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be4e7c363be8a751/SCM/Master's thesis/Python/scriptie model/"/>
    </mc:Choice>
  </mc:AlternateContent>
  <xr:revisionPtr revIDLastSave="1061" documentId="11_F25DC773A252ABDACC104882C19D67C25ADE58EC" xr6:coauthVersionLast="47" xr6:coauthVersionMax="47" xr10:uidLastSave="{BD24D8BE-C320-4C3B-AFBD-2737CCDD8F97}"/>
  <bookViews>
    <workbookView xWindow="382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4" i="1"/>
  <c r="S5" i="1"/>
  <c r="S6" i="1"/>
  <c r="S7" i="1"/>
  <c r="S8" i="1"/>
  <c r="S9" i="1"/>
  <c r="S10" i="1"/>
  <c r="S11" i="1"/>
  <c r="S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I4" i="1"/>
  <c r="I5" i="1"/>
  <c r="I6" i="1"/>
  <c r="I7" i="1"/>
  <c r="I8" i="1"/>
  <c r="I9" i="1"/>
  <c r="I10" i="1"/>
  <c r="I11" i="1"/>
  <c r="I12" i="1"/>
  <c r="I13" i="1"/>
  <c r="L13" i="1" s="1" a="1"/>
  <c r="L13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L1753" i="1" s="1" a="1"/>
  <c r="L1753" i="1" s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L2333" i="1" s="1" a="1"/>
  <c r="L2333" i="1" s="1"/>
  <c r="I2334" i="1"/>
  <c r="L2334" i="1" s="1" a="1"/>
  <c r="L2334" i="1" s="1"/>
  <c r="I2335" i="1"/>
  <c r="I2336" i="1"/>
  <c r="I2337" i="1"/>
  <c r="L2337" i="1" s="1" a="1"/>
  <c r="L2337" i="1" s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L2470" i="1" s="1" a="1"/>
  <c r="L2470" i="1" s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L2521" i="1" s="1" a="1"/>
  <c r="L2521" i="1" s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L2545" i="1" s="1" a="1"/>
  <c r="L2545" i="1" s="1"/>
  <c r="I2546" i="1"/>
  <c r="L2546" i="1" s="1" a="1"/>
  <c r="L2546" i="1" s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L2789" i="1" s="1" a="1"/>
  <c r="L2789" i="1" s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L2813" i="1" s="1" a="1"/>
  <c r="L2813" i="1" s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L3074" i="1" s="1" a="1"/>
  <c r="L3074" i="1" s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L3341" i="1" s="1" a="1"/>
  <c r="L3341" i="1" s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L3509" i="1" s="1" a="1"/>
  <c r="L3509" i="1" s="1"/>
  <c r="I3510" i="1"/>
  <c r="L3510" i="1" s="1" a="1"/>
  <c r="L3510" i="1" s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L3697" i="1" s="1" a="1"/>
  <c r="L3697" i="1" s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L4010" i="1" s="1" a="1"/>
  <c r="L4010" i="1" s="1"/>
  <c r="I4011" i="1"/>
  <c r="I4012" i="1"/>
  <c r="I4013" i="1"/>
  <c r="I4014" i="1"/>
  <c r="I4015" i="1"/>
  <c r="I4016" i="1"/>
  <c r="I4017" i="1"/>
  <c r="I4018" i="1"/>
  <c r="L4018" i="1" s="1" a="1"/>
  <c r="L4018" i="1" s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L4177" i="1" s="1" a="1"/>
  <c r="L4177" i="1" s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L4611" i="1" s="1" a="1"/>
  <c r="L4611" i="1" s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L4635" i="1" s="1" a="1"/>
  <c r="L4635" i="1" s="1"/>
  <c r="I4636" i="1"/>
  <c r="I4637" i="1"/>
  <c r="I4638" i="1"/>
  <c r="I4639" i="1"/>
  <c r="L4639" i="1" s="1" a="1"/>
  <c r="L4639" i="1" s="1"/>
  <c r="I4640" i="1"/>
  <c r="I4641" i="1"/>
  <c r="L4641" i="1" s="1" a="1"/>
  <c r="L4641" i="1" s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L4659" i="1" s="1" a="1"/>
  <c r="L4659" i="1" s="1"/>
  <c r="I4660" i="1"/>
  <c r="I4661" i="1"/>
  <c r="L4661" i="1" s="1" a="1"/>
  <c r="L4661" i="1" s="1"/>
  <c r="I4662" i="1"/>
  <c r="L4662" i="1" s="1" a="1"/>
  <c r="L4662" i="1" s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L4697" i="1" s="1" a="1"/>
  <c r="L4697" i="1" s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L4778" i="1" s="1" a="1"/>
  <c r="L4778" i="1" s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L4802" i="1" s="1" a="1"/>
  <c r="L4802" i="1" s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L4877" i="1" s="1" a="1"/>
  <c r="L4877" i="1" s="1"/>
  <c r="I4878" i="1"/>
  <c r="I4879" i="1"/>
  <c r="L4879" i="1" s="1" a="1"/>
  <c r="L4879" i="1" s="1"/>
  <c r="I4880" i="1"/>
  <c r="I4881" i="1"/>
  <c r="L4881" i="1" s="1" a="1"/>
  <c r="L4881" i="1" s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L4899" i="1" s="1" a="1"/>
  <c r="L4899" i="1" s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L4967" i="1" s="1" a="1"/>
  <c r="L4967" i="1" s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L5162" i="1" s="1" a="1"/>
  <c r="L5162" i="1" s="1"/>
  <c r="I5163" i="1"/>
  <c r="L5163" i="1" s="1" a="1"/>
  <c r="L5163" i="1" s="1"/>
  <c r="I5164" i="1"/>
  <c r="I5165" i="1"/>
  <c r="I5166" i="1"/>
  <c r="L5166" i="1" s="1" a="1"/>
  <c r="L5166" i="1" s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L5187" i="1" s="1" a="1"/>
  <c r="L5187" i="1" s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L5238" i="1" s="1" a="1"/>
  <c r="L5238" i="1" s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L5433" i="1" s="1" a="1"/>
  <c r="L5433" i="1" s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L5481" i="1" s="1" a="1"/>
  <c r="L5481" i="1" s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L5543" i="1" s="1" a="1"/>
  <c r="L5543" i="1" s="1"/>
  <c r="I5544" i="1"/>
  <c r="I5545" i="1"/>
  <c r="L5545" i="1" s="1" a="1"/>
  <c r="L5545" i="1" s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L5746" i="1" s="1" a="1"/>
  <c r="L5746" i="1" s="1"/>
  <c r="I5747" i="1"/>
  <c r="L5747" i="1" s="1" a="1"/>
  <c r="L5747" i="1" s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L5857" i="1" s="1" a="1"/>
  <c r="L5857" i="1" s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L5889" i="1" s="1" a="1"/>
  <c r="L5889" i="1" s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L5903" i="1" s="1" a="1"/>
  <c r="L5903" i="1" s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L6105" i="1" s="1" a="1"/>
  <c r="L6105" i="1" s="1"/>
  <c r="I6106" i="1"/>
  <c r="L6106" i="1" s="1" a="1"/>
  <c r="L6106" i="1" s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L6170" i="1" s="1" a="1"/>
  <c r="L6170" i="1" s="1"/>
  <c r="I6171" i="1"/>
  <c r="L6171" i="1" s="1" a="1"/>
  <c r="L6171" i="1" s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L6222" i="1" s="1" a="1"/>
  <c r="L6222" i="1" s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L6357" i="1" s="1" a="1"/>
  <c r="L6357" i="1" s="1"/>
  <c r="I6358" i="1"/>
  <c r="I6359" i="1"/>
  <c r="L6359" i="1" s="1" a="1"/>
  <c r="L6359" i="1" s="1"/>
  <c r="I6360" i="1"/>
  <c r="I6361" i="1"/>
  <c r="I6362" i="1"/>
  <c r="I6363" i="1"/>
  <c r="L6363" i="1" s="1" a="1"/>
  <c r="L6363" i="1" s="1"/>
  <c r="I6364" i="1"/>
  <c r="I6365" i="1"/>
  <c r="L6365" i="1" s="1" a="1"/>
  <c r="L6365" i="1" s="1"/>
  <c r="I6366" i="1"/>
  <c r="L6366" i="1" s="1" a="1"/>
  <c r="L6366" i="1" s="1"/>
  <c r="I6367" i="1"/>
  <c r="L6367" i="1" s="1" a="1"/>
  <c r="L6367" i="1" s="1"/>
  <c r="I6368" i="1"/>
  <c r="L6368" i="1" s="1" a="1"/>
  <c r="L6368" i="1" s="1"/>
  <c r="I6369" i="1"/>
  <c r="L6369" i="1" s="1" a="1"/>
  <c r="L6369" i="1" s="1"/>
  <c r="I6370" i="1"/>
  <c r="I6371" i="1"/>
  <c r="I6372" i="1"/>
  <c r="I6373" i="1"/>
  <c r="I6374" i="1"/>
  <c r="I6375" i="1"/>
  <c r="I6376" i="1"/>
  <c r="I6377" i="1"/>
  <c r="I6378" i="1"/>
  <c r="I6379" i="1"/>
  <c r="I6380" i="1"/>
  <c r="L6380" i="1" s="1" a="1"/>
  <c r="L6380" i="1" s="1"/>
  <c r="I6381" i="1"/>
  <c r="I6382" i="1"/>
  <c r="I6383" i="1"/>
  <c r="L6383" i="1" s="1" a="1"/>
  <c r="L6383" i="1" s="1"/>
  <c r="I6384" i="1"/>
  <c r="L6384" i="1" s="1" a="1"/>
  <c r="L6384" i="1" s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L6503" i="1" s="1" a="1"/>
  <c r="L6503" i="1" s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L6550" i="1" s="1" a="1"/>
  <c r="L6550" i="1" s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L6842" i="1" s="1" a="1"/>
  <c r="L6842" i="1" s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L6958" i="1" s="1" a="1"/>
  <c r="L6958" i="1" s="1"/>
  <c r="I6959" i="1"/>
  <c r="L6959" i="1" s="1" a="1"/>
  <c r="L6959" i="1" s="1"/>
  <c r="I6960" i="1"/>
  <c r="L6960" i="1" s="1" a="1"/>
  <c r="L6960" i="1" s="1"/>
  <c r="I6961" i="1"/>
  <c r="I6962" i="1"/>
  <c r="L6962" i="1" s="1" a="1"/>
  <c r="L6962" i="1" s="1"/>
  <c r="I6963" i="1"/>
  <c r="I6964" i="1"/>
  <c r="I6965" i="1"/>
  <c r="L6965" i="1" s="1" a="1"/>
  <c r="L6965" i="1" s="1"/>
  <c r="I6966" i="1"/>
  <c r="L6966" i="1" s="1" a="1"/>
  <c r="L6966" i="1" s="1"/>
  <c r="I6967" i="1"/>
  <c r="I6968" i="1"/>
  <c r="I6969" i="1"/>
  <c r="L6969" i="1" s="1" a="1"/>
  <c r="L6969" i="1" s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L6982" i="1" s="1" a="1"/>
  <c r="L6982" i="1" s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L7451" i="1" s="1" a="1"/>
  <c r="L7451" i="1" s="1"/>
  <c r="I7452" i="1"/>
  <c r="L7452" i="1" s="1" a="1"/>
  <c r="L7452" i="1" s="1"/>
  <c r="I7453" i="1"/>
  <c r="L7453" i="1" s="1" a="1"/>
  <c r="L7453" i="1" s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L7943" i="1" s="1" a="1"/>
  <c r="L7943" i="1" s="1"/>
  <c r="I7944" i="1"/>
  <c r="I7945" i="1"/>
  <c r="L7945" i="1" s="1" a="1"/>
  <c r="L7945" i="1" s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L8015" i="1" s="1" a="1"/>
  <c r="L8015" i="1" s="1"/>
  <c r="I8016" i="1"/>
  <c r="I8017" i="1"/>
  <c r="I8018" i="1"/>
  <c r="L8018" i="1" s="1" a="1"/>
  <c r="L8018" i="1" s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L8144" i="1" s="1" a="1"/>
  <c r="L8144" i="1" s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L8229" i="1" s="1" a="1"/>
  <c r="L8229" i="1" s="1"/>
  <c r="I8230" i="1"/>
  <c r="I8231" i="1"/>
  <c r="I8232" i="1"/>
  <c r="I8233" i="1"/>
  <c r="I8234" i="1"/>
  <c r="L8234" i="1" s="1" a="1"/>
  <c r="L8234" i="1" s="1"/>
  <c r="I8235" i="1"/>
  <c r="L8235" i="1" s="1" a="1"/>
  <c r="L8235" i="1" s="1"/>
  <c r="I8236" i="1"/>
  <c r="I8237" i="1"/>
  <c r="I8238" i="1"/>
  <c r="I8239" i="1"/>
  <c r="L8239" i="1" s="1" a="1"/>
  <c r="L8239" i="1" s="1"/>
  <c r="I8240" i="1"/>
  <c r="I8241" i="1"/>
  <c r="L8241" i="1" s="1" a="1"/>
  <c r="L8241" i="1" s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L8336" i="1" s="1" a="1"/>
  <c r="L8336" i="1" s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L8570" i="1" s="1" a="1"/>
  <c r="L8570" i="1" s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3" i="1"/>
  <c r="L887" i="1" a="1"/>
  <c r="L887" i="1" s="1"/>
  <c r="L888" i="1" a="1"/>
  <c r="L888" i="1" s="1"/>
  <c r="L1752" i="1" a="1"/>
  <c r="L1752" i="1" s="1"/>
  <c r="L2451" i="1" a="1"/>
  <c r="L2451" i="1" s="1"/>
  <c r="L2787" i="1" a="1"/>
  <c r="L2787" i="1" s="1"/>
  <c r="L2791" i="1" a="1"/>
  <c r="L2791" i="1" s="1"/>
  <c r="L2811" i="1" a="1"/>
  <c r="L2811" i="1" s="1"/>
  <c r="L2812" i="1" a="1"/>
  <c r="L2812" i="1" s="1"/>
  <c r="L3052" i="1" a="1"/>
  <c r="L3052" i="1" s="1"/>
  <c r="L3055" i="1" a="1"/>
  <c r="L3055" i="1" s="1"/>
  <c r="L3059" i="1" a="1"/>
  <c r="L3059" i="1" s="1"/>
  <c r="L3072" i="1" a="1"/>
  <c r="L3072" i="1" s="1"/>
  <c r="L3080" i="1" a="1"/>
  <c r="L3080" i="1" s="1"/>
  <c r="L3701" i="1" a="1"/>
  <c r="L3701" i="1" s="1"/>
  <c r="L4012" i="1" a="1"/>
  <c r="L4012" i="1" s="1"/>
  <c r="L4016" i="1" a="1"/>
  <c r="L4016" i="1" s="1"/>
  <c r="L4017" i="1" a="1"/>
  <c r="L4017" i="1" s="1"/>
  <c r="L4128" i="1" a="1"/>
  <c r="L4128" i="1" s="1"/>
  <c r="L4540" i="1" a="1"/>
  <c r="L4540" i="1" s="1"/>
  <c r="L4660" i="1" a="1"/>
  <c r="L4660" i="1" s="1"/>
  <c r="L4756" i="1" a="1"/>
  <c r="L4756" i="1" s="1"/>
  <c r="L4804" i="1" a="1"/>
  <c r="L4804" i="1" s="1"/>
  <c r="L4880" i="1" a="1"/>
  <c r="L4880" i="1" s="1"/>
  <c r="L4896" i="1" a="1"/>
  <c r="L4896" i="1" s="1"/>
  <c r="L5068" i="1" a="1"/>
  <c r="L5068" i="1" s="1"/>
  <c r="L5860" i="1" a="1"/>
  <c r="L5860" i="1" s="1"/>
  <c r="L5904" i="1" a="1"/>
  <c r="L5904" i="1" s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16" i="1"/>
  <c r="M15" i="1"/>
  <c r="M4" i="1"/>
  <c r="M5" i="1"/>
  <c r="M6" i="1"/>
  <c r="M7" i="1"/>
  <c r="M8" i="1"/>
  <c r="M9" i="1"/>
  <c r="M10" i="1"/>
  <c r="M11" i="1"/>
  <c r="M12" i="1"/>
  <c r="M13" i="1"/>
  <c r="M14" i="1"/>
  <c r="M3" i="1"/>
  <c r="C88" i="1"/>
  <c r="C89" i="1"/>
  <c r="C90" i="1"/>
  <c r="C91" i="1"/>
  <c r="C92" i="1"/>
  <c r="C93" i="1"/>
  <c r="C94" i="1"/>
  <c r="C95" i="1"/>
  <c r="C96" i="1"/>
  <c r="U13" i="1"/>
  <c r="O4" i="1"/>
  <c r="O5" i="1"/>
  <c r="O6" i="1"/>
  <c r="O7" i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3" i="1"/>
  <c r="T13" i="1" l="1"/>
  <c r="M8789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63" i="1"/>
  <c r="B10" i="1"/>
  <c r="L160" i="1" l="1" a="1"/>
  <c r="L160" i="1" s="1"/>
  <c r="L164" i="1" a="1"/>
  <c r="L164" i="1" s="1"/>
  <c r="L167" i="1" a="1"/>
  <c r="L167" i="1" s="1"/>
  <c r="L171" i="1" a="1"/>
  <c r="L171" i="1" s="1"/>
  <c r="L204" i="1" a="1"/>
  <c r="L204" i="1" s="1"/>
  <c r="L253" i="1" a="1"/>
  <c r="L253" i="1" s="1"/>
  <c r="L259" i="1" a="1"/>
  <c r="L259" i="1" s="1"/>
  <c r="L52" i="1" a="1"/>
  <c r="L52" i="1" s="1"/>
  <c r="L168" i="1" a="1"/>
  <c r="L168" i="1" s="1"/>
  <c r="L208" i="1" a="1"/>
  <c r="L208" i="1" s="1"/>
  <c r="L53" i="1" a="1"/>
  <c r="L53" i="1" s="1"/>
  <c r="L66" i="1" a="1"/>
  <c r="L66" i="1" s="1"/>
  <c r="L169" i="1" a="1"/>
  <c r="L169" i="1" s="1"/>
  <c r="L203" i="1" a="1"/>
  <c r="L203" i="1" s="1"/>
  <c r="L206" i="1" a="1"/>
  <c r="L206" i="1" s="1"/>
  <c r="L254" i="1" a="1"/>
  <c r="L254" i="1" s="1"/>
  <c r="L258" i="1" a="1"/>
  <c r="L258" i="1" s="1"/>
  <c r="L266" i="1" a="1"/>
  <c r="L266" i="1" s="1"/>
  <c r="L272" i="1" a="1"/>
  <c r="L272" i="1" s="1"/>
  <c r="L276" i="1" a="1"/>
  <c r="L276" i="1" s="1"/>
  <c r="L309" i="1" a="1"/>
  <c r="L309" i="1" s="1"/>
  <c r="L322" i="1" a="1"/>
  <c r="L322" i="1" s="1"/>
  <c r="L329" i="1" a="1"/>
  <c r="L329" i="1" s="1"/>
  <c r="L408" i="1" a="1"/>
  <c r="L408" i="1" s="1"/>
  <c r="L255" i="1" a="1"/>
  <c r="L255" i="1" s="1"/>
  <c r="L263" i="1" a="1"/>
  <c r="L263" i="1" s="1"/>
  <c r="L273" i="1" a="1"/>
  <c r="L273" i="1" s="1"/>
  <c r="L330" i="1" a="1"/>
  <c r="L330" i="1" s="1"/>
  <c r="L256" i="1" a="1"/>
  <c r="L256" i="1" s="1"/>
  <c r="L268" i="1" a="1"/>
  <c r="L268" i="1" s="1"/>
  <c r="L274" i="1" a="1"/>
  <c r="L274" i="1" s="1"/>
  <c r="L280" i="1" a="1"/>
  <c r="L280" i="1" s="1"/>
  <c r="L382" i="1" a="1"/>
  <c r="L382" i="1" s="1"/>
  <c r="L385" i="1" a="1"/>
  <c r="L385" i="1" s="1"/>
  <c r="L409" i="1" a="1"/>
  <c r="L409" i="1" s="1"/>
  <c r="L275" i="1" a="1"/>
  <c r="L275" i="1" s="1"/>
  <c r="L311" i="1" a="1"/>
  <c r="L311" i="1" s="1"/>
  <c r="L265" i="1" a="1"/>
  <c r="L265" i="1" s="1"/>
  <c r="L629" i="1" a="1"/>
  <c r="L629" i="1" s="1"/>
  <c r="L661" i="1" a="1"/>
  <c r="L661" i="1" s="1"/>
  <c r="L680" i="1" a="1"/>
  <c r="L680" i="1" s="1"/>
  <c r="L716" i="1" a="1"/>
  <c r="L716" i="1" s="1"/>
  <c r="L723" i="1" a="1"/>
  <c r="L723" i="1" s="1"/>
  <c r="L770" i="1" a="1"/>
  <c r="L770" i="1" s="1"/>
  <c r="L807" i="1" a="1"/>
  <c r="L807" i="1" s="1"/>
  <c r="L942" i="1" a="1"/>
  <c r="L942" i="1" s="1"/>
  <c r="L1005" i="1" a="1"/>
  <c r="L1005" i="1" s="1"/>
  <c r="L678" i="1" a="1"/>
  <c r="L678" i="1" s="1"/>
  <c r="L684" i="1" a="1"/>
  <c r="L684" i="1" s="1"/>
  <c r="L721" i="1" a="1"/>
  <c r="L721" i="1" s="1"/>
  <c r="L724" i="1" a="1"/>
  <c r="L724" i="1" s="1"/>
  <c r="L737" i="1" a="1"/>
  <c r="L737" i="1" s="1"/>
  <c r="L744" i="1" a="1"/>
  <c r="L744" i="1" s="1"/>
  <c r="L747" i="1" a="1"/>
  <c r="L747" i="1" s="1"/>
  <c r="L761" i="1" a="1"/>
  <c r="L761" i="1" s="1"/>
  <c r="L804" i="1" a="1"/>
  <c r="L804" i="1" s="1"/>
  <c r="L808" i="1" a="1"/>
  <c r="L808" i="1" s="1"/>
  <c r="L943" i="1" a="1"/>
  <c r="L943" i="1" s="1"/>
  <c r="L1024" i="1" a="1"/>
  <c r="L1024" i="1" s="1"/>
  <c r="L269" i="1" a="1"/>
  <c r="L269" i="1" s="1"/>
  <c r="L669" i="1" a="1"/>
  <c r="L669" i="1" s="1"/>
  <c r="L718" i="1" a="1"/>
  <c r="L718" i="1" s="1"/>
  <c r="L725" i="1" a="1"/>
  <c r="L725" i="1" s="1"/>
  <c r="L745" i="1" a="1"/>
  <c r="L745" i="1" s="1"/>
  <c r="L805" i="1" a="1"/>
  <c r="L805" i="1" s="1"/>
  <c r="L826" i="1" a="1"/>
  <c r="L826" i="1" s="1"/>
  <c r="L940" i="1" a="1"/>
  <c r="L940" i="1" s="1"/>
  <c r="L980" i="1" a="1"/>
  <c r="L980" i="1" s="1"/>
  <c r="L1003" i="1" a="1"/>
  <c r="L1003" i="1" s="1"/>
  <c r="L1022" i="1" a="1"/>
  <c r="L1022" i="1" s="1"/>
  <c r="L941" i="1" a="1"/>
  <c r="L941" i="1" s="1"/>
  <c r="L1096" i="1" a="1"/>
  <c r="L1096" i="1" s="1"/>
  <c r="L1099" i="1" a="1"/>
  <c r="L1099" i="1" s="1"/>
  <c r="L1128" i="1" a="1"/>
  <c r="L1128" i="1" s="1"/>
  <c r="L1136" i="1" a="1"/>
  <c r="L1136" i="1" s="1"/>
  <c r="L1145" i="1" a="1"/>
  <c r="L1145" i="1" s="1"/>
  <c r="L1189" i="1" a="1"/>
  <c r="L1189" i="1" s="1"/>
  <c r="L1209" i="1" a="1"/>
  <c r="L1209" i="1" s="1"/>
  <c r="L1245" i="1" a="1"/>
  <c r="L1245" i="1" s="1"/>
  <c r="L1249" i="1" a="1"/>
  <c r="L1249" i="1" s="1"/>
  <c r="L1269" i="1" a="1"/>
  <c r="L1269" i="1" s="1"/>
  <c r="L1312" i="1" a="1"/>
  <c r="L1312" i="1" s="1"/>
  <c r="L1320" i="1" a="1"/>
  <c r="L1320" i="1" s="1"/>
  <c r="L1328" i="1" a="1"/>
  <c r="L1328" i="1" s="1"/>
  <c r="L1331" i="1" a="1"/>
  <c r="L1331" i="1" s="1"/>
  <c r="L1424" i="1" a="1"/>
  <c r="L1424" i="1" s="1"/>
  <c r="L281" i="1" a="1"/>
  <c r="L281" i="1" s="1"/>
  <c r="L760" i="1" a="1"/>
  <c r="L760" i="1" s="1"/>
  <c r="L1045" i="1" a="1"/>
  <c r="L1045" i="1" s="1"/>
  <c r="L1097" i="1" a="1"/>
  <c r="L1097" i="1" s="1"/>
  <c r="L1134" i="1" a="1"/>
  <c r="L1134" i="1" s="1"/>
  <c r="L1137" i="1" a="1"/>
  <c r="L1137" i="1" s="1"/>
  <c r="L1146" i="1" a="1"/>
  <c r="L1146" i="1" s="1"/>
  <c r="L1158" i="1" a="1"/>
  <c r="L1158" i="1" s="1"/>
  <c r="L1210" i="1" a="1"/>
  <c r="L1210" i="1" s="1"/>
  <c r="L1246" i="1" a="1"/>
  <c r="L1246" i="1" s="1"/>
  <c r="L1250" i="1" a="1"/>
  <c r="L1250" i="1" s="1"/>
  <c r="L1270" i="1" a="1"/>
  <c r="L1270" i="1" s="1"/>
  <c r="L1277" i="1" a="1"/>
  <c r="L1277" i="1" s="1"/>
  <c r="L1292" i="1" a="1"/>
  <c r="L1292" i="1" s="1"/>
  <c r="L1295" i="1" a="1"/>
  <c r="L1295" i="1" s="1"/>
  <c r="L1413" i="1" a="1"/>
  <c r="L1413" i="1" s="1"/>
  <c r="L1421" i="1" a="1"/>
  <c r="L1421" i="1" s="1"/>
  <c r="L1425" i="1" a="1"/>
  <c r="L1425" i="1" s="1"/>
  <c r="L1433" i="1" a="1"/>
  <c r="L1433" i="1" s="1"/>
  <c r="L1614" i="1" a="1"/>
  <c r="L1614" i="1" s="1"/>
  <c r="L1624" i="1" a="1"/>
  <c r="L1624" i="1" s="1"/>
  <c r="L631" i="1" a="1"/>
  <c r="L631" i="1" s="1"/>
  <c r="L749" i="1" a="1"/>
  <c r="L749" i="1" s="1"/>
  <c r="L1095" i="1" a="1"/>
  <c r="L1095" i="1" s="1"/>
  <c r="L1100" i="1" a="1"/>
  <c r="L1100" i="1" s="1"/>
  <c r="L1135" i="1" a="1"/>
  <c r="L1135" i="1" s="1"/>
  <c r="L1159" i="1" a="1"/>
  <c r="L1159" i="1" s="1"/>
  <c r="L1211" i="1" a="1"/>
  <c r="L1211" i="1" s="1"/>
  <c r="L1227" i="1" a="1"/>
  <c r="L1227" i="1" s="1"/>
  <c r="L1247" i="1" a="1"/>
  <c r="L1247" i="1" s="1"/>
  <c r="L1271" i="1" a="1"/>
  <c r="L1271" i="1" s="1"/>
  <c r="L1296" i="1" a="1"/>
  <c r="L1296" i="1" s="1"/>
  <c r="L1319" i="1" a="1"/>
  <c r="L1319" i="1" s="1"/>
  <c r="L1324" i="1" a="1"/>
  <c r="L1324" i="1" s="1"/>
  <c r="L1418" i="1" a="1"/>
  <c r="L1418" i="1" s="1"/>
  <c r="L1422" i="1" a="1"/>
  <c r="L1422" i="1" s="1"/>
  <c r="L1426" i="1" a="1"/>
  <c r="L1426" i="1" s="1"/>
  <c r="L1168" i="1" a="1"/>
  <c r="L1168" i="1" s="1"/>
  <c r="L1248" i="1" a="1"/>
  <c r="L1248" i="1" s="1"/>
  <c r="L1423" i="1" a="1"/>
  <c r="L1423" i="1" s="1"/>
  <c r="L1455" i="1" a="1"/>
  <c r="L1455" i="1" s="1"/>
  <c r="L1664" i="1" a="1"/>
  <c r="L1664" i="1" s="1"/>
  <c r="L1672" i="1" a="1"/>
  <c r="L1672" i="1" s="1"/>
  <c r="L1724" i="1" a="1"/>
  <c r="L1724" i="1" s="1"/>
  <c r="L1732" i="1" a="1"/>
  <c r="L1732" i="1" s="1"/>
  <c r="L1744" i="1" a="1"/>
  <c r="L1744" i="1" s="1"/>
  <c r="L1792" i="1" a="1"/>
  <c r="L1792" i="1" s="1"/>
  <c r="L1936" i="1" a="1"/>
  <c r="L1936" i="1" s="1"/>
  <c r="L1940" i="1" a="1"/>
  <c r="L1940" i="1" s="1"/>
  <c r="L978" i="1" a="1"/>
  <c r="L978" i="1" s="1"/>
  <c r="L1098" i="1" a="1"/>
  <c r="L1098" i="1" s="1"/>
  <c r="L1130" i="1" a="1"/>
  <c r="L1130" i="1" s="1"/>
  <c r="L1311" i="1" a="1"/>
  <c r="L1311" i="1" s="1"/>
  <c r="L1617" i="1" a="1"/>
  <c r="L1617" i="1" s="1"/>
  <c r="L1681" i="1" a="1"/>
  <c r="L1681" i="1" s="1"/>
  <c r="L1721" i="1" a="1"/>
  <c r="L1721" i="1" s="1"/>
  <c r="L1026" i="1" a="1"/>
  <c r="L1026" i="1" s="1"/>
  <c r="L1144" i="1" a="1"/>
  <c r="L1144" i="1" s="1"/>
  <c r="L1160" i="1" a="1"/>
  <c r="L1160" i="1" s="1"/>
  <c r="L1224" i="1" a="1"/>
  <c r="L1224" i="1" s="1"/>
  <c r="L1314" i="1" a="1"/>
  <c r="L1314" i="1" s="1"/>
  <c r="L1325" i="1" a="1"/>
  <c r="L1325" i="1" s="1"/>
  <c r="L1658" i="1" a="1"/>
  <c r="L1658" i="1" s="1"/>
  <c r="L1674" i="1" a="1"/>
  <c r="L1674" i="1" s="1"/>
  <c r="L1790" i="1" a="1"/>
  <c r="L1790" i="1" s="1"/>
  <c r="L806" i="1" a="1"/>
  <c r="L806" i="1" s="1"/>
  <c r="L1659" i="1" a="1"/>
  <c r="L1659" i="1" s="1"/>
  <c r="L1675" i="1" a="1"/>
  <c r="L1675" i="1" s="1"/>
  <c r="L1707" i="1" a="1"/>
  <c r="L1707" i="1" s="1"/>
  <c r="L1723" i="1" a="1"/>
  <c r="L1723" i="1" s="1"/>
  <c r="L1739" i="1" a="1"/>
  <c r="L1739" i="1" s="1"/>
  <c r="L1937" i="1" a="1"/>
  <c r="L1937" i="1" s="1"/>
  <c r="L1955" i="1" a="1"/>
  <c r="L1955" i="1" s="1"/>
  <c r="L1982" i="1" a="1"/>
  <c r="L1982" i="1" s="1"/>
  <c r="L1987" i="1" a="1"/>
  <c r="L1987" i="1" s="1"/>
  <c r="L2080" i="1" a="1"/>
  <c r="L2080" i="1" s="1"/>
  <c r="L2104" i="1" a="1"/>
  <c r="L2104" i="1" s="1"/>
  <c r="L2629" i="1" a="1"/>
  <c r="L2629" i="1" s="1"/>
  <c r="L2661" i="1" a="1"/>
  <c r="L2661" i="1" s="1"/>
  <c r="L2685" i="1" a="1"/>
  <c r="L2685" i="1" s="1"/>
  <c r="L1419" i="1" a="1"/>
  <c r="L1419" i="1" s="1"/>
  <c r="L1577" i="1" a="1"/>
  <c r="L1577" i="1" s="1"/>
  <c r="L1933" i="1" a="1"/>
  <c r="L1933" i="1" s="1"/>
  <c r="L1983" i="1" a="1"/>
  <c r="L1983" i="1" s="1"/>
  <c r="L2077" i="1" a="1"/>
  <c r="L2077" i="1" s="1"/>
  <c r="L2081" i="1" a="1"/>
  <c r="L2081" i="1" s="1"/>
  <c r="L2105" i="1" a="1"/>
  <c r="L2105" i="1" s="1"/>
  <c r="L2133" i="1" a="1"/>
  <c r="L2133" i="1" s="1"/>
  <c r="L2294" i="1" a="1"/>
  <c r="L2294" i="1" s="1"/>
  <c r="L2298" i="1" a="1"/>
  <c r="L2298" i="1" s="1"/>
  <c r="L2482" i="1" a="1"/>
  <c r="L2482" i="1" s="1"/>
  <c r="L2486" i="1" a="1"/>
  <c r="L2486" i="1" s="1"/>
  <c r="L2490" i="1" a="1"/>
  <c r="L2490" i="1" s="1"/>
  <c r="L2630" i="1" a="1"/>
  <c r="L2630" i="1" s="1"/>
  <c r="L2650" i="1" a="1"/>
  <c r="L2650" i="1" s="1"/>
  <c r="L2662" i="1" a="1"/>
  <c r="L2662" i="1" s="1"/>
  <c r="L2918" i="1" a="1"/>
  <c r="L2918" i="1" s="1"/>
  <c r="L1435" i="1" a="1"/>
  <c r="L1435" i="1" s="1"/>
  <c r="L1650" i="1" a="1"/>
  <c r="L1650" i="1" s="1"/>
  <c r="L1934" i="1" a="1"/>
  <c r="L1934" i="1" s="1"/>
  <c r="L1939" i="1" a="1"/>
  <c r="L1939" i="1" s="1"/>
  <c r="L1963" i="1" a="1"/>
  <c r="L1963" i="1" s="1"/>
  <c r="L1984" i="1" a="1"/>
  <c r="L1984" i="1" s="1"/>
  <c r="L2058" i="1" a="1"/>
  <c r="L2058" i="1" s="1"/>
  <c r="L2078" i="1" a="1"/>
  <c r="L2078" i="1" s="1"/>
  <c r="L2106" i="1" a="1"/>
  <c r="L2106" i="1" s="1"/>
  <c r="L2110" i="1" a="1"/>
  <c r="L2110" i="1" s="1"/>
  <c r="L2295" i="1" a="1"/>
  <c r="L2295" i="1" s="1"/>
  <c r="L2479" i="1" a="1"/>
  <c r="L2479" i="1" s="1"/>
  <c r="L2483" i="1" a="1"/>
  <c r="L2483" i="1" s="1"/>
  <c r="L2487" i="1" a="1"/>
  <c r="L2487" i="1" s="1"/>
  <c r="L2491" i="1" a="1"/>
  <c r="L2491" i="1" s="1"/>
  <c r="L2627" i="1" a="1"/>
  <c r="L2627" i="1" s="1"/>
  <c r="L2631" i="1" a="1"/>
  <c r="L2631" i="1" s="1"/>
  <c r="L2699" i="1" a="1"/>
  <c r="L2699" i="1" s="1"/>
  <c r="L2707" i="1" a="1"/>
  <c r="L2707" i="1" s="1"/>
  <c r="L2895" i="1" a="1"/>
  <c r="L2895" i="1" s="1"/>
  <c r="L2923" i="1" a="1"/>
  <c r="L2923" i="1" s="1"/>
  <c r="L2947" i="1" a="1"/>
  <c r="L2947" i="1" s="1"/>
  <c r="L3153" i="1" a="1"/>
  <c r="L3153" i="1" s="1"/>
  <c r="L1964" i="1" a="1"/>
  <c r="L1964" i="1" s="1"/>
  <c r="L2079" i="1" a="1"/>
  <c r="L2079" i="1" s="1"/>
  <c r="L2111" i="1" a="1"/>
  <c r="L2111" i="1" s="1"/>
  <c r="L2708" i="1" a="1"/>
  <c r="L2708" i="1" s="1"/>
  <c r="L3154" i="1" a="1"/>
  <c r="L3154" i="1" s="1"/>
  <c r="L3162" i="1" a="1"/>
  <c r="L3162" i="1" s="1"/>
  <c r="L3210" i="1" a="1"/>
  <c r="L3210" i="1" s="1"/>
  <c r="L3278" i="1" a="1"/>
  <c r="L3278" i="1" s="1"/>
  <c r="L3328" i="1" a="1"/>
  <c r="L3328" i="1" s="1"/>
  <c r="L3424" i="1" a="1"/>
  <c r="L3424" i="1" s="1"/>
  <c r="L3428" i="1" a="1"/>
  <c r="L3428" i="1" s="1"/>
  <c r="L3444" i="1" a="1"/>
  <c r="L3444" i="1" s="1"/>
  <c r="L3472" i="1" a="1"/>
  <c r="L3472" i="1" s="1"/>
  <c r="L3644" i="1" a="1"/>
  <c r="L3644" i="1" s="1"/>
  <c r="L3780" i="1" a="1"/>
  <c r="L3780" i="1" s="1"/>
  <c r="L3800" i="1" a="1"/>
  <c r="L3800" i="1" s="1"/>
  <c r="L1619" i="1" a="1"/>
  <c r="L1619" i="1" s="1"/>
  <c r="L2083" i="1" a="1"/>
  <c r="L2083" i="1" s="1"/>
  <c r="L2296" i="1" a="1"/>
  <c r="L2296" i="1" s="1"/>
  <c r="L2632" i="1" a="1"/>
  <c r="L2632" i="1" s="1"/>
  <c r="L3207" i="1" a="1"/>
  <c r="L3207" i="1" s="1"/>
  <c r="L3211" i="1" a="1"/>
  <c r="L3211" i="1" s="1"/>
  <c r="L3279" i="1" a="1"/>
  <c r="L3279" i="1" s="1"/>
  <c r="L3329" i="1" a="1"/>
  <c r="L3329" i="1" s="1"/>
  <c r="L3425" i="1" a="1"/>
  <c r="L3425" i="1" s="1"/>
  <c r="L1791" i="1" a="1"/>
  <c r="L1791" i="1" s="1"/>
  <c r="L1935" i="1" a="1"/>
  <c r="L1935" i="1" s="1"/>
  <c r="L2488" i="1" a="1"/>
  <c r="L2488" i="1" s="1"/>
  <c r="L2700" i="1" a="1"/>
  <c r="L2700" i="1" s="1"/>
  <c r="L2917" i="1" a="1"/>
  <c r="L2917" i="1" s="1"/>
  <c r="L1276" i="1" a="1"/>
  <c r="L1276" i="1" s="1"/>
  <c r="L1980" i="1" a="1"/>
  <c r="L1980" i="1" s="1"/>
  <c r="L2107" i="1" a="1"/>
  <c r="L2107" i="1" s="1"/>
  <c r="L2944" i="1" a="1"/>
  <c r="L2944" i="1" s="1"/>
  <c r="L3213" i="1" a="1"/>
  <c r="L3213" i="1" s="1"/>
  <c r="L3446" i="1" a="1"/>
  <c r="L3446" i="1" s="1"/>
  <c r="L4314" i="1" a="1"/>
  <c r="L4314" i="1" s="1"/>
  <c r="L4338" i="1" a="1"/>
  <c r="L4338" i="1" s="1"/>
  <c r="L4482" i="1" a="1"/>
  <c r="L4482" i="1" s="1"/>
  <c r="L4494" i="1" a="1"/>
  <c r="L4494" i="1" s="1"/>
  <c r="L3423" i="1" a="1"/>
  <c r="L3423" i="1" s="1"/>
  <c r="L3638" i="1" a="1"/>
  <c r="L3638" i="1" s="1"/>
  <c r="L4359" i="1" a="1"/>
  <c r="L4359" i="1" s="1"/>
  <c r="L4387" i="1" a="1"/>
  <c r="L4387" i="1" s="1"/>
  <c r="L4435" i="1" a="1"/>
  <c r="L4435" i="1" s="1"/>
  <c r="L4491" i="1" a="1"/>
  <c r="L4491" i="1" s="1"/>
  <c r="L4495" i="1" a="1"/>
  <c r="L4495" i="1" s="1"/>
  <c r="L4503" i="1" a="1"/>
  <c r="L4503" i="1" s="1"/>
  <c r="L4507" i="1" a="1"/>
  <c r="L4507" i="1" s="1"/>
  <c r="L3450" i="1" a="1"/>
  <c r="L3450" i="1" s="1"/>
  <c r="L3474" i="1" a="1"/>
  <c r="L3474" i="1" s="1"/>
  <c r="L3763" i="1" a="1"/>
  <c r="L3763" i="1" s="1"/>
  <c r="L3212" i="1" a="1"/>
  <c r="L3212" i="1" s="1"/>
  <c r="L4484" i="1" a="1"/>
  <c r="L4484" i="1" s="1"/>
  <c r="L4500" i="1" a="1"/>
  <c r="L4500" i="1" s="1"/>
  <c r="L5030" i="1" a="1"/>
  <c r="L5030" i="1" s="1"/>
  <c r="L4493" i="1" a="1"/>
  <c r="L4493" i="1" s="1"/>
  <c r="L4501" i="1" a="1"/>
  <c r="L4501" i="1" s="1"/>
  <c r="L5031" i="1" a="1"/>
  <c r="L5031" i="1" s="1"/>
  <c r="L5035" i="1" a="1"/>
  <c r="L5035" i="1" s="1"/>
  <c r="L4384" i="1" a="1"/>
  <c r="L4384" i="1" s="1"/>
  <c r="L4472" i="1" a="1"/>
  <c r="L4472" i="1" s="1"/>
  <c r="L4496" i="1" a="1"/>
  <c r="L4496" i="1" s="1"/>
  <c r="L5032" i="1" a="1"/>
  <c r="L5032" i="1" s="1"/>
  <c r="L4313" i="1" a="1"/>
  <c r="L4313" i="1" s="1"/>
  <c r="L4505" i="1" a="1"/>
  <c r="L4505" i="1" s="1"/>
  <c r="L5681" i="1" a="1"/>
  <c r="L5681" i="1" s="1"/>
  <c r="L5710" i="1" a="1"/>
  <c r="L5710" i="1" s="1"/>
  <c r="L5734" i="1" a="1"/>
  <c r="L5734" i="1" s="1"/>
  <c r="L6666" i="1" a="1"/>
  <c r="L6666" i="1" s="1"/>
  <c r="L6682" i="1" a="1"/>
  <c r="L6682" i="1" s="1"/>
  <c r="L4481" i="1" a="1"/>
  <c r="L4481" i="1" s="1"/>
  <c r="L5828" i="1" a="1"/>
  <c r="L5828" i="1" s="1"/>
  <c r="L6135" i="1" a="1"/>
  <c r="L6135" i="1" s="1"/>
  <c r="L6424" i="1" a="1"/>
  <c r="L6424" i="1" s="1"/>
  <c r="L6450" i="1" a="1"/>
  <c r="L6450" i="1" s="1"/>
  <c r="L5682" i="1" a="1"/>
  <c r="L5682" i="1" s="1"/>
  <c r="L5733" i="1" a="1"/>
  <c r="L5733" i="1" s="1"/>
  <c r="L5797" i="1" a="1"/>
  <c r="L5797" i="1" s="1"/>
  <c r="L6757" i="1" a="1"/>
  <c r="L6757" i="1" s="1"/>
  <c r="L7080" i="1" a="1"/>
  <c r="L7080" i="1" s="1"/>
  <c r="L7152" i="1" a="1"/>
  <c r="L7152" i="1" s="1"/>
  <c r="L5712" i="1" a="1"/>
  <c r="L5712" i="1" s="1"/>
  <c r="L5731" i="1" a="1"/>
  <c r="L5731" i="1" s="1"/>
  <c r="L6278" i="1" a="1"/>
  <c r="L6278" i="1" s="1"/>
  <c r="L6662" i="1" a="1"/>
  <c r="L6662" i="1" s="1"/>
  <c r="L6758" i="1" a="1"/>
  <c r="L6758" i="1" s="1"/>
  <c r="L7075" i="1" a="1"/>
  <c r="L7075" i="1" s="1"/>
  <c r="L7150" i="1" a="1"/>
  <c r="L7150" i="1" s="1"/>
  <c r="L7153" i="1" a="1"/>
  <c r="L7153" i="1" s="1"/>
  <c r="L7225" i="1" a="1"/>
  <c r="L7225" i="1" s="1"/>
  <c r="L7337" i="1" a="1"/>
  <c r="L7337" i="1" s="1"/>
  <c r="L7340" i="1" a="1"/>
  <c r="L7340" i="1" s="1"/>
  <c r="L7348" i="1" a="1"/>
  <c r="L7348" i="1" s="1"/>
  <c r="L7361" i="1" a="1"/>
  <c r="L7361" i="1" s="1"/>
  <c r="L7388" i="1" a="1"/>
  <c r="L7388" i="1" s="1"/>
  <c r="L7671" i="1" a="1"/>
  <c r="L7671" i="1" s="1"/>
  <c r="L7687" i="1" a="1"/>
  <c r="L7687" i="1" s="1"/>
  <c r="L7767" i="1" a="1"/>
  <c r="L7767" i="1" s="1"/>
  <c r="L7807" i="1" a="1"/>
  <c r="L7807" i="1" s="1"/>
  <c r="L8115" i="1" a="1"/>
  <c r="L8115" i="1" s="1"/>
  <c r="L8123" i="1" a="1"/>
  <c r="L8123" i="1" s="1"/>
  <c r="L8127" i="1" a="1"/>
  <c r="L8127" i="1" s="1"/>
  <c r="L8294" i="1" a="1"/>
  <c r="L8294" i="1" s="1"/>
  <c r="L6420" i="1" a="1"/>
  <c r="L6420" i="1" s="1"/>
  <c r="L6755" i="1" a="1"/>
  <c r="L6755" i="1" s="1"/>
  <c r="L6759" i="1" a="1"/>
  <c r="L6759" i="1" s="1"/>
  <c r="L6806" i="1" a="1"/>
  <c r="L6806" i="1" s="1"/>
  <c r="L7076" i="1" a="1"/>
  <c r="L7076" i="1" s="1"/>
  <c r="L7143" i="1" a="1"/>
  <c r="L7143" i="1" s="1"/>
  <c r="L7223" i="1" a="1"/>
  <c r="L7223" i="1" s="1"/>
  <c r="L7226" i="1" a="1"/>
  <c r="L7226" i="1" s="1"/>
  <c r="L7271" i="1" a="1"/>
  <c r="L7271" i="1" s="1"/>
  <c r="L7362" i="1" a="1"/>
  <c r="L7362" i="1" s="1"/>
  <c r="L7383" i="1" a="1"/>
  <c r="L7383" i="1" s="1"/>
  <c r="L7676" i="1" a="1"/>
  <c r="L7676" i="1" s="1"/>
  <c r="L7684" i="1" a="1"/>
  <c r="L7684" i="1" s="1"/>
  <c r="L7688" i="1" a="1"/>
  <c r="L7688" i="1" s="1"/>
  <c r="L7740" i="1" a="1"/>
  <c r="L7740" i="1" s="1"/>
  <c r="L7756" i="1" a="1"/>
  <c r="L7756" i="1" s="1"/>
  <c r="L7764" i="1" a="1"/>
  <c r="L7764" i="1" s="1"/>
  <c r="L7812" i="1" a="1"/>
  <c r="L7812" i="1" s="1"/>
  <c r="L8355" i="1" a="1"/>
  <c r="L8355" i="1" s="1"/>
  <c r="L8477" i="1" a="1"/>
  <c r="L8477" i="1" s="1"/>
  <c r="L6423" i="1" a="1"/>
  <c r="L6423" i="1" s="1"/>
  <c r="L6614" i="1" a="1"/>
  <c r="L6614" i="1" s="1"/>
  <c r="L6756" i="1" a="1"/>
  <c r="L6756" i="1" s="1"/>
  <c r="L7098" i="1" a="1"/>
  <c r="L7098" i="1" s="1"/>
  <c r="L7151" i="1" a="1"/>
  <c r="L7151" i="1" s="1"/>
  <c r="L7157" i="1" a="1"/>
  <c r="L7157" i="1" s="1"/>
  <c r="L7221" i="1" a="1"/>
  <c r="L7221" i="1" s="1"/>
  <c r="L7224" i="1" a="1"/>
  <c r="L7224" i="1" s="1"/>
  <c r="L7237" i="1" a="1"/>
  <c r="L7237" i="1" s="1"/>
  <c r="L7240" i="1" a="1"/>
  <c r="L7240" i="1" s="1"/>
  <c r="L7336" i="1" a="1"/>
  <c r="L7336" i="1" s="1"/>
  <c r="L7344" i="1" a="1"/>
  <c r="L7344" i="1" s="1"/>
  <c r="L7360" i="1" a="1"/>
  <c r="L7360" i="1" s="1"/>
  <c r="L7384" i="1" a="1"/>
  <c r="L7384" i="1" s="1"/>
  <c r="L7657" i="1" a="1"/>
  <c r="L7657" i="1" s="1"/>
  <c r="L7689" i="1" a="1"/>
  <c r="L7689" i="1" s="1"/>
  <c r="L7749" i="1" a="1"/>
  <c r="L7749" i="1" s="1"/>
  <c r="L7769" i="1" a="1"/>
  <c r="L7769" i="1" s="1"/>
  <c r="L7809" i="1" a="1"/>
  <c r="L7809" i="1" s="1"/>
  <c r="L8356" i="1" a="1"/>
  <c r="L8356" i="1" s="1"/>
  <c r="L8484" i="1" a="1"/>
  <c r="L8484" i="1" s="1"/>
  <c r="L8545" i="1" a="1"/>
  <c r="L8545" i="1" s="1"/>
  <c r="L8551" i="1" a="1"/>
  <c r="L8551" i="1" s="1"/>
  <c r="L8654" i="1" a="1"/>
  <c r="L8654" i="1" s="1"/>
  <c r="L7334" i="1" a="1"/>
  <c r="L7334" i="1" s="1"/>
  <c r="L8050" i="1" a="1"/>
  <c r="L8050" i="1" s="1"/>
  <c r="L8482" i="1" a="1"/>
  <c r="L8482" i="1" s="1"/>
  <c r="L7347" i="1" a="1"/>
  <c r="L7347" i="1" s="1"/>
  <c r="L5827" i="1" a="1"/>
  <c r="L5827" i="1" s="1"/>
  <c r="L7658" i="1" a="1"/>
  <c r="L7658" i="1" s="1"/>
  <c r="L7690" i="1" a="1"/>
  <c r="L7690" i="1" s="1"/>
  <c r="L7074" i="1" a="1"/>
  <c r="L7074" i="1" s="1"/>
  <c r="L7158" i="1" a="1"/>
  <c r="L7158" i="1" s="1"/>
  <c r="L7190" i="1" a="1"/>
  <c r="L7190" i="1" s="1"/>
  <c r="L7222" i="1" a="1"/>
  <c r="L7222" i="1" s="1"/>
  <c r="L7686" i="1" a="1"/>
  <c r="L7686" i="1" s="1"/>
  <c r="L7750" i="1" a="1"/>
  <c r="L7750" i="1" s="1"/>
  <c r="L7814" i="1" a="1"/>
  <c r="L7814" i="1" s="1"/>
  <c r="L8122" i="1" a="1"/>
  <c r="L8122" i="1" s="1"/>
  <c r="L8555" i="1" a="1"/>
  <c r="L8555" i="1" s="1"/>
  <c r="L7674" i="1" a="1"/>
  <c r="L7674" i="1" s="1"/>
  <c r="L8550" i="1" a="1"/>
  <c r="L8550" i="1" s="1"/>
  <c r="L975" i="1" a="1"/>
  <c r="L975" i="1" s="1"/>
  <c r="L1123" i="1" a="1"/>
  <c r="L1123" i="1" s="1"/>
  <c r="L1118" i="1" a="1"/>
  <c r="L1118" i="1" s="1"/>
  <c r="L1288" i="1" a="1"/>
  <c r="L1288" i="1" s="1"/>
  <c r="L1116" i="1" a="1"/>
  <c r="L1116" i="1" s="1"/>
  <c r="L1117" i="1" a="1"/>
  <c r="L1117" i="1" s="1"/>
  <c r="L1122" i="1" a="1"/>
  <c r="L1122" i="1" s="1"/>
  <c r="L8675" i="1" a="1"/>
  <c r="L8675" i="1" s="1"/>
  <c r="L8673" i="1" a="1"/>
  <c r="L8673" i="1" s="1"/>
  <c r="L8676" i="1" a="1"/>
  <c r="L8676" i="1" s="1"/>
  <c r="L8678" i="1" a="1"/>
  <c r="L8678" i="1" s="1"/>
  <c r="L192" i="1" a="1"/>
  <c r="L192" i="1" s="1"/>
  <c r="L193" i="1" a="1"/>
  <c r="L193" i="1" s="1"/>
  <c r="L291" i="1" a="1"/>
  <c r="L291" i="1" s="1"/>
  <c r="L429" i="1" a="1"/>
  <c r="L429" i="1" s="1"/>
  <c r="L458" i="1" a="1"/>
  <c r="L458" i="1" s="1"/>
  <c r="L530" i="1" a="1"/>
  <c r="L530" i="1" s="1"/>
  <c r="L536" i="1" a="1"/>
  <c r="L536" i="1" s="1"/>
  <c r="L542" i="1" a="1"/>
  <c r="L542" i="1" s="1"/>
  <c r="L519" i="1" a="1"/>
  <c r="L519" i="1" s="1"/>
  <c r="L534" i="1" a="1"/>
  <c r="L534" i="1" s="1"/>
  <c r="L554" i="1" a="1"/>
  <c r="L554" i="1" s="1"/>
  <c r="L467" i="1" a="1"/>
  <c r="L467" i="1" s="1"/>
  <c r="L526" i="1" a="1"/>
  <c r="L526" i="1" s="1"/>
  <c r="L531" i="1" a="1"/>
  <c r="L531" i="1" s="1"/>
  <c r="L543" i="1" a="1"/>
  <c r="L543" i="1" s="1"/>
  <c r="L882" i="1" a="1"/>
  <c r="L882" i="1" s="1"/>
  <c r="L885" i="1" a="1"/>
  <c r="L885" i="1" s="1"/>
  <c r="L891" i="1" a="1"/>
  <c r="L891" i="1" s="1"/>
  <c r="L529" i="1" a="1"/>
  <c r="L529" i="1" s="1"/>
  <c r="L541" i="1" a="1"/>
  <c r="L541" i="1" s="1"/>
  <c r="L849" i="1" a="1"/>
  <c r="L849" i="1" s="1"/>
  <c r="L886" i="1" a="1"/>
  <c r="L886" i="1" s="1"/>
  <c r="L889" i="1" a="1"/>
  <c r="L889" i="1" s="1"/>
  <c r="L532" i="1" a="1"/>
  <c r="L532" i="1" s="1"/>
  <c r="L850" i="1" a="1"/>
  <c r="L850" i="1" s="1"/>
  <c r="L853" i="1" a="1"/>
  <c r="L853" i="1" s="1"/>
  <c r="L876" i="1" a="1"/>
  <c r="L876" i="1" s="1"/>
  <c r="L883" i="1" a="1"/>
  <c r="L883" i="1" s="1"/>
  <c r="L890" i="1" a="1"/>
  <c r="L890" i="1" s="1"/>
  <c r="L893" i="1" a="1"/>
  <c r="L893" i="1" s="1"/>
  <c r="L1062" i="1" a="1"/>
  <c r="L1062" i="1" s="1"/>
  <c r="L863" i="1" a="1"/>
  <c r="L863" i="1" s="1"/>
  <c r="L877" i="1" a="1"/>
  <c r="L877" i="1" s="1"/>
  <c r="L1484" i="1" a="1"/>
  <c r="L1484" i="1" s="1"/>
  <c r="L1485" i="1" a="1"/>
  <c r="L1485" i="1" s="1"/>
  <c r="L870" i="1" a="1"/>
  <c r="L870" i="1" s="1"/>
  <c r="L884" i="1" a="1"/>
  <c r="L884" i="1" s="1"/>
  <c r="L1063" i="1" a="1"/>
  <c r="L1063" i="1" s="1"/>
  <c r="L1535" i="1" a="1"/>
  <c r="L1535" i="1" s="1"/>
  <c r="L1539" i="1" a="1"/>
  <c r="L1539" i="1" s="1"/>
  <c r="L1808" i="1" a="1"/>
  <c r="L1808" i="1" s="1"/>
  <c r="L1809" i="1" a="1"/>
  <c r="L1809" i="1" s="1"/>
  <c r="L1821" i="1" a="1"/>
  <c r="L1821" i="1" s="1"/>
  <c r="L1533" i="1" a="1"/>
  <c r="L1533" i="1" s="1"/>
  <c r="L1537" i="1" a="1"/>
  <c r="L1537" i="1" s="1"/>
  <c r="L1754" i="1" a="1"/>
  <c r="L1754" i="1" s="1"/>
  <c r="L1810" i="1" a="1"/>
  <c r="L1810" i="1" s="1"/>
  <c r="L1822" i="1" a="1"/>
  <c r="L1822" i="1" s="1"/>
  <c r="L1826" i="1" a="1"/>
  <c r="L1826" i="1" s="1"/>
  <c r="L2188" i="1" a="1"/>
  <c r="L2188" i="1" s="1"/>
  <c r="L2238" i="1" a="1"/>
  <c r="L2238" i="1" s="1"/>
  <c r="L2361" i="1" a="1"/>
  <c r="L2361" i="1" s="1"/>
  <c r="L2365" i="1" a="1"/>
  <c r="L2365" i="1" s="1"/>
  <c r="L2369" i="1" a="1"/>
  <c r="L2369" i="1" s="1"/>
  <c r="L2385" i="1" a="1"/>
  <c r="L2385" i="1" s="1"/>
  <c r="L2389" i="1" a="1"/>
  <c r="L2389" i="1" s="1"/>
  <c r="L2449" i="1" a="1"/>
  <c r="L2449" i="1" s="1"/>
  <c r="L2457" i="1" a="1"/>
  <c r="L2457" i="1" s="1"/>
  <c r="L2469" i="1" a="1"/>
  <c r="L2469" i="1" s="1"/>
  <c r="L2525" i="1" a="1"/>
  <c r="L2525" i="1" s="1"/>
  <c r="L2793" i="1" a="1"/>
  <c r="L2793" i="1" s="1"/>
  <c r="L2809" i="1" a="1"/>
  <c r="L2809" i="1" s="1"/>
  <c r="L2817" i="1" a="1"/>
  <c r="L2817" i="1" s="1"/>
  <c r="L1483" i="1" a="1"/>
  <c r="L1483" i="1" s="1"/>
  <c r="L2141" i="1" a="1"/>
  <c r="L2141" i="1" s="1"/>
  <c r="L2185" i="1" a="1"/>
  <c r="L2185" i="1" s="1"/>
  <c r="L2189" i="1" a="1"/>
  <c r="L2189" i="1" s="1"/>
  <c r="L2193" i="1" a="1"/>
  <c r="L2193" i="1" s="1"/>
  <c r="L2239" i="1" a="1"/>
  <c r="L2239" i="1" s="1"/>
  <c r="L2257" i="1" a="1"/>
  <c r="L2257" i="1" s="1"/>
  <c r="L2338" i="1" a="1"/>
  <c r="L2338" i="1" s="1"/>
  <c r="L2386" i="1" a="1"/>
  <c r="L2386" i="1" s="1"/>
  <c r="L2390" i="1" a="1"/>
  <c r="L2390" i="1" s="1"/>
  <c r="L2446" i="1" a="1"/>
  <c r="L2446" i="1" s="1"/>
  <c r="L2450" i="1" a="1"/>
  <c r="L2450" i="1" s="1"/>
  <c r="L2518" i="1" a="1"/>
  <c r="L2518" i="1" s="1"/>
  <c r="L2522" i="1" a="1"/>
  <c r="L2522" i="1" s="1"/>
  <c r="L2786" i="1" a="1"/>
  <c r="L2786" i="1" s="1"/>
  <c r="L2790" i="1" a="1"/>
  <c r="L2790" i="1" s="1"/>
  <c r="L2794" i="1" a="1"/>
  <c r="L2794" i="1" s="1"/>
  <c r="L2798" i="1" a="1"/>
  <c r="L2798" i="1" s="1"/>
  <c r="L2866" i="1" a="1"/>
  <c r="L2866" i="1" s="1"/>
  <c r="L2960" i="1" a="1"/>
  <c r="L2960" i="1" s="1"/>
  <c r="L3008" i="1" a="1"/>
  <c r="L3008" i="1" s="1"/>
  <c r="L3032" i="1" a="1"/>
  <c r="L3032" i="1" s="1"/>
  <c r="L3036" i="1" a="1"/>
  <c r="L3036" i="1" s="1"/>
  <c r="L3056" i="1" a="1"/>
  <c r="L3056" i="1" s="1"/>
  <c r="L3060" i="1" a="1"/>
  <c r="L3060" i="1" s="1"/>
  <c r="L3076" i="1" a="1"/>
  <c r="L3076" i="1" s="1"/>
  <c r="L3100" i="1" a="1"/>
  <c r="L3100" i="1" s="1"/>
  <c r="L3104" i="1" a="1"/>
  <c r="L3104" i="1" s="1"/>
  <c r="L3124" i="1" a="1"/>
  <c r="L3124" i="1" s="1"/>
  <c r="L3128" i="1" a="1"/>
  <c r="L3128" i="1" s="1"/>
  <c r="L1755" i="1" a="1"/>
  <c r="L1755" i="1" s="1"/>
  <c r="L2186" i="1" a="1"/>
  <c r="L2186" i="1" s="1"/>
  <c r="L2236" i="1" a="1"/>
  <c r="L2236" i="1" s="1"/>
  <c r="L2240" i="1" a="1"/>
  <c r="L2240" i="1" s="1"/>
  <c r="L2331" i="1" a="1"/>
  <c r="L2331" i="1" s="1"/>
  <c r="L2335" i="1" a="1"/>
  <c r="L2335" i="1" s="1"/>
  <c r="L2363" i="1" a="1"/>
  <c r="L2363" i="1" s="1"/>
  <c r="L2383" i="1" a="1"/>
  <c r="L2383" i="1" s="1"/>
  <c r="L2447" i="1" a="1"/>
  <c r="L2447" i="1" s="1"/>
  <c r="L2523" i="1" a="1"/>
  <c r="L2523" i="1" s="1"/>
  <c r="L2551" i="1" a="1"/>
  <c r="L2551" i="1" s="1"/>
  <c r="L2731" i="1" a="1"/>
  <c r="L2731" i="1" s="1"/>
  <c r="L2775" i="1" a="1"/>
  <c r="L2775" i="1" s="1"/>
  <c r="L2799" i="1" a="1"/>
  <c r="L2799" i="1" s="1"/>
  <c r="L2863" i="1" a="1"/>
  <c r="L2863" i="1" s="1"/>
  <c r="L3029" i="1" a="1"/>
  <c r="L3029" i="1" s="1"/>
  <c r="L3033" i="1" a="1"/>
  <c r="L3033" i="1" s="1"/>
  <c r="L3049" i="1" a="1"/>
  <c r="L3049" i="1" s="1"/>
  <c r="L3053" i="1" a="1"/>
  <c r="L3053" i="1" s="1"/>
  <c r="L3057" i="1" a="1"/>
  <c r="L3057" i="1" s="1"/>
  <c r="L3061" i="1" a="1"/>
  <c r="L3061" i="1" s="1"/>
  <c r="L3073" i="1" a="1"/>
  <c r="L3073" i="1" s="1"/>
  <c r="L3077" i="1" a="1"/>
  <c r="L3077" i="1" s="1"/>
  <c r="L3081" i="1" a="1"/>
  <c r="L3081" i="1" s="1"/>
  <c r="L3101" i="1" a="1"/>
  <c r="L3101" i="1" s="1"/>
  <c r="L3105" i="1" a="1"/>
  <c r="L3105" i="1" s="1"/>
  <c r="L1823" i="1" a="1"/>
  <c r="L1823" i="1" s="1"/>
  <c r="L2237" i="1" a="1"/>
  <c r="L2237" i="1" s="1"/>
  <c r="L2452" i="1" a="1"/>
  <c r="L2452" i="1" s="1"/>
  <c r="L2792" i="1" a="1"/>
  <c r="L2792" i="1" s="1"/>
  <c r="L2808" i="1" a="1"/>
  <c r="L2808" i="1" s="1"/>
  <c r="L2816" i="1" a="1"/>
  <c r="L2816" i="1" s="1"/>
  <c r="L2864" i="1" a="1"/>
  <c r="L2864" i="1" s="1"/>
  <c r="L3031" i="1" a="1"/>
  <c r="L3031" i="1" s="1"/>
  <c r="L3054" i="1" a="1"/>
  <c r="L3054" i="1" s="1"/>
  <c r="L3070" i="1" a="1"/>
  <c r="L3070" i="1" s="1"/>
  <c r="L3075" i="1" a="1"/>
  <c r="L3075" i="1" s="1"/>
  <c r="L3082" i="1" a="1"/>
  <c r="L3082" i="1" s="1"/>
  <c r="L3098" i="1" a="1"/>
  <c r="L3098" i="1" s="1"/>
  <c r="L3106" i="1" a="1"/>
  <c r="L3106" i="1" s="1"/>
  <c r="L3242" i="1" a="1"/>
  <c r="L3242" i="1" s="1"/>
  <c r="L3290" i="1" a="1"/>
  <c r="L3290" i="1" s="1"/>
  <c r="L3294" i="1" a="1"/>
  <c r="L3294" i="1" s="1"/>
  <c r="L3313" i="1" a="1"/>
  <c r="L3313" i="1" s="1"/>
  <c r="L3336" i="1" a="1"/>
  <c r="L3336" i="1" s="1"/>
  <c r="L3340" i="1" a="1"/>
  <c r="L3340" i="1" s="1"/>
  <c r="L3344" i="1" a="1"/>
  <c r="L3344" i="1" s="1"/>
  <c r="L3368" i="1" a="1"/>
  <c r="L3368" i="1" s="1"/>
  <c r="L3408" i="1" a="1"/>
  <c r="L3408" i="1" s="1"/>
  <c r="L3504" i="1" a="1"/>
  <c r="L3504" i="1" s="1"/>
  <c r="L3508" i="1" a="1"/>
  <c r="L3508" i="1" s="1"/>
  <c r="L3512" i="1" a="1"/>
  <c r="L3512" i="1" s="1"/>
  <c r="L3516" i="1" a="1"/>
  <c r="L3516" i="1" s="1"/>
  <c r="L3520" i="1" a="1"/>
  <c r="L3520" i="1" s="1"/>
  <c r="L3628" i="1" a="1"/>
  <c r="L3628" i="1" s="1"/>
  <c r="L3696" i="1" a="1"/>
  <c r="L3696" i="1" s="1"/>
  <c r="L3700" i="1" a="1"/>
  <c r="L3700" i="1" s="1"/>
  <c r="L3824" i="1" a="1"/>
  <c r="L3824" i="1" s="1"/>
  <c r="L1387" i="1" a="1"/>
  <c r="L1387" i="1" s="1"/>
  <c r="L1751" i="1" a="1"/>
  <c r="L1751" i="1" s="1"/>
  <c r="L2211" i="1" a="1"/>
  <c r="L2211" i="1" s="1"/>
  <c r="L2241" i="1" a="1"/>
  <c r="L2241" i="1" s="1"/>
  <c r="L2255" i="1" a="1"/>
  <c r="L2255" i="1" s="1"/>
  <c r="L2336" i="1" a="1"/>
  <c r="L2336" i="1" s="1"/>
  <c r="L2364" i="1" a="1"/>
  <c r="L2364" i="1" s="1"/>
  <c r="L2528" i="1" a="1"/>
  <c r="L2528" i="1" s="1"/>
  <c r="L2544" i="1" a="1"/>
  <c r="L2544" i="1" s="1"/>
  <c r="L2776" i="1" a="1"/>
  <c r="L2776" i="1" s="1"/>
  <c r="L2788" i="1" a="1"/>
  <c r="L2788" i="1" s="1"/>
  <c r="L2876" i="1" a="1"/>
  <c r="L2876" i="1" s="1"/>
  <c r="L3050" i="1" a="1"/>
  <c r="L3050" i="1" s="1"/>
  <c r="L3071" i="1" a="1"/>
  <c r="L3071" i="1" s="1"/>
  <c r="L3078" i="1" a="1"/>
  <c r="L3078" i="1" s="1"/>
  <c r="L3083" i="1" a="1"/>
  <c r="L3083" i="1" s="1"/>
  <c r="L3247" i="1" a="1"/>
  <c r="L3247" i="1" s="1"/>
  <c r="L3267" i="1" a="1"/>
  <c r="L3267" i="1" s="1"/>
  <c r="L3291" i="1" a="1"/>
  <c r="L3291" i="1" s="1"/>
  <c r="L3295" i="1" a="1"/>
  <c r="L3295" i="1" s="1"/>
  <c r="L3311" i="1" a="1"/>
  <c r="L3311" i="1" s="1"/>
  <c r="L3409" i="1" a="1"/>
  <c r="L3409" i="1" s="1"/>
  <c r="L3505" i="1" a="1"/>
  <c r="L3505" i="1" s="1"/>
  <c r="L3749" i="1" a="1"/>
  <c r="L3749" i="1" s="1"/>
  <c r="L2368" i="1" a="1"/>
  <c r="L2368" i="1" s="1"/>
  <c r="L2384" i="1" a="1"/>
  <c r="L2384" i="1" s="1"/>
  <c r="L2448" i="1" a="1"/>
  <c r="L2448" i="1" s="1"/>
  <c r="L2520" i="1" a="1"/>
  <c r="L2520" i="1" s="1"/>
  <c r="L2877" i="1" a="1"/>
  <c r="L2877" i="1" s="1"/>
  <c r="L2933" i="1" a="1"/>
  <c r="L2933" i="1" s="1"/>
  <c r="L3003" i="1" a="1"/>
  <c r="L3003" i="1" s="1"/>
  <c r="L3051" i="1" a="1"/>
  <c r="L3051" i="1" s="1"/>
  <c r="L3058" i="1" a="1"/>
  <c r="L3058" i="1" s="1"/>
  <c r="L3079" i="1" a="1"/>
  <c r="L3079" i="1" s="1"/>
  <c r="L3086" i="1" a="1"/>
  <c r="L3086" i="1" s="1"/>
  <c r="L2187" i="1" a="1"/>
  <c r="L2187" i="1" s="1"/>
  <c r="L2804" i="1" a="1"/>
  <c r="L2804" i="1" s="1"/>
  <c r="L3197" i="1" a="1"/>
  <c r="L3197" i="1" s="1"/>
  <c r="L3245" i="1" a="1"/>
  <c r="L3245" i="1" s="1"/>
  <c r="L3269" i="1" a="1"/>
  <c r="L3269" i="1" s="1"/>
  <c r="L3293" i="1" a="1"/>
  <c r="L3293" i="1" s="1"/>
  <c r="L3342" i="1" a="1"/>
  <c r="L3342" i="1" s="1"/>
  <c r="L3406" i="1" a="1"/>
  <c r="L3406" i="1" s="1"/>
  <c r="L3515" i="1" a="1"/>
  <c r="L3515" i="1" s="1"/>
  <c r="L3531" i="1" a="1"/>
  <c r="L3531" i="1" s="1"/>
  <c r="L3698" i="1" a="1"/>
  <c r="L3698" i="1" s="1"/>
  <c r="L3703" i="1" a="1"/>
  <c r="L3703" i="1" s="1"/>
  <c r="L3869" i="1" a="1"/>
  <c r="L3869" i="1" s="1"/>
  <c r="L3969" i="1" a="1"/>
  <c r="L3969" i="1" s="1"/>
  <c r="L3989" i="1" a="1"/>
  <c r="L3989" i="1" s="1"/>
  <c r="L4008" i="1" a="1"/>
  <c r="L4008" i="1" s="1"/>
  <c r="L4011" i="1" a="1"/>
  <c r="L4011" i="1" s="1"/>
  <c r="L4021" i="1" a="1"/>
  <c r="L4021" i="1" s="1"/>
  <c r="L4024" i="1" a="1"/>
  <c r="L4024" i="1" s="1"/>
  <c r="L4027" i="1" a="1"/>
  <c r="L4027" i="1" s="1"/>
  <c r="L4034" i="1" a="1"/>
  <c r="L4034" i="1" s="1"/>
  <c r="L4037" i="1" a="1"/>
  <c r="L4037" i="1" s="1"/>
  <c r="L4056" i="1" a="1"/>
  <c r="L4056" i="1" s="1"/>
  <c r="L4059" i="1" a="1"/>
  <c r="L4059" i="1" s="1"/>
  <c r="L4075" i="1" a="1"/>
  <c r="L4075" i="1" s="1"/>
  <c r="L4082" i="1" a="1"/>
  <c r="L4082" i="1" s="1"/>
  <c r="L4085" i="1" a="1"/>
  <c r="L4085" i="1" s="1"/>
  <c r="L4088" i="1" a="1"/>
  <c r="L4088" i="1" s="1"/>
  <c r="L4104" i="1" a="1"/>
  <c r="L4104" i="1" s="1"/>
  <c r="L4149" i="1" a="1"/>
  <c r="L4149" i="1" s="1"/>
  <c r="L4178" i="1" a="1"/>
  <c r="L4178" i="1" s="1"/>
  <c r="L4181" i="1" a="1"/>
  <c r="L4181" i="1" s="1"/>
  <c r="L4184" i="1" a="1"/>
  <c r="L4184" i="1" s="1"/>
  <c r="L4370" i="1" a="1"/>
  <c r="L4370" i="1" s="1"/>
  <c r="L4374" i="1" a="1"/>
  <c r="L4374" i="1" s="1"/>
  <c r="L4514" i="1" a="1"/>
  <c r="L4514" i="1" s="1"/>
  <c r="L4542" i="1" a="1"/>
  <c r="L4542" i="1" s="1"/>
  <c r="L4550" i="1" a="1"/>
  <c r="L4550" i="1" s="1"/>
  <c r="L4558" i="1" a="1"/>
  <c r="L4558" i="1" s="1"/>
  <c r="L4562" i="1" a="1"/>
  <c r="L4562" i="1" s="1"/>
  <c r="L4570" i="1" a="1"/>
  <c r="L4570" i="1" s="1"/>
  <c r="L4610" i="1" a="1"/>
  <c r="L4610" i="1" s="1"/>
  <c r="L4614" i="1" a="1"/>
  <c r="L4614" i="1" s="1"/>
  <c r="L4634" i="1" a="1"/>
  <c r="L4634" i="1" s="1"/>
  <c r="L4638" i="1" a="1"/>
  <c r="L4638" i="1" s="1"/>
  <c r="L4646" i="1" a="1"/>
  <c r="L4646" i="1" s="1"/>
  <c r="L4658" i="1" a="1"/>
  <c r="L4658" i="1" s="1"/>
  <c r="L4666" i="1" a="1"/>
  <c r="L4666" i="1" s="1"/>
  <c r="L4670" i="1" a="1"/>
  <c r="L4670" i="1" s="1"/>
  <c r="L3102" i="1" a="1"/>
  <c r="L3102" i="1" s="1"/>
  <c r="L3176" i="1" a="1"/>
  <c r="L3176" i="1" s="1"/>
  <c r="L3248" i="1" a="1"/>
  <c r="L3248" i="1" s="1"/>
  <c r="L3264" i="1" a="1"/>
  <c r="L3264" i="1" s="1"/>
  <c r="L3312" i="1" a="1"/>
  <c r="L3312" i="1" s="1"/>
  <c r="L3338" i="1" a="1"/>
  <c r="L3338" i="1" s="1"/>
  <c r="L3699" i="1" a="1"/>
  <c r="L3699" i="1" s="1"/>
  <c r="L3942" i="1" a="1"/>
  <c r="L3942" i="1" s="1"/>
  <c r="L3946" i="1" a="1"/>
  <c r="L3946" i="1" s="1"/>
  <c r="L3962" i="1" a="1"/>
  <c r="L3962" i="1" s="1"/>
  <c r="L4009" i="1" a="1"/>
  <c r="L4009" i="1" s="1"/>
  <c r="L4015" i="1" a="1"/>
  <c r="L4015" i="1" s="1"/>
  <c r="L4022" i="1" a="1"/>
  <c r="L4022" i="1" s="1"/>
  <c r="L4025" i="1" a="1"/>
  <c r="L4025" i="1" s="1"/>
  <c r="L4086" i="1" a="1"/>
  <c r="L4086" i="1" s="1"/>
  <c r="L4089" i="1" a="1"/>
  <c r="L4089" i="1" s="1"/>
  <c r="L4105" i="1" a="1"/>
  <c r="L4105" i="1" s="1"/>
  <c r="L4159" i="1" a="1"/>
  <c r="L4159" i="1" s="1"/>
  <c r="L4182" i="1" a="1"/>
  <c r="L4182" i="1" s="1"/>
  <c r="L4371" i="1" a="1"/>
  <c r="L4371" i="1" s="1"/>
  <c r="L4415" i="1" a="1"/>
  <c r="L4415" i="1" s="1"/>
  <c r="L4515" i="1" a="1"/>
  <c r="L4515" i="1" s="1"/>
  <c r="L4539" i="1" a="1"/>
  <c r="L4539" i="1" s="1"/>
  <c r="L4543" i="1" a="1"/>
  <c r="L4543" i="1" s="1"/>
  <c r="L4547" i="1" a="1"/>
  <c r="L4547" i="1" s="1"/>
  <c r="L4551" i="1" a="1"/>
  <c r="L4551" i="1" s="1"/>
  <c r="L4563" i="1" a="1"/>
  <c r="L4563" i="1" s="1"/>
  <c r="L4583" i="1" a="1"/>
  <c r="L4583" i="1" s="1"/>
  <c r="L4615" i="1" a="1"/>
  <c r="L4615" i="1" s="1"/>
  <c r="L4663" i="1" a="1"/>
  <c r="L4663" i="1" s="1"/>
  <c r="L4667" i="1" a="1"/>
  <c r="L4667" i="1" s="1"/>
  <c r="L4679" i="1" a="1"/>
  <c r="L4679" i="1" s="1"/>
  <c r="L4683" i="1" a="1"/>
  <c r="L4683" i="1" s="1"/>
  <c r="L4687" i="1" a="1"/>
  <c r="L4687" i="1" s="1"/>
  <c r="L4703" i="1" a="1"/>
  <c r="L4703" i="1" s="1"/>
  <c r="L4707" i="1" a="1"/>
  <c r="L4707" i="1" s="1"/>
  <c r="L4711" i="1" a="1"/>
  <c r="L4711" i="1" s="1"/>
  <c r="L4727" i="1" a="1"/>
  <c r="L4727" i="1" s="1"/>
  <c r="L4731" i="1" a="1"/>
  <c r="L4731" i="1" s="1"/>
  <c r="L4759" i="1" a="1"/>
  <c r="L4759" i="1" s="1"/>
  <c r="L4775" i="1" a="1"/>
  <c r="L4775" i="1" s="1"/>
  <c r="L4779" i="1" a="1"/>
  <c r="L4779" i="1" s="1"/>
  <c r="L3103" i="1" a="1"/>
  <c r="L3103" i="1" s="1"/>
  <c r="L3249" i="1" a="1"/>
  <c r="L3249" i="1" s="1"/>
  <c r="L3265" i="1" a="1"/>
  <c r="L3265" i="1" s="1"/>
  <c r="L3339" i="1" a="1"/>
  <c r="L3339" i="1" s="1"/>
  <c r="L3506" i="1" a="1"/>
  <c r="L3506" i="1" s="1"/>
  <c r="L3511" i="1" a="1"/>
  <c r="L3511" i="1" s="1"/>
  <c r="L3519" i="1" a="1"/>
  <c r="L3519" i="1" s="1"/>
  <c r="L3535" i="1" a="1"/>
  <c r="L3535" i="1" s="1"/>
  <c r="L3695" i="1" a="1"/>
  <c r="L3695" i="1" s="1"/>
  <c r="L3963" i="1" a="1"/>
  <c r="L3963" i="1" s="1"/>
  <c r="L3967" i="1" a="1"/>
  <c r="L3967" i="1" s="1"/>
  <c r="L3971" i="1" a="1"/>
  <c r="L3971" i="1" s="1"/>
  <c r="L4013" i="1" a="1"/>
  <c r="L4013" i="1" s="1"/>
  <c r="L4026" i="1" a="1"/>
  <c r="L4026" i="1" s="1"/>
  <c r="L4042" i="1" a="1"/>
  <c r="L4042" i="1" s="1"/>
  <c r="L4061" i="1" a="1"/>
  <c r="L4061" i="1" s="1"/>
  <c r="L4074" i="1" a="1"/>
  <c r="L4074" i="1" s="1"/>
  <c r="L4083" i="1" a="1"/>
  <c r="L4083" i="1" s="1"/>
  <c r="L3244" i="1" a="1"/>
  <c r="L3244" i="1" s="1"/>
  <c r="L3530" i="1" a="1"/>
  <c r="L3530" i="1" s="1"/>
  <c r="L3872" i="1" a="1"/>
  <c r="L3872" i="1" s="1"/>
  <c r="L3968" i="1" a="1"/>
  <c r="L3968" i="1" s="1"/>
  <c r="L4078" i="1" a="1"/>
  <c r="L4078" i="1" s="1"/>
  <c r="L4176" i="1" a="1"/>
  <c r="L4176" i="1" s="1"/>
  <c r="L4276" i="1" a="1"/>
  <c r="L4276" i="1" s="1"/>
  <c r="L4372" i="1" a="1"/>
  <c r="L4372" i="1" s="1"/>
  <c r="L4420" i="1" a="1"/>
  <c r="L4420" i="1" s="1"/>
  <c r="L4516" i="1" a="1"/>
  <c r="L4516" i="1" s="1"/>
  <c r="L4617" i="1" a="1"/>
  <c r="L4617" i="1" s="1"/>
  <c r="L4633" i="1" a="1"/>
  <c r="L4633" i="1" s="1"/>
  <c r="L4645" i="1" a="1"/>
  <c r="L4645" i="1" s="1"/>
  <c r="L4665" i="1" a="1"/>
  <c r="L4665" i="1" s="1"/>
  <c r="L4680" i="1" a="1"/>
  <c r="L4680" i="1" s="1"/>
  <c r="L4685" i="1" a="1"/>
  <c r="L4685" i="1" s="1"/>
  <c r="L4696" i="1" a="1"/>
  <c r="L4696" i="1" s="1"/>
  <c r="L4706" i="1" a="1"/>
  <c r="L4706" i="1" s="1"/>
  <c r="L4728" i="1" a="1"/>
  <c r="L4728" i="1" s="1"/>
  <c r="L4733" i="1" a="1"/>
  <c r="L4733" i="1" s="1"/>
  <c r="L4744" i="1" a="1"/>
  <c r="L4744" i="1" s="1"/>
  <c r="L4754" i="1" a="1"/>
  <c r="L4754" i="1" s="1"/>
  <c r="L4760" i="1" a="1"/>
  <c r="L4760" i="1" s="1"/>
  <c r="L4765" i="1" a="1"/>
  <c r="L4765" i="1" s="1"/>
  <c r="L4770" i="1" a="1"/>
  <c r="L4770" i="1" s="1"/>
  <c r="L4776" i="1" a="1"/>
  <c r="L4776" i="1" s="1"/>
  <c r="L4781" i="1" a="1"/>
  <c r="L4781" i="1" s="1"/>
  <c r="L4806" i="1" a="1"/>
  <c r="L4806" i="1" s="1"/>
  <c r="L4850" i="1" a="1"/>
  <c r="L4850" i="1" s="1"/>
  <c r="L4854" i="1" a="1"/>
  <c r="L4854" i="1" s="1"/>
  <c r="L4874" i="1" a="1"/>
  <c r="L4874" i="1" s="1"/>
  <c r="L4878" i="1" a="1"/>
  <c r="L4878" i="1" s="1"/>
  <c r="L4898" i="1" a="1"/>
  <c r="L4898" i="1" s="1"/>
  <c r="L4918" i="1" a="1"/>
  <c r="L4918" i="1" s="1"/>
  <c r="L5066" i="1" a="1"/>
  <c r="L5066" i="1" s="1"/>
  <c r="L5070" i="1" a="1"/>
  <c r="L5070" i="1" s="1"/>
  <c r="L5082" i="1" a="1"/>
  <c r="L5082" i="1" s="1"/>
  <c r="L5086" i="1" a="1"/>
  <c r="L5086" i="1" s="1"/>
  <c r="L5186" i="1" a="1"/>
  <c r="L5186" i="1" s="1"/>
  <c r="L5190" i="1" a="1"/>
  <c r="L5190" i="1" s="1"/>
  <c r="L5230" i="1" a="1"/>
  <c r="L5230" i="1" s="1"/>
  <c r="L5234" i="1" a="1"/>
  <c r="L5234" i="1" s="1"/>
  <c r="L5282" i="1" a="1"/>
  <c r="L5282" i="1" s="1"/>
  <c r="L5286" i="1" a="1"/>
  <c r="L5286" i="1" s="1"/>
  <c r="L5290" i="1" a="1"/>
  <c r="L5290" i="1" s="1"/>
  <c r="L5426" i="1" a="1"/>
  <c r="L5426" i="1" s="1"/>
  <c r="L5446" i="1" a="1"/>
  <c r="L5446" i="1" s="1"/>
  <c r="L5458" i="1" a="1"/>
  <c r="L5458" i="1" s="1"/>
  <c r="L5470" i="1" a="1"/>
  <c r="L5470" i="1" s="1"/>
  <c r="L5474" i="1" a="1"/>
  <c r="L5474" i="1" s="1"/>
  <c r="L5502" i="1" a="1"/>
  <c r="L5502" i="1" s="1"/>
  <c r="L5510" i="1" a="1"/>
  <c r="L5510" i="1" s="1"/>
  <c r="L3988" i="1" a="1"/>
  <c r="L3988" i="1" s="1"/>
  <c r="L4081" i="1" a="1"/>
  <c r="L4081" i="1" s="1"/>
  <c r="L4151" i="1" a="1"/>
  <c r="L4151" i="1" s="1"/>
  <c r="L4158" i="1" a="1"/>
  <c r="L4158" i="1" s="1"/>
  <c r="L4183" i="1" a="1"/>
  <c r="L4183" i="1" s="1"/>
  <c r="L4373" i="1" a="1"/>
  <c r="L4373" i="1" s="1"/>
  <c r="L4421" i="1" a="1"/>
  <c r="L4421" i="1" s="1"/>
  <c r="L4541" i="1" a="1"/>
  <c r="L4541" i="1" s="1"/>
  <c r="L4640" i="1" a="1"/>
  <c r="L4640" i="1" s="1"/>
  <c r="L4656" i="1" a="1"/>
  <c r="L4656" i="1" s="1"/>
  <c r="L4668" i="1" a="1"/>
  <c r="L4668" i="1" s="1"/>
  <c r="L4681" i="1" a="1"/>
  <c r="L4681" i="1" s="1"/>
  <c r="L4686" i="1" a="1"/>
  <c r="L4686" i="1" s="1"/>
  <c r="L4708" i="1" a="1"/>
  <c r="L4708" i="1" s="1"/>
  <c r="L4729" i="1" a="1"/>
  <c r="L4729" i="1" s="1"/>
  <c r="L4734" i="1" a="1"/>
  <c r="L4734" i="1" s="1"/>
  <c r="L4761" i="1" a="1"/>
  <c r="L4761" i="1" s="1"/>
  <c r="L4766" i="1" a="1"/>
  <c r="L4766" i="1" s="1"/>
  <c r="L4803" i="1" a="1"/>
  <c r="L4803" i="1" s="1"/>
  <c r="L4807" i="1" a="1"/>
  <c r="L4807" i="1" s="1"/>
  <c r="L4851" i="1" a="1"/>
  <c r="L4851" i="1" s="1"/>
  <c r="L4895" i="1" a="1"/>
  <c r="L4895" i="1" s="1"/>
  <c r="L4919" i="1" a="1"/>
  <c r="L4919" i="1" s="1"/>
  <c r="L4927" i="1" a="1"/>
  <c r="L4927" i="1" s="1"/>
  <c r="L4943" i="1" a="1"/>
  <c r="L4943" i="1" s="1"/>
  <c r="L4947" i="1" a="1"/>
  <c r="L4947" i="1" s="1"/>
  <c r="L4991" i="1" a="1"/>
  <c r="L4991" i="1" s="1"/>
  <c r="L5063" i="1" a="1"/>
  <c r="L5063" i="1" s="1"/>
  <c r="L5067" i="1" a="1"/>
  <c r="L5067" i="1" s="1"/>
  <c r="L5071" i="1" a="1"/>
  <c r="L5071" i="1" s="1"/>
  <c r="L5087" i="1" a="1"/>
  <c r="L5087" i="1" s="1"/>
  <c r="L5139" i="1" a="1"/>
  <c r="L5139" i="1" s="1"/>
  <c r="L5159" i="1" a="1"/>
  <c r="L5159" i="1" s="1"/>
  <c r="L5167" i="1" a="1"/>
  <c r="L5167" i="1" s="1"/>
  <c r="L5179" i="1" a="1"/>
  <c r="L5179" i="1" s="1"/>
  <c r="L5191" i="1" a="1"/>
  <c r="L5191" i="1" s="1"/>
  <c r="L5231" i="1" a="1"/>
  <c r="L5231" i="1" s="1"/>
  <c r="L5235" i="1" a="1"/>
  <c r="L5235" i="1" s="1"/>
  <c r="L5239" i="1" a="1"/>
  <c r="L5239" i="1" s="1"/>
  <c r="L5283" i="1" a="1"/>
  <c r="L5283" i="1" s="1"/>
  <c r="L5287" i="1" a="1"/>
  <c r="L5287" i="1" s="1"/>
  <c r="L5291" i="1" a="1"/>
  <c r="L5291" i="1" s="1"/>
  <c r="L5295" i="1" a="1"/>
  <c r="L5295" i="1" s="1"/>
  <c r="L5335" i="1" a="1"/>
  <c r="L5335" i="1" s="1"/>
  <c r="L5355" i="1" a="1"/>
  <c r="L5355" i="1" s="1"/>
  <c r="L3087" i="1" a="1"/>
  <c r="L3087" i="1" s="1"/>
  <c r="L3292" i="1" a="1"/>
  <c r="L3292" i="1" s="1"/>
  <c r="L4014" i="1" a="1"/>
  <c r="L4014" i="1" s="1"/>
  <c r="L4020" i="1" a="1"/>
  <c r="L4020" i="1" s="1"/>
  <c r="L4084" i="1" a="1"/>
  <c r="L4084" i="1" s="1"/>
  <c r="L4179" i="1" a="1"/>
  <c r="L4179" i="1" s="1"/>
  <c r="L4416" i="1" a="1"/>
  <c r="L4416" i="1" s="1"/>
  <c r="L4536" i="1" a="1"/>
  <c r="L4536" i="1" s="1"/>
  <c r="L4560" i="1" a="1"/>
  <c r="L4560" i="1" s="1"/>
  <c r="L4608" i="1" a="1"/>
  <c r="L4608" i="1" s="1"/>
  <c r="L4613" i="1" a="1"/>
  <c r="L4613" i="1" s="1"/>
  <c r="L4636" i="1" a="1"/>
  <c r="L4636" i="1" s="1"/>
  <c r="L4657" i="1" a="1"/>
  <c r="L4657" i="1" s="1"/>
  <c r="L4682" i="1" a="1"/>
  <c r="L4682" i="1" s="1"/>
  <c r="L4698" i="1" a="1"/>
  <c r="L4698" i="1" s="1"/>
  <c r="L4736" i="1" a="1"/>
  <c r="L4736" i="1" s="1"/>
  <c r="L4757" i="1" a="1"/>
  <c r="L4757" i="1" s="1"/>
  <c r="L4773" i="1" a="1"/>
  <c r="L4773" i="1" s="1"/>
  <c r="L4784" i="1" a="1"/>
  <c r="L4784" i="1" s="1"/>
  <c r="L4800" i="1" a="1"/>
  <c r="L4800" i="1" s="1"/>
  <c r="L4808" i="1" a="1"/>
  <c r="L4808" i="1" s="1"/>
  <c r="L4828" i="1" a="1"/>
  <c r="L4828" i="1" s="1"/>
  <c r="L4832" i="1" a="1"/>
  <c r="L4832" i="1" s="1"/>
  <c r="L4856" i="1" a="1"/>
  <c r="L4856" i="1" s="1"/>
  <c r="L4876" i="1" a="1"/>
  <c r="L4876" i="1" s="1"/>
  <c r="L4900" i="1" a="1"/>
  <c r="L4900" i="1" s="1"/>
  <c r="L4920" i="1" a="1"/>
  <c r="L4920" i="1" s="1"/>
  <c r="L4928" i="1" a="1"/>
  <c r="L4928" i="1" s="1"/>
  <c r="L4944" i="1" a="1"/>
  <c r="L4944" i="1" s="1"/>
  <c r="L4968" i="1" a="1"/>
  <c r="L4968" i="1" s="1"/>
  <c r="L4992" i="1" a="1"/>
  <c r="L4992" i="1" s="1"/>
  <c r="L5064" i="1" a="1"/>
  <c r="L5064" i="1" s="1"/>
  <c r="L5072" i="1" a="1"/>
  <c r="L5072" i="1" s="1"/>
  <c r="L5084" i="1" a="1"/>
  <c r="L5084" i="1" s="1"/>
  <c r="L5136" i="1" a="1"/>
  <c r="L5136" i="1" s="1"/>
  <c r="L5140" i="1" a="1"/>
  <c r="L5140" i="1" s="1"/>
  <c r="L5160" i="1" a="1"/>
  <c r="L5160" i="1" s="1"/>
  <c r="L5164" i="1" a="1"/>
  <c r="L5164" i="1" s="1"/>
  <c r="L5180" i="1" a="1"/>
  <c r="L5180" i="1" s="1"/>
  <c r="L5188" i="1" a="1"/>
  <c r="L5188" i="1" s="1"/>
  <c r="L5192" i="1" a="1"/>
  <c r="L5192" i="1" s="1"/>
  <c r="L5228" i="1" a="1"/>
  <c r="L5228" i="1" s="1"/>
  <c r="L5232" i="1" a="1"/>
  <c r="L5232" i="1" s="1"/>
  <c r="L5240" i="1" a="1"/>
  <c r="L5240" i="1" s="1"/>
  <c r="L5264" i="1" a="1"/>
  <c r="L5264" i="1" s="1"/>
  <c r="L5284" i="1" a="1"/>
  <c r="L5284" i="1" s="1"/>
  <c r="L5288" i="1" a="1"/>
  <c r="L5288" i="1" s="1"/>
  <c r="L5292" i="1" a="1"/>
  <c r="L5292" i="1" s="1"/>
  <c r="L5332" i="1" a="1"/>
  <c r="L5332" i="1" s="1"/>
  <c r="L5432" i="1" a="1"/>
  <c r="L5432" i="1" s="1"/>
  <c r="L5436" i="1" a="1"/>
  <c r="L5436" i="1" s="1"/>
  <c r="L5448" i="1" a="1"/>
  <c r="L5448" i="1" s="1"/>
  <c r="L5452" i="1" a="1"/>
  <c r="L5452" i="1" s="1"/>
  <c r="L5456" i="1" a="1"/>
  <c r="L5456" i="1" s="1"/>
  <c r="L5464" i="1" a="1"/>
  <c r="L5464" i="1" s="1"/>
  <c r="L5476" i="1" a="1"/>
  <c r="L5476" i="1" s="1"/>
  <c r="L5504" i="1" a="1"/>
  <c r="L5504" i="1" s="1"/>
  <c r="L5512" i="1" a="1"/>
  <c r="L5512" i="1" s="1"/>
  <c r="L5524" i="1" a="1"/>
  <c r="L5524" i="1" s="1"/>
  <c r="L5544" i="1" a="1"/>
  <c r="L5544" i="1" s="1"/>
  <c r="L5548" i="1" a="1"/>
  <c r="L5548" i="1" s="1"/>
  <c r="L5552" i="1" a="1"/>
  <c r="L5552" i="1" s="1"/>
  <c r="L3268" i="1" a="1"/>
  <c r="L3268" i="1" s="1"/>
  <c r="L3702" i="1" a="1"/>
  <c r="L3702" i="1" s="1"/>
  <c r="L3964" i="1" a="1"/>
  <c r="L3964" i="1" s="1"/>
  <c r="L4062" i="1" a="1"/>
  <c r="L4062" i="1" s="1"/>
  <c r="L4129" i="1" a="1"/>
  <c r="L4129" i="1" s="1"/>
  <c r="L4561" i="1" a="1"/>
  <c r="L4561" i="1" s="1"/>
  <c r="L4616" i="1" a="1"/>
  <c r="L4616" i="1" s="1"/>
  <c r="L4637" i="1" a="1"/>
  <c r="L4637" i="1" s="1"/>
  <c r="L4684" i="1" a="1"/>
  <c r="L4684" i="1" s="1"/>
  <c r="L4742" i="1" a="1"/>
  <c r="L4742" i="1" s="1"/>
  <c r="L4758" i="1" a="1"/>
  <c r="L4758" i="1" s="1"/>
  <c r="L4805" i="1" a="1"/>
  <c r="L4805" i="1" s="1"/>
  <c r="L4901" i="1" a="1"/>
  <c r="L4901" i="1" s="1"/>
  <c r="L5069" i="1" a="1"/>
  <c r="L5069" i="1" s="1"/>
  <c r="L5085" i="1" a="1"/>
  <c r="L5085" i="1" s="1"/>
  <c r="L5229" i="1" a="1"/>
  <c r="L5229" i="1" s="1"/>
  <c r="L5241" i="1" a="1"/>
  <c r="L5241" i="1" s="1"/>
  <c r="L5289" i="1" a="1"/>
  <c r="L5289" i="1" s="1"/>
  <c r="L5401" i="1" a="1"/>
  <c r="L5401" i="1" s="1"/>
  <c r="L5409" i="1" a="1"/>
  <c r="L5409" i="1" s="1"/>
  <c r="L5425" i="1" a="1"/>
  <c r="L5425" i="1" s="1"/>
  <c r="L5449" i="1" a="1"/>
  <c r="L5449" i="1" s="1"/>
  <c r="L5465" i="1" a="1"/>
  <c r="L5465" i="1" s="1"/>
  <c r="L5689" i="1" a="1"/>
  <c r="L5689" i="1" s="1"/>
  <c r="L5742" i="1" a="1"/>
  <c r="L5742" i="1" s="1"/>
  <c r="L5745" i="1" a="1"/>
  <c r="L5745" i="1" s="1"/>
  <c r="L5862" i="1" a="1"/>
  <c r="L5862" i="1" s="1"/>
  <c r="L5865" i="1" a="1"/>
  <c r="L5865" i="1" s="1"/>
  <c r="L5873" i="1" a="1"/>
  <c r="L5873" i="1" s="1"/>
  <c r="L5881" i="1" a="1"/>
  <c r="L5881" i="1" s="1"/>
  <c r="L5886" i="1" a="1"/>
  <c r="L5886" i="1" s="1"/>
  <c r="L5894" i="1" a="1"/>
  <c r="L5894" i="1" s="1"/>
  <c r="L5905" i="1" a="1"/>
  <c r="L5905" i="1" s="1"/>
  <c r="L5997" i="1" a="1"/>
  <c r="L5997" i="1" s="1"/>
  <c r="L6003" i="1" a="1"/>
  <c r="L6003" i="1" s="1"/>
  <c r="L6006" i="1" a="1"/>
  <c r="L6006" i="1" s="1"/>
  <c r="L6009" i="1" a="1"/>
  <c r="L6009" i="1" s="1"/>
  <c r="L6013" i="1" a="1"/>
  <c r="L6013" i="1" s="1"/>
  <c r="L6083" i="1" a="1"/>
  <c r="L6083" i="1" s="1"/>
  <c r="L6093" i="1" a="1"/>
  <c r="L6093" i="1" s="1"/>
  <c r="L6102" i="1" a="1"/>
  <c r="L6102" i="1" s="1"/>
  <c r="L6118" i="1" a="1"/>
  <c r="L6118" i="1" s="1"/>
  <c r="L6121" i="1" a="1"/>
  <c r="L6121" i="1" s="1"/>
  <c r="L6168" i="1" a="1"/>
  <c r="L6168" i="1" s="1"/>
  <c r="L6174" i="1" a="1"/>
  <c r="L6174" i="1" s="1"/>
  <c r="L6177" i="1" a="1"/>
  <c r="L6177" i="1" s="1"/>
  <c r="L6194" i="1" a="1"/>
  <c r="L6194" i="1" s="1"/>
  <c r="L6200" i="1" a="1"/>
  <c r="L6200" i="1" s="1"/>
  <c r="L6203" i="1" a="1"/>
  <c r="L6203" i="1" s="1"/>
  <c r="L6206" i="1" a="1"/>
  <c r="L6206" i="1" s="1"/>
  <c r="L6209" i="1" a="1"/>
  <c r="L6209" i="1" s="1"/>
  <c r="L6215" i="1" a="1"/>
  <c r="L6215" i="1" s="1"/>
  <c r="L6218" i="1" a="1"/>
  <c r="L6218" i="1" s="1"/>
  <c r="L6243" i="1" a="1"/>
  <c r="L6243" i="1" s="1"/>
  <c r="L6344" i="1" a="1"/>
  <c r="L6344" i="1" s="1"/>
  <c r="L6353" i="1" a="1"/>
  <c r="L6353" i="1" s="1"/>
  <c r="L6356" i="1" a="1"/>
  <c r="L6356" i="1" s="1"/>
  <c r="L6362" i="1" a="1"/>
  <c r="L6362" i="1" s="1"/>
  <c r="L6372" i="1" a="1"/>
  <c r="L6372" i="1" s="1"/>
  <c r="L6548" i="1" a="1"/>
  <c r="L6548" i="1" s="1"/>
  <c r="L6551" i="1" a="1"/>
  <c r="L6551" i="1" s="1"/>
  <c r="L3507" i="1" a="1"/>
  <c r="L3507" i="1" s="1"/>
  <c r="L4023" i="1" a="1"/>
  <c r="L4023" i="1" s="1"/>
  <c r="L4180" i="1" a="1"/>
  <c r="L4180" i="1" s="1"/>
  <c r="L4417" i="1" a="1"/>
  <c r="L4417" i="1" s="1"/>
  <c r="L4513" i="1" a="1"/>
  <c r="L4513" i="1" s="1"/>
  <c r="L4664" i="1" a="1"/>
  <c r="L4664" i="1" s="1"/>
  <c r="L4764" i="1" a="1"/>
  <c r="L4764" i="1" s="1"/>
  <c r="L4780" i="1" a="1"/>
  <c r="L4780" i="1" s="1"/>
  <c r="L4801" i="1" a="1"/>
  <c r="L4801" i="1" s="1"/>
  <c r="L4809" i="1" a="1"/>
  <c r="L4809" i="1" s="1"/>
  <c r="L4873" i="1" a="1"/>
  <c r="L4873" i="1" s="1"/>
  <c r="L5089" i="1" a="1"/>
  <c r="L5089" i="1" s="1"/>
  <c r="L5137" i="1" a="1"/>
  <c r="L5137" i="1" s="1"/>
  <c r="L5233" i="1" a="1"/>
  <c r="L5233" i="1" s="1"/>
  <c r="L5293" i="1" a="1"/>
  <c r="L5293" i="1" s="1"/>
  <c r="L5451" i="1" a="1"/>
  <c r="L5451" i="1" s="1"/>
  <c r="L5475" i="1" a="1"/>
  <c r="L5475" i="1" s="1"/>
  <c r="L5499" i="1" a="1"/>
  <c r="L5499" i="1" s="1"/>
  <c r="L5523" i="1" a="1"/>
  <c r="L5523" i="1" s="1"/>
  <c r="L5740" i="1" a="1"/>
  <c r="L5740" i="1" s="1"/>
  <c r="L5743" i="1" a="1"/>
  <c r="L5743" i="1" s="1"/>
  <c r="L5748" i="1" a="1"/>
  <c r="L5748" i="1" s="1"/>
  <c r="L5783" i="1" a="1"/>
  <c r="L5783" i="1" s="1"/>
  <c r="L5839" i="1" a="1"/>
  <c r="L5839" i="1" s="1"/>
  <c r="L5868" i="1" a="1"/>
  <c r="L5868" i="1" s="1"/>
  <c r="L5884" i="1" a="1"/>
  <c r="L5884" i="1" s="1"/>
  <c r="L5892" i="1" a="1"/>
  <c r="L5892" i="1" s="1"/>
  <c r="L5935" i="1" a="1"/>
  <c r="L5935" i="1" s="1"/>
  <c r="L6000" i="1" a="1"/>
  <c r="L6000" i="1" s="1"/>
  <c r="L6007" i="1" a="1"/>
  <c r="L6007" i="1" s="1"/>
  <c r="L6084" i="1" a="1"/>
  <c r="L6084" i="1" s="1"/>
  <c r="L6090" i="1" a="1"/>
  <c r="L6090" i="1" s="1"/>
  <c r="L6103" i="1" a="1"/>
  <c r="L6103" i="1" s="1"/>
  <c r="L6116" i="1" a="1"/>
  <c r="L6116" i="1" s="1"/>
  <c r="L6119" i="1" a="1"/>
  <c r="L6119" i="1" s="1"/>
  <c r="L6122" i="1" a="1"/>
  <c r="L6122" i="1" s="1"/>
  <c r="L6166" i="1" a="1"/>
  <c r="L6166" i="1" s="1"/>
  <c r="L6169" i="1" a="1"/>
  <c r="L6169" i="1" s="1"/>
  <c r="L6172" i="1" a="1"/>
  <c r="L6172" i="1" s="1"/>
  <c r="L6175" i="1" a="1"/>
  <c r="L6175" i="1" s="1"/>
  <c r="L6195" i="1" a="1"/>
  <c r="L6195" i="1" s="1"/>
  <c r="L6198" i="1" a="1"/>
  <c r="L6198" i="1" s="1"/>
  <c r="L6201" i="1" a="1"/>
  <c r="L6201" i="1" s="1"/>
  <c r="L6204" i="1" a="1"/>
  <c r="L6204" i="1" s="1"/>
  <c r="L6219" i="1" a="1"/>
  <c r="L6219" i="1" s="1"/>
  <c r="L6351" i="1" a="1"/>
  <c r="L6351" i="1" s="1"/>
  <c r="L6373" i="1" a="1"/>
  <c r="L6373" i="1" s="1"/>
  <c r="L6382" i="1" a="1"/>
  <c r="L6382" i="1" s="1"/>
  <c r="L6385" i="1" a="1"/>
  <c r="L6385" i="1" s="1"/>
  <c r="L6501" i="1" a="1"/>
  <c r="L6501" i="1" s="1"/>
  <c r="L6549" i="1" a="1"/>
  <c r="L6549" i="1" s="1"/>
  <c r="L6555" i="1" a="1"/>
  <c r="L6555" i="1" s="1"/>
  <c r="L6603" i="1" a="1"/>
  <c r="L6603" i="1" s="1"/>
  <c r="L4087" i="1" a="1"/>
  <c r="L4087" i="1" s="1"/>
  <c r="L4545" i="1" a="1"/>
  <c r="L4545" i="1" s="1"/>
  <c r="L4609" i="1" a="1"/>
  <c r="L4609" i="1" s="1"/>
  <c r="L4732" i="1" a="1"/>
  <c r="L4732" i="1" s="1"/>
  <c r="L4753" i="1" a="1"/>
  <c r="L4753" i="1" s="1"/>
  <c r="L4897" i="1" a="1"/>
  <c r="L4897" i="1" s="1"/>
  <c r="L4969" i="1" a="1"/>
  <c r="L4969" i="1" s="1"/>
  <c r="L5065" i="1" a="1"/>
  <c r="L5065" i="1" s="1"/>
  <c r="L5093" i="1" a="1"/>
  <c r="L5093" i="1" s="1"/>
  <c r="L5141" i="1" a="1"/>
  <c r="L5141" i="1" s="1"/>
  <c r="L5165" i="1" a="1"/>
  <c r="L5165" i="1" s="1"/>
  <c r="L5189" i="1" a="1"/>
  <c r="L5189" i="1" s="1"/>
  <c r="L5205" i="1" a="1"/>
  <c r="L5205" i="1" s="1"/>
  <c r="L5237" i="1" a="1"/>
  <c r="L5237" i="1" s="1"/>
  <c r="L5265" i="1" a="1"/>
  <c r="L5265" i="1" s="1"/>
  <c r="L5281" i="1" a="1"/>
  <c r="L5281" i="1" s="1"/>
  <c r="L5297" i="1" a="1"/>
  <c r="L5297" i="1" s="1"/>
  <c r="L5429" i="1" a="1"/>
  <c r="L5429" i="1" s="1"/>
  <c r="L5453" i="1" a="1"/>
  <c r="L5453" i="1" s="1"/>
  <c r="L5461" i="1" a="1"/>
  <c r="L5461" i="1" s="1"/>
  <c r="L5477" i="1" a="1"/>
  <c r="L5477" i="1" s="1"/>
  <c r="L5501" i="1" a="1"/>
  <c r="L5501" i="1" s="1"/>
  <c r="L5509" i="1" a="1"/>
  <c r="L5509" i="1" s="1"/>
  <c r="L5525" i="1" a="1"/>
  <c r="L5525" i="1" s="1"/>
  <c r="L5549" i="1" a="1"/>
  <c r="L5549" i="1" s="1"/>
  <c r="L5690" i="1" a="1"/>
  <c r="L5690" i="1" s="1"/>
  <c r="L5693" i="1" a="1"/>
  <c r="L5693" i="1" s="1"/>
  <c r="L5749" i="1" a="1"/>
  <c r="L5749" i="1" s="1"/>
  <c r="L5786" i="1" a="1"/>
  <c r="L5786" i="1" s="1"/>
  <c r="L5813" i="1" a="1"/>
  <c r="L5813" i="1" s="1"/>
  <c r="L5858" i="1" a="1"/>
  <c r="L5858" i="1" s="1"/>
  <c r="L5861" i="1" a="1"/>
  <c r="L5861" i="1" s="1"/>
  <c r="L5866" i="1" a="1"/>
  <c r="L5866" i="1" s="1"/>
  <c r="L5874" i="1" a="1"/>
  <c r="L5874" i="1" s="1"/>
  <c r="L5882" i="1" a="1"/>
  <c r="L5882" i="1" s="1"/>
  <c r="L5885" i="1" a="1"/>
  <c r="L5885" i="1" s="1"/>
  <c r="L5890" i="1" a="1"/>
  <c r="L5890" i="1" s="1"/>
  <c r="L5893" i="1" a="1"/>
  <c r="L5893" i="1" s="1"/>
  <c r="L5906" i="1" a="1"/>
  <c r="L5906" i="1" s="1"/>
  <c r="L5930" i="1" a="1"/>
  <c r="L5930" i="1" s="1"/>
  <c r="L5976" i="1" a="1"/>
  <c r="L5976" i="1" s="1"/>
  <c r="L5979" i="1" a="1"/>
  <c r="L5979" i="1" s="1"/>
  <c r="L5998" i="1" a="1"/>
  <c r="L5998" i="1" s="1"/>
  <c r="L6001" i="1" a="1"/>
  <c r="L6001" i="1" s="1"/>
  <c r="L6085" i="1" a="1"/>
  <c r="L6085" i="1" s="1"/>
  <c r="L6091" i="1" a="1"/>
  <c r="L6091" i="1" s="1"/>
  <c r="L6117" i="1" a="1"/>
  <c r="L6117" i="1" s="1"/>
  <c r="L6142" i="1" a="1"/>
  <c r="L6142" i="1" s="1"/>
  <c r="L6167" i="1" a="1"/>
  <c r="L6167" i="1" s="1"/>
  <c r="L6173" i="1" a="1"/>
  <c r="L6173" i="1" s="1"/>
  <c r="L6199" i="1" a="1"/>
  <c r="L6199" i="1" s="1"/>
  <c r="L6205" i="1" a="1"/>
  <c r="L6205" i="1" s="1"/>
  <c r="L6210" i="1" a="1"/>
  <c r="L6210" i="1" s="1"/>
  <c r="L6216" i="1" a="1"/>
  <c r="L6216" i="1" s="1"/>
  <c r="L6245" i="1" a="1"/>
  <c r="L6245" i="1" s="1"/>
  <c r="L6354" i="1" a="1"/>
  <c r="L6354" i="1" s="1"/>
  <c r="L6360" i="1" a="1"/>
  <c r="L6360" i="1" s="1"/>
  <c r="L6364" i="1" a="1"/>
  <c r="L6364" i="1" s="1"/>
  <c r="L6370" i="1" a="1"/>
  <c r="L6370" i="1" s="1"/>
  <c r="L6504" i="1" a="1"/>
  <c r="L6504" i="1" s="1"/>
  <c r="L6725" i="1" a="1"/>
  <c r="L6725" i="1" s="1"/>
  <c r="L6773" i="1" a="1"/>
  <c r="L6773" i="1" s="1"/>
  <c r="L6811" i="1" a="1"/>
  <c r="L6811" i="1" s="1"/>
  <c r="L6814" i="1" a="1"/>
  <c r="L6814" i="1" s="1"/>
  <c r="L6817" i="1" a="1"/>
  <c r="L6817" i="1" s="1"/>
  <c r="L6859" i="1" a="1"/>
  <c r="L6859" i="1" s="1"/>
  <c r="L6941" i="1" a="1"/>
  <c r="L6941" i="1" s="1"/>
  <c r="L6944" i="1" a="1"/>
  <c r="L6944" i="1" s="1"/>
  <c r="L6957" i="1" a="1"/>
  <c r="L6957" i="1" s="1"/>
  <c r="L6968" i="1" a="1"/>
  <c r="L6968" i="1" s="1"/>
  <c r="L6973" i="1" a="1"/>
  <c r="L6973" i="1" s="1"/>
  <c r="L6976" i="1" a="1"/>
  <c r="L6976" i="1" s="1"/>
  <c r="L6981" i="1" a="1"/>
  <c r="L6981" i="1" s="1"/>
  <c r="L6984" i="1" a="1"/>
  <c r="L6984" i="1" s="1"/>
  <c r="L7005" i="1" a="1"/>
  <c r="L7005" i="1" s="1"/>
  <c r="L7016" i="1" a="1"/>
  <c r="L7016" i="1" s="1"/>
  <c r="L7109" i="1" a="1"/>
  <c r="L7109" i="1" s="1"/>
  <c r="L3948" i="1" a="1"/>
  <c r="L3948" i="1" s="1"/>
  <c r="L4678" i="1" a="1"/>
  <c r="L4678" i="1" s="1"/>
  <c r="L4774" i="1" a="1"/>
  <c r="L4774" i="1" s="1"/>
  <c r="L4849" i="1" a="1"/>
  <c r="L4849" i="1" s="1"/>
  <c r="L5161" i="1" a="1"/>
  <c r="L5161" i="1" s="1"/>
  <c r="L5285" i="1" a="1"/>
  <c r="L5285" i="1" s="1"/>
  <c r="L5423" i="1" a="1"/>
  <c r="L5423" i="1" s="1"/>
  <c r="L5431" i="1" a="1"/>
  <c r="L5431" i="1" s="1"/>
  <c r="L5439" i="1" a="1"/>
  <c r="L5439" i="1" s="1"/>
  <c r="L5447" i="1" a="1"/>
  <c r="L5447" i="1" s="1"/>
  <c r="L5455" i="1" a="1"/>
  <c r="L5455" i="1" s="1"/>
  <c r="L5463" i="1" a="1"/>
  <c r="L5463" i="1" s="1"/>
  <c r="L5479" i="1" a="1"/>
  <c r="L5479" i="1" s="1"/>
  <c r="L5503" i="1" a="1"/>
  <c r="L5503" i="1" s="1"/>
  <c r="L5511" i="1" a="1"/>
  <c r="L5511" i="1" s="1"/>
  <c r="L5527" i="1" a="1"/>
  <c r="L5527" i="1" s="1"/>
  <c r="L5551" i="1" a="1"/>
  <c r="L5551" i="1" s="1"/>
  <c r="L5616" i="1" a="1"/>
  <c r="L5616" i="1" s="1"/>
  <c r="L5664" i="1" a="1"/>
  <c r="L5664" i="1" s="1"/>
  <c r="L5688" i="1" a="1"/>
  <c r="L5688" i="1" s="1"/>
  <c r="L5691" i="1" a="1"/>
  <c r="L5691" i="1" s="1"/>
  <c r="L5744" i="1" a="1"/>
  <c r="L5744" i="1" s="1"/>
  <c r="L5784" i="1" a="1"/>
  <c r="L5784" i="1" s="1"/>
  <c r="L5859" i="1" a="1"/>
  <c r="L5859" i="1" s="1"/>
  <c r="L5867" i="1" a="1"/>
  <c r="L5867" i="1" s="1"/>
  <c r="L5896" i="1" a="1"/>
  <c r="L5896" i="1" s="1"/>
  <c r="L5936" i="1" a="1"/>
  <c r="L5936" i="1" s="1"/>
  <c r="L6197" i="1" a="1"/>
  <c r="L6197" i="1" s="1"/>
  <c r="L6242" i="1" a="1"/>
  <c r="L6242" i="1" s="1"/>
  <c r="L6358" i="1" a="1"/>
  <c r="L6358" i="1" s="1"/>
  <c r="L6797" i="1" a="1"/>
  <c r="L6797" i="1" s="1"/>
  <c r="L6861" i="1" a="1"/>
  <c r="L6861" i="1" s="1"/>
  <c r="L6945" i="1" a="1"/>
  <c r="L6945" i="1" s="1"/>
  <c r="L6972" i="1" a="1"/>
  <c r="L6972" i="1" s="1"/>
  <c r="L6975" i="1" a="1"/>
  <c r="L6975" i="1" s="1"/>
  <c r="L6979" i="1" a="1"/>
  <c r="L6979" i="1" s="1"/>
  <c r="L6986" i="1" a="1"/>
  <c r="L6986" i="1" s="1"/>
  <c r="L6990" i="1" a="1"/>
  <c r="L6990" i="1" s="1"/>
  <c r="L7007" i="1" a="1"/>
  <c r="L7007" i="1" s="1"/>
  <c r="L7107" i="1" a="1"/>
  <c r="L7107" i="1" s="1"/>
  <c r="L7412" i="1" a="1"/>
  <c r="L7412" i="1" s="1"/>
  <c r="L7436" i="1" a="1"/>
  <c r="L7436" i="1" s="1"/>
  <c r="L7441" i="1" a="1"/>
  <c r="L7441" i="1" s="1"/>
  <c r="L7449" i="1" a="1"/>
  <c r="L7449" i="1" s="1"/>
  <c r="L7563" i="1" a="1"/>
  <c r="L7563" i="1" s="1"/>
  <c r="L7567" i="1" a="1"/>
  <c r="L7567" i="1" s="1"/>
  <c r="L7635" i="1" a="1"/>
  <c r="L7635" i="1" s="1"/>
  <c r="L7931" i="1" a="1"/>
  <c r="L7931" i="1" s="1"/>
  <c r="L7935" i="1" a="1"/>
  <c r="L7935" i="1" s="1"/>
  <c r="L7939" i="1" a="1"/>
  <c r="L7939" i="1" s="1"/>
  <c r="L7947" i="1" a="1"/>
  <c r="L7947" i="1" s="1"/>
  <c r="L8011" i="1" a="1"/>
  <c r="L8011" i="1" s="1"/>
  <c r="L8019" i="1" a="1"/>
  <c r="L8019" i="1" s="1"/>
  <c r="L8079" i="1" a="1"/>
  <c r="L8079" i="1" s="1"/>
  <c r="L8083" i="1" a="1"/>
  <c r="L8083" i="1" s="1"/>
  <c r="L8166" i="1" a="1"/>
  <c r="L8166" i="1" s="1"/>
  <c r="L8172" i="1" a="1"/>
  <c r="L8172" i="1" s="1"/>
  <c r="L8233" i="1" a="1"/>
  <c r="L8233" i="1" s="1"/>
  <c r="L8236" i="1" a="1"/>
  <c r="L8236" i="1" s="1"/>
  <c r="L5907" i="1" a="1"/>
  <c r="L5907" i="1" s="1"/>
  <c r="L6143" i="1" a="1"/>
  <c r="L6143" i="1" s="1"/>
  <c r="L6176" i="1" a="1"/>
  <c r="L6176" i="1" s="1"/>
  <c r="L6211" i="1" a="1"/>
  <c r="L6211" i="1" s="1"/>
  <c r="L6772" i="1" a="1"/>
  <c r="L6772" i="1" s="1"/>
  <c r="L6776" i="1" a="1"/>
  <c r="L6776" i="1" s="1"/>
  <c r="L6810" i="1" a="1"/>
  <c r="L6810" i="1" s="1"/>
  <c r="L6848" i="1" a="1"/>
  <c r="L6848" i="1" s="1"/>
  <c r="L6892" i="1" a="1"/>
  <c r="L6892" i="1" s="1"/>
  <c r="L6939" i="1" a="1"/>
  <c r="L6939" i="1" s="1"/>
  <c r="L6963" i="1" a="1"/>
  <c r="L6963" i="1" s="1"/>
  <c r="L6980" i="1" a="1"/>
  <c r="L6980" i="1" s="1"/>
  <c r="L6983" i="1" a="1"/>
  <c r="L6983" i="1" s="1"/>
  <c r="L6987" i="1" a="1"/>
  <c r="L6987" i="1" s="1"/>
  <c r="L7015" i="1" a="1"/>
  <c r="L7015" i="1" s="1"/>
  <c r="L7111" i="1" a="1"/>
  <c r="L7111" i="1" s="1"/>
  <c r="L7426" i="1" a="1"/>
  <c r="L7426" i="1" s="1"/>
  <c r="L7442" i="1" a="1"/>
  <c r="L7442" i="1" s="1"/>
  <c r="L7450" i="1" a="1"/>
  <c r="L7450" i="1" s="1"/>
  <c r="L7476" i="1" a="1"/>
  <c r="L7476" i="1" s="1"/>
  <c r="L7492" i="1" a="1"/>
  <c r="L7492" i="1" s="1"/>
  <c r="L7560" i="1" a="1"/>
  <c r="L7560" i="1" s="1"/>
  <c r="L7564" i="1" a="1"/>
  <c r="L7564" i="1" s="1"/>
  <c r="L7568" i="1" a="1"/>
  <c r="L7568" i="1" s="1"/>
  <c r="L7852" i="1" a="1"/>
  <c r="L7852" i="1" s="1"/>
  <c r="L7928" i="1" a="1"/>
  <c r="L7928" i="1" s="1"/>
  <c r="L7932" i="1" a="1"/>
  <c r="L7932" i="1" s="1"/>
  <c r="L7936" i="1" a="1"/>
  <c r="L7936" i="1" s="1"/>
  <c r="L7940" i="1" a="1"/>
  <c r="L7940" i="1" s="1"/>
  <c r="L7944" i="1" a="1"/>
  <c r="L7944" i="1" s="1"/>
  <c r="L7948" i="1" a="1"/>
  <c r="L7948" i="1" s="1"/>
  <c r="L7952" i="1" a="1"/>
  <c r="L7952" i="1" s="1"/>
  <c r="L8012" i="1" a="1"/>
  <c r="L8012" i="1" s="1"/>
  <c r="L8016" i="1" a="1"/>
  <c r="L8016" i="1" s="1"/>
  <c r="L8020" i="1" a="1"/>
  <c r="L8020" i="1" s="1"/>
  <c r="L8147" i="1" a="1"/>
  <c r="L8147" i="1" s="1"/>
  <c r="L8227" i="1" a="1"/>
  <c r="L8227" i="1" s="1"/>
  <c r="L8240" i="1" a="1"/>
  <c r="L8240" i="1" s="1"/>
  <c r="L8243" i="1" a="1"/>
  <c r="L8243" i="1" s="1"/>
  <c r="L8333" i="1" a="1"/>
  <c r="L8333" i="1" s="1"/>
  <c r="L8643" i="1" a="1"/>
  <c r="L8643" i="1" s="1"/>
  <c r="L8717" i="1" a="1"/>
  <c r="L8717" i="1" s="1"/>
  <c r="L8720" i="1" a="1"/>
  <c r="L8720" i="1" s="1"/>
  <c r="L8781" i="1" a="1"/>
  <c r="L8781" i="1" s="1"/>
  <c r="L8787" i="1" a="1"/>
  <c r="L8787" i="1" s="1"/>
  <c r="L5883" i="1" a="1"/>
  <c r="L5883" i="1" s="1"/>
  <c r="L5952" i="1" a="1"/>
  <c r="L5952" i="1" s="1"/>
  <c r="L5999" i="1" a="1"/>
  <c r="L5999" i="1" s="1"/>
  <c r="L6108" i="1" a="1"/>
  <c r="L6108" i="1" s="1"/>
  <c r="L6120" i="1" a="1"/>
  <c r="L6120" i="1" s="1"/>
  <c r="L6191" i="1" a="1"/>
  <c r="L6191" i="1" s="1"/>
  <c r="L6202" i="1" a="1"/>
  <c r="L6202" i="1" s="1"/>
  <c r="L6361" i="1" a="1"/>
  <c r="L6361" i="1" s="1"/>
  <c r="L6371" i="1" a="1"/>
  <c r="L6371" i="1" s="1"/>
  <c r="L6381" i="1" a="1"/>
  <c r="L6381" i="1" s="1"/>
  <c r="L6386" i="1" a="1"/>
  <c r="L6386" i="1" s="1"/>
  <c r="L6547" i="1" a="1"/>
  <c r="L6547" i="1" s="1"/>
  <c r="L6812" i="1" a="1"/>
  <c r="L6812" i="1" s="1"/>
  <c r="L6964" i="1" a="1"/>
  <c r="L6964" i="1" s="1"/>
  <c r="L6970" i="1" a="1"/>
  <c r="L6970" i="1" s="1"/>
  <c r="L6974" i="1" a="1"/>
  <c r="L6974" i="1" s="1"/>
  <c r="L6977" i="1" a="1"/>
  <c r="L6977" i="1" s="1"/>
  <c r="L7006" i="1" a="1"/>
  <c r="L7006" i="1" s="1"/>
  <c r="L7437" i="1" a="1"/>
  <c r="L7437" i="1" s="1"/>
  <c r="L7440" i="1" a="1"/>
  <c r="L7440" i="1" s="1"/>
  <c r="L7445" i="1" a="1"/>
  <c r="L7445" i="1" s="1"/>
  <c r="L7517" i="1" a="1"/>
  <c r="L7517" i="1" s="1"/>
  <c r="L7561" i="1" a="1"/>
  <c r="L7561" i="1" s="1"/>
  <c r="L7565" i="1" a="1"/>
  <c r="L7565" i="1" s="1"/>
  <c r="L7569" i="1" a="1"/>
  <c r="L7569" i="1" s="1"/>
  <c r="L7849" i="1" a="1"/>
  <c r="L7849" i="1" s="1"/>
  <c r="L7937" i="1" a="1"/>
  <c r="L7937" i="1" s="1"/>
  <c r="L7941" i="1" a="1"/>
  <c r="L7941" i="1" s="1"/>
  <c r="L7949" i="1" a="1"/>
  <c r="L7949" i="1" s="1"/>
  <c r="L8013" i="1" a="1"/>
  <c r="L8013" i="1" s="1"/>
  <c r="L8021" i="1" a="1"/>
  <c r="L8021" i="1" s="1"/>
  <c r="L8145" i="1" a="1"/>
  <c r="L8145" i="1" s="1"/>
  <c r="L8167" i="1" a="1"/>
  <c r="L8167" i="1" s="1"/>
  <c r="L8225" i="1" a="1"/>
  <c r="L8225" i="1" s="1"/>
  <c r="L8228" i="1" a="1"/>
  <c r="L8228" i="1" s="1"/>
  <c r="L8231" i="1" a="1"/>
  <c r="L8231" i="1" s="1"/>
  <c r="L8238" i="1" a="1"/>
  <c r="L8238" i="1" s="1"/>
  <c r="L8244" i="1" a="1"/>
  <c r="L8244" i="1" s="1"/>
  <c r="L8334" i="1" a="1"/>
  <c r="L8334" i="1" s="1"/>
  <c r="L8337" i="1" a="1"/>
  <c r="L8337" i="1" s="1"/>
  <c r="L8564" i="1" a="1"/>
  <c r="L8564" i="1" s="1"/>
  <c r="L8567" i="1" a="1"/>
  <c r="L8567" i="1" s="1"/>
  <c r="L8718" i="1" a="1"/>
  <c r="L8718" i="1" s="1"/>
  <c r="L8721" i="1" a="1"/>
  <c r="L8721" i="1" s="1"/>
  <c r="L8724" i="1" a="1"/>
  <c r="L8724" i="1" s="1"/>
  <c r="L5864" i="1" a="1"/>
  <c r="L5864" i="1" s="1"/>
  <c r="L6217" i="1" a="1"/>
  <c r="L6217" i="1" s="1"/>
  <c r="L6346" i="1" a="1"/>
  <c r="L6346" i="1" s="1"/>
  <c r="L6502" i="1" a="1"/>
  <c r="L6502" i="1" s="1"/>
  <c r="L6813" i="1" a="1"/>
  <c r="L6813" i="1" s="1"/>
  <c r="L6996" i="1" a="1"/>
  <c r="L6996" i="1" s="1"/>
  <c r="L7010" i="1" a="1"/>
  <c r="L7010" i="1" s="1"/>
  <c r="L7486" i="1" a="1"/>
  <c r="L7486" i="1" s="1"/>
  <c r="L7566" i="1" a="1"/>
  <c r="L7566" i="1" s="1"/>
  <c r="L7790" i="1" a="1"/>
  <c r="L7790" i="1" s="1"/>
  <c r="L7934" i="1" a="1"/>
  <c r="L7934" i="1" s="1"/>
  <c r="L8232" i="1" a="1"/>
  <c r="L8232" i="1" s="1"/>
  <c r="L8335" i="1" a="1"/>
  <c r="L8335" i="1" s="1"/>
  <c r="L8565" i="1" a="1"/>
  <c r="L8565" i="1" s="1"/>
  <c r="L8639" i="1" a="1"/>
  <c r="L8639" i="1" s="1"/>
  <c r="L8780" i="1" a="1"/>
  <c r="L8780" i="1" s="1"/>
  <c r="L6961" i="1" a="1"/>
  <c r="L6961" i="1" s="1"/>
  <c r="L6971" i="1" a="1"/>
  <c r="L6971" i="1" s="1"/>
  <c r="L7113" i="1" a="1"/>
  <c r="L7113" i="1" s="1"/>
  <c r="L7443" i="1" a="1"/>
  <c r="L7443" i="1" s="1"/>
  <c r="L7490" i="1" a="1"/>
  <c r="L7490" i="1" s="1"/>
  <c r="L7842" i="1" a="1"/>
  <c r="L7842" i="1" s="1"/>
  <c r="L7938" i="1" a="1"/>
  <c r="L7938" i="1" s="1"/>
  <c r="L7946" i="1" a="1"/>
  <c r="L7946" i="1" s="1"/>
  <c r="L8022" i="1" a="1"/>
  <c r="L8022" i="1" s="1"/>
  <c r="L8146" i="1" a="1"/>
  <c r="L8146" i="1" s="1"/>
  <c r="L8325" i="1" a="1"/>
  <c r="L8325" i="1" s="1"/>
  <c r="L8566" i="1" a="1"/>
  <c r="L8566" i="1" s="1"/>
  <c r="L8571" i="1" a="1"/>
  <c r="L8571" i="1" s="1"/>
  <c r="L6860" i="1" a="1"/>
  <c r="L6860" i="1" s="1"/>
  <c r="L6967" i="1" a="1"/>
  <c r="L6967" i="1" s="1"/>
  <c r="L7427" i="1" a="1"/>
  <c r="L7427" i="1" s="1"/>
  <c r="L7562" i="1" a="1"/>
  <c r="L7562" i="1" s="1"/>
  <c r="L8645" i="1" a="1"/>
  <c r="L8645" i="1" s="1"/>
  <c r="L8722" i="1" a="1"/>
  <c r="L8722" i="1" s="1"/>
  <c r="L6092" i="1" a="1"/>
  <c r="L6092" i="1" s="1"/>
  <c r="L6374" i="1" a="1"/>
  <c r="L6374" i="1" s="1"/>
  <c r="L7435" i="1" a="1"/>
  <c r="L7435" i="1" s="1"/>
  <c r="L7446" i="1" a="1"/>
  <c r="L7446" i="1" s="1"/>
  <c r="L7942" i="1" a="1"/>
  <c r="L7942" i="1" s="1"/>
  <c r="L7950" i="1" a="1"/>
  <c r="L7950" i="1" s="1"/>
  <c r="L8226" i="1" a="1"/>
  <c r="L8226" i="1" s="1"/>
  <c r="L8242" i="1" a="1"/>
  <c r="L8242" i="1" s="1"/>
  <c r="L8326" i="1" a="1"/>
  <c r="L8326" i="1" s="1"/>
  <c r="L8338" i="1" a="1"/>
  <c r="L8338" i="1" s="1"/>
  <c r="L8562" i="1" a="1"/>
  <c r="L8562" i="1" s="1"/>
  <c r="L8568" i="1" a="1"/>
  <c r="L8568" i="1" s="1"/>
  <c r="L8572" i="1" a="1"/>
  <c r="L8572" i="1" s="1"/>
  <c r="L8783" i="1" a="1"/>
  <c r="L8783" i="1" s="1"/>
  <c r="L6104" i="1" a="1"/>
  <c r="L6104" i="1" s="1"/>
  <c r="L6978" i="1" a="1"/>
  <c r="L6978" i="1" s="1"/>
  <c r="L7438" i="1" a="1"/>
  <c r="L7438" i="1" s="1"/>
  <c r="L7930" i="1" a="1"/>
  <c r="L7930" i="1" s="1"/>
  <c r="L8142" i="1" a="1"/>
  <c r="L8142" i="1" s="1"/>
  <c r="L8569" i="1" a="1"/>
  <c r="L8569" i="1" s="1"/>
  <c r="L8715" i="1" a="1"/>
  <c r="L8715" i="1" s="1"/>
  <c r="L8779" i="1" a="1"/>
  <c r="L8779" i="1" s="1"/>
  <c r="L956" i="1" a="1"/>
  <c r="L956" i="1" s="1"/>
  <c r="L957" i="1" a="1"/>
  <c r="L957" i="1" s="1"/>
  <c r="L952" i="1" a="1"/>
  <c r="L952" i="1" s="1"/>
  <c r="L337" i="1" a="1"/>
  <c r="L337" i="1" s="1"/>
  <c r="L949" i="1" a="1"/>
  <c r="L949" i="1" s="1"/>
  <c r="L991" i="1" a="1"/>
  <c r="L991" i="1" s="1"/>
  <c r="L950" i="1" a="1"/>
  <c r="L950" i="1" s="1"/>
  <c r="L973" i="1" a="1"/>
  <c r="L973" i="1" s="1"/>
  <c r="L976" i="1" a="1"/>
  <c r="L976" i="1" s="1"/>
  <c r="L999" i="1" a="1"/>
  <c r="L999" i="1" s="1"/>
  <c r="L993" i="1" a="1"/>
  <c r="L993" i="1" s="1"/>
  <c r="L997" i="1" a="1"/>
  <c r="L997" i="1" s="1"/>
  <c r="L1000" i="1" a="1"/>
  <c r="L1000" i="1" s="1"/>
  <c r="L994" i="1" a="1"/>
  <c r="L994" i="1" s="1"/>
  <c r="L1104" i="1" a="1"/>
  <c r="L1104" i="1" s="1"/>
  <c r="L1115" i="1" a="1"/>
  <c r="L1115" i="1" s="1"/>
  <c r="L1265" i="1" a="1"/>
  <c r="L1265" i="1" s="1"/>
  <c r="L1105" i="1" a="1"/>
  <c r="L1105" i="1" s="1"/>
  <c r="L1113" i="1" a="1"/>
  <c r="L1113" i="1" s="1"/>
  <c r="L1121" i="1" a="1"/>
  <c r="L1121" i="1" s="1"/>
  <c r="L1001" i="1" a="1"/>
  <c r="L1001" i="1" s="1"/>
  <c r="L1289" i="1" a="1"/>
  <c r="L1289" i="1" s="1"/>
  <c r="L1106" i="1" a="1"/>
  <c r="L1106" i="1" s="1"/>
  <c r="L1712" i="1" a="1"/>
  <c r="L1712" i="1" s="1"/>
  <c r="L8672" i="1" a="1"/>
  <c r="L8672" i="1" s="1"/>
  <c r="L8679" i="1" a="1"/>
  <c r="L8679" i="1" s="1"/>
  <c r="L8671" i="1" a="1"/>
  <c r="L8671" i="1" s="1"/>
  <c r="L8667" i="1" a="1"/>
  <c r="L8667" i="1" s="1"/>
  <c r="L8674" i="1" a="1"/>
  <c r="L8674" i="1" s="1"/>
  <c r="L8677" i="1" a="1"/>
  <c r="L8677" i="1" s="1"/>
  <c r="L30" i="1" a="1"/>
  <c r="L30" i="1" s="1"/>
  <c r="L32" i="1" a="1"/>
  <c r="L32" i="1" s="1"/>
  <c r="L34" i="1" a="1"/>
  <c r="L34" i="1" s="1"/>
  <c r="L40" i="1" a="1"/>
  <c r="L40" i="1" s="1"/>
  <c r="L81" i="1" a="1"/>
  <c r="L81" i="1" s="1"/>
  <c r="L86" i="1" a="1"/>
  <c r="L86" i="1" s="1"/>
  <c r="L121" i="1" a="1"/>
  <c r="L121" i="1" s="1"/>
  <c r="L132" i="1" a="1"/>
  <c r="L132" i="1" s="1"/>
  <c r="L139" i="1" a="1"/>
  <c r="L139" i="1" s="1"/>
  <c r="L146" i="1" a="1"/>
  <c r="L146" i="1" s="1"/>
  <c r="L178" i="1" a="1"/>
  <c r="L178" i="1" s="1"/>
  <c r="L220" i="1" a="1"/>
  <c r="L220" i="1" s="1"/>
  <c r="L250" i="1" a="1"/>
  <c r="L250" i="1" s="1"/>
  <c r="L63" i="1" a="1"/>
  <c r="L63" i="1" s="1"/>
  <c r="L111" i="1" a="1"/>
  <c r="L111" i="1" s="1"/>
  <c r="L115" i="1" a="1"/>
  <c r="L115" i="1" s="1"/>
  <c r="L122" i="1" a="1"/>
  <c r="L122" i="1" s="1"/>
  <c r="L133" i="1" a="1"/>
  <c r="L133" i="1" s="1"/>
  <c r="L214" i="1" a="1"/>
  <c r="L214" i="1" s="1"/>
  <c r="L221" i="1" a="1"/>
  <c r="L221" i="1" s="1"/>
  <c r="L232" i="1" a="1"/>
  <c r="L232" i="1" s="1"/>
  <c r="L35" i="1" a="1"/>
  <c r="L35" i="1" s="1"/>
  <c r="L37" i="1" a="1"/>
  <c r="L37" i="1" s="1"/>
  <c r="L39" i="1" a="1"/>
  <c r="L39" i="1" s="1"/>
  <c r="L41" i="1" a="1"/>
  <c r="L41" i="1" s="1"/>
  <c r="L61" i="1" a="1"/>
  <c r="L61" i="1" s="1"/>
  <c r="L69" i="1" a="1"/>
  <c r="L69" i="1" s="1"/>
  <c r="L82" i="1" a="1"/>
  <c r="L82" i="1" s="1"/>
  <c r="L85" i="1" a="1"/>
  <c r="L85" i="1" s="1"/>
  <c r="L91" i="1" a="1"/>
  <c r="L91" i="1" s="1"/>
  <c r="L112" i="1" a="1"/>
  <c r="L112" i="1" s="1"/>
  <c r="L123" i="1" a="1"/>
  <c r="L123" i="1" s="1"/>
  <c r="L130" i="1" a="1"/>
  <c r="L130" i="1" s="1"/>
  <c r="L137" i="1" a="1"/>
  <c r="L137" i="1" s="1"/>
  <c r="L141" i="1" a="1"/>
  <c r="L141" i="1" s="1"/>
  <c r="L144" i="1" a="1"/>
  <c r="L144" i="1" s="1"/>
  <c r="L180" i="1" a="1"/>
  <c r="L180" i="1" s="1"/>
  <c r="L183" i="1" a="1"/>
  <c r="L183" i="1" s="1"/>
  <c r="L184" i="1" a="1"/>
  <c r="L184" i="1" s="1"/>
  <c r="L249" i="1" a="1"/>
  <c r="L249" i="1" s="1"/>
  <c r="L296" i="1" a="1"/>
  <c r="L296" i="1" s="1"/>
  <c r="L305" i="1" a="1"/>
  <c r="L305" i="1" s="1"/>
  <c r="L363" i="1" a="1"/>
  <c r="L363" i="1" s="1"/>
  <c r="L375" i="1" a="1"/>
  <c r="L375" i="1" s="1"/>
  <c r="L405" i="1" a="1"/>
  <c r="L405" i="1" s="1"/>
  <c r="L416" i="1" a="1"/>
  <c r="L416" i="1" s="1"/>
  <c r="L424" i="1" a="1"/>
  <c r="L424" i="1" s="1"/>
  <c r="L432" i="1" a="1"/>
  <c r="L432" i="1" s="1"/>
  <c r="L67" i="1" a="1"/>
  <c r="L67" i="1" s="1"/>
  <c r="L131" i="1" a="1"/>
  <c r="L131" i="1" s="1"/>
  <c r="L145" i="1" a="1"/>
  <c r="L145" i="1" s="1"/>
  <c r="L297" i="1" a="1"/>
  <c r="L297" i="1" s="1"/>
  <c r="L306" i="1" a="1"/>
  <c r="L306" i="1" s="1"/>
  <c r="L360" i="1" a="1"/>
  <c r="L360" i="1" s="1"/>
  <c r="L366" i="1" a="1"/>
  <c r="L366" i="1" s="1"/>
  <c r="L373" i="1" a="1"/>
  <c r="L373" i="1" s="1"/>
  <c r="L395" i="1" a="1"/>
  <c r="L395" i="1" s="1"/>
  <c r="L414" i="1" a="1"/>
  <c r="L414" i="1" s="1"/>
  <c r="L419" i="1" a="1"/>
  <c r="L419" i="1" s="1"/>
  <c r="L422" i="1" a="1"/>
  <c r="L422" i="1" s="1"/>
  <c r="L120" i="1" a="1"/>
  <c r="L120" i="1" s="1"/>
  <c r="L134" i="1" a="1"/>
  <c r="L134" i="1" s="1"/>
  <c r="L163" i="1" a="1"/>
  <c r="L163" i="1" s="1"/>
  <c r="L177" i="1" a="1"/>
  <c r="L177" i="1" s="1"/>
  <c r="L234" i="1" a="1"/>
  <c r="L234" i="1" s="1"/>
  <c r="L307" i="1" a="1"/>
  <c r="L307" i="1" s="1"/>
  <c r="L361" i="1" a="1"/>
  <c r="L361" i="1" s="1"/>
  <c r="L364" i="1" a="1"/>
  <c r="L364" i="1" s="1"/>
  <c r="L212" i="1" a="1"/>
  <c r="L212" i="1" s="1"/>
  <c r="L359" i="1" a="1"/>
  <c r="L359" i="1" s="1"/>
  <c r="L371" i="1" a="1"/>
  <c r="L371" i="1" s="1"/>
  <c r="L420" i="1" a="1"/>
  <c r="L420" i="1" s="1"/>
  <c r="L447" i="1" a="1"/>
  <c r="L447" i="1" s="1"/>
  <c r="L585" i="1" a="1"/>
  <c r="L585" i="1" s="1"/>
  <c r="L181" i="1" a="1"/>
  <c r="L181" i="1" s="1"/>
  <c r="L362" i="1" a="1"/>
  <c r="L362" i="1" s="1"/>
  <c r="L374" i="1" a="1"/>
  <c r="L374" i="1" s="1"/>
  <c r="L394" i="1" a="1"/>
  <c r="L394" i="1" s="1"/>
  <c r="L399" i="1" a="1"/>
  <c r="L399" i="1" s="1"/>
  <c r="L448" i="1" a="1"/>
  <c r="L448" i="1" s="1"/>
  <c r="L487" i="1" a="1"/>
  <c r="L487" i="1" s="1"/>
  <c r="L577" i="1" a="1"/>
  <c r="L577" i="1" s="1"/>
  <c r="L583" i="1" a="1"/>
  <c r="L583" i="1" s="1"/>
  <c r="L605" i="1" a="1"/>
  <c r="L605" i="1" s="1"/>
  <c r="L83" i="1" a="1"/>
  <c r="L83" i="1" s="1"/>
  <c r="L138" i="1" a="1"/>
  <c r="L138" i="1" s="1"/>
  <c r="L248" i="1" a="1"/>
  <c r="L248" i="1" s="1"/>
  <c r="L365" i="1" a="1"/>
  <c r="L365" i="1" s="1"/>
  <c r="L396" i="1" a="1"/>
  <c r="L396" i="1" s="1"/>
  <c r="L401" i="1" a="1"/>
  <c r="L401" i="1" s="1"/>
  <c r="L417" i="1" a="1"/>
  <c r="L417" i="1" s="1"/>
  <c r="L575" i="1" a="1"/>
  <c r="L575" i="1" s="1"/>
  <c r="L596" i="1" a="1"/>
  <c r="L596" i="1" s="1"/>
  <c r="L606" i="1" a="1"/>
  <c r="L606" i="1" s="1"/>
  <c r="L635" i="1" a="1"/>
  <c r="L635" i="1" s="1"/>
  <c r="L642" i="1" a="1"/>
  <c r="L642" i="1" s="1"/>
  <c r="L648" i="1" a="1"/>
  <c r="L648" i="1" s="1"/>
  <c r="L674" i="1" a="1"/>
  <c r="L674" i="1" s="1"/>
  <c r="L706" i="1" a="1"/>
  <c r="L706" i="1" s="1"/>
  <c r="L727" i="1" a="1"/>
  <c r="L727" i="1" s="1"/>
  <c r="L754" i="1" a="1"/>
  <c r="L754" i="1" s="1"/>
  <c r="L757" i="1" a="1"/>
  <c r="L757" i="1" s="1"/>
  <c r="L787" i="1" a="1"/>
  <c r="L787" i="1" s="1"/>
  <c r="L794" i="1" a="1"/>
  <c r="L794" i="1" s="1"/>
  <c r="L818" i="1" a="1"/>
  <c r="L818" i="1" s="1"/>
  <c r="L919" i="1" a="1"/>
  <c r="L919" i="1" s="1"/>
  <c r="L928" i="1" a="1"/>
  <c r="L928" i="1" s="1"/>
  <c r="L982" i="1" a="1"/>
  <c r="L982" i="1" s="1"/>
  <c r="L304" i="1" a="1"/>
  <c r="L304" i="1" s="1"/>
  <c r="L418" i="1" a="1"/>
  <c r="L418" i="1" s="1"/>
  <c r="L623" i="1" a="1"/>
  <c r="L623" i="1" s="1"/>
  <c r="L633" i="1" a="1"/>
  <c r="L633" i="1" s="1"/>
  <c r="L636" i="1" a="1"/>
  <c r="L636" i="1" s="1"/>
  <c r="L639" i="1" a="1"/>
  <c r="L639" i="1" s="1"/>
  <c r="L652" i="1" a="1"/>
  <c r="L652" i="1" s="1"/>
  <c r="L671" i="1" a="1"/>
  <c r="L671" i="1" s="1"/>
  <c r="L828" i="1" a="1"/>
  <c r="L828" i="1" s="1"/>
  <c r="L906" i="1" a="1"/>
  <c r="L906" i="1" s="1"/>
  <c r="L920" i="1" a="1"/>
  <c r="L920" i="1" s="1"/>
  <c r="L936" i="1" a="1"/>
  <c r="L936" i="1" s="1"/>
  <c r="L1075" i="1" a="1"/>
  <c r="L1075" i="1" s="1"/>
  <c r="L1080" i="1" a="1"/>
  <c r="L1080" i="1" s="1"/>
  <c r="L621" i="1" a="1"/>
  <c r="L621" i="1" s="1"/>
  <c r="L624" i="1" a="1"/>
  <c r="L624" i="1" s="1"/>
  <c r="L637" i="1" a="1"/>
  <c r="L637" i="1" s="1"/>
  <c r="L672" i="1" a="1"/>
  <c r="L672" i="1" s="1"/>
  <c r="L707" i="1" a="1"/>
  <c r="L707" i="1" s="1"/>
  <c r="L731" i="1" a="1"/>
  <c r="L731" i="1" s="1"/>
  <c r="L755" i="1" a="1"/>
  <c r="L755" i="1" s="1"/>
  <c r="L789" i="1" a="1"/>
  <c r="L789" i="1" s="1"/>
  <c r="L937" i="1" a="1"/>
  <c r="L937" i="1" s="1"/>
  <c r="L984" i="1" a="1"/>
  <c r="L984" i="1" s="1"/>
  <c r="L1038" i="1" a="1"/>
  <c r="L1038" i="1" s="1"/>
  <c r="L1078" i="1" a="1"/>
  <c r="L1078" i="1" s="1"/>
  <c r="L1081" i="1" a="1"/>
  <c r="L1081" i="1" s="1"/>
  <c r="L729" i="1" a="1"/>
  <c r="L729" i="1" s="1"/>
  <c r="L1076" i="1" a="1"/>
  <c r="L1076" i="1" s="1"/>
  <c r="L1153" i="1" a="1"/>
  <c r="L1153" i="1" s="1"/>
  <c r="L1181" i="1" a="1"/>
  <c r="L1181" i="1" s="1"/>
  <c r="L1237" i="1" a="1"/>
  <c r="L1237" i="1" s="1"/>
  <c r="L1298" i="1" a="1"/>
  <c r="L1298" i="1" s="1"/>
  <c r="L1364" i="1" a="1"/>
  <c r="L1364" i="1" s="1"/>
  <c r="L1472" i="1" a="1"/>
  <c r="L1472" i="1" s="1"/>
  <c r="L1480" i="1" a="1"/>
  <c r="L1480" i="1" s="1"/>
  <c r="L1500" i="1" a="1"/>
  <c r="L1500" i="1" s="1"/>
  <c r="L1504" i="1" a="1"/>
  <c r="L1504" i="1" s="1"/>
  <c r="L570" i="1" a="1"/>
  <c r="L570" i="1" s="1"/>
  <c r="L641" i="1" a="1"/>
  <c r="L641" i="1" s="1"/>
  <c r="L732" i="1" a="1"/>
  <c r="L732" i="1" s="1"/>
  <c r="L1034" i="1" a="1"/>
  <c r="L1034" i="1" s="1"/>
  <c r="L1050" i="1" a="1"/>
  <c r="L1050" i="1" s="1"/>
  <c r="L1082" i="1" a="1"/>
  <c r="L1082" i="1" s="1"/>
  <c r="L1154" i="1" a="1"/>
  <c r="L1154" i="1" s="1"/>
  <c r="L1234" i="1" a="1"/>
  <c r="L1234" i="1" s="1"/>
  <c r="L1281" i="1" a="1"/>
  <c r="L1281" i="1" s="1"/>
  <c r="L1299" i="1" a="1"/>
  <c r="L1299" i="1" s="1"/>
  <c r="L1393" i="1" a="1"/>
  <c r="L1393" i="1" s="1"/>
  <c r="L1405" i="1" a="1"/>
  <c r="L1405" i="1" s="1"/>
  <c r="L1461" i="1" a="1"/>
  <c r="L1461" i="1" s="1"/>
  <c r="L1477" i="1" a="1"/>
  <c r="L1477" i="1" s="1"/>
  <c r="L1505" i="1" a="1"/>
  <c r="L1505" i="1" s="1"/>
  <c r="L1525" i="1" a="1"/>
  <c r="L1525" i="1" s="1"/>
  <c r="L1550" i="1" a="1"/>
  <c r="L1550" i="1" s="1"/>
  <c r="L1560" i="1" a="1"/>
  <c r="L1560" i="1" s="1"/>
  <c r="L1563" i="1" a="1"/>
  <c r="L1563" i="1" s="1"/>
  <c r="L1605" i="1" a="1"/>
  <c r="L1605" i="1" s="1"/>
  <c r="L1630" i="1" a="1"/>
  <c r="L1630" i="1" s="1"/>
  <c r="L1637" i="1" a="1"/>
  <c r="L1637" i="1" s="1"/>
  <c r="L1651" i="1" a="1"/>
  <c r="L1651" i="1" s="1"/>
  <c r="L657" i="1" a="1"/>
  <c r="L657" i="1" s="1"/>
  <c r="L776" i="1" a="1"/>
  <c r="L776" i="1" s="1"/>
  <c r="L790" i="1" a="1"/>
  <c r="L790" i="1" s="1"/>
  <c r="L907" i="1" a="1"/>
  <c r="L907" i="1" s="1"/>
  <c r="L921" i="1" a="1"/>
  <c r="L921" i="1" s="1"/>
  <c r="L934" i="1" a="1"/>
  <c r="L934" i="1" s="1"/>
  <c r="L1052" i="1" a="1"/>
  <c r="L1052" i="1" s="1"/>
  <c r="L1079" i="1" a="1"/>
  <c r="L1079" i="1" s="1"/>
  <c r="L1155" i="1" a="1"/>
  <c r="L1155" i="1" s="1"/>
  <c r="L1179" i="1" a="1"/>
  <c r="L1179" i="1" s="1"/>
  <c r="L1183" i="1" a="1"/>
  <c r="L1183" i="1" s="1"/>
  <c r="L1199" i="1" a="1"/>
  <c r="L1199" i="1" s="1"/>
  <c r="L1235" i="1" a="1"/>
  <c r="L1235" i="1" s="1"/>
  <c r="L1278" i="1" a="1"/>
  <c r="L1278" i="1" s="1"/>
  <c r="L1362" i="1" a="1"/>
  <c r="L1362" i="1" s="1"/>
  <c r="L1470" i="1" a="1"/>
  <c r="L1470" i="1" s="1"/>
  <c r="L1474" i="1" a="1"/>
  <c r="L1474" i="1" s="1"/>
  <c r="L1502" i="1" a="1"/>
  <c r="L1502" i="1" s="1"/>
  <c r="L712" i="1" a="1"/>
  <c r="L712" i="1" s="1"/>
  <c r="L820" i="1" a="1"/>
  <c r="L820" i="1" s="1"/>
  <c r="L1471" i="1" a="1"/>
  <c r="L1471" i="1" s="1"/>
  <c r="L1503" i="1" a="1"/>
  <c r="L1503" i="1" s="1"/>
  <c r="L1530" i="1" a="1"/>
  <c r="L1530" i="1" s="1"/>
  <c r="L1548" i="1" a="1"/>
  <c r="L1548" i="1" s="1"/>
  <c r="L1561" i="1" a="1"/>
  <c r="L1561" i="1" s="1"/>
  <c r="L1569" i="1" a="1"/>
  <c r="L1569" i="1" s="1"/>
  <c r="L1603" i="1" a="1"/>
  <c r="L1603" i="1" s="1"/>
  <c r="L1629" i="1" a="1"/>
  <c r="L1629" i="1" s="1"/>
  <c r="L1633" i="1" a="1"/>
  <c r="L1633" i="1" s="1"/>
  <c r="L1656" i="1" a="1"/>
  <c r="L1656" i="1" s="1"/>
  <c r="L1684" i="1" a="1"/>
  <c r="L1684" i="1" s="1"/>
  <c r="L1692" i="1" a="1"/>
  <c r="L1692" i="1" s="1"/>
  <c r="L1696" i="1" a="1"/>
  <c r="L1696" i="1" s="1"/>
  <c r="L1856" i="1" a="1"/>
  <c r="L1856" i="1" s="1"/>
  <c r="L1860" i="1" a="1"/>
  <c r="L1860" i="1" s="1"/>
  <c r="L1892" i="1" a="1"/>
  <c r="L1892" i="1" s="1"/>
  <c r="L1924" i="1" a="1"/>
  <c r="L1924" i="1" s="1"/>
  <c r="L1928" i="1" a="1"/>
  <c r="L1928" i="1" s="1"/>
  <c r="L1973" i="1" a="1"/>
  <c r="L1973" i="1" s="1"/>
  <c r="L1993" i="1" a="1"/>
  <c r="L1993" i="1" s="1"/>
  <c r="L1997" i="1" a="1"/>
  <c r="L1997" i="1" s="1"/>
  <c r="L2005" i="1" a="1"/>
  <c r="L2005" i="1" s="1"/>
  <c r="L2017" i="1" a="1"/>
  <c r="L2017" i="1" s="1"/>
  <c r="L2033" i="1" a="1"/>
  <c r="L2033" i="1" s="1"/>
  <c r="L1236" i="1" a="1"/>
  <c r="L1236" i="1" s="1"/>
  <c r="L1459" i="1" a="1"/>
  <c r="L1459" i="1" s="1"/>
  <c r="L1475" i="1" a="1"/>
  <c r="L1475" i="1" s="1"/>
  <c r="L1507" i="1" a="1"/>
  <c r="L1507" i="1" s="1"/>
  <c r="L1549" i="1" a="1"/>
  <c r="L1549" i="1" s="1"/>
  <c r="L1583" i="1" a="1"/>
  <c r="L1583" i="1" s="1"/>
  <c r="L1600" i="1" a="1"/>
  <c r="L1600" i="1" s="1"/>
  <c r="L1634" i="1" a="1"/>
  <c r="L1634" i="1" s="1"/>
  <c r="L1697" i="1" a="1"/>
  <c r="L1697" i="1" s="1"/>
  <c r="L1761" i="1" a="1"/>
  <c r="L1761" i="1" s="1"/>
  <c r="L1797" i="1" a="1"/>
  <c r="L1797" i="1" s="1"/>
  <c r="L1849" i="1" a="1"/>
  <c r="L1849" i="1" s="1"/>
  <c r="L1853" i="1" a="1"/>
  <c r="L1853" i="1" s="1"/>
  <c r="L500" i="1" a="1"/>
  <c r="L500" i="1" s="1"/>
  <c r="L1479" i="1" a="1"/>
  <c r="L1479" i="1" s="1"/>
  <c r="L1601" i="1" a="1"/>
  <c r="L1601" i="1" s="1"/>
  <c r="L1635" i="1" a="1"/>
  <c r="L1635" i="1" s="1"/>
  <c r="L1762" i="1" a="1"/>
  <c r="L1762" i="1" s="1"/>
  <c r="L1766" i="1" a="1"/>
  <c r="L1766" i="1" s="1"/>
  <c r="L1774" i="1" a="1"/>
  <c r="L1774" i="1" s="1"/>
  <c r="L1834" i="1" a="1"/>
  <c r="L1834" i="1" s="1"/>
  <c r="L1838" i="1" a="1"/>
  <c r="L1838" i="1" s="1"/>
  <c r="L1850" i="1" a="1"/>
  <c r="L1850" i="1" s="1"/>
  <c r="L1854" i="1" a="1"/>
  <c r="L1854" i="1" s="1"/>
  <c r="L1858" i="1" a="1"/>
  <c r="L1858" i="1" s="1"/>
  <c r="L1862" i="1" a="1"/>
  <c r="L1862" i="1" s="1"/>
  <c r="L1866" i="1" a="1"/>
  <c r="L1866" i="1" s="1"/>
  <c r="L1926" i="1" a="1"/>
  <c r="L1926" i="1" s="1"/>
  <c r="L1555" i="1" a="1"/>
  <c r="L1555" i="1" s="1"/>
  <c r="L1763" i="1" a="1"/>
  <c r="L1763" i="1" s="1"/>
  <c r="L1917" i="1" a="1"/>
  <c r="L1917" i="1" s="1"/>
  <c r="L1925" i="1" a="1"/>
  <c r="L1925" i="1" s="1"/>
  <c r="L1966" i="1" a="1"/>
  <c r="L1966" i="1" s="1"/>
  <c r="L1992" i="1" a="1"/>
  <c r="L1992" i="1" s="1"/>
  <c r="L1998" i="1" a="1"/>
  <c r="L1998" i="1" s="1"/>
  <c r="L2003" i="1" a="1"/>
  <c r="L2003" i="1" s="1"/>
  <c r="L2024" i="1" a="1"/>
  <c r="L2024" i="1" s="1"/>
  <c r="L2030" i="1" a="1"/>
  <c r="L2030" i="1" s="1"/>
  <c r="L2035" i="1" a="1"/>
  <c r="L2035" i="1" s="1"/>
  <c r="L2044" i="1" a="1"/>
  <c r="L2044" i="1" s="1"/>
  <c r="L2052" i="1" a="1"/>
  <c r="L2052" i="1" s="1"/>
  <c r="L2112" i="1" a="1"/>
  <c r="L2112" i="1" s="1"/>
  <c r="L2116" i="1" a="1"/>
  <c r="L2116" i="1" s="1"/>
  <c r="L2152" i="1" a="1"/>
  <c r="L2152" i="1" s="1"/>
  <c r="L2172" i="1" a="1"/>
  <c r="L2172" i="1" s="1"/>
  <c r="L2180" i="1" a="1"/>
  <c r="L2180" i="1" s="1"/>
  <c r="L2220" i="1" a="1"/>
  <c r="L2220" i="1" s="1"/>
  <c r="L2231" i="1" a="1"/>
  <c r="L2231" i="1" s="1"/>
  <c r="L2313" i="1" a="1"/>
  <c r="L2313" i="1" s="1"/>
  <c r="L2393" i="1" a="1"/>
  <c r="L2393" i="1" s="1"/>
  <c r="L2473" i="1" a="1"/>
  <c r="L2473" i="1" s="1"/>
  <c r="L2481" i="1" a="1"/>
  <c r="L2481" i="1" s="1"/>
  <c r="L2497" i="1" a="1"/>
  <c r="L2497" i="1" s="1"/>
  <c r="L2505" i="1" a="1"/>
  <c r="L2505" i="1" s="1"/>
  <c r="L2509" i="1" a="1"/>
  <c r="L2509" i="1" s="1"/>
  <c r="L2581" i="1" a="1"/>
  <c r="L2581" i="1" s="1"/>
  <c r="L2605" i="1" a="1"/>
  <c r="L2605" i="1" s="1"/>
  <c r="L2613" i="1" a="1"/>
  <c r="L2613" i="1" s="1"/>
  <c r="L2621" i="1" a="1"/>
  <c r="L2621" i="1" s="1"/>
  <c r="L2625" i="1" a="1"/>
  <c r="L2625" i="1" s="1"/>
  <c r="L2641" i="1" a="1"/>
  <c r="L2641" i="1" s="1"/>
  <c r="L2645" i="1" a="1"/>
  <c r="L2645" i="1" s="1"/>
  <c r="L2689" i="1" a="1"/>
  <c r="L2689" i="1" s="1"/>
  <c r="L2693" i="1" a="1"/>
  <c r="L2693" i="1" s="1"/>
  <c r="L2761" i="1" a="1"/>
  <c r="L2761" i="1" s="1"/>
  <c r="L2825" i="1" a="1"/>
  <c r="L2825" i="1" s="1"/>
  <c r="L2845" i="1" a="1"/>
  <c r="L2845" i="1" s="1"/>
  <c r="L2849" i="1" a="1"/>
  <c r="L2849" i="1" s="1"/>
  <c r="L647" i="1" a="1"/>
  <c r="L647" i="1" s="1"/>
  <c r="L1074" i="1" a="1"/>
  <c r="L1074" i="1" s="1"/>
  <c r="L1559" i="1" a="1"/>
  <c r="L1559" i="1" s="1"/>
  <c r="L1628" i="1" a="1"/>
  <c r="L1628" i="1" s="1"/>
  <c r="L1645" i="1" a="1"/>
  <c r="L1645" i="1" s="1"/>
  <c r="L1863" i="1" a="1"/>
  <c r="L1863" i="1" s="1"/>
  <c r="L1927" i="1" a="1"/>
  <c r="L1927" i="1" s="1"/>
  <c r="L1967" i="1" a="1"/>
  <c r="L1967" i="1" s="1"/>
  <c r="L1972" i="1" a="1"/>
  <c r="L1972" i="1" s="1"/>
  <c r="L1994" i="1" a="1"/>
  <c r="L1994" i="1" s="1"/>
  <c r="L2010" i="1" a="1"/>
  <c r="L2010" i="1" s="1"/>
  <c r="L2026" i="1" a="1"/>
  <c r="L2026" i="1" s="1"/>
  <c r="L2031" i="1" a="1"/>
  <c r="L2031" i="1" s="1"/>
  <c r="L2036" i="1" a="1"/>
  <c r="L2036" i="1" s="1"/>
  <c r="L2093" i="1" a="1"/>
  <c r="L2093" i="1" s="1"/>
  <c r="L2117" i="1" a="1"/>
  <c r="L2117" i="1" s="1"/>
  <c r="L2149" i="1" a="1"/>
  <c r="L2149" i="1" s="1"/>
  <c r="L2173" i="1" a="1"/>
  <c r="L2173" i="1" s="1"/>
  <c r="L2181" i="1" a="1"/>
  <c r="L2181" i="1" s="1"/>
  <c r="L2201" i="1" a="1"/>
  <c r="L2201" i="1" s="1"/>
  <c r="L2232" i="1" a="1"/>
  <c r="L2232" i="1" s="1"/>
  <c r="L2274" i="1" a="1"/>
  <c r="L2274" i="1" s="1"/>
  <c r="L2284" i="1" a="1"/>
  <c r="L2284" i="1" s="1"/>
  <c r="L2318" i="1" a="1"/>
  <c r="L2318" i="1" s="1"/>
  <c r="L2326" i="1" a="1"/>
  <c r="L2326" i="1" s="1"/>
  <c r="L2398" i="1" a="1"/>
  <c r="L2398" i="1" s="1"/>
  <c r="L2410" i="1" a="1"/>
  <c r="L2410" i="1" s="1"/>
  <c r="L2466" i="1" a="1"/>
  <c r="L2466" i="1" s="1"/>
  <c r="L2498" i="1" a="1"/>
  <c r="L2498" i="1" s="1"/>
  <c r="L2514" i="1" a="1"/>
  <c r="L2514" i="1" s="1"/>
  <c r="L2558" i="1" a="1"/>
  <c r="L2558" i="1" s="1"/>
  <c r="L2566" i="1" a="1"/>
  <c r="L2566" i="1" s="1"/>
  <c r="L2582" i="1" a="1"/>
  <c r="L2582" i="1" s="1"/>
  <c r="L2586" i="1" a="1"/>
  <c r="L2586" i="1" s="1"/>
  <c r="L2590" i="1" a="1"/>
  <c r="L2590" i="1" s="1"/>
  <c r="L2614" i="1" a="1"/>
  <c r="L2614" i="1" s="1"/>
  <c r="L2642" i="1" a="1"/>
  <c r="L2642" i="1" s="1"/>
  <c r="L2690" i="1" a="1"/>
  <c r="L2690" i="1" s="1"/>
  <c r="L2710" i="1" a="1"/>
  <c r="L2710" i="1" s="1"/>
  <c r="L2722" i="1" a="1"/>
  <c r="L2722" i="1" s="1"/>
  <c r="L2758" i="1" a="1"/>
  <c r="L2758" i="1" s="1"/>
  <c r="L2762" i="1" a="1"/>
  <c r="L2762" i="1" s="1"/>
  <c r="L2778" i="1" a="1"/>
  <c r="L2778" i="1" s="1"/>
  <c r="L2782" i="1" a="1"/>
  <c r="L2782" i="1" s="1"/>
  <c r="L2846" i="1" a="1"/>
  <c r="L2846" i="1" s="1"/>
  <c r="L2890" i="1" a="1"/>
  <c r="L2890" i="1" s="1"/>
  <c r="L2988" i="1" a="1"/>
  <c r="L2988" i="1" s="1"/>
  <c r="L2992" i="1" a="1"/>
  <c r="L2992" i="1" s="1"/>
  <c r="L3012" i="1" a="1"/>
  <c r="L3012" i="1" s="1"/>
  <c r="L3016" i="1" a="1"/>
  <c r="L3016" i="1" s="1"/>
  <c r="L3020" i="1" a="1"/>
  <c r="L3020" i="1" s="1"/>
  <c r="L3148" i="1" a="1"/>
  <c r="L3148" i="1" s="1"/>
  <c r="L1581" i="1" a="1"/>
  <c r="L1581" i="1" s="1"/>
  <c r="L1632" i="1" a="1"/>
  <c r="L1632" i="1" s="1"/>
  <c r="L1771" i="1" a="1"/>
  <c r="L1771" i="1" s="1"/>
  <c r="L1851" i="1" a="1"/>
  <c r="L1851" i="1" s="1"/>
  <c r="L1913" i="1" a="1"/>
  <c r="L1913" i="1" s="1"/>
  <c r="L1974" i="1" a="1"/>
  <c r="L1974" i="1" s="1"/>
  <c r="L1995" i="1" a="1"/>
  <c r="L1995" i="1" s="1"/>
  <c r="L2011" i="1" a="1"/>
  <c r="L2011" i="1" s="1"/>
  <c r="L2022" i="1" a="1"/>
  <c r="L2022" i="1" s="1"/>
  <c r="L2086" i="1" a="1"/>
  <c r="L2086" i="1" s="1"/>
  <c r="L2098" i="1" a="1"/>
  <c r="L2098" i="1" s="1"/>
  <c r="L2114" i="1" a="1"/>
  <c r="L2114" i="1" s="1"/>
  <c r="L2118" i="1" a="1"/>
  <c r="L2118" i="1" s="1"/>
  <c r="L2134" i="1" a="1"/>
  <c r="L2134" i="1" s="1"/>
  <c r="L2198" i="1" a="1"/>
  <c r="L2198" i="1" s="1"/>
  <c r="L2250" i="1" a="1"/>
  <c r="L2250" i="1" s="1"/>
  <c r="L2272" i="1" a="1"/>
  <c r="L2272" i="1" s="1"/>
  <c r="L2275" i="1" a="1"/>
  <c r="L2275" i="1" s="1"/>
  <c r="L2285" i="1" a="1"/>
  <c r="L2285" i="1" s="1"/>
  <c r="L2311" i="1" a="1"/>
  <c r="L2311" i="1" s="1"/>
  <c r="L2315" i="1" a="1"/>
  <c r="L2315" i="1" s="1"/>
  <c r="L2319" i="1" a="1"/>
  <c r="L2319" i="1" s="1"/>
  <c r="L2323" i="1" a="1"/>
  <c r="L2323" i="1" s="1"/>
  <c r="L2327" i="1" a="1"/>
  <c r="L2327" i="1" s="1"/>
  <c r="L2395" i="1" a="1"/>
  <c r="L2395" i="1" s="1"/>
  <c r="L2411" i="1" a="1"/>
  <c r="L2411" i="1" s="1"/>
  <c r="L2471" i="1" a="1"/>
  <c r="L2471" i="1" s="1"/>
  <c r="L2507" i="1" a="1"/>
  <c r="L2507" i="1" s="1"/>
  <c r="L2555" i="1" a="1"/>
  <c r="L2555" i="1" s="1"/>
  <c r="L2583" i="1" a="1"/>
  <c r="L2583" i="1" s="1"/>
  <c r="L2603" i="1" a="1"/>
  <c r="L2603" i="1" s="1"/>
  <c r="L2607" i="1" a="1"/>
  <c r="L2607" i="1" s="1"/>
  <c r="L2615" i="1" a="1"/>
  <c r="L2615" i="1" s="1"/>
  <c r="L2639" i="1" a="1"/>
  <c r="L2639" i="1" s="1"/>
  <c r="L2643" i="1" a="1"/>
  <c r="L2643" i="1" s="1"/>
  <c r="L2647" i="1" a="1"/>
  <c r="L2647" i="1" s="1"/>
  <c r="L2715" i="1" a="1"/>
  <c r="L2715" i="1" s="1"/>
  <c r="L2723" i="1" a="1"/>
  <c r="L2723" i="1" s="1"/>
  <c r="L2751" i="1" a="1"/>
  <c r="L2751" i="1" s="1"/>
  <c r="L2779" i="1" a="1"/>
  <c r="L2779" i="1" s="1"/>
  <c r="L2827" i="1" a="1"/>
  <c r="L2827" i="1" s="1"/>
  <c r="L2871" i="1" a="1"/>
  <c r="L2871" i="1" s="1"/>
  <c r="L2875" i="1" a="1"/>
  <c r="L2875" i="1" s="1"/>
  <c r="L2883" i="1" a="1"/>
  <c r="L2883" i="1" s="1"/>
  <c r="L2899" i="1" a="1"/>
  <c r="L2899" i="1" s="1"/>
  <c r="L2935" i="1" a="1"/>
  <c r="L2935" i="1" s="1"/>
  <c r="L2989" i="1" a="1"/>
  <c r="L2989" i="1" s="1"/>
  <c r="L2993" i="1" a="1"/>
  <c r="L2993" i="1" s="1"/>
  <c r="L2997" i="1" a="1"/>
  <c r="L2997" i="1" s="1"/>
  <c r="L3013" i="1" a="1"/>
  <c r="L3013" i="1" s="1"/>
  <c r="L3017" i="1" a="1"/>
  <c r="L3017" i="1" s="1"/>
  <c r="L3045" i="1" a="1"/>
  <c r="L3045" i="1" s="1"/>
  <c r="L3117" i="1" a="1"/>
  <c r="L3117" i="1" s="1"/>
  <c r="L1923" i="1" a="1"/>
  <c r="L1923" i="1" s="1"/>
  <c r="L2324" i="1" a="1"/>
  <c r="L2324" i="1" s="1"/>
  <c r="L2496" i="1" a="1"/>
  <c r="L2496" i="1" s="1"/>
  <c r="L2580" i="1" a="1"/>
  <c r="L2580" i="1" s="1"/>
  <c r="L2692" i="1" a="1"/>
  <c r="L2692" i="1" s="1"/>
  <c r="L2881" i="1" a="1"/>
  <c r="L2881" i="1" s="1"/>
  <c r="L2897" i="1" a="1"/>
  <c r="L2897" i="1" s="1"/>
  <c r="L2921" i="1" a="1"/>
  <c r="L2921" i="1" s="1"/>
  <c r="L3186" i="1" a="1"/>
  <c r="L3186" i="1" s="1"/>
  <c r="L3190" i="1" a="1"/>
  <c r="L3190" i="1" s="1"/>
  <c r="L3214" i="1" a="1"/>
  <c r="L3214" i="1" s="1"/>
  <c r="L3234" i="1" a="1"/>
  <c r="L3234" i="1" s="1"/>
  <c r="L3282" i="1" a="1"/>
  <c r="L3282" i="1" s="1"/>
  <c r="L3300" i="1" a="1"/>
  <c r="L3300" i="1" s="1"/>
  <c r="L3324" i="1" a="1"/>
  <c r="L3324" i="1" s="1"/>
  <c r="L3352" i="1" a="1"/>
  <c r="L3352" i="1" s="1"/>
  <c r="L3356" i="1" a="1"/>
  <c r="L3356" i="1" s="1"/>
  <c r="L3480" i="1" a="1"/>
  <c r="L3480" i="1" s="1"/>
  <c r="L3492" i="1" a="1"/>
  <c r="L3492" i="1" s="1"/>
  <c r="L3496" i="1" a="1"/>
  <c r="L3496" i="1" s="1"/>
  <c r="L3500" i="1" a="1"/>
  <c r="L3500" i="1" s="1"/>
  <c r="L3540" i="1" a="1"/>
  <c r="L3540" i="1" s="1"/>
  <c r="L3544" i="1" a="1"/>
  <c r="L3544" i="1" s="1"/>
  <c r="L3568" i="1" a="1"/>
  <c r="L3568" i="1" s="1"/>
  <c r="L3572" i="1" a="1"/>
  <c r="L3572" i="1" s="1"/>
  <c r="L3660" i="1" a="1"/>
  <c r="L3660" i="1" s="1"/>
  <c r="L3716" i="1" a="1"/>
  <c r="L3716" i="1" s="1"/>
  <c r="L3724" i="1" a="1"/>
  <c r="L3724" i="1" s="1"/>
  <c r="L3728" i="1" a="1"/>
  <c r="L3728" i="1" s="1"/>
  <c r="L3732" i="1" a="1"/>
  <c r="L3732" i="1" s="1"/>
  <c r="L3740" i="1" a="1"/>
  <c r="L3740" i="1" s="1"/>
  <c r="L3756" i="1" a="1"/>
  <c r="L3756" i="1" s="1"/>
  <c r="L3772" i="1" a="1"/>
  <c r="L3772" i="1" s="1"/>
  <c r="L3776" i="1" a="1"/>
  <c r="L3776" i="1" s="1"/>
  <c r="L3788" i="1" a="1"/>
  <c r="L3788" i="1" s="1"/>
  <c r="L3812" i="1" a="1"/>
  <c r="L3812" i="1" s="1"/>
  <c r="L1775" i="1" a="1"/>
  <c r="L1775" i="1" s="1"/>
  <c r="L1839" i="1" a="1"/>
  <c r="L1839" i="1" s="1"/>
  <c r="L1950" i="1" a="1"/>
  <c r="L1950" i="1" s="1"/>
  <c r="L2012" i="1" a="1"/>
  <c r="L2012" i="1" s="1"/>
  <c r="L2051" i="1" a="1"/>
  <c r="L2051" i="1" s="1"/>
  <c r="L2396" i="1" a="1"/>
  <c r="L2396" i="1" s="1"/>
  <c r="L2500" i="1" a="1"/>
  <c r="L2500" i="1" s="1"/>
  <c r="L2584" i="1" a="1"/>
  <c r="L2584" i="1" s="1"/>
  <c r="L2648" i="1" a="1"/>
  <c r="L2648" i="1" s="1"/>
  <c r="L2760" i="1" a="1"/>
  <c r="L2760" i="1" s="1"/>
  <c r="L2892" i="1" a="1"/>
  <c r="L2892" i="1" s="1"/>
  <c r="L2900" i="1" a="1"/>
  <c r="L2900" i="1" s="1"/>
  <c r="L2924" i="1" a="1"/>
  <c r="L2924" i="1" s="1"/>
  <c r="L2986" i="1" a="1"/>
  <c r="L2986" i="1" s="1"/>
  <c r="L3183" i="1" a="1"/>
  <c r="L3183" i="1" s="1"/>
  <c r="L3191" i="1" a="1"/>
  <c r="L3191" i="1" s="1"/>
  <c r="L3227" i="1" a="1"/>
  <c r="L3227" i="1" s="1"/>
  <c r="L3357" i="1" a="1"/>
  <c r="L3357" i="1" s="1"/>
  <c r="L3477" i="1" a="1"/>
  <c r="L3477" i="1" s="1"/>
  <c r="L3485" i="1" a="1"/>
  <c r="L3485" i="1" s="1"/>
  <c r="L3493" i="1" a="1"/>
  <c r="L3493" i="1" s="1"/>
  <c r="L3497" i="1" a="1"/>
  <c r="L3497" i="1" s="1"/>
  <c r="L3565" i="1" a="1"/>
  <c r="L3565" i="1" s="1"/>
  <c r="L3621" i="1" a="1"/>
  <c r="L3621" i="1" s="1"/>
  <c r="L3657" i="1" a="1"/>
  <c r="L3657" i="1" s="1"/>
  <c r="L3733" i="1" a="1"/>
  <c r="L3733" i="1" s="1"/>
  <c r="L3757" i="1" a="1"/>
  <c r="L3757" i="1" s="1"/>
  <c r="L3765" i="1" a="1"/>
  <c r="L3765" i="1" s="1"/>
  <c r="L3781" i="1" a="1"/>
  <c r="L3781" i="1" s="1"/>
  <c r="L3797" i="1" a="1"/>
  <c r="L3797" i="1" s="1"/>
  <c r="L3833" i="1" a="1"/>
  <c r="L3833" i="1" s="1"/>
  <c r="L3837" i="1" a="1"/>
  <c r="L3837" i="1" s="1"/>
  <c r="L1568" i="1" a="1"/>
  <c r="L1568" i="1" s="1"/>
  <c r="L1907" i="1" a="1"/>
  <c r="L1907" i="1" s="1"/>
  <c r="L1975" i="1" a="1"/>
  <c r="L1975" i="1" s="1"/>
  <c r="L1996" i="1" a="1"/>
  <c r="L1996" i="1" s="1"/>
  <c r="L2119" i="1" a="1"/>
  <c r="L2119" i="1" s="1"/>
  <c r="L2199" i="1" a="1"/>
  <c r="L2199" i="1" s="1"/>
  <c r="L2286" i="1" a="1"/>
  <c r="L2286" i="1" s="1"/>
  <c r="L2316" i="1" a="1"/>
  <c r="L2316" i="1" s="1"/>
  <c r="L2604" i="1" a="1"/>
  <c r="L2604" i="1" s="1"/>
  <c r="L2764" i="1" a="1"/>
  <c r="L2764" i="1" s="1"/>
  <c r="L2885" i="1" a="1"/>
  <c r="L2885" i="1" s="1"/>
  <c r="L2987" i="1" a="1"/>
  <c r="L2987" i="1" s="1"/>
  <c r="L2023" i="1" a="1"/>
  <c r="L2023" i="1" s="1"/>
  <c r="L2043" i="1" a="1"/>
  <c r="L2043" i="1" s="1"/>
  <c r="L2075" i="1" a="1"/>
  <c r="L2075" i="1" s="1"/>
  <c r="L2203" i="1" a="1"/>
  <c r="L2203" i="1" s="1"/>
  <c r="L2640" i="1" a="1"/>
  <c r="L2640" i="1" s="1"/>
  <c r="L2752" i="1" a="1"/>
  <c r="L2752" i="1" s="1"/>
  <c r="L2828" i="1" a="1"/>
  <c r="L2828" i="1" s="1"/>
  <c r="L2896" i="1" a="1"/>
  <c r="L2896" i="1" s="1"/>
  <c r="L2998" i="1" a="1"/>
  <c r="L2998" i="1" s="1"/>
  <c r="L3014" i="1" a="1"/>
  <c r="L3014" i="1" s="1"/>
  <c r="L3022" i="1" a="1"/>
  <c r="L3022" i="1" s="1"/>
  <c r="L3189" i="1" a="1"/>
  <c r="L3189" i="1" s="1"/>
  <c r="L3261" i="1" a="1"/>
  <c r="L3261" i="1" s="1"/>
  <c r="L3285" i="1" a="1"/>
  <c r="L3285" i="1" s="1"/>
  <c r="L3462" i="1" a="1"/>
  <c r="L3462" i="1" s="1"/>
  <c r="L3486" i="1" a="1"/>
  <c r="L3486" i="1" s="1"/>
  <c r="L3494" i="1" a="1"/>
  <c r="L3494" i="1" s="1"/>
  <c r="L3539" i="1" a="1"/>
  <c r="L3539" i="1" s="1"/>
  <c r="L3659" i="1" a="1"/>
  <c r="L3659" i="1" s="1"/>
  <c r="L3667" i="1" a="1"/>
  <c r="L3667" i="1" s="1"/>
  <c r="L3719" i="1" a="1"/>
  <c r="L3719" i="1" s="1"/>
  <c r="L3759" i="1" a="1"/>
  <c r="L3759" i="1" s="1"/>
  <c r="L3839" i="1" a="1"/>
  <c r="L3839" i="1" s="1"/>
  <c r="L3921" i="1" a="1"/>
  <c r="L3921" i="1" s="1"/>
  <c r="L3929" i="1" a="1"/>
  <c r="L3929" i="1" s="1"/>
  <c r="L3957" i="1" a="1"/>
  <c r="L3957" i="1" s="1"/>
  <c r="L4139" i="1" a="1"/>
  <c r="L4139" i="1" s="1"/>
  <c r="L4213" i="1" a="1"/>
  <c r="L4213" i="1" s="1"/>
  <c r="L4216" i="1" a="1"/>
  <c r="L4216" i="1" s="1"/>
  <c r="L4219" i="1" a="1"/>
  <c r="L4219" i="1" s="1"/>
  <c r="L4245" i="1" a="1"/>
  <c r="L4245" i="1" s="1"/>
  <c r="L4286" i="1" a="1"/>
  <c r="L4286" i="1" s="1"/>
  <c r="L4346" i="1" a="1"/>
  <c r="L4346" i="1" s="1"/>
  <c r="L4382" i="1" a="1"/>
  <c r="L4382" i="1" s="1"/>
  <c r="L4430" i="1" a="1"/>
  <c r="L4430" i="1" s="1"/>
  <c r="L4458" i="1" a="1"/>
  <c r="L4458" i="1" s="1"/>
  <c r="L4466" i="1" a="1"/>
  <c r="L4466" i="1" s="1"/>
  <c r="L4498" i="1" a="1"/>
  <c r="L4498" i="1" s="1"/>
  <c r="L4574" i="1" a="1"/>
  <c r="L4574" i="1" s="1"/>
  <c r="L4598" i="1" a="1"/>
  <c r="L4598" i="1" s="1"/>
  <c r="L4602" i="1" a="1"/>
  <c r="L4602" i="1" s="1"/>
  <c r="L3463" i="1" a="1"/>
  <c r="L3463" i="1" s="1"/>
  <c r="L3495" i="1" a="1"/>
  <c r="L3495" i="1" s="1"/>
  <c r="L3542" i="1" a="1"/>
  <c r="L3542" i="1" s="1"/>
  <c r="L3574" i="1" a="1"/>
  <c r="L3574" i="1" s="1"/>
  <c r="L3598" i="1" a="1"/>
  <c r="L3598" i="1" s="1"/>
  <c r="L3614" i="1" a="1"/>
  <c r="L3614" i="1" s="1"/>
  <c r="L3646" i="1" a="1"/>
  <c r="L3646" i="1" s="1"/>
  <c r="L3722" i="1" a="1"/>
  <c r="L3722" i="1" s="1"/>
  <c r="L3738" i="1" a="1"/>
  <c r="L3738" i="1" s="1"/>
  <c r="L3794" i="1" a="1"/>
  <c r="L3794" i="1" s="1"/>
  <c r="L3834" i="1" a="1"/>
  <c r="L3834" i="1" s="1"/>
  <c r="L3922" i="1" a="1"/>
  <c r="L3922" i="1" s="1"/>
  <c r="L3930" i="1" a="1"/>
  <c r="L3930" i="1" s="1"/>
  <c r="L3978" i="1" a="1"/>
  <c r="L3978" i="1" s="1"/>
  <c r="L4143" i="1" a="1"/>
  <c r="L4143" i="1" s="1"/>
  <c r="L4220" i="1" a="1"/>
  <c r="L4220" i="1" s="1"/>
  <c r="L4246" i="1" a="1"/>
  <c r="L4246" i="1" s="1"/>
  <c r="L4259" i="1" a="1"/>
  <c r="L4259" i="1" s="1"/>
  <c r="L4287" i="1" a="1"/>
  <c r="L4287" i="1" s="1"/>
  <c r="L4327" i="1" a="1"/>
  <c r="L4327" i="1" s="1"/>
  <c r="L4343" i="1" a="1"/>
  <c r="L4343" i="1" s="1"/>
  <c r="L4411" i="1" a="1"/>
  <c r="L4411" i="1" s="1"/>
  <c r="L4459" i="1" a="1"/>
  <c r="L4459" i="1" s="1"/>
  <c r="L4467" i="1" a="1"/>
  <c r="L4467" i="1" s="1"/>
  <c r="L4487" i="1" a="1"/>
  <c r="L4487" i="1" s="1"/>
  <c r="L4531" i="1" a="1"/>
  <c r="L4531" i="1" s="1"/>
  <c r="L4579" i="1" a="1"/>
  <c r="L4579" i="1" s="1"/>
  <c r="L4591" i="1" a="1"/>
  <c r="L4591" i="1" s="1"/>
  <c r="L4595" i="1" a="1"/>
  <c r="L4595" i="1" s="1"/>
  <c r="L4627" i="1" a="1"/>
  <c r="L4627" i="1" s="1"/>
  <c r="L3307" i="1" a="1"/>
  <c r="L3307" i="1" s="1"/>
  <c r="L3323" i="1" a="1"/>
  <c r="L3323" i="1" s="1"/>
  <c r="L3331" i="1" a="1"/>
  <c r="L3331" i="1" s="1"/>
  <c r="L3418" i="1" a="1"/>
  <c r="L3418" i="1" s="1"/>
  <c r="L3426" i="1" a="1"/>
  <c r="L3426" i="1" s="1"/>
  <c r="L3490" i="1" a="1"/>
  <c r="L3490" i="1" s="1"/>
  <c r="L3543" i="1" a="1"/>
  <c r="L3543" i="1" s="1"/>
  <c r="L3771" i="1" a="1"/>
  <c r="L3771" i="1" s="1"/>
  <c r="L3811" i="1" a="1"/>
  <c r="L3811" i="1" s="1"/>
  <c r="L3835" i="1" a="1"/>
  <c r="L3835" i="1" s="1"/>
  <c r="L3907" i="1" a="1"/>
  <c r="L3907" i="1" s="1"/>
  <c r="L3931" i="1" a="1"/>
  <c r="L3931" i="1" s="1"/>
  <c r="L3276" i="1" a="1"/>
  <c r="L3276" i="1" s="1"/>
  <c r="L3355" i="1" a="1"/>
  <c r="L3355" i="1" s="1"/>
  <c r="L4052" i="1" a="1"/>
  <c r="L4052" i="1" s="1"/>
  <c r="L4221" i="1" a="1"/>
  <c r="L4221" i="1" s="1"/>
  <c r="L4292" i="1" a="1"/>
  <c r="L4292" i="1" s="1"/>
  <c r="L4348" i="1" a="1"/>
  <c r="L4348" i="1" s="1"/>
  <c r="L4404" i="1" a="1"/>
  <c r="L4404" i="1" s="1"/>
  <c r="L4412" i="1" a="1"/>
  <c r="L4412" i="1" s="1"/>
  <c r="L4428" i="1" a="1"/>
  <c r="L4428" i="1" s="1"/>
  <c r="L4444" i="1" a="1"/>
  <c r="L4444" i="1" s="1"/>
  <c r="L4460" i="1" a="1"/>
  <c r="L4460" i="1" s="1"/>
  <c r="L4468" i="1" a="1"/>
  <c r="L4468" i="1" s="1"/>
  <c r="L4524" i="1" a="1"/>
  <c r="L4524" i="1" s="1"/>
  <c r="L4572" i="1" a="1"/>
  <c r="L4572" i="1" s="1"/>
  <c r="L4818" i="1" a="1"/>
  <c r="L4818" i="1" s="1"/>
  <c r="L4842" i="1" a="1"/>
  <c r="L4842" i="1" s="1"/>
  <c r="L4862" i="1" a="1"/>
  <c r="L4862" i="1" s="1"/>
  <c r="L4934" i="1" a="1"/>
  <c r="L4934" i="1" s="1"/>
  <c r="L4954" i="1" a="1"/>
  <c r="L4954" i="1" s="1"/>
  <c r="L4958" i="1" a="1"/>
  <c r="L4958" i="1" s="1"/>
  <c r="L4966" i="1" a="1"/>
  <c r="L4966" i="1" s="1"/>
  <c r="L5006" i="1" a="1"/>
  <c r="L5006" i="1" s="1"/>
  <c r="L5010" i="1" a="1"/>
  <c r="L5010" i="1" s="1"/>
  <c r="L5014" i="1" a="1"/>
  <c r="L5014" i="1" s="1"/>
  <c r="L5018" i="1" a="1"/>
  <c r="L5018" i="1" s="1"/>
  <c r="L5026" i="1" a="1"/>
  <c r="L5026" i="1" s="1"/>
  <c r="L5046" i="1" a="1"/>
  <c r="L5046" i="1" s="1"/>
  <c r="L5106" i="1" a="1"/>
  <c r="L5106" i="1" s="1"/>
  <c r="L5222" i="1" a="1"/>
  <c r="L5222" i="1" s="1"/>
  <c r="L5346" i="1" a="1"/>
  <c r="L5346" i="1" s="1"/>
  <c r="L5534" i="1" a="1"/>
  <c r="L5534" i="1" s="1"/>
  <c r="L5538" i="1" a="1"/>
  <c r="L5538" i="1" s="1"/>
  <c r="L5587" i="1" a="1"/>
  <c r="L5587" i="1" s="1"/>
  <c r="L5592" i="1" a="1"/>
  <c r="L5592" i="1" s="1"/>
  <c r="L5595" i="1" a="1"/>
  <c r="L5595" i="1" s="1"/>
  <c r="L5608" i="1" a="1"/>
  <c r="L5608" i="1" s="1"/>
  <c r="L3188" i="1" a="1"/>
  <c r="L3188" i="1" s="1"/>
  <c r="L3491" i="1" a="1"/>
  <c r="L3491" i="1" s="1"/>
  <c r="L3634" i="1" a="1"/>
  <c r="L3634" i="1" s="1"/>
  <c r="L3718" i="1" a="1"/>
  <c r="L3718" i="1" s="1"/>
  <c r="L3908" i="1" a="1"/>
  <c r="L3908" i="1" s="1"/>
  <c r="L3924" i="1" a="1"/>
  <c r="L3924" i="1" s="1"/>
  <c r="L3956" i="1" a="1"/>
  <c r="L3956" i="1" s="1"/>
  <c r="L4429" i="1" a="1"/>
  <c r="L4429" i="1" s="1"/>
  <c r="L4437" i="1" a="1"/>
  <c r="L4437" i="1" s="1"/>
  <c r="L4461" i="1" a="1"/>
  <c r="L4461" i="1" s="1"/>
  <c r="L4597" i="1" a="1"/>
  <c r="L4597" i="1" s="1"/>
  <c r="L4605" i="1" a="1"/>
  <c r="L4605" i="1" s="1"/>
  <c r="L4793" i="1" a="1"/>
  <c r="L4793" i="1" s="1"/>
  <c r="L4819" i="1" a="1"/>
  <c r="L4819" i="1" s="1"/>
  <c r="L4839" i="1" a="1"/>
  <c r="L4839" i="1" s="1"/>
  <c r="L4843" i="1" a="1"/>
  <c r="L4843" i="1" s="1"/>
  <c r="L4863" i="1" a="1"/>
  <c r="L4863" i="1" s="1"/>
  <c r="L4867" i="1" a="1"/>
  <c r="L4867" i="1" s="1"/>
  <c r="L4907" i="1" a="1"/>
  <c r="L4907" i="1" s="1"/>
  <c r="L4955" i="1" a="1"/>
  <c r="L4955" i="1" s="1"/>
  <c r="L4987" i="1" a="1"/>
  <c r="L4987" i="1" s="1"/>
  <c r="L5007" i="1" a="1"/>
  <c r="L5007" i="1" s="1"/>
  <c r="L5023" i="1" a="1"/>
  <c r="L5023" i="1" s="1"/>
  <c r="L5027" i="1" a="1"/>
  <c r="L5027" i="1" s="1"/>
  <c r="L5051" i="1" a="1"/>
  <c r="L5051" i="1" s="1"/>
  <c r="L5055" i="1" a="1"/>
  <c r="L5055" i="1" s="1"/>
  <c r="L5123" i="1" a="1"/>
  <c r="L5123" i="1" s="1"/>
  <c r="L5219" i="1" a="1"/>
  <c r="L5219" i="1" s="1"/>
  <c r="L5223" i="1" a="1"/>
  <c r="L5223" i="1" s="1"/>
  <c r="L5315" i="1" a="1"/>
  <c r="L5315" i="1" s="1"/>
  <c r="L5323" i="1" a="1"/>
  <c r="L5323" i="1" s="1"/>
  <c r="L3228" i="1" a="1"/>
  <c r="L3228" i="1" s="1"/>
  <c r="L3499" i="1" a="1"/>
  <c r="L3499" i="1" s="1"/>
  <c r="L3546" i="1" a="1"/>
  <c r="L3546" i="1" s="1"/>
  <c r="L4218" i="1" a="1"/>
  <c r="L4218" i="1" s="1"/>
  <c r="L4237" i="1" a="1"/>
  <c r="L4237" i="1" s="1"/>
  <c r="L4243" i="1" a="1"/>
  <c r="L4243" i="1" s="1"/>
  <c r="L4264" i="1" a="1"/>
  <c r="L4264" i="1" s="1"/>
  <c r="L4288" i="1" a="1"/>
  <c r="L4288" i="1" s="1"/>
  <c r="L4296" i="1" a="1"/>
  <c r="L4296" i="1" s="1"/>
  <c r="L4360" i="1" a="1"/>
  <c r="L4360" i="1" s="1"/>
  <c r="L4440" i="1" a="1"/>
  <c r="L4440" i="1" s="1"/>
  <c r="L4488" i="1" a="1"/>
  <c r="L4488" i="1" s="1"/>
  <c r="L4528" i="1" a="1"/>
  <c r="L4528" i="1" s="1"/>
  <c r="L4629" i="1" a="1"/>
  <c r="L4629" i="1" s="1"/>
  <c r="L4720" i="1" a="1"/>
  <c r="L4720" i="1" s="1"/>
  <c r="L4794" i="1" a="1"/>
  <c r="L4794" i="1" s="1"/>
  <c r="L4820" i="1" a="1"/>
  <c r="L4820" i="1" s="1"/>
  <c r="L4824" i="1" a="1"/>
  <c r="L4824" i="1" s="1"/>
  <c r="L4840" i="1" a="1"/>
  <c r="L4840" i="1" s="1"/>
  <c r="L4868" i="1" a="1"/>
  <c r="L4868" i="1" s="1"/>
  <c r="L4908" i="1" a="1"/>
  <c r="L4908" i="1" s="1"/>
  <c r="L4936" i="1" a="1"/>
  <c r="L4936" i="1" s="1"/>
  <c r="L4988" i="1" a="1"/>
  <c r="L4988" i="1" s="1"/>
  <c r="L5052" i="1" a="1"/>
  <c r="L5052" i="1" s="1"/>
  <c r="L5056" i="1" a="1"/>
  <c r="L5056" i="1" s="1"/>
  <c r="L5100" i="1" a="1"/>
  <c r="L5100" i="1" s="1"/>
  <c r="L5108" i="1" a="1"/>
  <c r="L5108" i="1" s="1"/>
  <c r="L5116" i="1" a="1"/>
  <c r="L5116" i="1" s="1"/>
  <c r="L5124" i="1" a="1"/>
  <c r="L5124" i="1" s="1"/>
  <c r="L5148" i="1" a="1"/>
  <c r="L5148" i="1" s="1"/>
  <c r="L5156" i="1" a="1"/>
  <c r="L5156" i="1" s="1"/>
  <c r="L5224" i="1" a="1"/>
  <c r="L5224" i="1" s="1"/>
  <c r="L5368" i="1" a="1"/>
  <c r="L5368" i="1" s="1"/>
  <c r="L5444" i="1" a="1"/>
  <c r="L5444" i="1" s="1"/>
  <c r="L5567" i="1" a="1"/>
  <c r="L5567" i="1" s="1"/>
  <c r="L5596" i="1" a="1"/>
  <c r="L5596" i="1" s="1"/>
  <c r="L4441" i="1" a="1"/>
  <c r="L4441" i="1" s="1"/>
  <c r="L4593" i="1" a="1"/>
  <c r="L4593" i="1" s="1"/>
  <c r="L4837" i="1" a="1"/>
  <c r="L4837" i="1" s="1"/>
  <c r="L5057" i="1" a="1"/>
  <c r="L5057" i="1" s="1"/>
  <c r="L5101" i="1" a="1"/>
  <c r="L5101" i="1" s="1"/>
  <c r="L5213" i="1" a="1"/>
  <c r="L5213" i="1" s="1"/>
  <c r="L5321" i="1" a="1"/>
  <c r="L5321" i="1" s="1"/>
  <c r="L5369" i="1" a="1"/>
  <c r="L5369" i="1" s="1"/>
  <c r="L5537" i="1" a="1"/>
  <c r="L5537" i="1" s="1"/>
  <c r="L5630" i="1" a="1"/>
  <c r="L5630" i="1" s="1"/>
  <c r="L5633" i="1" a="1"/>
  <c r="L5633" i="1" s="1"/>
  <c r="L5641" i="1" a="1"/>
  <c r="L5641" i="1" s="1"/>
  <c r="L5670" i="1" a="1"/>
  <c r="L5670" i="1" s="1"/>
  <c r="L5702" i="1" a="1"/>
  <c r="L5702" i="1" s="1"/>
  <c r="L5737" i="1" a="1"/>
  <c r="L5737" i="1" s="1"/>
  <c r="L5766" i="1" a="1"/>
  <c r="L5766" i="1" s="1"/>
  <c r="L5793" i="1" a="1"/>
  <c r="L5793" i="1" s="1"/>
  <c r="L5798" i="1" a="1"/>
  <c r="L5798" i="1" s="1"/>
  <c r="L5830" i="1" a="1"/>
  <c r="L5830" i="1" s="1"/>
  <c r="L5833" i="1" a="1"/>
  <c r="L5833" i="1" s="1"/>
  <c r="L5942" i="1" a="1"/>
  <c r="L5942" i="1" s="1"/>
  <c r="L5945" i="1" a="1"/>
  <c r="L5945" i="1" s="1"/>
  <c r="L5969" i="1" a="1"/>
  <c r="L5969" i="1" s="1"/>
  <c r="L5993" i="1" a="1"/>
  <c r="L5993" i="1" s="1"/>
  <c r="L6061" i="1" a="1"/>
  <c r="L6061" i="1" s="1"/>
  <c r="L6153" i="1" a="1"/>
  <c r="L6153" i="1" s="1"/>
  <c r="L6157" i="1" a="1"/>
  <c r="L6157" i="1" s="1"/>
  <c r="L6230" i="1" a="1"/>
  <c r="L6230" i="1" s="1"/>
  <c r="L6302" i="1" a="1"/>
  <c r="L6302" i="1" s="1"/>
  <c r="L6329" i="1" a="1"/>
  <c r="L6329" i="1" s="1"/>
  <c r="L6397" i="1" a="1"/>
  <c r="L6397" i="1" s="1"/>
  <c r="L6415" i="1" a="1"/>
  <c r="L6415" i="1" s="1"/>
  <c r="L6453" i="1" a="1"/>
  <c r="L6453" i="1" s="1"/>
  <c r="L6458" i="1" a="1"/>
  <c r="L6458" i="1" s="1"/>
  <c r="L6583" i="1" a="1"/>
  <c r="L6583" i="1" s="1"/>
  <c r="L6592" i="1" a="1"/>
  <c r="L6592" i="1" s="1"/>
  <c r="L6612" i="1" a="1"/>
  <c r="L6612" i="1" s="1"/>
  <c r="L6634" i="1" a="1"/>
  <c r="L6634" i="1" s="1"/>
  <c r="L6694" i="1" a="1"/>
  <c r="L6694" i="1" s="1"/>
  <c r="L6697" i="1" a="1"/>
  <c r="L6697" i="1" s="1"/>
  <c r="L6713" i="1" a="1"/>
  <c r="L6713" i="1" s="1"/>
  <c r="L4257" i="1" a="1"/>
  <c r="L4257" i="1" s="1"/>
  <c r="L4289" i="1" a="1"/>
  <c r="L4289" i="1" s="1"/>
  <c r="L4353" i="1" a="1"/>
  <c r="L4353" i="1" s="1"/>
  <c r="L4981" i="1" a="1"/>
  <c r="L4981" i="1" s="1"/>
  <c r="L5013" i="1" a="1"/>
  <c r="L5013" i="1" s="1"/>
  <c r="L5045" i="1" a="1"/>
  <c r="L5045" i="1" s="1"/>
  <c r="L5582" i="1" a="1"/>
  <c r="L5582" i="1" s="1"/>
  <c r="L5660" i="1" a="1"/>
  <c r="L5660" i="1" s="1"/>
  <c r="L5684" i="1" a="1"/>
  <c r="L5684" i="1" s="1"/>
  <c r="L5700" i="1" a="1"/>
  <c r="L5700" i="1" s="1"/>
  <c r="L5703" i="1" a="1"/>
  <c r="L5703" i="1" s="1"/>
  <c r="L5764" i="1" a="1"/>
  <c r="L5764" i="1" s="1"/>
  <c r="L5943" i="1" a="1"/>
  <c r="L5943" i="1" s="1"/>
  <c r="L5964" i="1" a="1"/>
  <c r="L5964" i="1" s="1"/>
  <c r="L6064" i="1" a="1"/>
  <c r="L6064" i="1" s="1"/>
  <c r="L6068" i="1" a="1"/>
  <c r="L6068" i="1" s="1"/>
  <c r="L6132" i="1" a="1"/>
  <c r="L6132" i="1" s="1"/>
  <c r="L6154" i="1" a="1"/>
  <c r="L6154" i="1" s="1"/>
  <c r="L6160" i="1" a="1"/>
  <c r="L6160" i="1" s="1"/>
  <c r="L6228" i="1" a="1"/>
  <c r="L6228" i="1" s="1"/>
  <c r="L6256" i="1" a="1"/>
  <c r="L6256" i="1" s="1"/>
  <c r="L6259" i="1" a="1"/>
  <c r="L6259" i="1" s="1"/>
  <c r="L6303" i="1" a="1"/>
  <c r="L6303" i="1" s="1"/>
  <c r="L6434" i="1" a="1"/>
  <c r="L6434" i="1" s="1"/>
  <c r="L6577" i="1" a="1"/>
  <c r="L6577" i="1" s="1"/>
  <c r="L6581" i="1" a="1"/>
  <c r="L6581" i="1" s="1"/>
  <c r="L6590" i="1" a="1"/>
  <c r="L6590" i="1" s="1"/>
  <c r="L6593" i="1" a="1"/>
  <c r="L6593" i="1" s="1"/>
  <c r="L3204" i="1" a="1"/>
  <c r="L3204" i="1" s="1"/>
  <c r="L3586" i="1" a="1"/>
  <c r="L3586" i="1" s="1"/>
  <c r="L3932" i="1" a="1"/>
  <c r="L3932" i="1" s="1"/>
  <c r="L4265" i="1" a="1"/>
  <c r="L4265" i="1" s="1"/>
  <c r="L4457" i="1" a="1"/>
  <c r="L4457" i="1" s="1"/>
  <c r="L4489" i="1" a="1"/>
  <c r="L4489" i="1" s="1"/>
  <c r="L4577" i="1" a="1"/>
  <c r="L4577" i="1" s="1"/>
  <c r="L4861" i="1" a="1"/>
  <c r="L4861" i="1" s="1"/>
  <c r="L4941" i="1" a="1"/>
  <c r="L4941" i="1" s="1"/>
  <c r="L5049" i="1" a="1"/>
  <c r="L5049" i="1" s="1"/>
  <c r="L5345" i="1" a="1"/>
  <c r="L5345" i="1" s="1"/>
  <c r="L5594" i="1" a="1"/>
  <c r="L5594" i="1" s="1"/>
  <c r="L5685" i="1" a="1"/>
  <c r="L5685" i="1" s="1"/>
  <c r="L5701" i="1" a="1"/>
  <c r="L5701" i="1" s="1"/>
  <c r="L5765" i="1" a="1"/>
  <c r="L5765" i="1" s="1"/>
  <c r="L5778" i="1" a="1"/>
  <c r="L5778" i="1" s="1"/>
  <c r="L5818" i="1" a="1"/>
  <c r="L5818" i="1" s="1"/>
  <c r="L5941" i="1" a="1"/>
  <c r="L5941" i="1" s="1"/>
  <c r="L5946" i="1" a="1"/>
  <c r="L5946" i="1" s="1"/>
  <c r="L6014" i="1" a="1"/>
  <c r="L6014" i="1" s="1"/>
  <c r="L6062" i="1" a="1"/>
  <c r="L6062" i="1" s="1"/>
  <c r="L6133" i="1" a="1"/>
  <c r="L6133" i="1" s="1"/>
  <c r="L6139" i="1" a="1"/>
  <c r="L6139" i="1" s="1"/>
  <c r="L6158" i="1" a="1"/>
  <c r="L6158" i="1" s="1"/>
  <c r="L6257" i="1" a="1"/>
  <c r="L6257" i="1" s="1"/>
  <c r="L6283" i="1" a="1"/>
  <c r="L6283" i="1" s="1"/>
  <c r="L6301" i="1" a="1"/>
  <c r="L6301" i="1" s="1"/>
  <c r="L6325" i="1" a="1"/>
  <c r="L6325" i="1" s="1"/>
  <c r="L6330" i="1" a="1"/>
  <c r="L6330" i="1" s="1"/>
  <c r="L6395" i="1" a="1"/>
  <c r="L6395" i="1" s="1"/>
  <c r="L6398" i="1" a="1"/>
  <c r="L6398" i="1" s="1"/>
  <c r="L6401" i="1" a="1"/>
  <c r="L6401" i="1" s="1"/>
  <c r="L6410" i="1" a="1"/>
  <c r="L6410" i="1" s="1"/>
  <c r="L6416" i="1" a="1"/>
  <c r="L6416" i="1" s="1"/>
  <c r="L6438" i="1" a="1"/>
  <c r="L6438" i="1" s="1"/>
  <c r="L6476" i="1" a="1"/>
  <c r="L6476" i="1" s="1"/>
  <c r="L6488" i="1" a="1"/>
  <c r="L6488" i="1" s="1"/>
  <c r="L6575" i="1" a="1"/>
  <c r="L6575" i="1" s="1"/>
  <c r="L6578" i="1" a="1"/>
  <c r="L6578" i="1" s="1"/>
  <c r="L6588" i="1" a="1"/>
  <c r="L6588" i="1" s="1"/>
  <c r="L6620" i="1" a="1"/>
  <c r="L6620" i="1" s="1"/>
  <c r="L6636" i="1" a="1"/>
  <c r="L6636" i="1" s="1"/>
  <c r="L6652" i="1" a="1"/>
  <c r="L6652" i="1" s="1"/>
  <c r="L6655" i="1" a="1"/>
  <c r="L6655" i="1" s="1"/>
  <c r="L6693" i="1" a="1"/>
  <c r="L6693" i="1" s="1"/>
  <c r="L6737" i="1" a="1"/>
  <c r="L6737" i="1" s="1"/>
  <c r="L6750" i="1" a="1"/>
  <c r="L6750" i="1" s="1"/>
  <c r="L6753" i="1" a="1"/>
  <c r="L6753" i="1" s="1"/>
  <c r="L6766" i="1" a="1"/>
  <c r="L6766" i="1" s="1"/>
  <c r="L6875" i="1" a="1"/>
  <c r="L6875" i="1" s="1"/>
  <c r="L6878" i="1" a="1"/>
  <c r="L6878" i="1" s="1"/>
  <c r="L6907" i="1" a="1"/>
  <c r="L6907" i="1" s="1"/>
  <c r="L6925" i="1" a="1"/>
  <c r="L6925" i="1" s="1"/>
  <c r="L7037" i="1" a="1"/>
  <c r="L7037" i="1" s="1"/>
  <c r="L7040" i="1" a="1"/>
  <c r="L7040" i="1" s="1"/>
  <c r="L7048" i="1" a="1"/>
  <c r="L7048" i="1" s="1"/>
  <c r="L7053" i="1" a="1"/>
  <c r="L7053" i="1" s="1"/>
  <c r="L7085" i="1" a="1"/>
  <c r="L7085" i="1" s="1"/>
  <c r="L7088" i="1" a="1"/>
  <c r="L7088" i="1" s="1"/>
  <c r="L7096" i="1" a="1"/>
  <c r="L7096" i="1" s="1"/>
  <c r="L7133" i="1" a="1"/>
  <c r="L7133" i="1" s="1"/>
  <c r="L3618" i="1" a="1"/>
  <c r="L3618" i="1" s="1"/>
  <c r="L4244" i="1" a="1"/>
  <c r="L4244" i="1" s="1"/>
  <c r="L4305" i="1" a="1"/>
  <c r="L4305" i="1" s="1"/>
  <c r="L4865" i="1" a="1"/>
  <c r="L4865" i="1" s="1"/>
  <c r="L4961" i="1" a="1"/>
  <c r="L4961" i="1" s="1"/>
  <c r="L5113" i="1" a="1"/>
  <c r="L5113" i="1" s="1"/>
  <c r="L5317" i="1" a="1"/>
  <c r="L5317" i="1" s="1"/>
  <c r="L5495" i="1" a="1"/>
  <c r="L5495" i="1" s="1"/>
  <c r="L5574" i="1" a="1"/>
  <c r="L5574" i="1" s="1"/>
  <c r="L5632" i="1" a="1"/>
  <c r="L5632" i="1" s="1"/>
  <c r="L5651" i="1" a="1"/>
  <c r="L5651" i="1" s="1"/>
  <c r="L5699" i="1" a="1"/>
  <c r="L5699" i="1" s="1"/>
  <c r="L5736" i="1" a="1"/>
  <c r="L5736" i="1" s="1"/>
  <c r="L5768" i="1" a="1"/>
  <c r="L5768" i="1" s="1"/>
  <c r="L5819" i="1" a="1"/>
  <c r="L5819" i="1" s="1"/>
  <c r="L5915" i="1" a="1"/>
  <c r="L5915" i="1" s="1"/>
  <c r="L5992" i="1" a="1"/>
  <c r="L5992" i="1" s="1"/>
  <c r="L6018" i="1" a="1"/>
  <c r="L6018" i="1" s="1"/>
  <c r="L6417" i="1" a="1"/>
  <c r="L6417" i="1" s="1"/>
  <c r="L6455" i="1" a="1"/>
  <c r="L6455" i="1" s="1"/>
  <c r="L6579" i="1" a="1"/>
  <c r="L6579" i="1" s="1"/>
  <c r="L6712" i="1" a="1"/>
  <c r="L6712" i="1" s="1"/>
  <c r="L6732" i="1" a="1"/>
  <c r="L6732" i="1" s="1"/>
  <c r="L6767" i="1" a="1"/>
  <c r="L6767" i="1" s="1"/>
  <c r="L6831" i="1" a="1"/>
  <c r="L6831" i="1" s="1"/>
  <c r="L6924" i="1" a="1"/>
  <c r="L6924" i="1" s="1"/>
  <c r="L7036" i="1" a="1"/>
  <c r="L7036" i="1" s="1"/>
  <c r="L7039" i="1" a="1"/>
  <c r="L7039" i="1" s="1"/>
  <c r="L7050" i="1" a="1"/>
  <c r="L7050" i="1" s="1"/>
  <c r="L7054" i="1" a="1"/>
  <c r="L7054" i="1" s="1"/>
  <c r="L7057" i="1" a="1"/>
  <c r="L7057" i="1" s="1"/>
  <c r="L7089" i="1" a="1"/>
  <c r="L7089" i="1" s="1"/>
  <c r="L7121" i="1" a="1"/>
  <c r="L7121" i="1" s="1"/>
  <c r="L7132" i="1" a="1"/>
  <c r="L7132" i="1" s="1"/>
  <c r="L7139" i="1" a="1"/>
  <c r="L7139" i="1" s="1"/>
  <c r="L7161" i="1" a="1"/>
  <c r="L7161" i="1" s="1"/>
  <c r="L7172" i="1" a="1"/>
  <c r="L7172" i="1" s="1"/>
  <c r="L7180" i="1" a="1"/>
  <c r="L7180" i="1" s="1"/>
  <c r="L7185" i="1" a="1"/>
  <c r="L7185" i="1" s="1"/>
  <c r="L7188" i="1" a="1"/>
  <c r="L7188" i="1" s="1"/>
  <c r="L7193" i="1" a="1"/>
  <c r="L7193" i="1" s="1"/>
  <c r="L7196" i="1" a="1"/>
  <c r="L7196" i="1" s="1"/>
  <c r="L7201" i="1" a="1"/>
  <c r="L7201" i="1" s="1"/>
  <c r="L7209" i="1" a="1"/>
  <c r="L7209" i="1" s="1"/>
  <c r="L7228" i="1" a="1"/>
  <c r="L7228" i="1" s="1"/>
  <c r="L7241" i="1" a="1"/>
  <c r="L7241" i="1" s="1"/>
  <c r="L7260" i="1" a="1"/>
  <c r="L7260" i="1" s="1"/>
  <c r="L7265" i="1" a="1"/>
  <c r="L7265" i="1" s="1"/>
  <c r="L7276" i="1" a="1"/>
  <c r="L7276" i="1" s="1"/>
  <c r="L7281" i="1" a="1"/>
  <c r="L7281" i="1" s="1"/>
  <c r="L7292" i="1" a="1"/>
  <c r="L7292" i="1" s="1"/>
  <c r="L7329" i="1" a="1"/>
  <c r="L7329" i="1" s="1"/>
  <c r="L7380" i="1" a="1"/>
  <c r="L7380" i="1" s="1"/>
  <c r="L7393" i="1" a="1"/>
  <c r="L7393" i="1" s="1"/>
  <c r="L7467" i="1" a="1"/>
  <c r="L7467" i="1" s="1"/>
  <c r="L7595" i="1" a="1"/>
  <c r="L7595" i="1" s="1"/>
  <c r="L7619" i="1" a="1"/>
  <c r="L7619" i="1" s="1"/>
  <c r="L7627" i="1" a="1"/>
  <c r="L7627" i="1" s="1"/>
  <c r="L7651" i="1" a="1"/>
  <c r="L7651" i="1" s="1"/>
  <c r="L7695" i="1" a="1"/>
  <c r="L7695" i="1" s="1"/>
  <c r="L7699" i="1" a="1"/>
  <c r="L7699" i="1" s="1"/>
  <c r="L7707" i="1" a="1"/>
  <c r="L7707" i="1" s="1"/>
  <c r="L7723" i="1" a="1"/>
  <c r="L7723" i="1" s="1"/>
  <c r="L7735" i="1" a="1"/>
  <c r="L7735" i="1" s="1"/>
  <c r="L7739" i="1" a="1"/>
  <c r="L7739" i="1" s="1"/>
  <c r="L7819" i="1" a="1"/>
  <c r="L7819" i="1" s="1"/>
  <c r="L7827" i="1" a="1"/>
  <c r="L7827" i="1" s="1"/>
  <c r="L7879" i="1" a="1"/>
  <c r="L7879" i="1" s="1"/>
  <c r="L7883" i="1" a="1"/>
  <c r="L7883" i="1" s="1"/>
  <c r="L7911" i="1" a="1"/>
  <c r="L7911" i="1" s="1"/>
  <c r="L7967" i="1" a="1"/>
  <c r="L7967" i="1" s="1"/>
  <c r="L7983" i="1" a="1"/>
  <c r="L7983" i="1" s="1"/>
  <c r="L7987" i="1" a="1"/>
  <c r="L7987" i="1" s="1"/>
  <c r="L8031" i="1" a="1"/>
  <c r="L8031" i="1" s="1"/>
  <c r="L8095" i="1" a="1"/>
  <c r="L8095" i="1" s="1"/>
  <c r="L8099" i="1" a="1"/>
  <c r="L8099" i="1" s="1"/>
  <c r="L8103" i="1" a="1"/>
  <c r="L8103" i="1" s="1"/>
  <c r="L8107" i="1" a="1"/>
  <c r="L8107" i="1" s="1"/>
  <c r="L8153" i="1" a="1"/>
  <c r="L8153" i="1" s="1"/>
  <c r="L8204" i="1" a="1"/>
  <c r="L8204" i="1" s="1"/>
  <c r="L8262" i="1" a="1"/>
  <c r="L8262" i="1" s="1"/>
  <c r="L8268" i="1" a="1"/>
  <c r="L8268" i="1" s="1"/>
  <c r="L8278" i="1" a="1"/>
  <c r="L8278" i="1" s="1"/>
  <c r="L8284" i="1" a="1"/>
  <c r="L8284" i="1" s="1"/>
  <c r="L6060" i="1" a="1"/>
  <c r="L6060" i="1" s="1"/>
  <c r="L6156" i="1" a="1"/>
  <c r="L6156" i="1" s="1"/>
  <c r="L6232" i="1" a="1"/>
  <c r="L6232" i="1" s="1"/>
  <c r="L6304" i="1" a="1"/>
  <c r="L6304" i="1" s="1"/>
  <c r="L6328" i="1" a="1"/>
  <c r="L6328" i="1" s="1"/>
  <c r="L6396" i="1" a="1"/>
  <c r="L6396" i="1" s="1"/>
  <c r="L6432" i="1" a="1"/>
  <c r="L6432" i="1" s="1"/>
  <c r="L6582" i="1" a="1"/>
  <c r="L6582" i="1" s="1"/>
  <c r="L6657" i="1" a="1"/>
  <c r="L6657" i="1" s="1"/>
  <c r="L6677" i="1" a="1"/>
  <c r="L6677" i="1" s="1"/>
  <c r="L6695" i="1" a="1"/>
  <c r="L6695" i="1" s="1"/>
  <c r="L6708" i="1" a="1"/>
  <c r="L6708" i="1" s="1"/>
  <c r="L6738" i="1" a="1"/>
  <c r="L6738" i="1" s="1"/>
  <c r="L6764" i="1" a="1"/>
  <c r="L6764" i="1" s="1"/>
  <c r="L6836" i="1" a="1"/>
  <c r="L6836" i="1" s="1"/>
  <c r="L6874" i="1" a="1"/>
  <c r="L6874" i="1" s="1"/>
  <c r="L6879" i="1" a="1"/>
  <c r="L6879" i="1" s="1"/>
  <c r="L7044" i="1" a="1"/>
  <c r="L7044" i="1" s="1"/>
  <c r="L7058" i="1" a="1"/>
  <c r="L7058" i="1" s="1"/>
  <c r="L7090" i="1" a="1"/>
  <c r="L7090" i="1" s="1"/>
  <c r="L7162" i="1" a="1"/>
  <c r="L7162" i="1" s="1"/>
  <c r="L7186" i="1" a="1"/>
  <c r="L7186" i="1" s="1"/>
  <c r="L7207" i="1" a="1"/>
  <c r="L7207" i="1" s="1"/>
  <c r="L7210" i="1" a="1"/>
  <c r="L7210" i="1" s="1"/>
  <c r="L7234" i="1" a="1"/>
  <c r="L7234" i="1" s="1"/>
  <c r="L7242" i="1" a="1"/>
  <c r="L7242" i="1" s="1"/>
  <c r="L7247" i="1" a="1"/>
  <c r="L7247" i="1" s="1"/>
  <c r="L7263" i="1" a="1"/>
  <c r="L7263" i="1" s="1"/>
  <c r="L7266" i="1" a="1"/>
  <c r="L7266" i="1" s="1"/>
  <c r="L7274" i="1" a="1"/>
  <c r="L7274" i="1" s="1"/>
  <c r="L7279" i="1" a="1"/>
  <c r="L7279" i="1" s="1"/>
  <c r="L7282" i="1" a="1"/>
  <c r="L7282" i="1" s="1"/>
  <c r="L7295" i="1" a="1"/>
  <c r="L7295" i="1" s="1"/>
  <c r="L7311" i="1" a="1"/>
  <c r="L7311" i="1" s="1"/>
  <c r="L7314" i="1" a="1"/>
  <c r="L7314" i="1" s="1"/>
  <c r="L7330" i="1" a="1"/>
  <c r="L7330" i="1" s="1"/>
  <c r="L7375" i="1" a="1"/>
  <c r="L7375" i="1" s="1"/>
  <c r="L7394" i="1" a="1"/>
  <c r="L7394" i="1" s="1"/>
  <c r="L7580" i="1" a="1"/>
  <c r="L7580" i="1" s="1"/>
  <c r="L7596" i="1" a="1"/>
  <c r="L7596" i="1" s="1"/>
  <c r="L7620" i="1" a="1"/>
  <c r="L7620" i="1" s="1"/>
  <c r="L7644" i="1" a="1"/>
  <c r="L7644" i="1" s="1"/>
  <c r="L7652" i="1" a="1"/>
  <c r="L7652" i="1" s="1"/>
  <c r="L7656" i="1" a="1"/>
  <c r="L7656" i="1" s="1"/>
  <c r="L7664" i="1" a="1"/>
  <c r="L7664" i="1" s="1"/>
  <c r="L7708" i="1" a="1"/>
  <c r="L7708" i="1" s="1"/>
  <c r="L7732" i="1" a="1"/>
  <c r="L7732" i="1" s="1"/>
  <c r="L7736" i="1" a="1"/>
  <c r="L7736" i="1" s="1"/>
  <c r="L7760" i="1" a="1"/>
  <c r="L7760" i="1" s="1"/>
  <c r="L7800" i="1" a="1"/>
  <c r="L7800" i="1" s="1"/>
  <c r="L7820" i="1" a="1"/>
  <c r="L7820" i="1" s="1"/>
  <c r="L7840" i="1" a="1"/>
  <c r="L7840" i="1" s="1"/>
  <c r="L7880" i="1" a="1"/>
  <c r="L7880" i="1" s="1"/>
  <c r="L7888" i="1" a="1"/>
  <c r="L7888" i="1" s="1"/>
  <c r="L7896" i="1" a="1"/>
  <c r="L7896" i="1" s="1"/>
  <c r="L7908" i="1" a="1"/>
  <c r="L7908" i="1" s="1"/>
  <c r="L7972" i="1" a="1"/>
  <c r="L7972" i="1" s="1"/>
  <c r="L7984" i="1" a="1"/>
  <c r="L7984" i="1" s="1"/>
  <c r="L7988" i="1" a="1"/>
  <c r="L7988" i="1" s="1"/>
  <c r="L8004" i="1" a="1"/>
  <c r="L8004" i="1" s="1"/>
  <c r="L8092" i="1" a="1"/>
  <c r="L8092" i="1" s="1"/>
  <c r="L8096" i="1" a="1"/>
  <c r="L8096" i="1" s="1"/>
  <c r="L8104" i="1" a="1"/>
  <c r="L8104" i="1" s="1"/>
  <c r="L8128" i="1" a="1"/>
  <c r="L8128" i="1" s="1"/>
  <c r="L8205" i="1" a="1"/>
  <c r="L8205" i="1" s="1"/>
  <c r="L8266" i="1" a="1"/>
  <c r="L8266" i="1" s="1"/>
  <c r="L8269" i="1" a="1"/>
  <c r="L8269" i="1" s="1"/>
  <c r="L8301" i="1" a="1"/>
  <c r="L8301" i="1" s="1"/>
  <c r="L8368" i="1" a="1"/>
  <c r="L8368" i="1" s="1"/>
  <c r="L8378" i="1" a="1"/>
  <c r="L8378" i="1" s="1"/>
  <c r="L8381" i="1" a="1"/>
  <c r="L8381" i="1" s="1"/>
  <c r="L8384" i="1" a="1"/>
  <c r="L8384" i="1" s="1"/>
  <c r="L8413" i="1" a="1"/>
  <c r="L8413" i="1" s="1"/>
  <c r="L8416" i="1" a="1"/>
  <c r="L8416" i="1" s="1"/>
  <c r="L8451" i="1" a="1"/>
  <c r="L8451" i="1" s="1"/>
  <c r="L8467" i="1" a="1"/>
  <c r="L8467" i="1" s="1"/>
  <c r="L8493" i="1" a="1"/>
  <c r="L8493" i="1" s="1"/>
  <c r="L8522" i="1" a="1"/>
  <c r="L8522" i="1" s="1"/>
  <c r="L8531" i="1" a="1"/>
  <c r="L8531" i="1" s="1"/>
  <c r="L8557" i="1" a="1"/>
  <c r="L8557" i="1" s="1"/>
  <c r="L8611" i="1" a="1"/>
  <c r="L8611" i="1" s="1"/>
  <c r="L8650" i="1" a="1"/>
  <c r="L8650" i="1" s="1"/>
  <c r="L8685" i="1" a="1"/>
  <c r="L8685" i="1" s="1"/>
  <c r="L8704" i="1" a="1"/>
  <c r="L8704" i="1" s="1"/>
  <c r="L8749" i="1" a="1"/>
  <c r="L8749" i="1" s="1"/>
  <c r="L8755" i="1" a="1"/>
  <c r="L8755" i="1" s="1"/>
  <c r="L8762" i="1" a="1"/>
  <c r="L8762" i="1" s="1"/>
  <c r="L5824" i="1" a="1"/>
  <c r="L5824" i="1" s="1"/>
  <c r="L5963" i="1" a="1"/>
  <c r="L5963" i="1" s="1"/>
  <c r="L6063" i="1" a="1"/>
  <c r="L6063" i="1" s="1"/>
  <c r="L6159" i="1" a="1"/>
  <c r="L6159" i="1" s="1"/>
  <c r="L6411" i="1" a="1"/>
  <c r="L6411" i="1" s="1"/>
  <c r="L6436" i="1" a="1"/>
  <c r="L6436" i="1" s="1"/>
  <c r="L6653" i="1" a="1"/>
  <c r="L6653" i="1" s="1"/>
  <c r="L6659" i="1" a="1"/>
  <c r="L6659" i="1" s="1"/>
  <c r="L6703" i="1" a="1"/>
  <c r="L6703" i="1" s="1"/>
  <c r="L6739" i="1" a="1"/>
  <c r="L6739" i="1" s="1"/>
  <c r="L6829" i="1" a="1"/>
  <c r="L6829" i="1" s="1"/>
  <c r="L6926" i="1" a="1"/>
  <c r="L6926" i="1" s="1"/>
  <c r="L6929" i="1" a="1"/>
  <c r="L6929" i="1" s="1"/>
  <c r="L7038" i="1" a="1"/>
  <c r="L7038" i="1" s="1"/>
  <c r="L7052" i="1" a="1"/>
  <c r="L7052" i="1" s="1"/>
  <c r="L7055" i="1" a="1"/>
  <c r="L7055" i="1" s="1"/>
  <c r="L7130" i="1" a="1"/>
  <c r="L7130" i="1" s="1"/>
  <c r="L7168" i="1" a="1"/>
  <c r="L7168" i="1" s="1"/>
  <c r="L7176" i="1" a="1"/>
  <c r="L7176" i="1" s="1"/>
  <c r="L7184" i="1" a="1"/>
  <c r="L7184" i="1" s="1"/>
  <c r="L7197" i="1" a="1"/>
  <c r="L7197" i="1" s="1"/>
  <c r="L7208" i="1" a="1"/>
  <c r="L7208" i="1" s="1"/>
  <c r="L7245" i="1" a="1"/>
  <c r="L7245" i="1" s="1"/>
  <c r="L7248" i="1" a="1"/>
  <c r="L7248" i="1" s="1"/>
  <c r="L7261" i="1" a="1"/>
  <c r="L7261" i="1" s="1"/>
  <c r="L7269" i="1" a="1"/>
  <c r="L7269" i="1" s="1"/>
  <c r="L7277" i="1" a="1"/>
  <c r="L7277" i="1" s="1"/>
  <c r="L7285" i="1" a="1"/>
  <c r="L7285" i="1" s="1"/>
  <c r="L7288" i="1" a="1"/>
  <c r="L7288" i="1" s="1"/>
  <c r="L7309" i="1" a="1"/>
  <c r="L7309" i="1" s="1"/>
  <c r="L7320" i="1" a="1"/>
  <c r="L7320" i="1" s="1"/>
  <c r="L7365" i="1" a="1"/>
  <c r="L7365" i="1" s="1"/>
  <c r="L7368" i="1" a="1"/>
  <c r="L7368" i="1" s="1"/>
  <c r="L7381" i="1" a="1"/>
  <c r="L7381" i="1" s="1"/>
  <c r="L7581" i="1" a="1"/>
  <c r="L7581" i="1" s="1"/>
  <c r="L7649" i="1" a="1"/>
  <c r="L7649" i="1" s="1"/>
  <c r="L7653" i="1" a="1"/>
  <c r="L7653" i="1" s="1"/>
  <c r="L7665" i="1" a="1"/>
  <c r="L7665" i="1" s="1"/>
  <c r="L7677" i="1" a="1"/>
  <c r="L7677" i="1" s="1"/>
  <c r="L7717" i="1" a="1"/>
  <c r="L7717" i="1" s="1"/>
  <c r="L7729" i="1" a="1"/>
  <c r="L7729" i="1" s="1"/>
  <c r="L7737" i="1" a="1"/>
  <c r="L7737" i="1" s="1"/>
  <c r="L7761" i="1" a="1"/>
  <c r="L7761" i="1" s="1"/>
  <c r="L7789" i="1" a="1"/>
  <c r="L7789" i="1" s="1"/>
  <c r="L7829" i="1" a="1"/>
  <c r="L7829" i="1" s="1"/>
  <c r="L7893" i="1" a="1"/>
  <c r="L7893" i="1" s="1"/>
  <c r="L7897" i="1" a="1"/>
  <c r="L7897" i="1" s="1"/>
  <c r="L7901" i="1" a="1"/>
  <c r="L7901" i="1" s="1"/>
  <c r="L7977" i="1" a="1"/>
  <c r="L7977" i="1" s="1"/>
  <c r="L7981" i="1" a="1"/>
  <c r="L7981" i="1" s="1"/>
  <c r="L7989" i="1" a="1"/>
  <c r="L7989" i="1" s="1"/>
  <c r="L7997" i="1" a="1"/>
  <c r="L7997" i="1" s="1"/>
  <c r="L8057" i="1" a="1"/>
  <c r="L8057" i="1" s="1"/>
  <c r="L8093" i="1" a="1"/>
  <c r="L8093" i="1" s="1"/>
  <c r="L8097" i="1" a="1"/>
  <c r="L8097" i="1" s="1"/>
  <c r="L8101" i="1" a="1"/>
  <c r="L8101" i="1" s="1"/>
  <c r="L8105" i="1" a="1"/>
  <c r="L8105" i="1" s="1"/>
  <c r="L8151" i="1" a="1"/>
  <c r="L8151" i="1" s="1"/>
  <c r="L8183" i="1" a="1"/>
  <c r="L8183" i="1" s="1"/>
  <c r="L8199" i="1" a="1"/>
  <c r="L8199" i="1" s="1"/>
  <c r="L8206" i="1" a="1"/>
  <c r="L8206" i="1" s="1"/>
  <c r="L8263" i="1" a="1"/>
  <c r="L8263" i="1" s="1"/>
  <c r="L8302" i="1" a="1"/>
  <c r="L8302" i="1" s="1"/>
  <c r="L8308" i="1" a="1"/>
  <c r="L8308" i="1" s="1"/>
  <c r="L8343" i="1" a="1"/>
  <c r="L8343" i="1" s="1"/>
  <c r="L8369" i="1" a="1"/>
  <c r="L8369" i="1" s="1"/>
  <c r="L8382" i="1" a="1"/>
  <c r="L8382" i="1" s="1"/>
  <c r="L8417" i="1" a="1"/>
  <c r="L8417" i="1" s="1"/>
  <c r="L8423" i="1" a="1"/>
  <c r="L8423" i="1" s="1"/>
  <c r="L8439" i="1" a="1"/>
  <c r="L8439" i="1" s="1"/>
  <c r="L8446" i="1" a="1"/>
  <c r="L8446" i="1" s="1"/>
  <c r="L8449" i="1" a="1"/>
  <c r="L8449" i="1" s="1"/>
  <c r="L8455" i="1" a="1"/>
  <c r="L8455" i="1" s="1"/>
  <c r="L8468" i="1" a="1"/>
  <c r="L8468" i="1" s="1"/>
  <c r="L8494" i="1" a="1"/>
  <c r="L8494" i="1" s="1"/>
  <c r="L8497" i="1" a="1"/>
  <c r="L8497" i="1" s="1"/>
  <c r="L8513" i="1" a="1"/>
  <c r="L8513" i="1" s="1"/>
  <c r="L8519" i="1" a="1"/>
  <c r="L8519" i="1" s="1"/>
  <c r="L8532" i="1" a="1"/>
  <c r="L8532" i="1" s="1"/>
  <c r="L8599" i="1" a="1"/>
  <c r="L8599" i="1" s="1"/>
  <c r="L8615" i="1" a="1"/>
  <c r="L8615" i="1" s="1"/>
  <c r="L8628" i="1" a="1"/>
  <c r="L8628" i="1" s="1"/>
  <c r="L8647" i="1" a="1"/>
  <c r="L8647" i="1" s="1"/>
  <c r="L8740" i="1" a="1"/>
  <c r="L8740" i="1" s="1"/>
  <c r="L5923" i="1" a="1"/>
  <c r="L5923" i="1" s="1"/>
  <c r="L6066" i="1" a="1"/>
  <c r="L6066" i="1" s="1"/>
  <c r="L6452" i="1" a="1"/>
  <c r="L6452" i="1" s="1"/>
  <c r="L7067" i="1" a="1"/>
  <c r="L7067" i="1" s="1"/>
  <c r="L7206" i="1" a="1"/>
  <c r="L7206" i="1" s="1"/>
  <c r="L7291" i="1" a="1"/>
  <c r="L7291" i="1" s="1"/>
  <c r="L7598" i="1" a="1"/>
  <c r="L7598" i="1" s="1"/>
  <c r="L7646" i="1" a="1"/>
  <c r="L7646" i="1" s="1"/>
  <c r="L7678" i="1" a="1"/>
  <c r="L7678" i="1" s="1"/>
  <c r="L7694" i="1" a="1"/>
  <c r="L7694" i="1" s="1"/>
  <c r="L7886" i="1" a="1"/>
  <c r="L7886" i="1" s="1"/>
  <c r="L7902" i="1" a="1"/>
  <c r="L7902" i="1" s="1"/>
  <c r="L7990" i="1" a="1"/>
  <c r="L7990" i="1" s="1"/>
  <c r="L8098" i="1" a="1"/>
  <c r="L8098" i="1" s="1"/>
  <c r="L8347" i="1" a="1"/>
  <c r="L8347" i="1" s="1"/>
  <c r="L8360" i="1" a="1"/>
  <c r="L8360" i="1" s="1"/>
  <c r="L8373" i="1" a="1"/>
  <c r="L8373" i="1" s="1"/>
  <c r="L8411" i="1" a="1"/>
  <c r="L8411" i="1" s="1"/>
  <c r="L8533" i="1" a="1"/>
  <c r="L8533" i="1" s="1"/>
  <c r="L8614" i="1" a="1"/>
  <c r="L8614" i="1" s="1"/>
  <c r="L8620" i="1" a="1"/>
  <c r="L8620" i="1" s="1"/>
  <c r="L8703" i="1" a="1"/>
  <c r="L8703" i="1" s="1"/>
  <c r="L8735" i="1" a="1"/>
  <c r="L8735" i="1" s="1"/>
  <c r="L8761" i="1" a="1"/>
  <c r="L8761" i="1" s="1"/>
  <c r="L6654" i="1" a="1"/>
  <c r="L6654" i="1" s="1"/>
  <c r="L6999" i="1" a="1"/>
  <c r="L6999" i="1" s="1"/>
  <c r="L7042" i="1" a="1"/>
  <c r="L7042" i="1" s="1"/>
  <c r="L7251" i="1" a="1"/>
  <c r="L7251" i="1" s="1"/>
  <c r="L7262" i="1" a="1"/>
  <c r="L7262" i="1" s="1"/>
  <c r="L7283" i="1" a="1"/>
  <c r="L7283" i="1" s="1"/>
  <c r="L7315" i="1" a="1"/>
  <c r="L7315" i="1" s="1"/>
  <c r="L7390" i="1" a="1"/>
  <c r="L7390" i="1" s="1"/>
  <c r="L7650" i="1" a="1"/>
  <c r="L7650" i="1" s="1"/>
  <c r="L7714" i="1" a="1"/>
  <c r="L7714" i="1" s="1"/>
  <c r="L7874" i="1" a="1"/>
  <c r="L7874" i="1" s="1"/>
  <c r="L8134" i="1" a="1"/>
  <c r="L8134" i="1" s="1"/>
  <c r="L8251" i="1" a="1"/>
  <c r="L8251" i="1" s="1"/>
  <c r="L8277" i="1" a="1"/>
  <c r="L8277" i="1" s="1"/>
  <c r="L8299" i="1" a="1"/>
  <c r="L8299" i="1" s="1"/>
  <c r="L8361" i="1" a="1"/>
  <c r="L8361" i="1" s="1"/>
  <c r="L8380" i="1" a="1"/>
  <c r="L8380" i="1" s="1"/>
  <c r="L8412" i="1" a="1"/>
  <c r="L8412" i="1" s="1"/>
  <c r="L8457" i="1" a="1"/>
  <c r="L8457" i="1" s="1"/>
  <c r="L8495" i="1" a="1"/>
  <c r="L8495" i="1" s="1"/>
  <c r="L8502" i="1" a="1"/>
  <c r="L8502" i="1" s="1"/>
  <c r="L8521" i="1" a="1"/>
  <c r="L8521" i="1" s="1"/>
  <c r="L8534" i="1" a="1"/>
  <c r="L8534" i="1" s="1"/>
  <c r="L8648" i="1" a="1"/>
  <c r="L8648" i="1" s="1"/>
  <c r="L8763" i="1" a="1"/>
  <c r="L8763" i="1" s="1"/>
  <c r="L6489" i="1" a="1"/>
  <c r="L6489" i="1" s="1"/>
  <c r="L6641" i="1" a="1"/>
  <c r="L6641" i="1" s="1"/>
  <c r="L6692" i="1" a="1"/>
  <c r="L6692" i="1" s="1"/>
  <c r="L6877" i="1" a="1"/>
  <c r="L6877" i="1" s="1"/>
  <c r="L7049" i="1" a="1"/>
  <c r="L7049" i="1" s="1"/>
  <c r="L7235" i="1" a="1"/>
  <c r="L7235" i="1" s="1"/>
  <c r="L7267" i="1" a="1"/>
  <c r="L7267" i="1" s="1"/>
  <c r="L7331" i="1" a="1"/>
  <c r="L7331" i="1" s="1"/>
  <c r="L7626" i="1" a="1"/>
  <c r="L7626" i="1" s="1"/>
  <c r="L7818" i="1" a="1"/>
  <c r="L7818" i="1" s="1"/>
  <c r="L7882" i="1" a="1"/>
  <c r="L7882" i="1" s="1"/>
  <c r="L7986" i="1" a="1"/>
  <c r="L7986" i="1" s="1"/>
  <c r="L8030" i="1" a="1"/>
  <c r="L8030" i="1" s="1"/>
  <c r="L8094" i="1" a="1"/>
  <c r="L8094" i="1" s="1"/>
  <c r="L8152" i="1" a="1"/>
  <c r="L8152" i="1" s="1"/>
  <c r="L8309" i="1" a="1"/>
  <c r="L8309" i="1" s="1"/>
  <c r="L8422" i="1" a="1"/>
  <c r="L8422" i="1" s="1"/>
  <c r="L8473" i="1" a="1"/>
  <c r="L8473" i="1" s="1"/>
  <c r="L8505" i="1" a="1"/>
  <c r="L8505" i="1" s="1"/>
  <c r="L8613" i="1" a="1"/>
  <c r="L8613" i="1" s="1"/>
  <c r="L6226" i="1" a="1"/>
  <c r="L6226" i="1" s="1"/>
  <c r="L6275" i="1" a="1"/>
  <c r="L6275" i="1" s="1"/>
  <c r="L6426" i="1" a="1"/>
  <c r="L6426" i="1" s="1"/>
  <c r="L6477" i="1" a="1"/>
  <c r="L6477" i="1" s="1"/>
  <c r="L6635" i="1" a="1"/>
  <c r="L6635" i="1" s="1"/>
  <c r="L6752" i="1" a="1"/>
  <c r="L6752" i="1" s="1"/>
  <c r="L6906" i="1" a="1"/>
  <c r="L6906" i="1" s="1"/>
  <c r="L7046" i="1" a="1"/>
  <c r="L7046" i="1" s="1"/>
  <c r="L7131" i="1" a="1"/>
  <c r="L7131" i="1" s="1"/>
  <c r="L7145" i="1" a="1"/>
  <c r="L7145" i="1" s="1"/>
  <c r="L7179" i="1" a="1"/>
  <c r="L7179" i="1" s="1"/>
  <c r="L7275" i="1" a="1"/>
  <c r="L7275" i="1" s="1"/>
  <c r="L7307" i="1" a="1"/>
  <c r="L7307" i="1" s="1"/>
  <c r="L7622" i="1" a="1"/>
  <c r="L7622" i="1" s="1"/>
  <c r="L7654" i="1" a="1"/>
  <c r="L7654" i="1" s="1"/>
  <c r="L7734" i="1" a="1"/>
  <c r="L7734" i="1" s="1"/>
  <c r="L7830" i="1" a="1"/>
  <c r="L7830" i="1" s="1"/>
  <c r="L7894" i="1" a="1"/>
  <c r="L7894" i="1" s="1"/>
  <c r="L7910" i="1" a="1"/>
  <c r="L7910" i="1" s="1"/>
  <c r="L8058" i="1" a="1"/>
  <c r="L8058" i="1" s="1"/>
  <c r="L8280" i="1" a="1"/>
  <c r="L8280" i="1" s="1"/>
  <c r="L8300" i="1" a="1"/>
  <c r="L8300" i="1" s="1"/>
  <c r="L8363" i="1" a="1"/>
  <c r="L8363" i="1" s="1"/>
  <c r="L8408" i="1" a="1"/>
  <c r="L8408" i="1" s="1"/>
  <c r="L8421" i="1" a="1"/>
  <c r="L8421" i="1" s="1"/>
  <c r="L8427" i="1" a="1"/>
  <c r="L8427" i="1" s="1"/>
  <c r="L8453" i="1" a="1"/>
  <c r="L8453" i="1" s="1"/>
  <c r="L8466" i="1" a="1"/>
  <c r="L8466" i="1" s="1"/>
  <c r="L8491" i="1" a="1"/>
  <c r="L8491" i="1" s="1"/>
  <c r="L8498" i="1" a="1"/>
  <c r="L8498" i="1" s="1"/>
  <c r="L8517" i="1" a="1"/>
  <c r="L8517" i="1" s="1"/>
  <c r="L8523" i="1" a="1"/>
  <c r="L8523" i="1" s="1"/>
  <c r="L8649" i="1" a="1"/>
  <c r="L8649" i="1" s="1"/>
  <c r="L8687" i="1" a="1"/>
  <c r="L8687" i="1" s="1"/>
  <c r="L7035" i="1" a="1"/>
  <c r="L7035" i="1" s="1"/>
  <c r="L7182" i="1" a="1"/>
  <c r="L7182" i="1" s="1"/>
  <c r="L7246" i="1" a="1"/>
  <c r="L7246" i="1" s="1"/>
  <c r="L7310" i="1" a="1"/>
  <c r="L7310" i="1" s="1"/>
  <c r="L7898" i="1" a="1"/>
  <c r="L7898" i="1" s="1"/>
  <c r="L8415" i="1" a="1"/>
  <c r="L8415" i="1" s="1"/>
  <c r="L8524" i="1" a="1"/>
  <c r="L8524" i="1" s="1"/>
  <c r="L8619" i="1" a="1"/>
  <c r="L8619" i="1" s="1"/>
  <c r="L93" i="1" a="1"/>
  <c r="L93" i="1" s="1"/>
  <c r="L96" i="1" a="1"/>
  <c r="L96" i="1" s="1"/>
  <c r="L100" i="1" a="1"/>
  <c r="L100" i="1" s="1"/>
  <c r="L188" i="1" a="1"/>
  <c r="L188" i="1" s="1"/>
  <c r="L191" i="1" a="1"/>
  <c r="L191" i="1" s="1"/>
  <c r="L195" i="1" a="1"/>
  <c r="L195" i="1" s="1"/>
  <c r="L240" i="1" a="1"/>
  <c r="L240" i="1" s="1"/>
  <c r="L97" i="1" a="1"/>
  <c r="L97" i="1" s="1"/>
  <c r="L101" i="1" a="1"/>
  <c r="L101" i="1" s="1"/>
  <c r="L104" i="1" a="1"/>
  <c r="L104" i="1" s="1"/>
  <c r="L150" i="1" a="1"/>
  <c r="L150" i="1" s="1"/>
  <c r="L154" i="1" a="1"/>
  <c r="L154" i="1" s="1"/>
  <c r="L189" i="1" a="1"/>
  <c r="L189" i="1" s="1"/>
  <c r="L241" i="1" a="1"/>
  <c r="L241" i="1" s="1"/>
  <c r="L94" i="1" a="1"/>
  <c r="L94" i="1" s="1"/>
  <c r="L187" i="1" a="1"/>
  <c r="L187" i="1" s="1"/>
  <c r="L99" i="1" a="1"/>
  <c r="L99" i="1" s="1"/>
  <c r="L243" i="1" a="1"/>
  <c r="L243" i="1" s="1"/>
  <c r="L102" i="1" a="1"/>
  <c r="L102" i="1" s="1"/>
  <c r="L239" i="1" a="1"/>
  <c r="L239" i="1" s="1"/>
  <c r="L435" i="1" a="1"/>
  <c r="L435" i="1" s="1"/>
  <c r="L190" i="1" a="1"/>
  <c r="L190" i="1" s="1"/>
  <c r="L289" i="1" a="1"/>
  <c r="L289" i="1" s="1"/>
  <c r="L292" i="1" a="1"/>
  <c r="L292" i="1" s="1"/>
  <c r="L436" i="1" a="1"/>
  <c r="L436" i="1" s="1"/>
  <c r="L455" i="1" a="1"/>
  <c r="L455" i="1" s="1"/>
  <c r="L463" i="1" a="1"/>
  <c r="L463" i="1" s="1"/>
  <c r="L466" i="1" a="1"/>
  <c r="L466" i="1" s="1"/>
  <c r="L469" i="1" a="1"/>
  <c r="L469" i="1" s="1"/>
  <c r="L472" i="1" a="1"/>
  <c r="L472" i="1" s="1"/>
  <c r="L489" i="1" a="1"/>
  <c r="L489" i="1" s="1"/>
  <c r="L515" i="1" a="1"/>
  <c r="L515" i="1" s="1"/>
  <c r="L521" i="1" a="1"/>
  <c r="L521" i="1" s="1"/>
  <c r="L524" i="1" a="1"/>
  <c r="L524" i="1" s="1"/>
  <c r="L527" i="1" a="1"/>
  <c r="L527" i="1" s="1"/>
  <c r="L533" i="1" a="1"/>
  <c r="L533" i="1" s="1"/>
  <c r="L547" i="1" a="1"/>
  <c r="L547" i="1" s="1"/>
  <c r="L553" i="1" a="1"/>
  <c r="L553" i="1" s="1"/>
  <c r="L559" i="1" a="1"/>
  <c r="L559" i="1" s="1"/>
  <c r="L242" i="1" a="1"/>
  <c r="L242" i="1" s="1"/>
  <c r="L287" i="1" a="1"/>
  <c r="L287" i="1" s="1"/>
  <c r="L453" i="1" a="1"/>
  <c r="L453" i="1" s="1"/>
  <c r="L461" i="1" a="1"/>
  <c r="L461" i="1" s="1"/>
  <c r="L464" i="1" a="1"/>
  <c r="L464" i="1" s="1"/>
  <c r="L475" i="1" a="1"/>
  <c r="L475" i="1" s="1"/>
  <c r="L502" i="1" a="1"/>
  <c r="L502" i="1" s="1"/>
  <c r="L513" i="1" a="1"/>
  <c r="L513" i="1" s="1"/>
  <c r="L522" i="1" a="1"/>
  <c r="L522" i="1" s="1"/>
  <c r="L525" i="1" a="1"/>
  <c r="L525" i="1" s="1"/>
  <c r="L528" i="1" a="1"/>
  <c r="L528" i="1" s="1"/>
  <c r="L539" i="1" a="1"/>
  <c r="L539" i="1" s="1"/>
  <c r="L545" i="1" a="1"/>
  <c r="L545" i="1" s="1"/>
  <c r="L548" i="1" a="1"/>
  <c r="L548" i="1" s="1"/>
  <c r="L551" i="1" a="1"/>
  <c r="L551" i="1" s="1"/>
  <c r="L560" i="1" a="1"/>
  <c r="L560" i="1" s="1"/>
  <c r="L194" i="1" a="1"/>
  <c r="L194" i="1" s="1"/>
  <c r="L290" i="1" a="1"/>
  <c r="L290" i="1" s="1"/>
  <c r="L454" i="1" a="1"/>
  <c r="L454" i="1" s="1"/>
  <c r="L459" i="1" a="1"/>
  <c r="L459" i="1" s="1"/>
  <c r="L462" i="1" a="1"/>
  <c r="L462" i="1" s="1"/>
  <c r="L473" i="1" a="1"/>
  <c r="L473" i="1" s="1"/>
  <c r="L494" i="1" a="1"/>
  <c r="L494" i="1" s="1"/>
  <c r="L508" i="1" a="1"/>
  <c r="L508" i="1" s="1"/>
  <c r="L517" i="1" a="1"/>
  <c r="L517" i="1" s="1"/>
  <c r="L520" i="1" a="1"/>
  <c r="L520" i="1" s="1"/>
  <c r="L537" i="1" a="1"/>
  <c r="L537" i="1" s="1"/>
  <c r="L540" i="1" a="1"/>
  <c r="L540" i="1" s="1"/>
  <c r="L552" i="1" a="1"/>
  <c r="L552" i="1" s="1"/>
  <c r="L563" i="1" a="1"/>
  <c r="L563" i="1" s="1"/>
  <c r="L457" i="1" a="1"/>
  <c r="L457" i="1" s="1"/>
  <c r="L468" i="1" a="1"/>
  <c r="L468" i="1" s="1"/>
  <c r="L480" i="1" a="1"/>
  <c r="L480" i="1" s="1"/>
  <c r="L550" i="1" a="1"/>
  <c r="L550" i="1" s="1"/>
  <c r="L834" i="1" a="1"/>
  <c r="L834" i="1" s="1"/>
  <c r="L837" i="1" a="1"/>
  <c r="L837" i="1" s="1"/>
  <c r="L848" i="1" a="1"/>
  <c r="L848" i="1" s="1"/>
  <c r="L851" i="1" a="1"/>
  <c r="L851" i="1" s="1"/>
  <c r="L861" i="1" a="1"/>
  <c r="L861" i="1" s="1"/>
  <c r="L864" i="1" a="1"/>
  <c r="L864" i="1" s="1"/>
  <c r="L867" i="1" a="1"/>
  <c r="L867" i="1" s="1"/>
  <c r="L871" i="1" a="1"/>
  <c r="L871" i="1" s="1"/>
  <c r="L95" i="1" a="1"/>
  <c r="L95" i="1" s="1"/>
  <c r="L356" i="1" a="1"/>
  <c r="L356" i="1" s="1"/>
  <c r="L460" i="1" a="1"/>
  <c r="L460" i="1" s="1"/>
  <c r="L518" i="1" a="1"/>
  <c r="L518" i="1" s="1"/>
  <c r="L852" i="1" a="1"/>
  <c r="L852" i="1" s="1"/>
  <c r="L862" i="1" a="1"/>
  <c r="L862" i="1" s="1"/>
  <c r="L865" i="1" a="1"/>
  <c r="L865" i="1" s="1"/>
  <c r="L868" i="1" a="1"/>
  <c r="L868" i="1" s="1"/>
  <c r="L872" i="1" a="1"/>
  <c r="L872" i="1" s="1"/>
  <c r="L875" i="1" a="1"/>
  <c r="L875" i="1" s="1"/>
  <c r="L892" i="1" a="1"/>
  <c r="L892" i="1" s="1"/>
  <c r="L895" i="1" a="1"/>
  <c r="L895" i="1" s="1"/>
  <c r="L1059" i="1" a="1"/>
  <c r="L1059" i="1" s="1"/>
  <c r="L1064" i="1" a="1"/>
  <c r="L1064" i="1" s="1"/>
  <c r="L474" i="1" a="1"/>
  <c r="L474" i="1" s="1"/>
  <c r="L509" i="1" a="1"/>
  <c r="L509" i="1" s="1"/>
  <c r="L544" i="1" a="1"/>
  <c r="L544" i="1" s="1"/>
  <c r="L555" i="1" a="1"/>
  <c r="L555" i="1" s="1"/>
  <c r="L782" i="1" a="1"/>
  <c r="L782" i="1" s="1"/>
  <c r="L859" i="1" a="1"/>
  <c r="L859" i="1" s="1"/>
  <c r="L866" i="1" a="1"/>
  <c r="L866" i="1" s="1"/>
  <c r="L869" i="1" a="1"/>
  <c r="L869" i="1" s="1"/>
  <c r="L873" i="1" a="1"/>
  <c r="L873" i="1" s="1"/>
  <c r="L896" i="1" a="1"/>
  <c r="L896" i="1" s="1"/>
  <c r="L899" i="1" a="1"/>
  <c r="L899" i="1" s="1"/>
  <c r="L1065" i="1" a="1"/>
  <c r="L1065" i="1" s="1"/>
  <c r="L1070" i="1" a="1"/>
  <c r="L1070" i="1" s="1"/>
  <c r="L465" i="1" a="1"/>
  <c r="L465" i="1" s="1"/>
  <c r="L512" i="1" a="1"/>
  <c r="L512" i="1" s="1"/>
  <c r="L900" i="1" a="1"/>
  <c r="L900" i="1" s="1"/>
  <c r="L1060" i="1" a="1"/>
  <c r="L1060" i="1" s="1"/>
  <c r="L1344" i="1" a="1"/>
  <c r="L1344" i="1" s="1"/>
  <c r="L1400" i="1" a="1"/>
  <c r="L1400" i="1" s="1"/>
  <c r="L1492" i="1" a="1"/>
  <c r="L1492" i="1" s="1"/>
  <c r="L1508" i="1" a="1"/>
  <c r="L1508" i="1" s="1"/>
  <c r="L1511" i="1" a="1"/>
  <c r="L1511" i="1" s="1"/>
  <c r="L523" i="1" a="1"/>
  <c r="L523" i="1" s="1"/>
  <c r="L881" i="1" a="1"/>
  <c r="L881" i="1" s="1"/>
  <c r="L1061" i="1" a="1"/>
  <c r="L1061" i="1" s="1"/>
  <c r="L1302" i="1" a="1"/>
  <c r="L1302" i="1" s="1"/>
  <c r="L1341" i="1" a="1"/>
  <c r="L1341" i="1" s="1"/>
  <c r="L1369" i="1" a="1"/>
  <c r="L1369" i="1" s="1"/>
  <c r="L1493" i="1" a="1"/>
  <c r="L1493" i="1" s="1"/>
  <c r="L1512" i="1" a="1"/>
  <c r="L1512" i="1" s="1"/>
  <c r="L1534" i="1" a="1"/>
  <c r="L1534" i="1" s="1"/>
  <c r="L1541" i="1" a="1"/>
  <c r="L1541" i="1" s="1"/>
  <c r="L1592" i="1" a="1"/>
  <c r="L1592" i="1" s="1"/>
  <c r="L1595" i="1" a="1"/>
  <c r="L1595" i="1" s="1"/>
  <c r="L535" i="1" a="1"/>
  <c r="L535" i="1" s="1"/>
  <c r="L894" i="1" a="1"/>
  <c r="L894" i="1" s="1"/>
  <c r="L1282" i="1" a="1"/>
  <c r="L1282" i="1" s="1"/>
  <c r="L1303" i="1" a="1"/>
  <c r="L1303" i="1" s="1"/>
  <c r="L1342" i="1" a="1"/>
  <c r="L1342" i="1" s="1"/>
  <c r="L1354" i="1" a="1"/>
  <c r="L1354" i="1" s="1"/>
  <c r="L1386" i="1" a="1"/>
  <c r="L1386" i="1" s="1"/>
  <c r="L1482" i="1" a="1"/>
  <c r="L1482" i="1" s="1"/>
  <c r="L1486" i="1" a="1"/>
  <c r="L1486" i="1" s="1"/>
  <c r="L1494" i="1" a="1"/>
  <c r="L1494" i="1" s="1"/>
  <c r="L1522" i="1" a="1"/>
  <c r="L1522" i="1" s="1"/>
  <c r="L874" i="1" a="1"/>
  <c r="L874" i="1" s="1"/>
  <c r="L1343" i="1" a="1"/>
  <c r="L1343" i="1" s="1"/>
  <c r="L1514" i="1" a="1"/>
  <c r="L1514" i="1" s="1"/>
  <c r="L1521" i="1" a="1"/>
  <c r="L1521" i="1" s="1"/>
  <c r="L1543" i="1" a="1"/>
  <c r="L1543" i="1" s="1"/>
  <c r="L1594" i="1" a="1"/>
  <c r="L1594" i="1" s="1"/>
  <c r="L1756" i="1" a="1"/>
  <c r="L1756" i="1" s="1"/>
  <c r="L1804" i="1" a="1"/>
  <c r="L1804" i="1" s="1"/>
  <c r="L1812" i="1" a="1"/>
  <c r="L1812" i="1" s="1"/>
  <c r="L1824" i="1" a="1"/>
  <c r="L1824" i="1" s="1"/>
  <c r="L1828" i="1" a="1"/>
  <c r="L1828" i="1" s="1"/>
  <c r="L1872" i="1" a="1"/>
  <c r="L1872" i="1" s="1"/>
  <c r="L1347" i="1" a="1"/>
  <c r="L1347" i="1" s="1"/>
  <c r="L1517" i="1" a="1"/>
  <c r="L1517" i="1" s="1"/>
  <c r="L1523" i="1" a="1"/>
  <c r="L1523" i="1" s="1"/>
  <c r="L1532" i="1" a="1"/>
  <c r="L1532" i="1" s="1"/>
  <c r="L1536" i="1" a="1"/>
  <c r="L1536" i="1" s="1"/>
  <c r="L1596" i="1" a="1"/>
  <c r="L1596" i="1" s="1"/>
  <c r="L1689" i="1" a="1"/>
  <c r="L1689" i="1" s="1"/>
  <c r="L1757" i="1" a="1"/>
  <c r="L1757" i="1" s="1"/>
  <c r="L1805" i="1" a="1"/>
  <c r="L1805" i="1" s="1"/>
  <c r="L1877" i="1" a="1"/>
  <c r="L1877" i="1" s="1"/>
  <c r="L1069" i="1" a="1"/>
  <c r="L1069" i="1" s="1"/>
  <c r="L1351" i="1" a="1"/>
  <c r="L1351" i="1" s="1"/>
  <c r="L1510" i="1" a="1"/>
  <c r="L1510" i="1" s="1"/>
  <c r="L1593" i="1" a="1"/>
  <c r="L1593" i="1" s="1"/>
  <c r="L1690" i="1" a="1"/>
  <c r="L1690" i="1" s="1"/>
  <c r="L1750" i="1" a="1"/>
  <c r="L1750" i="1" s="1"/>
  <c r="L1758" i="1" a="1"/>
  <c r="L1758" i="1" s="1"/>
  <c r="L1806" i="1" a="1"/>
  <c r="L1806" i="1" s="1"/>
  <c r="L1818" i="1" a="1"/>
  <c r="L1818" i="1" s="1"/>
  <c r="L1538" i="1" a="1"/>
  <c r="L1538" i="1" s="1"/>
  <c r="L1811" i="1" a="1"/>
  <c r="L1811" i="1" s="1"/>
  <c r="L1827" i="1" a="1"/>
  <c r="L1827" i="1" s="1"/>
  <c r="L2140" i="1" a="1"/>
  <c r="L2140" i="1" s="1"/>
  <c r="L2144" i="1" a="1"/>
  <c r="L2144" i="1" s="1"/>
  <c r="L2164" i="1" a="1"/>
  <c r="L2164" i="1" s="1"/>
  <c r="L2184" i="1" a="1"/>
  <c r="L2184" i="1" s="1"/>
  <c r="L2192" i="1" a="1"/>
  <c r="L2192" i="1" s="1"/>
  <c r="L2208" i="1" a="1"/>
  <c r="L2208" i="1" s="1"/>
  <c r="L2212" i="1" a="1"/>
  <c r="L2212" i="1" s="1"/>
  <c r="L2256" i="1" a="1"/>
  <c r="L2256" i="1" s="1"/>
  <c r="L2259" i="1" a="1"/>
  <c r="L2259" i="1" s="1"/>
  <c r="L2281" i="1" a="1"/>
  <c r="L2281" i="1" s="1"/>
  <c r="L2329" i="1" a="1"/>
  <c r="L2329" i="1" s="1"/>
  <c r="L2357" i="1" a="1"/>
  <c r="L2357" i="1" s="1"/>
  <c r="L2377" i="1" a="1"/>
  <c r="L2377" i="1" s="1"/>
  <c r="L2381" i="1" a="1"/>
  <c r="L2381" i="1" s="1"/>
  <c r="L2405" i="1" a="1"/>
  <c r="L2405" i="1" s="1"/>
  <c r="L2417" i="1" a="1"/>
  <c r="L2417" i="1" s="1"/>
  <c r="L2421" i="1" a="1"/>
  <c r="L2421" i="1" s="1"/>
  <c r="L2433" i="1" a="1"/>
  <c r="L2433" i="1" s="1"/>
  <c r="L2445" i="1" a="1"/>
  <c r="L2445" i="1" s="1"/>
  <c r="L2453" i="1" a="1"/>
  <c r="L2453" i="1" s="1"/>
  <c r="L2501" i="1" a="1"/>
  <c r="L2501" i="1" s="1"/>
  <c r="L2529" i="1" a="1"/>
  <c r="L2529" i="1" s="1"/>
  <c r="L2537" i="1" a="1"/>
  <c r="L2537" i="1" s="1"/>
  <c r="L2549" i="1" a="1"/>
  <c r="L2549" i="1" s="1"/>
  <c r="L2553" i="1" a="1"/>
  <c r="L2553" i="1" s="1"/>
  <c r="L2573" i="1" a="1"/>
  <c r="L2573" i="1" s="1"/>
  <c r="L2597" i="1" a="1"/>
  <c r="L2597" i="1" s="1"/>
  <c r="L2741" i="1" a="1"/>
  <c r="L2741" i="1" s="1"/>
  <c r="L2773" i="1" a="1"/>
  <c r="L2773" i="1" s="1"/>
  <c r="L2785" i="1" a="1"/>
  <c r="L2785" i="1" s="1"/>
  <c r="L2797" i="1" a="1"/>
  <c r="L2797" i="1" s="1"/>
  <c r="L2801" i="1" a="1"/>
  <c r="L2801" i="1" s="1"/>
  <c r="L2805" i="1" a="1"/>
  <c r="L2805" i="1" s="1"/>
  <c r="L2837" i="1" a="1"/>
  <c r="L2837" i="1" s="1"/>
  <c r="L2865" i="1" a="1"/>
  <c r="L2865" i="1" s="1"/>
  <c r="L860" i="1" a="1"/>
  <c r="L860" i="1" s="1"/>
  <c r="L1542" i="1" a="1"/>
  <c r="L1542" i="1" s="1"/>
  <c r="L2145" i="1" a="1"/>
  <c r="L2145" i="1" s="1"/>
  <c r="L2161" i="1" a="1"/>
  <c r="L2161" i="1" s="1"/>
  <c r="L2209" i="1" a="1"/>
  <c r="L2209" i="1" s="1"/>
  <c r="L2213" i="1" a="1"/>
  <c r="L2213" i="1" s="1"/>
  <c r="L2235" i="1" a="1"/>
  <c r="L2235" i="1" s="1"/>
  <c r="L2260" i="1" a="1"/>
  <c r="L2260" i="1" s="1"/>
  <c r="L2278" i="1" a="1"/>
  <c r="L2278" i="1" s="1"/>
  <c r="L2330" i="1" a="1"/>
  <c r="L2330" i="1" s="1"/>
  <c r="L2358" i="1" a="1"/>
  <c r="L2358" i="1" s="1"/>
  <c r="L2362" i="1" a="1"/>
  <c r="L2362" i="1" s="1"/>
  <c r="L2366" i="1" a="1"/>
  <c r="L2366" i="1" s="1"/>
  <c r="L2370" i="1" a="1"/>
  <c r="L2370" i="1" s="1"/>
  <c r="L2378" i="1" a="1"/>
  <c r="L2378" i="1" s="1"/>
  <c r="L2382" i="1" a="1"/>
  <c r="L2382" i="1" s="1"/>
  <c r="L2406" i="1" a="1"/>
  <c r="L2406" i="1" s="1"/>
  <c r="L2422" i="1" a="1"/>
  <c r="L2422" i="1" s="1"/>
  <c r="L2430" i="1" a="1"/>
  <c r="L2430" i="1" s="1"/>
  <c r="L2454" i="1" a="1"/>
  <c r="L2454" i="1" s="1"/>
  <c r="L2458" i="1" a="1"/>
  <c r="L2458" i="1" s="1"/>
  <c r="L2526" i="1" a="1"/>
  <c r="L2526" i="1" s="1"/>
  <c r="L2534" i="1" a="1"/>
  <c r="L2534" i="1" s="1"/>
  <c r="L2538" i="1" a="1"/>
  <c r="L2538" i="1" s="1"/>
  <c r="L2550" i="1" a="1"/>
  <c r="L2550" i="1" s="1"/>
  <c r="L2574" i="1" a="1"/>
  <c r="L2574" i="1" s="1"/>
  <c r="L2598" i="1" a="1"/>
  <c r="L2598" i="1" s="1"/>
  <c r="L2738" i="1" a="1"/>
  <c r="L2738" i="1" s="1"/>
  <c r="L2742" i="1" a="1"/>
  <c r="L2742" i="1" s="1"/>
  <c r="L2774" i="1" a="1"/>
  <c r="L2774" i="1" s="1"/>
  <c r="L2806" i="1" a="1"/>
  <c r="L2806" i="1" s="1"/>
  <c r="L2814" i="1" a="1"/>
  <c r="L2814" i="1" s="1"/>
  <c r="L2818" i="1" a="1"/>
  <c r="L2818" i="1" s="1"/>
  <c r="L2838" i="1" a="1"/>
  <c r="L2838" i="1" s="1"/>
  <c r="L2862" i="1" a="1"/>
  <c r="L2862" i="1" s="1"/>
  <c r="L2953" i="1" a="1"/>
  <c r="L2953" i="1" s="1"/>
  <c r="L2956" i="1" a="1"/>
  <c r="L2956" i="1" s="1"/>
  <c r="L2972" i="1" a="1"/>
  <c r="L2972" i="1" s="1"/>
  <c r="L3004" i="1" a="1"/>
  <c r="L3004" i="1" s="1"/>
  <c r="L3028" i="1" a="1"/>
  <c r="L3028" i="1" s="1"/>
  <c r="L3048" i="1" a="1"/>
  <c r="L3048" i="1" s="1"/>
  <c r="L3064" i="1" a="1"/>
  <c r="L3064" i="1" s="1"/>
  <c r="L3084" i="1" a="1"/>
  <c r="L3084" i="1" s="1"/>
  <c r="L3088" i="1" a="1"/>
  <c r="L3088" i="1" s="1"/>
  <c r="L3096" i="1" a="1"/>
  <c r="L3096" i="1" s="1"/>
  <c r="L3120" i="1" a="1"/>
  <c r="L3120" i="1" s="1"/>
  <c r="L3132" i="1" a="1"/>
  <c r="L3132" i="1" s="1"/>
  <c r="L1371" i="1" a="1"/>
  <c r="L1371" i="1" s="1"/>
  <c r="L1803" i="1" a="1"/>
  <c r="L1803" i="1" s="1"/>
  <c r="L1819" i="1" a="1"/>
  <c r="L1819" i="1" s="1"/>
  <c r="L2138" i="1" a="1"/>
  <c r="L2138" i="1" s="1"/>
  <c r="L2142" i="1" a="1"/>
  <c r="L2142" i="1" s="1"/>
  <c r="L2146" i="1" a="1"/>
  <c r="L2146" i="1" s="1"/>
  <c r="L2162" i="1" a="1"/>
  <c r="L2162" i="1" s="1"/>
  <c r="L2166" i="1" a="1"/>
  <c r="L2166" i="1" s="1"/>
  <c r="L2170" i="1" a="1"/>
  <c r="L2170" i="1" s="1"/>
  <c r="L2178" i="1" a="1"/>
  <c r="L2178" i="1" s="1"/>
  <c r="L2190" i="1" a="1"/>
  <c r="L2190" i="1" s="1"/>
  <c r="L2194" i="1" a="1"/>
  <c r="L2194" i="1" s="1"/>
  <c r="L2210" i="1" a="1"/>
  <c r="L2210" i="1" s="1"/>
  <c r="L2214" i="1" a="1"/>
  <c r="L2214" i="1" s="1"/>
  <c r="L2243" i="1" a="1"/>
  <c r="L2243" i="1" s="1"/>
  <c r="L2339" i="1" a="1"/>
  <c r="L2339" i="1" s="1"/>
  <c r="L2351" i="1" a="1"/>
  <c r="L2351" i="1" s="1"/>
  <c r="L2359" i="1" a="1"/>
  <c r="L2359" i="1" s="1"/>
  <c r="L2367" i="1" a="1"/>
  <c r="L2367" i="1" s="1"/>
  <c r="L2375" i="1" a="1"/>
  <c r="L2375" i="1" s="1"/>
  <c r="L2379" i="1" a="1"/>
  <c r="L2379" i="1" s="1"/>
  <c r="L2423" i="1" a="1"/>
  <c r="L2423" i="1" s="1"/>
  <c r="L2427" i="1" a="1"/>
  <c r="L2427" i="1" s="1"/>
  <c r="L2455" i="1" a="1"/>
  <c r="L2455" i="1" s="1"/>
  <c r="L2463" i="1" a="1"/>
  <c r="L2463" i="1" s="1"/>
  <c r="L2519" i="1" a="1"/>
  <c r="L2519" i="1" s="1"/>
  <c r="L2527" i="1" a="1"/>
  <c r="L2527" i="1" s="1"/>
  <c r="L2535" i="1" a="1"/>
  <c r="L2535" i="1" s="1"/>
  <c r="L2539" i="1" a="1"/>
  <c r="L2539" i="1" s="1"/>
  <c r="L2543" i="1" a="1"/>
  <c r="L2543" i="1" s="1"/>
  <c r="L2547" i="1" a="1"/>
  <c r="L2547" i="1" s="1"/>
  <c r="L2575" i="1" a="1"/>
  <c r="L2575" i="1" s="1"/>
  <c r="L2795" i="1" a="1"/>
  <c r="L2795" i="1" s="1"/>
  <c r="L2807" i="1" a="1"/>
  <c r="L2807" i="1" s="1"/>
  <c r="L2815" i="1" a="1"/>
  <c r="L2815" i="1" s="1"/>
  <c r="L2835" i="1" a="1"/>
  <c r="L2835" i="1" s="1"/>
  <c r="L2839" i="1" a="1"/>
  <c r="L2839" i="1" s="1"/>
  <c r="L2867" i="1" a="1"/>
  <c r="L2867" i="1" s="1"/>
  <c r="L2927" i="1" a="1"/>
  <c r="L2927" i="1" s="1"/>
  <c r="L2931" i="1" a="1"/>
  <c r="L2931" i="1" s="1"/>
  <c r="L2950" i="1" a="1"/>
  <c r="L2950" i="1" s="1"/>
  <c r="L2957" i="1" a="1"/>
  <c r="L2957" i="1" s="1"/>
  <c r="L2961" i="1" a="1"/>
  <c r="L2961" i="1" s="1"/>
  <c r="L2969" i="1" a="1"/>
  <c r="L2969" i="1" s="1"/>
  <c r="L2981" i="1" a="1"/>
  <c r="L2981" i="1" s="1"/>
  <c r="L3005" i="1" a="1"/>
  <c r="L3005" i="1" s="1"/>
  <c r="L3037" i="1" a="1"/>
  <c r="L3037" i="1" s="1"/>
  <c r="L3065" i="1" a="1"/>
  <c r="L3065" i="1" s="1"/>
  <c r="L3069" i="1" a="1"/>
  <c r="L3069" i="1" s="1"/>
  <c r="L3085" i="1" a="1"/>
  <c r="L3085" i="1" s="1"/>
  <c r="L3089" i="1" a="1"/>
  <c r="L3089" i="1" s="1"/>
  <c r="L3097" i="1" a="1"/>
  <c r="L3097" i="1" s="1"/>
  <c r="L3125" i="1" a="1"/>
  <c r="L3125" i="1" s="1"/>
  <c r="L3129" i="1" a="1"/>
  <c r="L3129" i="1" s="1"/>
  <c r="L2143" i="1" a="1"/>
  <c r="L2143" i="1" s="1"/>
  <c r="L2159" i="1" a="1"/>
  <c r="L2159" i="1" s="1"/>
  <c r="L2191" i="1" a="1"/>
  <c r="L2191" i="1" s="1"/>
  <c r="L2207" i="1" a="1"/>
  <c r="L2207" i="1" s="1"/>
  <c r="L2344" i="1" a="1"/>
  <c r="L2344" i="1" s="1"/>
  <c r="L2360" i="1" a="1"/>
  <c r="L2360" i="1" s="1"/>
  <c r="L2376" i="1" a="1"/>
  <c r="L2376" i="1" s="1"/>
  <c r="L2468" i="1" a="1"/>
  <c r="L2468" i="1" s="1"/>
  <c r="L2524" i="1" a="1"/>
  <c r="L2524" i="1" s="1"/>
  <c r="L2548" i="1" a="1"/>
  <c r="L2548" i="1" s="1"/>
  <c r="L2596" i="1" a="1"/>
  <c r="L2596" i="1" s="1"/>
  <c r="L2772" i="1" a="1"/>
  <c r="L2772" i="1" s="1"/>
  <c r="L2929" i="1" a="1"/>
  <c r="L2929" i="1" s="1"/>
  <c r="L2937" i="1" a="1"/>
  <c r="L2937" i="1" s="1"/>
  <c r="L2952" i="1" a="1"/>
  <c r="L2952" i="1" s="1"/>
  <c r="L2959" i="1" a="1"/>
  <c r="L2959" i="1" s="1"/>
  <c r="L3007" i="1" a="1"/>
  <c r="L3007" i="1" s="1"/>
  <c r="L3062" i="1" a="1"/>
  <c r="L3062" i="1" s="1"/>
  <c r="L3090" i="1" a="1"/>
  <c r="L3090" i="1" s="1"/>
  <c r="L3122" i="1" a="1"/>
  <c r="L3122" i="1" s="1"/>
  <c r="L3130" i="1" a="1"/>
  <c r="L3130" i="1" s="1"/>
  <c r="L3198" i="1" a="1"/>
  <c r="L3198" i="1" s="1"/>
  <c r="L3222" i="1" a="1"/>
  <c r="L3222" i="1" s="1"/>
  <c r="L3246" i="1" a="1"/>
  <c r="L3246" i="1" s="1"/>
  <c r="L3250" i="1" a="1"/>
  <c r="L3250" i="1" s="1"/>
  <c r="L3266" i="1" a="1"/>
  <c r="L3266" i="1" s="1"/>
  <c r="L3270" i="1" a="1"/>
  <c r="L3270" i="1" s="1"/>
  <c r="L3316" i="1" a="1"/>
  <c r="L3316" i="1" s="1"/>
  <c r="L3384" i="1" a="1"/>
  <c r="L3384" i="1" s="1"/>
  <c r="L3388" i="1" a="1"/>
  <c r="L3388" i="1" s="1"/>
  <c r="L3432" i="1" a="1"/>
  <c r="L3432" i="1" s="1"/>
  <c r="L3524" i="1" a="1"/>
  <c r="L3524" i="1" s="1"/>
  <c r="L3528" i="1" a="1"/>
  <c r="L3528" i="1" s="1"/>
  <c r="L3532" i="1" a="1"/>
  <c r="L3532" i="1" s="1"/>
  <c r="L3556" i="1" a="1"/>
  <c r="L3556" i="1" s="1"/>
  <c r="L3560" i="1" a="1"/>
  <c r="L3560" i="1" s="1"/>
  <c r="L3580" i="1" a="1"/>
  <c r="L3580" i="1" s="1"/>
  <c r="L3584" i="1" a="1"/>
  <c r="L3584" i="1" s="1"/>
  <c r="L3588" i="1" a="1"/>
  <c r="L3588" i="1" s="1"/>
  <c r="L3604" i="1" a="1"/>
  <c r="L3604" i="1" s="1"/>
  <c r="L3612" i="1" a="1"/>
  <c r="L3612" i="1" s="1"/>
  <c r="L3632" i="1" a="1"/>
  <c r="L3632" i="1" s="1"/>
  <c r="L3652" i="1" a="1"/>
  <c r="L3652" i="1" s="1"/>
  <c r="L3680" i="1" a="1"/>
  <c r="L3680" i="1" s="1"/>
  <c r="L3684" i="1" a="1"/>
  <c r="L3684" i="1" s="1"/>
  <c r="L3688" i="1" a="1"/>
  <c r="L3688" i="1" s="1"/>
  <c r="L3708" i="1" a="1"/>
  <c r="L3708" i="1" s="1"/>
  <c r="L3820" i="1" a="1"/>
  <c r="L3820" i="1" s="1"/>
  <c r="L1687" i="1" a="1"/>
  <c r="L1687" i="1" s="1"/>
  <c r="L2163" i="1" a="1"/>
  <c r="L2163" i="1" s="1"/>
  <c r="L2380" i="1" a="1"/>
  <c r="L2380" i="1" s="1"/>
  <c r="L2444" i="1" a="1"/>
  <c r="L2444" i="1" s="1"/>
  <c r="L2456" i="1" a="1"/>
  <c r="L2456" i="1" s="1"/>
  <c r="L2552" i="1" a="1"/>
  <c r="L2552" i="1" s="1"/>
  <c r="L2600" i="1" a="1"/>
  <c r="L2600" i="1" s="1"/>
  <c r="L2728" i="1" a="1"/>
  <c r="L2728" i="1" s="1"/>
  <c r="L2836" i="1" a="1"/>
  <c r="L2836" i="1" s="1"/>
  <c r="L2868" i="1" a="1"/>
  <c r="L2868" i="1" s="1"/>
  <c r="L2932" i="1" a="1"/>
  <c r="L2932" i="1" s="1"/>
  <c r="L2954" i="1" a="1"/>
  <c r="L2954" i="1" s="1"/>
  <c r="L3026" i="1" a="1"/>
  <c r="L3026" i="1" s="1"/>
  <c r="L3091" i="1" a="1"/>
  <c r="L3091" i="1" s="1"/>
  <c r="L3099" i="1" a="1"/>
  <c r="L3099" i="1" s="1"/>
  <c r="L3107" i="1" a="1"/>
  <c r="L3107" i="1" s="1"/>
  <c r="L3131" i="1" a="1"/>
  <c r="L3131" i="1" s="1"/>
  <c r="L3171" i="1" a="1"/>
  <c r="L3171" i="1" s="1"/>
  <c r="L3175" i="1" a="1"/>
  <c r="L3175" i="1" s="1"/>
  <c r="L3195" i="1" a="1"/>
  <c r="L3195" i="1" s="1"/>
  <c r="L3199" i="1" a="1"/>
  <c r="L3199" i="1" s="1"/>
  <c r="L3223" i="1" a="1"/>
  <c r="L3223" i="1" s="1"/>
  <c r="L3243" i="1" a="1"/>
  <c r="L3243" i="1" s="1"/>
  <c r="L3263" i="1" a="1"/>
  <c r="L3263" i="1" s="1"/>
  <c r="L3271" i="1" a="1"/>
  <c r="L3271" i="1" s="1"/>
  <c r="L3314" i="1" a="1"/>
  <c r="L3314" i="1" s="1"/>
  <c r="L3319" i="1" a="1"/>
  <c r="L3319" i="1" s="1"/>
  <c r="L3337" i="1" a="1"/>
  <c r="L3337" i="1" s="1"/>
  <c r="L3345" i="1" a="1"/>
  <c r="L3345" i="1" s="1"/>
  <c r="L3365" i="1" a="1"/>
  <c r="L3365" i="1" s="1"/>
  <c r="L3373" i="1" a="1"/>
  <c r="L3373" i="1" s="1"/>
  <c r="L3389" i="1" a="1"/>
  <c r="L3389" i="1" s="1"/>
  <c r="L3517" i="1" a="1"/>
  <c r="L3517" i="1" s="1"/>
  <c r="L3529" i="1" a="1"/>
  <c r="L3529" i="1" s="1"/>
  <c r="L3577" i="1" a="1"/>
  <c r="L3577" i="1" s="1"/>
  <c r="L3581" i="1" a="1"/>
  <c r="L3581" i="1" s="1"/>
  <c r="L3605" i="1" a="1"/>
  <c r="L3605" i="1" s="1"/>
  <c r="L3633" i="1" a="1"/>
  <c r="L3633" i="1" s="1"/>
  <c r="L3649" i="1" a="1"/>
  <c r="L3649" i="1" s="1"/>
  <c r="L3673" i="1" a="1"/>
  <c r="L3673" i="1" s="1"/>
  <c r="L3689" i="1" a="1"/>
  <c r="L3689" i="1" s="1"/>
  <c r="L3769" i="1" a="1"/>
  <c r="L3769" i="1" s="1"/>
  <c r="L3817" i="1" a="1"/>
  <c r="L3817" i="1" s="1"/>
  <c r="L3821" i="1" a="1"/>
  <c r="L3821" i="1" s="1"/>
  <c r="L3825" i="1" a="1"/>
  <c r="L3825" i="1" s="1"/>
  <c r="L2167" i="1" a="1"/>
  <c r="L2167" i="1" s="1"/>
  <c r="L2183" i="1" a="1"/>
  <c r="L2183" i="1" s="1"/>
  <c r="L2258" i="1" a="1"/>
  <c r="L2258" i="1" s="1"/>
  <c r="L2332" i="1" a="1"/>
  <c r="L2332" i="1" s="1"/>
  <c r="L2432" i="1" a="1"/>
  <c r="L2432" i="1" s="1"/>
  <c r="L2504" i="1" a="1"/>
  <c r="L2504" i="1" s="1"/>
  <c r="L2572" i="1" a="1"/>
  <c r="L2572" i="1" s="1"/>
  <c r="L2732" i="1" a="1"/>
  <c r="L2732" i="1" s="1"/>
  <c r="L2800" i="1" a="1"/>
  <c r="L2800" i="1" s="1"/>
  <c r="L2840" i="1" a="1"/>
  <c r="L2840" i="1" s="1"/>
  <c r="L2869" i="1" a="1"/>
  <c r="L2869" i="1" s="1"/>
  <c r="L2955" i="1" a="1"/>
  <c r="L2955" i="1" s="1"/>
  <c r="L2971" i="1" a="1"/>
  <c r="L2971" i="1" s="1"/>
  <c r="L2979" i="1" a="1"/>
  <c r="L2979" i="1" s="1"/>
  <c r="L3027" i="1" a="1"/>
  <c r="L3027" i="1" s="1"/>
  <c r="L3035" i="1" a="1"/>
  <c r="L3035" i="1" s="1"/>
  <c r="L3066" i="1" a="1"/>
  <c r="L3066" i="1" s="1"/>
  <c r="L3094" i="1" a="1"/>
  <c r="L3094" i="1" s="1"/>
  <c r="L1807" i="1" a="1"/>
  <c r="L1807" i="1" s="1"/>
  <c r="L2139" i="1" a="1"/>
  <c r="L2139" i="1" s="1"/>
  <c r="L2340" i="1" a="1"/>
  <c r="L2340" i="1" s="1"/>
  <c r="L2388" i="1" a="1"/>
  <c r="L2388" i="1" s="1"/>
  <c r="L2536" i="1" a="1"/>
  <c r="L2536" i="1" s="1"/>
  <c r="L2576" i="1" a="1"/>
  <c r="L2576" i="1" s="1"/>
  <c r="L2736" i="1" a="1"/>
  <c r="L2736" i="1" s="1"/>
  <c r="L2784" i="1" a="1"/>
  <c r="L2784" i="1" s="1"/>
  <c r="L2928" i="1" a="1"/>
  <c r="L2928" i="1" s="1"/>
  <c r="L2951" i="1" a="1"/>
  <c r="L2951" i="1" s="1"/>
  <c r="L2958" i="1" a="1"/>
  <c r="L2958" i="1" s="1"/>
  <c r="L2966" i="1" a="1"/>
  <c r="L2966" i="1" s="1"/>
  <c r="L2982" i="1" a="1"/>
  <c r="L2982" i="1" s="1"/>
  <c r="L3006" i="1" a="1"/>
  <c r="L3006" i="1" s="1"/>
  <c r="L3030" i="1" a="1"/>
  <c r="L3030" i="1" s="1"/>
  <c r="L3111" i="1" a="1"/>
  <c r="L3111" i="1" s="1"/>
  <c r="L3127" i="1" a="1"/>
  <c r="L3127" i="1" s="1"/>
  <c r="L3173" i="1" a="1"/>
  <c r="L3173" i="1" s="1"/>
  <c r="L3221" i="1" a="1"/>
  <c r="L3221" i="1" s="1"/>
  <c r="L3315" i="1" a="1"/>
  <c r="L3315" i="1" s="1"/>
  <c r="L3335" i="1" a="1"/>
  <c r="L3335" i="1" s="1"/>
  <c r="L3366" i="1" a="1"/>
  <c r="L3366" i="1" s="1"/>
  <c r="L3390" i="1" a="1"/>
  <c r="L3390" i="1" s="1"/>
  <c r="L3502" i="1" a="1"/>
  <c r="L3502" i="1" s="1"/>
  <c r="L3523" i="1" a="1"/>
  <c r="L3523" i="1" s="1"/>
  <c r="L3555" i="1" a="1"/>
  <c r="L3555" i="1" s="1"/>
  <c r="L3579" i="1" a="1"/>
  <c r="L3579" i="1" s="1"/>
  <c r="L3603" i="1" a="1"/>
  <c r="L3603" i="1" s="1"/>
  <c r="L3627" i="1" a="1"/>
  <c r="L3627" i="1" s="1"/>
  <c r="L3651" i="1" a="1"/>
  <c r="L3651" i="1" s="1"/>
  <c r="L3675" i="1" a="1"/>
  <c r="L3675" i="1" s="1"/>
  <c r="L3691" i="1" a="1"/>
  <c r="L3691" i="1" s="1"/>
  <c r="L3743" i="1" a="1"/>
  <c r="L3743" i="1" s="1"/>
  <c r="L3751" i="1" a="1"/>
  <c r="L3751" i="1" s="1"/>
  <c r="L3823" i="1" a="1"/>
  <c r="L3823" i="1" s="1"/>
  <c r="L3845" i="1" a="1"/>
  <c r="L3845" i="1" s="1"/>
  <c r="L3849" i="1" a="1"/>
  <c r="L3849" i="1" s="1"/>
  <c r="L3853" i="1" a="1"/>
  <c r="L3853" i="1" s="1"/>
  <c r="L3865" i="1" a="1"/>
  <c r="L3865" i="1" s="1"/>
  <c r="L3873" i="1" a="1"/>
  <c r="L3873" i="1" s="1"/>
  <c r="L3901" i="1" a="1"/>
  <c r="L3901" i="1" s="1"/>
  <c r="L3917" i="1" a="1"/>
  <c r="L3917" i="1" s="1"/>
  <c r="L3941" i="1" a="1"/>
  <c r="L3941" i="1" s="1"/>
  <c r="L3949" i="1" a="1"/>
  <c r="L3949" i="1" s="1"/>
  <c r="L3961" i="1" a="1"/>
  <c r="L3961" i="1" s="1"/>
  <c r="L3965" i="1" a="1"/>
  <c r="L3965" i="1" s="1"/>
  <c r="L3973" i="1" a="1"/>
  <c r="L3973" i="1" s="1"/>
  <c r="L3993" i="1" a="1"/>
  <c r="L3993" i="1" s="1"/>
  <c r="L4040" i="1" a="1"/>
  <c r="L4040" i="1" s="1"/>
  <c r="L4043" i="1" a="1"/>
  <c r="L4043" i="1" s="1"/>
  <c r="L4091" i="1" a="1"/>
  <c r="L4091" i="1" s="1"/>
  <c r="L4107" i="1" a="1"/>
  <c r="L4107" i="1" s="1"/>
  <c r="L4155" i="1" a="1"/>
  <c r="L4155" i="1" s="1"/>
  <c r="L4162" i="1" a="1"/>
  <c r="L4162" i="1" s="1"/>
  <c r="L4194" i="1" a="1"/>
  <c r="L4194" i="1" s="1"/>
  <c r="L4200" i="1" a="1"/>
  <c r="L4200" i="1" s="1"/>
  <c r="L4248" i="1" a="1"/>
  <c r="L4248" i="1" s="1"/>
  <c r="L4274" i="1" a="1"/>
  <c r="L4274" i="1" s="1"/>
  <c r="L4278" i="1" a="1"/>
  <c r="L4278" i="1" s="1"/>
  <c r="L4298" i="1" a="1"/>
  <c r="L4298" i="1" s="1"/>
  <c r="L4322" i="1" a="1"/>
  <c r="L4322" i="1" s="1"/>
  <c r="L4366" i="1" a="1"/>
  <c r="L4366" i="1" s="1"/>
  <c r="L4418" i="1" a="1"/>
  <c r="L4418" i="1" s="1"/>
  <c r="L4422" i="1" a="1"/>
  <c r="L4422" i="1" s="1"/>
  <c r="L4518" i="1" a="1"/>
  <c r="L4518" i="1" s="1"/>
  <c r="L4534" i="1" a="1"/>
  <c r="L4534" i="1" s="1"/>
  <c r="L4538" i="1" a="1"/>
  <c r="L4538" i="1" s="1"/>
  <c r="L4546" i="1" a="1"/>
  <c r="L4546" i="1" s="1"/>
  <c r="L4554" i="1" a="1"/>
  <c r="L4554" i="1" s="1"/>
  <c r="L4566" i="1" a="1"/>
  <c r="L4566" i="1" s="1"/>
  <c r="L4582" i="1" a="1"/>
  <c r="L4582" i="1" s="1"/>
  <c r="L4618" i="1" a="1"/>
  <c r="L4618" i="1" s="1"/>
  <c r="L4642" i="1" a="1"/>
  <c r="L4642" i="1" s="1"/>
  <c r="L3200" i="1" a="1"/>
  <c r="L3200" i="1" s="1"/>
  <c r="L3240" i="1" a="1"/>
  <c r="L3240" i="1" s="1"/>
  <c r="L3272" i="1" a="1"/>
  <c r="L3272" i="1" s="1"/>
  <c r="L3296" i="1" a="1"/>
  <c r="L3296" i="1" s="1"/>
  <c r="L3317" i="1" a="1"/>
  <c r="L3317" i="1" s="1"/>
  <c r="L3343" i="1" a="1"/>
  <c r="L3343" i="1" s="1"/>
  <c r="L3367" i="1" a="1"/>
  <c r="L3367" i="1" s="1"/>
  <c r="L3383" i="1" a="1"/>
  <c r="L3383" i="1" s="1"/>
  <c r="L3391" i="1" a="1"/>
  <c r="L3391" i="1" s="1"/>
  <c r="L3407" i="1" a="1"/>
  <c r="L3407" i="1" s="1"/>
  <c r="L3431" i="1" a="1"/>
  <c r="L3431" i="1" s="1"/>
  <c r="L3503" i="1" a="1"/>
  <c r="L3503" i="1" s="1"/>
  <c r="L3518" i="1" a="1"/>
  <c r="L3518" i="1" s="1"/>
  <c r="L3534" i="1" a="1"/>
  <c r="L3534" i="1" s="1"/>
  <c r="L3558" i="1" a="1"/>
  <c r="L3558" i="1" s="1"/>
  <c r="L3582" i="1" a="1"/>
  <c r="L3582" i="1" s="1"/>
  <c r="L3606" i="1" a="1"/>
  <c r="L3606" i="1" s="1"/>
  <c r="L3630" i="1" a="1"/>
  <c r="L3630" i="1" s="1"/>
  <c r="L3654" i="1" a="1"/>
  <c r="L3654" i="1" s="1"/>
  <c r="L3670" i="1" a="1"/>
  <c r="L3670" i="1" s="1"/>
  <c r="L3678" i="1" a="1"/>
  <c r="L3678" i="1" s="1"/>
  <c r="L3818" i="1" a="1"/>
  <c r="L3818" i="1" s="1"/>
  <c r="L3826" i="1" a="1"/>
  <c r="L3826" i="1" s="1"/>
  <c r="L3842" i="1" a="1"/>
  <c r="L3842" i="1" s="1"/>
  <c r="L3846" i="1" a="1"/>
  <c r="L3846" i="1" s="1"/>
  <c r="L3850" i="1" a="1"/>
  <c r="L3850" i="1" s="1"/>
  <c r="L3862" i="1" a="1"/>
  <c r="L3862" i="1" s="1"/>
  <c r="L3866" i="1" a="1"/>
  <c r="L3866" i="1" s="1"/>
  <c r="L3870" i="1" a="1"/>
  <c r="L3870" i="1" s="1"/>
  <c r="L3874" i="1" a="1"/>
  <c r="L3874" i="1" s="1"/>
  <c r="L3890" i="1" a="1"/>
  <c r="L3890" i="1" s="1"/>
  <c r="L3894" i="1" a="1"/>
  <c r="L3894" i="1" s="1"/>
  <c r="L3918" i="1" a="1"/>
  <c r="L3918" i="1" s="1"/>
  <c r="L3950" i="1" a="1"/>
  <c r="L3950" i="1" s="1"/>
  <c r="L3954" i="1" a="1"/>
  <c r="L3954" i="1" s="1"/>
  <c r="L3966" i="1" a="1"/>
  <c r="L3966" i="1" s="1"/>
  <c r="L3970" i="1" a="1"/>
  <c r="L3970" i="1" s="1"/>
  <c r="L3986" i="1" a="1"/>
  <c r="L3986" i="1" s="1"/>
  <c r="L3990" i="1" a="1"/>
  <c r="L3990" i="1" s="1"/>
  <c r="L3994" i="1" a="1"/>
  <c r="L3994" i="1" s="1"/>
  <c r="L4028" i="1" a="1"/>
  <c r="L4028" i="1" s="1"/>
  <c r="L4031" i="1" a="1"/>
  <c r="L4031" i="1" s="1"/>
  <c r="L4038" i="1" a="1"/>
  <c r="L4038" i="1" s="1"/>
  <c r="L4041" i="1" a="1"/>
  <c r="L4041" i="1" s="1"/>
  <c r="L4044" i="1" a="1"/>
  <c r="L4044" i="1" s="1"/>
  <c r="L4057" i="1" a="1"/>
  <c r="L4057" i="1" s="1"/>
  <c r="L4060" i="1" a="1"/>
  <c r="L4060" i="1" s="1"/>
  <c r="L4063" i="1" a="1"/>
  <c r="L4063" i="1" s="1"/>
  <c r="L4073" i="1" a="1"/>
  <c r="L4073" i="1" s="1"/>
  <c r="L4076" i="1" a="1"/>
  <c r="L4076" i="1" s="1"/>
  <c r="L4079" i="1" a="1"/>
  <c r="L4079" i="1" s="1"/>
  <c r="L4092" i="1" a="1"/>
  <c r="L4092" i="1" s="1"/>
  <c r="L4095" i="1" a="1"/>
  <c r="L4095" i="1" s="1"/>
  <c r="L4108" i="1" a="1"/>
  <c r="L4108" i="1" s="1"/>
  <c r="L4111" i="1" a="1"/>
  <c r="L4111" i="1" s="1"/>
  <c r="L4127" i="1" a="1"/>
  <c r="L4127" i="1" s="1"/>
  <c r="L4150" i="1" a="1"/>
  <c r="L4150" i="1" s="1"/>
  <c r="L4153" i="1" a="1"/>
  <c r="L4153" i="1" s="1"/>
  <c r="L4156" i="1" a="1"/>
  <c r="L4156" i="1" s="1"/>
  <c r="L4175" i="1" a="1"/>
  <c r="L4175" i="1" s="1"/>
  <c r="L4185" i="1" a="1"/>
  <c r="L4185" i="1" s="1"/>
  <c r="L4191" i="1" a="1"/>
  <c r="L4191" i="1" s="1"/>
  <c r="L4198" i="1" a="1"/>
  <c r="L4198" i="1" s="1"/>
  <c r="L4201" i="1" a="1"/>
  <c r="L4201" i="1" s="1"/>
  <c r="L4204" i="1" a="1"/>
  <c r="L4204" i="1" s="1"/>
  <c r="L4207" i="1" a="1"/>
  <c r="L4207" i="1" s="1"/>
  <c r="L4223" i="1" a="1"/>
  <c r="L4223" i="1" s="1"/>
  <c r="L4230" i="1" a="1"/>
  <c r="L4230" i="1" s="1"/>
  <c r="L4275" i="1" a="1"/>
  <c r="L4275" i="1" s="1"/>
  <c r="L4279" i="1" a="1"/>
  <c r="L4279" i="1" s="1"/>
  <c r="L4291" i="1" a="1"/>
  <c r="L4291" i="1" s="1"/>
  <c r="L4319" i="1" a="1"/>
  <c r="L4319" i="1" s="1"/>
  <c r="L4375" i="1" a="1"/>
  <c r="L4375" i="1" s="1"/>
  <c r="L4419" i="1" a="1"/>
  <c r="L4419" i="1" s="1"/>
  <c r="L4423" i="1" a="1"/>
  <c r="L4423" i="1" s="1"/>
  <c r="L4511" i="1" a="1"/>
  <c r="L4511" i="1" s="1"/>
  <c r="L4519" i="1" a="1"/>
  <c r="L4519" i="1" s="1"/>
  <c r="L4535" i="1" a="1"/>
  <c r="L4535" i="1" s="1"/>
  <c r="L4555" i="1" a="1"/>
  <c r="L4555" i="1" s="1"/>
  <c r="L4559" i="1" a="1"/>
  <c r="L4559" i="1" s="1"/>
  <c r="L4607" i="1" a="1"/>
  <c r="L4607" i="1" s="1"/>
  <c r="L4631" i="1" a="1"/>
  <c r="L4631" i="1" s="1"/>
  <c r="L4643" i="1" a="1"/>
  <c r="L4643" i="1" s="1"/>
  <c r="L4655" i="1" a="1"/>
  <c r="L4655" i="1" s="1"/>
  <c r="L4699" i="1" a="1"/>
  <c r="L4699" i="1" s="1"/>
  <c r="L4735" i="1" a="1"/>
  <c r="L4735" i="1" s="1"/>
  <c r="L4739" i="1" a="1"/>
  <c r="L4739" i="1" s="1"/>
  <c r="L4743" i="1" a="1"/>
  <c r="L4743" i="1" s="1"/>
  <c r="L4751" i="1" a="1"/>
  <c r="L4751" i="1" s="1"/>
  <c r="L4755" i="1" a="1"/>
  <c r="L4755" i="1" s="1"/>
  <c r="L4763" i="1" a="1"/>
  <c r="L4763" i="1" s="1"/>
  <c r="L4767" i="1" a="1"/>
  <c r="L4767" i="1" s="1"/>
  <c r="L4771" i="1" a="1"/>
  <c r="L4771" i="1" s="1"/>
  <c r="L4783" i="1" a="1"/>
  <c r="L4783" i="1" s="1"/>
  <c r="L4787" i="1" a="1"/>
  <c r="L4787" i="1" s="1"/>
  <c r="L4799" i="1" a="1"/>
  <c r="L4799" i="1" s="1"/>
  <c r="L3038" i="1" a="1"/>
  <c r="L3038" i="1" s="1"/>
  <c r="L3177" i="1" a="1"/>
  <c r="L3177" i="1" s="1"/>
  <c r="L3201" i="1" a="1"/>
  <c r="L3201" i="1" s="1"/>
  <c r="L3225" i="1" a="1"/>
  <c r="L3225" i="1" s="1"/>
  <c r="L3241" i="1" a="1"/>
  <c r="L3241" i="1" s="1"/>
  <c r="L3289" i="1" a="1"/>
  <c r="L3289" i="1" s="1"/>
  <c r="L3318" i="1" a="1"/>
  <c r="L3318" i="1" s="1"/>
  <c r="L3346" i="1" a="1"/>
  <c r="L3346" i="1" s="1"/>
  <c r="L3402" i="1" a="1"/>
  <c r="L3402" i="1" s="1"/>
  <c r="L3410" i="1" a="1"/>
  <c r="L3410" i="1" s="1"/>
  <c r="L3527" i="1" a="1"/>
  <c r="L3527" i="1" s="1"/>
  <c r="L3559" i="1" a="1"/>
  <c r="L3559" i="1" s="1"/>
  <c r="L3583" i="1" a="1"/>
  <c r="L3583" i="1" s="1"/>
  <c r="L3607" i="1" a="1"/>
  <c r="L3607" i="1" s="1"/>
  <c r="L3655" i="1" a="1"/>
  <c r="L3655" i="1" s="1"/>
  <c r="L3679" i="1" a="1"/>
  <c r="L3679" i="1" s="1"/>
  <c r="L3747" i="1" a="1"/>
  <c r="L3747" i="1" s="1"/>
  <c r="L3819" i="1" a="1"/>
  <c r="L3819" i="1" s="1"/>
  <c r="L3827" i="1" a="1"/>
  <c r="L3827" i="1" s="1"/>
  <c r="L3843" i="1" a="1"/>
  <c r="L3843" i="1" s="1"/>
  <c r="L3847" i="1" a="1"/>
  <c r="L3847" i="1" s="1"/>
  <c r="L3859" i="1" a="1"/>
  <c r="L3859" i="1" s="1"/>
  <c r="L3863" i="1" a="1"/>
  <c r="L3863" i="1" s="1"/>
  <c r="L3867" i="1" a="1"/>
  <c r="L3867" i="1" s="1"/>
  <c r="L3871" i="1" a="1"/>
  <c r="L3871" i="1" s="1"/>
  <c r="L3891" i="1" a="1"/>
  <c r="L3891" i="1" s="1"/>
  <c r="L3895" i="1" a="1"/>
  <c r="L3895" i="1" s="1"/>
  <c r="L3911" i="1" a="1"/>
  <c r="L3911" i="1" s="1"/>
  <c r="L3915" i="1" a="1"/>
  <c r="L3915" i="1" s="1"/>
  <c r="L3919" i="1" a="1"/>
  <c r="L3919" i="1" s="1"/>
  <c r="L3943" i="1" a="1"/>
  <c r="L3943" i="1" s="1"/>
  <c r="L3947" i="1" a="1"/>
  <c r="L3947" i="1" s="1"/>
  <c r="L3959" i="1" a="1"/>
  <c r="L3959" i="1" s="1"/>
  <c r="L3983" i="1" a="1"/>
  <c r="L3983" i="1" s="1"/>
  <c r="L3987" i="1" a="1"/>
  <c r="L3987" i="1" s="1"/>
  <c r="L3991" i="1" a="1"/>
  <c r="L3991" i="1" s="1"/>
  <c r="L4019" i="1" a="1"/>
  <c r="L4019" i="1" s="1"/>
  <c r="L4029" i="1" a="1"/>
  <c r="L4029" i="1" s="1"/>
  <c r="L4032" i="1" a="1"/>
  <c r="L4032" i="1" s="1"/>
  <c r="L4035" i="1" a="1"/>
  <c r="L4035" i="1" s="1"/>
  <c r="L4058" i="1" a="1"/>
  <c r="L4058" i="1" s="1"/>
  <c r="L4077" i="1" a="1"/>
  <c r="L4077" i="1" s="1"/>
  <c r="L4106" i="1" a="1"/>
  <c r="L4106" i="1" s="1"/>
  <c r="L3126" i="1" a="1"/>
  <c r="L3126" i="1" s="1"/>
  <c r="L3387" i="1" a="1"/>
  <c r="L3387" i="1" s="1"/>
  <c r="L3888" i="1" a="1"/>
  <c r="L3888" i="1" s="1"/>
  <c r="L3984" i="1" a="1"/>
  <c r="L3984" i="1" s="1"/>
  <c r="L4103" i="1" a="1"/>
  <c r="L4103" i="1" s="1"/>
  <c r="L4112" i="1" a="1"/>
  <c r="L4112" i="1" s="1"/>
  <c r="L4157" i="1" a="1"/>
  <c r="L4157" i="1" s="1"/>
  <c r="L4189" i="1" a="1"/>
  <c r="L4189" i="1" s="1"/>
  <c r="L4195" i="1" a="1"/>
  <c r="L4195" i="1" s="1"/>
  <c r="L4208" i="1" a="1"/>
  <c r="L4208" i="1" s="1"/>
  <c r="L4364" i="1" a="1"/>
  <c r="L4364" i="1" s="1"/>
  <c r="L4548" i="1" a="1"/>
  <c r="L4548" i="1" s="1"/>
  <c r="L4556" i="1" a="1"/>
  <c r="L4556" i="1" s="1"/>
  <c r="L4564" i="1" a="1"/>
  <c r="L4564" i="1" s="1"/>
  <c r="L4588" i="1" a="1"/>
  <c r="L4588" i="1" s="1"/>
  <c r="L4701" i="1" a="1"/>
  <c r="L4701" i="1" s="1"/>
  <c r="L4712" i="1" a="1"/>
  <c r="L4712" i="1" s="1"/>
  <c r="L4738" i="1" a="1"/>
  <c r="L4738" i="1" s="1"/>
  <c r="L4749" i="1" a="1"/>
  <c r="L4749" i="1" s="1"/>
  <c r="L4786" i="1" a="1"/>
  <c r="L4786" i="1" s="1"/>
  <c r="L4792" i="1" a="1"/>
  <c r="L4792" i="1" s="1"/>
  <c r="L4810" i="1" a="1"/>
  <c r="L4810" i="1" s="1"/>
  <c r="L4814" i="1" a="1"/>
  <c r="L4814" i="1" s="1"/>
  <c r="L4826" i="1" a="1"/>
  <c r="L4826" i="1" s="1"/>
  <c r="L4830" i="1" a="1"/>
  <c r="L4830" i="1" s="1"/>
  <c r="L4882" i="1" a="1"/>
  <c r="L4882" i="1" s="1"/>
  <c r="L4886" i="1" a="1"/>
  <c r="L4886" i="1" s="1"/>
  <c r="L4902" i="1" a="1"/>
  <c r="L4902" i="1" s="1"/>
  <c r="L4922" i="1" a="1"/>
  <c r="L4922" i="1" s="1"/>
  <c r="L4942" i="1" a="1"/>
  <c r="L4942" i="1" s="1"/>
  <c r="L4946" i="1" a="1"/>
  <c r="L4946" i="1" s="1"/>
  <c r="L4950" i="1" a="1"/>
  <c r="L4950" i="1" s="1"/>
  <c r="L4970" i="1" a="1"/>
  <c r="L4970" i="1" s="1"/>
  <c r="L4974" i="1" a="1"/>
  <c r="L4974" i="1" s="1"/>
  <c r="L4990" i="1" a="1"/>
  <c r="L4990" i="1" s="1"/>
  <c r="L5090" i="1" a="1"/>
  <c r="L5090" i="1" s="1"/>
  <c r="L5094" i="1" a="1"/>
  <c r="L5094" i="1" s="1"/>
  <c r="L5118" i="1" a="1"/>
  <c r="L5118" i="1" s="1"/>
  <c r="L5138" i="1" a="1"/>
  <c r="L5138" i="1" s="1"/>
  <c r="L5142" i="1" a="1"/>
  <c r="L5142" i="1" s="1"/>
  <c r="L5158" i="1" a="1"/>
  <c r="L5158" i="1" s="1"/>
  <c r="L5206" i="1" a="1"/>
  <c r="L5206" i="1" s="1"/>
  <c r="L5242" i="1" a="1"/>
  <c r="L5242" i="1" s="1"/>
  <c r="L5246" i="1" a="1"/>
  <c r="L5246" i="1" s="1"/>
  <c r="L5250" i="1" a="1"/>
  <c r="L5250" i="1" s="1"/>
  <c r="L5254" i="1" a="1"/>
  <c r="L5254" i="1" s="1"/>
  <c r="L5258" i="1" a="1"/>
  <c r="L5258" i="1" s="1"/>
  <c r="L5262" i="1" a="1"/>
  <c r="L5262" i="1" s="1"/>
  <c r="L5266" i="1" a="1"/>
  <c r="L5266" i="1" s="1"/>
  <c r="L5274" i="1" a="1"/>
  <c r="L5274" i="1" s="1"/>
  <c r="L5278" i="1" a="1"/>
  <c r="L5278" i="1" s="1"/>
  <c r="L5294" i="1" a="1"/>
  <c r="L5294" i="1" s="1"/>
  <c r="L5298" i="1" a="1"/>
  <c r="L5298" i="1" s="1"/>
  <c r="L5302" i="1" a="1"/>
  <c r="L5302" i="1" s="1"/>
  <c r="L5306" i="1" a="1"/>
  <c r="L5306" i="1" s="1"/>
  <c r="L5326" i="1" a="1"/>
  <c r="L5326" i="1" s="1"/>
  <c r="L5330" i="1" a="1"/>
  <c r="L5330" i="1" s="1"/>
  <c r="L5334" i="1" a="1"/>
  <c r="L5334" i="1" s="1"/>
  <c r="L5350" i="1" a="1"/>
  <c r="L5350" i="1" s="1"/>
  <c r="L5354" i="1" a="1"/>
  <c r="L5354" i="1" s="1"/>
  <c r="L5374" i="1" a="1"/>
  <c r="L5374" i="1" s="1"/>
  <c r="L5378" i="1" a="1"/>
  <c r="L5378" i="1" s="1"/>
  <c r="L5402" i="1" a="1"/>
  <c r="L5402" i="1" s="1"/>
  <c r="L5406" i="1" a="1"/>
  <c r="L5406" i="1" s="1"/>
  <c r="L5438" i="1" a="1"/>
  <c r="L5438" i="1" s="1"/>
  <c r="L5442" i="1" a="1"/>
  <c r="L5442" i="1" s="1"/>
  <c r="L5450" i="1" a="1"/>
  <c r="L5450" i="1" s="1"/>
  <c r="L5454" i="1" a="1"/>
  <c r="L5454" i="1" s="1"/>
  <c r="L5462" i="1" a="1"/>
  <c r="L5462" i="1" s="1"/>
  <c r="L5478" i="1" a="1"/>
  <c r="L5478" i="1" s="1"/>
  <c r="L5482" i="1" a="1"/>
  <c r="L5482" i="1" s="1"/>
  <c r="L5494" i="1" a="1"/>
  <c r="L5494" i="1" s="1"/>
  <c r="L5498" i="1" a="1"/>
  <c r="L5498" i="1" s="1"/>
  <c r="L5514" i="1" a="1"/>
  <c r="L5514" i="1" s="1"/>
  <c r="L5518" i="1" a="1"/>
  <c r="L5518" i="1" s="1"/>
  <c r="L5522" i="1" a="1"/>
  <c r="L5522" i="1" s="1"/>
  <c r="L5526" i="1" a="1"/>
  <c r="L5526" i="1" s="1"/>
  <c r="L5542" i="1" a="1"/>
  <c r="L5542" i="1" s="1"/>
  <c r="L5546" i="1" a="1"/>
  <c r="L5546" i="1" s="1"/>
  <c r="L5550" i="1" a="1"/>
  <c r="L5550" i="1" s="1"/>
  <c r="L5571" i="1" a="1"/>
  <c r="L5571" i="1" s="1"/>
  <c r="L5584" i="1" a="1"/>
  <c r="L5584" i="1" s="1"/>
  <c r="L3220" i="1" a="1"/>
  <c r="L3220" i="1" s="1"/>
  <c r="L3363" i="1" a="1"/>
  <c r="L3363" i="1" s="1"/>
  <c r="L3972" i="1" a="1"/>
  <c r="L3972" i="1" s="1"/>
  <c r="L4055" i="1" a="1"/>
  <c r="L4055" i="1" s="1"/>
  <c r="L4094" i="1" a="1"/>
  <c r="L4094" i="1" s="1"/>
  <c r="L4126" i="1" a="1"/>
  <c r="L4126" i="1" s="1"/>
  <c r="L4132" i="1" a="1"/>
  <c r="L4132" i="1" s="1"/>
  <c r="L4190" i="1" a="1"/>
  <c r="L4190" i="1" s="1"/>
  <c r="L4196" i="1" a="1"/>
  <c r="L4196" i="1" s="1"/>
  <c r="L4277" i="1" a="1"/>
  <c r="L4277" i="1" s="1"/>
  <c r="L4365" i="1" a="1"/>
  <c r="L4365" i="1" s="1"/>
  <c r="L4517" i="1" a="1"/>
  <c r="L4517" i="1" s="1"/>
  <c r="L4549" i="1" a="1"/>
  <c r="L4549" i="1" s="1"/>
  <c r="L4557" i="1" a="1"/>
  <c r="L4557" i="1" s="1"/>
  <c r="L4565" i="1" a="1"/>
  <c r="L4565" i="1" s="1"/>
  <c r="L4589" i="1" a="1"/>
  <c r="L4589" i="1" s="1"/>
  <c r="L4612" i="1" a="1"/>
  <c r="L4612" i="1" s="1"/>
  <c r="L4648" i="1" a="1"/>
  <c r="L4648" i="1" s="1"/>
  <c r="L4692" i="1" a="1"/>
  <c r="L4692" i="1" s="1"/>
  <c r="L4713" i="1" a="1"/>
  <c r="L4713" i="1" s="1"/>
  <c r="L4740" i="1" a="1"/>
  <c r="L4740" i="1" s="1"/>
  <c r="L4772" i="1" a="1"/>
  <c r="L4772" i="1" s="1"/>
  <c r="L4777" i="1" a="1"/>
  <c r="L4777" i="1" s="1"/>
  <c r="L4782" i="1" a="1"/>
  <c r="L4782" i="1" s="1"/>
  <c r="L4798" i="1" a="1"/>
  <c r="L4798" i="1" s="1"/>
  <c r="L4815" i="1" a="1"/>
  <c r="L4815" i="1" s="1"/>
  <c r="L4827" i="1" a="1"/>
  <c r="L4827" i="1" s="1"/>
  <c r="L4831" i="1" a="1"/>
  <c r="L4831" i="1" s="1"/>
  <c r="L4855" i="1" a="1"/>
  <c r="L4855" i="1" s="1"/>
  <c r="L4871" i="1" a="1"/>
  <c r="L4871" i="1" s="1"/>
  <c r="L4875" i="1" a="1"/>
  <c r="L4875" i="1" s="1"/>
  <c r="L4903" i="1" a="1"/>
  <c r="L4903" i="1" s="1"/>
  <c r="L4923" i="1" a="1"/>
  <c r="L4923" i="1" s="1"/>
  <c r="L4951" i="1" a="1"/>
  <c r="L4951" i="1" s="1"/>
  <c r="L5015" i="1" a="1"/>
  <c r="L5015" i="1" s="1"/>
  <c r="L5079" i="1" a="1"/>
  <c r="L5079" i="1" s="1"/>
  <c r="L5083" i="1" a="1"/>
  <c r="L5083" i="1" s="1"/>
  <c r="L5091" i="1" a="1"/>
  <c r="L5091" i="1" s="1"/>
  <c r="L5095" i="1" a="1"/>
  <c r="L5095" i="1" s="1"/>
  <c r="L5119" i="1" a="1"/>
  <c r="L5119" i="1" s="1"/>
  <c r="L5135" i="1" a="1"/>
  <c r="L5135" i="1" s="1"/>
  <c r="L5183" i="1" a="1"/>
  <c r="L5183" i="1" s="1"/>
  <c r="L5195" i="1" a="1"/>
  <c r="L5195" i="1" s="1"/>
  <c r="L5215" i="1" a="1"/>
  <c r="L5215" i="1" s="1"/>
  <c r="L5243" i="1" a="1"/>
  <c r="L5243" i="1" s="1"/>
  <c r="L5247" i="1" a="1"/>
  <c r="L5247" i="1" s="1"/>
  <c r="L5255" i="1" a="1"/>
  <c r="L5255" i="1" s="1"/>
  <c r="L5259" i="1" a="1"/>
  <c r="L5259" i="1" s="1"/>
  <c r="L5263" i="1" a="1"/>
  <c r="L5263" i="1" s="1"/>
  <c r="L5267" i="1" a="1"/>
  <c r="L5267" i="1" s="1"/>
  <c r="L5275" i="1" a="1"/>
  <c r="L5275" i="1" s="1"/>
  <c r="L5279" i="1" a="1"/>
  <c r="L5279" i="1" s="1"/>
  <c r="L5303" i="1" a="1"/>
  <c r="L5303" i="1" s="1"/>
  <c r="L5307" i="1" a="1"/>
  <c r="L5307" i="1" s="1"/>
  <c r="L5311" i="1" a="1"/>
  <c r="L5311" i="1" s="1"/>
  <c r="L5331" i="1" a="1"/>
  <c r="L5331" i="1" s="1"/>
  <c r="L3196" i="1" a="1"/>
  <c r="L3196" i="1" s="1"/>
  <c r="L3371" i="1" a="1"/>
  <c r="L3371" i="1" s="1"/>
  <c r="L3578" i="1" a="1"/>
  <c r="L3578" i="1" s="1"/>
  <c r="L3610" i="1" a="1"/>
  <c r="L3610" i="1" s="1"/>
  <c r="L3674" i="1" a="1"/>
  <c r="L3674" i="1" s="1"/>
  <c r="L3822" i="1" a="1"/>
  <c r="L3822" i="1" s="1"/>
  <c r="L3848" i="1" a="1"/>
  <c r="L3848" i="1" s="1"/>
  <c r="L3944" i="1" a="1"/>
  <c r="L3944" i="1" s="1"/>
  <c r="L3960" i="1" a="1"/>
  <c r="L3960" i="1" s="1"/>
  <c r="L4007" i="1" a="1"/>
  <c r="L4007" i="1" s="1"/>
  <c r="L4033" i="1" a="1"/>
  <c r="L4033" i="1" s="1"/>
  <c r="L4046" i="1" a="1"/>
  <c r="L4046" i="1" s="1"/>
  <c r="L4109" i="1" a="1"/>
  <c r="L4109" i="1" s="1"/>
  <c r="L4154" i="1" a="1"/>
  <c r="L4154" i="1" s="1"/>
  <c r="L4160" i="1" a="1"/>
  <c r="L4160" i="1" s="1"/>
  <c r="L4186" i="1" a="1"/>
  <c r="L4186" i="1" s="1"/>
  <c r="L4192" i="1" a="1"/>
  <c r="L4192" i="1" s="1"/>
  <c r="L4205" i="1" a="1"/>
  <c r="L4205" i="1" s="1"/>
  <c r="L4211" i="1" a="1"/>
  <c r="L4211" i="1" s="1"/>
  <c r="L4224" i="1" a="1"/>
  <c r="L4224" i="1" s="1"/>
  <c r="L4280" i="1" a="1"/>
  <c r="L4280" i="1" s="1"/>
  <c r="L4376" i="1" a="1"/>
  <c r="L4376" i="1" s="1"/>
  <c r="L4392" i="1" a="1"/>
  <c r="L4392" i="1" s="1"/>
  <c r="L4424" i="1" a="1"/>
  <c r="L4424" i="1" s="1"/>
  <c r="L4512" i="1" a="1"/>
  <c r="L4512" i="1" s="1"/>
  <c r="L4520" i="1" a="1"/>
  <c r="L4520" i="1" s="1"/>
  <c r="L4544" i="1" a="1"/>
  <c r="L4544" i="1" s="1"/>
  <c r="L4552" i="1" a="1"/>
  <c r="L4552" i="1" s="1"/>
  <c r="L4649" i="1" a="1"/>
  <c r="L4649" i="1" s="1"/>
  <c r="L4669" i="1" a="1"/>
  <c r="L4669" i="1" s="1"/>
  <c r="L4677" i="1" a="1"/>
  <c r="L4677" i="1" s="1"/>
  <c r="L4688" i="1" a="1"/>
  <c r="L4688" i="1" s="1"/>
  <c r="L4693" i="1" a="1"/>
  <c r="L4693" i="1" s="1"/>
  <c r="L4704" i="1" a="1"/>
  <c r="L4704" i="1" s="1"/>
  <c r="L4709" i="1" a="1"/>
  <c r="L4709" i="1" s="1"/>
  <c r="L4741" i="1" a="1"/>
  <c r="L4741" i="1" s="1"/>
  <c r="L4752" i="1" a="1"/>
  <c r="L4752" i="1" s="1"/>
  <c r="L4762" i="1" a="1"/>
  <c r="L4762" i="1" s="1"/>
  <c r="L4768" i="1" a="1"/>
  <c r="L4768" i="1" s="1"/>
  <c r="L4848" i="1" a="1"/>
  <c r="L4848" i="1" s="1"/>
  <c r="L4852" i="1" a="1"/>
  <c r="L4852" i="1" s="1"/>
  <c r="L4872" i="1" a="1"/>
  <c r="L4872" i="1" s="1"/>
  <c r="L4884" i="1" a="1"/>
  <c r="L4884" i="1" s="1"/>
  <c r="L4904" i="1" a="1"/>
  <c r="L4904" i="1" s="1"/>
  <c r="L4948" i="1" a="1"/>
  <c r="L4948" i="1" s="1"/>
  <c r="L4976" i="1" a="1"/>
  <c r="L4976" i="1" s="1"/>
  <c r="L5040" i="1" a="1"/>
  <c r="L5040" i="1" s="1"/>
  <c r="L5080" i="1" a="1"/>
  <c r="L5080" i="1" s="1"/>
  <c r="L5088" i="1" a="1"/>
  <c r="L5088" i="1" s="1"/>
  <c r="L5092" i="1" a="1"/>
  <c r="L5092" i="1" s="1"/>
  <c r="L5096" i="1" a="1"/>
  <c r="L5096" i="1" s="1"/>
  <c r="L5120" i="1" a="1"/>
  <c r="L5120" i="1" s="1"/>
  <c r="L5144" i="1" a="1"/>
  <c r="L5144" i="1" s="1"/>
  <c r="L5168" i="1" a="1"/>
  <c r="L5168" i="1" s="1"/>
  <c r="L5176" i="1" a="1"/>
  <c r="L5176" i="1" s="1"/>
  <c r="L5184" i="1" a="1"/>
  <c r="L5184" i="1" s="1"/>
  <c r="L5236" i="1" a="1"/>
  <c r="L5236" i="1" s="1"/>
  <c r="L5248" i="1" a="1"/>
  <c r="L5248" i="1" s="1"/>
  <c r="L5260" i="1" a="1"/>
  <c r="L5260" i="1" s="1"/>
  <c r="L5268" i="1" a="1"/>
  <c r="L5268" i="1" s="1"/>
  <c r="L5276" i="1" a="1"/>
  <c r="L5276" i="1" s="1"/>
  <c r="L5280" i="1" a="1"/>
  <c r="L5280" i="1" s="1"/>
  <c r="L5296" i="1" a="1"/>
  <c r="L5296" i="1" s="1"/>
  <c r="L5304" i="1" a="1"/>
  <c r="L5304" i="1" s="1"/>
  <c r="L5308" i="1" a="1"/>
  <c r="L5308" i="1" s="1"/>
  <c r="L5312" i="1" a="1"/>
  <c r="L5312" i="1" s="1"/>
  <c r="L5336" i="1" a="1"/>
  <c r="L5336" i="1" s="1"/>
  <c r="L5352" i="1" a="1"/>
  <c r="L5352" i="1" s="1"/>
  <c r="L5372" i="1" a="1"/>
  <c r="L5372" i="1" s="1"/>
  <c r="L5400" i="1" a="1"/>
  <c r="L5400" i="1" s="1"/>
  <c r="L5404" i="1" a="1"/>
  <c r="L5404" i="1" s="1"/>
  <c r="L5408" i="1" a="1"/>
  <c r="L5408" i="1" s="1"/>
  <c r="L5428" i="1" a="1"/>
  <c r="L5428" i="1" s="1"/>
  <c r="L5440" i="1" a="1"/>
  <c r="L5440" i="1" s="1"/>
  <c r="L5460" i="1" a="1"/>
  <c r="L5460" i="1" s="1"/>
  <c r="L5472" i="1" a="1"/>
  <c r="L5472" i="1" s="1"/>
  <c r="L5480" i="1" a="1"/>
  <c r="L5480" i="1" s="1"/>
  <c r="L5484" i="1" a="1"/>
  <c r="L5484" i="1" s="1"/>
  <c r="L5496" i="1" a="1"/>
  <c r="L5496" i="1" s="1"/>
  <c r="L5500" i="1" a="1"/>
  <c r="L5500" i="1" s="1"/>
  <c r="L5508" i="1" a="1"/>
  <c r="L5508" i="1" s="1"/>
  <c r="L5520" i="1" a="1"/>
  <c r="L5520" i="1" s="1"/>
  <c r="L5528" i="1" a="1"/>
  <c r="L5528" i="1" s="1"/>
  <c r="L3347" i="1" a="1"/>
  <c r="L3347" i="1" s="1"/>
  <c r="L3522" i="1" a="1"/>
  <c r="L3522" i="1" s="1"/>
  <c r="L3650" i="1" a="1"/>
  <c r="L3650" i="1" s="1"/>
  <c r="L3830" i="1" a="1"/>
  <c r="L3830" i="1" s="1"/>
  <c r="L4110" i="1" a="1"/>
  <c r="L4110" i="1" s="1"/>
  <c r="L4225" i="1" a="1"/>
  <c r="L4225" i="1" s="1"/>
  <c r="L4537" i="1" a="1"/>
  <c r="L4537" i="1" s="1"/>
  <c r="L4700" i="1" a="1"/>
  <c r="L4700" i="1" s="1"/>
  <c r="L4796" i="1" a="1"/>
  <c r="L4796" i="1" s="1"/>
  <c r="L4853" i="1" a="1"/>
  <c r="L4853" i="1" s="1"/>
  <c r="L5169" i="1" a="1"/>
  <c r="L5169" i="1" s="1"/>
  <c r="L5185" i="1" a="1"/>
  <c r="L5185" i="1" s="1"/>
  <c r="L5257" i="1" a="1"/>
  <c r="L5257" i="1" s="1"/>
  <c r="L5273" i="1" a="1"/>
  <c r="L5273" i="1" s="1"/>
  <c r="L5305" i="1" a="1"/>
  <c r="L5305" i="1" s="1"/>
  <c r="L5337" i="1" a="1"/>
  <c r="L5337" i="1" s="1"/>
  <c r="L5353" i="1" a="1"/>
  <c r="L5353" i="1" s="1"/>
  <c r="L5377" i="1" a="1"/>
  <c r="L5377" i="1" s="1"/>
  <c r="L5385" i="1" a="1"/>
  <c r="L5385" i="1" s="1"/>
  <c r="L5417" i="1" a="1"/>
  <c r="L5417" i="1" s="1"/>
  <c r="L5457" i="1" a="1"/>
  <c r="L5457" i="1" s="1"/>
  <c r="L5473" i="1" a="1"/>
  <c r="L5473" i="1" s="1"/>
  <c r="L5505" i="1" a="1"/>
  <c r="L5505" i="1" s="1"/>
  <c r="L5513" i="1" a="1"/>
  <c r="L5513" i="1" s="1"/>
  <c r="L5529" i="1" a="1"/>
  <c r="L5529" i="1" s="1"/>
  <c r="L5553" i="1" a="1"/>
  <c r="L5553" i="1" s="1"/>
  <c r="L5617" i="1" a="1"/>
  <c r="L5617" i="1" s="1"/>
  <c r="L5662" i="1" a="1"/>
  <c r="L5662" i="1" s="1"/>
  <c r="L5665" i="1" a="1"/>
  <c r="L5665" i="1" s="1"/>
  <c r="L5673" i="1" a="1"/>
  <c r="L5673" i="1" s="1"/>
  <c r="L5686" i="1" a="1"/>
  <c r="L5686" i="1" s="1"/>
  <c r="L5694" i="1" a="1"/>
  <c r="L5694" i="1" s="1"/>
  <c r="L5750" i="1" a="1"/>
  <c r="L5750" i="1" s="1"/>
  <c r="L5782" i="1" a="1"/>
  <c r="L5782" i="1" s="1"/>
  <c r="L5785" i="1" a="1"/>
  <c r="L5785" i="1" s="1"/>
  <c r="L5806" i="1" a="1"/>
  <c r="L5806" i="1" s="1"/>
  <c r="L5814" i="1" a="1"/>
  <c r="L5814" i="1" s="1"/>
  <c r="L5817" i="1" a="1"/>
  <c r="L5817" i="1" s="1"/>
  <c r="L5854" i="1" a="1"/>
  <c r="L5854" i="1" s="1"/>
  <c r="L5870" i="1" a="1"/>
  <c r="L5870" i="1" s="1"/>
  <c r="L5897" i="1" a="1"/>
  <c r="L5897" i="1" s="1"/>
  <c r="L5902" i="1" a="1"/>
  <c r="L5902" i="1" s="1"/>
  <c r="L5910" i="1" a="1"/>
  <c r="L5910" i="1" s="1"/>
  <c r="L5929" i="1" a="1"/>
  <c r="L5929" i="1" s="1"/>
  <c r="L5934" i="1" a="1"/>
  <c r="L5934" i="1" s="1"/>
  <c r="L5937" i="1" a="1"/>
  <c r="L5937" i="1" s="1"/>
  <c r="L5953" i="1" a="1"/>
  <c r="L5953" i="1" s="1"/>
  <c r="L5958" i="1" a="1"/>
  <c r="L5958" i="1" s="1"/>
  <c r="L5961" i="1" a="1"/>
  <c r="L5961" i="1" s="1"/>
  <c r="L5975" i="1" a="1"/>
  <c r="L5975" i="1" s="1"/>
  <c r="L5981" i="1" a="1"/>
  <c r="L5981" i="1" s="1"/>
  <c r="L6022" i="1" a="1"/>
  <c r="L6022" i="1" s="1"/>
  <c r="L6045" i="1" a="1"/>
  <c r="L6045" i="1" s="1"/>
  <c r="L6073" i="1" a="1"/>
  <c r="L6073" i="1" s="1"/>
  <c r="L6077" i="1" a="1"/>
  <c r="L6077" i="1" s="1"/>
  <c r="L6086" i="1" a="1"/>
  <c r="L6086" i="1" s="1"/>
  <c r="L6089" i="1" a="1"/>
  <c r="L6089" i="1" s="1"/>
  <c r="L6099" i="1" a="1"/>
  <c r="L6099" i="1" s="1"/>
  <c r="L6109" i="1" a="1"/>
  <c r="L6109" i="1" s="1"/>
  <c r="L6141" i="1" a="1"/>
  <c r="L6141" i="1" s="1"/>
  <c r="L6180" i="1" a="1"/>
  <c r="L6180" i="1" s="1"/>
  <c r="L6183" i="1" a="1"/>
  <c r="L6183" i="1" s="1"/>
  <c r="L6189" i="1" a="1"/>
  <c r="L6189" i="1" s="1"/>
  <c r="L6212" i="1" a="1"/>
  <c r="L6212" i="1" s="1"/>
  <c r="L6246" i="1" a="1"/>
  <c r="L6246" i="1" s="1"/>
  <c r="L6249" i="1" a="1"/>
  <c r="L6249" i="1" s="1"/>
  <c r="L6314" i="1" a="1"/>
  <c r="L6314" i="1" s="1"/>
  <c r="L6347" i="1" a="1"/>
  <c r="L6347" i="1" s="1"/>
  <c r="L6350" i="1" a="1"/>
  <c r="L6350" i="1" s="1"/>
  <c r="L6375" i="1" a="1"/>
  <c r="L6375" i="1" s="1"/>
  <c r="L6378" i="1" a="1"/>
  <c r="L6378" i="1" s="1"/>
  <c r="L6387" i="1" a="1"/>
  <c r="L6387" i="1" s="1"/>
  <c r="L6390" i="1" a="1"/>
  <c r="L6390" i="1" s="1"/>
  <c r="L6393" i="1" a="1"/>
  <c r="L6393" i="1" s="1"/>
  <c r="L6402" i="1" a="1"/>
  <c r="L6402" i="1" s="1"/>
  <c r="L6427" i="1" a="1"/>
  <c r="L6427" i="1" s="1"/>
  <c r="L6430" i="1" a="1"/>
  <c r="L6430" i="1" s="1"/>
  <c r="L6464" i="1" a="1"/>
  <c r="L6464" i="1" s="1"/>
  <c r="L6500" i="1" a="1"/>
  <c r="L6500" i="1" s="1"/>
  <c r="L6506" i="1" a="1"/>
  <c r="L6506" i="1" s="1"/>
  <c r="L6512" i="1" a="1"/>
  <c r="L6512" i="1" s="1"/>
  <c r="L6519" i="1" a="1"/>
  <c r="L6519" i="1" s="1"/>
  <c r="L6522" i="1" a="1"/>
  <c r="L6522" i="1" s="1"/>
  <c r="L6535" i="1" a="1"/>
  <c r="L6535" i="1" s="1"/>
  <c r="L6538" i="1" a="1"/>
  <c r="L6538" i="1" s="1"/>
  <c r="L6554" i="1" a="1"/>
  <c r="L6554" i="1" s="1"/>
  <c r="L6560" i="1" a="1"/>
  <c r="L6560" i="1" s="1"/>
  <c r="L6567" i="1" a="1"/>
  <c r="L6567" i="1" s="1"/>
  <c r="L6602" i="1" a="1"/>
  <c r="L6602" i="1" s="1"/>
  <c r="L6640" i="1" a="1"/>
  <c r="L6640" i="1" s="1"/>
  <c r="L6691" i="1" a="1"/>
  <c r="L6691" i="1" s="1"/>
  <c r="L6717" i="1" a="1"/>
  <c r="L6717" i="1" s="1"/>
  <c r="L6726" i="1" a="1"/>
  <c r="L6726" i="1" s="1"/>
  <c r="L6729" i="1" a="1"/>
  <c r="L6729" i="1" s="1"/>
  <c r="L3172" i="1" a="1"/>
  <c r="L3172" i="1" s="1"/>
  <c r="L3852" i="1" a="1"/>
  <c r="L3852" i="1" s="1"/>
  <c r="L4161" i="1" a="1"/>
  <c r="L4161" i="1" s="1"/>
  <c r="L4206" i="1" a="1"/>
  <c r="L4206" i="1" s="1"/>
  <c r="L4569" i="1" a="1"/>
  <c r="L4569" i="1" s="1"/>
  <c r="L4689" i="1" a="1"/>
  <c r="L4689" i="1" s="1"/>
  <c r="L4705" i="1" a="1"/>
  <c r="L4705" i="1" s="1"/>
  <c r="L4726" i="1" a="1"/>
  <c r="L4726" i="1" s="1"/>
  <c r="L4921" i="1" a="1"/>
  <c r="L4921" i="1" s="1"/>
  <c r="L5073" i="1" a="1"/>
  <c r="L5073" i="1" s="1"/>
  <c r="L5121" i="1" a="1"/>
  <c r="L5121" i="1" s="1"/>
  <c r="L5245" i="1" a="1"/>
  <c r="L5245" i="1" s="1"/>
  <c r="L5261" i="1" a="1"/>
  <c r="L5261" i="1" s="1"/>
  <c r="L5277" i="1" a="1"/>
  <c r="L5277" i="1" s="1"/>
  <c r="L5309" i="1" a="1"/>
  <c r="L5309" i="1" s="1"/>
  <c r="L5357" i="1" a="1"/>
  <c r="L5357" i="1" s="1"/>
  <c r="L5379" i="1" a="1"/>
  <c r="L5379" i="1" s="1"/>
  <c r="L5403" i="1" a="1"/>
  <c r="L5403" i="1" s="1"/>
  <c r="L5427" i="1" a="1"/>
  <c r="L5427" i="1" s="1"/>
  <c r="L5459" i="1" a="1"/>
  <c r="L5459" i="1" s="1"/>
  <c r="L5507" i="1" a="1"/>
  <c r="L5507" i="1" s="1"/>
  <c r="L5515" i="1" a="1"/>
  <c r="L5515" i="1" s="1"/>
  <c r="L5547" i="1" a="1"/>
  <c r="L5547" i="1" s="1"/>
  <c r="L5615" i="1" a="1"/>
  <c r="L5615" i="1" s="1"/>
  <c r="L5663" i="1" a="1"/>
  <c r="L5663" i="1" s="1"/>
  <c r="L5687" i="1" a="1"/>
  <c r="L5687" i="1" s="1"/>
  <c r="L5692" i="1" a="1"/>
  <c r="L5692" i="1" s="1"/>
  <c r="L5751" i="1" a="1"/>
  <c r="L5751" i="1" s="1"/>
  <c r="L5807" i="1" a="1"/>
  <c r="L5807" i="1" s="1"/>
  <c r="L5812" i="1" a="1"/>
  <c r="L5812" i="1" s="1"/>
  <c r="L5815" i="1" a="1"/>
  <c r="L5815" i="1" s="1"/>
  <c r="L5855" i="1" a="1"/>
  <c r="L5855" i="1" s="1"/>
  <c r="L5863" i="1" a="1"/>
  <c r="L5863" i="1" s="1"/>
  <c r="L5887" i="1" a="1"/>
  <c r="L5887" i="1" s="1"/>
  <c r="L5895" i="1" a="1"/>
  <c r="L5895" i="1" s="1"/>
  <c r="L5900" i="1" a="1"/>
  <c r="L5900" i="1" s="1"/>
  <c r="L5908" i="1" a="1"/>
  <c r="L5908" i="1" s="1"/>
  <c r="L5911" i="1" a="1"/>
  <c r="L5911" i="1" s="1"/>
  <c r="L5932" i="1" a="1"/>
  <c r="L5932" i="1" s="1"/>
  <c r="L5951" i="1" a="1"/>
  <c r="L5951" i="1" s="1"/>
  <c r="L5956" i="1" a="1"/>
  <c r="L5956" i="1" s="1"/>
  <c r="L5959" i="1" a="1"/>
  <c r="L5959" i="1" s="1"/>
  <c r="L5978" i="1" a="1"/>
  <c r="L5978" i="1" s="1"/>
  <c r="L5984" i="1" a="1"/>
  <c r="L5984" i="1" s="1"/>
  <c r="L6004" i="1" a="1"/>
  <c r="L6004" i="1" s="1"/>
  <c r="L6010" i="1" a="1"/>
  <c r="L6010" i="1" s="1"/>
  <c r="L6048" i="1" a="1"/>
  <c r="L6048" i="1" s="1"/>
  <c r="L6071" i="1" a="1"/>
  <c r="L6071" i="1" s="1"/>
  <c r="L6074" i="1" a="1"/>
  <c r="L6074" i="1" s="1"/>
  <c r="L6096" i="1" a="1"/>
  <c r="L6096" i="1" s="1"/>
  <c r="L6100" i="1" a="1"/>
  <c r="L6100" i="1" s="1"/>
  <c r="L6128" i="1" a="1"/>
  <c r="L6128" i="1" s="1"/>
  <c r="L6144" i="1" a="1"/>
  <c r="L6144" i="1" s="1"/>
  <c r="L6186" i="1" a="1"/>
  <c r="L6186" i="1" s="1"/>
  <c r="L6192" i="1" a="1"/>
  <c r="L6192" i="1" s="1"/>
  <c r="L6213" i="1" a="1"/>
  <c r="L6213" i="1" s="1"/>
  <c r="L6244" i="1" a="1"/>
  <c r="L6244" i="1" s="1"/>
  <c r="L6265" i="1" a="1"/>
  <c r="L6265" i="1" s="1"/>
  <c r="L6268" i="1" a="1"/>
  <c r="L6268" i="1" s="1"/>
  <c r="L6321" i="1" a="1"/>
  <c r="L6321" i="1" s="1"/>
  <c r="L6339" i="1" a="1"/>
  <c r="L6339" i="1" s="1"/>
  <c r="L6342" i="1" a="1"/>
  <c r="L6342" i="1" s="1"/>
  <c r="L6345" i="1" a="1"/>
  <c r="L6345" i="1" s="1"/>
  <c r="L6348" i="1" a="1"/>
  <c r="L6348" i="1" s="1"/>
  <c r="L6379" i="1" a="1"/>
  <c r="L6379" i="1" s="1"/>
  <c r="L6388" i="1" a="1"/>
  <c r="L6388" i="1" s="1"/>
  <c r="L6391" i="1" a="1"/>
  <c r="L6391" i="1" s="1"/>
  <c r="L6403" i="1" a="1"/>
  <c r="L6403" i="1" s="1"/>
  <c r="L6428" i="1" a="1"/>
  <c r="L6428" i="1" s="1"/>
  <c r="L6465" i="1" a="1"/>
  <c r="L6465" i="1" s="1"/>
  <c r="L6469" i="1" a="1"/>
  <c r="L6469" i="1" s="1"/>
  <c r="L6497" i="1" a="1"/>
  <c r="L6497" i="1" s="1"/>
  <c r="L6513" i="1" a="1"/>
  <c r="L6513" i="1" s="1"/>
  <c r="L6517" i="1" a="1"/>
  <c r="L6517" i="1" s="1"/>
  <c r="L6539" i="1" a="1"/>
  <c r="L6539" i="1" s="1"/>
  <c r="L3868" i="1" a="1"/>
  <c r="L3868" i="1" s="1"/>
  <c r="L4036" i="1" a="1"/>
  <c r="L4036" i="1" s="1"/>
  <c r="L4393" i="1" a="1"/>
  <c r="L4393" i="1" s="1"/>
  <c r="L4632" i="1" a="1"/>
  <c r="L4632" i="1" s="1"/>
  <c r="L4694" i="1" a="1"/>
  <c r="L4694" i="1" s="1"/>
  <c r="L4710" i="1" a="1"/>
  <c r="L4710" i="1" s="1"/>
  <c r="L4769" i="1" a="1"/>
  <c r="L4769" i="1" s="1"/>
  <c r="L4785" i="1" a="1"/>
  <c r="L4785" i="1" s="1"/>
  <c r="L4813" i="1" a="1"/>
  <c r="L4813" i="1" s="1"/>
  <c r="L4829" i="1" a="1"/>
  <c r="L4829" i="1" s="1"/>
  <c r="L4925" i="1" a="1"/>
  <c r="L4925" i="1" s="1"/>
  <c r="L5077" i="1" a="1"/>
  <c r="L5077" i="1" s="1"/>
  <c r="L5313" i="1" a="1"/>
  <c r="L5313" i="1" s="1"/>
  <c r="L5373" i="1" a="1"/>
  <c r="L5373" i="1" s="1"/>
  <c r="L5397" i="1" a="1"/>
  <c r="L5397" i="1" s="1"/>
  <c r="L5405" i="1" a="1"/>
  <c r="L5405" i="1" s="1"/>
  <c r="L5421" i="1" a="1"/>
  <c r="L5421" i="1" s="1"/>
  <c r="L5437" i="1" a="1"/>
  <c r="L5437" i="1" s="1"/>
  <c r="L5445" i="1" a="1"/>
  <c r="L5445" i="1" s="1"/>
  <c r="L5469" i="1" a="1"/>
  <c r="L5469" i="1" s="1"/>
  <c r="L5541" i="1" a="1"/>
  <c r="L5541" i="1" s="1"/>
  <c r="L5666" i="1" a="1"/>
  <c r="L5666" i="1" s="1"/>
  <c r="L5741" i="1" a="1"/>
  <c r="L5741" i="1" s="1"/>
  <c r="L5869" i="1" a="1"/>
  <c r="L5869" i="1" s="1"/>
  <c r="L5898" i="1" a="1"/>
  <c r="L5898" i="1" s="1"/>
  <c r="L5901" i="1" a="1"/>
  <c r="L5901" i="1" s="1"/>
  <c r="L5909" i="1" a="1"/>
  <c r="L5909" i="1" s="1"/>
  <c r="L5933" i="1" a="1"/>
  <c r="L5933" i="1" s="1"/>
  <c r="L5938" i="1" a="1"/>
  <c r="L5938" i="1" s="1"/>
  <c r="L5954" i="1" a="1"/>
  <c r="L5954" i="1" s="1"/>
  <c r="L5957" i="1" a="1"/>
  <c r="L5957" i="1" s="1"/>
  <c r="L5962" i="1" a="1"/>
  <c r="L5962" i="1" s="1"/>
  <c r="L5982" i="1" a="1"/>
  <c r="L5982" i="1" s="1"/>
  <c r="L5985" i="1" a="1"/>
  <c r="L5985" i="1" s="1"/>
  <c r="L5995" i="1" a="1"/>
  <c r="L5995" i="1" s="1"/>
  <c r="L6005" i="1" a="1"/>
  <c r="L6005" i="1" s="1"/>
  <c r="L6021" i="1" a="1"/>
  <c r="L6021" i="1" s="1"/>
  <c r="L6046" i="1" a="1"/>
  <c r="L6046" i="1" s="1"/>
  <c r="L6075" i="1" a="1"/>
  <c r="L6075" i="1" s="1"/>
  <c r="L6078" i="1" a="1"/>
  <c r="L6078" i="1" s="1"/>
  <c r="L6081" i="1" a="1"/>
  <c r="L6081" i="1" s="1"/>
  <c r="L6094" i="1" a="1"/>
  <c r="L6094" i="1" s="1"/>
  <c r="L6097" i="1" a="1"/>
  <c r="L6097" i="1" s="1"/>
  <c r="L6101" i="1" a="1"/>
  <c r="L6101" i="1" s="1"/>
  <c r="L6107" i="1" a="1"/>
  <c r="L6107" i="1" s="1"/>
  <c r="L6123" i="1" a="1"/>
  <c r="L6123" i="1" s="1"/>
  <c r="L6145" i="1" a="1"/>
  <c r="L6145" i="1" s="1"/>
  <c r="L6178" i="1" a="1"/>
  <c r="L6178" i="1" s="1"/>
  <c r="L6184" i="1" a="1"/>
  <c r="L6184" i="1" s="1"/>
  <c r="L6187" i="1" a="1"/>
  <c r="L6187" i="1" s="1"/>
  <c r="L6190" i="1" a="1"/>
  <c r="L6190" i="1" s="1"/>
  <c r="L6193" i="1" a="1"/>
  <c r="L6193" i="1" s="1"/>
  <c r="L6196" i="1" a="1"/>
  <c r="L6196" i="1" s="1"/>
  <c r="L6220" i="1" a="1"/>
  <c r="L6220" i="1" s="1"/>
  <c r="L6241" i="1" a="1"/>
  <c r="L6241" i="1" s="1"/>
  <c r="L6336" i="1" a="1"/>
  <c r="L6336" i="1" s="1"/>
  <c r="L6340" i="1" a="1"/>
  <c r="L6340" i="1" s="1"/>
  <c r="L6343" i="1" a="1"/>
  <c r="L6343" i="1" s="1"/>
  <c r="L6376" i="1" a="1"/>
  <c r="L6376" i="1" s="1"/>
  <c r="L6389" i="1" a="1"/>
  <c r="L6389" i="1" s="1"/>
  <c r="L6466" i="1" a="1"/>
  <c r="L6466" i="1" s="1"/>
  <c r="L6498" i="1" a="1"/>
  <c r="L6498" i="1" s="1"/>
  <c r="L6511" i="1" a="1"/>
  <c r="L6511" i="1" s="1"/>
  <c r="L6514" i="1" a="1"/>
  <c r="L6514" i="1" s="1"/>
  <c r="L6520" i="1" a="1"/>
  <c r="L6520" i="1" s="1"/>
  <c r="L6530" i="1" a="1"/>
  <c r="L6530" i="1" s="1"/>
  <c r="L6536" i="1" a="1"/>
  <c r="L6536" i="1" s="1"/>
  <c r="L6540" i="1" a="1"/>
  <c r="L6540" i="1" s="1"/>
  <c r="L6546" i="1" a="1"/>
  <c r="L6546" i="1" s="1"/>
  <c r="L6552" i="1" a="1"/>
  <c r="L6552" i="1" s="1"/>
  <c r="L6600" i="1" a="1"/>
  <c r="L6600" i="1" s="1"/>
  <c r="L6604" i="1" a="1"/>
  <c r="L6604" i="1" s="1"/>
  <c r="L6639" i="1" a="1"/>
  <c r="L6639" i="1" s="1"/>
  <c r="L6741" i="1" a="1"/>
  <c r="L6741" i="1" s="1"/>
  <c r="L6779" i="1" a="1"/>
  <c r="L6779" i="1" s="1"/>
  <c r="L6821" i="1" a="1"/>
  <c r="L6821" i="1" s="1"/>
  <c r="L6827" i="1" a="1"/>
  <c r="L6827" i="1" s="1"/>
  <c r="L6849" i="1" a="1"/>
  <c r="L6849" i="1" s="1"/>
  <c r="L6862" i="1" a="1"/>
  <c r="L6862" i="1" s="1"/>
  <c r="L6891" i="1" a="1"/>
  <c r="L6891" i="1" s="1"/>
  <c r="L6894" i="1" a="1"/>
  <c r="L6894" i="1" s="1"/>
  <c r="L6897" i="1" a="1"/>
  <c r="L6897" i="1" s="1"/>
  <c r="L6936" i="1" a="1"/>
  <c r="L6936" i="1" s="1"/>
  <c r="L6949" i="1" a="1"/>
  <c r="L6949" i="1" s="1"/>
  <c r="L6952" i="1" a="1"/>
  <c r="L6952" i="1" s="1"/>
  <c r="L6989" i="1" a="1"/>
  <c r="L6989" i="1" s="1"/>
  <c r="L6992" i="1" a="1"/>
  <c r="L6992" i="1" s="1"/>
  <c r="L7008" i="1" a="1"/>
  <c r="L7008" i="1" s="1"/>
  <c r="L7013" i="1" a="1"/>
  <c r="L7013" i="1" s="1"/>
  <c r="L7112" i="1" a="1"/>
  <c r="L7112" i="1" s="1"/>
  <c r="L4193" i="1" a="1"/>
  <c r="L4193" i="1" s="1"/>
  <c r="L4273" i="1" a="1"/>
  <c r="L4273" i="1" s="1"/>
  <c r="L4369" i="1" a="1"/>
  <c r="L4369" i="1" s="1"/>
  <c r="L4553" i="1" a="1"/>
  <c r="L4553" i="1" s="1"/>
  <c r="L4644" i="1" a="1"/>
  <c r="L4644" i="1" s="1"/>
  <c r="L4737" i="1" a="1"/>
  <c r="L4737" i="1" s="1"/>
  <c r="L4945" i="1" a="1"/>
  <c r="L4945" i="1" s="1"/>
  <c r="L4973" i="1" a="1"/>
  <c r="L4973" i="1" s="1"/>
  <c r="L5081" i="1" a="1"/>
  <c r="L5081" i="1" s="1"/>
  <c r="L5097" i="1" a="1"/>
  <c r="L5097" i="1" s="1"/>
  <c r="L5145" i="1" a="1"/>
  <c r="L5145" i="1" s="1"/>
  <c r="L5193" i="1" a="1"/>
  <c r="L5193" i="1" s="1"/>
  <c r="L5333" i="1" a="1"/>
  <c r="L5333" i="1" s="1"/>
  <c r="L5349" i="1" a="1"/>
  <c r="L5349" i="1" s="1"/>
  <c r="L5383" i="1" a="1"/>
  <c r="L5383" i="1" s="1"/>
  <c r="L5399" i="1" a="1"/>
  <c r="L5399" i="1" s="1"/>
  <c r="L5407" i="1" a="1"/>
  <c r="L5407" i="1" s="1"/>
  <c r="L5471" i="1" a="1"/>
  <c r="L5471" i="1" s="1"/>
  <c r="L5672" i="1" a="1"/>
  <c r="L5672" i="1" s="1"/>
  <c r="L5739" i="1" a="1"/>
  <c r="L5739" i="1" s="1"/>
  <c r="L5755" i="1" a="1"/>
  <c r="L5755" i="1" s="1"/>
  <c r="L5779" i="1" a="1"/>
  <c r="L5779" i="1" s="1"/>
  <c r="L5808" i="1" a="1"/>
  <c r="L5808" i="1" s="1"/>
  <c r="L5811" i="1" a="1"/>
  <c r="L5811" i="1" s="1"/>
  <c r="L5840" i="1" a="1"/>
  <c r="L5840" i="1" s="1"/>
  <c r="L5888" i="1" a="1"/>
  <c r="L5888" i="1" s="1"/>
  <c r="L5980" i="1" a="1"/>
  <c r="L5980" i="1" s="1"/>
  <c r="L6044" i="1" a="1"/>
  <c r="L6044" i="1" s="1"/>
  <c r="L6082" i="1" a="1"/>
  <c r="L6082" i="1" s="1"/>
  <c r="L6095" i="1" a="1"/>
  <c r="L6095" i="1" s="1"/>
  <c r="L6127" i="1" a="1"/>
  <c r="L6127" i="1" s="1"/>
  <c r="L6165" i="1" a="1"/>
  <c r="L6165" i="1" s="1"/>
  <c r="L6208" i="1" a="1"/>
  <c r="L6208" i="1" s="1"/>
  <c r="L6221" i="1" a="1"/>
  <c r="L6221" i="1" s="1"/>
  <c r="L6337" i="1" a="1"/>
  <c r="L6337" i="1" s="1"/>
  <c r="L6377" i="1" a="1"/>
  <c r="L6377" i="1" s="1"/>
  <c r="L6392" i="1" a="1"/>
  <c r="L6392" i="1" s="1"/>
  <c r="L6405" i="1" a="1"/>
  <c r="L6405" i="1" s="1"/>
  <c r="L6467" i="1" a="1"/>
  <c r="L6467" i="1" s="1"/>
  <c r="L6515" i="1" a="1"/>
  <c r="L6515" i="1" s="1"/>
  <c r="L6605" i="1" a="1"/>
  <c r="L6605" i="1" s="1"/>
  <c r="L6771" i="1" a="1"/>
  <c r="L6771" i="1" s="1"/>
  <c r="L6775" i="1" a="1"/>
  <c r="L6775" i="1" s="1"/>
  <c r="L6780" i="1" a="1"/>
  <c r="L6780" i="1" s="1"/>
  <c r="L6788" i="1" a="1"/>
  <c r="L6788" i="1" s="1"/>
  <c r="L6792" i="1" a="1"/>
  <c r="L6792" i="1" s="1"/>
  <c r="L6800" i="1" a="1"/>
  <c r="L6800" i="1" s="1"/>
  <c r="L6818" i="1" a="1"/>
  <c r="L6818" i="1" s="1"/>
  <c r="L6822" i="1" a="1"/>
  <c r="L6822" i="1" s="1"/>
  <c r="L6826" i="1" a="1"/>
  <c r="L6826" i="1" s="1"/>
  <c r="L6844" i="1" a="1"/>
  <c r="L6844" i="1" s="1"/>
  <c r="L6852" i="1" a="1"/>
  <c r="L6852" i="1" s="1"/>
  <c r="L6856" i="1" a="1"/>
  <c r="L6856" i="1" s="1"/>
  <c r="L6895" i="1" a="1"/>
  <c r="L6895" i="1" s="1"/>
  <c r="L6920" i="1" a="1"/>
  <c r="L6920" i="1" s="1"/>
  <c r="L6938" i="1" a="1"/>
  <c r="L6938" i="1" s="1"/>
  <c r="L6942" i="1" a="1"/>
  <c r="L6942" i="1" s="1"/>
  <c r="L6956" i="1" a="1"/>
  <c r="L6956" i="1" s="1"/>
  <c r="L6993" i="1" a="1"/>
  <c r="L6993" i="1" s="1"/>
  <c r="L7004" i="1" a="1"/>
  <c r="L7004" i="1" s="1"/>
  <c r="L7011" i="1" a="1"/>
  <c r="L7011" i="1" s="1"/>
  <c r="L7018" i="1" a="1"/>
  <c r="L7018" i="1" s="1"/>
  <c r="L7114" i="1" a="1"/>
  <c r="L7114" i="1" s="1"/>
  <c r="L7252" i="1" a="1"/>
  <c r="L7252" i="1" s="1"/>
  <c r="L7417" i="1" a="1"/>
  <c r="L7417" i="1" s="1"/>
  <c r="L7420" i="1" a="1"/>
  <c r="L7420" i="1" s="1"/>
  <c r="L7425" i="1" a="1"/>
  <c r="L7425" i="1" s="1"/>
  <c r="L7433" i="1" a="1"/>
  <c r="L7433" i="1" s="1"/>
  <c r="L7444" i="1" a="1"/>
  <c r="L7444" i="1" s="1"/>
  <c r="L7460" i="1" a="1"/>
  <c r="L7460" i="1" s="1"/>
  <c r="L7471" i="1" a="1"/>
  <c r="L7471" i="1" s="1"/>
  <c r="L7475" i="1" a="1"/>
  <c r="L7475" i="1" s="1"/>
  <c r="L7479" i="1" a="1"/>
  <c r="L7479" i="1" s="1"/>
  <c r="L7483" i="1" a="1"/>
  <c r="L7483" i="1" s="1"/>
  <c r="L7487" i="1" a="1"/>
  <c r="L7487" i="1" s="1"/>
  <c r="L7491" i="1" a="1"/>
  <c r="L7491" i="1" s="1"/>
  <c r="L7499" i="1" a="1"/>
  <c r="L7499" i="1" s="1"/>
  <c r="L7511" i="1" a="1"/>
  <c r="L7511" i="1" s="1"/>
  <c r="L7515" i="1" a="1"/>
  <c r="L7515" i="1" s="1"/>
  <c r="L7519" i="1" a="1"/>
  <c r="L7519" i="1" s="1"/>
  <c r="L7535" i="1" a="1"/>
  <c r="L7535" i="1" s="1"/>
  <c r="L7539" i="1" a="1"/>
  <c r="L7539" i="1" s="1"/>
  <c r="L7559" i="1" a="1"/>
  <c r="L7559" i="1" s="1"/>
  <c r="L7571" i="1" a="1"/>
  <c r="L7571" i="1" s="1"/>
  <c r="L7639" i="1" a="1"/>
  <c r="L7639" i="1" s="1"/>
  <c r="L7775" i="1" a="1"/>
  <c r="L7775" i="1" s="1"/>
  <c r="L7783" i="1" a="1"/>
  <c r="L7783" i="1" s="1"/>
  <c r="L7791" i="1" a="1"/>
  <c r="L7791" i="1" s="1"/>
  <c r="L7843" i="1" a="1"/>
  <c r="L7843" i="1" s="1"/>
  <c r="L7847" i="1" a="1"/>
  <c r="L7847" i="1" s="1"/>
  <c r="L7855" i="1" a="1"/>
  <c r="L7855" i="1" s="1"/>
  <c r="L7859" i="1" a="1"/>
  <c r="L7859" i="1" s="1"/>
  <c r="L7867" i="1" a="1"/>
  <c r="L7867" i="1" s="1"/>
  <c r="L7927" i="1" a="1"/>
  <c r="L7927" i="1" s="1"/>
  <c r="L7951" i="1" a="1"/>
  <c r="L7951" i="1" s="1"/>
  <c r="L7955" i="1" a="1"/>
  <c r="L7955" i="1" s="1"/>
  <c r="L7963" i="1" a="1"/>
  <c r="L7963" i="1" s="1"/>
  <c r="L7975" i="1" a="1"/>
  <c r="L7975" i="1" s="1"/>
  <c r="L8023" i="1" a="1"/>
  <c r="L8023" i="1" s="1"/>
  <c r="L8047" i="1" a="1"/>
  <c r="L8047" i="1" s="1"/>
  <c r="L8071" i="1" a="1"/>
  <c r="L8071" i="1" s="1"/>
  <c r="L8075" i="1" a="1"/>
  <c r="L8075" i="1" s="1"/>
  <c r="L8139" i="1" a="1"/>
  <c r="L8139" i="1" s="1"/>
  <c r="L8169" i="1" a="1"/>
  <c r="L8169" i="1" s="1"/>
  <c r="L8175" i="1" a="1"/>
  <c r="L8175" i="1" s="1"/>
  <c r="L8214" i="1" a="1"/>
  <c r="L8214" i="1" s="1"/>
  <c r="L8220" i="1" a="1"/>
  <c r="L8220" i="1" s="1"/>
  <c r="L8223" i="1" a="1"/>
  <c r="L8223" i="1" s="1"/>
  <c r="L8230" i="1" a="1"/>
  <c r="L8230" i="1" s="1"/>
  <c r="L8246" i="1" a="1"/>
  <c r="L8246" i="1" s="1"/>
  <c r="L5880" i="1" a="1"/>
  <c r="L5880" i="1" s="1"/>
  <c r="L5960" i="1" a="1"/>
  <c r="L5960" i="1" s="1"/>
  <c r="L5996" i="1" a="1"/>
  <c r="L5996" i="1" s="1"/>
  <c r="L6008" i="1" a="1"/>
  <c r="L6008" i="1" s="1"/>
  <c r="L6072" i="1" a="1"/>
  <c r="L6072" i="1" s="1"/>
  <c r="L6188" i="1" a="1"/>
  <c r="L6188" i="1" s="1"/>
  <c r="L6317" i="1" a="1"/>
  <c r="L6317" i="1" s="1"/>
  <c r="L6341" i="1" a="1"/>
  <c r="L6341" i="1" s="1"/>
  <c r="L6352" i="1" a="1"/>
  <c r="L6352" i="1" s="1"/>
  <c r="L6505" i="1" a="1"/>
  <c r="L6505" i="1" s="1"/>
  <c r="L6569" i="1" a="1"/>
  <c r="L6569" i="1" s="1"/>
  <c r="L6727" i="1" a="1"/>
  <c r="L6727" i="1" s="1"/>
  <c r="L6742" i="1" a="1"/>
  <c r="L6742" i="1" s="1"/>
  <c r="L6746" i="1" a="1"/>
  <c r="L6746" i="1" s="1"/>
  <c r="L6815" i="1" a="1"/>
  <c r="L6815" i="1" s="1"/>
  <c r="L6823" i="1" a="1"/>
  <c r="L6823" i="1" s="1"/>
  <c r="L6845" i="1" a="1"/>
  <c r="L6845" i="1" s="1"/>
  <c r="L6857" i="1" a="1"/>
  <c r="L6857" i="1" s="1"/>
  <c r="L6921" i="1" a="1"/>
  <c r="L6921" i="1" s="1"/>
  <c r="L6946" i="1" a="1"/>
  <c r="L6946" i="1" s="1"/>
  <c r="L6950" i="1" a="1"/>
  <c r="L6950" i="1" s="1"/>
  <c r="L6994" i="1" a="1"/>
  <c r="L6994" i="1" s="1"/>
  <c r="L7012" i="1" a="1"/>
  <c r="L7012" i="1" s="1"/>
  <c r="L7108" i="1" a="1"/>
  <c r="L7108" i="1" s="1"/>
  <c r="L7115" i="1" a="1"/>
  <c r="L7115" i="1" s="1"/>
  <c r="L7255" i="1" a="1"/>
  <c r="L7255" i="1" s="1"/>
  <c r="L7322" i="1" a="1"/>
  <c r="L7322" i="1" s="1"/>
  <c r="L7402" i="1" a="1"/>
  <c r="L7402" i="1" s="1"/>
  <c r="L7415" i="1" a="1"/>
  <c r="L7415" i="1" s="1"/>
  <c r="L7418" i="1" a="1"/>
  <c r="L7418" i="1" s="1"/>
  <c r="L7423" i="1" a="1"/>
  <c r="L7423" i="1" s="1"/>
  <c r="L7434" i="1" a="1"/>
  <c r="L7434" i="1" s="1"/>
  <c r="L7439" i="1" a="1"/>
  <c r="L7439" i="1" s="1"/>
  <c r="L7447" i="1" a="1"/>
  <c r="L7447" i="1" s="1"/>
  <c r="L7455" i="1" a="1"/>
  <c r="L7455" i="1" s="1"/>
  <c r="L7472" i="1" a="1"/>
  <c r="L7472" i="1" s="1"/>
  <c r="L7480" i="1" a="1"/>
  <c r="L7480" i="1" s="1"/>
  <c r="L7484" i="1" a="1"/>
  <c r="L7484" i="1" s="1"/>
  <c r="L7488" i="1" a="1"/>
  <c r="L7488" i="1" s="1"/>
  <c r="L7500" i="1" a="1"/>
  <c r="L7500" i="1" s="1"/>
  <c r="L7508" i="1" a="1"/>
  <c r="L7508" i="1" s="1"/>
  <c r="L7512" i="1" a="1"/>
  <c r="L7512" i="1" s="1"/>
  <c r="L7516" i="1" a="1"/>
  <c r="L7516" i="1" s="1"/>
  <c r="L7572" i="1" a="1"/>
  <c r="L7572" i="1" s="1"/>
  <c r="L7604" i="1" a="1"/>
  <c r="L7604" i="1" s="1"/>
  <c r="L7632" i="1" a="1"/>
  <c r="L7632" i="1" s="1"/>
  <c r="L7636" i="1" a="1"/>
  <c r="L7636" i="1" s="1"/>
  <c r="L7640" i="1" a="1"/>
  <c r="L7640" i="1" s="1"/>
  <c r="L7780" i="1" a="1"/>
  <c r="L7780" i="1" s="1"/>
  <c r="L7784" i="1" a="1"/>
  <c r="L7784" i="1" s="1"/>
  <c r="L7844" i="1" a="1"/>
  <c r="L7844" i="1" s="1"/>
  <c r="L7848" i="1" a="1"/>
  <c r="L7848" i="1" s="1"/>
  <c r="L7860" i="1" a="1"/>
  <c r="L7860" i="1" s="1"/>
  <c r="L7964" i="1" a="1"/>
  <c r="L7964" i="1" s="1"/>
  <c r="L8024" i="1" a="1"/>
  <c r="L8024" i="1" s="1"/>
  <c r="L8048" i="1" a="1"/>
  <c r="L8048" i="1" s="1"/>
  <c r="L8068" i="1" a="1"/>
  <c r="L8068" i="1" s="1"/>
  <c r="L8072" i="1" a="1"/>
  <c r="L8072" i="1" s="1"/>
  <c r="L8076" i="1" a="1"/>
  <c r="L8076" i="1" s="1"/>
  <c r="L8080" i="1" a="1"/>
  <c r="L8080" i="1" s="1"/>
  <c r="L8140" i="1" a="1"/>
  <c r="L8140" i="1" s="1"/>
  <c r="L8157" i="1" a="1"/>
  <c r="L8157" i="1" s="1"/>
  <c r="L8170" i="1" a="1"/>
  <c r="L8170" i="1" s="1"/>
  <c r="L8173" i="1" a="1"/>
  <c r="L8173" i="1" s="1"/>
  <c r="L8176" i="1" a="1"/>
  <c r="L8176" i="1" s="1"/>
  <c r="L8218" i="1" a="1"/>
  <c r="L8218" i="1" s="1"/>
  <c r="L8221" i="1" a="1"/>
  <c r="L8221" i="1" s="1"/>
  <c r="L8224" i="1" a="1"/>
  <c r="L8224" i="1" s="1"/>
  <c r="L8237" i="1" a="1"/>
  <c r="L8237" i="1" s="1"/>
  <c r="L8320" i="1" a="1"/>
  <c r="L8320" i="1" s="1"/>
  <c r="L8323" i="1" a="1"/>
  <c r="L8323" i="1" s="1"/>
  <c r="L8330" i="1" a="1"/>
  <c r="L8330" i="1" s="1"/>
  <c r="L8339" i="1" a="1"/>
  <c r="L8339" i="1" s="1"/>
  <c r="L8394" i="1" a="1"/>
  <c r="L8394" i="1" s="1"/>
  <c r="L8397" i="1" a="1"/>
  <c r="L8397" i="1" s="1"/>
  <c r="L8563" i="1" a="1"/>
  <c r="L8563" i="1" s="1"/>
  <c r="L8573" i="1" a="1"/>
  <c r="L8573" i="1" s="1"/>
  <c r="L8586" i="1" a="1"/>
  <c r="L8586" i="1" s="1"/>
  <c r="L8621" i="1" a="1"/>
  <c r="L8621" i="1" s="1"/>
  <c r="L8634" i="1" a="1"/>
  <c r="L8634" i="1" s="1"/>
  <c r="L8640" i="1" a="1"/>
  <c r="L8640" i="1" s="1"/>
  <c r="L8707" i="1" a="1"/>
  <c r="L8707" i="1" s="1"/>
  <c r="L8714" i="1" a="1"/>
  <c r="L8714" i="1" s="1"/>
  <c r="L8723" i="1" a="1"/>
  <c r="L8723" i="1" s="1"/>
  <c r="L8771" i="1" a="1"/>
  <c r="L8771" i="1" s="1"/>
  <c r="L8778" i="1" a="1"/>
  <c r="L8778" i="1" s="1"/>
  <c r="L8784" i="1" a="1"/>
  <c r="L8784" i="1" s="1"/>
  <c r="L5856" i="1" a="1"/>
  <c r="L5856" i="1" s="1"/>
  <c r="L5872" i="1" a="1"/>
  <c r="L5872" i="1" s="1"/>
  <c r="L5891" i="1" a="1"/>
  <c r="L5891" i="1" s="1"/>
  <c r="L5931" i="1" a="1"/>
  <c r="L5931" i="1" s="1"/>
  <c r="L6012" i="1" a="1"/>
  <c r="L6012" i="1" s="1"/>
  <c r="L6024" i="1" a="1"/>
  <c r="L6024" i="1" s="1"/>
  <c r="L6076" i="1" a="1"/>
  <c r="L6076" i="1" s="1"/>
  <c r="L6088" i="1" a="1"/>
  <c r="L6088" i="1" s="1"/>
  <c r="L6179" i="1" a="1"/>
  <c r="L6179" i="1" s="1"/>
  <c r="L6214" i="1" a="1"/>
  <c r="L6214" i="1" s="1"/>
  <c r="L6248" i="1" a="1"/>
  <c r="L6248" i="1" s="1"/>
  <c r="L6355" i="1" a="1"/>
  <c r="L6355" i="1" s="1"/>
  <c r="L6499" i="1" a="1"/>
  <c r="L6499" i="1" s="1"/>
  <c r="L6521" i="1" a="1"/>
  <c r="L6521" i="1" s="1"/>
  <c r="L6534" i="1" a="1"/>
  <c r="L6534" i="1" s="1"/>
  <c r="L6716" i="1" a="1"/>
  <c r="L6716" i="1" s="1"/>
  <c r="L6722" i="1" a="1"/>
  <c r="L6722" i="1" s="1"/>
  <c r="L6728" i="1" a="1"/>
  <c r="L6728" i="1" s="1"/>
  <c r="L6743" i="1" a="1"/>
  <c r="L6743" i="1" s="1"/>
  <c r="L6777" i="1" a="1"/>
  <c r="L6777" i="1" s="1"/>
  <c r="L6794" i="1" a="1"/>
  <c r="L6794" i="1" s="1"/>
  <c r="L6799" i="1" a="1"/>
  <c r="L6799" i="1" s="1"/>
  <c r="L6820" i="1" a="1"/>
  <c r="L6820" i="1" s="1"/>
  <c r="L6824" i="1" a="1"/>
  <c r="L6824" i="1" s="1"/>
  <c r="L6850" i="1" a="1"/>
  <c r="L6850" i="1" s="1"/>
  <c r="L6858" i="1" a="1"/>
  <c r="L6858" i="1" s="1"/>
  <c r="L6884" i="1" a="1"/>
  <c r="L6884" i="1" s="1"/>
  <c r="L6888" i="1" a="1"/>
  <c r="L6888" i="1" s="1"/>
  <c r="L6893" i="1" a="1"/>
  <c r="L6893" i="1" s="1"/>
  <c r="L6896" i="1" a="1"/>
  <c r="L6896" i="1" s="1"/>
  <c r="L6922" i="1" a="1"/>
  <c r="L6922" i="1" s="1"/>
  <c r="L6940" i="1" a="1"/>
  <c r="L6940" i="1" s="1"/>
  <c r="L6943" i="1" a="1"/>
  <c r="L6943" i="1" s="1"/>
  <c r="L6947" i="1" a="1"/>
  <c r="L6947" i="1" s="1"/>
  <c r="L6988" i="1" a="1"/>
  <c r="L6988" i="1" s="1"/>
  <c r="L6991" i="1" a="1"/>
  <c r="L6991" i="1" s="1"/>
  <c r="L6995" i="1" a="1"/>
  <c r="L6995" i="1" s="1"/>
  <c r="L7009" i="1" a="1"/>
  <c r="L7009" i="1" s="1"/>
  <c r="L7105" i="1" a="1"/>
  <c r="L7105" i="1" s="1"/>
  <c r="L7116" i="1" a="1"/>
  <c r="L7116" i="1" s="1"/>
  <c r="L7397" i="1" a="1"/>
  <c r="L7397" i="1" s="1"/>
  <c r="L7413" i="1" a="1"/>
  <c r="L7413" i="1" s="1"/>
  <c r="L7416" i="1" a="1"/>
  <c r="L7416" i="1" s="1"/>
  <c r="L7421" i="1" a="1"/>
  <c r="L7421" i="1" s="1"/>
  <c r="L7424" i="1" a="1"/>
  <c r="L7424" i="1" s="1"/>
  <c r="L7448" i="1" a="1"/>
  <c r="L7448" i="1" s="1"/>
  <c r="L7461" i="1" a="1"/>
  <c r="L7461" i="1" s="1"/>
  <c r="L7473" i="1" a="1"/>
  <c r="L7473" i="1" s="1"/>
  <c r="L7477" i="1" a="1"/>
  <c r="L7477" i="1" s="1"/>
  <c r="L7481" i="1" a="1"/>
  <c r="L7481" i="1" s="1"/>
  <c r="L7485" i="1" a="1"/>
  <c r="L7485" i="1" s="1"/>
  <c r="L7489" i="1" a="1"/>
  <c r="L7489" i="1" s="1"/>
  <c r="L7493" i="1" a="1"/>
  <c r="L7493" i="1" s="1"/>
  <c r="L7497" i="1" a="1"/>
  <c r="L7497" i="1" s="1"/>
  <c r="L7501" i="1" a="1"/>
  <c r="L7501" i="1" s="1"/>
  <c r="L7505" i="1" a="1"/>
  <c r="L7505" i="1" s="1"/>
  <c r="L7509" i="1" a="1"/>
  <c r="L7509" i="1" s="1"/>
  <c r="L7513" i="1" a="1"/>
  <c r="L7513" i="1" s="1"/>
  <c r="L7521" i="1" a="1"/>
  <c r="L7521" i="1" s="1"/>
  <c r="L7633" i="1" a="1"/>
  <c r="L7633" i="1" s="1"/>
  <c r="L7637" i="1" a="1"/>
  <c r="L7637" i="1" s="1"/>
  <c r="L7781" i="1" a="1"/>
  <c r="L7781" i="1" s="1"/>
  <c r="L7845" i="1" a="1"/>
  <c r="L7845" i="1" s="1"/>
  <c r="L7853" i="1" a="1"/>
  <c r="L7853" i="1" s="1"/>
  <c r="L7857" i="1" a="1"/>
  <c r="L7857" i="1" s="1"/>
  <c r="L7865" i="1" a="1"/>
  <c r="L7865" i="1" s="1"/>
  <c r="L7929" i="1" a="1"/>
  <c r="L7929" i="1" s="1"/>
  <c r="L7933" i="1" a="1"/>
  <c r="L7933" i="1" s="1"/>
  <c r="L7953" i="1" a="1"/>
  <c r="L7953" i="1" s="1"/>
  <c r="L7965" i="1" a="1"/>
  <c r="L7965" i="1" s="1"/>
  <c r="L8017" i="1" a="1"/>
  <c r="L8017" i="1" s="1"/>
  <c r="L8041" i="1" a="1"/>
  <c r="L8041" i="1" s="1"/>
  <c r="L8045" i="1" a="1"/>
  <c r="L8045" i="1" s="1"/>
  <c r="L8065" i="1" a="1"/>
  <c r="L8065" i="1" s="1"/>
  <c r="L8069" i="1" a="1"/>
  <c r="L8069" i="1" s="1"/>
  <c r="L8073" i="1" a="1"/>
  <c r="L8073" i="1" s="1"/>
  <c r="L8077" i="1" a="1"/>
  <c r="L8077" i="1" s="1"/>
  <c r="L8081" i="1" a="1"/>
  <c r="L8081" i="1" s="1"/>
  <c r="L8141" i="1" a="1"/>
  <c r="L8141" i="1" s="1"/>
  <c r="L8148" i="1" a="1"/>
  <c r="L8148" i="1" s="1"/>
  <c r="L8158" i="1" a="1"/>
  <c r="L8158" i="1" s="1"/>
  <c r="L8177" i="1" a="1"/>
  <c r="L8177" i="1" s="1"/>
  <c r="L8212" i="1" a="1"/>
  <c r="L8212" i="1" s="1"/>
  <c r="L8222" i="1" a="1"/>
  <c r="L8222" i="1" s="1"/>
  <c r="L8318" i="1" a="1"/>
  <c r="L8318" i="1" s="1"/>
  <c r="L8321" i="1" a="1"/>
  <c r="L8321" i="1" s="1"/>
  <c r="L8324" i="1" a="1"/>
  <c r="L8324" i="1" s="1"/>
  <c r="L8327" i="1" a="1"/>
  <c r="L8327" i="1" s="1"/>
  <c r="L8561" i="1" a="1"/>
  <c r="L8561" i="1" s="1"/>
  <c r="L8574" i="1" a="1"/>
  <c r="L8574" i="1" s="1"/>
  <c r="L8583" i="1" a="1"/>
  <c r="L8583" i="1" s="1"/>
  <c r="L8622" i="1" a="1"/>
  <c r="L8622" i="1" s="1"/>
  <c r="L8638" i="1" a="1"/>
  <c r="L8638" i="1" s="1"/>
  <c r="L8641" i="1" a="1"/>
  <c r="L8641" i="1" s="1"/>
  <c r="L8705" i="1" a="1"/>
  <c r="L8705" i="1" s="1"/>
  <c r="L8708" i="1" a="1"/>
  <c r="L8708" i="1" s="1"/>
  <c r="L8727" i="1" a="1"/>
  <c r="L8727" i="1" s="1"/>
  <c r="L8772" i="1" a="1"/>
  <c r="L8772" i="1" s="1"/>
  <c r="L8775" i="1" a="1"/>
  <c r="L8775" i="1" s="1"/>
  <c r="L8782" i="1" a="1"/>
  <c r="L8782" i="1" s="1"/>
  <c r="L8785" i="1" a="1"/>
  <c r="L8785" i="1" s="1"/>
  <c r="L6537" i="1" a="1"/>
  <c r="L6537" i="1" s="1"/>
  <c r="L6724" i="1" a="1"/>
  <c r="L6724" i="1" s="1"/>
  <c r="L6778" i="1" a="1"/>
  <c r="L6778" i="1" s="1"/>
  <c r="L6796" i="1" a="1"/>
  <c r="L6796" i="1" s="1"/>
  <c r="L6847" i="1" a="1"/>
  <c r="L6847" i="1" s="1"/>
  <c r="L7110" i="1" a="1"/>
  <c r="L7110" i="1" s="1"/>
  <c r="L7323" i="1" a="1"/>
  <c r="L7323" i="1" s="1"/>
  <c r="L7419" i="1" a="1"/>
  <c r="L7419" i="1" s="1"/>
  <c r="L7518" i="1" a="1"/>
  <c r="L7518" i="1" s="1"/>
  <c r="L7854" i="1" a="1"/>
  <c r="L7854" i="1" s="1"/>
  <c r="L7870" i="1" a="1"/>
  <c r="L7870" i="1" s="1"/>
  <c r="L7974" i="1" a="1"/>
  <c r="L7974" i="1" s="1"/>
  <c r="L8082" i="1" a="1"/>
  <c r="L8082" i="1" s="1"/>
  <c r="L8219" i="1" a="1"/>
  <c r="L8219" i="1" s="1"/>
  <c r="L8274" i="1" a="1"/>
  <c r="L8274" i="1" s="1"/>
  <c r="L8582" i="1" a="1"/>
  <c r="L8582" i="1" s="1"/>
  <c r="L8601" i="1" a="1"/>
  <c r="L8601" i="1" s="1"/>
  <c r="L8697" i="1" a="1"/>
  <c r="L8697" i="1" s="1"/>
  <c r="L8716" i="1" a="1"/>
  <c r="L8716" i="1" s="1"/>
  <c r="L8774" i="1" a="1"/>
  <c r="L8774" i="1" s="1"/>
  <c r="L6079" i="1" a="1"/>
  <c r="L6079" i="1" s="1"/>
  <c r="L6310" i="1" a="1"/>
  <c r="L6310" i="1" s="1"/>
  <c r="L6730" i="1" a="1"/>
  <c r="L6730" i="1" s="1"/>
  <c r="L6816" i="1" a="1"/>
  <c r="L6816" i="1" s="1"/>
  <c r="L6851" i="1" a="1"/>
  <c r="L6851" i="1" s="1"/>
  <c r="L6934" i="1" a="1"/>
  <c r="L6934" i="1" s="1"/>
  <c r="L6948" i="1" a="1"/>
  <c r="L6948" i="1" s="1"/>
  <c r="L6985" i="1" a="1"/>
  <c r="L6985" i="1" s="1"/>
  <c r="L7014" i="1" a="1"/>
  <c r="L7014" i="1" s="1"/>
  <c r="L7411" i="1" a="1"/>
  <c r="L7411" i="1" s="1"/>
  <c r="L7422" i="1" a="1"/>
  <c r="L7422" i="1" s="1"/>
  <c r="L7474" i="1" a="1"/>
  <c r="L7474" i="1" s="1"/>
  <c r="L7522" i="1" a="1"/>
  <c r="L7522" i="1" s="1"/>
  <c r="L7570" i="1" a="1"/>
  <c r="L7570" i="1" s="1"/>
  <c r="L7634" i="1" a="1"/>
  <c r="L7634" i="1" s="1"/>
  <c r="L7858" i="1" a="1"/>
  <c r="L7858" i="1" s="1"/>
  <c r="L8010" i="1" a="1"/>
  <c r="L8010" i="1" s="1"/>
  <c r="L8070" i="1" a="1"/>
  <c r="L8070" i="1" s="1"/>
  <c r="L8210" i="1" a="1"/>
  <c r="L8210" i="1" s="1"/>
  <c r="L8331" i="1" a="1"/>
  <c r="L8331" i="1" s="1"/>
  <c r="L8393" i="1" a="1"/>
  <c r="L8393" i="1" s="1"/>
  <c r="L8399" i="1" a="1"/>
  <c r="L8399" i="1" s="1"/>
  <c r="L8584" i="1" a="1"/>
  <c r="L8584" i="1" s="1"/>
  <c r="L8642" i="1" a="1"/>
  <c r="L8642" i="1" s="1"/>
  <c r="L8712" i="1" a="1"/>
  <c r="L8712" i="1" s="1"/>
  <c r="L8725" i="1" a="1"/>
  <c r="L8725" i="1" s="1"/>
  <c r="L8757" i="1" a="1"/>
  <c r="L8757" i="1" s="1"/>
  <c r="L8770" i="1" a="1"/>
  <c r="L8770" i="1" s="1"/>
  <c r="L8776" i="1" a="1"/>
  <c r="L8776" i="1" s="1"/>
  <c r="L4" i="1" a="1"/>
  <c r="L4" i="1" s="1"/>
  <c r="L3" i="1" a="1"/>
  <c r="L3" i="1" s="1"/>
  <c r="L6002" i="1" a="1"/>
  <c r="L6002" i="1" s="1"/>
  <c r="L6124" i="1" a="1"/>
  <c r="L6124" i="1" s="1"/>
  <c r="L6774" i="1" a="1"/>
  <c r="L6774" i="1" s="1"/>
  <c r="L7850" i="1" a="1"/>
  <c r="L7850" i="1" s="1"/>
  <c r="L7954" i="1" a="1"/>
  <c r="L7954" i="1" s="1"/>
  <c r="L8216" i="1" a="1"/>
  <c r="L8216" i="1" s="1"/>
  <c r="L8245" i="1" a="1"/>
  <c r="L8245" i="1" s="1"/>
  <c r="L8322" i="1" a="1"/>
  <c r="L8322" i="1" s="1"/>
  <c r="L8773" i="1" a="1"/>
  <c r="L8773" i="1" s="1"/>
  <c r="L5816" i="1" a="1"/>
  <c r="L5816" i="1" s="1"/>
  <c r="L6770" i="1" a="1"/>
  <c r="L6770" i="1" s="1"/>
  <c r="L6787" i="1" a="1"/>
  <c r="L6787" i="1" s="1"/>
  <c r="L6889" i="1" a="1"/>
  <c r="L6889" i="1" s="1"/>
  <c r="L6937" i="1" a="1"/>
  <c r="L6937" i="1" s="1"/>
  <c r="L7003" i="1" a="1"/>
  <c r="L7003" i="1" s="1"/>
  <c r="L7414" i="1" a="1"/>
  <c r="L7414" i="1" s="1"/>
  <c r="L7478" i="1" a="1"/>
  <c r="L7478" i="1" s="1"/>
  <c r="L7494" i="1" a="1"/>
  <c r="L7494" i="1" s="1"/>
  <c r="L7526" i="1" a="1"/>
  <c r="L7526" i="1" s="1"/>
  <c r="L7558" i="1" a="1"/>
  <c r="L7558" i="1" s="1"/>
  <c r="L7638" i="1" a="1"/>
  <c r="L7638" i="1" s="1"/>
  <c r="L7782" i="1" a="1"/>
  <c r="L7782" i="1" s="1"/>
  <c r="L7846" i="1" a="1"/>
  <c r="L7846" i="1" s="1"/>
  <c r="L8014" i="1" a="1"/>
  <c r="L8014" i="1" s="1"/>
  <c r="L8074" i="1" a="1"/>
  <c r="L8074" i="1" s="1"/>
  <c r="L8213" i="1" a="1"/>
  <c r="L8213" i="1" s="1"/>
  <c r="L8332" i="1" a="1"/>
  <c r="L8332" i="1" s="1"/>
  <c r="L8395" i="1" a="1"/>
  <c r="L8395" i="1" s="1"/>
  <c r="L8585" i="1" a="1"/>
  <c r="L8585" i="1" s="1"/>
  <c r="L8623" i="1" a="1"/>
  <c r="L8623" i="1" s="1"/>
  <c r="L8636" i="1" a="1"/>
  <c r="L8636" i="1" s="1"/>
  <c r="L8713" i="1" a="1"/>
  <c r="L8713" i="1" s="1"/>
  <c r="L8719" i="1" a="1"/>
  <c r="L8719" i="1" s="1"/>
  <c r="L8726" i="1" a="1"/>
  <c r="L8726" i="1" s="1"/>
  <c r="L8777" i="1" a="1"/>
  <c r="L8777" i="1" s="1"/>
  <c r="L5" i="1" a="1"/>
  <c r="L5" i="1" s="1"/>
  <c r="L5912" i="1" a="1"/>
  <c r="L5912" i="1" s="1"/>
  <c r="L5955" i="1" a="1"/>
  <c r="L5955" i="1" s="1"/>
  <c r="L6825" i="1" a="1"/>
  <c r="L6825" i="1" s="1"/>
  <c r="L6955" i="1" a="1"/>
  <c r="L6955" i="1" s="1"/>
  <c r="L7395" i="1" a="1"/>
  <c r="L7395" i="1" s="1"/>
  <c r="L7454" i="1" a="1"/>
  <c r="L7454" i="1" s="1"/>
  <c r="L7482" i="1" a="1"/>
  <c r="L7482" i="1" s="1"/>
  <c r="L7514" i="1" a="1"/>
  <c r="L7514" i="1" s="1"/>
  <c r="L7610" i="1" a="1"/>
  <c r="L7610" i="1" s="1"/>
  <c r="L7834" i="1" a="1"/>
  <c r="L7834" i="1" s="1"/>
  <c r="L8046" i="1" a="1"/>
  <c r="L8046" i="1" s="1"/>
  <c r="L8078" i="1" a="1"/>
  <c r="L8078" i="1" s="1"/>
  <c r="L8328" i="1" a="1"/>
  <c r="L8328" i="1" s="1"/>
  <c r="L8396" i="1" a="1"/>
  <c r="L8396" i="1" s="1"/>
  <c r="L8786" i="1" a="1"/>
  <c r="L8786" i="1" s="1"/>
  <c r="L955" i="1" a="1"/>
  <c r="L955" i="1" s="1"/>
  <c r="L954" i="1" a="1"/>
  <c r="L954" i="1" s="1"/>
  <c r="L338" i="1" a="1"/>
  <c r="L338" i="1" s="1"/>
  <c r="L333" i="1" a="1"/>
  <c r="L333" i="1" s="1"/>
  <c r="L339" i="1" a="1"/>
  <c r="L339" i="1" s="1"/>
  <c r="L351" i="1" a="1"/>
  <c r="L351" i="1" s="1"/>
  <c r="L345" i="1" a="1"/>
  <c r="L345" i="1" s="1"/>
  <c r="L346" i="1" a="1"/>
  <c r="L346" i="1" s="1"/>
  <c r="L340" i="1" a="1"/>
  <c r="L340" i="1" s="1"/>
  <c r="L353" i="1" a="1"/>
  <c r="L353" i="1" s="1"/>
  <c r="L664" i="1" a="1"/>
  <c r="L664" i="1" s="1"/>
  <c r="L1002" i="1" a="1"/>
  <c r="L1002" i="1" s="1"/>
  <c r="L665" i="1" a="1"/>
  <c r="L665" i="1" s="1"/>
  <c r="L1009" i="1" a="1"/>
  <c r="L1009" i="1" s="1"/>
  <c r="L947" i="1" a="1"/>
  <c r="L947" i="1" s="1"/>
  <c r="L963" i="1" a="1"/>
  <c r="L963" i="1" s="1"/>
  <c r="L977" i="1" a="1"/>
  <c r="L977" i="1" s="1"/>
  <c r="L1007" i="1" a="1"/>
  <c r="L1007" i="1" s="1"/>
  <c r="L1112" i="1" a="1"/>
  <c r="L1112" i="1" s="1"/>
  <c r="L1294" i="1" a="1"/>
  <c r="L1294" i="1" s="1"/>
  <c r="L1432" i="1" a="1"/>
  <c r="L1432" i="1" s="1"/>
  <c r="L945" i="1" a="1"/>
  <c r="L945" i="1" s="1"/>
  <c r="L998" i="1" a="1"/>
  <c r="L998" i="1" s="1"/>
  <c r="L1102" i="1" a="1"/>
  <c r="L1102" i="1" s="1"/>
  <c r="L1110" i="1" a="1"/>
  <c r="L1110" i="1" s="1"/>
  <c r="L1262" i="1" a="1"/>
  <c r="L1262" i="1" s="1"/>
  <c r="L1266" i="1" a="1"/>
  <c r="L1266" i="1" s="1"/>
  <c r="L1445" i="1" a="1"/>
  <c r="L1445" i="1" s="1"/>
  <c r="L1108" i="1" a="1"/>
  <c r="L1108" i="1" s="1"/>
  <c r="L1335" i="1" a="1"/>
  <c r="L1335" i="1" s="1"/>
  <c r="L1338" i="1" a="1"/>
  <c r="L1338" i="1" s="1"/>
  <c r="L1442" i="1" a="1"/>
  <c r="L1442" i="1" s="1"/>
  <c r="L1446" i="1" a="1"/>
  <c r="L1446" i="1" s="1"/>
  <c r="L964" i="1" a="1"/>
  <c r="L964" i="1" s="1"/>
  <c r="L1216" i="1" a="1"/>
  <c r="L1216" i="1" s="1"/>
  <c r="L1264" i="1" a="1"/>
  <c r="L1264" i="1" s="1"/>
  <c r="L1109" i="1" a="1"/>
  <c r="L1109" i="1" s="1"/>
  <c r="L1443" i="1" a="1"/>
  <c r="L1443" i="1" s="1"/>
  <c r="L1717" i="1" a="1"/>
  <c r="L1717" i="1" s="1"/>
  <c r="L1256" i="1" a="1"/>
  <c r="L1256" i="1" s="1"/>
  <c r="L1447" i="1" a="1"/>
  <c r="L1447" i="1" s="1"/>
  <c r="L1662" i="1" a="1"/>
  <c r="L1662" i="1" s="1"/>
  <c r="L1718" i="1" a="1"/>
  <c r="L1718" i="1" s="1"/>
  <c r="L1290" i="1" a="1"/>
  <c r="L1290" i="1" s="1"/>
  <c r="L2124" i="1" a="1"/>
  <c r="L2124" i="1" s="1"/>
  <c r="L2128" i="1" a="1"/>
  <c r="L2128" i="1" s="1"/>
  <c r="L2657" i="1" a="1"/>
  <c r="L2657" i="1" s="1"/>
  <c r="L2677" i="1" a="1"/>
  <c r="L2677" i="1" s="1"/>
  <c r="L2125" i="1" a="1"/>
  <c r="L2125" i="1" s="1"/>
  <c r="L2129" i="1" a="1"/>
  <c r="L2129" i="1" s="1"/>
  <c r="L2658" i="1" a="1"/>
  <c r="L2658" i="1" s="1"/>
  <c r="L2678" i="1" a="1"/>
  <c r="L2678" i="1" s="1"/>
  <c r="L2682" i="1" a="1"/>
  <c r="L2682" i="1" s="1"/>
  <c r="L3140" i="1" a="1"/>
  <c r="L3140" i="1" s="1"/>
  <c r="L2659" i="1" a="1"/>
  <c r="L2659" i="1" s="1"/>
  <c r="L2679" i="1" a="1"/>
  <c r="L2679" i="1" s="1"/>
  <c r="L3141" i="1" a="1"/>
  <c r="L3141" i="1" s="1"/>
  <c r="L1735" i="1" a="1"/>
  <c r="L1735" i="1" s="1"/>
  <c r="L2127" i="1" a="1"/>
  <c r="L2127" i="1" s="1"/>
  <c r="L2131" i="1" a="1"/>
  <c r="L2131" i="1" s="1"/>
  <c r="L1719" i="1" a="1"/>
  <c r="L1719" i="1" s="1"/>
  <c r="L5726" i="1" a="1"/>
  <c r="L5726" i="1" s="1"/>
  <c r="L5724" i="1" a="1"/>
  <c r="L5724" i="1" s="1"/>
  <c r="L5720" i="1" a="1"/>
  <c r="L5720" i="1" s="1"/>
  <c r="L5723" i="1" a="1"/>
  <c r="L5723" i="1" s="1"/>
  <c r="L8666" i="1" a="1"/>
  <c r="L8666" i="1" s="1"/>
  <c r="L8669" i="1" a="1"/>
  <c r="L8669" i="1" s="1"/>
  <c r="L8670" i="1" a="1"/>
  <c r="L8670" i="1" s="1"/>
  <c r="L8668" i="1" a="1"/>
  <c r="L8668" i="1" s="1"/>
  <c r="L170" i="1" a="1"/>
  <c r="L170" i="1" s="1"/>
  <c r="L312" i="1" a="1"/>
  <c r="L312" i="1" s="1"/>
  <c r="L318" i="1" a="1"/>
  <c r="L318" i="1" s="1"/>
  <c r="L332" i="1" a="1"/>
  <c r="L332" i="1" s="1"/>
  <c r="L335" i="1" a="1"/>
  <c r="L335" i="1" s="1"/>
  <c r="L341" i="1" a="1"/>
  <c r="L341" i="1" s="1"/>
  <c r="L347" i="1" a="1"/>
  <c r="L347" i="1" s="1"/>
  <c r="L350" i="1" a="1"/>
  <c r="L350" i="1" s="1"/>
  <c r="L354" i="1" a="1"/>
  <c r="L354" i="1" s="1"/>
  <c r="L316" i="1" a="1"/>
  <c r="L316" i="1" s="1"/>
  <c r="L319" i="1" a="1"/>
  <c r="L319" i="1" s="1"/>
  <c r="L344" i="1" a="1"/>
  <c r="L344" i="1" s="1"/>
  <c r="L348" i="1" a="1"/>
  <c r="L348" i="1" s="1"/>
  <c r="L317" i="1" a="1"/>
  <c r="L317" i="1" s="1"/>
  <c r="L320" i="1" a="1"/>
  <c r="L320" i="1" s="1"/>
  <c r="L342" i="1" a="1"/>
  <c r="L342" i="1" s="1"/>
  <c r="L349" i="1" a="1"/>
  <c r="L349" i="1" s="1"/>
  <c r="L352" i="1" a="1"/>
  <c r="L352" i="1" s="1"/>
  <c r="L334" i="1" a="1"/>
  <c r="L334" i="1" s="1"/>
  <c r="L261" i="1" a="1"/>
  <c r="L261" i="1" s="1"/>
  <c r="L315" i="1" a="1"/>
  <c r="L315" i="1" s="1"/>
  <c r="L343" i="1" a="1"/>
  <c r="L343" i="1" s="1"/>
  <c r="L946" i="1" a="1"/>
  <c r="L946" i="1" s="1"/>
  <c r="L1012" i="1" a="1"/>
  <c r="L1012" i="1" s="1"/>
  <c r="L966" i="1" a="1"/>
  <c r="L966" i="1" s="1"/>
  <c r="L970" i="1" a="1"/>
  <c r="L970" i="1" s="1"/>
  <c r="L1006" i="1" a="1"/>
  <c r="L1006" i="1" s="1"/>
  <c r="L1013" i="1" a="1"/>
  <c r="L1013" i="1" s="1"/>
  <c r="L1019" i="1" a="1"/>
  <c r="L1019" i="1" s="1"/>
  <c r="L666" i="1" a="1"/>
  <c r="L666" i="1" s="1"/>
  <c r="L944" i="1" a="1"/>
  <c r="L944" i="1" s="1"/>
  <c r="L960" i="1" a="1"/>
  <c r="L960" i="1" s="1"/>
  <c r="L967" i="1" a="1"/>
  <c r="L967" i="1" s="1"/>
  <c r="L663" i="1" a="1"/>
  <c r="L663" i="1" s="1"/>
  <c r="L1018" i="1" a="1"/>
  <c r="L1018" i="1" s="1"/>
  <c r="L1221" i="1" a="1"/>
  <c r="L1221" i="1" s="1"/>
  <c r="L1257" i="1" a="1"/>
  <c r="L1257" i="1" s="1"/>
  <c r="L1291" i="1" a="1"/>
  <c r="L1291" i="1" s="1"/>
  <c r="L1315" i="1" a="1"/>
  <c r="L1315" i="1" s="1"/>
  <c r="L1440" i="1" a="1"/>
  <c r="L1440" i="1" s="1"/>
  <c r="L1452" i="1" a="1"/>
  <c r="L1452" i="1" s="1"/>
  <c r="L1456" i="1" a="1"/>
  <c r="L1456" i="1" s="1"/>
  <c r="L971" i="1" a="1"/>
  <c r="L971" i="1" s="1"/>
  <c r="L1011" i="1" a="1"/>
  <c r="L1011" i="1" s="1"/>
  <c r="L1178" i="1" a="1"/>
  <c r="L1178" i="1" s="1"/>
  <c r="L1214" i="1" a="1"/>
  <c r="L1214" i="1" s="1"/>
  <c r="L1218" i="1" a="1"/>
  <c r="L1218" i="1" s="1"/>
  <c r="L1254" i="1" a="1"/>
  <c r="L1254" i="1" s="1"/>
  <c r="L1441" i="1" a="1"/>
  <c r="L1441" i="1" s="1"/>
  <c r="L1449" i="1" a="1"/>
  <c r="L1449" i="1" s="1"/>
  <c r="L1621" i="1" a="1"/>
  <c r="L1621" i="1" s="1"/>
  <c r="L961" i="1" a="1"/>
  <c r="L961" i="1" s="1"/>
  <c r="L987" i="1" a="1"/>
  <c r="L987" i="1" s="1"/>
  <c r="L1111" i="1" a="1"/>
  <c r="L1111" i="1" s="1"/>
  <c r="L1140" i="1" a="1"/>
  <c r="L1140" i="1" s="1"/>
  <c r="L1255" i="1" a="1"/>
  <c r="L1255" i="1" s="1"/>
  <c r="L1332" i="1" a="1"/>
  <c r="L1332" i="1" s="1"/>
  <c r="L1430" i="1" a="1"/>
  <c r="L1430" i="1" s="1"/>
  <c r="L1450" i="1" a="1"/>
  <c r="L1450" i="1" s="1"/>
  <c r="L1454" i="1" a="1"/>
  <c r="L1454" i="1" s="1"/>
  <c r="L1015" i="1" a="1"/>
  <c r="L1015" i="1" s="1"/>
  <c r="L1330" i="1" a="1"/>
  <c r="L1330" i="1" s="1"/>
  <c r="L1439" i="1" a="1"/>
  <c r="L1439" i="1" s="1"/>
  <c r="L1660" i="1" a="1"/>
  <c r="L1660" i="1" s="1"/>
  <c r="L1676" i="1" a="1"/>
  <c r="L1676" i="1" s="1"/>
  <c r="L1680" i="1" a="1"/>
  <c r="L1680" i="1" s="1"/>
  <c r="L1716" i="1" a="1"/>
  <c r="L1716" i="1" s="1"/>
  <c r="L1720" i="1" a="1"/>
  <c r="L1720" i="1" s="1"/>
  <c r="L1021" i="1" a="1"/>
  <c r="L1021" i="1" s="1"/>
  <c r="L1141" i="1" a="1"/>
  <c r="L1141" i="1" s="1"/>
  <c r="L1677" i="1" a="1"/>
  <c r="L1677" i="1" s="1"/>
  <c r="L1737" i="1" a="1"/>
  <c r="L1737" i="1" s="1"/>
  <c r="L1101" i="1" a="1"/>
  <c r="L1101" i="1" s="1"/>
  <c r="L1678" i="1" a="1"/>
  <c r="L1678" i="1" s="1"/>
  <c r="L1714" i="1" a="1"/>
  <c r="L1714" i="1" s="1"/>
  <c r="L2681" i="1" a="1"/>
  <c r="L2681" i="1" s="1"/>
  <c r="L2701" i="1" a="1"/>
  <c r="L2701" i="1" s="1"/>
  <c r="L1663" i="1" a="1"/>
  <c r="L1663" i="1" s="1"/>
  <c r="L1711" i="1" a="1"/>
  <c r="L1711" i="1" s="1"/>
  <c r="L2654" i="1" a="1"/>
  <c r="L2654" i="1" s="1"/>
  <c r="L3156" i="1" a="1"/>
  <c r="L3156" i="1" s="1"/>
  <c r="L1260" i="1" a="1"/>
  <c r="L1260" i="1" s="1"/>
  <c r="L1317" i="1" a="1"/>
  <c r="L1317" i="1" s="1"/>
  <c r="L1715" i="1" a="1"/>
  <c r="L1715" i="1" s="1"/>
  <c r="L2130" i="1" a="1"/>
  <c r="L2130" i="1" s="1"/>
  <c r="L2655" i="1" a="1"/>
  <c r="L2655" i="1" s="1"/>
  <c r="L2683" i="1" a="1"/>
  <c r="L2683" i="1" s="1"/>
  <c r="L3137" i="1" a="1"/>
  <c r="L3137" i="1" s="1"/>
  <c r="L3161" i="1" a="1"/>
  <c r="L3161" i="1" s="1"/>
  <c r="L2660" i="1" a="1"/>
  <c r="L2660" i="1" s="1"/>
  <c r="L2676" i="1" a="1"/>
  <c r="L2676" i="1" s="1"/>
  <c r="L3138" i="1" a="1"/>
  <c r="L3138" i="1" s="1"/>
  <c r="L2680" i="1" a="1"/>
  <c r="L2680" i="1" s="1"/>
  <c r="L3139" i="1" a="1"/>
  <c r="L3139" i="1" s="1"/>
  <c r="L3155" i="1" a="1"/>
  <c r="L3155" i="1" s="1"/>
  <c r="L1451" i="1" a="1"/>
  <c r="L1451" i="1" s="1"/>
  <c r="L1959" i="1" a="1"/>
  <c r="L1959" i="1" s="1"/>
  <c r="L2656" i="1" a="1"/>
  <c r="L2656" i="1" s="1"/>
  <c r="L2704" i="1" a="1"/>
  <c r="L2704" i="1" s="1"/>
  <c r="L3447" i="1" a="1"/>
  <c r="L3447" i="1" s="1"/>
  <c r="L3451" i="1" a="1"/>
  <c r="L3451" i="1" s="1"/>
  <c r="L3158" i="1" a="1"/>
  <c r="L3158" i="1" s="1"/>
  <c r="L5729" i="1" a="1"/>
  <c r="L5729" i="1" s="1"/>
  <c r="L5722" i="1" a="1"/>
  <c r="L5722" i="1" s="1"/>
  <c r="L7077" i="1" a="1"/>
  <c r="L7077" i="1" s="1"/>
  <c r="L5728" i="1" a="1"/>
  <c r="L5728" i="1" s="1"/>
  <c r="L7356" i="1" a="1"/>
  <c r="L7356" i="1" s="1"/>
  <c r="L7675" i="1" a="1"/>
  <c r="L7675" i="1" s="1"/>
  <c r="L7354" i="1" a="1"/>
  <c r="L7354" i="1" s="1"/>
  <c r="L8682" i="1" a="1"/>
  <c r="L8682" i="1" s="1"/>
  <c r="L7357" i="1" a="1"/>
  <c r="L7357" i="1" s="1"/>
  <c r="L7155" i="1" a="1"/>
  <c r="L7155" i="1" s="1"/>
  <c r="L7358" i="1" a="1"/>
  <c r="L7358" i="1" s="1"/>
  <c r="L8661" i="1" a="1"/>
  <c r="L8661" i="1" s="1"/>
  <c r="L8658" i="1" a="1"/>
  <c r="L8658" i="1" s="1"/>
  <c r="L8655" i="1" a="1"/>
  <c r="L8655" i="1" s="1"/>
  <c r="L8662" i="1" a="1"/>
  <c r="L8662" i="1" s="1"/>
  <c r="L46" i="1" a="1"/>
  <c r="L46" i="1" s="1"/>
  <c r="L57" i="1" a="1"/>
  <c r="L57" i="1" s="1"/>
  <c r="L174" i="1" a="1"/>
  <c r="L174" i="1" s="1"/>
  <c r="L47" i="1" a="1"/>
  <c r="L47" i="1" s="1"/>
  <c r="L55" i="1" a="1"/>
  <c r="L55" i="1" s="1"/>
  <c r="L68" i="1" a="1"/>
  <c r="L68" i="1" s="1"/>
  <c r="L87" i="1" a="1"/>
  <c r="L87" i="1" s="1"/>
  <c r="L90" i="1" a="1"/>
  <c r="L90" i="1" s="1"/>
  <c r="L161" i="1" a="1"/>
  <c r="L161" i="1" s="1"/>
  <c r="L165" i="1" a="1"/>
  <c r="L165" i="1" s="1"/>
  <c r="L175" i="1" a="1"/>
  <c r="L175" i="1" s="1"/>
  <c r="L202" i="1" a="1"/>
  <c r="L202" i="1" s="1"/>
  <c r="L251" i="1" a="1"/>
  <c r="L251" i="1" s="1"/>
  <c r="L50" i="1" a="1"/>
  <c r="L50" i="1" s="1"/>
  <c r="L162" i="1" a="1"/>
  <c r="L162" i="1" s="1"/>
  <c r="L64" i="1" a="1"/>
  <c r="L64" i="1" s="1"/>
  <c r="L231" i="1" a="1"/>
  <c r="L231" i="1" s="1"/>
  <c r="L282" i="1" a="1"/>
  <c r="L282" i="1" s="1"/>
  <c r="L285" i="1" a="1"/>
  <c r="L285" i="1" s="1"/>
  <c r="L302" i="1" a="1"/>
  <c r="L302" i="1" s="1"/>
  <c r="L381" i="1" a="1"/>
  <c r="L381" i="1" s="1"/>
  <c r="L389" i="1" a="1"/>
  <c r="L389" i="1" s="1"/>
  <c r="L392" i="1" a="1"/>
  <c r="L392" i="1" s="1"/>
  <c r="L56" i="1" a="1"/>
  <c r="L56" i="1" s="1"/>
  <c r="L88" i="1" a="1"/>
  <c r="L88" i="1" s="1"/>
  <c r="L270" i="1" a="1"/>
  <c r="L270" i="1" s="1"/>
  <c r="L303" i="1" a="1"/>
  <c r="L303" i="1" s="1"/>
  <c r="L379" i="1" a="1"/>
  <c r="L379" i="1" s="1"/>
  <c r="L384" i="1" a="1"/>
  <c r="L384" i="1" s="1"/>
  <c r="L390" i="1" a="1"/>
  <c r="L390" i="1" s="1"/>
  <c r="L406" i="1" a="1"/>
  <c r="L406" i="1" s="1"/>
  <c r="L252" i="1" a="1"/>
  <c r="L252" i="1" s="1"/>
  <c r="L301" i="1" a="1"/>
  <c r="L301" i="1" s="1"/>
  <c r="L310" i="1" a="1"/>
  <c r="L310" i="1" s="1"/>
  <c r="L166" i="1" a="1"/>
  <c r="L166" i="1" s="1"/>
  <c r="L257" i="1" a="1"/>
  <c r="L257" i="1" s="1"/>
  <c r="L284" i="1" a="1"/>
  <c r="L284" i="1" s="1"/>
  <c r="L308" i="1" a="1"/>
  <c r="L308" i="1" s="1"/>
  <c r="L386" i="1" a="1"/>
  <c r="L386" i="1" s="1"/>
  <c r="L51" i="1" a="1"/>
  <c r="L51" i="1" s="1"/>
  <c r="L391" i="1" a="1"/>
  <c r="L391" i="1" s="1"/>
  <c r="L651" i="1" a="1"/>
  <c r="L651" i="1" s="1"/>
  <c r="L690" i="1" a="1"/>
  <c r="L690" i="1" s="1"/>
  <c r="L699" i="1" a="1"/>
  <c r="L699" i="1" s="1"/>
  <c r="L709" i="1" a="1"/>
  <c r="L709" i="1" s="1"/>
  <c r="L713" i="1" a="1"/>
  <c r="L713" i="1" s="1"/>
  <c r="L720" i="1" a="1"/>
  <c r="L720" i="1" s="1"/>
  <c r="L739" i="1" a="1"/>
  <c r="L739" i="1" s="1"/>
  <c r="L743" i="1" a="1"/>
  <c r="L743" i="1" s="1"/>
  <c r="L750" i="1" a="1"/>
  <c r="L750" i="1" s="1"/>
  <c r="L773" i="1" a="1"/>
  <c r="L773" i="1" s="1"/>
  <c r="L797" i="1" a="1"/>
  <c r="L797" i="1" s="1"/>
  <c r="L800" i="1" a="1"/>
  <c r="L800" i="1" s="1"/>
  <c r="L803" i="1" a="1"/>
  <c r="L803" i="1" s="1"/>
  <c r="L827" i="1" a="1"/>
  <c r="L827" i="1" s="1"/>
  <c r="L905" i="1" a="1"/>
  <c r="L905" i="1" s="1"/>
  <c r="L912" i="1" a="1"/>
  <c r="L912" i="1" s="1"/>
  <c r="L915" i="1" a="1"/>
  <c r="L915" i="1" s="1"/>
  <c r="L630" i="1" a="1"/>
  <c r="L630" i="1" s="1"/>
  <c r="L649" i="1" a="1"/>
  <c r="L649" i="1" s="1"/>
  <c r="L655" i="1" a="1"/>
  <c r="L655" i="1" s="1"/>
  <c r="L687" i="1" a="1"/>
  <c r="L687" i="1" s="1"/>
  <c r="L714" i="1" a="1"/>
  <c r="L714" i="1" s="1"/>
  <c r="L734" i="1" a="1"/>
  <c r="L734" i="1" s="1"/>
  <c r="L740" i="1" a="1"/>
  <c r="L740" i="1" s="1"/>
  <c r="L758" i="1" a="1"/>
  <c r="L758" i="1" s="1"/>
  <c r="L764" i="1" a="1"/>
  <c r="L764" i="1" s="1"/>
  <c r="L767" i="1" a="1"/>
  <c r="L767" i="1" s="1"/>
  <c r="L774" i="1" a="1"/>
  <c r="L774" i="1" s="1"/>
  <c r="L822" i="1" a="1"/>
  <c r="L822" i="1" s="1"/>
  <c r="L979" i="1" a="1"/>
  <c r="L979" i="1" s="1"/>
  <c r="L1043" i="1" a="1"/>
  <c r="L1043" i="1" s="1"/>
  <c r="L627" i="1" a="1"/>
  <c r="L627" i="1" s="1"/>
  <c r="L650" i="1" a="1"/>
  <c r="L650" i="1" s="1"/>
  <c r="L656" i="1" a="1"/>
  <c r="L656" i="1" s="1"/>
  <c r="L688" i="1" a="1"/>
  <c r="L688" i="1" s="1"/>
  <c r="L698" i="1" a="1"/>
  <c r="L698" i="1" s="1"/>
  <c r="L704" i="1" a="1"/>
  <c r="L704" i="1" s="1"/>
  <c r="L711" i="1" a="1"/>
  <c r="L711" i="1" s="1"/>
  <c r="L748" i="1" a="1"/>
  <c r="L748" i="1" s="1"/>
  <c r="L762" i="1" a="1"/>
  <c r="L762" i="1" s="1"/>
  <c r="L765" i="1" a="1"/>
  <c r="L765" i="1" s="1"/>
  <c r="L768" i="1" a="1"/>
  <c r="L768" i="1" s="1"/>
  <c r="L903" i="1" a="1"/>
  <c r="L903" i="1" s="1"/>
  <c r="L914" i="1" a="1"/>
  <c r="L914" i="1" s="1"/>
  <c r="L1089" i="1" a="1"/>
  <c r="L1089" i="1" s="1"/>
  <c r="L407" i="1" a="1"/>
  <c r="L407" i="1" s="1"/>
  <c r="L689" i="1" a="1"/>
  <c r="L689" i="1" s="1"/>
  <c r="L702" i="1" a="1"/>
  <c r="L702" i="1" s="1"/>
  <c r="L769" i="1" a="1"/>
  <c r="L769" i="1" s="1"/>
  <c r="L810" i="1" a="1"/>
  <c r="L810" i="1" s="1"/>
  <c r="L824" i="1" a="1"/>
  <c r="L824" i="1" s="1"/>
  <c r="L981" i="1" a="1"/>
  <c r="L981" i="1" s="1"/>
  <c r="L1044" i="1" a="1"/>
  <c r="L1044" i="1" s="1"/>
  <c r="L1087" i="1" a="1"/>
  <c r="L1087" i="1" s="1"/>
  <c r="L1091" i="1" a="1"/>
  <c r="L1091" i="1" s="1"/>
  <c r="L1169" i="1" a="1"/>
  <c r="L1169" i="1" s="1"/>
  <c r="L1173" i="1" a="1"/>
  <c r="L1173" i="1" s="1"/>
  <c r="L1185" i="1" a="1"/>
  <c r="L1185" i="1" s="1"/>
  <c r="L1193" i="1" a="1"/>
  <c r="L1193" i="1" s="1"/>
  <c r="L1205" i="1" a="1"/>
  <c r="L1205" i="1" s="1"/>
  <c r="L1213" i="1" a="1"/>
  <c r="L1213" i="1" s="1"/>
  <c r="L1229" i="1" a="1"/>
  <c r="L1229" i="1" s="1"/>
  <c r="L1241" i="1" a="1"/>
  <c r="L1241" i="1" s="1"/>
  <c r="L1280" i="1" a="1"/>
  <c r="L1280" i="1" s="1"/>
  <c r="L1360" i="1" a="1"/>
  <c r="L1360" i="1" s="1"/>
  <c r="L1408" i="1" a="1"/>
  <c r="L1408" i="1" s="1"/>
  <c r="L628" i="1" a="1"/>
  <c r="L628" i="1" s="1"/>
  <c r="L654" i="1" a="1"/>
  <c r="L654" i="1" s="1"/>
  <c r="L705" i="1" a="1"/>
  <c r="L705" i="1" s="1"/>
  <c r="L719" i="1" a="1"/>
  <c r="L719" i="1" s="1"/>
  <c r="L746" i="1" a="1"/>
  <c r="L746" i="1" s="1"/>
  <c r="L799" i="1" a="1"/>
  <c r="L799" i="1" s="1"/>
  <c r="L904" i="1" a="1"/>
  <c r="L904" i="1" s="1"/>
  <c r="L1094" i="1" a="1"/>
  <c r="L1094" i="1" s="1"/>
  <c r="L1126" i="1" a="1"/>
  <c r="L1126" i="1" s="1"/>
  <c r="L1129" i="1" a="1"/>
  <c r="L1129" i="1" s="1"/>
  <c r="L1150" i="1" a="1"/>
  <c r="L1150" i="1" s="1"/>
  <c r="L1162" i="1" a="1"/>
  <c r="L1162" i="1" s="1"/>
  <c r="L1166" i="1" a="1"/>
  <c r="L1166" i="1" s="1"/>
  <c r="L1170" i="1" a="1"/>
  <c r="L1170" i="1" s="1"/>
  <c r="L1174" i="1" a="1"/>
  <c r="L1174" i="1" s="1"/>
  <c r="L1190" i="1" a="1"/>
  <c r="L1190" i="1" s="1"/>
  <c r="L1194" i="1" a="1"/>
  <c r="L1194" i="1" s="1"/>
  <c r="L1202" i="1" a="1"/>
  <c r="L1202" i="1" s="1"/>
  <c r="L1206" i="1" a="1"/>
  <c r="L1206" i="1" s="1"/>
  <c r="L1222" i="1" a="1"/>
  <c r="L1222" i="1" s="1"/>
  <c r="L1230" i="1" a="1"/>
  <c r="L1230" i="1" s="1"/>
  <c r="L1238" i="1" a="1"/>
  <c r="L1238" i="1" s="1"/>
  <c r="L1242" i="1" a="1"/>
  <c r="L1242" i="1" s="1"/>
  <c r="L1326" i="1" a="1"/>
  <c r="L1326" i="1" s="1"/>
  <c r="L1357" i="1" a="1"/>
  <c r="L1357" i="1" s="1"/>
  <c r="L1429" i="1" a="1"/>
  <c r="L1429" i="1" s="1"/>
  <c r="L1437" i="1" a="1"/>
  <c r="L1437" i="1" s="1"/>
  <c r="L1557" i="1" a="1"/>
  <c r="L1557" i="1" s="1"/>
  <c r="L1573" i="1" a="1"/>
  <c r="L1573" i="1" s="1"/>
  <c r="L1579" i="1" a="1"/>
  <c r="L1579" i="1" s="1"/>
  <c r="L1611" i="1" a="1"/>
  <c r="L1611" i="1" s="1"/>
  <c r="L1627" i="1" a="1"/>
  <c r="L1627" i="1" s="1"/>
  <c r="L708" i="1" a="1"/>
  <c r="L708" i="1" s="1"/>
  <c r="L735" i="1" a="1"/>
  <c r="L735" i="1" s="1"/>
  <c r="L830" i="1" a="1"/>
  <c r="L830" i="1" s="1"/>
  <c r="L1092" i="1" a="1"/>
  <c r="L1092" i="1" s="1"/>
  <c r="L1124" i="1" a="1"/>
  <c r="L1124" i="1" s="1"/>
  <c r="L1127" i="1" a="1"/>
  <c r="L1127" i="1" s="1"/>
  <c r="L1147" i="1" a="1"/>
  <c r="L1147" i="1" s="1"/>
  <c r="L1167" i="1" a="1"/>
  <c r="L1167" i="1" s="1"/>
  <c r="L1191" i="1" a="1"/>
  <c r="L1191" i="1" s="1"/>
  <c r="L1203" i="1" a="1"/>
  <c r="L1203" i="1" s="1"/>
  <c r="L1207" i="1" a="1"/>
  <c r="L1207" i="1" s="1"/>
  <c r="L1231" i="1" a="1"/>
  <c r="L1231" i="1" s="1"/>
  <c r="L1239" i="1" a="1"/>
  <c r="L1239" i="1" s="1"/>
  <c r="L1243" i="1" a="1"/>
  <c r="L1243" i="1" s="1"/>
  <c r="L1251" i="1" a="1"/>
  <c r="L1251" i="1" s="1"/>
  <c r="L1275" i="1" a="1"/>
  <c r="L1275" i="1" s="1"/>
  <c r="L1327" i="1" a="1"/>
  <c r="L1327" i="1" s="1"/>
  <c r="L1358" i="1" a="1"/>
  <c r="L1358" i="1" s="1"/>
  <c r="L1366" i="1" a="1"/>
  <c r="L1366" i="1" s="1"/>
  <c r="L1458" i="1" a="1"/>
  <c r="L1458" i="1" s="1"/>
  <c r="L1506" i="1" a="1"/>
  <c r="L1506" i="1" s="1"/>
  <c r="L766" i="1" a="1"/>
  <c r="L766" i="1" s="1"/>
  <c r="L911" i="1" a="1"/>
  <c r="L911" i="1" s="1"/>
  <c r="L1293" i="1" a="1"/>
  <c r="L1293" i="1" s="1"/>
  <c r="L1308" i="1" a="1"/>
  <c r="L1308" i="1" s="1"/>
  <c r="L1359" i="1" a="1"/>
  <c r="L1359" i="1" s="1"/>
  <c r="L1526" i="1" a="1"/>
  <c r="L1526" i="1" s="1"/>
  <c r="L1612" i="1" a="1"/>
  <c r="L1612" i="1" s="1"/>
  <c r="L1616" i="1" a="1"/>
  <c r="L1616" i="1" s="1"/>
  <c r="L1625" i="1" a="1"/>
  <c r="L1625" i="1" s="1"/>
  <c r="L1668" i="1" a="1"/>
  <c r="L1668" i="1" s="1"/>
  <c r="L1704" i="1" a="1"/>
  <c r="L1704" i="1" s="1"/>
  <c r="L1708" i="1" a="1"/>
  <c r="L1708" i="1" s="1"/>
  <c r="L1740" i="1" a="1"/>
  <c r="L1740" i="1" s="1"/>
  <c r="L1788" i="1" a="1"/>
  <c r="L1788" i="1" s="1"/>
  <c r="L1981" i="1" a="1"/>
  <c r="L1981" i="1" s="1"/>
  <c r="L1985" i="1" a="1"/>
  <c r="L1985" i="1" s="1"/>
  <c r="L2009" i="1" a="1"/>
  <c r="L2009" i="1" s="1"/>
  <c r="L726" i="1" a="1"/>
  <c r="L726" i="1" s="1"/>
  <c r="L1042" i="1" a="1"/>
  <c r="L1042" i="1" s="1"/>
  <c r="L1085" i="1" a="1"/>
  <c r="L1085" i="1" s="1"/>
  <c r="L1188" i="1" a="1"/>
  <c r="L1188" i="1" s="1"/>
  <c r="L1204" i="1" a="1"/>
  <c r="L1204" i="1" s="1"/>
  <c r="L1268" i="1" a="1"/>
  <c r="L1268" i="1" s="1"/>
  <c r="L1297" i="1" a="1"/>
  <c r="L1297" i="1" s="1"/>
  <c r="L1363" i="1" a="1"/>
  <c r="L1363" i="1" s="1"/>
  <c r="L1553" i="1" a="1"/>
  <c r="L1553" i="1" s="1"/>
  <c r="L1574" i="1" a="1"/>
  <c r="L1574" i="1" s="1"/>
  <c r="L1578" i="1" a="1"/>
  <c r="L1578" i="1" s="1"/>
  <c r="L1609" i="1" a="1"/>
  <c r="L1609" i="1" s="1"/>
  <c r="L1613" i="1" a="1"/>
  <c r="L1613" i="1" s="1"/>
  <c r="L1657" i="1" a="1"/>
  <c r="L1657" i="1" s="1"/>
  <c r="L1665" i="1" a="1"/>
  <c r="L1665" i="1" s="1"/>
  <c r="L1669" i="1" a="1"/>
  <c r="L1669" i="1" s="1"/>
  <c r="L1673" i="1" a="1"/>
  <c r="L1673" i="1" s="1"/>
  <c r="L1701" i="1" a="1"/>
  <c r="L1701" i="1" s="1"/>
  <c r="L1745" i="1" a="1"/>
  <c r="L1745" i="1" s="1"/>
  <c r="L1777" i="1" a="1"/>
  <c r="L1777" i="1" s="1"/>
  <c r="L1789" i="1" a="1"/>
  <c r="L1789" i="1" s="1"/>
  <c r="L1837" i="1" a="1"/>
  <c r="L1837" i="1" s="1"/>
  <c r="L686" i="1" a="1"/>
  <c r="L686" i="1" s="1"/>
  <c r="L1192" i="1" a="1"/>
  <c r="L1192" i="1" s="1"/>
  <c r="L1208" i="1" a="1"/>
  <c r="L1208" i="1" s="1"/>
  <c r="L1272" i="1" a="1"/>
  <c r="L1272" i="1" s="1"/>
  <c r="L1415" i="1" a="1"/>
  <c r="L1415" i="1" s="1"/>
  <c r="L1558" i="1" a="1"/>
  <c r="L1558" i="1" s="1"/>
  <c r="L1575" i="1" a="1"/>
  <c r="L1575" i="1" s="1"/>
  <c r="L1626" i="1" a="1"/>
  <c r="L1626" i="1" s="1"/>
  <c r="L1666" i="1" a="1"/>
  <c r="L1666" i="1" s="1"/>
  <c r="L1698" i="1" a="1"/>
  <c r="L1698" i="1" s="1"/>
  <c r="L1702" i="1" a="1"/>
  <c r="L1702" i="1" s="1"/>
  <c r="L1722" i="1" a="1"/>
  <c r="L1722" i="1" s="1"/>
  <c r="L1730" i="1" a="1"/>
  <c r="L1730" i="1" s="1"/>
  <c r="L1746" i="1" a="1"/>
  <c r="L1746" i="1" s="1"/>
  <c r="L1778" i="1" a="1"/>
  <c r="L1778" i="1" s="1"/>
  <c r="L1794" i="1" a="1"/>
  <c r="L1794" i="1" s="1"/>
  <c r="L1228" i="1" a="1"/>
  <c r="L1228" i="1" s="1"/>
  <c r="L1339" i="1" a="1"/>
  <c r="L1339" i="1" s="1"/>
  <c r="L1572" i="1" a="1"/>
  <c r="L1572" i="1" s="1"/>
  <c r="L1779" i="1" a="1"/>
  <c r="L1779" i="1" s="1"/>
  <c r="L1795" i="1" a="1"/>
  <c r="L1795" i="1" s="1"/>
  <c r="L2060" i="1" a="1"/>
  <c r="L2060" i="1" s="1"/>
  <c r="L2100" i="1" a="1"/>
  <c r="L2100" i="1" s="1"/>
  <c r="L2290" i="1" a="1"/>
  <c r="L2290" i="1" s="1"/>
  <c r="L2293" i="1" a="1"/>
  <c r="L2293" i="1" s="1"/>
  <c r="L2489" i="1" a="1"/>
  <c r="L2489" i="1" s="1"/>
  <c r="L2493" i="1" a="1"/>
  <c r="L2493" i="1" s="1"/>
  <c r="L2633" i="1" a="1"/>
  <c r="L2633" i="1" s="1"/>
  <c r="L2637" i="1" a="1"/>
  <c r="L2637" i="1" s="1"/>
  <c r="L2649" i="1" a="1"/>
  <c r="L2649" i="1" s="1"/>
  <c r="L2665" i="1" a="1"/>
  <c r="L2665" i="1" s="1"/>
  <c r="L1125" i="1" a="1"/>
  <c r="L1125" i="1" s="1"/>
  <c r="L1244" i="1" a="1"/>
  <c r="L1244" i="1" s="1"/>
  <c r="L1610" i="1" a="1"/>
  <c r="L1610" i="1" s="1"/>
  <c r="L1743" i="1" a="1"/>
  <c r="L1743" i="1" s="1"/>
  <c r="L1943" i="1" a="1"/>
  <c r="L1943" i="1" s="1"/>
  <c r="L1949" i="1" a="1"/>
  <c r="L1949" i="1" s="1"/>
  <c r="L1988" i="1" a="1"/>
  <c r="L1988" i="1" s="1"/>
  <c r="L2004" i="1" a="1"/>
  <c r="L2004" i="1" s="1"/>
  <c r="L2057" i="1" a="1"/>
  <c r="L2057" i="1" s="1"/>
  <c r="L2101" i="1" a="1"/>
  <c r="L2101" i="1" s="1"/>
  <c r="L2109" i="1" a="1"/>
  <c r="L2109" i="1" s="1"/>
  <c r="L2113" i="1" a="1"/>
  <c r="L2113" i="1" s="1"/>
  <c r="L2228" i="1" a="1"/>
  <c r="L2228" i="1" s="1"/>
  <c r="L2291" i="1" a="1"/>
  <c r="L2291" i="1" s="1"/>
  <c r="L2474" i="1" a="1"/>
  <c r="L2474" i="1" s="1"/>
  <c r="L2478" i="1" a="1"/>
  <c r="L2478" i="1" s="1"/>
  <c r="L2626" i="1" a="1"/>
  <c r="L2626" i="1" s="1"/>
  <c r="L2634" i="1" a="1"/>
  <c r="L2634" i="1" s="1"/>
  <c r="L2686" i="1" a="1"/>
  <c r="L2686" i="1" s="1"/>
  <c r="L2694" i="1" a="1"/>
  <c r="L2694" i="1" s="1"/>
  <c r="L2698" i="1" a="1"/>
  <c r="L2698" i="1" s="1"/>
  <c r="L2754" i="1" a="1"/>
  <c r="L2754" i="1" s="1"/>
  <c r="L2914" i="1" a="1"/>
  <c r="L2914" i="1" s="1"/>
  <c r="L2922" i="1" a="1"/>
  <c r="L2922" i="1" s="1"/>
  <c r="L2946" i="1" a="1"/>
  <c r="L2946" i="1" s="1"/>
  <c r="L3152" i="1" a="1"/>
  <c r="L3152" i="1" s="1"/>
  <c r="L1004" i="1" a="1"/>
  <c r="L1004" i="1" s="1"/>
  <c r="L1615" i="1" a="1"/>
  <c r="L1615" i="1" s="1"/>
  <c r="L1667" i="1" a="1"/>
  <c r="L1667" i="1" s="1"/>
  <c r="L1699" i="1" a="1"/>
  <c r="L1699" i="1" s="1"/>
  <c r="L1731" i="1" a="1"/>
  <c r="L1731" i="1" s="1"/>
  <c r="L1787" i="1" a="1"/>
  <c r="L1787" i="1" s="1"/>
  <c r="L1979" i="1" a="1"/>
  <c r="L1979" i="1" s="1"/>
  <c r="L2054" i="1" a="1"/>
  <c r="L2054" i="1" s="1"/>
  <c r="L2082" i="1" a="1"/>
  <c r="L2082" i="1" s="1"/>
  <c r="L2102" i="1" a="1"/>
  <c r="L2102" i="1" s="1"/>
  <c r="L2475" i="1" a="1"/>
  <c r="L2475" i="1" s="1"/>
  <c r="L2635" i="1" a="1"/>
  <c r="L2635" i="1" s="1"/>
  <c r="L2651" i="1" a="1"/>
  <c r="L2651" i="1" s="1"/>
  <c r="L2671" i="1" a="1"/>
  <c r="L2671" i="1" s="1"/>
  <c r="L2755" i="1" a="1"/>
  <c r="L2755" i="1" s="1"/>
  <c r="L2891" i="1" a="1"/>
  <c r="L2891" i="1" s="1"/>
  <c r="L2903" i="1" a="1"/>
  <c r="L2903" i="1" s="1"/>
  <c r="L3149" i="1" a="1"/>
  <c r="L3149" i="1" s="1"/>
  <c r="L3165" i="1" a="1"/>
  <c r="L3165" i="1" s="1"/>
  <c r="L1671" i="1" a="1"/>
  <c r="L1671" i="1" s="1"/>
  <c r="L1946" i="1" a="1"/>
  <c r="L1946" i="1" s="1"/>
  <c r="L1986" i="1" a="1"/>
  <c r="L1986" i="1" s="1"/>
  <c r="L2007" i="1" a="1"/>
  <c r="L2007" i="1" s="1"/>
  <c r="L2292" i="1" a="1"/>
  <c r="L2292" i="1" s="1"/>
  <c r="L2480" i="1" a="1"/>
  <c r="L2480" i="1" s="1"/>
  <c r="L2612" i="1" a="1"/>
  <c r="L2612" i="1" s="1"/>
  <c r="L2756" i="1" a="1"/>
  <c r="L2756" i="1" s="1"/>
  <c r="L2873" i="1" a="1"/>
  <c r="L2873" i="1" s="1"/>
  <c r="L2945" i="1" a="1"/>
  <c r="L2945" i="1" s="1"/>
  <c r="L3146" i="1" a="1"/>
  <c r="L3146" i="1" s="1"/>
  <c r="L3206" i="1" a="1"/>
  <c r="L3206" i="1" s="1"/>
  <c r="L3305" i="1" a="1"/>
  <c r="L3305" i="1" s="1"/>
  <c r="L3452" i="1" a="1"/>
  <c r="L3452" i="1" s="1"/>
  <c r="L3460" i="1" a="1"/>
  <c r="L3460" i="1" s="1"/>
  <c r="L3468" i="1" a="1"/>
  <c r="L3468" i="1" s="1"/>
  <c r="L3596" i="1" a="1"/>
  <c r="L3596" i="1" s="1"/>
  <c r="L3636" i="1" a="1"/>
  <c r="L3636" i="1" s="1"/>
  <c r="L3640" i="1" a="1"/>
  <c r="L3640" i="1" s="1"/>
  <c r="L3792" i="1" a="1"/>
  <c r="L3792" i="1" s="1"/>
  <c r="L3804" i="1" a="1"/>
  <c r="L3804" i="1" s="1"/>
  <c r="L3808" i="1" a="1"/>
  <c r="L3808" i="1" s="1"/>
  <c r="L2099" i="1" a="1"/>
  <c r="L2099" i="1" s="1"/>
  <c r="L2226" i="1" a="1"/>
  <c r="L2226" i="1" s="1"/>
  <c r="L2940" i="1" a="1"/>
  <c r="L2940" i="1" s="1"/>
  <c r="L3147" i="1" a="1"/>
  <c r="L3147" i="1" s="1"/>
  <c r="L3259" i="1" a="1"/>
  <c r="L3259" i="1" s="1"/>
  <c r="L3283" i="1" a="1"/>
  <c r="L3283" i="1" s="1"/>
  <c r="L3325" i="1" a="1"/>
  <c r="L3325" i="1" s="1"/>
  <c r="L3429" i="1" a="1"/>
  <c r="L3429" i="1" s="1"/>
  <c r="L3445" i="1" a="1"/>
  <c r="L3445" i="1" s="1"/>
  <c r="L3457" i="1" a="1"/>
  <c r="L3457" i="1" s="1"/>
  <c r="L3469" i="1" a="1"/>
  <c r="L3469" i="1" s="1"/>
  <c r="L3637" i="1" a="1"/>
  <c r="L3637" i="1" s="1"/>
  <c r="L3737" i="1" a="1"/>
  <c r="L3737" i="1" s="1"/>
  <c r="L3741" i="1" a="1"/>
  <c r="L3741" i="1" s="1"/>
  <c r="L3801" i="1" a="1"/>
  <c r="L3801" i="1" s="1"/>
  <c r="L3805" i="1" a="1"/>
  <c r="L3805" i="1" s="1"/>
  <c r="L3809" i="1" a="1"/>
  <c r="L3809" i="1" s="1"/>
  <c r="L1212" i="1" a="1"/>
  <c r="L1212" i="1" s="1"/>
  <c r="L1703" i="1" a="1"/>
  <c r="L1703" i="1" s="1"/>
  <c r="L1954" i="1" a="1"/>
  <c r="L1954" i="1" s="1"/>
  <c r="L2055" i="1" a="1"/>
  <c r="L2055" i="1" s="1"/>
  <c r="L2103" i="1" a="1"/>
  <c r="L2103" i="1" s="1"/>
  <c r="L2300" i="1" a="1"/>
  <c r="L2300" i="1" s="1"/>
  <c r="L2636" i="1" a="1"/>
  <c r="L2636" i="1" s="1"/>
  <c r="L2941" i="1" a="1"/>
  <c r="L2941" i="1" s="1"/>
  <c r="L2059" i="1" a="1"/>
  <c r="L2059" i="1" s="1"/>
  <c r="L2476" i="1" a="1"/>
  <c r="L2476" i="1" s="1"/>
  <c r="L2672" i="1" a="1"/>
  <c r="L2672" i="1" s="1"/>
  <c r="L2688" i="1" a="1"/>
  <c r="L2688" i="1" s="1"/>
  <c r="L2912" i="1" a="1"/>
  <c r="L2912" i="1" s="1"/>
  <c r="L3143" i="1" a="1"/>
  <c r="L3143" i="1" s="1"/>
  <c r="L3327" i="1" a="1"/>
  <c r="L3327" i="1" s="1"/>
  <c r="L3454" i="1" a="1"/>
  <c r="L3454" i="1" s="1"/>
  <c r="L3791" i="1" a="1"/>
  <c r="L3791" i="1" s="1"/>
  <c r="L4310" i="1" a="1"/>
  <c r="L4310" i="1" s="1"/>
  <c r="L4330" i="1" a="1"/>
  <c r="L4330" i="1" s="1"/>
  <c r="L4334" i="1" a="1"/>
  <c r="L4334" i="1" s="1"/>
  <c r="L4342" i="1" a="1"/>
  <c r="L4342" i="1" s="1"/>
  <c r="L4358" i="1" a="1"/>
  <c r="L4358" i="1" s="1"/>
  <c r="L4406" i="1" a="1"/>
  <c r="L4406" i="1" s="1"/>
  <c r="L4434" i="1" a="1"/>
  <c r="L4434" i="1" s="1"/>
  <c r="L4446" i="1" a="1"/>
  <c r="L4446" i="1" s="1"/>
  <c r="L4450" i="1" a="1"/>
  <c r="L4450" i="1" s="1"/>
  <c r="L4478" i="1" a="1"/>
  <c r="L4478" i="1" s="1"/>
  <c r="L4490" i="1" a="1"/>
  <c r="L4490" i="1" s="1"/>
  <c r="L4502" i="1" a="1"/>
  <c r="L4502" i="1" s="1"/>
  <c r="L3134" i="1" a="1"/>
  <c r="L3134" i="1" s="1"/>
  <c r="L3166" i="1" a="1"/>
  <c r="L3166" i="1" s="1"/>
  <c r="L3280" i="1" a="1"/>
  <c r="L3280" i="1" s="1"/>
  <c r="L3301" i="1" a="1"/>
  <c r="L3301" i="1" s="1"/>
  <c r="L3330" i="1" a="1"/>
  <c r="L3330" i="1" s="1"/>
  <c r="L3762" i="1" a="1"/>
  <c r="L3762" i="1" s="1"/>
  <c r="L3778" i="1" a="1"/>
  <c r="L3778" i="1" s="1"/>
  <c r="L4311" i="1" a="1"/>
  <c r="L4311" i="1" s="1"/>
  <c r="L4315" i="1" a="1"/>
  <c r="L4315" i="1" s="1"/>
  <c r="L4331" i="1" a="1"/>
  <c r="L4331" i="1" s="1"/>
  <c r="L4335" i="1" a="1"/>
  <c r="L4335" i="1" s="1"/>
  <c r="L4355" i="1" a="1"/>
  <c r="L4355" i="1" s="1"/>
  <c r="L4407" i="1" a="1"/>
  <c r="L4407" i="1" s="1"/>
  <c r="L4447" i="1" a="1"/>
  <c r="L4447" i="1" s="1"/>
  <c r="L4451" i="1" a="1"/>
  <c r="L4451" i="1" s="1"/>
  <c r="L4475" i="1" a="1"/>
  <c r="L4475" i="1" s="1"/>
  <c r="L4479" i="1" a="1"/>
  <c r="L4479" i="1" s="1"/>
  <c r="L4499" i="1" a="1"/>
  <c r="L4499" i="1" s="1"/>
  <c r="L4527" i="1" a="1"/>
  <c r="L4527" i="1" s="1"/>
  <c r="L3135" i="1" a="1"/>
  <c r="L3135" i="1" s="1"/>
  <c r="L3151" i="1" a="1"/>
  <c r="L3151" i="1" s="1"/>
  <c r="L3723" i="1" a="1"/>
  <c r="L3723" i="1" s="1"/>
  <c r="L3731" i="1" a="1"/>
  <c r="L3731" i="1" s="1"/>
  <c r="L3755" i="1" a="1"/>
  <c r="L3755" i="1" s="1"/>
  <c r="L3787" i="1" a="1"/>
  <c r="L3787" i="1" s="1"/>
  <c r="L3795" i="1" a="1"/>
  <c r="L3795" i="1" s="1"/>
  <c r="L4332" i="1" a="1"/>
  <c r="L4332" i="1" s="1"/>
  <c r="L4476" i="1" a="1"/>
  <c r="L4476" i="1" s="1"/>
  <c r="L4508" i="1" a="1"/>
  <c r="L4508" i="1" s="1"/>
  <c r="L4596" i="1" a="1"/>
  <c r="L4596" i="1" s="1"/>
  <c r="L4978" i="1" a="1"/>
  <c r="L4978" i="1" s="1"/>
  <c r="L4982" i="1" a="1"/>
  <c r="L4982" i="1" s="1"/>
  <c r="L5058" i="1" a="1"/>
  <c r="L5058" i="1" s="1"/>
  <c r="L5150" i="1" a="1"/>
  <c r="L5150" i="1" s="1"/>
  <c r="L3284" i="1" a="1"/>
  <c r="L3284" i="1" s="1"/>
  <c r="L3427" i="1" a="1"/>
  <c r="L3427" i="1" s="1"/>
  <c r="L4241" i="1" a="1"/>
  <c r="L4241" i="1" s="1"/>
  <c r="L4341" i="1" a="1"/>
  <c r="L4341" i="1" s="1"/>
  <c r="L4389" i="1" a="1"/>
  <c r="L4389" i="1" s="1"/>
  <c r="L4453" i="1" a="1"/>
  <c r="L4453" i="1" s="1"/>
  <c r="L4477" i="1" a="1"/>
  <c r="L4477" i="1" s="1"/>
  <c r="L4525" i="1" a="1"/>
  <c r="L4525" i="1" s="1"/>
  <c r="L3467" i="1" a="1"/>
  <c r="L3467" i="1" s="1"/>
  <c r="L4336" i="1" a="1"/>
  <c r="L4336" i="1" s="1"/>
  <c r="L5028" i="1" a="1"/>
  <c r="L5028" i="1" s="1"/>
  <c r="L5152" i="1" a="1"/>
  <c r="L5152" i="1" s="1"/>
  <c r="L5607" i="1" a="1"/>
  <c r="L5607" i="1" s="1"/>
  <c r="L3475" i="1" a="1"/>
  <c r="L3475" i="1" s="1"/>
  <c r="L5602" i="1" a="1"/>
  <c r="L5602" i="1" s="1"/>
  <c r="L5654" i="1" a="1"/>
  <c r="L5654" i="1" s="1"/>
  <c r="L5678" i="1" a="1"/>
  <c r="L5678" i="1" s="1"/>
  <c r="L5718" i="1" a="1"/>
  <c r="L5718" i="1" s="1"/>
  <c r="L5769" i="1" a="1"/>
  <c r="L5769" i="1" s="1"/>
  <c r="L5918" i="1" a="1"/>
  <c r="L5918" i="1" s="1"/>
  <c r="L5921" i="1" a="1"/>
  <c r="L5921" i="1" s="1"/>
  <c r="L6233" i="1" a="1"/>
  <c r="L6233" i="1" s="1"/>
  <c r="L6253" i="1" a="1"/>
  <c r="L6253" i="1" s="1"/>
  <c r="L6412" i="1" a="1"/>
  <c r="L6412" i="1" s="1"/>
  <c r="L6421" i="1" a="1"/>
  <c r="L6421" i="1" s="1"/>
  <c r="L6443" i="1" a="1"/>
  <c r="L6443" i="1" s="1"/>
  <c r="L6446" i="1" a="1"/>
  <c r="L6446" i="1" s="1"/>
  <c r="L6615" i="1" a="1"/>
  <c r="L6615" i="1" s="1"/>
  <c r="L6624" i="1" a="1"/>
  <c r="L6624" i="1" s="1"/>
  <c r="L6628" i="1" a="1"/>
  <c r="L6628" i="1" s="1"/>
  <c r="L6710" i="1" a="1"/>
  <c r="L6710" i="1" s="1"/>
  <c r="L4385" i="1" a="1"/>
  <c r="L4385" i="1" s="1"/>
  <c r="L5029" i="1" a="1"/>
  <c r="L5029" i="1" s="1"/>
  <c r="L5628" i="1" a="1"/>
  <c r="L5628" i="1" s="1"/>
  <c r="L5652" i="1" a="1"/>
  <c r="L5652" i="1" s="1"/>
  <c r="L5679" i="1" a="1"/>
  <c r="L5679" i="1" s="1"/>
  <c r="L5735" i="1" a="1"/>
  <c r="L5735" i="1" s="1"/>
  <c r="L5820" i="1" a="1"/>
  <c r="L5820" i="1" s="1"/>
  <c r="L5916" i="1" a="1"/>
  <c r="L5916" i="1" s="1"/>
  <c r="L5919" i="1" a="1"/>
  <c r="L5919" i="1" s="1"/>
  <c r="L6440" i="1" a="1"/>
  <c r="L6440" i="1" s="1"/>
  <c r="L6444" i="1" a="1"/>
  <c r="L6444" i="1" s="1"/>
  <c r="L6447" i="1" a="1"/>
  <c r="L6447" i="1" s="1"/>
  <c r="L6485" i="1" a="1"/>
  <c r="L6485" i="1" s="1"/>
  <c r="L4361" i="1" a="1"/>
  <c r="L4361" i="1" s="1"/>
  <c r="L5033" i="1" a="1"/>
  <c r="L5033" i="1" s="1"/>
  <c r="L5706" i="1" a="1"/>
  <c r="L5706" i="1" s="1"/>
  <c r="L5709" i="1" a="1"/>
  <c r="L5709" i="1" s="1"/>
  <c r="L5714" i="1" a="1"/>
  <c r="L5714" i="1" s="1"/>
  <c r="L5730" i="1" a="1"/>
  <c r="L5730" i="1" s="1"/>
  <c r="L5821" i="1" a="1"/>
  <c r="L5821" i="1" s="1"/>
  <c r="L6280" i="1" a="1"/>
  <c r="L6280" i="1" s="1"/>
  <c r="L6419" i="1" a="1"/>
  <c r="L6419" i="1" s="1"/>
  <c r="L6425" i="1" a="1"/>
  <c r="L6425" i="1" s="1"/>
  <c r="L6454" i="1" a="1"/>
  <c r="L6454" i="1" s="1"/>
  <c r="L6479" i="1" a="1"/>
  <c r="L6479" i="1" s="1"/>
  <c r="L6616" i="1" a="1"/>
  <c r="L6616" i="1" s="1"/>
  <c r="L6623" i="1" a="1"/>
  <c r="L6623" i="1" s="1"/>
  <c r="L6684" i="1" a="1"/>
  <c r="L6684" i="1" s="1"/>
  <c r="L6709" i="1" a="1"/>
  <c r="L6709" i="1" s="1"/>
  <c r="L6763" i="1" a="1"/>
  <c r="L6763" i="1" s="1"/>
  <c r="L7149" i="1" a="1"/>
  <c r="L7149" i="1" s="1"/>
  <c r="L3443" i="1" a="1"/>
  <c r="L3443" i="1" s="1"/>
  <c r="L4337" i="1" a="1"/>
  <c r="L4337" i="1" s="1"/>
  <c r="L4433" i="1" a="1"/>
  <c r="L4433" i="1" s="1"/>
  <c r="L4497" i="1" a="1"/>
  <c r="L4497" i="1" s="1"/>
  <c r="L5680" i="1" a="1"/>
  <c r="L5680" i="1" s="1"/>
  <c r="L5683" i="1" a="1"/>
  <c r="L5683" i="1" s="1"/>
  <c r="L5707" i="1" a="1"/>
  <c r="L5707" i="1" s="1"/>
  <c r="L5771" i="1" a="1"/>
  <c r="L5771" i="1" s="1"/>
  <c r="L5795" i="1" a="1"/>
  <c r="L5795" i="1" s="1"/>
  <c r="L6630" i="1" a="1"/>
  <c r="L6630" i="1" s="1"/>
  <c r="L6736" i="1" a="1"/>
  <c r="L6736" i="1" s="1"/>
  <c r="L6754" i="1" a="1"/>
  <c r="L6754" i="1" s="1"/>
  <c r="L6762" i="1" a="1"/>
  <c r="L6762" i="1" s="1"/>
  <c r="L6835" i="1" a="1"/>
  <c r="L6835" i="1" s="1"/>
  <c r="L7071" i="1" a="1"/>
  <c r="L7071" i="1" s="1"/>
  <c r="L7164" i="1" a="1"/>
  <c r="L7164" i="1" s="1"/>
  <c r="L7217" i="1" a="1"/>
  <c r="L7217" i="1" s="1"/>
  <c r="L7220" i="1" a="1"/>
  <c r="L7220" i="1" s="1"/>
  <c r="L7244" i="1" a="1"/>
  <c r="L7244" i="1" s="1"/>
  <c r="L7659" i="1" a="1"/>
  <c r="L7659" i="1" s="1"/>
  <c r="L7691" i="1" a="1"/>
  <c r="L7691" i="1" s="1"/>
  <c r="L7711" i="1" a="1"/>
  <c r="L7711" i="1" s="1"/>
  <c r="L7751" i="1" a="1"/>
  <c r="L7751" i="1" s="1"/>
  <c r="L7755" i="1" a="1"/>
  <c r="L7755" i="1" s="1"/>
  <c r="L7803" i="1" a="1"/>
  <c r="L7803" i="1" s="1"/>
  <c r="L7815" i="1" a="1"/>
  <c r="L7815" i="1" s="1"/>
  <c r="L7823" i="1" a="1"/>
  <c r="L7823" i="1" s="1"/>
  <c r="L8035" i="1" a="1"/>
  <c r="L8035" i="1" s="1"/>
  <c r="L8055" i="1" a="1"/>
  <c r="L8055" i="1" s="1"/>
  <c r="L8111" i="1" a="1"/>
  <c r="L8111" i="1" s="1"/>
  <c r="L6683" i="1" a="1"/>
  <c r="L6683" i="1" s="1"/>
  <c r="L7094" i="1" a="1"/>
  <c r="L7094" i="1" s="1"/>
  <c r="L7147" i="1" a="1"/>
  <c r="L7147" i="1" s="1"/>
  <c r="L7159" i="1" a="1"/>
  <c r="L7159" i="1" s="1"/>
  <c r="L7199" i="1" a="1"/>
  <c r="L7199" i="1" s="1"/>
  <c r="L7215" i="1" a="1"/>
  <c r="L7215" i="1" s="1"/>
  <c r="L7239" i="1" a="1"/>
  <c r="L7239" i="1" s="1"/>
  <c r="L7287" i="1" a="1"/>
  <c r="L7287" i="1" s="1"/>
  <c r="L7319" i="1" a="1"/>
  <c r="L7319" i="1" s="1"/>
  <c r="L7335" i="1" a="1"/>
  <c r="L7335" i="1" s="1"/>
  <c r="L7338" i="1" a="1"/>
  <c r="L7338" i="1" s="1"/>
  <c r="L7672" i="1" a="1"/>
  <c r="L7672" i="1" s="1"/>
  <c r="L7680" i="1" a="1"/>
  <c r="L7680" i="1" s="1"/>
  <c r="L7692" i="1" a="1"/>
  <c r="L7692" i="1" s="1"/>
  <c r="L7712" i="1" a="1"/>
  <c r="L7712" i="1" s="1"/>
  <c r="L7724" i="1" a="1"/>
  <c r="L7724" i="1" s="1"/>
  <c r="L7744" i="1" a="1"/>
  <c r="L7744" i="1" s="1"/>
  <c r="L7752" i="1" a="1"/>
  <c r="L7752" i="1" s="1"/>
  <c r="L7804" i="1" a="1"/>
  <c r="L7804" i="1" s="1"/>
  <c r="L7808" i="1" a="1"/>
  <c r="L7808" i="1" s="1"/>
  <c r="L7816" i="1" a="1"/>
  <c r="L7816" i="1" s="1"/>
  <c r="L8036" i="1" a="1"/>
  <c r="L8036" i="1" s="1"/>
  <c r="L8052" i="1" a="1"/>
  <c r="L8052" i="1" s="1"/>
  <c r="L8056" i="1" a="1"/>
  <c r="L8056" i="1" s="1"/>
  <c r="L8112" i="1" a="1"/>
  <c r="L8112" i="1" s="1"/>
  <c r="L8288" i="1" a="1"/>
  <c r="L8288" i="1" s="1"/>
  <c r="L8352" i="1" a="1"/>
  <c r="L8352" i="1" s="1"/>
  <c r="L8365" i="1" a="1"/>
  <c r="L8365" i="1" s="1"/>
  <c r="L8461" i="1" a="1"/>
  <c r="L8461" i="1" s="1"/>
  <c r="L8483" i="1" a="1"/>
  <c r="L8483" i="1" s="1"/>
  <c r="L8538" i="1" a="1"/>
  <c r="L8538" i="1" s="1"/>
  <c r="L8541" i="1" a="1"/>
  <c r="L8541" i="1" s="1"/>
  <c r="L8554" i="1" a="1"/>
  <c r="L8554" i="1" s="1"/>
  <c r="L8653" i="1" a="1"/>
  <c r="L8653" i="1" s="1"/>
  <c r="L6448" i="1" a="1"/>
  <c r="L6448" i="1" s="1"/>
  <c r="L6486" i="1" a="1"/>
  <c r="L6486" i="1" s="1"/>
  <c r="L6621" i="1" a="1"/>
  <c r="L6621" i="1" s="1"/>
  <c r="L6627" i="1" a="1"/>
  <c r="L6627" i="1" s="1"/>
  <c r="L6665" i="1" a="1"/>
  <c r="L6665" i="1" s="1"/>
  <c r="L6735" i="1" a="1"/>
  <c r="L6735" i="1" s="1"/>
  <c r="L6760" i="1" a="1"/>
  <c r="L6760" i="1" s="1"/>
  <c r="L6905" i="1" a="1"/>
  <c r="L6905" i="1" s="1"/>
  <c r="L7134" i="1" a="1"/>
  <c r="L7134" i="1" s="1"/>
  <c r="L7192" i="1" a="1"/>
  <c r="L7192" i="1" s="1"/>
  <c r="L7213" i="1" a="1"/>
  <c r="L7213" i="1" s="1"/>
  <c r="L7272" i="1" a="1"/>
  <c r="L7272" i="1" s="1"/>
  <c r="L7333" i="1" a="1"/>
  <c r="L7333" i="1" s="1"/>
  <c r="L7597" i="1" a="1"/>
  <c r="L7597" i="1" s="1"/>
  <c r="L7669" i="1" a="1"/>
  <c r="L7669" i="1" s="1"/>
  <c r="L7673" i="1" a="1"/>
  <c r="L7673" i="1" s="1"/>
  <c r="L7681" i="1" a="1"/>
  <c r="L7681" i="1" s="1"/>
  <c r="L7693" i="1" a="1"/>
  <c r="L7693" i="1" s="1"/>
  <c r="L7753" i="1" a="1"/>
  <c r="L7753" i="1" s="1"/>
  <c r="L7757" i="1" a="1"/>
  <c r="L7757" i="1" s="1"/>
  <c r="L7765" i="1" a="1"/>
  <c r="L7765" i="1" s="1"/>
  <c r="L7813" i="1" a="1"/>
  <c r="L7813" i="1" s="1"/>
  <c r="L8037" i="1" a="1"/>
  <c r="L8037" i="1" s="1"/>
  <c r="L8053" i="1" a="1"/>
  <c r="L8053" i="1" s="1"/>
  <c r="L8125" i="1" a="1"/>
  <c r="L8125" i="1" s="1"/>
  <c r="L8289" i="1" a="1"/>
  <c r="L8289" i="1" s="1"/>
  <c r="L8295" i="1" a="1"/>
  <c r="L8295" i="1" s="1"/>
  <c r="L8353" i="1" a="1"/>
  <c r="L8353" i="1" s="1"/>
  <c r="L8359" i="1" a="1"/>
  <c r="L8359" i="1" s="1"/>
  <c r="L8462" i="1" a="1"/>
  <c r="L8462" i="1" s="1"/>
  <c r="L8542" i="1" a="1"/>
  <c r="L8542" i="1" s="1"/>
  <c r="L8625" i="1" a="1"/>
  <c r="L8625" i="1" s="1"/>
  <c r="L6622" i="1" a="1"/>
  <c r="L6622" i="1" s="1"/>
  <c r="L7163" i="1" a="1"/>
  <c r="L7163" i="1" s="1"/>
  <c r="L7238" i="1" a="1"/>
  <c r="L7238" i="1" s="1"/>
  <c r="L7710" i="1" a="1"/>
  <c r="L7710" i="1" s="1"/>
  <c r="L7742" i="1" a="1"/>
  <c r="L7742" i="1" s="1"/>
  <c r="L7806" i="1" a="1"/>
  <c r="L7806" i="1" s="1"/>
  <c r="L7822" i="1" a="1"/>
  <c r="L7822" i="1" s="1"/>
  <c r="L8034" i="1" a="1"/>
  <c r="L8034" i="1" s="1"/>
  <c r="L8297" i="1" a="1"/>
  <c r="L8297" i="1" s="1"/>
  <c r="L8354" i="1" a="1"/>
  <c r="L8354" i="1" s="1"/>
  <c r="L8475" i="1" a="1"/>
  <c r="L8475" i="1" s="1"/>
  <c r="L8488" i="1" a="1"/>
  <c r="L8488" i="1" s="1"/>
  <c r="L8539" i="1" a="1"/>
  <c r="L8539" i="1" s="1"/>
  <c r="L8546" i="1" a="1"/>
  <c r="L8546" i="1" s="1"/>
  <c r="L8552" i="1" a="1"/>
  <c r="L8552" i="1" s="1"/>
  <c r="L6414" i="1" a="1"/>
  <c r="L6414" i="1" s="1"/>
  <c r="L6629" i="1" a="1"/>
  <c r="L6629" i="1" s="1"/>
  <c r="L7666" i="1" a="1"/>
  <c r="L7666" i="1" s="1"/>
  <c r="L7762" i="1" a="1"/>
  <c r="L7762" i="1" s="1"/>
  <c r="L7810" i="1" a="1"/>
  <c r="L7810" i="1" s="1"/>
  <c r="L7826" i="1" a="1"/>
  <c r="L7826" i="1" s="1"/>
  <c r="L7994" i="1" a="1"/>
  <c r="L7994" i="1" s="1"/>
  <c r="L8054" i="1" a="1"/>
  <c r="L8054" i="1" s="1"/>
  <c r="L8290" i="1" a="1"/>
  <c r="L8290" i="1" s="1"/>
  <c r="L8470" i="1" a="1"/>
  <c r="L8470" i="1" s="1"/>
  <c r="L8476" i="1" a="1"/>
  <c r="L8476" i="1" s="1"/>
  <c r="L8489" i="1" a="1"/>
  <c r="L8489" i="1" s="1"/>
  <c r="L8540" i="1" a="1"/>
  <c r="L8540" i="1" s="1"/>
  <c r="L8553" i="1" a="1"/>
  <c r="L8553" i="1" s="1"/>
  <c r="L7594" i="1" a="1"/>
  <c r="L7594" i="1" s="1"/>
  <c r="L7754" i="1" a="1"/>
  <c r="L7754" i="1" s="1"/>
  <c r="L8460" i="1" a="1"/>
  <c r="L8460" i="1" s="1"/>
  <c r="L8486" i="1" a="1"/>
  <c r="L8486" i="1" s="1"/>
  <c r="L8543" i="1" a="1"/>
  <c r="L8543" i="1" s="1"/>
  <c r="L8556" i="1" a="1"/>
  <c r="L8556" i="1" s="1"/>
  <c r="L6661" i="1" a="1"/>
  <c r="L6661" i="1" s="1"/>
  <c r="L6686" i="1" a="1"/>
  <c r="L6686" i="1" s="1"/>
  <c r="L6711" i="1" a="1"/>
  <c r="L6711" i="1" s="1"/>
  <c r="L7211" i="1" a="1"/>
  <c r="L7211" i="1" s="1"/>
  <c r="L7318" i="1" a="1"/>
  <c r="L7318" i="1" s="1"/>
  <c r="L7766" i="1" a="1"/>
  <c r="L7766" i="1" s="1"/>
  <c r="L8293" i="1" a="1"/>
  <c r="L8293" i="1" s="1"/>
  <c r="L8357" i="1" a="1"/>
  <c r="L8357" i="1" s="1"/>
  <c r="L8485" i="1" a="1"/>
  <c r="L8485" i="1" s="1"/>
  <c r="L6667" i="1" a="1"/>
  <c r="L6667" i="1" s="1"/>
  <c r="L7214" i="1" a="1"/>
  <c r="L7214" i="1" s="1"/>
  <c r="L7363" i="1" a="1"/>
  <c r="L7363" i="1" s="1"/>
  <c r="L8110" i="1" a="1"/>
  <c r="L8110" i="1" s="1"/>
  <c r="L8296" i="1" a="1"/>
  <c r="L8296" i="1" s="1"/>
  <c r="L8537" i="1" a="1"/>
  <c r="L8537" i="1" s="1"/>
  <c r="L20" i="1" a="1"/>
  <c r="L20" i="1" s="1"/>
  <c r="L22" i="1" a="1"/>
  <c r="L22" i="1" s="1"/>
  <c r="L26" i="1" a="1"/>
  <c r="L26" i="1" s="1"/>
  <c r="L28" i="1" a="1"/>
  <c r="L28" i="1" s="1"/>
  <c r="L36" i="1" a="1"/>
  <c r="L36" i="1" s="1"/>
  <c r="L42" i="1" a="1"/>
  <c r="L42" i="1" s="1"/>
  <c r="L70" i="1" a="1"/>
  <c r="L70" i="1" s="1"/>
  <c r="L73" i="1" a="1"/>
  <c r="L73" i="1" s="1"/>
  <c r="L78" i="1" a="1"/>
  <c r="L78" i="1" s="1"/>
  <c r="L110" i="1" a="1"/>
  <c r="L110" i="1" s="1"/>
  <c r="L114" i="1" a="1"/>
  <c r="L114" i="1" s="1"/>
  <c r="L125" i="1" a="1"/>
  <c r="L125" i="1" s="1"/>
  <c r="L142" i="1" a="1"/>
  <c r="L142" i="1" s="1"/>
  <c r="L157" i="1" a="1"/>
  <c r="L157" i="1" s="1"/>
  <c r="L223" i="1" a="1"/>
  <c r="L223" i="1" s="1"/>
  <c r="L226" i="1" a="1"/>
  <c r="L226" i="1" s="1"/>
  <c r="L235" i="1" a="1"/>
  <c r="L235" i="1" s="1"/>
  <c r="L247" i="1" a="1"/>
  <c r="L247" i="1" s="1"/>
  <c r="L71" i="1" a="1"/>
  <c r="L71" i="1" s="1"/>
  <c r="L76" i="1" a="1"/>
  <c r="L76" i="1" s="1"/>
  <c r="L79" i="1" a="1"/>
  <c r="L79" i="1" s="1"/>
  <c r="L84" i="1" a="1"/>
  <c r="L84" i="1" s="1"/>
  <c r="L129" i="1" a="1"/>
  <c r="L129" i="1" s="1"/>
  <c r="L140" i="1" a="1"/>
  <c r="L140" i="1" s="1"/>
  <c r="L143" i="1" a="1"/>
  <c r="L143" i="1" s="1"/>
  <c r="L147" i="1" a="1"/>
  <c r="L147" i="1" s="1"/>
  <c r="L179" i="1" a="1"/>
  <c r="L179" i="1" s="1"/>
  <c r="L186" i="1" a="1"/>
  <c r="L186" i="1" s="1"/>
  <c r="L198" i="1" a="1"/>
  <c r="L198" i="1" s="1"/>
  <c r="L227" i="1" a="1"/>
  <c r="L227" i="1" s="1"/>
  <c r="L21" i="1" a="1"/>
  <c r="L21" i="1" s="1"/>
  <c r="L23" i="1" a="1"/>
  <c r="L23" i="1" s="1"/>
  <c r="L29" i="1" a="1"/>
  <c r="L29" i="1" s="1"/>
  <c r="L31" i="1" a="1"/>
  <c r="L31" i="1" s="1"/>
  <c r="L33" i="1" a="1"/>
  <c r="L33" i="1" s="1"/>
  <c r="L43" i="1" a="1"/>
  <c r="L43" i="1" s="1"/>
  <c r="L116" i="1" a="1"/>
  <c r="L116" i="1" s="1"/>
  <c r="L126" i="1" a="1"/>
  <c r="L126" i="1" s="1"/>
  <c r="L158" i="1" a="1"/>
  <c r="L158" i="1" s="1"/>
  <c r="L196" i="1" a="1"/>
  <c r="L196" i="1" s="1"/>
  <c r="L199" i="1" a="1"/>
  <c r="L199" i="1" s="1"/>
  <c r="L75" i="1" a="1"/>
  <c r="L75" i="1" s="1"/>
  <c r="L113" i="1" a="1"/>
  <c r="L113" i="1" s="1"/>
  <c r="L127" i="1" a="1"/>
  <c r="L127" i="1" s="1"/>
  <c r="L156" i="1" a="1"/>
  <c r="L156" i="1" s="1"/>
  <c r="L225" i="1" a="1"/>
  <c r="L225" i="1" s="1"/>
  <c r="L357" i="1" a="1"/>
  <c r="L357" i="1" s="1"/>
  <c r="L368" i="1" a="1"/>
  <c r="L368" i="1" s="1"/>
  <c r="L372" i="1" a="1"/>
  <c r="L372" i="1" s="1"/>
  <c r="L400" i="1" a="1"/>
  <c r="L400" i="1" s="1"/>
  <c r="L421" i="1" a="1"/>
  <c r="L421" i="1" s="1"/>
  <c r="L355" i="1" a="1"/>
  <c r="L355" i="1" s="1"/>
  <c r="L369" i="1" a="1"/>
  <c r="L369" i="1" s="1"/>
  <c r="L398" i="1" a="1"/>
  <c r="L398" i="1" s="1"/>
  <c r="L403" i="1" a="1"/>
  <c r="L403" i="1" s="1"/>
  <c r="L411" i="1" a="1"/>
  <c r="L411" i="1" s="1"/>
  <c r="L80" i="1" a="1"/>
  <c r="L80" i="1" s="1"/>
  <c r="L228" i="1" a="1"/>
  <c r="L228" i="1" s="1"/>
  <c r="L246" i="1" a="1"/>
  <c r="L246" i="1" s="1"/>
  <c r="L286" i="1" a="1"/>
  <c r="L286" i="1" s="1"/>
  <c r="L295" i="1" a="1"/>
  <c r="L295" i="1" s="1"/>
  <c r="L298" i="1" a="1"/>
  <c r="L298" i="1" s="1"/>
  <c r="L358" i="1" a="1"/>
  <c r="L358" i="1" s="1"/>
  <c r="L367" i="1" a="1"/>
  <c r="L367" i="1" s="1"/>
  <c r="L370" i="1" a="1"/>
  <c r="L370" i="1" s="1"/>
  <c r="L404" i="1" a="1"/>
  <c r="L404" i="1" s="1"/>
  <c r="L425" i="1" a="1"/>
  <c r="L425" i="1" s="1"/>
  <c r="L439" i="1" a="1"/>
  <c r="L439" i="1" s="1"/>
  <c r="L483" i="1" a="1"/>
  <c r="L483" i="1" s="1"/>
  <c r="L504" i="1" a="1"/>
  <c r="L504" i="1" s="1"/>
  <c r="L565" i="1" a="1"/>
  <c r="L565" i="1" s="1"/>
  <c r="L568" i="1" a="1"/>
  <c r="L568" i="1" s="1"/>
  <c r="L574" i="1" a="1"/>
  <c r="L574" i="1" s="1"/>
  <c r="L607" i="1" a="1"/>
  <c r="L607" i="1" s="1"/>
  <c r="L124" i="1" a="1"/>
  <c r="L124" i="1" s="1"/>
  <c r="L426" i="1" a="1"/>
  <c r="L426" i="1" s="1"/>
  <c r="L440" i="1" a="1"/>
  <c r="L440" i="1" s="1"/>
  <c r="L445" i="1" a="1"/>
  <c r="L445" i="1" s="1"/>
  <c r="L484" i="1" a="1"/>
  <c r="L484" i="1" s="1"/>
  <c r="L566" i="1" a="1"/>
  <c r="L566" i="1" s="1"/>
  <c r="L586" i="1" a="1"/>
  <c r="L586" i="1" s="1"/>
  <c r="L589" i="1" a="1"/>
  <c r="L589" i="1" s="1"/>
  <c r="L592" i="1" a="1"/>
  <c r="L592" i="1" s="1"/>
  <c r="L608" i="1" a="1"/>
  <c r="L608" i="1" s="1"/>
  <c r="L611" i="1" a="1"/>
  <c r="L611" i="1" s="1"/>
  <c r="L224" i="1" a="1"/>
  <c r="L224" i="1" s="1"/>
  <c r="L428" i="1" a="1"/>
  <c r="L428" i="1" s="1"/>
  <c r="L433" i="1" a="1"/>
  <c r="L433" i="1" s="1"/>
  <c r="L482" i="1" a="1"/>
  <c r="L482" i="1" s="1"/>
  <c r="L499" i="1" a="1"/>
  <c r="L499" i="1" s="1"/>
  <c r="L569" i="1" a="1"/>
  <c r="L569" i="1" s="1"/>
  <c r="L572" i="1" a="1"/>
  <c r="L572" i="1" s="1"/>
  <c r="L578" i="1" a="1"/>
  <c r="L578" i="1" s="1"/>
  <c r="L584" i="1" a="1"/>
  <c r="L584" i="1" s="1"/>
  <c r="L609" i="1" a="1"/>
  <c r="L609" i="1" s="1"/>
  <c r="L491" i="1" a="1"/>
  <c r="L491" i="1" s="1"/>
  <c r="L597" i="1" a="1"/>
  <c r="L597" i="1" s="1"/>
  <c r="L616" i="1" a="1"/>
  <c r="L616" i="1" s="1"/>
  <c r="L645" i="1" a="1"/>
  <c r="L645" i="1" s="1"/>
  <c r="L658" i="1" a="1"/>
  <c r="L658" i="1" s="1"/>
  <c r="L693" i="1" a="1"/>
  <c r="L693" i="1" s="1"/>
  <c r="L730" i="1" a="1"/>
  <c r="L730" i="1" s="1"/>
  <c r="L777" i="1" a="1"/>
  <c r="L777" i="1" s="1"/>
  <c r="L855" i="1" a="1"/>
  <c r="L855" i="1" s="1"/>
  <c r="L858" i="1" a="1"/>
  <c r="L858" i="1" s="1"/>
  <c r="L878" i="1" a="1"/>
  <c r="L878" i="1" s="1"/>
  <c r="L901" i="1" a="1"/>
  <c r="L901" i="1" s="1"/>
  <c r="L922" i="1" a="1"/>
  <c r="L922" i="1" s="1"/>
  <c r="L925" i="1" a="1"/>
  <c r="L925" i="1" s="1"/>
  <c r="L935" i="1" a="1"/>
  <c r="L935" i="1" s="1"/>
  <c r="L985" i="1" a="1"/>
  <c r="L985" i="1" s="1"/>
  <c r="L576" i="1" a="1"/>
  <c r="L576" i="1" s="1"/>
  <c r="L620" i="1" a="1"/>
  <c r="L620" i="1" s="1"/>
  <c r="L646" i="1" a="1"/>
  <c r="L646" i="1" s="1"/>
  <c r="L842" i="1" a="1"/>
  <c r="L842" i="1" s="1"/>
  <c r="L879" i="1" a="1"/>
  <c r="L879" i="1" s="1"/>
  <c r="L926" i="1" a="1"/>
  <c r="L926" i="1" s="1"/>
  <c r="L1032" i="1" a="1"/>
  <c r="L1032" i="1" s="1"/>
  <c r="L1035" i="1" a="1"/>
  <c r="L1035" i="1" s="1"/>
  <c r="L1040" i="1" a="1"/>
  <c r="L1040" i="1" s="1"/>
  <c r="L1051" i="1" a="1"/>
  <c r="L1051" i="1" s="1"/>
  <c r="L1056" i="1" a="1"/>
  <c r="L1056" i="1" s="1"/>
  <c r="L1072" i="1" a="1"/>
  <c r="L1072" i="1" s="1"/>
  <c r="L402" i="1" a="1"/>
  <c r="L402" i="1" s="1"/>
  <c r="L423" i="1" a="1"/>
  <c r="L423" i="1" s="1"/>
  <c r="L497" i="1" a="1"/>
  <c r="L497" i="1" s="1"/>
  <c r="L643" i="1" a="1"/>
  <c r="L643" i="1" s="1"/>
  <c r="L675" i="1" a="1"/>
  <c r="L675" i="1" s="1"/>
  <c r="L695" i="1" a="1"/>
  <c r="L695" i="1" s="1"/>
  <c r="L752" i="1" a="1"/>
  <c r="L752" i="1" s="1"/>
  <c r="L812" i="1" a="1"/>
  <c r="L812" i="1" s="1"/>
  <c r="L832" i="1" a="1"/>
  <c r="L832" i="1" s="1"/>
  <c r="L923" i="1" a="1"/>
  <c r="L923" i="1" s="1"/>
  <c r="L930" i="1" a="1"/>
  <c r="L930" i="1" s="1"/>
  <c r="L1030" i="1" a="1"/>
  <c r="L1030" i="1" s="1"/>
  <c r="L1033" i="1" a="1"/>
  <c r="L1033" i="1" s="1"/>
  <c r="L1073" i="1" a="1"/>
  <c r="L1073" i="1" s="1"/>
  <c r="L927" i="1" a="1"/>
  <c r="L927" i="1" s="1"/>
  <c r="L1039" i="1" a="1"/>
  <c r="L1039" i="1" s="1"/>
  <c r="L1055" i="1" a="1"/>
  <c r="L1055" i="1" s="1"/>
  <c r="L1233" i="1" a="1"/>
  <c r="L1233" i="1" s="1"/>
  <c r="L1340" i="1" a="1"/>
  <c r="L1340" i="1" s="1"/>
  <c r="L1356" i="1" a="1"/>
  <c r="L1356" i="1" s="1"/>
  <c r="L1376" i="1" a="1"/>
  <c r="L1376" i="1" s="1"/>
  <c r="L1384" i="1" a="1"/>
  <c r="L1384" i="1" s="1"/>
  <c r="L1392" i="1" a="1"/>
  <c r="L1392" i="1" s="1"/>
  <c r="L1404" i="1" a="1"/>
  <c r="L1404" i="1" s="1"/>
  <c r="L1464" i="1" a="1"/>
  <c r="L1464" i="1" s="1"/>
  <c r="L1468" i="1" a="1"/>
  <c r="L1468" i="1" s="1"/>
  <c r="L1488" i="1" a="1"/>
  <c r="L1488" i="1" s="1"/>
  <c r="L615" i="1" a="1"/>
  <c r="L615" i="1" s="1"/>
  <c r="L813" i="1" a="1"/>
  <c r="L813" i="1" s="1"/>
  <c r="L840" i="1" a="1"/>
  <c r="L840" i="1" s="1"/>
  <c r="L1077" i="1" a="1"/>
  <c r="L1077" i="1" s="1"/>
  <c r="L1198" i="1" a="1"/>
  <c r="L1198" i="1" s="1"/>
  <c r="L1306" i="1" a="1"/>
  <c r="L1306" i="1" s="1"/>
  <c r="L1345" i="1" a="1"/>
  <c r="L1345" i="1" s="1"/>
  <c r="L1365" i="1" a="1"/>
  <c r="L1365" i="1" s="1"/>
  <c r="L1373" i="1" a="1"/>
  <c r="L1373" i="1" s="1"/>
  <c r="L1377" i="1" a="1"/>
  <c r="L1377" i="1" s="1"/>
  <c r="L1381" i="1" a="1"/>
  <c r="L1381" i="1" s="1"/>
  <c r="L1389" i="1" a="1"/>
  <c r="L1389" i="1" s="1"/>
  <c r="L1465" i="1" a="1"/>
  <c r="L1465" i="1" s="1"/>
  <c r="L1489" i="1" a="1"/>
  <c r="L1489" i="1" s="1"/>
  <c r="L1531" i="1" a="1"/>
  <c r="L1531" i="1" s="1"/>
  <c r="L1547" i="1" a="1"/>
  <c r="L1547" i="1" s="1"/>
  <c r="L1566" i="1" a="1"/>
  <c r="L1566" i="1" s="1"/>
  <c r="L1582" i="1" a="1"/>
  <c r="L1582" i="1" s="1"/>
  <c r="L1598" i="1" a="1"/>
  <c r="L1598" i="1" s="1"/>
  <c r="L1640" i="1" a="1"/>
  <c r="L1640" i="1" s="1"/>
  <c r="L1647" i="1" a="1"/>
  <c r="L1647" i="1" s="1"/>
  <c r="L582" i="1" a="1"/>
  <c r="L582" i="1" s="1"/>
  <c r="L670" i="1" a="1"/>
  <c r="L670" i="1" s="1"/>
  <c r="L857" i="1" a="1"/>
  <c r="L857" i="1" s="1"/>
  <c r="L1031" i="1" a="1"/>
  <c r="L1031" i="1" s="1"/>
  <c r="L1036" i="1" a="1"/>
  <c r="L1036" i="1" s="1"/>
  <c r="L1300" i="1" a="1"/>
  <c r="L1300" i="1" s="1"/>
  <c r="L1307" i="1" a="1"/>
  <c r="L1307" i="1" s="1"/>
  <c r="L1378" i="1" a="1"/>
  <c r="L1378" i="1" s="1"/>
  <c r="L1382" i="1" a="1"/>
  <c r="L1382" i="1" s="1"/>
  <c r="L1394" i="1" a="1"/>
  <c r="L1394" i="1" s="1"/>
  <c r="L1462" i="1" a="1"/>
  <c r="L1462" i="1" s="1"/>
  <c r="L1466" i="1" a="1"/>
  <c r="L1466" i="1" s="1"/>
  <c r="L1490" i="1" a="1"/>
  <c r="L1490" i="1" s="1"/>
  <c r="L1498" i="1" a="1"/>
  <c r="L1498" i="1" s="1"/>
  <c r="L1037" i="1" a="1"/>
  <c r="L1037" i="1" s="1"/>
  <c r="L1058" i="1" a="1"/>
  <c r="L1058" i="1" s="1"/>
  <c r="L1152" i="1" a="1"/>
  <c r="L1152" i="1" s="1"/>
  <c r="L1375" i="1" a="1"/>
  <c r="L1375" i="1" s="1"/>
  <c r="L1565" i="1" a="1"/>
  <c r="L1565" i="1" s="1"/>
  <c r="L1599" i="1" a="1"/>
  <c r="L1599" i="1" s="1"/>
  <c r="L1646" i="1" a="1"/>
  <c r="L1646" i="1" s="1"/>
  <c r="L1652" i="1" a="1"/>
  <c r="L1652" i="1" s="1"/>
  <c r="L1760" i="1" a="1"/>
  <c r="L1760" i="1" s="1"/>
  <c r="L1772" i="1" a="1"/>
  <c r="L1772" i="1" s="1"/>
  <c r="L1800" i="1" a="1"/>
  <c r="L1800" i="1" s="1"/>
  <c r="L1844" i="1" a="1"/>
  <c r="L1844" i="1" s="1"/>
  <c r="L1848" i="1" a="1"/>
  <c r="L1848" i="1" s="1"/>
  <c r="L1868" i="1" a="1"/>
  <c r="L1868" i="1" s="1"/>
  <c r="L1888" i="1" a="1"/>
  <c r="L1888" i="1" s="1"/>
  <c r="L1896" i="1" a="1"/>
  <c r="L1896" i="1" s="1"/>
  <c r="L1904" i="1" a="1"/>
  <c r="L1904" i="1" s="1"/>
  <c r="L1951" i="1" a="1"/>
  <c r="L1951" i="1" s="1"/>
  <c r="L1989" i="1" a="1"/>
  <c r="L1989" i="1" s="1"/>
  <c r="L2013" i="1" a="1"/>
  <c r="L2013" i="1" s="1"/>
  <c r="L2021" i="1" a="1"/>
  <c r="L2021" i="1" s="1"/>
  <c r="L2037" i="1" a="1"/>
  <c r="L2037" i="1" s="1"/>
  <c r="L622" i="1" a="1"/>
  <c r="L622" i="1" s="1"/>
  <c r="L779" i="1" a="1"/>
  <c r="L779" i="1" s="1"/>
  <c r="L833" i="1" a="1"/>
  <c r="L833" i="1" s="1"/>
  <c r="L924" i="1" a="1"/>
  <c r="L924" i="1" s="1"/>
  <c r="L1587" i="1" a="1"/>
  <c r="L1587" i="1" s="1"/>
  <c r="L1591" i="1" a="1"/>
  <c r="L1591" i="1" s="1"/>
  <c r="L1638" i="1" a="1"/>
  <c r="L1638" i="1" s="1"/>
  <c r="L1653" i="1" a="1"/>
  <c r="L1653" i="1" s="1"/>
  <c r="L1705" i="1" a="1"/>
  <c r="L1705" i="1" s="1"/>
  <c r="L1773" i="1" a="1"/>
  <c r="L1773" i="1" s="1"/>
  <c r="L1833" i="1" a="1"/>
  <c r="L1833" i="1" s="1"/>
  <c r="L1845" i="1" a="1"/>
  <c r="L1845" i="1" s="1"/>
  <c r="L1861" i="1" a="1"/>
  <c r="L1861" i="1" s="1"/>
  <c r="L1885" i="1" a="1"/>
  <c r="L1885" i="1" s="1"/>
  <c r="L1889" i="1" a="1"/>
  <c r="L1889" i="1" s="1"/>
  <c r="L1893" i="1" a="1"/>
  <c r="L1893" i="1" s="1"/>
  <c r="L793" i="1" a="1"/>
  <c r="L793" i="1" s="1"/>
  <c r="L1383" i="1" a="1"/>
  <c r="L1383" i="1" s="1"/>
  <c r="L1463" i="1" a="1"/>
  <c r="L1463" i="1" s="1"/>
  <c r="L1567" i="1" a="1"/>
  <c r="L1567" i="1" s="1"/>
  <c r="L1588" i="1" a="1"/>
  <c r="L1588" i="1" s="1"/>
  <c r="L1597" i="1" a="1"/>
  <c r="L1597" i="1" s="1"/>
  <c r="L1631" i="1" a="1"/>
  <c r="L1631" i="1" s="1"/>
  <c r="L1639" i="1" a="1"/>
  <c r="L1639" i="1" s="1"/>
  <c r="L1654" i="1" a="1"/>
  <c r="L1654" i="1" s="1"/>
  <c r="L1798" i="1" a="1"/>
  <c r="L1798" i="1" s="1"/>
  <c r="L1802" i="1" a="1"/>
  <c r="L1802" i="1" s="1"/>
  <c r="L1842" i="1" a="1"/>
  <c r="L1842" i="1" s="1"/>
  <c r="L1878" i="1" a="1"/>
  <c r="L1878" i="1" s="1"/>
  <c r="L1882" i="1" a="1"/>
  <c r="L1882" i="1" s="1"/>
  <c r="L1894" i="1" a="1"/>
  <c r="L1894" i="1" s="1"/>
  <c r="L1906" i="1" a="1"/>
  <c r="L1906" i="1" s="1"/>
  <c r="L1918" i="1" a="1"/>
  <c r="L1918" i="1" s="1"/>
  <c r="L1922" i="1" a="1"/>
  <c r="L1922" i="1" s="1"/>
  <c r="L1053" i="1" a="1"/>
  <c r="L1053" i="1" s="1"/>
  <c r="L1403" i="1" a="1"/>
  <c r="L1403" i="1" s="1"/>
  <c r="L1467" i="1" a="1"/>
  <c r="L1467" i="1" s="1"/>
  <c r="L1641" i="1" a="1"/>
  <c r="L1641" i="1" s="1"/>
  <c r="L1843" i="1" a="1"/>
  <c r="L1843" i="1" s="1"/>
  <c r="L1859" i="1" a="1"/>
  <c r="L1859" i="1" s="1"/>
  <c r="L2014" i="1" a="1"/>
  <c r="L2014" i="1" s="1"/>
  <c r="L2019" i="1" a="1"/>
  <c r="L2019" i="1" s="1"/>
  <c r="L2040" i="1" a="1"/>
  <c r="L2040" i="1" s="1"/>
  <c r="L2064" i="1" a="1"/>
  <c r="L2064" i="1" s="1"/>
  <c r="L2072" i="1" a="1"/>
  <c r="L2072" i="1" s="1"/>
  <c r="L2088" i="1" a="1"/>
  <c r="L2088" i="1" s="1"/>
  <c r="L2092" i="1" a="1"/>
  <c r="L2092" i="1" s="1"/>
  <c r="L2096" i="1" a="1"/>
  <c r="L2096" i="1" s="1"/>
  <c r="L2120" i="1" a="1"/>
  <c r="L2120" i="1" s="1"/>
  <c r="L2148" i="1" a="1"/>
  <c r="L2148" i="1" s="1"/>
  <c r="L2156" i="1" a="1"/>
  <c r="L2156" i="1" s="1"/>
  <c r="L2196" i="1" a="1"/>
  <c r="L2196" i="1" s="1"/>
  <c r="L2200" i="1" a="1"/>
  <c r="L2200" i="1" s="1"/>
  <c r="L2204" i="1" a="1"/>
  <c r="L2204" i="1" s="1"/>
  <c r="L2245" i="1" a="1"/>
  <c r="L2245" i="1" s="1"/>
  <c r="L2249" i="1" a="1"/>
  <c r="L2249" i="1" s="1"/>
  <c r="L2266" i="1" a="1"/>
  <c r="L2266" i="1" s="1"/>
  <c r="L2270" i="1" a="1"/>
  <c r="L2270" i="1" s="1"/>
  <c r="L2287" i="1" a="1"/>
  <c r="L2287" i="1" s="1"/>
  <c r="L2317" i="1" a="1"/>
  <c r="L2317" i="1" s="1"/>
  <c r="L2345" i="1" a="1"/>
  <c r="L2345" i="1" s="1"/>
  <c r="L2353" i="1" a="1"/>
  <c r="L2353" i="1" s="1"/>
  <c r="L2373" i="1" a="1"/>
  <c r="L2373" i="1" s="1"/>
  <c r="L2413" i="1" a="1"/>
  <c r="L2413" i="1" s="1"/>
  <c r="L2513" i="1" a="1"/>
  <c r="L2513" i="1" s="1"/>
  <c r="L2517" i="1" a="1"/>
  <c r="L2517" i="1" s="1"/>
  <c r="L2569" i="1" a="1"/>
  <c r="L2569" i="1" s="1"/>
  <c r="L2577" i="1" a="1"/>
  <c r="L2577" i="1" s="1"/>
  <c r="L2585" i="1" a="1"/>
  <c r="L2585" i="1" s="1"/>
  <c r="L2593" i="1" a="1"/>
  <c r="L2593" i="1" s="1"/>
  <c r="L2713" i="1" a="1"/>
  <c r="L2713" i="1" s="1"/>
  <c r="L2721" i="1" a="1"/>
  <c r="L2721" i="1" s="1"/>
  <c r="L2725" i="1" a="1"/>
  <c r="L2725" i="1" s="1"/>
  <c r="L2749" i="1" a="1"/>
  <c r="L2749" i="1" s="1"/>
  <c r="L2765" i="1" a="1"/>
  <c r="L2765" i="1" s="1"/>
  <c r="L2821" i="1" a="1"/>
  <c r="L2821" i="1" s="1"/>
  <c r="L2829" i="1" a="1"/>
  <c r="L2829" i="1" s="1"/>
  <c r="L2833" i="1" a="1"/>
  <c r="L2833" i="1" s="1"/>
  <c r="L2841" i="1" a="1"/>
  <c r="L2841" i="1" s="1"/>
  <c r="L2853" i="1" a="1"/>
  <c r="L2853" i="1" s="1"/>
  <c r="L2861" i="1" a="1"/>
  <c r="L2861" i="1" s="1"/>
  <c r="L1180" i="1" a="1"/>
  <c r="L1180" i="1" s="1"/>
  <c r="L1799" i="1" a="1"/>
  <c r="L1799" i="1" s="1"/>
  <c r="L1847" i="1" a="1"/>
  <c r="L1847" i="1" s="1"/>
  <c r="L1895" i="1" a="1"/>
  <c r="L1895" i="1" s="1"/>
  <c r="L1903" i="1" a="1"/>
  <c r="L1903" i="1" s="1"/>
  <c r="L2015" i="1" a="1"/>
  <c r="L2015" i="1" s="1"/>
  <c r="L2020" i="1" a="1"/>
  <c r="L2020" i="1" s="1"/>
  <c r="L2041" i="1" a="1"/>
  <c r="L2041" i="1" s="1"/>
  <c r="L2061" i="1" a="1"/>
  <c r="L2061" i="1" s="1"/>
  <c r="L2089" i="1" a="1"/>
  <c r="L2089" i="1" s="1"/>
  <c r="L2097" i="1" a="1"/>
  <c r="L2097" i="1" s="1"/>
  <c r="L2157" i="1" a="1"/>
  <c r="L2157" i="1" s="1"/>
  <c r="L2177" i="1" a="1"/>
  <c r="L2177" i="1" s="1"/>
  <c r="L2197" i="1" a="1"/>
  <c r="L2197" i="1" s="1"/>
  <c r="L2205" i="1" a="1"/>
  <c r="L2205" i="1" s="1"/>
  <c r="L2246" i="1" a="1"/>
  <c r="L2246" i="1" s="1"/>
  <c r="L2253" i="1" a="1"/>
  <c r="L2253" i="1" s="1"/>
  <c r="L2264" i="1" a="1"/>
  <c r="L2264" i="1" s="1"/>
  <c r="L2271" i="1" a="1"/>
  <c r="L2271" i="1" s="1"/>
  <c r="L2302" i="1" a="1"/>
  <c r="L2302" i="1" s="1"/>
  <c r="L2346" i="1" a="1"/>
  <c r="L2346" i="1" s="1"/>
  <c r="L2354" i="1" a="1"/>
  <c r="L2354" i="1" s="1"/>
  <c r="L2374" i="1" a="1"/>
  <c r="L2374" i="1" s="1"/>
  <c r="L2394" i="1" a="1"/>
  <c r="L2394" i="1" s="1"/>
  <c r="L2402" i="1" a="1"/>
  <c r="L2402" i="1" s="1"/>
  <c r="L2418" i="1" a="1"/>
  <c r="L2418" i="1" s="1"/>
  <c r="L2438" i="1" a="1"/>
  <c r="L2438" i="1" s="1"/>
  <c r="L2554" i="1" a="1"/>
  <c r="L2554" i="1" s="1"/>
  <c r="L2578" i="1" a="1"/>
  <c r="L2578" i="1" s="1"/>
  <c r="L2602" i="1" a="1"/>
  <c r="L2602" i="1" s="1"/>
  <c r="L2622" i="1" a="1"/>
  <c r="L2622" i="1" s="1"/>
  <c r="L2638" i="1" a="1"/>
  <c r="L2638" i="1" s="1"/>
  <c r="L2646" i="1" a="1"/>
  <c r="L2646" i="1" s="1"/>
  <c r="L2714" i="1" a="1"/>
  <c r="L2714" i="1" s="1"/>
  <c r="L2730" i="1" a="1"/>
  <c r="L2730" i="1" s="1"/>
  <c r="L2734" i="1" a="1"/>
  <c r="L2734" i="1" s="1"/>
  <c r="L2746" i="1" a="1"/>
  <c r="L2746" i="1" s="1"/>
  <c r="L2750" i="1" a="1"/>
  <c r="L2750" i="1" s="1"/>
  <c r="L2766" i="1" a="1"/>
  <c r="L2766" i="1" s="1"/>
  <c r="L2822" i="1" a="1"/>
  <c r="L2822" i="1" s="1"/>
  <c r="L2830" i="1" a="1"/>
  <c r="L2830" i="1" s="1"/>
  <c r="L2850" i="1" a="1"/>
  <c r="L2850" i="1" s="1"/>
  <c r="L2854" i="1" a="1"/>
  <c r="L2854" i="1" s="1"/>
  <c r="L2870" i="1" a="1"/>
  <c r="L2870" i="1" s="1"/>
  <c r="L2886" i="1" a="1"/>
  <c r="L2886" i="1" s="1"/>
  <c r="L2906" i="1" a="1"/>
  <c r="L2906" i="1" s="1"/>
  <c r="L3044" i="1" a="1"/>
  <c r="L3044" i="1" s="1"/>
  <c r="L1196" i="1" a="1"/>
  <c r="L1196" i="1" s="1"/>
  <c r="L1499" i="1" a="1"/>
  <c r="L1499" i="1" s="1"/>
  <c r="L1867" i="1" a="1"/>
  <c r="L1867" i="1" s="1"/>
  <c r="L1897" i="1" a="1"/>
  <c r="L1897" i="1" s="1"/>
  <c r="L1905" i="1" a="1"/>
  <c r="L1905" i="1" s="1"/>
  <c r="L1929" i="1" a="1"/>
  <c r="L1929" i="1" s="1"/>
  <c r="L1990" i="1" a="1"/>
  <c r="L1990" i="1" s="1"/>
  <c r="L2016" i="1" a="1"/>
  <c r="L2016" i="1" s="1"/>
  <c r="L2027" i="1" a="1"/>
  <c r="L2027" i="1" s="1"/>
  <c r="L2042" i="1" a="1"/>
  <c r="L2042" i="1" s="1"/>
  <c r="L2050" i="1" a="1"/>
  <c r="L2050" i="1" s="1"/>
  <c r="L2074" i="1" a="1"/>
  <c r="L2074" i="1" s="1"/>
  <c r="L2090" i="1" a="1"/>
  <c r="L2090" i="1" s="1"/>
  <c r="L2094" i="1" a="1"/>
  <c r="L2094" i="1" s="1"/>
  <c r="L2174" i="1" a="1"/>
  <c r="L2174" i="1" s="1"/>
  <c r="L2202" i="1" a="1"/>
  <c r="L2202" i="1" s="1"/>
  <c r="L2218" i="1" a="1"/>
  <c r="L2218" i="1" s="1"/>
  <c r="L2265" i="1" a="1"/>
  <c r="L2265" i="1" s="1"/>
  <c r="L2303" i="1" a="1"/>
  <c r="L2303" i="1" s="1"/>
  <c r="L2343" i="1" a="1"/>
  <c r="L2343" i="1" s="1"/>
  <c r="L2347" i="1" a="1"/>
  <c r="L2347" i="1" s="1"/>
  <c r="L2371" i="1" a="1"/>
  <c r="L2371" i="1" s="1"/>
  <c r="L2391" i="1" a="1"/>
  <c r="L2391" i="1" s="1"/>
  <c r="L2399" i="1" a="1"/>
  <c r="L2399" i="1" s="1"/>
  <c r="L2415" i="1" a="1"/>
  <c r="L2415" i="1" s="1"/>
  <c r="L2419" i="1" a="1"/>
  <c r="L2419" i="1" s="1"/>
  <c r="L2435" i="1" a="1"/>
  <c r="L2435" i="1" s="1"/>
  <c r="L2439" i="1" a="1"/>
  <c r="L2439" i="1" s="1"/>
  <c r="L2467" i="1" a="1"/>
  <c r="L2467" i="1" s="1"/>
  <c r="L2499" i="1" a="1"/>
  <c r="L2499" i="1" s="1"/>
  <c r="L2515" i="1" a="1"/>
  <c r="L2515" i="1" s="1"/>
  <c r="L2531" i="1" a="1"/>
  <c r="L2531" i="1" s="1"/>
  <c r="L2559" i="1" a="1"/>
  <c r="L2559" i="1" s="1"/>
  <c r="L2567" i="1" a="1"/>
  <c r="L2567" i="1" s="1"/>
  <c r="L2591" i="1" a="1"/>
  <c r="L2591" i="1" s="1"/>
  <c r="L2619" i="1" a="1"/>
  <c r="L2619" i="1" s="1"/>
  <c r="L2623" i="1" a="1"/>
  <c r="L2623" i="1" s="1"/>
  <c r="L2711" i="1" a="1"/>
  <c r="L2711" i="1" s="1"/>
  <c r="L2727" i="1" a="1"/>
  <c r="L2727" i="1" s="1"/>
  <c r="L2763" i="1" a="1"/>
  <c r="L2763" i="1" s="1"/>
  <c r="L2767" i="1" a="1"/>
  <c r="L2767" i="1" s="1"/>
  <c r="L2783" i="1" a="1"/>
  <c r="L2783" i="1" s="1"/>
  <c r="L2823" i="1" a="1"/>
  <c r="L2823" i="1" s="1"/>
  <c r="L2843" i="1" a="1"/>
  <c r="L2843" i="1" s="1"/>
  <c r="L2855" i="1" a="1"/>
  <c r="L2855" i="1" s="1"/>
  <c r="L2887" i="1" a="1"/>
  <c r="L2887" i="1" s="1"/>
  <c r="L2919" i="1" a="1"/>
  <c r="L2919" i="1" s="1"/>
  <c r="L2939" i="1" a="1"/>
  <c r="L2939" i="1" s="1"/>
  <c r="L3041" i="1" a="1"/>
  <c r="L3041" i="1" s="1"/>
  <c r="L3109" i="1" a="1"/>
  <c r="L3109" i="1" s="1"/>
  <c r="L3133" i="1" a="1"/>
  <c r="L3133" i="1" s="1"/>
  <c r="L3169" i="1" a="1"/>
  <c r="L3169" i="1" s="1"/>
  <c r="L1602" i="1" a="1"/>
  <c r="L1602" i="1" s="1"/>
  <c r="L2095" i="1" a="1"/>
  <c r="L2095" i="1" s="1"/>
  <c r="L2251" i="1" a="1"/>
  <c r="L2251" i="1" s="1"/>
  <c r="L2280" i="1" a="1"/>
  <c r="L2280" i="1" s="1"/>
  <c r="L2392" i="1" a="1"/>
  <c r="L2392" i="1" s="1"/>
  <c r="L2440" i="1" a="1"/>
  <c r="L2440" i="1" s="1"/>
  <c r="L2512" i="1" a="1"/>
  <c r="L2512" i="1" s="1"/>
  <c r="L2724" i="1" a="1"/>
  <c r="L2724" i="1" s="1"/>
  <c r="L2832" i="1" a="1"/>
  <c r="L2832" i="1" s="1"/>
  <c r="L2975" i="1" a="1"/>
  <c r="L2975" i="1" s="1"/>
  <c r="L3114" i="1" a="1"/>
  <c r="L3114" i="1" s="1"/>
  <c r="L3170" i="1" a="1"/>
  <c r="L3170" i="1" s="1"/>
  <c r="L3226" i="1" a="1"/>
  <c r="L3226" i="1" s="1"/>
  <c r="L3230" i="1" a="1"/>
  <c r="L3230" i="1" s="1"/>
  <c r="L3238" i="1" a="1"/>
  <c r="L3238" i="1" s="1"/>
  <c r="L3254" i="1" a="1"/>
  <c r="L3254" i="1" s="1"/>
  <c r="L3274" i="1" a="1"/>
  <c r="L3274" i="1" s="1"/>
  <c r="L3286" i="1" a="1"/>
  <c r="L3286" i="1" s="1"/>
  <c r="L3332" i="1" a="1"/>
  <c r="L3332" i="1" s="1"/>
  <c r="L3396" i="1" a="1"/>
  <c r="L3396" i="1" s="1"/>
  <c r="L3412" i="1" a="1"/>
  <c r="L3412" i="1" s="1"/>
  <c r="L3416" i="1" a="1"/>
  <c r="L3416" i="1" s="1"/>
  <c r="L3484" i="1" a="1"/>
  <c r="L3484" i="1" s="1"/>
  <c r="L3552" i="1" a="1"/>
  <c r="L3552" i="1" s="1"/>
  <c r="L3564" i="1" a="1"/>
  <c r="L3564" i="1" s="1"/>
  <c r="L3656" i="1" a="1"/>
  <c r="L3656" i="1" s="1"/>
  <c r="L3664" i="1" a="1"/>
  <c r="L3664" i="1" s="1"/>
  <c r="L3692" i="1" a="1"/>
  <c r="L3692" i="1" s="1"/>
  <c r="L3712" i="1" a="1"/>
  <c r="L3712" i="1" s="1"/>
  <c r="L3736" i="1" a="1"/>
  <c r="L3736" i="1" s="1"/>
  <c r="L3752" i="1" a="1"/>
  <c r="L3752" i="1" s="1"/>
  <c r="L3760" i="1" a="1"/>
  <c r="L3760" i="1" s="1"/>
  <c r="L3768" i="1" a="1"/>
  <c r="L3768" i="1" s="1"/>
  <c r="L3832" i="1" a="1"/>
  <c r="L3832" i="1" s="1"/>
  <c r="L3836" i="1" a="1"/>
  <c r="L3836" i="1" s="1"/>
  <c r="L3840" i="1" a="1"/>
  <c r="L3840" i="1" s="1"/>
  <c r="L2115" i="1" a="1"/>
  <c r="L2115" i="1" s="1"/>
  <c r="L2147" i="1" a="1"/>
  <c r="L2147" i="1" s="1"/>
  <c r="L2283" i="1" a="1"/>
  <c r="L2283" i="1" s="1"/>
  <c r="L2312" i="1" a="1"/>
  <c r="L2312" i="1" s="1"/>
  <c r="L2348" i="1" a="1"/>
  <c r="L2348" i="1" s="1"/>
  <c r="L2412" i="1" a="1"/>
  <c r="L2412" i="1" s="1"/>
  <c r="L2428" i="1" a="1"/>
  <c r="L2428" i="1" s="1"/>
  <c r="L2516" i="1" a="1"/>
  <c r="L2516" i="1" s="1"/>
  <c r="L2568" i="1" a="1"/>
  <c r="L2568" i="1" s="1"/>
  <c r="L2744" i="1" a="1"/>
  <c r="L2744" i="1" s="1"/>
  <c r="L2820" i="1" a="1"/>
  <c r="L2820" i="1" s="1"/>
  <c r="L2852" i="1" a="1"/>
  <c r="L2852" i="1" s="1"/>
  <c r="L2884" i="1" a="1"/>
  <c r="L2884" i="1" s="1"/>
  <c r="L3010" i="1" a="1"/>
  <c r="L3010" i="1" s="1"/>
  <c r="L3018" i="1" a="1"/>
  <c r="L3018" i="1" s="1"/>
  <c r="L3042" i="1" a="1"/>
  <c r="L3042" i="1" s="1"/>
  <c r="L3179" i="1" a="1"/>
  <c r="L3179" i="1" s="1"/>
  <c r="L3203" i="1" a="1"/>
  <c r="L3203" i="1" s="1"/>
  <c r="L3215" i="1" a="1"/>
  <c r="L3215" i="1" s="1"/>
  <c r="L3231" i="1" a="1"/>
  <c r="L3231" i="1" s="1"/>
  <c r="L3275" i="1" a="1"/>
  <c r="L3275" i="1" s="1"/>
  <c r="L3322" i="1" a="1"/>
  <c r="L3322" i="1" s="1"/>
  <c r="L3333" i="1" a="1"/>
  <c r="L3333" i="1" s="1"/>
  <c r="L3353" i="1" a="1"/>
  <c r="L3353" i="1" s="1"/>
  <c r="L3397" i="1" a="1"/>
  <c r="L3397" i="1" s="1"/>
  <c r="L3413" i="1" a="1"/>
  <c r="L3413" i="1" s="1"/>
  <c r="L3417" i="1" a="1"/>
  <c r="L3417" i="1" s="1"/>
  <c r="L3437" i="1" a="1"/>
  <c r="L3437" i="1" s="1"/>
  <c r="L3481" i="1" a="1"/>
  <c r="L3481" i="1" s="1"/>
  <c r="L3489" i="1" a="1"/>
  <c r="L3489" i="1" s="1"/>
  <c r="L3501" i="1" a="1"/>
  <c r="L3501" i="1" s="1"/>
  <c r="L3617" i="1" a="1"/>
  <c r="L3617" i="1" s="1"/>
  <c r="L3665" i="1" a="1"/>
  <c r="L3665" i="1" s="1"/>
  <c r="L3681" i="1" a="1"/>
  <c r="L3681" i="1" s="1"/>
  <c r="L3693" i="1" a="1"/>
  <c r="L3693" i="1" s="1"/>
  <c r="L3745" i="1" a="1"/>
  <c r="L3745" i="1" s="1"/>
  <c r="L3753" i="1" a="1"/>
  <c r="L3753" i="1" s="1"/>
  <c r="L3789" i="1" a="1"/>
  <c r="L3789" i="1" s="1"/>
  <c r="L3813" i="1" a="1"/>
  <c r="L3813" i="1" s="1"/>
  <c r="L1636" i="1" a="1"/>
  <c r="L1636" i="1" s="1"/>
  <c r="L1855" i="1" a="1"/>
  <c r="L1855" i="1" s="1"/>
  <c r="L2018" i="1" a="1"/>
  <c r="L2018" i="1" s="1"/>
  <c r="L2087" i="1" a="1"/>
  <c r="L2087" i="1" s="1"/>
  <c r="L2135" i="1" a="1"/>
  <c r="L2135" i="1" s="1"/>
  <c r="L2472" i="1" a="1"/>
  <c r="L2472" i="1" s="1"/>
  <c r="L2556" i="1" a="1"/>
  <c r="L2556" i="1" s="1"/>
  <c r="L2620" i="1" a="1"/>
  <c r="L2620" i="1" s="1"/>
  <c r="L2716" i="1" a="1"/>
  <c r="L2716" i="1" s="1"/>
  <c r="L2748" i="1" a="1"/>
  <c r="L2748" i="1" s="1"/>
  <c r="L2780" i="1" a="1"/>
  <c r="L2780" i="1" s="1"/>
  <c r="L2856" i="1" a="1"/>
  <c r="L2856" i="1" s="1"/>
  <c r="L2901" i="1" a="1"/>
  <c r="L2901" i="1" s="1"/>
  <c r="L3019" i="1" a="1"/>
  <c r="L3019" i="1" s="1"/>
  <c r="L1655" i="1" a="1"/>
  <c r="L1655" i="1" s="1"/>
  <c r="L2002" i="1" a="1"/>
  <c r="L2002" i="1" s="1"/>
  <c r="L2091" i="1" a="1"/>
  <c r="L2091" i="1" s="1"/>
  <c r="L2219" i="1" a="1"/>
  <c r="L2219" i="1" s="1"/>
  <c r="L2248" i="1" a="1"/>
  <c r="L2248" i="1" s="1"/>
  <c r="L2276" i="1" a="1"/>
  <c r="L2276" i="1" s="1"/>
  <c r="L2372" i="1" a="1"/>
  <c r="L2372" i="1" s="1"/>
  <c r="L2420" i="1" a="1"/>
  <c r="L2420" i="1" s="1"/>
  <c r="L2436" i="1" a="1"/>
  <c r="L2436" i="1" s="1"/>
  <c r="L2560" i="1" a="1"/>
  <c r="L2560" i="1" s="1"/>
  <c r="L2592" i="1" a="1"/>
  <c r="L2592" i="1" s="1"/>
  <c r="L2608" i="1" a="1"/>
  <c r="L2608" i="1" s="1"/>
  <c r="L2624" i="1" a="1"/>
  <c r="L2624" i="1" s="1"/>
  <c r="L2844" i="1" a="1"/>
  <c r="L2844" i="1" s="1"/>
  <c r="L2990" i="1" a="1"/>
  <c r="L2990" i="1" s="1"/>
  <c r="L3181" i="1" a="1"/>
  <c r="L3181" i="1" s="1"/>
  <c r="L3229" i="1" a="1"/>
  <c r="L3229" i="1" s="1"/>
  <c r="L3253" i="1" a="1"/>
  <c r="L3253" i="1" s="1"/>
  <c r="L3299" i="1" a="1"/>
  <c r="L3299" i="1" s="1"/>
  <c r="L3350" i="1" a="1"/>
  <c r="L3350" i="1" s="1"/>
  <c r="L3358" i="1" a="1"/>
  <c r="L3358" i="1" s="1"/>
  <c r="L3414" i="1" a="1"/>
  <c r="L3414" i="1" s="1"/>
  <c r="L3430" i="1" a="1"/>
  <c r="L3430" i="1" s="1"/>
  <c r="L3438" i="1" a="1"/>
  <c r="L3438" i="1" s="1"/>
  <c r="L3478" i="1" a="1"/>
  <c r="L3478" i="1" s="1"/>
  <c r="L3563" i="1" a="1"/>
  <c r="L3563" i="1" s="1"/>
  <c r="L3595" i="1" a="1"/>
  <c r="L3595" i="1" s="1"/>
  <c r="L3735" i="1" a="1"/>
  <c r="L3735" i="1" s="1"/>
  <c r="L3767" i="1" a="1"/>
  <c r="L3767" i="1" s="1"/>
  <c r="L3807" i="1" a="1"/>
  <c r="L3807" i="1" s="1"/>
  <c r="L3815" i="1" a="1"/>
  <c r="L3815" i="1" s="1"/>
  <c r="L3831" i="1" a="1"/>
  <c r="L3831" i="1" s="1"/>
  <c r="L3857" i="1" a="1"/>
  <c r="L3857" i="1" s="1"/>
  <c r="L3881" i="1" a="1"/>
  <c r="L3881" i="1" s="1"/>
  <c r="L3905" i="1" a="1"/>
  <c r="L3905" i="1" s="1"/>
  <c r="L3909" i="1" a="1"/>
  <c r="L3909" i="1" s="1"/>
  <c r="L3937" i="1" a="1"/>
  <c r="L3937" i="1" s="1"/>
  <c r="L4001" i="1" a="1"/>
  <c r="L4001" i="1" s="1"/>
  <c r="L4050" i="1" a="1"/>
  <c r="L4050" i="1" s="1"/>
  <c r="L4053" i="1" a="1"/>
  <c r="L4053" i="1" s="1"/>
  <c r="L4066" i="1" a="1"/>
  <c r="L4066" i="1" s="1"/>
  <c r="L4069" i="1" a="1"/>
  <c r="L4069" i="1" s="1"/>
  <c r="L4114" i="1" a="1"/>
  <c r="L4114" i="1" s="1"/>
  <c r="L4117" i="1" a="1"/>
  <c r="L4117" i="1" s="1"/>
  <c r="L4120" i="1" a="1"/>
  <c r="L4120" i="1" s="1"/>
  <c r="L4123" i="1" a="1"/>
  <c r="L4123" i="1" s="1"/>
  <c r="L4136" i="1" a="1"/>
  <c r="L4136" i="1" s="1"/>
  <c r="L4165" i="1" a="1"/>
  <c r="L4165" i="1" s="1"/>
  <c r="L4168" i="1" a="1"/>
  <c r="L4168" i="1" s="1"/>
  <c r="L4171" i="1" a="1"/>
  <c r="L4171" i="1" s="1"/>
  <c r="L4210" i="1" a="1"/>
  <c r="L4210" i="1" s="1"/>
  <c r="L4235" i="1" a="1"/>
  <c r="L4235" i="1" s="1"/>
  <c r="L4258" i="1" a="1"/>
  <c r="L4258" i="1" s="1"/>
  <c r="L4266" i="1" a="1"/>
  <c r="L4266" i="1" s="1"/>
  <c r="L4282" i="1" a="1"/>
  <c r="L4282" i="1" s="1"/>
  <c r="L4302" i="1" a="1"/>
  <c r="L4302" i="1" s="1"/>
  <c r="L4326" i="1" a="1"/>
  <c r="L4326" i="1" s="1"/>
  <c r="L4350" i="1" a="1"/>
  <c r="L4350" i="1" s="1"/>
  <c r="L4354" i="1" a="1"/>
  <c r="L4354" i="1" s="1"/>
  <c r="L4378" i="1" a="1"/>
  <c r="L4378" i="1" s="1"/>
  <c r="L4390" i="1" a="1"/>
  <c r="L4390" i="1" s="1"/>
  <c r="L4402" i="1" a="1"/>
  <c r="L4402" i="1" s="1"/>
  <c r="L4426" i="1" a="1"/>
  <c r="L4426" i="1" s="1"/>
  <c r="L4462" i="1" a="1"/>
  <c r="L4462" i="1" s="1"/>
  <c r="L4510" i="1" a="1"/>
  <c r="L4510" i="1" s="1"/>
  <c r="L4522" i="1" a="1"/>
  <c r="L4522" i="1" s="1"/>
  <c r="L4590" i="1" a="1"/>
  <c r="L4590" i="1" s="1"/>
  <c r="L4594" i="1" a="1"/>
  <c r="L4594" i="1" s="1"/>
  <c r="L4606" i="1" a="1"/>
  <c r="L4606" i="1" s="1"/>
  <c r="L4622" i="1" a="1"/>
  <c r="L4622" i="1" s="1"/>
  <c r="L3118" i="1" a="1"/>
  <c r="L3118" i="1" s="1"/>
  <c r="L3232" i="1" a="1"/>
  <c r="L3232" i="1" s="1"/>
  <c r="L3351" i="1" a="1"/>
  <c r="L3351" i="1" s="1"/>
  <c r="L3375" i="1" a="1"/>
  <c r="L3375" i="1" s="1"/>
  <c r="L3415" i="1" a="1"/>
  <c r="L3415" i="1" s="1"/>
  <c r="L3479" i="1" a="1"/>
  <c r="L3479" i="1" s="1"/>
  <c r="L3526" i="1" a="1"/>
  <c r="L3526" i="1" s="1"/>
  <c r="L3686" i="1" a="1"/>
  <c r="L3686" i="1" s="1"/>
  <c r="L3714" i="1" a="1"/>
  <c r="L3714" i="1" s="1"/>
  <c r="L3878" i="1" a="1"/>
  <c r="L3878" i="1" s="1"/>
  <c r="L3882" i="1" a="1"/>
  <c r="L3882" i="1" s="1"/>
  <c r="L3906" i="1" a="1"/>
  <c r="L3906" i="1" s="1"/>
  <c r="L3910" i="1" a="1"/>
  <c r="L3910" i="1" s="1"/>
  <c r="L3934" i="1" a="1"/>
  <c r="L3934" i="1" s="1"/>
  <c r="L3958" i="1" a="1"/>
  <c r="L3958" i="1" s="1"/>
  <c r="L3974" i="1" a="1"/>
  <c r="L3974" i="1" s="1"/>
  <c r="L4002" i="1" a="1"/>
  <c r="L4002" i="1" s="1"/>
  <c r="L4054" i="1" a="1"/>
  <c r="L4054" i="1" s="1"/>
  <c r="L4070" i="1" a="1"/>
  <c r="L4070" i="1" s="1"/>
  <c r="L4102" i="1" a="1"/>
  <c r="L4102" i="1" s="1"/>
  <c r="L4118" i="1" a="1"/>
  <c r="L4118" i="1" s="1"/>
  <c r="L4121" i="1" a="1"/>
  <c r="L4121" i="1" s="1"/>
  <c r="L4124" i="1" a="1"/>
  <c r="L4124" i="1" s="1"/>
  <c r="L4137" i="1" a="1"/>
  <c r="L4137" i="1" s="1"/>
  <c r="L4140" i="1" a="1"/>
  <c r="L4140" i="1" s="1"/>
  <c r="L4166" i="1" a="1"/>
  <c r="L4166" i="1" s="1"/>
  <c r="L4169" i="1" a="1"/>
  <c r="L4169" i="1" s="1"/>
  <c r="L4214" i="1" a="1"/>
  <c r="L4214" i="1" s="1"/>
  <c r="L4217" i="1" a="1"/>
  <c r="L4217" i="1" s="1"/>
  <c r="L4233" i="1" a="1"/>
  <c r="L4233" i="1" s="1"/>
  <c r="L4236" i="1" a="1"/>
  <c r="L4236" i="1" s="1"/>
  <c r="L4252" i="1" a="1"/>
  <c r="L4252" i="1" s="1"/>
  <c r="L4283" i="1" a="1"/>
  <c r="L4283" i="1" s="1"/>
  <c r="L4299" i="1" a="1"/>
  <c r="L4299" i="1" s="1"/>
  <c r="L4347" i="1" a="1"/>
  <c r="L4347" i="1" s="1"/>
  <c r="L4351" i="1" a="1"/>
  <c r="L4351" i="1" s="1"/>
  <c r="L4363" i="1" a="1"/>
  <c r="L4363" i="1" s="1"/>
  <c r="L4367" i="1" a="1"/>
  <c r="L4367" i="1" s="1"/>
  <c r="L4379" i="1" a="1"/>
  <c r="L4379" i="1" s="1"/>
  <c r="L4403" i="1" a="1"/>
  <c r="L4403" i="1" s="1"/>
  <c r="L4431" i="1" a="1"/>
  <c r="L4431" i="1" s="1"/>
  <c r="L4523" i="1" a="1"/>
  <c r="L4523" i="1" s="1"/>
  <c r="L4571" i="1" a="1"/>
  <c r="L4571" i="1" s="1"/>
  <c r="L4599" i="1" a="1"/>
  <c r="L4599" i="1" s="1"/>
  <c r="L4619" i="1" a="1"/>
  <c r="L4619" i="1" s="1"/>
  <c r="L4623" i="1" a="1"/>
  <c r="L4623" i="1" s="1"/>
  <c r="L4651" i="1" a="1"/>
  <c r="L4651" i="1" s="1"/>
  <c r="L4695" i="1" a="1"/>
  <c r="L4695" i="1" s="1"/>
  <c r="L4723" i="1" a="1"/>
  <c r="L4723" i="1" s="1"/>
  <c r="L4747" i="1" a="1"/>
  <c r="L4747" i="1" s="1"/>
  <c r="L3167" i="1" a="1"/>
  <c r="L3167" i="1" s="1"/>
  <c r="L3185" i="1" a="1"/>
  <c r="L3185" i="1" s="1"/>
  <c r="L3193" i="1" a="1"/>
  <c r="L3193" i="1" s="1"/>
  <c r="L3217" i="1" a="1"/>
  <c r="L3217" i="1" s="1"/>
  <c r="L3233" i="1" a="1"/>
  <c r="L3233" i="1" s="1"/>
  <c r="L3273" i="1" a="1"/>
  <c r="L3273" i="1" s="1"/>
  <c r="L3378" i="1" a="1"/>
  <c r="L3378" i="1" s="1"/>
  <c r="L3551" i="1" a="1"/>
  <c r="L3551" i="1" s="1"/>
  <c r="L3599" i="1" a="1"/>
  <c r="L3599" i="1" s="1"/>
  <c r="L3623" i="1" a="1"/>
  <c r="L3623" i="1" s="1"/>
  <c r="L3647" i="1" a="1"/>
  <c r="L3647" i="1" s="1"/>
  <c r="L3671" i="1" a="1"/>
  <c r="L3671" i="1" s="1"/>
  <c r="L3715" i="1" a="1"/>
  <c r="L3715" i="1" s="1"/>
  <c r="L3803" i="1" a="1"/>
  <c r="L3803" i="1" s="1"/>
  <c r="L3879" i="1" a="1"/>
  <c r="L3879" i="1" s="1"/>
  <c r="L3883" i="1" a="1"/>
  <c r="L3883" i="1" s="1"/>
  <c r="L3923" i="1" a="1"/>
  <c r="L3923" i="1" s="1"/>
  <c r="L3951" i="1" a="1"/>
  <c r="L3951" i="1" s="1"/>
  <c r="L3955" i="1" a="1"/>
  <c r="L3955" i="1" s="1"/>
  <c r="L3975" i="1" a="1"/>
  <c r="L3975" i="1" s="1"/>
  <c r="L4051" i="1" a="1"/>
  <c r="L4051" i="1" s="1"/>
  <c r="L4067" i="1" a="1"/>
  <c r="L4067" i="1" s="1"/>
  <c r="L4099" i="1" a="1"/>
  <c r="L4099" i="1" s="1"/>
  <c r="L3419" i="1" a="1"/>
  <c r="L3419" i="1" s="1"/>
  <c r="L3483" i="1" a="1"/>
  <c r="L3483" i="1" s="1"/>
  <c r="L3562" i="1" a="1"/>
  <c r="L3562" i="1" s="1"/>
  <c r="L3594" i="1" a="1"/>
  <c r="L3594" i="1" s="1"/>
  <c r="L3626" i="1" a="1"/>
  <c r="L3626" i="1" s="1"/>
  <c r="L3904" i="1" a="1"/>
  <c r="L3904" i="1" s="1"/>
  <c r="L3936" i="1" a="1"/>
  <c r="L3936" i="1" s="1"/>
  <c r="L4000" i="1" a="1"/>
  <c r="L4000" i="1" s="1"/>
  <c r="L4065" i="1" a="1"/>
  <c r="L4065" i="1" s="1"/>
  <c r="L4131" i="1" a="1"/>
  <c r="L4131" i="1" s="1"/>
  <c r="L4138" i="1" a="1"/>
  <c r="L4138" i="1" s="1"/>
  <c r="L4170" i="1" a="1"/>
  <c r="L4170" i="1" s="1"/>
  <c r="L4234" i="1" a="1"/>
  <c r="L4234" i="1" s="1"/>
  <c r="L4253" i="1" a="1"/>
  <c r="L4253" i="1" s="1"/>
  <c r="L4268" i="1" a="1"/>
  <c r="L4268" i="1" s="1"/>
  <c r="L4284" i="1" a="1"/>
  <c r="L4284" i="1" s="1"/>
  <c r="L4300" i="1" a="1"/>
  <c r="L4300" i="1" s="1"/>
  <c r="L4492" i="1" a="1"/>
  <c r="L4492" i="1" s="1"/>
  <c r="L4580" i="1" a="1"/>
  <c r="L4580" i="1" s="1"/>
  <c r="L4722" i="1" a="1"/>
  <c r="L4722" i="1" s="1"/>
  <c r="L4822" i="1" a="1"/>
  <c r="L4822" i="1" s="1"/>
  <c r="L4834" i="1" a="1"/>
  <c r="L4834" i="1" s="1"/>
  <c r="L4838" i="1" a="1"/>
  <c r="L4838" i="1" s="1"/>
  <c r="L4858" i="1" a="1"/>
  <c r="L4858" i="1" s="1"/>
  <c r="L4910" i="1" a="1"/>
  <c r="L4910" i="1" s="1"/>
  <c r="L4914" i="1" a="1"/>
  <c r="L4914" i="1" s="1"/>
  <c r="L4930" i="1" a="1"/>
  <c r="L4930" i="1" s="1"/>
  <c r="L4938" i="1" a="1"/>
  <c r="L4938" i="1" s="1"/>
  <c r="L4962" i="1" a="1"/>
  <c r="L4962" i="1" s="1"/>
  <c r="L5002" i="1" a="1"/>
  <c r="L5002" i="1" s="1"/>
  <c r="L5022" i="1" a="1"/>
  <c r="L5022" i="1" s="1"/>
  <c r="L5042" i="1" a="1"/>
  <c r="L5042" i="1" s="1"/>
  <c r="L5074" i="1" a="1"/>
  <c r="L5074" i="1" s="1"/>
  <c r="L5102" i="1" a="1"/>
  <c r="L5102" i="1" s="1"/>
  <c r="L5110" i="1" a="1"/>
  <c r="L5110" i="1" s="1"/>
  <c r="L5114" i="1" a="1"/>
  <c r="L5114" i="1" s="1"/>
  <c r="L5130" i="1" a="1"/>
  <c r="L5130" i="1" s="1"/>
  <c r="L5178" i="1" a="1"/>
  <c r="L5178" i="1" s="1"/>
  <c r="L5194" i="1" a="1"/>
  <c r="L5194" i="1" s="1"/>
  <c r="L5198" i="1" a="1"/>
  <c r="L5198" i="1" s="1"/>
  <c r="L5202" i="1" a="1"/>
  <c r="L5202" i="1" s="1"/>
  <c r="L5314" i="1" a="1"/>
  <c r="L5314" i="1" s="1"/>
  <c r="L5318" i="1" a="1"/>
  <c r="L5318" i="1" s="1"/>
  <c r="L5342" i="1" a="1"/>
  <c r="L5342" i="1" s="1"/>
  <c r="L5362" i="1" a="1"/>
  <c r="L5362" i="1" s="1"/>
  <c r="L5370" i="1" a="1"/>
  <c r="L5370" i="1" s="1"/>
  <c r="L5386" i="1" a="1"/>
  <c r="L5386" i="1" s="1"/>
  <c r="L5390" i="1" a="1"/>
  <c r="L5390" i="1" s="1"/>
  <c r="L5414" i="1" a="1"/>
  <c r="L5414" i="1" s="1"/>
  <c r="L5560" i="1" a="1"/>
  <c r="L5560" i="1" s="1"/>
  <c r="L5568" i="1" a="1"/>
  <c r="L5568" i="1" s="1"/>
  <c r="L5579" i="1" a="1"/>
  <c r="L5579" i="1" s="1"/>
  <c r="L5600" i="1" a="1"/>
  <c r="L5600" i="1" s="1"/>
  <c r="L3309" i="1" a="1"/>
  <c r="L3309" i="1" s="1"/>
  <c r="L3538" i="1" a="1"/>
  <c r="L3538" i="1" s="1"/>
  <c r="L3666" i="1" a="1"/>
  <c r="L3666" i="1" s="1"/>
  <c r="L4113" i="1" a="1"/>
  <c r="L4113" i="1" s="1"/>
  <c r="L4119" i="1" a="1"/>
  <c r="L4119" i="1" s="1"/>
  <c r="L4145" i="1" a="1"/>
  <c r="L4145" i="1" s="1"/>
  <c r="L4164" i="1" a="1"/>
  <c r="L4164" i="1" s="1"/>
  <c r="L4209" i="1" a="1"/>
  <c r="L4209" i="1" s="1"/>
  <c r="L4215" i="1" a="1"/>
  <c r="L4215" i="1" s="1"/>
  <c r="L4269" i="1" a="1"/>
  <c r="L4269" i="1" s="1"/>
  <c r="L4285" i="1" a="1"/>
  <c r="L4285" i="1" s="1"/>
  <c r="L4293" i="1" a="1"/>
  <c r="L4293" i="1" s="1"/>
  <c r="L4301" i="1" a="1"/>
  <c r="L4301" i="1" s="1"/>
  <c r="L4317" i="1" a="1"/>
  <c r="L4317" i="1" s="1"/>
  <c r="L4381" i="1" a="1"/>
  <c r="L4381" i="1" s="1"/>
  <c r="L4405" i="1" a="1"/>
  <c r="L4405" i="1" s="1"/>
  <c r="L4413" i="1" a="1"/>
  <c r="L4413" i="1" s="1"/>
  <c r="L4620" i="1" a="1"/>
  <c r="L4620" i="1" s="1"/>
  <c r="L4718" i="1" a="1"/>
  <c r="L4718" i="1" s="1"/>
  <c r="L4724" i="1" a="1"/>
  <c r="L4724" i="1" s="1"/>
  <c r="L4745" i="1" a="1"/>
  <c r="L4745" i="1" s="1"/>
  <c r="L4823" i="1" a="1"/>
  <c r="L4823" i="1" s="1"/>
  <c r="L4891" i="1" a="1"/>
  <c r="L4891" i="1" s="1"/>
  <c r="L4911" i="1" a="1"/>
  <c r="L4911" i="1" s="1"/>
  <c r="L4915" i="1" a="1"/>
  <c r="L4915" i="1" s="1"/>
  <c r="L4935" i="1" a="1"/>
  <c r="L4935" i="1" s="1"/>
  <c r="L4939" i="1" a="1"/>
  <c r="L4939" i="1" s="1"/>
  <c r="L4959" i="1" a="1"/>
  <c r="L4959" i="1" s="1"/>
  <c r="L4963" i="1" a="1"/>
  <c r="L4963" i="1" s="1"/>
  <c r="L4971" i="1" a="1"/>
  <c r="L4971" i="1" s="1"/>
  <c r="L5003" i="1" a="1"/>
  <c r="L5003" i="1" s="1"/>
  <c r="L5099" i="1" a="1"/>
  <c r="L5099" i="1" s="1"/>
  <c r="L5103" i="1" a="1"/>
  <c r="L5103" i="1" s="1"/>
  <c r="L5111" i="1" a="1"/>
  <c r="L5111" i="1" s="1"/>
  <c r="L5115" i="1" a="1"/>
  <c r="L5115" i="1" s="1"/>
  <c r="L5127" i="1" a="1"/>
  <c r="L5127" i="1" s="1"/>
  <c r="L5131" i="1" a="1"/>
  <c r="L5131" i="1" s="1"/>
  <c r="L5147" i="1" a="1"/>
  <c r="L5147" i="1" s="1"/>
  <c r="L5171" i="1" a="1"/>
  <c r="L5171" i="1" s="1"/>
  <c r="L5175" i="1" a="1"/>
  <c r="L5175" i="1" s="1"/>
  <c r="L5211" i="1" a="1"/>
  <c r="L5211" i="1" s="1"/>
  <c r="L5299" i="1" a="1"/>
  <c r="L5299" i="1" s="1"/>
  <c r="L5339" i="1" a="1"/>
  <c r="L5339" i="1" s="1"/>
  <c r="L5343" i="1" a="1"/>
  <c r="L5343" i="1" s="1"/>
  <c r="L5347" i="1" a="1"/>
  <c r="L5347" i="1" s="1"/>
  <c r="L5363" i="1" a="1"/>
  <c r="L5363" i="1" s="1"/>
  <c r="L3435" i="1" a="1"/>
  <c r="L3435" i="1" s="1"/>
  <c r="L3758" i="1" a="1"/>
  <c r="L3758" i="1" s="1"/>
  <c r="L4097" i="1" a="1"/>
  <c r="L4097" i="1" s="1"/>
  <c r="L4115" i="1" a="1"/>
  <c r="L4115" i="1" s="1"/>
  <c r="L4122" i="1" a="1"/>
  <c r="L4122" i="1" s="1"/>
  <c r="L4141" i="1" a="1"/>
  <c r="L4141" i="1" s="1"/>
  <c r="L4147" i="1" a="1"/>
  <c r="L4147" i="1" s="1"/>
  <c r="L4256" i="1" a="1"/>
  <c r="L4256" i="1" s="1"/>
  <c r="L4352" i="1" a="1"/>
  <c r="L4352" i="1" s="1"/>
  <c r="L4464" i="1" a="1"/>
  <c r="L4464" i="1" s="1"/>
  <c r="L4568" i="1" a="1"/>
  <c r="L4568" i="1" s="1"/>
  <c r="L4621" i="1" a="1"/>
  <c r="L4621" i="1" s="1"/>
  <c r="L4746" i="1" a="1"/>
  <c r="L4746" i="1" s="1"/>
  <c r="L4836" i="1" a="1"/>
  <c r="L4836" i="1" s="1"/>
  <c r="L4844" i="1" a="1"/>
  <c r="L4844" i="1" s="1"/>
  <c r="L4860" i="1" a="1"/>
  <c r="L4860" i="1" s="1"/>
  <c r="L4864" i="1" a="1"/>
  <c r="L4864" i="1" s="1"/>
  <c r="L4888" i="1" a="1"/>
  <c r="L4888" i="1" s="1"/>
  <c r="L4912" i="1" a="1"/>
  <c r="L4912" i="1" s="1"/>
  <c r="L4916" i="1" a="1"/>
  <c r="L4916" i="1" s="1"/>
  <c r="L4940" i="1" a="1"/>
  <c r="L4940" i="1" s="1"/>
  <c r="L4956" i="1" a="1"/>
  <c r="L4956" i="1" s="1"/>
  <c r="L4960" i="1" a="1"/>
  <c r="L4960" i="1" s="1"/>
  <c r="L4964" i="1" a="1"/>
  <c r="L4964" i="1" s="1"/>
  <c r="L4972" i="1" a="1"/>
  <c r="L4972" i="1" s="1"/>
  <c r="L5004" i="1" a="1"/>
  <c r="L5004" i="1" s="1"/>
  <c r="L5008" i="1" a="1"/>
  <c r="L5008" i="1" s="1"/>
  <c r="L5044" i="1" a="1"/>
  <c r="L5044" i="1" s="1"/>
  <c r="L5060" i="1" a="1"/>
  <c r="L5060" i="1" s="1"/>
  <c r="L5104" i="1" a="1"/>
  <c r="L5104" i="1" s="1"/>
  <c r="L5112" i="1" a="1"/>
  <c r="L5112" i="1" s="1"/>
  <c r="L5128" i="1" a="1"/>
  <c r="L5128" i="1" s="1"/>
  <c r="L5132" i="1" a="1"/>
  <c r="L5132" i="1" s="1"/>
  <c r="L5172" i="1" a="1"/>
  <c r="L5172" i="1" s="1"/>
  <c r="L5200" i="1" a="1"/>
  <c r="L5200" i="1" s="1"/>
  <c r="L5204" i="1" a="1"/>
  <c r="L5204" i="1" s="1"/>
  <c r="L5212" i="1" a="1"/>
  <c r="L5212" i="1" s="1"/>
  <c r="L5300" i="1" a="1"/>
  <c r="L5300" i="1" s="1"/>
  <c r="L5324" i="1" a="1"/>
  <c r="L5324" i="1" s="1"/>
  <c r="L5344" i="1" a="1"/>
  <c r="L5344" i="1" s="1"/>
  <c r="L5380" i="1" a="1"/>
  <c r="L5380" i="1" s="1"/>
  <c r="L5392" i="1" a="1"/>
  <c r="L5392" i="1" s="1"/>
  <c r="L5416" i="1" a="1"/>
  <c r="L5416" i="1" s="1"/>
  <c r="L5488" i="1" a="1"/>
  <c r="L5488" i="1" s="1"/>
  <c r="L5492" i="1" a="1"/>
  <c r="L5492" i="1" s="1"/>
  <c r="L5516" i="1" a="1"/>
  <c r="L5516" i="1" s="1"/>
  <c r="L5536" i="1" a="1"/>
  <c r="L5536" i="1" s="1"/>
  <c r="L5540" i="1" a="1"/>
  <c r="L5540" i="1" s="1"/>
  <c r="L5559" i="1" a="1"/>
  <c r="L5559" i="1" s="1"/>
  <c r="L5575" i="1" a="1"/>
  <c r="L5575" i="1" s="1"/>
  <c r="L5580" i="1" a="1"/>
  <c r="L5580" i="1" s="1"/>
  <c r="L5583" i="1" a="1"/>
  <c r="L5583" i="1" s="1"/>
  <c r="L5591" i="1" a="1"/>
  <c r="L5591" i="1" s="1"/>
  <c r="L3900" i="1" a="1"/>
  <c r="L3900" i="1" s="1"/>
  <c r="L4721" i="1" a="1"/>
  <c r="L4721" i="1" s="1"/>
  <c r="L4821" i="1" a="1"/>
  <c r="L4821" i="1" s="1"/>
  <c r="L4869" i="1" a="1"/>
  <c r="L4869" i="1" s="1"/>
  <c r="L4933" i="1" a="1"/>
  <c r="L4933" i="1" s="1"/>
  <c r="L4977" i="1" a="1"/>
  <c r="L4977" i="1" s="1"/>
  <c r="L5025" i="1" a="1"/>
  <c r="L5025" i="1" s="1"/>
  <c r="L5133" i="1" a="1"/>
  <c r="L5133" i="1" s="1"/>
  <c r="L5586" i="1" a="1"/>
  <c r="L5586" i="1" s="1"/>
  <c r="L5597" i="1" a="1"/>
  <c r="L5597" i="1" s="1"/>
  <c r="L5622" i="1" a="1"/>
  <c r="L5622" i="1" s="1"/>
  <c r="L5646" i="1" a="1"/>
  <c r="L5646" i="1" s="1"/>
  <c r="L5649" i="1" a="1"/>
  <c r="L5649" i="1" s="1"/>
  <c r="L5697" i="1" a="1"/>
  <c r="L5697" i="1" s="1"/>
  <c r="L5758" i="1" a="1"/>
  <c r="L5758" i="1" s="1"/>
  <c r="L5774" i="1" a="1"/>
  <c r="L5774" i="1" s="1"/>
  <c r="L5846" i="1" a="1"/>
  <c r="L5846" i="1" s="1"/>
  <c r="L5849" i="1" a="1"/>
  <c r="L5849" i="1" s="1"/>
  <c r="L5926" i="1" a="1"/>
  <c r="L5926" i="1" s="1"/>
  <c r="L6019" i="1" a="1"/>
  <c r="L6019" i="1" s="1"/>
  <c r="L6029" i="1" a="1"/>
  <c r="L6029" i="1" s="1"/>
  <c r="L6035" i="1" a="1"/>
  <c r="L6035" i="1" s="1"/>
  <c r="L6038" i="1" a="1"/>
  <c r="L6038" i="1" s="1"/>
  <c r="L6054" i="1" a="1"/>
  <c r="L6054" i="1" s="1"/>
  <c r="L6057" i="1" a="1"/>
  <c r="L6057" i="1" s="1"/>
  <c r="L6067" i="1" a="1"/>
  <c r="L6067" i="1" s="1"/>
  <c r="L6070" i="1" a="1"/>
  <c r="L6070" i="1" s="1"/>
  <c r="L6131" i="1" a="1"/>
  <c r="L6131" i="1" s="1"/>
  <c r="L6162" i="1" a="1"/>
  <c r="L6162" i="1" s="1"/>
  <c r="L6227" i="1" a="1"/>
  <c r="L6227" i="1" s="1"/>
  <c r="L6237" i="1" a="1"/>
  <c r="L6237" i="1" s="1"/>
  <c r="L6258" i="1" a="1"/>
  <c r="L6258" i="1" s="1"/>
  <c r="L6299" i="1" a="1"/>
  <c r="L6299" i="1" s="1"/>
  <c r="L6408" i="1" a="1"/>
  <c r="L6408" i="1" s="1"/>
  <c r="L6433" i="1" a="1"/>
  <c r="L6433" i="1" s="1"/>
  <c r="L6437" i="1" a="1"/>
  <c r="L6437" i="1" s="1"/>
  <c r="L6576" i="1" a="1"/>
  <c r="L6576" i="1" s="1"/>
  <c r="L6580" i="1" a="1"/>
  <c r="L6580" i="1" s="1"/>
  <c r="L6599" i="1" a="1"/>
  <c r="L6599" i="1" s="1"/>
  <c r="L6647" i="1" a="1"/>
  <c r="L6647" i="1" s="1"/>
  <c r="L6650" i="1" a="1"/>
  <c r="L6650" i="1" s="1"/>
  <c r="L6656" i="1" a="1"/>
  <c r="L6656" i="1" s="1"/>
  <c r="L6733" i="1" a="1"/>
  <c r="L6733" i="1" s="1"/>
  <c r="L3379" i="1" a="1"/>
  <c r="L3379" i="1" s="1"/>
  <c r="L3682" i="1" a="1"/>
  <c r="L3682" i="1" s="1"/>
  <c r="L3734" i="1" a="1"/>
  <c r="L3734" i="1" s="1"/>
  <c r="L3980" i="1" a="1"/>
  <c r="L3980" i="1" s="1"/>
  <c r="L4116" i="1" a="1"/>
  <c r="L4116" i="1" s="1"/>
  <c r="L4135" i="1" a="1"/>
  <c r="L4135" i="1" s="1"/>
  <c r="L4624" i="1" a="1"/>
  <c r="L4624" i="1" s="1"/>
  <c r="L4841" i="1" a="1"/>
  <c r="L4841" i="1" s="1"/>
  <c r="L4953" i="1" a="1"/>
  <c r="L4953" i="1" s="1"/>
  <c r="L5061" i="1" a="1"/>
  <c r="L5061" i="1" s="1"/>
  <c r="L5105" i="1" a="1"/>
  <c r="L5105" i="1" s="1"/>
  <c r="L5201" i="1" a="1"/>
  <c r="L5201" i="1" s="1"/>
  <c r="L5217" i="1" a="1"/>
  <c r="L5217" i="1" s="1"/>
  <c r="L5387" i="1" a="1"/>
  <c r="L5387" i="1" s="1"/>
  <c r="L5443" i="1" a="1"/>
  <c r="L5443" i="1" s="1"/>
  <c r="L5531" i="1" a="1"/>
  <c r="L5531" i="1" s="1"/>
  <c r="L5539" i="1" a="1"/>
  <c r="L5539" i="1" s="1"/>
  <c r="L5561" i="1" a="1"/>
  <c r="L5561" i="1" s="1"/>
  <c r="L5566" i="1" a="1"/>
  <c r="L5566" i="1" s="1"/>
  <c r="L5577" i="1" a="1"/>
  <c r="L5577" i="1" s="1"/>
  <c r="L5623" i="1" a="1"/>
  <c r="L5623" i="1" s="1"/>
  <c r="L5636" i="1" a="1"/>
  <c r="L5636" i="1" s="1"/>
  <c r="L5639" i="1" a="1"/>
  <c r="L5639" i="1" s="1"/>
  <c r="L5644" i="1" a="1"/>
  <c r="L5644" i="1" s="1"/>
  <c r="L5668" i="1" a="1"/>
  <c r="L5668" i="1" s="1"/>
  <c r="L5676" i="1" a="1"/>
  <c r="L5676" i="1" s="1"/>
  <c r="L5759" i="1" a="1"/>
  <c r="L5759" i="1" s="1"/>
  <c r="L5791" i="1" a="1"/>
  <c r="L5791" i="1" s="1"/>
  <c r="L5799" i="1" a="1"/>
  <c r="L5799" i="1" s="1"/>
  <c r="L5804" i="1" a="1"/>
  <c r="L5804" i="1" s="1"/>
  <c r="L5831" i="1" a="1"/>
  <c r="L5831" i="1" s="1"/>
  <c r="L5836" i="1" a="1"/>
  <c r="L5836" i="1" s="1"/>
  <c r="L5844" i="1" a="1"/>
  <c r="L5844" i="1" s="1"/>
  <c r="L5847" i="1" a="1"/>
  <c r="L5847" i="1" s="1"/>
  <c r="L5852" i="1" a="1"/>
  <c r="L5852" i="1" s="1"/>
  <c r="L5871" i="1" a="1"/>
  <c r="L5871" i="1" s="1"/>
  <c r="L5876" i="1" a="1"/>
  <c r="L5876" i="1" s="1"/>
  <c r="L5924" i="1" a="1"/>
  <c r="L5924" i="1" s="1"/>
  <c r="L5927" i="1" a="1"/>
  <c r="L5927" i="1" s="1"/>
  <c r="L5940" i="1" a="1"/>
  <c r="L5940" i="1" s="1"/>
  <c r="L5948" i="1" a="1"/>
  <c r="L5948" i="1" s="1"/>
  <c r="L5973" i="1" a="1"/>
  <c r="L5973" i="1" s="1"/>
  <c r="L6026" i="1" a="1"/>
  <c r="L6026" i="1" s="1"/>
  <c r="L6039" i="1" a="1"/>
  <c r="L6039" i="1" s="1"/>
  <c r="L6058" i="1" a="1"/>
  <c r="L6058" i="1" s="1"/>
  <c r="L6112" i="1" a="1"/>
  <c r="L6112" i="1" s="1"/>
  <c r="L6138" i="1" a="1"/>
  <c r="L6138" i="1" s="1"/>
  <c r="L6151" i="1" a="1"/>
  <c r="L6151" i="1" s="1"/>
  <c r="L6163" i="1" a="1"/>
  <c r="L6163" i="1" s="1"/>
  <c r="L6250" i="1" a="1"/>
  <c r="L6250" i="1" s="1"/>
  <c r="L6294" i="1" a="1"/>
  <c r="L6294" i="1" s="1"/>
  <c r="L6300" i="1" a="1"/>
  <c r="L6300" i="1" s="1"/>
  <c r="L6324" i="1" a="1"/>
  <c r="L6324" i="1" s="1"/>
  <c r="L6418" i="1" a="1"/>
  <c r="L6418" i="1" s="1"/>
  <c r="L6456" i="1" a="1"/>
  <c r="L6456" i="1" s="1"/>
  <c r="L6459" i="1" a="1"/>
  <c r="L6459" i="1" s="1"/>
  <c r="L6491" i="1" a="1"/>
  <c r="L6491" i="1" s="1"/>
  <c r="L6494" i="1" a="1"/>
  <c r="L6494" i="1" s="1"/>
  <c r="L6542" i="1" a="1"/>
  <c r="L6542" i="1" s="1"/>
  <c r="L6558" i="1" a="1"/>
  <c r="L6558" i="1" s="1"/>
  <c r="L6574" i="1" a="1"/>
  <c r="L6574" i="1" s="1"/>
  <c r="L3411" i="1" a="1"/>
  <c r="L3411" i="1" s="1"/>
  <c r="L3766" i="1" a="1"/>
  <c r="L3766" i="1" s="1"/>
  <c r="L4142" i="1" a="1"/>
  <c r="L4142" i="1" s="1"/>
  <c r="L4167" i="1" a="1"/>
  <c r="L4167" i="1" s="1"/>
  <c r="L4845" i="1" a="1"/>
  <c r="L4845" i="1" s="1"/>
  <c r="L4909" i="1" a="1"/>
  <c r="L4909" i="1" s="1"/>
  <c r="L5109" i="1" a="1"/>
  <c r="L5109" i="1" s="1"/>
  <c r="L5125" i="1" a="1"/>
  <c r="L5125" i="1" s="1"/>
  <c r="L5157" i="1" a="1"/>
  <c r="L5157" i="1" s="1"/>
  <c r="L5177" i="1" a="1"/>
  <c r="L5177" i="1" s="1"/>
  <c r="L5361" i="1" a="1"/>
  <c r="L5361" i="1" s="1"/>
  <c r="L5413" i="1" a="1"/>
  <c r="L5413" i="1" s="1"/>
  <c r="L5533" i="1" a="1"/>
  <c r="L5533" i="1" s="1"/>
  <c r="L5573" i="1" a="1"/>
  <c r="L5573" i="1" s="1"/>
  <c r="L5589" i="1" a="1"/>
  <c r="L5589" i="1" s="1"/>
  <c r="L5613" i="1" a="1"/>
  <c r="L5613" i="1" s="1"/>
  <c r="L5637" i="1" a="1"/>
  <c r="L5637" i="1" s="1"/>
  <c r="L5642" i="1" a="1"/>
  <c r="L5642" i="1" s="1"/>
  <c r="L5653" i="1" a="1"/>
  <c r="L5653" i="1" s="1"/>
  <c r="L5661" i="1" a="1"/>
  <c r="L5661" i="1" s="1"/>
  <c r="L5669" i="1" a="1"/>
  <c r="L5669" i="1" s="1"/>
  <c r="L5698" i="1" a="1"/>
  <c r="L5698" i="1" s="1"/>
  <c r="L5754" i="1" a="1"/>
  <c r="L5754" i="1" s="1"/>
  <c r="L5834" i="1" a="1"/>
  <c r="L5834" i="1" s="1"/>
  <c r="L5845" i="1" a="1"/>
  <c r="L5845" i="1" s="1"/>
  <c r="L5850" i="1" a="1"/>
  <c r="L5850" i="1" s="1"/>
  <c r="L5877" i="1" a="1"/>
  <c r="L5877" i="1" s="1"/>
  <c r="L5914" i="1" a="1"/>
  <c r="L5914" i="1" s="1"/>
  <c r="L5925" i="1" a="1"/>
  <c r="L5925" i="1" s="1"/>
  <c r="L6027" i="1" a="1"/>
  <c r="L6027" i="1" s="1"/>
  <c r="L6033" i="1" a="1"/>
  <c r="L6033" i="1" s="1"/>
  <c r="L6059" i="1" a="1"/>
  <c r="L6059" i="1" s="1"/>
  <c r="L6065" i="1" a="1"/>
  <c r="L6065" i="1" s="1"/>
  <c r="L6113" i="1" a="1"/>
  <c r="L6113" i="1" s="1"/>
  <c r="L6155" i="1" a="1"/>
  <c r="L6155" i="1" s="1"/>
  <c r="L6161" i="1" a="1"/>
  <c r="L6161" i="1" s="1"/>
  <c r="L6238" i="1" a="1"/>
  <c r="L6238" i="1" s="1"/>
  <c r="L6251" i="1" a="1"/>
  <c r="L6251" i="1" s="1"/>
  <c r="L6260" i="1" a="1"/>
  <c r="L6260" i="1" s="1"/>
  <c r="L6274" i="1" a="1"/>
  <c r="L6274" i="1" s="1"/>
  <c r="L6349" i="1" a="1"/>
  <c r="L6349" i="1" s="1"/>
  <c r="L6404" i="1" a="1"/>
  <c r="L6404" i="1" s="1"/>
  <c r="L6435" i="1" a="1"/>
  <c r="L6435" i="1" s="1"/>
  <c r="L6457" i="1" a="1"/>
  <c r="L6457" i="1" s="1"/>
  <c r="L6460" i="1" a="1"/>
  <c r="L6460" i="1" s="1"/>
  <c r="L6492" i="1" a="1"/>
  <c r="L6492" i="1" s="1"/>
  <c r="L6495" i="1" a="1"/>
  <c r="L6495" i="1" s="1"/>
  <c r="L6543" i="1" a="1"/>
  <c r="L6543" i="1" s="1"/>
  <c r="L6568" i="1" a="1"/>
  <c r="L6568" i="1" s="1"/>
  <c r="L6572" i="1" a="1"/>
  <c r="L6572" i="1" s="1"/>
  <c r="L6648" i="1" a="1"/>
  <c r="L6648" i="1" s="1"/>
  <c r="L6715" i="1" a="1"/>
  <c r="L6715" i="1" s="1"/>
  <c r="L6731" i="1" a="1"/>
  <c r="L6731" i="1" s="1"/>
  <c r="L6782" i="1" a="1"/>
  <c r="L6782" i="1" s="1"/>
  <c r="L6801" i="1" a="1"/>
  <c r="L6801" i="1" s="1"/>
  <c r="L6830" i="1" a="1"/>
  <c r="L6830" i="1" s="1"/>
  <c r="L6833" i="1" a="1"/>
  <c r="L6833" i="1" s="1"/>
  <c r="L6881" i="1" a="1"/>
  <c r="L6881" i="1" s="1"/>
  <c r="L6910" i="1" a="1"/>
  <c r="L6910" i="1" s="1"/>
  <c r="L6928" i="1" a="1"/>
  <c r="L6928" i="1" s="1"/>
  <c r="L6997" i="1" a="1"/>
  <c r="L6997" i="1" s="1"/>
  <c r="L7000" i="1" a="1"/>
  <c r="L7000" i="1" s="1"/>
  <c r="L7029" i="1" a="1"/>
  <c r="L7029" i="1" s="1"/>
  <c r="L7032" i="1" a="1"/>
  <c r="L7032" i="1" s="1"/>
  <c r="L7045" i="1" a="1"/>
  <c r="L7045" i="1" s="1"/>
  <c r="L7061" i="1" a="1"/>
  <c r="L7061" i="1" s="1"/>
  <c r="L7064" i="1" a="1"/>
  <c r="L7064" i="1" s="1"/>
  <c r="L7120" i="1" a="1"/>
  <c r="L7120" i="1" s="1"/>
  <c r="L7128" i="1" a="1"/>
  <c r="L7128" i="1" s="1"/>
  <c r="L7136" i="1" a="1"/>
  <c r="L7136" i="1" s="1"/>
  <c r="L3884" i="1" a="1"/>
  <c r="L3884" i="1" s="1"/>
  <c r="L4100" i="1" a="1"/>
  <c r="L4100" i="1" s="1"/>
  <c r="L4148" i="1" a="1"/>
  <c r="L4148" i="1" s="1"/>
  <c r="L4401" i="1" a="1"/>
  <c r="L4401" i="1" s="1"/>
  <c r="L4790" i="1" a="1"/>
  <c r="L4790" i="1" s="1"/>
  <c r="L4817" i="1" a="1"/>
  <c r="L4817" i="1" s="1"/>
  <c r="L4889" i="1" a="1"/>
  <c r="L4889" i="1" s="1"/>
  <c r="L4913" i="1" a="1"/>
  <c r="L4913" i="1" s="1"/>
  <c r="L4989" i="1" a="1"/>
  <c r="L4989" i="1" s="1"/>
  <c r="L5005" i="1" a="1"/>
  <c r="L5005" i="1" s="1"/>
  <c r="L5129" i="1" a="1"/>
  <c r="L5129" i="1" s="1"/>
  <c r="L5181" i="1" a="1"/>
  <c r="L5181" i="1" s="1"/>
  <c r="L5391" i="1" a="1"/>
  <c r="L5391" i="1" s="1"/>
  <c r="L5415" i="1" a="1"/>
  <c r="L5415" i="1" s="1"/>
  <c r="L5519" i="1" a="1"/>
  <c r="L5519" i="1" s="1"/>
  <c r="L5535" i="1" a="1"/>
  <c r="L5535" i="1" s="1"/>
  <c r="L5558" i="1" a="1"/>
  <c r="L5558" i="1" s="1"/>
  <c r="L5590" i="1" a="1"/>
  <c r="L5590" i="1" s="1"/>
  <c r="L5624" i="1" a="1"/>
  <c r="L5624" i="1" s="1"/>
  <c r="L5635" i="1" a="1"/>
  <c r="L5635" i="1" s="1"/>
  <c r="L5640" i="1" a="1"/>
  <c r="L5640" i="1" s="1"/>
  <c r="L5643" i="1" a="1"/>
  <c r="L5643" i="1" s="1"/>
  <c r="L5851" i="1" a="1"/>
  <c r="L5851" i="1" s="1"/>
  <c r="L6031" i="1" a="1"/>
  <c r="L6031" i="1" s="1"/>
  <c r="L6152" i="1" a="1"/>
  <c r="L6152" i="1" s="1"/>
  <c r="L6493" i="1" a="1"/>
  <c r="L6493" i="1" s="1"/>
  <c r="L6611" i="1" a="1"/>
  <c r="L6611" i="1" s="1"/>
  <c r="L6649" i="1" a="1"/>
  <c r="L6649" i="1" s="1"/>
  <c r="L6719" i="1" a="1"/>
  <c r="L6719" i="1" s="1"/>
  <c r="L6873" i="1" a="1"/>
  <c r="L6873" i="1" s="1"/>
  <c r="L6882" i="1" a="1"/>
  <c r="L6882" i="1" s="1"/>
  <c r="L6927" i="1" a="1"/>
  <c r="L6927" i="1" s="1"/>
  <c r="L6931" i="1" a="1"/>
  <c r="L6931" i="1" s="1"/>
  <c r="L7022" i="1" a="1"/>
  <c r="L7022" i="1" s="1"/>
  <c r="L7082" i="1" a="1"/>
  <c r="L7082" i="1" s="1"/>
  <c r="L7100" i="1" a="1"/>
  <c r="L7100" i="1" s="1"/>
  <c r="L7103" i="1" a="1"/>
  <c r="L7103" i="1" s="1"/>
  <c r="L7135" i="1" a="1"/>
  <c r="L7135" i="1" s="1"/>
  <c r="L7169" i="1" a="1"/>
  <c r="L7169" i="1" s="1"/>
  <c r="L7177" i="1" a="1"/>
  <c r="L7177" i="1" s="1"/>
  <c r="L7204" i="1" a="1"/>
  <c r="L7204" i="1" s="1"/>
  <c r="L7257" i="1" a="1"/>
  <c r="L7257" i="1" s="1"/>
  <c r="L7268" i="1" a="1"/>
  <c r="L7268" i="1" s="1"/>
  <c r="L7297" i="1" a="1"/>
  <c r="L7297" i="1" s="1"/>
  <c r="L7305" i="1" a="1"/>
  <c r="L7305" i="1" s="1"/>
  <c r="L7308" i="1" a="1"/>
  <c r="L7308" i="1" s="1"/>
  <c r="L7396" i="1" a="1"/>
  <c r="L7396" i="1" s="1"/>
  <c r="L7409" i="1" a="1"/>
  <c r="L7409" i="1" s="1"/>
  <c r="L7463" i="1" a="1"/>
  <c r="L7463" i="1" s="1"/>
  <c r="L7527" i="1" a="1"/>
  <c r="L7527" i="1" s="1"/>
  <c r="L7579" i="1" a="1"/>
  <c r="L7579" i="1" s="1"/>
  <c r="L7583" i="1" a="1"/>
  <c r="L7583" i="1" s="1"/>
  <c r="L7607" i="1" a="1"/>
  <c r="L7607" i="1" s="1"/>
  <c r="L7611" i="1" a="1"/>
  <c r="L7611" i="1" s="1"/>
  <c r="L7615" i="1" a="1"/>
  <c r="L7615" i="1" s="1"/>
  <c r="L7623" i="1" a="1"/>
  <c r="L7623" i="1" s="1"/>
  <c r="L7631" i="1" a="1"/>
  <c r="L7631" i="1" s="1"/>
  <c r="L7643" i="1" a="1"/>
  <c r="L7643" i="1" s="1"/>
  <c r="L7647" i="1" a="1"/>
  <c r="L7647" i="1" s="1"/>
  <c r="L7759" i="1" a="1"/>
  <c r="L7759" i="1" s="1"/>
  <c r="L7779" i="1" a="1"/>
  <c r="L7779" i="1" s="1"/>
  <c r="L7799" i="1" a="1"/>
  <c r="L7799" i="1" s="1"/>
  <c r="L7831" i="1" a="1"/>
  <c r="L7831" i="1" s="1"/>
  <c r="L7839" i="1" a="1"/>
  <c r="L7839" i="1" s="1"/>
  <c r="L7871" i="1" a="1"/>
  <c r="L7871" i="1" s="1"/>
  <c r="L7887" i="1" a="1"/>
  <c r="L7887" i="1" s="1"/>
  <c r="L7891" i="1" a="1"/>
  <c r="L7891" i="1" s="1"/>
  <c r="L7895" i="1" a="1"/>
  <c r="L7895" i="1" s="1"/>
  <c r="L7903" i="1" a="1"/>
  <c r="L7903" i="1" s="1"/>
  <c r="L7907" i="1" a="1"/>
  <c r="L7907" i="1" s="1"/>
  <c r="L7923" i="1" a="1"/>
  <c r="L7923" i="1" s="1"/>
  <c r="L7979" i="1" a="1"/>
  <c r="L7979" i="1" s="1"/>
  <c r="L7999" i="1" a="1"/>
  <c r="L7999" i="1" s="1"/>
  <c r="L8003" i="1" a="1"/>
  <c r="L8003" i="1" s="1"/>
  <c r="L8027" i="1" a="1"/>
  <c r="L8027" i="1" s="1"/>
  <c r="L8043" i="1" a="1"/>
  <c r="L8043" i="1" s="1"/>
  <c r="L8059" i="1" a="1"/>
  <c r="L8059" i="1" s="1"/>
  <c r="L8063" i="1" a="1"/>
  <c r="L8063" i="1" s="1"/>
  <c r="L8091" i="1" a="1"/>
  <c r="L8091" i="1" s="1"/>
  <c r="L8131" i="1" a="1"/>
  <c r="L8131" i="1" s="1"/>
  <c r="L8135" i="1" a="1"/>
  <c r="L8135" i="1" s="1"/>
  <c r="L8185" i="1" a="1"/>
  <c r="L8185" i="1" s="1"/>
  <c r="L8188" i="1" a="1"/>
  <c r="L8188" i="1" s="1"/>
  <c r="L8191" i="1" a="1"/>
  <c r="L8191" i="1" s="1"/>
  <c r="L8198" i="1" a="1"/>
  <c r="L8198" i="1" s="1"/>
  <c r="L8207" i="1" a="1"/>
  <c r="L8207" i="1" s="1"/>
  <c r="L8249" i="1" a="1"/>
  <c r="L8249" i="1" s="1"/>
  <c r="L8252" i="1" a="1"/>
  <c r="L8252" i="1" s="1"/>
  <c r="L8255" i="1" a="1"/>
  <c r="L8255" i="1" s="1"/>
  <c r="L8265" i="1" a="1"/>
  <c r="L8265" i="1" s="1"/>
  <c r="L8271" i="1" a="1"/>
  <c r="L8271" i="1" s="1"/>
  <c r="L8281" i="1" a="1"/>
  <c r="L8281" i="1" s="1"/>
  <c r="L5832" i="1" a="1"/>
  <c r="L5832" i="1" s="1"/>
  <c r="L5928" i="1" a="1"/>
  <c r="L5928" i="1" s="1"/>
  <c r="L5971" i="1" a="1"/>
  <c r="L5971" i="1" s="1"/>
  <c r="L6034" i="1" a="1"/>
  <c r="L6034" i="1" s="1"/>
  <c r="L6518" i="1" a="1"/>
  <c r="L6518" i="1" s="1"/>
  <c r="L6619" i="1" a="1"/>
  <c r="L6619" i="1" s="1"/>
  <c r="L6651" i="1" a="1"/>
  <c r="L6651" i="1" s="1"/>
  <c r="L6714" i="1" a="1"/>
  <c r="L6714" i="1" s="1"/>
  <c r="L6751" i="1" a="1"/>
  <c r="L6751" i="1" s="1"/>
  <c r="L6784" i="1" a="1"/>
  <c r="L6784" i="1" s="1"/>
  <c r="L6828" i="1" a="1"/>
  <c r="L6828" i="1" s="1"/>
  <c r="L6840" i="1" a="1"/>
  <c r="L6840" i="1" s="1"/>
  <c r="L6870" i="1" a="1"/>
  <c r="L6870" i="1" s="1"/>
  <c r="L6900" i="1" a="1"/>
  <c r="L6900" i="1" s="1"/>
  <c r="L6909" i="1" a="1"/>
  <c r="L6909" i="1" s="1"/>
  <c r="L6998" i="1" a="1"/>
  <c r="L6998" i="1" s="1"/>
  <c r="L7001" i="1" a="1"/>
  <c r="L7001" i="1" s="1"/>
  <c r="L7030" i="1" a="1"/>
  <c r="L7030" i="1" s="1"/>
  <c r="L7033" i="1" a="1"/>
  <c r="L7033" i="1" s="1"/>
  <c r="L7047" i="1" a="1"/>
  <c r="L7047" i="1" s="1"/>
  <c r="L7051" i="1" a="1"/>
  <c r="L7051" i="1" s="1"/>
  <c r="L7062" i="1" a="1"/>
  <c r="L7062" i="1" s="1"/>
  <c r="L7065" i="1" a="1"/>
  <c r="L7065" i="1" s="1"/>
  <c r="L7083" i="1" a="1"/>
  <c r="L7083" i="1" s="1"/>
  <c r="L7126" i="1" a="1"/>
  <c r="L7126" i="1" s="1"/>
  <c r="L7129" i="1" a="1"/>
  <c r="L7129" i="1" s="1"/>
  <c r="L7140" i="1" a="1"/>
  <c r="L7140" i="1" s="1"/>
  <c r="L7170" i="1" a="1"/>
  <c r="L7170" i="1" s="1"/>
  <c r="L7183" i="1" a="1"/>
  <c r="L7183" i="1" s="1"/>
  <c r="L7202" i="1" a="1"/>
  <c r="L7202" i="1" s="1"/>
  <c r="L7231" i="1" a="1"/>
  <c r="L7231" i="1" s="1"/>
  <c r="L7258" i="1" a="1"/>
  <c r="L7258" i="1" s="1"/>
  <c r="L7290" i="1" a="1"/>
  <c r="L7290" i="1" s="1"/>
  <c r="L7298" i="1" a="1"/>
  <c r="L7298" i="1" s="1"/>
  <c r="L7306" i="1" a="1"/>
  <c r="L7306" i="1" s="1"/>
  <c r="L7327" i="1" a="1"/>
  <c r="L7327" i="1" s="1"/>
  <c r="L7367" i="1" a="1"/>
  <c r="L7367" i="1" s="1"/>
  <c r="L7378" i="1" a="1"/>
  <c r="L7378" i="1" s="1"/>
  <c r="L7407" i="1" a="1"/>
  <c r="L7407" i="1" s="1"/>
  <c r="L7410" i="1" a="1"/>
  <c r="L7410" i="1" s="1"/>
  <c r="L7464" i="1" a="1"/>
  <c r="L7464" i="1" s="1"/>
  <c r="L7468" i="1" a="1"/>
  <c r="L7468" i="1" s="1"/>
  <c r="L7504" i="1" a="1"/>
  <c r="L7504" i="1" s="1"/>
  <c r="L7544" i="1" a="1"/>
  <c r="L7544" i="1" s="1"/>
  <c r="L7576" i="1" a="1"/>
  <c r="L7576" i="1" s="1"/>
  <c r="L7600" i="1" a="1"/>
  <c r="L7600" i="1" s="1"/>
  <c r="L7616" i="1" a="1"/>
  <c r="L7616" i="1" s="1"/>
  <c r="L7624" i="1" a="1"/>
  <c r="L7624" i="1" s="1"/>
  <c r="L7648" i="1" a="1"/>
  <c r="L7648" i="1" s="1"/>
  <c r="L7696" i="1" a="1"/>
  <c r="L7696" i="1" s="1"/>
  <c r="L7700" i="1" a="1"/>
  <c r="L7700" i="1" s="1"/>
  <c r="L7704" i="1" a="1"/>
  <c r="L7704" i="1" s="1"/>
  <c r="L7772" i="1" a="1"/>
  <c r="L7772" i="1" s="1"/>
  <c r="L7832" i="1" a="1"/>
  <c r="L7832" i="1" s="1"/>
  <c r="L7872" i="1" a="1"/>
  <c r="L7872" i="1" s="1"/>
  <c r="L7884" i="1" a="1"/>
  <c r="L7884" i="1" s="1"/>
  <c r="L7892" i="1" a="1"/>
  <c r="L7892" i="1" s="1"/>
  <c r="L7900" i="1" a="1"/>
  <c r="L7900" i="1" s="1"/>
  <c r="L7912" i="1" a="1"/>
  <c r="L7912" i="1" s="1"/>
  <c r="L7924" i="1" a="1"/>
  <c r="L7924" i="1" s="1"/>
  <c r="L8000" i="1" a="1"/>
  <c r="L8000" i="1" s="1"/>
  <c r="L8008" i="1" a="1"/>
  <c r="L8008" i="1" s="1"/>
  <c r="L8028" i="1" a="1"/>
  <c r="L8028" i="1" s="1"/>
  <c r="L8060" i="1" a="1"/>
  <c r="L8060" i="1" s="1"/>
  <c r="L8100" i="1" a="1"/>
  <c r="L8100" i="1" s="1"/>
  <c r="L8132" i="1" a="1"/>
  <c r="L8132" i="1" s="1"/>
  <c r="L8136" i="1" a="1"/>
  <c r="L8136" i="1" s="1"/>
  <c r="L8192" i="1" a="1"/>
  <c r="L8192" i="1" s="1"/>
  <c r="L8208" i="1" a="1"/>
  <c r="L8208" i="1" s="1"/>
  <c r="L8272" i="1" a="1"/>
  <c r="L8272" i="1" s="1"/>
  <c r="L8275" i="1" a="1"/>
  <c r="L8275" i="1" s="1"/>
  <c r="L8282" i="1" a="1"/>
  <c r="L8282" i="1" s="1"/>
  <c r="L8304" i="1" a="1"/>
  <c r="L8304" i="1" s="1"/>
  <c r="L8307" i="1" a="1"/>
  <c r="L8307" i="1" s="1"/>
  <c r="L8346" i="1" a="1"/>
  <c r="L8346" i="1" s="1"/>
  <c r="L8371" i="1" a="1"/>
  <c r="L8371" i="1" s="1"/>
  <c r="L8403" i="1" a="1"/>
  <c r="L8403" i="1" s="1"/>
  <c r="L8410" i="1" a="1"/>
  <c r="L8410" i="1" s="1"/>
  <c r="L8419" i="1" a="1"/>
  <c r="L8419" i="1" s="1"/>
  <c r="L8429" i="1" a="1"/>
  <c r="L8429" i="1" s="1"/>
  <c r="L8432" i="1" a="1"/>
  <c r="L8432" i="1" s="1"/>
  <c r="L8435" i="1" a="1"/>
  <c r="L8435" i="1" s="1"/>
  <c r="L8496" i="1" a="1"/>
  <c r="L8496" i="1" s="1"/>
  <c r="L8499" i="1" a="1"/>
  <c r="L8499" i="1" s="1"/>
  <c r="L8506" i="1" a="1"/>
  <c r="L8506" i="1" s="1"/>
  <c r="L8509" i="1" a="1"/>
  <c r="L8509" i="1" s="1"/>
  <c r="L8525" i="1" a="1"/>
  <c r="L8525" i="1" s="1"/>
  <c r="L8528" i="1" a="1"/>
  <c r="L8528" i="1" s="1"/>
  <c r="L8560" i="1" a="1"/>
  <c r="L8560" i="1" s="1"/>
  <c r="L8576" i="1" a="1"/>
  <c r="L8576" i="1" s="1"/>
  <c r="L8579" i="1" a="1"/>
  <c r="L8579" i="1" s="1"/>
  <c r="L8589" i="1" a="1"/>
  <c r="L8589" i="1" s="1"/>
  <c r="L8592" i="1" a="1"/>
  <c r="L8592" i="1" s="1"/>
  <c r="L8605" i="1" a="1"/>
  <c r="L8605" i="1" s="1"/>
  <c r="L8608" i="1" a="1"/>
  <c r="L8608" i="1" s="1"/>
  <c r="L8618" i="1" a="1"/>
  <c r="L8618" i="1" s="1"/>
  <c r="L8624" i="1" a="1"/>
  <c r="L8624" i="1" s="1"/>
  <c r="L8688" i="1" a="1"/>
  <c r="L8688" i="1" s="1"/>
  <c r="L8701" i="1" a="1"/>
  <c r="L8701" i="1" s="1"/>
  <c r="L8739" i="1" a="1"/>
  <c r="L8739" i="1" s="1"/>
  <c r="L8752" i="1" a="1"/>
  <c r="L8752" i="1" s="1"/>
  <c r="L8765" i="1" a="1"/>
  <c r="L8765" i="1" s="1"/>
  <c r="L5835" i="1" a="1"/>
  <c r="L5835" i="1" s="1"/>
  <c r="L5974" i="1" a="1"/>
  <c r="L5974" i="1" s="1"/>
  <c r="L6236" i="1" a="1"/>
  <c r="L6236" i="1" s="1"/>
  <c r="L6272" i="1" a="1"/>
  <c r="L6272" i="1" s="1"/>
  <c r="L6284" i="1" a="1"/>
  <c r="L6284" i="1" s="1"/>
  <c r="L6307" i="1" a="1"/>
  <c r="L6307" i="1" s="1"/>
  <c r="L6331" i="1" a="1"/>
  <c r="L6331" i="1" s="1"/>
  <c r="L6573" i="1" a="1"/>
  <c r="L6573" i="1" s="1"/>
  <c r="L6646" i="1" a="1"/>
  <c r="L6646" i="1" s="1"/>
  <c r="L6690" i="1" a="1"/>
  <c r="L6690" i="1" s="1"/>
  <c r="L6748" i="1" a="1"/>
  <c r="L6748" i="1" s="1"/>
  <c r="L6786" i="1" a="1"/>
  <c r="L6786" i="1" s="1"/>
  <c r="L6832" i="1" a="1"/>
  <c r="L6832" i="1" s="1"/>
  <c r="L6854" i="1" a="1"/>
  <c r="L6854" i="1" s="1"/>
  <c r="L6867" i="1" a="1"/>
  <c r="L6867" i="1" s="1"/>
  <c r="L7020" i="1" a="1"/>
  <c r="L7020" i="1" s="1"/>
  <c r="L7034" i="1" a="1"/>
  <c r="L7034" i="1" s="1"/>
  <c r="L7041" i="1" a="1"/>
  <c r="L7041" i="1" s="1"/>
  <c r="L7059" i="1" a="1"/>
  <c r="L7059" i="1" s="1"/>
  <c r="L7066" i="1" a="1"/>
  <c r="L7066" i="1" s="1"/>
  <c r="L7084" i="1" a="1"/>
  <c r="L7084" i="1" s="1"/>
  <c r="L7123" i="1" a="1"/>
  <c r="L7123" i="1" s="1"/>
  <c r="L7137" i="1" a="1"/>
  <c r="L7137" i="1" s="1"/>
  <c r="L7205" i="1" a="1"/>
  <c r="L7205" i="1" s="1"/>
  <c r="L7229" i="1" a="1"/>
  <c r="L7229" i="1" s="1"/>
  <c r="L7256" i="1" a="1"/>
  <c r="L7256" i="1" s="1"/>
  <c r="L7264" i="1" a="1"/>
  <c r="L7264" i="1" s="1"/>
  <c r="L7293" i="1" a="1"/>
  <c r="L7293" i="1" s="1"/>
  <c r="L7296" i="1" a="1"/>
  <c r="L7296" i="1" s="1"/>
  <c r="L7301" i="1" a="1"/>
  <c r="L7301" i="1" s="1"/>
  <c r="L7304" i="1" a="1"/>
  <c r="L7304" i="1" s="1"/>
  <c r="L7325" i="1" a="1"/>
  <c r="L7325" i="1" s="1"/>
  <c r="L7328" i="1" a="1"/>
  <c r="L7328" i="1" s="1"/>
  <c r="L7389" i="1" a="1"/>
  <c r="L7389" i="1" s="1"/>
  <c r="L7400" i="1" a="1"/>
  <c r="L7400" i="1" s="1"/>
  <c r="L7405" i="1" a="1"/>
  <c r="L7405" i="1" s="1"/>
  <c r="L7408" i="1" a="1"/>
  <c r="L7408" i="1" s="1"/>
  <c r="L7465" i="1" a="1"/>
  <c r="L7465" i="1" s="1"/>
  <c r="L7469" i="1" a="1"/>
  <c r="L7469" i="1" s="1"/>
  <c r="L7529" i="1" a="1"/>
  <c r="L7529" i="1" s="1"/>
  <c r="L7545" i="1" a="1"/>
  <c r="L7545" i="1" s="1"/>
  <c r="L7549" i="1" a="1"/>
  <c r="L7549" i="1" s="1"/>
  <c r="L7577" i="1" a="1"/>
  <c r="L7577" i="1" s="1"/>
  <c r="L7601" i="1" a="1"/>
  <c r="L7601" i="1" s="1"/>
  <c r="L7605" i="1" a="1"/>
  <c r="L7605" i="1" s="1"/>
  <c r="L7613" i="1" a="1"/>
  <c r="L7613" i="1" s="1"/>
  <c r="L7629" i="1" a="1"/>
  <c r="L7629" i="1" s="1"/>
  <c r="L7645" i="1" a="1"/>
  <c r="L7645" i="1" s="1"/>
  <c r="L7701" i="1" a="1"/>
  <c r="L7701" i="1" s="1"/>
  <c r="L7705" i="1" a="1"/>
  <c r="L7705" i="1" s="1"/>
  <c r="L7777" i="1" a="1"/>
  <c r="L7777" i="1" s="1"/>
  <c r="L7785" i="1" a="1"/>
  <c r="L7785" i="1" s="1"/>
  <c r="L7797" i="1" a="1"/>
  <c r="L7797" i="1" s="1"/>
  <c r="L7873" i="1" a="1"/>
  <c r="L7873" i="1" s="1"/>
  <c r="L7877" i="1" a="1"/>
  <c r="L7877" i="1" s="1"/>
  <c r="L7889" i="1" a="1"/>
  <c r="L7889" i="1" s="1"/>
  <c r="L7905" i="1" a="1"/>
  <c r="L7905" i="1" s="1"/>
  <c r="L7913" i="1" a="1"/>
  <c r="L7913" i="1" s="1"/>
  <c r="L7957" i="1" a="1"/>
  <c r="L7957" i="1" s="1"/>
  <c r="L7969" i="1" a="1"/>
  <c r="L7969" i="1" s="1"/>
  <c r="L7973" i="1" a="1"/>
  <c r="L7973" i="1" s="1"/>
  <c r="L8001" i="1" a="1"/>
  <c r="L8001" i="1" s="1"/>
  <c r="L8009" i="1" a="1"/>
  <c r="L8009" i="1" s="1"/>
  <c r="L8029" i="1" a="1"/>
  <c r="L8029" i="1" s="1"/>
  <c r="L8089" i="1" a="1"/>
  <c r="L8089" i="1" s="1"/>
  <c r="L8133" i="1" a="1"/>
  <c r="L8133" i="1" s="1"/>
  <c r="L8196" i="1" a="1"/>
  <c r="L8196" i="1" s="1"/>
  <c r="L8247" i="1" a="1"/>
  <c r="L8247" i="1" s="1"/>
  <c r="L8270" i="1" a="1"/>
  <c r="L8270" i="1" s="1"/>
  <c r="L8273" i="1" a="1"/>
  <c r="L8273" i="1" s="1"/>
  <c r="L8276" i="1" a="1"/>
  <c r="L8276" i="1" s="1"/>
  <c r="L8305" i="1" a="1"/>
  <c r="L8305" i="1" s="1"/>
  <c r="L8311" i="1" a="1"/>
  <c r="L8311" i="1" s="1"/>
  <c r="L8340" i="1" a="1"/>
  <c r="L8340" i="1" s="1"/>
  <c r="L8372" i="1" a="1"/>
  <c r="L8372" i="1" s="1"/>
  <c r="L8375" i="1" a="1"/>
  <c r="L8375" i="1" s="1"/>
  <c r="L8385" i="1" a="1"/>
  <c r="L8385" i="1" s="1"/>
  <c r="L8404" i="1" a="1"/>
  <c r="L8404" i="1" s="1"/>
  <c r="L8407" i="1" a="1"/>
  <c r="L8407" i="1" s="1"/>
  <c r="L8414" i="1" a="1"/>
  <c r="L8414" i="1" s="1"/>
  <c r="L8420" i="1" a="1"/>
  <c r="L8420" i="1" s="1"/>
  <c r="L8436" i="1" a="1"/>
  <c r="L8436" i="1" s="1"/>
  <c r="L8452" i="1" a="1"/>
  <c r="L8452" i="1" s="1"/>
  <c r="L8500" i="1" a="1"/>
  <c r="L8500" i="1" s="1"/>
  <c r="L8503" i="1" a="1"/>
  <c r="L8503" i="1" s="1"/>
  <c r="L8516" i="1" a="1"/>
  <c r="L8516" i="1" s="1"/>
  <c r="L8526" i="1" a="1"/>
  <c r="L8526" i="1" s="1"/>
  <c r="L8529" i="1" a="1"/>
  <c r="L8529" i="1" s="1"/>
  <c r="L8558" i="1" a="1"/>
  <c r="L8558" i="1" s="1"/>
  <c r="L8577" i="1" a="1"/>
  <c r="L8577" i="1" s="1"/>
  <c r="L8596" i="1" a="1"/>
  <c r="L8596" i="1" s="1"/>
  <c r="L8606" i="1" a="1"/>
  <c r="L8606" i="1" s="1"/>
  <c r="L8609" i="1" a="1"/>
  <c r="L8609" i="1" s="1"/>
  <c r="L8612" i="1" a="1"/>
  <c r="L8612" i="1" s="1"/>
  <c r="L8631" i="1" a="1"/>
  <c r="L8631" i="1" s="1"/>
  <c r="L8689" i="1" a="1"/>
  <c r="L8689" i="1" s="1"/>
  <c r="L8702" i="1" a="1"/>
  <c r="L8702" i="1" s="1"/>
  <c r="L8753" i="1" a="1"/>
  <c r="L8753" i="1" s="1"/>
  <c r="L8759" i="1" a="1"/>
  <c r="L8759" i="1" s="1"/>
  <c r="L6298" i="1" a="1"/>
  <c r="L6298" i="1" s="1"/>
  <c r="L6744" i="1" a="1"/>
  <c r="L6744" i="1" s="1"/>
  <c r="L6880" i="1" a="1"/>
  <c r="L6880" i="1" s="1"/>
  <c r="L7138" i="1" a="1"/>
  <c r="L7138" i="1" s="1"/>
  <c r="L7259" i="1" a="1"/>
  <c r="L7259" i="1" s="1"/>
  <c r="L7302" i="1" a="1"/>
  <c r="L7302" i="1" s="1"/>
  <c r="L7366" i="1" a="1"/>
  <c r="L7366" i="1" s="1"/>
  <c r="L7614" i="1" a="1"/>
  <c r="L7614" i="1" s="1"/>
  <c r="L7838" i="1" a="1"/>
  <c r="L7838" i="1" s="1"/>
  <c r="L8155" i="1" a="1"/>
  <c r="L8155" i="1" s="1"/>
  <c r="L8181" i="1" a="1"/>
  <c r="L8181" i="1" s="1"/>
  <c r="L8194" i="1" a="1"/>
  <c r="L8194" i="1" s="1"/>
  <c r="L8248" i="1" a="1"/>
  <c r="L8248" i="1" s="1"/>
  <c r="L8261" i="1" a="1"/>
  <c r="L8261" i="1" s="1"/>
  <c r="L8303" i="1" a="1"/>
  <c r="L8303" i="1" s="1"/>
  <c r="L8310" i="1" a="1"/>
  <c r="L8310" i="1" s="1"/>
  <c r="L8386" i="1" a="1"/>
  <c r="L8386" i="1" s="1"/>
  <c r="L8418" i="1" a="1"/>
  <c r="L8418" i="1" s="1"/>
  <c r="L8450" i="1" a="1"/>
  <c r="L8450" i="1" s="1"/>
  <c r="L8456" i="1" a="1"/>
  <c r="L8456" i="1" s="1"/>
  <c r="L8501" i="1" a="1"/>
  <c r="L8501" i="1" s="1"/>
  <c r="L8507" i="1" a="1"/>
  <c r="L8507" i="1" s="1"/>
  <c r="L8514" i="1" a="1"/>
  <c r="L8514" i="1" s="1"/>
  <c r="L8607" i="1" a="1"/>
  <c r="L8607" i="1" s="1"/>
  <c r="L8633" i="1" a="1"/>
  <c r="L8633" i="1" s="1"/>
  <c r="L8742" i="1" a="1"/>
  <c r="L8742" i="1" s="1"/>
  <c r="L8748" i="1" a="1"/>
  <c r="L8748" i="1" s="1"/>
  <c r="L8767" i="1" a="1"/>
  <c r="L8767" i="1" s="1"/>
  <c r="L11" i="1" a="1"/>
  <c r="L11" i="1" s="1"/>
  <c r="L5848" i="1" a="1"/>
  <c r="L5848" i="1" s="1"/>
  <c r="L5875" i="1" a="1"/>
  <c r="L5875" i="1" s="1"/>
  <c r="L6028" i="1" a="1"/>
  <c r="L6028" i="1" s="1"/>
  <c r="L6749" i="1" a="1"/>
  <c r="L6749" i="1" s="1"/>
  <c r="L6868" i="1" a="1"/>
  <c r="L6868" i="1" s="1"/>
  <c r="L7099" i="1" a="1"/>
  <c r="L7099" i="1" s="1"/>
  <c r="L7127" i="1" a="1"/>
  <c r="L7127" i="1" s="1"/>
  <c r="L7230" i="1" a="1"/>
  <c r="L7230" i="1" s="1"/>
  <c r="L7294" i="1" a="1"/>
  <c r="L7294" i="1" s="1"/>
  <c r="L7326" i="1" a="1"/>
  <c r="L7326" i="1" s="1"/>
  <c r="L7379" i="1" a="1"/>
  <c r="L7379" i="1" s="1"/>
  <c r="L7538" i="1" a="1"/>
  <c r="L7538" i="1" s="1"/>
  <c r="L7602" i="1" a="1"/>
  <c r="L7602" i="1" s="1"/>
  <c r="L7618" i="1" a="1"/>
  <c r="L7618" i="1" s="1"/>
  <c r="L7698" i="1" a="1"/>
  <c r="L7698" i="1" s="1"/>
  <c r="L7890" i="1" a="1"/>
  <c r="L7890" i="1" s="1"/>
  <c r="L7906" i="1" a="1"/>
  <c r="L7906" i="1" s="1"/>
  <c r="L7922" i="1" a="1"/>
  <c r="L7922" i="1" s="1"/>
  <c r="L7962" i="1" a="1"/>
  <c r="L7962" i="1" s="1"/>
  <c r="L8184" i="1" a="1"/>
  <c r="L8184" i="1" s="1"/>
  <c r="L8197" i="1" a="1"/>
  <c r="L8197" i="1" s="1"/>
  <c r="L8264" i="1" a="1"/>
  <c r="L8264" i="1" s="1"/>
  <c r="L8306" i="1" a="1"/>
  <c r="L8306" i="1" s="1"/>
  <c r="L8312" i="1" a="1"/>
  <c r="L8312" i="1" s="1"/>
  <c r="L8374" i="1" a="1"/>
  <c r="L8374" i="1" s="1"/>
  <c r="L8406" i="1" a="1"/>
  <c r="L8406" i="1" s="1"/>
  <c r="L8508" i="1" a="1"/>
  <c r="L8508" i="1" s="1"/>
  <c r="L8527" i="1" a="1"/>
  <c r="L8527" i="1" s="1"/>
  <c r="L8559" i="1" a="1"/>
  <c r="L8559" i="1" s="1"/>
  <c r="L8578" i="1" a="1"/>
  <c r="L8578" i="1" s="1"/>
  <c r="L8610" i="1" a="1"/>
  <c r="L8610" i="1" s="1"/>
  <c r="L8693" i="1" a="1"/>
  <c r="L8693" i="1" s="1"/>
  <c r="L8738" i="1" a="1"/>
  <c r="L8738" i="1" s="1"/>
  <c r="L8744" i="1" a="1"/>
  <c r="L8744" i="1" s="1"/>
  <c r="L15" i="1" a="1"/>
  <c r="L15" i="1" s="1"/>
  <c r="L6239" i="1" a="1"/>
  <c r="L6239" i="1" s="1"/>
  <c r="L7106" i="1" a="1"/>
  <c r="L7106" i="1" s="1"/>
  <c r="L7171" i="1" a="1"/>
  <c r="L7171" i="1" s="1"/>
  <c r="L7406" i="1" a="1"/>
  <c r="L7406" i="1" s="1"/>
  <c r="L7466" i="1" a="1"/>
  <c r="L7466" i="1" s="1"/>
  <c r="L7530" i="1" a="1"/>
  <c r="L7530" i="1" s="1"/>
  <c r="L7786" i="1" a="1"/>
  <c r="L7786" i="1" s="1"/>
  <c r="L7914" i="1" a="1"/>
  <c r="L7914" i="1" s="1"/>
  <c r="L8062" i="1" a="1"/>
  <c r="L8062" i="1" s="1"/>
  <c r="L8283" i="1" a="1"/>
  <c r="L8283" i="1" s="1"/>
  <c r="L8377" i="1" a="1"/>
  <c r="L8377" i="1" s="1"/>
  <c r="L8409" i="1" a="1"/>
  <c r="L8409" i="1" s="1"/>
  <c r="L8518" i="1" a="1"/>
  <c r="L8518" i="1" s="1"/>
  <c r="L8594" i="1" a="1"/>
  <c r="L8594" i="1" s="1"/>
  <c r="L8741" i="1" a="1"/>
  <c r="L8741" i="1" s="1"/>
  <c r="L5944" i="1" a="1"/>
  <c r="L5944" i="1" s="1"/>
  <c r="L6838" i="1" a="1"/>
  <c r="L6838" i="1" s="1"/>
  <c r="L6855" i="1" a="1"/>
  <c r="L6855" i="1" s="1"/>
  <c r="L6872" i="1" a="1"/>
  <c r="L6872" i="1" s="1"/>
  <c r="L7031" i="1" a="1"/>
  <c r="L7031" i="1" s="1"/>
  <c r="L7060" i="1" a="1"/>
  <c r="L7060" i="1" s="1"/>
  <c r="L7371" i="1" a="1"/>
  <c r="L7371" i="1" s="1"/>
  <c r="L7606" i="1" a="1"/>
  <c r="L7606" i="1" s="1"/>
  <c r="L7798" i="1" a="1"/>
  <c r="L7798" i="1" s="1"/>
  <c r="L7878" i="1" a="1"/>
  <c r="L7878" i="1" s="1"/>
  <c r="L7966" i="1" a="1"/>
  <c r="L7966" i="1" s="1"/>
  <c r="L7982" i="1" a="1"/>
  <c r="L7982" i="1" s="1"/>
  <c r="L7998" i="1" a="1"/>
  <c r="L7998" i="1" s="1"/>
  <c r="L8026" i="1" a="1"/>
  <c r="L8026" i="1" s="1"/>
  <c r="L8090" i="1" a="1"/>
  <c r="L8090" i="1" s="1"/>
  <c r="L8149" i="1" a="1"/>
  <c r="L8149" i="1" s="1"/>
  <c r="L8200" i="1" a="1"/>
  <c r="L8200" i="1" s="1"/>
  <c r="L8344" i="1" a="1"/>
  <c r="L8344" i="1" s="1"/>
  <c r="L8370" i="1" a="1"/>
  <c r="L8370" i="1" s="1"/>
  <c r="L8376" i="1" a="1"/>
  <c r="L8376" i="1" s="1"/>
  <c r="L8402" i="1" a="1"/>
  <c r="L8402" i="1" s="1"/>
  <c r="L8504" i="1" a="1"/>
  <c r="L8504" i="1" s="1"/>
  <c r="L8530" i="1" a="1"/>
  <c r="L8530" i="1" s="1"/>
  <c r="L8604" i="1" a="1"/>
  <c r="L8604" i="1" s="1"/>
  <c r="L8617" i="1" a="1"/>
  <c r="L8617" i="1" s="1"/>
  <c r="L8694" i="1" a="1"/>
  <c r="L8694" i="1" s="1"/>
  <c r="L8732" i="1" a="1"/>
  <c r="L8732" i="1" s="1"/>
  <c r="L8745" i="1" a="1"/>
  <c r="L8745" i="1" s="1"/>
  <c r="L8758" i="1" a="1"/>
  <c r="L8758" i="1" s="1"/>
  <c r="L8764" i="1" a="1"/>
  <c r="L8764" i="1" s="1"/>
  <c r="L6287" i="1" a="1"/>
  <c r="L6287" i="1" s="1"/>
  <c r="L6439" i="1" a="1"/>
  <c r="L6439" i="1" s="1"/>
  <c r="L6791" i="1" a="1"/>
  <c r="L6791" i="1" s="1"/>
  <c r="L7546" i="1" a="1"/>
  <c r="L7546" i="1" s="1"/>
  <c r="L7706" i="1" a="1"/>
  <c r="L7706" i="1" s="1"/>
  <c r="L7738" i="1" a="1"/>
  <c r="L7738" i="1" s="1"/>
  <c r="L7970" i="1" a="1"/>
  <c r="L7970" i="1" s="1"/>
  <c r="L8002" i="1" a="1"/>
  <c r="L8002" i="1" s="1"/>
  <c r="L8383" i="1" a="1"/>
  <c r="L8383" i="1" s="1"/>
  <c r="L8428" i="1" a="1"/>
  <c r="L8428" i="1" s="1"/>
  <c r="L8447" i="1" a="1"/>
  <c r="L8447" i="1" s="1"/>
  <c r="L8454" i="1" a="1"/>
  <c r="L8454" i="1" s="1"/>
  <c r="L8587" i="1" a="1"/>
  <c r="L8587" i="1" s="1"/>
  <c r="L8632" i="1" a="1"/>
  <c r="L8632" i="1" s="1"/>
  <c r="L8690" i="1" a="1"/>
  <c r="L8690" i="1" s="1"/>
  <c r="L8728" i="1" a="1"/>
  <c r="L8728" i="1" s="1"/>
  <c r="L8760" i="1" a="1"/>
  <c r="L8760" i="1" s="1"/>
  <c r="L953" i="1" a="1"/>
  <c r="L953" i="1" s="1"/>
  <c r="L951" i="1" a="1"/>
  <c r="L951" i="1" s="1"/>
  <c r="L958" i="1" a="1"/>
  <c r="L958" i="1" s="1"/>
  <c r="L336" i="1" a="1"/>
  <c r="L336" i="1" s="1"/>
  <c r="L962" i="1" a="1"/>
  <c r="L962" i="1" s="1"/>
  <c r="L969" i="1" a="1"/>
  <c r="L969" i="1" s="1"/>
  <c r="L972" i="1" a="1"/>
  <c r="L972" i="1" s="1"/>
  <c r="L988" i="1" a="1"/>
  <c r="L988" i="1" s="1"/>
  <c r="L995" i="1" a="1"/>
  <c r="L995" i="1" s="1"/>
  <c r="L989" i="1" a="1"/>
  <c r="L989" i="1" s="1"/>
  <c r="L992" i="1" a="1"/>
  <c r="L992" i="1" s="1"/>
  <c r="L996" i="1" a="1"/>
  <c r="L996" i="1" s="1"/>
  <c r="L974" i="1" a="1"/>
  <c r="L974" i="1" s="1"/>
  <c r="L990" i="1" a="1"/>
  <c r="L990" i="1" s="1"/>
  <c r="L1010" i="1" a="1"/>
  <c r="L1010" i="1" s="1"/>
  <c r="L968" i="1" a="1"/>
  <c r="L968" i="1" s="1"/>
  <c r="L1107" i="1" a="1"/>
  <c r="L1107" i="1" s="1"/>
  <c r="L1120" i="1" a="1"/>
  <c r="L1120" i="1" s="1"/>
  <c r="L1287" i="1" a="1"/>
  <c r="L1287" i="1" s="1"/>
  <c r="L1444" i="1" a="1"/>
  <c r="L1444" i="1" s="1"/>
  <c r="L948" i="1" a="1"/>
  <c r="L948" i="1" s="1"/>
  <c r="L1103" i="1" a="1"/>
  <c r="L1103" i="1" s="1"/>
  <c r="L1119" i="1" a="1"/>
  <c r="L1119" i="1" s="1"/>
  <c r="L1434" i="1" a="1"/>
  <c r="L1434" i="1" s="1"/>
  <c r="L1736" i="1" a="1"/>
  <c r="L1736" i="1" s="1"/>
  <c r="L1220" i="1" a="1"/>
  <c r="L1220" i="1" s="1"/>
  <c r="L1286" i="1" a="1"/>
  <c r="L1286" i="1" s="1"/>
  <c r="L1114" i="1" a="1"/>
  <c r="L1114" i="1" s="1"/>
  <c r="L2126" i="1" a="1"/>
  <c r="L2126" i="1" s="1"/>
  <c r="L2123" i="1" a="1"/>
  <c r="L2123" i="1" s="1"/>
  <c r="L5725" i="1" a="1"/>
  <c r="L5725" i="1" s="1"/>
  <c r="L8663" i="1" a="1"/>
  <c r="L8663" i="1" s="1"/>
  <c r="L8665" i="1" a="1"/>
  <c r="L8665" i="1" s="1"/>
  <c r="L8680" i="1" a="1"/>
  <c r="L8680" i="1" s="1"/>
  <c r="L8664" i="1" a="1"/>
  <c r="L8664" i="1" s="1"/>
  <c r="L207" i="1" a="1"/>
  <c r="L207" i="1" s="1"/>
  <c r="L264" i="1" a="1"/>
  <c r="L264" i="1" s="1"/>
  <c r="L172" i="1" a="1"/>
  <c r="L172" i="1" s="1"/>
  <c r="L205" i="1" a="1"/>
  <c r="L205" i="1" s="1"/>
  <c r="L173" i="1" a="1"/>
  <c r="L173" i="1" s="1"/>
  <c r="L262" i="1" a="1"/>
  <c r="L262" i="1" s="1"/>
  <c r="L279" i="1" a="1"/>
  <c r="L279" i="1" s="1"/>
  <c r="L267" i="1" a="1"/>
  <c r="L267" i="1" s="1"/>
  <c r="L277" i="1" a="1"/>
  <c r="L277" i="1" s="1"/>
  <c r="L313" i="1" a="1"/>
  <c r="L313" i="1" s="1"/>
  <c r="L260" i="1" a="1"/>
  <c r="L260" i="1" s="1"/>
  <c r="L271" i="1" a="1"/>
  <c r="L271" i="1" s="1"/>
  <c r="L314" i="1" a="1"/>
  <c r="L314" i="1" s="1"/>
  <c r="L331" i="1" a="1"/>
  <c r="L331" i="1" s="1"/>
  <c r="L321" i="1" a="1"/>
  <c r="L321" i="1" s="1"/>
  <c r="L383" i="1" a="1"/>
  <c r="L383" i="1" s="1"/>
  <c r="L278" i="1" a="1"/>
  <c r="L278" i="1" s="1"/>
  <c r="L328" i="1" a="1"/>
  <c r="L328" i="1" s="1"/>
  <c r="L667" i="1" a="1"/>
  <c r="L667" i="1" s="1"/>
  <c r="L965" i="1" a="1"/>
  <c r="L965" i="1" s="1"/>
  <c r="L1008" i="1" a="1"/>
  <c r="L1008" i="1" s="1"/>
  <c r="L662" i="1" a="1"/>
  <c r="L662" i="1" s="1"/>
  <c r="L668" i="1" a="1"/>
  <c r="L668" i="1" s="1"/>
  <c r="L717" i="1" a="1"/>
  <c r="L717" i="1" s="1"/>
  <c r="L959" i="1" a="1"/>
  <c r="L959" i="1" s="1"/>
  <c r="L986" i="1" a="1"/>
  <c r="L986" i="1" s="1"/>
  <c r="L1016" i="1" a="1"/>
  <c r="L1016" i="1" s="1"/>
  <c r="L1027" i="1" a="1"/>
  <c r="L1027" i="1" s="1"/>
  <c r="L685" i="1" a="1"/>
  <c r="L685" i="1" s="1"/>
  <c r="L722" i="1" a="1"/>
  <c r="L722" i="1" s="1"/>
  <c r="L771" i="1" a="1"/>
  <c r="L771" i="1" s="1"/>
  <c r="L809" i="1" a="1"/>
  <c r="L809" i="1" s="1"/>
  <c r="L1014" i="1" a="1"/>
  <c r="L1014" i="1" s="1"/>
  <c r="L1017" i="1" a="1"/>
  <c r="L1017" i="1" s="1"/>
  <c r="L1046" i="1" a="1"/>
  <c r="L1046" i="1" s="1"/>
  <c r="L1023" i="1" a="1"/>
  <c r="L1023" i="1" s="1"/>
  <c r="L1131" i="1" a="1"/>
  <c r="L1131" i="1" s="1"/>
  <c r="L1139" i="1" a="1"/>
  <c r="L1139" i="1" s="1"/>
  <c r="L1157" i="1" a="1"/>
  <c r="L1157" i="1" s="1"/>
  <c r="L1177" i="1" a="1"/>
  <c r="L1177" i="1" s="1"/>
  <c r="L1217" i="1" a="1"/>
  <c r="L1217" i="1" s="1"/>
  <c r="L1225" i="1" a="1"/>
  <c r="L1225" i="1" s="1"/>
  <c r="L1253" i="1" a="1"/>
  <c r="L1253" i="1" s="1"/>
  <c r="L1261" i="1" a="1"/>
  <c r="L1261" i="1" s="1"/>
  <c r="L1323" i="1" a="1"/>
  <c r="L1323" i="1" s="1"/>
  <c r="L1336" i="1" a="1"/>
  <c r="L1336" i="1" s="1"/>
  <c r="L1412" i="1" a="1"/>
  <c r="L1412" i="1" s="1"/>
  <c r="L1416" i="1" a="1"/>
  <c r="L1416" i="1" s="1"/>
  <c r="L1420" i="1" a="1"/>
  <c r="L1420" i="1" s="1"/>
  <c r="L1428" i="1" a="1"/>
  <c r="L1428" i="1" s="1"/>
  <c r="L1448" i="1" a="1"/>
  <c r="L1448" i="1" s="1"/>
  <c r="L772" i="1" a="1"/>
  <c r="L772" i="1" s="1"/>
  <c r="L1142" i="1" a="1"/>
  <c r="L1142" i="1" s="1"/>
  <c r="L1226" i="1" a="1"/>
  <c r="L1226" i="1" s="1"/>
  <c r="L1258" i="1" a="1"/>
  <c r="L1258" i="1" s="1"/>
  <c r="L1318" i="1" a="1"/>
  <c r="L1318" i="1" s="1"/>
  <c r="L1321" i="1" a="1"/>
  <c r="L1321" i="1" s="1"/>
  <c r="L1329" i="1" a="1"/>
  <c r="L1329" i="1" s="1"/>
  <c r="L1334" i="1" a="1"/>
  <c r="L1334" i="1" s="1"/>
  <c r="L1337" i="1" a="1"/>
  <c r="L1337" i="1" s="1"/>
  <c r="L1417" i="1" a="1"/>
  <c r="L1417" i="1" s="1"/>
  <c r="L1453" i="1" a="1"/>
  <c r="L1453" i="1" s="1"/>
  <c r="L1457" i="1" a="1"/>
  <c r="L1457" i="1" s="1"/>
  <c r="L1020" i="1" a="1"/>
  <c r="L1020" i="1" s="1"/>
  <c r="L1047" i="1" a="1"/>
  <c r="L1047" i="1" s="1"/>
  <c r="L1132" i="1" a="1"/>
  <c r="L1132" i="1" s="1"/>
  <c r="L1143" i="1" a="1"/>
  <c r="L1143" i="1" s="1"/>
  <c r="L1175" i="1" a="1"/>
  <c r="L1175" i="1" s="1"/>
  <c r="L1215" i="1" a="1"/>
  <c r="L1215" i="1" s="1"/>
  <c r="L1219" i="1" a="1"/>
  <c r="L1219" i="1" s="1"/>
  <c r="L1259" i="1" a="1"/>
  <c r="L1259" i="1" s="1"/>
  <c r="L1263" i="1" a="1"/>
  <c r="L1263" i="1" s="1"/>
  <c r="L1267" i="1" a="1"/>
  <c r="L1267" i="1" s="1"/>
  <c r="L1316" i="1" a="1"/>
  <c r="L1316" i="1" s="1"/>
  <c r="L1414" i="1" a="1"/>
  <c r="L1414" i="1" s="1"/>
  <c r="L1438" i="1" a="1"/>
  <c r="L1438" i="1" s="1"/>
  <c r="L1138" i="1" a="1"/>
  <c r="L1138" i="1" s="1"/>
  <c r="L1620" i="1" a="1"/>
  <c r="L1620" i="1" s="1"/>
  <c r="L1932" i="1" a="1"/>
  <c r="L1932" i="1" s="1"/>
  <c r="L1957" i="1" a="1"/>
  <c r="L1957" i="1" s="1"/>
  <c r="L1961" i="1" a="1"/>
  <c r="L1961" i="1" s="1"/>
  <c r="L1252" i="1" a="1"/>
  <c r="L1252" i="1" s="1"/>
  <c r="L1322" i="1" a="1"/>
  <c r="L1322" i="1" s="1"/>
  <c r="L1333" i="1" a="1"/>
  <c r="L1333" i="1" s="1"/>
  <c r="L1427" i="1" a="1"/>
  <c r="L1427" i="1" s="1"/>
  <c r="L1661" i="1" a="1"/>
  <c r="L1661" i="1" s="1"/>
  <c r="L1709" i="1" a="1"/>
  <c r="L1709" i="1" s="1"/>
  <c r="L1713" i="1" a="1"/>
  <c r="L1713" i="1" s="1"/>
  <c r="L1733" i="1" a="1"/>
  <c r="L1733" i="1" s="1"/>
  <c r="L1133" i="1" a="1"/>
  <c r="L1133" i="1" s="1"/>
  <c r="L1176" i="1" a="1"/>
  <c r="L1176" i="1" s="1"/>
  <c r="L1431" i="1" a="1"/>
  <c r="L1431" i="1" s="1"/>
  <c r="L1618" i="1" a="1"/>
  <c r="L1618" i="1" s="1"/>
  <c r="L1622" i="1" a="1"/>
  <c r="L1622" i="1" s="1"/>
  <c r="L1710" i="1" a="1"/>
  <c r="L1710" i="1" s="1"/>
  <c r="L1734" i="1" a="1"/>
  <c r="L1734" i="1" s="1"/>
  <c r="L1738" i="1" a="1"/>
  <c r="L1738" i="1" s="1"/>
  <c r="L1623" i="1" a="1"/>
  <c r="L1623" i="1" s="1"/>
  <c r="L1960" i="1" a="1"/>
  <c r="L1960" i="1" s="1"/>
  <c r="L2108" i="1" a="1"/>
  <c r="L2108" i="1" s="1"/>
  <c r="L2132" i="1" a="1"/>
  <c r="L2132" i="1" s="1"/>
  <c r="L2224" i="1" a="1"/>
  <c r="L2224" i="1" s="1"/>
  <c r="L2227" i="1" a="1"/>
  <c r="L2227" i="1" s="1"/>
  <c r="L2297" i="1" a="1"/>
  <c r="L2297" i="1" s="1"/>
  <c r="L2485" i="1" a="1"/>
  <c r="L2485" i="1" s="1"/>
  <c r="L2653" i="1" a="1"/>
  <c r="L2653" i="1" s="1"/>
  <c r="L2673" i="1" a="1"/>
  <c r="L2673" i="1" s="1"/>
  <c r="L2705" i="1" a="1"/>
  <c r="L2705" i="1" s="1"/>
  <c r="L1679" i="1" a="1"/>
  <c r="L1679" i="1" s="1"/>
  <c r="L1938" i="1" a="1"/>
  <c r="L1938" i="1" s="1"/>
  <c r="L1956" i="1" a="1"/>
  <c r="L1956" i="1" s="1"/>
  <c r="L1962" i="1" a="1"/>
  <c r="L1962" i="1" s="1"/>
  <c r="L2225" i="1" a="1"/>
  <c r="L2225" i="1" s="1"/>
  <c r="L2674" i="1" a="1"/>
  <c r="L2674" i="1" s="1"/>
  <c r="L2702" i="1" a="1"/>
  <c r="L2702" i="1" s="1"/>
  <c r="L2706" i="1" a="1"/>
  <c r="L2706" i="1" s="1"/>
  <c r="L3136" i="1" a="1"/>
  <c r="L3136" i="1" s="1"/>
  <c r="L3160" i="1" a="1"/>
  <c r="L3160" i="1" s="1"/>
  <c r="L3164" i="1" a="1"/>
  <c r="L3164" i="1" s="1"/>
  <c r="L1958" i="1" a="1"/>
  <c r="L1958" i="1" s="1"/>
  <c r="L2122" i="1" a="1"/>
  <c r="L2122" i="1" s="1"/>
  <c r="L2222" i="1" a="1"/>
  <c r="L2222" i="1" s="1"/>
  <c r="L2299" i="1" a="1"/>
  <c r="L2299" i="1" s="1"/>
  <c r="L2675" i="1" a="1"/>
  <c r="L2675" i="1" s="1"/>
  <c r="L2703" i="1" a="1"/>
  <c r="L2703" i="1" s="1"/>
  <c r="L3157" i="1" a="1"/>
  <c r="L3157" i="1" s="1"/>
  <c r="L2223" i="1" a="1"/>
  <c r="L2223" i="1" s="1"/>
  <c r="L2628" i="1" a="1"/>
  <c r="L2628" i="1" s="1"/>
  <c r="L3448" i="1" a="1"/>
  <c r="L3448" i="1" s="1"/>
  <c r="L2484" i="1" a="1"/>
  <c r="L2484" i="1" s="1"/>
  <c r="L3163" i="1" a="1"/>
  <c r="L3163" i="1" s="1"/>
  <c r="L3449" i="1" a="1"/>
  <c r="L3449" i="1" s="1"/>
  <c r="L3453" i="1" a="1"/>
  <c r="L3453" i="1" s="1"/>
  <c r="L3473" i="1" a="1"/>
  <c r="L3473" i="1" s="1"/>
  <c r="L2652" i="1" a="1"/>
  <c r="L2652" i="1" s="1"/>
  <c r="L2684" i="1" a="1"/>
  <c r="L2684" i="1" s="1"/>
  <c r="L2492" i="1" a="1"/>
  <c r="L2492" i="1" s="1"/>
  <c r="L3159" i="1" a="1"/>
  <c r="L3159" i="1" s="1"/>
  <c r="L4506" i="1" a="1"/>
  <c r="L4506" i="1" s="1"/>
  <c r="L4483" i="1" a="1"/>
  <c r="L4483" i="1" s="1"/>
  <c r="L3142" i="1" a="1"/>
  <c r="L3142" i="1" s="1"/>
  <c r="L4480" i="1" a="1"/>
  <c r="L4480" i="1" s="1"/>
  <c r="L5713" i="1" a="1"/>
  <c r="L5713" i="1" s="1"/>
  <c r="L5721" i="1" a="1"/>
  <c r="L5721" i="1" s="1"/>
  <c r="L6480" i="1" a="1"/>
  <c r="L6480" i="1" s="1"/>
  <c r="L6484" i="1" a="1"/>
  <c r="L6484" i="1" s="1"/>
  <c r="L6663" i="1" a="1"/>
  <c r="L6663" i="1" s="1"/>
  <c r="L5716" i="1" a="1"/>
  <c r="L5716" i="1" s="1"/>
  <c r="L5719" i="1" a="1"/>
  <c r="L5719" i="1" s="1"/>
  <c r="L5727" i="1" a="1"/>
  <c r="L5727" i="1" s="1"/>
  <c r="L5732" i="1" a="1"/>
  <c r="L5732" i="1" s="1"/>
  <c r="L6481" i="1" a="1"/>
  <c r="L6481" i="1" s="1"/>
  <c r="L6422" i="1" a="1"/>
  <c r="L6422" i="1" s="1"/>
  <c r="L6482" i="1" a="1"/>
  <c r="L6482" i="1" s="1"/>
  <c r="L6664" i="1" a="1"/>
  <c r="L6664" i="1" s="1"/>
  <c r="L7156" i="1" a="1"/>
  <c r="L7156" i="1" s="1"/>
  <c r="L7345" i="1" a="1"/>
  <c r="L7345" i="1" s="1"/>
  <c r="L7353" i="1" a="1"/>
  <c r="L7353" i="1" s="1"/>
  <c r="L7385" i="1" a="1"/>
  <c r="L7385" i="1" s="1"/>
  <c r="L7683" i="1" a="1"/>
  <c r="L7683" i="1" s="1"/>
  <c r="L7811" i="1" a="1"/>
  <c r="L7811" i="1" s="1"/>
  <c r="L8119" i="1" a="1"/>
  <c r="L8119" i="1" s="1"/>
  <c r="L6483" i="1" a="1"/>
  <c r="L6483" i="1" s="1"/>
  <c r="L7079" i="1" a="1"/>
  <c r="L7079" i="1" s="1"/>
  <c r="L7154" i="1" a="1"/>
  <c r="L7154" i="1" s="1"/>
  <c r="L7346" i="1" a="1"/>
  <c r="L7346" i="1" s="1"/>
  <c r="L7351" i="1" a="1"/>
  <c r="L7351" i="1" s="1"/>
  <c r="L7359" i="1" a="1"/>
  <c r="L7359" i="1" s="1"/>
  <c r="L7386" i="1" a="1"/>
  <c r="L7386" i="1" s="1"/>
  <c r="L7668" i="1" a="1"/>
  <c r="L7668" i="1" s="1"/>
  <c r="L8116" i="1" a="1"/>
  <c r="L8116" i="1" s="1"/>
  <c r="L8120" i="1" a="1"/>
  <c r="L8120" i="1" s="1"/>
  <c r="L8124" i="1" a="1"/>
  <c r="L8124" i="1" s="1"/>
  <c r="L8656" i="1" a="1"/>
  <c r="L8656" i="1" s="1"/>
  <c r="L8659" i="1" a="1"/>
  <c r="L8659" i="1" s="1"/>
  <c r="L6685" i="1" a="1"/>
  <c r="L6685" i="1" s="1"/>
  <c r="L7349" i="1" a="1"/>
  <c r="L7349" i="1" s="1"/>
  <c r="L7352" i="1" a="1"/>
  <c r="L7352" i="1" s="1"/>
  <c r="L7685" i="1" a="1"/>
  <c r="L7685" i="1" s="1"/>
  <c r="L8113" i="1" a="1"/>
  <c r="L8113" i="1" s="1"/>
  <c r="L8117" i="1" a="1"/>
  <c r="L8117" i="1" s="1"/>
  <c r="L8121" i="1" a="1"/>
  <c r="L8121" i="1" s="1"/>
  <c r="L8657" i="1" a="1"/>
  <c r="L8657" i="1" s="1"/>
  <c r="L8660" i="1" a="1"/>
  <c r="L8660" i="1" s="1"/>
  <c r="L7355" i="1" a="1"/>
  <c r="L7355" i="1" s="1"/>
  <c r="L8114" i="1" a="1"/>
  <c r="L8114" i="1" s="1"/>
  <c r="L8118" i="1" a="1"/>
  <c r="L8118" i="1" s="1"/>
  <c r="L7078" i="1" a="1"/>
  <c r="L7078" i="1" s="1"/>
  <c r="L7350" i="1" a="1"/>
  <c r="L7350" i="1" s="1"/>
  <c r="L7670" i="1" a="1"/>
  <c r="L7670" i="1" s="1"/>
  <c r="L8681" i="1" a="1"/>
  <c r="L8681" i="1" s="1"/>
  <c r="L8683" i="1" a="1"/>
  <c r="L8683" i="1" s="1"/>
  <c r="L38" i="1" a="1"/>
  <c r="L38" i="1" s="1"/>
  <c r="L44" i="1" a="1"/>
  <c r="L44" i="1" s="1"/>
  <c r="L49" i="1" a="1"/>
  <c r="L49" i="1" s="1"/>
  <c r="L54" i="1" a="1"/>
  <c r="L54" i="1" s="1"/>
  <c r="L62" i="1" a="1"/>
  <c r="L62" i="1" s="1"/>
  <c r="L65" i="1" a="1"/>
  <c r="L65" i="1" s="1"/>
  <c r="L89" i="1" a="1"/>
  <c r="L89" i="1" s="1"/>
  <c r="L135" i="1" a="1"/>
  <c r="L135" i="1" s="1"/>
  <c r="L201" i="1" a="1"/>
  <c r="L201" i="1" s="1"/>
  <c r="L211" i="1" a="1"/>
  <c r="L211" i="1" s="1"/>
  <c r="L217" i="1" a="1"/>
  <c r="L217" i="1" s="1"/>
  <c r="L229" i="1" a="1"/>
  <c r="L229" i="1" s="1"/>
  <c r="L60" i="1" a="1"/>
  <c r="L60" i="1" s="1"/>
  <c r="L118" i="1" a="1"/>
  <c r="L118" i="1" s="1"/>
  <c r="L136" i="1" a="1"/>
  <c r="L136" i="1" s="1"/>
  <c r="L182" i="1" a="1"/>
  <c r="L182" i="1" s="1"/>
  <c r="L218" i="1" a="1"/>
  <c r="L218" i="1" s="1"/>
  <c r="L45" i="1" a="1"/>
  <c r="L45" i="1" s="1"/>
  <c r="L58" i="1" a="1"/>
  <c r="L58" i="1" s="1"/>
  <c r="L119" i="1" a="1"/>
  <c r="L119" i="1" s="1"/>
  <c r="L176" i="1" a="1"/>
  <c r="L176" i="1" s="1"/>
  <c r="L213" i="1" a="1"/>
  <c r="L213" i="1" s="1"/>
  <c r="L378" i="1" a="1"/>
  <c r="L378" i="1" s="1"/>
  <c r="L397" i="1" a="1"/>
  <c r="L397" i="1" s="1"/>
  <c r="L413" i="1" a="1"/>
  <c r="L413" i="1" s="1"/>
  <c r="L117" i="1" a="1"/>
  <c r="L117" i="1" s="1"/>
  <c r="L159" i="1" a="1"/>
  <c r="L159" i="1" s="1"/>
  <c r="L200" i="1" a="1"/>
  <c r="L200" i="1" s="1"/>
  <c r="L209" i="1" a="1"/>
  <c r="L209" i="1" s="1"/>
  <c r="L215" i="1" a="1"/>
  <c r="L215" i="1" s="1"/>
  <c r="L233" i="1" a="1"/>
  <c r="L233" i="1" s="1"/>
  <c r="L283" i="1" a="1"/>
  <c r="L283" i="1" s="1"/>
  <c r="L300" i="1" a="1"/>
  <c r="L300" i="1" s="1"/>
  <c r="L323" i="1" a="1"/>
  <c r="L323" i="1" s="1"/>
  <c r="L326" i="1" a="1"/>
  <c r="L326" i="1" s="1"/>
  <c r="L387" i="1" a="1"/>
  <c r="L387" i="1" s="1"/>
  <c r="L48" i="1" a="1"/>
  <c r="L48" i="1" s="1"/>
  <c r="L59" i="1" a="1"/>
  <c r="L59" i="1" s="1"/>
  <c r="L210" i="1" a="1"/>
  <c r="L210" i="1" s="1"/>
  <c r="L216" i="1" a="1"/>
  <c r="L216" i="1" s="1"/>
  <c r="L222" i="1" a="1"/>
  <c r="L222" i="1" s="1"/>
  <c r="L324" i="1" a="1"/>
  <c r="L324" i="1" s="1"/>
  <c r="L327" i="1" a="1"/>
  <c r="L327" i="1" s="1"/>
  <c r="L376" i="1" a="1"/>
  <c r="L376" i="1" s="1"/>
  <c r="L388" i="1" a="1"/>
  <c r="L388" i="1" s="1"/>
  <c r="L393" i="1" a="1"/>
  <c r="L393" i="1" s="1"/>
  <c r="L219" i="1" a="1"/>
  <c r="L219" i="1" s="1"/>
  <c r="L299" i="1" a="1"/>
  <c r="L299" i="1" s="1"/>
  <c r="L325" i="1" a="1"/>
  <c r="L325" i="1" s="1"/>
  <c r="L415" i="1" a="1"/>
  <c r="L415" i="1" s="1"/>
  <c r="L377" i="1" a="1"/>
  <c r="L377" i="1" s="1"/>
  <c r="L412" i="1" a="1"/>
  <c r="L412" i="1" s="1"/>
  <c r="L230" i="1" a="1"/>
  <c r="L230" i="1" s="1"/>
  <c r="L626" i="1" a="1"/>
  <c r="L626" i="1" s="1"/>
  <c r="L632" i="1" a="1"/>
  <c r="L632" i="1" s="1"/>
  <c r="L677" i="1" a="1"/>
  <c r="L677" i="1" s="1"/>
  <c r="L683" i="1" a="1"/>
  <c r="L683" i="1" s="1"/>
  <c r="L733" i="1" a="1"/>
  <c r="L733" i="1" s="1"/>
  <c r="L736" i="1" a="1"/>
  <c r="L736" i="1" s="1"/>
  <c r="L763" i="1" a="1"/>
  <c r="L763" i="1" s="1"/>
  <c r="L821" i="1" a="1"/>
  <c r="L821" i="1" s="1"/>
  <c r="L908" i="1" a="1"/>
  <c r="L908" i="1" s="1"/>
  <c r="L449" i="1" a="1"/>
  <c r="L449" i="1" s="1"/>
  <c r="L681" i="1" a="1"/>
  <c r="L681" i="1" s="1"/>
  <c r="L697" i="1" a="1"/>
  <c r="L697" i="1" s="1"/>
  <c r="L700" i="1" a="1"/>
  <c r="L700" i="1" s="1"/>
  <c r="L703" i="1" a="1"/>
  <c r="L703" i="1" s="1"/>
  <c r="L710" i="1" a="1"/>
  <c r="L710" i="1" s="1"/>
  <c r="L728" i="1" a="1"/>
  <c r="L728" i="1" s="1"/>
  <c r="L751" i="1" a="1"/>
  <c r="L751" i="1" s="1"/>
  <c r="L788" i="1" a="1"/>
  <c r="L788" i="1" s="1"/>
  <c r="L798" i="1" a="1"/>
  <c r="L798" i="1" s="1"/>
  <c r="L801" i="1" a="1"/>
  <c r="L801" i="1" s="1"/>
  <c r="L811" i="1" a="1"/>
  <c r="L811" i="1" s="1"/>
  <c r="L825" i="1" a="1"/>
  <c r="L825" i="1" s="1"/>
  <c r="L831" i="1" a="1"/>
  <c r="L831" i="1" s="1"/>
  <c r="L902" i="1" a="1"/>
  <c r="L902" i="1" s="1"/>
  <c r="L909" i="1" a="1"/>
  <c r="L909" i="1" s="1"/>
  <c r="L913" i="1" a="1"/>
  <c r="L913" i="1" s="1"/>
  <c r="L916" i="1" a="1"/>
  <c r="L916" i="1" s="1"/>
  <c r="L929" i="1" a="1"/>
  <c r="L929" i="1" s="1"/>
  <c r="L939" i="1" a="1"/>
  <c r="L939" i="1" s="1"/>
  <c r="L1048" i="1" a="1"/>
  <c r="L1048" i="1" s="1"/>
  <c r="L1083" i="1" a="1"/>
  <c r="L1083" i="1" s="1"/>
  <c r="L1088" i="1" a="1"/>
  <c r="L1088" i="1" s="1"/>
  <c r="L634" i="1" a="1"/>
  <c r="L634" i="1" s="1"/>
  <c r="L640" i="1" a="1"/>
  <c r="L640" i="1" s="1"/>
  <c r="L653" i="1" a="1"/>
  <c r="L653" i="1" s="1"/>
  <c r="L682" i="1" a="1"/>
  <c r="L682" i="1" s="1"/>
  <c r="L691" i="1" a="1"/>
  <c r="L691" i="1" s="1"/>
  <c r="L701" i="1" a="1"/>
  <c r="L701" i="1" s="1"/>
  <c r="L738" i="1" a="1"/>
  <c r="L738" i="1" s="1"/>
  <c r="L741" i="1" a="1"/>
  <c r="L741" i="1" s="1"/>
  <c r="L759" i="1" a="1"/>
  <c r="L759" i="1" s="1"/>
  <c r="L775" i="1" a="1"/>
  <c r="L775" i="1" s="1"/>
  <c r="L795" i="1" a="1"/>
  <c r="L795" i="1" s="1"/>
  <c r="L802" i="1" a="1"/>
  <c r="L802" i="1" s="1"/>
  <c r="L819" i="1" a="1"/>
  <c r="L819" i="1" s="1"/>
  <c r="L823" i="1" a="1"/>
  <c r="L823" i="1" s="1"/>
  <c r="L829" i="1" a="1"/>
  <c r="L829" i="1" s="1"/>
  <c r="L910" i="1" a="1"/>
  <c r="L910" i="1" s="1"/>
  <c r="L917" i="1" a="1"/>
  <c r="L917" i="1" s="1"/>
  <c r="L1025" i="1" a="1"/>
  <c r="L1025" i="1" s="1"/>
  <c r="L1041" i="1" a="1"/>
  <c r="L1041" i="1" s="1"/>
  <c r="L1049" i="1" a="1"/>
  <c r="L1049" i="1" s="1"/>
  <c r="L1086" i="1" a="1"/>
  <c r="L1086" i="1" s="1"/>
  <c r="L625" i="1" a="1"/>
  <c r="L625" i="1" s="1"/>
  <c r="L638" i="1" a="1"/>
  <c r="L638" i="1" s="1"/>
  <c r="L676" i="1" a="1"/>
  <c r="L676" i="1" s="1"/>
  <c r="L715" i="1" a="1"/>
  <c r="L715" i="1" s="1"/>
  <c r="L742" i="1" a="1"/>
  <c r="L742" i="1" s="1"/>
  <c r="L756" i="1" a="1"/>
  <c r="L756" i="1" s="1"/>
  <c r="L796" i="1" a="1"/>
  <c r="L796" i="1" s="1"/>
  <c r="L1028" i="1" a="1"/>
  <c r="L1028" i="1" s="1"/>
  <c r="L1149" i="1" a="1"/>
  <c r="L1149" i="1" s="1"/>
  <c r="L1161" i="1" a="1"/>
  <c r="L1161" i="1" s="1"/>
  <c r="L1165" i="1" a="1"/>
  <c r="L1165" i="1" s="1"/>
  <c r="L1201" i="1" a="1"/>
  <c r="L1201" i="1" s="1"/>
  <c r="L1273" i="1" a="1"/>
  <c r="L1273" i="1" s="1"/>
  <c r="L1436" i="1" a="1"/>
  <c r="L1436" i="1" s="1"/>
  <c r="L1476" i="1" a="1"/>
  <c r="L1476" i="1" s="1"/>
  <c r="L679" i="1" a="1"/>
  <c r="L679" i="1" s="1"/>
  <c r="L918" i="1" a="1"/>
  <c r="L918" i="1" s="1"/>
  <c r="L1029" i="1" a="1"/>
  <c r="L1029" i="1" s="1"/>
  <c r="L1182" i="1" a="1"/>
  <c r="L1182" i="1" s="1"/>
  <c r="L1186" i="1" a="1"/>
  <c r="L1186" i="1" s="1"/>
  <c r="L1274" i="1" a="1"/>
  <c r="L1274" i="1" s="1"/>
  <c r="L1309" i="1" a="1"/>
  <c r="L1309" i="1" s="1"/>
  <c r="L1313" i="1" a="1"/>
  <c r="L1313" i="1" s="1"/>
  <c r="L1361" i="1" a="1"/>
  <c r="L1361" i="1" s="1"/>
  <c r="L1409" i="1" a="1"/>
  <c r="L1409" i="1" s="1"/>
  <c r="L1469" i="1" a="1"/>
  <c r="L1469" i="1" s="1"/>
  <c r="L1473" i="1" a="1"/>
  <c r="L1473" i="1" s="1"/>
  <c r="L1501" i="1" a="1"/>
  <c r="L1501" i="1" s="1"/>
  <c r="L1528" i="1" a="1"/>
  <c r="L1528" i="1" s="1"/>
  <c r="L1576" i="1" a="1"/>
  <c r="L1576" i="1" s="1"/>
  <c r="L1608" i="1" a="1"/>
  <c r="L1608" i="1" s="1"/>
  <c r="L696" i="1" a="1"/>
  <c r="L696" i="1" s="1"/>
  <c r="L1084" i="1" a="1"/>
  <c r="L1084" i="1" s="1"/>
  <c r="L1151" i="1" a="1"/>
  <c r="L1151" i="1" s="1"/>
  <c r="L1163" i="1" a="1"/>
  <c r="L1163" i="1" s="1"/>
  <c r="L1171" i="1" a="1"/>
  <c r="L1171" i="1" s="1"/>
  <c r="L1187" i="1" a="1"/>
  <c r="L1187" i="1" s="1"/>
  <c r="L1195" i="1" a="1"/>
  <c r="L1195" i="1" s="1"/>
  <c r="L1223" i="1" a="1"/>
  <c r="L1223" i="1" s="1"/>
  <c r="L1285" i="1" a="1"/>
  <c r="L1285" i="1" s="1"/>
  <c r="L1310" i="1" a="1"/>
  <c r="L1310" i="1" s="1"/>
  <c r="L1346" i="1" a="1"/>
  <c r="L1346" i="1" s="1"/>
  <c r="L1370" i="1" a="1"/>
  <c r="L1370" i="1" s="1"/>
  <c r="L1406" i="1" a="1"/>
  <c r="L1406" i="1" s="1"/>
  <c r="L1410" i="1" a="1"/>
  <c r="L1410" i="1" s="1"/>
  <c r="L1478" i="1" a="1"/>
  <c r="L1478" i="1" s="1"/>
  <c r="L380" i="1" a="1"/>
  <c r="L380" i="1" s="1"/>
  <c r="L660" i="1" a="1"/>
  <c r="L660" i="1" s="1"/>
  <c r="L1184" i="1" a="1"/>
  <c r="L1184" i="1" s="1"/>
  <c r="L1200" i="1" a="1"/>
  <c r="L1200" i="1" s="1"/>
  <c r="L1232" i="1" a="1"/>
  <c r="L1232" i="1" s="1"/>
  <c r="L1279" i="1" a="1"/>
  <c r="L1279" i="1" s="1"/>
  <c r="L1407" i="1" a="1"/>
  <c r="L1407" i="1" s="1"/>
  <c r="L1552" i="1" a="1"/>
  <c r="L1552" i="1" s="1"/>
  <c r="L1556" i="1" a="1"/>
  <c r="L1556" i="1" s="1"/>
  <c r="L1607" i="1" a="1"/>
  <c r="L1607" i="1" s="1"/>
  <c r="L1700" i="1" a="1"/>
  <c r="L1700" i="1" s="1"/>
  <c r="L1728" i="1" a="1"/>
  <c r="L1728" i="1" s="1"/>
  <c r="L1748" i="1" a="1"/>
  <c r="L1748" i="1" s="1"/>
  <c r="L1764" i="1" a="1"/>
  <c r="L1764" i="1" s="1"/>
  <c r="L1768" i="1" a="1"/>
  <c r="L1768" i="1" s="1"/>
  <c r="L1776" i="1" a="1"/>
  <c r="L1776" i="1" s="1"/>
  <c r="L1780" i="1" a="1"/>
  <c r="L1780" i="1" s="1"/>
  <c r="L1784" i="1" a="1"/>
  <c r="L1784" i="1" s="1"/>
  <c r="L1796" i="1" a="1"/>
  <c r="L1796" i="1" s="1"/>
  <c r="L1836" i="1" a="1"/>
  <c r="L1836" i="1" s="1"/>
  <c r="L1840" i="1" a="1"/>
  <c r="L1840" i="1" s="1"/>
  <c r="L1852" i="1" a="1"/>
  <c r="L1852" i="1" s="1"/>
  <c r="L1864" i="1" a="1"/>
  <c r="L1864" i="1" s="1"/>
  <c r="L1908" i="1" a="1"/>
  <c r="L1908" i="1" s="1"/>
  <c r="L1912" i="1" a="1"/>
  <c r="L1912" i="1" s="1"/>
  <c r="L1916" i="1" a="1"/>
  <c r="L1916" i="1" s="1"/>
  <c r="L1944" i="1" a="1"/>
  <c r="L1944" i="1" s="1"/>
  <c r="L1948" i="1" a="1"/>
  <c r="L1948" i="1" s="1"/>
  <c r="L1965" i="1" a="1"/>
  <c r="L1965" i="1" s="1"/>
  <c r="L1969" i="1" a="1"/>
  <c r="L1969" i="1" s="1"/>
  <c r="L1977" i="1" a="1"/>
  <c r="L1977" i="1" s="1"/>
  <c r="L673" i="1" a="1"/>
  <c r="L673" i="1" s="1"/>
  <c r="L1156" i="1" a="1"/>
  <c r="L1156" i="1" s="1"/>
  <c r="L1172" i="1" a="1"/>
  <c r="L1172" i="1" s="1"/>
  <c r="L1411" i="1" a="1"/>
  <c r="L1411" i="1" s="1"/>
  <c r="L1527" i="1" a="1"/>
  <c r="L1527" i="1" s="1"/>
  <c r="L1570" i="1" a="1"/>
  <c r="L1570" i="1" s="1"/>
  <c r="L1604" i="1" a="1"/>
  <c r="L1604" i="1" s="1"/>
  <c r="L1648" i="1" a="1"/>
  <c r="L1648" i="1" s="1"/>
  <c r="L1693" i="1" a="1"/>
  <c r="L1693" i="1" s="1"/>
  <c r="L1725" i="1" a="1"/>
  <c r="L1725" i="1" s="1"/>
  <c r="L1729" i="1" a="1"/>
  <c r="L1729" i="1" s="1"/>
  <c r="L1741" i="1" a="1"/>
  <c r="L1741" i="1" s="1"/>
  <c r="L1765" i="1" a="1"/>
  <c r="L1765" i="1" s="1"/>
  <c r="L1769" i="1" a="1"/>
  <c r="L1769" i="1" s="1"/>
  <c r="L1781" i="1" a="1"/>
  <c r="L1781" i="1" s="1"/>
  <c r="L1785" i="1" a="1"/>
  <c r="L1785" i="1" s="1"/>
  <c r="L1793" i="1" a="1"/>
  <c r="L1793" i="1" s="1"/>
  <c r="L1841" i="1" a="1"/>
  <c r="L1841" i="1" s="1"/>
  <c r="L1857" i="1" a="1"/>
  <c r="L1857" i="1" s="1"/>
  <c r="L1865" i="1" a="1"/>
  <c r="L1865" i="1" s="1"/>
  <c r="L938" i="1" a="1"/>
  <c r="L938" i="1" s="1"/>
  <c r="L1090" i="1" a="1"/>
  <c r="L1090" i="1" s="1"/>
  <c r="L1240" i="1" a="1"/>
  <c r="L1240" i="1" s="1"/>
  <c r="L1529" i="1" a="1"/>
  <c r="L1529" i="1" s="1"/>
  <c r="L1554" i="1" a="1"/>
  <c r="L1554" i="1" s="1"/>
  <c r="L1571" i="1" a="1"/>
  <c r="L1571" i="1" s="1"/>
  <c r="L1580" i="1" a="1"/>
  <c r="L1580" i="1" s="1"/>
  <c r="L1649" i="1" a="1"/>
  <c r="L1649" i="1" s="1"/>
  <c r="L1670" i="1" a="1"/>
  <c r="L1670" i="1" s="1"/>
  <c r="L1682" i="1" a="1"/>
  <c r="L1682" i="1" s="1"/>
  <c r="L1694" i="1" a="1"/>
  <c r="L1694" i="1" s="1"/>
  <c r="L1706" i="1" a="1"/>
  <c r="L1706" i="1" s="1"/>
  <c r="L1726" i="1" a="1"/>
  <c r="L1726" i="1" s="1"/>
  <c r="L1742" i="1" a="1"/>
  <c r="L1742" i="1" s="1"/>
  <c r="L1770" i="1" a="1"/>
  <c r="L1770" i="1" s="1"/>
  <c r="L1782" i="1" a="1"/>
  <c r="L1782" i="1" s="1"/>
  <c r="L1786" i="1" a="1"/>
  <c r="L1786" i="1" s="1"/>
  <c r="L1910" i="1" a="1"/>
  <c r="L1910" i="1" s="1"/>
  <c r="L1914" i="1" a="1"/>
  <c r="L1914" i="1" s="1"/>
  <c r="L1164" i="1" a="1"/>
  <c r="L1164" i="1" s="1"/>
  <c r="L1606" i="1" a="1"/>
  <c r="L1606" i="1" s="1"/>
  <c r="L1909" i="1" a="1"/>
  <c r="L1909" i="1" s="1"/>
  <c r="L1931" i="1" a="1"/>
  <c r="L1931" i="1" s="1"/>
  <c r="L1942" i="1" a="1"/>
  <c r="L1942" i="1" s="1"/>
  <c r="L1947" i="1" a="1"/>
  <c r="L1947" i="1" s="1"/>
  <c r="L1971" i="1" a="1"/>
  <c r="L1971" i="1" s="1"/>
  <c r="L1976" i="1" a="1"/>
  <c r="L1976" i="1" s="1"/>
  <c r="L2008" i="1" a="1"/>
  <c r="L2008" i="1" s="1"/>
  <c r="L2056" i="1" a="1"/>
  <c r="L2056" i="1" s="1"/>
  <c r="L2076" i="1" a="1"/>
  <c r="L2076" i="1" s="1"/>
  <c r="L2084" i="1" a="1"/>
  <c r="L2084" i="1" s="1"/>
  <c r="L2252" i="1" a="1"/>
  <c r="L2252" i="1" s="1"/>
  <c r="L2305" i="1" a="1"/>
  <c r="L2305" i="1" s="1"/>
  <c r="L2309" i="1" a="1"/>
  <c r="L2309" i="1" s="1"/>
  <c r="L2321" i="1" a="1"/>
  <c r="L2321" i="1" s="1"/>
  <c r="L2325" i="1" a="1"/>
  <c r="L2325" i="1" s="1"/>
  <c r="L2397" i="1" a="1"/>
  <c r="L2397" i="1" s="1"/>
  <c r="L2477" i="1" a="1"/>
  <c r="L2477" i="1" s="1"/>
  <c r="L2565" i="1" a="1"/>
  <c r="L2565" i="1" s="1"/>
  <c r="L2589" i="1" a="1"/>
  <c r="L2589" i="1" s="1"/>
  <c r="L2669" i="1" a="1"/>
  <c r="L2669" i="1" s="1"/>
  <c r="L2697" i="1" a="1"/>
  <c r="L2697" i="1" s="1"/>
  <c r="L2709" i="1" a="1"/>
  <c r="L2709" i="1" s="1"/>
  <c r="L2753" i="1" a="1"/>
  <c r="L2753" i="1" s="1"/>
  <c r="L2757" i="1" a="1"/>
  <c r="L2757" i="1" s="1"/>
  <c r="L2781" i="1" a="1"/>
  <c r="L2781" i="1" s="1"/>
  <c r="L1695" i="1" a="1"/>
  <c r="L1695" i="1" s="1"/>
  <c r="L1727" i="1" a="1"/>
  <c r="L1727" i="1" s="1"/>
  <c r="L1767" i="1" a="1"/>
  <c r="L1767" i="1" s="1"/>
  <c r="L1783" i="1" a="1"/>
  <c r="L1783" i="1" s="1"/>
  <c r="L1911" i="1" a="1"/>
  <c r="L1911" i="1" s="1"/>
  <c r="L1952" i="1" a="1"/>
  <c r="L1952" i="1" s="1"/>
  <c r="L1978" i="1" a="1"/>
  <c r="L1978" i="1" s="1"/>
  <c r="L2053" i="1" a="1"/>
  <c r="L2053" i="1" s="1"/>
  <c r="L2085" i="1" a="1"/>
  <c r="L2085" i="1" s="1"/>
  <c r="L2121" i="1" a="1"/>
  <c r="L2121" i="1" s="1"/>
  <c r="L2153" i="1" a="1"/>
  <c r="L2153" i="1" s="1"/>
  <c r="L2221" i="1" a="1"/>
  <c r="L2221" i="1" s="1"/>
  <c r="L2267" i="1" a="1"/>
  <c r="L2267" i="1" s="1"/>
  <c r="L2306" i="1" a="1"/>
  <c r="L2306" i="1" s="1"/>
  <c r="L2310" i="1" a="1"/>
  <c r="L2310" i="1" s="1"/>
  <c r="L2314" i="1" a="1"/>
  <c r="L2314" i="1" s="1"/>
  <c r="L2322" i="1" a="1"/>
  <c r="L2322" i="1" s="1"/>
  <c r="L2494" i="1" a="1"/>
  <c r="L2494" i="1" s="1"/>
  <c r="L2606" i="1" a="1"/>
  <c r="L2606" i="1" s="1"/>
  <c r="L2666" i="1" a="1"/>
  <c r="L2666" i="1" s="1"/>
  <c r="L2670" i="1" a="1"/>
  <c r="L2670" i="1" s="1"/>
  <c r="L2826" i="1" a="1"/>
  <c r="L2826" i="1" s="1"/>
  <c r="L2842" i="1" a="1"/>
  <c r="L2842" i="1" s="1"/>
  <c r="L2874" i="1" a="1"/>
  <c r="L2874" i="1" s="1"/>
  <c r="L2882" i="1" a="1"/>
  <c r="L2882" i="1" s="1"/>
  <c r="L2894" i="1" a="1"/>
  <c r="L2894" i="1" s="1"/>
  <c r="L2898" i="1" a="1"/>
  <c r="L2898" i="1" s="1"/>
  <c r="L2902" i="1" a="1"/>
  <c r="L2902" i="1" s="1"/>
  <c r="L2910" i="1" a="1"/>
  <c r="L2910" i="1" s="1"/>
  <c r="L2938" i="1" a="1"/>
  <c r="L2938" i="1" s="1"/>
  <c r="L2942" i="1" a="1"/>
  <c r="L2942" i="1" s="1"/>
  <c r="L2996" i="1" a="1"/>
  <c r="L2996" i="1" s="1"/>
  <c r="L3116" i="1" a="1"/>
  <c r="L3116" i="1" s="1"/>
  <c r="L3144" i="1" a="1"/>
  <c r="L3144" i="1" s="1"/>
  <c r="L1093" i="1" a="1"/>
  <c r="L1093" i="1" s="1"/>
  <c r="L1564" i="1" a="1"/>
  <c r="L1564" i="1" s="1"/>
  <c r="L1683" i="1" a="1"/>
  <c r="L1683" i="1" s="1"/>
  <c r="L1747" i="1" a="1"/>
  <c r="L1747" i="1" s="1"/>
  <c r="L1835" i="1" a="1"/>
  <c r="L1835" i="1" s="1"/>
  <c r="L1945" i="1" a="1"/>
  <c r="L1945" i="1" s="1"/>
  <c r="L1953" i="1" a="1"/>
  <c r="L1953" i="1" s="1"/>
  <c r="L1968" i="1" a="1"/>
  <c r="L1968" i="1" s="1"/>
  <c r="L2006" i="1" a="1"/>
  <c r="L2006" i="1" s="1"/>
  <c r="L2032" i="1" a="1"/>
  <c r="L2032" i="1" s="1"/>
  <c r="L2150" i="1" a="1"/>
  <c r="L2150" i="1" s="1"/>
  <c r="L2154" i="1" a="1"/>
  <c r="L2154" i="1" s="1"/>
  <c r="L2229" i="1" a="1"/>
  <c r="L2229" i="1" s="1"/>
  <c r="L2268" i="1" a="1"/>
  <c r="L2268" i="1" s="1"/>
  <c r="L2289" i="1" a="1"/>
  <c r="L2289" i="1" s="1"/>
  <c r="L2307" i="1" a="1"/>
  <c r="L2307" i="1" s="1"/>
  <c r="L2495" i="1" a="1"/>
  <c r="L2495" i="1" s="1"/>
  <c r="L2579" i="1" a="1"/>
  <c r="L2579" i="1" s="1"/>
  <c r="L2587" i="1" a="1"/>
  <c r="L2587" i="1" s="1"/>
  <c r="L2663" i="1" a="1"/>
  <c r="L2663" i="1" s="1"/>
  <c r="L2667" i="1" a="1"/>
  <c r="L2667" i="1" s="1"/>
  <c r="L2687" i="1" a="1"/>
  <c r="L2687" i="1" s="1"/>
  <c r="L2691" i="1" a="1"/>
  <c r="L2691" i="1" s="1"/>
  <c r="L2695" i="1" a="1"/>
  <c r="L2695" i="1" s="1"/>
  <c r="L2759" i="1" a="1"/>
  <c r="L2759" i="1" s="1"/>
  <c r="L2847" i="1" a="1"/>
  <c r="L2847" i="1" s="1"/>
  <c r="L2851" i="1" a="1"/>
  <c r="L2851" i="1" s="1"/>
  <c r="L2907" i="1" a="1"/>
  <c r="L2907" i="1" s="1"/>
  <c r="L2911" i="1" a="1"/>
  <c r="L2911" i="1" s="1"/>
  <c r="L2915" i="1" a="1"/>
  <c r="L2915" i="1" s="1"/>
  <c r="L2943" i="1" a="1"/>
  <c r="L2943" i="1" s="1"/>
  <c r="L3021" i="1" a="1"/>
  <c r="L3021" i="1" s="1"/>
  <c r="L3145" i="1" a="1"/>
  <c r="L3145" i="1" s="1"/>
  <c r="L753" i="1" a="1"/>
  <c r="L753" i="1" s="1"/>
  <c r="L2308" i="1" a="1"/>
  <c r="L2308" i="1" s="1"/>
  <c r="L2564" i="1" a="1"/>
  <c r="L2564" i="1" s="1"/>
  <c r="L2644" i="1" a="1"/>
  <c r="L2644" i="1" s="1"/>
  <c r="L2848" i="1" a="1"/>
  <c r="L2848" i="1" s="1"/>
  <c r="L2889" i="1" a="1"/>
  <c r="L2889" i="1" s="1"/>
  <c r="L2913" i="1" a="1"/>
  <c r="L2913" i="1" s="1"/>
  <c r="L2991" i="1" a="1"/>
  <c r="L2991" i="1" s="1"/>
  <c r="L3182" i="1" a="1"/>
  <c r="L3182" i="1" s="1"/>
  <c r="L3258" i="1" a="1"/>
  <c r="L3258" i="1" s="1"/>
  <c r="L3308" i="1" a="1"/>
  <c r="L3308" i="1" s="1"/>
  <c r="L3456" i="1" a="1"/>
  <c r="L3456" i="1" s="1"/>
  <c r="L3464" i="1" a="1"/>
  <c r="L3464" i="1" s="1"/>
  <c r="L3476" i="1" a="1"/>
  <c r="L3476" i="1" s="1"/>
  <c r="L3548" i="1" a="1"/>
  <c r="L3548" i="1" s="1"/>
  <c r="L3620" i="1" a="1"/>
  <c r="L3620" i="1" s="1"/>
  <c r="L3720" i="1" a="1"/>
  <c r="L3720" i="1" s="1"/>
  <c r="L3764" i="1" a="1"/>
  <c r="L3764" i="1" s="1"/>
  <c r="L3784" i="1" a="1"/>
  <c r="L3784" i="1" s="1"/>
  <c r="L3796" i="1" a="1"/>
  <c r="L3796" i="1" s="1"/>
  <c r="L1148" i="1" a="1"/>
  <c r="L1148" i="1" s="1"/>
  <c r="L1551" i="1" a="1"/>
  <c r="L1551" i="1" s="1"/>
  <c r="L1930" i="1" a="1"/>
  <c r="L1930" i="1" s="1"/>
  <c r="L1970" i="1" a="1"/>
  <c r="L1970" i="1" s="1"/>
  <c r="L1991" i="1" a="1"/>
  <c r="L1991" i="1" s="1"/>
  <c r="L2034" i="1" a="1"/>
  <c r="L2034" i="1" s="1"/>
  <c r="L2269" i="1" a="1"/>
  <c r="L2269" i="1" s="1"/>
  <c r="L2664" i="1" a="1"/>
  <c r="L2664" i="1" s="1"/>
  <c r="L2696" i="1" a="1"/>
  <c r="L2696" i="1" s="1"/>
  <c r="L2908" i="1" a="1"/>
  <c r="L2908" i="1" s="1"/>
  <c r="L2916" i="1" a="1"/>
  <c r="L2916" i="1" s="1"/>
  <c r="L2948" i="1" a="1"/>
  <c r="L2948" i="1" s="1"/>
  <c r="L2994" i="1" a="1"/>
  <c r="L2994" i="1" s="1"/>
  <c r="L3187" i="1" a="1"/>
  <c r="L3187" i="1" s="1"/>
  <c r="L3235" i="1" a="1"/>
  <c r="L3235" i="1" s="1"/>
  <c r="L3255" i="1" a="1"/>
  <c r="L3255" i="1" s="1"/>
  <c r="L3303" i="1" a="1"/>
  <c r="L3303" i="1" s="1"/>
  <c r="L3306" i="1" a="1"/>
  <c r="L3306" i="1" s="1"/>
  <c r="L3421" i="1" a="1"/>
  <c r="L3421" i="1" s="1"/>
  <c r="L3441" i="1" a="1"/>
  <c r="L3441" i="1" s="1"/>
  <c r="L3461" i="1" a="1"/>
  <c r="L3461" i="1" s="1"/>
  <c r="L3465" i="1" a="1"/>
  <c r="L3465" i="1" s="1"/>
  <c r="L3541" i="1" a="1"/>
  <c r="L3541" i="1" s="1"/>
  <c r="L3549" i="1" a="1"/>
  <c r="L3549" i="1" s="1"/>
  <c r="L3569" i="1" a="1"/>
  <c r="L3569" i="1" s="1"/>
  <c r="L3573" i="1" a="1"/>
  <c r="L3573" i="1" s="1"/>
  <c r="L3597" i="1" a="1"/>
  <c r="L3597" i="1" s="1"/>
  <c r="L3641" i="1" a="1"/>
  <c r="L3641" i="1" s="1"/>
  <c r="L3645" i="1" a="1"/>
  <c r="L3645" i="1" s="1"/>
  <c r="L3661" i="1" a="1"/>
  <c r="L3661" i="1" s="1"/>
  <c r="L3717" i="1" a="1"/>
  <c r="L3717" i="1" s="1"/>
  <c r="L3721" i="1" a="1"/>
  <c r="L3721" i="1" s="1"/>
  <c r="L3729" i="1" a="1"/>
  <c r="L3729" i="1" s="1"/>
  <c r="L3761" i="1" a="1"/>
  <c r="L3761" i="1" s="1"/>
  <c r="L3773" i="1" a="1"/>
  <c r="L3773" i="1" s="1"/>
  <c r="L3777" i="1" a="1"/>
  <c r="L3777" i="1" s="1"/>
  <c r="L3785" i="1" a="1"/>
  <c r="L3785" i="1" s="1"/>
  <c r="L3793" i="1" a="1"/>
  <c r="L3793" i="1" s="1"/>
  <c r="L2151" i="1" a="1"/>
  <c r="L2151" i="1" s="1"/>
  <c r="L2230" i="1" a="1"/>
  <c r="L2230" i="1" s="1"/>
  <c r="L2273" i="1" a="1"/>
  <c r="L2273" i="1" s="1"/>
  <c r="L2588" i="1" a="1"/>
  <c r="L2588" i="1" s="1"/>
  <c r="L2668" i="1" a="1"/>
  <c r="L2668" i="1" s="1"/>
  <c r="L2824" i="1" a="1"/>
  <c r="L2824" i="1" s="1"/>
  <c r="L2893" i="1" a="1"/>
  <c r="L2893" i="1" s="1"/>
  <c r="L2909" i="1" a="1"/>
  <c r="L2909" i="1" s="1"/>
  <c r="L2925" i="1" a="1"/>
  <c r="L2925" i="1" s="1"/>
  <c r="L2949" i="1" a="1"/>
  <c r="L2949" i="1" s="1"/>
  <c r="L2995" i="1" a="1"/>
  <c r="L2995" i="1" s="1"/>
  <c r="L3011" i="1" a="1"/>
  <c r="L3011" i="1" s="1"/>
  <c r="L3043" i="1" a="1"/>
  <c r="L3043" i="1" s="1"/>
  <c r="L1585" i="1" a="1"/>
  <c r="L1585" i="1" s="1"/>
  <c r="L1915" i="1" a="1"/>
  <c r="L1915" i="1" s="1"/>
  <c r="L1941" i="1" a="1"/>
  <c r="L1941" i="1" s="1"/>
  <c r="L2155" i="1" a="1"/>
  <c r="L2155" i="1" s="1"/>
  <c r="L2304" i="1" a="1"/>
  <c r="L2304" i="1" s="1"/>
  <c r="L2320" i="1" a="1"/>
  <c r="L2320" i="1" s="1"/>
  <c r="L2508" i="1" a="1"/>
  <c r="L2508" i="1" s="1"/>
  <c r="L2872" i="1" a="1"/>
  <c r="L2872" i="1" s="1"/>
  <c r="L2904" i="1" a="1"/>
  <c r="L2904" i="1" s="1"/>
  <c r="L3205" i="1" a="1"/>
  <c r="L3205" i="1" s="1"/>
  <c r="L3237" i="1" a="1"/>
  <c r="L3237" i="1" s="1"/>
  <c r="L3277" i="1" a="1"/>
  <c r="L3277" i="1" s="1"/>
  <c r="L3422" i="1" a="1"/>
  <c r="L3422" i="1" s="1"/>
  <c r="L3470" i="1" a="1"/>
  <c r="L3470" i="1" s="1"/>
  <c r="L3547" i="1" a="1"/>
  <c r="L3547" i="1" s="1"/>
  <c r="L3571" i="1" a="1"/>
  <c r="L3571" i="1" s="1"/>
  <c r="L3619" i="1" a="1"/>
  <c r="L3619" i="1" s="1"/>
  <c r="L3635" i="1" a="1"/>
  <c r="L3635" i="1" s="1"/>
  <c r="L3643" i="1" a="1"/>
  <c r="L3643" i="1" s="1"/>
  <c r="L3727" i="1" a="1"/>
  <c r="L3727" i="1" s="1"/>
  <c r="L3775" i="1" a="1"/>
  <c r="L3775" i="1" s="1"/>
  <c r="L3783" i="1" a="1"/>
  <c r="L3783" i="1" s="1"/>
  <c r="L3799" i="1" a="1"/>
  <c r="L3799" i="1" s="1"/>
  <c r="L3925" i="1" a="1"/>
  <c r="L3925" i="1" s="1"/>
  <c r="L3977" i="1" a="1"/>
  <c r="L3977" i="1" s="1"/>
  <c r="L4098" i="1" a="1"/>
  <c r="L4098" i="1" s="1"/>
  <c r="L4242" i="1" a="1"/>
  <c r="L4242" i="1" s="1"/>
  <c r="L4262" i="1" a="1"/>
  <c r="L4262" i="1" s="1"/>
  <c r="L4306" i="1" a="1"/>
  <c r="L4306" i="1" s="1"/>
  <c r="L4318" i="1" a="1"/>
  <c r="L4318" i="1" s="1"/>
  <c r="L4386" i="1" a="1"/>
  <c r="L4386" i="1" s="1"/>
  <c r="L4410" i="1" a="1"/>
  <c r="L4410" i="1" s="1"/>
  <c r="L4438" i="1" a="1"/>
  <c r="L4438" i="1" s="1"/>
  <c r="L4442" i="1" a="1"/>
  <c r="L4442" i="1" s="1"/>
  <c r="L4454" i="1" a="1"/>
  <c r="L4454" i="1" s="1"/>
  <c r="L4470" i="1" a="1"/>
  <c r="L4470" i="1" s="1"/>
  <c r="L4474" i="1" a="1"/>
  <c r="L4474" i="1" s="1"/>
  <c r="L4486" i="1" a="1"/>
  <c r="L4486" i="1" s="1"/>
  <c r="L4526" i="1" a="1"/>
  <c r="L4526" i="1" s="1"/>
  <c r="L4530" i="1" a="1"/>
  <c r="L4530" i="1" s="1"/>
  <c r="L4578" i="1" a="1"/>
  <c r="L4578" i="1" s="1"/>
  <c r="L4626" i="1" a="1"/>
  <c r="L4626" i="1" s="1"/>
  <c r="L3150" i="1" a="1"/>
  <c r="L3150" i="1" s="1"/>
  <c r="L3184" i="1" a="1"/>
  <c r="L3184" i="1" s="1"/>
  <c r="L3192" i="1" a="1"/>
  <c r="L3192" i="1" s="1"/>
  <c r="L3208" i="1" a="1"/>
  <c r="L3208" i="1" s="1"/>
  <c r="L3256" i="1" a="1"/>
  <c r="L3256" i="1" s="1"/>
  <c r="L3455" i="1" a="1"/>
  <c r="L3455" i="1" s="1"/>
  <c r="L3471" i="1" a="1"/>
  <c r="L3471" i="1" s="1"/>
  <c r="L3550" i="1" a="1"/>
  <c r="L3550" i="1" s="1"/>
  <c r="L3566" i="1" a="1"/>
  <c r="L3566" i="1" s="1"/>
  <c r="L3622" i="1" a="1"/>
  <c r="L3622" i="1" s="1"/>
  <c r="L3662" i="1" a="1"/>
  <c r="L3662" i="1" s="1"/>
  <c r="L3730" i="1" a="1"/>
  <c r="L3730" i="1" s="1"/>
  <c r="L3754" i="1" a="1"/>
  <c r="L3754" i="1" s="1"/>
  <c r="L3786" i="1" a="1"/>
  <c r="L3786" i="1" s="1"/>
  <c r="L3802" i="1" a="1"/>
  <c r="L3802" i="1" s="1"/>
  <c r="L3810" i="1" a="1"/>
  <c r="L3810" i="1" s="1"/>
  <c r="L3926" i="1" a="1"/>
  <c r="L3926" i="1" s="1"/>
  <c r="L3938" i="1" a="1"/>
  <c r="L3938" i="1" s="1"/>
  <c r="L4239" i="1" a="1"/>
  <c r="L4239" i="1" s="1"/>
  <c r="L4263" i="1" a="1"/>
  <c r="L4263" i="1" s="1"/>
  <c r="L4303" i="1" a="1"/>
  <c r="L4303" i="1" s="1"/>
  <c r="L4307" i="1" a="1"/>
  <c r="L4307" i="1" s="1"/>
  <c r="L4339" i="1" a="1"/>
  <c r="L4339" i="1" s="1"/>
  <c r="L4383" i="1" a="1"/>
  <c r="L4383" i="1" s="1"/>
  <c r="L4439" i="1" a="1"/>
  <c r="L4439" i="1" s="1"/>
  <c r="L4443" i="1" a="1"/>
  <c r="L4443" i="1" s="1"/>
  <c r="L4455" i="1" a="1"/>
  <c r="L4455" i="1" s="1"/>
  <c r="L4471" i="1" a="1"/>
  <c r="L4471" i="1" s="1"/>
  <c r="L4575" i="1" a="1"/>
  <c r="L4575" i="1" s="1"/>
  <c r="L4603" i="1" a="1"/>
  <c r="L4603" i="1" s="1"/>
  <c r="L3209" i="1" a="1"/>
  <c r="L3209" i="1" s="1"/>
  <c r="L3257" i="1" a="1"/>
  <c r="L3257" i="1" s="1"/>
  <c r="L3281" i="1" a="1"/>
  <c r="L3281" i="1" s="1"/>
  <c r="L3302" i="1" a="1"/>
  <c r="L3302" i="1" s="1"/>
  <c r="L3354" i="1" a="1"/>
  <c r="L3354" i="1" s="1"/>
  <c r="L3442" i="1" a="1"/>
  <c r="L3442" i="1" s="1"/>
  <c r="L3458" i="1" a="1"/>
  <c r="L3458" i="1" s="1"/>
  <c r="L3466" i="1" a="1"/>
  <c r="L3466" i="1" s="1"/>
  <c r="L3498" i="1" a="1"/>
  <c r="L3498" i="1" s="1"/>
  <c r="L3567" i="1" a="1"/>
  <c r="L3567" i="1" s="1"/>
  <c r="L3639" i="1" a="1"/>
  <c r="L3639" i="1" s="1"/>
  <c r="L3663" i="1" a="1"/>
  <c r="L3663" i="1" s="1"/>
  <c r="L3739" i="1" a="1"/>
  <c r="L3739" i="1" s="1"/>
  <c r="L3779" i="1" a="1"/>
  <c r="L3779" i="1" s="1"/>
  <c r="L3927" i="1" a="1"/>
  <c r="L3927" i="1" s="1"/>
  <c r="L3180" i="1" a="1"/>
  <c r="L3180" i="1" s="1"/>
  <c r="L3304" i="1" a="1"/>
  <c r="L3304" i="1" s="1"/>
  <c r="L3326" i="1" a="1"/>
  <c r="L3326" i="1" s="1"/>
  <c r="L3658" i="1" a="1"/>
  <c r="L3658" i="1" s="1"/>
  <c r="L3806" i="1" a="1"/>
  <c r="L3806" i="1" s="1"/>
  <c r="L3838" i="1" a="1"/>
  <c r="L3838" i="1" s="1"/>
  <c r="L4144" i="1" a="1"/>
  <c r="L4144" i="1" s="1"/>
  <c r="L4240" i="1" a="1"/>
  <c r="L4240" i="1" s="1"/>
  <c r="L4260" i="1" a="1"/>
  <c r="L4260" i="1" s="1"/>
  <c r="L4308" i="1" a="1"/>
  <c r="L4308" i="1" s="1"/>
  <c r="L4316" i="1" a="1"/>
  <c r="L4316" i="1" s="1"/>
  <c r="L4340" i="1" a="1"/>
  <c r="L4340" i="1" s="1"/>
  <c r="L4356" i="1" a="1"/>
  <c r="L4356" i="1" s="1"/>
  <c r="L4388" i="1" a="1"/>
  <c r="L4388" i="1" s="1"/>
  <c r="L4436" i="1" a="1"/>
  <c r="L4436" i="1" s="1"/>
  <c r="L4452" i="1" a="1"/>
  <c r="L4452" i="1" s="1"/>
  <c r="L4604" i="1" a="1"/>
  <c r="L4604" i="1" s="1"/>
  <c r="L4625" i="1" a="1"/>
  <c r="L4625" i="1" s="1"/>
  <c r="L4866" i="1" a="1"/>
  <c r="L4866" i="1" s="1"/>
  <c r="L4986" i="1" a="1"/>
  <c r="L4986" i="1" s="1"/>
  <c r="L5034" i="1" a="1"/>
  <c r="L5034" i="1" s="1"/>
  <c r="L5050" i="1" a="1"/>
  <c r="L5050" i="1" s="1"/>
  <c r="L5054" i="1" a="1"/>
  <c r="L5054" i="1" s="1"/>
  <c r="L5154" i="1" a="1"/>
  <c r="L5154" i="1" s="1"/>
  <c r="L5218" i="1" a="1"/>
  <c r="L5218" i="1" s="1"/>
  <c r="L5322" i="1" a="1"/>
  <c r="L5322" i="1" s="1"/>
  <c r="L5366" i="1" a="1"/>
  <c r="L5366" i="1" s="1"/>
  <c r="L5603" i="1" a="1"/>
  <c r="L5603" i="1" s="1"/>
  <c r="L3459" i="1" a="1"/>
  <c r="L3459" i="1" s="1"/>
  <c r="L3570" i="1" a="1"/>
  <c r="L3570" i="1" s="1"/>
  <c r="L3782" i="1" a="1"/>
  <c r="L3782" i="1" s="1"/>
  <c r="L4261" i="1" a="1"/>
  <c r="L4261" i="1" s="1"/>
  <c r="L4309" i="1" a="1"/>
  <c r="L4309" i="1" s="1"/>
  <c r="L4333" i="1" a="1"/>
  <c r="L4333" i="1" s="1"/>
  <c r="L4349" i="1" a="1"/>
  <c r="L4349" i="1" s="1"/>
  <c r="L4357" i="1" a="1"/>
  <c r="L4357" i="1" s="1"/>
  <c r="L4445" i="1" a="1"/>
  <c r="L4445" i="1" s="1"/>
  <c r="L4469" i="1" a="1"/>
  <c r="L4469" i="1" s="1"/>
  <c r="L4485" i="1" a="1"/>
  <c r="L4485" i="1" s="1"/>
  <c r="L4509" i="1" a="1"/>
  <c r="L4509" i="1" s="1"/>
  <c r="L4573" i="1" a="1"/>
  <c r="L4573" i="1" s="1"/>
  <c r="L4628" i="1" a="1"/>
  <c r="L4628" i="1" s="1"/>
  <c r="L4979" i="1" a="1"/>
  <c r="L4979" i="1" s="1"/>
  <c r="L4983" i="1" a="1"/>
  <c r="L4983" i="1" s="1"/>
  <c r="L5011" i="1" a="1"/>
  <c r="L5011" i="1" s="1"/>
  <c r="L5059" i="1" a="1"/>
  <c r="L5059" i="1" s="1"/>
  <c r="L5107" i="1" a="1"/>
  <c r="L5107" i="1" s="1"/>
  <c r="L5151" i="1" a="1"/>
  <c r="L5151" i="1" s="1"/>
  <c r="L5155" i="1" a="1"/>
  <c r="L5155" i="1" s="1"/>
  <c r="L5319" i="1" a="1"/>
  <c r="L5319" i="1" s="1"/>
  <c r="L5367" i="1" a="1"/>
  <c r="L5367" i="1" s="1"/>
  <c r="L3260" i="1" a="1"/>
  <c r="L3260" i="1" s="1"/>
  <c r="L3642" i="1" a="1"/>
  <c r="L3642" i="1" s="1"/>
  <c r="L3726" i="1" a="1"/>
  <c r="L3726" i="1" s="1"/>
  <c r="L3790" i="1" a="1"/>
  <c r="L3790" i="1" s="1"/>
  <c r="L3928" i="1" a="1"/>
  <c r="L3928" i="1" s="1"/>
  <c r="L3976" i="1" a="1"/>
  <c r="L3976" i="1" s="1"/>
  <c r="L4304" i="1" a="1"/>
  <c r="L4304" i="1" s="1"/>
  <c r="L4312" i="1" a="1"/>
  <c r="L4312" i="1" s="1"/>
  <c r="L4328" i="1" a="1"/>
  <c r="L4328" i="1" s="1"/>
  <c r="L4344" i="1" a="1"/>
  <c r="L4344" i="1" s="1"/>
  <c r="L4408" i="1" a="1"/>
  <c r="L4408" i="1" s="1"/>
  <c r="L4432" i="1" a="1"/>
  <c r="L4432" i="1" s="1"/>
  <c r="L4448" i="1" a="1"/>
  <c r="L4448" i="1" s="1"/>
  <c r="L4456" i="1" a="1"/>
  <c r="L4456" i="1" s="1"/>
  <c r="L4504" i="1" a="1"/>
  <c r="L4504" i="1" s="1"/>
  <c r="L4576" i="1" a="1"/>
  <c r="L4576" i="1" s="1"/>
  <c r="L4600" i="1" a="1"/>
  <c r="L4600" i="1" s="1"/>
  <c r="L4980" i="1" a="1"/>
  <c r="L4980" i="1" s="1"/>
  <c r="L4984" i="1" a="1"/>
  <c r="L4984" i="1" s="1"/>
  <c r="L5012" i="1" a="1"/>
  <c r="L5012" i="1" s="1"/>
  <c r="L5220" i="1" a="1"/>
  <c r="L5220" i="1" s="1"/>
  <c r="L5320" i="1" a="1"/>
  <c r="L5320" i="1" s="1"/>
  <c r="L5364" i="1" a="1"/>
  <c r="L5364" i="1" s="1"/>
  <c r="L5599" i="1" a="1"/>
  <c r="L5599" i="1" s="1"/>
  <c r="L5604" i="1" a="1"/>
  <c r="L5604" i="1" s="1"/>
  <c r="L4345" i="1" a="1"/>
  <c r="L4345" i="1" s="1"/>
  <c r="L4409" i="1" a="1"/>
  <c r="L4409" i="1" s="1"/>
  <c r="L4473" i="1" a="1"/>
  <c r="L4473" i="1" s="1"/>
  <c r="L5009" i="1" a="1"/>
  <c r="L5009" i="1" s="1"/>
  <c r="L5149" i="1" a="1"/>
  <c r="L5149" i="1" s="1"/>
  <c r="L5625" i="1" a="1"/>
  <c r="L5625" i="1" s="1"/>
  <c r="L5657" i="1" a="1"/>
  <c r="L5657" i="1" s="1"/>
  <c r="L5705" i="1" a="1"/>
  <c r="L5705" i="1" s="1"/>
  <c r="L5761" i="1" a="1"/>
  <c r="L5761" i="1" s="1"/>
  <c r="L5801" i="1" a="1"/>
  <c r="L5801" i="1" s="1"/>
  <c r="L5822" i="1" a="1"/>
  <c r="L5822" i="1" s="1"/>
  <c r="L5966" i="1" a="1"/>
  <c r="L5966" i="1" s="1"/>
  <c r="L6134" i="1" a="1"/>
  <c r="L6134" i="1" s="1"/>
  <c r="L6137" i="1" a="1"/>
  <c r="L6137" i="1" s="1"/>
  <c r="L6276" i="1" a="1"/>
  <c r="L6276" i="1" s="1"/>
  <c r="L6279" i="1" a="1"/>
  <c r="L6279" i="1" s="1"/>
  <c r="L6305" i="1" a="1"/>
  <c r="L6305" i="1" s="1"/>
  <c r="L6326" i="1" a="1"/>
  <c r="L6326" i="1" s="1"/>
  <c r="L6449" i="1" a="1"/>
  <c r="L6449" i="1" s="1"/>
  <c r="L6487" i="1" a="1"/>
  <c r="L6487" i="1" s="1"/>
  <c r="L6490" i="1" a="1"/>
  <c r="L6490" i="1" s="1"/>
  <c r="L6586" i="1" a="1"/>
  <c r="L6586" i="1" s="1"/>
  <c r="L6596" i="1" a="1"/>
  <c r="L6596" i="1" s="1"/>
  <c r="L6618" i="1" a="1"/>
  <c r="L6618" i="1" s="1"/>
  <c r="L6631" i="1" a="1"/>
  <c r="L6631" i="1" s="1"/>
  <c r="L6660" i="1" a="1"/>
  <c r="L6660" i="1" s="1"/>
  <c r="L6672" i="1" a="1"/>
  <c r="L6672" i="1" s="1"/>
  <c r="L6676" i="1" a="1"/>
  <c r="L6676" i="1" s="1"/>
  <c r="L6679" i="1" a="1"/>
  <c r="L6679" i="1" s="1"/>
  <c r="L6688" i="1" a="1"/>
  <c r="L6688" i="1" s="1"/>
  <c r="L6701" i="1" a="1"/>
  <c r="L6701" i="1" s="1"/>
  <c r="L6707" i="1" a="1"/>
  <c r="L6707" i="1" s="1"/>
  <c r="L4449" i="1" a="1"/>
  <c r="L4449" i="1" s="1"/>
  <c r="L4601" i="1" a="1"/>
  <c r="L4601" i="1" s="1"/>
  <c r="L4937" i="1" a="1"/>
  <c r="L4937" i="1" s="1"/>
  <c r="L5153" i="1" a="1"/>
  <c r="L5153" i="1" s="1"/>
  <c r="L5593" i="1" a="1"/>
  <c r="L5593" i="1" s="1"/>
  <c r="L5598" i="1" a="1"/>
  <c r="L5598" i="1" s="1"/>
  <c r="L5609" i="1" a="1"/>
  <c r="L5609" i="1" s="1"/>
  <c r="L5612" i="1" a="1"/>
  <c r="L5612" i="1" s="1"/>
  <c r="L5631" i="1" a="1"/>
  <c r="L5631" i="1" s="1"/>
  <c r="L5655" i="1" a="1"/>
  <c r="L5655" i="1" s="1"/>
  <c r="L5708" i="1" a="1"/>
  <c r="L5708" i="1" s="1"/>
  <c r="L5767" i="1" a="1"/>
  <c r="L5767" i="1" s="1"/>
  <c r="L5772" i="1" a="1"/>
  <c r="L5772" i="1" s="1"/>
  <c r="L5796" i="1" a="1"/>
  <c r="L5796" i="1" s="1"/>
  <c r="L5823" i="1" a="1"/>
  <c r="L5823" i="1" s="1"/>
  <c r="L5967" i="1" a="1"/>
  <c r="L5967" i="1" s="1"/>
  <c r="L6016" i="1" a="1"/>
  <c r="L6016" i="1" s="1"/>
  <c r="L6231" i="1" a="1"/>
  <c r="L6231" i="1" s="1"/>
  <c r="L6234" i="1" a="1"/>
  <c r="L6234" i="1" s="1"/>
  <c r="L6277" i="1" a="1"/>
  <c r="L6277" i="1" s="1"/>
  <c r="L6282" i="1" a="1"/>
  <c r="L6282" i="1" s="1"/>
  <c r="L6327" i="1" a="1"/>
  <c r="L6327" i="1" s="1"/>
  <c r="L6400" i="1" a="1"/>
  <c r="L6400" i="1" s="1"/>
  <c r="L6413" i="1" a="1"/>
  <c r="L6413" i="1" s="1"/>
  <c r="L6478" i="1" a="1"/>
  <c r="L6478" i="1" s="1"/>
  <c r="L6587" i="1" a="1"/>
  <c r="L6587" i="1" s="1"/>
  <c r="L4238" i="1" a="1"/>
  <c r="L4238" i="1" s="1"/>
  <c r="L4329" i="1" a="1"/>
  <c r="L4329" i="1" s="1"/>
  <c r="L4957" i="1" a="1"/>
  <c r="L4957" i="1" s="1"/>
  <c r="L4985" i="1" a="1"/>
  <c r="L4985" i="1" s="1"/>
  <c r="L5221" i="1" a="1"/>
  <c r="L5221" i="1" s="1"/>
  <c r="L5605" i="1" a="1"/>
  <c r="L5605" i="1" s="1"/>
  <c r="L5610" i="1" a="1"/>
  <c r="L5610" i="1" s="1"/>
  <c r="L5626" i="1" a="1"/>
  <c r="L5626" i="1" s="1"/>
  <c r="L5629" i="1" a="1"/>
  <c r="L5629" i="1" s="1"/>
  <c r="L5634" i="1" a="1"/>
  <c r="L5634" i="1" s="1"/>
  <c r="L5645" i="1" a="1"/>
  <c r="L5645" i="1" s="1"/>
  <c r="L5650" i="1" a="1"/>
  <c r="L5650" i="1" s="1"/>
  <c r="L5658" i="1" a="1"/>
  <c r="L5658" i="1" s="1"/>
  <c r="L5677" i="1" a="1"/>
  <c r="L5677" i="1" s="1"/>
  <c r="L5717" i="1" a="1"/>
  <c r="L5717" i="1" s="1"/>
  <c r="L5762" i="1" a="1"/>
  <c r="L5762" i="1" s="1"/>
  <c r="L5770" i="1" a="1"/>
  <c r="L5770" i="1" s="1"/>
  <c r="L5773" i="1" a="1"/>
  <c r="L5773" i="1" s="1"/>
  <c r="L5794" i="1" a="1"/>
  <c r="L5794" i="1" s="1"/>
  <c r="L5802" i="1" a="1"/>
  <c r="L5802" i="1" s="1"/>
  <c r="L5826" i="1" a="1"/>
  <c r="L5826" i="1" s="1"/>
  <c r="L5829" i="1" a="1"/>
  <c r="L5829" i="1" s="1"/>
  <c r="L5917" i="1" a="1"/>
  <c r="L5917" i="1" s="1"/>
  <c r="L5922" i="1" a="1"/>
  <c r="L5922" i="1" s="1"/>
  <c r="L5970" i="1" a="1"/>
  <c r="L5970" i="1" s="1"/>
  <c r="L6017" i="1" a="1"/>
  <c r="L6017" i="1" s="1"/>
  <c r="L6069" i="1" a="1"/>
  <c r="L6069" i="1" s="1"/>
  <c r="L6229" i="1" a="1"/>
  <c r="L6229" i="1" s="1"/>
  <c r="L6235" i="1" a="1"/>
  <c r="L6235" i="1" s="1"/>
  <c r="L6254" i="1" a="1"/>
  <c r="L6254" i="1" s="1"/>
  <c r="L6306" i="1" a="1"/>
  <c r="L6306" i="1" s="1"/>
  <c r="L6441" i="1" a="1"/>
  <c r="L6441" i="1" s="1"/>
  <c r="L6445" i="1" a="1"/>
  <c r="L6445" i="1" s="1"/>
  <c r="L6451" i="1" a="1"/>
  <c r="L6451" i="1" s="1"/>
  <c r="L6584" i="1" a="1"/>
  <c r="L6584" i="1" s="1"/>
  <c r="L6591" i="1" a="1"/>
  <c r="L6591" i="1" s="1"/>
  <c r="L6594" i="1" a="1"/>
  <c r="L6594" i="1" s="1"/>
  <c r="L6626" i="1" a="1"/>
  <c r="L6626" i="1" s="1"/>
  <c r="L6632" i="1" a="1"/>
  <c r="L6632" i="1" s="1"/>
  <c r="L6642" i="1" a="1"/>
  <c r="L6642" i="1" s="1"/>
  <c r="L6658" i="1" a="1"/>
  <c r="L6658" i="1" s="1"/>
  <c r="L6668" i="1" a="1"/>
  <c r="L6668" i="1" s="1"/>
  <c r="L6671" i="1" a="1"/>
  <c r="L6671" i="1" s="1"/>
  <c r="L6674" i="1" a="1"/>
  <c r="L6674" i="1" s="1"/>
  <c r="L6680" i="1" a="1"/>
  <c r="L6680" i="1" s="1"/>
  <c r="L6687" i="1" a="1"/>
  <c r="L6687" i="1" s="1"/>
  <c r="L6699" i="1" a="1"/>
  <c r="L6699" i="1" s="1"/>
  <c r="L6705" i="1" a="1"/>
  <c r="L6705" i="1" s="1"/>
  <c r="L6734" i="1" a="1"/>
  <c r="L6734" i="1" s="1"/>
  <c r="L6805" i="1" a="1"/>
  <c r="L6805" i="1" s="1"/>
  <c r="L6901" i="1" a="1"/>
  <c r="L6901" i="1" s="1"/>
  <c r="L7056" i="1" a="1"/>
  <c r="L7056" i="1" s="1"/>
  <c r="L7069" i="1" a="1"/>
  <c r="L7069" i="1" s="1"/>
  <c r="L7072" i="1" a="1"/>
  <c r="L7072" i="1" s="1"/>
  <c r="L7093" i="1" a="1"/>
  <c r="L7093" i="1" s="1"/>
  <c r="L7141" i="1" a="1"/>
  <c r="L7141" i="1" s="1"/>
  <c r="L7144" i="1" a="1"/>
  <c r="L7144" i="1" s="1"/>
  <c r="L3236" i="1" a="1"/>
  <c r="L3236" i="1" s="1"/>
  <c r="L3798" i="1" a="1"/>
  <c r="L3798" i="1" s="1"/>
  <c r="L4465" i="1" a="1"/>
  <c r="L4465" i="1" s="1"/>
  <c r="L4529" i="1" a="1"/>
  <c r="L4529" i="1" s="1"/>
  <c r="L5053" i="1" a="1"/>
  <c r="L5053" i="1" s="1"/>
  <c r="L5365" i="1" a="1"/>
  <c r="L5365" i="1" s="1"/>
  <c r="L5601" i="1" a="1"/>
  <c r="L5601" i="1" s="1"/>
  <c r="L5606" i="1" a="1"/>
  <c r="L5606" i="1" s="1"/>
  <c r="L5611" i="1" a="1"/>
  <c r="L5611" i="1" s="1"/>
  <c r="L5627" i="1" a="1"/>
  <c r="L5627" i="1" s="1"/>
  <c r="L5648" i="1" a="1"/>
  <c r="L5648" i="1" s="1"/>
  <c r="L5656" i="1" a="1"/>
  <c r="L5656" i="1" s="1"/>
  <c r="L5659" i="1" a="1"/>
  <c r="L5659" i="1" s="1"/>
  <c r="L5704" i="1" a="1"/>
  <c r="L5704" i="1" s="1"/>
  <c r="L5715" i="1" a="1"/>
  <c r="L5715" i="1" s="1"/>
  <c r="L5760" i="1" a="1"/>
  <c r="L5760" i="1" s="1"/>
  <c r="L5763" i="1" a="1"/>
  <c r="L5763" i="1" s="1"/>
  <c r="L5776" i="1" a="1"/>
  <c r="L5776" i="1" s="1"/>
  <c r="L5800" i="1" a="1"/>
  <c r="L5800" i="1" s="1"/>
  <c r="L5803" i="1" a="1"/>
  <c r="L5803" i="1" s="1"/>
  <c r="L5947" i="1" a="1"/>
  <c r="L5947" i="1" s="1"/>
  <c r="L5968" i="1" a="1"/>
  <c r="L5968" i="1" s="1"/>
  <c r="L6255" i="1" a="1"/>
  <c r="L6255" i="1" s="1"/>
  <c r="L6442" i="1" a="1"/>
  <c r="L6442" i="1" s="1"/>
  <c r="L6617" i="1" a="1"/>
  <c r="L6617" i="1" s="1"/>
  <c r="L6637" i="1" a="1"/>
  <c r="L6637" i="1" s="1"/>
  <c r="L6669" i="1" a="1"/>
  <c r="L6669" i="1" s="1"/>
  <c r="L6675" i="1" a="1"/>
  <c r="L6675" i="1" s="1"/>
  <c r="L6681" i="1" a="1"/>
  <c r="L6681" i="1" s="1"/>
  <c r="L6700" i="1" a="1"/>
  <c r="L6700" i="1" s="1"/>
  <c r="L6706" i="1" a="1"/>
  <c r="L6706" i="1" s="1"/>
  <c r="L6903" i="1" a="1"/>
  <c r="L6903" i="1" s="1"/>
  <c r="L7043" i="1" a="1"/>
  <c r="L7043" i="1" s="1"/>
  <c r="L7068" i="1" a="1"/>
  <c r="L7068" i="1" s="1"/>
  <c r="L7086" i="1" a="1"/>
  <c r="L7086" i="1" s="1"/>
  <c r="L7146" i="1" a="1"/>
  <c r="L7146" i="1" s="1"/>
  <c r="L7212" i="1" a="1"/>
  <c r="L7212" i="1" s="1"/>
  <c r="L7233" i="1" a="1"/>
  <c r="L7233" i="1" s="1"/>
  <c r="L7236" i="1" a="1"/>
  <c r="L7236" i="1" s="1"/>
  <c r="L7249" i="1" a="1"/>
  <c r="L7249" i="1" s="1"/>
  <c r="L7273" i="1" a="1"/>
  <c r="L7273" i="1" s="1"/>
  <c r="L7284" i="1" a="1"/>
  <c r="L7284" i="1" s="1"/>
  <c r="L7289" i="1" a="1"/>
  <c r="L7289" i="1" s="1"/>
  <c r="L7313" i="1" a="1"/>
  <c r="L7313" i="1" s="1"/>
  <c r="L7316" i="1" a="1"/>
  <c r="L7316" i="1" s="1"/>
  <c r="L7332" i="1" a="1"/>
  <c r="L7332" i="1" s="1"/>
  <c r="L7364" i="1" a="1"/>
  <c r="L7364" i="1" s="1"/>
  <c r="L7369" i="1" a="1"/>
  <c r="L7369" i="1" s="1"/>
  <c r="L7372" i="1" a="1"/>
  <c r="L7372" i="1" s="1"/>
  <c r="L7587" i="1" a="1"/>
  <c r="L7587" i="1" s="1"/>
  <c r="L7591" i="1" a="1"/>
  <c r="L7591" i="1" s="1"/>
  <c r="L7599" i="1" a="1"/>
  <c r="L7599" i="1" s="1"/>
  <c r="L7655" i="1" a="1"/>
  <c r="L7655" i="1" s="1"/>
  <c r="L7663" i="1" a="1"/>
  <c r="L7663" i="1" s="1"/>
  <c r="L7667" i="1" a="1"/>
  <c r="L7667" i="1" s="1"/>
  <c r="L7679" i="1" a="1"/>
  <c r="L7679" i="1" s="1"/>
  <c r="L7715" i="1" a="1"/>
  <c r="L7715" i="1" s="1"/>
  <c r="L7719" i="1" a="1"/>
  <c r="L7719" i="1" s="1"/>
  <c r="L7727" i="1" a="1"/>
  <c r="L7727" i="1" s="1"/>
  <c r="L7731" i="1" a="1"/>
  <c r="L7731" i="1" s="1"/>
  <c r="L7743" i="1" a="1"/>
  <c r="L7743" i="1" s="1"/>
  <c r="L7747" i="1" a="1"/>
  <c r="L7747" i="1" s="1"/>
  <c r="L7763" i="1" a="1"/>
  <c r="L7763" i="1" s="1"/>
  <c r="L7771" i="1" a="1"/>
  <c r="L7771" i="1" s="1"/>
  <c r="L7899" i="1" a="1"/>
  <c r="L7899" i="1" s="1"/>
  <c r="L7991" i="1" a="1"/>
  <c r="L7991" i="1" s="1"/>
  <c r="L7995" i="1" a="1"/>
  <c r="L7995" i="1" s="1"/>
  <c r="L8039" i="1" a="1"/>
  <c r="L8039" i="1" s="1"/>
  <c r="L8051" i="1" a="1"/>
  <c r="L8051" i="1" s="1"/>
  <c r="L8201" i="1" a="1"/>
  <c r="L8201" i="1" s="1"/>
  <c r="L8287" i="1" a="1"/>
  <c r="L8287" i="1" s="1"/>
  <c r="L6281" i="1" a="1"/>
  <c r="L6281" i="1" s="1"/>
  <c r="L6595" i="1" a="1"/>
  <c r="L6595" i="1" s="1"/>
  <c r="L6613" i="1" a="1"/>
  <c r="L6613" i="1" s="1"/>
  <c r="L6625" i="1" a="1"/>
  <c r="L6625" i="1" s="1"/>
  <c r="L6670" i="1" a="1"/>
  <c r="L6670" i="1" s="1"/>
  <c r="L6689" i="1" a="1"/>
  <c r="L6689" i="1" s="1"/>
  <c r="L6904" i="1" a="1"/>
  <c r="L6904" i="1" s="1"/>
  <c r="L7097" i="1" a="1"/>
  <c r="L7097" i="1" s="1"/>
  <c r="L7122" i="1" a="1"/>
  <c r="L7122" i="1" s="1"/>
  <c r="L7167" i="1" a="1"/>
  <c r="L7167" i="1" s="1"/>
  <c r="L7175" i="1" a="1"/>
  <c r="L7175" i="1" s="1"/>
  <c r="L7191" i="1" a="1"/>
  <c r="L7191" i="1" s="1"/>
  <c r="L7194" i="1" a="1"/>
  <c r="L7194" i="1" s="1"/>
  <c r="L7218" i="1" a="1"/>
  <c r="L7218" i="1" s="1"/>
  <c r="L7250" i="1" a="1"/>
  <c r="L7250" i="1" s="1"/>
  <c r="L7343" i="1" a="1"/>
  <c r="L7343" i="1" s="1"/>
  <c r="L7370" i="1" a="1"/>
  <c r="L7370" i="1" s="1"/>
  <c r="L7391" i="1" a="1"/>
  <c r="L7391" i="1" s="1"/>
  <c r="L7584" i="1" a="1"/>
  <c r="L7584" i="1" s="1"/>
  <c r="L7588" i="1" a="1"/>
  <c r="L7588" i="1" s="1"/>
  <c r="L7592" i="1" a="1"/>
  <c r="L7592" i="1" s="1"/>
  <c r="L7660" i="1" a="1"/>
  <c r="L7660" i="1" s="1"/>
  <c r="L7716" i="1" a="1"/>
  <c r="L7716" i="1" s="1"/>
  <c r="L7720" i="1" a="1"/>
  <c r="L7720" i="1" s="1"/>
  <c r="L7728" i="1" a="1"/>
  <c r="L7728" i="1" s="1"/>
  <c r="L7748" i="1" a="1"/>
  <c r="L7748" i="1" s="1"/>
  <c r="L7768" i="1" a="1"/>
  <c r="L7768" i="1" s="1"/>
  <c r="L7824" i="1" a="1"/>
  <c r="L7824" i="1" s="1"/>
  <c r="L7828" i="1" a="1"/>
  <c r="L7828" i="1" s="1"/>
  <c r="L7980" i="1" a="1"/>
  <c r="L7980" i="1" s="1"/>
  <c r="L7992" i="1" a="1"/>
  <c r="L7992" i="1" s="1"/>
  <c r="L7996" i="1" a="1"/>
  <c r="L7996" i="1" s="1"/>
  <c r="L8032" i="1" a="1"/>
  <c r="L8032" i="1" s="1"/>
  <c r="L8040" i="1" a="1"/>
  <c r="L8040" i="1" s="1"/>
  <c r="L8108" i="1" a="1"/>
  <c r="L8108" i="1" s="1"/>
  <c r="L8202" i="1" a="1"/>
  <c r="L8202" i="1" s="1"/>
  <c r="L8250" i="1" a="1"/>
  <c r="L8250" i="1" s="1"/>
  <c r="L8285" i="1" a="1"/>
  <c r="L8285" i="1" s="1"/>
  <c r="L8291" i="1" a="1"/>
  <c r="L8291" i="1" s="1"/>
  <c r="L8298" i="1" a="1"/>
  <c r="L8298" i="1" s="1"/>
  <c r="L8349" i="1" a="1"/>
  <c r="L8349" i="1" s="1"/>
  <c r="L8362" i="1" a="1"/>
  <c r="L8362" i="1" s="1"/>
  <c r="L8426" i="1" a="1"/>
  <c r="L8426" i="1" s="1"/>
  <c r="L8442" i="1" a="1"/>
  <c r="L8442" i="1" s="1"/>
  <c r="L8445" i="1" a="1"/>
  <c r="L8445" i="1" s="1"/>
  <c r="L8448" i="1" a="1"/>
  <c r="L8448" i="1" s="1"/>
  <c r="L8458" i="1" a="1"/>
  <c r="L8458" i="1" s="1"/>
  <c r="L8464" i="1" a="1"/>
  <c r="L8464" i="1" s="1"/>
  <c r="L8474" i="1" a="1"/>
  <c r="L8474" i="1" s="1"/>
  <c r="L8480" i="1" a="1"/>
  <c r="L8480" i="1" s="1"/>
  <c r="L8490" i="1" a="1"/>
  <c r="L8490" i="1" s="1"/>
  <c r="L8512" i="1" a="1"/>
  <c r="L8512" i="1" s="1"/>
  <c r="L8544" i="1" a="1"/>
  <c r="L8544" i="1" s="1"/>
  <c r="L8547" i="1" a="1"/>
  <c r="L8547" i="1" s="1"/>
  <c r="L5920" i="1" a="1"/>
  <c r="L5920" i="1" s="1"/>
  <c r="L6399" i="1" a="1"/>
  <c r="L6399" i="1" s="1"/>
  <c r="L6585" i="1" a="1"/>
  <c r="L6585" i="1" s="1"/>
  <c r="L6633" i="1" a="1"/>
  <c r="L6633" i="1" s="1"/>
  <c r="L6678" i="1" a="1"/>
  <c r="L6678" i="1" s="1"/>
  <c r="L6696" i="1" a="1"/>
  <c r="L6696" i="1" s="1"/>
  <c r="L6765" i="1" a="1"/>
  <c r="L6765" i="1" s="1"/>
  <c r="L6807" i="1" a="1"/>
  <c r="L6807" i="1" s="1"/>
  <c r="L7070" i="1" a="1"/>
  <c r="L7070" i="1" s="1"/>
  <c r="L7073" i="1" a="1"/>
  <c r="L7073" i="1" s="1"/>
  <c r="L7087" i="1" a="1"/>
  <c r="L7087" i="1" s="1"/>
  <c r="L7091" i="1" a="1"/>
  <c r="L7091" i="1" s="1"/>
  <c r="L7148" i="1" a="1"/>
  <c r="L7148" i="1" s="1"/>
  <c r="L7160" i="1" a="1"/>
  <c r="L7160" i="1" s="1"/>
  <c r="L7165" i="1" a="1"/>
  <c r="L7165" i="1" s="1"/>
  <c r="L7173" i="1" a="1"/>
  <c r="L7173" i="1" s="1"/>
  <c r="L7189" i="1" a="1"/>
  <c r="L7189" i="1" s="1"/>
  <c r="L7200" i="1" a="1"/>
  <c r="L7200" i="1" s="1"/>
  <c r="L7216" i="1" a="1"/>
  <c r="L7216" i="1" s="1"/>
  <c r="L7232" i="1" a="1"/>
  <c r="L7232" i="1" s="1"/>
  <c r="L7280" i="1" a="1"/>
  <c r="L7280" i="1" s="1"/>
  <c r="L7312" i="1" a="1"/>
  <c r="L7312" i="1" s="1"/>
  <c r="L7317" i="1" a="1"/>
  <c r="L7317" i="1" s="1"/>
  <c r="L7341" i="1" a="1"/>
  <c r="L7341" i="1" s="1"/>
  <c r="L7373" i="1" a="1"/>
  <c r="L7373" i="1" s="1"/>
  <c r="L7392" i="1" a="1"/>
  <c r="L7392" i="1" s="1"/>
  <c r="L7585" i="1" a="1"/>
  <c r="L7585" i="1" s="1"/>
  <c r="L7589" i="1" a="1"/>
  <c r="L7589" i="1" s="1"/>
  <c r="L7593" i="1" a="1"/>
  <c r="L7593" i="1" s="1"/>
  <c r="L7621" i="1" a="1"/>
  <c r="L7621" i="1" s="1"/>
  <c r="L7625" i="1" a="1"/>
  <c r="L7625" i="1" s="1"/>
  <c r="L7661" i="1" a="1"/>
  <c r="L7661" i="1" s="1"/>
  <c r="L7697" i="1" a="1"/>
  <c r="L7697" i="1" s="1"/>
  <c r="L7709" i="1" a="1"/>
  <c r="L7709" i="1" s="1"/>
  <c r="L7713" i="1" a="1"/>
  <c r="L7713" i="1" s="1"/>
  <c r="L7721" i="1" a="1"/>
  <c r="L7721" i="1" s="1"/>
  <c r="L7725" i="1" a="1"/>
  <c r="L7725" i="1" s="1"/>
  <c r="L7733" i="1" a="1"/>
  <c r="L7733" i="1" s="1"/>
  <c r="L7741" i="1" a="1"/>
  <c r="L7741" i="1" s="1"/>
  <c r="L7745" i="1" a="1"/>
  <c r="L7745" i="1" s="1"/>
  <c r="L7801" i="1" a="1"/>
  <c r="L7801" i="1" s="1"/>
  <c r="L7805" i="1" a="1"/>
  <c r="L7805" i="1" s="1"/>
  <c r="L7817" i="1" a="1"/>
  <c r="L7817" i="1" s="1"/>
  <c r="L7821" i="1" a="1"/>
  <c r="L7821" i="1" s="1"/>
  <c r="L7825" i="1" a="1"/>
  <c r="L7825" i="1" s="1"/>
  <c r="L7881" i="1" a="1"/>
  <c r="L7881" i="1" s="1"/>
  <c r="L7885" i="1" a="1"/>
  <c r="L7885" i="1" s="1"/>
  <c r="L7985" i="1" a="1"/>
  <c r="L7985" i="1" s="1"/>
  <c r="L7993" i="1" a="1"/>
  <c r="L7993" i="1" s="1"/>
  <c r="L8033" i="1" a="1"/>
  <c r="L8033" i="1" s="1"/>
  <c r="L8049" i="1" a="1"/>
  <c r="L8049" i="1" s="1"/>
  <c r="L8109" i="1" a="1"/>
  <c r="L8109" i="1" s="1"/>
  <c r="L8129" i="1" a="1"/>
  <c r="L8129" i="1" s="1"/>
  <c r="L8286" i="1" a="1"/>
  <c r="L8286" i="1" s="1"/>
  <c r="L8292" i="1" a="1"/>
  <c r="L8292" i="1" s="1"/>
  <c r="L8350" i="1" a="1"/>
  <c r="L8350" i="1" s="1"/>
  <c r="L8366" i="1" a="1"/>
  <c r="L8366" i="1" s="1"/>
  <c r="L8465" i="1" a="1"/>
  <c r="L8465" i="1" s="1"/>
  <c r="L8471" i="1" a="1"/>
  <c r="L8471" i="1" s="1"/>
  <c r="L8478" i="1" a="1"/>
  <c r="L8478" i="1" s="1"/>
  <c r="L8481" i="1" a="1"/>
  <c r="L8481" i="1" s="1"/>
  <c r="L8487" i="1" a="1"/>
  <c r="L8487" i="1" s="1"/>
  <c r="L8510" i="1" a="1"/>
  <c r="L8510" i="1" s="1"/>
  <c r="L8535" i="1" a="1"/>
  <c r="L8535" i="1" s="1"/>
  <c r="L8548" i="1" a="1"/>
  <c r="L8548" i="1" s="1"/>
  <c r="L8686" i="1" a="1"/>
  <c r="L8686" i="1" s="1"/>
  <c r="L6136" i="1" a="1"/>
  <c r="L6136" i="1" s="1"/>
  <c r="L6252" i="1" a="1"/>
  <c r="L6252" i="1" s="1"/>
  <c r="L6589" i="1" a="1"/>
  <c r="L6589" i="1" s="1"/>
  <c r="L6673" i="1" a="1"/>
  <c r="L6673" i="1" s="1"/>
  <c r="L6698" i="1" a="1"/>
  <c r="L6698" i="1" s="1"/>
  <c r="L6761" i="1" a="1"/>
  <c r="L6761" i="1" s="1"/>
  <c r="L7081" i="1" a="1"/>
  <c r="L7081" i="1" s="1"/>
  <c r="L7095" i="1" a="1"/>
  <c r="L7095" i="1" s="1"/>
  <c r="L7174" i="1" a="1"/>
  <c r="L7174" i="1" s="1"/>
  <c r="L7195" i="1" a="1"/>
  <c r="L7195" i="1" s="1"/>
  <c r="L7227" i="1" a="1"/>
  <c r="L7227" i="1" s="1"/>
  <c r="L7270" i="1" a="1"/>
  <c r="L7270" i="1" s="1"/>
  <c r="L7387" i="1" a="1"/>
  <c r="L7387" i="1" s="1"/>
  <c r="L7582" i="1" a="1"/>
  <c r="L7582" i="1" s="1"/>
  <c r="L7630" i="1" a="1"/>
  <c r="L7630" i="1" s="1"/>
  <c r="L7662" i="1" a="1"/>
  <c r="L7662" i="1" s="1"/>
  <c r="L7726" i="1" a="1"/>
  <c r="L7726" i="1" s="1"/>
  <c r="L7758" i="1" a="1"/>
  <c r="L7758" i="1" s="1"/>
  <c r="L8130" i="1" a="1"/>
  <c r="L8130" i="1" s="1"/>
  <c r="L8379" i="1" a="1"/>
  <c r="L8379" i="1" s="1"/>
  <c r="L8424" i="1" a="1"/>
  <c r="L8424" i="1" s="1"/>
  <c r="L8437" i="1" a="1"/>
  <c r="L8437" i="1" s="1"/>
  <c r="L8443" i="1" a="1"/>
  <c r="L8443" i="1" s="1"/>
  <c r="L8469" i="1" a="1"/>
  <c r="L8469" i="1" s="1"/>
  <c r="L8520" i="1" a="1"/>
  <c r="L8520" i="1" s="1"/>
  <c r="L8652" i="1" a="1"/>
  <c r="L8652" i="1" s="1"/>
  <c r="L8684" i="1" a="1"/>
  <c r="L8684" i="1" s="1"/>
  <c r="L6704" i="1" a="1"/>
  <c r="L6704" i="1" s="1"/>
  <c r="L6834" i="1" a="1"/>
  <c r="L6834" i="1" s="1"/>
  <c r="L6902" i="1" a="1"/>
  <c r="L6902" i="1" s="1"/>
  <c r="L7142" i="1" a="1"/>
  <c r="L7142" i="1" s="1"/>
  <c r="L7166" i="1" a="1"/>
  <c r="L7166" i="1" s="1"/>
  <c r="L7187" i="1" a="1"/>
  <c r="L7187" i="1" s="1"/>
  <c r="L7198" i="1" a="1"/>
  <c r="L7198" i="1" s="1"/>
  <c r="L7219" i="1" a="1"/>
  <c r="L7219" i="1" s="1"/>
  <c r="L7586" i="1" a="1"/>
  <c r="L7586" i="1" s="1"/>
  <c r="L7682" i="1" a="1"/>
  <c r="L7682" i="1" s="1"/>
  <c r="L7730" i="1" a="1"/>
  <c r="L7730" i="1" s="1"/>
  <c r="L7746" i="1" a="1"/>
  <c r="L7746" i="1" s="1"/>
  <c r="L8038" i="1" a="1"/>
  <c r="L8038" i="1" s="1"/>
  <c r="L8102" i="1" a="1"/>
  <c r="L8102" i="1" s="1"/>
  <c r="L8348" i="1" a="1"/>
  <c r="L8348" i="1" s="1"/>
  <c r="L8367" i="1" a="1"/>
  <c r="L8367" i="1" s="1"/>
  <c r="L8425" i="1" a="1"/>
  <c r="L8425" i="1" s="1"/>
  <c r="L8438" i="1" a="1"/>
  <c r="L8438" i="1" s="1"/>
  <c r="L8444" i="1" a="1"/>
  <c r="L8444" i="1" s="1"/>
  <c r="L8463" i="1" a="1"/>
  <c r="L8463" i="1" s="1"/>
  <c r="L8597" i="1" a="1"/>
  <c r="L8597" i="1" s="1"/>
  <c r="L6808" i="1" a="1"/>
  <c r="L6808" i="1" s="1"/>
  <c r="L7203" i="1" a="1"/>
  <c r="L7203" i="1" s="1"/>
  <c r="L7374" i="1" a="1"/>
  <c r="L7374" i="1" s="1"/>
  <c r="L7722" i="1" a="1"/>
  <c r="L7722" i="1" s="1"/>
  <c r="L8126" i="1" a="1"/>
  <c r="L8126" i="1" s="1"/>
  <c r="L8358" i="1" a="1"/>
  <c r="L8358" i="1" s="1"/>
  <c r="L8441" i="1" a="1"/>
  <c r="L8441" i="1" s="1"/>
  <c r="L6804" i="1" a="1"/>
  <c r="L6804" i="1" s="1"/>
  <c r="L7243" i="1" a="1"/>
  <c r="L7243" i="1" s="1"/>
  <c r="L7286" i="1" a="1"/>
  <c r="L7286" i="1" s="1"/>
  <c r="L7339" i="1" a="1"/>
  <c r="L7339" i="1" s="1"/>
  <c r="L7382" i="1" a="1"/>
  <c r="L7382" i="1" s="1"/>
  <c r="L7590" i="1" a="1"/>
  <c r="L7590" i="1" s="1"/>
  <c r="L7718" i="1" a="1"/>
  <c r="L7718" i="1" s="1"/>
  <c r="L8106" i="1" a="1"/>
  <c r="L8106" i="1" s="1"/>
  <c r="L8440" i="1" a="1"/>
  <c r="L8440" i="1" s="1"/>
  <c r="L8459" i="1" a="1"/>
  <c r="L8459" i="1" s="1"/>
  <c r="L8472" i="1" a="1"/>
  <c r="L8472" i="1" s="1"/>
  <c r="L8536" i="1" a="1"/>
  <c r="L8536" i="1" s="1"/>
  <c r="L8549" i="1" a="1"/>
  <c r="L8549" i="1" s="1"/>
  <c r="L8598" i="1" a="1"/>
  <c r="L8598" i="1" s="1"/>
  <c r="L8630" i="1" a="1"/>
  <c r="L8630" i="1" s="1"/>
  <c r="L7092" i="1" a="1"/>
  <c r="L7092" i="1" s="1"/>
  <c r="L7278" i="1" a="1"/>
  <c r="L7278" i="1" s="1"/>
  <c r="L7342" i="1" a="1"/>
  <c r="L7342" i="1" s="1"/>
  <c r="L7770" i="1" a="1"/>
  <c r="L7770" i="1" s="1"/>
  <c r="L7802" i="1" a="1"/>
  <c r="L7802" i="1" s="1"/>
  <c r="L8203" i="1" a="1"/>
  <c r="L8203" i="1" s="1"/>
  <c r="L8351" i="1" a="1"/>
  <c r="L8351" i="1" s="1"/>
  <c r="L8364" i="1" a="1"/>
  <c r="L8364" i="1" s="1"/>
  <c r="L8479" i="1" a="1"/>
  <c r="L8479" i="1" s="1"/>
  <c r="L8492" i="1" a="1"/>
  <c r="L8492" i="1" s="1"/>
  <c r="L8511" i="1" a="1"/>
  <c r="L8511" i="1" s="1"/>
  <c r="L8651" i="1" a="1"/>
  <c r="L8651" i="1" s="1"/>
  <c r="L18" i="1" a="1"/>
  <c r="L18" i="1" s="1"/>
  <c r="L24" i="1" a="1"/>
  <c r="L24" i="1" s="1"/>
  <c r="L103" i="1" a="1"/>
  <c r="L103" i="1" s="1"/>
  <c r="L107" i="1" a="1"/>
  <c r="L107" i="1" s="1"/>
  <c r="L128" i="1" a="1"/>
  <c r="L128" i="1" s="1"/>
  <c r="L153" i="1" a="1"/>
  <c r="L153" i="1" s="1"/>
  <c r="L185" i="1" a="1"/>
  <c r="L185" i="1" s="1"/>
  <c r="L244" i="1" a="1"/>
  <c r="L244" i="1" s="1"/>
  <c r="L108" i="1" a="1"/>
  <c r="L108" i="1" s="1"/>
  <c r="L238" i="1" a="1"/>
  <c r="L238" i="1" s="1"/>
  <c r="L245" i="1" a="1"/>
  <c r="L245" i="1" s="1"/>
  <c r="L19" i="1" a="1"/>
  <c r="L19" i="1" s="1"/>
  <c r="L25" i="1" a="1"/>
  <c r="L25" i="1" s="1"/>
  <c r="L27" i="1" a="1"/>
  <c r="L27" i="1" s="1"/>
  <c r="L74" i="1" a="1"/>
  <c r="L74" i="1" s="1"/>
  <c r="L77" i="1" a="1"/>
  <c r="L77" i="1" s="1"/>
  <c r="L98" i="1" a="1"/>
  <c r="L98" i="1" s="1"/>
  <c r="L105" i="1" a="1"/>
  <c r="L105" i="1" s="1"/>
  <c r="L109" i="1" a="1"/>
  <c r="L109" i="1" s="1"/>
  <c r="L148" i="1" a="1"/>
  <c r="L148" i="1" s="1"/>
  <c r="L151" i="1" a="1"/>
  <c r="L151" i="1" s="1"/>
  <c r="L155" i="1" a="1"/>
  <c r="L155" i="1" s="1"/>
  <c r="L197" i="1" a="1"/>
  <c r="L197" i="1" s="1"/>
  <c r="L237" i="1" a="1"/>
  <c r="L237" i="1" s="1"/>
  <c r="L437" i="1" a="1"/>
  <c r="L437" i="1" s="1"/>
  <c r="L288" i="1" a="1"/>
  <c r="L288" i="1" s="1"/>
  <c r="L294" i="1" a="1"/>
  <c r="L294" i="1" s="1"/>
  <c r="L427" i="1" a="1"/>
  <c r="L427" i="1" s="1"/>
  <c r="L430" i="1" a="1"/>
  <c r="L430" i="1" s="1"/>
  <c r="L92" i="1" a="1"/>
  <c r="L92" i="1" s="1"/>
  <c r="L106" i="1" a="1"/>
  <c r="L106" i="1" s="1"/>
  <c r="L149" i="1" a="1"/>
  <c r="L149" i="1" s="1"/>
  <c r="L236" i="1" a="1"/>
  <c r="L236" i="1" s="1"/>
  <c r="L442" i="1" a="1"/>
  <c r="L442" i="1" s="1"/>
  <c r="L450" i="1" a="1"/>
  <c r="L450" i="1" s="1"/>
  <c r="L478" i="1" a="1"/>
  <c r="L478" i="1" s="1"/>
  <c r="L492" i="1" a="1"/>
  <c r="L492" i="1" s="1"/>
  <c r="L495" i="1" a="1"/>
  <c r="L495" i="1" s="1"/>
  <c r="L498" i="1" a="1"/>
  <c r="L498" i="1" s="1"/>
  <c r="L501" i="1" a="1"/>
  <c r="L501" i="1" s="1"/>
  <c r="L510" i="1" a="1"/>
  <c r="L510" i="1" s="1"/>
  <c r="L556" i="1" a="1"/>
  <c r="L556" i="1" s="1"/>
  <c r="L562" i="1" a="1"/>
  <c r="L562" i="1" s="1"/>
  <c r="L579" i="1" a="1"/>
  <c r="L579" i="1" s="1"/>
  <c r="L588" i="1" a="1"/>
  <c r="L588" i="1" s="1"/>
  <c r="L591" i="1" a="1"/>
  <c r="L591" i="1" s="1"/>
  <c r="L598" i="1" a="1"/>
  <c r="L598" i="1" s="1"/>
  <c r="L601" i="1" a="1"/>
  <c r="L601" i="1" s="1"/>
  <c r="L604" i="1" a="1"/>
  <c r="L604" i="1" s="1"/>
  <c r="L614" i="1" a="1"/>
  <c r="L614" i="1" s="1"/>
  <c r="L72" i="1" a="1"/>
  <c r="L72" i="1" s="1"/>
  <c r="L410" i="1" a="1"/>
  <c r="L410" i="1" s="1"/>
  <c r="L431" i="1" a="1"/>
  <c r="L431" i="1" s="1"/>
  <c r="L456" i="1" a="1"/>
  <c r="L456" i="1" s="1"/>
  <c r="L470" i="1" a="1"/>
  <c r="L470" i="1" s="1"/>
  <c r="L481" i="1" a="1"/>
  <c r="L481" i="1" s="1"/>
  <c r="L490" i="1" a="1"/>
  <c r="L490" i="1" s="1"/>
  <c r="L493" i="1" a="1"/>
  <c r="L493" i="1" s="1"/>
  <c r="L496" i="1" a="1"/>
  <c r="L496" i="1" s="1"/>
  <c r="L507" i="1" a="1"/>
  <c r="L507" i="1" s="1"/>
  <c r="L516" i="1" a="1"/>
  <c r="L516" i="1" s="1"/>
  <c r="L557" i="1" a="1"/>
  <c r="L557" i="1" s="1"/>
  <c r="L571" i="1" a="1"/>
  <c r="L571" i="1" s="1"/>
  <c r="L580" i="1" a="1"/>
  <c r="L580" i="1" s="1"/>
  <c r="L595" i="1" a="1"/>
  <c r="L595" i="1" s="1"/>
  <c r="L602" i="1" a="1"/>
  <c r="L602" i="1" s="1"/>
  <c r="L438" i="1" a="1"/>
  <c r="L438" i="1" s="1"/>
  <c r="L443" i="1" a="1"/>
  <c r="L443" i="1" s="1"/>
  <c r="L446" i="1" a="1"/>
  <c r="L446" i="1" s="1"/>
  <c r="L451" i="1" a="1"/>
  <c r="L451" i="1" s="1"/>
  <c r="L476" i="1" a="1"/>
  <c r="L476" i="1" s="1"/>
  <c r="L479" i="1" a="1"/>
  <c r="L479" i="1" s="1"/>
  <c r="L485" i="1" a="1"/>
  <c r="L485" i="1" s="1"/>
  <c r="L488" i="1" a="1"/>
  <c r="L488" i="1" s="1"/>
  <c r="L505" i="1" a="1"/>
  <c r="L505" i="1" s="1"/>
  <c r="L511" i="1" a="1"/>
  <c r="L511" i="1" s="1"/>
  <c r="L514" i="1" a="1"/>
  <c r="L514" i="1" s="1"/>
  <c r="L546" i="1" a="1"/>
  <c r="L546" i="1" s="1"/>
  <c r="L549" i="1" a="1"/>
  <c r="L549" i="1" s="1"/>
  <c r="L558" i="1" a="1"/>
  <c r="L558" i="1" s="1"/>
  <c r="L581" i="1" a="1"/>
  <c r="L581" i="1" s="1"/>
  <c r="L590" i="1" a="1"/>
  <c r="L590" i="1" s="1"/>
  <c r="L593" i="1" a="1"/>
  <c r="L593" i="1" s="1"/>
  <c r="L599" i="1" a="1"/>
  <c r="L599" i="1" s="1"/>
  <c r="L293" i="1" a="1"/>
  <c r="L293" i="1" s="1"/>
  <c r="L434" i="1" a="1"/>
  <c r="L434" i="1" s="1"/>
  <c r="L503" i="1" a="1"/>
  <c r="L503" i="1" s="1"/>
  <c r="L538" i="1" a="1"/>
  <c r="L538" i="1" s="1"/>
  <c r="L561" i="1" a="1"/>
  <c r="L561" i="1" s="1"/>
  <c r="L573" i="1" a="1"/>
  <c r="L573" i="1" s="1"/>
  <c r="L610" i="1" a="1"/>
  <c r="L610" i="1" s="1"/>
  <c r="L619" i="1" a="1"/>
  <c r="L619" i="1" s="1"/>
  <c r="L780" i="1" a="1"/>
  <c r="L780" i="1" s="1"/>
  <c r="L784" i="1" a="1"/>
  <c r="L784" i="1" s="1"/>
  <c r="L791" i="1" a="1"/>
  <c r="L791" i="1" s="1"/>
  <c r="L814" i="1" a="1"/>
  <c r="L814" i="1" s="1"/>
  <c r="L841" i="1" a="1"/>
  <c r="L841" i="1" s="1"/>
  <c r="L844" i="1" a="1"/>
  <c r="L844" i="1" s="1"/>
  <c r="L898" i="1" a="1"/>
  <c r="L898" i="1" s="1"/>
  <c r="L931" i="1" a="1"/>
  <c r="L931" i="1" s="1"/>
  <c r="L471" i="1" a="1"/>
  <c r="L471" i="1" s="1"/>
  <c r="L506" i="1" a="1"/>
  <c r="L506" i="1" s="1"/>
  <c r="L564" i="1" a="1"/>
  <c r="L564" i="1" s="1"/>
  <c r="L587" i="1" a="1"/>
  <c r="L587" i="1" s="1"/>
  <c r="L600" i="1" a="1"/>
  <c r="L600" i="1" s="1"/>
  <c r="L612" i="1" a="1"/>
  <c r="L612" i="1" s="1"/>
  <c r="L617" i="1" a="1"/>
  <c r="L617" i="1" s="1"/>
  <c r="L694" i="1" a="1"/>
  <c r="L694" i="1" s="1"/>
  <c r="L778" i="1" a="1"/>
  <c r="L778" i="1" s="1"/>
  <c r="L781" i="1" a="1"/>
  <c r="L781" i="1" s="1"/>
  <c r="L785" i="1" a="1"/>
  <c r="L785" i="1" s="1"/>
  <c r="L792" i="1" a="1"/>
  <c r="L792" i="1" s="1"/>
  <c r="L815" i="1" a="1"/>
  <c r="L815" i="1" s="1"/>
  <c r="L838" i="1" a="1"/>
  <c r="L838" i="1" s="1"/>
  <c r="L845" i="1" a="1"/>
  <c r="L845" i="1" s="1"/>
  <c r="L856" i="1" a="1"/>
  <c r="L856" i="1" s="1"/>
  <c r="L932" i="1" a="1"/>
  <c r="L932" i="1" s="1"/>
  <c r="L983" i="1" a="1"/>
  <c r="L983" i="1" s="1"/>
  <c r="L1067" i="1" a="1"/>
  <c r="L1067" i="1" s="1"/>
  <c r="L152" i="1" a="1"/>
  <c r="L152" i="1" s="1"/>
  <c r="L441" i="1" a="1"/>
  <c r="L441" i="1" s="1"/>
  <c r="L452" i="1" a="1"/>
  <c r="L452" i="1" s="1"/>
  <c r="L486" i="1" a="1"/>
  <c r="L486" i="1" s="1"/>
  <c r="L567" i="1" a="1"/>
  <c r="L567" i="1" s="1"/>
  <c r="L603" i="1" a="1"/>
  <c r="L603" i="1" s="1"/>
  <c r="L613" i="1" a="1"/>
  <c r="L613" i="1" s="1"/>
  <c r="L618" i="1" a="1"/>
  <c r="L618" i="1" s="1"/>
  <c r="L659" i="1" a="1"/>
  <c r="L659" i="1" s="1"/>
  <c r="L786" i="1" a="1"/>
  <c r="L786" i="1" s="1"/>
  <c r="L816" i="1" a="1"/>
  <c r="L816" i="1" s="1"/>
  <c r="L835" i="1" a="1"/>
  <c r="L835" i="1" s="1"/>
  <c r="L839" i="1" a="1"/>
  <c r="L839" i="1" s="1"/>
  <c r="L846" i="1" a="1"/>
  <c r="L846" i="1" s="1"/>
  <c r="L880" i="1" a="1"/>
  <c r="L880" i="1" s="1"/>
  <c r="L933" i="1" a="1"/>
  <c r="L933" i="1" s="1"/>
  <c r="L1054" i="1" a="1"/>
  <c r="L1054" i="1" s="1"/>
  <c r="L1057" i="1" a="1"/>
  <c r="L1057" i="1" s="1"/>
  <c r="L783" i="1" a="1"/>
  <c r="L783" i="1" s="1"/>
  <c r="L836" i="1" a="1"/>
  <c r="L836" i="1" s="1"/>
  <c r="L1071" i="1" a="1"/>
  <c r="L1071" i="1" s="1"/>
  <c r="L1197" i="1" a="1"/>
  <c r="L1197" i="1" s="1"/>
  <c r="L1284" i="1" a="1"/>
  <c r="L1284" i="1" s="1"/>
  <c r="L1301" i="1" a="1"/>
  <c r="L1301" i="1" s="1"/>
  <c r="L1305" i="1" a="1"/>
  <c r="L1305" i="1" s="1"/>
  <c r="L1348" i="1" a="1"/>
  <c r="L1348" i="1" s="1"/>
  <c r="L1352" i="1" a="1"/>
  <c r="L1352" i="1" s="1"/>
  <c r="L1368" i="1" a="1"/>
  <c r="L1368" i="1" s="1"/>
  <c r="L1372" i="1" a="1"/>
  <c r="L1372" i="1" s="1"/>
  <c r="L1380" i="1" a="1"/>
  <c r="L1380" i="1" s="1"/>
  <c r="L1388" i="1" a="1"/>
  <c r="L1388" i="1" s="1"/>
  <c r="L1396" i="1" a="1"/>
  <c r="L1396" i="1" s="1"/>
  <c r="L1460" i="1" a="1"/>
  <c r="L1460" i="1" s="1"/>
  <c r="L1496" i="1" a="1"/>
  <c r="L1496" i="1" s="1"/>
  <c r="L477" i="1" a="1"/>
  <c r="L477" i="1" s="1"/>
  <c r="L692" i="1" a="1"/>
  <c r="L692" i="1" s="1"/>
  <c r="L854" i="1" a="1"/>
  <c r="L854" i="1" s="1"/>
  <c r="L1066" i="1" a="1"/>
  <c r="L1066" i="1" s="1"/>
  <c r="L1349" i="1" a="1"/>
  <c r="L1349" i="1" s="1"/>
  <c r="L1353" i="1" a="1"/>
  <c r="L1353" i="1" s="1"/>
  <c r="L1385" i="1" a="1"/>
  <c r="L1385" i="1" s="1"/>
  <c r="L1397" i="1" a="1"/>
  <c r="L1397" i="1" s="1"/>
  <c r="L1401" i="1" a="1"/>
  <c r="L1401" i="1" s="1"/>
  <c r="L1481" i="1" a="1"/>
  <c r="L1481" i="1" s="1"/>
  <c r="L1497" i="1" a="1"/>
  <c r="L1497" i="1" s="1"/>
  <c r="L1509" i="1" a="1"/>
  <c r="L1509" i="1" s="1"/>
  <c r="L1515" i="1" a="1"/>
  <c r="L1515" i="1" s="1"/>
  <c r="L1518" i="1" a="1"/>
  <c r="L1518" i="1" s="1"/>
  <c r="L1544" i="1" a="1"/>
  <c r="L1544" i="1" s="1"/>
  <c r="L1589" i="1" a="1"/>
  <c r="L1589" i="1" s="1"/>
  <c r="L1643" i="1" a="1"/>
  <c r="L1643" i="1" s="1"/>
  <c r="L444" i="1" a="1"/>
  <c r="L444" i="1" s="1"/>
  <c r="L644" i="1" a="1"/>
  <c r="L644" i="1" s="1"/>
  <c r="L817" i="1" a="1"/>
  <c r="L817" i="1" s="1"/>
  <c r="L843" i="1" a="1"/>
  <c r="L843" i="1" s="1"/>
  <c r="L1068" i="1" a="1"/>
  <c r="L1068" i="1" s="1"/>
  <c r="L1350" i="1" a="1"/>
  <c r="L1350" i="1" s="1"/>
  <c r="L1374" i="1" a="1"/>
  <c r="L1374" i="1" s="1"/>
  <c r="L1390" i="1" a="1"/>
  <c r="L1390" i="1" s="1"/>
  <c r="L1398" i="1" a="1"/>
  <c r="L1398" i="1" s="1"/>
  <c r="L1402" i="1" a="1"/>
  <c r="L1402" i="1" s="1"/>
  <c r="L1513" i="1" a="1"/>
  <c r="L1513" i="1" s="1"/>
  <c r="L1516" i="1" a="1"/>
  <c r="L1516" i="1" s="1"/>
  <c r="L1519" i="1" a="1"/>
  <c r="L1519" i="1" s="1"/>
  <c r="L594" i="1" a="1"/>
  <c r="L594" i="1" s="1"/>
  <c r="L1391" i="1" a="1"/>
  <c r="L1391" i="1" s="1"/>
  <c r="L1487" i="1" a="1"/>
  <c r="L1487" i="1" s="1"/>
  <c r="L1586" i="1" a="1"/>
  <c r="L1586" i="1" s="1"/>
  <c r="L1590" i="1" a="1"/>
  <c r="L1590" i="1" s="1"/>
  <c r="L1688" i="1" a="1"/>
  <c r="L1688" i="1" s="1"/>
  <c r="L1816" i="1" a="1"/>
  <c r="L1816" i="1" s="1"/>
  <c r="L1820" i="1" a="1"/>
  <c r="L1820" i="1" s="1"/>
  <c r="L1832" i="1" a="1"/>
  <c r="L1832" i="1" s="1"/>
  <c r="L1876" i="1" a="1"/>
  <c r="L1876" i="1" s="1"/>
  <c r="L1880" i="1" a="1"/>
  <c r="L1880" i="1" s="1"/>
  <c r="L1884" i="1" a="1"/>
  <c r="L1884" i="1" s="1"/>
  <c r="L1900" i="1" a="1"/>
  <c r="L1900" i="1" s="1"/>
  <c r="L1920" i="1" a="1"/>
  <c r="L1920" i="1" s="1"/>
  <c r="L2001" i="1" a="1"/>
  <c r="L2001" i="1" s="1"/>
  <c r="L2025" i="1" a="1"/>
  <c r="L2025" i="1" s="1"/>
  <c r="L2029" i="1" a="1"/>
  <c r="L2029" i="1" s="1"/>
  <c r="L1283" i="1" a="1"/>
  <c r="L1283" i="1" s="1"/>
  <c r="L1379" i="1" a="1"/>
  <c r="L1379" i="1" s="1"/>
  <c r="L1395" i="1" a="1"/>
  <c r="L1395" i="1" s="1"/>
  <c r="L1491" i="1" a="1"/>
  <c r="L1491" i="1" s="1"/>
  <c r="L1540" i="1" a="1"/>
  <c r="L1540" i="1" s="1"/>
  <c r="L1545" i="1" a="1"/>
  <c r="L1545" i="1" s="1"/>
  <c r="L1642" i="1" a="1"/>
  <c r="L1642" i="1" s="1"/>
  <c r="L1685" i="1" a="1"/>
  <c r="L1685" i="1" s="1"/>
  <c r="L1749" i="1" a="1"/>
  <c r="L1749" i="1" s="1"/>
  <c r="L1801" i="1" a="1"/>
  <c r="L1801" i="1" s="1"/>
  <c r="L1813" i="1" a="1"/>
  <c r="L1813" i="1" s="1"/>
  <c r="L1817" i="1" a="1"/>
  <c r="L1817" i="1" s="1"/>
  <c r="L1825" i="1" a="1"/>
  <c r="L1825" i="1" s="1"/>
  <c r="L1829" i="1" a="1"/>
  <c r="L1829" i="1" s="1"/>
  <c r="L1869" i="1" a="1"/>
  <c r="L1869" i="1" s="1"/>
  <c r="L1873" i="1" a="1"/>
  <c r="L1873" i="1" s="1"/>
  <c r="L1881" i="1" a="1"/>
  <c r="L1881" i="1" s="1"/>
  <c r="L847" i="1" a="1"/>
  <c r="L847" i="1" s="1"/>
  <c r="L1367" i="1" a="1"/>
  <c r="L1367" i="1" s="1"/>
  <c r="L1399" i="1" a="1"/>
  <c r="L1399" i="1" s="1"/>
  <c r="L1495" i="1" a="1"/>
  <c r="L1495" i="1" s="1"/>
  <c r="L1524" i="1" a="1"/>
  <c r="L1524" i="1" s="1"/>
  <c r="L1562" i="1" a="1"/>
  <c r="L1562" i="1" s="1"/>
  <c r="L1584" i="1" a="1"/>
  <c r="L1584" i="1" s="1"/>
  <c r="L1644" i="1" a="1"/>
  <c r="L1644" i="1" s="1"/>
  <c r="L1686" i="1" a="1"/>
  <c r="L1686" i="1" s="1"/>
  <c r="L1814" i="1" a="1"/>
  <c r="L1814" i="1" s="1"/>
  <c r="L1830" i="1" a="1"/>
  <c r="L1830" i="1" s="1"/>
  <c r="L1846" i="1" a="1"/>
  <c r="L1846" i="1" s="1"/>
  <c r="L1870" i="1" a="1"/>
  <c r="L1870" i="1" s="1"/>
  <c r="L1874" i="1" a="1"/>
  <c r="L1874" i="1" s="1"/>
  <c r="L1886" i="1" a="1"/>
  <c r="L1886" i="1" s="1"/>
  <c r="L1890" i="1" a="1"/>
  <c r="L1890" i="1" s="1"/>
  <c r="L1898" i="1" a="1"/>
  <c r="L1898" i="1" s="1"/>
  <c r="L1902" i="1" a="1"/>
  <c r="L1902" i="1" s="1"/>
  <c r="L897" i="1" a="1"/>
  <c r="L897" i="1" s="1"/>
  <c r="L1520" i="1" a="1"/>
  <c r="L1520" i="1" s="1"/>
  <c r="L1691" i="1" a="1"/>
  <c r="L1691" i="1" s="1"/>
  <c r="L1875" i="1" a="1"/>
  <c r="L1875" i="1" s="1"/>
  <c r="L1891" i="1" a="1"/>
  <c r="L1891" i="1" s="1"/>
  <c r="L1901" i="1" a="1"/>
  <c r="L1901" i="1" s="1"/>
  <c r="L2048" i="1" a="1"/>
  <c r="L2048" i="1" s="1"/>
  <c r="L2068" i="1" a="1"/>
  <c r="L2068" i="1" s="1"/>
  <c r="L2136" i="1" a="1"/>
  <c r="L2136" i="1" s="1"/>
  <c r="L2160" i="1" a="1"/>
  <c r="L2160" i="1" s="1"/>
  <c r="L2168" i="1" a="1"/>
  <c r="L2168" i="1" s="1"/>
  <c r="L2176" i="1" a="1"/>
  <c r="L2176" i="1" s="1"/>
  <c r="L2216" i="1" a="1"/>
  <c r="L2216" i="1" s="1"/>
  <c r="L2234" i="1" a="1"/>
  <c r="L2234" i="1" s="1"/>
  <c r="L2263" i="1" a="1"/>
  <c r="L2263" i="1" s="1"/>
  <c r="L2277" i="1" a="1"/>
  <c r="L2277" i="1" s="1"/>
  <c r="L2301" i="1" a="1"/>
  <c r="L2301" i="1" s="1"/>
  <c r="L2341" i="1" a="1"/>
  <c r="L2341" i="1" s="1"/>
  <c r="L2349" i="1" a="1"/>
  <c r="L2349" i="1" s="1"/>
  <c r="L2401" i="1" a="1"/>
  <c r="L2401" i="1" s="1"/>
  <c r="L2409" i="1" a="1"/>
  <c r="L2409" i="1" s="1"/>
  <c r="L2425" i="1" a="1"/>
  <c r="L2425" i="1" s="1"/>
  <c r="L2429" i="1" a="1"/>
  <c r="L2429" i="1" s="1"/>
  <c r="L2437" i="1" a="1"/>
  <c r="L2437" i="1" s="1"/>
  <c r="L2441" i="1" a="1"/>
  <c r="L2441" i="1" s="1"/>
  <c r="L2461" i="1" a="1"/>
  <c r="L2461" i="1" s="1"/>
  <c r="L2465" i="1" a="1"/>
  <c r="L2465" i="1" s="1"/>
  <c r="L2533" i="1" a="1"/>
  <c r="L2533" i="1" s="1"/>
  <c r="L2541" i="1" a="1"/>
  <c r="L2541" i="1" s="1"/>
  <c r="L2557" i="1" a="1"/>
  <c r="L2557" i="1" s="1"/>
  <c r="L2561" i="1" a="1"/>
  <c r="L2561" i="1" s="1"/>
  <c r="L2601" i="1" a="1"/>
  <c r="L2601" i="1" s="1"/>
  <c r="L2609" i="1" a="1"/>
  <c r="L2609" i="1" s="1"/>
  <c r="L2617" i="1" a="1"/>
  <c r="L2617" i="1" s="1"/>
  <c r="L2717" i="1" a="1"/>
  <c r="L2717" i="1" s="1"/>
  <c r="L2729" i="1" a="1"/>
  <c r="L2729" i="1" s="1"/>
  <c r="L2733" i="1" a="1"/>
  <c r="L2733" i="1" s="1"/>
  <c r="L2737" i="1" a="1"/>
  <c r="L2737" i="1" s="1"/>
  <c r="L2745" i="1" a="1"/>
  <c r="L2745" i="1" s="1"/>
  <c r="L2769" i="1" a="1"/>
  <c r="L2769" i="1" s="1"/>
  <c r="L2777" i="1" a="1"/>
  <c r="L2777" i="1" s="1"/>
  <c r="L2857" i="1" a="1"/>
  <c r="L2857" i="1" s="1"/>
  <c r="L1304" i="1" a="1"/>
  <c r="L1304" i="1" s="1"/>
  <c r="L1355" i="1" a="1"/>
  <c r="L1355" i="1" s="1"/>
  <c r="L1815" i="1" a="1"/>
  <c r="L1815" i="1" s="1"/>
  <c r="L1831" i="1" a="1"/>
  <c r="L1831" i="1" s="1"/>
  <c r="L1879" i="1" a="1"/>
  <c r="L1879" i="1" s="1"/>
  <c r="L1919" i="1" a="1"/>
  <c r="L1919" i="1" s="1"/>
  <c r="L1999" i="1" a="1"/>
  <c r="L1999" i="1" s="1"/>
  <c r="L2045" i="1" a="1"/>
  <c r="L2045" i="1" s="1"/>
  <c r="L2049" i="1" a="1"/>
  <c r="L2049" i="1" s="1"/>
  <c r="L2065" i="1" a="1"/>
  <c r="L2065" i="1" s="1"/>
  <c r="L2069" i="1" a="1"/>
  <c r="L2069" i="1" s="1"/>
  <c r="L2073" i="1" a="1"/>
  <c r="L2073" i="1" s="1"/>
  <c r="L2137" i="1" a="1"/>
  <c r="L2137" i="1" s="1"/>
  <c r="L2165" i="1" a="1"/>
  <c r="L2165" i="1" s="1"/>
  <c r="L2169" i="1" a="1"/>
  <c r="L2169" i="1" s="1"/>
  <c r="L2217" i="1" a="1"/>
  <c r="L2217" i="1" s="1"/>
  <c r="L2242" i="1" a="1"/>
  <c r="L2242" i="1" s="1"/>
  <c r="L2288" i="1" a="1"/>
  <c r="L2288" i="1" s="1"/>
  <c r="L2342" i="1" a="1"/>
  <c r="L2342" i="1" s="1"/>
  <c r="L2350" i="1" a="1"/>
  <c r="L2350" i="1" s="1"/>
  <c r="L2414" i="1" a="1"/>
  <c r="L2414" i="1" s="1"/>
  <c r="L2426" i="1" a="1"/>
  <c r="L2426" i="1" s="1"/>
  <c r="L2434" i="1" a="1"/>
  <c r="L2434" i="1" s="1"/>
  <c r="L2442" i="1" a="1"/>
  <c r="L2442" i="1" s="1"/>
  <c r="L2462" i="1" a="1"/>
  <c r="L2462" i="1" s="1"/>
  <c r="L2502" i="1" a="1"/>
  <c r="L2502" i="1" s="1"/>
  <c r="L2506" i="1" a="1"/>
  <c r="L2506" i="1" s="1"/>
  <c r="L2510" i="1" a="1"/>
  <c r="L2510" i="1" s="1"/>
  <c r="L2530" i="1" a="1"/>
  <c r="L2530" i="1" s="1"/>
  <c r="L2542" i="1" a="1"/>
  <c r="L2542" i="1" s="1"/>
  <c r="L2562" i="1" a="1"/>
  <c r="L2562" i="1" s="1"/>
  <c r="L2570" i="1" a="1"/>
  <c r="L2570" i="1" s="1"/>
  <c r="L2594" i="1" a="1"/>
  <c r="L2594" i="1" s="1"/>
  <c r="L2610" i="1" a="1"/>
  <c r="L2610" i="1" s="1"/>
  <c r="L2618" i="1" a="1"/>
  <c r="L2618" i="1" s="1"/>
  <c r="L2718" i="1" a="1"/>
  <c r="L2718" i="1" s="1"/>
  <c r="L2726" i="1" a="1"/>
  <c r="L2726" i="1" s="1"/>
  <c r="L2770" i="1" a="1"/>
  <c r="L2770" i="1" s="1"/>
  <c r="L2802" i="1" a="1"/>
  <c r="L2802" i="1" s="1"/>
  <c r="L2810" i="1" a="1"/>
  <c r="L2810" i="1" s="1"/>
  <c r="L2834" i="1" a="1"/>
  <c r="L2834" i="1" s="1"/>
  <c r="L2858" i="1" a="1"/>
  <c r="L2858" i="1" s="1"/>
  <c r="L2878" i="1" a="1"/>
  <c r="L2878" i="1" s="1"/>
  <c r="L2926" i="1" a="1"/>
  <c r="L2926" i="1" s="1"/>
  <c r="L2930" i="1" a="1"/>
  <c r="L2930" i="1" s="1"/>
  <c r="L2934" i="1" a="1"/>
  <c r="L2934" i="1" s="1"/>
  <c r="L2964" i="1" a="1"/>
  <c r="L2964" i="1" s="1"/>
  <c r="L2968" i="1" a="1"/>
  <c r="L2968" i="1" s="1"/>
  <c r="L2976" i="1" a="1"/>
  <c r="L2976" i="1" s="1"/>
  <c r="L2980" i="1" a="1"/>
  <c r="L2980" i="1" s="1"/>
  <c r="L2984" i="1" a="1"/>
  <c r="L2984" i="1" s="1"/>
  <c r="L3000" i="1" a="1"/>
  <c r="L3000" i="1" s="1"/>
  <c r="L3024" i="1" a="1"/>
  <c r="L3024" i="1" s="1"/>
  <c r="L3040" i="1" a="1"/>
  <c r="L3040" i="1" s="1"/>
  <c r="L3068" i="1" a="1"/>
  <c r="L3068" i="1" s="1"/>
  <c r="L3092" i="1" a="1"/>
  <c r="L3092" i="1" s="1"/>
  <c r="L3108" i="1" a="1"/>
  <c r="L3108" i="1" s="1"/>
  <c r="L3112" i="1" a="1"/>
  <c r="L3112" i="1" s="1"/>
  <c r="L3168" i="1" a="1"/>
  <c r="L3168" i="1" s="1"/>
  <c r="L1546" i="1" a="1"/>
  <c r="L1546" i="1" s="1"/>
  <c r="L1883" i="1" a="1"/>
  <c r="L1883" i="1" s="1"/>
  <c r="L1921" i="1" a="1"/>
  <c r="L1921" i="1" s="1"/>
  <c r="L2000" i="1" a="1"/>
  <c r="L2000" i="1" s="1"/>
  <c r="L2038" i="1" a="1"/>
  <c r="L2038" i="1" s="1"/>
  <c r="L2046" i="1" a="1"/>
  <c r="L2046" i="1" s="1"/>
  <c r="L2062" i="1" a="1"/>
  <c r="L2062" i="1" s="1"/>
  <c r="L2066" i="1" a="1"/>
  <c r="L2066" i="1" s="1"/>
  <c r="L2070" i="1" a="1"/>
  <c r="L2070" i="1" s="1"/>
  <c r="L2158" i="1" a="1"/>
  <c r="L2158" i="1" s="1"/>
  <c r="L2182" i="1" a="1"/>
  <c r="L2182" i="1" s="1"/>
  <c r="L2206" i="1" a="1"/>
  <c r="L2206" i="1" s="1"/>
  <c r="L2233" i="1" a="1"/>
  <c r="L2233" i="1" s="1"/>
  <c r="L2247" i="1" a="1"/>
  <c r="L2247" i="1" s="1"/>
  <c r="L2254" i="1" a="1"/>
  <c r="L2254" i="1" s="1"/>
  <c r="L2261" i="1" a="1"/>
  <c r="L2261" i="1" s="1"/>
  <c r="L2279" i="1" a="1"/>
  <c r="L2279" i="1" s="1"/>
  <c r="L2282" i="1" a="1"/>
  <c r="L2282" i="1" s="1"/>
  <c r="L2355" i="1" a="1"/>
  <c r="L2355" i="1" s="1"/>
  <c r="L2387" i="1" a="1"/>
  <c r="L2387" i="1" s="1"/>
  <c r="L2403" i="1" a="1"/>
  <c r="L2403" i="1" s="1"/>
  <c r="L2407" i="1" a="1"/>
  <c r="L2407" i="1" s="1"/>
  <c r="L2431" i="1" a="1"/>
  <c r="L2431" i="1" s="1"/>
  <c r="L2443" i="1" a="1"/>
  <c r="L2443" i="1" s="1"/>
  <c r="L2459" i="1" a="1"/>
  <c r="L2459" i="1" s="1"/>
  <c r="L2503" i="1" a="1"/>
  <c r="L2503" i="1" s="1"/>
  <c r="L2511" i="1" a="1"/>
  <c r="L2511" i="1" s="1"/>
  <c r="L2563" i="1" a="1"/>
  <c r="L2563" i="1" s="1"/>
  <c r="L2571" i="1" a="1"/>
  <c r="L2571" i="1" s="1"/>
  <c r="L2595" i="1" a="1"/>
  <c r="L2595" i="1" s="1"/>
  <c r="L2599" i="1" a="1"/>
  <c r="L2599" i="1" s="1"/>
  <c r="L2611" i="1" a="1"/>
  <c r="L2611" i="1" s="1"/>
  <c r="L2719" i="1" a="1"/>
  <c r="L2719" i="1" s="1"/>
  <c r="L2735" i="1" a="1"/>
  <c r="L2735" i="1" s="1"/>
  <c r="L2739" i="1" a="1"/>
  <c r="L2739" i="1" s="1"/>
  <c r="L2743" i="1" a="1"/>
  <c r="L2743" i="1" s="1"/>
  <c r="L2747" i="1" a="1"/>
  <c r="L2747" i="1" s="1"/>
  <c r="L2771" i="1" a="1"/>
  <c r="L2771" i="1" s="1"/>
  <c r="L2803" i="1" a="1"/>
  <c r="L2803" i="1" s="1"/>
  <c r="L2819" i="1" a="1"/>
  <c r="L2819" i="1" s="1"/>
  <c r="L2831" i="1" a="1"/>
  <c r="L2831" i="1" s="1"/>
  <c r="L2859" i="1" a="1"/>
  <c r="L2859" i="1" s="1"/>
  <c r="L2879" i="1" a="1"/>
  <c r="L2879" i="1" s="1"/>
  <c r="L2965" i="1" a="1"/>
  <c r="L2965" i="1" s="1"/>
  <c r="L2973" i="1" a="1"/>
  <c r="L2973" i="1" s="1"/>
  <c r="L2977" i="1" a="1"/>
  <c r="L2977" i="1" s="1"/>
  <c r="L2985" i="1" a="1"/>
  <c r="L2985" i="1" s="1"/>
  <c r="L3001" i="1" a="1"/>
  <c r="L3001" i="1" s="1"/>
  <c r="L3009" i="1" a="1"/>
  <c r="L3009" i="1" s="1"/>
  <c r="L3025" i="1" a="1"/>
  <c r="L3025" i="1" s="1"/>
  <c r="L3093" i="1" a="1"/>
  <c r="L3093" i="1" s="1"/>
  <c r="L3113" i="1" a="1"/>
  <c r="L3113" i="1" s="1"/>
  <c r="L3121" i="1" a="1"/>
  <c r="L3121" i="1" s="1"/>
  <c r="L1759" i="1" a="1"/>
  <c r="L1759" i="1" s="1"/>
  <c r="L1887" i="1" a="1"/>
  <c r="L1887" i="1" s="1"/>
  <c r="L2028" i="1" a="1"/>
  <c r="L2028" i="1" s="1"/>
  <c r="L2047" i="1" a="1"/>
  <c r="L2047" i="1" s="1"/>
  <c r="L2063" i="1" a="1"/>
  <c r="L2063" i="1" s="1"/>
  <c r="L2175" i="1" a="1"/>
  <c r="L2175" i="1" s="1"/>
  <c r="L2408" i="1" a="1"/>
  <c r="L2408" i="1" s="1"/>
  <c r="L2424" i="1" a="1"/>
  <c r="L2424" i="1" s="1"/>
  <c r="L2540" i="1" a="1"/>
  <c r="L2540" i="1" s="1"/>
  <c r="L2740" i="1" a="1"/>
  <c r="L2740" i="1" s="1"/>
  <c r="L2905" i="1" a="1"/>
  <c r="L2905" i="1" s="1"/>
  <c r="L2967" i="1" a="1"/>
  <c r="L2967" i="1" s="1"/>
  <c r="L2983" i="1" a="1"/>
  <c r="L2983" i="1" s="1"/>
  <c r="L2999" i="1" a="1"/>
  <c r="L2999" i="1" s="1"/>
  <c r="L3015" i="1" a="1"/>
  <c r="L3015" i="1" s="1"/>
  <c r="L3023" i="1" a="1"/>
  <c r="L3023" i="1" s="1"/>
  <c r="L3039" i="1" a="1"/>
  <c r="L3039" i="1" s="1"/>
  <c r="L3047" i="1" a="1"/>
  <c r="L3047" i="1" s="1"/>
  <c r="L3174" i="1" a="1"/>
  <c r="L3174" i="1" s="1"/>
  <c r="L3178" i="1" a="1"/>
  <c r="L3178" i="1" s="1"/>
  <c r="L3194" i="1" a="1"/>
  <c r="L3194" i="1" s="1"/>
  <c r="L3202" i="1" a="1"/>
  <c r="L3202" i="1" s="1"/>
  <c r="L3218" i="1" a="1"/>
  <c r="L3218" i="1" s="1"/>
  <c r="L3262" i="1" a="1"/>
  <c r="L3262" i="1" s="1"/>
  <c r="L3297" i="1" a="1"/>
  <c r="L3297" i="1" s="1"/>
  <c r="L3321" i="1" a="1"/>
  <c r="L3321" i="1" s="1"/>
  <c r="L3348" i="1" a="1"/>
  <c r="L3348" i="1" s="1"/>
  <c r="L3360" i="1" a="1"/>
  <c r="L3360" i="1" s="1"/>
  <c r="L3364" i="1" a="1"/>
  <c r="L3364" i="1" s="1"/>
  <c r="L3372" i="1" a="1"/>
  <c r="L3372" i="1" s="1"/>
  <c r="L3376" i="1" a="1"/>
  <c r="L3376" i="1" s="1"/>
  <c r="L3380" i="1" a="1"/>
  <c r="L3380" i="1" s="1"/>
  <c r="L3392" i="1" a="1"/>
  <c r="L3392" i="1" s="1"/>
  <c r="L3400" i="1" a="1"/>
  <c r="L3400" i="1" s="1"/>
  <c r="L3404" i="1" a="1"/>
  <c r="L3404" i="1" s="1"/>
  <c r="L3420" i="1" a="1"/>
  <c r="L3420" i="1" s="1"/>
  <c r="L3436" i="1" a="1"/>
  <c r="L3436" i="1" s="1"/>
  <c r="L3440" i="1" a="1"/>
  <c r="L3440" i="1" s="1"/>
  <c r="L3488" i="1" a="1"/>
  <c r="L3488" i="1" s="1"/>
  <c r="L3536" i="1" a="1"/>
  <c r="L3536" i="1" s="1"/>
  <c r="L3576" i="1" a="1"/>
  <c r="L3576" i="1" s="1"/>
  <c r="L3592" i="1" a="1"/>
  <c r="L3592" i="1" s="1"/>
  <c r="L3600" i="1" a="1"/>
  <c r="L3600" i="1" s="1"/>
  <c r="L3608" i="1" a="1"/>
  <c r="L3608" i="1" s="1"/>
  <c r="L3616" i="1" a="1"/>
  <c r="L3616" i="1" s="1"/>
  <c r="L3624" i="1" a="1"/>
  <c r="L3624" i="1" s="1"/>
  <c r="L3648" i="1" a="1"/>
  <c r="L3648" i="1" s="1"/>
  <c r="L3668" i="1" a="1"/>
  <c r="L3668" i="1" s="1"/>
  <c r="L3672" i="1" a="1"/>
  <c r="L3672" i="1" s="1"/>
  <c r="L3676" i="1" a="1"/>
  <c r="L3676" i="1" s="1"/>
  <c r="L3704" i="1" a="1"/>
  <c r="L3704" i="1" s="1"/>
  <c r="L3744" i="1" a="1"/>
  <c r="L3744" i="1" s="1"/>
  <c r="L3748" i="1" a="1"/>
  <c r="L3748" i="1" s="1"/>
  <c r="L3816" i="1" a="1"/>
  <c r="L3816" i="1" s="1"/>
  <c r="L3828" i="1" a="1"/>
  <c r="L3828" i="1" s="1"/>
  <c r="L1899" i="1" a="1"/>
  <c r="L1899" i="1" s="1"/>
  <c r="L2067" i="1" a="1"/>
  <c r="L2067" i="1" s="1"/>
  <c r="L2179" i="1" a="1"/>
  <c r="L2179" i="1" s="1"/>
  <c r="L2195" i="1" a="1"/>
  <c r="L2195" i="1" s="1"/>
  <c r="L2328" i="1" a="1"/>
  <c r="L2328" i="1" s="1"/>
  <c r="L2616" i="1" a="1"/>
  <c r="L2616" i="1" s="1"/>
  <c r="L2712" i="1" a="1"/>
  <c r="L2712" i="1" s="1"/>
  <c r="L2796" i="1" a="1"/>
  <c r="L2796" i="1" s="1"/>
  <c r="L2962" i="1" a="1"/>
  <c r="L2962" i="1" s="1"/>
  <c r="L2970" i="1" a="1"/>
  <c r="L2970" i="1" s="1"/>
  <c r="L2978" i="1" a="1"/>
  <c r="L2978" i="1" s="1"/>
  <c r="L3002" i="1" a="1"/>
  <c r="L3002" i="1" s="1"/>
  <c r="L3034" i="1" a="1"/>
  <c r="L3034" i="1" s="1"/>
  <c r="L3063" i="1" a="1"/>
  <c r="L3063" i="1" s="1"/>
  <c r="L3115" i="1" a="1"/>
  <c r="L3115" i="1" s="1"/>
  <c r="L3123" i="1" a="1"/>
  <c r="L3123" i="1" s="1"/>
  <c r="L3219" i="1" a="1"/>
  <c r="L3219" i="1" s="1"/>
  <c r="L3239" i="1" a="1"/>
  <c r="L3239" i="1" s="1"/>
  <c r="L3251" i="1" a="1"/>
  <c r="L3251" i="1" s="1"/>
  <c r="L3287" i="1" a="1"/>
  <c r="L3287" i="1" s="1"/>
  <c r="L3298" i="1" a="1"/>
  <c r="L3298" i="1" s="1"/>
  <c r="L3349" i="1" a="1"/>
  <c r="L3349" i="1" s="1"/>
  <c r="L3361" i="1" a="1"/>
  <c r="L3361" i="1" s="1"/>
  <c r="L3369" i="1" a="1"/>
  <c r="L3369" i="1" s="1"/>
  <c r="L3377" i="1" a="1"/>
  <c r="L3377" i="1" s="1"/>
  <c r="L3381" i="1" a="1"/>
  <c r="L3381" i="1" s="1"/>
  <c r="L3385" i="1" a="1"/>
  <c r="L3385" i="1" s="1"/>
  <c r="L3393" i="1" a="1"/>
  <c r="L3393" i="1" s="1"/>
  <c r="L3401" i="1" a="1"/>
  <c r="L3401" i="1" s="1"/>
  <c r="L3405" i="1" a="1"/>
  <c r="L3405" i="1" s="1"/>
  <c r="L3433" i="1" a="1"/>
  <c r="L3433" i="1" s="1"/>
  <c r="L3513" i="1" a="1"/>
  <c r="L3513" i="1" s="1"/>
  <c r="L3521" i="1" a="1"/>
  <c r="L3521" i="1" s="1"/>
  <c r="L3525" i="1" a="1"/>
  <c r="L3525" i="1" s="1"/>
  <c r="L3533" i="1" a="1"/>
  <c r="L3533" i="1" s="1"/>
  <c r="L3537" i="1" a="1"/>
  <c r="L3537" i="1" s="1"/>
  <c r="L3545" i="1" a="1"/>
  <c r="L3545" i="1" s="1"/>
  <c r="L3553" i="1" a="1"/>
  <c r="L3553" i="1" s="1"/>
  <c r="L3557" i="1" a="1"/>
  <c r="L3557" i="1" s="1"/>
  <c r="L3561" i="1" a="1"/>
  <c r="L3561" i="1" s="1"/>
  <c r="L3585" i="1" a="1"/>
  <c r="L3585" i="1" s="1"/>
  <c r="L3589" i="1" a="1"/>
  <c r="L3589" i="1" s="1"/>
  <c r="L3593" i="1" a="1"/>
  <c r="L3593" i="1" s="1"/>
  <c r="L3601" i="1" a="1"/>
  <c r="L3601" i="1" s="1"/>
  <c r="L3609" i="1" a="1"/>
  <c r="L3609" i="1" s="1"/>
  <c r="L3613" i="1" a="1"/>
  <c r="L3613" i="1" s="1"/>
  <c r="L3625" i="1" a="1"/>
  <c r="L3625" i="1" s="1"/>
  <c r="L3629" i="1" a="1"/>
  <c r="L3629" i="1" s="1"/>
  <c r="L3653" i="1" a="1"/>
  <c r="L3653" i="1" s="1"/>
  <c r="L3669" i="1" a="1"/>
  <c r="L3669" i="1" s="1"/>
  <c r="L3677" i="1" a="1"/>
  <c r="L3677" i="1" s="1"/>
  <c r="L3685" i="1" a="1"/>
  <c r="L3685" i="1" s="1"/>
  <c r="L3705" i="1" a="1"/>
  <c r="L3705" i="1" s="1"/>
  <c r="L3709" i="1" a="1"/>
  <c r="L3709" i="1" s="1"/>
  <c r="L3713" i="1" a="1"/>
  <c r="L3713" i="1" s="1"/>
  <c r="L3725" i="1" a="1"/>
  <c r="L3725" i="1" s="1"/>
  <c r="L3829" i="1" a="1"/>
  <c r="L3829" i="1" s="1"/>
  <c r="L3841" i="1" a="1"/>
  <c r="L3841" i="1" s="1"/>
  <c r="L2039" i="1" a="1"/>
  <c r="L2039" i="1" s="1"/>
  <c r="L2071" i="1" a="1"/>
  <c r="L2071" i="1" s="1"/>
  <c r="L2215" i="1" a="1"/>
  <c r="L2215" i="1" s="1"/>
  <c r="L2244" i="1" a="1"/>
  <c r="L2244" i="1" s="1"/>
  <c r="L2352" i="1" a="1"/>
  <c r="L2352" i="1" s="1"/>
  <c r="L2400" i="1" a="1"/>
  <c r="L2400" i="1" s="1"/>
  <c r="L2416" i="1" a="1"/>
  <c r="L2416" i="1" s="1"/>
  <c r="L2460" i="1" a="1"/>
  <c r="L2460" i="1" s="1"/>
  <c r="L2532" i="1" a="1"/>
  <c r="L2532" i="1" s="1"/>
  <c r="L2963" i="1" a="1"/>
  <c r="L2963" i="1" s="1"/>
  <c r="L1871" i="1" a="1"/>
  <c r="L1871" i="1" s="1"/>
  <c r="L2171" i="1" a="1"/>
  <c r="L2171" i="1" s="1"/>
  <c r="L2262" i="1" a="1"/>
  <c r="L2262" i="1" s="1"/>
  <c r="L2356" i="1" a="1"/>
  <c r="L2356" i="1" s="1"/>
  <c r="L2404" i="1" a="1"/>
  <c r="L2404" i="1" s="1"/>
  <c r="L2464" i="1" a="1"/>
  <c r="L2464" i="1" s="1"/>
  <c r="L2720" i="1" a="1"/>
  <c r="L2720" i="1" s="1"/>
  <c r="L2768" i="1" a="1"/>
  <c r="L2768" i="1" s="1"/>
  <c r="L2860" i="1" a="1"/>
  <c r="L2860" i="1" s="1"/>
  <c r="L2880" i="1" a="1"/>
  <c r="L2880" i="1" s="1"/>
  <c r="L2888" i="1" a="1"/>
  <c r="L2888" i="1" s="1"/>
  <c r="L2920" i="1" a="1"/>
  <c r="L2920" i="1" s="1"/>
  <c r="L2936" i="1" a="1"/>
  <c r="L2936" i="1" s="1"/>
  <c r="L2974" i="1" a="1"/>
  <c r="L2974" i="1" s="1"/>
  <c r="L3095" i="1" a="1"/>
  <c r="L3095" i="1" s="1"/>
  <c r="L3310" i="1" a="1"/>
  <c r="L3310" i="1" s="1"/>
  <c r="L3374" i="1" a="1"/>
  <c r="L3374" i="1" s="1"/>
  <c r="L3382" i="1" a="1"/>
  <c r="L3382" i="1" s="1"/>
  <c r="L3398" i="1" a="1"/>
  <c r="L3398" i="1" s="1"/>
  <c r="L3587" i="1" a="1"/>
  <c r="L3587" i="1" s="1"/>
  <c r="L3611" i="1" a="1"/>
  <c r="L3611" i="1" s="1"/>
  <c r="L3683" i="1" a="1"/>
  <c r="L3683" i="1" s="1"/>
  <c r="L3711" i="1" a="1"/>
  <c r="L3711" i="1" s="1"/>
  <c r="L3861" i="1" a="1"/>
  <c r="L3861" i="1" s="1"/>
  <c r="L3877" i="1" a="1"/>
  <c r="L3877" i="1" s="1"/>
  <c r="L3885" i="1" a="1"/>
  <c r="L3885" i="1" s="1"/>
  <c r="L3889" i="1" a="1"/>
  <c r="L3889" i="1" s="1"/>
  <c r="L3893" i="1" a="1"/>
  <c r="L3893" i="1" s="1"/>
  <c r="L3897" i="1" a="1"/>
  <c r="L3897" i="1" s="1"/>
  <c r="L3913" i="1" a="1"/>
  <c r="L3913" i="1" s="1"/>
  <c r="L3933" i="1" a="1"/>
  <c r="L3933" i="1" s="1"/>
  <c r="L3945" i="1" a="1"/>
  <c r="L3945" i="1" s="1"/>
  <c r="L3953" i="1" a="1"/>
  <c r="L3953" i="1" s="1"/>
  <c r="L3981" i="1" a="1"/>
  <c r="L3981" i="1" s="1"/>
  <c r="L3985" i="1" a="1"/>
  <c r="L3985" i="1" s="1"/>
  <c r="L3997" i="1" a="1"/>
  <c r="L3997" i="1" s="1"/>
  <c r="L4005" i="1" a="1"/>
  <c r="L4005" i="1" s="1"/>
  <c r="L4072" i="1" a="1"/>
  <c r="L4072" i="1" s="1"/>
  <c r="L4101" i="1" a="1"/>
  <c r="L4101" i="1" s="1"/>
  <c r="L4130" i="1" a="1"/>
  <c r="L4130" i="1" s="1"/>
  <c r="L4133" i="1" a="1"/>
  <c r="L4133" i="1" s="1"/>
  <c r="L4146" i="1" a="1"/>
  <c r="L4146" i="1" s="1"/>
  <c r="L4152" i="1" a="1"/>
  <c r="L4152" i="1" s="1"/>
  <c r="L4187" i="1" a="1"/>
  <c r="L4187" i="1" s="1"/>
  <c r="L4197" i="1" a="1"/>
  <c r="L4197" i="1" s="1"/>
  <c r="L4203" i="1" a="1"/>
  <c r="L4203" i="1" s="1"/>
  <c r="L4226" i="1" a="1"/>
  <c r="L4226" i="1" s="1"/>
  <c r="L4229" i="1" a="1"/>
  <c r="L4229" i="1" s="1"/>
  <c r="L4232" i="1" a="1"/>
  <c r="L4232" i="1" s="1"/>
  <c r="L4251" i="1" a="1"/>
  <c r="L4251" i="1" s="1"/>
  <c r="L4270" i="1" a="1"/>
  <c r="L4270" i="1" s="1"/>
  <c r="L4290" i="1" a="1"/>
  <c r="L4290" i="1" s="1"/>
  <c r="L4294" i="1" a="1"/>
  <c r="L4294" i="1" s="1"/>
  <c r="L4362" i="1" a="1"/>
  <c r="L4362" i="1" s="1"/>
  <c r="L4394" i="1" a="1"/>
  <c r="L4394" i="1" s="1"/>
  <c r="L4398" i="1" a="1"/>
  <c r="L4398" i="1" s="1"/>
  <c r="L4414" i="1" a="1"/>
  <c r="L4414" i="1" s="1"/>
  <c r="L4586" i="1" a="1"/>
  <c r="L4586" i="1" s="1"/>
  <c r="L4630" i="1" a="1"/>
  <c r="L4630" i="1" s="1"/>
  <c r="L4650" i="1" a="1"/>
  <c r="L4650" i="1" s="1"/>
  <c r="L4654" i="1" a="1"/>
  <c r="L4654" i="1" s="1"/>
  <c r="L4674" i="1" a="1"/>
  <c r="L4674" i="1" s="1"/>
  <c r="L3216" i="1" a="1"/>
  <c r="L3216" i="1" s="1"/>
  <c r="L3224" i="1" a="1"/>
  <c r="L3224" i="1" s="1"/>
  <c r="L3288" i="1" a="1"/>
  <c r="L3288" i="1" s="1"/>
  <c r="L3359" i="1" a="1"/>
  <c r="L3359" i="1" s="1"/>
  <c r="L3399" i="1" a="1"/>
  <c r="L3399" i="1" s="1"/>
  <c r="L3439" i="1" a="1"/>
  <c r="L3439" i="1" s="1"/>
  <c r="L3487" i="1" a="1"/>
  <c r="L3487" i="1" s="1"/>
  <c r="L3590" i="1" a="1"/>
  <c r="L3590" i="1" s="1"/>
  <c r="L3694" i="1" a="1"/>
  <c r="L3694" i="1" s="1"/>
  <c r="L3706" i="1" a="1"/>
  <c r="L3706" i="1" s="1"/>
  <c r="L3746" i="1" a="1"/>
  <c r="L3746" i="1" s="1"/>
  <c r="L3770" i="1" a="1"/>
  <c r="L3770" i="1" s="1"/>
  <c r="L3854" i="1" a="1"/>
  <c r="L3854" i="1" s="1"/>
  <c r="L3858" i="1" a="1"/>
  <c r="L3858" i="1" s="1"/>
  <c r="L3886" i="1" a="1"/>
  <c r="L3886" i="1" s="1"/>
  <c r="L3898" i="1" a="1"/>
  <c r="L3898" i="1" s="1"/>
  <c r="L3902" i="1" a="1"/>
  <c r="L3902" i="1" s="1"/>
  <c r="L3914" i="1" a="1"/>
  <c r="L3914" i="1" s="1"/>
  <c r="L3982" i="1" a="1"/>
  <c r="L3982" i="1" s="1"/>
  <c r="L3998" i="1" a="1"/>
  <c r="L3998" i="1" s="1"/>
  <c r="L4006" i="1" a="1"/>
  <c r="L4006" i="1" s="1"/>
  <c r="L4047" i="1" a="1"/>
  <c r="L4047" i="1" s="1"/>
  <c r="L4134" i="1" a="1"/>
  <c r="L4134" i="1" s="1"/>
  <c r="L4172" i="1" a="1"/>
  <c r="L4172" i="1" s="1"/>
  <c r="L4188" i="1" a="1"/>
  <c r="L4188" i="1" s="1"/>
  <c r="L4249" i="1" a="1"/>
  <c r="L4249" i="1" s="1"/>
  <c r="L4255" i="1" a="1"/>
  <c r="L4255" i="1" s="1"/>
  <c r="L4267" i="1" a="1"/>
  <c r="L4267" i="1" s="1"/>
  <c r="L4271" i="1" a="1"/>
  <c r="L4271" i="1" s="1"/>
  <c r="L4295" i="1" a="1"/>
  <c r="L4295" i="1" s="1"/>
  <c r="L4323" i="1" a="1"/>
  <c r="L4323" i="1" s="1"/>
  <c r="L4391" i="1" a="1"/>
  <c r="L4391" i="1" s="1"/>
  <c r="L4395" i="1" a="1"/>
  <c r="L4395" i="1" s="1"/>
  <c r="L4399" i="1" a="1"/>
  <c r="L4399" i="1" s="1"/>
  <c r="L4427" i="1" a="1"/>
  <c r="L4427" i="1" s="1"/>
  <c r="L4463" i="1" a="1"/>
  <c r="L4463" i="1" s="1"/>
  <c r="L4567" i="1" a="1"/>
  <c r="L4567" i="1" s="1"/>
  <c r="L4587" i="1" a="1"/>
  <c r="L4587" i="1" s="1"/>
  <c r="L4647" i="1" a="1"/>
  <c r="L4647" i="1" s="1"/>
  <c r="L4671" i="1" a="1"/>
  <c r="L4671" i="1" s="1"/>
  <c r="L4675" i="1" a="1"/>
  <c r="L4675" i="1" s="1"/>
  <c r="L4691" i="1" a="1"/>
  <c r="L4691" i="1" s="1"/>
  <c r="L4715" i="1" a="1"/>
  <c r="L4715" i="1" s="1"/>
  <c r="L4719" i="1" a="1"/>
  <c r="L4719" i="1" s="1"/>
  <c r="L4791" i="1" a="1"/>
  <c r="L4791" i="1" s="1"/>
  <c r="L4795" i="1" a="1"/>
  <c r="L4795" i="1" s="1"/>
  <c r="L3119" i="1" a="1"/>
  <c r="L3119" i="1" s="1"/>
  <c r="L3362" i="1" a="1"/>
  <c r="L3362" i="1" s="1"/>
  <c r="L3370" i="1" a="1"/>
  <c r="L3370" i="1" s="1"/>
  <c r="L3386" i="1" a="1"/>
  <c r="L3386" i="1" s="1"/>
  <c r="L3394" i="1" a="1"/>
  <c r="L3394" i="1" s="1"/>
  <c r="L3434" i="1" a="1"/>
  <c r="L3434" i="1" s="1"/>
  <c r="L3482" i="1" a="1"/>
  <c r="L3482" i="1" s="1"/>
  <c r="L3575" i="1" a="1"/>
  <c r="L3575" i="1" s="1"/>
  <c r="L3591" i="1" a="1"/>
  <c r="L3591" i="1" s="1"/>
  <c r="L3615" i="1" a="1"/>
  <c r="L3615" i="1" s="1"/>
  <c r="L3631" i="1" a="1"/>
  <c r="L3631" i="1" s="1"/>
  <c r="L3687" i="1" a="1"/>
  <c r="L3687" i="1" s="1"/>
  <c r="L3707" i="1" a="1"/>
  <c r="L3707" i="1" s="1"/>
  <c r="L3851" i="1" a="1"/>
  <c r="L3851" i="1" s="1"/>
  <c r="L3855" i="1" a="1"/>
  <c r="L3855" i="1" s="1"/>
  <c r="L3875" i="1" a="1"/>
  <c r="L3875" i="1" s="1"/>
  <c r="L3887" i="1" a="1"/>
  <c r="L3887" i="1" s="1"/>
  <c r="L3899" i="1" a="1"/>
  <c r="L3899" i="1" s="1"/>
  <c r="L3903" i="1" a="1"/>
  <c r="L3903" i="1" s="1"/>
  <c r="L3935" i="1" a="1"/>
  <c r="L3935" i="1" s="1"/>
  <c r="L3939" i="1" a="1"/>
  <c r="L3939" i="1" s="1"/>
  <c r="L3979" i="1" a="1"/>
  <c r="L3979" i="1" s="1"/>
  <c r="L3995" i="1" a="1"/>
  <c r="L3995" i="1" s="1"/>
  <c r="L3999" i="1" a="1"/>
  <c r="L3999" i="1" s="1"/>
  <c r="L4003" i="1" a="1"/>
  <c r="L4003" i="1" s="1"/>
  <c r="L4045" i="1" a="1"/>
  <c r="L4045" i="1" s="1"/>
  <c r="L4048" i="1" a="1"/>
  <c r="L4048" i="1" s="1"/>
  <c r="L4064" i="1" a="1"/>
  <c r="L4064" i="1" s="1"/>
  <c r="L4080" i="1" a="1"/>
  <c r="L4080" i="1" s="1"/>
  <c r="L4090" i="1" a="1"/>
  <c r="L4090" i="1" s="1"/>
  <c r="L4093" i="1" a="1"/>
  <c r="L4093" i="1" s="1"/>
  <c r="L4096" i="1" a="1"/>
  <c r="L4096" i="1" s="1"/>
  <c r="L3690" i="1" a="1"/>
  <c r="L3690" i="1" s="1"/>
  <c r="L3710" i="1" a="1"/>
  <c r="L3710" i="1" s="1"/>
  <c r="L3742" i="1" a="1"/>
  <c r="L3742" i="1" s="1"/>
  <c r="L3774" i="1" a="1"/>
  <c r="L3774" i="1" s="1"/>
  <c r="L3856" i="1" a="1"/>
  <c r="L3856" i="1" s="1"/>
  <c r="L3920" i="1" a="1"/>
  <c r="L3920" i="1" s="1"/>
  <c r="L3952" i="1" a="1"/>
  <c r="L3952" i="1" s="1"/>
  <c r="L4039" i="1" a="1"/>
  <c r="L4039" i="1" s="1"/>
  <c r="L4125" i="1" a="1"/>
  <c r="L4125" i="1" s="1"/>
  <c r="L4163" i="1" a="1"/>
  <c r="L4163" i="1" s="1"/>
  <c r="L4202" i="1" a="1"/>
  <c r="L4202" i="1" s="1"/>
  <c r="L4227" i="1" a="1"/>
  <c r="L4227" i="1" s="1"/>
  <c r="L4324" i="1" a="1"/>
  <c r="L4324" i="1" s="1"/>
  <c r="L4380" i="1" a="1"/>
  <c r="L4380" i="1" s="1"/>
  <c r="L4396" i="1" a="1"/>
  <c r="L4396" i="1" s="1"/>
  <c r="L4532" i="1" a="1"/>
  <c r="L4532" i="1" s="1"/>
  <c r="L4653" i="1" a="1"/>
  <c r="L4653" i="1" s="1"/>
  <c r="L4673" i="1" a="1"/>
  <c r="L4673" i="1" s="1"/>
  <c r="L4690" i="1" a="1"/>
  <c r="L4690" i="1" s="1"/>
  <c r="L4717" i="1" a="1"/>
  <c r="L4717" i="1" s="1"/>
  <c r="L4797" i="1" a="1"/>
  <c r="L4797" i="1" s="1"/>
  <c r="L4846" i="1" a="1"/>
  <c r="L4846" i="1" s="1"/>
  <c r="L4870" i="1" a="1"/>
  <c r="L4870" i="1" s="1"/>
  <c r="L4890" i="1" a="1"/>
  <c r="L4890" i="1" s="1"/>
  <c r="L4894" i="1" a="1"/>
  <c r="L4894" i="1" s="1"/>
  <c r="L4906" i="1" a="1"/>
  <c r="L4906" i="1" s="1"/>
  <c r="L4926" i="1" a="1"/>
  <c r="L4926" i="1" s="1"/>
  <c r="L4994" i="1" a="1"/>
  <c r="L4994" i="1" s="1"/>
  <c r="L4998" i="1" a="1"/>
  <c r="L4998" i="1" s="1"/>
  <c r="L5038" i="1" a="1"/>
  <c r="L5038" i="1" s="1"/>
  <c r="L5062" i="1" a="1"/>
  <c r="L5062" i="1" s="1"/>
  <c r="L5078" i="1" a="1"/>
  <c r="L5078" i="1" s="1"/>
  <c r="L5098" i="1" a="1"/>
  <c r="L5098" i="1" s="1"/>
  <c r="L5122" i="1" a="1"/>
  <c r="L5122" i="1" s="1"/>
  <c r="L5126" i="1" a="1"/>
  <c r="L5126" i="1" s="1"/>
  <c r="L5134" i="1" a="1"/>
  <c r="L5134" i="1" s="1"/>
  <c r="L5146" i="1" a="1"/>
  <c r="L5146" i="1" s="1"/>
  <c r="L5170" i="1" a="1"/>
  <c r="L5170" i="1" s="1"/>
  <c r="L5174" i="1" a="1"/>
  <c r="L5174" i="1" s="1"/>
  <c r="L5182" i="1" a="1"/>
  <c r="L5182" i="1" s="1"/>
  <c r="L5210" i="1" a="1"/>
  <c r="L5210" i="1" s="1"/>
  <c r="L5214" i="1" a="1"/>
  <c r="L5214" i="1" s="1"/>
  <c r="L5226" i="1" a="1"/>
  <c r="L5226" i="1" s="1"/>
  <c r="L5270" i="1" a="1"/>
  <c r="L5270" i="1" s="1"/>
  <c r="L5310" i="1" a="1"/>
  <c r="L5310" i="1" s="1"/>
  <c r="L5338" i="1" a="1"/>
  <c r="L5338" i="1" s="1"/>
  <c r="L5358" i="1" a="1"/>
  <c r="L5358" i="1" s="1"/>
  <c r="L5382" i="1" a="1"/>
  <c r="L5382" i="1" s="1"/>
  <c r="L5394" i="1" a="1"/>
  <c r="L5394" i="1" s="1"/>
  <c r="L5398" i="1" a="1"/>
  <c r="L5398" i="1" s="1"/>
  <c r="L5410" i="1" a="1"/>
  <c r="L5410" i="1" s="1"/>
  <c r="L5418" i="1" a="1"/>
  <c r="L5418" i="1" s="1"/>
  <c r="L5422" i="1" a="1"/>
  <c r="L5422" i="1" s="1"/>
  <c r="L5430" i="1" a="1"/>
  <c r="L5430" i="1" s="1"/>
  <c r="L5434" i="1" a="1"/>
  <c r="L5434" i="1" s="1"/>
  <c r="L5466" i="1" a="1"/>
  <c r="L5466" i="1" s="1"/>
  <c r="L5486" i="1" a="1"/>
  <c r="L5486" i="1" s="1"/>
  <c r="L5490" i="1" a="1"/>
  <c r="L5490" i="1" s="1"/>
  <c r="L5506" i="1" a="1"/>
  <c r="L5506" i="1" s="1"/>
  <c r="L5530" i="1" a="1"/>
  <c r="L5530" i="1" s="1"/>
  <c r="L5554" i="1" a="1"/>
  <c r="L5554" i="1" s="1"/>
  <c r="L5563" i="1" a="1"/>
  <c r="L5563" i="1" s="1"/>
  <c r="L5576" i="1" a="1"/>
  <c r="L5576" i="1" s="1"/>
  <c r="L3252" i="1" a="1"/>
  <c r="L3252" i="1" s="1"/>
  <c r="L3334" i="1" a="1"/>
  <c r="L3334" i="1" s="1"/>
  <c r="L3395" i="1" a="1"/>
  <c r="L3395" i="1" s="1"/>
  <c r="L3602" i="1" a="1"/>
  <c r="L3602" i="1" s="1"/>
  <c r="L3750" i="1" a="1"/>
  <c r="L3750" i="1" s="1"/>
  <c r="L3814" i="1" a="1"/>
  <c r="L3814" i="1" s="1"/>
  <c r="L3844" i="1" a="1"/>
  <c r="L3844" i="1" s="1"/>
  <c r="L3860" i="1" a="1"/>
  <c r="L3860" i="1" s="1"/>
  <c r="L3876" i="1" a="1"/>
  <c r="L3876" i="1" s="1"/>
  <c r="L3892" i="1" a="1"/>
  <c r="L3892" i="1" s="1"/>
  <c r="L3940" i="1" a="1"/>
  <c r="L3940" i="1" s="1"/>
  <c r="L4004" i="1" a="1"/>
  <c r="L4004" i="1" s="1"/>
  <c r="L4030" i="1" a="1"/>
  <c r="L4030" i="1" s="1"/>
  <c r="L4068" i="1" a="1"/>
  <c r="L4068" i="1" s="1"/>
  <c r="L4222" i="1" a="1"/>
  <c r="L4222" i="1" s="1"/>
  <c r="L4228" i="1" a="1"/>
  <c r="L4228" i="1" s="1"/>
  <c r="L4247" i="1" a="1"/>
  <c r="L4247" i="1" s="1"/>
  <c r="L4254" i="1" a="1"/>
  <c r="L4254" i="1" s="1"/>
  <c r="L4325" i="1" a="1"/>
  <c r="L4325" i="1" s="1"/>
  <c r="L4397" i="1" a="1"/>
  <c r="L4397" i="1" s="1"/>
  <c r="L4533" i="1" a="1"/>
  <c r="L4533" i="1" s="1"/>
  <c r="L4581" i="1" a="1"/>
  <c r="L4581" i="1" s="1"/>
  <c r="L4676" i="1" a="1"/>
  <c r="L4676" i="1" s="1"/>
  <c r="L4702" i="1" a="1"/>
  <c r="L4702" i="1" s="1"/>
  <c r="L4750" i="1" a="1"/>
  <c r="L4750" i="1" s="1"/>
  <c r="L4788" i="1" a="1"/>
  <c r="L4788" i="1" s="1"/>
  <c r="L4811" i="1" a="1"/>
  <c r="L4811" i="1" s="1"/>
  <c r="L4835" i="1" a="1"/>
  <c r="L4835" i="1" s="1"/>
  <c r="L4847" i="1" a="1"/>
  <c r="L4847" i="1" s="1"/>
  <c r="L4859" i="1" a="1"/>
  <c r="L4859" i="1" s="1"/>
  <c r="L4883" i="1" a="1"/>
  <c r="L4883" i="1" s="1"/>
  <c r="L4887" i="1" a="1"/>
  <c r="L4887" i="1" s="1"/>
  <c r="L4931" i="1" a="1"/>
  <c r="L4931" i="1" s="1"/>
  <c r="L4975" i="1" a="1"/>
  <c r="L4975" i="1" s="1"/>
  <c r="L4995" i="1" a="1"/>
  <c r="L4995" i="1" s="1"/>
  <c r="L4999" i="1" a="1"/>
  <c r="L4999" i="1" s="1"/>
  <c r="L5019" i="1" a="1"/>
  <c r="L5019" i="1" s="1"/>
  <c r="L5039" i="1" a="1"/>
  <c r="L5039" i="1" s="1"/>
  <c r="L5043" i="1" a="1"/>
  <c r="L5043" i="1" s="1"/>
  <c r="L5047" i="1" a="1"/>
  <c r="L5047" i="1" s="1"/>
  <c r="L5075" i="1" a="1"/>
  <c r="L5075" i="1" s="1"/>
  <c r="L5143" i="1" a="1"/>
  <c r="L5143" i="1" s="1"/>
  <c r="L5199" i="1" a="1"/>
  <c r="L5199" i="1" s="1"/>
  <c r="L5203" i="1" a="1"/>
  <c r="L5203" i="1" s="1"/>
  <c r="L5207" i="1" a="1"/>
  <c r="L5207" i="1" s="1"/>
  <c r="L5227" i="1" a="1"/>
  <c r="L5227" i="1" s="1"/>
  <c r="L5251" i="1" a="1"/>
  <c r="L5251" i="1" s="1"/>
  <c r="L5271" i="1" a="1"/>
  <c r="L5271" i="1" s="1"/>
  <c r="L5327" i="1" a="1"/>
  <c r="L5327" i="1" s="1"/>
  <c r="L5351" i="1" a="1"/>
  <c r="L5351" i="1" s="1"/>
  <c r="L5359" i="1" a="1"/>
  <c r="L5359" i="1" s="1"/>
  <c r="L3046" i="1" a="1"/>
  <c r="L3046" i="1" s="1"/>
  <c r="L3067" i="1" a="1"/>
  <c r="L3067" i="1" s="1"/>
  <c r="L3403" i="1" a="1"/>
  <c r="L3403" i="1" s="1"/>
  <c r="L3514" i="1" a="1"/>
  <c r="L3514" i="1" s="1"/>
  <c r="L3864" i="1" a="1"/>
  <c r="L3864" i="1" s="1"/>
  <c r="L3880" i="1" a="1"/>
  <c r="L3880" i="1" s="1"/>
  <c r="L3896" i="1" a="1"/>
  <c r="L3896" i="1" s="1"/>
  <c r="L3912" i="1" a="1"/>
  <c r="L3912" i="1" s="1"/>
  <c r="L3992" i="1" a="1"/>
  <c r="L3992" i="1" s="1"/>
  <c r="L4071" i="1" a="1"/>
  <c r="L4071" i="1" s="1"/>
  <c r="L4173" i="1" a="1"/>
  <c r="L4173" i="1" s="1"/>
  <c r="L4250" i="1" a="1"/>
  <c r="L4250" i="1" s="1"/>
  <c r="L4272" i="1" a="1"/>
  <c r="L4272" i="1" s="1"/>
  <c r="L4320" i="1" a="1"/>
  <c r="L4320" i="1" s="1"/>
  <c r="L4368" i="1" a="1"/>
  <c r="L4368" i="1" s="1"/>
  <c r="L4400" i="1" a="1"/>
  <c r="L4400" i="1" s="1"/>
  <c r="L4584" i="1" a="1"/>
  <c r="L4584" i="1" s="1"/>
  <c r="L4592" i="1" a="1"/>
  <c r="L4592" i="1" s="1"/>
  <c r="L4714" i="1" a="1"/>
  <c r="L4714" i="1" s="1"/>
  <c r="L4725" i="1" a="1"/>
  <c r="L4725" i="1" s="1"/>
  <c r="L4730" i="1" a="1"/>
  <c r="L4730" i="1" s="1"/>
  <c r="L4789" i="1" a="1"/>
  <c r="L4789" i="1" s="1"/>
  <c r="L4812" i="1" a="1"/>
  <c r="L4812" i="1" s="1"/>
  <c r="L4816" i="1" a="1"/>
  <c r="L4816" i="1" s="1"/>
  <c r="L4892" i="1" a="1"/>
  <c r="L4892" i="1" s="1"/>
  <c r="L4924" i="1" a="1"/>
  <c r="L4924" i="1" s="1"/>
  <c r="L4932" i="1" a="1"/>
  <c r="L4932" i="1" s="1"/>
  <c r="L4952" i="1" a="1"/>
  <c r="L4952" i="1" s="1"/>
  <c r="L4996" i="1" a="1"/>
  <c r="L4996" i="1" s="1"/>
  <c r="L5000" i="1" a="1"/>
  <c r="L5000" i="1" s="1"/>
  <c r="L5016" i="1" a="1"/>
  <c r="L5016" i="1" s="1"/>
  <c r="L5020" i="1" a="1"/>
  <c r="L5020" i="1" s="1"/>
  <c r="L5024" i="1" a="1"/>
  <c r="L5024" i="1" s="1"/>
  <c r="L5036" i="1" a="1"/>
  <c r="L5036" i="1" s="1"/>
  <c r="L5048" i="1" a="1"/>
  <c r="L5048" i="1" s="1"/>
  <c r="L5076" i="1" a="1"/>
  <c r="L5076" i="1" s="1"/>
  <c r="L5196" i="1" a="1"/>
  <c r="L5196" i="1" s="1"/>
  <c r="L5208" i="1" a="1"/>
  <c r="L5208" i="1" s="1"/>
  <c r="L5216" i="1" a="1"/>
  <c r="L5216" i="1" s="1"/>
  <c r="L5244" i="1" a="1"/>
  <c r="L5244" i="1" s="1"/>
  <c r="L5252" i="1" a="1"/>
  <c r="L5252" i="1" s="1"/>
  <c r="L5256" i="1" a="1"/>
  <c r="L5256" i="1" s="1"/>
  <c r="L5272" i="1" a="1"/>
  <c r="L5272" i="1" s="1"/>
  <c r="L5316" i="1" a="1"/>
  <c r="L5316" i="1" s="1"/>
  <c r="L5328" i="1" a="1"/>
  <c r="L5328" i="1" s="1"/>
  <c r="L5340" i="1" a="1"/>
  <c r="L5340" i="1" s="1"/>
  <c r="L5348" i="1" a="1"/>
  <c r="L5348" i="1" s="1"/>
  <c r="L5356" i="1" a="1"/>
  <c r="L5356" i="1" s="1"/>
  <c r="L5360" i="1" a="1"/>
  <c r="L5360" i="1" s="1"/>
  <c r="L5376" i="1" a="1"/>
  <c r="L5376" i="1" s="1"/>
  <c r="L5384" i="1" a="1"/>
  <c r="L5384" i="1" s="1"/>
  <c r="L5388" i="1" a="1"/>
  <c r="L5388" i="1" s="1"/>
  <c r="L5396" i="1" a="1"/>
  <c r="L5396" i="1" s="1"/>
  <c r="L5412" i="1" a="1"/>
  <c r="L5412" i="1" s="1"/>
  <c r="L5420" i="1" a="1"/>
  <c r="L5420" i="1" s="1"/>
  <c r="L5424" i="1" a="1"/>
  <c r="L5424" i="1" s="1"/>
  <c r="L5468" i="1" a="1"/>
  <c r="L5468" i="1" s="1"/>
  <c r="L5532" i="1" a="1"/>
  <c r="L5532" i="1" s="1"/>
  <c r="L5556" i="1" a="1"/>
  <c r="L5556" i="1" s="1"/>
  <c r="L5564" i="1" a="1"/>
  <c r="L5564" i="1" s="1"/>
  <c r="L5572" i="1" a="1"/>
  <c r="L5572" i="1" s="1"/>
  <c r="L5588" i="1" a="1"/>
  <c r="L5588" i="1" s="1"/>
  <c r="L3110" i="1" a="1"/>
  <c r="L3110" i="1" s="1"/>
  <c r="L4199" i="1" a="1"/>
  <c r="L4199" i="1" s="1"/>
  <c r="L4281" i="1" a="1"/>
  <c r="L4281" i="1" s="1"/>
  <c r="L4377" i="1" a="1"/>
  <c r="L4377" i="1" s="1"/>
  <c r="L4652" i="1" a="1"/>
  <c r="L4652" i="1" s="1"/>
  <c r="L4893" i="1" a="1"/>
  <c r="L4893" i="1" s="1"/>
  <c r="L4917" i="1" a="1"/>
  <c r="L4917" i="1" s="1"/>
  <c r="L4949" i="1" a="1"/>
  <c r="L4949" i="1" s="1"/>
  <c r="L4965" i="1" a="1"/>
  <c r="L4965" i="1" s="1"/>
  <c r="L4993" i="1" a="1"/>
  <c r="L4993" i="1" s="1"/>
  <c r="L5041" i="1" a="1"/>
  <c r="L5041" i="1" s="1"/>
  <c r="L5117" i="1" a="1"/>
  <c r="L5117" i="1" s="1"/>
  <c r="L5197" i="1" a="1"/>
  <c r="L5197" i="1" s="1"/>
  <c r="L5393" i="1" a="1"/>
  <c r="L5393" i="1" s="1"/>
  <c r="L5441" i="1" a="1"/>
  <c r="L5441" i="1" s="1"/>
  <c r="L5489" i="1" a="1"/>
  <c r="L5489" i="1" s="1"/>
  <c r="L5497" i="1" a="1"/>
  <c r="L5497" i="1" s="1"/>
  <c r="L5521" i="1" a="1"/>
  <c r="L5521" i="1" s="1"/>
  <c r="L5565" i="1" a="1"/>
  <c r="L5565" i="1" s="1"/>
  <c r="L5570" i="1" a="1"/>
  <c r="L5570" i="1" s="1"/>
  <c r="L5581" i="1" a="1"/>
  <c r="L5581" i="1" s="1"/>
  <c r="L5614" i="1" a="1"/>
  <c r="L5614" i="1" s="1"/>
  <c r="L5638" i="1" a="1"/>
  <c r="L5638" i="1" s="1"/>
  <c r="L5753" i="1" a="1"/>
  <c r="L5753" i="1" s="1"/>
  <c r="L5777" i="1" a="1"/>
  <c r="L5777" i="1" s="1"/>
  <c r="L5790" i="1" a="1"/>
  <c r="L5790" i="1" s="1"/>
  <c r="L5809" i="1" a="1"/>
  <c r="L5809" i="1" s="1"/>
  <c r="L5825" i="1" a="1"/>
  <c r="L5825" i="1" s="1"/>
  <c r="L5838" i="1" a="1"/>
  <c r="L5838" i="1" s="1"/>
  <c r="L5841" i="1" a="1"/>
  <c r="L5841" i="1" s="1"/>
  <c r="L5878" i="1" a="1"/>
  <c r="L5878" i="1" s="1"/>
  <c r="L5913" i="1" a="1"/>
  <c r="L5913" i="1" s="1"/>
  <c r="L5950" i="1" a="1"/>
  <c r="L5950" i="1" s="1"/>
  <c r="L5972" i="1" a="1"/>
  <c r="L5972" i="1" s="1"/>
  <c r="L5987" i="1" a="1"/>
  <c r="L5987" i="1" s="1"/>
  <c r="L5990" i="1" a="1"/>
  <c r="L5990" i="1" s="1"/>
  <c r="L6025" i="1" a="1"/>
  <c r="L6025" i="1" s="1"/>
  <c r="L6041" i="1" a="1"/>
  <c r="L6041" i="1" s="1"/>
  <c r="L6051" i="1" a="1"/>
  <c r="L6051" i="1" s="1"/>
  <c r="L6115" i="1" a="1"/>
  <c r="L6115" i="1" s="1"/>
  <c r="L6125" i="1" a="1"/>
  <c r="L6125" i="1" s="1"/>
  <c r="L6147" i="1" a="1"/>
  <c r="L6147" i="1" s="1"/>
  <c r="L6150" i="1" a="1"/>
  <c r="L6150" i="1" s="1"/>
  <c r="L6224" i="1" a="1"/>
  <c r="L6224" i="1" s="1"/>
  <c r="L6264" i="1" a="1"/>
  <c r="L6264" i="1" s="1"/>
  <c r="L6267" i="1" a="1"/>
  <c r="L6267" i="1" s="1"/>
  <c r="L6270" i="1" a="1"/>
  <c r="L6270" i="1" s="1"/>
  <c r="L6273" i="1" a="1"/>
  <c r="L6273" i="1" s="1"/>
  <c r="L6285" i="1" a="1"/>
  <c r="L6285" i="1" s="1"/>
  <c r="L6290" i="1" a="1"/>
  <c r="L6290" i="1" s="1"/>
  <c r="L6296" i="1" a="1"/>
  <c r="L6296" i="1" s="1"/>
  <c r="L6308" i="1" a="1"/>
  <c r="L6308" i="1" s="1"/>
  <c r="L6311" i="1" a="1"/>
  <c r="L6311" i="1" s="1"/>
  <c r="L6320" i="1" a="1"/>
  <c r="L6320" i="1" s="1"/>
  <c r="L6323" i="1" a="1"/>
  <c r="L6323" i="1" s="1"/>
  <c r="L6332" i="1" a="1"/>
  <c r="L6332" i="1" s="1"/>
  <c r="L6335" i="1" a="1"/>
  <c r="L6335" i="1" s="1"/>
  <c r="L6338" i="1" a="1"/>
  <c r="L6338" i="1" s="1"/>
  <c r="L6468" i="1" a="1"/>
  <c r="L6468" i="1" s="1"/>
  <c r="L6471" i="1" a="1"/>
  <c r="L6471" i="1" s="1"/>
  <c r="L6474" i="1" a="1"/>
  <c r="L6474" i="1" s="1"/>
  <c r="L6496" i="1" a="1"/>
  <c r="L6496" i="1" s="1"/>
  <c r="L6516" i="1" a="1"/>
  <c r="L6516" i="1" s="1"/>
  <c r="L6528" i="1" a="1"/>
  <c r="L6528" i="1" s="1"/>
  <c r="L6532" i="1" a="1"/>
  <c r="L6532" i="1" s="1"/>
  <c r="L6544" i="1" a="1"/>
  <c r="L6544" i="1" s="1"/>
  <c r="L6564" i="1" a="1"/>
  <c r="L6564" i="1" s="1"/>
  <c r="L6570" i="1" a="1"/>
  <c r="L6570" i="1" s="1"/>
  <c r="L6608" i="1" a="1"/>
  <c r="L6608" i="1" s="1"/>
  <c r="L6644" i="1" a="1"/>
  <c r="L6644" i="1" s="1"/>
  <c r="L6723" i="1" a="1"/>
  <c r="L6723" i="1" s="1"/>
  <c r="L3554" i="1" a="1"/>
  <c r="L3554" i="1" s="1"/>
  <c r="L3916" i="1" a="1"/>
  <c r="L3916" i="1" s="1"/>
  <c r="L4231" i="1" a="1"/>
  <c r="L4231" i="1" s="1"/>
  <c r="L4321" i="1" a="1"/>
  <c r="L4321" i="1" s="1"/>
  <c r="L4748" i="1" a="1"/>
  <c r="L4748" i="1" s="1"/>
  <c r="L4825" i="1" a="1"/>
  <c r="L4825" i="1" s="1"/>
  <c r="L4857" i="1" a="1"/>
  <c r="L4857" i="1" s="1"/>
  <c r="L4905" i="1" a="1"/>
  <c r="L4905" i="1" s="1"/>
  <c r="L4997" i="1" a="1"/>
  <c r="L4997" i="1" s="1"/>
  <c r="L5173" i="1" a="1"/>
  <c r="L5173" i="1" s="1"/>
  <c r="L5325" i="1" a="1"/>
  <c r="L5325" i="1" s="1"/>
  <c r="L5341" i="1" a="1"/>
  <c r="L5341" i="1" s="1"/>
  <c r="L5371" i="1" a="1"/>
  <c r="L5371" i="1" s="1"/>
  <c r="L5395" i="1" a="1"/>
  <c r="L5395" i="1" s="1"/>
  <c r="L5411" i="1" a="1"/>
  <c r="L5411" i="1" s="1"/>
  <c r="L5419" i="1" a="1"/>
  <c r="L5419" i="1" s="1"/>
  <c r="L5435" i="1" a="1"/>
  <c r="L5435" i="1" s="1"/>
  <c r="L5467" i="1" a="1"/>
  <c r="L5467" i="1" s="1"/>
  <c r="L5483" i="1" a="1"/>
  <c r="L5483" i="1" s="1"/>
  <c r="L5491" i="1" a="1"/>
  <c r="L5491" i="1" s="1"/>
  <c r="L5555" i="1" a="1"/>
  <c r="L5555" i="1" s="1"/>
  <c r="L5620" i="1" a="1"/>
  <c r="L5620" i="1" s="1"/>
  <c r="L5647" i="1" a="1"/>
  <c r="L5647" i="1" s="1"/>
  <c r="L5671" i="1" a="1"/>
  <c r="L5671" i="1" s="1"/>
  <c r="L5695" i="1" a="1"/>
  <c r="L5695" i="1" s="1"/>
  <c r="L5711" i="1" a="1"/>
  <c r="L5711" i="1" s="1"/>
  <c r="L5756" i="1" a="1"/>
  <c r="L5756" i="1" s="1"/>
  <c r="L5775" i="1" a="1"/>
  <c r="L5775" i="1" s="1"/>
  <c r="L5780" i="1" a="1"/>
  <c r="L5780" i="1" s="1"/>
  <c r="L5788" i="1" a="1"/>
  <c r="L5788" i="1" s="1"/>
  <c r="L5879" i="1" a="1"/>
  <c r="L5879" i="1" s="1"/>
  <c r="L5988" i="1" a="1"/>
  <c r="L5988" i="1" s="1"/>
  <c r="L5991" i="1" a="1"/>
  <c r="L5991" i="1" s="1"/>
  <c r="L5994" i="1" a="1"/>
  <c r="L5994" i="1" s="1"/>
  <c r="L6020" i="1" a="1"/>
  <c r="L6020" i="1" s="1"/>
  <c r="L6023" i="1" a="1"/>
  <c r="L6023" i="1" s="1"/>
  <c r="L6032" i="1" a="1"/>
  <c r="L6032" i="1" s="1"/>
  <c r="L6036" i="1" a="1"/>
  <c r="L6036" i="1" s="1"/>
  <c r="L6042" i="1" a="1"/>
  <c r="L6042" i="1" s="1"/>
  <c r="L6052" i="1" a="1"/>
  <c r="L6052" i="1" s="1"/>
  <c r="L6055" i="1" a="1"/>
  <c r="L6055" i="1" s="1"/>
  <c r="L6080" i="1" a="1"/>
  <c r="L6080" i="1" s="1"/>
  <c r="L6087" i="1" a="1"/>
  <c r="L6087" i="1" s="1"/>
  <c r="L6148" i="1" a="1"/>
  <c r="L6148" i="1" s="1"/>
  <c r="L6181" i="1" a="1"/>
  <c r="L6181" i="1" s="1"/>
  <c r="L6207" i="1" a="1"/>
  <c r="L6207" i="1" s="1"/>
  <c r="L6225" i="1" a="1"/>
  <c r="L6225" i="1" s="1"/>
  <c r="L6240" i="1" a="1"/>
  <c r="L6240" i="1" s="1"/>
  <c r="L6247" i="1" a="1"/>
  <c r="L6247" i="1" s="1"/>
  <c r="L6262" i="1" a="1"/>
  <c r="L6262" i="1" s="1"/>
  <c r="L6271" i="1" a="1"/>
  <c r="L6271" i="1" s="1"/>
  <c r="L6288" i="1" a="1"/>
  <c r="L6288" i="1" s="1"/>
  <c r="L6291" i="1" a="1"/>
  <c r="L6291" i="1" s="1"/>
  <c r="L6297" i="1" a="1"/>
  <c r="L6297" i="1" s="1"/>
  <c r="L6309" i="1" a="1"/>
  <c r="L6309" i="1" s="1"/>
  <c r="L6315" i="1" a="1"/>
  <c r="L6315" i="1" s="1"/>
  <c r="L6318" i="1" a="1"/>
  <c r="L6318" i="1" s="1"/>
  <c r="L6333" i="1" a="1"/>
  <c r="L6333" i="1" s="1"/>
  <c r="L6394" i="1" a="1"/>
  <c r="L6394" i="1" s="1"/>
  <c r="L6406" i="1" a="1"/>
  <c r="L6406" i="1" s="1"/>
  <c r="L6409" i="1" a="1"/>
  <c r="L6409" i="1" s="1"/>
  <c r="L6431" i="1" a="1"/>
  <c r="L6431" i="1" s="1"/>
  <c r="L6462" i="1" a="1"/>
  <c r="L6462" i="1" s="1"/>
  <c r="L6475" i="1" a="1"/>
  <c r="L6475" i="1" s="1"/>
  <c r="L6507" i="1" a="1"/>
  <c r="L6507" i="1" s="1"/>
  <c r="L6510" i="1" a="1"/>
  <c r="L6510" i="1" s="1"/>
  <c r="L6523" i="1" a="1"/>
  <c r="L6523" i="1" s="1"/>
  <c r="L6526" i="1" a="1"/>
  <c r="L6526" i="1" s="1"/>
  <c r="L6529" i="1" a="1"/>
  <c r="L6529" i="1" s="1"/>
  <c r="L6533" i="1" a="1"/>
  <c r="L6533" i="1" s="1"/>
  <c r="L6545" i="1" a="1"/>
  <c r="L6545" i="1" s="1"/>
  <c r="L6561" i="1" a="1"/>
  <c r="L6561" i="1" s="1"/>
  <c r="L6565" i="1" a="1"/>
  <c r="L6565" i="1" s="1"/>
  <c r="L6571" i="1" a="1"/>
  <c r="L6571" i="1" s="1"/>
  <c r="L6597" i="1" a="1"/>
  <c r="L6597" i="1" s="1"/>
  <c r="L3320" i="1" a="1"/>
  <c r="L3320" i="1" s="1"/>
  <c r="L3996" i="1" a="1"/>
  <c r="L3996" i="1" s="1"/>
  <c r="L4212" i="1" a="1"/>
  <c r="L4212" i="1" s="1"/>
  <c r="L4297" i="1" a="1"/>
  <c r="L4297" i="1" s="1"/>
  <c r="L4425" i="1" a="1"/>
  <c r="L4425" i="1" s="1"/>
  <c r="L4521" i="1" a="1"/>
  <c r="L4521" i="1" s="1"/>
  <c r="L4672" i="1" a="1"/>
  <c r="L4672" i="1" s="1"/>
  <c r="L4885" i="1" a="1"/>
  <c r="L4885" i="1" s="1"/>
  <c r="L5001" i="1" a="1"/>
  <c r="L5001" i="1" s="1"/>
  <c r="L5017" i="1" a="1"/>
  <c r="L5017" i="1" s="1"/>
  <c r="L5249" i="1" a="1"/>
  <c r="L5249" i="1" s="1"/>
  <c r="L5329" i="1" a="1"/>
  <c r="L5329" i="1" s="1"/>
  <c r="L5381" i="1" a="1"/>
  <c r="L5381" i="1" s="1"/>
  <c r="L5389" i="1" a="1"/>
  <c r="L5389" i="1" s="1"/>
  <c r="L5485" i="1" a="1"/>
  <c r="L5485" i="1" s="1"/>
  <c r="L5493" i="1" a="1"/>
  <c r="L5493" i="1" s="1"/>
  <c r="L5517" i="1" a="1"/>
  <c r="L5517" i="1" s="1"/>
  <c r="L5557" i="1" a="1"/>
  <c r="L5557" i="1" s="1"/>
  <c r="L5562" i="1" a="1"/>
  <c r="L5562" i="1" s="1"/>
  <c r="L5578" i="1" a="1"/>
  <c r="L5578" i="1" s="1"/>
  <c r="L5618" i="1" a="1"/>
  <c r="L5618" i="1" s="1"/>
  <c r="L5621" i="1" a="1"/>
  <c r="L5621" i="1" s="1"/>
  <c r="L5674" i="1" a="1"/>
  <c r="L5674" i="1" s="1"/>
  <c r="L5738" i="1" a="1"/>
  <c r="L5738" i="1" s="1"/>
  <c r="L5757" i="1" a="1"/>
  <c r="L5757" i="1" s="1"/>
  <c r="L5781" i="1" a="1"/>
  <c r="L5781" i="1" s="1"/>
  <c r="L5789" i="1" a="1"/>
  <c r="L5789" i="1" s="1"/>
  <c r="L5805" i="1" a="1"/>
  <c r="L5805" i="1" s="1"/>
  <c r="L5810" i="1" a="1"/>
  <c r="L5810" i="1" s="1"/>
  <c r="L5837" i="1" a="1"/>
  <c r="L5837" i="1" s="1"/>
  <c r="L5842" i="1" a="1"/>
  <c r="L5842" i="1" s="1"/>
  <c r="L5853" i="1" a="1"/>
  <c r="L5853" i="1" s="1"/>
  <c r="L5949" i="1" a="1"/>
  <c r="L5949" i="1" s="1"/>
  <c r="L5965" i="1" a="1"/>
  <c r="L5965" i="1" s="1"/>
  <c r="L5989" i="1" a="1"/>
  <c r="L5989" i="1" s="1"/>
  <c r="L6011" i="1" a="1"/>
  <c r="L6011" i="1" s="1"/>
  <c r="L6030" i="1" a="1"/>
  <c r="L6030" i="1" s="1"/>
  <c r="L6037" i="1" a="1"/>
  <c r="L6037" i="1" s="1"/>
  <c r="L6043" i="1" a="1"/>
  <c r="L6043" i="1" s="1"/>
  <c r="L6049" i="1" a="1"/>
  <c r="L6049" i="1" s="1"/>
  <c r="L6053" i="1" a="1"/>
  <c r="L6053" i="1" s="1"/>
  <c r="L6110" i="1" a="1"/>
  <c r="L6110" i="1" s="1"/>
  <c r="L6126" i="1" a="1"/>
  <c r="L6126" i="1" s="1"/>
  <c r="L6129" i="1" a="1"/>
  <c r="L6129" i="1" s="1"/>
  <c r="L6149" i="1" a="1"/>
  <c r="L6149" i="1" s="1"/>
  <c r="L6164" i="1" a="1"/>
  <c r="L6164" i="1" s="1"/>
  <c r="L6223" i="1" a="1"/>
  <c r="L6223" i="1" s="1"/>
  <c r="L6263" i="1" a="1"/>
  <c r="L6263" i="1" s="1"/>
  <c r="L6269" i="1" a="1"/>
  <c r="L6269" i="1" s="1"/>
  <c r="L6286" i="1" a="1"/>
  <c r="L6286" i="1" s="1"/>
  <c r="L6289" i="1" a="1"/>
  <c r="L6289" i="1" s="1"/>
  <c r="L6292" i="1" a="1"/>
  <c r="L6292" i="1" s="1"/>
  <c r="L6295" i="1" a="1"/>
  <c r="L6295" i="1" s="1"/>
  <c r="L6312" i="1" a="1"/>
  <c r="L6312" i="1" s="1"/>
  <c r="L6316" i="1" a="1"/>
  <c r="L6316" i="1" s="1"/>
  <c r="L6319" i="1" a="1"/>
  <c r="L6319" i="1" s="1"/>
  <c r="L6407" i="1" a="1"/>
  <c r="L6407" i="1" s="1"/>
  <c r="L6429" i="1" a="1"/>
  <c r="L6429" i="1" s="1"/>
  <c r="L6463" i="1" a="1"/>
  <c r="L6463" i="1" s="1"/>
  <c r="L6472" i="1" a="1"/>
  <c r="L6472" i="1" s="1"/>
  <c r="L6508" i="1" a="1"/>
  <c r="L6508" i="1" s="1"/>
  <c r="L6524" i="1" a="1"/>
  <c r="L6524" i="1" s="1"/>
  <c r="L6527" i="1" a="1"/>
  <c r="L6527" i="1" s="1"/>
  <c r="L6556" i="1" a="1"/>
  <c r="L6556" i="1" s="1"/>
  <c r="L6559" i="1" a="1"/>
  <c r="L6559" i="1" s="1"/>
  <c r="L6562" i="1" a="1"/>
  <c r="L6562" i="1" s="1"/>
  <c r="L6607" i="1" a="1"/>
  <c r="L6607" i="1" s="1"/>
  <c r="L6610" i="1" a="1"/>
  <c r="L6610" i="1" s="1"/>
  <c r="L6702" i="1" a="1"/>
  <c r="L6702" i="1" s="1"/>
  <c r="L6718" i="1" a="1"/>
  <c r="L6718" i="1" s="1"/>
  <c r="L6721" i="1" a="1"/>
  <c r="L6721" i="1" s="1"/>
  <c r="L6747" i="1" a="1"/>
  <c r="L6747" i="1" s="1"/>
  <c r="L6769" i="1" a="1"/>
  <c r="L6769" i="1" s="1"/>
  <c r="L6785" i="1" a="1"/>
  <c r="L6785" i="1" s="1"/>
  <c r="L6789" i="1" a="1"/>
  <c r="L6789" i="1" s="1"/>
  <c r="L6795" i="1" a="1"/>
  <c r="L6795" i="1" s="1"/>
  <c r="L6798" i="1" a="1"/>
  <c r="L6798" i="1" s="1"/>
  <c r="L6837" i="1" a="1"/>
  <c r="L6837" i="1" s="1"/>
  <c r="L6843" i="1" a="1"/>
  <c r="L6843" i="1" s="1"/>
  <c r="L6846" i="1" a="1"/>
  <c r="L6846" i="1" s="1"/>
  <c r="L6853" i="1" a="1"/>
  <c r="L6853" i="1" s="1"/>
  <c r="L6865" i="1" a="1"/>
  <c r="L6865" i="1" s="1"/>
  <c r="L6869" i="1" a="1"/>
  <c r="L6869" i="1" s="1"/>
  <c r="L6885" i="1" a="1"/>
  <c r="L6885" i="1" s="1"/>
  <c r="L6913" i="1" a="1"/>
  <c r="L6913" i="1" s="1"/>
  <c r="L6917" i="1" a="1"/>
  <c r="L6917" i="1" s="1"/>
  <c r="L6933" i="1" a="1"/>
  <c r="L6933" i="1" s="1"/>
  <c r="L7021" i="1" a="1"/>
  <c r="L7021" i="1" s="1"/>
  <c r="L7024" i="1" a="1"/>
  <c r="L7024" i="1" s="1"/>
  <c r="L7101" i="1" a="1"/>
  <c r="L7101" i="1" s="1"/>
  <c r="L7104" i="1" a="1"/>
  <c r="L7104" i="1" s="1"/>
  <c r="L7117" i="1" a="1"/>
  <c r="L7117" i="1" s="1"/>
  <c r="L7125" i="1" a="1"/>
  <c r="L7125" i="1" s="1"/>
  <c r="L4049" i="1" a="1"/>
  <c r="L4049" i="1" s="1"/>
  <c r="L4174" i="1" a="1"/>
  <c r="L4174" i="1" s="1"/>
  <c r="L4585" i="1" a="1"/>
  <c r="L4585" i="1" s="1"/>
  <c r="L4716" i="1" a="1"/>
  <c r="L4716" i="1" s="1"/>
  <c r="L4833" i="1" a="1"/>
  <c r="L4833" i="1" s="1"/>
  <c r="L4929" i="1" a="1"/>
  <c r="L4929" i="1" s="1"/>
  <c r="L5021" i="1" a="1"/>
  <c r="L5021" i="1" s="1"/>
  <c r="L5037" i="1" a="1"/>
  <c r="L5037" i="1" s="1"/>
  <c r="L5209" i="1" a="1"/>
  <c r="L5209" i="1" s="1"/>
  <c r="L5225" i="1" a="1"/>
  <c r="L5225" i="1" s="1"/>
  <c r="L5253" i="1" a="1"/>
  <c r="L5253" i="1" s="1"/>
  <c r="L5269" i="1" a="1"/>
  <c r="L5269" i="1" s="1"/>
  <c r="L5301" i="1" a="1"/>
  <c r="L5301" i="1" s="1"/>
  <c r="L5375" i="1" a="1"/>
  <c r="L5375" i="1" s="1"/>
  <c r="L5487" i="1" a="1"/>
  <c r="L5487" i="1" s="1"/>
  <c r="L5569" i="1" a="1"/>
  <c r="L5569" i="1" s="1"/>
  <c r="L5585" i="1" a="1"/>
  <c r="L5585" i="1" s="1"/>
  <c r="L5619" i="1" a="1"/>
  <c r="L5619" i="1" s="1"/>
  <c r="L5667" i="1" a="1"/>
  <c r="L5667" i="1" s="1"/>
  <c r="L5675" i="1" a="1"/>
  <c r="L5675" i="1" s="1"/>
  <c r="L5696" i="1" a="1"/>
  <c r="L5696" i="1" s="1"/>
  <c r="L5752" i="1" a="1"/>
  <c r="L5752" i="1" s="1"/>
  <c r="L5787" i="1" a="1"/>
  <c r="L5787" i="1" s="1"/>
  <c r="L5792" i="1" a="1"/>
  <c r="L5792" i="1" s="1"/>
  <c r="L6056" i="1" a="1"/>
  <c r="L6056" i="1" s="1"/>
  <c r="L6114" i="1" a="1"/>
  <c r="L6114" i="1" s="1"/>
  <c r="L6140" i="1" a="1"/>
  <c r="L6140" i="1" s="1"/>
  <c r="L6185" i="1" a="1"/>
  <c r="L6185" i="1" s="1"/>
  <c r="L6266" i="1" a="1"/>
  <c r="L6266" i="1" s="1"/>
  <c r="L6313" i="1" a="1"/>
  <c r="L6313" i="1" s="1"/>
  <c r="L6541" i="1" a="1"/>
  <c r="L6541" i="1" s="1"/>
  <c r="L6553" i="1" a="1"/>
  <c r="L6553" i="1" s="1"/>
  <c r="L6566" i="1" a="1"/>
  <c r="L6566" i="1" s="1"/>
  <c r="L6643" i="1" a="1"/>
  <c r="L6643" i="1" s="1"/>
  <c r="L6745" i="1" a="1"/>
  <c r="L6745" i="1" s="1"/>
  <c r="L6809" i="1" a="1"/>
  <c r="L6809" i="1" s="1"/>
  <c r="L6839" i="1" a="1"/>
  <c r="L6839" i="1" s="1"/>
  <c r="L6864" i="1" a="1"/>
  <c r="L6864" i="1" s="1"/>
  <c r="L6886" i="1" a="1"/>
  <c r="L6886" i="1" s="1"/>
  <c r="L6890" i="1" a="1"/>
  <c r="L6890" i="1" s="1"/>
  <c r="L6899" i="1" a="1"/>
  <c r="L6899" i="1" s="1"/>
  <c r="L6908" i="1" a="1"/>
  <c r="L6908" i="1" s="1"/>
  <c r="L6916" i="1" a="1"/>
  <c r="L6916" i="1" s="1"/>
  <c r="L7025" i="1" a="1"/>
  <c r="L7025" i="1" s="1"/>
  <c r="L7118" i="1" a="1"/>
  <c r="L7118" i="1" s="1"/>
  <c r="L7300" i="1" a="1"/>
  <c r="L7300" i="1" s="1"/>
  <c r="L7321" i="1" a="1"/>
  <c r="L7321" i="1" s="1"/>
  <c r="L7324" i="1" a="1"/>
  <c r="L7324" i="1" s="1"/>
  <c r="L7377" i="1" a="1"/>
  <c r="L7377" i="1" s="1"/>
  <c r="L7401" i="1" a="1"/>
  <c r="L7401" i="1" s="1"/>
  <c r="L7404" i="1" a="1"/>
  <c r="L7404" i="1" s="1"/>
  <c r="L7428" i="1" a="1"/>
  <c r="L7428" i="1" s="1"/>
  <c r="L7457" i="1" a="1"/>
  <c r="L7457" i="1" s="1"/>
  <c r="L7495" i="1" a="1"/>
  <c r="L7495" i="1" s="1"/>
  <c r="L7503" i="1" a="1"/>
  <c r="L7503" i="1" s="1"/>
  <c r="L7507" i="1" a="1"/>
  <c r="L7507" i="1" s="1"/>
  <c r="L7523" i="1" a="1"/>
  <c r="L7523" i="1" s="1"/>
  <c r="L7531" i="1" a="1"/>
  <c r="L7531" i="1" s="1"/>
  <c r="L7543" i="1" a="1"/>
  <c r="L7543" i="1" s="1"/>
  <c r="L7547" i="1" a="1"/>
  <c r="L7547" i="1" s="1"/>
  <c r="L7551" i="1" a="1"/>
  <c r="L7551" i="1" s="1"/>
  <c r="L7555" i="1" a="1"/>
  <c r="L7555" i="1" s="1"/>
  <c r="L7575" i="1" a="1"/>
  <c r="L7575" i="1" s="1"/>
  <c r="L7603" i="1" a="1"/>
  <c r="L7603" i="1" s="1"/>
  <c r="L7703" i="1" a="1"/>
  <c r="L7703" i="1" s="1"/>
  <c r="L7787" i="1" a="1"/>
  <c r="L7787" i="1" s="1"/>
  <c r="L7795" i="1" a="1"/>
  <c r="L7795" i="1" s="1"/>
  <c r="L7835" i="1" a="1"/>
  <c r="L7835" i="1" s="1"/>
  <c r="L7851" i="1" a="1"/>
  <c r="L7851" i="1" s="1"/>
  <c r="L7863" i="1" a="1"/>
  <c r="L7863" i="1" s="1"/>
  <c r="L7875" i="1" a="1"/>
  <c r="L7875" i="1" s="1"/>
  <c r="L7915" i="1" a="1"/>
  <c r="L7915" i="1" s="1"/>
  <c r="L7919" i="1" a="1"/>
  <c r="L7919" i="1" s="1"/>
  <c r="L7959" i="1" a="1"/>
  <c r="L7959" i="1" s="1"/>
  <c r="L7971" i="1" a="1"/>
  <c r="L7971" i="1" s="1"/>
  <c r="L8007" i="1" a="1"/>
  <c r="L8007" i="1" s="1"/>
  <c r="L8067" i="1" a="1"/>
  <c r="L8067" i="1" s="1"/>
  <c r="L8087" i="1" a="1"/>
  <c r="L8087" i="1" s="1"/>
  <c r="L8143" i="1" a="1"/>
  <c r="L8143" i="1" s="1"/>
  <c r="L8150" i="1" a="1"/>
  <c r="L8150" i="1" s="1"/>
  <c r="L8156" i="1" a="1"/>
  <c r="L8156" i="1" s="1"/>
  <c r="L8159" i="1" a="1"/>
  <c r="L8159" i="1" s="1"/>
  <c r="L8182" i="1" a="1"/>
  <c r="L8182" i="1" s="1"/>
  <c r="L8217" i="1" a="1"/>
  <c r="L8217" i="1" s="1"/>
  <c r="L5843" i="1" a="1"/>
  <c r="L5843" i="1" s="1"/>
  <c r="L5899" i="1" a="1"/>
  <c r="L5899" i="1" s="1"/>
  <c r="L5939" i="1" a="1"/>
  <c r="L5939" i="1" s="1"/>
  <c r="L5983" i="1" a="1"/>
  <c r="L5983" i="1" s="1"/>
  <c r="L6047" i="1" a="1"/>
  <c r="L6047" i="1" s="1"/>
  <c r="L6098" i="1" a="1"/>
  <c r="L6098" i="1" s="1"/>
  <c r="L6130" i="1" a="1"/>
  <c r="L6130" i="1" s="1"/>
  <c r="L6293" i="1" a="1"/>
  <c r="L6293" i="1" s="1"/>
  <c r="L6470" i="1" a="1"/>
  <c r="L6470" i="1" s="1"/>
  <c r="L6531" i="1" a="1"/>
  <c r="L6531" i="1" s="1"/>
  <c r="L6557" i="1" a="1"/>
  <c r="L6557" i="1" s="1"/>
  <c r="L6606" i="1" a="1"/>
  <c r="L6606" i="1" s="1"/>
  <c r="L6638" i="1" a="1"/>
  <c r="L6638" i="1" s="1"/>
  <c r="L6645" i="1" a="1"/>
  <c r="L6645" i="1" s="1"/>
  <c r="L6720" i="1" a="1"/>
  <c r="L6720" i="1" s="1"/>
  <c r="L6781" i="1" a="1"/>
  <c r="L6781" i="1" s="1"/>
  <c r="L6793" i="1" a="1"/>
  <c r="L6793" i="1" s="1"/>
  <c r="L6802" i="1" a="1"/>
  <c r="L6802" i="1" s="1"/>
  <c r="L6819" i="1" a="1"/>
  <c r="L6819" i="1" s="1"/>
  <c r="L6866" i="1" a="1"/>
  <c r="L6866" i="1" s="1"/>
  <c r="L6883" i="1" a="1"/>
  <c r="L6883" i="1" s="1"/>
  <c r="L6887" i="1" a="1"/>
  <c r="L6887" i="1" s="1"/>
  <c r="L6912" i="1" a="1"/>
  <c r="L6912" i="1" s="1"/>
  <c r="L6932" i="1" a="1"/>
  <c r="L6932" i="1" s="1"/>
  <c r="L6935" i="1" a="1"/>
  <c r="L6935" i="1" s="1"/>
  <c r="L6953" i="1" a="1"/>
  <c r="L6953" i="1" s="1"/>
  <c r="L7019" i="1" a="1"/>
  <c r="L7019" i="1" s="1"/>
  <c r="L7026" i="1" a="1"/>
  <c r="L7026" i="1" s="1"/>
  <c r="L7178" i="1" a="1"/>
  <c r="L7178" i="1" s="1"/>
  <c r="L7303" i="1" a="1"/>
  <c r="L7303" i="1" s="1"/>
  <c r="L7399" i="1" a="1"/>
  <c r="L7399" i="1" s="1"/>
  <c r="L7431" i="1" a="1"/>
  <c r="L7431" i="1" s="1"/>
  <c r="L7458" i="1" a="1"/>
  <c r="L7458" i="1" s="1"/>
  <c r="L7496" i="1" a="1"/>
  <c r="L7496" i="1" s="1"/>
  <c r="L7520" i="1" a="1"/>
  <c r="L7520" i="1" s="1"/>
  <c r="L7524" i="1" a="1"/>
  <c r="L7524" i="1" s="1"/>
  <c r="L7528" i="1" a="1"/>
  <c r="L7528" i="1" s="1"/>
  <c r="L7532" i="1" a="1"/>
  <c r="L7532" i="1" s="1"/>
  <c r="L7536" i="1" a="1"/>
  <c r="L7536" i="1" s="1"/>
  <c r="L7540" i="1" a="1"/>
  <c r="L7540" i="1" s="1"/>
  <c r="L7548" i="1" a="1"/>
  <c r="L7548" i="1" s="1"/>
  <c r="L7552" i="1" a="1"/>
  <c r="L7552" i="1" s="1"/>
  <c r="L7556" i="1" a="1"/>
  <c r="L7556" i="1" s="1"/>
  <c r="L7608" i="1" a="1"/>
  <c r="L7608" i="1" s="1"/>
  <c r="L7612" i="1" a="1"/>
  <c r="L7612" i="1" s="1"/>
  <c r="L7628" i="1" a="1"/>
  <c r="L7628" i="1" s="1"/>
  <c r="L7776" i="1" a="1"/>
  <c r="L7776" i="1" s="1"/>
  <c r="L7788" i="1" a="1"/>
  <c r="L7788" i="1" s="1"/>
  <c r="L7792" i="1" a="1"/>
  <c r="L7792" i="1" s="1"/>
  <c r="L7796" i="1" a="1"/>
  <c r="L7796" i="1" s="1"/>
  <c r="L7836" i="1" a="1"/>
  <c r="L7836" i="1" s="1"/>
  <c r="L7856" i="1" a="1"/>
  <c r="L7856" i="1" s="1"/>
  <c r="L7864" i="1" a="1"/>
  <c r="L7864" i="1" s="1"/>
  <c r="L7868" i="1" a="1"/>
  <c r="L7868" i="1" s="1"/>
  <c r="L7876" i="1" a="1"/>
  <c r="L7876" i="1" s="1"/>
  <c r="L7904" i="1" a="1"/>
  <c r="L7904" i="1" s="1"/>
  <c r="L7916" i="1" a="1"/>
  <c r="L7916" i="1" s="1"/>
  <c r="L7920" i="1" a="1"/>
  <c r="L7920" i="1" s="1"/>
  <c r="L7956" i="1" a="1"/>
  <c r="L7956" i="1" s="1"/>
  <c r="L7960" i="1" a="1"/>
  <c r="L7960" i="1" s="1"/>
  <c r="L7968" i="1" a="1"/>
  <c r="L7968" i="1" s="1"/>
  <c r="L7976" i="1" a="1"/>
  <c r="L7976" i="1" s="1"/>
  <c r="L8044" i="1" a="1"/>
  <c r="L8044" i="1" s="1"/>
  <c r="L8064" i="1" a="1"/>
  <c r="L8064" i="1" s="1"/>
  <c r="L8084" i="1" a="1"/>
  <c r="L8084" i="1" s="1"/>
  <c r="L8088" i="1" a="1"/>
  <c r="L8088" i="1" s="1"/>
  <c r="L8154" i="1" a="1"/>
  <c r="L8154" i="1" s="1"/>
  <c r="L8160" i="1" a="1"/>
  <c r="L8160" i="1" s="1"/>
  <c r="L8163" i="1" a="1"/>
  <c r="L8163" i="1" s="1"/>
  <c r="L8179" i="1" a="1"/>
  <c r="L8179" i="1" s="1"/>
  <c r="L8186" i="1" a="1"/>
  <c r="L8186" i="1" s="1"/>
  <c r="L8189" i="1" a="1"/>
  <c r="L8189" i="1" s="1"/>
  <c r="L8195" i="1" a="1"/>
  <c r="L8195" i="1" s="1"/>
  <c r="L8211" i="1" a="1"/>
  <c r="L8211" i="1" s="1"/>
  <c r="L8253" i="1" a="1"/>
  <c r="L8253" i="1" s="1"/>
  <c r="L8256" i="1" a="1"/>
  <c r="L8256" i="1" s="1"/>
  <c r="L8259" i="1" a="1"/>
  <c r="L8259" i="1" s="1"/>
  <c r="L8314" i="1" a="1"/>
  <c r="L8314" i="1" s="1"/>
  <c r="L8317" i="1" a="1"/>
  <c r="L8317" i="1" s="1"/>
  <c r="L8387" i="1" a="1"/>
  <c r="L8387" i="1" s="1"/>
  <c r="L8400" i="1" a="1"/>
  <c r="L8400" i="1" s="1"/>
  <c r="L8515" i="1" a="1"/>
  <c r="L8515" i="1" s="1"/>
  <c r="L8595" i="1" a="1"/>
  <c r="L8595" i="1" s="1"/>
  <c r="L8602" i="1" a="1"/>
  <c r="L8602" i="1" s="1"/>
  <c r="L8627" i="1" a="1"/>
  <c r="L8627" i="1" s="1"/>
  <c r="L8637" i="1" a="1"/>
  <c r="L8637" i="1" s="1"/>
  <c r="L8691" i="1" a="1"/>
  <c r="L8691" i="1" s="1"/>
  <c r="L8698" i="1" a="1"/>
  <c r="L8698" i="1" s="1"/>
  <c r="L8730" i="1" a="1"/>
  <c r="L8730" i="1" s="1"/>
  <c r="L8733" i="1" a="1"/>
  <c r="L8733" i="1" s="1"/>
  <c r="L8736" i="1" a="1"/>
  <c r="L8736" i="1" s="1"/>
  <c r="L8746" i="1" a="1"/>
  <c r="L8746" i="1" s="1"/>
  <c r="L8768" i="1" a="1"/>
  <c r="L8768" i="1" s="1"/>
  <c r="L9" i="1" a="1"/>
  <c r="L9" i="1" s="1"/>
  <c r="L12" i="1" a="1"/>
  <c r="L12" i="1" s="1"/>
  <c r="L5986" i="1" a="1"/>
  <c r="L5986" i="1" s="1"/>
  <c r="L6050" i="1" a="1"/>
  <c r="L6050" i="1" s="1"/>
  <c r="L6146" i="1" a="1"/>
  <c r="L6146" i="1" s="1"/>
  <c r="L6261" i="1" a="1"/>
  <c r="L6261" i="1" s="1"/>
  <c r="L6461" i="1" a="1"/>
  <c r="L6461" i="1" s="1"/>
  <c r="L6473" i="1" a="1"/>
  <c r="L6473" i="1" s="1"/>
  <c r="L6509" i="1" a="1"/>
  <c r="L6509" i="1" s="1"/>
  <c r="L6598" i="1" a="1"/>
  <c r="L6598" i="1" s="1"/>
  <c r="L6768" i="1" a="1"/>
  <c r="L6768" i="1" s="1"/>
  <c r="L6790" i="1" a="1"/>
  <c r="L6790" i="1" s="1"/>
  <c r="L6803" i="1" a="1"/>
  <c r="L6803" i="1" s="1"/>
  <c r="L6841" i="1" a="1"/>
  <c r="L6841" i="1" s="1"/>
  <c r="L6863" i="1" a="1"/>
  <c r="L6863" i="1" s="1"/>
  <c r="L6871" i="1" a="1"/>
  <c r="L6871" i="1" s="1"/>
  <c r="L6876" i="1" a="1"/>
  <c r="L6876" i="1" s="1"/>
  <c r="L6914" i="1" a="1"/>
  <c r="L6914" i="1" s="1"/>
  <c r="L6918" i="1" a="1"/>
  <c r="L6918" i="1" s="1"/>
  <c r="L6954" i="1" a="1"/>
  <c r="L6954" i="1" s="1"/>
  <c r="L7002" i="1" a="1"/>
  <c r="L7002" i="1" s="1"/>
  <c r="L7023" i="1" a="1"/>
  <c r="L7023" i="1" s="1"/>
  <c r="L7027" i="1" a="1"/>
  <c r="L7027" i="1" s="1"/>
  <c r="L7102" i="1" a="1"/>
  <c r="L7102" i="1" s="1"/>
  <c r="L7119" i="1" a="1"/>
  <c r="L7119" i="1" s="1"/>
  <c r="L7181" i="1" a="1"/>
  <c r="L7181" i="1" s="1"/>
  <c r="L7253" i="1" a="1"/>
  <c r="L7253" i="1" s="1"/>
  <c r="L7376" i="1" a="1"/>
  <c r="L7376" i="1" s="1"/>
  <c r="L7429" i="1" a="1"/>
  <c r="L7429" i="1" s="1"/>
  <c r="L7432" i="1" a="1"/>
  <c r="L7432" i="1" s="1"/>
  <c r="L7456" i="1" a="1"/>
  <c r="L7456" i="1" s="1"/>
  <c r="L7525" i="1" a="1"/>
  <c r="L7525" i="1" s="1"/>
  <c r="L7533" i="1" a="1"/>
  <c r="L7533" i="1" s="1"/>
  <c r="L7537" i="1" a="1"/>
  <c r="L7537" i="1" s="1"/>
  <c r="L7541" i="1" a="1"/>
  <c r="L7541" i="1" s="1"/>
  <c r="L7553" i="1" a="1"/>
  <c r="L7553" i="1" s="1"/>
  <c r="L7557" i="1" a="1"/>
  <c r="L7557" i="1" s="1"/>
  <c r="L7573" i="1" a="1"/>
  <c r="L7573" i="1" s="1"/>
  <c r="L7609" i="1" a="1"/>
  <c r="L7609" i="1" s="1"/>
  <c r="L7617" i="1" a="1"/>
  <c r="L7617" i="1" s="1"/>
  <c r="L7641" i="1" a="1"/>
  <c r="L7641" i="1" s="1"/>
  <c r="L7773" i="1" a="1"/>
  <c r="L7773" i="1" s="1"/>
  <c r="L7793" i="1" a="1"/>
  <c r="L7793" i="1" s="1"/>
  <c r="L7833" i="1" a="1"/>
  <c r="L7833" i="1" s="1"/>
  <c r="L7837" i="1" a="1"/>
  <c r="L7837" i="1" s="1"/>
  <c r="L7841" i="1" a="1"/>
  <c r="L7841" i="1" s="1"/>
  <c r="L7861" i="1" a="1"/>
  <c r="L7861" i="1" s="1"/>
  <c r="L7869" i="1" a="1"/>
  <c r="L7869" i="1" s="1"/>
  <c r="L7909" i="1" a="1"/>
  <c r="L7909" i="1" s="1"/>
  <c r="L7917" i="1" a="1"/>
  <c r="L7917" i="1" s="1"/>
  <c r="L7921" i="1" a="1"/>
  <c r="L7921" i="1" s="1"/>
  <c r="L7925" i="1" a="1"/>
  <c r="L7925" i="1" s="1"/>
  <c r="L7961" i="1" a="1"/>
  <c r="L7961" i="1" s="1"/>
  <c r="L8005" i="1" a="1"/>
  <c r="L8005" i="1" s="1"/>
  <c r="L8025" i="1" a="1"/>
  <c r="L8025" i="1" s="1"/>
  <c r="L8061" i="1" a="1"/>
  <c r="L8061" i="1" s="1"/>
  <c r="L8085" i="1" a="1"/>
  <c r="L8085" i="1" s="1"/>
  <c r="L8137" i="1" a="1"/>
  <c r="L8137" i="1" s="1"/>
  <c r="L8161" i="1" a="1"/>
  <c r="L8161" i="1" s="1"/>
  <c r="L8164" i="1" a="1"/>
  <c r="L8164" i="1" s="1"/>
  <c r="L8174" i="1" a="1"/>
  <c r="L8174" i="1" s="1"/>
  <c r="L8180" i="1" a="1"/>
  <c r="L8180" i="1" s="1"/>
  <c r="L8190" i="1" a="1"/>
  <c r="L8190" i="1" s="1"/>
  <c r="L8193" i="1" a="1"/>
  <c r="L8193" i="1" s="1"/>
  <c r="L8209" i="1" a="1"/>
  <c r="L8209" i="1" s="1"/>
  <c r="L8215" i="1" a="1"/>
  <c r="L8215" i="1" s="1"/>
  <c r="L8254" i="1" a="1"/>
  <c r="L8254" i="1" s="1"/>
  <c r="L8257" i="1" a="1"/>
  <c r="L8257" i="1" s="1"/>
  <c r="L8260" i="1" a="1"/>
  <c r="L8260" i="1" s="1"/>
  <c r="L8279" i="1" a="1"/>
  <c r="L8279" i="1" s="1"/>
  <c r="L8388" i="1" a="1"/>
  <c r="L8388" i="1" s="1"/>
  <c r="L8391" i="1" a="1"/>
  <c r="L8391" i="1" s="1"/>
  <c r="L8398" i="1" a="1"/>
  <c r="L8398" i="1" s="1"/>
  <c r="L8401" i="1" a="1"/>
  <c r="L8401" i="1" s="1"/>
  <c r="L8430" i="1" a="1"/>
  <c r="L8430" i="1" s="1"/>
  <c r="L8433" i="1" a="1"/>
  <c r="L8433" i="1" s="1"/>
  <c r="L8580" i="1" a="1"/>
  <c r="L8580" i="1" s="1"/>
  <c r="L8590" i="1" a="1"/>
  <c r="L8590" i="1" s="1"/>
  <c r="L8593" i="1" a="1"/>
  <c r="L8593" i="1" s="1"/>
  <c r="L8644" i="1" a="1"/>
  <c r="L8644" i="1" s="1"/>
  <c r="L8692" i="1" a="1"/>
  <c r="L8692" i="1" s="1"/>
  <c r="L8695" i="1" a="1"/>
  <c r="L8695" i="1" s="1"/>
  <c r="L8711" i="1" a="1"/>
  <c r="L8711" i="1" s="1"/>
  <c r="L8734" i="1" a="1"/>
  <c r="L8734" i="1" s="1"/>
  <c r="L8737" i="1" a="1"/>
  <c r="L8737" i="1" s="1"/>
  <c r="L8743" i="1" a="1"/>
  <c r="L8743" i="1" s="1"/>
  <c r="L8750" i="1" a="1"/>
  <c r="L8750" i="1" s="1"/>
  <c r="L8756" i="1" a="1"/>
  <c r="L8756" i="1" s="1"/>
  <c r="L8766" i="1" a="1"/>
  <c r="L8766" i="1" s="1"/>
  <c r="L8769" i="1" a="1"/>
  <c r="L8769" i="1" s="1"/>
  <c r="L7" i="1" a="1"/>
  <c r="L7" i="1" s="1"/>
  <c r="L10" i="1" a="1"/>
  <c r="L10" i="1" s="1"/>
  <c r="L6015" i="1" a="1"/>
  <c r="L6015" i="1" s="1"/>
  <c r="L6898" i="1" a="1"/>
  <c r="L6898" i="1" s="1"/>
  <c r="L6915" i="1" a="1"/>
  <c r="L6915" i="1" s="1"/>
  <c r="L6930" i="1" a="1"/>
  <c r="L6930" i="1" s="1"/>
  <c r="L7124" i="1" a="1"/>
  <c r="L7124" i="1" s="1"/>
  <c r="L7398" i="1" a="1"/>
  <c r="L7398" i="1" s="1"/>
  <c r="L7430" i="1" a="1"/>
  <c r="L7430" i="1" s="1"/>
  <c r="L7470" i="1" a="1"/>
  <c r="L7470" i="1" s="1"/>
  <c r="L7502" i="1" a="1"/>
  <c r="L7502" i="1" s="1"/>
  <c r="L7534" i="1" a="1"/>
  <c r="L7534" i="1" s="1"/>
  <c r="L7550" i="1" a="1"/>
  <c r="L7550" i="1" s="1"/>
  <c r="L7774" i="1" a="1"/>
  <c r="L7774" i="1" s="1"/>
  <c r="L7918" i="1" a="1"/>
  <c r="L7918" i="1" s="1"/>
  <c r="L7958" i="1" a="1"/>
  <c r="L7958" i="1" s="1"/>
  <c r="L8006" i="1" a="1"/>
  <c r="L8006" i="1" s="1"/>
  <c r="L8066" i="1" a="1"/>
  <c r="L8066" i="1" s="1"/>
  <c r="L8168" i="1" a="1"/>
  <c r="L8168" i="1" s="1"/>
  <c r="L8316" i="1" a="1"/>
  <c r="L8316" i="1" s="1"/>
  <c r="L8329" i="1" a="1"/>
  <c r="L8329" i="1" s="1"/>
  <c r="L8341" i="1" a="1"/>
  <c r="L8341" i="1" s="1"/>
  <c r="L8392" i="1" a="1"/>
  <c r="L8392" i="1" s="1"/>
  <c r="L8405" i="1" a="1"/>
  <c r="L8405" i="1" s="1"/>
  <c r="L8575" i="1" a="1"/>
  <c r="L8575" i="1" s="1"/>
  <c r="L8588" i="1" a="1"/>
  <c r="L8588" i="1" s="1"/>
  <c r="L8646" i="1" a="1"/>
  <c r="L8646" i="1" s="1"/>
  <c r="L8710" i="1" a="1"/>
  <c r="L8710" i="1" s="1"/>
  <c r="L8729" i="1" a="1"/>
  <c r="L8729" i="1" s="1"/>
  <c r="L17" i="1" a="1"/>
  <c r="L17" i="1" s="1"/>
  <c r="L6" i="1" a="1"/>
  <c r="L6" i="1" s="1"/>
  <c r="L5977" i="1" a="1"/>
  <c r="L5977" i="1" s="1"/>
  <c r="L6182" i="1" a="1"/>
  <c r="L6182" i="1" s="1"/>
  <c r="L6601" i="1" a="1"/>
  <c r="L6601" i="1" s="1"/>
  <c r="L6783" i="1" a="1"/>
  <c r="L6783" i="1" s="1"/>
  <c r="L6919" i="1" a="1"/>
  <c r="L6919" i="1" s="1"/>
  <c r="L7028" i="1" a="1"/>
  <c r="L7028" i="1" s="1"/>
  <c r="L7459" i="1" a="1"/>
  <c r="L7459" i="1" s="1"/>
  <c r="L7506" i="1" a="1"/>
  <c r="L7506" i="1" s="1"/>
  <c r="L7554" i="1" a="1"/>
  <c r="L7554" i="1" s="1"/>
  <c r="L7778" i="1" a="1"/>
  <c r="L7778" i="1" s="1"/>
  <c r="L7794" i="1" a="1"/>
  <c r="L7794" i="1" s="1"/>
  <c r="L7978" i="1" a="1"/>
  <c r="L7978" i="1" s="1"/>
  <c r="L8086" i="1" a="1"/>
  <c r="L8086" i="1" s="1"/>
  <c r="L8171" i="1" a="1"/>
  <c r="L8171" i="1" s="1"/>
  <c r="L8342" i="1" a="1"/>
  <c r="L8342" i="1" s="1"/>
  <c r="L8431" i="1" a="1"/>
  <c r="L8431" i="1" s="1"/>
  <c r="L8603" i="1" a="1"/>
  <c r="L8603" i="1" s="1"/>
  <c r="L8616" i="1" a="1"/>
  <c r="L8616" i="1" s="1"/>
  <c r="L8629" i="1" a="1"/>
  <c r="L8629" i="1" s="1"/>
  <c r="L8635" i="1" a="1"/>
  <c r="L8635" i="1" s="1"/>
  <c r="L8699" i="1" a="1"/>
  <c r="L8699" i="1" s="1"/>
  <c r="L8706" i="1" a="1"/>
  <c r="L8706" i="1" s="1"/>
  <c r="L8731" i="1" a="1"/>
  <c r="L8731" i="1" s="1"/>
  <c r="L8" i="1" a="1"/>
  <c r="L8" i="1" s="1"/>
  <c r="L6334" i="1" a="1"/>
  <c r="L6334" i="1" s="1"/>
  <c r="L6911" i="1" a="1"/>
  <c r="L6911" i="1" s="1"/>
  <c r="L7299" i="1" a="1"/>
  <c r="L7299" i="1" s="1"/>
  <c r="L7498" i="1" a="1"/>
  <c r="L7498" i="1" s="1"/>
  <c r="L8178" i="1" a="1"/>
  <c r="L8178" i="1" s="1"/>
  <c r="L8345" i="1" a="1"/>
  <c r="L8345" i="1" s="1"/>
  <c r="L8390" i="1" a="1"/>
  <c r="L8390" i="1" s="1"/>
  <c r="L8581" i="1" a="1"/>
  <c r="L8581" i="1" s="1"/>
  <c r="L8626" i="1" a="1"/>
  <c r="L8626" i="1" s="1"/>
  <c r="L8696" i="1" a="1"/>
  <c r="L8696" i="1" s="1"/>
  <c r="L8709" i="1" a="1"/>
  <c r="L8709" i="1" s="1"/>
  <c r="L8754" i="1" a="1"/>
  <c r="L8754" i="1" s="1"/>
  <c r="L14" i="1" a="1"/>
  <c r="L14" i="1" s="1"/>
  <c r="L6040" i="1" a="1"/>
  <c r="L6040" i="1" s="1"/>
  <c r="L6111" i="1" a="1"/>
  <c r="L6111" i="1" s="1"/>
  <c r="L6322" i="1" a="1"/>
  <c r="L6322" i="1" s="1"/>
  <c r="L6563" i="1" a="1"/>
  <c r="L6563" i="1" s="1"/>
  <c r="L6609" i="1" a="1"/>
  <c r="L6609" i="1" s="1"/>
  <c r="L6923" i="1" a="1"/>
  <c r="L6923" i="1" s="1"/>
  <c r="L6951" i="1" a="1"/>
  <c r="L6951" i="1" s="1"/>
  <c r="L7017" i="1" a="1"/>
  <c r="L7017" i="1" s="1"/>
  <c r="L7254" i="1" a="1"/>
  <c r="L7254" i="1" s="1"/>
  <c r="L7403" i="1" a="1"/>
  <c r="L7403" i="1" s="1"/>
  <c r="L7462" i="1" a="1"/>
  <c r="L7462" i="1" s="1"/>
  <c r="L7510" i="1" a="1"/>
  <c r="L7510" i="1" s="1"/>
  <c r="L7542" i="1" a="1"/>
  <c r="L7542" i="1" s="1"/>
  <c r="L7574" i="1" a="1"/>
  <c r="L7574" i="1" s="1"/>
  <c r="L7702" i="1" a="1"/>
  <c r="L7702" i="1" s="1"/>
  <c r="L7862" i="1" a="1"/>
  <c r="L7862" i="1" s="1"/>
  <c r="L7926" i="1" a="1"/>
  <c r="L7926" i="1" s="1"/>
  <c r="L8042" i="1" a="1"/>
  <c r="L8042" i="1" s="1"/>
  <c r="L8138" i="1" a="1"/>
  <c r="L8138" i="1" s="1"/>
  <c r="L8162" i="1" a="1"/>
  <c r="L8162" i="1" s="1"/>
  <c r="L8187" i="1" a="1"/>
  <c r="L8187" i="1" s="1"/>
  <c r="L8267" i="1" a="1"/>
  <c r="L8267" i="1" s="1"/>
  <c r="L8313" i="1" a="1"/>
  <c r="L8313" i="1" s="1"/>
  <c r="L8319" i="1" a="1"/>
  <c r="L8319" i="1" s="1"/>
  <c r="L8389" i="1" a="1"/>
  <c r="L8389" i="1" s="1"/>
  <c r="L8434" i="1" a="1"/>
  <c r="L8434" i="1" s="1"/>
  <c r="L8591" i="1" a="1"/>
  <c r="L8591" i="1" s="1"/>
  <c r="L8700" i="1" a="1"/>
  <c r="L8700" i="1" s="1"/>
  <c r="L8751" i="1" a="1"/>
  <c r="L8751" i="1" s="1"/>
  <c r="L16" i="1" a="1"/>
  <c r="L16" i="1" s="1"/>
  <c r="L6525" i="1" a="1"/>
  <c r="L6525" i="1" s="1"/>
  <c r="L6740" i="1" a="1"/>
  <c r="L6740" i="1" s="1"/>
  <c r="L7063" i="1" a="1"/>
  <c r="L7063" i="1" s="1"/>
  <c r="L7578" i="1" a="1"/>
  <c r="L7578" i="1" s="1"/>
  <c r="L7642" i="1" a="1"/>
  <c r="L7642" i="1" s="1"/>
  <c r="L7866" i="1" a="1"/>
  <c r="L7866" i="1" s="1"/>
  <c r="L8165" i="1" a="1"/>
  <c r="L8165" i="1" s="1"/>
  <c r="L8258" i="1" a="1"/>
  <c r="L8258" i="1" s="1"/>
  <c r="L8315" i="1" a="1"/>
  <c r="L8315" i="1" s="1"/>
  <c r="L8600" i="1" a="1"/>
  <c r="L8600" i="1" s="1"/>
  <c r="L8747" i="1" a="1"/>
  <c r="L8747" i="1" s="1"/>
  <c r="P8761" i="1"/>
  <c r="B14" i="1"/>
  <c r="P8239" i="1"/>
  <c r="P8144" i="1"/>
  <c r="P7943" i="1"/>
  <c r="P6982" i="1"/>
  <c r="P6962" i="1"/>
  <c r="P6842" i="1"/>
  <c r="P6383" i="1"/>
  <c r="P6367" i="1"/>
  <c r="P6359" i="1"/>
  <c r="P6170" i="1"/>
  <c r="P5903" i="1"/>
  <c r="P5747" i="1"/>
  <c r="P5481" i="1"/>
  <c r="P5166" i="1"/>
  <c r="P4967" i="1"/>
  <c r="P4880" i="1"/>
  <c r="P4802" i="1"/>
  <c r="P4662" i="1"/>
  <c r="P4641" i="1"/>
  <c r="P4540" i="1"/>
  <c r="P4017" i="1"/>
  <c r="P3701" i="1"/>
  <c r="P3341" i="1"/>
  <c r="P3059" i="1"/>
  <c r="P2812" i="1"/>
  <c r="P2787" i="1"/>
  <c r="P2470" i="1"/>
  <c r="P2333" i="1"/>
  <c r="P887" i="1"/>
  <c r="P8570" i="1"/>
  <c r="P8235" i="1"/>
  <c r="P8018" i="1"/>
  <c r="P7453" i="1"/>
  <c r="P6969" i="1"/>
  <c r="P6960" i="1"/>
  <c r="P6550" i="1"/>
  <c r="P6380" i="1"/>
  <c r="P6366" i="1"/>
  <c r="P6357" i="1"/>
  <c r="P6106" i="1"/>
  <c r="P5889" i="1"/>
  <c r="P5746" i="1"/>
  <c r="P5433" i="1"/>
  <c r="P5163" i="1"/>
  <c r="P4899" i="1"/>
  <c r="P4879" i="1"/>
  <c r="P4778" i="1"/>
  <c r="P4661" i="1"/>
  <c r="P4639" i="1"/>
  <c r="P4177" i="1"/>
  <c r="P4016" i="1"/>
  <c r="P3697" i="1"/>
  <c r="P3080" i="1"/>
  <c r="P3055" i="1"/>
  <c r="P2811" i="1"/>
  <c r="P2546" i="1"/>
  <c r="P2451" i="1"/>
  <c r="P1753" i="1"/>
  <c r="P8336" i="1"/>
  <c r="P8234" i="1"/>
  <c r="P8015" i="1"/>
  <c r="P7452" i="1"/>
  <c r="P6966" i="1"/>
  <c r="P6959" i="1"/>
  <c r="P6503" i="1"/>
  <c r="P6369" i="1"/>
  <c r="P6365" i="1"/>
  <c r="P6222" i="1"/>
  <c r="P6105" i="1"/>
  <c r="P5860" i="1"/>
  <c r="P5545" i="1"/>
  <c r="P5238" i="1"/>
  <c r="P5162" i="1"/>
  <c r="P4896" i="1"/>
  <c r="P4877" i="1"/>
  <c r="P4756" i="1"/>
  <c r="P4660" i="1"/>
  <c r="P4635" i="1"/>
  <c r="P4128" i="1"/>
  <c r="P4012" i="1"/>
  <c r="P3510" i="1"/>
  <c r="P3074" i="1"/>
  <c r="P3052" i="1"/>
  <c r="P2791" i="1"/>
  <c r="P2545" i="1"/>
  <c r="P2337" i="1"/>
  <c r="P1752" i="1"/>
  <c r="P8241" i="1"/>
  <c r="P8229" i="1"/>
  <c r="P7945" i="1"/>
  <c r="P7451" i="1"/>
  <c r="P6965" i="1"/>
  <c r="P6958" i="1"/>
  <c r="P6384" i="1"/>
  <c r="P6368" i="1"/>
  <c r="P6363" i="1"/>
  <c r="P6171" i="1"/>
  <c r="P5904" i="1"/>
  <c r="P5857" i="1"/>
  <c r="P5543" i="1"/>
  <c r="P5187" i="1"/>
  <c r="P5068" i="1"/>
  <c r="P4881" i="1"/>
  <c r="P4804" i="1"/>
  <c r="P4697" i="1"/>
  <c r="P4659" i="1"/>
  <c r="P4611" i="1"/>
  <c r="P4018" i="1"/>
  <c r="P4010" i="1"/>
  <c r="P3509" i="1"/>
  <c r="P3072" i="1"/>
  <c r="P2813" i="1"/>
  <c r="P2789" i="1"/>
  <c r="P2521" i="1"/>
  <c r="P2334" i="1"/>
  <c r="P888" i="1"/>
  <c r="P8728" i="1" l="1"/>
  <c r="P8733" i="1"/>
  <c r="P3" i="1"/>
  <c r="B3" i="1"/>
  <c r="Q8761" i="1" s="1"/>
  <c r="T6969" i="1"/>
  <c r="T888" i="1"/>
  <c r="T2813" i="1"/>
  <c r="T4804" i="1"/>
  <c r="T5543" i="1"/>
  <c r="T6363" i="1"/>
  <c r="T6965" i="1"/>
  <c r="T8241" i="1"/>
  <c r="T2545" i="1"/>
  <c r="T3510" i="1"/>
  <c r="T6105" i="1"/>
  <c r="T3701" i="1"/>
  <c r="T3072" i="1"/>
  <c r="T4611" i="1"/>
  <c r="T4881" i="1"/>
  <c r="T5857" i="1"/>
  <c r="T6368" i="1"/>
  <c r="T7451" i="1"/>
  <c r="T2546" i="1"/>
  <c r="T4661" i="1"/>
  <c r="T887" i="1"/>
  <c r="T2812" i="1"/>
  <c r="T4802" i="1"/>
  <c r="T5481" i="1"/>
  <c r="T2521" i="1"/>
  <c r="T3509" i="1"/>
  <c r="T4659" i="1"/>
  <c r="T5068" i="1"/>
  <c r="T5904" i="1"/>
  <c r="T6384" i="1"/>
  <c r="T7945" i="1"/>
  <c r="T5545" i="1"/>
  <c r="T5433" i="1"/>
  <c r="T6357" i="1"/>
  <c r="T2333" i="1"/>
  <c r="T2789" i="1"/>
  <c r="T4010" i="1"/>
  <c r="T4697" i="1"/>
  <c r="T5187" i="1"/>
  <c r="T6171" i="1"/>
  <c r="T6958" i="1"/>
  <c r="T8229" i="1"/>
  <c r="T2337" i="1"/>
  <c r="T3074" i="1"/>
  <c r="R3" i="1"/>
  <c r="B13" i="1"/>
  <c r="T4012" i="1"/>
  <c r="T4756" i="1"/>
  <c r="T5238" i="1"/>
  <c r="T6222" i="1"/>
  <c r="T6503" i="1"/>
  <c r="T8015" i="1"/>
  <c r="T3055" i="1"/>
  <c r="T4879" i="1"/>
  <c r="T5746" i="1"/>
  <c r="T6366" i="1"/>
  <c r="T8235" i="1"/>
  <c r="T3059" i="1"/>
  <c r="T4540" i="1"/>
  <c r="T4880" i="1"/>
  <c r="T5747" i="1"/>
  <c r="T6367" i="1"/>
  <c r="T6982" i="1"/>
  <c r="T1752" i="1"/>
  <c r="T3052" i="1"/>
  <c r="T4128" i="1"/>
  <c r="T6959" i="1"/>
  <c r="T8234" i="1"/>
  <c r="T2451" i="1"/>
  <c r="T3080" i="1"/>
  <c r="T4639" i="1"/>
  <c r="T4899" i="1"/>
  <c r="T5889" i="1"/>
  <c r="T6380" i="1"/>
  <c r="T8570" i="1"/>
  <c r="T5903" i="1"/>
  <c r="T6383" i="1"/>
  <c r="T7943" i="1"/>
  <c r="V3" i="1"/>
  <c r="T2334" i="1"/>
  <c r="T4018" i="1"/>
  <c r="T4635" i="1"/>
  <c r="T4896" i="1"/>
  <c r="T5860" i="1"/>
  <c r="T6966" i="1"/>
  <c r="T8336" i="1"/>
  <c r="T5163" i="1"/>
  <c r="T6106" i="1"/>
  <c r="T6550" i="1"/>
  <c r="T8761" i="1"/>
  <c r="T2787" i="1"/>
  <c r="T4662" i="1"/>
  <c r="T5166" i="1"/>
  <c r="T6170" i="1"/>
  <c r="T6842" i="1"/>
  <c r="T8144" i="1"/>
  <c r="T3341" i="1"/>
  <c r="T4877" i="1"/>
  <c r="T2470" i="1"/>
  <c r="T6365" i="1"/>
  <c r="T7453" i="1"/>
  <c r="T4660" i="1"/>
  <c r="T5162" i="1"/>
  <c r="T6369" i="1"/>
  <c r="T7452" i="1"/>
  <c r="T8728" i="1"/>
  <c r="T2811" i="1"/>
  <c r="T4016" i="1"/>
  <c r="T4778" i="1"/>
  <c r="T6960" i="1"/>
  <c r="T8018" i="1"/>
  <c r="T6359" i="1"/>
  <c r="T6962" i="1"/>
  <c r="T8239" i="1"/>
  <c r="T1753" i="1"/>
  <c r="T3697" i="1"/>
  <c r="T4017" i="1"/>
  <c r="T4177" i="1"/>
  <c r="T4641" i="1"/>
  <c r="T2791" i="1"/>
  <c r="T4967" i="1"/>
  <c r="P8780" i="1"/>
  <c r="Q8780" i="1" s="1"/>
  <c r="P8747" i="1"/>
  <c r="Q8747" i="1" s="1"/>
  <c r="P8698" i="1"/>
  <c r="P8637" i="1"/>
  <c r="P8588" i="1"/>
  <c r="P8342" i="1"/>
  <c r="Q8342" i="1" s="1"/>
  <c r="P8257" i="1"/>
  <c r="P8179" i="1"/>
  <c r="P8160" i="1"/>
  <c r="P8061" i="1"/>
  <c r="Q8061" i="1" s="1"/>
  <c r="P7956" i="1"/>
  <c r="P7875" i="1"/>
  <c r="P7778" i="1"/>
  <c r="P7608" i="1"/>
  <c r="Q7608" i="1" s="1"/>
  <c r="P7537" i="1"/>
  <c r="P7462" i="1"/>
  <c r="P7377" i="1"/>
  <c r="P7178" i="1"/>
  <c r="Q7178" i="1" s="1"/>
  <c r="P7021" i="1"/>
  <c r="P6930" i="1"/>
  <c r="P6912" i="1"/>
  <c r="P6866" i="1"/>
  <c r="Q6866" i="1" s="1"/>
  <c r="P6793" i="1"/>
  <c r="P6740" i="1"/>
  <c r="P6606" i="1"/>
  <c r="P8769" i="1"/>
  <c r="Q8769" i="1" s="1"/>
  <c r="P8731" i="1"/>
  <c r="P8600" i="1"/>
  <c r="P8434" i="1"/>
  <c r="P8391" i="1"/>
  <c r="Q8391" i="1" s="1"/>
  <c r="P8317" i="1"/>
  <c r="P8187" i="1"/>
  <c r="P8154" i="1"/>
  <c r="P8066" i="1"/>
  <c r="Q8066" i="1" s="1"/>
  <c r="P7918" i="1"/>
  <c r="P7851" i="1"/>
  <c r="P7787" i="1"/>
  <c r="P7575" i="1"/>
  <c r="Q7575" i="1" s="1"/>
  <c r="P7547" i="1"/>
  <c r="P7525" i="1"/>
  <c r="P7376" i="1"/>
  <c r="P7027" i="1"/>
  <c r="Q7027" i="1" s="1"/>
  <c r="P6918" i="1"/>
  <c r="P6890" i="1"/>
  <c r="P6865" i="1"/>
  <c r="P6768" i="1"/>
  <c r="Q6768" i="1" s="1"/>
  <c r="P6565" i="1"/>
  <c r="P8706" i="1"/>
  <c r="P8595" i="1"/>
  <c r="P8390" i="1"/>
  <c r="Q8390" i="1" s="1"/>
  <c r="P8256" i="1"/>
  <c r="P8189" i="1"/>
  <c r="P8156" i="1"/>
  <c r="P8025" i="1"/>
  <c r="Q8025" i="1" s="1"/>
  <c r="P7961" i="1"/>
  <c r="P7863" i="1"/>
  <c r="P7776" i="1"/>
  <c r="P7603" i="1"/>
  <c r="Q7603" i="1" s="1"/>
  <c r="P7542" i="1"/>
  <c r="P7507" i="1"/>
  <c r="P7432" i="1"/>
  <c r="P7101" i="1"/>
  <c r="Q7101" i="1" s="1"/>
  <c r="P6932" i="1"/>
  <c r="P6871" i="1"/>
  <c r="P6798" i="1"/>
  <c r="P6721" i="1"/>
  <c r="Q6721" i="1" s="1"/>
  <c r="P6607" i="1"/>
  <c r="P6564" i="1"/>
  <c r="P6509" i="1"/>
  <c r="P8644" i="1"/>
  <c r="Q8644" i="1" s="1"/>
  <c r="P8400" i="1"/>
  <c r="P8316" i="1"/>
  <c r="P8195" i="1"/>
  <c r="P8150" i="1"/>
  <c r="Q8150" i="1" s="1"/>
  <c r="P7960" i="1"/>
  <c r="P7876" i="1"/>
  <c r="P7856" i="1"/>
  <c r="P7609" i="1"/>
  <c r="Q7609" i="1" s="1"/>
  <c r="P7541" i="1"/>
  <c r="P7520" i="1"/>
  <c r="P7470" i="1"/>
  <c r="P7403" i="1"/>
  <c r="Q7403" i="1" s="1"/>
  <c r="P7300" i="1"/>
  <c r="P7104" i="1"/>
  <c r="P6899" i="1"/>
  <c r="P6839" i="1"/>
  <c r="Q6839" i="1" s="1"/>
  <c r="P6610" i="1"/>
  <c r="P6508" i="1"/>
  <c r="P6563" i="1"/>
  <c r="P6541" i="1"/>
  <c r="Q6541" i="1" s="1"/>
  <c r="P6510" i="1"/>
  <c r="P6462" i="1"/>
  <c r="P6319" i="1"/>
  <c r="P6271" i="1"/>
  <c r="Q6271" i="1" s="1"/>
  <c r="P6146" i="1"/>
  <c r="P6110" i="1"/>
  <c r="P6030" i="1"/>
  <c r="P5950" i="1"/>
  <c r="Q5950" i="1" s="1"/>
  <c r="P5775" i="1"/>
  <c r="P5674" i="1"/>
  <c r="P5570" i="1"/>
  <c r="P5506" i="1"/>
  <c r="Q5506" i="1" s="1"/>
  <c r="P5430" i="1"/>
  <c r="P6429" i="1"/>
  <c r="P6322" i="1"/>
  <c r="P6296" i="1"/>
  <c r="Q6296" i="1" s="1"/>
  <c r="P6261" i="1"/>
  <c r="P6149" i="1"/>
  <c r="P6049" i="1"/>
  <c r="P5989" i="1"/>
  <c r="Q5989" i="1" s="1"/>
  <c r="P5913" i="1"/>
  <c r="P5809" i="1"/>
  <c r="P5756" i="1"/>
  <c r="P5563" i="1"/>
  <c r="Q5563" i="1" s="1"/>
  <c r="P5483" i="1"/>
  <c r="P5384" i="1"/>
  <c r="P6529" i="1"/>
  <c r="P6463" i="1"/>
  <c r="Q6463" i="1" s="1"/>
  <c r="P6318" i="1"/>
  <c r="P6289" i="1"/>
  <c r="P6267" i="1"/>
  <c r="P6164" i="1"/>
  <c r="Q6164" i="1" s="1"/>
  <c r="P6056" i="1"/>
  <c r="P6032" i="1"/>
  <c r="P5843" i="1"/>
  <c r="P5675" i="1"/>
  <c r="Q5675" i="1" s="1"/>
  <c r="P5614" i="1"/>
  <c r="P5572" i="1"/>
  <c r="P5530" i="1"/>
  <c r="P5466" i="1"/>
  <c r="Q5466" i="1" s="1"/>
  <c r="P6407" i="1"/>
  <c r="P6292" i="1"/>
  <c r="P6266" i="1"/>
  <c r="P6147" i="1"/>
  <c r="Q6147" i="1" s="1"/>
  <c r="P6055" i="1"/>
  <c r="P6023" i="1"/>
  <c r="P5987" i="1"/>
  <c r="P5879" i="1"/>
  <c r="Q5879" i="1" s="1"/>
  <c r="P5789" i="1"/>
  <c r="P5696" i="1"/>
  <c r="P5555" i="1"/>
  <c r="P5420" i="1"/>
  <c r="Q5420" i="1" s="1"/>
  <c r="P5382" i="1"/>
  <c r="P5244" i="1"/>
  <c r="P5174" i="1"/>
  <c r="P5078" i="1"/>
  <c r="Q5078" i="1" s="1"/>
  <c r="P5016" i="1"/>
  <c r="P4965" i="1"/>
  <c r="P4833" i="1"/>
  <c r="P4674" i="1"/>
  <c r="Q4674" i="1" s="1"/>
  <c r="P4521" i="1"/>
  <c r="P4391" i="1"/>
  <c r="P4362" i="1"/>
  <c r="P5272" i="1"/>
  <c r="Q5272" i="1" s="1"/>
  <c r="P5227" i="1"/>
  <c r="P5062" i="1"/>
  <c r="P5000" i="1"/>
  <c r="P4929" i="1"/>
  <c r="Q4929" i="1" s="1"/>
  <c r="P4885" i="1"/>
  <c r="P4811" i="1"/>
  <c r="P4715" i="1"/>
  <c r="P4581" i="1"/>
  <c r="Q4581" i="1" s="1"/>
  <c r="P4400" i="1"/>
  <c r="P5418" i="1"/>
  <c r="P5358" i="1"/>
  <c r="P5316" i="1"/>
  <c r="Q5316" i="1" s="1"/>
  <c r="P5226" i="1"/>
  <c r="P5146" i="1"/>
  <c r="P5047" i="1"/>
  <c r="P4996" i="1"/>
  <c r="Q4996" i="1" s="1"/>
  <c r="P4893" i="1"/>
  <c r="P4795" i="1"/>
  <c r="P4702" i="1"/>
  <c r="P4650" i="1"/>
  <c r="Q4650" i="1" s="1"/>
  <c r="P4399" i="1"/>
  <c r="P5389" i="1"/>
  <c r="P5341" i="1"/>
  <c r="P5251" i="1"/>
  <c r="Q5251" i="1" s="1"/>
  <c r="P5197" i="1"/>
  <c r="P5043" i="1"/>
  <c r="P4995" i="1"/>
  <c r="P4887" i="1"/>
  <c r="Q4887" i="1" s="1"/>
  <c r="P4812" i="1"/>
  <c r="P4717" i="1"/>
  <c r="P4653" i="1"/>
  <c r="P4396" i="1"/>
  <c r="Q4396" i="1" s="1"/>
  <c r="P4267" i="1"/>
  <c r="P4197" i="1"/>
  <c r="P4080" i="1"/>
  <c r="P3981" i="1"/>
  <c r="Q3981" i="1" s="1"/>
  <c r="P3916" i="1"/>
  <c r="P3876" i="1"/>
  <c r="P3828" i="1"/>
  <c r="P3706" i="1"/>
  <c r="Q3706" i="1" s="1"/>
  <c r="P3590" i="1"/>
  <c r="P3434" i="1"/>
  <c r="P3382" i="1"/>
  <c r="P3334" i="1"/>
  <c r="Q3334" i="1" s="1"/>
  <c r="P4325" i="1"/>
  <c r="P4272" i="1"/>
  <c r="P4212" i="1"/>
  <c r="P4173" i="1"/>
  <c r="Q4173" i="1" s="1"/>
  <c r="P4039" i="1"/>
  <c r="P3992" i="1"/>
  <c r="P3896" i="1"/>
  <c r="P3858" i="1"/>
  <c r="Q3858" i="1" s="1"/>
  <c r="P3685" i="1"/>
  <c r="P3629" i="1"/>
  <c r="P3601" i="1"/>
  <c r="P3561" i="1"/>
  <c r="Q3561" i="1" s="1"/>
  <c r="P3537" i="1"/>
  <c r="P3513" i="1"/>
  <c r="P3393" i="1"/>
  <c r="P3369" i="1"/>
  <c r="Q3369" i="1" s="1"/>
  <c r="P3297" i="1"/>
  <c r="P4231" i="1"/>
  <c r="P4163" i="1"/>
  <c r="P4096" i="1"/>
  <c r="Q4096" i="1" s="1"/>
  <c r="P4045" i="1"/>
  <c r="P3997" i="1"/>
  <c r="P3880" i="1"/>
  <c r="P3851" i="1"/>
  <c r="Q3851" i="1" s="1"/>
  <c r="P3774" i="1"/>
  <c r="P3711" i="1"/>
  <c r="P3676" i="1"/>
  <c r="P3624" i="1"/>
  <c r="Q3624" i="1" s="1"/>
  <c r="P3592" i="1"/>
  <c r="P3440" i="1"/>
  <c r="P3400" i="1"/>
  <c r="P3372" i="1"/>
  <c r="Q3372" i="1" s="1"/>
  <c r="P3320" i="1"/>
  <c r="P3219" i="1"/>
  <c r="P4294" i="1"/>
  <c r="P4172" i="1"/>
  <c r="Q4172" i="1" s="1"/>
  <c r="P4005" i="1"/>
  <c r="P3979" i="1"/>
  <c r="P3903" i="1"/>
  <c r="P3886" i="1"/>
  <c r="Q3886" i="1" s="1"/>
  <c r="P3690" i="1"/>
  <c r="P3615" i="1"/>
  <c r="P3575" i="1"/>
  <c r="P3399" i="1"/>
  <c r="Q3399" i="1" s="1"/>
  <c r="P3251" i="1"/>
  <c r="P3112" i="1"/>
  <c r="P3000" i="1"/>
  <c r="P2968" i="1"/>
  <c r="Q2968" i="1" s="1"/>
  <c r="P3202" i="1"/>
  <c r="P3168" i="1"/>
  <c r="P3063" i="1"/>
  <c r="P3002" i="1"/>
  <c r="Q3002" i="1" s="1"/>
  <c r="P2973" i="1"/>
  <c r="P3123" i="1"/>
  <c r="P3040" i="1"/>
  <c r="P2976" i="1"/>
  <c r="Q2976" i="1" s="1"/>
  <c r="P3068" i="1"/>
  <c r="P2965" i="1"/>
  <c r="P2860" i="1"/>
  <c r="P2796" i="1"/>
  <c r="Q2796" i="1" s="1"/>
  <c r="P2712" i="1"/>
  <c r="P2464" i="1"/>
  <c r="P2408" i="1"/>
  <c r="P2352" i="1"/>
  <c r="Q2352" i="1" s="1"/>
  <c r="P2936" i="1"/>
  <c r="P2878" i="1"/>
  <c r="P2743" i="1"/>
  <c r="P2611" i="1"/>
  <c r="Q2611" i="1" s="1"/>
  <c r="P2563" i="1"/>
  <c r="P2443" i="1"/>
  <c r="P2387" i="1"/>
  <c r="P2261" i="1"/>
  <c r="Q2261" i="1" s="1"/>
  <c r="P2726" i="1"/>
  <c r="P2594" i="1"/>
  <c r="P2530" i="1"/>
  <c r="P2462" i="1"/>
  <c r="Q2462" i="1" s="1"/>
  <c r="P2414" i="1"/>
  <c r="P2880" i="1"/>
  <c r="P2777" i="1"/>
  <c r="P2733" i="1"/>
  <c r="Q2733" i="1" s="1"/>
  <c r="P2609" i="1"/>
  <c r="P2541" i="1"/>
  <c r="P2441" i="1"/>
  <c r="P2409" i="1"/>
  <c r="Q2409" i="1" s="1"/>
  <c r="P2247" i="1"/>
  <c r="P2175" i="1"/>
  <c r="P2045" i="1"/>
  <c r="P1902" i="1"/>
  <c r="Q1902" i="1" s="1"/>
  <c r="P1873" i="1"/>
  <c r="P1816" i="1"/>
  <c r="P2242" i="1"/>
  <c r="P2158" i="1"/>
  <c r="Q2158" i="1" s="1"/>
  <c r="P2047" i="1"/>
  <c r="P1891" i="1"/>
  <c r="P1831" i="1"/>
  <c r="Q1831" i="1" s="1"/>
  <c r="P2169" i="1"/>
  <c r="Q2169" i="1" s="1"/>
  <c r="P2068" i="1"/>
  <c r="P2025" i="1"/>
  <c r="P1884" i="1"/>
  <c r="Q1884" i="1" s="1"/>
  <c r="P1820" i="1"/>
  <c r="Q1820" i="1" s="1"/>
  <c r="P2288" i="1"/>
  <c r="P2168" i="1"/>
  <c r="P2067" i="1"/>
  <c r="Q2067" i="1" s="1"/>
  <c r="P1999" i="1"/>
  <c r="Q1999" i="1" s="1"/>
  <c r="P1887" i="1"/>
  <c r="P1829" i="1"/>
  <c r="P1688" i="1"/>
  <c r="Q1688" i="1" s="1"/>
  <c r="P1540" i="1"/>
  <c r="Q1540" i="1" s="1"/>
  <c r="P1513" i="1"/>
  <c r="P1395" i="1"/>
  <c r="P1197" i="1"/>
  <c r="Q1197" i="1" s="1"/>
  <c r="P1515" i="1"/>
  <c r="Q1515" i="1" s="1"/>
  <c r="P1397" i="1"/>
  <c r="P1305" i="1"/>
  <c r="P1586" i="1"/>
  <c r="Q1586" i="1" s="1"/>
  <c r="P1509" i="1"/>
  <c r="Q1509" i="1" s="1"/>
  <c r="P1390" i="1"/>
  <c r="P1066" i="1"/>
  <c r="P1545" i="1"/>
  <c r="Q1545" i="1" s="1"/>
  <c r="P1367" i="1"/>
  <c r="Q1367" i="1" s="1"/>
  <c r="P1350" i="1"/>
  <c r="P845" i="1"/>
  <c r="P847" i="1"/>
  <c r="Q847" i="1" s="1"/>
  <c r="P815" i="1"/>
  <c r="Q815" i="1" s="1"/>
  <c r="P1304" i="1"/>
  <c r="P933" i="1"/>
  <c r="P932" i="1"/>
  <c r="Q932" i="1" s="1"/>
  <c r="P817" i="1"/>
  <c r="Q817" i="1" s="1"/>
  <c r="P694" i="1"/>
  <c r="P598" i="1"/>
  <c r="P792" i="1"/>
  <c r="Q792" i="1" s="1"/>
  <c r="P613" i="1"/>
  <c r="Q613" i="1" s="1"/>
  <c r="P557" i="1"/>
  <c r="P785" i="1"/>
  <c r="P791" i="1"/>
  <c r="Q791" i="1" s="1"/>
  <c r="P692" i="1"/>
  <c r="Q692" i="1" s="1"/>
  <c r="P588" i="1"/>
  <c r="P501" i="1"/>
  <c r="P477" i="1"/>
  <c r="Q477" i="1" s="1"/>
  <c r="P443" i="1"/>
  <c r="Q443" i="1" s="1"/>
  <c r="P492" i="1"/>
  <c r="P437" i="1"/>
  <c r="P600" i="1"/>
  <c r="Q600" i="1" s="1"/>
  <c r="P573" i="1"/>
  <c r="Q573" i="1" s="1"/>
  <c r="P511" i="1"/>
  <c r="P470" i="1"/>
  <c r="P430" i="1"/>
  <c r="Q430" i="1" s="1"/>
  <c r="P581" i="1"/>
  <c r="Q581" i="1" s="1"/>
  <c r="P549" i="1"/>
  <c r="P496" i="1"/>
  <c r="P452" i="1"/>
  <c r="Q452" i="1" s="1"/>
  <c r="P288" i="1"/>
  <c r="Q288" i="1" s="1"/>
  <c r="P237" i="1"/>
  <c r="P244" i="1"/>
  <c r="P92" i="1"/>
  <c r="Q92" i="1" s="1"/>
  <c r="P238" i="1"/>
  <c r="Q238" i="1" s="1"/>
  <c r="P149" i="1"/>
  <c r="P8" i="1"/>
  <c r="P103" i="1"/>
  <c r="Q103" i="1" s="1"/>
  <c r="P16" i="1"/>
  <c r="Q16" i="1" s="1"/>
  <c r="P108" i="1"/>
  <c r="P6" i="1"/>
  <c r="P8460" i="1"/>
  <c r="Q8460" i="1" s="1"/>
  <c r="P8289" i="1"/>
  <c r="Q8289" i="1" s="1"/>
  <c r="P8053" i="1"/>
  <c r="Q8053" i="1" s="1"/>
  <c r="P7754" i="1"/>
  <c r="Q7754" i="1" s="1"/>
  <c r="P7693" i="1"/>
  <c r="Q7693" i="1" s="1"/>
  <c r="P7597" i="1"/>
  <c r="Q7597" i="1" s="1"/>
  <c r="P7238" i="1"/>
  <c r="Q7238" i="1" s="1"/>
  <c r="P7192" i="1"/>
  <c r="P6905" i="1"/>
  <c r="Q6905" i="1" s="1"/>
  <c r="P6665" i="1"/>
  <c r="Q6665" i="1" s="1"/>
  <c r="P6616" i="1"/>
  <c r="Q6616" i="1" s="1"/>
  <c r="P8543" i="1"/>
  <c r="P8365" i="1"/>
  <c r="Q8365" i="1" s="1"/>
  <c r="P7994" i="1"/>
  <c r="Q7994" i="1" s="1"/>
  <c r="P7753" i="1"/>
  <c r="Q7753" i="1" s="1"/>
  <c r="P7333" i="1"/>
  <c r="P7163" i="1"/>
  <c r="Q7163" i="1" s="1"/>
  <c r="P6762" i="1"/>
  <c r="Q6762" i="1" s="1"/>
  <c r="P6661" i="1"/>
  <c r="Q6661" i="1" s="1"/>
  <c r="P8653" i="1"/>
  <c r="Q8653" i="1" s="1"/>
  <c r="P8486" i="1"/>
  <c r="Q8486" i="1" s="1"/>
  <c r="P8357" i="1"/>
  <c r="Q8357" i="1" s="1"/>
  <c r="P8288" i="1"/>
  <c r="Q8288" i="1" s="1"/>
  <c r="P7816" i="1"/>
  <c r="Q7816" i="1" s="1"/>
  <c r="P7765" i="1"/>
  <c r="Q7765" i="1" s="1"/>
  <c r="P7692" i="1"/>
  <c r="Q7692" i="1" s="1"/>
  <c r="P7215" i="1"/>
  <c r="Q7215" i="1" s="1"/>
  <c r="P6686" i="1"/>
  <c r="P6485" i="1"/>
  <c r="Q6485" i="1" s="1"/>
  <c r="P8538" i="1"/>
  <c r="Q8538" i="1" s="1"/>
  <c r="P8296" i="1"/>
  <c r="P8035" i="1"/>
  <c r="Q8035" i="1" s="1"/>
  <c r="P7762" i="1"/>
  <c r="Q7762" i="1" s="1"/>
  <c r="P7691" i="1"/>
  <c r="Q7691" i="1" s="1"/>
  <c r="P7214" i="1"/>
  <c r="P6628" i="1"/>
  <c r="Q6628" i="1" s="1"/>
  <c r="P5918" i="1"/>
  <c r="Q5918" i="1" s="1"/>
  <c r="P5706" i="1"/>
  <c r="Q5706" i="1" s="1"/>
  <c r="P6448" i="1"/>
  <c r="P5921" i="1"/>
  <c r="Q5921" i="1" s="1"/>
  <c r="P5628" i="1"/>
  <c r="Q5628" i="1" s="1"/>
  <c r="P6447" i="1"/>
  <c r="Q6447" i="1" s="1"/>
  <c r="P5916" i="1"/>
  <c r="P5707" i="1"/>
  <c r="Q5707" i="1" s="1"/>
  <c r="P6444" i="1"/>
  <c r="Q6444" i="1" s="1"/>
  <c r="P5919" i="1"/>
  <c r="Q5919" i="1" s="1"/>
  <c r="P4508" i="1"/>
  <c r="P4434" i="1"/>
  <c r="Q4434" i="1" s="1"/>
  <c r="P4527" i="1"/>
  <c r="Q4527" i="1" s="1"/>
  <c r="P4447" i="1"/>
  <c r="Q4447" i="1" s="1"/>
  <c r="P4337" i="1"/>
  <c r="P4978" i="1"/>
  <c r="Q4978" i="1" s="1"/>
  <c r="P4478" i="1"/>
  <c r="Q4478" i="1" s="1"/>
  <c r="P4336" i="1"/>
  <c r="Q4336" i="1" s="1"/>
  <c r="P4499" i="1"/>
  <c r="P4389" i="1"/>
  <c r="Q4389" i="1" s="1"/>
  <c r="P3809" i="1"/>
  <c r="Q3809" i="1" s="1"/>
  <c r="P3731" i="1"/>
  <c r="Q3731" i="1" s="1"/>
  <c r="P4355" i="1"/>
  <c r="Q4355" i="1" s="1"/>
  <c r="P3778" i="1"/>
  <c r="Q3778" i="1" s="1"/>
  <c r="P3445" i="1"/>
  <c r="Q3445" i="1" s="1"/>
  <c r="P3301" i="1"/>
  <c r="Q3301" i="1" s="1"/>
  <c r="P4241" i="1"/>
  <c r="P3636" i="1"/>
  <c r="P3452" i="1"/>
  <c r="Q3452" i="1" s="1"/>
  <c r="P4315" i="1"/>
  <c r="Q4315" i="1" s="1"/>
  <c r="P3792" i="1"/>
  <c r="Q3792" i="1" s="1"/>
  <c r="P3443" i="1"/>
  <c r="P3259" i="1"/>
  <c r="Q3259" i="1" s="1"/>
  <c r="P3166" i="1"/>
  <c r="Q3166" i="1" s="1"/>
  <c r="P3165" i="1"/>
  <c r="Q3165" i="1" s="1"/>
  <c r="P3143" i="1"/>
  <c r="P2922" i="1"/>
  <c r="Q2922" i="1" s="1"/>
  <c r="P2672" i="1"/>
  <c r="Q2672" i="1" s="1"/>
  <c r="P2476" i="1"/>
  <c r="P2651" i="1"/>
  <c r="P2903" i="1"/>
  <c r="Q2903" i="1" s="1"/>
  <c r="P2686" i="1"/>
  <c r="Q2686" i="1" s="1"/>
  <c r="P2474" i="1"/>
  <c r="P2665" i="1"/>
  <c r="Q2665" i="1" s="1"/>
  <c r="P2493" i="1"/>
  <c r="Q2493" i="1" s="1"/>
  <c r="P2004" i="1"/>
  <c r="Q2004" i="1" s="1"/>
  <c r="P1745" i="1"/>
  <c r="P2082" i="1"/>
  <c r="P1949" i="1"/>
  <c r="Q1949" i="1" s="1"/>
  <c r="P1795" i="1"/>
  <c r="Q1795" i="1" s="1"/>
  <c r="P2109" i="1"/>
  <c r="P2009" i="1"/>
  <c r="P2228" i="1"/>
  <c r="Q2228" i="1" s="1"/>
  <c r="P1986" i="1"/>
  <c r="Q1986" i="1" s="1"/>
  <c r="P1787" i="1"/>
  <c r="Q1787" i="1" s="1"/>
  <c r="P1668" i="1"/>
  <c r="Q1668" i="1" s="1"/>
  <c r="P1408" i="1"/>
  <c r="Q1408" i="1" s="1"/>
  <c r="P1293" i="1"/>
  <c r="Q1293" i="1" s="1"/>
  <c r="P1185" i="1"/>
  <c r="Q1185" i="1" s="1"/>
  <c r="P1731" i="1"/>
  <c r="P1671" i="1"/>
  <c r="Q1671" i="1" s="1"/>
  <c r="P1611" i="1"/>
  <c r="Q1611" i="1" s="1"/>
  <c r="P1429" i="1"/>
  <c r="P1170" i="1"/>
  <c r="P1740" i="1"/>
  <c r="Q1740" i="1" s="1"/>
  <c r="P1626" i="1"/>
  <c r="Q1626" i="1" s="1"/>
  <c r="P1558" i="1"/>
  <c r="P1239" i="1"/>
  <c r="P1169" i="1"/>
  <c r="Q1169" i="1" s="1"/>
  <c r="P1730" i="1"/>
  <c r="Q1730" i="1" s="1"/>
  <c r="P1669" i="1"/>
  <c r="P1613" i="1"/>
  <c r="Q1613" i="1" s="1"/>
  <c r="P1553" i="1"/>
  <c r="Q1553" i="1" s="1"/>
  <c r="P1327" i="1"/>
  <c r="Q1327" i="1" s="1"/>
  <c r="P1173" i="1"/>
  <c r="Q1173" i="1" s="1"/>
  <c r="P1280" i="1"/>
  <c r="P1228" i="1"/>
  <c r="Q1228" i="1" s="1"/>
  <c r="P1203" i="1"/>
  <c r="Q1203" i="1" s="1"/>
  <c r="P1094" i="1"/>
  <c r="Q1094" i="1" s="1"/>
  <c r="P979" i="1"/>
  <c r="Q979" i="1" s="1"/>
  <c r="P912" i="1"/>
  <c r="Q912" i="1" s="1"/>
  <c r="P1339" i="1"/>
  <c r="Q1339" i="1" s="1"/>
  <c r="P1268" i="1"/>
  <c r="Q1268" i="1" s="1"/>
  <c r="P1204" i="1"/>
  <c r="Q1204" i="1" s="1"/>
  <c r="P1150" i="1"/>
  <c r="Q1150" i="1" s="1"/>
  <c r="P1044" i="1"/>
  <c r="Q1044" i="1" s="1"/>
  <c r="P797" i="1"/>
  <c r="P768" i="1"/>
  <c r="Q768" i="1" s="1"/>
  <c r="P735" i="1"/>
  <c r="Q735" i="1" s="1"/>
  <c r="P688" i="1"/>
  <c r="Q688" i="1" s="1"/>
  <c r="P765" i="1"/>
  <c r="Q765" i="1" s="1"/>
  <c r="P714" i="1"/>
  <c r="Q714" i="1" s="1"/>
  <c r="P702" i="1"/>
  <c r="Q702" i="1" s="1"/>
  <c r="P800" i="1"/>
  <c r="Q800" i="1" s="1"/>
  <c r="P750" i="1"/>
  <c r="Q750" i="1" s="1"/>
  <c r="P699" i="1"/>
  <c r="P650" i="1"/>
  <c r="Q650" i="1" s="1"/>
  <c r="P743" i="1"/>
  <c r="Q743" i="1" s="1"/>
  <c r="P686" i="1"/>
  <c r="P392" i="1"/>
  <c r="Q392" i="1" s="1"/>
  <c r="P303" i="1"/>
  <c r="Q303" i="1" s="1"/>
  <c r="P270" i="1"/>
  <c r="Q270" i="1" s="1"/>
  <c r="P175" i="1"/>
  <c r="Q175" i="1" s="1"/>
  <c r="P251" i="1"/>
  <c r="P389" i="1"/>
  <c r="Q389" i="1" s="1"/>
  <c r="P285" i="1"/>
  <c r="Q285" i="1" s="1"/>
  <c r="P252" i="1"/>
  <c r="P64" i="1"/>
  <c r="P165" i="1"/>
  <c r="Q165" i="1" s="1"/>
  <c r="P50" i="1"/>
  <c r="Q50" i="1" s="1"/>
  <c r="P8668" i="1"/>
  <c r="Q8668" i="1" s="1"/>
  <c r="P5723" i="1"/>
  <c r="Q5723" i="1" s="1"/>
  <c r="P2679" i="1"/>
  <c r="Q2679" i="1" s="1"/>
  <c r="P2658" i="1"/>
  <c r="Q2658" i="1" s="1"/>
  <c r="P2127" i="1"/>
  <c r="P2124" i="1"/>
  <c r="Q2124" i="1" s="1"/>
  <c r="P1007" i="1"/>
  <c r="Q1007" i="1" s="1"/>
  <c r="P1442" i="1"/>
  <c r="Q1442" i="1" s="1"/>
  <c r="P1432" i="1"/>
  <c r="Q1432" i="1" s="1"/>
  <c r="P1447" i="1"/>
  <c r="Q1447" i="1" s="1"/>
  <c r="P1110" i="1"/>
  <c r="Q1110" i="1" s="1"/>
  <c r="P1294" i="1"/>
  <c r="Q1294" i="1" s="1"/>
  <c r="P1108" i="1"/>
  <c r="Q1108" i="1" s="1"/>
  <c r="P1002" i="1"/>
  <c r="Q1002" i="1" s="1"/>
  <c r="P665" i="1"/>
  <c r="Q665" i="1" s="1"/>
  <c r="P346" i="1"/>
  <c r="Q346" i="1" s="1"/>
  <c r="P345" i="1"/>
  <c r="P8721" i="1"/>
  <c r="Q8721" i="1" s="1"/>
  <c r="P8752" i="1"/>
  <c r="Q8752" i="1" s="1"/>
  <c r="P8778" i="1"/>
  <c r="Q8778" i="1" s="1"/>
  <c r="P8741" i="1"/>
  <c r="P8610" i="1"/>
  <c r="P8558" i="1"/>
  <c r="Q8558" i="1" s="1"/>
  <c r="P8503" i="1"/>
  <c r="Q8503" i="1" s="1"/>
  <c r="P8410" i="1"/>
  <c r="P8370" i="1"/>
  <c r="P8276" i="1"/>
  <c r="Q8276" i="1" s="1"/>
  <c r="P8197" i="1"/>
  <c r="Q8197" i="1" s="1"/>
  <c r="P8149" i="1"/>
  <c r="P8008" i="1"/>
  <c r="P7912" i="1"/>
  <c r="Q7912" i="1" s="1"/>
  <c r="P7889" i="1"/>
  <c r="Q7889" i="1" s="1"/>
  <c r="P7831" i="1"/>
  <c r="P7629" i="1"/>
  <c r="P7576" i="1"/>
  <c r="Q7576" i="1" s="1"/>
  <c r="P7466" i="1"/>
  <c r="Q7466" i="1" s="1"/>
  <c r="P7327" i="1"/>
  <c r="P7231" i="1"/>
  <c r="P7103" i="1"/>
  <c r="Q7103" i="1" s="1"/>
  <c r="P7061" i="1"/>
  <c r="Q7061" i="1" s="1"/>
  <c r="P7034" i="1"/>
  <c r="P6855" i="1"/>
  <c r="P6719" i="1"/>
  <c r="Q6719" i="1" s="1"/>
  <c r="P6580" i="1"/>
  <c r="Q6580" i="1" s="1"/>
  <c r="P8744" i="1"/>
  <c r="P8631" i="1"/>
  <c r="P8596" i="1"/>
  <c r="Q8596" i="1" s="1"/>
  <c r="P8518" i="1"/>
  <c r="Q8518" i="1" s="1"/>
  <c r="P8419" i="1"/>
  <c r="P8375" i="1"/>
  <c r="P8282" i="1"/>
  <c r="Q8282" i="1" s="1"/>
  <c r="P8200" i="1"/>
  <c r="Q8200" i="1" s="1"/>
  <c r="P8135" i="1"/>
  <c r="P8002" i="1"/>
  <c r="P7969" i="1"/>
  <c r="Q7969" i="1" s="1"/>
  <c r="P7891" i="1"/>
  <c r="Q7891" i="1" s="1"/>
  <c r="P7706" i="1"/>
  <c r="P7614" i="1"/>
  <c r="P7579" i="1"/>
  <c r="Q7579" i="1" s="1"/>
  <c r="P7408" i="1"/>
  <c r="Q7408" i="1" s="1"/>
  <c r="P7298" i="1"/>
  <c r="P7205" i="1"/>
  <c r="P7138" i="1"/>
  <c r="Q7138" i="1" s="1"/>
  <c r="P7099" i="1"/>
  <c r="Q7099" i="1" s="1"/>
  <c r="P6997" i="1"/>
  <c r="P6786" i="1"/>
  <c r="P6648" i="1"/>
  <c r="Q6648" i="1" s="1"/>
  <c r="P6493" i="1"/>
  <c r="Q6493" i="1" s="1"/>
  <c r="P8618" i="1"/>
  <c r="P8560" i="1"/>
  <c r="P8507" i="1"/>
  <c r="Q8507" i="1" s="1"/>
  <c r="P8450" i="1"/>
  <c r="Q8450" i="1" s="1"/>
  <c r="P8374" i="1"/>
  <c r="P8310" i="1"/>
  <c r="P8271" i="1"/>
  <c r="Q8271" i="1" s="1"/>
  <c r="P8196" i="1"/>
  <c r="Q8196" i="1" s="1"/>
  <c r="P8060" i="1"/>
  <c r="P7957" i="1"/>
  <c r="P7887" i="1"/>
  <c r="Q7887" i="1" s="1"/>
  <c r="P7779" i="1"/>
  <c r="Q7779" i="1" s="1"/>
  <c r="P7648" i="1"/>
  <c r="P7606" i="1"/>
  <c r="P7464" i="1"/>
  <c r="Q7464" i="1" s="1"/>
  <c r="P7379" i="1"/>
  <c r="Q7379" i="1" s="1"/>
  <c r="P7297" i="1"/>
  <c r="P7229" i="1"/>
  <c r="P7126" i="1"/>
  <c r="Q7126" i="1" s="1"/>
  <c r="P7060" i="1"/>
  <c r="Q7060" i="1" s="1"/>
  <c r="P7000" i="1"/>
  <c r="P6882" i="1"/>
  <c r="P6801" i="1"/>
  <c r="Q6801" i="1" s="1"/>
  <c r="P6715" i="1"/>
  <c r="Q6715" i="1" s="1"/>
  <c r="P6574" i="1"/>
  <c r="P8624" i="1"/>
  <c r="P8592" i="1"/>
  <c r="Q8592" i="1" s="1"/>
  <c r="P8526" i="1"/>
  <c r="Q8526" i="1" s="1"/>
  <c r="P8435" i="1"/>
  <c r="P8414" i="1"/>
  <c r="P8377" i="1"/>
  <c r="Q8377" i="1" s="1"/>
  <c r="P8264" i="1"/>
  <c r="Q8264" i="1" s="1"/>
  <c r="P8198" i="1"/>
  <c r="P8091" i="1"/>
  <c r="P8027" i="1"/>
  <c r="Q8027" i="1" s="1"/>
  <c r="P7923" i="1"/>
  <c r="Q7923" i="1" s="1"/>
  <c r="P7890" i="1"/>
  <c r="P7798" i="1"/>
  <c r="P7704" i="1"/>
  <c r="Q7704" i="1" s="1"/>
  <c r="P7616" i="1"/>
  <c r="Q7616" i="1" s="1"/>
  <c r="P7545" i="1"/>
  <c r="P7410" i="1"/>
  <c r="P7371" i="1"/>
  <c r="Q7371" i="1" s="1"/>
  <c r="P7268" i="1"/>
  <c r="Q7268" i="1" s="1"/>
  <c r="P7140" i="1"/>
  <c r="P7065" i="1"/>
  <c r="P7031" i="1"/>
  <c r="Q7031" i="1" s="1"/>
  <c r="P6909" i="1"/>
  <c r="Q6909" i="1" s="1"/>
  <c r="P6833" i="1"/>
  <c r="P6714" i="1"/>
  <c r="P6542" i="1"/>
  <c r="Q6542" i="1" s="1"/>
  <c r="P6439" i="1"/>
  <c r="Q6439" i="1" s="1"/>
  <c r="P6287" i="1"/>
  <c r="P6162" i="1"/>
  <c r="P6054" i="1"/>
  <c r="Q6054" i="1" s="1"/>
  <c r="P5974" i="1"/>
  <c r="Q5974" i="1" s="1"/>
  <c r="P5847" i="1"/>
  <c r="P5791" i="1"/>
  <c r="P5642" i="1"/>
  <c r="Q5642" i="1" s="1"/>
  <c r="P5586" i="1"/>
  <c r="Q5586" i="1" s="1"/>
  <c r="P5558" i="1"/>
  <c r="P6300" i="1"/>
  <c r="P6161" i="1"/>
  <c r="Q6161" i="1" s="1"/>
  <c r="P6033" i="1"/>
  <c r="Q6033" i="1" s="1"/>
  <c r="P5877" i="1"/>
  <c r="P5804" i="1"/>
  <c r="P5649" i="1"/>
  <c r="Q5649" i="1" s="1"/>
  <c r="P5583" i="1"/>
  <c r="Q5583" i="1" s="1"/>
  <c r="P5535" i="1"/>
  <c r="P6543" i="1"/>
  <c r="P6435" i="1"/>
  <c r="Q6435" i="1" s="1"/>
  <c r="P6260" i="1"/>
  <c r="Q6260" i="1" s="1"/>
  <c r="P6028" i="1"/>
  <c r="P5928" i="1"/>
  <c r="P5846" i="1"/>
  <c r="Q5846" i="1" s="1"/>
  <c r="P5646" i="1"/>
  <c r="Q5646" i="1" s="1"/>
  <c r="P5566" i="1"/>
  <c r="P6460" i="1"/>
  <c r="P6404" i="1"/>
  <c r="Q6404" i="1" s="1"/>
  <c r="P6272" i="1"/>
  <c r="Q6272" i="1" s="1"/>
  <c r="P6163" i="1"/>
  <c r="P6067" i="1"/>
  <c r="P6031" i="1"/>
  <c r="Q6031" i="1" s="1"/>
  <c r="P5927" i="1"/>
  <c r="Q5927" i="1" s="1"/>
  <c r="P5848" i="1"/>
  <c r="P5661" i="1"/>
  <c r="P5624" i="1"/>
  <c r="Q5624" i="1" s="1"/>
  <c r="P5591" i="1"/>
  <c r="Q5591" i="1" s="1"/>
  <c r="P5539" i="1"/>
  <c r="P5443" i="1"/>
  <c r="P5324" i="1"/>
  <c r="Q5324" i="1" s="1"/>
  <c r="P5202" i="1"/>
  <c r="Q5202" i="1" s="1"/>
  <c r="P5110" i="1"/>
  <c r="Q5110" i="1" s="1"/>
  <c r="P5022" i="1"/>
  <c r="Q5022" i="1" s="1"/>
  <c r="P4959" i="1"/>
  <c r="Q4959" i="1" s="1"/>
  <c r="P4912" i="1"/>
  <c r="Q4912" i="1" s="1"/>
  <c r="P4821" i="1"/>
  <c r="P4594" i="1"/>
  <c r="P5339" i="1"/>
  <c r="Q5339" i="1" s="1"/>
  <c r="P5131" i="1"/>
  <c r="Q5131" i="1" s="1"/>
  <c r="P5112" i="1"/>
  <c r="P5044" i="1"/>
  <c r="Q5044" i="1" s="1"/>
  <c r="P4935" i="1"/>
  <c r="Q4935" i="1" s="1"/>
  <c r="P4864" i="1"/>
  <c r="Q4864" i="1" s="1"/>
  <c r="P4817" i="1"/>
  <c r="P4619" i="1"/>
  <c r="P4431" i="1"/>
  <c r="Q4431" i="1" s="1"/>
  <c r="P5390" i="1"/>
  <c r="Q5390" i="1" s="1"/>
  <c r="P5361" i="1"/>
  <c r="P5204" i="1"/>
  <c r="Q5204" i="1" s="1"/>
  <c r="P5178" i="1"/>
  <c r="Q5178" i="1" s="1"/>
  <c r="P5105" i="1"/>
  <c r="Q5105" i="1" s="1"/>
  <c r="P4972" i="1"/>
  <c r="P4911" i="1"/>
  <c r="P4823" i="1"/>
  <c r="Q4823" i="1" s="1"/>
  <c r="P4718" i="1"/>
  <c r="Q4718" i="1" s="1"/>
  <c r="P4580" i="1"/>
  <c r="Q4580" i="1" s="1"/>
  <c r="P4426" i="1"/>
  <c r="P4381" i="1"/>
  <c r="Q4381" i="1" s="1"/>
  <c r="P5363" i="1"/>
  <c r="Q5363" i="1" s="1"/>
  <c r="P5200" i="1"/>
  <c r="P5133" i="1"/>
  <c r="P5060" i="1"/>
  <c r="Q5060" i="1" s="1"/>
  <c r="P4962" i="1"/>
  <c r="Q4962" i="1" s="1"/>
  <c r="P4930" i="1"/>
  <c r="Q4930" i="1" s="1"/>
  <c r="P4836" i="1"/>
  <c r="P4695" i="1"/>
  <c r="Q4695" i="1" s="1"/>
  <c r="P4464" i="1"/>
  <c r="Q4464" i="1" s="1"/>
  <c r="P4351" i="1"/>
  <c r="Q4351" i="1" s="1"/>
  <c r="P4317" i="1"/>
  <c r="Q4317" i="1" s="1"/>
  <c r="P4233" i="1"/>
  <c r="Q4233" i="1" s="1"/>
  <c r="P4167" i="1"/>
  <c r="Q4167" i="1" s="1"/>
  <c r="P4119" i="1"/>
  <c r="Q4119" i="1" s="1"/>
  <c r="P3951" i="1"/>
  <c r="Q3951" i="1" s="1"/>
  <c r="P3900" i="1"/>
  <c r="Q3900" i="1" s="1"/>
  <c r="P3758" i="1"/>
  <c r="Q3758" i="1" s="1"/>
  <c r="P3692" i="1"/>
  <c r="P3626" i="1"/>
  <c r="P3526" i="1"/>
  <c r="Q3526" i="1" s="1"/>
  <c r="P3414" i="1"/>
  <c r="Q3414" i="1" s="1"/>
  <c r="P3322" i="1"/>
  <c r="Q3322" i="1" s="1"/>
  <c r="P3238" i="1"/>
  <c r="Q3238" i="1" s="1"/>
  <c r="P4352" i="1"/>
  <c r="Q4352" i="1" s="1"/>
  <c r="P4269" i="1"/>
  <c r="Q4269" i="1" s="1"/>
  <c r="P4236" i="1"/>
  <c r="Q4236" i="1" s="1"/>
  <c r="P4137" i="1"/>
  <c r="Q4137" i="1" s="1"/>
  <c r="P4113" i="1"/>
  <c r="Q4113" i="1" s="1"/>
  <c r="P4001" i="1"/>
  <c r="Q4001" i="1" s="1"/>
  <c r="P3878" i="1"/>
  <c r="P3745" i="1"/>
  <c r="P3617" i="1"/>
  <c r="Q3617" i="1" s="1"/>
  <c r="P3437" i="1"/>
  <c r="Q3437" i="1" s="1"/>
  <c r="P3353" i="1"/>
  <c r="P3253" i="1"/>
  <c r="Q3253" i="1" s="1"/>
  <c r="P4283" i="1"/>
  <c r="Q4283" i="1" s="1"/>
  <c r="P4169" i="1"/>
  <c r="Q4169" i="1" s="1"/>
  <c r="P4124" i="1"/>
  <c r="Q4124" i="1" s="1"/>
  <c r="P4100" i="1"/>
  <c r="P4051" i="1"/>
  <c r="Q4051" i="1" s="1"/>
  <c r="P3904" i="1"/>
  <c r="Q3904" i="1" s="1"/>
  <c r="P3807" i="1"/>
  <c r="Q3807" i="1" s="1"/>
  <c r="P3715" i="1"/>
  <c r="Q3715" i="1" s="1"/>
  <c r="P3564" i="1"/>
  <c r="Q3564" i="1" s="1"/>
  <c r="P3412" i="1"/>
  <c r="Q3412" i="1" s="1"/>
  <c r="P4285" i="1"/>
  <c r="P4234" i="1"/>
  <c r="P4145" i="1"/>
  <c r="Q4145" i="1" s="1"/>
  <c r="P4120" i="1"/>
  <c r="Q4120" i="1" s="1"/>
  <c r="P4065" i="1"/>
  <c r="P3955" i="1"/>
  <c r="P3883" i="1"/>
  <c r="Q3883" i="1" s="1"/>
  <c r="P3813" i="1"/>
  <c r="Q3813" i="1" s="1"/>
  <c r="P3671" i="1"/>
  <c r="P3595" i="1"/>
  <c r="P3479" i="1"/>
  <c r="Q3479" i="1" s="1"/>
  <c r="P3411" i="1"/>
  <c r="Q3411" i="1" s="1"/>
  <c r="P3299" i="1"/>
  <c r="P3118" i="1"/>
  <c r="P3170" i="1"/>
  <c r="Q3170" i="1" s="1"/>
  <c r="P3018" i="1"/>
  <c r="Q3018" i="1" s="1"/>
  <c r="P3181" i="1"/>
  <c r="P3109" i="1"/>
  <c r="Q3109" i="1" s="1"/>
  <c r="P2901" i="1"/>
  <c r="Q2901" i="1" s="1"/>
  <c r="P2821" i="1"/>
  <c r="Q2821" i="1" s="1"/>
  <c r="P2744" i="1"/>
  <c r="Q2744" i="1" s="1"/>
  <c r="P2620" i="1"/>
  <c r="Q2620" i="1" s="1"/>
  <c r="P2560" i="1"/>
  <c r="Q2560" i="1" s="1"/>
  <c r="P2472" i="1"/>
  <c r="Q2472" i="1" s="1"/>
  <c r="P2420" i="1"/>
  <c r="P2348" i="1"/>
  <c r="P2939" i="1"/>
  <c r="Q2939" i="1" s="1"/>
  <c r="P2830" i="1"/>
  <c r="Q2830" i="1" s="1"/>
  <c r="P2711" i="1"/>
  <c r="Q2711" i="1" s="1"/>
  <c r="P2567" i="1"/>
  <c r="Q2567" i="1" s="1"/>
  <c r="P2499" i="1"/>
  <c r="Q2499" i="1" s="1"/>
  <c r="P2419" i="1"/>
  <c r="Q2419" i="1" s="1"/>
  <c r="P2371" i="1"/>
  <c r="Q2371" i="1" s="1"/>
  <c r="P2906" i="1"/>
  <c r="Q2906" i="1" s="1"/>
  <c r="P2855" i="1"/>
  <c r="Q2855" i="1" s="1"/>
  <c r="P2820" i="1"/>
  <c r="Q2820" i="1" s="1"/>
  <c r="P2734" i="1"/>
  <c r="P2638" i="1"/>
  <c r="P2554" i="1"/>
  <c r="Q2554" i="1" s="1"/>
  <c r="P2394" i="1"/>
  <c r="Q2394" i="1" s="1"/>
  <c r="P2283" i="1"/>
  <c r="Q2283" i="1" s="1"/>
  <c r="P2841" i="1"/>
  <c r="Q2841" i="1" s="1"/>
  <c r="P2749" i="1"/>
  <c r="Q2749" i="1" s="1"/>
  <c r="P2593" i="1"/>
  <c r="Q2593" i="1" s="1"/>
  <c r="P2517" i="1"/>
  <c r="Q2517" i="1" s="1"/>
  <c r="P2353" i="1"/>
  <c r="Q2353" i="1" s="1"/>
  <c r="P2251" i="1"/>
  <c r="Q2251" i="1" s="1"/>
  <c r="P2115" i="1"/>
  <c r="Q2115" i="1" s="1"/>
  <c r="P2064" i="1"/>
  <c r="P2020" i="1"/>
  <c r="P1896" i="1"/>
  <c r="Q1896" i="1" s="1"/>
  <c r="P1800" i="1"/>
  <c r="Q1800" i="1" s="1"/>
  <c r="P2246" i="1"/>
  <c r="P2095" i="1"/>
  <c r="Q2095" i="1" s="1"/>
  <c r="P2050" i="1"/>
  <c r="Q2050" i="1" s="1"/>
  <c r="P1895" i="1"/>
  <c r="Q1895" i="1" s="1"/>
  <c r="P1847" i="1"/>
  <c r="P1773" i="1"/>
  <c r="Q1773" i="1" s="1"/>
  <c r="P2205" i="1"/>
  <c r="Q2205" i="1" s="1"/>
  <c r="P2097" i="1"/>
  <c r="Q2097" i="1" s="1"/>
  <c r="P2016" i="1"/>
  <c r="P1897" i="1"/>
  <c r="P1868" i="1"/>
  <c r="Q1868" i="1" s="1"/>
  <c r="P1760" i="1"/>
  <c r="Q1760" i="1" s="1"/>
  <c r="P2264" i="1"/>
  <c r="Q2264" i="1" s="1"/>
  <c r="P2196" i="1"/>
  <c r="P2094" i="1"/>
  <c r="Q2094" i="1" s="1"/>
  <c r="P2018" i="1"/>
  <c r="Q2018" i="1" s="1"/>
  <c r="P1951" i="1"/>
  <c r="P1893" i="1"/>
  <c r="P1845" i="1"/>
  <c r="Q1845" i="1" s="1"/>
  <c r="P1636" i="1"/>
  <c r="Q1636" i="1" s="1"/>
  <c r="P1462" i="1"/>
  <c r="Q1462" i="1" s="1"/>
  <c r="P1376" i="1"/>
  <c r="P1031" i="1"/>
  <c r="Q1031" i="1" s="1"/>
  <c r="P1631" i="1"/>
  <c r="Q1631" i="1" s="1"/>
  <c r="P1567" i="1"/>
  <c r="P1490" i="1"/>
  <c r="P1378" i="1"/>
  <c r="Q1378" i="1" s="1"/>
  <c r="P1705" i="1"/>
  <c r="Q1705" i="1" s="1"/>
  <c r="P1602" i="1"/>
  <c r="P1467" i="1"/>
  <c r="P1233" i="1"/>
  <c r="Q1233" i="1" s="1"/>
  <c r="P1641" i="1"/>
  <c r="Q1641" i="1" s="1"/>
  <c r="P1489" i="1"/>
  <c r="P1383" i="1"/>
  <c r="Q1383" i="1" s="1"/>
  <c r="P1077" i="1"/>
  <c r="Q1077" i="1" s="1"/>
  <c r="P985" i="1"/>
  <c r="Q985" i="1" s="1"/>
  <c r="P1152" i="1"/>
  <c r="P1036" i="1"/>
  <c r="P855" i="1"/>
  <c r="Q855" i="1" s="1"/>
  <c r="P1307" i="1"/>
  <c r="Q1307" i="1" s="1"/>
  <c r="P1035" i="1"/>
  <c r="P922" i="1"/>
  <c r="P812" i="1"/>
  <c r="Q812" i="1" s="1"/>
  <c r="P879" i="1"/>
  <c r="Q879" i="1" s="1"/>
  <c r="P670" i="1"/>
  <c r="Q670" i="1" s="1"/>
  <c r="P582" i="1"/>
  <c r="P569" i="1"/>
  <c r="Q569" i="1" s="1"/>
  <c r="P693" i="1"/>
  <c r="Q693" i="1" s="1"/>
  <c r="P608" i="1"/>
  <c r="P695" i="1"/>
  <c r="Q695" i="1" s="1"/>
  <c r="P611" i="1"/>
  <c r="Q611" i="1" s="1"/>
  <c r="P483" i="1"/>
  <c r="Q483" i="1" s="1"/>
  <c r="P398" i="1"/>
  <c r="Q398" i="1" s="1"/>
  <c r="P358" i="1"/>
  <c r="P497" i="1"/>
  <c r="Q497" i="1" s="1"/>
  <c r="P402" i="1"/>
  <c r="Q402" i="1" s="1"/>
  <c r="P589" i="1"/>
  <c r="Q589" i="1" s="1"/>
  <c r="P484" i="1"/>
  <c r="P368" i="1"/>
  <c r="Q368" i="1" s="1"/>
  <c r="P228" i="1"/>
  <c r="Q228" i="1" s="1"/>
  <c r="P370" i="1"/>
  <c r="Q370" i="1" s="1"/>
  <c r="P227" i="1"/>
  <c r="Q227" i="1" s="1"/>
  <c r="P22" i="1"/>
  <c r="Q22" i="1" s="1"/>
  <c r="P298" i="1"/>
  <c r="Q298" i="1" s="1"/>
  <c r="P225" i="1"/>
  <c r="Q225" i="1" s="1"/>
  <c r="P226" i="1"/>
  <c r="P126" i="1"/>
  <c r="Q126" i="1" s="1"/>
  <c r="P70" i="1"/>
  <c r="Q70" i="1" s="1"/>
  <c r="P20" i="1"/>
  <c r="Q20" i="1" s="1"/>
  <c r="P142" i="1"/>
  <c r="Q142" i="1" s="1"/>
  <c r="P71" i="1"/>
  <c r="Q71" i="1" s="1"/>
  <c r="P224" i="1"/>
  <c r="Q224" i="1" s="1"/>
  <c r="P129" i="1"/>
  <c r="P73" i="1"/>
  <c r="P15" i="1"/>
  <c r="Q15" i="1" s="1"/>
  <c r="P7814" i="1"/>
  <c r="Q7814" i="1" s="1"/>
  <c r="P7690" i="1"/>
  <c r="Q7690" i="1" s="1"/>
  <c r="P7334" i="1"/>
  <c r="Q7334" i="1" s="1"/>
  <c r="P6806" i="1"/>
  <c r="Q6806" i="1" s="1"/>
  <c r="P8654" i="1"/>
  <c r="Q8654" i="1" s="1"/>
  <c r="P8122" i="1"/>
  <c r="Q8122" i="1" s="1"/>
  <c r="P7740" i="1"/>
  <c r="Q7740" i="1" s="1"/>
  <c r="P7362" i="1"/>
  <c r="Q7362" i="1" s="1"/>
  <c r="P7237" i="1"/>
  <c r="Q7237" i="1" s="1"/>
  <c r="P6758" i="1"/>
  <c r="Q6758" i="1" s="1"/>
  <c r="P7769" i="1"/>
  <c r="Q7769" i="1" s="1"/>
  <c r="P7658" i="1"/>
  <c r="Q7658" i="1" s="1"/>
  <c r="P7336" i="1"/>
  <c r="Q7336" i="1" s="1"/>
  <c r="P7190" i="1"/>
  <c r="Q7190" i="1" s="1"/>
  <c r="P7080" i="1"/>
  <c r="Q7080" i="1" s="1"/>
  <c r="P8482" i="1"/>
  <c r="Q8482" i="1" s="1"/>
  <c r="P7812" i="1"/>
  <c r="Q7812" i="1" s="1"/>
  <c r="P7674" i="1"/>
  <c r="Q7674" i="1" s="1"/>
  <c r="P7225" i="1"/>
  <c r="Q7225" i="1" s="1"/>
  <c r="P7143" i="1"/>
  <c r="Q7143" i="1" s="1"/>
  <c r="P6423" i="1"/>
  <c r="Q6423" i="1" s="1"/>
  <c r="P5828" i="1"/>
  <c r="Q5828" i="1" s="1"/>
  <c r="P5731" i="1"/>
  <c r="Q5731" i="1" s="1"/>
  <c r="P6135" i="1"/>
  <c r="Q6135" i="1" s="1"/>
  <c r="P5031" i="1"/>
  <c r="Q5031" i="1" s="1"/>
  <c r="P4507" i="1"/>
  <c r="Q4507" i="1" s="1"/>
  <c r="P4472" i="1"/>
  <c r="Q4472" i="1" s="1"/>
  <c r="P4494" i="1"/>
  <c r="Q4494" i="1" s="1"/>
  <c r="P4384" i="1"/>
  <c r="Q4384" i="1" s="1"/>
  <c r="P4435" i="1"/>
  <c r="Q4435" i="1" s="1"/>
  <c r="P3474" i="1"/>
  <c r="Q3474" i="1" s="1"/>
  <c r="P4338" i="1"/>
  <c r="Q4338" i="1" s="1"/>
  <c r="P3329" i="1"/>
  <c r="Q3329" i="1" s="1"/>
  <c r="P3444" i="1"/>
  <c r="Q3444" i="1" s="1"/>
  <c r="P3780" i="1"/>
  <c r="Q3780" i="1" s="1"/>
  <c r="P3210" i="1"/>
  <c r="Q3210" i="1" s="1"/>
  <c r="P2944" i="1"/>
  <c r="Q2944" i="1" s="1"/>
  <c r="P3153" i="1"/>
  <c r="Q3153" i="1" s="1"/>
  <c r="P2700" i="1"/>
  <c r="Q2700" i="1" s="1"/>
  <c r="P2923" i="1"/>
  <c r="Q2923" i="1" s="1"/>
  <c r="P2627" i="1"/>
  <c r="Q2627" i="1" s="1"/>
  <c r="P2479" i="1"/>
  <c r="Q2479" i="1" s="1"/>
  <c r="P2490" i="1"/>
  <c r="Q2490" i="1" s="1"/>
  <c r="P2685" i="1"/>
  <c r="Q2685" i="1" s="1"/>
  <c r="P2107" i="1"/>
  <c r="Q2107" i="1" s="1"/>
  <c r="P1940" i="1"/>
  <c r="Q1940" i="1" s="1"/>
  <c r="P2298" i="1"/>
  <c r="Q2298" i="1" s="1"/>
  <c r="P2079" i="1"/>
  <c r="Q2079" i="1" s="1"/>
  <c r="P1939" i="1"/>
  <c r="Q1939" i="1" s="1"/>
  <c r="P2081" i="1"/>
  <c r="Q2081" i="1" s="1"/>
  <c r="P1936" i="1"/>
  <c r="Q1936" i="1" s="1"/>
  <c r="P2083" i="1"/>
  <c r="Q2083" i="1" s="1"/>
  <c r="P1935" i="1"/>
  <c r="Q1935" i="1" s="1"/>
  <c r="P1664" i="1"/>
  <c r="Q1664" i="1" s="1"/>
  <c r="P1319" i="1"/>
  <c r="Q1319" i="1" s="1"/>
  <c r="P1146" i="1"/>
  <c r="Q1146" i="1" s="1"/>
  <c r="P1619" i="1"/>
  <c r="Q1619" i="1" s="1"/>
  <c r="P1423" i="1"/>
  <c r="Q1423" i="1" s="1"/>
  <c r="P1209" i="1"/>
  <c r="Q1209" i="1" s="1"/>
  <c r="P1744" i="1"/>
  <c r="Q1744" i="1" s="1"/>
  <c r="P1658" i="1"/>
  <c r="Q1658" i="1" s="1"/>
  <c r="P1422" i="1"/>
  <c r="Q1422" i="1" s="1"/>
  <c r="P1245" i="1"/>
  <c r="Q1245" i="1" s="1"/>
  <c r="P1739" i="1"/>
  <c r="Q1739" i="1" s="1"/>
  <c r="P1617" i="1"/>
  <c r="Q1617" i="1" s="1"/>
  <c r="P1418" i="1"/>
  <c r="Q1418" i="1" s="1"/>
  <c r="P1250" i="1"/>
  <c r="Q1250" i="1" s="1"/>
  <c r="P1026" i="1"/>
  <c r="Q1026" i="1" s="1"/>
  <c r="P1312" i="1"/>
  <c r="Q1312" i="1" s="1"/>
  <c r="P1270" i="1"/>
  <c r="Q1270" i="1" s="1"/>
  <c r="P1136" i="1"/>
  <c r="Q1136" i="1" s="1"/>
  <c r="P943" i="1"/>
  <c r="Q943" i="1" s="1"/>
  <c r="P1224" i="1"/>
  <c r="Q1224" i="1" s="1"/>
  <c r="P1134" i="1"/>
  <c r="Q1134" i="1" s="1"/>
  <c r="P1022" i="1"/>
  <c r="Q1022" i="1" s="1"/>
  <c r="P1005" i="1"/>
  <c r="Q1005" i="1" s="1"/>
  <c r="P749" i="1"/>
  <c r="Q749" i="1" s="1"/>
  <c r="P804" i="1"/>
  <c r="Q804" i="1" s="1"/>
  <c r="P631" i="1"/>
  <c r="Q631" i="1" s="1"/>
  <c r="P760" i="1"/>
  <c r="Q760" i="1" s="1"/>
  <c r="P716" i="1"/>
  <c r="Q716" i="1" s="1"/>
  <c r="P747" i="1"/>
  <c r="Q747" i="1" s="1"/>
  <c r="P680" i="1"/>
  <c r="Q680" i="1" s="1"/>
  <c r="P272" i="1"/>
  <c r="Q272" i="1" s="1"/>
  <c r="P281" i="1"/>
  <c r="Q281" i="1" s="1"/>
  <c r="P263" i="1"/>
  <c r="Q263" i="1" s="1"/>
  <c r="P330" i="1"/>
  <c r="Q330" i="1" s="1"/>
  <c r="P268" i="1"/>
  <c r="Q268" i="1" s="1"/>
  <c r="P409" i="1"/>
  <c r="Q409" i="1" s="1"/>
  <c r="P273" i="1"/>
  <c r="Q273" i="1" s="1"/>
  <c r="P66" i="1"/>
  <c r="Q66" i="1" s="1"/>
  <c r="P52" i="1"/>
  <c r="Q52" i="1" s="1"/>
  <c r="P53" i="1"/>
  <c r="Q53" i="1" s="1"/>
  <c r="P8680" i="1"/>
  <c r="P1736" i="1"/>
  <c r="P1119" i="1"/>
  <c r="Q1119" i="1" s="1"/>
  <c r="P1103" i="1"/>
  <c r="Q1103" i="1" s="1"/>
  <c r="P1107" i="1"/>
  <c r="P972" i="1"/>
  <c r="P974" i="1"/>
  <c r="Q974" i="1" s="1"/>
  <c r="P336" i="1"/>
  <c r="Q336" i="1" s="1"/>
  <c r="P8709" i="1"/>
  <c r="P8740" i="1"/>
  <c r="Q8740" i="1" s="1"/>
  <c r="P8771" i="1"/>
  <c r="Q8771" i="1" s="1"/>
  <c r="P8763" i="1"/>
  <c r="Q8763" i="1" s="1"/>
  <c r="P8613" i="1"/>
  <c r="Q8613" i="1" s="1"/>
  <c r="P8519" i="1"/>
  <c r="Q8519" i="1" s="1"/>
  <c r="P8457" i="1"/>
  <c r="Q8457" i="1" s="1"/>
  <c r="P8413" i="1"/>
  <c r="Q8413" i="1" s="1"/>
  <c r="P8266" i="1"/>
  <c r="Q8266" i="1" s="1"/>
  <c r="P8128" i="1"/>
  <c r="Q8128" i="1" s="1"/>
  <c r="P8093" i="1"/>
  <c r="Q8093" i="1" s="1"/>
  <c r="P7902" i="1"/>
  <c r="Q7902" i="1" s="1"/>
  <c r="P7737" i="1"/>
  <c r="Q7737" i="1" s="1"/>
  <c r="P7650" i="1"/>
  <c r="Q7650" i="1" s="1"/>
  <c r="P7619" i="1"/>
  <c r="Q7619" i="1" s="1"/>
  <c r="P7309" i="1"/>
  <c r="Q7309" i="1" s="1"/>
  <c r="P7281" i="1"/>
  <c r="Q7281" i="1" s="1"/>
  <c r="P7263" i="1"/>
  <c r="Q7263" i="1" s="1"/>
  <c r="P7235" i="1"/>
  <c r="Q7235" i="1" s="1"/>
  <c r="P7196" i="1"/>
  <c r="Q7196" i="1" s="1"/>
  <c r="P7121" i="1"/>
  <c r="Q7121" i="1" s="1"/>
  <c r="P7058" i="1"/>
  <c r="Q7058" i="1" s="1"/>
  <c r="P6836" i="1"/>
  <c r="Q6836" i="1" s="1"/>
  <c r="P6713" i="1"/>
  <c r="Q6713" i="1" s="1"/>
  <c r="P6659" i="1"/>
  <c r="Q6659" i="1" s="1"/>
  <c r="P6590" i="1"/>
  <c r="Q6590" i="1" s="1"/>
  <c r="P8735" i="1"/>
  <c r="Q8735" i="1" s="1"/>
  <c r="P8533" i="1"/>
  <c r="Q8533" i="1" s="1"/>
  <c r="P8502" i="1"/>
  <c r="Q8502" i="1" s="1"/>
  <c r="P8423" i="1"/>
  <c r="Q8423" i="1" s="1"/>
  <c r="P8369" i="1"/>
  <c r="Q8369" i="1" s="1"/>
  <c r="P8268" i="1"/>
  <c r="Q8268" i="1" s="1"/>
  <c r="P8103" i="1"/>
  <c r="Q8103" i="1" s="1"/>
  <c r="P8031" i="1"/>
  <c r="Q8031" i="1" s="1"/>
  <c r="P7908" i="1"/>
  <c r="Q7908" i="1" s="1"/>
  <c r="P7888" i="1"/>
  <c r="Q7888" i="1" s="1"/>
  <c r="P7760" i="1"/>
  <c r="Q7760" i="1" s="1"/>
  <c r="P7652" i="1"/>
  <c r="Q7652" i="1" s="1"/>
  <c r="P7380" i="1"/>
  <c r="Q7380" i="1" s="1"/>
  <c r="P7269" i="1"/>
  <c r="Q7269" i="1" s="1"/>
  <c r="P7241" i="1"/>
  <c r="Q7241" i="1" s="1"/>
  <c r="P7184" i="1"/>
  <c r="Q7184" i="1" s="1"/>
  <c r="P7067" i="1"/>
  <c r="Q7067" i="1" s="1"/>
  <c r="P7044" i="1"/>
  <c r="Q7044" i="1" s="1"/>
  <c r="P6879" i="1"/>
  <c r="Q6879" i="1" s="1"/>
  <c r="P6693" i="1"/>
  <c r="Q6693" i="1" s="1"/>
  <c r="P6612" i="1"/>
  <c r="Q6612" i="1" s="1"/>
  <c r="P6575" i="1"/>
  <c r="Q6575" i="1" s="1"/>
  <c r="P8615" i="1"/>
  <c r="Q8615" i="1" s="1"/>
  <c r="P8517" i="1"/>
  <c r="Q8517" i="1" s="1"/>
  <c r="P8422" i="1"/>
  <c r="Q8422" i="1" s="1"/>
  <c r="P8384" i="1"/>
  <c r="Q8384" i="1" s="1"/>
  <c r="P8347" i="1"/>
  <c r="Q8347" i="1" s="1"/>
  <c r="P8205" i="1"/>
  <c r="Q8205" i="1" s="1"/>
  <c r="P8105" i="1"/>
  <c r="Q8105" i="1" s="1"/>
  <c r="P8004" i="1"/>
  <c r="Q8004" i="1" s="1"/>
  <c r="P7897" i="1"/>
  <c r="Q7897" i="1" s="1"/>
  <c r="P7840" i="1"/>
  <c r="Q7840" i="1" s="1"/>
  <c r="P7739" i="1"/>
  <c r="Q7739" i="1" s="1"/>
  <c r="P7695" i="1"/>
  <c r="Q7695" i="1" s="1"/>
  <c r="P7651" i="1"/>
  <c r="Q7651" i="1" s="1"/>
  <c r="P7375" i="1"/>
  <c r="Q7375" i="1" s="1"/>
  <c r="P7311" i="1"/>
  <c r="Q7311" i="1" s="1"/>
  <c r="P7265" i="1"/>
  <c r="Q7265" i="1" s="1"/>
  <c r="P7208" i="1"/>
  <c r="Q7208" i="1" s="1"/>
  <c r="P7176" i="1"/>
  <c r="Q7176" i="1" s="1"/>
  <c r="P7049" i="1"/>
  <c r="Q7049" i="1" s="1"/>
  <c r="P6907" i="1"/>
  <c r="Q6907" i="1" s="1"/>
  <c r="P6738" i="1"/>
  <c r="Q6738" i="1" s="1"/>
  <c r="P6654" i="1"/>
  <c r="Q6654" i="1" s="1"/>
  <c r="P6578" i="1"/>
  <c r="Q6578" i="1" s="1"/>
  <c r="P8614" i="1"/>
  <c r="Q8614" i="1" s="1"/>
  <c r="P8495" i="1"/>
  <c r="Q8495" i="1" s="1"/>
  <c r="P8439" i="1"/>
  <c r="Q8439" i="1" s="1"/>
  <c r="P8363" i="1"/>
  <c r="Q8363" i="1" s="1"/>
  <c r="P8299" i="1"/>
  <c r="Q8299" i="1" s="1"/>
  <c r="P8107" i="1"/>
  <c r="Q8107" i="1" s="1"/>
  <c r="P7990" i="1"/>
  <c r="Q7990" i="1" s="1"/>
  <c r="P7967" i="1"/>
  <c r="Q7967" i="1" s="1"/>
  <c r="P7879" i="1"/>
  <c r="Q7879" i="1" s="1"/>
  <c r="P7708" i="1"/>
  <c r="Q7708" i="1" s="1"/>
  <c r="P7653" i="1"/>
  <c r="Q7653" i="1" s="1"/>
  <c r="P7598" i="1"/>
  <c r="Q7598" i="1" s="1"/>
  <c r="P7314" i="1"/>
  <c r="Q7314" i="1" s="1"/>
  <c r="P7282" i="1"/>
  <c r="Q7282" i="1" s="1"/>
  <c r="P7193" i="1"/>
  <c r="Q7193" i="1" s="1"/>
  <c r="P7172" i="1"/>
  <c r="Q7172" i="1" s="1"/>
  <c r="P7055" i="1"/>
  <c r="Q7055" i="1" s="1"/>
  <c r="P7038" i="1"/>
  <c r="Q7038" i="1" s="1"/>
  <c r="P6906" i="1"/>
  <c r="Q6906" i="1" s="1"/>
  <c r="P6753" i="1"/>
  <c r="Q6753" i="1" s="1"/>
  <c r="P6692" i="1"/>
  <c r="Q6692" i="1" s="1"/>
  <c r="P6577" i="1"/>
  <c r="Q6577" i="1" s="1"/>
  <c r="P6410" i="1"/>
  <c r="Q6410" i="1" s="1"/>
  <c r="P6275" i="1"/>
  <c r="Q6275" i="1" s="1"/>
  <c r="P6154" i="1"/>
  <c r="Q6154" i="1" s="1"/>
  <c r="P6014" i="1"/>
  <c r="Q6014" i="1" s="1"/>
  <c r="P5778" i="1"/>
  <c r="Q5778" i="1" s="1"/>
  <c r="P5538" i="1"/>
  <c r="Q5538" i="1" s="1"/>
  <c r="P6432" i="1"/>
  <c r="Q6432" i="1" s="1"/>
  <c r="P6395" i="1"/>
  <c r="Q6395" i="1" s="1"/>
  <c r="P6157" i="1"/>
  <c r="Q6157" i="1" s="1"/>
  <c r="P5993" i="1"/>
  <c r="Q5993" i="1" s="1"/>
  <c r="P5833" i="1"/>
  <c r="Q5833" i="1" s="1"/>
  <c r="P5700" i="1"/>
  <c r="Q5700" i="1" s="1"/>
  <c r="P5633" i="1"/>
  <c r="Q5633" i="1" s="1"/>
  <c r="P6489" i="1"/>
  <c r="Q6489" i="1" s="1"/>
  <c r="P6397" i="1"/>
  <c r="Q6397" i="1" s="1"/>
  <c r="P6232" i="1"/>
  <c r="Q6232" i="1" s="1"/>
  <c r="P6132" i="1"/>
  <c r="Q6132" i="1" s="1"/>
  <c r="P5992" i="1"/>
  <c r="Q5992" i="1" s="1"/>
  <c r="P5798" i="1"/>
  <c r="Q5798" i="1" s="1"/>
  <c r="P5670" i="1"/>
  <c r="Q5670" i="1" s="1"/>
  <c r="P5582" i="1"/>
  <c r="Q5582" i="1" s="1"/>
  <c r="P5368" i="1"/>
  <c r="Q5368" i="1" s="1"/>
  <c r="P6330" i="1"/>
  <c r="Q6330" i="1" s="1"/>
  <c r="P6159" i="1"/>
  <c r="Q6159" i="1" s="1"/>
  <c r="P5943" i="1"/>
  <c r="Q5943" i="1" s="1"/>
  <c r="P5768" i="1"/>
  <c r="Q5768" i="1" s="1"/>
  <c r="P5685" i="1"/>
  <c r="Q5685" i="1" s="1"/>
  <c r="P5495" i="1"/>
  <c r="Q5495" i="1" s="1"/>
  <c r="P5222" i="1"/>
  <c r="Q5222" i="1" s="1"/>
  <c r="P5106" i="1"/>
  <c r="Q5106" i="1" s="1"/>
  <c r="P5045" i="1"/>
  <c r="Q5045" i="1" s="1"/>
  <c r="P4941" i="1"/>
  <c r="Q4941" i="1" s="1"/>
  <c r="P4824" i="1"/>
  <c r="Q4824" i="1" s="1"/>
  <c r="P4498" i="1"/>
  <c r="Q4498" i="1" s="1"/>
  <c r="P4457" i="1"/>
  <c r="Q4457" i="1" s="1"/>
  <c r="P4412" i="1"/>
  <c r="Q4412" i="1" s="1"/>
  <c r="P5056" i="1"/>
  <c r="Q5056" i="1" s="1"/>
  <c r="P4961" i="1"/>
  <c r="Q4961" i="1" s="1"/>
  <c r="P4867" i="1"/>
  <c r="Q4867" i="1" s="1"/>
  <c r="P4629" i="1"/>
  <c r="Q4629" i="1" s="1"/>
  <c r="P4459" i="1"/>
  <c r="Q4459" i="1" s="1"/>
  <c r="P4382" i="1"/>
  <c r="Q4382" i="1" s="1"/>
  <c r="P5108" i="1"/>
  <c r="Q5108" i="1" s="1"/>
  <c r="P4987" i="1"/>
  <c r="Q4987" i="1" s="1"/>
  <c r="P4843" i="1"/>
  <c r="Q4843" i="1" s="1"/>
  <c r="P4602" i="1"/>
  <c r="Q4602" i="1" s="1"/>
  <c r="P4468" i="1"/>
  <c r="Q4468" i="1" s="1"/>
  <c r="P4348" i="1"/>
  <c r="Q4348" i="1" s="1"/>
  <c r="P5213" i="1"/>
  <c r="Q5213" i="1" s="1"/>
  <c r="P5049" i="1"/>
  <c r="Q5049" i="1" s="1"/>
  <c r="P4966" i="1"/>
  <c r="Q4966" i="1" s="1"/>
  <c r="P4863" i="1"/>
  <c r="Q4863" i="1" s="1"/>
  <c r="P4720" i="1"/>
  <c r="Q4720" i="1" s="1"/>
  <c r="P4579" i="1"/>
  <c r="Q4579" i="1" s="1"/>
  <c r="P4467" i="1"/>
  <c r="Q4467" i="1" s="1"/>
  <c r="P4346" i="1"/>
  <c r="Q4346" i="1" s="1"/>
  <c r="P4257" i="1"/>
  <c r="Q4257" i="1" s="1"/>
  <c r="P3957" i="1"/>
  <c r="Q3957" i="1" s="1"/>
  <c r="P3797" i="1"/>
  <c r="Q3797" i="1" s="1"/>
  <c r="P3646" i="1"/>
  <c r="Q3646" i="1" s="1"/>
  <c r="P3598" i="1"/>
  <c r="Q3598" i="1" s="1"/>
  <c r="P3542" i="1"/>
  <c r="Q3542" i="1" s="1"/>
  <c r="P3462" i="1"/>
  <c r="Q3462" i="1" s="1"/>
  <c r="P3234" i="1"/>
  <c r="Q3234" i="1" s="1"/>
  <c r="P4143" i="1"/>
  <c r="Q4143" i="1" s="1"/>
  <c r="P3921" i="1"/>
  <c r="Q3921" i="1" s="1"/>
  <c r="P3788" i="1"/>
  <c r="Q3788" i="1" s="1"/>
  <c r="P3733" i="1"/>
  <c r="Q3733" i="1" s="1"/>
  <c r="P3565" i="1"/>
  <c r="Q3565" i="1" s="1"/>
  <c r="P3477" i="1"/>
  <c r="Q3477" i="1" s="1"/>
  <c r="P4327" i="1"/>
  <c r="Q4327" i="1" s="1"/>
  <c r="P4265" i="1"/>
  <c r="Q4265" i="1" s="1"/>
  <c r="P3956" i="1"/>
  <c r="Q3956" i="1" s="1"/>
  <c r="P3835" i="1"/>
  <c r="Q3835" i="1" s="1"/>
  <c r="P3759" i="1"/>
  <c r="Q3759" i="1" s="1"/>
  <c r="P3572" i="1"/>
  <c r="Q3572" i="1" s="1"/>
  <c r="P3500" i="1"/>
  <c r="Q3500" i="1" s="1"/>
  <c r="P3356" i="1"/>
  <c r="Q3356" i="1" s="1"/>
  <c r="P3276" i="1"/>
  <c r="Q3276" i="1" s="1"/>
  <c r="P4246" i="1"/>
  <c r="Q4246" i="1" s="1"/>
  <c r="P4216" i="1"/>
  <c r="Q4216" i="1" s="1"/>
  <c r="P3907" i="1"/>
  <c r="Q3907" i="1" s="1"/>
  <c r="P3738" i="1"/>
  <c r="Q3738" i="1" s="1"/>
  <c r="P3659" i="1"/>
  <c r="Q3659" i="1" s="1"/>
  <c r="P3495" i="1"/>
  <c r="Q3495" i="1" s="1"/>
  <c r="P3331" i="1"/>
  <c r="Q3331" i="1" s="1"/>
  <c r="P3022" i="1"/>
  <c r="Q3022" i="1" s="1"/>
  <c r="P2921" i="1"/>
  <c r="Q2921" i="1" s="1"/>
  <c r="P3188" i="1"/>
  <c r="Q3188" i="1" s="1"/>
  <c r="P3012" i="1"/>
  <c r="Q3012" i="1" s="1"/>
  <c r="P3014" i="1"/>
  <c r="Q3014" i="1" s="1"/>
  <c r="P3189" i="1"/>
  <c r="Q3189" i="1" s="1"/>
  <c r="P3013" i="1"/>
  <c r="Q3013" i="1" s="1"/>
  <c r="P2924" i="1"/>
  <c r="Q2924" i="1" s="1"/>
  <c r="P2764" i="1"/>
  <c r="Q2764" i="1" s="1"/>
  <c r="P2648" i="1"/>
  <c r="Q2648" i="1" s="1"/>
  <c r="P2580" i="1"/>
  <c r="Q2580" i="1" s="1"/>
  <c r="P2324" i="1"/>
  <c r="Q2324" i="1" s="1"/>
  <c r="P2881" i="1"/>
  <c r="Q2881" i="1" s="1"/>
  <c r="P2827" i="1"/>
  <c r="Q2827" i="1" s="1"/>
  <c r="P2723" i="1"/>
  <c r="Q2723" i="1" s="1"/>
  <c r="P2639" i="1"/>
  <c r="P2583" i="1"/>
  <c r="Q2583" i="1" s="1"/>
  <c r="P2411" i="1"/>
  <c r="Q2411" i="1" s="1"/>
  <c r="P2319" i="1"/>
  <c r="Q2319" i="1" s="1"/>
  <c r="P2890" i="1"/>
  <c r="Q2890" i="1" s="1"/>
  <c r="P2762" i="1"/>
  <c r="Q2762" i="1" s="1"/>
  <c r="P2690" i="1"/>
  <c r="Q2690" i="1" s="1"/>
  <c r="P2586" i="1"/>
  <c r="Q2586" i="1" s="1"/>
  <c r="P2514" i="1"/>
  <c r="Q2514" i="1" s="1"/>
  <c r="P2398" i="1"/>
  <c r="Q2398" i="1" s="1"/>
  <c r="P2899" i="1"/>
  <c r="Q2899" i="1" s="1"/>
  <c r="P2761" i="1"/>
  <c r="P2641" i="1"/>
  <c r="P2605" i="1"/>
  <c r="Q2605" i="1" s="1"/>
  <c r="P2497" i="1"/>
  <c r="Q2497" i="1" s="1"/>
  <c r="P2313" i="1"/>
  <c r="Q2313" i="1" s="1"/>
  <c r="P2119" i="1"/>
  <c r="Q2119" i="1" s="1"/>
  <c r="P1998" i="1"/>
  <c r="Q1998" i="1" s="1"/>
  <c r="P1950" i="1"/>
  <c r="Q1950" i="1" s="1"/>
  <c r="P1860" i="1"/>
  <c r="Q1860" i="1" s="1"/>
  <c r="P1761" i="1"/>
  <c r="Q1761" i="1" s="1"/>
  <c r="P2198" i="1"/>
  <c r="Q2198" i="1" s="1"/>
  <c r="P2098" i="1"/>
  <c r="Q2098" i="1" s="1"/>
  <c r="P2010" i="1"/>
  <c r="Q2010" i="1" s="1"/>
  <c r="P1975" i="1"/>
  <c r="Q1975" i="1" s="1"/>
  <c r="P1907" i="1"/>
  <c r="Q1907" i="1" s="1"/>
  <c r="P1850" i="1"/>
  <c r="Q1850" i="1" s="1"/>
  <c r="P2181" i="1"/>
  <c r="P2052" i="1"/>
  <c r="Q2052" i="1" s="1"/>
  <c r="P2022" i="1"/>
  <c r="Q2022" i="1" s="1"/>
  <c r="P1974" i="1"/>
  <c r="Q1974" i="1" s="1"/>
  <c r="P1856" i="1"/>
  <c r="Q1856" i="1" s="1"/>
  <c r="P2272" i="1"/>
  <c r="Q2272" i="1" s="1"/>
  <c r="P2172" i="1"/>
  <c r="Q2172" i="1" s="1"/>
  <c r="P2086" i="1"/>
  <c r="Q2086" i="1" s="1"/>
  <c r="P2035" i="1"/>
  <c r="Q2035" i="1" s="1"/>
  <c r="P1995" i="1"/>
  <c r="P1858" i="1"/>
  <c r="Q1858" i="1" s="1"/>
  <c r="P1775" i="1"/>
  <c r="Q1775" i="1" s="1"/>
  <c r="P1684" i="1"/>
  <c r="Q1684" i="1" s="1"/>
  <c r="P1600" i="1"/>
  <c r="Q1600" i="1" s="1"/>
  <c r="P1505" i="1"/>
  <c r="Q1505" i="1" s="1"/>
  <c r="P1459" i="1"/>
  <c r="Q1459" i="1" s="1"/>
  <c r="P1050" i="1"/>
  <c r="Q1050" i="1" s="1"/>
  <c r="P1583" i="1"/>
  <c r="P1507" i="1"/>
  <c r="Q1507" i="1" s="1"/>
  <c r="P1471" i="1"/>
  <c r="Q1471" i="1" s="1"/>
  <c r="P1234" i="1"/>
  <c r="Q1234" i="1" s="1"/>
  <c r="P1696" i="1"/>
  <c r="Q1696" i="1" s="1"/>
  <c r="P1550" i="1"/>
  <c r="Q1550" i="1" s="1"/>
  <c r="P1470" i="1"/>
  <c r="Q1470" i="1" s="1"/>
  <c r="P1034" i="1"/>
  <c r="P1629" i="1"/>
  <c r="P1569" i="1"/>
  <c r="Q1569" i="1" s="1"/>
  <c r="P1503" i="1"/>
  <c r="Q1503" i="1" s="1"/>
  <c r="P1237" i="1"/>
  <c r="Q1237" i="1" s="1"/>
  <c r="P1235" i="1"/>
  <c r="Q1235" i="1" s="1"/>
  <c r="P1052" i="1"/>
  <c r="Q1052" i="1" s="1"/>
  <c r="P818" i="1"/>
  <c r="Q818" i="1" s="1"/>
  <c r="P907" i="1"/>
  <c r="Q907" i="1" s="1"/>
  <c r="P1179" i="1"/>
  <c r="P984" i="1"/>
  <c r="Q984" i="1" s="1"/>
  <c r="P790" i="1"/>
  <c r="Q790" i="1" s="1"/>
  <c r="P706" i="1"/>
  <c r="Q706" i="1" s="1"/>
  <c r="P605" i="1"/>
  <c r="Q605" i="1" s="1"/>
  <c r="P755" i="1"/>
  <c r="Q755" i="1" s="1"/>
  <c r="P635" i="1"/>
  <c r="Q635" i="1" s="1"/>
  <c r="P754" i="1"/>
  <c r="Q754" i="1" s="1"/>
  <c r="P624" i="1"/>
  <c r="P727" i="1"/>
  <c r="Q727" i="1" s="1"/>
  <c r="P652" i="1"/>
  <c r="Q652" i="1" s="1"/>
  <c r="P623" i="1"/>
  <c r="P405" i="1"/>
  <c r="P304" i="1"/>
  <c r="Q304" i="1" s="1"/>
  <c r="P364" i="1"/>
  <c r="Q364" i="1" s="1"/>
  <c r="P375" i="1"/>
  <c r="Q375" i="1" s="1"/>
  <c r="P570" i="1"/>
  <c r="Q570" i="1" s="1"/>
  <c r="P394" i="1"/>
  <c r="Q394" i="1" s="1"/>
  <c r="P250" i="1"/>
  <c r="Q250" i="1" s="1"/>
  <c r="P145" i="1"/>
  <c r="P40" i="1"/>
  <c r="Q40" i="1" s="1"/>
  <c r="P37" i="1"/>
  <c r="Q37" i="1" s="1"/>
  <c r="P396" i="1"/>
  <c r="Q396" i="1" s="1"/>
  <c r="P296" i="1"/>
  <c r="Q296" i="1" s="1"/>
  <c r="P69" i="1"/>
  <c r="P395" i="1"/>
  <c r="Q395" i="1" s="1"/>
  <c r="P184" i="1"/>
  <c r="Q184" i="1" s="1"/>
  <c r="P220" i="1"/>
  <c r="Q220" i="1" s="1"/>
  <c r="P120" i="1"/>
  <c r="Q120" i="1" s="1"/>
  <c r="P133" i="1"/>
  <c r="Q133" i="1" s="1"/>
  <c r="P112" i="1"/>
  <c r="Q112" i="1" s="1"/>
  <c r="P30" i="1"/>
  <c r="Q30" i="1" s="1"/>
  <c r="P141" i="1"/>
  <c r="P111" i="1"/>
  <c r="Q111" i="1" s="1"/>
  <c r="P41" i="1"/>
  <c r="Q41" i="1" s="1"/>
  <c r="P8117" i="1"/>
  <c r="P7352" i="1"/>
  <c r="Q7352" i="1" s="1"/>
  <c r="P8681" i="1"/>
  <c r="Q8681" i="1" s="1"/>
  <c r="P8114" i="1"/>
  <c r="P7156" i="1"/>
  <c r="P8659" i="1"/>
  <c r="Q8659" i="1" s="1"/>
  <c r="P8113" i="1"/>
  <c r="Q8113" i="1" s="1"/>
  <c r="P6663" i="1"/>
  <c r="P7385" i="1"/>
  <c r="P7154" i="1"/>
  <c r="Q7154" i="1" s="1"/>
  <c r="P6481" i="1"/>
  <c r="Q6481" i="1" s="1"/>
  <c r="P5721" i="1"/>
  <c r="P6422" i="1"/>
  <c r="P3473" i="1"/>
  <c r="Q3473" i="1" s="1"/>
  <c r="P3164" i="1"/>
  <c r="Q3164" i="1" s="1"/>
  <c r="P3163" i="1"/>
  <c r="P2652" i="1"/>
  <c r="P2703" i="1"/>
  <c r="Q2703" i="1" s="1"/>
  <c r="P2674" i="1"/>
  <c r="Q2674" i="1" s="1"/>
  <c r="P2653" i="1"/>
  <c r="P2223" i="1"/>
  <c r="P2122" i="1"/>
  <c r="Q2122" i="1" s="1"/>
  <c r="P1961" i="1"/>
  <c r="Q1961" i="1" s="1"/>
  <c r="P2132" i="1"/>
  <c r="P1713" i="1"/>
  <c r="P1420" i="1"/>
  <c r="Q1420" i="1" s="1"/>
  <c r="P1133" i="1"/>
  <c r="Q1133" i="1" s="1"/>
  <c r="P1417" i="1"/>
  <c r="P1177" i="1"/>
  <c r="P1017" i="1"/>
  <c r="Q1017" i="1" s="1"/>
  <c r="P1618" i="1"/>
  <c r="Q1618" i="1" s="1"/>
  <c r="P1416" i="1"/>
  <c r="P1258" i="1"/>
  <c r="P1047" i="1"/>
  <c r="Q1047" i="1" s="1"/>
  <c r="P1453" i="1"/>
  <c r="Q1453" i="1" s="1"/>
  <c r="P1263" i="1"/>
  <c r="P1318" i="1"/>
  <c r="P1139" i="1"/>
  <c r="Q1139" i="1" s="1"/>
  <c r="P1020" i="1"/>
  <c r="Q1020" i="1" s="1"/>
  <c r="P1323" i="1"/>
  <c r="P1176" i="1"/>
  <c r="P771" i="1"/>
  <c r="Q771" i="1" s="1"/>
  <c r="P809" i="1"/>
  <c r="Q809" i="1" s="1"/>
  <c r="P668" i="1"/>
  <c r="P313" i="1"/>
  <c r="P207" i="1"/>
  <c r="Q207" i="1" s="1"/>
  <c r="P277" i="1"/>
  <c r="Q277" i="1" s="1"/>
  <c r="P267" i="1"/>
  <c r="P8672" i="1"/>
  <c r="Q8672" i="1" s="1"/>
  <c r="P8667" i="1"/>
  <c r="Q8667" i="1" s="1"/>
  <c r="P1106" i="1"/>
  <c r="Q1106" i="1" s="1"/>
  <c r="P1105" i="1"/>
  <c r="Q1105" i="1" s="1"/>
  <c r="P1104" i="1"/>
  <c r="Q1104" i="1" s="1"/>
  <c r="P1115" i="1"/>
  <c r="Q1115" i="1" s="1"/>
  <c r="P973" i="1"/>
  <c r="Q973" i="1" s="1"/>
  <c r="P8712" i="1"/>
  <c r="P8779" i="1"/>
  <c r="P8757" i="1"/>
  <c r="P8707" i="1"/>
  <c r="Q8707" i="1" s="1"/>
  <c r="P8573" i="1"/>
  <c r="P8331" i="1"/>
  <c r="P8237" i="1"/>
  <c r="P8157" i="1"/>
  <c r="Q8157" i="1" s="1"/>
  <c r="P8072" i="1"/>
  <c r="Q8072" i="1" s="1"/>
  <c r="P8024" i="1"/>
  <c r="P7865" i="1"/>
  <c r="P7784" i="1"/>
  <c r="Q7784" i="1" s="1"/>
  <c r="P7558" i="1"/>
  <c r="Q7558" i="1" s="1"/>
  <c r="P7512" i="1"/>
  <c r="P7491" i="1"/>
  <c r="P7473" i="1"/>
  <c r="Q7473" i="1" s="1"/>
  <c r="P7423" i="1"/>
  <c r="Q7423" i="1" s="1"/>
  <c r="P7395" i="1"/>
  <c r="P7012" i="1"/>
  <c r="P6988" i="1"/>
  <c r="Q6988" i="1" s="1"/>
  <c r="P6894" i="1"/>
  <c r="P6852" i="1"/>
  <c r="P6815" i="1"/>
  <c r="P6746" i="1"/>
  <c r="Q6746" i="1" s="1"/>
  <c r="P6639" i="1"/>
  <c r="P6512" i="1"/>
  <c r="P8725" i="1"/>
  <c r="P8640" i="1"/>
  <c r="Q8640" i="1" s="1"/>
  <c r="P8327" i="1"/>
  <c r="Q8327" i="1" s="1"/>
  <c r="P8230" i="1"/>
  <c r="P8210" i="1"/>
  <c r="P8074" i="1"/>
  <c r="Q8074" i="1" s="1"/>
  <c r="P8010" i="1"/>
  <c r="P7858" i="1"/>
  <c r="P7834" i="1"/>
  <c r="P7632" i="1"/>
  <c r="Q7632" i="1" s="1"/>
  <c r="P7518" i="1"/>
  <c r="P7497" i="1"/>
  <c r="P7472" i="1"/>
  <c r="P7444" i="1"/>
  <c r="Q7444" i="1" s="1"/>
  <c r="P7415" i="1"/>
  <c r="P7252" i="1"/>
  <c r="P6950" i="1"/>
  <c r="P6936" i="1"/>
  <c r="Q6936" i="1" s="1"/>
  <c r="P6858" i="1"/>
  <c r="P6821" i="1"/>
  <c r="P6779" i="1"/>
  <c r="P6722" i="1"/>
  <c r="Q6722" i="1" s="1"/>
  <c r="P6546" i="1"/>
  <c r="P8642" i="1"/>
  <c r="P8397" i="1"/>
  <c r="P8320" i="1"/>
  <c r="Q8320" i="1" s="1"/>
  <c r="P8175" i="1"/>
  <c r="Q8175" i="1" s="1"/>
  <c r="P8081" i="1"/>
  <c r="P8065" i="1"/>
  <c r="P7951" i="1"/>
  <c r="Q7951" i="1" s="1"/>
  <c r="P7860" i="1"/>
  <c r="P7846" i="1"/>
  <c r="P7610" i="1"/>
  <c r="P7521" i="1"/>
  <c r="Q7521" i="1" s="1"/>
  <c r="P7485" i="1"/>
  <c r="Q7485" i="1" s="1"/>
  <c r="P7471" i="1"/>
  <c r="P7418" i="1"/>
  <c r="P7116" i="1"/>
  <c r="Q7116" i="1" s="1"/>
  <c r="P7004" i="1"/>
  <c r="Q7004" i="1" s="1"/>
  <c r="P6946" i="1"/>
  <c r="P6889" i="1"/>
  <c r="P6824" i="1"/>
  <c r="Q6824" i="1" s="1"/>
  <c r="P6741" i="1"/>
  <c r="Q6741" i="1" s="1"/>
  <c r="P6498" i="1"/>
  <c r="P8641" i="1"/>
  <c r="P8583" i="1"/>
  <c r="Q8583" i="1" s="1"/>
  <c r="P8339" i="1"/>
  <c r="P8218" i="1"/>
  <c r="P8158" i="1"/>
  <c r="P8070" i="1"/>
  <c r="Q8070" i="1" s="1"/>
  <c r="P7954" i="1"/>
  <c r="P7781" i="1"/>
  <c r="P7570" i="1"/>
  <c r="P7499" i="1"/>
  <c r="Q7499" i="1" s="1"/>
  <c r="P7474" i="1"/>
  <c r="P7413" i="1"/>
  <c r="P7003" i="1"/>
  <c r="P6952" i="1"/>
  <c r="Q6952" i="1" s="1"/>
  <c r="P6895" i="1"/>
  <c r="P6827" i="1"/>
  <c r="P6800" i="1"/>
  <c r="P6770" i="1"/>
  <c r="Q6770" i="1" s="1"/>
  <c r="P6717" i="1"/>
  <c r="Q6717" i="1" s="1"/>
  <c r="P6569" i="1"/>
  <c r="P6552" i="1"/>
  <c r="P6513" i="1"/>
  <c r="Q6513" i="1" s="1"/>
  <c r="P6427" i="1"/>
  <c r="Q6427" i="1" s="1"/>
  <c r="P6355" i="1"/>
  <c r="P6310" i="1"/>
  <c r="P6190" i="1"/>
  <c r="Q6190" i="1" s="1"/>
  <c r="P6086" i="1"/>
  <c r="Q6086" i="1" s="1"/>
  <c r="P6046" i="1"/>
  <c r="P5982" i="1"/>
  <c r="P5954" i="1"/>
  <c r="Q5954" i="1" s="1"/>
  <c r="P5902" i="1"/>
  <c r="P5815" i="1"/>
  <c r="P5666" i="1"/>
  <c r="P5529" i="1"/>
  <c r="Q5529" i="1" s="1"/>
  <c r="P5500" i="1"/>
  <c r="Q5500" i="1" s="1"/>
  <c r="P5462" i="1"/>
  <c r="P6464" i="1"/>
  <c r="P6388" i="1"/>
  <c r="Q6388" i="1" s="1"/>
  <c r="P6268" i="1"/>
  <c r="P6213" i="1"/>
  <c r="P6145" i="1"/>
  <c r="P6097" i="1"/>
  <c r="Q6097" i="1" s="1"/>
  <c r="P6073" i="1"/>
  <c r="P5985" i="1"/>
  <c r="P5953" i="1"/>
  <c r="P5909" i="1"/>
  <c r="Q5909" i="1" s="1"/>
  <c r="P5817" i="1"/>
  <c r="P5673" i="1"/>
  <c r="P5541" i="1"/>
  <c r="P5480" i="1"/>
  <c r="Q5480" i="1" s="1"/>
  <c r="P5404" i="1"/>
  <c r="Q5404" i="1" s="1"/>
  <c r="P6536" i="1"/>
  <c r="P6505" i="1"/>
  <c r="P6387" i="1"/>
  <c r="Q6387" i="1" s="1"/>
  <c r="P6343" i="1"/>
  <c r="Q6343" i="1" s="1"/>
  <c r="P6244" i="1"/>
  <c r="P6196" i="1"/>
  <c r="P6180" i="1"/>
  <c r="Q6180" i="1" s="1"/>
  <c r="P6100" i="1"/>
  <c r="P6072" i="1"/>
  <c r="P6012" i="1"/>
  <c r="P5984" i="1"/>
  <c r="Q5984" i="1" s="1"/>
  <c r="P5932" i="1"/>
  <c r="P5888" i="1"/>
  <c r="P5814" i="1"/>
  <c r="P5779" i="1"/>
  <c r="Q5779" i="1" s="1"/>
  <c r="P5694" i="1"/>
  <c r="Q5694" i="1" s="1"/>
  <c r="P5550" i="1"/>
  <c r="P5508" i="1"/>
  <c r="P5473" i="1"/>
  <c r="Q5473" i="1" s="1"/>
  <c r="P5450" i="1"/>
  <c r="P6428" i="1"/>
  <c r="P6375" i="1"/>
  <c r="P6317" i="1"/>
  <c r="Q6317" i="1" s="1"/>
  <c r="P6179" i="1"/>
  <c r="P6099" i="1"/>
  <c r="P6071" i="1"/>
  <c r="P5955" i="1"/>
  <c r="Q5955" i="1" s="1"/>
  <c r="P5895" i="1"/>
  <c r="P5855" i="1"/>
  <c r="P5741" i="1"/>
  <c r="P5520" i="1"/>
  <c r="Q5520" i="1" s="1"/>
  <c r="P5459" i="1"/>
  <c r="P5378" i="1"/>
  <c r="P5337" i="1"/>
  <c r="P5305" i="1"/>
  <c r="Q5305" i="1" s="1"/>
  <c r="P5273" i="1"/>
  <c r="P5254" i="1"/>
  <c r="P5158" i="1"/>
  <c r="P5097" i="1"/>
  <c r="Q5097" i="1" s="1"/>
  <c r="P4974" i="1"/>
  <c r="Q4974" i="1" s="1"/>
  <c r="P4882" i="1"/>
  <c r="P4827" i="1"/>
  <c r="P4782" i="1"/>
  <c r="Q4782" i="1" s="1"/>
  <c r="P4740" i="1"/>
  <c r="P4710" i="1"/>
  <c r="P4642" i="1"/>
  <c r="P4566" i="1"/>
  <c r="Q4566" i="1" s="1"/>
  <c r="P4537" i="1"/>
  <c r="Q4537" i="1" s="1"/>
  <c r="P4418" i="1"/>
  <c r="P5336" i="1"/>
  <c r="P5304" i="1"/>
  <c r="Q5304" i="1" s="1"/>
  <c r="P5259" i="1"/>
  <c r="Q5259" i="1" s="1"/>
  <c r="P5195" i="1"/>
  <c r="P5135" i="1"/>
  <c r="P5080" i="1"/>
  <c r="Q5080" i="1" s="1"/>
  <c r="P4970" i="1"/>
  <c r="Q4970" i="1" s="1"/>
  <c r="P4852" i="1"/>
  <c r="P4799" i="1"/>
  <c r="P4743" i="1"/>
  <c r="Q4743" i="1" s="1"/>
  <c r="P4699" i="1"/>
  <c r="Q4699" i="1" s="1"/>
  <c r="P4648" i="1"/>
  <c r="P4559" i="1"/>
  <c r="P4520" i="1"/>
  <c r="Q4520" i="1" s="1"/>
  <c r="P4376" i="1"/>
  <c r="Q4376" i="1" s="1"/>
  <c r="P5377" i="1"/>
  <c r="P5313" i="1"/>
  <c r="P5274" i="1"/>
  <c r="Q5274" i="1" s="1"/>
  <c r="P5246" i="1"/>
  <c r="Q5246" i="1" s="1"/>
  <c r="P5169" i="1"/>
  <c r="P5073" i="1"/>
  <c r="P4925" i="1"/>
  <c r="Q4925" i="1" s="1"/>
  <c r="P4875" i="1"/>
  <c r="Q4875" i="1" s="1"/>
  <c r="P4810" i="1"/>
  <c r="P4769" i="1"/>
  <c r="P4705" i="1"/>
  <c r="Q4705" i="1" s="1"/>
  <c r="P4618" i="1"/>
  <c r="Q4618" i="1" s="1"/>
  <c r="P4548" i="1"/>
  <c r="P4364" i="1"/>
  <c r="P5399" i="1"/>
  <c r="Q5399" i="1" s="1"/>
  <c r="P5357" i="1"/>
  <c r="P5303" i="1"/>
  <c r="P5267" i="1"/>
  <c r="P5245" i="1"/>
  <c r="Q5245" i="1" s="1"/>
  <c r="P5095" i="1"/>
  <c r="Q5095" i="1" s="1"/>
  <c r="P5040" i="1"/>
  <c r="P4904" i="1"/>
  <c r="P4777" i="1"/>
  <c r="Q4777" i="1" s="1"/>
  <c r="P4741" i="1"/>
  <c r="Q4741" i="1" s="1"/>
  <c r="P4688" i="1"/>
  <c r="P4589" i="1"/>
  <c r="P4519" i="1"/>
  <c r="Q4519" i="1" s="1"/>
  <c r="P4392" i="1"/>
  <c r="Q4392" i="1" s="1"/>
  <c r="P4248" i="1"/>
  <c r="P4200" i="1"/>
  <c r="P4156" i="1"/>
  <c r="Q4156" i="1" s="1"/>
  <c r="P4108" i="1"/>
  <c r="P4044" i="1"/>
  <c r="P3993" i="1"/>
  <c r="P3972" i="1"/>
  <c r="Q3972" i="1" s="1"/>
  <c r="P3891" i="1"/>
  <c r="P3867" i="1"/>
  <c r="P3825" i="1"/>
  <c r="P3708" i="1"/>
  <c r="Q3708" i="1" s="1"/>
  <c r="P3654" i="1"/>
  <c r="Q3654" i="1" s="1"/>
  <c r="P3606" i="1"/>
  <c r="P3534" i="1"/>
  <c r="P3410" i="1"/>
  <c r="Q3410" i="1" s="1"/>
  <c r="P3346" i="1"/>
  <c r="Q3346" i="1" s="1"/>
  <c r="P3266" i="1"/>
  <c r="P4319" i="1"/>
  <c r="P4206" i="1"/>
  <c r="Q4206" i="1" s="1"/>
  <c r="P4155" i="1"/>
  <c r="Q4155" i="1" s="1"/>
  <c r="P4103" i="1"/>
  <c r="P4073" i="1"/>
  <c r="P4043" i="1"/>
  <c r="Q4043" i="1" s="1"/>
  <c r="P3965" i="1"/>
  <c r="Q3965" i="1" s="1"/>
  <c r="P3941" i="1"/>
  <c r="P3863" i="1"/>
  <c r="P3842" i="1"/>
  <c r="Q3842" i="1" s="1"/>
  <c r="P3818" i="1"/>
  <c r="P3649" i="1"/>
  <c r="P3577" i="1"/>
  <c r="P3373" i="1"/>
  <c r="Q3373" i="1" s="1"/>
  <c r="P3317" i="1"/>
  <c r="Q3317" i="1" s="1"/>
  <c r="P3221" i="1"/>
  <c r="P4277" i="1"/>
  <c r="P4196" i="1"/>
  <c r="Q4196" i="1" s="1"/>
  <c r="P4160" i="1"/>
  <c r="Q4160" i="1" s="1"/>
  <c r="P4106" i="1"/>
  <c r="P4036" i="1"/>
  <c r="P3973" i="1"/>
  <c r="Q3973" i="1" s="1"/>
  <c r="P3917" i="1"/>
  <c r="Q3917" i="1" s="1"/>
  <c r="P3871" i="1"/>
  <c r="P3817" i="1"/>
  <c r="P3684" i="1"/>
  <c r="Q3684" i="1" s="1"/>
  <c r="P3612" i="1"/>
  <c r="Q3612" i="1" s="1"/>
  <c r="P3580" i="1"/>
  <c r="P3528" i="1"/>
  <c r="P3384" i="1"/>
  <c r="Q3384" i="1" s="1"/>
  <c r="P3240" i="1"/>
  <c r="P4225" i="1"/>
  <c r="P4195" i="1"/>
  <c r="P4126" i="1"/>
  <c r="Q4126" i="1" s="1"/>
  <c r="P4038" i="1"/>
  <c r="Q4038" i="1" s="1"/>
  <c r="P3994" i="1"/>
  <c r="P3919" i="1"/>
  <c r="P3862" i="1"/>
  <c r="Q3862" i="1" s="1"/>
  <c r="P3826" i="1"/>
  <c r="Q3826" i="1" s="1"/>
  <c r="P3675" i="1"/>
  <c r="P3607" i="1"/>
  <c r="P3559" i="1"/>
  <c r="Q3559" i="1" s="1"/>
  <c r="P3503" i="1"/>
  <c r="Q3503" i="1" s="1"/>
  <c r="P3387" i="1"/>
  <c r="P3363" i="1"/>
  <c r="P3319" i="1"/>
  <c r="Q3319" i="1" s="1"/>
  <c r="P3243" i="1"/>
  <c r="Q3243" i="1" s="1"/>
  <c r="P3096" i="1"/>
  <c r="P3038" i="1"/>
  <c r="P2961" i="1"/>
  <c r="Q2961" i="1" s="1"/>
  <c r="P2928" i="1"/>
  <c r="Q2928" i="1" s="1"/>
  <c r="P3196" i="1"/>
  <c r="P3111" i="1"/>
  <c r="P3037" i="1"/>
  <c r="Q3037" i="1" s="1"/>
  <c r="P2954" i="1"/>
  <c r="Q2954" i="1" s="1"/>
  <c r="P3129" i="1"/>
  <c r="P3097" i="1"/>
  <c r="P3065" i="1"/>
  <c r="Q3065" i="1" s="1"/>
  <c r="P2982" i="1"/>
  <c r="Q2982" i="1" s="1"/>
  <c r="P2953" i="1"/>
  <c r="P3199" i="1"/>
  <c r="P3173" i="1"/>
  <c r="Q3173" i="1" s="1"/>
  <c r="P3122" i="1"/>
  <c r="Q3122" i="1" s="1"/>
  <c r="P3007" i="1"/>
  <c r="P2959" i="1"/>
  <c r="P2837" i="1"/>
  <c r="Q2837" i="1" s="1"/>
  <c r="P2772" i="1"/>
  <c r="Q2772" i="1" s="1"/>
  <c r="P2600" i="1"/>
  <c r="P2552" i="1"/>
  <c r="Q2552" i="1" s="1"/>
  <c r="P2504" i="1"/>
  <c r="Q2504" i="1" s="1"/>
  <c r="P2432" i="1"/>
  <c r="P2360" i="1"/>
  <c r="P2929" i="1"/>
  <c r="P2814" i="1"/>
  <c r="Q2814" i="1" s="1"/>
  <c r="P2575" i="1"/>
  <c r="Q2575" i="1" s="1"/>
  <c r="P2535" i="1"/>
  <c r="P2455" i="1"/>
  <c r="P2375" i="1"/>
  <c r="Q2375" i="1" s="1"/>
  <c r="P2339" i="1"/>
  <c r="Q2339" i="1" s="1"/>
  <c r="P2807" i="1"/>
  <c r="P2738" i="1"/>
  <c r="P2538" i="1"/>
  <c r="Q2538" i="1" s="1"/>
  <c r="P2454" i="1"/>
  <c r="Q2454" i="1" s="1"/>
  <c r="P2382" i="1"/>
  <c r="P2362" i="1"/>
  <c r="P2867" i="1"/>
  <c r="Q2867" i="1" s="1"/>
  <c r="P2800" i="1"/>
  <c r="P2597" i="1"/>
  <c r="P2537" i="1"/>
  <c r="P2445" i="1"/>
  <c r="Q2445" i="1" s="1"/>
  <c r="P2405" i="1"/>
  <c r="Q2405" i="1" s="1"/>
  <c r="P2329" i="1"/>
  <c r="P2207" i="1"/>
  <c r="P2163" i="1"/>
  <c r="Q2163" i="1" s="1"/>
  <c r="P1828" i="1"/>
  <c r="Q1828" i="1" s="1"/>
  <c r="P2278" i="1"/>
  <c r="P2194" i="1"/>
  <c r="P2166" i="1"/>
  <c r="Q2166" i="1" s="1"/>
  <c r="P2138" i="1"/>
  <c r="Q2138" i="1" s="1"/>
  <c r="P1805" i="1"/>
  <c r="P2161" i="1"/>
  <c r="P1804" i="1"/>
  <c r="Q1804" i="1" s="1"/>
  <c r="P2256" i="1"/>
  <c r="Q2256" i="1" s="1"/>
  <c r="P2184" i="1"/>
  <c r="P1877" i="1"/>
  <c r="P1596" i="1"/>
  <c r="Q1596" i="1" s="1"/>
  <c r="P1508" i="1"/>
  <c r="Q1508" i="1" s="1"/>
  <c r="P1690" i="1"/>
  <c r="Q1690" i="1" s="1"/>
  <c r="P1523" i="1"/>
  <c r="P1354" i="1"/>
  <c r="Q1354" i="1" s="1"/>
  <c r="P1594" i="1"/>
  <c r="Q1594" i="1" s="1"/>
  <c r="P1522" i="1"/>
  <c r="Q1522" i="1" s="1"/>
  <c r="P1400" i="1"/>
  <c r="P1593" i="1"/>
  <c r="Q1593" i="1" s="1"/>
  <c r="P1514" i="1"/>
  <c r="Q1514" i="1" s="1"/>
  <c r="P1282" i="1"/>
  <c r="P1302" i="1"/>
  <c r="P872" i="1"/>
  <c r="Q872" i="1" s="1"/>
  <c r="P852" i="1"/>
  <c r="Q852" i="1" s="1"/>
  <c r="P875" i="1"/>
  <c r="P861" i="1"/>
  <c r="P1064" i="1"/>
  <c r="Q1064" i="1" s="1"/>
  <c r="P860" i="1"/>
  <c r="Q860" i="1" s="1"/>
  <c r="P892" i="1"/>
  <c r="P559" i="1"/>
  <c r="P782" i="1"/>
  <c r="Q782" i="1" s="1"/>
  <c r="P533" i="1"/>
  <c r="Q533" i="1" s="1"/>
  <c r="P528" i="1"/>
  <c r="P466" i="1"/>
  <c r="P435" i="1"/>
  <c r="Q435" i="1" s="1"/>
  <c r="P521" i="1"/>
  <c r="Q521" i="1" s="1"/>
  <c r="P509" i="1"/>
  <c r="P465" i="1"/>
  <c r="P553" i="1"/>
  <c r="Q553" i="1" s="1"/>
  <c r="P535" i="1"/>
  <c r="Q535" i="1" s="1"/>
  <c r="P494" i="1"/>
  <c r="P455" i="1"/>
  <c r="P508" i="1"/>
  <c r="Q508" i="1" s="1"/>
  <c r="P469" i="1"/>
  <c r="Q469" i="1" s="1"/>
  <c r="P242" i="1"/>
  <c r="P187" i="1"/>
  <c r="Q187" i="1" s="1"/>
  <c r="P289" i="1"/>
  <c r="Q289" i="1" s="1"/>
  <c r="P239" i="1"/>
  <c r="Q239" i="1" s="1"/>
  <c r="P191" i="1"/>
  <c r="Q191" i="1" s="1"/>
  <c r="P93" i="1"/>
  <c r="P4" i="1"/>
  <c r="Q4" i="1" s="1"/>
  <c r="P94" i="1"/>
  <c r="Q94" i="1" s="1"/>
  <c r="P8544" i="1"/>
  <c r="P8463" i="1"/>
  <c r="Q8463" i="1" s="1"/>
  <c r="P8424" i="1"/>
  <c r="Q8424" i="1" s="1"/>
  <c r="P8286" i="1"/>
  <c r="P8032" i="1"/>
  <c r="P7885" i="1"/>
  <c r="Q7885" i="1" s="1"/>
  <c r="P7801" i="1"/>
  <c r="Q7801" i="1" s="1"/>
  <c r="P7727" i="1"/>
  <c r="P7660" i="1"/>
  <c r="P7373" i="1"/>
  <c r="Q7373" i="1" s="1"/>
  <c r="P7270" i="1"/>
  <c r="Q7270" i="1" s="1"/>
  <c r="P7167" i="1"/>
  <c r="P7068" i="1"/>
  <c r="P6681" i="1"/>
  <c r="Q6681" i="1" s="1"/>
  <c r="P6633" i="1"/>
  <c r="Q6633" i="1" s="1"/>
  <c r="P8512" i="1"/>
  <c r="P8471" i="1"/>
  <c r="P8441" i="1"/>
  <c r="Q8441" i="1" s="1"/>
  <c r="P8351" i="1"/>
  <c r="Q8351" i="1" s="1"/>
  <c r="P8285" i="1"/>
  <c r="P8106" i="1"/>
  <c r="P7824" i="1"/>
  <c r="Q7824" i="1" s="1"/>
  <c r="P7743" i="1"/>
  <c r="Q7743" i="1" s="1"/>
  <c r="P7716" i="1"/>
  <c r="P7662" i="1"/>
  <c r="P7593" i="1"/>
  <c r="Q7593" i="1" s="1"/>
  <c r="P7387" i="1"/>
  <c r="Q7387" i="1" s="1"/>
  <c r="P7284" i="1"/>
  <c r="P7216" i="1"/>
  <c r="P7173" i="1"/>
  <c r="Q7173" i="1" s="1"/>
  <c r="P7092" i="1"/>
  <c r="Q7092" i="1" s="1"/>
  <c r="P6808" i="1"/>
  <c r="P6700" i="1"/>
  <c r="P6668" i="1"/>
  <c r="Q6668" i="1" s="1"/>
  <c r="P6626" i="1"/>
  <c r="Q6626" i="1" s="1"/>
  <c r="P8630" i="1"/>
  <c r="P8492" i="1"/>
  <c r="P8426" i="1"/>
  <c r="Q8426" i="1" s="1"/>
  <c r="P8108" i="1"/>
  <c r="Q8108" i="1" s="1"/>
  <c r="P7993" i="1"/>
  <c r="P7722" i="1"/>
  <c r="P7661" i="1"/>
  <c r="Q7661" i="1" s="1"/>
  <c r="P7382" i="1"/>
  <c r="Q7382" i="1" s="1"/>
  <c r="P7233" i="1"/>
  <c r="P7187" i="1"/>
  <c r="P7091" i="1"/>
  <c r="Q7091" i="1" s="1"/>
  <c r="P7056" i="1"/>
  <c r="Q7056" i="1" s="1"/>
  <c r="P6807" i="1"/>
  <c r="P6689" i="1"/>
  <c r="P6631" i="1"/>
  <c r="Q6631" i="1" s="1"/>
  <c r="P6591" i="1"/>
  <c r="Q6591" i="1" s="1"/>
  <c r="P8547" i="1"/>
  <c r="P8479" i="1"/>
  <c r="P8445" i="1"/>
  <c r="Q8445" i="1" s="1"/>
  <c r="P8287" i="1"/>
  <c r="Q8287" i="1" s="1"/>
  <c r="P8051" i="1"/>
  <c r="P7802" i="1"/>
  <c r="P7745" i="1"/>
  <c r="Q7745" i="1" s="1"/>
  <c r="P8755" i="1"/>
  <c r="Q8755" i="1" s="1"/>
  <c r="P8784" i="1"/>
  <c r="Q8784" i="1" s="1"/>
  <c r="P8626" i="1"/>
  <c r="P8174" i="1"/>
  <c r="Q8174" i="1" s="1"/>
  <c r="P7925" i="1"/>
  <c r="Q7925" i="1" s="1"/>
  <c r="P7861" i="1"/>
  <c r="P7774" i="1"/>
  <c r="P7555" i="1"/>
  <c r="Q7555" i="1" s="1"/>
  <c r="P7533" i="1"/>
  <c r="Q7533" i="1" s="1"/>
  <c r="P7459" i="1"/>
  <c r="P7324" i="1"/>
  <c r="P7117" i="1"/>
  <c r="Q7117" i="1" s="1"/>
  <c r="P7002" i="1"/>
  <c r="Q7002" i="1" s="1"/>
  <c r="P6923" i="1"/>
  <c r="P6898" i="1"/>
  <c r="P6819" i="1"/>
  <c r="Q6819" i="1" s="1"/>
  <c r="P6790" i="1"/>
  <c r="Q6790" i="1" s="1"/>
  <c r="P6723" i="1"/>
  <c r="P6553" i="1"/>
  <c r="P8766" i="1"/>
  <c r="Q8766" i="1" s="1"/>
  <c r="P8710" i="1"/>
  <c r="Q8710" i="1" s="1"/>
  <c r="P8593" i="1"/>
  <c r="P8430" i="1"/>
  <c r="P8388" i="1"/>
  <c r="Q8388" i="1" s="1"/>
  <c r="P8259" i="1"/>
  <c r="Q8259" i="1" s="1"/>
  <c r="P8168" i="1"/>
  <c r="P8143" i="1"/>
  <c r="P8042" i="1"/>
  <c r="Q8042" i="1" s="1"/>
  <c r="P7915" i="1"/>
  <c r="Q7915" i="1" s="1"/>
  <c r="P7841" i="1"/>
  <c r="P7773" i="1"/>
  <c r="P7557" i="1"/>
  <c r="Q7557" i="1" s="1"/>
  <c r="P7543" i="1"/>
  <c r="Q7543" i="1" s="1"/>
  <c r="P7458" i="1"/>
  <c r="P7124" i="1"/>
  <c r="P7023" i="1"/>
  <c r="Q7023" i="1" s="1"/>
  <c r="P6915" i="1"/>
  <c r="Q6915" i="1" s="1"/>
  <c r="P6886" i="1"/>
  <c r="P6841" i="1"/>
  <c r="P6745" i="1"/>
  <c r="Q6745" i="1" s="1"/>
  <c r="P6532" i="1"/>
  <c r="Q6532" i="1" s="1"/>
  <c r="P8699" i="1"/>
  <c r="P8575" i="1"/>
  <c r="P8387" i="1"/>
  <c r="Q8387" i="1" s="1"/>
  <c r="P8215" i="1"/>
  <c r="Q8215" i="1" s="1"/>
  <c r="P8178" i="1"/>
  <c r="P8137" i="1"/>
  <c r="P7978" i="1"/>
  <c r="Q7978" i="1" s="1"/>
  <c r="P7921" i="1"/>
  <c r="Q7921" i="1" s="1"/>
  <c r="P7833" i="1"/>
  <c r="P7641" i="1"/>
  <c r="P7578" i="1"/>
  <c r="Q7578" i="1" s="1"/>
  <c r="P7532" i="1"/>
  <c r="Q7532" i="1" s="1"/>
  <c r="P7503" i="1"/>
  <c r="P7404" i="1"/>
  <c r="P7026" i="1"/>
  <c r="Q7026" i="1" s="1"/>
  <c r="P6917" i="1"/>
  <c r="Q6917" i="1" s="1"/>
  <c r="P6864" i="1"/>
  <c r="P6795" i="1"/>
  <c r="P6718" i="1"/>
  <c r="Q6718" i="1" s="1"/>
  <c r="P6601" i="1"/>
  <c r="Q6601" i="1" s="1"/>
  <c r="P6544" i="1"/>
  <c r="P6472" i="1"/>
  <c r="P8635" i="1"/>
  <c r="Q8635" i="1" s="1"/>
  <c r="P8389" i="1"/>
  <c r="Q8389" i="1" s="1"/>
  <c r="P8313" i="1"/>
  <c r="P8186" i="1"/>
  <c r="P8086" i="1"/>
  <c r="Q8086" i="1" s="1"/>
  <c r="P7926" i="1"/>
  <c r="Q7926" i="1" s="1"/>
  <c r="P7869" i="1"/>
  <c r="P7836" i="1"/>
  <c r="P7573" i="1"/>
  <c r="Q7573" i="1" s="1"/>
  <c r="P7534" i="1"/>
  <c r="Q7534" i="1" s="1"/>
  <c r="P7506" i="1"/>
  <c r="P7456" i="1"/>
  <c r="P7399" i="1"/>
  <c r="Q7399" i="1" s="1"/>
  <c r="P7253" i="1"/>
  <c r="Q7253" i="1" s="1"/>
  <c r="P7025" i="1"/>
  <c r="P6863" i="1"/>
  <c r="P6747" i="1"/>
  <c r="Q6747" i="1" s="1"/>
  <c r="P6597" i="1"/>
  <c r="Q6597" i="1" s="1"/>
  <c r="P6496" i="1"/>
  <c r="P6559" i="1"/>
  <c r="P6531" i="1"/>
  <c r="Q6531" i="1" s="1"/>
  <c r="P6507" i="1"/>
  <c r="Q6507" i="1" s="1"/>
  <c r="P6406" i="1"/>
  <c r="P6313" i="1"/>
  <c r="P6262" i="1"/>
  <c r="Q6262" i="1" s="1"/>
  <c r="P6130" i="1"/>
  <c r="Q6130" i="1" s="1"/>
  <c r="P6098" i="1"/>
  <c r="P5994" i="1"/>
  <c r="P5878" i="1"/>
  <c r="Q5878" i="1" s="1"/>
  <c r="P5738" i="1"/>
  <c r="Q5738" i="1" s="1"/>
  <c r="P5671" i="1"/>
  <c r="P5564" i="1"/>
  <c r="P5497" i="1"/>
  <c r="Q5497" i="1" s="1"/>
  <c r="P5419" i="1"/>
  <c r="Q5419" i="1" s="1"/>
  <c r="P6409" i="1"/>
  <c r="P6316" i="1"/>
  <c r="P6293" i="1"/>
  <c r="Q6293" i="1" s="1"/>
  <c r="P6225" i="1"/>
  <c r="Q6225" i="1" s="1"/>
  <c r="P6129" i="1"/>
  <c r="P6041" i="1"/>
  <c r="P5977" i="1"/>
  <c r="Q5977" i="1" s="1"/>
  <c r="P5853" i="1"/>
  <c r="Q5853" i="1" s="1"/>
  <c r="P5788" i="1"/>
  <c r="P5753" i="1"/>
  <c r="P5557" i="1"/>
  <c r="Q5557" i="1" s="1"/>
  <c r="P5467" i="1"/>
  <c r="Q5467" i="1" s="1"/>
  <c r="P5371" i="1"/>
  <c r="P6525" i="1"/>
  <c r="P6431" i="1"/>
  <c r="Q6431" i="1" s="1"/>
  <c r="P6315" i="1"/>
  <c r="Q6315" i="1" s="1"/>
  <c r="P6286" i="1"/>
  <c r="P6263" i="1"/>
  <c r="P6148" i="1"/>
  <c r="Q6148" i="1" s="1"/>
  <c r="P6052" i="1"/>
  <c r="Q6052" i="1" s="1"/>
  <c r="P6020" i="1"/>
  <c r="P5838" i="1"/>
  <c r="P5667" i="1"/>
  <c r="Q5667" i="1" s="1"/>
  <c r="P5588" i="1"/>
  <c r="Q5588" i="1" s="1"/>
  <c r="P5569" i="1"/>
  <c r="P5521" i="1"/>
  <c r="P5441" i="1"/>
  <c r="Q5441" i="1" s="1"/>
  <c r="P6333" i="1"/>
  <c r="Q6333" i="1" s="1"/>
  <c r="P6288" i="1"/>
  <c r="P6247" i="1"/>
  <c r="P6115" i="1"/>
  <c r="Q6115" i="1" s="1"/>
  <c r="P6051" i="1"/>
  <c r="Q6051" i="1" s="1"/>
  <c r="P6015" i="1"/>
  <c r="P5983" i="1"/>
  <c r="P5837" i="1"/>
  <c r="Q5837" i="1" s="1"/>
  <c r="P5781" i="1"/>
  <c r="Q5781" i="1" s="1"/>
  <c r="P5621" i="1"/>
  <c r="P5517" i="1"/>
  <c r="P5398" i="1"/>
  <c r="Q5398" i="1" s="1"/>
  <c r="P5356" i="1"/>
  <c r="Q5356" i="1" s="1"/>
  <c r="P5225" i="1"/>
  <c r="P5170" i="1"/>
  <c r="P5048" i="1"/>
  <c r="Q5048" i="1" s="1"/>
  <c r="P5001" i="1"/>
  <c r="Q5001" i="1" s="1"/>
  <c r="P4932" i="1"/>
  <c r="P4791" i="1"/>
  <c r="P4652" i="1"/>
  <c r="Q4652" i="1" s="1"/>
  <c r="P4425" i="1"/>
  <c r="Q4425" i="1" s="1"/>
  <c r="P4380" i="1"/>
  <c r="P5359" i="1"/>
  <c r="P5269" i="1"/>
  <c r="Q5269" i="1" s="1"/>
  <c r="P5208" i="1"/>
  <c r="Q5208" i="1" s="1"/>
  <c r="P5039" i="1"/>
  <c r="P4997" i="1"/>
  <c r="P4926" i="1"/>
  <c r="Q4926" i="1" s="1"/>
  <c r="P4870" i="1"/>
  <c r="Q4870" i="1" s="1"/>
  <c r="P4748" i="1"/>
  <c r="P4671" i="1"/>
  <c r="P4533" i="1"/>
  <c r="Q4533" i="1" s="1"/>
  <c r="P4397" i="1"/>
  <c r="Q4397" i="1" s="1"/>
  <c r="P5412" i="1"/>
  <c r="P5348" i="1"/>
  <c r="P5310" i="1"/>
  <c r="Q5310" i="1" s="1"/>
  <c r="P5214" i="1"/>
  <c r="Q5214" i="1" s="1"/>
  <c r="P5134" i="1"/>
  <c r="P5041" i="1"/>
  <c r="P4993" i="1"/>
  <c r="Q4993" i="1" s="1"/>
  <c r="P4890" i="1"/>
  <c r="Q4890" i="1" s="1"/>
  <c r="P4789" i="1"/>
  <c r="P4676" i="1"/>
  <c r="P4586" i="1"/>
  <c r="Q4586" i="1" s="1"/>
  <c r="P5424" i="1"/>
  <c r="Q5424" i="1" s="1"/>
  <c r="P5376" i="1"/>
  <c r="P5328" i="1"/>
  <c r="P5216" i="1"/>
  <c r="Q5216" i="1" s="1"/>
  <c r="P5143" i="1"/>
  <c r="Q5143" i="1" s="1"/>
  <c r="P5037" i="1"/>
  <c r="P4975" i="1"/>
  <c r="P4883" i="1"/>
  <c r="Q4883" i="1" s="1"/>
  <c r="P4797" i="1"/>
  <c r="Q4797" i="1" s="1"/>
  <c r="P4691" i="1"/>
  <c r="P4647" i="1"/>
  <c r="P4323" i="1"/>
  <c r="Q4323" i="1" s="1"/>
  <c r="P4254" i="1"/>
  <c r="Q4254" i="1" s="1"/>
  <c r="P4174" i="1"/>
  <c r="P4068" i="1"/>
  <c r="P3945" i="1"/>
  <c r="Q3945" i="1" s="1"/>
  <c r="P3912" i="1"/>
  <c r="Q3912" i="1" s="1"/>
  <c r="P3864" i="1"/>
  <c r="P3770" i="1"/>
  <c r="P3704" i="1"/>
  <c r="Q3704" i="1" s="1"/>
  <c r="P3554" i="1"/>
  <c r="Q3554" i="1" s="1"/>
  <c r="P3398" i="1"/>
  <c r="P3374" i="1"/>
  <c r="P3310" i="1"/>
  <c r="Q3310" i="1" s="1"/>
  <c r="P4295" i="1"/>
  <c r="Q4295" i="1" s="1"/>
  <c r="P4247" i="1"/>
  <c r="P4203" i="1"/>
  <c r="P4152" i="1"/>
  <c r="Q4152" i="1" s="1"/>
  <c r="P4004" i="1"/>
  <c r="Q4004" i="1" s="1"/>
  <c r="P3935" i="1"/>
  <c r="P3893" i="1"/>
  <c r="P3748" i="1"/>
  <c r="Q3748" i="1" s="1"/>
  <c r="P3677" i="1"/>
  <c r="Q3677" i="1" s="1"/>
  <c r="P3625" i="1"/>
  <c r="P3593" i="1"/>
  <c r="P3557" i="1"/>
  <c r="Q3557" i="1" s="1"/>
  <c r="P3533" i="1"/>
  <c r="Q3533" i="1" s="1"/>
  <c r="P3433" i="1"/>
  <c r="P3385" i="1"/>
  <c r="P3361" i="1"/>
  <c r="Q3361" i="1" s="1"/>
  <c r="P4271" i="1"/>
  <c r="Q4271" i="1" s="1"/>
  <c r="P4226" i="1"/>
  <c r="P4146" i="1"/>
  <c r="P4093" i="1"/>
  <c r="Q4093" i="1" s="1"/>
  <c r="P4030" i="1"/>
  <c r="Q4030" i="1" s="1"/>
  <c r="P3953" i="1"/>
  <c r="P3877" i="1"/>
  <c r="P3841" i="1"/>
  <c r="Q3841" i="1" s="1"/>
  <c r="P3750" i="1"/>
  <c r="Q3750" i="1" s="1"/>
  <c r="P3709" i="1"/>
  <c r="P3672" i="1"/>
  <c r="P3616" i="1"/>
  <c r="Q3616" i="1" s="1"/>
  <c r="P3576" i="1"/>
  <c r="Q3576" i="1" s="1"/>
  <c r="P3436" i="1"/>
  <c r="P3392" i="1"/>
  <c r="P3364" i="1"/>
  <c r="Q3364" i="1" s="1"/>
  <c r="P3288" i="1"/>
  <c r="Q3288" i="1" s="1"/>
  <c r="P4324" i="1"/>
  <c r="P4249" i="1"/>
  <c r="P4090" i="1"/>
  <c r="Q4090" i="1" s="1"/>
  <c r="P3999" i="1"/>
  <c r="Q3999" i="1" s="1"/>
  <c r="P3952" i="1"/>
  <c r="P3898" i="1"/>
  <c r="P3856" i="1"/>
  <c r="Q3856" i="1" s="1"/>
  <c r="P3687" i="1"/>
  <c r="Q3687" i="1" s="1"/>
  <c r="P3611" i="1"/>
  <c r="P3487" i="1"/>
  <c r="P3395" i="1"/>
  <c r="Q3395" i="1" s="1"/>
  <c r="P3239" i="1"/>
  <c r="Q3239" i="1" s="1"/>
  <c r="P3067" i="1"/>
  <c r="P2984" i="1"/>
  <c r="P2934" i="1"/>
  <c r="Q2934" i="1" s="1"/>
  <c r="P3194" i="1"/>
  <c r="Q3194" i="1" s="1"/>
  <c r="P3108" i="1"/>
  <c r="P3047" i="1"/>
  <c r="Q3047" i="1" s="1"/>
  <c r="P2999" i="1"/>
  <c r="Q2999" i="1" s="1"/>
  <c r="P2970" i="1"/>
  <c r="Q2970" i="1" s="1"/>
  <c r="P3113" i="1"/>
  <c r="P3024" i="1"/>
  <c r="Q3024" i="1" s="1"/>
  <c r="P2963" i="1"/>
  <c r="Q2963" i="1" s="1"/>
  <c r="P3039" i="1"/>
  <c r="Q3039" i="1" s="1"/>
  <c r="P2962" i="1"/>
  <c r="P2834" i="1"/>
  <c r="Q2834" i="1" s="1"/>
  <c r="P2768" i="1"/>
  <c r="Q2768" i="1" s="1"/>
  <c r="P2616" i="1"/>
  <c r="Q2616" i="1" s="1"/>
  <c r="P2460" i="1"/>
  <c r="P2404" i="1"/>
  <c r="Q2404" i="1" s="1"/>
  <c r="P2328" i="1"/>
  <c r="Q2328" i="1" s="1"/>
  <c r="P2926" i="1"/>
  <c r="Q2926" i="1" s="1"/>
  <c r="P2859" i="1"/>
  <c r="P2739" i="1"/>
  <c r="Q2739" i="1" s="1"/>
  <c r="P2599" i="1"/>
  <c r="Q2599" i="1" s="1"/>
  <c r="P2511" i="1"/>
  <c r="Q2511" i="1" s="1"/>
  <c r="P2431" i="1"/>
  <c r="P2355" i="1"/>
  <c r="Q2355" i="1" s="1"/>
  <c r="P2858" i="1"/>
  <c r="Q2858" i="1" s="1"/>
  <c r="P2718" i="1"/>
  <c r="Q2718" i="1" s="1"/>
  <c r="P2570" i="1"/>
  <c r="P2510" i="1"/>
  <c r="Q2510" i="1" s="1"/>
  <c r="P2442" i="1"/>
  <c r="Q2442" i="1" s="1"/>
  <c r="P2350" i="1"/>
  <c r="Q2350" i="1" s="1"/>
  <c r="P2857" i="1"/>
  <c r="P2769" i="1"/>
  <c r="Q2769" i="1" s="1"/>
  <c r="P2729" i="1"/>
  <c r="Q2729" i="1" s="1"/>
  <c r="P2601" i="1"/>
  <c r="Q2601" i="1" s="1"/>
  <c r="P2533" i="1"/>
  <c r="P2437" i="1"/>
  <c r="Q2437" i="1" s="1"/>
  <c r="P2401" i="1"/>
  <c r="Q2401" i="1" s="1"/>
  <c r="P2215" i="1"/>
  <c r="Q2215" i="1" s="1"/>
  <c r="P2171" i="1"/>
  <c r="P2029" i="1"/>
  <c r="Q2029" i="1" s="1"/>
  <c r="P1886" i="1"/>
  <c r="Q1886" i="1" s="1"/>
  <c r="P1870" i="1"/>
  <c r="Q1870" i="1" s="1"/>
  <c r="P2282" i="1"/>
  <c r="P2234" i="1"/>
  <c r="Q2234" i="1" s="1"/>
  <c r="P2071" i="1"/>
  <c r="Q2071" i="1" s="1"/>
  <c r="P2039" i="1"/>
  <c r="Q2039" i="1" s="1"/>
  <c r="P1879" i="1"/>
  <c r="P1815" i="1"/>
  <c r="Q1815" i="1" s="1"/>
  <c r="P2165" i="1"/>
  <c r="Q2165" i="1" s="1"/>
  <c r="P2065" i="1"/>
  <c r="Q2065" i="1" s="1"/>
  <c r="P2000" i="1"/>
  <c r="P1881" i="1"/>
  <c r="Q1881" i="1" s="1"/>
  <c r="P1817" i="1"/>
  <c r="Q1817" i="1" s="1"/>
  <c r="P2244" i="1"/>
  <c r="Q2244" i="1" s="1"/>
  <c r="P2160" i="1"/>
  <c r="Q2160" i="1" s="1"/>
  <c r="P2062" i="1"/>
  <c r="Q2062" i="1" s="1"/>
  <c r="P1919" i="1"/>
  <c r="Q1919" i="1" s="1"/>
  <c r="P1883" i="1"/>
  <c r="Q1883" i="1" s="1"/>
  <c r="P1813" i="1"/>
  <c r="Q1813" i="1" s="1"/>
  <c r="P1644" i="1"/>
  <c r="Q1644" i="1" s="1"/>
  <c r="P1524" i="1"/>
  <c r="Q1524" i="1" s="1"/>
  <c r="P1497" i="1"/>
  <c r="Q1497" i="1" s="1"/>
  <c r="P1388" i="1"/>
  <c r="Q1388" i="1" s="1"/>
  <c r="P1057" i="1"/>
  <c r="Q1057" i="1" s="1"/>
  <c r="P1487" i="1"/>
  <c r="Q1487" i="1" s="1"/>
  <c r="P1391" i="1"/>
  <c r="Q1391" i="1" s="1"/>
  <c r="P1686" i="1"/>
  <c r="Q1686" i="1" s="1"/>
  <c r="P1562" i="1"/>
  <c r="Q1562" i="1" s="1"/>
  <c r="P1496" i="1"/>
  <c r="Q1496" i="1" s="1"/>
  <c r="P1380" i="1"/>
  <c r="Q1380" i="1" s="1"/>
  <c r="P1691" i="1"/>
  <c r="Q1691" i="1" s="1"/>
  <c r="P1495" i="1"/>
  <c r="Q1495" i="1" s="1"/>
  <c r="P1353" i="1"/>
  <c r="Q1353" i="1" s="1"/>
  <c r="P1283" i="1"/>
  <c r="Q1283" i="1" s="1"/>
  <c r="P931" i="1"/>
  <c r="Q931" i="1" s="1"/>
  <c r="P844" i="1"/>
  <c r="Q844" i="1" s="1"/>
  <c r="P1355" i="1"/>
  <c r="Q1355" i="1" s="1"/>
  <c r="P1284" i="1"/>
  <c r="Q1284" i="1" s="1"/>
  <c r="P898" i="1"/>
  <c r="Q898" i="1" s="1"/>
  <c r="P856" i="1"/>
  <c r="Q856" i="1" s="1"/>
  <c r="P814" i="1"/>
  <c r="Q814" i="1" s="1"/>
  <c r="P618" i="1"/>
  <c r="Q618" i="1" s="1"/>
  <c r="P593" i="1"/>
  <c r="Q593" i="1" s="1"/>
  <c r="P786" i="1"/>
  <c r="Q786" i="1" s="1"/>
  <c r="P602" i="1"/>
  <c r="Q602" i="1" s="1"/>
  <c r="P546" i="1"/>
  <c r="Q546" i="1" s="1"/>
  <c r="P612" i="1"/>
  <c r="Q612" i="1" s="1"/>
  <c r="P784" i="1"/>
  <c r="Q784" i="1" s="1"/>
  <c r="P659" i="1"/>
  <c r="Q659" i="1" s="1"/>
  <c r="P516" i="1"/>
  <c r="Q516" i="1" s="1"/>
  <c r="P495" i="1"/>
  <c r="Q495" i="1" s="1"/>
  <c r="P471" i="1"/>
  <c r="Q471" i="1" s="1"/>
  <c r="P438" i="1"/>
  <c r="Q438" i="1" s="1"/>
  <c r="P485" i="1"/>
  <c r="Q485" i="1" s="1"/>
  <c r="P431" i="1"/>
  <c r="Q431" i="1" s="1"/>
  <c r="P595" i="1"/>
  <c r="Q595" i="1" s="1"/>
  <c r="P567" i="1"/>
  <c r="Q567" i="1" s="1"/>
  <c r="P506" i="1"/>
  <c r="Q506" i="1" s="1"/>
  <c r="P450" i="1"/>
  <c r="Q450" i="1" s="1"/>
  <c r="P293" i="1"/>
  <c r="Q293" i="1" s="1"/>
  <c r="P564" i="1"/>
  <c r="Q564" i="1" s="1"/>
  <c r="P538" i="1"/>
  <c r="Q538" i="1" s="1"/>
  <c r="P493" i="1"/>
  <c r="Q493" i="1" s="1"/>
  <c r="P444" i="1"/>
  <c r="Q444" i="1" s="1"/>
  <c r="P98" i="1"/>
  <c r="Q98" i="1" s="1"/>
  <c r="P72" i="1"/>
  <c r="Q72" i="1" s="1"/>
  <c r="P236" i="1"/>
  <c r="Q236" i="1" s="1"/>
  <c r="P10" i="1"/>
  <c r="Q10" i="1" s="1"/>
  <c r="P197" i="1"/>
  <c r="Q197" i="1" s="1"/>
  <c r="P107" i="1"/>
  <c r="Q107" i="1" s="1"/>
  <c r="P153" i="1"/>
  <c r="Q153" i="1" s="1"/>
  <c r="P77" i="1"/>
  <c r="Q77" i="1" s="1"/>
  <c r="P12" i="1"/>
  <c r="Q12" i="1" s="1"/>
  <c r="P105" i="1"/>
  <c r="Q105" i="1" s="1"/>
  <c r="P8540" i="1"/>
  <c r="Q8540" i="1" s="1"/>
  <c r="P8359" i="1"/>
  <c r="Q8359" i="1" s="1"/>
  <c r="P8125" i="1"/>
  <c r="Q8125" i="1" s="1"/>
  <c r="P8037" i="1"/>
  <c r="Q8037" i="1" s="1"/>
  <c r="P7744" i="1"/>
  <c r="Q7744" i="1" s="1"/>
  <c r="P7680" i="1"/>
  <c r="Q7680" i="1" s="1"/>
  <c r="P7594" i="1"/>
  <c r="Q7594" i="1" s="1"/>
  <c r="P7217" i="1"/>
  <c r="Q7217" i="1" s="1"/>
  <c r="P7164" i="1"/>
  <c r="Q7164" i="1" s="1"/>
  <c r="P6763" i="1"/>
  <c r="Q6763" i="1" s="1"/>
  <c r="P6630" i="1"/>
  <c r="Q6630" i="1" s="1"/>
  <c r="P8625" i="1"/>
  <c r="Q8625" i="1" s="1"/>
  <c r="P8539" i="1"/>
  <c r="Q8539" i="1" s="1"/>
  <c r="P8111" i="1"/>
  <c r="Q8111" i="1" s="1"/>
  <c r="P7813" i="1"/>
  <c r="Q7813" i="1" s="1"/>
  <c r="P7672" i="1"/>
  <c r="Q7672" i="1" s="1"/>
  <c r="P7319" i="1"/>
  <c r="Q7319" i="1" s="1"/>
  <c r="P7159" i="1"/>
  <c r="Q7159" i="1" s="1"/>
  <c r="P6735" i="1"/>
  <c r="Q6735" i="1" s="1"/>
  <c r="P6629" i="1"/>
  <c r="Q6629" i="1" s="1"/>
  <c r="P8554" i="1"/>
  <c r="Q8554" i="1" s="1"/>
  <c r="P8476" i="1"/>
  <c r="Q8476" i="1" s="1"/>
  <c r="P8354" i="1"/>
  <c r="Q8354" i="1" s="1"/>
  <c r="P8052" i="1"/>
  <c r="Q8052" i="1" s="1"/>
  <c r="P7810" i="1"/>
  <c r="Q7810" i="1" s="1"/>
  <c r="P7752" i="1"/>
  <c r="Q7752" i="1" s="1"/>
  <c r="P7318" i="1"/>
  <c r="Q7318" i="1" s="1"/>
  <c r="P7094" i="1"/>
  <c r="Q7094" i="1" s="1"/>
  <c r="P6683" i="1"/>
  <c r="Q6683" i="1" s="1"/>
  <c r="P8556" i="1"/>
  <c r="Q8556" i="1" s="1"/>
  <c r="P8485" i="1"/>
  <c r="Q8485" i="1" s="1"/>
  <c r="P8290" i="1"/>
  <c r="Q8290" i="1" s="1"/>
  <c r="P7826" i="1"/>
  <c r="Q7826" i="1" s="1"/>
  <c r="P7755" i="1"/>
  <c r="Q7755" i="1" s="1"/>
  <c r="P7681" i="1"/>
  <c r="Q7681" i="1" s="1"/>
  <c r="P7211" i="1"/>
  <c r="Q7211" i="1" s="1"/>
  <c r="P6624" i="1"/>
  <c r="Q6624" i="1" s="1"/>
  <c r="P5735" i="1"/>
  <c r="Q5735" i="1" s="1"/>
  <c r="P5679" i="1"/>
  <c r="Q5679" i="1" s="1"/>
  <c r="P6280" i="1"/>
  <c r="Q6280" i="1" s="1"/>
  <c r="P5820" i="1"/>
  <c r="Q5820" i="1" s="1"/>
  <c r="P6486" i="1"/>
  <c r="Q6486" i="1" s="1"/>
  <c r="P6425" i="1"/>
  <c r="Q6425" i="1" s="1"/>
  <c r="P5795" i="1"/>
  <c r="Q5795" i="1" s="1"/>
  <c r="P5683" i="1"/>
  <c r="Q5683" i="1" s="1"/>
  <c r="P6440" i="1"/>
  <c r="Q6440" i="1" s="1"/>
  <c r="P5821" i="1"/>
  <c r="Q5821" i="1" s="1"/>
  <c r="P4502" i="1"/>
  <c r="Q4502" i="1" s="1"/>
  <c r="P4406" i="1"/>
  <c r="Q4406" i="1" s="1"/>
  <c r="P4479" i="1"/>
  <c r="Q4479" i="1" s="1"/>
  <c r="P4385" i="1"/>
  <c r="Q4385" i="1" s="1"/>
  <c r="P5150" i="1"/>
  <c r="Q5150" i="1" s="1"/>
  <c r="P4596" i="1"/>
  <c r="Q4596" i="1" s="1"/>
  <c r="P4446" i="1"/>
  <c r="Q4446" i="1" s="1"/>
  <c r="P5152" i="1"/>
  <c r="Q5152" i="1" s="1"/>
  <c r="P4477" i="1"/>
  <c r="Q4477" i="1" s="1"/>
  <c r="P4341" i="1"/>
  <c r="Q4341" i="1" s="1"/>
  <c r="P3791" i="1"/>
  <c r="Q3791" i="1" s="1"/>
  <c r="P3723" i="1"/>
  <c r="Q3723" i="1" s="1"/>
  <c r="P4332" i="1"/>
  <c r="Q4332" i="1" s="1"/>
  <c r="P3637" i="1"/>
  <c r="Q3637" i="1" s="1"/>
  <c r="P3429" i="1"/>
  <c r="Q3429" i="1" s="1"/>
  <c r="P4334" i="1"/>
  <c r="Q4334" i="1" s="1"/>
  <c r="P3787" i="1"/>
  <c r="Q3787" i="1" s="1"/>
  <c r="P3596" i="1"/>
  <c r="Q3596" i="1" s="1"/>
  <c r="P3284" i="1"/>
  <c r="Q3284" i="1" s="1"/>
  <c r="P3804" i="1"/>
  <c r="Q3804" i="1" s="1"/>
  <c r="P3762" i="1"/>
  <c r="Q3762" i="1" s="1"/>
  <c r="P3427" i="1"/>
  <c r="Q3427" i="1" s="1"/>
  <c r="P3134" i="1"/>
  <c r="Q3134" i="1" s="1"/>
  <c r="P3152" i="1"/>
  <c r="Q3152" i="1" s="1"/>
  <c r="P3151" i="1"/>
  <c r="Q3151" i="1" s="1"/>
  <c r="P3135" i="1"/>
  <c r="Q3135" i="1" s="1"/>
  <c r="P2914" i="1"/>
  <c r="Q2914" i="1" s="1"/>
  <c r="P2636" i="1"/>
  <c r="Q2636" i="1" s="1"/>
  <c r="P2891" i="1"/>
  <c r="Q2891" i="1" s="1"/>
  <c r="P2635" i="1"/>
  <c r="Q2635" i="1" s="1"/>
  <c r="P2754" i="1"/>
  <c r="Q2754" i="1" s="1"/>
  <c r="P2634" i="1"/>
  <c r="Q2634" i="1" s="1"/>
  <c r="P2291" i="1"/>
  <c r="Q2291" i="1" s="1"/>
  <c r="P2649" i="1"/>
  <c r="Q2649" i="1" s="1"/>
  <c r="P2489" i="1"/>
  <c r="Q2489" i="1" s="1"/>
  <c r="P1988" i="1"/>
  <c r="Q1988" i="1" s="1"/>
  <c r="P2290" i="1"/>
  <c r="Q2290" i="1" s="1"/>
  <c r="P2055" i="1"/>
  <c r="Q2055" i="1" s="1"/>
  <c r="P1946" i="1"/>
  <c r="Q1946" i="1" s="1"/>
  <c r="P1789" i="1"/>
  <c r="Q1789" i="1" s="1"/>
  <c r="P2101" i="1"/>
  <c r="Q2101" i="1" s="1"/>
  <c r="P1788" i="1"/>
  <c r="Q1788" i="1" s="1"/>
  <c r="P2100" i="1"/>
  <c r="Q2100" i="1" s="1"/>
  <c r="P1979" i="1"/>
  <c r="Q1979" i="1" s="1"/>
  <c r="P1778" i="1"/>
  <c r="Q1778" i="1" s="1"/>
  <c r="P1616" i="1"/>
  <c r="Q1616" i="1" s="1"/>
  <c r="P1366" i="1"/>
  <c r="Q1366" i="1" s="1"/>
  <c r="P1242" i="1"/>
  <c r="Q1242" i="1" s="1"/>
  <c r="P1127" i="1"/>
  <c r="Q1127" i="1" s="1"/>
  <c r="P1722" i="1"/>
  <c r="Q1722" i="1" s="1"/>
  <c r="P1667" i="1"/>
  <c r="Q1667" i="1" s="1"/>
  <c r="P1579" i="1"/>
  <c r="Q1579" i="1" s="1"/>
  <c r="P1359" i="1"/>
  <c r="Q1359" i="1" s="1"/>
  <c r="P1125" i="1"/>
  <c r="Q1125" i="1" s="1"/>
  <c r="P1708" i="1"/>
  <c r="Q1708" i="1" s="1"/>
  <c r="P1610" i="1"/>
  <c r="Q1610" i="1" s="1"/>
  <c r="P1526" i="1"/>
  <c r="Q1526" i="1" s="1"/>
  <c r="P1213" i="1"/>
  <c r="Q1213" i="1" s="1"/>
  <c r="P1162" i="1"/>
  <c r="Q1162" i="1" s="1"/>
  <c r="P1701" i="1"/>
  <c r="Q1701" i="1" s="1"/>
  <c r="P1665" i="1"/>
  <c r="Q1665" i="1" s="1"/>
  <c r="P1609" i="1"/>
  <c r="Q1609" i="1" s="1"/>
  <c r="P1506" i="1"/>
  <c r="Q1506" i="1" s="1"/>
  <c r="P1231" i="1"/>
  <c r="Q1231" i="1" s="1"/>
  <c r="P1167" i="1"/>
  <c r="Q1167" i="1" s="1"/>
  <c r="P1251" i="1"/>
  <c r="Q1251" i="1" s="1"/>
  <c r="P1222" i="1"/>
  <c r="Q1222" i="1" s="1"/>
  <c r="P1190" i="1"/>
  <c r="Q1190" i="1" s="1"/>
  <c r="P1091" i="1"/>
  <c r="Q1091" i="1" s="1"/>
  <c r="P905" i="1"/>
  <c r="Q905" i="1" s="1"/>
  <c r="P904" i="1"/>
  <c r="Q904" i="1" s="1"/>
  <c r="P1326" i="1"/>
  <c r="Q1326" i="1" s="1"/>
  <c r="P1243" i="1"/>
  <c r="Q1243" i="1" s="1"/>
  <c r="P1192" i="1"/>
  <c r="Q1192" i="1" s="1"/>
  <c r="P1147" i="1"/>
  <c r="Q1147" i="1" s="1"/>
  <c r="P914" i="1"/>
  <c r="Q914" i="1" s="1"/>
  <c r="P824" i="1"/>
  <c r="Q824" i="1" s="1"/>
  <c r="P762" i="1"/>
  <c r="Q762" i="1" s="1"/>
  <c r="P726" i="1"/>
  <c r="Q726" i="1" s="1"/>
  <c r="P654" i="1"/>
  <c r="Q654" i="1" s="1"/>
  <c r="P758" i="1"/>
  <c r="Q758" i="1" s="1"/>
  <c r="P711" i="1"/>
  <c r="Q711" i="1" s="1"/>
  <c r="P651" i="1"/>
  <c r="Q651" i="1" s="1"/>
  <c r="P773" i="1"/>
  <c r="Q773" i="1" s="1"/>
  <c r="P719" i="1"/>
  <c r="Q719" i="1" s="1"/>
  <c r="P690" i="1"/>
  <c r="Q690" i="1" s="1"/>
  <c r="P630" i="1"/>
  <c r="Q630" i="1" s="1"/>
  <c r="P740" i="1"/>
  <c r="Q740" i="1" s="1"/>
  <c r="P655" i="1"/>
  <c r="Q655" i="1" s="1"/>
  <c r="P391" i="1"/>
  <c r="Q391" i="1" s="1"/>
  <c r="P381" i="1"/>
  <c r="Q381" i="1" s="1"/>
  <c r="P257" i="1"/>
  <c r="Q257" i="1" s="1"/>
  <c r="P407" i="1"/>
  <c r="Q407" i="1" s="1"/>
  <c r="P57" i="1"/>
  <c r="Q57" i="1" s="1"/>
  <c r="P386" i="1"/>
  <c r="Q386" i="1" s="1"/>
  <c r="P282" i="1"/>
  <c r="Q282" i="1" s="1"/>
  <c r="P161" i="1"/>
  <c r="Q161" i="1" s="1"/>
  <c r="P55" i="1"/>
  <c r="Q55" i="1" s="1"/>
  <c r="P162" i="1"/>
  <c r="Q162" i="1" s="1"/>
  <c r="P47" i="1"/>
  <c r="Q47" i="1" s="1"/>
  <c r="P8670" i="1"/>
  <c r="Q8670" i="1" s="1"/>
  <c r="P5720" i="1"/>
  <c r="Q5720" i="1" s="1"/>
  <c r="P2659" i="1"/>
  <c r="Q2659" i="1" s="1"/>
  <c r="P2677" i="1"/>
  <c r="Q2677" i="1" s="1"/>
  <c r="P2129" i="1"/>
  <c r="Q2129" i="1" s="1"/>
  <c r="P1446" i="1"/>
  <c r="Q1446" i="1" s="1"/>
  <c r="P1735" i="1"/>
  <c r="Q1735" i="1" s="1"/>
  <c r="P1266" i="1"/>
  <c r="Q1266" i="1" s="1"/>
  <c r="P1335" i="1"/>
  <c r="Q1335" i="1" s="1"/>
  <c r="P1109" i="1"/>
  <c r="Q1109" i="1" s="1"/>
  <c r="P998" i="1"/>
  <c r="Q998" i="1" s="1"/>
  <c r="P1262" i="1"/>
  <c r="Q1262" i="1" s="1"/>
  <c r="P1102" i="1"/>
  <c r="Q1102" i="1" s="1"/>
  <c r="P977" i="1"/>
  <c r="Q977" i="1" s="1"/>
  <c r="P340" i="1"/>
  <c r="Q340" i="1" s="1"/>
  <c r="P339" i="1"/>
  <c r="Q339" i="1" s="1"/>
  <c r="P953" i="1"/>
  <c r="Q953" i="1" s="1"/>
  <c r="P8727" i="1"/>
  <c r="Q8727" i="1" s="1"/>
  <c r="P8758" i="1"/>
  <c r="Q8758" i="1" s="1"/>
  <c r="P8781" i="1"/>
  <c r="Q8781" i="1" s="1"/>
  <c r="P8732" i="1"/>
  <c r="Q8732" i="1" s="1"/>
  <c r="P8607" i="1"/>
  <c r="Q8607" i="1" s="1"/>
  <c r="P8525" i="1"/>
  <c r="Q8525" i="1" s="1"/>
  <c r="P8500" i="1"/>
  <c r="Q8500" i="1" s="1"/>
  <c r="P8406" i="1"/>
  <c r="Q8406" i="1" s="1"/>
  <c r="P8346" i="1"/>
  <c r="Q8346" i="1" s="1"/>
  <c r="P8273" i="1"/>
  <c r="Q8273" i="1" s="1"/>
  <c r="P8191" i="1"/>
  <c r="Q8191" i="1" s="1"/>
  <c r="P8136" i="1"/>
  <c r="Q8136" i="1" s="1"/>
  <c r="P8000" i="1"/>
  <c r="Q8000" i="1" s="1"/>
  <c r="P7906" i="1"/>
  <c r="Q7906" i="1" s="1"/>
  <c r="P7878" i="1"/>
  <c r="Q7878" i="1" s="1"/>
  <c r="P7797" i="1"/>
  <c r="Q7797" i="1" s="1"/>
  <c r="P7615" i="1"/>
  <c r="Q7615" i="1" s="1"/>
  <c r="P7544" i="1"/>
  <c r="Q7544" i="1" s="1"/>
  <c r="P7409" i="1"/>
  <c r="Q7409" i="1" s="1"/>
  <c r="P7306" i="1"/>
  <c r="Q7306" i="1" s="1"/>
  <c r="P7171" i="1"/>
  <c r="Q7171" i="1" s="1"/>
  <c r="P7100" i="1"/>
  <c r="Q7100" i="1" s="1"/>
  <c r="P7051" i="1"/>
  <c r="Q7051" i="1" s="1"/>
  <c r="P6998" i="1"/>
  <c r="Q6998" i="1" s="1"/>
  <c r="P6832" i="1"/>
  <c r="Q6832" i="1" s="1"/>
  <c r="P6649" i="1"/>
  <c r="Q6649" i="1" s="1"/>
  <c r="P6576" i="1"/>
  <c r="Q6576" i="1" s="1"/>
  <c r="P8738" i="1"/>
  <c r="Q8738" i="1" s="1"/>
  <c r="P8612" i="1"/>
  <c r="Q8612" i="1" s="1"/>
  <c r="P8587" i="1"/>
  <c r="Q8587" i="1" s="1"/>
  <c r="P8508" i="1"/>
  <c r="Q8508" i="1" s="1"/>
  <c r="P8409" i="1"/>
  <c r="Q8409" i="1" s="1"/>
  <c r="P8372" i="1"/>
  <c r="Q8372" i="1" s="1"/>
  <c r="P8275" i="1"/>
  <c r="Q8275" i="1" s="1"/>
  <c r="P8194" i="1"/>
  <c r="Q8194" i="1" s="1"/>
  <c r="P8090" i="1"/>
  <c r="Q8090" i="1" s="1"/>
  <c r="P7999" i="1"/>
  <c r="Q7999" i="1" s="1"/>
  <c r="P7962" i="1"/>
  <c r="Q7962" i="1" s="1"/>
  <c r="P7877" i="1"/>
  <c r="Q7877" i="1" s="1"/>
  <c r="P7696" i="1"/>
  <c r="Q7696" i="1" s="1"/>
  <c r="P7611" i="1"/>
  <c r="Q7611" i="1" s="1"/>
  <c r="P7529" i="1"/>
  <c r="Q7529" i="1" s="1"/>
  <c r="P7326" i="1"/>
  <c r="Q7326" i="1" s="1"/>
  <c r="P7294" i="1"/>
  <c r="Q7294" i="1" s="1"/>
  <c r="P7202" i="1"/>
  <c r="Q7202" i="1" s="1"/>
  <c r="P7127" i="1"/>
  <c r="Q7127" i="1" s="1"/>
  <c r="P7033" i="1"/>
  <c r="Q7033" i="1" s="1"/>
  <c r="P6872" i="1"/>
  <c r="Q6872" i="1" s="1"/>
  <c r="P6782" i="1"/>
  <c r="Q6782" i="1" s="1"/>
  <c r="P6619" i="1"/>
  <c r="Q6619" i="1" s="1"/>
  <c r="P8693" i="1"/>
  <c r="Q8693" i="1" s="1"/>
  <c r="P8605" i="1"/>
  <c r="Q8605" i="1" s="1"/>
  <c r="P8530" i="1"/>
  <c r="Q8530" i="1" s="1"/>
  <c r="P8501" i="1"/>
  <c r="Q8501" i="1" s="1"/>
  <c r="P8436" i="1"/>
  <c r="Q8436" i="1" s="1"/>
  <c r="P8371" i="1"/>
  <c r="Q8371" i="1" s="1"/>
  <c r="P8307" i="1"/>
  <c r="Q8307" i="1" s="1"/>
  <c r="P8261" i="1"/>
  <c r="Q8261" i="1" s="1"/>
  <c r="P8132" i="1"/>
  <c r="Q8132" i="1" s="1"/>
  <c r="P8028" i="1"/>
  <c r="Q8028" i="1" s="1"/>
  <c r="P7924" i="1"/>
  <c r="Q7924" i="1" s="1"/>
  <c r="P7884" i="1"/>
  <c r="Q7884" i="1" s="1"/>
  <c r="P7759" i="1"/>
  <c r="Q7759" i="1" s="1"/>
  <c r="P7631" i="1"/>
  <c r="Q7631" i="1" s="1"/>
  <c r="P7549" i="1"/>
  <c r="Q7549" i="1" s="1"/>
  <c r="P7407" i="1"/>
  <c r="Q7407" i="1" s="1"/>
  <c r="P7325" i="1"/>
  <c r="Q7325" i="1" s="1"/>
  <c r="P7293" i="1"/>
  <c r="Q7293" i="1" s="1"/>
  <c r="P7183" i="1"/>
  <c r="Q7183" i="1" s="1"/>
  <c r="P7123" i="1"/>
  <c r="Q7123" i="1" s="1"/>
  <c r="P7032" i="1"/>
  <c r="Q7032" i="1" s="1"/>
  <c r="P6928" i="1"/>
  <c r="Q6928" i="1" s="1"/>
  <c r="P6868" i="1"/>
  <c r="Q6868" i="1" s="1"/>
  <c r="P6791" i="1"/>
  <c r="Q6791" i="1" s="1"/>
  <c r="P6651" i="1"/>
  <c r="Q6651" i="1" s="1"/>
  <c r="P6492" i="1"/>
  <c r="Q6492" i="1" s="1"/>
  <c r="P8617" i="1"/>
  <c r="Q8617" i="1" s="1"/>
  <c r="P8577" i="1"/>
  <c r="Q8577" i="1" s="1"/>
  <c r="P8516" i="1"/>
  <c r="Q8516" i="1" s="1"/>
  <c r="P8432" i="1"/>
  <c r="Q8432" i="1" s="1"/>
  <c r="P8407" i="1"/>
  <c r="Q8407" i="1" s="1"/>
  <c r="P8303" i="1"/>
  <c r="Q8303" i="1" s="1"/>
  <c r="P8255" i="1"/>
  <c r="Q8255" i="1" s="1"/>
  <c r="P8192" i="1"/>
  <c r="Q8192" i="1" s="1"/>
  <c r="P8062" i="1"/>
  <c r="Q8062" i="1" s="1"/>
  <c r="P8003" i="1"/>
  <c r="Q8003" i="1" s="1"/>
  <c r="P7913" i="1"/>
  <c r="Q7913" i="1" s="1"/>
  <c r="P7873" i="1"/>
  <c r="Q7873" i="1" s="1"/>
  <c r="P7785" i="1"/>
  <c r="Q7785" i="1" s="1"/>
  <c r="P7698" i="1"/>
  <c r="Q7698" i="1" s="1"/>
  <c r="P7605" i="1"/>
  <c r="Q7605" i="1" s="1"/>
  <c r="P7538" i="1"/>
  <c r="Q7538" i="1" s="1"/>
  <c r="P7406" i="1"/>
  <c r="Q7406" i="1" s="1"/>
  <c r="P7367" i="1"/>
  <c r="Q7367" i="1" s="1"/>
  <c r="P7264" i="1"/>
  <c r="Q7264" i="1" s="1"/>
  <c r="P7136" i="1"/>
  <c r="Q7136" i="1" s="1"/>
  <c r="P7062" i="1"/>
  <c r="Q7062" i="1" s="1"/>
  <c r="P7022" i="1"/>
  <c r="Q7022" i="1" s="1"/>
  <c r="P6881" i="1"/>
  <c r="Q6881" i="1" s="1"/>
  <c r="P6830" i="1"/>
  <c r="Q6830" i="1" s="1"/>
  <c r="P6656" i="1"/>
  <c r="Q6656" i="1" s="1"/>
  <c r="P6494" i="1"/>
  <c r="Q6494" i="1" s="1"/>
  <c r="P6433" i="1"/>
  <c r="Q6433" i="1" s="1"/>
  <c r="P6258" i="1"/>
  <c r="Q6258" i="1" s="1"/>
  <c r="P6138" i="1"/>
  <c r="Q6138" i="1" s="1"/>
  <c r="P6038" i="1"/>
  <c r="Q6038" i="1" s="1"/>
  <c r="P5926" i="1"/>
  <c r="Q5926" i="1" s="1"/>
  <c r="P5834" i="1"/>
  <c r="Q5834" i="1" s="1"/>
  <c r="P5759" i="1"/>
  <c r="Q5759" i="1" s="1"/>
  <c r="P5639" i="1"/>
  <c r="Q5639" i="1" s="1"/>
  <c r="P5580" i="1"/>
  <c r="Q5580" i="1" s="1"/>
  <c r="P5516" i="1"/>
  <c r="Q5516" i="1" s="1"/>
  <c r="P6284" i="1"/>
  <c r="Q6284" i="1" s="1"/>
  <c r="P6113" i="1"/>
  <c r="Q6113" i="1" s="1"/>
  <c r="P6029" i="1"/>
  <c r="Q6029" i="1" s="1"/>
  <c r="P5849" i="1"/>
  <c r="Q5849" i="1" s="1"/>
  <c r="P5697" i="1"/>
  <c r="Q5697" i="1" s="1"/>
  <c r="P5644" i="1"/>
  <c r="Q5644" i="1" s="1"/>
  <c r="P5579" i="1"/>
  <c r="Q5579" i="1" s="1"/>
  <c r="P5531" i="1"/>
  <c r="Q5531" i="1" s="1"/>
  <c r="P6518" i="1"/>
  <c r="Q6518" i="1" s="1"/>
  <c r="P6408" i="1"/>
  <c r="Q6408" i="1" s="1"/>
  <c r="P6236" i="1"/>
  <c r="Q6236" i="1" s="1"/>
  <c r="P5948" i="1"/>
  <c r="Q5948" i="1" s="1"/>
  <c r="P5924" i="1"/>
  <c r="Q5924" i="1" s="1"/>
  <c r="P5835" i="1"/>
  <c r="Q5835" i="1" s="1"/>
  <c r="P5643" i="1"/>
  <c r="Q5643" i="1" s="1"/>
  <c r="P5540" i="1"/>
  <c r="Q5540" i="1" s="1"/>
  <c r="P6456" i="1"/>
  <c r="Q6456" i="1" s="1"/>
  <c r="P6349" i="1"/>
  <c r="Q6349" i="1" s="1"/>
  <c r="P6251" i="1"/>
  <c r="Q6251" i="1" s="1"/>
  <c r="P6155" i="1"/>
  <c r="Q6155" i="1" s="1"/>
  <c r="P6059" i="1"/>
  <c r="Q6059" i="1" s="1"/>
  <c r="P6027" i="1"/>
  <c r="Q6027" i="1" s="1"/>
  <c r="P5875" i="1"/>
  <c r="Q5875" i="1" s="1"/>
  <c r="P5845" i="1"/>
  <c r="Q5845" i="1" s="1"/>
  <c r="P5653" i="1"/>
  <c r="Q5653" i="1" s="1"/>
  <c r="P5613" i="1"/>
  <c r="Q5613" i="1" s="1"/>
  <c r="P5575" i="1"/>
  <c r="Q5575" i="1" s="1"/>
  <c r="P5536" i="1"/>
  <c r="Q5536" i="1" s="1"/>
  <c r="P5414" i="1"/>
  <c r="Q5414" i="1" s="1"/>
  <c r="P5318" i="1"/>
  <c r="Q5318" i="1" s="1"/>
  <c r="P5177" i="1"/>
  <c r="Q5177" i="1" s="1"/>
  <c r="P5074" i="1"/>
  <c r="Q5074" i="1" s="1"/>
  <c r="P5004" i="1"/>
  <c r="Q5004" i="1" s="1"/>
  <c r="P4953" i="1"/>
  <c r="Q4953" i="1" s="1"/>
  <c r="P4909" i="1"/>
  <c r="Q4909" i="1" s="1"/>
  <c r="P4746" i="1"/>
  <c r="Q4746" i="1" s="1"/>
  <c r="P4492" i="1"/>
  <c r="Q4492" i="1" s="1"/>
  <c r="P5211" i="1"/>
  <c r="Q5211" i="1" s="1"/>
  <c r="P5128" i="1"/>
  <c r="Q5128" i="1" s="1"/>
  <c r="P5109" i="1"/>
  <c r="Q5109" i="1" s="1"/>
  <c r="P5003" i="1"/>
  <c r="Q5003" i="1" s="1"/>
  <c r="P4914" i="1"/>
  <c r="Q4914" i="1" s="1"/>
  <c r="P4858" i="1"/>
  <c r="Q4858" i="1" s="1"/>
  <c r="P4790" i="1"/>
  <c r="Q4790" i="1" s="1"/>
  <c r="P4571" i="1"/>
  <c r="Q4571" i="1" s="1"/>
  <c r="P4403" i="1"/>
  <c r="Q4403" i="1" s="1"/>
  <c r="P5386" i="1"/>
  <c r="Q5386" i="1" s="1"/>
  <c r="P5342" i="1"/>
  <c r="Q5342" i="1" s="1"/>
  <c r="P5201" i="1"/>
  <c r="Q5201" i="1" s="1"/>
  <c r="P5172" i="1"/>
  <c r="Q5172" i="1" s="1"/>
  <c r="P5102" i="1"/>
  <c r="Q5102" i="1" s="1"/>
  <c r="P4963" i="1"/>
  <c r="Q4963" i="1" s="1"/>
  <c r="P4869" i="1"/>
  <c r="Q4869" i="1" s="1"/>
  <c r="P4745" i="1"/>
  <c r="Q4745" i="1" s="1"/>
  <c r="P4622" i="1"/>
  <c r="Q4622" i="1" s="1"/>
  <c r="P4522" i="1"/>
  <c r="Q4522" i="1" s="1"/>
  <c r="P4405" i="1"/>
  <c r="Q4405" i="1" s="1"/>
  <c r="P4354" i="1"/>
  <c r="Q4354" i="1" s="1"/>
  <c r="P5347" i="1"/>
  <c r="Q5347" i="1" s="1"/>
  <c r="P5181" i="1"/>
  <c r="Q5181" i="1" s="1"/>
  <c r="P5127" i="1"/>
  <c r="Q5127" i="1" s="1"/>
  <c r="P5008" i="1"/>
  <c r="Q5008" i="1" s="1"/>
  <c r="P4956" i="1"/>
  <c r="Q4956" i="1" s="1"/>
  <c r="P4913" i="1"/>
  <c r="Q4913" i="1" s="1"/>
  <c r="P4822" i="1"/>
  <c r="Q4822" i="1" s="1"/>
  <c r="P4624" i="1"/>
  <c r="Q4624" i="1" s="1"/>
  <c r="P4413" i="1"/>
  <c r="Q4413" i="1" s="1"/>
  <c r="P4350" i="1"/>
  <c r="Q4350" i="1" s="1"/>
  <c r="P4300" i="1"/>
  <c r="Q4300" i="1" s="1"/>
  <c r="P4215" i="1"/>
  <c r="Q4215" i="1" s="1"/>
  <c r="P4147" i="1"/>
  <c r="Q4147" i="1" s="1"/>
  <c r="P4114" i="1"/>
  <c r="Q4114" i="1" s="1"/>
  <c r="P3936" i="1"/>
  <c r="Q3936" i="1" s="1"/>
  <c r="P3882" i="1"/>
  <c r="Q3882" i="1" s="1"/>
  <c r="P3734" i="1"/>
  <c r="Q3734" i="1" s="1"/>
  <c r="P3686" i="1"/>
  <c r="Q3686" i="1" s="1"/>
  <c r="P3594" i="1"/>
  <c r="Q3594" i="1" s="1"/>
  <c r="P3478" i="1"/>
  <c r="Q3478" i="1" s="1"/>
  <c r="P3378" i="1"/>
  <c r="Q3378" i="1" s="1"/>
  <c r="P3286" i="1"/>
  <c r="Q3286" i="1" s="1"/>
  <c r="P3230" i="1"/>
  <c r="Q3230" i="1" s="1"/>
  <c r="P4302" i="1"/>
  <c r="Q4302" i="1" s="1"/>
  <c r="P4266" i="1"/>
  <c r="Q4266" i="1" s="1"/>
  <c r="P4209" i="1"/>
  <c r="Q4209" i="1" s="1"/>
  <c r="P4131" i="1"/>
  <c r="Q4131" i="1" s="1"/>
  <c r="P4097" i="1"/>
  <c r="Q4097" i="1" s="1"/>
  <c r="P3974" i="1"/>
  <c r="Q3974" i="1" s="1"/>
  <c r="P3836" i="1"/>
  <c r="Q3836" i="1" s="1"/>
  <c r="P3736" i="1"/>
  <c r="Q3736" i="1" s="1"/>
  <c r="P3501" i="1"/>
  <c r="Q3501" i="1" s="1"/>
  <c r="P3417" i="1"/>
  <c r="Q3417" i="1" s="1"/>
  <c r="P3333" i="1"/>
  <c r="Q3333" i="1" s="1"/>
  <c r="P3233" i="1"/>
  <c r="Q3233" i="1" s="1"/>
  <c r="P4235" i="1"/>
  <c r="Q4235" i="1" s="1"/>
  <c r="P4166" i="1"/>
  <c r="Q4166" i="1" s="1"/>
  <c r="P4121" i="1"/>
  <c r="Q4121" i="1" s="1"/>
  <c r="P4069" i="1"/>
  <c r="Q4069" i="1" s="1"/>
  <c r="P4000" i="1"/>
  <c r="Q4000" i="1" s="1"/>
  <c r="P3884" i="1"/>
  <c r="Q3884" i="1" s="1"/>
  <c r="P3768" i="1"/>
  <c r="Q3768" i="1" s="1"/>
  <c r="P3693" i="1"/>
  <c r="Q3693" i="1" s="1"/>
  <c r="P3552" i="1"/>
  <c r="Q3552" i="1" s="1"/>
  <c r="P3396" i="1"/>
  <c r="Q3396" i="1" s="1"/>
  <c r="P4268" i="1"/>
  <c r="Q4268" i="1" s="1"/>
  <c r="P4168" i="1"/>
  <c r="Q4168" i="1" s="1"/>
  <c r="P4142" i="1"/>
  <c r="Q4142" i="1" s="1"/>
  <c r="P4117" i="1"/>
  <c r="Q4117" i="1" s="1"/>
  <c r="P4053" i="1"/>
  <c r="Q4053" i="1" s="1"/>
  <c r="P3937" i="1"/>
  <c r="Q3937" i="1" s="1"/>
  <c r="P3879" i="1"/>
  <c r="Q3879" i="1" s="1"/>
  <c r="P3789" i="1"/>
  <c r="Q3789" i="1" s="1"/>
  <c r="P3647" i="1"/>
  <c r="Q3647" i="1" s="1"/>
  <c r="P3563" i="1"/>
  <c r="Q3563" i="1" s="1"/>
  <c r="P3435" i="1"/>
  <c r="Q3435" i="1" s="1"/>
  <c r="P3379" i="1"/>
  <c r="Q3379" i="1" s="1"/>
  <c r="P3275" i="1"/>
  <c r="Q3275" i="1" s="1"/>
  <c r="P3041" i="1"/>
  <c r="Q3041" i="1" s="1"/>
  <c r="P3133" i="1"/>
  <c r="Q3133" i="1" s="1"/>
  <c r="P3203" i="1"/>
  <c r="Q3203" i="1" s="1"/>
  <c r="P3179" i="1"/>
  <c r="Q3179" i="1" s="1"/>
  <c r="P3042" i="1"/>
  <c r="Q3042" i="1" s="1"/>
  <c r="P2853" i="1"/>
  <c r="Q2853" i="1" s="1"/>
  <c r="P2783" i="1"/>
  <c r="Q2783" i="1" s="1"/>
  <c r="P2724" i="1"/>
  <c r="Q2724" i="1" s="1"/>
  <c r="P2608" i="1"/>
  <c r="Q2608" i="1" s="1"/>
  <c r="P2556" i="1"/>
  <c r="Q2556" i="1" s="1"/>
  <c r="P2440" i="1"/>
  <c r="Q2440" i="1" s="1"/>
  <c r="P2412" i="1"/>
  <c r="Q2412" i="1" s="1"/>
  <c r="P2303" i="1"/>
  <c r="Q2303" i="1" s="1"/>
  <c r="P2856" i="1"/>
  <c r="Q2856" i="1" s="1"/>
  <c r="P2767" i="1"/>
  <c r="Q2767" i="1" s="1"/>
  <c r="P2623" i="1"/>
  <c r="Q2623" i="1" s="1"/>
  <c r="P2559" i="1"/>
  <c r="Q2559" i="1" s="1"/>
  <c r="P2467" i="1"/>
  <c r="Q2467" i="1" s="1"/>
  <c r="P2415" i="1"/>
  <c r="Q2415" i="1" s="1"/>
  <c r="P2347" i="1"/>
  <c r="Q2347" i="1" s="1"/>
  <c r="P2887" i="1"/>
  <c r="Q2887" i="1" s="1"/>
  <c r="P2852" i="1"/>
  <c r="Q2852" i="1" s="1"/>
  <c r="P2766" i="1"/>
  <c r="Q2766" i="1" s="1"/>
  <c r="P2730" i="1"/>
  <c r="Q2730" i="1" s="1"/>
  <c r="P2622" i="1"/>
  <c r="Q2622" i="1" s="1"/>
  <c r="P2438" i="1"/>
  <c r="Q2438" i="1" s="1"/>
  <c r="P2374" i="1"/>
  <c r="Q2374" i="1" s="1"/>
  <c r="P2886" i="1"/>
  <c r="Q2886" i="1" s="1"/>
  <c r="P2832" i="1"/>
  <c r="Q2832" i="1" s="1"/>
  <c r="P2725" i="1"/>
  <c r="Q2725" i="1" s="1"/>
  <c r="P2585" i="1"/>
  <c r="Q2585" i="1" s="1"/>
  <c r="P2513" i="1"/>
  <c r="Q2513" i="1" s="1"/>
  <c r="P2345" i="1"/>
  <c r="Q2345" i="1" s="1"/>
  <c r="P2219" i="1"/>
  <c r="Q2219" i="1" s="1"/>
  <c r="P2096" i="1"/>
  <c r="Q2096" i="1" s="1"/>
  <c r="P2061" i="1"/>
  <c r="Q2061" i="1" s="1"/>
  <c r="P2014" i="1"/>
  <c r="Q2014" i="1" s="1"/>
  <c r="P1889" i="1"/>
  <c r="Q1889" i="1" s="1"/>
  <c r="P2302" i="1"/>
  <c r="Q2302" i="1" s="1"/>
  <c r="P2218" i="1"/>
  <c r="Q2218" i="1" s="1"/>
  <c r="P2090" i="1"/>
  <c r="Q2090" i="1" s="1"/>
  <c r="P2042" i="1"/>
  <c r="Q2042" i="1" s="1"/>
  <c r="P1885" i="1"/>
  <c r="Q1885" i="1" s="1"/>
  <c r="P1843" i="1"/>
  <c r="Q1843" i="1" s="1"/>
  <c r="P2253" i="1"/>
  <c r="Q2253" i="1" s="1"/>
  <c r="P2197" i="1"/>
  <c r="Q2197" i="1" s="1"/>
  <c r="P2092" i="1"/>
  <c r="Q2092" i="1" s="1"/>
  <c r="P1990" i="1"/>
  <c r="Q1990" i="1" s="1"/>
  <c r="P1894" i="1"/>
  <c r="Q1894" i="1" s="1"/>
  <c r="P1833" i="1"/>
  <c r="Q1833" i="1" s="1"/>
  <c r="P2312" i="1"/>
  <c r="Q2312" i="1" s="1"/>
  <c r="P2248" i="1"/>
  <c r="Q2248" i="1" s="1"/>
  <c r="P2156" i="1"/>
  <c r="Q2156" i="1" s="1"/>
  <c r="P2091" i="1"/>
  <c r="Q2091" i="1" s="1"/>
  <c r="P2015" i="1"/>
  <c r="Q2015" i="1" s="1"/>
  <c r="P1922" i="1"/>
  <c r="Q1922" i="1" s="1"/>
  <c r="P1867" i="1"/>
  <c r="Q1867" i="1" s="1"/>
  <c r="P1842" i="1"/>
  <c r="Q1842" i="1" s="1"/>
  <c r="P1588" i="1"/>
  <c r="Q1588" i="1" s="1"/>
  <c r="P1404" i="1"/>
  <c r="Q1404" i="1" s="1"/>
  <c r="P1345" i="1"/>
  <c r="Q1345" i="1" s="1"/>
  <c r="P1655" i="1"/>
  <c r="Q1655" i="1" s="1"/>
  <c r="P1599" i="1"/>
  <c r="Q1599" i="1" s="1"/>
  <c r="P1547" i="1"/>
  <c r="Q1547" i="1" s="1"/>
  <c r="P1465" i="1"/>
  <c r="Q1465" i="1" s="1"/>
  <c r="P1375" i="1"/>
  <c r="Q1375" i="1" s="1"/>
  <c r="P1654" i="1"/>
  <c r="Q1654" i="1" s="1"/>
  <c r="P1598" i="1"/>
  <c r="Q1598" i="1" s="1"/>
  <c r="P1464" i="1"/>
  <c r="Q1464" i="1" s="1"/>
  <c r="P1073" i="1"/>
  <c r="Q1073" i="1" s="1"/>
  <c r="P1597" i="1"/>
  <c r="Q1597" i="1" s="1"/>
  <c r="P1466" i="1"/>
  <c r="Q1466" i="1" s="1"/>
  <c r="P1377" i="1"/>
  <c r="Q1377" i="1" s="1"/>
  <c r="P1058" i="1"/>
  <c r="Q1058" i="1" s="1"/>
  <c r="P1340" i="1"/>
  <c r="Q1340" i="1" s="1"/>
  <c r="P1072" i="1"/>
  <c r="Q1072" i="1" s="1"/>
  <c r="P1030" i="1"/>
  <c r="Q1030" i="1" s="1"/>
  <c r="P842" i="1"/>
  <c r="Q842" i="1" s="1"/>
  <c r="P1300" i="1"/>
  <c r="Q1300" i="1" s="1"/>
  <c r="P1032" i="1"/>
  <c r="Q1032" i="1" s="1"/>
  <c r="P901" i="1"/>
  <c r="Q901" i="1" s="1"/>
  <c r="P935" i="1"/>
  <c r="Q935" i="1" s="1"/>
  <c r="P793" i="1"/>
  <c r="Q793" i="1" s="1"/>
  <c r="P658" i="1"/>
  <c r="Q658" i="1" s="1"/>
  <c r="P565" i="1"/>
  <c r="Q565" i="1" s="1"/>
  <c r="P832" i="1"/>
  <c r="Q832" i="1" s="1"/>
  <c r="P646" i="1"/>
  <c r="Q646" i="1" s="1"/>
  <c r="P574" i="1"/>
  <c r="Q574" i="1" s="1"/>
  <c r="P675" i="1"/>
  <c r="Q675" i="1" s="1"/>
  <c r="P572" i="1"/>
  <c r="Q572" i="1" s="1"/>
  <c r="P428" i="1"/>
  <c r="Q428" i="1" s="1"/>
  <c r="P445" i="1"/>
  <c r="Q445" i="1" s="1"/>
  <c r="P592" i="1"/>
  <c r="Q592" i="1" s="1"/>
  <c r="P491" i="1"/>
  <c r="Q491" i="1" s="1"/>
  <c r="P355" i="1"/>
  <c r="Q355" i="1" s="1"/>
  <c r="P586" i="1"/>
  <c r="Q586" i="1" s="1"/>
  <c r="P433" i="1"/>
  <c r="Q433" i="1" s="1"/>
  <c r="P246" i="1"/>
  <c r="Q246" i="1" s="1"/>
  <c r="P199" i="1"/>
  <c r="Q199" i="1" s="1"/>
  <c r="P367" i="1"/>
  <c r="Q367" i="1" s="1"/>
  <c r="P186" i="1"/>
  <c r="Q186" i="1" s="1"/>
  <c r="P423" i="1"/>
  <c r="Q423" i="1" s="1"/>
  <c r="P295" i="1"/>
  <c r="Q295" i="1" s="1"/>
  <c r="P196" i="1"/>
  <c r="Q196" i="1" s="1"/>
  <c r="P223" i="1"/>
  <c r="Q223" i="1" s="1"/>
  <c r="P113" i="1"/>
  <c r="Q113" i="1" s="1"/>
  <c r="P43" i="1"/>
  <c r="Q43" i="1" s="1"/>
  <c r="P11" i="1"/>
  <c r="Q11" i="1" s="1"/>
  <c r="P127" i="1"/>
  <c r="Q127" i="1" s="1"/>
  <c r="P42" i="1"/>
  <c r="Q42" i="1" s="1"/>
  <c r="P198" i="1"/>
  <c r="Q198" i="1" s="1"/>
  <c r="P114" i="1"/>
  <c r="Q114" i="1" s="1"/>
  <c r="P29" i="1"/>
  <c r="Q29" i="1" s="1"/>
  <c r="P8555" i="1"/>
  <c r="Q8555" i="1" s="1"/>
  <c r="P7767" i="1"/>
  <c r="Q7767" i="1" s="1"/>
  <c r="P7686" i="1"/>
  <c r="Q7686" i="1" s="1"/>
  <c r="P7224" i="1"/>
  <c r="Q7224" i="1" s="1"/>
  <c r="P6759" i="1"/>
  <c r="Q6759" i="1" s="1"/>
  <c r="P8477" i="1"/>
  <c r="Q8477" i="1" s="1"/>
  <c r="P8050" i="1"/>
  <c r="Q8050" i="1" s="1"/>
  <c r="P7689" i="1"/>
  <c r="Q7689" i="1" s="1"/>
  <c r="P7348" i="1"/>
  <c r="Q7348" i="1" s="1"/>
  <c r="P7223" i="1"/>
  <c r="Q7223" i="1" s="1"/>
  <c r="P6755" i="1"/>
  <c r="Q6755" i="1" s="1"/>
  <c r="P7756" i="1"/>
  <c r="Q7756" i="1" s="1"/>
  <c r="P7361" i="1"/>
  <c r="Q7361" i="1" s="1"/>
  <c r="P7240" i="1"/>
  <c r="Q7240" i="1" s="1"/>
  <c r="P7158" i="1"/>
  <c r="Q7158" i="1" s="1"/>
  <c r="P6757" i="1"/>
  <c r="Q6757" i="1" s="1"/>
  <c r="P8356" i="1"/>
  <c r="Q8356" i="1" s="1"/>
  <c r="P7809" i="1"/>
  <c r="Q7809" i="1" s="1"/>
  <c r="P7657" i="1"/>
  <c r="Q7657" i="1" s="1"/>
  <c r="P7221" i="1"/>
  <c r="Q7221" i="1" s="1"/>
  <c r="P7076" i="1"/>
  <c r="Q7076" i="1" s="1"/>
  <c r="P6278" i="1"/>
  <c r="Q6278" i="1" s="1"/>
  <c r="P5681" i="1"/>
  <c r="Q5681" i="1" s="1"/>
  <c r="P5710" i="1"/>
  <c r="Q5710" i="1" s="1"/>
  <c r="P5797" i="1"/>
  <c r="Q5797" i="1" s="1"/>
  <c r="P4505" i="1"/>
  <c r="Q4505" i="1" s="1"/>
  <c r="P4501" i="1"/>
  <c r="Q4501" i="1" s="1"/>
  <c r="P5035" i="1"/>
  <c r="Q5035" i="1" s="1"/>
  <c r="P4484" i="1"/>
  <c r="Q4484" i="1" s="1"/>
  <c r="P4503" i="1"/>
  <c r="Q4503" i="1" s="1"/>
  <c r="P4359" i="1"/>
  <c r="Q4359" i="1" s="1"/>
  <c r="P3450" i="1"/>
  <c r="Q3450" i="1" s="1"/>
  <c r="P4314" i="1"/>
  <c r="Q4314" i="1" s="1"/>
  <c r="P4313" i="1"/>
  <c r="Q4313" i="1" s="1"/>
  <c r="P3428" i="1"/>
  <c r="Q3428" i="1" s="1"/>
  <c r="P3423" i="1"/>
  <c r="Q3423" i="1" s="1"/>
  <c r="P3162" i="1"/>
  <c r="Q3162" i="1" s="1"/>
  <c r="P3213" i="1"/>
  <c r="Q3213" i="1" s="1"/>
  <c r="P2917" i="1"/>
  <c r="Q2917" i="1" s="1"/>
  <c r="P2632" i="1"/>
  <c r="Q2632" i="1" s="1"/>
  <c r="P2707" i="1"/>
  <c r="Q2707" i="1" s="1"/>
  <c r="P2491" i="1"/>
  <c r="Q2491" i="1" s="1"/>
  <c r="P2662" i="1"/>
  <c r="Q2662" i="1" s="1"/>
  <c r="P2486" i="1"/>
  <c r="Q2486" i="1" s="1"/>
  <c r="P2661" i="1"/>
  <c r="Q2661" i="1" s="1"/>
  <c r="P2080" i="1"/>
  <c r="Q2080" i="1" s="1"/>
  <c r="P1937" i="1"/>
  <c r="Q1937" i="1" s="1"/>
  <c r="P2294" i="1"/>
  <c r="Q2294" i="1" s="1"/>
  <c r="P2058" i="1"/>
  <c r="Q2058" i="1" s="1"/>
  <c r="P1933" i="1"/>
  <c r="Q1933" i="1" s="1"/>
  <c r="P1984" i="1"/>
  <c r="Q1984" i="1" s="1"/>
  <c r="P1792" i="1"/>
  <c r="Q1792" i="1" s="1"/>
  <c r="P2078" i="1"/>
  <c r="Q2078" i="1" s="1"/>
  <c r="P1791" i="1"/>
  <c r="Q1791" i="1" s="1"/>
  <c r="P1624" i="1"/>
  <c r="Q1624" i="1" s="1"/>
  <c r="P1249" i="1"/>
  <c r="Q1249" i="1" s="1"/>
  <c r="P1095" i="1"/>
  <c r="Q1095" i="1" s="1"/>
  <c r="P1455" i="1"/>
  <c r="Q1455" i="1" s="1"/>
  <c r="P1413" i="1"/>
  <c r="Q1413" i="1" s="1"/>
  <c r="P1189" i="1"/>
  <c r="Q1189" i="1" s="1"/>
  <c r="P1724" i="1"/>
  <c r="Q1724" i="1" s="1"/>
  <c r="P1650" i="1"/>
  <c r="Q1650" i="1" s="1"/>
  <c r="P1419" i="1"/>
  <c r="Q1419" i="1" s="1"/>
  <c r="P1137" i="1"/>
  <c r="Q1137" i="1" s="1"/>
  <c r="P1723" i="1"/>
  <c r="Q1723" i="1" s="1"/>
  <c r="P1577" i="1"/>
  <c r="Q1577" i="1" s="1"/>
  <c r="P1314" i="1"/>
  <c r="Q1314" i="1" s="1"/>
  <c r="P1135" i="1"/>
  <c r="Q1135" i="1" s="1"/>
  <c r="P1331" i="1"/>
  <c r="Q1331" i="1" s="1"/>
  <c r="P1296" i="1"/>
  <c r="Q1296" i="1" s="1"/>
  <c r="P1248" i="1"/>
  <c r="Q1248" i="1" s="1"/>
  <c r="P1100" i="1"/>
  <c r="Q1100" i="1" s="1"/>
  <c r="P1320" i="1"/>
  <c r="Q1320" i="1" s="1"/>
  <c r="P1211" i="1"/>
  <c r="Q1211" i="1" s="1"/>
  <c r="P1128" i="1"/>
  <c r="Q1128" i="1" s="1"/>
  <c r="P1003" i="1"/>
  <c r="Q1003" i="1" s="1"/>
  <c r="P941" i="1"/>
  <c r="Q941" i="1" s="1"/>
  <c r="P661" i="1"/>
  <c r="Q661" i="1" s="1"/>
  <c r="P761" i="1"/>
  <c r="Q761" i="1" s="1"/>
  <c r="P826" i="1"/>
  <c r="Q826" i="1" s="1"/>
  <c r="P744" i="1"/>
  <c r="Q744" i="1" s="1"/>
  <c r="P684" i="1"/>
  <c r="Q684" i="1" s="1"/>
  <c r="P724" i="1"/>
  <c r="Q724" i="1" s="1"/>
  <c r="P385" i="1"/>
  <c r="Q385" i="1" s="1"/>
  <c r="P269" i="1"/>
  <c r="Q269" i="1" s="1"/>
  <c r="P275" i="1"/>
  <c r="Q275" i="1" s="1"/>
  <c r="P259" i="1"/>
  <c r="Q259" i="1" s="1"/>
  <c r="P309" i="1"/>
  <c r="Q309" i="1" s="1"/>
  <c r="P265" i="1"/>
  <c r="Q265" i="1" s="1"/>
  <c r="P382" i="1"/>
  <c r="Q382" i="1" s="1"/>
  <c r="P258" i="1"/>
  <c r="Q258" i="1" s="1"/>
  <c r="P206" i="1"/>
  <c r="Q206" i="1" s="1"/>
  <c r="P160" i="1"/>
  <c r="Q160" i="1" s="1"/>
  <c r="P8664" i="1"/>
  <c r="Q8664" i="1" s="1"/>
  <c r="P5725" i="1"/>
  <c r="Q5725" i="1" s="1"/>
  <c r="P1287" i="1"/>
  <c r="Q1287" i="1" s="1"/>
  <c r="P1444" i="1"/>
  <c r="Q1444" i="1" s="1"/>
  <c r="P1010" i="1"/>
  <c r="Q1010" i="1" s="1"/>
  <c r="P995" i="1"/>
  <c r="Q995" i="1" s="1"/>
  <c r="P1220" i="1"/>
  <c r="Q1220" i="1" s="1"/>
  <c r="P968" i="1"/>
  <c r="Q968" i="1" s="1"/>
  <c r="P956" i="1"/>
  <c r="Q956" i="1" s="1"/>
  <c r="P8715" i="1"/>
  <c r="Q8715" i="1" s="1"/>
  <c r="P8746" i="1"/>
  <c r="Q8746" i="1" s="1"/>
  <c r="P8776" i="1"/>
  <c r="Q8776" i="1" s="1"/>
  <c r="P8685" i="1"/>
  <c r="Q8685" i="1" s="1"/>
  <c r="P8534" i="1"/>
  <c r="Q8534" i="1" s="1"/>
  <c r="P8497" i="1"/>
  <c r="Q8497" i="1" s="1"/>
  <c r="P8451" i="1"/>
  <c r="Q8451" i="1" s="1"/>
  <c r="P8382" i="1"/>
  <c r="Q8382" i="1" s="1"/>
  <c r="P8263" i="1"/>
  <c r="Q8263" i="1" s="1"/>
  <c r="P8104" i="1"/>
  <c r="Q8104" i="1" s="1"/>
  <c r="P7997" i="1"/>
  <c r="Q7997" i="1" s="1"/>
  <c r="P7882" i="1"/>
  <c r="Q7882" i="1" s="1"/>
  <c r="P7714" i="1"/>
  <c r="Q7714" i="1" s="1"/>
  <c r="P7646" i="1"/>
  <c r="Q7646" i="1" s="1"/>
  <c r="P7580" i="1"/>
  <c r="Q7580" i="1" s="1"/>
  <c r="P7295" i="1"/>
  <c r="Q7295" i="1" s="1"/>
  <c r="P7277" i="1"/>
  <c r="Q7277" i="1" s="1"/>
  <c r="P7260" i="1"/>
  <c r="Q7260" i="1" s="1"/>
  <c r="P7228" i="1"/>
  <c r="Q7228" i="1" s="1"/>
  <c r="P7185" i="1"/>
  <c r="Q7185" i="1" s="1"/>
  <c r="P7096" i="1"/>
  <c r="Q7096" i="1" s="1"/>
  <c r="P7054" i="1"/>
  <c r="Q7054" i="1" s="1"/>
  <c r="P6829" i="1"/>
  <c r="Q6829" i="1" s="1"/>
  <c r="P6703" i="1"/>
  <c r="Q6703" i="1" s="1"/>
  <c r="P6655" i="1"/>
  <c r="Q6655" i="1" s="1"/>
  <c r="P6583" i="1"/>
  <c r="Q6583" i="1" s="1"/>
  <c r="P8704" i="1"/>
  <c r="Q8704" i="1" s="1"/>
  <c r="P8524" i="1"/>
  <c r="Q8524" i="1" s="1"/>
  <c r="P8493" i="1"/>
  <c r="Q8493" i="1" s="1"/>
  <c r="P8416" i="1"/>
  <c r="Q8416" i="1" s="1"/>
  <c r="P8308" i="1"/>
  <c r="Q8308" i="1" s="1"/>
  <c r="P8262" i="1"/>
  <c r="Q8262" i="1" s="1"/>
  <c r="P8098" i="1"/>
  <c r="Q8098" i="1" s="1"/>
  <c r="P7986" i="1"/>
  <c r="Q7986" i="1" s="1"/>
  <c r="P7901" i="1"/>
  <c r="Q7901" i="1" s="1"/>
  <c r="P7830" i="1"/>
  <c r="Q7830" i="1" s="1"/>
  <c r="P7736" i="1"/>
  <c r="Q7736" i="1" s="1"/>
  <c r="P7649" i="1"/>
  <c r="Q7649" i="1" s="1"/>
  <c r="P7365" i="1"/>
  <c r="Q7365" i="1" s="1"/>
  <c r="P7266" i="1"/>
  <c r="Q7266" i="1" s="1"/>
  <c r="P7234" i="1"/>
  <c r="Q7234" i="1" s="1"/>
  <c r="P7145" i="1"/>
  <c r="Q7145" i="1" s="1"/>
  <c r="P7057" i="1"/>
  <c r="Q7057" i="1" s="1"/>
  <c r="P7040" i="1"/>
  <c r="Q7040" i="1" s="1"/>
  <c r="P6831" i="1"/>
  <c r="Q6831" i="1" s="1"/>
  <c r="P6677" i="1"/>
  <c r="Q6677" i="1" s="1"/>
  <c r="P6592" i="1"/>
  <c r="Q6592" i="1" s="1"/>
  <c r="P8703" i="1"/>
  <c r="Q8703" i="1" s="1"/>
  <c r="P8611" i="1"/>
  <c r="Q8611" i="1" s="1"/>
  <c r="P8473" i="1"/>
  <c r="Q8473" i="1" s="1"/>
  <c r="P8415" i="1"/>
  <c r="Q8415" i="1" s="1"/>
  <c r="P8378" i="1"/>
  <c r="Q8378" i="1" s="1"/>
  <c r="P8300" i="1"/>
  <c r="Q8300" i="1" s="1"/>
  <c r="P8199" i="1"/>
  <c r="Q8199" i="1" s="1"/>
  <c r="P8097" i="1"/>
  <c r="Q8097" i="1" s="1"/>
  <c r="P7988" i="1"/>
  <c r="Q7988" i="1" s="1"/>
  <c r="P7893" i="1"/>
  <c r="Q7893" i="1" s="1"/>
  <c r="P7829" i="1"/>
  <c r="Q7829" i="1" s="1"/>
  <c r="P7735" i="1"/>
  <c r="Q7735" i="1" s="1"/>
  <c r="P7678" i="1"/>
  <c r="Q7678" i="1" s="1"/>
  <c r="P7596" i="1"/>
  <c r="Q7596" i="1" s="1"/>
  <c r="P7368" i="1"/>
  <c r="Q7368" i="1" s="1"/>
  <c r="P7283" i="1"/>
  <c r="Q7283" i="1" s="1"/>
  <c r="P7261" i="1"/>
  <c r="Q7261" i="1" s="1"/>
  <c r="P7201" i="1"/>
  <c r="Q7201" i="1" s="1"/>
  <c r="P7162" i="1"/>
  <c r="Q7162" i="1" s="1"/>
  <c r="P7046" i="1"/>
  <c r="Q7046" i="1" s="1"/>
  <c r="P6878" i="1"/>
  <c r="Q6878" i="1" s="1"/>
  <c r="P6732" i="1"/>
  <c r="Q6732" i="1" s="1"/>
  <c r="P6641" i="1"/>
  <c r="Q6641" i="1" s="1"/>
  <c r="P8650" i="1"/>
  <c r="Q8650" i="1" s="1"/>
  <c r="P8532" i="1"/>
  <c r="Q8532" i="1" s="1"/>
  <c r="P8491" i="1"/>
  <c r="Q8491" i="1" s="1"/>
  <c r="P8421" i="1"/>
  <c r="Q8421" i="1" s="1"/>
  <c r="P8360" i="1"/>
  <c r="Q8360" i="1" s="1"/>
  <c r="P8280" i="1"/>
  <c r="Q8280" i="1" s="1"/>
  <c r="P8099" i="1"/>
  <c r="Q8099" i="1" s="1"/>
  <c r="P7987" i="1"/>
  <c r="Q7987" i="1" s="1"/>
  <c r="P7896" i="1"/>
  <c r="Q7896" i="1" s="1"/>
  <c r="P7819" i="1"/>
  <c r="Q7819" i="1" s="1"/>
  <c r="P7694" i="1"/>
  <c r="Q7694" i="1" s="1"/>
  <c r="P7644" i="1"/>
  <c r="Q7644" i="1" s="1"/>
  <c r="P7595" i="1"/>
  <c r="Q7595" i="1" s="1"/>
  <c r="P7310" i="1"/>
  <c r="Q7310" i="1" s="1"/>
  <c r="P7275" i="1"/>
  <c r="Q7275" i="1" s="1"/>
  <c r="P7186" i="1"/>
  <c r="Q7186" i="1" s="1"/>
  <c r="P7168" i="1"/>
  <c r="Q7168" i="1" s="1"/>
  <c r="P7052" i="1"/>
  <c r="Q7052" i="1" s="1"/>
  <c r="P7035" i="1"/>
  <c r="Q7035" i="1" s="1"/>
  <c r="P6877" i="1"/>
  <c r="Q6877" i="1" s="1"/>
  <c r="P6750" i="1"/>
  <c r="Q6750" i="1" s="1"/>
  <c r="P6653" i="1"/>
  <c r="Q6653" i="1" s="1"/>
  <c r="P6477" i="1"/>
  <c r="Q6477" i="1" s="1"/>
  <c r="P6396" i="1"/>
  <c r="Q6396" i="1" s="1"/>
  <c r="P6230" i="1"/>
  <c r="Q6230" i="1" s="1"/>
  <c r="P6066" i="1"/>
  <c r="Q6066" i="1" s="1"/>
  <c r="P5946" i="1"/>
  <c r="Q5946" i="1" s="1"/>
  <c r="P5703" i="1"/>
  <c r="Q5703" i="1" s="1"/>
  <c r="P6458" i="1"/>
  <c r="Q6458" i="1" s="1"/>
  <c r="P6426" i="1"/>
  <c r="Q6426" i="1" s="1"/>
  <c r="P6328" i="1"/>
  <c r="Q6328" i="1" s="1"/>
  <c r="P6153" i="1"/>
  <c r="Q6153" i="1" s="1"/>
  <c r="P5969" i="1"/>
  <c r="Q5969" i="1" s="1"/>
  <c r="P5793" i="1"/>
  <c r="Q5793" i="1" s="1"/>
  <c r="P5684" i="1"/>
  <c r="Q5684" i="1" s="1"/>
  <c r="P5595" i="1"/>
  <c r="Q5595" i="1" s="1"/>
  <c r="P6438" i="1"/>
  <c r="Q6438" i="1" s="1"/>
  <c r="P6302" i="1"/>
  <c r="Q6302" i="1" s="1"/>
  <c r="P6228" i="1"/>
  <c r="Q6228" i="1" s="1"/>
  <c r="P6068" i="1"/>
  <c r="Q6068" i="1" s="1"/>
  <c r="P5964" i="1"/>
  <c r="Q5964" i="1" s="1"/>
  <c r="P5766" i="1"/>
  <c r="Q5766" i="1" s="1"/>
  <c r="P5651" i="1"/>
  <c r="Q5651" i="1" s="1"/>
  <c r="P5537" i="1"/>
  <c r="Q5537" i="1" s="1"/>
  <c r="P6453" i="1"/>
  <c r="Q6453" i="1" s="1"/>
  <c r="P6304" i="1"/>
  <c r="Q6304" i="1" s="1"/>
  <c r="P6139" i="1"/>
  <c r="Q6139" i="1" s="1"/>
  <c r="P5923" i="1"/>
  <c r="Q5923" i="1" s="1"/>
  <c r="P5765" i="1"/>
  <c r="Q5765" i="1" s="1"/>
  <c r="P5632" i="1"/>
  <c r="Q5632" i="1" s="1"/>
  <c r="P5369" i="1"/>
  <c r="Q5369" i="1" s="1"/>
  <c r="P5148" i="1"/>
  <c r="Q5148" i="1" s="1"/>
  <c r="P5100" i="1"/>
  <c r="Q5100" i="1" s="1"/>
  <c r="P5013" i="1"/>
  <c r="Q5013" i="1" s="1"/>
  <c r="P4865" i="1"/>
  <c r="Q4865" i="1" s="1"/>
  <c r="P4598" i="1"/>
  <c r="Q4598" i="1" s="1"/>
  <c r="P4489" i="1"/>
  <c r="Q4489" i="1" s="1"/>
  <c r="P4444" i="1"/>
  <c r="Q4444" i="1" s="1"/>
  <c r="P5323" i="1"/>
  <c r="Q5323" i="1" s="1"/>
  <c r="P5027" i="1"/>
  <c r="Q5027" i="1" s="1"/>
  <c r="P4958" i="1"/>
  <c r="Q4958" i="1" s="1"/>
  <c r="P4861" i="1"/>
  <c r="Q4861" i="1" s="1"/>
  <c r="P4597" i="1"/>
  <c r="Q4597" i="1" s="1"/>
  <c r="P4440" i="1"/>
  <c r="Q4440" i="1" s="1"/>
  <c r="P5345" i="1"/>
  <c r="Q5345" i="1" s="1"/>
  <c r="P5052" i="1"/>
  <c r="Q5052" i="1" s="1"/>
  <c r="P4981" i="1"/>
  <c r="Q4981" i="1" s="1"/>
  <c r="P4840" i="1"/>
  <c r="Q4840" i="1" s="1"/>
  <c r="P4593" i="1"/>
  <c r="Q4593" i="1" s="1"/>
  <c r="P4458" i="1"/>
  <c r="Q4458" i="1" s="1"/>
  <c r="P5315" i="1"/>
  <c r="Q5315" i="1" s="1"/>
  <c r="P5123" i="1"/>
  <c r="Q5123" i="1" s="1"/>
  <c r="P5046" i="1"/>
  <c r="Q5046" i="1" s="1"/>
  <c r="P4936" i="1"/>
  <c r="Q4936" i="1" s="1"/>
  <c r="P4842" i="1"/>
  <c r="Q4842" i="1" s="1"/>
  <c r="P4627" i="1"/>
  <c r="Q4627" i="1" s="1"/>
  <c r="P4531" i="1"/>
  <c r="Q4531" i="1" s="1"/>
  <c r="P4461" i="1"/>
  <c r="Q4461" i="1" s="1"/>
  <c r="P4353" i="1"/>
  <c r="Q4353" i="1" s="1"/>
  <c r="P4245" i="1"/>
  <c r="Q4245" i="1" s="1"/>
  <c r="P3922" i="1"/>
  <c r="Q3922" i="1" s="1"/>
  <c r="P3740" i="1"/>
  <c r="Q3740" i="1" s="1"/>
  <c r="P3634" i="1"/>
  <c r="Q3634" i="1" s="1"/>
  <c r="P3586" i="1"/>
  <c r="Q3586" i="1" s="1"/>
  <c r="P3494" i="1"/>
  <c r="Q3494" i="1" s="1"/>
  <c r="P3426" i="1"/>
  <c r="Q3426" i="1" s="1"/>
  <c r="P4343" i="1"/>
  <c r="Q4343" i="1" s="1"/>
  <c r="P4052" i="1"/>
  <c r="Q4052" i="1" s="1"/>
  <c r="P3833" i="1"/>
  <c r="Q3833" i="1" s="1"/>
  <c r="P3781" i="1"/>
  <c r="Q3781" i="1" s="1"/>
  <c r="P3728" i="1"/>
  <c r="Q3728" i="1" s="1"/>
  <c r="P3497" i="1"/>
  <c r="Q3497" i="1" s="1"/>
  <c r="P3357" i="1"/>
  <c r="Q3357" i="1" s="1"/>
  <c r="P4292" i="1"/>
  <c r="Q4292" i="1" s="1"/>
  <c r="P4259" i="1"/>
  <c r="Q4259" i="1" s="1"/>
  <c r="P3932" i="1"/>
  <c r="Q3932" i="1" s="1"/>
  <c r="P3811" i="1"/>
  <c r="Q3811" i="1" s="1"/>
  <c r="P3722" i="1"/>
  <c r="Q3722" i="1" s="1"/>
  <c r="P3568" i="1"/>
  <c r="Q3568" i="1" s="1"/>
  <c r="P3496" i="1"/>
  <c r="Q3496" i="1" s="1"/>
  <c r="P3352" i="1"/>
  <c r="Q3352" i="1" s="1"/>
  <c r="P3228" i="1"/>
  <c r="Q3228" i="1" s="1"/>
  <c r="P4243" i="1"/>
  <c r="Q4243" i="1" s="1"/>
  <c r="P4213" i="1"/>
  <c r="Q4213" i="1" s="1"/>
  <c r="P3837" i="1"/>
  <c r="Q3837" i="1" s="1"/>
  <c r="P3732" i="1"/>
  <c r="Q3732" i="1" s="1"/>
  <c r="P3543" i="1"/>
  <c r="Q3543" i="1" s="1"/>
  <c r="P3491" i="1"/>
  <c r="Q3491" i="1" s="1"/>
  <c r="P3323" i="1"/>
  <c r="Q3323" i="1" s="1"/>
  <c r="P3016" i="1"/>
  <c r="Q3016" i="1" s="1"/>
  <c r="P3214" i="1"/>
  <c r="Q3214" i="1" s="1"/>
  <c r="P3186" i="1"/>
  <c r="Q3186" i="1" s="1"/>
  <c r="P2989" i="1"/>
  <c r="Q2989" i="1" s="1"/>
  <c r="P2998" i="1"/>
  <c r="Q2998" i="1" s="1"/>
  <c r="P3183" i="1"/>
  <c r="Q3183" i="1" s="1"/>
  <c r="P2997" i="1"/>
  <c r="Q2997" i="1" s="1"/>
  <c r="P2892" i="1"/>
  <c r="Q2892" i="1" s="1"/>
  <c r="P2760" i="1"/>
  <c r="Q2760" i="1" s="1"/>
  <c r="P2640" i="1"/>
  <c r="Q2640" i="1" s="1"/>
  <c r="P2500" i="1"/>
  <c r="Q2500" i="1" s="1"/>
  <c r="P2316" i="1"/>
  <c r="Q2316" i="1" s="1"/>
  <c r="P2875" i="1"/>
  <c r="Q2875" i="1" s="1"/>
  <c r="P2782" i="1"/>
  <c r="Q2782" i="1" s="1"/>
  <c r="P2715" i="1"/>
  <c r="Q2715" i="1" s="1"/>
  <c r="P2615" i="1"/>
  <c r="Q2615" i="1" s="1"/>
  <c r="P2555" i="1"/>
  <c r="Q2555" i="1" s="1"/>
  <c r="P2395" i="1"/>
  <c r="Q2395" i="1" s="1"/>
  <c r="P2315" i="1"/>
  <c r="Q2315" i="1" s="1"/>
  <c r="P2871" i="1"/>
  <c r="Q2871" i="1" s="1"/>
  <c r="P2758" i="1"/>
  <c r="Q2758" i="1" s="1"/>
  <c r="P2642" i="1"/>
  <c r="Q2642" i="1" s="1"/>
  <c r="P2582" i="1"/>
  <c r="Q2582" i="1" s="1"/>
  <c r="P2498" i="1"/>
  <c r="Q2498" i="1" s="1"/>
  <c r="P2326" i="1"/>
  <c r="Q2326" i="1" s="1"/>
  <c r="P2896" i="1"/>
  <c r="Q2896" i="1" s="1"/>
  <c r="P2693" i="1"/>
  <c r="Q2693" i="1" s="1"/>
  <c r="P2625" i="1"/>
  <c r="Q2625" i="1" s="1"/>
  <c r="P2581" i="1"/>
  <c r="Q2581" i="1" s="1"/>
  <c r="P2481" i="1"/>
  <c r="Q2481" i="1" s="1"/>
  <c r="P2231" i="1"/>
  <c r="Q2231" i="1" s="1"/>
  <c r="P2093" i="1"/>
  <c r="Q2093" i="1" s="1"/>
  <c r="P1992" i="1"/>
  <c r="Q1992" i="1" s="1"/>
  <c r="P1928" i="1"/>
  <c r="Q1928" i="1" s="1"/>
  <c r="P1854" i="1"/>
  <c r="Q1854" i="1" s="1"/>
  <c r="P2286" i="1"/>
  <c r="Q2286" i="1" s="1"/>
  <c r="P2134" i="1"/>
  <c r="Q2134" i="1" s="1"/>
  <c r="P2031" i="1"/>
  <c r="Q2031" i="1" s="1"/>
  <c r="P2003" i="1"/>
  <c r="Q2003" i="1" s="1"/>
  <c r="P1927" i="1"/>
  <c r="Q1927" i="1" s="1"/>
  <c r="P1866" i="1"/>
  <c r="Q1866" i="1" s="1"/>
  <c r="P1834" i="1"/>
  <c r="Q1834" i="1" s="1"/>
  <c r="P2173" i="1"/>
  <c r="Q2173" i="1" s="1"/>
  <c r="P2044" i="1"/>
  <c r="Q2044" i="1" s="1"/>
  <c r="P2012" i="1"/>
  <c r="Q2012" i="1" s="1"/>
  <c r="P1926" i="1"/>
  <c r="Q1926" i="1" s="1"/>
  <c r="P1849" i="1"/>
  <c r="Q1849" i="1" s="1"/>
  <c r="P2232" i="1"/>
  <c r="Q2232" i="1" s="1"/>
  <c r="P2152" i="1"/>
  <c r="Q2152" i="1" s="1"/>
  <c r="P2075" i="1"/>
  <c r="Q2075" i="1" s="1"/>
  <c r="P2030" i="1"/>
  <c r="Q2030" i="1" s="1"/>
  <c r="P1973" i="1"/>
  <c r="Q1973" i="1" s="1"/>
  <c r="P1851" i="1"/>
  <c r="Q1851" i="1" s="1"/>
  <c r="P1771" i="1"/>
  <c r="Q1771" i="1" s="1"/>
  <c r="P1656" i="1"/>
  <c r="Q1656" i="1" s="1"/>
  <c r="P1568" i="1"/>
  <c r="Q1568" i="1" s="1"/>
  <c r="P1500" i="1"/>
  <c r="Q1500" i="1" s="1"/>
  <c r="P1281" i="1"/>
  <c r="Q1281" i="1" s="1"/>
  <c r="P1651" i="1"/>
  <c r="Q1651" i="1" s="1"/>
  <c r="P1563" i="1"/>
  <c r="Q1563" i="1" s="1"/>
  <c r="P1502" i="1"/>
  <c r="Q1502" i="1" s="1"/>
  <c r="P1461" i="1"/>
  <c r="Q1461" i="1" s="1"/>
  <c r="P1183" i="1"/>
  <c r="Q1183" i="1" s="1"/>
  <c r="P1692" i="1"/>
  <c r="Q1692" i="1" s="1"/>
  <c r="P1530" i="1"/>
  <c r="Q1530" i="1" s="1"/>
  <c r="P1364" i="1"/>
  <c r="Q1364" i="1" s="1"/>
  <c r="P1645" i="1"/>
  <c r="Q1645" i="1" s="1"/>
  <c r="P1605" i="1"/>
  <c r="Q1605" i="1" s="1"/>
  <c r="P1561" i="1"/>
  <c r="Q1561" i="1" s="1"/>
  <c r="P1479" i="1"/>
  <c r="Q1479" i="1" s="1"/>
  <c r="P1199" i="1"/>
  <c r="Q1199" i="1" s="1"/>
  <c r="P1155" i="1"/>
  <c r="Q1155" i="1" s="1"/>
  <c r="P982" i="1"/>
  <c r="Q982" i="1" s="1"/>
  <c r="P937" i="1"/>
  <c r="Q937" i="1" s="1"/>
  <c r="P828" i="1"/>
  <c r="Q828" i="1" s="1"/>
  <c r="P1080" i="1"/>
  <c r="Q1080" i="1" s="1"/>
  <c r="P936" i="1"/>
  <c r="Q936" i="1" s="1"/>
  <c r="P787" i="1"/>
  <c r="Q787" i="1" s="1"/>
  <c r="P674" i="1"/>
  <c r="Q674" i="1" s="1"/>
  <c r="P577" i="1"/>
  <c r="Q577" i="1" s="1"/>
  <c r="P657" i="1"/>
  <c r="Q657" i="1" s="1"/>
  <c r="P621" i="1"/>
  <c r="Q621" i="1" s="1"/>
  <c r="P731" i="1"/>
  <c r="Q731" i="1" s="1"/>
  <c r="P585" i="1"/>
  <c r="Q585" i="1" s="1"/>
  <c r="P712" i="1"/>
  <c r="Q712" i="1" s="1"/>
  <c r="P639" i="1"/>
  <c r="Q639" i="1" s="1"/>
  <c r="P606" i="1"/>
  <c r="Q606" i="1" s="1"/>
  <c r="P371" i="1"/>
  <c r="Q371" i="1" s="1"/>
  <c r="P297" i="1"/>
  <c r="Q297" i="1" s="1"/>
  <c r="P500" i="1"/>
  <c r="Q500" i="1" s="1"/>
  <c r="P362" i="1"/>
  <c r="Q362" i="1" s="1"/>
  <c r="P487" i="1"/>
  <c r="Q487" i="1" s="1"/>
  <c r="P374" i="1"/>
  <c r="Q374" i="1" s="1"/>
  <c r="P234" i="1"/>
  <c r="Q234" i="1" s="1"/>
  <c r="P134" i="1"/>
  <c r="Q134" i="1" s="1"/>
  <c r="P181" i="1"/>
  <c r="Q181" i="1" s="1"/>
  <c r="P424" i="1"/>
  <c r="Q424" i="1" s="1"/>
  <c r="P373" i="1"/>
  <c r="Q373" i="1" s="1"/>
  <c r="P248" i="1"/>
  <c r="Q248" i="1" s="1"/>
  <c r="P419" i="1"/>
  <c r="Q419" i="1" s="1"/>
  <c r="P366" i="1"/>
  <c r="Q366" i="1" s="1"/>
  <c r="P178" i="1"/>
  <c r="Q178" i="1" s="1"/>
  <c r="P146" i="1"/>
  <c r="Q146" i="1" s="1"/>
  <c r="P81" i="1"/>
  <c r="Q81" i="1" s="1"/>
  <c r="P130" i="1"/>
  <c r="Q130" i="1" s="1"/>
  <c r="P91" i="1"/>
  <c r="Q91" i="1" s="1"/>
  <c r="P221" i="1"/>
  <c r="Q221" i="1" s="1"/>
  <c r="P138" i="1"/>
  <c r="Q138" i="1" s="1"/>
  <c r="P85" i="1"/>
  <c r="Q85" i="1" s="1"/>
  <c r="P35" i="1"/>
  <c r="Q35" i="1" s="1"/>
  <c r="P7811" i="1"/>
  <c r="Q7811" i="1" s="1"/>
  <c r="P7345" i="1"/>
  <c r="Q7345" i="1" s="1"/>
  <c r="P8660" i="1"/>
  <c r="Q8660" i="1" s="1"/>
  <c r="P7685" i="1"/>
  <c r="Q7685" i="1" s="1"/>
  <c r="P6664" i="1"/>
  <c r="Q6664" i="1" s="1"/>
  <c r="P8124" i="1"/>
  <c r="Q8124" i="1" s="1"/>
  <c r="P7668" i="1"/>
  <c r="Q7668" i="1" s="1"/>
  <c r="P8656" i="1"/>
  <c r="Q8656" i="1" s="1"/>
  <c r="P7353" i="1"/>
  <c r="Q7353" i="1" s="1"/>
  <c r="P7079" i="1"/>
  <c r="Q7079" i="1" s="1"/>
  <c r="P5727" i="1"/>
  <c r="Q5727" i="1" s="1"/>
  <c r="P5716" i="1"/>
  <c r="Q5716" i="1" s="1"/>
  <c r="P4506" i="1"/>
  <c r="Q4506" i="1" s="1"/>
  <c r="P3453" i="1"/>
  <c r="Q3453" i="1" s="1"/>
  <c r="P3160" i="1"/>
  <c r="Q3160" i="1" s="1"/>
  <c r="P3159" i="1"/>
  <c r="Q3159" i="1" s="1"/>
  <c r="P2628" i="1"/>
  <c r="Q2628" i="1" s="1"/>
  <c r="P2675" i="1"/>
  <c r="Q2675" i="1" s="1"/>
  <c r="P2299" i="1"/>
  <c r="Q2299" i="1" s="1"/>
  <c r="P2485" i="1"/>
  <c r="Q2485" i="1" s="1"/>
  <c r="P1960" i="1"/>
  <c r="Q1960" i="1" s="1"/>
  <c r="P1962" i="1"/>
  <c r="Q1962" i="1" s="1"/>
  <c r="P1958" i="1"/>
  <c r="Q1958" i="1" s="1"/>
  <c r="P2108" i="1"/>
  <c r="Q2108" i="1" s="1"/>
  <c r="P1710" i="1"/>
  <c r="Q1710" i="1" s="1"/>
  <c r="P1414" i="1"/>
  <c r="Q1414" i="1" s="1"/>
  <c r="P1709" i="1"/>
  <c r="Q1709" i="1" s="1"/>
  <c r="P1337" i="1"/>
  <c r="Q1337" i="1" s="1"/>
  <c r="P1157" i="1"/>
  <c r="Q1157" i="1" s="1"/>
  <c r="P965" i="1"/>
  <c r="Q965" i="1" s="1"/>
  <c r="P1448" i="1"/>
  <c r="Q1448" i="1" s="1"/>
  <c r="P1412" i="1"/>
  <c r="Q1412" i="1" s="1"/>
  <c r="P1226" i="1"/>
  <c r="Q1226" i="1" s="1"/>
  <c r="P1733" i="1"/>
  <c r="Q1733" i="1" s="1"/>
  <c r="P1431" i="1"/>
  <c r="Q1431" i="1" s="1"/>
  <c r="P1225" i="1"/>
  <c r="Q1225" i="1" s="1"/>
  <c r="P1267" i="1"/>
  <c r="Q1267" i="1" s="1"/>
  <c r="P1132" i="1"/>
  <c r="Q1132" i="1" s="1"/>
  <c r="P1014" i="1"/>
  <c r="Q1014" i="1" s="1"/>
  <c r="P1316" i="1"/>
  <c r="Q1316" i="1" s="1"/>
  <c r="P1131" i="1"/>
  <c r="Q1131" i="1" s="1"/>
  <c r="P717" i="1"/>
  <c r="Q717" i="1" s="1"/>
  <c r="P722" i="1"/>
  <c r="Q722" i="1" s="1"/>
  <c r="P328" i="1"/>
  <c r="Q328" i="1" s="1"/>
  <c r="P278" i="1"/>
  <c r="Q278" i="1" s="1"/>
  <c r="P205" i="1"/>
  <c r="Q205" i="1" s="1"/>
  <c r="P271" i="1"/>
  <c r="Q271" i="1" s="1"/>
  <c r="P172" i="1"/>
  <c r="Q172" i="1" s="1"/>
  <c r="P8677" i="1"/>
  <c r="Q8677" i="1" s="1"/>
  <c r="P1121" i="1"/>
  <c r="Q1121" i="1" s="1"/>
  <c r="P991" i="1"/>
  <c r="Q991" i="1" s="1"/>
  <c r="P1001" i="1"/>
  <c r="Q1001" i="1" s="1"/>
  <c r="P976" i="1"/>
  <c r="Q976" i="1" s="1"/>
  <c r="P1000" i="1"/>
  <c r="Q1000" i="1" s="1"/>
  <c r="P337" i="1"/>
  <c r="Q337" i="1" s="1"/>
  <c r="P8718" i="1"/>
  <c r="Q8718" i="1" s="1"/>
  <c r="P8783" i="1"/>
  <c r="Q8783" i="1" s="1"/>
  <c r="P8726" i="1"/>
  <c r="Q8726" i="1" s="1"/>
  <c r="P8623" i="1"/>
  <c r="Q8623" i="1" s="1"/>
  <c r="P8561" i="1"/>
  <c r="Q8561" i="1" s="1"/>
  <c r="P8328" i="1"/>
  <c r="Q8328" i="1" s="1"/>
  <c r="P8224" i="1"/>
  <c r="Q8224" i="1" s="1"/>
  <c r="P8141" i="1"/>
  <c r="Q8141" i="1" s="1"/>
  <c r="P8069" i="1"/>
  <c r="Q8069" i="1" s="1"/>
  <c r="P7963" i="1"/>
  <c r="Q7963" i="1" s="1"/>
  <c r="P7855" i="1"/>
  <c r="Q7855" i="1" s="1"/>
  <c r="P7639" i="1"/>
  <c r="Q7639" i="1" s="1"/>
  <c r="P7526" i="1"/>
  <c r="Q7526" i="1" s="1"/>
  <c r="P7505" i="1"/>
  <c r="Q7505" i="1" s="1"/>
  <c r="P7487" i="1"/>
  <c r="Q7487" i="1" s="1"/>
  <c r="P7455" i="1"/>
  <c r="Q7455" i="1" s="1"/>
  <c r="P7420" i="1"/>
  <c r="Q7420" i="1" s="1"/>
  <c r="P7114" i="1"/>
  <c r="Q7114" i="1" s="1"/>
  <c r="P7008" i="1"/>
  <c r="Q7008" i="1" s="1"/>
  <c r="P6955" i="1"/>
  <c r="Q6955" i="1" s="1"/>
  <c r="P6891" i="1"/>
  <c r="Q6891" i="1" s="1"/>
  <c r="P6845" i="1"/>
  <c r="Q6845" i="1" s="1"/>
  <c r="P6799" i="1"/>
  <c r="Q6799" i="1" s="1"/>
  <c r="P6730" i="1"/>
  <c r="Q6730" i="1" s="1"/>
  <c r="P6567" i="1"/>
  <c r="Q6567" i="1" s="1"/>
  <c r="P6506" i="1"/>
  <c r="Q6506" i="1" s="1"/>
  <c r="P8716" i="1"/>
  <c r="Q8716" i="1" s="1"/>
  <c r="P8634" i="1"/>
  <c r="Q8634" i="1" s="1"/>
  <c r="P8324" i="1"/>
  <c r="Q8324" i="1" s="1"/>
  <c r="P8223" i="1"/>
  <c r="Q8223" i="1" s="1"/>
  <c r="P8176" i="1"/>
  <c r="Q8176" i="1" s="1"/>
  <c r="P8071" i="1"/>
  <c r="Q8071" i="1" s="1"/>
  <c r="P7975" i="1"/>
  <c r="Q7975" i="1" s="1"/>
  <c r="P7854" i="1"/>
  <c r="Q7854" i="1" s="1"/>
  <c r="P7783" i="1"/>
  <c r="Q7783" i="1" s="1"/>
  <c r="P7604" i="1"/>
  <c r="Q7604" i="1" s="1"/>
  <c r="P7515" i="1"/>
  <c r="Q7515" i="1" s="1"/>
  <c r="P7493" i="1"/>
  <c r="Q7493" i="1" s="1"/>
  <c r="P7461" i="1"/>
  <c r="Q7461" i="1" s="1"/>
  <c r="P7433" i="1"/>
  <c r="Q7433" i="1" s="1"/>
  <c r="P7397" i="1"/>
  <c r="Q7397" i="1" s="1"/>
  <c r="P7014" i="1"/>
  <c r="Q7014" i="1" s="1"/>
  <c r="P6947" i="1"/>
  <c r="Q6947" i="1" s="1"/>
  <c r="P6922" i="1"/>
  <c r="Q6922" i="1" s="1"/>
  <c r="P6851" i="1"/>
  <c r="Q6851" i="1" s="1"/>
  <c r="P6818" i="1"/>
  <c r="Q6818" i="1" s="1"/>
  <c r="P6775" i="1"/>
  <c r="Q6775" i="1" s="1"/>
  <c r="P6716" i="1"/>
  <c r="Q6716" i="1" s="1"/>
  <c r="P6539" i="1"/>
  <c r="Q6539" i="1" s="1"/>
  <c r="P8636" i="1"/>
  <c r="Q8636" i="1" s="1"/>
  <c r="P8394" i="1"/>
  <c r="Q8394" i="1" s="1"/>
  <c r="P8245" i="1"/>
  <c r="Q8245" i="1" s="1"/>
  <c r="P8170" i="1"/>
  <c r="Q8170" i="1" s="1"/>
  <c r="P8076" i="1"/>
  <c r="Q8076" i="1" s="1"/>
  <c r="P8041" i="1"/>
  <c r="Q8041" i="1" s="1"/>
  <c r="P7927" i="1"/>
  <c r="Q7927" i="1" s="1"/>
  <c r="P7857" i="1"/>
  <c r="Q7857" i="1" s="1"/>
  <c r="P7843" i="1"/>
  <c r="Q7843" i="1" s="1"/>
  <c r="P7571" i="1"/>
  <c r="Q7571" i="1" s="1"/>
  <c r="P7514" i="1"/>
  <c r="Q7514" i="1" s="1"/>
  <c r="P7482" i="1"/>
  <c r="Q7482" i="1" s="1"/>
  <c r="P7439" i="1"/>
  <c r="Q7439" i="1" s="1"/>
  <c r="P7414" i="1"/>
  <c r="Q7414" i="1" s="1"/>
  <c r="P7112" i="1"/>
  <c r="Q7112" i="1" s="1"/>
  <c r="P6993" i="1"/>
  <c r="Q6993" i="1" s="1"/>
  <c r="P6942" i="1"/>
  <c r="Q6942" i="1" s="1"/>
  <c r="P6857" i="1"/>
  <c r="Q6857" i="1" s="1"/>
  <c r="P6778" i="1"/>
  <c r="Q6778" i="1" s="1"/>
  <c r="P6728" i="1"/>
  <c r="Q6728" i="1" s="1"/>
  <c r="P6466" i="1"/>
  <c r="Q6466" i="1" s="1"/>
  <c r="P8638" i="1"/>
  <c r="Q8638" i="1" s="1"/>
  <c r="P8574" i="1"/>
  <c r="Q8574" i="1" s="1"/>
  <c r="P8332" i="1"/>
  <c r="Q8332" i="1" s="1"/>
  <c r="P8214" i="1"/>
  <c r="Q8214" i="1" s="1"/>
  <c r="P8139" i="1"/>
  <c r="Q8139" i="1" s="1"/>
  <c r="P8046" i="1"/>
  <c r="Q8046" i="1" s="1"/>
  <c r="P7933" i="1"/>
  <c r="Q7933" i="1" s="1"/>
  <c r="P7775" i="1"/>
  <c r="Q7775" i="1" s="1"/>
  <c r="P7559" i="1"/>
  <c r="Q7559" i="1" s="1"/>
  <c r="P7488" i="1"/>
  <c r="Q7488" i="1" s="1"/>
  <c r="P7460" i="1"/>
  <c r="Q7460" i="1" s="1"/>
  <c r="P7115" i="1"/>
  <c r="Q7115" i="1" s="1"/>
  <c r="P6992" i="1"/>
  <c r="Q6992" i="1" s="1"/>
  <c r="P6938" i="1"/>
  <c r="Q6938" i="1" s="1"/>
  <c r="P6888" i="1"/>
  <c r="Q6888" i="1" s="1"/>
  <c r="P6823" i="1"/>
  <c r="Q6823" i="1" s="1"/>
  <c r="P6794" i="1"/>
  <c r="Q6794" i="1" s="1"/>
  <c r="P6743" i="1"/>
  <c r="Q6743" i="1" s="1"/>
  <c r="P6640" i="1"/>
  <c r="Q6640" i="1" s="1"/>
  <c r="P6535" i="1"/>
  <c r="Q6535" i="1" s="1"/>
  <c r="P6538" i="1"/>
  <c r="Q6538" i="1" s="1"/>
  <c r="P6497" i="1"/>
  <c r="Q6497" i="1" s="1"/>
  <c r="P6403" i="1"/>
  <c r="Q6403" i="1" s="1"/>
  <c r="P6345" i="1"/>
  <c r="Q6345" i="1" s="1"/>
  <c r="P6265" i="1"/>
  <c r="Q6265" i="1" s="1"/>
  <c r="P6186" i="1"/>
  <c r="Q6186" i="1" s="1"/>
  <c r="P6082" i="1"/>
  <c r="Q6082" i="1" s="1"/>
  <c r="P6022" i="1"/>
  <c r="Q6022" i="1" s="1"/>
  <c r="P5978" i="1"/>
  <c r="Q5978" i="1" s="1"/>
  <c r="P5938" i="1"/>
  <c r="Q5938" i="1" s="1"/>
  <c r="P5898" i="1"/>
  <c r="Q5898" i="1" s="1"/>
  <c r="P5807" i="1"/>
  <c r="Q5807" i="1" s="1"/>
  <c r="P5663" i="1"/>
  <c r="Q5663" i="1" s="1"/>
  <c r="P5526" i="1"/>
  <c r="Q5526" i="1" s="1"/>
  <c r="P5494" i="1"/>
  <c r="Q5494" i="1" s="1"/>
  <c r="P5442" i="1"/>
  <c r="Q5442" i="1" s="1"/>
  <c r="P6405" i="1"/>
  <c r="Q6405" i="1" s="1"/>
  <c r="P6377" i="1"/>
  <c r="Q6377" i="1" s="1"/>
  <c r="P6249" i="1"/>
  <c r="Q6249" i="1" s="1"/>
  <c r="P6193" i="1"/>
  <c r="Q6193" i="1" s="1"/>
  <c r="P6141" i="1"/>
  <c r="Q6141" i="1" s="1"/>
  <c r="P6089" i="1"/>
  <c r="Q6089" i="1" s="1"/>
  <c r="P6045" i="1"/>
  <c r="Q6045" i="1" s="1"/>
  <c r="P5981" i="1"/>
  <c r="Q5981" i="1" s="1"/>
  <c r="P5937" i="1"/>
  <c r="Q5937" i="1" s="1"/>
  <c r="P5901" i="1"/>
  <c r="Q5901" i="1" s="1"/>
  <c r="P5812" i="1"/>
  <c r="Q5812" i="1" s="1"/>
  <c r="P5665" i="1"/>
  <c r="Q5665" i="1" s="1"/>
  <c r="P5528" i="1"/>
  <c r="Q5528" i="1" s="1"/>
  <c r="P5471" i="1"/>
  <c r="Q5471" i="1" s="1"/>
  <c r="P5397" i="1"/>
  <c r="Q5397" i="1" s="1"/>
  <c r="P6522" i="1"/>
  <c r="Q6522" i="1" s="1"/>
  <c r="P6499" i="1"/>
  <c r="Q6499" i="1" s="1"/>
  <c r="P6376" i="1"/>
  <c r="Q6376" i="1" s="1"/>
  <c r="P6337" i="1"/>
  <c r="Q6337" i="1" s="1"/>
  <c r="P6220" i="1"/>
  <c r="Q6220" i="1" s="1"/>
  <c r="P6192" i="1"/>
  <c r="Q6192" i="1" s="1"/>
  <c r="P6144" i="1"/>
  <c r="Q6144" i="1" s="1"/>
  <c r="P6096" i="1"/>
  <c r="Q6096" i="1" s="1"/>
  <c r="P6048" i="1"/>
  <c r="Q6048" i="1" s="1"/>
  <c r="P6008" i="1"/>
  <c r="Q6008" i="1" s="1"/>
  <c r="P5980" i="1"/>
  <c r="Q5980" i="1" s="1"/>
  <c r="P5912" i="1"/>
  <c r="Q5912" i="1" s="1"/>
  <c r="P5880" i="1"/>
  <c r="Q5880" i="1" s="1"/>
  <c r="P5811" i="1"/>
  <c r="Q5811" i="1" s="1"/>
  <c r="P5755" i="1"/>
  <c r="Q5755" i="1" s="1"/>
  <c r="P5686" i="1"/>
  <c r="Q5686" i="1" s="1"/>
  <c r="P5546" i="1"/>
  <c r="Q5546" i="1" s="1"/>
  <c r="P5505" i="1"/>
  <c r="Q5505" i="1" s="1"/>
  <c r="P5460" i="1"/>
  <c r="Q5460" i="1" s="1"/>
  <c r="P5438" i="1"/>
  <c r="Q5438" i="1" s="1"/>
  <c r="P6393" i="1"/>
  <c r="Q6393" i="1" s="1"/>
  <c r="P6352" i="1"/>
  <c r="Q6352" i="1" s="1"/>
  <c r="P6314" i="1"/>
  <c r="Q6314" i="1" s="1"/>
  <c r="P6127" i="1"/>
  <c r="Q6127" i="1" s="1"/>
  <c r="P6095" i="1"/>
  <c r="Q6095" i="1" s="1"/>
  <c r="P5995" i="1"/>
  <c r="Q5995" i="1" s="1"/>
  <c r="P5951" i="1"/>
  <c r="Q5951" i="1" s="1"/>
  <c r="P5891" i="1"/>
  <c r="Q5891" i="1" s="1"/>
  <c r="P5840" i="1"/>
  <c r="Q5840" i="1" s="1"/>
  <c r="P5672" i="1"/>
  <c r="Q5672" i="1" s="1"/>
  <c r="P5507" i="1"/>
  <c r="Q5507" i="1" s="1"/>
  <c r="P5440" i="1"/>
  <c r="Q5440" i="1" s="1"/>
  <c r="P5372" i="1"/>
  <c r="Q5372" i="1" s="1"/>
  <c r="P5334" i="1"/>
  <c r="Q5334" i="1" s="1"/>
  <c r="P5302" i="1"/>
  <c r="Q5302" i="1" s="1"/>
  <c r="P5266" i="1"/>
  <c r="Q5266" i="1" s="1"/>
  <c r="P5250" i="1"/>
  <c r="Q5250" i="1" s="1"/>
  <c r="P5145" i="1"/>
  <c r="Q5145" i="1" s="1"/>
  <c r="P5094" i="1"/>
  <c r="Q5094" i="1" s="1"/>
  <c r="P4950" i="1"/>
  <c r="Q4950" i="1" s="1"/>
  <c r="P4871" i="1"/>
  <c r="Q4871" i="1" s="1"/>
  <c r="P4815" i="1"/>
  <c r="Q4815" i="1" s="1"/>
  <c r="P4755" i="1"/>
  <c r="Q4755" i="1" s="1"/>
  <c r="P4735" i="1"/>
  <c r="Q4735" i="1" s="1"/>
  <c r="P4700" i="1"/>
  <c r="Q4700" i="1" s="1"/>
  <c r="P4588" i="1"/>
  <c r="Q4588" i="1" s="1"/>
  <c r="P4556" i="1"/>
  <c r="Q4556" i="1" s="1"/>
  <c r="P4534" i="1"/>
  <c r="Q4534" i="1" s="1"/>
  <c r="P4365" i="1"/>
  <c r="Q4365" i="1" s="1"/>
  <c r="P5333" i="1"/>
  <c r="Q5333" i="1" s="1"/>
  <c r="P5279" i="1"/>
  <c r="Q5279" i="1" s="1"/>
  <c r="P5247" i="1"/>
  <c r="Q5247" i="1" s="1"/>
  <c r="P5183" i="1"/>
  <c r="Q5183" i="1" s="1"/>
  <c r="P5119" i="1"/>
  <c r="Q5119" i="1" s="1"/>
  <c r="P5077" i="1"/>
  <c r="Q5077" i="1" s="1"/>
  <c r="P4946" i="1"/>
  <c r="Q4946" i="1" s="1"/>
  <c r="P4829" i="1"/>
  <c r="Q4829" i="1" s="1"/>
  <c r="P4787" i="1"/>
  <c r="Q4787" i="1" s="1"/>
  <c r="P4737" i="1"/>
  <c r="Q4737" i="1" s="1"/>
  <c r="P4693" i="1"/>
  <c r="Q4693" i="1" s="1"/>
  <c r="P4632" i="1"/>
  <c r="Q4632" i="1" s="1"/>
  <c r="P4555" i="1"/>
  <c r="Q4555" i="1" s="1"/>
  <c r="P4517" i="1"/>
  <c r="Q4517" i="1" s="1"/>
  <c r="P5428" i="1"/>
  <c r="Q5428" i="1" s="1"/>
  <c r="P5374" i="1"/>
  <c r="Q5374" i="1" s="1"/>
  <c r="P5306" i="1"/>
  <c r="Q5306" i="1" s="1"/>
  <c r="P5268" i="1"/>
  <c r="Q5268" i="1" s="1"/>
  <c r="P5242" i="1"/>
  <c r="Q5242" i="1" s="1"/>
  <c r="P5121" i="1"/>
  <c r="Q5121" i="1" s="1"/>
  <c r="P5015" i="1"/>
  <c r="Q5015" i="1" s="1"/>
  <c r="P4922" i="1"/>
  <c r="Q4922" i="1" s="1"/>
  <c r="P4872" i="1"/>
  <c r="Q4872" i="1" s="1"/>
  <c r="P4798" i="1"/>
  <c r="Q4798" i="1" s="1"/>
  <c r="P4763" i="1"/>
  <c r="Q4763" i="1" s="1"/>
  <c r="P4692" i="1"/>
  <c r="Q4692" i="1" s="1"/>
  <c r="P4612" i="1"/>
  <c r="Q4612" i="1" s="1"/>
  <c r="P4538" i="1"/>
  <c r="Q4538" i="1" s="1"/>
  <c r="P5421" i="1"/>
  <c r="Q5421" i="1" s="1"/>
  <c r="P5383" i="1"/>
  <c r="Q5383" i="1" s="1"/>
  <c r="P5331" i="1"/>
  <c r="Q5331" i="1" s="1"/>
  <c r="P5296" i="1"/>
  <c r="Q5296" i="1" s="1"/>
  <c r="P5261" i="1"/>
  <c r="Q5261" i="1" s="1"/>
  <c r="P5184" i="1"/>
  <c r="Q5184" i="1" s="1"/>
  <c r="P5091" i="1"/>
  <c r="Q5091" i="1" s="1"/>
  <c r="P4951" i="1"/>
  <c r="Q4951" i="1" s="1"/>
  <c r="P4848" i="1"/>
  <c r="Q4848" i="1" s="1"/>
  <c r="P4771" i="1"/>
  <c r="Q4771" i="1" s="1"/>
  <c r="P4738" i="1"/>
  <c r="Q4738" i="1" s="1"/>
  <c r="P4669" i="1"/>
  <c r="Q4669" i="1" s="1"/>
  <c r="P4557" i="1"/>
  <c r="Q4557" i="1" s="1"/>
  <c r="P4512" i="1"/>
  <c r="Q4512" i="1" s="1"/>
  <c r="P4369" i="1"/>
  <c r="Q4369" i="1" s="1"/>
  <c r="P4230" i="1"/>
  <c r="Q4230" i="1" s="1"/>
  <c r="P4191" i="1"/>
  <c r="Q4191" i="1" s="1"/>
  <c r="P4153" i="1"/>
  <c r="Q4153" i="1" s="1"/>
  <c r="P4092" i="1"/>
  <c r="Q4092" i="1" s="1"/>
  <c r="P4040" i="1"/>
  <c r="Q4040" i="1" s="1"/>
  <c r="P3990" i="1"/>
  <c r="Q3990" i="1" s="1"/>
  <c r="P3966" i="1"/>
  <c r="Q3966" i="1" s="1"/>
  <c r="P3888" i="1"/>
  <c r="Q3888" i="1" s="1"/>
  <c r="P3849" i="1"/>
  <c r="Q3849" i="1" s="1"/>
  <c r="P3822" i="1"/>
  <c r="Q3822" i="1" s="1"/>
  <c r="P3678" i="1"/>
  <c r="Q3678" i="1" s="1"/>
  <c r="P3650" i="1"/>
  <c r="Q3650" i="1" s="1"/>
  <c r="P3582" i="1"/>
  <c r="Q3582" i="1" s="1"/>
  <c r="P3522" i="1"/>
  <c r="Q3522" i="1" s="1"/>
  <c r="P3402" i="1"/>
  <c r="Q3402" i="1" s="1"/>
  <c r="P3318" i="1"/>
  <c r="Q3318" i="1" s="1"/>
  <c r="P3250" i="1"/>
  <c r="Q3250" i="1" s="1"/>
  <c r="P4278" i="1"/>
  <c r="Q4278" i="1" s="1"/>
  <c r="P4194" i="1"/>
  <c r="Q4194" i="1" s="1"/>
  <c r="P4127" i="1"/>
  <c r="Q4127" i="1" s="1"/>
  <c r="P4094" i="1"/>
  <c r="Q4094" i="1" s="1"/>
  <c r="P4063" i="1"/>
  <c r="Q4063" i="1" s="1"/>
  <c r="P4028" i="1"/>
  <c r="Q4028" i="1" s="1"/>
  <c r="P3959" i="1"/>
  <c r="Q3959" i="1" s="1"/>
  <c r="P3918" i="1"/>
  <c r="Q3918" i="1" s="1"/>
  <c r="P3852" i="1"/>
  <c r="Q3852" i="1" s="1"/>
  <c r="P3830" i="1"/>
  <c r="Q3830" i="1" s="1"/>
  <c r="P3769" i="1"/>
  <c r="Q3769" i="1" s="1"/>
  <c r="P3633" i="1"/>
  <c r="Q3633" i="1" s="1"/>
  <c r="P3529" i="1"/>
  <c r="Q3529" i="1" s="1"/>
  <c r="P3365" i="1"/>
  <c r="Q3365" i="1" s="1"/>
  <c r="P3289" i="1"/>
  <c r="Q3289" i="1" s="1"/>
  <c r="P4322" i="1"/>
  <c r="Q4322" i="1" s="1"/>
  <c r="P4211" i="1"/>
  <c r="Q4211" i="1" s="1"/>
  <c r="P4193" i="1"/>
  <c r="Q4193" i="1" s="1"/>
  <c r="P4157" i="1"/>
  <c r="Q4157" i="1" s="1"/>
  <c r="P4076" i="1"/>
  <c r="Q4076" i="1" s="1"/>
  <c r="P4033" i="1"/>
  <c r="Q4033" i="1" s="1"/>
  <c r="P3950" i="1"/>
  <c r="Q3950" i="1" s="1"/>
  <c r="P3901" i="1"/>
  <c r="Q3901" i="1" s="1"/>
  <c r="P3866" i="1"/>
  <c r="Q3866" i="1" s="1"/>
  <c r="P3747" i="1"/>
  <c r="Q3747" i="1" s="1"/>
  <c r="P3680" i="1"/>
  <c r="Q3680" i="1" s="1"/>
  <c r="P3604" i="1"/>
  <c r="Q3604" i="1" s="1"/>
  <c r="P3560" i="1"/>
  <c r="Q3560" i="1" s="1"/>
  <c r="P3524" i="1"/>
  <c r="Q3524" i="1" s="1"/>
  <c r="P3316" i="1"/>
  <c r="Q3316" i="1" s="1"/>
  <c r="P4291" i="1"/>
  <c r="Q4291" i="1" s="1"/>
  <c r="P4207" i="1"/>
  <c r="Q4207" i="1" s="1"/>
  <c r="P4192" i="1"/>
  <c r="Q4192" i="1" s="1"/>
  <c r="P4111" i="1"/>
  <c r="Q4111" i="1" s="1"/>
  <c r="P4035" i="1"/>
  <c r="Q4035" i="1" s="1"/>
  <c r="P3970" i="1"/>
  <c r="Q3970" i="1" s="1"/>
  <c r="P3874" i="1"/>
  <c r="Q3874" i="1" s="1"/>
  <c r="P3859" i="1"/>
  <c r="Q3859" i="1" s="1"/>
  <c r="P3820" i="1"/>
  <c r="Q3820" i="1" s="1"/>
  <c r="P3655" i="1"/>
  <c r="Q3655" i="1" s="1"/>
  <c r="P3603" i="1"/>
  <c r="Q3603" i="1" s="1"/>
  <c r="P3555" i="1"/>
  <c r="Q3555" i="1" s="1"/>
  <c r="P3431" i="1"/>
  <c r="Q3431" i="1" s="1"/>
  <c r="P3383" i="1"/>
  <c r="Q3383" i="1" s="1"/>
  <c r="P3347" i="1"/>
  <c r="Q3347" i="1" s="1"/>
  <c r="P3315" i="1"/>
  <c r="Q3315" i="1" s="1"/>
  <c r="P3223" i="1"/>
  <c r="Q3223" i="1" s="1"/>
  <c r="P3089" i="1"/>
  <c r="Q3089" i="1" s="1"/>
  <c r="P3035" i="1"/>
  <c r="Q3035" i="1" s="1"/>
  <c r="P2958" i="1"/>
  <c r="Q2958" i="1" s="1"/>
  <c r="P3220" i="1"/>
  <c r="Q3220" i="1" s="1"/>
  <c r="P3172" i="1"/>
  <c r="Q3172" i="1" s="1"/>
  <c r="P3085" i="1"/>
  <c r="Q3085" i="1" s="1"/>
  <c r="P3028" i="1"/>
  <c r="Q3028" i="1" s="1"/>
  <c r="P2951" i="1"/>
  <c r="Q2951" i="1" s="1"/>
  <c r="P3126" i="1"/>
  <c r="Q3126" i="1" s="1"/>
  <c r="P3094" i="1"/>
  <c r="Q3094" i="1" s="1"/>
  <c r="P3062" i="1"/>
  <c r="Q3062" i="1" s="1"/>
  <c r="P2979" i="1"/>
  <c r="Q2979" i="1" s="1"/>
  <c r="P2950" i="1"/>
  <c r="Q2950" i="1" s="1"/>
  <c r="P3195" i="1"/>
  <c r="Q3195" i="1" s="1"/>
  <c r="P3171" i="1"/>
  <c r="Q3171" i="1" s="1"/>
  <c r="P3090" i="1"/>
  <c r="Q3090" i="1" s="1"/>
  <c r="P3004" i="1"/>
  <c r="Q3004" i="1" s="1"/>
  <c r="P2956" i="1"/>
  <c r="Q2956" i="1" s="1"/>
  <c r="P2818" i="1"/>
  <c r="Q2818" i="1" s="1"/>
  <c r="P2736" i="1"/>
  <c r="Q2736" i="1" s="1"/>
  <c r="P2596" i="1"/>
  <c r="Q2596" i="1" s="1"/>
  <c r="P2548" i="1"/>
  <c r="Q2548" i="1" s="1"/>
  <c r="P2468" i="1"/>
  <c r="Q2468" i="1" s="1"/>
  <c r="P2388" i="1"/>
  <c r="Q2388" i="1" s="1"/>
  <c r="P2344" i="1"/>
  <c r="Q2344" i="1" s="1"/>
  <c r="P2865" i="1"/>
  <c r="Q2865" i="1" s="1"/>
  <c r="P2801" i="1"/>
  <c r="Q2801" i="1" s="1"/>
  <c r="P2547" i="1"/>
  <c r="Q2547" i="1" s="1"/>
  <c r="P2527" i="1"/>
  <c r="Q2527" i="1" s="1"/>
  <c r="P2427" i="1"/>
  <c r="Q2427" i="1" s="1"/>
  <c r="P2367" i="1"/>
  <c r="Q2367" i="1" s="1"/>
  <c r="P2868" i="1"/>
  <c r="Q2868" i="1" s="1"/>
  <c r="P2797" i="1"/>
  <c r="Q2797" i="1" s="1"/>
  <c r="P2598" i="1"/>
  <c r="Q2598" i="1" s="1"/>
  <c r="P2534" i="1"/>
  <c r="Q2534" i="1" s="1"/>
  <c r="P2430" i="1"/>
  <c r="Q2430" i="1" s="1"/>
  <c r="P2378" i="1"/>
  <c r="Q2378" i="1" s="1"/>
  <c r="P2358" i="1"/>
  <c r="Q2358" i="1" s="1"/>
  <c r="P2838" i="1"/>
  <c r="Q2838" i="1" s="1"/>
  <c r="P2784" i="1"/>
  <c r="Q2784" i="1" s="1"/>
  <c r="P2573" i="1"/>
  <c r="Q2573" i="1" s="1"/>
  <c r="P2529" i="1"/>
  <c r="Q2529" i="1" s="1"/>
  <c r="P2433" i="1"/>
  <c r="Q2433" i="1" s="1"/>
  <c r="P2381" i="1"/>
  <c r="Q2381" i="1" s="1"/>
  <c r="P2281" i="1"/>
  <c r="Q2281" i="1" s="1"/>
  <c r="P2191" i="1"/>
  <c r="Q2191" i="1" s="1"/>
  <c r="P2159" i="1"/>
  <c r="Q2159" i="1" s="1"/>
  <c r="P1812" i="1"/>
  <c r="Q1812" i="1" s="1"/>
  <c r="P2258" i="1"/>
  <c r="Q2258" i="1" s="1"/>
  <c r="P2190" i="1"/>
  <c r="Q2190" i="1" s="1"/>
  <c r="P2162" i="1"/>
  <c r="Q2162" i="1" s="1"/>
  <c r="P1827" i="1"/>
  <c r="Q1827" i="1" s="1"/>
  <c r="P1757" i="1"/>
  <c r="Q1757" i="1" s="1"/>
  <c r="P2145" i="1"/>
  <c r="Q2145" i="1" s="1"/>
  <c r="P1756" i="1"/>
  <c r="Q1756" i="1" s="1"/>
  <c r="P2212" i="1"/>
  <c r="Q2212" i="1" s="1"/>
  <c r="P2164" i="1"/>
  <c r="Q2164" i="1" s="1"/>
  <c r="P1819" i="1"/>
  <c r="Q1819" i="1" s="1"/>
  <c r="P1592" i="1"/>
  <c r="Q1592" i="1" s="1"/>
  <c r="P1494" i="1"/>
  <c r="Q1494" i="1" s="1"/>
  <c r="P1687" i="1"/>
  <c r="Q1687" i="1" s="1"/>
  <c r="P1510" i="1"/>
  <c r="Q1510" i="1" s="1"/>
  <c r="P1343" i="1"/>
  <c r="Q1343" i="1" s="1"/>
  <c r="P1542" i="1"/>
  <c r="Q1542" i="1" s="1"/>
  <c r="P1512" i="1"/>
  <c r="Q1512" i="1" s="1"/>
  <c r="P1371" i="1"/>
  <c r="Q1371" i="1" s="1"/>
  <c r="P1541" i="1"/>
  <c r="Q1541" i="1" s="1"/>
  <c r="P1511" i="1"/>
  <c r="Q1511" i="1" s="1"/>
  <c r="P1065" i="1"/>
  <c r="Q1065" i="1" s="1"/>
  <c r="P1059" i="1"/>
  <c r="Q1059" i="1" s="1"/>
  <c r="P869" i="1"/>
  <c r="Q869" i="1" s="1"/>
  <c r="P848" i="1"/>
  <c r="Q848" i="1" s="1"/>
  <c r="P871" i="1"/>
  <c r="Q871" i="1" s="1"/>
  <c r="P851" i="1"/>
  <c r="Q851" i="1" s="1"/>
  <c r="P1060" i="1"/>
  <c r="Q1060" i="1" s="1"/>
  <c r="P834" i="1"/>
  <c r="Q834" i="1" s="1"/>
  <c r="P873" i="1"/>
  <c r="Q873" i="1" s="1"/>
  <c r="P548" i="1"/>
  <c r="Q548" i="1" s="1"/>
  <c r="P563" i="1"/>
  <c r="Q563" i="1" s="1"/>
  <c r="P560" i="1"/>
  <c r="Q560" i="1" s="1"/>
  <c r="P522" i="1"/>
  <c r="Q522" i="1" s="1"/>
  <c r="P460" i="1"/>
  <c r="Q460" i="1" s="1"/>
  <c r="P287" i="1"/>
  <c r="Q287" i="1" s="1"/>
  <c r="P518" i="1"/>
  <c r="Q518" i="1" s="1"/>
  <c r="P489" i="1"/>
  <c r="Q489" i="1" s="1"/>
  <c r="P462" i="1"/>
  <c r="Q462" i="1" s="1"/>
  <c r="P550" i="1"/>
  <c r="Q550" i="1" s="1"/>
  <c r="P523" i="1"/>
  <c r="Q523" i="1" s="1"/>
  <c r="P473" i="1"/>
  <c r="Q473" i="1" s="1"/>
  <c r="P555" i="1"/>
  <c r="Q555" i="1" s="1"/>
  <c r="P502" i="1"/>
  <c r="Q502" i="1" s="1"/>
  <c r="P463" i="1"/>
  <c r="Q463" i="1" s="1"/>
  <c r="P195" i="1"/>
  <c r="Q195" i="1" s="1"/>
  <c r="P154" i="1"/>
  <c r="Q154" i="1" s="1"/>
  <c r="P240" i="1"/>
  <c r="Q240" i="1" s="1"/>
  <c r="P101" i="1"/>
  <c r="Q101" i="1" s="1"/>
  <c r="P188" i="1"/>
  <c r="Q188" i="1" s="1"/>
  <c r="P5" i="1"/>
  <c r="Q5" i="1" s="1"/>
  <c r="P189" i="1"/>
  <c r="Q189" i="1" s="1"/>
  <c r="P8652" i="1"/>
  <c r="Q8652" i="1" s="1"/>
  <c r="P8481" i="1"/>
  <c r="Q8481" i="1" s="1"/>
  <c r="P8448" i="1"/>
  <c r="Q8448" i="1" s="1"/>
  <c r="P8379" i="1"/>
  <c r="Q8379" i="1" s="1"/>
  <c r="P8201" i="1"/>
  <c r="Q8201" i="1" s="1"/>
  <c r="P7992" i="1"/>
  <c r="Q7992" i="1" s="1"/>
  <c r="P7828" i="1"/>
  <c r="Q7828" i="1" s="1"/>
  <c r="P7771" i="1"/>
  <c r="Q7771" i="1" s="1"/>
  <c r="P7720" i="1"/>
  <c r="Q7720" i="1" s="1"/>
  <c r="P7590" i="1"/>
  <c r="Q7590" i="1" s="1"/>
  <c r="P7370" i="1"/>
  <c r="Q7370" i="1" s="1"/>
  <c r="P7249" i="1"/>
  <c r="Q7249" i="1" s="1"/>
  <c r="P7160" i="1"/>
  <c r="Q7160" i="1" s="1"/>
  <c r="P6901" i="1"/>
  <c r="Q6901" i="1" s="1"/>
  <c r="P6678" i="1"/>
  <c r="Q6678" i="1" s="1"/>
  <c r="P6587" i="1"/>
  <c r="Q6587" i="1" s="1"/>
  <c r="P8490" i="1"/>
  <c r="Q8490" i="1" s="1"/>
  <c r="P8465" i="1"/>
  <c r="Q8465" i="1" s="1"/>
  <c r="P8437" i="1"/>
  <c r="Q8437" i="1" s="1"/>
  <c r="P8348" i="1"/>
  <c r="Q8348" i="1" s="1"/>
  <c r="P8250" i="1"/>
  <c r="Q8250" i="1" s="1"/>
  <c r="P8039" i="1"/>
  <c r="Q8039" i="1" s="1"/>
  <c r="P7817" i="1"/>
  <c r="Q7817" i="1" s="1"/>
  <c r="P7730" i="1"/>
  <c r="Q7730" i="1" s="1"/>
  <c r="P7713" i="1"/>
  <c r="Q7713" i="1" s="1"/>
  <c r="P7655" i="1"/>
  <c r="Q7655" i="1" s="1"/>
  <c r="P7589" i="1"/>
  <c r="Q7589" i="1" s="1"/>
  <c r="P7369" i="1"/>
  <c r="Q7369" i="1" s="1"/>
  <c r="P7280" i="1"/>
  <c r="Q7280" i="1" s="1"/>
  <c r="P7198" i="1"/>
  <c r="Q7198" i="1" s="1"/>
  <c r="P7166" i="1"/>
  <c r="Q7166" i="1" s="1"/>
  <c r="P7081" i="1"/>
  <c r="Q7081" i="1" s="1"/>
  <c r="P6805" i="1"/>
  <c r="Q6805" i="1" s="1"/>
  <c r="P6696" i="1"/>
  <c r="Q6696" i="1" s="1"/>
  <c r="P6658" i="1"/>
  <c r="Q6658" i="1" s="1"/>
  <c r="P6596" i="1"/>
  <c r="Q6596" i="1" s="1"/>
  <c r="P8548" i="1"/>
  <c r="Q8548" i="1" s="1"/>
  <c r="P8480" i="1"/>
  <c r="Q8480" i="1" s="1"/>
  <c r="P8364" i="1"/>
  <c r="Q8364" i="1" s="1"/>
  <c r="P8049" i="1"/>
  <c r="Q8049" i="1" s="1"/>
  <c r="P7985" i="1"/>
  <c r="Q7985" i="1" s="1"/>
  <c r="P7718" i="1"/>
  <c r="Q7718" i="1" s="1"/>
  <c r="P7599" i="1"/>
  <c r="Q7599" i="1" s="1"/>
  <c r="P7372" i="1"/>
  <c r="Q7372" i="1" s="1"/>
  <c r="P7219" i="1"/>
  <c r="Q7219" i="1" s="1"/>
  <c r="P7165" i="1"/>
  <c r="Q7165" i="1" s="1"/>
  <c r="P7087" i="1"/>
  <c r="Q7087" i="1" s="1"/>
  <c r="P7043" i="1"/>
  <c r="Q7043" i="1" s="1"/>
  <c r="P6761" i="1"/>
  <c r="Q6761" i="1" s="1"/>
  <c r="P6679" i="1"/>
  <c r="Q6679" i="1" s="1"/>
  <c r="P6625" i="1"/>
  <c r="Q6625" i="1" s="1"/>
  <c r="P6585" i="1"/>
  <c r="Q6585" i="1" s="1"/>
  <c r="P8535" i="1"/>
  <c r="Q8535" i="1" s="1"/>
  <c r="P8469" i="1"/>
  <c r="Q8469" i="1" s="1"/>
  <c r="P8425" i="1"/>
  <c r="Q8425" i="1" s="1"/>
  <c r="P8202" i="1"/>
  <c r="Q8202" i="1" s="1"/>
  <c r="P8038" i="1"/>
  <c r="Q8038" i="1" s="1"/>
  <c r="P7768" i="1"/>
  <c r="Q7768" i="1" s="1"/>
  <c r="P7741" i="1"/>
  <c r="Q7741" i="1" s="1"/>
  <c r="P7667" i="1"/>
  <c r="Q7667" i="1" s="1"/>
  <c r="P7584" i="1"/>
  <c r="Q7584" i="1" s="1"/>
  <c r="P7342" i="1"/>
  <c r="Q7342" i="1" s="1"/>
  <c r="P7289" i="1"/>
  <c r="Q7289" i="1" s="1"/>
  <c r="P7236" i="1"/>
  <c r="Q7236" i="1" s="1"/>
  <c r="P7189" i="1"/>
  <c r="Q7189" i="1" s="1"/>
  <c r="P7093" i="1"/>
  <c r="Q7093" i="1" s="1"/>
  <c r="P6804" i="1"/>
  <c r="Q6804" i="1" s="1"/>
  <c r="P6698" i="1"/>
  <c r="Q6698" i="1" s="1"/>
  <c r="P6669" i="1"/>
  <c r="Q6669" i="1" s="1"/>
  <c r="P6613" i="1"/>
  <c r="Q6613" i="1" s="1"/>
  <c r="P6487" i="1"/>
  <c r="Q6487" i="1" s="1"/>
  <c r="P6399" i="1"/>
  <c r="Q6399" i="1" s="1"/>
  <c r="P6234" i="1"/>
  <c r="Q6234" i="1" s="1"/>
  <c r="P5922" i="1"/>
  <c r="Q5922" i="1" s="1"/>
  <c r="P5794" i="1"/>
  <c r="Q5794" i="1" s="1"/>
  <c r="P5658" i="1"/>
  <c r="Q5658" i="1" s="1"/>
  <c r="P5631" i="1"/>
  <c r="Q5631" i="1" s="1"/>
  <c r="P5593" i="1"/>
  <c r="Q5593" i="1" s="1"/>
  <c r="P6277" i="1"/>
  <c r="Q6277" i="1" s="1"/>
  <c r="P6017" i="1"/>
  <c r="Q6017" i="1" s="1"/>
  <c r="P5772" i="1"/>
  <c r="Q5772" i="1" s="1"/>
  <c r="P5657" i="1"/>
  <c r="Q5657" i="1" s="1"/>
  <c r="P5604" i="1"/>
  <c r="Q5604" i="1" s="1"/>
  <c r="P6327" i="1"/>
  <c r="Q6327" i="1" s="1"/>
  <c r="P6136" i="1"/>
  <c r="Q6136" i="1" s="1"/>
  <c r="P5822" i="1"/>
  <c r="Q5822" i="1" s="1"/>
  <c r="P5659" i="1"/>
  <c r="Q5659" i="1" s="1"/>
  <c r="P5603" i="1"/>
  <c r="Q5603" i="1" s="1"/>
  <c r="P6276" i="1"/>
  <c r="Q6276" i="1" s="1"/>
  <c r="P5967" i="1"/>
  <c r="Q5967" i="1" s="1"/>
  <c r="P5776" i="1"/>
  <c r="Q5776" i="1" s="1"/>
  <c r="P5704" i="1"/>
  <c r="Q5704" i="1" s="1"/>
  <c r="P5645" i="1"/>
  <c r="Q5645" i="1" s="1"/>
  <c r="P5218" i="1"/>
  <c r="Q5218" i="1" s="1"/>
  <c r="P4626" i="1"/>
  <c r="Q4626" i="1" s="1"/>
  <c r="P4530" i="1"/>
  <c r="Q4530" i="1" s="1"/>
  <c r="P4454" i="1"/>
  <c r="Q4454" i="1" s="1"/>
  <c r="P4356" i="1"/>
  <c r="Q4356" i="1" s="1"/>
  <c r="P5320" i="1"/>
  <c r="Q5320" i="1" s="1"/>
  <c r="P5053" i="1"/>
  <c r="Q5053" i="1" s="1"/>
  <c r="P4979" i="1"/>
  <c r="Q4979" i="1" s="1"/>
  <c r="P4504" i="1"/>
  <c r="Q4504" i="1" s="1"/>
  <c r="P4443" i="1"/>
  <c r="Q4443" i="1" s="1"/>
  <c r="P5322" i="1"/>
  <c r="Q5322" i="1" s="1"/>
  <c r="P4984" i="1"/>
  <c r="Q4984" i="1" s="1"/>
  <c r="P4628" i="1"/>
  <c r="Q4628" i="1" s="1"/>
  <c r="P4474" i="1"/>
  <c r="Q4474" i="1" s="1"/>
  <c r="P4442" i="1"/>
  <c r="Q4442" i="1" s="1"/>
  <c r="P5367" i="1"/>
  <c r="Q5367" i="1" s="1"/>
  <c r="P5107" i="1"/>
  <c r="Q5107" i="1" s="1"/>
  <c r="P4980" i="1"/>
  <c r="Q4980" i="1" s="1"/>
  <c r="P4471" i="1"/>
  <c r="Q4471" i="1" s="1"/>
  <c r="P4439" i="1"/>
  <c r="Q4439" i="1" s="1"/>
  <c r="P4344" i="1"/>
  <c r="Q4344" i="1" s="1"/>
  <c r="P4239" i="1"/>
  <c r="Q4239" i="1" s="1"/>
  <c r="P3806" i="1"/>
  <c r="Q3806" i="1" s="1"/>
  <c r="P3775" i="1"/>
  <c r="Q3775" i="1" s="1"/>
  <c r="P3662" i="1"/>
  <c r="Q3662" i="1" s="1"/>
  <c r="P3570" i="1"/>
  <c r="Q3570" i="1" s="1"/>
  <c r="P3470" i="1"/>
  <c r="Q3470" i="1" s="1"/>
  <c r="P3422" i="1"/>
  <c r="Q3422" i="1" s="1"/>
  <c r="P8719" i="1"/>
  <c r="Q8719" i="1" s="1"/>
  <c r="P8762" i="1"/>
  <c r="Q8762" i="1" s="1"/>
  <c r="P8695" i="1"/>
  <c r="Q8695" i="1" s="1"/>
  <c r="P8315" i="1"/>
  <c r="Q8315" i="1" s="1"/>
  <c r="P8088" i="1"/>
  <c r="Q8088" i="1" s="1"/>
  <c r="P8774" i="1"/>
  <c r="Q8774" i="1" s="1"/>
  <c r="P8729" i="1"/>
  <c r="Q8729" i="1" s="1"/>
  <c r="P8603" i="1"/>
  <c r="Q8603" i="1" s="1"/>
  <c r="P8279" i="1"/>
  <c r="Q8279" i="1" s="1"/>
  <c r="P8171" i="1"/>
  <c r="Q8171" i="1" s="1"/>
  <c r="P7976" i="1"/>
  <c r="Q7976" i="1" s="1"/>
  <c r="P7835" i="1"/>
  <c r="Q7835" i="1" s="1"/>
  <c r="P7703" i="1"/>
  <c r="Q7703" i="1" s="1"/>
  <c r="P7551" i="1"/>
  <c r="Q7551" i="1" s="1"/>
  <c r="P7523" i="1"/>
  <c r="Q7523" i="1" s="1"/>
  <c r="P7430" i="1"/>
  <c r="Q7430" i="1" s="1"/>
  <c r="P7299" i="1"/>
  <c r="Q7299" i="1" s="1"/>
  <c r="P7028" i="1"/>
  <c r="Q7028" i="1" s="1"/>
  <c r="P6951" i="1"/>
  <c r="Q6951" i="1" s="1"/>
  <c r="P6919" i="1"/>
  <c r="Q6919" i="1" s="1"/>
  <c r="P6887" i="1"/>
  <c r="Q6887" i="1" s="1"/>
  <c r="P6809" i="1"/>
  <c r="Q6809" i="1" s="1"/>
  <c r="P6783" i="1"/>
  <c r="Q6783" i="1" s="1"/>
  <c r="P6643" i="1"/>
  <c r="Q6643" i="1" s="1"/>
  <c r="P6533" i="1"/>
  <c r="Q6533" i="1" s="1"/>
  <c r="P8756" i="1"/>
  <c r="Q8756" i="1" s="1"/>
  <c r="P8700" i="1"/>
  <c r="Q8700" i="1" s="1"/>
  <c r="P8590" i="1"/>
  <c r="Q8590" i="1" s="1"/>
  <c r="P8405" i="1"/>
  <c r="Q8405" i="1" s="1"/>
  <c r="P8345" i="1"/>
  <c r="Q8345" i="1" s="1"/>
  <c r="P8253" i="1"/>
  <c r="Q8253" i="1" s="1"/>
  <c r="P8162" i="1"/>
  <c r="Q8162" i="1" s="1"/>
  <c r="P8138" i="1"/>
  <c r="Q8138" i="1" s="1"/>
  <c r="P8007" i="1"/>
  <c r="Q8007" i="1" s="1"/>
  <c r="P7868" i="1"/>
  <c r="Q7868" i="1" s="1"/>
  <c r="P7837" i="1"/>
  <c r="Q7837" i="1" s="1"/>
  <c r="P7702" i="1"/>
  <c r="Q7702" i="1" s="1"/>
  <c r="P7554" i="1"/>
  <c r="Q7554" i="1" s="1"/>
  <c r="P7540" i="1"/>
  <c r="Q7540" i="1" s="1"/>
  <c r="P7429" i="1"/>
  <c r="Q7429" i="1" s="1"/>
  <c r="P7102" i="1"/>
  <c r="Q7102" i="1" s="1"/>
  <c r="P7017" i="1"/>
  <c r="Q7017" i="1" s="1"/>
  <c r="P6911" i="1"/>
  <c r="Q6911" i="1" s="1"/>
  <c r="P6883" i="1"/>
  <c r="Q6883" i="1" s="1"/>
  <c r="P6802" i="1"/>
  <c r="Q6802" i="1" s="1"/>
  <c r="P6645" i="1"/>
  <c r="Q6645" i="1" s="1"/>
  <c r="P6474" i="1"/>
  <c r="Q6474" i="1" s="1"/>
  <c r="P8627" i="1"/>
  <c r="Q8627" i="1" s="1"/>
  <c r="P8433" i="1"/>
  <c r="Q8433" i="1" s="1"/>
  <c r="P8314" i="1"/>
  <c r="Q8314" i="1" s="1"/>
  <c r="P8209" i="1"/>
  <c r="Q8209" i="1" s="1"/>
  <c r="P8164" i="1"/>
  <c r="Q8164" i="1" s="1"/>
  <c r="P8084" i="1"/>
  <c r="Q8084" i="1" s="1"/>
  <c r="P7971" i="1"/>
  <c r="Q7971" i="1" s="1"/>
  <c r="P7917" i="1"/>
  <c r="Q7917" i="1" s="1"/>
  <c r="P7796" i="1"/>
  <c r="Q7796" i="1" s="1"/>
  <c r="P7628" i="1"/>
  <c r="Q7628" i="1" s="1"/>
  <c r="P7574" i="1"/>
  <c r="Q7574" i="1" s="1"/>
  <c r="P7528" i="1"/>
  <c r="Q7528" i="1" s="1"/>
  <c r="P7496" i="1"/>
  <c r="Q7496" i="1" s="1"/>
  <c r="P7254" i="1"/>
  <c r="Q7254" i="1" s="1"/>
  <c r="P6953" i="1"/>
  <c r="Q6953" i="1" s="1"/>
  <c r="P6914" i="1"/>
  <c r="Q6914" i="1" s="1"/>
  <c r="P6853" i="1"/>
  <c r="Q6853" i="1" s="1"/>
  <c r="P6785" i="1"/>
  <c r="Q6785" i="1" s="1"/>
  <c r="P6702" i="1"/>
  <c r="Q6702" i="1" s="1"/>
  <c r="P6598" i="1"/>
  <c r="Q6598" i="1" s="1"/>
  <c r="P6523" i="1"/>
  <c r="Q6523" i="1" s="1"/>
  <c r="P8696" i="1"/>
  <c r="Q8696" i="1" s="1"/>
  <c r="P8629" i="1"/>
  <c r="Q8629" i="1" s="1"/>
  <c r="P8329" i="1"/>
  <c r="Q8329" i="1" s="1"/>
  <c r="P8258" i="1"/>
  <c r="Q8258" i="1" s="1"/>
  <c r="P8180" i="1"/>
  <c r="Q8180" i="1" s="1"/>
  <c r="P8067" i="1"/>
  <c r="Q8067" i="1" s="1"/>
  <c r="P7920" i="1"/>
  <c r="Q7920" i="1" s="1"/>
  <c r="P7866" i="1"/>
  <c r="Q7866" i="1" s="1"/>
  <c r="P7795" i="1"/>
  <c r="Q7795" i="1" s="1"/>
  <c r="P7556" i="1"/>
  <c r="Q7556" i="1" s="1"/>
  <c r="P7531" i="1"/>
  <c r="Q7531" i="1" s="1"/>
  <c r="P7502" i="1"/>
  <c r="Q7502" i="1" s="1"/>
  <c r="P7431" i="1"/>
  <c r="Q7431" i="1" s="1"/>
  <c r="P7321" i="1"/>
  <c r="Q7321" i="1" s="1"/>
  <c r="P7125" i="1"/>
  <c r="Q7125" i="1" s="1"/>
  <c r="P7019" i="1"/>
  <c r="Q7019" i="1" s="1"/>
  <c r="P6846" i="1"/>
  <c r="Q6846" i="1" s="1"/>
  <c r="P6720" i="1"/>
  <c r="Q6720" i="1" s="1"/>
  <c r="P6562" i="1"/>
  <c r="Q6562" i="1" s="1"/>
  <c r="P6570" i="1"/>
  <c r="Q6570" i="1" s="1"/>
  <c r="P6556" i="1"/>
  <c r="Q6556" i="1" s="1"/>
  <c r="P6527" i="1"/>
  <c r="Q6527" i="1" s="1"/>
  <c r="P6475" i="1"/>
  <c r="Q6475" i="1" s="1"/>
  <c r="P6335" i="1"/>
  <c r="Q6335" i="1" s="1"/>
  <c r="P6297" i="1"/>
  <c r="Q6297" i="1" s="1"/>
  <c r="P6182" i="1"/>
  <c r="Q6182" i="1" s="1"/>
  <c r="P6126" i="1"/>
  <c r="Q6126" i="1" s="1"/>
  <c r="P6050" i="1"/>
  <c r="Q6050" i="1" s="1"/>
  <c r="P5990" i="1"/>
  <c r="Q5990" i="1" s="1"/>
  <c r="P5842" i="1"/>
  <c r="Q5842" i="1" s="1"/>
  <c r="P5711" i="1"/>
  <c r="Q5711" i="1" s="1"/>
  <c r="P5647" i="1"/>
  <c r="Q5647" i="1" s="1"/>
  <c r="P5554" i="1"/>
  <c r="Q5554" i="1" s="1"/>
  <c r="P5490" i="1"/>
  <c r="Q5490" i="1" s="1"/>
  <c r="P5375" i="1"/>
  <c r="Q5375" i="1" s="1"/>
  <c r="P6338" i="1"/>
  <c r="Q6338" i="1" s="1"/>
  <c r="P6312" i="1"/>
  <c r="Q6312" i="1" s="1"/>
  <c r="P6290" i="1"/>
  <c r="Q6290" i="1" s="1"/>
  <c r="P6185" i="1"/>
  <c r="Q6185" i="1" s="1"/>
  <c r="P6125" i="1"/>
  <c r="Q6125" i="1" s="1"/>
  <c r="P6037" i="1"/>
  <c r="Q6037" i="1" s="1"/>
  <c r="P5965" i="1"/>
  <c r="Q5965" i="1" s="1"/>
  <c r="P5841" i="1"/>
  <c r="Q5841" i="1" s="1"/>
  <c r="P5780" i="1"/>
  <c r="Q5780" i="1" s="1"/>
  <c r="P5620" i="1"/>
  <c r="Q5620" i="1" s="1"/>
  <c r="P5493" i="1"/>
  <c r="Q5493" i="1" s="1"/>
  <c r="P5435" i="1"/>
  <c r="Q5435" i="1" s="1"/>
  <c r="P6561" i="1"/>
  <c r="Q6561" i="1" s="1"/>
  <c r="P6473" i="1"/>
  <c r="Q6473" i="1" s="1"/>
  <c r="P6394" i="1"/>
  <c r="Q6394" i="1" s="1"/>
  <c r="P6311" i="1"/>
  <c r="Q6311" i="1" s="1"/>
  <c r="P6273" i="1"/>
  <c r="Q6273" i="1" s="1"/>
  <c r="P6240" i="1"/>
  <c r="Q6240" i="1" s="1"/>
  <c r="P6140" i="1"/>
  <c r="Q6140" i="1" s="1"/>
  <c r="P6040" i="1"/>
  <c r="Q6040" i="1" s="1"/>
  <c r="P5988" i="1"/>
  <c r="Q5988" i="1" s="1"/>
  <c r="P5790" i="1"/>
  <c r="Q5790" i="1" s="1"/>
  <c r="P5638" i="1"/>
  <c r="Q5638" i="1" s="1"/>
  <c r="P5585" i="1"/>
  <c r="Q5585" i="1" s="1"/>
  <c r="P5562" i="1"/>
  <c r="Q5562" i="1" s="1"/>
  <c r="P5489" i="1"/>
  <c r="Q5489" i="1" s="1"/>
  <c r="P5434" i="1"/>
  <c r="Q5434" i="1" s="1"/>
  <c r="P6320" i="1"/>
  <c r="Q6320" i="1" s="1"/>
  <c r="P6285" i="1"/>
  <c r="Q6285" i="1" s="1"/>
  <c r="P6223" i="1"/>
  <c r="Q6223" i="1" s="1"/>
  <c r="P6111" i="1"/>
  <c r="Q6111" i="1" s="1"/>
  <c r="P6047" i="1"/>
  <c r="Q6047" i="1" s="1"/>
  <c r="P6011" i="1"/>
  <c r="Q6011" i="1" s="1"/>
  <c r="P5939" i="1"/>
  <c r="Q5939" i="1" s="1"/>
  <c r="P5805" i="1"/>
  <c r="Q5805" i="1" s="1"/>
  <c r="P5757" i="1"/>
  <c r="Q5757" i="1" s="1"/>
  <c r="P5581" i="1"/>
  <c r="Q5581" i="1" s="1"/>
  <c r="P5491" i="1"/>
  <c r="Q5491" i="1" s="1"/>
  <c r="P5394" i="1"/>
  <c r="Q5394" i="1" s="1"/>
  <c r="P5340" i="1"/>
  <c r="Q5340" i="1" s="1"/>
  <c r="P5209" i="1"/>
  <c r="Q5209" i="1" s="1"/>
  <c r="P5126" i="1"/>
  <c r="Q5126" i="1" s="1"/>
  <c r="P5036" i="1"/>
  <c r="Q5036" i="1" s="1"/>
  <c r="P4998" i="1"/>
  <c r="Q4998" i="1" s="1"/>
  <c r="P4906" i="1"/>
  <c r="Q4906" i="1" s="1"/>
  <c r="P4716" i="1"/>
  <c r="Q4716" i="1" s="1"/>
  <c r="P4630" i="1"/>
  <c r="Q4630" i="1" s="1"/>
  <c r="P4398" i="1"/>
  <c r="Q4398" i="1" s="1"/>
  <c r="P4377" i="1"/>
  <c r="Q4377" i="1" s="1"/>
  <c r="P5327" i="1"/>
  <c r="Q5327" i="1" s="1"/>
  <c r="P5256" i="1"/>
  <c r="Q5256" i="1" s="1"/>
  <c r="P5199" i="1"/>
  <c r="Q5199" i="1" s="1"/>
  <c r="P5024" i="1"/>
  <c r="Q5024" i="1" s="1"/>
  <c r="P4952" i="1"/>
  <c r="Q4952" i="1" s="1"/>
  <c r="P4917" i="1"/>
  <c r="Q4917" i="1" s="1"/>
  <c r="P4847" i="1"/>
  <c r="Q4847" i="1" s="1"/>
  <c r="P4725" i="1"/>
  <c r="Q4725" i="1" s="1"/>
  <c r="P4587" i="1"/>
  <c r="Q4587" i="1" s="1"/>
  <c r="P4463" i="1"/>
  <c r="Q4463" i="1" s="1"/>
  <c r="P4394" i="1"/>
  <c r="Q4394" i="1" s="1"/>
  <c r="P5396" i="1"/>
  <c r="Q5396" i="1" s="1"/>
  <c r="P5338" i="1"/>
  <c r="Q5338" i="1" s="1"/>
  <c r="P5252" i="1"/>
  <c r="Q5252" i="1" s="1"/>
  <c r="P5210" i="1"/>
  <c r="Q5210" i="1" s="1"/>
  <c r="P5098" i="1"/>
  <c r="Q5098" i="1" s="1"/>
  <c r="P5038" i="1"/>
  <c r="Q5038" i="1" s="1"/>
  <c r="P4931" i="1"/>
  <c r="Q4931" i="1" s="1"/>
  <c r="P4846" i="1"/>
  <c r="Q4846" i="1" s="1"/>
  <c r="P4730" i="1"/>
  <c r="Q4730" i="1" s="1"/>
  <c r="P4673" i="1"/>
  <c r="Q4673" i="1" s="1"/>
  <c r="P4532" i="1"/>
  <c r="Q4532" i="1" s="1"/>
  <c r="P5411" i="1"/>
  <c r="Q5411" i="1" s="1"/>
  <c r="P5360" i="1"/>
  <c r="Q5360" i="1" s="1"/>
  <c r="P5325" i="1"/>
  <c r="Q5325" i="1" s="1"/>
  <c r="P5207" i="1"/>
  <c r="Q5207" i="1" s="1"/>
  <c r="P5117" i="1"/>
  <c r="Q5117" i="1" s="1"/>
  <c r="P5017" i="1"/>
  <c r="Q5017" i="1" s="1"/>
  <c r="P4924" i="1"/>
  <c r="Q4924" i="1" s="1"/>
  <c r="P4857" i="1"/>
  <c r="Q4857" i="1" s="1"/>
  <c r="P4788" i="1"/>
  <c r="Q4788" i="1" s="1"/>
  <c r="P4675" i="1"/>
  <c r="Q4675" i="1" s="1"/>
  <c r="P4592" i="1"/>
  <c r="Q4592" i="1" s="1"/>
  <c r="P4320" i="1"/>
  <c r="Q4320" i="1" s="1"/>
  <c r="P4251" i="1"/>
  <c r="Q4251" i="1" s="1"/>
  <c r="P4125" i="1"/>
  <c r="Q4125" i="1" s="1"/>
  <c r="P4064" i="1"/>
  <c r="Q4064" i="1" s="1"/>
  <c r="P3939" i="1"/>
  <c r="Q3939" i="1" s="1"/>
  <c r="P3897" i="1"/>
  <c r="Q3897" i="1" s="1"/>
  <c r="P3861" i="1"/>
  <c r="Q3861" i="1" s="1"/>
  <c r="P3746" i="1"/>
  <c r="Q3746" i="1" s="1"/>
  <c r="P3694" i="1"/>
  <c r="Q3694" i="1" s="1"/>
  <c r="P3514" i="1"/>
  <c r="Q3514" i="1" s="1"/>
  <c r="P3394" i="1"/>
  <c r="Q3394" i="1" s="1"/>
  <c r="P3370" i="1"/>
  <c r="Q3370" i="1" s="1"/>
  <c r="P3298" i="1"/>
  <c r="Q3298" i="1" s="1"/>
  <c r="P4290" i="1"/>
  <c r="Q4290" i="1" s="1"/>
  <c r="P4232" i="1"/>
  <c r="Q4232" i="1" s="1"/>
  <c r="P4199" i="1"/>
  <c r="Q4199" i="1" s="1"/>
  <c r="P4134" i="1"/>
  <c r="Q4134" i="1" s="1"/>
  <c r="P3998" i="1"/>
  <c r="Q3998" i="1" s="1"/>
  <c r="P3902" i="1"/>
  <c r="Q3902" i="1" s="1"/>
  <c r="P3887" i="1"/>
  <c r="Q3887" i="1" s="1"/>
  <c r="P3742" i="1"/>
  <c r="Q3742" i="1" s="1"/>
  <c r="P3669" i="1"/>
  <c r="Q3669" i="1" s="1"/>
  <c r="P3613" i="1"/>
  <c r="Q3613" i="1" s="1"/>
  <c r="P3589" i="1"/>
  <c r="Q3589" i="1" s="1"/>
  <c r="P3553" i="1"/>
  <c r="Q3553" i="1" s="1"/>
  <c r="P3525" i="1"/>
  <c r="Q3525" i="1" s="1"/>
  <c r="P3405" i="1"/>
  <c r="Q3405" i="1" s="1"/>
  <c r="P3381" i="1"/>
  <c r="Q3381" i="1" s="1"/>
  <c r="P3349" i="1"/>
  <c r="Q3349" i="1" s="1"/>
  <c r="P4255" i="1"/>
  <c r="Q4255" i="1" s="1"/>
  <c r="P4202" i="1"/>
  <c r="Q4202" i="1" s="1"/>
  <c r="P4133" i="1"/>
  <c r="Q4133" i="1" s="1"/>
  <c r="P4072" i="1"/>
  <c r="Q4072" i="1" s="1"/>
  <c r="P4006" i="1"/>
  <c r="Q4006" i="1" s="1"/>
  <c r="P3920" i="1"/>
  <c r="Q3920" i="1" s="1"/>
  <c r="P3860" i="1"/>
  <c r="Q3860" i="1" s="1"/>
  <c r="P3829" i="1"/>
  <c r="Q3829" i="1" s="1"/>
  <c r="P3744" i="1"/>
  <c r="Q3744" i="1" s="1"/>
  <c r="P3707" i="1"/>
  <c r="Q3707" i="1" s="1"/>
  <c r="P3668" i="1"/>
  <c r="Q3668" i="1" s="1"/>
  <c r="P3608" i="1"/>
  <c r="Q3608" i="1" s="1"/>
  <c r="P3536" i="1"/>
  <c r="Q3536" i="1" s="1"/>
  <c r="P3420" i="1"/>
  <c r="Q3420" i="1" s="1"/>
  <c r="P3380" i="1"/>
  <c r="Q3380" i="1" s="1"/>
  <c r="P3360" i="1"/>
  <c r="Q3360" i="1" s="1"/>
  <c r="P3252" i="1"/>
  <c r="Q3252" i="1" s="1"/>
  <c r="P4321" i="1"/>
  <c r="Q4321" i="1" s="1"/>
  <c r="P4228" i="1"/>
  <c r="Q4228" i="1" s="1"/>
  <c r="P4071" i="1"/>
  <c r="Q4071" i="1" s="1"/>
  <c r="P3985" i="1"/>
  <c r="Q3985" i="1" s="1"/>
  <c r="P3940" i="1"/>
  <c r="Q3940" i="1" s="1"/>
  <c r="P3892" i="1"/>
  <c r="Q3892" i="1" s="1"/>
  <c r="P3844" i="1"/>
  <c r="Q3844" i="1" s="1"/>
  <c r="P3683" i="1"/>
  <c r="Q3683" i="1" s="1"/>
  <c r="P3591" i="1"/>
  <c r="Q3591" i="1" s="1"/>
  <c r="P3439" i="1"/>
  <c r="Q3439" i="1" s="1"/>
  <c r="P3359" i="1"/>
  <c r="Q3359" i="1" s="1"/>
  <c r="P3121" i="1"/>
  <c r="Q3121" i="1" s="1"/>
  <c r="P3025" i="1"/>
  <c r="Q3025" i="1" s="1"/>
  <c r="P2977" i="1"/>
  <c r="Q2977" i="1" s="1"/>
  <c r="P3218" i="1"/>
  <c r="Q3218" i="1" s="1"/>
  <c r="P3178" i="1"/>
  <c r="Q3178" i="1" s="1"/>
  <c r="P3095" i="1"/>
  <c r="Q3095" i="1" s="1"/>
  <c r="P3034" i="1"/>
  <c r="Q3034" i="1" s="1"/>
  <c r="P2983" i="1"/>
  <c r="Q2983" i="1" s="1"/>
  <c r="P2967" i="1"/>
  <c r="Q2967" i="1" s="1"/>
  <c r="P3110" i="1"/>
  <c r="Q3110" i="1" s="1"/>
  <c r="P3001" i="1"/>
  <c r="Q3001" i="1" s="1"/>
  <c r="P3119" i="1"/>
  <c r="Q3119" i="1" s="1"/>
  <c r="P3023" i="1"/>
  <c r="Q3023" i="1" s="1"/>
  <c r="P2930" i="1"/>
  <c r="Q2930" i="1" s="1"/>
  <c r="P2831" i="1"/>
  <c r="Q2831" i="1" s="1"/>
  <c r="P2740" i="1"/>
  <c r="Q2740" i="1" s="1"/>
  <c r="P2540" i="1"/>
  <c r="Q2540" i="1" s="1"/>
  <c r="P2424" i="1"/>
  <c r="Q2424" i="1" s="1"/>
  <c r="P2400" i="1"/>
  <c r="Q2400" i="1" s="1"/>
  <c r="P2279" i="1"/>
  <c r="Q2279" i="1" s="1"/>
  <c r="P2920" i="1"/>
  <c r="Q2920" i="1" s="1"/>
  <c r="P2771" i="1"/>
  <c r="Q2771" i="1" s="1"/>
  <c r="P2735" i="1"/>
  <c r="Q2735" i="1" s="1"/>
  <c r="P2595" i="1"/>
  <c r="Q2595" i="1" s="1"/>
  <c r="P2503" i="1"/>
  <c r="Q2503" i="1" s="1"/>
  <c r="P2407" i="1"/>
  <c r="Q2407" i="1" s="1"/>
  <c r="P2301" i="1"/>
  <c r="Q2301" i="1" s="1"/>
  <c r="P2810" i="1"/>
  <c r="Q2810" i="1" s="1"/>
  <c r="P2618" i="1"/>
  <c r="Q2618" i="1" s="1"/>
  <c r="P2562" i="1"/>
  <c r="Q2562" i="1" s="1"/>
  <c r="P2506" i="1"/>
  <c r="Q2506" i="1" s="1"/>
  <c r="P2434" i="1"/>
  <c r="Q2434" i="1" s="1"/>
  <c r="P2342" i="1"/>
  <c r="Q2342" i="1" s="1"/>
  <c r="P2819" i="1"/>
  <c r="Q2819" i="1" s="1"/>
  <c r="P2745" i="1"/>
  <c r="Q2745" i="1" s="1"/>
  <c r="P2717" i="1"/>
  <c r="Q2717" i="1" s="1"/>
  <c r="P2561" i="1"/>
  <c r="Q2561" i="1" s="1"/>
  <c r="P2465" i="1"/>
  <c r="Q2465" i="1" s="1"/>
  <c r="P2429" i="1"/>
  <c r="Q2429" i="1" s="1"/>
  <c r="P2349" i="1"/>
  <c r="Q2349" i="1" s="1"/>
  <c r="P2195" i="1"/>
  <c r="Q2195" i="1" s="1"/>
  <c r="P2069" i="1"/>
  <c r="Q2069" i="1" s="1"/>
  <c r="P2001" i="1"/>
  <c r="Q2001" i="1" s="1"/>
  <c r="P1880" i="1"/>
  <c r="Q1880" i="1" s="1"/>
  <c r="P1832" i="1"/>
  <c r="Q1832" i="1" s="1"/>
  <c r="P2262" i="1"/>
  <c r="Q2262" i="1" s="1"/>
  <c r="P2206" i="1"/>
  <c r="Q2206" i="1" s="1"/>
  <c r="P2066" i="1"/>
  <c r="Q2066" i="1" s="1"/>
  <c r="P1901" i="1"/>
  <c r="Q1901" i="1" s="1"/>
  <c r="P1875" i="1"/>
  <c r="Q1875" i="1" s="1"/>
  <c r="P2233" i="1"/>
  <c r="Q2233" i="1" s="1"/>
  <c r="P2137" i="1"/>
  <c r="Q2137" i="1" s="1"/>
  <c r="P2049" i="1"/>
  <c r="Q2049" i="1" s="1"/>
  <c r="P1920" i="1"/>
  <c r="Q1920" i="1" s="1"/>
  <c r="P1846" i="1"/>
  <c r="Q1846" i="1" s="1"/>
  <c r="P1814" i="1"/>
  <c r="Q1814" i="1" s="1"/>
  <c r="P2216" i="1"/>
  <c r="Q2216" i="1" s="1"/>
  <c r="P2136" i="1"/>
  <c r="Q2136" i="1" s="1"/>
  <c r="P2046" i="1"/>
  <c r="Q2046" i="1" s="1"/>
  <c r="P1899" i="1"/>
  <c r="Q1899" i="1" s="1"/>
  <c r="P1874" i="1"/>
  <c r="Q1874" i="1" s="1"/>
  <c r="P1759" i="1"/>
  <c r="Q1759" i="1" s="1"/>
  <c r="P1584" i="1"/>
  <c r="Q1584" i="1" s="1"/>
  <c r="P1520" i="1"/>
  <c r="Q1520" i="1" s="1"/>
  <c r="P1491" i="1"/>
  <c r="Q1491" i="1" s="1"/>
  <c r="P1379" i="1"/>
  <c r="Q1379" i="1" s="1"/>
  <c r="P1643" i="1"/>
  <c r="Q1643" i="1" s="1"/>
  <c r="P1481" i="1"/>
  <c r="Q1481" i="1" s="1"/>
  <c r="P1385" i="1"/>
  <c r="Q1385" i="1" s="1"/>
  <c r="P1642" i="1"/>
  <c r="Q1642" i="1" s="1"/>
  <c r="P1546" i="1"/>
  <c r="Q1546" i="1" s="1"/>
  <c r="P1460" i="1"/>
  <c r="Q1460" i="1" s="1"/>
  <c r="P1374" i="1"/>
  <c r="Q1374" i="1" s="1"/>
  <c r="P1685" i="1"/>
  <c r="Q1685" i="1" s="1"/>
  <c r="P1402" i="1"/>
  <c r="Q1402" i="1" s="1"/>
  <c r="P1301" i="1"/>
  <c r="Q1301" i="1" s="1"/>
  <c r="P1068" i="1"/>
  <c r="Q1068" i="1" s="1"/>
  <c r="P880" i="1"/>
  <c r="Q880" i="1" s="1"/>
  <c r="P841" i="1"/>
  <c r="Q841" i="1" s="1"/>
  <c r="P1352" i="1"/>
  <c r="Q1352" i="1" s="1"/>
  <c r="P1067" i="1"/>
  <c r="Q1067" i="1" s="1"/>
  <c r="P846" i="1"/>
  <c r="Q846" i="1" s="1"/>
  <c r="P843" i="1"/>
  <c r="Q843" i="1" s="1"/>
  <c r="P783" i="1"/>
  <c r="Q783" i="1" s="1"/>
  <c r="P614" i="1"/>
  <c r="Q614" i="1" s="1"/>
  <c r="P571" i="1"/>
  <c r="Q571" i="1" s="1"/>
  <c r="P644" i="1"/>
  <c r="Q644" i="1" s="1"/>
  <c r="P591" i="1"/>
  <c r="Q591" i="1" s="1"/>
  <c r="P839" i="1"/>
  <c r="Q839" i="1" s="1"/>
  <c r="P601" i="1"/>
  <c r="Q601" i="1" s="1"/>
  <c r="P781" i="1"/>
  <c r="Q781" i="1" s="1"/>
  <c r="P619" i="1"/>
  <c r="Q619" i="1" s="1"/>
  <c r="P510" i="1"/>
  <c r="Q510" i="1" s="1"/>
  <c r="P490" i="1"/>
  <c r="Q490" i="1" s="1"/>
  <c r="P451" i="1"/>
  <c r="Q451" i="1" s="1"/>
  <c r="P503" i="1"/>
  <c r="Q503" i="1" s="1"/>
  <c r="P479" i="1"/>
  <c r="Q479" i="1" s="1"/>
  <c r="P427" i="1"/>
  <c r="Q427" i="1" s="1"/>
  <c r="P587" i="1"/>
  <c r="Q587" i="1" s="1"/>
  <c r="P562" i="1"/>
  <c r="Q562" i="1" s="1"/>
  <c r="P488" i="1"/>
  <c r="Q488" i="1" s="1"/>
  <c r="P442" i="1"/>
  <c r="Q442" i="1" s="1"/>
  <c r="P603" i="1"/>
  <c r="Q603" i="1" s="1"/>
  <c r="P561" i="1"/>
  <c r="Q561" i="1" s="1"/>
  <c r="P514" i="1"/>
  <c r="Q514" i="1" s="1"/>
  <c r="P481" i="1"/>
  <c r="Q481" i="1" s="1"/>
  <c r="P441" i="1"/>
  <c r="Q441" i="1" s="1"/>
  <c r="P27" i="1"/>
  <c r="Q27" i="1" s="1"/>
  <c r="P14" i="1"/>
  <c r="Q14" i="1" s="1"/>
  <c r="P151" i="1"/>
  <c r="Q151" i="1" s="1"/>
  <c r="P148" i="1"/>
  <c r="Q148" i="1" s="1"/>
  <c r="P155" i="1"/>
  <c r="Q155" i="1" s="1"/>
  <c r="P25" i="1"/>
  <c r="Q25" i="1" s="1"/>
  <c r="P109" i="1"/>
  <c r="Q109" i="1" s="1"/>
  <c r="P74" i="1"/>
  <c r="Q74" i="1" s="1"/>
  <c r="P7" i="1"/>
  <c r="Q7" i="1" s="1"/>
  <c r="P18" i="1"/>
  <c r="Q18" i="1" s="1"/>
  <c r="P8537" i="1"/>
  <c r="Q8537" i="1" s="1"/>
  <c r="P8352" i="1"/>
  <c r="Q8352" i="1" s="1"/>
  <c r="P8112" i="1"/>
  <c r="Q8112" i="1" s="1"/>
  <c r="P7808" i="1"/>
  <c r="Q7808" i="1" s="1"/>
  <c r="P7724" i="1"/>
  <c r="Q7724" i="1" s="1"/>
  <c r="P7673" i="1"/>
  <c r="Q7673" i="1" s="1"/>
  <c r="P7363" i="1"/>
  <c r="Q7363" i="1" s="1"/>
  <c r="P7213" i="1"/>
  <c r="Q7213" i="1" s="1"/>
  <c r="P7149" i="1"/>
  <c r="Q7149" i="1" s="1"/>
  <c r="P6736" i="1"/>
  <c r="Q6736" i="1" s="1"/>
  <c r="P6627" i="1"/>
  <c r="Q6627" i="1" s="1"/>
  <c r="P8552" i="1"/>
  <c r="Q8552" i="1" s="1"/>
  <c r="P8483" i="1"/>
  <c r="Q8483" i="1" s="1"/>
  <c r="P8055" i="1"/>
  <c r="Q8055" i="1" s="1"/>
  <c r="P7804" i="1"/>
  <c r="Q7804" i="1" s="1"/>
  <c r="P7666" i="1"/>
  <c r="Q7666" i="1" s="1"/>
  <c r="P7287" i="1"/>
  <c r="Q7287" i="1" s="1"/>
  <c r="P7134" i="1"/>
  <c r="Q7134" i="1" s="1"/>
  <c r="P6709" i="1"/>
  <c r="Q6709" i="1" s="1"/>
  <c r="P6622" i="1"/>
  <c r="Q6622" i="1" s="1"/>
  <c r="P8542" i="1"/>
  <c r="Q8542" i="1" s="1"/>
  <c r="P8470" i="1"/>
  <c r="Q8470" i="1" s="1"/>
  <c r="P8297" i="1"/>
  <c r="Q8297" i="1" s="1"/>
  <c r="P8036" i="1"/>
  <c r="Q8036" i="1" s="1"/>
  <c r="P7806" i="1"/>
  <c r="Q7806" i="1" s="1"/>
  <c r="P7742" i="1"/>
  <c r="Q7742" i="1" s="1"/>
  <c r="P7272" i="1"/>
  <c r="Q7272" i="1" s="1"/>
  <c r="P6754" i="1"/>
  <c r="Q6754" i="1" s="1"/>
  <c r="P6667" i="1"/>
  <c r="Q6667" i="1" s="1"/>
  <c r="P8553" i="1"/>
  <c r="Q8553" i="1" s="1"/>
  <c r="P8475" i="1"/>
  <c r="Q8475" i="1" s="1"/>
  <c r="P8110" i="1"/>
  <c r="Q8110" i="1" s="1"/>
  <c r="P7822" i="1"/>
  <c r="Q7822" i="1" s="1"/>
  <c r="P7751" i="1"/>
  <c r="Q7751" i="1" s="1"/>
  <c r="P7335" i="1"/>
  <c r="Q7335" i="1" s="1"/>
  <c r="P7147" i="1"/>
  <c r="Q7147" i="1" s="1"/>
  <c r="P6446" i="1"/>
  <c r="Q6446" i="1" s="1"/>
  <c r="P5730" i="1"/>
  <c r="Q5730" i="1" s="1"/>
  <c r="P5607" i="1"/>
  <c r="Q5607" i="1" s="1"/>
  <c r="P6253" i="1"/>
  <c r="Q6253" i="1" s="1"/>
  <c r="P5769" i="1"/>
  <c r="Q5769" i="1" s="1"/>
  <c r="P6479" i="1"/>
  <c r="Q6479" i="1" s="1"/>
  <c r="P6419" i="1"/>
  <c r="Q6419" i="1" s="1"/>
  <c r="P5771" i="1"/>
  <c r="Q5771" i="1" s="1"/>
  <c r="P5678" i="1"/>
  <c r="Q5678" i="1" s="1"/>
  <c r="P6421" i="1"/>
  <c r="Q6421" i="1" s="1"/>
  <c r="P5709" i="1"/>
  <c r="Q5709" i="1" s="1"/>
  <c r="P4476" i="1"/>
  <c r="Q4476" i="1" s="1"/>
  <c r="P5033" i="1"/>
  <c r="Q5033" i="1" s="1"/>
  <c r="P4475" i="1"/>
  <c r="Q4475" i="1" s="1"/>
  <c r="P4361" i="1"/>
  <c r="Q4361" i="1" s="1"/>
  <c r="P5058" i="1"/>
  <c r="Q5058" i="1" s="1"/>
  <c r="P4497" i="1"/>
  <c r="Q4497" i="1" s="1"/>
  <c r="P4433" i="1"/>
  <c r="Q4433" i="1" s="1"/>
  <c r="P5028" i="1"/>
  <c r="Q5028" i="1" s="1"/>
  <c r="P4451" i="1"/>
  <c r="Q4451" i="1" s="1"/>
  <c r="P4335" i="1"/>
  <c r="Q4335" i="1" s="1"/>
  <c r="P3755" i="1"/>
  <c r="Q3755" i="1" s="1"/>
  <c r="P3454" i="1"/>
  <c r="Q3454" i="1" s="1"/>
  <c r="P3808" i="1"/>
  <c r="Q3808" i="1" s="1"/>
  <c r="P3469" i="1"/>
  <c r="Q3469" i="1" s="1"/>
  <c r="P3325" i="1"/>
  <c r="Q3325" i="1" s="1"/>
  <c r="P4331" i="1"/>
  <c r="Q4331" i="1" s="1"/>
  <c r="P3741" i="1"/>
  <c r="Q3741" i="1" s="1"/>
  <c r="P3468" i="1"/>
  <c r="Q3468" i="1" s="1"/>
  <c r="P3280" i="1"/>
  <c r="Q3280" i="1" s="1"/>
  <c r="P3801" i="1"/>
  <c r="Q3801" i="1" s="1"/>
  <c r="P3475" i="1"/>
  <c r="Q3475" i="1" s="1"/>
  <c r="P3327" i="1"/>
  <c r="Q3327" i="1" s="1"/>
  <c r="P2945" i="1"/>
  <c r="Q2945" i="1" s="1"/>
  <c r="P3146" i="1"/>
  <c r="Q3146" i="1" s="1"/>
  <c r="P3149" i="1"/>
  <c r="Q3149" i="1" s="1"/>
  <c r="P2946" i="1"/>
  <c r="Q2946" i="1" s="1"/>
  <c r="P2756" i="1"/>
  <c r="Q2756" i="1" s="1"/>
  <c r="P2612" i="1"/>
  <c r="Q2612" i="1" s="1"/>
  <c r="P2755" i="1"/>
  <c r="Q2755" i="1" s="1"/>
  <c r="P2475" i="1"/>
  <c r="Q2475" i="1" s="1"/>
  <c r="P2698" i="1"/>
  <c r="Q2698" i="1" s="1"/>
  <c r="P2626" i="1"/>
  <c r="Q2626" i="1" s="1"/>
  <c r="P2912" i="1"/>
  <c r="Q2912" i="1" s="1"/>
  <c r="P2637" i="1"/>
  <c r="Q2637" i="1" s="1"/>
  <c r="P2103" i="1"/>
  <c r="Q2103" i="1" s="1"/>
  <c r="P1985" i="1"/>
  <c r="Q1985" i="1" s="1"/>
  <c r="P2226" i="1"/>
  <c r="Q2226" i="1" s="1"/>
  <c r="P2007" i="1"/>
  <c r="Q2007" i="1" s="1"/>
  <c r="P1943" i="1"/>
  <c r="Q1943" i="1" s="1"/>
  <c r="P1779" i="1"/>
  <c r="Q1779" i="1" s="1"/>
  <c r="P2060" i="1"/>
  <c r="Q2060" i="1" s="1"/>
  <c r="P2300" i="1"/>
  <c r="Q2300" i="1" s="1"/>
  <c r="P2059" i="1"/>
  <c r="Q2059" i="1" s="1"/>
  <c r="P1954" i="1"/>
  <c r="Q1954" i="1" s="1"/>
  <c r="P1746" i="1"/>
  <c r="Q1746" i="1" s="1"/>
  <c r="P1612" i="1"/>
  <c r="Q1612" i="1" s="1"/>
  <c r="P1363" i="1"/>
  <c r="Q1363" i="1" s="1"/>
  <c r="P1229" i="1"/>
  <c r="Q1229" i="1" s="1"/>
  <c r="P1089" i="1"/>
  <c r="Q1089" i="1" s="1"/>
  <c r="P1703" i="1"/>
  <c r="Q1703" i="1" s="1"/>
  <c r="P1627" i="1"/>
  <c r="Q1627" i="1" s="1"/>
  <c r="P1575" i="1"/>
  <c r="Q1575" i="1" s="1"/>
  <c r="P1241" i="1"/>
  <c r="Q1241" i="1" s="1"/>
  <c r="P1087" i="1"/>
  <c r="Q1087" i="1" s="1"/>
  <c r="P1702" i="1"/>
  <c r="Q1702" i="1" s="1"/>
  <c r="P1578" i="1"/>
  <c r="Q1578" i="1" s="1"/>
  <c r="P1357" i="1"/>
  <c r="Q1357" i="1" s="1"/>
  <c r="P1207" i="1"/>
  <c r="Q1207" i="1" s="1"/>
  <c r="P1085" i="1"/>
  <c r="Q1085" i="1" s="1"/>
  <c r="P1698" i="1"/>
  <c r="Q1698" i="1" s="1"/>
  <c r="P1657" i="1"/>
  <c r="Q1657" i="1" s="1"/>
  <c r="P1573" i="1"/>
  <c r="Q1573" i="1" s="1"/>
  <c r="P1437" i="1"/>
  <c r="Q1437" i="1" s="1"/>
  <c r="P1205" i="1"/>
  <c r="Q1205" i="1" s="1"/>
  <c r="P1129" i="1"/>
  <c r="Q1129" i="1" s="1"/>
  <c r="P1244" i="1"/>
  <c r="Q1244" i="1" s="1"/>
  <c r="P1212" i="1"/>
  <c r="Q1212" i="1" s="1"/>
  <c r="P1174" i="1"/>
  <c r="Q1174" i="1" s="1"/>
  <c r="P1043" i="1"/>
  <c r="Q1043" i="1" s="1"/>
  <c r="P830" i="1"/>
  <c r="Q830" i="1" s="1"/>
  <c r="P803" i="1"/>
  <c r="Q803" i="1" s="1"/>
  <c r="P1275" i="1"/>
  <c r="Q1275" i="1" s="1"/>
  <c r="P1230" i="1"/>
  <c r="Q1230" i="1" s="1"/>
  <c r="P1188" i="1"/>
  <c r="Q1188" i="1" s="1"/>
  <c r="P1124" i="1"/>
  <c r="Q1124" i="1" s="1"/>
  <c r="P911" i="1"/>
  <c r="Q911" i="1" s="1"/>
  <c r="P799" i="1"/>
  <c r="Q799" i="1" s="1"/>
  <c r="P746" i="1"/>
  <c r="Q746" i="1" s="1"/>
  <c r="P720" i="1"/>
  <c r="Q720" i="1" s="1"/>
  <c r="P827" i="1"/>
  <c r="Q827" i="1" s="1"/>
  <c r="P748" i="1"/>
  <c r="Q748" i="1" s="1"/>
  <c r="P708" i="1"/>
  <c r="Q708" i="1" s="1"/>
  <c r="P628" i="1"/>
  <c r="Q628" i="1" s="1"/>
  <c r="P767" i="1"/>
  <c r="Q767" i="1" s="1"/>
  <c r="P713" i="1"/>
  <c r="Q713" i="1" s="1"/>
  <c r="P687" i="1"/>
  <c r="Q687" i="1" s="1"/>
  <c r="P769" i="1"/>
  <c r="Q769" i="1" s="1"/>
  <c r="P698" i="1"/>
  <c r="Q698" i="1" s="1"/>
  <c r="P649" i="1"/>
  <c r="Q649" i="1" s="1"/>
  <c r="P384" i="1"/>
  <c r="Q384" i="1" s="1"/>
  <c r="P301" i="1"/>
  <c r="Q301" i="1" s="1"/>
  <c r="P166" i="1"/>
  <c r="Q166" i="1" s="1"/>
  <c r="P390" i="1"/>
  <c r="Q390" i="1" s="1"/>
  <c r="P46" i="1"/>
  <c r="Q46" i="1" s="1"/>
  <c r="P308" i="1"/>
  <c r="Q308" i="1" s="1"/>
  <c r="P231" i="1"/>
  <c r="Q231" i="1" s="1"/>
  <c r="P90" i="1"/>
  <c r="Q90" i="1" s="1"/>
  <c r="P68" i="1"/>
  <c r="Q68" i="1" s="1"/>
  <c r="P88" i="1"/>
  <c r="Q88" i="1" s="1"/>
  <c r="P8669" i="1"/>
  <c r="Q8669" i="1" s="1"/>
  <c r="P5724" i="1"/>
  <c r="Q5724" i="1" s="1"/>
  <c r="P3140" i="1"/>
  <c r="Q3140" i="1" s="1"/>
  <c r="P2682" i="1"/>
  <c r="Q2682" i="1" s="1"/>
  <c r="P2657" i="1"/>
  <c r="Q2657" i="1" s="1"/>
  <c r="P2125" i="1"/>
  <c r="Q2125" i="1" s="1"/>
  <c r="P1443" i="1"/>
  <c r="Q1443" i="1" s="1"/>
  <c r="P1719" i="1"/>
  <c r="Q1719" i="1" s="1"/>
  <c r="P1718" i="1"/>
  <c r="Q1718" i="1" s="1"/>
  <c r="P1290" i="1"/>
  <c r="Q1290" i="1" s="1"/>
  <c r="P1264" i="1"/>
  <c r="Q1264" i="1" s="1"/>
  <c r="P963" i="1"/>
  <c r="Q963" i="1" s="1"/>
  <c r="P1256" i="1"/>
  <c r="Q1256" i="1" s="1"/>
  <c r="P964" i="1"/>
  <c r="Q964" i="1" s="1"/>
  <c r="P945" i="1"/>
  <c r="Q945" i="1" s="1"/>
  <c r="P338" i="1"/>
  <c r="Q338" i="1" s="1"/>
  <c r="P333" i="1"/>
  <c r="Q333" i="1" s="1"/>
  <c r="P958" i="1"/>
  <c r="Q958" i="1" s="1"/>
  <c r="P8739" i="1"/>
  <c r="Q8739" i="1" s="1"/>
  <c r="P8764" i="1"/>
  <c r="Q8764" i="1" s="1"/>
  <c r="P8787" i="1"/>
  <c r="Q8787" i="1" s="1"/>
  <c r="P8701" i="1"/>
  <c r="Q8701" i="1" s="1"/>
  <c r="P8594" i="1"/>
  <c r="Q8594" i="1" s="1"/>
  <c r="P8509" i="1"/>
  <c r="Q8509" i="1" s="1"/>
  <c r="P8454" i="1"/>
  <c r="Q8454" i="1" s="1"/>
  <c r="P8386" i="1"/>
  <c r="Q8386" i="1" s="1"/>
  <c r="P8312" i="1"/>
  <c r="Q8312" i="1" s="1"/>
  <c r="P8247" i="1"/>
  <c r="Q8247" i="1" s="1"/>
  <c r="P8188" i="1"/>
  <c r="Q8188" i="1" s="1"/>
  <c r="P8133" i="1"/>
  <c r="Q8133" i="1" s="1"/>
  <c r="P7970" i="1"/>
  <c r="Q7970" i="1" s="1"/>
  <c r="P7895" i="1"/>
  <c r="Q7895" i="1" s="1"/>
  <c r="P7872" i="1"/>
  <c r="Q7872" i="1" s="1"/>
  <c r="P7700" i="1"/>
  <c r="Q7700" i="1" s="1"/>
  <c r="P7601" i="1"/>
  <c r="Q7601" i="1" s="1"/>
  <c r="P7530" i="1"/>
  <c r="Q7530" i="1" s="1"/>
  <c r="P7405" i="1"/>
  <c r="Q7405" i="1" s="1"/>
  <c r="P7302" i="1"/>
  <c r="Q7302" i="1" s="1"/>
  <c r="P7135" i="1"/>
  <c r="Q7135" i="1" s="1"/>
  <c r="P7082" i="1"/>
  <c r="Q7082" i="1" s="1"/>
  <c r="P7047" i="1"/>
  <c r="Q7047" i="1" s="1"/>
  <c r="P6880" i="1"/>
  <c r="Q6880" i="1" s="1"/>
  <c r="P6749" i="1"/>
  <c r="Q6749" i="1" s="1"/>
  <c r="P6646" i="1"/>
  <c r="Q6646" i="1" s="1"/>
  <c r="P8760" i="1"/>
  <c r="Q8760" i="1" s="1"/>
  <c r="P8694" i="1"/>
  <c r="Q8694" i="1" s="1"/>
  <c r="P8609" i="1"/>
  <c r="Q8609" i="1" s="1"/>
  <c r="P8576" i="1"/>
  <c r="Q8576" i="1" s="1"/>
  <c r="P8499" i="1"/>
  <c r="Q8499" i="1" s="1"/>
  <c r="P8402" i="1"/>
  <c r="Q8402" i="1" s="1"/>
  <c r="P8311" i="1"/>
  <c r="Q8311" i="1" s="1"/>
  <c r="P8272" i="1"/>
  <c r="Q8272" i="1" s="1"/>
  <c r="P8184" i="1"/>
  <c r="Q8184" i="1" s="1"/>
  <c r="P8063" i="1"/>
  <c r="Q8063" i="1" s="1"/>
  <c r="P7982" i="1"/>
  <c r="Q7982" i="1" s="1"/>
  <c r="P7922" i="1"/>
  <c r="Q7922" i="1" s="1"/>
  <c r="P7871" i="1"/>
  <c r="Q7871" i="1" s="1"/>
  <c r="P7645" i="1"/>
  <c r="Q7645" i="1" s="1"/>
  <c r="P7607" i="1"/>
  <c r="Q7607" i="1" s="1"/>
  <c r="P7504" i="1"/>
  <c r="Q7504" i="1" s="1"/>
  <c r="P7305" i="1"/>
  <c r="Q7305" i="1" s="1"/>
  <c r="P7259" i="1"/>
  <c r="Q7259" i="1" s="1"/>
  <c r="P7177" i="1"/>
  <c r="Q7177" i="1" s="1"/>
  <c r="P7120" i="1"/>
  <c r="Q7120" i="1" s="1"/>
  <c r="P7030" i="1"/>
  <c r="Q7030" i="1" s="1"/>
  <c r="P6854" i="1"/>
  <c r="Q6854" i="1" s="1"/>
  <c r="P6751" i="1"/>
  <c r="Q6751" i="1" s="1"/>
  <c r="P6572" i="1"/>
  <c r="Q6572" i="1" s="1"/>
  <c r="P8690" i="1"/>
  <c r="Q8690" i="1" s="1"/>
  <c r="P8589" i="1"/>
  <c r="Q8589" i="1" s="1"/>
  <c r="P8527" i="1"/>
  <c r="Q8527" i="1" s="1"/>
  <c r="P8496" i="1"/>
  <c r="Q8496" i="1" s="1"/>
  <c r="P8429" i="1"/>
  <c r="Q8429" i="1" s="1"/>
  <c r="P8344" i="1"/>
  <c r="Q8344" i="1" s="1"/>
  <c r="P8304" i="1"/>
  <c r="Q8304" i="1" s="1"/>
  <c r="P8252" i="1"/>
  <c r="Q8252" i="1" s="1"/>
  <c r="P8100" i="1"/>
  <c r="Q8100" i="1" s="1"/>
  <c r="P8009" i="1"/>
  <c r="Q8009" i="1" s="1"/>
  <c r="P7914" i="1"/>
  <c r="Q7914" i="1" s="1"/>
  <c r="P7799" i="1"/>
  <c r="Q7799" i="1" s="1"/>
  <c r="P7705" i="1"/>
  <c r="Q7705" i="1" s="1"/>
  <c r="P7624" i="1"/>
  <c r="Q7624" i="1" s="1"/>
  <c r="P7546" i="1"/>
  <c r="Q7546" i="1" s="1"/>
  <c r="P7400" i="1"/>
  <c r="Q7400" i="1" s="1"/>
  <c r="P7308" i="1"/>
  <c r="Q7308" i="1" s="1"/>
  <c r="P7290" i="1"/>
  <c r="Q7290" i="1" s="1"/>
  <c r="P7169" i="1"/>
  <c r="Q7169" i="1" s="1"/>
  <c r="P7084" i="1"/>
  <c r="Q7084" i="1" s="1"/>
  <c r="P7029" i="1"/>
  <c r="Q7029" i="1" s="1"/>
  <c r="P6910" i="1"/>
  <c r="Q6910" i="1" s="1"/>
  <c r="P6840" i="1"/>
  <c r="Q6840" i="1" s="1"/>
  <c r="P6748" i="1"/>
  <c r="Q6748" i="1" s="1"/>
  <c r="P6647" i="1"/>
  <c r="Q6647" i="1" s="1"/>
  <c r="P8702" i="1"/>
  <c r="Q8702" i="1" s="1"/>
  <c r="P8608" i="1"/>
  <c r="Q8608" i="1" s="1"/>
  <c r="P8559" i="1"/>
  <c r="Q8559" i="1" s="1"/>
  <c r="P8504" i="1"/>
  <c r="Q8504" i="1" s="1"/>
  <c r="P8428" i="1"/>
  <c r="Q8428" i="1" s="1"/>
  <c r="P8403" i="1"/>
  <c r="Q8403" i="1" s="1"/>
  <c r="P8283" i="1"/>
  <c r="Q8283" i="1" s="1"/>
  <c r="P8248" i="1"/>
  <c r="Q8248" i="1" s="1"/>
  <c r="P8155" i="1"/>
  <c r="Q8155" i="1" s="1"/>
  <c r="P8059" i="1"/>
  <c r="Q8059" i="1" s="1"/>
  <c r="P7998" i="1"/>
  <c r="Q7998" i="1" s="1"/>
  <c r="P7903" i="1"/>
  <c r="Q7903" i="1" s="1"/>
  <c r="P7839" i="1"/>
  <c r="Q7839" i="1" s="1"/>
  <c r="P7772" i="1"/>
  <c r="Q7772" i="1" s="1"/>
  <c r="P7647" i="1"/>
  <c r="Q7647" i="1" s="1"/>
  <c r="P7602" i="1"/>
  <c r="Q7602" i="1" s="1"/>
  <c r="P7527" i="1"/>
  <c r="Q7527" i="1" s="1"/>
  <c r="P7396" i="1"/>
  <c r="Q7396" i="1" s="1"/>
  <c r="P7328" i="1"/>
  <c r="Q7328" i="1" s="1"/>
  <c r="P7257" i="1"/>
  <c r="Q7257" i="1" s="1"/>
  <c r="P7129" i="1"/>
  <c r="Q7129" i="1" s="1"/>
  <c r="P7059" i="1"/>
  <c r="Q7059" i="1" s="1"/>
  <c r="P6931" i="1"/>
  <c r="Q6931" i="1" s="1"/>
  <c r="P6870" i="1"/>
  <c r="Q6870" i="1" s="1"/>
  <c r="P6784" i="1"/>
  <c r="Q6784" i="1" s="1"/>
  <c r="P6650" i="1"/>
  <c r="Q6650" i="1" s="1"/>
  <c r="P6491" i="1"/>
  <c r="Q6491" i="1" s="1"/>
  <c r="P6307" i="1"/>
  <c r="Q6307" i="1" s="1"/>
  <c r="P6250" i="1"/>
  <c r="Q6250" i="1" s="1"/>
  <c r="P6070" i="1"/>
  <c r="Q6070" i="1" s="1"/>
  <c r="P6034" i="1"/>
  <c r="Q6034" i="1" s="1"/>
  <c r="P5914" i="1"/>
  <c r="Q5914" i="1" s="1"/>
  <c r="P5831" i="1"/>
  <c r="Q5831" i="1" s="1"/>
  <c r="P5754" i="1"/>
  <c r="Q5754" i="1" s="1"/>
  <c r="P5623" i="1"/>
  <c r="Q5623" i="1" s="1"/>
  <c r="P5577" i="1"/>
  <c r="Q5577" i="1" s="1"/>
  <c r="P5413" i="1"/>
  <c r="Q5413" i="1" s="1"/>
  <c r="P6274" i="1"/>
  <c r="Q6274" i="1" s="1"/>
  <c r="P6065" i="1"/>
  <c r="Q6065" i="1" s="1"/>
  <c r="P5973" i="1"/>
  <c r="Q5973" i="1" s="1"/>
  <c r="P5844" i="1"/>
  <c r="Q5844" i="1" s="1"/>
  <c r="P5676" i="1"/>
  <c r="Q5676" i="1" s="1"/>
  <c r="P5636" i="1"/>
  <c r="Q5636" i="1" s="1"/>
  <c r="P5573" i="1"/>
  <c r="Q5573" i="1" s="1"/>
  <c r="P5519" i="1"/>
  <c r="Q5519" i="1" s="1"/>
  <c r="P6495" i="1"/>
  <c r="Q6495" i="1" s="1"/>
  <c r="P6331" i="1"/>
  <c r="Q6331" i="1" s="1"/>
  <c r="P6152" i="1"/>
  <c r="Q6152" i="1" s="1"/>
  <c r="P5944" i="1"/>
  <c r="Q5944" i="1" s="1"/>
  <c r="P5876" i="1"/>
  <c r="Q5876" i="1" s="1"/>
  <c r="P5774" i="1"/>
  <c r="Q5774" i="1" s="1"/>
  <c r="P5635" i="1"/>
  <c r="Q5635" i="1" s="1"/>
  <c r="P5492" i="1"/>
  <c r="Q5492" i="1" s="1"/>
  <c r="P6437" i="1"/>
  <c r="Q6437" i="1" s="1"/>
  <c r="P6324" i="1"/>
  <c r="Q6324" i="1" s="1"/>
  <c r="P6239" i="1"/>
  <c r="Q6239" i="1" s="1"/>
  <c r="P6151" i="1"/>
  <c r="Q6151" i="1" s="1"/>
  <c r="P6039" i="1"/>
  <c r="Q6039" i="1" s="1"/>
  <c r="P6019" i="1"/>
  <c r="Q6019" i="1" s="1"/>
  <c r="P5871" i="1"/>
  <c r="Q5871" i="1" s="1"/>
  <c r="P5832" i="1"/>
  <c r="Q5832" i="1" s="1"/>
  <c r="P5640" i="1"/>
  <c r="Q5640" i="1" s="1"/>
  <c r="P5600" i="1"/>
  <c r="Q5600" i="1" s="1"/>
  <c r="P5568" i="1"/>
  <c r="Q5568" i="1" s="1"/>
  <c r="P5533" i="1"/>
  <c r="Q5533" i="1" s="1"/>
  <c r="P5391" i="1"/>
  <c r="Q5391" i="1" s="1"/>
  <c r="P5314" i="1"/>
  <c r="Q5314" i="1" s="1"/>
  <c r="P5132" i="1"/>
  <c r="Q5132" i="1" s="1"/>
  <c r="P5042" i="1"/>
  <c r="Q5042" i="1" s="1"/>
  <c r="P4977" i="1"/>
  <c r="Q4977" i="1" s="1"/>
  <c r="P4938" i="1"/>
  <c r="Q4938" i="1" s="1"/>
  <c r="P4889" i="1"/>
  <c r="Q4889" i="1" s="1"/>
  <c r="P4722" i="1"/>
  <c r="Q4722" i="1" s="1"/>
  <c r="P4401" i="1"/>
  <c r="Q4401" i="1" s="1"/>
  <c r="P5157" i="1"/>
  <c r="Q5157" i="1" s="1"/>
  <c r="P5125" i="1"/>
  <c r="Q5125" i="1" s="1"/>
  <c r="P5103" i="1"/>
  <c r="Q5103" i="1" s="1"/>
  <c r="P4964" i="1"/>
  <c r="Q4964" i="1" s="1"/>
  <c r="P4891" i="1"/>
  <c r="Q4891" i="1" s="1"/>
  <c r="P4841" i="1"/>
  <c r="Q4841" i="1" s="1"/>
  <c r="P4651" i="1"/>
  <c r="Q4651" i="1" s="1"/>
  <c r="P4568" i="1"/>
  <c r="Q4568" i="1" s="1"/>
  <c r="P4379" i="1"/>
  <c r="Q4379" i="1" s="1"/>
  <c r="P5380" i="1"/>
  <c r="Q5380" i="1" s="1"/>
  <c r="P5300" i="1"/>
  <c r="Q5300" i="1" s="1"/>
  <c r="P5198" i="1"/>
  <c r="Q5198" i="1" s="1"/>
  <c r="P5130" i="1"/>
  <c r="Q5130" i="1" s="1"/>
  <c r="P5061" i="1"/>
  <c r="Q5061" i="1" s="1"/>
  <c r="P4960" i="1"/>
  <c r="Q4960" i="1" s="1"/>
  <c r="P4860" i="1"/>
  <c r="Q4860" i="1" s="1"/>
  <c r="P4724" i="1"/>
  <c r="Q4724" i="1" s="1"/>
  <c r="P4606" i="1"/>
  <c r="Q4606" i="1" s="1"/>
  <c r="P4510" i="1"/>
  <c r="Q4510" i="1" s="1"/>
  <c r="P4402" i="1"/>
  <c r="Q4402" i="1" s="1"/>
  <c r="P5415" i="1"/>
  <c r="Q5415" i="1" s="1"/>
  <c r="P5344" i="1"/>
  <c r="Q5344" i="1" s="1"/>
  <c r="P5175" i="1"/>
  <c r="Q5175" i="1" s="1"/>
  <c r="P5111" i="1"/>
  <c r="Q5111" i="1" s="1"/>
  <c r="P5005" i="1"/>
  <c r="Q5005" i="1" s="1"/>
  <c r="P4939" i="1"/>
  <c r="Q4939" i="1" s="1"/>
  <c r="P4910" i="1"/>
  <c r="Q4910" i="1" s="1"/>
  <c r="P4747" i="1"/>
  <c r="Q4747" i="1" s="1"/>
  <c r="P4621" i="1"/>
  <c r="Q4621" i="1" s="1"/>
  <c r="P4378" i="1"/>
  <c r="Q4378" i="1" s="1"/>
  <c r="P4347" i="1"/>
  <c r="Q4347" i="1" s="1"/>
  <c r="P4293" i="1"/>
  <c r="Q4293" i="1" s="1"/>
  <c r="P4210" i="1"/>
  <c r="Q4210" i="1" s="1"/>
  <c r="P4141" i="1"/>
  <c r="Q4141" i="1" s="1"/>
  <c r="P4050" i="1"/>
  <c r="Q4050" i="1" s="1"/>
  <c r="P3909" i="1"/>
  <c r="Q3909" i="1" s="1"/>
  <c r="P3815" i="1"/>
  <c r="Q3815" i="1" s="1"/>
  <c r="P3714" i="1"/>
  <c r="Q3714" i="1" s="1"/>
  <c r="P3682" i="1"/>
  <c r="Q3682" i="1" s="1"/>
  <c r="P3562" i="1"/>
  <c r="Q3562" i="1" s="1"/>
  <c r="P3438" i="1"/>
  <c r="Q3438" i="1" s="1"/>
  <c r="P3358" i="1"/>
  <c r="Q3358" i="1" s="1"/>
  <c r="P3274" i="1"/>
  <c r="Q3274" i="1" s="1"/>
  <c r="P3226" i="1"/>
  <c r="Q3226" i="1" s="1"/>
  <c r="P4299" i="1"/>
  <c r="Q4299" i="1" s="1"/>
  <c r="P4256" i="1"/>
  <c r="Q4256" i="1" s="1"/>
  <c r="P4170" i="1"/>
  <c r="Q4170" i="1" s="1"/>
  <c r="P4122" i="1"/>
  <c r="Q4122" i="1" s="1"/>
  <c r="P4070" i="1"/>
  <c r="Q4070" i="1" s="1"/>
  <c r="P3905" i="1"/>
  <c r="Q3905" i="1" s="1"/>
  <c r="P3766" i="1"/>
  <c r="Q3766" i="1" s="1"/>
  <c r="P3681" i="1"/>
  <c r="Q3681" i="1" s="1"/>
  <c r="P3489" i="1"/>
  <c r="Q3489" i="1" s="1"/>
  <c r="P3413" i="1"/>
  <c r="Q3413" i="1" s="1"/>
  <c r="P3309" i="1"/>
  <c r="Q3309" i="1" s="1"/>
  <c r="P3229" i="1"/>
  <c r="Q3229" i="1" s="1"/>
  <c r="P4217" i="1"/>
  <c r="Q4217" i="1" s="1"/>
  <c r="P4140" i="1"/>
  <c r="Q4140" i="1" s="1"/>
  <c r="P4118" i="1"/>
  <c r="Q4118" i="1" s="1"/>
  <c r="P4066" i="1"/>
  <c r="Q4066" i="1" s="1"/>
  <c r="P3980" i="1"/>
  <c r="Q3980" i="1" s="1"/>
  <c r="P3857" i="1"/>
  <c r="Q3857" i="1" s="1"/>
  <c r="P3753" i="1"/>
  <c r="Q3753" i="1" s="1"/>
  <c r="P3664" i="1"/>
  <c r="Q3664" i="1" s="1"/>
  <c r="P3484" i="1"/>
  <c r="Q3484" i="1" s="1"/>
  <c r="P3332" i="1"/>
  <c r="Q3332" i="1" s="1"/>
  <c r="P4258" i="1"/>
  <c r="Q4258" i="1" s="1"/>
  <c r="P4165" i="1"/>
  <c r="Q4165" i="1" s="1"/>
  <c r="P4135" i="1"/>
  <c r="Q4135" i="1" s="1"/>
  <c r="P4102" i="1"/>
  <c r="Q4102" i="1" s="1"/>
  <c r="P3975" i="1"/>
  <c r="Q3975" i="1" s="1"/>
  <c r="P3934" i="1"/>
  <c r="Q3934" i="1" s="1"/>
  <c r="P3840" i="1"/>
  <c r="Q3840" i="1" s="1"/>
  <c r="P3767" i="1"/>
  <c r="Q3767" i="1" s="1"/>
  <c r="P3623" i="1"/>
  <c r="Q3623" i="1" s="1"/>
  <c r="P3551" i="1"/>
  <c r="Q3551" i="1" s="1"/>
  <c r="P3419" i="1"/>
  <c r="Q3419" i="1" s="1"/>
  <c r="P3375" i="1"/>
  <c r="Q3375" i="1" s="1"/>
  <c r="P3231" i="1"/>
  <c r="Q3231" i="1" s="1"/>
  <c r="P3019" i="1"/>
  <c r="Q3019" i="1" s="1"/>
  <c r="P3114" i="1"/>
  <c r="Q3114" i="1" s="1"/>
  <c r="P3193" i="1"/>
  <c r="Q3193" i="1" s="1"/>
  <c r="P3169" i="1"/>
  <c r="Q3169" i="1" s="1"/>
  <c r="P3010" i="1"/>
  <c r="Q3010" i="1" s="1"/>
  <c r="P2850" i="1"/>
  <c r="Q2850" i="1" s="1"/>
  <c r="P2780" i="1"/>
  <c r="Q2780" i="1" s="1"/>
  <c r="P2716" i="1"/>
  <c r="Q2716" i="1" s="1"/>
  <c r="P2592" i="1"/>
  <c r="Q2592" i="1" s="1"/>
  <c r="P2516" i="1"/>
  <c r="Q2516" i="1" s="1"/>
  <c r="P2436" i="1"/>
  <c r="Q2436" i="1" s="1"/>
  <c r="P2392" i="1"/>
  <c r="Q2392" i="1" s="1"/>
  <c r="P2287" i="1"/>
  <c r="Q2287" i="1" s="1"/>
  <c r="P2843" i="1"/>
  <c r="Q2843" i="1" s="1"/>
  <c r="P2763" i="1"/>
  <c r="Q2763" i="1" s="1"/>
  <c r="P2619" i="1"/>
  <c r="Q2619" i="1" s="1"/>
  <c r="P2531" i="1"/>
  <c r="Q2531" i="1" s="1"/>
  <c r="P2439" i="1"/>
  <c r="Q2439" i="1" s="1"/>
  <c r="P2399" i="1"/>
  <c r="Q2399" i="1" s="1"/>
  <c r="P2343" i="1"/>
  <c r="Q2343" i="1" s="1"/>
  <c r="P2884" i="1"/>
  <c r="Q2884" i="1" s="1"/>
  <c r="P2829" i="1"/>
  <c r="Q2829" i="1" s="1"/>
  <c r="P2750" i="1"/>
  <c r="Q2750" i="1" s="1"/>
  <c r="P2714" i="1"/>
  <c r="Q2714" i="1" s="1"/>
  <c r="P2602" i="1"/>
  <c r="Q2602" i="1" s="1"/>
  <c r="P2418" i="1"/>
  <c r="Q2418" i="1" s="1"/>
  <c r="P2354" i="1"/>
  <c r="Q2354" i="1" s="1"/>
  <c r="P2870" i="1"/>
  <c r="Q2870" i="1" s="1"/>
  <c r="P2822" i="1"/>
  <c r="Q2822" i="1" s="1"/>
  <c r="P2721" i="1"/>
  <c r="Q2721" i="1" s="1"/>
  <c r="P2577" i="1"/>
  <c r="Q2577" i="1" s="1"/>
  <c r="P2413" i="1"/>
  <c r="Q2413" i="1" s="1"/>
  <c r="P2317" i="1"/>
  <c r="Q2317" i="1" s="1"/>
  <c r="P2147" i="1"/>
  <c r="Q2147" i="1" s="1"/>
  <c r="P2088" i="1"/>
  <c r="Q2088" i="1" s="1"/>
  <c r="P2040" i="1"/>
  <c r="Q2040" i="1" s="1"/>
  <c r="P1918" i="1"/>
  <c r="Q1918" i="1" s="1"/>
  <c r="P1848" i="1"/>
  <c r="Q1848" i="1" s="1"/>
  <c r="P2270" i="1"/>
  <c r="Q2270" i="1" s="1"/>
  <c r="P2202" i="1"/>
  <c r="Q2202" i="1" s="1"/>
  <c r="P2087" i="1"/>
  <c r="Q2087" i="1" s="1"/>
  <c r="P2019" i="1"/>
  <c r="Q2019" i="1" s="1"/>
  <c r="P1882" i="1"/>
  <c r="Q1882" i="1" s="1"/>
  <c r="P1802" i="1"/>
  <c r="Q1802" i="1" s="1"/>
  <c r="P2249" i="1"/>
  <c r="Q2249" i="1" s="1"/>
  <c r="P2177" i="1"/>
  <c r="Q2177" i="1" s="1"/>
  <c r="P2089" i="1"/>
  <c r="Q2089" i="1" s="1"/>
  <c r="P1929" i="1"/>
  <c r="Q1929" i="1" s="1"/>
  <c r="P1888" i="1"/>
  <c r="Q1888" i="1" s="1"/>
  <c r="P1798" i="1"/>
  <c r="Q1798" i="1" s="1"/>
  <c r="P2280" i="1"/>
  <c r="Q2280" i="1" s="1"/>
  <c r="P2204" i="1"/>
  <c r="Q2204" i="1" s="1"/>
  <c r="P2148" i="1"/>
  <c r="Q2148" i="1" s="1"/>
  <c r="P2027" i="1"/>
  <c r="Q2027" i="1" s="1"/>
  <c r="P2002" i="1"/>
  <c r="Q2002" i="1" s="1"/>
  <c r="P1906" i="1"/>
  <c r="Q1906" i="1" s="1"/>
  <c r="P1861" i="1"/>
  <c r="Q1861" i="1" s="1"/>
  <c r="P1652" i="1"/>
  <c r="Q1652" i="1" s="1"/>
  <c r="P1488" i="1"/>
  <c r="Q1488" i="1" s="1"/>
  <c r="P1392" i="1"/>
  <c r="Q1392" i="1" s="1"/>
  <c r="P1306" i="1"/>
  <c r="Q1306" i="1" s="1"/>
  <c r="P1647" i="1"/>
  <c r="Q1647" i="1" s="1"/>
  <c r="P1591" i="1"/>
  <c r="Q1591" i="1" s="1"/>
  <c r="P1531" i="1"/>
  <c r="Q1531" i="1" s="1"/>
  <c r="P1394" i="1"/>
  <c r="Q1394" i="1" s="1"/>
  <c r="P1365" i="1"/>
  <c r="Q1365" i="1" s="1"/>
  <c r="P1646" i="1"/>
  <c r="Q1646" i="1" s="1"/>
  <c r="P1582" i="1"/>
  <c r="Q1582" i="1" s="1"/>
  <c r="P1403" i="1"/>
  <c r="Q1403" i="1" s="1"/>
  <c r="P1053" i="1"/>
  <c r="Q1053" i="1" s="1"/>
  <c r="P1565" i="1"/>
  <c r="Q1565" i="1" s="1"/>
  <c r="P1463" i="1"/>
  <c r="Q1463" i="1" s="1"/>
  <c r="P1373" i="1"/>
  <c r="Q1373" i="1" s="1"/>
  <c r="P1039" i="1"/>
  <c r="Q1039" i="1" s="1"/>
  <c r="P1196" i="1"/>
  <c r="Q1196" i="1" s="1"/>
  <c r="P1056" i="1"/>
  <c r="Q1056" i="1" s="1"/>
  <c r="P926" i="1"/>
  <c r="Q926" i="1" s="1"/>
  <c r="P923" i="1"/>
  <c r="Q923" i="1" s="1"/>
  <c r="P1198" i="1"/>
  <c r="Q1198" i="1" s="1"/>
  <c r="P930" i="1"/>
  <c r="Q930" i="1" s="1"/>
  <c r="P857" i="1"/>
  <c r="Q857" i="1" s="1"/>
  <c r="P927" i="1"/>
  <c r="Q927" i="1" s="1"/>
  <c r="P777" i="1"/>
  <c r="Q777" i="1" s="1"/>
  <c r="P645" i="1"/>
  <c r="Q645" i="1" s="1"/>
  <c r="P833" i="1"/>
  <c r="Q833" i="1" s="1"/>
  <c r="P813" i="1"/>
  <c r="Q813" i="1" s="1"/>
  <c r="P620" i="1"/>
  <c r="Q620" i="1" s="1"/>
  <c r="P568" i="1"/>
  <c r="Q568" i="1" s="1"/>
  <c r="P643" i="1"/>
  <c r="Q643" i="1" s="1"/>
  <c r="P566" i="1"/>
  <c r="Q566" i="1" s="1"/>
  <c r="P425" i="1"/>
  <c r="Q425" i="1" s="1"/>
  <c r="P440" i="1"/>
  <c r="Q440" i="1" s="1"/>
  <c r="P584" i="1"/>
  <c r="Q584" i="1" s="1"/>
  <c r="P482" i="1"/>
  <c r="Q482" i="1" s="1"/>
  <c r="P607" i="1"/>
  <c r="Q607" i="1" s="1"/>
  <c r="P578" i="1"/>
  <c r="Q578" i="1" s="1"/>
  <c r="P426" i="1"/>
  <c r="Q426" i="1" s="1"/>
  <c r="P158" i="1"/>
  <c r="Q158" i="1" s="1"/>
  <c r="P403" i="1"/>
  <c r="Q403" i="1" s="1"/>
  <c r="P357" i="1"/>
  <c r="Q357" i="1" s="1"/>
  <c r="P116" i="1"/>
  <c r="Q116" i="1" s="1"/>
  <c r="P372" i="1"/>
  <c r="Q372" i="1" s="1"/>
  <c r="P247" i="1"/>
  <c r="Q247" i="1" s="1"/>
  <c r="P125" i="1"/>
  <c r="Q125" i="1" s="1"/>
  <c r="P143" i="1"/>
  <c r="Q143" i="1" s="1"/>
  <c r="P84" i="1"/>
  <c r="Q84" i="1" s="1"/>
  <c r="P31" i="1"/>
  <c r="Q31" i="1" s="1"/>
  <c r="P157" i="1"/>
  <c r="Q157" i="1" s="1"/>
  <c r="P124" i="1"/>
  <c r="Q124" i="1" s="1"/>
  <c r="P36" i="1"/>
  <c r="Q36" i="1" s="1"/>
  <c r="P179" i="1"/>
  <c r="Q179" i="1" s="1"/>
  <c r="P79" i="1"/>
  <c r="Q79" i="1" s="1"/>
  <c r="P26" i="1"/>
  <c r="Q26" i="1" s="1"/>
  <c r="P8484" i="1"/>
  <c r="Q8484" i="1" s="1"/>
  <c r="P7764" i="1"/>
  <c r="Q7764" i="1" s="1"/>
  <c r="P7388" i="1"/>
  <c r="Q7388" i="1" s="1"/>
  <c r="P7153" i="1"/>
  <c r="Q7153" i="1" s="1"/>
  <c r="P6756" i="1"/>
  <c r="Q6756" i="1" s="1"/>
  <c r="P8294" i="1"/>
  <c r="Q8294" i="1" s="1"/>
  <c r="P7807" i="1"/>
  <c r="Q7807" i="1" s="1"/>
  <c r="P7676" i="1"/>
  <c r="Q7676" i="1" s="1"/>
  <c r="P7344" i="1"/>
  <c r="Q7344" i="1" s="1"/>
  <c r="P7152" i="1"/>
  <c r="Q7152" i="1" s="1"/>
  <c r="P8551" i="1"/>
  <c r="Q8551" i="1" s="1"/>
  <c r="P7688" i="1"/>
  <c r="Q7688" i="1" s="1"/>
  <c r="P7347" i="1"/>
  <c r="Q7347" i="1" s="1"/>
  <c r="P7226" i="1"/>
  <c r="Q7226" i="1" s="1"/>
  <c r="P7151" i="1"/>
  <c r="Q7151" i="1" s="1"/>
  <c r="P6614" i="1"/>
  <c r="Q6614" i="1" s="1"/>
  <c r="P8123" i="1"/>
  <c r="Q8123" i="1" s="1"/>
  <c r="P7687" i="1"/>
  <c r="Q7687" i="1" s="1"/>
  <c r="P7360" i="1"/>
  <c r="Q7360" i="1" s="1"/>
  <c r="P7157" i="1"/>
  <c r="Q7157" i="1" s="1"/>
  <c r="P6682" i="1"/>
  <c r="Q6682" i="1" s="1"/>
  <c r="P5682" i="1"/>
  <c r="Q5682" i="1" s="1"/>
  <c r="P5827" i="1"/>
  <c r="Q5827" i="1" s="1"/>
  <c r="P6450" i="1"/>
  <c r="Q6450" i="1" s="1"/>
  <c r="P5733" i="1"/>
  <c r="Q5733" i="1" s="1"/>
  <c r="P4482" i="1"/>
  <c r="Q4482" i="1" s="1"/>
  <c r="P4495" i="1"/>
  <c r="Q4495" i="1" s="1"/>
  <c r="P5032" i="1"/>
  <c r="Q5032" i="1" s="1"/>
  <c r="P4481" i="1"/>
  <c r="Q4481" i="1" s="1"/>
  <c r="P4496" i="1"/>
  <c r="Q4496" i="1" s="1"/>
  <c r="P3800" i="1"/>
  <c r="Q3800" i="1" s="1"/>
  <c r="P3446" i="1"/>
  <c r="Q3446" i="1" s="1"/>
  <c r="P3763" i="1"/>
  <c r="Q3763" i="1" s="1"/>
  <c r="P3644" i="1"/>
  <c r="Q3644" i="1" s="1"/>
  <c r="P3424" i="1"/>
  <c r="Q3424" i="1" s="1"/>
  <c r="P3279" i="1"/>
  <c r="Q3279" i="1" s="1"/>
  <c r="P3154" i="1"/>
  <c r="Q3154" i="1" s="1"/>
  <c r="P3211" i="1"/>
  <c r="Q3211" i="1" s="1"/>
  <c r="P2895" i="1"/>
  <c r="Q2895" i="1" s="1"/>
  <c r="P2488" i="1"/>
  <c r="Q2488" i="1" s="1"/>
  <c r="P2699" i="1"/>
  <c r="Q2699" i="1" s="1"/>
  <c r="P2487" i="1"/>
  <c r="Q2487" i="1" s="1"/>
  <c r="P2650" i="1"/>
  <c r="Q2650" i="1" s="1"/>
  <c r="P2482" i="1"/>
  <c r="Q2482" i="1" s="1"/>
  <c r="P2629" i="1"/>
  <c r="Q2629" i="1" s="1"/>
  <c r="P2077" i="1"/>
  <c r="Q2077" i="1" s="1"/>
  <c r="P1934" i="1"/>
  <c r="Q1934" i="1" s="1"/>
  <c r="P2110" i="1"/>
  <c r="Q2110" i="1" s="1"/>
  <c r="P1987" i="1"/>
  <c r="Q1987" i="1" s="1"/>
  <c r="P2133" i="1"/>
  <c r="Q2133" i="1" s="1"/>
  <c r="P1980" i="1"/>
  <c r="Q1980" i="1" s="1"/>
  <c r="P2296" i="1"/>
  <c r="Q2296" i="1" s="1"/>
  <c r="P1983" i="1"/>
  <c r="Q1983" i="1" s="1"/>
  <c r="P1732" i="1"/>
  <c r="Q1732" i="1" s="1"/>
  <c r="P1424" i="1"/>
  <c r="Q1424" i="1" s="1"/>
  <c r="P1210" i="1"/>
  <c r="Q1210" i="1" s="1"/>
  <c r="P1675" i="1"/>
  <c r="Q1675" i="1" s="1"/>
  <c r="P1433" i="1"/>
  <c r="Q1433" i="1" s="1"/>
  <c r="P1311" i="1"/>
  <c r="Q1311" i="1" s="1"/>
  <c r="P1145" i="1"/>
  <c r="Q1145" i="1" s="1"/>
  <c r="P1721" i="1"/>
  <c r="Q1721" i="1" s="1"/>
  <c r="P1614" i="1"/>
  <c r="Q1614" i="1" s="1"/>
  <c r="P1277" i="1"/>
  <c r="Q1277" i="1" s="1"/>
  <c r="P1130" i="1"/>
  <c r="Q1130" i="1" s="1"/>
  <c r="P1707" i="1"/>
  <c r="Q1707" i="1" s="1"/>
  <c r="P1425" i="1"/>
  <c r="Q1425" i="1" s="1"/>
  <c r="P1295" i="1"/>
  <c r="Q1295" i="1" s="1"/>
  <c r="P1097" i="1"/>
  <c r="Q1097" i="1" s="1"/>
  <c r="P1328" i="1"/>
  <c r="Q1328" i="1" s="1"/>
  <c r="P1292" i="1"/>
  <c r="Q1292" i="1" s="1"/>
  <c r="P1168" i="1"/>
  <c r="Q1168" i="1" s="1"/>
  <c r="P1024" i="1"/>
  <c r="Q1024" i="1" s="1"/>
  <c r="P1246" i="1"/>
  <c r="Q1246" i="1" s="1"/>
  <c r="P1160" i="1"/>
  <c r="Q1160" i="1" s="1"/>
  <c r="P1099" i="1"/>
  <c r="Q1099" i="1" s="1"/>
  <c r="P980" i="1"/>
  <c r="Q980" i="1" s="1"/>
  <c r="P808" i="1"/>
  <c r="Q808" i="1" s="1"/>
  <c r="P629" i="1"/>
  <c r="Q629" i="1" s="1"/>
  <c r="P745" i="1"/>
  <c r="Q745" i="1" s="1"/>
  <c r="P806" i="1"/>
  <c r="Q806" i="1" s="1"/>
  <c r="P737" i="1"/>
  <c r="Q737" i="1" s="1"/>
  <c r="P678" i="1"/>
  <c r="Q678" i="1" s="1"/>
  <c r="P721" i="1"/>
  <c r="Q721" i="1" s="1"/>
  <c r="P311" i="1"/>
  <c r="Q311" i="1" s="1"/>
  <c r="P408" i="1"/>
  <c r="Q408" i="1" s="1"/>
  <c r="P254" i="1"/>
  <c r="Q254" i="1" s="1"/>
  <c r="P253" i="1"/>
  <c r="Q253" i="1" s="1"/>
  <c r="P280" i="1"/>
  <c r="Q280" i="1" s="1"/>
  <c r="P256" i="1"/>
  <c r="Q256" i="1" s="1"/>
  <c r="P329" i="1"/>
  <c r="Q329" i="1" s="1"/>
  <c r="P255" i="1"/>
  <c r="Q255" i="1" s="1"/>
  <c r="P167" i="1"/>
  <c r="Q167" i="1" s="1"/>
  <c r="P203" i="1"/>
  <c r="Q203" i="1" s="1"/>
  <c r="P8663" i="1"/>
  <c r="Q8663" i="1" s="1"/>
  <c r="P2123" i="1"/>
  <c r="Q2123" i="1" s="1"/>
  <c r="P1114" i="1"/>
  <c r="Q1114" i="1" s="1"/>
  <c r="P962" i="1"/>
  <c r="Q962" i="1" s="1"/>
  <c r="P1286" i="1"/>
  <c r="Q1286" i="1" s="1"/>
  <c r="P992" i="1"/>
  <c r="Q992" i="1" s="1"/>
  <c r="P996" i="1"/>
  <c r="Q996" i="1" s="1"/>
  <c r="P948" i="1"/>
  <c r="Q948" i="1" s="1"/>
  <c r="P952" i="1"/>
  <c r="Q952" i="1" s="1"/>
  <c r="P8722" i="1"/>
  <c r="Q8722" i="1" s="1"/>
  <c r="P8759" i="1"/>
  <c r="Q8759" i="1" s="1"/>
  <c r="P8782" i="1"/>
  <c r="Q8782" i="1" s="1"/>
  <c r="P8649" i="1"/>
  <c r="Q8649" i="1" s="1"/>
  <c r="P8531" i="1"/>
  <c r="Q8531" i="1" s="1"/>
  <c r="P8494" i="1"/>
  <c r="Q8494" i="1" s="1"/>
  <c r="P8427" i="1"/>
  <c r="Q8427" i="1" s="1"/>
  <c r="P8302" i="1"/>
  <c r="Q8302" i="1" s="1"/>
  <c r="P8204" i="1"/>
  <c r="Q8204" i="1" s="1"/>
  <c r="P8101" i="1"/>
  <c r="Q8101" i="1" s="1"/>
  <c r="P7989" i="1"/>
  <c r="Q7989" i="1" s="1"/>
  <c r="P7818" i="1"/>
  <c r="Q7818" i="1" s="1"/>
  <c r="P7707" i="1"/>
  <c r="Q7707" i="1" s="1"/>
  <c r="P7626" i="1"/>
  <c r="Q7626" i="1" s="1"/>
  <c r="P7331" i="1"/>
  <c r="Q7331" i="1" s="1"/>
  <c r="P7292" i="1"/>
  <c r="Q7292" i="1" s="1"/>
  <c r="P7274" i="1"/>
  <c r="Q7274" i="1" s="1"/>
  <c r="P7245" i="1"/>
  <c r="Q7245" i="1" s="1"/>
  <c r="P7210" i="1"/>
  <c r="Q7210" i="1" s="1"/>
  <c r="P7139" i="1"/>
  <c r="Q7139" i="1" s="1"/>
  <c r="P7089" i="1"/>
  <c r="Q7089" i="1" s="1"/>
  <c r="P7037" i="1"/>
  <c r="Q7037" i="1" s="1"/>
  <c r="P6766" i="1"/>
  <c r="Q6766" i="1" s="1"/>
  <c r="P6697" i="1"/>
  <c r="Q6697" i="1" s="1"/>
  <c r="P6620" i="1"/>
  <c r="Q6620" i="1" s="1"/>
  <c r="P6488" i="1"/>
  <c r="Q6488" i="1" s="1"/>
  <c r="P8628" i="1"/>
  <c r="Q8628" i="1" s="1"/>
  <c r="P8521" i="1"/>
  <c r="Q8521" i="1" s="1"/>
  <c r="P8468" i="1"/>
  <c r="Q8468" i="1" s="1"/>
  <c r="P8412" i="1"/>
  <c r="Q8412" i="1" s="1"/>
  <c r="P8301" i="1"/>
  <c r="Q8301" i="1" s="1"/>
  <c r="P8206" i="1"/>
  <c r="Q8206" i="1" s="1"/>
  <c r="P8095" i="1"/>
  <c r="Q8095" i="1" s="1"/>
  <c r="P7972" i="1"/>
  <c r="Q7972" i="1" s="1"/>
  <c r="P7898" i="1"/>
  <c r="Q7898" i="1" s="1"/>
  <c r="P7827" i="1"/>
  <c r="Q7827" i="1" s="1"/>
  <c r="P7723" i="1"/>
  <c r="Q7723" i="1" s="1"/>
  <c r="P7394" i="1"/>
  <c r="Q7394" i="1" s="1"/>
  <c r="P7330" i="1"/>
  <c r="Q7330" i="1" s="1"/>
  <c r="P7262" i="1"/>
  <c r="Q7262" i="1" s="1"/>
  <c r="P7209" i="1"/>
  <c r="Q7209" i="1" s="1"/>
  <c r="P7131" i="1"/>
  <c r="Q7131" i="1" s="1"/>
  <c r="P7053" i="1"/>
  <c r="Q7053" i="1" s="1"/>
  <c r="P6929" i="1"/>
  <c r="Q6929" i="1" s="1"/>
  <c r="P6739" i="1"/>
  <c r="Q6739" i="1" s="1"/>
  <c r="P6652" i="1"/>
  <c r="Q6652" i="1" s="1"/>
  <c r="P6582" i="1"/>
  <c r="Q6582" i="1" s="1"/>
  <c r="P8687" i="1"/>
  <c r="Q8687" i="1" s="1"/>
  <c r="P8599" i="1"/>
  <c r="Q8599" i="1" s="1"/>
  <c r="P8467" i="1"/>
  <c r="Q8467" i="1" s="1"/>
  <c r="P8411" i="1"/>
  <c r="Q8411" i="1" s="1"/>
  <c r="P8368" i="1"/>
  <c r="Q8368" i="1" s="1"/>
  <c r="P8284" i="1"/>
  <c r="Q8284" i="1" s="1"/>
  <c r="P8183" i="1"/>
  <c r="Q8183" i="1" s="1"/>
  <c r="P8092" i="1"/>
  <c r="Q8092" i="1" s="1"/>
  <c r="P7981" i="1"/>
  <c r="Q7981" i="1" s="1"/>
  <c r="P7880" i="1"/>
  <c r="Q7880" i="1" s="1"/>
  <c r="P7820" i="1"/>
  <c r="Q7820" i="1" s="1"/>
  <c r="P7732" i="1"/>
  <c r="Q7732" i="1" s="1"/>
  <c r="P7665" i="1"/>
  <c r="Q7665" i="1" s="1"/>
  <c r="P7581" i="1"/>
  <c r="Q7581" i="1" s="1"/>
  <c r="P7329" i="1"/>
  <c r="Q7329" i="1" s="1"/>
  <c r="P7279" i="1"/>
  <c r="Q7279" i="1" s="1"/>
  <c r="P7251" i="1"/>
  <c r="Q7251" i="1" s="1"/>
  <c r="P7197" i="1"/>
  <c r="Q7197" i="1" s="1"/>
  <c r="P7133" i="1"/>
  <c r="Q7133" i="1" s="1"/>
  <c r="P7039" i="1"/>
  <c r="Q7039" i="1" s="1"/>
  <c r="P6875" i="1"/>
  <c r="Q6875" i="1" s="1"/>
  <c r="P6695" i="1"/>
  <c r="Q6695" i="1" s="1"/>
  <c r="P6635" i="1"/>
  <c r="Q6635" i="1" s="1"/>
  <c r="P8647" i="1"/>
  <c r="Q8647" i="1" s="1"/>
  <c r="P8513" i="1"/>
  <c r="Q8513" i="1" s="1"/>
  <c r="P8455" i="1"/>
  <c r="Q8455" i="1" s="1"/>
  <c r="P8380" i="1"/>
  <c r="Q8380" i="1" s="1"/>
  <c r="P8343" i="1"/>
  <c r="Q8343" i="1" s="1"/>
  <c r="P8251" i="1"/>
  <c r="Q8251" i="1" s="1"/>
  <c r="P8094" i="1"/>
  <c r="Q8094" i="1" s="1"/>
  <c r="P7984" i="1"/>
  <c r="Q7984" i="1" s="1"/>
  <c r="P7886" i="1"/>
  <c r="Q7886" i="1" s="1"/>
  <c r="P7734" i="1"/>
  <c r="Q7734" i="1" s="1"/>
  <c r="P7677" i="1"/>
  <c r="Q7677" i="1" s="1"/>
  <c r="P7627" i="1"/>
  <c r="Q7627" i="1" s="1"/>
  <c r="P7467" i="1"/>
  <c r="Q7467" i="1" s="1"/>
  <c r="P7307" i="1"/>
  <c r="Q7307" i="1" s="1"/>
  <c r="P7246" i="1"/>
  <c r="Q7246" i="1" s="1"/>
  <c r="P7182" i="1"/>
  <c r="Q7182" i="1" s="1"/>
  <c r="P7161" i="1"/>
  <c r="Q7161" i="1" s="1"/>
  <c r="P7048" i="1"/>
  <c r="Q7048" i="1" s="1"/>
  <c r="P6999" i="1"/>
  <c r="Q6999" i="1" s="1"/>
  <c r="P6874" i="1"/>
  <c r="Q6874" i="1" s="1"/>
  <c r="P6737" i="1"/>
  <c r="Q6737" i="1" s="1"/>
  <c r="P6634" i="1"/>
  <c r="Q6634" i="1" s="1"/>
  <c r="P6455" i="1"/>
  <c r="Q6455" i="1" s="1"/>
  <c r="P6329" i="1"/>
  <c r="Q6329" i="1" s="1"/>
  <c r="P6226" i="1"/>
  <c r="Q6226" i="1" s="1"/>
  <c r="P6062" i="1"/>
  <c r="Q6062" i="1" s="1"/>
  <c r="P5942" i="1"/>
  <c r="Q5942" i="1" s="1"/>
  <c r="P5596" i="1"/>
  <c r="Q5596" i="1" s="1"/>
  <c r="P6452" i="1"/>
  <c r="Q6452" i="1" s="1"/>
  <c r="P6416" i="1"/>
  <c r="Q6416" i="1" s="1"/>
  <c r="P6325" i="1"/>
  <c r="Q6325" i="1" s="1"/>
  <c r="P6133" i="1"/>
  <c r="Q6133" i="1" s="1"/>
  <c r="P5945" i="1"/>
  <c r="Q5945" i="1" s="1"/>
  <c r="P5764" i="1"/>
  <c r="Q5764" i="1" s="1"/>
  <c r="P5660" i="1"/>
  <c r="Q5660" i="1" s="1"/>
  <c r="P5592" i="1"/>
  <c r="Q5592" i="1" s="1"/>
  <c r="P6415" i="1"/>
  <c r="Q6415" i="1" s="1"/>
  <c r="P6283" i="1"/>
  <c r="Q6283" i="1" s="1"/>
  <c r="P6160" i="1"/>
  <c r="Q6160" i="1" s="1"/>
  <c r="P6064" i="1"/>
  <c r="Q6064" i="1" s="1"/>
  <c r="P5830" i="1"/>
  <c r="Q5830" i="1" s="1"/>
  <c r="P5702" i="1"/>
  <c r="Q5702" i="1" s="1"/>
  <c r="P5630" i="1"/>
  <c r="Q5630" i="1" s="1"/>
  <c r="P5534" i="1"/>
  <c r="Q5534" i="1" s="1"/>
  <c r="P6434" i="1"/>
  <c r="Q6434" i="1" s="1"/>
  <c r="P6301" i="1"/>
  <c r="Q6301" i="1" s="1"/>
  <c r="P6063" i="1"/>
  <c r="Q6063" i="1" s="1"/>
  <c r="P5915" i="1"/>
  <c r="Q5915" i="1" s="1"/>
  <c r="P5736" i="1"/>
  <c r="Q5736" i="1" s="1"/>
  <c r="P5608" i="1"/>
  <c r="Q5608" i="1" s="1"/>
  <c r="P5346" i="1"/>
  <c r="Q5346" i="1" s="1"/>
  <c r="P5116" i="1"/>
  <c r="Q5116" i="1" s="1"/>
  <c r="P5057" i="1"/>
  <c r="Q5057" i="1" s="1"/>
  <c r="P5010" i="1"/>
  <c r="Q5010" i="1" s="1"/>
  <c r="P4862" i="1"/>
  <c r="Q4862" i="1" s="1"/>
  <c r="P4572" i="1"/>
  <c r="Q4572" i="1" s="1"/>
  <c r="P4466" i="1"/>
  <c r="Q4466" i="1" s="1"/>
  <c r="P4441" i="1"/>
  <c r="Q4441" i="1" s="1"/>
  <c r="P5317" i="1"/>
  <c r="Q5317" i="1" s="1"/>
  <c r="P5018" i="1"/>
  <c r="Q5018" i="1" s="1"/>
  <c r="P4955" i="1"/>
  <c r="Q4955" i="1" s="1"/>
  <c r="P4820" i="1"/>
  <c r="Q4820" i="1" s="1"/>
  <c r="P4591" i="1"/>
  <c r="Q4591" i="1" s="1"/>
  <c r="P4437" i="1"/>
  <c r="Q4437" i="1" s="1"/>
  <c r="P5156" i="1"/>
  <c r="Q5156" i="1" s="1"/>
  <c r="P5026" i="1"/>
  <c r="Q5026" i="1" s="1"/>
  <c r="P4954" i="1"/>
  <c r="Q4954" i="1" s="1"/>
  <c r="P4837" i="1"/>
  <c r="Q4837" i="1" s="1"/>
  <c r="P4577" i="1"/>
  <c r="Q4577" i="1" s="1"/>
  <c r="P4430" i="1"/>
  <c r="Q4430" i="1" s="1"/>
  <c r="P5223" i="1"/>
  <c r="Q5223" i="1" s="1"/>
  <c r="P5101" i="1"/>
  <c r="Q5101" i="1" s="1"/>
  <c r="P5023" i="1"/>
  <c r="Q5023" i="1" s="1"/>
  <c r="P4907" i="1"/>
  <c r="Q4907" i="1" s="1"/>
  <c r="P4818" i="1"/>
  <c r="Q4818" i="1" s="1"/>
  <c r="P4605" i="1"/>
  <c r="Q4605" i="1" s="1"/>
  <c r="P4528" i="1"/>
  <c r="Q4528" i="1" s="1"/>
  <c r="P4429" i="1"/>
  <c r="Q4429" i="1" s="1"/>
  <c r="P4296" i="1"/>
  <c r="Q4296" i="1" s="1"/>
  <c r="P4221" i="1"/>
  <c r="Q4221" i="1" s="1"/>
  <c r="P3839" i="1"/>
  <c r="Q3839" i="1" s="1"/>
  <c r="P3718" i="1"/>
  <c r="Q3718" i="1" s="1"/>
  <c r="P3618" i="1"/>
  <c r="Q3618" i="1" s="1"/>
  <c r="P3574" i="1"/>
  <c r="Q3574" i="1" s="1"/>
  <c r="P3490" i="1"/>
  <c r="Q3490" i="1" s="1"/>
  <c r="P3418" i="1"/>
  <c r="Q3418" i="1" s="1"/>
  <c r="P4305" i="1"/>
  <c r="Q4305" i="1" s="1"/>
  <c r="P3930" i="1"/>
  <c r="Q3930" i="1" s="1"/>
  <c r="P3812" i="1"/>
  <c r="Q3812" i="1" s="1"/>
  <c r="P3772" i="1"/>
  <c r="Q3772" i="1" s="1"/>
  <c r="P3657" i="1"/>
  <c r="Q3657" i="1" s="1"/>
  <c r="P3493" i="1"/>
  <c r="Q3493" i="1" s="1"/>
  <c r="P3285" i="1"/>
  <c r="Q3285" i="1" s="1"/>
  <c r="P4289" i="1"/>
  <c r="Q4289" i="1" s="1"/>
  <c r="P4244" i="1"/>
  <c r="Q4244" i="1" s="1"/>
  <c r="P3929" i="1"/>
  <c r="Q3929" i="1" s="1"/>
  <c r="P3771" i="1"/>
  <c r="Q3771" i="1" s="1"/>
  <c r="P3719" i="1"/>
  <c r="Q3719" i="1" s="1"/>
  <c r="P3544" i="1"/>
  <c r="Q3544" i="1" s="1"/>
  <c r="P3492" i="1"/>
  <c r="Q3492" i="1" s="1"/>
  <c r="P3324" i="1"/>
  <c r="Q3324" i="1" s="1"/>
  <c r="P4288" i="1"/>
  <c r="Q4288" i="1" s="1"/>
  <c r="P4237" i="1"/>
  <c r="Q4237" i="1" s="1"/>
  <c r="P4139" i="1"/>
  <c r="Q4139" i="1" s="1"/>
  <c r="P3776" i="1"/>
  <c r="Q3776" i="1" s="1"/>
  <c r="P3724" i="1"/>
  <c r="Q3724" i="1" s="1"/>
  <c r="P3539" i="1"/>
  <c r="Q3539" i="1" s="1"/>
  <c r="P3463" i="1"/>
  <c r="Q3463" i="1" s="1"/>
  <c r="P3307" i="1"/>
  <c r="Q3307" i="1" s="1"/>
  <c r="P2993" i="1"/>
  <c r="Q2993" i="1" s="1"/>
  <c r="P3204" i="1"/>
  <c r="Q3204" i="1" s="1"/>
  <c r="P3148" i="1"/>
  <c r="Q3148" i="1" s="1"/>
  <c r="P2986" i="1"/>
  <c r="Q2986" i="1" s="1"/>
  <c r="P2992" i="1"/>
  <c r="Q2992" i="1" s="1"/>
  <c r="P3045" i="1"/>
  <c r="Q3045" i="1" s="1"/>
  <c r="P2988" i="1"/>
  <c r="Q2988" i="1" s="1"/>
  <c r="P2885" i="1"/>
  <c r="Q2885" i="1" s="1"/>
  <c r="P2752" i="1"/>
  <c r="Q2752" i="1" s="1"/>
  <c r="P2604" i="1"/>
  <c r="Q2604" i="1" s="1"/>
  <c r="P2496" i="1"/>
  <c r="Q2496" i="1" s="1"/>
  <c r="P2311" i="1"/>
  <c r="Q2311" i="1" s="1"/>
  <c r="P2849" i="1"/>
  <c r="Q2849" i="1" s="1"/>
  <c r="P2779" i="1"/>
  <c r="Q2779" i="1" s="1"/>
  <c r="P2647" i="1"/>
  <c r="Q2647" i="1" s="1"/>
  <c r="P2607" i="1"/>
  <c r="Q2607" i="1" s="1"/>
  <c r="P2507" i="1"/>
  <c r="Q2507" i="1" s="1"/>
  <c r="P2327" i="1"/>
  <c r="Q2327" i="1" s="1"/>
  <c r="P2285" i="1"/>
  <c r="Q2285" i="1" s="1"/>
  <c r="P2845" i="1"/>
  <c r="Q2845" i="1" s="1"/>
  <c r="P2722" i="1"/>
  <c r="Q2722" i="1" s="1"/>
  <c r="P2614" i="1"/>
  <c r="Q2614" i="1" s="1"/>
  <c r="P2566" i="1"/>
  <c r="Q2566" i="1" s="1"/>
  <c r="P2466" i="1"/>
  <c r="Q2466" i="1" s="1"/>
  <c r="P2318" i="1"/>
  <c r="Q2318" i="1" s="1"/>
  <c r="P2883" i="1"/>
  <c r="Q2883" i="1" s="1"/>
  <c r="P2689" i="1"/>
  <c r="Q2689" i="1" s="1"/>
  <c r="P2621" i="1"/>
  <c r="Q2621" i="1" s="1"/>
  <c r="P2509" i="1"/>
  <c r="Q2509" i="1" s="1"/>
  <c r="P2473" i="1"/>
  <c r="Q2473" i="1" s="1"/>
  <c r="P2203" i="1"/>
  <c r="Q2203" i="1" s="1"/>
  <c r="P2024" i="1"/>
  <c r="Q2024" i="1" s="1"/>
  <c r="P1972" i="1"/>
  <c r="Q1972" i="1" s="1"/>
  <c r="P1924" i="1"/>
  <c r="Q1924" i="1" s="1"/>
  <c r="P1838" i="1"/>
  <c r="Q1838" i="1" s="1"/>
  <c r="P2274" i="1"/>
  <c r="Q2274" i="1" s="1"/>
  <c r="P2118" i="1"/>
  <c r="Q2118" i="1" s="1"/>
  <c r="P2026" i="1"/>
  <c r="Q2026" i="1" s="1"/>
  <c r="P1997" i="1"/>
  <c r="Q1997" i="1" s="1"/>
  <c r="P1923" i="1"/>
  <c r="Q1923" i="1" s="1"/>
  <c r="P1863" i="1"/>
  <c r="Q1863" i="1" s="1"/>
  <c r="P1763" i="1"/>
  <c r="Q1763" i="1" s="1"/>
  <c r="P2149" i="1"/>
  <c r="Q2149" i="1" s="1"/>
  <c r="P2036" i="1"/>
  <c r="Q2036" i="1" s="1"/>
  <c r="P1996" i="1"/>
  <c r="Q1996" i="1" s="1"/>
  <c r="P1913" i="1"/>
  <c r="Q1913" i="1" s="1"/>
  <c r="P1766" i="1"/>
  <c r="Q1766" i="1" s="1"/>
  <c r="P2220" i="1"/>
  <c r="Q2220" i="1" s="1"/>
  <c r="P2116" i="1"/>
  <c r="Q2116" i="1" s="1"/>
  <c r="P2051" i="1"/>
  <c r="Q2051" i="1" s="1"/>
  <c r="P2011" i="1"/>
  <c r="Q2011" i="1" s="1"/>
  <c r="P1967" i="1"/>
  <c r="Q1967" i="1" s="1"/>
  <c r="P1839" i="1"/>
  <c r="Q1839" i="1" s="1"/>
  <c r="P1762" i="1"/>
  <c r="Q1762" i="1" s="1"/>
  <c r="P1632" i="1"/>
  <c r="Q1632" i="1" s="1"/>
  <c r="P1560" i="1"/>
  <c r="Q1560" i="1" s="1"/>
  <c r="P1475" i="1"/>
  <c r="Q1475" i="1" s="1"/>
  <c r="P1153" i="1"/>
  <c r="Q1153" i="1" s="1"/>
  <c r="P1635" i="1"/>
  <c r="Q1635" i="1" s="1"/>
  <c r="P1559" i="1"/>
  <c r="Q1559" i="1" s="1"/>
  <c r="P1477" i="1"/>
  <c r="Q1477" i="1" s="1"/>
  <c r="P1362" i="1"/>
  <c r="Q1362" i="1" s="1"/>
  <c r="P1081" i="1"/>
  <c r="Q1081" i="1" s="1"/>
  <c r="P1634" i="1"/>
  <c r="Q1634" i="1" s="1"/>
  <c r="P1504" i="1"/>
  <c r="Q1504" i="1" s="1"/>
  <c r="P1181" i="1"/>
  <c r="Q1181" i="1" s="1"/>
  <c r="P1637" i="1"/>
  <c r="Q1637" i="1" s="1"/>
  <c r="P1601" i="1"/>
  <c r="Q1601" i="1" s="1"/>
  <c r="P1549" i="1"/>
  <c r="Q1549" i="1" s="1"/>
  <c r="P1405" i="1"/>
  <c r="Q1405" i="1" s="1"/>
  <c r="P1154" i="1"/>
  <c r="Q1154" i="1" s="1"/>
  <c r="P1078" i="1"/>
  <c r="Q1078" i="1" s="1"/>
  <c r="P934" i="1"/>
  <c r="Q934" i="1" s="1"/>
  <c r="P928" i="1"/>
  <c r="Q928" i="1" s="1"/>
  <c r="P1278" i="1"/>
  <c r="Q1278" i="1" s="1"/>
  <c r="P1076" i="1"/>
  <c r="Q1076" i="1" s="1"/>
  <c r="P906" i="1"/>
  <c r="Q906" i="1" s="1"/>
  <c r="P732" i="1"/>
  <c r="Q732" i="1" s="1"/>
  <c r="P648" i="1"/>
  <c r="Q648" i="1" s="1"/>
  <c r="P820" i="1"/>
  <c r="Q820" i="1" s="1"/>
  <c r="P647" i="1"/>
  <c r="Q647" i="1" s="1"/>
  <c r="P596" i="1"/>
  <c r="Q596" i="1" s="1"/>
  <c r="P672" i="1"/>
  <c r="Q672" i="1" s="1"/>
  <c r="P794" i="1"/>
  <c r="Q794" i="1" s="1"/>
  <c r="P707" i="1"/>
  <c r="Q707" i="1" s="1"/>
  <c r="P636" i="1"/>
  <c r="Q636" i="1" s="1"/>
  <c r="P583" i="1"/>
  <c r="Q583" i="1" s="1"/>
  <c r="P365" i="1"/>
  <c r="Q365" i="1" s="1"/>
  <c r="P448" i="1"/>
  <c r="Q448" i="1" s="1"/>
  <c r="P447" i="1"/>
  <c r="Q447" i="1" s="1"/>
  <c r="P307" i="1"/>
  <c r="Q307" i="1" s="1"/>
  <c r="P414" i="1"/>
  <c r="Q414" i="1" s="1"/>
  <c r="P361" i="1"/>
  <c r="Q361" i="1" s="1"/>
  <c r="P183" i="1"/>
  <c r="Q183" i="1" s="1"/>
  <c r="P122" i="1"/>
  <c r="Q122" i="1" s="1"/>
  <c r="P163" i="1"/>
  <c r="Q163" i="1" s="1"/>
  <c r="P420" i="1"/>
  <c r="Q420" i="1" s="1"/>
  <c r="P363" i="1"/>
  <c r="Q363" i="1" s="1"/>
  <c r="P180" i="1"/>
  <c r="Q180" i="1" s="1"/>
  <c r="P416" i="1"/>
  <c r="Q416" i="1" s="1"/>
  <c r="P360" i="1"/>
  <c r="Q360" i="1" s="1"/>
  <c r="P249" i="1"/>
  <c r="Q249" i="1" s="1"/>
  <c r="P137" i="1"/>
  <c r="Q137" i="1" s="1"/>
  <c r="P61" i="1"/>
  <c r="Q61" i="1" s="1"/>
  <c r="P121" i="1"/>
  <c r="Q121" i="1" s="1"/>
  <c r="P86" i="1"/>
  <c r="Q86" i="1" s="1"/>
  <c r="P212" i="1"/>
  <c r="Q212" i="1" s="1"/>
  <c r="P132" i="1"/>
  <c r="Q132" i="1" s="1"/>
  <c r="P82" i="1"/>
  <c r="Q82" i="1" s="1"/>
  <c r="P32" i="1"/>
  <c r="Q32" i="1" s="1"/>
  <c r="P7683" i="1"/>
  <c r="Q7683" i="1" s="1"/>
  <c r="P7078" i="1"/>
  <c r="Q7078" i="1" s="1"/>
  <c r="P8657" i="1"/>
  <c r="Q8657" i="1" s="1"/>
  <c r="P7355" i="1"/>
  <c r="Q7355" i="1" s="1"/>
  <c r="P6480" i="1"/>
  <c r="Q6480" i="1" s="1"/>
  <c r="P8121" i="1"/>
  <c r="Q8121" i="1" s="1"/>
  <c r="P7386" i="1"/>
  <c r="Q7386" i="1" s="1"/>
  <c r="P8118" i="1"/>
  <c r="Q8118" i="1" s="1"/>
  <c r="P7349" i="1"/>
  <c r="Q7349" i="1" s="1"/>
  <c r="P6685" i="1"/>
  <c r="Q6685" i="1" s="1"/>
  <c r="P5719" i="1"/>
  <c r="Q5719" i="1" s="1"/>
  <c r="P5713" i="1"/>
  <c r="Q5713" i="1" s="1"/>
  <c r="P4483" i="1"/>
  <c r="Q4483" i="1" s="1"/>
  <c r="P3449" i="1"/>
  <c r="Q3449" i="1" s="1"/>
  <c r="P3142" i="1"/>
  <c r="Q3142" i="1" s="1"/>
  <c r="P3157" i="1"/>
  <c r="Q3157" i="1" s="1"/>
  <c r="P2492" i="1"/>
  <c r="Q2492" i="1" s="1"/>
  <c r="P2706" i="1"/>
  <c r="Q2706" i="1" s="1"/>
  <c r="P2705" i="1"/>
  <c r="Q2705" i="1" s="1"/>
  <c r="P2297" i="1"/>
  <c r="Q2297" i="1" s="1"/>
  <c r="P1956" i="1"/>
  <c r="Q1956" i="1" s="1"/>
  <c r="P1738" i="1"/>
  <c r="Q1738" i="1" s="1"/>
  <c r="P1932" i="1"/>
  <c r="Q1932" i="1" s="1"/>
  <c r="P1957" i="1"/>
  <c r="Q1957" i="1" s="1"/>
  <c r="P1620" i="1"/>
  <c r="Q1620" i="1" s="1"/>
  <c r="P1261" i="1"/>
  <c r="Q1261" i="1" s="1"/>
  <c r="P1679" i="1"/>
  <c r="Q1679" i="1" s="1"/>
  <c r="P1253" i="1"/>
  <c r="Q1253" i="1" s="1"/>
  <c r="P1138" i="1"/>
  <c r="Q1138" i="1" s="1"/>
  <c r="P1734" i="1"/>
  <c r="Q1734" i="1" s="1"/>
  <c r="P1438" i="1"/>
  <c r="Q1438" i="1" s="1"/>
  <c r="P1329" i="1"/>
  <c r="Q1329" i="1" s="1"/>
  <c r="P1175" i="1"/>
  <c r="Q1175" i="1" s="1"/>
  <c r="P1661" i="1"/>
  <c r="Q1661" i="1" s="1"/>
  <c r="P1333" i="1"/>
  <c r="Q1333" i="1" s="1"/>
  <c r="P959" i="1"/>
  <c r="Q959" i="1" s="1"/>
  <c r="P1219" i="1"/>
  <c r="Q1219" i="1" s="1"/>
  <c r="P1046" i="1"/>
  <c r="Q1046" i="1" s="1"/>
  <c r="P1008" i="1"/>
  <c r="Q1008" i="1" s="1"/>
  <c r="P1259" i="1"/>
  <c r="Q1259" i="1" s="1"/>
  <c r="P1016" i="1"/>
  <c r="Q1016" i="1" s="1"/>
  <c r="P685" i="1"/>
  <c r="Q685" i="1" s="1"/>
  <c r="P662" i="1"/>
  <c r="Q662" i="1" s="1"/>
  <c r="P331" i="1"/>
  <c r="Q331" i="1" s="1"/>
  <c r="P264" i="1"/>
  <c r="Q264" i="1" s="1"/>
  <c r="P383" i="1"/>
  <c r="Q383" i="1" s="1"/>
  <c r="P262" i="1"/>
  <c r="Q262" i="1" s="1"/>
  <c r="P173" i="1"/>
  <c r="Q173" i="1" s="1"/>
  <c r="P8674" i="1"/>
  <c r="Q8674" i="1" s="1"/>
  <c r="P994" i="1"/>
  <c r="Q994" i="1" s="1"/>
  <c r="P1712" i="1"/>
  <c r="Q1712" i="1" s="1"/>
  <c r="P1289" i="1"/>
  <c r="Q1289" i="1" s="1"/>
  <c r="P950" i="1"/>
  <c r="Q950" i="1" s="1"/>
  <c r="P999" i="1"/>
  <c r="Q999" i="1" s="1"/>
  <c r="P955" i="1"/>
  <c r="Q955" i="1" s="1"/>
  <c r="P8724" i="1"/>
  <c r="Q8724" i="1" s="1"/>
  <c r="P8786" i="1"/>
  <c r="Q8786" i="1" s="1"/>
  <c r="P8723" i="1"/>
  <c r="Q8723" i="1" s="1"/>
  <c r="P8585" i="1"/>
  <c r="Q8585" i="1" s="1"/>
  <c r="P8399" i="1"/>
  <c r="Q8399" i="1" s="1"/>
  <c r="P8322" i="1"/>
  <c r="Q8322" i="1" s="1"/>
  <c r="P8220" i="1"/>
  <c r="Q8220" i="1" s="1"/>
  <c r="P8080" i="1"/>
  <c r="Q8080" i="1" s="1"/>
  <c r="P8048" i="1"/>
  <c r="Q8048" i="1" s="1"/>
  <c r="P7953" i="1"/>
  <c r="Q7953" i="1" s="1"/>
  <c r="P7848" i="1"/>
  <c r="Q7848" i="1" s="1"/>
  <c r="P7636" i="1"/>
  <c r="Q7636" i="1" s="1"/>
  <c r="P7519" i="1"/>
  <c r="Q7519" i="1" s="1"/>
  <c r="P7501" i="1"/>
  <c r="Q7501" i="1" s="1"/>
  <c r="P7484" i="1"/>
  <c r="Q7484" i="1" s="1"/>
  <c r="P7448" i="1"/>
  <c r="Q7448" i="1" s="1"/>
  <c r="P7416" i="1"/>
  <c r="Q7416" i="1" s="1"/>
  <c r="P7110" i="1"/>
  <c r="Q7110" i="1" s="1"/>
  <c r="P6995" i="1"/>
  <c r="Q6995" i="1" s="1"/>
  <c r="P6948" i="1"/>
  <c r="Q6948" i="1" s="1"/>
  <c r="P6884" i="1"/>
  <c r="Q6884" i="1" s="1"/>
  <c r="P6826" i="1"/>
  <c r="Q6826" i="1" s="1"/>
  <c r="P6787" i="1"/>
  <c r="Q6787" i="1" s="1"/>
  <c r="P6726" i="1"/>
  <c r="Q6726" i="1" s="1"/>
  <c r="P6560" i="1"/>
  <c r="Q6560" i="1" s="1"/>
  <c r="P6469" i="1"/>
  <c r="Q6469" i="1" s="1"/>
  <c r="P8713" i="1"/>
  <c r="Q8713" i="1" s="1"/>
  <c r="P8622" i="1"/>
  <c r="Q8622" i="1" s="1"/>
  <c r="P8321" i="1"/>
  <c r="Q8321" i="1" s="1"/>
  <c r="P8219" i="1"/>
  <c r="Q8219" i="1" s="1"/>
  <c r="P8173" i="1"/>
  <c r="Q8173" i="1" s="1"/>
  <c r="P8047" i="1"/>
  <c r="Q8047" i="1" s="1"/>
  <c r="P7965" i="1"/>
  <c r="Q7965" i="1" s="1"/>
  <c r="P7847" i="1"/>
  <c r="Q7847" i="1" s="1"/>
  <c r="P7780" i="1"/>
  <c r="Q7780" i="1" s="1"/>
  <c r="P7572" i="1"/>
  <c r="Q7572" i="1" s="1"/>
  <c r="P7511" i="1"/>
  <c r="Q7511" i="1" s="1"/>
  <c r="P7483" i="1"/>
  <c r="Q7483" i="1" s="1"/>
  <c r="P7454" i="1"/>
  <c r="Q7454" i="1" s="1"/>
  <c r="P7422" i="1"/>
  <c r="Q7422" i="1" s="1"/>
  <c r="P7323" i="1"/>
  <c r="Q7323" i="1" s="1"/>
  <c r="P7011" i="1"/>
  <c r="Q7011" i="1" s="1"/>
  <c r="P6943" i="1"/>
  <c r="Q6943" i="1" s="1"/>
  <c r="P6897" i="1"/>
  <c r="Q6897" i="1" s="1"/>
  <c r="P6847" i="1"/>
  <c r="Q6847" i="1" s="1"/>
  <c r="P6796" i="1"/>
  <c r="Q6796" i="1" s="1"/>
  <c r="P6742" i="1"/>
  <c r="Q6742" i="1" s="1"/>
  <c r="P6605" i="1"/>
  <c r="Q6605" i="1" s="1"/>
  <c r="P6517" i="1"/>
  <c r="Q6517" i="1" s="1"/>
  <c r="P8621" i="1"/>
  <c r="Q8621" i="1" s="1"/>
  <c r="P8330" i="1"/>
  <c r="Q8330" i="1" s="1"/>
  <c r="P8222" i="1"/>
  <c r="Q8222" i="1" s="1"/>
  <c r="P8148" i="1"/>
  <c r="Q8148" i="1" s="1"/>
  <c r="P8073" i="1"/>
  <c r="Q8073" i="1" s="1"/>
  <c r="P8017" i="1"/>
  <c r="Q8017" i="1" s="1"/>
  <c r="P7870" i="1"/>
  <c r="Q7870" i="1" s="1"/>
  <c r="P7853" i="1"/>
  <c r="Q7853" i="1" s="1"/>
  <c r="P7782" i="1"/>
  <c r="Q7782" i="1" s="1"/>
  <c r="P7539" i="1"/>
  <c r="Q7539" i="1" s="1"/>
  <c r="P7500" i="1"/>
  <c r="Q7500" i="1" s="1"/>
  <c r="P7478" i="1"/>
  <c r="Q7478" i="1" s="1"/>
  <c r="P7425" i="1"/>
  <c r="Q7425" i="1" s="1"/>
  <c r="P7411" i="1"/>
  <c r="Q7411" i="1" s="1"/>
  <c r="P7105" i="1"/>
  <c r="Q7105" i="1" s="1"/>
  <c r="P6989" i="1"/>
  <c r="Q6989" i="1" s="1"/>
  <c r="P6921" i="1"/>
  <c r="Q6921" i="1" s="1"/>
  <c r="P6850" i="1"/>
  <c r="Q6850" i="1" s="1"/>
  <c r="P6774" i="1"/>
  <c r="Q6774" i="1" s="1"/>
  <c r="P6537" i="1"/>
  <c r="Q6537" i="1" s="1"/>
  <c r="P8708" i="1"/>
  <c r="Q8708" i="1" s="1"/>
  <c r="P8601" i="1"/>
  <c r="Q8601" i="1" s="1"/>
  <c r="P8396" i="1"/>
  <c r="Q8396" i="1" s="1"/>
  <c r="P8274" i="1"/>
  <c r="Q8274" i="1" s="1"/>
  <c r="P8177" i="1"/>
  <c r="Q8177" i="1" s="1"/>
  <c r="P8078" i="1"/>
  <c r="Q8078" i="1" s="1"/>
  <c r="P8014" i="1"/>
  <c r="Q8014" i="1" s="1"/>
  <c r="P7859" i="1"/>
  <c r="Q7859" i="1" s="1"/>
  <c r="P7640" i="1"/>
  <c r="Q7640" i="1" s="1"/>
  <c r="P7513" i="1"/>
  <c r="Q7513" i="1" s="1"/>
  <c r="P7481" i="1"/>
  <c r="Q7481" i="1" s="1"/>
  <c r="P7424" i="1"/>
  <c r="Q7424" i="1" s="1"/>
  <c r="P7108" i="1"/>
  <c r="Q7108" i="1" s="1"/>
  <c r="P6985" i="1"/>
  <c r="Q6985" i="1" s="1"/>
  <c r="P6934" i="1"/>
  <c r="Q6934" i="1" s="1"/>
  <c r="P6856" i="1"/>
  <c r="Q6856" i="1" s="1"/>
  <c r="P6820" i="1"/>
  <c r="Q6820" i="1" s="1"/>
  <c r="P6788" i="1"/>
  <c r="Q6788" i="1" s="1"/>
  <c r="P6727" i="1"/>
  <c r="Q6727" i="1" s="1"/>
  <c r="P6604" i="1"/>
  <c r="Q6604" i="1" s="1"/>
  <c r="P6521" i="1"/>
  <c r="Q6521" i="1" s="1"/>
  <c r="P6534" i="1"/>
  <c r="Q6534" i="1" s="1"/>
  <c r="P6465" i="1"/>
  <c r="Q6465" i="1" s="1"/>
  <c r="P6392" i="1"/>
  <c r="Q6392" i="1" s="1"/>
  <c r="P6342" i="1"/>
  <c r="Q6342" i="1" s="1"/>
  <c r="P6246" i="1"/>
  <c r="Q6246" i="1" s="1"/>
  <c r="P6178" i="1"/>
  <c r="Q6178" i="1" s="1"/>
  <c r="P6078" i="1"/>
  <c r="Q6078" i="1" s="1"/>
  <c r="P6010" i="1"/>
  <c r="Q6010" i="1" s="1"/>
  <c r="P5962" i="1"/>
  <c r="Q5962" i="1" s="1"/>
  <c r="P5934" i="1"/>
  <c r="Q5934" i="1" s="1"/>
  <c r="P5870" i="1"/>
  <c r="Q5870" i="1" s="1"/>
  <c r="P5751" i="1"/>
  <c r="Q5751" i="1" s="1"/>
  <c r="P5615" i="1"/>
  <c r="Q5615" i="1" s="1"/>
  <c r="P5522" i="1"/>
  <c r="Q5522" i="1" s="1"/>
  <c r="P5484" i="1"/>
  <c r="Q5484" i="1" s="1"/>
  <c r="P5407" i="1"/>
  <c r="Q5407" i="1" s="1"/>
  <c r="P6402" i="1"/>
  <c r="Q6402" i="1" s="1"/>
  <c r="P6348" i="1"/>
  <c r="Q6348" i="1" s="1"/>
  <c r="P6241" i="1"/>
  <c r="Q6241" i="1" s="1"/>
  <c r="P6189" i="1"/>
  <c r="Q6189" i="1" s="1"/>
  <c r="P6109" i="1"/>
  <c r="Q6109" i="1" s="1"/>
  <c r="P6081" i="1"/>
  <c r="Q6081" i="1" s="1"/>
  <c r="P6021" i="1"/>
  <c r="Q6021" i="1" s="1"/>
  <c r="P5961" i="1"/>
  <c r="Q5961" i="1" s="1"/>
  <c r="P5933" i="1"/>
  <c r="Q5933" i="1" s="1"/>
  <c r="P5897" i="1"/>
  <c r="Q5897" i="1" s="1"/>
  <c r="P5785" i="1"/>
  <c r="Q5785" i="1" s="1"/>
  <c r="P5617" i="1"/>
  <c r="Q5617" i="1" s="1"/>
  <c r="P5515" i="1"/>
  <c r="Q5515" i="1" s="1"/>
  <c r="P5445" i="1"/>
  <c r="Q5445" i="1" s="1"/>
  <c r="P6554" i="1"/>
  <c r="Q6554" i="1" s="1"/>
  <c r="P6515" i="1"/>
  <c r="Q6515" i="1" s="1"/>
  <c r="P6467" i="1"/>
  <c r="Q6467" i="1" s="1"/>
  <c r="P6350" i="1"/>
  <c r="Q6350" i="1" s="1"/>
  <c r="P6321" i="1"/>
  <c r="Q6321" i="1" s="1"/>
  <c r="P6212" i="1"/>
  <c r="Q6212" i="1" s="1"/>
  <c r="P6188" i="1"/>
  <c r="Q6188" i="1" s="1"/>
  <c r="P6128" i="1"/>
  <c r="Q6128" i="1" s="1"/>
  <c r="P6088" i="1"/>
  <c r="Q6088" i="1" s="1"/>
  <c r="P6044" i="1"/>
  <c r="Q6044" i="1" s="1"/>
  <c r="P6004" i="1"/>
  <c r="Q6004" i="1" s="1"/>
  <c r="P5960" i="1"/>
  <c r="Q5960" i="1" s="1"/>
  <c r="P5908" i="1"/>
  <c r="Q5908" i="1" s="1"/>
  <c r="P5872" i="1"/>
  <c r="Q5872" i="1" s="1"/>
  <c r="P5806" i="1"/>
  <c r="Q5806" i="1" s="1"/>
  <c r="P5750" i="1"/>
  <c r="Q5750" i="1" s="1"/>
  <c r="P5662" i="1"/>
  <c r="Q5662" i="1" s="1"/>
  <c r="P5518" i="1"/>
  <c r="Q5518" i="1" s="1"/>
  <c r="P5498" i="1"/>
  <c r="Q5498" i="1" s="1"/>
  <c r="P5457" i="1"/>
  <c r="Q5457" i="1" s="1"/>
  <c r="P5427" i="1"/>
  <c r="Q5427" i="1" s="1"/>
  <c r="P6389" i="1"/>
  <c r="Q6389" i="1" s="1"/>
  <c r="P6340" i="1"/>
  <c r="Q6340" i="1" s="1"/>
  <c r="P6187" i="1"/>
  <c r="Q6187" i="1" s="1"/>
  <c r="P6123" i="1"/>
  <c r="Q6123" i="1" s="1"/>
  <c r="P6079" i="1"/>
  <c r="Q6079" i="1" s="1"/>
  <c r="P5975" i="1"/>
  <c r="Q5975" i="1" s="1"/>
  <c r="P5931" i="1"/>
  <c r="Q5931" i="1" s="1"/>
  <c r="P5887" i="1"/>
  <c r="Q5887" i="1" s="1"/>
  <c r="P5816" i="1"/>
  <c r="Q5816" i="1" s="1"/>
  <c r="P5584" i="1"/>
  <c r="Q5584" i="1" s="1"/>
  <c r="P5472" i="1"/>
  <c r="Q5472" i="1" s="1"/>
  <c r="P5437" i="1"/>
  <c r="Q5437" i="1" s="1"/>
  <c r="P5353" i="1"/>
  <c r="Q5353" i="1" s="1"/>
  <c r="P5330" i="1"/>
  <c r="Q5330" i="1" s="1"/>
  <c r="P5298" i="1"/>
  <c r="Q5298" i="1" s="1"/>
  <c r="P5260" i="1"/>
  <c r="Q5260" i="1" s="1"/>
  <c r="P5206" i="1"/>
  <c r="Q5206" i="1" s="1"/>
  <c r="P5142" i="1"/>
  <c r="Q5142" i="1" s="1"/>
  <c r="P5090" i="1"/>
  <c r="Q5090" i="1" s="1"/>
  <c r="P4921" i="1"/>
  <c r="Q4921" i="1" s="1"/>
  <c r="P4853" i="1"/>
  <c r="Q4853" i="1" s="1"/>
  <c r="P4796" i="1"/>
  <c r="Q4796" i="1" s="1"/>
  <c r="P4752" i="1"/>
  <c r="Q4752" i="1" s="1"/>
  <c r="P4726" i="1"/>
  <c r="Q4726" i="1" s="1"/>
  <c r="P4694" i="1"/>
  <c r="Q4694" i="1" s="1"/>
  <c r="P4582" i="1"/>
  <c r="Q4582" i="1" s="1"/>
  <c r="P4553" i="1"/>
  <c r="Q4553" i="1" s="1"/>
  <c r="P4518" i="1"/>
  <c r="Q4518" i="1" s="1"/>
  <c r="P5352" i="1"/>
  <c r="Q5352" i="1" s="1"/>
  <c r="P5311" i="1"/>
  <c r="Q5311" i="1" s="1"/>
  <c r="P5275" i="1"/>
  <c r="Q5275" i="1" s="1"/>
  <c r="P5243" i="1"/>
  <c r="Q5243" i="1" s="1"/>
  <c r="P5176" i="1"/>
  <c r="Q5176" i="1" s="1"/>
  <c r="P5096" i="1"/>
  <c r="Q5096" i="1" s="1"/>
  <c r="P4976" i="1"/>
  <c r="Q4976" i="1" s="1"/>
  <c r="P4923" i="1"/>
  <c r="Q4923" i="1" s="1"/>
  <c r="P4826" i="1"/>
  <c r="Q4826" i="1" s="1"/>
  <c r="P4772" i="1"/>
  <c r="Q4772" i="1" s="1"/>
  <c r="P4712" i="1"/>
  <c r="Q4712" i="1" s="1"/>
  <c r="P4677" i="1"/>
  <c r="Q4677" i="1" s="1"/>
  <c r="P4607" i="1"/>
  <c r="Q4607" i="1" s="1"/>
  <c r="P4552" i="1"/>
  <c r="Q4552" i="1" s="1"/>
  <c r="P4511" i="1"/>
  <c r="Q4511" i="1" s="1"/>
  <c r="P5406" i="1"/>
  <c r="Q5406" i="1" s="1"/>
  <c r="P5354" i="1"/>
  <c r="Q5354" i="1" s="1"/>
  <c r="P5294" i="1"/>
  <c r="Q5294" i="1" s="1"/>
  <c r="P5262" i="1"/>
  <c r="Q5262" i="1" s="1"/>
  <c r="P5236" i="1"/>
  <c r="Q5236" i="1" s="1"/>
  <c r="P5118" i="1"/>
  <c r="Q5118" i="1" s="1"/>
  <c r="P4990" i="1"/>
  <c r="Q4990" i="1" s="1"/>
  <c r="P4902" i="1"/>
  <c r="Q4902" i="1" s="1"/>
  <c r="P4855" i="1"/>
  <c r="Q4855" i="1" s="1"/>
  <c r="P4792" i="1"/>
  <c r="Q4792" i="1" s="1"/>
  <c r="P4751" i="1"/>
  <c r="Q4751" i="1" s="1"/>
  <c r="P4689" i="1"/>
  <c r="Q4689" i="1" s="1"/>
  <c r="P4564" i="1"/>
  <c r="Q4564" i="1" s="1"/>
  <c r="P4393" i="1"/>
  <c r="Q4393" i="1" s="1"/>
  <c r="P5408" i="1"/>
  <c r="Q5408" i="1" s="1"/>
  <c r="P5379" i="1"/>
  <c r="Q5379" i="1" s="1"/>
  <c r="P5312" i="1"/>
  <c r="Q5312" i="1" s="1"/>
  <c r="P5280" i="1"/>
  <c r="Q5280" i="1" s="1"/>
  <c r="P5255" i="1"/>
  <c r="Q5255" i="1" s="1"/>
  <c r="P5168" i="1"/>
  <c r="Q5168" i="1" s="1"/>
  <c r="P5088" i="1"/>
  <c r="Q5088" i="1" s="1"/>
  <c r="P4945" i="1"/>
  <c r="Q4945" i="1" s="1"/>
  <c r="P4831" i="1"/>
  <c r="Q4831" i="1" s="1"/>
  <c r="P4768" i="1"/>
  <c r="Q4768" i="1" s="1"/>
  <c r="P4704" i="1"/>
  <c r="Q4704" i="1" s="1"/>
  <c r="P4643" i="1"/>
  <c r="Q4643" i="1" s="1"/>
  <c r="P4544" i="1"/>
  <c r="Q4544" i="1" s="1"/>
  <c r="P4423" i="1"/>
  <c r="Q4423" i="1" s="1"/>
  <c r="P4366" i="1"/>
  <c r="Q4366" i="1" s="1"/>
  <c r="P4224" i="1"/>
  <c r="Q4224" i="1" s="1"/>
  <c r="P4186" i="1"/>
  <c r="Q4186" i="1" s="1"/>
  <c r="P4150" i="1"/>
  <c r="Q4150" i="1" s="1"/>
  <c r="P4077" i="1"/>
  <c r="Q4077" i="1" s="1"/>
  <c r="P4031" i="1"/>
  <c r="Q4031" i="1" s="1"/>
  <c r="P3987" i="1"/>
  <c r="Q3987" i="1" s="1"/>
  <c r="P3960" i="1"/>
  <c r="Q3960" i="1" s="1"/>
  <c r="P3873" i="1"/>
  <c r="Q3873" i="1" s="1"/>
  <c r="P3846" i="1"/>
  <c r="Q3846" i="1" s="1"/>
  <c r="P3819" i="1"/>
  <c r="Q3819" i="1" s="1"/>
  <c r="P3674" i="1"/>
  <c r="Q3674" i="1" s="1"/>
  <c r="P3630" i="1"/>
  <c r="Q3630" i="1" s="1"/>
  <c r="P3578" i="1"/>
  <c r="Q3578" i="1" s="1"/>
  <c r="P3518" i="1"/>
  <c r="Q3518" i="1" s="1"/>
  <c r="P3390" i="1"/>
  <c r="Q3390" i="1" s="1"/>
  <c r="P3314" i="1"/>
  <c r="Q3314" i="1" s="1"/>
  <c r="P3246" i="1"/>
  <c r="Q3246" i="1" s="1"/>
  <c r="P4275" i="1"/>
  <c r="Q4275" i="1" s="1"/>
  <c r="P4185" i="1"/>
  <c r="Q4185" i="1" s="1"/>
  <c r="P4110" i="1"/>
  <c r="Q4110" i="1" s="1"/>
  <c r="P4091" i="1"/>
  <c r="Q4091" i="1" s="1"/>
  <c r="P4058" i="1"/>
  <c r="Q4058" i="1" s="1"/>
  <c r="P4019" i="1"/>
  <c r="Q4019" i="1" s="1"/>
  <c r="P3954" i="1"/>
  <c r="Q3954" i="1" s="1"/>
  <c r="P3915" i="1"/>
  <c r="Q3915" i="1" s="1"/>
  <c r="P3848" i="1"/>
  <c r="Q3848" i="1" s="1"/>
  <c r="P3827" i="1"/>
  <c r="Q3827" i="1" s="1"/>
  <c r="P3689" i="1"/>
  <c r="Q3689" i="1" s="1"/>
  <c r="P3605" i="1"/>
  <c r="Q3605" i="1" s="1"/>
  <c r="P3517" i="1"/>
  <c r="Q3517" i="1" s="1"/>
  <c r="P3345" i="1"/>
  <c r="Q3345" i="1" s="1"/>
  <c r="P3241" i="1"/>
  <c r="Q3241" i="1" s="1"/>
  <c r="P4298" i="1"/>
  <c r="Q4298" i="1" s="1"/>
  <c r="P4208" i="1"/>
  <c r="Q4208" i="1" s="1"/>
  <c r="P4190" i="1"/>
  <c r="Q4190" i="1" s="1"/>
  <c r="P4112" i="1"/>
  <c r="Q4112" i="1" s="1"/>
  <c r="P4060" i="1"/>
  <c r="Q4060" i="1" s="1"/>
  <c r="P3991" i="1"/>
  <c r="Q3991" i="1" s="1"/>
  <c r="P3947" i="1"/>
  <c r="Q3947" i="1" s="1"/>
  <c r="P3895" i="1"/>
  <c r="Q3895" i="1" s="1"/>
  <c r="P3847" i="1"/>
  <c r="Q3847" i="1" s="1"/>
  <c r="P3691" i="1"/>
  <c r="Q3691" i="1" s="1"/>
  <c r="P3652" i="1"/>
  <c r="Q3652" i="1" s="1"/>
  <c r="P3588" i="1"/>
  <c r="Q3588" i="1" s="1"/>
  <c r="P3556" i="1"/>
  <c r="Q3556" i="1" s="1"/>
  <c r="P3432" i="1"/>
  <c r="Q3432" i="1" s="1"/>
  <c r="P3296" i="1"/>
  <c r="Q3296" i="1" s="1"/>
  <c r="P4279" i="1"/>
  <c r="Q4279" i="1" s="1"/>
  <c r="P4201" i="1"/>
  <c r="Q4201" i="1" s="1"/>
  <c r="P4189" i="1"/>
  <c r="Q4189" i="1" s="1"/>
  <c r="P4095" i="1"/>
  <c r="Q4095" i="1" s="1"/>
  <c r="P4032" i="1"/>
  <c r="Q4032" i="1" s="1"/>
  <c r="P3961" i="1"/>
  <c r="Q3961" i="1" s="1"/>
  <c r="P3868" i="1"/>
  <c r="Q3868" i="1" s="1"/>
  <c r="P3853" i="1"/>
  <c r="Q3853" i="1" s="1"/>
  <c r="P3743" i="1"/>
  <c r="Q3743" i="1" s="1"/>
  <c r="P3651" i="1"/>
  <c r="Q3651" i="1" s="1"/>
  <c r="P3583" i="1"/>
  <c r="Q3583" i="1" s="1"/>
  <c r="P3527" i="1"/>
  <c r="Q3527" i="1" s="1"/>
  <c r="P3407" i="1"/>
  <c r="Q3407" i="1" s="1"/>
  <c r="P3371" i="1"/>
  <c r="Q3371" i="1" s="1"/>
  <c r="P3343" i="1"/>
  <c r="Q3343" i="1" s="1"/>
  <c r="P3271" i="1"/>
  <c r="Q3271" i="1" s="1"/>
  <c r="P3131" i="1"/>
  <c r="Q3131" i="1" s="1"/>
  <c r="P3064" i="1"/>
  <c r="Q3064" i="1" s="1"/>
  <c r="P3006" i="1"/>
  <c r="Q3006" i="1" s="1"/>
  <c r="P2955" i="1"/>
  <c r="Q2955" i="1" s="1"/>
  <c r="P3200" i="1"/>
  <c r="Q3200" i="1" s="1"/>
  <c r="P3130" i="1"/>
  <c r="Q3130" i="1" s="1"/>
  <c r="P3069" i="1"/>
  <c r="Q3069" i="1" s="1"/>
  <c r="P3005" i="1"/>
  <c r="Q3005" i="1" s="1"/>
  <c r="P2937" i="1"/>
  <c r="Q2937" i="1" s="1"/>
  <c r="P3120" i="1"/>
  <c r="Q3120" i="1" s="1"/>
  <c r="P3091" i="1"/>
  <c r="Q3091" i="1" s="1"/>
  <c r="P3030" i="1"/>
  <c r="Q3030" i="1" s="1"/>
  <c r="P2969" i="1"/>
  <c r="Q2969" i="1" s="1"/>
  <c r="P2931" i="1"/>
  <c r="Q2931" i="1" s="1"/>
  <c r="P3177" i="1"/>
  <c r="Q3177" i="1" s="1"/>
  <c r="P3132" i="1"/>
  <c r="Q3132" i="1" s="1"/>
  <c r="P3084" i="1"/>
  <c r="Q3084" i="1" s="1"/>
  <c r="P2981" i="1"/>
  <c r="Q2981" i="1" s="1"/>
  <c r="P2927" i="1"/>
  <c r="Q2927" i="1" s="1"/>
  <c r="P2815" i="1"/>
  <c r="Q2815" i="1" s="1"/>
  <c r="P2732" i="1"/>
  <c r="Q2732" i="1" s="1"/>
  <c r="P2576" i="1"/>
  <c r="Q2576" i="1" s="1"/>
  <c r="P2536" i="1"/>
  <c r="Q2536" i="1" s="1"/>
  <c r="P2456" i="1"/>
  <c r="Q2456" i="1" s="1"/>
  <c r="P2380" i="1"/>
  <c r="Q2380" i="1" s="1"/>
  <c r="P2340" i="1"/>
  <c r="Q2340" i="1" s="1"/>
  <c r="P2862" i="1"/>
  <c r="Q2862" i="1" s="1"/>
  <c r="P2795" i="1"/>
  <c r="Q2795" i="1" s="1"/>
  <c r="P2543" i="1"/>
  <c r="Q2543" i="1" s="1"/>
  <c r="P2519" i="1"/>
  <c r="Q2519" i="1" s="1"/>
  <c r="P2423" i="1"/>
  <c r="Q2423" i="1" s="1"/>
  <c r="P2359" i="1"/>
  <c r="Q2359" i="1" s="1"/>
  <c r="P2839" i="1"/>
  <c r="Q2839" i="1" s="1"/>
  <c r="P2774" i="1"/>
  <c r="Q2774" i="1" s="1"/>
  <c r="P2574" i="1"/>
  <c r="Q2574" i="1" s="1"/>
  <c r="P2526" i="1"/>
  <c r="Q2526" i="1" s="1"/>
  <c r="P2422" i="1"/>
  <c r="Q2422" i="1" s="1"/>
  <c r="P2370" i="1"/>
  <c r="Q2370" i="1" s="1"/>
  <c r="P2330" i="1"/>
  <c r="Q2330" i="1" s="1"/>
  <c r="P2835" i="1"/>
  <c r="Q2835" i="1" s="1"/>
  <c r="P2773" i="1"/>
  <c r="Q2773" i="1" s="1"/>
  <c r="P2553" i="1"/>
  <c r="Q2553" i="1" s="1"/>
  <c r="P2501" i="1"/>
  <c r="Q2501" i="1" s="1"/>
  <c r="P2421" i="1"/>
  <c r="Q2421" i="1" s="1"/>
  <c r="P2377" i="1"/>
  <c r="Q2377" i="1" s="1"/>
  <c r="P2243" i="1"/>
  <c r="Q2243" i="1" s="1"/>
  <c r="P2183" i="1"/>
  <c r="Q2183" i="1" s="1"/>
  <c r="P2143" i="1"/>
  <c r="Q2143" i="1" s="1"/>
  <c r="P1806" i="1"/>
  <c r="Q1806" i="1" s="1"/>
  <c r="P2214" i="1"/>
  <c r="Q2214" i="1" s="1"/>
  <c r="P2178" i="1"/>
  <c r="Q2178" i="1" s="1"/>
  <c r="P2146" i="1"/>
  <c r="Q2146" i="1" s="1"/>
  <c r="P1818" i="1"/>
  <c r="Q1818" i="1" s="1"/>
  <c r="P2213" i="1"/>
  <c r="Q2213" i="1" s="1"/>
  <c r="P1872" i="1"/>
  <c r="Q1872" i="1" s="1"/>
  <c r="P1750" i="1"/>
  <c r="Q1750" i="1" s="1"/>
  <c r="P2208" i="1"/>
  <c r="Q2208" i="1" s="1"/>
  <c r="P2144" i="1"/>
  <c r="Q2144" i="1" s="1"/>
  <c r="P1807" i="1"/>
  <c r="Q1807" i="1" s="1"/>
  <c r="P1536" i="1"/>
  <c r="Q1536" i="1" s="1"/>
  <c r="P1351" i="1"/>
  <c r="Q1351" i="1" s="1"/>
  <c r="P1595" i="1"/>
  <c r="Q1595" i="1" s="1"/>
  <c r="P1493" i="1"/>
  <c r="Q1493" i="1" s="1"/>
  <c r="P1061" i="1"/>
  <c r="Q1061" i="1" s="1"/>
  <c r="P1538" i="1"/>
  <c r="Q1538" i="1" s="1"/>
  <c r="P1492" i="1"/>
  <c r="Q1492" i="1" s="1"/>
  <c r="P1341" i="1"/>
  <c r="Q1341" i="1" s="1"/>
  <c r="P1521" i="1"/>
  <c r="Q1521" i="1" s="1"/>
  <c r="P1482" i="1"/>
  <c r="Q1482" i="1" s="1"/>
  <c r="P1347" i="1"/>
  <c r="Q1347" i="1" s="1"/>
  <c r="P894" i="1"/>
  <c r="Q894" i="1" s="1"/>
  <c r="P865" i="1"/>
  <c r="Q865" i="1" s="1"/>
  <c r="P899" i="1"/>
  <c r="Q899" i="1" s="1"/>
  <c r="P868" i="1"/>
  <c r="Q868" i="1" s="1"/>
  <c r="P1342" i="1"/>
  <c r="Q1342" i="1" s="1"/>
  <c r="P874" i="1"/>
  <c r="Q874" i="1" s="1"/>
  <c r="P900" i="1"/>
  <c r="Q900" i="1" s="1"/>
  <c r="P866" i="1"/>
  <c r="Q866" i="1" s="1"/>
  <c r="P539" i="1"/>
  <c r="Q539" i="1" s="1"/>
  <c r="P551" i="1"/>
  <c r="Q551" i="1" s="1"/>
  <c r="P540" i="1"/>
  <c r="Q540" i="1" s="1"/>
  <c r="P513" i="1"/>
  <c r="Q513" i="1" s="1"/>
  <c r="P457" i="1"/>
  <c r="Q457" i="1" s="1"/>
  <c r="P527" i="1"/>
  <c r="Q527" i="1" s="1"/>
  <c r="P515" i="1"/>
  <c r="Q515" i="1" s="1"/>
  <c r="P474" i="1"/>
  <c r="Q474" i="1" s="1"/>
  <c r="P459" i="1"/>
  <c r="Q459" i="1" s="1"/>
  <c r="P547" i="1"/>
  <c r="Q547" i="1" s="1"/>
  <c r="P520" i="1"/>
  <c r="Q520" i="1" s="1"/>
  <c r="P464" i="1"/>
  <c r="Q464" i="1" s="1"/>
  <c r="P552" i="1"/>
  <c r="Q552" i="1" s="1"/>
  <c r="P475" i="1"/>
  <c r="Q475" i="1" s="1"/>
  <c r="P436" i="1"/>
  <c r="Q436" i="1" s="1"/>
  <c r="P190" i="1"/>
  <c r="Q190" i="1" s="1"/>
  <c r="P95" i="1"/>
  <c r="Q95" i="1" s="1"/>
  <c r="P104" i="1"/>
  <c r="Q104" i="1" s="1"/>
  <c r="P243" i="1"/>
  <c r="Q243" i="1" s="1"/>
  <c r="P102" i="1"/>
  <c r="Q102" i="1" s="1"/>
  <c r="P100" i="1"/>
  <c r="Q100" i="1" s="1"/>
  <c r="P150" i="1"/>
  <c r="Q150" i="1" s="1"/>
  <c r="P8597" i="1"/>
  <c r="Q8597" i="1" s="1"/>
  <c r="P8478" i="1"/>
  <c r="Q8478" i="1" s="1"/>
  <c r="P8442" i="1"/>
  <c r="Q8442" i="1" s="1"/>
  <c r="P8366" i="1"/>
  <c r="Q8366" i="1" s="1"/>
  <c r="P8109" i="1"/>
  <c r="Q8109" i="1" s="1"/>
  <c r="P7980" i="1"/>
  <c r="Q7980" i="1" s="1"/>
  <c r="P7825" i="1"/>
  <c r="Q7825" i="1" s="1"/>
  <c r="P7747" i="1"/>
  <c r="Q7747" i="1" s="1"/>
  <c r="P7697" i="1"/>
  <c r="Q7697" i="1" s="1"/>
  <c r="P7587" i="1"/>
  <c r="Q7587" i="1" s="1"/>
  <c r="P7341" i="1"/>
  <c r="Q7341" i="1" s="1"/>
  <c r="P7203" i="1"/>
  <c r="Q7203" i="1" s="1"/>
  <c r="P7146" i="1"/>
  <c r="Q7146" i="1" s="1"/>
  <c r="P6707" i="1"/>
  <c r="Q6707" i="1" s="1"/>
  <c r="P6675" i="1"/>
  <c r="Q6675" i="1" s="1"/>
  <c r="P8684" i="1"/>
  <c r="Q8684" i="1" s="1"/>
  <c r="P8487" i="1"/>
  <c r="Q8487" i="1" s="1"/>
  <c r="P8459" i="1"/>
  <c r="Q8459" i="1" s="1"/>
  <c r="P8362" i="1"/>
  <c r="Q8362" i="1" s="1"/>
  <c r="P8298" i="1"/>
  <c r="Q8298" i="1" s="1"/>
  <c r="P8203" i="1"/>
  <c r="Q8203" i="1" s="1"/>
  <c r="P7991" i="1"/>
  <c r="Q7991" i="1" s="1"/>
  <c r="P7770" i="1"/>
  <c r="Q7770" i="1" s="1"/>
  <c r="P7726" i="1"/>
  <c r="Q7726" i="1" s="1"/>
  <c r="P7709" i="1"/>
  <c r="Q7709" i="1" s="1"/>
  <c r="P7625" i="1"/>
  <c r="Q7625" i="1" s="1"/>
  <c r="P7586" i="1"/>
  <c r="Q7586" i="1" s="1"/>
  <c r="P7316" i="1"/>
  <c r="Q7316" i="1" s="1"/>
  <c r="P7273" i="1"/>
  <c r="Q7273" i="1" s="1"/>
  <c r="P7195" i="1"/>
  <c r="Q7195" i="1" s="1"/>
  <c r="P7141" i="1"/>
  <c r="Q7141" i="1" s="1"/>
  <c r="P7070" i="1"/>
  <c r="Q7070" i="1" s="1"/>
  <c r="P6765" i="1"/>
  <c r="Q6765" i="1" s="1"/>
  <c r="P6680" i="1"/>
  <c r="Q6680" i="1" s="1"/>
  <c r="P6642" i="1"/>
  <c r="Q6642" i="1" s="1"/>
  <c r="P6589" i="1"/>
  <c r="Q6589" i="1" s="1"/>
  <c r="P8536" i="1"/>
  <c r="Q8536" i="1" s="1"/>
  <c r="P8443" i="1"/>
  <c r="Q8443" i="1" s="1"/>
  <c r="P8350" i="1"/>
  <c r="Q8350" i="1" s="1"/>
  <c r="P8033" i="1"/>
  <c r="Q8033" i="1" s="1"/>
  <c r="P7746" i="1"/>
  <c r="Q7746" i="1" s="1"/>
  <c r="P7715" i="1"/>
  <c r="Q7715" i="1" s="1"/>
  <c r="P7592" i="1"/>
  <c r="Q7592" i="1" s="1"/>
  <c r="P7343" i="1"/>
  <c r="Q7343" i="1" s="1"/>
  <c r="P7212" i="1"/>
  <c r="Q7212" i="1" s="1"/>
  <c r="P7148" i="1"/>
  <c r="Q7148" i="1" s="1"/>
  <c r="P7073" i="1"/>
  <c r="Q7073" i="1" s="1"/>
  <c r="P6903" i="1"/>
  <c r="Q6903" i="1" s="1"/>
  <c r="P6705" i="1"/>
  <c r="Q6705" i="1" s="1"/>
  <c r="P6673" i="1"/>
  <c r="Q6673" i="1" s="1"/>
  <c r="P6618" i="1"/>
  <c r="Q6618" i="1" s="1"/>
  <c r="P8686" i="1"/>
  <c r="Q8686" i="1" s="1"/>
  <c r="P8520" i="1"/>
  <c r="Q8520" i="1" s="1"/>
  <c r="P8464" i="1"/>
  <c r="Q8464" i="1" s="1"/>
  <c r="P8367" i="1"/>
  <c r="Q8367" i="1" s="1"/>
  <c r="P8126" i="1"/>
  <c r="Q8126" i="1" s="1"/>
  <c r="P7995" i="1"/>
  <c r="Q7995" i="1" s="1"/>
  <c r="P7758" i="1"/>
  <c r="Q7758" i="1" s="1"/>
  <c r="P7731" i="1"/>
  <c r="Q7731" i="1" s="1"/>
  <c r="P8737" i="1"/>
  <c r="Q8737" i="1" s="1"/>
  <c r="P8736" i="1"/>
  <c r="Q8736" i="1" s="1"/>
  <c r="P8515" i="1"/>
  <c r="Q8515" i="1" s="1"/>
  <c r="P8254" i="1"/>
  <c r="Q8254" i="1" s="1"/>
  <c r="P8005" i="1"/>
  <c r="Q8005" i="1" s="1"/>
  <c r="P8743" i="1"/>
  <c r="Q8743" i="1" s="1"/>
  <c r="P8754" i="1"/>
  <c r="Q8754" i="1" s="1"/>
  <c r="P8691" i="1"/>
  <c r="Q8691" i="1" s="1"/>
  <c r="P8431" i="1"/>
  <c r="Q8431" i="1" s="1"/>
  <c r="P8217" i="1"/>
  <c r="Q8217" i="1" s="1"/>
  <c r="P8085" i="1"/>
  <c r="Q8085" i="1" s="1"/>
  <c r="P7919" i="1"/>
  <c r="Q7919" i="1" s="1"/>
  <c r="P8749" i="1"/>
  <c r="Q8749" i="1" s="1"/>
  <c r="P8777" i="1"/>
  <c r="Q8777" i="1" s="1"/>
  <c r="P8751" i="1"/>
  <c r="Q8751" i="1" s="1"/>
  <c r="P8711" i="1"/>
  <c r="Q8711" i="1" s="1"/>
  <c r="P8646" i="1"/>
  <c r="Q8646" i="1" s="1"/>
  <c r="P8591" i="1"/>
  <c r="Q8591" i="1" s="1"/>
  <c r="P8392" i="1"/>
  <c r="Q8392" i="1" s="1"/>
  <c r="P8260" i="1"/>
  <c r="Q8260" i="1" s="1"/>
  <c r="P8182" i="1"/>
  <c r="Q8182" i="1" s="1"/>
  <c r="P8165" i="1"/>
  <c r="Q8165" i="1" s="1"/>
  <c r="P8064" i="1"/>
  <c r="Q8064" i="1" s="1"/>
  <c r="P7959" i="1"/>
  <c r="Q7959" i="1" s="1"/>
  <c r="P7916" i="1"/>
  <c r="Q7916" i="1" s="1"/>
  <c r="P7788" i="1"/>
  <c r="Q7788" i="1" s="1"/>
  <c r="P7612" i="1"/>
  <c r="Q7612" i="1" s="1"/>
  <c r="P7548" i="1"/>
  <c r="Q7548" i="1" s="1"/>
  <c r="P7498" i="1"/>
  <c r="Q7498" i="1" s="1"/>
  <c r="P7398" i="1"/>
  <c r="Q7398" i="1" s="1"/>
  <c r="P7181" i="1"/>
  <c r="Q7181" i="1" s="1"/>
  <c r="P7024" i="1"/>
  <c r="Q7024" i="1" s="1"/>
  <c r="P6933" i="1"/>
  <c r="Q6933" i="1" s="1"/>
  <c r="P6916" i="1"/>
  <c r="Q6916" i="1" s="1"/>
  <c r="P6869" i="1"/>
  <c r="Q6869" i="1" s="1"/>
  <c r="P6803" i="1"/>
  <c r="Q6803" i="1" s="1"/>
  <c r="P6769" i="1"/>
  <c r="Q6769" i="1" s="1"/>
  <c r="P6609" i="1"/>
  <c r="Q6609" i="1" s="1"/>
  <c r="P6526" i="1"/>
  <c r="Q6526" i="1" s="1"/>
  <c r="P8750" i="1"/>
  <c r="Q8750" i="1" s="1"/>
  <c r="P8616" i="1"/>
  <c r="Q8616" i="1" s="1"/>
  <c r="P8581" i="1"/>
  <c r="Q8581" i="1" s="1"/>
  <c r="P8398" i="1"/>
  <c r="Q8398" i="1" s="1"/>
  <c r="P8341" i="1"/>
  <c r="Q8341" i="1" s="1"/>
  <c r="P8190" i="1"/>
  <c r="Q8190" i="1" s="1"/>
  <c r="P8159" i="1"/>
  <c r="Q8159" i="1" s="1"/>
  <c r="P8087" i="1"/>
  <c r="Q8087" i="1" s="1"/>
  <c r="P7958" i="1"/>
  <c r="Q7958" i="1" s="1"/>
  <c r="P7864" i="1"/>
  <c r="Q7864" i="1" s="1"/>
  <c r="P7794" i="1"/>
  <c r="Q7794" i="1" s="1"/>
  <c r="P7642" i="1"/>
  <c r="Q7642" i="1" s="1"/>
  <c r="P7550" i="1"/>
  <c r="Q7550" i="1" s="1"/>
  <c r="P7536" i="1"/>
  <c r="Q7536" i="1" s="1"/>
  <c r="P7401" i="1"/>
  <c r="Q7401" i="1" s="1"/>
  <c r="P7063" i="1"/>
  <c r="Q7063" i="1" s="1"/>
  <c r="P6954" i="1"/>
  <c r="Q6954" i="1" s="1"/>
  <c r="P6908" i="1"/>
  <c r="Q6908" i="1" s="1"/>
  <c r="P6876" i="1"/>
  <c r="Q6876" i="1" s="1"/>
  <c r="P6789" i="1"/>
  <c r="Q6789" i="1" s="1"/>
  <c r="P6608" i="1"/>
  <c r="Q6608" i="1" s="1"/>
  <c r="P6468" i="1"/>
  <c r="Q6468" i="1" s="1"/>
  <c r="P8602" i="1"/>
  <c r="Q8602" i="1" s="1"/>
  <c r="P8401" i="1"/>
  <c r="Q8401" i="1" s="1"/>
  <c r="P8267" i="1"/>
  <c r="Q8267" i="1" s="1"/>
  <c r="P8193" i="1"/>
  <c r="Q8193" i="1" s="1"/>
  <c r="P8161" i="1"/>
  <c r="Q8161" i="1" s="1"/>
  <c r="P8044" i="1"/>
  <c r="Q8044" i="1" s="1"/>
  <c r="P7968" i="1"/>
  <c r="Q7968" i="1" s="1"/>
  <c r="P7904" i="1"/>
  <c r="Q7904" i="1" s="1"/>
  <c r="P7793" i="1"/>
  <c r="Q7793" i="1" s="1"/>
  <c r="P7617" i="1"/>
  <c r="Q7617" i="1" s="1"/>
  <c r="P7553" i="1"/>
  <c r="Q7553" i="1" s="1"/>
  <c r="P7510" i="1"/>
  <c r="Q7510" i="1" s="1"/>
  <c r="P7457" i="1"/>
  <c r="Q7457" i="1" s="1"/>
  <c r="P7119" i="1"/>
  <c r="Q7119" i="1" s="1"/>
  <c r="P6935" i="1"/>
  <c r="Q6935" i="1" s="1"/>
  <c r="P6885" i="1"/>
  <c r="Q6885" i="1" s="1"/>
  <c r="P6837" i="1"/>
  <c r="Q6837" i="1" s="1"/>
  <c r="P6781" i="1"/>
  <c r="Q6781" i="1" s="1"/>
  <c r="P6638" i="1"/>
  <c r="Q6638" i="1" s="1"/>
  <c r="P6571" i="1"/>
  <c r="Q6571" i="1" s="1"/>
  <c r="P6516" i="1"/>
  <c r="Q6516" i="1" s="1"/>
  <c r="P8692" i="1"/>
  <c r="Q8692" i="1" s="1"/>
  <c r="P8580" i="1"/>
  <c r="Q8580" i="1" s="1"/>
  <c r="P8319" i="1"/>
  <c r="Q8319" i="1" s="1"/>
  <c r="P8211" i="1"/>
  <c r="Q8211" i="1" s="1"/>
  <c r="P8163" i="1"/>
  <c r="Q8163" i="1" s="1"/>
  <c r="P8006" i="1"/>
  <c r="Q8006" i="1" s="1"/>
  <c r="P7909" i="1"/>
  <c r="Q7909" i="1" s="1"/>
  <c r="P7862" i="1"/>
  <c r="Q7862" i="1" s="1"/>
  <c r="P7792" i="1"/>
  <c r="Q7792" i="1" s="1"/>
  <c r="P7552" i="1"/>
  <c r="Q7552" i="1" s="1"/>
  <c r="P7524" i="1"/>
  <c r="Q7524" i="1" s="1"/>
  <c r="P7495" i="1"/>
  <c r="Q7495" i="1" s="1"/>
  <c r="P7428" i="1"/>
  <c r="Q7428" i="1" s="1"/>
  <c r="P7303" i="1"/>
  <c r="Q7303" i="1" s="1"/>
  <c r="P7118" i="1"/>
  <c r="Q7118" i="1" s="1"/>
  <c r="P6913" i="1"/>
  <c r="Q6913" i="1" s="1"/>
  <c r="P6843" i="1"/>
  <c r="Q6843" i="1" s="1"/>
  <c r="P6644" i="1"/>
  <c r="Q6644" i="1" s="1"/>
  <c r="P6528" i="1"/>
  <c r="Q6528" i="1" s="1"/>
  <c r="P6566" i="1"/>
  <c r="Q6566" i="1" s="1"/>
  <c r="P6545" i="1"/>
  <c r="Q6545" i="1" s="1"/>
  <c r="P6524" i="1"/>
  <c r="Q6524" i="1" s="1"/>
  <c r="P6471" i="1"/>
  <c r="Q6471" i="1" s="1"/>
  <c r="P6323" i="1"/>
  <c r="Q6323" i="1" s="1"/>
  <c r="P6291" i="1"/>
  <c r="Q6291" i="1" s="1"/>
  <c r="P6150" i="1"/>
  <c r="Q6150" i="1" s="1"/>
  <c r="P6114" i="1"/>
  <c r="Q6114" i="1" s="1"/>
  <c r="P6042" i="1"/>
  <c r="Q6042" i="1" s="1"/>
  <c r="P5986" i="1"/>
  <c r="Q5986" i="1" s="1"/>
  <c r="P5810" i="1"/>
  <c r="Q5810" i="1" s="1"/>
  <c r="P5695" i="1"/>
  <c r="Q5695" i="1" s="1"/>
  <c r="P5618" i="1"/>
  <c r="Q5618" i="1" s="1"/>
  <c r="P5532" i="1"/>
  <c r="Q5532" i="1" s="1"/>
  <c r="P5468" i="1"/>
  <c r="Q5468" i="1" s="1"/>
  <c r="P6461" i="1"/>
  <c r="Q6461" i="1" s="1"/>
  <c r="P6332" i="1"/>
  <c r="Q6332" i="1" s="1"/>
  <c r="P6309" i="1"/>
  <c r="Q6309" i="1" s="1"/>
  <c r="P6264" i="1"/>
  <c r="Q6264" i="1" s="1"/>
  <c r="P6181" i="1"/>
  <c r="Q6181" i="1" s="1"/>
  <c r="P6053" i="1"/>
  <c r="Q6053" i="1" s="1"/>
  <c r="P6025" i="1"/>
  <c r="Q6025" i="1" s="1"/>
  <c r="P5949" i="1"/>
  <c r="Q5949" i="1" s="1"/>
  <c r="P5825" i="1"/>
  <c r="Q5825" i="1" s="1"/>
  <c r="P5777" i="1"/>
  <c r="Q5777" i="1" s="1"/>
  <c r="P5576" i="1"/>
  <c r="Q5576" i="1" s="1"/>
  <c r="P5487" i="1"/>
  <c r="Q5487" i="1" s="1"/>
  <c r="P5410" i="1"/>
  <c r="Q5410" i="1" s="1"/>
  <c r="P6557" i="1"/>
  <c r="Q6557" i="1" s="1"/>
  <c r="P6470" i="1"/>
  <c r="Q6470" i="1" s="1"/>
  <c r="P6334" i="1"/>
  <c r="Q6334" i="1" s="1"/>
  <c r="P6295" i="1"/>
  <c r="Q6295" i="1" s="1"/>
  <c r="P6270" i="1"/>
  <c r="Q6270" i="1" s="1"/>
  <c r="P6224" i="1"/>
  <c r="Q6224" i="1" s="1"/>
  <c r="P6080" i="1"/>
  <c r="Q6080" i="1" s="1"/>
  <c r="P6036" i="1"/>
  <c r="Q6036" i="1" s="1"/>
  <c r="P5972" i="1"/>
  <c r="Q5972" i="1" s="1"/>
  <c r="P5787" i="1"/>
  <c r="Q5787" i="1" s="1"/>
  <c r="P5619" i="1"/>
  <c r="Q5619" i="1" s="1"/>
  <c r="P5578" i="1"/>
  <c r="Q5578" i="1" s="1"/>
  <c r="P5556" i="1"/>
  <c r="Q5556" i="1" s="1"/>
  <c r="P5486" i="1"/>
  <c r="Q5486" i="1" s="1"/>
  <c r="P5381" i="1"/>
  <c r="Q5381" i="1" s="1"/>
  <c r="P6308" i="1"/>
  <c r="Q6308" i="1" s="1"/>
  <c r="P6269" i="1"/>
  <c r="Q6269" i="1" s="1"/>
  <c r="P6207" i="1"/>
  <c r="Q6207" i="1" s="1"/>
  <c r="P6087" i="1"/>
  <c r="Q6087" i="1" s="1"/>
  <c r="P6043" i="1"/>
  <c r="Q6043" i="1" s="1"/>
  <c r="P5991" i="1"/>
  <c r="Q5991" i="1" s="1"/>
  <c r="P5899" i="1"/>
  <c r="Q5899" i="1" s="1"/>
  <c r="P5792" i="1"/>
  <c r="Q5792" i="1" s="1"/>
  <c r="P5752" i="1"/>
  <c r="Q5752" i="1" s="1"/>
  <c r="P5565" i="1"/>
  <c r="Q5565" i="1" s="1"/>
  <c r="P5485" i="1"/>
  <c r="Q5485" i="1" s="1"/>
  <c r="P5388" i="1"/>
  <c r="Q5388" i="1" s="1"/>
  <c r="P5270" i="1"/>
  <c r="Q5270" i="1" s="1"/>
  <c r="P5196" i="1"/>
  <c r="Q5196" i="1" s="1"/>
  <c r="P5122" i="1"/>
  <c r="Q5122" i="1" s="1"/>
  <c r="P5019" i="1"/>
  <c r="Q5019" i="1" s="1"/>
  <c r="P4994" i="1"/>
  <c r="Q4994" i="1" s="1"/>
  <c r="P4859" i="1"/>
  <c r="Q4859" i="1" s="1"/>
  <c r="P4690" i="1"/>
  <c r="Q4690" i="1" s="1"/>
  <c r="P4585" i="1"/>
  <c r="Q4585" i="1" s="1"/>
  <c r="P4395" i="1"/>
  <c r="Q4395" i="1" s="1"/>
  <c r="P4368" i="1"/>
  <c r="Q4368" i="1" s="1"/>
  <c r="P5301" i="1"/>
  <c r="Q5301" i="1" s="1"/>
  <c r="P5253" i="1"/>
  <c r="Q5253" i="1" s="1"/>
  <c r="P5173" i="1"/>
  <c r="Q5173" i="1" s="1"/>
  <c r="P5021" i="1"/>
  <c r="Q5021" i="1" s="1"/>
  <c r="P4949" i="1"/>
  <c r="Q4949" i="1" s="1"/>
  <c r="P4894" i="1"/>
  <c r="Q4894" i="1" s="1"/>
  <c r="P4835" i="1"/>
  <c r="Q4835" i="1" s="1"/>
  <c r="P4719" i="1"/>
  <c r="Q4719" i="1" s="1"/>
  <c r="P4584" i="1"/>
  <c r="Q4584" i="1" s="1"/>
  <c r="P4427" i="1"/>
  <c r="Q4427" i="1" s="1"/>
  <c r="P5422" i="1"/>
  <c r="Q5422" i="1" s="1"/>
  <c r="P5393" i="1"/>
  <c r="Q5393" i="1" s="1"/>
  <c r="P5329" i="1"/>
  <c r="Q5329" i="1" s="1"/>
  <c r="P5249" i="1"/>
  <c r="Q5249" i="1" s="1"/>
  <c r="P5182" i="1"/>
  <c r="Q5182" i="1" s="1"/>
  <c r="P5076" i="1"/>
  <c r="Q5076" i="1" s="1"/>
  <c r="P5020" i="1"/>
  <c r="Q5020" i="1" s="1"/>
  <c r="P4905" i="1"/>
  <c r="Q4905" i="1" s="1"/>
  <c r="P4816" i="1"/>
  <c r="Q4816" i="1" s="1"/>
  <c r="P4714" i="1"/>
  <c r="Q4714" i="1" s="1"/>
  <c r="P4654" i="1"/>
  <c r="Q4654" i="1" s="1"/>
  <c r="P4414" i="1"/>
  <c r="Q4414" i="1" s="1"/>
  <c r="P5395" i="1"/>
  <c r="Q5395" i="1" s="1"/>
  <c r="P5351" i="1"/>
  <c r="Q5351" i="1" s="1"/>
  <c r="P5271" i="1"/>
  <c r="Q5271" i="1" s="1"/>
  <c r="P5203" i="1"/>
  <c r="Q5203" i="1" s="1"/>
  <c r="P5075" i="1"/>
  <c r="Q5075" i="1" s="1"/>
  <c r="P4999" i="1"/>
  <c r="Q4999" i="1" s="1"/>
  <c r="P4892" i="1"/>
  <c r="Q4892" i="1" s="1"/>
  <c r="P4825" i="1"/>
  <c r="Q4825" i="1" s="1"/>
  <c r="P4750" i="1"/>
  <c r="Q4750" i="1" s="1"/>
  <c r="P4672" i="1"/>
  <c r="Q4672" i="1" s="1"/>
  <c r="P4567" i="1"/>
  <c r="Q4567" i="1" s="1"/>
  <c r="P4270" i="1"/>
  <c r="Q4270" i="1" s="1"/>
  <c r="P4227" i="1"/>
  <c r="Q4227" i="1" s="1"/>
  <c r="P4101" i="1"/>
  <c r="Q4101" i="1" s="1"/>
  <c r="P3996" i="1"/>
  <c r="Q3996" i="1" s="1"/>
  <c r="P3933" i="1"/>
  <c r="Q3933" i="1" s="1"/>
  <c r="P3885" i="1"/>
  <c r="Q3885" i="1" s="1"/>
  <c r="P3855" i="1"/>
  <c r="Q3855" i="1" s="1"/>
  <c r="P3710" i="1"/>
  <c r="Q3710" i="1" s="1"/>
  <c r="P3602" i="1"/>
  <c r="Q3602" i="1" s="1"/>
  <c r="P3482" i="1"/>
  <c r="Q3482" i="1" s="1"/>
  <c r="P3386" i="1"/>
  <c r="Q3386" i="1" s="1"/>
  <c r="P3362" i="1"/>
  <c r="Q3362" i="1" s="1"/>
  <c r="P3262" i="1"/>
  <c r="Q3262" i="1" s="1"/>
  <c r="P4281" i="1"/>
  <c r="Q4281" i="1" s="1"/>
  <c r="P4229" i="1"/>
  <c r="Q4229" i="1" s="1"/>
  <c r="P4188" i="1"/>
  <c r="Q4188" i="1" s="1"/>
  <c r="P4049" i="1"/>
  <c r="Q4049" i="1" s="1"/>
  <c r="P3995" i="1"/>
  <c r="Q3995" i="1" s="1"/>
  <c r="P3899" i="1"/>
  <c r="Q3899" i="1" s="1"/>
  <c r="P3875" i="1"/>
  <c r="Q3875" i="1" s="1"/>
  <c r="P3725" i="1"/>
  <c r="Q3725" i="1" s="1"/>
  <c r="P3653" i="1"/>
  <c r="Q3653" i="1" s="1"/>
  <c r="P3609" i="1"/>
  <c r="Q3609" i="1" s="1"/>
  <c r="P3585" i="1"/>
  <c r="Q3585" i="1" s="1"/>
  <c r="P3545" i="1"/>
  <c r="Q3545" i="1" s="1"/>
  <c r="P3521" i="1"/>
  <c r="Q3521" i="1" s="1"/>
  <c r="P3401" i="1"/>
  <c r="Q3401" i="1" s="1"/>
  <c r="P3377" i="1"/>
  <c r="Q3377" i="1" s="1"/>
  <c r="P3321" i="1"/>
  <c r="Q3321" i="1" s="1"/>
  <c r="P4250" i="1"/>
  <c r="Q4250" i="1" s="1"/>
  <c r="P4187" i="1"/>
  <c r="Q4187" i="1" s="1"/>
  <c r="P4130" i="1"/>
  <c r="Q4130" i="1" s="1"/>
  <c r="P4048" i="1"/>
  <c r="Q4048" i="1" s="1"/>
  <c r="P4003" i="1"/>
  <c r="Q4003" i="1" s="1"/>
  <c r="P3914" i="1"/>
  <c r="Q3914" i="1" s="1"/>
  <c r="P3854" i="1"/>
  <c r="Q3854" i="1" s="1"/>
  <c r="P3814" i="1"/>
  <c r="Q3814" i="1" s="1"/>
  <c r="P3713" i="1"/>
  <c r="Q3713" i="1" s="1"/>
  <c r="P3705" i="1"/>
  <c r="Q3705" i="1" s="1"/>
  <c r="P3648" i="1"/>
  <c r="Q3648" i="1" s="1"/>
  <c r="P3600" i="1"/>
  <c r="Q3600" i="1" s="1"/>
  <c r="P3488" i="1"/>
  <c r="Q3488" i="1" s="1"/>
  <c r="P3404" i="1"/>
  <c r="Q3404" i="1" s="1"/>
  <c r="P3376" i="1"/>
  <c r="Q3376" i="1" s="1"/>
  <c r="P3348" i="1"/>
  <c r="Q3348" i="1" s="1"/>
  <c r="P3224" i="1"/>
  <c r="Q3224" i="1" s="1"/>
  <c r="P4297" i="1"/>
  <c r="Q4297" i="1" s="1"/>
  <c r="P4222" i="1"/>
  <c r="Q4222" i="1" s="1"/>
  <c r="P4047" i="1"/>
  <c r="Q4047" i="1" s="1"/>
  <c r="P3982" i="1"/>
  <c r="Q3982" i="1" s="1"/>
  <c r="P3913" i="1"/>
  <c r="Q3913" i="1" s="1"/>
  <c r="P3889" i="1"/>
  <c r="Q3889" i="1" s="1"/>
  <c r="P3816" i="1"/>
  <c r="Q3816" i="1" s="1"/>
  <c r="P3631" i="1"/>
  <c r="Q3631" i="1" s="1"/>
  <c r="P3587" i="1"/>
  <c r="Q3587" i="1" s="1"/>
  <c r="P3403" i="1"/>
  <c r="Q3403" i="1" s="1"/>
  <c r="P3287" i="1"/>
  <c r="Q3287" i="1" s="1"/>
  <c r="P3115" i="1"/>
  <c r="Q3115" i="1" s="1"/>
  <c r="P3009" i="1"/>
  <c r="Q3009" i="1" s="1"/>
  <c r="P2974" i="1"/>
  <c r="Q2974" i="1" s="1"/>
  <c r="P3216" i="1"/>
  <c r="Q3216" i="1" s="1"/>
  <c r="P3174" i="1"/>
  <c r="Q3174" i="1" s="1"/>
  <c r="P3092" i="1"/>
  <c r="Q3092" i="1" s="1"/>
  <c r="P3015" i="1"/>
  <c r="Q3015" i="1" s="1"/>
  <c r="P2980" i="1"/>
  <c r="Q2980" i="1" s="1"/>
  <c r="P2964" i="1"/>
  <c r="Q2964" i="1" s="1"/>
  <c r="P3046" i="1"/>
  <c r="Q3046" i="1" s="1"/>
  <c r="P2985" i="1"/>
  <c r="Q2985" i="1" s="1"/>
  <c r="P3093" i="1"/>
  <c r="Q3093" i="1" s="1"/>
  <c r="P2978" i="1"/>
  <c r="Q2978" i="1" s="1"/>
  <c r="P2879" i="1"/>
  <c r="Q2879" i="1" s="1"/>
  <c r="P2802" i="1"/>
  <c r="Q2802" i="1" s="1"/>
  <c r="P2720" i="1"/>
  <c r="Q2720" i="1" s="1"/>
  <c r="P2532" i="1"/>
  <c r="Q2532" i="1" s="1"/>
  <c r="P2416" i="1"/>
  <c r="Q2416" i="1" s="1"/>
  <c r="P2356" i="1"/>
  <c r="Q2356" i="1" s="1"/>
  <c r="P2263" i="1"/>
  <c r="Q2263" i="1" s="1"/>
  <c r="P2888" i="1"/>
  <c r="Q2888" i="1" s="1"/>
  <c r="P2747" i="1"/>
  <c r="Q2747" i="1" s="1"/>
  <c r="P2719" i="1"/>
  <c r="Q2719" i="1" s="1"/>
  <c r="P2571" i="1"/>
  <c r="Q2571" i="1" s="1"/>
  <c r="P2459" i="1"/>
  <c r="Q2459" i="1" s="1"/>
  <c r="P2403" i="1"/>
  <c r="Q2403" i="1" s="1"/>
  <c r="P2277" i="1"/>
  <c r="Q2277" i="1" s="1"/>
  <c r="P2770" i="1"/>
  <c r="Q2770" i="1" s="1"/>
  <c r="P2610" i="1"/>
  <c r="Q2610" i="1" s="1"/>
  <c r="P2542" i="1"/>
  <c r="Q2542" i="1" s="1"/>
  <c r="P2502" i="1"/>
  <c r="Q2502" i="1" s="1"/>
  <c r="P2426" i="1"/>
  <c r="Q2426" i="1" s="1"/>
  <c r="P2905" i="1"/>
  <c r="Q2905" i="1" s="1"/>
  <c r="P2803" i="1"/>
  <c r="Q2803" i="1" s="1"/>
  <c r="P2737" i="1"/>
  <c r="Q2737" i="1" s="1"/>
  <c r="P2617" i="1"/>
  <c r="Q2617" i="1" s="1"/>
  <c r="P2557" i="1"/>
  <c r="Q2557" i="1" s="1"/>
  <c r="P2461" i="1"/>
  <c r="Q2461" i="1" s="1"/>
  <c r="P2425" i="1"/>
  <c r="Q2425" i="1" s="1"/>
  <c r="P2341" i="1"/>
  <c r="Q2341" i="1" s="1"/>
  <c r="P2179" i="1"/>
  <c r="Q2179" i="1" s="1"/>
  <c r="P2048" i="1"/>
  <c r="Q2048" i="1" s="1"/>
  <c r="P1921" i="1"/>
  <c r="Q1921" i="1" s="1"/>
  <c r="P1876" i="1"/>
  <c r="Q1876" i="1" s="1"/>
  <c r="P1825" i="1"/>
  <c r="Q1825" i="1" s="1"/>
  <c r="P2254" i="1"/>
  <c r="Q2254" i="1" s="1"/>
  <c r="P2182" i="1"/>
  <c r="Q2182" i="1" s="1"/>
  <c r="P2063" i="1"/>
  <c r="Q2063" i="1" s="1"/>
  <c r="P1898" i="1"/>
  <c r="Q1898" i="1" s="1"/>
  <c r="P1869" i="1"/>
  <c r="Q1869" i="1" s="1"/>
  <c r="P2217" i="1"/>
  <c r="Q2217" i="1" s="1"/>
  <c r="P2073" i="1"/>
  <c r="Q2073" i="1" s="1"/>
  <c r="P2028" i="1"/>
  <c r="Q2028" i="1" s="1"/>
  <c r="P1900" i="1"/>
  <c r="Q1900" i="1" s="1"/>
  <c r="P1830" i="1"/>
  <c r="Q1830" i="1" s="1"/>
  <c r="P1801" i="1"/>
  <c r="Q1801" i="1" s="1"/>
  <c r="P2176" i="1"/>
  <c r="Q2176" i="1" s="1"/>
  <c r="P2070" i="1"/>
  <c r="Q2070" i="1" s="1"/>
  <c r="P2038" i="1"/>
  <c r="Q2038" i="1" s="1"/>
  <c r="P1890" i="1"/>
  <c r="Q1890" i="1" s="1"/>
  <c r="P1871" i="1"/>
  <c r="Q1871" i="1" s="1"/>
  <c r="P1749" i="1"/>
  <c r="Q1749" i="1" s="1"/>
  <c r="P1544" i="1"/>
  <c r="Q1544" i="1" s="1"/>
  <c r="P1516" i="1"/>
  <c r="Q1516" i="1" s="1"/>
  <c r="P1398" i="1"/>
  <c r="Q1398" i="1" s="1"/>
  <c r="P1372" i="1"/>
  <c r="Q1372" i="1" s="1"/>
  <c r="P1519" i="1"/>
  <c r="Q1519" i="1" s="1"/>
  <c r="P1401" i="1"/>
  <c r="Q1401" i="1" s="1"/>
  <c r="P1349" i="1"/>
  <c r="Q1349" i="1" s="1"/>
  <c r="P1590" i="1"/>
  <c r="Q1590" i="1" s="1"/>
  <c r="P1518" i="1"/>
  <c r="Q1518" i="1" s="1"/>
  <c r="P1396" i="1"/>
  <c r="Q1396" i="1" s="1"/>
  <c r="P1368" i="1"/>
  <c r="Q1368" i="1" s="1"/>
  <c r="P1589" i="1"/>
  <c r="Q1589" i="1" s="1"/>
  <c r="P1399" i="1"/>
  <c r="Q1399" i="1" s="1"/>
  <c r="P1071" i="1"/>
  <c r="Q1071" i="1" s="1"/>
  <c r="P897" i="1"/>
  <c r="Q897" i="1" s="1"/>
  <c r="P854" i="1"/>
  <c r="Q854" i="1" s="1"/>
  <c r="P835" i="1"/>
  <c r="Q835" i="1" s="1"/>
  <c r="P1348" i="1"/>
  <c r="Q1348" i="1" s="1"/>
  <c r="P1054" i="1"/>
  <c r="Q1054" i="1" s="1"/>
  <c r="P983" i="1"/>
  <c r="Q983" i="1" s="1"/>
  <c r="P838" i="1"/>
  <c r="Q838" i="1" s="1"/>
  <c r="P780" i="1"/>
  <c r="Q780" i="1" s="1"/>
  <c r="P610" i="1"/>
  <c r="Q610" i="1" s="1"/>
  <c r="P816" i="1"/>
  <c r="Q816" i="1" s="1"/>
  <c r="P617" i="1"/>
  <c r="Q617" i="1" s="1"/>
  <c r="P580" i="1"/>
  <c r="Q580" i="1" s="1"/>
  <c r="P836" i="1"/>
  <c r="Q836" i="1" s="1"/>
  <c r="P590" i="1"/>
  <c r="Q590" i="1" s="1"/>
  <c r="P778" i="1"/>
  <c r="Q778" i="1" s="1"/>
  <c r="P599" i="1"/>
  <c r="Q599" i="1" s="1"/>
  <c r="P507" i="1"/>
  <c r="Q507" i="1" s="1"/>
  <c r="P486" i="1"/>
  <c r="Q486" i="1" s="1"/>
  <c r="P446" i="1"/>
  <c r="Q446" i="1" s="1"/>
  <c r="P498" i="1"/>
  <c r="Q498" i="1" s="1"/>
  <c r="P456" i="1"/>
  <c r="Q456" i="1" s="1"/>
  <c r="P604" i="1"/>
  <c r="Q604" i="1" s="1"/>
  <c r="P579" i="1"/>
  <c r="Q579" i="1" s="1"/>
  <c r="P556" i="1"/>
  <c r="Q556" i="1" s="1"/>
  <c r="P476" i="1"/>
  <c r="Q476" i="1" s="1"/>
  <c r="P434" i="1"/>
  <c r="Q434" i="1" s="1"/>
  <c r="P594" i="1"/>
  <c r="Q594" i="1" s="1"/>
  <c r="P558" i="1"/>
  <c r="Q558" i="1" s="1"/>
  <c r="P505" i="1"/>
  <c r="Q505" i="1" s="1"/>
  <c r="P478" i="1"/>
  <c r="Q478" i="1" s="1"/>
  <c r="P294" i="1"/>
  <c r="Q294" i="1" s="1"/>
  <c r="P245" i="1"/>
  <c r="Q245" i="1" s="1"/>
  <c r="P410" i="1"/>
  <c r="Q410" i="1" s="1"/>
  <c r="P128" i="1"/>
  <c r="Q128" i="1" s="1"/>
  <c r="P19" i="1"/>
  <c r="Q19" i="1" s="1"/>
  <c r="P152" i="1"/>
  <c r="Q152" i="1" s="1"/>
  <c r="P17" i="1"/>
  <c r="Q17" i="1" s="1"/>
  <c r="P106" i="1"/>
  <c r="Q106" i="1" s="1"/>
  <c r="P24" i="1"/>
  <c r="Q24" i="1" s="1"/>
  <c r="P185" i="1"/>
  <c r="Q185" i="1" s="1"/>
  <c r="P9" i="1"/>
  <c r="Q9" i="1" s="1"/>
  <c r="P8488" i="1"/>
  <c r="Q8488" i="1" s="1"/>
  <c r="P8295" i="1"/>
  <c r="Q8295" i="1" s="1"/>
  <c r="P8056" i="1"/>
  <c r="Q8056" i="1" s="1"/>
  <c r="P7757" i="1"/>
  <c r="Q7757" i="1" s="1"/>
  <c r="P7710" i="1"/>
  <c r="Q7710" i="1" s="1"/>
  <c r="P7669" i="1"/>
  <c r="Q7669" i="1" s="1"/>
  <c r="P7338" i="1"/>
  <c r="Q7338" i="1" s="1"/>
  <c r="P7199" i="1"/>
  <c r="Q7199" i="1" s="1"/>
  <c r="P7071" i="1"/>
  <c r="Q7071" i="1" s="1"/>
  <c r="P6710" i="1"/>
  <c r="Q6710" i="1" s="1"/>
  <c r="P6623" i="1"/>
  <c r="Q6623" i="1" s="1"/>
  <c r="P8546" i="1"/>
  <c r="Q8546" i="1" s="1"/>
  <c r="P8462" i="1"/>
  <c r="Q8462" i="1" s="1"/>
  <c r="P8034" i="1"/>
  <c r="Q8034" i="1" s="1"/>
  <c r="P7766" i="1"/>
  <c r="Q7766" i="1" s="1"/>
  <c r="P7659" i="1"/>
  <c r="Q7659" i="1" s="1"/>
  <c r="P7220" i="1"/>
  <c r="Q7220" i="1" s="1"/>
  <c r="P6835" i="1"/>
  <c r="Q6835" i="1" s="1"/>
  <c r="P6684" i="1"/>
  <c r="Q6684" i="1" s="1"/>
  <c r="P6615" i="1"/>
  <c r="Q6615" i="1" s="1"/>
  <c r="P8489" i="1"/>
  <c r="Q8489" i="1" s="1"/>
  <c r="P8461" i="1"/>
  <c r="Q8461" i="1" s="1"/>
  <c r="P8293" i="1"/>
  <c r="Q8293" i="1" s="1"/>
  <c r="P7823" i="1"/>
  <c r="Q7823" i="1" s="1"/>
  <c r="P7803" i="1"/>
  <c r="Q7803" i="1" s="1"/>
  <c r="P7712" i="1"/>
  <c r="Q7712" i="1" s="1"/>
  <c r="P7244" i="1"/>
  <c r="Q7244" i="1" s="1"/>
  <c r="P6711" i="1"/>
  <c r="Q6711" i="1" s="1"/>
  <c r="P6621" i="1"/>
  <c r="Q6621" i="1" s="1"/>
  <c r="P8541" i="1"/>
  <c r="Q8541" i="1" s="1"/>
  <c r="P8353" i="1"/>
  <c r="Q8353" i="1" s="1"/>
  <c r="P8054" i="1"/>
  <c r="Q8054" i="1" s="1"/>
  <c r="P7815" i="1"/>
  <c r="Q7815" i="1" s="1"/>
  <c r="P7711" i="1"/>
  <c r="Q7711" i="1" s="1"/>
  <c r="P7239" i="1"/>
  <c r="Q7239" i="1" s="1"/>
  <c r="P6760" i="1"/>
  <c r="Q6760" i="1" s="1"/>
  <c r="P6443" i="1"/>
  <c r="Q6443" i="1" s="1"/>
  <c r="P5714" i="1"/>
  <c r="Q5714" i="1" s="1"/>
  <c r="P5602" i="1"/>
  <c r="Q5602" i="1" s="1"/>
  <c r="P6233" i="1"/>
  <c r="Q6233" i="1" s="1"/>
  <c r="P5652" i="1"/>
  <c r="Q5652" i="1" s="1"/>
  <c r="P6454" i="1"/>
  <c r="Q6454" i="1" s="1"/>
  <c r="P6412" i="1"/>
  <c r="Q6412" i="1" s="1"/>
  <c r="P5718" i="1"/>
  <c r="Q5718" i="1" s="1"/>
  <c r="P5654" i="1"/>
  <c r="Q5654" i="1" s="1"/>
  <c r="P6414" i="1"/>
  <c r="Q6414" i="1" s="1"/>
  <c r="P5680" i="1"/>
  <c r="Q5680" i="1" s="1"/>
  <c r="P4450" i="1"/>
  <c r="Q4450" i="1" s="1"/>
  <c r="P4982" i="1"/>
  <c r="Q4982" i="1" s="1"/>
  <c r="P4453" i="1"/>
  <c r="Q4453" i="1" s="1"/>
  <c r="P4358" i="1"/>
  <c r="Q4358" i="1" s="1"/>
  <c r="P5029" i="1"/>
  <c r="Q5029" i="1" s="1"/>
  <c r="P4490" i="1"/>
  <c r="Q4490" i="1" s="1"/>
  <c r="P4342" i="1"/>
  <c r="Q4342" i="1" s="1"/>
  <c r="P4525" i="1"/>
  <c r="Q4525" i="1" s="1"/>
  <c r="P4407" i="1"/>
  <c r="Q4407" i="1" s="1"/>
  <c r="P4311" i="1"/>
  <c r="Q4311" i="1" s="1"/>
  <c r="P3737" i="1"/>
  <c r="Q3737" i="1" s="1"/>
  <c r="P3330" i="1"/>
  <c r="Q3330" i="1" s="1"/>
  <c r="P3805" i="1"/>
  <c r="Q3805" i="1" s="1"/>
  <c r="P3457" i="1"/>
  <c r="Q3457" i="1" s="1"/>
  <c r="P3305" i="1"/>
  <c r="Q3305" i="1" s="1"/>
  <c r="P4310" i="1"/>
  <c r="Q4310" i="1" s="1"/>
  <c r="P3640" i="1"/>
  <c r="Q3640" i="1" s="1"/>
  <c r="P3460" i="1"/>
  <c r="Q3460" i="1" s="1"/>
  <c r="P4330" i="1"/>
  <c r="Q4330" i="1" s="1"/>
  <c r="P3795" i="1"/>
  <c r="Q3795" i="1" s="1"/>
  <c r="P3467" i="1"/>
  <c r="Q3467" i="1" s="1"/>
  <c r="P3283" i="1"/>
  <c r="Q3283" i="1" s="1"/>
  <c r="P3206" i="1"/>
  <c r="Q3206" i="1" s="1"/>
  <c r="P2941" i="1"/>
  <c r="Q2941" i="1" s="1"/>
  <c r="P3147" i="1"/>
  <c r="Q3147" i="1" s="1"/>
  <c r="P2940" i="1"/>
  <c r="Q2940" i="1" s="1"/>
  <c r="P2688" i="1"/>
  <c r="Q2688" i="1" s="1"/>
  <c r="P2480" i="1"/>
  <c r="Q2480" i="1" s="1"/>
  <c r="P2671" i="1"/>
  <c r="Q2671" i="1" s="1"/>
  <c r="P2293" i="1"/>
  <c r="Q2293" i="1" s="1"/>
  <c r="P2694" i="1"/>
  <c r="Q2694" i="1" s="1"/>
  <c r="P2478" i="1"/>
  <c r="Q2478" i="1" s="1"/>
  <c r="P2873" i="1"/>
  <c r="Q2873" i="1" s="1"/>
  <c r="P2633" i="1"/>
  <c r="Q2633" i="1" s="1"/>
  <c r="P2099" i="1"/>
  <c r="Q2099" i="1" s="1"/>
  <c r="P1777" i="1"/>
  <c r="Q1777" i="1" s="1"/>
  <c r="P2102" i="1"/>
  <c r="Q2102" i="1" s="1"/>
  <c r="P1981" i="1"/>
  <c r="Q1981" i="1" s="1"/>
  <c r="P1837" i="1"/>
  <c r="Q1837" i="1" s="1"/>
  <c r="P2113" i="1"/>
  <c r="Q2113" i="1" s="1"/>
  <c r="P2057" i="1"/>
  <c r="Q2057" i="1" s="1"/>
  <c r="P2292" i="1"/>
  <c r="Q2292" i="1" s="1"/>
  <c r="P2054" i="1"/>
  <c r="Q2054" i="1" s="1"/>
  <c r="P1794" i="1"/>
  <c r="Q1794" i="1" s="1"/>
  <c r="P1704" i="1"/>
  <c r="Q1704" i="1" s="1"/>
  <c r="P1572" i="1"/>
  <c r="Q1572" i="1" s="1"/>
  <c r="P1360" i="1"/>
  <c r="Q1360" i="1" s="1"/>
  <c r="P1191" i="1"/>
  <c r="Q1191" i="1" s="1"/>
  <c r="P981" i="1"/>
  <c r="Q981" i="1" s="1"/>
  <c r="P1699" i="1"/>
  <c r="Q1699" i="1" s="1"/>
  <c r="P1615" i="1"/>
  <c r="Q1615" i="1" s="1"/>
  <c r="P1458" i="1"/>
  <c r="Q1458" i="1" s="1"/>
  <c r="P1202" i="1"/>
  <c r="Q1202" i="1" s="1"/>
  <c r="P1042" i="1"/>
  <c r="Q1042" i="1" s="1"/>
  <c r="P1666" i="1"/>
  <c r="Q1666" i="1" s="1"/>
  <c r="P1574" i="1"/>
  <c r="Q1574" i="1" s="1"/>
  <c r="P1297" i="1"/>
  <c r="Q1297" i="1" s="1"/>
  <c r="P1194" i="1"/>
  <c r="Q1194" i="1" s="1"/>
  <c r="P1743" i="1"/>
  <c r="Q1743" i="1" s="1"/>
  <c r="P1673" i="1"/>
  <c r="Q1673" i="1" s="1"/>
  <c r="P1625" i="1"/>
  <c r="Q1625" i="1" s="1"/>
  <c r="P1557" i="1"/>
  <c r="Q1557" i="1" s="1"/>
  <c r="P1415" i="1"/>
  <c r="Q1415" i="1" s="1"/>
  <c r="P1193" i="1"/>
  <c r="Q1193" i="1" s="1"/>
  <c r="P1308" i="1"/>
  <c r="Q1308" i="1" s="1"/>
  <c r="P1238" i="1"/>
  <c r="Q1238" i="1" s="1"/>
  <c r="P1206" i="1"/>
  <c r="Q1206" i="1" s="1"/>
  <c r="P1126" i="1"/>
  <c r="Q1126" i="1" s="1"/>
  <c r="P1004" i="1"/>
  <c r="Q1004" i="1" s="1"/>
  <c r="P915" i="1"/>
  <c r="Q915" i="1" s="1"/>
  <c r="P1358" i="1"/>
  <c r="Q1358" i="1" s="1"/>
  <c r="P1272" i="1"/>
  <c r="Q1272" i="1" s="1"/>
  <c r="P1208" i="1"/>
  <c r="Q1208" i="1" s="1"/>
  <c r="P1166" i="1"/>
  <c r="Q1166" i="1" s="1"/>
  <c r="P1092" i="1"/>
  <c r="Q1092" i="1" s="1"/>
  <c r="P903" i="1"/>
  <c r="Q903" i="1" s="1"/>
  <c r="P774" i="1"/>
  <c r="Q774" i="1" s="1"/>
  <c r="P739" i="1"/>
  <c r="Q739" i="1" s="1"/>
  <c r="P709" i="1"/>
  <c r="Q709" i="1" s="1"/>
  <c r="P810" i="1"/>
  <c r="Q810" i="1" s="1"/>
  <c r="P734" i="1"/>
  <c r="Q734" i="1" s="1"/>
  <c r="P705" i="1"/>
  <c r="Q705" i="1" s="1"/>
  <c r="P822" i="1"/>
  <c r="Q822" i="1" s="1"/>
  <c r="P764" i="1"/>
  <c r="Q764" i="1" s="1"/>
  <c r="P704" i="1"/>
  <c r="Q704" i="1" s="1"/>
  <c r="P656" i="1"/>
  <c r="Q656" i="1" s="1"/>
  <c r="P766" i="1"/>
  <c r="Q766" i="1" s="1"/>
  <c r="P689" i="1"/>
  <c r="Q689" i="1" s="1"/>
  <c r="P627" i="1"/>
  <c r="Q627" i="1" s="1"/>
  <c r="P310" i="1"/>
  <c r="Q310" i="1" s="1"/>
  <c r="P284" i="1"/>
  <c r="Q284" i="1" s="1"/>
  <c r="P51" i="1"/>
  <c r="Q51" i="1" s="1"/>
  <c r="P379" i="1"/>
  <c r="Q379" i="1" s="1"/>
  <c r="P406" i="1"/>
  <c r="Q406" i="1" s="1"/>
  <c r="P302" i="1"/>
  <c r="Q302" i="1" s="1"/>
  <c r="P202" i="1"/>
  <c r="Q202" i="1" s="1"/>
  <c r="P87" i="1"/>
  <c r="Q87" i="1" s="1"/>
  <c r="P174" i="1"/>
  <c r="Q174" i="1" s="1"/>
  <c r="P56" i="1"/>
  <c r="Q56" i="1" s="1"/>
  <c r="P8666" i="1"/>
  <c r="Q8666" i="1" s="1"/>
  <c r="P5726" i="1"/>
  <c r="Q5726" i="1" s="1"/>
  <c r="P3141" i="1"/>
  <c r="Q3141" i="1" s="1"/>
  <c r="P2678" i="1"/>
  <c r="Q2678" i="1" s="1"/>
  <c r="P2131" i="1"/>
  <c r="Q2131" i="1" s="1"/>
  <c r="P2128" i="1"/>
  <c r="Q2128" i="1" s="1"/>
  <c r="P1338" i="1"/>
  <c r="Q1338" i="1" s="1"/>
  <c r="P1445" i="1"/>
  <c r="Q1445" i="1" s="1"/>
  <c r="P1662" i="1"/>
  <c r="Q1662" i="1" s="1"/>
  <c r="P1717" i="1"/>
  <c r="Q1717" i="1" s="1"/>
  <c r="P1216" i="1"/>
  <c r="Q1216" i="1" s="1"/>
  <c r="P947" i="1"/>
  <c r="Q947" i="1" s="1"/>
  <c r="P1112" i="1"/>
  <c r="Q1112" i="1" s="1"/>
  <c r="P1009" i="1"/>
  <c r="Q1009" i="1" s="1"/>
  <c r="P664" i="1"/>
  <c r="Q664" i="1" s="1"/>
  <c r="P351" i="1"/>
  <c r="Q351" i="1" s="1"/>
  <c r="P353" i="1"/>
  <c r="Q353" i="1" s="1"/>
  <c r="P951" i="1"/>
  <c r="Q951" i="1" s="1"/>
  <c r="P8745" i="1"/>
  <c r="Q8745" i="1" s="1"/>
  <c r="P8775" i="1"/>
  <c r="Q8775" i="1" s="1"/>
  <c r="P8767" i="1"/>
  <c r="Q8767" i="1" s="1"/>
  <c r="P8632" i="1"/>
  <c r="Q8632" i="1" s="1"/>
  <c r="P8579" i="1"/>
  <c r="Q8579" i="1" s="1"/>
  <c r="P8506" i="1"/>
  <c r="Q8506" i="1" s="1"/>
  <c r="P8420" i="1"/>
  <c r="Q8420" i="1" s="1"/>
  <c r="P8376" i="1"/>
  <c r="Q8376" i="1" s="1"/>
  <c r="P8306" i="1"/>
  <c r="Q8306" i="1" s="1"/>
  <c r="P8207" i="1"/>
  <c r="Q8207" i="1" s="1"/>
  <c r="P8185" i="1"/>
  <c r="Q8185" i="1" s="1"/>
  <c r="P8029" i="1"/>
  <c r="Q8029" i="1" s="1"/>
  <c r="P7966" i="1"/>
  <c r="Q7966" i="1" s="1"/>
  <c r="P7892" i="1"/>
  <c r="Q7892" i="1" s="1"/>
  <c r="P7838" i="1"/>
  <c r="Q7838" i="1" s="1"/>
  <c r="P7643" i="1"/>
  <c r="Q7643" i="1" s="1"/>
  <c r="P7583" i="1"/>
  <c r="Q7583" i="1" s="1"/>
  <c r="P7469" i="1"/>
  <c r="Q7469" i="1" s="1"/>
  <c r="P7366" i="1"/>
  <c r="Q7366" i="1" s="1"/>
  <c r="P7256" i="1"/>
  <c r="Q7256" i="1" s="1"/>
  <c r="P7128" i="1"/>
  <c r="Q7128" i="1" s="1"/>
  <c r="P7064" i="1"/>
  <c r="Q7064" i="1" s="1"/>
  <c r="P7041" i="1"/>
  <c r="Q7041" i="1" s="1"/>
  <c r="P6873" i="1"/>
  <c r="Q6873" i="1" s="1"/>
  <c r="P6733" i="1"/>
  <c r="Q6733" i="1" s="1"/>
  <c r="P6599" i="1"/>
  <c r="Q6599" i="1" s="1"/>
  <c r="P8753" i="1"/>
  <c r="Q8753" i="1" s="1"/>
  <c r="P8688" i="1"/>
  <c r="Q8688" i="1" s="1"/>
  <c r="P8606" i="1"/>
  <c r="Q8606" i="1" s="1"/>
  <c r="P8528" i="1"/>
  <c r="Q8528" i="1" s="1"/>
  <c r="P8447" i="1"/>
  <c r="Q8447" i="1" s="1"/>
  <c r="P8385" i="1"/>
  <c r="Q8385" i="1" s="1"/>
  <c r="P8305" i="1"/>
  <c r="Q8305" i="1" s="1"/>
  <c r="P8265" i="1"/>
  <c r="Q8265" i="1" s="1"/>
  <c r="P8181" i="1"/>
  <c r="Q8181" i="1" s="1"/>
  <c r="P8026" i="1"/>
  <c r="Q8026" i="1" s="1"/>
  <c r="P7979" i="1"/>
  <c r="Q7979" i="1" s="1"/>
  <c r="P7905" i="1"/>
  <c r="Q7905" i="1" s="1"/>
  <c r="P7777" i="1"/>
  <c r="Q7777" i="1" s="1"/>
  <c r="P7618" i="1"/>
  <c r="Q7618" i="1" s="1"/>
  <c r="P7600" i="1"/>
  <c r="Q7600" i="1" s="1"/>
  <c r="P7465" i="1"/>
  <c r="Q7465" i="1" s="1"/>
  <c r="P7301" i="1"/>
  <c r="Q7301" i="1" s="1"/>
  <c r="P7230" i="1"/>
  <c r="Q7230" i="1" s="1"/>
  <c r="P7170" i="1"/>
  <c r="Q7170" i="1" s="1"/>
  <c r="P7106" i="1"/>
  <c r="Q7106" i="1" s="1"/>
  <c r="P7001" i="1"/>
  <c r="Q7001" i="1" s="1"/>
  <c r="P6838" i="1"/>
  <c r="Q6838" i="1" s="1"/>
  <c r="P6690" i="1"/>
  <c r="Q6690" i="1" s="1"/>
  <c r="P6558" i="1"/>
  <c r="Q6558" i="1" s="1"/>
  <c r="P8633" i="1"/>
  <c r="Q8633" i="1" s="1"/>
  <c r="P8578" i="1"/>
  <c r="Q8578" i="1" s="1"/>
  <c r="P8514" i="1"/>
  <c r="Q8514" i="1" s="1"/>
  <c r="P8456" i="1"/>
  <c r="Q8456" i="1" s="1"/>
  <c r="P8404" i="1"/>
  <c r="Q8404" i="1" s="1"/>
  <c r="P8340" i="1"/>
  <c r="Q8340" i="1" s="1"/>
  <c r="P8281" i="1"/>
  <c r="Q8281" i="1" s="1"/>
  <c r="P8249" i="1"/>
  <c r="Q8249" i="1" s="1"/>
  <c r="P8089" i="1"/>
  <c r="Q8089" i="1" s="1"/>
  <c r="P8001" i="1"/>
  <c r="Q8001" i="1" s="1"/>
  <c r="P7907" i="1"/>
  <c r="Q7907" i="1" s="1"/>
  <c r="P7786" i="1"/>
  <c r="Q7786" i="1" s="1"/>
  <c r="P7701" i="1"/>
  <c r="Q7701" i="1" s="1"/>
  <c r="P7613" i="1"/>
  <c r="Q7613" i="1" s="1"/>
  <c r="P7468" i="1"/>
  <c r="Q7468" i="1" s="1"/>
  <c r="P7389" i="1"/>
  <c r="Q7389" i="1" s="1"/>
  <c r="P7304" i="1"/>
  <c r="Q7304" i="1" s="1"/>
  <c r="P7258" i="1"/>
  <c r="Q7258" i="1" s="1"/>
  <c r="P7137" i="1"/>
  <c r="Q7137" i="1" s="1"/>
  <c r="P7066" i="1"/>
  <c r="Q7066" i="1" s="1"/>
  <c r="P7020" i="1"/>
  <c r="Q7020" i="1" s="1"/>
  <c r="P6900" i="1"/>
  <c r="Q6900" i="1" s="1"/>
  <c r="P6828" i="1"/>
  <c r="Q6828" i="1" s="1"/>
  <c r="P6744" i="1"/>
  <c r="Q6744" i="1" s="1"/>
  <c r="P6611" i="1"/>
  <c r="Q6611" i="1" s="1"/>
  <c r="P8689" i="1"/>
  <c r="Q8689" i="1" s="1"/>
  <c r="P8604" i="1"/>
  <c r="Q8604" i="1" s="1"/>
  <c r="P8529" i="1"/>
  <c r="Q8529" i="1" s="1"/>
  <c r="P8452" i="1"/>
  <c r="Q8452" i="1" s="1"/>
  <c r="P8418" i="1"/>
  <c r="Q8418" i="1" s="1"/>
  <c r="P8383" i="1"/>
  <c r="Q8383" i="1" s="1"/>
  <c r="P8270" i="1"/>
  <c r="Q8270" i="1" s="1"/>
  <c r="P8208" i="1"/>
  <c r="Q8208" i="1" s="1"/>
  <c r="P8131" i="1"/>
  <c r="Q8131" i="1" s="1"/>
  <c r="P8043" i="1"/>
  <c r="Q8043" i="1" s="1"/>
  <c r="P7973" i="1"/>
  <c r="Q7973" i="1" s="1"/>
  <c r="P7900" i="1"/>
  <c r="Q7900" i="1" s="1"/>
  <c r="P7832" i="1"/>
  <c r="Q7832" i="1" s="1"/>
  <c r="P7738" i="1"/>
  <c r="Q7738" i="1" s="1"/>
  <c r="P7623" i="1"/>
  <c r="Q7623" i="1" s="1"/>
  <c r="P7577" i="1"/>
  <c r="Q7577" i="1" s="1"/>
  <c r="P7463" i="1"/>
  <c r="Q7463" i="1" s="1"/>
  <c r="P7378" i="1"/>
  <c r="Q7378" i="1" s="1"/>
  <c r="P7296" i="1"/>
  <c r="Q7296" i="1" s="1"/>
  <c r="P7204" i="1"/>
  <c r="Q7204" i="1" s="1"/>
  <c r="P7083" i="1"/>
  <c r="Q7083" i="1" s="1"/>
  <c r="P7045" i="1"/>
  <c r="Q7045" i="1" s="1"/>
  <c r="P6927" i="1"/>
  <c r="Q6927" i="1" s="1"/>
  <c r="P6867" i="1"/>
  <c r="Q6867" i="1" s="1"/>
  <c r="P6731" i="1"/>
  <c r="Q6731" i="1" s="1"/>
  <c r="P6573" i="1"/>
  <c r="Q6573" i="1" s="1"/>
  <c r="P6459" i="1"/>
  <c r="Q6459" i="1" s="1"/>
  <c r="P6294" i="1"/>
  <c r="Q6294" i="1" s="1"/>
  <c r="P6238" i="1"/>
  <c r="Q6238" i="1" s="1"/>
  <c r="P6058" i="1"/>
  <c r="Q6058" i="1" s="1"/>
  <c r="P6026" i="1"/>
  <c r="Q6026" i="1" s="1"/>
  <c r="P5850" i="1"/>
  <c r="Q5850" i="1" s="1"/>
  <c r="P5799" i="1"/>
  <c r="Q5799" i="1" s="1"/>
  <c r="P5698" i="1"/>
  <c r="Q5698" i="1" s="1"/>
  <c r="P5590" i="1"/>
  <c r="Q5590" i="1" s="1"/>
  <c r="P5561" i="1"/>
  <c r="Q5561" i="1" s="1"/>
  <c r="P5387" i="1"/>
  <c r="Q5387" i="1" s="1"/>
  <c r="P6237" i="1"/>
  <c r="Q6237" i="1" s="1"/>
  <c r="P6057" i="1"/>
  <c r="Q6057" i="1" s="1"/>
  <c r="P5925" i="1"/>
  <c r="Q5925" i="1" s="1"/>
  <c r="P5836" i="1"/>
  <c r="Q5836" i="1" s="1"/>
  <c r="P5668" i="1"/>
  <c r="Q5668" i="1" s="1"/>
  <c r="P5589" i="1"/>
  <c r="Q5589" i="1" s="1"/>
  <c r="P5560" i="1"/>
  <c r="Q5560" i="1" s="1"/>
  <c r="P6568" i="1"/>
  <c r="Q6568" i="1" s="1"/>
  <c r="P6457" i="1"/>
  <c r="Q6457" i="1" s="1"/>
  <c r="P6299" i="1"/>
  <c r="Q6299" i="1" s="1"/>
  <c r="P6112" i="1"/>
  <c r="Q6112" i="1" s="1"/>
  <c r="P5940" i="1"/>
  <c r="Q5940" i="1" s="1"/>
  <c r="P5852" i="1"/>
  <c r="Q5852" i="1" s="1"/>
  <c r="P5758" i="1"/>
  <c r="Q5758" i="1" s="1"/>
  <c r="P5622" i="1"/>
  <c r="Q5622" i="1" s="1"/>
  <c r="P5416" i="1"/>
  <c r="Q5416" i="1" s="1"/>
  <c r="P6418" i="1"/>
  <c r="Q6418" i="1" s="1"/>
  <c r="P6298" i="1"/>
  <c r="Q6298" i="1" s="1"/>
  <c r="P6227" i="1"/>
  <c r="Q6227" i="1" s="1"/>
  <c r="P6131" i="1"/>
  <c r="Q6131" i="1" s="1"/>
  <c r="P6035" i="1"/>
  <c r="Q6035" i="1" s="1"/>
  <c r="P5971" i="1"/>
  <c r="Q5971" i="1" s="1"/>
  <c r="P5851" i="1"/>
  <c r="Q5851" i="1" s="1"/>
  <c r="P5669" i="1"/>
  <c r="Q5669" i="1" s="1"/>
  <c r="P5637" i="1"/>
  <c r="Q5637" i="1" s="1"/>
  <c r="P5597" i="1"/>
  <c r="Q5597" i="1" s="1"/>
  <c r="P5559" i="1"/>
  <c r="Q5559" i="1" s="1"/>
  <c r="P5488" i="1"/>
  <c r="Q5488" i="1" s="1"/>
  <c r="P5362" i="1"/>
  <c r="Q5362" i="1" s="1"/>
  <c r="P5212" i="1"/>
  <c r="Q5212" i="1" s="1"/>
  <c r="P5129" i="1"/>
  <c r="Q5129" i="1" s="1"/>
  <c r="P5025" i="1"/>
  <c r="Q5025" i="1" s="1"/>
  <c r="P4971" i="1"/>
  <c r="Q4971" i="1" s="1"/>
  <c r="P4915" i="1"/>
  <c r="Q4915" i="1" s="1"/>
  <c r="P4844" i="1"/>
  <c r="Q4844" i="1" s="1"/>
  <c r="P4620" i="1"/>
  <c r="Q4620" i="1" s="1"/>
  <c r="P5343" i="1"/>
  <c r="Q5343" i="1" s="1"/>
  <c r="P5147" i="1"/>
  <c r="Q5147" i="1" s="1"/>
  <c r="P5115" i="1"/>
  <c r="Q5115" i="1" s="1"/>
  <c r="P5099" i="1"/>
  <c r="Q5099" i="1" s="1"/>
  <c r="P4940" i="1"/>
  <c r="Q4940" i="1" s="1"/>
  <c r="P4888" i="1"/>
  <c r="Q4888" i="1" s="1"/>
  <c r="P4838" i="1"/>
  <c r="Q4838" i="1" s="1"/>
  <c r="P4623" i="1"/>
  <c r="Q4623" i="1" s="1"/>
  <c r="P4523" i="1"/>
  <c r="Q4523" i="1" s="1"/>
  <c r="P4367" i="1"/>
  <c r="Q4367" i="1" s="1"/>
  <c r="P5370" i="1"/>
  <c r="Q5370" i="1" s="1"/>
  <c r="P5217" i="1"/>
  <c r="Q5217" i="1" s="1"/>
  <c r="P5194" i="1"/>
  <c r="Q5194" i="1" s="1"/>
  <c r="P5114" i="1"/>
  <c r="Q5114" i="1" s="1"/>
  <c r="P5002" i="1"/>
  <c r="Q5002" i="1" s="1"/>
  <c r="P4916" i="1"/>
  <c r="Q4916" i="1" s="1"/>
  <c r="P4834" i="1"/>
  <c r="Q4834" i="1" s="1"/>
  <c r="P4721" i="1"/>
  <c r="Q4721" i="1" s="1"/>
  <c r="P4590" i="1"/>
  <c r="Q4590" i="1" s="1"/>
  <c r="P4462" i="1"/>
  <c r="Q4462" i="1" s="1"/>
  <c r="P4390" i="1"/>
  <c r="Q4390" i="1" s="1"/>
  <c r="P5392" i="1"/>
  <c r="Q5392" i="1" s="1"/>
  <c r="P5299" i="1"/>
  <c r="Q5299" i="1" s="1"/>
  <c r="P5171" i="1"/>
  <c r="Q5171" i="1" s="1"/>
  <c r="P5104" i="1"/>
  <c r="Q5104" i="1" s="1"/>
  <c r="P4989" i="1"/>
  <c r="Q4989" i="1" s="1"/>
  <c r="P4933" i="1"/>
  <c r="Q4933" i="1" s="1"/>
  <c r="P4845" i="1"/>
  <c r="Q4845" i="1" s="1"/>
  <c r="P4723" i="1"/>
  <c r="Q4723" i="1" s="1"/>
  <c r="P4599" i="1"/>
  <c r="Q4599" i="1" s="1"/>
  <c r="P4363" i="1"/>
  <c r="Q4363" i="1" s="1"/>
  <c r="P4326" i="1"/>
  <c r="Q4326" i="1" s="1"/>
  <c r="P4282" i="1"/>
  <c r="Q4282" i="1" s="1"/>
  <c r="P4171" i="1"/>
  <c r="Q4171" i="1" s="1"/>
  <c r="P4138" i="1"/>
  <c r="Q4138" i="1" s="1"/>
  <c r="P4002" i="1"/>
  <c r="Q4002" i="1" s="1"/>
  <c r="P3906" i="1"/>
  <c r="Q3906" i="1" s="1"/>
  <c r="P3803" i="1"/>
  <c r="Q3803" i="1" s="1"/>
  <c r="P3712" i="1"/>
  <c r="Q3712" i="1" s="1"/>
  <c r="P3666" i="1"/>
  <c r="Q3666" i="1" s="1"/>
  <c r="P3538" i="1"/>
  <c r="Q3538" i="1" s="1"/>
  <c r="P3430" i="1"/>
  <c r="Q3430" i="1" s="1"/>
  <c r="P3350" i="1"/>
  <c r="Q3350" i="1" s="1"/>
  <c r="P3254" i="1"/>
  <c r="Q3254" i="1" s="1"/>
  <c r="P3215" i="1"/>
  <c r="Q3215" i="1" s="1"/>
  <c r="P4284" i="1"/>
  <c r="Q4284" i="1" s="1"/>
  <c r="P4253" i="1"/>
  <c r="Q4253" i="1" s="1"/>
  <c r="P4164" i="1"/>
  <c r="Q4164" i="1" s="1"/>
  <c r="P4116" i="1"/>
  <c r="Q4116" i="1" s="1"/>
  <c r="P4067" i="1"/>
  <c r="Q4067" i="1" s="1"/>
  <c r="P3881" i="1"/>
  <c r="Q3881" i="1" s="1"/>
  <c r="P3760" i="1"/>
  <c r="Q3760" i="1" s="1"/>
  <c r="P3665" i="1"/>
  <c r="Q3665" i="1" s="1"/>
  <c r="P3481" i="1"/>
  <c r="Q3481" i="1" s="1"/>
  <c r="P3397" i="1"/>
  <c r="Q3397" i="1" s="1"/>
  <c r="P3273" i="1"/>
  <c r="Q3273" i="1" s="1"/>
  <c r="P4301" i="1"/>
  <c r="Q4301" i="1" s="1"/>
  <c r="P4214" i="1"/>
  <c r="Q4214" i="1" s="1"/>
  <c r="P4136" i="1"/>
  <c r="Q4136" i="1" s="1"/>
  <c r="P4115" i="1"/>
  <c r="Q4115" i="1" s="1"/>
  <c r="P4054" i="1"/>
  <c r="Q4054" i="1" s="1"/>
  <c r="P3923" i="1"/>
  <c r="Q3923" i="1" s="1"/>
  <c r="P3832" i="1"/>
  <c r="Q3832" i="1" s="1"/>
  <c r="P3735" i="1"/>
  <c r="Q3735" i="1" s="1"/>
  <c r="P3656" i="1"/>
  <c r="Q3656" i="1" s="1"/>
  <c r="P3416" i="1"/>
  <c r="Q3416" i="1" s="1"/>
  <c r="P3232" i="1"/>
  <c r="Q3232" i="1" s="1"/>
  <c r="P4252" i="1"/>
  <c r="Q4252" i="1" s="1"/>
  <c r="P4148" i="1"/>
  <c r="Q4148" i="1" s="1"/>
  <c r="P4123" i="1"/>
  <c r="Q4123" i="1" s="1"/>
  <c r="P4099" i="1"/>
  <c r="Q4099" i="1" s="1"/>
  <c r="P3958" i="1"/>
  <c r="Q3958" i="1" s="1"/>
  <c r="P3910" i="1"/>
  <c r="Q3910" i="1" s="1"/>
  <c r="P3831" i="1"/>
  <c r="Q3831" i="1" s="1"/>
  <c r="P3752" i="1"/>
  <c r="Q3752" i="1" s="1"/>
  <c r="P3599" i="1"/>
  <c r="Q3599" i="1" s="1"/>
  <c r="P3483" i="1"/>
  <c r="Q3483" i="1" s="1"/>
  <c r="P3415" i="1"/>
  <c r="Q3415" i="1" s="1"/>
  <c r="P3351" i="1"/>
  <c r="Q3351" i="1" s="1"/>
  <c r="P3217" i="1"/>
  <c r="Q3217" i="1" s="1"/>
  <c r="P2990" i="1"/>
  <c r="Q2990" i="1" s="1"/>
  <c r="P3044" i="1"/>
  <c r="Q3044" i="1" s="1"/>
  <c r="P3185" i="1"/>
  <c r="Q3185" i="1" s="1"/>
  <c r="P3167" i="1"/>
  <c r="Q3167" i="1" s="1"/>
  <c r="P2975" i="1"/>
  <c r="Q2975" i="1" s="1"/>
  <c r="P2844" i="1"/>
  <c r="Q2844" i="1" s="1"/>
  <c r="P2748" i="1"/>
  <c r="Q2748" i="1" s="1"/>
  <c r="P2624" i="1"/>
  <c r="Q2624" i="1" s="1"/>
  <c r="P2568" i="1"/>
  <c r="Q2568" i="1" s="1"/>
  <c r="P2512" i="1"/>
  <c r="Q2512" i="1" s="1"/>
  <c r="P2428" i="1"/>
  <c r="Q2428" i="1" s="1"/>
  <c r="P2372" i="1"/>
  <c r="Q2372" i="1" s="1"/>
  <c r="P2271" i="1"/>
  <c r="Q2271" i="1" s="1"/>
  <c r="P2833" i="1"/>
  <c r="Q2833" i="1" s="1"/>
  <c r="P2727" i="1"/>
  <c r="Q2727" i="1" s="1"/>
  <c r="P2591" i="1"/>
  <c r="Q2591" i="1" s="1"/>
  <c r="P2515" i="1"/>
  <c r="Q2515" i="1" s="1"/>
  <c r="P2435" i="1"/>
  <c r="Q2435" i="1" s="1"/>
  <c r="P2391" i="1"/>
  <c r="Q2391" i="1" s="1"/>
  <c r="P2919" i="1"/>
  <c r="Q2919" i="1" s="1"/>
  <c r="P2861" i="1"/>
  <c r="Q2861" i="1" s="1"/>
  <c r="P2823" i="1"/>
  <c r="Q2823" i="1" s="1"/>
  <c r="P2746" i="1"/>
  <c r="Q2746" i="1" s="1"/>
  <c r="P2646" i="1"/>
  <c r="Q2646" i="1" s="1"/>
  <c r="P2578" i="1"/>
  <c r="Q2578" i="1" s="1"/>
  <c r="P2402" i="1"/>
  <c r="Q2402" i="1" s="1"/>
  <c r="P2346" i="1"/>
  <c r="Q2346" i="1" s="1"/>
  <c r="P2854" i="1"/>
  <c r="Q2854" i="1" s="1"/>
  <c r="P2765" i="1"/>
  <c r="Q2765" i="1" s="1"/>
  <c r="P2713" i="1"/>
  <c r="Q2713" i="1" s="1"/>
  <c r="P2569" i="1"/>
  <c r="Q2569" i="1" s="1"/>
  <c r="P2373" i="1"/>
  <c r="Q2373" i="1" s="1"/>
  <c r="P2265" i="1"/>
  <c r="Q2265" i="1" s="1"/>
  <c r="P2135" i="1"/>
  <c r="Q2135" i="1" s="1"/>
  <c r="P2072" i="1"/>
  <c r="Q2072" i="1" s="1"/>
  <c r="P2037" i="1"/>
  <c r="Q2037" i="1" s="1"/>
  <c r="P1905" i="1"/>
  <c r="Q1905" i="1" s="1"/>
  <c r="P1844" i="1"/>
  <c r="Q1844" i="1" s="1"/>
  <c r="P2266" i="1"/>
  <c r="Q2266" i="1" s="1"/>
  <c r="P2174" i="1"/>
  <c r="Q2174" i="1" s="1"/>
  <c r="P2074" i="1"/>
  <c r="Q2074" i="1" s="1"/>
  <c r="P2013" i="1"/>
  <c r="Q2013" i="1" s="1"/>
  <c r="P1859" i="1"/>
  <c r="Q1859" i="1" s="1"/>
  <c r="P1799" i="1"/>
  <c r="Q1799" i="1" s="1"/>
  <c r="P2245" i="1"/>
  <c r="Q2245" i="1" s="1"/>
  <c r="P2157" i="1"/>
  <c r="Q2157" i="1" s="1"/>
  <c r="P2041" i="1"/>
  <c r="Q2041" i="1" s="1"/>
  <c r="P1904" i="1"/>
  <c r="Q1904" i="1" s="1"/>
  <c r="P1878" i="1"/>
  <c r="Q1878" i="1" s="1"/>
  <c r="P1772" i="1"/>
  <c r="Q1772" i="1" s="1"/>
  <c r="P2276" i="1"/>
  <c r="Q2276" i="1" s="1"/>
  <c r="P2200" i="1"/>
  <c r="Q2200" i="1" s="1"/>
  <c r="P2120" i="1"/>
  <c r="Q2120" i="1" s="1"/>
  <c r="P2021" i="1"/>
  <c r="Q2021" i="1" s="1"/>
  <c r="P1989" i="1"/>
  <c r="Q1989" i="1" s="1"/>
  <c r="P1903" i="1"/>
  <c r="Q1903" i="1" s="1"/>
  <c r="P1855" i="1"/>
  <c r="Q1855" i="1" s="1"/>
  <c r="P1640" i="1"/>
  <c r="Q1640" i="1" s="1"/>
  <c r="P1468" i="1"/>
  <c r="Q1468" i="1" s="1"/>
  <c r="P1382" i="1"/>
  <c r="Q1382" i="1" s="1"/>
  <c r="P1037" i="1"/>
  <c r="Q1037" i="1" s="1"/>
  <c r="P1639" i="1"/>
  <c r="Q1639" i="1" s="1"/>
  <c r="P1587" i="1"/>
  <c r="Q1587" i="1" s="1"/>
  <c r="P1499" i="1"/>
  <c r="Q1499" i="1" s="1"/>
  <c r="P1381" i="1"/>
  <c r="Q1381" i="1" s="1"/>
  <c r="P1055" i="1"/>
  <c r="Q1055" i="1" s="1"/>
  <c r="P1638" i="1"/>
  <c r="Q1638" i="1" s="1"/>
  <c r="P1566" i="1"/>
  <c r="Q1566" i="1" s="1"/>
  <c r="P1384" i="1"/>
  <c r="Q1384" i="1" s="1"/>
  <c r="P1653" i="1"/>
  <c r="Q1653" i="1" s="1"/>
  <c r="P1498" i="1"/>
  <c r="Q1498" i="1" s="1"/>
  <c r="P1389" i="1"/>
  <c r="Q1389" i="1" s="1"/>
  <c r="P1356" i="1"/>
  <c r="Q1356" i="1" s="1"/>
  <c r="P1033" i="1"/>
  <c r="Q1033" i="1" s="1"/>
  <c r="P1180" i="1"/>
  <c r="Q1180" i="1" s="1"/>
  <c r="P1040" i="1"/>
  <c r="Q1040" i="1" s="1"/>
  <c r="P878" i="1"/>
  <c r="Q878" i="1" s="1"/>
  <c r="P858" i="1"/>
  <c r="Q858" i="1" s="1"/>
  <c r="P1051" i="1"/>
  <c r="Q1051" i="1" s="1"/>
  <c r="P925" i="1"/>
  <c r="Q925" i="1" s="1"/>
  <c r="P840" i="1"/>
  <c r="Q840" i="1" s="1"/>
  <c r="P924" i="1"/>
  <c r="Q924" i="1" s="1"/>
  <c r="P752" i="1"/>
  <c r="Q752" i="1" s="1"/>
  <c r="P622" i="1"/>
  <c r="Q622" i="1" s="1"/>
  <c r="P609" i="1"/>
  <c r="Q609" i="1" s="1"/>
  <c r="P779" i="1"/>
  <c r="Q779" i="1" s="1"/>
  <c r="P616" i="1"/>
  <c r="Q616" i="1" s="1"/>
  <c r="P730" i="1"/>
  <c r="Q730" i="1" s="1"/>
  <c r="P615" i="1"/>
  <c r="Q615" i="1" s="1"/>
  <c r="P504" i="1"/>
  <c r="Q504" i="1" s="1"/>
  <c r="P411" i="1"/>
  <c r="Q411" i="1" s="1"/>
  <c r="P404" i="1"/>
  <c r="Q404" i="1" s="1"/>
  <c r="P576" i="1"/>
  <c r="Q576" i="1" s="1"/>
  <c r="P439" i="1"/>
  <c r="Q439" i="1" s="1"/>
  <c r="P597" i="1"/>
  <c r="Q597" i="1" s="1"/>
  <c r="P499" i="1"/>
  <c r="Q499" i="1" s="1"/>
  <c r="P421" i="1"/>
  <c r="Q421" i="1" s="1"/>
  <c r="P110" i="1"/>
  <c r="Q110" i="1" s="1"/>
  <c r="P400" i="1"/>
  <c r="Q400" i="1" s="1"/>
  <c r="P286" i="1"/>
  <c r="Q286" i="1" s="1"/>
  <c r="P33" i="1"/>
  <c r="Q33" i="1" s="1"/>
  <c r="P369" i="1"/>
  <c r="Q369" i="1" s="1"/>
  <c r="P235" i="1"/>
  <c r="Q235" i="1" s="1"/>
  <c r="P78" i="1"/>
  <c r="Q78" i="1" s="1"/>
  <c r="P140" i="1"/>
  <c r="Q140" i="1" s="1"/>
  <c r="P75" i="1"/>
  <c r="Q75" i="1" s="1"/>
  <c r="P28" i="1"/>
  <c r="Q28" i="1" s="1"/>
  <c r="P147" i="1"/>
  <c r="Q147" i="1" s="1"/>
  <c r="P80" i="1"/>
  <c r="Q80" i="1" s="1"/>
  <c r="P21" i="1"/>
  <c r="Q21" i="1" s="1"/>
  <c r="P156" i="1"/>
  <c r="Q156" i="1" s="1"/>
  <c r="P76" i="1"/>
  <c r="Q76" i="1" s="1"/>
  <c r="P23" i="1"/>
  <c r="Q23" i="1" s="1"/>
  <c r="P8355" i="1"/>
  <c r="Q8355" i="1" s="1"/>
  <c r="P7750" i="1"/>
  <c r="Q7750" i="1" s="1"/>
  <c r="P7384" i="1"/>
  <c r="Q7384" i="1" s="1"/>
  <c r="P7075" i="1"/>
  <c r="Q7075" i="1" s="1"/>
  <c r="P6662" i="1"/>
  <c r="Q6662" i="1" s="1"/>
  <c r="P8127" i="1"/>
  <c r="Q8127" i="1" s="1"/>
  <c r="P7749" i="1"/>
  <c r="Q7749" i="1" s="1"/>
  <c r="P7383" i="1"/>
  <c r="Q7383" i="1" s="1"/>
  <c r="P7337" i="1"/>
  <c r="Q7337" i="1" s="1"/>
  <c r="P7074" i="1"/>
  <c r="Q7074" i="1" s="1"/>
  <c r="P8545" i="1"/>
  <c r="Q8545" i="1" s="1"/>
  <c r="P7671" i="1"/>
  <c r="Q7671" i="1" s="1"/>
  <c r="P7340" i="1"/>
  <c r="Q7340" i="1" s="1"/>
  <c r="P7222" i="1"/>
  <c r="Q7222" i="1" s="1"/>
  <c r="P7098" i="1"/>
  <c r="Q7098" i="1" s="1"/>
  <c r="P8550" i="1"/>
  <c r="Q8550" i="1" s="1"/>
  <c r="P8115" i="1"/>
  <c r="Q8115" i="1" s="1"/>
  <c r="P7684" i="1"/>
  <c r="Q7684" i="1" s="1"/>
  <c r="P7271" i="1"/>
  <c r="Q7271" i="1" s="1"/>
  <c r="P7150" i="1"/>
  <c r="Q7150" i="1" s="1"/>
  <c r="P6666" i="1"/>
  <c r="Q6666" i="1" s="1"/>
  <c r="P6420" i="1"/>
  <c r="Q6420" i="1" s="1"/>
  <c r="P5734" i="1"/>
  <c r="Q5734" i="1" s="1"/>
  <c r="P6424" i="1"/>
  <c r="Q6424" i="1" s="1"/>
  <c r="P5712" i="1"/>
  <c r="Q5712" i="1" s="1"/>
  <c r="P5030" i="1"/>
  <c r="Q5030" i="1" s="1"/>
  <c r="P4491" i="1"/>
  <c r="Q4491" i="1" s="1"/>
  <c r="P4500" i="1"/>
  <c r="Q4500" i="1" s="1"/>
  <c r="P4387" i="1"/>
  <c r="Q4387" i="1" s="1"/>
  <c r="P4493" i="1"/>
  <c r="Q4493" i="1" s="1"/>
  <c r="P3638" i="1"/>
  <c r="Q3638" i="1" s="1"/>
  <c r="P3278" i="1"/>
  <c r="Q3278" i="1" s="1"/>
  <c r="P3425" i="1"/>
  <c r="Q3425" i="1" s="1"/>
  <c r="P3472" i="1"/>
  <c r="Q3472" i="1" s="1"/>
  <c r="P3328" i="1"/>
  <c r="Q3328" i="1" s="1"/>
  <c r="P3212" i="1"/>
  <c r="Q3212" i="1" s="1"/>
  <c r="P2947" i="1"/>
  <c r="Q2947" i="1" s="1"/>
  <c r="P3207" i="1"/>
  <c r="Q3207" i="1" s="1"/>
  <c r="P2708" i="1"/>
  <c r="Q2708" i="1" s="1"/>
  <c r="P2295" i="1"/>
  <c r="Q2295" i="1" s="1"/>
  <c r="P2631" i="1"/>
  <c r="Q2631" i="1" s="1"/>
  <c r="P2483" i="1"/>
  <c r="Q2483" i="1" s="1"/>
  <c r="P2630" i="1"/>
  <c r="Q2630" i="1" s="1"/>
  <c r="P2918" i="1"/>
  <c r="Q2918" i="1" s="1"/>
  <c r="P2111" i="1"/>
  <c r="Q2111" i="1" s="1"/>
  <c r="P1982" i="1"/>
  <c r="Q1982" i="1" s="1"/>
  <c r="P1790" i="1"/>
  <c r="Q1790" i="1" s="1"/>
  <c r="P2106" i="1"/>
  <c r="Q2106" i="1" s="1"/>
  <c r="P1955" i="1"/>
  <c r="Q1955" i="1" s="1"/>
  <c r="P2105" i="1"/>
  <c r="Q2105" i="1" s="1"/>
  <c r="P1964" i="1"/>
  <c r="Q1964" i="1" s="1"/>
  <c r="P2104" i="1"/>
  <c r="Q2104" i="1" s="1"/>
  <c r="P1963" i="1"/>
  <c r="Q1963" i="1" s="1"/>
  <c r="P1672" i="1"/>
  <c r="Q1672" i="1" s="1"/>
  <c r="P1325" i="1"/>
  <c r="Q1325" i="1" s="1"/>
  <c r="P1159" i="1"/>
  <c r="Q1159" i="1" s="1"/>
  <c r="P1659" i="1"/>
  <c r="Q1659" i="1" s="1"/>
  <c r="P1426" i="1"/>
  <c r="Q1426" i="1" s="1"/>
  <c r="P1247" i="1"/>
  <c r="Q1247" i="1" s="1"/>
  <c r="P978" i="1"/>
  <c r="Q978" i="1" s="1"/>
  <c r="P1674" i="1"/>
  <c r="Q1674" i="1" s="1"/>
  <c r="P1435" i="1"/>
  <c r="Q1435" i="1" s="1"/>
  <c r="P1271" i="1"/>
  <c r="Q1271" i="1" s="1"/>
  <c r="P1098" i="1"/>
  <c r="Q1098" i="1" s="1"/>
  <c r="P1681" i="1"/>
  <c r="Q1681" i="1" s="1"/>
  <c r="P1421" i="1"/>
  <c r="Q1421" i="1" s="1"/>
  <c r="P1269" i="1"/>
  <c r="Q1269" i="1" s="1"/>
  <c r="P1045" i="1"/>
  <c r="Q1045" i="1" s="1"/>
  <c r="P1324" i="1"/>
  <c r="Q1324" i="1" s="1"/>
  <c r="P1276" i="1"/>
  <c r="Q1276" i="1" s="1"/>
  <c r="P1158" i="1"/>
  <c r="Q1158" i="1" s="1"/>
  <c r="P940" i="1"/>
  <c r="Q940" i="1" s="1"/>
  <c r="P1227" i="1"/>
  <c r="Q1227" i="1" s="1"/>
  <c r="P1144" i="1"/>
  <c r="Q1144" i="1" s="1"/>
  <c r="P1096" i="1"/>
  <c r="Q1096" i="1" s="1"/>
  <c r="P942" i="1"/>
  <c r="Q942" i="1" s="1"/>
  <c r="P805" i="1"/>
  <c r="Q805" i="1" s="1"/>
  <c r="P807" i="1"/>
  <c r="Q807" i="1" s="1"/>
  <c r="P723" i="1"/>
  <c r="Q723" i="1" s="1"/>
  <c r="P770" i="1"/>
  <c r="Q770" i="1" s="1"/>
  <c r="P725" i="1"/>
  <c r="Q725" i="1" s="1"/>
  <c r="P669" i="1"/>
  <c r="Q669" i="1" s="1"/>
  <c r="P718" i="1"/>
  <c r="Q718" i="1" s="1"/>
  <c r="P322" i="1"/>
  <c r="Q322" i="1" s="1"/>
  <c r="P266" i="1"/>
  <c r="Q266" i="1" s="1"/>
  <c r="P171" i="1"/>
  <c r="Q171" i="1" s="1"/>
  <c r="P169" i="1"/>
  <c r="Q169" i="1" s="1"/>
  <c r="P274" i="1"/>
  <c r="Q274" i="1" s="1"/>
  <c r="P204" i="1"/>
  <c r="Q204" i="1" s="1"/>
  <c r="P276" i="1"/>
  <c r="Q276" i="1" s="1"/>
  <c r="P208" i="1"/>
  <c r="Q208" i="1" s="1"/>
  <c r="P164" i="1"/>
  <c r="Q164" i="1" s="1"/>
  <c r="P168" i="1"/>
  <c r="Q168" i="1" s="1"/>
  <c r="P8665" i="1"/>
  <c r="Q8665" i="1" s="1"/>
  <c r="P2126" i="1"/>
  <c r="Q2126" i="1" s="1"/>
  <c r="P969" i="1"/>
  <c r="Q969" i="1" s="1"/>
  <c r="P1434" i="1"/>
  <c r="Q1434" i="1" s="1"/>
  <c r="P1120" i="1"/>
  <c r="Q1120" i="1" s="1"/>
  <c r="P988" i="1"/>
  <c r="Q988" i="1" s="1"/>
  <c r="P990" i="1"/>
  <c r="Q990" i="1" s="1"/>
  <c r="P989" i="1"/>
  <c r="Q989" i="1" s="1"/>
  <c r="P957" i="1"/>
  <c r="Q957" i="1" s="1"/>
  <c r="P8734" i="1"/>
  <c r="Q8734" i="1" s="1"/>
  <c r="P8765" i="1"/>
  <c r="Q8765" i="1" s="1"/>
  <c r="P8785" i="1"/>
  <c r="Q8785" i="1" s="1"/>
  <c r="P8619" i="1"/>
  <c r="Q8619" i="1" s="1"/>
  <c r="P8522" i="1"/>
  <c r="Q8522" i="1" s="1"/>
  <c r="P8466" i="1"/>
  <c r="Q8466" i="1" s="1"/>
  <c r="P8417" i="1"/>
  <c r="Q8417" i="1" s="1"/>
  <c r="P8269" i="1"/>
  <c r="Q8269" i="1" s="1"/>
  <c r="P8152" i="1"/>
  <c r="Q8152" i="1" s="1"/>
  <c r="P8096" i="1"/>
  <c r="Q8096" i="1" s="1"/>
  <c r="P7983" i="1"/>
  <c r="Q7983" i="1" s="1"/>
  <c r="P7761" i="1"/>
  <c r="Q7761" i="1" s="1"/>
  <c r="P7656" i="1"/>
  <c r="Q7656" i="1" s="1"/>
  <c r="P7622" i="1"/>
  <c r="Q7622" i="1" s="1"/>
  <c r="P7320" i="1"/>
  <c r="Q7320" i="1" s="1"/>
  <c r="P7288" i="1"/>
  <c r="Q7288" i="1" s="1"/>
  <c r="P7267" i="1"/>
  <c r="Q7267" i="1" s="1"/>
  <c r="P7242" i="1"/>
  <c r="Q7242" i="1" s="1"/>
  <c r="P7206" i="1"/>
  <c r="Q7206" i="1" s="1"/>
  <c r="P7132" i="1"/>
  <c r="Q7132" i="1" s="1"/>
  <c r="P7085" i="1"/>
  <c r="Q7085" i="1" s="1"/>
  <c r="P6926" i="1"/>
  <c r="Q6926" i="1" s="1"/>
  <c r="P6752" i="1"/>
  <c r="Q6752" i="1" s="1"/>
  <c r="P6694" i="1"/>
  <c r="Q6694" i="1" s="1"/>
  <c r="P6593" i="1"/>
  <c r="Q6593" i="1" s="1"/>
  <c r="P6476" i="1"/>
  <c r="Q6476" i="1" s="1"/>
  <c r="P8557" i="1"/>
  <c r="Q8557" i="1" s="1"/>
  <c r="P8505" i="1"/>
  <c r="Q8505" i="1" s="1"/>
  <c r="P8453" i="1"/>
  <c r="Q8453" i="1" s="1"/>
  <c r="P8381" i="1"/>
  <c r="Q8381" i="1" s="1"/>
  <c r="P8278" i="1"/>
  <c r="Q8278" i="1" s="1"/>
  <c r="P8151" i="1"/>
  <c r="Q8151" i="1" s="1"/>
  <c r="P8058" i="1"/>
  <c r="Q8058" i="1" s="1"/>
  <c r="P7911" i="1"/>
  <c r="Q7911" i="1" s="1"/>
  <c r="P7894" i="1"/>
  <c r="Q7894" i="1" s="1"/>
  <c r="P7800" i="1"/>
  <c r="Q7800" i="1" s="1"/>
  <c r="P7699" i="1"/>
  <c r="Q7699" i="1" s="1"/>
  <c r="P7390" i="1"/>
  <c r="Q7390" i="1" s="1"/>
  <c r="P7291" i="1"/>
  <c r="Q7291" i="1" s="1"/>
  <c r="P7248" i="1"/>
  <c r="Q7248" i="1" s="1"/>
  <c r="P7188" i="1"/>
  <c r="Q7188" i="1" s="1"/>
  <c r="P7088" i="1"/>
  <c r="Q7088" i="1" s="1"/>
  <c r="P7050" i="1"/>
  <c r="Q7050" i="1" s="1"/>
  <c r="P6925" i="1"/>
  <c r="Q6925" i="1" s="1"/>
  <c r="P6712" i="1"/>
  <c r="Q6712" i="1" s="1"/>
  <c r="P6636" i="1"/>
  <c r="Q6636" i="1" s="1"/>
  <c r="P6579" i="1"/>
  <c r="Q6579" i="1" s="1"/>
  <c r="P8648" i="1"/>
  <c r="Q8648" i="1" s="1"/>
  <c r="P8523" i="1"/>
  <c r="Q8523" i="1" s="1"/>
  <c r="P8446" i="1"/>
  <c r="Q8446" i="1" s="1"/>
  <c r="P8408" i="1"/>
  <c r="Q8408" i="1" s="1"/>
  <c r="P8361" i="1"/>
  <c r="Q8361" i="1" s="1"/>
  <c r="P8277" i="1"/>
  <c r="Q8277" i="1" s="1"/>
  <c r="P8153" i="1"/>
  <c r="Q8153" i="1" s="1"/>
  <c r="P8057" i="1"/>
  <c r="Q8057" i="1" s="1"/>
  <c r="P7910" i="1"/>
  <c r="Q7910" i="1" s="1"/>
  <c r="P7874" i="1"/>
  <c r="Q7874" i="1" s="1"/>
  <c r="P7789" i="1"/>
  <c r="Q7789" i="1" s="1"/>
  <c r="P7729" i="1"/>
  <c r="Q7729" i="1" s="1"/>
  <c r="P7654" i="1"/>
  <c r="Q7654" i="1" s="1"/>
  <c r="P7393" i="1"/>
  <c r="Q7393" i="1" s="1"/>
  <c r="P7315" i="1"/>
  <c r="Q7315" i="1" s="1"/>
  <c r="P7276" i="1"/>
  <c r="Q7276" i="1" s="1"/>
  <c r="P7247" i="1"/>
  <c r="Q7247" i="1" s="1"/>
  <c r="P7180" i="1"/>
  <c r="Q7180" i="1" s="1"/>
  <c r="P7130" i="1"/>
  <c r="Q7130" i="1" s="1"/>
  <c r="P7036" i="1"/>
  <c r="Q7036" i="1" s="1"/>
  <c r="P6767" i="1"/>
  <c r="Q6767" i="1" s="1"/>
  <c r="P6657" i="1"/>
  <c r="Q6657" i="1" s="1"/>
  <c r="P6581" i="1"/>
  <c r="Q6581" i="1" s="1"/>
  <c r="P8620" i="1"/>
  <c r="Q8620" i="1" s="1"/>
  <c r="P8498" i="1"/>
  <c r="Q8498" i="1" s="1"/>
  <c r="P8449" i="1"/>
  <c r="Q8449" i="1" s="1"/>
  <c r="P8373" i="1"/>
  <c r="Q8373" i="1" s="1"/>
  <c r="P8309" i="1"/>
  <c r="Q8309" i="1" s="1"/>
  <c r="P8134" i="1"/>
  <c r="Q8134" i="1" s="1"/>
  <c r="P8030" i="1"/>
  <c r="Q8030" i="1" s="1"/>
  <c r="P7977" i="1"/>
  <c r="Q7977" i="1" s="1"/>
  <c r="P7883" i="1"/>
  <c r="Q7883" i="1" s="1"/>
  <c r="P7717" i="1"/>
  <c r="Q7717" i="1" s="1"/>
  <c r="P7664" i="1"/>
  <c r="Q7664" i="1" s="1"/>
  <c r="P7620" i="1"/>
  <c r="Q7620" i="1" s="1"/>
  <c r="P7381" i="1"/>
  <c r="Q7381" i="1" s="1"/>
  <c r="P7285" i="1"/>
  <c r="Q7285" i="1" s="1"/>
  <c r="P7207" i="1"/>
  <c r="Q7207" i="1" s="1"/>
  <c r="P7179" i="1"/>
  <c r="Q7179" i="1" s="1"/>
  <c r="P7090" i="1"/>
  <c r="Q7090" i="1" s="1"/>
  <c r="P7042" i="1"/>
  <c r="Q7042" i="1" s="1"/>
  <c r="P6924" i="1"/>
  <c r="Q6924" i="1" s="1"/>
  <c r="P6764" i="1"/>
  <c r="Q6764" i="1" s="1"/>
  <c r="P6708" i="1"/>
  <c r="Q6708" i="1" s="1"/>
  <c r="P6588" i="1"/>
  <c r="Q6588" i="1" s="1"/>
  <c r="P6417" i="1"/>
  <c r="Q6417" i="1" s="1"/>
  <c r="P6303" i="1"/>
  <c r="Q6303" i="1" s="1"/>
  <c r="P6158" i="1"/>
  <c r="Q6158" i="1" s="1"/>
  <c r="P6018" i="1"/>
  <c r="Q6018" i="1" s="1"/>
  <c r="P5818" i="1"/>
  <c r="Q5818" i="1" s="1"/>
  <c r="P5574" i="1"/>
  <c r="Q5574" i="1" s="1"/>
  <c r="P6436" i="1"/>
  <c r="Q6436" i="1" s="1"/>
  <c r="P6398" i="1"/>
  <c r="Q6398" i="1" s="1"/>
  <c r="P6257" i="1"/>
  <c r="Q6257" i="1" s="1"/>
  <c r="P6061" i="1"/>
  <c r="Q6061" i="1" s="1"/>
  <c r="P5941" i="1"/>
  <c r="Q5941" i="1" s="1"/>
  <c r="P5737" i="1"/>
  <c r="Q5737" i="1" s="1"/>
  <c r="P5641" i="1"/>
  <c r="Q5641" i="1" s="1"/>
  <c r="P5567" i="1"/>
  <c r="Q5567" i="1" s="1"/>
  <c r="P6401" i="1"/>
  <c r="Q6401" i="1" s="1"/>
  <c r="P6256" i="1"/>
  <c r="Q6256" i="1" s="1"/>
  <c r="P6156" i="1"/>
  <c r="Q6156" i="1" s="1"/>
  <c r="P6060" i="1"/>
  <c r="Q6060" i="1" s="1"/>
  <c r="P5819" i="1"/>
  <c r="Q5819" i="1" s="1"/>
  <c r="P5699" i="1"/>
  <c r="Q5699" i="1" s="1"/>
  <c r="P5594" i="1"/>
  <c r="Q5594" i="1" s="1"/>
  <c r="P5444" i="1"/>
  <c r="Q5444" i="1" s="1"/>
  <c r="P6411" i="1"/>
  <c r="Q6411" i="1" s="1"/>
  <c r="P6259" i="1"/>
  <c r="Q6259" i="1" s="1"/>
  <c r="P5963" i="1"/>
  <c r="Q5963" i="1" s="1"/>
  <c r="P5824" i="1"/>
  <c r="Q5824" i="1" s="1"/>
  <c r="P5701" i="1"/>
  <c r="Q5701" i="1" s="1"/>
  <c r="P5587" i="1"/>
  <c r="Q5587" i="1" s="1"/>
  <c r="P5321" i="1"/>
  <c r="Q5321" i="1" s="1"/>
  <c r="P5113" i="1"/>
  <c r="Q5113" i="1" s="1"/>
  <c r="P5051" i="1"/>
  <c r="Q5051" i="1" s="1"/>
  <c r="P4988" i="1"/>
  <c r="Q4988" i="1" s="1"/>
  <c r="P4839" i="1"/>
  <c r="Q4839" i="1" s="1"/>
  <c r="P4524" i="1"/>
  <c r="Q4524" i="1" s="1"/>
  <c r="P4460" i="1"/>
  <c r="Q4460" i="1" s="1"/>
  <c r="P4428" i="1"/>
  <c r="Q4428" i="1" s="1"/>
  <c r="P5224" i="1"/>
  <c r="Q5224" i="1" s="1"/>
  <c r="P5007" i="1"/>
  <c r="Q5007" i="1" s="1"/>
  <c r="P4908" i="1"/>
  <c r="Q4908" i="1" s="1"/>
  <c r="P4793" i="1"/>
  <c r="Q4793" i="1" s="1"/>
  <c r="P4488" i="1"/>
  <c r="Q4488" i="1" s="1"/>
  <c r="P4411" i="1"/>
  <c r="Q4411" i="1" s="1"/>
  <c r="P5124" i="1"/>
  <c r="Q5124" i="1" s="1"/>
  <c r="P5006" i="1"/>
  <c r="Q5006" i="1" s="1"/>
  <c r="P4934" i="1"/>
  <c r="Q4934" i="1" s="1"/>
  <c r="P4819" i="1"/>
  <c r="Q4819" i="1" s="1"/>
  <c r="P4574" i="1"/>
  <c r="Q4574" i="1" s="1"/>
  <c r="P4360" i="1"/>
  <c r="Q4360" i="1" s="1"/>
  <c r="P5219" i="1"/>
  <c r="Q5219" i="1" s="1"/>
  <c r="P5055" i="1"/>
  <c r="Q5055" i="1" s="1"/>
  <c r="P5014" i="1"/>
  <c r="Q5014" i="1" s="1"/>
  <c r="P4868" i="1"/>
  <c r="Q4868" i="1" s="1"/>
  <c r="P4794" i="1"/>
  <c r="Q4794" i="1" s="1"/>
  <c r="P4595" i="1"/>
  <c r="Q4595" i="1" s="1"/>
  <c r="P4487" i="1"/>
  <c r="Q4487" i="1" s="1"/>
  <c r="P4404" i="1"/>
  <c r="Q4404" i="1" s="1"/>
  <c r="P4287" i="1"/>
  <c r="Q4287" i="1" s="1"/>
  <c r="P3978" i="1"/>
  <c r="Q3978" i="1" s="1"/>
  <c r="P3834" i="1"/>
  <c r="Q3834" i="1" s="1"/>
  <c r="P3716" i="1"/>
  <c r="Q3716" i="1" s="1"/>
  <c r="P3614" i="1"/>
  <c r="Q3614" i="1" s="1"/>
  <c r="P3546" i="1"/>
  <c r="Q3546" i="1" s="1"/>
  <c r="P3486" i="1"/>
  <c r="Q3486" i="1" s="1"/>
  <c r="P3282" i="1"/>
  <c r="Q3282" i="1" s="1"/>
  <c r="P4218" i="1"/>
  <c r="Q4218" i="1" s="1"/>
  <c r="P3924" i="1"/>
  <c r="Q3924" i="1" s="1"/>
  <c r="P3794" i="1"/>
  <c r="Q3794" i="1" s="1"/>
  <c r="P3757" i="1"/>
  <c r="Q3757" i="1" s="1"/>
  <c r="P3621" i="1"/>
  <c r="Q3621" i="1" s="1"/>
  <c r="P3485" i="1"/>
  <c r="Q3485" i="1" s="1"/>
  <c r="P3261" i="1"/>
  <c r="Q3261" i="1" s="1"/>
  <c r="P4286" i="1"/>
  <c r="Q4286" i="1" s="1"/>
  <c r="P4220" i="1"/>
  <c r="Q4220" i="1" s="1"/>
  <c r="P3908" i="1"/>
  <c r="Q3908" i="1" s="1"/>
  <c r="P3765" i="1"/>
  <c r="Q3765" i="1" s="1"/>
  <c r="P3660" i="1"/>
  <c r="Q3660" i="1" s="1"/>
  <c r="P3540" i="1"/>
  <c r="Q3540" i="1" s="1"/>
  <c r="P3480" i="1"/>
  <c r="Q3480" i="1" s="1"/>
  <c r="P3300" i="1"/>
  <c r="Q3300" i="1" s="1"/>
  <c r="P4264" i="1"/>
  <c r="Q4264" i="1" s="1"/>
  <c r="P4219" i="1"/>
  <c r="Q4219" i="1" s="1"/>
  <c r="P3931" i="1"/>
  <c r="Q3931" i="1" s="1"/>
  <c r="P3756" i="1"/>
  <c r="Q3756" i="1" s="1"/>
  <c r="P3667" i="1"/>
  <c r="Q3667" i="1" s="1"/>
  <c r="P3499" i="1"/>
  <c r="Q3499" i="1" s="1"/>
  <c r="P3355" i="1"/>
  <c r="Q3355" i="1" s="1"/>
  <c r="P3227" i="1"/>
  <c r="Q3227" i="1" s="1"/>
  <c r="P2987" i="1"/>
  <c r="Q2987" i="1" s="1"/>
  <c r="P3190" i="1"/>
  <c r="Q3190" i="1" s="1"/>
  <c r="P3117" i="1"/>
  <c r="Q3117" i="1" s="1"/>
  <c r="P3017" i="1"/>
  <c r="Q3017" i="1" s="1"/>
  <c r="P3191" i="1"/>
  <c r="Q3191" i="1" s="1"/>
  <c r="P3020" i="1"/>
  <c r="Q3020" i="1" s="1"/>
  <c r="P2935" i="1"/>
  <c r="Q2935" i="1" s="1"/>
  <c r="P2828" i="1"/>
  <c r="Q2828" i="1" s="1"/>
  <c r="P2692" i="1"/>
  <c r="Q2692" i="1" s="1"/>
  <c r="P2584" i="1"/>
  <c r="Q2584" i="1" s="1"/>
  <c r="P2396" i="1"/>
  <c r="Q2396" i="1" s="1"/>
  <c r="P2897" i="1"/>
  <c r="Q2897" i="1" s="1"/>
  <c r="P2846" i="1"/>
  <c r="Q2846" i="1" s="1"/>
  <c r="P2751" i="1"/>
  <c r="Q2751" i="1" s="1"/>
  <c r="P2643" i="1"/>
  <c r="Q2643" i="1" s="1"/>
  <c r="P2603" i="1"/>
  <c r="Q2603" i="1" s="1"/>
  <c r="P2471" i="1"/>
  <c r="Q2471" i="1" s="1"/>
  <c r="P2323" i="1"/>
  <c r="Q2323" i="1" s="1"/>
  <c r="P2900" i="1"/>
  <c r="Q2900" i="1" s="1"/>
  <c r="P2778" i="1"/>
  <c r="Q2778" i="1" s="1"/>
  <c r="P2710" i="1"/>
  <c r="Q2710" i="1" s="1"/>
  <c r="P2590" i="1"/>
  <c r="Q2590" i="1" s="1"/>
  <c r="P2558" i="1"/>
  <c r="Q2558" i="1" s="1"/>
  <c r="P2410" i="1"/>
  <c r="Q2410" i="1" s="1"/>
  <c r="P2275" i="1"/>
  <c r="Q2275" i="1" s="1"/>
  <c r="P2825" i="1"/>
  <c r="Q2825" i="1" s="1"/>
  <c r="P2645" i="1"/>
  <c r="Q2645" i="1" s="1"/>
  <c r="P2613" i="1"/>
  <c r="Q2613" i="1" s="1"/>
  <c r="P2505" i="1"/>
  <c r="Q2505" i="1" s="1"/>
  <c r="P2393" i="1"/>
  <c r="Q2393" i="1" s="1"/>
  <c r="P2199" i="1"/>
  <c r="Q2199" i="1" s="1"/>
  <c r="P2017" i="1"/>
  <c r="Q2017" i="1" s="1"/>
  <c r="P1966" i="1"/>
  <c r="Q1966" i="1" s="1"/>
  <c r="P1892" i="1"/>
  <c r="Q1892" i="1" s="1"/>
  <c r="P1774" i="1"/>
  <c r="Q1774" i="1" s="1"/>
  <c r="P2250" i="1"/>
  <c r="Q2250" i="1" s="1"/>
  <c r="P2114" i="1"/>
  <c r="Q2114" i="1" s="1"/>
  <c r="P2023" i="1"/>
  <c r="Q2023" i="1" s="1"/>
  <c r="P1994" i="1"/>
  <c r="Q1994" i="1" s="1"/>
  <c r="P1917" i="1"/>
  <c r="Q1917" i="1" s="1"/>
  <c r="P1853" i="1"/>
  <c r="Q1853" i="1" s="1"/>
  <c r="P2201" i="1"/>
  <c r="Q2201" i="1" s="1"/>
  <c r="P2117" i="1"/>
  <c r="Q2117" i="1" s="1"/>
  <c r="P2033" i="1"/>
  <c r="Q2033" i="1" s="1"/>
  <c r="P1993" i="1"/>
  <c r="Q1993" i="1" s="1"/>
  <c r="P1862" i="1"/>
  <c r="Q1862" i="1" s="1"/>
  <c r="P2284" i="1"/>
  <c r="Q2284" i="1" s="1"/>
  <c r="P2180" i="1"/>
  <c r="Q2180" i="1" s="1"/>
  <c r="P2112" i="1"/>
  <c r="Q2112" i="1" s="1"/>
  <c r="P2043" i="1"/>
  <c r="Q2043" i="1" s="1"/>
  <c r="P2005" i="1"/>
  <c r="Q2005" i="1" s="1"/>
  <c r="P1925" i="1"/>
  <c r="Q1925" i="1" s="1"/>
  <c r="P1797" i="1"/>
  <c r="Q1797" i="1" s="1"/>
  <c r="P1697" i="1"/>
  <c r="Q1697" i="1" s="1"/>
  <c r="P1628" i="1"/>
  <c r="Q1628" i="1" s="1"/>
  <c r="P1548" i="1"/>
  <c r="Q1548" i="1" s="1"/>
  <c r="P1472" i="1"/>
  <c r="Q1472" i="1" s="1"/>
  <c r="P1082" i="1"/>
  <c r="Q1082" i="1" s="1"/>
  <c r="P1603" i="1"/>
  <c r="Q1603" i="1" s="1"/>
  <c r="P1555" i="1"/>
  <c r="Q1555" i="1" s="1"/>
  <c r="P1474" i="1"/>
  <c r="Q1474" i="1" s="1"/>
  <c r="P1298" i="1"/>
  <c r="Q1298" i="1" s="1"/>
  <c r="P1074" i="1"/>
  <c r="Q1074" i="1" s="1"/>
  <c r="P1630" i="1"/>
  <c r="Q1630" i="1" s="1"/>
  <c r="P1480" i="1"/>
  <c r="Q1480" i="1" s="1"/>
  <c r="P1079" i="1"/>
  <c r="Q1079" i="1" s="1"/>
  <c r="P1633" i="1"/>
  <c r="Q1633" i="1" s="1"/>
  <c r="P1581" i="1"/>
  <c r="Q1581" i="1" s="1"/>
  <c r="P1525" i="1"/>
  <c r="Q1525" i="1" s="1"/>
  <c r="P1393" i="1"/>
  <c r="Q1393" i="1" s="1"/>
  <c r="P1299" i="1"/>
  <c r="Q1299" i="1" s="1"/>
  <c r="P1075" i="1"/>
  <c r="Q1075" i="1" s="1"/>
  <c r="P921" i="1"/>
  <c r="Q921" i="1" s="1"/>
  <c r="P920" i="1"/>
  <c r="Q920" i="1" s="1"/>
  <c r="P1236" i="1"/>
  <c r="Q1236" i="1" s="1"/>
  <c r="P1038" i="1"/>
  <c r="Q1038" i="1" s="1"/>
  <c r="P919" i="1"/>
  <c r="Q919" i="1" s="1"/>
  <c r="P729" i="1"/>
  <c r="Q729" i="1" s="1"/>
  <c r="P642" i="1"/>
  <c r="Q642" i="1" s="1"/>
  <c r="P776" i="1"/>
  <c r="Q776" i="1" s="1"/>
  <c r="P641" i="1"/>
  <c r="Q641" i="1" s="1"/>
  <c r="P789" i="1"/>
  <c r="Q789" i="1" s="1"/>
  <c r="P637" i="1"/>
  <c r="Q637" i="1" s="1"/>
  <c r="P757" i="1"/>
  <c r="Q757" i="1" s="1"/>
  <c r="P671" i="1"/>
  <c r="Q671" i="1" s="1"/>
  <c r="P633" i="1"/>
  <c r="Q633" i="1" s="1"/>
  <c r="P432" i="1"/>
  <c r="Q432" i="1" s="1"/>
  <c r="P359" i="1"/>
  <c r="Q359" i="1" s="1"/>
  <c r="P418" i="1"/>
  <c r="Q418" i="1" s="1"/>
  <c r="P422" i="1"/>
  <c r="Q422" i="1" s="1"/>
  <c r="P575" i="1"/>
  <c r="Q575" i="1" s="1"/>
  <c r="P401" i="1"/>
  <c r="Q401" i="1" s="1"/>
  <c r="P306" i="1"/>
  <c r="Q306" i="1" s="1"/>
  <c r="P177" i="1"/>
  <c r="Q177" i="1" s="1"/>
  <c r="P63" i="1"/>
  <c r="Q63" i="1" s="1"/>
  <c r="P83" i="1"/>
  <c r="Q83" i="1" s="1"/>
  <c r="P417" i="1"/>
  <c r="Q417" i="1" s="1"/>
  <c r="P305" i="1"/>
  <c r="Q305" i="1" s="1"/>
  <c r="P139" i="1"/>
  <c r="Q139" i="1" s="1"/>
  <c r="P399" i="1"/>
  <c r="Q399" i="1" s="1"/>
  <c r="P214" i="1"/>
  <c r="Q214" i="1" s="1"/>
  <c r="P232" i="1"/>
  <c r="Q232" i="1" s="1"/>
  <c r="P131" i="1"/>
  <c r="Q131" i="1" s="1"/>
  <c r="P34" i="1"/>
  <c r="Q34" i="1" s="1"/>
  <c r="P115" i="1"/>
  <c r="Q115" i="1" s="1"/>
  <c r="P39" i="1"/>
  <c r="Q39" i="1" s="1"/>
  <c r="P144" i="1"/>
  <c r="Q144" i="1" s="1"/>
  <c r="P123" i="1"/>
  <c r="Q123" i="1" s="1"/>
  <c r="P67" i="1"/>
  <c r="Q67" i="1" s="1"/>
  <c r="P8120" i="1"/>
  <c r="Q8120" i="1" s="1"/>
  <c r="P7359" i="1"/>
  <c r="Q7359" i="1" s="1"/>
  <c r="P6482" i="1"/>
  <c r="Q6482" i="1" s="1"/>
  <c r="P8119" i="1"/>
  <c r="Q8119" i="1" s="1"/>
  <c r="P7351" i="1"/>
  <c r="Q7351" i="1" s="1"/>
  <c r="P8683" i="1"/>
  <c r="Q8683" i="1" s="1"/>
  <c r="P8116" i="1"/>
  <c r="Q8116" i="1" s="1"/>
  <c r="P7350" i="1"/>
  <c r="Q7350" i="1" s="1"/>
  <c r="P7670" i="1"/>
  <c r="Q7670" i="1" s="1"/>
  <c r="P7346" i="1"/>
  <c r="Q7346" i="1" s="1"/>
  <c r="P6484" i="1"/>
  <c r="Q6484" i="1" s="1"/>
  <c r="P5732" i="1"/>
  <c r="Q5732" i="1" s="1"/>
  <c r="P6483" i="1"/>
  <c r="Q6483" i="1" s="1"/>
  <c r="P4480" i="1"/>
  <c r="Q4480" i="1" s="1"/>
  <c r="P3448" i="1"/>
  <c r="Q3448" i="1" s="1"/>
  <c r="P3136" i="1"/>
  <c r="Q3136" i="1" s="1"/>
  <c r="P2684" i="1"/>
  <c r="Q2684" i="1" s="1"/>
  <c r="P2484" i="1"/>
  <c r="Q2484" i="1" s="1"/>
  <c r="P2702" i="1"/>
  <c r="Q2702" i="1" s="1"/>
  <c r="P2673" i="1"/>
  <c r="Q2673" i="1" s="1"/>
  <c r="P2227" i="1"/>
  <c r="Q2227" i="1" s="1"/>
  <c r="P2222" i="1"/>
  <c r="Q2222" i="1" s="1"/>
  <c r="P2225" i="1"/>
  <c r="Q2225" i="1" s="1"/>
  <c r="P2224" i="1"/>
  <c r="Q2224" i="1" s="1"/>
  <c r="P1938" i="1"/>
  <c r="Q1938" i="1" s="1"/>
  <c r="P1427" i="1"/>
  <c r="Q1427" i="1" s="1"/>
  <c r="P1217" i="1"/>
  <c r="Q1217" i="1" s="1"/>
  <c r="P1623" i="1"/>
  <c r="Q1623" i="1" s="1"/>
  <c r="P1215" i="1"/>
  <c r="Q1215" i="1" s="1"/>
  <c r="P1023" i="1"/>
  <c r="Q1023" i="1" s="1"/>
  <c r="P1622" i="1"/>
  <c r="Q1622" i="1" s="1"/>
  <c r="P1428" i="1"/>
  <c r="Q1428" i="1" s="1"/>
  <c r="P1322" i="1"/>
  <c r="Q1322" i="1" s="1"/>
  <c r="P1143" i="1"/>
  <c r="Q1143" i="1" s="1"/>
  <c r="P1457" i="1"/>
  <c r="Q1457" i="1" s="1"/>
  <c r="P1321" i="1"/>
  <c r="Q1321" i="1" s="1"/>
  <c r="P1334" i="1"/>
  <c r="Q1334" i="1" s="1"/>
  <c r="P1142" i="1"/>
  <c r="Q1142" i="1" s="1"/>
  <c r="P1027" i="1"/>
  <c r="Q1027" i="1" s="1"/>
  <c r="P1336" i="1"/>
  <c r="Q1336" i="1" s="1"/>
  <c r="P1252" i="1"/>
  <c r="Q1252" i="1" s="1"/>
  <c r="P986" i="1"/>
  <c r="Q986" i="1" s="1"/>
  <c r="P667" i="1"/>
  <c r="Q667" i="1" s="1"/>
  <c r="P772" i="1"/>
  <c r="Q772" i="1" s="1"/>
  <c r="P314" i="1"/>
  <c r="Q314" i="1" s="1"/>
  <c r="P260" i="1"/>
  <c r="Q260" i="1" s="1"/>
  <c r="P321" i="1"/>
  <c r="Q321" i="1" s="1"/>
  <c r="P279" i="1"/>
  <c r="Q279" i="1" s="1"/>
  <c r="P8679" i="1"/>
  <c r="Q8679" i="1" s="1"/>
  <c r="P8671" i="1"/>
  <c r="Q8671" i="1" s="1"/>
  <c r="P1113" i="1"/>
  <c r="Q1113" i="1" s="1"/>
  <c r="P1265" i="1"/>
  <c r="Q1265" i="1" s="1"/>
  <c r="P997" i="1"/>
  <c r="Q997" i="1" s="1"/>
  <c r="P949" i="1"/>
  <c r="Q949" i="1" s="1"/>
  <c r="P993" i="1"/>
  <c r="Q993" i="1" s="1"/>
  <c r="P954" i="1"/>
  <c r="Q954" i="1" s="1"/>
  <c r="P8773" i="1"/>
  <c r="Q8773" i="1" s="1"/>
  <c r="P8770" i="1"/>
  <c r="Q8770" i="1" s="1"/>
  <c r="P8714" i="1"/>
  <c r="Q8714" i="1" s="1"/>
  <c r="P8582" i="1"/>
  <c r="Q8582" i="1" s="1"/>
  <c r="P8395" i="1"/>
  <c r="Q8395" i="1" s="1"/>
  <c r="P8318" i="1"/>
  <c r="Q8318" i="1" s="1"/>
  <c r="P8213" i="1"/>
  <c r="Q8213" i="1" s="1"/>
  <c r="P8077" i="1"/>
  <c r="Q8077" i="1" s="1"/>
  <c r="P8045" i="1"/>
  <c r="Q8045" i="1" s="1"/>
  <c r="P7929" i="1"/>
  <c r="Q7929" i="1" s="1"/>
  <c r="P7791" i="1"/>
  <c r="Q7791" i="1" s="1"/>
  <c r="P7633" i="1"/>
  <c r="Q7633" i="1" s="1"/>
  <c r="P7516" i="1"/>
  <c r="Q7516" i="1" s="1"/>
  <c r="P7494" i="1"/>
  <c r="Q7494" i="1" s="1"/>
  <c r="P7480" i="1"/>
  <c r="Q7480" i="1" s="1"/>
  <c r="P7434" i="1"/>
  <c r="Q7434" i="1" s="1"/>
  <c r="P7402" i="1"/>
  <c r="Q7402" i="1" s="1"/>
  <c r="P7018" i="1"/>
  <c r="Q7018" i="1" s="1"/>
  <c r="P6991" i="1"/>
  <c r="Q6991" i="1" s="1"/>
  <c r="P6937" i="1"/>
  <c r="Q6937" i="1" s="1"/>
  <c r="P6862" i="1"/>
  <c r="Q6862" i="1" s="1"/>
  <c r="P6822" i="1"/>
  <c r="Q6822" i="1" s="1"/>
  <c r="P6780" i="1"/>
  <c r="Q6780" i="1" s="1"/>
  <c r="P6691" i="1"/>
  <c r="Q6691" i="1" s="1"/>
  <c r="P6519" i="1"/>
  <c r="Q6519" i="1" s="1"/>
  <c r="P8772" i="1"/>
  <c r="Q8772" i="1" s="1"/>
  <c r="P8697" i="1"/>
  <c r="Q8697" i="1" s="1"/>
  <c r="P8563" i="1"/>
  <c r="Q8563" i="1" s="1"/>
  <c r="P8246" i="1"/>
  <c r="Q8246" i="1" s="1"/>
  <c r="P8216" i="1"/>
  <c r="Q8216" i="1" s="1"/>
  <c r="P8082" i="1"/>
  <c r="Q8082" i="1" s="1"/>
  <c r="P8023" i="1"/>
  <c r="Q8023" i="1" s="1"/>
  <c r="P7955" i="1"/>
  <c r="Q7955" i="1" s="1"/>
  <c r="P7844" i="1"/>
  <c r="Q7844" i="1" s="1"/>
  <c r="P7638" i="1"/>
  <c r="Q7638" i="1" s="1"/>
  <c r="P7522" i="1"/>
  <c r="Q7522" i="1" s="1"/>
  <c r="P7508" i="1"/>
  <c r="Q7508" i="1" s="1"/>
  <c r="P7479" i="1"/>
  <c r="Q7479" i="1" s="1"/>
  <c r="P7447" i="1"/>
  <c r="Q7447" i="1" s="1"/>
  <c r="P7419" i="1"/>
  <c r="Q7419" i="1" s="1"/>
  <c r="P7255" i="1"/>
  <c r="Q7255" i="1" s="1"/>
  <c r="P6994" i="1"/>
  <c r="Q6994" i="1" s="1"/>
  <c r="P6940" i="1"/>
  <c r="Q6940" i="1" s="1"/>
  <c r="P6893" i="1"/>
  <c r="Q6893" i="1" s="1"/>
  <c r="P6825" i="1"/>
  <c r="Q6825" i="1" s="1"/>
  <c r="P6792" i="1"/>
  <c r="Q6792" i="1" s="1"/>
  <c r="P6729" i="1"/>
  <c r="Q6729" i="1" s="1"/>
  <c r="P6602" i="1"/>
  <c r="Q6602" i="1" s="1"/>
  <c r="P6500" i="1"/>
  <c r="Q6500" i="1" s="1"/>
  <c r="P8584" i="1"/>
  <c r="Q8584" i="1" s="1"/>
  <c r="P8323" i="1"/>
  <c r="Q8323" i="1" s="1"/>
  <c r="P8212" i="1"/>
  <c r="Q8212" i="1" s="1"/>
  <c r="P8140" i="1"/>
  <c r="Q8140" i="1" s="1"/>
  <c r="P8068" i="1"/>
  <c r="Q8068" i="1" s="1"/>
  <c r="P7974" i="1"/>
  <c r="Q7974" i="1" s="1"/>
  <c r="P7867" i="1"/>
  <c r="Q7867" i="1" s="1"/>
  <c r="P7850" i="1"/>
  <c r="Q7850" i="1" s="1"/>
  <c r="P7637" i="1"/>
  <c r="Q7637" i="1" s="1"/>
  <c r="P7535" i="1"/>
  <c r="Q7535" i="1" s="1"/>
  <c r="P7489" i="1"/>
  <c r="Q7489" i="1" s="1"/>
  <c r="P7475" i="1"/>
  <c r="Q7475" i="1" s="1"/>
  <c r="P7421" i="1"/>
  <c r="Q7421" i="1" s="1"/>
  <c r="P7322" i="1"/>
  <c r="Q7322" i="1" s="1"/>
  <c r="P7013" i="1"/>
  <c r="Q7013" i="1" s="1"/>
  <c r="P6949" i="1"/>
  <c r="Q6949" i="1" s="1"/>
  <c r="P6896" i="1"/>
  <c r="Q6896" i="1" s="1"/>
  <c r="P6844" i="1"/>
  <c r="Q6844" i="1" s="1"/>
  <c r="P6771" i="1"/>
  <c r="Q6771" i="1" s="1"/>
  <c r="P6530" i="1"/>
  <c r="Q6530" i="1" s="1"/>
  <c r="P8705" i="1"/>
  <c r="Q8705" i="1" s="1"/>
  <c r="P8586" i="1"/>
  <c r="Q8586" i="1" s="1"/>
  <c r="P8393" i="1"/>
  <c r="Q8393" i="1" s="1"/>
  <c r="P8221" i="1"/>
  <c r="Q8221" i="1" s="1"/>
  <c r="P8169" i="1"/>
  <c r="Q8169" i="1" s="1"/>
  <c r="P8075" i="1"/>
  <c r="Q8075" i="1" s="1"/>
  <c r="P7964" i="1"/>
  <c r="Q7964" i="1" s="1"/>
  <c r="P7845" i="1"/>
  <c r="Q7845" i="1" s="1"/>
  <c r="P7634" i="1"/>
  <c r="Q7634" i="1" s="1"/>
  <c r="P7509" i="1"/>
  <c r="Q7509" i="1" s="1"/>
  <c r="P7477" i="1"/>
  <c r="Q7477" i="1" s="1"/>
  <c r="P7417" i="1"/>
  <c r="Q7417" i="1" s="1"/>
  <c r="P7009" i="1"/>
  <c r="Q7009" i="1" s="1"/>
  <c r="P6956" i="1"/>
  <c r="Q6956" i="1" s="1"/>
  <c r="P6920" i="1"/>
  <c r="Q6920" i="1" s="1"/>
  <c r="P6849" i="1"/>
  <c r="Q6849" i="1" s="1"/>
  <c r="P6816" i="1"/>
  <c r="Q6816" i="1" s="1"/>
  <c r="P6777" i="1"/>
  <c r="Q6777" i="1" s="1"/>
  <c r="P6724" i="1"/>
  <c r="Q6724" i="1" s="1"/>
  <c r="P6600" i="1"/>
  <c r="Q6600" i="1" s="1"/>
  <c r="P6514" i="1"/>
  <c r="Q6514" i="1" s="1"/>
  <c r="P6520" i="1"/>
  <c r="Q6520" i="1" s="1"/>
  <c r="P6430" i="1"/>
  <c r="Q6430" i="1" s="1"/>
  <c r="P6378" i="1"/>
  <c r="Q6378" i="1" s="1"/>
  <c r="P6339" i="1"/>
  <c r="Q6339" i="1" s="1"/>
  <c r="P6214" i="1"/>
  <c r="Q6214" i="1" s="1"/>
  <c r="P6094" i="1"/>
  <c r="Q6094" i="1" s="1"/>
  <c r="P6074" i="1"/>
  <c r="Q6074" i="1" s="1"/>
  <c r="P6002" i="1"/>
  <c r="Q6002" i="1" s="1"/>
  <c r="P5958" i="1"/>
  <c r="Q5958" i="1" s="1"/>
  <c r="P5910" i="1"/>
  <c r="Q5910" i="1" s="1"/>
  <c r="P5854" i="1"/>
  <c r="Q5854" i="1" s="1"/>
  <c r="P5687" i="1"/>
  <c r="Q5687" i="1" s="1"/>
  <c r="P5542" i="1"/>
  <c r="Q5542" i="1" s="1"/>
  <c r="P5513" i="1"/>
  <c r="Q5513" i="1" s="1"/>
  <c r="P5478" i="1"/>
  <c r="Q5478" i="1" s="1"/>
  <c r="P5400" i="1"/>
  <c r="Q5400" i="1" s="1"/>
  <c r="P6391" i="1"/>
  <c r="Q6391" i="1" s="1"/>
  <c r="P6341" i="1"/>
  <c r="Q6341" i="1" s="1"/>
  <c r="P6221" i="1"/>
  <c r="Q6221" i="1" s="1"/>
  <c r="P6165" i="1"/>
  <c r="Q6165" i="1" s="1"/>
  <c r="P6101" i="1"/>
  <c r="Q6101" i="1" s="1"/>
  <c r="P6077" i="1"/>
  <c r="Q6077" i="1" s="1"/>
  <c r="P6005" i="1"/>
  <c r="Q6005" i="1" s="1"/>
  <c r="P5957" i="1"/>
  <c r="Q5957" i="1" s="1"/>
  <c r="P5929" i="1"/>
  <c r="Q5929" i="1" s="1"/>
  <c r="P5869" i="1"/>
  <c r="Q5869" i="1" s="1"/>
  <c r="P5692" i="1"/>
  <c r="Q5692" i="1" s="1"/>
  <c r="P5547" i="1"/>
  <c r="Q5547" i="1" s="1"/>
  <c r="P5496" i="1"/>
  <c r="Q5496" i="1" s="1"/>
  <c r="P5417" i="1"/>
  <c r="Q5417" i="1" s="1"/>
  <c r="P6540" i="1"/>
  <c r="Q6540" i="1" s="1"/>
  <c r="P6511" i="1"/>
  <c r="Q6511" i="1" s="1"/>
  <c r="P6390" i="1"/>
  <c r="Q6390" i="1" s="1"/>
  <c r="P6347" i="1"/>
  <c r="Q6347" i="1" s="1"/>
  <c r="P6248" i="1"/>
  <c r="Q6248" i="1" s="1"/>
  <c r="P6208" i="1"/>
  <c r="Q6208" i="1" s="1"/>
  <c r="P6184" i="1"/>
  <c r="Q6184" i="1" s="1"/>
  <c r="P6124" i="1"/>
  <c r="Q6124" i="1" s="1"/>
  <c r="P6076" i="1"/>
  <c r="Q6076" i="1" s="1"/>
  <c r="P6024" i="1"/>
  <c r="Q6024" i="1" s="1"/>
  <c r="P5996" i="1"/>
  <c r="Q5996" i="1" s="1"/>
  <c r="P5956" i="1"/>
  <c r="Q5956" i="1" s="1"/>
  <c r="P5900" i="1"/>
  <c r="Q5900" i="1" s="1"/>
  <c r="P5856" i="1"/>
  <c r="Q5856" i="1" s="1"/>
  <c r="P5782" i="1"/>
  <c r="Q5782" i="1" s="1"/>
  <c r="P5739" i="1"/>
  <c r="Q5739" i="1" s="1"/>
  <c r="P5553" i="1"/>
  <c r="Q5553" i="1" s="1"/>
  <c r="P5514" i="1"/>
  <c r="Q5514" i="1" s="1"/>
  <c r="P5482" i="1"/>
  <c r="Q5482" i="1" s="1"/>
  <c r="P5454" i="1"/>
  <c r="Q5454" i="1" s="1"/>
  <c r="P5403" i="1"/>
  <c r="Q5403" i="1" s="1"/>
  <c r="P6379" i="1"/>
  <c r="Q6379" i="1" s="1"/>
  <c r="P6336" i="1"/>
  <c r="Q6336" i="1" s="1"/>
  <c r="P6183" i="1"/>
  <c r="Q6183" i="1" s="1"/>
  <c r="P6107" i="1"/>
  <c r="Q6107" i="1" s="1"/>
  <c r="P6075" i="1"/>
  <c r="Q6075" i="1" s="1"/>
  <c r="P5959" i="1"/>
  <c r="Q5959" i="1" s="1"/>
  <c r="P5911" i="1"/>
  <c r="Q5911" i="1" s="1"/>
  <c r="P5863" i="1"/>
  <c r="Q5863" i="1" s="1"/>
  <c r="P5808" i="1"/>
  <c r="Q5808" i="1" s="1"/>
  <c r="P5571" i="1"/>
  <c r="Q5571" i="1" s="1"/>
  <c r="P5469" i="1"/>
  <c r="Q5469" i="1" s="1"/>
  <c r="P5385" i="1"/>
  <c r="Q5385" i="1" s="1"/>
  <c r="P5350" i="1"/>
  <c r="Q5350" i="1" s="1"/>
  <c r="P5308" i="1"/>
  <c r="Q5308" i="1" s="1"/>
  <c r="P5276" i="1"/>
  <c r="Q5276" i="1" s="1"/>
  <c r="P5257" i="1"/>
  <c r="Q5257" i="1" s="1"/>
  <c r="P5193" i="1"/>
  <c r="Q5193" i="1" s="1"/>
  <c r="P5138" i="1"/>
  <c r="Q5138" i="1" s="1"/>
  <c r="P5081" i="1"/>
  <c r="Q5081" i="1" s="1"/>
  <c r="P4886" i="1"/>
  <c r="Q4886" i="1" s="1"/>
  <c r="P4830" i="1"/>
  <c r="Q4830" i="1" s="1"/>
  <c r="P4785" i="1"/>
  <c r="Q4785" i="1" s="1"/>
  <c r="P4749" i="1"/>
  <c r="Q4749" i="1" s="1"/>
  <c r="P4713" i="1"/>
  <c r="Q4713" i="1" s="1"/>
  <c r="P4649" i="1"/>
  <c r="Q4649" i="1" s="1"/>
  <c r="P4569" i="1"/>
  <c r="Q4569" i="1" s="1"/>
  <c r="P4546" i="1"/>
  <c r="Q4546" i="1" s="1"/>
  <c r="P4422" i="1"/>
  <c r="Q4422" i="1" s="1"/>
  <c r="P5349" i="1"/>
  <c r="Q5349" i="1" s="1"/>
  <c r="P5307" i="1"/>
  <c r="Q5307" i="1" s="1"/>
  <c r="P5263" i="1"/>
  <c r="Q5263" i="1" s="1"/>
  <c r="P5215" i="1"/>
  <c r="Q5215" i="1" s="1"/>
  <c r="P5144" i="1"/>
  <c r="Q5144" i="1" s="1"/>
  <c r="P5083" i="1"/>
  <c r="Q5083" i="1" s="1"/>
  <c r="P4973" i="1"/>
  <c r="Q4973" i="1" s="1"/>
  <c r="P4903" i="1"/>
  <c r="Q4903" i="1" s="1"/>
  <c r="P4814" i="1"/>
  <c r="Q4814" i="1" s="1"/>
  <c r="P4767" i="1"/>
  <c r="Q4767" i="1" s="1"/>
  <c r="P4709" i="1"/>
  <c r="Q4709" i="1" s="1"/>
  <c r="P4655" i="1"/>
  <c r="Q4655" i="1" s="1"/>
  <c r="P4565" i="1"/>
  <c r="Q4565" i="1" s="1"/>
  <c r="P4549" i="1"/>
  <c r="Q4549" i="1" s="1"/>
  <c r="P4424" i="1"/>
  <c r="Q4424" i="1" s="1"/>
  <c r="P5402" i="1"/>
  <c r="Q5402" i="1" s="1"/>
  <c r="P5326" i="1"/>
  <c r="Q5326" i="1" s="1"/>
  <c r="P5278" i="1"/>
  <c r="Q5278" i="1" s="1"/>
  <c r="P5258" i="1"/>
  <c r="Q5258" i="1" s="1"/>
  <c r="P5185" i="1"/>
  <c r="Q5185" i="1" s="1"/>
  <c r="P5092" i="1"/>
  <c r="Q5092" i="1" s="1"/>
  <c r="P4948" i="1"/>
  <c r="Q4948" i="1" s="1"/>
  <c r="P4884" i="1"/>
  <c r="Q4884" i="1" s="1"/>
  <c r="P4813" i="1"/>
  <c r="Q4813" i="1" s="1"/>
  <c r="P4786" i="1"/>
  <c r="Q4786" i="1" s="1"/>
  <c r="P4739" i="1"/>
  <c r="Q4739" i="1" s="1"/>
  <c r="P4644" i="1"/>
  <c r="Q4644" i="1" s="1"/>
  <c r="P4554" i="1"/>
  <c r="Q4554" i="1" s="1"/>
  <c r="P4375" i="1"/>
  <c r="Q4375" i="1" s="1"/>
  <c r="P5405" i="1"/>
  <c r="Q5405" i="1" s="1"/>
  <c r="P5373" i="1"/>
  <c r="Q5373" i="1" s="1"/>
  <c r="P5309" i="1"/>
  <c r="Q5309" i="1" s="1"/>
  <c r="P5277" i="1"/>
  <c r="Q5277" i="1" s="1"/>
  <c r="P5248" i="1"/>
  <c r="Q5248" i="1" s="1"/>
  <c r="P5120" i="1"/>
  <c r="Q5120" i="1" s="1"/>
  <c r="P5079" i="1"/>
  <c r="Q5079" i="1" s="1"/>
  <c r="P4942" i="1"/>
  <c r="Q4942" i="1" s="1"/>
  <c r="P4783" i="1"/>
  <c r="Q4783" i="1" s="1"/>
  <c r="P4762" i="1"/>
  <c r="Q4762" i="1" s="1"/>
  <c r="P4701" i="1"/>
  <c r="Q4701" i="1" s="1"/>
  <c r="P4631" i="1"/>
  <c r="Q4631" i="1" s="1"/>
  <c r="P4535" i="1"/>
  <c r="Q4535" i="1" s="1"/>
  <c r="P4419" i="1"/>
  <c r="Q4419" i="1" s="1"/>
  <c r="P4273" i="1"/>
  <c r="Q4273" i="1" s="1"/>
  <c r="P4204" i="1"/>
  <c r="Q4204" i="1" s="1"/>
  <c r="P4162" i="1"/>
  <c r="Q4162" i="1" s="1"/>
  <c r="P4132" i="1"/>
  <c r="Q4132" i="1" s="1"/>
  <c r="P4055" i="1"/>
  <c r="Q4055" i="1" s="1"/>
  <c r="P4007" i="1"/>
  <c r="Q4007" i="1" s="1"/>
  <c r="P3984" i="1"/>
  <c r="Q3984" i="1" s="1"/>
  <c r="P3894" i="1"/>
  <c r="Q3894" i="1" s="1"/>
  <c r="P3870" i="1"/>
  <c r="Q3870" i="1" s="1"/>
  <c r="P3843" i="1"/>
  <c r="Q3843" i="1" s="1"/>
  <c r="P3751" i="1"/>
  <c r="Q3751" i="1" s="1"/>
  <c r="P3670" i="1"/>
  <c r="Q3670" i="1" s="1"/>
  <c r="P3610" i="1"/>
  <c r="Q3610" i="1" s="1"/>
  <c r="P3558" i="1"/>
  <c r="Q3558" i="1" s="1"/>
  <c r="P3502" i="1"/>
  <c r="Q3502" i="1" s="1"/>
  <c r="P3366" i="1"/>
  <c r="Q3366" i="1" s="1"/>
  <c r="P3270" i="1"/>
  <c r="Q3270" i="1" s="1"/>
  <c r="P3222" i="1"/>
  <c r="Q3222" i="1" s="1"/>
  <c r="P4223" i="1"/>
  <c r="Q4223" i="1" s="1"/>
  <c r="P4161" i="1"/>
  <c r="Q4161" i="1" s="1"/>
  <c r="P4107" i="1"/>
  <c r="Q4107" i="1" s="1"/>
  <c r="P4079" i="1"/>
  <c r="Q4079" i="1" s="1"/>
  <c r="P4046" i="1"/>
  <c r="Q4046" i="1" s="1"/>
  <c r="P3983" i="1"/>
  <c r="Q3983" i="1" s="1"/>
  <c r="P3944" i="1"/>
  <c r="Q3944" i="1" s="1"/>
  <c r="P3911" i="1"/>
  <c r="Q3911" i="1" s="1"/>
  <c r="P3845" i="1"/>
  <c r="Q3845" i="1" s="1"/>
  <c r="P3821" i="1"/>
  <c r="Q3821" i="1" s="1"/>
  <c r="P3673" i="1"/>
  <c r="Q3673" i="1" s="1"/>
  <c r="P3581" i="1"/>
  <c r="Q3581" i="1" s="1"/>
  <c r="P3389" i="1"/>
  <c r="Q3389" i="1" s="1"/>
  <c r="P3337" i="1"/>
  <c r="Q3337" i="1" s="1"/>
  <c r="P3225" i="1"/>
  <c r="Q3225" i="1" s="1"/>
  <c r="P4280" i="1"/>
  <c r="Q4280" i="1" s="1"/>
  <c r="P4205" i="1"/>
  <c r="Q4205" i="1" s="1"/>
  <c r="P4175" i="1"/>
  <c r="Q4175" i="1" s="1"/>
  <c r="P4109" i="1"/>
  <c r="Q4109" i="1" s="1"/>
  <c r="P4057" i="1"/>
  <c r="Q4057" i="1" s="1"/>
  <c r="P3986" i="1"/>
  <c r="Q3986" i="1" s="1"/>
  <c r="P3943" i="1"/>
  <c r="Q3943" i="1" s="1"/>
  <c r="P3890" i="1"/>
  <c r="Q3890" i="1" s="1"/>
  <c r="P3823" i="1"/>
  <c r="Q3823" i="1" s="1"/>
  <c r="P3688" i="1"/>
  <c r="Q3688" i="1" s="1"/>
  <c r="P3632" i="1"/>
  <c r="Q3632" i="1" s="1"/>
  <c r="P3584" i="1"/>
  <c r="Q3584" i="1" s="1"/>
  <c r="P3532" i="1"/>
  <c r="Q3532" i="1" s="1"/>
  <c r="P3388" i="1"/>
  <c r="Q3388" i="1" s="1"/>
  <c r="P3272" i="1"/>
  <c r="Q3272" i="1" s="1"/>
  <c r="P4274" i="1"/>
  <c r="Q4274" i="1" s="1"/>
  <c r="P4198" i="1"/>
  <c r="Q4198" i="1" s="1"/>
  <c r="P4154" i="1"/>
  <c r="Q4154" i="1" s="1"/>
  <c r="P4041" i="1"/>
  <c r="Q4041" i="1" s="1"/>
  <c r="P4029" i="1"/>
  <c r="Q4029" i="1" s="1"/>
  <c r="P3949" i="1"/>
  <c r="Q3949" i="1" s="1"/>
  <c r="P3865" i="1"/>
  <c r="Q3865" i="1" s="1"/>
  <c r="P3850" i="1"/>
  <c r="Q3850" i="1" s="1"/>
  <c r="P3679" i="1"/>
  <c r="Q3679" i="1" s="1"/>
  <c r="P3627" i="1"/>
  <c r="Q3627" i="1" s="1"/>
  <c r="P3579" i="1"/>
  <c r="Q3579" i="1" s="1"/>
  <c r="P3523" i="1"/>
  <c r="Q3523" i="1" s="1"/>
  <c r="P3391" i="1"/>
  <c r="Q3391" i="1" s="1"/>
  <c r="P3367" i="1"/>
  <c r="Q3367" i="1" s="1"/>
  <c r="P3335" i="1"/>
  <c r="Q3335" i="1" s="1"/>
  <c r="P3263" i="1"/>
  <c r="Q3263" i="1" s="1"/>
  <c r="P3099" i="1"/>
  <c r="Q3099" i="1" s="1"/>
  <c r="P3048" i="1"/>
  <c r="Q3048" i="1" s="1"/>
  <c r="P2971" i="1"/>
  <c r="Q2971" i="1" s="1"/>
  <c r="P2952" i="1"/>
  <c r="Q2952" i="1" s="1"/>
  <c r="P3198" i="1"/>
  <c r="Q3198" i="1" s="1"/>
  <c r="P3127" i="1"/>
  <c r="Q3127" i="1" s="1"/>
  <c r="P3066" i="1"/>
  <c r="Q3066" i="1" s="1"/>
  <c r="P2957" i="1"/>
  <c r="Q2957" i="1" s="1"/>
  <c r="P2932" i="1"/>
  <c r="Q2932" i="1" s="1"/>
  <c r="P3107" i="1"/>
  <c r="Q3107" i="1" s="1"/>
  <c r="P3088" i="1"/>
  <c r="Q3088" i="1" s="1"/>
  <c r="P3027" i="1"/>
  <c r="Q3027" i="1" s="1"/>
  <c r="P2966" i="1"/>
  <c r="Q2966" i="1" s="1"/>
  <c r="P3201" i="1"/>
  <c r="Q3201" i="1" s="1"/>
  <c r="P3175" i="1"/>
  <c r="Q3175" i="1" s="1"/>
  <c r="P3125" i="1"/>
  <c r="Q3125" i="1" s="1"/>
  <c r="P3026" i="1"/>
  <c r="Q3026" i="1" s="1"/>
  <c r="P2972" i="1"/>
  <c r="Q2972" i="1" s="1"/>
  <c r="P2869" i="1"/>
  <c r="Q2869" i="1" s="1"/>
  <c r="P2805" i="1"/>
  <c r="Q2805" i="1" s="1"/>
  <c r="P2728" i="1"/>
  <c r="Q2728" i="1" s="1"/>
  <c r="P2572" i="1"/>
  <c r="Q2572" i="1" s="1"/>
  <c r="P2524" i="1"/>
  <c r="Q2524" i="1" s="1"/>
  <c r="P2444" i="1"/>
  <c r="Q2444" i="1" s="1"/>
  <c r="P2376" i="1"/>
  <c r="Q2376" i="1" s="1"/>
  <c r="P2332" i="1"/>
  <c r="Q2332" i="1" s="1"/>
  <c r="P2840" i="1"/>
  <c r="Q2840" i="1" s="1"/>
  <c r="P2785" i="1"/>
  <c r="Q2785" i="1" s="1"/>
  <c r="P2539" i="1"/>
  <c r="Q2539" i="1" s="1"/>
  <c r="P2463" i="1"/>
  <c r="Q2463" i="1" s="1"/>
  <c r="P2379" i="1"/>
  <c r="Q2379" i="1" s="1"/>
  <c r="P2351" i="1"/>
  <c r="Q2351" i="1" s="1"/>
  <c r="P2836" i="1"/>
  <c r="Q2836" i="1" s="1"/>
  <c r="P2742" i="1"/>
  <c r="Q2742" i="1" s="1"/>
  <c r="P2550" i="1"/>
  <c r="Q2550" i="1" s="1"/>
  <c r="P2458" i="1"/>
  <c r="Q2458" i="1" s="1"/>
  <c r="P2406" i="1"/>
  <c r="Q2406" i="1" s="1"/>
  <c r="P2366" i="1"/>
  <c r="Q2366" i="1" s="1"/>
  <c r="P2259" i="1"/>
  <c r="Q2259" i="1" s="1"/>
  <c r="P2806" i="1"/>
  <c r="Q2806" i="1" s="1"/>
  <c r="P2741" i="1"/>
  <c r="Q2741" i="1" s="1"/>
  <c r="P2549" i="1"/>
  <c r="Q2549" i="1" s="1"/>
  <c r="P2453" i="1"/>
  <c r="Q2453" i="1" s="1"/>
  <c r="P2417" i="1"/>
  <c r="Q2417" i="1" s="1"/>
  <c r="P2357" i="1"/>
  <c r="Q2357" i="1" s="1"/>
  <c r="P2235" i="1"/>
  <c r="Q2235" i="1" s="1"/>
  <c r="P2167" i="1"/>
  <c r="Q2167" i="1" s="1"/>
  <c r="P2139" i="1"/>
  <c r="Q2139" i="1" s="1"/>
  <c r="P1758" i="1"/>
  <c r="Q1758" i="1" s="1"/>
  <c r="P2210" i="1"/>
  <c r="Q2210" i="1" s="1"/>
  <c r="P2170" i="1"/>
  <c r="Q2170" i="1" s="1"/>
  <c r="P2142" i="1"/>
  <c r="Q2142" i="1" s="1"/>
  <c r="P1811" i="1"/>
  <c r="Q1811" i="1" s="1"/>
  <c r="P2209" i="1"/>
  <c r="Q2209" i="1" s="1"/>
  <c r="P1824" i="1"/>
  <c r="Q1824" i="1" s="1"/>
  <c r="P2260" i="1"/>
  <c r="Q2260" i="1" s="1"/>
  <c r="P2192" i="1"/>
  <c r="Q2192" i="1" s="1"/>
  <c r="P2140" i="1"/>
  <c r="Q2140" i="1" s="1"/>
  <c r="P1803" i="1"/>
  <c r="Q1803" i="1" s="1"/>
  <c r="P1532" i="1"/>
  <c r="Q1532" i="1" s="1"/>
  <c r="P1069" i="1"/>
  <c r="Q1069" i="1" s="1"/>
  <c r="P1543" i="1"/>
  <c r="Q1543" i="1" s="1"/>
  <c r="P1369" i="1"/>
  <c r="Q1369" i="1" s="1"/>
  <c r="P1689" i="1"/>
  <c r="Q1689" i="1" s="1"/>
  <c r="P1534" i="1"/>
  <c r="Q1534" i="1" s="1"/>
  <c r="P1486" i="1"/>
  <c r="Q1486" i="1" s="1"/>
  <c r="P1303" i="1"/>
  <c r="Q1303" i="1" s="1"/>
  <c r="P1517" i="1"/>
  <c r="Q1517" i="1" s="1"/>
  <c r="P1386" i="1"/>
  <c r="Q1386" i="1" s="1"/>
  <c r="P1344" i="1"/>
  <c r="Q1344" i="1" s="1"/>
  <c r="P881" i="1"/>
  <c r="Q881" i="1" s="1"/>
  <c r="P859" i="1"/>
  <c r="Q859" i="1" s="1"/>
  <c r="P896" i="1"/>
  <c r="Q896" i="1" s="1"/>
  <c r="P864" i="1"/>
  <c r="Q864" i="1" s="1"/>
  <c r="P1070" i="1"/>
  <c r="Q1070" i="1" s="1"/>
  <c r="P867" i="1"/>
  <c r="Q867" i="1" s="1"/>
  <c r="P895" i="1"/>
  <c r="Q895" i="1" s="1"/>
  <c r="P862" i="1"/>
  <c r="Q862" i="1" s="1"/>
  <c r="P837" i="1"/>
  <c r="Q837" i="1" s="1"/>
  <c r="P545" i="1"/>
  <c r="Q545" i="1" s="1"/>
  <c r="P537" i="1"/>
  <c r="Q537" i="1" s="1"/>
  <c r="P480" i="1"/>
  <c r="Q480" i="1" s="1"/>
  <c r="P454" i="1"/>
  <c r="Q454" i="1" s="1"/>
  <c r="P524" i="1"/>
  <c r="Q524" i="1" s="1"/>
  <c r="P512" i="1"/>
  <c r="Q512" i="1" s="1"/>
  <c r="P468" i="1"/>
  <c r="Q468" i="1" s="1"/>
  <c r="P453" i="1"/>
  <c r="Q453" i="1" s="1"/>
  <c r="P544" i="1"/>
  <c r="Q544" i="1" s="1"/>
  <c r="P517" i="1"/>
  <c r="Q517" i="1" s="1"/>
  <c r="P461" i="1"/>
  <c r="Q461" i="1" s="1"/>
  <c r="P525" i="1"/>
  <c r="Q525" i="1" s="1"/>
  <c r="P472" i="1"/>
  <c r="Q472" i="1" s="1"/>
  <c r="P290" i="1"/>
  <c r="Q290" i="1" s="1"/>
  <c r="P241" i="1"/>
  <c r="Q241" i="1" s="1"/>
  <c r="P292" i="1"/>
  <c r="Q292" i="1" s="1"/>
  <c r="P356" i="1"/>
  <c r="Q356" i="1" s="1"/>
  <c r="P194" i="1"/>
  <c r="Q194" i="1" s="1"/>
  <c r="P96" i="1"/>
  <c r="Q96" i="1" s="1"/>
  <c r="P97" i="1"/>
  <c r="Q97" i="1" s="1"/>
  <c r="P99" i="1"/>
  <c r="Q99" i="1" s="1"/>
  <c r="P8549" i="1"/>
  <c r="Q8549" i="1" s="1"/>
  <c r="P8472" i="1"/>
  <c r="Q8472" i="1" s="1"/>
  <c r="P8438" i="1"/>
  <c r="Q8438" i="1" s="1"/>
  <c r="P8292" i="1"/>
  <c r="Q8292" i="1" s="1"/>
  <c r="P8040" i="1"/>
  <c r="Q8040" i="1" s="1"/>
  <c r="P7899" i="1"/>
  <c r="Q7899" i="1" s="1"/>
  <c r="P7821" i="1"/>
  <c r="Q7821" i="1" s="1"/>
  <c r="P7733" i="1"/>
  <c r="Q7733" i="1" s="1"/>
  <c r="P7663" i="1"/>
  <c r="Q7663" i="1" s="1"/>
  <c r="P7391" i="1"/>
  <c r="Q7391" i="1" s="1"/>
  <c r="P7313" i="1"/>
  <c r="Q7313" i="1" s="1"/>
  <c r="P7174" i="1"/>
  <c r="Q7174" i="1" s="1"/>
  <c r="P7142" i="1"/>
  <c r="Q7142" i="1" s="1"/>
  <c r="P6687" i="1"/>
  <c r="Q6687" i="1" s="1"/>
  <c r="P6671" i="1"/>
  <c r="Q6671" i="1" s="1"/>
  <c r="P8651" i="1"/>
  <c r="Q8651" i="1" s="1"/>
  <c r="P8474" i="1"/>
  <c r="Q8474" i="1" s="1"/>
  <c r="P8444" i="1"/>
  <c r="Q8444" i="1" s="1"/>
  <c r="P8358" i="1"/>
  <c r="Q8358" i="1" s="1"/>
  <c r="P8291" i="1"/>
  <c r="Q8291" i="1" s="1"/>
  <c r="P8130" i="1"/>
  <c r="Q8130" i="1" s="1"/>
  <c r="P7881" i="1"/>
  <c r="Q7881" i="1" s="1"/>
  <c r="P7763" i="1"/>
  <c r="Q7763" i="1" s="1"/>
  <c r="P7719" i="1"/>
  <c r="Q7719" i="1" s="1"/>
  <c r="P7679" i="1"/>
  <c r="Q7679" i="1" s="1"/>
  <c r="P7621" i="1"/>
  <c r="Q7621" i="1" s="1"/>
  <c r="P7582" i="1"/>
  <c r="Q7582" i="1" s="1"/>
  <c r="P7312" i="1"/>
  <c r="Q7312" i="1" s="1"/>
  <c r="P7227" i="1"/>
  <c r="Q7227" i="1" s="1"/>
  <c r="P7191" i="1"/>
  <c r="Q7191" i="1" s="1"/>
  <c r="P7095" i="1"/>
  <c r="Q7095" i="1" s="1"/>
  <c r="P6904" i="1"/>
  <c r="Q6904" i="1" s="1"/>
  <c r="P6706" i="1"/>
  <c r="Q6706" i="1" s="1"/>
  <c r="P6674" i="1"/>
  <c r="Q6674" i="1" s="1"/>
  <c r="P6632" i="1"/>
  <c r="Q6632" i="1" s="1"/>
  <c r="P6586" i="1"/>
  <c r="Q6586" i="1" s="1"/>
  <c r="P8511" i="1"/>
  <c r="Q8511" i="1" s="1"/>
  <c r="P8440" i="1"/>
  <c r="Q8440" i="1" s="1"/>
  <c r="P8129" i="1"/>
  <c r="Q8129" i="1" s="1"/>
  <c r="P7996" i="1"/>
  <c r="Q7996" i="1" s="1"/>
  <c r="P7725" i="1"/>
  <c r="Q7725" i="1" s="1"/>
  <c r="P7682" i="1"/>
  <c r="Q7682" i="1" s="1"/>
  <c r="P7585" i="1"/>
  <c r="Q7585" i="1" s="1"/>
  <c r="P7286" i="1"/>
  <c r="Q7286" i="1" s="1"/>
  <c r="P7194" i="1"/>
  <c r="Q7194" i="1" s="1"/>
  <c r="P7144" i="1"/>
  <c r="Q7144" i="1" s="1"/>
  <c r="P7069" i="1"/>
  <c r="Q7069" i="1" s="1"/>
  <c r="P6834" i="1"/>
  <c r="Q6834" i="1" s="1"/>
  <c r="P6699" i="1"/>
  <c r="Q6699" i="1" s="1"/>
  <c r="P6670" i="1"/>
  <c r="Q6670" i="1" s="1"/>
  <c r="P6595" i="1"/>
  <c r="Q6595" i="1" s="1"/>
  <c r="P8598" i="1"/>
  <c r="Q8598" i="1" s="1"/>
  <c r="P8510" i="1"/>
  <c r="Q8510" i="1" s="1"/>
  <c r="P8458" i="1"/>
  <c r="Q8458" i="1" s="1"/>
  <c r="P8349" i="1"/>
  <c r="Q8349" i="1" s="1"/>
  <c r="P8102" i="1"/>
  <c r="Q8102" i="1" s="1"/>
  <c r="P7805" i="1"/>
  <c r="Q7805" i="1" s="1"/>
  <c r="P7748" i="1"/>
  <c r="Q7748" i="1" s="1"/>
  <c r="P7728" i="1"/>
  <c r="Q7728" i="1" s="1"/>
  <c r="P7591" i="1"/>
  <c r="Q7591" i="1" s="1"/>
  <c r="P7374" i="1"/>
  <c r="Q7374" i="1" s="1"/>
  <c r="P7332" i="1"/>
  <c r="Q7332" i="1" s="1"/>
  <c r="P7250" i="1"/>
  <c r="Q7250" i="1" s="1"/>
  <c r="P7218" i="1"/>
  <c r="Q7218" i="1" s="1"/>
  <c r="P7122" i="1"/>
  <c r="Q7122" i="1" s="1"/>
  <c r="P7072" i="1"/>
  <c r="Q7072" i="1" s="1"/>
  <c r="P6704" i="1"/>
  <c r="Q6704" i="1" s="1"/>
  <c r="P7721" i="1"/>
  <c r="Q7721" i="1" s="1"/>
  <c r="P7588" i="1"/>
  <c r="Q7588" i="1" s="1"/>
  <c r="P7364" i="1"/>
  <c r="Q7364" i="1" s="1"/>
  <c r="P7317" i="1"/>
  <c r="Q7317" i="1" s="1"/>
  <c r="P7243" i="1"/>
  <c r="Q7243" i="1" s="1"/>
  <c r="P7200" i="1"/>
  <c r="Q7200" i="1" s="1"/>
  <c r="P7097" i="1"/>
  <c r="Q7097" i="1" s="1"/>
  <c r="P6902" i="1"/>
  <c r="Q6902" i="1" s="1"/>
  <c r="P6701" i="1"/>
  <c r="Q6701" i="1" s="1"/>
  <c r="P6672" i="1"/>
  <c r="Q6672" i="1" s="1"/>
  <c r="P6617" i="1"/>
  <c r="Q6617" i="1" s="1"/>
  <c r="P6490" i="1"/>
  <c r="Q6490" i="1" s="1"/>
  <c r="P6413" i="1"/>
  <c r="Q6413" i="1" s="1"/>
  <c r="P6254" i="1"/>
  <c r="Q6254" i="1" s="1"/>
  <c r="P5966" i="1"/>
  <c r="Q5966" i="1" s="1"/>
  <c r="P5802" i="1"/>
  <c r="Q5802" i="1" s="1"/>
  <c r="P5762" i="1"/>
  <c r="Q5762" i="1" s="1"/>
  <c r="P5634" i="1"/>
  <c r="Q5634" i="1" s="1"/>
  <c r="P5599" i="1"/>
  <c r="Q5599" i="1" s="1"/>
  <c r="P6306" i="1"/>
  <c r="Q6306" i="1" s="1"/>
  <c r="P6069" i="1"/>
  <c r="Q6069" i="1" s="1"/>
  <c r="P5796" i="1"/>
  <c r="Q5796" i="1" s="1"/>
  <c r="P5705" i="1"/>
  <c r="Q5705" i="1" s="1"/>
  <c r="P5609" i="1"/>
  <c r="Q5609" i="1" s="1"/>
  <c r="P6441" i="1"/>
  <c r="Q6441" i="1" s="1"/>
  <c r="P6252" i="1"/>
  <c r="Q6252" i="1" s="1"/>
  <c r="P5920" i="1"/>
  <c r="Q5920" i="1" s="1"/>
  <c r="P5715" i="1"/>
  <c r="Q5715" i="1" s="1"/>
  <c r="P5606" i="1"/>
  <c r="Q5606" i="1" s="1"/>
  <c r="P6282" i="1"/>
  <c r="Q6282" i="1" s="1"/>
  <c r="P6231" i="1"/>
  <c r="Q6231" i="1" s="1"/>
  <c r="P5800" i="1"/>
  <c r="Q5800" i="1" s="1"/>
  <c r="P5717" i="1"/>
  <c r="Q5717" i="1" s="1"/>
  <c r="P5648" i="1"/>
  <c r="Q5648" i="1" s="1"/>
  <c r="P5366" i="1"/>
  <c r="Q5366" i="1" s="1"/>
  <c r="P4983" i="1"/>
  <c r="Q4983" i="1" s="1"/>
  <c r="P4578" i="1"/>
  <c r="Q4578" i="1" s="1"/>
  <c r="P4470" i="1"/>
  <c r="Q4470" i="1" s="1"/>
  <c r="P4386" i="1"/>
  <c r="Q4386" i="1" s="1"/>
  <c r="P5365" i="1"/>
  <c r="Q5365" i="1" s="1"/>
  <c r="P5059" i="1"/>
  <c r="Q5059" i="1" s="1"/>
  <c r="P4985" i="1"/>
  <c r="Q4985" i="1" s="1"/>
  <c r="P4575" i="1"/>
  <c r="Q4575" i="1" s="1"/>
  <c r="P4456" i="1"/>
  <c r="Q4456" i="1" s="1"/>
  <c r="P5364" i="1"/>
  <c r="Q5364" i="1" s="1"/>
  <c r="P5009" i="1"/>
  <c r="Q5009" i="1" s="1"/>
  <c r="P4866" i="1"/>
  <c r="Q4866" i="1" s="1"/>
  <c r="P4526" i="1"/>
  <c r="Q4526" i="1" s="1"/>
  <c r="P4449" i="1"/>
  <c r="Q4449" i="1" s="1"/>
  <c r="P4357" i="1"/>
  <c r="Q4357" i="1" s="1"/>
  <c r="P5149" i="1"/>
  <c r="Q5149" i="1" s="1"/>
  <c r="P4986" i="1"/>
  <c r="Q4986" i="1" s="1"/>
  <c r="P4509" i="1"/>
  <c r="Q4509" i="1" s="1"/>
  <c r="P4445" i="1"/>
  <c r="Q4445" i="1" s="1"/>
  <c r="P4340" i="1"/>
  <c r="Q4340" i="1" s="1"/>
  <c r="P4263" i="1"/>
  <c r="Q4263" i="1" s="1"/>
  <c r="P3927" i="1"/>
  <c r="Q3927" i="1" s="1"/>
  <c r="P3779" i="1"/>
  <c r="Q3779" i="1" s="1"/>
  <c r="P3726" i="1"/>
  <c r="Q3726" i="1" s="1"/>
  <c r="P3622" i="1"/>
  <c r="Q3622" i="1" s="1"/>
  <c r="P3498" i="1"/>
  <c r="Q3498" i="1" s="1"/>
  <c r="P3442" i="1"/>
  <c r="Q3442" i="1" s="1"/>
  <c r="P3306" i="1"/>
  <c r="Q3306" i="1" s="1"/>
  <c r="P4328" i="1"/>
  <c r="Q4328" i="1" s="1"/>
  <c r="P3977" i="1"/>
  <c r="Q3977" i="1" s="1"/>
  <c r="P3739" i="1"/>
  <c r="Q3739" i="1" s="1"/>
  <c r="P3641" i="1"/>
  <c r="Q3641" i="1" s="1"/>
  <c r="P3549" i="1"/>
  <c r="Q3549" i="1" s="1"/>
  <c r="P3441" i="1"/>
  <c r="Q3441" i="1" s="1"/>
  <c r="P3257" i="1"/>
  <c r="Q3257" i="1" s="1"/>
  <c r="P4304" i="1"/>
  <c r="Q4304" i="1" s="1"/>
  <c r="P3938" i="1"/>
  <c r="Q3938" i="1" s="1"/>
  <c r="P3796" i="1"/>
  <c r="Q3796" i="1" s="1"/>
  <c r="P3777" i="1"/>
  <c r="Q3777" i="1" s="1"/>
  <c r="P3620" i="1"/>
  <c r="Q3620" i="1" s="1"/>
  <c r="P3456" i="1"/>
  <c r="Q3456" i="1" s="1"/>
  <c r="P3256" i="1"/>
  <c r="Q3256" i="1" s="1"/>
  <c r="P4312" i="1"/>
  <c r="Q4312" i="1" s="1"/>
  <c r="P4240" i="1"/>
  <c r="Q4240" i="1" s="1"/>
  <c r="P3798" i="1"/>
  <c r="Q3798" i="1" s="1"/>
  <c r="P3721" i="1"/>
  <c r="Q3721" i="1" s="1"/>
  <c r="P3635" i="1"/>
  <c r="Q3635" i="1" s="1"/>
  <c r="P3547" i="1"/>
  <c r="Q3547" i="1" s="1"/>
  <c r="P3303" i="1"/>
  <c r="Q3303" i="1" s="1"/>
  <c r="P2938" i="1"/>
  <c r="Q2938" i="1" s="1"/>
  <c r="P3182" i="1"/>
  <c r="Q3182" i="1" s="1"/>
  <c r="P3021" i="1"/>
  <c r="Q3021" i="1" s="1"/>
  <c r="P3043" i="1"/>
  <c r="Q3043" i="1" s="1"/>
  <c r="P3205" i="1"/>
  <c r="Q3205" i="1" s="1"/>
  <c r="P2994" i="1"/>
  <c r="Q2994" i="1" s="1"/>
  <c r="P2911" i="1"/>
  <c r="Q2911" i="1" s="1"/>
  <c r="P2847" i="1"/>
  <c r="Q2847" i="1" s="1"/>
  <c r="P2644" i="1"/>
  <c r="Q2644" i="1" s="1"/>
  <c r="P2320" i="1"/>
  <c r="Q2320" i="1" s="1"/>
  <c r="P2904" i="1"/>
  <c r="Q2904" i="1" s="1"/>
  <c r="P2759" i="1"/>
  <c r="Q2759" i="1" s="1"/>
  <c r="P2667" i="1"/>
  <c r="Q2667" i="1" s="1"/>
  <c r="P2495" i="1"/>
  <c r="Q2495" i="1" s="1"/>
  <c r="P2909" i="1"/>
  <c r="Q2909" i="1" s="1"/>
  <c r="P2826" i="1"/>
  <c r="Q2826" i="1" s="1"/>
  <c r="P2606" i="1"/>
  <c r="Q2606" i="1" s="1"/>
  <c r="P2307" i="1"/>
  <c r="Q2307" i="1" s="1"/>
  <c r="P2889" i="1"/>
  <c r="Q2889" i="1" s="1"/>
  <c r="P2753" i="1"/>
  <c r="Q2753" i="1" s="1"/>
  <c r="P2589" i="1"/>
  <c r="Q2589" i="1" s="1"/>
  <c r="P2325" i="1"/>
  <c r="Q2325" i="1" s="1"/>
  <c r="P2273" i="1"/>
  <c r="Q2273" i="1" s="1"/>
  <c r="P2056" i="1"/>
  <c r="Q2056" i="1" s="1"/>
  <c r="P1976" i="1"/>
  <c r="Q1976" i="1" s="1"/>
  <c r="P1912" i="1"/>
  <c r="Q1912" i="1" s="1"/>
  <c r="P1841" i="1"/>
  <c r="Q1841" i="1" s="1"/>
  <c r="P1780" i="1"/>
  <c r="Q1780" i="1" s="1"/>
  <c r="P2310" i="1"/>
  <c r="Q2310" i="1" s="1"/>
  <c r="P2150" i="1"/>
  <c r="Q2150" i="1" s="1"/>
  <c r="P1971" i="1"/>
  <c r="Q1971" i="1" s="1"/>
  <c r="P1911" i="1"/>
  <c r="Q1911" i="1" s="1"/>
  <c r="P1767" i="1"/>
  <c r="Q1767" i="1" s="1"/>
  <c r="P2153" i="1"/>
  <c r="Q2153" i="1" s="1"/>
  <c r="P2006" i="1"/>
  <c r="Q2006" i="1" s="1"/>
  <c r="P1948" i="1"/>
  <c r="Q1948" i="1" s="1"/>
  <c r="P1910" i="1"/>
  <c r="Q1910" i="1" s="1"/>
  <c r="P1836" i="1"/>
  <c r="Q1836" i="1" s="1"/>
  <c r="P1769" i="1"/>
  <c r="Q1769" i="1" s="1"/>
  <c r="P2268" i="1"/>
  <c r="Q2268" i="1" s="1"/>
  <c r="P1941" i="1"/>
  <c r="Q1941" i="1" s="1"/>
  <c r="P1835" i="1"/>
  <c r="Q1835" i="1" s="1"/>
  <c r="P1729" i="1"/>
  <c r="Q1729" i="1" s="1"/>
  <c r="P1648" i="1"/>
  <c r="Q1648" i="1" s="1"/>
  <c r="P1576" i="1"/>
  <c r="Q1576" i="1" s="1"/>
  <c r="P1528" i="1"/>
  <c r="Q1528" i="1" s="1"/>
  <c r="P1313" i="1"/>
  <c r="Q1313" i="1" s="1"/>
  <c r="P1025" i="1"/>
  <c r="Q1025" i="1" s="1"/>
  <c r="P1683" i="1"/>
  <c r="Q1683" i="1" s="1"/>
  <c r="P1527" i="1"/>
  <c r="Q1527" i="1" s="1"/>
  <c r="P1279" i="1"/>
  <c r="Q1279" i="1" s="1"/>
  <c r="P1049" i="1"/>
  <c r="Q1049" i="1" s="1"/>
  <c r="P1670" i="1"/>
  <c r="Q1670" i="1" s="1"/>
  <c r="P1501" i="1"/>
  <c r="Q1501" i="1" s="1"/>
  <c r="P1201" i="1"/>
  <c r="Q1201" i="1" s="1"/>
  <c r="P1695" i="1"/>
  <c r="Q1695" i="1" s="1"/>
  <c r="P1473" i="1"/>
  <c r="Q1473" i="1" s="1"/>
  <c r="P1361" i="1"/>
  <c r="Q1361" i="1" s="1"/>
  <c r="P1090" i="1"/>
  <c r="Q1090" i="1" s="1"/>
  <c r="P1184" i="1"/>
  <c r="Q1184" i="1" s="1"/>
  <c r="P1088" i="1"/>
  <c r="Q1088" i="1" s="1"/>
  <c r="P913" i="1"/>
  <c r="Q913" i="1" s="1"/>
  <c r="P1240" i="1"/>
  <c r="Q1240" i="1" s="1"/>
  <c r="P1163" i="1"/>
  <c r="Q1163" i="1" s="1"/>
  <c r="P1048" i="1"/>
  <c r="Q1048" i="1" s="1"/>
  <c r="P909" i="1"/>
  <c r="Q909" i="1" s="1"/>
  <c r="P908" i="1"/>
  <c r="Q908" i="1" s="1"/>
  <c r="P802" i="1"/>
  <c r="Q802" i="1" s="1"/>
  <c r="P742" i="1"/>
  <c r="Q742" i="1" s="1"/>
  <c r="P697" i="1"/>
  <c r="Q697" i="1" s="1"/>
  <c r="P632" i="1"/>
  <c r="Q632" i="1" s="1"/>
  <c r="P798" i="1"/>
  <c r="Q798" i="1" s="1"/>
  <c r="P696" i="1"/>
  <c r="Q696" i="1" s="1"/>
  <c r="P676" i="1"/>
  <c r="Q676" i="1" s="1"/>
  <c r="P829" i="1"/>
  <c r="Q829" i="1" s="1"/>
  <c r="P710" i="1"/>
  <c r="Q710" i="1" s="1"/>
  <c r="P634" i="1"/>
  <c r="Q634" i="1" s="1"/>
  <c r="P753" i="1"/>
  <c r="Q753" i="1" s="1"/>
  <c r="P378" i="1"/>
  <c r="Q378" i="1" s="1"/>
  <c r="P415" i="1"/>
  <c r="Q415" i="1" s="1"/>
  <c r="P387" i="1"/>
  <c r="Q387" i="1" s="1"/>
  <c r="P213" i="1"/>
  <c r="Q213" i="1" s="1"/>
  <c r="P60" i="1"/>
  <c r="Q60" i="1" s="1"/>
  <c r="P324" i="1"/>
  <c r="Q324" i="1" s="1"/>
  <c r="P210" i="1"/>
  <c r="Q210" i="1" s="1"/>
  <c r="P219" i="1"/>
  <c r="Q219" i="1" s="1"/>
  <c r="P211" i="1"/>
  <c r="Q211" i="1" s="1"/>
  <c r="P117" i="1"/>
  <c r="Q117" i="1" s="1"/>
  <c r="P136" i="1"/>
  <c r="Q136" i="1" s="1"/>
  <c r="P48" i="1"/>
  <c r="Q48" i="1" s="1"/>
  <c r="P215" i="1"/>
  <c r="Q215" i="1" s="1"/>
  <c r="P118" i="1"/>
  <c r="Q118" i="1" s="1"/>
  <c r="P8658" i="1"/>
  <c r="Q8658" i="1" s="1"/>
  <c r="P7077" i="1"/>
  <c r="Q7077" i="1" s="1"/>
  <c r="P7354" i="1"/>
  <c r="Q7354" i="1" s="1"/>
  <c r="P5729" i="1"/>
  <c r="Q5729" i="1" s="1"/>
  <c r="P3137" i="1"/>
  <c r="Q3137" i="1" s="1"/>
  <c r="P3161" i="1"/>
  <c r="Q3161" i="1" s="1"/>
  <c r="P2680" i="1"/>
  <c r="Q2680" i="1" s="1"/>
  <c r="P2683" i="1"/>
  <c r="Q2683" i="1" s="1"/>
  <c r="P2681" i="1"/>
  <c r="Q2681" i="1" s="1"/>
  <c r="P1716" i="1"/>
  <c r="Q1716" i="1" s="1"/>
  <c r="P1456" i="1"/>
  <c r="Q1456" i="1" s="1"/>
  <c r="P1255" i="1"/>
  <c r="Q1255" i="1" s="1"/>
  <c r="P1715" i="1"/>
  <c r="Q1715" i="1" s="1"/>
  <c r="P1330" i="1"/>
  <c r="Q1330" i="1" s="1"/>
  <c r="P1678" i="1"/>
  <c r="Q1678" i="1" s="1"/>
  <c r="P1021" i="1"/>
  <c r="Q1021" i="1" s="1"/>
  <c r="P1677" i="1"/>
  <c r="Q1677" i="1" s="1"/>
  <c r="P1257" i="1"/>
  <c r="Q1257" i="1" s="1"/>
  <c r="P1260" i="1"/>
  <c r="Q1260" i="1" s="1"/>
  <c r="P960" i="1"/>
  <c r="Q960" i="1" s="1"/>
  <c r="P1291" i="1"/>
  <c r="Q1291" i="1" s="1"/>
  <c r="P1012" i="1"/>
  <c r="Q1012" i="1" s="1"/>
  <c r="P1015" i="1"/>
  <c r="Q1015" i="1" s="1"/>
  <c r="P663" i="1"/>
  <c r="Q663" i="1" s="1"/>
  <c r="P335" i="1"/>
  <c r="Q335" i="1" s="1"/>
  <c r="P316" i="1"/>
  <c r="Q316" i="1" s="1"/>
  <c r="P344" i="1"/>
  <c r="Q344" i="1" s="1"/>
  <c r="P315" i="1"/>
  <c r="Q315" i="1" s="1"/>
  <c r="P318" i="1"/>
  <c r="Q318" i="1" s="1"/>
  <c r="P8675" i="1"/>
  <c r="Q8675" i="1" s="1"/>
  <c r="P1117" i="1"/>
  <c r="Q1117" i="1" s="1"/>
  <c r="P1116" i="1"/>
  <c r="Q1116" i="1" s="1"/>
  <c r="P8643" i="1"/>
  <c r="Q8643" i="1" s="1"/>
  <c r="P8244" i="1"/>
  <c r="Q8244" i="1" s="1"/>
  <c r="P8016" i="1"/>
  <c r="Q8016" i="1" s="1"/>
  <c r="P7942" i="1"/>
  <c r="Q7942" i="1" s="1"/>
  <c r="P7842" i="1"/>
  <c r="Q7842" i="1" s="1"/>
  <c r="P7441" i="1"/>
  <c r="Q7441" i="1" s="1"/>
  <c r="P7005" i="1"/>
  <c r="Q7005" i="1" s="1"/>
  <c r="P6974" i="1"/>
  <c r="Q6974" i="1" s="1"/>
  <c r="P6944" i="1"/>
  <c r="Q6944" i="1" s="1"/>
  <c r="P6603" i="1"/>
  <c r="Q6603" i="1" s="1"/>
  <c r="P8645" i="1"/>
  <c r="Q8645" i="1" s="1"/>
  <c r="P8243" i="1"/>
  <c r="Q8243" i="1" s="1"/>
  <c r="P7952" i="1"/>
  <c r="Q7952" i="1" s="1"/>
  <c r="P7928" i="1"/>
  <c r="Q7928" i="1" s="1"/>
  <c r="P7561" i="1"/>
  <c r="Q7561" i="1" s="1"/>
  <c r="P7440" i="1"/>
  <c r="Q7440" i="1" s="1"/>
  <c r="P7109" i="1"/>
  <c r="Q7109" i="1" s="1"/>
  <c r="P6983" i="1"/>
  <c r="Q6983" i="1" s="1"/>
  <c r="P6964" i="1"/>
  <c r="Q6964" i="1" s="1"/>
  <c r="P6772" i="1"/>
  <c r="Q6772" i="1" s="1"/>
  <c r="P8639" i="1"/>
  <c r="Q8639" i="1" s="1"/>
  <c r="P8337" i="1"/>
  <c r="Q8337" i="1" s="1"/>
  <c r="P8233" i="1"/>
  <c r="Q8233" i="1" s="1"/>
  <c r="P8020" i="1"/>
  <c r="Q8020" i="1" s="1"/>
  <c r="P7938" i="1"/>
  <c r="Q7938" i="1" s="1"/>
  <c r="P7564" i="1"/>
  <c r="Q7564" i="1" s="1"/>
  <c r="P7446" i="1"/>
  <c r="Q7446" i="1" s="1"/>
  <c r="P7010" i="1"/>
  <c r="Q7010" i="1" s="1"/>
  <c r="P6963" i="1"/>
  <c r="Q6963" i="1" s="1"/>
  <c r="P6811" i="1"/>
  <c r="Q6811" i="1" s="1"/>
  <c r="P8325" i="1"/>
  <c r="Q8325" i="1" s="1"/>
  <c r="P8228" i="1"/>
  <c r="Q8228" i="1" s="1"/>
  <c r="P8147" i="1"/>
  <c r="Q8147" i="1" s="1"/>
  <c r="P8019" i="1"/>
  <c r="Q8019" i="1" s="1"/>
  <c r="P7940" i="1"/>
  <c r="Q7940" i="1" s="1"/>
  <c r="P7566" i="1"/>
  <c r="Q7566" i="1" s="1"/>
  <c r="P7445" i="1"/>
  <c r="Q7445" i="1" s="1"/>
  <c r="P7111" i="1"/>
  <c r="Q7111" i="1" s="1"/>
  <c r="P6979" i="1"/>
  <c r="Q6979" i="1" s="1"/>
  <c r="P6945" i="1"/>
  <c r="Q6945" i="1" s="1"/>
  <c r="P6813" i="1"/>
  <c r="Q6813" i="1" s="1"/>
  <c r="P6555" i="1"/>
  <c r="Q6555" i="1" s="1"/>
  <c r="P6374" i="1"/>
  <c r="Q6374" i="1" s="1"/>
  <c r="P6351" i="1"/>
  <c r="Q6351" i="1" s="1"/>
  <c r="P6206" i="1"/>
  <c r="Q6206" i="1" s="1"/>
  <c r="P6174" i="1"/>
  <c r="Q6174" i="1" s="1"/>
  <c r="P6118" i="1"/>
  <c r="Q6118" i="1" s="1"/>
  <c r="P5998" i="1"/>
  <c r="Q5998" i="1" s="1"/>
  <c r="P5890" i="1"/>
  <c r="Q5890" i="1" s="1"/>
  <c r="P5866" i="1"/>
  <c r="Q5866" i="1" s="1"/>
  <c r="P5786" i="1"/>
  <c r="Q5786" i="1" s="1"/>
  <c r="P5548" i="1"/>
  <c r="Q5548" i="1" s="1"/>
  <c r="P5458" i="1"/>
  <c r="Q5458" i="1" s="1"/>
  <c r="P5436" i="1"/>
  <c r="Q5436" i="1" s="1"/>
  <c r="P6360" i="1"/>
  <c r="Q6360" i="1" s="1"/>
  <c r="P6217" i="1"/>
  <c r="Q6217" i="1" s="1"/>
  <c r="P6197" i="1"/>
  <c r="Q6197" i="1" s="1"/>
  <c r="P6121" i="1"/>
  <c r="Q6121" i="1" s="1"/>
  <c r="P6013" i="1"/>
  <c r="Q6013" i="1" s="1"/>
  <c r="P5905" i="1"/>
  <c r="Q5905" i="1" s="1"/>
  <c r="P5873" i="1"/>
  <c r="Q5873" i="1" s="1"/>
  <c r="P5745" i="1"/>
  <c r="Q5745" i="1" s="1"/>
  <c r="P5544" i="1"/>
  <c r="Q5544" i="1" s="1"/>
  <c r="P5503" i="1"/>
  <c r="Q5503" i="1" s="1"/>
  <c r="P5461" i="1"/>
  <c r="Q5461" i="1" s="1"/>
  <c r="P5439" i="1"/>
  <c r="Q5439" i="1" s="1"/>
  <c r="P6502" i="1"/>
  <c r="Q6502" i="1" s="1"/>
  <c r="P6200" i="1"/>
  <c r="Q6200" i="1" s="1"/>
  <c r="P6120" i="1"/>
  <c r="Q6120" i="1" s="1"/>
  <c r="P6092" i="1"/>
  <c r="Q6092" i="1" s="1"/>
  <c r="P5952" i="1"/>
  <c r="Q5952" i="1" s="1"/>
  <c r="P5884" i="1"/>
  <c r="Q5884" i="1" s="1"/>
  <c r="P5691" i="1"/>
  <c r="Q5691" i="1" s="1"/>
  <c r="P5470" i="1"/>
  <c r="Q5470" i="1" s="1"/>
  <c r="P6372" i="1"/>
  <c r="Q6372" i="1" s="1"/>
  <c r="P6243" i="1"/>
  <c r="Q6243" i="1" s="1"/>
  <c r="P6203" i="1"/>
  <c r="Q6203" i="1" s="1"/>
  <c r="P6175" i="1"/>
  <c r="Q6175" i="1" s="1"/>
  <c r="P6103" i="1"/>
  <c r="Q6103" i="1" s="1"/>
  <c r="P6003" i="1"/>
  <c r="Q6003" i="1" s="1"/>
  <c r="P5907" i="1"/>
  <c r="Q5907" i="1" s="1"/>
  <c r="P5813" i="1"/>
  <c r="Q5813" i="1" s="1"/>
  <c r="P5693" i="1"/>
  <c r="Q5693" i="1" s="1"/>
  <c r="P5552" i="1"/>
  <c r="Q5552" i="1" s="1"/>
  <c r="P5511" i="1"/>
  <c r="Q5511" i="1" s="1"/>
  <c r="P5475" i="1"/>
  <c r="Q5475" i="1" s="1"/>
  <c r="P5447" i="1"/>
  <c r="Q5447" i="1" s="1"/>
  <c r="P5292" i="1"/>
  <c r="Q5292" i="1" s="1"/>
  <c r="P5241" i="1"/>
  <c r="Q5241" i="1" s="1"/>
  <c r="P5186" i="1"/>
  <c r="Q5186" i="1" s="1"/>
  <c r="P5084" i="1"/>
  <c r="Q5084" i="1" s="1"/>
  <c r="P4944" i="1"/>
  <c r="Q4944" i="1" s="1"/>
  <c r="P4895" i="1"/>
  <c r="Q4895" i="1" s="1"/>
  <c r="P4809" i="1"/>
  <c r="Q4809" i="1" s="1"/>
  <c r="P4773" i="1"/>
  <c r="Q4773" i="1" s="1"/>
  <c r="P4729" i="1"/>
  <c r="Q4729" i="1" s="1"/>
  <c r="P4678" i="1"/>
  <c r="Q4678" i="1" s="1"/>
  <c r="P4646" i="1"/>
  <c r="Q4646" i="1" s="1"/>
  <c r="P4614" i="1"/>
  <c r="Q4614" i="1" s="1"/>
  <c r="P4514" i="1"/>
  <c r="Q4514" i="1" s="1"/>
  <c r="P5295" i="1"/>
  <c r="Q5295" i="1" s="1"/>
  <c r="P5240" i="1"/>
  <c r="Q5240" i="1" s="1"/>
  <c r="P5192" i="1"/>
  <c r="Q5192" i="1" s="1"/>
  <c r="P5160" i="1"/>
  <c r="Q5160" i="1" s="1"/>
  <c r="P5071" i="1"/>
  <c r="Q5071" i="1" s="1"/>
  <c r="P4897" i="1"/>
  <c r="Q4897" i="1" s="1"/>
  <c r="P4805" i="1"/>
  <c r="Q4805" i="1" s="1"/>
  <c r="P4758" i="1"/>
  <c r="Q4758" i="1" s="1"/>
  <c r="P4728" i="1"/>
  <c r="Q4728" i="1" s="1"/>
  <c r="P4683" i="1"/>
  <c r="Q4683" i="1" s="1"/>
  <c r="P4645" i="1"/>
  <c r="Q4645" i="1" s="1"/>
  <c r="P4539" i="1"/>
  <c r="Q4539" i="1" s="1"/>
  <c r="P4373" i="1"/>
  <c r="Q4373" i="1" s="1"/>
  <c r="P5297" i="1"/>
  <c r="Q5297" i="1" s="1"/>
  <c r="P5265" i="1"/>
  <c r="Q5265" i="1" s="1"/>
  <c r="P5140" i="1"/>
  <c r="Q5140" i="1" s="1"/>
  <c r="P5082" i="1"/>
  <c r="Q5082" i="1" s="1"/>
  <c r="P4943" i="1"/>
  <c r="Q4943" i="1" s="1"/>
  <c r="P4828" i="1"/>
  <c r="Q4828" i="1" s="1"/>
  <c r="P4766" i="1"/>
  <c r="Q4766" i="1" s="1"/>
  <c r="P4736" i="1"/>
  <c r="Q4736" i="1" s="1"/>
  <c r="P4686" i="1"/>
  <c r="Q4686" i="1" s="1"/>
  <c r="P4657" i="1"/>
  <c r="Q4657" i="1" s="1"/>
  <c r="P4570" i="1"/>
  <c r="Q4570" i="1" s="1"/>
  <c r="P4542" i="1"/>
  <c r="Q4542" i="1" s="1"/>
  <c r="P4417" i="1"/>
  <c r="Q4417" i="1" s="1"/>
  <c r="P5287" i="1"/>
  <c r="Q5287" i="1" s="1"/>
  <c r="P5235" i="1"/>
  <c r="Q5235" i="1" s="1"/>
  <c r="P5165" i="1"/>
  <c r="Q5165" i="1" s="1"/>
  <c r="P5085" i="1"/>
  <c r="Q5085" i="1" s="1"/>
  <c r="P4992" i="1"/>
  <c r="Q4992" i="1" s="1"/>
  <c r="P4898" i="1"/>
  <c r="Q4898" i="1" s="1"/>
  <c r="P4807" i="1"/>
  <c r="Q4807" i="1" s="1"/>
  <c r="P4765" i="1"/>
  <c r="Q4765" i="1" s="1"/>
  <c r="P4727" i="1"/>
  <c r="Q4727" i="1" s="1"/>
  <c r="P4679" i="1"/>
  <c r="Q4679" i="1" s="1"/>
  <c r="P4637" i="1"/>
  <c r="Q4637" i="1" s="1"/>
  <c r="P4563" i="1"/>
  <c r="Q4563" i="1" s="1"/>
  <c r="P4541" i="1"/>
  <c r="Q4541" i="1" s="1"/>
  <c r="P4276" i="1"/>
  <c r="Q4276" i="1" s="1"/>
  <c r="P4086" i="1"/>
  <c r="Q4086" i="1" s="1"/>
  <c r="P4037" i="1"/>
  <c r="Q4037" i="1" s="1"/>
  <c r="P4011" i="1"/>
  <c r="Q4011" i="1" s="1"/>
  <c r="P3702" i="1"/>
  <c r="Q3702" i="1" s="1"/>
  <c r="P3530" i="1"/>
  <c r="Q3530" i="1" s="1"/>
  <c r="P3338" i="1"/>
  <c r="Q3338" i="1" s="1"/>
  <c r="P4182" i="1"/>
  <c r="Q4182" i="1" s="1"/>
  <c r="P4149" i="1"/>
  <c r="Q4149" i="1" s="1"/>
  <c r="P4025" i="1"/>
  <c r="Q4025" i="1" s="1"/>
  <c r="P3971" i="1"/>
  <c r="Q3971" i="1" s="1"/>
  <c r="P3869" i="1"/>
  <c r="Q3869" i="1" s="1"/>
  <c r="P3313" i="1"/>
  <c r="Q3313" i="1" s="1"/>
  <c r="P3249" i="1"/>
  <c r="Q3249" i="1" s="1"/>
  <c r="P4151" i="1"/>
  <c r="Q4151" i="1" s="1"/>
  <c r="P4027" i="1"/>
  <c r="Q4027" i="1" s="1"/>
  <c r="P4009" i="1"/>
  <c r="Q4009" i="1" s="1"/>
  <c r="P3699" i="1"/>
  <c r="Q3699" i="1" s="1"/>
  <c r="P3516" i="1"/>
  <c r="Q3516" i="1" s="1"/>
  <c r="P3408" i="1"/>
  <c r="Q3408" i="1" s="1"/>
  <c r="P3336" i="1"/>
  <c r="Q3336" i="1" s="1"/>
  <c r="P3264" i="1"/>
  <c r="Q3264" i="1" s="1"/>
  <c r="P4178" i="1"/>
  <c r="Q4178" i="1" s="1"/>
  <c r="P4084" i="1"/>
  <c r="Q4084" i="1" s="1"/>
  <c r="P4062" i="1"/>
  <c r="Q4062" i="1" s="1"/>
  <c r="P4008" i="1"/>
  <c r="Q4008" i="1" s="1"/>
  <c r="P3749" i="1"/>
  <c r="Q3749" i="1" s="1"/>
  <c r="P3515" i="1"/>
  <c r="Q3515" i="1" s="1"/>
  <c r="P3311" i="1"/>
  <c r="Q3311" i="1" s="1"/>
  <c r="P3247" i="1"/>
  <c r="Q3247" i="1" s="1"/>
  <c r="P3086" i="1"/>
  <c r="Q3086" i="1" s="1"/>
  <c r="P3057" i="1"/>
  <c r="Q3057" i="1" s="1"/>
  <c r="P3003" i="1"/>
  <c r="Q3003" i="1" s="1"/>
  <c r="P3098" i="1"/>
  <c r="Q3098" i="1" s="1"/>
  <c r="P3060" i="1"/>
  <c r="Q3060" i="1" s="1"/>
  <c r="P3104" i="1"/>
  <c r="Q3104" i="1" s="1"/>
  <c r="P3056" i="1"/>
  <c r="Q3056" i="1" s="1"/>
  <c r="P2960" i="1"/>
  <c r="Q2960" i="1" s="1"/>
  <c r="P3100" i="1"/>
  <c r="Q3100" i="1" s="1"/>
  <c r="P3061" i="1"/>
  <c r="Q3061" i="1" s="1"/>
  <c r="P2933" i="1"/>
  <c r="Q2933" i="1" s="1"/>
  <c r="P2799" i="1"/>
  <c r="Q2799" i="1" s="1"/>
  <c r="P2528" i="1"/>
  <c r="Q2528" i="1" s="1"/>
  <c r="P2384" i="1"/>
  <c r="Q2384" i="1" s="1"/>
  <c r="P2817" i="1"/>
  <c r="Q2817" i="1" s="1"/>
  <c r="P2775" i="1"/>
  <c r="Q2775" i="1" s="1"/>
  <c r="P2447" i="1"/>
  <c r="Q2447" i="1" s="1"/>
  <c r="P2331" i="1"/>
  <c r="Q2331" i="1" s="1"/>
  <c r="P2788" i="1"/>
  <c r="Q2788" i="1" s="1"/>
  <c r="P2446" i="1"/>
  <c r="Q2446" i="1" s="1"/>
  <c r="P2864" i="1"/>
  <c r="Q2864" i="1" s="1"/>
  <c r="P2790" i="1"/>
  <c r="Q2790" i="1" s="1"/>
  <c r="P2449" i="1"/>
  <c r="Q2449" i="1" s="1"/>
  <c r="P2365" i="1"/>
  <c r="Q2365" i="1" s="1"/>
  <c r="P2239" i="1"/>
  <c r="Q2239" i="1" s="1"/>
  <c r="P1809" i="1"/>
  <c r="Q1809" i="1" s="1"/>
  <c r="P1754" i="1"/>
  <c r="Q1754" i="1" s="1"/>
  <c r="P2193" i="1"/>
  <c r="Q2193" i="1" s="1"/>
  <c r="P1808" i="1"/>
  <c r="Q1808" i="1" s="1"/>
  <c r="P1826" i="1"/>
  <c r="Q1826" i="1" s="1"/>
  <c r="P1484" i="1"/>
  <c r="Q1484" i="1" s="1"/>
  <c r="P1483" i="1"/>
  <c r="Q1483" i="1" s="1"/>
  <c r="P1485" i="1"/>
  <c r="Q1485" i="1" s="1"/>
  <c r="P891" i="1"/>
  <c r="Q891" i="1" s="1"/>
  <c r="P885" i="1"/>
  <c r="Q885" i="1" s="1"/>
  <c r="P863" i="1"/>
  <c r="Q863" i="1" s="1"/>
  <c r="P853" i="1"/>
  <c r="Q853" i="1" s="1"/>
  <c r="P542" i="1"/>
  <c r="Q542" i="1" s="1"/>
  <c r="P530" i="1"/>
  <c r="Q530" i="1" s="1"/>
  <c r="P532" i="1"/>
  <c r="Q532" i="1" s="1"/>
  <c r="P429" i="1"/>
  <c r="Q429" i="1" s="1"/>
  <c r="P8730" i="1"/>
  <c r="Q8730" i="1" s="1"/>
  <c r="P3302" i="1"/>
  <c r="Q3302" i="1" s="1"/>
  <c r="P4308" i="1"/>
  <c r="Q4308" i="1" s="1"/>
  <c r="P3799" i="1"/>
  <c r="Q3799" i="1" s="1"/>
  <c r="P3720" i="1"/>
  <c r="Q3720" i="1" s="1"/>
  <c r="P3597" i="1"/>
  <c r="Q3597" i="1" s="1"/>
  <c r="P3541" i="1"/>
  <c r="Q3541" i="1" s="1"/>
  <c r="P3421" i="1"/>
  <c r="Q3421" i="1" s="1"/>
  <c r="P3237" i="1"/>
  <c r="Q3237" i="1" s="1"/>
  <c r="P4262" i="1"/>
  <c r="Q4262" i="1" s="1"/>
  <c r="P3926" i="1"/>
  <c r="Q3926" i="1" s="1"/>
  <c r="P3793" i="1"/>
  <c r="Q3793" i="1" s="1"/>
  <c r="P3730" i="1"/>
  <c r="Q3730" i="1" s="1"/>
  <c r="P3548" i="1"/>
  <c r="Q3548" i="1" s="1"/>
  <c r="P3308" i="1"/>
  <c r="Q3308" i="1" s="1"/>
  <c r="P3236" i="1"/>
  <c r="Q3236" i="1" s="1"/>
  <c r="P4309" i="1"/>
  <c r="Q4309" i="1" s="1"/>
  <c r="P3928" i="1"/>
  <c r="Q3928" i="1" s="1"/>
  <c r="P3786" i="1"/>
  <c r="Q3786" i="1" s="1"/>
  <c r="P3663" i="1"/>
  <c r="Q3663" i="1" s="1"/>
  <c r="P3619" i="1"/>
  <c r="Q3619" i="1" s="1"/>
  <c r="P3471" i="1"/>
  <c r="Q3471" i="1" s="1"/>
  <c r="P3255" i="1"/>
  <c r="Q3255" i="1" s="1"/>
  <c r="P3208" i="1"/>
  <c r="Q3208" i="1" s="1"/>
  <c r="P3180" i="1"/>
  <c r="Q3180" i="1" s="1"/>
  <c r="P2996" i="1"/>
  <c r="Q2996" i="1" s="1"/>
  <c r="P3011" i="1"/>
  <c r="Q3011" i="1" s="1"/>
  <c r="P3187" i="1"/>
  <c r="Q3187" i="1" s="1"/>
  <c r="P2991" i="1"/>
  <c r="Q2991" i="1" s="1"/>
  <c r="P2908" i="1"/>
  <c r="Q2908" i="1" s="1"/>
  <c r="P2696" i="1"/>
  <c r="Q2696" i="1" s="1"/>
  <c r="P2588" i="1"/>
  <c r="Q2588" i="1" s="1"/>
  <c r="P2913" i="1"/>
  <c r="Q2913" i="1" s="1"/>
  <c r="P2894" i="1"/>
  <c r="Q2894" i="1" s="1"/>
  <c r="P2695" i="1"/>
  <c r="Q2695" i="1" s="1"/>
  <c r="P2663" i="1"/>
  <c r="Q2663" i="1" s="1"/>
  <c r="P2309" i="1"/>
  <c r="Q2309" i="1" s="1"/>
  <c r="P2893" i="1"/>
  <c r="Q2893" i="1" s="1"/>
  <c r="P2781" i="1"/>
  <c r="Q2781" i="1" s="1"/>
  <c r="P2494" i="1"/>
  <c r="Q2494" i="1" s="1"/>
  <c r="P2267" i="1"/>
  <c r="Q2267" i="1" s="1"/>
  <c r="P2851" i="1"/>
  <c r="Q2851" i="1" s="1"/>
  <c r="P2709" i="1"/>
  <c r="Q2709" i="1" s="1"/>
  <c r="P2565" i="1"/>
  <c r="Q2565" i="1" s="1"/>
  <c r="P2321" i="1"/>
  <c r="Q2321" i="1" s="1"/>
  <c r="P2155" i="1"/>
  <c r="Q2155" i="1" s="1"/>
  <c r="P2053" i="1"/>
  <c r="Q2053" i="1" s="1"/>
  <c r="P1969" i="1"/>
  <c r="Q1969" i="1" s="1"/>
  <c r="P1908" i="1"/>
  <c r="Q1908" i="1" s="1"/>
  <c r="P1796" i="1"/>
  <c r="Q1796" i="1" s="1"/>
  <c r="P1768" i="1"/>
  <c r="Q1768" i="1" s="1"/>
  <c r="P2306" i="1"/>
  <c r="Q2306" i="1" s="1"/>
  <c r="P2034" i="1"/>
  <c r="Q2034" i="1" s="1"/>
  <c r="P1965" i="1"/>
  <c r="Q1965" i="1" s="1"/>
  <c r="P1786" i="1"/>
  <c r="Q1786" i="1" s="1"/>
  <c r="P1747" i="1"/>
  <c r="Q1747" i="1" s="1"/>
  <c r="P2121" i="1"/>
  <c r="Q2121" i="1" s="1"/>
  <c r="P1977" i="1"/>
  <c r="Q1977" i="1" s="1"/>
  <c r="P1945" i="1"/>
  <c r="Q1945" i="1" s="1"/>
  <c r="P1865" i="1"/>
  <c r="Q1865" i="1" s="1"/>
  <c r="P1785" i="1"/>
  <c r="Q1785" i="1" s="1"/>
  <c r="P1742" i="1"/>
  <c r="Q1742" i="1" s="1"/>
  <c r="P2252" i="1"/>
  <c r="Q2252" i="1" s="1"/>
  <c r="P1931" i="1"/>
  <c r="Q1931" i="1" s="1"/>
  <c r="P1781" i="1"/>
  <c r="Q1781" i="1" s="1"/>
  <c r="P1726" i="1"/>
  <c r="Q1726" i="1" s="1"/>
  <c r="P1608" i="1"/>
  <c r="Q1608" i="1" s="1"/>
  <c r="P1564" i="1"/>
  <c r="Q1564" i="1" s="1"/>
  <c r="P1478" i="1"/>
  <c r="Q1478" i="1" s="1"/>
  <c r="P1274" i="1"/>
  <c r="Q1274" i="1" s="1"/>
  <c r="P1725" i="1"/>
  <c r="Q1725" i="1" s="1"/>
  <c r="P1607" i="1"/>
  <c r="Q1607" i="1" s="1"/>
  <c r="P1410" i="1"/>
  <c r="Q1410" i="1" s="1"/>
  <c r="P1273" i="1"/>
  <c r="Q1273" i="1" s="1"/>
  <c r="P1029" i="1"/>
  <c r="Q1029" i="1" s="1"/>
  <c r="P1606" i="1"/>
  <c r="Q1606" i="1" s="1"/>
  <c r="P1476" i="1"/>
  <c r="Q1476" i="1" s="1"/>
  <c r="P1149" i="1"/>
  <c r="Q1149" i="1" s="1"/>
  <c r="P1649" i="1"/>
  <c r="Q1649" i="1" s="1"/>
  <c r="P1469" i="1"/>
  <c r="Q1469" i="1" s="1"/>
  <c r="P1346" i="1"/>
  <c r="Q1346" i="1" s="1"/>
  <c r="P1232" i="1"/>
  <c r="Q1232" i="1" s="1"/>
  <c r="P1171" i="1"/>
  <c r="Q1171" i="1" s="1"/>
  <c r="P1084" i="1"/>
  <c r="Q1084" i="1" s="1"/>
  <c r="P910" i="1"/>
  <c r="Q910" i="1" s="1"/>
  <c r="P1195" i="1"/>
  <c r="Q1195" i="1" s="1"/>
  <c r="P1156" i="1"/>
  <c r="Q1156" i="1" s="1"/>
  <c r="P1028" i="1"/>
  <c r="Q1028" i="1" s="1"/>
  <c r="P825" i="1"/>
  <c r="Q825" i="1" s="1"/>
  <c r="P831" i="1"/>
  <c r="Q831" i="1" s="1"/>
  <c r="P796" i="1"/>
  <c r="Q796" i="1" s="1"/>
  <c r="P715" i="1"/>
  <c r="Q715" i="1" s="1"/>
  <c r="P683" i="1"/>
  <c r="Q683" i="1" s="1"/>
  <c r="P626" i="1"/>
  <c r="Q626" i="1" s="1"/>
  <c r="P751" i="1"/>
  <c r="Q751" i="1" s="1"/>
  <c r="P691" i="1"/>
  <c r="Q691" i="1" s="1"/>
  <c r="P673" i="1"/>
  <c r="Q673" i="1" s="1"/>
  <c r="P819" i="1"/>
  <c r="Q819" i="1" s="1"/>
  <c r="P681" i="1"/>
  <c r="Q681" i="1" s="1"/>
  <c r="P788" i="1"/>
  <c r="Q788" i="1" s="1"/>
  <c r="P736" i="1"/>
  <c r="Q736" i="1" s="1"/>
  <c r="P397" i="1"/>
  <c r="Q397" i="1" s="1"/>
  <c r="P388" i="1"/>
  <c r="Q388" i="1" s="1"/>
  <c r="P380" i="1"/>
  <c r="Q380" i="1" s="1"/>
  <c r="P201" i="1"/>
  <c r="Q201" i="1" s="1"/>
  <c r="P413" i="1"/>
  <c r="Q413" i="1" s="1"/>
  <c r="P299" i="1"/>
  <c r="Q299" i="1" s="1"/>
  <c r="P412" i="1"/>
  <c r="Q412" i="1" s="1"/>
  <c r="P89" i="1"/>
  <c r="Q89" i="1" s="1"/>
  <c r="P200" i="1"/>
  <c r="Q200" i="1" s="1"/>
  <c r="P58" i="1"/>
  <c r="Q58" i="1" s="1"/>
  <c r="P65" i="1"/>
  <c r="Q65" i="1" s="1"/>
  <c r="P45" i="1"/>
  <c r="Q45" i="1" s="1"/>
  <c r="P209" i="1"/>
  <c r="Q209" i="1" s="1"/>
  <c r="P62" i="1"/>
  <c r="Q62" i="1" s="1"/>
  <c r="P8655" i="1"/>
  <c r="Q8655" i="1" s="1"/>
  <c r="P8662" i="1"/>
  <c r="Q8662" i="1" s="1"/>
  <c r="P7155" i="1"/>
  <c r="Q7155" i="1" s="1"/>
  <c r="P5728" i="1"/>
  <c r="Q5728" i="1" s="1"/>
  <c r="P3158" i="1"/>
  <c r="Q3158" i="1" s="1"/>
  <c r="P3155" i="1"/>
  <c r="Q3155" i="1" s="1"/>
  <c r="P2676" i="1"/>
  <c r="Q2676" i="1" s="1"/>
  <c r="P2655" i="1"/>
  <c r="Q2655" i="1" s="1"/>
  <c r="P2130" i="1"/>
  <c r="Q2130" i="1" s="1"/>
  <c r="P1680" i="1"/>
  <c r="Q1680" i="1" s="1"/>
  <c r="P1452" i="1"/>
  <c r="Q1452" i="1" s="1"/>
  <c r="P1178" i="1"/>
  <c r="Q1178" i="1" s="1"/>
  <c r="P1663" i="1"/>
  <c r="Q1663" i="1" s="1"/>
  <c r="P1317" i="1"/>
  <c r="Q1317" i="1" s="1"/>
  <c r="P1454" i="1"/>
  <c r="Q1454" i="1" s="1"/>
  <c r="P1013" i="1"/>
  <c r="Q1013" i="1" s="1"/>
  <c r="P1621" i="1"/>
  <c r="Q1621" i="1" s="1"/>
  <c r="P1218" i="1"/>
  <c r="Q1218" i="1" s="1"/>
  <c r="P1254" i="1"/>
  <c r="Q1254" i="1" s="1"/>
  <c r="P944" i="1"/>
  <c r="Q944" i="1" s="1"/>
  <c r="P1214" i="1"/>
  <c r="Q1214" i="1" s="1"/>
  <c r="P1006" i="1"/>
  <c r="Q1006" i="1" s="1"/>
  <c r="P970" i="1"/>
  <c r="Q970" i="1" s="1"/>
  <c r="P666" i="1"/>
  <c r="Q666" i="1" s="1"/>
  <c r="P317" i="1"/>
  <c r="Q317" i="1" s="1"/>
  <c r="P350" i="1"/>
  <c r="Q350" i="1" s="1"/>
  <c r="P319" i="1"/>
  <c r="Q319" i="1" s="1"/>
  <c r="P348" i="1"/>
  <c r="Q348" i="1" s="1"/>
  <c r="P312" i="1"/>
  <c r="Q312" i="1" s="1"/>
  <c r="P8678" i="1"/>
  <c r="Q8678" i="1" s="1"/>
  <c r="P975" i="1"/>
  <c r="Q975" i="1" s="1"/>
  <c r="P1288" i="1"/>
  <c r="Q1288" i="1" s="1"/>
  <c r="P8568" i="1"/>
  <c r="Q8568" i="1" s="1"/>
  <c r="P8231" i="1"/>
  <c r="Q8231" i="1" s="1"/>
  <c r="P8013" i="1"/>
  <c r="Q8013" i="1" s="1"/>
  <c r="P7939" i="1"/>
  <c r="Q7939" i="1" s="1"/>
  <c r="P7569" i="1"/>
  <c r="Q7569" i="1" s="1"/>
  <c r="P7437" i="1"/>
  <c r="Q7437" i="1" s="1"/>
  <c r="P6984" i="1"/>
  <c r="Q6984" i="1" s="1"/>
  <c r="P6971" i="1"/>
  <c r="Q6971" i="1" s="1"/>
  <c r="P6859" i="1"/>
  <c r="Q6859" i="1" s="1"/>
  <c r="P6548" i="1"/>
  <c r="Q6548" i="1" s="1"/>
  <c r="P8567" i="1"/>
  <c r="Q8567" i="1" s="1"/>
  <c r="P8240" i="1"/>
  <c r="Q8240" i="1" s="1"/>
  <c r="P7941" i="1"/>
  <c r="Q7941" i="1" s="1"/>
  <c r="P7790" i="1"/>
  <c r="Q7790" i="1" s="1"/>
  <c r="P7490" i="1"/>
  <c r="Q7490" i="1" s="1"/>
  <c r="P7426" i="1"/>
  <c r="Q7426" i="1" s="1"/>
  <c r="P7007" i="1"/>
  <c r="Q7007" i="1" s="1"/>
  <c r="P6977" i="1"/>
  <c r="Q6977" i="1" s="1"/>
  <c r="P6957" i="1"/>
  <c r="Q6957" i="1" s="1"/>
  <c r="P6725" i="1"/>
  <c r="Q6725" i="1" s="1"/>
  <c r="P8572" i="1"/>
  <c r="Q8572" i="1" s="1"/>
  <c r="P8333" i="1"/>
  <c r="Q8333" i="1" s="1"/>
  <c r="P8226" i="1"/>
  <c r="Q8226" i="1" s="1"/>
  <c r="P8012" i="1"/>
  <c r="Q8012" i="1" s="1"/>
  <c r="P7934" i="1"/>
  <c r="Q7934" i="1" s="1"/>
  <c r="P7560" i="1"/>
  <c r="Q7560" i="1" s="1"/>
  <c r="P7443" i="1"/>
  <c r="Q7443" i="1" s="1"/>
  <c r="P6986" i="1"/>
  <c r="Q6986" i="1" s="1"/>
  <c r="P6939" i="1"/>
  <c r="Q6939" i="1" s="1"/>
  <c r="P8571" i="1"/>
  <c r="Q8571" i="1" s="1"/>
  <c r="P8242" i="1"/>
  <c r="Q8242" i="1" s="1"/>
  <c r="P8225" i="1"/>
  <c r="Q8225" i="1" s="1"/>
  <c r="P8142" i="1"/>
  <c r="Q8142" i="1" s="1"/>
  <c r="P8011" i="1"/>
  <c r="Q8011" i="1" s="1"/>
  <c r="P7937" i="1"/>
  <c r="Q7937" i="1" s="1"/>
  <c r="P7563" i="1"/>
  <c r="Q7563" i="1" s="1"/>
  <c r="P7442" i="1"/>
  <c r="Q7442" i="1" s="1"/>
  <c r="P7015" i="1"/>
  <c r="Q7015" i="1" s="1"/>
  <c r="P6975" i="1"/>
  <c r="Q6975" i="1" s="1"/>
  <c r="P6941" i="1"/>
  <c r="Q6941" i="1" s="1"/>
  <c r="P6810" i="1"/>
  <c r="Q6810" i="1" s="1"/>
  <c r="P6549" i="1"/>
  <c r="Q6549" i="1" s="1"/>
  <c r="P6371" i="1"/>
  <c r="Q6371" i="1" s="1"/>
  <c r="P6242" i="1"/>
  <c r="Q6242" i="1" s="1"/>
  <c r="P6202" i="1"/>
  <c r="Q6202" i="1" s="1"/>
  <c r="P6166" i="1"/>
  <c r="Q6166" i="1" s="1"/>
  <c r="P6102" i="1"/>
  <c r="Q6102" i="1" s="1"/>
  <c r="P5930" i="1"/>
  <c r="Q5930" i="1" s="1"/>
  <c r="P5886" i="1"/>
  <c r="Q5886" i="1" s="1"/>
  <c r="P5862" i="1"/>
  <c r="Q5862" i="1" s="1"/>
  <c r="P5783" i="1"/>
  <c r="Q5783" i="1" s="1"/>
  <c r="P5510" i="1"/>
  <c r="Q5510" i="1" s="1"/>
  <c r="P5452" i="1"/>
  <c r="Q5452" i="1" s="1"/>
  <c r="P6373" i="1"/>
  <c r="Q6373" i="1" s="1"/>
  <c r="P6354" i="1"/>
  <c r="Q6354" i="1" s="1"/>
  <c r="P6209" i="1"/>
  <c r="Q6209" i="1" s="1"/>
  <c r="P6177" i="1"/>
  <c r="Q6177" i="1" s="1"/>
  <c r="P6117" i="1"/>
  <c r="Q6117" i="1" s="1"/>
  <c r="P6009" i="1"/>
  <c r="Q6009" i="1" s="1"/>
  <c r="P5893" i="1"/>
  <c r="Q5893" i="1" s="1"/>
  <c r="P5865" i="1"/>
  <c r="Q5865" i="1" s="1"/>
  <c r="P5740" i="1"/>
  <c r="Q5740" i="1" s="1"/>
  <c r="P5525" i="1"/>
  <c r="Q5525" i="1" s="1"/>
  <c r="P5499" i="1"/>
  <c r="Q5499" i="1" s="1"/>
  <c r="P5455" i="1"/>
  <c r="Q5455" i="1" s="1"/>
  <c r="P5432" i="1"/>
  <c r="Q5432" i="1" s="1"/>
  <c r="P6353" i="1"/>
  <c r="Q6353" i="1" s="1"/>
  <c r="P6176" i="1"/>
  <c r="Q6176" i="1" s="1"/>
  <c r="P6116" i="1"/>
  <c r="Q6116" i="1" s="1"/>
  <c r="P6084" i="1"/>
  <c r="Q6084" i="1" s="1"/>
  <c r="P5936" i="1"/>
  <c r="Q5936" i="1" s="1"/>
  <c r="P5868" i="1"/>
  <c r="Q5868" i="1" s="1"/>
  <c r="P5524" i="1"/>
  <c r="Q5524" i="1" s="1"/>
  <c r="P5423" i="1"/>
  <c r="Q5423" i="1" s="1"/>
  <c r="P6362" i="1"/>
  <c r="Q6362" i="1" s="1"/>
  <c r="P6219" i="1"/>
  <c r="Q6219" i="1" s="1"/>
  <c r="P6199" i="1"/>
  <c r="Q6199" i="1" s="1"/>
  <c r="P6167" i="1"/>
  <c r="Q6167" i="1" s="1"/>
  <c r="P6091" i="1"/>
  <c r="Q6091" i="1" s="1"/>
  <c r="P5999" i="1"/>
  <c r="Q5999" i="1" s="1"/>
  <c r="P5883" i="1"/>
  <c r="Q5883" i="1" s="1"/>
  <c r="P5784" i="1"/>
  <c r="Q5784" i="1" s="1"/>
  <c r="P5688" i="1"/>
  <c r="Q5688" i="1" s="1"/>
  <c r="P5549" i="1"/>
  <c r="Q5549" i="1" s="1"/>
  <c r="P5504" i="1"/>
  <c r="Q5504" i="1" s="1"/>
  <c r="P5463" i="1"/>
  <c r="Q5463" i="1" s="1"/>
  <c r="P5431" i="1"/>
  <c r="Q5431" i="1" s="1"/>
  <c r="P5289" i="1"/>
  <c r="Q5289" i="1" s="1"/>
  <c r="P5234" i="1"/>
  <c r="Q5234" i="1" s="1"/>
  <c r="P5180" i="1"/>
  <c r="Q5180" i="1" s="1"/>
  <c r="P5063" i="1"/>
  <c r="Q5063" i="1" s="1"/>
  <c r="P4927" i="1"/>
  <c r="Q4927" i="1" s="1"/>
  <c r="P4876" i="1"/>
  <c r="Q4876" i="1" s="1"/>
  <c r="P4806" i="1"/>
  <c r="Q4806" i="1" s="1"/>
  <c r="P4770" i="1"/>
  <c r="Q4770" i="1" s="1"/>
  <c r="P4706" i="1"/>
  <c r="Q4706" i="1" s="1"/>
  <c r="P4668" i="1"/>
  <c r="Q4668" i="1" s="1"/>
  <c r="P4636" i="1"/>
  <c r="Q4636" i="1" s="1"/>
  <c r="P4610" i="1"/>
  <c r="Q4610" i="1" s="1"/>
  <c r="P4374" i="1"/>
  <c r="Q4374" i="1" s="1"/>
  <c r="P5291" i="1"/>
  <c r="Q5291" i="1" s="1"/>
  <c r="P5237" i="1"/>
  <c r="Q5237" i="1" s="1"/>
  <c r="P5189" i="1"/>
  <c r="Q5189" i="1" s="1"/>
  <c r="P5141" i="1"/>
  <c r="Q5141" i="1" s="1"/>
  <c r="P5065" i="1"/>
  <c r="Q5065" i="1" s="1"/>
  <c r="P4873" i="1"/>
  <c r="Q4873" i="1" s="1"/>
  <c r="P4784" i="1"/>
  <c r="Q4784" i="1" s="1"/>
  <c r="P4754" i="1"/>
  <c r="Q4754" i="1" s="1"/>
  <c r="P4703" i="1"/>
  <c r="Q4703" i="1" s="1"/>
  <c r="P4680" i="1"/>
  <c r="Q4680" i="1" s="1"/>
  <c r="P4616" i="1"/>
  <c r="Q4616" i="1" s="1"/>
  <c r="P4536" i="1"/>
  <c r="Q4536" i="1" s="1"/>
  <c r="P5425" i="1"/>
  <c r="Q5425" i="1" s="1"/>
  <c r="P5290" i="1"/>
  <c r="Q5290" i="1" s="1"/>
  <c r="P5233" i="1"/>
  <c r="Q5233" i="1" s="1"/>
  <c r="P5137" i="1"/>
  <c r="Q5137" i="1" s="1"/>
  <c r="P5070" i="1"/>
  <c r="Q5070" i="1" s="1"/>
  <c r="P4928" i="1"/>
  <c r="Q4928" i="1" s="1"/>
  <c r="P4801" i="1"/>
  <c r="Q4801" i="1" s="1"/>
  <c r="P4760" i="1"/>
  <c r="Q4760" i="1" s="1"/>
  <c r="P4733" i="1"/>
  <c r="Q4733" i="1" s="1"/>
  <c r="P4682" i="1"/>
  <c r="Q4682" i="1" s="1"/>
  <c r="P4638" i="1"/>
  <c r="Q4638" i="1" s="1"/>
  <c r="P4561" i="1"/>
  <c r="Q4561" i="1" s="1"/>
  <c r="P4516" i="1"/>
  <c r="Q4516" i="1" s="1"/>
  <c r="P4370" i="1"/>
  <c r="Q4370" i="1" s="1"/>
  <c r="P5283" i="1"/>
  <c r="Q5283" i="1" s="1"/>
  <c r="P5232" i="1"/>
  <c r="Q5232" i="1" s="1"/>
  <c r="P5159" i="1"/>
  <c r="Q5159" i="1" s="1"/>
  <c r="P5072" i="1"/>
  <c r="Q5072" i="1" s="1"/>
  <c r="P4969" i="1"/>
  <c r="Q4969" i="1" s="1"/>
  <c r="P4874" i="1"/>
  <c r="Q4874" i="1" s="1"/>
  <c r="P4803" i="1"/>
  <c r="Q4803" i="1" s="1"/>
  <c r="P4753" i="1"/>
  <c r="Q4753" i="1" s="1"/>
  <c r="P4711" i="1"/>
  <c r="Q4711" i="1" s="1"/>
  <c r="P4663" i="1"/>
  <c r="Q4663" i="1" s="1"/>
  <c r="P4615" i="1"/>
  <c r="Q4615" i="1" s="1"/>
  <c r="P4560" i="1"/>
  <c r="Q4560" i="1" s="1"/>
  <c r="P4515" i="1"/>
  <c r="Q4515" i="1" s="1"/>
  <c r="P4180" i="1"/>
  <c r="Q4180" i="1" s="1"/>
  <c r="P4083" i="1"/>
  <c r="Q4083" i="1" s="1"/>
  <c r="P4026" i="1"/>
  <c r="Q4026" i="1" s="1"/>
  <c r="P3969" i="1"/>
  <c r="Q3969" i="1" s="1"/>
  <c r="P3700" i="1"/>
  <c r="Q3700" i="1" s="1"/>
  <c r="P3506" i="1"/>
  <c r="Q3506" i="1" s="1"/>
  <c r="P3294" i="1"/>
  <c r="Q3294" i="1" s="1"/>
  <c r="P4179" i="1"/>
  <c r="Q4179" i="1" s="1"/>
  <c r="P4088" i="1"/>
  <c r="Q4088" i="1" s="1"/>
  <c r="P4022" i="1"/>
  <c r="Q4022" i="1" s="1"/>
  <c r="P3968" i="1"/>
  <c r="Q3968" i="1" s="1"/>
  <c r="P3824" i="1"/>
  <c r="Q3824" i="1" s="1"/>
  <c r="P3293" i="1"/>
  <c r="Q3293" i="1" s="1"/>
  <c r="P3245" i="1"/>
  <c r="Q3245" i="1" s="1"/>
  <c r="P4087" i="1"/>
  <c r="Q4087" i="1" s="1"/>
  <c r="P4024" i="1"/>
  <c r="Q4024" i="1" s="1"/>
  <c r="P3967" i="1"/>
  <c r="Q3967" i="1" s="1"/>
  <c r="P3695" i="1"/>
  <c r="Q3695" i="1" s="1"/>
  <c r="P3512" i="1"/>
  <c r="Q3512" i="1" s="1"/>
  <c r="P3368" i="1"/>
  <c r="Q3368" i="1" s="1"/>
  <c r="P3312" i="1"/>
  <c r="Q3312" i="1" s="1"/>
  <c r="P3248" i="1"/>
  <c r="Q3248" i="1" s="1"/>
  <c r="P4159" i="1"/>
  <c r="Q4159" i="1" s="1"/>
  <c r="P4081" i="1"/>
  <c r="Q4081" i="1" s="1"/>
  <c r="P4059" i="1"/>
  <c r="Q4059" i="1" s="1"/>
  <c r="P3988" i="1"/>
  <c r="Q3988" i="1" s="1"/>
  <c r="P3535" i="1"/>
  <c r="Q3535" i="1" s="1"/>
  <c r="P3511" i="1"/>
  <c r="Q3511" i="1" s="1"/>
  <c r="P3295" i="1"/>
  <c r="Q3295" i="1" s="1"/>
  <c r="P3128" i="1"/>
  <c r="Q3128" i="1" s="1"/>
  <c r="P3083" i="1"/>
  <c r="Q3083" i="1" s="1"/>
  <c r="P3054" i="1"/>
  <c r="Q3054" i="1" s="1"/>
  <c r="P3176" i="1"/>
  <c r="Q3176" i="1" s="1"/>
  <c r="P3082" i="1"/>
  <c r="Q3082" i="1" s="1"/>
  <c r="P3053" i="1"/>
  <c r="Q3053" i="1" s="1"/>
  <c r="P3081" i="1"/>
  <c r="Q3081" i="1" s="1"/>
  <c r="P3049" i="1"/>
  <c r="Q3049" i="1" s="1"/>
  <c r="P3197" i="1"/>
  <c r="Q3197" i="1" s="1"/>
  <c r="P3087" i="1"/>
  <c r="Q3087" i="1" s="1"/>
  <c r="P3058" i="1"/>
  <c r="Q3058" i="1" s="1"/>
  <c r="P2876" i="1"/>
  <c r="Q2876" i="1" s="1"/>
  <c r="P2786" i="1"/>
  <c r="Q2786" i="1" s="1"/>
  <c r="P2520" i="1"/>
  <c r="Q2520" i="1" s="1"/>
  <c r="P2368" i="1"/>
  <c r="Q2368" i="1" s="1"/>
  <c r="P2808" i="1"/>
  <c r="Q2808" i="1" s="1"/>
  <c r="P2731" i="1"/>
  <c r="Q2731" i="1" s="1"/>
  <c r="P2383" i="1"/>
  <c r="Q2383" i="1" s="1"/>
  <c r="P2877" i="1"/>
  <c r="Q2877" i="1" s="1"/>
  <c r="P2522" i="1"/>
  <c r="Q2522" i="1" s="1"/>
  <c r="P2390" i="1"/>
  <c r="Q2390" i="1" s="1"/>
  <c r="P2816" i="1"/>
  <c r="Q2816" i="1" s="1"/>
  <c r="P2525" i="1"/>
  <c r="Q2525" i="1" s="1"/>
  <c r="P2389" i="1"/>
  <c r="Q2389" i="1" s="1"/>
  <c r="P2361" i="1"/>
  <c r="Q2361" i="1" s="1"/>
  <c r="P2211" i="1"/>
  <c r="Q2211" i="1" s="1"/>
  <c r="P2238" i="1"/>
  <c r="Q2238" i="1" s="1"/>
  <c r="P1751" i="1"/>
  <c r="Q1751" i="1" s="1"/>
  <c r="P2189" i="1"/>
  <c r="Q2189" i="1" s="1"/>
  <c r="P2240" i="1"/>
  <c r="Q2240" i="1" s="1"/>
  <c r="P1823" i="1"/>
  <c r="Q1823" i="1" s="1"/>
  <c r="P1063" i="1"/>
  <c r="Q1063" i="1" s="1"/>
  <c r="P1387" i="1"/>
  <c r="Q1387" i="1" s="1"/>
  <c r="P1062" i="1"/>
  <c r="Q1062" i="1" s="1"/>
  <c r="P883" i="1"/>
  <c r="Q883" i="1" s="1"/>
  <c r="P882" i="1"/>
  <c r="Q882" i="1" s="1"/>
  <c r="P850" i="1"/>
  <c r="Q850" i="1" s="1"/>
  <c r="P849" i="1"/>
  <c r="Q849" i="1" s="1"/>
  <c r="P534" i="1"/>
  <c r="Q534" i="1" s="1"/>
  <c r="P526" i="1"/>
  <c r="Q526" i="1" s="1"/>
  <c r="P529" i="1"/>
  <c r="Q529" i="1" s="1"/>
  <c r="P193" i="1"/>
  <c r="Q193" i="1" s="1"/>
  <c r="P8768" i="1"/>
  <c r="Q8768" i="1" s="1"/>
  <c r="P7630" i="1"/>
  <c r="Q7630" i="1" s="1"/>
  <c r="P7392" i="1"/>
  <c r="Q7392" i="1" s="1"/>
  <c r="P7339" i="1"/>
  <c r="Q7339" i="1" s="1"/>
  <c r="P7278" i="1"/>
  <c r="Q7278" i="1" s="1"/>
  <c r="P7232" i="1"/>
  <c r="Q7232" i="1" s="1"/>
  <c r="P7175" i="1"/>
  <c r="Q7175" i="1" s="1"/>
  <c r="P7086" i="1"/>
  <c r="Q7086" i="1" s="1"/>
  <c r="P6734" i="1"/>
  <c r="Q6734" i="1" s="1"/>
  <c r="P6688" i="1"/>
  <c r="Q6688" i="1" s="1"/>
  <c r="P6660" i="1"/>
  <c r="Q6660" i="1" s="1"/>
  <c r="P6594" i="1"/>
  <c r="Q6594" i="1" s="1"/>
  <c r="P6478" i="1"/>
  <c r="Q6478" i="1" s="1"/>
  <c r="P6326" i="1"/>
  <c r="Q6326" i="1" s="1"/>
  <c r="P6134" i="1"/>
  <c r="Q6134" i="1" s="1"/>
  <c r="P5826" i="1"/>
  <c r="Q5826" i="1" s="1"/>
  <c r="P5770" i="1"/>
  <c r="Q5770" i="1" s="1"/>
  <c r="P5655" i="1"/>
  <c r="Q5655" i="1" s="1"/>
  <c r="P5626" i="1"/>
  <c r="Q5626" i="1" s="1"/>
  <c r="P6445" i="1"/>
  <c r="Q6445" i="1" s="1"/>
  <c r="P6229" i="1"/>
  <c r="Q6229" i="1" s="1"/>
  <c r="P5917" i="1"/>
  <c r="Q5917" i="1" s="1"/>
  <c r="P5761" i="1"/>
  <c r="Q5761" i="1" s="1"/>
  <c r="P5625" i="1"/>
  <c r="Q5625" i="1" s="1"/>
  <c r="P5601" i="1"/>
  <c r="Q5601" i="1" s="1"/>
  <c r="P6305" i="1"/>
  <c r="Q6305" i="1" s="1"/>
  <c r="P6016" i="1"/>
  <c r="Q6016" i="1" s="1"/>
  <c r="P5803" i="1"/>
  <c r="Q5803" i="1" s="1"/>
  <c r="P5627" i="1"/>
  <c r="Q5627" i="1" s="1"/>
  <c r="P5598" i="1"/>
  <c r="Q5598" i="1" s="1"/>
  <c r="P6255" i="1"/>
  <c r="Q6255" i="1" s="1"/>
  <c r="P5947" i="1"/>
  <c r="Q5947" i="1" s="1"/>
  <c r="P5773" i="1"/>
  <c r="Q5773" i="1" s="1"/>
  <c r="P5677" i="1"/>
  <c r="Q5677" i="1" s="1"/>
  <c r="P5629" i="1"/>
  <c r="Q5629" i="1" s="1"/>
  <c r="P5154" i="1"/>
  <c r="Q5154" i="1" s="1"/>
  <c r="P4604" i="1"/>
  <c r="Q4604" i="1" s="1"/>
  <c r="P4486" i="1"/>
  <c r="Q4486" i="1" s="1"/>
  <c r="P4438" i="1"/>
  <c r="Q4438" i="1" s="1"/>
  <c r="P4345" i="1"/>
  <c r="Q4345" i="1" s="1"/>
  <c r="P5221" i="1"/>
  <c r="Q5221" i="1" s="1"/>
  <c r="P5050" i="1"/>
  <c r="Q5050" i="1" s="1"/>
  <c r="P4603" i="1"/>
  <c r="Q4603" i="1" s="1"/>
  <c r="P4485" i="1"/>
  <c r="Q4485" i="1" s="1"/>
  <c r="P4408" i="1"/>
  <c r="Q4408" i="1" s="1"/>
  <c r="P5220" i="1"/>
  <c r="Q5220" i="1" s="1"/>
  <c r="P4957" i="1"/>
  <c r="Q4957" i="1" s="1"/>
  <c r="P4625" i="1"/>
  <c r="Q4625" i="1" s="1"/>
  <c r="P4465" i="1"/>
  <c r="Q4465" i="1" s="1"/>
  <c r="P4436" i="1"/>
  <c r="Q4436" i="1" s="1"/>
  <c r="P5319" i="1"/>
  <c r="Q5319" i="1" s="1"/>
  <c r="P5034" i="1"/>
  <c r="Q5034" i="1" s="1"/>
  <c r="P4576" i="1"/>
  <c r="Q4576" i="1" s="1"/>
  <c r="P4455" i="1"/>
  <c r="Q4455" i="1" s="1"/>
  <c r="P4432" i="1"/>
  <c r="Q4432" i="1" s="1"/>
  <c r="P4329" i="1"/>
  <c r="Q4329" i="1" s="1"/>
  <c r="P4144" i="1"/>
  <c r="Q4144" i="1" s="1"/>
  <c r="P3785" i="1"/>
  <c r="Q3785" i="1" s="1"/>
  <c r="P3764" i="1"/>
  <c r="Q3764" i="1" s="1"/>
  <c r="P3658" i="1"/>
  <c r="Q3658" i="1" s="1"/>
  <c r="P3566" i="1"/>
  <c r="Q3566" i="1" s="1"/>
  <c r="P3466" i="1"/>
  <c r="Q3466" i="1" s="1"/>
  <c r="P3354" i="1"/>
  <c r="Q3354" i="1" s="1"/>
  <c r="P3258" i="1"/>
  <c r="Q3258" i="1" s="1"/>
  <c r="P4260" i="1"/>
  <c r="Q4260" i="1" s="1"/>
  <c r="P3784" i="1"/>
  <c r="Q3784" i="1" s="1"/>
  <c r="P3661" i="1"/>
  <c r="Q3661" i="1" s="1"/>
  <c r="P3573" i="1"/>
  <c r="Q3573" i="1" s="1"/>
  <c r="P3465" i="1"/>
  <c r="Q3465" i="1" s="1"/>
  <c r="P3281" i="1"/>
  <c r="Q3281" i="1" s="1"/>
  <c r="P4316" i="1"/>
  <c r="Q4316" i="1" s="1"/>
  <c r="P4238" i="1"/>
  <c r="Q4238" i="1" s="1"/>
  <c r="P3838" i="1"/>
  <c r="Q3838" i="1" s="1"/>
  <c r="P3790" i="1"/>
  <c r="Q3790" i="1" s="1"/>
  <c r="P3727" i="1"/>
  <c r="Q3727" i="1" s="1"/>
  <c r="P3476" i="1"/>
  <c r="Q3476" i="1" s="1"/>
  <c r="P3304" i="1"/>
  <c r="Q3304" i="1" s="1"/>
  <c r="P4333" i="1"/>
  <c r="Q4333" i="1" s="1"/>
  <c r="P4303" i="1"/>
  <c r="Q4303" i="1" s="1"/>
  <c r="P3925" i="1"/>
  <c r="Q3925" i="1" s="1"/>
  <c r="P3773" i="1"/>
  <c r="Q3773" i="1" s="1"/>
  <c r="P3643" i="1"/>
  <c r="Q3643" i="1" s="1"/>
  <c r="P3571" i="1"/>
  <c r="Q3571" i="1" s="1"/>
  <c r="P3459" i="1"/>
  <c r="Q3459" i="1" s="1"/>
  <c r="P3235" i="1"/>
  <c r="Q3235" i="1" s="1"/>
  <c r="P3192" i="1"/>
  <c r="Q3192" i="1" s="1"/>
  <c r="P3150" i="1"/>
  <c r="Q3150" i="1" s="1"/>
  <c r="P2948" i="1"/>
  <c r="Q2948" i="1" s="1"/>
  <c r="P2995" i="1"/>
  <c r="Q2995" i="1" s="1"/>
  <c r="P3145" i="1"/>
  <c r="Q3145" i="1" s="1"/>
  <c r="P2949" i="1"/>
  <c r="Q2949" i="1" s="1"/>
  <c r="P2898" i="1"/>
  <c r="Q2898" i="1" s="1"/>
  <c r="P2668" i="1"/>
  <c r="Q2668" i="1" s="1"/>
  <c r="P2564" i="1"/>
  <c r="Q2564" i="1" s="1"/>
  <c r="P2910" i="1"/>
  <c r="Q2910" i="1" s="1"/>
  <c r="P2872" i="1"/>
  <c r="Q2872" i="1" s="1"/>
  <c r="P2691" i="1"/>
  <c r="Q2691" i="1" s="1"/>
  <c r="P2587" i="1"/>
  <c r="Q2587" i="1" s="1"/>
  <c r="P2269" i="1"/>
  <c r="Q2269" i="1" s="1"/>
  <c r="P2874" i="1"/>
  <c r="Q2874" i="1" s="1"/>
  <c r="P2670" i="1"/>
  <c r="Q2670" i="1" s="1"/>
  <c r="P2322" i="1"/>
  <c r="Q2322" i="1" s="1"/>
  <c r="P2915" i="1"/>
  <c r="Q2915" i="1" s="1"/>
  <c r="P2848" i="1"/>
  <c r="Q2848" i="1" s="1"/>
  <c r="P2697" i="1"/>
  <c r="Q2697" i="1" s="1"/>
  <c r="P2477" i="1"/>
  <c r="Q2477" i="1" s="1"/>
  <c r="P2305" i="1"/>
  <c r="Q2305" i="1" s="1"/>
  <c r="P2151" i="1"/>
  <c r="Q2151" i="1" s="1"/>
  <c r="P2032" i="1"/>
  <c r="Q2032" i="1" s="1"/>
  <c r="P1953" i="1"/>
  <c r="Q1953" i="1" s="1"/>
  <c r="P1864" i="1"/>
  <c r="Q1864" i="1" s="1"/>
  <c r="P1793" i="1"/>
  <c r="Q1793" i="1" s="1"/>
  <c r="P1764" i="1"/>
  <c r="Q1764" i="1" s="1"/>
  <c r="P2230" i="1"/>
  <c r="Q2230" i="1" s="1"/>
  <c r="P1991" i="1"/>
  <c r="Q1991" i="1" s="1"/>
  <c r="P1930" i="1"/>
  <c r="Q1930" i="1" s="1"/>
  <c r="P1783" i="1"/>
  <c r="Q1783" i="1" s="1"/>
  <c r="P2229" i="1"/>
  <c r="Q2229" i="1" s="1"/>
  <c r="P2084" i="1"/>
  <c r="Q2084" i="1" s="1"/>
  <c r="P1968" i="1"/>
  <c r="Q1968" i="1" s="1"/>
  <c r="P1942" i="1"/>
  <c r="Q1942" i="1" s="1"/>
  <c r="P1852" i="1"/>
  <c r="Q1852" i="1" s="1"/>
  <c r="P1782" i="1"/>
  <c r="Q1782" i="1" s="1"/>
  <c r="P2308" i="1"/>
  <c r="Q2308" i="1" s="1"/>
  <c r="P1970" i="1"/>
  <c r="Q1970" i="1" s="1"/>
  <c r="P1915" i="1"/>
  <c r="Q1915" i="1" s="1"/>
  <c r="P1765" i="1"/>
  <c r="Q1765" i="1" s="1"/>
  <c r="P1700" i="1"/>
  <c r="Q1700" i="1" s="1"/>
  <c r="P1604" i="1"/>
  <c r="Q1604" i="1" s="1"/>
  <c r="P1556" i="1"/>
  <c r="Q1556" i="1" s="1"/>
  <c r="P1436" i="1"/>
  <c r="Q1436" i="1" s="1"/>
  <c r="P1223" i="1"/>
  <c r="Q1223" i="1" s="1"/>
  <c r="P1706" i="1"/>
  <c r="Q1706" i="1" s="1"/>
  <c r="P1571" i="1"/>
  <c r="Q1571" i="1" s="1"/>
  <c r="P1407" i="1"/>
  <c r="Q1407" i="1" s="1"/>
  <c r="P1151" i="1"/>
  <c r="Q1151" i="1" s="1"/>
  <c r="P1728" i="1"/>
  <c r="Q1728" i="1" s="1"/>
  <c r="P1570" i="1"/>
  <c r="Q1570" i="1" s="1"/>
  <c r="P1406" i="1"/>
  <c r="Q1406" i="1" s="1"/>
  <c r="P1041" i="1"/>
  <c r="Q1041" i="1" s="1"/>
  <c r="P1585" i="1"/>
  <c r="Q1585" i="1" s="1"/>
  <c r="P1409" i="1"/>
  <c r="Q1409" i="1" s="1"/>
  <c r="P1186" i="1"/>
  <c r="Q1186" i="1" s="1"/>
  <c r="P1200" i="1"/>
  <c r="Q1200" i="1" s="1"/>
  <c r="P1164" i="1"/>
  <c r="Q1164" i="1" s="1"/>
  <c r="P929" i="1"/>
  <c r="Q929" i="1" s="1"/>
  <c r="P902" i="1"/>
  <c r="Q902" i="1" s="1"/>
  <c r="P1182" i="1"/>
  <c r="Q1182" i="1" s="1"/>
  <c r="P1086" i="1"/>
  <c r="Q1086" i="1" s="1"/>
  <c r="P939" i="1"/>
  <c r="Q939" i="1" s="1"/>
  <c r="P938" i="1"/>
  <c r="Q938" i="1" s="1"/>
  <c r="P821" i="1"/>
  <c r="Q821" i="1" s="1"/>
  <c r="P759" i="1"/>
  <c r="Q759" i="1" s="1"/>
  <c r="P703" i="1"/>
  <c r="Q703" i="1" s="1"/>
  <c r="P677" i="1"/>
  <c r="Q677" i="1" s="1"/>
  <c r="P823" i="1"/>
  <c r="Q823" i="1" s="1"/>
  <c r="P738" i="1"/>
  <c r="Q738" i="1" s="1"/>
  <c r="P682" i="1"/>
  <c r="Q682" i="1" s="1"/>
  <c r="P660" i="1"/>
  <c r="Q660" i="1" s="1"/>
  <c r="P795" i="1"/>
  <c r="Q795" i="1" s="1"/>
  <c r="P653" i="1"/>
  <c r="Q653" i="1" s="1"/>
  <c r="P775" i="1"/>
  <c r="Q775" i="1" s="1"/>
  <c r="P733" i="1"/>
  <c r="Q733" i="1" s="1"/>
  <c r="P377" i="1"/>
  <c r="Q377" i="1" s="1"/>
  <c r="P326" i="1"/>
  <c r="Q326" i="1" s="1"/>
  <c r="P325" i="1"/>
  <c r="Q325" i="1" s="1"/>
  <c r="P233" i="1"/>
  <c r="Q233" i="1" s="1"/>
  <c r="P393" i="1"/>
  <c r="Q393" i="1" s="1"/>
  <c r="P222" i="1"/>
  <c r="Q222" i="1" s="1"/>
  <c r="P376" i="1"/>
  <c r="Q376" i="1" s="1"/>
  <c r="P229" i="1"/>
  <c r="Q229" i="1" s="1"/>
  <c r="P182" i="1"/>
  <c r="Q182" i="1" s="1"/>
  <c r="P49" i="1"/>
  <c r="Q49" i="1" s="1"/>
  <c r="P59" i="1"/>
  <c r="Q59" i="1" s="1"/>
  <c r="P230" i="1"/>
  <c r="Q230" i="1" s="1"/>
  <c r="P159" i="1"/>
  <c r="Q159" i="1" s="1"/>
  <c r="P44" i="1"/>
  <c r="Q44" i="1" s="1"/>
  <c r="P7356" i="1"/>
  <c r="Q7356" i="1" s="1"/>
  <c r="P7675" i="1"/>
  <c r="Q7675" i="1" s="1"/>
  <c r="P8661" i="1"/>
  <c r="Q8661" i="1" s="1"/>
  <c r="P3451" i="1"/>
  <c r="Q3451" i="1" s="1"/>
  <c r="P3156" i="1"/>
  <c r="Q3156" i="1" s="1"/>
  <c r="P3138" i="1"/>
  <c r="Q3138" i="1" s="1"/>
  <c r="P2660" i="1"/>
  <c r="Q2660" i="1" s="1"/>
  <c r="P2654" i="1"/>
  <c r="Q2654" i="1" s="1"/>
  <c r="P1959" i="1"/>
  <c r="Q1959" i="1" s="1"/>
  <c r="P1676" i="1"/>
  <c r="Q1676" i="1" s="1"/>
  <c r="P1440" i="1"/>
  <c r="Q1440" i="1" s="1"/>
  <c r="P1101" i="1"/>
  <c r="Q1101" i="1" s="1"/>
  <c r="P1449" i="1"/>
  <c r="Q1449" i="1" s="1"/>
  <c r="P1221" i="1"/>
  <c r="Q1221" i="1" s="1"/>
  <c r="P1451" i="1"/>
  <c r="Q1451" i="1" s="1"/>
  <c r="P1714" i="1"/>
  <c r="Q1714" i="1" s="1"/>
  <c r="P1450" i="1"/>
  <c r="Q1450" i="1" s="1"/>
  <c r="P1141" i="1"/>
  <c r="Q1141" i="1" s="1"/>
  <c r="P1011" i="1"/>
  <c r="Q1011" i="1" s="1"/>
  <c r="P946" i="1"/>
  <c r="Q946" i="1" s="1"/>
  <c r="P1140" i="1"/>
  <c r="Q1140" i="1" s="1"/>
  <c r="P987" i="1"/>
  <c r="Q987" i="1" s="1"/>
  <c r="P967" i="1"/>
  <c r="Q967" i="1" s="1"/>
  <c r="P347" i="1"/>
  <c r="Q347" i="1" s="1"/>
  <c r="P352" i="1"/>
  <c r="Q352" i="1" s="1"/>
  <c r="P320" i="1"/>
  <c r="Q320" i="1" s="1"/>
  <c r="P354" i="1"/>
  <c r="Q354" i="1" s="1"/>
  <c r="P342" i="1"/>
  <c r="Q342" i="1" s="1"/>
  <c r="P261" i="1"/>
  <c r="Q261" i="1" s="1"/>
  <c r="P8676" i="1"/>
  <c r="Q8676" i="1" s="1"/>
  <c r="P1122" i="1"/>
  <c r="Q1122" i="1" s="1"/>
  <c r="P1118" i="1"/>
  <c r="Q1118" i="1" s="1"/>
  <c r="P8564" i="1"/>
  <c r="Q8564" i="1" s="1"/>
  <c r="P8227" i="1"/>
  <c r="Q8227" i="1" s="1"/>
  <c r="P7949" i="1"/>
  <c r="Q7949" i="1" s="1"/>
  <c r="P7936" i="1"/>
  <c r="Q7936" i="1" s="1"/>
  <c r="P7565" i="1"/>
  <c r="Q7565" i="1" s="1"/>
  <c r="P7427" i="1"/>
  <c r="Q7427" i="1" s="1"/>
  <c r="P6981" i="1"/>
  <c r="Q6981" i="1" s="1"/>
  <c r="P6967" i="1"/>
  <c r="Q6967" i="1" s="1"/>
  <c r="P6848" i="1"/>
  <c r="Q6848" i="1" s="1"/>
  <c r="P6501" i="1"/>
  <c r="Q6501" i="1" s="1"/>
  <c r="P8338" i="1"/>
  <c r="Q8338" i="1" s="1"/>
  <c r="P8146" i="1"/>
  <c r="Q8146" i="1" s="1"/>
  <c r="P7935" i="1"/>
  <c r="Q7935" i="1" s="1"/>
  <c r="P7635" i="1"/>
  <c r="Q7635" i="1" s="1"/>
  <c r="P7486" i="1"/>
  <c r="Q7486" i="1" s="1"/>
  <c r="P7412" i="1"/>
  <c r="Q7412" i="1" s="1"/>
  <c r="P6990" i="1"/>
  <c r="Q6990" i="1" s="1"/>
  <c r="P6973" i="1"/>
  <c r="Q6973" i="1" s="1"/>
  <c r="P6861" i="1"/>
  <c r="Q6861" i="1" s="1"/>
  <c r="P6551" i="1"/>
  <c r="Q6551" i="1" s="1"/>
  <c r="P8569" i="1"/>
  <c r="Q8569" i="1" s="1"/>
  <c r="P8326" i="1"/>
  <c r="Q8326" i="1" s="1"/>
  <c r="P8167" i="1"/>
  <c r="Q8167" i="1" s="1"/>
  <c r="P7948" i="1"/>
  <c r="Q7948" i="1" s="1"/>
  <c r="P7931" i="1"/>
  <c r="Q7931" i="1" s="1"/>
  <c r="P7517" i="1"/>
  <c r="Q7517" i="1" s="1"/>
  <c r="P7436" i="1"/>
  <c r="Q7436" i="1" s="1"/>
  <c r="P6980" i="1"/>
  <c r="Q6980" i="1" s="1"/>
  <c r="P6817" i="1"/>
  <c r="Q6817" i="1" s="1"/>
  <c r="P8565" i="1"/>
  <c r="Q8565" i="1" s="1"/>
  <c r="P8238" i="1"/>
  <c r="Q8238" i="1" s="1"/>
  <c r="P8172" i="1"/>
  <c r="Q8172" i="1" s="1"/>
  <c r="P8083" i="1"/>
  <c r="Q8083" i="1" s="1"/>
  <c r="P7950" i="1"/>
  <c r="Q7950" i="1" s="1"/>
  <c r="P7930" i="1"/>
  <c r="Q7930" i="1" s="1"/>
  <c r="P7492" i="1"/>
  <c r="Q7492" i="1" s="1"/>
  <c r="P7438" i="1"/>
  <c r="Q7438" i="1" s="1"/>
  <c r="P7006" i="1"/>
  <c r="Q7006" i="1" s="1"/>
  <c r="P6972" i="1"/>
  <c r="Q6972" i="1" s="1"/>
  <c r="P6892" i="1"/>
  <c r="Q6892" i="1" s="1"/>
  <c r="P6797" i="1"/>
  <c r="Q6797" i="1" s="1"/>
  <c r="P6385" i="1"/>
  <c r="Q6385" i="1" s="1"/>
  <c r="P6361" i="1"/>
  <c r="Q6361" i="1" s="1"/>
  <c r="P6218" i="1"/>
  <c r="Q6218" i="1" s="1"/>
  <c r="P6198" i="1"/>
  <c r="Q6198" i="1" s="1"/>
  <c r="P6142" i="1"/>
  <c r="Q6142" i="1" s="1"/>
  <c r="P6090" i="1"/>
  <c r="Q6090" i="1" s="1"/>
  <c r="P5906" i="1"/>
  <c r="Q5906" i="1" s="1"/>
  <c r="P5882" i="1"/>
  <c r="Q5882" i="1" s="1"/>
  <c r="P5858" i="1"/>
  <c r="Q5858" i="1" s="1"/>
  <c r="P5743" i="1"/>
  <c r="Q5743" i="1" s="1"/>
  <c r="P5474" i="1"/>
  <c r="Q5474" i="1" s="1"/>
  <c r="P5449" i="1"/>
  <c r="Q5449" i="1" s="1"/>
  <c r="P6370" i="1"/>
  <c r="Q6370" i="1" s="1"/>
  <c r="P6344" i="1"/>
  <c r="Q6344" i="1" s="1"/>
  <c r="P6205" i="1"/>
  <c r="Q6205" i="1" s="1"/>
  <c r="P6173" i="1"/>
  <c r="Q6173" i="1" s="1"/>
  <c r="P6093" i="1"/>
  <c r="Q6093" i="1" s="1"/>
  <c r="P6001" i="1"/>
  <c r="Q6001" i="1" s="1"/>
  <c r="P5885" i="1"/>
  <c r="Q5885" i="1" s="1"/>
  <c r="P5861" i="1"/>
  <c r="Q5861" i="1" s="1"/>
  <c r="P5689" i="1"/>
  <c r="Q5689" i="1" s="1"/>
  <c r="P5512" i="1"/>
  <c r="Q5512" i="1" s="1"/>
  <c r="P5477" i="1"/>
  <c r="Q5477" i="1" s="1"/>
  <c r="P5451" i="1"/>
  <c r="Q5451" i="1" s="1"/>
  <c r="P5429" i="1"/>
  <c r="Q5429" i="1" s="1"/>
  <c r="P6216" i="1"/>
  <c r="Q6216" i="1" s="1"/>
  <c r="P6172" i="1"/>
  <c r="Q6172" i="1" s="1"/>
  <c r="P6108" i="1"/>
  <c r="Q6108" i="1" s="1"/>
  <c r="P6000" i="1"/>
  <c r="Q6000" i="1" s="1"/>
  <c r="P5896" i="1"/>
  <c r="Q5896" i="1" s="1"/>
  <c r="P5864" i="1"/>
  <c r="Q5864" i="1" s="1"/>
  <c r="P5502" i="1"/>
  <c r="Q5502" i="1" s="1"/>
  <c r="P6386" i="1"/>
  <c r="Q6386" i="1" s="1"/>
  <c r="P6356" i="1"/>
  <c r="Q6356" i="1" s="1"/>
  <c r="P6215" i="1"/>
  <c r="Q6215" i="1" s="1"/>
  <c r="P6195" i="1"/>
  <c r="Q6195" i="1" s="1"/>
  <c r="P6143" i="1"/>
  <c r="Q6143" i="1" s="1"/>
  <c r="P6083" i="1"/>
  <c r="Q6083" i="1" s="1"/>
  <c r="P5979" i="1"/>
  <c r="Q5979" i="1" s="1"/>
  <c r="P5867" i="1"/>
  <c r="Q5867" i="1" s="1"/>
  <c r="P5749" i="1"/>
  <c r="Q5749" i="1" s="1"/>
  <c r="P5664" i="1"/>
  <c r="Q5664" i="1" s="1"/>
  <c r="P5527" i="1"/>
  <c r="Q5527" i="1" s="1"/>
  <c r="P5501" i="1"/>
  <c r="Q5501" i="1" s="1"/>
  <c r="P5456" i="1"/>
  <c r="Q5456" i="1" s="1"/>
  <c r="P5426" i="1"/>
  <c r="Q5426" i="1" s="1"/>
  <c r="P5286" i="1"/>
  <c r="Q5286" i="1" s="1"/>
  <c r="P5228" i="1"/>
  <c r="Q5228" i="1" s="1"/>
  <c r="P5164" i="1"/>
  <c r="Q5164" i="1" s="1"/>
  <c r="P4968" i="1"/>
  <c r="Q4968" i="1" s="1"/>
  <c r="P4918" i="1"/>
  <c r="Q4918" i="1" s="1"/>
  <c r="P4856" i="1"/>
  <c r="Q4856" i="1" s="1"/>
  <c r="P4779" i="1"/>
  <c r="Q4779" i="1" s="1"/>
  <c r="P4764" i="1"/>
  <c r="Q4764" i="1" s="1"/>
  <c r="P4684" i="1"/>
  <c r="Q4684" i="1" s="1"/>
  <c r="P4665" i="1"/>
  <c r="Q4665" i="1" s="1"/>
  <c r="P4633" i="1"/>
  <c r="Q4633" i="1" s="1"/>
  <c r="P4562" i="1"/>
  <c r="Q4562" i="1" s="1"/>
  <c r="P4371" i="1"/>
  <c r="Q4371" i="1" s="1"/>
  <c r="P5288" i="1"/>
  <c r="Q5288" i="1" s="1"/>
  <c r="P5231" i="1"/>
  <c r="Q5231" i="1" s="1"/>
  <c r="P5179" i="1"/>
  <c r="Q5179" i="1" s="1"/>
  <c r="P5093" i="1"/>
  <c r="Q5093" i="1" s="1"/>
  <c r="P4991" i="1"/>
  <c r="Q4991" i="1" s="1"/>
  <c r="P4832" i="1"/>
  <c r="Q4832" i="1" s="1"/>
  <c r="P4781" i="1"/>
  <c r="Q4781" i="1" s="1"/>
  <c r="P4734" i="1"/>
  <c r="Q4734" i="1" s="1"/>
  <c r="P4696" i="1"/>
  <c r="Q4696" i="1" s="1"/>
  <c r="P4667" i="1"/>
  <c r="Q4667" i="1" s="1"/>
  <c r="P4613" i="1"/>
  <c r="Q4613" i="1" s="1"/>
  <c r="P4421" i="1"/>
  <c r="Q4421" i="1" s="1"/>
  <c r="P5409" i="1"/>
  <c r="Q5409" i="1" s="1"/>
  <c r="P5284" i="1"/>
  <c r="Q5284" i="1" s="1"/>
  <c r="P5230" i="1"/>
  <c r="Q5230" i="1" s="1"/>
  <c r="P5089" i="1"/>
  <c r="Q5089" i="1" s="1"/>
  <c r="P5067" i="1"/>
  <c r="Q5067" i="1" s="1"/>
  <c r="P4878" i="1"/>
  <c r="Q4878" i="1" s="1"/>
  <c r="P4780" i="1"/>
  <c r="Q4780" i="1" s="1"/>
  <c r="P4757" i="1"/>
  <c r="Q4757" i="1" s="1"/>
  <c r="P4708" i="1"/>
  <c r="Q4708" i="1" s="1"/>
  <c r="P4670" i="1"/>
  <c r="Q4670" i="1" s="1"/>
  <c r="P4634" i="1"/>
  <c r="Q4634" i="1" s="1"/>
  <c r="P4558" i="1"/>
  <c r="Q4558" i="1" s="1"/>
  <c r="P4513" i="1"/>
  <c r="Q4513" i="1" s="1"/>
  <c r="P5335" i="1"/>
  <c r="Q5335" i="1" s="1"/>
  <c r="P5264" i="1"/>
  <c r="Q5264" i="1" s="1"/>
  <c r="P5229" i="1"/>
  <c r="Q5229" i="1" s="1"/>
  <c r="P5139" i="1"/>
  <c r="Q5139" i="1" s="1"/>
  <c r="P5069" i="1"/>
  <c r="Q5069" i="1" s="1"/>
  <c r="P4919" i="1"/>
  <c r="Q4919" i="1" s="1"/>
  <c r="P4854" i="1"/>
  <c r="Q4854" i="1" s="1"/>
  <c r="P4800" i="1"/>
  <c r="Q4800" i="1" s="1"/>
  <c r="P4744" i="1"/>
  <c r="Q4744" i="1" s="1"/>
  <c r="P4707" i="1"/>
  <c r="Q4707" i="1" s="1"/>
  <c r="P4656" i="1"/>
  <c r="Q4656" i="1" s="1"/>
  <c r="P4608" i="1"/>
  <c r="Q4608" i="1" s="1"/>
  <c r="P4551" i="1"/>
  <c r="Q4551" i="1" s="1"/>
  <c r="P4416" i="1"/>
  <c r="Q4416" i="1" s="1"/>
  <c r="P4104" i="1"/>
  <c r="Q4104" i="1" s="1"/>
  <c r="P4074" i="1"/>
  <c r="Q4074" i="1" s="1"/>
  <c r="P4020" i="1"/>
  <c r="Q4020" i="1" s="1"/>
  <c r="P3963" i="1"/>
  <c r="Q3963" i="1" s="1"/>
  <c r="P3698" i="1"/>
  <c r="Q3698" i="1" s="1"/>
  <c r="P3406" i="1"/>
  <c r="Q3406" i="1" s="1"/>
  <c r="P3290" i="1"/>
  <c r="Q3290" i="1" s="1"/>
  <c r="P4176" i="1"/>
  <c r="Q4176" i="1" s="1"/>
  <c r="P4085" i="1"/>
  <c r="Q4085" i="1" s="1"/>
  <c r="P4013" i="1"/>
  <c r="Q4013" i="1" s="1"/>
  <c r="P3948" i="1"/>
  <c r="Q3948" i="1" s="1"/>
  <c r="P3505" i="1"/>
  <c r="Q3505" i="1" s="1"/>
  <c r="P3269" i="1"/>
  <c r="Q3269" i="1" s="1"/>
  <c r="P4184" i="1"/>
  <c r="Q4184" i="1" s="1"/>
  <c r="P4082" i="1"/>
  <c r="Q4082" i="1" s="1"/>
  <c r="P4021" i="1"/>
  <c r="Q4021" i="1" s="1"/>
  <c r="P3962" i="1"/>
  <c r="Q3962" i="1" s="1"/>
  <c r="P3628" i="1"/>
  <c r="Q3628" i="1" s="1"/>
  <c r="P3508" i="1"/>
  <c r="Q3508" i="1" s="1"/>
  <c r="P3344" i="1"/>
  <c r="Q3344" i="1" s="1"/>
  <c r="P3292" i="1"/>
  <c r="Q3292" i="1" s="1"/>
  <c r="P3244" i="1"/>
  <c r="Q3244" i="1" s="1"/>
  <c r="P4129" i="1"/>
  <c r="Q4129" i="1" s="1"/>
  <c r="P4078" i="1"/>
  <c r="Q4078" i="1" s="1"/>
  <c r="P4056" i="1"/>
  <c r="Q4056" i="1" s="1"/>
  <c r="P3964" i="1"/>
  <c r="Q3964" i="1" s="1"/>
  <c r="P3531" i="1"/>
  <c r="Q3531" i="1" s="1"/>
  <c r="P3507" i="1"/>
  <c r="Q3507" i="1" s="1"/>
  <c r="P3291" i="1"/>
  <c r="Q3291" i="1" s="1"/>
  <c r="P3105" i="1"/>
  <c r="Q3105" i="1" s="1"/>
  <c r="P3073" i="1"/>
  <c r="Q3073" i="1" s="1"/>
  <c r="P3051" i="1"/>
  <c r="Q3051" i="1" s="1"/>
  <c r="P3124" i="1"/>
  <c r="Q3124" i="1" s="1"/>
  <c r="P3079" i="1"/>
  <c r="Q3079" i="1" s="1"/>
  <c r="P3050" i="1"/>
  <c r="Q3050" i="1" s="1"/>
  <c r="P3078" i="1"/>
  <c r="Q3078" i="1" s="1"/>
  <c r="P3033" i="1"/>
  <c r="Q3033" i="1" s="1"/>
  <c r="P3106" i="1"/>
  <c r="Q3106" i="1" s="1"/>
  <c r="P3077" i="1"/>
  <c r="Q3077" i="1" s="1"/>
  <c r="P3036" i="1"/>
  <c r="Q3036" i="1" s="1"/>
  <c r="P2866" i="1"/>
  <c r="Q2866" i="1" s="1"/>
  <c r="P2776" i="1"/>
  <c r="Q2776" i="1" s="1"/>
  <c r="P2452" i="1"/>
  <c r="Q2452" i="1" s="1"/>
  <c r="P2364" i="1"/>
  <c r="Q2364" i="1" s="1"/>
  <c r="P2798" i="1"/>
  <c r="Q2798" i="1" s="1"/>
  <c r="P2551" i="1"/>
  <c r="Q2551" i="1" s="1"/>
  <c r="P2363" i="1"/>
  <c r="Q2363" i="1" s="1"/>
  <c r="P2804" i="1"/>
  <c r="Q2804" i="1" s="1"/>
  <c r="P2518" i="1"/>
  <c r="Q2518" i="1" s="1"/>
  <c r="P2386" i="1"/>
  <c r="Q2386" i="1" s="1"/>
  <c r="P2809" i="1"/>
  <c r="Q2809" i="1" s="1"/>
  <c r="P2469" i="1"/>
  <c r="Q2469" i="1" s="1"/>
  <c r="P2385" i="1"/>
  <c r="Q2385" i="1" s="1"/>
  <c r="P2257" i="1"/>
  <c r="Q2257" i="1" s="1"/>
  <c r="P2187" i="1"/>
  <c r="Q2187" i="1" s="1"/>
  <c r="P2186" i="1"/>
  <c r="Q2186" i="1" s="1"/>
  <c r="P2241" i="1"/>
  <c r="Q2241" i="1" s="1"/>
  <c r="P2185" i="1"/>
  <c r="Q2185" i="1" s="1"/>
  <c r="P2236" i="1"/>
  <c r="Q2236" i="1" s="1"/>
  <c r="P1810" i="1"/>
  <c r="Q1810" i="1" s="1"/>
  <c r="P1539" i="1"/>
  <c r="Q1539" i="1" s="1"/>
  <c r="P1537" i="1"/>
  <c r="Q1537" i="1" s="1"/>
  <c r="P889" i="1"/>
  <c r="Q889" i="1" s="1"/>
  <c r="P893" i="1"/>
  <c r="Q893" i="1" s="1"/>
  <c r="P877" i="1"/>
  <c r="Q877" i="1" s="1"/>
  <c r="P884" i="1"/>
  <c r="Q884" i="1" s="1"/>
  <c r="P554" i="1"/>
  <c r="Q554" i="1" s="1"/>
  <c r="P531" i="1"/>
  <c r="Q531" i="1" s="1"/>
  <c r="P467" i="1"/>
  <c r="Q467" i="1" s="1"/>
  <c r="P519" i="1"/>
  <c r="Q519" i="1" s="1"/>
  <c r="P291" i="1"/>
  <c r="Q291" i="1" s="1"/>
  <c r="P8748" i="1"/>
  <c r="Q8748" i="1" s="1"/>
  <c r="P6676" i="1"/>
  <c r="Q6676" i="1" s="1"/>
  <c r="P6637" i="1"/>
  <c r="Q6637" i="1" s="1"/>
  <c r="P6584" i="1"/>
  <c r="Q6584" i="1" s="1"/>
  <c r="P6449" i="1"/>
  <c r="Q6449" i="1" s="1"/>
  <c r="P6281" i="1"/>
  <c r="Q6281" i="1" s="1"/>
  <c r="P5970" i="1"/>
  <c r="Q5970" i="1" s="1"/>
  <c r="P5823" i="1"/>
  <c r="Q5823" i="1" s="1"/>
  <c r="P5767" i="1"/>
  <c r="Q5767" i="1" s="1"/>
  <c r="P5650" i="1"/>
  <c r="Q5650" i="1" s="1"/>
  <c r="P5610" i="1"/>
  <c r="Q5610" i="1" s="1"/>
  <c r="P6442" i="1"/>
  <c r="Q6442" i="1" s="1"/>
  <c r="P6137" i="1"/>
  <c r="Q6137" i="1" s="1"/>
  <c r="P5801" i="1"/>
  <c r="Q5801" i="1" s="1"/>
  <c r="P5708" i="1"/>
  <c r="Q5708" i="1" s="1"/>
  <c r="P5612" i="1"/>
  <c r="Q5612" i="1" s="1"/>
  <c r="P6451" i="1"/>
  <c r="Q6451" i="1" s="1"/>
  <c r="P6279" i="1"/>
  <c r="Q6279" i="1" s="1"/>
  <c r="P5968" i="1"/>
  <c r="Q5968" i="1" s="1"/>
  <c r="P5763" i="1"/>
  <c r="Q5763" i="1" s="1"/>
  <c r="P5611" i="1"/>
  <c r="Q5611" i="1" s="1"/>
  <c r="P6400" i="1"/>
  <c r="Q6400" i="1" s="1"/>
  <c r="P6235" i="1"/>
  <c r="Q6235" i="1" s="1"/>
  <c r="P5829" i="1"/>
  <c r="Q5829" i="1" s="1"/>
  <c r="P5760" i="1"/>
  <c r="Q5760" i="1" s="1"/>
  <c r="P5656" i="1"/>
  <c r="Q5656" i="1" s="1"/>
  <c r="P5605" i="1"/>
  <c r="Q5605" i="1" s="1"/>
  <c r="P5054" i="1"/>
  <c r="Q5054" i="1" s="1"/>
  <c r="P4601" i="1"/>
  <c r="Q4601" i="1" s="1"/>
  <c r="P4473" i="1"/>
  <c r="Q4473" i="1" s="1"/>
  <c r="P4409" i="1"/>
  <c r="Q4409" i="1" s="1"/>
  <c r="P4339" i="1"/>
  <c r="Q4339" i="1" s="1"/>
  <c r="P5151" i="1"/>
  <c r="Q5151" i="1" s="1"/>
  <c r="P5012" i="1"/>
  <c r="Q5012" i="1" s="1"/>
  <c r="P4600" i="1"/>
  <c r="Q4600" i="1" s="1"/>
  <c r="P4469" i="1"/>
  <c r="Q4469" i="1" s="1"/>
  <c r="P4388" i="1"/>
  <c r="Q4388" i="1" s="1"/>
  <c r="P5153" i="1"/>
  <c r="Q5153" i="1" s="1"/>
  <c r="P4937" i="1"/>
  <c r="Q4937" i="1" s="1"/>
  <c r="P4529" i="1"/>
  <c r="Q4529" i="1" s="1"/>
  <c r="P4452" i="1"/>
  <c r="Q4452" i="1" s="1"/>
  <c r="P4410" i="1"/>
  <c r="Q4410" i="1" s="1"/>
  <c r="P5155" i="1"/>
  <c r="Q5155" i="1" s="1"/>
  <c r="P5011" i="1"/>
  <c r="Q5011" i="1" s="1"/>
  <c r="P4573" i="1"/>
  <c r="Q4573" i="1" s="1"/>
  <c r="P4448" i="1"/>
  <c r="Q4448" i="1" s="1"/>
  <c r="P4383" i="1"/>
  <c r="Q4383" i="1" s="1"/>
  <c r="P4306" i="1"/>
  <c r="Q4306" i="1" s="1"/>
  <c r="P4098" i="1"/>
  <c r="Q4098" i="1" s="1"/>
  <c r="P3782" i="1"/>
  <c r="Q3782" i="1" s="1"/>
  <c r="P3761" i="1"/>
  <c r="Q3761" i="1" s="1"/>
  <c r="P3642" i="1"/>
  <c r="Q3642" i="1" s="1"/>
  <c r="P3550" i="1"/>
  <c r="Q3550" i="1" s="1"/>
  <c r="P3458" i="1"/>
  <c r="Q3458" i="1" s="1"/>
  <c r="P3326" i="1"/>
  <c r="Q3326" i="1" s="1"/>
  <c r="P4349" i="1"/>
  <c r="Q4349" i="1" s="1"/>
  <c r="P4242" i="1"/>
  <c r="Q4242" i="1" s="1"/>
  <c r="P3754" i="1"/>
  <c r="Q3754" i="1" s="1"/>
  <c r="P3645" i="1"/>
  <c r="Q3645" i="1" s="1"/>
  <c r="P3569" i="1"/>
  <c r="Q3569" i="1" s="1"/>
  <c r="P3461" i="1"/>
  <c r="Q3461" i="1" s="1"/>
  <c r="P3277" i="1"/>
  <c r="Q3277" i="1" s="1"/>
  <c r="P4307" i="1"/>
  <c r="Q4307" i="1" s="1"/>
  <c r="P3976" i="1"/>
  <c r="Q3976" i="1" s="1"/>
  <c r="P3802" i="1"/>
  <c r="Q3802" i="1" s="1"/>
  <c r="P3783" i="1"/>
  <c r="Q3783" i="1" s="1"/>
  <c r="P3717" i="1"/>
  <c r="Q3717" i="1" s="1"/>
  <c r="P3464" i="1"/>
  <c r="Q3464" i="1" s="1"/>
  <c r="P3260" i="1"/>
  <c r="Q3260" i="1" s="1"/>
  <c r="P4318" i="1"/>
  <c r="Q4318" i="1" s="1"/>
  <c r="P4261" i="1"/>
  <c r="Q4261" i="1" s="1"/>
  <c r="P3810" i="1"/>
  <c r="Q3810" i="1" s="1"/>
  <c r="P3729" i="1"/>
  <c r="Q3729" i="1" s="1"/>
  <c r="P3639" i="1"/>
  <c r="Q3639" i="1" s="1"/>
  <c r="P3567" i="1"/>
  <c r="Q3567" i="1" s="1"/>
  <c r="P3455" i="1"/>
  <c r="Q3455" i="1" s="1"/>
  <c r="P2942" i="1"/>
  <c r="Q2942" i="1" s="1"/>
  <c r="P3184" i="1"/>
  <c r="Q3184" i="1" s="1"/>
  <c r="P3144" i="1"/>
  <c r="Q3144" i="1" s="1"/>
  <c r="P2925" i="1"/>
  <c r="Q2925" i="1" s="1"/>
  <c r="P3209" i="1"/>
  <c r="Q3209" i="1" s="1"/>
  <c r="P3116" i="1"/>
  <c r="Q3116" i="1" s="1"/>
  <c r="P2943" i="1"/>
  <c r="Q2943" i="1" s="1"/>
  <c r="P2882" i="1"/>
  <c r="Q2882" i="1" s="1"/>
  <c r="P2664" i="1"/>
  <c r="Q2664" i="1" s="1"/>
  <c r="P2508" i="1"/>
  <c r="Q2508" i="1" s="1"/>
  <c r="P2907" i="1"/>
  <c r="Q2907" i="1" s="1"/>
  <c r="P2824" i="1"/>
  <c r="Q2824" i="1" s="1"/>
  <c r="P2687" i="1"/>
  <c r="Q2687" i="1" s="1"/>
  <c r="P2579" i="1"/>
  <c r="Q2579" i="1" s="1"/>
  <c r="P2916" i="1"/>
  <c r="Q2916" i="1" s="1"/>
  <c r="P2842" i="1"/>
  <c r="Q2842" i="1" s="1"/>
  <c r="P2666" i="1"/>
  <c r="Q2666" i="1" s="1"/>
  <c r="P2314" i="1"/>
  <c r="Q2314" i="1" s="1"/>
  <c r="P2902" i="1"/>
  <c r="Q2902" i="1" s="1"/>
  <c r="P2757" i="1"/>
  <c r="Q2757" i="1" s="1"/>
  <c r="P2669" i="1"/>
  <c r="Q2669" i="1" s="1"/>
  <c r="P2397" i="1"/>
  <c r="Q2397" i="1" s="1"/>
  <c r="P2289" i="1"/>
  <c r="Q2289" i="1" s="1"/>
  <c r="P2085" i="1"/>
  <c r="Q2085" i="1" s="1"/>
  <c r="P2008" i="1"/>
  <c r="Q2008" i="1" s="1"/>
  <c r="P1944" i="1"/>
  <c r="Q1944" i="1" s="1"/>
  <c r="P1857" i="1"/>
  <c r="Q1857" i="1" s="1"/>
  <c r="P1784" i="1"/>
  <c r="Q1784" i="1" s="1"/>
  <c r="P1748" i="1"/>
  <c r="Q1748" i="1" s="1"/>
  <c r="P2154" i="1"/>
  <c r="Q2154" i="1" s="1"/>
  <c r="P1978" i="1"/>
  <c r="Q1978" i="1" s="1"/>
  <c r="P1914" i="1"/>
  <c r="Q1914" i="1" s="1"/>
  <c r="P1770" i="1"/>
  <c r="Q1770" i="1" s="1"/>
  <c r="P2221" i="1"/>
  <c r="Q2221" i="1" s="1"/>
  <c r="P2076" i="1"/>
  <c r="Q2076" i="1" s="1"/>
  <c r="P1952" i="1"/>
  <c r="Q1952" i="1" s="1"/>
  <c r="P1916" i="1"/>
  <c r="Q1916" i="1" s="1"/>
  <c r="P1840" i="1"/>
  <c r="Q1840" i="1" s="1"/>
  <c r="P1776" i="1"/>
  <c r="Q1776" i="1" s="1"/>
  <c r="P2304" i="1"/>
  <c r="Q2304" i="1" s="1"/>
  <c r="P1947" i="1"/>
  <c r="Q1947" i="1" s="1"/>
  <c r="P1909" i="1"/>
  <c r="Q1909" i="1" s="1"/>
  <c r="P1741" i="1"/>
  <c r="Q1741" i="1" s="1"/>
  <c r="P1694" i="1"/>
  <c r="Q1694" i="1" s="1"/>
  <c r="P1580" i="1"/>
  <c r="Q1580" i="1" s="1"/>
  <c r="P1552" i="1"/>
  <c r="Q1552" i="1" s="1"/>
  <c r="P1411" i="1"/>
  <c r="Q1411" i="1" s="1"/>
  <c r="P1165" i="1"/>
  <c r="Q1165" i="1" s="1"/>
  <c r="P1693" i="1"/>
  <c r="Q1693" i="1" s="1"/>
  <c r="P1551" i="1"/>
  <c r="Q1551" i="1" s="1"/>
  <c r="P1285" i="1"/>
  <c r="Q1285" i="1" s="1"/>
  <c r="P1093" i="1"/>
  <c r="Q1093" i="1" s="1"/>
  <c r="P1682" i="1"/>
  <c r="Q1682" i="1" s="1"/>
  <c r="P1554" i="1"/>
  <c r="Q1554" i="1" s="1"/>
  <c r="P1309" i="1"/>
  <c r="Q1309" i="1" s="1"/>
  <c r="P1727" i="1"/>
  <c r="Q1727" i="1" s="1"/>
  <c r="P1529" i="1"/>
  <c r="Q1529" i="1" s="1"/>
  <c r="P1370" i="1"/>
  <c r="Q1370" i="1" s="1"/>
  <c r="P1161" i="1"/>
  <c r="Q1161" i="1" s="1"/>
  <c r="P1187" i="1"/>
  <c r="Q1187" i="1" s="1"/>
  <c r="P1148" i="1"/>
  <c r="Q1148" i="1" s="1"/>
  <c r="P918" i="1"/>
  <c r="Q918" i="1" s="1"/>
  <c r="P1310" i="1"/>
  <c r="Q1310" i="1" s="1"/>
  <c r="P1172" i="1"/>
  <c r="Q1172" i="1" s="1"/>
  <c r="P1083" i="1"/>
  <c r="Q1083" i="1" s="1"/>
  <c r="P917" i="1"/>
  <c r="Q917" i="1" s="1"/>
  <c r="P916" i="1"/>
  <c r="Q916" i="1" s="1"/>
  <c r="P811" i="1"/>
  <c r="Q811" i="1" s="1"/>
  <c r="P756" i="1"/>
  <c r="Q756" i="1" s="1"/>
  <c r="P700" i="1"/>
  <c r="Q700" i="1" s="1"/>
  <c r="P638" i="1"/>
  <c r="Q638" i="1" s="1"/>
  <c r="P801" i="1"/>
  <c r="Q801" i="1" s="1"/>
  <c r="P728" i="1"/>
  <c r="Q728" i="1" s="1"/>
  <c r="P679" i="1"/>
  <c r="Q679" i="1" s="1"/>
  <c r="P625" i="1"/>
  <c r="Q625" i="1" s="1"/>
  <c r="P741" i="1"/>
  <c r="Q741" i="1" s="1"/>
  <c r="P640" i="1"/>
  <c r="Q640" i="1" s="1"/>
  <c r="P763" i="1"/>
  <c r="Q763" i="1" s="1"/>
  <c r="P701" i="1"/>
  <c r="Q701" i="1" s="1"/>
  <c r="P283" i="1"/>
  <c r="Q283" i="1" s="1"/>
  <c r="P449" i="1"/>
  <c r="Q449" i="1" s="1"/>
  <c r="P300" i="1"/>
  <c r="Q300" i="1" s="1"/>
  <c r="P119" i="1"/>
  <c r="Q119" i="1" s="1"/>
  <c r="P327" i="1"/>
  <c r="Q327" i="1" s="1"/>
  <c r="P216" i="1"/>
  <c r="Q216" i="1" s="1"/>
  <c r="P323" i="1"/>
  <c r="Q323" i="1" s="1"/>
  <c r="P217" i="1"/>
  <c r="Q217" i="1" s="1"/>
  <c r="P176" i="1"/>
  <c r="Q176" i="1" s="1"/>
  <c r="P38" i="1"/>
  <c r="P54" i="1"/>
  <c r="Q54" i="1" s="1"/>
  <c r="P218" i="1"/>
  <c r="Q218" i="1" s="1"/>
  <c r="P135" i="1"/>
  <c r="Q135" i="1" s="1"/>
  <c r="P8682" i="1"/>
  <c r="Q8682" i="1" s="1"/>
  <c r="P7358" i="1"/>
  <c r="Q7358" i="1" s="1"/>
  <c r="P7357" i="1"/>
  <c r="Q7357" i="1" s="1"/>
  <c r="P5722" i="1"/>
  <c r="Q5722" i="1" s="1"/>
  <c r="P3447" i="1"/>
  <c r="Q3447" i="1" s="1"/>
  <c r="P3139" i="1"/>
  <c r="Q3139" i="1" s="1"/>
  <c r="P2704" i="1"/>
  <c r="Q2704" i="1" s="1"/>
  <c r="P2656" i="1"/>
  <c r="Q2656" i="1" s="1"/>
  <c r="P2701" i="1"/>
  <c r="Q2701" i="1" s="1"/>
  <c r="P1720" i="1"/>
  <c r="Q1720" i="1" s="1"/>
  <c r="P1660" i="1"/>
  <c r="Q1660" i="1" s="1"/>
  <c r="P1430" i="1"/>
  <c r="Q1430" i="1" s="1"/>
  <c r="P1018" i="1"/>
  <c r="Q1018" i="1" s="1"/>
  <c r="P1439" i="1"/>
  <c r="Q1439" i="1" s="1"/>
  <c r="P1737" i="1"/>
  <c r="Q1737" i="1" s="1"/>
  <c r="P1111" i="1"/>
  <c r="Q1111" i="1" s="1"/>
  <c r="P1711" i="1"/>
  <c r="Q1711" i="1" s="1"/>
  <c r="P1441" i="1"/>
  <c r="Q1441" i="1" s="1"/>
  <c r="P1315" i="1"/>
  <c r="Q1315" i="1" s="1"/>
  <c r="P966" i="1"/>
  <c r="Q966" i="1" s="1"/>
  <c r="P1332" i="1"/>
  <c r="Q1332" i="1" s="1"/>
  <c r="P1019" i="1"/>
  <c r="Q1019" i="1" s="1"/>
  <c r="P971" i="1"/>
  <c r="Q971" i="1" s="1"/>
  <c r="P961" i="1"/>
  <c r="Q961" i="1" s="1"/>
  <c r="P341" i="1"/>
  <c r="Q341" i="1" s="1"/>
  <c r="P334" i="1"/>
  <c r="Q334" i="1" s="1"/>
  <c r="P349" i="1"/>
  <c r="Q349" i="1" s="1"/>
  <c r="P343" i="1"/>
  <c r="Q343" i="1" s="1"/>
  <c r="P332" i="1"/>
  <c r="Q332" i="1" s="1"/>
  <c r="P170" i="1"/>
  <c r="Q170" i="1" s="1"/>
  <c r="P8673" i="1"/>
  <c r="Q8673" i="1" s="1"/>
  <c r="P1123" i="1"/>
  <c r="Q1123" i="1" s="1"/>
  <c r="P8717" i="1"/>
  <c r="Q8717" i="1" s="1"/>
  <c r="P8335" i="1"/>
  <c r="Q8335" i="1" s="1"/>
  <c r="P8021" i="1"/>
  <c r="Q8021" i="1" s="1"/>
  <c r="P7946" i="1"/>
  <c r="Q7946" i="1" s="1"/>
  <c r="P7852" i="1"/>
  <c r="Q7852" i="1" s="1"/>
  <c r="P7562" i="1"/>
  <c r="Q7562" i="1" s="1"/>
  <c r="P7107" i="1"/>
  <c r="Q7107" i="1" s="1"/>
  <c r="P6978" i="1"/>
  <c r="Q6978" i="1" s="1"/>
  <c r="P6961" i="1"/>
  <c r="Q6961" i="1" s="1"/>
  <c r="P6776" i="1"/>
  <c r="Q6776" i="1" s="1"/>
  <c r="P8720" i="1"/>
  <c r="Q8720" i="1" s="1"/>
  <c r="P8334" i="1"/>
  <c r="Q8334" i="1" s="1"/>
  <c r="P8079" i="1"/>
  <c r="Q8079" i="1" s="1"/>
  <c r="P7932" i="1"/>
  <c r="Q7932" i="1" s="1"/>
  <c r="P7568" i="1"/>
  <c r="Q7568" i="1" s="1"/>
  <c r="P7476" i="1"/>
  <c r="Q7476" i="1" s="1"/>
  <c r="P7113" i="1"/>
  <c r="Q7113" i="1" s="1"/>
  <c r="P6987" i="1"/>
  <c r="Q6987" i="1" s="1"/>
  <c r="P6970" i="1"/>
  <c r="Q6970" i="1" s="1"/>
  <c r="P6812" i="1"/>
  <c r="Q6812" i="1" s="1"/>
  <c r="P6504" i="1"/>
  <c r="Q6504" i="1" s="1"/>
  <c r="P8566" i="1"/>
  <c r="Q8566" i="1" s="1"/>
  <c r="P8236" i="1"/>
  <c r="Q8236" i="1" s="1"/>
  <c r="P8145" i="1"/>
  <c r="Q8145" i="1" s="1"/>
  <c r="P7944" i="1"/>
  <c r="Q7944" i="1" s="1"/>
  <c r="P7567" i="1"/>
  <c r="Q7567" i="1" s="1"/>
  <c r="P7450" i="1"/>
  <c r="Q7450" i="1" s="1"/>
  <c r="P7016" i="1"/>
  <c r="Q7016" i="1" s="1"/>
  <c r="P6976" i="1"/>
  <c r="Q6976" i="1" s="1"/>
  <c r="P6814" i="1"/>
  <c r="Q6814" i="1" s="1"/>
  <c r="P8562" i="1"/>
  <c r="Q8562" i="1" s="1"/>
  <c r="P8232" i="1"/>
  <c r="Q8232" i="1" s="1"/>
  <c r="P8166" i="1"/>
  <c r="Q8166" i="1" s="1"/>
  <c r="P8022" i="1"/>
  <c r="Q8022" i="1" s="1"/>
  <c r="P7947" i="1"/>
  <c r="Q7947" i="1" s="1"/>
  <c r="P7849" i="1"/>
  <c r="Q7849" i="1" s="1"/>
  <c r="P7449" i="1"/>
  <c r="Q7449" i="1" s="1"/>
  <c r="P7435" i="1"/>
  <c r="Q7435" i="1" s="1"/>
  <c r="P6996" i="1"/>
  <c r="Q6996" i="1" s="1"/>
  <c r="P6968" i="1"/>
  <c r="Q6968" i="1" s="1"/>
  <c r="P6860" i="1"/>
  <c r="Q6860" i="1" s="1"/>
  <c r="P6773" i="1"/>
  <c r="Q6773" i="1" s="1"/>
  <c r="P6381" i="1"/>
  <c r="Q6381" i="1" s="1"/>
  <c r="P6358" i="1"/>
  <c r="Q6358" i="1" s="1"/>
  <c r="P6210" i="1"/>
  <c r="Q6210" i="1" s="1"/>
  <c r="P6194" i="1"/>
  <c r="Q6194" i="1" s="1"/>
  <c r="P6122" i="1"/>
  <c r="Q6122" i="1" s="1"/>
  <c r="P6006" i="1"/>
  <c r="Q6006" i="1" s="1"/>
  <c r="P5894" i="1"/>
  <c r="Q5894" i="1" s="1"/>
  <c r="P5874" i="1"/>
  <c r="Q5874" i="1" s="1"/>
  <c r="P5839" i="1"/>
  <c r="Q5839" i="1" s="1"/>
  <c r="P5690" i="1"/>
  <c r="Q5690" i="1" s="1"/>
  <c r="P5465" i="1"/>
  <c r="Q5465" i="1" s="1"/>
  <c r="P5446" i="1"/>
  <c r="Q5446" i="1" s="1"/>
  <c r="P6364" i="1"/>
  <c r="Q6364" i="1" s="1"/>
  <c r="P6245" i="1"/>
  <c r="Q6245" i="1" s="1"/>
  <c r="P6201" i="1"/>
  <c r="Q6201" i="1" s="1"/>
  <c r="P6169" i="1"/>
  <c r="Q6169" i="1" s="1"/>
  <c r="P6085" i="1"/>
  <c r="Q6085" i="1" s="1"/>
  <c r="P5997" i="1"/>
  <c r="Q5997" i="1" s="1"/>
  <c r="P5881" i="1"/>
  <c r="Q5881" i="1" s="1"/>
  <c r="P5748" i="1"/>
  <c r="Q5748" i="1" s="1"/>
  <c r="P5551" i="1"/>
  <c r="Q5551" i="1" s="1"/>
  <c r="P5509" i="1"/>
  <c r="Q5509" i="1" s="1"/>
  <c r="P5464" i="1"/>
  <c r="Q5464" i="1" s="1"/>
  <c r="P5448" i="1"/>
  <c r="Q5448" i="1" s="1"/>
  <c r="P6547" i="1"/>
  <c r="Q6547" i="1" s="1"/>
  <c r="P6204" i="1"/>
  <c r="Q6204" i="1" s="1"/>
  <c r="P6168" i="1"/>
  <c r="Q6168" i="1" s="1"/>
  <c r="P6104" i="1"/>
  <c r="Q6104" i="1" s="1"/>
  <c r="P5976" i="1"/>
  <c r="Q5976" i="1" s="1"/>
  <c r="P5892" i="1"/>
  <c r="Q5892" i="1" s="1"/>
  <c r="P5742" i="1"/>
  <c r="Q5742" i="1" s="1"/>
  <c r="P5476" i="1"/>
  <c r="Q5476" i="1" s="1"/>
  <c r="P6382" i="1"/>
  <c r="Q6382" i="1" s="1"/>
  <c r="P6346" i="1"/>
  <c r="Q6346" i="1" s="1"/>
  <c r="P6211" i="1"/>
  <c r="Q6211" i="1" s="1"/>
  <c r="P6191" i="1"/>
  <c r="Q6191" i="1" s="1"/>
  <c r="P6119" i="1"/>
  <c r="Q6119" i="1" s="1"/>
  <c r="P6007" i="1"/>
  <c r="Q6007" i="1" s="1"/>
  <c r="P5935" i="1"/>
  <c r="Q5935" i="1" s="1"/>
  <c r="P5859" i="1"/>
  <c r="Q5859" i="1" s="1"/>
  <c r="P5744" i="1"/>
  <c r="Q5744" i="1" s="1"/>
  <c r="P5616" i="1"/>
  <c r="Q5616" i="1" s="1"/>
  <c r="P5523" i="1"/>
  <c r="Q5523" i="1" s="1"/>
  <c r="P5479" i="1"/>
  <c r="Q5479" i="1" s="1"/>
  <c r="P5453" i="1"/>
  <c r="Q5453" i="1" s="1"/>
  <c r="P5401" i="1"/>
  <c r="Q5401" i="1" s="1"/>
  <c r="P5282" i="1"/>
  <c r="Q5282" i="1" s="1"/>
  <c r="P5190" i="1"/>
  <c r="Q5190" i="1" s="1"/>
  <c r="P5161" i="1"/>
  <c r="Q5161" i="1" s="1"/>
  <c r="P4947" i="1"/>
  <c r="Q4947" i="1" s="1"/>
  <c r="P4900" i="1"/>
  <c r="Q4900" i="1" s="1"/>
  <c r="P4850" i="1"/>
  <c r="Q4850" i="1" s="1"/>
  <c r="P4776" i="1"/>
  <c r="Q4776" i="1" s="1"/>
  <c r="P4759" i="1"/>
  <c r="Q4759" i="1" s="1"/>
  <c r="P4681" i="1"/>
  <c r="Q4681" i="1" s="1"/>
  <c r="P4658" i="1"/>
  <c r="Q4658" i="1" s="1"/>
  <c r="P4617" i="1"/>
  <c r="Q4617" i="1" s="1"/>
  <c r="P4550" i="1"/>
  <c r="Q4550" i="1" s="1"/>
  <c r="P5355" i="1"/>
  <c r="Q5355" i="1" s="1"/>
  <c r="P5285" i="1"/>
  <c r="Q5285" i="1" s="1"/>
  <c r="P5205" i="1"/>
  <c r="Q5205" i="1" s="1"/>
  <c r="P5167" i="1"/>
  <c r="Q5167" i="1" s="1"/>
  <c r="P5087" i="1"/>
  <c r="Q5087" i="1" s="1"/>
  <c r="P4920" i="1"/>
  <c r="Q4920" i="1" s="1"/>
  <c r="P4808" i="1"/>
  <c r="Q4808" i="1" s="1"/>
  <c r="P4761" i="1"/>
  <c r="Q4761" i="1" s="1"/>
  <c r="P4731" i="1"/>
  <c r="Q4731" i="1" s="1"/>
  <c r="P4687" i="1"/>
  <c r="Q4687" i="1" s="1"/>
  <c r="P4664" i="1"/>
  <c r="Q4664" i="1" s="1"/>
  <c r="P4543" i="1"/>
  <c r="Q4543" i="1" s="1"/>
  <c r="P4415" i="1"/>
  <c r="Q4415" i="1" s="1"/>
  <c r="P5332" i="1"/>
  <c r="Q5332" i="1" s="1"/>
  <c r="P5281" i="1"/>
  <c r="Q5281" i="1" s="1"/>
  <c r="P5188" i="1"/>
  <c r="Q5188" i="1" s="1"/>
  <c r="P5086" i="1"/>
  <c r="Q5086" i="1" s="1"/>
  <c r="P5064" i="1"/>
  <c r="Q5064" i="1" s="1"/>
  <c r="P4849" i="1"/>
  <c r="Q4849" i="1" s="1"/>
  <c r="P4775" i="1"/>
  <c r="Q4775" i="1" s="1"/>
  <c r="P4742" i="1"/>
  <c r="Q4742" i="1" s="1"/>
  <c r="P4698" i="1"/>
  <c r="Q4698" i="1" s="1"/>
  <c r="P4666" i="1"/>
  <c r="Q4666" i="1" s="1"/>
  <c r="P4609" i="1"/>
  <c r="Q4609" i="1" s="1"/>
  <c r="P4545" i="1"/>
  <c r="Q4545" i="1" s="1"/>
  <c r="P4420" i="1"/>
  <c r="Q4420" i="1" s="1"/>
  <c r="P5293" i="1"/>
  <c r="Q5293" i="1" s="1"/>
  <c r="P5239" i="1"/>
  <c r="Q5239" i="1" s="1"/>
  <c r="P5191" i="1"/>
  <c r="Q5191" i="1" s="1"/>
  <c r="P5136" i="1"/>
  <c r="Q5136" i="1" s="1"/>
  <c r="P5066" i="1"/>
  <c r="Q5066" i="1" s="1"/>
  <c r="P4901" i="1"/>
  <c r="Q4901" i="1" s="1"/>
  <c r="P4851" i="1"/>
  <c r="Q4851" i="1" s="1"/>
  <c r="P4774" i="1"/>
  <c r="Q4774" i="1" s="1"/>
  <c r="P4732" i="1"/>
  <c r="Q4732" i="1" s="1"/>
  <c r="P4685" i="1"/>
  <c r="Q4685" i="1" s="1"/>
  <c r="P4640" i="1"/>
  <c r="Q4640" i="1" s="1"/>
  <c r="P4583" i="1"/>
  <c r="Q4583" i="1" s="1"/>
  <c r="P4547" i="1"/>
  <c r="Q4547" i="1" s="1"/>
  <c r="P4372" i="1"/>
  <c r="Q4372" i="1" s="1"/>
  <c r="P4089" i="1"/>
  <c r="Q4089" i="1" s="1"/>
  <c r="P4061" i="1"/>
  <c r="Q4061" i="1" s="1"/>
  <c r="P4014" i="1"/>
  <c r="Q4014" i="1" s="1"/>
  <c r="P3942" i="1"/>
  <c r="Q3942" i="1" s="1"/>
  <c r="P3696" i="1"/>
  <c r="Q3696" i="1" s="1"/>
  <c r="P3342" i="1"/>
  <c r="Q3342" i="1" s="1"/>
  <c r="P3242" i="1"/>
  <c r="Q3242" i="1" s="1"/>
  <c r="P4158" i="1"/>
  <c r="Q4158" i="1" s="1"/>
  <c r="P4034" i="1"/>
  <c r="Q4034" i="1" s="1"/>
  <c r="P3989" i="1"/>
  <c r="Q3989" i="1" s="1"/>
  <c r="P3872" i="1"/>
  <c r="Q3872" i="1" s="1"/>
  <c r="P3409" i="1"/>
  <c r="Q3409" i="1" s="1"/>
  <c r="P3265" i="1"/>
  <c r="Q3265" i="1" s="1"/>
  <c r="P4181" i="1"/>
  <c r="Q4181" i="1" s="1"/>
  <c r="P4042" i="1"/>
  <c r="Q4042" i="1" s="1"/>
  <c r="P4015" i="1"/>
  <c r="Q4015" i="1" s="1"/>
  <c r="P3703" i="1"/>
  <c r="Q3703" i="1" s="1"/>
  <c r="P3520" i="1"/>
  <c r="Q3520" i="1" s="1"/>
  <c r="P3504" i="1"/>
  <c r="Q3504" i="1" s="1"/>
  <c r="P3340" i="1"/>
  <c r="Q3340" i="1" s="1"/>
  <c r="P3268" i="1"/>
  <c r="Q3268" i="1" s="1"/>
  <c r="P4183" i="1"/>
  <c r="Q4183" i="1" s="1"/>
  <c r="P4105" i="1"/>
  <c r="Q4105" i="1" s="1"/>
  <c r="P4075" i="1"/>
  <c r="Q4075" i="1" s="1"/>
  <c r="P4023" i="1"/>
  <c r="Q4023" i="1" s="1"/>
  <c r="P3946" i="1"/>
  <c r="Q3946" i="1" s="1"/>
  <c r="P3519" i="1"/>
  <c r="Q3519" i="1" s="1"/>
  <c r="P3339" i="1"/>
  <c r="Q3339" i="1" s="1"/>
  <c r="P3267" i="1"/>
  <c r="Q3267" i="1" s="1"/>
  <c r="P3102" i="1"/>
  <c r="Q3102" i="1" s="1"/>
  <c r="P3070" i="1"/>
  <c r="Q3070" i="1" s="1"/>
  <c r="P3032" i="1"/>
  <c r="Q3032" i="1" s="1"/>
  <c r="P3101" i="1"/>
  <c r="Q3101" i="1" s="1"/>
  <c r="P3076" i="1"/>
  <c r="Q3076" i="1" s="1"/>
  <c r="P3031" i="1"/>
  <c r="Q3031" i="1" s="1"/>
  <c r="P3075" i="1"/>
  <c r="Q3075" i="1" s="1"/>
  <c r="P3008" i="1"/>
  <c r="Q3008" i="1" s="1"/>
  <c r="P3103" i="1"/>
  <c r="Q3103" i="1" s="1"/>
  <c r="P3071" i="1"/>
  <c r="Q3071" i="1" s="1"/>
  <c r="P3029" i="1"/>
  <c r="Q3029" i="1" s="1"/>
  <c r="P2863" i="1"/>
  <c r="Q2863" i="1" s="1"/>
  <c r="P2544" i="1"/>
  <c r="Q2544" i="1" s="1"/>
  <c r="P2448" i="1"/>
  <c r="Q2448" i="1" s="1"/>
  <c r="P2336" i="1"/>
  <c r="Q2336" i="1" s="1"/>
  <c r="P2792" i="1"/>
  <c r="Q2792" i="1" s="1"/>
  <c r="P2523" i="1"/>
  <c r="Q2523" i="1" s="1"/>
  <c r="P2335" i="1"/>
  <c r="Q2335" i="1" s="1"/>
  <c r="P2794" i="1"/>
  <c r="Q2794" i="1" s="1"/>
  <c r="P2450" i="1"/>
  <c r="Q2450" i="1" s="1"/>
  <c r="P2338" i="1"/>
  <c r="Q2338" i="1" s="1"/>
  <c r="P2793" i="1"/>
  <c r="Q2793" i="1" s="1"/>
  <c r="P2457" i="1"/>
  <c r="Q2457" i="1" s="1"/>
  <c r="P2369" i="1"/>
  <c r="Q2369" i="1" s="1"/>
  <c r="P2255" i="1"/>
  <c r="Q2255" i="1" s="1"/>
  <c r="P1822" i="1"/>
  <c r="Q1822" i="1" s="1"/>
  <c r="P1821" i="1"/>
  <c r="Q1821" i="1" s="1"/>
  <c r="P2237" i="1"/>
  <c r="Q2237" i="1" s="1"/>
  <c r="P2141" i="1"/>
  <c r="Q2141" i="1" s="1"/>
  <c r="P2188" i="1"/>
  <c r="Q2188" i="1" s="1"/>
  <c r="P1755" i="1"/>
  <c r="Q1755" i="1" s="1"/>
  <c r="P1535" i="1"/>
  <c r="Q1535" i="1" s="1"/>
  <c r="P1533" i="1"/>
  <c r="Q1533" i="1" s="1"/>
  <c r="P886" i="1"/>
  <c r="Q886" i="1" s="1"/>
  <c r="P890" i="1"/>
  <c r="Q890" i="1" s="1"/>
  <c r="P870" i="1"/>
  <c r="Q870" i="1" s="1"/>
  <c r="P876" i="1"/>
  <c r="Q876" i="1" s="1"/>
  <c r="P536" i="1"/>
  <c r="Q536" i="1" s="1"/>
  <c r="P541" i="1"/>
  <c r="Q541" i="1" s="1"/>
  <c r="P543" i="1"/>
  <c r="Q543" i="1" s="1"/>
  <c r="P458" i="1"/>
  <c r="Q458" i="1" s="1"/>
  <c r="P192" i="1"/>
  <c r="Q192" i="1" s="1"/>
  <c r="P8742" i="1"/>
  <c r="Q8742" i="1" s="1"/>
  <c r="Q93" i="1" l="1"/>
  <c r="Q455" i="1"/>
  <c r="Q465" i="1"/>
  <c r="Q466" i="1"/>
  <c r="Q559" i="1"/>
  <c r="Q861" i="1"/>
  <c r="Q1302" i="1"/>
  <c r="Q1400" i="1"/>
  <c r="Q1523" i="1"/>
  <c r="Q1877" i="1"/>
  <c r="Q2161" i="1"/>
  <c r="Q2194" i="1"/>
  <c r="Q2207" i="1"/>
  <c r="Q2537" i="1"/>
  <c r="Q2362" i="1"/>
  <c r="Q2738" i="1"/>
  <c r="Q2455" i="1"/>
  <c r="Q2929" i="1"/>
  <c r="Q2959" i="1"/>
  <c r="Q3199" i="1"/>
  <c r="Q3097" i="1"/>
  <c r="Q3111" i="1"/>
  <c r="Q3038" i="1"/>
  <c r="Q3363" i="1"/>
  <c r="Q3607" i="1"/>
  <c r="Q3919" i="1"/>
  <c r="Q4195" i="1"/>
  <c r="Q3528" i="1"/>
  <c r="Q3817" i="1"/>
  <c r="Q4036" i="1"/>
  <c r="Q4277" i="1"/>
  <c r="Q3577" i="1"/>
  <c r="Q3863" i="1"/>
  <c r="Q4073" i="1"/>
  <c r="Q4319" i="1"/>
  <c r="Q3534" i="1"/>
  <c r="Q3825" i="1"/>
  <c r="Q3993" i="1"/>
  <c r="Q4200" i="1"/>
  <c r="Q4589" i="1"/>
  <c r="Q4904" i="1"/>
  <c r="Q5267" i="1"/>
  <c r="Q4364" i="1"/>
  <c r="Q4769" i="1"/>
  <c r="Q5073" i="1"/>
  <c r="Q5313" i="1"/>
  <c r="Q4559" i="1"/>
  <c r="Q4799" i="1"/>
  <c r="Q5135" i="1"/>
  <c r="Q5336" i="1"/>
  <c r="Q4642" i="1"/>
  <c r="Q4827" i="1"/>
  <c r="Q5158" i="1"/>
  <c r="Q5337" i="1"/>
  <c r="Q5741" i="1"/>
  <c r="Q6071" i="1"/>
  <c r="Q6375" i="1"/>
  <c r="Q5508" i="1"/>
  <c r="Q5814" i="1"/>
  <c r="Q6012" i="1"/>
  <c r="Q6196" i="1"/>
  <c r="Q6505" i="1"/>
  <c r="Q5541" i="1"/>
  <c r="Q5953" i="1"/>
  <c r="Q6145" i="1"/>
  <c r="Q6464" i="1"/>
  <c r="Q5666" i="1"/>
  <c r="Q5982" i="1"/>
  <c r="Q6310" i="1"/>
  <c r="Q6552" i="1"/>
  <c r="Q6800" i="1"/>
  <c r="Q7003" i="1"/>
  <c r="Q7570" i="1"/>
  <c r="Q8158" i="1"/>
  <c r="Q8641" i="1"/>
  <c r="Q6889" i="1"/>
  <c r="Q7418" i="1"/>
  <c r="Q7610" i="1"/>
  <c r="Q8065" i="1"/>
  <c r="Q8397" i="1"/>
  <c r="Q6779" i="1"/>
  <c r="Q6950" i="1"/>
  <c r="Q7472" i="1"/>
  <c r="Q7834" i="1"/>
  <c r="Q8210" i="1"/>
  <c r="Q8725" i="1"/>
  <c r="Q6815" i="1"/>
  <c r="Q7012" i="1"/>
  <c r="Q7491" i="1"/>
  <c r="Q7865" i="1"/>
  <c r="Q8237" i="1"/>
  <c r="Q8757" i="1"/>
  <c r="Q141" i="1"/>
  <c r="Q69" i="1"/>
  <c r="Q405" i="1"/>
  <c r="Q624" i="1"/>
  <c r="Q1179" i="1"/>
  <c r="Q1629" i="1"/>
  <c r="Q1583" i="1"/>
  <c r="Q1995" i="1"/>
  <c r="Q2641" i="1"/>
  <c r="Q2639" i="1"/>
  <c r="Q38" i="1"/>
  <c r="Q2242" i="1"/>
  <c r="Q2045" i="1"/>
  <c r="Q2441" i="1"/>
  <c r="Q2777" i="1"/>
  <c r="Q2530" i="1"/>
  <c r="Q2387" i="1"/>
  <c r="Q2743" i="1"/>
  <c r="Q2408" i="1"/>
  <c r="Q2860" i="1"/>
  <c r="Q3040" i="1"/>
  <c r="Q3063" i="1"/>
  <c r="Q3000" i="1"/>
  <c r="Q3575" i="1"/>
  <c r="Q3903" i="1"/>
  <c r="Q4294" i="1"/>
  <c r="Q3400" i="1"/>
  <c r="Q3676" i="1"/>
  <c r="Q3880" i="1"/>
  <c r="Q4163" i="1"/>
  <c r="Q3393" i="1"/>
  <c r="Q3601" i="1"/>
  <c r="Q3896" i="1"/>
  <c r="Q4212" i="1"/>
  <c r="Q3382" i="1"/>
  <c r="Q3828" i="1"/>
  <c r="Q4080" i="1"/>
  <c r="Q4653" i="1"/>
  <c r="Q4995" i="1"/>
  <c r="Q5341" i="1"/>
  <c r="Q4702" i="1"/>
  <c r="Q5047" i="1"/>
  <c r="Q5358" i="1"/>
  <c r="Q4715" i="1"/>
  <c r="Q5000" i="1"/>
  <c r="Q4362" i="1"/>
  <c r="Q4833" i="1"/>
  <c r="Q5174" i="1"/>
  <c r="Q5555" i="1"/>
  <c r="Q5987" i="1"/>
  <c r="Q6266" i="1"/>
  <c r="Q5530" i="1"/>
  <c r="Q5843" i="1"/>
  <c r="Q6267" i="1"/>
  <c r="Q6529" i="1"/>
  <c r="Q5756" i="1"/>
  <c r="Q6049" i="1"/>
  <c r="Q6322" i="1"/>
  <c r="Q5570" i="1"/>
  <c r="Q6030" i="1"/>
  <c r="Q6319" i="1"/>
  <c r="Q6563" i="1"/>
  <c r="Q6899" i="1"/>
  <c r="Q7470" i="1"/>
  <c r="Q7856" i="1"/>
  <c r="Q8195" i="1"/>
  <c r="Q6509" i="1"/>
  <c r="Q6798" i="1"/>
  <c r="Q7432" i="1"/>
  <c r="Q7776" i="1"/>
  <c r="Q8156" i="1"/>
  <c r="Q8595" i="1"/>
  <c r="Q6865" i="1"/>
  <c r="Q7376" i="1"/>
  <c r="Q7787" i="1"/>
  <c r="Q8154" i="1"/>
  <c r="Q8434" i="1"/>
  <c r="Q6606" i="1"/>
  <c r="Q6912" i="1"/>
  <c r="Q7377" i="1"/>
  <c r="Q7778" i="1"/>
  <c r="Q8160" i="1"/>
  <c r="Q8588" i="1"/>
  <c r="Q509" i="1"/>
  <c r="Q1805" i="1"/>
  <c r="Q2382" i="1"/>
  <c r="Q1034" i="1"/>
  <c r="Q2761" i="1"/>
  <c r="Q2278" i="1"/>
  <c r="Q623" i="1"/>
  <c r="Q2181" i="1"/>
  <c r="Q5169" i="1"/>
  <c r="Q5985" i="1"/>
  <c r="Q7512" i="1"/>
  <c r="Q5040" i="1"/>
  <c r="Q6536" i="1"/>
  <c r="Q6569" i="1"/>
  <c r="Q3007" i="1"/>
  <c r="Q3871" i="1"/>
  <c r="Q5254" i="1"/>
  <c r="Q5378" i="1"/>
  <c r="Q2984" i="1"/>
  <c r="Q3487" i="1"/>
  <c r="Q3898" i="1"/>
  <c r="Q4249" i="1"/>
  <c r="Q3392" i="1"/>
  <c r="Q3672" i="1"/>
  <c r="Q3877" i="1"/>
  <c r="Q4146" i="1"/>
  <c r="Q3385" i="1"/>
  <c r="Q3593" i="1"/>
  <c r="Q3893" i="1"/>
  <c r="Q4203" i="1"/>
  <c r="Q3374" i="1"/>
  <c r="Q3770" i="1"/>
  <c r="Q4068" i="1"/>
  <c r="Q4647" i="1"/>
  <c r="Q4975" i="1"/>
  <c r="Q5328" i="1"/>
  <c r="Q4676" i="1"/>
  <c r="Q5041" i="1"/>
  <c r="Q5348" i="1"/>
  <c r="Q4671" i="1"/>
  <c r="Q4997" i="1"/>
  <c r="Q5359" i="1"/>
  <c r="Q4791" i="1"/>
  <c r="Q5170" i="1"/>
  <c r="Q5517" i="1"/>
  <c r="Q5983" i="1"/>
  <c r="Q6247" i="1"/>
  <c r="Q5521" i="1"/>
  <c r="Q5838" i="1"/>
  <c r="Q6263" i="1"/>
  <c r="Q6525" i="1"/>
  <c r="Q5753" i="1"/>
  <c r="Q6041" i="1"/>
  <c r="Q6316" i="1"/>
  <c r="Q5564" i="1"/>
  <c r="Q5994" i="1"/>
  <c r="Q6313" i="1"/>
  <c r="Q6559" i="1"/>
  <c r="Q6863" i="1"/>
  <c r="Q7456" i="1"/>
  <c r="Q7836" i="1"/>
  <c r="Q8186" i="1"/>
  <c r="Q6472" i="1"/>
  <c r="Q6795" i="1"/>
  <c r="Q7404" i="1"/>
  <c r="Q7641" i="1"/>
  <c r="Q8137" i="1"/>
  <c r="Q8575" i="1"/>
  <c r="Q6841" i="1"/>
  <c r="Q7124" i="1"/>
  <c r="Q7773" i="1"/>
  <c r="Q8143" i="1"/>
  <c r="Q8430" i="1"/>
  <c r="Q6553" i="1"/>
  <c r="Q6898" i="1"/>
  <c r="Q7324" i="1"/>
  <c r="Q7774" i="1"/>
  <c r="Q8626" i="1"/>
  <c r="Q7802" i="1"/>
  <c r="Q8479" i="1"/>
  <c r="Q6689" i="1"/>
  <c r="Q7187" i="1"/>
  <c r="Q7722" i="1"/>
  <c r="Q8492" i="1"/>
  <c r="Q6700" i="1"/>
  <c r="Q7216" i="1"/>
  <c r="Q7662" i="1"/>
  <c r="Q8106" i="1"/>
  <c r="Q8471" i="1"/>
  <c r="Q7068" i="1"/>
  <c r="Q7660" i="1"/>
  <c r="Q8032" i="1"/>
  <c r="Q8544" i="1"/>
  <c r="Q2360" i="1"/>
  <c r="Q3196" i="1"/>
  <c r="Q3675" i="1"/>
  <c r="Q4225" i="1"/>
  <c r="Q3221" i="1"/>
  <c r="Q3941" i="1"/>
  <c r="Q3266" i="1"/>
  <c r="Q5303" i="1"/>
  <c r="Q5377" i="1"/>
  <c r="Q4852" i="1"/>
  <c r="Q4418" i="1"/>
  <c r="Q5855" i="1"/>
  <c r="Q6099" i="1"/>
  <c r="Q5888" i="1"/>
  <c r="Q6072" i="1"/>
  <c r="Q5673" i="1"/>
  <c r="Q6213" i="1"/>
  <c r="Q5815" i="1"/>
  <c r="Q6827" i="1"/>
  <c r="Q7413" i="1"/>
  <c r="Q7781" i="1"/>
  <c r="Q6946" i="1"/>
  <c r="Q7471" i="1"/>
  <c r="Q8081" i="1"/>
  <c r="Q8642" i="1"/>
  <c r="Q6821" i="1"/>
  <c r="Q7497" i="1"/>
  <c r="Q7858" i="1"/>
  <c r="Q6512" i="1"/>
  <c r="Q7395" i="1"/>
  <c r="Q8331" i="1"/>
  <c r="Q313" i="1"/>
  <c r="Q1176" i="1"/>
  <c r="Q1318" i="1"/>
  <c r="Q1258" i="1"/>
  <c r="Q1177" i="1"/>
  <c r="Q1713" i="1"/>
  <c r="Q2223" i="1"/>
  <c r="Q2652" i="1"/>
  <c r="Q6422" i="1"/>
  <c r="Q7385" i="1"/>
  <c r="Q7156" i="1"/>
  <c r="Q8117" i="1"/>
  <c r="Q972" i="1"/>
  <c r="Q1736" i="1"/>
  <c r="Q73" i="1"/>
  <c r="Q226" i="1"/>
  <c r="Q484" i="1"/>
  <c r="Q358" i="1"/>
  <c r="Q582" i="1"/>
  <c r="Q922" i="1"/>
  <c r="Q1036" i="1"/>
  <c r="Q1467" i="1"/>
  <c r="Q1490" i="1"/>
  <c r="Q1376" i="1"/>
  <c r="Q1893" i="1"/>
  <c r="Q2196" i="1"/>
  <c r="Q1897" i="1"/>
  <c r="Q2020" i="1"/>
  <c r="Q2638" i="1"/>
  <c r="Q2348" i="1"/>
  <c r="Q3118" i="1"/>
  <c r="Q3595" i="1"/>
  <c r="Q3955" i="1"/>
  <c r="Q4234" i="1"/>
  <c r="Q4100" i="1"/>
  <c r="Q3745" i="1"/>
  <c r="Q3626" i="1"/>
  <c r="Q4836" i="1"/>
  <c r="Q5133" i="1"/>
  <c r="Q4426" i="1"/>
  <c r="Q4911" i="1"/>
  <c r="Q4619" i="1"/>
  <c r="Q4594" i="1"/>
  <c r="Q5443" i="1"/>
  <c r="Q5661" i="1"/>
  <c r="Q6067" i="1"/>
  <c r="Q6460" i="1"/>
  <c r="Q5928" i="1"/>
  <c r="Q6543" i="1"/>
  <c r="Q5804" i="1"/>
  <c r="Q6300" i="1"/>
  <c r="Q5791" i="1"/>
  <c r="Q6162" i="1"/>
  <c r="Q6714" i="1"/>
  <c r="Q7065" i="1"/>
  <c r="Q7410" i="1"/>
  <c r="Q7798" i="1"/>
  <c r="Q8091" i="1"/>
  <c r="Q8414" i="1"/>
  <c r="Q8624" i="1"/>
  <c r="Q6882" i="1"/>
  <c r="Q7229" i="1"/>
  <c r="Q7606" i="1"/>
  <c r="Q7957" i="1"/>
  <c r="Q8310" i="1"/>
  <c r="Q8560" i="1"/>
  <c r="Q6786" i="1"/>
  <c r="Q7205" i="1"/>
  <c r="Q7614" i="1"/>
  <c r="Q8002" i="1"/>
  <c r="Q8375" i="1"/>
  <c r="Q8631" i="1"/>
  <c r="Q6855" i="1"/>
  <c r="Q7231" i="1"/>
  <c r="Q7629" i="1"/>
  <c r="Q8008" i="1"/>
  <c r="Q8370" i="1"/>
  <c r="Q8610" i="1"/>
  <c r="Q64" i="1"/>
  <c r="Q251" i="1"/>
  <c r="Q699" i="1"/>
  <c r="Q1280" i="1"/>
  <c r="Q1239" i="1"/>
  <c r="Q1170" i="1"/>
  <c r="Q1731" i="1"/>
  <c r="Q2009" i="1"/>
  <c r="Q2082" i="1"/>
  <c r="Q2651" i="1"/>
  <c r="Q3143" i="1"/>
  <c r="Q3443" i="1"/>
  <c r="Q3636" i="1"/>
  <c r="Q6686" i="1"/>
  <c r="Q7333" i="1"/>
  <c r="Q8543" i="1"/>
  <c r="Q7192" i="1"/>
  <c r="Q6" i="1"/>
  <c r="Q8" i="1"/>
  <c r="Q244" i="1"/>
  <c r="Q496" i="1"/>
  <c r="Q470" i="1"/>
  <c r="Q437" i="1"/>
  <c r="Q501" i="1"/>
  <c r="Q785" i="1"/>
  <c r="Q598" i="1"/>
  <c r="Q933" i="1"/>
  <c r="Q845" i="1"/>
  <c r="Q1066" i="1"/>
  <c r="Q1305" i="1"/>
  <c r="Q1395" i="1"/>
  <c r="Q1829" i="1"/>
  <c r="Q2168" i="1"/>
  <c r="Q2025" i="1"/>
  <c r="Q1891" i="1"/>
  <c r="Q1816" i="1"/>
  <c r="Q2175" i="1"/>
  <c r="Q2541" i="1"/>
  <c r="Q2880" i="1"/>
  <c r="Q2594" i="1"/>
  <c r="Q2443" i="1"/>
  <c r="Q2878" i="1"/>
  <c r="Q2464" i="1"/>
  <c r="Q2965" i="1"/>
  <c r="Q3123" i="1"/>
  <c r="Q3168" i="1"/>
  <c r="Q3112" i="1"/>
  <c r="Q3615" i="1"/>
  <c r="Q3979" i="1"/>
  <c r="Q3219" i="1"/>
  <c r="Q3440" i="1"/>
  <c r="Q3711" i="1"/>
  <c r="Q3997" i="1"/>
  <c r="Q4231" i="1"/>
  <c r="Q3513" i="1"/>
  <c r="Q3629" i="1"/>
  <c r="Q3992" i="1"/>
  <c r="Q4272" i="1"/>
  <c r="Q3434" i="1"/>
  <c r="Q3876" i="1"/>
  <c r="Q4197" i="1"/>
  <c r="Q4717" i="1"/>
  <c r="Q5043" i="1"/>
  <c r="Q5389" i="1"/>
  <c r="Q4795" i="1"/>
  <c r="Q5146" i="1"/>
  <c r="Q5418" i="1"/>
  <c r="Q4811" i="1"/>
  <c r="Q5062" i="1"/>
  <c r="Q4391" i="1"/>
  <c r="Q4965" i="1"/>
  <c r="Q5244" i="1"/>
  <c r="Q5696" i="1"/>
  <c r="Q6023" i="1"/>
  <c r="Q6292" i="1"/>
  <c r="Q5572" i="1"/>
  <c r="Q6032" i="1"/>
  <c r="Q6289" i="1"/>
  <c r="Q5384" i="1"/>
  <c r="Q5809" i="1"/>
  <c r="Q6149" i="1"/>
  <c r="Q6429" i="1"/>
  <c r="Q5674" i="1"/>
  <c r="Q6110" i="1"/>
  <c r="Q6462" i="1"/>
  <c r="Q6508" i="1"/>
  <c r="Q7104" i="1"/>
  <c r="Q7520" i="1"/>
  <c r="Q7876" i="1"/>
  <c r="Q8316" i="1"/>
  <c r="Q6564" i="1"/>
  <c r="Q6871" i="1"/>
  <c r="Q7507" i="1"/>
  <c r="Q7863" i="1"/>
  <c r="Q8189" i="1"/>
  <c r="Q8706" i="1"/>
  <c r="Q6890" i="1"/>
  <c r="Q7525" i="1"/>
  <c r="Q7851" i="1"/>
  <c r="Q8187" i="1"/>
  <c r="Q8600" i="1"/>
  <c r="Q6740" i="1"/>
  <c r="Q6930" i="1"/>
  <c r="Q7462" i="1"/>
  <c r="Q7875" i="1"/>
  <c r="Q8179" i="1"/>
  <c r="Q8637" i="1"/>
  <c r="Q2953" i="1"/>
  <c r="Q494" i="1"/>
  <c r="Q3096" i="1"/>
  <c r="Q145" i="1"/>
  <c r="Q1282" i="1"/>
  <c r="Q4548" i="1"/>
  <c r="Q4710" i="1"/>
  <c r="Q6046" i="1"/>
  <c r="Q3994" i="1"/>
  <c r="Q3867" i="1"/>
  <c r="Q5195" i="1"/>
  <c r="Q8230" i="1"/>
  <c r="Q3" i="1"/>
  <c r="Q3580" i="1"/>
  <c r="Q4044" i="1"/>
  <c r="Q3387" i="1"/>
  <c r="Q2000" i="1"/>
  <c r="Q1879" i="1"/>
  <c r="Q2282" i="1"/>
  <c r="Q2171" i="1"/>
  <c r="Q2533" i="1"/>
  <c r="Q2857" i="1"/>
  <c r="Q2570" i="1"/>
  <c r="Q2431" i="1"/>
  <c r="Q2859" i="1"/>
  <c r="Q2460" i="1"/>
  <c r="Q2962" i="1"/>
  <c r="Q3113" i="1"/>
  <c r="Q3108" i="1"/>
  <c r="Q3067" i="1"/>
  <c r="Q3611" i="1"/>
  <c r="Q3952" i="1"/>
  <c r="Q4324" i="1"/>
  <c r="Q3436" i="1"/>
  <c r="Q3709" i="1"/>
  <c r="Q3953" i="1"/>
  <c r="Q4226" i="1"/>
  <c r="Q3433" i="1"/>
  <c r="Q3625" i="1"/>
  <c r="Q3935" i="1"/>
  <c r="Q4247" i="1"/>
  <c r="Q3398" i="1"/>
  <c r="Q3864" i="1"/>
  <c r="Q4174" i="1"/>
  <c r="Q4691" i="1"/>
  <c r="Q5037" i="1"/>
  <c r="Q5376" i="1"/>
  <c r="Q4789" i="1"/>
  <c r="Q5134" i="1"/>
  <c r="Q5412" i="1"/>
  <c r="Q4748" i="1"/>
  <c r="Q5039" i="1"/>
  <c r="Q4380" i="1"/>
  <c r="Q4932" i="1"/>
  <c r="Q5225" i="1"/>
  <c r="Q5621" i="1"/>
  <c r="Q6015" i="1"/>
  <c r="Q6288" i="1"/>
  <c r="Q5569" i="1"/>
  <c r="Q6020" i="1"/>
  <c r="Q6286" i="1"/>
  <c r="Q5371" i="1"/>
  <c r="Q5788" i="1"/>
  <c r="Q6129" i="1"/>
  <c r="Q6409" i="1"/>
  <c r="Q5671" i="1"/>
  <c r="Q6098" i="1"/>
  <c r="Q6406" i="1"/>
  <c r="Q6496" i="1"/>
  <c r="Q7025" i="1"/>
  <c r="Q7506" i="1"/>
  <c r="Q7869" i="1"/>
  <c r="Q8313" i="1"/>
  <c r="Q6544" i="1"/>
  <c r="Q6864" i="1"/>
  <c r="Q7503" i="1"/>
  <c r="Q7833" i="1"/>
  <c r="Q8178" i="1"/>
  <c r="Q8699" i="1"/>
  <c r="Q6886" i="1"/>
  <c r="Q7458" i="1"/>
  <c r="Q7841" i="1"/>
  <c r="Q8168" i="1"/>
  <c r="Q8593" i="1"/>
  <c r="Q6723" i="1"/>
  <c r="Q6923" i="1"/>
  <c r="Q7459" i="1"/>
  <c r="Q7861" i="1"/>
  <c r="Q8051" i="1"/>
  <c r="Q8547" i="1"/>
  <c r="Q6807" i="1"/>
  <c r="Q7233" i="1"/>
  <c r="Q7993" i="1"/>
  <c r="Q8630" i="1"/>
  <c r="Q6808" i="1"/>
  <c r="Q7284" i="1"/>
  <c r="Q7716" i="1"/>
  <c r="Q8285" i="1"/>
  <c r="Q8512" i="1"/>
  <c r="Q7167" i="1"/>
  <c r="Q7727" i="1"/>
  <c r="Q8286" i="1"/>
  <c r="Q2800" i="1"/>
  <c r="Q2432" i="1"/>
  <c r="Q3240" i="1"/>
  <c r="Q3818" i="1"/>
  <c r="Q3891" i="1"/>
  <c r="Q4108" i="1"/>
  <c r="Q5357" i="1"/>
  <c r="Q4740" i="1"/>
  <c r="Q5273" i="1"/>
  <c r="Q5459" i="1"/>
  <c r="Q5895" i="1"/>
  <c r="Q6179" i="1"/>
  <c r="Q5450" i="1"/>
  <c r="Q5932" i="1"/>
  <c r="Q6100" i="1"/>
  <c r="Q5817" i="1"/>
  <c r="Q6073" i="1"/>
  <c r="Q6268" i="1"/>
  <c r="Q5902" i="1"/>
  <c r="Q6895" i="1"/>
  <c r="Q7474" i="1"/>
  <c r="Q7954" i="1"/>
  <c r="Q8339" i="1"/>
  <c r="Q7860" i="1"/>
  <c r="Q6546" i="1"/>
  <c r="Q6858" i="1"/>
  <c r="Q7415" i="1"/>
  <c r="Q7518" i="1"/>
  <c r="Q8010" i="1"/>
  <c r="Q6639" i="1"/>
  <c r="Q6894" i="1"/>
  <c r="Q8573" i="1"/>
  <c r="Q8712" i="1"/>
  <c r="Q267" i="1"/>
  <c r="Q668" i="1"/>
  <c r="Q1323" i="1"/>
  <c r="Q1263" i="1"/>
  <c r="Q1416" i="1"/>
  <c r="Q1417" i="1"/>
  <c r="Q2132" i="1"/>
  <c r="Q2653" i="1"/>
  <c r="Q3163" i="1"/>
  <c r="Q5721" i="1"/>
  <c r="Q6663" i="1"/>
  <c r="Q8114" i="1"/>
  <c r="Q8709" i="1"/>
  <c r="Q1107" i="1"/>
  <c r="Q8680" i="1"/>
  <c r="Q129" i="1"/>
  <c r="Q608" i="1"/>
  <c r="Q1035" i="1"/>
  <c r="Q1152" i="1"/>
  <c r="Q1489" i="1"/>
  <c r="Q1602" i="1"/>
  <c r="Q1567" i="1"/>
  <c r="Q1951" i="1"/>
  <c r="Q2016" i="1"/>
  <c r="Q1847" i="1"/>
  <c r="Q2246" i="1"/>
  <c r="Q2064" i="1"/>
  <c r="Q2734" i="1"/>
  <c r="Q2420" i="1"/>
  <c r="Q3181" i="1"/>
  <c r="Q3299" i="1"/>
  <c r="Q3671" i="1"/>
  <c r="Q4065" i="1"/>
  <c r="Q4285" i="1"/>
  <c r="Q3353" i="1"/>
  <c r="Q3878" i="1"/>
  <c r="Q3692" i="1"/>
  <c r="Q5200" i="1"/>
  <c r="Q4972" i="1"/>
  <c r="Q5361" i="1"/>
  <c r="Q4817" i="1"/>
  <c r="Q5112" i="1"/>
  <c r="Q4821" i="1"/>
  <c r="Q5539" i="1"/>
  <c r="Q5848" i="1"/>
  <c r="Q6163" i="1"/>
  <c r="Q5566" i="1"/>
  <c r="Q6028" i="1"/>
  <c r="Q5535" i="1"/>
  <c r="Q5877" i="1"/>
  <c r="Q5558" i="1"/>
  <c r="Q5847" i="1"/>
  <c r="Q6287" i="1"/>
  <c r="Q6833" i="1"/>
  <c r="Q7140" i="1"/>
  <c r="Q7545" i="1"/>
  <c r="Q7890" i="1"/>
  <c r="Q8198" i="1"/>
  <c r="Q8435" i="1"/>
  <c r="Q6574" i="1"/>
  <c r="Q7000" i="1"/>
  <c r="Q7297" i="1"/>
  <c r="Q7648" i="1"/>
  <c r="Q8060" i="1"/>
  <c r="Q8374" i="1"/>
  <c r="Q8618" i="1"/>
  <c r="Q6997" i="1"/>
  <c r="Q7298" i="1"/>
  <c r="Q7706" i="1"/>
  <c r="Q8135" i="1"/>
  <c r="Q8419" i="1"/>
  <c r="Q8744" i="1"/>
  <c r="Q7034" i="1"/>
  <c r="Q7327" i="1"/>
  <c r="Q7831" i="1"/>
  <c r="Q8149" i="1"/>
  <c r="Q8410" i="1"/>
  <c r="Q8741" i="1"/>
  <c r="Q345" i="1"/>
  <c r="Q2127" i="1"/>
  <c r="Q252" i="1"/>
  <c r="Q686" i="1"/>
  <c r="Q797" i="1"/>
  <c r="Q1669" i="1"/>
  <c r="Q1558" i="1"/>
  <c r="Q1429" i="1"/>
  <c r="Q2109" i="1"/>
  <c r="Q1745" i="1"/>
  <c r="Q2474" i="1"/>
  <c r="Q2476" i="1"/>
  <c r="Q4241" i="1"/>
  <c r="Q4499" i="1"/>
  <c r="Q4337" i="1"/>
  <c r="Q4508" i="1"/>
  <c r="Q5916" i="1"/>
  <c r="Q6448" i="1"/>
  <c r="Q7214" i="1"/>
  <c r="Q8296" i="1"/>
  <c r="Q108" i="1"/>
  <c r="Q149" i="1"/>
  <c r="Q237" i="1"/>
  <c r="Q549" i="1"/>
  <c r="Q511" i="1"/>
  <c r="Q492" i="1"/>
  <c r="Q588" i="1"/>
  <c r="Q557" i="1"/>
  <c r="Q694" i="1"/>
  <c r="Q1304" i="1"/>
  <c r="Q1350" i="1"/>
  <c r="Q1390" i="1"/>
  <c r="Q1397" i="1"/>
  <c r="Q1513" i="1"/>
  <c r="Q1887" i="1"/>
  <c r="Q2288" i="1"/>
  <c r="Q2068" i="1"/>
  <c r="Q2047" i="1"/>
  <c r="Q1873" i="1"/>
  <c r="Q2247" i="1"/>
  <c r="Q2609" i="1"/>
  <c r="Q2414" i="1"/>
  <c r="Q2726" i="1"/>
  <c r="Q2563" i="1"/>
  <c r="Q2936" i="1"/>
  <c r="Q2712" i="1"/>
  <c r="Q3068" i="1"/>
  <c r="Q2973" i="1"/>
  <c r="Q3202" i="1"/>
  <c r="Q3251" i="1"/>
  <c r="Q3690" i="1"/>
  <c r="Q4005" i="1"/>
  <c r="Q3320" i="1"/>
  <c r="Q3592" i="1"/>
  <c r="Q3774" i="1"/>
  <c r="Q4045" i="1"/>
  <c r="Q3297" i="1"/>
  <c r="Q3537" i="1"/>
  <c r="Q3685" i="1"/>
  <c r="Q4039" i="1"/>
  <c r="Q4325" i="1"/>
  <c r="Q3590" i="1"/>
  <c r="Q3916" i="1"/>
  <c r="Q4267" i="1"/>
  <c r="Q4812" i="1"/>
  <c r="Q5197" i="1"/>
  <c r="Q4399" i="1"/>
  <c r="Q4893" i="1"/>
  <c r="Q5226" i="1"/>
  <c r="Q4400" i="1"/>
  <c r="Q4885" i="1"/>
  <c r="Q5227" i="1"/>
  <c r="Q4521" i="1"/>
  <c r="Q5016" i="1"/>
  <c r="Q5382" i="1"/>
  <c r="Q5789" i="1"/>
  <c r="Q6055" i="1"/>
  <c r="Q6407" i="1"/>
  <c r="Q5614" i="1"/>
  <c r="Q6056" i="1"/>
  <c r="Q6318" i="1"/>
  <c r="Q5483" i="1"/>
  <c r="Q5913" i="1"/>
  <c r="Q6261" i="1"/>
  <c r="Q5430" i="1"/>
  <c r="Q5775" i="1"/>
  <c r="Q6146" i="1"/>
  <c r="Q6510" i="1"/>
  <c r="Q6610" i="1"/>
  <c r="Q7300" i="1"/>
  <c r="Q7541" i="1"/>
  <c r="Q7960" i="1"/>
  <c r="Q8400" i="1"/>
  <c r="Q6607" i="1"/>
  <c r="Q6932" i="1"/>
  <c r="Q7542" i="1"/>
  <c r="Q7961" i="1"/>
  <c r="Q8256" i="1"/>
  <c r="Q6565" i="1"/>
  <c r="Q6918" i="1"/>
  <c r="Q7547" i="1"/>
  <c r="Q7918" i="1"/>
  <c r="Q8317" i="1"/>
  <c r="Q8731" i="1"/>
  <c r="Q6793" i="1"/>
  <c r="Q7021" i="1"/>
  <c r="Q7537" i="1"/>
  <c r="Q7956" i="1"/>
  <c r="Q8257" i="1"/>
  <c r="Q8698" i="1"/>
  <c r="Q2329" i="1"/>
  <c r="Q2597" i="1"/>
  <c r="Q528" i="1"/>
  <c r="Q2184" i="1"/>
  <c r="Q2807" i="1"/>
  <c r="Q875" i="1"/>
  <c r="Q242" i="1"/>
  <c r="Q4106" i="1"/>
  <c r="Q5550" i="1"/>
  <c r="Q6428" i="1"/>
  <c r="Q7252" i="1"/>
  <c r="Q8218" i="1"/>
  <c r="Q6355" i="1"/>
  <c r="Q3606" i="1"/>
  <c r="Q4810" i="1"/>
  <c r="Q13" i="1"/>
  <c r="Q4635" i="1"/>
  <c r="Q2787" i="1"/>
  <c r="Q5860" i="1"/>
  <c r="Q6969" i="1"/>
  <c r="Q5187" i="1"/>
  <c r="Q3510" i="1"/>
  <c r="Q4899" i="1"/>
  <c r="Q8239" i="1"/>
  <c r="Q4804" i="1"/>
  <c r="Q6363" i="1"/>
  <c r="Q8241" i="1"/>
  <c r="Q5238" i="1"/>
  <c r="Q4661" i="1"/>
  <c r="Q8018" i="1"/>
  <c r="Q4540" i="1"/>
  <c r="Q6982" i="1"/>
  <c r="Q5068" i="1"/>
  <c r="Q6369" i="1"/>
  <c r="Q6170" i="1"/>
  <c r="Q6384" i="1"/>
  <c r="Q1753" i="1"/>
  <c r="Q4662" i="1"/>
  <c r="Q5162" i="1"/>
  <c r="Q7453" i="1"/>
  <c r="Q2813" i="1"/>
  <c r="Q2791" i="1"/>
  <c r="Q6222" i="1"/>
  <c r="Q2546" i="1"/>
  <c r="Q5163" i="1"/>
  <c r="Q4880" i="1"/>
  <c r="Q4177" i="1"/>
  <c r="Q8144" i="1"/>
  <c r="Q4879" i="1"/>
  <c r="Q4010" i="1"/>
  <c r="Q8229" i="1"/>
  <c r="Q8015" i="1"/>
  <c r="Q4017" i="1"/>
  <c r="Q4018" i="1"/>
  <c r="Q5543" i="1"/>
  <c r="Q6965" i="1"/>
  <c r="Q4012" i="1"/>
  <c r="Q6959" i="1"/>
  <c r="Q3697" i="1"/>
  <c r="Q6106" i="1"/>
  <c r="Q2333" i="1"/>
  <c r="Q5747" i="1"/>
  <c r="Q2521" i="1"/>
  <c r="Q5904" i="1"/>
  <c r="Q7452" i="1"/>
  <c r="Q4660" i="1"/>
  <c r="Q2451" i="1"/>
  <c r="Q6962" i="1"/>
  <c r="Q2334" i="1"/>
  <c r="Q4611" i="1"/>
  <c r="Q5857" i="1"/>
  <c r="Q7451" i="1"/>
  <c r="Q4877" i="1"/>
  <c r="Q6966" i="1"/>
  <c r="Q4778" i="1"/>
  <c r="Q6357" i="1"/>
  <c r="Q3341" i="1"/>
  <c r="Q6383" i="1"/>
  <c r="Q7945" i="1"/>
  <c r="Q6366" i="1"/>
  <c r="Q3509" i="1"/>
  <c r="Q6367" i="1"/>
  <c r="Q4659" i="1"/>
  <c r="Q4896" i="1"/>
  <c r="Q6503" i="1"/>
  <c r="Q3072" i="1"/>
  <c r="Q1752" i="1"/>
  <c r="Q5545" i="1"/>
  <c r="Q4016" i="1"/>
  <c r="Q6960" i="1"/>
  <c r="Q4967" i="1"/>
  <c r="Q8728" i="1"/>
  <c r="Q4756" i="1"/>
  <c r="Q6550" i="1"/>
  <c r="Q3055" i="1"/>
  <c r="Q3701" i="1"/>
  <c r="Q2789" i="1"/>
  <c r="Q6171" i="1"/>
  <c r="Q2545" i="1"/>
  <c r="Q4639" i="1"/>
  <c r="Q887" i="1"/>
  <c r="Q4802" i="1"/>
  <c r="Q3052" i="1"/>
  <c r="Q6365" i="1"/>
  <c r="Q8235" i="1"/>
  <c r="Q5903" i="1"/>
  <c r="Q3080" i="1"/>
  <c r="Q888" i="1"/>
  <c r="Q8234" i="1"/>
  <c r="Q5746" i="1"/>
  <c r="Q5166" i="1"/>
  <c r="Q5889" i="1"/>
  <c r="Q6368" i="1"/>
  <c r="Q4128" i="1"/>
  <c r="Q8336" i="1"/>
  <c r="Q5433" i="1"/>
  <c r="Q2470" i="1"/>
  <c r="Q7943" i="1"/>
  <c r="Q3074" i="1"/>
  <c r="Q6359" i="1"/>
  <c r="Q3059" i="1"/>
  <c r="Q2337" i="1"/>
  <c r="Q8570" i="1"/>
  <c r="Q6842" i="1"/>
  <c r="Q4697" i="1"/>
  <c r="Q6958" i="1"/>
  <c r="Q6105" i="1"/>
  <c r="Q6380" i="1"/>
  <c r="Q2812" i="1"/>
  <c r="Q5481" i="1"/>
  <c r="Q4881" i="1"/>
  <c r="Q2811" i="1"/>
  <c r="Q4641" i="1"/>
  <c r="Q8779" i="1"/>
  <c r="Q3129" i="1"/>
  <c r="Q892" i="1"/>
  <c r="Q2535" i="1"/>
  <c r="Q2600" i="1"/>
  <c r="Q3649" i="1"/>
  <c r="Q4648" i="1"/>
  <c r="Q6244" i="1"/>
  <c r="Q6498" i="1"/>
  <c r="Q6852" i="1"/>
  <c r="Q7846" i="1"/>
  <c r="Q4248" i="1"/>
  <c r="Q4103" i="1"/>
  <c r="Q5462" i="1"/>
  <c r="Q8024" i="1"/>
  <c r="Q4882" i="1"/>
  <c r="Q4688" i="1"/>
  <c r="T8733" i="1"/>
  <c r="Q8733" i="1"/>
  <c r="W3" i="1"/>
  <c r="U4" i="1"/>
  <c r="B15" i="1"/>
  <c r="T93" i="1"/>
  <c r="T455" i="1"/>
  <c r="T465" i="1"/>
  <c r="T466" i="1"/>
  <c r="T559" i="1"/>
  <c r="T861" i="1"/>
  <c r="T1302" i="1"/>
  <c r="T1400" i="1"/>
  <c r="T1523" i="1"/>
  <c r="T1877" i="1"/>
  <c r="T2161" i="1"/>
  <c r="T2194" i="1"/>
  <c r="T2207" i="1"/>
  <c r="T2537" i="1"/>
  <c r="T2362" i="1"/>
  <c r="T2738" i="1"/>
  <c r="T2455" i="1"/>
  <c r="T2929" i="1"/>
  <c r="T2959" i="1"/>
  <c r="T3199" i="1"/>
  <c r="T3097" i="1"/>
  <c r="T3111" i="1"/>
  <c r="T3038" i="1"/>
  <c r="T3363" i="1"/>
  <c r="T3607" i="1"/>
  <c r="T3919" i="1"/>
  <c r="T4195" i="1"/>
  <c r="T3528" i="1"/>
  <c r="T3817" i="1"/>
  <c r="T4036" i="1"/>
  <c r="T4277" i="1"/>
  <c r="T3577" i="1"/>
  <c r="T3863" i="1"/>
  <c r="T4073" i="1"/>
  <c r="T4319" i="1"/>
  <c r="T3534" i="1"/>
  <c r="T3825" i="1"/>
  <c r="T3993" i="1"/>
  <c r="T4200" i="1"/>
  <c r="T4589" i="1"/>
  <c r="T4904" i="1"/>
  <c r="T5267" i="1"/>
  <c r="T4364" i="1"/>
  <c r="T4769" i="1"/>
  <c r="T5073" i="1"/>
  <c r="T5313" i="1"/>
  <c r="T4559" i="1"/>
  <c r="T4799" i="1"/>
  <c r="T5135" i="1"/>
  <c r="T5336" i="1"/>
  <c r="T4642" i="1"/>
  <c r="T4827" i="1"/>
  <c r="T5158" i="1"/>
  <c r="T5337" i="1"/>
  <c r="T5741" i="1"/>
  <c r="T6071" i="1"/>
  <c r="T6375" i="1"/>
  <c r="T5508" i="1"/>
  <c r="T5814" i="1"/>
  <c r="T6012" i="1"/>
  <c r="T6196" i="1"/>
  <c r="T6505" i="1"/>
  <c r="T5541" i="1"/>
  <c r="T5953" i="1"/>
  <c r="T6145" i="1"/>
  <c r="T6464" i="1"/>
  <c r="T5666" i="1"/>
  <c r="T5982" i="1"/>
  <c r="T6310" i="1"/>
  <c r="T6552" i="1"/>
  <c r="T6800" i="1"/>
  <c r="T7003" i="1"/>
  <c r="T7570" i="1"/>
  <c r="T8158" i="1"/>
  <c r="T8641" i="1"/>
  <c r="T6889" i="1"/>
  <c r="T7418" i="1"/>
  <c r="T7610" i="1"/>
  <c r="T8065" i="1"/>
  <c r="T8397" i="1"/>
  <c r="T6779" i="1"/>
  <c r="T6950" i="1"/>
  <c r="T7472" i="1"/>
  <c r="T7834" i="1"/>
  <c r="T8210" i="1"/>
  <c r="T8725" i="1"/>
  <c r="T6815" i="1"/>
  <c r="T7012" i="1"/>
  <c r="T7491" i="1"/>
  <c r="T7865" i="1"/>
  <c r="T8237" i="1"/>
  <c r="T8757" i="1"/>
  <c r="T141" i="1"/>
  <c r="T69" i="1"/>
  <c r="T405" i="1"/>
  <c r="T624" i="1"/>
  <c r="T1179" i="1"/>
  <c r="T1629" i="1"/>
  <c r="T1583" i="1"/>
  <c r="T1995" i="1"/>
  <c r="T2641" i="1"/>
  <c r="T2639" i="1"/>
  <c r="T242" i="1"/>
  <c r="T494" i="1"/>
  <c r="T509" i="1"/>
  <c r="T528" i="1"/>
  <c r="T892" i="1"/>
  <c r="T875" i="1"/>
  <c r="T1282" i="1"/>
  <c r="T2184" i="1"/>
  <c r="T1805" i="1"/>
  <c r="T2278" i="1"/>
  <c r="T2329" i="1"/>
  <c r="T2597" i="1"/>
  <c r="T2382" i="1"/>
  <c r="T2807" i="1"/>
  <c r="T2535" i="1"/>
  <c r="T2360" i="1"/>
  <c r="T2600" i="1"/>
  <c r="T3007" i="1"/>
  <c r="T2953" i="1"/>
  <c r="T3129" i="1"/>
  <c r="T3196" i="1"/>
  <c r="T3096" i="1"/>
  <c r="T3387" i="1"/>
  <c r="T3675" i="1"/>
  <c r="T3994" i="1"/>
  <c r="T4225" i="1"/>
  <c r="T3580" i="1"/>
  <c r="T3871" i="1"/>
  <c r="T4106" i="1"/>
  <c r="T3221" i="1"/>
  <c r="T3649" i="1"/>
  <c r="T3941" i="1"/>
  <c r="T4103" i="1"/>
  <c r="T3266" i="1"/>
  <c r="T3606" i="1"/>
  <c r="T3867" i="1"/>
  <c r="T4044" i="1"/>
  <c r="T4248" i="1"/>
  <c r="T4688" i="1"/>
  <c r="T5040" i="1"/>
  <c r="T5303" i="1"/>
  <c r="T4548" i="1"/>
  <c r="T4810" i="1"/>
  <c r="T5169" i="1"/>
  <c r="T5377" i="1"/>
  <c r="T4648" i="1"/>
  <c r="T4852" i="1"/>
  <c r="T5195" i="1"/>
  <c r="T4418" i="1"/>
  <c r="T4710" i="1"/>
  <c r="T4882" i="1"/>
  <c r="T5254" i="1"/>
  <c r="T5378" i="1"/>
  <c r="T5855" i="1"/>
  <c r="T6099" i="1"/>
  <c r="T6428" i="1"/>
  <c r="T5550" i="1"/>
  <c r="T5888" i="1"/>
  <c r="T6072" i="1"/>
  <c r="T6244" i="1"/>
  <c r="T6536" i="1"/>
  <c r="T5673" i="1"/>
  <c r="T5985" i="1"/>
  <c r="T6213" i="1"/>
  <c r="T5462" i="1"/>
  <c r="T5815" i="1"/>
  <c r="T6046" i="1"/>
  <c r="T6355" i="1"/>
  <c r="T6569" i="1"/>
  <c r="T6827" i="1"/>
  <c r="T7413" i="1"/>
  <c r="T7781" i="1"/>
  <c r="T8218" i="1"/>
  <c r="T6498" i="1"/>
  <c r="T6946" i="1"/>
  <c r="T7471" i="1"/>
  <c r="T7846" i="1"/>
  <c r="T8081" i="1"/>
  <c r="T8642" i="1"/>
  <c r="T6821" i="1"/>
  <c r="T7252" i="1"/>
  <c r="T7497" i="1"/>
  <c r="T7858" i="1"/>
  <c r="T8230" i="1"/>
  <c r="T6512" i="1"/>
  <c r="T6852" i="1"/>
  <c r="T7395" i="1"/>
  <c r="T7512" i="1"/>
  <c r="T8024" i="1"/>
  <c r="T8331" i="1"/>
  <c r="T8779" i="1"/>
  <c r="T145" i="1"/>
  <c r="T623" i="1"/>
  <c r="T1034" i="1"/>
  <c r="T2181" i="1"/>
  <c r="T2761" i="1"/>
  <c r="T552" i="1"/>
  <c r="T1342" i="1"/>
  <c r="T894" i="1"/>
  <c r="T1341" i="1"/>
  <c r="T1493" i="1"/>
  <c r="T1807" i="1"/>
  <c r="T1872" i="1"/>
  <c r="T2178" i="1"/>
  <c r="T2501" i="1"/>
  <c r="T2330" i="1"/>
  <c r="T2574" i="1"/>
  <c r="T2423" i="1"/>
  <c r="T2862" i="1"/>
  <c r="T2536" i="1"/>
  <c r="T2927" i="1"/>
  <c r="T3091" i="1"/>
  <c r="T3069" i="1"/>
  <c r="T3006" i="1"/>
  <c r="T3583" i="1"/>
  <c r="T3868" i="1"/>
  <c r="T4189" i="1"/>
  <c r="T3691" i="1"/>
  <c r="T3991" i="1"/>
  <c r="T4275" i="1"/>
  <c r="T3518" i="1"/>
  <c r="T3819" i="1"/>
  <c r="T4186" i="1"/>
  <c r="T4544" i="1"/>
  <c r="T4831" i="1"/>
  <c r="T5408" i="1"/>
  <c r="T4751" i="1"/>
  <c r="T4990" i="1"/>
  <c r="T4552" i="1"/>
  <c r="T4772" i="1"/>
  <c r="T5096" i="1"/>
  <c r="T5142" i="1"/>
  <c r="T5330" i="1"/>
  <c r="T5584" i="1"/>
  <c r="T6340" i="1"/>
  <c r="T5498" i="1"/>
  <c r="T5806" i="1"/>
  <c r="T6188" i="1"/>
  <c r="T6467" i="1"/>
  <c r="T5515" i="1"/>
  <c r="T239" i="1"/>
  <c r="T535" i="1"/>
  <c r="T533" i="1"/>
  <c r="T852" i="1"/>
  <c r="T2256" i="1"/>
  <c r="T1828" i="1"/>
  <c r="T2800" i="1"/>
  <c r="T2339" i="1"/>
  <c r="T2432" i="1"/>
  <c r="T3122" i="1"/>
  <c r="T2954" i="1"/>
  <c r="T3243" i="1"/>
  <c r="T3826" i="1"/>
  <c r="T3240" i="1"/>
  <c r="T3612" i="1"/>
  <c r="T3917" i="1"/>
  <c r="T3317" i="1"/>
  <c r="T3965" i="1"/>
  <c r="T3346" i="1"/>
  <c r="T3891" i="1"/>
  <c r="T4392" i="1"/>
  <c r="T5095" i="1"/>
  <c r="T4618" i="1"/>
  <c r="T5246" i="1"/>
  <c r="T4699" i="1"/>
  <c r="T5259" i="1"/>
  <c r="T4740" i="1"/>
  <c r="T5273" i="1"/>
  <c r="T5895" i="1"/>
  <c r="T5450" i="1"/>
  <c r="T5932" i="1"/>
  <c r="T6100" i="1"/>
  <c r="T6343" i="1"/>
  <c r="T5817" i="1"/>
  <c r="T6268" i="1"/>
  <c r="T5902" i="1"/>
  <c r="T6427" i="1"/>
  <c r="T6717" i="1"/>
  <c r="T6895" i="1"/>
  <c r="T7954" i="1"/>
  <c r="T6741" i="1"/>
  <c r="T7485" i="1"/>
  <c r="T8175" i="1"/>
  <c r="T6546" i="1"/>
  <c r="T6858" i="1"/>
  <c r="T7415" i="1"/>
  <c r="T7518" i="1"/>
  <c r="T8010" i="1"/>
  <c r="T8327" i="1"/>
  <c r="T6639" i="1"/>
  <c r="T6894" i="1"/>
  <c r="T7423" i="1"/>
  <c r="T7558" i="1"/>
  <c r="T8072" i="1"/>
  <c r="T8573" i="1"/>
  <c r="T8712" i="1"/>
  <c r="T790" i="1"/>
  <c r="T1775" i="1"/>
  <c r="T2497" i="1"/>
  <c r="T243" i="1"/>
  <c r="T520" i="1"/>
  <c r="T900" i="1"/>
  <c r="T899" i="1"/>
  <c r="T1482" i="1"/>
  <c r="T1351" i="1"/>
  <c r="T2208" i="1"/>
  <c r="T2773" i="1"/>
  <c r="T2839" i="1"/>
  <c r="T2380" i="1"/>
  <c r="T2937" i="1"/>
  <c r="T3131" i="1"/>
  <c r="T3743" i="1"/>
  <c r="T3588" i="1"/>
  <c r="T3689" i="1"/>
  <c r="T4110" i="1"/>
  <c r="T3314" i="1"/>
  <c r="T3630" i="1"/>
  <c r="T4077" i="1"/>
  <c r="T4366" i="1"/>
  <c r="T4704" i="1"/>
  <c r="T5312" i="1"/>
  <c r="T4564" i="1"/>
  <c r="T4855" i="1"/>
  <c r="T5406" i="1"/>
  <c r="T4677" i="1"/>
  <c r="T4923" i="1"/>
  <c r="T4518" i="1"/>
  <c r="T4726" i="1"/>
  <c r="T4921" i="1"/>
  <c r="T5260" i="1"/>
  <c r="T5427" i="1"/>
  <c r="T5662" i="1"/>
  <c r="T5785" i="1"/>
  <c r="T874" i="1"/>
  <c r="T2421" i="1"/>
  <c r="T3674" i="1"/>
  <c r="T4768" i="1"/>
  <c r="T4902" i="1"/>
  <c r="T4976" i="1"/>
  <c r="T5090" i="1"/>
  <c r="T5445" i="1"/>
  <c r="T5897" i="1"/>
  <c r="T2338" i="1"/>
  <c r="T3076" i="1"/>
  <c r="T3520" i="1"/>
  <c r="T5136" i="1"/>
  <c r="T5332" i="1"/>
  <c r="T4658" i="1"/>
  <c r="T5859" i="1"/>
  <c r="T5448" i="1"/>
  <c r="T5446" i="1"/>
  <c r="T7435" i="1"/>
  <c r="T8335" i="1"/>
  <c r="T1019" i="1"/>
  <c r="T917" i="1"/>
  <c r="T2221" i="1"/>
  <c r="T2314" i="1"/>
  <c r="T3184" i="1"/>
  <c r="T3754" i="1"/>
  <c r="T4448" i="1"/>
  <c r="T6279" i="1"/>
  <c r="T2241" i="1"/>
  <c r="T2385" i="1"/>
  <c r="T3033" i="1"/>
  <c r="T3292" i="1"/>
  <c r="T4085" i="1"/>
  <c r="T4854" i="1"/>
  <c r="T5089" i="1"/>
  <c r="T6892" i="1"/>
  <c r="T2654" i="1"/>
  <c r="T222" i="1"/>
  <c r="T3465" i="1"/>
  <c r="T5221" i="1"/>
  <c r="T4969" i="1"/>
  <c r="T209" i="1"/>
  <c r="T1232" i="1"/>
  <c r="T1726" i="1"/>
  <c r="T2155" i="1"/>
  <c r="T2908" i="1"/>
  <c r="T3548" i="1"/>
  <c r="T1484" i="1"/>
  <c r="T2817" i="1"/>
  <c r="T3311" i="1"/>
  <c r="T4009" i="1"/>
  <c r="T4679" i="1"/>
  <c r="T4766" i="1"/>
  <c r="T5160" i="1"/>
  <c r="T5292" i="1"/>
  <c r="T6243" i="1"/>
  <c r="T5905" i="1"/>
  <c r="T6772" i="1"/>
  <c r="T7942" i="1"/>
  <c r="T960" i="1"/>
  <c r="T2683" i="1"/>
  <c r="T324" i="1"/>
  <c r="T802" i="1"/>
  <c r="T1049" i="1"/>
  <c r="T2753" i="1"/>
  <c r="T3303" i="1"/>
  <c r="T3938" i="1"/>
  <c r="T4263" i="1"/>
  <c r="T5365" i="1"/>
  <c r="T5715" i="1"/>
  <c r="T6490" i="1"/>
  <c r="T7585" i="1"/>
  <c r="T7763" i="1"/>
  <c r="T7821" i="1"/>
  <c r="T837" i="1"/>
  <c r="T1369" i="1"/>
  <c r="T2167" i="1"/>
  <c r="T3865" i="1"/>
  <c r="T3688" i="1"/>
  <c r="T3845" i="1"/>
  <c r="T4785" i="1"/>
  <c r="T5959" i="1"/>
  <c r="T5482" i="1"/>
  <c r="T5929" i="1"/>
  <c r="T6777" i="1"/>
  <c r="T8075" i="1"/>
  <c r="T8697" i="1"/>
  <c r="T321" i="1"/>
  <c r="T3448" i="1"/>
  <c r="T34" i="1"/>
  <c r="T1038" i="1"/>
  <c r="T1555" i="1"/>
  <c r="T1917" i="1"/>
  <c r="T2828" i="1"/>
  <c r="T3756" i="1"/>
  <c r="T3794" i="1"/>
  <c r="T5051" i="1"/>
  <c r="T6158" i="1"/>
  <c r="T7050" i="1"/>
  <c r="T8557" i="1"/>
  <c r="T7983" i="1"/>
  <c r="T1434" i="1"/>
  <c r="T725" i="1"/>
  <c r="T1324" i="1"/>
  <c r="T2947" i="1"/>
  <c r="T7337" i="1"/>
  <c r="T21" i="1"/>
  <c r="T439" i="1"/>
  <c r="T1033" i="1"/>
  <c r="T1640" i="1"/>
  <c r="T1772" i="1"/>
  <c r="T2823" i="1"/>
  <c r="T2833" i="1"/>
  <c r="T2844" i="1"/>
  <c r="T3831" i="1"/>
  <c r="T3416" i="1"/>
  <c r="T4067" i="1"/>
  <c r="T4171" i="1"/>
  <c r="T4989" i="1"/>
  <c r="T4367" i="1"/>
  <c r="T5212" i="1"/>
  <c r="T5597" i="1"/>
  <c r="T6057" i="1"/>
  <c r="T6026" i="1"/>
  <c r="T7296" i="1"/>
  <c r="T7973" i="1"/>
  <c r="T7389" i="1"/>
  <c r="T7786" i="1"/>
  <c r="T7465" i="1"/>
  <c r="T7469" i="1"/>
  <c r="T947" i="1"/>
  <c r="T2678" i="1"/>
  <c r="T766" i="1"/>
  <c r="T709" i="1"/>
  <c r="T1743" i="1"/>
  <c r="T1360" i="1"/>
  <c r="T1837" i="1"/>
  <c r="T2694" i="1"/>
  <c r="T3206" i="1"/>
  <c r="T543" i="1"/>
  <c r="T870" i="1"/>
  <c r="T1535" i="1"/>
  <c r="T2369" i="1"/>
  <c r="T2450" i="1"/>
  <c r="T2792" i="1"/>
  <c r="T2863" i="1"/>
  <c r="T3008" i="1"/>
  <c r="T3101" i="1"/>
  <c r="T3267" i="1"/>
  <c r="T3268" i="1"/>
  <c r="T3703" i="1"/>
  <c r="T3265" i="1"/>
  <c r="T4034" i="1"/>
  <c r="T3696" i="1"/>
  <c r="T4089" i="1"/>
  <c r="T4640" i="1"/>
  <c r="T5191" i="1"/>
  <c r="T4545" i="1"/>
  <c r="T4742" i="1"/>
  <c r="T5086" i="1"/>
  <c r="T4415" i="1"/>
  <c r="T4731" i="1"/>
  <c r="T5087" i="1"/>
  <c r="T4681" i="1"/>
  <c r="T4900" i="1"/>
  <c r="T5282" i="1"/>
  <c r="T5935" i="1"/>
  <c r="T6211" i="1"/>
  <c r="T5742" i="1"/>
  <c r="T5464" i="1"/>
  <c r="T5881" i="1"/>
  <c r="T6201" i="1"/>
  <c r="T5894" i="1"/>
  <c r="T6210" i="1"/>
  <c r="T6860" i="1"/>
  <c r="T8166" i="1"/>
  <c r="T6976" i="1"/>
  <c r="T7944" i="1"/>
  <c r="T6504" i="1"/>
  <c r="T7113" i="1"/>
  <c r="T8079" i="1"/>
  <c r="T6961" i="1"/>
  <c r="T8717" i="1"/>
  <c r="T332" i="1"/>
  <c r="T1711" i="1"/>
  <c r="T1018" i="1"/>
  <c r="T2701" i="1"/>
  <c r="T3447" i="1"/>
  <c r="T8682" i="1"/>
  <c r="T216" i="1"/>
  <c r="T449" i="1"/>
  <c r="T640" i="1"/>
  <c r="T756" i="1"/>
  <c r="T1083" i="1"/>
  <c r="T1148" i="1"/>
  <c r="T1682" i="1"/>
  <c r="T1693" i="1"/>
  <c r="T1580" i="1"/>
  <c r="T1916" i="1"/>
  <c r="T1770" i="1"/>
  <c r="T1748" i="1"/>
  <c r="T2669" i="1"/>
  <c r="T2664" i="1"/>
  <c r="T3209" i="1"/>
  <c r="T3461" i="1"/>
  <c r="T4242" i="1"/>
  <c r="T3550" i="1"/>
  <c r="T4098" i="1"/>
  <c r="T4573" i="1"/>
  <c r="T4452" i="1"/>
  <c r="T5760" i="1"/>
  <c r="T5611" i="1"/>
  <c r="T6451" i="1"/>
  <c r="T6137" i="1"/>
  <c r="T6449" i="1"/>
  <c r="T531" i="1"/>
  <c r="T893" i="1"/>
  <c r="T1810" i="1"/>
  <c r="T2186" i="1"/>
  <c r="T2469" i="1"/>
  <c r="T2804" i="1"/>
  <c r="T2364" i="1"/>
  <c r="T3051" i="1"/>
  <c r="T3507" i="1"/>
  <c r="T4078" i="1"/>
  <c r="T3344" i="1"/>
  <c r="T4021" i="1"/>
  <c r="T4176" i="1"/>
  <c r="T3963" i="1"/>
  <c r="T4781" i="1"/>
  <c r="T4764" i="1"/>
  <c r="T4968" i="1"/>
  <c r="T5426" i="1"/>
  <c r="T5664" i="1"/>
  <c r="T6083" i="1"/>
  <c r="T6356" i="1"/>
  <c r="T6216" i="1"/>
  <c r="T6001" i="1"/>
  <c r="T6344" i="1"/>
  <c r="T6361" i="1"/>
  <c r="T7436" i="1"/>
  <c r="T8167" i="1"/>
  <c r="T6861" i="1"/>
  <c r="T6981" i="1"/>
  <c r="T7949" i="1"/>
  <c r="T1122" i="1"/>
  <c r="T354" i="1"/>
  <c r="T1011" i="1"/>
  <c r="T2660" i="1"/>
  <c r="T8661" i="1"/>
  <c r="T159" i="1"/>
  <c r="T182" i="1"/>
  <c r="T821" i="1"/>
  <c r="T1182" i="1"/>
  <c r="T1151" i="1"/>
  <c r="T3925" i="1"/>
  <c r="T3573" i="1"/>
  <c r="T4345" i="1"/>
  <c r="T193" i="1"/>
  <c r="T2816" i="1"/>
  <c r="T2520" i="1"/>
  <c r="T5237" i="1"/>
  <c r="T6117" i="1"/>
  <c r="T6373" i="1"/>
  <c r="T6549" i="1"/>
  <c r="T350" i="1"/>
  <c r="T1317" i="1"/>
  <c r="T3155" i="1"/>
  <c r="T45" i="1"/>
  <c r="T89" i="1"/>
  <c r="T201" i="1"/>
  <c r="T673" i="1"/>
  <c r="T683" i="1"/>
  <c r="T825" i="1"/>
  <c r="T1346" i="1"/>
  <c r="T1476" i="1"/>
  <c r="T1410" i="1"/>
  <c r="T1478" i="1"/>
  <c r="T1781" i="1"/>
  <c r="T1785" i="1"/>
  <c r="T2121" i="1"/>
  <c r="T1908" i="1"/>
  <c r="T2321" i="1"/>
  <c r="T2267" i="1"/>
  <c r="T2913" i="1"/>
  <c r="T2991" i="1"/>
  <c r="T3180" i="1"/>
  <c r="T4309" i="1"/>
  <c r="T3730" i="1"/>
  <c r="T3237" i="1"/>
  <c r="T3720" i="1"/>
  <c r="T8730" i="1"/>
  <c r="T542" i="1"/>
  <c r="T891" i="1"/>
  <c r="T1809" i="1"/>
  <c r="T2790" i="1"/>
  <c r="T2331" i="1"/>
  <c r="T2384" i="1"/>
  <c r="T3061" i="1"/>
  <c r="T3104" i="1"/>
  <c r="T3057" i="1"/>
  <c r="T4084" i="1"/>
  <c r="T3408" i="1"/>
  <c r="T4027" i="1"/>
  <c r="T3869" i="1"/>
  <c r="T4182" i="1"/>
  <c r="T4011" i="1"/>
  <c r="T4541" i="1"/>
  <c r="T4992" i="1"/>
  <c r="T5287" i="1"/>
  <c r="T4657" i="1"/>
  <c r="T4828" i="1"/>
  <c r="T5265" i="1"/>
  <c r="T4645" i="1"/>
  <c r="T4805" i="1"/>
  <c r="T4614" i="1"/>
  <c r="T4773" i="1"/>
  <c r="T5084" i="1"/>
  <c r="T5447" i="1"/>
  <c r="T5693" i="1"/>
  <c r="T6103" i="1"/>
  <c r="T6372" i="1"/>
  <c r="T6502" i="1"/>
  <c r="T5544" i="1"/>
  <c r="T6013" i="1"/>
  <c r="T6360" i="1"/>
  <c r="T5786" i="1"/>
  <c r="T6118" i="1"/>
  <c r="T6374" i="1"/>
  <c r="T7940" i="1"/>
  <c r="T8325" i="1"/>
  <c r="T7446" i="1"/>
  <c r="T6964" i="1"/>
  <c r="T7561" i="1"/>
  <c r="T8645" i="1"/>
  <c r="T7005" i="1"/>
  <c r="T8016" i="1"/>
  <c r="T1117" i="1"/>
  <c r="T344" i="1"/>
  <c r="T1015" i="1"/>
  <c r="T1260" i="1"/>
  <c r="T1678" i="1"/>
  <c r="T1456" i="1"/>
  <c r="T7354" i="1"/>
  <c r="T215" i="1"/>
  <c r="T211" i="1"/>
  <c r="T60" i="1"/>
  <c r="T378" i="1"/>
  <c r="T829" i="1"/>
  <c r="T632" i="1"/>
  <c r="T908" i="1"/>
  <c r="T1240" i="1"/>
  <c r="T1090" i="1"/>
  <c r="T1201" i="1"/>
  <c r="T1279" i="1"/>
  <c r="T1313" i="1"/>
  <c r="T1729" i="1"/>
  <c r="T1769" i="1"/>
  <c r="T2006" i="1"/>
  <c r="T1971" i="1"/>
  <c r="T1841" i="1"/>
  <c r="T2273" i="1"/>
  <c r="T2889" i="1"/>
  <c r="T2909" i="1"/>
  <c r="T2904" i="1"/>
  <c r="T2911" i="1"/>
  <c r="T3021" i="1"/>
  <c r="T3547" i="1"/>
  <c r="T4240" i="1"/>
  <c r="T3620" i="1"/>
  <c r="T4304" i="1"/>
  <c r="T3641" i="1"/>
  <c r="T3306" i="1"/>
  <c r="T3726" i="1"/>
  <c r="T4340" i="1"/>
  <c r="T5149" i="1"/>
  <c r="T4866" i="1"/>
  <c r="T4575" i="1"/>
  <c r="T4386" i="1"/>
  <c r="T5366" i="1"/>
  <c r="T6231" i="1"/>
  <c r="T5920" i="1"/>
  <c r="T5705" i="1"/>
  <c r="T5599" i="1"/>
  <c r="T5966" i="1"/>
  <c r="T6617" i="1"/>
  <c r="T7097" i="1"/>
  <c r="T7364" i="1"/>
  <c r="T7072" i="1"/>
  <c r="T7332" i="1"/>
  <c r="T7748" i="1"/>
  <c r="T8458" i="1"/>
  <c r="T6670" i="1"/>
  <c r="T7144" i="1"/>
  <c r="T7682" i="1"/>
  <c r="T6674" i="1"/>
  <c r="T7191" i="1"/>
  <c r="T7621" i="1"/>
  <c r="T7881" i="1"/>
  <c r="T8444" i="1"/>
  <c r="T6687" i="1"/>
  <c r="T7391" i="1"/>
  <c r="T7899" i="1"/>
  <c r="T8472" i="1"/>
  <c r="T241" i="1"/>
  <c r="T461" i="1"/>
  <c r="T468" i="1"/>
  <c r="T480" i="1"/>
  <c r="T862" i="1"/>
  <c r="T864" i="1"/>
  <c r="T1344" i="1"/>
  <c r="T1486" i="1"/>
  <c r="T1543" i="1"/>
  <c r="T2140" i="1"/>
  <c r="T2209" i="1"/>
  <c r="T2210" i="1"/>
  <c r="T2235" i="1"/>
  <c r="T2549" i="1"/>
  <c r="T2366" i="1"/>
  <c r="T2742" i="1"/>
  <c r="T2463" i="1"/>
  <c r="T2332" i="1"/>
  <c r="T2572" i="1"/>
  <c r="T2972" i="1"/>
  <c r="T3201" i="1"/>
  <c r="T3107" i="1"/>
  <c r="T3127" i="1"/>
  <c r="T3048" i="1"/>
  <c r="T3367" i="1"/>
  <c r="T3627" i="1"/>
  <c r="T3949" i="1"/>
  <c r="T4198" i="1"/>
  <c r="T3532" i="1"/>
  <c r="T3823" i="1"/>
  <c r="T4057" i="1"/>
  <c r="T4280" i="1"/>
  <c r="T3581" i="1"/>
  <c r="T3911" i="1"/>
  <c r="T4079" i="1"/>
  <c r="T3222" i="1"/>
  <c r="T3558" i="1"/>
  <c r="T3843" i="1"/>
  <c r="T4204" i="1"/>
  <c r="T4631" i="1"/>
  <c r="T4942" i="1"/>
  <c r="T4375" i="1"/>
  <c r="T4786" i="1"/>
  <c r="T5092" i="1"/>
  <c r="T4565" i="1"/>
  <c r="T4814" i="1"/>
  <c r="T5144" i="1"/>
  <c r="T5349" i="1"/>
  <c r="T4649" i="1"/>
  <c r="T4830" i="1"/>
  <c r="T5193" i="1"/>
  <c r="T6075" i="1"/>
  <c r="T6379" i="1"/>
  <c r="T5514" i="1"/>
  <c r="T5856" i="1"/>
  <c r="T6024" i="1"/>
  <c r="T6208" i="1"/>
  <c r="T5957" i="1"/>
  <c r="T6165" i="1"/>
  <c r="T6816" i="1"/>
  <c r="T7009" i="1"/>
  <c r="T8169" i="1"/>
  <c r="T8705" i="1"/>
  <c r="T7421" i="1"/>
  <c r="T7637" i="1"/>
  <c r="T8772" i="1"/>
  <c r="T6822" i="1"/>
  <c r="T7929" i="1"/>
  <c r="T949" i="1"/>
  <c r="T8671" i="1"/>
  <c r="T1142" i="1"/>
  <c r="T1143" i="1"/>
  <c r="T2222" i="1"/>
  <c r="T2484" i="1"/>
  <c r="T575" i="1"/>
  <c r="T432" i="1"/>
  <c r="T637" i="1"/>
  <c r="T642" i="1"/>
  <c r="T1236" i="1"/>
  <c r="T1299" i="1"/>
  <c r="T1603" i="1"/>
  <c r="T1628" i="1"/>
  <c r="T2005" i="1"/>
  <c r="T2117" i="1"/>
  <c r="T1994" i="1"/>
  <c r="T1774" i="1"/>
  <c r="T2199" i="1"/>
  <c r="T2645" i="1"/>
  <c r="T2558" i="1"/>
  <c r="T2900" i="1"/>
  <c r="T2396" i="1"/>
  <c r="T3480" i="1"/>
  <c r="T3908" i="1"/>
  <c r="T3485" i="1"/>
  <c r="T4411" i="1"/>
  <c r="T5007" i="1"/>
  <c r="T4524" i="1"/>
  <c r="T5113" i="1"/>
  <c r="T6061" i="1"/>
  <c r="T5574" i="1"/>
  <c r="T6303" i="1"/>
  <c r="T6764" i="1"/>
  <c r="T7179" i="1"/>
  <c r="T7977" i="1"/>
  <c r="T8373" i="1"/>
  <c r="T6581" i="1"/>
  <c r="T7130" i="1"/>
  <c r="T7315" i="1"/>
  <c r="T8153" i="1"/>
  <c r="T6476" i="1"/>
  <c r="T6926" i="1"/>
  <c r="T7242" i="1"/>
  <c r="T7622" i="1"/>
  <c r="T8096" i="1"/>
  <c r="T8466" i="1"/>
  <c r="T8765" i="1"/>
  <c r="T990" i="1"/>
  <c r="T274" i="1"/>
  <c r="T322" i="1"/>
  <c r="T942" i="1"/>
  <c r="T940" i="1"/>
  <c r="T1045" i="1"/>
  <c r="T978" i="1"/>
  <c r="T1159" i="1"/>
  <c r="T2104" i="1"/>
  <c r="T2106" i="1"/>
  <c r="T2295" i="1"/>
  <c r="T3212" i="1"/>
  <c r="T3278" i="1"/>
  <c r="T4500" i="1"/>
  <c r="T6424" i="1"/>
  <c r="T7150" i="1"/>
  <c r="T8550" i="1"/>
  <c r="T7671" i="1"/>
  <c r="T7383" i="1"/>
  <c r="T33" i="1"/>
  <c r="T421" i="1"/>
  <c r="T615" i="1"/>
  <c r="T609" i="1"/>
  <c r="T878" i="1"/>
  <c r="T1384" i="1"/>
  <c r="T1381" i="1"/>
  <c r="T1037" i="1"/>
  <c r="T1855" i="1"/>
  <c r="T2120" i="1"/>
  <c r="T1878" i="1"/>
  <c r="T2245" i="1"/>
  <c r="T2765" i="1"/>
  <c r="T2578" i="1"/>
  <c r="T2861" i="1"/>
  <c r="T2271" i="1"/>
  <c r="T2568" i="1"/>
  <c r="T2975" i="1"/>
  <c r="T3483" i="1"/>
  <c r="T3910" i="1"/>
  <c r="T4148" i="1"/>
  <c r="T4054" i="1"/>
  <c r="T4301" i="1"/>
  <c r="T3665" i="1"/>
  <c r="T4116" i="1"/>
  <c r="T3215" i="1"/>
  <c r="T3538" i="1"/>
  <c r="T3906" i="1"/>
  <c r="T4723" i="1"/>
  <c r="T5104" i="1"/>
  <c r="T4390" i="1"/>
  <c r="T4834" i="1"/>
  <c r="T5194" i="1"/>
  <c r="T4523" i="1"/>
  <c r="T4940" i="1"/>
  <c r="T4971" i="1"/>
  <c r="T5362" i="1"/>
  <c r="T5637" i="1"/>
  <c r="T6418" i="1"/>
  <c r="T5852" i="1"/>
  <c r="T6457" i="1"/>
  <c r="T6237" i="1"/>
  <c r="T7045" i="1"/>
  <c r="T7738" i="1"/>
  <c r="T7468" i="1"/>
  <c r="T8281" i="1"/>
  <c r="T8514" i="1"/>
  <c r="T6690" i="1"/>
  <c r="T7128" i="1"/>
  <c r="T7583" i="1"/>
  <c r="T7966" i="1"/>
  <c r="T8745" i="1"/>
  <c r="T1338" i="1"/>
  <c r="T174" i="1"/>
  <c r="T656" i="1"/>
  <c r="T705" i="1"/>
  <c r="T1557" i="1"/>
  <c r="T1194" i="1"/>
  <c r="T1042" i="1"/>
  <c r="T1572" i="1"/>
  <c r="T2292" i="1"/>
  <c r="T1981" i="1"/>
  <c r="T2293" i="1"/>
  <c r="T2940" i="1"/>
  <c r="T3283" i="1"/>
  <c r="T3460" i="1"/>
  <c r="T6443" i="1"/>
  <c r="T7815" i="1"/>
  <c r="T8489" i="1"/>
  <c r="T7710" i="1"/>
  <c r="T8488" i="1"/>
  <c r="T106" i="1"/>
  <c r="T478" i="1"/>
  <c r="T604" i="1"/>
  <c r="T486" i="1"/>
  <c r="T854" i="1"/>
  <c r="T1589" i="1"/>
  <c r="T1749" i="1"/>
  <c r="T1900" i="1"/>
  <c r="T1869" i="1"/>
  <c r="T2254" i="1"/>
  <c r="T2461" i="1"/>
  <c r="T2803" i="1"/>
  <c r="T2542" i="1"/>
  <c r="T2403" i="1"/>
  <c r="T2747" i="1"/>
  <c r="T2416" i="1"/>
  <c r="T2879" i="1"/>
  <c r="T3092" i="1"/>
  <c r="T3009" i="1"/>
  <c r="T3587" i="1"/>
  <c r="T3913" i="1"/>
  <c r="T4297" i="1"/>
  <c r="T3404" i="1"/>
  <c r="T3705" i="1"/>
  <c r="T3914" i="1"/>
  <c r="T2141" i="1"/>
  <c r="T2544" i="1"/>
  <c r="T3946" i="1"/>
  <c r="T4583" i="1"/>
  <c r="T4698" i="1"/>
  <c r="T4920" i="1"/>
  <c r="T6104" i="1"/>
  <c r="T5874" i="1"/>
  <c r="T8022" i="1"/>
  <c r="T7932" i="1"/>
  <c r="T170" i="1"/>
  <c r="T1439" i="1"/>
  <c r="T7358" i="1"/>
  <c r="T2154" i="1"/>
  <c r="T2397" i="1"/>
  <c r="T2508" i="1"/>
  <c r="T5153" i="1"/>
  <c r="T6400" i="1"/>
  <c r="T6281" i="1"/>
  <c r="T4056" i="1"/>
  <c r="T5229" i="1"/>
  <c r="T6205" i="1"/>
  <c r="T8172" i="1"/>
  <c r="T8146" i="1"/>
  <c r="T1101" i="1"/>
  <c r="T1604" i="1"/>
  <c r="T6229" i="1"/>
  <c r="T7155" i="1"/>
  <c r="T397" i="1"/>
  <c r="T1195" i="1"/>
  <c r="T1273" i="1"/>
  <c r="T1977" i="1"/>
  <c r="T2851" i="1"/>
  <c r="T2996" i="1"/>
  <c r="T4262" i="1"/>
  <c r="T1754" i="1"/>
  <c r="T2933" i="1"/>
  <c r="T4062" i="1"/>
  <c r="T4149" i="1"/>
  <c r="T4276" i="1"/>
  <c r="T4570" i="1"/>
  <c r="T4758" i="1"/>
  <c r="T4944" i="1"/>
  <c r="T6003" i="1"/>
  <c r="T5503" i="1"/>
  <c r="T5998" i="1"/>
  <c r="T7566" i="1"/>
  <c r="T8020" i="1"/>
  <c r="T6974" i="1"/>
  <c r="T315" i="1"/>
  <c r="T1255" i="1"/>
  <c r="T117" i="1"/>
  <c r="T1184" i="1"/>
  <c r="T1648" i="1"/>
  <c r="T1780" i="1"/>
  <c r="T2847" i="1"/>
  <c r="T3456" i="1"/>
  <c r="T3622" i="1"/>
  <c r="T5609" i="1"/>
  <c r="T6902" i="1"/>
  <c r="T7250" i="1"/>
  <c r="T6632" i="1"/>
  <c r="T6671" i="1"/>
  <c r="T454" i="1"/>
  <c r="T2170" i="1"/>
  <c r="T2453" i="1"/>
  <c r="T2840" i="1"/>
  <c r="T2971" i="1"/>
  <c r="T4154" i="1"/>
  <c r="T4205" i="1"/>
  <c r="T4046" i="1"/>
  <c r="T3502" i="1"/>
  <c r="T4549" i="1"/>
  <c r="T5307" i="1"/>
  <c r="T6336" i="1"/>
  <c r="T6390" i="1"/>
  <c r="T8586" i="1"/>
  <c r="T993" i="1"/>
  <c r="T667" i="1"/>
  <c r="T1217" i="1"/>
  <c r="T6484" i="1"/>
  <c r="T776" i="1"/>
  <c r="T2180" i="1"/>
  <c r="T2017" i="1"/>
  <c r="T3017" i="1"/>
  <c r="T3765" i="1"/>
  <c r="T3486" i="1"/>
  <c r="T5014" i="1"/>
  <c r="T4460" i="1"/>
  <c r="T6411" i="1"/>
  <c r="T6436" i="1"/>
  <c r="T7381" i="1"/>
  <c r="T8620" i="1"/>
  <c r="T8057" i="1"/>
  <c r="T7291" i="1"/>
  <c r="T8278" i="1"/>
  <c r="T7320" i="1"/>
  <c r="T805" i="1"/>
  <c r="T1674" i="1"/>
  <c r="T1955" i="1"/>
  <c r="T4387" i="1"/>
  <c r="T1639" i="1"/>
  <c r="T2013" i="1"/>
  <c r="T3481" i="1"/>
  <c r="T4130" i="1"/>
  <c r="T8742" i="1"/>
  <c r="T541" i="1"/>
  <c r="T890" i="1"/>
  <c r="T1755" i="1"/>
  <c r="T1821" i="1"/>
  <c r="T2457" i="1"/>
  <c r="T2794" i="1"/>
  <c r="T2336" i="1"/>
  <c r="T3029" i="1"/>
  <c r="T3075" i="1"/>
  <c r="T3032" i="1"/>
  <c r="T3339" i="1"/>
  <c r="T4075" i="1"/>
  <c r="T3340" i="1"/>
  <c r="T4015" i="1"/>
  <c r="T3409" i="1"/>
  <c r="T4158" i="1"/>
  <c r="T3942" i="1"/>
  <c r="T4372" i="1"/>
  <c r="T4685" i="1"/>
  <c r="T4901" i="1"/>
  <c r="T5239" i="1"/>
  <c r="T4609" i="1"/>
  <c r="T4775" i="1"/>
  <c r="T5188" i="1"/>
  <c r="T4543" i="1"/>
  <c r="T4761" i="1"/>
  <c r="T5167" i="1"/>
  <c r="T4550" i="1"/>
  <c r="T4759" i="1"/>
  <c r="T4947" i="1"/>
  <c r="T5401" i="1"/>
  <c r="T5616" i="1"/>
  <c r="T6007" i="1"/>
  <c r="T6346" i="1"/>
  <c r="T5892" i="1"/>
  <c r="T6204" i="1"/>
  <c r="T5509" i="1"/>
  <c r="T5997" i="1"/>
  <c r="T6245" i="1"/>
  <c r="T5690" i="1"/>
  <c r="T6006" i="1"/>
  <c r="T6358" i="1"/>
  <c r="T6968" i="1"/>
  <c r="T7849" i="1"/>
  <c r="T8232" i="1"/>
  <c r="T7016" i="1"/>
  <c r="T8145" i="1"/>
  <c r="T6812" i="1"/>
  <c r="T7476" i="1"/>
  <c r="T8334" i="1"/>
  <c r="T6978" i="1"/>
  <c r="T7946" i="1"/>
  <c r="T1123" i="1"/>
  <c r="T343" i="1"/>
  <c r="T961" i="1"/>
  <c r="T1111" i="1"/>
  <c r="T1430" i="1"/>
  <c r="T2656" i="1"/>
  <c r="T327" i="1"/>
  <c r="T741" i="1"/>
  <c r="T801" i="1"/>
  <c r="T1187" i="1"/>
  <c r="T1727" i="1"/>
  <c r="T1093" i="1"/>
  <c r="T1165" i="1"/>
  <c r="T1694" i="1"/>
  <c r="T1914" i="1"/>
  <c r="T2085" i="1"/>
  <c r="T2757" i="1"/>
  <c r="T2824" i="1"/>
  <c r="T3464" i="1"/>
  <c r="T3976" i="1"/>
  <c r="T4469" i="1"/>
  <c r="T4339" i="1"/>
  <c r="T5054" i="1"/>
  <c r="T5829" i="1"/>
  <c r="T6442" i="1"/>
  <c r="T5823" i="1"/>
  <c r="T6584" i="1"/>
  <c r="T291" i="1"/>
  <c r="T2809" i="1"/>
  <c r="T2363" i="1"/>
  <c r="T2452" i="1"/>
  <c r="T3077" i="1"/>
  <c r="T3531" i="1"/>
  <c r="T3948" i="1"/>
  <c r="T3290" i="1"/>
  <c r="T4551" i="1"/>
  <c r="T4744" i="1"/>
  <c r="T5069" i="1"/>
  <c r="T5335" i="1"/>
  <c r="T4670" i="1"/>
  <c r="T4878" i="1"/>
  <c r="T5284" i="1"/>
  <c r="T4633" i="1"/>
  <c r="T5749" i="1"/>
  <c r="T5429" i="1"/>
  <c r="T5689" i="1"/>
  <c r="T5858" i="1"/>
  <c r="T6142" i="1"/>
  <c r="T6385" i="1"/>
  <c r="T7006" i="1"/>
  <c r="T7950" i="1"/>
  <c r="T8565" i="1"/>
  <c r="T7517" i="1"/>
  <c r="T6973" i="1"/>
  <c r="T7635" i="1"/>
  <c r="T6501" i="1"/>
  <c r="T1141" i="1"/>
  <c r="T1221" i="1"/>
  <c r="T1676" i="1"/>
  <c r="T7675" i="1"/>
  <c r="T230" i="1"/>
  <c r="T229" i="1"/>
  <c r="T233" i="1"/>
  <c r="T1765" i="1"/>
  <c r="T2269" i="1"/>
  <c r="T5065" i="1"/>
  <c r="T5865" i="1"/>
  <c r="T6810" i="1"/>
  <c r="T1621" i="1"/>
  <c r="T65" i="1"/>
  <c r="T412" i="1"/>
  <c r="T788" i="1"/>
  <c r="T691" i="1"/>
  <c r="T715" i="1"/>
  <c r="T1084" i="1"/>
  <c r="T1469" i="1"/>
  <c r="T1606" i="1"/>
  <c r="T1564" i="1"/>
  <c r="T1931" i="1"/>
  <c r="T1865" i="1"/>
  <c r="T1747" i="1"/>
  <c r="T2306" i="1"/>
  <c r="T1969" i="1"/>
  <c r="T2565" i="1"/>
  <c r="T2663" i="1"/>
  <c r="T2588" i="1"/>
  <c r="T3187" i="1"/>
  <c r="T3663" i="1"/>
  <c r="T3236" i="1"/>
  <c r="T3793" i="1"/>
  <c r="T3799" i="1"/>
  <c r="T429" i="1"/>
  <c r="T853" i="1"/>
  <c r="T1808" i="1"/>
  <c r="T2239" i="1"/>
  <c r="T2864" i="1"/>
  <c r="T2528" i="1"/>
  <c r="T3100" i="1"/>
  <c r="T3060" i="1"/>
  <c r="T3749" i="1"/>
  <c r="T4178" i="1"/>
  <c r="T3516" i="1"/>
  <c r="T3971" i="1"/>
  <c r="T3338" i="1"/>
  <c r="T4037" i="1"/>
  <c r="T4563" i="1"/>
  <c r="T4765" i="1"/>
  <c r="T5085" i="1"/>
  <c r="T4417" i="1"/>
  <c r="T4943" i="1"/>
  <c r="T5297" i="1"/>
  <c r="T4683" i="1"/>
  <c r="T5240" i="1"/>
  <c r="T4646" i="1"/>
  <c r="T4809" i="1"/>
  <c r="T5186" i="1"/>
  <c r="T5475" i="1"/>
  <c r="T5813" i="1"/>
  <c r="T6175" i="1"/>
  <c r="T6092" i="1"/>
  <c r="T5439" i="1"/>
  <c r="T5745" i="1"/>
  <c r="T5436" i="1"/>
  <c r="T5866" i="1"/>
  <c r="T6174" i="1"/>
  <c r="T7111" i="1"/>
  <c r="T8019" i="1"/>
  <c r="T6811" i="1"/>
  <c r="T7564" i="1"/>
  <c r="T8337" i="1"/>
  <c r="T6983" i="1"/>
  <c r="T7928" i="1"/>
  <c r="T7441" i="1"/>
  <c r="T8244" i="1"/>
  <c r="T8675" i="1"/>
  <c r="T316" i="1"/>
  <c r="T1012" i="1"/>
  <c r="T1257" i="1"/>
  <c r="T1330" i="1"/>
  <c r="T1716" i="1"/>
  <c r="T3161" i="1"/>
  <c r="T7077" i="1"/>
  <c r="T48" i="1"/>
  <c r="T213" i="1"/>
  <c r="T753" i="1"/>
  <c r="T676" i="1"/>
  <c r="T909" i="1"/>
  <c r="T913" i="1"/>
  <c r="T1361" i="1"/>
  <c r="T1527" i="1"/>
  <c r="T1528" i="1"/>
  <c r="T1835" i="1"/>
  <c r="T2153" i="1"/>
  <c r="T1912" i="1"/>
  <c r="T2325" i="1"/>
  <c r="T2307" i="1"/>
  <c r="T2495" i="1"/>
  <c r="T2320" i="1"/>
  <c r="T2994" i="1"/>
  <c r="T3635" i="1"/>
  <c r="T4312" i="1"/>
  <c r="T3777" i="1"/>
  <c r="T3257" i="1"/>
  <c r="T3739" i="1"/>
  <c r="T3442" i="1"/>
  <c r="T3779" i="1"/>
  <c r="T4445" i="1"/>
  <c r="T4357" i="1"/>
  <c r="T5009" i="1"/>
  <c r="T4985" i="1"/>
  <c r="T4470" i="1"/>
  <c r="T6282" i="1"/>
  <c r="T6252" i="1"/>
  <c r="T5796" i="1"/>
  <c r="T6254" i="1"/>
  <c r="T6672" i="1"/>
  <c r="T7200" i="1"/>
  <c r="T6706" i="1"/>
  <c r="T7227" i="1"/>
  <c r="T7679" i="1"/>
  <c r="T8130" i="1"/>
  <c r="T8474" i="1"/>
  <c r="T7142" i="1"/>
  <c r="T7663" i="1"/>
  <c r="T8549" i="1"/>
  <c r="T290" i="1"/>
  <c r="T517" i="1"/>
  <c r="T537" i="1"/>
  <c r="T896" i="1"/>
  <c r="T1386" i="1"/>
  <c r="T1069" i="1"/>
  <c r="T2192" i="1"/>
  <c r="T1811" i="1"/>
  <c r="T2357" i="1"/>
  <c r="T2741" i="1"/>
  <c r="T2406" i="1"/>
  <c r="T2539" i="1"/>
  <c r="T2376" i="1"/>
  <c r="T2728" i="1"/>
  <c r="T2932" i="1"/>
  <c r="T3198" i="1"/>
  <c r="T3099" i="1"/>
  <c r="T3679" i="1"/>
  <c r="T4029" i="1"/>
  <c r="T4274" i="1"/>
  <c r="T3890" i="1"/>
  <c r="T4109" i="1"/>
  <c r="T3225" i="1"/>
  <c r="T3673" i="1"/>
  <c r="T3944" i="1"/>
  <c r="T4107" i="1"/>
  <c r="T3270" i="1"/>
  <c r="T5215" i="1"/>
  <c r="T4713" i="1"/>
  <c r="T4886" i="1"/>
  <c r="T5257" i="1"/>
  <c r="T5385" i="1"/>
  <c r="T5863" i="1"/>
  <c r="T6107" i="1"/>
  <c r="T5403" i="1"/>
  <c r="T5553" i="1"/>
  <c r="T5900" i="1"/>
  <c r="T6076" i="1"/>
  <c r="T6248" i="1"/>
  <c r="T6540" i="1"/>
  <c r="T6005" i="1"/>
  <c r="T5478" i="1"/>
  <c r="T6378" i="1"/>
  <c r="T6600" i="1"/>
  <c r="T6849" i="1"/>
  <c r="T7417" i="1"/>
  <c r="T7845" i="1"/>
  <c r="T6530" i="1"/>
  <c r="T6949" i="1"/>
  <c r="T6825" i="1"/>
  <c r="T7255" i="1"/>
  <c r="T7955" i="1"/>
  <c r="T8246" i="1"/>
  <c r="T8395" i="1"/>
  <c r="T8773" i="1"/>
  <c r="T997" i="1"/>
  <c r="T314" i="1"/>
  <c r="T1252" i="1"/>
  <c r="T1215" i="1"/>
  <c r="T1938" i="1"/>
  <c r="T6483" i="1"/>
  <c r="T7670" i="1"/>
  <c r="T7351" i="1"/>
  <c r="T8120" i="1"/>
  <c r="T305" i="1"/>
  <c r="T177" i="1"/>
  <c r="T422" i="1"/>
  <c r="T633" i="1"/>
  <c r="T789" i="1"/>
  <c r="T729" i="1"/>
  <c r="T920" i="1"/>
  <c r="T1393" i="1"/>
  <c r="T1079" i="1"/>
  <c r="T1082" i="1"/>
  <c r="T1697" i="1"/>
  <c r="T2043" i="1"/>
  <c r="T1862" i="1"/>
  <c r="T2201" i="1"/>
  <c r="T2023" i="1"/>
  <c r="T1892" i="1"/>
  <c r="T2393" i="1"/>
  <c r="T2584" i="1"/>
  <c r="T3020" i="1"/>
  <c r="T3190" i="1"/>
  <c r="T3499" i="1"/>
  <c r="T4219" i="1"/>
  <c r="T4220" i="1"/>
  <c r="T3621" i="1"/>
  <c r="T3614" i="1"/>
  <c r="T4287" i="1"/>
  <c r="T4794" i="1"/>
  <c r="T4934" i="1"/>
  <c r="T4488" i="1"/>
  <c r="T5224" i="1"/>
  <c r="T4839" i="1"/>
  <c r="T5321" i="1"/>
  <c r="T5641" i="1"/>
  <c r="T8449" i="1"/>
  <c r="T8277" i="1"/>
  <c r="T8523" i="1"/>
  <c r="T6712" i="1"/>
  <c r="T7188" i="1"/>
  <c r="T7699" i="1"/>
  <c r="T8058" i="1"/>
  <c r="T8453" i="1"/>
  <c r="T6593" i="1"/>
  <c r="T7085" i="1"/>
  <c r="T7267" i="1"/>
  <c r="T7656" i="1"/>
  <c r="T8152" i="1"/>
  <c r="T8522" i="1"/>
  <c r="T8734" i="1"/>
  <c r="T2126" i="1"/>
  <c r="T1096" i="1"/>
  <c r="T1158" i="1"/>
  <c r="T1269" i="1"/>
  <c r="T1271" i="1"/>
  <c r="T1247" i="1"/>
  <c r="T1325" i="1"/>
  <c r="T2630" i="1"/>
  <c r="T3328" i="1"/>
  <c r="T3638" i="1"/>
  <c r="T4491" i="1"/>
  <c r="T7271" i="1"/>
  <c r="T7098" i="1"/>
  <c r="T7749" i="1"/>
  <c r="T7384" i="1"/>
  <c r="T78" i="1"/>
  <c r="T286" i="1"/>
  <c r="T404" i="1"/>
  <c r="T730" i="1"/>
  <c r="T622" i="1"/>
  <c r="T925" i="1"/>
  <c r="T1040" i="1"/>
  <c r="T1389" i="1"/>
  <c r="T1499" i="1"/>
  <c r="T1903" i="1"/>
  <c r="T1904" i="1"/>
  <c r="T2174" i="1"/>
  <c r="T2037" i="1"/>
  <c r="T2373" i="1"/>
  <c r="T2646" i="1"/>
  <c r="T2919" i="1"/>
  <c r="T2591" i="1"/>
  <c r="T2624" i="1"/>
  <c r="T3217" i="1"/>
  <c r="T3958" i="1"/>
  <c r="T3735" i="1"/>
  <c r="T3273" i="1"/>
  <c r="T3760" i="1"/>
  <c r="T4164" i="1"/>
  <c r="T3666" i="1"/>
  <c r="T4002" i="1"/>
  <c r="T5171" i="1"/>
  <c r="T4916" i="1"/>
  <c r="T5217" i="1"/>
  <c r="T4623" i="1"/>
  <c r="T4620" i="1"/>
  <c r="T5025" i="1"/>
  <c r="T5488" i="1"/>
  <c r="T5669" i="1"/>
  <c r="T6568" i="1"/>
  <c r="T5836" i="1"/>
  <c r="T5387" i="1"/>
  <c r="T7463" i="1"/>
  <c r="T7832" i="1"/>
  <c r="T7613" i="1"/>
  <c r="T8578" i="1"/>
  <c r="T6873" i="1"/>
  <c r="T7643" i="1"/>
  <c r="T8029" i="1"/>
  <c r="T951" i="1"/>
  <c r="T5726" i="1"/>
  <c r="T704" i="1"/>
  <c r="T734" i="1"/>
  <c r="T774" i="1"/>
  <c r="T1625" i="1"/>
  <c r="T1202" i="1"/>
  <c r="T981" i="1"/>
  <c r="T1704" i="1"/>
  <c r="T2671" i="1"/>
  <c r="T3805" i="1"/>
  <c r="T4407" i="1"/>
  <c r="T6760" i="1"/>
  <c r="T6711" i="1"/>
  <c r="T6615" i="1"/>
  <c r="T7659" i="1"/>
  <c r="T9" i="1"/>
  <c r="T410" i="1"/>
  <c r="T456" i="1"/>
  <c r="T897" i="1"/>
  <c r="T1368" i="1"/>
  <c r="T1349" i="1"/>
  <c r="T1871" i="1"/>
  <c r="T2176" i="1"/>
  <c r="T2028" i="1"/>
  <c r="T1825" i="1"/>
  <c r="T2179" i="1"/>
  <c r="T2557" i="1"/>
  <c r="T2905" i="1"/>
  <c r="T2610" i="1"/>
  <c r="T2459" i="1"/>
  <c r="T2888" i="1"/>
  <c r="T2532" i="1"/>
  <c r="T2978" i="1"/>
  <c r="T2964" i="1"/>
  <c r="T3174" i="1"/>
  <c r="T3115" i="1"/>
  <c r="T3631" i="1"/>
  <c r="T3982" i="1"/>
  <c r="T3224" i="1"/>
  <c r="T3713" i="1"/>
  <c r="T458" i="1"/>
  <c r="T2255" i="1"/>
  <c r="T3103" i="1"/>
  <c r="T4183" i="1"/>
  <c r="T3989" i="1"/>
  <c r="T4774" i="1"/>
  <c r="T5064" i="1"/>
  <c r="T5285" i="1"/>
  <c r="T5190" i="1"/>
  <c r="T5476" i="1"/>
  <c r="T6169" i="1"/>
  <c r="T6194" i="1"/>
  <c r="T6814" i="1"/>
  <c r="T8566" i="1"/>
  <c r="T6776" i="1"/>
  <c r="T334" i="1"/>
  <c r="T3139" i="1"/>
  <c r="T300" i="1"/>
  <c r="T700" i="1"/>
  <c r="T1909" i="1"/>
  <c r="T1944" i="1"/>
  <c r="T3116" i="1"/>
  <c r="T3782" i="1"/>
  <c r="T467" i="1"/>
  <c r="T3124" i="1"/>
  <c r="T3962" i="1"/>
  <c r="T4104" i="1"/>
  <c r="T4558" i="1"/>
  <c r="T4421" i="1"/>
  <c r="T4371" i="1"/>
  <c r="T5474" i="1"/>
  <c r="T7492" i="1"/>
  <c r="T7412" i="1"/>
  <c r="T1714" i="1"/>
  <c r="T1086" i="1"/>
  <c r="T5189" i="1"/>
  <c r="T200" i="1"/>
  <c r="T626" i="1"/>
  <c r="T1149" i="1"/>
  <c r="T1796" i="1"/>
  <c r="T2894" i="1"/>
  <c r="T3928" i="1"/>
  <c r="T530" i="1"/>
  <c r="T2449" i="1"/>
  <c r="T3056" i="1"/>
  <c r="T3702" i="1"/>
  <c r="T5235" i="1"/>
  <c r="T4539" i="1"/>
  <c r="T5552" i="1"/>
  <c r="T6200" i="1"/>
  <c r="T6217" i="1"/>
  <c r="T7010" i="1"/>
  <c r="T8243" i="1"/>
  <c r="T1116" i="1"/>
  <c r="T1021" i="1"/>
  <c r="T118" i="1"/>
  <c r="T415" i="1"/>
  <c r="T1163" i="1"/>
  <c r="T1025" i="1"/>
  <c r="T1911" i="1"/>
  <c r="T2826" i="1"/>
  <c r="T3043" i="1"/>
  <c r="T3549" i="1"/>
  <c r="T4526" i="1"/>
  <c r="T5800" i="1"/>
  <c r="T6306" i="1"/>
  <c r="T7317" i="1"/>
  <c r="T8349" i="1"/>
  <c r="T8129" i="1"/>
  <c r="T7582" i="1"/>
  <c r="T8358" i="1"/>
  <c r="T8438" i="1"/>
  <c r="T453" i="1"/>
  <c r="T881" i="1"/>
  <c r="T1824" i="1"/>
  <c r="T2259" i="1"/>
  <c r="T2524" i="1"/>
  <c r="T3088" i="1"/>
  <c r="T3335" i="1"/>
  <c r="T3388" i="1"/>
  <c r="T3389" i="1"/>
  <c r="T5083" i="1"/>
  <c r="T5782" i="1"/>
  <c r="T6391" i="1"/>
  <c r="T7509" i="1"/>
  <c r="T6844" i="1"/>
  <c r="T7535" i="1"/>
  <c r="T6729" i="1"/>
  <c r="T8213" i="1"/>
  <c r="T1113" i="1"/>
  <c r="T2702" i="1"/>
  <c r="T6482" i="1"/>
  <c r="T399" i="1"/>
  <c r="T757" i="1"/>
  <c r="T1548" i="1"/>
  <c r="T2613" i="1"/>
  <c r="T3227" i="1"/>
  <c r="T5701" i="1"/>
  <c r="T5941" i="1"/>
  <c r="T8309" i="1"/>
  <c r="T7894" i="1"/>
  <c r="T7206" i="1"/>
  <c r="T8417" i="1"/>
  <c r="T1227" i="1"/>
  <c r="T1659" i="1"/>
  <c r="T2631" i="1"/>
  <c r="T3425" i="1"/>
  <c r="T8115" i="1"/>
  <c r="T369" i="1"/>
  <c r="T504" i="1"/>
  <c r="T2157" i="1"/>
  <c r="T4214" i="1"/>
  <c r="T3854" i="1"/>
  <c r="T536" i="1"/>
  <c r="T886" i="1"/>
  <c r="T2188" i="1"/>
  <c r="T1822" i="1"/>
  <c r="T2793" i="1"/>
  <c r="T2335" i="1"/>
  <c r="T3071" i="1"/>
  <c r="T3031" i="1"/>
  <c r="T3070" i="1"/>
  <c r="T4105" i="1"/>
  <c r="T3504" i="1"/>
  <c r="T4042" i="1"/>
  <c r="T3872" i="1"/>
  <c r="T3242" i="1"/>
  <c r="T4014" i="1"/>
  <c r="T4547" i="1"/>
  <c r="T4732" i="1"/>
  <c r="T5066" i="1"/>
  <c r="T5293" i="1"/>
  <c r="T4666" i="1"/>
  <c r="T4849" i="1"/>
  <c r="T5281" i="1"/>
  <c r="T4664" i="1"/>
  <c r="T4808" i="1"/>
  <c r="T4617" i="1"/>
  <c r="T4776" i="1"/>
  <c r="T5161" i="1"/>
  <c r="T5453" i="1"/>
  <c r="T5744" i="1"/>
  <c r="T6119" i="1"/>
  <c r="T6382" i="1"/>
  <c r="T5976" i="1"/>
  <c r="T6547" i="1"/>
  <c r="T5551" i="1"/>
  <c r="T6085" i="1"/>
  <c r="T6364" i="1"/>
  <c r="T5839" i="1"/>
  <c r="T6122" i="1"/>
  <c r="T6381" i="1"/>
  <c r="T6996" i="1"/>
  <c r="T7947" i="1"/>
  <c r="T8562" i="1"/>
  <c r="T7450" i="1"/>
  <c r="T6970" i="1"/>
  <c r="T7568" i="1"/>
  <c r="T8720" i="1"/>
  <c r="T7107" i="1"/>
  <c r="T8673" i="1"/>
  <c r="T971" i="1"/>
  <c r="T1315" i="1"/>
  <c r="T1737" i="1"/>
  <c r="T2704" i="1"/>
  <c r="T7357" i="1"/>
  <c r="T218" i="1"/>
  <c r="T701" i="1"/>
  <c r="T625" i="1"/>
  <c r="T638" i="1"/>
  <c r="T916" i="1"/>
  <c r="T1310" i="1"/>
  <c r="T1161" i="1"/>
  <c r="T1309" i="1"/>
  <c r="T1285" i="1"/>
  <c r="T2902" i="1"/>
  <c r="T2916" i="1"/>
  <c r="T2907" i="1"/>
  <c r="T3144" i="1"/>
  <c r="T3567" i="1"/>
  <c r="T4261" i="1"/>
  <c r="T3717" i="1"/>
  <c r="T4937" i="1"/>
  <c r="T4600" i="1"/>
  <c r="T4409" i="1"/>
  <c r="T5605" i="1"/>
  <c r="T5610" i="1"/>
  <c r="T5970" i="1"/>
  <c r="T2386" i="1"/>
  <c r="T2776" i="1"/>
  <c r="T4184" i="1"/>
  <c r="T4013" i="1"/>
  <c r="T4696" i="1"/>
  <c r="T4991" i="1"/>
  <c r="T4665" i="1"/>
  <c r="T4856" i="1"/>
  <c r="T5228" i="1"/>
  <c r="T5501" i="1"/>
  <c r="T6195" i="1"/>
  <c r="T5502" i="1"/>
  <c r="T6108" i="1"/>
  <c r="T5861" i="1"/>
  <c r="T6173" i="1"/>
  <c r="T5449" i="1"/>
  <c r="T6817" i="1"/>
  <c r="T7931" i="1"/>
  <c r="T8569" i="1"/>
  <c r="T7565" i="1"/>
  <c r="T8564" i="1"/>
  <c r="T261" i="1"/>
  <c r="T352" i="1"/>
  <c r="T3156" i="1"/>
  <c r="T325" i="1"/>
  <c r="T2229" i="1"/>
  <c r="T2564" i="1"/>
  <c r="T3145" i="1"/>
  <c r="T3785" i="1"/>
  <c r="T5917" i="1"/>
  <c r="T2389" i="1"/>
  <c r="T2808" i="1"/>
  <c r="T3049" i="1"/>
  <c r="T5141" i="1"/>
  <c r="T5289" i="1"/>
  <c r="T5893" i="1"/>
  <c r="T6725" i="1"/>
  <c r="T1013" i="1"/>
  <c r="T2655" i="1"/>
  <c r="T5728" i="1"/>
  <c r="T62" i="1"/>
  <c r="T58" i="1"/>
  <c r="T299" i="1"/>
  <c r="T388" i="1"/>
  <c r="T681" i="1"/>
  <c r="T751" i="1"/>
  <c r="T796" i="1"/>
  <c r="T1156" i="1"/>
  <c r="T1171" i="1"/>
  <c r="T1649" i="1"/>
  <c r="T1029" i="1"/>
  <c r="T1725" i="1"/>
  <c r="T1608" i="1"/>
  <c r="T2252" i="1"/>
  <c r="T1945" i="1"/>
  <c r="T1786" i="1"/>
  <c r="T1768" i="1"/>
  <c r="T2053" i="1"/>
  <c r="T2709" i="1"/>
  <c r="T2695" i="1"/>
  <c r="T2696" i="1"/>
  <c r="T3011" i="1"/>
  <c r="T3786" i="1"/>
  <c r="T3308" i="1"/>
  <c r="T3926" i="1"/>
  <c r="T3541" i="1"/>
  <c r="T4308" i="1"/>
  <c r="T532" i="1"/>
  <c r="T863" i="1"/>
  <c r="T1483" i="1"/>
  <c r="T2193" i="1"/>
  <c r="T2365" i="1"/>
  <c r="T2446" i="1"/>
  <c r="T4025" i="1"/>
  <c r="T4373" i="1"/>
  <c r="T5241" i="1"/>
  <c r="T5461" i="1"/>
  <c r="T6813" i="1"/>
  <c r="T7445" i="1"/>
  <c r="T7109" i="1"/>
  <c r="T335" i="1"/>
  <c r="T2681" i="1"/>
  <c r="T136" i="1"/>
  <c r="T387" i="1"/>
  <c r="T1941" i="1"/>
  <c r="T2644" i="1"/>
  <c r="T3205" i="1"/>
  <c r="T3721" i="1"/>
  <c r="T5717" i="1"/>
  <c r="T6441" i="1"/>
  <c r="T6069" i="1"/>
  <c r="T7721" i="1"/>
  <c r="T7218" i="1"/>
  <c r="T7591" i="1"/>
  <c r="T8102" i="1"/>
  <c r="T8598" i="1"/>
  <c r="T6834" i="1"/>
  <c r="T7286" i="1"/>
  <c r="T7996" i="1"/>
  <c r="T6586" i="1"/>
  <c r="T6904" i="1"/>
  <c r="T7312" i="1"/>
  <c r="T7719" i="1"/>
  <c r="T8291" i="1"/>
  <c r="T8651" i="1"/>
  <c r="T7174" i="1"/>
  <c r="T7733" i="1"/>
  <c r="T8292" i="1"/>
  <c r="T356" i="1"/>
  <c r="T472" i="1"/>
  <c r="T524" i="1"/>
  <c r="T545" i="1"/>
  <c r="T867" i="1"/>
  <c r="T859" i="1"/>
  <c r="T1517" i="1"/>
  <c r="T1689" i="1"/>
  <c r="T1532" i="1"/>
  <c r="T2260" i="1"/>
  <c r="T2142" i="1"/>
  <c r="T2417" i="1"/>
  <c r="T2806" i="1"/>
  <c r="T2458" i="1"/>
  <c r="T2785" i="1"/>
  <c r="T2444" i="1"/>
  <c r="T2805" i="1"/>
  <c r="T3125" i="1"/>
  <c r="T3027" i="1"/>
  <c r="T2957" i="1"/>
  <c r="T2952" i="1"/>
  <c r="T3523" i="1"/>
  <c r="T3850" i="1"/>
  <c r="T4041" i="1"/>
  <c r="T3632" i="1"/>
  <c r="T3943" i="1"/>
  <c r="T4175" i="1"/>
  <c r="T3337" i="1"/>
  <c r="T3821" i="1"/>
  <c r="T3983" i="1"/>
  <c r="T4161" i="1"/>
  <c r="T3366" i="1"/>
  <c r="T4709" i="1"/>
  <c r="T4973" i="1"/>
  <c r="T5263" i="1"/>
  <c r="T5081" i="1"/>
  <c r="T5276" i="1"/>
  <c r="T5469" i="1"/>
  <c r="T6183" i="1"/>
  <c r="T5454" i="1"/>
  <c r="T5739" i="1"/>
  <c r="T5956" i="1"/>
  <c r="T5417" i="1"/>
  <c r="T6077" i="1"/>
  <c r="T6341" i="1"/>
  <c r="T5513" i="1"/>
  <c r="T6920" i="1"/>
  <c r="T7477" i="1"/>
  <c r="T7964" i="1"/>
  <c r="T8393" i="1"/>
  <c r="T7013" i="1"/>
  <c r="T7867" i="1"/>
  <c r="T8212" i="1"/>
  <c r="T6602" i="1"/>
  <c r="T6691" i="1"/>
  <c r="T6937" i="1"/>
  <c r="T7434" i="1"/>
  <c r="T7633" i="1"/>
  <c r="T954" i="1"/>
  <c r="T1265" i="1"/>
  <c r="T279" i="1"/>
  <c r="T1321" i="1"/>
  <c r="T1428" i="1"/>
  <c r="T2224" i="1"/>
  <c r="T2673" i="1"/>
  <c r="T3136" i="1"/>
  <c r="T5732" i="1"/>
  <c r="T7350" i="1"/>
  <c r="T417" i="1"/>
  <c r="T418" i="1"/>
  <c r="T671" i="1"/>
  <c r="T641" i="1"/>
  <c r="T919" i="1"/>
  <c r="T921" i="1"/>
  <c r="T1525" i="1"/>
  <c r="T1480" i="1"/>
  <c r="T1472" i="1"/>
  <c r="T1797" i="1"/>
  <c r="T1993" i="1"/>
  <c r="T1853" i="1"/>
  <c r="T2114" i="1"/>
  <c r="T1966" i="1"/>
  <c r="T2275" i="1"/>
  <c r="T2692" i="1"/>
  <c r="T2987" i="1"/>
  <c r="T3667" i="1"/>
  <c r="T4264" i="1"/>
  <c r="T3660" i="1"/>
  <c r="T4286" i="1"/>
  <c r="T3757" i="1"/>
  <c r="T4868" i="1"/>
  <c r="T4360" i="1"/>
  <c r="T4793" i="1"/>
  <c r="T5737" i="1"/>
  <c r="T6018" i="1"/>
  <c r="T6588" i="1"/>
  <c r="T7042" i="1"/>
  <c r="T7285" i="1"/>
  <c r="T7717" i="1"/>
  <c r="T8134" i="1"/>
  <c r="T6767" i="1"/>
  <c r="T7247" i="1"/>
  <c r="T7654" i="1"/>
  <c r="T7910" i="1"/>
  <c r="T8361" i="1"/>
  <c r="T7248" i="1"/>
  <c r="T7800" i="1"/>
  <c r="T8151" i="1"/>
  <c r="T6694" i="1"/>
  <c r="T7132" i="1"/>
  <c r="T7288" i="1"/>
  <c r="T8269" i="1"/>
  <c r="T8619" i="1"/>
  <c r="T8665" i="1"/>
  <c r="T1276" i="1"/>
  <c r="T1421" i="1"/>
  <c r="T1435" i="1"/>
  <c r="T2105" i="1"/>
  <c r="T1982" i="1"/>
  <c r="T2483" i="1"/>
  <c r="T3472" i="1"/>
  <c r="T4493" i="1"/>
  <c r="T5030" i="1"/>
  <c r="T6420" i="1"/>
  <c r="T7684" i="1"/>
  <c r="T7074" i="1"/>
  <c r="T400" i="1"/>
  <c r="T597" i="1"/>
  <c r="T616" i="1"/>
  <c r="T1051" i="1"/>
  <c r="T1180" i="1"/>
  <c r="T1638" i="1"/>
  <c r="T1587" i="1"/>
  <c r="T1468" i="1"/>
  <c r="T2276" i="1"/>
  <c r="T2041" i="1"/>
  <c r="T1859" i="1"/>
  <c r="T2266" i="1"/>
  <c r="T2072" i="1"/>
  <c r="T2346" i="1"/>
  <c r="T2746" i="1"/>
  <c r="T2391" i="1"/>
  <c r="T2428" i="1"/>
  <c r="T2748" i="1"/>
  <c r="T3185" i="1"/>
  <c r="T3351" i="1"/>
  <c r="T3752" i="1"/>
  <c r="T4099" i="1"/>
  <c r="T3832" i="1"/>
  <c r="T4136" i="1"/>
  <c r="T3397" i="1"/>
  <c r="T3881" i="1"/>
  <c r="T3350" i="1"/>
  <c r="T3712" i="1"/>
  <c r="T4138" i="1"/>
  <c r="T4363" i="1"/>
  <c r="T4933" i="1"/>
  <c r="T5299" i="1"/>
  <c r="T4590" i="1"/>
  <c r="T5002" i="1"/>
  <c r="T5370" i="1"/>
  <c r="T4838" i="1"/>
  <c r="T5115" i="1"/>
  <c r="T5129" i="1"/>
  <c r="T5559" i="1"/>
  <c r="T5851" i="1"/>
  <c r="T5622" i="1"/>
  <c r="T6112" i="1"/>
  <c r="T5560" i="1"/>
  <c r="T5925" i="1"/>
  <c r="T5561" i="1"/>
  <c r="T7204" i="1"/>
  <c r="T7577" i="1"/>
  <c r="T7900" i="1"/>
  <c r="T8089" i="1"/>
  <c r="T8404" i="1"/>
  <c r="T8633" i="1"/>
  <c r="T7001" i="1"/>
  <c r="T7301" i="1"/>
  <c r="T8181" i="1"/>
  <c r="T7366" i="1"/>
  <c r="T7838" i="1"/>
  <c r="T8185" i="1"/>
  <c r="T1662" i="1"/>
  <c r="T2131" i="1"/>
  <c r="T764" i="1"/>
  <c r="T810" i="1"/>
  <c r="T903" i="1"/>
  <c r="T1673" i="1"/>
  <c r="T1574" i="1"/>
  <c r="T1191" i="1"/>
  <c r="T1794" i="1"/>
  <c r="T2113" i="1"/>
  <c r="T2478" i="1"/>
  <c r="T2480" i="1"/>
  <c r="T2941" i="1"/>
  <c r="T3795" i="1"/>
  <c r="T3330" i="1"/>
  <c r="T4358" i="1"/>
  <c r="T5680" i="1"/>
  <c r="T5602" i="1"/>
  <c r="T8353" i="1"/>
  <c r="T7244" i="1"/>
  <c r="T8293" i="1"/>
  <c r="T8056" i="1"/>
  <c r="T185" i="1"/>
  <c r="T245" i="1"/>
  <c r="T558" i="1"/>
  <c r="T498" i="1"/>
  <c r="T599" i="1"/>
  <c r="T580" i="1"/>
  <c r="T1348" i="1"/>
  <c r="T1396" i="1"/>
  <c r="T1890" i="1"/>
  <c r="T1801" i="1"/>
  <c r="T2073" i="1"/>
  <c r="T2063" i="1"/>
  <c r="T1876" i="1"/>
  <c r="T2341" i="1"/>
  <c r="T2617" i="1"/>
  <c r="T2426" i="1"/>
  <c r="T2770" i="1"/>
  <c r="T2571" i="1"/>
  <c r="T2263" i="1"/>
  <c r="T2720" i="1"/>
  <c r="T3093" i="1"/>
  <c r="T2980" i="1"/>
  <c r="T3216" i="1"/>
  <c r="T3287" i="1"/>
  <c r="T3816" i="1"/>
  <c r="T4047" i="1"/>
  <c r="T3348" i="1"/>
  <c r="T3600" i="1"/>
  <c r="T3814" i="1"/>
  <c r="T1533" i="1"/>
  <c r="T2523" i="1"/>
  <c r="T3102" i="1"/>
  <c r="T3342" i="1"/>
  <c r="T4420" i="1"/>
  <c r="T4687" i="1"/>
  <c r="T4850" i="1"/>
  <c r="T6191" i="1"/>
  <c r="T5748" i="1"/>
  <c r="T6773" i="1"/>
  <c r="T7567" i="1"/>
  <c r="T7562" i="1"/>
  <c r="T1441" i="1"/>
  <c r="T54" i="1"/>
  <c r="T679" i="1"/>
  <c r="T1840" i="1"/>
  <c r="T2579" i="1"/>
  <c r="T3639" i="1"/>
  <c r="T4410" i="1"/>
  <c r="T5801" i="1"/>
  <c r="T3291" i="1"/>
  <c r="T3269" i="1"/>
  <c r="T4656" i="1"/>
  <c r="T4757" i="1"/>
  <c r="T5093" i="1"/>
  <c r="T5477" i="1"/>
  <c r="T6218" i="1"/>
  <c r="T6967" i="1"/>
  <c r="T44" i="1"/>
  <c r="T2668" i="1"/>
  <c r="T2676" i="1"/>
  <c r="T413" i="1"/>
  <c r="T831" i="1"/>
  <c r="T1965" i="1"/>
  <c r="T2893" i="1"/>
  <c r="T3471" i="1"/>
  <c r="T885" i="1"/>
  <c r="T2788" i="1"/>
  <c r="T3003" i="1"/>
  <c r="T4898" i="1"/>
  <c r="T5140" i="1"/>
  <c r="T4729" i="1"/>
  <c r="T5548" i="1"/>
  <c r="T8228" i="1"/>
  <c r="T7440" i="1"/>
  <c r="T663" i="1"/>
  <c r="T5729" i="1"/>
  <c r="T710" i="1"/>
  <c r="T1695" i="1"/>
  <c r="T2759" i="1"/>
  <c r="T3798" i="1"/>
  <c r="T4328" i="1"/>
  <c r="T4983" i="1"/>
  <c r="T5802" i="1"/>
  <c r="T6704" i="1"/>
  <c r="T7069" i="1"/>
  <c r="T7095" i="1"/>
  <c r="T7313" i="1"/>
  <c r="T525" i="1"/>
  <c r="T1070" i="1"/>
  <c r="T1803" i="1"/>
  <c r="T2550" i="1"/>
  <c r="T2869" i="1"/>
  <c r="T3986" i="1"/>
  <c r="T4223" i="1"/>
  <c r="T5571" i="1"/>
  <c r="T6101" i="1"/>
  <c r="T6780" i="1"/>
  <c r="T1027" i="1"/>
  <c r="T8116" i="1"/>
  <c r="T401" i="1"/>
  <c r="T1075" i="1"/>
  <c r="T1925" i="1"/>
  <c r="T3300" i="1"/>
  <c r="T3834" i="1"/>
  <c r="T4908" i="1"/>
  <c r="T6401" i="1"/>
  <c r="T7090" i="1"/>
  <c r="T6579" i="1"/>
  <c r="T6752" i="1"/>
  <c r="T266" i="1"/>
  <c r="T1681" i="1"/>
  <c r="T6666" i="1"/>
  <c r="T110" i="1"/>
  <c r="T924" i="1"/>
  <c r="T1653" i="1"/>
  <c r="T2021" i="1"/>
  <c r="T1844" i="1"/>
  <c r="T2402" i="1"/>
  <c r="T2435" i="1"/>
  <c r="T2512" i="1"/>
  <c r="T3044" i="1"/>
  <c r="T4123" i="1"/>
  <c r="T3923" i="1"/>
  <c r="T3803" i="1"/>
  <c r="T5392" i="1"/>
  <c r="T5114" i="1"/>
  <c r="T4915" i="1"/>
  <c r="T5589" i="1"/>
  <c r="T5590" i="1"/>
  <c r="T7623" i="1"/>
  <c r="T6558" i="1"/>
  <c r="T8265" i="1"/>
  <c r="T7064" i="1"/>
  <c r="T822" i="1"/>
  <c r="T1092" i="1"/>
  <c r="T1666" i="1"/>
  <c r="T2054" i="1"/>
  <c r="T2688" i="1"/>
  <c r="T4453" i="1"/>
  <c r="T5714" i="1"/>
  <c r="T7711" i="1"/>
  <c r="T8541" i="1"/>
  <c r="T6835" i="1"/>
  <c r="T7669" i="1"/>
  <c r="T8295" i="1"/>
  <c r="T294" i="1"/>
  <c r="T446" i="1"/>
  <c r="T778" i="1"/>
  <c r="T835" i="1"/>
  <c r="T1518" i="1"/>
  <c r="T1519" i="1"/>
  <c r="T1544" i="1"/>
  <c r="T2038" i="1"/>
  <c r="T1830" i="1"/>
  <c r="T2217" i="1"/>
  <c r="T1921" i="1"/>
  <c r="T2425" i="1"/>
  <c r="T2737" i="1"/>
  <c r="T2502" i="1"/>
  <c r="T2277" i="1"/>
  <c r="T2719" i="1"/>
  <c r="T2356" i="1"/>
  <c r="T2802" i="1"/>
  <c r="T2985" i="1"/>
  <c r="T3015" i="1"/>
  <c r="T2974" i="1"/>
  <c r="T3403" i="1"/>
  <c r="T3889" i="1"/>
  <c r="T4222" i="1"/>
  <c r="T3376" i="1"/>
  <c r="T3648" i="1"/>
  <c r="T3377" i="1"/>
  <c r="T3585" i="1"/>
  <c r="T3875" i="1"/>
  <c r="T4188" i="1"/>
  <c r="T3362" i="1"/>
  <c r="T3710" i="1"/>
  <c r="T3996" i="1"/>
  <c r="T4567" i="1"/>
  <c r="T4892" i="1"/>
  <c r="T5271" i="1"/>
  <c r="T4654" i="1"/>
  <c r="T5020" i="1"/>
  <c r="T5329" i="1"/>
  <c r="T4584" i="1"/>
  <c r="T4690" i="1"/>
  <c r="T5122" i="1"/>
  <c r="T5485" i="1"/>
  <c r="T5899" i="1"/>
  <c r="T6207" i="1"/>
  <c r="T5486" i="1"/>
  <c r="T5787" i="1"/>
  <c r="T6224" i="1"/>
  <c r="T6470" i="1"/>
  <c r="T5576" i="1"/>
  <c r="T6309" i="1"/>
  <c r="T5532" i="1"/>
  <c r="T5986" i="1"/>
  <c r="T6291" i="1"/>
  <c r="T6545" i="1"/>
  <c r="T6843" i="1"/>
  <c r="T7428" i="1"/>
  <c r="T7792" i="1"/>
  <c r="T8163" i="1"/>
  <c r="T8692" i="1"/>
  <c r="T6781" i="1"/>
  <c r="T7119" i="1"/>
  <c r="T7617" i="1"/>
  <c r="T8044" i="1"/>
  <c r="T8401" i="1"/>
  <c r="T7063" i="1"/>
  <c r="T7642" i="1"/>
  <c r="T8087" i="1"/>
  <c r="T8398" i="1"/>
  <c r="T6526" i="1"/>
  <c r="T6869" i="1"/>
  <c r="T7181" i="1"/>
  <c r="T7612" i="1"/>
  <c r="T8064" i="1"/>
  <c r="T8392" i="1"/>
  <c r="T8751" i="1"/>
  <c r="T8085" i="1"/>
  <c r="T8754" i="1"/>
  <c r="T8515" i="1"/>
  <c r="T7758" i="1"/>
  <c r="T8464" i="1"/>
  <c r="T7148" i="1"/>
  <c r="T7715" i="1"/>
  <c r="T8443" i="1"/>
  <c r="T7195" i="1"/>
  <c r="T7625" i="1"/>
  <c r="T7991" i="1"/>
  <c r="T8459" i="1"/>
  <c r="T6707" i="1"/>
  <c r="T7587" i="1"/>
  <c r="T7980" i="1"/>
  <c r="T8478" i="1"/>
  <c r="T190" i="1"/>
  <c r="T464" i="1"/>
  <c r="T474" i="1"/>
  <c r="T513" i="1"/>
  <c r="T866" i="1"/>
  <c r="T868" i="1"/>
  <c r="T1492" i="1"/>
  <c r="T1595" i="1"/>
  <c r="T2144" i="1"/>
  <c r="T2213" i="1"/>
  <c r="T2214" i="1"/>
  <c r="T2553" i="1"/>
  <c r="T2370" i="1"/>
  <c r="T2774" i="1"/>
  <c r="T2519" i="1"/>
  <c r="T2340" i="1"/>
  <c r="T2576" i="1"/>
  <c r="T2981" i="1"/>
  <c r="T2931" i="1"/>
  <c r="T3120" i="1"/>
  <c r="T3130" i="1"/>
  <c r="T3064" i="1"/>
  <c r="T3371" i="1"/>
  <c r="T3651" i="1"/>
  <c r="T3961" i="1"/>
  <c r="T4201" i="1"/>
  <c r="T3556" i="1"/>
  <c r="T3847" i="1"/>
  <c r="T4060" i="1"/>
  <c r="T3605" i="1"/>
  <c r="T3246" i="1"/>
  <c r="T3578" i="1"/>
  <c r="T3846" i="1"/>
  <c r="T4031" i="1"/>
  <c r="T4224" i="1"/>
  <c r="T4643" i="1"/>
  <c r="T4945" i="1"/>
  <c r="T5280" i="1"/>
  <c r="T4393" i="1"/>
  <c r="T4792" i="1"/>
  <c r="T5118" i="1"/>
  <c r="T4607" i="1"/>
  <c r="T4826" i="1"/>
  <c r="T5176" i="1"/>
  <c r="T5352" i="1"/>
  <c r="T4853" i="1"/>
  <c r="T5206" i="1"/>
  <c r="T5353" i="1"/>
  <c r="T5816" i="1"/>
  <c r="T6079" i="1"/>
  <c r="T6389" i="1"/>
  <c r="T5961" i="1"/>
  <c r="T6189" i="1"/>
  <c r="T5407" i="1"/>
  <c r="T5751" i="1"/>
  <c r="T6010" i="1"/>
  <c r="T6342" i="1"/>
  <c r="T6521" i="1"/>
  <c r="T6820" i="1"/>
  <c r="T7108" i="1"/>
  <c r="T7640" i="1"/>
  <c r="T8177" i="1"/>
  <c r="T8708" i="1"/>
  <c r="T6921" i="1"/>
  <c r="T7425" i="1"/>
  <c r="T7782" i="1"/>
  <c r="T8621" i="1"/>
  <c r="T6796" i="1"/>
  <c r="T7847" i="1"/>
  <c r="T8219" i="1"/>
  <c r="T6469" i="1"/>
  <c r="T6826" i="1"/>
  <c r="T7110" i="1"/>
  <c r="T7501" i="1"/>
  <c r="T7953" i="1"/>
  <c r="T8322" i="1"/>
  <c r="T8786" i="1"/>
  <c r="T8674" i="1"/>
  <c r="T264" i="1"/>
  <c r="T1175" i="1"/>
  <c r="T1138" i="1"/>
  <c r="T1956" i="1"/>
  <c r="T2492" i="1"/>
  <c r="T4483" i="1"/>
  <c r="T7349" i="1"/>
  <c r="T6480" i="1"/>
  <c r="T7683" i="1"/>
  <c r="T212" i="1"/>
  <c r="T137" i="1"/>
  <c r="T180" i="1"/>
  <c r="T122" i="1"/>
  <c r="T307" i="1"/>
  <c r="T583" i="1"/>
  <c r="T672" i="1"/>
  <c r="T648" i="1"/>
  <c r="T1278" i="1"/>
  <c r="T1154" i="1"/>
  <c r="T1637" i="1"/>
  <c r="T1081" i="1"/>
  <c r="T1632" i="1"/>
  <c r="T1766" i="1"/>
  <c r="T2149" i="1"/>
  <c r="T1997" i="1"/>
  <c r="T1838" i="1"/>
  <c r="T2203" i="1"/>
  <c r="T2689" i="1"/>
  <c r="T2566" i="1"/>
  <c r="T2285" i="1"/>
  <c r="T2647" i="1"/>
  <c r="T2496" i="1"/>
  <c r="T2988" i="1"/>
  <c r="T3148" i="1"/>
  <c r="T3463" i="1"/>
  <c r="T4139" i="1"/>
  <c r="T3492" i="1"/>
  <c r="T3929" i="1"/>
  <c r="T3493" i="1"/>
  <c r="T3930" i="1"/>
  <c r="T3574" i="1"/>
  <c r="T5101" i="1"/>
  <c r="T4837" i="1"/>
  <c r="T4437" i="1"/>
  <c r="T5018" i="1"/>
  <c r="T5116" i="1"/>
  <c r="T6133" i="1"/>
  <c r="T5596" i="1"/>
  <c r="T6329" i="1"/>
  <c r="T6874" i="1"/>
  <c r="T7182" i="1"/>
  <c r="T7627" i="1"/>
  <c r="T7984" i="1"/>
  <c r="T8380" i="1"/>
  <c r="T6635" i="1"/>
  <c r="T7133" i="1"/>
  <c r="T7329" i="1"/>
  <c r="T7820" i="1"/>
  <c r="T8183" i="1"/>
  <c r="T8467" i="1"/>
  <c r="T6652" i="1"/>
  <c r="T7131" i="1"/>
  <c r="T7394" i="1"/>
  <c r="T7972" i="1"/>
  <c r="T8412" i="1"/>
  <c r="T8101" i="1"/>
  <c r="T8494" i="1"/>
  <c r="T8759" i="1"/>
  <c r="T280" i="1"/>
  <c r="T311" i="1"/>
  <c r="T806" i="1"/>
  <c r="T1024" i="1"/>
  <c r="T1097" i="1"/>
  <c r="T2296" i="1"/>
  <c r="T2488" i="1"/>
  <c r="T3279" i="1"/>
  <c r="T3446" i="1"/>
  <c r="T5032" i="1"/>
  <c r="T6450" i="1"/>
  <c r="T7157" i="1"/>
  <c r="T6614" i="1"/>
  <c r="T7688" i="1"/>
  <c r="T7676" i="1"/>
  <c r="T26" i="1"/>
  <c r="T426" i="1"/>
  <c r="T584" i="1"/>
  <c r="T833" i="1"/>
  <c r="T1373" i="1"/>
  <c r="T1403" i="1"/>
  <c r="T1394" i="1"/>
  <c r="T1306" i="1"/>
  <c r="T1861" i="1"/>
  <c r="T1888" i="1"/>
  <c r="T2249" i="1"/>
  <c r="T2317" i="1"/>
  <c r="T2822" i="1"/>
  <c r="T2602" i="1"/>
  <c r="T2884" i="1"/>
  <c r="T2531" i="1"/>
  <c r="T2287" i="1"/>
  <c r="T2592" i="1"/>
  <c r="T3010" i="1"/>
  <c r="T3934" i="1"/>
  <c r="T4165" i="1"/>
  <c r="T4066" i="1"/>
  <c r="T3229" i="1"/>
  <c r="T3681" i="1"/>
  <c r="T4122" i="1"/>
  <c r="T3226" i="1"/>
  <c r="T3562" i="1"/>
  <c r="T3909" i="1"/>
  <c r="T4293" i="1"/>
  <c r="T5111" i="1"/>
  <c r="T4860" i="1"/>
  <c r="T5198" i="1"/>
  <c r="T4568" i="1"/>
  <c r="T4964" i="1"/>
  <c r="T4401" i="1"/>
  <c r="T4977" i="1"/>
  <c r="T5391" i="1"/>
  <c r="T5640" i="1"/>
  <c r="T6039" i="1"/>
  <c r="T6437" i="1"/>
  <c r="T5876" i="1"/>
  <c r="T6495" i="1"/>
  <c r="T5676" i="1"/>
  <c r="T5754" i="1"/>
  <c r="T6070" i="1"/>
  <c r="T7396" i="1"/>
  <c r="T8608" i="1"/>
  <c r="T7169" i="1"/>
  <c r="T7546" i="1"/>
  <c r="T8304" i="1"/>
  <c r="T8527" i="1"/>
  <c r="T6751" i="1"/>
  <c r="T7177" i="1"/>
  <c r="T7607" i="1"/>
  <c r="T7982" i="1"/>
  <c r="T8311" i="1"/>
  <c r="T8609" i="1"/>
  <c r="T6749" i="1"/>
  <c r="T7135" i="1"/>
  <c r="T7601" i="1"/>
  <c r="T7970" i="1"/>
  <c r="T8312" i="1"/>
  <c r="T8594" i="1"/>
  <c r="T8739" i="1"/>
  <c r="T1443" i="1"/>
  <c r="T68" i="1"/>
  <c r="T46" i="1"/>
  <c r="T384" i="1"/>
  <c r="T687" i="1"/>
  <c r="T708" i="1"/>
  <c r="T746" i="1"/>
  <c r="T1188" i="1"/>
  <c r="T1573" i="1"/>
  <c r="T1207" i="1"/>
  <c r="T1087" i="1"/>
  <c r="T1612" i="1"/>
  <c r="T2300" i="1"/>
  <c r="T2007" i="1"/>
  <c r="T2637" i="1"/>
  <c r="T2475" i="1"/>
  <c r="T5033" i="1"/>
  <c r="T5678" i="1"/>
  <c r="T8537" i="1"/>
  <c r="T109" i="1"/>
  <c r="T151" i="1"/>
  <c r="T481" i="1"/>
  <c r="T442" i="1"/>
  <c r="T427" i="1"/>
  <c r="T490" i="1"/>
  <c r="T571" i="1"/>
  <c r="T846" i="1"/>
  <c r="T880" i="1"/>
  <c r="T1685" i="1"/>
  <c r="T2136" i="1"/>
  <c r="T1920" i="1"/>
  <c r="T1875" i="1"/>
  <c r="T2262" i="1"/>
  <c r="T2069" i="1"/>
  <c r="T2407" i="1"/>
  <c r="T2771" i="1"/>
  <c r="T2424" i="1"/>
  <c r="T3110" i="1"/>
  <c r="T3095" i="1"/>
  <c r="T3025" i="1"/>
  <c r="T3591" i="1"/>
  <c r="T3940" i="1"/>
  <c r="T4321" i="1"/>
  <c r="T3420" i="1"/>
  <c r="T4202" i="1"/>
  <c r="T3613" i="1"/>
  <c r="T3902" i="1"/>
  <c r="T3861" i="1"/>
  <c r="T5360" i="1"/>
  <c r="T4730" i="1"/>
  <c r="T5098" i="1"/>
  <c r="T4725" i="1"/>
  <c r="T4377" i="1"/>
  <c r="T5209" i="1"/>
  <c r="T6011" i="1"/>
  <c r="T6285" i="1"/>
  <c r="T5562" i="1"/>
  <c r="T6273" i="1"/>
  <c r="T6561" i="1"/>
  <c r="T6125" i="1"/>
  <c r="T6338" i="1"/>
  <c r="T5647" i="1"/>
  <c r="T6050" i="1"/>
  <c r="T8258" i="1"/>
  <c r="T6523" i="1"/>
  <c r="T6853" i="1"/>
  <c r="T8164" i="1"/>
  <c r="T6883" i="1"/>
  <c r="T7429" i="1"/>
  <c r="T8590" i="1"/>
  <c r="T6643" i="1"/>
  <c r="T6919" i="1"/>
  <c r="T4454" i="1"/>
  <c r="T6234" i="1"/>
  <c r="T6669" i="1"/>
  <c r="T6761" i="1"/>
  <c r="T7219" i="1"/>
  <c r="T8548" i="1"/>
  <c r="T6805" i="1"/>
  <c r="T7713" i="1"/>
  <c r="T101" i="1"/>
  <c r="T463" i="1"/>
  <c r="T560" i="1"/>
  <c r="T834" i="1"/>
  <c r="T848" i="1"/>
  <c r="T2784" i="1"/>
  <c r="T2547" i="1"/>
  <c r="T2388" i="1"/>
  <c r="T2979" i="1"/>
  <c r="T2951" i="1"/>
  <c r="T3289" i="1"/>
  <c r="T4369" i="1"/>
  <c r="T4738" i="1"/>
  <c r="T4612" i="1"/>
  <c r="T4872" i="1"/>
  <c r="T5242" i="1"/>
  <c r="T4946" i="1"/>
  <c r="T4534" i="1"/>
  <c r="T5891" i="1"/>
  <c r="T5812" i="1"/>
  <c r="T6045" i="1"/>
  <c r="T5898" i="1"/>
  <c r="T6082" i="1"/>
  <c r="T6640" i="1"/>
  <c r="T7460" i="1"/>
  <c r="T7933" i="1"/>
  <c r="T8332" i="1"/>
  <c r="T6993" i="1"/>
  <c r="T7482" i="1"/>
  <c r="T7857" i="1"/>
  <c r="T6851" i="1"/>
  <c r="T8324" i="1"/>
  <c r="T6567" i="1"/>
  <c r="T7526" i="1"/>
  <c r="T1001" i="1"/>
  <c r="T1337" i="1"/>
  <c r="T3159" i="1"/>
  <c r="T5716" i="1"/>
  <c r="T8656" i="1"/>
  <c r="T7685" i="1"/>
  <c r="T178" i="1"/>
  <c r="T500" i="1"/>
  <c r="T621" i="1"/>
  <c r="T1364" i="1"/>
  <c r="T1461" i="1"/>
  <c r="T1771" i="1"/>
  <c r="T2031" i="1"/>
  <c r="T1928" i="1"/>
  <c r="T2642" i="1"/>
  <c r="T2395" i="1"/>
  <c r="T3214" i="1"/>
  <c r="T3543" i="1"/>
  <c r="T3728" i="1"/>
  <c r="T4343" i="1"/>
  <c r="T4353" i="1"/>
  <c r="T4842" i="1"/>
  <c r="T4981" i="1"/>
  <c r="T5369" i="1"/>
  <c r="T6328" i="1"/>
  <c r="T5946" i="1"/>
  <c r="T6477" i="1"/>
  <c r="T7694" i="1"/>
  <c r="T8099" i="1"/>
  <c r="T8300" i="1"/>
  <c r="T8098" i="1"/>
  <c r="T8493" i="1"/>
  <c r="T6655" i="1"/>
  <c r="T7277" i="1"/>
  <c r="T7714" i="1"/>
  <c r="T8263" i="1"/>
  <c r="T8715" i="1"/>
  <c r="T5725" i="1"/>
  <c r="T1128" i="1"/>
  <c r="T1248" i="1"/>
  <c r="T1984" i="1"/>
  <c r="T3428" i="1"/>
  <c r="T4359" i="1"/>
  <c r="T4501" i="1"/>
  <c r="T5681" i="1"/>
  <c r="T7686" i="1"/>
  <c r="T114" i="1"/>
  <c r="T445" i="1"/>
  <c r="T658" i="1"/>
  <c r="T1032" i="1"/>
  <c r="T1547" i="1"/>
  <c r="T1404" i="1"/>
  <c r="T1922" i="1"/>
  <c r="T1990" i="1"/>
  <c r="T2218" i="1"/>
  <c r="T2513" i="1"/>
  <c r="T2412" i="1"/>
  <c r="T2724" i="1"/>
  <c r="T3179" i="1"/>
  <c r="T3647" i="1"/>
  <c r="T4053" i="1"/>
  <c r="T3836" i="1"/>
  <c r="T3286" i="1"/>
  <c r="T4913" i="1"/>
  <c r="T4522" i="1"/>
  <c r="T4963" i="1"/>
  <c r="T5342" i="1"/>
  <c r="T4790" i="1"/>
  <c r="T5109" i="1"/>
  <c r="T5536" i="1"/>
  <c r="T5540" i="1"/>
  <c r="T5849" i="1"/>
  <c r="T5516" i="1"/>
  <c r="T5834" i="1"/>
  <c r="T6258" i="1"/>
  <c r="T6830" i="1"/>
  <c r="T7538" i="1"/>
  <c r="T7873" i="1"/>
  <c r="T8192" i="1"/>
  <c r="T7293" i="1"/>
  <c r="T8371" i="1"/>
  <c r="T8605" i="1"/>
  <c r="T7696" i="1"/>
  <c r="T8090" i="1"/>
  <c r="T8738" i="1"/>
  <c r="T6998" i="1"/>
  <c r="T7306" i="1"/>
  <c r="T8406" i="1"/>
  <c r="T8732" i="1"/>
  <c r="T1102" i="1"/>
  <c r="T1335" i="1"/>
  <c r="T2129" i="1"/>
  <c r="T8670" i="1"/>
  <c r="T161" i="1"/>
  <c r="T407" i="1"/>
  <c r="T655" i="1"/>
  <c r="T758" i="1"/>
  <c r="T1243" i="1"/>
  <c r="T1526" i="1"/>
  <c r="T1127" i="1"/>
  <c r="T2101" i="1"/>
  <c r="T2291" i="1"/>
  <c r="T2891" i="1"/>
  <c r="T3151" i="1"/>
  <c r="T3787" i="1"/>
  <c r="T4477" i="1"/>
  <c r="T4502" i="1"/>
  <c r="T6280" i="1"/>
  <c r="T8052" i="1"/>
  <c r="T8625" i="1"/>
  <c r="T7217" i="1"/>
  <c r="T538" i="1"/>
  <c r="T506" i="1"/>
  <c r="T485" i="1"/>
  <c r="T516" i="1"/>
  <c r="T618" i="1"/>
  <c r="T1284" i="1"/>
  <c r="T1391" i="1"/>
  <c r="T1497" i="1"/>
  <c r="T2039" i="1"/>
  <c r="T1870" i="1"/>
  <c r="T2350" i="1"/>
  <c r="T2718" i="1"/>
  <c r="T2616" i="1"/>
  <c r="T2970" i="1"/>
  <c r="T3239" i="1"/>
  <c r="T3750" i="1"/>
  <c r="T3554" i="1"/>
  <c r="T4254" i="1"/>
  <c r="T4797" i="1"/>
  <c r="T5214" i="1"/>
  <c r="T5001" i="1"/>
  <c r="T6333" i="1"/>
  <c r="T5467" i="1"/>
  <c r="T6225" i="1"/>
  <c r="T5419" i="1"/>
  <c r="T5738" i="1"/>
  <c r="T7253" i="1"/>
  <c r="T7926" i="1"/>
  <c r="T6917" i="1"/>
  <c r="T7921" i="1"/>
  <c r="T8215" i="1"/>
  <c r="T6915" i="1"/>
  <c r="T7543" i="1"/>
  <c r="T7915" i="1"/>
  <c r="T8259" i="1"/>
  <c r="T8710" i="1"/>
  <c r="T7002" i="1"/>
  <c r="T8755" i="1"/>
  <c r="T7056" i="1"/>
  <c r="T7092" i="1"/>
  <c r="T7270" i="1"/>
  <c r="T4" i="1"/>
  <c r="T289" i="1"/>
  <c r="T508" i="1"/>
  <c r="T553" i="1"/>
  <c r="T782" i="1"/>
  <c r="T1064" i="1"/>
  <c r="T872" i="1"/>
  <c r="T1593" i="1"/>
  <c r="T1354" i="1"/>
  <c r="T1596" i="1"/>
  <c r="T1804" i="1"/>
  <c r="T2166" i="1"/>
  <c r="T2163" i="1"/>
  <c r="T2445" i="1"/>
  <c r="T2867" i="1"/>
  <c r="T2538" i="1"/>
  <c r="T2375" i="1"/>
  <c r="T2814" i="1"/>
  <c r="T2504" i="1"/>
  <c r="T2837" i="1"/>
  <c r="T3173" i="1"/>
  <c r="T3065" i="1"/>
  <c r="T3037" i="1"/>
  <c r="T2961" i="1"/>
  <c r="T3319" i="1"/>
  <c r="T3559" i="1"/>
  <c r="T3862" i="1"/>
  <c r="T4126" i="1"/>
  <c r="T3384" i="1"/>
  <c r="T3684" i="1"/>
  <c r="T3973" i="1"/>
  <c r="T4196" i="1"/>
  <c r="T3373" i="1"/>
  <c r="T3842" i="1"/>
  <c r="T4043" i="1"/>
  <c r="T4206" i="1"/>
  <c r="T3410" i="1"/>
  <c r="T3708" i="1"/>
  <c r="T3972" i="1"/>
  <c r="T4156" i="1"/>
  <c r="T4519" i="1"/>
  <c r="T4777" i="1"/>
  <c r="T5245" i="1"/>
  <c r="T5399" i="1"/>
  <c r="T4705" i="1"/>
  <c r="T4925" i="1"/>
  <c r="T5274" i="1"/>
  <c r="T4520" i="1"/>
  <c r="T4743" i="1"/>
  <c r="T5080" i="1"/>
  <c r="T5304" i="1"/>
  <c r="T4566" i="1"/>
  <c r="T4782" i="1"/>
  <c r="T5097" i="1"/>
  <c r="T5305" i="1"/>
  <c r="T5520" i="1"/>
  <c r="T5955" i="1"/>
  <c r="T6317" i="1"/>
  <c r="T5473" i="1"/>
  <c r="T5779" i="1"/>
  <c r="T5984" i="1"/>
  <c r="T6180" i="1"/>
  <c r="T6387" i="1"/>
  <c r="T5480" i="1"/>
  <c r="T5909" i="1"/>
  <c r="T6097" i="1"/>
  <c r="T6388" i="1"/>
  <c r="T5529" i="1"/>
  <c r="T5954" i="1"/>
  <c r="T6190" i="1"/>
  <c r="T6513" i="1"/>
  <c r="T6770" i="1"/>
  <c r="T6952" i="1"/>
  <c r="T7499" i="1"/>
  <c r="T8070" i="1"/>
  <c r="T8583" i="1"/>
  <c r="T6824" i="1"/>
  <c r="T7116" i="1"/>
  <c r="T7521" i="1"/>
  <c r="T7951" i="1"/>
  <c r="T8320" i="1"/>
  <c r="T6722" i="1"/>
  <c r="T6936" i="1"/>
  <c r="T7444" i="1"/>
  <c r="T7632" i="1"/>
  <c r="T8074" i="1"/>
  <c r="T8640" i="1"/>
  <c r="T6746" i="1"/>
  <c r="T6988" i="1"/>
  <c r="T7473" i="1"/>
  <c r="T7784" i="1"/>
  <c r="T8157" i="1"/>
  <c r="T8707" i="1"/>
  <c r="T1106" i="1"/>
  <c r="T1133" i="1"/>
  <c r="T6481" i="1"/>
  <c r="T133" i="1"/>
  <c r="T304" i="1"/>
  <c r="T984" i="1"/>
  <c r="T1052" i="1"/>
  <c r="T1507" i="1"/>
  <c r="T1505" i="1"/>
  <c r="T2022" i="1"/>
  <c r="T1907" i="1"/>
  <c r="T1998" i="1"/>
  <c r="T2605" i="1"/>
  <c r="T2398" i="1"/>
  <c r="T2762" i="1"/>
  <c r="T2881" i="1"/>
  <c r="T2764" i="1"/>
  <c r="T3014" i="1"/>
  <c r="T3022" i="1"/>
  <c r="T3738" i="1"/>
  <c r="T4327" i="1"/>
  <c r="T3788" i="1"/>
  <c r="T4966" i="1"/>
  <c r="T4867" i="1"/>
  <c r="T4457" i="1"/>
  <c r="T5045" i="1"/>
  <c r="T5685" i="1"/>
  <c r="T6397" i="1"/>
  <c r="T5833" i="1"/>
  <c r="T6432" i="1"/>
  <c r="T6692" i="1"/>
  <c r="T7055" i="1"/>
  <c r="T7879" i="1"/>
  <c r="T8299" i="1"/>
  <c r="T8614" i="1"/>
  <c r="T7265" i="1"/>
  <c r="T7695" i="1"/>
  <c r="T8004" i="1"/>
  <c r="T6575" i="1"/>
  <c r="T7044" i="1"/>
  <c r="T7269" i="1"/>
  <c r="T7888" i="1"/>
  <c r="T8268" i="1"/>
  <c r="T8533" i="1"/>
  <c r="T7902" i="1"/>
  <c r="T8413" i="1"/>
  <c r="T8763" i="1"/>
  <c r="T53" i="1"/>
  <c r="T409" i="1"/>
  <c r="T749" i="1"/>
  <c r="T1224" i="1"/>
  <c r="T1619" i="1"/>
  <c r="T2627" i="1"/>
  <c r="T4384" i="1"/>
  <c r="T6423" i="1"/>
  <c r="T7237" i="1"/>
  <c r="T70" i="1"/>
  <c r="T298" i="1"/>
  <c r="T228" i="1"/>
  <c r="T1705" i="1"/>
  <c r="T1760" i="1"/>
  <c r="T2115" i="1"/>
  <c r="T2394" i="1"/>
  <c r="T2820" i="1"/>
  <c r="T2419" i="1"/>
  <c r="T2830" i="1"/>
  <c r="T2472" i="1"/>
  <c r="T2821" i="1"/>
  <c r="T3018" i="1"/>
  <c r="T3411" i="1"/>
  <c r="T3813" i="1"/>
  <c r="T3412" i="1"/>
  <c r="T3904" i="1"/>
  <c r="T4001" i="1"/>
  <c r="T4269" i="1"/>
  <c r="T3414" i="1"/>
  <c r="T4167" i="1"/>
  <c r="T4464" i="1"/>
  <c r="T4718" i="1"/>
  <c r="T5105" i="1"/>
  <c r="T5131" i="1"/>
  <c r="T4912" i="1"/>
  <c r="T5202" i="1"/>
  <c r="T5927" i="1"/>
  <c r="T6272" i="1"/>
  <c r="T5646" i="1"/>
  <c r="T6033" i="1"/>
  <c r="T6439" i="1"/>
  <c r="T6909" i="1"/>
  <c r="T7268" i="1"/>
  <c r="T7616" i="1"/>
  <c r="T7923" i="1"/>
  <c r="T8264" i="1"/>
  <c r="T8526" i="1"/>
  <c r="T6715" i="1"/>
  <c r="T7060" i="1"/>
  <c r="T7379" i="1"/>
  <c r="T7779" i="1"/>
  <c r="T8196" i="1"/>
  <c r="T8450" i="1"/>
  <c r="T6493" i="1"/>
  <c r="T7099" i="1"/>
  <c r="T7408" i="1"/>
  <c r="T7891" i="1"/>
  <c r="T8200" i="1"/>
  <c r="T8518" i="1"/>
  <c r="T6580" i="1"/>
  <c r="T7061" i="1"/>
  <c r="T7466" i="1"/>
  <c r="T7889" i="1"/>
  <c r="T8197" i="1"/>
  <c r="T8503" i="1"/>
  <c r="T8778" i="1"/>
  <c r="T346" i="1"/>
  <c r="T1294" i="1"/>
  <c r="T2658" i="1"/>
  <c r="T50" i="1"/>
  <c r="T743" i="1"/>
  <c r="T800" i="1"/>
  <c r="T1339" i="1"/>
  <c r="T1203" i="1"/>
  <c r="T1611" i="1"/>
  <c r="T1293" i="1"/>
  <c r="T1986" i="1"/>
  <c r="T2004" i="1"/>
  <c r="T2686" i="1"/>
  <c r="T2672" i="1"/>
  <c r="T3301" i="1"/>
  <c r="T3731" i="1"/>
  <c r="T5919" i="1"/>
  <c r="T6447" i="1"/>
  <c r="T5706" i="1"/>
  <c r="T8538" i="1"/>
  <c r="T7692" i="1"/>
  <c r="T8357" i="1"/>
  <c r="T7994" i="1"/>
  <c r="T6665" i="1"/>
  <c r="T238" i="1"/>
  <c r="T288" i="1"/>
  <c r="T581" i="1"/>
  <c r="T692" i="1"/>
  <c r="T613" i="1"/>
  <c r="T1509" i="1"/>
  <c r="T1540" i="1"/>
  <c r="T1820" i="1"/>
  <c r="T2409" i="1"/>
  <c r="T2611" i="1"/>
  <c r="T3002" i="1"/>
  <c r="T2968" i="1"/>
  <c r="T4172" i="1"/>
  <c r="T4096" i="1"/>
  <c r="T3561" i="1"/>
  <c r="T4173" i="1"/>
  <c r="T4396" i="1"/>
  <c r="T4996" i="1"/>
  <c r="T5272" i="1"/>
  <c r="T5879" i="1"/>
  <c r="T6164" i="1"/>
  <c r="T6296" i="1"/>
  <c r="T6541" i="1"/>
  <c r="T8150" i="1"/>
  <c r="T6721" i="1"/>
  <c r="T7101" i="1"/>
  <c r="T7603" i="1"/>
  <c r="T7027" i="1"/>
  <c r="T8769" i="1"/>
  <c r="T8061" i="1"/>
  <c r="T8747" i="1"/>
  <c r="T4187" i="1"/>
  <c r="T3401" i="1"/>
  <c r="T3609" i="1"/>
  <c r="T3899" i="1"/>
  <c r="T4229" i="1"/>
  <c r="T3386" i="1"/>
  <c r="T3855" i="1"/>
  <c r="T4672" i="1"/>
  <c r="T4999" i="1"/>
  <c r="T5351" i="1"/>
  <c r="T4714" i="1"/>
  <c r="T5076" i="1"/>
  <c r="T5393" i="1"/>
  <c r="T4719" i="1"/>
  <c r="T5021" i="1"/>
  <c r="T4368" i="1"/>
  <c r="T4859" i="1"/>
  <c r="T5196" i="1"/>
  <c r="T5565" i="1"/>
  <c r="T5991" i="1"/>
  <c r="T6269" i="1"/>
  <c r="T5556" i="1"/>
  <c r="T5972" i="1"/>
  <c r="T6270" i="1"/>
  <c r="T6557" i="1"/>
  <c r="T5777" i="1"/>
  <c r="T6053" i="1"/>
  <c r="T6332" i="1"/>
  <c r="T5618" i="1"/>
  <c r="T6042" i="1"/>
  <c r="T6323" i="1"/>
  <c r="T6566" i="1"/>
  <c r="T6913" i="1"/>
  <c r="T7495" i="1"/>
  <c r="T7862" i="1"/>
  <c r="T8211" i="1"/>
  <c r="T6516" i="1"/>
  <c r="T7457" i="1"/>
  <c r="T7793" i="1"/>
  <c r="T8161" i="1"/>
  <c r="T8602" i="1"/>
  <c r="T6876" i="1"/>
  <c r="T7401" i="1"/>
  <c r="T7794" i="1"/>
  <c r="T8159" i="1"/>
  <c r="T6609" i="1"/>
  <c r="T6916" i="1"/>
  <c r="T7398" i="1"/>
  <c r="T7788" i="1"/>
  <c r="T8165" i="1"/>
  <c r="T8591" i="1"/>
  <c r="T8217" i="1"/>
  <c r="T8743" i="1"/>
  <c r="T8736" i="1"/>
  <c r="T7995" i="1"/>
  <c r="T8520" i="1"/>
  <c r="T6705" i="1"/>
  <c r="T7212" i="1"/>
  <c r="T7746" i="1"/>
  <c r="T8536" i="1"/>
  <c r="T6765" i="1"/>
  <c r="T7273" i="1"/>
  <c r="T7709" i="1"/>
  <c r="T8203" i="1"/>
  <c r="T8487" i="1"/>
  <c r="T7146" i="1"/>
  <c r="T7697" i="1"/>
  <c r="T8109" i="1"/>
  <c r="T8597" i="1"/>
  <c r="T5484" i="1"/>
  <c r="T5870" i="1"/>
  <c r="T6078" i="1"/>
  <c r="T6392" i="1"/>
  <c r="T7424" i="1"/>
  <c r="T7859" i="1"/>
  <c r="T8274" i="1"/>
  <c r="T6537" i="1"/>
  <c r="T6989" i="1"/>
  <c r="T7478" i="1"/>
  <c r="T7853" i="1"/>
  <c r="T8148" i="1"/>
  <c r="T6517" i="1"/>
  <c r="T6847" i="1"/>
  <c r="T7323" i="1"/>
  <c r="T7511" i="1"/>
  <c r="T7965" i="1"/>
  <c r="T8321" i="1"/>
  <c r="T6560" i="1"/>
  <c r="T6884" i="1"/>
  <c r="T7416" i="1"/>
  <c r="T7519" i="1"/>
  <c r="T8048" i="1"/>
  <c r="T8399" i="1"/>
  <c r="T8724" i="1"/>
  <c r="T331" i="1"/>
  <c r="T1259" i="1"/>
  <c r="T1329" i="1"/>
  <c r="T1253" i="1"/>
  <c r="T1957" i="1"/>
  <c r="T2297" i="1"/>
  <c r="T3157" i="1"/>
  <c r="T5713" i="1"/>
  <c r="T8118" i="1"/>
  <c r="T7355" i="1"/>
  <c r="T447" i="1"/>
  <c r="T928" i="1"/>
  <c r="T1405" i="1"/>
  <c r="T1181" i="1"/>
  <c r="T1362" i="1"/>
  <c r="T1153" i="1"/>
  <c r="T1762" i="1"/>
  <c r="T2051" i="1"/>
  <c r="T1913" i="1"/>
  <c r="T1763" i="1"/>
  <c r="T2026" i="1"/>
  <c r="T1924" i="1"/>
  <c r="T2473" i="1"/>
  <c r="T2883" i="1"/>
  <c r="T2614" i="1"/>
  <c r="T2327" i="1"/>
  <c r="T2779" i="1"/>
  <c r="T2604" i="1"/>
  <c r="T3045" i="1"/>
  <c r="T3204" i="1"/>
  <c r="T3539" i="1"/>
  <c r="T4237" i="1"/>
  <c r="T3544" i="1"/>
  <c r="T4244" i="1"/>
  <c r="T3657" i="1"/>
  <c r="T4954" i="1"/>
  <c r="T4591" i="1"/>
  <c r="T5317" i="1"/>
  <c r="T6325" i="1"/>
  <c r="T5942" i="1"/>
  <c r="T7209" i="1"/>
  <c r="T7723" i="1"/>
  <c r="T8095" i="1"/>
  <c r="T6620" i="1"/>
  <c r="T8204" i="1"/>
  <c r="T8531" i="1"/>
  <c r="T8722" i="1"/>
  <c r="T2123" i="1"/>
  <c r="T255" i="1"/>
  <c r="T721" i="1"/>
  <c r="T1099" i="1"/>
  <c r="T1277" i="1"/>
  <c r="T1311" i="1"/>
  <c r="T1424" i="1"/>
  <c r="T1980" i="1"/>
  <c r="T2895" i="1"/>
  <c r="T3424" i="1"/>
  <c r="T4495" i="1"/>
  <c r="T7151" i="1"/>
  <c r="T8551" i="1"/>
  <c r="T7807" i="1"/>
  <c r="T7388" i="1"/>
  <c r="T157" i="1"/>
  <c r="T357" i="1"/>
  <c r="T440" i="1"/>
  <c r="T645" i="1"/>
  <c r="T930" i="1"/>
  <c r="T1056" i="1"/>
  <c r="T1463" i="1"/>
  <c r="T1582" i="1"/>
  <c r="T2204" i="1"/>
  <c r="T1929" i="1"/>
  <c r="T1802" i="1"/>
  <c r="T2202" i="1"/>
  <c r="T2040" i="1"/>
  <c r="T2413" i="1"/>
  <c r="T2870" i="1"/>
  <c r="T2619" i="1"/>
  <c r="T2392" i="1"/>
  <c r="T2716" i="1"/>
  <c r="T3231" i="1"/>
  <c r="T3623" i="1"/>
  <c r="T3975" i="1"/>
  <c r="T4258" i="1"/>
  <c r="T3753" i="1"/>
  <c r="T4118" i="1"/>
  <c r="T4170" i="1"/>
  <c r="T3274" i="1"/>
  <c r="T3682" i="1"/>
  <c r="T4050" i="1"/>
  <c r="T4347" i="1"/>
  <c r="T4910" i="1"/>
  <c r="T5175" i="1"/>
  <c r="T4510" i="1"/>
  <c r="T5300" i="1"/>
  <c r="T5103" i="1"/>
  <c r="T5042" i="1"/>
  <c r="T5832" i="1"/>
  <c r="T5492" i="1"/>
  <c r="T5519" i="1"/>
  <c r="T5844" i="1"/>
  <c r="T5413" i="1"/>
  <c r="T5831" i="1"/>
  <c r="T6784" i="1"/>
  <c r="T7129" i="1"/>
  <c r="T7527" i="1"/>
  <c r="T7839" i="1"/>
  <c r="T8155" i="1"/>
  <c r="T8428" i="1"/>
  <c r="T8702" i="1"/>
  <c r="T6910" i="1"/>
  <c r="T7290" i="1"/>
  <c r="T7624" i="1"/>
  <c r="T8009" i="1"/>
  <c r="T8344" i="1"/>
  <c r="T6854" i="1"/>
  <c r="T7259" i="1"/>
  <c r="T7645" i="1"/>
  <c r="T8063" i="1"/>
  <c r="T6880" i="1"/>
  <c r="T7302" i="1"/>
  <c r="T7700" i="1"/>
  <c r="T8133" i="1"/>
  <c r="T8386" i="1"/>
  <c r="T964" i="1"/>
  <c r="T1290" i="1"/>
  <c r="T2125" i="1"/>
  <c r="T5724" i="1"/>
  <c r="T1230" i="1"/>
  <c r="T1043" i="1"/>
  <c r="T1129" i="1"/>
  <c r="T1657" i="1"/>
  <c r="T1357" i="1"/>
  <c r="T3149" i="1"/>
  <c r="T3741" i="1"/>
  <c r="T3808" i="1"/>
  <c r="T4451" i="1"/>
  <c r="T5058" i="1"/>
  <c r="T7147" i="1"/>
  <c r="T8110" i="1"/>
  <c r="T6754" i="1"/>
  <c r="T8036" i="1"/>
  <c r="T6622" i="1"/>
  <c r="T7666" i="1"/>
  <c r="T8552" i="1"/>
  <c r="T7213" i="1"/>
  <c r="T7808" i="1"/>
  <c r="T514" i="1"/>
  <c r="T488" i="1"/>
  <c r="T839" i="1"/>
  <c r="T1067" i="1"/>
  <c r="T1374" i="1"/>
  <c r="T1385" i="1"/>
  <c r="T1491" i="1"/>
  <c r="T1874" i="1"/>
  <c r="T2049" i="1"/>
  <c r="T2195" i="1"/>
  <c r="T2561" i="1"/>
  <c r="T2342" i="1"/>
  <c r="T2540" i="1"/>
  <c r="T3023" i="1"/>
  <c r="T3252" i="1"/>
  <c r="T3744" i="1"/>
  <c r="T4006" i="1"/>
  <c r="T4255" i="1"/>
  <c r="T3525" i="1"/>
  <c r="T3669" i="1"/>
  <c r="T3897" i="1"/>
  <c r="T4251" i="1"/>
  <c r="T4788" i="1"/>
  <c r="T5411" i="1"/>
  <c r="T5210" i="1"/>
  <c r="T5199" i="1"/>
  <c r="T4398" i="1"/>
  <c r="T5340" i="1"/>
  <c r="T6047" i="1"/>
  <c r="T6320" i="1"/>
  <c r="T5585" i="1"/>
  <c r="T6311" i="1"/>
  <c r="T5841" i="1"/>
  <c r="T6185" i="1"/>
  <c r="T5375" i="1"/>
  <c r="T5711" i="1"/>
  <c r="T6475" i="1"/>
  <c r="T6562" i="1"/>
  <c r="T7125" i="1"/>
  <c r="T7531" i="1"/>
  <c r="T7920" i="1"/>
  <c r="T8329" i="1"/>
  <c r="T6598" i="1"/>
  <c r="T6914" i="1"/>
  <c r="T7528" i="1"/>
  <c r="T7917" i="1"/>
  <c r="T8209" i="1"/>
  <c r="T6474" i="1"/>
  <c r="T7540" i="1"/>
  <c r="T7868" i="1"/>
  <c r="T8253" i="1"/>
  <c r="T8700" i="1"/>
  <c r="T6783" i="1"/>
  <c r="T7523" i="1"/>
  <c r="T7976" i="1"/>
  <c r="T8729" i="1"/>
  <c r="T8695" i="1"/>
  <c r="T3470" i="1"/>
  <c r="T3806" i="1"/>
  <c r="T4471" i="1"/>
  <c r="T4442" i="1"/>
  <c r="T5322" i="1"/>
  <c r="T5053" i="1"/>
  <c r="T4530" i="1"/>
  <c r="T5704" i="1"/>
  <c r="T5603" i="1"/>
  <c r="T6327" i="1"/>
  <c r="T6017" i="1"/>
  <c r="T6698" i="1"/>
  <c r="T7236" i="1"/>
  <c r="T6585" i="1"/>
  <c r="T7081" i="1"/>
  <c r="T7369" i="1"/>
  <c r="T6587" i="1"/>
  <c r="T7249" i="1"/>
  <c r="T7771" i="1"/>
  <c r="T8379" i="1"/>
  <c r="T189" i="1"/>
  <c r="T240" i="1"/>
  <c r="T502" i="1"/>
  <c r="T287" i="1"/>
  <c r="T869" i="1"/>
  <c r="T1541" i="1"/>
  <c r="T1343" i="1"/>
  <c r="T1592" i="1"/>
  <c r="T1756" i="1"/>
  <c r="T2162" i="1"/>
  <c r="T2433" i="1"/>
  <c r="T2534" i="1"/>
  <c r="T2801" i="1"/>
  <c r="T3171" i="1"/>
  <c r="T3315" i="1"/>
  <c r="T3859" i="1"/>
  <c r="T3316" i="1"/>
  <c r="T3365" i="1"/>
  <c r="T3830" i="1"/>
  <c r="T4194" i="1"/>
  <c r="T3678" i="1"/>
  <c r="T4153" i="1"/>
  <c r="T4771" i="1"/>
  <c r="T5383" i="1"/>
  <c r="T4922" i="1"/>
  <c r="T4517" i="1"/>
  <c r="T4737" i="1"/>
  <c r="T5077" i="1"/>
  <c r="T5279" i="1"/>
  <c r="T4755" i="1"/>
  <c r="T5094" i="1"/>
  <c r="T5302" i="1"/>
  <c r="T5507" i="1"/>
  <c r="T5951" i="1"/>
  <c r="T6314" i="1"/>
  <c r="T5460" i="1"/>
  <c r="T5755" i="1"/>
  <c r="T5980" i="1"/>
  <c r="T6144" i="1"/>
  <c r="T6376" i="1"/>
  <c r="T5471" i="1"/>
  <c r="T5901" i="1"/>
  <c r="T6089" i="1"/>
  <c r="T6377" i="1"/>
  <c r="T5526" i="1"/>
  <c r="T5938" i="1"/>
  <c r="T6497" i="1"/>
  <c r="T6743" i="1"/>
  <c r="T6938" i="1"/>
  <c r="T7488" i="1"/>
  <c r="T8046" i="1"/>
  <c r="T8574" i="1"/>
  <c r="T6778" i="1"/>
  <c r="T8245" i="1"/>
  <c r="T6922" i="1"/>
  <c r="T7433" i="1"/>
  <c r="T8071" i="1"/>
  <c r="T6730" i="1"/>
  <c r="T8141" i="1"/>
  <c r="T8623" i="1"/>
  <c r="T337" i="1"/>
  <c r="T271" i="1"/>
  <c r="T722" i="1"/>
  <c r="T1014" i="1"/>
  <c r="T1431" i="1"/>
  <c r="T1709" i="1"/>
  <c r="T2299" i="1"/>
  <c r="T5727" i="1"/>
  <c r="T7668" i="1"/>
  <c r="T8660" i="1"/>
  <c r="T85" i="1"/>
  <c r="T130" i="1"/>
  <c r="T366" i="1"/>
  <c r="T424" i="1"/>
  <c r="T374" i="1"/>
  <c r="T712" i="1"/>
  <c r="T657" i="1"/>
  <c r="T936" i="1"/>
  <c r="T982" i="1"/>
  <c r="T1561" i="1"/>
  <c r="T1502" i="1"/>
  <c r="T1500" i="1"/>
  <c r="T1851" i="1"/>
  <c r="T2152" i="1"/>
  <c r="T2012" i="1"/>
  <c r="T2134" i="1"/>
  <c r="T1992" i="1"/>
  <c r="T2581" i="1"/>
  <c r="T2326" i="1"/>
  <c r="T2758" i="1"/>
  <c r="T2555" i="1"/>
  <c r="T2875" i="1"/>
  <c r="T2760" i="1"/>
  <c r="T2998" i="1"/>
  <c r="T3016" i="1"/>
  <c r="T3732" i="1"/>
  <c r="T3228" i="1"/>
  <c r="T3722" i="1"/>
  <c r="T4292" i="1"/>
  <c r="T3781" i="1"/>
  <c r="T3426" i="1"/>
  <c r="T3740" i="1"/>
  <c r="T4461" i="1"/>
  <c r="T4936" i="1"/>
  <c r="T4458" i="1"/>
  <c r="T5052" i="1"/>
  <c r="T4861" i="1"/>
  <c r="T4444" i="1"/>
  <c r="T5013" i="1"/>
  <c r="T5632" i="1"/>
  <c r="T6304" i="1"/>
  <c r="T5766" i="1"/>
  <c r="T6302" i="1"/>
  <c r="T5793" i="1"/>
  <c r="T6426" i="1"/>
  <c r="T6653" i="1"/>
  <c r="T7052" i="1"/>
  <c r="T8280" i="1"/>
  <c r="T7261" i="1"/>
  <c r="T7678" i="1"/>
  <c r="T7988" i="1"/>
  <c r="T8378" i="1"/>
  <c r="T8703" i="1"/>
  <c r="T7040" i="1"/>
  <c r="T7830" i="1"/>
  <c r="T8524" i="1"/>
  <c r="T7185" i="1"/>
  <c r="T7882" i="1"/>
  <c r="T8685" i="1"/>
  <c r="T1010" i="1"/>
  <c r="T8664" i="1"/>
  <c r="T382" i="1"/>
  <c r="T684" i="1"/>
  <c r="T661" i="1"/>
  <c r="T1211" i="1"/>
  <c r="T1296" i="1"/>
  <c r="T1577" i="1"/>
  <c r="T1455" i="1"/>
  <c r="T1933" i="1"/>
  <c r="T2080" i="1"/>
  <c r="T2491" i="1"/>
  <c r="T4313" i="1"/>
  <c r="T4503" i="1"/>
  <c r="T4505" i="1"/>
  <c r="T6278" i="1"/>
  <c r="T7809" i="1"/>
  <c r="T7240" i="1"/>
  <c r="T8477" i="1"/>
  <c r="T7767" i="1"/>
  <c r="T198" i="1"/>
  <c r="T646" i="1"/>
  <c r="T793" i="1"/>
  <c r="T1300" i="1"/>
  <c r="T1597" i="1"/>
  <c r="T1654" i="1"/>
  <c r="T1588" i="1"/>
  <c r="T2015" i="1"/>
  <c r="T2312" i="1"/>
  <c r="T2092" i="1"/>
  <c r="T1885" i="1"/>
  <c r="T2302" i="1"/>
  <c r="T2585" i="1"/>
  <c r="T2374" i="1"/>
  <c r="T2766" i="1"/>
  <c r="T2767" i="1"/>
  <c r="T2783" i="1"/>
  <c r="T4117" i="1"/>
  <c r="T3396" i="1"/>
  <c r="T3884" i="1"/>
  <c r="T3417" i="1"/>
  <c r="T3974" i="1"/>
  <c r="T4266" i="1"/>
  <c r="T3378" i="1"/>
  <c r="T3734" i="1"/>
  <c r="T4147" i="1"/>
  <c r="T4413" i="1"/>
  <c r="T4956" i="1"/>
  <c r="T5347" i="1"/>
  <c r="T4622" i="1"/>
  <c r="T5102" i="1"/>
  <c r="T5386" i="1"/>
  <c r="T4858" i="1"/>
  <c r="T5128" i="1"/>
  <c r="T4909" i="1"/>
  <c r="T5177" i="1"/>
  <c r="T5875" i="1"/>
  <c r="T6251" i="1"/>
  <c r="T5643" i="1"/>
  <c r="T6236" i="1"/>
  <c r="T5579" i="1"/>
  <c r="T6029" i="1"/>
  <c r="T5580" i="1"/>
  <c r="T5926" i="1"/>
  <c r="T6433" i="1"/>
  <c r="T6881" i="1"/>
  <c r="T7264" i="1"/>
  <c r="T7605" i="1"/>
  <c r="T7913" i="1"/>
  <c r="T8255" i="1"/>
  <c r="T6651" i="1"/>
  <c r="T7032" i="1"/>
  <c r="T7325" i="1"/>
  <c r="T7759" i="1"/>
  <c r="T8132" i="1"/>
  <c r="T8436" i="1"/>
  <c r="T8693" i="1"/>
  <c r="T7033" i="1"/>
  <c r="T7326" i="1"/>
  <c r="T7877" i="1"/>
  <c r="T8194" i="1"/>
  <c r="T8508" i="1"/>
  <c r="T6576" i="1"/>
  <c r="T7051" i="1"/>
  <c r="T7878" i="1"/>
  <c r="T8191" i="1"/>
  <c r="T8500" i="1"/>
  <c r="T8781" i="1"/>
  <c r="T339" i="1"/>
  <c r="T1262" i="1"/>
  <c r="T2677" i="1"/>
  <c r="T282" i="1"/>
  <c r="T257" i="1"/>
  <c r="T773" i="1"/>
  <c r="T654" i="1"/>
  <c r="T914" i="1"/>
  <c r="T1326" i="1"/>
  <c r="T1190" i="1"/>
  <c r="T1231" i="1"/>
  <c r="T1701" i="1"/>
  <c r="T1610" i="1"/>
  <c r="T1579" i="1"/>
  <c r="T1979" i="1"/>
  <c r="T1789" i="1"/>
  <c r="T1988" i="1"/>
  <c r="T3804" i="1"/>
  <c r="T4334" i="1"/>
  <c r="T3723" i="1"/>
  <c r="T5152" i="1"/>
  <c r="T4385" i="1"/>
  <c r="T5821" i="1"/>
  <c r="T6425" i="1"/>
  <c r="T5679" i="1"/>
  <c r="T7681" i="1"/>
  <c r="T8485" i="1"/>
  <c r="T7318" i="1"/>
  <c r="T8354" i="1"/>
  <c r="T6735" i="1"/>
  <c r="T7813" i="1"/>
  <c r="T7594" i="1"/>
  <c r="T8125" i="1"/>
  <c r="T12" i="1"/>
  <c r="T197" i="1"/>
  <c r="T98" i="1"/>
  <c r="T564" i="1"/>
  <c r="T567" i="1"/>
  <c r="T438" i="1"/>
  <c r="T814" i="1"/>
  <c r="T1353" i="1"/>
  <c r="T1919" i="1"/>
  <c r="T1817" i="1"/>
  <c r="T2165" i="1"/>
  <c r="T2071" i="1"/>
  <c r="T1886" i="1"/>
  <c r="T2401" i="1"/>
  <c r="T2729" i="1"/>
  <c r="T2442" i="1"/>
  <c r="T2858" i="1"/>
  <c r="T2599" i="1"/>
  <c r="T2328" i="1"/>
  <c r="T2768" i="1"/>
  <c r="T2963" i="1"/>
  <c r="T2999" i="1"/>
  <c r="T2934" i="1"/>
  <c r="T3395" i="1"/>
  <c r="T3856" i="1"/>
  <c r="T3616" i="1"/>
  <c r="T4093" i="1"/>
  <c r="T3361" i="1"/>
  <c r="T3557" i="1"/>
  <c r="T4152" i="1"/>
  <c r="T3310" i="1"/>
  <c r="T3704" i="1"/>
  <c r="T3945" i="1"/>
  <c r="T4323" i="1"/>
  <c r="T4883" i="1"/>
  <c r="T5216" i="1"/>
  <c r="T4993" i="1"/>
  <c r="T5310" i="1"/>
  <c r="T4533" i="1"/>
  <c r="T5269" i="1"/>
  <c r="T4652" i="1"/>
  <c r="T5048" i="1"/>
  <c r="T5398" i="1"/>
  <c r="T5837" i="1"/>
  <c r="T6115" i="1"/>
  <c r="T5441" i="1"/>
  <c r="T5667" i="1"/>
  <c r="T6148" i="1"/>
  <c r="T6431" i="1"/>
  <c r="T5557" i="1"/>
  <c r="T5977" i="1"/>
  <c r="T6293" i="1"/>
  <c r="T5497" i="1"/>
  <c r="T5878" i="1"/>
  <c r="T6262" i="1"/>
  <c r="T6531" i="1"/>
  <c r="T6747" i="1"/>
  <c r="T7399" i="1"/>
  <c r="T7573" i="1"/>
  <c r="T8086" i="1"/>
  <c r="T8635" i="1"/>
  <c r="T6718" i="1"/>
  <c r="T7026" i="1"/>
  <c r="T7578" i="1"/>
  <c r="T8387" i="1"/>
  <c r="T8042" i="1"/>
  <c r="T6819" i="1"/>
  <c r="T7555" i="1"/>
  <c r="T8445" i="1"/>
  <c r="T6631" i="1"/>
  <c r="T7091" i="1"/>
  <c r="T7661" i="1"/>
  <c r="T8426" i="1"/>
  <c r="T6668" i="1"/>
  <c r="T7173" i="1"/>
  <c r="T7593" i="1"/>
  <c r="T7824" i="1"/>
  <c r="T8441" i="1"/>
  <c r="T6681" i="1"/>
  <c r="T7373" i="1"/>
  <c r="T7885" i="1"/>
  <c r="T8463" i="1"/>
  <c r="T8667" i="1"/>
  <c r="T1139" i="1"/>
  <c r="T1047" i="1"/>
  <c r="T1017" i="1"/>
  <c r="T2122" i="1"/>
  <c r="T2703" i="1"/>
  <c r="T3473" i="1"/>
  <c r="T8659" i="1"/>
  <c r="T7352" i="1"/>
  <c r="T570" i="1"/>
  <c r="T605" i="1"/>
  <c r="T1235" i="1"/>
  <c r="T1696" i="1"/>
  <c r="T1600" i="1"/>
  <c r="T2272" i="1"/>
  <c r="T2052" i="1"/>
  <c r="T1975" i="1"/>
  <c r="T1761" i="1"/>
  <c r="T2119" i="1"/>
  <c r="T2514" i="1"/>
  <c r="T2890" i="1"/>
  <c r="T2324" i="1"/>
  <c r="T2924" i="1"/>
  <c r="T3012" i="1"/>
  <c r="T3907" i="1"/>
  <c r="T3835" i="1"/>
  <c r="T3957" i="1"/>
  <c r="T5049" i="1"/>
  <c r="T4382" i="1"/>
  <c r="T5768" i="1"/>
  <c r="T5992" i="1"/>
  <c r="T6489" i="1"/>
  <c r="T5993" i="1"/>
  <c r="T6275" i="1"/>
  <c r="T7172" i="1"/>
  <c r="T7967" i="1"/>
  <c r="T6578" i="1"/>
  <c r="T7049" i="1"/>
  <c r="T7311" i="1"/>
  <c r="T8105" i="1"/>
  <c r="T8422" i="1"/>
  <c r="T6612" i="1"/>
  <c r="T7380" i="1"/>
  <c r="T7908" i="1"/>
  <c r="T8369" i="1"/>
  <c r="T8735" i="1"/>
  <c r="T6836" i="1"/>
  <c r="T7619" i="1"/>
  <c r="T8457" i="1"/>
  <c r="T8771" i="1"/>
  <c r="T974" i="1"/>
  <c r="T268" i="1"/>
  <c r="T1026" i="1"/>
  <c r="T1146" i="1"/>
  <c r="T2079" i="1"/>
  <c r="T2923" i="1"/>
  <c r="T3210" i="1"/>
  <c r="T4494" i="1"/>
  <c r="T8482" i="1"/>
  <c r="T7658" i="1"/>
  <c r="T6806" i="1"/>
  <c r="T126" i="1"/>
  <c r="T22" i="1"/>
  <c r="T497" i="1"/>
  <c r="T569" i="1"/>
  <c r="T812" i="1"/>
  <c r="T1077" i="1"/>
  <c r="T1233" i="1"/>
  <c r="T1845" i="1"/>
  <c r="T2094" i="1"/>
  <c r="T1868" i="1"/>
  <c r="T2050" i="1"/>
  <c r="T1896" i="1"/>
  <c r="T2251" i="1"/>
  <c r="T2554" i="1"/>
  <c r="T2855" i="1"/>
  <c r="T2560" i="1"/>
  <c r="T3170" i="1"/>
  <c r="T3883" i="1"/>
  <c r="T4145" i="1"/>
  <c r="T4283" i="1"/>
  <c r="T3617" i="1"/>
  <c r="T3526" i="1"/>
  <c r="T3900" i="1"/>
  <c r="T4233" i="1"/>
  <c r="T5060" i="1"/>
  <c r="T4381" i="1"/>
  <c r="T4823" i="1"/>
  <c r="T5178" i="1"/>
  <c r="T4431" i="1"/>
  <c r="T4935" i="1"/>
  <c r="T5339" i="1"/>
  <c r="T5324" i="1"/>
  <c r="T5624" i="1"/>
  <c r="T6031" i="1"/>
  <c r="T5846" i="1"/>
  <c r="T6435" i="1"/>
  <c r="T5649" i="1"/>
  <c r="T5642" i="1"/>
  <c r="T6054" i="1"/>
  <c r="T6542" i="1"/>
  <c r="T7371" i="1"/>
  <c r="T7704" i="1"/>
  <c r="T8027" i="1"/>
  <c r="T8592" i="1"/>
  <c r="T7126" i="1"/>
  <c r="T7887" i="1"/>
  <c r="T8271" i="1"/>
  <c r="T8507" i="1"/>
  <c r="T7138" i="1"/>
  <c r="T7579" i="1"/>
  <c r="T7969" i="1"/>
  <c r="T8596" i="1"/>
  <c r="T6719" i="1"/>
  <c r="T7103" i="1"/>
  <c r="T7912" i="1"/>
  <c r="T8276" i="1"/>
  <c r="T8558" i="1"/>
  <c r="T1110" i="1"/>
  <c r="T165" i="1"/>
  <c r="T303" i="1"/>
  <c r="T1150" i="1"/>
  <c r="T1228" i="1"/>
  <c r="T1169" i="1"/>
  <c r="T1671" i="1"/>
  <c r="T2228" i="1"/>
  <c r="T2493" i="1"/>
  <c r="T2922" i="1"/>
  <c r="T3452" i="1"/>
  <c r="T3809" i="1"/>
  <c r="T6444" i="1"/>
  <c r="T5918" i="1"/>
  <c r="T6485" i="1"/>
  <c r="T8486" i="1"/>
  <c r="T8365" i="1"/>
  <c r="T7693" i="1"/>
  <c r="T452" i="1"/>
  <c r="T600" i="1"/>
  <c r="T791" i="1"/>
  <c r="T932" i="1"/>
  <c r="T1197" i="1"/>
  <c r="T2067" i="1"/>
  <c r="T1831" i="1"/>
  <c r="T2045" i="1"/>
  <c r="T2777" i="1"/>
  <c r="T2387" i="1"/>
  <c r="T2408" i="1"/>
  <c r="T3040" i="1"/>
  <c r="T3000" i="1"/>
  <c r="T3903" i="1"/>
  <c r="T3400" i="1"/>
  <c r="T3880" i="1"/>
  <c r="T3393" i="1"/>
  <c r="T3896" i="1"/>
  <c r="T3382" i="1"/>
  <c r="T4080" i="1"/>
  <c r="T4995" i="1"/>
  <c r="T4702" i="1"/>
  <c r="T5358" i="1"/>
  <c r="T5000" i="1"/>
  <c r="T4833" i="1"/>
  <c r="T5555" i="1"/>
  <c r="T6266" i="1"/>
  <c r="T5843" i="1"/>
  <c r="T6529" i="1"/>
  <c r="T6049" i="1"/>
  <c r="T5570" i="1"/>
  <c r="T6319" i="1"/>
  <c r="T6899" i="1"/>
  <c r="T7856" i="1"/>
  <c r="T6509" i="1"/>
  <c r="T7432" i="1"/>
  <c r="T8156" i="1"/>
  <c r="T6865" i="1"/>
  <c r="T7787" i="1"/>
  <c r="T8434" i="1"/>
  <c r="T6912" i="1"/>
  <c r="T7778" i="1"/>
  <c r="T8588" i="1"/>
  <c r="T4003" i="1"/>
  <c r="T4250" i="1"/>
  <c r="T3521" i="1"/>
  <c r="T3653" i="1"/>
  <c r="T3995" i="1"/>
  <c r="T4281" i="1"/>
  <c r="T3482" i="1"/>
  <c r="T3885" i="1"/>
  <c r="T4227" i="1"/>
  <c r="T4750" i="1"/>
  <c r="T5075" i="1"/>
  <c r="T5395" i="1"/>
  <c r="T4816" i="1"/>
  <c r="T5182" i="1"/>
  <c r="T5422" i="1"/>
  <c r="T4835" i="1"/>
  <c r="T5173" i="1"/>
  <c r="T4395" i="1"/>
  <c r="T4994" i="1"/>
  <c r="T5270" i="1"/>
  <c r="T5752" i="1"/>
  <c r="T6043" i="1"/>
  <c r="T6308" i="1"/>
  <c r="T5578" i="1"/>
  <c r="T6036" i="1"/>
  <c r="T6295" i="1"/>
  <c r="T5410" i="1"/>
  <c r="T5825" i="1"/>
  <c r="T6181" i="1"/>
  <c r="T5695" i="1"/>
  <c r="T6114" i="1"/>
  <c r="T6471" i="1"/>
  <c r="T6528" i="1"/>
  <c r="T7118" i="1"/>
  <c r="T7524" i="1"/>
  <c r="T8319" i="1"/>
  <c r="T6571" i="1"/>
  <c r="T7510" i="1"/>
  <c r="T7904" i="1"/>
  <c r="T8193" i="1"/>
  <c r="T6468" i="1"/>
  <c r="T6908" i="1"/>
  <c r="T7536" i="1"/>
  <c r="T7864" i="1"/>
  <c r="T8190" i="1"/>
  <c r="T8616" i="1"/>
  <c r="T6769" i="1"/>
  <c r="T7498" i="1"/>
  <c r="T7916" i="1"/>
  <c r="T8182" i="1"/>
  <c r="T8749" i="1"/>
  <c r="T8431" i="1"/>
  <c r="T8126" i="1"/>
  <c r="T8686" i="1"/>
  <c r="T7343" i="1"/>
  <c r="T8033" i="1"/>
  <c r="T6589" i="1"/>
  <c r="T7316" i="1"/>
  <c r="T7726" i="1"/>
  <c r="T8298" i="1"/>
  <c r="T7203" i="1"/>
  <c r="T7747" i="1"/>
  <c r="T8366" i="1"/>
  <c r="T6348" i="1"/>
  <c r="T5934" i="1"/>
  <c r="T6727" i="1"/>
  <c r="T6934" i="1"/>
  <c r="T7481" i="1"/>
  <c r="T8014" i="1"/>
  <c r="T8396" i="1"/>
  <c r="T6774" i="1"/>
  <c r="T7105" i="1"/>
  <c r="T7500" i="1"/>
  <c r="T7870" i="1"/>
  <c r="T8222" i="1"/>
  <c r="T6605" i="1"/>
  <c r="T6897" i="1"/>
  <c r="T7422" i="1"/>
  <c r="T7572" i="1"/>
  <c r="T6726" i="1"/>
  <c r="T6948" i="1"/>
  <c r="T7448" i="1"/>
  <c r="T8080" i="1"/>
  <c r="T8585" i="1"/>
  <c r="T955" i="1"/>
  <c r="T662" i="1"/>
  <c r="T1333" i="1"/>
  <c r="T1438" i="1"/>
  <c r="T1679" i="1"/>
  <c r="T2705" i="1"/>
  <c r="T5719" i="1"/>
  <c r="T7386" i="1"/>
  <c r="T8657" i="1"/>
  <c r="T82" i="1"/>
  <c r="T420" i="1"/>
  <c r="T361" i="1"/>
  <c r="T448" i="1"/>
  <c r="T906" i="1"/>
  <c r="T1504" i="1"/>
  <c r="T1477" i="1"/>
  <c r="T1475" i="1"/>
  <c r="T1839" i="1"/>
  <c r="T2116" i="1"/>
  <c r="T2509" i="1"/>
  <c r="T2722" i="1"/>
  <c r="T2507" i="1"/>
  <c r="T2849" i="1"/>
  <c r="T2752" i="1"/>
  <c r="T2992" i="1"/>
  <c r="T2993" i="1"/>
  <c r="T3724" i="1"/>
  <c r="T3719" i="1"/>
  <c r="T4289" i="1"/>
  <c r="T3772" i="1"/>
  <c r="T3718" i="1"/>
  <c r="T4907" i="1"/>
  <c r="T5026" i="1"/>
  <c r="T4820" i="1"/>
  <c r="T4441" i="1"/>
  <c r="T5010" i="1"/>
  <c r="T5764" i="1"/>
  <c r="T6634" i="1"/>
  <c r="T7307" i="1"/>
  <c r="T8251" i="1"/>
  <c r="T6875" i="1"/>
  <c r="T7665" i="1"/>
  <c r="T7981" i="1"/>
  <c r="T8368" i="1"/>
  <c r="T6929" i="1"/>
  <c r="T7262" i="1"/>
  <c r="T7827" i="1"/>
  <c r="T8206" i="1"/>
  <c r="T8521" i="1"/>
  <c r="T6697" i="1"/>
  <c r="T7139" i="1"/>
  <c r="T8302" i="1"/>
  <c r="T8649" i="1"/>
  <c r="T8663" i="1"/>
  <c r="T329" i="1"/>
  <c r="T254" i="1"/>
  <c r="T678" i="1"/>
  <c r="T629" i="1"/>
  <c r="T1292" i="1"/>
  <c r="T1433" i="1"/>
  <c r="T1732" i="1"/>
  <c r="T2133" i="1"/>
  <c r="T2077" i="1"/>
  <c r="T3211" i="1"/>
  <c r="T3644" i="1"/>
  <c r="T4496" i="1"/>
  <c r="T4482" i="1"/>
  <c r="T5682" i="1"/>
  <c r="T31" i="1"/>
  <c r="T247" i="1"/>
  <c r="T403" i="1"/>
  <c r="T607" i="1"/>
  <c r="T425" i="1"/>
  <c r="T620" i="1"/>
  <c r="T777" i="1"/>
  <c r="T1196" i="1"/>
  <c r="T1646" i="1"/>
  <c r="T1488" i="1"/>
  <c r="T2270" i="1"/>
  <c r="T2577" i="1"/>
  <c r="T2354" i="1"/>
  <c r="T2750" i="1"/>
  <c r="T2763" i="1"/>
  <c r="T2436" i="1"/>
  <c r="T2780" i="1"/>
  <c r="T3193" i="1"/>
  <c r="T3332" i="1"/>
  <c r="T3857" i="1"/>
  <c r="T3413" i="1"/>
  <c r="T4256" i="1"/>
  <c r="T3358" i="1"/>
  <c r="T3714" i="1"/>
  <c r="T5344" i="1"/>
  <c r="T5061" i="1"/>
  <c r="T5380" i="1"/>
  <c r="T5125" i="1"/>
  <c r="T4889" i="1"/>
  <c r="T5132" i="1"/>
  <c r="T5568" i="1"/>
  <c r="T5871" i="1"/>
  <c r="T6239" i="1"/>
  <c r="T5635" i="1"/>
  <c r="T6152" i="1"/>
  <c r="T5573" i="1"/>
  <c r="T5973" i="1"/>
  <c r="T5914" i="1"/>
  <c r="T6307" i="1"/>
  <c r="T7257" i="1"/>
  <c r="T7903" i="1"/>
  <c r="T8504" i="1"/>
  <c r="T6647" i="1"/>
  <c r="T7029" i="1"/>
  <c r="T8429" i="1"/>
  <c r="T8690" i="1"/>
  <c r="T7030" i="1"/>
  <c r="T7305" i="1"/>
  <c r="T7871" i="1"/>
  <c r="T8184" i="1"/>
  <c r="T8499" i="1"/>
  <c r="T7047" i="1"/>
  <c r="T7405" i="1"/>
  <c r="T7872" i="1"/>
  <c r="T8188" i="1"/>
  <c r="T8454" i="1"/>
  <c r="T8787" i="1"/>
  <c r="T333" i="1"/>
  <c r="T2657" i="1"/>
  <c r="T231" i="1"/>
  <c r="T166" i="1"/>
  <c r="T698" i="1"/>
  <c r="T767" i="1"/>
  <c r="T827" i="1"/>
  <c r="T1174" i="1"/>
  <c r="T1205" i="1"/>
  <c r="T1229" i="1"/>
  <c r="T1954" i="1"/>
  <c r="T1779" i="1"/>
  <c r="T2626" i="1"/>
  <c r="T2612" i="1"/>
  <c r="T5709" i="1"/>
  <c r="T7335" i="1"/>
  <c r="T8475" i="1"/>
  <c r="T8297" i="1"/>
  <c r="T7" i="1"/>
  <c r="T155" i="1"/>
  <c r="T27" i="1"/>
  <c r="T561" i="1"/>
  <c r="T503" i="1"/>
  <c r="T783" i="1"/>
  <c r="T1352" i="1"/>
  <c r="T1301" i="1"/>
  <c r="T1460" i="1"/>
  <c r="T1899" i="1"/>
  <c r="T1814" i="1"/>
  <c r="T2137" i="1"/>
  <c r="T2066" i="1"/>
  <c r="T1880" i="1"/>
  <c r="T2595" i="1"/>
  <c r="T2740" i="1"/>
  <c r="T3218" i="1"/>
  <c r="T3359" i="1"/>
  <c r="T3844" i="1"/>
  <c r="T3360" i="1"/>
  <c r="T3608" i="1"/>
  <c r="T3829" i="1"/>
  <c r="T3349" i="1"/>
  <c r="T3742" i="1"/>
  <c r="T4134" i="1"/>
  <c r="T3694" i="1"/>
  <c r="T4320" i="1"/>
  <c r="T4857" i="1"/>
  <c r="T5207" i="1"/>
  <c r="T4532" i="1"/>
  <c r="T4931" i="1"/>
  <c r="T5252" i="1"/>
  <c r="T4463" i="1"/>
  <c r="T4917" i="1"/>
  <c r="T5805" i="1"/>
  <c r="T6111" i="1"/>
  <c r="T5434" i="1"/>
  <c r="T5638" i="1"/>
  <c r="T6140" i="1"/>
  <c r="T6394" i="1"/>
  <c r="T5493" i="1"/>
  <c r="T5965" i="1"/>
  <c r="T6290" i="1"/>
  <c r="T5490" i="1"/>
  <c r="T5842" i="1"/>
  <c r="T6182" i="1"/>
  <c r="T6720" i="1"/>
  <c r="T7556" i="1"/>
  <c r="T8067" i="1"/>
  <c r="T6702" i="1"/>
  <c r="T6953" i="1"/>
  <c r="T7971" i="1"/>
  <c r="T6645" i="1"/>
  <c r="T7017" i="1"/>
  <c r="T7554" i="1"/>
  <c r="T8007" i="1"/>
  <c r="T8756" i="1"/>
  <c r="T6809" i="1"/>
  <c r="T4239" i="1"/>
  <c r="T4443" i="1"/>
  <c r="T4626" i="1"/>
  <c r="T5659" i="1"/>
  <c r="T6277" i="1"/>
  <c r="T5794" i="1"/>
  <c r="T6487" i="1"/>
  <c r="T7289" i="1"/>
  <c r="T7741" i="1"/>
  <c r="T6625" i="1"/>
  <c r="T7087" i="1"/>
  <c r="T7599" i="1"/>
  <c r="T8364" i="1"/>
  <c r="T6658" i="1"/>
  <c r="T7589" i="1"/>
  <c r="T7817" i="1"/>
  <c r="T8437" i="1"/>
  <c r="T154" i="1"/>
  <c r="T462" i="1"/>
  <c r="T460" i="1"/>
  <c r="T548" i="1"/>
  <c r="T851" i="1"/>
  <c r="T1059" i="1"/>
  <c r="T1510" i="1"/>
  <c r="T2145" i="1"/>
  <c r="T2358" i="1"/>
  <c r="T2598" i="1"/>
  <c r="T2427" i="1"/>
  <c r="T2865" i="1"/>
  <c r="T2548" i="1"/>
  <c r="T2956" i="1"/>
  <c r="T3195" i="1"/>
  <c r="T3094" i="1"/>
  <c r="T3529" i="1"/>
  <c r="T4191" i="1"/>
  <c r="T4848" i="1"/>
  <c r="T5261" i="1"/>
  <c r="T5421" i="1"/>
  <c r="T4763" i="1"/>
  <c r="T5015" i="1"/>
  <c r="T5306" i="1"/>
  <c r="T5333" i="1"/>
  <c r="T4588" i="1"/>
  <c r="T4815" i="1"/>
  <c r="T5145" i="1"/>
  <c r="T5334" i="1"/>
  <c r="T5672" i="1"/>
  <c r="T6352" i="1"/>
  <c r="T5505" i="1"/>
  <c r="T6499" i="1"/>
  <c r="T5937" i="1"/>
  <c r="T6405" i="1"/>
  <c r="T5978" i="1"/>
  <c r="T6538" i="1"/>
  <c r="T6992" i="1"/>
  <c r="T8139" i="1"/>
  <c r="T7414" i="1"/>
  <c r="T7571" i="1"/>
  <c r="T8041" i="1"/>
  <c r="T8394" i="1"/>
  <c r="T6775" i="1"/>
  <c r="T6947" i="1"/>
  <c r="T7461" i="1"/>
  <c r="T8176" i="1"/>
  <c r="T8716" i="1"/>
  <c r="T6799" i="1"/>
  <c r="T7487" i="1"/>
  <c r="T7855" i="1"/>
  <c r="T8726" i="1"/>
  <c r="T1121" i="1"/>
  <c r="T1132" i="1"/>
  <c r="T1733" i="1"/>
  <c r="T965" i="1"/>
  <c r="T1414" i="1"/>
  <c r="T1962" i="1"/>
  <c r="T7079" i="1"/>
  <c r="T8124" i="1"/>
  <c r="T7345" i="1"/>
  <c r="T138" i="1"/>
  <c r="T81" i="1"/>
  <c r="T181" i="1"/>
  <c r="T487" i="1"/>
  <c r="T585" i="1"/>
  <c r="T1155" i="1"/>
  <c r="T1605" i="1"/>
  <c r="T1692" i="1"/>
  <c r="T1563" i="1"/>
  <c r="T1568" i="1"/>
  <c r="T1973" i="1"/>
  <c r="T2232" i="1"/>
  <c r="T2286" i="1"/>
  <c r="T2093" i="1"/>
  <c r="T2625" i="1"/>
  <c r="T2871" i="1"/>
  <c r="T2316" i="1"/>
  <c r="T2892" i="1"/>
  <c r="T3323" i="1"/>
  <c r="T3837" i="1"/>
  <c r="T3352" i="1"/>
  <c r="T3357" i="1"/>
  <c r="T3833" i="1"/>
  <c r="T3494" i="1"/>
  <c r="T3922" i="1"/>
  <c r="T4531" i="1"/>
  <c r="T4593" i="1"/>
  <c r="T5345" i="1"/>
  <c r="T5100" i="1"/>
  <c r="T5765" i="1"/>
  <c r="T6453" i="1"/>
  <c r="T6438" i="1"/>
  <c r="T6458" i="1"/>
  <c r="T6230" i="1"/>
  <c r="T6750" i="1"/>
  <c r="T7168" i="1"/>
  <c r="T7595" i="1"/>
  <c r="T7896" i="1"/>
  <c r="T8650" i="1"/>
  <c r="T7283" i="1"/>
  <c r="T7735" i="1"/>
  <c r="T8097" i="1"/>
  <c r="T8415" i="1"/>
  <c r="T7057" i="1"/>
  <c r="T7365" i="1"/>
  <c r="T7901" i="1"/>
  <c r="T8308" i="1"/>
  <c r="T8704" i="1"/>
  <c r="T6829" i="1"/>
  <c r="T7228" i="1"/>
  <c r="T7580" i="1"/>
  <c r="T7997" i="1"/>
  <c r="T8451" i="1"/>
  <c r="T8776" i="1"/>
  <c r="T269" i="1"/>
  <c r="T941" i="1"/>
  <c r="T1320" i="1"/>
  <c r="T1095" i="1"/>
  <c r="T2078" i="1"/>
  <c r="T2058" i="1"/>
  <c r="T2661" i="1"/>
  <c r="T2707" i="1"/>
  <c r="T3162" i="1"/>
  <c r="T4314" i="1"/>
  <c r="T5797" i="1"/>
  <c r="T7076" i="1"/>
  <c r="T8356" i="1"/>
  <c r="T7348" i="1"/>
  <c r="T6759" i="1"/>
  <c r="T8555" i="1"/>
  <c r="T42" i="1"/>
  <c r="T113" i="1"/>
  <c r="T423" i="1"/>
  <c r="T572" i="1"/>
  <c r="T935" i="1"/>
  <c r="T842" i="1"/>
  <c r="T1058" i="1"/>
  <c r="T1073" i="1"/>
  <c r="T1655" i="1"/>
  <c r="T2091" i="1"/>
  <c r="T2197" i="1"/>
  <c r="T2042" i="1"/>
  <c r="T1889" i="1"/>
  <c r="T2219" i="1"/>
  <c r="T2725" i="1"/>
  <c r="T2852" i="1"/>
  <c r="T2856" i="1"/>
  <c r="T2556" i="1"/>
  <c r="T2853" i="1"/>
  <c r="T3133" i="1"/>
  <c r="T3435" i="1"/>
  <c r="T3879" i="1"/>
  <c r="T4097" i="1"/>
  <c r="T3478" i="1"/>
  <c r="T4745" i="1"/>
  <c r="T5172" i="1"/>
  <c r="T4403" i="1"/>
  <c r="T4914" i="1"/>
  <c r="T5318" i="1"/>
  <c r="T5613" i="1"/>
  <c r="T6027" i="1"/>
  <c r="T6349" i="1"/>
  <c r="T6113" i="1"/>
  <c r="T5639" i="1"/>
  <c r="T6038" i="1"/>
  <c r="T6494" i="1"/>
  <c r="T7022" i="1"/>
  <c r="T7367" i="1"/>
  <c r="T7698" i="1"/>
  <c r="T8003" i="1"/>
  <c r="T8303" i="1"/>
  <c r="T8577" i="1"/>
  <c r="T6791" i="1"/>
  <c r="T7123" i="1"/>
  <c r="T7407" i="1"/>
  <c r="T7884" i="1"/>
  <c r="T8501" i="1"/>
  <c r="T7962" i="1"/>
  <c r="T8275" i="1"/>
  <c r="T8587" i="1"/>
  <c r="T6649" i="1"/>
  <c r="T7100" i="1"/>
  <c r="T7544" i="1"/>
  <c r="T7906" i="1"/>
  <c r="T8273" i="1"/>
  <c r="T8525" i="1"/>
  <c r="T8758" i="1"/>
  <c r="T998" i="1"/>
  <c r="T1735" i="1"/>
  <c r="T2659" i="1"/>
  <c r="T162" i="1"/>
  <c r="T386" i="1"/>
  <c r="T381" i="1"/>
  <c r="T630" i="1"/>
  <c r="T726" i="1"/>
  <c r="T1147" i="1"/>
  <c r="T904" i="1"/>
  <c r="T1222" i="1"/>
  <c r="T1506" i="1"/>
  <c r="T1708" i="1"/>
  <c r="T1667" i="1"/>
  <c r="T1366" i="1"/>
  <c r="T2100" i="1"/>
  <c r="T2489" i="1"/>
  <c r="T2754" i="1"/>
  <c r="T2914" i="1"/>
  <c r="T3134" i="1"/>
  <c r="T3284" i="1"/>
  <c r="T3429" i="1"/>
  <c r="T4446" i="1"/>
  <c r="T4479" i="1"/>
  <c r="T6440" i="1"/>
  <c r="T7755" i="1"/>
  <c r="T8556" i="1"/>
  <c r="T7752" i="1"/>
  <c r="T7159" i="1"/>
  <c r="T8111" i="1"/>
  <c r="T6763" i="1"/>
  <c r="T7680" i="1"/>
  <c r="T8359" i="1"/>
  <c r="T77" i="1"/>
  <c r="T444" i="1"/>
  <c r="T293" i="1"/>
  <c r="T471" i="1"/>
  <c r="T784" i="1"/>
  <c r="T786" i="1"/>
  <c r="T856" i="1"/>
  <c r="T844" i="1"/>
  <c r="T1495" i="1"/>
  <c r="T1057" i="1"/>
  <c r="T1644" i="1"/>
  <c r="T1881" i="1"/>
  <c r="T1815" i="1"/>
  <c r="T2234" i="1"/>
  <c r="T2029" i="1"/>
  <c r="T2437" i="1"/>
  <c r="T2769" i="1"/>
  <c r="T2510" i="1"/>
  <c r="T2404" i="1"/>
  <c r="T2834" i="1"/>
  <c r="T3024" i="1"/>
  <c r="T3047" i="1"/>
  <c r="T2984" i="1"/>
  <c r="T3487" i="1"/>
  <c r="T3392" i="1"/>
  <c r="T3672" i="1"/>
  <c r="T3877" i="1"/>
  <c r="T3593" i="1"/>
  <c r="T3893" i="1"/>
  <c r="T4203" i="1"/>
  <c r="T3374" i="1"/>
  <c r="T3770" i="1"/>
  <c r="T4068" i="1"/>
  <c r="T4647" i="1"/>
  <c r="T5348" i="1"/>
  <c r="T4671" i="1"/>
  <c r="T4997" i="1"/>
  <c r="T4791" i="1"/>
  <c r="T5170" i="1"/>
  <c r="T5517" i="1"/>
  <c r="T6247" i="1"/>
  <c r="T5521" i="1"/>
  <c r="T5838" i="1"/>
  <c r="T6263" i="1"/>
  <c r="T6525" i="1"/>
  <c r="T5753" i="1"/>
  <c r="T6041" i="1"/>
  <c r="T5564" i="1"/>
  <c r="T5994" i="1"/>
  <c r="T6313" i="1"/>
  <c r="T6559" i="1"/>
  <c r="T6863" i="1"/>
  <c r="T7836" i="1"/>
  <c r="T6472" i="1"/>
  <c r="T7404" i="1"/>
  <c r="T7641" i="1"/>
  <c r="T8137" i="1"/>
  <c r="T8575" i="1"/>
  <c r="T7124" i="1"/>
  <c r="T7773" i="1"/>
  <c r="T6898" i="1"/>
  <c r="T7324" i="1"/>
  <c r="T8626" i="1"/>
  <c r="T7802" i="1"/>
  <c r="T8479" i="1"/>
  <c r="T7187" i="1"/>
  <c r="T7722" i="1"/>
  <c r="T8492" i="1"/>
  <c r="T6700" i="1"/>
  <c r="T7216" i="1"/>
  <c r="T7662" i="1"/>
  <c r="T8106" i="1"/>
  <c r="T8471" i="1"/>
  <c r="T7068" i="1"/>
  <c r="T7660" i="1"/>
  <c r="T8032" i="1"/>
  <c r="T8544" i="1"/>
  <c r="T1104" i="1"/>
  <c r="T8672" i="1"/>
  <c r="T313" i="1"/>
  <c r="T1176" i="1"/>
  <c r="T1258" i="1"/>
  <c r="T1177" i="1"/>
  <c r="T1713" i="1"/>
  <c r="T6422" i="1"/>
  <c r="T7385" i="1"/>
  <c r="T30" i="1"/>
  <c r="T220" i="1"/>
  <c r="T375" i="1"/>
  <c r="T706" i="1"/>
  <c r="T1050" i="1"/>
  <c r="T1684" i="1"/>
  <c r="T1856" i="1"/>
  <c r="T2010" i="1"/>
  <c r="T1860" i="1"/>
  <c r="T2586" i="1"/>
  <c r="T2319" i="1"/>
  <c r="T2723" i="1"/>
  <c r="T3013" i="1"/>
  <c r="T3495" i="1"/>
  <c r="T4216" i="1"/>
  <c r="T3956" i="1"/>
  <c r="T3565" i="1"/>
  <c r="T4143" i="1"/>
  <c r="T4257" i="1"/>
  <c r="T5213" i="1"/>
  <c r="T4459" i="1"/>
  <c r="T5056" i="1"/>
  <c r="T4824" i="1"/>
  <c r="T5943" i="1"/>
  <c r="T5582" i="1"/>
  <c r="T6132" i="1"/>
  <c r="T6157" i="1"/>
  <c r="T6410" i="1"/>
  <c r="T7193" i="1"/>
  <c r="T7653" i="1"/>
  <c r="T7990" i="1"/>
  <c r="T6654" i="1"/>
  <c r="T7375" i="1"/>
  <c r="T8205" i="1"/>
  <c r="T8517" i="1"/>
  <c r="T6693" i="1"/>
  <c r="T7652" i="1"/>
  <c r="T8031" i="1"/>
  <c r="T8423" i="1"/>
  <c r="T7058" i="1"/>
  <c r="T7650" i="1"/>
  <c r="T8519" i="1"/>
  <c r="T8740" i="1"/>
  <c r="T66" i="1"/>
  <c r="T680" i="1"/>
  <c r="T631" i="1"/>
  <c r="T1022" i="1"/>
  <c r="T1250" i="1"/>
  <c r="T1209" i="1"/>
  <c r="T1936" i="1"/>
  <c r="T2298" i="1"/>
  <c r="T2490" i="1"/>
  <c r="T3474" i="1"/>
  <c r="T4472" i="1"/>
  <c r="T7225" i="1"/>
  <c r="T7769" i="1"/>
  <c r="T7740" i="1"/>
  <c r="T7334" i="1"/>
  <c r="T142" i="1"/>
  <c r="T484" i="1"/>
  <c r="T695" i="1"/>
  <c r="T922" i="1"/>
  <c r="T1383" i="1"/>
  <c r="T1467" i="1"/>
  <c r="T1376" i="1"/>
  <c r="T2196" i="1"/>
  <c r="T1897" i="1"/>
  <c r="T1773" i="1"/>
  <c r="T2020" i="1"/>
  <c r="T2353" i="1"/>
  <c r="T2841" i="1"/>
  <c r="T2906" i="1"/>
  <c r="T2348" i="1"/>
  <c r="T2620" i="1"/>
  <c r="T3109" i="1"/>
  <c r="T3118" i="1"/>
  <c r="T3595" i="1"/>
  <c r="T4234" i="1"/>
  <c r="T3715" i="1"/>
  <c r="T4100" i="1"/>
  <c r="T3253" i="1"/>
  <c r="T3745" i="1"/>
  <c r="T4137" i="1"/>
  <c r="T3238" i="1"/>
  <c r="T3951" i="1"/>
  <c r="T4317" i="1"/>
  <c r="T4836" i="1"/>
  <c r="T4426" i="1"/>
  <c r="T4911" i="1"/>
  <c r="T5204" i="1"/>
  <c r="T5044" i="1"/>
  <c r="T5022" i="1"/>
  <c r="T5661" i="1"/>
  <c r="T6067" i="1"/>
  <c r="T6460" i="1"/>
  <c r="T6543" i="1"/>
  <c r="T5804" i="1"/>
  <c r="T6300" i="1"/>
  <c r="T6162" i="1"/>
  <c r="T7065" i="1"/>
  <c r="T7798" i="1"/>
  <c r="T8091" i="1"/>
  <c r="T8414" i="1"/>
  <c r="T6882" i="1"/>
  <c r="T7229" i="1"/>
  <c r="T7606" i="1"/>
  <c r="T7957" i="1"/>
  <c r="T8310" i="1"/>
  <c r="T8560" i="1"/>
  <c r="T6786" i="1"/>
  <c r="T7614" i="1"/>
  <c r="T8375" i="1"/>
  <c r="T6855" i="1"/>
  <c r="T7231" i="1"/>
  <c r="T7629" i="1"/>
  <c r="T8370" i="1"/>
  <c r="T8610" i="1"/>
  <c r="T8721" i="1"/>
  <c r="T2124" i="1"/>
  <c r="T5723" i="1"/>
  <c r="T714" i="1"/>
  <c r="T768" i="1"/>
  <c r="T1204" i="1"/>
  <c r="T1613" i="1"/>
  <c r="T1239" i="1"/>
  <c r="T1731" i="1"/>
  <c r="T1668" i="1"/>
  <c r="T2009" i="1"/>
  <c r="T2082" i="1"/>
  <c r="T2665" i="1"/>
  <c r="T3143" i="1"/>
  <c r="T3443" i="1"/>
  <c r="T3636" i="1"/>
  <c r="T4978" i="1"/>
  <c r="T4434" i="1"/>
  <c r="T5707" i="1"/>
  <c r="T6628" i="1"/>
  <c r="T8035" i="1"/>
  <c r="T6686" i="1"/>
  <c r="T8653" i="1"/>
  <c r="T8543" i="1"/>
  <c r="T7754" i="1"/>
  <c r="T6" i="1"/>
  <c r="T8" i="1"/>
  <c r="T496" i="1"/>
  <c r="T470" i="1"/>
  <c r="T437" i="1"/>
  <c r="T785" i="1"/>
  <c r="T933" i="1"/>
  <c r="T1066" i="1"/>
  <c r="T1305" i="1"/>
  <c r="T1395" i="1"/>
  <c r="T2168" i="1"/>
  <c r="T1891" i="1"/>
  <c r="T2175" i="1"/>
  <c r="T2880" i="1"/>
  <c r="T2443" i="1"/>
  <c r="T2464" i="1"/>
  <c r="T3123" i="1"/>
  <c r="T3112" i="1"/>
  <c r="T3979" i="1"/>
  <c r="T3219" i="1"/>
  <c r="T3997" i="1"/>
  <c r="T4231" i="1"/>
  <c r="T3513" i="1"/>
  <c r="T3992" i="1"/>
  <c r="T4272" i="1"/>
  <c r="T3434" i="1"/>
  <c r="T4197" i="1"/>
  <c r="T4717" i="1"/>
  <c r="T5043" i="1"/>
  <c r="T4795" i="1"/>
  <c r="T5146" i="1"/>
  <c r="T5418" i="1"/>
  <c r="T5062" i="1"/>
  <c r="T4391" i="1"/>
  <c r="T4965" i="1"/>
  <c r="T5244" i="1"/>
  <c r="T5696" i="1"/>
  <c r="T6023" i="1"/>
  <c r="T6292" i="1"/>
  <c r="T6032" i="1"/>
  <c r="T6289" i="1"/>
  <c r="T5384" i="1"/>
  <c r="T5809" i="1"/>
  <c r="T6149" i="1"/>
  <c r="T6429" i="1"/>
  <c r="T5674" i="1"/>
  <c r="T6462" i="1"/>
  <c r="T6508" i="1"/>
  <c r="T7104" i="1"/>
  <c r="T7520" i="1"/>
  <c r="T7876" i="1"/>
  <c r="T8316" i="1"/>
  <c r="T6564" i="1"/>
  <c r="T7507" i="1"/>
  <c r="T7863" i="1"/>
  <c r="T8189" i="1"/>
  <c r="T8706" i="1"/>
  <c r="T6890" i="1"/>
  <c r="T7525" i="1"/>
  <c r="T7851" i="1"/>
  <c r="T8600" i="1"/>
  <c r="T6740" i="1"/>
  <c r="T6930" i="1"/>
  <c r="T7462" i="1"/>
  <c r="T7875" i="1"/>
  <c r="T8179" i="1"/>
  <c r="T8637" i="1"/>
  <c r="T4048" i="1"/>
  <c r="T3321" i="1"/>
  <c r="T3545" i="1"/>
  <c r="T3725" i="1"/>
  <c r="T4049" i="1"/>
  <c r="T3262" i="1"/>
  <c r="T3602" i="1"/>
  <c r="T3933" i="1"/>
  <c r="T4270" i="1"/>
  <c r="T5203" i="1"/>
  <c r="T4414" i="1"/>
  <c r="T4905" i="1"/>
  <c r="T5249" i="1"/>
  <c r="T4427" i="1"/>
  <c r="T4894" i="1"/>
  <c r="T4585" i="1"/>
  <c r="T5019" i="1"/>
  <c r="T5388" i="1"/>
  <c r="T5792" i="1"/>
  <c r="T6087" i="1"/>
  <c r="T5619" i="1"/>
  <c r="T6080" i="1"/>
  <c r="T6334" i="1"/>
  <c r="T5487" i="1"/>
  <c r="T5949" i="1"/>
  <c r="T6264" i="1"/>
  <c r="T5468" i="1"/>
  <c r="T5810" i="1"/>
  <c r="T6150" i="1"/>
  <c r="T6524" i="1"/>
  <c r="T6644" i="1"/>
  <c r="T7303" i="1"/>
  <c r="T7552" i="1"/>
  <c r="T8006" i="1"/>
  <c r="T8580" i="1"/>
  <c r="T6638" i="1"/>
  <c r="T6935" i="1"/>
  <c r="T7553" i="1"/>
  <c r="T7968" i="1"/>
  <c r="T8267" i="1"/>
  <c r="T6608" i="1"/>
  <c r="T6954" i="1"/>
  <c r="T7550" i="1"/>
  <c r="T7958" i="1"/>
  <c r="T8341" i="1"/>
  <c r="T8750" i="1"/>
  <c r="T6803" i="1"/>
  <c r="T7024" i="1"/>
  <c r="T7548" i="1"/>
  <c r="T7959" i="1"/>
  <c r="T8260" i="1"/>
  <c r="T8711" i="1"/>
  <c r="T7919" i="1"/>
  <c r="T8691" i="1"/>
  <c r="T8254" i="1"/>
  <c r="T7731" i="1"/>
  <c r="T8367" i="1"/>
  <c r="T6618" i="1"/>
  <c r="T7073" i="1"/>
  <c r="T7592" i="1"/>
  <c r="T8350" i="1"/>
  <c r="T6642" i="1"/>
  <c r="T7141" i="1"/>
  <c r="T7770" i="1"/>
  <c r="T8362" i="1"/>
  <c r="T6675" i="1"/>
  <c r="T7825" i="1"/>
  <c r="T8442" i="1"/>
  <c r="T6402" i="1"/>
  <c r="T5615" i="1"/>
  <c r="T5962" i="1"/>
  <c r="T6246" i="1"/>
  <c r="T6534" i="1"/>
  <c r="T6788" i="1"/>
  <c r="T6985" i="1"/>
  <c r="T7513" i="1"/>
  <c r="T8078" i="1"/>
  <c r="T8601" i="1"/>
  <c r="T6850" i="1"/>
  <c r="T7411" i="1"/>
  <c r="T7539" i="1"/>
  <c r="T8017" i="1"/>
  <c r="T8330" i="1"/>
  <c r="T6742" i="1"/>
  <c r="T6943" i="1"/>
  <c r="T7454" i="1"/>
  <c r="T7780" i="1"/>
  <c r="T8173" i="1"/>
  <c r="T8713" i="1"/>
  <c r="T7484" i="1"/>
  <c r="T8723" i="1"/>
  <c r="T994" i="1"/>
  <c r="T383" i="1"/>
  <c r="T685" i="1"/>
  <c r="T1046" i="1"/>
  <c r="T1661" i="1"/>
  <c r="T1261" i="1"/>
  <c r="T1738" i="1"/>
  <c r="T3449" i="1"/>
  <c r="T6685" i="1"/>
  <c r="T7078" i="1"/>
  <c r="T132" i="1"/>
  <c r="T61" i="1"/>
  <c r="T416" i="1"/>
  <c r="T163" i="1"/>
  <c r="T414" i="1"/>
  <c r="T365" i="1"/>
  <c r="T794" i="1"/>
  <c r="T820" i="1"/>
  <c r="T1076" i="1"/>
  <c r="T1078" i="1"/>
  <c r="T1601" i="1"/>
  <c r="T1634" i="1"/>
  <c r="T1559" i="1"/>
  <c r="T1560" i="1"/>
  <c r="T1967" i="1"/>
  <c r="T2220" i="1"/>
  <c r="T2036" i="1"/>
  <c r="T1923" i="1"/>
  <c r="T2274" i="1"/>
  <c r="T2024" i="1"/>
  <c r="T2845" i="1"/>
  <c r="T2607" i="1"/>
  <c r="T2311" i="1"/>
  <c r="T2885" i="1"/>
  <c r="T2986" i="1"/>
  <c r="T3776" i="1"/>
  <c r="T3771" i="1"/>
  <c r="T3285" i="1"/>
  <c r="T3812" i="1"/>
  <c r="T3490" i="1"/>
  <c r="T3839" i="1"/>
  <c r="T4528" i="1"/>
  <c r="T5023" i="1"/>
  <c r="T4577" i="1"/>
  <c r="T4466" i="1"/>
  <c r="T5057" i="1"/>
  <c r="T6434" i="1"/>
  <c r="T5945" i="1"/>
  <c r="T6452" i="1"/>
  <c r="T6226" i="1"/>
  <c r="T6737" i="1"/>
  <c r="T7161" i="1"/>
  <c r="T7467" i="1"/>
  <c r="T7886" i="1"/>
  <c r="T8343" i="1"/>
  <c r="T7039" i="1"/>
  <c r="T7732" i="1"/>
  <c r="T8411" i="1"/>
  <c r="T6582" i="1"/>
  <c r="T7053" i="1"/>
  <c r="T8628" i="1"/>
  <c r="T6766" i="1"/>
  <c r="T7210" i="1"/>
  <c r="T7331" i="1"/>
  <c r="T7989" i="1"/>
  <c r="T8427" i="1"/>
  <c r="T8782" i="1"/>
  <c r="T962" i="1"/>
  <c r="T1721" i="1"/>
  <c r="T1675" i="1"/>
  <c r="T2629" i="1"/>
  <c r="T5733" i="1"/>
  <c r="T6682" i="1"/>
  <c r="T7347" i="1"/>
  <c r="T7344" i="1"/>
  <c r="T6756" i="1"/>
  <c r="T8484" i="1"/>
  <c r="T36" i="1"/>
  <c r="T84" i="1"/>
  <c r="T372" i="1"/>
  <c r="T813" i="1"/>
  <c r="T923" i="1"/>
  <c r="T1053" i="1"/>
  <c r="T1365" i="1"/>
  <c r="T2027" i="1"/>
  <c r="T1798" i="1"/>
  <c r="T2177" i="1"/>
  <c r="T2019" i="1"/>
  <c r="T1848" i="1"/>
  <c r="T2516" i="1"/>
  <c r="T3114" i="1"/>
  <c r="T3419" i="1"/>
  <c r="T3840" i="1"/>
  <c r="T4135" i="1"/>
  <c r="T3484" i="1"/>
  <c r="T3980" i="1"/>
  <c r="T4217" i="1"/>
  <c r="T4070" i="1"/>
  <c r="T3438" i="1"/>
  <c r="T4210" i="1"/>
  <c r="T4621" i="1"/>
  <c r="T5005" i="1"/>
  <c r="T5415" i="1"/>
  <c r="T4724" i="1"/>
  <c r="T5130" i="1"/>
  <c r="T5157" i="1"/>
  <c r="T4938" i="1"/>
  <c r="T5600" i="1"/>
  <c r="T6324" i="1"/>
  <c r="T6331" i="1"/>
  <c r="T5636" i="1"/>
  <c r="T6065" i="1"/>
  <c r="T5623" i="1"/>
  <c r="T6491" i="1"/>
  <c r="T6931" i="1"/>
  <c r="T7328" i="1"/>
  <c r="T7647" i="1"/>
  <c r="T7998" i="1"/>
  <c r="T8283" i="1"/>
  <c r="T8559" i="1"/>
  <c r="T6748" i="1"/>
  <c r="T7084" i="1"/>
  <c r="T7400" i="1"/>
  <c r="T7799" i="1"/>
  <c r="T8496" i="1"/>
  <c r="T7922" i="1"/>
  <c r="T8576" i="1"/>
  <c r="T7082" i="1"/>
  <c r="T7895" i="1"/>
  <c r="T8247" i="1"/>
  <c r="T8509" i="1"/>
  <c r="T963" i="1"/>
  <c r="T1719" i="1"/>
  <c r="T2682" i="1"/>
  <c r="T301" i="1"/>
  <c r="T628" i="1"/>
  <c r="T1124" i="1"/>
  <c r="T803" i="1"/>
  <c r="T1212" i="1"/>
  <c r="T1437" i="1"/>
  <c r="T1085" i="1"/>
  <c r="T1702" i="1"/>
  <c r="T1627" i="1"/>
  <c r="T1363" i="1"/>
  <c r="T2756" i="1"/>
  <c r="T2945" i="1"/>
  <c r="T3280" i="1"/>
  <c r="T3325" i="1"/>
  <c r="T3755" i="1"/>
  <c r="T4433" i="1"/>
  <c r="T4475" i="1"/>
  <c r="T6421" i="1"/>
  <c r="T5730" i="1"/>
  <c r="T7751" i="1"/>
  <c r="T8553" i="1"/>
  <c r="T7742" i="1"/>
  <c r="T8470" i="1"/>
  <c r="T7134" i="1"/>
  <c r="T8055" i="1"/>
  <c r="T6736" i="1"/>
  <c r="T7673" i="1"/>
  <c r="T8352" i="1"/>
  <c r="T74" i="1"/>
  <c r="T148" i="1"/>
  <c r="T603" i="1"/>
  <c r="T587" i="1"/>
  <c r="T781" i="1"/>
  <c r="T644" i="1"/>
  <c r="T1546" i="1"/>
  <c r="T1643" i="1"/>
  <c r="T1584" i="1"/>
  <c r="T2429" i="1"/>
  <c r="T2745" i="1"/>
  <c r="T2301" i="1"/>
  <c r="T2735" i="1"/>
  <c r="T2400" i="1"/>
  <c r="T3001" i="1"/>
  <c r="T2977" i="1"/>
  <c r="T3892" i="1"/>
  <c r="T3668" i="1"/>
  <c r="T3860" i="1"/>
  <c r="T4133" i="1"/>
  <c r="T3381" i="1"/>
  <c r="T3589" i="1"/>
  <c r="T4064" i="1"/>
  <c r="T4592" i="1"/>
  <c r="T4924" i="1"/>
  <c r="T5325" i="1"/>
  <c r="T5338" i="1"/>
  <c r="T4587" i="1"/>
  <c r="T4952" i="1"/>
  <c r="T5327" i="1"/>
  <c r="T4716" i="1"/>
  <c r="T5491" i="1"/>
  <c r="T6223" i="1"/>
  <c r="T5790" i="1"/>
  <c r="T6473" i="1"/>
  <c r="T5620" i="1"/>
  <c r="T6037" i="1"/>
  <c r="T6312" i="1"/>
  <c r="T6297" i="1"/>
  <c r="T6556" i="1"/>
  <c r="T6846" i="1"/>
  <c r="T7431" i="1"/>
  <c r="T7795" i="1"/>
  <c r="T8180" i="1"/>
  <c r="T8696" i="1"/>
  <c r="T7254" i="1"/>
  <c r="T7628" i="1"/>
  <c r="T8084" i="1"/>
  <c r="T8433" i="1"/>
  <c r="T7102" i="1"/>
  <c r="T7702" i="1"/>
  <c r="T8138" i="1"/>
  <c r="T6533" i="1"/>
  <c r="T7299" i="1"/>
  <c r="T7703" i="1"/>
  <c r="T8279" i="1"/>
  <c r="T8088" i="1"/>
  <c r="T8719" i="1"/>
  <c r="T3662" i="1"/>
  <c r="T4344" i="1"/>
  <c r="T5107" i="1"/>
  <c r="T4628" i="1"/>
  <c r="T4504" i="1"/>
  <c r="T4356" i="1"/>
  <c r="T5218" i="1"/>
  <c r="T5967" i="1"/>
  <c r="T5822" i="1"/>
  <c r="T5657" i="1"/>
  <c r="T5593" i="1"/>
  <c r="T6613" i="1"/>
  <c r="T7093" i="1"/>
  <c r="T6679" i="1"/>
  <c r="T7198" i="1"/>
  <c r="T8465" i="1"/>
  <c r="T6901" i="1"/>
  <c r="T7590" i="1"/>
  <c r="T7992" i="1"/>
  <c r="T8481" i="1"/>
  <c r="T473" i="1"/>
  <c r="T489" i="1"/>
  <c r="T873" i="1"/>
  <c r="T1512" i="1"/>
  <c r="T1687" i="1"/>
  <c r="T1757" i="1"/>
  <c r="T2258" i="1"/>
  <c r="T2573" i="1"/>
  <c r="T2797" i="1"/>
  <c r="T2596" i="1"/>
  <c r="T2950" i="1"/>
  <c r="T3172" i="1"/>
  <c r="T3383" i="1"/>
  <c r="T3970" i="1"/>
  <c r="T3560" i="1"/>
  <c r="T4076" i="1"/>
  <c r="T3633" i="1"/>
  <c r="T3918" i="1"/>
  <c r="T3250" i="1"/>
  <c r="T3849" i="1"/>
  <c r="T4230" i="1"/>
  <c r="T4669" i="1"/>
  <c r="T4951" i="1"/>
  <c r="T5296" i="1"/>
  <c r="T4798" i="1"/>
  <c r="T5121" i="1"/>
  <c r="T5374" i="1"/>
  <c r="T4829" i="1"/>
  <c r="T5183" i="1"/>
  <c r="T4700" i="1"/>
  <c r="T4871" i="1"/>
  <c r="T5250" i="1"/>
  <c r="T5372" i="1"/>
  <c r="T5840" i="1"/>
  <c r="T6095" i="1"/>
  <c r="T6393" i="1"/>
  <c r="T5546" i="1"/>
  <c r="T5880" i="1"/>
  <c r="T6048" i="1"/>
  <c r="T6220" i="1"/>
  <c r="T6522" i="1"/>
  <c r="T5981" i="1"/>
  <c r="T5807" i="1"/>
  <c r="T6345" i="1"/>
  <c r="T6535" i="1"/>
  <c r="T6823" i="1"/>
  <c r="T7115" i="1"/>
  <c r="T7775" i="1"/>
  <c r="T8214" i="1"/>
  <c r="T6466" i="1"/>
  <c r="T6942" i="1"/>
  <c r="T7843" i="1"/>
  <c r="T8076" i="1"/>
  <c r="T8636" i="1"/>
  <c r="T6818" i="1"/>
  <c r="T7014" i="1"/>
  <c r="T7493" i="1"/>
  <c r="T8223" i="1"/>
  <c r="T6506" i="1"/>
  <c r="T6845" i="1"/>
  <c r="T7114" i="1"/>
  <c r="T7505" i="1"/>
  <c r="T8328" i="1"/>
  <c r="T8783" i="1"/>
  <c r="T8677" i="1"/>
  <c r="T278" i="1"/>
  <c r="T1131" i="1"/>
  <c r="T1157" i="1"/>
  <c r="T1710" i="1"/>
  <c r="T1960" i="1"/>
  <c r="T2628" i="1"/>
  <c r="T7353" i="1"/>
  <c r="T6664" i="1"/>
  <c r="T7811" i="1"/>
  <c r="T221" i="1"/>
  <c r="T248" i="1"/>
  <c r="T134" i="1"/>
  <c r="T362" i="1"/>
  <c r="T606" i="1"/>
  <c r="T828" i="1"/>
  <c r="T1645" i="1"/>
  <c r="T1651" i="1"/>
  <c r="T1656" i="1"/>
  <c r="T2030" i="1"/>
  <c r="T1849" i="1"/>
  <c r="T2173" i="1"/>
  <c r="T2003" i="1"/>
  <c r="T1854" i="1"/>
  <c r="T2231" i="1"/>
  <c r="T2693" i="1"/>
  <c r="T2582" i="1"/>
  <c r="T2315" i="1"/>
  <c r="T2715" i="1"/>
  <c r="T2500" i="1"/>
  <c r="T2997" i="1"/>
  <c r="T3491" i="1"/>
  <c r="T4213" i="1"/>
  <c r="T3496" i="1"/>
  <c r="T3497" i="1"/>
  <c r="T4052" i="1"/>
  <c r="T3586" i="1"/>
  <c r="T4245" i="1"/>
  <c r="T4627" i="1"/>
  <c r="T5123" i="1"/>
  <c r="T4840" i="1"/>
  <c r="T5027" i="1"/>
  <c r="T4598" i="1"/>
  <c r="T5923" i="1"/>
  <c r="T5537" i="1"/>
  <c r="T6068" i="1"/>
  <c r="T5595" i="1"/>
  <c r="T6153" i="1"/>
  <c r="T5703" i="1"/>
  <c r="T6877" i="1"/>
  <c r="T7186" i="1"/>
  <c r="T7644" i="1"/>
  <c r="T7987" i="1"/>
  <c r="T7368" i="1"/>
  <c r="T8199" i="1"/>
  <c r="T8473" i="1"/>
  <c r="T6677" i="1"/>
  <c r="T7145" i="1"/>
  <c r="T7986" i="1"/>
  <c r="T8416" i="1"/>
  <c r="T6583" i="1"/>
  <c r="T7054" i="1"/>
  <c r="T7646" i="1"/>
  <c r="T8104" i="1"/>
  <c r="T8746" i="1"/>
  <c r="T1287" i="1"/>
  <c r="T206" i="1"/>
  <c r="T309" i="1"/>
  <c r="T385" i="1"/>
  <c r="T826" i="1"/>
  <c r="T1137" i="1"/>
  <c r="T1189" i="1"/>
  <c r="T2294" i="1"/>
  <c r="T2486" i="1"/>
  <c r="T2632" i="1"/>
  <c r="T3423" i="1"/>
  <c r="T5710" i="1"/>
  <c r="T7221" i="1"/>
  <c r="T6757" i="1"/>
  <c r="T7756" i="1"/>
  <c r="T7689" i="1"/>
  <c r="T7224" i="1"/>
  <c r="T29" i="1"/>
  <c r="T223" i="1"/>
  <c r="T186" i="1"/>
  <c r="T433" i="1"/>
  <c r="T592" i="1"/>
  <c r="T565" i="1"/>
  <c r="T901" i="1"/>
  <c r="T1030" i="1"/>
  <c r="T1377" i="1"/>
  <c r="T1465" i="1"/>
  <c r="T1867" i="1"/>
  <c r="T2156" i="1"/>
  <c r="T1894" i="1"/>
  <c r="T2253" i="1"/>
  <c r="T2090" i="1"/>
  <c r="T2014" i="1"/>
  <c r="T2832" i="1"/>
  <c r="T2622" i="1"/>
  <c r="T2887" i="1"/>
  <c r="T2608" i="1"/>
  <c r="T4168" i="1"/>
  <c r="T3693" i="1"/>
  <c r="T4069" i="1"/>
  <c r="T3736" i="1"/>
  <c r="T4131" i="1"/>
  <c r="T3230" i="1"/>
  <c r="T3594" i="1"/>
  <c r="T3936" i="1"/>
  <c r="T4300" i="1"/>
  <c r="T4822" i="1"/>
  <c r="T5127" i="1"/>
  <c r="T4405" i="1"/>
  <c r="T4869" i="1"/>
  <c r="T5201" i="1"/>
  <c r="T4571" i="1"/>
  <c r="T5003" i="1"/>
  <c r="T4492" i="1"/>
  <c r="T5004" i="1"/>
  <c r="T5653" i="1"/>
  <c r="T6059" i="1"/>
  <c r="T6456" i="1"/>
  <c r="T5924" i="1"/>
  <c r="T6518" i="1"/>
  <c r="T5697" i="1"/>
  <c r="T6284" i="1"/>
  <c r="T5759" i="1"/>
  <c r="T6138" i="1"/>
  <c r="T6656" i="1"/>
  <c r="T7062" i="1"/>
  <c r="T7406" i="1"/>
  <c r="T7785" i="1"/>
  <c r="T8062" i="1"/>
  <c r="T8407" i="1"/>
  <c r="T8617" i="1"/>
  <c r="T6868" i="1"/>
  <c r="T7183" i="1"/>
  <c r="T7549" i="1"/>
  <c r="T7924" i="1"/>
  <c r="T8307" i="1"/>
  <c r="T6782" i="1"/>
  <c r="T7202" i="1"/>
  <c r="T7611" i="1"/>
  <c r="T7999" i="1"/>
  <c r="T8372" i="1"/>
  <c r="T8612" i="1"/>
  <c r="T6832" i="1"/>
  <c r="T7171" i="1"/>
  <c r="T7615" i="1"/>
  <c r="T8000" i="1"/>
  <c r="T8346" i="1"/>
  <c r="T8607" i="1"/>
  <c r="T8727" i="1"/>
  <c r="T977" i="1"/>
  <c r="T1109" i="1"/>
  <c r="T1446" i="1"/>
  <c r="T5720" i="1"/>
  <c r="T57" i="1"/>
  <c r="T711" i="1"/>
  <c r="T762" i="1"/>
  <c r="T1192" i="1"/>
  <c r="T905" i="1"/>
  <c r="T1251" i="1"/>
  <c r="T1609" i="1"/>
  <c r="T1213" i="1"/>
  <c r="T1125" i="1"/>
  <c r="T1616" i="1"/>
  <c r="T1788" i="1"/>
  <c r="T2055" i="1"/>
  <c r="T2649" i="1"/>
  <c r="T3135" i="1"/>
  <c r="T3637" i="1"/>
  <c r="T4341" i="1"/>
  <c r="T4596" i="1"/>
  <c r="T4406" i="1"/>
  <c r="T5820" i="1"/>
  <c r="T6624" i="1"/>
  <c r="T6683" i="1"/>
  <c r="T7810" i="1"/>
  <c r="T8554" i="1"/>
  <c r="T7319" i="1"/>
  <c r="T8540" i="1"/>
  <c r="T153" i="1"/>
  <c r="T493" i="1"/>
  <c r="T450" i="1"/>
  <c r="T431" i="1"/>
  <c r="T495" i="1"/>
  <c r="T612" i="1"/>
  <c r="T898" i="1"/>
  <c r="T931" i="1"/>
  <c r="T1691" i="1"/>
  <c r="T1686" i="1"/>
  <c r="T1813" i="1"/>
  <c r="T2160" i="1"/>
  <c r="T2000" i="1"/>
  <c r="T1879" i="1"/>
  <c r="T2282" i="1"/>
  <c r="T2171" i="1"/>
  <c r="T2533" i="1"/>
  <c r="T2857" i="1"/>
  <c r="T2570" i="1"/>
  <c r="T2431" i="1"/>
  <c r="T2859" i="1"/>
  <c r="T2460" i="1"/>
  <c r="T2962" i="1"/>
  <c r="T3113" i="1"/>
  <c r="T3108" i="1"/>
  <c r="T3067" i="1"/>
  <c r="T3611" i="1"/>
  <c r="T3952" i="1"/>
  <c r="T4324" i="1"/>
  <c r="T3436" i="1"/>
  <c r="T3709" i="1"/>
  <c r="T3953" i="1"/>
  <c r="T4226" i="1"/>
  <c r="T3935" i="1"/>
  <c r="T4174" i="1"/>
  <c r="T4691" i="1"/>
  <c r="T5037" i="1"/>
  <c r="T5376" i="1"/>
  <c r="T4789" i="1"/>
  <c r="T5134" i="1"/>
  <c r="T5412" i="1"/>
  <c r="T5039" i="1"/>
  <c r="T4380" i="1"/>
  <c r="T4932" i="1"/>
  <c r="T5225" i="1"/>
  <c r="T5621" i="1"/>
  <c r="T6015" i="1"/>
  <c r="T6288" i="1"/>
  <c r="T5569" i="1"/>
  <c r="T6020" i="1"/>
  <c r="T6286" i="1"/>
  <c r="T5371" i="1"/>
  <c r="T5788" i="1"/>
  <c r="T6409" i="1"/>
  <c r="T5671" i="1"/>
  <c r="T6098" i="1"/>
  <c r="T6406" i="1"/>
  <c r="T7025" i="1"/>
  <c r="T7506" i="1"/>
  <c r="T7869" i="1"/>
  <c r="T8313" i="1"/>
  <c r="T6864" i="1"/>
  <c r="T7503" i="1"/>
  <c r="T7833" i="1"/>
  <c r="T8178" i="1"/>
  <c r="T8699" i="1"/>
  <c r="T7458" i="1"/>
  <c r="T7841" i="1"/>
  <c r="T8168" i="1"/>
  <c r="T6723" i="1"/>
  <c r="T6923" i="1"/>
  <c r="T7459" i="1"/>
  <c r="T8784" i="1"/>
  <c r="T8051" i="1"/>
  <c r="T8547" i="1"/>
  <c r="T6807" i="1"/>
  <c r="T7233" i="1"/>
  <c r="T7993" i="1"/>
  <c r="T8630" i="1"/>
  <c r="T6808" i="1"/>
  <c r="T7284" i="1"/>
  <c r="T7716" i="1"/>
  <c r="T8285" i="1"/>
  <c r="T8512" i="1"/>
  <c r="T7167" i="1"/>
  <c r="T7727" i="1"/>
  <c r="T8286" i="1"/>
  <c r="T1105" i="1"/>
  <c r="T1323" i="1"/>
  <c r="T1263" i="1"/>
  <c r="T1416" i="1"/>
  <c r="T1417" i="1"/>
  <c r="T2132" i="1"/>
  <c r="T2653" i="1"/>
  <c r="T3163" i="1"/>
  <c r="T5721" i="1"/>
  <c r="T6663" i="1"/>
  <c r="T8114" i="1"/>
  <c r="T41" i="1"/>
  <c r="T250" i="1"/>
  <c r="T364" i="1"/>
  <c r="T652" i="1"/>
  <c r="T1503" i="1"/>
  <c r="T1470" i="1"/>
  <c r="T1471" i="1"/>
  <c r="T1459" i="1"/>
  <c r="T1974" i="1"/>
  <c r="T2098" i="1"/>
  <c r="T1950" i="1"/>
  <c r="T2899" i="1"/>
  <c r="T2690" i="1"/>
  <c r="T2411" i="1"/>
  <c r="T2827" i="1"/>
  <c r="T2648" i="1"/>
  <c r="T3189" i="1"/>
  <c r="T2921" i="1"/>
  <c r="T4246" i="1"/>
  <c r="T3572" i="1"/>
  <c r="T4265" i="1"/>
  <c r="T3733" i="1"/>
  <c r="T3234" i="1"/>
  <c r="T3646" i="1"/>
  <c r="T4346" i="1"/>
  <c r="T4863" i="1"/>
  <c r="T4348" i="1"/>
  <c r="T4987" i="1"/>
  <c r="T4629" i="1"/>
  <c r="T4412" i="1"/>
  <c r="T4941" i="1"/>
  <c r="T5495" i="1"/>
  <c r="T6159" i="1"/>
  <c r="T5670" i="1"/>
  <c r="T6232" i="1"/>
  <c r="T5700" i="1"/>
  <c r="T6395" i="1"/>
  <c r="T6014" i="1"/>
  <c r="T6577" i="1"/>
  <c r="T7038" i="1"/>
  <c r="T7282" i="1"/>
  <c r="T7708" i="1"/>
  <c r="T8107" i="1"/>
  <c r="T8495" i="1"/>
  <c r="T6738" i="1"/>
  <c r="T7208" i="1"/>
  <c r="T7651" i="1"/>
  <c r="T7897" i="1"/>
  <c r="T8347" i="1"/>
  <c r="T8615" i="1"/>
  <c r="T6879" i="1"/>
  <c r="T7241" i="1"/>
  <c r="T7760" i="1"/>
  <c r="T8103" i="1"/>
  <c r="T8502" i="1"/>
  <c r="T6659" i="1"/>
  <c r="T7121" i="1"/>
  <c r="T7281" i="1"/>
  <c r="T7737" i="1"/>
  <c r="T8266" i="1"/>
  <c r="T8613" i="1"/>
  <c r="T8709" i="1"/>
  <c r="T1107" i="1"/>
  <c r="T8680" i="1"/>
  <c r="T263" i="1"/>
  <c r="T804" i="1"/>
  <c r="T1134" i="1"/>
  <c r="T1270" i="1"/>
  <c r="T1418" i="1"/>
  <c r="T1422" i="1"/>
  <c r="T1423" i="1"/>
  <c r="T1664" i="1"/>
  <c r="T2081" i="1"/>
  <c r="T2479" i="1"/>
  <c r="T3153" i="1"/>
  <c r="T3444" i="1"/>
  <c r="T4435" i="1"/>
  <c r="T4507" i="1"/>
  <c r="T5828" i="1"/>
  <c r="T7674" i="1"/>
  <c r="T7190" i="1"/>
  <c r="T6758" i="1"/>
  <c r="T8122" i="1"/>
  <c r="T7690" i="1"/>
  <c r="T129" i="1"/>
  <c r="T225" i="1"/>
  <c r="T370" i="1"/>
  <c r="T589" i="1"/>
  <c r="T398" i="1"/>
  <c r="T608" i="1"/>
  <c r="T670" i="1"/>
  <c r="T1035" i="1"/>
  <c r="T1152" i="1"/>
  <c r="T1489" i="1"/>
  <c r="T1602" i="1"/>
  <c r="T1567" i="1"/>
  <c r="T1462" i="1"/>
  <c r="T1951" i="1"/>
  <c r="T2264" i="1"/>
  <c r="T2016" i="1"/>
  <c r="T1847" i="1"/>
  <c r="T2246" i="1"/>
  <c r="T2064" i="1"/>
  <c r="T2517" i="1"/>
  <c r="T2283" i="1"/>
  <c r="T2734" i="1"/>
  <c r="T2371" i="1"/>
  <c r="T2711" i="1"/>
  <c r="T2744" i="1"/>
  <c r="T3181" i="1"/>
  <c r="T3299" i="1"/>
  <c r="T3671" i="1"/>
  <c r="T4065" i="1"/>
  <c r="T4285" i="1"/>
  <c r="T3807" i="1"/>
  <c r="T4124" i="1"/>
  <c r="T3353" i="1"/>
  <c r="T3878" i="1"/>
  <c r="T4236" i="1"/>
  <c r="T3322" i="1"/>
  <c r="T3692" i="1"/>
  <c r="T4119" i="1"/>
  <c r="T4351" i="1"/>
  <c r="T4930" i="1"/>
  <c r="T5200" i="1"/>
  <c r="T4580" i="1"/>
  <c r="T4972" i="1"/>
  <c r="T5361" i="1"/>
  <c r="T4817" i="1"/>
  <c r="T5112" i="1"/>
  <c r="T4821" i="1"/>
  <c r="T5110" i="1"/>
  <c r="T5848" i="1"/>
  <c r="T6163" i="1"/>
  <c r="T5566" i="1"/>
  <c r="T6028" i="1"/>
  <c r="T5535" i="1"/>
  <c r="T5877" i="1"/>
  <c r="T5558" i="1"/>
  <c r="T5847" i="1"/>
  <c r="T6287" i="1"/>
  <c r="T6833" i="1"/>
  <c r="T7140" i="1"/>
  <c r="T7545" i="1"/>
  <c r="T7890" i="1"/>
  <c r="T8198" i="1"/>
  <c r="T8435" i="1"/>
  <c r="T6574" i="1"/>
  <c r="T7000" i="1"/>
  <c r="T7297" i="1"/>
  <c r="T7648" i="1"/>
  <c r="T8060" i="1"/>
  <c r="T8374" i="1"/>
  <c r="T8618" i="1"/>
  <c r="T6997" i="1"/>
  <c r="T7298" i="1"/>
  <c r="T7706" i="1"/>
  <c r="T8135" i="1"/>
  <c r="T8419" i="1"/>
  <c r="T8744" i="1"/>
  <c r="T7034" i="1"/>
  <c r="T7327" i="1"/>
  <c r="T7831" i="1"/>
  <c r="T8149" i="1"/>
  <c r="T8410" i="1"/>
  <c r="T8741" i="1"/>
  <c r="T1432" i="1"/>
  <c r="T2127" i="1"/>
  <c r="T8668" i="1"/>
  <c r="T252" i="1"/>
  <c r="T686" i="1"/>
  <c r="T750" i="1"/>
  <c r="T765" i="1"/>
  <c r="T797" i="1"/>
  <c r="T1268" i="1"/>
  <c r="T1094" i="1"/>
  <c r="T1173" i="1"/>
  <c r="T1669" i="1"/>
  <c r="T1558" i="1"/>
  <c r="T1429" i="1"/>
  <c r="T1185" i="1"/>
  <c r="T1787" i="1"/>
  <c r="T2109" i="1"/>
  <c r="T1745" i="1"/>
  <c r="T2474" i="1"/>
  <c r="T2476" i="1"/>
  <c r="T3165" i="1"/>
  <c r="T3792" i="1"/>
  <c r="T4241" i="1"/>
  <c r="T4355" i="1"/>
  <c r="T4499" i="1"/>
  <c r="T4337" i="1"/>
  <c r="T4508" i="1"/>
  <c r="T5916" i="1"/>
  <c r="T6448" i="1"/>
  <c r="T7214" i="1"/>
  <c r="T8296" i="1"/>
  <c r="T7215" i="1"/>
  <c r="T8288" i="1"/>
  <c r="T6661" i="1"/>
  <c r="T7753" i="1"/>
  <c r="T7238" i="1"/>
  <c r="T8053" i="1"/>
  <c r="T149" i="1"/>
  <c r="T237" i="1"/>
  <c r="T549" i="1"/>
  <c r="T511" i="1"/>
  <c r="T492" i="1"/>
  <c r="T588" i="1"/>
  <c r="T557" i="1"/>
  <c r="T694" i="1"/>
  <c r="T1304" i="1"/>
  <c r="T1350" i="1"/>
  <c r="T1390" i="1"/>
  <c r="T1397" i="1"/>
  <c r="T1513" i="1"/>
  <c r="T1887" i="1"/>
  <c r="T2288" i="1"/>
  <c r="T2068" i="1"/>
  <c r="T2047" i="1"/>
  <c r="T1873" i="1"/>
  <c r="T2247" i="1"/>
  <c r="T2609" i="1"/>
  <c r="T2414" i="1"/>
  <c r="T2726" i="1"/>
  <c r="T2563" i="1"/>
  <c r="T2936" i="1"/>
  <c r="T2712" i="1"/>
  <c r="T3068" i="1"/>
  <c r="T2973" i="1"/>
  <c r="T3202" i="1"/>
  <c r="T3251" i="1"/>
  <c r="T3690" i="1"/>
  <c r="T4005" i="1"/>
  <c r="T3320" i="1"/>
  <c r="T3592" i="1"/>
  <c r="T3774" i="1"/>
  <c r="T4045" i="1"/>
  <c r="T3297" i="1"/>
  <c r="T3537" i="1"/>
  <c r="T3685" i="1"/>
  <c r="T4039" i="1"/>
  <c r="T4325" i="1"/>
  <c r="T3590" i="1"/>
  <c r="T3916" i="1"/>
  <c r="T4267" i="1"/>
  <c r="T4812" i="1"/>
  <c r="T5197" i="1"/>
  <c r="T4399" i="1"/>
  <c r="T4893" i="1"/>
  <c r="T5226" i="1"/>
  <c r="T4400" i="1"/>
  <c r="T4885" i="1"/>
  <c r="T5227" i="1"/>
  <c r="T4521" i="1"/>
  <c r="T5016" i="1"/>
  <c r="T5382" i="1"/>
  <c r="T5789" i="1"/>
  <c r="T6055" i="1"/>
  <c r="T6407" i="1"/>
  <c r="T5614" i="1"/>
  <c r="T6056" i="1"/>
  <c r="T6318" i="1"/>
  <c r="T5483" i="1"/>
  <c r="T5913" i="1"/>
  <c r="T6261" i="1"/>
  <c r="T5430" i="1"/>
  <c r="T5775" i="1"/>
  <c r="T6146" i="1"/>
  <c r="T6510" i="1"/>
  <c r="T6610" i="1"/>
  <c r="T7300" i="1"/>
  <c r="T7541" i="1"/>
  <c r="T7960" i="1"/>
  <c r="T8400" i="1"/>
  <c r="T6607" i="1"/>
  <c r="T6932" i="1"/>
  <c r="T7542" i="1"/>
  <c r="T7961" i="1"/>
  <c r="T8256" i="1"/>
  <c r="T6565" i="1"/>
  <c r="T6918" i="1"/>
  <c r="T7547" i="1"/>
  <c r="T7918" i="1"/>
  <c r="T8317" i="1"/>
  <c r="T8731" i="1"/>
  <c r="T6793" i="1"/>
  <c r="T7021" i="1"/>
  <c r="T7537" i="1"/>
  <c r="T7956" i="1"/>
  <c r="T8257" i="1"/>
  <c r="T8698" i="1"/>
  <c r="T4298" i="1"/>
  <c r="T5437" i="1"/>
  <c r="T6178" i="1"/>
  <c r="T173" i="1"/>
  <c r="T4221" i="1"/>
  <c r="T7279" i="1"/>
  <c r="T5827" i="1"/>
  <c r="T3309" i="1"/>
  <c r="T7120" i="1"/>
  <c r="T3028" i="1"/>
  <c r="T7963" i="1"/>
  <c r="T2675" i="1"/>
  <c r="T1080" i="1"/>
  <c r="T1866" i="1"/>
  <c r="T4440" i="1"/>
  <c r="T7649" i="1"/>
  <c r="T8497" i="1"/>
  <c r="T1100" i="1"/>
  <c r="T5035" i="1"/>
  <c r="T4215" i="1"/>
  <c r="T7164" i="1"/>
  <c r="T7534" i="1"/>
  <c r="T3407" i="1"/>
  <c r="T5298" i="1"/>
  <c r="T7011" i="1"/>
  <c r="T732" i="1"/>
  <c r="T2621" i="1"/>
  <c r="T125" i="1"/>
  <c r="T4140" i="1"/>
  <c r="T4939" i="1"/>
  <c r="T14" i="1"/>
  <c r="T614" i="1"/>
  <c r="T3439" i="1"/>
  <c r="T4673" i="1"/>
  <c r="T6527" i="1"/>
  <c r="T8314" i="1"/>
  <c r="T8762" i="1"/>
  <c r="T1542" i="1"/>
  <c r="T2344" i="1"/>
  <c r="T4538" i="1"/>
  <c r="T5995" i="1"/>
  <c r="T6403" i="1"/>
  <c r="T1226" i="1"/>
  <c r="T146" i="1"/>
  <c r="T674" i="1"/>
  <c r="T2044" i="1"/>
  <c r="T5315" i="1"/>
  <c r="T6396" i="1"/>
  <c r="T7234" i="1"/>
  <c r="T4209" i="1"/>
  <c r="T7023" i="1"/>
  <c r="T5311" i="1"/>
  <c r="T5908" i="1"/>
  <c r="T6995" i="1"/>
  <c r="T1996" i="1"/>
  <c r="T3324" i="1"/>
  <c r="T3551" i="1"/>
  <c r="T6151" i="1"/>
  <c r="T8589" i="1"/>
  <c r="T1264" i="1"/>
  <c r="T591" i="1"/>
  <c r="T2618" i="1"/>
  <c r="T3707" i="1"/>
  <c r="T5990" i="1"/>
  <c r="T1060" i="1"/>
  <c r="T6186" i="1"/>
  <c r="T7439" i="1"/>
  <c r="T1225" i="1"/>
  <c r="T1281" i="1"/>
  <c r="T2615" i="1"/>
  <c r="T6732" i="1"/>
  <c r="T1791" i="1"/>
  <c r="T2559" i="1"/>
  <c r="T3960" i="1"/>
  <c r="T8047" i="1"/>
  <c r="T253" i="1"/>
  <c r="T1198" i="1"/>
  <c r="T2714" i="1"/>
  <c r="T4379" i="1"/>
  <c r="T7602" i="1"/>
  <c r="T8402" i="1"/>
  <c r="T1481" i="1"/>
  <c r="T3536" i="1"/>
  <c r="T4998" i="1"/>
  <c r="T4984" i="1"/>
  <c r="T4556" i="1"/>
  <c r="T6193" i="1"/>
  <c r="T7854" i="1"/>
  <c r="T8224" i="1"/>
  <c r="T3160" i="1"/>
  <c r="T297" i="1"/>
  <c r="T3932" i="1"/>
  <c r="T4958" i="1"/>
  <c r="T1723" i="1"/>
  <c r="T7361" i="1"/>
  <c r="T3066" i="1"/>
  <c r="T6896" i="1"/>
  <c r="T2643" i="1"/>
  <c r="T6708" i="1"/>
  <c r="T2182" i="1"/>
  <c r="T2526" i="1"/>
  <c r="T4032" i="1"/>
  <c r="T4423" i="1"/>
  <c r="T1614" i="1"/>
  <c r="T8764" i="1"/>
  <c r="T6136" i="1"/>
  <c r="T2378" i="1"/>
  <c r="T3402" i="1"/>
  <c r="T4692" i="1"/>
  <c r="T6127" i="1"/>
  <c r="T6337" i="1"/>
  <c r="T4506" i="1"/>
  <c r="T937" i="1"/>
  <c r="T5323" i="1"/>
  <c r="T7260" i="1"/>
  <c r="T258" i="1"/>
  <c r="T5326" i="1"/>
  <c r="T6074" i="1"/>
  <c r="T1322" i="1"/>
  <c r="T2112" i="1"/>
  <c r="T5819" i="1"/>
  <c r="T6925" i="1"/>
  <c r="T2918" i="1"/>
  <c r="T8355" i="1"/>
  <c r="T1566" i="1"/>
  <c r="T7378" i="1"/>
  <c r="T7041" i="1"/>
  <c r="T7239" i="1"/>
  <c r="T1590" i="1"/>
  <c r="T7586" i="1"/>
  <c r="T102" i="1"/>
  <c r="T2243" i="1"/>
  <c r="T4208" i="1"/>
  <c r="T5933" i="1"/>
  <c r="T6604" i="1"/>
  <c r="T8121" i="1"/>
  <c r="T1549" i="1"/>
  <c r="T5911" i="1"/>
  <c r="T1427" i="1"/>
  <c r="T2727" i="1"/>
  <c r="T4721" i="1"/>
  <c r="T6227" i="1"/>
  <c r="T540" i="1"/>
  <c r="T8092" i="1"/>
  <c r="T7292" i="1"/>
  <c r="T7153" i="1"/>
  <c r="T5024" i="1"/>
  <c r="T6794" i="1"/>
  <c r="T2782" i="1"/>
  <c r="T6755" i="1"/>
  <c r="T5041" i="1"/>
  <c r="T5277" i="1"/>
  <c r="T5496" i="1"/>
  <c r="T7508" i="1"/>
  <c r="T8119" i="1"/>
  <c r="T5219" i="1"/>
  <c r="T840" i="1"/>
  <c r="T2569" i="1"/>
  <c r="T3232" i="1"/>
  <c r="T5147" i="1"/>
  <c r="T5799" i="1"/>
  <c r="T3457" i="1"/>
  <c r="T8461" i="1"/>
  <c r="T2143" i="1"/>
  <c r="T3200" i="1"/>
  <c r="T4112" i="1"/>
  <c r="T3390" i="1"/>
  <c r="T5354" i="1"/>
  <c r="T6088" i="1"/>
  <c r="T5617" i="1"/>
  <c r="T6465" i="1"/>
  <c r="T7483" i="1"/>
  <c r="T1289" i="1"/>
  <c r="T636" i="1"/>
  <c r="T1905" i="1"/>
  <c r="T3954" i="1"/>
  <c r="T6123" i="1"/>
  <c r="T6081" i="1"/>
  <c r="T8073" i="1"/>
  <c r="T2706" i="1"/>
  <c r="T2850" i="1"/>
  <c r="T6250" i="1"/>
  <c r="T713" i="1"/>
  <c r="T6951" i="1"/>
  <c r="T2818" i="1"/>
  <c r="T4111" i="1"/>
  <c r="T7514" i="1"/>
  <c r="T8634" i="1"/>
  <c r="T8561" i="1"/>
  <c r="T7046" i="1"/>
  <c r="T1419" i="1"/>
  <c r="T8430" i="1"/>
  <c r="T4007" i="1"/>
  <c r="T6511" i="1"/>
  <c r="T7322" i="1"/>
  <c r="T2225" i="1"/>
  <c r="T3191" i="1"/>
  <c r="T276" i="1"/>
  <c r="T7222" i="1"/>
  <c r="T752" i="1"/>
  <c r="T2135" i="1"/>
  <c r="T4253" i="1"/>
  <c r="T8340" i="1"/>
  <c r="T351" i="1"/>
  <c r="T3640" i="1"/>
  <c r="T7803" i="1"/>
  <c r="T6673" i="1"/>
  <c r="T7341" i="1"/>
  <c r="T1521" i="1"/>
  <c r="T4058" i="1"/>
  <c r="T4582" i="1"/>
  <c r="T6554" i="1"/>
  <c r="T7848" i="1"/>
  <c r="T1635" i="1"/>
  <c r="T2466" i="1"/>
  <c r="T4605" i="1"/>
  <c r="T6301" i="1"/>
  <c r="T745" i="1"/>
  <c r="T1392" i="1"/>
  <c r="T4606" i="1"/>
  <c r="T5944" i="1"/>
  <c r="T8248" i="1"/>
  <c r="T3140" i="1"/>
  <c r="T720" i="1"/>
  <c r="T6856" i="1"/>
  <c r="T8220" i="1"/>
  <c r="T596" i="1"/>
  <c r="T6488" i="1"/>
  <c r="T1328" i="1"/>
  <c r="T3800" i="1"/>
  <c r="T5533" i="1"/>
  <c r="T1244" i="1"/>
  <c r="T7272" i="1"/>
  <c r="T2216" i="1"/>
  <c r="T3034" i="1"/>
  <c r="T4125" i="1"/>
  <c r="T6040" i="1"/>
  <c r="T7574" i="1"/>
  <c r="T5522" i="1"/>
  <c r="T6787" i="1"/>
  <c r="T121" i="1"/>
  <c r="T5534" i="1"/>
  <c r="T8647" i="1"/>
  <c r="T8468" i="1"/>
  <c r="T1286" i="1"/>
  <c r="T2148" i="1"/>
  <c r="T2343" i="1"/>
  <c r="T3766" i="1"/>
  <c r="T4891" i="1"/>
  <c r="T8694" i="1"/>
  <c r="T308" i="1"/>
  <c r="T1520" i="1"/>
  <c r="T3998" i="1"/>
  <c r="T5038" i="1"/>
  <c r="T1068" i="1"/>
  <c r="T4228" i="1"/>
  <c r="T5757" i="1"/>
  <c r="T7321" i="1"/>
  <c r="T6802" i="1"/>
  <c r="T8774" i="1"/>
  <c r="T5367" i="1"/>
  <c r="T2527" i="1"/>
  <c r="T3062" i="1"/>
  <c r="T3680" i="1"/>
  <c r="T3966" i="1"/>
  <c r="T5268" i="1"/>
  <c r="T5686" i="1"/>
  <c r="T5665" i="1"/>
  <c r="T7559" i="1"/>
  <c r="T7927" i="1"/>
  <c r="T6955" i="1"/>
  <c r="T6228" i="1"/>
  <c r="T7310" i="1"/>
  <c r="T5575" i="1"/>
  <c r="T6492" i="1"/>
  <c r="T7127" i="1"/>
  <c r="T8290" i="1"/>
  <c r="T593" i="1"/>
  <c r="T4090" i="1"/>
  <c r="T3398" i="1"/>
  <c r="T8174" i="1"/>
  <c r="T3570" i="1"/>
  <c r="T4979" i="1"/>
  <c r="T1494" i="1"/>
  <c r="T2958" i="1"/>
  <c r="T4193" i="1"/>
  <c r="T4512" i="1"/>
  <c r="T4787" i="1"/>
  <c r="T4950" i="1"/>
  <c r="T5912" i="1"/>
  <c r="T5442" i="1"/>
  <c r="T8638" i="1"/>
  <c r="T6716" i="1"/>
  <c r="T7455" i="1"/>
  <c r="T4243" i="1"/>
  <c r="T574" i="1"/>
  <c r="T8516" i="1"/>
  <c r="T8530" i="1"/>
  <c r="T2635" i="1"/>
  <c r="T7774" i="1"/>
  <c r="T8345" i="1"/>
  <c r="T5645" i="1"/>
  <c r="T522" i="1"/>
  <c r="T2281" i="1"/>
  <c r="T3555" i="1"/>
  <c r="T4028" i="1"/>
  <c r="T5184" i="1"/>
  <c r="T4365" i="1"/>
  <c r="T5440" i="1"/>
  <c r="T6096" i="1"/>
  <c r="T6022" i="1"/>
  <c r="T7112" i="1"/>
  <c r="T7604" i="1"/>
  <c r="T7639" i="1"/>
  <c r="T717" i="1"/>
  <c r="T1926" i="1"/>
  <c r="T5046" i="1"/>
  <c r="T5148" i="1"/>
  <c r="T6066" i="1"/>
  <c r="T6592" i="1"/>
  <c r="T1249" i="1"/>
  <c r="T428" i="1"/>
  <c r="T1599" i="1"/>
  <c r="T2415" i="1"/>
  <c r="T3686" i="1"/>
  <c r="T5835" i="1"/>
  <c r="T8028" i="1"/>
  <c r="T2290" i="1"/>
  <c r="T6630" i="1"/>
  <c r="T4419" i="1"/>
  <c r="T4644" i="1"/>
  <c r="T4749" i="1"/>
  <c r="T6520" i="1"/>
  <c r="T8068" i="1"/>
  <c r="T8082" i="1"/>
  <c r="T6862" i="1"/>
  <c r="T7494" i="1"/>
  <c r="T4480" i="1"/>
  <c r="T232" i="1"/>
  <c r="T3355" i="1"/>
  <c r="T5124" i="1"/>
  <c r="T6257" i="1"/>
  <c r="T7207" i="1"/>
  <c r="T8030" i="1"/>
  <c r="T7789" i="1"/>
  <c r="T7390" i="1"/>
  <c r="T3670" i="1"/>
  <c r="T4762" i="1"/>
  <c r="T4884" i="1"/>
  <c r="T5350" i="1"/>
  <c r="T6124" i="1"/>
  <c r="T5542" i="1"/>
  <c r="T6956" i="1"/>
  <c r="T8584" i="1"/>
  <c r="T6940" i="1"/>
  <c r="T8714" i="1"/>
  <c r="T7346" i="1"/>
  <c r="T1633" i="1"/>
  <c r="T3931" i="1"/>
  <c r="T4428" i="1"/>
  <c r="T5963" i="1"/>
  <c r="T5818" i="1"/>
  <c r="T8498" i="1"/>
  <c r="T8446" i="1"/>
  <c r="T7911" i="1"/>
  <c r="T718" i="1"/>
  <c r="T3894" i="1"/>
  <c r="T5120" i="1"/>
  <c r="T5258" i="1"/>
  <c r="T4655" i="1"/>
  <c r="T5808" i="1"/>
  <c r="T6347" i="1"/>
  <c r="T5400" i="1"/>
  <c r="T5958" i="1"/>
  <c r="T6771" i="1"/>
  <c r="T6792" i="1"/>
  <c r="T7447" i="1"/>
  <c r="T1457" i="1"/>
  <c r="T1623" i="1"/>
  <c r="T8683" i="1"/>
  <c r="T1074" i="1"/>
  <c r="T2471" i="1"/>
  <c r="T2935" i="1"/>
  <c r="T3261" i="1"/>
  <c r="T4988" i="1"/>
  <c r="T5594" i="1"/>
  <c r="T6417" i="1"/>
  <c r="T6636" i="1"/>
  <c r="T8381" i="1"/>
  <c r="T807" i="1"/>
  <c r="T4132" i="1"/>
  <c r="T5373" i="1"/>
  <c r="T4424" i="1"/>
  <c r="T4546" i="1"/>
  <c r="T5692" i="1"/>
  <c r="T6214" i="1"/>
  <c r="T7475" i="1"/>
  <c r="T7638" i="1"/>
  <c r="T6519" i="1"/>
  <c r="T7018" i="1"/>
  <c r="T1622" i="1"/>
  <c r="T2227" i="1"/>
  <c r="T7359" i="1"/>
  <c r="T2284" i="1"/>
  <c r="T2846" i="1"/>
  <c r="T3117" i="1"/>
  <c r="T4574" i="1"/>
  <c r="T6156" i="1"/>
  <c r="T6924" i="1"/>
  <c r="T7620" i="1"/>
  <c r="T7088" i="1"/>
  <c r="T5156" i="1"/>
  <c r="T5736" i="1"/>
  <c r="T6064" i="1"/>
  <c r="T5592" i="1"/>
  <c r="T6062" i="1"/>
  <c r="T8094" i="1"/>
  <c r="T7581" i="1"/>
  <c r="T6739" i="1"/>
  <c r="T7898" i="1"/>
  <c r="T7037" i="1"/>
  <c r="T408" i="1"/>
  <c r="T1707" i="1"/>
  <c r="T2110" i="1"/>
  <c r="T2482" i="1"/>
  <c r="T3154" i="1"/>
  <c r="T7152" i="1"/>
  <c r="T926" i="1"/>
  <c r="T1591" i="1"/>
  <c r="T2418" i="1"/>
  <c r="T4141" i="1"/>
  <c r="T7772" i="1"/>
  <c r="T6840" i="1"/>
  <c r="T6572" i="1"/>
  <c r="T8272" i="1"/>
  <c r="T7530" i="1"/>
  <c r="T338" i="1"/>
  <c r="T1275" i="1"/>
  <c r="T4955" i="1"/>
  <c r="T5915" i="1"/>
  <c r="T8455" i="1"/>
  <c r="T7880" i="1"/>
  <c r="T8301" i="1"/>
  <c r="T7245" i="1"/>
  <c r="T737" i="1"/>
  <c r="T1130" i="1"/>
  <c r="T1934" i="1"/>
  <c r="T2650" i="1"/>
  <c r="T3763" i="1"/>
  <c r="T8294" i="1"/>
  <c r="T578" i="1"/>
  <c r="T1647" i="1"/>
  <c r="T2002" i="1"/>
  <c r="T2829" i="1"/>
  <c r="T3019" i="1"/>
  <c r="T3489" i="1"/>
  <c r="T3815" i="1"/>
  <c r="T4402" i="1"/>
  <c r="T4651" i="1"/>
  <c r="T5314" i="1"/>
  <c r="T5774" i="1"/>
  <c r="T6034" i="1"/>
  <c r="T6870" i="1"/>
  <c r="T8701" i="1"/>
  <c r="T769" i="1"/>
  <c r="T4572" i="1"/>
  <c r="T5702" i="1"/>
  <c r="T7246" i="1"/>
  <c r="T6695" i="1"/>
  <c r="T8284" i="1"/>
  <c r="T7626" i="1"/>
  <c r="T1114" i="1"/>
  <c r="T808" i="1"/>
  <c r="T1295" i="1"/>
  <c r="T1145" i="1"/>
  <c r="T1983" i="1"/>
  <c r="T2487" i="1"/>
  <c r="T4481" i="1"/>
  <c r="T7764" i="1"/>
  <c r="T568" i="1"/>
  <c r="T1652" i="1"/>
  <c r="T2280" i="1"/>
  <c r="T2087" i="1"/>
  <c r="T2147" i="1"/>
  <c r="T2439" i="1"/>
  <c r="T3169" i="1"/>
  <c r="T8403" i="1"/>
  <c r="T8252" i="1"/>
  <c r="T6646" i="1"/>
  <c r="T8669" i="1"/>
  <c r="T390" i="1"/>
  <c r="T1241" i="1"/>
  <c r="T5608" i="1"/>
  <c r="T5830" i="1"/>
  <c r="T6415" i="1"/>
  <c r="T6416" i="1"/>
  <c r="T7048" i="1"/>
  <c r="T7677" i="1"/>
  <c r="T7197" i="1"/>
  <c r="T8599" i="1"/>
  <c r="T7330" i="1"/>
  <c r="T952" i="1"/>
  <c r="T256" i="1"/>
  <c r="T1246" i="1"/>
  <c r="T1425" i="1"/>
  <c r="T1210" i="1"/>
  <c r="T1987" i="1"/>
  <c r="T2699" i="1"/>
  <c r="T7226" i="1"/>
  <c r="T857" i="1"/>
  <c r="T1531" i="1"/>
  <c r="T2089" i="1"/>
  <c r="T1918" i="1"/>
  <c r="T2721" i="1"/>
  <c r="T2843" i="1"/>
  <c r="T3664" i="1"/>
  <c r="T4299" i="1"/>
  <c r="T4747" i="1"/>
  <c r="T4960" i="1"/>
  <c r="T6019" i="1"/>
  <c r="T6650" i="1"/>
  <c r="T7059" i="1"/>
  <c r="T7308" i="1"/>
  <c r="T7504" i="1"/>
  <c r="T1578" i="1"/>
  <c r="T6419" i="1"/>
  <c r="T7822" i="1"/>
  <c r="T18" i="1"/>
  <c r="T441" i="1"/>
  <c r="T479" i="1"/>
  <c r="T843" i="1"/>
  <c r="T1642" i="1"/>
  <c r="T3683" i="1"/>
  <c r="T3380" i="1"/>
  <c r="T3553" i="1"/>
  <c r="T4290" i="1"/>
  <c r="T3514" i="1"/>
  <c r="T5126" i="1"/>
  <c r="T5489" i="1"/>
  <c r="T5780" i="1"/>
  <c r="T6126" i="1"/>
  <c r="T6785" i="1"/>
  <c r="T8627" i="1"/>
  <c r="T8162" i="1"/>
  <c r="T7430" i="1"/>
  <c r="T7835" i="1"/>
  <c r="T8603" i="1"/>
  <c r="T4439" i="1"/>
  <c r="T871" i="1"/>
  <c r="T2838" i="1"/>
  <c r="T2468" i="1"/>
  <c r="T1718" i="1"/>
  <c r="T748" i="1"/>
  <c r="T6667" i="1"/>
  <c r="T25" i="1"/>
  <c r="T562" i="1"/>
  <c r="T841" i="1"/>
  <c r="T1379" i="1"/>
  <c r="T2046" i="1"/>
  <c r="T2967" i="1"/>
  <c r="T3985" i="1"/>
  <c r="T3887" i="1"/>
  <c r="T3298" i="1"/>
  <c r="T3939" i="1"/>
  <c r="T4846" i="1"/>
  <c r="T5435" i="1"/>
  <c r="T5554" i="1"/>
  <c r="T7019" i="1"/>
  <c r="T5320" i="1"/>
  <c r="T5604" i="1"/>
  <c r="T1819" i="1"/>
  <c r="T3126" i="1"/>
  <c r="T3655" i="1"/>
  <c r="T3866" i="1"/>
  <c r="T4094" i="1"/>
  <c r="T4040" i="1"/>
  <c r="T958" i="1"/>
  <c r="T649" i="1"/>
  <c r="T1089" i="1"/>
  <c r="T7806" i="1"/>
  <c r="T1759" i="1"/>
  <c r="T1846" i="1"/>
  <c r="T2349" i="1"/>
  <c r="T2503" i="1"/>
  <c r="T2831" i="1"/>
  <c r="T3178" i="1"/>
  <c r="T4199" i="1"/>
  <c r="T3370" i="1"/>
  <c r="T3746" i="1"/>
  <c r="T5256" i="1"/>
  <c r="T5939" i="1"/>
  <c r="T6240" i="1"/>
  <c r="T7796" i="1"/>
  <c r="T6911" i="1"/>
  <c r="T6887" i="1"/>
  <c r="T7551" i="1"/>
  <c r="T8171" i="1"/>
  <c r="T3422" i="1"/>
  <c r="T2159" i="1"/>
  <c r="T2367" i="1"/>
  <c r="T90" i="1"/>
  <c r="T1698" i="1"/>
  <c r="T4476" i="1"/>
  <c r="T6446" i="1"/>
  <c r="T8542" i="1"/>
  <c r="T601" i="1"/>
  <c r="T2233" i="1"/>
  <c r="T2506" i="1"/>
  <c r="T2920" i="1"/>
  <c r="T3121" i="1"/>
  <c r="T3920" i="1"/>
  <c r="T4232" i="1"/>
  <c r="T3394" i="1"/>
  <c r="T5117" i="1"/>
  <c r="T4394" i="1"/>
  <c r="T6335" i="1"/>
  <c r="T7866" i="1"/>
  <c r="T4474" i="1"/>
  <c r="T5776" i="1"/>
  <c r="T550" i="1"/>
  <c r="T1371" i="1"/>
  <c r="T3004" i="1"/>
  <c r="T3089" i="1"/>
  <c r="T4207" i="1"/>
  <c r="T4322" i="1"/>
  <c r="T3582" i="1"/>
  <c r="T8532" i="1"/>
  <c r="T7596" i="1"/>
  <c r="T6703" i="1"/>
  <c r="T265" i="1"/>
  <c r="T1003" i="1"/>
  <c r="T295" i="1"/>
  <c r="T1345" i="1"/>
  <c r="T2347" i="1"/>
  <c r="T3882" i="1"/>
  <c r="T6155" i="1"/>
  <c r="T236" i="1"/>
  <c r="T1355" i="1"/>
  <c r="T3039" i="1"/>
  <c r="T4397" i="1"/>
  <c r="T6129" i="1"/>
  <c r="T7532" i="1"/>
  <c r="T6790" i="1"/>
  <c r="T7819" i="1"/>
  <c r="T7162" i="1"/>
  <c r="T8262" i="1"/>
  <c r="T956" i="1"/>
  <c r="T761" i="1"/>
  <c r="T7158" i="1"/>
  <c r="T1464" i="1"/>
  <c r="T2345" i="1"/>
  <c r="T4302" i="1"/>
  <c r="T5414" i="1"/>
  <c r="T6928" i="1"/>
  <c r="T7529" i="1"/>
  <c r="T3596" i="1"/>
  <c r="T7094" i="1"/>
  <c r="T1883" i="1"/>
  <c r="T3364" i="1"/>
  <c r="T3433" i="1"/>
  <c r="T3864" i="1"/>
  <c r="T5983" i="1"/>
  <c r="T7456" i="1"/>
  <c r="T6886" i="1"/>
  <c r="T8766" i="1"/>
  <c r="T6878" i="1"/>
  <c r="T7266" i="1"/>
  <c r="T8382" i="1"/>
  <c r="T744" i="1"/>
  <c r="T3450" i="1"/>
  <c r="T1340" i="1"/>
  <c r="T2096" i="1"/>
  <c r="T2623" i="1"/>
  <c r="T5074" i="1"/>
  <c r="T2634" i="1"/>
  <c r="T8539" i="1"/>
  <c r="T602" i="1"/>
  <c r="T1496" i="1"/>
  <c r="T4890" i="1"/>
  <c r="T6496" i="1"/>
  <c r="T6795" i="1"/>
  <c r="T6532" i="1"/>
  <c r="T8593" i="1"/>
  <c r="T7533" i="1"/>
  <c r="T6641" i="1"/>
  <c r="T6831" i="1"/>
  <c r="T7295" i="1"/>
  <c r="T724" i="1"/>
  <c r="T1792" i="1"/>
  <c r="T832" i="1"/>
  <c r="T1833" i="1"/>
  <c r="T2467" i="1"/>
  <c r="T7631" i="1"/>
  <c r="T7409" i="1"/>
  <c r="T3152" i="1"/>
  <c r="T7826" i="1"/>
  <c r="T7672" i="1"/>
  <c r="T2065" i="1"/>
  <c r="T3999" i="1"/>
  <c r="T3841" i="1"/>
  <c r="T4247" i="1"/>
  <c r="T4586" i="1"/>
  <c r="T6544" i="1"/>
  <c r="T8388" i="1"/>
  <c r="T1720" i="1"/>
  <c r="T323" i="1"/>
  <c r="T763" i="1"/>
  <c r="T1370" i="1"/>
  <c r="T1554" i="1"/>
  <c r="T1411" i="1"/>
  <c r="T1741" i="1"/>
  <c r="T1776" i="1"/>
  <c r="T2076" i="1"/>
  <c r="T2943" i="1"/>
  <c r="T4307" i="1"/>
  <c r="T3645" i="1"/>
  <c r="T3326" i="1"/>
  <c r="T3642" i="1"/>
  <c r="T4306" i="1"/>
  <c r="T5011" i="1"/>
  <c r="T4529" i="1"/>
  <c r="T5968" i="1"/>
  <c r="T5708" i="1"/>
  <c r="T2185" i="1"/>
  <c r="T2257" i="1"/>
  <c r="T3036" i="1"/>
  <c r="T3244" i="1"/>
  <c r="T3628" i="1"/>
  <c r="T3406" i="1"/>
  <c r="T4074" i="1"/>
  <c r="T4608" i="1"/>
  <c r="T4800" i="1"/>
  <c r="T5139" i="1"/>
  <c r="T4513" i="1"/>
  <c r="T4708" i="1"/>
  <c r="T5067" i="1"/>
  <c r="T5409" i="1"/>
  <c r="T5288" i="1"/>
  <c r="T5451" i="1"/>
  <c r="T6370" i="1"/>
  <c r="T8326" i="1"/>
  <c r="T7427" i="1"/>
  <c r="T8227" i="1"/>
  <c r="T8676" i="1"/>
  <c r="T320" i="1"/>
  <c r="T987" i="1"/>
  <c r="T1451" i="1"/>
  <c r="T1440" i="1"/>
  <c r="T393" i="1"/>
  <c r="T377" i="1"/>
  <c r="T653" i="1"/>
  <c r="T738" i="1"/>
  <c r="T703" i="1"/>
  <c r="T929" i="1"/>
  <c r="T1409" i="1"/>
  <c r="T1406" i="1"/>
  <c r="T1223" i="1"/>
  <c r="T1970" i="1"/>
  <c r="T1852" i="1"/>
  <c r="T1864" i="1"/>
  <c r="T2305" i="1"/>
  <c r="T2874" i="1"/>
  <c r="T2872" i="1"/>
  <c r="T2995" i="1"/>
  <c r="T3235" i="1"/>
  <c r="T3643" i="1"/>
  <c r="T4333" i="1"/>
  <c r="T4316" i="1"/>
  <c r="T3661" i="1"/>
  <c r="T3354" i="1"/>
  <c r="T4329" i="1"/>
  <c r="T5034" i="1"/>
  <c r="T4465" i="1"/>
  <c r="T4408" i="1"/>
  <c r="T4604" i="1"/>
  <c r="T5773" i="1"/>
  <c r="T5598" i="1"/>
  <c r="T6305" i="1"/>
  <c r="T5655" i="1"/>
  <c r="T6134" i="1"/>
  <c r="T6660" i="1"/>
  <c r="T7086" i="1"/>
  <c r="T7339" i="1"/>
  <c r="T882" i="1"/>
  <c r="T1063" i="1"/>
  <c r="T2189" i="1"/>
  <c r="T2361" i="1"/>
  <c r="T2390" i="1"/>
  <c r="T2731" i="1"/>
  <c r="T3058" i="1"/>
  <c r="T3176" i="1"/>
  <c r="T3128" i="1"/>
  <c r="T3988" i="1"/>
  <c r="T4159" i="1"/>
  <c r="T3512" i="1"/>
  <c r="T4024" i="1"/>
  <c r="T3824" i="1"/>
  <c r="T3700" i="1"/>
  <c r="T4180" i="1"/>
  <c r="T4615" i="1"/>
  <c r="T4803" i="1"/>
  <c r="T5072" i="1"/>
  <c r="T5283" i="1"/>
  <c r="T4638" i="1"/>
  <c r="T4760" i="1"/>
  <c r="T5137" i="1"/>
  <c r="T4703" i="1"/>
  <c r="T5291" i="1"/>
  <c r="T4636" i="1"/>
  <c r="T4806" i="1"/>
  <c r="T5063" i="1"/>
  <c r="T5431" i="1"/>
  <c r="T5999" i="1"/>
  <c r="T6219" i="1"/>
  <c r="T5524" i="1"/>
  <c r="T6116" i="1"/>
  <c r="T5432" i="1"/>
  <c r="T5740" i="1"/>
  <c r="T6354" i="1"/>
  <c r="T5510" i="1"/>
  <c r="T5930" i="1"/>
  <c r="T7015" i="1"/>
  <c r="T8242" i="1"/>
  <c r="T7443" i="1"/>
  <c r="T8012" i="1"/>
  <c r="T7007" i="1"/>
  <c r="T6548" i="1"/>
  <c r="T7437" i="1"/>
  <c r="T8013" i="1"/>
  <c r="T975" i="1"/>
  <c r="T348" i="1"/>
  <c r="T317" i="1"/>
  <c r="T1218" i="1"/>
  <c r="T1680" i="1"/>
  <c r="T4008" i="1"/>
  <c r="T3264" i="1"/>
  <c r="T3699" i="1"/>
  <c r="T3249" i="1"/>
  <c r="T4895" i="1"/>
  <c r="T5511" i="1"/>
  <c r="T8147" i="1"/>
  <c r="T6963" i="1"/>
  <c r="T7938" i="1"/>
  <c r="T8639" i="1"/>
  <c r="T7952" i="1"/>
  <c r="T6944" i="1"/>
  <c r="T7842" i="1"/>
  <c r="T8643" i="1"/>
  <c r="T318" i="1"/>
  <c r="T1291" i="1"/>
  <c r="T1677" i="1"/>
  <c r="T8658" i="1"/>
  <c r="T1670" i="1"/>
  <c r="T1683" i="1"/>
  <c r="T1576" i="1"/>
  <c r="T1910" i="1"/>
  <c r="T1767" i="1"/>
  <c r="T2310" i="1"/>
  <c r="T5059" i="1"/>
  <c r="T5648" i="1"/>
  <c r="T194" i="1"/>
  <c r="T292" i="1"/>
  <c r="T544" i="1"/>
  <c r="T895" i="1"/>
  <c r="T3026" i="1"/>
  <c r="T986" i="1"/>
  <c r="T1336" i="1"/>
  <c r="T1023" i="1"/>
  <c r="T123" i="1"/>
  <c r="T83" i="1"/>
  <c r="T2505" i="1"/>
  <c r="T2825" i="1"/>
  <c r="T2410" i="1"/>
  <c r="T2590" i="1"/>
  <c r="T2778" i="1"/>
  <c r="T2323" i="1"/>
  <c r="T2603" i="1"/>
  <c r="T2751" i="1"/>
  <c r="T2897" i="1"/>
  <c r="T3540" i="1"/>
  <c r="T3924" i="1"/>
  <c r="T3282" i="1"/>
  <c r="T3546" i="1"/>
  <c r="T3716" i="1"/>
  <c r="T3978" i="1"/>
  <c r="T4404" i="1"/>
  <c r="T4595" i="1"/>
  <c r="T5055" i="1"/>
  <c r="T4819" i="1"/>
  <c r="T5006" i="1"/>
  <c r="T5824" i="1"/>
  <c r="T6259" i="1"/>
  <c r="T5444" i="1"/>
  <c r="T5699" i="1"/>
  <c r="T6060" i="1"/>
  <c r="T6256" i="1"/>
  <c r="T5567" i="1"/>
  <c r="T7883" i="1"/>
  <c r="T6657" i="1"/>
  <c r="T7036" i="1"/>
  <c r="T7180" i="1"/>
  <c r="T7276" i="1"/>
  <c r="T7393" i="1"/>
  <c r="T7729" i="1"/>
  <c r="T7874" i="1"/>
  <c r="T1120" i="1"/>
  <c r="T168" i="1"/>
  <c r="T169" i="1"/>
  <c r="T770" i="1"/>
  <c r="T1426" i="1"/>
  <c r="T7340" i="1"/>
  <c r="T8545" i="1"/>
  <c r="T8127" i="1"/>
  <c r="T7075" i="1"/>
  <c r="T7750" i="1"/>
  <c r="T23" i="1"/>
  <c r="T80" i="1"/>
  <c r="T140" i="1"/>
  <c r="T2265" i="1"/>
  <c r="T4326" i="1"/>
  <c r="T4599" i="1"/>
  <c r="T4845" i="1"/>
  <c r="T5971" i="1"/>
  <c r="T6131" i="1"/>
  <c r="T6298" i="1"/>
  <c r="T5416" i="1"/>
  <c r="T5758" i="1"/>
  <c r="T5940" i="1"/>
  <c r="T6299" i="1"/>
  <c r="T5668" i="1"/>
  <c r="T5698" i="1"/>
  <c r="T5850" i="1"/>
  <c r="T6058" i="1"/>
  <c r="T6294" i="1"/>
  <c r="T6573" i="1"/>
  <c r="T6867" i="1"/>
  <c r="T8131" i="1"/>
  <c r="T8270" i="1"/>
  <c r="T8418" i="1"/>
  <c r="T8529" i="1"/>
  <c r="T8689" i="1"/>
  <c r="T6744" i="1"/>
  <c r="T6900" i="1"/>
  <c r="T7066" i="1"/>
  <c r="T7258" i="1"/>
  <c r="T8249" i="1"/>
  <c r="T7170" i="1"/>
  <c r="T7618" i="1"/>
  <c r="T7905" i="1"/>
  <c r="T8026" i="1"/>
  <c r="T8305" i="1"/>
  <c r="T8447" i="1"/>
  <c r="T8606" i="1"/>
  <c r="T8753" i="1"/>
  <c r="T6733" i="1"/>
  <c r="T8207" i="1"/>
  <c r="T8376" i="1"/>
  <c r="T8506" i="1"/>
  <c r="T8632" i="1"/>
  <c r="T8775" i="1"/>
  <c r="T664" i="1"/>
  <c r="T1112" i="1"/>
  <c r="T1216" i="1"/>
  <c r="T8666" i="1"/>
  <c r="T302" i="1"/>
  <c r="T379" i="1"/>
  <c r="T310" i="1"/>
  <c r="T1166" i="1"/>
  <c r="T1272" i="1"/>
  <c r="T915" i="1"/>
  <c r="T1126" i="1"/>
  <c r="T1238" i="1"/>
  <c r="T1193" i="1"/>
  <c r="T1615" i="1"/>
  <c r="T1777" i="1"/>
  <c r="T2633" i="1"/>
  <c r="T4310" i="1"/>
  <c r="T4342" i="1"/>
  <c r="T5029" i="1"/>
  <c r="T4982" i="1"/>
  <c r="T5654" i="1"/>
  <c r="T6412" i="1"/>
  <c r="T5652" i="1"/>
  <c r="T7712" i="1"/>
  <c r="T7823" i="1"/>
  <c r="T6684" i="1"/>
  <c r="T7220" i="1"/>
  <c r="T7766" i="1"/>
  <c r="T8462" i="1"/>
  <c r="T6623" i="1"/>
  <c r="T7071" i="1"/>
  <c r="T7338" i="1"/>
  <c r="T17" i="1"/>
  <c r="T128" i="1"/>
  <c r="T505" i="1"/>
  <c r="T594" i="1"/>
  <c r="T476" i="1"/>
  <c r="T579" i="1"/>
  <c r="T617" i="1"/>
  <c r="T610" i="1"/>
  <c r="T838" i="1"/>
  <c r="T1054" i="1"/>
  <c r="T4949" i="1"/>
  <c r="T5301" i="1"/>
  <c r="T6025" i="1"/>
  <c r="T7909" i="1"/>
  <c r="T8581" i="1"/>
  <c r="T8005" i="1"/>
  <c r="T475" i="1"/>
  <c r="T1536" i="1"/>
  <c r="T1750" i="1"/>
  <c r="T1806" i="1"/>
  <c r="T2377" i="1"/>
  <c r="T3084" i="1"/>
  <c r="T2969" i="1"/>
  <c r="T4091" i="1"/>
  <c r="T4694" i="1"/>
  <c r="T5518" i="1"/>
  <c r="T5872" i="1"/>
  <c r="T6044" i="1"/>
  <c r="T6212" i="1"/>
  <c r="T6515" i="1"/>
  <c r="T1734" i="1"/>
  <c r="T86" i="1"/>
  <c r="T249" i="1"/>
  <c r="T4305" i="1"/>
  <c r="T3618" i="1"/>
  <c r="T4296" i="1"/>
  <c r="T4818" i="1"/>
  <c r="T5223" i="1"/>
  <c r="T4862" i="1"/>
  <c r="T5346" i="1"/>
  <c r="T6063" i="1"/>
  <c r="T5630" i="1"/>
  <c r="T6160" i="1"/>
  <c r="T5660" i="1"/>
  <c r="T6455" i="1"/>
  <c r="T6999" i="1"/>
  <c r="T7089" i="1"/>
  <c r="T7274" i="1"/>
  <c r="T7707" i="1"/>
  <c r="T124" i="1"/>
  <c r="T116" i="1"/>
  <c r="T4722" i="1"/>
  <c r="T945" i="1"/>
  <c r="T3475" i="1"/>
  <c r="T619" i="1"/>
  <c r="T188" i="1"/>
  <c r="T976" i="1"/>
  <c r="T991" i="1"/>
  <c r="T172" i="1"/>
  <c r="T35" i="1"/>
  <c r="T731" i="1"/>
  <c r="T1530" i="1"/>
  <c r="T995" i="1"/>
  <c r="T1444" i="1"/>
  <c r="T2662" i="1"/>
  <c r="T3213" i="1"/>
  <c r="T127" i="1"/>
  <c r="T340" i="1"/>
  <c r="T651" i="1"/>
  <c r="T1167" i="1"/>
  <c r="T1665" i="1"/>
  <c r="T1946" i="1"/>
  <c r="T2636" i="1"/>
  <c r="T6486" i="1"/>
  <c r="T107" i="1"/>
  <c r="T659" i="1"/>
  <c r="T4030" i="1"/>
  <c r="T4146" i="1"/>
  <c r="T4271" i="1"/>
  <c r="T3385" i="1"/>
  <c r="T3533" i="1"/>
  <c r="T3625" i="1"/>
  <c r="T3748" i="1"/>
  <c r="T4975" i="1"/>
  <c r="T5143" i="1"/>
  <c r="T5328" i="1"/>
  <c r="T5424" i="1"/>
  <c r="T4676" i="1"/>
  <c r="T4748" i="1"/>
  <c r="T4926" i="1"/>
  <c r="T5359" i="1"/>
  <c r="T6316" i="1"/>
  <c r="T6553" i="1"/>
  <c r="T191" i="1"/>
  <c r="T1522" i="1"/>
  <c r="T1690" i="1"/>
  <c r="T2552" i="1"/>
  <c r="T267" i="1"/>
  <c r="T668" i="1"/>
  <c r="T112" i="1"/>
  <c r="T184" i="1"/>
  <c r="T635" i="1"/>
  <c r="T1850" i="1"/>
  <c r="T3188" i="1"/>
  <c r="T1103" i="1"/>
  <c r="T1658" i="1"/>
  <c r="T483" i="1"/>
  <c r="T879" i="1"/>
  <c r="T665" i="1"/>
  <c r="T1007" i="1"/>
  <c r="T4478" i="1"/>
  <c r="T6616" i="1"/>
  <c r="T108" i="1"/>
  <c r="T3761" i="1"/>
  <c r="T5155" i="1"/>
  <c r="T5650" i="1"/>
  <c r="T884" i="1"/>
  <c r="T4734" i="1"/>
  <c r="T4684" i="1"/>
  <c r="T4918" i="1"/>
  <c r="T5286" i="1"/>
  <c r="T5527" i="1"/>
  <c r="T5979" i="1"/>
  <c r="T6215" i="1"/>
  <c r="T5864" i="1"/>
  <c r="T6172" i="1"/>
  <c r="T5885" i="1"/>
  <c r="T5882" i="1"/>
  <c r="T6198" i="1"/>
  <c r="T6797" i="1"/>
  <c r="T7438" i="1"/>
  <c r="T8083" i="1"/>
  <c r="T6990" i="1"/>
  <c r="T7935" i="1"/>
  <c r="T6848" i="1"/>
  <c r="T1140" i="1"/>
  <c r="T1450" i="1"/>
  <c r="T3138" i="1"/>
  <c r="T59" i="1"/>
  <c r="T733" i="1"/>
  <c r="T795" i="1"/>
  <c r="T823" i="1"/>
  <c r="T759" i="1"/>
  <c r="T1164" i="1"/>
  <c r="T1570" i="1"/>
  <c r="T1407" i="1"/>
  <c r="T1700" i="1"/>
  <c r="T2308" i="1"/>
  <c r="T1942" i="1"/>
  <c r="T1783" i="1"/>
  <c r="T2230" i="1"/>
  <c r="T1953" i="1"/>
  <c r="T2915" i="1"/>
  <c r="T2898" i="1"/>
  <c r="T2948" i="1"/>
  <c r="T3459" i="1"/>
  <c r="T3773" i="1"/>
  <c r="T3304" i="1"/>
  <c r="T3790" i="1"/>
  <c r="T3281" i="1"/>
  <c r="T3784" i="1"/>
  <c r="T3466" i="1"/>
  <c r="T3764" i="1"/>
  <c r="T4432" i="1"/>
  <c r="T4625" i="1"/>
  <c r="T4485" i="1"/>
  <c r="T5154" i="1"/>
  <c r="T5947" i="1"/>
  <c r="T5627" i="1"/>
  <c r="T5601" i="1"/>
  <c r="T5770" i="1"/>
  <c r="T6326" i="1"/>
  <c r="T6688" i="1"/>
  <c r="T7175" i="1"/>
  <c r="T7392" i="1"/>
  <c r="T534" i="1"/>
  <c r="T883" i="1"/>
  <c r="T1751" i="1"/>
  <c r="T2522" i="1"/>
  <c r="T3087" i="1"/>
  <c r="T3081" i="1"/>
  <c r="T3295" i="1"/>
  <c r="T4059" i="1"/>
  <c r="T3248" i="1"/>
  <c r="T3695" i="1"/>
  <c r="T4087" i="1"/>
  <c r="T3968" i="1"/>
  <c r="T4179" i="1"/>
  <c r="T3969" i="1"/>
  <c r="T4663" i="1"/>
  <c r="T4874" i="1"/>
  <c r="T5159" i="1"/>
  <c r="T4370" i="1"/>
  <c r="T4682" i="1"/>
  <c r="T4801" i="1"/>
  <c r="T5233" i="1"/>
  <c r="T4536" i="1"/>
  <c r="T4754" i="1"/>
  <c r="T4668" i="1"/>
  <c r="T4876" i="1"/>
  <c r="T5180" i="1"/>
  <c r="T5463" i="1"/>
  <c r="T5688" i="1"/>
  <c r="T6091" i="1"/>
  <c r="T5868" i="1"/>
  <c r="T6176" i="1"/>
  <c r="T5455" i="1"/>
  <c r="T6177" i="1"/>
  <c r="T5783" i="1"/>
  <c r="T6102" i="1"/>
  <c r="T6242" i="1"/>
  <c r="T7442" i="1"/>
  <c r="T8011" i="1"/>
  <c r="T8571" i="1"/>
  <c r="T8226" i="1"/>
  <c r="T6957" i="1"/>
  <c r="T7426" i="1"/>
  <c r="T8240" i="1"/>
  <c r="T6859" i="1"/>
  <c r="T7569" i="1"/>
  <c r="T8231" i="1"/>
  <c r="T319" i="1"/>
  <c r="T666" i="1"/>
  <c r="T1214" i="1"/>
  <c r="T1663" i="1"/>
  <c r="T2130" i="1"/>
  <c r="T3158" i="1"/>
  <c r="T8655" i="1"/>
  <c r="T2775" i="1"/>
  <c r="T3530" i="1"/>
  <c r="T5907" i="1"/>
  <c r="T6203" i="1"/>
  <c r="T5691" i="1"/>
  <c r="T6120" i="1"/>
  <c r="T5873" i="1"/>
  <c r="T1715" i="1"/>
  <c r="T210" i="1"/>
  <c r="T1976" i="1"/>
  <c r="T4578" i="1"/>
  <c r="T5606" i="1"/>
  <c r="T8440" i="1"/>
  <c r="T3610" i="1"/>
  <c r="T3751" i="1"/>
  <c r="T3870" i="1"/>
  <c r="T3984" i="1"/>
  <c r="T4055" i="1"/>
  <c r="T4162" i="1"/>
  <c r="T4273" i="1"/>
  <c r="T4535" i="1"/>
  <c r="T4701" i="1"/>
  <c r="T4783" i="1"/>
  <c r="T5079" i="1"/>
  <c r="T5248" i="1"/>
  <c r="T5309" i="1"/>
  <c r="T5405" i="1"/>
  <c r="T4554" i="1"/>
  <c r="T4739" i="1"/>
  <c r="T4813" i="1"/>
  <c r="T4948" i="1"/>
  <c r="T5185" i="1"/>
  <c r="T5278" i="1"/>
  <c r="T5402" i="1"/>
  <c r="T4422" i="1"/>
  <c r="T4569" i="1"/>
  <c r="T5308" i="1"/>
  <c r="T5547" i="1"/>
  <c r="T5869" i="1"/>
  <c r="T6221" i="1"/>
  <c r="T5687" i="1"/>
  <c r="T5910" i="1"/>
  <c r="T6002" i="1"/>
  <c r="T6094" i="1"/>
  <c r="T6339" i="1"/>
  <c r="T6430" i="1"/>
  <c r="T6514" i="1"/>
  <c r="T6724" i="1"/>
  <c r="T7634" i="1"/>
  <c r="T8221" i="1"/>
  <c r="T7850" i="1"/>
  <c r="T7974" i="1"/>
  <c r="T8140" i="1"/>
  <c r="T8323" i="1"/>
  <c r="T6500" i="1"/>
  <c r="T6893" i="1"/>
  <c r="T6994" i="1"/>
  <c r="T7419" i="1"/>
  <c r="T7479" i="1"/>
  <c r="T7522" i="1"/>
  <c r="T7844" i="1"/>
  <c r="T8023" i="1"/>
  <c r="T8216" i="1"/>
  <c r="T8563" i="1"/>
  <c r="T6991" i="1"/>
  <c r="T7402" i="1"/>
  <c r="T7480" i="1"/>
  <c r="T7516" i="1"/>
  <c r="T7791" i="1"/>
  <c r="T8318" i="1"/>
  <c r="T8582" i="1"/>
  <c r="T8770" i="1"/>
  <c r="T260" i="1"/>
  <c r="T772" i="1"/>
  <c r="T144" i="1"/>
  <c r="T214" i="1"/>
  <c r="T139" i="1"/>
  <c r="T63" i="1"/>
  <c r="T1630" i="1"/>
  <c r="T1298" i="1"/>
  <c r="T2033" i="1"/>
  <c r="T5587" i="1"/>
  <c r="T7664" i="1"/>
  <c r="T164" i="1"/>
  <c r="T204" i="1"/>
  <c r="T1963" i="1"/>
  <c r="T1964" i="1"/>
  <c r="T1790" i="1"/>
  <c r="T2111" i="1"/>
  <c r="T2708" i="1"/>
  <c r="T76" i="1"/>
  <c r="T147" i="1"/>
  <c r="T353" i="1"/>
  <c r="T1445" i="1"/>
  <c r="T3141" i="1"/>
  <c r="T87" i="1"/>
  <c r="T51" i="1"/>
  <c r="T3737" i="1"/>
  <c r="T24" i="1"/>
  <c r="T1071" i="1"/>
  <c r="T4101" i="1"/>
  <c r="T459" i="1"/>
  <c r="T1818" i="1"/>
  <c r="T3915" i="1"/>
  <c r="T950" i="1"/>
  <c r="T1712" i="1"/>
  <c r="T1016" i="1"/>
  <c r="T1620" i="1"/>
  <c r="T183" i="1"/>
  <c r="T707" i="1"/>
  <c r="T948" i="1"/>
  <c r="T992" i="1"/>
  <c r="T203" i="1"/>
  <c r="T7360" i="1"/>
  <c r="T8123" i="1"/>
  <c r="T79" i="1"/>
  <c r="T143" i="1"/>
  <c r="T643" i="1"/>
  <c r="T927" i="1"/>
  <c r="T1039" i="1"/>
  <c r="T88" i="1"/>
  <c r="T5394" i="1"/>
  <c r="T8405" i="1"/>
  <c r="T8469" i="1"/>
  <c r="T2164" i="1"/>
  <c r="T1827" i="1"/>
  <c r="T2190" i="1"/>
  <c r="T1812" i="1"/>
  <c r="T2191" i="1"/>
  <c r="T2381" i="1"/>
  <c r="T2529" i="1"/>
  <c r="T3085" i="1"/>
  <c r="T3220" i="1"/>
  <c r="T3035" i="1"/>
  <c r="T3223" i="1"/>
  <c r="T3347" i="1"/>
  <c r="T3431" i="1"/>
  <c r="T3603" i="1"/>
  <c r="T3820" i="1"/>
  <c r="T3874" i="1"/>
  <c r="T4035" i="1"/>
  <c r="T4192" i="1"/>
  <c r="T4291" i="1"/>
  <c r="T3524" i="1"/>
  <c r="T3604" i="1"/>
  <c r="T3747" i="1"/>
  <c r="T3901" i="1"/>
  <c r="T4033" i="1"/>
  <c r="T4157" i="1"/>
  <c r="T4211" i="1"/>
  <c r="T3852" i="1"/>
  <c r="T3959" i="1"/>
  <c r="T4063" i="1"/>
  <c r="T4127" i="1"/>
  <c r="T4278" i="1"/>
  <c r="T3318" i="1"/>
  <c r="T3522" i="1"/>
  <c r="T3650" i="1"/>
  <c r="T3822" i="1"/>
  <c r="T3888" i="1"/>
  <c r="T3990" i="1"/>
  <c r="T4092" i="1"/>
  <c r="T4632" i="1"/>
  <c r="T5119" i="1"/>
  <c r="T5247" i="1"/>
  <c r="T1267" i="1"/>
  <c r="T1958" i="1"/>
  <c r="T3453" i="1"/>
  <c r="T787" i="1"/>
  <c r="T3186" i="1"/>
  <c r="T7829" i="1"/>
  <c r="T968" i="1"/>
  <c r="T259" i="1"/>
  <c r="T4484" i="1"/>
  <c r="T7223" i="1"/>
  <c r="T11" i="1"/>
  <c r="T355" i="1"/>
  <c r="T1842" i="1"/>
  <c r="T1266" i="1"/>
  <c r="T8037" i="1"/>
  <c r="T72" i="1"/>
  <c r="T1562" i="1"/>
  <c r="T6745" i="1"/>
  <c r="T7861" i="1"/>
  <c r="T1594" i="1"/>
  <c r="T809" i="1"/>
  <c r="T1020" i="1"/>
  <c r="T1453" i="1"/>
  <c r="T1961" i="1"/>
  <c r="T111" i="1"/>
  <c r="T395" i="1"/>
  <c r="T755" i="1"/>
  <c r="T3659" i="1"/>
  <c r="T1119" i="1"/>
  <c r="T52" i="1"/>
  <c r="T943" i="1"/>
  <c r="T1739" i="1"/>
  <c r="T1744" i="1"/>
  <c r="T2685" i="1"/>
  <c r="T15" i="1"/>
  <c r="T71" i="1"/>
  <c r="T611" i="1"/>
  <c r="T64" i="1"/>
  <c r="T251" i="1"/>
  <c r="T699" i="1"/>
  <c r="T979" i="1"/>
  <c r="T1170" i="1"/>
  <c r="T4389" i="1"/>
  <c r="T16" i="1"/>
  <c r="T443" i="1"/>
  <c r="T815" i="1"/>
  <c r="T135" i="1"/>
  <c r="T176" i="1"/>
  <c r="T283" i="1"/>
  <c r="T811" i="1"/>
  <c r="T1978" i="1"/>
  <c r="T1857" i="1"/>
  <c r="T2842" i="1"/>
  <c r="T2687" i="1"/>
  <c r="T2942" i="1"/>
  <c r="T3729" i="1"/>
  <c r="T3260" i="1"/>
  <c r="T5012" i="1"/>
  <c r="T4473" i="1"/>
  <c r="T5767" i="1"/>
  <c r="T6676" i="1"/>
  <c r="T877" i="1"/>
  <c r="T1537" i="1"/>
  <c r="T2518" i="1"/>
  <c r="T2798" i="1"/>
  <c r="T3106" i="1"/>
  <c r="T3079" i="1"/>
  <c r="T3105" i="1"/>
  <c r="T3505" i="1"/>
  <c r="T4416" i="1"/>
  <c r="T4707" i="1"/>
  <c r="T4919" i="1"/>
  <c r="T5264" i="1"/>
  <c r="T4634" i="1"/>
  <c r="T4780" i="1"/>
  <c r="T5230" i="1"/>
  <c r="T5179" i="1"/>
  <c r="T4562" i="1"/>
  <c r="T5512" i="1"/>
  <c r="T6980" i="1"/>
  <c r="T7948" i="1"/>
  <c r="T6551" i="1"/>
  <c r="T7936" i="1"/>
  <c r="T1118" i="1"/>
  <c r="T342" i="1"/>
  <c r="T347" i="1"/>
  <c r="T946" i="1"/>
  <c r="T1449" i="1"/>
  <c r="T1959" i="1"/>
  <c r="T376" i="1"/>
  <c r="T660" i="1"/>
  <c r="T677" i="1"/>
  <c r="T1200" i="1"/>
  <c r="T1585" i="1"/>
  <c r="T1728" i="1"/>
  <c r="T1571" i="1"/>
  <c r="T1436" i="1"/>
  <c r="T1782" i="1"/>
  <c r="T1968" i="1"/>
  <c r="T1930" i="1"/>
  <c r="T1764" i="1"/>
  <c r="T2032" i="1"/>
  <c r="T2477" i="1"/>
  <c r="T2322" i="1"/>
  <c r="T2587" i="1"/>
  <c r="T2910" i="1"/>
  <c r="T3150" i="1"/>
  <c r="T3476" i="1"/>
  <c r="T3838" i="1"/>
  <c r="T4260" i="1"/>
  <c r="T3566" i="1"/>
  <c r="T4455" i="1"/>
  <c r="T5319" i="1"/>
  <c r="T4957" i="1"/>
  <c r="T4603" i="1"/>
  <c r="T4438" i="1"/>
  <c r="T5629" i="1"/>
  <c r="T5803" i="1"/>
  <c r="T6445" i="1"/>
  <c r="T6478" i="1"/>
  <c r="T6734" i="1"/>
  <c r="T7232" i="1"/>
  <c r="T7630" i="1"/>
  <c r="T529" i="1"/>
  <c r="T849" i="1"/>
  <c r="T1062" i="1"/>
  <c r="T1823" i="1"/>
  <c r="T2238" i="1"/>
  <c r="T2525" i="1"/>
  <c r="T2877" i="1"/>
  <c r="T2786" i="1"/>
  <c r="T3053" i="1"/>
  <c r="T3054" i="1"/>
  <c r="T3511" i="1"/>
  <c r="T3312" i="1"/>
  <c r="T3967" i="1"/>
  <c r="T3245" i="1"/>
  <c r="T4022" i="1"/>
  <c r="T3294" i="1"/>
  <c r="T4026" i="1"/>
  <c r="T4515" i="1"/>
  <c r="T4711" i="1"/>
  <c r="T4516" i="1"/>
  <c r="T4733" i="1"/>
  <c r="T4928" i="1"/>
  <c r="T5290" i="1"/>
  <c r="T4616" i="1"/>
  <c r="T4784" i="1"/>
  <c r="T4374" i="1"/>
  <c r="T4706" i="1"/>
  <c r="T5234" i="1"/>
  <c r="T5504" i="1"/>
  <c r="T5784" i="1"/>
  <c r="T6167" i="1"/>
  <c r="T6362" i="1"/>
  <c r="T5936" i="1"/>
  <c r="T5499" i="1"/>
  <c r="T6209" i="1"/>
  <c r="T5452" i="1"/>
  <c r="T5862" i="1"/>
  <c r="T6166" i="1"/>
  <c r="T6371" i="1"/>
  <c r="T7563" i="1"/>
  <c r="T8142" i="1"/>
  <c r="T6939" i="1"/>
  <c r="T7560" i="1"/>
  <c r="T8333" i="1"/>
  <c r="T7490" i="1"/>
  <c r="T6971" i="1"/>
  <c r="T7939" i="1"/>
  <c r="T8568" i="1"/>
  <c r="T8678" i="1"/>
  <c r="T970" i="1"/>
  <c r="T944" i="1"/>
  <c r="T1178" i="1"/>
  <c r="T2799" i="1"/>
  <c r="T4086" i="1"/>
  <c r="T4637" i="1"/>
  <c r="T4807" i="1"/>
  <c r="T5165" i="1"/>
  <c r="T4542" i="1"/>
  <c r="T4736" i="1"/>
  <c r="T5082" i="1"/>
  <c r="T4728" i="1"/>
  <c r="T5071" i="1"/>
  <c r="T5295" i="1"/>
  <c r="T4678" i="1"/>
  <c r="T2589" i="1"/>
  <c r="T2606" i="1"/>
  <c r="T2667" i="1"/>
  <c r="T2938" i="1"/>
  <c r="T3256" i="1"/>
  <c r="T3796" i="1"/>
  <c r="T3441" i="1"/>
  <c r="T3977" i="1"/>
  <c r="T3498" i="1"/>
  <c r="T3927" i="1"/>
  <c r="T4509" i="1"/>
  <c r="T5762" i="1"/>
  <c r="T6413" i="1"/>
  <c r="T6701" i="1"/>
  <c r="T7243" i="1"/>
  <c r="T7122" i="1"/>
  <c r="T7374" i="1"/>
  <c r="T7805" i="1"/>
  <c r="T8510" i="1"/>
  <c r="T6699" i="1"/>
  <c r="T7194" i="1"/>
  <c r="T7725" i="1"/>
  <c r="T8511" i="1"/>
  <c r="T1334" i="1"/>
  <c r="T2684" i="1"/>
  <c r="T39" i="1"/>
  <c r="T131" i="1"/>
  <c r="T4218" i="1"/>
  <c r="T957" i="1"/>
  <c r="T988" i="1"/>
  <c r="T208" i="1"/>
  <c r="T171" i="1"/>
  <c r="T723" i="1"/>
  <c r="T1144" i="1"/>
  <c r="T156" i="1"/>
  <c r="T28" i="1"/>
  <c r="T499" i="1"/>
  <c r="T411" i="1"/>
  <c r="T6238" i="1"/>
  <c r="T6459" i="1"/>
  <c r="T6731" i="1"/>
  <c r="T6927" i="1"/>
  <c r="T8043" i="1"/>
  <c r="T8208" i="1"/>
  <c r="T8383" i="1"/>
  <c r="T8452" i="1"/>
  <c r="T8604" i="1"/>
  <c r="T6611" i="1"/>
  <c r="T6828" i="1"/>
  <c r="T7020" i="1"/>
  <c r="T7137" i="1"/>
  <c r="T7304" i="1"/>
  <c r="T7106" i="1"/>
  <c r="T7230" i="1"/>
  <c r="T7600" i="1"/>
  <c r="T7777" i="1"/>
  <c r="T7979" i="1"/>
  <c r="T8385" i="1"/>
  <c r="T8528" i="1"/>
  <c r="T8688" i="1"/>
  <c r="T6599" i="1"/>
  <c r="T8306" i="1"/>
  <c r="T8420" i="1"/>
  <c r="T8579" i="1"/>
  <c r="T8767" i="1"/>
  <c r="T1009" i="1"/>
  <c r="T1717" i="1"/>
  <c r="T56" i="1"/>
  <c r="T202" i="1"/>
  <c r="T406" i="1"/>
  <c r="T284" i="1"/>
  <c r="T627" i="1"/>
  <c r="T739" i="1"/>
  <c r="T1208" i="1"/>
  <c r="T1358" i="1"/>
  <c r="T1004" i="1"/>
  <c r="T1206" i="1"/>
  <c r="T1308" i="1"/>
  <c r="T1415" i="1"/>
  <c r="T1699" i="1"/>
  <c r="T2102" i="1"/>
  <c r="T2099" i="1"/>
  <c r="T3147" i="1"/>
  <c r="T3467" i="1"/>
  <c r="T4330" i="1"/>
  <c r="T3305" i="1"/>
  <c r="T4311" i="1"/>
  <c r="T4525" i="1"/>
  <c r="T4490" i="1"/>
  <c r="T4450" i="1"/>
  <c r="T6414" i="1"/>
  <c r="T5718" i="1"/>
  <c r="T6454" i="1"/>
  <c r="T6233" i="1"/>
  <c r="T8034" i="1"/>
  <c r="T8546" i="1"/>
  <c r="T6710" i="1"/>
  <c r="T7199" i="1"/>
  <c r="T152" i="1"/>
  <c r="T434" i="1"/>
  <c r="T556" i="1"/>
  <c r="T816" i="1"/>
  <c r="T780" i="1"/>
  <c r="T983" i="1"/>
  <c r="T1399" i="1"/>
  <c r="T1401" i="1"/>
  <c r="T1372" i="1"/>
  <c r="T1516" i="1"/>
  <c r="T6789" i="1"/>
  <c r="T6933" i="1"/>
  <c r="T8777" i="1"/>
  <c r="T6680" i="1"/>
  <c r="T100" i="1"/>
  <c r="T104" i="1"/>
  <c r="T3142" i="1"/>
  <c r="T32" i="1"/>
  <c r="T3307" i="1"/>
  <c r="T6283" i="1"/>
  <c r="T1168" i="1"/>
  <c r="T1906" i="1"/>
  <c r="T799" i="1"/>
  <c r="T2059" i="1"/>
  <c r="T2060" i="1"/>
  <c r="T1943" i="1"/>
  <c r="T2226" i="1"/>
  <c r="T2103" i="1"/>
  <c r="T2912" i="1"/>
  <c r="T2698" i="1"/>
  <c r="T2755" i="1"/>
  <c r="T2946" i="1"/>
  <c r="T3146" i="1"/>
  <c r="T3327" i="1"/>
  <c r="T3801" i="1"/>
  <c r="T3468" i="1"/>
  <c r="T4331" i="1"/>
  <c r="T3469" i="1"/>
  <c r="T3454" i="1"/>
  <c r="T4335" i="1"/>
  <c r="T5028" i="1"/>
  <c r="T4497" i="1"/>
  <c r="T4361" i="1"/>
  <c r="T5771" i="1"/>
  <c r="T6479" i="1"/>
  <c r="T7287" i="1"/>
  <c r="T7804" i="1"/>
  <c r="T8483" i="1"/>
  <c r="T6627" i="1"/>
  <c r="T7149" i="1"/>
  <c r="T7363" i="1"/>
  <c r="T7724" i="1"/>
  <c r="T8112" i="1"/>
  <c r="T510" i="1"/>
  <c r="T1402" i="1"/>
  <c r="T1901" i="1"/>
  <c r="T2206" i="1"/>
  <c r="T1832" i="1"/>
  <c r="T2001" i="1"/>
  <c r="T2465" i="1"/>
  <c r="T2717" i="1"/>
  <c r="T2819" i="1"/>
  <c r="T2434" i="1"/>
  <c r="T2562" i="1"/>
  <c r="T2810" i="1"/>
  <c r="T2930" i="1"/>
  <c r="T3119" i="1"/>
  <c r="T5017" i="1"/>
  <c r="T4847" i="1"/>
  <c r="T4630" i="1"/>
  <c r="T4906" i="1"/>
  <c r="T5036" i="1"/>
  <c r="T5772" i="1"/>
  <c r="T5658" i="1"/>
  <c r="T5922" i="1"/>
  <c r="T6399" i="1"/>
  <c r="T7342" i="1"/>
  <c r="T7667" i="1"/>
  <c r="T7768" i="1"/>
  <c r="T8202" i="1"/>
  <c r="T8535" i="1"/>
  <c r="T7043" i="1"/>
  <c r="T7165" i="1"/>
  <c r="T7372" i="1"/>
  <c r="T7718" i="1"/>
  <c r="T8049" i="1"/>
  <c r="T8480" i="1"/>
  <c r="T6596" i="1"/>
  <c r="T6696" i="1"/>
  <c r="T7166" i="1"/>
  <c r="T7280" i="1"/>
  <c r="T7655" i="1"/>
  <c r="T7730" i="1"/>
  <c r="T8039" i="1"/>
  <c r="T8348" i="1"/>
  <c r="T7160" i="1"/>
  <c r="T7370" i="1"/>
  <c r="T7720" i="1"/>
  <c r="T7828" i="1"/>
  <c r="T8201" i="1"/>
  <c r="T8448" i="1"/>
  <c r="T8652" i="1"/>
  <c r="T5" i="1"/>
  <c r="T195" i="1"/>
  <c r="T523" i="1"/>
  <c r="T1065" i="1"/>
  <c r="T1000" i="1"/>
  <c r="T91" i="1"/>
  <c r="T371" i="1"/>
  <c r="T1199" i="1"/>
  <c r="T7893" i="1"/>
  <c r="T275" i="1"/>
  <c r="T1650" i="1"/>
  <c r="T43" i="1"/>
  <c r="T196" i="1"/>
  <c r="T491" i="1"/>
  <c r="T1466" i="1"/>
  <c r="T55" i="1"/>
  <c r="T1242" i="1"/>
  <c r="T10" i="1"/>
  <c r="T1487" i="1"/>
  <c r="T1388" i="1"/>
  <c r="T1524" i="1"/>
  <c r="T2355" i="1"/>
  <c r="T2511" i="1"/>
  <c r="T2739" i="1"/>
  <c r="T2926" i="1"/>
  <c r="T3898" i="1"/>
  <c r="T4249" i="1"/>
  <c r="T6841" i="1"/>
  <c r="T7925" i="1"/>
  <c r="T7387" i="1"/>
  <c r="T435" i="1"/>
  <c r="T207" i="1"/>
  <c r="T771" i="1"/>
  <c r="T120" i="1"/>
  <c r="T40" i="1"/>
  <c r="T5108" i="1"/>
  <c r="T972" i="1"/>
  <c r="T1736" i="1"/>
  <c r="T3780" i="1"/>
  <c r="T5731" i="1"/>
  <c r="T227" i="1"/>
  <c r="T1490" i="1"/>
  <c r="T345" i="1"/>
  <c r="T1108" i="1"/>
  <c r="T175" i="1"/>
  <c r="T103" i="1"/>
  <c r="T92" i="1"/>
  <c r="T847" i="1"/>
  <c r="T1586" i="1"/>
  <c r="T192" i="1"/>
  <c r="T341" i="1"/>
  <c r="T1332" i="1"/>
  <c r="T1551" i="1"/>
  <c r="T1552" i="1"/>
  <c r="T1784" i="1"/>
  <c r="T2666" i="1"/>
  <c r="T4318" i="1"/>
  <c r="T3783" i="1"/>
  <c r="T3277" i="1"/>
  <c r="T4383" i="1"/>
  <c r="T6637" i="1"/>
  <c r="T889" i="1"/>
  <c r="T2551" i="1"/>
  <c r="T3050" i="1"/>
  <c r="T3073" i="1"/>
  <c r="T3698" i="1"/>
  <c r="T8021" i="1"/>
  <c r="T349" i="1"/>
  <c r="T1660" i="1"/>
  <c r="T119" i="1"/>
  <c r="T2304" i="1"/>
  <c r="T1952" i="1"/>
  <c r="T2289" i="1"/>
  <c r="T2882" i="1"/>
  <c r="T2925" i="1"/>
  <c r="T3455" i="1"/>
  <c r="T3810" i="1"/>
  <c r="T3569" i="1"/>
  <c r="T4349" i="1"/>
  <c r="T4388" i="1"/>
  <c r="T5151" i="1"/>
  <c r="T4601" i="1"/>
  <c r="T5656" i="1"/>
  <c r="T6235" i="1"/>
  <c r="T5763" i="1"/>
  <c r="T5612" i="1"/>
  <c r="T519" i="1"/>
  <c r="T2236" i="1"/>
  <c r="T2187" i="1"/>
  <c r="T2866" i="1"/>
  <c r="T3964" i="1"/>
  <c r="T4129" i="1"/>
  <c r="T3508" i="1"/>
  <c r="T4082" i="1"/>
  <c r="T4667" i="1"/>
  <c r="T4832" i="1"/>
  <c r="T4779" i="1"/>
  <c r="T5164" i="1"/>
  <c r="T5456" i="1"/>
  <c r="T6143" i="1"/>
  <c r="T6386" i="1"/>
  <c r="T6000" i="1"/>
  <c r="T6093" i="1"/>
  <c r="T5743" i="1"/>
  <c r="T6090" i="1"/>
  <c r="T6972" i="1"/>
  <c r="T7930" i="1"/>
  <c r="T8238" i="1"/>
  <c r="T7486" i="1"/>
  <c r="T8338" i="1"/>
  <c r="T967" i="1"/>
  <c r="T3451" i="1"/>
  <c r="T7356" i="1"/>
  <c r="T326" i="1"/>
  <c r="T775" i="1"/>
  <c r="T682" i="1"/>
  <c r="T938" i="1"/>
  <c r="T902" i="1"/>
  <c r="T1186" i="1"/>
  <c r="T1041" i="1"/>
  <c r="T1706" i="1"/>
  <c r="T1556" i="1"/>
  <c r="T1915" i="1"/>
  <c r="T2084" i="1"/>
  <c r="T1991" i="1"/>
  <c r="T1793" i="1"/>
  <c r="T2151" i="1"/>
  <c r="T2697" i="1"/>
  <c r="T2670" i="1"/>
  <c r="T2691" i="1"/>
  <c r="T3192" i="1"/>
  <c r="T3571" i="1"/>
  <c r="T4303" i="1"/>
  <c r="T3727" i="1"/>
  <c r="T4238" i="1"/>
  <c r="T3258" i="1"/>
  <c r="T3658" i="1"/>
  <c r="T4144" i="1"/>
  <c r="T4576" i="1"/>
  <c r="T4436" i="1"/>
  <c r="T5220" i="1"/>
  <c r="T5050" i="1"/>
  <c r="T4486" i="1"/>
  <c r="T5677" i="1"/>
  <c r="T6255" i="1"/>
  <c r="T6016" i="1"/>
  <c r="T5761" i="1"/>
  <c r="T5626" i="1"/>
  <c r="T5826" i="1"/>
  <c r="T6594" i="1"/>
  <c r="T7278" i="1"/>
  <c r="T8768" i="1"/>
  <c r="T526" i="1"/>
  <c r="T850" i="1"/>
  <c r="T1387" i="1"/>
  <c r="T2240" i="1"/>
  <c r="T2211" i="1"/>
  <c r="T2383" i="1"/>
  <c r="T2368" i="1"/>
  <c r="T2876" i="1"/>
  <c r="T3197" i="1"/>
  <c r="T3082" i="1"/>
  <c r="T3083" i="1"/>
  <c r="T3535" i="1"/>
  <c r="T4081" i="1"/>
  <c r="T3368" i="1"/>
  <c r="T3293" i="1"/>
  <c r="T4088" i="1"/>
  <c r="T3506" i="1"/>
  <c r="T4083" i="1"/>
  <c r="T4560" i="1"/>
  <c r="T4753" i="1"/>
  <c r="T5232" i="1"/>
  <c r="T4561" i="1"/>
  <c r="T5070" i="1"/>
  <c r="T5425" i="1"/>
  <c r="T4680" i="1"/>
  <c r="T4610" i="1"/>
  <c r="T4770" i="1"/>
  <c r="T4927" i="1"/>
  <c r="T5549" i="1"/>
  <c r="T5883" i="1"/>
  <c r="T6199" i="1"/>
  <c r="T5423" i="1"/>
  <c r="T6084" i="1"/>
  <c r="T6353" i="1"/>
  <c r="T5886" i="1"/>
  <c r="T6202" i="1"/>
  <c r="T6975" i="1"/>
  <c r="T7937" i="1"/>
  <c r="T8225" i="1"/>
  <c r="T6986" i="1"/>
  <c r="T7934" i="1"/>
  <c r="T8572" i="1"/>
  <c r="T6977" i="1"/>
  <c r="T7790" i="1"/>
  <c r="T8567" i="1"/>
  <c r="T6984" i="1"/>
  <c r="T1288" i="1"/>
  <c r="T312" i="1"/>
  <c r="T1006" i="1"/>
  <c r="T1254" i="1"/>
  <c r="T1454" i="1"/>
  <c r="T1452" i="1"/>
  <c r="T2960" i="1"/>
  <c r="T3098" i="1"/>
  <c r="T3247" i="1"/>
  <c r="T5458" i="1"/>
  <c r="T5890" i="1"/>
  <c r="T6206" i="1"/>
  <c r="T3137" i="1"/>
  <c r="T634" i="1"/>
  <c r="T696" i="1"/>
  <c r="T742" i="1"/>
  <c r="T1048" i="1"/>
  <c r="T1088" i="1"/>
  <c r="T1473" i="1"/>
  <c r="T2150" i="1"/>
  <c r="T4449" i="1"/>
  <c r="T5364" i="1"/>
  <c r="T96" i="1"/>
  <c r="T67" i="1"/>
  <c r="T115" i="1"/>
  <c r="T989" i="1"/>
  <c r="T969" i="1"/>
  <c r="T75" i="1"/>
  <c r="T235" i="1"/>
  <c r="T779" i="1"/>
  <c r="T1498" i="1"/>
  <c r="T1055" i="1"/>
  <c r="T1989" i="1"/>
  <c r="T1458" i="1"/>
  <c r="T19" i="1"/>
  <c r="T507" i="1"/>
  <c r="T4825" i="1"/>
  <c r="T5253" i="1"/>
  <c r="T5381" i="1"/>
  <c r="T6461" i="1"/>
  <c r="T6837" i="1"/>
  <c r="T95" i="1"/>
  <c r="T547" i="1"/>
  <c r="T539" i="1"/>
  <c r="T999" i="1"/>
  <c r="T959" i="1"/>
  <c r="T363" i="1"/>
  <c r="T2011" i="1"/>
  <c r="T996" i="1"/>
  <c r="T7687" i="1"/>
  <c r="T158" i="1"/>
  <c r="T482" i="1"/>
  <c r="T566" i="1"/>
  <c r="T1882" i="1"/>
  <c r="T3375" i="1"/>
  <c r="T3767" i="1"/>
  <c r="T4102" i="1"/>
  <c r="T1256" i="1"/>
  <c r="T911" i="1"/>
  <c r="T1746" i="1"/>
  <c r="T451" i="1"/>
  <c r="T4980" i="1"/>
  <c r="T555" i="1"/>
  <c r="T563" i="1"/>
  <c r="T1448" i="1"/>
  <c r="T2108" i="1"/>
  <c r="T1183" i="1"/>
  <c r="T5684" i="1"/>
  <c r="T5969" i="1"/>
  <c r="T8421" i="1"/>
  <c r="T1220" i="1"/>
  <c r="T160" i="1"/>
  <c r="T1135" i="1"/>
  <c r="T1724" i="1"/>
  <c r="T199" i="1"/>
  <c r="T675" i="1"/>
  <c r="T1843" i="1"/>
  <c r="T2886" i="1"/>
  <c r="T2438" i="1"/>
  <c r="T2730" i="1"/>
  <c r="T2303" i="1"/>
  <c r="T2440" i="1"/>
  <c r="T3042" i="1"/>
  <c r="T3203" i="1"/>
  <c r="T3041" i="1"/>
  <c r="T3379" i="1"/>
  <c r="T3563" i="1"/>
  <c r="T3789" i="1"/>
  <c r="T3937" i="1"/>
  <c r="T4142" i="1"/>
  <c r="T4268" i="1"/>
  <c r="T3552" i="1"/>
  <c r="T3768" i="1"/>
  <c r="T4000" i="1"/>
  <c r="T4166" i="1"/>
  <c r="T3233" i="1"/>
  <c r="T3501" i="1"/>
  <c r="T5008" i="1"/>
  <c r="T5181" i="1"/>
  <c r="T4354" i="1"/>
  <c r="T5211" i="1"/>
  <c r="T4746" i="1"/>
  <c r="T4953" i="1"/>
  <c r="T5948" i="1"/>
  <c r="T6408" i="1"/>
  <c r="T5531" i="1"/>
  <c r="T5644" i="1"/>
  <c r="T47" i="1"/>
  <c r="T391" i="1"/>
  <c r="T740" i="1"/>
  <c r="T690" i="1"/>
  <c r="T1162" i="1"/>
  <c r="T1722" i="1"/>
  <c r="T1778" i="1"/>
  <c r="T3427" i="1"/>
  <c r="T3791" i="1"/>
  <c r="T5683" i="1"/>
  <c r="T7744" i="1"/>
  <c r="T595" i="1"/>
  <c r="T7557" i="1"/>
  <c r="T187" i="1"/>
  <c r="T1234" i="1"/>
  <c r="T273" i="1"/>
  <c r="T747" i="1"/>
  <c r="T1940" i="1"/>
  <c r="T20" i="1"/>
  <c r="T2420" i="1"/>
  <c r="T5539" i="1"/>
  <c r="T1626" i="1"/>
  <c r="T3166" i="1"/>
  <c r="V4" i="1" l="1"/>
  <c r="W4" i="1" s="1"/>
  <c r="T5988" i="1"/>
  <c r="T5581" i="1"/>
  <c r="T5396" i="1"/>
  <c r="T4675" i="1"/>
  <c r="T3405" i="1"/>
  <c r="T5769" i="1"/>
  <c r="T1703" i="1"/>
  <c r="T830" i="1"/>
  <c r="T7914" i="1"/>
  <c r="T8059" i="1"/>
  <c r="T6274" i="1"/>
  <c r="T980" i="1"/>
  <c r="T167" i="1"/>
  <c r="T1219" i="1"/>
  <c r="T7892" i="1"/>
  <c r="T4888" i="1"/>
  <c r="T6662" i="1"/>
  <c r="T8785" i="1"/>
  <c r="T2250" i="1"/>
  <c r="T5996" i="1"/>
  <c r="T3579" i="1"/>
  <c r="T4986" i="1"/>
  <c r="T1948" i="1"/>
  <c r="T5884" i="1"/>
  <c r="T3313" i="1"/>
  <c r="T3597" i="1"/>
  <c r="T1274" i="1"/>
  <c r="T5525" i="1"/>
  <c r="T689" i="1"/>
  <c r="T7701" i="1"/>
  <c r="T4844" i="1"/>
  <c r="T3207" i="1"/>
  <c r="T1672" i="1"/>
  <c r="T669" i="1"/>
  <c r="T7761" i="1"/>
  <c r="T8505" i="1"/>
  <c r="T8648" i="1"/>
  <c r="T6398" i="1"/>
  <c r="T2710" i="1"/>
  <c r="T1474" i="1"/>
  <c r="T306" i="1"/>
  <c r="T8077" i="1"/>
  <c r="T7489" i="1"/>
  <c r="T3272" i="1"/>
  <c r="T3263" i="1"/>
  <c r="T2351" i="1"/>
  <c r="T2139" i="1"/>
  <c r="T99" i="1"/>
  <c r="T6197" i="1"/>
  <c r="T3255" i="1"/>
  <c r="T2781" i="1"/>
  <c r="T6941" i="1"/>
  <c r="T939" i="1"/>
  <c r="T5867" i="1"/>
  <c r="T217" i="1"/>
  <c r="T8236" i="1"/>
  <c r="T5205" i="1"/>
  <c r="T3519" i="1"/>
  <c r="T2448" i="1"/>
  <c r="T8408" i="1"/>
  <c r="T4487" i="1"/>
  <c r="T1581" i="1"/>
  <c r="T6351" i="1"/>
  <c r="T4514" i="1"/>
  <c r="T3336" i="1"/>
  <c r="T3302" i="1"/>
  <c r="T1742" i="1"/>
  <c r="T6009" i="1"/>
  <c r="T5734" i="1"/>
  <c r="T8679" i="1"/>
  <c r="T8045" i="1"/>
  <c r="T5854" i="1"/>
  <c r="T4903" i="1"/>
  <c r="T3584" i="1"/>
  <c r="T3391" i="1"/>
  <c r="T2966" i="1"/>
  <c r="T2836" i="1"/>
  <c r="T1758" i="1"/>
  <c r="T1534" i="1"/>
  <c r="T512" i="1"/>
  <c r="T8040" i="1"/>
  <c r="T7588" i="1"/>
  <c r="T5634" i="1"/>
  <c r="T3182" i="1"/>
  <c r="T1836" i="1"/>
  <c r="T1501" i="1"/>
  <c r="T697" i="1"/>
  <c r="T219" i="1"/>
  <c r="T6603" i="1"/>
  <c r="T6555" i="1"/>
  <c r="T6121" i="1"/>
  <c r="T5470" i="1"/>
  <c r="T4897" i="1"/>
  <c r="T4686" i="1"/>
  <c r="T4151" i="1"/>
  <c r="T3086" i="1"/>
  <c r="T2447" i="1"/>
  <c r="T1485" i="1"/>
  <c r="T3421" i="1"/>
  <c r="T3208" i="1"/>
  <c r="T2494" i="1"/>
  <c r="T1607" i="1"/>
  <c r="T1028" i="1"/>
  <c r="T380" i="1"/>
  <c r="T7941" i="1"/>
  <c r="T2949" i="1"/>
  <c r="T5231" i="1"/>
  <c r="T4020" i="1"/>
  <c r="T554" i="1"/>
  <c r="T1172" i="1"/>
  <c r="T5722" i="1"/>
  <c r="T966" i="1"/>
  <c r="T5138" i="1"/>
  <c r="T3175" i="1"/>
  <c r="T1303" i="1"/>
  <c r="T6595" i="1"/>
  <c r="T4456" i="1"/>
  <c r="T2056" i="1"/>
  <c r="T798" i="1"/>
  <c r="T49" i="1"/>
  <c r="T5906" i="1"/>
  <c r="T1539" i="1"/>
  <c r="T3458" i="1"/>
  <c r="T918" i="1"/>
  <c r="T5479" i="1"/>
  <c r="T4181" i="1"/>
  <c r="T3046" i="1"/>
  <c r="T2048" i="1"/>
  <c r="T2070" i="1"/>
  <c r="T590" i="1"/>
  <c r="T6621" i="1"/>
  <c r="T7907" i="1"/>
  <c r="T6035" i="1"/>
  <c r="T5343" i="1"/>
  <c r="T4282" i="1"/>
  <c r="T3656" i="1"/>
  <c r="T2990" i="1"/>
  <c r="T2515" i="1"/>
  <c r="T2074" i="1"/>
  <c r="T1356" i="1"/>
  <c r="T576" i="1"/>
  <c r="T1098" i="1"/>
  <c r="T2680" i="1"/>
  <c r="T8233" i="1"/>
  <c r="T6979" i="1"/>
  <c r="T5952" i="1"/>
  <c r="T5192" i="1"/>
  <c r="T4727" i="1"/>
  <c r="T3515" i="1"/>
  <c r="T1826" i="1"/>
  <c r="T3619" i="1"/>
  <c r="T2309" i="1"/>
  <c r="T2034" i="1"/>
  <c r="T910" i="1"/>
  <c r="T736" i="1"/>
  <c r="T8662" i="1"/>
  <c r="T4873" i="1"/>
  <c r="T5625" i="1"/>
  <c r="T2848" i="1"/>
  <c r="T5896" i="1"/>
  <c r="T4613" i="1"/>
  <c r="T3078" i="1"/>
  <c r="T8748" i="1"/>
  <c r="T3802" i="1"/>
  <c r="T2008" i="1"/>
  <c r="T1947" i="1"/>
  <c r="T1529" i="1"/>
  <c r="T728" i="1"/>
  <c r="T38" i="1"/>
  <c r="T7852" i="1"/>
  <c r="T7449" i="1"/>
  <c r="T5465" i="1"/>
  <c r="T6168" i="1"/>
  <c r="T5523" i="1"/>
  <c r="T5355" i="1"/>
  <c r="T4851" i="1"/>
  <c r="T4023" i="1"/>
  <c r="T2237" i="1"/>
  <c r="T1347" i="1"/>
  <c r="T8456" i="1"/>
  <c r="T3430" i="1"/>
  <c r="T3415" i="1"/>
  <c r="T2713" i="1"/>
  <c r="T858" i="1"/>
  <c r="T5712" i="1"/>
  <c r="T359" i="1"/>
  <c r="T6184" i="1"/>
  <c r="T4767" i="1"/>
  <c r="T2379" i="1"/>
  <c r="T97" i="1"/>
  <c r="T7728" i="1"/>
  <c r="T2268" i="1"/>
  <c r="T6945" i="1"/>
  <c r="T819" i="1"/>
  <c r="T6987" i="1"/>
  <c r="T4061" i="1"/>
  <c r="T876" i="1"/>
  <c r="T4190" i="1"/>
  <c r="T4095" i="1"/>
  <c r="T2955" i="1"/>
  <c r="T6321" i="1"/>
  <c r="T5243" i="1"/>
  <c r="T5236" i="1"/>
  <c r="T5088" i="1"/>
  <c r="T3873" i="1"/>
  <c r="T1538" i="1"/>
  <c r="T6004" i="1"/>
  <c r="T5975" i="1"/>
  <c r="T4796" i="1"/>
  <c r="T5294" i="1"/>
  <c r="T5255" i="1"/>
  <c r="T3987" i="1"/>
  <c r="T3432" i="1"/>
  <c r="T3343" i="1"/>
  <c r="T3177" i="1"/>
  <c r="T2183" i="1"/>
  <c r="T6253" i="1"/>
  <c r="T4284" i="1"/>
  <c r="T3950" i="1"/>
  <c r="T639" i="1"/>
  <c r="T6192" i="1"/>
  <c r="T3440" i="1"/>
  <c r="T6689" i="1"/>
  <c r="T8261" i="1"/>
  <c r="T1375" i="1"/>
  <c r="T5811" i="1"/>
  <c r="T4557" i="1"/>
  <c r="T8425" i="1"/>
  <c r="T7705" i="1"/>
  <c r="T5577" i="1"/>
  <c r="T179" i="1"/>
  <c r="T8160" i="1"/>
  <c r="T6606" i="1"/>
  <c r="T7376" i="1"/>
  <c r="T7776" i="1"/>
  <c r="T8195" i="1"/>
  <c r="T6563" i="1"/>
  <c r="T6322" i="1"/>
  <c r="T6267" i="1"/>
  <c r="T5987" i="1"/>
  <c r="T4362" i="1"/>
  <c r="T5047" i="1"/>
  <c r="T4653" i="1"/>
  <c r="T4212" i="1"/>
  <c r="T4163" i="1"/>
  <c r="T4294" i="1"/>
  <c r="T3063" i="1"/>
  <c r="T2743" i="1"/>
  <c r="T2441" i="1"/>
  <c r="T1884" i="1"/>
  <c r="T1545" i="1"/>
  <c r="T477" i="1"/>
  <c r="T8460" i="1"/>
  <c r="T7163" i="1"/>
  <c r="T7762" i="1"/>
  <c r="T4527" i="1"/>
  <c r="T3259" i="1"/>
  <c r="T1949" i="1"/>
  <c r="T1740" i="1"/>
  <c r="T912" i="1"/>
  <c r="T650" i="1"/>
  <c r="T2679" i="1"/>
  <c r="T6801" i="1"/>
  <c r="T2901" i="1"/>
  <c r="T4338" i="1"/>
  <c r="T2083" i="1"/>
  <c r="T760" i="1"/>
  <c r="T7235" i="1"/>
  <c r="T3168" i="1"/>
  <c r="T2878" i="1"/>
  <c r="T2541" i="1"/>
  <c r="T2025" i="1"/>
  <c r="T598" i="1"/>
  <c r="T7333" i="1"/>
  <c r="T8002" i="1"/>
  <c r="T6714" i="1"/>
  <c r="T4594" i="1"/>
  <c r="T2567" i="1"/>
  <c r="T582" i="1"/>
  <c r="T226" i="1"/>
  <c r="T1245" i="1"/>
  <c r="T7263" i="1"/>
  <c r="T7176" i="1"/>
  <c r="T5778" i="1"/>
  <c r="T4720" i="1"/>
  <c r="T1447" i="1"/>
  <c r="T4624" i="1"/>
  <c r="T8187" i="1"/>
  <c r="T6871" i="1"/>
  <c r="T6110" i="1"/>
  <c r="T5572" i="1"/>
  <c r="T4811" i="1"/>
  <c r="T5389" i="1"/>
  <c r="T3876" i="1"/>
  <c r="T3629" i="1"/>
  <c r="T3711" i="1"/>
  <c r="T3615" i="1"/>
  <c r="T2965" i="1"/>
  <c r="T2594" i="1"/>
  <c r="T1816" i="1"/>
  <c r="T1829" i="1"/>
  <c r="T845" i="1"/>
  <c r="T501" i="1"/>
  <c r="T244" i="1"/>
  <c r="T7192" i="1"/>
  <c r="T7816" i="1"/>
  <c r="T5921" i="1"/>
  <c r="T3778" i="1"/>
  <c r="T2651" i="1"/>
  <c r="T1280" i="1"/>
  <c r="T392" i="1"/>
  <c r="T1002" i="1"/>
  <c r="T8008" i="1"/>
  <c r="T8631" i="1"/>
  <c r="T7205" i="1"/>
  <c r="T8624" i="1"/>
  <c r="T7410" i="1"/>
  <c r="T5791" i="1"/>
  <c r="T5928" i="1"/>
  <c r="T5443" i="1"/>
  <c r="T4619" i="1"/>
  <c r="T5133" i="1"/>
  <c r="T3626" i="1"/>
  <c r="T3955" i="1"/>
  <c r="T2638" i="1"/>
  <c r="T2095" i="1"/>
  <c r="T1893" i="1"/>
  <c r="T1036" i="1"/>
  <c r="T358" i="1"/>
  <c r="T73" i="1"/>
  <c r="T7080" i="1"/>
  <c r="T2700" i="1"/>
  <c r="T1319" i="1"/>
  <c r="T1136" i="1"/>
  <c r="T330" i="1"/>
  <c r="T8128" i="1"/>
  <c r="T6590" i="1"/>
  <c r="T7184" i="1"/>
  <c r="T7840" i="1"/>
  <c r="T8439" i="1"/>
  <c r="T6906" i="1"/>
  <c r="T5633" i="1"/>
  <c r="T5222" i="1"/>
  <c r="T4843" i="1"/>
  <c r="T3598" i="1"/>
  <c r="T3500" i="1"/>
  <c r="T2580" i="1"/>
  <c r="T2313" i="1"/>
  <c r="T2035" i="1"/>
  <c r="T907" i="1"/>
  <c r="T296" i="1"/>
  <c r="T7156" i="1"/>
  <c r="T2223" i="1"/>
  <c r="T1318" i="1"/>
  <c r="T1331" i="1"/>
  <c r="T8360" i="1"/>
  <c r="T5964" i="1"/>
  <c r="T4489" i="1"/>
  <c r="T3811" i="1"/>
  <c r="T2989" i="1"/>
  <c r="T2498" i="1"/>
  <c r="T1927" i="1"/>
  <c r="T577" i="1"/>
  <c r="T419" i="1"/>
  <c r="T7008" i="1"/>
  <c r="T7783" i="1"/>
  <c r="T6857" i="1"/>
  <c r="T6265" i="1"/>
  <c r="T6141" i="1"/>
  <c r="T6008" i="1"/>
  <c r="T6678" i="1"/>
  <c r="T6804" i="1"/>
  <c r="T7028" i="1"/>
  <c r="T2279" i="1"/>
  <c r="T6709" i="1"/>
  <c r="T2917" i="1"/>
  <c r="T1413" i="1"/>
  <c r="T2485" i="1"/>
  <c r="T328" i="1"/>
  <c r="T6021" i="1"/>
  <c r="T3895" i="1"/>
  <c r="T2543" i="1"/>
  <c r="T436" i="1"/>
  <c r="T7004" i="1"/>
  <c r="T7474" i="1"/>
  <c r="T6086" i="1"/>
  <c r="T6073" i="1"/>
  <c r="T6179" i="1"/>
  <c r="T4974" i="1"/>
  <c r="T4970" i="1"/>
  <c r="T4875" i="1"/>
  <c r="T4741" i="1"/>
  <c r="T3654" i="1"/>
  <c r="T3818" i="1"/>
  <c r="T3503" i="1"/>
  <c r="T2982" i="1"/>
  <c r="T2575" i="1"/>
  <c r="T2405" i="1"/>
  <c r="T1508" i="1"/>
  <c r="T7362" i="1"/>
  <c r="T6135" i="1"/>
  <c r="T6753" i="1"/>
  <c r="T5106" i="1"/>
  <c r="T4602" i="1"/>
  <c r="T3542" i="1"/>
  <c r="T3356" i="1"/>
  <c r="T8143" i="1"/>
  <c r="T8476" i="1"/>
  <c r="T5735" i="1"/>
  <c r="T6619" i="1"/>
  <c r="T205" i="1"/>
  <c r="T5031" i="1"/>
  <c r="T37" i="1"/>
  <c r="T6633" i="1"/>
  <c r="T6404" i="1"/>
  <c r="T2939" i="1"/>
  <c r="T2749" i="1"/>
  <c r="T2205" i="1"/>
  <c r="T1031" i="1"/>
  <c r="T855" i="1"/>
  <c r="T8289" i="1"/>
  <c r="T6762" i="1"/>
  <c r="T7691" i="1"/>
  <c r="T4447" i="1"/>
  <c r="T4315" i="1"/>
  <c r="T1730" i="1"/>
  <c r="T1044" i="1"/>
  <c r="T270" i="1"/>
  <c r="T1442" i="1"/>
  <c r="T6601" i="1"/>
  <c r="T3576" i="1"/>
  <c r="T6128" i="1"/>
  <c r="T6187" i="1"/>
  <c r="T3827" i="1"/>
  <c r="T3652" i="1"/>
  <c r="T3527" i="1"/>
  <c r="T3030" i="1"/>
  <c r="T2795" i="1"/>
  <c r="T3599" i="1"/>
  <c r="T2372" i="1"/>
  <c r="T224" i="1"/>
  <c r="T1937" i="1"/>
  <c r="T1314" i="1"/>
  <c r="T7201" i="1"/>
  <c r="T7275" i="1"/>
  <c r="T4865" i="1"/>
  <c r="T4259" i="1"/>
  <c r="T3183" i="1"/>
  <c r="T2896" i="1"/>
  <c r="T1834" i="1"/>
  <c r="T234" i="1"/>
  <c r="T7420" i="1"/>
  <c r="T7975" i="1"/>
  <c r="T6539" i="1"/>
  <c r="T5266" i="1"/>
  <c r="T4693" i="1"/>
  <c r="T2212" i="1"/>
  <c r="T8490" i="1"/>
  <c r="T8038" i="1"/>
  <c r="T3775" i="1"/>
  <c r="T5887" i="1"/>
  <c r="T818" i="1"/>
  <c r="T1514" i="1"/>
  <c r="T521" i="1"/>
  <c r="T94" i="1"/>
  <c r="T8117" i="1"/>
  <c r="T2652" i="1"/>
  <c r="T1005" i="1"/>
  <c r="T8093" i="1"/>
  <c r="T4498" i="1"/>
  <c r="T3921" i="1"/>
  <c r="T7336" i="1"/>
  <c r="T2107" i="1"/>
  <c r="T7309" i="1"/>
  <c r="T5798" i="1"/>
  <c r="T4467" i="1"/>
  <c r="T727" i="1"/>
  <c r="T3164" i="1"/>
  <c r="T1618" i="1"/>
  <c r="T277" i="1"/>
  <c r="T8424" i="1"/>
  <c r="T8351" i="1"/>
  <c r="T6626" i="1"/>
  <c r="T6591" i="1"/>
  <c r="T792" i="1"/>
  <c r="T430" i="1"/>
  <c r="T6905" i="1"/>
  <c r="T7765" i="1"/>
  <c r="T5628" i="1"/>
  <c r="T702" i="1"/>
  <c r="T4959" i="1"/>
  <c r="T4695" i="1"/>
  <c r="T2499" i="1"/>
  <c r="T1378" i="1"/>
  <c r="T368" i="1"/>
  <c r="T7608" i="1"/>
  <c r="T8391" i="1"/>
  <c r="T6768" i="1"/>
  <c r="T7609" i="1"/>
  <c r="T6271" i="1"/>
  <c r="T5989" i="1"/>
  <c r="T5675" i="1"/>
  <c r="T5420" i="1"/>
  <c r="T4929" i="1"/>
  <c r="T4650" i="1"/>
  <c r="T3981" i="1"/>
  <c r="T3858" i="1"/>
  <c r="T3851" i="1"/>
  <c r="T3886" i="1"/>
  <c r="T2976" i="1"/>
  <c r="T2261" i="1"/>
  <c r="T1902" i="1"/>
  <c r="T1999" i="1"/>
  <c r="T1367" i="1"/>
  <c r="T5974" i="1"/>
  <c r="T5583" i="1"/>
  <c r="T4864" i="1"/>
  <c r="T5363" i="1"/>
  <c r="T3437" i="1"/>
  <c r="T1800" i="1"/>
  <c r="T2018" i="1"/>
  <c r="T1641" i="1"/>
  <c r="T693" i="1"/>
  <c r="T8389" i="1"/>
  <c r="T6597" i="1"/>
  <c r="T6315" i="1"/>
  <c r="T6051" i="1"/>
  <c r="T4425" i="1"/>
  <c r="T4295" i="1"/>
  <c r="T3288" i="1"/>
  <c r="T3194" i="1"/>
  <c r="T2601" i="1"/>
  <c r="T105" i="1"/>
  <c r="T3333" i="1"/>
  <c r="T5607" i="1"/>
  <c r="T4841" i="1"/>
  <c r="T4378" i="1"/>
  <c r="T7818" i="1"/>
  <c r="T8687" i="1"/>
  <c r="T2118" i="1"/>
  <c r="T360" i="1"/>
  <c r="T5960" i="1"/>
  <c r="T5931" i="1"/>
  <c r="T4752" i="1"/>
  <c r="T4712" i="1"/>
  <c r="T4689" i="1"/>
  <c r="T3345" i="1"/>
  <c r="T3296" i="1"/>
  <c r="T3271" i="1"/>
  <c r="T3132" i="1"/>
  <c r="T2359" i="1"/>
  <c r="T1061" i="1"/>
  <c r="T551" i="1"/>
  <c r="T8684" i="1"/>
  <c r="T7070" i="1"/>
  <c r="T6903" i="1"/>
  <c r="T836" i="1"/>
  <c r="T7757" i="1"/>
  <c r="T8001" i="1"/>
  <c r="T5099" i="1"/>
  <c r="T4462" i="1"/>
  <c r="T3254" i="1"/>
  <c r="T2854" i="1"/>
  <c r="T1799" i="1"/>
  <c r="T1072" i="1"/>
  <c r="T586" i="1"/>
  <c r="T8050" i="1"/>
  <c r="T8534" i="1"/>
  <c r="T7096" i="1"/>
  <c r="T7736" i="1"/>
  <c r="T8491" i="1"/>
  <c r="T7035" i="1"/>
  <c r="T5651" i="1"/>
  <c r="T4597" i="1"/>
  <c r="T3634" i="1"/>
  <c r="T3568" i="1"/>
  <c r="T2640" i="1"/>
  <c r="T2481" i="1"/>
  <c r="T2075" i="1"/>
  <c r="T1479" i="1"/>
  <c r="T373" i="1"/>
  <c r="T1412" i="1"/>
  <c r="T8718" i="1"/>
  <c r="T6891" i="1"/>
  <c r="T7515" i="1"/>
  <c r="T8170" i="1"/>
  <c r="T6728" i="1"/>
  <c r="T6888" i="1"/>
  <c r="T5494" i="1"/>
  <c r="T5397" i="1"/>
  <c r="T4735" i="1"/>
  <c r="T5428" i="1"/>
  <c r="T5331" i="1"/>
  <c r="T3769" i="1"/>
  <c r="T3090" i="1"/>
  <c r="T2868" i="1"/>
  <c r="T1511" i="1"/>
  <c r="T518" i="1"/>
  <c r="T8250" i="1"/>
  <c r="T7985" i="1"/>
  <c r="T7584" i="1"/>
  <c r="T5631" i="1"/>
  <c r="T8315" i="1"/>
  <c r="T7837" i="1"/>
  <c r="T7496" i="1"/>
  <c r="T7502" i="1"/>
  <c r="T4279" i="1"/>
  <c r="T2732" i="1"/>
  <c r="T2422" i="1"/>
  <c r="T515" i="1"/>
  <c r="T7860" i="1"/>
  <c r="T8339" i="1"/>
  <c r="T5500" i="1"/>
  <c r="T5404" i="1"/>
  <c r="T5694" i="1"/>
  <c r="T5459" i="1"/>
  <c r="T4537" i="1"/>
  <c r="T4376" i="1"/>
  <c r="T5357" i="1"/>
  <c r="T4108" i="1"/>
  <c r="T4155" i="1"/>
  <c r="T4160" i="1"/>
  <c r="T4038" i="1"/>
  <c r="T2928" i="1"/>
  <c r="T2772" i="1"/>
  <c r="T2454" i="1"/>
  <c r="T2138" i="1"/>
  <c r="T6109" i="1"/>
  <c r="T3848" i="1"/>
  <c r="T457" i="1"/>
  <c r="T754" i="1"/>
  <c r="T7739" i="1"/>
  <c r="T8363" i="1"/>
  <c r="T5538" i="1"/>
  <c r="T5368" i="1"/>
  <c r="T4961" i="1"/>
  <c r="T4579" i="1"/>
  <c r="T3477" i="1"/>
  <c r="T3331" i="1"/>
  <c r="T1115" i="1"/>
  <c r="T8186" i="1"/>
  <c r="T7814" i="1"/>
  <c r="T7812" i="1"/>
  <c r="T3329" i="1"/>
  <c r="T1939" i="1"/>
  <c r="T1617" i="1"/>
  <c r="T716" i="1"/>
  <c r="T7196" i="1"/>
  <c r="T7314" i="1"/>
  <c r="T6330" i="1"/>
  <c r="T3797" i="1"/>
  <c r="T3759" i="1"/>
  <c r="T2172" i="1"/>
  <c r="T1550" i="1"/>
  <c r="T8681" i="1"/>
  <c r="T2674" i="1"/>
  <c r="T7801" i="1"/>
  <c r="T7743" i="1"/>
  <c r="T8108" i="1"/>
  <c r="T8287" i="1"/>
  <c r="T4352" i="1"/>
  <c r="T4051" i="1"/>
  <c r="T7117" i="1"/>
  <c r="T7178" i="1"/>
  <c r="T8066" i="1"/>
  <c r="T8390" i="1"/>
  <c r="T7403" i="1"/>
  <c r="T5950" i="1"/>
  <c r="T5563" i="1"/>
  <c r="T5466" i="1"/>
  <c r="T5078" i="1"/>
  <c r="T4581" i="1"/>
  <c r="T5251" i="1"/>
  <c r="T3706" i="1"/>
  <c r="T3624" i="1"/>
  <c r="T3399" i="1"/>
  <c r="T2796" i="1"/>
  <c r="T2462" i="1"/>
  <c r="T2158" i="1"/>
  <c r="T7597" i="1"/>
  <c r="T4336" i="1"/>
  <c r="T1795" i="1"/>
  <c r="T1327" i="1"/>
  <c r="T688" i="1"/>
  <c r="T285" i="1"/>
  <c r="T5586" i="1"/>
  <c r="T4962" i="1"/>
  <c r="T4169" i="1"/>
  <c r="T1895" i="1"/>
  <c r="T1636" i="1"/>
  <c r="T985" i="1"/>
  <c r="T6507" i="1"/>
  <c r="T6052" i="1"/>
  <c r="T5781" i="1"/>
  <c r="T5208" i="1"/>
  <c r="T4004" i="1"/>
  <c r="T2215" i="1"/>
  <c r="T2244" i="1"/>
  <c r="T1380" i="1"/>
  <c r="T546" i="1"/>
  <c r="T6629" i="1"/>
  <c r="T7211" i="1"/>
  <c r="T5795" i="1"/>
  <c r="T5150" i="1"/>
  <c r="T4332" i="1"/>
  <c r="T3762" i="1"/>
  <c r="T1359" i="1"/>
  <c r="T1091" i="1"/>
  <c r="T824" i="1"/>
  <c r="T719" i="1"/>
  <c r="T953" i="1"/>
  <c r="T8136" i="1"/>
  <c r="T7294" i="1"/>
  <c r="T4350" i="1"/>
  <c r="T4121" i="1"/>
  <c r="T2061" i="1"/>
  <c r="T2248" i="1"/>
  <c r="T2399" i="1"/>
  <c r="T2088" i="1"/>
  <c r="T1160" i="1"/>
  <c r="T7734" i="1"/>
  <c r="T647" i="1"/>
  <c r="T5750" i="1"/>
  <c r="T5472" i="1"/>
  <c r="T4553" i="1"/>
  <c r="T4511" i="1"/>
  <c r="T5379" i="1"/>
  <c r="T4150" i="1"/>
  <c r="T4185" i="1"/>
  <c r="T2815" i="1"/>
  <c r="T2146" i="1"/>
  <c r="T527" i="1"/>
  <c r="T150" i="1"/>
  <c r="T6885" i="1"/>
  <c r="T6838" i="1"/>
  <c r="T7083" i="1"/>
  <c r="T4252" i="1"/>
  <c r="T3167" i="1"/>
  <c r="T1382" i="1"/>
  <c r="T367" i="1"/>
  <c r="T7657" i="1"/>
  <c r="T1624" i="1"/>
  <c r="T8611" i="1"/>
  <c r="T6139" i="1"/>
  <c r="T1316" i="1"/>
  <c r="T8069" i="1"/>
  <c r="T7397" i="1"/>
  <c r="T6249" i="1"/>
  <c r="T5438" i="1"/>
  <c r="T5091" i="1"/>
  <c r="T2736" i="1"/>
  <c r="T2430" i="1"/>
  <c r="T7189" i="1"/>
  <c r="T6276" i="1"/>
  <c r="T6570" i="1"/>
  <c r="T6241" i="1"/>
  <c r="T3241" i="1"/>
  <c r="T2086" i="1"/>
  <c r="T396" i="1"/>
  <c r="T860" i="1"/>
  <c r="T469" i="1"/>
  <c r="T3517" i="1"/>
  <c r="T1237" i="1"/>
  <c r="T7143" i="1"/>
  <c r="T272" i="1"/>
  <c r="T7067" i="1"/>
  <c r="T7598" i="1"/>
  <c r="T7154" i="1"/>
  <c r="T1420" i="1"/>
  <c r="T7745" i="1"/>
  <c r="T2062" i="1"/>
  <c r="T4235" i="1"/>
  <c r="T246" i="1"/>
  <c r="T5663" i="1"/>
  <c r="T5528" i="1"/>
  <c r="T4555" i="1"/>
  <c r="T8629" i="1"/>
  <c r="T8654" i="1"/>
  <c r="T2944" i="1"/>
  <c r="T1935" i="1"/>
  <c r="T1312" i="1"/>
  <c r="T281" i="1"/>
  <c r="T336" i="1"/>
  <c r="T6713" i="1"/>
  <c r="T8384" i="1"/>
  <c r="T6907" i="1"/>
  <c r="T6154" i="1"/>
  <c r="T4468" i="1"/>
  <c r="T3462" i="1"/>
  <c r="T3276" i="1"/>
  <c r="T2583" i="1"/>
  <c r="T2198" i="1"/>
  <c r="T1858" i="1"/>
  <c r="T1569" i="1"/>
  <c r="T394" i="1"/>
  <c r="T8113" i="1"/>
  <c r="T973" i="1"/>
  <c r="T7382" i="1"/>
  <c r="T8780" i="1"/>
  <c r="T7377" i="1"/>
  <c r="T8154" i="1"/>
  <c r="T8595" i="1"/>
  <c r="T6798" i="1"/>
  <c r="T7470" i="1"/>
  <c r="T6030" i="1"/>
  <c r="T5756" i="1"/>
  <c r="T5530" i="1"/>
  <c r="T5174" i="1"/>
  <c r="T4715" i="1"/>
  <c r="T5341" i="1"/>
  <c r="T3828" i="1"/>
  <c r="T3601" i="1"/>
  <c r="T3676" i="1"/>
  <c r="T3575" i="1"/>
  <c r="T2860" i="1"/>
  <c r="T2530" i="1"/>
  <c r="T2242" i="1"/>
  <c r="T1688" i="1"/>
  <c r="T3445" i="1"/>
  <c r="T2903" i="1"/>
  <c r="T1408" i="1"/>
  <c r="T1553" i="1"/>
  <c r="T735" i="1"/>
  <c r="T389" i="1"/>
  <c r="T8752" i="1"/>
  <c r="T7576" i="1"/>
  <c r="T8282" i="1"/>
  <c r="T6648" i="1"/>
  <c r="T7464" i="1"/>
  <c r="T8377" i="1"/>
  <c r="T7031" i="1"/>
  <c r="T6161" i="1"/>
  <c r="T4113" i="1"/>
  <c r="T3564" i="1"/>
  <c r="T3479" i="1"/>
  <c r="T7978" i="1"/>
  <c r="T8342" i="1"/>
  <c r="T6866" i="1"/>
  <c r="T7575" i="1"/>
  <c r="T8025" i="1"/>
  <c r="T8644" i="1"/>
  <c r="T6839" i="1"/>
  <c r="T5506" i="1"/>
  <c r="T6463" i="1"/>
  <c r="T6147" i="1"/>
  <c r="T4674" i="1"/>
  <c r="T5316" i="1"/>
  <c r="T4887" i="1"/>
  <c r="T3334" i="1"/>
  <c r="T3369" i="1"/>
  <c r="T3372" i="1"/>
  <c r="T2352" i="1"/>
  <c r="T2733" i="1"/>
  <c r="T2169" i="1"/>
  <c r="T1515" i="1"/>
  <c r="T817" i="1"/>
  <c r="T573" i="1"/>
  <c r="T6260" i="1"/>
  <c r="T5591" i="1"/>
  <c r="T5390" i="1"/>
  <c r="T3758" i="1"/>
  <c r="T4120" i="1"/>
  <c r="T2593" i="1"/>
  <c r="T2097" i="1"/>
  <c r="T1631" i="1"/>
  <c r="T1307" i="1"/>
  <c r="T402" i="1"/>
  <c r="T6130" i="1"/>
  <c r="T5853" i="1"/>
  <c r="T5588" i="1"/>
  <c r="T5356" i="1"/>
  <c r="T4870" i="1"/>
  <c r="T3912" i="1"/>
  <c r="T3677" i="1"/>
  <c r="T3687" i="1"/>
  <c r="T1283" i="1"/>
  <c r="T7797" i="1"/>
  <c r="T8409" i="1"/>
  <c r="T6872" i="1"/>
  <c r="T8432" i="1"/>
  <c r="T7136" i="1"/>
  <c r="T5845" i="1"/>
  <c r="T4114" i="1"/>
  <c r="T3275" i="1"/>
  <c r="T1598" i="1"/>
  <c r="T4072" i="1"/>
  <c r="T4071" i="1"/>
  <c r="T2983" i="1"/>
  <c r="T1985" i="1"/>
  <c r="T1575" i="1"/>
  <c r="T8760" i="1"/>
  <c r="T8100" i="1"/>
  <c r="T3905" i="1"/>
  <c r="T1565" i="1"/>
  <c r="T7251" i="1"/>
  <c r="T8513" i="1"/>
  <c r="T4430" i="1"/>
  <c r="T4429" i="1"/>
  <c r="T3418" i="1"/>
  <c r="T4288" i="1"/>
  <c r="T2318" i="1"/>
  <c r="T1972" i="1"/>
  <c r="T1863" i="1"/>
  <c r="T934" i="1"/>
  <c r="T1932" i="1"/>
  <c r="T1008" i="1"/>
  <c r="T262" i="1"/>
  <c r="T7636" i="1"/>
  <c r="T8622" i="1"/>
  <c r="T6350" i="1"/>
  <c r="T5457" i="1"/>
  <c r="T5275" i="1"/>
  <c r="T5262" i="1"/>
  <c r="T5168" i="1"/>
  <c r="T4019" i="1"/>
  <c r="T3947" i="1"/>
  <c r="T3853" i="1"/>
  <c r="T3005" i="1"/>
  <c r="T2456" i="1"/>
  <c r="T2835" i="1"/>
  <c r="T865" i="1"/>
  <c r="T8737" i="1"/>
  <c r="T8646" i="1"/>
  <c r="T3488" i="1"/>
  <c r="T1898" i="1"/>
  <c r="T1398" i="1"/>
  <c r="T8054" i="1"/>
  <c r="T2873" i="1"/>
  <c r="T2057" i="1"/>
  <c r="T1297" i="1"/>
  <c r="T2128" i="1"/>
  <c r="T7256" i="1"/>
  <c r="T4115" i="1"/>
  <c r="T2200" i="1"/>
  <c r="B16" i="1"/>
  <c r="B23" i="1" s="1"/>
  <c r="U5" i="1" l="1"/>
  <c r="V5" i="1" s="1"/>
  <c r="R4" i="1"/>
  <c r="B17" i="1"/>
  <c r="B24" i="1" s="1"/>
  <c r="W5" i="1" l="1"/>
  <c r="U6" i="1"/>
  <c r="V6" i="1" s="1"/>
  <c r="R5" i="1"/>
  <c r="W6" i="1" l="1"/>
  <c r="U7" i="1"/>
  <c r="V7" i="1" s="1"/>
  <c r="R6" i="1"/>
  <c r="W7" i="1" l="1"/>
  <c r="U8" i="1"/>
  <c r="V8" i="1" s="1"/>
  <c r="R7" i="1"/>
  <c r="W8" i="1" l="1"/>
  <c r="U9" i="1"/>
  <c r="V9" i="1" s="1"/>
  <c r="W9" i="1" l="1"/>
  <c r="U10" i="1"/>
  <c r="V10" i="1" s="1"/>
  <c r="R8" i="1"/>
  <c r="W10" i="1" l="1"/>
  <c r="U11" i="1"/>
  <c r="V11" i="1" s="1"/>
  <c r="R9" i="1"/>
  <c r="W11" i="1" l="1"/>
  <c r="U12" i="1"/>
  <c r="V12" i="1" s="1"/>
  <c r="R10" i="1"/>
  <c r="V13" i="1" l="1"/>
  <c r="W12" i="1"/>
  <c r="R11" i="1"/>
  <c r="W13" i="1" l="1"/>
  <c r="U14" i="1"/>
  <c r="V14" i="1" s="1"/>
  <c r="R12" i="1"/>
  <c r="W14" i="1" l="1"/>
  <c r="U15" i="1"/>
  <c r="V15" i="1" s="1"/>
  <c r="R14" i="1"/>
  <c r="W15" i="1" l="1"/>
  <c r="U16" i="1"/>
  <c r="V16" i="1" s="1"/>
  <c r="W16" i="1" s="1"/>
  <c r="U17" i="1" l="1"/>
  <c r="V17" i="1" s="1"/>
  <c r="W17" i="1" s="1"/>
  <c r="R15" i="1"/>
  <c r="U18" i="1" l="1"/>
  <c r="V18" i="1" s="1"/>
  <c r="W18" i="1" s="1"/>
  <c r="U19" i="1" l="1"/>
  <c r="V19" i="1" s="1"/>
  <c r="W19" i="1" s="1"/>
  <c r="R16" i="1"/>
  <c r="U20" i="1" l="1"/>
  <c r="V20" i="1" s="1"/>
  <c r="W20" i="1" s="1"/>
  <c r="R17" i="1" l="1"/>
  <c r="U21" i="1" l="1"/>
  <c r="V21" i="1" s="1"/>
  <c r="W21" i="1" s="1"/>
  <c r="R18" i="1" l="1"/>
  <c r="U22" i="1" l="1"/>
  <c r="V22" i="1" s="1"/>
  <c r="W22" i="1" s="1"/>
  <c r="U23" i="1" l="1"/>
  <c r="V23" i="1" s="1"/>
  <c r="W23" i="1" s="1"/>
  <c r="R19" i="1"/>
  <c r="U24" i="1" l="1"/>
  <c r="V24" i="1" s="1"/>
  <c r="W24" i="1" s="1"/>
  <c r="R20" i="1"/>
  <c r="U25" i="1" l="1"/>
  <c r="V25" i="1" s="1"/>
  <c r="W25" i="1" s="1"/>
  <c r="R21" i="1"/>
  <c r="U26" i="1" l="1"/>
  <c r="V26" i="1" s="1"/>
  <c r="W26" i="1" s="1"/>
  <c r="R22" i="1"/>
  <c r="U27" i="1" l="1"/>
  <c r="V27" i="1" s="1"/>
  <c r="W27" i="1" s="1"/>
  <c r="R23" i="1"/>
  <c r="R24" i="1" l="1"/>
  <c r="U28" i="1" l="1"/>
  <c r="V28" i="1" s="1"/>
  <c r="W28" i="1" s="1"/>
  <c r="R25" i="1" l="1"/>
  <c r="U29" i="1" l="1"/>
  <c r="V29" i="1" s="1"/>
  <c r="W29" i="1" s="1"/>
  <c r="R26" i="1" l="1"/>
  <c r="U30" i="1" l="1"/>
  <c r="V30" i="1" s="1"/>
  <c r="W30" i="1" s="1"/>
  <c r="R27" i="1"/>
  <c r="U31" i="1" l="1"/>
  <c r="V31" i="1" s="1"/>
  <c r="W31" i="1" s="1"/>
  <c r="R28" i="1"/>
  <c r="U32" i="1" l="1"/>
  <c r="V32" i="1" s="1"/>
  <c r="W32" i="1" s="1"/>
  <c r="R29" i="1"/>
  <c r="U33" i="1" l="1"/>
  <c r="V33" i="1" s="1"/>
  <c r="W33" i="1" s="1"/>
  <c r="R30" i="1"/>
  <c r="U34" i="1" l="1"/>
  <c r="V34" i="1" s="1"/>
  <c r="W34" i="1" s="1"/>
  <c r="R31" i="1"/>
  <c r="U35" i="1" l="1"/>
  <c r="V35" i="1" s="1"/>
  <c r="W35" i="1" s="1"/>
  <c r="R32" i="1"/>
  <c r="U36" i="1" l="1"/>
  <c r="V36" i="1" s="1"/>
  <c r="W36" i="1" s="1"/>
  <c r="R33" i="1"/>
  <c r="U37" i="1" l="1"/>
  <c r="V37" i="1" s="1"/>
  <c r="W37" i="1" s="1"/>
  <c r="R34" i="1"/>
  <c r="U38" i="1" l="1"/>
  <c r="V38" i="1" s="1"/>
  <c r="W38" i="1" s="1"/>
  <c r="R35" i="1"/>
  <c r="U39" i="1" l="1"/>
  <c r="V39" i="1" s="1"/>
  <c r="W39" i="1" s="1"/>
  <c r="R36" i="1"/>
  <c r="U40" i="1" l="1"/>
  <c r="V40" i="1" s="1"/>
  <c r="W40" i="1" s="1"/>
  <c r="R37" i="1"/>
  <c r="U41" i="1" l="1"/>
  <c r="V41" i="1" s="1"/>
  <c r="W41" i="1" s="1"/>
  <c r="R38" i="1"/>
  <c r="U42" i="1" l="1"/>
  <c r="V42" i="1" s="1"/>
  <c r="W42" i="1" s="1"/>
  <c r="R39" i="1"/>
  <c r="U43" i="1" l="1"/>
  <c r="R40" i="1"/>
  <c r="V43" i="1" l="1"/>
  <c r="U44" i="1" s="1"/>
  <c r="R41" i="1"/>
  <c r="V44" i="1" l="1"/>
  <c r="W43" i="1"/>
  <c r="U45" i="1" l="1"/>
  <c r="V45" i="1" s="1"/>
  <c r="W44" i="1"/>
  <c r="R42" i="1"/>
  <c r="W45" i="1" l="1"/>
  <c r="U46" i="1"/>
  <c r="V46" i="1" s="1"/>
  <c r="R43" i="1"/>
  <c r="W46" i="1" l="1"/>
  <c r="U47" i="1"/>
  <c r="V47" i="1" s="1"/>
  <c r="R44" i="1"/>
  <c r="W47" i="1" l="1"/>
  <c r="U48" i="1"/>
  <c r="V48" i="1" s="1"/>
  <c r="R45" i="1"/>
  <c r="W48" i="1" l="1"/>
  <c r="U49" i="1"/>
  <c r="V49" i="1" s="1"/>
  <c r="R46" i="1"/>
  <c r="W49" i="1" l="1"/>
  <c r="U50" i="1"/>
  <c r="V50" i="1" s="1"/>
  <c r="W50" i="1" l="1"/>
  <c r="U51" i="1"/>
  <c r="V51" i="1" s="1"/>
  <c r="R50" i="1"/>
  <c r="R47" i="1"/>
  <c r="W51" i="1" l="1"/>
  <c r="U52" i="1"/>
  <c r="V52" i="1" s="1"/>
  <c r="R51" i="1"/>
  <c r="W52" i="1" l="1"/>
  <c r="U53" i="1"/>
  <c r="V53" i="1" s="1"/>
  <c r="R48" i="1"/>
  <c r="R49" i="1"/>
  <c r="W53" i="1" l="1"/>
  <c r="U54" i="1"/>
  <c r="V54" i="1" s="1"/>
  <c r="R52" i="1"/>
  <c r="W54" i="1" l="1"/>
  <c r="U55" i="1"/>
  <c r="V55" i="1" s="1"/>
  <c r="R53" i="1"/>
  <c r="W55" i="1" l="1"/>
  <c r="U56" i="1"/>
  <c r="V56" i="1" s="1"/>
  <c r="R54" i="1"/>
  <c r="W56" i="1" l="1"/>
  <c r="U57" i="1"/>
  <c r="V57" i="1" s="1"/>
  <c r="R55" i="1"/>
  <c r="W57" i="1" l="1"/>
  <c r="U58" i="1"/>
  <c r="V58" i="1" s="1"/>
  <c r="R56" i="1"/>
  <c r="W58" i="1" l="1"/>
  <c r="U59" i="1"/>
  <c r="V59" i="1" s="1"/>
  <c r="U60" i="1" s="1"/>
  <c r="R57" i="1"/>
  <c r="W59" i="1" l="1"/>
  <c r="V60" i="1"/>
  <c r="U61" i="1" s="1"/>
  <c r="R58" i="1"/>
  <c r="W60" i="1" l="1"/>
  <c r="V61" i="1"/>
  <c r="U62" i="1" s="1"/>
  <c r="R59" i="1"/>
  <c r="V62" i="1" l="1"/>
  <c r="W61" i="1"/>
  <c r="R60" i="1"/>
  <c r="U63" i="1" l="1"/>
  <c r="V63" i="1" s="1"/>
  <c r="U64" i="1" s="1"/>
  <c r="W62" i="1"/>
  <c r="R61" i="1"/>
  <c r="V64" i="1" l="1"/>
  <c r="U65" i="1" s="1"/>
  <c r="W63" i="1"/>
  <c r="R62" i="1"/>
  <c r="V65" i="1" l="1"/>
  <c r="U66" i="1" s="1"/>
  <c r="W64" i="1"/>
  <c r="R63" i="1"/>
  <c r="W65" i="1" l="1"/>
  <c r="V66" i="1"/>
  <c r="R64" i="1"/>
  <c r="W66" i="1" l="1"/>
  <c r="U67" i="1"/>
  <c r="V67" i="1" s="1"/>
  <c r="U68" i="1" s="1"/>
  <c r="R65" i="1"/>
  <c r="W67" i="1" l="1"/>
  <c r="V68" i="1"/>
  <c r="R66" i="1"/>
  <c r="W68" i="1" l="1"/>
  <c r="U69" i="1"/>
  <c r="V69" i="1" s="1"/>
  <c r="R67" i="1"/>
  <c r="W69" i="1" l="1"/>
  <c r="U70" i="1"/>
  <c r="V70" i="1" s="1"/>
  <c r="W70" i="1" s="1"/>
  <c r="R68" i="1"/>
  <c r="U71" i="1" l="1"/>
  <c r="V71" i="1" s="1"/>
  <c r="W71" i="1" s="1"/>
  <c r="R69" i="1" l="1"/>
  <c r="U72" i="1" l="1"/>
  <c r="V72" i="1" s="1"/>
  <c r="W72" i="1" s="1"/>
  <c r="R70" i="1" l="1"/>
  <c r="U73" i="1"/>
  <c r="V73" i="1" s="1"/>
  <c r="W73" i="1" s="1"/>
  <c r="R71" i="1" l="1"/>
  <c r="U74" i="1"/>
  <c r="V74" i="1" s="1"/>
  <c r="W74" i="1" s="1"/>
  <c r="R72" i="1" l="1"/>
  <c r="U75" i="1"/>
  <c r="V75" i="1" s="1"/>
  <c r="W75" i="1" s="1"/>
  <c r="U76" i="1" l="1"/>
  <c r="V76" i="1" s="1"/>
  <c r="W76" i="1" s="1"/>
  <c r="R73" i="1"/>
  <c r="U77" i="1" l="1"/>
  <c r="V77" i="1" s="1"/>
  <c r="W77" i="1" s="1"/>
  <c r="R74" i="1"/>
  <c r="R75" i="1" l="1"/>
  <c r="U78" i="1"/>
  <c r="V78" i="1" s="1"/>
  <c r="W78" i="1" s="1"/>
  <c r="R76" i="1" l="1"/>
  <c r="U79" i="1"/>
  <c r="V79" i="1" s="1"/>
  <c r="W79" i="1" s="1"/>
  <c r="R77" i="1" l="1"/>
  <c r="U80" i="1"/>
  <c r="V80" i="1" s="1"/>
  <c r="W80" i="1" s="1"/>
  <c r="R78" i="1" l="1"/>
  <c r="U81" i="1" l="1"/>
  <c r="V81" i="1" s="1"/>
  <c r="W81" i="1" s="1"/>
  <c r="R79" i="1"/>
  <c r="R81" i="1" l="1"/>
  <c r="U82" i="1"/>
  <c r="R82" i="1" s="1"/>
  <c r="R80" i="1"/>
  <c r="V82" i="1" l="1"/>
  <c r="U83" i="1" l="1"/>
  <c r="R83" i="1" s="1"/>
  <c r="W82" i="1"/>
  <c r="V83" i="1"/>
  <c r="U84" i="1" l="1"/>
  <c r="R84" i="1" s="1"/>
  <c r="W83" i="1"/>
  <c r="V84" i="1" l="1"/>
  <c r="W84" i="1" s="1"/>
  <c r="U85" i="1"/>
  <c r="R85" i="1" s="1"/>
  <c r="V85" i="1" l="1"/>
  <c r="W85" i="1" s="1"/>
  <c r="U86" i="1"/>
  <c r="R86" i="1" s="1"/>
  <c r="V86" i="1" l="1"/>
  <c r="U87" i="1" s="1"/>
  <c r="R87" i="1" s="1"/>
  <c r="V87" i="1" l="1"/>
  <c r="U88" i="1" s="1"/>
  <c r="R88" i="1" s="1"/>
  <c r="W86" i="1"/>
  <c r="V88" i="1" l="1"/>
  <c r="U89" i="1" s="1"/>
  <c r="R89" i="1" s="1"/>
  <c r="W87" i="1"/>
  <c r="W88" i="1" l="1"/>
  <c r="V89" i="1"/>
  <c r="U90" i="1" s="1"/>
  <c r="R90" i="1" s="1"/>
  <c r="W89" i="1" l="1"/>
  <c r="V90" i="1"/>
  <c r="U91" i="1" l="1"/>
  <c r="R91" i="1" s="1"/>
  <c r="W90" i="1"/>
  <c r="V91" i="1" l="1"/>
  <c r="U92" i="1" s="1"/>
  <c r="R92" i="1" s="1"/>
  <c r="W91" i="1" l="1"/>
  <c r="V92" i="1"/>
  <c r="W92" i="1" s="1"/>
  <c r="U93" i="1" l="1"/>
  <c r="R93" i="1" s="1"/>
  <c r="V93" i="1" l="1"/>
  <c r="U94" i="1" l="1"/>
  <c r="W93" i="1"/>
  <c r="R94" i="1" l="1"/>
  <c r="V94" i="1"/>
  <c r="U95" i="1" l="1"/>
  <c r="R95" i="1" s="1"/>
  <c r="W94" i="1"/>
  <c r="V95" i="1" l="1"/>
  <c r="W95" i="1" s="1"/>
  <c r="U96" i="1"/>
  <c r="R96" i="1" s="1"/>
  <c r="V96" i="1" l="1"/>
  <c r="W96" i="1" l="1"/>
  <c r="U97" i="1"/>
  <c r="R97" i="1" s="1"/>
  <c r="V97" i="1"/>
  <c r="U98" i="1" l="1"/>
  <c r="R98" i="1" s="1"/>
  <c r="W97" i="1"/>
  <c r="V98" i="1" l="1"/>
  <c r="U99" i="1" s="1"/>
  <c r="R99" i="1" s="1"/>
  <c r="W98" i="1"/>
  <c r="V99" i="1" l="1"/>
  <c r="W99" i="1" s="1"/>
  <c r="U100" i="1" l="1"/>
  <c r="R100" i="1" s="1"/>
  <c r="V100" i="1" l="1"/>
  <c r="W100" i="1" s="1"/>
  <c r="U101" i="1"/>
  <c r="R101" i="1" s="1"/>
  <c r="V101" i="1" l="1"/>
  <c r="W101" i="1"/>
  <c r="U102" i="1"/>
  <c r="R102" i="1" s="1"/>
  <c r="V102" i="1" l="1"/>
  <c r="U103" i="1" l="1"/>
  <c r="R103" i="1" s="1"/>
  <c r="W102" i="1"/>
  <c r="V103" i="1" l="1"/>
  <c r="W103" i="1" l="1"/>
  <c r="U104" i="1"/>
  <c r="R104" i="1" s="1"/>
  <c r="V104" i="1" l="1"/>
  <c r="U111" i="1"/>
  <c r="R111" i="1" s="1"/>
  <c r="U105" i="1" l="1"/>
  <c r="R105" i="1" s="1"/>
  <c r="W104" i="1"/>
  <c r="V105" i="1" l="1"/>
  <c r="W105" i="1" s="1"/>
  <c r="U112" i="1"/>
  <c r="U106" i="1" l="1"/>
  <c r="R106" i="1" s="1"/>
  <c r="R112" i="1"/>
  <c r="V106" i="1" l="1"/>
  <c r="W106" i="1" s="1"/>
  <c r="U107" i="1" l="1"/>
  <c r="R107" i="1" s="1"/>
  <c r="V107" i="1"/>
  <c r="W107" i="1" l="1"/>
  <c r="U108" i="1"/>
  <c r="R108" i="1" s="1"/>
  <c r="V108" i="1" l="1"/>
  <c r="U115" i="1"/>
  <c r="R115" i="1" s="1"/>
  <c r="W108" i="1" l="1"/>
  <c r="U109" i="1"/>
  <c r="R109" i="1" s="1"/>
  <c r="V109" i="1" l="1"/>
  <c r="U110" i="1" s="1"/>
  <c r="R110" i="1" s="1"/>
  <c r="W109" i="1" l="1"/>
  <c r="V110" i="1"/>
  <c r="V111" i="1" s="1"/>
  <c r="U117" i="1"/>
  <c r="R117" i="1" s="1"/>
  <c r="W110" i="1" l="1"/>
  <c r="W111" i="1"/>
  <c r="V112" i="1"/>
  <c r="U113" i="1" l="1"/>
  <c r="R113" i="1" s="1"/>
  <c r="W112" i="1"/>
  <c r="V113" i="1" l="1"/>
  <c r="U119" i="1"/>
  <c r="R119" i="1" s="1"/>
  <c r="U114" i="1" l="1"/>
  <c r="R114" i="1" s="1"/>
  <c r="W113" i="1"/>
  <c r="V114" i="1" l="1"/>
  <c r="V115" i="1" s="1"/>
  <c r="W114" i="1"/>
  <c r="U116" i="1" l="1"/>
  <c r="R116" i="1" s="1"/>
  <c r="W115" i="1"/>
  <c r="V116" i="1" l="1"/>
  <c r="W116" i="1" l="1"/>
  <c r="V117" i="1"/>
  <c r="W117" i="1" l="1"/>
  <c r="U118" i="1"/>
  <c r="R118" i="1" s="1"/>
  <c r="U123" i="1"/>
  <c r="R123" i="1" s="1"/>
  <c r="V118" i="1" l="1"/>
  <c r="W118" i="1" l="1"/>
  <c r="V119" i="1"/>
  <c r="W119" i="1" l="1"/>
  <c r="U120" i="1"/>
  <c r="R120" i="1" s="1"/>
  <c r="U125" i="1"/>
  <c r="R125" i="1" s="1"/>
  <c r="V120" i="1" l="1"/>
  <c r="W120" i="1" l="1"/>
  <c r="U121" i="1"/>
  <c r="R121" i="1" s="1"/>
  <c r="V121" i="1"/>
  <c r="W121" i="1" l="1"/>
  <c r="U122" i="1"/>
  <c r="R122" i="1" s="1"/>
  <c r="V122" i="1" l="1"/>
  <c r="W122" i="1" l="1"/>
  <c r="V123" i="1"/>
  <c r="U124" i="1" l="1"/>
  <c r="R124" i="1" s="1"/>
  <c r="W123" i="1"/>
  <c r="U129" i="1"/>
  <c r="R129" i="1" s="1"/>
  <c r="V124" i="1" l="1"/>
  <c r="W124" i="1" l="1"/>
  <c r="V125" i="1"/>
  <c r="U130" i="1"/>
  <c r="R130" i="1" s="1"/>
  <c r="U126" i="1" l="1"/>
  <c r="R126" i="1" s="1"/>
  <c r="W125" i="1"/>
  <c r="V126" i="1" l="1"/>
  <c r="W126" i="1" s="1"/>
  <c r="U127" i="1"/>
  <c r="R127" i="1" s="1"/>
  <c r="U132" i="1"/>
  <c r="V127" i="1" l="1"/>
  <c r="R132" i="1"/>
  <c r="W127" i="1" l="1"/>
  <c r="U128" i="1"/>
  <c r="R128" i="1" s="1"/>
  <c r="U133" i="1"/>
  <c r="V128" i="1" l="1"/>
  <c r="R133" i="1"/>
  <c r="W128" i="1" l="1"/>
  <c r="V129" i="1"/>
  <c r="U134" i="1"/>
  <c r="R134" i="1" s="1"/>
  <c r="W129" i="1" l="1"/>
  <c r="V130" i="1"/>
  <c r="U131" i="1" l="1"/>
  <c r="R131" i="1" s="1"/>
  <c r="W130" i="1"/>
  <c r="U135" i="1"/>
  <c r="R135" i="1" s="1"/>
  <c r="V131" i="1" l="1"/>
  <c r="W131" i="1" l="1"/>
  <c r="V132" i="1"/>
  <c r="U136" i="1"/>
  <c r="R136" i="1" s="1"/>
  <c r="W132" i="1" l="1"/>
  <c r="V133" i="1"/>
  <c r="W133" i="1" l="1"/>
  <c r="V134" i="1"/>
  <c r="U137" i="1"/>
  <c r="R137" i="1" s="1"/>
  <c r="W134" i="1" l="1"/>
  <c r="V135" i="1"/>
  <c r="U138" i="1"/>
  <c r="R138" i="1" s="1"/>
  <c r="W135" i="1" l="1"/>
  <c r="V136" i="1"/>
  <c r="U139" i="1"/>
  <c r="R139" i="1" s="1"/>
  <c r="W136" i="1" l="1"/>
  <c r="V137" i="1"/>
  <c r="W137" i="1" l="1"/>
  <c r="V138" i="1"/>
  <c r="W138" i="1" l="1"/>
  <c r="V139" i="1"/>
  <c r="W139" i="1" l="1"/>
  <c r="U140" i="1"/>
  <c r="R140" i="1" s="1"/>
  <c r="V140" i="1" l="1"/>
  <c r="U141" i="1" l="1"/>
  <c r="R141" i="1" s="1"/>
  <c r="W140" i="1"/>
  <c r="V141" i="1" l="1"/>
  <c r="U142" i="1" s="1"/>
  <c r="R142" i="1" s="1"/>
  <c r="W141" i="1" l="1"/>
  <c r="V142" i="1"/>
  <c r="W142" i="1" l="1"/>
  <c r="U143" i="1"/>
  <c r="R143" i="1" s="1"/>
  <c r="V143" i="1" l="1"/>
  <c r="U144" i="1" s="1"/>
  <c r="R144" i="1" s="1"/>
  <c r="W143" i="1" l="1"/>
  <c r="V144" i="1"/>
  <c r="W144" i="1" l="1"/>
  <c r="U145" i="1"/>
  <c r="R145" i="1" s="1"/>
  <c r="V145" i="1" l="1"/>
  <c r="U146" i="1" l="1"/>
  <c r="R146" i="1" s="1"/>
  <c r="W145" i="1"/>
  <c r="V146" i="1" l="1"/>
  <c r="U147" i="1" l="1"/>
  <c r="R147" i="1" s="1"/>
  <c r="W146" i="1"/>
  <c r="V147" i="1" l="1"/>
  <c r="U148" i="1" l="1"/>
  <c r="R148" i="1" s="1"/>
  <c r="W147" i="1"/>
  <c r="V148" i="1" l="1"/>
  <c r="W148" i="1" l="1"/>
  <c r="U149" i="1"/>
  <c r="R149" i="1" s="1"/>
  <c r="V149" i="1" l="1"/>
  <c r="W149" i="1" l="1"/>
  <c r="U150" i="1"/>
  <c r="R150" i="1" s="1"/>
  <c r="V150" i="1" l="1"/>
  <c r="U151" i="1"/>
  <c r="R151" i="1" s="1"/>
  <c r="W150" i="1"/>
  <c r="V151" i="1" l="1"/>
  <c r="U152" i="1" l="1"/>
  <c r="R152" i="1" s="1"/>
  <c r="W151" i="1"/>
  <c r="V152" i="1" l="1"/>
  <c r="U153" i="1" l="1"/>
  <c r="R153" i="1" s="1"/>
  <c r="W152" i="1"/>
  <c r="U159" i="1"/>
  <c r="R159" i="1" s="1"/>
  <c r="V153" i="1" l="1"/>
  <c r="U160" i="1"/>
  <c r="R160" i="1" s="1"/>
  <c r="U154" i="1" l="1"/>
  <c r="R154" i="1" s="1"/>
  <c r="W153" i="1"/>
  <c r="U161" i="1"/>
  <c r="R161" i="1" s="1"/>
  <c r="V154" i="1" l="1"/>
  <c r="U162" i="1"/>
  <c r="R162" i="1" s="1"/>
  <c r="U155" i="1" l="1"/>
  <c r="R155" i="1" s="1"/>
  <c r="W154" i="1"/>
  <c r="V155" i="1" l="1"/>
  <c r="U163" i="1"/>
  <c r="R163" i="1" s="1"/>
  <c r="W155" i="1" l="1"/>
  <c r="U156" i="1"/>
  <c r="R156" i="1" s="1"/>
  <c r="U164" i="1"/>
  <c r="R164" i="1" s="1"/>
  <c r="V156" i="1" l="1"/>
  <c r="W156" i="1"/>
  <c r="U157" i="1"/>
  <c r="R157" i="1" s="1"/>
  <c r="U165" i="1"/>
  <c r="R165" i="1" s="1"/>
  <c r="V157" i="1" l="1"/>
  <c r="W157" i="1" s="1"/>
  <c r="U158" i="1"/>
  <c r="R158" i="1" s="1"/>
  <c r="U166" i="1"/>
  <c r="R166" i="1" s="1"/>
  <c r="V158" i="1" l="1"/>
  <c r="W158" i="1" s="1"/>
  <c r="V159" i="1"/>
  <c r="U167" i="1"/>
  <c r="R167" i="1" s="1"/>
  <c r="W159" i="1" l="1"/>
  <c r="V160" i="1"/>
  <c r="U168" i="1"/>
  <c r="R168" i="1" s="1"/>
  <c r="W160" i="1" l="1"/>
  <c r="V161" i="1"/>
  <c r="U169" i="1"/>
  <c r="R169" i="1" s="1"/>
  <c r="W161" i="1" l="1"/>
  <c r="V162" i="1"/>
  <c r="U170" i="1"/>
  <c r="R170" i="1" s="1"/>
  <c r="W162" i="1" l="1"/>
  <c r="V163" i="1"/>
  <c r="U171" i="1"/>
  <c r="R171" i="1" s="1"/>
  <c r="W163" i="1" l="1"/>
  <c r="V164" i="1"/>
  <c r="U172" i="1"/>
  <c r="R172" i="1" s="1"/>
  <c r="W164" i="1" l="1"/>
  <c r="V165" i="1"/>
  <c r="U173" i="1"/>
  <c r="R173" i="1" s="1"/>
  <c r="W165" i="1" l="1"/>
  <c r="V166" i="1"/>
  <c r="U174" i="1"/>
  <c r="R174" i="1" s="1"/>
  <c r="W166" i="1" l="1"/>
  <c r="V167" i="1"/>
  <c r="U175" i="1"/>
  <c r="R175" i="1" s="1"/>
  <c r="W167" i="1" l="1"/>
  <c r="V168" i="1"/>
  <c r="U176" i="1"/>
  <c r="R176" i="1" s="1"/>
  <c r="W168" i="1" l="1"/>
  <c r="V169" i="1"/>
  <c r="U177" i="1"/>
  <c r="R177" i="1" s="1"/>
  <c r="W169" i="1" l="1"/>
  <c r="V170" i="1"/>
  <c r="U178" i="1"/>
  <c r="R178" i="1" s="1"/>
  <c r="W170" i="1" l="1"/>
  <c r="V171" i="1"/>
  <c r="W171" i="1" l="1"/>
  <c r="V172" i="1"/>
  <c r="W172" i="1" l="1"/>
  <c r="V173" i="1"/>
  <c r="U180" i="1"/>
  <c r="R180" i="1" s="1"/>
  <c r="W173" i="1" l="1"/>
  <c r="V174" i="1"/>
  <c r="U181" i="1"/>
  <c r="R181" i="1" s="1"/>
  <c r="W174" i="1" l="1"/>
  <c r="V175" i="1"/>
  <c r="U182" i="1"/>
  <c r="R182" i="1" s="1"/>
  <c r="W175" i="1" l="1"/>
  <c r="V176" i="1"/>
  <c r="U183" i="1"/>
  <c r="R183" i="1" s="1"/>
  <c r="W176" i="1" l="1"/>
  <c r="V177" i="1"/>
  <c r="W177" i="1" l="1"/>
  <c r="V178" i="1"/>
  <c r="U184" i="1"/>
  <c r="R184" i="1" s="1"/>
  <c r="W178" i="1" l="1"/>
  <c r="U179" i="1"/>
  <c r="R179" i="1" s="1"/>
  <c r="V179" i="1" l="1"/>
  <c r="W179" i="1" l="1"/>
  <c r="V180" i="1"/>
  <c r="W180" i="1" l="1"/>
  <c r="V181" i="1"/>
  <c r="W181" i="1" l="1"/>
  <c r="V182" i="1"/>
  <c r="W182" i="1" l="1"/>
  <c r="V183" i="1"/>
  <c r="V184" i="1" l="1"/>
  <c r="W183" i="1"/>
  <c r="U185" i="1" l="1"/>
  <c r="R185" i="1" s="1"/>
  <c r="W184" i="1"/>
  <c r="V185" i="1"/>
  <c r="W185" i="1" l="1"/>
  <c r="U186" i="1"/>
  <c r="R186" i="1" s="1"/>
  <c r="V186" i="1" l="1"/>
  <c r="U187" i="1" l="1"/>
  <c r="R187" i="1" s="1"/>
  <c r="W186" i="1"/>
  <c r="V187" i="1" l="1"/>
  <c r="W187" i="1" l="1"/>
  <c r="U188" i="1"/>
  <c r="R188" i="1" s="1"/>
  <c r="V188" i="1"/>
  <c r="W188" i="1" l="1"/>
  <c r="U189" i="1"/>
  <c r="R189" i="1" s="1"/>
  <c r="V189" i="1" l="1"/>
  <c r="W189" i="1" s="1"/>
  <c r="U190" i="1" l="1"/>
  <c r="R190" i="1" s="1"/>
  <c r="U198" i="1"/>
  <c r="R198" i="1" s="1"/>
  <c r="V190" i="1" l="1"/>
  <c r="U191" i="1" l="1"/>
  <c r="R191" i="1" s="1"/>
  <c r="W190" i="1"/>
  <c r="U199" i="1"/>
  <c r="R199" i="1" s="1"/>
  <c r="V191" i="1" l="1"/>
  <c r="W191" i="1" l="1"/>
  <c r="U192" i="1"/>
  <c r="U200" i="1"/>
  <c r="R200" i="1" s="1"/>
  <c r="R192" i="1" l="1"/>
  <c r="V192" i="1"/>
  <c r="U193" i="1" l="1"/>
  <c r="R193" i="1" s="1"/>
  <c r="W192" i="1"/>
  <c r="U201" i="1"/>
  <c r="R201" i="1" s="1"/>
  <c r="V193" i="1" l="1"/>
  <c r="U202" i="1"/>
  <c r="R202" i="1" s="1"/>
  <c r="W193" i="1" l="1"/>
  <c r="U194" i="1"/>
  <c r="R194" i="1" l="1"/>
  <c r="V194" i="1"/>
  <c r="U203" i="1"/>
  <c r="R203" i="1" s="1"/>
  <c r="W194" i="1" l="1"/>
  <c r="U195" i="1"/>
  <c r="R195" i="1" s="1"/>
  <c r="U204" i="1"/>
  <c r="R204" i="1" s="1"/>
  <c r="V195" i="1" l="1"/>
  <c r="U196" i="1" l="1"/>
  <c r="W195" i="1"/>
  <c r="U205" i="1"/>
  <c r="R205" i="1" s="1"/>
  <c r="R196" i="1" l="1"/>
  <c r="V196" i="1"/>
  <c r="U206" i="1"/>
  <c r="R206" i="1" s="1"/>
  <c r="W196" i="1" l="1"/>
  <c r="U197" i="1"/>
  <c r="R197" i="1" s="1"/>
  <c r="U207" i="1"/>
  <c r="R207" i="1" s="1"/>
  <c r="V197" i="1" l="1"/>
  <c r="U208" i="1"/>
  <c r="R208" i="1" s="1"/>
  <c r="V198" i="1" l="1"/>
  <c r="W197" i="1"/>
  <c r="U209" i="1"/>
  <c r="R209" i="1" s="1"/>
  <c r="V199" i="1" l="1"/>
  <c r="W198" i="1"/>
  <c r="U210" i="1"/>
  <c r="R210" i="1" s="1"/>
  <c r="W199" i="1" l="1"/>
  <c r="V200" i="1"/>
  <c r="V201" i="1" l="1"/>
  <c r="W200" i="1"/>
  <c r="U211" i="1"/>
  <c r="R211" i="1" s="1"/>
  <c r="W201" i="1" l="1"/>
  <c r="V202" i="1"/>
  <c r="U212" i="1"/>
  <c r="R212" i="1" s="1"/>
  <c r="W202" i="1" l="1"/>
  <c r="V203" i="1"/>
  <c r="U213" i="1"/>
  <c r="R213" i="1" s="1"/>
  <c r="W203" i="1" l="1"/>
  <c r="V204" i="1"/>
  <c r="W204" i="1" l="1"/>
  <c r="V205" i="1"/>
  <c r="W205" i="1" l="1"/>
  <c r="V206" i="1"/>
  <c r="W206" i="1" l="1"/>
  <c r="V207" i="1"/>
  <c r="U215" i="1"/>
  <c r="R215" i="1" s="1"/>
  <c r="W207" i="1" l="1"/>
  <c r="V208" i="1"/>
  <c r="U216" i="1"/>
  <c r="R216" i="1" s="1"/>
  <c r="W208" i="1" l="1"/>
  <c r="V209" i="1"/>
  <c r="U217" i="1"/>
  <c r="R217" i="1" s="1"/>
  <c r="V210" i="1" l="1"/>
  <c r="W209" i="1"/>
  <c r="V211" i="1" l="1"/>
  <c r="W210" i="1"/>
  <c r="U218" i="1"/>
  <c r="R218" i="1" s="1"/>
  <c r="W211" i="1" l="1"/>
  <c r="V212" i="1"/>
  <c r="W212" i="1" l="1"/>
  <c r="V213" i="1"/>
  <c r="U219" i="1"/>
  <c r="R219" i="1" s="1"/>
  <c r="W213" i="1" l="1"/>
  <c r="U214" i="1"/>
  <c r="R214" i="1" s="1"/>
  <c r="V214" i="1" l="1"/>
  <c r="U220" i="1"/>
  <c r="R220" i="1" s="1"/>
  <c r="V215" i="1" l="1"/>
  <c r="W214" i="1"/>
  <c r="U221" i="1"/>
  <c r="R221" i="1" s="1"/>
  <c r="W215" i="1" l="1"/>
  <c r="V216" i="1"/>
  <c r="U222" i="1"/>
  <c r="R222" i="1" s="1"/>
  <c r="V217" i="1" l="1"/>
  <c r="W216" i="1"/>
  <c r="U223" i="1"/>
  <c r="R223" i="1" s="1"/>
  <c r="V218" i="1" l="1"/>
  <c r="W217" i="1"/>
  <c r="U224" i="1"/>
  <c r="R224" i="1" s="1"/>
  <c r="W218" i="1" l="1"/>
  <c r="V219" i="1"/>
  <c r="U225" i="1"/>
  <c r="R225" i="1" s="1"/>
  <c r="V220" i="1" l="1"/>
  <c r="W219" i="1"/>
  <c r="W220" i="1" l="1"/>
  <c r="V221" i="1"/>
  <c r="U226" i="1"/>
  <c r="R226" i="1" s="1"/>
  <c r="W221" i="1" l="1"/>
  <c r="V222" i="1"/>
  <c r="W222" i="1" l="1"/>
  <c r="V223" i="1"/>
  <c r="W223" i="1" l="1"/>
  <c r="V224" i="1"/>
  <c r="W224" i="1" l="1"/>
  <c r="V225" i="1"/>
  <c r="U229" i="1"/>
  <c r="R229" i="1" s="1"/>
  <c r="W225" i="1" l="1"/>
  <c r="V226" i="1"/>
  <c r="W226" i="1" l="1"/>
  <c r="U227" i="1"/>
  <c r="R227" i="1" s="1"/>
  <c r="U230" i="1"/>
  <c r="R230" i="1" s="1"/>
  <c r="V227" i="1" l="1"/>
  <c r="U228" i="1" l="1"/>
  <c r="R228" i="1" s="1"/>
  <c r="W227" i="1"/>
  <c r="V228" i="1"/>
  <c r="U231" i="1"/>
  <c r="R231" i="1" s="1"/>
  <c r="W228" i="1" l="1"/>
  <c r="V229" i="1"/>
  <c r="W229" i="1" l="1"/>
  <c r="V230" i="1"/>
  <c r="U232" i="1"/>
  <c r="R232" i="1" s="1"/>
  <c r="W230" i="1" l="1"/>
  <c r="V231" i="1"/>
  <c r="W231" i="1" s="1"/>
  <c r="V232" i="1"/>
  <c r="U233" i="1" l="1"/>
  <c r="R233" i="1" s="1"/>
  <c r="W232" i="1"/>
  <c r="V233" i="1" l="1"/>
  <c r="W233" i="1" s="1"/>
  <c r="U234" i="1"/>
  <c r="R234" i="1" s="1"/>
  <c r="V234" i="1" l="1"/>
  <c r="U235" i="1" s="1"/>
  <c r="R235" i="1" s="1"/>
  <c r="W234" i="1" l="1"/>
  <c r="V235" i="1"/>
  <c r="W235" i="1" s="1"/>
  <c r="U236" i="1" l="1"/>
  <c r="R236" i="1" s="1"/>
  <c r="V236" i="1" l="1"/>
  <c r="U237" i="1" s="1"/>
  <c r="R237" i="1" s="1"/>
  <c r="V237" i="1" l="1"/>
  <c r="W237" i="1" s="1"/>
  <c r="W236" i="1"/>
  <c r="U238" i="1" l="1"/>
  <c r="R238" i="1" s="1"/>
  <c r="V238" i="1" l="1"/>
  <c r="U239" i="1" l="1"/>
  <c r="W238" i="1"/>
  <c r="R239" i="1" l="1"/>
  <c r="V239" i="1"/>
  <c r="W239" i="1" l="1"/>
  <c r="U240" i="1"/>
  <c r="R240" i="1" s="1"/>
  <c r="V240" i="1" l="1"/>
  <c r="W240" i="1" l="1"/>
  <c r="U241" i="1"/>
  <c r="R241" i="1" s="1"/>
  <c r="V241" i="1" l="1"/>
  <c r="U242" i="1" s="1"/>
  <c r="R242" i="1" s="1"/>
  <c r="W241" i="1" l="1"/>
  <c r="V242" i="1"/>
  <c r="W242" i="1" s="1"/>
  <c r="U243" i="1"/>
  <c r="R243" i="1" s="1"/>
  <c r="V243" i="1" l="1"/>
  <c r="U246" i="1"/>
  <c r="R246" i="1" s="1"/>
  <c r="U244" i="1" l="1"/>
  <c r="R244" i="1" s="1"/>
  <c r="W243" i="1"/>
  <c r="V244" i="1" l="1"/>
  <c r="U247" i="1"/>
  <c r="R247" i="1" s="1"/>
  <c r="U245" i="1" l="1"/>
  <c r="R245" i="1" s="1"/>
  <c r="W244" i="1"/>
  <c r="V245" i="1"/>
  <c r="U248" i="1"/>
  <c r="R248" i="1" s="1"/>
  <c r="W245" i="1" l="1"/>
  <c r="V246" i="1"/>
  <c r="U249" i="1"/>
  <c r="R249" i="1" s="1"/>
  <c r="W246" i="1" l="1"/>
  <c r="V247" i="1"/>
  <c r="U250" i="1"/>
  <c r="R250" i="1" s="1"/>
  <c r="W247" i="1" l="1"/>
  <c r="V248" i="1"/>
  <c r="W248" i="1" l="1"/>
  <c r="V249" i="1"/>
  <c r="U251" i="1"/>
  <c r="R251" i="1" s="1"/>
  <c r="W249" i="1" l="1"/>
  <c r="V250" i="1"/>
  <c r="W250" i="1" s="1"/>
  <c r="V251" i="1" l="1"/>
  <c r="W251" i="1" s="1"/>
  <c r="U252" i="1"/>
  <c r="R252" i="1" s="1"/>
  <c r="V252" i="1" l="1"/>
  <c r="W252" i="1" s="1"/>
  <c r="U253" i="1"/>
  <c r="R253" i="1" s="1"/>
  <c r="V253" i="1" l="1"/>
  <c r="W253" i="1" s="1"/>
  <c r="U254" i="1"/>
  <c r="R254" i="1" s="1"/>
  <c r="V254" i="1" l="1"/>
  <c r="W254" i="1" s="1"/>
  <c r="U255" i="1"/>
  <c r="R255" i="1" s="1"/>
  <c r="V255" i="1" l="1"/>
  <c r="W255" i="1" s="1"/>
  <c r="U256" i="1"/>
  <c r="R256" i="1" s="1"/>
  <c r="V256" i="1" l="1"/>
  <c r="W256" i="1" s="1"/>
  <c r="U257" i="1"/>
  <c r="R257" i="1" s="1"/>
  <c r="V257" i="1" l="1"/>
  <c r="W257" i="1" s="1"/>
  <c r="U258" i="1"/>
  <c r="R258" i="1" s="1"/>
  <c r="V258" i="1" l="1"/>
  <c r="U259" i="1"/>
  <c r="R259" i="1" s="1"/>
  <c r="W258" i="1"/>
  <c r="V259" i="1" l="1"/>
  <c r="W259" i="1" s="1"/>
  <c r="U260" i="1"/>
  <c r="R260" i="1" s="1"/>
  <c r="V260" i="1" l="1"/>
  <c r="W260" i="1" s="1"/>
  <c r="U261" i="1"/>
  <c r="R261" i="1" s="1"/>
  <c r="V261" i="1" l="1"/>
  <c r="W261" i="1" l="1"/>
  <c r="U262" i="1"/>
  <c r="R262" i="1" s="1"/>
  <c r="V262" i="1" l="1"/>
  <c r="W262" i="1" s="1"/>
  <c r="U263" i="1"/>
  <c r="R263" i="1" s="1"/>
  <c r="V263" i="1" l="1"/>
  <c r="W263" i="1" s="1"/>
  <c r="U264" i="1"/>
  <c r="R264" i="1" s="1"/>
  <c r="V264" i="1" l="1"/>
  <c r="W264" i="1" l="1"/>
  <c r="U265" i="1"/>
  <c r="R265" i="1" s="1"/>
  <c r="V265" i="1" l="1"/>
  <c r="W265" i="1" l="1"/>
  <c r="U266" i="1"/>
  <c r="R266" i="1" s="1"/>
  <c r="V266" i="1" l="1"/>
  <c r="W266" i="1" l="1"/>
  <c r="U267" i="1"/>
  <c r="R267" i="1" s="1"/>
  <c r="V267" i="1" l="1"/>
  <c r="U268" i="1" l="1"/>
  <c r="R268" i="1" s="1"/>
  <c r="W267" i="1"/>
  <c r="V268" i="1" l="1"/>
  <c r="W268" i="1" s="1"/>
  <c r="U269" i="1"/>
  <c r="R269" i="1" s="1"/>
  <c r="V269" i="1" l="1"/>
  <c r="W269" i="1" s="1"/>
  <c r="U270" i="1"/>
  <c r="R270" i="1" s="1"/>
  <c r="V270" i="1" l="1"/>
  <c r="W270" i="1" s="1"/>
  <c r="U271" i="1"/>
  <c r="R271" i="1" s="1"/>
  <c r="V271" i="1" l="1"/>
  <c r="W271" i="1" s="1"/>
  <c r="U272" i="1"/>
  <c r="R272" i="1" s="1"/>
  <c r="V272" i="1" l="1"/>
  <c r="W272" i="1" s="1"/>
  <c r="U273" i="1"/>
  <c r="R273" i="1" s="1"/>
  <c r="V273" i="1" l="1"/>
  <c r="U274" i="1"/>
  <c r="R274" i="1" s="1"/>
  <c r="V274" i="1" l="1"/>
  <c r="W273" i="1"/>
  <c r="U275" i="1"/>
  <c r="R275" i="1" s="1"/>
  <c r="W274" i="1"/>
  <c r="V275" i="1" l="1"/>
  <c r="U276" i="1"/>
  <c r="R276" i="1" s="1"/>
  <c r="W275" i="1"/>
  <c r="V276" i="1" l="1"/>
  <c r="W276" i="1" s="1"/>
  <c r="U277" i="1"/>
  <c r="R277" i="1" s="1"/>
  <c r="V277" i="1" l="1"/>
  <c r="W277" i="1" l="1"/>
  <c r="U278" i="1"/>
  <c r="R278" i="1" s="1"/>
  <c r="V278" i="1" l="1"/>
  <c r="W278" i="1" l="1"/>
  <c r="U279" i="1"/>
  <c r="R279" i="1" s="1"/>
  <c r="V279" i="1" l="1"/>
  <c r="W279" i="1" l="1"/>
  <c r="U280" i="1"/>
  <c r="R280" i="1" s="1"/>
  <c r="V280" i="1" l="1"/>
  <c r="U281" i="1" l="1"/>
  <c r="R281" i="1" s="1"/>
  <c r="W280" i="1"/>
  <c r="V281" i="1" l="1"/>
  <c r="W281" i="1" s="1"/>
  <c r="U282" i="1"/>
  <c r="R282" i="1" s="1"/>
  <c r="V282" i="1" l="1"/>
  <c r="U283" i="1" l="1"/>
  <c r="R283" i="1" s="1"/>
  <c r="W282" i="1"/>
  <c r="V283" i="1" l="1"/>
  <c r="W283" i="1" s="1"/>
  <c r="U284" i="1"/>
  <c r="R284" i="1" s="1"/>
  <c r="V284" i="1" l="1"/>
  <c r="W284" i="1" s="1"/>
  <c r="U285" i="1"/>
  <c r="R285" i="1" s="1"/>
  <c r="V285" i="1" l="1"/>
  <c r="W285" i="1" s="1"/>
  <c r="U286" i="1" l="1"/>
  <c r="R286" i="1" s="1"/>
  <c r="V286" i="1" l="1"/>
  <c r="U287" i="1" s="1"/>
  <c r="R287" i="1" s="1"/>
  <c r="W286" i="1" l="1"/>
  <c r="V287" i="1"/>
  <c r="W287" i="1" s="1"/>
  <c r="U288" i="1" l="1"/>
  <c r="R288" i="1" s="1"/>
  <c r="V288" i="1" l="1"/>
  <c r="W288" i="1" s="1"/>
  <c r="U289" i="1" l="1"/>
  <c r="R289" i="1" s="1"/>
  <c r="V289" i="1" l="1"/>
  <c r="W289" i="1" s="1"/>
  <c r="U290" i="1" l="1"/>
  <c r="R290" i="1" s="1"/>
  <c r="V290" i="1" l="1"/>
  <c r="W290" i="1" s="1"/>
  <c r="U291" i="1" l="1"/>
  <c r="R291" i="1" s="1"/>
  <c r="V291" i="1" l="1"/>
  <c r="W291" i="1" s="1"/>
  <c r="U292" i="1" l="1"/>
  <c r="R292" i="1" s="1"/>
  <c r="V292" i="1"/>
  <c r="W292" i="1" l="1"/>
  <c r="U293" i="1"/>
  <c r="U295" i="1"/>
  <c r="R295" i="1" s="1"/>
  <c r="R293" i="1" l="1"/>
  <c r="V293" i="1"/>
  <c r="U294" i="1" l="1"/>
  <c r="R294" i="1" s="1"/>
  <c r="W293" i="1"/>
  <c r="U296" i="1"/>
  <c r="R296" i="1" s="1"/>
  <c r="V294" i="1" l="1"/>
  <c r="W294" i="1" s="1"/>
  <c r="U297" i="1"/>
  <c r="R297" i="1" s="1"/>
  <c r="V295" i="1" l="1"/>
  <c r="U298" i="1"/>
  <c r="R298" i="1" s="1"/>
  <c r="W295" i="1" l="1"/>
  <c r="V296" i="1"/>
  <c r="U299" i="1"/>
  <c r="R299" i="1" s="1"/>
  <c r="W296" i="1" l="1"/>
  <c r="V297" i="1"/>
  <c r="U300" i="1"/>
  <c r="R300" i="1" s="1"/>
  <c r="W297" i="1" l="1"/>
  <c r="V298" i="1"/>
  <c r="U301" i="1"/>
  <c r="R301" i="1" s="1"/>
  <c r="W298" i="1" l="1"/>
  <c r="V299" i="1"/>
  <c r="U302" i="1"/>
  <c r="R302" i="1" s="1"/>
  <c r="W299" i="1" l="1"/>
  <c r="V300" i="1"/>
  <c r="W300" i="1" l="1"/>
  <c r="V301" i="1"/>
  <c r="U303" i="1"/>
  <c r="R303" i="1" s="1"/>
  <c r="W301" i="1" l="1"/>
  <c r="V302" i="1"/>
  <c r="W302" i="1" s="1"/>
  <c r="V303" i="1"/>
  <c r="W303" i="1" l="1"/>
  <c r="U304" i="1"/>
  <c r="R304" i="1" s="1"/>
  <c r="V304" i="1" l="1"/>
  <c r="W304" i="1" l="1"/>
  <c r="U305" i="1"/>
  <c r="R305" i="1" s="1"/>
  <c r="V305" i="1" l="1"/>
  <c r="U306" i="1" s="1"/>
  <c r="R306" i="1" s="1"/>
  <c r="W305" i="1" l="1"/>
  <c r="V306" i="1"/>
  <c r="W306" i="1" s="1"/>
  <c r="U307" i="1"/>
  <c r="R307" i="1" s="1"/>
  <c r="V307" i="1" l="1"/>
  <c r="W307" i="1" l="1"/>
  <c r="U308" i="1"/>
  <c r="R308" i="1" s="1"/>
  <c r="V308" i="1" l="1"/>
  <c r="U309" i="1" l="1"/>
  <c r="R309" i="1" s="1"/>
  <c r="W308" i="1"/>
  <c r="V309" i="1" l="1"/>
  <c r="W309" i="1" s="1"/>
  <c r="U310" i="1"/>
  <c r="R310" i="1" s="1"/>
  <c r="V310" i="1" l="1"/>
  <c r="W310" i="1" s="1"/>
  <c r="U311" i="1"/>
  <c r="R311" i="1" s="1"/>
  <c r="V311" i="1" l="1"/>
  <c r="W311" i="1" s="1"/>
  <c r="U312" i="1"/>
  <c r="R312" i="1" s="1"/>
  <c r="V312" i="1" l="1"/>
  <c r="W312" i="1" s="1"/>
  <c r="U313" i="1"/>
  <c r="R313" i="1" s="1"/>
  <c r="V313" i="1" l="1"/>
  <c r="W313" i="1" s="1"/>
  <c r="U314" i="1"/>
  <c r="R314" i="1" s="1"/>
  <c r="V314" i="1" l="1"/>
  <c r="W314" i="1" l="1"/>
  <c r="U315" i="1"/>
  <c r="R315" i="1" s="1"/>
  <c r="V315" i="1" l="1"/>
  <c r="U316" i="1"/>
  <c r="R316" i="1" s="1"/>
  <c r="W315" i="1"/>
  <c r="V316" i="1" l="1"/>
  <c r="W316" i="1" s="1"/>
  <c r="U317" i="1"/>
  <c r="R317" i="1" s="1"/>
  <c r="V317" i="1" l="1"/>
  <c r="W317" i="1" s="1"/>
  <c r="U318" i="1"/>
  <c r="R318" i="1" s="1"/>
  <c r="V318" i="1" l="1"/>
  <c r="U319" i="1" l="1"/>
  <c r="R319" i="1" s="1"/>
  <c r="W318" i="1"/>
  <c r="V319" i="1" l="1"/>
  <c r="W319" i="1" s="1"/>
  <c r="U320" i="1"/>
  <c r="R320" i="1" s="1"/>
  <c r="V320" i="1" l="1"/>
  <c r="U321" i="1"/>
  <c r="R321" i="1" s="1"/>
  <c r="W320" i="1"/>
  <c r="V321" i="1" l="1"/>
  <c r="U322" i="1"/>
  <c r="R322" i="1" s="1"/>
  <c r="W321" i="1"/>
  <c r="V322" i="1" l="1"/>
  <c r="W322" i="1" s="1"/>
  <c r="U323" i="1"/>
  <c r="R323" i="1" s="1"/>
  <c r="V323" i="1" l="1"/>
  <c r="U324" i="1" l="1"/>
  <c r="R324" i="1" s="1"/>
  <c r="W323" i="1"/>
  <c r="V324" i="1" l="1"/>
  <c r="W324" i="1" s="1"/>
  <c r="U325" i="1"/>
  <c r="R325" i="1" s="1"/>
  <c r="V325" i="1" l="1"/>
  <c r="W325" i="1" s="1"/>
  <c r="U326" i="1"/>
  <c r="R326" i="1" s="1"/>
  <c r="V326" i="1" l="1"/>
  <c r="W326" i="1" l="1"/>
  <c r="U327" i="1"/>
  <c r="R327" i="1" s="1"/>
  <c r="V327" i="1" l="1"/>
  <c r="U328" i="1" l="1"/>
  <c r="R328" i="1" s="1"/>
  <c r="W327" i="1"/>
  <c r="V328" i="1" l="1"/>
  <c r="W328" i="1" s="1"/>
  <c r="U329" i="1"/>
  <c r="R329" i="1" s="1"/>
  <c r="V329" i="1" l="1"/>
  <c r="U330" i="1"/>
  <c r="R330" i="1" s="1"/>
  <c r="V330" i="1" l="1"/>
  <c r="W329" i="1"/>
  <c r="U331" i="1"/>
  <c r="R331" i="1" s="1"/>
  <c r="V331" i="1" l="1"/>
  <c r="W331" i="1" s="1"/>
  <c r="W330" i="1"/>
  <c r="U332" i="1"/>
  <c r="R332" i="1" s="1"/>
  <c r="V332" i="1" l="1"/>
  <c r="W332" i="1" s="1"/>
  <c r="U333" i="1"/>
  <c r="R333" i="1" s="1"/>
  <c r="V333" i="1" l="1"/>
  <c r="W333" i="1" l="1"/>
  <c r="U334" i="1"/>
  <c r="R334" i="1" s="1"/>
  <c r="V334" i="1" l="1"/>
  <c r="W334" i="1" s="1"/>
  <c r="U335" i="1"/>
  <c r="R335" i="1" s="1"/>
  <c r="V335" i="1" l="1"/>
  <c r="W335" i="1" s="1"/>
  <c r="U336" i="1"/>
  <c r="R336" i="1" s="1"/>
  <c r="V336" i="1" l="1"/>
  <c r="W336" i="1" s="1"/>
  <c r="U337" i="1"/>
  <c r="R337" i="1" s="1"/>
  <c r="V337" i="1" l="1"/>
  <c r="W337" i="1" l="1"/>
  <c r="U338" i="1"/>
  <c r="R338" i="1" s="1"/>
  <c r="V338" i="1" l="1"/>
  <c r="U339" i="1" l="1"/>
  <c r="R339" i="1" s="1"/>
  <c r="W338" i="1"/>
  <c r="V339" i="1" l="1"/>
  <c r="U340" i="1" l="1"/>
  <c r="R340" i="1" s="1"/>
  <c r="W339" i="1"/>
  <c r="V340" i="1"/>
  <c r="U341" i="1" l="1"/>
  <c r="R341" i="1" s="1"/>
  <c r="W340" i="1"/>
  <c r="V341" i="1" l="1"/>
  <c r="U342" i="1" l="1"/>
  <c r="R342" i="1" s="1"/>
  <c r="W341" i="1"/>
  <c r="V342" i="1" l="1"/>
  <c r="W342" i="1" s="1"/>
  <c r="U343" i="1"/>
  <c r="R343" i="1" s="1"/>
  <c r="V343" i="1" l="1"/>
  <c r="W343" i="1" s="1"/>
  <c r="U344" i="1"/>
  <c r="R344" i="1" s="1"/>
  <c r="V344" i="1" l="1"/>
  <c r="W344" i="1" s="1"/>
  <c r="U345" i="1"/>
  <c r="R345" i="1" s="1"/>
  <c r="V345" i="1" l="1"/>
  <c r="W345" i="1" s="1"/>
  <c r="U346" i="1"/>
  <c r="R346" i="1" s="1"/>
  <c r="V346" i="1" l="1"/>
  <c r="W346" i="1" s="1"/>
  <c r="U347" i="1"/>
  <c r="R347" i="1" s="1"/>
  <c r="V347" i="1" l="1"/>
  <c r="W347" i="1" s="1"/>
  <c r="U348" i="1"/>
  <c r="R348" i="1" s="1"/>
  <c r="V348" i="1" l="1"/>
  <c r="W348" i="1" s="1"/>
  <c r="U349" i="1"/>
  <c r="R349" i="1" s="1"/>
  <c r="V349" i="1" l="1"/>
  <c r="W349" i="1" s="1"/>
  <c r="U350" i="1"/>
  <c r="R350" i="1" s="1"/>
  <c r="V350" i="1" l="1"/>
  <c r="W350" i="1" s="1"/>
  <c r="U351" i="1"/>
  <c r="R351" i="1" s="1"/>
  <c r="V351" i="1" l="1"/>
  <c r="W351" i="1" s="1"/>
  <c r="U352" i="1"/>
  <c r="R352" i="1" s="1"/>
  <c r="V352" i="1" l="1"/>
  <c r="U353" i="1" l="1"/>
  <c r="R353" i="1" s="1"/>
  <c r="W352" i="1"/>
  <c r="V353" i="1" l="1"/>
  <c r="U354" i="1"/>
  <c r="R354" i="1" s="1"/>
  <c r="W353" i="1"/>
  <c r="V354" i="1" l="1"/>
  <c r="U355" i="1" s="1"/>
  <c r="R355" i="1" s="1"/>
  <c r="W354" i="1" l="1"/>
  <c r="V355" i="1"/>
  <c r="W355" i="1" s="1"/>
  <c r="U356" i="1" l="1"/>
  <c r="R356" i="1" s="1"/>
  <c r="V356" i="1" l="1"/>
  <c r="W356" i="1" s="1"/>
  <c r="U357" i="1" l="1"/>
  <c r="R357" i="1" s="1"/>
  <c r="V357" i="1" l="1"/>
  <c r="W357" i="1" l="1"/>
  <c r="U358" i="1"/>
  <c r="R358" i="1" l="1"/>
  <c r="V358" i="1"/>
  <c r="W358" i="1" l="1"/>
  <c r="U359" i="1"/>
  <c r="R359" i="1" s="1"/>
  <c r="V359" i="1" l="1"/>
  <c r="U360" i="1" l="1"/>
  <c r="W359" i="1"/>
  <c r="R360" i="1" l="1"/>
  <c r="V360" i="1"/>
  <c r="U361" i="1" l="1"/>
  <c r="W360" i="1"/>
  <c r="U363" i="1"/>
  <c r="R363" i="1" s="1"/>
  <c r="V361" i="1" l="1"/>
  <c r="R361" i="1"/>
  <c r="U362" i="1" l="1"/>
  <c r="R362" i="1" s="1"/>
  <c r="W361" i="1"/>
  <c r="U364" i="1"/>
  <c r="R364" i="1" s="1"/>
  <c r="V362" i="1" l="1"/>
  <c r="U365" i="1"/>
  <c r="R365" i="1" s="1"/>
  <c r="W362" i="1" l="1"/>
  <c r="V363" i="1"/>
  <c r="U366" i="1"/>
  <c r="R366" i="1" s="1"/>
  <c r="W363" i="1" l="1"/>
  <c r="V364" i="1"/>
  <c r="U367" i="1"/>
  <c r="R367" i="1" s="1"/>
  <c r="W364" i="1" l="1"/>
  <c r="V365" i="1"/>
  <c r="U368" i="1"/>
  <c r="R368" i="1" s="1"/>
  <c r="W365" i="1" l="1"/>
  <c r="V366" i="1"/>
  <c r="U369" i="1"/>
  <c r="R369" i="1" s="1"/>
  <c r="W366" i="1" l="1"/>
  <c r="V367" i="1"/>
  <c r="W367" i="1" l="1"/>
  <c r="V368" i="1"/>
  <c r="U370" i="1"/>
  <c r="R370" i="1" s="1"/>
  <c r="W368" i="1" l="1"/>
  <c r="V369" i="1"/>
  <c r="W369" i="1" s="1"/>
  <c r="U371" i="1"/>
  <c r="R371" i="1" s="1"/>
  <c r="V370" i="1" l="1"/>
  <c r="W370" i="1" s="1"/>
  <c r="V371" i="1" l="1"/>
  <c r="W371" i="1" l="1"/>
  <c r="U372" i="1"/>
  <c r="U373" i="1"/>
  <c r="R373" i="1" s="1"/>
  <c r="R372" i="1" l="1"/>
  <c r="V372" i="1"/>
  <c r="W372" i="1" s="1"/>
  <c r="U374" i="1"/>
  <c r="R374" i="1" s="1"/>
  <c r="V373" i="1" l="1"/>
  <c r="W373" i="1" s="1"/>
  <c r="U375" i="1"/>
  <c r="R375" i="1" s="1"/>
  <c r="V374" i="1" l="1"/>
  <c r="W374" i="1" s="1"/>
  <c r="V375" i="1"/>
  <c r="W375" i="1" s="1"/>
  <c r="U376" i="1"/>
  <c r="R376" i="1" s="1"/>
  <c r="V376" i="1" l="1"/>
  <c r="W376" i="1" l="1"/>
  <c r="U377" i="1"/>
  <c r="R377" i="1" s="1"/>
  <c r="V377" i="1" l="1"/>
  <c r="W377" i="1" l="1"/>
  <c r="U378" i="1"/>
  <c r="R378" i="1" s="1"/>
  <c r="V378" i="1" l="1"/>
  <c r="W378" i="1" l="1"/>
  <c r="U379" i="1"/>
  <c r="R379" i="1" s="1"/>
  <c r="V379" i="1" l="1"/>
  <c r="W379" i="1" l="1"/>
  <c r="U380" i="1"/>
  <c r="R380" i="1" s="1"/>
  <c r="V380" i="1" l="1"/>
  <c r="W380" i="1" s="1"/>
  <c r="U381" i="1"/>
  <c r="R381" i="1" s="1"/>
  <c r="V381" i="1" l="1"/>
  <c r="W381" i="1" s="1"/>
  <c r="U382" i="1"/>
  <c r="R382" i="1" s="1"/>
  <c r="V382" i="1" l="1"/>
  <c r="W382" i="1" l="1"/>
  <c r="U383" i="1"/>
  <c r="R383" i="1" s="1"/>
  <c r="V383" i="1" l="1"/>
  <c r="W383" i="1" l="1"/>
  <c r="U384" i="1"/>
  <c r="R384" i="1" s="1"/>
  <c r="V384" i="1" l="1"/>
  <c r="W384" i="1" l="1"/>
  <c r="U385" i="1"/>
  <c r="R385" i="1" s="1"/>
  <c r="V385" i="1" l="1"/>
  <c r="U386" i="1" l="1"/>
  <c r="R386" i="1" s="1"/>
  <c r="W385" i="1"/>
  <c r="V386" i="1" l="1"/>
  <c r="U387" i="1" l="1"/>
  <c r="R387" i="1" s="1"/>
  <c r="W386" i="1"/>
  <c r="V387" i="1" l="1"/>
  <c r="W387" i="1" s="1"/>
  <c r="U388" i="1"/>
  <c r="R388" i="1" s="1"/>
  <c r="V388" i="1" l="1"/>
  <c r="W388" i="1" s="1"/>
  <c r="U389" i="1"/>
  <c r="R389" i="1" s="1"/>
  <c r="V389" i="1" l="1"/>
  <c r="W389" i="1" s="1"/>
  <c r="U390" i="1"/>
  <c r="R390" i="1" s="1"/>
  <c r="V390" i="1" l="1"/>
  <c r="U391" i="1"/>
  <c r="R391" i="1" s="1"/>
  <c r="W390" i="1"/>
  <c r="V391" i="1" l="1"/>
  <c r="W391" i="1" s="1"/>
  <c r="U392" i="1"/>
  <c r="R392" i="1" s="1"/>
  <c r="V392" i="1" l="1"/>
  <c r="W392" i="1" l="1"/>
  <c r="U393" i="1"/>
  <c r="R393" i="1" s="1"/>
  <c r="V393" i="1" l="1"/>
  <c r="W393" i="1" l="1"/>
  <c r="U394" i="1"/>
  <c r="R394" i="1" s="1"/>
  <c r="V394" i="1" l="1"/>
  <c r="U395" i="1"/>
  <c r="R395" i="1" s="1"/>
  <c r="W394" i="1"/>
  <c r="V395" i="1" l="1"/>
  <c r="W395" i="1" s="1"/>
  <c r="U396" i="1"/>
  <c r="R396" i="1" s="1"/>
  <c r="V396" i="1" l="1"/>
  <c r="W396" i="1" s="1"/>
  <c r="U397" i="1"/>
  <c r="R397" i="1" s="1"/>
  <c r="V397" i="1" l="1"/>
  <c r="U398" i="1" s="1"/>
  <c r="R398" i="1" s="1"/>
  <c r="W397" i="1" l="1"/>
  <c r="V398" i="1"/>
  <c r="W398" i="1" s="1"/>
  <c r="U399" i="1"/>
  <c r="R399" i="1" s="1"/>
  <c r="V399" i="1" l="1"/>
  <c r="U400" i="1" l="1"/>
  <c r="R400" i="1" s="1"/>
  <c r="W399" i="1"/>
  <c r="V400" i="1" l="1"/>
  <c r="W400" i="1" s="1"/>
  <c r="U401" i="1"/>
  <c r="R401" i="1" s="1"/>
  <c r="V401" i="1" l="1"/>
  <c r="U402" i="1" s="1"/>
  <c r="R402" i="1" s="1"/>
  <c r="W401" i="1" l="1"/>
  <c r="V402" i="1"/>
  <c r="U403" i="1" s="1"/>
  <c r="R403" i="1" s="1"/>
  <c r="W402" i="1" l="1"/>
  <c r="V403" i="1"/>
  <c r="U404" i="1"/>
  <c r="R404" i="1" s="1"/>
  <c r="W403" i="1"/>
  <c r="V404" i="1" l="1"/>
  <c r="U405" i="1" s="1"/>
  <c r="R405" i="1" s="1"/>
  <c r="W404" i="1" l="1"/>
  <c r="V405" i="1"/>
  <c r="U406" i="1"/>
  <c r="R406" i="1" s="1"/>
  <c r="W405" i="1"/>
  <c r="V406" i="1" l="1"/>
  <c r="U407" i="1"/>
  <c r="R407" i="1" s="1"/>
  <c r="W406" i="1"/>
  <c r="V407" i="1" l="1"/>
  <c r="W407" i="1" s="1"/>
  <c r="U408" i="1"/>
  <c r="R408" i="1" s="1"/>
  <c r="V408" i="1" l="1"/>
  <c r="U409" i="1" l="1"/>
  <c r="R409" i="1" s="1"/>
  <c r="W408" i="1"/>
  <c r="V409" i="1" l="1"/>
  <c r="W409" i="1" s="1"/>
  <c r="U410" i="1" l="1"/>
  <c r="R410" i="1" s="1"/>
  <c r="V410" i="1" l="1"/>
  <c r="W410" i="1" l="1"/>
  <c r="U411" i="1"/>
  <c r="U412" i="1"/>
  <c r="R412" i="1" s="1"/>
  <c r="R411" i="1" l="1"/>
  <c r="V411" i="1"/>
  <c r="U413" i="1"/>
  <c r="R413" i="1" s="1"/>
  <c r="V412" i="1" l="1"/>
  <c r="W411" i="1"/>
  <c r="U414" i="1"/>
  <c r="R414" i="1" s="1"/>
  <c r="V413" i="1" l="1"/>
  <c r="W413" i="1" s="1"/>
  <c r="W412" i="1"/>
  <c r="V414" i="1"/>
  <c r="W414" i="1" s="1"/>
  <c r="U415" i="1"/>
  <c r="R415" i="1" s="1"/>
  <c r="V415" i="1" l="1"/>
  <c r="U416" i="1" l="1"/>
  <c r="R416" i="1" s="1"/>
  <c r="W415" i="1"/>
  <c r="V416" i="1"/>
  <c r="U417" i="1" l="1"/>
  <c r="R417" i="1" s="1"/>
  <c r="W416" i="1"/>
  <c r="V417" i="1" l="1"/>
  <c r="U418" i="1"/>
  <c r="R418" i="1" s="1"/>
  <c r="W417" i="1"/>
  <c r="V418" i="1" l="1"/>
  <c r="U419" i="1" l="1"/>
  <c r="R419" i="1" s="1"/>
  <c r="W418" i="1"/>
  <c r="V419" i="1"/>
  <c r="W419" i="1" l="1"/>
  <c r="U420" i="1"/>
  <c r="R420" i="1" s="1"/>
  <c r="V420" i="1" l="1"/>
  <c r="W420" i="1" l="1"/>
  <c r="U421" i="1"/>
  <c r="R421" i="1" s="1"/>
  <c r="V421" i="1" l="1"/>
  <c r="W421" i="1" s="1"/>
  <c r="U422" i="1"/>
  <c r="R422" i="1" s="1"/>
  <c r="V422" i="1" l="1"/>
  <c r="U423" i="1" s="1"/>
  <c r="R423" i="1" s="1"/>
  <c r="W422" i="1" l="1"/>
  <c r="V423" i="1"/>
  <c r="U424" i="1" l="1"/>
  <c r="R424" i="1" s="1"/>
  <c r="W423" i="1"/>
  <c r="V424" i="1"/>
  <c r="U425" i="1" l="1"/>
  <c r="R425" i="1" s="1"/>
  <c r="W424" i="1"/>
  <c r="V425" i="1" l="1"/>
  <c r="W425" i="1" s="1"/>
  <c r="U426" i="1" l="1"/>
  <c r="R426" i="1" s="1"/>
  <c r="V426" i="1" l="1"/>
  <c r="W426" i="1"/>
  <c r="U427" i="1"/>
  <c r="R427" i="1" s="1"/>
  <c r="V427" i="1" l="1"/>
  <c r="U428" i="1" s="1"/>
  <c r="R428" i="1" s="1"/>
  <c r="W427" i="1" l="1"/>
  <c r="V428" i="1"/>
  <c r="U429" i="1" s="1"/>
  <c r="R429" i="1" s="1"/>
  <c r="W428" i="1" l="1"/>
  <c r="V429" i="1"/>
  <c r="W429" i="1" s="1"/>
  <c r="U430" i="1"/>
  <c r="R430" i="1" s="1"/>
  <c r="V430" i="1" l="1"/>
  <c r="W430" i="1" s="1"/>
  <c r="U431" i="1" l="1"/>
  <c r="R431" i="1" s="1"/>
  <c r="V431" i="1" l="1"/>
  <c r="W431" i="1" s="1"/>
  <c r="U432" i="1" l="1"/>
  <c r="R432" i="1" s="1"/>
  <c r="V432" i="1" l="1"/>
  <c r="U433" i="1" l="1"/>
  <c r="W432" i="1"/>
  <c r="R433" i="1" l="1"/>
  <c r="V433" i="1"/>
  <c r="W433" i="1" l="1"/>
  <c r="U434" i="1"/>
  <c r="R434" i="1" s="1"/>
  <c r="V434" i="1" l="1"/>
  <c r="W434" i="1"/>
  <c r="U435" i="1"/>
  <c r="R435" i="1" s="1"/>
  <c r="V435" i="1" l="1"/>
  <c r="W435" i="1" l="1"/>
  <c r="U436" i="1"/>
  <c r="R436" i="1" s="1"/>
  <c r="V436" i="1" l="1"/>
  <c r="U437" i="1" s="1"/>
  <c r="R437" i="1" s="1"/>
  <c r="U439" i="1"/>
  <c r="R439" i="1" s="1"/>
  <c r="W436" i="1" l="1"/>
  <c r="V437" i="1"/>
  <c r="U438" i="1" s="1"/>
  <c r="R438" i="1" s="1"/>
  <c r="U440" i="1"/>
  <c r="R440" i="1" s="1"/>
  <c r="W437" i="1" l="1"/>
  <c r="V438" i="1"/>
  <c r="W438" i="1" l="1"/>
  <c r="V439" i="1"/>
  <c r="W439" i="1" l="1"/>
  <c r="V440" i="1"/>
  <c r="W440" i="1" l="1"/>
  <c r="U441" i="1"/>
  <c r="R441" i="1" s="1"/>
  <c r="V441" i="1" l="1"/>
  <c r="U442" i="1" s="1"/>
  <c r="R442" i="1" s="1"/>
  <c r="W441" i="1" l="1"/>
  <c r="V442" i="1"/>
  <c r="U443" i="1"/>
  <c r="R443" i="1" s="1"/>
  <c r="W442" i="1"/>
  <c r="V443" i="1" l="1"/>
  <c r="U444" i="1"/>
  <c r="R444" i="1" s="1"/>
  <c r="W443" i="1"/>
  <c r="U447" i="1"/>
  <c r="R447" i="1" s="1"/>
  <c r="V444" i="1" l="1"/>
  <c r="U448" i="1"/>
  <c r="R448" i="1" s="1"/>
  <c r="W444" i="1" l="1"/>
  <c r="U445" i="1"/>
  <c r="R445" i="1" s="1"/>
  <c r="U449" i="1"/>
  <c r="R449" i="1" s="1"/>
  <c r="V445" i="1" l="1"/>
  <c r="U446" i="1" s="1"/>
  <c r="R446" i="1" s="1"/>
  <c r="W445" i="1" l="1"/>
  <c r="V446" i="1"/>
  <c r="W446" i="1" s="1"/>
  <c r="V447" i="1"/>
  <c r="W447" i="1" l="1"/>
  <c r="V448" i="1"/>
  <c r="W448" i="1" l="1"/>
  <c r="V449" i="1"/>
  <c r="U450" i="1" l="1"/>
  <c r="R450" i="1" s="1"/>
  <c r="W449" i="1"/>
  <c r="V450" i="1" l="1"/>
  <c r="W450" i="1" s="1"/>
  <c r="U451" i="1" l="1"/>
  <c r="R451" i="1" s="1"/>
  <c r="V451" i="1" l="1"/>
  <c r="U452" i="1" l="1"/>
  <c r="R452" i="1" s="1"/>
  <c r="W451" i="1"/>
  <c r="V452" i="1" l="1"/>
  <c r="U453" i="1" l="1"/>
  <c r="W452" i="1"/>
  <c r="R453" i="1" l="1"/>
  <c r="V453" i="1"/>
  <c r="W453" i="1" l="1"/>
  <c r="U454" i="1"/>
  <c r="R454" i="1" l="1"/>
  <c r="V454" i="1"/>
  <c r="W454" i="1" l="1"/>
  <c r="U455" i="1"/>
  <c r="R455" i="1" l="1"/>
  <c r="V455" i="1"/>
  <c r="W455" i="1" l="1"/>
  <c r="U456" i="1"/>
  <c r="R456" i="1" l="1"/>
  <c r="V456" i="1"/>
  <c r="W456" i="1" l="1"/>
  <c r="U457" i="1"/>
  <c r="R457" i="1" s="1"/>
  <c r="V457" i="1" l="1"/>
  <c r="U458" i="1" l="1"/>
  <c r="R458" i="1" s="1"/>
  <c r="W457" i="1"/>
  <c r="V458" i="1" l="1"/>
  <c r="W458" i="1" l="1"/>
  <c r="U459" i="1"/>
  <c r="R459" i="1" s="1"/>
  <c r="V459" i="1" l="1"/>
  <c r="W459" i="1" l="1"/>
  <c r="U460" i="1"/>
  <c r="R460" i="1" s="1"/>
  <c r="V460" i="1" l="1"/>
  <c r="W460" i="1" l="1"/>
  <c r="U461" i="1"/>
  <c r="R461" i="1" s="1"/>
  <c r="V461" i="1" l="1"/>
  <c r="W461" i="1" l="1"/>
  <c r="U462" i="1"/>
  <c r="R462" i="1" s="1"/>
  <c r="V462" i="1" l="1"/>
  <c r="U463" i="1" l="1"/>
  <c r="R463" i="1" s="1"/>
  <c r="W462" i="1"/>
  <c r="V463" i="1"/>
  <c r="W463" i="1" l="1"/>
  <c r="U464" i="1"/>
  <c r="R464" i="1" s="1"/>
  <c r="V464" i="1" l="1"/>
  <c r="W464" i="1" l="1"/>
  <c r="U465" i="1"/>
  <c r="R465" i="1" s="1"/>
  <c r="V465" i="1" l="1"/>
  <c r="W465" i="1" l="1"/>
  <c r="U466" i="1"/>
  <c r="R466" i="1" s="1"/>
  <c r="V466" i="1" l="1"/>
  <c r="U467" i="1" l="1"/>
  <c r="R467" i="1" s="1"/>
  <c r="W466" i="1"/>
  <c r="V467" i="1"/>
  <c r="W467" i="1" l="1"/>
  <c r="U468" i="1"/>
  <c r="R468" i="1" s="1"/>
  <c r="V468" i="1" l="1"/>
  <c r="U469" i="1" l="1"/>
  <c r="R469" i="1" s="1"/>
  <c r="W468" i="1"/>
  <c r="V469" i="1"/>
  <c r="U470" i="1" l="1"/>
  <c r="R470" i="1" s="1"/>
  <c r="W469" i="1"/>
  <c r="V470" i="1"/>
  <c r="U471" i="1" l="1"/>
  <c r="R471" i="1" s="1"/>
  <c r="W470" i="1"/>
  <c r="V471" i="1"/>
  <c r="W471" i="1" l="1"/>
  <c r="U472" i="1"/>
  <c r="R472" i="1" s="1"/>
  <c r="V472" i="1"/>
  <c r="W472" i="1" l="1"/>
  <c r="U473" i="1"/>
  <c r="R473" i="1" s="1"/>
  <c r="V473" i="1" l="1"/>
  <c r="U474" i="1" l="1"/>
  <c r="R474" i="1" s="1"/>
  <c r="W473" i="1"/>
  <c r="V474" i="1" l="1"/>
  <c r="U475" i="1"/>
  <c r="R475" i="1" s="1"/>
  <c r="W474" i="1"/>
  <c r="V475" i="1"/>
  <c r="W475" i="1" l="1"/>
  <c r="U476" i="1"/>
  <c r="R476" i="1" s="1"/>
  <c r="U487" i="1"/>
  <c r="R487" i="1" s="1"/>
  <c r="V476" i="1" l="1"/>
  <c r="U477" i="1" l="1"/>
  <c r="R477" i="1" s="1"/>
  <c r="W476" i="1"/>
  <c r="V477" i="1"/>
  <c r="U478" i="1" l="1"/>
  <c r="R478" i="1" s="1"/>
  <c r="W477" i="1"/>
  <c r="V478" i="1"/>
  <c r="W478" i="1" l="1"/>
  <c r="U479" i="1"/>
  <c r="R479" i="1" s="1"/>
  <c r="V479" i="1"/>
  <c r="U480" i="1" l="1"/>
  <c r="R480" i="1" s="1"/>
  <c r="W479" i="1"/>
  <c r="V480" i="1" l="1"/>
  <c r="U481" i="1" s="1"/>
  <c r="R481" i="1" s="1"/>
  <c r="V481" i="1"/>
  <c r="W480" i="1" l="1"/>
  <c r="W481" i="1"/>
  <c r="U482" i="1"/>
  <c r="R482" i="1" s="1"/>
  <c r="V482" i="1" l="1"/>
  <c r="W482" i="1" l="1"/>
  <c r="U483" i="1"/>
  <c r="R483" i="1" s="1"/>
  <c r="V483" i="1" l="1"/>
  <c r="W483" i="1" l="1"/>
  <c r="U484" i="1"/>
  <c r="R484" i="1" s="1"/>
  <c r="V484" i="1" l="1"/>
  <c r="U485" i="1" l="1"/>
  <c r="R485" i="1" s="1"/>
  <c r="W484" i="1"/>
  <c r="V485" i="1"/>
  <c r="U486" i="1" l="1"/>
  <c r="R486" i="1" s="1"/>
  <c r="W485" i="1"/>
  <c r="U497" i="1"/>
  <c r="R497" i="1" s="1"/>
  <c r="V486" i="1" l="1"/>
  <c r="V487" i="1" s="1"/>
  <c r="W486" i="1" l="1"/>
  <c r="U488" i="1"/>
  <c r="R488" i="1" s="1"/>
  <c r="W487" i="1"/>
  <c r="V488" i="1" l="1"/>
  <c r="U489" i="1" s="1"/>
  <c r="R489" i="1" s="1"/>
  <c r="U500" i="1"/>
  <c r="R500" i="1" s="1"/>
  <c r="W488" i="1" l="1"/>
  <c r="V489" i="1"/>
  <c r="W489" i="1" s="1"/>
  <c r="U490" i="1"/>
  <c r="R490" i="1" s="1"/>
  <c r="V490" i="1" l="1"/>
  <c r="U491" i="1" l="1"/>
  <c r="R491" i="1" s="1"/>
  <c r="W490" i="1"/>
  <c r="V491" i="1" l="1"/>
  <c r="U492" i="1" s="1"/>
  <c r="R492" i="1" s="1"/>
  <c r="W491" i="1" l="1"/>
  <c r="V492" i="1"/>
  <c r="U493" i="1"/>
  <c r="R493" i="1" s="1"/>
  <c r="W492" i="1"/>
  <c r="V493" i="1" l="1"/>
  <c r="W493" i="1" s="1"/>
  <c r="U494" i="1" l="1"/>
  <c r="R494" i="1" s="1"/>
  <c r="V494" i="1" l="1"/>
  <c r="W494" i="1" l="1"/>
  <c r="U495" i="1"/>
  <c r="R495" i="1" l="1"/>
  <c r="V495" i="1"/>
  <c r="U496" i="1" l="1"/>
  <c r="R496" i="1" s="1"/>
  <c r="W495" i="1"/>
  <c r="V496" i="1"/>
  <c r="V497" i="1" l="1"/>
  <c r="W496" i="1"/>
  <c r="U498" i="1" l="1"/>
  <c r="W497" i="1"/>
  <c r="R498" i="1" l="1"/>
  <c r="V498" i="1"/>
  <c r="W498" i="1" l="1"/>
  <c r="U499" i="1"/>
  <c r="R499" i="1" s="1"/>
  <c r="V499" i="1" l="1"/>
  <c r="W499" i="1" l="1"/>
  <c r="V500" i="1"/>
  <c r="W500" i="1" l="1"/>
  <c r="U501" i="1"/>
  <c r="R501" i="1" s="1"/>
  <c r="V501" i="1" l="1"/>
  <c r="U502" i="1" l="1"/>
  <c r="R502" i="1" s="1"/>
  <c r="W501" i="1"/>
  <c r="V502" i="1" l="1"/>
  <c r="U503" i="1" l="1"/>
  <c r="R503" i="1" s="1"/>
  <c r="W502" i="1"/>
  <c r="V503" i="1"/>
  <c r="W503" i="1" l="1"/>
  <c r="U504" i="1"/>
  <c r="R504" i="1" s="1"/>
  <c r="V504" i="1" l="1"/>
  <c r="U505" i="1"/>
  <c r="R505" i="1" s="1"/>
  <c r="W504" i="1"/>
  <c r="V505" i="1" l="1"/>
  <c r="U506" i="1"/>
  <c r="R506" i="1" s="1"/>
  <c r="W505" i="1"/>
  <c r="V506" i="1" l="1"/>
  <c r="W506" i="1" s="1"/>
  <c r="U507" i="1"/>
  <c r="R507" i="1" s="1"/>
  <c r="V507" i="1" l="1"/>
  <c r="U508" i="1" s="1"/>
  <c r="R508" i="1" s="1"/>
  <c r="V508" i="1"/>
  <c r="W508" i="1" s="1"/>
  <c r="W507" i="1" l="1"/>
  <c r="U509" i="1"/>
  <c r="R509" i="1" s="1"/>
  <c r="V509" i="1" l="1"/>
  <c r="W509" i="1" l="1"/>
  <c r="U510" i="1"/>
  <c r="R510" i="1" l="1"/>
  <c r="V510" i="1"/>
  <c r="U511" i="1" l="1"/>
  <c r="R511" i="1" s="1"/>
  <c r="W510" i="1"/>
  <c r="V511" i="1"/>
  <c r="W511" i="1" l="1"/>
  <c r="U512" i="1"/>
  <c r="R512" i="1" s="1"/>
  <c r="V512" i="1" l="1"/>
  <c r="U513" i="1" l="1"/>
  <c r="R513" i="1" s="1"/>
  <c r="W512" i="1"/>
  <c r="V513" i="1"/>
  <c r="U514" i="1" l="1"/>
  <c r="R514" i="1" s="1"/>
  <c r="W513" i="1"/>
  <c r="V514" i="1" l="1"/>
  <c r="U515" i="1" s="1"/>
  <c r="W514" i="1"/>
  <c r="R515" i="1" l="1"/>
  <c r="V515" i="1"/>
  <c r="W515" i="1" s="1"/>
  <c r="U516" i="1"/>
  <c r="R516" i="1" s="1"/>
  <c r="V516" i="1" l="1"/>
  <c r="U517" i="1" s="1"/>
  <c r="R517" i="1" s="1"/>
  <c r="W516" i="1"/>
  <c r="V517" i="1" l="1"/>
  <c r="U518" i="1" l="1"/>
  <c r="W517" i="1"/>
  <c r="R518" i="1" l="1"/>
  <c r="V518" i="1"/>
  <c r="W518" i="1" l="1"/>
  <c r="U519" i="1"/>
  <c r="R519" i="1" s="1"/>
  <c r="V519" i="1" l="1"/>
  <c r="W519" i="1" l="1"/>
  <c r="U520" i="1"/>
  <c r="R520" i="1" l="1"/>
  <c r="V520" i="1"/>
  <c r="U521" i="1" l="1"/>
  <c r="R521" i="1" s="1"/>
  <c r="W520" i="1"/>
  <c r="V521" i="1" l="1"/>
  <c r="U522" i="1" s="1"/>
  <c r="R522" i="1" s="1"/>
  <c r="W521" i="1" l="1"/>
  <c r="V522" i="1"/>
  <c r="W522" i="1" s="1"/>
  <c r="U523" i="1"/>
  <c r="R523" i="1" s="1"/>
  <c r="V523" i="1" l="1"/>
  <c r="U524" i="1"/>
  <c r="R524" i="1" s="1"/>
  <c r="W523" i="1"/>
  <c r="V524" i="1"/>
  <c r="W524" i="1" l="1"/>
  <c r="U525" i="1"/>
  <c r="R525" i="1" l="1"/>
  <c r="V525" i="1"/>
  <c r="U526" i="1" l="1"/>
  <c r="W525" i="1"/>
  <c r="R526" i="1" l="1"/>
  <c r="V526" i="1"/>
  <c r="W526" i="1" l="1"/>
  <c r="U527" i="1"/>
  <c r="R527" i="1" s="1"/>
  <c r="V527" i="1" l="1"/>
  <c r="U528" i="1" l="1"/>
  <c r="W527" i="1"/>
  <c r="R528" i="1" l="1"/>
  <c r="V528" i="1"/>
  <c r="W528" i="1" l="1"/>
  <c r="U529" i="1"/>
  <c r="R529" i="1" l="1"/>
  <c r="V529" i="1"/>
  <c r="U530" i="1" l="1"/>
  <c r="R530" i="1" s="1"/>
  <c r="W529" i="1"/>
  <c r="V530" i="1" l="1"/>
  <c r="W530" i="1" l="1"/>
  <c r="U531" i="1"/>
  <c r="R531" i="1" s="1"/>
  <c r="V531" i="1" l="1"/>
  <c r="W531" i="1" s="1"/>
  <c r="U532" i="1"/>
  <c r="R532" i="1" s="1"/>
  <c r="V532" i="1" l="1"/>
  <c r="W532" i="1" l="1"/>
  <c r="U533" i="1"/>
  <c r="R533" i="1" s="1"/>
  <c r="V533" i="1" l="1"/>
  <c r="U534" i="1" l="1"/>
  <c r="R534" i="1" s="1"/>
  <c r="W533" i="1"/>
  <c r="V534" i="1" l="1"/>
  <c r="U535" i="1" s="1"/>
  <c r="W534" i="1" l="1"/>
  <c r="R535" i="1"/>
  <c r="V535" i="1"/>
  <c r="W535" i="1" l="1"/>
  <c r="U536" i="1"/>
  <c r="R536" i="1" l="1"/>
  <c r="V536" i="1"/>
  <c r="U537" i="1" l="1"/>
  <c r="W536" i="1"/>
  <c r="R537" i="1" l="1"/>
  <c r="V537" i="1"/>
  <c r="W537" i="1" l="1"/>
  <c r="U538" i="1"/>
  <c r="R538" i="1" l="1"/>
  <c r="V538" i="1"/>
  <c r="U539" i="1" l="1"/>
  <c r="R539" i="1" s="1"/>
  <c r="W538" i="1"/>
  <c r="V539" i="1" l="1"/>
  <c r="U540" i="1" l="1"/>
  <c r="R540" i="1" s="1"/>
  <c r="W539" i="1"/>
  <c r="V540" i="1" l="1"/>
  <c r="W540" i="1" l="1"/>
  <c r="U541" i="1"/>
  <c r="R541" i="1" s="1"/>
  <c r="V541" i="1" l="1"/>
  <c r="W541" i="1" l="1"/>
  <c r="U542" i="1"/>
  <c r="R542" i="1" s="1"/>
  <c r="V542" i="1" l="1"/>
  <c r="U543" i="1" l="1"/>
  <c r="R543" i="1" s="1"/>
  <c r="W542" i="1"/>
  <c r="V543" i="1"/>
  <c r="U544" i="1" l="1"/>
  <c r="R544" i="1" s="1"/>
  <c r="W543" i="1"/>
  <c r="V544" i="1"/>
  <c r="U545" i="1" l="1"/>
  <c r="R545" i="1" s="1"/>
  <c r="W544" i="1"/>
  <c r="V545" i="1"/>
  <c r="U546" i="1" l="1"/>
  <c r="R546" i="1" s="1"/>
  <c r="W545" i="1"/>
  <c r="V546" i="1"/>
  <c r="W546" i="1" l="1"/>
  <c r="U547" i="1"/>
  <c r="R547" i="1" s="1"/>
  <c r="V547" i="1" l="1"/>
  <c r="W547" i="1" l="1"/>
  <c r="U548" i="1"/>
  <c r="R548" i="1" s="1"/>
  <c r="V548" i="1" l="1"/>
  <c r="U549" i="1" l="1"/>
  <c r="R549" i="1" s="1"/>
  <c r="W548" i="1"/>
  <c r="U570" i="1"/>
  <c r="R570" i="1" s="1"/>
  <c r="V549" i="1" l="1"/>
  <c r="U550" i="1"/>
  <c r="R550" i="1" s="1"/>
  <c r="W549" i="1"/>
  <c r="V550" i="1" l="1"/>
  <c r="W550" i="1" s="1"/>
  <c r="U551" i="1"/>
  <c r="R551" i="1" s="1"/>
  <c r="V551" i="1" l="1"/>
  <c r="U552" i="1" l="1"/>
  <c r="R552" i="1" s="1"/>
  <c r="W551" i="1"/>
  <c r="V552" i="1"/>
  <c r="W552" i="1" l="1"/>
  <c r="U553" i="1"/>
  <c r="R553" i="1" s="1"/>
  <c r="V553" i="1" l="1"/>
  <c r="W553" i="1" l="1"/>
  <c r="U554" i="1"/>
  <c r="R554" i="1" s="1"/>
  <c r="V554" i="1" l="1"/>
  <c r="W554" i="1" l="1"/>
  <c r="U555" i="1"/>
  <c r="R555" i="1" s="1"/>
  <c r="V555" i="1" l="1"/>
  <c r="W555" i="1" l="1"/>
  <c r="U556" i="1"/>
  <c r="R556" i="1" s="1"/>
  <c r="V556" i="1" l="1"/>
  <c r="W556" i="1" l="1"/>
  <c r="U557" i="1"/>
  <c r="R557" i="1" s="1"/>
  <c r="V557" i="1" l="1"/>
  <c r="U558" i="1" l="1"/>
  <c r="R558" i="1" s="1"/>
  <c r="W557" i="1"/>
  <c r="V558" i="1"/>
  <c r="W558" i="1" l="1"/>
  <c r="U559" i="1"/>
  <c r="R559" i="1" s="1"/>
  <c r="V559" i="1"/>
  <c r="W559" i="1" l="1"/>
  <c r="U560" i="1"/>
  <c r="R560" i="1" s="1"/>
  <c r="U582" i="1"/>
  <c r="U583" i="1"/>
  <c r="R583" i="1" s="1"/>
  <c r="V560" i="1" l="1"/>
  <c r="R582" i="1"/>
  <c r="U561" i="1" l="1"/>
  <c r="R561" i="1" s="1"/>
  <c r="W560" i="1"/>
  <c r="V561" i="1"/>
  <c r="U585" i="1"/>
  <c r="R585" i="1" s="1"/>
  <c r="W561" i="1" l="1"/>
  <c r="U562" i="1"/>
  <c r="R562" i="1" s="1"/>
  <c r="U584" i="1"/>
  <c r="R584" i="1" s="1"/>
  <c r="V562" i="1" l="1"/>
  <c r="W562" i="1" l="1"/>
  <c r="U563" i="1"/>
  <c r="R563" i="1" s="1"/>
  <c r="V563" i="1" l="1"/>
  <c r="U586" i="1"/>
  <c r="R586" i="1" s="1"/>
  <c r="U564" i="1" l="1"/>
  <c r="R564" i="1" s="1"/>
  <c r="W563" i="1"/>
  <c r="V564" i="1"/>
  <c r="U565" i="1" l="1"/>
  <c r="R565" i="1" s="1"/>
  <c r="W564" i="1"/>
  <c r="V565" i="1"/>
  <c r="U566" i="1" l="1"/>
  <c r="R566" i="1" s="1"/>
  <c r="W565" i="1"/>
  <c r="V566" i="1"/>
  <c r="W566" i="1" l="1"/>
  <c r="U567" i="1"/>
  <c r="R567" i="1" s="1"/>
  <c r="V567" i="1" l="1"/>
  <c r="W567" i="1" l="1"/>
  <c r="U568" i="1"/>
  <c r="R568" i="1" s="1"/>
  <c r="V568" i="1" l="1"/>
  <c r="W568" i="1" l="1"/>
  <c r="U569" i="1"/>
  <c r="R569" i="1" s="1"/>
  <c r="V569" i="1" l="1"/>
  <c r="W569" i="1" l="1"/>
  <c r="V570" i="1"/>
  <c r="U571" i="1" l="1"/>
  <c r="R571" i="1" s="1"/>
  <c r="W570" i="1"/>
  <c r="V571" i="1"/>
  <c r="W571" i="1" l="1"/>
  <c r="U572" i="1"/>
  <c r="R572" i="1" s="1"/>
  <c r="V572" i="1" l="1"/>
  <c r="W572" i="1" l="1"/>
  <c r="U573" i="1"/>
  <c r="R573" i="1" s="1"/>
  <c r="V573" i="1" l="1"/>
  <c r="W573" i="1" l="1"/>
  <c r="U574" i="1"/>
  <c r="R574" i="1" s="1"/>
  <c r="V574" i="1" l="1"/>
  <c r="W574" i="1" l="1"/>
  <c r="U575" i="1"/>
  <c r="R575" i="1" s="1"/>
  <c r="V575" i="1" l="1"/>
  <c r="U576" i="1"/>
  <c r="R576" i="1" s="1"/>
  <c r="W575" i="1"/>
  <c r="V576" i="1" l="1"/>
  <c r="U577" i="1"/>
  <c r="R577" i="1" s="1"/>
  <c r="W576" i="1"/>
  <c r="V577" i="1" l="1"/>
  <c r="W577" i="1"/>
  <c r="U578" i="1"/>
  <c r="R578" i="1" s="1"/>
  <c r="V578" i="1" l="1"/>
  <c r="W578" i="1" l="1"/>
  <c r="U579" i="1"/>
  <c r="R579" i="1" s="1"/>
  <c r="U605" i="1"/>
  <c r="R605" i="1" s="1"/>
  <c r="V579" i="1" l="1"/>
  <c r="U606" i="1"/>
  <c r="R606" i="1" s="1"/>
  <c r="U580" i="1" l="1"/>
  <c r="R580" i="1" s="1"/>
  <c r="V580" i="1"/>
  <c r="W579" i="1"/>
  <c r="U581" i="1" l="1"/>
  <c r="R581" i="1" s="1"/>
  <c r="W580" i="1"/>
  <c r="V581" i="1"/>
  <c r="U607" i="1"/>
  <c r="R607" i="1" s="1"/>
  <c r="W581" i="1" l="1"/>
  <c r="V582" i="1"/>
  <c r="U608" i="1"/>
  <c r="R608" i="1" s="1"/>
  <c r="V583" i="1" l="1"/>
  <c r="W582" i="1"/>
  <c r="U609" i="1"/>
  <c r="R609" i="1" s="1"/>
  <c r="V584" i="1" l="1"/>
  <c r="W583" i="1"/>
  <c r="V585" i="1" l="1"/>
  <c r="W584" i="1"/>
  <c r="W585" i="1" l="1"/>
  <c r="V586" i="1"/>
  <c r="W586" i="1" l="1"/>
  <c r="U587" i="1"/>
  <c r="R587" i="1" s="1"/>
  <c r="U611" i="1"/>
  <c r="R611" i="1" s="1"/>
  <c r="V587" i="1" l="1"/>
  <c r="U588" i="1" l="1"/>
  <c r="R588" i="1" s="1"/>
  <c r="W587" i="1"/>
  <c r="V588" i="1"/>
  <c r="W588" i="1" l="1"/>
  <c r="U589" i="1"/>
  <c r="R589" i="1" s="1"/>
  <c r="V589" i="1" l="1"/>
  <c r="W589" i="1" l="1"/>
  <c r="U590" i="1"/>
  <c r="R590" i="1" s="1"/>
  <c r="V590" i="1"/>
  <c r="W590" i="1" l="1"/>
  <c r="U591" i="1"/>
  <c r="R591" i="1" s="1"/>
  <c r="V591" i="1" l="1"/>
  <c r="W591" i="1" l="1"/>
  <c r="U592" i="1"/>
  <c r="R592" i="1" s="1"/>
  <c r="V592" i="1" l="1"/>
  <c r="U593" i="1" l="1"/>
  <c r="R593" i="1" s="1"/>
  <c r="W592" i="1"/>
  <c r="V593" i="1" l="1"/>
  <c r="U594" i="1" l="1"/>
  <c r="R594" i="1" s="1"/>
  <c r="W593" i="1"/>
  <c r="V594" i="1" l="1"/>
  <c r="W594" i="1" l="1"/>
  <c r="U595" i="1"/>
  <c r="R595" i="1" s="1"/>
  <c r="V595" i="1" l="1"/>
  <c r="U596" i="1" l="1"/>
  <c r="R596" i="1" s="1"/>
  <c r="W595" i="1"/>
  <c r="V596" i="1"/>
  <c r="U597" i="1" l="1"/>
  <c r="R597" i="1" s="1"/>
  <c r="W596" i="1"/>
  <c r="V597" i="1"/>
  <c r="W597" i="1" l="1"/>
  <c r="U598" i="1"/>
  <c r="R598" i="1" s="1"/>
  <c r="V598" i="1" l="1"/>
  <c r="W598" i="1" l="1"/>
  <c r="U599" i="1"/>
  <c r="R599" i="1" s="1"/>
  <c r="V599" i="1" l="1"/>
  <c r="U600" i="1" l="1"/>
  <c r="R600" i="1" s="1"/>
  <c r="W599" i="1"/>
  <c r="V600" i="1"/>
  <c r="W600" i="1" l="1"/>
  <c r="U601" i="1"/>
  <c r="R601" i="1" s="1"/>
  <c r="V601" i="1" l="1"/>
  <c r="U625" i="1"/>
  <c r="R625" i="1" s="1"/>
  <c r="U602" i="1" l="1"/>
  <c r="R602" i="1" s="1"/>
  <c r="W601" i="1"/>
  <c r="V602" i="1"/>
  <c r="W602" i="1" l="1"/>
  <c r="U603" i="1"/>
  <c r="R603" i="1" s="1"/>
  <c r="U626" i="1"/>
  <c r="R626" i="1" s="1"/>
  <c r="V603" i="1" l="1"/>
  <c r="U627" i="1"/>
  <c r="R627" i="1" s="1"/>
  <c r="W603" i="1" l="1"/>
  <c r="U604" i="1"/>
  <c r="R604" i="1" s="1"/>
  <c r="U628" i="1"/>
  <c r="R628" i="1" s="1"/>
  <c r="V604" i="1" l="1"/>
  <c r="W604" i="1" l="1"/>
  <c r="V605" i="1"/>
  <c r="U629" i="1"/>
  <c r="R629" i="1" s="1"/>
  <c r="W605" i="1" l="1"/>
  <c r="V606" i="1"/>
  <c r="W606" i="1" l="1"/>
  <c r="V607" i="1"/>
  <c r="U630" i="1"/>
  <c r="R630" i="1" s="1"/>
  <c r="W607" i="1" l="1"/>
  <c r="V608" i="1"/>
  <c r="U631" i="1"/>
  <c r="R631" i="1" s="1"/>
  <c r="W608" i="1" l="1"/>
  <c r="V609" i="1"/>
  <c r="U632" i="1"/>
  <c r="R632" i="1" s="1"/>
  <c r="W609" i="1" l="1"/>
  <c r="U610" i="1"/>
  <c r="R610" i="1" s="1"/>
  <c r="V610" i="1" l="1"/>
  <c r="U633" i="1"/>
  <c r="R633" i="1" s="1"/>
  <c r="W610" i="1" l="1"/>
  <c r="V611" i="1"/>
  <c r="U612" i="1" l="1"/>
  <c r="R612" i="1" s="1"/>
  <c r="W611" i="1"/>
  <c r="U634" i="1"/>
  <c r="R634" i="1" s="1"/>
  <c r="V612" i="1" l="1"/>
  <c r="U613" i="1" s="1"/>
  <c r="R613" i="1" s="1"/>
  <c r="U635" i="1"/>
  <c r="R635" i="1" s="1"/>
  <c r="W612" i="1" l="1"/>
  <c r="V613" i="1"/>
  <c r="U636" i="1"/>
  <c r="R636" i="1" s="1"/>
  <c r="U614" i="1" l="1"/>
  <c r="R614" i="1" s="1"/>
  <c r="W613" i="1"/>
  <c r="V614" i="1" l="1"/>
  <c r="W614" i="1" s="1"/>
  <c r="U637" i="1"/>
  <c r="R637" i="1" s="1"/>
  <c r="U615" i="1" l="1"/>
  <c r="R615" i="1" s="1"/>
  <c r="U638" i="1"/>
  <c r="R638" i="1" s="1"/>
  <c r="V615" i="1" l="1"/>
  <c r="W615" i="1"/>
  <c r="U616" i="1"/>
  <c r="R616" i="1" s="1"/>
  <c r="U639" i="1"/>
  <c r="R639" i="1" s="1"/>
  <c r="V616" i="1" l="1"/>
  <c r="U640" i="1"/>
  <c r="R640" i="1" s="1"/>
  <c r="W616" i="1" l="1"/>
  <c r="U617" i="1"/>
  <c r="R617" i="1" s="1"/>
  <c r="V617" i="1" l="1"/>
  <c r="U641" i="1"/>
  <c r="R641" i="1" s="1"/>
  <c r="W617" i="1" l="1"/>
  <c r="U618" i="1"/>
  <c r="R618" i="1" s="1"/>
  <c r="V618" i="1" l="1"/>
  <c r="U642" i="1"/>
  <c r="R642" i="1" s="1"/>
  <c r="U619" i="1" l="1"/>
  <c r="R619" i="1" s="1"/>
  <c r="V619" i="1"/>
  <c r="W618" i="1"/>
  <c r="W619" i="1" l="1"/>
  <c r="U620" i="1"/>
  <c r="R620" i="1" s="1"/>
  <c r="V620" i="1" l="1"/>
  <c r="U621" i="1" l="1"/>
  <c r="R621" i="1" s="1"/>
  <c r="W620" i="1"/>
  <c r="V621" i="1" l="1"/>
  <c r="U622" i="1" l="1"/>
  <c r="R622" i="1" s="1"/>
  <c r="W621" i="1"/>
  <c r="V622" i="1"/>
  <c r="U623" i="1" l="1"/>
  <c r="R623" i="1" s="1"/>
  <c r="W622" i="1"/>
  <c r="V623" i="1"/>
  <c r="W623" i="1" l="1"/>
  <c r="U624" i="1"/>
  <c r="R624" i="1" s="1"/>
  <c r="V624" i="1" l="1"/>
  <c r="U649" i="1"/>
  <c r="R649" i="1" s="1"/>
  <c r="V625" i="1" l="1"/>
  <c r="W624" i="1"/>
  <c r="U650" i="1"/>
  <c r="R650" i="1" s="1"/>
  <c r="W625" i="1" l="1"/>
  <c r="V626" i="1"/>
  <c r="U651" i="1"/>
  <c r="R651" i="1" s="1"/>
  <c r="V627" i="1" l="1"/>
  <c r="W626" i="1"/>
  <c r="U652" i="1"/>
  <c r="R652" i="1" s="1"/>
  <c r="V628" i="1" l="1"/>
  <c r="W627" i="1"/>
  <c r="U653" i="1"/>
  <c r="R653" i="1" s="1"/>
  <c r="W628" i="1" l="1"/>
  <c r="V629" i="1"/>
  <c r="V630" i="1" l="1"/>
  <c r="W629" i="1"/>
  <c r="U654" i="1"/>
  <c r="R654" i="1" s="1"/>
  <c r="W630" i="1" l="1"/>
  <c r="V631" i="1"/>
  <c r="U655" i="1"/>
  <c r="R655" i="1" s="1"/>
  <c r="V632" i="1" l="1"/>
  <c r="W631" i="1"/>
  <c r="U656" i="1"/>
  <c r="R656" i="1" s="1"/>
  <c r="V633" i="1" l="1"/>
  <c r="W632" i="1"/>
  <c r="U657" i="1"/>
  <c r="R657" i="1" s="1"/>
  <c r="W633" i="1" l="1"/>
  <c r="V634" i="1"/>
  <c r="U658" i="1"/>
  <c r="R658" i="1" s="1"/>
  <c r="V635" i="1" l="1"/>
  <c r="W634" i="1"/>
  <c r="W635" i="1" l="1"/>
  <c r="V636" i="1"/>
  <c r="U660" i="1"/>
  <c r="R660" i="1" s="1"/>
  <c r="V637" i="1" l="1"/>
  <c r="W636" i="1"/>
  <c r="U661" i="1"/>
  <c r="R661" i="1" s="1"/>
  <c r="W637" i="1" l="1"/>
  <c r="V638" i="1"/>
  <c r="U662" i="1"/>
  <c r="R662" i="1" s="1"/>
  <c r="W638" i="1" l="1"/>
  <c r="V639" i="1"/>
  <c r="U663" i="1"/>
  <c r="R663" i="1" s="1"/>
  <c r="V640" i="1" l="1"/>
  <c r="W639" i="1"/>
  <c r="U664" i="1"/>
  <c r="R664" i="1" s="1"/>
  <c r="W640" i="1" l="1"/>
  <c r="V641" i="1"/>
  <c r="U665" i="1"/>
  <c r="R665" i="1" s="1"/>
  <c r="V642" i="1" l="1"/>
  <c r="W641" i="1"/>
  <c r="U666" i="1"/>
  <c r="R666" i="1" s="1"/>
  <c r="U643" i="1" l="1"/>
  <c r="R643" i="1" s="1"/>
  <c r="W642" i="1"/>
  <c r="U667" i="1"/>
  <c r="R667" i="1" s="1"/>
  <c r="V643" i="1" l="1"/>
  <c r="U668" i="1"/>
  <c r="R668" i="1" s="1"/>
  <c r="U644" i="1" l="1"/>
  <c r="R644" i="1" s="1"/>
  <c r="W643" i="1"/>
  <c r="V644" i="1"/>
  <c r="W644" i="1" l="1"/>
  <c r="U645" i="1"/>
  <c r="R645" i="1" s="1"/>
  <c r="U669" i="1"/>
  <c r="R669" i="1" s="1"/>
  <c r="V645" i="1" l="1"/>
  <c r="U646" i="1" l="1"/>
  <c r="R646" i="1" s="1"/>
  <c r="W645" i="1"/>
  <c r="V646" i="1" l="1"/>
  <c r="W646" i="1"/>
  <c r="U647" i="1"/>
  <c r="R647" i="1" s="1"/>
  <c r="V647" i="1" l="1"/>
  <c r="U673" i="1"/>
  <c r="R673" i="1" s="1"/>
  <c r="W647" i="1" l="1"/>
  <c r="U648" i="1"/>
  <c r="R648" i="1" s="1"/>
  <c r="V648" i="1" l="1"/>
  <c r="W648" i="1" l="1"/>
  <c r="V649" i="1"/>
  <c r="V650" i="1" l="1"/>
  <c r="W649" i="1"/>
  <c r="U676" i="1"/>
  <c r="R676" i="1" s="1"/>
  <c r="V651" i="1" l="1"/>
  <c r="W650" i="1"/>
  <c r="U677" i="1"/>
  <c r="R677" i="1" s="1"/>
  <c r="V652" i="1" l="1"/>
  <c r="W651" i="1"/>
  <c r="U678" i="1"/>
  <c r="R678" i="1" s="1"/>
  <c r="W652" i="1" l="1"/>
  <c r="V653" i="1"/>
  <c r="U679" i="1"/>
  <c r="R679" i="1" s="1"/>
  <c r="W653" i="1" l="1"/>
  <c r="V654" i="1"/>
  <c r="W654" i="1" l="1"/>
  <c r="V655" i="1"/>
  <c r="U680" i="1"/>
  <c r="R680" i="1" s="1"/>
  <c r="V656" i="1" l="1"/>
  <c r="W655" i="1"/>
  <c r="U681" i="1"/>
  <c r="R681" i="1" s="1"/>
  <c r="V657" i="1" l="1"/>
  <c r="W656" i="1"/>
  <c r="U682" i="1"/>
  <c r="R682" i="1" s="1"/>
  <c r="V658" i="1" l="1"/>
  <c r="W657" i="1"/>
  <c r="U659" i="1" l="1"/>
  <c r="R659" i="1" s="1"/>
  <c r="W658" i="1"/>
  <c r="V659" i="1"/>
  <c r="U683" i="1"/>
  <c r="R683" i="1" s="1"/>
  <c r="W659" i="1" l="1"/>
  <c r="V660" i="1"/>
  <c r="U684" i="1"/>
  <c r="R684" i="1" s="1"/>
  <c r="W660" i="1" l="1"/>
  <c r="V661" i="1"/>
  <c r="U685" i="1"/>
  <c r="R685" i="1" s="1"/>
  <c r="W661" i="1" l="1"/>
  <c r="V662" i="1"/>
  <c r="U686" i="1"/>
  <c r="R686" i="1" s="1"/>
  <c r="V663" i="1" l="1"/>
  <c r="W662" i="1"/>
  <c r="V664" i="1" l="1"/>
  <c r="W663" i="1"/>
  <c r="U687" i="1"/>
  <c r="R687" i="1" s="1"/>
  <c r="V665" i="1" l="1"/>
  <c r="W664" i="1"/>
  <c r="U688" i="1"/>
  <c r="R688" i="1" s="1"/>
  <c r="W665" i="1" l="1"/>
  <c r="V666" i="1"/>
  <c r="U689" i="1"/>
  <c r="R689" i="1" s="1"/>
  <c r="V667" i="1" l="1"/>
  <c r="W666" i="1"/>
  <c r="V668" i="1" l="1"/>
  <c r="W667" i="1"/>
  <c r="U690" i="1"/>
  <c r="R690" i="1" s="1"/>
  <c r="W668" i="1" l="1"/>
  <c r="V669" i="1"/>
  <c r="W669" i="1" l="1"/>
  <c r="U670" i="1"/>
  <c r="R670" i="1" s="1"/>
  <c r="U691" i="1"/>
  <c r="R691" i="1" s="1"/>
  <c r="V670" i="1" l="1"/>
  <c r="W670" i="1" l="1"/>
  <c r="U671" i="1"/>
  <c r="R671" i="1" s="1"/>
  <c r="V671" i="1" l="1"/>
  <c r="U672" i="1" l="1"/>
  <c r="R672" i="1" s="1"/>
  <c r="W671" i="1"/>
  <c r="V672" i="1" l="1"/>
  <c r="W672" i="1" l="1"/>
  <c r="V673" i="1"/>
  <c r="U696" i="1"/>
  <c r="R696" i="1" s="1"/>
  <c r="U674" i="1" l="1"/>
  <c r="R674" i="1" s="1"/>
  <c r="W673" i="1"/>
  <c r="V674" i="1" l="1"/>
  <c r="W674" i="1" l="1"/>
  <c r="U675" i="1"/>
  <c r="R675" i="1" s="1"/>
  <c r="U698" i="1"/>
  <c r="R698" i="1" s="1"/>
  <c r="U699" i="1"/>
  <c r="R699" i="1" s="1"/>
  <c r="V675" i="1" l="1"/>
  <c r="V676" i="1" l="1"/>
  <c r="W675" i="1"/>
  <c r="U700" i="1"/>
  <c r="R700" i="1" s="1"/>
  <c r="W676" i="1" l="1"/>
  <c r="V677" i="1"/>
  <c r="V678" i="1" l="1"/>
  <c r="W677" i="1"/>
  <c r="U701" i="1"/>
  <c r="R701" i="1" s="1"/>
  <c r="V679" i="1" l="1"/>
  <c r="W678" i="1"/>
  <c r="U697" i="1"/>
  <c r="R697" i="1" s="1"/>
  <c r="W679" i="1" l="1"/>
  <c r="V680" i="1"/>
  <c r="U702" i="1"/>
  <c r="R702" i="1" s="1"/>
  <c r="V681" i="1" l="1"/>
  <c r="W680" i="1"/>
  <c r="U703" i="1"/>
  <c r="R703" i="1" s="1"/>
  <c r="W681" i="1" l="1"/>
  <c r="V682" i="1"/>
  <c r="V683" i="1" l="1"/>
  <c r="W682" i="1"/>
  <c r="U704" i="1"/>
  <c r="R704" i="1" s="1"/>
  <c r="W683" i="1" l="1"/>
  <c r="V684" i="1"/>
  <c r="U705" i="1"/>
  <c r="R705" i="1" s="1"/>
  <c r="W684" i="1" l="1"/>
  <c r="V685" i="1"/>
  <c r="U706" i="1"/>
  <c r="R706" i="1" s="1"/>
  <c r="W685" i="1" l="1"/>
  <c r="V686" i="1"/>
  <c r="U707" i="1"/>
  <c r="R707" i="1" s="1"/>
  <c r="W686" i="1" l="1"/>
  <c r="V687" i="1"/>
  <c r="U708" i="1"/>
  <c r="R708" i="1" s="1"/>
  <c r="V688" i="1" l="1"/>
  <c r="W687" i="1"/>
  <c r="U709" i="1"/>
  <c r="R709" i="1" s="1"/>
  <c r="W688" i="1" l="1"/>
  <c r="V689" i="1"/>
  <c r="U710" i="1"/>
  <c r="R710" i="1" s="1"/>
  <c r="V690" i="1" l="1"/>
  <c r="W689" i="1"/>
  <c r="U711" i="1"/>
  <c r="R711" i="1" s="1"/>
  <c r="V691" i="1" l="1"/>
  <c r="W690" i="1"/>
  <c r="U712" i="1"/>
  <c r="R712" i="1" s="1"/>
  <c r="W691" i="1" l="1"/>
  <c r="U692" i="1"/>
  <c r="R692" i="1" s="1"/>
  <c r="U713" i="1"/>
  <c r="R713" i="1" s="1"/>
  <c r="V692" i="1" l="1"/>
  <c r="U714" i="1"/>
  <c r="R714" i="1" s="1"/>
  <c r="W692" i="1" l="1"/>
  <c r="U693" i="1"/>
  <c r="R693" i="1" s="1"/>
  <c r="U715" i="1"/>
  <c r="R715" i="1" s="1"/>
  <c r="V693" i="1" l="1"/>
  <c r="W693" i="1" l="1"/>
  <c r="U694" i="1"/>
  <c r="R694" i="1" s="1"/>
  <c r="U716" i="1"/>
  <c r="R716" i="1" s="1"/>
  <c r="V694" i="1" l="1"/>
  <c r="U695" i="1" l="1"/>
  <c r="R695" i="1" s="1"/>
  <c r="W694" i="1"/>
  <c r="U717" i="1"/>
  <c r="R717" i="1" s="1"/>
  <c r="V695" i="1" l="1"/>
  <c r="U718" i="1"/>
  <c r="R718" i="1" s="1"/>
  <c r="W695" i="1" l="1"/>
  <c r="V696" i="1"/>
  <c r="U719" i="1"/>
  <c r="R719" i="1" s="1"/>
  <c r="V697" i="1" l="1"/>
  <c r="W696" i="1"/>
  <c r="U720" i="1"/>
  <c r="R720" i="1" s="1"/>
  <c r="V698" i="1" l="1"/>
  <c r="W697" i="1"/>
  <c r="U721" i="1"/>
  <c r="R721" i="1" s="1"/>
  <c r="W698" i="1" l="1"/>
  <c r="V699" i="1"/>
  <c r="W699" i="1" l="1"/>
  <c r="V700" i="1"/>
  <c r="U722" i="1"/>
  <c r="R722" i="1" s="1"/>
  <c r="W700" i="1" l="1"/>
  <c r="V701" i="1"/>
  <c r="U723" i="1"/>
  <c r="R723" i="1" s="1"/>
  <c r="W701" i="1" l="1"/>
  <c r="V702" i="1"/>
  <c r="U724" i="1"/>
  <c r="R724" i="1" s="1"/>
  <c r="V703" i="1" l="1"/>
  <c r="W702" i="1"/>
  <c r="U725" i="1"/>
  <c r="R725" i="1" s="1"/>
  <c r="W703" i="1" l="1"/>
  <c r="V704" i="1"/>
  <c r="V705" i="1" l="1"/>
  <c r="W704" i="1"/>
  <c r="U726" i="1"/>
  <c r="R726" i="1" s="1"/>
  <c r="W705" i="1" l="1"/>
  <c r="V706" i="1"/>
  <c r="U727" i="1"/>
  <c r="R727" i="1" s="1"/>
  <c r="V707" i="1" l="1"/>
  <c r="W706" i="1"/>
  <c r="V708" i="1" l="1"/>
  <c r="W707" i="1"/>
  <c r="U728" i="1"/>
  <c r="R728" i="1" s="1"/>
  <c r="W708" i="1" l="1"/>
  <c r="V709" i="1"/>
  <c r="V710" i="1" l="1"/>
  <c r="W709" i="1"/>
  <c r="U729" i="1"/>
  <c r="R729" i="1" s="1"/>
  <c r="V711" i="1" l="1"/>
  <c r="W710" i="1"/>
  <c r="V712" i="1" l="1"/>
  <c r="W711" i="1"/>
  <c r="U730" i="1"/>
  <c r="R730" i="1" s="1"/>
  <c r="V713" i="1" l="1"/>
  <c r="W712" i="1"/>
  <c r="U731" i="1"/>
  <c r="R731" i="1" s="1"/>
  <c r="V714" i="1" l="1"/>
  <c r="W713" i="1"/>
  <c r="V715" i="1" l="1"/>
  <c r="W714" i="1"/>
  <c r="U732" i="1"/>
  <c r="R732" i="1" s="1"/>
  <c r="V716" i="1" l="1"/>
  <c r="W715" i="1"/>
  <c r="W716" i="1" l="1"/>
  <c r="V717" i="1"/>
  <c r="U733" i="1"/>
  <c r="R733" i="1" s="1"/>
  <c r="V718" i="1" l="1"/>
  <c r="W717" i="1"/>
  <c r="W718" i="1" l="1"/>
  <c r="V719" i="1"/>
  <c r="U734" i="1"/>
  <c r="R734" i="1" s="1"/>
  <c r="V720" i="1" l="1"/>
  <c r="W719" i="1"/>
  <c r="V721" i="1" l="1"/>
  <c r="W720" i="1"/>
  <c r="U735" i="1"/>
  <c r="R735" i="1" s="1"/>
  <c r="V722" i="1" l="1"/>
  <c r="W721" i="1"/>
  <c r="U736" i="1"/>
  <c r="R736" i="1" s="1"/>
  <c r="V723" i="1" l="1"/>
  <c r="W722" i="1"/>
  <c r="W723" i="1" l="1"/>
  <c r="V724" i="1"/>
  <c r="U737" i="1"/>
  <c r="R737" i="1" s="1"/>
  <c r="V725" i="1" l="1"/>
  <c r="W724" i="1"/>
  <c r="U738" i="1"/>
  <c r="R738" i="1" s="1"/>
  <c r="W725" i="1" l="1"/>
  <c r="V726" i="1"/>
  <c r="V727" i="1" l="1"/>
  <c r="W726" i="1"/>
  <c r="U739" i="1"/>
  <c r="R739" i="1" s="1"/>
  <c r="V728" i="1" l="1"/>
  <c r="W727" i="1"/>
  <c r="U740" i="1"/>
  <c r="R740" i="1" s="1"/>
  <c r="W728" i="1" l="1"/>
  <c r="V729" i="1"/>
  <c r="U741" i="1"/>
  <c r="R741" i="1" s="1"/>
  <c r="W729" i="1" l="1"/>
  <c r="V730" i="1"/>
  <c r="U742" i="1"/>
  <c r="R742" i="1" s="1"/>
  <c r="W730" i="1" l="1"/>
  <c r="V731" i="1"/>
  <c r="U743" i="1"/>
  <c r="R743" i="1" s="1"/>
  <c r="W731" i="1" l="1"/>
  <c r="V732" i="1"/>
  <c r="U744" i="1"/>
  <c r="R744" i="1" s="1"/>
  <c r="W732" i="1" l="1"/>
  <c r="V733" i="1"/>
  <c r="W733" i="1" l="1"/>
  <c r="V734" i="1"/>
  <c r="U745" i="1"/>
  <c r="R745" i="1" s="1"/>
  <c r="V735" i="1" l="1"/>
  <c r="W734" i="1"/>
  <c r="U746" i="1"/>
  <c r="R746" i="1" s="1"/>
  <c r="W735" i="1" l="1"/>
  <c r="V736" i="1"/>
  <c r="U747" i="1"/>
  <c r="R747" i="1" s="1"/>
  <c r="W736" i="1" l="1"/>
  <c r="V737" i="1"/>
  <c r="W737" i="1" l="1"/>
  <c r="V738" i="1"/>
  <c r="U748" i="1"/>
  <c r="R748" i="1" s="1"/>
  <c r="V739" i="1" l="1"/>
  <c r="W738" i="1"/>
  <c r="U749" i="1"/>
  <c r="R749" i="1" s="1"/>
  <c r="W739" i="1" l="1"/>
  <c r="V740" i="1"/>
  <c r="U750" i="1"/>
  <c r="R750" i="1" s="1"/>
  <c r="W740" i="1" l="1"/>
  <c r="V741" i="1"/>
  <c r="U751" i="1"/>
  <c r="R751" i="1" s="1"/>
  <c r="W741" i="1" l="1"/>
  <c r="V742" i="1"/>
  <c r="W742" i="1" l="1"/>
  <c r="V743" i="1"/>
  <c r="U752" i="1"/>
  <c r="R752" i="1" s="1"/>
  <c r="W743" i="1" l="1"/>
  <c r="V744" i="1"/>
  <c r="U753" i="1"/>
  <c r="R753" i="1" s="1"/>
  <c r="V745" i="1" l="1"/>
  <c r="W744" i="1"/>
  <c r="U754" i="1"/>
  <c r="R754" i="1" s="1"/>
  <c r="W745" i="1" l="1"/>
  <c r="V746" i="1"/>
  <c r="W746" i="1" l="1"/>
  <c r="V747" i="1"/>
  <c r="U755" i="1"/>
  <c r="R755" i="1" s="1"/>
  <c r="W747" i="1" l="1"/>
  <c r="V748" i="1"/>
  <c r="U756" i="1"/>
  <c r="R756" i="1" s="1"/>
  <c r="W748" i="1" l="1"/>
  <c r="V749" i="1"/>
  <c r="U757" i="1"/>
  <c r="R757" i="1" s="1"/>
  <c r="W749" i="1" l="1"/>
  <c r="V750" i="1"/>
  <c r="U758" i="1"/>
  <c r="R758" i="1" s="1"/>
  <c r="W750" i="1" l="1"/>
  <c r="V751" i="1"/>
  <c r="W751" i="1" l="1"/>
  <c r="V752" i="1"/>
  <c r="U759" i="1"/>
  <c r="R759" i="1" s="1"/>
  <c r="W752" i="1" l="1"/>
  <c r="V753" i="1"/>
  <c r="U760" i="1"/>
  <c r="R760" i="1" s="1"/>
  <c r="W753" i="1" l="1"/>
  <c r="V754" i="1"/>
  <c r="W754" i="1" l="1"/>
  <c r="V755" i="1"/>
  <c r="U761" i="1"/>
  <c r="R761" i="1" s="1"/>
  <c r="W755" i="1" l="1"/>
  <c r="V756" i="1"/>
  <c r="U762" i="1"/>
  <c r="R762" i="1" s="1"/>
  <c r="W756" i="1" l="1"/>
  <c r="V757" i="1"/>
  <c r="W757" i="1" l="1"/>
  <c r="V758" i="1"/>
  <c r="U763" i="1"/>
  <c r="R763" i="1" s="1"/>
  <c r="V759" i="1" l="1"/>
  <c r="W758" i="1"/>
  <c r="U764" i="1"/>
  <c r="R764" i="1" s="1"/>
  <c r="W759" i="1" l="1"/>
  <c r="V760" i="1"/>
  <c r="U765" i="1"/>
  <c r="R765" i="1" s="1"/>
  <c r="V761" i="1" l="1"/>
  <c r="W760" i="1"/>
  <c r="U766" i="1"/>
  <c r="R766" i="1" s="1"/>
  <c r="W761" i="1" l="1"/>
  <c r="V762" i="1"/>
  <c r="U767" i="1"/>
  <c r="R767" i="1" s="1"/>
  <c r="W762" i="1" l="1"/>
  <c r="V763" i="1"/>
  <c r="W763" i="1" l="1"/>
  <c r="V764" i="1"/>
  <c r="W764" i="1" l="1"/>
  <c r="V765" i="1"/>
  <c r="U769" i="1"/>
  <c r="R769" i="1" s="1"/>
  <c r="U770" i="1"/>
  <c r="R770" i="1" s="1"/>
  <c r="W765" i="1" l="1"/>
  <c r="V766" i="1"/>
  <c r="W766" i="1" l="1"/>
  <c r="V767" i="1"/>
  <c r="U771" i="1"/>
  <c r="R771" i="1" s="1"/>
  <c r="U768" i="1" l="1"/>
  <c r="R768" i="1" s="1"/>
  <c r="V768" i="1"/>
  <c r="W767" i="1"/>
  <c r="W768" i="1" l="1"/>
  <c r="V769" i="1"/>
  <c r="U772" i="1"/>
  <c r="R772" i="1" s="1"/>
  <c r="W769" i="1" l="1"/>
  <c r="V770" i="1"/>
  <c r="U773" i="1"/>
  <c r="R773" i="1" s="1"/>
  <c r="W770" i="1" l="1"/>
  <c r="V771" i="1"/>
  <c r="V772" i="1" l="1"/>
  <c r="W771" i="1"/>
  <c r="U774" i="1"/>
  <c r="R774" i="1" s="1"/>
  <c r="W772" i="1" l="1"/>
  <c r="V773" i="1"/>
  <c r="U775" i="1"/>
  <c r="R775" i="1" s="1"/>
  <c r="V774" i="1" l="1"/>
  <c r="W773" i="1"/>
  <c r="U776" i="1"/>
  <c r="R776" i="1" s="1"/>
  <c r="V775" i="1" l="1"/>
  <c r="W774" i="1"/>
  <c r="U777" i="1"/>
  <c r="R777" i="1" s="1"/>
  <c r="V776" i="1" l="1"/>
  <c r="W776" i="1" s="1"/>
  <c r="W775" i="1"/>
  <c r="V777" i="1"/>
  <c r="W777" i="1" s="1"/>
  <c r="U778" i="1" l="1"/>
  <c r="R778" i="1" s="1"/>
  <c r="U779" i="1"/>
  <c r="R779" i="1" s="1"/>
  <c r="V778" i="1" l="1"/>
  <c r="W778" i="1" s="1"/>
  <c r="V779" i="1"/>
  <c r="W779" i="1" s="1"/>
  <c r="U780" i="1" l="1"/>
  <c r="R780" i="1" s="1"/>
  <c r="V780" i="1"/>
  <c r="U781" i="1" s="1"/>
  <c r="R781" i="1" s="1"/>
  <c r="W780" i="1" l="1"/>
  <c r="V781" i="1"/>
  <c r="W781" i="1" l="1"/>
  <c r="U782" i="1"/>
  <c r="R782" i="1" s="1"/>
  <c r="V782" i="1" l="1"/>
  <c r="W782" i="1" s="1"/>
  <c r="U783" i="1" l="1"/>
  <c r="R783" i="1" s="1"/>
  <c r="V783" i="1"/>
  <c r="W783" i="1" s="1"/>
  <c r="U784" i="1"/>
  <c r="R784" i="1" s="1"/>
  <c r="V784" i="1" l="1"/>
  <c r="W784" i="1" s="1"/>
  <c r="U785" i="1"/>
  <c r="R785" i="1" s="1"/>
  <c r="V785" i="1" l="1"/>
  <c r="U786" i="1"/>
  <c r="R786" i="1" s="1"/>
  <c r="W785" i="1"/>
  <c r="V786" i="1" l="1"/>
  <c r="U787" i="1"/>
  <c r="R787" i="1" s="1"/>
  <c r="W786" i="1"/>
  <c r="V787" i="1" l="1"/>
  <c r="W787" i="1"/>
  <c r="U788" i="1"/>
  <c r="R788" i="1" s="1"/>
  <c r="V788" i="1" l="1"/>
  <c r="W788" i="1" s="1"/>
  <c r="U789" i="1"/>
  <c r="R789" i="1" s="1"/>
  <c r="V789" i="1" l="1"/>
  <c r="U790" i="1"/>
  <c r="R790" i="1" s="1"/>
  <c r="W789" i="1"/>
  <c r="V790" i="1" l="1"/>
  <c r="W790" i="1" s="1"/>
  <c r="U791" i="1"/>
  <c r="R791" i="1" s="1"/>
  <c r="V791" i="1" l="1"/>
  <c r="U792" i="1" l="1"/>
  <c r="R792" i="1" s="1"/>
  <c r="W791" i="1"/>
  <c r="V792" i="1" l="1"/>
  <c r="W792" i="1"/>
  <c r="U793" i="1"/>
  <c r="R793" i="1" s="1"/>
  <c r="V793" i="1" l="1"/>
  <c r="W793" i="1" s="1"/>
  <c r="U794" i="1"/>
  <c r="R794" i="1" s="1"/>
  <c r="V794" i="1" l="1"/>
  <c r="W794" i="1" s="1"/>
  <c r="U795" i="1"/>
  <c r="R795" i="1" s="1"/>
  <c r="V795" i="1" l="1"/>
  <c r="U796" i="1"/>
  <c r="R796" i="1" s="1"/>
  <c r="W795" i="1"/>
  <c r="V796" i="1" l="1"/>
  <c r="W796" i="1" s="1"/>
  <c r="U797" i="1"/>
  <c r="R797" i="1" s="1"/>
  <c r="V797" i="1" l="1"/>
  <c r="W797" i="1" s="1"/>
  <c r="U798" i="1"/>
  <c r="R798" i="1" s="1"/>
  <c r="V798" i="1" l="1"/>
  <c r="U799" i="1"/>
  <c r="R799" i="1" s="1"/>
  <c r="W798" i="1"/>
  <c r="V799" i="1" l="1"/>
  <c r="U800" i="1"/>
  <c r="R800" i="1" s="1"/>
  <c r="W799" i="1"/>
  <c r="V800" i="1" l="1"/>
  <c r="W800" i="1" s="1"/>
  <c r="U801" i="1"/>
  <c r="R801" i="1" s="1"/>
  <c r="V801" i="1" l="1"/>
  <c r="W801" i="1" s="1"/>
  <c r="U802" i="1"/>
  <c r="R802" i="1" s="1"/>
  <c r="V802" i="1" l="1"/>
  <c r="W802" i="1" l="1"/>
  <c r="U803" i="1"/>
  <c r="R803" i="1" s="1"/>
  <c r="V803" i="1" l="1"/>
  <c r="W803" i="1" s="1"/>
  <c r="U804" i="1"/>
  <c r="R804" i="1" s="1"/>
  <c r="V804" i="1" l="1"/>
  <c r="W804" i="1" s="1"/>
  <c r="U805" i="1"/>
  <c r="R805" i="1" s="1"/>
  <c r="V805" i="1" l="1"/>
  <c r="W805" i="1" s="1"/>
  <c r="U806" i="1"/>
  <c r="R806" i="1" s="1"/>
  <c r="V806" i="1" l="1"/>
  <c r="W806" i="1" s="1"/>
  <c r="U807" i="1"/>
  <c r="R807" i="1" s="1"/>
  <c r="V807" i="1" l="1"/>
  <c r="U808" i="1"/>
  <c r="R808" i="1" s="1"/>
  <c r="W807" i="1"/>
  <c r="V808" i="1" l="1"/>
  <c r="W808" i="1" s="1"/>
  <c r="U809" i="1"/>
  <c r="R809" i="1" s="1"/>
  <c r="V809" i="1" l="1"/>
  <c r="W809" i="1" s="1"/>
  <c r="U810" i="1"/>
  <c r="R810" i="1" s="1"/>
  <c r="V810" i="1" l="1"/>
  <c r="W810" i="1" l="1"/>
  <c r="U811" i="1"/>
  <c r="R811" i="1" s="1"/>
  <c r="V811" i="1" l="1"/>
  <c r="W811" i="1" s="1"/>
  <c r="U812" i="1"/>
  <c r="R812" i="1" s="1"/>
  <c r="V812" i="1" l="1"/>
  <c r="W812" i="1" l="1"/>
  <c r="U813" i="1"/>
  <c r="R813" i="1" s="1"/>
  <c r="V813" i="1" l="1"/>
  <c r="U814" i="1" s="1"/>
  <c r="R814" i="1" s="1"/>
  <c r="W813" i="1" l="1"/>
  <c r="V814" i="1"/>
  <c r="U815" i="1"/>
  <c r="R815" i="1" s="1"/>
  <c r="W814" i="1"/>
  <c r="V815" i="1" l="1"/>
  <c r="W815" i="1" s="1"/>
  <c r="U816" i="1" l="1"/>
  <c r="R816" i="1" s="1"/>
  <c r="V816" i="1"/>
  <c r="U817" i="1" s="1"/>
  <c r="R817" i="1" s="1"/>
  <c r="W816" i="1" l="1"/>
  <c r="V817" i="1"/>
  <c r="W817" i="1" s="1"/>
  <c r="U818" i="1"/>
  <c r="R818" i="1" s="1"/>
  <c r="V818" i="1" l="1"/>
  <c r="W818" i="1" s="1"/>
  <c r="U819" i="1"/>
  <c r="R819" i="1" s="1"/>
  <c r="V819" i="1" l="1"/>
  <c r="W819" i="1" s="1"/>
  <c r="U820" i="1"/>
  <c r="R820" i="1" s="1"/>
  <c r="V820" i="1" l="1"/>
  <c r="U821" i="1"/>
  <c r="R821" i="1" s="1"/>
  <c r="W820" i="1"/>
  <c r="V821" i="1" l="1"/>
  <c r="W821" i="1" s="1"/>
  <c r="U822" i="1"/>
  <c r="R822" i="1" s="1"/>
  <c r="V822" i="1" l="1"/>
  <c r="W822" i="1" s="1"/>
  <c r="U823" i="1"/>
  <c r="R823" i="1" s="1"/>
  <c r="V823" i="1" l="1"/>
  <c r="U824" i="1" l="1"/>
  <c r="R824" i="1" s="1"/>
  <c r="W823" i="1"/>
  <c r="V824" i="1" l="1"/>
  <c r="W824" i="1" s="1"/>
  <c r="U825" i="1"/>
  <c r="R825" i="1" s="1"/>
  <c r="V825" i="1" l="1"/>
  <c r="U826" i="1" l="1"/>
  <c r="R826" i="1" s="1"/>
  <c r="W825" i="1"/>
  <c r="V826" i="1" l="1"/>
  <c r="W826" i="1" s="1"/>
  <c r="U827" i="1"/>
  <c r="R827" i="1" s="1"/>
  <c r="V827" i="1" l="1"/>
  <c r="W827" i="1" s="1"/>
  <c r="U828" i="1"/>
  <c r="R828" i="1" s="1"/>
  <c r="V828" i="1" l="1"/>
  <c r="W828" i="1" s="1"/>
  <c r="U829" i="1"/>
  <c r="R829" i="1" s="1"/>
  <c r="V829" i="1" l="1"/>
  <c r="U830" i="1" l="1"/>
  <c r="R830" i="1" s="1"/>
  <c r="W829" i="1"/>
  <c r="V830" i="1" l="1"/>
  <c r="W830" i="1" s="1"/>
  <c r="U831" i="1"/>
  <c r="R831" i="1" s="1"/>
  <c r="V831" i="1" l="1"/>
  <c r="U832" i="1" l="1"/>
  <c r="R832" i="1" s="1"/>
  <c r="W831" i="1"/>
  <c r="V832" i="1"/>
  <c r="U833" i="1" l="1"/>
  <c r="R833" i="1" s="1"/>
  <c r="W832" i="1"/>
  <c r="V833" i="1" l="1"/>
  <c r="U834" i="1"/>
  <c r="R834" i="1" s="1"/>
  <c r="W833" i="1"/>
  <c r="V834" i="1" l="1"/>
  <c r="U835" i="1" s="1"/>
  <c r="R835" i="1" s="1"/>
  <c r="W834" i="1" l="1"/>
  <c r="V835" i="1"/>
  <c r="W835" i="1" s="1"/>
  <c r="U836" i="1" l="1"/>
  <c r="R836" i="1" s="1"/>
  <c r="V836" i="1"/>
  <c r="W836" i="1" s="1"/>
  <c r="U837" i="1" l="1"/>
  <c r="R837" i="1" s="1"/>
  <c r="V837" i="1" l="1"/>
  <c r="W837" i="1" s="1"/>
  <c r="U838" i="1"/>
  <c r="R838" i="1" s="1"/>
  <c r="V838" i="1" l="1"/>
  <c r="W838" i="1" s="1"/>
  <c r="U839" i="1"/>
  <c r="R839" i="1" s="1"/>
  <c r="V839" i="1" l="1"/>
  <c r="W839" i="1" l="1"/>
  <c r="U840" i="1"/>
  <c r="R840" i="1" l="1"/>
  <c r="V840" i="1"/>
  <c r="W840" i="1" l="1"/>
  <c r="U841" i="1"/>
  <c r="R841" i="1" s="1"/>
  <c r="V841" i="1" l="1"/>
  <c r="W841" i="1" l="1"/>
  <c r="U842" i="1"/>
  <c r="R842" i="1" s="1"/>
  <c r="V842" i="1" l="1"/>
  <c r="W842" i="1" l="1"/>
  <c r="U843" i="1"/>
  <c r="R843" i="1" s="1"/>
  <c r="V843" i="1" l="1"/>
  <c r="U844" i="1" l="1"/>
  <c r="R844" i="1" s="1"/>
  <c r="W843" i="1"/>
  <c r="V844" i="1" l="1"/>
  <c r="U845" i="1"/>
  <c r="R845" i="1" s="1"/>
  <c r="W844" i="1"/>
  <c r="V845" i="1" l="1"/>
  <c r="W845" i="1" s="1"/>
  <c r="U846" i="1"/>
  <c r="R846" i="1" s="1"/>
  <c r="V846" i="1" l="1"/>
  <c r="U847" i="1" l="1"/>
  <c r="R847" i="1" s="1"/>
  <c r="W846" i="1"/>
  <c r="V847" i="1"/>
  <c r="W847" i="1" l="1"/>
  <c r="U848" i="1"/>
  <c r="R848" i="1" s="1"/>
  <c r="V848" i="1" l="1"/>
  <c r="W848" i="1" s="1"/>
  <c r="U849" i="1"/>
  <c r="R849" i="1" s="1"/>
  <c r="V849" i="1" l="1"/>
  <c r="W849" i="1" s="1"/>
  <c r="U850" i="1" l="1"/>
  <c r="R850" i="1" l="1"/>
  <c r="V850" i="1"/>
  <c r="W850" i="1" l="1"/>
  <c r="U851" i="1"/>
  <c r="R851" i="1" s="1"/>
  <c r="V851" i="1" l="1"/>
  <c r="U852" i="1" l="1"/>
  <c r="R852" i="1" s="1"/>
  <c r="W851" i="1"/>
  <c r="V852" i="1"/>
  <c r="W852" i="1" l="1"/>
  <c r="U853" i="1"/>
  <c r="R853" i="1" s="1"/>
  <c r="U855" i="1"/>
  <c r="R855" i="1" s="1"/>
  <c r="V853" i="1" l="1"/>
  <c r="U854" i="1" l="1"/>
  <c r="R854" i="1" s="1"/>
  <c r="W853" i="1"/>
  <c r="V854" i="1" l="1"/>
  <c r="V855" i="1" s="1"/>
  <c r="W854" i="1"/>
  <c r="U857" i="1"/>
  <c r="R857" i="1" s="1"/>
  <c r="U856" i="1" l="1"/>
  <c r="R856" i="1" s="1"/>
  <c r="W855" i="1"/>
  <c r="V856" i="1"/>
  <c r="W856" i="1" s="1"/>
  <c r="U858" i="1"/>
  <c r="R858" i="1" s="1"/>
  <c r="V857" i="1" l="1"/>
  <c r="W857" i="1" s="1"/>
  <c r="V858" i="1"/>
  <c r="U859" i="1" s="1"/>
  <c r="R859" i="1" s="1"/>
  <c r="W858" i="1" l="1"/>
  <c r="V859" i="1"/>
  <c r="W859" i="1" s="1"/>
  <c r="U860" i="1" l="1"/>
  <c r="R860" i="1" l="1"/>
  <c r="V860" i="1"/>
  <c r="W860" i="1" l="1"/>
  <c r="U861" i="1"/>
  <c r="R861" i="1" s="1"/>
  <c r="V861" i="1" l="1"/>
  <c r="W861" i="1" l="1"/>
  <c r="U862" i="1"/>
  <c r="R862" i="1" s="1"/>
  <c r="V862" i="1" l="1"/>
  <c r="W862" i="1" l="1"/>
  <c r="U863" i="1"/>
  <c r="R863" i="1" s="1"/>
  <c r="V863" i="1" l="1"/>
  <c r="W863" i="1" l="1"/>
  <c r="U864" i="1"/>
  <c r="R864" i="1" s="1"/>
  <c r="V864" i="1" l="1"/>
  <c r="W864" i="1" l="1"/>
  <c r="U865" i="1"/>
  <c r="R865" i="1" s="1"/>
  <c r="V865" i="1" l="1"/>
  <c r="W865" i="1" l="1"/>
  <c r="U866" i="1"/>
  <c r="R866" i="1" s="1"/>
  <c r="V866" i="1" l="1"/>
  <c r="W866" i="1" l="1"/>
  <c r="U867" i="1"/>
  <c r="R867" i="1" s="1"/>
  <c r="V867" i="1" l="1"/>
  <c r="W867" i="1" l="1"/>
  <c r="U868" i="1"/>
  <c r="R868" i="1" s="1"/>
  <c r="V868" i="1" l="1"/>
  <c r="W868" i="1" l="1"/>
  <c r="U869" i="1"/>
  <c r="R869" i="1" s="1"/>
  <c r="V869" i="1" l="1"/>
  <c r="W869" i="1" l="1"/>
  <c r="U870" i="1"/>
  <c r="R870" i="1" s="1"/>
  <c r="V870" i="1" l="1"/>
  <c r="U871" i="1" l="1"/>
  <c r="R871" i="1" s="1"/>
  <c r="W870" i="1"/>
  <c r="V871" i="1" l="1"/>
  <c r="W871" i="1" s="1"/>
  <c r="U872" i="1"/>
  <c r="R872" i="1" s="1"/>
  <c r="V872" i="1" l="1"/>
  <c r="W872" i="1" l="1"/>
  <c r="U873" i="1"/>
  <c r="R873" i="1" s="1"/>
  <c r="V873" i="1" l="1"/>
  <c r="W873" i="1" l="1"/>
  <c r="U874" i="1"/>
  <c r="R874" i="1" s="1"/>
  <c r="V874" i="1" l="1"/>
  <c r="W874" i="1" l="1"/>
  <c r="U875" i="1"/>
  <c r="R875" i="1" s="1"/>
  <c r="V875" i="1" l="1"/>
  <c r="U876" i="1" l="1"/>
  <c r="R876" i="1" s="1"/>
  <c r="V876" i="1"/>
  <c r="W875" i="1"/>
  <c r="W876" i="1" l="1"/>
  <c r="U877" i="1"/>
  <c r="R877" i="1" s="1"/>
  <c r="V877" i="1" l="1"/>
  <c r="W877" i="1" l="1"/>
  <c r="U878" i="1"/>
  <c r="R878" i="1" s="1"/>
  <c r="V878" i="1" l="1"/>
  <c r="W878" i="1" l="1"/>
  <c r="U879" i="1"/>
  <c r="R879" i="1" s="1"/>
  <c r="V879" i="1" l="1"/>
  <c r="W879" i="1" l="1"/>
  <c r="U880" i="1"/>
  <c r="R880" i="1" s="1"/>
  <c r="V880" i="1" l="1"/>
  <c r="W880" i="1" l="1"/>
  <c r="U881" i="1"/>
  <c r="R881" i="1" s="1"/>
  <c r="V881" i="1" l="1"/>
  <c r="W881" i="1" l="1"/>
  <c r="U882" i="1"/>
  <c r="R882" i="1" s="1"/>
  <c r="V882" i="1" l="1"/>
  <c r="U883" i="1" l="1"/>
  <c r="R883" i="1" s="1"/>
  <c r="W882" i="1"/>
  <c r="V883" i="1"/>
  <c r="U884" i="1" l="1"/>
  <c r="R884" i="1" s="1"/>
  <c r="W883" i="1"/>
  <c r="V884" i="1" l="1"/>
  <c r="U885" i="1" s="1"/>
  <c r="R885" i="1" s="1"/>
  <c r="W884" i="1"/>
  <c r="V885" i="1" l="1"/>
  <c r="U886" i="1"/>
  <c r="R886" i="1" s="1"/>
  <c r="W885" i="1"/>
  <c r="V886" i="1" l="1"/>
  <c r="U887" i="1" s="1"/>
  <c r="R887" i="1" s="1"/>
  <c r="W886" i="1" l="1"/>
  <c r="V887" i="1"/>
  <c r="U888" i="1" s="1"/>
  <c r="R888" i="1" s="1"/>
  <c r="W887" i="1"/>
  <c r="V888" i="1" l="1"/>
  <c r="W888" i="1" s="1"/>
  <c r="U889" i="1"/>
  <c r="R889" i="1" s="1"/>
  <c r="V889" i="1" l="1"/>
  <c r="U890" i="1" l="1"/>
  <c r="R890" i="1" s="1"/>
  <c r="W889" i="1"/>
  <c r="V890" i="1"/>
  <c r="W890" i="1" l="1"/>
  <c r="U891" i="1"/>
  <c r="R891" i="1" s="1"/>
  <c r="V891" i="1" l="1"/>
  <c r="W891" i="1" l="1"/>
  <c r="U892" i="1"/>
  <c r="R892" i="1" s="1"/>
  <c r="U903" i="1"/>
  <c r="R903" i="1" s="1"/>
  <c r="V892" i="1" l="1"/>
  <c r="U904" i="1"/>
  <c r="R904" i="1" s="1"/>
  <c r="W892" i="1" l="1"/>
  <c r="U893" i="1"/>
  <c r="R893" i="1" s="1"/>
  <c r="V893" i="1" l="1"/>
  <c r="U905" i="1"/>
  <c r="R905" i="1" s="1"/>
  <c r="W893" i="1" l="1"/>
  <c r="U894" i="1"/>
  <c r="R894" i="1" s="1"/>
  <c r="V894" i="1" l="1"/>
  <c r="U895" i="1" l="1"/>
  <c r="R895" i="1" s="1"/>
  <c r="W894" i="1"/>
  <c r="V895" i="1" l="1"/>
  <c r="W895" i="1" s="1"/>
  <c r="U896" i="1" l="1"/>
  <c r="R896" i="1" s="1"/>
  <c r="V896" i="1"/>
  <c r="U897" i="1" l="1"/>
  <c r="R897" i="1" s="1"/>
  <c r="W896" i="1"/>
  <c r="V897" i="1"/>
  <c r="U898" i="1" l="1"/>
  <c r="R898" i="1" s="1"/>
  <c r="W897" i="1"/>
  <c r="V898" i="1" l="1"/>
  <c r="W898" i="1" s="1"/>
  <c r="U899" i="1"/>
  <c r="R899" i="1" s="1"/>
  <c r="V899" i="1" l="1"/>
  <c r="U900" i="1" l="1"/>
  <c r="R900" i="1" s="1"/>
  <c r="W899" i="1"/>
  <c r="V900" i="1" l="1"/>
  <c r="W900" i="1" s="1"/>
  <c r="U901" i="1"/>
  <c r="R901" i="1" s="1"/>
  <c r="V901" i="1" l="1"/>
  <c r="U902" i="1" l="1"/>
  <c r="R902" i="1" s="1"/>
  <c r="W901" i="1"/>
  <c r="V902" i="1"/>
  <c r="V903" i="1" l="1"/>
  <c r="W902" i="1"/>
  <c r="W903" i="1" l="1"/>
  <c r="V904" i="1"/>
  <c r="W904" i="1" l="1"/>
  <c r="V905" i="1"/>
  <c r="U915" i="1"/>
  <c r="R915" i="1" s="1"/>
  <c r="U906" i="1" l="1"/>
  <c r="R906" i="1" s="1"/>
  <c r="W905" i="1"/>
  <c r="V906" i="1"/>
  <c r="U916" i="1"/>
  <c r="R916" i="1" s="1"/>
  <c r="W906" i="1" l="1"/>
  <c r="U907" i="1"/>
  <c r="R907" i="1" s="1"/>
  <c r="V907" i="1" l="1"/>
  <c r="U917" i="1"/>
  <c r="R917" i="1" s="1"/>
  <c r="U908" i="1" l="1"/>
  <c r="R908" i="1" s="1"/>
  <c r="W907" i="1"/>
  <c r="U918" i="1"/>
  <c r="R918" i="1" s="1"/>
  <c r="V908" i="1" l="1"/>
  <c r="W908" i="1" l="1"/>
  <c r="U909" i="1"/>
  <c r="R909" i="1" s="1"/>
  <c r="V909" i="1" l="1"/>
  <c r="U910" i="1" l="1"/>
  <c r="R910" i="1" s="1"/>
  <c r="W909" i="1"/>
  <c r="V910" i="1"/>
  <c r="U911" i="1" l="1"/>
  <c r="R911" i="1" s="1"/>
  <c r="W910" i="1"/>
  <c r="V911" i="1"/>
  <c r="U912" i="1" l="1"/>
  <c r="R912" i="1" s="1"/>
  <c r="W911" i="1"/>
  <c r="V912" i="1"/>
  <c r="W912" i="1" l="1"/>
  <c r="U913" i="1"/>
  <c r="R913" i="1" s="1"/>
  <c r="V913" i="1" l="1"/>
  <c r="W913" i="1" l="1"/>
  <c r="U914" i="1"/>
  <c r="R914" i="1" s="1"/>
  <c r="V914" i="1" l="1"/>
  <c r="V915" i="1" l="1"/>
  <c r="W914" i="1"/>
  <c r="W915" i="1" l="1"/>
  <c r="V916" i="1"/>
  <c r="W916" i="1" l="1"/>
  <c r="V917" i="1"/>
  <c r="W917" i="1" l="1"/>
  <c r="V918" i="1"/>
  <c r="U919" i="1" l="1"/>
  <c r="R919" i="1" s="1"/>
  <c r="W918" i="1"/>
  <c r="V919" i="1" l="1"/>
  <c r="U920" i="1"/>
  <c r="R920" i="1" s="1"/>
  <c r="W919" i="1"/>
  <c r="V920" i="1" l="1"/>
  <c r="W920" i="1"/>
  <c r="U921" i="1"/>
  <c r="R921" i="1" s="1"/>
  <c r="V921" i="1" l="1"/>
  <c r="U940" i="1"/>
  <c r="R940" i="1" s="1"/>
  <c r="W921" i="1" l="1"/>
  <c r="U922" i="1"/>
  <c r="R922" i="1" s="1"/>
  <c r="U941" i="1"/>
  <c r="R941" i="1" s="1"/>
  <c r="V922" i="1" l="1"/>
  <c r="U942" i="1"/>
  <c r="R942" i="1" s="1"/>
  <c r="W922" i="1" l="1"/>
  <c r="U923" i="1"/>
  <c r="R923" i="1" s="1"/>
  <c r="U943" i="1"/>
  <c r="R943" i="1" s="1"/>
  <c r="V923" i="1" l="1"/>
  <c r="U944" i="1"/>
  <c r="R944" i="1" s="1"/>
  <c r="U924" i="1" l="1"/>
  <c r="R924" i="1" s="1"/>
  <c r="W923" i="1"/>
  <c r="U945" i="1"/>
  <c r="R945" i="1" s="1"/>
  <c r="V924" i="1" l="1"/>
  <c r="U925" i="1"/>
  <c r="R925" i="1" s="1"/>
  <c r="W924" i="1"/>
  <c r="U946" i="1"/>
  <c r="R946" i="1" s="1"/>
  <c r="V925" i="1" l="1"/>
  <c r="U926" i="1" s="1"/>
  <c r="R926" i="1" s="1"/>
  <c r="W925" i="1"/>
  <c r="U947" i="1"/>
  <c r="R947" i="1" s="1"/>
  <c r="V926" i="1" l="1"/>
  <c r="U948" i="1"/>
  <c r="R948" i="1" s="1"/>
  <c r="W926" i="1" l="1"/>
  <c r="U927" i="1"/>
  <c r="R927" i="1" s="1"/>
  <c r="V927" i="1" l="1"/>
  <c r="W927" i="1" l="1"/>
  <c r="U928" i="1"/>
  <c r="R928" i="1" s="1"/>
  <c r="V928" i="1" l="1"/>
  <c r="U929" i="1" l="1"/>
  <c r="R929" i="1" s="1"/>
  <c r="W928" i="1"/>
  <c r="V929" i="1"/>
  <c r="U930" i="1" l="1"/>
  <c r="R930" i="1" s="1"/>
  <c r="W929" i="1"/>
  <c r="V930" i="1"/>
  <c r="U931" i="1" l="1"/>
  <c r="R931" i="1" s="1"/>
  <c r="W930" i="1"/>
  <c r="V931" i="1" l="1"/>
  <c r="U932" i="1"/>
  <c r="R932" i="1" s="1"/>
  <c r="W931" i="1"/>
  <c r="U954" i="1"/>
  <c r="R954" i="1" s="1"/>
  <c r="V932" i="1" l="1"/>
  <c r="W932" i="1" s="1"/>
  <c r="U955" i="1"/>
  <c r="R955" i="1" s="1"/>
  <c r="U933" i="1" l="1"/>
  <c r="R933" i="1" s="1"/>
  <c r="V933" i="1" l="1"/>
  <c r="W933" i="1" s="1"/>
  <c r="U934" i="1"/>
  <c r="R934" i="1" s="1"/>
  <c r="V934" i="1" l="1"/>
  <c r="W934" i="1" l="1"/>
  <c r="U935" i="1"/>
  <c r="R935" i="1" s="1"/>
  <c r="V935" i="1" l="1"/>
  <c r="W935" i="1" l="1"/>
  <c r="U936" i="1"/>
  <c r="R936" i="1" s="1"/>
  <c r="U949" i="1"/>
  <c r="R949" i="1" s="1"/>
  <c r="V936" i="1" l="1"/>
  <c r="U937" i="1" l="1"/>
  <c r="R937" i="1" s="1"/>
  <c r="W936" i="1"/>
  <c r="U950" i="1"/>
  <c r="R950" i="1" s="1"/>
  <c r="V937" i="1" l="1"/>
  <c r="W937" i="1" s="1"/>
  <c r="U938" i="1"/>
  <c r="R938" i="1" s="1"/>
  <c r="U951" i="1"/>
  <c r="R951" i="1" s="1"/>
  <c r="V938" i="1" l="1"/>
  <c r="W938" i="1" l="1"/>
  <c r="U939" i="1"/>
  <c r="R939" i="1" s="1"/>
  <c r="U952" i="1"/>
  <c r="R952" i="1" s="1"/>
  <c r="V939" i="1" l="1"/>
  <c r="U953" i="1"/>
  <c r="R953" i="1" s="1"/>
  <c r="W939" i="1" l="1"/>
  <c r="V940" i="1"/>
  <c r="W940" i="1" l="1"/>
  <c r="V941" i="1"/>
  <c r="W941" i="1" l="1"/>
  <c r="V942" i="1"/>
  <c r="U963" i="1"/>
  <c r="R963" i="1" s="1"/>
  <c r="V943" i="1" l="1"/>
  <c r="W942" i="1"/>
  <c r="U956" i="1"/>
  <c r="R956" i="1" s="1"/>
  <c r="U964" i="1"/>
  <c r="R964" i="1" s="1"/>
  <c r="V944" i="1" l="1"/>
  <c r="W943" i="1"/>
  <c r="U957" i="1"/>
  <c r="R957" i="1" s="1"/>
  <c r="U965" i="1"/>
  <c r="R965" i="1" s="1"/>
  <c r="W944" i="1" l="1"/>
  <c r="V945" i="1"/>
  <c r="U958" i="1"/>
  <c r="R958" i="1" s="1"/>
  <c r="U966" i="1"/>
  <c r="R966" i="1" s="1"/>
  <c r="V946" i="1" l="1"/>
  <c r="W945" i="1"/>
  <c r="U959" i="1"/>
  <c r="R959" i="1" s="1"/>
  <c r="U967" i="1"/>
  <c r="R967" i="1" s="1"/>
  <c r="W946" i="1" l="1"/>
  <c r="V947" i="1"/>
  <c r="U960" i="1"/>
  <c r="R960" i="1" s="1"/>
  <c r="U968" i="1"/>
  <c r="R968" i="1" s="1"/>
  <c r="W947" i="1" l="1"/>
  <c r="V948" i="1"/>
  <c r="U961" i="1"/>
  <c r="R961" i="1" s="1"/>
  <c r="U969" i="1"/>
  <c r="R969" i="1" s="1"/>
  <c r="W948" i="1" l="1"/>
  <c r="V949" i="1"/>
  <c r="U962" i="1"/>
  <c r="R962" i="1" s="1"/>
  <c r="V950" i="1" l="1"/>
  <c r="W949" i="1"/>
  <c r="U970" i="1"/>
  <c r="R970" i="1" s="1"/>
  <c r="W950" i="1" l="1"/>
  <c r="V951" i="1"/>
  <c r="U971" i="1"/>
  <c r="R971" i="1" s="1"/>
  <c r="W951" i="1" l="1"/>
  <c r="V952" i="1"/>
  <c r="U972" i="1"/>
  <c r="R972" i="1" s="1"/>
  <c r="W952" i="1" l="1"/>
  <c r="V953" i="1"/>
  <c r="U973" i="1"/>
  <c r="R973" i="1" s="1"/>
  <c r="V954" i="1" l="1"/>
  <c r="W953" i="1"/>
  <c r="U974" i="1"/>
  <c r="R974" i="1" s="1"/>
  <c r="W954" i="1" l="1"/>
  <c r="V955" i="1"/>
  <c r="U975" i="1"/>
  <c r="R975" i="1" s="1"/>
  <c r="V956" i="1" l="1"/>
  <c r="W955" i="1"/>
  <c r="U976" i="1"/>
  <c r="R976" i="1" s="1"/>
  <c r="V957" i="1" l="1"/>
  <c r="W956" i="1"/>
  <c r="U977" i="1"/>
  <c r="R977" i="1" s="1"/>
  <c r="V958" i="1" l="1"/>
  <c r="W957" i="1"/>
  <c r="U978" i="1"/>
  <c r="R978" i="1" s="1"/>
  <c r="V959" i="1" l="1"/>
  <c r="W958" i="1"/>
  <c r="V960" i="1" l="1"/>
  <c r="W959" i="1"/>
  <c r="V961" i="1" l="1"/>
  <c r="W960" i="1"/>
  <c r="V962" i="1" l="1"/>
  <c r="W961" i="1"/>
  <c r="V963" i="1" l="1"/>
  <c r="W962" i="1"/>
  <c r="V964" i="1" l="1"/>
  <c r="W963" i="1"/>
  <c r="W964" i="1" l="1"/>
  <c r="V965" i="1"/>
  <c r="W965" i="1" l="1"/>
  <c r="V966" i="1"/>
  <c r="U979" i="1"/>
  <c r="R979" i="1" s="1"/>
  <c r="W966" i="1" l="1"/>
  <c r="V967" i="1"/>
  <c r="U980" i="1"/>
  <c r="R980" i="1" s="1"/>
  <c r="W967" i="1" l="1"/>
  <c r="V968" i="1"/>
  <c r="V969" i="1" l="1"/>
  <c r="W968" i="1"/>
  <c r="U987" i="1"/>
  <c r="R987" i="1" s="1"/>
  <c r="W969" i="1" l="1"/>
  <c r="V970" i="1"/>
  <c r="U988" i="1"/>
  <c r="R988" i="1" s="1"/>
  <c r="W970" i="1" l="1"/>
  <c r="V971" i="1"/>
  <c r="U989" i="1"/>
  <c r="R989" i="1" s="1"/>
  <c r="V972" i="1" l="1"/>
  <c r="W971" i="1"/>
  <c r="U990" i="1"/>
  <c r="R990" i="1" s="1"/>
  <c r="V973" i="1" l="1"/>
  <c r="W972" i="1"/>
  <c r="U991" i="1"/>
  <c r="R991" i="1" s="1"/>
  <c r="W973" i="1" l="1"/>
  <c r="V974" i="1"/>
  <c r="U992" i="1"/>
  <c r="R992" i="1" s="1"/>
  <c r="W974" i="1" l="1"/>
  <c r="V975" i="1"/>
  <c r="U993" i="1"/>
  <c r="R993" i="1" s="1"/>
  <c r="V976" i="1" l="1"/>
  <c r="W975" i="1"/>
  <c r="U994" i="1"/>
  <c r="R994" i="1" s="1"/>
  <c r="W976" i="1" l="1"/>
  <c r="V977" i="1"/>
  <c r="U995" i="1"/>
  <c r="R995" i="1" s="1"/>
  <c r="V978" i="1" l="1"/>
  <c r="W977" i="1"/>
  <c r="U986" i="1"/>
  <c r="R986" i="1" s="1"/>
  <c r="V979" i="1" l="1"/>
  <c r="W978" i="1"/>
  <c r="U996" i="1"/>
  <c r="R996" i="1" s="1"/>
  <c r="W979" i="1" l="1"/>
  <c r="V980" i="1"/>
  <c r="U997" i="1"/>
  <c r="R997" i="1" s="1"/>
  <c r="W980" i="1" l="1"/>
  <c r="U981" i="1"/>
  <c r="R981" i="1" s="1"/>
  <c r="V981" i="1"/>
  <c r="U998" i="1"/>
  <c r="R998" i="1" s="1"/>
  <c r="U982" i="1" l="1"/>
  <c r="R982" i="1" s="1"/>
  <c r="W981" i="1"/>
  <c r="U999" i="1"/>
  <c r="R999" i="1" s="1"/>
  <c r="V982" i="1" l="1"/>
  <c r="U983" i="1" l="1"/>
  <c r="R983" i="1" s="1"/>
  <c r="W982" i="1"/>
  <c r="V983" i="1"/>
  <c r="U1000" i="1"/>
  <c r="R1000" i="1" s="1"/>
  <c r="W983" i="1" l="1"/>
  <c r="U984" i="1"/>
  <c r="R984" i="1" s="1"/>
  <c r="U1001" i="1"/>
  <c r="R1001" i="1" s="1"/>
  <c r="V984" i="1" l="1"/>
  <c r="W984" i="1" s="1"/>
  <c r="U985" i="1"/>
  <c r="R985" i="1" s="1"/>
  <c r="U1002" i="1"/>
  <c r="R1002" i="1" s="1"/>
  <c r="V985" i="1" l="1"/>
  <c r="V986" i="1" s="1"/>
  <c r="U1003" i="1"/>
  <c r="R1003" i="1" s="1"/>
  <c r="W985" i="1" l="1"/>
  <c r="W986" i="1"/>
  <c r="V987" i="1"/>
  <c r="V988" i="1" l="1"/>
  <c r="W987" i="1"/>
  <c r="W988" i="1" l="1"/>
  <c r="V989" i="1"/>
  <c r="V990" i="1" l="1"/>
  <c r="W989" i="1"/>
  <c r="V991" i="1" l="1"/>
  <c r="W990" i="1"/>
  <c r="V992" i="1" l="1"/>
  <c r="W991" i="1"/>
  <c r="W992" i="1" l="1"/>
  <c r="V993" i="1"/>
  <c r="V994" i="1" l="1"/>
  <c r="W993" i="1"/>
  <c r="W994" i="1" l="1"/>
  <c r="V995" i="1"/>
  <c r="U1004" i="1"/>
  <c r="R1004" i="1" s="1"/>
  <c r="W995" i="1" l="1"/>
  <c r="V996" i="1"/>
  <c r="U1011" i="1"/>
  <c r="R1011" i="1" s="1"/>
  <c r="V997" i="1" l="1"/>
  <c r="W996" i="1"/>
  <c r="U1005" i="1"/>
  <c r="R1005" i="1" s="1"/>
  <c r="U1012" i="1"/>
  <c r="R1012" i="1" s="1"/>
  <c r="V998" i="1" l="1"/>
  <c r="W997" i="1"/>
  <c r="U1013" i="1"/>
  <c r="R1013" i="1" s="1"/>
  <c r="W998" i="1" l="1"/>
  <c r="V999" i="1"/>
  <c r="U1006" i="1"/>
  <c r="R1006" i="1" s="1"/>
  <c r="U1014" i="1"/>
  <c r="R1014" i="1" s="1"/>
  <c r="W999" i="1" l="1"/>
  <c r="V1000" i="1"/>
  <c r="U1015" i="1"/>
  <c r="R1015" i="1" s="1"/>
  <c r="V1001" i="1" l="1"/>
  <c r="W1000" i="1"/>
  <c r="U1007" i="1"/>
  <c r="R1007" i="1" s="1"/>
  <c r="U1016" i="1"/>
  <c r="R1016" i="1" s="1"/>
  <c r="V1002" i="1" l="1"/>
  <c r="W1001" i="1"/>
  <c r="U1008" i="1"/>
  <c r="R1008" i="1" s="1"/>
  <c r="U1017" i="1"/>
  <c r="R1017" i="1" s="1"/>
  <c r="V1003" i="1" l="1"/>
  <c r="W1002" i="1"/>
  <c r="U1009" i="1"/>
  <c r="R1009" i="1" s="1"/>
  <c r="U1018" i="1"/>
  <c r="R1018" i="1" s="1"/>
  <c r="W1003" i="1" l="1"/>
  <c r="V1004" i="1"/>
  <c r="U1019" i="1"/>
  <c r="R1019" i="1" s="1"/>
  <c r="W1004" i="1" l="1"/>
  <c r="V1005" i="1"/>
  <c r="U1010" i="1"/>
  <c r="R1010" i="1" s="1"/>
  <c r="U1020" i="1"/>
  <c r="R1020" i="1" s="1"/>
  <c r="W1005" i="1" l="1"/>
  <c r="V1006" i="1"/>
  <c r="U1021" i="1"/>
  <c r="R1021" i="1" s="1"/>
  <c r="V1007" i="1" l="1"/>
  <c r="W1006" i="1"/>
  <c r="U1022" i="1"/>
  <c r="R1022" i="1" s="1"/>
  <c r="V1008" i="1" l="1"/>
  <c r="W1007" i="1"/>
  <c r="U1023" i="1"/>
  <c r="R1023" i="1" s="1"/>
  <c r="W1008" i="1" l="1"/>
  <c r="V1009" i="1"/>
  <c r="U1024" i="1"/>
  <c r="R1024" i="1" s="1"/>
  <c r="W1009" i="1" l="1"/>
  <c r="V1010" i="1"/>
  <c r="W1010" i="1" l="1"/>
  <c r="V1011" i="1"/>
  <c r="W1011" i="1" l="1"/>
  <c r="V1012" i="1"/>
  <c r="U1026" i="1"/>
  <c r="R1026" i="1" s="1"/>
  <c r="W1012" i="1" l="1"/>
  <c r="V1013" i="1"/>
  <c r="U1027" i="1"/>
  <c r="R1027" i="1" s="1"/>
  <c r="W1013" i="1" l="1"/>
  <c r="V1014" i="1"/>
  <c r="W1014" i="1" l="1"/>
  <c r="V1015" i="1"/>
  <c r="V1016" i="1" l="1"/>
  <c r="W1015" i="1"/>
  <c r="W1016" i="1" l="1"/>
  <c r="V1017" i="1"/>
  <c r="V1018" i="1" l="1"/>
  <c r="W1017" i="1"/>
  <c r="W1018" i="1" l="1"/>
  <c r="V1019" i="1"/>
  <c r="V1020" i="1" l="1"/>
  <c r="W1019" i="1"/>
  <c r="U1025" i="1"/>
  <c r="R1025" i="1" s="1"/>
  <c r="V1021" i="1" l="1"/>
  <c r="W1020" i="1"/>
  <c r="W1021" i="1" l="1"/>
  <c r="V1022" i="1"/>
  <c r="V1023" i="1" l="1"/>
  <c r="W1022" i="1"/>
  <c r="V1024" i="1" l="1"/>
  <c r="W1023" i="1"/>
  <c r="W1024" i="1" l="1"/>
  <c r="V1025" i="1"/>
  <c r="V1026" i="1" l="1"/>
  <c r="W1025" i="1"/>
  <c r="V1027" i="1" l="1"/>
  <c r="W1026" i="1"/>
  <c r="U1028" i="1" l="1"/>
  <c r="R1028" i="1" s="1"/>
  <c r="W1027" i="1"/>
  <c r="V1028" i="1"/>
  <c r="W1028" i="1" l="1"/>
  <c r="U1029" i="1"/>
  <c r="R1029" i="1" s="1"/>
  <c r="V1029" i="1" l="1"/>
  <c r="U1030" i="1"/>
  <c r="R1030" i="1" s="1"/>
  <c r="W1029" i="1"/>
  <c r="V1030" i="1" l="1"/>
  <c r="U1031" i="1"/>
  <c r="R1031" i="1" s="1"/>
  <c r="W1030" i="1"/>
  <c r="V1031" i="1" l="1"/>
  <c r="U1032" i="1" s="1"/>
  <c r="R1032" i="1" s="1"/>
  <c r="V1032" i="1" l="1"/>
  <c r="W1031" i="1"/>
  <c r="W1032" i="1"/>
  <c r="U1033" i="1"/>
  <c r="R1033" i="1" s="1"/>
  <c r="V1033" i="1" l="1"/>
  <c r="W1033" i="1" l="1"/>
  <c r="U1034" i="1"/>
  <c r="R1034" i="1" s="1"/>
  <c r="V1034" i="1" l="1"/>
  <c r="U1035" i="1"/>
  <c r="R1035" i="1" s="1"/>
  <c r="W1034" i="1"/>
  <c r="V1035" i="1" l="1"/>
  <c r="W1035" i="1" l="1"/>
  <c r="U1036" i="1"/>
  <c r="R1036" i="1" s="1"/>
  <c r="U1046" i="1"/>
  <c r="R1046" i="1" s="1"/>
  <c r="V1036" i="1" l="1"/>
  <c r="U1037" i="1"/>
  <c r="R1037" i="1" s="1"/>
  <c r="W1036" i="1"/>
  <c r="U1047" i="1"/>
  <c r="R1047" i="1" s="1"/>
  <c r="V1037" i="1" l="1"/>
  <c r="W1037" i="1" s="1"/>
  <c r="U1038" i="1"/>
  <c r="R1038" i="1" s="1"/>
  <c r="V1038" i="1" l="1"/>
  <c r="W1038" i="1" s="1"/>
  <c r="U1039" i="1"/>
  <c r="R1039" i="1" s="1"/>
  <c r="V1039" i="1" l="1"/>
  <c r="W1039" i="1" s="1"/>
  <c r="U1040" i="1"/>
  <c r="R1040" i="1" s="1"/>
  <c r="V1040" i="1" l="1"/>
  <c r="W1040" i="1" l="1"/>
  <c r="U1041" i="1"/>
  <c r="R1041" i="1" s="1"/>
  <c r="V1041" i="1" l="1"/>
  <c r="W1041" i="1" s="1"/>
  <c r="U1042" i="1"/>
  <c r="R1042" i="1" s="1"/>
  <c r="V1042" i="1" l="1"/>
  <c r="W1042" i="1" s="1"/>
  <c r="U1043" i="1"/>
  <c r="R1043" i="1" s="1"/>
  <c r="V1043" i="1" l="1"/>
  <c r="W1043" i="1" s="1"/>
  <c r="U1044" i="1"/>
  <c r="R1044" i="1" s="1"/>
  <c r="V1044" i="1" l="1"/>
  <c r="U1045" i="1" l="1"/>
  <c r="R1045" i="1" s="1"/>
  <c r="W1044" i="1"/>
  <c r="V1045" i="1" l="1"/>
  <c r="V1046" i="1" s="1"/>
  <c r="W1045" i="1"/>
  <c r="V1047" i="1" l="1"/>
  <c r="W1046" i="1"/>
  <c r="U1048" i="1" l="1"/>
  <c r="R1048" i="1" s="1"/>
  <c r="W1047" i="1"/>
  <c r="V1048" i="1"/>
  <c r="U1049" i="1" l="1"/>
  <c r="R1049" i="1" s="1"/>
  <c r="V1049" i="1"/>
  <c r="W1048" i="1"/>
  <c r="W1049" i="1" l="1"/>
  <c r="U1050" i="1"/>
  <c r="R1050" i="1" s="1"/>
  <c r="V1050" i="1" l="1"/>
  <c r="W1050" i="1" s="1"/>
  <c r="U1051" i="1"/>
  <c r="R1051" i="1" s="1"/>
  <c r="V1051" i="1" l="1"/>
  <c r="W1051" i="1" s="1"/>
  <c r="U1052" i="1"/>
  <c r="R1052" i="1" s="1"/>
  <c r="V1052" i="1" l="1"/>
  <c r="U1053" i="1" l="1"/>
  <c r="R1053" i="1" s="1"/>
  <c r="W1052" i="1"/>
  <c r="V1053" i="1" l="1"/>
  <c r="U1054" i="1" s="1"/>
  <c r="R1054" i="1" s="1"/>
  <c r="W1053" i="1"/>
  <c r="V1054" i="1" l="1"/>
  <c r="W1054" i="1" s="1"/>
  <c r="U1055" i="1"/>
  <c r="R1055" i="1" s="1"/>
  <c r="V1055" i="1" l="1"/>
  <c r="U1056" i="1"/>
  <c r="R1056" i="1" s="1"/>
  <c r="W1055" i="1"/>
  <c r="V1056" i="1" l="1"/>
  <c r="U1057" i="1" s="1"/>
  <c r="R1057" i="1" s="1"/>
  <c r="W1056" i="1" l="1"/>
  <c r="V1057" i="1"/>
  <c r="U1058" i="1" s="1"/>
  <c r="R1058" i="1" s="1"/>
  <c r="W1057" i="1" l="1"/>
  <c r="V1058" i="1"/>
  <c r="U1059" i="1" s="1"/>
  <c r="R1059" i="1" s="1"/>
  <c r="W1058" i="1" l="1"/>
  <c r="V1059" i="1"/>
  <c r="U1060" i="1" s="1"/>
  <c r="R1060" i="1" s="1"/>
  <c r="W1059" i="1"/>
  <c r="V1060" i="1" l="1"/>
  <c r="W1060" i="1" s="1"/>
  <c r="U1061" i="1"/>
  <c r="R1061" i="1" s="1"/>
  <c r="V1061" i="1" l="1"/>
  <c r="U1062" i="1" l="1"/>
  <c r="R1062" i="1" s="1"/>
  <c r="W1061" i="1"/>
  <c r="V1062" i="1" l="1"/>
  <c r="U1063" i="1"/>
  <c r="R1063" i="1" s="1"/>
  <c r="W1062" i="1"/>
  <c r="V1063" i="1" l="1"/>
  <c r="W1063" i="1" l="1"/>
  <c r="U1064" i="1"/>
  <c r="R1064" i="1" s="1"/>
  <c r="V1064" i="1" l="1"/>
  <c r="U1065" i="1" l="1"/>
  <c r="R1065" i="1" s="1"/>
  <c r="W1064" i="1"/>
  <c r="V1065" i="1"/>
  <c r="W1065" i="1" l="1"/>
  <c r="U1066" i="1"/>
  <c r="R1066" i="1" s="1"/>
  <c r="V1066" i="1" l="1"/>
  <c r="W1066" i="1" l="1"/>
  <c r="U1067" i="1"/>
  <c r="R1067" i="1" s="1"/>
  <c r="V1067" i="1" l="1"/>
  <c r="U1068" i="1" l="1"/>
  <c r="R1068" i="1" s="1"/>
  <c r="W1067" i="1"/>
  <c r="V1068" i="1" l="1"/>
  <c r="W1068" i="1" l="1"/>
  <c r="U1069" i="1"/>
  <c r="R1069" i="1" s="1"/>
  <c r="V1069" i="1" l="1"/>
  <c r="U1070" i="1" s="1"/>
  <c r="R1070" i="1" s="1"/>
  <c r="W1069" i="1" l="1"/>
  <c r="V1070" i="1"/>
  <c r="U1071" i="1" s="1"/>
  <c r="R1071" i="1" s="1"/>
  <c r="W1070" i="1"/>
  <c r="V1071" i="1" l="1"/>
  <c r="U1072" i="1"/>
  <c r="R1072" i="1" s="1"/>
  <c r="W1071" i="1"/>
  <c r="V1072" i="1" l="1"/>
  <c r="W1072" i="1" s="1"/>
  <c r="U1073" i="1"/>
  <c r="R1073" i="1" s="1"/>
  <c r="V1073" i="1" l="1"/>
  <c r="U1074" i="1" l="1"/>
  <c r="R1074" i="1" s="1"/>
  <c r="W1073" i="1"/>
  <c r="V1074" i="1" l="1"/>
  <c r="U1075" i="1"/>
  <c r="R1075" i="1" s="1"/>
  <c r="W1074" i="1"/>
  <c r="V1075" i="1" l="1"/>
  <c r="U1076" i="1"/>
  <c r="R1076" i="1" s="1"/>
  <c r="W1075" i="1"/>
  <c r="V1076" i="1" l="1"/>
  <c r="U1077" i="1"/>
  <c r="R1077" i="1" s="1"/>
  <c r="W1076" i="1"/>
  <c r="U1087" i="1"/>
  <c r="R1087" i="1" s="1"/>
  <c r="V1077" i="1" l="1"/>
  <c r="W1077" i="1" l="1"/>
  <c r="U1078" i="1"/>
  <c r="R1078" i="1" s="1"/>
  <c r="U1089" i="1"/>
  <c r="R1089" i="1" s="1"/>
  <c r="V1078" i="1" l="1"/>
  <c r="U1079" i="1"/>
  <c r="R1079" i="1" s="1"/>
  <c r="W1078" i="1"/>
  <c r="V1079" i="1" l="1"/>
  <c r="W1079" i="1"/>
  <c r="U1080" i="1"/>
  <c r="R1080" i="1" s="1"/>
  <c r="V1080" i="1" l="1"/>
  <c r="W1080" i="1" l="1"/>
  <c r="U1081" i="1"/>
  <c r="R1081" i="1" s="1"/>
  <c r="V1081" i="1" l="1"/>
  <c r="W1081" i="1" l="1"/>
  <c r="U1082" i="1"/>
  <c r="R1082" i="1" s="1"/>
  <c r="V1082" i="1" l="1"/>
  <c r="U1083" i="1" l="1"/>
  <c r="R1083" i="1" s="1"/>
  <c r="W1082" i="1"/>
  <c r="V1083" i="1"/>
  <c r="W1083" i="1" l="1"/>
  <c r="U1084" i="1"/>
  <c r="R1084" i="1" s="1"/>
  <c r="V1084" i="1" l="1"/>
  <c r="W1084" i="1" l="1"/>
  <c r="U1085" i="1"/>
  <c r="R1085" i="1" s="1"/>
  <c r="V1085" i="1" l="1"/>
  <c r="W1085" i="1" l="1"/>
  <c r="U1086" i="1"/>
  <c r="R1086" i="1" s="1"/>
  <c r="V1086" i="1" l="1"/>
  <c r="V1087" i="1" l="1"/>
  <c r="W1086" i="1"/>
  <c r="U1088" i="1" l="1"/>
  <c r="R1088" i="1" s="1"/>
  <c r="W1087" i="1"/>
  <c r="V1088" i="1" l="1"/>
  <c r="V1089" i="1" s="1"/>
  <c r="W1088" i="1" l="1"/>
  <c r="W1089" i="1"/>
  <c r="U1090" i="1"/>
  <c r="R1090" i="1" s="1"/>
  <c r="V1090" i="1" l="1"/>
  <c r="W1090" i="1" l="1"/>
  <c r="U1091" i="1"/>
  <c r="R1091" i="1" s="1"/>
  <c r="U1108" i="1"/>
  <c r="R1108" i="1" s="1"/>
  <c r="V1091" i="1" l="1"/>
  <c r="U1109" i="1"/>
  <c r="R1109" i="1" s="1"/>
  <c r="U1092" i="1" l="1"/>
  <c r="R1092" i="1" s="1"/>
  <c r="V1092" i="1"/>
  <c r="W1091" i="1"/>
  <c r="U1110" i="1"/>
  <c r="R1110" i="1" s="1"/>
  <c r="U1093" i="1" l="1"/>
  <c r="R1093" i="1" s="1"/>
  <c r="W1092" i="1"/>
  <c r="V1093" i="1"/>
  <c r="U1111" i="1"/>
  <c r="R1111" i="1" s="1"/>
  <c r="W1093" i="1" l="1"/>
  <c r="U1094" i="1"/>
  <c r="R1094" i="1" s="1"/>
  <c r="U1112" i="1"/>
  <c r="R1112" i="1" s="1"/>
  <c r="V1094" i="1" l="1"/>
  <c r="U1113" i="1"/>
  <c r="R1113" i="1" s="1"/>
  <c r="U1095" i="1" l="1"/>
  <c r="R1095" i="1" s="1"/>
  <c r="W1094" i="1"/>
  <c r="U1114" i="1"/>
  <c r="R1114" i="1" s="1"/>
  <c r="V1095" i="1" l="1"/>
  <c r="U1115" i="1"/>
  <c r="R1115" i="1" s="1"/>
  <c r="W1095" i="1" l="1"/>
  <c r="U1096" i="1"/>
  <c r="R1096" i="1" s="1"/>
  <c r="U1116" i="1"/>
  <c r="R1116" i="1" s="1"/>
  <c r="V1096" i="1" l="1"/>
  <c r="U1117" i="1"/>
  <c r="R1117" i="1" s="1"/>
  <c r="W1096" i="1" l="1"/>
  <c r="U1097" i="1"/>
  <c r="R1097" i="1" s="1"/>
  <c r="V1097" i="1" l="1"/>
  <c r="U1098" i="1" l="1"/>
  <c r="R1098" i="1" s="1"/>
  <c r="W1097" i="1"/>
  <c r="V1098" i="1" l="1"/>
  <c r="W1098" i="1" s="1"/>
  <c r="U1099" i="1"/>
  <c r="R1099" i="1" s="1"/>
  <c r="U1121" i="1"/>
  <c r="R1121" i="1" s="1"/>
  <c r="V1099" i="1" l="1"/>
  <c r="U1122" i="1"/>
  <c r="R1122" i="1" s="1"/>
  <c r="U1100" i="1" l="1"/>
  <c r="R1100" i="1" s="1"/>
  <c r="W1099" i="1"/>
  <c r="V1100" i="1"/>
  <c r="U1123" i="1"/>
  <c r="R1123" i="1" s="1"/>
  <c r="W1100" i="1" l="1"/>
  <c r="U1101" i="1"/>
  <c r="R1101" i="1" s="1"/>
  <c r="V1101" i="1" l="1"/>
  <c r="U1102" i="1" l="1"/>
  <c r="R1102" i="1" s="1"/>
  <c r="W1101" i="1"/>
  <c r="V1102" i="1" l="1"/>
  <c r="U1103" i="1"/>
  <c r="R1103" i="1" s="1"/>
  <c r="W1102" i="1"/>
  <c r="V1103" i="1" l="1"/>
  <c r="W1103" i="1" l="1"/>
  <c r="U1104" i="1"/>
  <c r="R1104" i="1" s="1"/>
  <c r="V1104" i="1" l="1"/>
  <c r="W1104" i="1" l="1"/>
  <c r="U1105" i="1"/>
  <c r="R1105" i="1" s="1"/>
  <c r="V1105" i="1" l="1"/>
  <c r="W1105" i="1" l="1"/>
  <c r="U1106" i="1"/>
  <c r="R1106" i="1" s="1"/>
  <c r="V1106" i="1" l="1"/>
  <c r="U1107" i="1" l="1"/>
  <c r="R1107" i="1" s="1"/>
  <c r="W1106" i="1"/>
  <c r="V1107" i="1"/>
  <c r="U1131" i="1"/>
  <c r="R1131" i="1" s="1"/>
  <c r="V1108" i="1" l="1"/>
  <c r="W1107" i="1"/>
  <c r="U1132" i="1"/>
  <c r="R1132" i="1" s="1"/>
  <c r="W1108" i="1" l="1"/>
  <c r="V1109" i="1"/>
  <c r="U1133" i="1"/>
  <c r="R1133" i="1" s="1"/>
  <c r="V1110" i="1" l="1"/>
  <c r="W1109" i="1"/>
  <c r="U1134" i="1"/>
  <c r="R1134" i="1" s="1"/>
  <c r="V1111" i="1" l="1"/>
  <c r="W1110" i="1"/>
  <c r="U1135" i="1"/>
  <c r="R1135" i="1" s="1"/>
  <c r="V1112" i="1" l="1"/>
  <c r="W1111" i="1"/>
  <c r="U1136" i="1"/>
  <c r="R1136" i="1" s="1"/>
  <c r="W1112" i="1" l="1"/>
  <c r="V1113" i="1"/>
  <c r="U1137" i="1"/>
  <c r="R1137" i="1" s="1"/>
  <c r="W1113" i="1" l="1"/>
  <c r="V1114" i="1"/>
  <c r="U1138" i="1"/>
  <c r="R1138" i="1" s="1"/>
  <c r="W1114" i="1" l="1"/>
  <c r="V1115" i="1"/>
  <c r="U1139" i="1"/>
  <c r="R1139" i="1" s="1"/>
  <c r="V1116" i="1" l="1"/>
  <c r="W1115" i="1"/>
  <c r="U1140" i="1"/>
  <c r="R1140" i="1" s="1"/>
  <c r="V1117" i="1" l="1"/>
  <c r="W1116" i="1"/>
  <c r="U1141" i="1"/>
  <c r="R1141" i="1" s="1"/>
  <c r="W1117" i="1" l="1"/>
  <c r="U1118" i="1"/>
  <c r="R1118" i="1" s="1"/>
  <c r="U1142" i="1"/>
  <c r="R1142" i="1" s="1"/>
  <c r="V1118" i="1" l="1"/>
  <c r="U1143" i="1"/>
  <c r="R1143" i="1" s="1"/>
  <c r="U1119" i="1" l="1"/>
  <c r="R1119" i="1" s="1"/>
  <c r="W1118" i="1"/>
  <c r="U1144" i="1"/>
  <c r="R1144" i="1" s="1"/>
  <c r="V1119" i="1" l="1"/>
  <c r="U1120" i="1"/>
  <c r="R1120" i="1" s="1"/>
  <c r="W1119" i="1"/>
  <c r="U1145" i="1"/>
  <c r="R1145" i="1" s="1"/>
  <c r="V1120" i="1" l="1"/>
  <c r="V1121" i="1" s="1"/>
  <c r="U1146" i="1"/>
  <c r="R1146" i="1" s="1"/>
  <c r="W1120" i="1" l="1"/>
  <c r="V1122" i="1"/>
  <c r="W1121" i="1"/>
  <c r="V1123" i="1" l="1"/>
  <c r="W1122" i="1"/>
  <c r="W1123" i="1" l="1"/>
  <c r="U1124" i="1"/>
  <c r="R1124" i="1" s="1"/>
  <c r="V1124" i="1" l="1"/>
  <c r="U1125" i="1" l="1"/>
  <c r="R1125" i="1" s="1"/>
  <c r="W1124" i="1"/>
  <c r="V1125" i="1"/>
  <c r="U1126" i="1" l="1"/>
  <c r="R1126" i="1" s="1"/>
  <c r="W1125" i="1"/>
  <c r="V1126" i="1" l="1"/>
  <c r="U1127" i="1" l="1"/>
  <c r="R1127" i="1" s="1"/>
  <c r="W1126" i="1"/>
  <c r="V1127" i="1"/>
  <c r="W1127" i="1" l="1"/>
  <c r="U1128" i="1"/>
  <c r="R1128" i="1" s="1"/>
  <c r="V1128" i="1" l="1"/>
  <c r="W1128" i="1" l="1"/>
  <c r="U1129" i="1"/>
  <c r="R1129" i="1" s="1"/>
  <c r="V1129" i="1" l="1"/>
  <c r="U1130" i="1"/>
  <c r="R1130" i="1" s="1"/>
  <c r="W1129" i="1"/>
  <c r="V1130" i="1" l="1"/>
  <c r="V1131" i="1" s="1"/>
  <c r="W1130" i="1" l="1"/>
  <c r="W1131" i="1"/>
  <c r="V1132" i="1"/>
  <c r="W1132" i="1" l="1"/>
  <c r="V1133" i="1"/>
  <c r="U1157" i="1"/>
  <c r="R1157" i="1" s="1"/>
  <c r="W1133" i="1" l="1"/>
  <c r="V1134" i="1"/>
  <c r="U1158" i="1"/>
  <c r="R1158" i="1" s="1"/>
  <c r="W1134" i="1" l="1"/>
  <c r="V1135" i="1"/>
  <c r="U1159" i="1"/>
  <c r="R1159" i="1" s="1"/>
  <c r="W1135" i="1" l="1"/>
  <c r="V1136" i="1"/>
  <c r="U1160" i="1"/>
  <c r="R1160" i="1" s="1"/>
  <c r="V1137" i="1" l="1"/>
  <c r="W1136" i="1"/>
  <c r="W1137" i="1" l="1"/>
  <c r="V1138" i="1"/>
  <c r="W1138" i="1" l="1"/>
  <c r="V1139" i="1"/>
  <c r="W1139" i="1" l="1"/>
  <c r="V1140" i="1"/>
  <c r="W1140" i="1" l="1"/>
  <c r="V1141" i="1"/>
  <c r="V1142" i="1" l="1"/>
  <c r="W1141" i="1"/>
  <c r="V1143" i="1" l="1"/>
  <c r="W1142" i="1"/>
  <c r="W1143" i="1" l="1"/>
  <c r="V1144" i="1"/>
  <c r="V1145" i="1" l="1"/>
  <c r="W1144" i="1"/>
  <c r="U1168" i="1"/>
  <c r="R1168" i="1" s="1"/>
  <c r="W1145" i="1" l="1"/>
  <c r="V1146" i="1"/>
  <c r="W1146" i="1" l="1"/>
  <c r="U1147" i="1"/>
  <c r="R1147" i="1" s="1"/>
  <c r="V1147" i="1" l="1"/>
  <c r="W1147" i="1" l="1"/>
  <c r="U1148" i="1"/>
  <c r="R1148" i="1" s="1"/>
  <c r="V1148" i="1" l="1"/>
  <c r="W1148" i="1" s="1"/>
  <c r="U1149" i="1"/>
  <c r="R1149" i="1" s="1"/>
  <c r="V1149" i="1" l="1"/>
  <c r="W1149" i="1" s="1"/>
  <c r="U1150" i="1"/>
  <c r="R1150" i="1" s="1"/>
  <c r="V1150" i="1" l="1"/>
  <c r="W1150" i="1" s="1"/>
  <c r="U1151" i="1"/>
  <c r="R1151" i="1" s="1"/>
  <c r="V1151" i="1" l="1"/>
  <c r="U1152" i="1" s="1"/>
  <c r="R1152" i="1" s="1"/>
  <c r="W1151" i="1" l="1"/>
  <c r="V1152" i="1"/>
  <c r="U1153" i="1" s="1"/>
  <c r="R1153" i="1" s="1"/>
  <c r="W1152" i="1"/>
  <c r="V1153" i="1" l="1"/>
  <c r="U1154" i="1" s="1"/>
  <c r="R1154" i="1" s="1"/>
  <c r="W1153" i="1" l="1"/>
  <c r="V1154" i="1"/>
  <c r="W1154" i="1" s="1"/>
  <c r="U1155" i="1"/>
  <c r="R1155" i="1" s="1"/>
  <c r="V1155" i="1" l="1"/>
  <c r="W1155" i="1" s="1"/>
  <c r="U1156" i="1"/>
  <c r="R1156" i="1" s="1"/>
  <c r="V1156" i="1" l="1"/>
  <c r="W1156" i="1" l="1"/>
  <c r="V1157" i="1"/>
  <c r="V1158" i="1" l="1"/>
  <c r="W1157" i="1"/>
  <c r="V1159" i="1" l="1"/>
  <c r="W1158" i="1"/>
  <c r="W1159" i="1" l="1"/>
  <c r="V1160" i="1"/>
  <c r="W1160" i="1" l="1"/>
  <c r="U1161" i="1"/>
  <c r="R1161" i="1" s="1"/>
  <c r="V1161" i="1" l="1"/>
  <c r="U1162" i="1"/>
  <c r="R1162" i="1" s="1"/>
  <c r="W1161" i="1"/>
  <c r="V1162" i="1" l="1"/>
  <c r="W1162" i="1" l="1"/>
  <c r="U1163" i="1"/>
  <c r="R1163" i="1" s="1"/>
  <c r="U1185" i="1"/>
  <c r="R1185" i="1" s="1"/>
  <c r="V1163" i="1" l="1"/>
  <c r="U1164" i="1"/>
  <c r="R1164" i="1" s="1"/>
  <c r="W1163" i="1"/>
  <c r="V1164" i="1" l="1"/>
  <c r="U1165" i="1" l="1"/>
  <c r="R1165" i="1" s="1"/>
  <c r="W1164" i="1"/>
  <c r="V1165" i="1" l="1"/>
  <c r="U1189" i="1"/>
  <c r="R1189" i="1" s="1"/>
  <c r="W1165" i="1" l="1"/>
  <c r="U1166" i="1"/>
  <c r="R1166" i="1" s="1"/>
  <c r="V1166" i="1" l="1"/>
  <c r="W1166" i="1" l="1"/>
  <c r="U1167" i="1"/>
  <c r="R1167" i="1" s="1"/>
  <c r="V1167" i="1" l="1"/>
  <c r="V1168" i="1" s="1"/>
  <c r="W1167" i="1" l="1"/>
  <c r="W1168" i="1"/>
  <c r="U1169" i="1"/>
  <c r="R1169" i="1" s="1"/>
  <c r="V1169" i="1" l="1"/>
  <c r="W1169" i="1" s="1"/>
  <c r="U1170" i="1"/>
  <c r="R1170" i="1" s="1"/>
  <c r="V1170" i="1" l="1"/>
  <c r="U1171" i="1" l="1"/>
  <c r="R1171" i="1" s="1"/>
  <c r="V1171" i="1"/>
  <c r="W1170" i="1"/>
  <c r="U1172" i="1" l="1"/>
  <c r="R1172" i="1" s="1"/>
  <c r="W1171" i="1"/>
  <c r="V1172" i="1"/>
  <c r="U1173" i="1" l="1"/>
  <c r="R1173" i="1" s="1"/>
  <c r="W1172" i="1"/>
  <c r="V1173" i="1" l="1"/>
  <c r="W1173" i="1" s="1"/>
  <c r="U1174" i="1"/>
  <c r="R1174" i="1" s="1"/>
  <c r="V1174" i="1" l="1"/>
  <c r="W1174" i="1" l="1"/>
  <c r="U1175" i="1"/>
  <c r="R1175" i="1" s="1"/>
  <c r="V1175" i="1" l="1"/>
  <c r="W1175" i="1" l="1"/>
  <c r="U1176" i="1"/>
  <c r="R1176" i="1" s="1"/>
  <c r="V1176" i="1" l="1"/>
  <c r="W1176" i="1" l="1"/>
  <c r="U1177" i="1"/>
  <c r="R1177" i="1" s="1"/>
  <c r="V1177" i="1" l="1"/>
  <c r="W1177" i="1" l="1"/>
  <c r="U1178" i="1"/>
  <c r="R1178" i="1" s="1"/>
  <c r="U1206" i="1"/>
  <c r="R1206" i="1" s="1"/>
  <c r="V1178" i="1" l="1"/>
  <c r="U1207" i="1"/>
  <c r="R1207" i="1" s="1"/>
  <c r="W1178" i="1" l="1"/>
  <c r="U1179" i="1"/>
  <c r="R1179" i="1" s="1"/>
  <c r="U1208" i="1"/>
  <c r="R1208" i="1" s="1"/>
  <c r="V1179" i="1" l="1"/>
  <c r="W1179" i="1" s="1"/>
  <c r="U1209" i="1"/>
  <c r="R1209" i="1" s="1"/>
  <c r="U1180" i="1" l="1"/>
  <c r="R1180" i="1" s="1"/>
  <c r="U1210" i="1"/>
  <c r="R1210" i="1" s="1"/>
  <c r="V1180" i="1" l="1"/>
  <c r="W1180" i="1" s="1"/>
  <c r="U1181" i="1"/>
  <c r="R1181" i="1" s="1"/>
  <c r="U1211" i="1"/>
  <c r="R1211" i="1" s="1"/>
  <c r="V1181" i="1" l="1"/>
  <c r="U1182" i="1" l="1"/>
  <c r="R1182" i="1" s="1"/>
  <c r="W1181" i="1"/>
  <c r="V1182" i="1"/>
  <c r="U1183" i="1" l="1"/>
  <c r="R1183" i="1" s="1"/>
  <c r="W1182" i="1"/>
  <c r="V1183" i="1"/>
  <c r="U1214" i="1"/>
  <c r="R1214" i="1" s="1"/>
  <c r="U1184" i="1" l="1"/>
  <c r="R1184" i="1" s="1"/>
  <c r="W1183" i="1"/>
  <c r="U1215" i="1"/>
  <c r="R1215" i="1" s="1"/>
  <c r="V1184" i="1" l="1"/>
  <c r="V1185" i="1" s="1"/>
  <c r="W1184" i="1"/>
  <c r="U1216" i="1"/>
  <c r="R1216" i="1" s="1"/>
  <c r="W1185" i="1" l="1"/>
  <c r="U1186" i="1"/>
  <c r="R1186" i="1" s="1"/>
  <c r="U1217" i="1"/>
  <c r="R1217" i="1" s="1"/>
  <c r="V1186" i="1" l="1"/>
  <c r="U1218" i="1"/>
  <c r="R1218" i="1" s="1"/>
  <c r="U1187" i="1" l="1"/>
  <c r="R1187" i="1" s="1"/>
  <c r="W1186" i="1"/>
  <c r="V1187" i="1"/>
  <c r="U1219" i="1"/>
  <c r="R1219" i="1" s="1"/>
  <c r="W1187" i="1" l="1"/>
  <c r="U1188" i="1"/>
  <c r="R1188" i="1" s="1"/>
  <c r="U1220" i="1"/>
  <c r="R1220" i="1" s="1"/>
  <c r="V1188" i="1" l="1"/>
  <c r="W1188" i="1" s="1"/>
  <c r="V1189" i="1" l="1"/>
  <c r="W1189" i="1" s="1"/>
  <c r="U1190" i="1"/>
  <c r="R1190" i="1" s="1"/>
  <c r="V1190" i="1" l="1"/>
  <c r="U1191" i="1" l="1"/>
  <c r="R1191" i="1" s="1"/>
  <c r="W1190" i="1"/>
  <c r="V1191" i="1" l="1"/>
  <c r="W1191" i="1" s="1"/>
  <c r="U1192" i="1"/>
  <c r="R1192" i="1" s="1"/>
  <c r="V1192" i="1" l="1"/>
  <c r="U1193" i="1" l="1"/>
  <c r="R1193" i="1" s="1"/>
  <c r="W1192" i="1"/>
  <c r="V1193" i="1" l="1"/>
  <c r="W1193" i="1" l="1"/>
  <c r="U1194" i="1"/>
  <c r="R1194" i="1" s="1"/>
  <c r="V1194" i="1" l="1"/>
  <c r="W1194" i="1" l="1"/>
  <c r="U1195" i="1"/>
  <c r="R1195" i="1" s="1"/>
  <c r="V1195" i="1" l="1"/>
  <c r="U1230" i="1"/>
  <c r="R1230" i="1" s="1"/>
  <c r="W1195" i="1" l="1"/>
  <c r="U1196" i="1"/>
  <c r="R1196" i="1" s="1"/>
  <c r="U1231" i="1"/>
  <c r="R1231" i="1" s="1"/>
  <c r="V1196" i="1" l="1"/>
  <c r="W1196" i="1" s="1"/>
  <c r="U1197" i="1"/>
  <c r="R1197" i="1" s="1"/>
  <c r="V1197" i="1" l="1"/>
  <c r="U1198" i="1" l="1"/>
  <c r="R1198" i="1" s="1"/>
  <c r="W1197" i="1"/>
  <c r="V1198" i="1" l="1"/>
  <c r="U1199" i="1"/>
  <c r="R1199" i="1" s="1"/>
  <c r="W1198" i="1"/>
  <c r="V1199" i="1" l="1"/>
  <c r="U1200" i="1"/>
  <c r="R1200" i="1" s="1"/>
  <c r="W1199" i="1"/>
  <c r="V1200" i="1" l="1"/>
  <c r="U1201" i="1"/>
  <c r="R1201" i="1" s="1"/>
  <c r="W1200" i="1"/>
  <c r="V1201" i="1" l="1"/>
  <c r="W1201" i="1" s="1"/>
  <c r="U1202" i="1"/>
  <c r="R1202" i="1" s="1"/>
  <c r="V1202" i="1" l="1"/>
  <c r="W1202" i="1" s="1"/>
  <c r="U1203" i="1"/>
  <c r="R1203" i="1" s="1"/>
  <c r="V1203" i="1" l="1"/>
  <c r="W1203" i="1" s="1"/>
  <c r="U1204" i="1"/>
  <c r="R1204" i="1" s="1"/>
  <c r="V1204" i="1" l="1"/>
  <c r="U1205" i="1" l="1"/>
  <c r="R1205" i="1" s="1"/>
  <c r="W1204" i="1"/>
  <c r="V1205" i="1" l="1"/>
  <c r="W1205" i="1" s="1"/>
  <c r="V1206" i="1" l="1"/>
  <c r="W1206" i="1" s="1"/>
  <c r="V1207" i="1"/>
  <c r="V1208" i="1" l="1"/>
  <c r="W1207" i="1"/>
  <c r="V1209" i="1" l="1"/>
  <c r="W1208" i="1"/>
  <c r="V1210" i="1" l="1"/>
  <c r="W1209" i="1"/>
  <c r="W1210" i="1" l="1"/>
  <c r="V1211" i="1"/>
  <c r="U1212" i="1" l="1"/>
  <c r="R1212" i="1" s="1"/>
  <c r="W1211" i="1"/>
  <c r="V1212" i="1" l="1"/>
  <c r="W1212" i="1" l="1"/>
  <c r="U1213" i="1"/>
  <c r="R1213" i="1" s="1"/>
  <c r="V1213" i="1" l="1"/>
  <c r="V1214" i="1" l="1"/>
  <c r="W1213" i="1"/>
  <c r="U1252" i="1"/>
  <c r="R1252" i="1" s="1"/>
  <c r="W1214" i="1" l="1"/>
  <c r="V1215" i="1"/>
  <c r="U1253" i="1"/>
  <c r="R1253" i="1" s="1"/>
  <c r="V1216" i="1" l="1"/>
  <c r="W1215" i="1"/>
  <c r="U1254" i="1"/>
  <c r="R1254" i="1" s="1"/>
  <c r="W1216" i="1" l="1"/>
  <c r="V1217" i="1"/>
  <c r="U1255" i="1"/>
  <c r="R1255" i="1" s="1"/>
  <c r="V1218" i="1" l="1"/>
  <c r="W1217" i="1"/>
  <c r="U1256" i="1"/>
  <c r="R1256" i="1" s="1"/>
  <c r="W1218" i="1" l="1"/>
  <c r="V1219" i="1"/>
  <c r="U1257" i="1"/>
  <c r="R1257" i="1" s="1"/>
  <c r="V1220" i="1" l="1"/>
  <c r="W1219" i="1"/>
  <c r="U1258" i="1"/>
  <c r="R1258" i="1" s="1"/>
  <c r="U1221" i="1" l="1"/>
  <c r="R1221" i="1" s="1"/>
  <c r="W1220" i="1"/>
  <c r="U1259" i="1"/>
  <c r="R1259" i="1" s="1"/>
  <c r="V1221" i="1" l="1"/>
  <c r="U1260" i="1"/>
  <c r="R1260" i="1" s="1"/>
  <c r="W1221" i="1" l="1"/>
  <c r="U1222" i="1"/>
  <c r="R1222" i="1" s="1"/>
  <c r="V1222" i="1" l="1"/>
  <c r="W1222" i="1" l="1"/>
  <c r="U1223" i="1"/>
  <c r="R1223" i="1" s="1"/>
  <c r="V1223" i="1" l="1"/>
  <c r="U1264" i="1"/>
  <c r="R1264" i="1" s="1"/>
  <c r="W1223" i="1" l="1"/>
  <c r="U1224" i="1"/>
  <c r="R1224" i="1" s="1"/>
  <c r="U1265" i="1"/>
  <c r="R1265" i="1" s="1"/>
  <c r="V1224" i="1" l="1"/>
  <c r="U1266" i="1"/>
  <c r="R1266" i="1" s="1"/>
  <c r="U1225" i="1" l="1"/>
  <c r="R1225" i="1" s="1"/>
  <c r="W1224" i="1"/>
  <c r="U1267" i="1"/>
  <c r="R1267" i="1" s="1"/>
  <c r="V1225" i="1" l="1"/>
  <c r="U1226" i="1" l="1"/>
  <c r="R1226" i="1" s="1"/>
  <c r="V1226" i="1"/>
  <c r="W1225" i="1"/>
  <c r="W1226" i="1" l="1"/>
  <c r="U1227" i="1"/>
  <c r="R1227" i="1" s="1"/>
  <c r="V1227" i="1" l="1"/>
  <c r="U1228" i="1" l="1"/>
  <c r="R1228" i="1" s="1"/>
  <c r="W1227" i="1"/>
  <c r="V1228" i="1" l="1"/>
  <c r="W1228" i="1" s="1"/>
  <c r="U1229" i="1"/>
  <c r="R1229" i="1" s="1"/>
  <c r="V1229" i="1" l="1"/>
  <c r="W1229" i="1" l="1"/>
  <c r="V1230" i="1"/>
  <c r="V1231" i="1" l="1"/>
  <c r="W1230" i="1"/>
  <c r="W1231" i="1" l="1"/>
  <c r="U1232" i="1"/>
  <c r="R1232" i="1" s="1"/>
  <c r="V1232" i="1" l="1"/>
  <c r="U1276" i="1"/>
  <c r="R1276" i="1" s="1"/>
  <c r="W1232" i="1" l="1"/>
  <c r="U1233" i="1"/>
  <c r="R1233" i="1" s="1"/>
  <c r="U1277" i="1"/>
  <c r="R1277" i="1" s="1"/>
  <c r="V1233" i="1" l="1"/>
  <c r="U1234" i="1"/>
  <c r="R1234" i="1" s="1"/>
  <c r="W1233" i="1"/>
  <c r="V1234" i="1" l="1"/>
  <c r="U1235" i="1"/>
  <c r="R1235" i="1" s="1"/>
  <c r="W1234" i="1"/>
  <c r="V1235" i="1" l="1"/>
  <c r="U1236" i="1"/>
  <c r="R1236" i="1" s="1"/>
  <c r="W1235" i="1"/>
  <c r="U1280" i="1"/>
  <c r="R1280" i="1" s="1"/>
  <c r="V1236" i="1" l="1"/>
  <c r="W1236" i="1" s="1"/>
  <c r="U1237" i="1"/>
  <c r="R1237" i="1" s="1"/>
  <c r="V1237" i="1" l="1"/>
  <c r="W1237" i="1" s="1"/>
  <c r="U1238" i="1"/>
  <c r="R1238" i="1" s="1"/>
  <c r="V1238" i="1" l="1"/>
  <c r="W1238" i="1" l="1"/>
  <c r="U1239" i="1"/>
  <c r="R1239" i="1" s="1"/>
  <c r="V1239" i="1" l="1"/>
  <c r="U1240" i="1" l="1"/>
  <c r="R1240" i="1" s="1"/>
  <c r="W1239" i="1"/>
  <c r="V1240" i="1"/>
  <c r="W1240" i="1" l="1"/>
  <c r="U1241" i="1"/>
  <c r="R1241" i="1" s="1"/>
  <c r="V1241" i="1" l="1"/>
  <c r="W1241" i="1" l="1"/>
  <c r="U1242" i="1"/>
  <c r="R1242" i="1" s="1"/>
  <c r="V1242" i="1" l="1"/>
  <c r="U1243" i="1" l="1"/>
  <c r="R1243" i="1" s="1"/>
  <c r="W1242" i="1"/>
  <c r="U1289" i="1"/>
  <c r="R1289" i="1" s="1"/>
  <c r="V1243" i="1" l="1"/>
  <c r="U1290" i="1"/>
  <c r="R1290" i="1" s="1"/>
  <c r="W1243" i="1" l="1"/>
  <c r="U1244" i="1"/>
  <c r="R1244" i="1" s="1"/>
  <c r="U1291" i="1"/>
  <c r="R1291" i="1" s="1"/>
  <c r="V1244" i="1" l="1"/>
  <c r="W1244" i="1" s="1"/>
  <c r="U1245" i="1"/>
  <c r="R1245" i="1" s="1"/>
  <c r="V1245" i="1" l="1"/>
  <c r="U1246" i="1" l="1"/>
  <c r="R1246" i="1" s="1"/>
  <c r="W1245" i="1"/>
  <c r="V1246" i="1" l="1"/>
  <c r="W1246" i="1" l="1"/>
  <c r="U1247" i="1"/>
  <c r="R1247" i="1" s="1"/>
  <c r="V1247" i="1" l="1"/>
  <c r="W1247" i="1" s="1"/>
  <c r="U1248" i="1"/>
  <c r="R1248" i="1" s="1"/>
  <c r="V1248" i="1" l="1"/>
  <c r="W1248" i="1" l="1"/>
  <c r="U1249" i="1"/>
  <c r="R1249" i="1" s="1"/>
  <c r="V1249" i="1" l="1"/>
  <c r="W1249" i="1" l="1"/>
  <c r="U1250" i="1"/>
  <c r="R1250" i="1" s="1"/>
  <c r="V1250" i="1" l="1"/>
  <c r="W1250" i="1" l="1"/>
  <c r="U1251" i="1"/>
  <c r="R1251" i="1" s="1"/>
  <c r="V1251" i="1" l="1"/>
  <c r="W1251" i="1" s="1"/>
  <c r="V1252" i="1" l="1"/>
  <c r="W1252" i="1" s="1"/>
  <c r="V1253" i="1" l="1"/>
  <c r="W1253" i="1" s="1"/>
  <c r="V1254" i="1"/>
  <c r="W1254" i="1" l="1"/>
  <c r="V1255" i="1"/>
  <c r="W1255" i="1" l="1"/>
  <c r="V1256" i="1"/>
  <c r="W1256" i="1" l="1"/>
  <c r="V1257" i="1"/>
  <c r="W1257" i="1" l="1"/>
  <c r="V1258" i="1"/>
  <c r="V1259" i="1" l="1"/>
  <c r="W1258" i="1"/>
  <c r="V1260" i="1" l="1"/>
  <c r="W1259" i="1"/>
  <c r="W1260" i="1" l="1"/>
  <c r="U1261" i="1"/>
  <c r="R1261" i="1" s="1"/>
  <c r="V1261" i="1" l="1"/>
  <c r="U1262" i="1" l="1"/>
  <c r="R1262" i="1" s="1"/>
  <c r="V1262" i="1"/>
  <c r="W1261" i="1"/>
  <c r="U1311" i="1"/>
  <c r="R1311" i="1" s="1"/>
  <c r="W1262" i="1" l="1"/>
  <c r="U1263" i="1"/>
  <c r="R1263" i="1" s="1"/>
  <c r="U1312" i="1"/>
  <c r="R1312" i="1" s="1"/>
  <c r="V1263" i="1" l="1"/>
  <c r="W1263" i="1" l="1"/>
  <c r="V1264" i="1"/>
  <c r="V1265" i="1" l="1"/>
  <c r="W1264" i="1"/>
  <c r="U1314" i="1"/>
  <c r="R1314" i="1" s="1"/>
  <c r="V1266" i="1" l="1"/>
  <c r="W1265" i="1"/>
  <c r="U1315" i="1"/>
  <c r="R1315" i="1" s="1"/>
  <c r="V1267" i="1" l="1"/>
  <c r="W1266" i="1"/>
  <c r="U1268" i="1" l="1"/>
  <c r="R1268" i="1" s="1"/>
  <c r="W1267" i="1"/>
  <c r="V1268" i="1" l="1"/>
  <c r="W1268" i="1" s="1"/>
  <c r="U1269" i="1"/>
  <c r="R1269" i="1" s="1"/>
  <c r="V1269" i="1" l="1"/>
  <c r="W1269" i="1" l="1"/>
  <c r="U1270" i="1"/>
  <c r="R1270" i="1" s="1"/>
  <c r="V1270" i="1" l="1"/>
  <c r="U1271" i="1" l="1"/>
  <c r="R1271" i="1" s="1"/>
  <c r="W1270" i="1"/>
  <c r="V1271" i="1"/>
  <c r="U1272" i="1" l="1"/>
  <c r="R1272" i="1" s="1"/>
  <c r="W1271" i="1"/>
  <c r="V1272" i="1" l="1"/>
  <c r="W1272" i="1" s="1"/>
  <c r="U1273" i="1"/>
  <c r="R1273" i="1" s="1"/>
  <c r="U1324" i="1"/>
  <c r="R1324" i="1" s="1"/>
  <c r="V1273" i="1" l="1"/>
  <c r="W1273" i="1" s="1"/>
  <c r="U1274" i="1"/>
  <c r="R1274" i="1" s="1"/>
  <c r="U1325" i="1"/>
  <c r="R1325" i="1" s="1"/>
  <c r="V1274" i="1" l="1"/>
  <c r="W1274" i="1" s="1"/>
  <c r="U1275" i="1"/>
  <c r="R1275" i="1" s="1"/>
  <c r="U1326" i="1"/>
  <c r="R1326" i="1" s="1"/>
  <c r="V1275" i="1" l="1"/>
  <c r="U1327" i="1"/>
  <c r="R1327" i="1" s="1"/>
  <c r="W1275" i="1" l="1"/>
  <c r="V1276" i="1"/>
  <c r="U1328" i="1"/>
  <c r="R1328" i="1" s="1"/>
  <c r="V1277" i="1" l="1"/>
  <c r="W1276" i="1"/>
  <c r="U1329" i="1"/>
  <c r="R1329" i="1" s="1"/>
  <c r="W1277" i="1" l="1"/>
  <c r="U1278" i="1"/>
  <c r="R1278" i="1" s="1"/>
  <c r="U1330" i="1"/>
  <c r="R1330" i="1" s="1"/>
  <c r="V1278" i="1" l="1"/>
  <c r="U1331" i="1"/>
  <c r="R1331" i="1" s="1"/>
  <c r="W1278" i="1" l="1"/>
  <c r="U1279" i="1"/>
  <c r="R1279" i="1" s="1"/>
  <c r="U1332" i="1"/>
  <c r="R1332" i="1" s="1"/>
  <c r="V1279" i="1" l="1"/>
  <c r="U1333" i="1"/>
  <c r="R1333" i="1" s="1"/>
  <c r="V1280" i="1" l="1"/>
  <c r="W1279" i="1"/>
  <c r="U1334" i="1"/>
  <c r="R1334" i="1" s="1"/>
  <c r="U1281" i="1" l="1"/>
  <c r="R1281" i="1" s="1"/>
  <c r="W1280" i="1"/>
  <c r="V1281" i="1"/>
  <c r="U1335" i="1"/>
  <c r="R1335" i="1" s="1"/>
  <c r="W1281" i="1" l="1"/>
  <c r="U1282" i="1"/>
  <c r="R1282" i="1" s="1"/>
  <c r="U1336" i="1"/>
  <c r="R1336" i="1" s="1"/>
  <c r="V1282" i="1" l="1"/>
  <c r="U1283" i="1" s="1"/>
  <c r="U1337" i="1"/>
  <c r="R1337" i="1" s="1"/>
  <c r="W1282" i="1" l="1"/>
  <c r="R1283" i="1"/>
  <c r="V1283" i="1"/>
  <c r="U1284" i="1" s="1"/>
  <c r="R1284" i="1" s="1"/>
  <c r="U1338" i="1"/>
  <c r="R1338" i="1" s="1"/>
  <c r="W1283" i="1" l="1"/>
  <c r="V1284" i="1"/>
  <c r="U1285" i="1"/>
  <c r="R1285" i="1" s="1"/>
  <c r="W1284" i="1"/>
  <c r="V1285" i="1" l="1"/>
  <c r="W1285" i="1" s="1"/>
  <c r="U1286" i="1"/>
  <c r="R1286" i="1" s="1"/>
  <c r="V1286" i="1" l="1"/>
  <c r="W1286" i="1" s="1"/>
  <c r="U1287" i="1"/>
  <c r="R1287" i="1" s="1"/>
  <c r="V1287" i="1" l="1"/>
  <c r="U1288" i="1" l="1"/>
  <c r="R1288" i="1" s="1"/>
  <c r="V1288" i="1"/>
  <c r="W1287" i="1"/>
  <c r="V1289" i="1" l="1"/>
  <c r="W1288" i="1"/>
  <c r="V1290" i="1" l="1"/>
  <c r="W1289" i="1"/>
  <c r="V1291" i="1" l="1"/>
  <c r="W1290" i="1"/>
  <c r="W1291" i="1" l="1"/>
  <c r="U1292" i="1"/>
  <c r="R1292" i="1" s="1"/>
  <c r="V1292" i="1" l="1"/>
  <c r="W1292" i="1" l="1"/>
  <c r="U1293" i="1"/>
  <c r="R1293" i="1" s="1"/>
  <c r="V1293" i="1" l="1"/>
  <c r="W1293" i="1" l="1"/>
  <c r="U1294" i="1"/>
  <c r="R1294" i="1" s="1"/>
  <c r="V1294" i="1" l="1"/>
  <c r="U1295" i="1"/>
  <c r="R1295" i="1" s="1"/>
  <c r="W1294" i="1"/>
  <c r="V1295" i="1" l="1"/>
  <c r="W1295" i="1" s="1"/>
  <c r="U1296" i="1"/>
  <c r="R1296" i="1" s="1"/>
  <c r="V1296" i="1" l="1"/>
  <c r="U1297" i="1" l="1"/>
  <c r="R1297" i="1" s="1"/>
  <c r="W1296" i="1"/>
  <c r="V1297" i="1"/>
  <c r="U1298" i="1" l="1"/>
  <c r="R1298" i="1" s="1"/>
  <c r="W1297" i="1"/>
  <c r="V1298" i="1" l="1"/>
  <c r="W1298" i="1" s="1"/>
  <c r="U1299" i="1"/>
  <c r="R1299" i="1" s="1"/>
  <c r="V1299" i="1" l="1"/>
  <c r="U1300" i="1" l="1"/>
  <c r="R1300" i="1" s="1"/>
  <c r="W1299" i="1"/>
  <c r="V1300" i="1" l="1"/>
  <c r="U1301" i="1" s="1"/>
  <c r="R1301" i="1" s="1"/>
  <c r="W1300" i="1" l="1"/>
  <c r="V1301" i="1"/>
  <c r="W1301" i="1"/>
  <c r="U1302" i="1"/>
  <c r="R1302" i="1" s="1"/>
  <c r="V1302" i="1" l="1"/>
  <c r="W1302" i="1" l="1"/>
  <c r="U1303" i="1"/>
  <c r="R1303" i="1" s="1"/>
  <c r="V1303" i="1" l="1"/>
  <c r="U1304" i="1" l="1"/>
  <c r="R1304" i="1" s="1"/>
  <c r="W1303" i="1"/>
  <c r="V1304" i="1" l="1"/>
  <c r="W1304" i="1" l="1"/>
  <c r="U1305" i="1"/>
  <c r="R1305" i="1" s="1"/>
  <c r="V1305" i="1" l="1"/>
  <c r="W1305" i="1" s="1"/>
  <c r="U1306" i="1"/>
  <c r="R1306" i="1" s="1"/>
  <c r="V1306" i="1" l="1"/>
  <c r="W1306" i="1" l="1"/>
  <c r="U1307" i="1"/>
  <c r="R1307" i="1" s="1"/>
  <c r="V1307" i="1" l="1"/>
  <c r="W1307" i="1" s="1"/>
  <c r="U1308" i="1"/>
  <c r="R1308" i="1" s="1"/>
  <c r="V1308" i="1" l="1"/>
  <c r="W1308" i="1" s="1"/>
  <c r="U1309" i="1"/>
  <c r="R1309" i="1" s="1"/>
  <c r="V1309" i="1" l="1"/>
  <c r="U1310" i="1" l="1"/>
  <c r="R1310" i="1" s="1"/>
  <c r="V1310" i="1"/>
  <c r="W1309" i="1"/>
  <c r="V1311" i="1" l="1"/>
  <c r="W1310" i="1"/>
  <c r="W1311" i="1" l="1"/>
  <c r="V1312" i="1"/>
  <c r="W1312" i="1" l="1"/>
  <c r="U1313" i="1"/>
  <c r="R1313" i="1" s="1"/>
  <c r="V1313" i="1" l="1"/>
  <c r="W1313" i="1" s="1"/>
  <c r="V1314" i="1" l="1"/>
  <c r="W1314" i="1"/>
  <c r="V1315" i="1"/>
  <c r="W1315" i="1" l="1"/>
  <c r="U1316" i="1"/>
  <c r="R1316" i="1" s="1"/>
  <c r="V1316" i="1" l="1"/>
  <c r="W1316" i="1" l="1"/>
  <c r="U1317" i="1"/>
  <c r="R1317" i="1" s="1"/>
  <c r="V1317" i="1" l="1"/>
  <c r="W1317" i="1" l="1"/>
  <c r="U1318" i="1"/>
  <c r="R1318" i="1" s="1"/>
  <c r="V1318" i="1" l="1"/>
  <c r="U1319" i="1" l="1"/>
  <c r="R1319" i="1" s="1"/>
  <c r="W1318" i="1"/>
  <c r="V1319" i="1"/>
  <c r="W1319" i="1" l="1"/>
  <c r="U1320" i="1"/>
  <c r="R1320" i="1" s="1"/>
  <c r="V1320" i="1" l="1"/>
  <c r="U1321" i="1" l="1"/>
  <c r="R1321" i="1" s="1"/>
  <c r="V1321" i="1"/>
  <c r="W1320" i="1"/>
  <c r="W1321" i="1" l="1"/>
  <c r="U1322" i="1"/>
  <c r="R1322" i="1" s="1"/>
  <c r="V1322" i="1" l="1"/>
  <c r="U1323" i="1" l="1"/>
  <c r="R1323" i="1" s="1"/>
  <c r="W1322" i="1"/>
  <c r="V1323" i="1" l="1"/>
  <c r="V1324" i="1" l="1"/>
  <c r="W1323" i="1"/>
  <c r="V1325" i="1" l="1"/>
  <c r="W1324" i="1"/>
  <c r="V1326" i="1" l="1"/>
  <c r="W1325" i="1"/>
  <c r="V1327" i="1" l="1"/>
  <c r="W1326" i="1"/>
  <c r="V1328" i="1" l="1"/>
  <c r="W1327" i="1"/>
  <c r="V1329" i="1" l="1"/>
  <c r="W1328" i="1"/>
  <c r="W1329" i="1" l="1"/>
  <c r="V1330" i="1"/>
  <c r="W1330" i="1" l="1"/>
  <c r="V1331" i="1"/>
  <c r="W1331" i="1" l="1"/>
  <c r="V1332" i="1"/>
  <c r="W1332" i="1" l="1"/>
  <c r="V1333" i="1"/>
  <c r="W1333" i="1" l="1"/>
  <c r="V1334" i="1"/>
  <c r="W1334" i="1" l="1"/>
  <c r="V1335" i="1"/>
  <c r="W1335" i="1" l="1"/>
  <c r="V1336" i="1"/>
  <c r="V1337" i="1" l="1"/>
  <c r="W1336" i="1"/>
  <c r="V1338" i="1" l="1"/>
  <c r="W1337" i="1"/>
  <c r="W1338" i="1" l="1"/>
  <c r="U1339" i="1"/>
  <c r="R1339" i="1" s="1"/>
  <c r="V1339" i="1" l="1"/>
  <c r="W1339" i="1" s="1"/>
  <c r="U1340" i="1"/>
  <c r="R1340" i="1" s="1"/>
  <c r="V1340" i="1" l="1"/>
  <c r="W1340" i="1" l="1"/>
  <c r="U1341" i="1"/>
  <c r="R1341" i="1" s="1"/>
  <c r="V1341" i="1" l="1"/>
  <c r="W1341" i="1" l="1"/>
  <c r="U1342" i="1"/>
  <c r="R1342" i="1" s="1"/>
  <c r="V1342" i="1" l="1"/>
  <c r="U1343" i="1"/>
  <c r="R1343" i="1" s="1"/>
  <c r="W1342" i="1"/>
  <c r="V1343" i="1" l="1"/>
  <c r="U1344" i="1" s="1"/>
  <c r="R1344" i="1" s="1"/>
  <c r="W1343" i="1" l="1"/>
  <c r="V1344" i="1"/>
  <c r="W1344" i="1" l="1"/>
  <c r="U1345" i="1"/>
  <c r="R1345" i="1" s="1"/>
  <c r="V1345" i="1" l="1"/>
  <c r="U1346" i="1" l="1"/>
  <c r="R1346" i="1" s="1"/>
  <c r="W1345" i="1"/>
  <c r="V1346" i="1"/>
  <c r="U1347" i="1" l="1"/>
  <c r="R1347" i="1" s="1"/>
  <c r="W1346" i="1"/>
  <c r="V1347" i="1" l="1"/>
  <c r="U1348" i="1"/>
  <c r="R1348" i="1" s="1"/>
  <c r="W1347" i="1"/>
  <c r="V1348" i="1" l="1"/>
  <c r="W1348" i="1"/>
  <c r="U1349" i="1"/>
  <c r="R1349" i="1" s="1"/>
  <c r="V1349" i="1" l="1"/>
  <c r="W1349" i="1" l="1"/>
  <c r="U1350" i="1"/>
  <c r="R1350" i="1" s="1"/>
  <c r="V1350" i="1" l="1"/>
  <c r="W1350" i="1" l="1"/>
  <c r="U1351" i="1"/>
  <c r="R1351" i="1" s="1"/>
  <c r="V1351" i="1" l="1"/>
  <c r="W1351" i="1" l="1"/>
  <c r="U1352" i="1"/>
  <c r="R1352" i="1" s="1"/>
  <c r="V1352" i="1" l="1"/>
  <c r="W1352" i="1" s="1"/>
  <c r="U1353" i="1" l="1"/>
  <c r="R1353" i="1" s="1"/>
  <c r="V1353" i="1" l="1"/>
  <c r="W1353" i="1" s="1"/>
  <c r="U1354" i="1" l="1"/>
  <c r="R1354" i="1" s="1"/>
  <c r="V1354" i="1" l="1"/>
  <c r="U1355" i="1" s="1"/>
  <c r="R1355" i="1" s="1"/>
  <c r="W1354" i="1" l="1"/>
  <c r="V1355" i="1"/>
  <c r="U1356" i="1" s="1"/>
  <c r="R1356" i="1" s="1"/>
  <c r="W1355" i="1" l="1"/>
  <c r="V1356" i="1"/>
  <c r="W1356" i="1" s="1"/>
  <c r="U1357" i="1"/>
  <c r="R1357" i="1" s="1"/>
  <c r="V1357" i="1" l="1"/>
  <c r="W1357" i="1" l="1"/>
  <c r="U1358" i="1"/>
  <c r="R1358" i="1" s="1"/>
  <c r="V1358" i="1" l="1"/>
  <c r="U1359" i="1" l="1"/>
  <c r="R1359" i="1" s="1"/>
  <c r="V1359" i="1"/>
  <c r="W1358" i="1"/>
  <c r="W1359" i="1" l="1"/>
  <c r="U1360" i="1"/>
  <c r="R1360" i="1" s="1"/>
  <c r="V1360" i="1" l="1"/>
  <c r="U1361" i="1" l="1"/>
  <c r="R1361" i="1" s="1"/>
  <c r="W1360" i="1"/>
  <c r="V1361" i="1"/>
  <c r="W1361" i="1" l="1"/>
  <c r="U1362" i="1"/>
  <c r="R1362" i="1" s="1"/>
  <c r="V1362" i="1" l="1"/>
  <c r="U1363" i="1" l="1"/>
  <c r="R1363" i="1" s="1"/>
  <c r="W1362" i="1"/>
  <c r="V1363" i="1"/>
  <c r="W1363" i="1" l="1"/>
  <c r="U1364" i="1"/>
  <c r="R1364" i="1" s="1"/>
  <c r="V1364" i="1" l="1"/>
  <c r="W1364" i="1" l="1"/>
  <c r="U1365" i="1"/>
  <c r="R1365" i="1" s="1"/>
  <c r="V1365" i="1" l="1"/>
  <c r="W1365" i="1" l="1"/>
  <c r="U1366" i="1"/>
  <c r="R1366" i="1" s="1"/>
  <c r="V1366" i="1" l="1"/>
  <c r="U1367" i="1" s="1"/>
  <c r="W1366" i="1" l="1"/>
  <c r="R1367" i="1"/>
  <c r="V1367" i="1"/>
  <c r="W1367" i="1" s="1"/>
  <c r="U1368" i="1" l="1"/>
  <c r="R1368" i="1" s="1"/>
  <c r="V1368" i="1"/>
  <c r="U1369" i="1" s="1"/>
  <c r="R1369" i="1" s="1"/>
  <c r="W1368" i="1" l="1"/>
  <c r="V1369" i="1"/>
  <c r="W1369" i="1" s="1"/>
  <c r="U1370" i="1"/>
  <c r="R1370" i="1" s="1"/>
  <c r="V1370" i="1" l="1"/>
  <c r="W1370" i="1" s="1"/>
  <c r="U1371" i="1" l="1"/>
  <c r="R1371" i="1" s="1"/>
  <c r="V1371" i="1"/>
  <c r="U1372" i="1" l="1"/>
  <c r="R1372" i="1" s="1"/>
  <c r="W1371" i="1"/>
  <c r="V1372" i="1" l="1"/>
  <c r="U1373" i="1" l="1"/>
  <c r="R1373" i="1" s="1"/>
  <c r="V1373" i="1"/>
  <c r="W1372" i="1"/>
  <c r="W1373" i="1" l="1"/>
  <c r="U1374" i="1"/>
  <c r="R1374" i="1" s="1"/>
  <c r="V1374" i="1" l="1"/>
  <c r="W1374" i="1" s="1"/>
  <c r="U1375" i="1"/>
  <c r="R1375" i="1" s="1"/>
  <c r="V1375" i="1" l="1"/>
  <c r="U1376" i="1" l="1"/>
  <c r="R1376" i="1" s="1"/>
  <c r="W1375" i="1"/>
  <c r="V1376" i="1" l="1"/>
  <c r="W1376" i="1" s="1"/>
  <c r="U1377" i="1"/>
  <c r="R1377" i="1" s="1"/>
  <c r="V1377" i="1" l="1"/>
  <c r="W1377" i="1" l="1"/>
  <c r="U1378" i="1"/>
  <c r="R1378" i="1" s="1"/>
  <c r="V1378" i="1" l="1"/>
  <c r="W1378" i="1" l="1"/>
  <c r="U1379" i="1"/>
  <c r="R1379" i="1" s="1"/>
  <c r="V1379" i="1" l="1"/>
  <c r="W1379" i="1" s="1"/>
  <c r="U1380" i="1" l="1"/>
  <c r="R1380" i="1" s="1"/>
  <c r="V1380" i="1" l="1"/>
  <c r="U1381" i="1" s="1"/>
  <c r="R1381" i="1" s="1"/>
  <c r="W1380" i="1" l="1"/>
  <c r="V1381" i="1"/>
  <c r="W1381" i="1" s="1"/>
  <c r="U1382" i="1"/>
  <c r="R1382" i="1" s="1"/>
  <c r="V1382" i="1" l="1"/>
  <c r="U1383" i="1"/>
  <c r="R1383" i="1" s="1"/>
  <c r="W1382" i="1"/>
  <c r="V1383" i="1" l="1"/>
  <c r="W1383" i="1" s="1"/>
  <c r="U1384" i="1"/>
  <c r="R1384" i="1" s="1"/>
  <c r="V1384" i="1" l="1"/>
  <c r="U1385" i="1" s="1"/>
  <c r="R1385" i="1" s="1"/>
  <c r="W1384" i="1" l="1"/>
  <c r="V1385" i="1"/>
  <c r="W1385" i="1" s="1"/>
  <c r="U1386" i="1" l="1"/>
  <c r="R1386" i="1" s="1"/>
  <c r="V1386" i="1" l="1"/>
  <c r="W1386" i="1"/>
  <c r="U1387" i="1"/>
  <c r="R1387" i="1" s="1"/>
  <c r="V1387" i="1" l="1"/>
  <c r="W1387" i="1" l="1"/>
  <c r="U1388" i="1"/>
  <c r="R1388" i="1" s="1"/>
  <c r="V1388" i="1" l="1"/>
  <c r="U1389" i="1" l="1"/>
  <c r="R1389" i="1" s="1"/>
  <c r="W1388" i="1"/>
  <c r="V1389" i="1" l="1"/>
  <c r="U1390" i="1" l="1"/>
  <c r="R1390" i="1" s="1"/>
  <c r="W1389" i="1"/>
  <c r="V1390" i="1"/>
  <c r="W1390" i="1" l="1"/>
  <c r="U1391" i="1"/>
  <c r="R1391" i="1" s="1"/>
  <c r="V1391" i="1" l="1"/>
  <c r="W1391" i="1" s="1"/>
  <c r="U1392" i="1"/>
  <c r="R1392" i="1" s="1"/>
  <c r="V1392" i="1" l="1"/>
  <c r="W1392" i="1" l="1"/>
  <c r="U1393" i="1"/>
  <c r="R1393" i="1" s="1"/>
  <c r="V1393" i="1" l="1"/>
  <c r="W1393" i="1" s="1"/>
  <c r="U1394" i="1" l="1"/>
  <c r="R1394" i="1" s="1"/>
  <c r="V1394" i="1" l="1"/>
  <c r="W1394" i="1" s="1"/>
  <c r="U1395" i="1"/>
  <c r="R1395" i="1" s="1"/>
  <c r="V1395" i="1" l="1"/>
  <c r="W1395" i="1" l="1"/>
  <c r="U1396" i="1"/>
  <c r="R1396" i="1" l="1"/>
  <c r="V1396" i="1"/>
  <c r="U1397" i="1" l="1"/>
  <c r="R1397" i="1" s="1"/>
  <c r="W1396" i="1"/>
  <c r="V1397" i="1" l="1"/>
  <c r="W1397" i="1" l="1"/>
  <c r="U1398" i="1"/>
  <c r="R1398" i="1" s="1"/>
  <c r="V1398" i="1" l="1"/>
  <c r="U1399" i="1" l="1"/>
  <c r="R1399" i="1" s="1"/>
  <c r="W1398" i="1"/>
  <c r="V1399" i="1"/>
  <c r="W1399" i="1" l="1"/>
  <c r="U1400" i="1"/>
  <c r="R1400" i="1" s="1"/>
  <c r="V1400" i="1" l="1"/>
  <c r="W1400" i="1"/>
  <c r="U1401" i="1"/>
  <c r="R1401" i="1" s="1"/>
  <c r="V1401" i="1" l="1"/>
  <c r="W1401" i="1" s="1"/>
  <c r="U1404" i="1"/>
  <c r="R1404" i="1" s="1"/>
  <c r="U1402" i="1" l="1"/>
  <c r="R1402" i="1" s="1"/>
  <c r="V1402" i="1"/>
  <c r="U1405" i="1"/>
  <c r="R1405" i="1" s="1"/>
  <c r="W1402" i="1" l="1"/>
  <c r="U1403" i="1"/>
  <c r="R1403" i="1" s="1"/>
  <c r="U1406" i="1"/>
  <c r="R1406" i="1" s="1"/>
  <c r="V1403" i="1" l="1"/>
  <c r="U1407" i="1"/>
  <c r="R1407" i="1" s="1"/>
  <c r="W1403" i="1" l="1"/>
  <c r="V1404" i="1"/>
  <c r="U1408" i="1"/>
  <c r="R1408" i="1" s="1"/>
  <c r="W1404" i="1" l="1"/>
  <c r="V1405" i="1"/>
  <c r="U1409" i="1"/>
  <c r="R1409" i="1" s="1"/>
  <c r="W1405" i="1" l="1"/>
  <c r="V1406" i="1"/>
  <c r="U1410" i="1"/>
  <c r="R1410" i="1" s="1"/>
  <c r="V1407" i="1" l="1"/>
  <c r="W1406" i="1"/>
  <c r="U1411" i="1"/>
  <c r="R1411" i="1" s="1"/>
  <c r="V1408" i="1" l="1"/>
  <c r="W1407" i="1"/>
  <c r="U1412" i="1"/>
  <c r="R1412" i="1" s="1"/>
  <c r="W1408" i="1" l="1"/>
  <c r="V1409" i="1"/>
  <c r="U1413" i="1"/>
  <c r="R1413" i="1" s="1"/>
  <c r="W1409" i="1" l="1"/>
  <c r="V1410" i="1"/>
  <c r="U1414" i="1"/>
  <c r="R1414" i="1" s="1"/>
  <c r="W1410" i="1" l="1"/>
  <c r="V1411" i="1"/>
  <c r="U1415" i="1"/>
  <c r="R1415" i="1" s="1"/>
  <c r="W1411" i="1" l="1"/>
  <c r="V1412" i="1"/>
  <c r="U1416" i="1"/>
  <c r="R1416" i="1" s="1"/>
  <c r="W1412" i="1" l="1"/>
  <c r="V1413" i="1"/>
  <c r="U1417" i="1"/>
  <c r="R1417" i="1" s="1"/>
  <c r="V1414" i="1" l="1"/>
  <c r="W1413" i="1"/>
  <c r="U1418" i="1"/>
  <c r="R1418" i="1" s="1"/>
  <c r="V1415" i="1" l="1"/>
  <c r="W1414" i="1"/>
  <c r="U1419" i="1"/>
  <c r="R1419" i="1" s="1"/>
  <c r="W1415" i="1" l="1"/>
  <c r="V1416" i="1"/>
  <c r="U1420" i="1"/>
  <c r="R1420" i="1" s="1"/>
  <c r="W1416" i="1" l="1"/>
  <c r="V1417" i="1"/>
  <c r="U1421" i="1"/>
  <c r="R1421" i="1" s="1"/>
  <c r="V1418" i="1" l="1"/>
  <c r="W1417" i="1"/>
  <c r="U1422" i="1"/>
  <c r="R1422" i="1" s="1"/>
  <c r="V1419" i="1" l="1"/>
  <c r="W1418" i="1"/>
  <c r="U1423" i="1"/>
  <c r="R1423" i="1" s="1"/>
  <c r="V1420" i="1" l="1"/>
  <c r="W1419" i="1"/>
  <c r="U1424" i="1"/>
  <c r="R1424" i="1" s="1"/>
  <c r="W1420" i="1" l="1"/>
  <c r="V1421" i="1"/>
  <c r="U1425" i="1"/>
  <c r="R1425" i="1" s="1"/>
  <c r="W1421" i="1" l="1"/>
  <c r="V1422" i="1"/>
  <c r="U1426" i="1"/>
  <c r="R1426" i="1" s="1"/>
  <c r="W1422" i="1" l="1"/>
  <c r="V1423" i="1"/>
  <c r="U1427" i="1"/>
  <c r="R1427" i="1" s="1"/>
  <c r="V1424" i="1" l="1"/>
  <c r="W1423" i="1"/>
  <c r="U1428" i="1"/>
  <c r="R1428" i="1" s="1"/>
  <c r="W1424" i="1" l="1"/>
  <c r="V1425" i="1"/>
  <c r="U1429" i="1"/>
  <c r="R1429" i="1" s="1"/>
  <c r="W1425" i="1" l="1"/>
  <c r="V1426" i="1"/>
  <c r="U1430" i="1"/>
  <c r="R1430" i="1" s="1"/>
  <c r="W1426" i="1" l="1"/>
  <c r="V1427" i="1"/>
  <c r="U1431" i="1"/>
  <c r="R1431" i="1" s="1"/>
  <c r="W1427" i="1" l="1"/>
  <c r="V1428" i="1"/>
  <c r="U1432" i="1"/>
  <c r="R1432" i="1" s="1"/>
  <c r="W1428" i="1" l="1"/>
  <c r="V1429" i="1"/>
  <c r="U1433" i="1"/>
  <c r="R1433" i="1" s="1"/>
  <c r="V1430" i="1" l="1"/>
  <c r="W1429" i="1"/>
  <c r="W1430" i="1" l="1"/>
  <c r="V1431" i="1"/>
  <c r="U1434" i="1"/>
  <c r="R1434" i="1" s="1"/>
  <c r="V1432" i="1" l="1"/>
  <c r="W1431" i="1"/>
  <c r="U1435" i="1"/>
  <c r="R1435" i="1" s="1"/>
  <c r="W1432" i="1" l="1"/>
  <c r="V1433" i="1"/>
  <c r="U1436" i="1"/>
  <c r="R1436" i="1" s="1"/>
  <c r="V1434" i="1" l="1"/>
  <c r="W1433" i="1"/>
  <c r="W1434" i="1" l="1"/>
  <c r="V1435" i="1"/>
  <c r="U1437" i="1"/>
  <c r="R1437" i="1" s="1"/>
  <c r="W1435" i="1" l="1"/>
  <c r="V1436" i="1"/>
  <c r="W1436" i="1" s="1"/>
  <c r="V1437" i="1" l="1"/>
  <c r="W1437" i="1" s="1"/>
  <c r="U1438" i="1"/>
  <c r="R1438" i="1" s="1"/>
  <c r="V1438" i="1" l="1"/>
  <c r="U1439" i="1"/>
  <c r="R1439" i="1" s="1"/>
  <c r="W1438" i="1"/>
  <c r="V1439" i="1" l="1"/>
  <c r="U1440" i="1"/>
  <c r="R1440" i="1" s="1"/>
  <c r="W1439" i="1"/>
  <c r="V1440" i="1" l="1"/>
  <c r="U1441" i="1"/>
  <c r="R1441" i="1" s="1"/>
  <c r="W1440" i="1"/>
  <c r="V1441" i="1" l="1"/>
  <c r="U1442" i="1"/>
  <c r="R1442" i="1" s="1"/>
  <c r="W1441" i="1"/>
  <c r="V1442" i="1" l="1"/>
  <c r="U1443" i="1"/>
  <c r="R1443" i="1" s="1"/>
  <c r="W1442" i="1"/>
  <c r="V1443" i="1" l="1"/>
  <c r="U1444" i="1"/>
  <c r="R1444" i="1" s="1"/>
  <c r="W1443" i="1"/>
  <c r="V1444" i="1" l="1"/>
  <c r="U1445" i="1"/>
  <c r="R1445" i="1" s="1"/>
  <c r="W1444" i="1"/>
  <c r="V1445" i="1" l="1"/>
  <c r="U1446" i="1"/>
  <c r="R1446" i="1" s="1"/>
  <c r="W1445" i="1"/>
  <c r="V1446" i="1" l="1"/>
  <c r="U1447" i="1"/>
  <c r="R1447" i="1" s="1"/>
  <c r="W1446" i="1"/>
  <c r="V1447" i="1" l="1"/>
  <c r="W1447" i="1" s="1"/>
  <c r="U1448" i="1"/>
  <c r="R1448" i="1" s="1"/>
  <c r="V1448" i="1" l="1"/>
  <c r="U1449" i="1"/>
  <c r="R1449" i="1" s="1"/>
  <c r="W1448" i="1"/>
  <c r="V1449" i="1" l="1"/>
  <c r="U1450" i="1"/>
  <c r="R1450" i="1" s="1"/>
  <c r="W1449" i="1"/>
  <c r="V1450" i="1" l="1"/>
  <c r="U1451" i="1"/>
  <c r="R1451" i="1" s="1"/>
  <c r="W1450" i="1"/>
  <c r="V1451" i="1" l="1"/>
  <c r="U1452" i="1"/>
  <c r="R1452" i="1" s="1"/>
  <c r="W1451" i="1"/>
  <c r="V1452" i="1" l="1"/>
  <c r="U1453" i="1"/>
  <c r="R1453" i="1" s="1"/>
  <c r="W1452" i="1"/>
  <c r="V1453" i="1" l="1"/>
  <c r="W1453" i="1" s="1"/>
  <c r="U1454" i="1"/>
  <c r="R1454" i="1" s="1"/>
  <c r="V1454" i="1" l="1"/>
  <c r="U1455" i="1"/>
  <c r="R1455" i="1" s="1"/>
  <c r="W1454" i="1"/>
  <c r="V1455" i="1" l="1"/>
  <c r="U1456" i="1"/>
  <c r="R1456" i="1" s="1"/>
  <c r="W1455" i="1"/>
  <c r="V1456" i="1" l="1"/>
  <c r="U1457" i="1"/>
  <c r="R1457" i="1" s="1"/>
  <c r="W1456" i="1"/>
  <c r="V1457" i="1" l="1"/>
  <c r="U1458" i="1"/>
  <c r="R1458" i="1" s="1"/>
  <c r="W1457" i="1"/>
  <c r="V1458" i="1" l="1"/>
  <c r="U1459" i="1" s="1"/>
  <c r="W1458" i="1"/>
  <c r="R1459" i="1" l="1"/>
  <c r="V1459" i="1"/>
  <c r="W1459" i="1" s="1"/>
  <c r="U1460" i="1" l="1"/>
  <c r="R1460" i="1" s="1"/>
  <c r="V1460" i="1" l="1"/>
  <c r="W1460" i="1" l="1"/>
  <c r="U1461" i="1"/>
  <c r="R1461" i="1" s="1"/>
  <c r="V1461" i="1" l="1"/>
  <c r="W1461" i="1" l="1"/>
  <c r="U1462" i="1"/>
  <c r="R1462" i="1" s="1"/>
  <c r="V1462" i="1" l="1"/>
  <c r="U1463" i="1" l="1"/>
  <c r="R1463" i="1" s="1"/>
  <c r="W1462" i="1"/>
  <c r="V1463" i="1"/>
  <c r="U1464" i="1" l="1"/>
  <c r="R1464" i="1" s="1"/>
  <c r="W1463" i="1"/>
  <c r="V1464" i="1" l="1"/>
  <c r="W1464" i="1" l="1"/>
  <c r="U1465" i="1"/>
  <c r="R1465" i="1" s="1"/>
  <c r="V1465" i="1" l="1"/>
  <c r="W1465" i="1"/>
  <c r="U1466" i="1"/>
  <c r="R1466" i="1" s="1"/>
  <c r="U1469" i="1"/>
  <c r="R1469" i="1" s="1"/>
  <c r="V1466" i="1" l="1"/>
  <c r="U1467" i="1" l="1"/>
  <c r="R1467" i="1" s="1"/>
  <c r="W1466" i="1"/>
  <c r="V1467" i="1"/>
  <c r="W1467" i="1" l="1"/>
  <c r="U1468" i="1"/>
  <c r="R1468" i="1" s="1"/>
  <c r="V1468" i="1" l="1"/>
  <c r="U1473" i="1"/>
  <c r="R1473" i="1" s="1"/>
  <c r="W1468" i="1" l="1"/>
  <c r="V1469" i="1"/>
  <c r="W1469" i="1" l="1"/>
  <c r="U1470" i="1"/>
  <c r="R1470" i="1" s="1"/>
  <c r="V1470" i="1" l="1"/>
  <c r="W1470" i="1" l="1"/>
  <c r="U1471" i="1"/>
  <c r="R1471" i="1" s="1"/>
  <c r="U1476" i="1"/>
  <c r="R1476" i="1" s="1"/>
  <c r="V1471" i="1" l="1"/>
  <c r="W1471" i="1" l="1"/>
  <c r="U1472" i="1"/>
  <c r="R1472" i="1" s="1"/>
  <c r="U1478" i="1"/>
  <c r="R1478" i="1" s="1"/>
  <c r="V1472" i="1" l="1"/>
  <c r="W1472" i="1" l="1"/>
  <c r="V1473" i="1"/>
  <c r="U1474" i="1" l="1"/>
  <c r="R1474" i="1" s="1"/>
  <c r="W1473" i="1"/>
  <c r="V1474" i="1" l="1"/>
  <c r="W1474" i="1" l="1"/>
  <c r="U1475" i="1"/>
  <c r="R1475" i="1" s="1"/>
  <c r="V1475" i="1" l="1"/>
  <c r="W1475" i="1" l="1"/>
  <c r="V1476" i="1"/>
  <c r="W1476" i="1" l="1"/>
  <c r="U1477" i="1"/>
  <c r="R1477" i="1" s="1"/>
  <c r="V1477" i="1" l="1"/>
  <c r="V1478" i="1" l="1"/>
  <c r="W1477" i="1"/>
  <c r="W1478" i="1" l="1"/>
  <c r="U1479" i="1"/>
  <c r="R1479" i="1" s="1"/>
  <c r="V1479" i="1" l="1"/>
  <c r="W1479" i="1" l="1"/>
  <c r="U1480" i="1"/>
  <c r="R1480" i="1" s="1"/>
  <c r="V1480" i="1" l="1"/>
  <c r="W1480" i="1" l="1"/>
  <c r="U1481" i="1"/>
  <c r="R1481" i="1" s="1"/>
  <c r="V1481" i="1" l="1"/>
  <c r="W1481" i="1" s="1"/>
  <c r="U1482" i="1"/>
  <c r="R1482" i="1" s="1"/>
  <c r="V1482" i="1" l="1"/>
  <c r="W1482" i="1" l="1"/>
  <c r="U1483" i="1"/>
  <c r="R1483" i="1" s="1"/>
  <c r="V1483" i="1" l="1"/>
  <c r="U1484" i="1" l="1"/>
  <c r="R1484" i="1" s="1"/>
  <c r="W1483" i="1"/>
  <c r="V1484" i="1" l="1"/>
  <c r="U1485" i="1" l="1"/>
  <c r="R1485" i="1" s="1"/>
  <c r="W1484" i="1"/>
  <c r="V1485" i="1"/>
  <c r="W1485" i="1" l="1"/>
  <c r="U1486" i="1"/>
  <c r="R1486" i="1" s="1"/>
  <c r="V1486" i="1" l="1"/>
  <c r="W1486" i="1" l="1"/>
  <c r="U1487" i="1"/>
  <c r="R1487" i="1" s="1"/>
  <c r="U1501" i="1"/>
  <c r="R1501" i="1" s="1"/>
  <c r="V1487" i="1" l="1"/>
  <c r="U1488" i="1" l="1"/>
  <c r="R1488" i="1" s="1"/>
  <c r="W1487" i="1"/>
  <c r="V1488" i="1" l="1"/>
  <c r="U1489" i="1"/>
  <c r="R1489" i="1" s="1"/>
  <c r="W1488" i="1"/>
  <c r="V1489" i="1" l="1"/>
  <c r="W1489" i="1" s="1"/>
  <c r="U1490" i="1" l="1"/>
  <c r="R1490" i="1" s="1"/>
  <c r="V1490" i="1" l="1"/>
  <c r="U1491" i="1"/>
  <c r="R1491" i="1" s="1"/>
  <c r="W1490" i="1"/>
  <c r="U1506" i="1"/>
  <c r="R1506" i="1" s="1"/>
  <c r="V1491" i="1" l="1"/>
  <c r="W1491" i="1" s="1"/>
  <c r="U1492" i="1"/>
  <c r="R1492" i="1" s="1"/>
  <c r="V1492" i="1" l="1"/>
  <c r="W1492" i="1" s="1"/>
  <c r="U1493" i="1"/>
  <c r="R1493" i="1" s="1"/>
  <c r="V1493" i="1" l="1"/>
  <c r="W1493" i="1" l="1"/>
  <c r="U1494" i="1"/>
  <c r="R1494" i="1" s="1"/>
  <c r="V1494" i="1" l="1"/>
  <c r="W1494" i="1" l="1"/>
  <c r="U1495" i="1"/>
  <c r="R1495" i="1" s="1"/>
  <c r="V1495" i="1" l="1"/>
  <c r="U1496" i="1" s="1"/>
  <c r="R1496" i="1" s="1"/>
  <c r="W1495" i="1" l="1"/>
  <c r="V1496" i="1"/>
  <c r="U1497" i="1" l="1"/>
  <c r="R1497" i="1" s="1"/>
  <c r="W1496" i="1"/>
  <c r="V1497" i="1" l="1"/>
  <c r="W1497" i="1" l="1"/>
  <c r="U1498" i="1"/>
  <c r="R1498" i="1" s="1"/>
  <c r="V1498" i="1" l="1"/>
  <c r="W1498" i="1" l="1"/>
  <c r="U1499" i="1"/>
  <c r="R1499" i="1" s="1"/>
  <c r="V1499" i="1" l="1"/>
  <c r="W1499" i="1" l="1"/>
  <c r="U1500" i="1"/>
  <c r="R1500" i="1" s="1"/>
  <c r="V1500" i="1" l="1"/>
  <c r="W1500" i="1" l="1"/>
  <c r="V1501" i="1"/>
  <c r="W1501" i="1" l="1"/>
  <c r="U1502" i="1"/>
  <c r="R1502" i="1" s="1"/>
  <c r="V1502" i="1" l="1"/>
  <c r="W1502" i="1" s="1"/>
  <c r="U1503" i="1"/>
  <c r="R1503" i="1" s="1"/>
  <c r="V1503" i="1" l="1"/>
  <c r="W1503" i="1" l="1"/>
  <c r="U1504" i="1"/>
  <c r="R1504" i="1" s="1"/>
  <c r="V1504" i="1" l="1"/>
  <c r="W1504" i="1" l="1"/>
  <c r="U1505" i="1"/>
  <c r="R1505" i="1" s="1"/>
  <c r="V1505" i="1" l="1"/>
  <c r="U1526" i="1"/>
  <c r="R1526" i="1" s="1"/>
  <c r="V1506" i="1" l="1"/>
  <c r="W1505" i="1"/>
  <c r="U1527" i="1"/>
  <c r="R1527" i="1" s="1"/>
  <c r="U1507" i="1" l="1"/>
  <c r="R1507" i="1" s="1"/>
  <c r="W1506" i="1"/>
  <c r="U1528" i="1"/>
  <c r="R1528" i="1" s="1"/>
  <c r="V1507" i="1" l="1"/>
  <c r="W1507" i="1"/>
  <c r="U1508" i="1"/>
  <c r="R1508" i="1" s="1"/>
  <c r="U1529" i="1"/>
  <c r="R1529" i="1" s="1"/>
  <c r="V1508" i="1" l="1"/>
  <c r="W1508" i="1" l="1"/>
  <c r="U1509" i="1"/>
  <c r="R1509" i="1" s="1"/>
  <c r="V1509" i="1" l="1"/>
  <c r="W1509" i="1" l="1"/>
  <c r="U1510" i="1"/>
  <c r="R1510" i="1" s="1"/>
  <c r="V1510" i="1" l="1"/>
  <c r="W1510" i="1" l="1"/>
  <c r="U1511" i="1"/>
  <c r="R1511" i="1" s="1"/>
  <c r="V1511" i="1" l="1"/>
  <c r="W1511" i="1" s="1"/>
  <c r="U1512" i="1" l="1"/>
  <c r="R1512" i="1" s="1"/>
  <c r="V1512" i="1"/>
  <c r="W1512" i="1" l="1"/>
  <c r="U1513" i="1"/>
  <c r="R1513" i="1" s="1"/>
  <c r="V1513" i="1" l="1"/>
  <c r="W1513" i="1" l="1"/>
  <c r="U1514" i="1"/>
  <c r="R1514" i="1" s="1"/>
  <c r="V1514" i="1" l="1"/>
  <c r="U1515" i="1" l="1"/>
  <c r="R1515" i="1" s="1"/>
  <c r="W1514" i="1"/>
  <c r="V1515" i="1"/>
  <c r="U1516" i="1" l="1"/>
  <c r="R1516" i="1" s="1"/>
  <c r="W1515" i="1"/>
  <c r="V1516" i="1" l="1"/>
  <c r="U1517" i="1"/>
  <c r="R1517" i="1" s="1"/>
  <c r="W1516" i="1"/>
  <c r="V1517" i="1" l="1"/>
  <c r="W1517" i="1" s="1"/>
  <c r="U1518" i="1"/>
  <c r="R1518" i="1" s="1"/>
  <c r="V1518" i="1" l="1"/>
  <c r="U1519" i="1" l="1"/>
  <c r="R1519" i="1" s="1"/>
  <c r="W1518" i="1"/>
  <c r="V1519" i="1" l="1"/>
  <c r="W1519" i="1" s="1"/>
  <c r="U1520" i="1" l="1"/>
  <c r="R1520" i="1" s="1"/>
  <c r="V1520" i="1"/>
  <c r="W1520" i="1" l="1"/>
  <c r="U1521" i="1"/>
  <c r="R1521" i="1" s="1"/>
  <c r="V1521" i="1" l="1"/>
  <c r="W1521" i="1" l="1"/>
  <c r="U1522" i="1"/>
  <c r="R1522" i="1" s="1"/>
  <c r="V1522" i="1" l="1"/>
  <c r="W1522" i="1" l="1"/>
  <c r="U1523" i="1"/>
  <c r="R1523" i="1" s="1"/>
  <c r="V1523" i="1" l="1"/>
  <c r="W1523" i="1" l="1"/>
  <c r="U1524" i="1"/>
  <c r="R1524" i="1" s="1"/>
  <c r="U1551" i="1"/>
  <c r="R1551" i="1" s="1"/>
  <c r="V1524" i="1" l="1"/>
  <c r="U1552" i="1"/>
  <c r="R1552" i="1" s="1"/>
  <c r="U1525" i="1" l="1"/>
  <c r="R1525" i="1" s="1"/>
  <c r="W1524" i="1"/>
  <c r="U1553" i="1"/>
  <c r="R1553" i="1" s="1"/>
  <c r="V1525" i="1" l="1"/>
  <c r="V1526" i="1" s="1"/>
  <c r="W1525" i="1"/>
  <c r="U1554" i="1"/>
  <c r="R1554" i="1" s="1"/>
  <c r="W1526" i="1" l="1"/>
  <c r="V1527" i="1"/>
  <c r="W1527" i="1" l="1"/>
  <c r="V1528" i="1"/>
  <c r="U1556" i="1"/>
  <c r="R1556" i="1" s="1"/>
  <c r="V1529" i="1" l="1"/>
  <c r="W1528" i="1"/>
  <c r="W1529" i="1" l="1"/>
  <c r="U1530" i="1"/>
  <c r="R1530" i="1" s="1"/>
  <c r="V1530" i="1" l="1"/>
  <c r="W1530" i="1" l="1"/>
  <c r="U1531" i="1"/>
  <c r="R1531" i="1" s="1"/>
  <c r="V1531" i="1" l="1"/>
  <c r="U1532" i="1" l="1"/>
  <c r="R1532" i="1" s="1"/>
  <c r="W1531" i="1"/>
  <c r="V1532" i="1" l="1"/>
  <c r="U1533" i="1" s="1"/>
  <c r="R1533" i="1" s="1"/>
  <c r="W1532" i="1" l="1"/>
  <c r="V1533" i="1"/>
  <c r="U1564" i="1"/>
  <c r="R1564" i="1" s="1"/>
  <c r="W1533" i="1" l="1"/>
  <c r="U1534" i="1"/>
  <c r="R1534" i="1" s="1"/>
  <c r="V1534" i="1" l="1"/>
  <c r="U1535" i="1" l="1"/>
  <c r="R1535" i="1" s="1"/>
  <c r="W1534" i="1"/>
  <c r="V1535" i="1" l="1"/>
  <c r="W1535" i="1" l="1"/>
  <c r="U1536" i="1"/>
  <c r="R1536" i="1" s="1"/>
  <c r="V1536" i="1" l="1"/>
  <c r="W1536" i="1" l="1"/>
  <c r="U1537" i="1"/>
  <c r="R1537" i="1" s="1"/>
  <c r="U1570" i="1"/>
  <c r="R1570" i="1" s="1"/>
  <c r="V1537" i="1" l="1"/>
  <c r="U1571" i="1"/>
  <c r="R1571" i="1" s="1"/>
  <c r="W1537" i="1" l="1"/>
  <c r="U1538" i="1"/>
  <c r="R1538" i="1" s="1"/>
  <c r="U1572" i="1"/>
  <c r="R1572" i="1" s="1"/>
  <c r="V1538" i="1" l="1"/>
  <c r="U1573" i="1"/>
  <c r="R1573" i="1" s="1"/>
  <c r="U1539" i="1" l="1"/>
  <c r="R1539" i="1" s="1"/>
  <c r="W1538" i="1"/>
  <c r="U1574" i="1"/>
  <c r="R1574" i="1" s="1"/>
  <c r="V1539" i="1" l="1"/>
  <c r="W1539" i="1" s="1"/>
  <c r="U1575" i="1"/>
  <c r="R1575" i="1" s="1"/>
  <c r="U1540" i="1" l="1"/>
  <c r="R1540" i="1" s="1"/>
  <c r="U1576" i="1"/>
  <c r="R1576" i="1" s="1"/>
  <c r="V1540" i="1" l="1"/>
  <c r="U1541" i="1"/>
  <c r="R1541" i="1" s="1"/>
  <c r="W1540" i="1"/>
  <c r="U1577" i="1"/>
  <c r="R1577" i="1" s="1"/>
  <c r="V1541" i="1" l="1"/>
  <c r="U1542" i="1" s="1"/>
  <c r="R1542" i="1" s="1"/>
  <c r="U1578" i="1"/>
  <c r="R1578" i="1" s="1"/>
  <c r="W1541" i="1" l="1"/>
  <c r="V1542" i="1"/>
  <c r="W1542" i="1" s="1"/>
  <c r="U1579" i="1"/>
  <c r="R1579" i="1" s="1"/>
  <c r="U1543" i="1" l="1"/>
  <c r="R1543" i="1" s="1"/>
  <c r="V1543" i="1"/>
  <c r="W1543" i="1" s="1"/>
  <c r="U1544" i="1" l="1"/>
  <c r="R1544" i="1" s="1"/>
  <c r="V1544" i="1" l="1"/>
  <c r="W1544" i="1" s="1"/>
  <c r="U1545" i="1"/>
  <c r="R1545" i="1" s="1"/>
  <c r="V1545" i="1" l="1"/>
  <c r="W1545" i="1" s="1"/>
  <c r="U1546" i="1"/>
  <c r="R1546" i="1" s="1"/>
  <c r="V1546" i="1" l="1"/>
  <c r="W1546" i="1" l="1"/>
  <c r="U1547" i="1"/>
  <c r="R1547" i="1" s="1"/>
  <c r="V1547" i="1" l="1"/>
  <c r="W1547" i="1" l="1"/>
  <c r="U1548" i="1"/>
  <c r="R1548" i="1" s="1"/>
  <c r="V1548" i="1" l="1"/>
  <c r="W1548" i="1" s="1"/>
  <c r="U1549" i="1"/>
  <c r="R1549" i="1" s="1"/>
  <c r="V1549" i="1" l="1"/>
  <c r="U1550" i="1" l="1"/>
  <c r="R1550" i="1" s="1"/>
  <c r="W1549" i="1"/>
  <c r="V1550" i="1" l="1"/>
  <c r="W1550" i="1" l="1"/>
  <c r="V1551" i="1"/>
  <c r="W1551" i="1" l="1"/>
  <c r="V1552" i="1"/>
  <c r="V1553" i="1" l="1"/>
  <c r="W1552" i="1"/>
  <c r="V1554" i="1" l="1"/>
  <c r="W1553" i="1"/>
  <c r="W1554" i="1" l="1"/>
  <c r="U1555" i="1"/>
  <c r="R1555" i="1" s="1"/>
  <c r="V1555" i="1" l="1"/>
  <c r="W1555" i="1" l="1"/>
  <c r="V1556" i="1"/>
  <c r="W1556" i="1" l="1"/>
  <c r="U1557" i="1"/>
  <c r="R1557" i="1" s="1"/>
  <c r="V1557" i="1" l="1"/>
  <c r="U1558" i="1" l="1"/>
  <c r="R1558" i="1" s="1"/>
  <c r="W1557" i="1"/>
  <c r="V1558" i="1" l="1"/>
  <c r="U1559" i="1" l="1"/>
  <c r="R1559" i="1" s="1"/>
  <c r="W1558" i="1"/>
  <c r="V1559" i="1" l="1"/>
  <c r="W1559" i="1" l="1"/>
  <c r="U1560" i="1"/>
  <c r="R1560" i="1" s="1"/>
  <c r="V1560" i="1" l="1"/>
  <c r="U1561" i="1" l="1"/>
  <c r="R1561" i="1" s="1"/>
  <c r="W1560" i="1"/>
  <c r="V1561" i="1" l="1"/>
  <c r="U1562" i="1" l="1"/>
  <c r="R1562" i="1" s="1"/>
  <c r="W1561" i="1"/>
  <c r="V1562" i="1" l="1"/>
  <c r="W1562" i="1" s="1"/>
  <c r="U1563" i="1"/>
  <c r="R1563" i="1" s="1"/>
  <c r="V1563" i="1" l="1"/>
  <c r="V1564" i="1" l="1"/>
  <c r="W1563" i="1"/>
  <c r="W1564" i="1" l="1"/>
  <c r="U1565" i="1"/>
  <c r="R1565" i="1" s="1"/>
  <c r="V1565" i="1" l="1"/>
  <c r="W1565" i="1" l="1"/>
  <c r="U1566" i="1"/>
  <c r="R1566" i="1" s="1"/>
  <c r="V1566" i="1" l="1"/>
  <c r="W1566" i="1" l="1"/>
  <c r="U1567" i="1"/>
  <c r="R1567" i="1" s="1"/>
  <c r="V1567" i="1" l="1"/>
  <c r="W1567" i="1" l="1"/>
  <c r="U1568" i="1"/>
  <c r="R1568" i="1" s="1"/>
  <c r="U1610" i="1"/>
  <c r="R1610" i="1" s="1"/>
  <c r="V1568" i="1" l="1"/>
  <c r="U1611" i="1"/>
  <c r="R1611" i="1" s="1"/>
  <c r="U1569" i="1" l="1"/>
  <c r="R1569" i="1" s="1"/>
  <c r="W1568" i="1"/>
  <c r="V1569" i="1"/>
  <c r="U1612" i="1"/>
  <c r="R1612" i="1" s="1"/>
  <c r="W1569" i="1" l="1"/>
  <c r="V1570" i="1"/>
  <c r="U1613" i="1"/>
  <c r="R1613" i="1" s="1"/>
  <c r="W1570" i="1" l="1"/>
  <c r="V1571" i="1"/>
  <c r="U1614" i="1"/>
  <c r="R1614" i="1" s="1"/>
  <c r="V1572" i="1" l="1"/>
  <c r="W1571" i="1"/>
  <c r="U1615" i="1"/>
  <c r="R1615" i="1" s="1"/>
  <c r="W1572" i="1" l="1"/>
  <c r="V1573" i="1"/>
  <c r="U1616" i="1"/>
  <c r="R1616" i="1" s="1"/>
  <c r="W1573" i="1" l="1"/>
  <c r="V1574" i="1"/>
  <c r="U1617" i="1"/>
  <c r="R1617" i="1" s="1"/>
  <c r="W1574" i="1" l="1"/>
  <c r="V1575" i="1"/>
  <c r="U1618" i="1"/>
  <c r="R1618" i="1" s="1"/>
  <c r="V1576" i="1" l="1"/>
  <c r="W1575" i="1"/>
  <c r="U1619" i="1"/>
  <c r="R1619" i="1" s="1"/>
  <c r="W1576" i="1" l="1"/>
  <c r="V1577" i="1"/>
  <c r="U1620" i="1"/>
  <c r="R1620" i="1" s="1"/>
  <c r="W1577" i="1" l="1"/>
  <c r="V1578" i="1"/>
  <c r="U1621" i="1"/>
  <c r="R1621" i="1" s="1"/>
  <c r="V1579" i="1" l="1"/>
  <c r="W1578" i="1"/>
  <c r="U1622" i="1"/>
  <c r="R1622" i="1" s="1"/>
  <c r="W1579" i="1" l="1"/>
  <c r="U1580" i="1"/>
  <c r="R1580" i="1" s="1"/>
  <c r="U1623" i="1"/>
  <c r="R1623" i="1" s="1"/>
  <c r="V1580" i="1" l="1"/>
  <c r="U1624" i="1"/>
  <c r="R1624" i="1" s="1"/>
  <c r="W1580" i="1" l="1"/>
  <c r="U1581" i="1"/>
  <c r="R1581" i="1" s="1"/>
  <c r="U1625" i="1"/>
  <c r="R1625" i="1" s="1"/>
  <c r="V1581" i="1" l="1"/>
  <c r="U1626" i="1"/>
  <c r="R1626" i="1" s="1"/>
  <c r="W1581" i="1" l="1"/>
  <c r="U1582" i="1"/>
  <c r="R1582" i="1" s="1"/>
  <c r="U1627" i="1"/>
  <c r="R1627" i="1" s="1"/>
  <c r="V1582" i="1" l="1"/>
  <c r="W1582" i="1" l="1"/>
  <c r="U1583" i="1"/>
  <c r="R1583" i="1" s="1"/>
  <c r="V1583" i="1" l="1"/>
  <c r="W1583" i="1" s="1"/>
  <c r="U1584" i="1" l="1"/>
  <c r="R1584" i="1" s="1"/>
  <c r="V1584" i="1" l="1"/>
  <c r="U1585" i="1"/>
  <c r="R1585" i="1" s="1"/>
  <c r="W1584" i="1"/>
  <c r="V1585" i="1" l="1"/>
  <c r="W1585" i="1" s="1"/>
  <c r="U1586" i="1"/>
  <c r="R1586" i="1" s="1"/>
  <c r="V1586" i="1" l="1"/>
  <c r="W1586" i="1" l="1"/>
  <c r="U1587" i="1"/>
  <c r="R1587" i="1" s="1"/>
  <c r="V1587" i="1" l="1"/>
  <c r="W1587" i="1" l="1"/>
  <c r="U1588" i="1"/>
  <c r="R1588" i="1" s="1"/>
  <c r="V1588" i="1" l="1"/>
  <c r="W1588" i="1" l="1"/>
  <c r="U1589" i="1"/>
  <c r="R1589" i="1" s="1"/>
  <c r="V1589" i="1" l="1"/>
  <c r="U1590" i="1" s="1"/>
  <c r="R1590" i="1" s="1"/>
  <c r="W1589" i="1" l="1"/>
  <c r="V1590" i="1"/>
  <c r="U1591" i="1" l="1"/>
  <c r="R1591" i="1" s="1"/>
  <c r="W1590" i="1"/>
  <c r="V1591" i="1" l="1"/>
  <c r="W1591" i="1" l="1"/>
  <c r="U1592" i="1"/>
  <c r="R1592" i="1" s="1"/>
  <c r="V1592" i="1" l="1"/>
  <c r="U1593" i="1" l="1"/>
  <c r="R1593" i="1" s="1"/>
  <c r="W1592" i="1"/>
  <c r="V1593" i="1" l="1"/>
  <c r="U1594" i="1" s="1"/>
  <c r="R1594" i="1" s="1"/>
  <c r="V1594" i="1" l="1"/>
  <c r="W1593" i="1"/>
  <c r="U1595" i="1"/>
  <c r="R1595" i="1" s="1"/>
  <c r="W1594" i="1"/>
  <c r="V1595" i="1" l="1"/>
  <c r="W1595" i="1" s="1"/>
  <c r="U1596" i="1" l="1"/>
  <c r="R1596" i="1" s="1"/>
  <c r="V1596" i="1" l="1"/>
  <c r="W1596" i="1" s="1"/>
  <c r="U1597" i="1"/>
  <c r="R1597" i="1" s="1"/>
  <c r="V1597" i="1" l="1"/>
  <c r="W1597" i="1" l="1"/>
  <c r="U1598" i="1"/>
  <c r="R1598" i="1" s="1"/>
  <c r="U1648" i="1"/>
  <c r="R1648" i="1" s="1"/>
  <c r="V1598" i="1" l="1"/>
  <c r="U1649" i="1"/>
  <c r="R1649" i="1" s="1"/>
  <c r="W1598" i="1" l="1"/>
  <c r="U1599" i="1"/>
  <c r="R1599" i="1" s="1"/>
  <c r="U1650" i="1"/>
  <c r="R1650" i="1" s="1"/>
  <c r="V1599" i="1" l="1"/>
  <c r="W1599" i="1" l="1"/>
  <c r="U1600" i="1"/>
  <c r="R1600" i="1" s="1"/>
  <c r="V1600" i="1" l="1"/>
  <c r="W1600" i="1" l="1"/>
  <c r="U1601" i="1"/>
  <c r="R1601" i="1" s="1"/>
  <c r="V1601" i="1" l="1"/>
  <c r="W1601" i="1" l="1"/>
  <c r="U1602" i="1"/>
  <c r="R1602" i="1" s="1"/>
  <c r="V1602" i="1" l="1"/>
  <c r="W1602" i="1" l="1"/>
  <c r="U1603" i="1"/>
  <c r="R1603" i="1" s="1"/>
  <c r="V1603" i="1" l="1"/>
  <c r="U1604" i="1" l="1"/>
  <c r="R1604" i="1" s="1"/>
  <c r="W1603" i="1"/>
  <c r="V1604" i="1"/>
  <c r="W1604" i="1" l="1"/>
  <c r="U1605" i="1"/>
  <c r="R1605" i="1" s="1"/>
  <c r="V1605" i="1" l="1"/>
  <c r="U1658" i="1"/>
  <c r="R1658" i="1" s="1"/>
  <c r="U1606" i="1" l="1"/>
  <c r="R1606" i="1" s="1"/>
  <c r="W1605" i="1"/>
  <c r="V1606" i="1"/>
  <c r="U1659" i="1"/>
  <c r="R1659" i="1" s="1"/>
  <c r="U1607" i="1" l="1"/>
  <c r="R1607" i="1" s="1"/>
  <c r="W1606" i="1"/>
  <c r="U1660" i="1"/>
  <c r="R1660" i="1" s="1"/>
  <c r="V1607" i="1" l="1"/>
  <c r="U1661" i="1"/>
  <c r="R1661" i="1" s="1"/>
  <c r="W1607" i="1" l="1"/>
  <c r="U1608" i="1"/>
  <c r="R1608" i="1" s="1"/>
  <c r="U1662" i="1"/>
  <c r="R1662" i="1" s="1"/>
  <c r="V1608" i="1" l="1"/>
  <c r="U1663" i="1"/>
  <c r="R1663" i="1" s="1"/>
  <c r="U1609" i="1" l="1"/>
  <c r="R1609" i="1" s="1"/>
  <c r="W1608" i="1"/>
  <c r="U1664" i="1"/>
  <c r="R1664" i="1" s="1"/>
  <c r="V1609" i="1" l="1"/>
  <c r="V1610" i="1" s="1"/>
  <c r="U1665" i="1"/>
  <c r="R1665" i="1" s="1"/>
  <c r="W1609" i="1" l="1"/>
  <c r="W1610" i="1"/>
  <c r="V1611" i="1"/>
  <c r="U1666" i="1"/>
  <c r="R1666" i="1" s="1"/>
  <c r="V1612" i="1" l="1"/>
  <c r="W1611" i="1"/>
  <c r="U1667" i="1"/>
  <c r="R1667" i="1" s="1"/>
  <c r="V1613" i="1" l="1"/>
  <c r="W1612" i="1"/>
  <c r="U1668" i="1"/>
  <c r="R1668" i="1" s="1"/>
  <c r="W1613" i="1" l="1"/>
  <c r="V1614" i="1"/>
  <c r="U1669" i="1"/>
  <c r="R1669" i="1" s="1"/>
  <c r="W1614" i="1" l="1"/>
  <c r="V1615" i="1"/>
  <c r="U1670" i="1"/>
  <c r="R1670" i="1" s="1"/>
  <c r="W1615" i="1" l="1"/>
  <c r="V1616" i="1"/>
  <c r="U1671" i="1"/>
  <c r="R1671" i="1" s="1"/>
  <c r="W1616" i="1" l="1"/>
  <c r="V1617" i="1"/>
  <c r="U1672" i="1"/>
  <c r="R1672" i="1" s="1"/>
  <c r="W1617" i="1" l="1"/>
  <c r="V1618" i="1"/>
  <c r="U1673" i="1"/>
  <c r="R1673" i="1" s="1"/>
  <c r="V1619" i="1" l="1"/>
  <c r="W1618" i="1"/>
  <c r="U1674" i="1"/>
  <c r="R1674" i="1" s="1"/>
  <c r="V1620" i="1" l="1"/>
  <c r="W1619" i="1"/>
  <c r="U1675" i="1"/>
  <c r="R1675" i="1" s="1"/>
  <c r="W1620" i="1" l="1"/>
  <c r="V1621" i="1"/>
  <c r="U1676" i="1"/>
  <c r="R1676" i="1" s="1"/>
  <c r="V1622" i="1" l="1"/>
  <c r="W1621" i="1"/>
  <c r="U1677" i="1"/>
  <c r="R1677" i="1" s="1"/>
  <c r="V1623" i="1" l="1"/>
  <c r="W1622" i="1"/>
  <c r="U1678" i="1"/>
  <c r="R1678" i="1" s="1"/>
  <c r="V1624" i="1" l="1"/>
  <c r="W1623" i="1"/>
  <c r="U1679" i="1"/>
  <c r="R1679" i="1" s="1"/>
  <c r="V1625" i="1" l="1"/>
  <c r="W1624" i="1"/>
  <c r="U1680" i="1"/>
  <c r="R1680" i="1" s="1"/>
  <c r="W1625" i="1" l="1"/>
  <c r="V1626" i="1"/>
  <c r="U1681" i="1"/>
  <c r="R1681" i="1" s="1"/>
  <c r="W1626" i="1" l="1"/>
  <c r="V1627" i="1"/>
  <c r="W1627" i="1" l="1"/>
  <c r="U1628" i="1"/>
  <c r="R1628" i="1" s="1"/>
  <c r="V1628" i="1" l="1"/>
  <c r="U1629" i="1" l="1"/>
  <c r="R1629" i="1" s="1"/>
  <c r="W1628" i="1"/>
  <c r="V1629" i="1"/>
  <c r="W1629" i="1" l="1"/>
  <c r="U1630" i="1"/>
  <c r="R1630" i="1" s="1"/>
  <c r="V1630" i="1" l="1"/>
  <c r="U1631" i="1" s="1"/>
  <c r="W1630" i="1" l="1"/>
  <c r="R1631" i="1"/>
  <c r="V1631" i="1"/>
  <c r="U1632" i="1" s="1"/>
  <c r="R1632" i="1" s="1"/>
  <c r="W1631" i="1" l="1"/>
  <c r="V1632" i="1"/>
  <c r="W1632" i="1" l="1"/>
  <c r="U1633" i="1"/>
  <c r="R1633" i="1" s="1"/>
  <c r="V1633" i="1" l="1"/>
  <c r="U1634" i="1" l="1"/>
  <c r="R1634" i="1" s="1"/>
  <c r="W1633" i="1"/>
  <c r="V1634" i="1" l="1"/>
  <c r="W1634" i="1" s="1"/>
  <c r="U1635" i="1"/>
  <c r="R1635" i="1" s="1"/>
  <c r="U1693" i="1"/>
  <c r="R1693" i="1" s="1"/>
  <c r="V1635" i="1" l="1"/>
  <c r="U1694" i="1"/>
  <c r="R1694" i="1" s="1"/>
  <c r="U1636" i="1" l="1"/>
  <c r="R1636" i="1" s="1"/>
  <c r="W1635" i="1"/>
  <c r="U1695" i="1"/>
  <c r="R1695" i="1" s="1"/>
  <c r="V1636" i="1" l="1"/>
  <c r="W1636" i="1" s="1"/>
  <c r="U1637" i="1"/>
  <c r="R1637" i="1" s="1"/>
  <c r="V1637" i="1" l="1"/>
  <c r="W1637" i="1" l="1"/>
  <c r="U1638" i="1"/>
  <c r="R1638" i="1" s="1"/>
  <c r="U1698" i="1"/>
  <c r="R1698" i="1" s="1"/>
  <c r="V1638" i="1" l="1"/>
  <c r="U1699" i="1"/>
  <c r="R1699" i="1" s="1"/>
  <c r="W1638" i="1" l="1"/>
  <c r="U1639" i="1"/>
  <c r="R1639" i="1" s="1"/>
  <c r="U1700" i="1"/>
  <c r="R1700" i="1" s="1"/>
  <c r="V1639" i="1" l="1"/>
  <c r="W1639" i="1" l="1"/>
  <c r="U1640" i="1"/>
  <c r="R1640" i="1" s="1"/>
  <c r="V1640" i="1" l="1"/>
  <c r="W1640" i="1" l="1"/>
  <c r="U1641" i="1"/>
  <c r="R1641" i="1" s="1"/>
  <c r="V1641" i="1" l="1"/>
  <c r="U1642" i="1" l="1"/>
  <c r="R1642" i="1" s="1"/>
  <c r="W1641" i="1"/>
  <c r="V1642" i="1" l="1"/>
  <c r="W1642" i="1" s="1"/>
  <c r="U1643" i="1"/>
  <c r="R1643" i="1" s="1"/>
  <c r="V1643" i="1" l="1"/>
  <c r="W1643" i="1" l="1"/>
  <c r="U1644" i="1"/>
  <c r="R1644" i="1" s="1"/>
  <c r="V1644" i="1" l="1"/>
  <c r="U1645" i="1"/>
  <c r="R1645" i="1" s="1"/>
  <c r="W1644" i="1"/>
  <c r="V1645" i="1" l="1"/>
  <c r="W1645" i="1" s="1"/>
  <c r="U1646" i="1"/>
  <c r="R1646" i="1" s="1"/>
  <c r="U1707" i="1"/>
  <c r="R1707" i="1" s="1"/>
  <c r="V1646" i="1" l="1"/>
  <c r="U1708" i="1"/>
  <c r="R1708" i="1" s="1"/>
  <c r="U1647" i="1" l="1"/>
  <c r="R1647" i="1" s="1"/>
  <c r="W1646" i="1"/>
  <c r="V1647" i="1"/>
  <c r="U1709" i="1"/>
  <c r="R1709" i="1" s="1"/>
  <c r="V1648" i="1" l="1"/>
  <c r="W1647" i="1"/>
  <c r="U1710" i="1"/>
  <c r="R1710" i="1" s="1"/>
  <c r="W1648" i="1" l="1"/>
  <c r="V1649" i="1"/>
  <c r="U1711" i="1"/>
  <c r="R1711" i="1" s="1"/>
  <c r="W1649" i="1" l="1"/>
  <c r="V1650" i="1"/>
  <c r="U1712" i="1"/>
  <c r="R1712" i="1" s="1"/>
  <c r="W1650" i="1" l="1"/>
  <c r="U1651" i="1"/>
  <c r="R1651" i="1" s="1"/>
  <c r="U1713" i="1"/>
  <c r="R1713" i="1" s="1"/>
  <c r="V1651" i="1" l="1"/>
  <c r="U1714" i="1"/>
  <c r="R1714" i="1" s="1"/>
  <c r="W1651" i="1" l="1"/>
  <c r="U1652" i="1"/>
  <c r="R1652" i="1" s="1"/>
  <c r="U1715" i="1"/>
  <c r="R1715" i="1" s="1"/>
  <c r="V1652" i="1" l="1"/>
  <c r="U1716" i="1"/>
  <c r="R1716" i="1" s="1"/>
  <c r="W1652" i="1" l="1"/>
  <c r="U1653" i="1"/>
  <c r="R1653" i="1" s="1"/>
  <c r="U1717" i="1"/>
  <c r="R1717" i="1" s="1"/>
  <c r="V1653" i="1" l="1"/>
  <c r="U1654" i="1"/>
  <c r="R1654" i="1" s="1"/>
  <c r="W1653" i="1"/>
  <c r="U1718" i="1"/>
  <c r="R1718" i="1" s="1"/>
  <c r="V1654" i="1" l="1"/>
  <c r="U1655" i="1" s="1"/>
  <c r="R1655" i="1" s="1"/>
  <c r="U1719" i="1"/>
  <c r="R1719" i="1" s="1"/>
  <c r="W1654" i="1" l="1"/>
  <c r="V1655" i="1"/>
  <c r="U1656" i="1" s="1"/>
  <c r="R1656" i="1" s="1"/>
  <c r="U1720" i="1"/>
  <c r="R1720" i="1" s="1"/>
  <c r="W1655" i="1" l="1"/>
  <c r="V1656" i="1"/>
  <c r="W1656" i="1" s="1"/>
  <c r="U1657" i="1"/>
  <c r="R1657" i="1" s="1"/>
  <c r="U1721" i="1"/>
  <c r="R1721" i="1" s="1"/>
  <c r="V1657" i="1" l="1"/>
  <c r="U1722" i="1"/>
  <c r="R1722" i="1" s="1"/>
  <c r="W1657" i="1" l="1"/>
  <c r="V1658" i="1"/>
  <c r="U1723" i="1"/>
  <c r="R1723" i="1" s="1"/>
  <c r="W1658" i="1" l="1"/>
  <c r="V1659" i="1"/>
  <c r="V1660" i="1" l="1"/>
  <c r="W1659" i="1"/>
  <c r="U1724" i="1"/>
  <c r="R1724" i="1" s="1"/>
  <c r="W1660" i="1" l="1"/>
  <c r="V1661" i="1"/>
  <c r="V1662" i="1" l="1"/>
  <c r="W1661" i="1"/>
  <c r="V1663" i="1" l="1"/>
  <c r="W1662" i="1"/>
  <c r="W1663" i="1" l="1"/>
  <c r="V1664" i="1"/>
  <c r="W1664" i="1" l="1"/>
  <c r="V1665" i="1"/>
  <c r="V1666" i="1" l="1"/>
  <c r="W1665" i="1"/>
  <c r="W1666" i="1" l="1"/>
  <c r="V1667" i="1"/>
  <c r="U1730" i="1"/>
  <c r="R1730" i="1" s="1"/>
  <c r="V1668" i="1" l="1"/>
  <c r="W1667" i="1"/>
  <c r="U1731" i="1"/>
  <c r="R1731" i="1" s="1"/>
  <c r="W1668" i="1" l="1"/>
  <c r="V1669" i="1"/>
  <c r="U1732" i="1"/>
  <c r="R1732" i="1" s="1"/>
  <c r="V1670" i="1" l="1"/>
  <c r="W1669" i="1"/>
  <c r="U1733" i="1"/>
  <c r="R1733" i="1" s="1"/>
  <c r="V1671" i="1" l="1"/>
  <c r="W1670" i="1"/>
  <c r="U1734" i="1"/>
  <c r="R1734" i="1" s="1"/>
  <c r="W1671" i="1" l="1"/>
  <c r="V1672" i="1"/>
  <c r="U1735" i="1"/>
  <c r="R1735" i="1" s="1"/>
  <c r="V1673" i="1" l="1"/>
  <c r="W1672" i="1"/>
  <c r="U1736" i="1"/>
  <c r="R1736" i="1" s="1"/>
  <c r="W1673" i="1" l="1"/>
  <c r="V1674" i="1"/>
  <c r="U1737" i="1"/>
  <c r="R1737" i="1" s="1"/>
  <c r="W1674" i="1" l="1"/>
  <c r="V1675" i="1"/>
  <c r="U1738" i="1"/>
  <c r="R1738" i="1" s="1"/>
  <c r="V1676" i="1" l="1"/>
  <c r="W1675" i="1"/>
  <c r="U1739" i="1"/>
  <c r="R1739" i="1" s="1"/>
  <c r="V1677" i="1" l="1"/>
  <c r="W1676" i="1"/>
  <c r="U1740" i="1"/>
  <c r="R1740" i="1" s="1"/>
  <c r="V1678" i="1" l="1"/>
  <c r="W1677" i="1"/>
  <c r="U1741" i="1"/>
  <c r="R1741" i="1" s="1"/>
  <c r="V1679" i="1" l="1"/>
  <c r="W1678" i="1"/>
  <c r="U1742" i="1"/>
  <c r="R1742" i="1" s="1"/>
  <c r="V1680" i="1" l="1"/>
  <c r="W1679" i="1"/>
  <c r="U1743" i="1"/>
  <c r="R1743" i="1" s="1"/>
  <c r="W1680" i="1" l="1"/>
  <c r="V1681" i="1"/>
  <c r="U1744" i="1"/>
  <c r="R1744" i="1" s="1"/>
  <c r="W1681" i="1" l="1"/>
  <c r="U1682" i="1"/>
  <c r="R1682" i="1" s="1"/>
  <c r="U1745" i="1"/>
  <c r="R1745" i="1" s="1"/>
  <c r="V1682" i="1" l="1"/>
  <c r="U1746" i="1"/>
  <c r="R1746" i="1" s="1"/>
  <c r="U1683" i="1" l="1"/>
  <c r="R1683" i="1" s="1"/>
  <c r="W1682" i="1"/>
  <c r="V1683" i="1"/>
  <c r="U1747" i="1"/>
  <c r="R1747" i="1" s="1"/>
  <c r="U1684" i="1" l="1"/>
  <c r="R1684" i="1" s="1"/>
  <c r="W1683" i="1"/>
  <c r="U1748" i="1"/>
  <c r="R1748" i="1" s="1"/>
  <c r="V1684" i="1" l="1"/>
  <c r="U1685" i="1" l="1"/>
  <c r="R1685" i="1" s="1"/>
  <c r="W1684" i="1"/>
  <c r="V1685" i="1" l="1"/>
  <c r="U1686" i="1" l="1"/>
  <c r="R1686" i="1" s="1"/>
  <c r="W1685" i="1"/>
  <c r="V1686" i="1" l="1"/>
  <c r="W1686" i="1" l="1"/>
  <c r="U1687" i="1"/>
  <c r="R1687" i="1" s="1"/>
  <c r="V1687" i="1" l="1"/>
  <c r="U1688" i="1" l="1"/>
  <c r="R1688" i="1" s="1"/>
  <c r="W1687" i="1"/>
  <c r="V1688" i="1" l="1"/>
  <c r="W1688" i="1"/>
  <c r="U1689" i="1"/>
  <c r="R1689" i="1" s="1"/>
  <c r="V1689" i="1" l="1"/>
  <c r="U1690" i="1" l="1"/>
  <c r="R1690" i="1" s="1"/>
  <c r="W1689" i="1"/>
  <c r="V1690" i="1" l="1"/>
  <c r="W1690" i="1" s="1"/>
  <c r="U1691" i="1" l="1"/>
  <c r="R1691" i="1" s="1"/>
  <c r="V1691" i="1" l="1"/>
  <c r="W1691" i="1" s="1"/>
  <c r="U1692" i="1"/>
  <c r="R1692" i="1" s="1"/>
  <c r="V1692" i="1" l="1"/>
  <c r="W1692" i="1" s="1"/>
  <c r="V1693" i="1" l="1"/>
  <c r="W1693" i="1" s="1"/>
  <c r="V1694" i="1"/>
  <c r="W1694" i="1" l="1"/>
  <c r="V1695" i="1"/>
  <c r="W1695" i="1" l="1"/>
  <c r="U1696" i="1"/>
  <c r="R1696" i="1" s="1"/>
  <c r="V1696" i="1" l="1"/>
  <c r="W1696" i="1" l="1"/>
  <c r="U1697" i="1"/>
  <c r="R1697" i="1" s="1"/>
  <c r="V1697" i="1" l="1"/>
  <c r="W1697" i="1" l="1"/>
  <c r="V1698" i="1"/>
  <c r="V1699" i="1" l="1"/>
  <c r="W1698" i="1"/>
  <c r="U1768" i="1"/>
  <c r="R1768" i="1" s="1"/>
  <c r="W1699" i="1" l="1"/>
  <c r="V1700" i="1"/>
  <c r="U1769" i="1"/>
  <c r="R1769" i="1" s="1"/>
  <c r="W1700" i="1" l="1"/>
  <c r="U1701" i="1"/>
  <c r="R1701" i="1" s="1"/>
  <c r="U1770" i="1"/>
  <c r="R1770" i="1" s="1"/>
  <c r="V1701" i="1" l="1"/>
  <c r="W1701" i="1" s="1"/>
  <c r="U1702" i="1"/>
  <c r="R1702" i="1" s="1"/>
  <c r="V1702" i="1" l="1"/>
  <c r="U1703" i="1" l="1"/>
  <c r="R1703" i="1" s="1"/>
  <c r="W1702" i="1"/>
  <c r="V1703" i="1" l="1"/>
  <c r="W1703" i="1" s="1"/>
  <c r="U1704" i="1"/>
  <c r="R1704" i="1" s="1"/>
  <c r="V1704" i="1" l="1"/>
  <c r="W1704" i="1" l="1"/>
  <c r="U1705" i="1"/>
  <c r="R1705" i="1" s="1"/>
  <c r="V1705" i="1" l="1"/>
  <c r="U1706" i="1"/>
  <c r="R1706" i="1" s="1"/>
  <c r="W1705" i="1"/>
  <c r="V1706" i="1" l="1"/>
  <c r="W1706" i="1" s="1"/>
  <c r="V1707" i="1" l="1"/>
  <c r="V1708" i="1" s="1"/>
  <c r="W1707" i="1" l="1"/>
  <c r="W1708" i="1"/>
  <c r="V1709" i="1"/>
  <c r="U1778" i="1"/>
  <c r="R1778" i="1" s="1"/>
  <c r="W1709" i="1" l="1"/>
  <c r="V1710" i="1"/>
  <c r="W1710" i="1" l="1"/>
  <c r="V1711" i="1"/>
  <c r="U1779" i="1"/>
  <c r="R1779" i="1" s="1"/>
  <c r="W1711" i="1" l="1"/>
  <c r="V1712" i="1"/>
  <c r="U1780" i="1"/>
  <c r="R1780" i="1" s="1"/>
  <c r="V1713" i="1" l="1"/>
  <c r="W1712" i="1"/>
  <c r="U1781" i="1"/>
  <c r="R1781" i="1" s="1"/>
  <c r="V1714" i="1" l="1"/>
  <c r="W1713" i="1"/>
  <c r="U1782" i="1"/>
  <c r="R1782" i="1" s="1"/>
  <c r="V1715" i="1" l="1"/>
  <c r="W1714" i="1"/>
  <c r="U1783" i="1"/>
  <c r="R1783" i="1" s="1"/>
  <c r="W1715" i="1" l="1"/>
  <c r="V1716" i="1"/>
  <c r="U1784" i="1"/>
  <c r="R1784" i="1" s="1"/>
  <c r="V1717" i="1" l="1"/>
  <c r="W1716" i="1"/>
  <c r="U1785" i="1"/>
  <c r="R1785" i="1" s="1"/>
  <c r="W1717" i="1" l="1"/>
  <c r="V1718" i="1"/>
  <c r="U1786" i="1"/>
  <c r="R1786" i="1" s="1"/>
  <c r="W1718" i="1" l="1"/>
  <c r="V1719" i="1"/>
  <c r="U1787" i="1"/>
  <c r="R1787" i="1" s="1"/>
  <c r="W1719" i="1" l="1"/>
  <c r="V1720" i="1"/>
  <c r="U1788" i="1"/>
  <c r="R1788" i="1" s="1"/>
  <c r="W1720" i="1" l="1"/>
  <c r="V1721" i="1"/>
  <c r="U1789" i="1"/>
  <c r="R1789" i="1" s="1"/>
  <c r="W1721" i="1" l="1"/>
  <c r="V1722" i="1"/>
  <c r="U1790" i="1"/>
  <c r="R1790" i="1" s="1"/>
  <c r="W1722" i="1" l="1"/>
  <c r="V1723" i="1"/>
  <c r="U1791" i="1"/>
  <c r="R1791" i="1" s="1"/>
  <c r="V1724" i="1" l="1"/>
  <c r="W1723" i="1"/>
  <c r="U1792" i="1"/>
  <c r="R1792" i="1" s="1"/>
  <c r="W1724" i="1" l="1"/>
  <c r="U1725" i="1"/>
  <c r="R1725" i="1" s="1"/>
  <c r="U1793" i="1"/>
  <c r="R1793" i="1" s="1"/>
  <c r="V1725" i="1" l="1"/>
  <c r="W1725" i="1" s="1"/>
  <c r="U1726" i="1"/>
  <c r="R1726" i="1" s="1"/>
  <c r="U1794" i="1"/>
  <c r="R1794" i="1" s="1"/>
  <c r="V1726" i="1" l="1"/>
  <c r="U1795" i="1"/>
  <c r="R1795" i="1" s="1"/>
  <c r="U1727" i="1" l="1"/>
  <c r="R1727" i="1" s="1"/>
  <c r="W1726" i="1"/>
  <c r="V1727" i="1" l="1"/>
  <c r="U1728" i="1" l="1"/>
  <c r="R1728" i="1" s="1"/>
  <c r="W1727" i="1"/>
  <c r="V1728" i="1" l="1"/>
  <c r="U1729" i="1" l="1"/>
  <c r="R1729" i="1" s="1"/>
  <c r="W1728" i="1"/>
  <c r="V1729" i="1"/>
  <c r="W1729" i="1" l="1"/>
  <c r="V1730" i="1"/>
  <c r="V1731" i="1" l="1"/>
  <c r="W1730" i="1"/>
  <c r="W1731" i="1" l="1"/>
  <c r="V1732" i="1"/>
  <c r="V1733" i="1" l="1"/>
  <c r="W1732" i="1"/>
  <c r="V1734" i="1" l="1"/>
  <c r="W1733" i="1"/>
  <c r="W1734" i="1" l="1"/>
  <c r="V1735" i="1"/>
  <c r="W1735" i="1" l="1"/>
  <c r="V1736" i="1"/>
  <c r="V1737" i="1" l="1"/>
  <c r="W1736" i="1"/>
  <c r="V1738" i="1" l="1"/>
  <c r="W1737" i="1"/>
  <c r="V1739" i="1" l="1"/>
  <c r="W1738" i="1"/>
  <c r="V1740" i="1" l="1"/>
  <c r="W1739" i="1"/>
  <c r="V1741" i="1" l="1"/>
  <c r="W1740" i="1"/>
  <c r="V1742" i="1" l="1"/>
  <c r="W1741" i="1"/>
  <c r="W1742" i="1" l="1"/>
  <c r="V1743" i="1"/>
  <c r="V1744" i="1" l="1"/>
  <c r="W1743" i="1"/>
  <c r="V1745" i="1" l="1"/>
  <c r="W1744" i="1"/>
  <c r="V1746" i="1" l="1"/>
  <c r="W1745" i="1"/>
  <c r="V1747" i="1" l="1"/>
  <c r="W1746" i="1"/>
  <c r="V1748" i="1" l="1"/>
  <c r="W1747" i="1"/>
  <c r="W1748" i="1" l="1"/>
  <c r="U1749" i="1"/>
  <c r="R1749" i="1" s="1"/>
  <c r="V1749" i="1" l="1"/>
  <c r="W1749" i="1" l="1"/>
  <c r="U1750" i="1"/>
  <c r="R1750" i="1" s="1"/>
  <c r="V1750" i="1" l="1"/>
  <c r="W1750" i="1" l="1"/>
  <c r="U1751" i="1"/>
  <c r="R1751" i="1" s="1"/>
  <c r="V1751" i="1" l="1"/>
  <c r="U1752" i="1"/>
  <c r="R1752" i="1" s="1"/>
  <c r="W1751" i="1"/>
  <c r="V1752" i="1" l="1"/>
  <c r="U1753" i="1"/>
  <c r="R1753" i="1" s="1"/>
  <c r="W1752" i="1"/>
  <c r="V1753" i="1" l="1"/>
  <c r="W1753" i="1" s="1"/>
  <c r="U1754" i="1" l="1"/>
  <c r="R1754" i="1" s="1"/>
  <c r="V1754" i="1" l="1"/>
  <c r="W1754" i="1" s="1"/>
  <c r="U1755" i="1"/>
  <c r="R1755" i="1" s="1"/>
  <c r="V1755" i="1" l="1"/>
  <c r="U1756" i="1"/>
  <c r="R1756" i="1" s="1"/>
  <c r="W1755" i="1"/>
  <c r="V1756" i="1" l="1"/>
  <c r="W1756" i="1" s="1"/>
  <c r="U1757" i="1"/>
  <c r="R1757" i="1" s="1"/>
  <c r="V1757" i="1" l="1"/>
  <c r="W1757" i="1" l="1"/>
  <c r="U1758" i="1"/>
  <c r="R1758" i="1" s="1"/>
  <c r="V1758" i="1" l="1"/>
  <c r="U1759" i="1" l="1"/>
  <c r="R1759" i="1" s="1"/>
  <c r="W1758" i="1"/>
  <c r="V1759" i="1"/>
  <c r="W1759" i="1" l="1"/>
  <c r="U1760" i="1"/>
  <c r="R1760" i="1" s="1"/>
  <c r="V1760" i="1" l="1"/>
  <c r="W1760" i="1" l="1"/>
  <c r="U1761" i="1"/>
  <c r="R1761" i="1" s="1"/>
  <c r="V1761" i="1" l="1"/>
  <c r="W1761" i="1" l="1"/>
  <c r="U1762" i="1"/>
  <c r="R1762" i="1" s="1"/>
  <c r="V1762" i="1" l="1"/>
  <c r="W1762" i="1" l="1"/>
  <c r="U1763" i="1"/>
  <c r="R1763" i="1" s="1"/>
  <c r="V1763" i="1" l="1"/>
  <c r="U1764" i="1" l="1"/>
  <c r="R1764" i="1" s="1"/>
  <c r="W1763" i="1"/>
  <c r="V1764" i="1"/>
  <c r="U1835" i="1"/>
  <c r="R1835" i="1" s="1"/>
  <c r="W1764" i="1" l="1"/>
  <c r="U1765" i="1"/>
  <c r="R1765" i="1" s="1"/>
  <c r="U1836" i="1"/>
  <c r="R1836" i="1" s="1"/>
  <c r="V1765" i="1" l="1"/>
  <c r="W1765" i="1" s="1"/>
  <c r="U1766" i="1"/>
  <c r="R1766" i="1" s="1"/>
  <c r="U1837" i="1"/>
  <c r="R1837" i="1" s="1"/>
  <c r="V1766" i="1" l="1"/>
  <c r="W1766" i="1" s="1"/>
  <c r="U1767" i="1"/>
  <c r="R1767" i="1" s="1"/>
  <c r="V1767" i="1" l="1"/>
  <c r="V1768" i="1" l="1"/>
  <c r="W1767" i="1"/>
  <c r="V1769" i="1" l="1"/>
  <c r="W1768" i="1"/>
  <c r="U1840" i="1"/>
  <c r="R1840" i="1" s="1"/>
  <c r="W1769" i="1" l="1"/>
  <c r="V1770" i="1"/>
  <c r="U1841" i="1"/>
  <c r="R1841" i="1" s="1"/>
  <c r="U1771" i="1" l="1"/>
  <c r="R1771" i="1" s="1"/>
  <c r="W1770" i="1"/>
  <c r="V1771" i="1" l="1"/>
  <c r="W1771" i="1" l="1"/>
  <c r="U1772" i="1"/>
  <c r="R1772" i="1" s="1"/>
  <c r="V1772" i="1" l="1"/>
  <c r="U1773" i="1" l="1"/>
  <c r="R1773" i="1" s="1"/>
  <c r="W1772" i="1"/>
  <c r="V1773" i="1" l="1"/>
  <c r="U1774" i="1" s="1"/>
  <c r="R1774" i="1" s="1"/>
  <c r="W1773" i="1" l="1"/>
  <c r="V1774" i="1"/>
  <c r="W1774" i="1" l="1"/>
  <c r="U1775" i="1"/>
  <c r="R1775" i="1" s="1"/>
  <c r="V1775" i="1" l="1"/>
  <c r="W1775" i="1" l="1"/>
  <c r="U1776" i="1"/>
  <c r="R1776" i="1" s="1"/>
  <c r="V1776" i="1" l="1"/>
  <c r="U1777" i="1" l="1"/>
  <c r="R1777" i="1" s="1"/>
  <c r="W1776" i="1"/>
  <c r="U1852" i="1"/>
  <c r="R1852" i="1" s="1"/>
  <c r="V1777" i="1" l="1"/>
  <c r="W1777" i="1" l="1"/>
  <c r="V1778" i="1"/>
  <c r="V1779" i="1" l="1"/>
  <c r="W1778" i="1"/>
  <c r="W1779" i="1" l="1"/>
  <c r="V1780" i="1"/>
  <c r="V1781" i="1" l="1"/>
  <c r="W1780" i="1"/>
  <c r="W1781" i="1" l="1"/>
  <c r="V1782" i="1"/>
  <c r="U1857" i="1"/>
  <c r="R1857" i="1" s="1"/>
  <c r="V1783" i="1" l="1"/>
  <c r="W1782" i="1"/>
  <c r="W1783" i="1" l="1"/>
  <c r="V1784" i="1"/>
  <c r="V1785" i="1" l="1"/>
  <c r="W1784" i="1"/>
  <c r="V1786" i="1" l="1"/>
  <c r="W1785" i="1"/>
  <c r="W1786" i="1" l="1"/>
  <c r="V1787" i="1"/>
  <c r="W1787" i="1" l="1"/>
  <c r="V1788" i="1"/>
  <c r="V1789" i="1" l="1"/>
  <c r="W1788" i="1"/>
  <c r="V1790" i="1" l="1"/>
  <c r="W1789" i="1"/>
  <c r="V1791" i="1" l="1"/>
  <c r="W1790" i="1"/>
  <c r="W1791" i="1" l="1"/>
  <c r="V1792" i="1"/>
  <c r="U1864" i="1"/>
  <c r="R1864" i="1" s="1"/>
  <c r="W1792" i="1" l="1"/>
  <c r="V1793" i="1"/>
  <c r="U1865" i="1"/>
  <c r="R1865" i="1" s="1"/>
  <c r="W1793" i="1" l="1"/>
  <c r="V1794" i="1"/>
  <c r="V1795" i="1" l="1"/>
  <c r="W1794" i="1"/>
  <c r="W1795" i="1" l="1"/>
  <c r="U1796" i="1"/>
  <c r="R1796" i="1" s="1"/>
  <c r="V1796" i="1" l="1"/>
  <c r="W1796" i="1" s="1"/>
  <c r="U1797" i="1"/>
  <c r="R1797" i="1" s="1"/>
  <c r="V1797" i="1" l="1"/>
  <c r="U1798" i="1" l="1"/>
  <c r="R1798" i="1" s="1"/>
  <c r="W1797" i="1"/>
  <c r="V1798" i="1" l="1"/>
  <c r="W1798" i="1" s="1"/>
  <c r="U1799" i="1" l="1"/>
  <c r="R1799" i="1" s="1"/>
  <c r="V1799" i="1" l="1"/>
  <c r="U1800" i="1"/>
  <c r="R1800" i="1" s="1"/>
  <c r="W1799" i="1"/>
  <c r="V1800" i="1" l="1"/>
  <c r="U1801" i="1" s="1"/>
  <c r="R1801" i="1" s="1"/>
  <c r="W1800" i="1"/>
  <c r="V1801" i="1" l="1"/>
  <c r="U1802" i="1"/>
  <c r="R1802" i="1" s="1"/>
  <c r="W1801" i="1"/>
  <c r="V1802" i="1" l="1"/>
  <c r="W1802" i="1" l="1"/>
  <c r="U1803" i="1"/>
  <c r="R1803" i="1" s="1"/>
  <c r="V1803" i="1" l="1"/>
  <c r="U1804" i="1" l="1"/>
  <c r="R1804" i="1" s="1"/>
  <c r="W1803" i="1"/>
  <c r="V1804" i="1" l="1"/>
  <c r="W1804" i="1" l="1"/>
  <c r="U1805" i="1"/>
  <c r="R1805" i="1" s="1"/>
  <c r="V1805" i="1" l="1"/>
  <c r="W1805" i="1" l="1"/>
  <c r="U1806" i="1"/>
  <c r="R1806" i="1" s="1"/>
  <c r="V1806" i="1" l="1"/>
  <c r="W1806" i="1" l="1"/>
  <c r="U1807" i="1"/>
  <c r="R1807" i="1" s="1"/>
  <c r="V1807" i="1" l="1"/>
  <c r="U1808" i="1" l="1"/>
  <c r="R1808" i="1" s="1"/>
  <c r="W1807" i="1"/>
  <c r="V1808" i="1" l="1"/>
  <c r="W1808" i="1" s="1"/>
  <c r="U1809" i="1"/>
  <c r="R1809" i="1" s="1"/>
  <c r="V1809" i="1" l="1"/>
  <c r="U1810" i="1" l="1"/>
  <c r="R1810" i="1" s="1"/>
  <c r="W1809" i="1"/>
  <c r="V1810" i="1"/>
  <c r="W1810" i="1" l="1"/>
  <c r="U1811" i="1"/>
  <c r="R1811" i="1" s="1"/>
  <c r="V1811" i="1" l="1"/>
  <c r="U1812" i="1" l="1"/>
  <c r="R1812" i="1" s="1"/>
  <c r="W1811" i="1"/>
  <c r="V1812" i="1" l="1"/>
  <c r="W1812" i="1" s="1"/>
  <c r="U1813" i="1"/>
  <c r="R1813" i="1" s="1"/>
  <c r="V1813" i="1" l="1"/>
  <c r="W1813" i="1" l="1"/>
  <c r="U1814" i="1"/>
  <c r="R1814" i="1" s="1"/>
  <c r="V1814" i="1" l="1"/>
  <c r="W1814" i="1" l="1"/>
  <c r="U1815" i="1"/>
  <c r="R1815" i="1" s="1"/>
  <c r="V1815" i="1" l="1"/>
  <c r="W1815" i="1" s="1"/>
  <c r="U1816" i="1"/>
  <c r="R1816" i="1" s="1"/>
  <c r="V1816" i="1" l="1"/>
  <c r="W1816" i="1" s="1"/>
  <c r="U1817" i="1"/>
  <c r="R1817" i="1" s="1"/>
  <c r="V1817" i="1" l="1"/>
  <c r="W1817" i="1" l="1"/>
  <c r="U1818" i="1"/>
  <c r="R1818" i="1" s="1"/>
  <c r="V1818" i="1" l="1"/>
  <c r="U1819" i="1" l="1"/>
  <c r="R1819" i="1" s="1"/>
  <c r="W1818" i="1"/>
  <c r="V1819" i="1" l="1"/>
  <c r="U1820" i="1"/>
  <c r="R1820" i="1" s="1"/>
  <c r="W1819" i="1"/>
  <c r="V1820" i="1" l="1"/>
  <c r="W1820" i="1" s="1"/>
  <c r="U1821" i="1"/>
  <c r="R1821" i="1" s="1"/>
  <c r="V1821" i="1" l="1"/>
  <c r="W1821" i="1" l="1"/>
  <c r="U1822" i="1"/>
  <c r="R1822" i="1" s="1"/>
  <c r="V1822" i="1" l="1"/>
  <c r="W1822" i="1" l="1"/>
  <c r="U1823" i="1"/>
  <c r="R1823" i="1" s="1"/>
  <c r="V1823" i="1" l="1"/>
  <c r="W1823" i="1" l="1"/>
  <c r="U1824" i="1"/>
  <c r="R1824" i="1" s="1"/>
  <c r="V1824" i="1" l="1"/>
  <c r="W1824" i="1" l="1"/>
  <c r="U1825" i="1"/>
  <c r="R1825" i="1" s="1"/>
  <c r="U1908" i="1"/>
  <c r="R1908" i="1" s="1"/>
  <c r="V1825" i="1" l="1"/>
  <c r="U1909" i="1"/>
  <c r="R1909" i="1" s="1"/>
  <c r="W1825" i="1" l="1"/>
  <c r="U1826" i="1"/>
  <c r="R1826" i="1" s="1"/>
  <c r="U1910" i="1"/>
  <c r="R1910" i="1" s="1"/>
  <c r="V1826" i="1" l="1"/>
  <c r="U1911" i="1"/>
  <c r="R1911" i="1" s="1"/>
  <c r="U1827" i="1" l="1"/>
  <c r="R1827" i="1" s="1"/>
  <c r="W1826" i="1"/>
  <c r="V1827" i="1"/>
  <c r="U1912" i="1"/>
  <c r="R1912" i="1" s="1"/>
  <c r="W1827" i="1" l="1"/>
  <c r="U1828" i="1"/>
  <c r="R1828" i="1" s="1"/>
  <c r="V1828" i="1" l="1"/>
  <c r="W1828" i="1"/>
  <c r="U1829" i="1"/>
  <c r="R1829" i="1" s="1"/>
  <c r="U1914" i="1"/>
  <c r="R1914" i="1" s="1"/>
  <c r="V1829" i="1" l="1"/>
  <c r="U1915" i="1"/>
  <c r="R1915" i="1" s="1"/>
  <c r="W1829" i="1" l="1"/>
  <c r="U1830" i="1"/>
  <c r="R1830" i="1" s="1"/>
  <c r="U1916" i="1"/>
  <c r="R1916" i="1" s="1"/>
  <c r="V1830" i="1" l="1"/>
  <c r="U1831" i="1" l="1"/>
  <c r="R1831" i="1" s="1"/>
  <c r="W1830" i="1"/>
  <c r="V1831" i="1" l="1"/>
  <c r="W1831" i="1" l="1"/>
  <c r="U1832" i="1"/>
  <c r="R1832" i="1" s="1"/>
  <c r="V1832" i="1" l="1"/>
  <c r="W1832" i="1" l="1"/>
  <c r="U1833" i="1"/>
  <c r="R1833" i="1" s="1"/>
  <c r="V1833" i="1" l="1"/>
  <c r="W1833" i="1" l="1"/>
  <c r="U1834" i="1"/>
  <c r="R1834" i="1" s="1"/>
  <c r="V1834" i="1" l="1"/>
  <c r="W1834" i="1" s="1"/>
  <c r="V1835" i="1" l="1"/>
  <c r="W1835" i="1"/>
  <c r="V1836" i="1"/>
  <c r="V1837" i="1" l="1"/>
  <c r="W1836" i="1"/>
  <c r="W1837" i="1" l="1"/>
  <c r="U1838" i="1"/>
  <c r="R1838" i="1" s="1"/>
  <c r="V1838" i="1" l="1"/>
  <c r="W1838" i="1" l="1"/>
  <c r="U1839" i="1"/>
  <c r="R1839" i="1" s="1"/>
  <c r="V1839" i="1" l="1"/>
  <c r="W1839" i="1" l="1"/>
  <c r="V1840" i="1"/>
  <c r="V1841" i="1" l="1"/>
  <c r="W1840" i="1"/>
  <c r="W1841" i="1" l="1"/>
  <c r="U1842" i="1"/>
  <c r="R1842" i="1" s="1"/>
  <c r="V1842" i="1" l="1"/>
  <c r="U1843" i="1" l="1"/>
  <c r="R1843" i="1" s="1"/>
  <c r="W1842" i="1"/>
  <c r="V1843" i="1"/>
  <c r="U1844" i="1" l="1"/>
  <c r="R1844" i="1" s="1"/>
  <c r="W1843" i="1"/>
  <c r="V1844" i="1" l="1"/>
  <c r="W1844" i="1" s="1"/>
  <c r="U1845" i="1"/>
  <c r="R1845" i="1" s="1"/>
  <c r="V1845" i="1" l="1"/>
  <c r="U1846" i="1" l="1"/>
  <c r="R1846" i="1" s="1"/>
  <c r="W1845" i="1"/>
  <c r="V1846" i="1"/>
  <c r="U1847" i="1" l="1"/>
  <c r="R1847" i="1" s="1"/>
  <c r="W1846" i="1"/>
  <c r="V1847" i="1" l="1"/>
  <c r="W1847" i="1" l="1"/>
  <c r="U1848" i="1"/>
  <c r="R1848" i="1" s="1"/>
  <c r="V1848" i="1" l="1"/>
  <c r="W1848" i="1" l="1"/>
  <c r="U1849" i="1"/>
  <c r="R1849" i="1" s="1"/>
  <c r="V1849" i="1" l="1"/>
  <c r="U1850" i="1" l="1"/>
  <c r="R1850" i="1" s="1"/>
  <c r="W1849" i="1"/>
  <c r="V1850" i="1"/>
  <c r="W1850" i="1" l="1"/>
  <c r="U1851" i="1"/>
  <c r="R1851" i="1" s="1"/>
  <c r="V1851" i="1" l="1"/>
  <c r="V1852" i="1" l="1"/>
  <c r="W1851" i="1"/>
  <c r="W1852" i="1" l="1"/>
  <c r="U1853" i="1"/>
  <c r="R1853" i="1" s="1"/>
  <c r="V1853" i="1" l="1"/>
  <c r="U1854" i="1" l="1"/>
  <c r="R1854" i="1" s="1"/>
  <c r="W1853" i="1"/>
  <c r="V1854" i="1" l="1"/>
  <c r="W1854" i="1" l="1"/>
  <c r="U1855" i="1"/>
  <c r="R1855" i="1" s="1"/>
  <c r="V1855" i="1" l="1"/>
  <c r="U1856" i="1" l="1"/>
  <c r="R1856" i="1" s="1"/>
  <c r="W1855" i="1"/>
  <c r="V1856" i="1"/>
  <c r="V1857" i="1" l="1"/>
  <c r="W1856" i="1"/>
  <c r="U1858" i="1" l="1"/>
  <c r="R1858" i="1" s="1"/>
  <c r="W1857" i="1"/>
  <c r="V1858" i="1"/>
  <c r="W1858" i="1" l="1"/>
  <c r="U1859" i="1"/>
  <c r="R1859" i="1" s="1"/>
  <c r="V1859" i="1" l="1"/>
  <c r="W1859" i="1" l="1"/>
  <c r="U1860" i="1"/>
  <c r="R1860" i="1" s="1"/>
  <c r="U1930" i="1"/>
  <c r="R1930" i="1" s="1"/>
  <c r="V1860" i="1" l="1"/>
  <c r="U1931" i="1"/>
  <c r="R1931" i="1" s="1"/>
  <c r="W1860" i="1" l="1"/>
  <c r="U1861" i="1"/>
  <c r="R1861" i="1" s="1"/>
  <c r="U1932" i="1"/>
  <c r="R1932" i="1" s="1"/>
  <c r="V1861" i="1" l="1"/>
  <c r="W1861" i="1"/>
  <c r="U1862" i="1"/>
  <c r="R1862" i="1" s="1"/>
  <c r="U1933" i="1"/>
  <c r="R1933" i="1" s="1"/>
  <c r="V1862" i="1" l="1"/>
  <c r="U1934" i="1"/>
  <c r="R1934" i="1" s="1"/>
  <c r="W1862" i="1" l="1"/>
  <c r="U1863" i="1"/>
  <c r="R1863" i="1" s="1"/>
  <c r="U1935" i="1"/>
  <c r="R1935" i="1" s="1"/>
  <c r="V1863" i="1" l="1"/>
  <c r="V1864" i="1" s="1"/>
  <c r="U1936" i="1"/>
  <c r="R1936" i="1" s="1"/>
  <c r="W1863" i="1" l="1"/>
  <c r="W1864" i="1"/>
  <c r="V1865" i="1"/>
  <c r="U1937" i="1"/>
  <c r="R1937" i="1" s="1"/>
  <c r="U1866" i="1" l="1"/>
  <c r="R1866" i="1" s="1"/>
  <c r="W1865" i="1"/>
  <c r="V1866" i="1"/>
  <c r="U1938" i="1"/>
  <c r="R1938" i="1" s="1"/>
  <c r="W1866" i="1" l="1"/>
  <c r="U1867" i="1"/>
  <c r="R1867" i="1" s="1"/>
  <c r="U1939" i="1"/>
  <c r="R1939" i="1" s="1"/>
  <c r="V1867" i="1" l="1"/>
  <c r="U1940" i="1"/>
  <c r="R1940" i="1" s="1"/>
  <c r="U1868" i="1" l="1"/>
  <c r="R1868" i="1" s="1"/>
  <c r="W1867" i="1"/>
  <c r="V1868" i="1" l="1"/>
  <c r="W1868" i="1"/>
  <c r="U1869" i="1"/>
  <c r="R1869" i="1" s="1"/>
  <c r="V1869" i="1" l="1"/>
  <c r="U1870" i="1"/>
  <c r="R1870" i="1" s="1"/>
  <c r="W1869" i="1"/>
  <c r="V1870" i="1" l="1"/>
  <c r="U1871" i="1" s="1"/>
  <c r="R1871" i="1" s="1"/>
  <c r="W1870" i="1" l="1"/>
  <c r="V1871" i="1"/>
  <c r="U1872" i="1" s="1"/>
  <c r="R1872" i="1" s="1"/>
  <c r="W1871" i="1" l="1"/>
  <c r="V1872" i="1"/>
  <c r="W1872" i="1" s="1"/>
  <c r="U1873" i="1" l="1"/>
  <c r="R1873" i="1" s="1"/>
  <c r="V1873" i="1" l="1"/>
  <c r="W1873" i="1" s="1"/>
  <c r="U1874" i="1"/>
  <c r="R1874" i="1" s="1"/>
  <c r="U1946" i="1"/>
  <c r="R1946" i="1" s="1"/>
  <c r="V1874" i="1" l="1"/>
  <c r="U1875" i="1" l="1"/>
  <c r="R1875" i="1" s="1"/>
  <c r="W1874" i="1"/>
  <c r="U1948" i="1"/>
  <c r="R1948" i="1" s="1"/>
  <c r="V1875" i="1" l="1"/>
  <c r="U1949" i="1"/>
  <c r="R1949" i="1" s="1"/>
  <c r="W1875" i="1" l="1"/>
  <c r="U1876" i="1"/>
  <c r="R1876" i="1" s="1"/>
  <c r="V1876" i="1" l="1"/>
  <c r="W1876" i="1" l="1"/>
  <c r="U1877" i="1"/>
  <c r="R1877" i="1" s="1"/>
  <c r="U1952" i="1"/>
  <c r="R1952" i="1" s="1"/>
  <c r="V1877" i="1" l="1"/>
  <c r="U1953" i="1"/>
  <c r="R1953" i="1" s="1"/>
  <c r="U1878" i="1" l="1"/>
  <c r="R1878" i="1" s="1"/>
  <c r="W1877" i="1"/>
  <c r="U1954" i="1"/>
  <c r="R1954" i="1" s="1"/>
  <c r="V1878" i="1" l="1"/>
  <c r="U1955" i="1"/>
  <c r="R1955" i="1" s="1"/>
  <c r="U1879" i="1" l="1"/>
  <c r="R1879" i="1" s="1"/>
  <c r="W1878" i="1"/>
  <c r="U1956" i="1"/>
  <c r="R1956" i="1" s="1"/>
  <c r="V1879" i="1" l="1"/>
  <c r="U1957" i="1"/>
  <c r="R1957" i="1" s="1"/>
  <c r="W1879" i="1" l="1"/>
  <c r="U1880" i="1"/>
  <c r="R1880" i="1" s="1"/>
  <c r="U1958" i="1"/>
  <c r="R1958" i="1" s="1"/>
  <c r="V1880" i="1" l="1"/>
  <c r="U1959" i="1"/>
  <c r="R1959" i="1" s="1"/>
  <c r="U1881" i="1" l="1"/>
  <c r="R1881" i="1" s="1"/>
  <c r="W1880" i="1"/>
  <c r="U1960" i="1"/>
  <c r="R1960" i="1" s="1"/>
  <c r="V1881" i="1" l="1"/>
  <c r="U1961" i="1"/>
  <c r="R1961" i="1" s="1"/>
  <c r="W1881" i="1" l="1"/>
  <c r="U1882" i="1"/>
  <c r="R1882" i="1" s="1"/>
  <c r="U1962" i="1"/>
  <c r="R1962" i="1" s="1"/>
  <c r="V1882" i="1" l="1"/>
  <c r="U1963" i="1"/>
  <c r="R1963" i="1" s="1"/>
  <c r="W1882" i="1" l="1"/>
  <c r="U1883" i="1"/>
  <c r="R1883" i="1" s="1"/>
  <c r="U1964" i="1"/>
  <c r="R1964" i="1" s="1"/>
  <c r="V1883" i="1" l="1"/>
  <c r="U1884" i="1" l="1"/>
  <c r="R1884" i="1" s="1"/>
  <c r="W1883" i="1"/>
  <c r="V1884" i="1"/>
  <c r="U1885" i="1" l="1"/>
  <c r="R1885" i="1" s="1"/>
  <c r="W1884" i="1"/>
  <c r="V1885" i="1" l="1"/>
  <c r="W1885" i="1" l="1"/>
  <c r="U1886" i="1"/>
  <c r="R1886" i="1" s="1"/>
  <c r="V1886" i="1" l="1"/>
  <c r="W1886" i="1"/>
  <c r="U1887" i="1"/>
  <c r="R1887" i="1" s="1"/>
  <c r="V1887" i="1" l="1"/>
  <c r="W1887" i="1" s="1"/>
  <c r="U1888" i="1"/>
  <c r="R1888" i="1" s="1"/>
  <c r="V1888" i="1" l="1"/>
  <c r="U1889" i="1" l="1"/>
  <c r="R1889" i="1" s="1"/>
  <c r="W1888" i="1"/>
  <c r="V1889" i="1" l="1"/>
  <c r="W1889" i="1" s="1"/>
  <c r="U1890" i="1" l="1"/>
  <c r="R1890" i="1" s="1"/>
  <c r="V1890" i="1" l="1"/>
  <c r="W1890" i="1" s="1"/>
  <c r="U1891" i="1" l="1"/>
  <c r="R1891" i="1" s="1"/>
  <c r="V1891" i="1"/>
  <c r="W1891" i="1" l="1"/>
  <c r="U1892" i="1"/>
  <c r="R1892" i="1" s="1"/>
  <c r="U1976" i="1"/>
  <c r="R1976" i="1" s="1"/>
  <c r="V1892" i="1" l="1"/>
  <c r="U1977" i="1"/>
  <c r="R1977" i="1" s="1"/>
  <c r="W1892" i="1" l="1"/>
  <c r="U1893" i="1"/>
  <c r="R1893" i="1" s="1"/>
  <c r="U1978" i="1"/>
  <c r="R1978" i="1" s="1"/>
  <c r="V1893" i="1" l="1"/>
  <c r="W1893" i="1" s="1"/>
  <c r="U1894" i="1"/>
  <c r="R1894" i="1" s="1"/>
  <c r="U1979" i="1"/>
  <c r="R1979" i="1" s="1"/>
  <c r="V1894" i="1" l="1"/>
  <c r="U1980" i="1"/>
  <c r="R1980" i="1" s="1"/>
  <c r="W1894" i="1" l="1"/>
  <c r="U1895" i="1"/>
  <c r="R1895" i="1" s="1"/>
  <c r="U1981" i="1"/>
  <c r="R1981" i="1" s="1"/>
  <c r="V1895" i="1" l="1"/>
  <c r="U1982" i="1"/>
  <c r="R1982" i="1" s="1"/>
  <c r="W1895" i="1" l="1"/>
  <c r="U1896" i="1"/>
  <c r="R1896" i="1" s="1"/>
  <c r="U1983" i="1"/>
  <c r="R1983" i="1" s="1"/>
  <c r="V1896" i="1" l="1"/>
  <c r="W1896" i="1" s="1"/>
  <c r="U1897" i="1"/>
  <c r="R1897" i="1" s="1"/>
  <c r="U1984" i="1"/>
  <c r="R1984" i="1" s="1"/>
  <c r="V1897" i="1" l="1"/>
  <c r="U1898" i="1" s="1"/>
  <c r="R1898" i="1" s="1"/>
  <c r="W1897" i="1"/>
  <c r="U1985" i="1"/>
  <c r="R1985" i="1" s="1"/>
  <c r="V1898" i="1" l="1"/>
  <c r="W1898" i="1" s="1"/>
  <c r="U1899" i="1"/>
  <c r="R1899" i="1" s="1"/>
  <c r="U1986" i="1"/>
  <c r="R1986" i="1" s="1"/>
  <c r="V1899" i="1" l="1"/>
  <c r="W1899" i="1"/>
  <c r="U1900" i="1"/>
  <c r="R1900" i="1" s="1"/>
  <c r="U1987" i="1"/>
  <c r="R1987" i="1" s="1"/>
  <c r="V1900" i="1" l="1"/>
  <c r="U1988" i="1"/>
  <c r="R1988" i="1" s="1"/>
  <c r="U1901" i="1" l="1"/>
  <c r="R1901" i="1" s="1"/>
  <c r="W1900" i="1"/>
  <c r="V1901" i="1"/>
  <c r="U1902" i="1" l="1"/>
  <c r="R1902" i="1" s="1"/>
  <c r="W1901" i="1"/>
  <c r="V1902" i="1" l="1"/>
  <c r="U1903" i="1" l="1"/>
  <c r="R1903" i="1" s="1"/>
  <c r="W1902" i="1"/>
  <c r="V1903" i="1"/>
  <c r="W1903" i="1" l="1"/>
  <c r="U1904" i="1"/>
  <c r="R1904" i="1" s="1"/>
  <c r="V1904" i="1" l="1"/>
  <c r="U1905" i="1" l="1"/>
  <c r="R1905" i="1" s="1"/>
  <c r="W1904" i="1"/>
  <c r="V1905" i="1" l="1"/>
  <c r="W1905" i="1" l="1"/>
  <c r="U1906" i="1"/>
  <c r="R1906" i="1" s="1"/>
  <c r="V1906" i="1" l="1"/>
  <c r="U1907" i="1" l="1"/>
  <c r="R1907" i="1" s="1"/>
  <c r="W1906" i="1"/>
  <c r="V1907" i="1" l="1"/>
  <c r="W1907" i="1" l="1"/>
  <c r="V1908" i="1"/>
  <c r="V1909" i="1" l="1"/>
  <c r="W1908" i="1"/>
  <c r="W1909" i="1" l="1"/>
  <c r="V1910" i="1"/>
  <c r="W1910" i="1" l="1"/>
  <c r="V1911" i="1"/>
  <c r="W1911" i="1" l="1"/>
  <c r="V1912" i="1"/>
  <c r="U1913" i="1" l="1"/>
  <c r="R1913" i="1" s="1"/>
  <c r="W1912" i="1"/>
  <c r="U2004" i="1"/>
  <c r="R2004" i="1" s="1"/>
  <c r="V1913" i="1" l="1"/>
  <c r="W1913" i="1" l="1"/>
  <c r="V1914" i="1"/>
  <c r="U2006" i="1"/>
  <c r="R2006" i="1" s="1"/>
  <c r="V1915" i="1" l="1"/>
  <c r="W1914" i="1"/>
  <c r="U2007" i="1"/>
  <c r="R2007" i="1" s="1"/>
  <c r="W1915" i="1" l="1"/>
  <c r="V1916" i="1"/>
  <c r="U2008" i="1"/>
  <c r="R2008" i="1" s="1"/>
  <c r="U1917" i="1" l="1"/>
  <c r="R1917" i="1" s="1"/>
  <c r="W1916" i="1"/>
  <c r="V1917" i="1"/>
  <c r="U2009" i="1"/>
  <c r="R2009" i="1" s="1"/>
  <c r="W1917" i="1" l="1"/>
  <c r="U1918" i="1"/>
  <c r="R1918" i="1" s="1"/>
  <c r="V1918" i="1" l="1"/>
  <c r="W1918" i="1" l="1"/>
  <c r="U1919" i="1"/>
  <c r="R1919" i="1" s="1"/>
  <c r="V1919" i="1" l="1"/>
  <c r="W1919" i="1" s="1"/>
  <c r="U1920" i="1"/>
  <c r="R1920" i="1" s="1"/>
  <c r="V1920" i="1" l="1"/>
  <c r="U1921" i="1" l="1"/>
  <c r="R1921" i="1" s="1"/>
  <c r="W1920" i="1"/>
  <c r="V1921" i="1"/>
  <c r="U1922" i="1" l="1"/>
  <c r="R1922" i="1" s="1"/>
  <c r="W1921" i="1"/>
  <c r="V1922" i="1" l="1"/>
  <c r="W1922" i="1" s="1"/>
  <c r="U1923" i="1"/>
  <c r="R1923" i="1" s="1"/>
  <c r="V1923" i="1" l="1"/>
  <c r="U1924" i="1" l="1"/>
  <c r="R1924" i="1" s="1"/>
  <c r="W1923" i="1"/>
  <c r="V1924" i="1" l="1"/>
  <c r="U1925" i="1" l="1"/>
  <c r="R1925" i="1" s="1"/>
  <c r="W1924" i="1"/>
  <c r="V1925" i="1"/>
  <c r="W1925" i="1" l="1"/>
  <c r="U1926" i="1"/>
  <c r="R1926" i="1" s="1"/>
  <c r="V1926" i="1" l="1"/>
  <c r="W1926" i="1"/>
  <c r="U1927" i="1"/>
  <c r="R1927" i="1" s="1"/>
  <c r="V1927" i="1" l="1"/>
  <c r="U1928" i="1" l="1"/>
  <c r="R1928" i="1" s="1"/>
  <c r="W1927" i="1"/>
  <c r="V1928" i="1"/>
  <c r="W1928" i="1" l="1"/>
  <c r="U1929" i="1"/>
  <c r="R1929" i="1" s="1"/>
  <c r="V1929" i="1" l="1"/>
  <c r="V1930" i="1" l="1"/>
  <c r="W1929" i="1"/>
  <c r="W1930" i="1" l="1"/>
  <c r="V1931" i="1"/>
  <c r="V1932" i="1" l="1"/>
  <c r="W1931" i="1"/>
  <c r="V1933" i="1" l="1"/>
  <c r="W1932" i="1"/>
  <c r="W1933" i="1" l="1"/>
  <c r="V1934" i="1"/>
  <c r="W1934" i="1" l="1"/>
  <c r="V1935" i="1"/>
  <c r="V1936" i="1" l="1"/>
  <c r="W1935" i="1"/>
  <c r="W1936" i="1" l="1"/>
  <c r="V1937" i="1"/>
  <c r="U2032" i="1"/>
  <c r="R2032" i="1" s="1"/>
  <c r="W1937" i="1" l="1"/>
  <c r="V1938" i="1"/>
  <c r="V1939" i="1" l="1"/>
  <c r="W1938" i="1"/>
  <c r="U2034" i="1"/>
  <c r="R2034" i="1" s="1"/>
  <c r="W1939" i="1" l="1"/>
  <c r="V1940" i="1"/>
  <c r="U1941" i="1" l="1"/>
  <c r="R1941" i="1" s="1"/>
  <c r="W1940" i="1"/>
  <c r="V1941" i="1"/>
  <c r="W1941" i="1" l="1"/>
  <c r="U1942" i="1"/>
  <c r="R1942" i="1" s="1"/>
  <c r="V1942" i="1" l="1"/>
  <c r="U1943" i="1" l="1"/>
  <c r="R1943" i="1" s="1"/>
  <c r="W1942" i="1"/>
  <c r="V1943" i="1"/>
  <c r="W1943" i="1" l="1"/>
  <c r="U1944" i="1"/>
  <c r="R1944" i="1" s="1"/>
  <c r="V1944" i="1" l="1"/>
  <c r="W1944" i="1" l="1"/>
  <c r="U1945" i="1"/>
  <c r="R1945" i="1" s="1"/>
  <c r="V1945" i="1" l="1"/>
  <c r="W1945" i="1" l="1"/>
  <c r="V1946" i="1"/>
  <c r="W1946" i="1" l="1"/>
  <c r="U1947" i="1"/>
  <c r="R1947" i="1" s="1"/>
  <c r="V1947" i="1" l="1"/>
  <c r="W1947" i="1" l="1"/>
  <c r="V1948" i="1"/>
  <c r="W1948" i="1" l="1"/>
  <c r="V1949" i="1"/>
  <c r="U1950" i="1" l="1"/>
  <c r="R1950" i="1" s="1"/>
  <c r="W1949" i="1"/>
  <c r="V1950" i="1"/>
  <c r="W1950" i="1" l="1"/>
  <c r="U1951" i="1"/>
  <c r="R1951" i="1" s="1"/>
  <c r="V1951" i="1" l="1"/>
  <c r="V1952" i="1" l="1"/>
  <c r="W1951" i="1"/>
  <c r="W1952" i="1" l="1"/>
  <c r="V1953" i="1"/>
  <c r="V1954" i="1" l="1"/>
  <c r="W1953" i="1"/>
  <c r="V1955" i="1" l="1"/>
  <c r="W1954" i="1"/>
  <c r="W1955" i="1" l="1"/>
  <c r="V1956" i="1"/>
  <c r="U2053" i="1"/>
  <c r="R2053" i="1" s="1"/>
  <c r="W1956" i="1" l="1"/>
  <c r="V1957" i="1"/>
  <c r="U2054" i="1"/>
  <c r="R2054" i="1" s="1"/>
  <c r="V1958" i="1" l="1"/>
  <c r="W1957" i="1"/>
  <c r="U2055" i="1"/>
  <c r="R2055" i="1" s="1"/>
  <c r="V1959" i="1" l="1"/>
  <c r="W1958" i="1"/>
  <c r="U2056" i="1"/>
  <c r="R2056" i="1" s="1"/>
  <c r="W1959" i="1" l="1"/>
  <c r="V1960" i="1"/>
  <c r="U2057" i="1"/>
  <c r="R2057" i="1" s="1"/>
  <c r="V1961" i="1" l="1"/>
  <c r="W1960" i="1"/>
  <c r="U2058" i="1"/>
  <c r="R2058" i="1" s="1"/>
  <c r="V1962" i="1" l="1"/>
  <c r="W1961" i="1"/>
  <c r="U2059" i="1"/>
  <c r="R2059" i="1" s="1"/>
  <c r="V1963" i="1" l="1"/>
  <c r="W1962" i="1"/>
  <c r="U2060" i="1"/>
  <c r="R2060" i="1" s="1"/>
  <c r="V1964" i="1" l="1"/>
  <c r="W1963" i="1"/>
  <c r="W1964" i="1" l="1"/>
  <c r="U1965" i="1"/>
  <c r="R1965" i="1" s="1"/>
  <c r="V1965" i="1" l="1"/>
  <c r="W1965" i="1" l="1"/>
  <c r="U1966" i="1"/>
  <c r="R1966" i="1" s="1"/>
  <c r="V1966" i="1" l="1"/>
  <c r="U1967" i="1" l="1"/>
  <c r="R1967" i="1" s="1"/>
  <c r="W1966" i="1"/>
  <c r="V1967" i="1" l="1"/>
  <c r="W1967" i="1" s="1"/>
  <c r="U1968" i="1"/>
  <c r="R1968" i="1" s="1"/>
  <c r="V1968" i="1" l="1"/>
  <c r="U1969" i="1" l="1"/>
  <c r="R1969" i="1" s="1"/>
  <c r="V1969" i="1"/>
  <c r="W1968" i="1"/>
  <c r="W1969" i="1" l="1"/>
  <c r="U1970" i="1"/>
  <c r="R1970" i="1" s="1"/>
  <c r="V1970" i="1" l="1"/>
  <c r="W1970" i="1" l="1"/>
  <c r="U1971" i="1"/>
  <c r="R1971" i="1" s="1"/>
  <c r="V1971" i="1" l="1"/>
  <c r="W1971" i="1" l="1"/>
  <c r="U1972" i="1"/>
  <c r="R1972" i="1" s="1"/>
  <c r="V1972" i="1" l="1"/>
  <c r="W1972" i="1" l="1"/>
  <c r="U1973" i="1"/>
  <c r="R1973" i="1" s="1"/>
  <c r="V1973" i="1" l="1"/>
  <c r="W1973" i="1" s="1"/>
  <c r="U1974" i="1"/>
  <c r="R1974" i="1" s="1"/>
  <c r="V1974" i="1" l="1"/>
  <c r="W1974" i="1" l="1"/>
  <c r="U1975" i="1"/>
  <c r="R1975" i="1" s="1"/>
  <c r="U2076" i="1"/>
  <c r="R2076" i="1" s="1"/>
  <c r="V1975" i="1" l="1"/>
  <c r="U2077" i="1"/>
  <c r="R2077" i="1" s="1"/>
  <c r="W1975" i="1" l="1"/>
  <c r="V1976" i="1"/>
  <c r="U2078" i="1"/>
  <c r="R2078" i="1" s="1"/>
  <c r="W1976" i="1" l="1"/>
  <c r="V1977" i="1"/>
  <c r="U2079" i="1"/>
  <c r="R2079" i="1" s="1"/>
  <c r="V1978" i="1" l="1"/>
  <c r="W1977" i="1"/>
  <c r="U2080" i="1"/>
  <c r="R2080" i="1" s="1"/>
  <c r="W1978" i="1" l="1"/>
  <c r="V1979" i="1"/>
  <c r="U2081" i="1"/>
  <c r="R2081" i="1" s="1"/>
  <c r="W1979" i="1" l="1"/>
  <c r="V1980" i="1"/>
  <c r="U2082" i="1"/>
  <c r="R2082" i="1" s="1"/>
  <c r="V1981" i="1" l="1"/>
  <c r="W1980" i="1"/>
  <c r="U2083" i="1"/>
  <c r="R2083" i="1" s="1"/>
  <c r="V1982" i="1" l="1"/>
  <c r="W1981" i="1"/>
  <c r="U2084" i="1"/>
  <c r="R2084" i="1" s="1"/>
  <c r="V1983" i="1" l="1"/>
  <c r="W1982" i="1"/>
  <c r="W1983" i="1" l="1"/>
  <c r="V1984" i="1"/>
  <c r="V1985" i="1" l="1"/>
  <c r="W1984" i="1"/>
  <c r="V1986" i="1" l="1"/>
  <c r="W1985" i="1"/>
  <c r="V1987" i="1" l="1"/>
  <c r="W1986" i="1"/>
  <c r="V1988" i="1" l="1"/>
  <c r="W1987" i="1"/>
  <c r="W1988" i="1" l="1"/>
  <c r="U1989" i="1"/>
  <c r="R1989" i="1" s="1"/>
  <c r="V1989" i="1" l="1"/>
  <c r="W1989" i="1" l="1"/>
  <c r="U1990" i="1"/>
  <c r="R1990" i="1" s="1"/>
  <c r="V1990" i="1" l="1"/>
  <c r="W1990" i="1" l="1"/>
  <c r="U1991" i="1"/>
  <c r="R1991" i="1" s="1"/>
  <c r="V1991" i="1" l="1"/>
  <c r="U1992" i="1" l="1"/>
  <c r="R1992" i="1" s="1"/>
  <c r="W1991" i="1"/>
  <c r="V1992" i="1" l="1"/>
  <c r="W1992" i="1" l="1"/>
  <c r="U1993" i="1"/>
  <c r="R1993" i="1" s="1"/>
  <c r="V1993" i="1" l="1"/>
  <c r="W1993" i="1" l="1"/>
  <c r="U1994" i="1"/>
  <c r="R1994" i="1" s="1"/>
  <c r="V1994" i="1" l="1"/>
  <c r="W1994" i="1" s="1"/>
  <c r="U1995" i="1"/>
  <c r="R1995" i="1" s="1"/>
  <c r="U2099" i="1"/>
  <c r="R2099" i="1" s="1"/>
  <c r="V1995" i="1" l="1"/>
  <c r="U2100" i="1"/>
  <c r="R2100" i="1" s="1"/>
  <c r="W1995" i="1" l="1"/>
  <c r="U1996" i="1"/>
  <c r="R1996" i="1" s="1"/>
  <c r="U2101" i="1"/>
  <c r="R2101" i="1" s="1"/>
  <c r="V1996" i="1" l="1"/>
  <c r="U2102" i="1"/>
  <c r="R2102" i="1" s="1"/>
  <c r="U1997" i="1" l="1"/>
  <c r="R1997" i="1" s="1"/>
  <c r="W1996" i="1"/>
  <c r="U2103" i="1"/>
  <c r="R2103" i="1" s="1"/>
  <c r="V1997" i="1" l="1"/>
  <c r="U2104" i="1"/>
  <c r="R2104" i="1" s="1"/>
  <c r="W1997" i="1" l="1"/>
  <c r="U1998" i="1"/>
  <c r="R1998" i="1" s="1"/>
  <c r="U2105" i="1"/>
  <c r="R2105" i="1" s="1"/>
  <c r="V1998" i="1" l="1"/>
  <c r="U2106" i="1"/>
  <c r="R2106" i="1" s="1"/>
  <c r="U1999" i="1" l="1"/>
  <c r="R1999" i="1" s="1"/>
  <c r="W1998" i="1"/>
  <c r="U2107" i="1"/>
  <c r="R2107" i="1" s="1"/>
  <c r="V1999" i="1" l="1"/>
  <c r="U2108" i="1"/>
  <c r="R2108" i="1" s="1"/>
  <c r="W1999" i="1" l="1"/>
  <c r="U2000" i="1"/>
  <c r="R2000" i="1" s="1"/>
  <c r="U2109" i="1"/>
  <c r="R2109" i="1" s="1"/>
  <c r="V2000" i="1" l="1"/>
  <c r="U2110" i="1"/>
  <c r="R2110" i="1" s="1"/>
  <c r="W2000" i="1" l="1"/>
  <c r="U2001" i="1"/>
  <c r="R2001" i="1" s="1"/>
  <c r="U2111" i="1"/>
  <c r="R2111" i="1" s="1"/>
  <c r="V2001" i="1" l="1"/>
  <c r="U2002" i="1" l="1"/>
  <c r="R2002" i="1" s="1"/>
  <c r="W2001" i="1"/>
  <c r="U2113" i="1"/>
  <c r="R2113" i="1" s="1"/>
  <c r="V2002" i="1" l="1"/>
  <c r="U2003" i="1" l="1"/>
  <c r="R2003" i="1" s="1"/>
  <c r="W2002" i="1"/>
  <c r="V2003" i="1" l="1"/>
  <c r="V2004" i="1" l="1"/>
  <c r="W2003" i="1"/>
  <c r="W2004" i="1" l="1"/>
  <c r="U2005" i="1"/>
  <c r="R2005" i="1" s="1"/>
  <c r="V2005" i="1" l="1"/>
  <c r="V2006" i="1" l="1"/>
  <c r="W2005" i="1"/>
  <c r="W2006" i="1" l="1"/>
  <c r="V2007" i="1"/>
  <c r="V2008" i="1" l="1"/>
  <c r="W2007" i="1"/>
  <c r="W2008" i="1" l="1"/>
  <c r="V2009" i="1"/>
  <c r="W2009" i="1" l="1"/>
  <c r="U2010" i="1"/>
  <c r="R2010" i="1" s="1"/>
  <c r="U2121" i="1"/>
  <c r="R2121" i="1" s="1"/>
  <c r="V2010" i="1" l="1"/>
  <c r="U2122" i="1"/>
  <c r="R2122" i="1" s="1"/>
  <c r="W2010" i="1" l="1"/>
  <c r="U2011" i="1"/>
  <c r="R2011" i="1" s="1"/>
  <c r="U2123" i="1"/>
  <c r="R2123" i="1" s="1"/>
  <c r="V2011" i="1" l="1"/>
  <c r="U2124" i="1"/>
  <c r="R2124" i="1" s="1"/>
  <c r="U2012" i="1" l="1"/>
  <c r="R2012" i="1" s="1"/>
  <c r="V2012" i="1"/>
  <c r="W2011" i="1"/>
  <c r="U2125" i="1"/>
  <c r="R2125" i="1" s="1"/>
  <c r="W2012" i="1" l="1"/>
  <c r="U2013" i="1"/>
  <c r="R2013" i="1" s="1"/>
  <c r="U2126" i="1"/>
  <c r="R2126" i="1" s="1"/>
  <c r="V2013" i="1" l="1"/>
  <c r="U2127" i="1"/>
  <c r="R2127" i="1" s="1"/>
  <c r="W2013" i="1" l="1"/>
  <c r="U2014" i="1"/>
  <c r="R2014" i="1" s="1"/>
  <c r="U2128" i="1"/>
  <c r="R2128" i="1" s="1"/>
  <c r="V2014" i="1" l="1"/>
  <c r="U2129" i="1"/>
  <c r="R2129" i="1" s="1"/>
  <c r="U2015" i="1" l="1"/>
  <c r="R2015" i="1" s="1"/>
  <c r="W2014" i="1"/>
  <c r="U2130" i="1"/>
  <c r="R2130" i="1" s="1"/>
  <c r="V2015" i="1" l="1"/>
  <c r="U2131" i="1"/>
  <c r="R2131" i="1" s="1"/>
  <c r="W2015" i="1" l="1"/>
  <c r="U2016" i="1"/>
  <c r="R2016" i="1" s="1"/>
  <c r="U2132" i="1"/>
  <c r="R2132" i="1" s="1"/>
  <c r="V2016" i="1" l="1"/>
  <c r="W2016" i="1" s="1"/>
  <c r="U2017" i="1"/>
  <c r="R2017" i="1" s="1"/>
  <c r="U2133" i="1"/>
  <c r="R2133" i="1" s="1"/>
  <c r="V2017" i="1" l="1"/>
  <c r="W2017" i="1" l="1"/>
  <c r="U2018" i="1"/>
  <c r="R2018" i="1" s="1"/>
  <c r="V2018" i="1" l="1"/>
  <c r="W2018" i="1" l="1"/>
  <c r="U2019" i="1"/>
  <c r="R2019" i="1" s="1"/>
  <c r="V2019" i="1" l="1"/>
  <c r="W2019" i="1" l="1"/>
  <c r="U2020" i="1"/>
  <c r="R2020" i="1" s="1"/>
  <c r="V2020" i="1" l="1"/>
  <c r="W2020" i="1" l="1"/>
  <c r="U2021" i="1"/>
  <c r="R2021" i="1" s="1"/>
  <c r="V2021" i="1"/>
  <c r="U2022" i="1" l="1"/>
  <c r="R2022" i="1" s="1"/>
  <c r="W2021" i="1"/>
  <c r="V2022" i="1"/>
  <c r="W2022" i="1" l="1"/>
  <c r="U2023" i="1"/>
  <c r="R2023" i="1" s="1"/>
  <c r="V2023" i="1" l="1"/>
  <c r="W2023" i="1" l="1"/>
  <c r="U2024" i="1"/>
  <c r="R2024" i="1" s="1"/>
  <c r="V2024" i="1" l="1"/>
  <c r="W2024" i="1" l="1"/>
  <c r="U2025" i="1"/>
  <c r="R2025" i="1" s="1"/>
  <c r="V2025" i="1" l="1"/>
  <c r="W2025" i="1" l="1"/>
  <c r="U2026" i="1"/>
  <c r="R2026" i="1" s="1"/>
  <c r="V2026" i="1" l="1"/>
  <c r="W2026" i="1" l="1"/>
  <c r="U2027" i="1"/>
  <c r="R2027" i="1" s="1"/>
  <c r="V2027" i="1" l="1"/>
  <c r="U2028" i="1" l="1"/>
  <c r="R2028" i="1" s="1"/>
  <c r="W2027" i="1"/>
  <c r="V2028" i="1" l="1"/>
  <c r="W2028" i="1" l="1"/>
  <c r="U2029" i="1"/>
  <c r="R2029" i="1" s="1"/>
  <c r="V2029" i="1" l="1"/>
  <c r="W2029" i="1" l="1"/>
  <c r="U2030" i="1"/>
  <c r="R2030" i="1" s="1"/>
  <c r="V2030" i="1" l="1"/>
  <c r="U2150" i="1"/>
  <c r="R2150" i="1" s="1"/>
  <c r="U2031" i="1" l="1"/>
  <c r="R2031" i="1" s="1"/>
  <c r="W2030" i="1"/>
  <c r="U2151" i="1"/>
  <c r="R2151" i="1" s="1"/>
  <c r="V2031" i="1" l="1"/>
  <c r="W2031" i="1" l="1"/>
  <c r="V2032" i="1"/>
  <c r="U2153" i="1"/>
  <c r="R2153" i="1" s="1"/>
  <c r="W2032" i="1" l="1"/>
  <c r="U2033" i="1"/>
  <c r="R2033" i="1" s="1"/>
  <c r="U2154" i="1"/>
  <c r="R2154" i="1" s="1"/>
  <c r="V2033" i="1" l="1"/>
  <c r="U2155" i="1"/>
  <c r="R2155" i="1" s="1"/>
  <c r="W2033" i="1" l="1"/>
  <c r="V2034" i="1"/>
  <c r="W2034" i="1" l="1"/>
  <c r="U2035" i="1"/>
  <c r="R2035" i="1" s="1"/>
  <c r="V2035" i="1" l="1"/>
  <c r="W2035" i="1" l="1"/>
  <c r="U2036" i="1"/>
  <c r="R2036" i="1" s="1"/>
  <c r="V2036" i="1" l="1"/>
  <c r="W2036" i="1" l="1"/>
  <c r="U2037" i="1"/>
  <c r="R2037" i="1" s="1"/>
  <c r="V2037" i="1" l="1"/>
  <c r="W2037" i="1" l="1"/>
  <c r="U2038" i="1"/>
  <c r="R2038" i="1" s="1"/>
  <c r="V2038" i="1" l="1"/>
  <c r="W2038" i="1" l="1"/>
  <c r="U2039" i="1"/>
  <c r="R2039" i="1" s="1"/>
  <c r="V2039" i="1" l="1"/>
  <c r="U2040" i="1" l="1"/>
  <c r="R2040" i="1" s="1"/>
  <c r="W2039" i="1"/>
  <c r="V2040" i="1" l="1"/>
  <c r="W2040" i="1" l="1"/>
  <c r="U2041" i="1"/>
  <c r="R2041" i="1" s="1"/>
  <c r="V2041" i="1" l="1"/>
  <c r="W2041" i="1" s="1"/>
  <c r="U2042" i="1"/>
  <c r="R2042" i="1" s="1"/>
  <c r="V2042" i="1" l="1"/>
  <c r="W2042" i="1" l="1"/>
  <c r="U2043" i="1"/>
  <c r="R2043" i="1" s="1"/>
  <c r="V2043" i="1" l="1"/>
  <c r="W2043" i="1" l="1"/>
  <c r="U2044" i="1"/>
  <c r="R2044" i="1" s="1"/>
  <c r="V2044" i="1" l="1"/>
  <c r="U2045" i="1" l="1"/>
  <c r="R2045" i="1" s="1"/>
  <c r="W2044" i="1"/>
  <c r="V2045" i="1" l="1"/>
  <c r="W2045" i="1" l="1"/>
  <c r="U2046" i="1"/>
  <c r="R2046" i="1" s="1"/>
  <c r="V2046" i="1" l="1"/>
  <c r="U2047" i="1" l="1"/>
  <c r="R2047" i="1" s="1"/>
  <c r="W2046" i="1"/>
  <c r="V2047" i="1"/>
  <c r="U2048" i="1" l="1"/>
  <c r="R2048" i="1" s="1"/>
  <c r="W2047" i="1"/>
  <c r="V2048" i="1"/>
  <c r="U2049" i="1" l="1"/>
  <c r="R2049" i="1" s="1"/>
  <c r="W2048" i="1"/>
  <c r="V2049" i="1"/>
  <c r="W2049" i="1" l="1"/>
  <c r="U2050" i="1"/>
  <c r="R2050" i="1" s="1"/>
  <c r="V2050" i="1" l="1"/>
  <c r="W2050" i="1" l="1"/>
  <c r="U2051" i="1"/>
  <c r="R2051" i="1" s="1"/>
  <c r="V2051" i="1" l="1"/>
  <c r="W2051" i="1" l="1"/>
  <c r="U2052" i="1"/>
  <c r="R2052" i="1" s="1"/>
  <c r="V2052" i="1" l="1"/>
  <c r="W2052" i="1" l="1"/>
  <c r="V2053" i="1"/>
  <c r="V2054" i="1" l="1"/>
  <c r="W2053" i="1"/>
  <c r="V2055" i="1" l="1"/>
  <c r="W2054" i="1"/>
  <c r="V2056" i="1" l="1"/>
  <c r="W2055" i="1"/>
  <c r="V2057" i="1" l="1"/>
  <c r="W2056" i="1"/>
  <c r="V2058" i="1" l="1"/>
  <c r="W2057" i="1"/>
  <c r="W2058" i="1" l="1"/>
  <c r="V2059" i="1"/>
  <c r="W2059" i="1" l="1"/>
  <c r="V2060" i="1"/>
  <c r="W2060" i="1" l="1"/>
  <c r="U2061" i="1"/>
  <c r="R2061" i="1" s="1"/>
  <c r="V2061" i="1" l="1"/>
  <c r="U2062" i="1" l="1"/>
  <c r="R2062" i="1" s="1"/>
  <c r="W2061" i="1"/>
  <c r="V2062" i="1" l="1"/>
  <c r="W2062" i="1" s="1"/>
  <c r="U2063" i="1"/>
  <c r="R2063" i="1" s="1"/>
  <c r="V2063" i="1" l="1"/>
  <c r="U2064" i="1" l="1"/>
  <c r="R2064" i="1" s="1"/>
  <c r="W2063" i="1"/>
  <c r="V2064" i="1"/>
  <c r="U2065" i="1" l="1"/>
  <c r="R2065" i="1" s="1"/>
  <c r="W2064" i="1"/>
  <c r="V2065" i="1" l="1"/>
  <c r="W2065" i="1" s="1"/>
  <c r="U2066" i="1" l="1"/>
  <c r="R2066" i="1" s="1"/>
  <c r="V2066" i="1"/>
  <c r="W2066" i="1" l="1"/>
  <c r="U2067" i="1"/>
  <c r="R2067" i="1" s="1"/>
  <c r="V2067" i="1" l="1"/>
  <c r="U2068" i="1" l="1"/>
  <c r="R2068" i="1" s="1"/>
  <c r="W2067" i="1"/>
  <c r="V2068" i="1" l="1"/>
  <c r="W2068" i="1" s="1"/>
  <c r="U2069" i="1" l="1"/>
  <c r="R2069" i="1" s="1"/>
  <c r="V2069" i="1" l="1"/>
  <c r="U2070" i="1"/>
  <c r="R2070" i="1" s="1"/>
  <c r="W2069" i="1"/>
  <c r="V2070" i="1" l="1"/>
  <c r="W2070" i="1" s="1"/>
  <c r="U2071" i="1"/>
  <c r="R2071" i="1" s="1"/>
  <c r="V2071" i="1" l="1"/>
  <c r="U2072" i="1" l="1"/>
  <c r="R2072" i="1" s="1"/>
  <c r="V2072" i="1"/>
  <c r="W2071" i="1"/>
  <c r="W2072" i="1" l="1"/>
  <c r="U2073" i="1"/>
  <c r="R2073" i="1" s="1"/>
  <c r="V2073" i="1" l="1"/>
  <c r="U2074" i="1"/>
  <c r="R2074" i="1" s="1"/>
  <c r="W2073" i="1"/>
  <c r="V2074" i="1" l="1"/>
  <c r="W2074" i="1" s="1"/>
  <c r="U2075" i="1"/>
  <c r="R2075" i="1" s="1"/>
  <c r="V2075" i="1" l="1"/>
  <c r="V2076" i="1" l="1"/>
  <c r="W2075" i="1"/>
  <c r="V2077" i="1" l="1"/>
  <c r="W2076" i="1"/>
  <c r="V2078" i="1" l="1"/>
  <c r="W2077" i="1"/>
  <c r="V2079" i="1" l="1"/>
  <c r="W2078" i="1"/>
  <c r="V2080" i="1" l="1"/>
  <c r="W2079" i="1"/>
  <c r="V2081" i="1" l="1"/>
  <c r="W2080" i="1"/>
  <c r="W2081" i="1" l="1"/>
  <c r="V2082" i="1"/>
  <c r="V2083" i="1" l="1"/>
  <c r="W2082" i="1"/>
  <c r="W2083" i="1" l="1"/>
  <c r="V2084" i="1"/>
  <c r="U2085" i="1" l="1"/>
  <c r="R2085" i="1" s="1"/>
  <c r="W2084" i="1"/>
  <c r="V2085" i="1" l="1"/>
  <c r="W2085" i="1" s="1"/>
  <c r="U2086" i="1" l="1"/>
  <c r="R2086" i="1" s="1"/>
  <c r="V2086" i="1"/>
  <c r="U2087" i="1" l="1"/>
  <c r="R2087" i="1" s="1"/>
  <c r="W2086" i="1"/>
  <c r="V2087" i="1" l="1"/>
  <c r="W2087" i="1" s="1"/>
  <c r="U2088" i="1"/>
  <c r="R2088" i="1" s="1"/>
  <c r="V2088" i="1" l="1"/>
  <c r="W2088" i="1" l="1"/>
  <c r="U2089" i="1"/>
  <c r="R2089" i="1" s="1"/>
  <c r="V2089" i="1" l="1"/>
  <c r="W2089" i="1" l="1"/>
  <c r="U2090" i="1"/>
  <c r="R2090" i="1" s="1"/>
  <c r="V2090" i="1" l="1"/>
  <c r="U2091" i="1" l="1"/>
  <c r="R2091" i="1" s="1"/>
  <c r="W2090" i="1"/>
  <c r="V2091" i="1" l="1"/>
  <c r="W2091" i="1" s="1"/>
  <c r="U2092" i="1"/>
  <c r="R2092" i="1" s="1"/>
  <c r="V2092" i="1" l="1"/>
  <c r="U2093" i="1" l="1"/>
  <c r="R2093" i="1" s="1"/>
  <c r="W2092" i="1"/>
  <c r="V2093" i="1"/>
  <c r="W2093" i="1" l="1"/>
  <c r="U2094" i="1"/>
  <c r="R2094" i="1" s="1"/>
  <c r="V2094" i="1" l="1"/>
  <c r="W2094" i="1" l="1"/>
  <c r="U2095" i="1"/>
  <c r="R2095" i="1" s="1"/>
  <c r="V2095" i="1" l="1"/>
  <c r="W2095" i="1" l="1"/>
  <c r="U2096" i="1"/>
  <c r="R2096" i="1" s="1"/>
  <c r="V2096" i="1" l="1"/>
  <c r="W2096" i="1" l="1"/>
  <c r="U2097" i="1"/>
  <c r="R2097" i="1" s="1"/>
  <c r="V2097" i="1" l="1"/>
  <c r="U2098" i="1" l="1"/>
  <c r="R2098" i="1" s="1"/>
  <c r="V2098" i="1"/>
  <c r="W2097" i="1"/>
  <c r="W2098" i="1" l="1"/>
  <c r="V2099" i="1"/>
  <c r="V2100" i="1" l="1"/>
  <c r="W2099" i="1"/>
  <c r="W2100" i="1" l="1"/>
  <c r="V2101" i="1"/>
  <c r="W2101" i="1" l="1"/>
  <c r="V2102" i="1"/>
  <c r="W2102" i="1" l="1"/>
  <c r="V2103" i="1"/>
  <c r="W2103" i="1" l="1"/>
  <c r="V2104" i="1"/>
  <c r="V2105" i="1" l="1"/>
  <c r="W2104" i="1"/>
  <c r="V2106" i="1" l="1"/>
  <c r="W2105" i="1"/>
  <c r="W2106" i="1" l="1"/>
  <c r="V2107" i="1"/>
  <c r="V2108" i="1" l="1"/>
  <c r="W2107" i="1"/>
  <c r="W2108" i="1" l="1"/>
  <c r="V2109" i="1"/>
  <c r="V2110" i="1" l="1"/>
  <c r="W2109" i="1"/>
  <c r="W2110" i="1" l="1"/>
  <c r="V2111" i="1"/>
  <c r="W2111" i="1" l="1"/>
  <c r="U2112" i="1"/>
  <c r="R2112" i="1" s="1"/>
  <c r="V2112" i="1" l="1"/>
  <c r="W2112" i="1" l="1"/>
  <c r="V2113" i="1"/>
  <c r="W2113" i="1" l="1"/>
  <c r="U2114" i="1"/>
  <c r="R2114" i="1" s="1"/>
  <c r="V2114" i="1" l="1"/>
  <c r="U2115" i="1" l="1"/>
  <c r="R2115" i="1" s="1"/>
  <c r="W2114" i="1"/>
  <c r="V2115" i="1" l="1"/>
  <c r="W2115" i="1" s="1"/>
  <c r="U2116" i="1"/>
  <c r="R2116" i="1" s="1"/>
  <c r="V2116" i="1" l="1"/>
  <c r="U2117" i="1" l="1"/>
  <c r="R2117" i="1" s="1"/>
  <c r="W2116" i="1"/>
  <c r="V2117" i="1"/>
  <c r="W2117" i="1" l="1"/>
  <c r="U2118" i="1"/>
  <c r="R2118" i="1" s="1"/>
  <c r="V2118" i="1" l="1"/>
  <c r="U2119" i="1" l="1"/>
  <c r="R2119" i="1" s="1"/>
  <c r="W2118" i="1"/>
  <c r="V2119" i="1"/>
  <c r="U2120" i="1" l="1"/>
  <c r="R2120" i="1" s="1"/>
  <c r="W2119" i="1"/>
  <c r="V2120" i="1" l="1"/>
  <c r="V2121" i="1" l="1"/>
  <c r="W2120" i="1"/>
  <c r="V2122" i="1" l="1"/>
  <c r="W2121" i="1"/>
  <c r="V2123" i="1" l="1"/>
  <c r="W2122" i="1"/>
  <c r="V2124" i="1" l="1"/>
  <c r="W2123" i="1"/>
  <c r="V2125" i="1" l="1"/>
  <c r="W2124" i="1"/>
  <c r="W2125" i="1" l="1"/>
  <c r="V2126" i="1"/>
  <c r="W2126" i="1" l="1"/>
  <c r="V2127" i="1"/>
  <c r="V2128" i="1" l="1"/>
  <c r="W2127" i="1"/>
  <c r="W2128" i="1" l="1"/>
  <c r="V2129" i="1"/>
  <c r="V2130" i="1" l="1"/>
  <c r="W2129" i="1"/>
  <c r="W2130" i="1" l="1"/>
  <c r="V2131" i="1"/>
  <c r="W2131" i="1" l="1"/>
  <c r="V2132" i="1"/>
  <c r="W2132" i="1" l="1"/>
  <c r="V2133" i="1"/>
  <c r="W2133" i="1" l="1"/>
  <c r="U2134" i="1"/>
  <c r="R2134" i="1" s="1"/>
  <c r="V2134" i="1" l="1"/>
  <c r="W2134" i="1" l="1"/>
  <c r="U2135" i="1"/>
  <c r="R2135" i="1" s="1"/>
  <c r="V2135" i="1" l="1"/>
  <c r="W2135" i="1" l="1"/>
  <c r="U2136" i="1"/>
  <c r="R2136" i="1" s="1"/>
  <c r="V2136" i="1" l="1"/>
  <c r="U2137" i="1" l="1"/>
  <c r="R2137" i="1" s="1"/>
  <c r="W2136" i="1"/>
  <c r="V2137" i="1"/>
  <c r="W2137" i="1" l="1"/>
  <c r="U2138" i="1"/>
  <c r="R2138" i="1" s="1"/>
  <c r="V2138" i="1" l="1"/>
  <c r="U2139" i="1" l="1"/>
  <c r="R2139" i="1" s="1"/>
  <c r="W2138" i="1"/>
  <c r="V2139" i="1"/>
  <c r="U2140" i="1" l="1"/>
  <c r="R2140" i="1" s="1"/>
  <c r="W2139" i="1"/>
  <c r="V2140" i="1"/>
  <c r="U2141" i="1" l="1"/>
  <c r="R2141" i="1" s="1"/>
  <c r="W2140" i="1"/>
  <c r="V2141" i="1"/>
  <c r="U2142" i="1" l="1"/>
  <c r="R2142" i="1" s="1"/>
  <c r="W2141" i="1"/>
  <c r="V2142" i="1"/>
  <c r="W2142" i="1" l="1"/>
  <c r="U2143" i="1"/>
  <c r="R2143" i="1" s="1"/>
  <c r="V2143" i="1" l="1"/>
  <c r="W2143" i="1" l="1"/>
  <c r="U2144" i="1"/>
  <c r="R2144" i="1" s="1"/>
  <c r="V2144" i="1" l="1"/>
  <c r="W2144" i="1" l="1"/>
  <c r="U2145" i="1"/>
  <c r="R2145" i="1" s="1"/>
  <c r="V2145" i="1" l="1"/>
  <c r="W2145" i="1" l="1"/>
  <c r="U2146" i="1"/>
  <c r="R2146" i="1" s="1"/>
  <c r="V2146" i="1" l="1"/>
  <c r="W2146" i="1" l="1"/>
  <c r="U2147" i="1"/>
  <c r="R2147" i="1" s="1"/>
  <c r="V2147" i="1" l="1"/>
  <c r="U2148" i="1" l="1"/>
  <c r="R2148" i="1" s="1"/>
  <c r="W2147" i="1"/>
  <c r="V2148" i="1"/>
  <c r="W2148" i="1" l="1"/>
  <c r="U2149" i="1"/>
  <c r="R2149" i="1" s="1"/>
  <c r="V2149" i="1" l="1"/>
  <c r="W2149" i="1" l="1"/>
  <c r="V2150" i="1"/>
  <c r="V2151" i="1" l="1"/>
  <c r="W2150" i="1"/>
  <c r="W2151" i="1" l="1"/>
  <c r="U2152" i="1"/>
  <c r="R2152" i="1" s="1"/>
  <c r="V2152" i="1" l="1"/>
  <c r="V2153" i="1" l="1"/>
  <c r="W2152" i="1"/>
  <c r="V2154" i="1" l="1"/>
  <c r="W2153" i="1"/>
  <c r="W2154" i="1" l="1"/>
  <c r="V2155" i="1"/>
  <c r="W2155" i="1" l="1"/>
  <c r="U2156" i="1"/>
  <c r="R2156" i="1" s="1"/>
  <c r="V2156" i="1" l="1"/>
  <c r="W2156" i="1" l="1"/>
  <c r="U2157" i="1"/>
  <c r="R2157" i="1" s="1"/>
  <c r="V2157" i="1" l="1"/>
  <c r="U2158" i="1"/>
  <c r="R2158" i="1" s="1"/>
  <c r="W2157" i="1"/>
  <c r="V2158" i="1" l="1"/>
  <c r="U2159" i="1"/>
  <c r="R2159" i="1" s="1"/>
  <c r="W2158" i="1"/>
  <c r="V2159" i="1" l="1"/>
  <c r="W2159" i="1" s="1"/>
  <c r="U2160" i="1"/>
  <c r="R2160" i="1" s="1"/>
  <c r="V2160" i="1" l="1"/>
  <c r="W2160" i="1"/>
  <c r="U2161" i="1"/>
  <c r="R2161" i="1" s="1"/>
  <c r="V2161" i="1" l="1"/>
  <c r="W2161" i="1" l="1"/>
  <c r="U2162" i="1"/>
  <c r="R2162" i="1" s="1"/>
  <c r="V2162" i="1" l="1"/>
  <c r="U2163" i="1"/>
  <c r="R2163" i="1" s="1"/>
  <c r="W2162" i="1"/>
  <c r="V2163" i="1" l="1"/>
  <c r="W2163" i="1" s="1"/>
  <c r="U2164" i="1"/>
  <c r="R2164" i="1" s="1"/>
  <c r="V2164" i="1" l="1"/>
  <c r="U2165" i="1" l="1"/>
  <c r="R2165" i="1" s="1"/>
  <c r="W2164" i="1"/>
  <c r="V2165" i="1" l="1"/>
  <c r="U2166" i="1" l="1"/>
  <c r="R2166" i="1" s="1"/>
  <c r="W2165" i="1"/>
  <c r="V2166" i="1"/>
  <c r="U2167" i="1" l="1"/>
  <c r="R2167" i="1" s="1"/>
  <c r="W2166" i="1"/>
  <c r="V2167" i="1" l="1"/>
  <c r="W2167" i="1" l="1"/>
  <c r="U2168" i="1"/>
  <c r="R2168" i="1" s="1"/>
  <c r="V2168" i="1" l="1"/>
  <c r="W2168" i="1" l="1"/>
  <c r="U2169" i="1"/>
  <c r="R2169" i="1" s="1"/>
  <c r="V2169" i="1" l="1"/>
  <c r="W2169" i="1" l="1"/>
  <c r="U2170" i="1"/>
  <c r="R2170" i="1" s="1"/>
  <c r="V2170" i="1" l="1"/>
  <c r="U2171" i="1" l="1"/>
  <c r="R2171" i="1" s="1"/>
  <c r="W2170" i="1"/>
  <c r="V2171" i="1" l="1"/>
  <c r="U2172" i="1" l="1"/>
  <c r="R2172" i="1" s="1"/>
  <c r="W2171" i="1"/>
  <c r="V2172" i="1"/>
  <c r="U2173" i="1" l="1"/>
  <c r="R2173" i="1" s="1"/>
  <c r="V2173" i="1"/>
  <c r="W2172" i="1"/>
  <c r="U2174" i="1" l="1"/>
  <c r="R2174" i="1" s="1"/>
  <c r="W2173" i="1"/>
  <c r="V2174" i="1"/>
  <c r="U2175" i="1" l="1"/>
  <c r="R2175" i="1" s="1"/>
  <c r="W2174" i="1"/>
  <c r="V2175" i="1"/>
  <c r="U2176" i="1" l="1"/>
  <c r="R2176" i="1" s="1"/>
  <c r="W2175" i="1"/>
  <c r="V2176" i="1"/>
  <c r="U2177" i="1" l="1"/>
  <c r="R2177" i="1" s="1"/>
  <c r="W2176" i="1"/>
  <c r="V2177" i="1"/>
  <c r="U2178" i="1" l="1"/>
  <c r="R2178" i="1" s="1"/>
  <c r="V2178" i="1"/>
  <c r="W2177" i="1"/>
  <c r="W2178" i="1" l="1"/>
  <c r="U2179" i="1"/>
  <c r="R2179" i="1" s="1"/>
  <c r="V2179" i="1" l="1"/>
  <c r="U2180" i="1"/>
  <c r="R2180" i="1" s="1"/>
  <c r="W2179" i="1"/>
  <c r="V2180" i="1" l="1"/>
  <c r="U2181" i="1"/>
  <c r="R2181" i="1" s="1"/>
  <c r="W2180" i="1"/>
  <c r="V2181" i="1" l="1"/>
  <c r="U2182" i="1" s="1"/>
  <c r="R2182" i="1" s="1"/>
  <c r="W2181" i="1" l="1"/>
  <c r="V2182" i="1"/>
  <c r="W2182" i="1" l="1"/>
  <c r="U2183" i="1"/>
  <c r="R2183" i="1" s="1"/>
  <c r="V2183" i="1" l="1"/>
  <c r="U2184" i="1" l="1"/>
  <c r="R2184" i="1" s="1"/>
  <c r="W2183" i="1"/>
  <c r="V2184" i="1" l="1"/>
  <c r="W2184" i="1" s="1"/>
  <c r="U2185" i="1" l="1"/>
  <c r="R2185" i="1" s="1"/>
  <c r="V2185" i="1"/>
  <c r="U2186" i="1" l="1"/>
  <c r="R2186" i="1" s="1"/>
  <c r="W2185" i="1"/>
  <c r="V2186" i="1"/>
  <c r="U2187" i="1" l="1"/>
  <c r="R2187" i="1" s="1"/>
  <c r="W2186" i="1"/>
  <c r="V2187" i="1"/>
  <c r="U2188" i="1" l="1"/>
  <c r="R2188" i="1" s="1"/>
  <c r="W2187" i="1"/>
  <c r="V2188" i="1" l="1"/>
  <c r="U2189" i="1"/>
  <c r="R2189" i="1" s="1"/>
  <c r="W2188" i="1"/>
  <c r="V2189" i="1" l="1"/>
  <c r="U2190" i="1" s="1"/>
  <c r="W2189" i="1"/>
  <c r="R2190" i="1" l="1"/>
  <c r="V2190" i="1"/>
  <c r="W2190" i="1" s="1"/>
  <c r="U2191" i="1"/>
  <c r="R2191" i="1" s="1"/>
  <c r="V2191" i="1" l="1"/>
  <c r="W2191" i="1" s="1"/>
  <c r="U2192" i="1"/>
  <c r="R2192" i="1" s="1"/>
  <c r="V2192" i="1" l="1"/>
  <c r="U2193" i="1"/>
  <c r="R2193" i="1" s="1"/>
  <c r="W2192" i="1"/>
  <c r="V2193" i="1" l="1"/>
  <c r="U2194" i="1"/>
  <c r="R2194" i="1" s="1"/>
  <c r="W2193" i="1"/>
  <c r="V2194" i="1" l="1"/>
  <c r="W2194" i="1" s="1"/>
  <c r="U2195" i="1"/>
  <c r="R2195" i="1" s="1"/>
  <c r="V2195" i="1" l="1"/>
  <c r="W2195" i="1" s="1"/>
  <c r="U2196" i="1"/>
  <c r="R2196" i="1" s="1"/>
  <c r="V2196" i="1" l="1"/>
  <c r="U2197" i="1" l="1"/>
  <c r="R2197" i="1" s="1"/>
  <c r="V2197" i="1"/>
  <c r="W2196" i="1"/>
  <c r="U2198" i="1" l="1"/>
  <c r="R2198" i="1" s="1"/>
  <c r="V2198" i="1"/>
  <c r="W2197" i="1"/>
  <c r="U2199" i="1" l="1"/>
  <c r="R2199" i="1" s="1"/>
  <c r="W2198" i="1"/>
  <c r="V2199" i="1" l="1"/>
  <c r="U2200" i="1" l="1"/>
  <c r="R2200" i="1" s="1"/>
  <c r="W2199" i="1"/>
  <c r="V2200" i="1"/>
  <c r="U2201" i="1" l="1"/>
  <c r="R2201" i="1" s="1"/>
  <c r="W2200" i="1"/>
  <c r="V2201" i="1" l="1"/>
  <c r="W2201" i="1" s="1"/>
  <c r="U2202" i="1"/>
  <c r="R2202" i="1" s="1"/>
  <c r="V2202" i="1" l="1"/>
  <c r="W2202" i="1" l="1"/>
  <c r="U2203" i="1"/>
  <c r="R2203" i="1" s="1"/>
  <c r="V2203" i="1" l="1"/>
  <c r="U2204" i="1" s="1"/>
  <c r="R2204" i="1" s="1"/>
  <c r="W2203" i="1" l="1"/>
  <c r="V2204" i="1"/>
  <c r="W2204" i="1" s="1"/>
  <c r="U2205" i="1"/>
  <c r="R2205" i="1" s="1"/>
  <c r="V2205" i="1" l="1"/>
  <c r="U2206" i="1"/>
  <c r="R2206" i="1" s="1"/>
  <c r="W2205" i="1"/>
  <c r="V2206" i="1" l="1"/>
  <c r="W2206" i="1" s="1"/>
  <c r="U2207" i="1" l="1"/>
  <c r="R2207" i="1" s="1"/>
  <c r="V2207" i="1" l="1"/>
  <c r="W2207" i="1" s="1"/>
  <c r="U2208" i="1"/>
  <c r="R2208" i="1" s="1"/>
  <c r="V2208" i="1" l="1"/>
  <c r="U2209" i="1"/>
  <c r="R2209" i="1" s="1"/>
  <c r="W2208" i="1"/>
  <c r="V2209" i="1" l="1"/>
  <c r="U2210" i="1"/>
  <c r="R2210" i="1" s="1"/>
  <c r="W2209" i="1"/>
  <c r="V2210" i="1" l="1"/>
  <c r="W2210" i="1"/>
  <c r="U2211" i="1"/>
  <c r="R2211" i="1" s="1"/>
  <c r="V2211" i="1" l="1"/>
  <c r="U2212" i="1" l="1"/>
  <c r="R2212" i="1" s="1"/>
  <c r="W2211" i="1"/>
  <c r="V2212" i="1"/>
  <c r="U2213" i="1" l="1"/>
  <c r="R2213" i="1" s="1"/>
  <c r="W2212" i="1"/>
  <c r="V2213" i="1" l="1"/>
  <c r="W2213" i="1" s="1"/>
  <c r="U2214" i="1" l="1"/>
  <c r="R2214" i="1" s="1"/>
  <c r="V2214" i="1" l="1"/>
  <c r="W2214" i="1" s="1"/>
  <c r="U2215" i="1"/>
  <c r="R2215" i="1" s="1"/>
  <c r="V2215" i="1" l="1"/>
  <c r="U2216" i="1" l="1"/>
  <c r="R2216" i="1" s="1"/>
  <c r="W2215" i="1"/>
  <c r="V2216" i="1" l="1"/>
  <c r="U2217" i="1"/>
  <c r="R2217" i="1" s="1"/>
  <c r="W2216" i="1"/>
  <c r="V2217" i="1" l="1"/>
  <c r="W2217" i="1" s="1"/>
  <c r="U2218" i="1"/>
  <c r="R2218" i="1" s="1"/>
  <c r="V2218" i="1" l="1"/>
  <c r="U2219" i="1" l="1"/>
  <c r="R2219" i="1" s="1"/>
  <c r="W2218" i="1"/>
  <c r="V2219" i="1"/>
  <c r="U2220" i="1" l="1"/>
  <c r="R2220" i="1" s="1"/>
  <c r="W2219" i="1"/>
  <c r="V2220" i="1"/>
  <c r="U2221" i="1" l="1"/>
  <c r="R2221" i="1" s="1"/>
  <c r="W2220" i="1"/>
  <c r="V2221" i="1" l="1"/>
  <c r="U2222" i="1"/>
  <c r="R2222" i="1" s="1"/>
  <c r="W2221" i="1"/>
  <c r="V2222" i="1" l="1"/>
  <c r="U2223" i="1"/>
  <c r="R2223" i="1" s="1"/>
  <c r="W2222" i="1"/>
  <c r="V2223" i="1" l="1"/>
  <c r="U2224" i="1"/>
  <c r="R2224" i="1" s="1"/>
  <c r="W2223" i="1"/>
  <c r="V2224" i="1" l="1"/>
  <c r="U2225" i="1"/>
  <c r="R2225" i="1" s="1"/>
  <c r="W2224" i="1"/>
  <c r="V2225" i="1" l="1"/>
  <c r="U2226" i="1"/>
  <c r="R2226" i="1" s="1"/>
  <c r="W2225" i="1"/>
  <c r="V2226" i="1" l="1"/>
  <c r="U2227" i="1"/>
  <c r="R2227" i="1" s="1"/>
  <c r="W2226" i="1"/>
  <c r="V2227" i="1" l="1"/>
  <c r="U2228" i="1"/>
  <c r="R2228" i="1" s="1"/>
  <c r="W2227" i="1"/>
  <c r="V2228" i="1" l="1"/>
  <c r="U2229" i="1"/>
  <c r="R2229" i="1" s="1"/>
  <c r="W2228" i="1"/>
  <c r="V2229" i="1" l="1"/>
  <c r="W2229" i="1" l="1"/>
  <c r="U2230" i="1"/>
  <c r="R2230" i="1" s="1"/>
  <c r="V2230" i="1" l="1"/>
  <c r="U2231" i="1" l="1"/>
  <c r="R2231" i="1" s="1"/>
  <c r="W2230" i="1"/>
  <c r="V2231" i="1" l="1"/>
  <c r="W2231" i="1" s="1"/>
  <c r="U2232" i="1"/>
  <c r="R2232" i="1" s="1"/>
  <c r="V2232" i="1" l="1"/>
  <c r="W2232" i="1" l="1"/>
  <c r="U2233" i="1"/>
  <c r="R2233" i="1" s="1"/>
  <c r="V2233" i="1" l="1"/>
  <c r="W2233" i="1" l="1"/>
  <c r="U2234" i="1"/>
  <c r="R2234" i="1" s="1"/>
  <c r="V2234" i="1" l="1"/>
  <c r="W2234" i="1" l="1"/>
  <c r="U2235" i="1"/>
  <c r="R2235" i="1" s="1"/>
  <c r="V2235" i="1" l="1"/>
  <c r="U2236" i="1" l="1"/>
  <c r="R2236" i="1" s="1"/>
  <c r="W2235" i="1"/>
  <c r="V2236" i="1" l="1"/>
  <c r="W2236" i="1"/>
  <c r="U2237" i="1"/>
  <c r="R2237" i="1" s="1"/>
  <c r="V2237" i="1" l="1"/>
  <c r="W2237" i="1" l="1"/>
  <c r="U2238" i="1"/>
  <c r="R2238" i="1" s="1"/>
  <c r="V2238" i="1" l="1"/>
  <c r="U2239" i="1" l="1"/>
  <c r="R2239" i="1" s="1"/>
  <c r="W2238" i="1"/>
  <c r="V2239" i="1" l="1"/>
  <c r="U2240" i="1" s="1"/>
  <c r="W2239" i="1" l="1"/>
  <c r="R2240" i="1"/>
  <c r="V2240" i="1"/>
  <c r="W2240" i="1" s="1"/>
  <c r="U2241" i="1" l="1"/>
  <c r="R2241" i="1" s="1"/>
  <c r="V2241" i="1"/>
  <c r="U2242" i="1" l="1"/>
  <c r="R2242" i="1" s="1"/>
  <c r="W2241" i="1"/>
  <c r="V2242" i="1" l="1"/>
  <c r="U2243" i="1"/>
  <c r="R2243" i="1" s="1"/>
  <c r="W2242" i="1"/>
  <c r="V2243" i="1" l="1"/>
  <c r="U2244" i="1" s="1"/>
  <c r="R2244" i="1" s="1"/>
  <c r="W2243" i="1" l="1"/>
  <c r="V2244" i="1"/>
  <c r="U2245" i="1" l="1"/>
  <c r="R2245" i="1" s="1"/>
  <c r="W2244" i="1"/>
  <c r="V2245" i="1" l="1"/>
  <c r="U2246" i="1" l="1"/>
  <c r="R2246" i="1" s="1"/>
  <c r="W2245" i="1"/>
  <c r="V2246" i="1"/>
  <c r="W2246" i="1" l="1"/>
  <c r="U2247" i="1"/>
  <c r="R2247" i="1" s="1"/>
  <c r="V2247" i="1" l="1"/>
  <c r="U2248" i="1" l="1"/>
  <c r="R2248" i="1" s="1"/>
  <c r="W2247" i="1"/>
  <c r="V2248" i="1" l="1"/>
  <c r="U2249" i="1"/>
  <c r="R2249" i="1" s="1"/>
  <c r="W2248" i="1"/>
  <c r="V2249" i="1" l="1"/>
  <c r="U2250" i="1"/>
  <c r="R2250" i="1" s="1"/>
  <c r="W2249" i="1"/>
  <c r="V2250" i="1" l="1"/>
  <c r="W2250" i="1" s="1"/>
  <c r="U2251" i="1"/>
  <c r="R2251" i="1" s="1"/>
  <c r="V2251" i="1" l="1"/>
  <c r="W2251" i="1" s="1"/>
  <c r="U2252" i="1"/>
  <c r="R2252" i="1" s="1"/>
  <c r="V2252" i="1" l="1"/>
  <c r="W2252" i="1" l="1"/>
  <c r="U2253" i="1"/>
  <c r="R2253" i="1" s="1"/>
  <c r="V2253" i="1" l="1"/>
  <c r="U2254" i="1" l="1"/>
  <c r="R2254" i="1" s="1"/>
  <c r="W2253" i="1"/>
  <c r="V2254" i="1"/>
  <c r="W2254" i="1" l="1"/>
  <c r="U2255" i="1"/>
  <c r="R2255" i="1" s="1"/>
  <c r="V2255" i="1" l="1"/>
  <c r="W2255" i="1" l="1"/>
  <c r="U2256" i="1"/>
  <c r="R2256" i="1" s="1"/>
  <c r="V2256" i="1" l="1"/>
  <c r="U2257" i="1" l="1"/>
  <c r="R2257" i="1" s="1"/>
  <c r="W2256" i="1"/>
  <c r="V2257" i="1"/>
  <c r="U2258" i="1" l="1"/>
  <c r="R2258" i="1" s="1"/>
  <c r="W2257" i="1"/>
  <c r="V2258" i="1" l="1"/>
  <c r="U2259" i="1" s="1"/>
  <c r="R2259" i="1" s="1"/>
  <c r="W2258" i="1" l="1"/>
  <c r="V2259" i="1"/>
  <c r="W2259" i="1" s="1"/>
  <c r="U2260" i="1" l="1"/>
  <c r="R2260" i="1" s="1"/>
  <c r="V2260" i="1"/>
  <c r="U2261" i="1" l="1"/>
  <c r="R2261" i="1" s="1"/>
  <c r="W2260" i="1"/>
  <c r="V2261" i="1"/>
  <c r="W2261" i="1" l="1"/>
  <c r="U2262" i="1"/>
  <c r="R2262" i="1" s="1"/>
  <c r="V2262" i="1" l="1"/>
  <c r="W2262" i="1" l="1"/>
  <c r="U2263" i="1"/>
  <c r="R2263" i="1" s="1"/>
  <c r="V2263" i="1" l="1"/>
  <c r="U2264" i="1" l="1"/>
  <c r="R2264" i="1" s="1"/>
  <c r="W2263" i="1"/>
  <c r="V2264" i="1"/>
  <c r="U2265" i="1" l="1"/>
  <c r="R2265" i="1" s="1"/>
  <c r="W2264" i="1"/>
  <c r="V2265" i="1" l="1"/>
  <c r="W2265" i="1"/>
  <c r="U2266" i="1"/>
  <c r="R2266" i="1" s="1"/>
  <c r="V2266" i="1" l="1"/>
  <c r="U2267" i="1" l="1"/>
  <c r="R2267" i="1" s="1"/>
  <c r="V2267" i="1"/>
  <c r="W2266" i="1"/>
  <c r="U2268" i="1" l="1"/>
  <c r="R2268" i="1" s="1"/>
  <c r="W2267" i="1"/>
  <c r="V2268" i="1"/>
  <c r="U2269" i="1" l="1"/>
  <c r="R2269" i="1" s="1"/>
  <c r="W2268" i="1"/>
  <c r="V2269" i="1"/>
  <c r="U2270" i="1" l="1"/>
  <c r="R2270" i="1" s="1"/>
  <c r="W2269" i="1"/>
  <c r="V2270" i="1"/>
  <c r="U2271" i="1" l="1"/>
  <c r="R2271" i="1" s="1"/>
  <c r="W2270" i="1"/>
  <c r="V2271" i="1" l="1"/>
  <c r="U2272" i="1" l="1"/>
  <c r="R2272" i="1" s="1"/>
  <c r="W2271" i="1"/>
  <c r="V2272" i="1" l="1"/>
  <c r="U2273" i="1" l="1"/>
  <c r="R2273" i="1" s="1"/>
  <c r="W2272" i="1"/>
  <c r="V2273" i="1" l="1"/>
  <c r="U2274" i="1"/>
  <c r="R2274" i="1" s="1"/>
  <c r="W2273" i="1"/>
  <c r="V2274" i="1" l="1"/>
  <c r="U2275" i="1"/>
  <c r="R2275" i="1" s="1"/>
  <c r="W2274" i="1"/>
  <c r="V2275" i="1" l="1"/>
  <c r="U2276" i="1"/>
  <c r="R2276" i="1" s="1"/>
  <c r="W2275" i="1"/>
  <c r="V2276" i="1" l="1"/>
  <c r="W2276" i="1" s="1"/>
  <c r="U2277" i="1"/>
  <c r="R2277" i="1" s="1"/>
  <c r="V2277" i="1" l="1"/>
  <c r="W2277" i="1" l="1"/>
  <c r="U2278" i="1"/>
  <c r="R2278" i="1" s="1"/>
  <c r="V2278" i="1" l="1"/>
  <c r="U2279" i="1" l="1"/>
  <c r="R2279" i="1" s="1"/>
  <c r="W2278" i="1"/>
  <c r="V2279" i="1"/>
  <c r="W2279" i="1" l="1"/>
  <c r="U2280" i="1"/>
  <c r="R2280" i="1" s="1"/>
  <c r="V2280" i="1" l="1"/>
  <c r="U2281" i="1" l="1"/>
  <c r="R2281" i="1" s="1"/>
  <c r="W2280" i="1"/>
  <c r="V2281" i="1" l="1"/>
  <c r="W2281" i="1" s="1"/>
  <c r="U2282" i="1"/>
  <c r="R2282" i="1" s="1"/>
  <c r="V2282" i="1" l="1"/>
  <c r="U2283" i="1" l="1"/>
  <c r="R2283" i="1" s="1"/>
  <c r="W2282" i="1"/>
  <c r="V2283" i="1" l="1"/>
  <c r="W2283" i="1" s="1"/>
  <c r="U2284" i="1"/>
  <c r="R2284" i="1" s="1"/>
  <c r="V2284" i="1" l="1"/>
  <c r="W2284" i="1" l="1"/>
  <c r="U2285" i="1"/>
  <c r="R2285" i="1" s="1"/>
  <c r="V2285" i="1" l="1"/>
  <c r="W2285" i="1" l="1"/>
  <c r="U2286" i="1"/>
  <c r="R2286" i="1" s="1"/>
  <c r="V2286" i="1" l="1"/>
  <c r="W2286" i="1" s="1"/>
  <c r="U2287" i="1"/>
  <c r="R2287" i="1" s="1"/>
  <c r="V2287" i="1" l="1"/>
  <c r="U2288" i="1" l="1"/>
  <c r="R2288" i="1" s="1"/>
  <c r="W2287" i="1"/>
  <c r="V2288" i="1"/>
  <c r="U2289" i="1" l="1"/>
  <c r="R2289" i="1" s="1"/>
  <c r="V2289" i="1"/>
  <c r="W2288" i="1"/>
  <c r="U2290" i="1" l="1"/>
  <c r="R2290" i="1" s="1"/>
  <c r="W2289" i="1"/>
  <c r="V2290" i="1"/>
  <c r="U2291" i="1" l="1"/>
  <c r="R2291" i="1" s="1"/>
  <c r="W2290" i="1"/>
  <c r="V2291" i="1"/>
  <c r="U2292" i="1" l="1"/>
  <c r="R2292" i="1" s="1"/>
  <c r="V2292" i="1"/>
  <c r="W2291" i="1"/>
  <c r="U2293" i="1" l="1"/>
  <c r="R2293" i="1" s="1"/>
  <c r="W2292" i="1"/>
  <c r="V2293" i="1" l="1"/>
  <c r="U2294" i="1"/>
  <c r="R2294" i="1" s="1"/>
  <c r="W2293" i="1"/>
  <c r="V2294" i="1" l="1"/>
  <c r="U2295" i="1"/>
  <c r="R2295" i="1" s="1"/>
  <c r="W2294" i="1"/>
  <c r="V2295" i="1" l="1"/>
  <c r="U2296" i="1"/>
  <c r="R2296" i="1" s="1"/>
  <c r="W2295" i="1"/>
  <c r="V2296" i="1" l="1"/>
  <c r="U2297" i="1"/>
  <c r="R2297" i="1" s="1"/>
  <c r="W2296" i="1"/>
  <c r="V2297" i="1" l="1"/>
  <c r="U2298" i="1"/>
  <c r="R2298" i="1" s="1"/>
  <c r="W2297" i="1"/>
  <c r="V2298" i="1" l="1"/>
  <c r="U2299" i="1"/>
  <c r="R2299" i="1" s="1"/>
  <c r="W2298" i="1"/>
  <c r="V2299" i="1" l="1"/>
  <c r="U2300" i="1"/>
  <c r="R2300" i="1" s="1"/>
  <c r="W2299" i="1"/>
  <c r="V2300" i="1" l="1"/>
  <c r="U2301" i="1"/>
  <c r="R2301" i="1" s="1"/>
  <c r="W2300" i="1"/>
  <c r="V2301" i="1" l="1"/>
  <c r="U2302" i="1" s="1"/>
  <c r="R2302" i="1" s="1"/>
  <c r="W2301" i="1" l="1"/>
  <c r="V2302" i="1"/>
  <c r="W2302" i="1" s="1"/>
  <c r="U2303" i="1"/>
  <c r="R2303" i="1" s="1"/>
  <c r="V2303" i="1" l="1"/>
  <c r="W2303" i="1" l="1"/>
  <c r="U2304" i="1"/>
  <c r="R2304" i="1" s="1"/>
  <c r="V2304" i="1" l="1"/>
  <c r="U2305" i="1" l="1"/>
  <c r="R2305" i="1" s="1"/>
  <c r="W2304" i="1"/>
  <c r="V2305" i="1"/>
  <c r="U2306" i="1" l="1"/>
  <c r="R2306" i="1" s="1"/>
  <c r="W2305" i="1"/>
  <c r="V2306" i="1" l="1"/>
  <c r="W2306" i="1" s="1"/>
  <c r="U2307" i="1"/>
  <c r="R2307" i="1" s="1"/>
  <c r="V2307" i="1" l="1"/>
  <c r="U2308" i="1"/>
  <c r="R2308" i="1" s="1"/>
  <c r="W2307" i="1"/>
  <c r="V2308" i="1" l="1"/>
  <c r="U2309" i="1"/>
  <c r="R2309" i="1" s="1"/>
  <c r="W2308" i="1"/>
  <c r="V2309" i="1" l="1"/>
  <c r="U2310" i="1"/>
  <c r="R2310" i="1" s="1"/>
  <c r="W2309" i="1"/>
  <c r="V2310" i="1" l="1"/>
  <c r="W2310" i="1" s="1"/>
  <c r="U2311" i="1"/>
  <c r="R2311" i="1" s="1"/>
  <c r="V2311" i="1" l="1"/>
  <c r="W2311" i="1" l="1"/>
  <c r="U2312" i="1"/>
  <c r="R2312" i="1" s="1"/>
  <c r="V2312" i="1" l="1"/>
  <c r="U2313" i="1" l="1"/>
  <c r="R2313" i="1" s="1"/>
  <c r="W2312" i="1"/>
  <c r="V2313" i="1"/>
  <c r="U2314" i="1" l="1"/>
  <c r="R2314" i="1" s="1"/>
  <c r="V2314" i="1"/>
  <c r="W2313" i="1"/>
  <c r="U2315" i="1" l="1"/>
  <c r="R2315" i="1" s="1"/>
  <c r="W2314" i="1"/>
  <c r="V2315" i="1" l="1"/>
  <c r="U2316" i="1"/>
  <c r="R2316" i="1" s="1"/>
  <c r="V2316" i="1" l="1"/>
  <c r="W2315" i="1"/>
  <c r="U2317" i="1"/>
  <c r="R2317" i="1" s="1"/>
  <c r="W2316" i="1"/>
  <c r="V2317" i="1" l="1"/>
  <c r="U2318" i="1"/>
  <c r="R2318" i="1" s="1"/>
  <c r="W2317" i="1"/>
  <c r="V2318" i="1" l="1"/>
  <c r="U2319" i="1"/>
  <c r="R2319" i="1" s="1"/>
  <c r="W2318" i="1"/>
  <c r="V2319" i="1" l="1"/>
  <c r="U2320" i="1"/>
  <c r="R2320" i="1" s="1"/>
  <c r="W2319" i="1"/>
  <c r="V2320" i="1" l="1"/>
  <c r="U2321" i="1" l="1"/>
  <c r="R2321" i="1" s="1"/>
  <c r="W2320" i="1"/>
  <c r="V2321" i="1"/>
  <c r="U2322" i="1" l="1"/>
  <c r="R2322" i="1" s="1"/>
  <c r="W2321" i="1"/>
  <c r="V2322" i="1" l="1"/>
  <c r="U2323" i="1"/>
  <c r="R2323" i="1" s="1"/>
  <c r="W2322" i="1"/>
  <c r="V2323" i="1" l="1"/>
  <c r="W2323" i="1" s="1"/>
  <c r="U2324" i="1"/>
  <c r="R2324" i="1" s="1"/>
  <c r="V2324" i="1" l="1"/>
  <c r="W2324" i="1" l="1"/>
  <c r="U2325" i="1"/>
  <c r="R2325" i="1" s="1"/>
  <c r="V2325" i="1" l="1"/>
  <c r="U2326" i="1"/>
  <c r="R2326" i="1" s="1"/>
  <c r="W2325" i="1"/>
  <c r="V2326" i="1" l="1"/>
  <c r="W2326" i="1" s="1"/>
  <c r="U2327" i="1" l="1"/>
  <c r="R2327" i="1" s="1"/>
  <c r="V2327" i="1" l="1"/>
  <c r="W2327" i="1"/>
  <c r="U2328" i="1"/>
  <c r="R2328" i="1" s="1"/>
  <c r="V2328" i="1" l="1"/>
  <c r="W2328" i="1" l="1"/>
  <c r="U2329" i="1"/>
  <c r="R2329" i="1" s="1"/>
  <c r="V2329" i="1" l="1"/>
  <c r="W2329" i="1" s="1"/>
  <c r="U2330" i="1"/>
  <c r="R2330" i="1" s="1"/>
  <c r="V2330" i="1" l="1"/>
  <c r="U2331" i="1" l="1"/>
  <c r="R2331" i="1" s="1"/>
  <c r="W2330" i="1"/>
  <c r="V2331" i="1" l="1"/>
  <c r="W2331" i="1" s="1"/>
  <c r="U2332" i="1" l="1"/>
  <c r="R2332" i="1" s="1"/>
  <c r="V2332" i="1"/>
  <c r="W2332" i="1" l="1"/>
  <c r="U2333" i="1"/>
  <c r="R2333" i="1" s="1"/>
  <c r="V2333" i="1" l="1"/>
  <c r="U2334" i="1" s="1"/>
  <c r="R2334" i="1" s="1"/>
  <c r="W2333" i="1" l="1"/>
  <c r="V2334" i="1"/>
  <c r="U2335" i="1"/>
  <c r="R2335" i="1" s="1"/>
  <c r="W2334" i="1"/>
  <c r="V2335" i="1" l="1"/>
  <c r="U2336" i="1" s="1"/>
  <c r="R2336" i="1" s="1"/>
  <c r="W2335" i="1" l="1"/>
  <c r="V2336" i="1"/>
  <c r="U2337" i="1" s="1"/>
  <c r="R2337" i="1" s="1"/>
  <c r="V2337" i="1" l="1"/>
  <c r="U2338" i="1" s="1"/>
  <c r="R2338" i="1" s="1"/>
  <c r="W2336" i="1"/>
  <c r="W2337" i="1" l="1"/>
  <c r="V2338" i="1"/>
  <c r="U2339" i="1" l="1"/>
  <c r="R2339" i="1" s="1"/>
  <c r="W2338" i="1"/>
  <c r="V2339" i="1" l="1"/>
  <c r="U2340" i="1"/>
  <c r="R2340" i="1" s="1"/>
  <c r="W2339" i="1"/>
  <c r="V2340" i="1" l="1"/>
  <c r="W2340" i="1" s="1"/>
  <c r="U2341" i="1"/>
  <c r="R2341" i="1" s="1"/>
  <c r="V2341" i="1" l="1"/>
  <c r="U2342" i="1"/>
  <c r="R2342" i="1" s="1"/>
  <c r="W2341" i="1"/>
  <c r="V2342" i="1" l="1"/>
  <c r="U2343" i="1"/>
  <c r="R2343" i="1" s="1"/>
  <c r="W2342" i="1"/>
  <c r="V2343" i="1" l="1"/>
  <c r="U2344" i="1"/>
  <c r="R2344" i="1" s="1"/>
  <c r="W2343" i="1"/>
  <c r="V2344" i="1" l="1"/>
  <c r="U2345" i="1"/>
  <c r="R2345" i="1" s="1"/>
  <c r="W2344" i="1"/>
  <c r="V2345" i="1" l="1"/>
  <c r="U2346" i="1"/>
  <c r="R2346" i="1" s="1"/>
  <c r="W2345" i="1"/>
  <c r="V2346" i="1" l="1"/>
  <c r="U2347" i="1" l="1"/>
  <c r="R2347" i="1" s="1"/>
  <c r="W2346" i="1"/>
  <c r="V2347" i="1"/>
  <c r="U2348" i="1" l="1"/>
  <c r="R2348" i="1" s="1"/>
  <c r="W2347" i="1"/>
  <c r="V2348" i="1" l="1"/>
  <c r="W2348" i="1"/>
  <c r="U2349" i="1"/>
  <c r="R2349" i="1" s="1"/>
  <c r="V2349" i="1" l="1"/>
  <c r="U2350" i="1"/>
  <c r="R2350" i="1" s="1"/>
  <c r="W2349" i="1"/>
  <c r="V2350" i="1" l="1"/>
  <c r="U2351" i="1" s="1"/>
  <c r="R2351" i="1" s="1"/>
  <c r="W2350" i="1"/>
  <c r="V2351" i="1" l="1"/>
  <c r="U2352" i="1" s="1"/>
  <c r="R2352" i="1" s="1"/>
  <c r="W2351" i="1"/>
  <c r="V2352" i="1" l="1"/>
  <c r="U2353" i="1"/>
  <c r="R2353" i="1" s="1"/>
  <c r="W2352" i="1"/>
  <c r="V2353" i="1" l="1"/>
  <c r="U2354" i="1"/>
  <c r="R2354" i="1" s="1"/>
  <c r="W2353" i="1"/>
  <c r="V2354" i="1" l="1"/>
  <c r="W2354" i="1"/>
  <c r="U2355" i="1"/>
  <c r="R2355" i="1" s="1"/>
  <c r="V2355" i="1" l="1"/>
  <c r="U2356" i="1" l="1"/>
  <c r="R2356" i="1" s="1"/>
  <c r="W2355" i="1"/>
  <c r="V2356" i="1" l="1"/>
  <c r="W2356" i="1" s="1"/>
  <c r="U2357" i="1" l="1"/>
  <c r="R2357" i="1" s="1"/>
  <c r="V2357" i="1"/>
  <c r="U2358" i="1" l="1"/>
  <c r="R2358" i="1" s="1"/>
  <c r="W2357" i="1"/>
  <c r="V2358" i="1"/>
  <c r="U2359" i="1" l="1"/>
  <c r="R2359" i="1" s="1"/>
  <c r="W2358" i="1"/>
  <c r="V2359" i="1" l="1"/>
  <c r="W2359" i="1" s="1"/>
  <c r="U2360" i="1" l="1"/>
  <c r="R2360" i="1" s="1"/>
  <c r="V2360" i="1" l="1"/>
  <c r="W2360" i="1" s="1"/>
  <c r="U2361" i="1" l="1"/>
  <c r="R2361" i="1" s="1"/>
  <c r="V2361" i="1"/>
  <c r="U2362" i="1" l="1"/>
  <c r="R2362" i="1" s="1"/>
  <c r="W2361" i="1"/>
  <c r="V2362" i="1" l="1"/>
  <c r="U2363" i="1" s="1"/>
  <c r="R2363" i="1" s="1"/>
  <c r="W2362" i="1"/>
  <c r="V2363" i="1" l="1"/>
  <c r="W2363" i="1" s="1"/>
  <c r="U2364" i="1"/>
  <c r="R2364" i="1" s="1"/>
  <c r="V2364" i="1" l="1"/>
  <c r="U2365" i="1" l="1"/>
  <c r="R2365" i="1" s="1"/>
  <c r="W2364" i="1"/>
  <c r="V2365" i="1"/>
  <c r="U2366" i="1" l="1"/>
  <c r="R2366" i="1" s="1"/>
  <c r="W2365" i="1"/>
  <c r="V2366" i="1"/>
  <c r="U2367" i="1" l="1"/>
  <c r="R2367" i="1" s="1"/>
  <c r="W2366" i="1"/>
  <c r="V2367" i="1" l="1"/>
  <c r="U2368" i="1" l="1"/>
  <c r="R2368" i="1" s="1"/>
  <c r="V2368" i="1"/>
  <c r="W2367" i="1"/>
  <c r="U2369" i="1" l="1"/>
  <c r="R2369" i="1" s="1"/>
  <c r="W2368" i="1"/>
  <c r="V2369" i="1"/>
  <c r="U2370" i="1" l="1"/>
  <c r="R2370" i="1" s="1"/>
  <c r="W2369" i="1"/>
  <c r="V2370" i="1" l="1"/>
  <c r="W2370" i="1" s="1"/>
  <c r="U2371" i="1"/>
  <c r="R2371" i="1" s="1"/>
  <c r="V2371" i="1" l="1"/>
  <c r="U2372" i="1" l="1"/>
  <c r="R2372" i="1" s="1"/>
  <c r="W2371" i="1"/>
  <c r="V2372" i="1" l="1"/>
  <c r="W2372" i="1"/>
  <c r="U2373" i="1"/>
  <c r="R2373" i="1" s="1"/>
  <c r="V2373" i="1" l="1"/>
  <c r="W2373" i="1" s="1"/>
  <c r="U2374" i="1"/>
  <c r="R2374" i="1" s="1"/>
  <c r="V2374" i="1" l="1"/>
  <c r="U2375" i="1" l="1"/>
  <c r="R2375" i="1" s="1"/>
  <c r="W2374" i="1"/>
  <c r="V2375" i="1"/>
  <c r="W2375" i="1" l="1"/>
  <c r="U2376" i="1"/>
  <c r="R2376" i="1" s="1"/>
  <c r="V2376" i="1" l="1"/>
  <c r="U2377" i="1" l="1"/>
  <c r="R2377" i="1" s="1"/>
  <c r="W2376" i="1"/>
  <c r="V2377" i="1" l="1"/>
  <c r="U2378" i="1"/>
  <c r="R2378" i="1" s="1"/>
  <c r="W2377" i="1"/>
  <c r="V2378" i="1" l="1"/>
  <c r="W2378" i="1" s="1"/>
  <c r="U2379" i="1" l="1"/>
  <c r="R2379" i="1" s="1"/>
  <c r="V2379" i="1"/>
  <c r="U2380" i="1" s="1"/>
  <c r="R2380" i="1" s="1"/>
  <c r="W2379" i="1" l="1"/>
  <c r="V2380" i="1"/>
  <c r="W2380" i="1" s="1"/>
  <c r="U2381" i="1" l="1"/>
  <c r="R2381" i="1" s="1"/>
  <c r="V2381" i="1"/>
  <c r="U2382" i="1" l="1"/>
  <c r="R2382" i="1" s="1"/>
  <c r="W2381" i="1"/>
  <c r="V2382" i="1" l="1"/>
  <c r="U2383" i="1"/>
  <c r="R2383" i="1" s="1"/>
  <c r="W2382" i="1"/>
  <c r="V2383" i="1" l="1"/>
  <c r="U2384" i="1"/>
  <c r="R2384" i="1" s="1"/>
  <c r="W2383" i="1"/>
  <c r="V2384" i="1" l="1"/>
  <c r="U2385" i="1"/>
  <c r="R2385" i="1" s="1"/>
  <c r="W2384" i="1"/>
  <c r="V2385" i="1" l="1"/>
  <c r="W2385" i="1"/>
  <c r="U2386" i="1"/>
  <c r="R2386" i="1" s="1"/>
  <c r="V2386" i="1" l="1"/>
  <c r="U2387" i="1" l="1"/>
  <c r="R2387" i="1" s="1"/>
  <c r="W2386" i="1"/>
  <c r="V2387" i="1"/>
  <c r="W2387" i="1" l="1"/>
  <c r="U2388" i="1"/>
  <c r="R2388" i="1" s="1"/>
  <c r="V2388" i="1" l="1"/>
  <c r="U2389" i="1"/>
  <c r="R2389" i="1" s="1"/>
  <c r="W2388" i="1"/>
  <c r="V2389" i="1" l="1"/>
  <c r="W2389" i="1" s="1"/>
  <c r="U2390" i="1"/>
  <c r="R2390" i="1" s="1"/>
  <c r="V2390" i="1" l="1"/>
  <c r="W2390" i="1" s="1"/>
  <c r="U2391" i="1"/>
  <c r="R2391" i="1" s="1"/>
  <c r="V2391" i="1" l="1"/>
  <c r="W2391" i="1" s="1"/>
  <c r="U2392" i="1"/>
  <c r="R2392" i="1" s="1"/>
  <c r="V2392" i="1" l="1"/>
  <c r="U2393" i="1" l="1"/>
  <c r="R2393" i="1" s="1"/>
  <c r="W2392" i="1"/>
  <c r="V2393" i="1"/>
  <c r="U2394" i="1" l="1"/>
  <c r="R2394" i="1" s="1"/>
  <c r="W2393" i="1"/>
  <c r="V2394" i="1"/>
  <c r="U2395" i="1" l="1"/>
  <c r="R2395" i="1" s="1"/>
  <c r="W2394" i="1"/>
  <c r="V2395" i="1" l="1"/>
  <c r="U2396" i="1" l="1"/>
  <c r="R2396" i="1" s="1"/>
  <c r="W2395" i="1"/>
  <c r="V2396" i="1"/>
  <c r="W2396" i="1" l="1"/>
  <c r="U2397" i="1"/>
  <c r="R2397" i="1" s="1"/>
  <c r="V2397" i="1" l="1"/>
  <c r="W2397" i="1" l="1"/>
  <c r="U2398" i="1"/>
  <c r="R2398" i="1" s="1"/>
  <c r="V2398" i="1" l="1"/>
  <c r="W2398" i="1" l="1"/>
  <c r="U2399" i="1"/>
  <c r="R2399" i="1" s="1"/>
  <c r="V2399" i="1" l="1"/>
  <c r="W2399" i="1" s="1"/>
  <c r="U2400" i="1"/>
  <c r="R2400" i="1" s="1"/>
  <c r="V2400" i="1" l="1"/>
  <c r="U2401" i="1" l="1"/>
  <c r="R2401" i="1" s="1"/>
  <c r="W2400" i="1"/>
  <c r="V2401" i="1"/>
  <c r="U2402" i="1" l="1"/>
  <c r="R2402" i="1" s="1"/>
  <c r="W2401" i="1"/>
  <c r="V2402" i="1"/>
  <c r="W2402" i="1" l="1"/>
  <c r="U2403" i="1"/>
  <c r="R2403" i="1" s="1"/>
  <c r="V2403" i="1" l="1"/>
  <c r="W2403" i="1" l="1"/>
  <c r="U2404" i="1"/>
  <c r="R2404" i="1" s="1"/>
  <c r="V2404" i="1" l="1"/>
  <c r="W2404" i="1"/>
  <c r="U2405" i="1"/>
  <c r="R2405" i="1" s="1"/>
  <c r="V2405" i="1" l="1"/>
  <c r="W2405" i="1" l="1"/>
  <c r="U2406" i="1"/>
  <c r="R2406" i="1" s="1"/>
  <c r="V2406" i="1" l="1"/>
  <c r="U2407" i="1" l="1"/>
  <c r="R2407" i="1" s="1"/>
  <c r="W2406" i="1"/>
  <c r="V2407" i="1"/>
  <c r="W2407" i="1" l="1"/>
  <c r="U2408" i="1"/>
  <c r="R2408" i="1" s="1"/>
  <c r="V2408" i="1" l="1"/>
  <c r="U2409" i="1" l="1"/>
  <c r="R2409" i="1" s="1"/>
  <c r="W2408" i="1"/>
  <c r="V2409" i="1"/>
  <c r="W2409" i="1" l="1"/>
  <c r="U2410" i="1"/>
  <c r="R2410" i="1" s="1"/>
  <c r="V2410" i="1" l="1"/>
  <c r="W2410" i="1" l="1"/>
  <c r="U2411" i="1"/>
  <c r="R2411" i="1" s="1"/>
  <c r="V2411" i="1" l="1"/>
  <c r="U2412" i="1" l="1"/>
  <c r="R2412" i="1" s="1"/>
  <c r="W2411" i="1"/>
  <c r="V2412" i="1"/>
  <c r="U2413" i="1" l="1"/>
  <c r="R2413" i="1" s="1"/>
  <c r="W2412" i="1"/>
  <c r="V2413" i="1" l="1"/>
  <c r="U2414" i="1" l="1"/>
  <c r="R2414" i="1" s="1"/>
  <c r="W2413" i="1"/>
  <c r="V2414" i="1" l="1"/>
  <c r="U2415" i="1" l="1"/>
  <c r="R2415" i="1" s="1"/>
  <c r="W2414" i="1"/>
  <c r="V2415" i="1"/>
  <c r="U2416" i="1" l="1"/>
  <c r="R2416" i="1" s="1"/>
  <c r="W2415" i="1"/>
  <c r="V2416" i="1"/>
  <c r="U2417" i="1" l="1"/>
  <c r="R2417" i="1" s="1"/>
  <c r="W2416" i="1"/>
  <c r="V2417" i="1"/>
  <c r="U2418" i="1" l="1"/>
  <c r="R2418" i="1" s="1"/>
  <c r="W2417" i="1"/>
  <c r="V2418" i="1"/>
  <c r="U2419" i="1" l="1"/>
  <c r="R2419" i="1" s="1"/>
  <c r="W2418" i="1"/>
  <c r="V2419" i="1" l="1"/>
  <c r="W2419" i="1" l="1"/>
  <c r="U2420" i="1"/>
  <c r="R2420" i="1" s="1"/>
  <c r="V2420" i="1" l="1"/>
  <c r="W2420" i="1" l="1"/>
  <c r="U2421" i="1"/>
  <c r="R2421" i="1" s="1"/>
  <c r="V2421" i="1" l="1"/>
  <c r="W2421" i="1" l="1"/>
  <c r="U2422" i="1"/>
  <c r="R2422" i="1" s="1"/>
  <c r="V2422" i="1" l="1"/>
  <c r="W2422" i="1" l="1"/>
  <c r="U2423" i="1"/>
  <c r="R2423" i="1" s="1"/>
  <c r="V2423" i="1" l="1"/>
  <c r="U2424" i="1" l="1"/>
  <c r="R2424" i="1" s="1"/>
  <c r="W2423" i="1"/>
  <c r="V2424" i="1"/>
  <c r="U2425" i="1" l="1"/>
  <c r="R2425" i="1" s="1"/>
  <c r="W2424" i="1"/>
  <c r="V2425" i="1"/>
  <c r="W2425" i="1" l="1"/>
  <c r="U2426" i="1"/>
  <c r="R2426" i="1" s="1"/>
  <c r="V2426" i="1" l="1"/>
  <c r="W2426" i="1" l="1"/>
  <c r="U2427" i="1"/>
  <c r="R2427" i="1" s="1"/>
  <c r="V2427" i="1" l="1"/>
  <c r="W2427" i="1" l="1"/>
  <c r="U2428" i="1"/>
  <c r="R2428" i="1" s="1"/>
  <c r="V2428" i="1" l="1"/>
  <c r="U2429" i="1" l="1"/>
  <c r="R2429" i="1" s="1"/>
  <c r="W2428" i="1"/>
  <c r="V2429" i="1"/>
  <c r="U2430" i="1" l="1"/>
  <c r="R2430" i="1" s="1"/>
  <c r="W2429" i="1"/>
  <c r="V2430" i="1" l="1"/>
  <c r="U2431" i="1" s="1"/>
  <c r="R2431" i="1" s="1"/>
  <c r="W2430" i="1" l="1"/>
  <c r="V2431" i="1"/>
  <c r="W2431" i="1" s="1"/>
  <c r="U2432" i="1" l="1"/>
  <c r="R2432" i="1" s="1"/>
  <c r="V2432" i="1"/>
  <c r="U2433" i="1" l="1"/>
  <c r="R2433" i="1" s="1"/>
  <c r="W2432" i="1"/>
  <c r="V2433" i="1" l="1"/>
  <c r="W2433" i="1" s="1"/>
  <c r="U2434" i="1"/>
  <c r="R2434" i="1" s="1"/>
  <c r="V2434" i="1" l="1"/>
  <c r="U2435" i="1" l="1"/>
  <c r="R2435" i="1" s="1"/>
  <c r="W2434" i="1"/>
  <c r="V2435" i="1"/>
  <c r="U2436" i="1" l="1"/>
  <c r="R2436" i="1" s="1"/>
  <c r="W2435" i="1"/>
  <c r="V2436" i="1"/>
  <c r="W2436" i="1" l="1"/>
  <c r="U2437" i="1"/>
  <c r="R2437" i="1" s="1"/>
  <c r="V2437" i="1" l="1"/>
  <c r="U2438" i="1" l="1"/>
  <c r="R2438" i="1" s="1"/>
  <c r="W2437" i="1"/>
  <c r="V2438" i="1"/>
  <c r="U2439" i="1" l="1"/>
  <c r="R2439" i="1" s="1"/>
  <c r="W2438" i="1"/>
  <c r="V2439" i="1" l="1"/>
  <c r="U2440" i="1"/>
  <c r="R2440" i="1" s="1"/>
  <c r="W2439" i="1"/>
  <c r="V2440" i="1" l="1"/>
  <c r="U2441" i="1" l="1"/>
  <c r="R2441" i="1" s="1"/>
  <c r="W2440" i="1"/>
  <c r="V2441" i="1"/>
  <c r="U2442" i="1" l="1"/>
  <c r="R2442" i="1" s="1"/>
  <c r="W2441" i="1"/>
  <c r="V2442" i="1"/>
  <c r="W2442" i="1" l="1"/>
  <c r="U2443" i="1"/>
  <c r="R2443" i="1" s="1"/>
  <c r="V2443" i="1" l="1"/>
  <c r="U2444" i="1" l="1"/>
  <c r="R2444" i="1" s="1"/>
  <c r="W2443" i="1"/>
  <c r="V2444" i="1"/>
  <c r="W2444" i="1" l="1"/>
  <c r="U2445" i="1"/>
  <c r="R2445" i="1" s="1"/>
  <c r="V2445" i="1" l="1"/>
  <c r="W2445" i="1" l="1"/>
  <c r="U2446" i="1"/>
  <c r="R2446" i="1" s="1"/>
  <c r="V2446" i="1" l="1"/>
  <c r="W2446" i="1" l="1"/>
  <c r="U2447" i="1"/>
  <c r="R2447" i="1" s="1"/>
  <c r="V2447" i="1" l="1"/>
  <c r="W2447" i="1" l="1"/>
  <c r="U2448" i="1"/>
  <c r="R2448" i="1" s="1"/>
  <c r="V2448" i="1" l="1"/>
  <c r="W2448" i="1" l="1"/>
  <c r="U2449" i="1"/>
  <c r="R2449" i="1" s="1"/>
  <c r="V2449" i="1" l="1"/>
  <c r="U2450" i="1" l="1"/>
  <c r="R2450" i="1" s="1"/>
  <c r="W2449" i="1"/>
  <c r="V2450" i="1"/>
  <c r="U2451" i="1" l="1"/>
  <c r="R2451" i="1" s="1"/>
  <c r="W2450" i="1"/>
  <c r="V2451" i="1"/>
  <c r="W2451" i="1" l="1"/>
  <c r="U2452" i="1"/>
  <c r="R2452" i="1" s="1"/>
  <c r="V2452" i="1" l="1"/>
  <c r="W2452" i="1" l="1"/>
  <c r="U2453" i="1"/>
  <c r="R2453" i="1" s="1"/>
  <c r="V2453" i="1" l="1"/>
  <c r="W2453" i="1" l="1"/>
  <c r="U2454" i="1"/>
  <c r="R2454" i="1" s="1"/>
  <c r="V2454" i="1" l="1"/>
  <c r="U2455" i="1" l="1"/>
  <c r="R2455" i="1" s="1"/>
  <c r="W2454" i="1"/>
  <c r="V2455" i="1" l="1"/>
  <c r="U2456" i="1"/>
  <c r="R2456" i="1" s="1"/>
  <c r="W2455" i="1"/>
  <c r="V2456" i="1" l="1"/>
  <c r="W2456" i="1"/>
  <c r="U2457" i="1"/>
  <c r="R2457" i="1" s="1"/>
  <c r="V2457" i="1" l="1"/>
  <c r="U2458" i="1" l="1"/>
  <c r="R2458" i="1" s="1"/>
  <c r="W2457" i="1"/>
  <c r="V2458" i="1"/>
  <c r="W2458" i="1" l="1"/>
  <c r="U2459" i="1"/>
  <c r="R2459" i="1" s="1"/>
  <c r="V2459" i="1" l="1"/>
  <c r="W2459" i="1" l="1"/>
  <c r="U2460" i="1"/>
  <c r="R2460" i="1" s="1"/>
  <c r="V2460" i="1" l="1"/>
  <c r="U2461" i="1" l="1"/>
  <c r="R2461" i="1" s="1"/>
  <c r="W2460" i="1"/>
  <c r="V2461" i="1" l="1"/>
  <c r="U2462" i="1"/>
  <c r="R2462" i="1" s="1"/>
  <c r="W2461" i="1"/>
  <c r="V2462" i="1" l="1"/>
  <c r="U2463" i="1"/>
  <c r="R2463" i="1" s="1"/>
  <c r="W2462" i="1"/>
  <c r="V2463" i="1" l="1"/>
  <c r="U2464" i="1"/>
  <c r="R2464" i="1" s="1"/>
  <c r="W2463" i="1"/>
  <c r="V2464" i="1" l="1"/>
  <c r="U2465" i="1"/>
  <c r="R2465" i="1" s="1"/>
  <c r="W2464" i="1"/>
  <c r="V2465" i="1" l="1"/>
  <c r="U2466" i="1"/>
  <c r="R2466" i="1" s="1"/>
  <c r="W2465" i="1"/>
  <c r="V2466" i="1" l="1"/>
  <c r="U2467" i="1"/>
  <c r="R2467" i="1" s="1"/>
  <c r="W2466" i="1"/>
  <c r="V2467" i="1" l="1"/>
  <c r="U2468" i="1"/>
  <c r="R2468" i="1" s="1"/>
  <c r="W2467" i="1"/>
  <c r="V2468" i="1" l="1"/>
  <c r="U2469" i="1"/>
  <c r="R2469" i="1" s="1"/>
  <c r="W2468" i="1"/>
  <c r="V2469" i="1" l="1"/>
  <c r="U2470" i="1"/>
  <c r="R2470" i="1" s="1"/>
  <c r="W2469" i="1"/>
  <c r="V2470" i="1" l="1"/>
  <c r="W2470" i="1"/>
  <c r="U2471" i="1"/>
  <c r="R2471" i="1" s="1"/>
  <c r="V2471" i="1" l="1"/>
  <c r="U2472" i="1" l="1"/>
  <c r="R2472" i="1" s="1"/>
  <c r="W2471" i="1"/>
  <c r="V2472" i="1"/>
  <c r="W2472" i="1" l="1"/>
  <c r="U2473" i="1"/>
  <c r="R2473" i="1" s="1"/>
  <c r="V2473" i="1" l="1"/>
  <c r="U2474" i="1" l="1"/>
  <c r="R2474" i="1" s="1"/>
  <c r="W2473" i="1"/>
  <c r="V2474" i="1" l="1"/>
  <c r="U2475" i="1"/>
  <c r="R2475" i="1" s="1"/>
  <c r="W2474" i="1"/>
  <c r="V2475" i="1" l="1"/>
  <c r="U2476" i="1"/>
  <c r="R2476" i="1" s="1"/>
  <c r="W2475" i="1"/>
  <c r="V2476" i="1" l="1"/>
  <c r="U2477" i="1"/>
  <c r="R2477" i="1" s="1"/>
  <c r="W2476" i="1"/>
  <c r="V2477" i="1"/>
  <c r="U2478" i="1" l="1"/>
  <c r="R2478" i="1" s="1"/>
  <c r="V2478" i="1"/>
  <c r="W2477" i="1"/>
  <c r="U2479" i="1" l="1"/>
  <c r="R2479" i="1" s="1"/>
  <c r="W2478" i="1"/>
  <c r="V2479" i="1" l="1"/>
  <c r="U2480" i="1"/>
  <c r="R2480" i="1" s="1"/>
  <c r="W2479" i="1"/>
  <c r="V2480" i="1" l="1"/>
  <c r="W2480" i="1"/>
  <c r="U2481" i="1"/>
  <c r="R2481" i="1" s="1"/>
  <c r="V2481" i="1" l="1"/>
  <c r="U2482" i="1" l="1"/>
  <c r="R2482" i="1" s="1"/>
  <c r="V2482" i="1"/>
  <c r="W2481" i="1"/>
  <c r="U2483" i="1" l="1"/>
  <c r="R2483" i="1" s="1"/>
  <c r="W2482" i="1"/>
  <c r="V2483" i="1" l="1"/>
  <c r="U2484" i="1"/>
  <c r="R2484" i="1" s="1"/>
  <c r="W2483" i="1"/>
  <c r="V2484" i="1" l="1"/>
  <c r="W2484" i="1" s="1"/>
  <c r="U2485" i="1"/>
  <c r="R2485" i="1" s="1"/>
  <c r="V2485" i="1" l="1"/>
  <c r="W2485" i="1" s="1"/>
  <c r="U2486" i="1"/>
  <c r="R2486" i="1" s="1"/>
  <c r="V2486" i="1" l="1"/>
  <c r="W2486" i="1" s="1"/>
  <c r="U2487" i="1"/>
  <c r="R2487" i="1" s="1"/>
  <c r="V2487" i="1" l="1"/>
  <c r="U2488" i="1"/>
  <c r="R2488" i="1" s="1"/>
  <c r="W2487" i="1"/>
  <c r="V2488" i="1" l="1"/>
  <c r="U2489" i="1"/>
  <c r="R2489" i="1" s="1"/>
  <c r="V2489" i="1" l="1"/>
  <c r="W2488" i="1"/>
  <c r="U2490" i="1"/>
  <c r="R2490" i="1" s="1"/>
  <c r="W2489" i="1"/>
  <c r="V2490" i="1" l="1"/>
  <c r="W2490" i="1" s="1"/>
  <c r="U2491" i="1"/>
  <c r="R2491" i="1" s="1"/>
  <c r="V2491" i="1" l="1"/>
  <c r="W2491" i="1" s="1"/>
  <c r="U2492" i="1"/>
  <c r="R2492" i="1" s="1"/>
  <c r="V2492" i="1" l="1"/>
  <c r="W2492" i="1" s="1"/>
  <c r="U2493" i="1"/>
  <c r="R2493" i="1" s="1"/>
  <c r="V2493" i="1" l="1"/>
  <c r="W2493" i="1" s="1"/>
  <c r="U2494" i="1"/>
  <c r="R2494" i="1" s="1"/>
  <c r="V2494" i="1" l="1"/>
  <c r="W2494" i="1" l="1"/>
  <c r="U2495" i="1"/>
  <c r="R2495" i="1" s="1"/>
  <c r="V2495" i="1" l="1"/>
  <c r="U2496" i="1" s="1"/>
  <c r="R2496" i="1" s="1"/>
  <c r="W2495" i="1" l="1"/>
  <c r="V2496" i="1"/>
  <c r="U2497" i="1"/>
  <c r="R2497" i="1" s="1"/>
  <c r="W2496" i="1"/>
  <c r="V2497" i="1" l="1"/>
  <c r="U2498" i="1"/>
  <c r="R2498" i="1" s="1"/>
  <c r="W2497" i="1"/>
  <c r="V2498" i="1" l="1"/>
  <c r="U2499" i="1" l="1"/>
  <c r="R2499" i="1" s="1"/>
  <c r="W2498" i="1"/>
  <c r="V2499" i="1"/>
  <c r="U2500" i="1" l="1"/>
  <c r="R2500" i="1" s="1"/>
  <c r="W2499" i="1"/>
  <c r="V2500" i="1"/>
  <c r="W2500" i="1" l="1"/>
  <c r="U2501" i="1"/>
  <c r="R2501" i="1" s="1"/>
  <c r="V2501" i="1" l="1"/>
  <c r="U2502" i="1"/>
  <c r="R2502" i="1" s="1"/>
  <c r="W2501" i="1"/>
  <c r="V2502" i="1" l="1"/>
  <c r="U2503" i="1"/>
  <c r="R2503" i="1" s="1"/>
  <c r="W2502" i="1"/>
  <c r="V2503" i="1" l="1"/>
  <c r="W2503" i="1" s="1"/>
  <c r="U2504" i="1" l="1"/>
  <c r="R2504" i="1" s="1"/>
  <c r="V2504" i="1" l="1"/>
  <c r="W2504" i="1" s="1"/>
  <c r="U2505" i="1"/>
  <c r="R2505" i="1" s="1"/>
  <c r="V2505" i="1" l="1"/>
  <c r="W2505" i="1"/>
  <c r="U2506" i="1"/>
  <c r="R2506" i="1" s="1"/>
  <c r="V2506" i="1" l="1"/>
  <c r="U2507" i="1" l="1"/>
  <c r="R2507" i="1" s="1"/>
  <c r="W2506" i="1"/>
  <c r="V2507" i="1"/>
  <c r="U2508" i="1" l="1"/>
  <c r="R2508" i="1" s="1"/>
  <c r="W2507" i="1"/>
  <c r="V2508" i="1"/>
  <c r="U2509" i="1" l="1"/>
  <c r="R2509" i="1" s="1"/>
  <c r="W2508" i="1"/>
  <c r="V2509" i="1" l="1"/>
  <c r="U2510" i="1" l="1"/>
  <c r="R2510" i="1" s="1"/>
  <c r="W2509" i="1"/>
  <c r="V2510" i="1" l="1"/>
  <c r="U2511" i="1"/>
  <c r="R2511" i="1" s="1"/>
  <c r="W2510" i="1"/>
  <c r="V2511" i="1" l="1"/>
  <c r="U2512" i="1"/>
  <c r="R2512" i="1" s="1"/>
  <c r="W2511" i="1"/>
  <c r="V2512" i="1" l="1"/>
  <c r="U2513" i="1" l="1"/>
  <c r="R2513" i="1" s="1"/>
  <c r="W2512" i="1"/>
  <c r="V2513" i="1" l="1"/>
  <c r="U2514" i="1" l="1"/>
  <c r="R2514" i="1" s="1"/>
  <c r="W2513" i="1"/>
  <c r="V2514" i="1" l="1"/>
  <c r="W2514" i="1" s="1"/>
  <c r="U2515" i="1"/>
  <c r="R2515" i="1" s="1"/>
  <c r="V2515" i="1" l="1"/>
  <c r="W2515" i="1" s="1"/>
  <c r="U2516" i="1" l="1"/>
  <c r="R2516" i="1" s="1"/>
  <c r="V2516" i="1"/>
  <c r="U2517" i="1" s="1"/>
  <c r="R2517" i="1" s="1"/>
  <c r="W2516" i="1" l="1"/>
  <c r="V2517" i="1"/>
  <c r="W2517" i="1" l="1"/>
  <c r="U2518" i="1"/>
  <c r="R2518" i="1" s="1"/>
  <c r="V2518" i="1" l="1"/>
  <c r="U2519" i="1" l="1"/>
  <c r="R2519" i="1" s="1"/>
  <c r="W2518" i="1"/>
  <c r="V2519" i="1"/>
  <c r="U2520" i="1" l="1"/>
  <c r="R2520" i="1" s="1"/>
  <c r="W2519" i="1"/>
  <c r="V2520" i="1" l="1"/>
  <c r="U2521" i="1"/>
  <c r="R2521" i="1" s="1"/>
  <c r="W2520" i="1"/>
  <c r="V2521" i="1" l="1"/>
  <c r="W2521" i="1" s="1"/>
  <c r="U2522" i="1"/>
  <c r="R2522" i="1" s="1"/>
  <c r="V2522" i="1" l="1"/>
  <c r="W2522" i="1" s="1"/>
  <c r="U2523" i="1"/>
  <c r="R2523" i="1" s="1"/>
  <c r="V2523" i="1" l="1"/>
  <c r="U2524" i="1" l="1"/>
  <c r="R2524" i="1" s="1"/>
  <c r="W2523" i="1"/>
  <c r="V2524" i="1" l="1"/>
  <c r="U2525" i="1" s="1"/>
  <c r="R2525" i="1" s="1"/>
  <c r="W2524" i="1" l="1"/>
  <c r="V2525" i="1"/>
  <c r="W2525" i="1" s="1"/>
  <c r="U2526" i="1" l="1"/>
  <c r="R2526" i="1" s="1"/>
  <c r="V2526" i="1" l="1"/>
  <c r="U2527" i="1" s="1"/>
  <c r="R2527" i="1" s="1"/>
  <c r="W2526" i="1" l="1"/>
  <c r="V2527" i="1"/>
  <c r="U2528" i="1" s="1"/>
  <c r="R2528" i="1" s="1"/>
  <c r="W2527" i="1" l="1"/>
  <c r="V2528" i="1"/>
  <c r="W2528" i="1" s="1"/>
  <c r="U2529" i="1" l="1"/>
  <c r="R2529" i="1" s="1"/>
  <c r="V2529" i="1"/>
  <c r="W2529" i="1" l="1"/>
  <c r="U2530" i="1"/>
  <c r="R2530" i="1" s="1"/>
  <c r="V2530" i="1" l="1"/>
  <c r="U2531" i="1" l="1"/>
  <c r="R2531" i="1" s="1"/>
  <c r="W2530" i="1"/>
  <c r="V2531" i="1"/>
  <c r="W2531" i="1" l="1"/>
  <c r="U2532" i="1"/>
  <c r="R2532" i="1" s="1"/>
  <c r="V2532" i="1" l="1"/>
  <c r="U2533" i="1" l="1"/>
  <c r="R2533" i="1" s="1"/>
  <c r="W2532" i="1"/>
  <c r="V2533" i="1" l="1"/>
  <c r="U2534" i="1"/>
  <c r="R2534" i="1" s="1"/>
  <c r="W2533" i="1"/>
  <c r="V2534" i="1" l="1"/>
  <c r="U2535" i="1"/>
  <c r="R2535" i="1" s="1"/>
  <c r="W2534" i="1"/>
  <c r="V2535" i="1" l="1"/>
  <c r="U2536" i="1"/>
  <c r="R2536" i="1" s="1"/>
  <c r="W2535" i="1"/>
  <c r="V2536" i="1" l="1"/>
  <c r="U2537" i="1"/>
  <c r="R2537" i="1" s="1"/>
  <c r="W2536" i="1"/>
  <c r="V2537" i="1" l="1"/>
  <c r="W2537" i="1" s="1"/>
  <c r="U2538" i="1"/>
  <c r="R2538" i="1" s="1"/>
  <c r="V2538" i="1" l="1"/>
  <c r="W2538" i="1" s="1"/>
  <c r="U2539" i="1"/>
  <c r="R2539" i="1" s="1"/>
  <c r="V2539" i="1" l="1"/>
  <c r="W2539" i="1" l="1"/>
  <c r="U2540" i="1"/>
  <c r="R2540" i="1" s="1"/>
  <c r="V2540" i="1" l="1"/>
  <c r="W2540" i="1" l="1"/>
  <c r="U2541" i="1"/>
  <c r="R2541" i="1" s="1"/>
  <c r="V2541" i="1" l="1"/>
  <c r="W2541" i="1" l="1"/>
  <c r="U2542" i="1"/>
  <c r="R2542" i="1" s="1"/>
  <c r="V2542" i="1" l="1"/>
  <c r="U2543" i="1" s="1"/>
  <c r="R2543" i="1" l="1"/>
  <c r="V2543" i="1"/>
  <c r="U2544" i="1" s="1"/>
  <c r="R2544" i="1" s="1"/>
  <c r="W2542" i="1"/>
  <c r="W2543" i="1" l="1"/>
  <c r="V2544" i="1"/>
  <c r="U2545" i="1" l="1"/>
  <c r="R2545" i="1" s="1"/>
  <c r="W2544" i="1"/>
  <c r="V2545" i="1"/>
  <c r="U2546" i="1" l="1"/>
  <c r="R2546" i="1" s="1"/>
  <c r="W2545" i="1"/>
  <c r="V2546" i="1"/>
  <c r="U2547" i="1" l="1"/>
  <c r="R2547" i="1" s="1"/>
  <c r="W2546" i="1"/>
  <c r="V2547" i="1"/>
  <c r="U2548" i="1" l="1"/>
  <c r="R2548" i="1" s="1"/>
  <c r="W2547" i="1"/>
  <c r="V2548" i="1" l="1"/>
  <c r="W2548" i="1" s="1"/>
  <c r="U2549" i="1" l="1"/>
  <c r="R2549" i="1" s="1"/>
  <c r="V2549" i="1"/>
  <c r="W2549" i="1" l="1"/>
  <c r="U2550" i="1"/>
  <c r="R2550" i="1" s="1"/>
  <c r="V2550" i="1" l="1"/>
  <c r="U2551" i="1" l="1"/>
  <c r="R2551" i="1" s="1"/>
  <c r="W2550" i="1"/>
  <c r="V2551" i="1"/>
  <c r="W2551" i="1" l="1"/>
  <c r="U2552" i="1"/>
  <c r="R2552" i="1" s="1"/>
  <c r="V2552" i="1" l="1"/>
  <c r="W2552" i="1" l="1"/>
  <c r="U2553" i="1"/>
  <c r="R2553" i="1" s="1"/>
  <c r="V2553" i="1" l="1"/>
  <c r="W2553" i="1" l="1"/>
  <c r="U2554" i="1"/>
  <c r="R2554" i="1" s="1"/>
  <c r="V2554" i="1" l="1"/>
  <c r="U2555" i="1" l="1"/>
  <c r="R2555" i="1" s="1"/>
  <c r="W2554" i="1"/>
  <c r="V2555" i="1" l="1"/>
  <c r="U2556" i="1" l="1"/>
  <c r="R2556" i="1" s="1"/>
  <c r="W2555" i="1"/>
  <c r="V2556" i="1"/>
  <c r="U2557" i="1" l="1"/>
  <c r="R2557" i="1" s="1"/>
  <c r="V2557" i="1"/>
  <c r="W2556" i="1"/>
  <c r="U2558" i="1" l="1"/>
  <c r="R2558" i="1" s="1"/>
  <c r="W2557" i="1"/>
  <c r="V2558" i="1"/>
  <c r="U2559" i="1" l="1"/>
  <c r="R2559" i="1" s="1"/>
  <c r="W2558" i="1"/>
  <c r="V2559" i="1" l="1"/>
  <c r="U2560" i="1" l="1"/>
  <c r="R2560" i="1" s="1"/>
  <c r="W2559" i="1"/>
  <c r="V2560" i="1" l="1"/>
  <c r="U2561" i="1" l="1"/>
  <c r="R2561" i="1" s="1"/>
  <c r="W2560" i="1"/>
  <c r="V2561" i="1" l="1"/>
  <c r="U2562" i="1" l="1"/>
  <c r="R2562" i="1" s="1"/>
  <c r="W2561" i="1"/>
  <c r="V2562" i="1"/>
  <c r="U2563" i="1" l="1"/>
  <c r="R2563" i="1" s="1"/>
  <c r="W2562" i="1"/>
  <c r="V2563" i="1" l="1"/>
  <c r="U2564" i="1" l="1"/>
  <c r="R2564" i="1" s="1"/>
  <c r="W2563" i="1"/>
  <c r="V2564" i="1"/>
  <c r="W2564" i="1" l="1"/>
  <c r="U2565" i="1"/>
  <c r="R2565" i="1" s="1"/>
  <c r="V2565" i="1" l="1"/>
  <c r="W2565" i="1" l="1"/>
  <c r="U2566" i="1"/>
  <c r="R2566" i="1" s="1"/>
  <c r="V2566" i="1" l="1"/>
  <c r="U2567" i="1" l="1"/>
  <c r="R2567" i="1" s="1"/>
  <c r="W2566" i="1"/>
  <c r="V2567" i="1" l="1"/>
  <c r="W2567" i="1" s="1"/>
  <c r="U2568" i="1"/>
  <c r="R2568" i="1" s="1"/>
  <c r="V2568" i="1" l="1"/>
  <c r="W2568" i="1" l="1"/>
  <c r="U2569" i="1"/>
  <c r="R2569" i="1" s="1"/>
  <c r="V2569" i="1" l="1"/>
  <c r="W2569" i="1" l="1"/>
  <c r="U2570" i="1"/>
  <c r="R2570" i="1" s="1"/>
  <c r="V2570" i="1" l="1"/>
  <c r="U2571" i="1" l="1"/>
  <c r="R2571" i="1" s="1"/>
  <c r="W2570" i="1"/>
  <c r="V2571" i="1"/>
  <c r="W2571" i="1" l="1"/>
  <c r="U2572" i="1"/>
  <c r="R2572" i="1" s="1"/>
  <c r="V2572" i="1" l="1"/>
  <c r="U2573" i="1"/>
  <c r="R2573" i="1" s="1"/>
  <c r="W2572" i="1"/>
  <c r="V2573" i="1" l="1"/>
  <c r="W2573" i="1" s="1"/>
  <c r="U2574" i="1" l="1"/>
  <c r="R2574" i="1" s="1"/>
  <c r="V2574" i="1"/>
  <c r="U2575" i="1" l="1"/>
  <c r="R2575" i="1" s="1"/>
  <c r="W2574" i="1"/>
  <c r="V2575" i="1" l="1"/>
  <c r="U2576" i="1"/>
  <c r="R2576" i="1" s="1"/>
  <c r="W2575" i="1"/>
  <c r="V2576" i="1" l="1"/>
  <c r="W2576" i="1" s="1"/>
  <c r="U2577" i="1"/>
  <c r="R2577" i="1" s="1"/>
  <c r="V2577" i="1" l="1"/>
  <c r="W2577" i="1" s="1"/>
  <c r="U2578" i="1"/>
  <c r="R2578" i="1" s="1"/>
  <c r="V2578" i="1" l="1"/>
  <c r="U2579" i="1" l="1"/>
  <c r="R2579" i="1" s="1"/>
  <c r="V2579" i="1"/>
  <c r="W2578" i="1"/>
  <c r="U2580" i="1" l="1"/>
  <c r="R2580" i="1" s="1"/>
  <c r="W2579" i="1"/>
  <c r="V2580" i="1" l="1"/>
  <c r="U2581" i="1" l="1"/>
  <c r="R2581" i="1" s="1"/>
  <c r="W2580" i="1"/>
  <c r="V2581" i="1"/>
  <c r="U2582" i="1" l="1"/>
  <c r="R2582" i="1" s="1"/>
  <c r="W2581" i="1"/>
  <c r="V2582" i="1" l="1"/>
  <c r="U2583" i="1" l="1"/>
  <c r="R2583" i="1" s="1"/>
  <c r="W2582" i="1"/>
  <c r="V2583" i="1"/>
  <c r="U2584" i="1" l="1"/>
  <c r="R2584" i="1" s="1"/>
  <c r="W2583" i="1"/>
  <c r="V2584" i="1"/>
  <c r="U2585" i="1" l="1"/>
  <c r="R2585" i="1" s="1"/>
  <c r="W2584" i="1"/>
  <c r="V2585" i="1"/>
  <c r="U2586" i="1" l="1"/>
  <c r="R2586" i="1" s="1"/>
  <c r="W2585" i="1"/>
  <c r="V2586" i="1" l="1"/>
  <c r="U2587" i="1" l="1"/>
  <c r="R2587" i="1" s="1"/>
  <c r="W2586" i="1"/>
  <c r="V2587" i="1"/>
  <c r="U2588" i="1" l="1"/>
  <c r="R2588" i="1" s="1"/>
  <c r="W2587" i="1"/>
  <c r="V2588" i="1" l="1"/>
  <c r="W2588" i="1" l="1"/>
  <c r="U2589" i="1"/>
  <c r="R2589" i="1" s="1"/>
  <c r="V2589" i="1" l="1"/>
  <c r="W2589" i="1" l="1"/>
  <c r="U2590" i="1"/>
  <c r="R2590" i="1" s="1"/>
  <c r="V2590" i="1" l="1"/>
  <c r="W2590" i="1" l="1"/>
  <c r="U2591" i="1"/>
  <c r="R2591" i="1" s="1"/>
  <c r="V2591" i="1" l="1"/>
  <c r="U2592" i="1" l="1"/>
  <c r="R2592" i="1" s="1"/>
  <c r="W2591" i="1"/>
  <c r="V2592" i="1" l="1"/>
  <c r="U2593" i="1"/>
  <c r="R2593" i="1" s="1"/>
  <c r="W2592" i="1"/>
  <c r="V2593" i="1" l="1"/>
  <c r="W2593" i="1" s="1"/>
  <c r="U2594" i="1"/>
  <c r="R2594" i="1" s="1"/>
  <c r="V2594" i="1" l="1"/>
  <c r="U2595" i="1" l="1"/>
  <c r="R2595" i="1" s="1"/>
  <c r="W2594" i="1"/>
  <c r="V2595" i="1" l="1"/>
  <c r="W2595" i="1" s="1"/>
  <c r="U2596" i="1" l="1"/>
  <c r="R2596" i="1" s="1"/>
  <c r="V2596" i="1"/>
  <c r="U2597" i="1" l="1"/>
  <c r="R2597" i="1" s="1"/>
  <c r="W2596" i="1"/>
  <c r="V2597" i="1"/>
  <c r="W2597" i="1" l="1"/>
  <c r="U2598" i="1"/>
  <c r="R2598" i="1" s="1"/>
  <c r="V2598" i="1" l="1"/>
  <c r="W2598" i="1" l="1"/>
  <c r="U2599" i="1"/>
  <c r="R2599" i="1" s="1"/>
  <c r="V2599" i="1" l="1"/>
  <c r="W2599" i="1" l="1"/>
  <c r="U2600" i="1"/>
  <c r="R2600" i="1" s="1"/>
  <c r="V2600" i="1" l="1"/>
  <c r="W2600" i="1" l="1"/>
  <c r="U2601" i="1"/>
  <c r="R2601" i="1" s="1"/>
  <c r="V2601" i="1" l="1"/>
  <c r="U2602" i="1" l="1"/>
  <c r="R2602" i="1" s="1"/>
  <c r="W2601" i="1"/>
  <c r="V2602" i="1" l="1"/>
  <c r="W2602" i="1" s="1"/>
  <c r="U2603" i="1"/>
  <c r="R2603" i="1" s="1"/>
  <c r="V2603" i="1" l="1"/>
  <c r="W2603" i="1" s="1"/>
  <c r="U2604" i="1"/>
  <c r="R2604" i="1" s="1"/>
  <c r="V2604" i="1" l="1"/>
  <c r="U2605" i="1" l="1"/>
  <c r="R2605" i="1" s="1"/>
  <c r="W2604" i="1"/>
  <c r="V2605" i="1" l="1"/>
  <c r="U2606" i="1" l="1"/>
  <c r="R2606" i="1" s="1"/>
  <c r="W2605" i="1"/>
  <c r="V2606" i="1"/>
  <c r="U2607" i="1" l="1"/>
  <c r="R2607" i="1" s="1"/>
  <c r="W2606" i="1"/>
  <c r="V2607" i="1" l="1"/>
  <c r="U2608" i="1" l="1"/>
  <c r="R2608" i="1" s="1"/>
  <c r="W2607" i="1"/>
  <c r="V2608" i="1" l="1"/>
  <c r="W2608" i="1" s="1"/>
  <c r="U2609" i="1"/>
  <c r="R2609" i="1" s="1"/>
  <c r="V2609" i="1" l="1"/>
  <c r="W2609" i="1" l="1"/>
  <c r="U2610" i="1"/>
  <c r="R2610" i="1" s="1"/>
  <c r="V2610" i="1" l="1"/>
  <c r="W2610" i="1" l="1"/>
  <c r="U2611" i="1"/>
  <c r="R2611" i="1" s="1"/>
  <c r="V2611" i="1" l="1"/>
  <c r="U2612" i="1"/>
  <c r="R2612" i="1" s="1"/>
  <c r="W2611" i="1"/>
  <c r="V2612" i="1" l="1"/>
  <c r="W2612" i="1" s="1"/>
  <c r="U2613" i="1"/>
  <c r="R2613" i="1" s="1"/>
  <c r="V2613" i="1" l="1"/>
  <c r="U2753" i="1"/>
  <c r="R2753" i="1" s="1"/>
  <c r="U2614" i="1" l="1"/>
  <c r="R2614" i="1" s="1"/>
  <c r="W2613" i="1"/>
  <c r="V2614" i="1"/>
  <c r="U2754" i="1"/>
  <c r="R2754" i="1" s="1"/>
  <c r="W2614" i="1" l="1"/>
  <c r="U2615" i="1"/>
  <c r="R2615" i="1" s="1"/>
  <c r="U2755" i="1"/>
  <c r="R2755" i="1" s="1"/>
  <c r="V2615" i="1" l="1"/>
  <c r="W2615" i="1" l="1"/>
  <c r="U2616" i="1"/>
  <c r="R2616" i="1" s="1"/>
  <c r="U2756" i="1"/>
  <c r="R2756" i="1" s="1"/>
  <c r="V2616" i="1" l="1"/>
  <c r="W2616" i="1" l="1"/>
  <c r="U2617" i="1"/>
  <c r="R2617" i="1" s="1"/>
  <c r="V2617" i="1" l="1"/>
  <c r="U2618" i="1" l="1"/>
  <c r="R2618" i="1" s="1"/>
  <c r="W2617" i="1"/>
  <c r="V2618" i="1" l="1"/>
  <c r="W2618" i="1"/>
  <c r="U2619" i="1"/>
  <c r="R2619" i="1" s="1"/>
  <c r="V2619" i="1" l="1"/>
  <c r="W2619" i="1" l="1"/>
  <c r="U2620" i="1"/>
  <c r="R2620" i="1" s="1"/>
  <c r="V2620" i="1" l="1"/>
  <c r="W2620" i="1" l="1"/>
  <c r="U2621" i="1"/>
  <c r="R2621" i="1" s="1"/>
  <c r="V2621" i="1" l="1"/>
  <c r="U2622" i="1" l="1"/>
  <c r="R2622" i="1" s="1"/>
  <c r="W2621" i="1"/>
  <c r="V2622" i="1"/>
  <c r="U2623" i="1" l="1"/>
  <c r="R2623" i="1" s="1"/>
  <c r="W2622" i="1"/>
  <c r="V2623" i="1" l="1"/>
  <c r="W2623" i="1"/>
  <c r="U2624" i="1"/>
  <c r="R2624" i="1" s="1"/>
  <c r="V2624" i="1" l="1"/>
  <c r="W2624" i="1" s="1"/>
  <c r="U2625" i="1"/>
  <c r="R2625" i="1" s="1"/>
  <c r="V2625" i="1" l="1"/>
  <c r="U2626" i="1"/>
  <c r="R2626" i="1" s="1"/>
  <c r="W2625" i="1"/>
  <c r="V2626" i="1" l="1"/>
  <c r="U2627" i="1"/>
  <c r="R2627" i="1" s="1"/>
  <c r="W2626" i="1"/>
  <c r="V2627" i="1" l="1"/>
  <c r="U2628" i="1"/>
  <c r="R2628" i="1" s="1"/>
  <c r="W2627" i="1"/>
  <c r="V2628" i="1" l="1"/>
  <c r="U2629" i="1"/>
  <c r="R2629" i="1" s="1"/>
  <c r="W2628" i="1"/>
  <c r="V2629" i="1" l="1"/>
  <c r="U2630" i="1"/>
  <c r="R2630" i="1" s="1"/>
  <c r="W2629" i="1"/>
  <c r="V2630" i="1" l="1"/>
  <c r="U2631" i="1"/>
  <c r="R2631" i="1" s="1"/>
  <c r="W2630" i="1"/>
  <c r="V2631" i="1" l="1"/>
  <c r="U2632" i="1"/>
  <c r="R2632" i="1" s="1"/>
  <c r="W2631" i="1"/>
  <c r="V2632" i="1" l="1"/>
  <c r="U2633" i="1"/>
  <c r="R2633" i="1" s="1"/>
  <c r="W2632" i="1"/>
  <c r="V2633" i="1" l="1"/>
  <c r="U2634" i="1"/>
  <c r="R2634" i="1" s="1"/>
  <c r="W2633" i="1"/>
  <c r="V2634" i="1" l="1"/>
  <c r="W2634" i="1" s="1"/>
  <c r="U2635" i="1"/>
  <c r="R2635" i="1" s="1"/>
  <c r="V2635" i="1" l="1"/>
  <c r="U2636" i="1"/>
  <c r="R2636" i="1" s="1"/>
  <c r="W2635" i="1"/>
  <c r="V2636" i="1" l="1"/>
  <c r="U2637" i="1"/>
  <c r="R2637" i="1" s="1"/>
  <c r="W2636" i="1"/>
  <c r="V2637" i="1" l="1"/>
  <c r="U2638" i="1"/>
  <c r="R2638" i="1" s="1"/>
  <c r="W2637" i="1"/>
  <c r="V2638" i="1" l="1"/>
  <c r="U2639" i="1"/>
  <c r="R2639" i="1" s="1"/>
  <c r="W2638" i="1"/>
  <c r="V2639" i="1" l="1"/>
  <c r="W2639" i="1" s="1"/>
  <c r="U2640" i="1" l="1"/>
  <c r="R2640" i="1" s="1"/>
  <c r="V2640" i="1" l="1"/>
  <c r="U2641" i="1"/>
  <c r="R2641" i="1" s="1"/>
  <c r="V2641" i="1" l="1"/>
  <c r="W2640" i="1"/>
  <c r="W2641" i="1"/>
  <c r="U2642" i="1"/>
  <c r="R2642" i="1" s="1"/>
  <c r="V2642" i="1" l="1"/>
  <c r="W2642" i="1" l="1"/>
  <c r="U2643" i="1"/>
  <c r="R2643" i="1" s="1"/>
  <c r="V2643" i="1" l="1"/>
  <c r="U2644" i="1" l="1"/>
  <c r="R2644" i="1" s="1"/>
  <c r="W2643" i="1"/>
  <c r="V2644" i="1" l="1"/>
  <c r="W2644" i="1" l="1"/>
  <c r="U2645" i="1"/>
  <c r="R2645" i="1" s="1"/>
  <c r="V2645" i="1" l="1"/>
  <c r="W2645" i="1" l="1"/>
  <c r="U2646" i="1"/>
  <c r="R2646" i="1" s="1"/>
  <c r="V2646" i="1" l="1"/>
  <c r="W2646" i="1" l="1"/>
  <c r="U2647" i="1"/>
  <c r="R2647" i="1" s="1"/>
  <c r="V2647" i="1" l="1"/>
  <c r="W2647" i="1" l="1"/>
  <c r="U2648" i="1"/>
  <c r="R2648" i="1" s="1"/>
  <c r="V2648" i="1" l="1"/>
  <c r="U2649" i="1" l="1"/>
  <c r="R2649" i="1" s="1"/>
  <c r="W2648" i="1"/>
  <c r="V2649" i="1"/>
  <c r="U2650" i="1" l="1"/>
  <c r="R2650" i="1" s="1"/>
  <c r="V2650" i="1"/>
  <c r="W2649" i="1"/>
  <c r="U2651" i="1" l="1"/>
  <c r="R2651" i="1" s="1"/>
  <c r="W2650" i="1"/>
  <c r="V2651" i="1" l="1"/>
  <c r="U2652" i="1"/>
  <c r="R2652" i="1" s="1"/>
  <c r="W2651" i="1"/>
  <c r="V2652" i="1"/>
  <c r="U2653" i="1" l="1"/>
  <c r="R2653" i="1" s="1"/>
  <c r="V2653" i="1"/>
  <c r="W2652" i="1"/>
  <c r="U2654" i="1" l="1"/>
  <c r="R2654" i="1" s="1"/>
  <c r="W2653" i="1"/>
  <c r="V2654" i="1" l="1"/>
  <c r="U2655" i="1"/>
  <c r="R2655" i="1" s="1"/>
  <c r="W2654" i="1"/>
  <c r="V2655" i="1" l="1"/>
  <c r="U2656" i="1"/>
  <c r="R2656" i="1" s="1"/>
  <c r="W2655" i="1"/>
  <c r="V2656" i="1" l="1"/>
  <c r="W2656" i="1" s="1"/>
  <c r="U2657" i="1"/>
  <c r="R2657" i="1" s="1"/>
  <c r="V2657" i="1" l="1"/>
  <c r="U2658" i="1"/>
  <c r="R2658" i="1" s="1"/>
  <c r="W2657" i="1"/>
  <c r="V2658" i="1" l="1"/>
  <c r="U2659" i="1"/>
  <c r="R2659" i="1" s="1"/>
  <c r="W2658" i="1"/>
  <c r="V2659" i="1" l="1"/>
  <c r="U2660" i="1"/>
  <c r="R2660" i="1" s="1"/>
  <c r="W2659" i="1"/>
  <c r="V2660" i="1" l="1"/>
  <c r="U2661" i="1"/>
  <c r="R2661" i="1" s="1"/>
  <c r="W2660" i="1"/>
  <c r="V2661" i="1" l="1"/>
  <c r="U2662" i="1"/>
  <c r="R2662" i="1" s="1"/>
  <c r="W2661" i="1"/>
  <c r="V2662" i="1" l="1"/>
  <c r="W2662" i="1"/>
  <c r="U2663" i="1"/>
  <c r="R2663" i="1" s="1"/>
  <c r="V2663" i="1" l="1"/>
  <c r="W2663" i="1" l="1"/>
  <c r="U2664" i="1"/>
  <c r="R2664" i="1" s="1"/>
  <c r="V2664" i="1" l="1"/>
  <c r="U2665" i="1" l="1"/>
  <c r="R2665" i="1" s="1"/>
  <c r="W2664" i="1"/>
  <c r="V2665" i="1"/>
  <c r="U2666" i="1" l="1"/>
  <c r="R2666" i="1" s="1"/>
  <c r="W2665" i="1"/>
  <c r="V2666" i="1" l="1"/>
  <c r="U2667" i="1" l="1"/>
  <c r="R2667" i="1" s="1"/>
  <c r="V2667" i="1"/>
  <c r="W2666" i="1"/>
  <c r="U2668" i="1" l="1"/>
  <c r="R2668" i="1" s="1"/>
  <c r="V2668" i="1"/>
  <c r="W2667" i="1"/>
  <c r="U2669" i="1" l="1"/>
  <c r="R2669" i="1" s="1"/>
  <c r="V2669" i="1"/>
  <c r="W2668" i="1"/>
  <c r="U2670" i="1" l="1"/>
  <c r="R2670" i="1" s="1"/>
  <c r="V2670" i="1"/>
  <c r="W2669" i="1"/>
  <c r="U2671" i="1" l="1"/>
  <c r="R2671" i="1" s="1"/>
  <c r="V2671" i="1"/>
  <c r="W2670" i="1"/>
  <c r="U2672" i="1" l="1"/>
  <c r="R2672" i="1" s="1"/>
  <c r="V2672" i="1"/>
  <c r="W2671" i="1"/>
  <c r="U2673" i="1" l="1"/>
  <c r="R2673" i="1" s="1"/>
  <c r="V2673" i="1"/>
  <c r="W2672" i="1"/>
  <c r="U2674" i="1" l="1"/>
  <c r="R2674" i="1" s="1"/>
  <c r="W2673" i="1"/>
  <c r="V2674" i="1" l="1"/>
  <c r="W2674" i="1" s="1"/>
  <c r="U2675" i="1"/>
  <c r="R2675" i="1" s="1"/>
  <c r="V2675" i="1" l="1"/>
  <c r="U2676" i="1"/>
  <c r="R2676" i="1" s="1"/>
  <c r="W2675" i="1"/>
  <c r="V2676" i="1" l="1"/>
  <c r="U2677" i="1"/>
  <c r="R2677" i="1" s="1"/>
  <c r="W2676" i="1"/>
  <c r="V2677" i="1" l="1"/>
  <c r="U2678" i="1"/>
  <c r="R2678" i="1" s="1"/>
  <c r="W2677" i="1"/>
  <c r="V2678" i="1" l="1"/>
  <c r="U2679" i="1"/>
  <c r="R2679" i="1" s="1"/>
  <c r="W2678" i="1"/>
  <c r="V2679" i="1" l="1"/>
  <c r="U2680" i="1" l="1"/>
  <c r="R2680" i="1" s="1"/>
  <c r="W2679" i="1"/>
  <c r="V2680" i="1"/>
  <c r="U2681" i="1" l="1"/>
  <c r="R2681" i="1" s="1"/>
  <c r="W2680" i="1"/>
  <c r="V2681" i="1"/>
  <c r="U2682" i="1" l="1"/>
  <c r="R2682" i="1" s="1"/>
  <c r="V2682" i="1"/>
  <c r="W2681" i="1"/>
  <c r="U2683" i="1" l="1"/>
  <c r="R2683" i="1" s="1"/>
  <c r="W2682" i="1"/>
  <c r="V2683" i="1" l="1"/>
  <c r="U2684" i="1" l="1"/>
  <c r="R2684" i="1" s="1"/>
  <c r="W2683" i="1"/>
  <c r="V2684" i="1"/>
  <c r="U2685" i="1" l="1"/>
  <c r="R2685" i="1" s="1"/>
  <c r="W2684" i="1"/>
  <c r="V2685" i="1"/>
  <c r="U2686" i="1" l="1"/>
  <c r="R2686" i="1" s="1"/>
  <c r="V2686" i="1"/>
  <c r="W2685" i="1"/>
  <c r="W2686" i="1" l="1"/>
  <c r="U2687" i="1"/>
  <c r="R2687" i="1" s="1"/>
  <c r="V2687" i="1" l="1"/>
  <c r="W2687" i="1" l="1"/>
  <c r="U2688" i="1"/>
  <c r="R2688" i="1" s="1"/>
  <c r="V2688" i="1" l="1"/>
  <c r="U2689" i="1" l="1"/>
  <c r="R2689" i="1" s="1"/>
  <c r="W2688" i="1"/>
  <c r="V2689" i="1" l="1"/>
  <c r="U2690" i="1" l="1"/>
  <c r="R2690" i="1" s="1"/>
  <c r="W2689" i="1"/>
  <c r="V2690" i="1" l="1"/>
  <c r="U2691" i="1" l="1"/>
  <c r="R2691" i="1" s="1"/>
  <c r="W2690" i="1"/>
  <c r="V2691" i="1" l="1"/>
  <c r="U2692" i="1" l="1"/>
  <c r="R2692" i="1" s="1"/>
  <c r="W2691" i="1"/>
  <c r="V2692" i="1"/>
  <c r="W2692" i="1" l="1"/>
  <c r="U2693" i="1"/>
  <c r="R2693" i="1" s="1"/>
  <c r="V2693" i="1" l="1"/>
  <c r="U2694" i="1" l="1"/>
  <c r="R2694" i="1" s="1"/>
  <c r="V2694" i="1"/>
  <c r="W2693" i="1"/>
  <c r="U2824" i="1"/>
  <c r="R2824" i="1" s="1"/>
  <c r="U2695" i="1" l="1"/>
  <c r="R2695" i="1" s="1"/>
  <c r="W2694" i="1"/>
  <c r="V2695" i="1" l="1"/>
  <c r="U2696" i="1"/>
  <c r="R2696" i="1" s="1"/>
  <c r="W2695" i="1"/>
  <c r="V2696" i="1"/>
  <c r="U2826" i="1"/>
  <c r="R2826" i="1" s="1"/>
  <c r="U2697" i="1" l="1"/>
  <c r="R2697" i="1" s="1"/>
  <c r="W2696" i="1"/>
  <c r="V2697" i="1" l="1"/>
  <c r="U2698" i="1"/>
  <c r="R2698" i="1" s="1"/>
  <c r="W2697" i="1"/>
  <c r="V2698" i="1" l="1"/>
  <c r="U2699" i="1"/>
  <c r="R2699" i="1" s="1"/>
  <c r="W2698" i="1"/>
  <c r="V2699" i="1" l="1"/>
  <c r="U2700" i="1"/>
  <c r="R2700" i="1" s="1"/>
  <c r="W2699" i="1"/>
  <c r="V2700" i="1" l="1"/>
  <c r="U2701" i="1"/>
  <c r="R2701" i="1" s="1"/>
  <c r="W2700" i="1"/>
  <c r="V2701" i="1" l="1"/>
  <c r="U2702" i="1"/>
  <c r="R2702" i="1" s="1"/>
  <c r="W2701" i="1"/>
  <c r="V2702" i="1" l="1"/>
  <c r="U2703" i="1"/>
  <c r="R2703" i="1" s="1"/>
  <c r="W2702" i="1"/>
  <c r="V2703" i="1" l="1"/>
  <c r="U2704" i="1"/>
  <c r="R2704" i="1" s="1"/>
  <c r="W2703" i="1"/>
  <c r="V2704" i="1" l="1"/>
  <c r="U2705" i="1"/>
  <c r="R2705" i="1" s="1"/>
  <c r="W2704" i="1"/>
  <c r="V2705" i="1" l="1"/>
  <c r="U2706" i="1"/>
  <c r="R2706" i="1" s="1"/>
  <c r="W2705" i="1"/>
  <c r="V2706" i="1" l="1"/>
  <c r="U2707" i="1"/>
  <c r="R2707" i="1" s="1"/>
  <c r="W2706" i="1"/>
  <c r="V2707" i="1" l="1"/>
  <c r="U2708" i="1"/>
  <c r="R2708" i="1" s="1"/>
  <c r="W2707" i="1"/>
  <c r="V2708" i="1" l="1"/>
  <c r="U2709" i="1"/>
  <c r="R2709" i="1" s="1"/>
  <c r="W2708" i="1"/>
  <c r="V2709" i="1" l="1"/>
  <c r="U2710" i="1"/>
  <c r="R2710" i="1" s="1"/>
  <c r="W2709" i="1"/>
  <c r="V2710" i="1" l="1"/>
  <c r="W2710" i="1"/>
  <c r="U2711" i="1"/>
  <c r="R2711" i="1" s="1"/>
  <c r="V2711" i="1" l="1"/>
  <c r="U2712" i="1" l="1"/>
  <c r="R2712" i="1" s="1"/>
  <c r="W2711" i="1"/>
  <c r="V2712" i="1"/>
  <c r="U2713" i="1" l="1"/>
  <c r="R2713" i="1" s="1"/>
  <c r="W2712" i="1"/>
  <c r="V2713" i="1" l="1"/>
  <c r="U2714" i="1" s="1"/>
  <c r="W2713" i="1"/>
  <c r="R2714" i="1" l="1"/>
  <c r="V2714" i="1"/>
  <c r="W2714" i="1" s="1"/>
  <c r="U2715" i="1"/>
  <c r="R2715" i="1" s="1"/>
  <c r="V2715" i="1" l="1"/>
  <c r="W2715" i="1" l="1"/>
  <c r="U2716" i="1"/>
  <c r="R2716" i="1" s="1"/>
  <c r="V2716" i="1" l="1"/>
  <c r="U2717" i="1" l="1"/>
  <c r="R2717" i="1" s="1"/>
  <c r="W2716" i="1"/>
  <c r="U2842" i="1"/>
  <c r="R2842" i="1" s="1"/>
  <c r="V2717" i="1" l="1"/>
  <c r="U2718" i="1"/>
  <c r="R2718" i="1" s="1"/>
  <c r="W2717" i="1"/>
  <c r="V2718" i="1" l="1"/>
  <c r="W2718" i="1"/>
  <c r="U2719" i="1"/>
  <c r="R2719" i="1" s="1"/>
  <c r="V2719" i="1" l="1"/>
  <c r="W2719" i="1"/>
  <c r="U2720" i="1"/>
  <c r="R2720" i="1" s="1"/>
  <c r="V2720" i="1" l="1"/>
  <c r="W2720" i="1" l="1"/>
  <c r="U2721" i="1"/>
  <c r="R2721" i="1" s="1"/>
  <c r="V2721" i="1" l="1"/>
  <c r="W2721" i="1" l="1"/>
  <c r="U2722" i="1"/>
  <c r="R2722" i="1" s="1"/>
  <c r="V2722" i="1" l="1"/>
  <c r="U2847" i="1"/>
  <c r="R2847" i="1" s="1"/>
  <c r="U2723" i="1" l="1"/>
  <c r="R2723" i="1" s="1"/>
  <c r="W2722" i="1"/>
  <c r="V2723" i="1"/>
  <c r="U2848" i="1"/>
  <c r="R2848" i="1" s="1"/>
  <c r="W2723" i="1" l="1"/>
  <c r="U2724" i="1"/>
  <c r="R2724" i="1" s="1"/>
  <c r="U2849" i="1"/>
  <c r="R2849" i="1" s="1"/>
  <c r="V2724" i="1" l="1"/>
  <c r="W2724" i="1" l="1"/>
  <c r="U2725" i="1"/>
  <c r="R2725" i="1" s="1"/>
  <c r="U2851" i="1"/>
  <c r="R2851" i="1" s="1"/>
  <c r="V2725" i="1" l="1"/>
  <c r="W2725" i="1" l="1"/>
  <c r="U2726" i="1"/>
  <c r="R2726" i="1" s="1"/>
  <c r="V2726" i="1" l="1"/>
  <c r="W2726" i="1" l="1"/>
  <c r="U2727" i="1"/>
  <c r="R2727" i="1" s="1"/>
  <c r="V2727" i="1" l="1"/>
  <c r="W2727" i="1" l="1"/>
  <c r="U2728" i="1"/>
  <c r="R2728" i="1" s="1"/>
  <c r="V2728" i="1" l="1"/>
  <c r="W2728" i="1" s="1"/>
  <c r="U2729" i="1"/>
  <c r="R2729" i="1" s="1"/>
  <c r="V2729" i="1" l="1"/>
  <c r="W2729" i="1" l="1"/>
  <c r="U2730" i="1"/>
  <c r="R2730" i="1" s="1"/>
  <c r="V2730" i="1" l="1"/>
  <c r="W2730" i="1" l="1"/>
  <c r="U2731" i="1"/>
  <c r="R2731" i="1" s="1"/>
  <c r="V2731" i="1" l="1"/>
  <c r="U2732" i="1" l="1"/>
  <c r="R2732" i="1" s="1"/>
  <c r="W2731" i="1"/>
  <c r="V2732" i="1" l="1"/>
  <c r="U2733" i="1"/>
  <c r="R2733" i="1" s="1"/>
  <c r="W2732" i="1"/>
  <c r="V2733" i="1" l="1"/>
  <c r="W2733" i="1" s="1"/>
  <c r="U2734" i="1"/>
  <c r="R2734" i="1" s="1"/>
  <c r="V2734" i="1" l="1"/>
  <c r="W2734" i="1" l="1"/>
  <c r="U2735" i="1"/>
  <c r="R2735" i="1" s="1"/>
  <c r="V2735" i="1" l="1"/>
  <c r="U2736" i="1" l="1"/>
  <c r="R2736" i="1" s="1"/>
  <c r="W2735" i="1"/>
  <c r="V2736" i="1" l="1"/>
  <c r="W2736" i="1" s="1"/>
  <c r="U2737" i="1" l="1"/>
  <c r="R2737" i="1" s="1"/>
  <c r="V2737" i="1"/>
  <c r="U2738" i="1" l="1"/>
  <c r="R2738" i="1" s="1"/>
  <c r="W2737" i="1"/>
  <c r="V2738" i="1" l="1"/>
  <c r="W2738" i="1" s="1"/>
  <c r="U2739" i="1"/>
  <c r="R2739" i="1" s="1"/>
  <c r="V2739" i="1" l="1"/>
  <c r="U2740" i="1" l="1"/>
  <c r="R2740" i="1" s="1"/>
  <c r="W2739" i="1"/>
  <c r="V2740" i="1" l="1"/>
  <c r="U2741" i="1"/>
  <c r="R2741" i="1" s="1"/>
  <c r="W2740" i="1"/>
  <c r="U2871" i="1"/>
  <c r="R2871" i="1" s="1"/>
  <c r="V2741" i="1" l="1"/>
  <c r="W2741" i="1" s="1"/>
  <c r="U2872" i="1"/>
  <c r="R2872" i="1" s="1"/>
  <c r="U2742" i="1" l="1"/>
  <c r="R2742" i="1" s="1"/>
  <c r="V2742" i="1"/>
  <c r="U2873" i="1"/>
  <c r="R2873" i="1" s="1"/>
  <c r="W2742" i="1" l="1"/>
  <c r="U2743" i="1"/>
  <c r="R2743" i="1" s="1"/>
  <c r="U2874" i="1"/>
  <c r="R2874" i="1" s="1"/>
  <c r="V2743" i="1" l="1"/>
  <c r="W2743" i="1" l="1"/>
  <c r="U2744" i="1"/>
  <c r="R2744" i="1" s="1"/>
  <c r="V2744" i="1" l="1"/>
  <c r="U2745" i="1" l="1"/>
  <c r="R2745" i="1" s="1"/>
  <c r="W2744" i="1"/>
  <c r="V2745" i="1" l="1"/>
  <c r="W2745" i="1" s="1"/>
  <c r="U2746" i="1"/>
  <c r="R2746" i="1" s="1"/>
  <c r="V2746" i="1" l="1"/>
  <c r="U2747" i="1" l="1"/>
  <c r="R2747" i="1" s="1"/>
  <c r="W2746" i="1"/>
  <c r="V2747" i="1"/>
  <c r="W2747" i="1" l="1"/>
  <c r="U2748" i="1"/>
  <c r="R2748" i="1" s="1"/>
  <c r="V2748" i="1" l="1"/>
  <c r="U2749" i="1" l="1"/>
  <c r="R2749" i="1" s="1"/>
  <c r="W2748" i="1"/>
  <c r="V2749" i="1" l="1"/>
  <c r="W2749" i="1" l="1"/>
  <c r="U2750" i="1"/>
  <c r="R2750" i="1" s="1"/>
  <c r="V2750" i="1" l="1"/>
  <c r="W2750" i="1" l="1"/>
  <c r="U2751" i="1"/>
  <c r="R2751" i="1" s="1"/>
  <c r="V2751" i="1" l="1"/>
  <c r="W2751" i="1" l="1"/>
  <c r="U2752" i="1"/>
  <c r="R2752" i="1" s="1"/>
  <c r="V2752" i="1" l="1"/>
  <c r="W2752" i="1" l="1"/>
  <c r="V2753" i="1"/>
  <c r="V2754" i="1" l="1"/>
  <c r="W2753" i="1"/>
  <c r="U2889" i="1"/>
  <c r="R2889" i="1" s="1"/>
  <c r="W2754" i="1" l="1"/>
  <c r="V2755" i="1"/>
  <c r="W2755" i="1" l="1"/>
  <c r="V2756" i="1"/>
  <c r="U2891" i="1"/>
  <c r="R2891" i="1" s="1"/>
  <c r="W2756" i="1" l="1"/>
  <c r="U2757" i="1"/>
  <c r="R2757" i="1" s="1"/>
  <c r="V2757" i="1" l="1"/>
  <c r="U2893" i="1"/>
  <c r="R2893" i="1" s="1"/>
  <c r="W2757" i="1" l="1"/>
  <c r="U2758" i="1"/>
  <c r="R2758" i="1" s="1"/>
  <c r="U2894" i="1"/>
  <c r="R2894" i="1" s="1"/>
  <c r="V2758" i="1" l="1"/>
  <c r="U2895" i="1"/>
  <c r="R2895" i="1" s="1"/>
  <c r="U2759" i="1" l="1"/>
  <c r="R2759" i="1" s="1"/>
  <c r="V2759" i="1"/>
  <c r="W2758" i="1"/>
  <c r="U2896" i="1"/>
  <c r="R2896" i="1" s="1"/>
  <c r="W2759" i="1" l="1"/>
  <c r="U2760" i="1"/>
  <c r="R2760" i="1" s="1"/>
  <c r="U2897" i="1"/>
  <c r="R2897" i="1" s="1"/>
  <c r="V2760" i="1" l="1"/>
  <c r="U2898" i="1"/>
  <c r="R2898" i="1" s="1"/>
  <c r="U2761" i="1" l="1"/>
  <c r="R2761" i="1" s="1"/>
  <c r="W2760" i="1"/>
  <c r="V2761" i="1" l="1"/>
  <c r="W2761" i="1" s="1"/>
  <c r="U2762" i="1"/>
  <c r="R2762" i="1" s="1"/>
  <c r="V2762" i="1" l="1"/>
  <c r="U2763" i="1" l="1"/>
  <c r="R2763" i="1" s="1"/>
  <c r="W2762" i="1"/>
  <c r="V2763" i="1"/>
  <c r="W2763" i="1" l="1"/>
  <c r="U2764" i="1"/>
  <c r="R2764" i="1" s="1"/>
  <c r="V2764" i="1" l="1"/>
  <c r="U2765" i="1" l="1"/>
  <c r="R2765" i="1" s="1"/>
  <c r="W2764" i="1"/>
  <c r="V2765" i="1"/>
  <c r="U2766" i="1" l="1"/>
  <c r="R2766" i="1" s="1"/>
  <c r="W2765" i="1"/>
  <c r="V2766" i="1"/>
  <c r="U2903" i="1"/>
  <c r="R2903" i="1" s="1"/>
  <c r="U2767" i="1" l="1"/>
  <c r="R2767" i="1" s="1"/>
  <c r="W2766" i="1"/>
  <c r="V2767" i="1"/>
  <c r="U2768" i="1" l="1"/>
  <c r="R2768" i="1" s="1"/>
  <c r="W2767" i="1"/>
  <c r="V2768" i="1" l="1"/>
  <c r="W2768" i="1" s="1"/>
  <c r="U2769" i="1"/>
  <c r="R2769" i="1" s="1"/>
  <c r="V2769" i="1" l="1"/>
  <c r="W2769" i="1" l="1"/>
  <c r="U2770" i="1"/>
  <c r="R2770" i="1" s="1"/>
  <c r="V2770" i="1" l="1"/>
  <c r="U2907" i="1"/>
  <c r="R2907" i="1" s="1"/>
  <c r="W2770" i="1" l="1"/>
  <c r="U2771" i="1"/>
  <c r="R2771" i="1" s="1"/>
  <c r="U2908" i="1"/>
  <c r="R2908" i="1" s="1"/>
  <c r="V2771" i="1" l="1"/>
  <c r="U2909" i="1"/>
  <c r="R2909" i="1" s="1"/>
  <c r="W2771" i="1" l="1"/>
  <c r="U2772" i="1"/>
  <c r="R2772" i="1" s="1"/>
  <c r="U2910" i="1"/>
  <c r="R2910" i="1" s="1"/>
  <c r="V2772" i="1" l="1"/>
  <c r="U2911" i="1"/>
  <c r="R2911" i="1" s="1"/>
  <c r="W2772" i="1" l="1"/>
  <c r="U2773" i="1"/>
  <c r="R2773" i="1" s="1"/>
  <c r="U2912" i="1"/>
  <c r="R2912" i="1" s="1"/>
  <c r="V2773" i="1" l="1"/>
  <c r="U2913" i="1"/>
  <c r="R2913" i="1" s="1"/>
  <c r="U2774" i="1" l="1"/>
  <c r="R2774" i="1" s="1"/>
  <c r="W2773" i="1"/>
  <c r="U2914" i="1"/>
  <c r="R2914" i="1" s="1"/>
  <c r="V2774" i="1" l="1"/>
  <c r="W2774" i="1" s="1"/>
  <c r="U2775" i="1"/>
  <c r="R2775" i="1" s="1"/>
  <c r="V2775" i="1" l="1"/>
  <c r="U2915" i="1"/>
  <c r="R2915" i="1" s="1"/>
  <c r="W2775" i="1" l="1"/>
  <c r="U2776" i="1"/>
  <c r="R2776" i="1" s="1"/>
  <c r="U2916" i="1"/>
  <c r="R2916" i="1" s="1"/>
  <c r="V2776" i="1" l="1"/>
  <c r="W2776" i="1" l="1"/>
  <c r="U2777" i="1"/>
  <c r="R2777" i="1" s="1"/>
  <c r="U2917" i="1"/>
  <c r="R2917" i="1" s="1"/>
  <c r="V2777" i="1" l="1"/>
  <c r="U2918" i="1"/>
  <c r="R2918" i="1" s="1"/>
  <c r="W2777" i="1" l="1"/>
  <c r="U2778" i="1"/>
  <c r="R2778" i="1" s="1"/>
  <c r="V2778" i="1" l="1"/>
  <c r="W2778" i="1" l="1"/>
  <c r="U2779" i="1"/>
  <c r="R2779" i="1" s="1"/>
  <c r="V2779" i="1" l="1"/>
  <c r="W2779" i="1" l="1"/>
  <c r="U2780" i="1"/>
  <c r="R2780" i="1" s="1"/>
  <c r="V2780" i="1" l="1"/>
  <c r="U2922" i="1"/>
  <c r="R2922" i="1" s="1"/>
  <c r="U2781" i="1" l="1"/>
  <c r="R2781" i="1" s="1"/>
  <c r="W2780" i="1"/>
  <c r="V2781" i="1"/>
  <c r="U2782" i="1" l="1"/>
  <c r="R2782" i="1" s="1"/>
  <c r="W2781" i="1"/>
  <c r="V2782" i="1"/>
  <c r="U2923" i="1"/>
  <c r="R2923" i="1" s="1"/>
  <c r="U2783" i="1" l="1"/>
  <c r="R2783" i="1" s="1"/>
  <c r="W2782" i="1"/>
  <c r="V2783" i="1" l="1"/>
  <c r="W2783" i="1" s="1"/>
  <c r="U2784" i="1"/>
  <c r="R2784" i="1" s="1"/>
  <c r="V2784" i="1" l="1"/>
  <c r="W2784" i="1" l="1"/>
  <c r="U2785" i="1"/>
  <c r="R2785" i="1" s="1"/>
  <c r="V2785" i="1" l="1"/>
  <c r="W2785" i="1" s="1"/>
  <c r="U2786" i="1" l="1"/>
  <c r="R2786" i="1" s="1"/>
  <c r="V2786" i="1" l="1"/>
  <c r="U2787" i="1"/>
  <c r="R2787" i="1" s="1"/>
  <c r="W2786" i="1"/>
  <c r="V2787" i="1" l="1"/>
  <c r="U2788" i="1" s="1"/>
  <c r="R2788" i="1" l="1"/>
  <c r="V2788" i="1"/>
  <c r="U2789" i="1" s="1"/>
  <c r="R2789" i="1" s="1"/>
  <c r="W2787" i="1"/>
  <c r="W2788" i="1"/>
  <c r="V2789" i="1" l="1"/>
  <c r="U2790" i="1" l="1"/>
  <c r="R2790" i="1" s="1"/>
  <c r="W2789" i="1"/>
  <c r="V2790" i="1"/>
  <c r="U2791" i="1" l="1"/>
  <c r="R2791" i="1" s="1"/>
  <c r="W2790" i="1"/>
  <c r="V2791" i="1"/>
  <c r="W2791" i="1" l="1"/>
  <c r="U2792" i="1"/>
  <c r="R2792" i="1" s="1"/>
  <c r="V2792" i="1" l="1"/>
  <c r="U2793" i="1" l="1"/>
  <c r="R2793" i="1" s="1"/>
  <c r="W2792" i="1"/>
  <c r="V2793" i="1" l="1"/>
  <c r="W2793" i="1" s="1"/>
  <c r="U2794" i="1"/>
  <c r="R2794" i="1" s="1"/>
  <c r="U2938" i="1"/>
  <c r="R2938" i="1" s="1"/>
  <c r="V2794" i="1" l="1"/>
  <c r="U2795" i="1" s="1"/>
  <c r="R2795" i="1" s="1"/>
  <c r="W2794" i="1"/>
  <c r="V2795" i="1" l="1"/>
  <c r="W2795" i="1" s="1"/>
  <c r="U2796" i="1"/>
  <c r="R2796" i="1" s="1"/>
  <c r="V2796" i="1" l="1"/>
  <c r="W2796" i="1"/>
  <c r="U2797" i="1"/>
  <c r="R2797" i="1" s="1"/>
  <c r="U2940" i="1"/>
  <c r="R2940" i="1" s="1"/>
  <c r="V2797" i="1" l="1"/>
  <c r="U2941" i="1"/>
  <c r="R2941" i="1" s="1"/>
  <c r="U2798" i="1" l="1"/>
  <c r="R2798" i="1" s="1"/>
  <c r="W2797" i="1"/>
  <c r="V2798" i="1" l="1"/>
  <c r="U2799" i="1"/>
  <c r="R2799" i="1" s="1"/>
  <c r="W2798" i="1"/>
  <c r="U2942" i="1"/>
  <c r="R2942" i="1" s="1"/>
  <c r="V2799" i="1" l="1"/>
  <c r="W2799" i="1" s="1"/>
  <c r="U2800" i="1"/>
  <c r="R2800" i="1" s="1"/>
  <c r="U2943" i="1"/>
  <c r="R2943" i="1" s="1"/>
  <c r="V2800" i="1" l="1"/>
  <c r="U2944" i="1"/>
  <c r="R2944" i="1" s="1"/>
  <c r="W2800" i="1" l="1"/>
  <c r="U2801" i="1"/>
  <c r="R2801" i="1" s="1"/>
  <c r="U2945" i="1"/>
  <c r="R2945" i="1" s="1"/>
  <c r="V2801" i="1" l="1"/>
  <c r="U2946" i="1"/>
  <c r="R2946" i="1" s="1"/>
  <c r="W2801" i="1" l="1"/>
  <c r="U2802" i="1"/>
  <c r="R2802" i="1" s="1"/>
  <c r="U2947" i="1"/>
  <c r="R2947" i="1" s="1"/>
  <c r="V2802" i="1" l="1"/>
  <c r="U2948" i="1"/>
  <c r="R2948" i="1" s="1"/>
  <c r="W2802" i="1" l="1"/>
  <c r="U2803" i="1"/>
  <c r="R2803" i="1" s="1"/>
  <c r="V2803" i="1" l="1"/>
  <c r="U2804" i="1" l="1"/>
  <c r="R2804" i="1" s="1"/>
  <c r="W2803" i="1"/>
  <c r="V2804" i="1"/>
  <c r="W2804" i="1" l="1"/>
  <c r="U2805" i="1"/>
  <c r="R2805" i="1" s="1"/>
  <c r="V2805" i="1" l="1"/>
  <c r="U2806" i="1" l="1"/>
  <c r="R2806" i="1" s="1"/>
  <c r="W2805" i="1"/>
  <c r="V2806" i="1"/>
  <c r="W2806" i="1" l="1"/>
  <c r="U2807" i="1"/>
  <c r="R2807" i="1" s="1"/>
  <c r="V2807" i="1" l="1"/>
  <c r="U2808" i="1" l="1"/>
  <c r="R2808" i="1" s="1"/>
  <c r="W2807" i="1"/>
  <c r="V2808" i="1"/>
  <c r="W2808" i="1" l="1"/>
  <c r="U2809" i="1"/>
  <c r="R2809" i="1" s="1"/>
  <c r="V2809" i="1" l="1"/>
  <c r="W2809" i="1" l="1"/>
  <c r="U2810" i="1"/>
  <c r="R2810" i="1" s="1"/>
  <c r="V2810" i="1" l="1"/>
  <c r="W2810" i="1" s="1"/>
  <c r="U2811" i="1"/>
  <c r="R2811" i="1" s="1"/>
  <c r="V2811" i="1" l="1"/>
  <c r="W2811" i="1" s="1"/>
  <c r="U2812" i="1"/>
  <c r="R2812" i="1" s="1"/>
  <c r="V2812" i="1" l="1"/>
  <c r="U2813" i="1"/>
  <c r="R2813" i="1" s="1"/>
  <c r="W2812" i="1"/>
  <c r="V2813" i="1" l="1"/>
  <c r="W2813" i="1" s="1"/>
  <c r="U2814" i="1"/>
  <c r="R2814" i="1" s="1"/>
  <c r="V2814" i="1" l="1"/>
  <c r="W2814" i="1" l="1"/>
  <c r="U2815" i="1"/>
  <c r="R2815" i="1" s="1"/>
  <c r="V2815" i="1" l="1"/>
  <c r="W2815" i="1" l="1"/>
  <c r="U2816" i="1"/>
  <c r="R2816" i="1" s="1"/>
  <c r="V2816" i="1" l="1"/>
  <c r="W2816" i="1" l="1"/>
  <c r="U2817" i="1"/>
  <c r="R2817" i="1" s="1"/>
  <c r="V2817" i="1" l="1"/>
  <c r="W2817" i="1" l="1"/>
  <c r="U2818" i="1"/>
  <c r="R2818" i="1" s="1"/>
  <c r="V2818" i="1" l="1"/>
  <c r="U2819" i="1" l="1"/>
  <c r="R2819" i="1" s="1"/>
  <c r="W2818" i="1"/>
  <c r="V2819" i="1"/>
  <c r="U2820" i="1" l="1"/>
  <c r="R2820" i="1" s="1"/>
  <c r="W2819" i="1"/>
  <c r="V2820" i="1" l="1"/>
  <c r="W2820" i="1" l="1"/>
  <c r="U2821" i="1"/>
  <c r="R2821" i="1" s="1"/>
  <c r="V2821" i="1" l="1"/>
  <c r="W2821" i="1" l="1"/>
  <c r="U2822" i="1"/>
  <c r="R2822" i="1" s="1"/>
  <c r="V2822" i="1" l="1"/>
  <c r="W2822" i="1" l="1"/>
  <c r="U2823" i="1"/>
  <c r="R2823" i="1" s="1"/>
  <c r="V2823" i="1" l="1"/>
  <c r="W2823" i="1" l="1"/>
  <c r="V2824" i="1"/>
  <c r="W2824" i="1" l="1"/>
  <c r="U2825" i="1"/>
  <c r="R2825" i="1" s="1"/>
  <c r="V2825" i="1" l="1"/>
  <c r="V2826" i="1" l="1"/>
  <c r="W2825" i="1"/>
  <c r="W2826" i="1" l="1"/>
  <c r="U2827" i="1"/>
  <c r="R2827" i="1" s="1"/>
  <c r="V2827" i="1" l="1"/>
  <c r="U2828" i="1" l="1"/>
  <c r="R2828" i="1" s="1"/>
  <c r="W2827" i="1"/>
  <c r="V2828" i="1" l="1"/>
  <c r="W2828" i="1"/>
  <c r="U2829" i="1"/>
  <c r="R2829" i="1" s="1"/>
  <c r="V2829" i="1" l="1"/>
  <c r="W2829" i="1" l="1"/>
  <c r="U2830" i="1"/>
  <c r="R2830" i="1" s="1"/>
  <c r="V2830" i="1" l="1"/>
  <c r="W2830" i="1" l="1"/>
  <c r="U2831" i="1"/>
  <c r="R2831" i="1" s="1"/>
  <c r="V2831" i="1" l="1"/>
  <c r="W2831" i="1" l="1"/>
  <c r="U2832" i="1"/>
  <c r="R2832" i="1" s="1"/>
  <c r="V2832" i="1" l="1"/>
  <c r="W2832" i="1" l="1"/>
  <c r="U2833" i="1"/>
  <c r="R2833" i="1" s="1"/>
  <c r="V2833" i="1" l="1"/>
  <c r="U2834" i="1"/>
  <c r="R2834" i="1" s="1"/>
  <c r="W2833" i="1"/>
  <c r="V2834" i="1" l="1"/>
  <c r="W2834" i="1" s="1"/>
  <c r="U2835" i="1"/>
  <c r="R2835" i="1" s="1"/>
  <c r="V2835" i="1" l="1"/>
  <c r="W2835" i="1" l="1"/>
  <c r="U2836" i="1"/>
  <c r="R2836" i="1" s="1"/>
  <c r="V2836" i="1" l="1"/>
  <c r="W2836" i="1" l="1"/>
  <c r="U2837" i="1"/>
  <c r="R2837" i="1" s="1"/>
  <c r="V2837" i="1" l="1"/>
  <c r="U2991" i="1"/>
  <c r="R2991" i="1" s="1"/>
  <c r="U2838" i="1" l="1"/>
  <c r="R2838" i="1" s="1"/>
  <c r="W2837" i="1"/>
  <c r="V2838" i="1"/>
  <c r="W2838" i="1" l="1"/>
  <c r="U2839" i="1"/>
  <c r="R2839" i="1" s="1"/>
  <c r="U2992" i="1"/>
  <c r="R2992" i="1" s="1"/>
  <c r="V2839" i="1" l="1"/>
  <c r="W2839" i="1"/>
  <c r="U2840" i="1"/>
  <c r="R2840" i="1" s="1"/>
  <c r="U2993" i="1"/>
  <c r="R2993" i="1" s="1"/>
  <c r="V2840" i="1" l="1"/>
  <c r="U2994" i="1"/>
  <c r="R2994" i="1" s="1"/>
  <c r="U2841" i="1" l="1"/>
  <c r="R2841" i="1" s="1"/>
  <c r="W2840" i="1"/>
  <c r="V2841" i="1"/>
  <c r="U2995" i="1"/>
  <c r="R2995" i="1" s="1"/>
  <c r="W2841" i="1" l="1"/>
  <c r="V2842" i="1"/>
  <c r="U2996" i="1"/>
  <c r="R2996" i="1" s="1"/>
  <c r="U2843" i="1" l="1"/>
  <c r="R2843" i="1" s="1"/>
  <c r="W2842" i="1"/>
  <c r="V2843" i="1"/>
  <c r="U2844" i="1" l="1"/>
  <c r="R2844" i="1" s="1"/>
  <c r="W2843" i="1"/>
  <c r="V2844" i="1"/>
  <c r="U2845" i="1" l="1"/>
  <c r="R2845" i="1" s="1"/>
  <c r="W2844" i="1"/>
  <c r="V2845" i="1"/>
  <c r="W2845" i="1" l="1"/>
  <c r="U2846" i="1"/>
  <c r="R2846" i="1" s="1"/>
  <c r="V2846" i="1" l="1"/>
  <c r="V2847" i="1" l="1"/>
  <c r="W2846" i="1"/>
  <c r="V2848" i="1" l="1"/>
  <c r="W2847" i="1"/>
  <c r="V2849" i="1" l="1"/>
  <c r="W2848" i="1"/>
  <c r="W2849" i="1" l="1"/>
  <c r="U2850" i="1"/>
  <c r="R2850" i="1" s="1"/>
  <c r="V2850" i="1" l="1"/>
  <c r="W2850" i="1" l="1"/>
  <c r="V2851" i="1"/>
  <c r="U2852" i="1" l="1"/>
  <c r="R2852" i="1" s="1"/>
  <c r="W2851" i="1"/>
  <c r="V2852" i="1" l="1"/>
  <c r="W2852" i="1" s="1"/>
  <c r="U2853" i="1" l="1"/>
  <c r="R2853" i="1" s="1"/>
  <c r="V2853" i="1"/>
  <c r="U2854" i="1" l="1"/>
  <c r="R2854" i="1" s="1"/>
  <c r="W2853" i="1"/>
  <c r="V2854" i="1" l="1"/>
  <c r="W2854" i="1" s="1"/>
  <c r="U2855" i="1"/>
  <c r="R2855" i="1" s="1"/>
  <c r="V2855" i="1" l="1"/>
  <c r="U2856" i="1" l="1"/>
  <c r="R2856" i="1" s="1"/>
  <c r="W2855" i="1"/>
  <c r="V2856" i="1"/>
  <c r="U2857" i="1" l="1"/>
  <c r="R2857" i="1" s="1"/>
  <c r="W2856" i="1"/>
  <c r="V2857" i="1" l="1"/>
  <c r="U2858" i="1"/>
  <c r="R2858" i="1" s="1"/>
  <c r="W2857" i="1"/>
  <c r="V2858" i="1" l="1"/>
  <c r="W2858" i="1" s="1"/>
  <c r="U2859" i="1"/>
  <c r="R2859" i="1" s="1"/>
  <c r="V2859" i="1" l="1"/>
  <c r="W2859" i="1" l="1"/>
  <c r="U2860" i="1"/>
  <c r="R2860" i="1" s="1"/>
  <c r="V2860" i="1" l="1"/>
  <c r="W2860" i="1" l="1"/>
  <c r="U2861" i="1"/>
  <c r="R2861" i="1" s="1"/>
  <c r="U3011" i="1"/>
  <c r="R3011" i="1" s="1"/>
  <c r="V2861" i="1" l="1"/>
  <c r="W2861" i="1" l="1"/>
  <c r="U2862" i="1"/>
  <c r="R2862" i="1" s="1"/>
  <c r="V2862" i="1" l="1"/>
  <c r="U2863" i="1" l="1"/>
  <c r="R2863" i="1" s="1"/>
  <c r="W2862" i="1"/>
  <c r="V2863" i="1"/>
  <c r="U2864" i="1" l="1"/>
  <c r="R2864" i="1" s="1"/>
  <c r="V2864" i="1"/>
  <c r="W2863" i="1"/>
  <c r="U2865" i="1" l="1"/>
  <c r="R2865" i="1" s="1"/>
  <c r="W2864" i="1"/>
  <c r="V2865" i="1"/>
  <c r="W2865" i="1" l="1"/>
  <c r="U2866" i="1"/>
  <c r="R2866" i="1" s="1"/>
  <c r="V2866" i="1" l="1"/>
  <c r="U2867" i="1" l="1"/>
  <c r="R2867" i="1" s="1"/>
  <c r="W2866" i="1"/>
  <c r="V2867" i="1" l="1"/>
  <c r="U2868" i="1"/>
  <c r="R2868" i="1" s="1"/>
  <c r="W2867" i="1"/>
  <c r="V2868" i="1" l="1"/>
  <c r="U2869" i="1"/>
  <c r="R2869" i="1" s="1"/>
  <c r="W2868" i="1"/>
  <c r="V2869" i="1" l="1"/>
  <c r="U2870" i="1"/>
  <c r="R2870" i="1" s="1"/>
  <c r="W2869" i="1"/>
  <c r="V2870" i="1" l="1"/>
  <c r="W2870" i="1" l="1"/>
  <c r="V2871" i="1"/>
  <c r="V2872" i="1" l="1"/>
  <c r="W2871" i="1"/>
  <c r="W2872" i="1" l="1"/>
  <c r="V2873" i="1"/>
  <c r="V2874" i="1" l="1"/>
  <c r="W2873" i="1"/>
  <c r="W2874" i="1" l="1"/>
  <c r="U2875" i="1"/>
  <c r="R2875" i="1" s="1"/>
  <c r="V2875" i="1" l="1"/>
  <c r="U2876" i="1" l="1"/>
  <c r="R2876" i="1" s="1"/>
  <c r="W2875" i="1"/>
  <c r="V2876" i="1"/>
  <c r="W2876" i="1" l="1"/>
  <c r="U2877" i="1"/>
  <c r="R2877" i="1" s="1"/>
  <c r="V2877" i="1" l="1"/>
  <c r="W2877" i="1" l="1"/>
  <c r="U2878" i="1"/>
  <c r="R2878" i="1" s="1"/>
  <c r="V2878" i="1" l="1"/>
  <c r="U2879" i="1" l="1"/>
  <c r="R2879" i="1" s="1"/>
  <c r="W2878" i="1"/>
  <c r="V2879" i="1"/>
  <c r="U2880" i="1" l="1"/>
  <c r="R2880" i="1" s="1"/>
  <c r="W2879" i="1"/>
  <c r="V2880" i="1" l="1"/>
  <c r="W2880" i="1" s="1"/>
  <c r="U2881" i="1"/>
  <c r="R2881" i="1" s="1"/>
  <c r="V2881" i="1" l="1"/>
  <c r="U2882" i="1" l="1"/>
  <c r="R2882" i="1" s="1"/>
  <c r="W2881" i="1"/>
  <c r="V2882" i="1"/>
  <c r="W2882" i="1" l="1"/>
  <c r="U2883" i="1"/>
  <c r="R2883" i="1" s="1"/>
  <c r="V2883" i="1" l="1"/>
  <c r="W2883" i="1" l="1"/>
  <c r="U2884" i="1"/>
  <c r="R2884" i="1" s="1"/>
  <c r="V2884" i="1" l="1"/>
  <c r="W2884" i="1" l="1"/>
  <c r="U2885" i="1"/>
  <c r="R2885" i="1" s="1"/>
  <c r="V2885" i="1" l="1"/>
  <c r="W2885" i="1" l="1"/>
  <c r="U2886" i="1"/>
  <c r="R2886" i="1" s="1"/>
  <c r="V2886" i="1" l="1"/>
  <c r="U2887" i="1" l="1"/>
  <c r="R2887" i="1" s="1"/>
  <c r="W2886" i="1"/>
  <c r="V2887" i="1" l="1"/>
  <c r="W2887" i="1"/>
  <c r="U2888" i="1"/>
  <c r="R2888" i="1" s="1"/>
  <c r="V2888" i="1" l="1"/>
  <c r="U3043" i="1"/>
  <c r="R3043" i="1" s="1"/>
  <c r="V2889" i="1" l="1"/>
  <c r="W2888" i="1"/>
  <c r="W2889" i="1" l="1"/>
  <c r="U2890" i="1"/>
  <c r="R2890" i="1" s="1"/>
  <c r="V2890" i="1" l="1"/>
  <c r="V2891" i="1" l="1"/>
  <c r="W2890" i="1"/>
  <c r="W2891" i="1" l="1"/>
  <c r="U2892" i="1"/>
  <c r="R2892" i="1" s="1"/>
  <c r="V2892" i="1" l="1"/>
  <c r="W2892" i="1" l="1"/>
  <c r="V2893" i="1"/>
  <c r="V2894" i="1" l="1"/>
  <c r="W2893" i="1"/>
  <c r="V2895" i="1" l="1"/>
  <c r="W2894" i="1"/>
  <c r="V2896" i="1" l="1"/>
  <c r="W2895" i="1"/>
  <c r="W2896" i="1" l="1"/>
  <c r="V2897" i="1"/>
  <c r="V2898" i="1" l="1"/>
  <c r="W2897" i="1"/>
  <c r="W2898" i="1" l="1"/>
  <c r="U2899" i="1"/>
  <c r="R2899" i="1" s="1"/>
  <c r="V2899" i="1" l="1"/>
  <c r="U2900" i="1" l="1"/>
  <c r="R2900" i="1" s="1"/>
  <c r="W2899" i="1"/>
  <c r="V2900" i="1"/>
  <c r="W2900" i="1" l="1"/>
  <c r="U2901" i="1"/>
  <c r="R2901" i="1" s="1"/>
  <c r="V2901" i="1" l="1"/>
  <c r="W2901" i="1" l="1"/>
  <c r="U2902" i="1"/>
  <c r="R2902" i="1" s="1"/>
  <c r="V2902" i="1" l="1"/>
  <c r="V2903" i="1" l="1"/>
  <c r="W2902" i="1"/>
  <c r="U2904" i="1" l="1"/>
  <c r="R2904" i="1" s="1"/>
  <c r="W2903" i="1"/>
  <c r="V2904" i="1" l="1"/>
  <c r="W2904" i="1"/>
  <c r="U2905" i="1"/>
  <c r="R2905" i="1" s="1"/>
  <c r="V2905" i="1" l="1"/>
  <c r="U2906" i="1" l="1"/>
  <c r="R2906" i="1" s="1"/>
  <c r="W2905" i="1"/>
  <c r="V2906" i="1" l="1"/>
  <c r="V2907" i="1" s="1"/>
  <c r="W2906" i="1" l="1"/>
  <c r="W2907" i="1"/>
  <c r="V2908" i="1"/>
  <c r="W2908" i="1" l="1"/>
  <c r="V2909" i="1"/>
  <c r="V2910" i="1" l="1"/>
  <c r="W2909" i="1"/>
  <c r="V2911" i="1" l="1"/>
  <c r="W2910" i="1"/>
  <c r="W2911" i="1" l="1"/>
  <c r="V2912" i="1"/>
  <c r="W2912" i="1" l="1"/>
  <c r="V2913" i="1"/>
  <c r="W2913" i="1" l="1"/>
  <c r="V2914" i="1"/>
  <c r="W2914" i="1" l="1"/>
  <c r="V2915" i="1"/>
  <c r="W2915" i="1" l="1"/>
  <c r="V2916" i="1"/>
  <c r="V2917" i="1" l="1"/>
  <c r="W2916" i="1"/>
  <c r="V2918" i="1" l="1"/>
  <c r="W2917" i="1"/>
  <c r="U2919" i="1" l="1"/>
  <c r="R2919" i="1" s="1"/>
  <c r="W2918" i="1"/>
  <c r="V2919" i="1" l="1"/>
  <c r="U2920" i="1" s="1"/>
  <c r="R2920" i="1" s="1"/>
  <c r="W2919" i="1" l="1"/>
  <c r="V2920" i="1"/>
  <c r="W2920" i="1" s="1"/>
  <c r="U2921" i="1"/>
  <c r="R2921" i="1" s="1"/>
  <c r="V2921" i="1" l="1"/>
  <c r="W2921" i="1" l="1"/>
  <c r="V2922" i="1"/>
  <c r="W2922" i="1" l="1"/>
  <c r="V2923" i="1"/>
  <c r="W2923" i="1" l="1"/>
  <c r="U2924" i="1"/>
  <c r="R2924" i="1" s="1"/>
  <c r="V2924" i="1" l="1"/>
  <c r="U2925" i="1" l="1"/>
  <c r="R2925" i="1" s="1"/>
  <c r="W2924" i="1"/>
  <c r="V2925" i="1"/>
  <c r="U2926" i="1" l="1"/>
  <c r="R2926" i="1" s="1"/>
  <c r="W2925" i="1"/>
  <c r="V2926" i="1"/>
  <c r="U2927" i="1" l="1"/>
  <c r="R2927" i="1" s="1"/>
  <c r="W2926" i="1"/>
  <c r="V2927" i="1" l="1"/>
  <c r="W2927" i="1" s="1"/>
  <c r="U2928" i="1"/>
  <c r="R2928" i="1" s="1"/>
  <c r="V2928" i="1" l="1"/>
  <c r="W2928" i="1" l="1"/>
  <c r="U2929" i="1"/>
  <c r="R2929" i="1" s="1"/>
  <c r="V2929" i="1" l="1"/>
  <c r="W2929" i="1" l="1"/>
  <c r="U2930" i="1"/>
  <c r="R2930" i="1" s="1"/>
  <c r="V2930" i="1" l="1"/>
  <c r="W2930" i="1" l="1"/>
  <c r="U2931" i="1"/>
  <c r="R2931" i="1" s="1"/>
  <c r="V2931" i="1" l="1"/>
  <c r="U2932" i="1" l="1"/>
  <c r="R2932" i="1" s="1"/>
  <c r="W2931" i="1"/>
  <c r="V2932" i="1" l="1"/>
  <c r="W2932" i="1" s="1"/>
  <c r="U2933" i="1"/>
  <c r="R2933" i="1" s="1"/>
  <c r="V2933" i="1" l="1"/>
  <c r="U2934" i="1" l="1"/>
  <c r="R2934" i="1" s="1"/>
  <c r="W2933" i="1"/>
  <c r="V2934" i="1"/>
  <c r="U2935" i="1" l="1"/>
  <c r="R2935" i="1" s="1"/>
  <c r="W2934" i="1"/>
  <c r="V2935" i="1"/>
  <c r="U2936" i="1" l="1"/>
  <c r="R2936" i="1" s="1"/>
  <c r="W2935" i="1"/>
  <c r="V2936" i="1"/>
  <c r="U2937" i="1" l="1"/>
  <c r="R2937" i="1" s="1"/>
  <c r="W2936" i="1"/>
  <c r="V2937" i="1"/>
  <c r="W2937" i="1" l="1"/>
  <c r="V2938" i="1"/>
  <c r="U2939" i="1" l="1"/>
  <c r="R2939" i="1" s="1"/>
  <c r="W2938" i="1"/>
  <c r="V2939" i="1"/>
  <c r="W2939" i="1" l="1"/>
  <c r="V2940" i="1"/>
  <c r="W2940" i="1" l="1"/>
  <c r="V2941" i="1"/>
  <c r="V2942" i="1" l="1"/>
  <c r="W2941" i="1"/>
  <c r="W2942" i="1" l="1"/>
  <c r="V2943" i="1"/>
  <c r="V2944" i="1" l="1"/>
  <c r="W2943" i="1"/>
  <c r="W2944" i="1" l="1"/>
  <c r="V2945" i="1"/>
  <c r="V2946" i="1" l="1"/>
  <c r="W2945" i="1"/>
  <c r="W2946" i="1" l="1"/>
  <c r="V2947" i="1"/>
  <c r="V2948" i="1" l="1"/>
  <c r="W2947" i="1"/>
  <c r="U2949" i="1" l="1"/>
  <c r="R2949" i="1" s="1"/>
  <c r="W2948" i="1"/>
  <c r="V2949" i="1"/>
  <c r="W2949" i="1" l="1"/>
  <c r="U2950" i="1"/>
  <c r="R2950" i="1" s="1"/>
  <c r="V2950" i="1" l="1"/>
  <c r="U2951" i="1" l="1"/>
  <c r="R2951" i="1" s="1"/>
  <c r="W2950" i="1"/>
  <c r="V2951" i="1" l="1"/>
  <c r="W2951" i="1" s="1"/>
  <c r="U2952" i="1" l="1"/>
  <c r="R2952" i="1" s="1"/>
  <c r="V2952" i="1" l="1"/>
  <c r="W2952" i="1"/>
  <c r="U2953" i="1"/>
  <c r="R2953" i="1" s="1"/>
  <c r="V2953" i="1" l="1"/>
  <c r="W2953" i="1" l="1"/>
  <c r="U2954" i="1"/>
  <c r="R2954" i="1" s="1"/>
  <c r="V2954" i="1" l="1"/>
  <c r="U2955" i="1" l="1"/>
  <c r="R2955" i="1" s="1"/>
  <c r="W2954" i="1"/>
  <c r="V2955" i="1"/>
  <c r="W2955" i="1" l="1"/>
  <c r="U2956" i="1"/>
  <c r="R2956" i="1" s="1"/>
  <c r="V2956" i="1" l="1"/>
  <c r="U2957" i="1" l="1"/>
  <c r="R2957" i="1" s="1"/>
  <c r="W2956" i="1"/>
  <c r="V2957" i="1" l="1"/>
  <c r="U2958" i="1"/>
  <c r="R2958" i="1" s="1"/>
  <c r="W2957" i="1"/>
  <c r="V2958" i="1" l="1"/>
  <c r="U2959" i="1" s="1"/>
  <c r="R2959" i="1" s="1"/>
  <c r="W2958" i="1" l="1"/>
  <c r="V2959" i="1"/>
  <c r="U2960" i="1" s="1"/>
  <c r="R2960" i="1" s="1"/>
  <c r="W2959" i="1"/>
  <c r="V2960" i="1" l="1"/>
  <c r="U2961" i="1"/>
  <c r="R2961" i="1" s="1"/>
  <c r="W2960" i="1"/>
  <c r="V2961" i="1" l="1"/>
  <c r="U2962" i="1" s="1"/>
  <c r="W2961" i="1" l="1"/>
  <c r="R2962" i="1"/>
  <c r="V2962" i="1"/>
  <c r="W2962" i="1" s="1"/>
  <c r="U2963" i="1" l="1"/>
  <c r="R2963" i="1" s="1"/>
  <c r="V2963" i="1"/>
  <c r="U2964" i="1" l="1"/>
  <c r="R2964" i="1" s="1"/>
  <c r="W2963" i="1"/>
  <c r="V2964" i="1"/>
  <c r="U2965" i="1" l="1"/>
  <c r="R2965" i="1" s="1"/>
  <c r="W2964" i="1"/>
  <c r="V2965" i="1" l="1"/>
  <c r="U2966" i="1"/>
  <c r="R2966" i="1" s="1"/>
  <c r="W2965" i="1"/>
  <c r="V2966" i="1" l="1"/>
  <c r="U2967" i="1"/>
  <c r="R2967" i="1" s="1"/>
  <c r="W2966" i="1"/>
  <c r="V2967" i="1" l="1"/>
  <c r="U2968" i="1"/>
  <c r="R2968" i="1" s="1"/>
  <c r="W2967" i="1"/>
  <c r="V2968" i="1" l="1"/>
  <c r="W2968" i="1" s="1"/>
  <c r="U2969" i="1"/>
  <c r="R2969" i="1" s="1"/>
  <c r="V2969" i="1" l="1"/>
  <c r="W2969" i="1" l="1"/>
  <c r="U2970" i="1"/>
  <c r="R2970" i="1" s="1"/>
  <c r="V2970" i="1" l="1"/>
  <c r="U3116" i="1"/>
  <c r="R3116" i="1" s="1"/>
  <c r="W2970" i="1" l="1"/>
  <c r="U2971" i="1"/>
  <c r="R2971" i="1" s="1"/>
  <c r="V2971" i="1" l="1"/>
  <c r="W2971" i="1" l="1"/>
  <c r="U2972" i="1"/>
  <c r="R2972" i="1" s="1"/>
  <c r="V2972" i="1" l="1"/>
  <c r="W2972" i="1" l="1"/>
  <c r="U2973" i="1"/>
  <c r="R2973" i="1" s="1"/>
  <c r="V2973" i="1" l="1"/>
  <c r="U2974" i="1"/>
  <c r="R2974" i="1" s="1"/>
  <c r="W2973" i="1"/>
  <c r="V2974" i="1" l="1"/>
  <c r="W2974" i="1"/>
  <c r="U2975" i="1"/>
  <c r="R2975" i="1" s="1"/>
  <c r="V2975" i="1" l="1"/>
  <c r="U2976" i="1"/>
  <c r="R2976" i="1" s="1"/>
  <c r="W2975" i="1"/>
  <c r="V2976" i="1" l="1"/>
  <c r="W2976" i="1" s="1"/>
  <c r="U2977" i="1"/>
  <c r="R2977" i="1" s="1"/>
  <c r="V2977" i="1" l="1"/>
  <c r="U2978" i="1" l="1"/>
  <c r="R2978" i="1" s="1"/>
  <c r="W2977" i="1"/>
  <c r="V2978" i="1"/>
  <c r="W2978" i="1" l="1"/>
  <c r="U2979" i="1"/>
  <c r="R2979" i="1" s="1"/>
  <c r="V2979" i="1" l="1"/>
  <c r="W2979" i="1" l="1"/>
  <c r="U2980" i="1"/>
  <c r="R2980" i="1" s="1"/>
  <c r="V2980" i="1" l="1"/>
  <c r="W2980" i="1" l="1"/>
  <c r="U2981" i="1"/>
  <c r="R2981" i="1" s="1"/>
  <c r="V2981" i="1" l="1"/>
  <c r="U2982" i="1" l="1"/>
  <c r="R2982" i="1" s="1"/>
  <c r="W2981" i="1"/>
  <c r="V2982" i="1"/>
  <c r="W2982" i="1" l="1"/>
  <c r="U2983" i="1"/>
  <c r="R2983" i="1" s="1"/>
  <c r="V2983" i="1" l="1"/>
  <c r="W2983" i="1" l="1"/>
  <c r="U2984" i="1"/>
  <c r="R2984" i="1" s="1"/>
  <c r="V2984" i="1" l="1"/>
  <c r="W2984" i="1" l="1"/>
  <c r="U2985" i="1"/>
  <c r="R2985" i="1" s="1"/>
  <c r="V2985" i="1" l="1"/>
  <c r="W2985" i="1" l="1"/>
  <c r="U2986" i="1"/>
  <c r="R2986" i="1" s="1"/>
  <c r="V2986" i="1" l="1"/>
  <c r="W2986" i="1" l="1"/>
  <c r="U2987" i="1"/>
  <c r="R2987" i="1" s="1"/>
  <c r="V2987" i="1" l="1"/>
  <c r="W2987" i="1" l="1"/>
  <c r="U2988" i="1"/>
  <c r="R2988" i="1" s="1"/>
  <c r="V2988" i="1" l="1"/>
  <c r="W2988" i="1" l="1"/>
  <c r="U2989" i="1"/>
  <c r="R2989" i="1" s="1"/>
  <c r="V2989" i="1" l="1"/>
  <c r="W2989" i="1" l="1"/>
  <c r="U2990" i="1"/>
  <c r="R2990" i="1" s="1"/>
  <c r="V2990" i="1" l="1"/>
  <c r="W2990" i="1" l="1"/>
  <c r="V2991" i="1"/>
  <c r="W2991" i="1" l="1"/>
  <c r="V2992" i="1"/>
  <c r="W2992" i="1" l="1"/>
  <c r="V2993" i="1"/>
  <c r="W2993" i="1" l="1"/>
  <c r="V2994" i="1"/>
  <c r="V2995" i="1" l="1"/>
  <c r="W2994" i="1"/>
  <c r="V2996" i="1" l="1"/>
  <c r="W2995" i="1"/>
  <c r="W2996" i="1" l="1"/>
  <c r="U2997" i="1"/>
  <c r="R2997" i="1" s="1"/>
  <c r="V2997" i="1" l="1"/>
  <c r="U2998" i="1" l="1"/>
  <c r="R2998" i="1" s="1"/>
  <c r="V2998" i="1"/>
  <c r="W2997" i="1"/>
  <c r="U2999" i="1" l="1"/>
  <c r="R2999" i="1" s="1"/>
  <c r="W2998" i="1"/>
  <c r="V2999" i="1"/>
  <c r="U3000" i="1" l="1"/>
  <c r="R3000" i="1" s="1"/>
  <c r="W2999" i="1"/>
  <c r="V3000" i="1"/>
  <c r="W3000" i="1" l="1"/>
  <c r="U3001" i="1"/>
  <c r="R3001" i="1" s="1"/>
  <c r="V3001" i="1" l="1"/>
  <c r="U3002" i="1" l="1"/>
  <c r="R3002" i="1" s="1"/>
  <c r="W3001" i="1"/>
  <c r="V3002" i="1"/>
  <c r="W3002" i="1" l="1"/>
  <c r="U3003" i="1"/>
  <c r="R3003" i="1" s="1"/>
  <c r="V3003" i="1" l="1"/>
  <c r="U3004" i="1" l="1"/>
  <c r="R3004" i="1" s="1"/>
  <c r="W3003" i="1"/>
  <c r="V3004" i="1"/>
  <c r="W3004" i="1" l="1"/>
  <c r="U3005" i="1"/>
  <c r="R3005" i="1" s="1"/>
  <c r="V3005" i="1" l="1"/>
  <c r="U3006" i="1" l="1"/>
  <c r="R3006" i="1" s="1"/>
  <c r="W3005" i="1"/>
  <c r="V3006" i="1"/>
  <c r="W3006" i="1" l="1"/>
  <c r="U3007" i="1"/>
  <c r="R3007" i="1" s="1"/>
  <c r="V3007" i="1" l="1"/>
  <c r="U3008" i="1" l="1"/>
  <c r="R3008" i="1" s="1"/>
  <c r="W3007" i="1"/>
  <c r="V3008" i="1" l="1"/>
  <c r="U3009" i="1" s="1"/>
  <c r="R3009" i="1" s="1"/>
  <c r="W3008" i="1"/>
  <c r="V3009" i="1" l="1"/>
  <c r="W3009" i="1"/>
  <c r="U3010" i="1"/>
  <c r="R3010" i="1" s="1"/>
  <c r="V3010" i="1" l="1"/>
  <c r="W3010" i="1" l="1"/>
  <c r="V3011" i="1"/>
  <c r="W3011" i="1" l="1"/>
  <c r="U3012" i="1"/>
  <c r="R3012" i="1" s="1"/>
  <c r="V3012" i="1" l="1"/>
  <c r="W3012" i="1" l="1"/>
  <c r="U3013" i="1"/>
  <c r="R3013" i="1" s="1"/>
  <c r="V3013" i="1" l="1"/>
  <c r="W3013" i="1" l="1"/>
  <c r="U3014" i="1"/>
  <c r="R3014" i="1" s="1"/>
  <c r="V3014" i="1" l="1"/>
  <c r="W3014" i="1" l="1"/>
  <c r="U3015" i="1"/>
  <c r="R3015" i="1" s="1"/>
  <c r="V3015" i="1"/>
  <c r="W3015" i="1" l="1"/>
  <c r="U3016" i="1"/>
  <c r="R3016" i="1" s="1"/>
  <c r="V3016" i="1" l="1"/>
  <c r="W3016" i="1" l="1"/>
  <c r="U3017" i="1"/>
  <c r="R3017" i="1" s="1"/>
  <c r="V3017" i="1" l="1"/>
  <c r="W3017" i="1" l="1"/>
  <c r="U3018" i="1"/>
  <c r="R3018" i="1" s="1"/>
  <c r="V3018" i="1" l="1"/>
  <c r="W3018" i="1" l="1"/>
  <c r="U3019" i="1"/>
  <c r="R3019" i="1" s="1"/>
  <c r="V3019" i="1" l="1"/>
  <c r="W3019" i="1" l="1"/>
  <c r="U3020" i="1"/>
  <c r="R3020" i="1" s="1"/>
  <c r="V3020" i="1" l="1"/>
  <c r="W3020" i="1" s="1"/>
  <c r="U3021" i="1"/>
  <c r="R3021" i="1" s="1"/>
  <c r="V3021" i="1" l="1"/>
  <c r="W3021" i="1" l="1"/>
  <c r="U3022" i="1"/>
  <c r="R3022" i="1" s="1"/>
  <c r="V3022" i="1" l="1"/>
  <c r="W3022" i="1" l="1"/>
  <c r="U3023" i="1"/>
  <c r="R3023" i="1" s="1"/>
  <c r="V3023" i="1" l="1"/>
  <c r="W3023" i="1" l="1"/>
  <c r="U3024" i="1"/>
  <c r="R3024" i="1" s="1"/>
  <c r="V3024" i="1" l="1"/>
  <c r="W3024" i="1"/>
  <c r="U3025" i="1"/>
  <c r="R3025" i="1" s="1"/>
  <c r="V3025" i="1" l="1"/>
  <c r="U3182" i="1"/>
  <c r="R3182" i="1" s="1"/>
  <c r="U3026" i="1" l="1"/>
  <c r="R3026" i="1" s="1"/>
  <c r="W3025" i="1"/>
  <c r="V3026" i="1"/>
  <c r="U3027" i="1" l="1"/>
  <c r="R3027" i="1" s="1"/>
  <c r="W3026" i="1"/>
  <c r="V3027" i="1" l="1"/>
  <c r="W3027" i="1" s="1"/>
  <c r="U3028" i="1"/>
  <c r="R3028" i="1" s="1"/>
  <c r="V3028" i="1" l="1"/>
  <c r="U3029" i="1" l="1"/>
  <c r="R3029" i="1" s="1"/>
  <c r="W3028" i="1"/>
  <c r="V3029" i="1"/>
  <c r="W3029" i="1" l="1"/>
  <c r="U3030" i="1"/>
  <c r="R3030" i="1" s="1"/>
  <c r="V3030" i="1" l="1"/>
  <c r="U3031" i="1" l="1"/>
  <c r="R3031" i="1" s="1"/>
  <c r="W3030" i="1"/>
  <c r="V3031" i="1" l="1"/>
  <c r="W3031" i="1" s="1"/>
  <c r="U3032" i="1"/>
  <c r="R3032" i="1" s="1"/>
  <c r="V3032" i="1" l="1"/>
  <c r="W3032" i="1" l="1"/>
  <c r="U3033" i="1"/>
  <c r="R3033" i="1" s="1"/>
  <c r="V3033" i="1" l="1"/>
  <c r="U3034" i="1"/>
  <c r="R3034" i="1" s="1"/>
  <c r="W3033" i="1"/>
  <c r="V3034" i="1" l="1"/>
  <c r="U3035" i="1"/>
  <c r="R3035" i="1" s="1"/>
  <c r="W3034" i="1"/>
  <c r="V3035" i="1" l="1"/>
  <c r="W3035" i="1"/>
  <c r="U3036" i="1"/>
  <c r="R3036" i="1" s="1"/>
  <c r="V3036" i="1" l="1"/>
  <c r="W3036" i="1" l="1"/>
  <c r="U3037" i="1"/>
  <c r="R3037" i="1" s="1"/>
  <c r="V3037" i="1" l="1"/>
  <c r="W3037" i="1" l="1"/>
  <c r="U3038" i="1"/>
  <c r="R3038" i="1" s="1"/>
  <c r="V3038" i="1" l="1"/>
  <c r="W3038" i="1" l="1"/>
  <c r="U3039" i="1"/>
  <c r="R3039" i="1" s="1"/>
  <c r="V3039" i="1" l="1"/>
  <c r="W3039" i="1" l="1"/>
  <c r="U3040" i="1"/>
  <c r="R3040" i="1" s="1"/>
  <c r="V3040" i="1" l="1"/>
  <c r="W3040" i="1" l="1"/>
  <c r="U3041" i="1"/>
  <c r="R3041" i="1" s="1"/>
  <c r="V3041" i="1" l="1"/>
  <c r="W3041" i="1" l="1"/>
  <c r="U3042" i="1"/>
  <c r="R3042" i="1" s="1"/>
  <c r="V3042" i="1" l="1"/>
  <c r="W3042" i="1" l="1"/>
  <c r="V3043" i="1"/>
  <c r="W3043" i="1" l="1"/>
  <c r="U3044" i="1"/>
  <c r="R3044" i="1" s="1"/>
  <c r="V3044" i="1" l="1"/>
  <c r="W3044" i="1" l="1"/>
  <c r="U3045" i="1"/>
  <c r="R3045" i="1" s="1"/>
  <c r="V3045" i="1" l="1"/>
  <c r="W3045" i="1" l="1"/>
  <c r="U3046" i="1"/>
  <c r="R3046" i="1" s="1"/>
  <c r="V3046" i="1" l="1"/>
  <c r="W3046" i="1" l="1"/>
  <c r="U3047" i="1"/>
  <c r="R3047" i="1" s="1"/>
  <c r="V3047" i="1" l="1"/>
  <c r="U3048" i="1" l="1"/>
  <c r="R3048" i="1" s="1"/>
  <c r="W3047" i="1"/>
  <c r="V3048" i="1" l="1"/>
  <c r="U3049" i="1" l="1"/>
  <c r="R3049" i="1" s="1"/>
  <c r="W3048" i="1"/>
  <c r="V3049" i="1"/>
  <c r="W3049" i="1" l="1"/>
  <c r="U3050" i="1"/>
  <c r="R3050" i="1" s="1"/>
  <c r="V3050" i="1" l="1"/>
  <c r="W3050" i="1" l="1"/>
  <c r="U3051" i="1"/>
  <c r="R3051" i="1" s="1"/>
  <c r="V3051" i="1" l="1"/>
  <c r="W3051" i="1" s="1"/>
  <c r="U3052" i="1"/>
  <c r="R3052" i="1" s="1"/>
  <c r="V3052" i="1" l="1"/>
  <c r="U3053" i="1"/>
  <c r="R3053" i="1" s="1"/>
  <c r="W3052" i="1"/>
  <c r="V3053" i="1" l="1"/>
  <c r="W3053" i="1" s="1"/>
  <c r="U3054" i="1"/>
  <c r="R3054" i="1" s="1"/>
  <c r="V3054" i="1" l="1"/>
  <c r="U3055" i="1"/>
  <c r="R3055" i="1" s="1"/>
  <c r="W3054" i="1"/>
  <c r="V3055" i="1" l="1"/>
  <c r="W3055" i="1"/>
  <c r="U3056" i="1"/>
  <c r="R3056" i="1" s="1"/>
  <c r="V3056" i="1" l="1"/>
  <c r="W3056" i="1" l="1"/>
  <c r="U3057" i="1"/>
  <c r="R3057" i="1" s="1"/>
  <c r="V3057" i="1" l="1"/>
  <c r="U3058" i="1" l="1"/>
  <c r="R3058" i="1" s="1"/>
  <c r="W3057" i="1"/>
  <c r="V3058" i="1" l="1"/>
  <c r="W3058" i="1" l="1"/>
  <c r="U3059" i="1"/>
  <c r="R3059" i="1" s="1"/>
  <c r="V3059" i="1" l="1"/>
  <c r="U3060" i="1" l="1"/>
  <c r="R3060" i="1" s="1"/>
  <c r="W3059" i="1"/>
  <c r="V3060" i="1" l="1"/>
  <c r="W3060" i="1" l="1"/>
  <c r="U3061" i="1"/>
  <c r="R3061" i="1" s="1"/>
  <c r="V3061" i="1" l="1"/>
  <c r="W3061" i="1" l="1"/>
  <c r="U3062" i="1"/>
  <c r="R3062" i="1" s="1"/>
  <c r="V3062" i="1" l="1"/>
  <c r="U3063" i="1" l="1"/>
  <c r="R3063" i="1" s="1"/>
  <c r="W3062" i="1"/>
  <c r="V3063" i="1"/>
  <c r="W3063" i="1" l="1"/>
  <c r="U3064" i="1"/>
  <c r="R3064" i="1" s="1"/>
  <c r="V3064" i="1" l="1"/>
  <c r="W3064" i="1" l="1"/>
  <c r="U3065" i="1"/>
  <c r="R3065" i="1" s="1"/>
  <c r="V3065" i="1" l="1"/>
  <c r="W3065" i="1" l="1"/>
  <c r="U3066" i="1"/>
  <c r="R3066" i="1" s="1"/>
  <c r="V3066" i="1" l="1"/>
  <c r="W3066" i="1" l="1"/>
  <c r="U3067" i="1"/>
  <c r="R3067" i="1" s="1"/>
  <c r="V3067" i="1" l="1"/>
  <c r="W3067" i="1" l="1"/>
  <c r="U3068" i="1"/>
  <c r="R3068" i="1" s="1"/>
  <c r="V3068" i="1" l="1"/>
  <c r="W3068" i="1" l="1"/>
  <c r="U3069" i="1"/>
  <c r="R3069" i="1" s="1"/>
  <c r="V3069" i="1" l="1"/>
  <c r="W3069" i="1" l="1"/>
  <c r="U3070" i="1"/>
  <c r="R3070" i="1" s="1"/>
  <c r="V3070" i="1" l="1"/>
  <c r="W3070" i="1" l="1"/>
  <c r="U3071" i="1"/>
  <c r="R3071" i="1" s="1"/>
  <c r="V3071" i="1" l="1"/>
  <c r="U3072" i="1" l="1"/>
  <c r="R3072" i="1" s="1"/>
  <c r="W3071" i="1"/>
  <c r="V3072" i="1" l="1"/>
  <c r="W3072" i="1" s="1"/>
  <c r="U3073" i="1"/>
  <c r="R3073" i="1" s="1"/>
  <c r="V3073" i="1" l="1"/>
  <c r="U3074" i="1" l="1"/>
  <c r="R3074" i="1" s="1"/>
  <c r="W3073" i="1"/>
  <c r="V3074" i="1"/>
  <c r="W3074" i="1" l="1"/>
  <c r="U3075" i="1"/>
  <c r="R3075" i="1" s="1"/>
  <c r="V3075" i="1" l="1"/>
  <c r="W3075" i="1" l="1"/>
  <c r="U3076" i="1"/>
  <c r="R3076" i="1" s="1"/>
  <c r="V3076" i="1" l="1"/>
  <c r="W3076" i="1" l="1"/>
  <c r="U3077" i="1"/>
  <c r="R3077" i="1" s="1"/>
  <c r="V3077" i="1" l="1"/>
  <c r="W3077" i="1" l="1"/>
  <c r="U3078" i="1"/>
  <c r="R3078" i="1" s="1"/>
  <c r="V3078" i="1" l="1"/>
  <c r="U3079" i="1" l="1"/>
  <c r="R3079" i="1" s="1"/>
  <c r="W3078" i="1"/>
  <c r="V3079" i="1"/>
  <c r="W3079" i="1" l="1"/>
  <c r="U3080" i="1"/>
  <c r="R3080" i="1" s="1"/>
  <c r="V3080" i="1" l="1"/>
  <c r="W3080" i="1" l="1"/>
  <c r="U3081" i="1"/>
  <c r="R3081" i="1" s="1"/>
  <c r="V3081" i="1" l="1"/>
  <c r="U3082" i="1" l="1"/>
  <c r="R3082" i="1" s="1"/>
  <c r="W3081" i="1"/>
  <c r="V3082" i="1" l="1"/>
  <c r="U3083" i="1"/>
  <c r="R3083" i="1" s="1"/>
  <c r="W3082" i="1"/>
  <c r="V3083" i="1" l="1"/>
  <c r="W3083" i="1" s="1"/>
  <c r="U3084" i="1"/>
  <c r="R3084" i="1" s="1"/>
  <c r="V3084" i="1" l="1"/>
  <c r="U3085" i="1" l="1"/>
  <c r="R3085" i="1" s="1"/>
  <c r="W3084" i="1"/>
  <c r="V3085" i="1" l="1"/>
  <c r="W3085" i="1" l="1"/>
  <c r="U3086" i="1"/>
  <c r="R3086" i="1" s="1"/>
  <c r="V3086" i="1" l="1"/>
  <c r="U3087" i="1" l="1"/>
  <c r="R3087" i="1" s="1"/>
  <c r="W3086" i="1"/>
  <c r="V3087" i="1" l="1"/>
  <c r="U3088" i="1" l="1"/>
  <c r="R3088" i="1" s="1"/>
  <c r="W3087" i="1"/>
  <c r="V3088" i="1"/>
  <c r="W3088" i="1" l="1"/>
  <c r="U3089" i="1"/>
  <c r="R3089" i="1" s="1"/>
  <c r="V3089" i="1" l="1"/>
  <c r="U3090" i="1" l="1"/>
  <c r="R3090" i="1" s="1"/>
  <c r="W3089" i="1"/>
  <c r="V3090" i="1" l="1"/>
  <c r="U3091" i="1" l="1"/>
  <c r="R3091" i="1" s="1"/>
  <c r="W3090" i="1"/>
  <c r="V3091" i="1" l="1"/>
  <c r="U3092" i="1" s="1"/>
  <c r="W3091" i="1" l="1"/>
  <c r="R3092" i="1"/>
  <c r="V3092" i="1"/>
  <c r="W3092" i="1" s="1"/>
  <c r="U3093" i="1" l="1"/>
  <c r="R3093" i="1" s="1"/>
  <c r="V3093" i="1" l="1"/>
  <c r="U3094" i="1" s="1"/>
  <c r="R3094" i="1" s="1"/>
  <c r="W3093" i="1" l="1"/>
  <c r="V3094" i="1"/>
  <c r="U3095" i="1" s="1"/>
  <c r="R3095" i="1" s="1"/>
  <c r="W3094" i="1"/>
  <c r="V3095" i="1" l="1"/>
  <c r="U3096" i="1"/>
  <c r="R3096" i="1" s="1"/>
  <c r="W3095" i="1"/>
  <c r="V3096" i="1" l="1"/>
  <c r="U3097" i="1"/>
  <c r="R3097" i="1" s="1"/>
  <c r="W3096" i="1"/>
  <c r="V3097" i="1" l="1"/>
  <c r="U3098" i="1"/>
  <c r="R3098" i="1" s="1"/>
  <c r="W3097" i="1"/>
  <c r="V3098" i="1" l="1"/>
  <c r="W3098" i="1" s="1"/>
  <c r="U3099" i="1" l="1"/>
  <c r="R3099" i="1" s="1"/>
  <c r="V3099" i="1"/>
  <c r="W3099" i="1" l="1"/>
  <c r="U3100" i="1"/>
  <c r="R3100" i="1" s="1"/>
  <c r="V3100" i="1" l="1"/>
  <c r="U3101" i="1" l="1"/>
  <c r="R3101" i="1" s="1"/>
  <c r="W3100" i="1"/>
  <c r="V3101" i="1" l="1"/>
  <c r="U3102" i="1" s="1"/>
  <c r="R3102" i="1" s="1"/>
  <c r="W3101" i="1"/>
  <c r="V3102" i="1" l="1"/>
  <c r="W3102" i="1"/>
  <c r="U3103" i="1"/>
  <c r="R3103" i="1" s="1"/>
  <c r="V3103" i="1" l="1"/>
  <c r="U3104" i="1" l="1"/>
  <c r="R3104" i="1" s="1"/>
  <c r="W3103" i="1"/>
  <c r="V3104" i="1" l="1"/>
  <c r="W3104" i="1" s="1"/>
  <c r="U3105" i="1"/>
  <c r="R3105" i="1" s="1"/>
  <c r="V3105" i="1" l="1"/>
  <c r="U3106" i="1" l="1"/>
  <c r="R3106" i="1" s="1"/>
  <c r="W3105" i="1"/>
  <c r="V3106" i="1" l="1"/>
  <c r="W3106" i="1" s="1"/>
  <c r="U3107" i="1" l="1"/>
  <c r="R3107" i="1" s="1"/>
  <c r="V3107" i="1" l="1"/>
  <c r="W3107" i="1"/>
  <c r="U3108" i="1"/>
  <c r="R3108" i="1" s="1"/>
  <c r="V3108" i="1" l="1"/>
  <c r="U3109" i="1"/>
  <c r="R3109" i="1" s="1"/>
  <c r="W3108" i="1"/>
  <c r="V3109" i="1" l="1"/>
  <c r="W3109" i="1" l="1"/>
  <c r="U3110" i="1"/>
  <c r="R3110" i="1" s="1"/>
  <c r="V3110" i="1" l="1"/>
  <c r="U3111" i="1" l="1"/>
  <c r="R3111" i="1" s="1"/>
  <c r="W3110" i="1"/>
  <c r="V3111" i="1" l="1"/>
  <c r="W3111" i="1" l="1"/>
  <c r="U3112" i="1"/>
  <c r="R3112" i="1" s="1"/>
  <c r="V3112" i="1" l="1"/>
  <c r="U3113" i="1" l="1"/>
  <c r="R3113" i="1" s="1"/>
  <c r="W3112" i="1"/>
  <c r="V3113" i="1" l="1"/>
  <c r="W3113" i="1" s="1"/>
  <c r="U3114" i="1"/>
  <c r="R3114" i="1" s="1"/>
  <c r="V3114" i="1" l="1"/>
  <c r="W3114" i="1" l="1"/>
  <c r="U3115" i="1"/>
  <c r="R3115" i="1" s="1"/>
  <c r="V3115" i="1" l="1"/>
  <c r="V3116" i="1" l="1"/>
  <c r="W3115" i="1"/>
  <c r="U3117" i="1" l="1"/>
  <c r="R3117" i="1" s="1"/>
  <c r="W3116" i="1"/>
  <c r="V3117" i="1"/>
  <c r="U3118" i="1" l="1"/>
  <c r="R3118" i="1" s="1"/>
  <c r="W3117" i="1"/>
  <c r="V3118" i="1" l="1"/>
  <c r="U3119" i="1"/>
  <c r="R3119" i="1" s="1"/>
  <c r="W3118" i="1"/>
  <c r="V3119" i="1" l="1"/>
  <c r="U3120" i="1"/>
  <c r="R3120" i="1" s="1"/>
  <c r="W3119" i="1"/>
  <c r="V3120" i="1" l="1"/>
  <c r="U3121" i="1"/>
  <c r="R3121" i="1" s="1"/>
  <c r="W3120" i="1"/>
  <c r="V3121" i="1" l="1"/>
  <c r="W3121" i="1" s="1"/>
  <c r="U3122" i="1" l="1"/>
  <c r="R3122" i="1" l="1"/>
  <c r="V3122" i="1"/>
  <c r="W3122" i="1" l="1"/>
  <c r="U3123" i="1"/>
  <c r="R3123" i="1" l="1"/>
  <c r="V3123" i="1"/>
  <c r="W3123" i="1" l="1"/>
  <c r="U3124" i="1"/>
  <c r="R3124" i="1" l="1"/>
  <c r="V3124" i="1"/>
  <c r="W3124" i="1" l="1"/>
  <c r="U3125" i="1"/>
  <c r="R3125" i="1" l="1"/>
  <c r="V3125" i="1"/>
  <c r="U3126" i="1" l="1"/>
  <c r="R3126" i="1" s="1"/>
  <c r="W3125" i="1"/>
  <c r="V3126" i="1" l="1"/>
  <c r="W3126" i="1" l="1"/>
  <c r="U3127" i="1"/>
  <c r="R3127" i="1" s="1"/>
  <c r="V3127" i="1" l="1"/>
  <c r="W3127" i="1" l="1"/>
  <c r="U3128" i="1"/>
  <c r="R3128" i="1" s="1"/>
  <c r="V3128" i="1" l="1"/>
  <c r="U3133" i="1"/>
  <c r="R3133" i="1" s="1"/>
  <c r="U3129" i="1" l="1"/>
  <c r="R3129" i="1" s="1"/>
  <c r="W3128" i="1"/>
  <c r="V3129" i="1" l="1"/>
  <c r="W3129" i="1"/>
  <c r="U3130" i="1"/>
  <c r="R3130" i="1" s="1"/>
  <c r="U3134" i="1"/>
  <c r="R3134" i="1" s="1"/>
  <c r="V3130" i="1" l="1"/>
  <c r="U3135" i="1"/>
  <c r="R3135" i="1" s="1"/>
  <c r="U3131" i="1" l="1"/>
  <c r="R3131" i="1" s="1"/>
  <c r="W3130" i="1"/>
  <c r="V3131" i="1"/>
  <c r="U3136" i="1"/>
  <c r="R3136" i="1" s="1"/>
  <c r="W3131" i="1" l="1"/>
  <c r="U3132" i="1"/>
  <c r="R3132" i="1" s="1"/>
  <c r="U3137" i="1"/>
  <c r="R3137" i="1" s="1"/>
  <c r="V3132" i="1" l="1"/>
  <c r="U3138" i="1"/>
  <c r="R3138" i="1" s="1"/>
  <c r="W3132" i="1" l="1"/>
  <c r="V3133" i="1"/>
  <c r="U3139" i="1"/>
  <c r="R3139" i="1" s="1"/>
  <c r="W3133" i="1" l="1"/>
  <c r="V3134" i="1"/>
  <c r="U3140" i="1"/>
  <c r="R3140" i="1" s="1"/>
  <c r="V3135" i="1" l="1"/>
  <c r="W3134" i="1"/>
  <c r="U3141" i="1"/>
  <c r="R3141" i="1" s="1"/>
  <c r="W3135" i="1" l="1"/>
  <c r="V3136" i="1"/>
  <c r="U3142" i="1"/>
  <c r="R3142" i="1" s="1"/>
  <c r="W3136" i="1" l="1"/>
  <c r="V3137" i="1"/>
  <c r="U3143" i="1"/>
  <c r="R3143" i="1" s="1"/>
  <c r="W3137" i="1" l="1"/>
  <c r="V3138" i="1"/>
  <c r="U3144" i="1"/>
  <c r="R3144" i="1" s="1"/>
  <c r="W3138" i="1" l="1"/>
  <c r="V3139" i="1"/>
  <c r="W3139" i="1" l="1"/>
  <c r="V3140" i="1"/>
  <c r="U3145" i="1"/>
  <c r="R3145" i="1" s="1"/>
  <c r="W3140" i="1" l="1"/>
  <c r="V3141" i="1"/>
  <c r="U3146" i="1"/>
  <c r="R3146" i="1" s="1"/>
  <c r="V3142" i="1" l="1"/>
  <c r="W3141" i="1"/>
  <c r="U3147" i="1"/>
  <c r="R3147" i="1" s="1"/>
  <c r="V3143" i="1" l="1"/>
  <c r="W3142" i="1"/>
  <c r="U3148" i="1"/>
  <c r="R3148" i="1" s="1"/>
  <c r="W3143" i="1" l="1"/>
  <c r="V3144" i="1"/>
  <c r="V3145" i="1" l="1"/>
  <c r="W3144" i="1"/>
  <c r="U3149" i="1"/>
  <c r="R3149" i="1" s="1"/>
  <c r="W3145" i="1" l="1"/>
  <c r="V3146" i="1"/>
  <c r="U3150" i="1"/>
  <c r="R3150" i="1" s="1"/>
  <c r="W3146" i="1" l="1"/>
  <c r="V3147" i="1"/>
  <c r="U3151" i="1"/>
  <c r="R3151" i="1" s="1"/>
  <c r="W3147" i="1" l="1"/>
  <c r="V3148" i="1"/>
  <c r="U3152" i="1"/>
  <c r="R3152" i="1" s="1"/>
  <c r="W3148" i="1" l="1"/>
  <c r="V3149" i="1"/>
  <c r="U3153" i="1"/>
  <c r="R3153" i="1" s="1"/>
  <c r="V3150" i="1" l="1"/>
  <c r="W3149" i="1"/>
  <c r="U3154" i="1"/>
  <c r="R3154" i="1" s="1"/>
  <c r="W3150" i="1" l="1"/>
  <c r="V3151" i="1"/>
  <c r="U3155" i="1"/>
  <c r="R3155" i="1" s="1"/>
  <c r="W3151" i="1" l="1"/>
  <c r="V3152" i="1"/>
  <c r="U3156" i="1"/>
  <c r="R3156" i="1" s="1"/>
  <c r="W3152" i="1" l="1"/>
  <c r="V3153" i="1"/>
  <c r="U3157" i="1"/>
  <c r="R3157" i="1" s="1"/>
  <c r="W3153" i="1" l="1"/>
  <c r="V3154" i="1"/>
  <c r="U3158" i="1"/>
  <c r="R3158" i="1" s="1"/>
  <c r="W3154" i="1" l="1"/>
  <c r="V3155" i="1"/>
  <c r="U3159" i="1"/>
  <c r="R3159" i="1" s="1"/>
  <c r="V3156" i="1" l="1"/>
  <c r="W3155" i="1"/>
  <c r="U3160" i="1"/>
  <c r="R3160" i="1" s="1"/>
  <c r="V3157" i="1" l="1"/>
  <c r="W3156" i="1"/>
  <c r="U3161" i="1"/>
  <c r="R3161" i="1" s="1"/>
  <c r="V3158" i="1" l="1"/>
  <c r="W3157" i="1"/>
  <c r="U3162" i="1"/>
  <c r="R3162" i="1" s="1"/>
  <c r="V3159" i="1" l="1"/>
  <c r="W3158" i="1"/>
  <c r="U3163" i="1"/>
  <c r="R3163" i="1" s="1"/>
  <c r="V3160" i="1" l="1"/>
  <c r="W3159" i="1"/>
  <c r="U3164" i="1"/>
  <c r="R3164" i="1" s="1"/>
  <c r="V3161" i="1" l="1"/>
  <c r="W3160" i="1"/>
  <c r="U3165" i="1"/>
  <c r="R3165" i="1" s="1"/>
  <c r="V3162" i="1" l="1"/>
  <c r="W3161" i="1"/>
  <c r="U3166" i="1"/>
  <c r="R3166" i="1" s="1"/>
  <c r="V3163" i="1" l="1"/>
  <c r="W3162" i="1"/>
  <c r="V3164" i="1" l="1"/>
  <c r="W3163" i="1"/>
  <c r="W3164" i="1" l="1"/>
  <c r="V3165" i="1"/>
  <c r="V3166" i="1" l="1"/>
  <c r="W3165" i="1"/>
  <c r="U3167" i="1" l="1"/>
  <c r="R3167" i="1" s="1"/>
  <c r="W3166" i="1"/>
  <c r="V3167" i="1" l="1"/>
  <c r="U3168" i="1"/>
  <c r="R3168" i="1" s="1"/>
  <c r="W3167" i="1"/>
  <c r="V3168" i="1" l="1"/>
  <c r="U3169" i="1" l="1"/>
  <c r="R3169" i="1" s="1"/>
  <c r="W3168" i="1"/>
  <c r="V3169" i="1" l="1"/>
  <c r="W3169" i="1" l="1"/>
  <c r="U3170" i="1"/>
  <c r="R3170" i="1" s="1"/>
  <c r="V3170" i="1" l="1"/>
  <c r="U3171" i="1"/>
  <c r="R3171" i="1" s="1"/>
  <c r="W3170" i="1"/>
  <c r="V3171" i="1" l="1"/>
  <c r="U3172" i="1"/>
  <c r="R3172" i="1" s="1"/>
  <c r="W3171" i="1"/>
  <c r="V3172" i="1" l="1"/>
  <c r="W3172" i="1"/>
  <c r="U3173" i="1"/>
  <c r="R3173" i="1" s="1"/>
  <c r="V3173" i="1" l="1"/>
  <c r="W3173" i="1"/>
  <c r="U3174" i="1"/>
  <c r="R3174" i="1" s="1"/>
  <c r="V3174" i="1" l="1"/>
  <c r="U3175" i="1"/>
  <c r="R3175" i="1" s="1"/>
  <c r="W3174" i="1"/>
  <c r="V3175" i="1" l="1"/>
  <c r="U3176" i="1"/>
  <c r="R3176" i="1" s="1"/>
  <c r="W3175" i="1"/>
  <c r="V3176" i="1" l="1"/>
  <c r="U3177" i="1"/>
  <c r="R3177" i="1" s="1"/>
  <c r="W3176" i="1"/>
  <c r="V3177" i="1" l="1"/>
  <c r="U3178" i="1" l="1"/>
  <c r="W3177" i="1"/>
  <c r="U3179" i="1"/>
  <c r="R3179" i="1" s="1"/>
  <c r="R3178" i="1" l="1"/>
  <c r="V3178" i="1"/>
  <c r="W3178" i="1" s="1"/>
  <c r="V3179" i="1" l="1"/>
  <c r="W3179" i="1" s="1"/>
  <c r="U3180" i="1"/>
  <c r="R3180" i="1" s="1"/>
  <c r="V3180" i="1" l="1"/>
  <c r="U3181" i="1"/>
  <c r="R3181" i="1" s="1"/>
  <c r="W3180" i="1"/>
  <c r="V3181" i="1" l="1"/>
  <c r="W3181" i="1" s="1"/>
  <c r="V3182" i="1"/>
  <c r="U3183" i="1" l="1"/>
  <c r="R3183" i="1" s="1"/>
  <c r="W3182" i="1"/>
  <c r="V3183" i="1"/>
  <c r="U3184" i="1" l="1"/>
  <c r="R3184" i="1" s="1"/>
  <c r="W3183" i="1"/>
  <c r="V3184" i="1"/>
  <c r="U3185" i="1" l="1"/>
  <c r="R3185" i="1" s="1"/>
  <c r="W3184" i="1"/>
  <c r="V3185" i="1"/>
  <c r="U3186" i="1" l="1"/>
  <c r="R3186" i="1" s="1"/>
  <c r="W3185" i="1"/>
  <c r="V3186" i="1"/>
  <c r="U3187" i="1" l="1"/>
  <c r="R3187" i="1" s="1"/>
  <c r="W3186" i="1"/>
  <c r="V3187" i="1" l="1"/>
  <c r="W3187" i="1" s="1"/>
  <c r="U3188" i="1"/>
  <c r="R3188" i="1" s="1"/>
  <c r="V3188" i="1" l="1"/>
  <c r="W3188" i="1" l="1"/>
  <c r="U3189" i="1"/>
  <c r="R3189" i="1" s="1"/>
  <c r="V3189" i="1" l="1"/>
  <c r="W3189" i="1" l="1"/>
  <c r="U3190" i="1"/>
  <c r="R3190" i="1" s="1"/>
  <c r="V3190" i="1" l="1"/>
  <c r="U3191" i="1" l="1"/>
  <c r="R3191" i="1" s="1"/>
  <c r="W3190" i="1"/>
  <c r="V3191" i="1"/>
  <c r="W3191" i="1" l="1"/>
  <c r="U3192" i="1"/>
  <c r="R3192" i="1" s="1"/>
  <c r="V3192" i="1" l="1"/>
  <c r="W3192" i="1" l="1"/>
  <c r="U3193" i="1"/>
  <c r="R3193" i="1" s="1"/>
  <c r="V3193" i="1" l="1"/>
  <c r="U3194" i="1" l="1"/>
  <c r="R3194" i="1" s="1"/>
  <c r="W3193" i="1"/>
  <c r="V3194" i="1"/>
  <c r="W3194" i="1" l="1"/>
  <c r="U3195" i="1"/>
  <c r="R3195" i="1" s="1"/>
  <c r="V3195" i="1" l="1"/>
  <c r="W3195" i="1" l="1"/>
  <c r="U3196" i="1"/>
  <c r="R3196" i="1" s="1"/>
  <c r="V3196" i="1" l="1"/>
  <c r="U3197" i="1" l="1"/>
  <c r="R3197" i="1" s="1"/>
  <c r="W3196" i="1"/>
  <c r="V3197" i="1"/>
  <c r="U3198" i="1" l="1"/>
  <c r="R3198" i="1" s="1"/>
  <c r="W3197" i="1"/>
  <c r="V3198" i="1"/>
  <c r="U3199" i="1" l="1"/>
  <c r="R3199" i="1" s="1"/>
  <c r="W3198" i="1"/>
  <c r="V3199" i="1"/>
  <c r="U3200" i="1" l="1"/>
  <c r="R3200" i="1" s="1"/>
  <c r="W3199" i="1"/>
  <c r="V3200" i="1" l="1"/>
  <c r="W3200" i="1" s="1"/>
  <c r="U3201" i="1"/>
  <c r="R3201" i="1" s="1"/>
  <c r="V3201" i="1" l="1"/>
  <c r="U3202" i="1" l="1"/>
  <c r="R3202" i="1" s="1"/>
  <c r="W3201" i="1"/>
  <c r="V3202" i="1" l="1"/>
  <c r="W3202" i="1" s="1"/>
  <c r="U3203" i="1"/>
  <c r="R3203" i="1" s="1"/>
  <c r="V3203" i="1" l="1"/>
  <c r="U3204" i="1" l="1"/>
  <c r="R3204" i="1" s="1"/>
  <c r="W3203" i="1"/>
  <c r="V3204" i="1"/>
  <c r="U3205" i="1" l="1"/>
  <c r="R3205" i="1" s="1"/>
  <c r="W3204" i="1"/>
  <c r="V3205" i="1"/>
  <c r="U3206" i="1" l="1"/>
  <c r="R3206" i="1" s="1"/>
  <c r="V3206" i="1"/>
  <c r="W3205" i="1"/>
  <c r="U3207" i="1" l="1"/>
  <c r="R3207" i="1" s="1"/>
  <c r="W3206" i="1"/>
  <c r="V3207" i="1"/>
  <c r="U3208" i="1" l="1"/>
  <c r="R3208" i="1" s="1"/>
  <c r="W3207" i="1"/>
  <c r="V3208" i="1"/>
  <c r="U3209" i="1" l="1"/>
  <c r="R3209" i="1" s="1"/>
  <c r="W3208" i="1"/>
  <c r="V3209" i="1" l="1"/>
  <c r="U3210" i="1"/>
  <c r="R3210" i="1" s="1"/>
  <c r="W3209" i="1"/>
  <c r="V3210" i="1" l="1"/>
  <c r="U3211" i="1"/>
  <c r="R3211" i="1" s="1"/>
  <c r="W3210" i="1"/>
  <c r="V3211" i="1" l="1"/>
  <c r="U3212" i="1"/>
  <c r="R3212" i="1" s="1"/>
  <c r="W3211" i="1"/>
  <c r="V3212" i="1" l="1"/>
  <c r="U3213" i="1"/>
  <c r="R3213" i="1" s="1"/>
  <c r="W3212" i="1"/>
  <c r="V3213" i="1" l="1"/>
  <c r="U3214" i="1"/>
  <c r="R3214" i="1" s="1"/>
  <c r="W3213" i="1"/>
  <c r="V3214" i="1" l="1"/>
  <c r="W3214" i="1" s="1"/>
  <c r="U3215" i="1"/>
  <c r="R3215" i="1" s="1"/>
  <c r="V3215" i="1" l="1"/>
  <c r="U3216" i="1" l="1"/>
  <c r="R3216" i="1" s="1"/>
  <c r="W3215" i="1"/>
  <c r="V3216" i="1" l="1"/>
  <c r="U3217" i="1" l="1"/>
  <c r="R3217" i="1" s="1"/>
  <c r="W3216" i="1"/>
  <c r="V3217" i="1" l="1"/>
  <c r="W3217" i="1" s="1"/>
  <c r="U3218" i="1"/>
  <c r="R3218" i="1" s="1"/>
  <c r="V3218" i="1" l="1"/>
  <c r="U3219" i="1" l="1"/>
  <c r="R3219" i="1" s="1"/>
  <c r="W3218" i="1"/>
  <c r="V3219" i="1"/>
  <c r="W3219" i="1" l="1"/>
  <c r="U3220" i="1"/>
  <c r="R3220" i="1" s="1"/>
  <c r="V3220" i="1" l="1"/>
  <c r="U3221" i="1" l="1"/>
  <c r="R3221" i="1" s="1"/>
  <c r="W3220" i="1"/>
  <c r="V3221" i="1"/>
  <c r="W3221" i="1" l="1"/>
  <c r="U3222" i="1"/>
  <c r="R3222" i="1" s="1"/>
  <c r="V3222" i="1" l="1"/>
  <c r="U3223" i="1" l="1"/>
  <c r="R3223" i="1" s="1"/>
  <c r="W3222" i="1"/>
  <c r="V3223" i="1"/>
  <c r="W3223" i="1" l="1"/>
  <c r="U3224" i="1"/>
  <c r="R3224" i="1" s="1"/>
  <c r="V3224" i="1" l="1"/>
  <c r="W3224" i="1" l="1"/>
  <c r="U3225" i="1"/>
  <c r="R3225" i="1" s="1"/>
  <c r="V3225" i="1" l="1"/>
  <c r="U3226" i="1" l="1"/>
  <c r="R3226" i="1" s="1"/>
  <c r="W3225" i="1"/>
  <c r="V3226" i="1"/>
  <c r="U3227" i="1" l="1"/>
  <c r="R3227" i="1" s="1"/>
  <c r="W3226" i="1"/>
  <c r="V3227" i="1" l="1"/>
  <c r="W3227" i="1" s="1"/>
  <c r="U3228" i="1"/>
  <c r="R3228" i="1" s="1"/>
  <c r="V3228" i="1" l="1"/>
  <c r="W3228" i="1" s="1"/>
  <c r="U3229" i="1"/>
  <c r="R3229" i="1" s="1"/>
  <c r="V3229" i="1" l="1"/>
  <c r="U3230" i="1"/>
  <c r="R3230" i="1" s="1"/>
  <c r="W3229" i="1"/>
  <c r="V3230" i="1" l="1"/>
  <c r="U3231" i="1"/>
  <c r="R3231" i="1" s="1"/>
  <c r="W3230" i="1"/>
  <c r="V3231" i="1" l="1"/>
  <c r="U3232" i="1" l="1"/>
  <c r="R3232" i="1" s="1"/>
  <c r="W3231" i="1"/>
  <c r="V3232" i="1"/>
  <c r="U3233" i="1" l="1"/>
  <c r="R3233" i="1" s="1"/>
  <c r="W3232" i="1"/>
  <c r="V3233" i="1" l="1"/>
  <c r="U3234" i="1" l="1"/>
  <c r="R3234" i="1" s="1"/>
  <c r="V3234" i="1"/>
  <c r="W3233" i="1"/>
  <c r="U3235" i="1" l="1"/>
  <c r="R3235" i="1" s="1"/>
  <c r="W3234" i="1"/>
  <c r="V3235" i="1" l="1"/>
  <c r="U3236" i="1"/>
  <c r="R3236" i="1" s="1"/>
  <c r="W3235" i="1"/>
  <c r="V3236" i="1" l="1"/>
  <c r="U3237" i="1"/>
  <c r="R3237" i="1" s="1"/>
  <c r="W3236" i="1"/>
  <c r="V3237" i="1" l="1"/>
  <c r="W3237" i="1" l="1"/>
  <c r="U3238" i="1"/>
  <c r="R3238" i="1" s="1"/>
  <c r="V3238" i="1" l="1"/>
  <c r="W3238" i="1" l="1"/>
  <c r="U3239" i="1"/>
  <c r="R3239" i="1" s="1"/>
  <c r="V3239" i="1" l="1"/>
  <c r="W3239" i="1" l="1"/>
  <c r="U3240" i="1"/>
  <c r="R3240" i="1" s="1"/>
  <c r="V3240" i="1" l="1"/>
  <c r="W3240" i="1" l="1"/>
  <c r="U3241" i="1"/>
  <c r="R3241" i="1" s="1"/>
  <c r="V3241" i="1" l="1"/>
  <c r="U3242" i="1" l="1"/>
  <c r="R3242" i="1" s="1"/>
  <c r="W3241" i="1"/>
  <c r="V3242" i="1" l="1"/>
  <c r="W3242" i="1" s="1"/>
  <c r="U3243" i="1" l="1"/>
  <c r="R3243" i="1" s="1"/>
  <c r="V3243" i="1" l="1"/>
  <c r="U3244" i="1" l="1"/>
  <c r="R3244" i="1" s="1"/>
  <c r="W3243" i="1"/>
  <c r="V3244" i="1" l="1"/>
  <c r="U3245" i="1" l="1"/>
  <c r="R3245" i="1" s="1"/>
  <c r="W3244" i="1"/>
  <c r="V3245" i="1" l="1"/>
  <c r="W3245" i="1" l="1"/>
  <c r="U3246" i="1"/>
  <c r="R3246" i="1" s="1"/>
  <c r="V3246" i="1" l="1"/>
  <c r="W3246" i="1" l="1"/>
  <c r="U3247" i="1"/>
  <c r="R3247" i="1" s="1"/>
  <c r="V3247" i="1" l="1"/>
  <c r="W3247" i="1" s="1"/>
  <c r="U3248" i="1"/>
  <c r="R3248" i="1" s="1"/>
  <c r="V3248" i="1" l="1"/>
  <c r="U3249" i="1" l="1"/>
  <c r="R3249" i="1" s="1"/>
  <c r="W3248" i="1"/>
  <c r="V3249" i="1"/>
  <c r="U3250" i="1" l="1"/>
  <c r="R3250" i="1" s="1"/>
  <c r="W3249" i="1"/>
  <c r="U3253" i="1"/>
  <c r="R3253" i="1" s="1"/>
  <c r="V3250" i="1" l="1"/>
  <c r="W3250" i="1" s="1"/>
  <c r="U3251" i="1"/>
  <c r="R3251" i="1" s="1"/>
  <c r="U3254" i="1"/>
  <c r="R3254" i="1" s="1"/>
  <c r="V3251" i="1" l="1"/>
  <c r="U3255" i="1"/>
  <c r="R3255" i="1" s="1"/>
  <c r="W3251" i="1" l="1"/>
  <c r="U3252" i="1"/>
  <c r="R3252" i="1" s="1"/>
  <c r="U3256" i="1"/>
  <c r="R3256" i="1" s="1"/>
  <c r="V3252" i="1" l="1"/>
  <c r="U3257" i="1"/>
  <c r="R3257" i="1" s="1"/>
  <c r="W3252" i="1" l="1"/>
  <c r="V3253" i="1"/>
  <c r="U3258" i="1"/>
  <c r="R3258" i="1" s="1"/>
  <c r="W3253" i="1" l="1"/>
  <c r="V3254" i="1"/>
  <c r="U3259" i="1"/>
  <c r="R3259" i="1" s="1"/>
  <c r="V3255" i="1" l="1"/>
  <c r="W3254" i="1"/>
  <c r="U3260" i="1"/>
  <c r="R3260" i="1" s="1"/>
  <c r="W3255" i="1" l="1"/>
  <c r="V3256" i="1"/>
  <c r="U3261" i="1"/>
  <c r="R3261" i="1" s="1"/>
  <c r="V3257" i="1" l="1"/>
  <c r="W3256" i="1"/>
  <c r="V3258" i="1" l="1"/>
  <c r="W3257" i="1"/>
  <c r="W3258" i="1" l="1"/>
  <c r="V3259" i="1"/>
  <c r="V3260" i="1" l="1"/>
  <c r="W3259" i="1"/>
  <c r="V3261" i="1" l="1"/>
  <c r="W3260" i="1"/>
  <c r="W3261" i="1" l="1"/>
  <c r="U3262" i="1"/>
  <c r="R3262" i="1" s="1"/>
  <c r="V3262" i="1" l="1"/>
  <c r="W3262" i="1" l="1"/>
  <c r="U3263" i="1"/>
  <c r="R3263" i="1" s="1"/>
  <c r="V3263" i="1" l="1"/>
  <c r="W3263" i="1" s="1"/>
  <c r="U3264" i="1"/>
  <c r="R3264" i="1" s="1"/>
  <c r="V3264" i="1" l="1"/>
  <c r="W3264" i="1" l="1"/>
  <c r="U3265" i="1"/>
  <c r="R3265" i="1" s="1"/>
  <c r="V3265" i="1" l="1"/>
  <c r="U3266" i="1" l="1"/>
  <c r="R3266" i="1" s="1"/>
  <c r="W3265" i="1"/>
  <c r="V3266" i="1"/>
  <c r="U3267" i="1" l="1"/>
  <c r="R3267" i="1" s="1"/>
  <c r="W3266" i="1"/>
  <c r="V3267" i="1"/>
  <c r="W3267" i="1" l="1"/>
  <c r="U3268" i="1"/>
  <c r="R3268" i="1" s="1"/>
  <c r="V3268" i="1" l="1"/>
  <c r="U3269" i="1" l="1"/>
  <c r="R3269" i="1" s="1"/>
  <c r="W3268" i="1"/>
  <c r="V3269" i="1"/>
  <c r="U3270" i="1" l="1"/>
  <c r="R3270" i="1" s="1"/>
  <c r="W3269" i="1"/>
  <c r="V3270" i="1"/>
  <c r="W3270" i="1" l="1"/>
  <c r="U3271" i="1"/>
  <c r="R3271" i="1" s="1"/>
  <c r="V3271" i="1" l="1"/>
  <c r="U3273" i="1"/>
  <c r="R3273" i="1" s="1"/>
  <c r="U3272" i="1" l="1"/>
  <c r="R3272" i="1" s="1"/>
  <c r="W3271" i="1"/>
  <c r="V3272" i="1"/>
  <c r="W3272" i="1" s="1"/>
  <c r="V3273" i="1" l="1"/>
  <c r="W3273" i="1" s="1"/>
  <c r="U3274" i="1"/>
  <c r="R3274" i="1" s="1"/>
  <c r="V3274" i="1" l="1"/>
  <c r="U3275" i="1" l="1"/>
  <c r="R3275" i="1" s="1"/>
  <c r="W3274" i="1"/>
  <c r="V3275" i="1"/>
  <c r="U3276" i="1" l="1"/>
  <c r="R3276" i="1" s="1"/>
  <c r="W3275" i="1"/>
  <c r="V3276" i="1" l="1"/>
  <c r="U3277" i="1" l="1"/>
  <c r="R3277" i="1" s="1"/>
  <c r="W3276" i="1"/>
  <c r="V3277" i="1"/>
  <c r="U3278" i="1" l="1"/>
  <c r="R3278" i="1" s="1"/>
  <c r="W3277" i="1"/>
  <c r="V3278" i="1" l="1"/>
  <c r="U3279" i="1" l="1"/>
  <c r="R3279" i="1" s="1"/>
  <c r="W3278" i="1"/>
  <c r="V3279" i="1"/>
  <c r="U3280" i="1" l="1"/>
  <c r="R3280" i="1" s="1"/>
  <c r="V3280" i="1"/>
  <c r="W3279" i="1"/>
  <c r="U3281" i="1" l="1"/>
  <c r="R3281" i="1" s="1"/>
  <c r="W3280" i="1"/>
  <c r="V3281" i="1"/>
  <c r="U3282" i="1" l="1"/>
  <c r="R3282" i="1" s="1"/>
  <c r="W3281" i="1"/>
  <c r="V3282" i="1"/>
  <c r="U3283" i="1" l="1"/>
  <c r="R3283" i="1" s="1"/>
  <c r="W3282" i="1"/>
  <c r="V3283" i="1"/>
  <c r="U3284" i="1" l="1"/>
  <c r="R3284" i="1" s="1"/>
  <c r="W3283" i="1"/>
  <c r="V3284" i="1"/>
  <c r="U3285" i="1" l="1"/>
  <c r="R3285" i="1" s="1"/>
  <c r="W3284" i="1"/>
  <c r="V3285" i="1"/>
  <c r="U3286" i="1" l="1"/>
  <c r="R3286" i="1" s="1"/>
  <c r="W3285" i="1"/>
  <c r="V3286" i="1" l="1"/>
  <c r="W3286" i="1" s="1"/>
  <c r="U3287" i="1"/>
  <c r="R3287" i="1" s="1"/>
  <c r="V3287" i="1" l="1"/>
  <c r="U3288" i="1" l="1"/>
  <c r="R3288" i="1" s="1"/>
  <c r="W3287" i="1"/>
  <c r="V3288" i="1" l="1"/>
  <c r="W3288" i="1" s="1"/>
  <c r="U3289" i="1" l="1"/>
  <c r="R3289" i="1" s="1"/>
  <c r="V3289" i="1"/>
  <c r="U3290" i="1" l="1"/>
  <c r="R3290" i="1" s="1"/>
  <c r="W3289" i="1"/>
  <c r="V3290" i="1" l="1"/>
  <c r="U3291" i="1" s="1"/>
  <c r="R3291" i="1" s="1"/>
  <c r="W3290" i="1"/>
  <c r="V3291" i="1" l="1"/>
  <c r="U3292" i="1" s="1"/>
  <c r="R3292" i="1" s="1"/>
  <c r="W3291" i="1" l="1"/>
  <c r="V3292" i="1"/>
  <c r="W3292" i="1" s="1"/>
  <c r="U3293" i="1"/>
  <c r="R3293" i="1" s="1"/>
  <c r="V3293" i="1" l="1"/>
  <c r="W3293" i="1" s="1"/>
  <c r="U3294" i="1"/>
  <c r="R3294" i="1" s="1"/>
  <c r="V3294" i="1" l="1"/>
  <c r="W3294" i="1" l="1"/>
  <c r="U3295" i="1"/>
  <c r="R3295" i="1" s="1"/>
  <c r="V3295" i="1" l="1"/>
  <c r="W3295" i="1" l="1"/>
  <c r="U3296" i="1"/>
  <c r="R3296" i="1" s="1"/>
  <c r="V3296" i="1" l="1"/>
  <c r="W3296" i="1" l="1"/>
  <c r="U3297" i="1"/>
  <c r="R3297" i="1" s="1"/>
  <c r="V3297" i="1" l="1"/>
  <c r="U3298" i="1" l="1"/>
  <c r="R3298" i="1" s="1"/>
  <c r="W3297" i="1"/>
  <c r="V3298" i="1"/>
  <c r="U3299" i="1" l="1"/>
  <c r="R3299" i="1" s="1"/>
  <c r="W3298" i="1"/>
  <c r="V3299" i="1"/>
  <c r="U3300" i="1" l="1"/>
  <c r="R3300" i="1" s="1"/>
  <c r="W3299" i="1"/>
  <c r="V3300" i="1" l="1"/>
  <c r="U3301" i="1" l="1"/>
  <c r="R3301" i="1" s="1"/>
  <c r="W3300" i="1"/>
  <c r="V3301" i="1" l="1"/>
  <c r="U3302" i="1"/>
  <c r="R3302" i="1" s="1"/>
  <c r="W3301" i="1"/>
  <c r="V3302" i="1" l="1"/>
  <c r="U3303" i="1"/>
  <c r="R3303" i="1" s="1"/>
  <c r="W3302" i="1"/>
  <c r="V3303" i="1" l="1"/>
  <c r="U3304" i="1"/>
  <c r="R3304" i="1" s="1"/>
  <c r="W3303" i="1"/>
  <c r="V3304" i="1" l="1"/>
  <c r="U3305" i="1"/>
  <c r="R3305" i="1" s="1"/>
  <c r="W3304" i="1"/>
  <c r="V3305" i="1" l="1"/>
  <c r="W3305" i="1" s="1"/>
  <c r="U3306" i="1"/>
  <c r="R3306" i="1" s="1"/>
  <c r="V3306" i="1" l="1"/>
  <c r="U3307" i="1"/>
  <c r="R3307" i="1" s="1"/>
  <c r="W3306" i="1"/>
  <c r="V3307" i="1" l="1"/>
  <c r="U3308" i="1"/>
  <c r="R3308" i="1" s="1"/>
  <c r="W3307" i="1"/>
  <c r="V3308" i="1" l="1"/>
  <c r="U3309" i="1" s="1"/>
  <c r="R3309" i="1" s="1"/>
  <c r="W3308" i="1" l="1"/>
  <c r="V3309" i="1"/>
  <c r="U3310" i="1" s="1"/>
  <c r="R3310" i="1" s="1"/>
  <c r="W3309" i="1"/>
  <c r="V3310" i="1" l="1"/>
  <c r="U3311" i="1" s="1"/>
  <c r="R3311" i="1" s="1"/>
  <c r="W3310" i="1" l="1"/>
  <c r="V3311" i="1"/>
  <c r="W3311" i="1" s="1"/>
  <c r="U3312" i="1" l="1"/>
  <c r="R3312" i="1" s="1"/>
  <c r="V3312" i="1"/>
  <c r="W3312" i="1" l="1"/>
  <c r="U3313" i="1"/>
  <c r="R3313" i="1" s="1"/>
  <c r="V3313" i="1" l="1"/>
  <c r="W3313" i="1" l="1"/>
  <c r="U3314" i="1"/>
  <c r="R3314" i="1" s="1"/>
  <c r="V3314" i="1" l="1"/>
  <c r="W3314" i="1" s="1"/>
  <c r="U3315" i="1"/>
  <c r="R3315" i="1" s="1"/>
  <c r="V3315" i="1" l="1"/>
  <c r="W3315" i="1" l="1"/>
  <c r="U3316" i="1"/>
  <c r="R3316" i="1" s="1"/>
  <c r="V3316" i="1" l="1"/>
  <c r="U3317" i="1" l="1"/>
  <c r="R3317" i="1" s="1"/>
  <c r="W3316" i="1"/>
  <c r="V3317" i="1"/>
  <c r="W3317" i="1" l="1"/>
  <c r="U3318" i="1"/>
  <c r="R3318" i="1" s="1"/>
  <c r="V3318" i="1" l="1"/>
  <c r="W3318" i="1" l="1"/>
  <c r="U3319" i="1"/>
  <c r="R3319" i="1" s="1"/>
  <c r="V3319" i="1" l="1"/>
  <c r="U3320" i="1" l="1"/>
  <c r="R3320" i="1" s="1"/>
  <c r="W3319" i="1"/>
  <c r="V3320" i="1" l="1"/>
  <c r="U3321" i="1" s="1"/>
  <c r="W3320" i="1"/>
  <c r="R3321" i="1" l="1"/>
  <c r="V3321" i="1"/>
  <c r="W3321" i="1" s="1"/>
  <c r="U3322" i="1"/>
  <c r="R3322" i="1" s="1"/>
  <c r="V3322" i="1" l="1"/>
  <c r="U3323" i="1"/>
  <c r="R3323" i="1" s="1"/>
  <c r="W3322" i="1"/>
  <c r="V3323" i="1" l="1"/>
  <c r="U3324" i="1"/>
  <c r="R3324" i="1" s="1"/>
  <c r="W3323" i="1"/>
  <c r="V3324" i="1" l="1"/>
  <c r="U3325" i="1" l="1"/>
  <c r="R3325" i="1" s="1"/>
  <c r="V3325" i="1"/>
  <c r="W3324" i="1"/>
  <c r="U3326" i="1" l="1"/>
  <c r="R3326" i="1" s="1"/>
  <c r="W3325" i="1"/>
  <c r="V3326" i="1"/>
  <c r="U3327" i="1" l="1"/>
  <c r="R3327" i="1" s="1"/>
  <c r="V3327" i="1"/>
  <c r="W3326" i="1"/>
  <c r="U3328" i="1" l="1"/>
  <c r="R3328" i="1" s="1"/>
  <c r="V3328" i="1"/>
  <c r="W3327" i="1"/>
  <c r="U3329" i="1" l="1"/>
  <c r="R3329" i="1" s="1"/>
  <c r="V3329" i="1"/>
  <c r="W3328" i="1"/>
  <c r="U3330" i="1" l="1"/>
  <c r="R3330" i="1" s="1"/>
  <c r="W3329" i="1"/>
  <c r="V3330" i="1" l="1"/>
  <c r="U3331" i="1"/>
  <c r="R3331" i="1" s="1"/>
  <c r="W3330" i="1"/>
  <c r="V3331" i="1" l="1"/>
  <c r="W3331" i="1" s="1"/>
  <c r="U3332" i="1"/>
  <c r="R3332" i="1" s="1"/>
  <c r="V3332" i="1" l="1"/>
  <c r="W3332" i="1" l="1"/>
  <c r="U3333" i="1"/>
  <c r="R3333" i="1" s="1"/>
  <c r="V3333" i="1" l="1"/>
  <c r="U3334" i="1" l="1"/>
  <c r="R3334" i="1" s="1"/>
  <c r="W3333" i="1"/>
  <c r="V3334" i="1" l="1"/>
  <c r="U3335" i="1" s="1"/>
  <c r="R3335" i="1" s="1"/>
  <c r="W3334" i="1"/>
  <c r="V3335" i="1" l="1"/>
  <c r="W3335" i="1"/>
  <c r="U3336" i="1"/>
  <c r="R3336" i="1" s="1"/>
  <c r="V3336" i="1" l="1"/>
  <c r="W3336" i="1" l="1"/>
  <c r="U3337" i="1"/>
  <c r="R3337" i="1" s="1"/>
  <c r="V3337" i="1" l="1"/>
  <c r="W3337" i="1" l="1"/>
  <c r="U3338" i="1"/>
  <c r="R3338" i="1" s="1"/>
  <c r="V3338" i="1" l="1"/>
  <c r="W3338" i="1"/>
  <c r="U3339" i="1"/>
  <c r="R3339" i="1" s="1"/>
  <c r="V3339" i="1" l="1"/>
  <c r="U3340" i="1" l="1"/>
  <c r="R3340" i="1" s="1"/>
  <c r="W3339" i="1"/>
  <c r="V3340" i="1"/>
  <c r="U3341" i="1" l="1"/>
  <c r="R3341" i="1" s="1"/>
  <c r="W3340" i="1"/>
  <c r="V3341" i="1"/>
  <c r="W3341" i="1" l="1"/>
  <c r="U3342" i="1"/>
  <c r="R3342" i="1" s="1"/>
  <c r="V3342" i="1" l="1"/>
  <c r="W3342" i="1" l="1"/>
  <c r="U3343" i="1"/>
  <c r="R3343" i="1" s="1"/>
  <c r="V3343" i="1" l="1"/>
  <c r="U3344" i="1" l="1"/>
  <c r="R3344" i="1" s="1"/>
  <c r="W3343" i="1"/>
  <c r="V3344" i="1" l="1"/>
  <c r="W3344" i="1" s="1"/>
  <c r="U3345" i="1"/>
  <c r="R3345" i="1" s="1"/>
  <c r="V3345" i="1" l="1"/>
  <c r="W3345" i="1" l="1"/>
  <c r="U3346" i="1"/>
  <c r="R3346" i="1" s="1"/>
  <c r="V3346" i="1" l="1"/>
  <c r="U3347" i="1" l="1"/>
  <c r="R3347" i="1" s="1"/>
  <c r="W3346" i="1"/>
  <c r="V3347" i="1"/>
  <c r="U3348" i="1" l="1"/>
  <c r="R3348" i="1" s="1"/>
  <c r="W3347" i="1"/>
  <c r="V3348" i="1" l="1"/>
  <c r="U3349" i="1"/>
  <c r="R3349" i="1" s="1"/>
  <c r="W3348" i="1"/>
  <c r="V3349" i="1" l="1"/>
  <c r="U3350" i="1" l="1"/>
  <c r="R3350" i="1" s="1"/>
  <c r="W3349" i="1"/>
  <c r="V3350" i="1"/>
  <c r="U3351" i="1" l="1"/>
  <c r="R3351" i="1" s="1"/>
  <c r="W3350" i="1"/>
  <c r="V3351" i="1" l="1"/>
  <c r="U3352" i="1" l="1"/>
  <c r="R3352" i="1" s="1"/>
  <c r="V3352" i="1"/>
  <c r="W3351" i="1"/>
  <c r="U3353" i="1" l="1"/>
  <c r="R3353" i="1" s="1"/>
  <c r="W3352" i="1"/>
  <c r="V3353" i="1" l="1"/>
  <c r="U3354" i="1" l="1"/>
  <c r="R3354" i="1" s="1"/>
  <c r="V3354" i="1"/>
  <c r="W3353" i="1"/>
  <c r="U3355" i="1" l="1"/>
  <c r="R3355" i="1" s="1"/>
  <c r="W3354" i="1"/>
  <c r="V3355" i="1"/>
  <c r="W3355" i="1" l="1"/>
  <c r="U3356" i="1"/>
  <c r="R3356" i="1" s="1"/>
  <c r="V3356" i="1" l="1"/>
  <c r="W3356" i="1" l="1"/>
  <c r="U3357" i="1"/>
  <c r="R3357" i="1" s="1"/>
  <c r="V3357" i="1" l="1"/>
  <c r="W3357" i="1" l="1"/>
  <c r="U3358" i="1"/>
  <c r="R3358" i="1" s="1"/>
  <c r="V3358" i="1" l="1"/>
  <c r="W3358" i="1" l="1"/>
  <c r="U3359" i="1"/>
  <c r="R3359" i="1" s="1"/>
  <c r="V3359" i="1" l="1"/>
  <c r="U3360" i="1" l="1"/>
  <c r="R3360" i="1" s="1"/>
  <c r="W3359" i="1"/>
  <c r="V3360" i="1" l="1"/>
  <c r="W3360" i="1" s="1"/>
  <c r="U3361" i="1"/>
  <c r="R3361" i="1" s="1"/>
  <c r="V3361" i="1" l="1"/>
  <c r="W3361" i="1" l="1"/>
  <c r="U3362" i="1"/>
  <c r="R3362" i="1" s="1"/>
  <c r="V3362" i="1" l="1"/>
  <c r="U3363" i="1" l="1"/>
  <c r="R3363" i="1" s="1"/>
  <c r="W3362" i="1"/>
  <c r="V3363" i="1" l="1"/>
  <c r="U3364" i="1"/>
  <c r="R3364" i="1" s="1"/>
  <c r="W3363" i="1"/>
  <c r="V3364" i="1" l="1"/>
  <c r="U3365" i="1" s="1"/>
  <c r="W3364" i="1"/>
  <c r="R3365" i="1" l="1"/>
  <c r="V3365" i="1"/>
  <c r="W3365" i="1" s="1"/>
  <c r="U3366" i="1" l="1"/>
  <c r="R3366" i="1" s="1"/>
  <c r="V3366" i="1"/>
  <c r="W3366" i="1" l="1"/>
  <c r="U3367" i="1"/>
  <c r="R3367" i="1" s="1"/>
  <c r="V3367" i="1" l="1"/>
  <c r="U3368" i="1" l="1"/>
  <c r="R3368" i="1" s="1"/>
  <c r="W3367" i="1"/>
  <c r="V3368" i="1" l="1"/>
  <c r="W3368" i="1" s="1"/>
  <c r="U3369" i="1"/>
  <c r="R3369" i="1" s="1"/>
  <c r="V3369" i="1" l="1"/>
  <c r="U3370" i="1" s="1"/>
  <c r="R3370" i="1" s="1"/>
  <c r="W3369" i="1" l="1"/>
  <c r="V3370" i="1"/>
  <c r="U3371" i="1" s="1"/>
  <c r="R3371" i="1" s="1"/>
  <c r="W3370" i="1" l="1"/>
  <c r="V3371" i="1"/>
  <c r="W3371" i="1" s="1"/>
  <c r="U3372" i="1"/>
  <c r="R3372" i="1" s="1"/>
  <c r="V3372" i="1" l="1"/>
  <c r="W3372" i="1" l="1"/>
  <c r="U3373" i="1"/>
  <c r="R3373" i="1" s="1"/>
  <c r="V3373" i="1" l="1"/>
  <c r="U3374" i="1" l="1"/>
  <c r="R3374" i="1" s="1"/>
  <c r="W3373" i="1"/>
  <c r="V3374" i="1" l="1"/>
  <c r="U3375" i="1"/>
  <c r="R3375" i="1" s="1"/>
  <c r="W3374" i="1"/>
  <c r="V3375" i="1" l="1"/>
  <c r="U3376" i="1" l="1"/>
  <c r="R3376" i="1" s="1"/>
  <c r="W3375" i="1"/>
  <c r="V3376" i="1" l="1"/>
  <c r="U3377" i="1" l="1"/>
  <c r="R3377" i="1" s="1"/>
  <c r="W3376" i="1"/>
  <c r="V3377" i="1" l="1"/>
  <c r="U3378" i="1" l="1"/>
  <c r="R3378" i="1" s="1"/>
  <c r="W3377" i="1"/>
  <c r="V3378" i="1" l="1"/>
  <c r="U3379" i="1" l="1"/>
  <c r="R3379" i="1" s="1"/>
  <c r="W3378" i="1"/>
  <c r="V3379" i="1" l="1"/>
  <c r="U3380" i="1" l="1"/>
  <c r="R3380" i="1" s="1"/>
  <c r="W3379" i="1"/>
  <c r="V3380" i="1"/>
  <c r="W3380" i="1" l="1"/>
  <c r="U3381" i="1"/>
  <c r="R3381" i="1" s="1"/>
  <c r="V3381" i="1" l="1"/>
  <c r="W3381" i="1" l="1"/>
  <c r="U3382" i="1"/>
  <c r="R3382" i="1" s="1"/>
  <c r="V3382" i="1" l="1"/>
  <c r="W3382" i="1" l="1"/>
  <c r="U3383" i="1"/>
  <c r="R3383" i="1" s="1"/>
  <c r="V3383" i="1" l="1"/>
  <c r="U3384" i="1" l="1"/>
  <c r="R3384" i="1" s="1"/>
  <c r="W3383" i="1"/>
  <c r="V3384" i="1" l="1"/>
  <c r="U3385" i="1" s="1"/>
  <c r="R3385" i="1" s="1"/>
  <c r="W3384" i="1" l="1"/>
  <c r="V3385" i="1"/>
  <c r="W3385" i="1" s="1"/>
  <c r="U3386" i="1" l="1"/>
  <c r="R3386" i="1" s="1"/>
  <c r="V3386" i="1"/>
  <c r="U3387" i="1" l="1"/>
  <c r="R3387" i="1" s="1"/>
  <c r="V3387" i="1"/>
  <c r="W3386" i="1"/>
  <c r="W3387" i="1" l="1"/>
  <c r="U3388" i="1"/>
  <c r="R3388" i="1" s="1"/>
  <c r="V3388" i="1" l="1"/>
  <c r="U3389" i="1" l="1"/>
  <c r="R3389" i="1" s="1"/>
  <c r="W3388" i="1"/>
  <c r="V3389" i="1"/>
  <c r="U3390" i="1" l="1"/>
  <c r="R3390" i="1" s="1"/>
  <c r="W3389" i="1"/>
  <c r="V3390" i="1"/>
  <c r="W3390" i="1" l="1"/>
  <c r="U3391" i="1"/>
  <c r="R3391" i="1" s="1"/>
  <c r="V3391" i="1" l="1"/>
  <c r="W3391" i="1" l="1"/>
  <c r="U3392" i="1"/>
  <c r="R3392" i="1" s="1"/>
  <c r="V3392" i="1" l="1"/>
  <c r="W3392" i="1" l="1"/>
  <c r="U3393" i="1"/>
  <c r="R3393" i="1" s="1"/>
  <c r="V3393" i="1" l="1"/>
  <c r="U3394" i="1" l="1"/>
  <c r="R3394" i="1" s="1"/>
  <c r="W3393" i="1"/>
  <c r="V3394" i="1"/>
  <c r="W3394" i="1" l="1"/>
  <c r="U3395" i="1"/>
  <c r="R3395" i="1" s="1"/>
  <c r="V3395" i="1" l="1"/>
  <c r="W3395" i="1" l="1"/>
  <c r="U3396" i="1"/>
  <c r="R3396" i="1" s="1"/>
  <c r="V3396" i="1" l="1"/>
  <c r="W3396" i="1" l="1"/>
  <c r="U3397" i="1"/>
  <c r="R3397" i="1" s="1"/>
  <c r="V3397" i="1" l="1"/>
  <c r="W3397" i="1" l="1"/>
  <c r="U3398" i="1"/>
  <c r="R3398" i="1" s="1"/>
  <c r="V3398" i="1" l="1"/>
  <c r="U3399" i="1" l="1"/>
  <c r="R3399" i="1" s="1"/>
  <c r="W3398" i="1"/>
  <c r="V3399" i="1"/>
  <c r="W3399" i="1" l="1"/>
  <c r="U3400" i="1"/>
  <c r="R3400" i="1" s="1"/>
  <c r="V3400" i="1" l="1"/>
  <c r="W3400" i="1" l="1"/>
  <c r="U3401" i="1"/>
  <c r="R3401" i="1" s="1"/>
  <c r="V3401" i="1" l="1"/>
  <c r="W3401" i="1" l="1"/>
  <c r="U3402" i="1"/>
  <c r="R3402" i="1" s="1"/>
  <c r="V3402" i="1" l="1"/>
  <c r="U3403" i="1" l="1"/>
  <c r="R3403" i="1" s="1"/>
  <c r="V3403" i="1"/>
  <c r="W3402" i="1"/>
  <c r="W3403" i="1" l="1"/>
  <c r="U3404" i="1"/>
  <c r="R3404" i="1" s="1"/>
  <c r="V3404" i="1" l="1"/>
  <c r="U3405" i="1" l="1"/>
  <c r="R3405" i="1" s="1"/>
  <c r="W3404" i="1"/>
  <c r="V3405" i="1" l="1"/>
  <c r="U3406" i="1"/>
  <c r="R3406" i="1" s="1"/>
  <c r="W3405" i="1"/>
  <c r="V3406" i="1" l="1"/>
  <c r="W3406" i="1"/>
  <c r="U3407" i="1"/>
  <c r="R3407" i="1" s="1"/>
  <c r="V3407" i="1" l="1"/>
  <c r="U3408" i="1" l="1"/>
  <c r="R3408" i="1" s="1"/>
  <c r="W3407" i="1"/>
  <c r="V3408" i="1" l="1"/>
  <c r="W3408" i="1"/>
  <c r="U3409" i="1"/>
  <c r="R3409" i="1" s="1"/>
  <c r="V3409" i="1" l="1"/>
  <c r="W3409" i="1" l="1"/>
  <c r="U3410" i="1"/>
  <c r="R3410" i="1" s="1"/>
  <c r="V3410" i="1" l="1"/>
  <c r="U3411" i="1" l="1"/>
  <c r="R3411" i="1" s="1"/>
  <c r="W3410" i="1"/>
  <c r="V3411" i="1"/>
  <c r="U3412" i="1" l="1"/>
  <c r="R3412" i="1" s="1"/>
  <c r="W3411" i="1"/>
  <c r="V3412" i="1"/>
  <c r="U3413" i="1" l="1"/>
  <c r="R3413" i="1" s="1"/>
  <c r="W3412" i="1"/>
  <c r="V3413" i="1"/>
  <c r="W3413" i="1" l="1"/>
  <c r="U3414" i="1"/>
  <c r="R3414" i="1" s="1"/>
  <c r="V3414" i="1" l="1"/>
  <c r="W3414" i="1" l="1"/>
  <c r="U3415" i="1"/>
  <c r="R3415" i="1" s="1"/>
  <c r="V3415" i="1" l="1"/>
  <c r="W3415" i="1" l="1"/>
  <c r="U3416" i="1"/>
  <c r="R3416" i="1" s="1"/>
  <c r="V3416" i="1" l="1"/>
  <c r="U3417" i="1" l="1"/>
  <c r="R3417" i="1" s="1"/>
  <c r="V3417" i="1"/>
  <c r="W3416" i="1"/>
  <c r="W3417" i="1" l="1"/>
  <c r="U3418" i="1"/>
  <c r="R3418" i="1" s="1"/>
  <c r="V3418" i="1" l="1"/>
  <c r="W3418" i="1" l="1"/>
  <c r="U3419" i="1"/>
  <c r="R3419" i="1" s="1"/>
  <c r="V3419" i="1" l="1"/>
  <c r="U3420" i="1" l="1"/>
  <c r="R3420" i="1" s="1"/>
  <c r="W3419" i="1"/>
  <c r="V3420" i="1"/>
  <c r="U3421" i="1" l="1"/>
  <c r="R3421" i="1" s="1"/>
  <c r="V3421" i="1"/>
  <c r="W3420" i="1"/>
  <c r="U3422" i="1" l="1"/>
  <c r="R3422" i="1" s="1"/>
  <c r="V3422" i="1"/>
  <c r="W3421" i="1"/>
  <c r="U3423" i="1" l="1"/>
  <c r="R3423" i="1" s="1"/>
  <c r="W3422" i="1"/>
  <c r="V3423" i="1" l="1"/>
  <c r="U3424" i="1"/>
  <c r="R3424" i="1" s="1"/>
  <c r="W3423" i="1"/>
  <c r="V3424" i="1" l="1"/>
  <c r="U3425" i="1"/>
  <c r="R3425" i="1" s="1"/>
  <c r="W3424" i="1"/>
  <c r="V3425" i="1" l="1"/>
  <c r="U3426" i="1"/>
  <c r="R3426" i="1" s="1"/>
  <c r="W3425" i="1"/>
  <c r="V3426" i="1" l="1"/>
  <c r="U3427" i="1" l="1"/>
  <c r="R3427" i="1" s="1"/>
  <c r="W3426" i="1"/>
  <c r="V3427" i="1" l="1"/>
  <c r="U3428" i="1"/>
  <c r="R3428" i="1" s="1"/>
  <c r="W3427" i="1"/>
  <c r="V3428" i="1" l="1"/>
  <c r="U3429" i="1"/>
  <c r="R3429" i="1" s="1"/>
  <c r="W3428" i="1"/>
  <c r="V3429" i="1" l="1"/>
  <c r="W3429" i="1"/>
  <c r="U3430" i="1"/>
  <c r="R3430" i="1" s="1"/>
  <c r="V3430" i="1" l="1"/>
  <c r="U3431" i="1" l="1"/>
  <c r="R3431" i="1" s="1"/>
  <c r="W3430" i="1"/>
  <c r="V3431" i="1"/>
  <c r="U3432" i="1" l="1"/>
  <c r="R3432" i="1" s="1"/>
  <c r="W3431" i="1"/>
  <c r="V3432" i="1"/>
  <c r="W3432" i="1" l="1"/>
  <c r="U3433" i="1"/>
  <c r="R3433" i="1" s="1"/>
  <c r="V3433" i="1" l="1"/>
  <c r="U3434" i="1" l="1"/>
  <c r="R3434" i="1" s="1"/>
  <c r="W3433" i="1"/>
  <c r="V3434" i="1" l="1"/>
  <c r="U3435" i="1"/>
  <c r="R3435" i="1" s="1"/>
  <c r="W3434" i="1"/>
  <c r="V3435" i="1" l="1"/>
  <c r="U3436" i="1"/>
  <c r="R3436" i="1" s="1"/>
  <c r="W3435" i="1"/>
  <c r="V3436" i="1" l="1"/>
  <c r="U3437" i="1"/>
  <c r="R3437" i="1" s="1"/>
  <c r="W3436" i="1"/>
  <c r="V3437" i="1" l="1"/>
  <c r="U3438" i="1"/>
  <c r="R3438" i="1" s="1"/>
  <c r="W3437" i="1"/>
  <c r="V3438" i="1" l="1"/>
  <c r="W3438" i="1" s="1"/>
  <c r="U3439" i="1"/>
  <c r="R3439" i="1" s="1"/>
  <c r="V3439" i="1" l="1"/>
  <c r="U3440" i="1" l="1"/>
  <c r="R3440" i="1" s="1"/>
  <c r="W3439" i="1"/>
  <c r="V3440" i="1" l="1"/>
  <c r="U3441" i="1"/>
  <c r="R3441" i="1" s="1"/>
  <c r="W3440" i="1"/>
  <c r="V3441" i="1" l="1"/>
  <c r="U3442" i="1"/>
  <c r="R3442" i="1" s="1"/>
  <c r="W3441" i="1"/>
  <c r="V3442" i="1" l="1"/>
  <c r="U3443" i="1"/>
  <c r="R3443" i="1" s="1"/>
  <c r="W3442" i="1"/>
  <c r="V3443" i="1" l="1"/>
  <c r="W3443" i="1" s="1"/>
  <c r="U3444" i="1"/>
  <c r="R3444" i="1" s="1"/>
  <c r="V3444" i="1" l="1"/>
  <c r="U3445" i="1"/>
  <c r="R3445" i="1" s="1"/>
  <c r="W3444" i="1"/>
  <c r="V3445" i="1" l="1"/>
  <c r="U3446" i="1"/>
  <c r="R3446" i="1" s="1"/>
  <c r="W3445" i="1"/>
  <c r="V3446" i="1" l="1"/>
  <c r="U3447" i="1"/>
  <c r="R3447" i="1" s="1"/>
  <c r="W3446" i="1"/>
  <c r="V3447" i="1" l="1"/>
  <c r="U3448" i="1"/>
  <c r="R3448" i="1" s="1"/>
  <c r="W3447" i="1"/>
  <c r="V3448" i="1" l="1"/>
  <c r="U3449" i="1"/>
  <c r="R3449" i="1" s="1"/>
  <c r="W3448" i="1"/>
  <c r="V3449" i="1" l="1"/>
  <c r="U3450" i="1"/>
  <c r="R3450" i="1" s="1"/>
  <c r="W3449" i="1"/>
  <c r="V3450" i="1"/>
  <c r="U3451" i="1" l="1"/>
  <c r="R3451" i="1" s="1"/>
  <c r="W3450" i="1"/>
  <c r="V3451" i="1" l="1"/>
  <c r="U3452" i="1"/>
  <c r="R3452" i="1" s="1"/>
  <c r="W3451" i="1"/>
  <c r="V3452" i="1" l="1"/>
  <c r="U3453" i="1"/>
  <c r="R3453" i="1" s="1"/>
  <c r="W3452" i="1"/>
  <c r="V3453" i="1" l="1"/>
  <c r="U3454" i="1"/>
  <c r="R3454" i="1" s="1"/>
  <c r="W3453" i="1"/>
  <c r="V3454" i="1" l="1"/>
  <c r="W3454" i="1" s="1"/>
  <c r="U3455" i="1"/>
  <c r="R3455" i="1" s="1"/>
  <c r="V3455" i="1" l="1"/>
  <c r="W3455" i="1" l="1"/>
  <c r="U3456" i="1"/>
  <c r="R3456" i="1" s="1"/>
  <c r="V3456" i="1" l="1"/>
  <c r="U3457" i="1" l="1"/>
  <c r="R3457" i="1" s="1"/>
  <c r="W3456" i="1"/>
  <c r="V3457" i="1"/>
  <c r="W3457" i="1" l="1"/>
  <c r="U3458" i="1"/>
  <c r="R3458" i="1" s="1"/>
  <c r="V3458" i="1" l="1"/>
  <c r="U3459" i="1" l="1"/>
  <c r="R3459" i="1" s="1"/>
  <c r="W3458" i="1"/>
  <c r="V3459" i="1" l="1"/>
  <c r="U3460" i="1"/>
  <c r="R3460" i="1" s="1"/>
  <c r="W3459" i="1"/>
  <c r="V3460" i="1" l="1"/>
  <c r="U3461" i="1"/>
  <c r="R3461" i="1" s="1"/>
  <c r="W3460" i="1"/>
  <c r="V3461" i="1" l="1"/>
  <c r="W3461" i="1" s="1"/>
  <c r="U3462" i="1"/>
  <c r="R3462" i="1" s="1"/>
  <c r="V3462" i="1" l="1"/>
  <c r="W3462" i="1" l="1"/>
  <c r="U3463" i="1"/>
  <c r="R3463" i="1" s="1"/>
  <c r="V3463" i="1" l="1"/>
  <c r="U3464" i="1" l="1"/>
  <c r="R3464" i="1" s="1"/>
  <c r="V3464" i="1"/>
  <c r="W3463" i="1"/>
  <c r="U3465" i="1" l="1"/>
  <c r="R3465" i="1" s="1"/>
  <c r="W3464" i="1"/>
  <c r="V3465" i="1"/>
  <c r="U3466" i="1" l="1"/>
  <c r="R3466" i="1" s="1"/>
  <c r="W3465" i="1"/>
  <c r="V3466" i="1" l="1"/>
  <c r="U3467" i="1"/>
  <c r="R3467" i="1" s="1"/>
  <c r="W3466" i="1"/>
  <c r="V3467" i="1" l="1"/>
  <c r="U3468" i="1"/>
  <c r="R3468" i="1" s="1"/>
  <c r="W3467" i="1"/>
  <c r="V3468" i="1" l="1"/>
  <c r="U3469" i="1"/>
  <c r="R3469" i="1" s="1"/>
  <c r="W3468" i="1"/>
  <c r="V3469" i="1" l="1"/>
  <c r="U3470" i="1"/>
  <c r="R3470" i="1" s="1"/>
  <c r="W3469" i="1"/>
  <c r="V3470" i="1" l="1"/>
  <c r="U3471" i="1"/>
  <c r="R3471" i="1" s="1"/>
  <c r="W3470" i="1"/>
  <c r="V3471" i="1" l="1"/>
  <c r="W3471" i="1" s="1"/>
  <c r="U3472" i="1"/>
  <c r="R3472" i="1" s="1"/>
  <c r="V3472" i="1" l="1"/>
  <c r="U3473" i="1"/>
  <c r="R3473" i="1" s="1"/>
  <c r="W3472" i="1"/>
  <c r="V3473" i="1" l="1"/>
  <c r="U3474" i="1"/>
  <c r="R3474" i="1" s="1"/>
  <c r="W3473" i="1"/>
  <c r="V3474" i="1" l="1"/>
  <c r="U3475" i="1"/>
  <c r="R3475" i="1" s="1"/>
  <c r="W3474" i="1"/>
  <c r="V3475" i="1" l="1"/>
  <c r="U3476" i="1"/>
  <c r="R3476" i="1" s="1"/>
  <c r="W3475" i="1"/>
  <c r="V3476" i="1" l="1"/>
  <c r="W3476" i="1" s="1"/>
  <c r="U3477" i="1"/>
  <c r="R3477" i="1" s="1"/>
  <c r="V3477" i="1" l="1"/>
  <c r="U3478" i="1"/>
  <c r="R3478" i="1" s="1"/>
  <c r="W3477" i="1"/>
  <c r="V3478" i="1" l="1"/>
  <c r="W3478" i="1" s="1"/>
  <c r="U3479" i="1"/>
  <c r="R3479" i="1" s="1"/>
  <c r="V3479" i="1" l="1"/>
  <c r="W3479" i="1" l="1"/>
  <c r="U3480" i="1"/>
  <c r="R3480" i="1" s="1"/>
  <c r="V3480" i="1" l="1"/>
  <c r="W3480" i="1" l="1"/>
  <c r="U3481" i="1"/>
  <c r="R3481" i="1" s="1"/>
  <c r="V3481" i="1" l="1"/>
  <c r="W3481" i="1" l="1"/>
  <c r="U3482" i="1"/>
  <c r="R3482" i="1" s="1"/>
  <c r="V3482" i="1" l="1"/>
  <c r="U3483" i="1" l="1"/>
  <c r="R3483" i="1" s="1"/>
  <c r="W3482" i="1"/>
  <c r="V3483" i="1"/>
  <c r="W3483" i="1" l="1"/>
  <c r="U3484" i="1"/>
  <c r="R3484" i="1" s="1"/>
  <c r="V3484" i="1" l="1"/>
  <c r="W3484" i="1" l="1"/>
  <c r="U3485" i="1"/>
  <c r="R3485" i="1" s="1"/>
  <c r="V3485" i="1" l="1"/>
  <c r="U3486" i="1"/>
  <c r="R3486" i="1" s="1"/>
  <c r="W3485" i="1"/>
  <c r="V3486" i="1" l="1"/>
  <c r="W3486" i="1" s="1"/>
  <c r="U3487" i="1"/>
  <c r="R3487" i="1" s="1"/>
  <c r="V3487" i="1" l="1"/>
  <c r="U3488" i="1" l="1"/>
  <c r="R3488" i="1" s="1"/>
  <c r="W3487" i="1"/>
  <c r="V3488" i="1" l="1"/>
  <c r="W3488" i="1" s="1"/>
  <c r="U3489" i="1"/>
  <c r="R3489" i="1" s="1"/>
  <c r="V3489" i="1" l="1"/>
  <c r="U3490" i="1" l="1"/>
  <c r="R3490" i="1" s="1"/>
  <c r="W3489" i="1"/>
  <c r="V3490" i="1" l="1"/>
  <c r="U3491" i="1" l="1"/>
  <c r="R3491" i="1" s="1"/>
  <c r="W3490" i="1"/>
  <c r="V3491" i="1" l="1"/>
  <c r="W3491" i="1" s="1"/>
  <c r="U3492" i="1"/>
  <c r="R3492" i="1" s="1"/>
  <c r="V3492" i="1" l="1"/>
  <c r="U3493" i="1"/>
  <c r="R3493" i="1" s="1"/>
  <c r="W3492" i="1"/>
  <c r="V3493" i="1" l="1"/>
  <c r="W3493" i="1" s="1"/>
  <c r="U3494" i="1"/>
  <c r="R3494" i="1" s="1"/>
  <c r="V3494" i="1" l="1"/>
  <c r="U3495" i="1" l="1"/>
  <c r="R3495" i="1" s="1"/>
  <c r="W3494" i="1"/>
  <c r="V3495" i="1" l="1"/>
  <c r="U3496" i="1"/>
  <c r="R3496" i="1" s="1"/>
  <c r="W3495" i="1"/>
  <c r="V3496" i="1" l="1"/>
  <c r="W3496" i="1" s="1"/>
  <c r="U3497" i="1"/>
  <c r="R3497" i="1" s="1"/>
  <c r="V3497" i="1" l="1"/>
  <c r="W3497" i="1" s="1"/>
  <c r="U3498" i="1"/>
  <c r="R3498" i="1" s="1"/>
  <c r="V3498" i="1" l="1"/>
  <c r="U3499" i="1"/>
  <c r="R3499" i="1" s="1"/>
  <c r="W3498" i="1"/>
  <c r="V3499" i="1" l="1"/>
  <c r="U3500" i="1" l="1"/>
  <c r="R3500" i="1" s="1"/>
  <c r="W3499" i="1"/>
  <c r="V3500" i="1" l="1"/>
  <c r="U3501" i="1" s="1"/>
  <c r="R3501" i="1" s="1"/>
  <c r="V3501" i="1" l="1"/>
  <c r="U3502" i="1" s="1"/>
  <c r="R3502" i="1" s="1"/>
  <c r="W3500" i="1"/>
  <c r="W3501" i="1" l="1"/>
  <c r="V3502" i="1"/>
  <c r="W3502" i="1" l="1"/>
  <c r="U3503" i="1"/>
  <c r="R3503" i="1" s="1"/>
  <c r="V3503" i="1" l="1"/>
  <c r="W3503" i="1" l="1"/>
  <c r="U3504" i="1"/>
  <c r="R3504" i="1" s="1"/>
  <c r="V3504" i="1" l="1"/>
  <c r="U3505" i="1"/>
  <c r="R3505" i="1" s="1"/>
  <c r="W3504" i="1"/>
  <c r="V3505" i="1" l="1"/>
  <c r="W3505" i="1" s="1"/>
  <c r="U3506" i="1" l="1"/>
  <c r="R3506" i="1" s="1"/>
  <c r="V3506" i="1" l="1"/>
  <c r="U3507" i="1" s="1"/>
  <c r="R3507" i="1" s="1"/>
  <c r="W3506" i="1" l="1"/>
  <c r="V3507" i="1"/>
  <c r="U3508" i="1" s="1"/>
  <c r="R3508" i="1" s="1"/>
  <c r="W3507" i="1"/>
  <c r="V3508" i="1" l="1"/>
  <c r="U3509" i="1"/>
  <c r="R3509" i="1" s="1"/>
  <c r="W3508" i="1"/>
  <c r="V3509" i="1" l="1"/>
  <c r="U3510" i="1"/>
  <c r="R3510" i="1" s="1"/>
  <c r="W3509" i="1"/>
  <c r="V3510" i="1" l="1"/>
  <c r="W3510" i="1" s="1"/>
  <c r="U3511" i="1"/>
  <c r="R3511" i="1" s="1"/>
  <c r="V3511" i="1" l="1"/>
  <c r="W3511" i="1" l="1"/>
  <c r="U3512" i="1"/>
  <c r="R3512" i="1" s="1"/>
  <c r="V3512" i="1" l="1"/>
  <c r="U3513" i="1" l="1"/>
  <c r="R3513" i="1" s="1"/>
  <c r="W3512" i="1"/>
  <c r="V3513" i="1" l="1"/>
  <c r="U3514" i="1" s="1"/>
  <c r="R3514" i="1" s="1"/>
  <c r="W3513" i="1" l="1"/>
  <c r="V3514" i="1"/>
  <c r="U3515" i="1" s="1"/>
  <c r="R3515" i="1" s="1"/>
  <c r="W3514" i="1" l="1"/>
  <c r="V3515" i="1"/>
  <c r="U3516" i="1"/>
  <c r="R3516" i="1" s="1"/>
  <c r="W3515" i="1"/>
  <c r="V3516" i="1" l="1"/>
  <c r="U3517" i="1"/>
  <c r="R3517" i="1" s="1"/>
  <c r="W3516" i="1"/>
  <c r="V3517" i="1" l="1"/>
  <c r="U3518" i="1"/>
  <c r="R3518" i="1" s="1"/>
  <c r="W3517" i="1"/>
  <c r="V3518" i="1" l="1"/>
  <c r="U3519" i="1"/>
  <c r="R3519" i="1" s="1"/>
  <c r="W3518" i="1"/>
  <c r="V3519" i="1" l="1"/>
  <c r="U3520" i="1"/>
  <c r="R3520" i="1" s="1"/>
  <c r="W3519" i="1"/>
  <c r="V3520" i="1" l="1"/>
  <c r="U3521" i="1"/>
  <c r="R3521" i="1" s="1"/>
  <c r="W3520" i="1"/>
  <c r="V3521" i="1" l="1"/>
  <c r="U3522" i="1" l="1"/>
  <c r="R3522" i="1" s="1"/>
  <c r="V3522" i="1"/>
  <c r="W3521" i="1"/>
  <c r="U3523" i="1" l="1"/>
  <c r="R3523" i="1" s="1"/>
  <c r="V3523" i="1"/>
  <c r="W3522" i="1"/>
  <c r="U3524" i="1" l="1"/>
  <c r="R3524" i="1" s="1"/>
  <c r="W3523" i="1"/>
  <c r="V3524" i="1" l="1"/>
  <c r="U3525" i="1"/>
  <c r="R3525" i="1" s="1"/>
  <c r="W3524" i="1"/>
  <c r="V3525" i="1" l="1"/>
  <c r="U3526" i="1"/>
  <c r="R3526" i="1" s="1"/>
  <c r="W3525" i="1"/>
  <c r="V3526" i="1" l="1"/>
  <c r="U3527" i="1"/>
  <c r="R3527" i="1" s="1"/>
  <c r="W3526" i="1"/>
  <c r="V3527" i="1" l="1"/>
  <c r="U3528" i="1" s="1"/>
  <c r="R3528" i="1" s="1"/>
  <c r="W3527" i="1"/>
  <c r="V3528" i="1" l="1"/>
  <c r="U3529" i="1"/>
  <c r="R3529" i="1" s="1"/>
  <c r="W3528" i="1"/>
  <c r="V3529" i="1" l="1"/>
  <c r="U3530" i="1"/>
  <c r="R3530" i="1" s="1"/>
  <c r="W3529" i="1"/>
  <c r="V3530" i="1"/>
  <c r="U3723" i="1"/>
  <c r="R3723" i="1" s="1"/>
  <c r="U3531" i="1" l="1"/>
  <c r="R3531" i="1" s="1"/>
  <c r="W3530" i="1"/>
  <c r="V3531" i="1"/>
  <c r="W3531" i="1" l="1"/>
  <c r="U3532" i="1"/>
  <c r="R3532" i="1" s="1"/>
  <c r="V3532" i="1" l="1"/>
  <c r="U3533" i="1"/>
  <c r="R3533" i="1" s="1"/>
  <c r="W3532" i="1"/>
  <c r="U3726" i="1"/>
  <c r="R3726" i="1" s="1"/>
  <c r="V3533" i="1" l="1"/>
  <c r="W3533" i="1" s="1"/>
  <c r="U3727" i="1"/>
  <c r="R3727" i="1" s="1"/>
  <c r="U3534" i="1" l="1"/>
  <c r="R3534" i="1" s="1"/>
  <c r="V3534" i="1" l="1"/>
  <c r="U3535" i="1"/>
  <c r="R3535" i="1" s="1"/>
  <c r="W3534" i="1"/>
  <c r="V3535" i="1"/>
  <c r="U3729" i="1"/>
  <c r="R3729" i="1" s="1"/>
  <c r="W3535" i="1" l="1"/>
  <c r="U3536" i="1"/>
  <c r="R3536" i="1" s="1"/>
  <c r="U3730" i="1"/>
  <c r="R3730" i="1" s="1"/>
  <c r="V3536" i="1" l="1"/>
  <c r="W3536" i="1" s="1"/>
  <c r="U3731" i="1"/>
  <c r="R3731" i="1" s="1"/>
  <c r="U3537" i="1" l="1"/>
  <c r="R3537" i="1" s="1"/>
  <c r="V3537" i="1" l="1"/>
  <c r="W3537" i="1" s="1"/>
  <c r="U3538" i="1"/>
  <c r="R3538" i="1" s="1"/>
  <c r="V3538" i="1" l="1"/>
  <c r="U3539" i="1" l="1"/>
  <c r="R3539" i="1" s="1"/>
  <c r="W3538" i="1"/>
  <c r="V3539" i="1"/>
  <c r="U3540" i="1" l="1"/>
  <c r="R3540" i="1" s="1"/>
  <c r="W3539" i="1"/>
  <c r="V3540" i="1" l="1"/>
  <c r="U3541" i="1" l="1"/>
  <c r="R3541" i="1" s="1"/>
  <c r="W3540" i="1"/>
  <c r="U3737" i="1"/>
  <c r="R3737" i="1" s="1"/>
  <c r="V3541" i="1" l="1"/>
  <c r="U3542" i="1"/>
  <c r="R3542" i="1" s="1"/>
  <c r="W3541" i="1"/>
  <c r="V3542" i="1"/>
  <c r="U3738" i="1"/>
  <c r="R3738" i="1" s="1"/>
  <c r="U3543" i="1" l="1"/>
  <c r="R3543" i="1" s="1"/>
  <c r="W3542" i="1"/>
  <c r="U3739" i="1"/>
  <c r="R3739" i="1" s="1"/>
  <c r="V3543" i="1" l="1"/>
  <c r="U3544" i="1"/>
  <c r="R3544" i="1" s="1"/>
  <c r="W3543" i="1"/>
  <c r="V3544" i="1" l="1"/>
  <c r="U3545" i="1"/>
  <c r="R3545" i="1" s="1"/>
  <c r="W3544" i="1"/>
  <c r="U3741" i="1"/>
  <c r="R3741" i="1" s="1"/>
  <c r="V3545" i="1" l="1"/>
  <c r="U3546" i="1"/>
  <c r="R3546" i="1" s="1"/>
  <c r="W3545" i="1"/>
  <c r="V3546" i="1" l="1"/>
  <c r="U3547" i="1"/>
  <c r="R3547" i="1" s="1"/>
  <c r="W3546" i="1"/>
  <c r="V3547" i="1" l="1"/>
  <c r="U3548" i="1"/>
  <c r="R3548" i="1" s="1"/>
  <c r="W3547" i="1"/>
  <c r="V3548" i="1" l="1"/>
  <c r="U3549" i="1"/>
  <c r="R3549" i="1" s="1"/>
  <c r="W3548" i="1"/>
  <c r="V3549" i="1"/>
  <c r="U3550" i="1" l="1"/>
  <c r="R3550" i="1" s="1"/>
  <c r="W3549" i="1"/>
  <c r="V3550" i="1" l="1"/>
  <c r="U3551" i="1" l="1"/>
  <c r="R3551" i="1" s="1"/>
  <c r="W3550" i="1"/>
  <c r="V3551" i="1"/>
  <c r="W3551" i="1" l="1"/>
  <c r="U3552" i="1"/>
  <c r="R3552" i="1" s="1"/>
  <c r="V3552" i="1" l="1"/>
  <c r="U3553" i="1" l="1"/>
  <c r="R3553" i="1" s="1"/>
  <c r="W3552" i="1"/>
  <c r="V3553" i="1"/>
  <c r="U3554" i="1" l="1"/>
  <c r="R3554" i="1" s="1"/>
  <c r="W3553" i="1"/>
  <c r="V3554" i="1"/>
  <c r="U3555" i="1" l="1"/>
  <c r="R3555" i="1" s="1"/>
  <c r="W3554" i="1"/>
  <c r="V3555" i="1"/>
  <c r="U3556" i="1" l="1"/>
  <c r="R3556" i="1" s="1"/>
  <c r="W3555" i="1"/>
  <c r="V3556" i="1"/>
  <c r="W3556" i="1" l="1"/>
  <c r="U3557" i="1"/>
  <c r="R3557" i="1" s="1"/>
  <c r="V3557" i="1" l="1"/>
  <c r="U3558" i="1" l="1"/>
  <c r="R3558" i="1" s="1"/>
  <c r="W3557" i="1"/>
  <c r="V3558" i="1"/>
  <c r="W3558" i="1" l="1"/>
  <c r="U3559" i="1"/>
  <c r="R3559" i="1" s="1"/>
  <c r="V3559" i="1" l="1"/>
  <c r="U3560" i="1"/>
  <c r="R3560" i="1" s="1"/>
  <c r="W3559" i="1"/>
  <c r="V3560" i="1" l="1"/>
  <c r="W3560" i="1" s="1"/>
  <c r="U3754" i="1"/>
  <c r="R3754" i="1" s="1"/>
  <c r="U3561" i="1" l="1"/>
  <c r="R3561" i="1" s="1"/>
  <c r="U3755" i="1"/>
  <c r="R3755" i="1" s="1"/>
  <c r="V3561" i="1" l="1"/>
  <c r="W3561" i="1"/>
  <c r="U3562" i="1"/>
  <c r="R3562" i="1" s="1"/>
  <c r="V3562" i="1" l="1"/>
  <c r="U3563" i="1" l="1"/>
  <c r="R3563" i="1" s="1"/>
  <c r="W3562" i="1"/>
  <c r="V3563" i="1"/>
  <c r="U3564" i="1" l="1"/>
  <c r="R3564" i="1" s="1"/>
  <c r="W3563" i="1"/>
  <c r="V3564" i="1" l="1"/>
  <c r="U3759" i="1"/>
  <c r="R3759" i="1" s="1"/>
  <c r="U3565" i="1" l="1"/>
  <c r="R3565" i="1" s="1"/>
  <c r="W3564" i="1"/>
  <c r="V3565" i="1" l="1"/>
  <c r="U3761" i="1"/>
  <c r="R3761" i="1" s="1"/>
  <c r="U3566" i="1" l="1"/>
  <c r="R3566" i="1" s="1"/>
  <c r="W3565" i="1"/>
  <c r="V3566" i="1"/>
  <c r="U3762" i="1"/>
  <c r="R3762" i="1" s="1"/>
  <c r="U3567" i="1" l="1"/>
  <c r="R3567" i="1" s="1"/>
  <c r="V3567" i="1"/>
  <c r="W3566" i="1"/>
  <c r="U3763" i="1"/>
  <c r="R3763" i="1" s="1"/>
  <c r="U3568" i="1" l="1"/>
  <c r="R3568" i="1" s="1"/>
  <c r="V3568" i="1"/>
  <c r="W3567" i="1"/>
  <c r="U3764" i="1"/>
  <c r="R3764" i="1" s="1"/>
  <c r="U3569" i="1" l="1"/>
  <c r="R3569" i="1" s="1"/>
  <c r="V3569" i="1"/>
  <c r="W3568" i="1"/>
  <c r="U3570" i="1" l="1"/>
  <c r="R3570" i="1" s="1"/>
  <c r="V3570" i="1"/>
  <c r="W3569" i="1"/>
  <c r="U3571" i="1" l="1"/>
  <c r="R3571" i="1" s="1"/>
  <c r="W3570" i="1"/>
  <c r="V3571" i="1" l="1"/>
  <c r="W3571" i="1" s="1"/>
  <c r="U3572" i="1"/>
  <c r="R3572" i="1" s="1"/>
  <c r="V3572" i="1" l="1"/>
  <c r="U3573" i="1" l="1"/>
  <c r="R3573" i="1" s="1"/>
  <c r="W3572" i="1"/>
  <c r="V3573" i="1" l="1"/>
  <c r="U3574" i="1" l="1"/>
  <c r="R3574" i="1" s="1"/>
  <c r="W3573" i="1"/>
  <c r="V3574" i="1"/>
  <c r="W3574" i="1" l="1"/>
  <c r="U3575" i="1"/>
  <c r="R3575" i="1" s="1"/>
  <c r="V3575" i="1" l="1"/>
  <c r="W3575" i="1" l="1"/>
  <c r="U3576" i="1"/>
  <c r="R3576" i="1" s="1"/>
  <c r="V3576" i="1" l="1"/>
  <c r="W3576" i="1" l="1"/>
  <c r="U3577" i="1"/>
  <c r="R3577" i="1" s="1"/>
  <c r="V3577" i="1" l="1"/>
  <c r="U3578" i="1" s="1"/>
  <c r="R3578" i="1" s="1"/>
  <c r="U3773" i="1"/>
  <c r="R3773" i="1" s="1"/>
  <c r="W3577" i="1" l="1"/>
  <c r="V3578" i="1"/>
  <c r="U3579" i="1" s="1"/>
  <c r="R3579" i="1" s="1"/>
  <c r="W3578" i="1" l="1"/>
  <c r="V3579" i="1"/>
  <c r="W3579" i="1" s="1"/>
  <c r="U3580" i="1"/>
  <c r="R3580" i="1" s="1"/>
  <c r="U3775" i="1"/>
  <c r="R3775" i="1" s="1"/>
  <c r="V3580" i="1" l="1"/>
  <c r="W3580" i="1" l="1"/>
  <c r="U3581" i="1"/>
  <c r="R3581" i="1" s="1"/>
  <c r="V3581" i="1" l="1"/>
  <c r="U3777" i="1"/>
  <c r="R3777" i="1" s="1"/>
  <c r="U3582" i="1" l="1"/>
  <c r="R3582" i="1" s="1"/>
  <c r="W3581" i="1"/>
  <c r="U3778" i="1"/>
  <c r="R3778" i="1" s="1"/>
  <c r="V3582" i="1" l="1"/>
  <c r="U3583" i="1"/>
  <c r="R3583" i="1" s="1"/>
  <c r="W3582" i="1"/>
  <c r="U3779" i="1"/>
  <c r="R3779" i="1" s="1"/>
  <c r="V3583" i="1" l="1"/>
  <c r="W3583" i="1"/>
  <c r="U3584" i="1"/>
  <c r="R3584" i="1" s="1"/>
  <c r="U3780" i="1"/>
  <c r="R3780" i="1" s="1"/>
  <c r="V3584" i="1" l="1"/>
  <c r="W3584" i="1" l="1"/>
  <c r="U3585" i="1"/>
  <c r="R3585" i="1" s="1"/>
  <c r="U3782" i="1"/>
  <c r="R3782" i="1" s="1"/>
  <c r="V3585" i="1" l="1"/>
  <c r="U3783" i="1"/>
  <c r="R3783" i="1" s="1"/>
  <c r="U3586" i="1" l="1"/>
  <c r="R3586" i="1" s="1"/>
  <c r="W3585" i="1"/>
  <c r="V3586" i="1"/>
  <c r="U3784" i="1"/>
  <c r="R3784" i="1" s="1"/>
  <c r="U3587" i="1" l="1"/>
  <c r="R3587" i="1" s="1"/>
  <c r="W3586" i="1"/>
  <c r="U3785" i="1"/>
  <c r="R3785" i="1" s="1"/>
  <c r="V3587" i="1" l="1"/>
  <c r="W3587" i="1" s="1"/>
  <c r="U3588" i="1"/>
  <c r="R3588" i="1" s="1"/>
  <c r="V3588" i="1" l="1"/>
  <c r="U3589" i="1"/>
  <c r="R3589" i="1" s="1"/>
  <c r="W3588" i="1"/>
  <c r="V3589" i="1"/>
  <c r="U3786" i="1"/>
  <c r="R3786" i="1" s="1"/>
  <c r="U3590" i="1" l="1"/>
  <c r="R3590" i="1" s="1"/>
  <c r="W3589" i="1"/>
  <c r="V3590" i="1"/>
  <c r="U3787" i="1"/>
  <c r="R3787" i="1" s="1"/>
  <c r="U3591" i="1" l="1"/>
  <c r="R3591" i="1" s="1"/>
  <c r="W3590" i="1"/>
  <c r="V3591" i="1"/>
  <c r="U3592" i="1" l="1"/>
  <c r="R3592" i="1" s="1"/>
  <c r="W3591" i="1"/>
  <c r="V3592" i="1" l="1"/>
  <c r="U3593" i="1" l="1"/>
  <c r="R3593" i="1" s="1"/>
  <c r="W3592" i="1"/>
  <c r="V3593" i="1" l="1"/>
  <c r="U3791" i="1"/>
  <c r="R3791" i="1" s="1"/>
  <c r="U3594" i="1" l="1"/>
  <c r="R3594" i="1" s="1"/>
  <c r="W3593" i="1"/>
  <c r="U3792" i="1"/>
  <c r="R3792" i="1" s="1"/>
  <c r="V3594" i="1" l="1"/>
  <c r="U3595" i="1" l="1"/>
  <c r="R3595" i="1" s="1"/>
  <c r="W3594" i="1"/>
  <c r="V3595" i="1"/>
  <c r="U3596" i="1" l="1"/>
  <c r="R3596" i="1" s="1"/>
  <c r="V3596" i="1"/>
  <c r="W3595" i="1"/>
  <c r="U3795" i="1"/>
  <c r="R3795" i="1" s="1"/>
  <c r="U3597" i="1" l="1"/>
  <c r="R3597" i="1" s="1"/>
  <c r="W3596" i="1"/>
  <c r="V3597" i="1"/>
  <c r="U3796" i="1"/>
  <c r="R3796" i="1" s="1"/>
  <c r="W3597" i="1" l="1"/>
  <c r="U3598" i="1"/>
  <c r="R3598" i="1" s="1"/>
  <c r="V3598" i="1" l="1"/>
  <c r="W3598" i="1"/>
  <c r="U3599" i="1"/>
  <c r="R3599" i="1" s="1"/>
  <c r="V3599" i="1" l="1"/>
  <c r="U3798" i="1"/>
  <c r="R3798" i="1" s="1"/>
  <c r="W3599" i="1" l="1"/>
  <c r="U3600" i="1"/>
  <c r="R3600" i="1" s="1"/>
  <c r="U3799" i="1"/>
  <c r="R3799" i="1" s="1"/>
  <c r="V3600" i="1" l="1"/>
  <c r="U3800" i="1"/>
  <c r="R3800" i="1" s="1"/>
  <c r="U3601" i="1" l="1"/>
  <c r="R3601" i="1" s="1"/>
  <c r="W3600" i="1"/>
  <c r="V3601" i="1"/>
  <c r="U3801" i="1"/>
  <c r="R3801" i="1" s="1"/>
  <c r="W3601" i="1" l="1"/>
  <c r="U3602" i="1"/>
  <c r="R3602" i="1" s="1"/>
  <c r="U3802" i="1"/>
  <c r="R3802" i="1" s="1"/>
  <c r="V3602" i="1" l="1"/>
  <c r="U3603" i="1" l="1"/>
  <c r="R3603" i="1" s="1"/>
  <c r="W3602" i="1"/>
  <c r="V3603" i="1"/>
  <c r="U3604" i="1" l="1"/>
  <c r="R3604" i="1" s="1"/>
  <c r="W3603" i="1"/>
  <c r="V3604" i="1"/>
  <c r="U3804" i="1"/>
  <c r="R3804" i="1" s="1"/>
  <c r="U3605" i="1" l="1"/>
  <c r="R3605" i="1" s="1"/>
  <c r="W3604" i="1"/>
  <c r="V3605" i="1"/>
  <c r="U3805" i="1"/>
  <c r="R3805" i="1" s="1"/>
  <c r="W3605" i="1" l="1"/>
  <c r="U3606" i="1"/>
  <c r="R3606" i="1" s="1"/>
  <c r="U3806" i="1"/>
  <c r="R3806" i="1" s="1"/>
  <c r="V3606" i="1" l="1"/>
  <c r="W3606" i="1" l="1"/>
  <c r="U3607" i="1"/>
  <c r="R3607" i="1" s="1"/>
  <c r="V3607" i="1" l="1"/>
  <c r="U3808" i="1"/>
  <c r="R3808" i="1" s="1"/>
  <c r="W3607" i="1" l="1"/>
  <c r="U3608" i="1"/>
  <c r="R3608" i="1" s="1"/>
  <c r="U3809" i="1"/>
  <c r="R3809" i="1" s="1"/>
  <c r="V3608" i="1" l="1"/>
  <c r="U3810" i="1"/>
  <c r="R3810" i="1" s="1"/>
  <c r="W3608" i="1" l="1"/>
  <c r="U3609" i="1"/>
  <c r="R3609" i="1" s="1"/>
  <c r="V3609" i="1" l="1"/>
  <c r="W3609" i="1" l="1"/>
  <c r="U3610" i="1"/>
  <c r="R3610" i="1" s="1"/>
  <c r="V3610" i="1" l="1"/>
  <c r="U3611" i="1" l="1"/>
  <c r="R3611" i="1" s="1"/>
  <c r="V3611" i="1"/>
  <c r="W3610" i="1"/>
  <c r="U3612" i="1" l="1"/>
  <c r="R3612" i="1" s="1"/>
  <c r="V3612" i="1"/>
  <c r="W3611" i="1"/>
  <c r="U3613" i="1" l="1"/>
  <c r="R3613" i="1" s="1"/>
  <c r="V3613" i="1"/>
  <c r="W3612" i="1"/>
  <c r="U3614" i="1" l="1"/>
  <c r="R3614" i="1" s="1"/>
  <c r="W3613" i="1"/>
  <c r="V3614" i="1" l="1"/>
  <c r="U3615" i="1" l="1"/>
  <c r="R3615" i="1" s="1"/>
  <c r="W3614" i="1"/>
  <c r="V3615" i="1"/>
  <c r="U3616" i="1" l="1"/>
  <c r="R3616" i="1" s="1"/>
  <c r="W3615" i="1"/>
  <c r="V3616" i="1" l="1"/>
  <c r="U3617" i="1" l="1"/>
  <c r="R3617" i="1" s="1"/>
  <c r="W3616" i="1"/>
  <c r="V3617" i="1" l="1"/>
  <c r="U3618" i="1" l="1"/>
  <c r="R3618" i="1" s="1"/>
  <c r="W3617" i="1"/>
  <c r="V3618" i="1" l="1"/>
  <c r="U3619" i="1" l="1"/>
  <c r="R3619" i="1" s="1"/>
  <c r="V3619" i="1"/>
  <c r="W3618" i="1"/>
  <c r="U3620" i="1" l="1"/>
  <c r="R3620" i="1" s="1"/>
  <c r="V3620" i="1"/>
  <c r="W3619" i="1"/>
  <c r="W3620" i="1" l="1"/>
  <c r="U3621" i="1"/>
  <c r="R3621" i="1" s="1"/>
  <c r="V3621" i="1" l="1"/>
  <c r="U3622" i="1" l="1"/>
  <c r="R3622" i="1" s="1"/>
  <c r="W3621" i="1"/>
  <c r="V3622" i="1" l="1"/>
  <c r="U3623" i="1" l="1"/>
  <c r="R3623" i="1" s="1"/>
  <c r="W3622" i="1"/>
  <c r="V3623" i="1" l="1"/>
  <c r="W3623" i="1" s="1"/>
  <c r="U3624" i="1"/>
  <c r="R3624" i="1" s="1"/>
  <c r="V3624" i="1" l="1"/>
  <c r="W3624" i="1" l="1"/>
  <c r="U3625" i="1"/>
  <c r="R3625" i="1" s="1"/>
  <c r="V3625" i="1" l="1"/>
  <c r="U3626" i="1" l="1"/>
  <c r="R3626" i="1" s="1"/>
  <c r="W3625" i="1"/>
  <c r="V3626" i="1" l="1"/>
  <c r="W3626" i="1" s="1"/>
  <c r="U3627" i="1"/>
  <c r="R3627" i="1" s="1"/>
  <c r="V3627" i="1" l="1"/>
  <c r="W3627" i="1" l="1"/>
  <c r="U3628" i="1"/>
  <c r="R3628" i="1" s="1"/>
  <c r="V3628" i="1" l="1"/>
  <c r="W3628" i="1" l="1"/>
  <c r="U3629" i="1"/>
  <c r="R3629" i="1" s="1"/>
  <c r="U3833" i="1"/>
  <c r="R3833" i="1" s="1"/>
  <c r="V3629" i="1" l="1"/>
  <c r="U3834" i="1"/>
  <c r="R3834" i="1" s="1"/>
  <c r="U3630" i="1" l="1"/>
  <c r="R3630" i="1" s="1"/>
  <c r="W3629" i="1"/>
  <c r="V3630" i="1" l="1"/>
  <c r="W3630" i="1" s="1"/>
  <c r="U3631" i="1"/>
  <c r="R3631" i="1" s="1"/>
  <c r="V3631" i="1" l="1"/>
  <c r="W3631" i="1" l="1"/>
  <c r="U3632" i="1"/>
  <c r="R3632" i="1" s="1"/>
  <c r="V3632" i="1" l="1"/>
  <c r="U3633" i="1" l="1"/>
  <c r="R3633" i="1" s="1"/>
  <c r="W3632" i="1"/>
  <c r="V3633" i="1" l="1"/>
  <c r="W3633" i="1" s="1"/>
  <c r="U3634" i="1"/>
  <c r="R3634" i="1" s="1"/>
  <c r="V3634" i="1" l="1"/>
  <c r="U3635" i="1" l="1"/>
  <c r="R3635" i="1" s="1"/>
  <c r="V3635" i="1"/>
  <c r="W3634" i="1"/>
  <c r="U3636" i="1" l="1"/>
  <c r="R3636" i="1" s="1"/>
  <c r="W3635" i="1"/>
  <c r="V3636" i="1"/>
  <c r="U3637" i="1" l="1"/>
  <c r="R3637" i="1" s="1"/>
  <c r="W3636" i="1"/>
  <c r="V3637" i="1" l="1"/>
  <c r="U3638" i="1"/>
  <c r="R3638" i="1" s="1"/>
  <c r="V3638" i="1" l="1"/>
  <c r="W3637" i="1"/>
  <c r="U3639" i="1"/>
  <c r="R3639" i="1" s="1"/>
  <c r="W3638" i="1"/>
  <c r="V3639" i="1" l="1"/>
  <c r="U3640" i="1"/>
  <c r="R3640" i="1" s="1"/>
  <c r="W3639" i="1"/>
  <c r="V3640" i="1" l="1"/>
  <c r="U3641" i="1"/>
  <c r="R3641" i="1" s="1"/>
  <c r="W3640" i="1"/>
  <c r="V3641" i="1" l="1"/>
  <c r="U3642" i="1"/>
  <c r="R3642" i="1" s="1"/>
  <c r="W3641" i="1"/>
  <c r="V3642" i="1" l="1"/>
  <c r="U3643" i="1"/>
  <c r="R3643" i="1" s="1"/>
  <c r="W3642" i="1"/>
  <c r="V3643" i="1" l="1"/>
  <c r="U3644" i="1"/>
  <c r="R3644" i="1" s="1"/>
  <c r="W3643" i="1"/>
  <c r="V3644" i="1" l="1"/>
  <c r="W3644" i="1" s="1"/>
  <c r="U3645" i="1"/>
  <c r="R3645" i="1" s="1"/>
  <c r="V3645" i="1" l="1"/>
  <c r="U3646" i="1" l="1"/>
  <c r="R3646" i="1" s="1"/>
  <c r="W3645" i="1"/>
  <c r="V3646" i="1"/>
  <c r="U3647" i="1" l="1"/>
  <c r="R3647" i="1" s="1"/>
  <c r="W3646" i="1"/>
  <c r="V3647" i="1" l="1"/>
  <c r="U3648" i="1" s="1"/>
  <c r="R3648" i="1" s="1"/>
  <c r="W3647" i="1" l="1"/>
  <c r="V3648" i="1"/>
  <c r="U3649" i="1"/>
  <c r="R3649" i="1" s="1"/>
  <c r="W3648" i="1"/>
  <c r="V3649" i="1" l="1"/>
  <c r="W3649" i="1" s="1"/>
  <c r="U3650" i="1"/>
  <c r="R3650" i="1" s="1"/>
  <c r="V3650" i="1" l="1"/>
  <c r="U3651" i="1" l="1"/>
  <c r="R3651" i="1" s="1"/>
  <c r="W3650" i="1"/>
  <c r="V3651" i="1"/>
  <c r="U3652" i="1" l="1"/>
  <c r="R3652" i="1" s="1"/>
  <c r="W3651" i="1"/>
  <c r="V3652" i="1" l="1"/>
  <c r="W3652" i="1" s="1"/>
  <c r="U3653" i="1"/>
  <c r="R3653" i="1" s="1"/>
  <c r="V3653" i="1" l="1"/>
  <c r="U3654" i="1" l="1"/>
  <c r="R3654" i="1" s="1"/>
  <c r="W3653" i="1"/>
  <c r="V3654" i="1"/>
  <c r="U3655" i="1" l="1"/>
  <c r="R3655" i="1" s="1"/>
  <c r="W3654" i="1"/>
  <c r="V3655" i="1"/>
  <c r="W3655" i="1" l="1"/>
  <c r="U3656" i="1"/>
  <c r="R3656" i="1" s="1"/>
  <c r="V3656" i="1" l="1"/>
  <c r="W3656" i="1" l="1"/>
  <c r="U3657" i="1"/>
  <c r="R3657" i="1" s="1"/>
  <c r="V3657" i="1" l="1"/>
  <c r="U3658" i="1" l="1"/>
  <c r="R3658" i="1" s="1"/>
  <c r="V3658" i="1"/>
  <c r="W3657" i="1"/>
  <c r="U3659" i="1" l="1"/>
  <c r="R3659" i="1" s="1"/>
  <c r="W3658" i="1"/>
  <c r="V3659" i="1" l="1"/>
  <c r="U3660" i="1" l="1"/>
  <c r="R3660" i="1" s="1"/>
  <c r="W3659" i="1"/>
  <c r="V3660" i="1" l="1"/>
  <c r="U3661" i="1" l="1"/>
  <c r="R3661" i="1" s="1"/>
  <c r="W3660" i="1"/>
  <c r="V3661" i="1" l="1"/>
  <c r="U3662" i="1"/>
  <c r="R3662" i="1" s="1"/>
  <c r="W3661" i="1"/>
  <c r="V3662" i="1" l="1"/>
  <c r="U3663" i="1"/>
  <c r="R3663" i="1" s="1"/>
  <c r="W3662" i="1"/>
  <c r="V3663" i="1" l="1"/>
  <c r="U3664" i="1"/>
  <c r="R3664" i="1" s="1"/>
  <c r="W3663" i="1"/>
  <c r="V3664" i="1" l="1"/>
  <c r="U3665" i="1" l="1"/>
  <c r="R3665" i="1" s="1"/>
  <c r="W3664" i="1"/>
  <c r="V3665" i="1" l="1"/>
  <c r="U3666" i="1" l="1"/>
  <c r="R3666" i="1" s="1"/>
  <c r="W3665" i="1"/>
  <c r="V3666" i="1" l="1"/>
  <c r="U3667" i="1"/>
  <c r="R3667" i="1" s="1"/>
  <c r="W3666" i="1"/>
  <c r="V3667" i="1" l="1"/>
  <c r="W3667" i="1" l="1"/>
  <c r="U3668" i="1"/>
  <c r="R3668" i="1" s="1"/>
  <c r="V3668" i="1" l="1"/>
  <c r="W3668" i="1" l="1"/>
  <c r="U3669" i="1"/>
  <c r="R3669" i="1" s="1"/>
  <c r="V3669" i="1" l="1"/>
  <c r="U3670" i="1"/>
  <c r="R3670" i="1" s="1"/>
  <c r="W3669" i="1"/>
  <c r="V3670" i="1" l="1"/>
  <c r="U3671" i="1" s="1"/>
  <c r="R3671" i="1" s="1"/>
  <c r="W3670" i="1" l="1"/>
  <c r="V3671" i="1"/>
  <c r="U3672" i="1"/>
  <c r="R3672" i="1" s="1"/>
  <c r="W3671" i="1"/>
  <c r="V3672" i="1" l="1"/>
  <c r="W3672" i="1" s="1"/>
  <c r="U3673" i="1"/>
  <c r="R3673" i="1" s="1"/>
  <c r="V3673" i="1" l="1"/>
  <c r="W3673" i="1" l="1"/>
  <c r="U3674" i="1"/>
  <c r="R3674" i="1" s="1"/>
  <c r="V3674" i="1" l="1"/>
  <c r="U3675" i="1" l="1"/>
  <c r="R3675" i="1" s="1"/>
  <c r="W3674" i="1"/>
  <c r="V3675" i="1" l="1"/>
  <c r="W3675" i="1" s="1"/>
  <c r="U3676" i="1"/>
  <c r="R3676" i="1" s="1"/>
  <c r="V3676" i="1" l="1"/>
  <c r="W3676" i="1" l="1"/>
  <c r="U3677" i="1"/>
  <c r="R3677" i="1" s="1"/>
  <c r="V3677" i="1" l="1"/>
  <c r="U3678" i="1" l="1"/>
  <c r="R3678" i="1" s="1"/>
  <c r="W3677" i="1"/>
  <c r="V3678" i="1"/>
  <c r="W3678" i="1" l="1"/>
  <c r="U3679" i="1"/>
  <c r="R3679" i="1" s="1"/>
  <c r="V3679" i="1" l="1"/>
  <c r="W3679" i="1" l="1"/>
  <c r="U3680" i="1"/>
  <c r="R3680" i="1" s="1"/>
  <c r="V3680" i="1" l="1"/>
  <c r="U3681" i="1" l="1"/>
  <c r="R3681" i="1" s="1"/>
  <c r="W3680" i="1"/>
  <c r="V3681" i="1"/>
  <c r="U3682" i="1" l="1"/>
  <c r="R3682" i="1" s="1"/>
  <c r="W3681" i="1"/>
  <c r="V3682" i="1"/>
  <c r="W3682" i="1" l="1"/>
  <c r="U3683" i="1"/>
  <c r="R3683" i="1" s="1"/>
  <c r="V3683" i="1" l="1"/>
  <c r="W3683" i="1" l="1"/>
  <c r="U3684" i="1"/>
  <c r="R3684" i="1" s="1"/>
  <c r="V3684" i="1" l="1"/>
  <c r="W3684" i="1" l="1"/>
  <c r="U3685" i="1"/>
  <c r="R3685" i="1" s="1"/>
  <c r="V3685" i="1" l="1"/>
  <c r="W3685" i="1" l="1"/>
  <c r="U3686" i="1"/>
  <c r="R3686" i="1" s="1"/>
  <c r="V3686" i="1" l="1"/>
  <c r="W3686" i="1" l="1"/>
  <c r="U3687" i="1"/>
  <c r="R3687" i="1" s="1"/>
  <c r="V3687" i="1" l="1"/>
  <c r="W3687" i="1" l="1"/>
  <c r="U3688" i="1"/>
  <c r="R3688" i="1" s="1"/>
  <c r="V3688" i="1" l="1"/>
  <c r="W3688" i="1" l="1"/>
  <c r="U3689" i="1"/>
  <c r="R3689" i="1" s="1"/>
  <c r="V3689" i="1" l="1"/>
  <c r="W3689" i="1" l="1"/>
  <c r="U3690" i="1"/>
  <c r="R3690" i="1" s="1"/>
  <c r="V3690" i="1" l="1"/>
  <c r="U3691" i="1" l="1"/>
  <c r="R3691" i="1" s="1"/>
  <c r="W3690" i="1"/>
  <c r="V3691" i="1"/>
  <c r="U3692" i="1" l="1"/>
  <c r="R3692" i="1" s="1"/>
  <c r="W3691" i="1"/>
  <c r="V3692" i="1"/>
  <c r="W3692" i="1" l="1"/>
  <c r="U3693" i="1"/>
  <c r="R3693" i="1" s="1"/>
  <c r="V3693" i="1" l="1"/>
  <c r="W3693" i="1" l="1"/>
  <c r="U3694" i="1"/>
  <c r="R3694" i="1" s="1"/>
  <c r="V3694" i="1" l="1"/>
  <c r="U3695" i="1" l="1"/>
  <c r="R3695" i="1" s="1"/>
  <c r="W3694" i="1"/>
  <c r="V3695" i="1" l="1"/>
  <c r="W3695" i="1" s="1"/>
  <c r="U3696" i="1" l="1"/>
  <c r="R3696" i="1" s="1"/>
  <c r="V3696" i="1"/>
  <c r="W3696" i="1" l="1"/>
  <c r="U3697" i="1"/>
  <c r="R3697" i="1" s="1"/>
  <c r="V3697" i="1" l="1"/>
  <c r="W3697" i="1" l="1"/>
  <c r="U3698" i="1"/>
  <c r="R3698" i="1" s="1"/>
  <c r="V3698" i="1" l="1"/>
  <c r="W3698" i="1" l="1"/>
  <c r="U3699" i="1"/>
  <c r="R3699" i="1" s="1"/>
  <c r="V3699" i="1" l="1"/>
  <c r="U3700" i="1" l="1"/>
  <c r="R3700" i="1" s="1"/>
  <c r="W3699" i="1"/>
  <c r="V3700" i="1"/>
  <c r="W3700" i="1" l="1"/>
  <c r="U3701" i="1"/>
  <c r="R3701" i="1" s="1"/>
  <c r="V3701" i="1" l="1"/>
  <c r="U3702" i="1" l="1"/>
  <c r="R3702" i="1" s="1"/>
  <c r="W3701" i="1"/>
  <c r="V3702" i="1" l="1"/>
  <c r="U3703" i="1" s="1"/>
  <c r="R3703" i="1" s="1"/>
  <c r="W3702" i="1" l="1"/>
  <c r="V3703" i="1"/>
  <c r="U3704" i="1" l="1"/>
  <c r="R3704" i="1" s="1"/>
  <c r="W3703" i="1"/>
  <c r="V3704" i="1" l="1"/>
  <c r="W3704" i="1" s="1"/>
  <c r="U3705" i="1"/>
  <c r="R3705" i="1" s="1"/>
  <c r="V3705" i="1" l="1"/>
  <c r="W3705" i="1" l="1"/>
  <c r="U3706" i="1"/>
  <c r="R3706" i="1" s="1"/>
  <c r="V3706" i="1" l="1"/>
  <c r="U3707" i="1" l="1"/>
  <c r="R3707" i="1" s="1"/>
  <c r="W3706" i="1"/>
  <c r="V3707" i="1"/>
  <c r="W3707" i="1" l="1"/>
  <c r="U3708" i="1"/>
  <c r="R3708" i="1" s="1"/>
  <c r="V3708" i="1" l="1"/>
  <c r="W3708" i="1" l="1"/>
  <c r="U3709" i="1"/>
  <c r="R3709" i="1" s="1"/>
  <c r="V3709" i="1" l="1"/>
  <c r="W3709" i="1" l="1"/>
  <c r="U3710" i="1"/>
  <c r="R3710" i="1" s="1"/>
  <c r="V3710" i="1" l="1"/>
  <c r="U3711" i="1" l="1"/>
  <c r="R3711" i="1" s="1"/>
  <c r="W3710" i="1"/>
  <c r="V3711" i="1" l="1"/>
  <c r="W3711" i="1" l="1"/>
  <c r="U3712" i="1"/>
  <c r="R3712" i="1" s="1"/>
  <c r="V3712" i="1" l="1"/>
  <c r="U3713" i="1" l="1"/>
  <c r="R3713" i="1" s="1"/>
  <c r="W3712" i="1"/>
  <c r="V3713" i="1" l="1"/>
  <c r="W3713" i="1" l="1"/>
  <c r="U3714" i="1"/>
  <c r="R3714" i="1" s="1"/>
  <c r="V3714" i="1" l="1"/>
  <c r="W3714" i="1" l="1"/>
  <c r="U3715" i="1"/>
  <c r="R3715" i="1" s="1"/>
  <c r="V3715" i="1" l="1"/>
  <c r="W3715" i="1" l="1"/>
  <c r="U3716" i="1"/>
  <c r="R3716" i="1" s="1"/>
  <c r="V3716" i="1" l="1"/>
  <c r="W3716" i="1" l="1"/>
  <c r="U3717" i="1"/>
  <c r="R3717" i="1" s="1"/>
  <c r="V3717" i="1" l="1"/>
  <c r="U3718" i="1" l="1"/>
  <c r="R3718" i="1" s="1"/>
  <c r="V3718" i="1"/>
  <c r="W3717" i="1"/>
  <c r="U3719" i="1" l="1"/>
  <c r="R3719" i="1" s="1"/>
  <c r="W3718" i="1"/>
  <c r="V3719" i="1"/>
  <c r="W3719" i="1" l="1"/>
  <c r="U3720" i="1"/>
  <c r="R3720" i="1" s="1"/>
  <c r="V3720" i="1" l="1"/>
  <c r="U3721" i="1" l="1"/>
  <c r="R3721" i="1" s="1"/>
  <c r="W3720" i="1"/>
  <c r="V3721" i="1"/>
  <c r="U3722" i="1" l="1"/>
  <c r="R3722" i="1" s="1"/>
  <c r="W3721" i="1"/>
  <c r="V3722" i="1"/>
  <c r="V3723" i="1" l="1"/>
  <c r="W3722" i="1"/>
  <c r="U3724" i="1" l="1"/>
  <c r="R3724" i="1" s="1"/>
  <c r="W3723" i="1"/>
  <c r="V3724" i="1" l="1"/>
  <c r="W3724" i="1" s="1"/>
  <c r="U3725" i="1"/>
  <c r="R3725" i="1" s="1"/>
  <c r="V3725" i="1" l="1"/>
  <c r="V3726" i="1" l="1"/>
  <c r="W3725" i="1"/>
  <c r="V3727" i="1" l="1"/>
  <c r="W3726" i="1"/>
  <c r="U3728" i="1" l="1"/>
  <c r="R3728" i="1" s="1"/>
  <c r="W3727" i="1"/>
  <c r="V3728" i="1"/>
  <c r="W3728" i="1" l="1"/>
  <c r="V3729" i="1"/>
  <c r="W3729" i="1" l="1"/>
  <c r="V3730" i="1"/>
  <c r="W3730" i="1" l="1"/>
  <c r="V3731" i="1"/>
  <c r="W3731" i="1" l="1"/>
  <c r="U3732" i="1"/>
  <c r="R3732" i="1" s="1"/>
  <c r="V3732" i="1" l="1"/>
  <c r="W3732" i="1" l="1"/>
  <c r="U3733" i="1"/>
  <c r="R3733" i="1" s="1"/>
  <c r="V3733" i="1" l="1"/>
  <c r="W3733" i="1" l="1"/>
  <c r="U3734" i="1"/>
  <c r="R3734" i="1" s="1"/>
  <c r="V3734" i="1" l="1"/>
  <c r="W3734" i="1" l="1"/>
  <c r="U3735" i="1"/>
  <c r="R3735" i="1" s="1"/>
  <c r="V3735" i="1" l="1"/>
  <c r="W3735" i="1" l="1"/>
  <c r="U3736" i="1"/>
  <c r="R3736" i="1" s="1"/>
  <c r="V3736" i="1" l="1"/>
  <c r="W3736" i="1" l="1"/>
  <c r="V3737" i="1"/>
  <c r="V3738" i="1" l="1"/>
  <c r="W3737" i="1"/>
  <c r="W3738" i="1" l="1"/>
  <c r="V3739" i="1"/>
  <c r="W3739" i="1" l="1"/>
  <c r="U3740" i="1"/>
  <c r="R3740" i="1" s="1"/>
  <c r="V3740" i="1" l="1"/>
  <c r="W3740" i="1" l="1"/>
  <c r="V3741" i="1"/>
  <c r="W3741" i="1" l="1"/>
  <c r="U3742" i="1"/>
  <c r="R3742" i="1" s="1"/>
  <c r="V3742" i="1" l="1"/>
  <c r="U3743" i="1" l="1"/>
  <c r="R3743" i="1" s="1"/>
  <c r="W3742" i="1"/>
  <c r="V3743" i="1" l="1"/>
  <c r="U3744" i="1"/>
  <c r="R3744" i="1" s="1"/>
  <c r="W3743" i="1"/>
  <c r="V3744" i="1" l="1"/>
  <c r="W3744" i="1" s="1"/>
  <c r="U3745" i="1" l="1"/>
  <c r="R3745" i="1" s="1"/>
  <c r="V3745" i="1" l="1"/>
  <c r="W3745" i="1" s="1"/>
  <c r="U3746" i="1"/>
  <c r="R3746" i="1" s="1"/>
  <c r="V3746" i="1" l="1"/>
  <c r="W3746" i="1" l="1"/>
  <c r="U3747" i="1"/>
  <c r="R3747" i="1" s="1"/>
  <c r="V3747" i="1" l="1"/>
  <c r="W3747" i="1" l="1"/>
  <c r="U3748" i="1"/>
  <c r="R3748" i="1" s="1"/>
  <c r="V3748" i="1" l="1"/>
  <c r="U3749" i="1" l="1"/>
  <c r="R3749" i="1" s="1"/>
  <c r="W3748" i="1"/>
  <c r="V3749" i="1" l="1"/>
  <c r="W3749" i="1"/>
  <c r="U3750" i="1"/>
  <c r="R3750" i="1" s="1"/>
  <c r="V3750" i="1" l="1"/>
  <c r="U3751" i="1" l="1"/>
  <c r="R3751" i="1" s="1"/>
  <c r="W3750" i="1"/>
  <c r="V3751" i="1"/>
  <c r="U3752" i="1" l="1"/>
  <c r="R3752" i="1" s="1"/>
  <c r="W3751" i="1"/>
  <c r="V3752" i="1"/>
  <c r="U3753" i="1" l="1"/>
  <c r="R3753" i="1" s="1"/>
  <c r="W3752" i="1"/>
  <c r="V3753" i="1"/>
  <c r="W3753" i="1" l="1"/>
  <c r="V3754" i="1"/>
  <c r="W3754" i="1" l="1"/>
  <c r="V3755" i="1"/>
  <c r="U3756" i="1" l="1"/>
  <c r="R3756" i="1" s="1"/>
  <c r="W3755" i="1"/>
  <c r="V3756" i="1"/>
  <c r="W3756" i="1" l="1"/>
  <c r="U3757" i="1"/>
  <c r="R3757" i="1" s="1"/>
  <c r="V3757" i="1" l="1"/>
  <c r="W3757" i="1" l="1"/>
  <c r="U3758" i="1"/>
  <c r="R3758" i="1" s="1"/>
  <c r="V3758" i="1" l="1"/>
  <c r="W3758" i="1" l="1"/>
  <c r="V3759" i="1"/>
  <c r="W3759" i="1" l="1"/>
  <c r="U3760" i="1"/>
  <c r="R3760" i="1" s="1"/>
  <c r="V3760" i="1" l="1"/>
  <c r="V3761" i="1" l="1"/>
  <c r="W3760" i="1"/>
  <c r="V3762" i="1" l="1"/>
  <c r="W3761" i="1"/>
  <c r="V3763" i="1" l="1"/>
  <c r="W3762" i="1"/>
  <c r="V3764" i="1" l="1"/>
  <c r="W3763" i="1"/>
  <c r="U3765" i="1" l="1"/>
  <c r="R3765" i="1" s="1"/>
  <c r="V3765" i="1"/>
  <c r="W3764" i="1"/>
  <c r="U3766" i="1" l="1"/>
  <c r="R3766" i="1" s="1"/>
  <c r="W3765" i="1"/>
  <c r="V3766" i="1"/>
  <c r="W3766" i="1" l="1"/>
  <c r="U3767" i="1"/>
  <c r="R3767" i="1" s="1"/>
  <c r="V3767" i="1" l="1"/>
  <c r="W3767" i="1" l="1"/>
  <c r="U3768" i="1"/>
  <c r="R3768" i="1" s="1"/>
  <c r="V3768" i="1" l="1"/>
  <c r="U3769" i="1" s="1"/>
  <c r="R3769" i="1" s="1"/>
  <c r="W3768" i="1" l="1"/>
  <c r="V3769" i="1"/>
  <c r="U3770" i="1"/>
  <c r="R3770" i="1" s="1"/>
  <c r="W3769" i="1"/>
  <c r="V3770" i="1" l="1"/>
  <c r="W3770" i="1" s="1"/>
  <c r="U3771" i="1"/>
  <c r="R3771" i="1" s="1"/>
  <c r="V3771" i="1" l="1"/>
  <c r="U3772" i="1" l="1"/>
  <c r="R3772" i="1" s="1"/>
  <c r="V3772" i="1"/>
  <c r="W3771" i="1"/>
  <c r="V3773" i="1" l="1"/>
  <c r="W3772" i="1"/>
  <c r="W3773" i="1" l="1"/>
  <c r="U3774" i="1"/>
  <c r="R3774" i="1" s="1"/>
  <c r="V3774" i="1" l="1"/>
  <c r="V3775" i="1" l="1"/>
  <c r="W3774" i="1"/>
  <c r="U3776" i="1" l="1"/>
  <c r="R3776" i="1" s="1"/>
  <c r="W3775" i="1"/>
  <c r="V3776" i="1"/>
  <c r="W3776" i="1" l="1"/>
  <c r="V3777" i="1"/>
  <c r="V3778" i="1" l="1"/>
  <c r="W3777" i="1"/>
  <c r="V3779" i="1" l="1"/>
  <c r="W3778" i="1"/>
  <c r="V3780" i="1" l="1"/>
  <c r="W3779" i="1"/>
  <c r="W3780" i="1" l="1"/>
  <c r="U3781" i="1"/>
  <c r="R3781" i="1" s="1"/>
  <c r="V3781" i="1" l="1"/>
  <c r="W3781" i="1" l="1"/>
  <c r="V3782" i="1"/>
  <c r="W3782" i="1" l="1"/>
  <c r="V3783" i="1"/>
  <c r="V3784" i="1" l="1"/>
  <c r="W3783" i="1"/>
  <c r="W3784" i="1" l="1"/>
  <c r="V3785" i="1"/>
  <c r="V3786" i="1" l="1"/>
  <c r="W3785" i="1"/>
  <c r="W3786" i="1" l="1"/>
  <c r="V3787" i="1"/>
  <c r="W3787" i="1" l="1"/>
  <c r="U3788" i="1"/>
  <c r="R3788" i="1" s="1"/>
  <c r="V3788" i="1" l="1"/>
  <c r="W3788" i="1" l="1"/>
  <c r="U3789" i="1"/>
  <c r="R3789" i="1" s="1"/>
  <c r="V3789" i="1" l="1"/>
  <c r="W3789" i="1" l="1"/>
  <c r="U3790" i="1"/>
  <c r="R3790" i="1" s="1"/>
  <c r="V3790" i="1" l="1"/>
  <c r="V3791" i="1" l="1"/>
  <c r="W3790" i="1"/>
  <c r="W3791" i="1" l="1"/>
  <c r="V3792" i="1"/>
  <c r="U3793" i="1" l="1"/>
  <c r="R3793" i="1" s="1"/>
  <c r="W3792" i="1"/>
  <c r="V3793" i="1"/>
  <c r="W3793" i="1" l="1"/>
  <c r="U3794" i="1"/>
  <c r="R3794" i="1" s="1"/>
  <c r="V3794" i="1" l="1"/>
  <c r="W3794" i="1" l="1"/>
  <c r="V3795" i="1"/>
  <c r="W3795" i="1" l="1"/>
  <c r="V3796" i="1"/>
  <c r="W3796" i="1" l="1"/>
  <c r="U3797" i="1"/>
  <c r="R3797" i="1" s="1"/>
  <c r="V3797" i="1" l="1"/>
  <c r="V3798" i="1" l="1"/>
  <c r="W3797" i="1"/>
  <c r="W3798" i="1" l="1"/>
  <c r="V3799" i="1"/>
  <c r="V3800" i="1" l="1"/>
  <c r="W3799" i="1"/>
  <c r="V3801" i="1" l="1"/>
  <c r="W3800" i="1"/>
  <c r="W3801" i="1" l="1"/>
  <c r="V3802" i="1"/>
  <c r="U3803" i="1" l="1"/>
  <c r="R3803" i="1" s="1"/>
  <c r="W3802" i="1"/>
  <c r="V3803" i="1"/>
  <c r="W3803" i="1" l="1"/>
  <c r="V3804" i="1"/>
  <c r="W3804" i="1" l="1"/>
  <c r="V3805" i="1"/>
  <c r="W3805" i="1" l="1"/>
  <c r="V3806" i="1"/>
  <c r="U3807" i="1" l="1"/>
  <c r="R3807" i="1" s="1"/>
  <c r="W3806" i="1"/>
  <c r="V3807" i="1"/>
  <c r="W3807" i="1" l="1"/>
  <c r="V3808" i="1"/>
  <c r="V3809" i="1" l="1"/>
  <c r="W3808" i="1"/>
  <c r="W3809" i="1" l="1"/>
  <c r="V3810" i="1"/>
  <c r="W3810" i="1" l="1"/>
  <c r="U3811" i="1"/>
  <c r="R3811" i="1" s="1"/>
  <c r="V3811" i="1" l="1"/>
  <c r="U3812" i="1" l="1"/>
  <c r="R3812" i="1" s="1"/>
  <c r="W3811" i="1"/>
  <c r="V3812" i="1" l="1"/>
  <c r="U3813" i="1"/>
  <c r="R3813" i="1" s="1"/>
  <c r="W3812" i="1"/>
  <c r="V3813" i="1" l="1"/>
  <c r="W3813" i="1" s="1"/>
  <c r="U3814" i="1"/>
  <c r="R3814" i="1" s="1"/>
  <c r="V3814" i="1" l="1"/>
  <c r="W3814" i="1" l="1"/>
  <c r="U3815" i="1"/>
  <c r="R3815" i="1" s="1"/>
  <c r="V3815" i="1" l="1"/>
  <c r="W3815" i="1" l="1"/>
  <c r="U3816" i="1"/>
  <c r="R3816" i="1" s="1"/>
  <c r="V3816" i="1" l="1"/>
  <c r="U3817" i="1" l="1"/>
  <c r="R3817" i="1" s="1"/>
  <c r="W3816" i="1"/>
  <c r="V3817" i="1"/>
  <c r="U3818" i="1" l="1"/>
  <c r="R3818" i="1" s="1"/>
  <c r="W3817" i="1"/>
  <c r="V3818" i="1"/>
  <c r="U3819" i="1" l="1"/>
  <c r="R3819" i="1" s="1"/>
  <c r="W3818" i="1"/>
  <c r="V3819" i="1" l="1"/>
  <c r="U3820" i="1"/>
  <c r="R3820" i="1" s="1"/>
  <c r="W3819" i="1"/>
  <c r="V3820" i="1" l="1"/>
  <c r="W3820" i="1" l="1"/>
  <c r="U3821" i="1"/>
  <c r="R3821" i="1" s="1"/>
  <c r="V3821" i="1" l="1"/>
  <c r="W3821" i="1" l="1"/>
  <c r="U3822" i="1"/>
  <c r="R3822" i="1" s="1"/>
  <c r="V3822" i="1" l="1"/>
  <c r="W3822" i="1" l="1"/>
  <c r="U3823" i="1"/>
  <c r="R3823" i="1" s="1"/>
  <c r="V3823" i="1" l="1"/>
  <c r="W3823" i="1" l="1"/>
  <c r="U3824" i="1"/>
  <c r="R3824" i="1" s="1"/>
  <c r="V3824" i="1" l="1"/>
  <c r="W3824" i="1" l="1"/>
  <c r="U3825" i="1"/>
  <c r="R3825" i="1" s="1"/>
  <c r="V3825" i="1" l="1"/>
  <c r="U3826" i="1" l="1"/>
  <c r="R3826" i="1" s="1"/>
  <c r="W3825" i="1"/>
  <c r="V3826" i="1"/>
  <c r="W3826" i="1" l="1"/>
  <c r="U3827" i="1"/>
  <c r="R3827" i="1" s="1"/>
  <c r="V3827" i="1" l="1"/>
  <c r="W3827" i="1" l="1"/>
  <c r="U3828" i="1"/>
  <c r="R3828" i="1" s="1"/>
  <c r="V3828" i="1" l="1"/>
  <c r="W3828" i="1" l="1"/>
  <c r="U3829" i="1"/>
  <c r="R3829" i="1" s="1"/>
  <c r="V3829" i="1" l="1"/>
  <c r="W3829" i="1" l="1"/>
  <c r="U3830" i="1"/>
  <c r="R3830" i="1" s="1"/>
  <c r="V3830" i="1" l="1"/>
  <c r="W3830" i="1" l="1"/>
  <c r="U3831" i="1"/>
  <c r="R3831" i="1" s="1"/>
  <c r="V3831" i="1" l="1"/>
  <c r="W3831" i="1" l="1"/>
  <c r="U3832" i="1"/>
  <c r="R3832" i="1" s="1"/>
  <c r="V3832" i="1" l="1"/>
  <c r="V3833" i="1" l="1"/>
  <c r="W3832" i="1"/>
  <c r="V3834" i="1" l="1"/>
  <c r="W3833" i="1"/>
  <c r="U3835" i="1" l="1"/>
  <c r="R3835" i="1" s="1"/>
  <c r="V3835" i="1"/>
  <c r="W3834" i="1"/>
  <c r="U3836" i="1" l="1"/>
  <c r="R3836" i="1" s="1"/>
  <c r="W3835" i="1"/>
  <c r="V3836" i="1" l="1"/>
  <c r="W3836" i="1" s="1"/>
  <c r="U3837" i="1"/>
  <c r="R3837" i="1" s="1"/>
  <c r="V3837" i="1" l="1"/>
  <c r="W3837" i="1" l="1"/>
  <c r="U3838" i="1"/>
  <c r="R3838" i="1" s="1"/>
  <c r="V3838" i="1" l="1"/>
  <c r="U3839" i="1" l="1"/>
  <c r="R3839" i="1" s="1"/>
  <c r="W3838" i="1"/>
  <c r="V3839" i="1"/>
  <c r="U3840" i="1" l="1"/>
  <c r="R3840" i="1" s="1"/>
  <c r="W3839" i="1"/>
  <c r="V3840" i="1" l="1"/>
  <c r="W3840" i="1"/>
  <c r="U3841" i="1"/>
  <c r="R3841" i="1" s="1"/>
  <c r="V3841" i="1" l="1"/>
  <c r="W3841" i="1" l="1"/>
  <c r="U3842" i="1"/>
  <c r="R3842" i="1" s="1"/>
  <c r="V3842" i="1" l="1"/>
  <c r="U3843" i="1" l="1"/>
  <c r="R3843" i="1" s="1"/>
  <c r="W3842" i="1"/>
  <c r="V3843" i="1"/>
  <c r="U3844" i="1" l="1"/>
  <c r="R3844" i="1" s="1"/>
  <c r="W3843" i="1"/>
  <c r="V3844" i="1"/>
  <c r="W3844" i="1" l="1"/>
  <c r="U3845" i="1"/>
  <c r="R3845" i="1" s="1"/>
  <c r="V3845" i="1" l="1"/>
  <c r="W3845" i="1" l="1"/>
  <c r="U3846" i="1"/>
  <c r="R3846" i="1" s="1"/>
  <c r="V3846" i="1" l="1"/>
  <c r="W3846" i="1" l="1"/>
  <c r="U3847" i="1"/>
  <c r="R3847" i="1" s="1"/>
  <c r="V3847" i="1" l="1"/>
  <c r="W3847" i="1" l="1"/>
  <c r="U3848" i="1"/>
  <c r="R3848" i="1" s="1"/>
  <c r="V3848" i="1" l="1"/>
  <c r="W3848" i="1" l="1"/>
  <c r="U3849" i="1"/>
  <c r="R3849" i="1" s="1"/>
  <c r="V3849" i="1" l="1"/>
  <c r="U3850" i="1" l="1"/>
  <c r="R3850" i="1" s="1"/>
  <c r="W3849" i="1"/>
  <c r="V3850" i="1" l="1"/>
  <c r="W3850" i="1"/>
  <c r="U3851" i="1"/>
  <c r="R3851" i="1" s="1"/>
  <c r="V3851" i="1" l="1"/>
  <c r="U3852" i="1" l="1"/>
  <c r="R3852" i="1" s="1"/>
  <c r="W3851" i="1"/>
  <c r="V3852" i="1" l="1"/>
  <c r="W3852" i="1" s="1"/>
  <c r="U3853" i="1"/>
  <c r="R3853" i="1" s="1"/>
  <c r="V3853" i="1" l="1"/>
  <c r="W3853" i="1" l="1"/>
  <c r="U3854" i="1"/>
  <c r="R3854" i="1" s="1"/>
  <c r="V3854" i="1" l="1"/>
  <c r="W3854" i="1" l="1"/>
  <c r="U3855" i="1"/>
  <c r="R3855" i="1" s="1"/>
  <c r="V3855" i="1" l="1"/>
  <c r="U3856" i="1" l="1"/>
  <c r="R3856" i="1" s="1"/>
  <c r="W3855" i="1"/>
  <c r="V3856" i="1" l="1"/>
  <c r="W3856" i="1" l="1"/>
  <c r="U3857" i="1"/>
  <c r="R3857" i="1" s="1"/>
  <c r="V3857" i="1" l="1"/>
  <c r="W3857" i="1" l="1"/>
  <c r="U3858" i="1"/>
  <c r="R3858" i="1" s="1"/>
  <c r="V3858" i="1" l="1"/>
  <c r="U3859" i="1" l="1"/>
  <c r="R3859" i="1" s="1"/>
  <c r="W3858" i="1"/>
  <c r="V3859" i="1" l="1"/>
  <c r="U3860" i="1"/>
  <c r="R3860" i="1" s="1"/>
  <c r="W3859" i="1"/>
  <c r="V3860" i="1" l="1"/>
  <c r="U3861" i="1" s="1"/>
  <c r="R3861" i="1" s="1"/>
  <c r="W3860" i="1" l="1"/>
  <c r="V3861" i="1"/>
  <c r="W3861" i="1" l="1"/>
  <c r="U3862" i="1"/>
  <c r="R3862" i="1" s="1"/>
  <c r="V3862" i="1" l="1"/>
  <c r="W3862" i="1" l="1"/>
  <c r="U3863" i="1"/>
  <c r="R3863" i="1" s="1"/>
  <c r="V3863" i="1" l="1"/>
  <c r="U3864" i="1" l="1"/>
  <c r="R3864" i="1" s="1"/>
  <c r="W3863" i="1"/>
  <c r="V3864" i="1"/>
  <c r="W3864" i="1" l="1"/>
  <c r="U3865" i="1"/>
  <c r="R3865" i="1" s="1"/>
  <c r="V3865" i="1" l="1"/>
  <c r="W3865" i="1" l="1"/>
  <c r="U3866" i="1"/>
  <c r="R3866" i="1" s="1"/>
  <c r="V3866" i="1" l="1"/>
  <c r="W3866" i="1" l="1"/>
  <c r="U3867" i="1"/>
  <c r="R3867" i="1" s="1"/>
  <c r="V3867" i="1" l="1"/>
  <c r="U3868" i="1" l="1"/>
  <c r="R3868" i="1" s="1"/>
  <c r="W3867" i="1"/>
  <c r="V3868" i="1"/>
  <c r="U3869" i="1" l="1"/>
  <c r="R3869" i="1" s="1"/>
  <c r="W3868" i="1"/>
  <c r="V3869" i="1" l="1"/>
  <c r="U3870" i="1"/>
  <c r="R3870" i="1" s="1"/>
  <c r="W3869" i="1"/>
  <c r="V3870" i="1" l="1"/>
  <c r="W3870" i="1" s="1"/>
  <c r="U3871" i="1"/>
  <c r="R3871" i="1" s="1"/>
  <c r="V3871" i="1" l="1"/>
  <c r="U3872" i="1" l="1"/>
  <c r="R3872" i="1" s="1"/>
  <c r="W3871" i="1"/>
  <c r="V3872" i="1" l="1"/>
  <c r="U3873" i="1" s="1"/>
  <c r="W3872" i="1" l="1"/>
  <c r="R3873" i="1"/>
  <c r="V3873" i="1"/>
  <c r="U3874" i="1"/>
  <c r="R3874" i="1" s="1"/>
  <c r="V3874" i="1" l="1"/>
  <c r="W3873" i="1"/>
  <c r="W3874" i="1"/>
  <c r="U3875" i="1"/>
  <c r="R3875" i="1" s="1"/>
  <c r="V3875" i="1" l="1"/>
  <c r="W3875" i="1" l="1"/>
  <c r="U3876" i="1"/>
  <c r="R3876" i="1" s="1"/>
  <c r="V3876" i="1" l="1"/>
  <c r="U3877" i="1" l="1"/>
  <c r="R3877" i="1" s="1"/>
  <c r="W3876" i="1"/>
  <c r="V3877" i="1" l="1"/>
  <c r="U3878" i="1" l="1"/>
  <c r="R3878" i="1" s="1"/>
  <c r="W3877" i="1"/>
  <c r="V3878" i="1"/>
  <c r="U3879" i="1" l="1"/>
  <c r="R3879" i="1" s="1"/>
  <c r="W3878" i="1"/>
  <c r="V3879" i="1" l="1"/>
  <c r="U3880" i="1" l="1"/>
  <c r="R3880" i="1" s="1"/>
  <c r="W3879" i="1"/>
  <c r="V3880" i="1"/>
  <c r="U3881" i="1" l="1"/>
  <c r="R3881" i="1" s="1"/>
  <c r="W3880" i="1"/>
  <c r="V3881" i="1" l="1"/>
  <c r="U3882" i="1" l="1"/>
  <c r="R3882" i="1" s="1"/>
  <c r="W3881" i="1"/>
  <c r="V3882" i="1"/>
  <c r="U3883" i="1" l="1"/>
  <c r="R3883" i="1" s="1"/>
  <c r="W3882" i="1"/>
  <c r="V3883" i="1" l="1"/>
  <c r="W3883" i="1" l="1"/>
  <c r="U3884" i="1"/>
  <c r="R3884" i="1" s="1"/>
  <c r="V3884" i="1" l="1"/>
  <c r="U3885" i="1" l="1"/>
  <c r="R3885" i="1" s="1"/>
  <c r="W3884" i="1"/>
  <c r="V3885" i="1" l="1"/>
  <c r="U3886" i="1"/>
  <c r="R3886" i="1" s="1"/>
  <c r="W3885" i="1"/>
  <c r="V3886" i="1" l="1"/>
  <c r="W3886" i="1" s="1"/>
  <c r="U3887" i="1"/>
  <c r="R3887" i="1" s="1"/>
  <c r="V3887" i="1" l="1"/>
  <c r="W3887" i="1" l="1"/>
  <c r="U3888" i="1"/>
  <c r="R3888" i="1" s="1"/>
  <c r="V3888" i="1" l="1"/>
  <c r="W3888" i="1" l="1"/>
  <c r="U3889" i="1"/>
  <c r="R3889" i="1" s="1"/>
  <c r="V3889" i="1" l="1"/>
  <c r="W3889" i="1" l="1"/>
  <c r="U3890" i="1"/>
  <c r="R3890" i="1" s="1"/>
  <c r="V3890" i="1" l="1"/>
  <c r="U3891" i="1" l="1"/>
  <c r="R3891" i="1" s="1"/>
  <c r="W3890" i="1"/>
  <c r="V3891" i="1"/>
  <c r="U3892" i="1" l="1"/>
  <c r="R3892" i="1" s="1"/>
  <c r="W3891" i="1"/>
  <c r="V3892" i="1" l="1"/>
  <c r="U3893" i="1"/>
  <c r="R3893" i="1" s="1"/>
  <c r="W3892" i="1"/>
  <c r="V3893" i="1" l="1"/>
  <c r="U3894" i="1"/>
  <c r="R3894" i="1" s="1"/>
  <c r="W3893" i="1"/>
  <c r="V3894" i="1" l="1"/>
  <c r="U3895" i="1" s="1"/>
  <c r="R3895" i="1" s="1"/>
  <c r="W3894" i="1"/>
  <c r="V3895" i="1" l="1"/>
  <c r="U3896" i="1"/>
  <c r="R3896" i="1" s="1"/>
  <c r="W3895" i="1"/>
  <c r="V3896" i="1" l="1"/>
  <c r="W3896" i="1" s="1"/>
  <c r="U3897" i="1"/>
  <c r="R3897" i="1" s="1"/>
  <c r="V3897" i="1" l="1"/>
  <c r="U3898" i="1" l="1"/>
  <c r="R3898" i="1" s="1"/>
  <c r="W3897" i="1"/>
  <c r="V3898" i="1" l="1"/>
  <c r="W3898" i="1" s="1"/>
  <c r="U3899" i="1"/>
  <c r="R3899" i="1" s="1"/>
  <c r="V3899" i="1" l="1"/>
  <c r="W3899" i="1" l="1"/>
  <c r="U3900" i="1"/>
  <c r="R3900" i="1" s="1"/>
  <c r="V3900" i="1" l="1"/>
  <c r="W3900" i="1" l="1"/>
  <c r="U3901" i="1"/>
  <c r="R3901" i="1" s="1"/>
  <c r="V3901" i="1" l="1"/>
  <c r="W3901" i="1" l="1"/>
  <c r="U3902" i="1"/>
  <c r="R3902" i="1" s="1"/>
  <c r="V3902" i="1" l="1"/>
  <c r="U3903" i="1" l="1"/>
  <c r="R3903" i="1" s="1"/>
  <c r="W3902" i="1"/>
  <c r="V3903" i="1"/>
  <c r="U3904" i="1" l="1"/>
  <c r="R3904" i="1" s="1"/>
  <c r="W3903" i="1"/>
  <c r="V3904" i="1"/>
  <c r="U3905" i="1" l="1"/>
  <c r="R3905" i="1" s="1"/>
  <c r="W3904" i="1"/>
  <c r="V3905" i="1"/>
  <c r="U3906" i="1" l="1"/>
  <c r="R3906" i="1" s="1"/>
  <c r="W3905" i="1"/>
  <c r="V3906" i="1" l="1"/>
  <c r="U3907" i="1"/>
  <c r="R3907" i="1" s="1"/>
  <c r="W3906" i="1"/>
  <c r="V3907" i="1" l="1"/>
  <c r="W3907" i="1" l="1"/>
  <c r="U3908" i="1"/>
  <c r="R3908" i="1" s="1"/>
  <c r="V3908" i="1" l="1"/>
  <c r="U3909" i="1" l="1"/>
  <c r="R3909" i="1" s="1"/>
  <c r="W3908" i="1"/>
  <c r="V3909" i="1"/>
  <c r="W3909" i="1" l="1"/>
  <c r="U3910" i="1"/>
  <c r="R3910" i="1" s="1"/>
  <c r="V3910" i="1" l="1"/>
  <c r="W3910" i="1" s="1"/>
  <c r="U3911" i="1"/>
  <c r="R3911" i="1" s="1"/>
  <c r="V3911" i="1" l="1"/>
  <c r="U3912" i="1"/>
  <c r="R3912" i="1" s="1"/>
  <c r="W3911" i="1"/>
  <c r="V3912" i="1" l="1"/>
  <c r="U3913" i="1" s="1"/>
  <c r="R3913" i="1" s="1"/>
  <c r="W3912" i="1"/>
  <c r="V3913" i="1" l="1"/>
  <c r="W3913" i="1" s="1"/>
  <c r="U3914" i="1"/>
  <c r="R3914" i="1" s="1"/>
  <c r="V3914" i="1" l="1"/>
  <c r="U3915" i="1"/>
  <c r="R3915" i="1" s="1"/>
  <c r="W3914" i="1"/>
  <c r="V3915" i="1" l="1"/>
  <c r="U3916" i="1"/>
  <c r="R3916" i="1" s="1"/>
  <c r="W3915" i="1"/>
  <c r="V3916" i="1" l="1"/>
  <c r="W3916" i="1" s="1"/>
  <c r="U3917" i="1"/>
  <c r="R3917" i="1" s="1"/>
  <c r="V3917" i="1" l="1"/>
  <c r="U3918" i="1" l="1"/>
  <c r="R3918" i="1" s="1"/>
  <c r="W3917" i="1"/>
  <c r="V3918" i="1" l="1"/>
  <c r="W3918" i="1" s="1"/>
  <c r="U3919" i="1"/>
  <c r="R3919" i="1" s="1"/>
  <c r="V3919" i="1" l="1"/>
  <c r="U3920" i="1" l="1"/>
  <c r="R3920" i="1" s="1"/>
  <c r="W3919" i="1"/>
  <c r="V3920" i="1" l="1"/>
  <c r="U3921" i="1"/>
  <c r="R3921" i="1" s="1"/>
  <c r="W3920" i="1"/>
  <c r="V3921" i="1" l="1"/>
  <c r="U3922" i="1"/>
  <c r="R3922" i="1" s="1"/>
  <c r="W3921" i="1"/>
  <c r="V3922" i="1" l="1"/>
  <c r="W3922" i="1" l="1"/>
  <c r="U3923" i="1"/>
  <c r="R3923" i="1" s="1"/>
  <c r="V3923" i="1" l="1"/>
  <c r="U3924" i="1"/>
  <c r="R3924" i="1" s="1"/>
  <c r="W3923" i="1"/>
  <c r="V3924" i="1" l="1"/>
  <c r="U3925" i="1"/>
  <c r="R3925" i="1" s="1"/>
  <c r="W3924" i="1"/>
  <c r="V3925" i="1" l="1"/>
  <c r="U3926" i="1"/>
  <c r="R3926" i="1" s="1"/>
  <c r="W3925" i="1"/>
  <c r="V3926" i="1" l="1"/>
  <c r="U3927" i="1"/>
  <c r="R3927" i="1" s="1"/>
  <c r="W3926" i="1"/>
  <c r="V3927" i="1" l="1"/>
  <c r="U3928" i="1"/>
  <c r="R3928" i="1" s="1"/>
  <c r="W3927" i="1"/>
  <c r="V3928" i="1" l="1"/>
  <c r="U3929" i="1"/>
  <c r="R3929" i="1" s="1"/>
  <c r="W3928" i="1"/>
  <c r="V3929" i="1" l="1"/>
  <c r="U3930" i="1"/>
  <c r="R3930" i="1" s="1"/>
  <c r="W3929" i="1"/>
  <c r="V3930" i="1" l="1"/>
  <c r="U3931" i="1"/>
  <c r="R3931" i="1" s="1"/>
  <c r="W3930" i="1"/>
  <c r="V3931" i="1" l="1"/>
  <c r="W3931" i="1" l="1"/>
  <c r="U3932" i="1"/>
  <c r="R3932" i="1" s="1"/>
  <c r="V3932" i="1" l="1"/>
  <c r="W3932" i="1" l="1"/>
  <c r="U3933" i="1"/>
  <c r="R3933" i="1" s="1"/>
  <c r="V3933" i="1" l="1"/>
  <c r="U3934" i="1" l="1"/>
  <c r="R3934" i="1" s="1"/>
  <c r="W3933" i="1"/>
  <c r="V3934" i="1" l="1"/>
  <c r="W3934" i="1" s="1"/>
  <c r="U3935" i="1" l="1"/>
  <c r="R3935" i="1" s="1"/>
  <c r="V3935" i="1" l="1"/>
  <c r="U3936" i="1" s="1"/>
  <c r="R3936" i="1" s="1"/>
  <c r="W3935" i="1"/>
  <c r="V3936" i="1" l="1"/>
  <c r="U3937" i="1"/>
  <c r="R3937" i="1" s="1"/>
  <c r="W3936" i="1"/>
  <c r="V3937" i="1" l="1"/>
  <c r="W3937" i="1" s="1"/>
  <c r="U3938" i="1"/>
  <c r="R3938" i="1" s="1"/>
  <c r="V3938" i="1" l="1"/>
  <c r="U3939" i="1" l="1"/>
  <c r="R3939" i="1" s="1"/>
  <c r="W3938" i="1"/>
  <c r="V3939" i="1" l="1"/>
  <c r="U3940" i="1"/>
  <c r="R3940" i="1" s="1"/>
  <c r="W3939" i="1"/>
  <c r="V3940" i="1" l="1"/>
  <c r="W3940" i="1"/>
  <c r="U3941" i="1"/>
  <c r="R3941" i="1" s="1"/>
  <c r="V3941" i="1" l="1"/>
  <c r="U3942" i="1"/>
  <c r="R3942" i="1" s="1"/>
  <c r="W3941" i="1"/>
  <c r="V3942" i="1" l="1"/>
  <c r="W3942" i="1" l="1"/>
  <c r="U3943" i="1"/>
  <c r="R3943" i="1" s="1"/>
  <c r="V3943" i="1" l="1"/>
  <c r="U3944" i="1" l="1"/>
  <c r="R3944" i="1" s="1"/>
  <c r="W3943" i="1"/>
  <c r="V3944" i="1" l="1"/>
  <c r="U3945" i="1" s="1"/>
  <c r="R3945" i="1" s="1"/>
  <c r="W3944" i="1" l="1"/>
  <c r="V3945" i="1"/>
  <c r="W3945" i="1" s="1"/>
  <c r="U3946" i="1"/>
  <c r="R3946" i="1" s="1"/>
  <c r="V3946" i="1" l="1"/>
  <c r="W3946" i="1" l="1"/>
  <c r="U3947" i="1"/>
  <c r="R3947" i="1" s="1"/>
  <c r="V3947" i="1" l="1"/>
  <c r="U3948" i="1" l="1"/>
  <c r="R3948" i="1" s="1"/>
  <c r="W3947" i="1"/>
  <c r="V3948" i="1" l="1"/>
  <c r="U3949" i="1" l="1"/>
  <c r="R3949" i="1" s="1"/>
  <c r="W3948" i="1"/>
  <c r="V3949" i="1" l="1"/>
  <c r="W3949" i="1" s="1"/>
  <c r="U3950" i="1"/>
  <c r="R3950" i="1" s="1"/>
  <c r="V3950" i="1" l="1"/>
  <c r="U3951" i="1" l="1"/>
  <c r="R3951" i="1" s="1"/>
  <c r="W3950" i="1"/>
  <c r="V3951" i="1"/>
  <c r="U3952" i="1" l="1"/>
  <c r="R3952" i="1" s="1"/>
  <c r="W3951" i="1"/>
  <c r="V3952" i="1" l="1"/>
  <c r="U3953" i="1"/>
  <c r="R3953" i="1" s="1"/>
  <c r="W3952" i="1"/>
  <c r="V3953" i="1" l="1"/>
  <c r="U3954" i="1"/>
  <c r="R3954" i="1" s="1"/>
  <c r="W3953" i="1"/>
  <c r="V3954" i="1" l="1"/>
  <c r="U3955" i="1"/>
  <c r="R3955" i="1" s="1"/>
  <c r="W3954" i="1"/>
  <c r="V3955" i="1" l="1"/>
  <c r="U3956" i="1"/>
  <c r="R3956" i="1" s="1"/>
  <c r="W3955" i="1"/>
  <c r="V3956" i="1" l="1"/>
  <c r="W3956" i="1"/>
  <c r="U3957" i="1"/>
  <c r="R3957" i="1" s="1"/>
  <c r="V3957" i="1" l="1"/>
  <c r="W3957" i="1" l="1"/>
  <c r="U3958" i="1"/>
  <c r="R3958" i="1" s="1"/>
  <c r="V3958" i="1" l="1"/>
  <c r="U3959" i="1" l="1"/>
  <c r="R3959" i="1" s="1"/>
  <c r="W3958" i="1"/>
  <c r="V3959" i="1"/>
  <c r="W3959" i="1" l="1"/>
  <c r="U3960" i="1"/>
  <c r="R3960" i="1" s="1"/>
  <c r="V3960" i="1" l="1"/>
  <c r="W3960" i="1" l="1"/>
  <c r="U3961" i="1"/>
  <c r="R3961" i="1" s="1"/>
  <c r="V3961" i="1" l="1"/>
  <c r="U3962" i="1" l="1"/>
  <c r="R3962" i="1" s="1"/>
  <c r="W3961" i="1"/>
  <c r="V3962" i="1"/>
  <c r="W3962" i="1" l="1"/>
  <c r="U3963" i="1"/>
  <c r="R3963" i="1" s="1"/>
  <c r="V3963" i="1" l="1"/>
  <c r="W3963" i="1" l="1"/>
  <c r="U3964" i="1"/>
  <c r="R3964" i="1" s="1"/>
  <c r="V3964" i="1" l="1"/>
  <c r="W3964" i="1" l="1"/>
  <c r="U3965" i="1"/>
  <c r="R3965" i="1" s="1"/>
  <c r="V3965" i="1" l="1"/>
  <c r="U3966" i="1" l="1"/>
  <c r="R3966" i="1" s="1"/>
  <c r="W3965" i="1"/>
  <c r="V3966" i="1"/>
  <c r="W3966" i="1" l="1"/>
  <c r="U3967" i="1"/>
  <c r="R3967" i="1" s="1"/>
  <c r="V3967" i="1" l="1"/>
  <c r="U3968" i="1" l="1"/>
  <c r="R3968" i="1" s="1"/>
  <c r="W3967" i="1"/>
  <c r="V3968" i="1"/>
  <c r="W3968" i="1" l="1"/>
  <c r="U3969" i="1"/>
  <c r="R3969" i="1" s="1"/>
  <c r="V3969" i="1" l="1"/>
  <c r="U3970" i="1" l="1"/>
  <c r="R3970" i="1" s="1"/>
  <c r="W3969" i="1"/>
  <c r="V3970" i="1"/>
  <c r="U3971" i="1" l="1"/>
  <c r="R3971" i="1" s="1"/>
  <c r="W3970" i="1"/>
  <c r="V3971" i="1" l="1"/>
  <c r="W3971" i="1" s="1"/>
  <c r="U3972" i="1"/>
  <c r="R3972" i="1" s="1"/>
  <c r="V3972" i="1" l="1"/>
  <c r="U3973" i="1"/>
  <c r="R3973" i="1" s="1"/>
  <c r="W3972" i="1"/>
  <c r="V3973" i="1" l="1"/>
  <c r="W3973" i="1" s="1"/>
  <c r="U3974" i="1"/>
  <c r="R3974" i="1" s="1"/>
  <c r="V3974" i="1" l="1"/>
  <c r="W3974" i="1" s="1"/>
  <c r="U3975" i="1"/>
  <c r="R3975" i="1" s="1"/>
  <c r="V3975" i="1" l="1"/>
  <c r="U3976" i="1"/>
  <c r="R3976" i="1" s="1"/>
  <c r="W3975" i="1"/>
  <c r="V3976" i="1" l="1"/>
  <c r="W3976" i="1" s="1"/>
  <c r="U3977" i="1"/>
  <c r="R3977" i="1" s="1"/>
  <c r="V3977" i="1" l="1"/>
  <c r="U3978" i="1"/>
  <c r="R3978" i="1" s="1"/>
  <c r="W3977" i="1"/>
  <c r="V3978" i="1" l="1"/>
  <c r="U3979" i="1" l="1"/>
  <c r="R3979" i="1" s="1"/>
  <c r="W3978" i="1"/>
  <c r="V3979" i="1" l="1"/>
  <c r="W3979" i="1" s="1"/>
  <c r="U3980" i="1"/>
  <c r="R3980" i="1" s="1"/>
  <c r="V3980" i="1" l="1"/>
  <c r="U3981" i="1" l="1"/>
  <c r="R3981" i="1" s="1"/>
  <c r="W3980" i="1"/>
  <c r="V3981" i="1"/>
  <c r="U3982" i="1" l="1"/>
  <c r="R3982" i="1" s="1"/>
  <c r="W3981" i="1"/>
  <c r="V3982" i="1"/>
  <c r="U3983" i="1" l="1"/>
  <c r="R3983" i="1" s="1"/>
  <c r="W3982" i="1"/>
  <c r="V3983" i="1"/>
  <c r="U3984" i="1" l="1"/>
  <c r="R3984" i="1" s="1"/>
  <c r="W3983" i="1"/>
  <c r="V3984" i="1"/>
  <c r="U3985" i="1" l="1"/>
  <c r="R3985" i="1" s="1"/>
  <c r="W3984" i="1"/>
  <c r="V3985" i="1"/>
  <c r="U3986" i="1" l="1"/>
  <c r="R3986" i="1" s="1"/>
  <c r="W3985" i="1"/>
  <c r="V3986" i="1"/>
  <c r="W3986" i="1" l="1"/>
  <c r="U3987" i="1"/>
  <c r="R3987" i="1" s="1"/>
  <c r="V3987" i="1" l="1"/>
  <c r="W3987" i="1" s="1"/>
  <c r="U3988" i="1" l="1"/>
  <c r="R3988" i="1" s="1"/>
  <c r="V3988" i="1" l="1"/>
  <c r="U3989" i="1"/>
  <c r="R3989" i="1" s="1"/>
  <c r="W3988" i="1"/>
  <c r="V3989" i="1" l="1"/>
  <c r="W3989" i="1" s="1"/>
  <c r="U3990" i="1"/>
  <c r="R3990" i="1" s="1"/>
  <c r="V3990" i="1" l="1"/>
  <c r="U3991" i="1" l="1"/>
  <c r="R3991" i="1" s="1"/>
  <c r="W3990" i="1"/>
  <c r="V3991" i="1" l="1"/>
  <c r="W3991" i="1" l="1"/>
  <c r="U3992" i="1"/>
  <c r="R3992" i="1" s="1"/>
  <c r="V3992" i="1" l="1"/>
  <c r="W3992" i="1" l="1"/>
  <c r="U3993" i="1"/>
  <c r="R3993" i="1" s="1"/>
  <c r="V3993" i="1" l="1"/>
  <c r="U3994" i="1"/>
  <c r="R3994" i="1" s="1"/>
  <c r="W3993" i="1"/>
  <c r="V3994" i="1" l="1"/>
  <c r="U3995" i="1"/>
  <c r="R3995" i="1" s="1"/>
  <c r="W3994" i="1"/>
  <c r="V3995" i="1" l="1"/>
  <c r="U3996" i="1"/>
  <c r="R3996" i="1" s="1"/>
  <c r="W3995" i="1"/>
  <c r="V3996" i="1" l="1"/>
  <c r="W3996" i="1" s="1"/>
  <c r="U3997" i="1"/>
  <c r="R3997" i="1" s="1"/>
  <c r="V3997" i="1" l="1"/>
  <c r="U3998" i="1"/>
  <c r="R3998" i="1" s="1"/>
  <c r="W3997" i="1"/>
  <c r="V3998" i="1" l="1"/>
  <c r="U3999" i="1"/>
  <c r="R3999" i="1" s="1"/>
  <c r="W3998" i="1"/>
  <c r="V3999" i="1" l="1"/>
  <c r="U4000" i="1"/>
  <c r="R4000" i="1" s="1"/>
  <c r="W3999" i="1"/>
  <c r="V4000" i="1" l="1"/>
  <c r="U4001" i="1"/>
  <c r="R4001" i="1" s="1"/>
  <c r="W4000" i="1"/>
  <c r="V4001" i="1" l="1"/>
  <c r="U4002" i="1"/>
  <c r="R4002" i="1" s="1"/>
  <c r="W4001" i="1"/>
  <c r="V4002" i="1" l="1"/>
  <c r="U4003" i="1"/>
  <c r="R4003" i="1" s="1"/>
  <c r="W4002" i="1"/>
  <c r="V4003" i="1" l="1"/>
  <c r="U4004" i="1" l="1"/>
  <c r="R4004" i="1" s="1"/>
  <c r="W4003" i="1"/>
  <c r="V4004" i="1" l="1"/>
  <c r="U4005" i="1" l="1"/>
  <c r="R4005" i="1" s="1"/>
  <c r="W4004" i="1"/>
  <c r="V4005" i="1" l="1"/>
  <c r="W4005" i="1" s="1"/>
  <c r="U4006" i="1"/>
  <c r="R4006" i="1" s="1"/>
  <c r="V4006" i="1" l="1"/>
  <c r="W4006" i="1" s="1"/>
  <c r="U4007" i="1" l="1"/>
  <c r="R4007" i="1" s="1"/>
  <c r="V4007" i="1" l="1"/>
  <c r="W4007" i="1" s="1"/>
  <c r="U4008" i="1"/>
  <c r="R4008" i="1" s="1"/>
  <c r="V4008" i="1" l="1"/>
  <c r="U4009" i="1" l="1"/>
  <c r="R4009" i="1" s="1"/>
  <c r="W4008" i="1"/>
  <c r="V4009" i="1" l="1"/>
  <c r="W4009" i="1" s="1"/>
  <c r="U4010" i="1"/>
  <c r="R4010" i="1" s="1"/>
  <c r="V4010" i="1" l="1"/>
  <c r="W4010" i="1" l="1"/>
  <c r="U4011" i="1"/>
  <c r="R4011" i="1" s="1"/>
  <c r="V4011" i="1" l="1"/>
  <c r="W4011" i="1" l="1"/>
  <c r="U4012" i="1"/>
  <c r="R4012" i="1" s="1"/>
  <c r="V4012" i="1" l="1"/>
  <c r="U4013" i="1" l="1"/>
  <c r="R4013" i="1" s="1"/>
  <c r="W4012" i="1"/>
  <c r="V4013" i="1"/>
  <c r="W4013" i="1" l="1"/>
  <c r="U4014" i="1"/>
  <c r="R4014" i="1" s="1"/>
  <c r="V4014" i="1" l="1"/>
  <c r="W4014" i="1" l="1"/>
  <c r="U4015" i="1"/>
  <c r="R4015" i="1" s="1"/>
  <c r="V4015" i="1" l="1"/>
  <c r="U4016" i="1" l="1"/>
  <c r="R4016" i="1" s="1"/>
  <c r="W4015" i="1"/>
  <c r="V4016" i="1" l="1"/>
  <c r="U4017" i="1"/>
  <c r="R4017" i="1" s="1"/>
  <c r="W4016" i="1"/>
  <c r="V4017" i="1" l="1"/>
  <c r="W4017" i="1" s="1"/>
  <c r="U4018" i="1"/>
  <c r="R4018" i="1" s="1"/>
  <c r="V4018" i="1" l="1"/>
  <c r="W4018" i="1" s="1"/>
  <c r="U4019" i="1"/>
  <c r="R4019" i="1" s="1"/>
  <c r="V4019" i="1" l="1"/>
  <c r="W4019" i="1" l="1"/>
  <c r="U4020" i="1"/>
  <c r="R4020" i="1" s="1"/>
  <c r="V4020" i="1" l="1"/>
  <c r="W4020" i="1" l="1"/>
  <c r="U4021" i="1"/>
  <c r="R4021" i="1" s="1"/>
  <c r="V4021" i="1" l="1"/>
  <c r="W4021" i="1" l="1"/>
  <c r="U4022" i="1"/>
  <c r="R4022" i="1" s="1"/>
  <c r="V4022" i="1" l="1"/>
  <c r="W4022" i="1" l="1"/>
  <c r="U4023" i="1"/>
  <c r="R4023" i="1" s="1"/>
  <c r="V4023" i="1" l="1"/>
  <c r="U4024" i="1" l="1"/>
  <c r="R4024" i="1" s="1"/>
  <c r="W4023" i="1"/>
  <c r="V4024" i="1" l="1"/>
  <c r="U4025" i="1" l="1"/>
  <c r="R4025" i="1" s="1"/>
  <c r="W4024" i="1"/>
  <c r="V4025" i="1"/>
  <c r="U4026" i="1" l="1"/>
  <c r="R4026" i="1" s="1"/>
  <c r="V4026" i="1"/>
  <c r="W4025" i="1"/>
  <c r="W4026" i="1" l="1"/>
  <c r="U4027" i="1"/>
  <c r="R4027" i="1" s="1"/>
  <c r="V4027" i="1" l="1"/>
  <c r="W4027" i="1" l="1"/>
  <c r="U4028" i="1"/>
  <c r="R4028" i="1" s="1"/>
  <c r="V4028" i="1" l="1"/>
  <c r="W4028" i="1" l="1"/>
  <c r="U4029" i="1"/>
  <c r="R4029" i="1" s="1"/>
  <c r="V4029" i="1" l="1"/>
  <c r="U4030" i="1" s="1"/>
  <c r="W4029" i="1" l="1"/>
  <c r="R4030" i="1"/>
  <c r="V4030" i="1"/>
  <c r="W4030" i="1" s="1"/>
  <c r="U4031" i="1" l="1"/>
  <c r="R4031" i="1" s="1"/>
  <c r="V4031" i="1" l="1"/>
  <c r="W4031" i="1"/>
  <c r="U4032" i="1"/>
  <c r="R4032" i="1" s="1"/>
  <c r="V4032" i="1" l="1"/>
  <c r="U4033" i="1" s="1"/>
  <c r="W4032" i="1" l="1"/>
  <c r="R4033" i="1"/>
  <c r="V4033" i="1"/>
  <c r="W4033" i="1" s="1"/>
  <c r="U4034" i="1" l="1"/>
  <c r="R4034" i="1" s="1"/>
  <c r="V4034" i="1" l="1"/>
  <c r="U4035" i="1"/>
  <c r="R4035" i="1" s="1"/>
  <c r="W4034" i="1"/>
  <c r="V4035" i="1" l="1"/>
  <c r="U4036" i="1" s="1"/>
  <c r="R4036" i="1" s="1"/>
  <c r="W4035" i="1"/>
  <c r="V4036" i="1" l="1"/>
  <c r="U4037" i="1"/>
  <c r="R4037" i="1" s="1"/>
  <c r="W4036" i="1"/>
  <c r="V4037" i="1" l="1"/>
  <c r="U4038" i="1" s="1"/>
  <c r="W4037" i="1" l="1"/>
  <c r="R4038" i="1"/>
  <c r="V4038" i="1"/>
  <c r="U4039" i="1" s="1"/>
  <c r="R4039" i="1" s="1"/>
  <c r="V4039" i="1" l="1"/>
  <c r="U4040" i="1" s="1"/>
  <c r="R4040" i="1" s="1"/>
  <c r="W4038" i="1"/>
  <c r="W4039" i="1"/>
  <c r="V4040" i="1" l="1"/>
  <c r="U4041" i="1" s="1"/>
  <c r="R4041" i="1" s="1"/>
  <c r="W4040" i="1" l="1"/>
  <c r="V4041" i="1"/>
  <c r="U4042" i="1" s="1"/>
  <c r="R4042" i="1" s="1"/>
  <c r="W4041" i="1" l="1"/>
  <c r="V4042" i="1"/>
  <c r="W4042" i="1" s="1"/>
  <c r="U4043" i="1" l="1"/>
  <c r="R4043" i="1" s="1"/>
  <c r="V4043" i="1" l="1"/>
  <c r="U4044" i="1"/>
  <c r="R4044" i="1" s="1"/>
  <c r="W4043" i="1"/>
  <c r="V4044" i="1" l="1"/>
  <c r="U4045" i="1"/>
  <c r="R4045" i="1" s="1"/>
  <c r="W4044" i="1"/>
  <c r="V4045" i="1" l="1"/>
  <c r="U4046" i="1"/>
  <c r="R4046" i="1" s="1"/>
  <c r="W4045" i="1"/>
  <c r="V4046" i="1" l="1"/>
  <c r="U4047" i="1"/>
  <c r="R4047" i="1" s="1"/>
  <c r="W4046" i="1"/>
  <c r="V4047" i="1" l="1"/>
  <c r="W4047" i="1" s="1"/>
  <c r="U4048" i="1"/>
  <c r="R4048" i="1" s="1"/>
  <c r="V4048" i="1" l="1"/>
  <c r="U4049" i="1" l="1"/>
  <c r="R4049" i="1" s="1"/>
  <c r="W4048" i="1"/>
  <c r="V4049" i="1"/>
  <c r="U4050" i="1" l="1"/>
  <c r="R4050" i="1" s="1"/>
  <c r="W4049" i="1"/>
  <c r="V4050" i="1"/>
  <c r="U4051" i="1" l="1"/>
  <c r="R4051" i="1" s="1"/>
  <c r="W4050" i="1"/>
  <c r="V4051" i="1"/>
  <c r="W4051" i="1" l="1"/>
  <c r="U4052" i="1"/>
  <c r="R4052" i="1" s="1"/>
  <c r="V4052" i="1" l="1"/>
  <c r="U4053" i="1" l="1"/>
  <c r="R4053" i="1" s="1"/>
  <c r="W4052" i="1"/>
  <c r="V4053" i="1"/>
  <c r="U4054" i="1" l="1"/>
  <c r="R4054" i="1" s="1"/>
  <c r="W4053" i="1"/>
  <c r="V4054" i="1" l="1"/>
  <c r="U4055" i="1" s="1"/>
  <c r="R4055" i="1" s="1"/>
  <c r="W4054" i="1"/>
  <c r="V4055" i="1" l="1"/>
  <c r="W4055" i="1"/>
  <c r="U4056" i="1"/>
  <c r="R4056" i="1" s="1"/>
  <c r="V4056" i="1" l="1"/>
  <c r="U4057" i="1" s="1"/>
  <c r="R4057" i="1" s="1"/>
  <c r="W4056" i="1" l="1"/>
  <c r="V4057" i="1"/>
  <c r="U4058" i="1" s="1"/>
  <c r="R4058" i="1" s="1"/>
  <c r="W4057" i="1" l="1"/>
  <c r="V4058" i="1"/>
  <c r="W4058" i="1" s="1"/>
  <c r="U4059" i="1" l="1"/>
  <c r="R4059" i="1" s="1"/>
  <c r="V4059" i="1" l="1"/>
  <c r="W4059" i="1" l="1"/>
  <c r="U4060" i="1"/>
  <c r="R4060" i="1" l="1"/>
  <c r="V4060" i="1"/>
  <c r="U4061" i="1" l="1"/>
  <c r="R4061" i="1" s="1"/>
  <c r="W4060" i="1"/>
  <c r="V4061" i="1"/>
  <c r="U4062" i="1" l="1"/>
  <c r="R4062" i="1" s="1"/>
  <c r="W4061" i="1"/>
  <c r="U4065" i="1"/>
  <c r="R4065" i="1" s="1"/>
  <c r="V4062" i="1" l="1"/>
  <c r="W4062" i="1" s="1"/>
  <c r="U4066" i="1"/>
  <c r="R4066" i="1" s="1"/>
  <c r="U4063" i="1" l="1"/>
  <c r="R4063" i="1" s="1"/>
  <c r="V4063" i="1" l="1"/>
  <c r="W4063" i="1" s="1"/>
  <c r="U4067" i="1"/>
  <c r="R4067" i="1" s="1"/>
  <c r="U4064" i="1" l="1"/>
  <c r="R4064" i="1" s="1"/>
  <c r="V4064" i="1"/>
  <c r="V4065" i="1" l="1"/>
  <c r="W4064" i="1"/>
  <c r="W4065" i="1" l="1"/>
  <c r="V4066" i="1"/>
  <c r="W4066" i="1" l="1"/>
  <c r="V4067" i="1"/>
  <c r="U4069" i="1"/>
  <c r="R4069" i="1" s="1"/>
  <c r="W4067" i="1" l="1"/>
  <c r="U4068" i="1"/>
  <c r="R4068" i="1" s="1"/>
  <c r="V4068" i="1" l="1"/>
  <c r="U4070" i="1"/>
  <c r="R4070" i="1" s="1"/>
  <c r="W4068" i="1" l="1"/>
  <c r="V4069" i="1"/>
  <c r="W4069" i="1" s="1"/>
  <c r="V4070" i="1" l="1"/>
  <c r="U4071" i="1"/>
  <c r="R4071" i="1" s="1"/>
  <c r="W4070" i="1"/>
  <c r="V4071" i="1" l="1"/>
  <c r="U4072" i="1" l="1"/>
  <c r="R4072" i="1" s="1"/>
  <c r="V4072" i="1"/>
  <c r="W4071" i="1"/>
  <c r="U4073" i="1" l="1"/>
  <c r="R4073" i="1" s="1"/>
  <c r="V4073" i="1"/>
  <c r="W4072" i="1"/>
  <c r="U4074" i="1" l="1"/>
  <c r="R4074" i="1" s="1"/>
  <c r="W4073" i="1"/>
  <c r="V4074" i="1" l="1"/>
  <c r="U4075" i="1" l="1"/>
  <c r="R4075" i="1" s="1"/>
  <c r="W4074" i="1"/>
  <c r="V4075" i="1"/>
  <c r="U4076" i="1" l="1"/>
  <c r="R4076" i="1" s="1"/>
  <c r="W4075" i="1"/>
  <c r="V4076" i="1"/>
  <c r="U4077" i="1" l="1"/>
  <c r="R4077" i="1" s="1"/>
  <c r="W4076" i="1"/>
  <c r="V4077" i="1"/>
  <c r="W4077" i="1" l="1"/>
  <c r="U4078" i="1"/>
  <c r="R4078" i="1" s="1"/>
  <c r="V4078" i="1" l="1"/>
  <c r="W4078" i="1" l="1"/>
  <c r="U4079" i="1"/>
  <c r="R4079" i="1" s="1"/>
  <c r="V4079" i="1" l="1"/>
  <c r="W4079" i="1" l="1"/>
  <c r="U4080" i="1"/>
  <c r="R4080" i="1" s="1"/>
  <c r="V4080" i="1" l="1"/>
  <c r="W4080" i="1" l="1"/>
  <c r="U4081" i="1"/>
  <c r="R4081" i="1" s="1"/>
  <c r="V4081" i="1" l="1"/>
  <c r="W4081" i="1" l="1"/>
  <c r="U4082" i="1"/>
  <c r="R4082" i="1" s="1"/>
  <c r="V4082" i="1" l="1"/>
  <c r="U4083" i="1" l="1"/>
  <c r="R4083" i="1" s="1"/>
  <c r="W4082" i="1"/>
  <c r="V4083" i="1"/>
  <c r="U4084" i="1" l="1"/>
  <c r="R4084" i="1" s="1"/>
  <c r="W4083" i="1"/>
  <c r="V4084" i="1"/>
  <c r="U4085" i="1" l="1"/>
  <c r="R4085" i="1" s="1"/>
  <c r="W4084" i="1"/>
  <c r="V4085" i="1"/>
  <c r="U4086" i="1" l="1"/>
  <c r="R4086" i="1" s="1"/>
  <c r="W4085" i="1"/>
  <c r="V4086" i="1"/>
  <c r="U4087" i="1" l="1"/>
  <c r="R4087" i="1" s="1"/>
  <c r="W4086" i="1"/>
  <c r="V4087" i="1"/>
  <c r="U4088" i="1" l="1"/>
  <c r="R4088" i="1" s="1"/>
  <c r="W4087" i="1"/>
  <c r="V4088" i="1"/>
  <c r="U4089" i="1" l="1"/>
  <c r="R4089" i="1" s="1"/>
  <c r="W4088" i="1"/>
  <c r="V4089" i="1"/>
  <c r="U4090" i="1" l="1"/>
  <c r="R4090" i="1" s="1"/>
  <c r="W4089" i="1"/>
  <c r="V4090" i="1"/>
  <c r="U4091" i="1" l="1"/>
  <c r="R4091" i="1" s="1"/>
  <c r="W4090" i="1"/>
  <c r="V4091" i="1" l="1"/>
  <c r="U4092" i="1" l="1"/>
  <c r="R4092" i="1" s="1"/>
  <c r="W4091" i="1"/>
  <c r="V4092" i="1" l="1"/>
  <c r="U4093" i="1" l="1"/>
  <c r="R4093" i="1" s="1"/>
  <c r="W4092" i="1"/>
  <c r="V4093" i="1"/>
  <c r="U4094" i="1" l="1"/>
  <c r="R4094" i="1" s="1"/>
  <c r="V4094" i="1"/>
  <c r="W4093" i="1"/>
  <c r="U4095" i="1" l="1"/>
  <c r="R4095" i="1" s="1"/>
  <c r="W4094" i="1"/>
  <c r="V4095" i="1"/>
  <c r="U4096" i="1" l="1"/>
  <c r="R4096" i="1" s="1"/>
  <c r="W4095" i="1"/>
  <c r="V4096" i="1" l="1"/>
  <c r="U4097" i="1" l="1"/>
  <c r="R4097" i="1" s="1"/>
  <c r="W4096" i="1"/>
  <c r="V4097" i="1" l="1"/>
  <c r="U4098" i="1" l="1"/>
  <c r="R4098" i="1" s="1"/>
  <c r="W4097" i="1"/>
  <c r="V4098" i="1" l="1"/>
  <c r="W4098" i="1" s="1"/>
  <c r="U4099" i="1"/>
  <c r="R4099" i="1" s="1"/>
  <c r="V4099" i="1" l="1"/>
  <c r="W4099" i="1"/>
  <c r="U4100" i="1"/>
  <c r="R4100" i="1" s="1"/>
  <c r="V4100" i="1" l="1"/>
  <c r="W4100" i="1" l="1"/>
  <c r="U4101" i="1"/>
  <c r="R4101" i="1" s="1"/>
  <c r="V4101" i="1" l="1"/>
  <c r="W4101" i="1" l="1"/>
  <c r="U4102" i="1"/>
  <c r="R4102" i="1" s="1"/>
  <c r="V4102" i="1" l="1"/>
  <c r="W4102" i="1" l="1"/>
  <c r="U4103" i="1"/>
  <c r="R4103" i="1" s="1"/>
  <c r="V4103" i="1" l="1"/>
  <c r="W4103" i="1" l="1"/>
  <c r="U4104" i="1"/>
  <c r="R4104" i="1" s="1"/>
  <c r="V4104" i="1" l="1"/>
  <c r="W4104" i="1" l="1"/>
  <c r="U4105" i="1"/>
  <c r="R4105" i="1" s="1"/>
  <c r="V4105" i="1" l="1"/>
  <c r="U4106" i="1" l="1"/>
  <c r="R4106" i="1" s="1"/>
  <c r="W4105" i="1"/>
  <c r="V4106" i="1" l="1"/>
  <c r="U4107" i="1"/>
  <c r="R4107" i="1" s="1"/>
  <c r="W4106" i="1"/>
  <c r="V4107" i="1" l="1"/>
  <c r="W4107" i="1" l="1"/>
  <c r="U4108" i="1"/>
  <c r="R4108" i="1" s="1"/>
  <c r="V4108" i="1" l="1"/>
  <c r="U4109" i="1" l="1"/>
  <c r="R4109" i="1" s="1"/>
  <c r="W4108" i="1"/>
  <c r="V4109" i="1"/>
  <c r="U4110" i="1" l="1"/>
  <c r="R4110" i="1" s="1"/>
  <c r="W4109" i="1"/>
  <c r="V4110" i="1"/>
  <c r="U4111" i="1" l="1"/>
  <c r="R4111" i="1" s="1"/>
  <c r="W4110" i="1"/>
  <c r="V4111" i="1" l="1"/>
  <c r="W4111" i="1"/>
  <c r="U4112" i="1"/>
  <c r="R4112" i="1" s="1"/>
  <c r="V4112" i="1" l="1"/>
  <c r="W4112" i="1" l="1"/>
  <c r="U4113" i="1"/>
  <c r="R4113" i="1" s="1"/>
  <c r="V4113" i="1" l="1"/>
  <c r="U4114" i="1" l="1"/>
  <c r="R4114" i="1" s="1"/>
  <c r="W4113" i="1"/>
  <c r="V4114" i="1" l="1"/>
  <c r="W4114" i="1" s="1"/>
  <c r="U4115" i="1"/>
  <c r="R4115" i="1" s="1"/>
  <c r="V4115" i="1" l="1"/>
  <c r="U4116" i="1"/>
  <c r="R4116" i="1" s="1"/>
  <c r="W4115" i="1"/>
  <c r="V4116" i="1" l="1"/>
  <c r="U4117" i="1"/>
  <c r="R4117" i="1" s="1"/>
  <c r="W4116" i="1"/>
  <c r="V4117" i="1" l="1"/>
  <c r="W4117" i="1" s="1"/>
  <c r="U4118" i="1"/>
  <c r="R4118" i="1" s="1"/>
  <c r="V4118" i="1" l="1"/>
  <c r="U4119" i="1"/>
  <c r="R4119" i="1" s="1"/>
  <c r="W4118" i="1"/>
  <c r="V4119" i="1" l="1"/>
  <c r="U4120" i="1"/>
  <c r="R4120" i="1" s="1"/>
  <c r="W4119" i="1"/>
  <c r="V4120" i="1" l="1"/>
  <c r="U4121" i="1"/>
  <c r="R4121" i="1" s="1"/>
  <c r="W4120" i="1"/>
  <c r="V4121" i="1" l="1"/>
  <c r="W4121" i="1" s="1"/>
  <c r="U4122" i="1"/>
  <c r="R4122" i="1" s="1"/>
  <c r="V4122" i="1" l="1"/>
  <c r="U4123" i="1"/>
  <c r="R4123" i="1" s="1"/>
  <c r="W4122" i="1"/>
  <c r="V4123" i="1" l="1"/>
  <c r="U4124" i="1" l="1"/>
  <c r="R4124" i="1" s="1"/>
  <c r="W4123" i="1"/>
  <c r="V4124" i="1"/>
  <c r="U4125" i="1" l="1"/>
  <c r="R4125" i="1" s="1"/>
  <c r="W4124" i="1"/>
  <c r="V4125" i="1" l="1"/>
  <c r="W4125" i="1" s="1"/>
  <c r="U4126" i="1" l="1"/>
  <c r="R4126" i="1" s="1"/>
  <c r="V4126" i="1" l="1"/>
  <c r="U4127" i="1"/>
  <c r="R4127" i="1" s="1"/>
  <c r="W4126" i="1"/>
  <c r="V4127" i="1" l="1"/>
  <c r="W4127" i="1"/>
  <c r="U4128" i="1"/>
  <c r="R4128" i="1" s="1"/>
  <c r="V4128" i="1" l="1"/>
  <c r="U4129" i="1" l="1"/>
  <c r="R4129" i="1" s="1"/>
  <c r="W4128" i="1"/>
  <c r="V4129" i="1"/>
  <c r="W4129" i="1" l="1"/>
  <c r="U4130" i="1"/>
  <c r="R4130" i="1" s="1"/>
  <c r="V4130" i="1" l="1"/>
  <c r="U4131" i="1"/>
  <c r="R4131" i="1" s="1"/>
  <c r="W4130" i="1"/>
  <c r="V4131" i="1" l="1"/>
  <c r="W4131" i="1" s="1"/>
  <c r="U4132" i="1" l="1"/>
  <c r="R4132" i="1" s="1"/>
  <c r="V4132" i="1" l="1"/>
  <c r="W4132" i="1" s="1"/>
  <c r="U4133" i="1"/>
  <c r="R4133" i="1" s="1"/>
  <c r="V4133" i="1" l="1"/>
  <c r="W4133" i="1" l="1"/>
  <c r="U4134" i="1"/>
  <c r="R4134" i="1" s="1"/>
  <c r="V4134" i="1" l="1"/>
  <c r="W4134" i="1" s="1"/>
  <c r="U4135" i="1"/>
  <c r="R4135" i="1" s="1"/>
  <c r="V4135" i="1" l="1"/>
  <c r="W4135" i="1" l="1"/>
  <c r="U4136" i="1"/>
  <c r="R4136" i="1" s="1"/>
  <c r="V4136" i="1" l="1"/>
  <c r="W4136" i="1" s="1"/>
  <c r="U4137" i="1"/>
  <c r="R4137" i="1" s="1"/>
  <c r="V4137" i="1" l="1"/>
  <c r="U4138" i="1" l="1"/>
  <c r="R4138" i="1" s="1"/>
  <c r="W4137" i="1"/>
  <c r="V4138" i="1" l="1"/>
  <c r="U4139" i="1" l="1"/>
  <c r="R4139" i="1" s="1"/>
  <c r="W4138" i="1"/>
  <c r="V4139" i="1"/>
  <c r="U4140" i="1" l="1"/>
  <c r="R4140" i="1" s="1"/>
  <c r="W4139" i="1"/>
  <c r="V4140" i="1" l="1"/>
  <c r="U4141" i="1" l="1"/>
  <c r="R4141" i="1" s="1"/>
  <c r="V4141" i="1"/>
  <c r="W4140" i="1"/>
  <c r="U4142" i="1" l="1"/>
  <c r="R4142" i="1" s="1"/>
  <c r="W4141" i="1"/>
  <c r="V4142" i="1" l="1"/>
  <c r="U4143" i="1" l="1"/>
  <c r="R4143" i="1" s="1"/>
  <c r="W4142" i="1"/>
  <c r="V4143" i="1" l="1"/>
  <c r="U4144" i="1" l="1"/>
  <c r="R4144" i="1" s="1"/>
  <c r="V4144" i="1"/>
  <c r="W4143" i="1"/>
  <c r="U4145" i="1" l="1"/>
  <c r="R4145" i="1" s="1"/>
  <c r="W4144" i="1"/>
  <c r="V4145" i="1" l="1"/>
  <c r="W4145" i="1" l="1"/>
  <c r="U4146" i="1"/>
  <c r="R4146" i="1" s="1"/>
  <c r="V4146" i="1" l="1"/>
  <c r="W4146" i="1" l="1"/>
  <c r="U4147" i="1"/>
  <c r="R4147" i="1" s="1"/>
  <c r="V4147" i="1" l="1"/>
  <c r="W4147" i="1" l="1"/>
  <c r="U4148" i="1"/>
  <c r="R4148" i="1" s="1"/>
  <c r="V4148" i="1" l="1"/>
  <c r="U4149" i="1" l="1"/>
  <c r="R4149" i="1" s="1"/>
  <c r="W4148" i="1"/>
  <c r="V4149" i="1"/>
  <c r="U4150" i="1" l="1"/>
  <c r="R4150" i="1" s="1"/>
  <c r="W4149" i="1"/>
  <c r="V4150" i="1"/>
  <c r="U4151" i="1" l="1"/>
  <c r="R4151" i="1" s="1"/>
  <c r="W4150" i="1"/>
  <c r="V4151" i="1"/>
  <c r="U4152" i="1" l="1"/>
  <c r="R4152" i="1" s="1"/>
  <c r="W4151" i="1"/>
  <c r="V4152" i="1"/>
  <c r="W4152" i="1" l="1"/>
  <c r="U4153" i="1"/>
  <c r="R4153" i="1" s="1"/>
  <c r="V4153" i="1" l="1"/>
  <c r="W4153" i="1" l="1"/>
  <c r="U4154" i="1"/>
  <c r="R4154" i="1" s="1"/>
  <c r="V4154" i="1" l="1"/>
  <c r="W4154" i="1" l="1"/>
  <c r="U4155" i="1"/>
  <c r="R4155" i="1" s="1"/>
  <c r="V4155" i="1" l="1"/>
  <c r="W4155" i="1" l="1"/>
  <c r="U4156" i="1"/>
  <c r="R4156" i="1" s="1"/>
  <c r="V4156" i="1" l="1"/>
  <c r="W4156" i="1" l="1"/>
  <c r="U4157" i="1"/>
  <c r="R4157" i="1" s="1"/>
  <c r="V4157" i="1" l="1"/>
  <c r="W4157" i="1" l="1"/>
  <c r="U4158" i="1"/>
  <c r="R4158" i="1" s="1"/>
  <c r="V4158" i="1" l="1"/>
  <c r="W4158" i="1" l="1"/>
  <c r="U4159" i="1"/>
  <c r="R4159" i="1" s="1"/>
  <c r="V4159" i="1" l="1"/>
  <c r="U4160" i="1" s="1"/>
  <c r="R4160" i="1" s="1"/>
  <c r="W4159" i="1" l="1"/>
  <c r="V4160" i="1"/>
  <c r="W4160" i="1" l="1"/>
  <c r="U4161" i="1"/>
  <c r="R4161" i="1" s="1"/>
  <c r="V4161" i="1" l="1"/>
  <c r="W4161" i="1" l="1"/>
  <c r="U4162" i="1"/>
  <c r="R4162" i="1" s="1"/>
  <c r="V4162" i="1" l="1"/>
  <c r="W4162" i="1"/>
  <c r="U4163" i="1"/>
  <c r="R4163" i="1" s="1"/>
  <c r="V4163" i="1" l="1"/>
  <c r="W4163" i="1" s="1"/>
  <c r="U4164" i="1"/>
  <c r="R4164" i="1" s="1"/>
  <c r="V4164" i="1" l="1"/>
  <c r="W4164" i="1" s="1"/>
  <c r="U4165" i="1"/>
  <c r="R4165" i="1" s="1"/>
  <c r="V4165" i="1" l="1"/>
  <c r="U4166" i="1"/>
  <c r="R4166" i="1" s="1"/>
  <c r="W4165" i="1"/>
  <c r="V4166" i="1" l="1"/>
  <c r="U4167" i="1"/>
  <c r="R4167" i="1" s="1"/>
  <c r="W4166" i="1"/>
  <c r="V4167" i="1" l="1"/>
  <c r="U4168" i="1"/>
  <c r="R4168" i="1" s="1"/>
  <c r="W4167" i="1"/>
  <c r="V4168" i="1" l="1"/>
  <c r="U4169" i="1"/>
  <c r="R4169" i="1" s="1"/>
  <c r="W4168" i="1"/>
  <c r="V4169" i="1" l="1"/>
  <c r="U4170" i="1" l="1"/>
  <c r="R4170" i="1" s="1"/>
  <c r="W4169" i="1"/>
  <c r="V4170" i="1" l="1"/>
  <c r="U4171" i="1" l="1"/>
  <c r="R4171" i="1" s="1"/>
  <c r="W4170" i="1"/>
  <c r="V4171" i="1" l="1"/>
  <c r="W4171" i="1" l="1"/>
  <c r="U4172" i="1"/>
  <c r="R4172" i="1" s="1"/>
  <c r="V4172" i="1" l="1"/>
  <c r="W4172" i="1" l="1"/>
  <c r="U4173" i="1"/>
  <c r="R4173" i="1" s="1"/>
  <c r="V4173" i="1" l="1"/>
  <c r="U4174" i="1" l="1"/>
  <c r="R4174" i="1" s="1"/>
  <c r="W4173" i="1"/>
  <c r="V4174" i="1"/>
  <c r="U4175" i="1" l="1"/>
  <c r="R4175" i="1" s="1"/>
  <c r="W4174" i="1"/>
  <c r="V4175" i="1"/>
  <c r="U4176" i="1" l="1"/>
  <c r="R4176" i="1" s="1"/>
  <c r="W4175" i="1"/>
  <c r="V4176" i="1"/>
  <c r="U4177" i="1" l="1"/>
  <c r="R4177" i="1" s="1"/>
  <c r="W4176" i="1"/>
  <c r="V4177" i="1"/>
  <c r="W4177" i="1" l="1"/>
  <c r="U4178" i="1"/>
  <c r="R4178" i="1" s="1"/>
  <c r="V4178" i="1" l="1"/>
  <c r="W4178" i="1" l="1"/>
  <c r="U4179" i="1"/>
  <c r="R4179" i="1" s="1"/>
  <c r="V4179" i="1" l="1"/>
  <c r="W4179" i="1" s="1"/>
  <c r="U4180" i="1"/>
  <c r="R4180" i="1" s="1"/>
  <c r="V4180" i="1" l="1"/>
  <c r="U4181" i="1" l="1"/>
  <c r="R4181" i="1" s="1"/>
  <c r="W4180" i="1"/>
  <c r="V4181" i="1"/>
  <c r="U4182" i="1" l="1"/>
  <c r="R4182" i="1" s="1"/>
  <c r="W4181" i="1"/>
  <c r="V4182" i="1"/>
  <c r="U4183" i="1" l="1"/>
  <c r="R4183" i="1" s="1"/>
  <c r="W4182" i="1"/>
  <c r="V4183" i="1"/>
  <c r="U4184" i="1" l="1"/>
  <c r="R4184" i="1" s="1"/>
  <c r="W4183" i="1"/>
  <c r="V4184" i="1"/>
  <c r="U4185" i="1" l="1"/>
  <c r="R4185" i="1" s="1"/>
  <c r="W4184" i="1"/>
  <c r="V4185" i="1" l="1"/>
  <c r="U4186" i="1"/>
  <c r="R4186" i="1" s="1"/>
  <c r="W4185" i="1"/>
  <c r="V4186" i="1" l="1"/>
  <c r="U4187" i="1"/>
  <c r="R4187" i="1" s="1"/>
  <c r="W4186" i="1"/>
  <c r="V4187" i="1" l="1"/>
  <c r="U4188" i="1" l="1"/>
  <c r="R4188" i="1" s="1"/>
  <c r="W4187" i="1"/>
  <c r="V4188" i="1" l="1"/>
  <c r="U4189" i="1" l="1"/>
  <c r="R4189" i="1" s="1"/>
  <c r="W4188" i="1"/>
  <c r="V4189" i="1"/>
  <c r="U4190" i="1" l="1"/>
  <c r="R4190" i="1" s="1"/>
  <c r="V4190" i="1"/>
  <c r="W4189" i="1"/>
  <c r="U4191" i="1" l="1"/>
  <c r="R4191" i="1" s="1"/>
  <c r="W4190" i="1"/>
  <c r="V4191" i="1" l="1"/>
  <c r="U4192" i="1" l="1"/>
  <c r="R4192" i="1" s="1"/>
  <c r="W4191" i="1"/>
  <c r="V4192" i="1" l="1"/>
  <c r="U4193" i="1" l="1"/>
  <c r="R4193" i="1" s="1"/>
  <c r="W4192" i="1"/>
  <c r="V4193" i="1" l="1"/>
  <c r="U4194" i="1" l="1"/>
  <c r="R4194" i="1" s="1"/>
  <c r="W4193" i="1"/>
  <c r="V4194" i="1" l="1"/>
  <c r="U4195" i="1" l="1"/>
  <c r="R4195" i="1" s="1"/>
  <c r="W4194" i="1"/>
  <c r="V4195" i="1"/>
  <c r="W4195" i="1" l="1"/>
  <c r="U4196" i="1"/>
  <c r="R4196" i="1" s="1"/>
  <c r="V4196" i="1" l="1"/>
  <c r="U4197" i="1" l="1"/>
  <c r="R4197" i="1" s="1"/>
  <c r="W4196" i="1"/>
  <c r="V4197" i="1" l="1"/>
  <c r="U4198" i="1"/>
  <c r="R4198" i="1" s="1"/>
  <c r="W4197" i="1"/>
  <c r="V4198" i="1" l="1"/>
  <c r="U4199" i="1"/>
  <c r="R4199" i="1" s="1"/>
  <c r="W4198" i="1"/>
  <c r="V4199" i="1" l="1"/>
  <c r="U4200" i="1"/>
  <c r="R4200" i="1" s="1"/>
  <c r="W4199" i="1"/>
  <c r="V4200" i="1" l="1"/>
  <c r="U4201" i="1"/>
  <c r="R4201" i="1" s="1"/>
  <c r="W4200" i="1"/>
  <c r="V4201" i="1" l="1"/>
  <c r="W4201" i="1" s="1"/>
  <c r="U4202" i="1"/>
  <c r="R4202" i="1" s="1"/>
  <c r="V4202" i="1" l="1"/>
  <c r="U4203" i="1"/>
  <c r="R4203" i="1" s="1"/>
  <c r="W4202" i="1"/>
  <c r="V4203" i="1" l="1"/>
  <c r="W4203" i="1" s="1"/>
  <c r="U4204" i="1" l="1"/>
  <c r="R4204" i="1" s="1"/>
  <c r="V4204" i="1" l="1"/>
  <c r="W4204" i="1" s="1"/>
  <c r="U4205" i="1"/>
  <c r="R4205" i="1" s="1"/>
  <c r="V4205" i="1" l="1"/>
  <c r="W4205" i="1" s="1"/>
  <c r="U4206" i="1"/>
  <c r="R4206" i="1" s="1"/>
  <c r="V4206" i="1" l="1"/>
  <c r="U4207" i="1" l="1"/>
  <c r="R4207" i="1" s="1"/>
  <c r="W4206" i="1"/>
  <c r="V4207" i="1" l="1"/>
  <c r="W4207" i="1" s="1"/>
  <c r="U4208" i="1" l="1"/>
  <c r="R4208" i="1" s="1"/>
  <c r="U4209" i="1"/>
  <c r="R4209" i="1" s="1"/>
  <c r="V4208" i="1" l="1"/>
  <c r="W4208" i="1" s="1"/>
  <c r="V4209" i="1" l="1"/>
  <c r="W4209" i="1" s="1"/>
  <c r="U4210" i="1"/>
  <c r="R4210" i="1" s="1"/>
  <c r="V4210" i="1" l="1"/>
  <c r="W4210" i="1" l="1"/>
  <c r="U4211" i="1"/>
  <c r="R4211" i="1" s="1"/>
  <c r="V4211" i="1" l="1"/>
  <c r="U4212" i="1" l="1"/>
  <c r="R4212" i="1" s="1"/>
  <c r="W4211" i="1"/>
  <c r="V4212" i="1"/>
  <c r="U4213" i="1" l="1"/>
  <c r="R4213" i="1" s="1"/>
  <c r="W4212" i="1"/>
  <c r="V4213" i="1"/>
  <c r="U4214" i="1" l="1"/>
  <c r="R4214" i="1" s="1"/>
  <c r="W4213" i="1"/>
  <c r="V4214" i="1" l="1"/>
  <c r="U4215" i="1" l="1"/>
  <c r="R4215" i="1" s="1"/>
  <c r="W4214" i="1"/>
  <c r="V4215" i="1" l="1"/>
  <c r="U4216" i="1"/>
  <c r="R4216" i="1" s="1"/>
  <c r="V4216" i="1" l="1"/>
  <c r="W4215" i="1"/>
  <c r="U4217" i="1"/>
  <c r="R4217" i="1" s="1"/>
  <c r="V4217" i="1"/>
  <c r="W4216" i="1"/>
  <c r="U4218" i="1" l="1"/>
  <c r="R4218" i="1" s="1"/>
  <c r="W4217" i="1"/>
  <c r="V4218" i="1"/>
  <c r="U4219" i="1" l="1"/>
  <c r="R4219" i="1" s="1"/>
  <c r="W4218" i="1"/>
  <c r="V4219" i="1"/>
  <c r="U4220" i="1" l="1"/>
  <c r="R4220" i="1" s="1"/>
  <c r="W4219" i="1"/>
  <c r="V4220" i="1" l="1"/>
  <c r="W4220" i="1"/>
  <c r="U4221" i="1"/>
  <c r="R4221" i="1" s="1"/>
  <c r="V4221" i="1" l="1"/>
  <c r="W4221" i="1" l="1"/>
  <c r="U4222" i="1"/>
  <c r="R4222" i="1" s="1"/>
  <c r="V4222" i="1" l="1"/>
  <c r="W4222" i="1" l="1"/>
  <c r="U4223" i="1"/>
  <c r="R4223" i="1" s="1"/>
  <c r="V4223" i="1" l="1"/>
  <c r="U4224" i="1" l="1"/>
  <c r="R4224" i="1" s="1"/>
  <c r="W4223" i="1"/>
  <c r="V4224" i="1"/>
  <c r="U4225" i="1" l="1"/>
  <c r="R4225" i="1" s="1"/>
  <c r="W4224" i="1"/>
  <c r="V4225" i="1" l="1"/>
  <c r="W4225" i="1" s="1"/>
  <c r="U4226" i="1"/>
  <c r="R4226" i="1" s="1"/>
  <c r="V4226" i="1" l="1"/>
  <c r="U4227" i="1"/>
  <c r="R4227" i="1" s="1"/>
  <c r="W4226" i="1"/>
  <c r="V4227" i="1" l="1"/>
  <c r="U4228" i="1" s="1"/>
  <c r="R4228" i="1" s="1"/>
  <c r="W4227" i="1" l="1"/>
  <c r="V4228" i="1"/>
  <c r="U4229" i="1" s="1"/>
  <c r="R4229" i="1" s="1"/>
  <c r="W4228" i="1" l="1"/>
  <c r="V4229" i="1"/>
  <c r="U4230" i="1" s="1"/>
  <c r="R4230" i="1" s="1"/>
  <c r="W4229" i="1"/>
  <c r="V4230" i="1" l="1"/>
  <c r="U4231" i="1" s="1"/>
  <c r="R4231" i="1" s="1"/>
  <c r="W4230" i="1" l="1"/>
  <c r="V4231" i="1"/>
  <c r="W4231" i="1" s="1"/>
  <c r="U4232" i="1"/>
  <c r="R4232" i="1" s="1"/>
  <c r="V4232" i="1" l="1"/>
  <c r="W4232" i="1" l="1"/>
  <c r="U4233" i="1"/>
  <c r="R4233" i="1" s="1"/>
  <c r="V4233" i="1" l="1"/>
  <c r="W4233" i="1" l="1"/>
  <c r="U4234" i="1"/>
  <c r="R4234" i="1" s="1"/>
  <c r="V4234" i="1" l="1"/>
  <c r="U4235" i="1" l="1"/>
  <c r="R4235" i="1" s="1"/>
  <c r="W4234" i="1"/>
  <c r="V4235" i="1" l="1"/>
  <c r="U4236" i="1" l="1"/>
  <c r="R4236" i="1" s="1"/>
  <c r="W4235" i="1"/>
  <c r="V4236" i="1" l="1"/>
  <c r="U4237" i="1" l="1"/>
  <c r="R4237" i="1" s="1"/>
  <c r="V4237" i="1"/>
  <c r="W4236" i="1"/>
  <c r="U4238" i="1" l="1"/>
  <c r="R4238" i="1" s="1"/>
  <c r="W4237" i="1"/>
  <c r="V4238" i="1" l="1"/>
  <c r="U4239" i="1"/>
  <c r="R4239" i="1" s="1"/>
  <c r="W4238" i="1"/>
  <c r="V4239" i="1" l="1"/>
  <c r="U4240" i="1"/>
  <c r="R4240" i="1" s="1"/>
  <c r="W4239" i="1"/>
  <c r="V4240" i="1" l="1"/>
  <c r="U4241" i="1"/>
  <c r="R4241" i="1" s="1"/>
  <c r="W4240" i="1"/>
  <c r="V4241" i="1" l="1"/>
  <c r="U4242" i="1"/>
  <c r="R4242" i="1" s="1"/>
  <c r="W4241" i="1"/>
  <c r="V4242" i="1" l="1"/>
  <c r="U4243" i="1" l="1"/>
  <c r="R4243" i="1" s="1"/>
  <c r="W4242" i="1"/>
  <c r="V4243" i="1"/>
  <c r="W4243" i="1" l="1"/>
  <c r="U4244" i="1"/>
  <c r="R4244" i="1" s="1"/>
  <c r="V4244" i="1" l="1"/>
  <c r="U4245" i="1" l="1"/>
  <c r="R4245" i="1" s="1"/>
  <c r="W4244" i="1"/>
  <c r="V4245" i="1" l="1"/>
  <c r="W4245" i="1" s="1"/>
  <c r="U4246" i="1"/>
  <c r="R4246" i="1" s="1"/>
  <c r="V4246" i="1" l="1"/>
  <c r="U4247" i="1" s="1"/>
  <c r="R4247" i="1" s="1"/>
  <c r="W4246" i="1"/>
  <c r="V4247" i="1" l="1"/>
  <c r="U4248" i="1" s="1"/>
  <c r="W4247" i="1"/>
  <c r="R4248" i="1" l="1"/>
  <c r="V4248" i="1"/>
  <c r="W4248" i="1" s="1"/>
  <c r="U4249" i="1" l="1"/>
  <c r="R4249" i="1" s="1"/>
  <c r="V4249" i="1" l="1"/>
  <c r="U4250" i="1" l="1"/>
  <c r="W4249" i="1"/>
  <c r="U4252" i="1"/>
  <c r="R4252" i="1" s="1"/>
  <c r="R4250" i="1" l="1"/>
  <c r="V4250" i="1"/>
  <c r="U4253" i="1"/>
  <c r="R4253" i="1" s="1"/>
  <c r="U4251" i="1" l="1"/>
  <c r="R4251" i="1" s="1"/>
  <c r="W4250" i="1"/>
  <c r="V4251" i="1" l="1"/>
  <c r="W4251" i="1" l="1"/>
  <c r="V4252" i="1"/>
  <c r="V4253" i="1" l="1"/>
  <c r="W4252" i="1"/>
  <c r="W4253" i="1" l="1"/>
  <c r="U4254" i="1"/>
  <c r="R4254" i="1" s="1"/>
  <c r="U4256" i="1"/>
  <c r="R4256" i="1" s="1"/>
  <c r="V4254" i="1" l="1"/>
  <c r="W4254" i="1" l="1"/>
  <c r="U4255" i="1"/>
  <c r="R4255" i="1" s="1"/>
  <c r="U4257" i="1"/>
  <c r="R4257" i="1" s="1"/>
  <c r="V4255" i="1" l="1"/>
  <c r="U4258" i="1"/>
  <c r="R4258" i="1" s="1"/>
  <c r="W4255" i="1" l="1"/>
  <c r="V4256" i="1"/>
  <c r="V4257" i="1" l="1"/>
  <c r="W4256" i="1"/>
  <c r="U4259" i="1"/>
  <c r="R4259" i="1" s="1"/>
  <c r="W4257" i="1" l="1"/>
  <c r="V4258" i="1"/>
  <c r="U4260" i="1"/>
  <c r="R4260" i="1" s="1"/>
  <c r="V4259" i="1" l="1"/>
  <c r="W4258" i="1"/>
  <c r="U4261" i="1"/>
  <c r="R4261" i="1" s="1"/>
  <c r="W4259" i="1" l="1"/>
  <c r="V4260" i="1"/>
  <c r="U4262" i="1"/>
  <c r="R4262" i="1" s="1"/>
  <c r="V4261" i="1" l="1"/>
  <c r="W4260" i="1"/>
  <c r="U4263" i="1"/>
  <c r="R4263" i="1" s="1"/>
  <c r="W4261" i="1" l="1"/>
  <c r="V4262" i="1"/>
  <c r="U4264" i="1"/>
  <c r="R4264" i="1" s="1"/>
  <c r="V4263" i="1" l="1"/>
  <c r="W4262" i="1"/>
  <c r="U4265" i="1"/>
  <c r="R4265" i="1" s="1"/>
  <c r="W4263" i="1" l="1"/>
  <c r="V4264" i="1"/>
  <c r="W4264" i="1" s="1"/>
  <c r="U4266" i="1"/>
  <c r="R4266" i="1" s="1"/>
  <c r="V4265" i="1" l="1"/>
  <c r="W4265" i="1" s="1"/>
  <c r="V4266" i="1" l="1"/>
  <c r="W4266" i="1" s="1"/>
  <c r="U4267" i="1"/>
  <c r="R4267" i="1" s="1"/>
  <c r="V4267" i="1" l="1"/>
  <c r="W4267" i="1"/>
  <c r="U4268" i="1"/>
  <c r="R4268" i="1" s="1"/>
  <c r="V4268" i="1" l="1"/>
  <c r="W4268" i="1" l="1"/>
  <c r="U4269" i="1"/>
  <c r="R4269" i="1" s="1"/>
  <c r="V4269" i="1" l="1"/>
  <c r="W4269" i="1" s="1"/>
  <c r="U4270" i="1" l="1"/>
  <c r="R4270" i="1" s="1"/>
  <c r="V4270" i="1" l="1"/>
  <c r="U4271" i="1"/>
  <c r="R4271" i="1" s="1"/>
  <c r="W4270" i="1"/>
  <c r="V4271" i="1" l="1"/>
  <c r="U4272" i="1"/>
  <c r="R4272" i="1" s="1"/>
  <c r="W4271" i="1"/>
  <c r="V4272" i="1" l="1"/>
  <c r="U4273" i="1" s="1"/>
  <c r="R4273" i="1" s="1"/>
  <c r="W4272" i="1"/>
  <c r="V4273" i="1" l="1"/>
  <c r="U4274" i="1" s="1"/>
  <c r="R4274" i="1" s="1"/>
  <c r="W4273" i="1" l="1"/>
  <c r="V4274" i="1"/>
  <c r="W4274" i="1" s="1"/>
  <c r="U4275" i="1" l="1"/>
  <c r="R4275" i="1" s="1"/>
  <c r="V4275" i="1"/>
  <c r="W4275" i="1" l="1"/>
  <c r="U4276" i="1"/>
  <c r="R4276" i="1" s="1"/>
  <c r="V4276" i="1" l="1"/>
  <c r="W4276" i="1" l="1"/>
  <c r="U4277" i="1"/>
  <c r="R4277" i="1" s="1"/>
  <c r="V4277" i="1" l="1"/>
  <c r="U4278" i="1" l="1"/>
  <c r="R4278" i="1" s="1"/>
  <c r="W4277" i="1"/>
  <c r="V4278" i="1"/>
  <c r="W4278" i="1" l="1"/>
  <c r="U4279" i="1"/>
  <c r="R4279" i="1" s="1"/>
  <c r="V4279" i="1" l="1"/>
  <c r="W4279" i="1" l="1"/>
  <c r="U4280" i="1"/>
  <c r="R4280" i="1" s="1"/>
  <c r="V4280" i="1" l="1"/>
  <c r="W4280" i="1" l="1"/>
  <c r="U4281" i="1"/>
  <c r="R4281" i="1" s="1"/>
  <c r="V4281" i="1" l="1"/>
  <c r="U4282" i="1" l="1"/>
  <c r="R4282" i="1" s="1"/>
  <c r="W4281" i="1"/>
  <c r="V4282" i="1" l="1"/>
  <c r="W4282" i="1"/>
  <c r="U4283" i="1"/>
  <c r="R4283" i="1" s="1"/>
  <c r="V4283" i="1" l="1"/>
  <c r="W4283" i="1" l="1"/>
  <c r="U4284" i="1"/>
  <c r="R4284" i="1" s="1"/>
  <c r="V4284" i="1" l="1"/>
  <c r="U4285" i="1" l="1"/>
  <c r="R4285" i="1" s="1"/>
  <c r="W4284" i="1"/>
  <c r="V4285" i="1" l="1"/>
  <c r="U4286" i="1" l="1"/>
  <c r="R4286" i="1" s="1"/>
  <c r="W4285" i="1"/>
  <c r="V4286" i="1" l="1"/>
  <c r="U4287" i="1" l="1"/>
  <c r="R4287" i="1" s="1"/>
  <c r="W4286" i="1"/>
  <c r="V4287" i="1" l="1"/>
  <c r="U4288" i="1" l="1"/>
  <c r="R4288" i="1" s="1"/>
  <c r="W4287" i="1"/>
  <c r="V4288" i="1" l="1"/>
  <c r="U4289" i="1"/>
  <c r="R4289" i="1" s="1"/>
  <c r="W4288" i="1"/>
  <c r="V4289" i="1" l="1"/>
  <c r="U4290" i="1"/>
  <c r="R4290" i="1" s="1"/>
  <c r="W4289" i="1"/>
  <c r="V4290" i="1" l="1"/>
  <c r="W4290" i="1" s="1"/>
  <c r="U4291" i="1" l="1"/>
  <c r="R4291" i="1" s="1"/>
  <c r="V4291" i="1" l="1"/>
  <c r="U4292" i="1"/>
  <c r="R4292" i="1" s="1"/>
  <c r="W4291" i="1"/>
  <c r="V4292" i="1" l="1"/>
  <c r="W4292" i="1" l="1"/>
  <c r="U4293" i="1"/>
  <c r="R4293" i="1" s="1"/>
  <c r="V4293" i="1" l="1"/>
  <c r="U4294" i="1" l="1"/>
  <c r="R4294" i="1" s="1"/>
  <c r="W4293" i="1"/>
  <c r="V4294" i="1" l="1"/>
  <c r="W4294" i="1" s="1"/>
  <c r="U4295" i="1"/>
  <c r="R4295" i="1" s="1"/>
  <c r="V4295" i="1" l="1"/>
  <c r="W4295" i="1" l="1"/>
  <c r="U4296" i="1"/>
  <c r="R4296" i="1" s="1"/>
  <c r="V4296" i="1" l="1"/>
  <c r="U4297" i="1" l="1"/>
  <c r="R4297" i="1" s="1"/>
  <c r="W4296" i="1"/>
  <c r="V4297" i="1" l="1"/>
  <c r="W4297" i="1" s="1"/>
  <c r="U4298" i="1" l="1"/>
  <c r="R4298" i="1" s="1"/>
  <c r="V4298" i="1"/>
  <c r="W4298" i="1" l="1"/>
  <c r="U4299" i="1"/>
  <c r="R4299" i="1" s="1"/>
  <c r="V4299" i="1" l="1"/>
  <c r="U4300" i="1" l="1"/>
  <c r="R4300" i="1" s="1"/>
  <c r="W4299" i="1"/>
  <c r="V4300" i="1"/>
  <c r="W4300" i="1" l="1"/>
  <c r="U4301" i="1"/>
  <c r="R4301" i="1" s="1"/>
  <c r="V4301" i="1" l="1"/>
  <c r="W4301" i="1" l="1"/>
  <c r="U4302" i="1"/>
  <c r="R4302" i="1" s="1"/>
  <c r="V4302" i="1" l="1"/>
  <c r="U4303" i="1" l="1"/>
  <c r="R4303" i="1" s="1"/>
  <c r="V4303" i="1"/>
  <c r="W4302" i="1"/>
  <c r="U4304" i="1" l="1"/>
  <c r="R4304" i="1" s="1"/>
  <c r="W4303" i="1"/>
  <c r="V4304" i="1" l="1"/>
  <c r="W4304" i="1" s="1"/>
  <c r="U4305" i="1"/>
  <c r="R4305" i="1" s="1"/>
  <c r="V4305" i="1" l="1"/>
  <c r="U4306" i="1" l="1"/>
  <c r="R4306" i="1" s="1"/>
  <c r="V4306" i="1"/>
  <c r="W4305" i="1"/>
  <c r="U4307" i="1" l="1"/>
  <c r="R4307" i="1" s="1"/>
  <c r="W4306" i="1"/>
  <c r="V4307" i="1"/>
  <c r="U4308" i="1" l="1"/>
  <c r="R4308" i="1" s="1"/>
  <c r="W4307" i="1"/>
  <c r="V4308" i="1" l="1"/>
  <c r="U4309" i="1"/>
  <c r="R4309" i="1" s="1"/>
  <c r="W4308" i="1"/>
  <c r="V4309" i="1" l="1"/>
  <c r="U4310" i="1"/>
  <c r="R4310" i="1" s="1"/>
  <c r="W4309" i="1"/>
  <c r="V4310" i="1" l="1"/>
  <c r="U4311" i="1"/>
  <c r="R4311" i="1" s="1"/>
  <c r="W4310" i="1"/>
  <c r="V4311" i="1" l="1"/>
  <c r="U4312" i="1"/>
  <c r="R4312" i="1" s="1"/>
  <c r="W4311" i="1"/>
  <c r="V4312" i="1" l="1"/>
  <c r="U4313" i="1" l="1"/>
  <c r="R4313" i="1" s="1"/>
  <c r="W4312" i="1"/>
  <c r="V4313" i="1" l="1"/>
  <c r="U4314" i="1"/>
  <c r="R4314" i="1" s="1"/>
  <c r="W4313" i="1"/>
  <c r="V4314" i="1" l="1"/>
  <c r="U4315" i="1"/>
  <c r="R4315" i="1" s="1"/>
  <c r="W4314" i="1"/>
  <c r="V4315" i="1" l="1"/>
  <c r="U4316" i="1"/>
  <c r="R4316" i="1" s="1"/>
  <c r="W4315" i="1"/>
  <c r="V4316" i="1" l="1"/>
  <c r="W4316" i="1" s="1"/>
  <c r="U4317" i="1"/>
  <c r="R4317" i="1" s="1"/>
  <c r="V4317" i="1" l="1"/>
  <c r="U4318" i="1" l="1"/>
  <c r="R4318" i="1" s="1"/>
  <c r="W4317" i="1"/>
  <c r="V4318" i="1" l="1"/>
  <c r="W4318" i="1" l="1"/>
  <c r="U4319" i="1"/>
  <c r="R4319" i="1" s="1"/>
  <c r="V4319" i="1" l="1"/>
  <c r="W4319" i="1" l="1"/>
  <c r="U4320" i="1"/>
  <c r="R4320" i="1" s="1"/>
  <c r="V4320" i="1" l="1"/>
  <c r="U4321" i="1" l="1"/>
  <c r="R4321" i="1" s="1"/>
  <c r="W4320" i="1"/>
  <c r="V4321" i="1"/>
  <c r="U4577" i="1"/>
  <c r="R4577" i="1" s="1"/>
  <c r="U4322" i="1" l="1"/>
  <c r="R4322" i="1" s="1"/>
  <c r="W4321" i="1"/>
  <c r="V4322" i="1"/>
  <c r="W4322" i="1" l="1"/>
  <c r="U4323" i="1"/>
  <c r="R4323" i="1" s="1"/>
  <c r="V4323" i="1" l="1"/>
  <c r="W4323" i="1" l="1"/>
  <c r="U4324" i="1"/>
  <c r="R4324" i="1" s="1"/>
  <c r="V4324" i="1" l="1"/>
  <c r="W4324" i="1" l="1"/>
  <c r="U4325" i="1"/>
  <c r="R4325" i="1" s="1"/>
  <c r="V4325" i="1" l="1"/>
  <c r="W4325" i="1" l="1"/>
  <c r="U4326" i="1"/>
  <c r="R4326" i="1" s="1"/>
  <c r="V4326" i="1" l="1"/>
  <c r="W4326" i="1" l="1"/>
  <c r="U4327" i="1"/>
  <c r="R4327" i="1" s="1"/>
  <c r="V4327" i="1" l="1"/>
  <c r="U4328" i="1" l="1"/>
  <c r="R4328" i="1" s="1"/>
  <c r="W4327" i="1"/>
  <c r="V4328" i="1" l="1"/>
  <c r="W4328" i="1" s="1"/>
  <c r="U4329" i="1"/>
  <c r="R4329" i="1" s="1"/>
  <c r="V4329" i="1" l="1"/>
  <c r="U4330" i="1"/>
  <c r="R4330" i="1" s="1"/>
  <c r="W4329" i="1"/>
  <c r="V4330" i="1" l="1"/>
  <c r="U4331" i="1"/>
  <c r="R4331" i="1" s="1"/>
  <c r="W4330" i="1"/>
  <c r="V4331" i="1" l="1"/>
  <c r="U4332" i="1"/>
  <c r="R4332" i="1" s="1"/>
  <c r="W4331" i="1"/>
  <c r="V4332" i="1" l="1"/>
  <c r="U4333" i="1"/>
  <c r="R4333" i="1" s="1"/>
  <c r="W4332" i="1"/>
  <c r="V4333" i="1" l="1"/>
  <c r="U4334" i="1"/>
  <c r="R4334" i="1" s="1"/>
  <c r="W4333" i="1"/>
  <c r="V4334" i="1" l="1"/>
  <c r="W4334" i="1" s="1"/>
  <c r="U4335" i="1"/>
  <c r="R4335" i="1" s="1"/>
  <c r="V4335" i="1" l="1"/>
  <c r="U4336" i="1"/>
  <c r="R4336" i="1" s="1"/>
  <c r="W4335" i="1"/>
  <c r="V4336" i="1" l="1"/>
  <c r="U4337" i="1"/>
  <c r="R4337" i="1" s="1"/>
  <c r="W4336" i="1"/>
  <c r="V4337" i="1" l="1"/>
  <c r="U4338" i="1"/>
  <c r="R4338" i="1" s="1"/>
  <c r="W4337" i="1"/>
  <c r="V4338" i="1" l="1"/>
  <c r="W4338" i="1" s="1"/>
  <c r="U4339" i="1"/>
  <c r="R4339" i="1" s="1"/>
  <c r="V4339" i="1" l="1"/>
  <c r="U4340" i="1"/>
  <c r="R4340" i="1" s="1"/>
  <c r="W4339" i="1"/>
  <c r="V4340" i="1" l="1"/>
  <c r="U4341" i="1"/>
  <c r="R4341" i="1" s="1"/>
  <c r="W4340" i="1"/>
  <c r="V4341" i="1" l="1"/>
  <c r="U4342" i="1"/>
  <c r="R4342" i="1" s="1"/>
  <c r="W4341" i="1"/>
  <c r="V4342" i="1" l="1"/>
  <c r="U4343" i="1"/>
  <c r="R4343" i="1" s="1"/>
  <c r="W4342" i="1"/>
  <c r="V4343" i="1" l="1"/>
  <c r="W4343" i="1"/>
  <c r="U4344" i="1"/>
  <c r="R4344" i="1" s="1"/>
  <c r="U4596" i="1"/>
  <c r="R4596" i="1" s="1"/>
  <c r="V4344" i="1" l="1"/>
  <c r="U4345" i="1" l="1"/>
  <c r="R4345" i="1" s="1"/>
  <c r="W4344" i="1"/>
  <c r="V4345" i="1"/>
  <c r="W4345" i="1" l="1"/>
  <c r="U4346" i="1"/>
  <c r="R4346" i="1" s="1"/>
  <c r="V4346" i="1" l="1"/>
  <c r="U4347" i="1" l="1"/>
  <c r="R4347" i="1" s="1"/>
  <c r="W4346" i="1"/>
  <c r="V4347" i="1"/>
  <c r="U4348" i="1" l="1"/>
  <c r="R4348" i="1" s="1"/>
  <c r="W4347" i="1"/>
  <c r="V4348" i="1"/>
  <c r="U4349" i="1" l="1"/>
  <c r="R4349" i="1" s="1"/>
  <c r="V4349" i="1"/>
  <c r="W4348" i="1"/>
  <c r="W4349" i="1" l="1"/>
  <c r="U4350" i="1"/>
  <c r="R4350" i="1" s="1"/>
  <c r="V4350" i="1" l="1"/>
  <c r="U4351" i="1" l="1"/>
  <c r="R4351" i="1" s="1"/>
  <c r="W4350" i="1"/>
  <c r="V4351" i="1"/>
  <c r="U4352" i="1" l="1"/>
  <c r="R4352" i="1" s="1"/>
  <c r="W4351" i="1"/>
  <c r="V4352" i="1"/>
  <c r="W4352" i="1" l="1"/>
  <c r="U4353" i="1"/>
  <c r="R4353" i="1" s="1"/>
  <c r="V4353" i="1" l="1"/>
  <c r="W4353" i="1" l="1"/>
  <c r="U4354" i="1"/>
  <c r="R4354" i="1" s="1"/>
  <c r="V4354" i="1" l="1"/>
  <c r="U4355" i="1" l="1"/>
  <c r="R4355" i="1" s="1"/>
  <c r="W4354" i="1"/>
  <c r="V4355" i="1"/>
  <c r="U4356" i="1" l="1"/>
  <c r="R4356" i="1" s="1"/>
  <c r="W4355" i="1"/>
  <c r="V4356" i="1" l="1"/>
  <c r="U4357" i="1"/>
  <c r="R4357" i="1" s="1"/>
  <c r="W4356" i="1"/>
  <c r="V4357" i="1" l="1"/>
  <c r="U4358" i="1"/>
  <c r="R4358" i="1" s="1"/>
  <c r="W4357" i="1"/>
  <c r="V4358" i="1" l="1"/>
  <c r="U4359" i="1"/>
  <c r="R4359" i="1" s="1"/>
  <c r="W4358" i="1"/>
  <c r="V4359" i="1" l="1"/>
  <c r="U4360" i="1"/>
  <c r="R4360" i="1" s="1"/>
  <c r="W4359" i="1"/>
  <c r="V4360" i="1" l="1"/>
  <c r="U4361" i="1"/>
  <c r="R4361" i="1" s="1"/>
  <c r="W4360" i="1"/>
  <c r="V4361" i="1" l="1"/>
  <c r="U4362" i="1"/>
  <c r="R4362" i="1" s="1"/>
  <c r="W4361" i="1"/>
  <c r="V4362" i="1" l="1"/>
  <c r="W4362" i="1" s="1"/>
  <c r="U4363" i="1"/>
  <c r="R4363" i="1" s="1"/>
  <c r="V4363" i="1" l="1"/>
  <c r="W4363" i="1" l="1"/>
  <c r="U4364" i="1"/>
  <c r="R4364" i="1" s="1"/>
  <c r="V4364" i="1" l="1"/>
  <c r="W4364" i="1" l="1"/>
  <c r="U4365" i="1"/>
  <c r="R4365" i="1" s="1"/>
  <c r="V4365" i="1" l="1"/>
  <c r="U4366" i="1" l="1"/>
  <c r="R4366" i="1" s="1"/>
  <c r="W4365" i="1"/>
  <c r="V4366" i="1"/>
  <c r="U4367" i="1" l="1"/>
  <c r="R4367" i="1" s="1"/>
  <c r="W4366" i="1"/>
  <c r="V4367" i="1"/>
  <c r="W4367" i="1" l="1"/>
  <c r="U4368" i="1"/>
  <c r="R4368" i="1" s="1"/>
  <c r="V4368" i="1" l="1"/>
  <c r="W4368" i="1" l="1"/>
  <c r="U4369" i="1"/>
  <c r="R4369" i="1" s="1"/>
  <c r="V4369" i="1" l="1"/>
  <c r="W4369" i="1" l="1"/>
  <c r="U4370" i="1"/>
  <c r="R4370" i="1" s="1"/>
  <c r="V4370" i="1" l="1"/>
  <c r="U4371" i="1" l="1"/>
  <c r="R4371" i="1" s="1"/>
  <c r="W4370" i="1"/>
  <c r="V4371" i="1" l="1"/>
  <c r="U4372" i="1" s="1"/>
  <c r="R4372" i="1" s="1"/>
  <c r="W4371" i="1" l="1"/>
  <c r="V4372" i="1"/>
  <c r="U4373" i="1" l="1"/>
  <c r="R4373" i="1" s="1"/>
  <c r="W4372" i="1"/>
  <c r="V4373" i="1" l="1"/>
  <c r="W4373" i="1" s="1"/>
  <c r="U4374" i="1" l="1"/>
  <c r="R4374" i="1" s="1"/>
  <c r="V4374" i="1"/>
  <c r="W4374" i="1" s="1"/>
  <c r="U4375" i="1"/>
  <c r="R4375" i="1" s="1"/>
  <c r="V4375" i="1" l="1"/>
  <c r="U4376" i="1" l="1"/>
  <c r="R4376" i="1" s="1"/>
  <c r="W4375" i="1"/>
  <c r="V4376" i="1"/>
  <c r="W4376" i="1" l="1"/>
  <c r="U4377" i="1"/>
  <c r="R4377" i="1" s="1"/>
  <c r="V4377" i="1" l="1"/>
  <c r="W4377" i="1" l="1"/>
  <c r="U4378" i="1"/>
  <c r="R4378" i="1" s="1"/>
  <c r="V4378" i="1" l="1"/>
  <c r="W4378" i="1" l="1"/>
  <c r="U4379" i="1"/>
  <c r="R4379" i="1" s="1"/>
  <c r="V4379" i="1" l="1"/>
  <c r="U4380" i="1" l="1"/>
  <c r="R4380" i="1" s="1"/>
  <c r="W4379" i="1"/>
  <c r="V4380" i="1"/>
  <c r="U4381" i="1" l="1"/>
  <c r="R4381" i="1" s="1"/>
  <c r="W4380" i="1"/>
  <c r="V4381" i="1" l="1"/>
  <c r="U4382" i="1"/>
  <c r="R4382" i="1" s="1"/>
  <c r="W4381" i="1"/>
  <c r="V4382" i="1" l="1"/>
  <c r="U4383" i="1"/>
  <c r="R4383" i="1" s="1"/>
  <c r="W4382" i="1"/>
  <c r="V4383" i="1" l="1"/>
  <c r="U4384" i="1"/>
  <c r="R4384" i="1" s="1"/>
  <c r="W4383" i="1"/>
  <c r="V4384" i="1" l="1"/>
  <c r="U4385" i="1"/>
  <c r="R4385" i="1" s="1"/>
  <c r="W4384" i="1"/>
  <c r="V4385" i="1" l="1"/>
  <c r="U4386" i="1"/>
  <c r="R4386" i="1" s="1"/>
  <c r="W4385" i="1"/>
  <c r="V4386" i="1" l="1"/>
  <c r="U4387" i="1"/>
  <c r="R4387" i="1" s="1"/>
  <c r="W4386" i="1"/>
  <c r="V4387" i="1" l="1"/>
  <c r="U4388" i="1"/>
  <c r="R4388" i="1" s="1"/>
  <c r="V4388" i="1" l="1"/>
  <c r="W4387" i="1"/>
  <c r="U4389" i="1"/>
  <c r="R4389" i="1" s="1"/>
  <c r="W4388" i="1"/>
  <c r="V4389" i="1" l="1"/>
  <c r="W4389" i="1"/>
  <c r="U4390" i="1"/>
  <c r="R4390" i="1" s="1"/>
  <c r="V4390" i="1" l="1"/>
  <c r="W4390" i="1" l="1"/>
  <c r="U4391" i="1"/>
  <c r="R4391" i="1" s="1"/>
  <c r="V4391" i="1" l="1"/>
  <c r="W4391" i="1" l="1"/>
  <c r="U4392" i="1"/>
  <c r="R4392" i="1" s="1"/>
  <c r="V4392" i="1" l="1"/>
  <c r="U4393" i="1" l="1"/>
  <c r="R4393" i="1" s="1"/>
  <c r="W4392" i="1"/>
  <c r="V4393" i="1"/>
  <c r="W4393" i="1" l="1"/>
  <c r="U4394" i="1"/>
  <c r="R4394" i="1" s="1"/>
  <c r="V4394" i="1" l="1"/>
  <c r="W4394" i="1" l="1"/>
  <c r="U4395" i="1"/>
  <c r="R4395" i="1" s="1"/>
  <c r="V4395" i="1" l="1"/>
  <c r="U4396" i="1" l="1"/>
  <c r="R4396" i="1" s="1"/>
  <c r="W4395" i="1"/>
  <c r="V4396" i="1"/>
  <c r="W4396" i="1" l="1"/>
  <c r="U4397" i="1"/>
  <c r="R4397" i="1" s="1"/>
  <c r="V4397" i="1" l="1"/>
  <c r="U4398" i="1"/>
  <c r="R4398" i="1" s="1"/>
  <c r="W4397" i="1"/>
  <c r="V4398" i="1" l="1"/>
  <c r="U4399" i="1"/>
  <c r="R4399" i="1" s="1"/>
  <c r="W4398" i="1"/>
  <c r="V4399" i="1" l="1"/>
  <c r="W4399" i="1"/>
  <c r="U4400" i="1"/>
  <c r="R4400" i="1" s="1"/>
  <c r="V4400" i="1" l="1"/>
  <c r="W4400" i="1" l="1"/>
  <c r="U4401" i="1"/>
  <c r="R4401" i="1" s="1"/>
  <c r="V4401" i="1" l="1"/>
  <c r="W4401" i="1" l="1"/>
  <c r="U4402" i="1"/>
  <c r="R4402" i="1" s="1"/>
  <c r="V4402" i="1" l="1"/>
  <c r="U4403" i="1" l="1"/>
  <c r="R4403" i="1" s="1"/>
  <c r="W4402" i="1"/>
  <c r="V4403" i="1" l="1"/>
  <c r="U4404" i="1"/>
  <c r="R4404" i="1" s="1"/>
  <c r="W4403" i="1"/>
  <c r="V4404" i="1" l="1"/>
  <c r="U4405" i="1"/>
  <c r="R4405" i="1" s="1"/>
  <c r="W4404" i="1"/>
  <c r="V4405" i="1" l="1"/>
  <c r="U4406" i="1"/>
  <c r="R4406" i="1" s="1"/>
  <c r="W4405" i="1"/>
  <c r="V4406" i="1" l="1"/>
  <c r="U4407" i="1"/>
  <c r="R4407" i="1" s="1"/>
  <c r="V4407" i="1"/>
  <c r="W4406" i="1"/>
  <c r="U4408" i="1" l="1"/>
  <c r="R4408" i="1" s="1"/>
  <c r="W4407" i="1"/>
  <c r="V4408" i="1" l="1"/>
  <c r="U4409" i="1"/>
  <c r="R4409" i="1" s="1"/>
  <c r="W4408" i="1"/>
  <c r="V4409" i="1" l="1"/>
  <c r="U4410" i="1"/>
  <c r="R4410" i="1" s="1"/>
  <c r="W4409" i="1"/>
  <c r="V4410" i="1" l="1"/>
  <c r="U4411" i="1"/>
  <c r="R4411" i="1" s="1"/>
  <c r="W4410" i="1"/>
  <c r="V4411" i="1" l="1"/>
  <c r="U4412" i="1" l="1"/>
  <c r="R4412" i="1" s="1"/>
  <c r="W4411" i="1"/>
  <c r="V4412" i="1"/>
  <c r="W4412" i="1" l="1"/>
  <c r="U4413" i="1"/>
  <c r="R4413" i="1" s="1"/>
  <c r="V4413" i="1" l="1"/>
  <c r="W4413" i="1" l="1"/>
  <c r="U4414" i="1"/>
  <c r="R4414" i="1" s="1"/>
  <c r="V4414" i="1" l="1"/>
  <c r="U4415" i="1" l="1"/>
  <c r="R4415" i="1" s="1"/>
  <c r="W4414" i="1"/>
  <c r="V4415" i="1"/>
  <c r="U4416" i="1" l="1"/>
  <c r="R4416" i="1" s="1"/>
  <c r="W4415" i="1"/>
  <c r="V4416" i="1" l="1"/>
  <c r="W4416" i="1" s="1"/>
  <c r="U4417" i="1"/>
  <c r="R4417" i="1" s="1"/>
  <c r="V4417" i="1" l="1"/>
  <c r="U4418" i="1" l="1"/>
  <c r="R4418" i="1" s="1"/>
  <c r="W4417" i="1"/>
  <c r="V4418" i="1"/>
  <c r="W4418" i="1" l="1"/>
  <c r="U4419" i="1"/>
  <c r="R4419" i="1" s="1"/>
  <c r="V4419" i="1" l="1"/>
  <c r="W4419" i="1" l="1"/>
  <c r="U4420" i="1"/>
  <c r="R4420" i="1" s="1"/>
  <c r="V4420" i="1" l="1"/>
  <c r="W4420" i="1" l="1"/>
  <c r="U4421" i="1"/>
  <c r="R4421" i="1" s="1"/>
  <c r="V4421" i="1" l="1"/>
  <c r="W4421" i="1" l="1"/>
  <c r="U4422" i="1"/>
  <c r="R4422" i="1" s="1"/>
  <c r="V4422" i="1" l="1"/>
  <c r="W4422" i="1" l="1"/>
  <c r="U4423" i="1"/>
  <c r="R4423" i="1" s="1"/>
  <c r="V4423" i="1" l="1"/>
  <c r="W4423" i="1" l="1"/>
  <c r="U4424" i="1"/>
  <c r="R4424" i="1" s="1"/>
  <c r="V4424" i="1" l="1"/>
  <c r="U4425" i="1" l="1"/>
  <c r="R4425" i="1" s="1"/>
  <c r="W4424" i="1"/>
  <c r="V4425" i="1" l="1"/>
  <c r="W4425" i="1" s="1"/>
  <c r="U4426" i="1"/>
  <c r="R4426" i="1" s="1"/>
  <c r="V4426" i="1" l="1"/>
  <c r="W4426" i="1" l="1"/>
  <c r="U4427" i="1"/>
  <c r="R4427" i="1" s="1"/>
  <c r="V4427" i="1" l="1"/>
  <c r="U4428" i="1"/>
  <c r="R4428" i="1" s="1"/>
  <c r="W4427" i="1"/>
  <c r="V4428" i="1" l="1"/>
  <c r="W4428" i="1" s="1"/>
  <c r="U4429" i="1"/>
  <c r="R4429" i="1" s="1"/>
  <c r="V4429" i="1" l="1"/>
  <c r="W4429" i="1" s="1"/>
  <c r="U4430" i="1"/>
  <c r="R4430" i="1" s="1"/>
  <c r="V4430" i="1" l="1"/>
  <c r="U4431" i="1"/>
  <c r="R4431" i="1" s="1"/>
  <c r="W4430" i="1"/>
  <c r="V4431" i="1" l="1"/>
  <c r="U4432" i="1" l="1"/>
  <c r="R4432" i="1" s="1"/>
  <c r="W4431" i="1"/>
  <c r="V4432" i="1"/>
  <c r="U4433" i="1" l="1"/>
  <c r="R4433" i="1" s="1"/>
  <c r="W4432" i="1"/>
  <c r="V4433" i="1"/>
  <c r="U4434" i="1" l="1"/>
  <c r="R4434" i="1" s="1"/>
  <c r="W4433" i="1"/>
  <c r="V4434" i="1" l="1"/>
  <c r="U4435" i="1"/>
  <c r="R4435" i="1" s="1"/>
  <c r="W4434" i="1"/>
  <c r="V4435" i="1" l="1"/>
  <c r="U4436" i="1"/>
  <c r="R4436" i="1" s="1"/>
  <c r="W4435" i="1"/>
  <c r="V4436" i="1" l="1"/>
  <c r="W4436" i="1"/>
  <c r="U4437" i="1"/>
  <c r="R4437" i="1" s="1"/>
  <c r="V4437" i="1" l="1"/>
  <c r="U4438" i="1" l="1"/>
  <c r="R4438" i="1" s="1"/>
  <c r="W4437" i="1"/>
  <c r="V4438" i="1" l="1"/>
  <c r="W4438" i="1" l="1"/>
  <c r="U4439" i="1"/>
  <c r="R4439" i="1" s="1"/>
  <c r="V4439" i="1" l="1"/>
  <c r="W4439" i="1" l="1"/>
  <c r="U4440" i="1"/>
  <c r="R4440" i="1" s="1"/>
  <c r="V4440" i="1" l="1"/>
  <c r="U4441" i="1" l="1"/>
  <c r="R4441" i="1" s="1"/>
  <c r="W4440" i="1"/>
  <c r="V4441" i="1"/>
  <c r="W4441" i="1" l="1"/>
  <c r="U4442" i="1"/>
  <c r="R4442" i="1" s="1"/>
  <c r="V4442" i="1" l="1"/>
  <c r="U4443" i="1" l="1"/>
  <c r="R4443" i="1" s="1"/>
  <c r="W4442" i="1"/>
  <c r="V4443" i="1"/>
  <c r="W4443" i="1" l="1"/>
  <c r="U4444" i="1"/>
  <c r="R4444" i="1" s="1"/>
  <c r="V4444" i="1" l="1"/>
  <c r="U4445" i="1" l="1"/>
  <c r="R4445" i="1" s="1"/>
  <c r="W4444" i="1"/>
  <c r="V4445" i="1"/>
  <c r="U4446" i="1" l="1"/>
  <c r="R4446" i="1" s="1"/>
  <c r="W4445" i="1"/>
  <c r="V4446" i="1"/>
  <c r="U4447" i="1" l="1"/>
  <c r="R4447" i="1" s="1"/>
  <c r="V4447" i="1"/>
  <c r="W4446" i="1"/>
  <c r="U4448" i="1" l="1"/>
  <c r="R4448" i="1" s="1"/>
  <c r="W4447" i="1"/>
  <c r="V4448" i="1" l="1"/>
  <c r="U4449" i="1"/>
  <c r="R4449" i="1" s="1"/>
  <c r="W4448" i="1"/>
  <c r="V4449" i="1" l="1"/>
  <c r="U4450" i="1"/>
  <c r="R4450" i="1" s="1"/>
  <c r="W4449" i="1"/>
  <c r="V4450" i="1" l="1"/>
  <c r="U4451" i="1"/>
  <c r="R4451" i="1" s="1"/>
  <c r="W4450" i="1"/>
  <c r="V4451" i="1" l="1"/>
  <c r="U4452" i="1"/>
  <c r="R4452" i="1" s="1"/>
  <c r="W4451" i="1"/>
  <c r="V4452" i="1" l="1"/>
  <c r="U4453" i="1"/>
  <c r="R4453" i="1" s="1"/>
  <c r="W4452" i="1"/>
  <c r="V4453" i="1" l="1"/>
  <c r="W4453" i="1" s="1"/>
  <c r="U4454" i="1"/>
  <c r="R4454" i="1" s="1"/>
  <c r="V4454" i="1" l="1"/>
  <c r="U4455" i="1"/>
  <c r="R4455" i="1" s="1"/>
  <c r="W4454" i="1"/>
  <c r="V4455" i="1" l="1"/>
  <c r="W4455" i="1" s="1"/>
  <c r="U4456" i="1"/>
  <c r="R4456" i="1" s="1"/>
  <c r="V4456" i="1" l="1"/>
  <c r="W4456" i="1" s="1"/>
  <c r="U4457" i="1"/>
  <c r="R4457" i="1" s="1"/>
  <c r="V4457" i="1" l="1"/>
  <c r="W4457" i="1" l="1"/>
  <c r="U4458" i="1"/>
  <c r="R4458" i="1" s="1"/>
  <c r="V4458" i="1" l="1"/>
  <c r="W4458" i="1" l="1"/>
  <c r="U4459" i="1"/>
  <c r="R4459" i="1" s="1"/>
  <c r="V4459" i="1" l="1"/>
  <c r="W4459" i="1" l="1"/>
  <c r="U4460" i="1"/>
  <c r="R4460" i="1" s="1"/>
  <c r="V4460" i="1" l="1"/>
  <c r="U4461" i="1" l="1"/>
  <c r="R4461" i="1" s="1"/>
  <c r="W4460" i="1"/>
  <c r="V4461" i="1"/>
  <c r="W4461" i="1" l="1"/>
  <c r="U4462" i="1"/>
  <c r="R4462" i="1" s="1"/>
  <c r="V4462" i="1" l="1"/>
  <c r="U4463" i="1" l="1"/>
  <c r="R4463" i="1" s="1"/>
  <c r="W4462" i="1"/>
  <c r="V4463" i="1" l="1"/>
  <c r="W4463" i="1" s="1"/>
  <c r="U4464" i="1" l="1"/>
  <c r="R4464" i="1" s="1"/>
  <c r="V4464" i="1" l="1"/>
  <c r="W4464" i="1" s="1"/>
  <c r="U4465" i="1"/>
  <c r="R4465" i="1" s="1"/>
  <c r="V4465" i="1" l="1"/>
  <c r="W4465" i="1" l="1"/>
  <c r="U4466" i="1"/>
  <c r="R4466" i="1" s="1"/>
  <c r="V4466" i="1" l="1"/>
  <c r="U4467" i="1" l="1"/>
  <c r="R4467" i="1" s="1"/>
  <c r="W4466" i="1"/>
  <c r="V4467" i="1" l="1"/>
  <c r="U4468" i="1"/>
  <c r="R4468" i="1" s="1"/>
  <c r="W4467" i="1"/>
  <c r="V4468" i="1" l="1"/>
  <c r="U4469" i="1"/>
  <c r="R4469" i="1" s="1"/>
  <c r="W4468" i="1"/>
  <c r="V4469" i="1" l="1"/>
  <c r="U4470" i="1"/>
  <c r="R4470" i="1" s="1"/>
  <c r="W4469" i="1"/>
  <c r="V4470" i="1" l="1"/>
  <c r="U4471" i="1"/>
  <c r="R4471" i="1" s="1"/>
  <c r="W4470" i="1"/>
  <c r="V4471" i="1" l="1"/>
  <c r="U4472" i="1"/>
  <c r="R4472" i="1" s="1"/>
  <c r="W4471" i="1"/>
  <c r="V4472" i="1" l="1"/>
  <c r="U4473" i="1"/>
  <c r="R4473" i="1" s="1"/>
  <c r="W4472" i="1"/>
  <c r="V4473" i="1" l="1"/>
  <c r="U4474" i="1"/>
  <c r="R4474" i="1" s="1"/>
  <c r="W4473" i="1"/>
  <c r="V4474" i="1" l="1"/>
  <c r="U4475" i="1"/>
  <c r="R4475" i="1" s="1"/>
  <c r="W4474" i="1"/>
  <c r="V4475" i="1" l="1"/>
  <c r="U4476" i="1"/>
  <c r="R4476" i="1" s="1"/>
  <c r="W4475" i="1"/>
  <c r="V4476" i="1" l="1"/>
  <c r="W4476" i="1" s="1"/>
  <c r="U4477" i="1"/>
  <c r="R4477" i="1" s="1"/>
  <c r="V4477" i="1" l="1"/>
  <c r="U4478" i="1"/>
  <c r="R4478" i="1" s="1"/>
  <c r="W4477" i="1"/>
  <c r="V4478" i="1" l="1"/>
  <c r="U4479" i="1"/>
  <c r="R4479" i="1" s="1"/>
  <c r="W4478" i="1"/>
  <c r="V4479" i="1" l="1"/>
  <c r="U4480" i="1"/>
  <c r="R4480" i="1" s="1"/>
  <c r="W4479" i="1"/>
  <c r="V4480" i="1" l="1"/>
  <c r="U4481" i="1"/>
  <c r="R4481" i="1" s="1"/>
  <c r="W4480" i="1"/>
  <c r="V4481" i="1" l="1"/>
  <c r="U4482" i="1"/>
  <c r="R4482" i="1" s="1"/>
  <c r="W4481" i="1"/>
  <c r="V4482" i="1" l="1"/>
  <c r="U4483" i="1"/>
  <c r="R4483" i="1" s="1"/>
  <c r="W4482" i="1"/>
  <c r="V4483" i="1" l="1"/>
  <c r="U4484" i="1"/>
  <c r="R4484" i="1" s="1"/>
  <c r="W4483" i="1"/>
  <c r="V4484" i="1" l="1"/>
  <c r="U4485" i="1"/>
  <c r="R4485" i="1" s="1"/>
  <c r="W4484" i="1"/>
  <c r="V4485" i="1" l="1"/>
  <c r="W4485" i="1" l="1"/>
  <c r="U4486" i="1"/>
  <c r="R4486" i="1" s="1"/>
  <c r="V4486" i="1" l="1"/>
  <c r="W4486" i="1" l="1"/>
  <c r="U4487" i="1"/>
  <c r="R4487" i="1" s="1"/>
  <c r="V4487" i="1" l="1"/>
  <c r="U4488" i="1" l="1"/>
  <c r="R4488" i="1" s="1"/>
  <c r="W4487" i="1"/>
  <c r="V4488" i="1" l="1"/>
  <c r="U4489" i="1" l="1"/>
  <c r="R4489" i="1" s="1"/>
  <c r="W4488" i="1"/>
  <c r="V4489" i="1"/>
  <c r="U4490" i="1" l="1"/>
  <c r="R4490" i="1" s="1"/>
  <c r="V4490" i="1"/>
  <c r="W4489" i="1"/>
  <c r="U4491" i="1" l="1"/>
  <c r="R4491" i="1" s="1"/>
  <c r="V4491" i="1"/>
  <c r="W4490" i="1"/>
  <c r="W4491" i="1" l="1"/>
  <c r="U4492" i="1"/>
  <c r="R4492" i="1" s="1"/>
  <c r="V4492" i="1" l="1"/>
  <c r="U4493" i="1" l="1"/>
  <c r="R4493" i="1" s="1"/>
  <c r="W4492" i="1"/>
  <c r="V4493" i="1"/>
  <c r="U4494" i="1" l="1"/>
  <c r="R4494" i="1" s="1"/>
  <c r="W4493" i="1"/>
  <c r="V4494" i="1"/>
  <c r="U4495" i="1" l="1"/>
  <c r="R4495" i="1" s="1"/>
  <c r="W4494" i="1"/>
  <c r="V4495" i="1"/>
  <c r="U4496" i="1" l="1"/>
  <c r="R4496" i="1" s="1"/>
  <c r="V4496" i="1"/>
  <c r="W4495" i="1"/>
  <c r="U4497" i="1" l="1"/>
  <c r="R4497" i="1" s="1"/>
  <c r="V4497" i="1"/>
  <c r="W4496" i="1"/>
  <c r="W4497" i="1" l="1"/>
  <c r="U4498" i="1"/>
  <c r="R4498" i="1" s="1"/>
  <c r="V4498" i="1" l="1"/>
  <c r="U4499" i="1" l="1"/>
  <c r="R4499" i="1" s="1"/>
  <c r="V4499" i="1"/>
  <c r="W4498" i="1"/>
  <c r="U4500" i="1" l="1"/>
  <c r="R4500" i="1" s="1"/>
  <c r="W4499" i="1"/>
  <c r="V4500" i="1"/>
  <c r="U4501" i="1" l="1"/>
  <c r="R4501" i="1" s="1"/>
  <c r="W4500" i="1"/>
  <c r="V4501" i="1"/>
  <c r="U4502" i="1" l="1"/>
  <c r="R4502" i="1" s="1"/>
  <c r="V4502" i="1"/>
  <c r="W4501" i="1"/>
  <c r="U4503" i="1" l="1"/>
  <c r="R4503" i="1" s="1"/>
  <c r="V4503" i="1"/>
  <c r="W4502" i="1"/>
  <c r="U4504" i="1" l="1"/>
  <c r="R4504" i="1" s="1"/>
  <c r="W4503" i="1"/>
  <c r="V4504" i="1"/>
  <c r="U4505" i="1" l="1"/>
  <c r="R4505" i="1" s="1"/>
  <c r="W4504" i="1"/>
  <c r="V4505" i="1"/>
  <c r="U4506" i="1" l="1"/>
  <c r="R4506" i="1" s="1"/>
  <c r="V4506" i="1"/>
  <c r="W4505" i="1"/>
  <c r="U4507" i="1" l="1"/>
  <c r="R4507" i="1" s="1"/>
  <c r="V4507" i="1"/>
  <c r="W4506" i="1"/>
  <c r="U4508" i="1" l="1"/>
  <c r="R4508" i="1" s="1"/>
  <c r="W4507" i="1"/>
  <c r="V4508" i="1"/>
  <c r="U4509" i="1" l="1"/>
  <c r="R4509" i="1" s="1"/>
  <c r="W4508" i="1"/>
  <c r="V4509" i="1" l="1"/>
  <c r="W4509" i="1" l="1"/>
  <c r="U4510" i="1"/>
  <c r="R4510" i="1" s="1"/>
  <c r="V4510" i="1" l="1"/>
  <c r="U4511" i="1" l="1"/>
  <c r="R4511" i="1" s="1"/>
  <c r="W4510" i="1"/>
  <c r="V4511" i="1"/>
  <c r="W4511" i="1" l="1"/>
  <c r="U4512" i="1"/>
  <c r="R4512" i="1" s="1"/>
  <c r="V4512" i="1" l="1"/>
  <c r="U4513" i="1" l="1"/>
  <c r="R4513" i="1" s="1"/>
  <c r="W4512" i="1"/>
  <c r="V4513" i="1"/>
  <c r="U4514" i="1" l="1"/>
  <c r="R4514" i="1" s="1"/>
  <c r="W4513" i="1"/>
  <c r="V4514" i="1" l="1"/>
  <c r="W4514" i="1" l="1"/>
  <c r="U4515" i="1"/>
  <c r="R4515" i="1" s="1"/>
  <c r="V4515" i="1" l="1"/>
  <c r="W4515" i="1" s="1"/>
  <c r="U4516" i="1"/>
  <c r="R4516" i="1" s="1"/>
  <c r="V4516" i="1" l="1"/>
  <c r="U4517" i="1" s="1"/>
  <c r="R4517" i="1" s="1"/>
  <c r="W4516" i="1"/>
  <c r="V4517" i="1" l="1"/>
  <c r="U4518" i="1"/>
  <c r="R4518" i="1" s="1"/>
  <c r="W4517" i="1"/>
  <c r="V4518" i="1" l="1"/>
  <c r="W4518" i="1" s="1"/>
  <c r="U4519" i="1"/>
  <c r="R4519" i="1" s="1"/>
  <c r="V4519" i="1" l="1"/>
  <c r="W4519" i="1" l="1"/>
  <c r="U4520" i="1"/>
  <c r="R4520" i="1" s="1"/>
  <c r="V4520" i="1" l="1"/>
  <c r="W4520" i="1" l="1"/>
  <c r="U4521" i="1"/>
  <c r="R4521" i="1" s="1"/>
  <c r="V4521" i="1" l="1"/>
  <c r="W4521" i="1" s="1"/>
  <c r="U4522" i="1"/>
  <c r="R4522" i="1" s="1"/>
  <c r="V4522" i="1" l="1"/>
  <c r="U4523" i="1" l="1"/>
  <c r="R4523" i="1" s="1"/>
  <c r="W4522" i="1"/>
  <c r="V4523" i="1" l="1"/>
  <c r="U4524" i="1" l="1"/>
  <c r="R4524" i="1" s="1"/>
  <c r="W4523" i="1"/>
  <c r="V4524" i="1" l="1"/>
  <c r="U4525" i="1" l="1"/>
  <c r="R4525" i="1" s="1"/>
  <c r="V4525" i="1"/>
  <c r="W4524" i="1"/>
  <c r="U4526" i="1" l="1"/>
  <c r="R4526" i="1" s="1"/>
  <c r="W4525" i="1"/>
  <c r="V4526" i="1"/>
  <c r="U4527" i="1" l="1"/>
  <c r="R4527" i="1" s="1"/>
  <c r="W4526" i="1"/>
  <c r="V4527" i="1" l="1"/>
  <c r="W4527" i="1" s="1"/>
  <c r="U4528" i="1"/>
  <c r="R4528" i="1" s="1"/>
  <c r="V4528" i="1" l="1"/>
  <c r="U4529" i="1"/>
  <c r="R4529" i="1" s="1"/>
  <c r="W4528" i="1"/>
  <c r="V4529" i="1" l="1"/>
  <c r="U4530" i="1"/>
  <c r="R4530" i="1" s="1"/>
  <c r="W4529" i="1"/>
  <c r="V4530" i="1" l="1"/>
  <c r="U4531" i="1"/>
  <c r="R4531" i="1" s="1"/>
  <c r="W4530" i="1"/>
  <c r="V4531" i="1" l="1"/>
  <c r="W4531" i="1" s="1"/>
  <c r="U4532" i="1"/>
  <c r="R4532" i="1" s="1"/>
  <c r="V4532" i="1" l="1"/>
  <c r="U4533" i="1" l="1"/>
  <c r="R4533" i="1" s="1"/>
  <c r="W4532" i="1"/>
  <c r="V4533" i="1" l="1"/>
  <c r="W4533" i="1" s="1"/>
  <c r="U4534" i="1"/>
  <c r="R4534" i="1" s="1"/>
  <c r="V4534" i="1" l="1"/>
  <c r="U4535" i="1" l="1"/>
  <c r="R4535" i="1" s="1"/>
  <c r="W4534" i="1"/>
  <c r="V4535" i="1" l="1"/>
  <c r="U4536" i="1" l="1"/>
  <c r="R4536" i="1" s="1"/>
  <c r="W4535" i="1"/>
  <c r="V4536" i="1" l="1"/>
  <c r="U4537" i="1" l="1"/>
  <c r="R4537" i="1" s="1"/>
  <c r="W4536" i="1"/>
  <c r="V4537" i="1"/>
  <c r="W4537" i="1" l="1"/>
  <c r="U4538" i="1"/>
  <c r="R4538" i="1" s="1"/>
  <c r="V4538" i="1" l="1"/>
  <c r="U4539" i="1" l="1"/>
  <c r="R4539" i="1" s="1"/>
  <c r="W4538" i="1"/>
  <c r="V4539" i="1" l="1"/>
  <c r="W4539" i="1" l="1"/>
  <c r="U4540" i="1"/>
  <c r="R4540" i="1" s="1"/>
  <c r="V4540" i="1" l="1"/>
  <c r="W4540" i="1" l="1"/>
  <c r="U4541" i="1"/>
  <c r="R4541" i="1" s="1"/>
  <c r="V4541" i="1" l="1"/>
  <c r="U4542" i="1" l="1"/>
  <c r="R4542" i="1" s="1"/>
  <c r="W4541" i="1"/>
  <c r="V4542" i="1" l="1"/>
  <c r="U4543" i="1"/>
  <c r="R4543" i="1" s="1"/>
  <c r="W4542" i="1"/>
  <c r="V4543" i="1" l="1"/>
  <c r="U4544" i="1"/>
  <c r="R4544" i="1" s="1"/>
  <c r="W4543" i="1"/>
  <c r="V4544" i="1" l="1"/>
  <c r="U4545" i="1"/>
  <c r="R4545" i="1" s="1"/>
  <c r="W4544" i="1"/>
  <c r="V4545" i="1" l="1"/>
  <c r="W4545" i="1" s="1"/>
  <c r="U4546" i="1"/>
  <c r="R4546" i="1" s="1"/>
  <c r="V4546" i="1" l="1"/>
  <c r="W4546" i="1" l="1"/>
  <c r="U4547" i="1"/>
  <c r="R4547" i="1" s="1"/>
  <c r="V4547" i="1" l="1"/>
  <c r="U4548" i="1" l="1"/>
  <c r="R4548" i="1" s="1"/>
  <c r="W4547" i="1"/>
  <c r="V4548" i="1" l="1"/>
  <c r="W4548" i="1" s="1"/>
  <c r="U4549" i="1"/>
  <c r="R4549" i="1" s="1"/>
  <c r="V4549" i="1" l="1"/>
  <c r="W4549" i="1" l="1"/>
  <c r="U4550" i="1"/>
  <c r="R4550" i="1" s="1"/>
  <c r="V4550" i="1" l="1"/>
  <c r="W4550" i="1" l="1"/>
  <c r="U4551" i="1"/>
  <c r="R4551" i="1" s="1"/>
  <c r="V4551" i="1" l="1"/>
  <c r="W4551" i="1" l="1"/>
  <c r="U4552" i="1"/>
  <c r="R4552" i="1" s="1"/>
  <c r="V4552" i="1" l="1"/>
  <c r="W4552" i="1" s="1"/>
  <c r="U4553" i="1" l="1"/>
  <c r="R4553" i="1" s="1"/>
  <c r="V4553" i="1" l="1"/>
  <c r="U4554" i="1"/>
  <c r="R4554" i="1" s="1"/>
  <c r="W4553" i="1"/>
  <c r="V4554" i="1" l="1"/>
  <c r="W4554" i="1" l="1"/>
  <c r="U4555" i="1"/>
  <c r="R4555" i="1" s="1"/>
  <c r="V4555" i="1" l="1"/>
  <c r="W4555" i="1" s="1"/>
  <c r="U4556" i="1"/>
  <c r="R4556" i="1" s="1"/>
  <c r="V4556" i="1" l="1"/>
  <c r="W4556" i="1" l="1"/>
  <c r="U4557" i="1"/>
  <c r="R4557" i="1" s="1"/>
  <c r="V4557" i="1" l="1"/>
  <c r="U4558" i="1"/>
  <c r="R4558" i="1" s="1"/>
  <c r="W4557" i="1"/>
  <c r="V4558" i="1" l="1"/>
  <c r="W4558" i="1" s="1"/>
  <c r="U4559" i="1"/>
  <c r="R4559" i="1" s="1"/>
  <c r="V4559" i="1" l="1"/>
  <c r="W4559" i="1" l="1"/>
  <c r="U4560" i="1"/>
  <c r="R4560" i="1" s="1"/>
  <c r="V4560" i="1" l="1"/>
  <c r="U4561" i="1" l="1"/>
  <c r="R4561" i="1" s="1"/>
  <c r="W4560" i="1"/>
  <c r="V4561" i="1" l="1"/>
  <c r="U4562" i="1" l="1"/>
  <c r="R4562" i="1" s="1"/>
  <c r="W4561" i="1"/>
  <c r="V4562" i="1"/>
  <c r="U4563" i="1" l="1"/>
  <c r="R4563" i="1" s="1"/>
  <c r="W4562" i="1"/>
  <c r="V4563" i="1" l="1"/>
  <c r="U4564" i="1"/>
  <c r="R4564" i="1" s="1"/>
  <c r="W4563" i="1"/>
  <c r="V4564" i="1" l="1"/>
  <c r="U4565" i="1"/>
  <c r="R4565" i="1" s="1"/>
  <c r="W4564" i="1"/>
  <c r="V4565" i="1" l="1"/>
  <c r="U4566" i="1" s="1"/>
  <c r="R4566" i="1" s="1"/>
  <c r="W4565" i="1" l="1"/>
  <c r="V4566" i="1"/>
  <c r="W4566" i="1" l="1"/>
  <c r="U4567" i="1"/>
  <c r="R4567" i="1" s="1"/>
  <c r="V4567" i="1" l="1"/>
  <c r="U4568" i="1" l="1"/>
  <c r="R4568" i="1" s="1"/>
  <c r="W4567" i="1"/>
  <c r="V4568" i="1"/>
  <c r="W4568" i="1" l="1"/>
  <c r="U4569" i="1"/>
  <c r="R4569" i="1" s="1"/>
  <c r="V4569" i="1" l="1"/>
  <c r="U4570" i="1" l="1"/>
  <c r="R4570" i="1" s="1"/>
  <c r="W4569" i="1"/>
  <c r="V4570" i="1"/>
  <c r="U4571" i="1" l="1"/>
  <c r="R4571" i="1" s="1"/>
  <c r="V4571" i="1"/>
  <c r="W4570" i="1"/>
  <c r="U4572" i="1" l="1"/>
  <c r="R4572" i="1" s="1"/>
  <c r="W4571" i="1"/>
  <c r="V4572" i="1" l="1"/>
  <c r="U4573" i="1" l="1"/>
  <c r="R4573" i="1" s="1"/>
  <c r="V4573" i="1"/>
  <c r="W4572" i="1"/>
  <c r="U4574" i="1" l="1"/>
  <c r="R4574" i="1" s="1"/>
  <c r="W4573" i="1"/>
  <c r="V4574" i="1" l="1"/>
  <c r="U4575" i="1" l="1"/>
  <c r="R4575" i="1" s="1"/>
  <c r="V4575" i="1"/>
  <c r="W4574" i="1"/>
  <c r="U4576" i="1" l="1"/>
  <c r="R4576" i="1" s="1"/>
  <c r="V4576" i="1"/>
  <c r="W4575" i="1"/>
  <c r="W4576" i="1" l="1"/>
  <c r="V4577" i="1"/>
  <c r="U4578" i="1" l="1"/>
  <c r="R4578" i="1" s="1"/>
  <c r="W4577" i="1"/>
  <c r="V4578" i="1"/>
  <c r="W4578" i="1" l="1"/>
  <c r="U4579" i="1"/>
  <c r="R4579" i="1" s="1"/>
  <c r="V4579" i="1" l="1"/>
  <c r="U4580" i="1" l="1"/>
  <c r="R4580" i="1" s="1"/>
  <c r="W4579" i="1"/>
  <c r="V4580" i="1"/>
  <c r="W4580" i="1" l="1"/>
  <c r="U4581" i="1"/>
  <c r="R4581" i="1" s="1"/>
  <c r="V4581" i="1" l="1"/>
  <c r="U4582" i="1" l="1"/>
  <c r="R4582" i="1" s="1"/>
  <c r="W4581" i="1"/>
  <c r="V4582" i="1"/>
  <c r="W4582" i="1" l="1"/>
  <c r="U4583" i="1"/>
  <c r="R4583" i="1" s="1"/>
  <c r="V4583" i="1" l="1"/>
  <c r="U4584" i="1" l="1"/>
  <c r="R4584" i="1" s="1"/>
  <c r="W4583" i="1"/>
  <c r="V4584" i="1"/>
  <c r="U4585" i="1" l="1"/>
  <c r="R4585" i="1" s="1"/>
  <c r="W4584" i="1"/>
  <c r="V4585" i="1"/>
  <c r="U4586" i="1" l="1"/>
  <c r="R4586" i="1" s="1"/>
  <c r="W4585" i="1"/>
  <c r="V4586" i="1"/>
  <c r="U4587" i="1" l="1"/>
  <c r="R4587" i="1" s="1"/>
  <c r="W4586" i="1"/>
  <c r="V4587" i="1"/>
  <c r="W4587" i="1" l="1"/>
  <c r="U4588" i="1"/>
  <c r="R4588" i="1" s="1"/>
  <c r="V4588" i="1" l="1"/>
  <c r="W4588" i="1" s="1"/>
  <c r="U4589" i="1"/>
  <c r="R4589" i="1" s="1"/>
  <c r="V4589" i="1" l="1"/>
  <c r="U4590" i="1" l="1"/>
  <c r="R4590" i="1" s="1"/>
  <c r="W4589" i="1"/>
  <c r="V4590" i="1" l="1"/>
  <c r="U4591" i="1" l="1"/>
  <c r="R4591" i="1" s="1"/>
  <c r="W4590" i="1"/>
  <c r="V4591" i="1" l="1"/>
  <c r="W4591" i="1" l="1"/>
  <c r="U4592" i="1"/>
  <c r="R4592" i="1" s="1"/>
  <c r="V4592" i="1" l="1"/>
  <c r="U4593" i="1" l="1"/>
  <c r="R4593" i="1" s="1"/>
  <c r="W4592" i="1"/>
  <c r="V4593" i="1"/>
  <c r="U4594" i="1" l="1"/>
  <c r="R4594" i="1" s="1"/>
  <c r="W4593" i="1"/>
  <c r="V4594" i="1"/>
  <c r="U4595" i="1" l="1"/>
  <c r="R4595" i="1" s="1"/>
  <c r="W4594" i="1"/>
  <c r="V4595" i="1"/>
  <c r="V4596" i="1" l="1"/>
  <c r="W4595" i="1"/>
  <c r="U4597" i="1" l="1"/>
  <c r="R4597" i="1" s="1"/>
  <c r="W4596" i="1"/>
  <c r="V4597" i="1"/>
  <c r="U4598" i="1" l="1"/>
  <c r="R4598" i="1" s="1"/>
  <c r="W4597" i="1"/>
  <c r="V4598" i="1"/>
  <c r="U4599" i="1" l="1"/>
  <c r="R4599" i="1" s="1"/>
  <c r="W4598" i="1"/>
  <c r="V4599" i="1" l="1"/>
  <c r="U4600" i="1" l="1"/>
  <c r="R4600" i="1" s="1"/>
  <c r="V4600" i="1"/>
  <c r="W4599" i="1"/>
  <c r="U4601" i="1" l="1"/>
  <c r="R4601" i="1" s="1"/>
  <c r="W4600" i="1"/>
  <c r="V4601" i="1"/>
  <c r="U4602" i="1" l="1"/>
  <c r="R4602" i="1" s="1"/>
  <c r="W4601" i="1"/>
  <c r="V4602" i="1"/>
  <c r="U4603" i="1" l="1"/>
  <c r="R4603" i="1" s="1"/>
  <c r="V4603" i="1"/>
  <c r="W4602" i="1"/>
  <c r="U4604" i="1" l="1"/>
  <c r="R4604" i="1" s="1"/>
  <c r="V4604" i="1"/>
  <c r="W4603" i="1"/>
  <c r="U4605" i="1" l="1"/>
  <c r="R4605" i="1" s="1"/>
  <c r="W4604" i="1"/>
  <c r="V4605" i="1" l="1"/>
  <c r="U4606" i="1" l="1"/>
  <c r="R4606" i="1" s="1"/>
  <c r="W4605" i="1"/>
  <c r="V4606" i="1" l="1"/>
  <c r="W4606" i="1" s="1"/>
  <c r="U4607" i="1"/>
  <c r="R4607" i="1" s="1"/>
  <c r="V4607" i="1" l="1"/>
  <c r="W4607" i="1" l="1"/>
  <c r="U4608" i="1"/>
  <c r="R4608" i="1" s="1"/>
  <c r="V4608" i="1" l="1"/>
  <c r="U4609" i="1" l="1"/>
  <c r="R4609" i="1" s="1"/>
  <c r="W4608" i="1"/>
  <c r="V4609" i="1" l="1"/>
  <c r="W4609" i="1" s="1"/>
  <c r="U4610" i="1"/>
  <c r="R4610" i="1" s="1"/>
  <c r="V4610" i="1" l="1"/>
  <c r="W4610" i="1" l="1"/>
  <c r="U4611" i="1"/>
  <c r="R4611" i="1" s="1"/>
  <c r="V4611" i="1" l="1"/>
  <c r="U4612" i="1" l="1"/>
  <c r="R4612" i="1" s="1"/>
  <c r="W4611" i="1"/>
  <c r="V4612" i="1" l="1"/>
  <c r="U4613" i="1" s="1"/>
  <c r="R4613" i="1" s="1"/>
  <c r="W4612" i="1" l="1"/>
  <c r="V4613" i="1"/>
  <c r="U4614" i="1" s="1"/>
  <c r="R4614" i="1" s="1"/>
  <c r="W4613" i="1" l="1"/>
  <c r="V4614" i="1"/>
  <c r="U4615" i="1" s="1"/>
  <c r="R4615" i="1" s="1"/>
  <c r="V4615" i="1" l="1"/>
  <c r="W4614" i="1"/>
  <c r="U4616" i="1"/>
  <c r="R4616" i="1" s="1"/>
  <c r="W4615" i="1"/>
  <c r="V4616" i="1" l="1"/>
  <c r="U4617" i="1"/>
  <c r="R4617" i="1" s="1"/>
  <c r="W4616" i="1"/>
  <c r="V4617" i="1" l="1"/>
  <c r="U4618" i="1"/>
  <c r="R4618" i="1" s="1"/>
  <c r="W4617" i="1"/>
  <c r="V4618" i="1" l="1"/>
  <c r="W4618" i="1" s="1"/>
  <c r="U4619" i="1"/>
  <c r="R4619" i="1" s="1"/>
  <c r="V4619" i="1" l="1"/>
  <c r="U4620" i="1" l="1"/>
  <c r="R4620" i="1" s="1"/>
  <c r="W4619" i="1"/>
  <c r="V4620" i="1" l="1"/>
  <c r="U4621" i="1" l="1"/>
  <c r="R4621" i="1" s="1"/>
  <c r="W4620" i="1"/>
  <c r="V4621" i="1" l="1"/>
  <c r="U4622" i="1" l="1"/>
  <c r="R4622" i="1" s="1"/>
  <c r="W4621" i="1"/>
  <c r="V4622" i="1"/>
  <c r="U4623" i="1" l="1"/>
  <c r="R4623" i="1" s="1"/>
  <c r="W4622" i="1"/>
  <c r="V4623" i="1"/>
  <c r="U4624" i="1" l="1"/>
  <c r="R4624" i="1" s="1"/>
  <c r="W4623" i="1"/>
  <c r="V4624" i="1" l="1"/>
  <c r="U4625" i="1" l="1"/>
  <c r="R4625" i="1" s="1"/>
  <c r="W4624" i="1"/>
  <c r="V4625" i="1"/>
  <c r="U4626" i="1" l="1"/>
  <c r="R4626" i="1" s="1"/>
  <c r="W4625" i="1"/>
  <c r="V4626" i="1"/>
  <c r="U4627" i="1" l="1"/>
  <c r="R4627" i="1" s="1"/>
  <c r="W4626" i="1"/>
  <c r="V4627" i="1" l="1"/>
  <c r="U4628" i="1" l="1"/>
  <c r="R4628" i="1" s="1"/>
  <c r="V4628" i="1"/>
  <c r="W4627" i="1"/>
  <c r="U4629" i="1" l="1"/>
  <c r="R4629" i="1" s="1"/>
  <c r="W4628" i="1"/>
  <c r="V4629" i="1"/>
  <c r="W4629" i="1" l="1"/>
  <c r="U4630" i="1"/>
  <c r="R4630" i="1" s="1"/>
  <c r="V4630" i="1" l="1"/>
  <c r="W4630" i="1" l="1"/>
  <c r="U4631" i="1"/>
  <c r="R4631" i="1" s="1"/>
  <c r="V4631" i="1" l="1"/>
  <c r="W4631" i="1" l="1"/>
  <c r="U4632" i="1"/>
  <c r="R4632" i="1" s="1"/>
  <c r="V4632" i="1" l="1"/>
  <c r="W4632" i="1" l="1"/>
  <c r="U4633" i="1"/>
  <c r="R4633" i="1" s="1"/>
  <c r="V4633" i="1" l="1"/>
  <c r="W4633" i="1" l="1"/>
  <c r="U4634" i="1"/>
  <c r="R4634" i="1" s="1"/>
  <c r="V4634" i="1" l="1"/>
  <c r="U4635" i="1" l="1"/>
  <c r="R4635" i="1" s="1"/>
  <c r="W4634" i="1"/>
  <c r="V4635" i="1" l="1"/>
  <c r="W4635" i="1"/>
  <c r="U4636" i="1"/>
  <c r="R4636" i="1" s="1"/>
  <c r="V4636" i="1" l="1"/>
  <c r="U4637" i="1" l="1"/>
  <c r="R4637" i="1" s="1"/>
  <c r="W4636" i="1"/>
  <c r="V4637" i="1" l="1"/>
  <c r="W4637" i="1" s="1"/>
  <c r="U4638" i="1"/>
  <c r="R4638" i="1" s="1"/>
  <c r="V4638" i="1" l="1"/>
  <c r="U4639" i="1" l="1"/>
  <c r="R4639" i="1" s="1"/>
  <c r="W4638" i="1"/>
  <c r="V4639" i="1" l="1"/>
  <c r="U4640" i="1" s="1"/>
  <c r="R4640" i="1" s="1"/>
  <c r="W4639" i="1" l="1"/>
  <c r="V4640" i="1"/>
  <c r="U4641" i="1" l="1"/>
  <c r="R4641" i="1" s="1"/>
  <c r="W4640" i="1"/>
  <c r="V4641" i="1" l="1"/>
  <c r="U4642" i="1" l="1"/>
  <c r="R4642" i="1" s="1"/>
  <c r="W4641" i="1"/>
  <c r="V4642" i="1" l="1"/>
  <c r="U4643" i="1"/>
  <c r="R4643" i="1" s="1"/>
  <c r="W4642" i="1"/>
  <c r="V4643" i="1" l="1"/>
  <c r="U4644" i="1"/>
  <c r="R4644" i="1" s="1"/>
  <c r="W4643" i="1"/>
  <c r="V4644" i="1" l="1"/>
  <c r="U4645" i="1" s="1"/>
  <c r="R4645" i="1" s="1"/>
  <c r="W4644" i="1" l="1"/>
  <c r="V4645" i="1"/>
  <c r="U4646" i="1"/>
  <c r="R4646" i="1" s="1"/>
  <c r="W4645" i="1"/>
  <c r="V4646" i="1" l="1"/>
  <c r="U4647" i="1"/>
  <c r="R4647" i="1" s="1"/>
  <c r="W4646" i="1"/>
  <c r="V4647" i="1" l="1"/>
  <c r="U4648" i="1"/>
  <c r="R4648" i="1" s="1"/>
  <c r="W4647" i="1"/>
  <c r="V4648" i="1" l="1"/>
  <c r="U4649" i="1"/>
  <c r="R4649" i="1" s="1"/>
  <c r="W4648" i="1"/>
  <c r="V4649" i="1" l="1"/>
  <c r="U4650" i="1" s="1"/>
  <c r="R4650" i="1" s="1"/>
  <c r="W4649" i="1" l="1"/>
  <c r="V4650" i="1"/>
  <c r="W4650" i="1" l="1"/>
  <c r="U4651" i="1"/>
  <c r="R4651" i="1" s="1"/>
  <c r="V4651" i="1" l="1"/>
  <c r="U4652" i="1" l="1"/>
  <c r="R4652" i="1" s="1"/>
  <c r="W4651" i="1"/>
  <c r="V4652" i="1" l="1"/>
  <c r="U4653" i="1"/>
  <c r="R4653" i="1" s="1"/>
  <c r="W4652" i="1"/>
  <c r="V4653" i="1" l="1"/>
  <c r="W4653" i="1" s="1"/>
  <c r="U4654" i="1"/>
  <c r="R4654" i="1" s="1"/>
  <c r="V4654" i="1" l="1"/>
  <c r="U4655" i="1" l="1"/>
  <c r="R4655" i="1" s="1"/>
  <c r="W4654" i="1"/>
  <c r="V4655" i="1" l="1"/>
  <c r="U4656" i="1"/>
  <c r="R4656" i="1" s="1"/>
  <c r="W4655" i="1"/>
  <c r="V4656" i="1" l="1"/>
  <c r="W4656" i="1"/>
  <c r="U4657" i="1"/>
  <c r="R4657" i="1" s="1"/>
  <c r="V4657" i="1" l="1"/>
  <c r="W4657" i="1" l="1"/>
  <c r="U4658" i="1"/>
  <c r="R4658" i="1" s="1"/>
  <c r="V4658" i="1" l="1"/>
  <c r="U4659" i="1" l="1"/>
  <c r="R4659" i="1" s="1"/>
  <c r="V4659" i="1"/>
  <c r="W4658" i="1"/>
  <c r="W4659" i="1" l="1"/>
  <c r="U4660" i="1"/>
  <c r="R4660" i="1" s="1"/>
  <c r="V4660" i="1" l="1"/>
  <c r="W4660" i="1" s="1"/>
  <c r="U4661" i="1"/>
  <c r="R4661" i="1" s="1"/>
  <c r="V4661" i="1" l="1"/>
  <c r="W4661" i="1" l="1"/>
  <c r="U4662" i="1"/>
  <c r="R4662" i="1" s="1"/>
  <c r="V4662" i="1" l="1"/>
  <c r="U4663" i="1" s="1"/>
  <c r="R4663" i="1" s="1"/>
  <c r="W4662" i="1" l="1"/>
  <c r="V4663" i="1"/>
  <c r="W4663" i="1" s="1"/>
  <c r="U4664" i="1" l="1"/>
  <c r="R4664" i="1" s="1"/>
  <c r="V4664" i="1"/>
  <c r="W4664" i="1" l="1"/>
  <c r="U4665" i="1"/>
  <c r="R4665" i="1" s="1"/>
  <c r="V4665" i="1" l="1"/>
  <c r="U4666" i="1" l="1"/>
  <c r="R4666" i="1" s="1"/>
  <c r="W4665" i="1"/>
  <c r="V4666" i="1" l="1"/>
  <c r="U4667" i="1"/>
  <c r="R4667" i="1" s="1"/>
  <c r="W4666" i="1"/>
  <c r="V4667" i="1" l="1"/>
  <c r="U4668" i="1"/>
  <c r="R4668" i="1" s="1"/>
  <c r="W4667" i="1"/>
  <c r="V4668" i="1" l="1"/>
  <c r="W4668" i="1" s="1"/>
  <c r="U4669" i="1"/>
  <c r="R4669" i="1" s="1"/>
  <c r="V4669" i="1" l="1"/>
  <c r="W4669" i="1" l="1"/>
  <c r="U4670" i="1"/>
  <c r="R4670" i="1" s="1"/>
  <c r="V4670" i="1" l="1"/>
  <c r="W4670" i="1" l="1"/>
  <c r="U4671" i="1"/>
  <c r="R4671" i="1" s="1"/>
  <c r="V4671" i="1" l="1"/>
  <c r="W4671" i="1" l="1"/>
  <c r="U4672" i="1"/>
  <c r="R4672" i="1" s="1"/>
  <c r="V4672" i="1" l="1"/>
  <c r="W4672" i="1" l="1"/>
  <c r="U4673" i="1"/>
  <c r="R4673" i="1" s="1"/>
  <c r="V4673" i="1" l="1"/>
  <c r="W4673" i="1" l="1"/>
  <c r="U4674" i="1"/>
  <c r="R4674" i="1" s="1"/>
  <c r="V4674" i="1" l="1"/>
  <c r="W4674" i="1" l="1"/>
  <c r="U4675" i="1"/>
  <c r="R4675" i="1" s="1"/>
  <c r="V4675" i="1" l="1"/>
  <c r="U4676" i="1" l="1"/>
  <c r="R4676" i="1" s="1"/>
  <c r="W4675" i="1"/>
  <c r="V4676" i="1" l="1"/>
  <c r="W4676" i="1" s="1"/>
  <c r="U4677" i="1"/>
  <c r="R4677" i="1" s="1"/>
  <c r="V4677" i="1" l="1"/>
  <c r="U4678" i="1" l="1"/>
  <c r="R4678" i="1" s="1"/>
  <c r="W4677" i="1"/>
  <c r="V4678" i="1" l="1"/>
  <c r="W4678" i="1" s="1"/>
  <c r="U4679" i="1"/>
  <c r="R4679" i="1" s="1"/>
  <c r="V4679" i="1" l="1"/>
  <c r="W4679" i="1" l="1"/>
  <c r="U4680" i="1"/>
  <c r="R4680" i="1" s="1"/>
  <c r="V4680" i="1" l="1"/>
  <c r="U4681" i="1" l="1"/>
  <c r="R4681" i="1" s="1"/>
  <c r="W4680" i="1"/>
  <c r="V4681" i="1"/>
  <c r="U4682" i="1" l="1"/>
  <c r="R4682" i="1" s="1"/>
  <c r="W4681" i="1"/>
  <c r="V4682" i="1" l="1"/>
  <c r="U4683" i="1" s="1"/>
  <c r="W4682" i="1" l="1"/>
  <c r="R4683" i="1"/>
  <c r="V4683" i="1"/>
  <c r="W4683" i="1" l="1"/>
  <c r="U4684" i="1"/>
  <c r="R4684" i="1" s="1"/>
  <c r="V4684" i="1" l="1"/>
  <c r="W4684" i="1" l="1"/>
  <c r="U4685" i="1"/>
  <c r="R4685" i="1" s="1"/>
  <c r="V4685" i="1" l="1"/>
  <c r="U4686" i="1" l="1"/>
  <c r="R4686" i="1" s="1"/>
  <c r="W4685" i="1"/>
  <c r="V4686" i="1" l="1"/>
  <c r="U4687" i="1" s="1"/>
  <c r="R4687" i="1" s="1"/>
  <c r="W4686" i="1"/>
  <c r="V4687" i="1" l="1"/>
  <c r="U4688" i="1" l="1"/>
  <c r="W4687" i="1"/>
  <c r="R4688" i="1" l="1"/>
  <c r="V4688" i="1"/>
  <c r="U4689" i="1" l="1"/>
  <c r="R4689" i="1" s="1"/>
  <c r="W4688" i="1"/>
  <c r="V4689" i="1" l="1"/>
  <c r="U4690" i="1" l="1"/>
  <c r="R4690" i="1" s="1"/>
  <c r="W4689" i="1"/>
  <c r="V4690" i="1" l="1"/>
  <c r="W4690" i="1" l="1"/>
  <c r="U4691" i="1"/>
  <c r="R4691" i="1" s="1"/>
  <c r="V4691" i="1" l="1"/>
  <c r="W4691" i="1" l="1"/>
  <c r="U4692" i="1"/>
  <c r="R4692" i="1" s="1"/>
  <c r="V4692" i="1" l="1"/>
  <c r="W4692" i="1" s="1"/>
  <c r="U4693" i="1"/>
  <c r="R4693" i="1" s="1"/>
  <c r="U4695" i="1"/>
  <c r="R4695" i="1" s="1"/>
  <c r="V4693" i="1" l="1"/>
  <c r="W4693" i="1" s="1"/>
  <c r="U4694" i="1"/>
  <c r="R4694" i="1" s="1"/>
  <c r="V4694" i="1" l="1"/>
  <c r="W4694" i="1" l="1"/>
  <c r="V4695" i="1"/>
  <c r="U4696" i="1" l="1"/>
  <c r="R4696" i="1" s="1"/>
  <c r="W4695" i="1"/>
  <c r="V4696" i="1"/>
  <c r="W4696" i="1" l="1"/>
  <c r="U4697" i="1"/>
  <c r="R4697" i="1" s="1"/>
  <c r="V4697" i="1" l="1"/>
  <c r="U4698" i="1" l="1"/>
  <c r="W4697" i="1"/>
  <c r="R4698" i="1" l="1"/>
  <c r="V4698" i="1"/>
  <c r="W4698" i="1" l="1"/>
  <c r="U4699" i="1"/>
  <c r="R4699" i="1" s="1"/>
  <c r="V4699" i="1" l="1"/>
  <c r="U4700" i="1" l="1"/>
  <c r="W4699" i="1"/>
  <c r="R4700" i="1" l="1"/>
  <c r="V4700" i="1"/>
  <c r="U4701" i="1" l="1"/>
  <c r="R4701" i="1" s="1"/>
  <c r="W4700" i="1"/>
  <c r="V4701" i="1" l="1"/>
  <c r="W4701" i="1" l="1"/>
  <c r="U4702" i="1"/>
  <c r="R4702" i="1" s="1"/>
  <c r="V4702" i="1" l="1"/>
  <c r="U4703" i="1" l="1"/>
  <c r="R4703" i="1" s="1"/>
  <c r="W4702" i="1"/>
  <c r="V4703" i="1"/>
  <c r="W4703" i="1" l="1"/>
  <c r="U4704" i="1"/>
  <c r="R4704" i="1" s="1"/>
  <c r="V4704" i="1" l="1"/>
  <c r="U4705" i="1" l="1"/>
  <c r="R4705" i="1" s="1"/>
  <c r="W4704" i="1"/>
  <c r="V4705" i="1"/>
  <c r="W4705" i="1" l="1"/>
  <c r="U4706" i="1"/>
  <c r="R4706" i="1" l="1"/>
  <c r="V4706" i="1"/>
  <c r="U4707" i="1" l="1"/>
  <c r="R4707" i="1" s="1"/>
  <c r="W4706" i="1"/>
  <c r="V4707" i="1"/>
  <c r="W4707" i="1" l="1"/>
  <c r="U4708" i="1"/>
  <c r="R4708" i="1" s="1"/>
  <c r="V4708" i="1" l="1"/>
  <c r="U4709" i="1" l="1"/>
  <c r="R4709" i="1" s="1"/>
  <c r="W4708" i="1"/>
  <c r="V4709" i="1" l="1"/>
  <c r="U4710" i="1" l="1"/>
  <c r="R4710" i="1" s="1"/>
  <c r="W4709" i="1"/>
  <c r="V4710" i="1"/>
  <c r="W4710" i="1" l="1"/>
  <c r="U4711" i="1"/>
  <c r="R4711" i="1" s="1"/>
  <c r="V4711" i="1" l="1"/>
  <c r="W4711" i="1" l="1"/>
  <c r="U4712" i="1"/>
  <c r="R4712" i="1" s="1"/>
  <c r="U4715" i="1"/>
  <c r="R4715" i="1" s="1"/>
  <c r="V4712" i="1" l="1"/>
  <c r="W4712" i="1" l="1"/>
  <c r="U4713" i="1"/>
  <c r="R4713" i="1" s="1"/>
  <c r="V4713" i="1" l="1"/>
  <c r="U4714" i="1" s="1"/>
  <c r="R4714" i="1" s="1"/>
  <c r="U4717" i="1"/>
  <c r="R4717" i="1" s="1"/>
  <c r="W4713" i="1" l="1"/>
  <c r="V4714" i="1"/>
  <c r="W4714" i="1" s="1"/>
  <c r="U4718" i="1"/>
  <c r="R4718" i="1" s="1"/>
  <c r="V4715" i="1" l="1"/>
  <c r="U4716" i="1"/>
  <c r="R4716" i="1" s="1"/>
  <c r="W4715" i="1"/>
  <c r="V4716" i="1" l="1"/>
  <c r="U4719" i="1"/>
  <c r="R4719" i="1" s="1"/>
  <c r="W4716" i="1" l="1"/>
  <c r="V4717" i="1"/>
  <c r="W4717" i="1" l="1"/>
  <c r="V4718" i="1"/>
  <c r="U4720" i="1"/>
  <c r="R4720" i="1" s="1"/>
  <c r="W4718" i="1" l="1"/>
  <c r="V4719" i="1"/>
  <c r="W4719" i="1" s="1"/>
  <c r="V4720" i="1" l="1"/>
  <c r="U4721" i="1"/>
  <c r="R4721" i="1" s="1"/>
  <c r="W4720" i="1"/>
  <c r="V4721" i="1" l="1"/>
  <c r="U4722" i="1"/>
  <c r="R4722" i="1" s="1"/>
  <c r="W4721" i="1"/>
  <c r="V4722" i="1" l="1"/>
  <c r="U4723" i="1"/>
  <c r="R4723" i="1" s="1"/>
  <c r="W4722" i="1"/>
  <c r="V4723" i="1" l="1"/>
  <c r="W4723" i="1" s="1"/>
  <c r="U4724" i="1"/>
  <c r="R4724" i="1" s="1"/>
  <c r="V4724" i="1" l="1"/>
  <c r="W4724" i="1" l="1"/>
  <c r="U4725" i="1"/>
  <c r="R4725" i="1" s="1"/>
  <c r="V4725" i="1" l="1"/>
  <c r="U4726" i="1" l="1"/>
  <c r="R4726" i="1" s="1"/>
  <c r="W4725" i="1"/>
  <c r="V4726" i="1"/>
  <c r="U4727" i="1" l="1"/>
  <c r="R4727" i="1" s="1"/>
  <c r="W4726" i="1"/>
  <c r="V4727" i="1" l="1"/>
  <c r="W4727" i="1" s="1"/>
  <c r="U4728" i="1" l="1"/>
  <c r="R4728" i="1" s="1"/>
  <c r="V4728" i="1" l="1"/>
  <c r="U4729" i="1"/>
  <c r="R4729" i="1" s="1"/>
  <c r="W4728" i="1"/>
  <c r="V4729" i="1" l="1"/>
  <c r="U4730" i="1"/>
  <c r="R4730" i="1" s="1"/>
  <c r="W4729" i="1"/>
  <c r="V4730" i="1" l="1"/>
  <c r="W4730" i="1" s="1"/>
  <c r="U4731" i="1"/>
  <c r="R4731" i="1" s="1"/>
  <c r="V4731" i="1" l="1"/>
  <c r="W4731" i="1" l="1"/>
  <c r="U4732" i="1"/>
  <c r="R4732" i="1" s="1"/>
  <c r="V4732" i="1" l="1"/>
  <c r="W4732" i="1" l="1"/>
  <c r="U4733" i="1"/>
  <c r="R4733" i="1" s="1"/>
  <c r="V4733" i="1" l="1"/>
  <c r="W4733" i="1" l="1"/>
  <c r="U4734" i="1"/>
  <c r="R4734" i="1" s="1"/>
  <c r="V4734" i="1" l="1"/>
  <c r="W4734" i="1" l="1"/>
  <c r="U4735" i="1"/>
  <c r="R4735" i="1" s="1"/>
  <c r="V4735" i="1" l="1"/>
  <c r="W4735" i="1" l="1"/>
  <c r="U4736" i="1"/>
  <c r="R4736" i="1" s="1"/>
  <c r="V4736" i="1" l="1"/>
  <c r="W4736" i="1" l="1"/>
  <c r="U4737" i="1"/>
  <c r="R4737" i="1" s="1"/>
  <c r="V4737" i="1" l="1"/>
  <c r="W4737" i="1" l="1"/>
  <c r="U4738" i="1"/>
  <c r="R4738" i="1" s="1"/>
  <c r="V4738" i="1" l="1"/>
  <c r="W4738" i="1" l="1"/>
  <c r="U4739" i="1"/>
  <c r="R4739" i="1" s="1"/>
  <c r="V4739" i="1" l="1"/>
  <c r="U4740" i="1" l="1"/>
  <c r="R4740" i="1" s="1"/>
  <c r="W4739" i="1"/>
  <c r="V4740" i="1" l="1"/>
  <c r="W4740" i="1"/>
  <c r="U4741" i="1"/>
  <c r="R4741" i="1" s="1"/>
  <c r="V4741" i="1" l="1"/>
  <c r="W4741" i="1" l="1"/>
  <c r="U4742" i="1"/>
  <c r="R4742" i="1" s="1"/>
  <c r="V4742" i="1" l="1"/>
  <c r="U4743" i="1" l="1"/>
  <c r="R4743" i="1" s="1"/>
  <c r="W4742" i="1"/>
  <c r="V4743" i="1"/>
  <c r="W4743" i="1" l="1"/>
  <c r="U4744" i="1"/>
  <c r="R4744" i="1" s="1"/>
  <c r="V4744" i="1" l="1"/>
  <c r="U4745" i="1" l="1"/>
  <c r="R4745" i="1" s="1"/>
  <c r="W4744" i="1"/>
  <c r="V4745" i="1" l="1"/>
  <c r="W4745" i="1" s="1"/>
  <c r="U4746" i="1"/>
  <c r="R4746" i="1" s="1"/>
  <c r="V4746" i="1" l="1"/>
  <c r="W4746" i="1" l="1"/>
  <c r="U4747" i="1"/>
  <c r="R4747" i="1" s="1"/>
  <c r="V4747" i="1" l="1"/>
  <c r="W4747" i="1" s="1"/>
  <c r="U4748" i="1"/>
  <c r="R4748" i="1" s="1"/>
  <c r="V4748" i="1" l="1"/>
  <c r="W4748" i="1" l="1"/>
  <c r="U4749" i="1"/>
  <c r="R4749" i="1" s="1"/>
  <c r="V4749" i="1" l="1"/>
  <c r="W4749" i="1" l="1"/>
  <c r="U4750" i="1"/>
  <c r="R4750" i="1" s="1"/>
  <c r="V4750" i="1" l="1"/>
  <c r="W4750" i="1" l="1"/>
  <c r="U4751" i="1"/>
  <c r="R4751" i="1" s="1"/>
  <c r="V4751" i="1" l="1"/>
  <c r="W4751" i="1" l="1"/>
  <c r="U4752" i="1"/>
  <c r="R4752" i="1" s="1"/>
  <c r="V4752" i="1" l="1"/>
  <c r="W4752" i="1" s="1"/>
  <c r="U4753" i="1" l="1"/>
  <c r="R4753" i="1" s="1"/>
  <c r="V4753" i="1"/>
  <c r="U4754" i="1" s="1"/>
  <c r="R4754" i="1" s="1"/>
  <c r="W4753" i="1" l="1"/>
  <c r="V4754" i="1"/>
  <c r="W4754" i="1" s="1"/>
  <c r="U4755" i="1"/>
  <c r="R4755" i="1" s="1"/>
  <c r="V4755" i="1" l="1"/>
  <c r="U4756" i="1" l="1"/>
  <c r="R4756" i="1" s="1"/>
  <c r="W4755" i="1"/>
  <c r="V4756" i="1"/>
  <c r="W4756" i="1" l="1"/>
  <c r="U4757" i="1"/>
  <c r="R4757" i="1" s="1"/>
  <c r="V4757" i="1" l="1"/>
  <c r="W4757" i="1" l="1"/>
  <c r="U4758" i="1"/>
  <c r="R4758" i="1" s="1"/>
  <c r="V4758" i="1" l="1"/>
  <c r="W4758" i="1" l="1"/>
  <c r="U4759" i="1"/>
  <c r="R4759" i="1" s="1"/>
  <c r="V4759" i="1" l="1"/>
  <c r="W4759" i="1" l="1"/>
  <c r="U4760" i="1"/>
  <c r="R4760" i="1" s="1"/>
  <c r="V4760" i="1" l="1"/>
  <c r="U4761" i="1" l="1"/>
  <c r="R4761" i="1" s="1"/>
  <c r="W4760" i="1"/>
  <c r="V4761" i="1" l="1"/>
  <c r="W4761" i="1" s="1"/>
  <c r="U4762" i="1" l="1"/>
  <c r="R4762" i="1" s="1"/>
  <c r="V4762" i="1" l="1"/>
  <c r="U4763" i="1"/>
  <c r="R4763" i="1" s="1"/>
  <c r="W4762" i="1"/>
  <c r="V4763" i="1" l="1"/>
  <c r="U4764" i="1"/>
  <c r="R4764" i="1" s="1"/>
  <c r="W4763" i="1"/>
  <c r="V4764" i="1" l="1"/>
  <c r="U4765" i="1"/>
  <c r="R4765" i="1" s="1"/>
  <c r="W4764" i="1"/>
  <c r="V4765" i="1" l="1"/>
  <c r="U4766" i="1"/>
  <c r="R4766" i="1" s="1"/>
  <c r="W4765" i="1"/>
  <c r="V4766" i="1" l="1"/>
  <c r="U4767" i="1" s="1"/>
  <c r="W4766" i="1"/>
  <c r="R4767" i="1" l="1"/>
  <c r="V4767" i="1"/>
  <c r="U4768" i="1"/>
  <c r="R4768" i="1" s="1"/>
  <c r="V4768" i="1" l="1"/>
  <c r="W4767" i="1"/>
  <c r="U4769" i="1"/>
  <c r="R4769" i="1" s="1"/>
  <c r="W4768" i="1"/>
  <c r="V4769" i="1" l="1"/>
  <c r="U4770" i="1"/>
  <c r="R4770" i="1" s="1"/>
  <c r="W4769" i="1"/>
  <c r="V4770" i="1" l="1"/>
  <c r="U4771" i="1" s="1"/>
  <c r="W4770" i="1" l="1"/>
  <c r="R4771" i="1"/>
  <c r="V4771" i="1"/>
  <c r="W4771" i="1" s="1"/>
  <c r="U4772" i="1" l="1"/>
  <c r="R4772" i="1" s="1"/>
  <c r="V4772" i="1" l="1"/>
  <c r="U4773" i="1"/>
  <c r="R4773" i="1" s="1"/>
  <c r="W4772" i="1"/>
  <c r="V4773" i="1" l="1"/>
  <c r="W4773" i="1" s="1"/>
  <c r="U4774" i="1"/>
  <c r="R4774" i="1" s="1"/>
  <c r="V4774" i="1" l="1"/>
  <c r="W4774" i="1" l="1"/>
  <c r="U4775" i="1"/>
  <c r="R4775" i="1" s="1"/>
  <c r="V4775" i="1" l="1"/>
  <c r="W4775" i="1" l="1"/>
  <c r="U4776" i="1"/>
  <c r="R4776" i="1" s="1"/>
  <c r="V4776" i="1" l="1"/>
  <c r="W4776" i="1" l="1"/>
  <c r="U4777" i="1"/>
  <c r="R4777" i="1" s="1"/>
  <c r="V4777" i="1" l="1"/>
  <c r="W4777" i="1" l="1"/>
  <c r="U4778" i="1"/>
  <c r="R4778" i="1" s="1"/>
  <c r="V4778" i="1" l="1"/>
  <c r="U4779" i="1" l="1"/>
  <c r="R4779" i="1" s="1"/>
  <c r="W4778" i="1"/>
  <c r="V4779" i="1" l="1"/>
  <c r="U4780" i="1"/>
  <c r="R4780" i="1" s="1"/>
  <c r="W4779" i="1"/>
  <c r="V4780" i="1" l="1"/>
  <c r="W4780" i="1" s="1"/>
  <c r="U4781" i="1"/>
  <c r="R4781" i="1" s="1"/>
  <c r="V4781" i="1" l="1"/>
  <c r="W4781" i="1" l="1"/>
  <c r="U4782" i="1"/>
  <c r="R4782" i="1" s="1"/>
  <c r="V4782" i="1" l="1"/>
  <c r="U4783" i="1"/>
  <c r="R4783" i="1" s="1"/>
  <c r="W4782" i="1"/>
  <c r="V4783" i="1" l="1"/>
  <c r="U4784" i="1" s="1"/>
  <c r="W4783" i="1" l="1"/>
  <c r="R4784" i="1"/>
  <c r="V4784" i="1"/>
  <c r="U4785" i="1" s="1"/>
  <c r="R4785" i="1" s="1"/>
  <c r="V4785" i="1" l="1"/>
  <c r="W4784" i="1"/>
  <c r="U4786" i="1"/>
  <c r="R4786" i="1" s="1"/>
  <c r="W4785" i="1"/>
  <c r="V4786" i="1" l="1"/>
  <c r="U4787" i="1"/>
  <c r="R4787" i="1" s="1"/>
  <c r="W4786" i="1"/>
  <c r="V4787" i="1" l="1"/>
  <c r="U4788" i="1"/>
  <c r="R4788" i="1" s="1"/>
  <c r="W4787" i="1"/>
  <c r="V4788" i="1" l="1"/>
  <c r="U4789" i="1"/>
  <c r="R4789" i="1" s="1"/>
  <c r="W4788" i="1"/>
  <c r="V4789" i="1" l="1"/>
  <c r="U4790" i="1"/>
  <c r="R4790" i="1" s="1"/>
  <c r="W4789" i="1"/>
  <c r="V4790" i="1" l="1"/>
  <c r="U4791" i="1" l="1"/>
  <c r="R4791" i="1" s="1"/>
  <c r="W4790" i="1"/>
  <c r="V4791" i="1" l="1"/>
  <c r="U4792" i="1" l="1"/>
  <c r="R4792" i="1" s="1"/>
  <c r="W4791" i="1"/>
  <c r="V4792" i="1" l="1"/>
  <c r="U4793" i="1" l="1"/>
  <c r="R4793" i="1" s="1"/>
  <c r="W4792" i="1"/>
  <c r="V4793" i="1" l="1"/>
  <c r="U4794" i="1" l="1"/>
  <c r="R4794" i="1" s="1"/>
  <c r="W4793" i="1"/>
  <c r="V4794" i="1" l="1"/>
  <c r="W4794" i="1" l="1"/>
  <c r="U4795" i="1"/>
  <c r="R4795" i="1" s="1"/>
  <c r="V4795" i="1" l="1"/>
  <c r="U4796" i="1" l="1"/>
  <c r="R4796" i="1" s="1"/>
  <c r="W4795" i="1"/>
  <c r="V4796" i="1" l="1"/>
  <c r="U4797" i="1"/>
  <c r="R4797" i="1" s="1"/>
  <c r="W4796" i="1"/>
  <c r="V4797" i="1" l="1"/>
  <c r="U4798" i="1"/>
  <c r="R4798" i="1" s="1"/>
  <c r="W4797" i="1"/>
  <c r="V4798" i="1" l="1"/>
  <c r="W4798" i="1" s="1"/>
  <c r="U4799" i="1"/>
  <c r="R4799" i="1" s="1"/>
  <c r="V4799" i="1" l="1"/>
  <c r="W4799" i="1" l="1"/>
  <c r="U4800" i="1"/>
  <c r="R4800" i="1" s="1"/>
  <c r="V4800" i="1" l="1"/>
  <c r="W4800" i="1" l="1"/>
  <c r="U4801" i="1"/>
  <c r="R4801" i="1" s="1"/>
  <c r="V4801" i="1" l="1"/>
  <c r="U4802" i="1" l="1"/>
  <c r="R4802" i="1" s="1"/>
  <c r="W4801" i="1"/>
  <c r="V4802" i="1"/>
  <c r="W4802" i="1" l="1"/>
  <c r="U4803" i="1"/>
  <c r="R4803" i="1" s="1"/>
  <c r="V4803" i="1" l="1"/>
  <c r="W4803" i="1" l="1"/>
  <c r="U4804" i="1"/>
  <c r="R4804" i="1" s="1"/>
  <c r="V4804" i="1" l="1"/>
  <c r="U4805" i="1" l="1"/>
  <c r="R4805" i="1" s="1"/>
  <c r="W4804" i="1"/>
  <c r="V4805" i="1" l="1"/>
  <c r="U4806" i="1"/>
  <c r="R4806" i="1" s="1"/>
  <c r="W4805" i="1"/>
  <c r="V4806" i="1" l="1"/>
  <c r="U4807" i="1"/>
  <c r="R4807" i="1" s="1"/>
  <c r="W4806" i="1"/>
  <c r="V4807" i="1" l="1"/>
  <c r="W4807" i="1"/>
  <c r="U4808" i="1"/>
  <c r="R4808" i="1" s="1"/>
  <c r="V4808" i="1" l="1"/>
  <c r="W4808" i="1" l="1"/>
  <c r="U4809" i="1"/>
  <c r="R4809" i="1" s="1"/>
  <c r="V4809" i="1" l="1"/>
  <c r="W4809" i="1" l="1"/>
  <c r="U4810" i="1"/>
  <c r="R4810" i="1" s="1"/>
  <c r="V4810" i="1" l="1"/>
  <c r="U4811" i="1" l="1"/>
  <c r="R4811" i="1" s="1"/>
  <c r="W4810" i="1"/>
  <c r="V4811" i="1"/>
  <c r="U4812" i="1" l="1"/>
  <c r="R4812" i="1" s="1"/>
  <c r="W4811" i="1"/>
  <c r="V4812" i="1"/>
  <c r="U4813" i="1" l="1"/>
  <c r="R4813" i="1" s="1"/>
  <c r="W4812" i="1"/>
  <c r="V4813" i="1"/>
  <c r="W4813" i="1" l="1"/>
  <c r="U4814" i="1"/>
  <c r="R4814" i="1" s="1"/>
  <c r="V4814" i="1" l="1"/>
  <c r="U4815" i="1" l="1"/>
  <c r="R4815" i="1" s="1"/>
  <c r="W4814" i="1"/>
  <c r="V4815" i="1" l="1"/>
  <c r="U4816" i="1" l="1"/>
  <c r="R4816" i="1" s="1"/>
  <c r="W4815" i="1"/>
  <c r="V4816" i="1" l="1"/>
  <c r="U4817" i="1" l="1"/>
  <c r="R4817" i="1" s="1"/>
  <c r="W4816" i="1"/>
  <c r="V4817" i="1" l="1"/>
  <c r="U4818" i="1" l="1"/>
  <c r="R4818" i="1" s="1"/>
  <c r="W4817" i="1"/>
  <c r="V4818" i="1" l="1"/>
  <c r="U4819" i="1" l="1"/>
  <c r="R4819" i="1" s="1"/>
  <c r="W4818" i="1"/>
  <c r="V4819" i="1" l="1"/>
  <c r="W4819" i="1" l="1"/>
  <c r="U4820" i="1"/>
  <c r="R4820" i="1" s="1"/>
  <c r="V4820" i="1" l="1"/>
  <c r="U4821" i="1" l="1"/>
  <c r="R4821" i="1" s="1"/>
  <c r="W4820" i="1"/>
  <c r="V4821" i="1"/>
  <c r="U4822" i="1" l="1"/>
  <c r="R4822" i="1" s="1"/>
  <c r="W4821" i="1"/>
  <c r="V4822" i="1"/>
  <c r="U4823" i="1" l="1"/>
  <c r="R4823" i="1" s="1"/>
  <c r="W4822" i="1"/>
  <c r="V4823" i="1"/>
  <c r="W4823" i="1" l="1"/>
  <c r="U4824" i="1"/>
  <c r="R4824" i="1" s="1"/>
  <c r="V4824" i="1" l="1"/>
  <c r="W4824" i="1" l="1"/>
  <c r="U4825" i="1"/>
  <c r="R4825" i="1" s="1"/>
  <c r="V4825" i="1" l="1"/>
  <c r="U4826" i="1" l="1"/>
  <c r="R4826" i="1" s="1"/>
  <c r="W4825" i="1"/>
  <c r="V4826" i="1"/>
  <c r="U4827" i="1" l="1"/>
  <c r="R4827" i="1" s="1"/>
  <c r="W4826" i="1"/>
  <c r="V4827" i="1" l="1"/>
  <c r="U4828" i="1"/>
  <c r="R4828" i="1" s="1"/>
  <c r="W4827" i="1"/>
  <c r="V4828" i="1" l="1"/>
  <c r="W4828" i="1" s="1"/>
  <c r="U4829" i="1" l="1"/>
  <c r="R4829" i="1" s="1"/>
  <c r="V4829" i="1"/>
  <c r="W4829" i="1" l="1"/>
  <c r="U4830" i="1"/>
  <c r="R4830" i="1" s="1"/>
  <c r="V4830" i="1" l="1"/>
  <c r="W4830" i="1" l="1"/>
  <c r="U4831" i="1"/>
  <c r="R4831" i="1" s="1"/>
  <c r="V4831" i="1" l="1"/>
  <c r="U4832" i="1" l="1"/>
  <c r="R4832" i="1" s="1"/>
  <c r="W4831" i="1"/>
  <c r="V4832" i="1"/>
  <c r="U4833" i="1" l="1"/>
  <c r="R4833" i="1" s="1"/>
  <c r="W4832" i="1"/>
  <c r="V4833" i="1" l="1"/>
  <c r="U4834" i="1"/>
  <c r="R4834" i="1" s="1"/>
  <c r="W4833" i="1"/>
  <c r="V4834" i="1" l="1"/>
  <c r="W4834" i="1"/>
  <c r="U4835" i="1"/>
  <c r="R4835" i="1" s="1"/>
  <c r="V4835" i="1" l="1"/>
  <c r="U4836" i="1" l="1"/>
  <c r="R4836" i="1" s="1"/>
  <c r="W4835" i="1"/>
  <c r="V4836" i="1" l="1"/>
  <c r="U4837" i="1" l="1"/>
  <c r="R4837" i="1" s="1"/>
  <c r="W4836" i="1"/>
  <c r="V4837" i="1" l="1"/>
  <c r="U4838" i="1" l="1"/>
  <c r="R4838" i="1" s="1"/>
  <c r="W4837" i="1"/>
  <c r="V4838" i="1" l="1"/>
  <c r="U4839" i="1" l="1"/>
  <c r="R4839" i="1" s="1"/>
  <c r="W4838" i="1"/>
  <c r="V4839" i="1" l="1"/>
  <c r="U4840" i="1" l="1"/>
  <c r="R4840" i="1" s="1"/>
  <c r="W4839" i="1"/>
  <c r="V4840" i="1"/>
  <c r="U4841" i="1" l="1"/>
  <c r="R4841" i="1" s="1"/>
  <c r="W4840" i="1"/>
  <c r="V4841" i="1"/>
  <c r="U4842" i="1" l="1"/>
  <c r="R4842" i="1" s="1"/>
  <c r="V4842" i="1"/>
  <c r="W4841" i="1"/>
  <c r="U4843" i="1" l="1"/>
  <c r="R4843" i="1" s="1"/>
  <c r="W4842" i="1"/>
  <c r="V4843" i="1" l="1"/>
  <c r="W4843" i="1" l="1"/>
  <c r="U4844" i="1"/>
  <c r="R4844" i="1" s="1"/>
  <c r="V4844" i="1" l="1"/>
  <c r="W4844" i="1" l="1"/>
  <c r="U4845" i="1"/>
  <c r="R4845" i="1" s="1"/>
  <c r="V4845" i="1" l="1"/>
  <c r="W4845" i="1"/>
  <c r="U4846" i="1"/>
  <c r="R4846" i="1" s="1"/>
  <c r="V4846" i="1" l="1"/>
  <c r="U4847" i="1" l="1"/>
  <c r="R4847" i="1" s="1"/>
  <c r="W4846" i="1"/>
  <c r="V4847" i="1" l="1"/>
  <c r="W4847" i="1" s="1"/>
  <c r="U4848" i="1"/>
  <c r="R4848" i="1" s="1"/>
  <c r="V4848" i="1" l="1"/>
  <c r="W4848" i="1" l="1"/>
  <c r="U4849" i="1"/>
  <c r="R4849" i="1" s="1"/>
  <c r="V4849" i="1" l="1"/>
  <c r="W4849" i="1" s="1"/>
  <c r="U4850" i="1" l="1"/>
  <c r="R4850" i="1" s="1"/>
  <c r="V4850" i="1" l="1"/>
  <c r="W4850" i="1"/>
  <c r="U4851" i="1"/>
  <c r="R4851" i="1" s="1"/>
  <c r="V4851" i="1" l="1"/>
  <c r="W4851" i="1" s="1"/>
  <c r="U4852" i="1"/>
  <c r="R4852" i="1" s="1"/>
  <c r="V4852" i="1" l="1"/>
  <c r="W4852" i="1" s="1"/>
  <c r="U4853" i="1" l="1"/>
  <c r="R4853" i="1" s="1"/>
  <c r="V4853" i="1"/>
  <c r="W4853" i="1" l="1"/>
  <c r="U4854" i="1"/>
  <c r="R4854" i="1" s="1"/>
  <c r="V4854" i="1" l="1"/>
  <c r="W4854" i="1" l="1"/>
  <c r="U4855" i="1"/>
  <c r="R4855" i="1" s="1"/>
  <c r="V4855" i="1" l="1"/>
  <c r="U4856" i="1" l="1"/>
  <c r="R4856" i="1" s="1"/>
  <c r="W4855" i="1"/>
  <c r="V4856" i="1"/>
  <c r="U4857" i="1" l="1"/>
  <c r="R4857" i="1" s="1"/>
  <c r="W4856" i="1"/>
  <c r="V4857" i="1" l="1"/>
  <c r="U4858" i="1"/>
  <c r="R4858" i="1" s="1"/>
  <c r="W4857" i="1"/>
  <c r="V4858" i="1" l="1"/>
  <c r="U4859" i="1"/>
  <c r="R4859" i="1" s="1"/>
  <c r="W4858" i="1"/>
  <c r="V4859" i="1" l="1"/>
  <c r="U4860" i="1"/>
  <c r="R4860" i="1" s="1"/>
  <c r="W4859" i="1"/>
  <c r="V4860" i="1" l="1"/>
  <c r="U4861" i="1" l="1"/>
  <c r="R4861" i="1" s="1"/>
  <c r="W4860" i="1"/>
  <c r="V4861" i="1" l="1"/>
  <c r="U4862" i="1" l="1"/>
  <c r="R4862" i="1" s="1"/>
  <c r="W4861" i="1"/>
  <c r="V4862" i="1"/>
  <c r="U4863" i="1" l="1"/>
  <c r="R4863" i="1" s="1"/>
  <c r="V4863" i="1"/>
  <c r="W4862" i="1"/>
  <c r="U4864" i="1" l="1"/>
  <c r="R4864" i="1" s="1"/>
  <c r="W4863" i="1"/>
  <c r="V4864" i="1" l="1"/>
  <c r="U4865" i="1" l="1"/>
  <c r="R4865" i="1" s="1"/>
  <c r="V4865" i="1"/>
  <c r="W4864" i="1"/>
  <c r="U4866" i="1" l="1"/>
  <c r="R4866" i="1" s="1"/>
  <c r="V4866" i="1"/>
  <c r="W4865" i="1"/>
  <c r="U4867" i="1" l="1"/>
  <c r="R4867" i="1" s="1"/>
  <c r="W4866" i="1"/>
  <c r="V4867" i="1" l="1"/>
  <c r="U4868" i="1" l="1"/>
  <c r="R4868" i="1" s="1"/>
  <c r="W4867" i="1"/>
  <c r="V4868" i="1" l="1"/>
  <c r="W4868" i="1" s="1"/>
  <c r="U4869" i="1"/>
  <c r="R4869" i="1" s="1"/>
  <c r="V4869" i="1" l="1"/>
  <c r="U4870" i="1" l="1"/>
  <c r="R4870" i="1" s="1"/>
  <c r="W4869" i="1"/>
  <c r="V4870" i="1"/>
  <c r="W4870" i="1" l="1"/>
  <c r="U4871" i="1"/>
  <c r="R4871" i="1" s="1"/>
  <c r="V4871" i="1" l="1"/>
  <c r="U4872" i="1" l="1"/>
  <c r="R4872" i="1" s="1"/>
  <c r="W4871" i="1"/>
  <c r="V4872" i="1"/>
  <c r="W4872" i="1" l="1"/>
  <c r="U4873" i="1"/>
  <c r="R4873" i="1" s="1"/>
  <c r="V4873" i="1" l="1"/>
  <c r="U4874" i="1" s="1"/>
  <c r="R4874" i="1" s="1"/>
  <c r="W4873" i="1" l="1"/>
  <c r="V4874" i="1"/>
  <c r="W4874" i="1" s="1"/>
  <c r="U4875" i="1" l="1"/>
  <c r="R4875" i="1" s="1"/>
  <c r="V4875" i="1"/>
  <c r="U4876" i="1" l="1"/>
  <c r="R4876" i="1" s="1"/>
  <c r="W4875" i="1"/>
  <c r="V4876" i="1"/>
  <c r="U4877" i="1" l="1"/>
  <c r="R4877" i="1" s="1"/>
  <c r="W4876" i="1"/>
  <c r="V4877" i="1"/>
  <c r="U4878" i="1" l="1"/>
  <c r="R4878" i="1" s="1"/>
  <c r="W4877" i="1"/>
  <c r="V4878" i="1" l="1"/>
  <c r="W4878" i="1" s="1"/>
  <c r="U4879" i="1" l="1"/>
  <c r="R4879" i="1" s="1"/>
  <c r="V4879" i="1"/>
  <c r="W4879" i="1" l="1"/>
  <c r="U4880" i="1"/>
  <c r="R4880" i="1" s="1"/>
  <c r="V4880" i="1" l="1"/>
  <c r="U4881" i="1" l="1"/>
  <c r="R4881" i="1" s="1"/>
  <c r="W4880" i="1"/>
  <c r="V4881" i="1"/>
  <c r="U4882" i="1" l="1"/>
  <c r="R4882" i="1" s="1"/>
  <c r="W4881" i="1"/>
  <c r="V4882" i="1"/>
  <c r="U4883" i="1" l="1"/>
  <c r="R4883" i="1" s="1"/>
  <c r="W4882" i="1"/>
  <c r="V4883" i="1"/>
  <c r="U4884" i="1" l="1"/>
  <c r="R4884" i="1" s="1"/>
  <c r="W4883" i="1"/>
  <c r="V4884" i="1"/>
  <c r="U4885" i="1" l="1"/>
  <c r="R4885" i="1" s="1"/>
  <c r="W4884" i="1"/>
  <c r="V4885" i="1" l="1"/>
  <c r="U4886" i="1" l="1"/>
  <c r="R4886" i="1" s="1"/>
  <c r="W4885" i="1"/>
  <c r="V4886" i="1" l="1"/>
  <c r="U4887" i="1" l="1"/>
  <c r="R4887" i="1" s="1"/>
  <c r="W4886" i="1"/>
  <c r="V4887" i="1" l="1"/>
  <c r="U4888" i="1" l="1"/>
  <c r="R4888" i="1" s="1"/>
  <c r="W4887" i="1"/>
  <c r="V4888" i="1" l="1"/>
  <c r="U4889" i="1" l="1"/>
  <c r="R4889" i="1" s="1"/>
  <c r="W4888" i="1"/>
  <c r="V4889" i="1"/>
  <c r="U4890" i="1" l="1"/>
  <c r="R4890" i="1" s="1"/>
  <c r="W4889" i="1"/>
  <c r="V4890" i="1" l="1"/>
  <c r="W4890" i="1" l="1"/>
  <c r="U4891" i="1"/>
  <c r="R4891" i="1" s="1"/>
  <c r="V4891" i="1" l="1"/>
  <c r="U4892" i="1" l="1"/>
  <c r="R4892" i="1" s="1"/>
  <c r="W4891" i="1"/>
  <c r="V4892" i="1"/>
  <c r="W4892" i="1" l="1"/>
  <c r="U4893" i="1"/>
  <c r="R4893" i="1" s="1"/>
  <c r="V4893" i="1" l="1"/>
  <c r="W4893" i="1" l="1"/>
  <c r="U4894" i="1"/>
  <c r="R4894" i="1" s="1"/>
  <c r="V4894" i="1" l="1"/>
  <c r="W4894" i="1" l="1"/>
  <c r="U4895" i="1"/>
  <c r="R4895" i="1" s="1"/>
  <c r="V4895" i="1" l="1"/>
  <c r="U4896" i="1" l="1"/>
  <c r="R4896" i="1" s="1"/>
  <c r="W4895" i="1"/>
  <c r="V4896" i="1" l="1"/>
  <c r="W4896" i="1" s="1"/>
  <c r="U4897" i="1"/>
  <c r="R4897" i="1" s="1"/>
  <c r="V4897" i="1" l="1"/>
  <c r="W4897" i="1" s="1"/>
  <c r="U4898" i="1"/>
  <c r="R4898" i="1" s="1"/>
  <c r="V4898" i="1" l="1"/>
  <c r="U4899" i="1" l="1"/>
  <c r="R4899" i="1" s="1"/>
  <c r="W4898" i="1"/>
  <c r="V4899" i="1" l="1"/>
  <c r="U4900" i="1" s="1"/>
  <c r="W4899" i="1"/>
  <c r="R4900" i="1" l="1"/>
  <c r="V4900" i="1"/>
  <c r="W4900" i="1" l="1"/>
  <c r="U4901" i="1"/>
  <c r="R4901" i="1" s="1"/>
  <c r="V4901" i="1" l="1"/>
  <c r="W4901" i="1" l="1"/>
  <c r="U4902" i="1"/>
  <c r="R4902" i="1" s="1"/>
  <c r="V4902" i="1" l="1"/>
  <c r="U4903" i="1" l="1"/>
  <c r="R4903" i="1" s="1"/>
  <c r="W4902" i="1"/>
  <c r="V4903" i="1"/>
  <c r="W4903" i="1" l="1"/>
  <c r="U4904" i="1"/>
  <c r="R4904" i="1" s="1"/>
  <c r="V4904" i="1" l="1"/>
  <c r="U4905" i="1" l="1"/>
  <c r="R4905" i="1" s="1"/>
  <c r="W4904" i="1"/>
  <c r="V4905" i="1"/>
  <c r="U4907" i="1"/>
  <c r="R4907" i="1" s="1"/>
  <c r="W4905" i="1" l="1"/>
  <c r="U4906" i="1"/>
  <c r="R4906" i="1" s="1"/>
  <c r="V4906" i="1" l="1"/>
  <c r="U4908" i="1"/>
  <c r="R4908" i="1" s="1"/>
  <c r="W4906" i="1" l="1"/>
  <c r="V4907" i="1"/>
  <c r="W4907" i="1" s="1"/>
  <c r="V4908" i="1" l="1"/>
  <c r="U4909" i="1"/>
  <c r="R4909" i="1" s="1"/>
  <c r="W4908" i="1"/>
  <c r="V4909" i="1" l="1"/>
  <c r="U4910" i="1" l="1"/>
  <c r="R4910" i="1" s="1"/>
  <c r="W4909" i="1"/>
  <c r="V4910" i="1" l="1"/>
  <c r="U4911" i="1" l="1"/>
  <c r="R4911" i="1" s="1"/>
  <c r="W4910" i="1"/>
  <c r="V4911" i="1"/>
  <c r="U4912" i="1" l="1"/>
  <c r="R4912" i="1" s="1"/>
  <c r="W4911" i="1"/>
  <c r="V4912" i="1" l="1"/>
  <c r="U4913" i="1" l="1"/>
  <c r="R4913" i="1" s="1"/>
  <c r="W4912" i="1"/>
  <c r="V4913" i="1" l="1"/>
  <c r="U4914" i="1" l="1"/>
  <c r="R4914" i="1" s="1"/>
  <c r="W4913" i="1"/>
  <c r="V4914" i="1" l="1"/>
  <c r="W4914" i="1" l="1"/>
  <c r="U4915" i="1"/>
  <c r="R4915" i="1" s="1"/>
  <c r="V4915" i="1" l="1"/>
  <c r="W4915" i="1" s="1"/>
  <c r="U4916" i="1"/>
  <c r="R4916" i="1" s="1"/>
  <c r="V4916" i="1" l="1"/>
  <c r="W4916" i="1" l="1"/>
  <c r="U4917" i="1"/>
  <c r="R4917" i="1" s="1"/>
  <c r="V4917" i="1" l="1"/>
  <c r="U4918" i="1"/>
  <c r="R4918" i="1" s="1"/>
  <c r="W4917" i="1"/>
  <c r="V4918" i="1" l="1"/>
  <c r="W4918" i="1" s="1"/>
  <c r="U4919" i="1"/>
  <c r="R4919" i="1" s="1"/>
  <c r="V4919" i="1" l="1"/>
  <c r="U4920" i="1" l="1"/>
  <c r="R4920" i="1" s="1"/>
  <c r="W4919" i="1"/>
  <c r="V4920" i="1"/>
  <c r="U4921" i="1" l="1"/>
  <c r="R4921" i="1" s="1"/>
  <c r="W4920" i="1"/>
  <c r="V4921" i="1" l="1"/>
  <c r="U4922" i="1"/>
  <c r="R4922" i="1" s="1"/>
  <c r="W4921" i="1"/>
  <c r="V4922" i="1" l="1"/>
  <c r="U4923" i="1"/>
  <c r="R4923" i="1" s="1"/>
  <c r="W4922" i="1"/>
  <c r="V4923" i="1" l="1"/>
  <c r="U4924" i="1" s="1"/>
  <c r="R4924" i="1" s="1"/>
  <c r="W4923" i="1"/>
  <c r="V4924" i="1" l="1"/>
  <c r="U4925" i="1" s="1"/>
  <c r="R4925" i="1" s="1"/>
  <c r="W4924" i="1" l="1"/>
  <c r="V4925" i="1"/>
  <c r="U4926" i="1" s="1"/>
  <c r="R4926" i="1" s="1"/>
  <c r="W4925" i="1"/>
  <c r="V4926" i="1" l="1"/>
  <c r="W4926" i="1" s="1"/>
  <c r="U4927" i="1" l="1"/>
  <c r="R4927" i="1" s="1"/>
  <c r="V4927" i="1"/>
  <c r="U4928" i="1" l="1"/>
  <c r="R4928" i="1" s="1"/>
  <c r="W4927" i="1"/>
  <c r="V4928" i="1" l="1"/>
  <c r="U4929" i="1"/>
  <c r="R4929" i="1" s="1"/>
  <c r="W4928" i="1"/>
  <c r="V4929" i="1" l="1"/>
  <c r="U4930" i="1"/>
  <c r="R4930" i="1" s="1"/>
  <c r="W4929" i="1"/>
  <c r="V4930" i="1" l="1"/>
  <c r="W4930" i="1" s="1"/>
  <c r="U4931" i="1"/>
  <c r="R4931" i="1" s="1"/>
  <c r="V4931" i="1" l="1"/>
  <c r="W4931" i="1" l="1"/>
  <c r="U4932" i="1"/>
  <c r="R4932" i="1" s="1"/>
  <c r="V4932" i="1" l="1"/>
  <c r="U4933" i="1" l="1"/>
  <c r="R4933" i="1" s="1"/>
  <c r="W4932" i="1"/>
  <c r="V4933" i="1" l="1"/>
  <c r="U4934" i="1" l="1"/>
  <c r="R4934" i="1" s="1"/>
  <c r="W4933" i="1"/>
  <c r="V4934" i="1" l="1"/>
  <c r="U4935" i="1" l="1"/>
  <c r="R4935" i="1" s="1"/>
  <c r="W4934" i="1"/>
  <c r="V4935" i="1" l="1"/>
  <c r="U4936" i="1" l="1"/>
  <c r="R4936" i="1" s="1"/>
  <c r="V4936" i="1"/>
  <c r="W4935" i="1"/>
  <c r="U4937" i="1" l="1"/>
  <c r="R4937" i="1" s="1"/>
  <c r="V4937" i="1"/>
  <c r="W4936" i="1"/>
  <c r="U4938" i="1" l="1"/>
  <c r="R4938" i="1" s="1"/>
  <c r="W4937" i="1"/>
  <c r="V4938" i="1" l="1"/>
  <c r="W4938" i="1" l="1"/>
  <c r="U4939" i="1"/>
  <c r="R4939" i="1" s="1"/>
  <c r="V4939" i="1" l="1"/>
  <c r="U4940" i="1" l="1"/>
  <c r="R4940" i="1" s="1"/>
  <c r="W4939" i="1"/>
  <c r="V4940" i="1"/>
  <c r="W4940" i="1" l="1"/>
  <c r="U4941" i="1"/>
  <c r="R4941" i="1" s="1"/>
  <c r="V4941" i="1" l="1"/>
  <c r="U4942" i="1" l="1"/>
  <c r="R4942" i="1" s="1"/>
  <c r="W4941" i="1"/>
  <c r="V4942" i="1" l="1"/>
  <c r="U4943" i="1"/>
  <c r="R4943" i="1" s="1"/>
  <c r="W4942" i="1"/>
  <c r="V4943" i="1" l="1"/>
  <c r="U4944" i="1" s="1"/>
  <c r="R4944" i="1" s="1"/>
  <c r="W4943" i="1" l="1"/>
  <c r="V4944" i="1"/>
  <c r="W4944" i="1" s="1"/>
  <c r="U4945" i="1" l="1"/>
  <c r="R4945" i="1" s="1"/>
  <c r="V4945" i="1"/>
  <c r="U4946" i="1" l="1"/>
  <c r="R4946" i="1" s="1"/>
  <c r="W4945" i="1"/>
  <c r="V4946" i="1"/>
  <c r="W4946" i="1" l="1"/>
  <c r="U4947" i="1"/>
  <c r="R4947" i="1" s="1"/>
  <c r="V4947" i="1" l="1"/>
  <c r="U4948" i="1" l="1"/>
  <c r="R4948" i="1" s="1"/>
  <c r="W4947" i="1"/>
  <c r="V4948" i="1" l="1"/>
  <c r="W4948" i="1"/>
  <c r="U4949" i="1"/>
  <c r="R4949" i="1" s="1"/>
  <c r="V4949" i="1" l="1"/>
  <c r="W4949" i="1" l="1"/>
  <c r="U4950" i="1"/>
  <c r="R4950" i="1" s="1"/>
  <c r="V4950" i="1" l="1"/>
  <c r="W4950" i="1" l="1"/>
  <c r="U4951" i="1"/>
  <c r="R4951" i="1" s="1"/>
  <c r="V4951" i="1" l="1"/>
  <c r="U4952" i="1" l="1"/>
  <c r="R4952" i="1" s="1"/>
  <c r="W4951" i="1"/>
  <c r="V4952" i="1" l="1"/>
  <c r="W4952" i="1" s="1"/>
  <c r="U4953" i="1"/>
  <c r="R4953" i="1" s="1"/>
  <c r="V4953" i="1" l="1"/>
  <c r="U4954" i="1" l="1"/>
  <c r="R4954" i="1" s="1"/>
  <c r="W4953" i="1"/>
  <c r="V4954" i="1" l="1"/>
  <c r="U4955" i="1" l="1"/>
  <c r="R4955" i="1" s="1"/>
  <c r="W4954" i="1"/>
  <c r="V4955" i="1" l="1"/>
  <c r="W4955" i="1" l="1"/>
  <c r="U4956" i="1"/>
  <c r="R4956" i="1" s="1"/>
  <c r="V4956" i="1" l="1"/>
  <c r="U4957" i="1" l="1"/>
  <c r="R4957" i="1" s="1"/>
  <c r="W4956" i="1"/>
  <c r="V4957" i="1"/>
  <c r="W4957" i="1" l="1"/>
  <c r="U4958" i="1"/>
  <c r="R4958" i="1" s="1"/>
  <c r="V4958" i="1" l="1"/>
  <c r="W4958" i="1" l="1"/>
  <c r="U4959" i="1"/>
  <c r="R4959" i="1" s="1"/>
  <c r="V4959" i="1" l="1"/>
  <c r="W4959" i="1" l="1"/>
  <c r="U4960" i="1"/>
  <c r="R4960" i="1" s="1"/>
  <c r="V4960" i="1" l="1"/>
  <c r="U4961" i="1" l="1"/>
  <c r="R4961" i="1" s="1"/>
  <c r="W4960" i="1"/>
  <c r="V4961" i="1"/>
  <c r="U4962" i="1" l="1"/>
  <c r="R4962" i="1" s="1"/>
  <c r="W4961" i="1"/>
  <c r="V4962" i="1" l="1"/>
  <c r="W4962" i="1" l="1"/>
  <c r="U4963" i="1"/>
  <c r="R4963" i="1" s="1"/>
  <c r="V4963" i="1" l="1"/>
  <c r="W4963" i="1" l="1"/>
  <c r="U4964" i="1"/>
  <c r="R4964" i="1" s="1"/>
  <c r="V4964" i="1" l="1"/>
  <c r="U4965" i="1" l="1"/>
  <c r="R4965" i="1" s="1"/>
  <c r="W4964" i="1"/>
  <c r="V4965" i="1" l="1"/>
  <c r="W4965" i="1" s="1"/>
  <c r="U4966" i="1"/>
  <c r="R4966" i="1" s="1"/>
  <c r="V4966" i="1" l="1"/>
  <c r="W4966" i="1" l="1"/>
  <c r="U4967" i="1"/>
  <c r="R4967" i="1" s="1"/>
  <c r="V4967" i="1" l="1"/>
  <c r="U4968" i="1" l="1"/>
  <c r="R4968" i="1" s="1"/>
  <c r="W4967" i="1"/>
  <c r="V4968" i="1"/>
  <c r="W4968" i="1" l="1"/>
  <c r="U4969" i="1"/>
  <c r="R4969" i="1" s="1"/>
  <c r="V4969" i="1" l="1"/>
  <c r="U4970" i="1" l="1"/>
  <c r="R4970" i="1" s="1"/>
  <c r="W4969" i="1"/>
  <c r="V4970" i="1" l="1"/>
  <c r="U4971" i="1" s="1"/>
  <c r="R4971" i="1" s="1"/>
  <c r="W4970" i="1"/>
  <c r="V4971" i="1" l="1"/>
  <c r="U4972" i="1"/>
  <c r="R4972" i="1" s="1"/>
  <c r="W4971" i="1"/>
  <c r="V4972" i="1" l="1"/>
  <c r="W4972" i="1" s="1"/>
  <c r="U4973" i="1" l="1"/>
  <c r="R4973" i="1" s="1"/>
  <c r="V4973" i="1"/>
  <c r="U4974" i="1" l="1"/>
  <c r="R4974" i="1" s="1"/>
  <c r="W4973" i="1"/>
  <c r="V4974" i="1"/>
  <c r="W4974" i="1" l="1"/>
  <c r="U4975" i="1"/>
  <c r="R4975" i="1" s="1"/>
  <c r="V4975" i="1" l="1"/>
  <c r="W4975" i="1" l="1"/>
  <c r="U4976" i="1"/>
  <c r="R4976" i="1" s="1"/>
  <c r="V4976" i="1" l="1"/>
  <c r="W4976" i="1" l="1"/>
  <c r="U4977" i="1"/>
  <c r="R4977" i="1" s="1"/>
  <c r="V4977" i="1" l="1"/>
  <c r="U4978" i="1" l="1"/>
  <c r="R4978" i="1" s="1"/>
  <c r="W4977" i="1"/>
  <c r="V4978" i="1"/>
  <c r="U4979" i="1" l="1"/>
  <c r="R4979" i="1" s="1"/>
  <c r="V4979" i="1"/>
  <c r="W4978" i="1"/>
  <c r="U4980" i="1" l="1"/>
  <c r="R4980" i="1" s="1"/>
  <c r="W4979" i="1"/>
  <c r="V4980" i="1" l="1"/>
  <c r="U4981" i="1"/>
  <c r="R4981" i="1" s="1"/>
  <c r="W4980" i="1"/>
  <c r="V4981" i="1" l="1"/>
  <c r="U4982" i="1"/>
  <c r="R4982" i="1" s="1"/>
  <c r="W4981" i="1"/>
  <c r="V4982" i="1" l="1"/>
  <c r="U4983" i="1"/>
  <c r="R4983" i="1" s="1"/>
  <c r="W4982" i="1"/>
  <c r="V4983" i="1" l="1"/>
  <c r="U4984" i="1"/>
  <c r="R4984" i="1" s="1"/>
  <c r="W4983" i="1"/>
  <c r="V4984" i="1" l="1"/>
  <c r="U4985" i="1"/>
  <c r="R4985" i="1" s="1"/>
  <c r="W4984" i="1"/>
  <c r="V4985" i="1" l="1"/>
  <c r="U4986" i="1"/>
  <c r="R4986" i="1" s="1"/>
  <c r="W4985" i="1"/>
  <c r="V4986" i="1" l="1"/>
  <c r="U4987" i="1"/>
  <c r="R4987" i="1" s="1"/>
  <c r="W4986" i="1"/>
  <c r="V4987" i="1" l="1"/>
  <c r="U4988" i="1"/>
  <c r="R4988" i="1" s="1"/>
  <c r="W4987" i="1"/>
  <c r="V4988" i="1" l="1"/>
  <c r="W4988" i="1" s="1"/>
  <c r="U4989" i="1"/>
  <c r="R4989" i="1" s="1"/>
  <c r="V4989" i="1" l="1"/>
  <c r="U4990" i="1" l="1"/>
  <c r="R4990" i="1" s="1"/>
  <c r="W4989" i="1"/>
  <c r="V4990" i="1" l="1"/>
  <c r="W4990" i="1" s="1"/>
  <c r="U4991" i="1"/>
  <c r="R4991" i="1" s="1"/>
  <c r="V4991" i="1" l="1"/>
  <c r="U4992" i="1" l="1"/>
  <c r="R4992" i="1" s="1"/>
  <c r="W4991" i="1"/>
  <c r="V4992" i="1"/>
  <c r="W4992" i="1" l="1"/>
  <c r="U4993" i="1"/>
  <c r="R4993" i="1" s="1"/>
  <c r="V4993" i="1" l="1"/>
  <c r="U4994" i="1" l="1"/>
  <c r="R4994" i="1" s="1"/>
  <c r="W4993" i="1"/>
  <c r="V4994" i="1"/>
  <c r="U4995" i="1" l="1"/>
  <c r="R4995" i="1" s="1"/>
  <c r="W4994" i="1"/>
  <c r="V4995" i="1" l="1"/>
  <c r="W4995" i="1" s="1"/>
  <c r="U4996" i="1"/>
  <c r="R4996" i="1" s="1"/>
  <c r="V4996" i="1" l="1"/>
  <c r="W4996" i="1" l="1"/>
  <c r="U4997" i="1"/>
  <c r="R4997" i="1" s="1"/>
  <c r="V4997" i="1" l="1"/>
  <c r="W4997" i="1" l="1"/>
  <c r="U4998" i="1"/>
  <c r="R4998" i="1" s="1"/>
  <c r="V4998" i="1" l="1"/>
  <c r="W4998" i="1" l="1"/>
  <c r="U4999" i="1"/>
  <c r="R4999" i="1" s="1"/>
  <c r="V4999" i="1" l="1"/>
  <c r="W4999" i="1" l="1"/>
  <c r="U5000" i="1"/>
  <c r="R5000" i="1" s="1"/>
  <c r="V5000" i="1" l="1"/>
  <c r="W5000" i="1" l="1"/>
  <c r="U5001" i="1"/>
  <c r="R5001" i="1" s="1"/>
  <c r="V5001" i="1" l="1"/>
  <c r="W5001" i="1" l="1"/>
  <c r="U5002" i="1"/>
  <c r="R5002" i="1" s="1"/>
  <c r="V5002" i="1" l="1"/>
  <c r="W5002" i="1" l="1"/>
  <c r="U5003" i="1"/>
  <c r="R5003" i="1" s="1"/>
  <c r="V5003" i="1" l="1"/>
  <c r="U5004" i="1" l="1"/>
  <c r="R5004" i="1" s="1"/>
  <c r="W5003" i="1"/>
  <c r="V5004" i="1"/>
  <c r="U5005" i="1" l="1"/>
  <c r="R5005" i="1" s="1"/>
  <c r="W5004" i="1"/>
  <c r="V5005" i="1" l="1"/>
  <c r="U5006" i="1" l="1"/>
  <c r="R5006" i="1" s="1"/>
  <c r="W5005" i="1"/>
  <c r="V5006" i="1" l="1"/>
  <c r="U5007" i="1" l="1"/>
  <c r="R5007" i="1" s="1"/>
  <c r="W5006" i="1"/>
  <c r="V5007" i="1" l="1"/>
  <c r="W5007" i="1" l="1"/>
  <c r="U5008" i="1"/>
  <c r="R5008" i="1" s="1"/>
  <c r="V5008" i="1" l="1"/>
  <c r="U5009" i="1" l="1"/>
  <c r="R5009" i="1" s="1"/>
  <c r="W5008" i="1"/>
  <c r="V5009" i="1"/>
  <c r="U5319" i="1"/>
  <c r="R5319" i="1" s="1"/>
  <c r="U5010" i="1" l="1"/>
  <c r="R5010" i="1" s="1"/>
  <c r="W5009" i="1"/>
  <c r="U5320" i="1"/>
  <c r="R5320" i="1" s="1"/>
  <c r="V5010" i="1" l="1"/>
  <c r="W5010" i="1" s="1"/>
  <c r="U5011" i="1"/>
  <c r="R5011" i="1" s="1"/>
  <c r="V5011" i="1" l="1"/>
  <c r="U5012" i="1"/>
  <c r="R5012" i="1" s="1"/>
  <c r="W5011" i="1"/>
  <c r="V5012" i="1"/>
  <c r="U5322" i="1"/>
  <c r="R5322" i="1" s="1"/>
  <c r="U5013" i="1" l="1"/>
  <c r="R5013" i="1" s="1"/>
  <c r="W5012" i="1"/>
  <c r="V5013" i="1" l="1"/>
  <c r="W5013" i="1"/>
  <c r="U5014" i="1"/>
  <c r="R5014" i="1" s="1"/>
  <c r="V5014" i="1" l="1"/>
  <c r="W5014" i="1" l="1"/>
  <c r="U5015" i="1"/>
  <c r="R5015" i="1" s="1"/>
  <c r="V5015" i="1" l="1"/>
  <c r="W5015" i="1" l="1"/>
  <c r="U5016" i="1"/>
  <c r="R5016" i="1" s="1"/>
  <c r="V5016" i="1" l="1"/>
  <c r="W5016" i="1" l="1"/>
  <c r="U5017" i="1"/>
  <c r="R5017" i="1" s="1"/>
  <c r="V5017" i="1" l="1"/>
  <c r="U5018" i="1"/>
  <c r="R5018" i="1" s="1"/>
  <c r="W5017" i="1"/>
  <c r="V5018" i="1" l="1"/>
  <c r="W5018" i="1" s="1"/>
  <c r="U5019" i="1"/>
  <c r="R5019" i="1" s="1"/>
  <c r="V5019" i="1" l="1"/>
  <c r="W5019" i="1" s="1"/>
  <c r="U5020" i="1"/>
  <c r="R5020" i="1" s="1"/>
  <c r="V5020" i="1" l="1"/>
  <c r="W5020" i="1" l="1"/>
  <c r="U5021" i="1"/>
  <c r="R5021" i="1" s="1"/>
  <c r="V5021" i="1" l="1"/>
  <c r="W5021" i="1" s="1"/>
  <c r="U5022" i="1"/>
  <c r="R5022" i="1" s="1"/>
  <c r="V5022" i="1" l="1"/>
  <c r="U5023" i="1"/>
  <c r="R5023" i="1" s="1"/>
  <c r="W5022" i="1"/>
  <c r="V5023" i="1" l="1"/>
  <c r="U5024" i="1"/>
  <c r="R5024" i="1" s="1"/>
  <c r="W5023" i="1"/>
  <c r="V5024" i="1" l="1"/>
  <c r="U5025" i="1"/>
  <c r="R5025" i="1" s="1"/>
  <c r="W5024" i="1"/>
  <c r="V5025" i="1" l="1"/>
  <c r="U5026" i="1"/>
  <c r="R5026" i="1" s="1"/>
  <c r="W5025" i="1"/>
  <c r="V5026" i="1" l="1"/>
  <c r="U5027" i="1" l="1"/>
  <c r="R5027" i="1" s="1"/>
  <c r="W5026" i="1"/>
  <c r="V5027" i="1"/>
  <c r="U5028" i="1" l="1"/>
  <c r="R5028" i="1" s="1"/>
  <c r="W5027" i="1"/>
  <c r="V5028" i="1" l="1"/>
  <c r="U5029" i="1"/>
  <c r="R5029" i="1" s="1"/>
  <c r="W5028" i="1"/>
  <c r="V5029" i="1" l="1"/>
  <c r="U5030" i="1"/>
  <c r="R5030" i="1" s="1"/>
  <c r="W5029" i="1"/>
  <c r="V5030" i="1" l="1"/>
  <c r="U5031" i="1"/>
  <c r="R5031" i="1" s="1"/>
  <c r="W5030" i="1"/>
  <c r="V5031" i="1" l="1"/>
  <c r="U5032" i="1"/>
  <c r="R5032" i="1" s="1"/>
  <c r="W5031" i="1"/>
  <c r="V5032" i="1" l="1"/>
  <c r="W5032" i="1" s="1"/>
  <c r="U5033" i="1"/>
  <c r="R5033" i="1" s="1"/>
  <c r="V5033" i="1" l="1"/>
  <c r="U5034" i="1"/>
  <c r="R5034" i="1" s="1"/>
  <c r="W5033" i="1"/>
  <c r="V5034" i="1" l="1"/>
  <c r="U5035" i="1"/>
  <c r="R5035" i="1" s="1"/>
  <c r="W5034" i="1"/>
  <c r="V5035" i="1" l="1"/>
  <c r="U5036" i="1"/>
  <c r="R5036" i="1" s="1"/>
  <c r="W5035" i="1"/>
  <c r="V5036" i="1" l="1"/>
  <c r="U5037" i="1"/>
  <c r="R5037" i="1" s="1"/>
  <c r="W5036" i="1"/>
  <c r="V5037" i="1" l="1"/>
  <c r="W5037" i="1" s="1"/>
  <c r="U5345" i="1"/>
  <c r="R5345" i="1" s="1"/>
  <c r="U5038" i="1" l="1"/>
  <c r="R5038" i="1" s="1"/>
  <c r="U5346" i="1"/>
  <c r="R5346" i="1" s="1"/>
  <c r="V5038" i="1" l="1"/>
  <c r="W5038" i="1" s="1"/>
  <c r="U5039" i="1"/>
  <c r="R5039" i="1" s="1"/>
  <c r="V5039" i="1" l="1"/>
  <c r="U5040" i="1" l="1"/>
  <c r="R5040" i="1" s="1"/>
  <c r="W5039" i="1"/>
  <c r="V5040" i="1"/>
  <c r="W5040" i="1" l="1"/>
  <c r="U5041" i="1"/>
  <c r="R5041" i="1" s="1"/>
  <c r="V5041" i="1" l="1"/>
  <c r="W5041" i="1" l="1"/>
  <c r="U5042" i="1"/>
  <c r="R5042" i="1" s="1"/>
  <c r="V5042" i="1" l="1"/>
  <c r="U5043" i="1" l="1"/>
  <c r="R5043" i="1" s="1"/>
  <c r="W5042" i="1"/>
  <c r="V5043" i="1" l="1"/>
  <c r="W5043" i="1" s="1"/>
  <c r="U5044" i="1"/>
  <c r="R5044" i="1" s="1"/>
  <c r="V5044" i="1" l="1"/>
  <c r="W5044" i="1" l="1"/>
  <c r="U5045" i="1"/>
  <c r="R5045" i="1" s="1"/>
  <c r="V5045" i="1" l="1"/>
  <c r="U5046" i="1" l="1"/>
  <c r="R5046" i="1" s="1"/>
  <c r="W5045" i="1"/>
  <c r="V5046" i="1" l="1"/>
  <c r="U5047" i="1" s="1"/>
  <c r="R5047" i="1" s="1"/>
  <c r="W5046" i="1" l="1"/>
  <c r="V5047" i="1"/>
  <c r="U5048" i="1"/>
  <c r="R5048" i="1" s="1"/>
  <c r="W5047" i="1"/>
  <c r="V5048" i="1" l="1"/>
  <c r="W5048" i="1" s="1"/>
  <c r="U5049" i="1"/>
  <c r="R5049" i="1" s="1"/>
  <c r="V5049" i="1" l="1"/>
  <c r="U5050" i="1"/>
  <c r="R5050" i="1" s="1"/>
  <c r="W5049" i="1"/>
  <c r="V5050" i="1" l="1"/>
  <c r="U5051" i="1"/>
  <c r="R5051" i="1" s="1"/>
  <c r="W5050" i="1"/>
  <c r="V5051" i="1" l="1"/>
  <c r="U5052" i="1" l="1"/>
  <c r="R5052" i="1" s="1"/>
  <c r="W5051" i="1"/>
  <c r="V5052" i="1" l="1"/>
  <c r="U5053" i="1" l="1"/>
  <c r="R5053" i="1" s="1"/>
  <c r="W5052" i="1"/>
  <c r="V5053" i="1" l="1"/>
  <c r="U5054" i="1"/>
  <c r="R5054" i="1" s="1"/>
  <c r="W5053" i="1"/>
  <c r="V5054" i="1" l="1"/>
  <c r="U5055" i="1"/>
  <c r="R5055" i="1" s="1"/>
  <c r="W5054" i="1"/>
  <c r="V5055" i="1" l="1"/>
  <c r="U5056" i="1"/>
  <c r="R5056" i="1" s="1"/>
  <c r="W5055" i="1"/>
  <c r="U5364" i="1"/>
  <c r="R5364" i="1" s="1"/>
  <c r="V5056" i="1" l="1"/>
  <c r="U5057" i="1"/>
  <c r="R5057" i="1" s="1"/>
  <c r="W5056" i="1"/>
  <c r="U5365" i="1"/>
  <c r="R5365" i="1" s="1"/>
  <c r="V5057" i="1" l="1"/>
  <c r="U5058" i="1"/>
  <c r="R5058" i="1" s="1"/>
  <c r="W5057" i="1"/>
  <c r="U5366" i="1"/>
  <c r="R5366" i="1" s="1"/>
  <c r="V5058" i="1" l="1"/>
  <c r="U5059" i="1"/>
  <c r="R5059" i="1" s="1"/>
  <c r="W5058" i="1"/>
  <c r="V5059" i="1" l="1"/>
  <c r="U5060" i="1"/>
  <c r="R5060" i="1" s="1"/>
  <c r="W5059" i="1"/>
  <c r="V5060" i="1"/>
  <c r="U5367" i="1"/>
  <c r="R5367" i="1" s="1"/>
  <c r="U5061" i="1" l="1"/>
  <c r="R5061" i="1" s="1"/>
  <c r="W5060" i="1"/>
  <c r="U5368" i="1"/>
  <c r="R5368" i="1" s="1"/>
  <c r="V5061" i="1" l="1"/>
  <c r="W5061" i="1" s="1"/>
  <c r="U5062" i="1"/>
  <c r="R5062" i="1" s="1"/>
  <c r="U5369" i="1"/>
  <c r="R5369" i="1" s="1"/>
  <c r="V5062" i="1" l="1"/>
  <c r="W5062" i="1" l="1"/>
  <c r="U5063" i="1"/>
  <c r="R5063" i="1" s="1"/>
  <c r="V5063" i="1" l="1"/>
  <c r="W5063" i="1" s="1"/>
  <c r="U5064" i="1"/>
  <c r="R5064" i="1" s="1"/>
  <c r="V5064" i="1" l="1"/>
  <c r="W5064" i="1" l="1"/>
  <c r="U5065" i="1"/>
  <c r="R5065" i="1" s="1"/>
  <c r="V5065" i="1" l="1"/>
  <c r="W5065" i="1" l="1"/>
  <c r="U5066" i="1"/>
  <c r="R5066" i="1" s="1"/>
  <c r="V5066" i="1" l="1"/>
  <c r="W5066" i="1" l="1"/>
  <c r="U5067" i="1"/>
  <c r="R5067" i="1" s="1"/>
  <c r="V5067" i="1" l="1"/>
  <c r="W5067" i="1" l="1"/>
  <c r="U5068" i="1"/>
  <c r="R5068" i="1" s="1"/>
  <c r="V5068" i="1" l="1"/>
  <c r="W5068" i="1" l="1"/>
  <c r="U5069" i="1"/>
  <c r="R5069" i="1" s="1"/>
  <c r="V5069" i="1" l="1"/>
  <c r="U5070" i="1" l="1"/>
  <c r="R5070" i="1" s="1"/>
  <c r="W5069" i="1"/>
  <c r="V5070" i="1"/>
  <c r="W5070" i="1" l="1"/>
  <c r="U5071" i="1"/>
  <c r="R5071" i="1" s="1"/>
  <c r="V5071" i="1" l="1"/>
  <c r="W5071" i="1" l="1"/>
  <c r="U5072" i="1"/>
  <c r="R5072" i="1" s="1"/>
  <c r="V5072" i="1" l="1"/>
  <c r="U5073" i="1" l="1"/>
  <c r="R5073" i="1" s="1"/>
  <c r="W5072" i="1"/>
  <c r="V5073" i="1" l="1"/>
  <c r="W5073" i="1" s="1"/>
  <c r="U5074" i="1"/>
  <c r="R5074" i="1" s="1"/>
  <c r="V5074" i="1" l="1"/>
  <c r="U5075" i="1" l="1"/>
  <c r="R5075" i="1" s="1"/>
  <c r="W5074" i="1"/>
  <c r="V5075" i="1" l="1"/>
  <c r="U5076" i="1"/>
  <c r="R5076" i="1" s="1"/>
  <c r="V5076" i="1" l="1"/>
  <c r="W5076" i="1" s="1"/>
  <c r="W5075" i="1"/>
  <c r="U5077" i="1"/>
  <c r="R5077" i="1" s="1"/>
  <c r="V5077" i="1" l="1"/>
  <c r="U5078" i="1" l="1"/>
  <c r="R5078" i="1" s="1"/>
  <c r="W5077" i="1"/>
  <c r="V5078" i="1"/>
  <c r="U5079" i="1" l="1"/>
  <c r="R5079" i="1" s="1"/>
  <c r="W5078" i="1"/>
  <c r="V5079" i="1"/>
  <c r="U5080" i="1" l="1"/>
  <c r="R5080" i="1" s="1"/>
  <c r="V5080" i="1"/>
  <c r="W5079" i="1"/>
  <c r="U5081" i="1" l="1"/>
  <c r="R5081" i="1" s="1"/>
  <c r="W5080" i="1"/>
  <c r="V5081" i="1"/>
  <c r="U5082" i="1" l="1"/>
  <c r="R5082" i="1" s="1"/>
  <c r="V5082" i="1"/>
  <c r="W5081" i="1"/>
  <c r="U5083" i="1" l="1"/>
  <c r="R5083" i="1" s="1"/>
  <c r="W5082" i="1"/>
  <c r="V5083" i="1" l="1"/>
  <c r="W5083" i="1" s="1"/>
  <c r="U5084" i="1"/>
  <c r="R5084" i="1" s="1"/>
  <c r="V5084" i="1" l="1"/>
  <c r="U5085" i="1" l="1"/>
  <c r="R5085" i="1" s="1"/>
  <c r="W5084" i="1"/>
  <c r="V5085" i="1"/>
  <c r="U5086" i="1" l="1"/>
  <c r="R5086" i="1" s="1"/>
  <c r="W5085" i="1"/>
  <c r="V5086" i="1"/>
  <c r="W5086" i="1" l="1"/>
  <c r="U5087" i="1"/>
  <c r="R5087" i="1" s="1"/>
  <c r="V5087" i="1" l="1"/>
  <c r="U5088" i="1" l="1"/>
  <c r="R5088" i="1" s="1"/>
  <c r="W5087" i="1"/>
  <c r="V5088" i="1" l="1"/>
  <c r="U5089" i="1"/>
  <c r="R5089" i="1" s="1"/>
  <c r="W5088" i="1"/>
  <c r="V5089" i="1" l="1"/>
  <c r="W5089" i="1" s="1"/>
  <c r="U5090" i="1"/>
  <c r="R5090" i="1" s="1"/>
  <c r="V5090" i="1" l="1"/>
  <c r="W5090" i="1" l="1"/>
  <c r="U5091" i="1"/>
  <c r="R5091" i="1" s="1"/>
  <c r="V5091" i="1" l="1"/>
  <c r="W5091" i="1" l="1"/>
  <c r="U5092" i="1"/>
  <c r="R5092" i="1" s="1"/>
  <c r="V5092" i="1" l="1"/>
  <c r="U5093" i="1" l="1"/>
  <c r="R5093" i="1" s="1"/>
  <c r="W5092" i="1"/>
  <c r="V5093" i="1" l="1"/>
  <c r="W5093" i="1" s="1"/>
  <c r="U5094" i="1" l="1"/>
  <c r="R5094" i="1" s="1"/>
  <c r="V5094" i="1" l="1"/>
  <c r="U5095" i="1" s="1"/>
  <c r="W5094" i="1" l="1"/>
  <c r="R5095" i="1"/>
  <c r="V5095" i="1"/>
  <c r="W5095" i="1" s="1"/>
  <c r="U5096" i="1" l="1"/>
  <c r="R5096" i="1" s="1"/>
  <c r="V5096" i="1" l="1"/>
  <c r="W5096" i="1" s="1"/>
  <c r="U5097" i="1"/>
  <c r="R5097" i="1" s="1"/>
  <c r="V5097" i="1" l="1"/>
  <c r="W5097" i="1" l="1"/>
  <c r="U5098" i="1"/>
  <c r="R5098" i="1" s="1"/>
  <c r="V5098" i="1" l="1"/>
  <c r="U5099" i="1" l="1"/>
  <c r="R5099" i="1" s="1"/>
  <c r="W5098" i="1"/>
  <c r="V5099" i="1" l="1"/>
  <c r="U5100" i="1" l="1"/>
  <c r="R5100" i="1" s="1"/>
  <c r="W5099" i="1"/>
  <c r="V5100" i="1" l="1"/>
  <c r="U5101" i="1"/>
  <c r="R5101" i="1" s="1"/>
  <c r="W5100" i="1"/>
  <c r="V5101" i="1"/>
  <c r="U5102" i="1" l="1"/>
  <c r="R5102" i="1" s="1"/>
  <c r="W5101" i="1"/>
  <c r="V5102" i="1"/>
  <c r="U5103" i="1" l="1"/>
  <c r="R5103" i="1" s="1"/>
  <c r="W5102" i="1"/>
  <c r="V5103" i="1" l="1"/>
  <c r="U5104" i="1" l="1"/>
  <c r="R5104" i="1" s="1"/>
  <c r="W5103" i="1"/>
  <c r="V5104" i="1"/>
  <c r="U5105" i="1" l="1"/>
  <c r="R5105" i="1" s="1"/>
  <c r="W5104" i="1"/>
  <c r="V5105" i="1" l="1"/>
  <c r="U5106" i="1"/>
  <c r="R5106" i="1" s="1"/>
  <c r="W5105" i="1"/>
  <c r="V5106" i="1"/>
  <c r="U5107" i="1" l="1"/>
  <c r="R5107" i="1" s="1"/>
  <c r="W5106" i="1"/>
  <c r="V5107" i="1" l="1"/>
  <c r="W5107" i="1" s="1"/>
  <c r="U5108" i="1"/>
  <c r="R5108" i="1" s="1"/>
  <c r="V5108" i="1" l="1"/>
  <c r="U5109" i="1"/>
  <c r="R5109" i="1" s="1"/>
  <c r="W5108" i="1"/>
  <c r="V5109" i="1" l="1"/>
  <c r="W5109" i="1"/>
  <c r="U5110" i="1"/>
  <c r="R5110" i="1" s="1"/>
  <c r="V5110" i="1" l="1"/>
  <c r="U5111" i="1" l="1"/>
  <c r="R5111" i="1" s="1"/>
  <c r="W5110" i="1"/>
  <c r="V5111" i="1"/>
  <c r="U5112" i="1" l="1"/>
  <c r="R5112" i="1" s="1"/>
  <c r="W5111" i="1"/>
  <c r="V5112" i="1" l="1"/>
  <c r="W5112" i="1" s="1"/>
  <c r="U5113" i="1"/>
  <c r="R5113" i="1" s="1"/>
  <c r="V5113" i="1" l="1"/>
  <c r="W5113" i="1" s="1"/>
  <c r="U5114" i="1" l="1"/>
  <c r="R5114" i="1" s="1"/>
  <c r="V5114" i="1" l="1"/>
  <c r="W5114" i="1" s="1"/>
  <c r="U5115" i="1" l="1"/>
  <c r="R5115" i="1" s="1"/>
  <c r="V5115" i="1" l="1"/>
  <c r="W5115" i="1" s="1"/>
  <c r="U5116" i="1"/>
  <c r="R5116" i="1" s="1"/>
  <c r="V5116" i="1" l="1"/>
  <c r="U5117" i="1" l="1"/>
  <c r="R5117" i="1" s="1"/>
  <c r="W5116" i="1"/>
  <c r="V5117" i="1"/>
  <c r="W5117" i="1" l="1"/>
  <c r="U5118" i="1"/>
  <c r="R5118" i="1" s="1"/>
  <c r="V5118" i="1" l="1"/>
  <c r="U5119" i="1" l="1"/>
  <c r="R5119" i="1" s="1"/>
  <c r="W5118" i="1"/>
  <c r="V5119" i="1"/>
  <c r="W5119" i="1" l="1"/>
  <c r="U5120" i="1"/>
  <c r="R5120" i="1" s="1"/>
  <c r="V5120" i="1" l="1"/>
  <c r="U5121" i="1" l="1"/>
  <c r="R5121" i="1" s="1"/>
  <c r="W5120" i="1"/>
  <c r="V5121" i="1" l="1"/>
  <c r="U5122" i="1" s="1"/>
  <c r="R5122" i="1" s="1"/>
  <c r="W5121" i="1" l="1"/>
  <c r="V5122" i="1"/>
  <c r="U5123" i="1"/>
  <c r="R5123" i="1" s="1"/>
  <c r="W5122" i="1"/>
  <c r="V5123" i="1" l="1"/>
  <c r="U5124" i="1"/>
  <c r="R5124" i="1" s="1"/>
  <c r="W5123" i="1"/>
  <c r="V5124" i="1" l="1"/>
  <c r="U5125" i="1" l="1"/>
  <c r="R5125" i="1" s="1"/>
  <c r="W5124" i="1"/>
  <c r="V5125" i="1"/>
  <c r="U5126" i="1" l="1"/>
  <c r="R5126" i="1" s="1"/>
  <c r="V5126" i="1"/>
  <c r="W5125" i="1"/>
  <c r="U5127" i="1" l="1"/>
  <c r="R5127" i="1" s="1"/>
  <c r="W5126" i="1"/>
  <c r="V5127" i="1"/>
  <c r="U5128" i="1" l="1"/>
  <c r="R5128" i="1" s="1"/>
  <c r="W5127" i="1"/>
  <c r="V5128" i="1" l="1"/>
  <c r="U5129" i="1" l="1"/>
  <c r="R5129" i="1" s="1"/>
  <c r="W5128" i="1"/>
  <c r="V5129" i="1"/>
  <c r="W5129" i="1" l="1"/>
  <c r="U5130" i="1"/>
  <c r="R5130" i="1" s="1"/>
  <c r="V5130" i="1" l="1"/>
  <c r="U5131" i="1" l="1"/>
  <c r="R5131" i="1" s="1"/>
  <c r="W5130" i="1"/>
  <c r="V5131" i="1" l="1"/>
  <c r="U5132" i="1"/>
  <c r="R5132" i="1" s="1"/>
  <c r="V5132" i="1" l="1"/>
  <c r="W5131" i="1"/>
  <c r="U5133" i="1"/>
  <c r="R5133" i="1" s="1"/>
  <c r="W5132" i="1"/>
  <c r="V5133" i="1" l="1"/>
  <c r="W5133" i="1" s="1"/>
  <c r="U5134" i="1"/>
  <c r="R5134" i="1" s="1"/>
  <c r="V5134" i="1" l="1"/>
  <c r="U5135" i="1" l="1"/>
  <c r="R5135" i="1" s="1"/>
  <c r="W5134" i="1"/>
  <c r="V5135" i="1"/>
  <c r="W5135" i="1" l="1"/>
  <c r="U5136" i="1"/>
  <c r="R5136" i="1" s="1"/>
  <c r="V5136" i="1" l="1"/>
  <c r="W5136" i="1" s="1"/>
  <c r="U5137" i="1"/>
  <c r="R5137" i="1" s="1"/>
  <c r="V5137" i="1" l="1"/>
  <c r="W5137" i="1" l="1"/>
  <c r="U5138" i="1"/>
  <c r="R5138" i="1" s="1"/>
  <c r="V5138" i="1" l="1"/>
  <c r="W5138" i="1" l="1"/>
  <c r="U5139" i="1"/>
  <c r="R5139" i="1" s="1"/>
  <c r="V5139" i="1" l="1"/>
  <c r="W5139" i="1" s="1"/>
  <c r="U5140" i="1"/>
  <c r="R5140" i="1" s="1"/>
  <c r="V5140" i="1" l="1"/>
  <c r="U5141" i="1" l="1"/>
  <c r="R5141" i="1" s="1"/>
  <c r="W5140" i="1"/>
  <c r="V5141" i="1"/>
  <c r="U5142" i="1" l="1"/>
  <c r="R5142" i="1" s="1"/>
  <c r="W5141" i="1"/>
  <c r="V5142" i="1"/>
  <c r="W5142" i="1" l="1"/>
  <c r="U5143" i="1"/>
  <c r="R5143" i="1" s="1"/>
  <c r="V5143" i="1" l="1"/>
  <c r="U5144" i="1" l="1"/>
  <c r="R5144" i="1" s="1"/>
  <c r="W5143" i="1"/>
  <c r="V5144" i="1"/>
  <c r="U5145" i="1" l="1"/>
  <c r="R5145" i="1" s="1"/>
  <c r="W5144" i="1"/>
  <c r="V5145" i="1"/>
  <c r="W5145" i="1" l="1"/>
  <c r="U5146" i="1"/>
  <c r="R5146" i="1" s="1"/>
  <c r="V5146" i="1" l="1"/>
  <c r="U5147" i="1" l="1"/>
  <c r="R5147" i="1" s="1"/>
  <c r="W5146" i="1"/>
  <c r="V5147" i="1"/>
  <c r="U5148" i="1" l="1"/>
  <c r="R5148" i="1" s="1"/>
  <c r="W5147" i="1"/>
  <c r="V5148" i="1"/>
  <c r="U5149" i="1" l="1"/>
  <c r="R5149" i="1" s="1"/>
  <c r="W5148" i="1"/>
  <c r="V5149" i="1"/>
  <c r="U5150" i="1" l="1"/>
  <c r="R5150" i="1" s="1"/>
  <c r="W5149" i="1"/>
  <c r="V5150" i="1"/>
  <c r="U5151" i="1" l="1"/>
  <c r="R5151" i="1" s="1"/>
  <c r="V5151" i="1"/>
  <c r="W5150" i="1"/>
  <c r="U5152" i="1" l="1"/>
  <c r="R5152" i="1" s="1"/>
  <c r="V5152" i="1"/>
  <c r="W5151" i="1"/>
  <c r="U5153" i="1" l="1"/>
  <c r="R5153" i="1" s="1"/>
  <c r="V5153" i="1"/>
  <c r="W5152" i="1"/>
  <c r="U5154" i="1" l="1"/>
  <c r="R5154" i="1" s="1"/>
  <c r="V5154" i="1"/>
  <c r="W5153" i="1"/>
  <c r="U5155" i="1" l="1"/>
  <c r="R5155" i="1" s="1"/>
  <c r="V5155" i="1"/>
  <c r="W5154" i="1"/>
  <c r="U5156" i="1" l="1"/>
  <c r="R5156" i="1" s="1"/>
  <c r="W5155" i="1"/>
  <c r="V5156" i="1" l="1"/>
  <c r="W5156" i="1" l="1"/>
  <c r="U5157" i="1"/>
  <c r="R5157" i="1" s="1"/>
  <c r="V5157" i="1" l="1"/>
  <c r="W5157" i="1" l="1"/>
  <c r="U5158" i="1"/>
  <c r="R5158" i="1" s="1"/>
  <c r="V5158" i="1" l="1"/>
  <c r="W5158" i="1" l="1"/>
  <c r="U5159" i="1"/>
  <c r="R5159" i="1" s="1"/>
  <c r="V5159" i="1" l="1"/>
  <c r="U5160" i="1" l="1"/>
  <c r="R5160" i="1" s="1"/>
  <c r="W5159" i="1"/>
  <c r="V5160" i="1"/>
  <c r="W5160" i="1" l="1"/>
  <c r="U5161" i="1"/>
  <c r="R5161" i="1" s="1"/>
  <c r="V5161" i="1" l="1"/>
  <c r="W5161" i="1" l="1"/>
  <c r="U5162" i="1"/>
  <c r="R5162" i="1" s="1"/>
  <c r="V5162" i="1" l="1"/>
  <c r="U5163" i="1" l="1"/>
  <c r="R5163" i="1" s="1"/>
  <c r="W5162" i="1"/>
  <c r="V5163" i="1" l="1"/>
  <c r="W5163" i="1"/>
  <c r="U5164" i="1"/>
  <c r="R5164" i="1" s="1"/>
  <c r="V5164" i="1" l="1"/>
  <c r="U5165" i="1" l="1"/>
  <c r="R5165" i="1" s="1"/>
  <c r="W5164" i="1"/>
  <c r="V5165" i="1" l="1"/>
  <c r="U5166" i="1"/>
  <c r="R5166" i="1" s="1"/>
  <c r="W5165" i="1"/>
  <c r="V5166" i="1" l="1"/>
  <c r="U5167" i="1"/>
  <c r="R5167" i="1" s="1"/>
  <c r="W5166" i="1"/>
  <c r="V5167" i="1" l="1"/>
  <c r="U5168" i="1"/>
  <c r="R5168" i="1" s="1"/>
  <c r="W5167" i="1"/>
  <c r="V5168" i="1" l="1"/>
  <c r="U5169" i="1"/>
  <c r="R5169" i="1" s="1"/>
  <c r="W5168" i="1"/>
  <c r="V5169" i="1" l="1"/>
  <c r="W5169" i="1" s="1"/>
  <c r="U5170" i="1"/>
  <c r="R5170" i="1" s="1"/>
  <c r="V5170" i="1" l="1"/>
  <c r="W5170" i="1" l="1"/>
  <c r="U5171" i="1"/>
  <c r="R5171" i="1" s="1"/>
  <c r="V5171" i="1" l="1"/>
  <c r="U5172" i="1" l="1"/>
  <c r="R5172" i="1" s="1"/>
  <c r="W5171" i="1"/>
  <c r="V5172" i="1" l="1"/>
  <c r="U5173" i="1" l="1"/>
  <c r="R5173" i="1" s="1"/>
  <c r="W5172" i="1"/>
  <c r="V5173" i="1"/>
  <c r="U5174" i="1" l="1"/>
  <c r="R5174" i="1" s="1"/>
  <c r="W5173" i="1"/>
  <c r="V5174" i="1" l="1"/>
  <c r="U5175" i="1" l="1"/>
  <c r="R5175" i="1" s="1"/>
  <c r="W5174" i="1"/>
  <c r="V5175" i="1" l="1"/>
  <c r="U5176" i="1" l="1"/>
  <c r="R5176" i="1" s="1"/>
  <c r="V5176" i="1"/>
  <c r="W5175" i="1"/>
  <c r="U5177" i="1" l="1"/>
  <c r="R5177" i="1" s="1"/>
  <c r="W5176" i="1"/>
  <c r="V5177" i="1"/>
  <c r="U5178" i="1" l="1"/>
  <c r="R5178" i="1" s="1"/>
  <c r="W5177" i="1"/>
  <c r="V5178" i="1" l="1"/>
  <c r="U5179" i="1" l="1"/>
  <c r="R5179" i="1" s="1"/>
  <c r="W5178" i="1"/>
  <c r="V5179" i="1" l="1"/>
  <c r="W5179" i="1" s="1"/>
  <c r="U5180" i="1" l="1"/>
  <c r="R5180" i="1" s="1"/>
  <c r="V5180" i="1"/>
  <c r="W5180" i="1" l="1"/>
  <c r="U5181" i="1"/>
  <c r="R5181" i="1" s="1"/>
  <c r="V5181" i="1" l="1"/>
  <c r="U5182" i="1" l="1"/>
  <c r="R5182" i="1" s="1"/>
  <c r="W5181" i="1"/>
  <c r="V5182" i="1" l="1"/>
  <c r="W5182" i="1" s="1"/>
  <c r="U5183" i="1" l="1"/>
  <c r="R5183" i="1" s="1"/>
  <c r="V5183" i="1" l="1"/>
  <c r="W5183" i="1"/>
  <c r="U5184" i="1"/>
  <c r="R5184" i="1" s="1"/>
  <c r="V5184" i="1" l="1"/>
  <c r="U5185" i="1" l="1"/>
  <c r="R5185" i="1" s="1"/>
  <c r="W5184" i="1"/>
  <c r="V5185" i="1"/>
  <c r="W5185" i="1" l="1"/>
  <c r="U5186" i="1"/>
  <c r="R5186" i="1" s="1"/>
  <c r="V5186" i="1" l="1"/>
  <c r="U5187" i="1" l="1"/>
  <c r="R5187" i="1" s="1"/>
  <c r="W5186" i="1"/>
  <c r="V5187" i="1" l="1"/>
  <c r="W5187" i="1" s="1"/>
  <c r="U5188" i="1"/>
  <c r="R5188" i="1" s="1"/>
  <c r="V5188" i="1" l="1"/>
  <c r="U5189" i="1" l="1"/>
  <c r="R5189" i="1" s="1"/>
  <c r="W5188" i="1"/>
  <c r="V5189" i="1" l="1"/>
  <c r="W5189" i="1" s="1"/>
  <c r="U5190" i="1" l="1"/>
  <c r="R5190" i="1" s="1"/>
  <c r="V5190" i="1" l="1"/>
  <c r="W5190" i="1" s="1"/>
  <c r="U5191" i="1"/>
  <c r="R5191" i="1" s="1"/>
  <c r="V5191" i="1" l="1"/>
  <c r="W5191" i="1" l="1"/>
  <c r="U5192" i="1"/>
  <c r="R5192" i="1" s="1"/>
  <c r="V5192" i="1" l="1"/>
  <c r="W5192" i="1" l="1"/>
  <c r="U5193" i="1"/>
  <c r="R5193" i="1" s="1"/>
  <c r="V5193" i="1" l="1"/>
  <c r="W5193" i="1" l="1"/>
  <c r="U5194" i="1"/>
  <c r="R5194" i="1" s="1"/>
  <c r="V5194" i="1" l="1"/>
  <c r="W5194" i="1" l="1"/>
  <c r="U5195" i="1"/>
  <c r="R5195" i="1" s="1"/>
  <c r="V5195" i="1" l="1"/>
  <c r="U5196" i="1" l="1"/>
  <c r="R5196" i="1" s="1"/>
  <c r="W5195" i="1"/>
  <c r="V5196" i="1" l="1"/>
  <c r="U5197" i="1"/>
  <c r="R5197" i="1" s="1"/>
  <c r="W5196" i="1"/>
  <c r="V5197" i="1" l="1"/>
  <c r="U5198" i="1" l="1"/>
  <c r="R5198" i="1" s="1"/>
  <c r="W5197" i="1"/>
  <c r="V5198" i="1"/>
  <c r="U5199" i="1" l="1"/>
  <c r="R5199" i="1" s="1"/>
  <c r="W5198" i="1"/>
  <c r="V5199" i="1" l="1"/>
  <c r="U5200" i="1" l="1"/>
  <c r="R5200" i="1" s="1"/>
  <c r="W5199" i="1"/>
  <c r="V5200" i="1" l="1"/>
  <c r="U5201" i="1" l="1"/>
  <c r="R5201" i="1" s="1"/>
  <c r="W5200" i="1"/>
  <c r="V5201" i="1" l="1"/>
  <c r="U5202" i="1" l="1"/>
  <c r="R5202" i="1" s="1"/>
  <c r="W5201" i="1"/>
  <c r="V5202" i="1" l="1"/>
  <c r="U5537" i="1"/>
  <c r="R5537" i="1" s="1"/>
  <c r="U5203" i="1" l="1"/>
  <c r="R5203" i="1" s="1"/>
  <c r="W5202" i="1"/>
  <c r="U5538" i="1"/>
  <c r="R5538" i="1" s="1"/>
  <c r="V5203" i="1" l="1"/>
  <c r="W5203" i="1" l="1"/>
  <c r="U5204" i="1"/>
  <c r="R5204" i="1" s="1"/>
  <c r="V5204" i="1" l="1"/>
  <c r="W5204" i="1" l="1"/>
  <c r="U5205" i="1"/>
  <c r="R5205" i="1" s="1"/>
  <c r="V5205" i="1" l="1"/>
  <c r="U5206" i="1" l="1"/>
  <c r="R5206" i="1" s="1"/>
  <c r="W5205" i="1"/>
  <c r="V5206" i="1"/>
  <c r="W5206" i="1" l="1"/>
  <c r="U5207" i="1"/>
  <c r="R5207" i="1" s="1"/>
  <c r="V5207" i="1" l="1"/>
  <c r="U5208" i="1" l="1"/>
  <c r="R5208" i="1" s="1"/>
  <c r="W5207" i="1"/>
  <c r="V5208" i="1" l="1"/>
  <c r="U5209" i="1" s="1"/>
  <c r="W5208" i="1"/>
  <c r="R5209" i="1" l="1"/>
  <c r="V5209" i="1"/>
  <c r="W5209" i="1" s="1"/>
  <c r="U5210" i="1" l="1"/>
  <c r="R5210" i="1" s="1"/>
  <c r="V5210" i="1" l="1"/>
  <c r="W5210" i="1" s="1"/>
  <c r="U5211" i="1"/>
  <c r="R5211" i="1" s="1"/>
  <c r="V5211" i="1" l="1"/>
  <c r="W5211" i="1" s="1"/>
  <c r="U5212" i="1"/>
  <c r="R5212" i="1" s="1"/>
  <c r="V5212" i="1" l="1"/>
  <c r="U5213" i="1" l="1"/>
  <c r="R5213" i="1" s="1"/>
  <c r="W5212" i="1"/>
  <c r="V5213" i="1"/>
  <c r="W5213" i="1" l="1"/>
  <c r="U5214" i="1"/>
  <c r="R5214" i="1" s="1"/>
  <c r="V5214" i="1" l="1"/>
  <c r="U5215" i="1" l="1"/>
  <c r="R5215" i="1" s="1"/>
  <c r="W5214" i="1"/>
  <c r="V5215" i="1" l="1"/>
  <c r="W5215" i="1" s="1"/>
  <c r="U5216" i="1"/>
  <c r="R5216" i="1" s="1"/>
  <c r="V5216" i="1" l="1"/>
  <c r="U5217" i="1" l="1"/>
  <c r="R5217" i="1" s="1"/>
  <c r="W5216" i="1"/>
  <c r="V5217" i="1" l="1"/>
  <c r="W5217" i="1" s="1"/>
  <c r="U5218" i="1"/>
  <c r="R5218" i="1" s="1"/>
  <c r="V5218" i="1" l="1"/>
  <c r="U5219" i="1"/>
  <c r="R5219" i="1" s="1"/>
  <c r="W5218" i="1"/>
  <c r="V5219" i="1" l="1"/>
  <c r="U5220" i="1"/>
  <c r="R5220" i="1" s="1"/>
  <c r="W5219" i="1"/>
  <c r="V5220" i="1" l="1"/>
  <c r="W5220" i="1" s="1"/>
  <c r="U5221" i="1"/>
  <c r="R5221" i="1" s="1"/>
  <c r="V5221" i="1" l="1"/>
  <c r="U5222" i="1"/>
  <c r="R5222" i="1" s="1"/>
  <c r="V5222" i="1" l="1"/>
  <c r="W5221" i="1"/>
  <c r="U5223" i="1"/>
  <c r="R5223" i="1" s="1"/>
  <c r="W5222" i="1"/>
  <c r="V5223" i="1" l="1"/>
  <c r="U5224" i="1"/>
  <c r="R5224" i="1" s="1"/>
  <c r="W5223" i="1"/>
  <c r="V5224" i="1" l="1"/>
  <c r="W5224" i="1" s="1"/>
  <c r="U5225" i="1"/>
  <c r="R5225" i="1" s="1"/>
  <c r="V5225" i="1" l="1"/>
  <c r="U5226" i="1" l="1"/>
  <c r="R5226" i="1" s="1"/>
  <c r="W5225" i="1"/>
  <c r="V5226" i="1"/>
  <c r="U5227" i="1" l="1"/>
  <c r="R5227" i="1" s="1"/>
  <c r="W5226" i="1"/>
  <c r="V5227" i="1"/>
  <c r="U5228" i="1" l="1"/>
  <c r="R5228" i="1" s="1"/>
  <c r="V5228" i="1"/>
  <c r="W5227" i="1"/>
  <c r="W5228" i="1" l="1"/>
  <c r="U5229" i="1"/>
  <c r="R5229" i="1" s="1"/>
  <c r="V5229" i="1" l="1"/>
  <c r="U5230" i="1" l="1"/>
  <c r="R5230" i="1" s="1"/>
  <c r="W5229" i="1"/>
  <c r="V5230" i="1" l="1"/>
  <c r="W5230" i="1" s="1"/>
  <c r="U5231" i="1"/>
  <c r="R5231" i="1" s="1"/>
  <c r="V5231" i="1" l="1"/>
  <c r="W5231" i="1" l="1"/>
  <c r="U5232" i="1"/>
  <c r="R5232" i="1" s="1"/>
  <c r="V5232" i="1" l="1"/>
  <c r="W5232" i="1" l="1"/>
  <c r="U5233" i="1"/>
  <c r="R5233" i="1" s="1"/>
  <c r="V5233" i="1" l="1"/>
  <c r="W5233" i="1" s="1"/>
  <c r="U5234" i="1" l="1"/>
  <c r="R5234" i="1" s="1"/>
  <c r="V5234" i="1"/>
  <c r="W5234" i="1" l="1"/>
  <c r="U5235" i="1"/>
  <c r="R5235" i="1" s="1"/>
  <c r="V5235" i="1" l="1"/>
  <c r="W5235" i="1" s="1"/>
  <c r="U5236" i="1"/>
  <c r="R5236" i="1" s="1"/>
  <c r="V5236" i="1" l="1"/>
  <c r="U5237" i="1" l="1"/>
  <c r="R5237" i="1" s="1"/>
  <c r="W5236" i="1"/>
  <c r="V5237" i="1"/>
  <c r="U5238" i="1" l="1"/>
  <c r="R5238" i="1" s="1"/>
  <c r="W5237" i="1"/>
  <c r="V5238" i="1"/>
  <c r="U5239" i="1" l="1"/>
  <c r="R5239" i="1" s="1"/>
  <c r="W5238" i="1"/>
  <c r="V5239" i="1"/>
  <c r="W5239" i="1" l="1"/>
  <c r="U5240" i="1"/>
  <c r="R5240" i="1" s="1"/>
  <c r="V5240" i="1" l="1"/>
  <c r="W5240" i="1" l="1"/>
  <c r="U5241" i="1"/>
  <c r="R5241" i="1" s="1"/>
  <c r="V5241" i="1" l="1"/>
  <c r="U5242" i="1" l="1"/>
  <c r="R5242" i="1" s="1"/>
  <c r="W5241" i="1"/>
  <c r="V5242" i="1"/>
  <c r="W5242" i="1" l="1"/>
  <c r="U5243" i="1"/>
  <c r="R5243" i="1" s="1"/>
  <c r="V5243" i="1" l="1"/>
  <c r="U5244" i="1" l="1"/>
  <c r="R5244" i="1" s="1"/>
  <c r="V5244" i="1"/>
  <c r="W5243" i="1"/>
  <c r="U5245" i="1" l="1"/>
  <c r="R5245" i="1" s="1"/>
  <c r="W5244" i="1"/>
  <c r="V5245" i="1" l="1"/>
  <c r="U5246" i="1" l="1"/>
  <c r="R5246" i="1" s="1"/>
  <c r="W5245" i="1"/>
  <c r="V5246" i="1"/>
  <c r="U5247" i="1" l="1"/>
  <c r="R5247" i="1" s="1"/>
  <c r="W5246" i="1"/>
  <c r="V5247" i="1" l="1"/>
  <c r="U5248" i="1" l="1"/>
  <c r="R5248" i="1" s="1"/>
  <c r="V5248" i="1"/>
  <c r="W5247" i="1"/>
  <c r="U5249" i="1" l="1"/>
  <c r="R5249" i="1" s="1"/>
  <c r="W5248" i="1"/>
  <c r="V5249" i="1" l="1"/>
  <c r="U5250" i="1" l="1"/>
  <c r="R5250" i="1" s="1"/>
  <c r="W5249" i="1"/>
  <c r="V5250" i="1"/>
  <c r="U5251" i="1" l="1"/>
  <c r="R5251" i="1" s="1"/>
  <c r="W5250" i="1"/>
  <c r="V5251" i="1" l="1"/>
  <c r="W5251" i="1" l="1"/>
  <c r="U5252" i="1"/>
  <c r="R5252" i="1" s="1"/>
  <c r="V5252" i="1" l="1"/>
  <c r="U5598" i="1"/>
  <c r="R5598" i="1" s="1"/>
  <c r="U5253" i="1" l="1"/>
  <c r="R5253" i="1" s="1"/>
  <c r="W5252" i="1"/>
  <c r="U5599" i="1"/>
  <c r="R5599" i="1" s="1"/>
  <c r="V5253" i="1" l="1"/>
  <c r="W5253" i="1" s="1"/>
  <c r="U5254" i="1"/>
  <c r="R5254" i="1" s="1"/>
  <c r="V5254" i="1" l="1"/>
  <c r="W5254" i="1" l="1"/>
  <c r="U5255" i="1"/>
  <c r="R5255" i="1" s="1"/>
  <c r="U5601" i="1"/>
  <c r="R5601" i="1" s="1"/>
  <c r="V5255" i="1" l="1"/>
  <c r="U5602" i="1"/>
  <c r="R5602" i="1" s="1"/>
  <c r="U5256" i="1" l="1"/>
  <c r="R5256" i="1" s="1"/>
  <c r="W5255" i="1"/>
  <c r="U5603" i="1"/>
  <c r="R5603" i="1" s="1"/>
  <c r="V5256" i="1" l="1"/>
  <c r="W5256" i="1" s="1"/>
  <c r="U5257" i="1"/>
  <c r="R5257" i="1" s="1"/>
  <c r="U5604" i="1"/>
  <c r="R5604" i="1" s="1"/>
  <c r="V5257" i="1" l="1"/>
  <c r="U5605" i="1"/>
  <c r="R5605" i="1" s="1"/>
  <c r="W5257" i="1" l="1"/>
  <c r="U5258" i="1"/>
  <c r="R5258" i="1" s="1"/>
  <c r="U5606" i="1"/>
  <c r="R5606" i="1" s="1"/>
  <c r="V5258" i="1" l="1"/>
  <c r="U5607" i="1"/>
  <c r="R5607" i="1" s="1"/>
  <c r="W5258" i="1" l="1"/>
  <c r="U5259" i="1"/>
  <c r="R5259" i="1" s="1"/>
  <c r="V5259" i="1" l="1"/>
  <c r="U5608" i="1"/>
  <c r="R5608" i="1" s="1"/>
  <c r="W5259" i="1" l="1"/>
  <c r="U5260" i="1"/>
  <c r="R5260" i="1" s="1"/>
  <c r="U5609" i="1"/>
  <c r="R5609" i="1" s="1"/>
  <c r="V5260" i="1" l="1"/>
  <c r="U5610" i="1"/>
  <c r="R5610" i="1" s="1"/>
  <c r="U5261" i="1" l="1"/>
  <c r="R5261" i="1" s="1"/>
  <c r="W5260" i="1"/>
  <c r="U5611" i="1"/>
  <c r="R5611" i="1" s="1"/>
  <c r="V5261" i="1" l="1"/>
  <c r="U5262" i="1"/>
  <c r="R5262" i="1" s="1"/>
  <c r="W5261" i="1"/>
  <c r="U5612" i="1"/>
  <c r="R5612" i="1" s="1"/>
  <c r="V5262" i="1" l="1"/>
  <c r="U5263" i="1"/>
  <c r="R5263" i="1" s="1"/>
  <c r="W5262" i="1"/>
  <c r="V5263" i="1" l="1"/>
  <c r="U5264" i="1" s="1"/>
  <c r="W5263" i="1" l="1"/>
  <c r="R5264" i="1"/>
  <c r="V5264" i="1"/>
  <c r="W5264" i="1" s="1"/>
  <c r="U5265" i="1" l="1"/>
  <c r="R5265" i="1" s="1"/>
  <c r="V5265" i="1" l="1"/>
  <c r="W5265" i="1" l="1"/>
  <c r="U5266" i="1"/>
  <c r="R5266" i="1" l="1"/>
  <c r="V5266" i="1"/>
  <c r="U5267" i="1" l="1"/>
  <c r="R5267" i="1" s="1"/>
  <c r="W5266" i="1"/>
  <c r="U5268" i="1"/>
  <c r="R5268" i="1" s="1"/>
  <c r="V5267" i="1" l="1"/>
  <c r="U5269" i="1"/>
  <c r="R5269" i="1" s="1"/>
  <c r="W5267" i="1" l="1"/>
  <c r="V5268" i="1"/>
  <c r="W5268" i="1" s="1"/>
  <c r="V5269" i="1" l="1"/>
  <c r="W5269" i="1" s="1"/>
  <c r="U5270" i="1"/>
  <c r="R5270" i="1" s="1"/>
  <c r="V5270" i="1" l="1"/>
  <c r="W5270" i="1" l="1"/>
  <c r="U5271" i="1"/>
  <c r="R5271" i="1" s="1"/>
  <c r="V5271" i="1" l="1"/>
  <c r="W5271" i="1" l="1"/>
  <c r="U5272" i="1"/>
  <c r="R5272" i="1" s="1"/>
  <c r="V5272" i="1" l="1"/>
  <c r="W5272" i="1" l="1"/>
  <c r="U5273" i="1"/>
  <c r="R5273" i="1" s="1"/>
  <c r="U5625" i="1"/>
  <c r="R5625" i="1" s="1"/>
  <c r="V5273" i="1" l="1"/>
  <c r="U5626" i="1"/>
  <c r="R5626" i="1" s="1"/>
  <c r="W5273" i="1" l="1"/>
  <c r="U5274" i="1"/>
  <c r="R5274" i="1" s="1"/>
  <c r="U5627" i="1"/>
  <c r="R5627" i="1" s="1"/>
  <c r="V5274" i="1" l="1"/>
  <c r="W5274" i="1" s="1"/>
  <c r="U5275" i="1"/>
  <c r="R5275" i="1" s="1"/>
  <c r="U5628" i="1"/>
  <c r="R5628" i="1" s="1"/>
  <c r="V5275" i="1" l="1"/>
  <c r="U5629" i="1"/>
  <c r="R5629" i="1" s="1"/>
  <c r="U5276" i="1" l="1"/>
  <c r="R5276" i="1" s="1"/>
  <c r="W5275" i="1"/>
  <c r="V5276" i="1"/>
  <c r="U5277" i="1" l="1"/>
  <c r="R5277" i="1" s="1"/>
  <c r="W5276" i="1"/>
  <c r="U5631" i="1"/>
  <c r="R5631" i="1" s="1"/>
  <c r="V5277" i="1" l="1"/>
  <c r="W5277" i="1" s="1"/>
  <c r="U5278" i="1"/>
  <c r="R5278" i="1" s="1"/>
  <c r="V5278" i="1" l="1"/>
  <c r="W5278" i="1" l="1"/>
  <c r="U5279" i="1"/>
  <c r="R5279" i="1" s="1"/>
  <c r="U5634" i="1"/>
  <c r="R5634" i="1" s="1"/>
  <c r="V5279" i="1" l="1"/>
  <c r="W5279" i="1" l="1"/>
  <c r="U5280" i="1"/>
  <c r="R5280" i="1" s="1"/>
  <c r="V5280" i="1" l="1"/>
  <c r="U5281" i="1"/>
  <c r="R5281" i="1" s="1"/>
  <c r="W5280" i="1"/>
  <c r="V5281" i="1" l="1"/>
  <c r="U5282" i="1"/>
  <c r="R5282" i="1" s="1"/>
  <c r="W5281" i="1"/>
  <c r="V5282" i="1" l="1"/>
  <c r="U5283" i="1"/>
  <c r="R5283" i="1" s="1"/>
  <c r="W5282" i="1"/>
  <c r="V5283" i="1" l="1"/>
  <c r="W5283" i="1" s="1"/>
  <c r="U5284" i="1"/>
  <c r="R5284" i="1" s="1"/>
  <c r="V5284" i="1" l="1"/>
  <c r="U5285" i="1" l="1"/>
  <c r="R5285" i="1" s="1"/>
  <c r="W5284" i="1"/>
  <c r="V5285" i="1"/>
  <c r="U5286" i="1" l="1"/>
  <c r="R5286" i="1" s="1"/>
  <c r="W5285" i="1"/>
  <c r="V5286" i="1" l="1"/>
  <c r="W5286" i="1" s="1"/>
  <c r="U5287" i="1"/>
  <c r="R5287" i="1" s="1"/>
  <c r="V5287" i="1" l="1"/>
  <c r="W5287" i="1" l="1"/>
  <c r="U5288" i="1"/>
  <c r="R5288" i="1" s="1"/>
  <c r="V5288" i="1" l="1"/>
  <c r="U5645" i="1"/>
  <c r="R5645" i="1" s="1"/>
  <c r="W5288" i="1" l="1"/>
  <c r="U5289" i="1"/>
  <c r="R5289" i="1" s="1"/>
  <c r="V5289" i="1" l="1"/>
  <c r="W5289" i="1" s="1"/>
  <c r="U5290" i="1" l="1"/>
  <c r="R5290" i="1" s="1"/>
  <c r="V5290" i="1" l="1"/>
  <c r="W5290" i="1" s="1"/>
  <c r="U5291" i="1"/>
  <c r="R5291" i="1" s="1"/>
  <c r="U5648" i="1"/>
  <c r="R5648" i="1" s="1"/>
  <c r="V5291" i="1" l="1"/>
  <c r="W5291" i="1"/>
  <c r="U5292" i="1"/>
  <c r="R5292" i="1" s="1"/>
  <c r="V5292" i="1" l="1"/>
  <c r="U5650" i="1"/>
  <c r="R5650" i="1" s="1"/>
  <c r="W5292" i="1" l="1"/>
  <c r="U5293" i="1"/>
  <c r="R5293" i="1" s="1"/>
  <c r="V5293" i="1" l="1"/>
  <c r="W5293" i="1" l="1"/>
  <c r="U5294" i="1"/>
  <c r="R5294" i="1" s="1"/>
  <c r="U5652" i="1"/>
  <c r="R5652" i="1" s="1"/>
  <c r="V5294" i="1" l="1"/>
  <c r="W5294" i="1" l="1"/>
  <c r="U5295" i="1"/>
  <c r="R5295" i="1" s="1"/>
  <c r="V5295" i="1" l="1"/>
  <c r="U5655" i="1"/>
  <c r="R5655" i="1" s="1"/>
  <c r="W5295" i="1" l="1"/>
  <c r="U5296" i="1"/>
  <c r="R5296" i="1" s="1"/>
  <c r="U5656" i="1"/>
  <c r="R5656" i="1" s="1"/>
  <c r="V5296" i="1" l="1"/>
  <c r="U5657" i="1"/>
  <c r="R5657" i="1" s="1"/>
  <c r="W5296" i="1" l="1"/>
  <c r="U5297" i="1"/>
  <c r="R5297" i="1" s="1"/>
  <c r="U5658" i="1"/>
  <c r="R5658" i="1" s="1"/>
  <c r="V5297" i="1" l="1"/>
  <c r="U5659" i="1"/>
  <c r="R5659" i="1" s="1"/>
  <c r="W5297" i="1" l="1"/>
  <c r="U5298" i="1"/>
  <c r="R5298" i="1" s="1"/>
  <c r="V5298" i="1" l="1"/>
  <c r="W5298" i="1" l="1"/>
  <c r="U5299" i="1"/>
  <c r="R5299" i="1" s="1"/>
  <c r="V5299" i="1" l="1"/>
  <c r="U5300" i="1" l="1"/>
  <c r="R5300" i="1" s="1"/>
  <c r="W5299" i="1"/>
  <c r="V5300" i="1" l="1"/>
  <c r="U5301" i="1" l="1"/>
  <c r="R5301" i="1" s="1"/>
  <c r="W5300" i="1"/>
  <c r="V5301" i="1"/>
  <c r="U5302" i="1" l="1"/>
  <c r="R5302" i="1" s="1"/>
  <c r="W5301" i="1"/>
  <c r="V5302" i="1" l="1"/>
  <c r="W5302" i="1" s="1"/>
  <c r="U5303" i="1" l="1"/>
  <c r="R5303" i="1" s="1"/>
  <c r="V5303" i="1" l="1"/>
  <c r="W5303" i="1"/>
  <c r="U5304" i="1"/>
  <c r="R5304" i="1" s="1"/>
  <c r="V5304" i="1" l="1"/>
  <c r="U5305" i="1" l="1"/>
  <c r="R5305" i="1" s="1"/>
  <c r="W5304" i="1"/>
  <c r="V5305" i="1" l="1"/>
  <c r="U5306" i="1"/>
  <c r="R5306" i="1" s="1"/>
  <c r="W5305" i="1"/>
  <c r="V5306" i="1" l="1"/>
  <c r="U5307" i="1" s="1"/>
  <c r="R5307" i="1" s="1"/>
  <c r="V5307" i="1" l="1"/>
  <c r="U5308" i="1" s="1"/>
  <c r="R5308" i="1" s="1"/>
  <c r="W5306" i="1"/>
  <c r="W5307" i="1" l="1"/>
  <c r="V5308" i="1"/>
  <c r="W5308" i="1" l="1"/>
  <c r="U5309" i="1"/>
  <c r="R5309" i="1" s="1"/>
  <c r="V5309" i="1" l="1"/>
  <c r="U5310" i="1" l="1"/>
  <c r="R5310" i="1" s="1"/>
  <c r="W5309" i="1"/>
  <c r="V5310" i="1" l="1"/>
  <c r="W5310" i="1" s="1"/>
  <c r="U5311" i="1"/>
  <c r="R5311" i="1" s="1"/>
  <c r="V5311" i="1" l="1"/>
  <c r="U5312" i="1"/>
  <c r="R5312" i="1" s="1"/>
  <c r="W5311" i="1"/>
  <c r="U5677" i="1"/>
  <c r="R5677" i="1" s="1"/>
  <c r="V5312" i="1" l="1"/>
  <c r="W5312" i="1" s="1"/>
  <c r="U5313" i="1"/>
  <c r="R5313" i="1" s="1"/>
  <c r="U5678" i="1"/>
  <c r="R5678" i="1" s="1"/>
  <c r="V5313" i="1" l="1"/>
  <c r="W5313" i="1" s="1"/>
  <c r="U5314" i="1"/>
  <c r="R5314" i="1" s="1"/>
  <c r="U5679" i="1"/>
  <c r="R5679" i="1" s="1"/>
  <c r="V5314" i="1" l="1"/>
  <c r="W5314" i="1" s="1"/>
  <c r="U5315" i="1"/>
  <c r="R5315" i="1" s="1"/>
  <c r="U5680" i="1"/>
  <c r="R5680" i="1" s="1"/>
  <c r="V5315" i="1" l="1"/>
  <c r="W5315" i="1" s="1"/>
  <c r="U5316" i="1"/>
  <c r="R5316" i="1" s="1"/>
  <c r="U5681" i="1"/>
  <c r="R5681" i="1" s="1"/>
  <c r="V5316" i="1" l="1"/>
  <c r="U5682" i="1"/>
  <c r="R5682" i="1" s="1"/>
  <c r="W5316" i="1" l="1"/>
  <c r="U5317" i="1"/>
  <c r="R5317" i="1" s="1"/>
  <c r="U5683" i="1"/>
  <c r="R5683" i="1" s="1"/>
  <c r="V5317" i="1" l="1"/>
  <c r="W5317" i="1" l="1"/>
  <c r="U5318" i="1"/>
  <c r="R5318" i="1" s="1"/>
  <c r="V5318" i="1" l="1"/>
  <c r="W5318" i="1" l="1"/>
  <c r="V5319" i="1"/>
  <c r="W5319" i="1" l="1"/>
  <c r="V5320" i="1"/>
  <c r="W5320" i="1" l="1"/>
  <c r="U5321" i="1"/>
  <c r="R5321" i="1" s="1"/>
  <c r="V5321" i="1" l="1"/>
  <c r="W5321" i="1" l="1"/>
  <c r="V5322" i="1"/>
  <c r="W5322" i="1" l="1"/>
  <c r="U5323" i="1"/>
  <c r="R5323" i="1" s="1"/>
  <c r="V5323" i="1" l="1"/>
  <c r="U5324" i="1" l="1"/>
  <c r="R5324" i="1" s="1"/>
  <c r="W5323" i="1"/>
  <c r="V5324" i="1"/>
  <c r="U5325" i="1" l="1"/>
  <c r="R5325" i="1" s="1"/>
  <c r="W5324" i="1"/>
  <c r="V5325" i="1" l="1"/>
  <c r="U5326" i="1"/>
  <c r="R5326" i="1" s="1"/>
  <c r="W5325" i="1"/>
  <c r="V5326" i="1" l="1"/>
  <c r="U5327" i="1" s="1"/>
  <c r="W5326" i="1" l="1"/>
  <c r="R5327" i="1"/>
  <c r="V5327" i="1"/>
  <c r="W5327" i="1" s="1"/>
  <c r="U5328" i="1" l="1"/>
  <c r="R5328" i="1" s="1"/>
  <c r="V5328" i="1" l="1"/>
  <c r="W5328" i="1" l="1"/>
  <c r="U5329" i="1"/>
  <c r="R5329" i="1" l="1"/>
  <c r="V5329" i="1"/>
  <c r="W5329" i="1" l="1"/>
  <c r="U5330" i="1"/>
  <c r="R5330" i="1" s="1"/>
  <c r="V5330" i="1" l="1"/>
  <c r="U5331" i="1" l="1"/>
  <c r="R5331" i="1" s="1"/>
  <c r="W5330" i="1"/>
  <c r="V5331" i="1" l="1"/>
  <c r="U5332" i="1" s="1"/>
  <c r="W5331" i="1"/>
  <c r="R5332" i="1" l="1"/>
  <c r="V5332" i="1"/>
  <c r="U5333" i="1" s="1"/>
  <c r="R5333" i="1" s="1"/>
  <c r="U5703" i="1"/>
  <c r="R5703" i="1" s="1"/>
  <c r="W5332" i="1" l="1"/>
  <c r="V5333" i="1"/>
  <c r="U5704" i="1"/>
  <c r="R5704" i="1" s="1"/>
  <c r="U5334" i="1" l="1"/>
  <c r="W5333" i="1"/>
  <c r="U5705" i="1"/>
  <c r="R5705" i="1" s="1"/>
  <c r="R5334" i="1" l="1"/>
  <c r="V5334" i="1"/>
  <c r="U5706" i="1"/>
  <c r="R5706" i="1" s="1"/>
  <c r="U5335" i="1" l="1"/>
  <c r="R5335" i="1" s="1"/>
  <c r="W5334" i="1"/>
  <c r="V5335" i="1"/>
  <c r="U5707" i="1"/>
  <c r="R5707" i="1" s="1"/>
  <c r="W5335" i="1" l="1"/>
  <c r="U5336" i="1"/>
  <c r="R5336" i="1" s="1"/>
  <c r="U5708" i="1"/>
  <c r="R5708" i="1" s="1"/>
  <c r="V5336" i="1" l="1"/>
  <c r="U5339" i="1"/>
  <c r="R5339" i="1" s="1"/>
  <c r="U5337" i="1" l="1"/>
  <c r="R5337" i="1" s="1"/>
  <c r="W5336" i="1"/>
  <c r="U5709" i="1"/>
  <c r="R5709" i="1" s="1"/>
  <c r="V5337" i="1" l="1"/>
  <c r="W5337" i="1" s="1"/>
  <c r="U5340" i="1"/>
  <c r="R5340" i="1" s="1"/>
  <c r="U5710" i="1"/>
  <c r="R5710" i="1" s="1"/>
  <c r="U5338" i="1" l="1"/>
  <c r="R5338" i="1" s="1"/>
  <c r="V5338" i="1"/>
  <c r="W5338" i="1" l="1"/>
  <c r="V5339" i="1"/>
  <c r="U5341" i="1"/>
  <c r="R5341" i="1" s="1"/>
  <c r="U5712" i="1"/>
  <c r="R5712" i="1" s="1"/>
  <c r="W5339" i="1" l="1"/>
  <c r="V5340" i="1"/>
  <c r="W5340" i="1" s="1"/>
  <c r="U5713" i="1"/>
  <c r="R5713" i="1" s="1"/>
  <c r="V5341" i="1" l="1"/>
  <c r="W5341" i="1" s="1"/>
  <c r="U5342" i="1"/>
  <c r="R5342" i="1" s="1"/>
  <c r="U5714" i="1"/>
  <c r="R5714" i="1" s="1"/>
  <c r="V5342" i="1" l="1"/>
  <c r="U5343" i="1"/>
  <c r="R5343" i="1" s="1"/>
  <c r="W5342" i="1"/>
  <c r="V5343" i="1"/>
  <c r="U5715" i="1"/>
  <c r="R5715" i="1" s="1"/>
  <c r="W5343" i="1" l="1"/>
  <c r="U5344" i="1"/>
  <c r="R5344" i="1" s="1"/>
  <c r="U5716" i="1"/>
  <c r="R5716" i="1" s="1"/>
  <c r="V5344" i="1" l="1"/>
  <c r="U5717" i="1"/>
  <c r="R5717" i="1" s="1"/>
  <c r="W5344" i="1" l="1"/>
  <c r="V5345" i="1"/>
  <c r="U5718" i="1"/>
  <c r="R5718" i="1" s="1"/>
  <c r="W5345" i="1" l="1"/>
  <c r="V5346" i="1"/>
  <c r="U5719" i="1"/>
  <c r="R5719" i="1" s="1"/>
  <c r="W5346" i="1" l="1"/>
  <c r="U5347" i="1"/>
  <c r="R5347" i="1" s="1"/>
  <c r="U5720" i="1"/>
  <c r="R5720" i="1" s="1"/>
  <c r="V5347" i="1" l="1"/>
  <c r="U5721" i="1"/>
  <c r="R5721" i="1" s="1"/>
  <c r="U5348" i="1" l="1"/>
  <c r="R5348" i="1" s="1"/>
  <c r="W5347" i="1"/>
  <c r="U5722" i="1"/>
  <c r="R5722" i="1" s="1"/>
  <c r="V5348" i="1" l="1"/>
  <c r="U5349" i="1" s="1"/>
  <c r="W5348" i="1"/>
  <c r="U5723" i="1"/>
  <c r="R5723" i="1" s="1"/>
  <c r="R5349" i="1" l="1"/>
  <c r="V5349" i="1"/>
  <c r="W5349" i="1" s="1"/>
  <c r="U5724" i="1"/>
  <c r="R5724" i="1" s="1"/>
  <c r="U5350" i="1" l="1"/>
  <c r="R5350" i="1" s="1"/>
  <c r="U5725" i="1"/>
  <c r="R5725" i="1" s="1"/>
  <c r="V5350" i="1" l="1"/>
  <c r="U5726" i="1"/>
  <c r="R5726" i="1" s="1"/>
  <c r="W5350" i="1" l="1"/>
  <c r="U5351" i="1"/>
  <c r="U5727" i="1"/>
  <c r="R5727" i="1" s="1"/>
  <c r="R5351" i="1" l="1"/>
  <c r="V5351" i="1"/>
  <c r="U5728" i="1"/>
  <c r="R5728" i="1" s="1"/>
  <c r="W5351" i="1" l="1"/>
  <c r="U5352" i="1"/>
  <c r="R5352" i="1" s="1"/>
  <c r="U5729" i="1"/>
  <c r="R5729" i="1" s="1"/>
  <c r="V5352" i="1" l="1"/>
  <c r="W5352" i="1"/>
  <c r="U5353" i="1"/>
  <c r="R5353" i="1" s="1"/>
  <c r="U5730" i="1"/>
  <c r="R5730" i="1" s="1"/>
  <c r="V5353" i="1" l="1"/>
  <c r="U5731" i="1"/>
  <c r="R5731" i="1" s="1"/>
  <c r="U5354" i="1" l="1"/>
  <c r="R5354" i="1" s="1"/>
  <c r="W5353" i="1"/>
  <c r="V5354" i="1"/>
  <c r="U5732" i="1"/>
  <c r="R5732" i="1" s="1"/>
  <c r="W5354" i="1" l="1"/>
  <c r="U5355" i="1"/>
  <c r="R5355" i="1" s="1"/>
  <c r="U5733" i="1"/>
  <c r="R5733" i="1" s="1"/>
  <c r="V5355" i="1" l="1"/>
  <c r="W5355" i="1" l="1"/>
  <c r="U5356" i="1"/>
  <c r="R5356" i="1" s="1"/>
  <c r="U5734" i="1"/>
  <c r="R5734" i="1" s="1"/>
  <c r="V5356" i="1" l="1"/>
  <c r="U5735" i="1"/>
  <c r="R5735" i="1" s="1"/>
  <c r="W5356" i="1" l="1"/>
  <c r="U5357" i="1"/>
  <c r="R5357" i="1" s="1"/>
  <c r="V5357" i="1" l="1"/>
  <c r="W5357" i="1" l="1"/>
  <c r="U5358" i="1"/>
  <c r="R5358" i="1" s="1"/>
  <c r="U5361" i="1"/>
  <c r="R5361" i="1" s="1"/>
  <c r="V5358" i="1" l="1"/>
  <c r="U5359" i="1"/>
  <c r="R5359" i="1" s="1"/>
  <c r="W5358" i="1"/>
  <c r="V5359" i="1"/>
  <c r="U5360" i="1" l="1"/>
  <c r="R5360" i="1" s="1"/>
  <c r="W5359" i="1"/>
  <c r="V5360" i="1"/>
  <c r="U5362" i="1"/>
  <c r="R5362" i="1" s="1"/>
  <c r="W5360" i="1" l="1"/>
  <c r="V5361" i="1"/>
  <c r="U5363" i="1"/>
  <c r="R5363" i="1" s="1"/>
  <c r="W5361" i="1" l="1"/>
  <c r="V5362" i="1"/>
  <c r="W5362" i="1" s="1"/>
  <c r="V5363" i="1" l="1"/>
  <c r="V5364" i="1" s="1"/>
  <c r="W5363" i="1"/>
  <c r="W5364" i="1" l="1"/>
  <c r="V5365" i="1"/>
  <c r="W5365" i="1" l="1"/>
  <c r="V5366" i="1"/>
  <c r="V5367" i="1" l="1"/>
  <c r="W5366" i="1"/>
  <c r="V5368" i="1" l="1"/>
  <c r="W5367" i="1"/>
  <c r="V5369" i="1" l="1"/>
  <c r="W5368" i="1"/>
  <c r="W5369" i="1" l="1"/>
  <c r="U5370" i="1"/>
  <c r="R5370" i="1" s="1"/>
  <c r="V5370" i="1" l="1"/>
  <c r="U5371" i="1" l="1"/>
  <c r="R5371" i="1" s="1"/>
  <c r="W5370" i="1"/>
  <c r="V5371" i="1" l="1"/>
  <c r="U5372" i="1" s="1"/>
  <c r="W5371" i="1" l="1"/>
  <c r="R5372" i="1"/>
  <c r="V5372" i="1"/>
  <c r="W5372" i="1" s="1"/>
  <c r="U5373" i="1" l="1"/>
  <c r="R5373" i="1" s="1"/>
  <c r="V5373" i="1"/>
  <c r="W5373" i="1" s="1"/>
  <c r="U5374" i="1" l="1"/>
  <c r="R5374" i="1" s="1"/>
  <c r="V5374" i="1"/>
  <c r="W5374" i="1" l="1"/>
  <c r="U5375" i="1"/>
  <c r="R5375" i="1" s="1"/>
  <c r="V5375" i="1" l="1"/>
  <c r="U5376" i="1" l="1"/>
  <c r="R5376" i="1" s="1"/>
  <c r="W5375" i="1"/>
  <c r="V5376" i="1" l="1"/>
  <c r="U5377" i="1"/>
  <c r="R5377" i="1" s="1"/>
  <c r="W5376" i="1"/>
  <c r="V5377" i="1" l="1"/>
  <c r="U5378" i="1"/>
  <c r="R5378" i="1" s="1"/>
  <c r="W5377" i="1"/>
  <c r="V5378" i="1" l="1"/>
  <c r="U5379" i="1"/>
  <c r="R5379" i="1" s="1"/>
  <c r="W5378" i="1"/>
  <c r="V5379" i="1" l="1"/>
  <c r="U5380" i="1"/>
  <c r="R5380" i="1" s="1"/>
  <c r="W5379" i="1"/>
  <c r="V5380" i="1" l="1"/>
  <c r="U5381" i="1"/>
  <c r="R5381" i="1" s="1"/>
  <c r="W5380" i="1"/>
  <c r="V5381" i="1" l="1"/>
  <c r="W5381" i="1" s="1"/>
  <c r="U5382" i="1" l="1"/>
  <c r="R5382" i="1" s="1"/>
  <c r="V5382" i="1"/>
  <c r="U5383" i="1" l="1"/>
  <c r="R5383" i="1" s="1"/>
  <c r="W5382" i="1"/>
  <c r="V5383" i="1" l="1"/>
  <c r="U5384" i="1"/>
  <c r="R5384" i="1" s="1"/>
  <c r="W5383" i="1"/>
  <c r="V5384" i="1" l="1"/>
  <c r="W5384" i="1" s="1"/>
  <c r="U5385" i="1"/>
  <c r="R5385" i="1" s="1"/>
  <c r="V5385" i="1" l="1"/>
  <c r="U5763" i="1"/>
  <c r="R5763" i="1" s="1"/>
  <c r="U5386" i="1" l="1"/>
  <c r="R5386" i="1" s="1"/>
  <c r="W5385" i="1"/>
  <c r="V5386" i="1"/>
  <c r="W5386" i="1" l="1"/>
  <c r="U5387" i="1"/>
  <c r="R5387" i="1" s="1"/>
  <c r="V5387" i="1" l="1"/>
  <c r="W5387" i="1" l="1"/>
  <c r="U5388" i="1"/>
  <c r="R5388" i="1" s="1"/>
  <c r="U5767" i="1"/>
  <c r="R5767" i="1" s="1"/>
  <c r="V5388" i="1" l="1"/>
  <c r="W5388" i="1" l="1"/>
  <c r="U5389" i="1"/>
  <c r="R5389" i="1" s="1"/>
  <c r="V5389" i="1" l="1"/>
  <c r="U5769" i="1"/>
  <c r="R5769" i="1" s="1"/>
  <c r="W5389" i="1" l="1"/>
  <c r="U5390" i="1"/>
  <c r="R5390" i="1" s="1"/>
  <c r="U5770" i="1"/>
  <c r="R5770" i="1" s="1"/>
  <c r="V5390" i="1" l="1"/>
  <c r="U5771" i="1"/>
  <c r="R5771" i="1" s="1"/>
  <c r="U5391" i="1" l="1"/>
  <c r="R5391" i="1" s="1"/>
  <c r="W5390" i="1"/>
  <c r="V5391" i="1"/>
  <c r="U5772" i="1"/>
  <c r="R5772" i="1" s="1"/>
  <c r="U5392" i="1" l="1"/>
  <c r="R5392" i="1" s="1"/>
  <c r="W5391" i="1"/>
  <c r="V5392" i="1"/>
  <c r="U5773" i="1"/>
  <c r="R5773" i="1" s="1"/>
  <c r="W5392" i="1" l="1"/>
  <c r="U5393" i="1"/>
  <c r="R5393" i="1" s="1"/>
  <c r="V5393" i="1" l="1"/>
  <c r="W5393" i="1" l="1"/>
  <c r="U5394" i="1"/>
  <c r="R5394" i="1" s="1"/>
  <c r="V5394" i="1" l="1"/>
  <c r="U5776" i="1"/>
  <c r="R5776" i="1" s="1"/>
  <c r="W5394" i="1" l="1"/>
  <c r="U5395" i="1"/>
  <c r="R5395" i="1" s="1"/>
  <c r="V5395" i="1" l="1"/>
  <c r="W5395" i="1" l="1"/>
  <c r="U5396" i="1"/>
  <c r="R5396" i="1" s="1"/>
  <c r="V5396" i="1" l="1"/>
  <c r="U5397" i="1" l="1"/>
  <c r="R5397" i="1" s="1"/>
  <c r="W5396" i="1"/>
  <c r="V5397" i="1"/>
  <c r="U5398" i="1" l="1"/>
  <c r="R5398" i="1" s="1"/>
  <c r="W5397" i="1"/>
  <c r="V5398" i="1"/>
  <c r="U5399" i="1" l="1"/>
  <c r="R5399" i="1" s="1"/>
  <c r="W5398" i="1"/>
  <c r="V5399" i="1" l="1"/>
  <c r="U5400" i="1" s="1"/>
  <c r="R5400" i="1" s="1"/>
  <c r="W5399" i="1" l="1"/>
  <c r="V5400" i="1"/>
  <c r="U5401" i="1" s="1"/>
  <c r="R5401" i="1" s="1"/>
  <c r="W5400" i="1" l="1"/>
  <c r="V5401" i="1"/>
  <c r="W5401" i="1" s="1"/>
  <c r="U5402" i="1"/>
  <c r="R5402" i="1" s="1"/>
  <c r="V5402" i="1" l="1"/>
  <c r="U5403" i="1" l="1"/>
  <c r="R5403" i="1" s="1"/>
  <c r="W5402" i="1"/>
  <c r="V5403" i="1" l="1"/>
  <c r="W5403" i="1" s="1"/>
  <c r="U5404" i="1" l="1"/>
  <c r="R5404" i="1" s="1"/>
  <c r="V5404" i="1"/>
  <c r="W5404" i="1" l="1"/>
  <c r="U5405" i="1"/>
  <c r="R5405" i="1" s="1"/>
  <c r="V5405" i="1" l="1"/>
  <c r="U5406" i="1" l="1"/>
  <c r="R5406" i="1" s="1"/>
  <c r="W5405" i="1"/>
  <c r="V5406" i="1"/>
  <c r="U5407" i="1" l="1"/>
  <c r="R5407" i="1" s="1"/>
  <c r="W5406" i="1"/>
  <c r="V5407" i="1"/>
  <c r="W5407" i="1" l="1"/>
  <c r="U5408" i="1"/>
  <c r="R5408" i="1" s="1"/>
  <c r="V5408" i="1" l="1"/>
  <c r="W5408" i="1" l="1"/>
  <c r="U5409" i="1"/>
  <c r="R5409" i="1" s="1"/>
  <c r="V5409" i="1" l="1"/>
  <c r="U5410" i="1" l="1"/>
  <c r="R5410" i="1" s="1"/>
  <c r="W5409" i="1"/>
  <c r="V5410" i="1"/>
  <c r="U5794" i="1"/>
  <c r="R5794" i="1" s="1"/>
  <c r="U5411" i="1" l="1"/>
  <c r="R5411" i="1" s="1"/>
  <c r="W5410" i="1"/>
  <c r="V5411" i="1"/>
  <c r="U5795" i="1"/>
  <c r="R5795" i="1" s="1"/>
  <c r="W5411" i="1" l="1"/>
  <c r="U5412" i="1"/>
  <c r="R5412" i="1" s="1"/>
  <c r="U5796" i="1"/>
  <c r="R5796" i="1" s="1"/>
  <c r="V5412" i="1" l="1"/>
  <c r="U5797" i="1"/>
  <c r="R5797" i="1" s="1"/>
  <c r="U5413" i="1" l="1"/>
  <c r="R5413" i="1" s="1"/>
  <c r="V5413" i="1"/>
  <c r="W5412" i="1"/>
  <c r="W5413" i="1" l="1"/>
  <c r="U5414" i="1"/>
  <c r="R5414" i="1" s="1"/>
  <c r="V5414" i="1" l="1"/>
  <c r="W5414" i="1" l="1"/>
  <c r="U5415" i="1"/>
  <c r="R5415" i="1" s="1"/>
  <c r="U5800" i="1"/>
  <c r="R5800" i="1" s="1"/>
  <c r="V5415" i="1" l="1"/>
  <c r="U5416" i="1" l="1"/>
  <c r="R5416" i="1" s="1"/>
  <c r="W5415" i="1"/>
  <c r="U5801" i="1"/>
  <c r="R5801" i="1" s="1"/>
  <c r="V5416" i="1" l="1"/>
  <c r="U5417" i="1"/>
  <c r="R5417" i="1" s="1"/>
  <c r="W5416" i="1"/>
  <c r="U5802" i="1"/>
  <c r="R5802" i="1" s="1"/>
  <c r="V5417" i="1" l="1"/>
  <c r="W5417" i="1"/>
  <c r="U5418" i="1"/>
  <c r="R5418" i="1" s="1"/>
  <c r="U5803" i="1"/>
  <c r="R5803" i="1" s="1"/>
  <c r="V5418" i="1" l="1"/>
  <c r="W5418" i="1" l="1"/>
  <c r="U5419" i="1"/>
  <c r="R5419" i="1" s="1"/>
  <c r="V5419" i="1" l="1"/>
  <c r="W5419" i="1" l="1"/>
  <c r="U5420" i="1"/>
  <c r="R5420" i="1" s="1"/>
  <c r="V5420" i="1" l="1"/>
  <c r="W5420" i="1" l="1"/>
  <c r="U5421" i="1"/>
  <c r="R5421" i="1" s="1"/>
  <c r="V5421" i="1" l="1"/>
  <c r="U5422" i="1" l="1"/>
  <c r="R5422" i="1" s="1"/>
  <c r="W5421" i="1"/>
  <c r="V5422" i="1" l="1"/>
  <c r="U5423" i="1" s="1"/>
  <c r="R5423" i="1" s="1"/>
  <c r="W5422" i="1" l="1"/>
  <c r="V5423" i="1"/>
  <c r="W5423" i="1" s="1"/>
  <c r="U5424" i="1" l="1"/>
  <c r="R5424" i="1" s="1"/>
  <c r="V5424" i="1" l="1"/>
  <c r="W5424" i="1" s="1"/>
  <c r="U5425" i="1"/>
  <c r="R5425" i="1" s="1"/>
  <c r="V5425" i="1" l="1"/>
  <c r="W5425" i="1" l="1"/>
  <c r="U5426" i="1"/>
  <c r="R5426" i="1" s="1"/>
  <c r="V5426" i="1" l="1"/>
  <c r="U5427" i="1" l="1"/>
  <c r="R5427" i="1" s="1"/>
  <c r="W5426" i="1"/>
  <c r="V5427" i="1"/>
  <c r="W5427" i="1" l="1"/>
  <c r="U5428" i="1"/>
  <c r="R5428" i="1" s="1"/>
  <c r="V5428" i="1" l="1"/>
  <c r="U5429" i="1" l="1"/>
  <c r="R5429" i="1" s="1"/>
  <c r="W5428" i="1"/>
  <c r="U5820" i="1"/>
  <c r="R5820" i="1" s="1"/>
  <c r="V5429" i="1" l="1"/>
  <c r="W5429" i="1" s="1"/>
  <c r="U5821" i="1"/>
  <c r="R5821" i="1" s="1"/>
  <c r="U5430" i="1" l="1"/>
  <c r="R5430" i="1" s="1"/>
  <c r="U5822" i="1"/>
  <c r="R5822" i="1" s="1"/>
  <c r="V5430" i="1" l="1"/>
  <c r="W5430" i="1" s="1"/>
  <c r="U5823" i="1"/>
  <c r="R5823" i="1" s="1"/>
  <c r="U5431" i="1" l="1"/>
  <c r="R5431" i="1" s="1"/>
  <c r="V5431" i="1" l="1"/>
  <c r="U5432" i="1"/>
  <c r="R5432" i="1" s="1"/>
  <c r="W5431" i="1"/>
  <c r="V5432" i="1" l="1"/>
  <c r="U5433" i="1"/>
  <c r="R5433" i="1" s="1"/>
  <c r="W5432" i="1"/>
  <c r="U5826" i="1"/>
  <c r="R5826" i="1" s="1"/>
  <c r="V5433" i="1" l="1"/>
  <c r="W5433" i="1"/>
  <c r="U5434" i="1"/>
  <c r="R5434" i="1" s="1"/>
  <c r="U5827" i="1"/>
  <c r="R5827" i="1" s="1"/>
  <c r="V5434" i="1" l="1"/>
  <c r="U5828" i="1"/>
  <c r="R5828" i="1" s="1"/>
  <c r="W5434" i="1" l="1"/>
  <c r="U5435" i="1"/>
  <c r="R5435" i="1" s="1"/>
  <c r="V5435" i="1" l="1"/>
  <c r="U5436" i="1" l="1"/>
  <c r="R5436" i="1" s="1"/>
  <c r="W5435" i="1"/>
  <c r="V5436" i="1"/>
  <c r="W5436" i="1" l="1"/>
  <c r="U5437" i="1"/>
  <c r="R5437" i="1" s="1"/>
  <c r="V5437" i="1" l="1"/>
  <c r="W5437" i="1" l="1"/>
  <c r="U5438" i="1"/>
  <c r="R5438" i="1" s="1"/>
  <c r="V5438" i="1" l="1"/>
  <c r="W5438" i="1" l="1"/>
  <c r="U5439" i="1"/>
  <c r="R5439" i="1" s="1"/>
  <c r="V5439" i="1" l="1"/>
  <c r="W5439" i="1" l="1"/>
  <c r="U5440" i="1"/>
  <c r="R5440" i="1" s="1"/>
  <c r="V5440" i="1" l="1"/>
  <c r="U5441" i="1" l="1"/>
  <c r="R5441" i="1" s="1"/>
  <c r="W5440" i="1"/>
  <c r="V5441" i="1" l="1"/>
  <c r="U5442" i="1" l="1"/>
  <c r="R5442" i="1" s="1"/>
  <c r="W5441" i="1"/>
  <c r="V5442" i="1"/>
  <c r="U5443" i="1" l="1"/>
  <c r="R5443" i="1" s="1"/>
  <c r="W5442" i="1"/>
  <c r="V5443" i="1"/>
  <c r="W5443" i="1" l="1"/>
  <c r="U5444" i="1"/>
  <c r="R5444" i="1" s="1"/>
  <c r="V5444" i="1" l="1"/>
  <c r="W5444" i="1" l="1"/>
  <c r="U5445" i="1"/>
  <c r="R5445" i="1" s="1"/>
  <c r="V5445" i="1" l="1"/>
  <c r="W5445" i="1" l="1"/>
  <c r="U5446" i="1"/>
  <c r="R5446" i="1" s="1"/>
  <c r="V5446" i="1" l="1"/>
  <c r="U5447" i="1" l="1"/>
  <c r="R5447" i="1" s="1"/>
  <c r="W5446" i="1"/>
  <c r="V5447" i="1"/>
  <c r="W5447" i="1" l="1"/>
  <c r="U5448" i="1"/>
  <c r="R5448" i="1" s="1"/>
  <c r="V5448" i="1" l="1"/>
  <c r="W5448" i="1" l="1"/>
  <c r="U5449" i="1"/>
  <c r="R5449" i="1" s="1"/>
  <c r="V5449" i="1" l="1"/>
  <c r="W5449" i="1" l="1"/>
  <c r="U5450" i="1"/>
  <c r="R5450" i="1" s="1"/>
  <c r="V5450" i="1" l="1"/>
  <c r="W5450" i="1" l="1"/>
  <c r="U5451" i="1"/>
  <c r="R5451" i="1" s="1"/>
  <c r="V5451" i="1" l="1"/>
  <c r="W5451" i="1" l="1"/>
  <c r="U5452" i="1"/>
  <c r="R5452" i="1" s="1"/>
  <c r="V5452" i="1" l="1"/>
  <c r="U5453" i="1" l="1"/>
  <c r="R5453" i="1" s="1"/>
  <c r="W5452" i="1"/>
  <c r="V5453" i="1" l="1"/>
  <c r="W5453" i="1"/>
  <c r="U5454" i="1"/>
  <c r="R5454" i="1" s="1"/>
  <c r="V5454" i="1" l="1"/>
  <c r="W5454" i="1" l="1"/>
  <c r="U5455" i="1"/>
  <c r="R5455" i="1" s="1"/>
  <c r="V5455" i="1" l="1"/>
  <c r="W5455" i="1" l="1"/>
  <c r="U5456" i="1"/>
  <c r="R5456" i="1" s="1"/>
  <c r="V5456" i="1" l="1"/>
  <c r="W5456" i="1" l="1"/>
  <c r="U5457" i="1"/>
  <c r="R5457" i="1" s="1"/>
  <c r="V5457" i="1" l="1"/>
  <c r="W5457" i="1" l="1"/>
  <c r="U5458" i="1"/>
  <c r="R5458" i="1" s="1"/>
  <c r="V5458" i="1" l="1"/>
  <c r="W5458" i="1" l="1"/>
  <c r="U5459" i="1"/>
  <c r="R5459" i="1" s="1"/>
  <c r="V5459" i="1" l="1"/>
  <c r="U5460" i="1" l="1"/>
  <c r="R5460" i="1" s="1"/>
  <c r="W5459" i="1"/>
  <c r="V5460" i="1" l="1"/>
  <c r="W5460" i="1" l="1"/>
  <c r="U5461" i="1"/>
  <c r="R5461" i="1" s="1"/>
  <c r="V5461" i="1" l="1"/>
  <c r="W5461" i="1" l="1"/>
  <c r="U5462" i="1"/>
  <c r="R5462" i="1" s="1"/>
  <c r="V5462" i="1" l="1"/>
  <c r="W5462" i="1" l="1"/>
  <c r="U5463" i="1"/>
  <c r="R5463" i="1" s="1"/>
  <c r="V5463" i="1" l="1"/>
  <c r="W5463" i="1" l="1"/>
  <c r="U5464" i="1"/>
  <c r="R5464" i="1" s="1"/>
  <c r="V5464" i="1" l="1"/>
  <c r="W5464" i="1" l="1"/>
  <c r="U5465" i="1"/>
  <c r="R5465" i="1" s="1"/>
  <c r="V5465" i="1" l="1"/>
  <c r="W5465" i="1" l="1"/>
  <c r="U5466" i="1"/>
  <c r="R5466" i="1" s="1"/>
  <c r="V5466" i="1" l="1"/>
  <c r="W5466" i="1" l="1"/>
  <c r="U5467" i="1"/>
  <c r="R5467" i="1" s="1"/>
  <c r="V5467" i="1" l="1"/>
  <c r="W5467" i="1" l="1"/>
  <c r="U5468" i="1"/>
  <c r="R5468" i="1" s="1"/>
  <c r="V5468" i="1" l="1"/>
  <c r="W5468" i="1" l="1"/>
  <c r="U5469" i="1"/>
  <c r="R5469" i="1" s="1"/>
  <c r="V5469" i="1" l="1"/>
  <c r="U5470" i="1" l="1"/>
  <c r="R5470" i="1" s="1"/>
  <c r="W5469" i="1"/>
  <c r="V5470" i="1" l="1"/>
  <c r="W5470" i="1" s="1"/>
  <c r="U5471" i="1"/>
  <c r="R5471" i="1" s="1"/>
  <c r="V5471" i="1" l="1"/>
  <c r="W5471" i="1" l="1"/>
  <c r="U5472" i="1"/>
  <c r="R5472" i="1" s="1"/>
  <c r="V5472" i="1" l="1"/>
  <c r="U5473" i="1" l="1"/>
  <c r="R5473" i="1" s="1"/>
  <c r="W5472" i="1"/>
  <c r="V5473" i="1"/>
  <c r="W5473" i="1" l="1"/>
  <c r="U5474" i="1"/>
  <c r="R5474" i="1" s="1"/>
  <c r="V5474" i="1" l="1"/>
  <c r="W5474" i="1" l="1"/>
  <c r="U5475" i="1"/>
  <c r="R5475" i="1" s="1"/>
  <c r="V5475" i="1" l="1"/>
  <c r="U5476" i="1"/>
  <c r="R5476" i="1" s="1"/>
  <c r="W5475" i="1"/>
  <c r="V5476" i="1" l="1"/>
  <c r="U5477" i="1" l="1"/>
  <c r="R5477" i="1" s="1"/>
  <c r="W5476" i="1"/>
  <c r="V5477" i="1"/>
  <c r="U5478" i="1" l="1"/>
  <c r="R5478" i="1" s="1"/>
  <c r="W5477" i="1"/>
  <c r="V5478" i="1"/>
  <c r="W5478" i="1" l="1"/>
  <c r="U5479" i="1"/>
  <c r="R5479" i="1" s="1"/>
  <c r="V5479" i="1" l="1"/>
  <c r="U5480" i="1" l="1"/>
  <c r="R5480" i="1" s="1"/>
  <c r="W5479" i="1"/>
  <c r="V5480" i="1"/>
  <c r="W5480" i="1" l="1"/>
  <c r="U5481" i="1"/>
  <c r="R5481" i="1" s="1"/>
  <c r="V5481" i="1" l="1"/>
  <c r="U5482" i="1" l="1"/>
  <c r="R5482" i="1" s="1"/>
  <c r="W5481" i="1"/>
  <c r="V5482" i="1"/>
  <c r="U5483" i="1" l="1"/>
  <c r="R5483" i="1" s="1"/>
  <c r="W5482" i="1"/>
  <c r="V5483" i="1" l="1"/>
  <c r="W5483" i="1" s="1"/>
  <c r="U5484" i="1"/>
  <c r="R5484" i="1" s="1"/>
  <c r="V5484" i="1" l="1"/>
  <c r="W5484" i="1" l="1"/>
  <c r="U5485" i="1"/>
  <c r="R5485" i="1" s="1"/>
  <c r="V5485" i="1" l="1"/>
  <c r="W5485" i="1" l="1"/>
  <c r="U5486" i="1"/>
  <c r="R5486" i="1" s="1"/>
  <c r="V5486" i="1" l="1"/>
  <c r="W5486" i="1" l="1"/>
  <c r="U5487" i="1"/>
  <c r="R5487" i="1" s="1"/>
  <c r="V5487" i="1" l="1"/>
  <c r="W5487" i="1" l="1"/>
  <c r="U5488" i="1"/>
  <c r="R5488" i="1" s="1"/>
  <c r="V5488" i="1" l="1"/>
  <c r="W5488" i="1" l="1"/>
  <c r="U5489" i="1"/>
  <c r="R5489" i="1" s="1"/>
  <c r="V5489" i="1" l="1"/>
  <c r="W5489" i="1" l="1"/>
  <c r="U5490" i="1"/>
  <c r="R5490" i="1" s="1"/>
  <c r="V5490" i="1" l="1"/>
  <c r="W5490" i="1" l="1"/>
  <c r="U5491" i="1"/>
  <c r="R5491" i="1" s="1"/>
  <c r="V5491" i="1" l="1"/>
  <c r="U5492" i="1" l="1"/>
  <c r="R5492" i="1" s="1"/>
  <c r="W5491" i="1"/>
  <c r="V5492" i="1"/>
  <c r="U5493" i="1" l="1"/>
  <c r="R5493" i="1" s="1"/>
  <c r="W5492" i="1"/>
  <c r="V5493" i="1" l="1"/>
  <c r="U5494" i="1" s="1"/>
  <c r="R5494" i="1" s="1"/>
  <c r="W5493" i="1" l="1"/>
  <c r="V5494" i="1"/>
  <c r="W5494" i="1" s="1"/>
  <c r="U5495" i="1"/>
  <c r="R5495" i="1" s="1"/>
  <c r="U5916" i="1"/>
  <c r="R5916" i="1" s="1"/>
  <c r="V5495" i="1" l="1"/>
  <c r="W5495" i="1" l="1"/>
  <c r="U5496" i="1"/>
  <c r="R5496" i="1" s="1"/>
  <c r="U5917" i="1"/>
  <c r="R5917" i="1" s="1"/>
  <c r="V5496" i="1" l="1"/>
  <c r="U5918" i="1"/>
  <c r="R5918" i="1" s="1"/>
  <c r="W5496" i="1" l="1"/>
  <c r="U5497" i="1"/>
  <c r="R5497" i="1" s="1"/>
  <c r="U5919" i="1"/>
  <c r="R5919" i="1" s="1"/>
  <c r="V5497" i="1" l="1"/>
  <c r="U5498" i="1" l="1"/>
  <c r="R5498" i="1" s="1"/>
  <c r="V5498" i="1"/>
  <c r="W5497" i="1"/>
  <c r="U5920" i="1"/>
  <c r="R5920" i="1" s="1"/>
  <c r="W5498" i="1" l="1"/>
  <c r="U5499" i="1"/>
  <c r="R5499" i="1" s="1"/>
  <c r="V5499" i="1" l="1"/>
  <c r="U5921" i="1"/>
  <c r="R5921" i="1" s="1"/>
  <c r="W5499" i="1" l="1"/>
  <c r="U5500" i="1"/>
  <c r="R5500" i="1" s="1"/>
  <c r="V5500" i="1" l="1"/>
  <c r="W5500" i="1" s="1"/>
  <c r="U5922" i="1"/>
  <c r="R5922" i="1" s="1"/>
  <c r="U5501" i="1" l="1"/>
  <c r="R5501" i="1" s="1"/>
  <c r="V5501" i="1"/>
  <c r="U5502" i="1" l="1"/>
  <c r="R5502" i="1" s="1"/>
  <c r="W5501" i="1"/>
  <c r="V5502" i="1"/>
  <c r="U5503" i="1" l="1"/>
  <c r="R5503" i="1" s="1"/>
  <c r="W5502" i="1"/>
  <c r="V5503" i="1" l="1"/>
  <c r="W5503" i="1" s="1"/>
  <c r="U5504" i="1"/>
  <c r="R5504" i="1" s="1"/>
  <c r="V5504" i="1" l="1"/>
  <c r="W5504" i="1" l="1"/>
  <c r="U5505" i="1"/>
  <c r="R5505" i="1" s="1"/>
  <c r="V5505" i="1" l="1"/>
  <c r="U5506" i="1"/>
  <c r="R5506" i="1" s="1"/>
  <c r="W5505" i="1"/>
  <c r="V5506" i="1" l="1"/>
  <c r="W5506" i="1" s="1"/>
  <c r="U5507" i="1"/>
  <c r="R5507" i="1" s="1"/>
  <c r="V5507" i="1" l="1"/>
  <c r="W5507" i="1" l="1"/>
  <c r="U5508" i="1"/>
  <c r="R5508" i="1" s="1"/>
  <c r="V5508" i="1" l="1"/>
  <c r="U5509" i="1" l="1"/>
  <c r="R5509" i="1" s="1"/>
  <c r="W5508" i="1"/>
  <c r="V5509" i="1"/>
  <c r="U5510" i="1" l="1"/>
  <c r="R5510" i="1" s="1"/>
  <c r="W5509" i="1"/>
  <c r="V5510" i="1"/>
  <c r="U5511" i="1" l="1"/>
  <c r="R5511" i="1" s="1"/>
  <c r="W5510" i="1"/>
  <c r="V5511" i="1"/>
  <c r="W5511" i="1" l="1"/>
  <c r="U5512" i="1"/>
  <c r="R5512" i="1" s="1"/>
  <c r="V5512" i="1" l="1"/>
  <c r="W5512" i="1" l="1"/>
  <c r="U5513" i="1"/>
  <c r="R5513" i="1" s="1"/>
  <c r="V5513" i="1" l="1"/>
  <c r="W5513" i="1" l="1"/>
  <c r="U5514" i="1"/>
  <c r="R5514" i="1" s="1"/>
  <c r="V5514" i="1" l="1"/>
  <c r="U5515" i="1" l="1"/>
  <c r="R5515" i="1" s="1"/>
  <c r="W5514" i="1"/>
  <c r="V5515" i="1"/>
  <c r="U5516" i="1" l="1"/>
  <c r="R5516" i="1" s="1"/>
  <c r="W5515" i="1"/>
  <c r="V5516" i="1" l="1"/>
  <c r="U5517" i="1" s="1"/>
  <c r="R5517" i="1" s="1"/>
  <c r="W5516" i="1" l="1"/>
  <c r="V5517" i="1"/>
  <c r="W5517" i="1" s="1"/>
  <c r="U5518" i="1"/>
  <c r="R5518" i="1" s="1"/>
  <c r="V5518" i="1" l="1"/>
  <c r="W5518" i="1" l="1"/>
  <c r="U5519" i="1"/>
  <c r="R5519" i="1" s="1"/>
  <c r="V5519" i="1" l="1"/>
  <c r="W5519" i="1" l="1"/>
  <c r="U5520" i="1"/>
  <c r="R5520" i="1" s="1"/>
  <c r="U5947" i="1"/>
  <c r="R5947" i="1" s="1"/>
  <c r="V5520" i="1" l="1"/>
  <c r="W5520" i="1" l="1"/>
  <c r="U5521" i="1"/>
  <c r="R5521" i="1" s="1"/>
  <c r="V5521" i="1" l="1"/>
  <c r="U5522" i="1" l="1"/>
  <c r="R5522" i="1" s="1"/>
  <c r="W5521" i="1"/>
  <c r="V5522" i="1" l="1"/>
  <c r="W5522" i="1" s="1"/>
  <c r="U5523" i="1"/>
  <c r="R5523" i="1" s="1"/>
  <c r="V5523" i="1" l="1"/>
  <c r="U5524" i="1" l="1"/>
  <c r="R5524" i="1" s="1"/>
  <c r="W5523" i="1"/>
  <c r="V5524" i="1" l="1"/>
  <c r="W5524" i="1" s="1"/>
  <c r="U5525" i="1"/>
  <c r="R5525" i="1" s="1"/>
  <c r="V5525" i="1" l="1"/>
  <c r="W5525" i="1" l="1"/>
  <c r="U5526" i="1"/>
  <c r="R5526" i="1" s="1"/>
  <c r="V5526" i="1" l="1"/>
  <c r="U5527" i="1" l="1"/>
  <c r="R5527" i="1" s="1"/>
  <c r="W5526" i="1"/>
  <c r="V5527" i="1" l="1"/>
  <c r="W5527" i="1" s="1"/>
  <c r="U5528" i="1" l="1"/>
  <c r="R5528" i="1" s="1"/>
  <c r="V5528" i="1" l="1"/>
  <c r="U5529" i="1" s="1"/>
  <c r="R5529" i="1" s="1"/>
  <c r="W5528" i="1" l="1"/>
  <c r="V5529" i="1"/>
  <c r="U5530" i="1" l="1"/>
  <c r="R5530" i="1" s="1"/>
  <c r="W5529" i="1"/>
  <c r="V5530" i="1" l="1"/>
  <c r="W5530" i="1" s="1"/>
  <c r="U5531" i="1"/>
  <c r="R5531" i="1" s="1"/>
  <c r="V5531" i="1" l="1"/>
  <c r="W5531" i="1" l="1"/>
  <c r="U5532" i="1"/>
  <c r="R5532" i="1" s="1"/>
  <c r="V5532" i="1" l="1"/>
  <c r="W5532" i="1" l="1"/>
  <c r="U5533" i="1"/>
  <c r="R5533" i="1" s="1"/>
  <c r="V5533" i="1" l="1"/>
  <c r="W5533" i="1" l="1"/>
  <c r="U5534" i="1"/>
  <c r="R5534" i="1" s="1"/>
  <c r="U5966" i="1"/>
  <c r="R5966" i="1" s="1"/>
  <c r="V5534" i="1" l="1"/>
  <c r="U5967" i="1"/>
  <c r="R5967" i="1" s="1"/>
  <c r="W5534" i="1" l="1"/>
  <c r="U5535" i="1"/>
  <c r="R5535" i="1" s="1"/>
  <c r="U5968" i="1"/>
  <c r="R5968" i="1" s="1"/>
  <c r="V5535" i="1" l="1"/>
  <c r="W5535" i="1" l="1"/>
  <c r="U5536" i="1"/>
  <c r="R5536" i="1" s="1"/>
  <c r="U5970" i="1"/>
  <c r="R5970" i="1" s="1"/>
  <c r="V5536" i="1" l="1"/>
  <c r="W5536" i="1" l="1"/>
  <c r="V5537" i="1"/>
  <c r="W5537" i="1" l="1"/>
  <c r="V5538" i="1"/>
  <c r="W5538" i="1" l="1"/>
  <c r="U5539" i="1"/>
  <c r="R5539" i="1" s="1"/>
  <c r="V5539" i="1" l="1"/>
  <c r="W5539" i="1" l="1"/>
  <c r="U5540" i="1"/>
  <c r="R5540" i="1" s="1"/>
  <c r="V5540" i="1" l="1"/>
  <c r="W5540" i="1" l="1"/>
  <c r="U5541" i="1"/>
  <c r="R5541" i="1" s="1"/>
  <c r="V5541" i="1" l="1"/>
  <c r="U5542" i="1" l="1"/>
  <c r="R5542" i="1" s="1"/>
  <c r="W5541" i="1"/>
  <c r="V5542" i="1" l="1"/>
  <c r="W5542" i="1" s="1"/>
  <c r="U5543" i="1" l="1"/>
  <c r="R5543" i="1" s="1"/>
  <c r="V5543" i="1"/>
  <c r="W5543" i="1" l="1"/>
  <c r="U5544" i="1"/>
  <c r="R5544" i="1" s="1"/>
  <c r="V5544" i="1" l="1"/>
  <c r="U5545" i="1" l="1"/>
  <c r="R5545" i="1" s="1"/>
  <c r="W5544" i="1"/>
  <c r="V5545" i="1"/>
  <c r="U5546" i="1" l="1"/>
  <c r="R5546" i="1" s="1"/>
  <c r="W5545" i="1"/>
  <c r="V5546" i="1" l="1"/>
  <c r="U5547" i="1"/>
  <c r="R5547" i="1" s="1"/>
  <c r="W5546" i="1"/>
  <c r="V5547" i="1" l="1"/>
  <c r="W5547" i="1" s="1"/>
  <c r="U5548" i="1"/>
  <c r="R5548" i="1" s="1"/>
  <c r="V5548" i="1" l="1"/>
  <c r="U5549" i="1" l="1"/>
  <c r="R5549" i="1" s="1"/>
  <c r="W5548" i="1"/>
  <c r="V5549" i="1"/>
  <c r="U5550" i="1" l="1"/>
  <c r="R5550" i="1" s="1"/>
  <c r="W5549" i="1"/>
  <c r="V5550" i="1"/>
  <c r="U5551" i="1" l="1"/>
  <c r="R5551" i="1" s="1"/>
  <c r="W5550" i="1"/>
  <c r="V5551" i="1" l="1"/>
  <c r="W5551" i="1" s="1"/>
  <c r="U5552" i="1"/>
  <c r="R5552" i="1" s="1"/>
  <c r="V5552" i="1" l="1"/>
  <c r="U5553" i="1" l="1"/>
  <c r="R5553" i="1" s="1"/>
  <c r="W5552" i="1"/>
  <c r="V5553" i="1" l="1"/>
  <c r="W5553" i="1" s="1"/>
  <c r="U5554" i="1"/>
  <c r="R5554" i="1" s="1"/>
  <c r="V5554" i="1" l="1"/>
  <c r="U5555" i="1" l="1"/>
  <c r="R5555" i="1" s="1"/>
  <c r="W5554" i="1"/>
  <c r="V5555" i="1" l="1"/>
  <c r="W5555" i="1" s="1"/>
  <c r="U5556" i="1"/>
  <c r="R5556" i="1" s="1"/>
  <c r="V5556" i="1" l="1"/>
  <c r="W5556" i="1" l="1"/>
  <c r="U5557" i="1"/>
  <c r="R5557" i="1" s="1"/>
  <c r="V5557" i="1" l="1"/>
  <c r="W5557" i="1" l="1"/>
  <c r="U5558" i="1"/>
  <c r="R5558" i="1" s="1"/>
  <c r="V5558" i="1" l="1"/>
  <c r="W5558" i="1" l="1"/>
  <c r="U5559" i="1"/>
  <c r="R5559" i="1" s="1"/>
  <c r="V5559" i="1" l="1"/>
  <c r="W5559" i="1" l="1"/>
  <c r="U5560" i="1"/>
  <c r="R5560" i="1" s="1"/>
  <c r="V5560" i="1" l="1"/>
  <c r="W5560" i="1" l="1"/>
  <c r="U5561" i="1"/>
  <c r="R5561" i="1" s="1"/>
  <c r="V5561" i="1" l="1"/>
  <c r="W5561" i="1" l="1"/>
  <c r="U5562" i="1"/>
  <c r="R5562" i="1" s="1"/>
  <c r="V5562" i="1" l="1"/>
  <c r="W5562" i="1" l="1"/>
  <c r="U5563" i="1"/>
  <c r="R5563" i="1" s="1"/>
  <c r="V5563" i="1" l="1"/>
  <c r="W5563" i="1" l="1"/>
  <c r="U5564" i="1"/>
  <c r="R5564" i="1" s="1"/>
  <c r="V5564" i="1" l="1"/>
  <c r="W5564" i="1" l="1"/>
  <c r="U5565" i="1"/>
  <c r="R5565" i="1" s="1"/>
  <c r="V5565" i="1" l="1"/>
  <c r="U5566" i="1" l="1"/>
  <c r="R5566" i="1" s="1"/>
  <c r="W5565" i="1"/>
  <c r="V5566" i="1"/>
  <c r="W5566" i="1" l="1"/>
  <c r="U5567" i="1"/>
  <c r="R5567" i="1" s="1"/>
  <c r="V5567" i="1" l="1"/>
  <c r="U5568" i="1" l="1"/>
  <c r="R5568" i="1" s="1"/>
  <c r="W5567" i="1"/>
  <c r="V5568" i="1"/>
  <c r="U5569" i="1" l="1"/>
  <c r="R5569" i="1" s="1"/>
  <c r="W5568" i="1"/>
  <c r="V5569" i="1" l="1"/>
  <c r="W5569" i="1" s="1"/>
  <c r="U5570" i="1"/>
  <c r="R5570" i="1" s="1"/>
  <c r="V5570" i="1" l="1"/>
  <c r="W5570" i="1" s="1"/>
  <c r="U5571" i="1" l="1"/>
  <c r="R5571" i="1" s="1"/>
  <c r="V5571" i="1" l="1"/>
  <c r="W5571" i="1"/>
  <c r="U5572" i="1"/>
  <c r="R5572" i="1" s="1"/>
  <c r="U6016" i="1"/>
  <c r="R6016" i="1" s="1"/>
  <c r="V5572" i="1" l="1"/>
  <c r="U6017" i="1"/>
  <c r="R6017" i="1" s="1"/>
  <c r="U5573" i="1" l="1"/>
  <c r="R5573" i="1" s="1"/>
  <c r="W5572" i="1"/>
  <c r="V5573" i="1"/>
  <c r="U5574" i="1" l="1"/>
  <c r="R5574" i="1" s="1"/>
  <c r="W5573" i="1"/>
  <c r="V5574" i="1" l="1"/>
  <c r="W5574" i="1" l="1"/>
  <c r="U5575" i="1"/>
  <c r="R5575" i="1" s="1"/>
  <c r="V5575" i="1" l="1"/>
  <c r="W5575" i="1" l="1"/>
  <c r="U5576" i="1"/>
  <c r="R5576" i="1" s="1"/>
  <c r="V5576" i="1" l="1"/>
  <c r="U5577" i="1" l="1"/>
  <c r="R5577" i="1" s="1"/>
  <c r="W5576" i="1"/>
  <c r="V5577" i="1" l="1"/>
  <c r="W5577" i="1" l="1"/>
  <c r="U5578" i="1"/>
  <c r="R5578" i="1" s="1"/>
  <c r="V5578" i="1" l="1"/>
  <c r="W5578" i="1" l="1"/>
  <c r="U5579" i="1"/>
  <c r="R5579" i="1" s="1"/>
  <c r="V5579" i="1" l="1"/>
  <c r="W5579" i="1" l="1"/>
  <c r="U5580" i="1"/>
  <c r="R5580" i="1" s="1"/>
  <c r="V5580" i="1" l="1"/>
  <c r="U5581" i="1" s="1"/>
  <c r="R5581" i="1" s="1"/>
  <c r="V5581" i="1" l="1"/>
  <c r="W5580" i="1"/>
  <c r="U5582" i="1"/>
  <c r="R5582" i="1" s="1"/>
  <c r="W5581" i="1"/>
  <c r="V5582" i="1" l="1"/>
  <c r="W5582" i="1" s="1"/>
  <c r="U5583" i="1"/>
  <c r="R5583" i="1" s="1"/>
  <c r="V5583" i="1" l="1"/>
  <c r="W5583" i="1" l="1"/>
  <c r="U5584" i="1"/>
  <c r="R5584" i="1" s="1"/>
  <c r="V5584" i="1" l="1"/>
  <c r="W5584" i="1" l="1"/>
  <c r="U5585" i="1"/>
  <c r="R5585" i="1" s="1"/>
  <c r="V5585" i="1" l="1"/>
  <c r="W5585" i="1" l="1"/>
  <c r="U5586" i="1"/>
  <c r="R5586" i="1" s="1"/>
  <c r="V5586" i="1" l="1"/>
  <c r="W5586" i="1" l="1"/>
  <c r="U5587" i="1"/>
  <c r="R5587" i="1" s="1"/>
  <c r="V5587" i="1" l="1"/>
  <c r="W5587" i="1" l="1"/>
  <c r="U5588" i="1"/>
  <c r="R5588" i="1" s="1"/>
  <c r="V5588" i="1" l="1"/>
  <c r="W5588" i="1" l="1"/>
  <c r="U5589" i="1"/>
  <c r="R5589" i="1" s="1"/>
  <c r="V5589" i="1" l="1"/>
  <c r="W5589" i="1" l="1"/>
  <c r="U5590" i="1"/>
  <c r="R5590" i="1" s="1"/>
  <c r="V5590" i="1" l="1"/>
  <c r="W5590" i="1" l="1"/>
  <c r="U5591" i="1"/>
  <c r="R5591" i="1" s="1"/>
  <c r="V5591" i="1" l="1"/>
  <c r="U5592" i="1" l="1"/>
  <c r="R5592" i="1" s="1"/>
  <c r="W5591" i="1"/>
  <c r="V5592" i="1"/>
  <c r="U5593" i="1" l="1"/>
  <c r="R5593" i="1" s="1"/>
  <c r="W5592" i="1"/>
  <c r="V5593" i="1" l="1"/>
  <c r="W5593" i="1" s="1"/>
  <c r="U5594" i="1"/>
  <c r="R5594" i="1" s="1"/>
  <c r="V5594" i="1" l="1"/>
  <c r="U5595" i="1" l="1"/>
  <c r="R5595" i="1" s="1"/>
  <c r="W5594" i="1"/>
  <c r="V5595" i="1"/>
  <c r="U5596" i="1" l="1"/>
  <c r="R5596" i="1" s="1"/>
  <c r="W5595" i="1"/>
  <c r="V5596" i="1"/>
  <c r="U5597" i="1" l="1"/>
  <c r="R5597" i="1" s="1"/>
  <c r="V5597" i="1"/>
  <c r="W5596" i="1"/>
  <c r="W5597" i="1" l="1"/>
  <c r="V5598" i="1"/>
  <c r="V5599" i="1" l="1"/>
  <c r="W5598" i="1"/>
  <c r="U5600" i="1" l="1"/>
  <c r="R5600" i="1" s="1"/>
  <c r="W5599" i="1"/>
  <c r="V5600" i="1" l="1"/>
  <c r="W5600" i="1" s="1"/>
  <c r="V5601" i="1" l="1"/>
  <c r="W5601" i="1"/>
  <c r="V5602" i="1"/>
  <c r="W5602" i="1" l="1"/>
  <c r="V5603" i="1"/>
  <c r="W5603" i="1" l="1"/>
  <c r="V5604" i="1"/>
  <c r="V5605" i="1" l="1"/>
  <c r="W5604" i="1"/>
  <c r="W5605" i="1" l="1"/>
  <c r="V5606" i="1"/>
  <c r="W5606" i="1" l="1"/>
  <c r="V5607" i="1"/>
  <c r="V5608" i="1" l="1"/>
  <c r="W5607" i="1"/>
  <c r="W5608" i="1" l="1"/>
  <c r="V5609" i="1"/>
  <c r="W5609" i="1" l="1"/>
  <c r="V5610" i="1"/>
  <c r="V5611" i="1" l="1"/>
  <c r="W5610" i="1"/>
  <c r="W5611" i="1" l="1"/>
  <c r="V5612" i="1"/>
  <c r="W5612" i="1" l="1"/>
  <c r="U5613" i="1"/>
  <c r="R5613" i="1" s="1"/>
  <c r="V5613" i="1" l="1"/>
  <c r="U5614" i="1" l="1"/>
  <c r="R5614" i="1" s="1"/>
  <c r="W5613" i="1"/>
  <c r="V5614" i="1" l="1"/>
  <c r="U5615" i="1" s="1"/>
  <c r="R5615" i="1" s="1"/>
  <c r="W5614" i="1" l="1"/>
  <c r="V5615" i="1"/>
  <c r="W5615" i="1" s="1"/>
  <c r="U5616" i="1" l="1"/>
  <c r="R5616" i="1" s="1"/>
  <c r="V5616" i="1"/>
  <c r="W5616" i="1" l="1"/>
  <c r="U5617" i="1"/>
  <c r="R5617" i="1" s="1"/>
  <c r="U6064" i="1"/>
  <c r="R6064" i="1" s="1"/>
  <c r="V5617" i="1" l="1"/>
  <c r="U5618" i="1" l="1"/>
  <c r="R5618" i="1" s="1"/>
  <c r="W5617" i="1"/>
  <c r="V5618" i="1" l="1"/>
  <c r="W5618" i="1" s="1"/>
  <c r="U5619" i="1" l="1"/>
  <c r="R5619" i="1" s="1"/>
  <c r="V5619" i="1" l="1"/>
  <c r="W5619" i="1" s="1"/>
  <c r="U5620" i="1"/>
  <c r="R5620" i="1" s="1"/>
  <c r="V5620" i="1" l="1"/>
  <c r="U5621" i="1" l="1"/>
  <c r="R5621" i="1" s="1"/>
  <c r="W5620" i="1"/>
  <c r="V5621" i="1" l="1"/>
  <c r="U5622" i="1"/>
  <c r="R5622" i="1" s="1"/>
  <c r="W5621" i="1"/>
  <c r="V5622" i="1" l="1"/>
  <c r="W5622" i="1" l="1"/>
  <c r="U5623" i="1"/>
  <c r="R5623" i="1" s="1"/>
  <c r="V5623" i="1" l="1"/>
  <c r="U5624" i="1" l="1"/>
  <c r="R5624" i="1" s="1"/>
  <c r="W5623" i="1"/>
  <c r="V5624" i="1"/>
  <c r="W5624" i="1" l="1"/>
  <c r="V5625" i="1"/>
  <c r="W5625" i="1" l="1"/>
  <c r="V5626" i="1"/>
  <c r="V5627" i="1" l="1"/>
  <c r="W5626" i="1"/>
  <c r="V5628" i="1" l="1"/>
  <c r="W5627" i="1"/>
  <c r="V5629" i="1" l="1"/>
  <c r="W5628" i="1"/>
  <c r="W5629" i="1" l="1"/>
  <c r="U5630" i="1"/>
  <c r="R5630" i="1" s="1"/>
  <c r="V5630" i="1" l="1"/>
  <c r="W5630" i="1" l="1"/>
  <c r="V5631" i="1"/>
  <c r="W5631" i="1" l="1"/>
  <c r="U5632" i="1"/>
  <c r="R5632" i="1" s="1"/>
  <c r="V5632" i="1" l="1"/>
  <c r="W5632" i="1" l="1"/>
  <c r="U5633" i="1"/>
  <c r="R5633" i="1" s="1"/>
  <c r="V5633" i="1" l="1"/>
  <c r="W5633" i="1" l="1"/>
  <c r="V5634" i="1"/>
  <c r="W5634" i="1" l="1"/>
  <c r="U5635" i="1"/>
  <c r="R5635" i="1" s="1"/>
  <c r="V5635" i="1" l="1"/>
  <c r="U5636" i="1" l="1"/>
  <c r="R5636" i="1" s="1"/>
  <c r="W5635" i="1"/>
  <c r="V5636" i="1" l="1"/>
  <c r="U5637" i="1"/>
  <c r="R5637" i="1" s="1"/>
  <c r="W5636" i="1"/>
  <c r="V5637" i="1" l="1"/>
  <c r="W5637" i="1" s="1"/>
  <c r="U5638" i="1"/>
  <c r="R5638" i="1" s="1"/>
  <c r="V5638" i="1" l="1"/>
  <c r="W5638" i="1" l="1"/>
  <c r="U5639" i="1"/>
  <c r="R5639" i="1" s="1"/>
  <c r="V5639" i="1" l="1"/>
  <c r="U5640" i="1" l="1"/>
  <c r="R5640" i="1" s="1"/>
  <c r="W5639" i="1"/>
  <c r="V5640" i="1" l="1"/>
  <c r="W5640" i="1" s="1"/>
  <c r="U5641" i="1"/>
  <c r="R5641" i="1" s="1"/>
  <c r="V5641" i="1" l="1"/>
  <c r="W5641" i="1" l="1"/>
  <c r="U5642" i="1"/>
  <c r="R5642" i="1" s="1"/>
  <c r="V5642" i="1" l="1"/>
  <c r="U5643" i="1" l="1"/>
  <c r="R5643" i="1" s="1"/>
  <c r="W5642" i="1"/>
  <c r="V5643" i="1" l="1"/>
  <c r="U5644" i="1"/>
  <c r="R5644" i="1" s="1"/>
  <c r="W5643" i="1"/>
  <c r="V5644" i="1" l="1"/>
  <c r="W5644" i="1"/>
  <c r="V5645" i="1"/>
  <c r="U5646" i="1" l="1"/>
  <c r="R5646" i="1" s="1"/>
  <c r="W5645" i="1"/>
  <c r="V5646" i="1"/>
  <c r="W5646" i="1" l="1"/>
  <c r="U5647" i="1"/>
  <c r="R5647" i="1" s="1"/>
  <c r="V5647" i="1" l="1"/>
  <c r="V5648" i="1" l="1"/>
  <c r="W5647" i="1"/>
  <c r="U5649" i="1" l="1"/>
  <c r="R5649" i="1" s="1"/>
  <c r="W5648" i="1"/>
  <c r="V5649" i="1"/>
  <c r="W5649" i="1" l="1"/>
  <c r="V5650" i="1"/>
  <c r="W5650" i="1" l="1"/>
  <c r="U5651" i="1"/>
  <c r="R5651" i="1" s="1"/>
  <c r="V5651" i="1" l="1"/>
  <c r="W5651" i="1" l="1"/>
  <c r="V5652" i="1"/>
  <c r="W5652" i="1" l="1"/>
  <c r="U5653" i="1"/>
  <c r="R5653" i="1" s="1"/>
  <c r="V5653" i="1" l="1"/>
  <c r="U5654" i="1" l="1"/>
  <c r="R5654" i="1" s="1"/>
  <c r="W5653" i="1"/>
  <c r="V5654" i="1"/>
  <c r="W5654" i="1" l="1"/>
  <c r="V5655" i="1"/>
  <c r="W5655" i="1" l="1"/>
  <c r="V5656" i="1"/>
  <c r="V5657" i="1" l="1"/>
  <c r="W5656" i="1"/>
  <c r="W5657" i="1" l="1"/>
  <c r="V5658" i="1"/>
  <c r="V5659" i="1" l="1"/>
  <c r="W5658" i="1"/>
  <c r="U5660" i="1" l="1"/>
  <c r="R5660" i="1" s="1"/>
  <c r="W5659" i="1"/>
  <c r="V5660" i="1" l="1"/>
  <c r="U5661" i="1" s="1"/>
  <c r="W5660" i="1" l="1"/>
  <c r="R5661" i="1"/>
  <c r="V5661" i="1"/>
  <c r="W5661" i="1" s="1"/>
  <c r="U5662" i="1" l="1"/>
  <c r="R5662" i="1" s="1"/>
  <c r="V5662" i="1" l="1"/>
  <c r="W5662" i="1" l="1"/>
  <c r="U5663" i="1"/>
  <c r="R5663" i="1" l="1"/>
  <c r="V5663" i="1"/>
  <c r="U5664" i="1" l="1"/>
  <c r="R5664" i="1" s="1"/>
  <c r="W5663" i="1"/>
  <c r="V5664" i="1" l="1"/>
  <c r="W5664" i="1" l="1"/>
  <c r="U5665" i="1"/>
  <c r="R5665" i="1" s="1"/>
  <c r="V5665" i="1" l="1"/>
  <c r="U5666" i="1" s="1"/>
  <c r="R5666" i="1" s="1"/>
  <c r="W5665" i="1"/>
  <c r="V5666" i="1" l="1"/>
  <c r="W5666" i="1" l="1"/>
  <c r="U5667" i="1"/>
  <c r="U5668" i="1"/>
  <c r="R5668" i="1" s="1"/>
  <c r="R5667" i="1" l="1"/>
  <c r="V5667" i="1"/>
  <c r="U5669" i="1"/>
  <c r="R5669" i="1" s="1"/>
  <c r="V5668" i="1" l="1"/>
  <c r="W5668" i="1" s="1"/>
  <c r="W5667" i="1"/>
  <c r="V5669" i="1"/>
  <c r="W5669" i="1" l="1"/>
  <c r="U5670" i="1"/>
  <c r="R5670" i="1" s="1"/>
  <c r="V5670" i="1" l="1"/>
  <c r="W5670" i="1" l="1"/>
  <c r="U5671" i="1"/>
  <c r="R5671" i="1" s="1"/>
  <c r="V5671" i="1" l="1"/>
  <c r="W5671" i="1" l="1"/>
  <c r="U5672" i="1"/>
  <c r="R5672" i="1" s="1"/>
  <c r="V5672" i="1" l="1"/>
  <c r="W5672" i="1" l="1"/>
  <c r="U5673" i="1"/>
  <c r="R5673" i="1" s="1"/>
  <c r="V5673" i="1" l="1"/>
  <c r="U5674" i="1" l="1"/>
  <c r="R5674" i="1" s="1"/>
  <c r="W5673" i="1"/>
  <c r="V5674" i="1" l="1"/>
  <c r="U5675" i="1"/>
  <c r="R5675" i="1" s="1"/>
  <c r="W5674" i="1"/>
  <c r="V5675" i="1" l="1"/>
  <c r="U5676" i="1"/>
  <c r="R5676" i="1" s="1"/>
  <c r="W5675" i="1"/>
  <c r="V5676" i="1" l="1"/>
  <c r="W5676" i="1" s="1"/>
  <c r="V5677" i="1"/>
  <c r="W5677" i="1" l="1"/>
  <c r="V5678" i="1"/>
  <c r="W5678" i="1" l="1"/>
  <c r="V5679" i="1"/>
  <c r="W5679" i="1" l="1"/>
  <c r="V5680" i="1"/>
  <c r="V5681" i="1" l="1"/>
  <c r="W5680" i="1"/>
  <c r="W5681" i="1" l="1"/>
  <c r="V5682" i="1"/>
  <c r="V5683" i="1" l="1"/>
  <c r="W5682" i="1"/>
  <c r="U5684" i="1" l="1"/>
  <c r="R5684" i="1" s="1"/>
  <c r="W5683" i="1"/>
  <c r="V5684" i="1"/>
  <c r="W5684" i="1" l="1"/>
  <c r="U5685" i="1"/>
  <c r="R5685" i="1" s="1"/>
  <c r="V5685" i="1" l="1"/>
  <c r="W5685" i="1" l="1"/>
  <c r="U5686" i="1"/>
  <c r="R5686" i="1" s="1"/>
  <c r="V5686" i="1" l="1"/>
  <c r="W5686" i="1" l="1"/>
  <c r="U5687" i="1"/>
  <c r="R5687" i="1" s="1"/>
  <c r="V5687" i="1" l="1"/>
  <c r="W5687" i="1" l="1"/>
  <c r="U5688" i="1"/>
  <c r="R5688" i="1" s="1"/>
  <c r="V5688" i="1" l="1"/>
  <c r="U6134" i="1"/>
  <c r="R6134" i="1" s="1"/>
  <c r="W5688" i="1" l="1"/>
  <c r="U5689" i="1"/>
  <c r="R5689" i="1" s="1"/>
  <c r="U6135" i="1"/>
  <c r="R6135" i="1" s="1"/>
  <c r="V5689" i="1" l="1"/>
  <c r="U6136" i="1"/>
  <c r="R6136" i="1" s="1"/>
  <c r="U5690" i="1" l="1"/>
  <c r="R5690" i="1" s="1"/>
  <c r="W5689" i="1"/>
  <c r="V5690" i="1"/>
  <c r="U6137" i="1"/>
  <c r="R6137" i="1" s="1"/>
  <c r="W5690" i="1" l="1"/>
  <c r="U5691" i="1"/>
  <c r="R5691" i="1" s="1"/>
  <c r="V5691" i="1" l="1"/>
  <c r="U5692" i="1" l="1"/>
  <c r="R5692" i="1" s="1"/>
  <c r="W5691" i="1"/>
  <c r="V5692" i="1"/>
  <c r="U5693" i="1" l="1"/>
  <c r="R5693" i="1" s="1"/>
  <c r="W5692" i="1"/>
  <c r="V5693" i="1"/>
  <c r="U5694" i="1" l="1"/>
  <c r="R5694" i="1" s="1"/>
  <c r="V5694" i="1"/>
  <c r="W5693" i="1"/>
  <c r="W5694" i="1" l="1"/>
  <c r="U5695" i="1"/>
  <c r="R5695" i="1" s="1"/>
  <c r="V5695" i="1" l="1"/>
  <c r="W5695" i="1" l="1"/>
  <c r="U5696" i="1"/>
  <c r="R5696" i="1" s="1"/>
  <c r="V5696" i="1" l="1"/>
  <c r="U5697" i="1" l="1"/>
  <c r="R5697" i="1" s="1"/>
  <c r="V5697" i="1"/>
  <c r="W5696" i="1"/>
  <c r="U5698" i="1" l="1"/>
  <c r="R5698" i="1" s="1"/>
  <c r="W5697" i="1"/>
  <c r="V5698" i="1" l="1"/>
  <c r="U5699" i="1"/>
  <c r="R5699" i="1" s="1"/>
  <c r="W5698" i="1"/>
  <c r="V5699" i="1" l="1"/>
  <c r="U5700" i="1"/>
  <c r="R5700" i="1" s="1"/>
  <c r="W5699" i="1"/>
  <c r="V5700" i="1" l="1"/>
  <c r="W5700" i="1" s="1"/>
  <c r="U5701" i="1"/>
  <c r="R5701" i="1" s="1"/>
  <c r="V5701" i="1" l="1"/>
  <c r="W5701" i="1" l="1"/>
  <c r="U5702" i="1"/>
  <c r="R5702" i="1" s="1"/>
  <c r="V5702" i="1" l="1"/>
  <c r="W5702" i="1" l="1"/>
  <c r="V5703" i="1"/>
  <c r="W5703" i="1" l="1"/>
  <c r="V5704" i="1"/>
  <c r="V5705" i="1" l="1"/>
  <c r="W5704" i="1"/>
  <c r="W5705" i="1" l="1"/>
  <c r="V5706" i="1"/>
  <c r="W5706" i="1" l="1"/>
  <c r="V5707" i="1"/>
  <c r="W5707" i="1" l="1"/>
  <c r="V5708" i="1"/>
  <c r="V5709" i="1" l="1"/>
  <c r="W5708" i="1"/>
  <c r="W5709" i="1" l="1"/>
  <c r="V5710" i="1"/>
  <c r="U5711" i="1" l="1"/>
  <c r="R5711" i="1" s="1"/>
  <c r="W5710" i="1"/>
  <c r="V5711" i="1" l="1"/>
  <c r="W5711" i="1" s="1"/>
  <c r="V5712" i="1" l="1"/>
  <c r="W5712" i="1" s="1"/>
  <c r="V5713" i="1" l="1"/>
  <c r="W5713" i="1"/>
  <c r="V5714" i="1"/>
  <c r="V5715" i="1" l="1"/>
  <c r="W5714" i="1"/>
  <c r="V5716" i="1" l="1"/>
  <c r="W5715" i="1"/>
  <c r="V5717" i="1" l="1"/>
  <c r="W5716" i="1"/>
  <c r="V5718" i="1" l="1"/>
  <c r="W5717" i="1"/>
  <c r="V5719" i="1" l="1"/>
  <c r="W5718" i="1"/>
  <c r="W5719" i="1" l="1"/>
  <c r="V5720" i="1"/>
  <c r="W5720" i="1" l="1"/>
  <c r="V5721" i="1"/>
  <c r="W5721" i="1" l="1"/>
  <c r="V5722" i="1"/>
  <c r="V5723" i="1" l="1"/>
  <c r="W5722" i="1"/>
  <c r="W5723" i="1" l="1"/>
  <c r="V5724" i="1"/>
  <c r="W5724" i="1" l="1"/>
  <c r="V5725" i="1"/>
  <c r="V5726" i="1" l="1"/>
  <c r="W5725" i="1"/>
  <c r="W5726" i="1" l="1"/>
  <c r="V5727" i="1"/>
  <c r="V5728" i="1" l="1"/>
  <c r="W5727" i="1"/>
  <c r="W5728" i="1" l="1"/>
  <c r="V5729" i="1"/>
  <c r="W5729" i="1" l="1"/>
  <c r="V5730" i="1"/>
  <c r="W5730" i="1" l="1"/>
  <c r="V5731" i="1"/>
  <c r="V5732" i="1" l="1"/>
  <c r="W5731" i="1"/>
  <c r="W5732" i="1" l="1"/>
  <c r="V5733" i="1"/>
  <c r="W5733" i="1" l="1"/>
  <c r="V5734" i="1"/>
  <c r="V5735" i="1" l="1"/>
  <c r="W5734" i="1"/>
  <c r="U5736" i="1" l="1"/>
  <c r="R5736" i="1" s="1"/>
  <c r="W5735" i="1"/>
  <c r="V5736" i="1" l="1"/>
  <c r="U5737" i="1"/>
  <c r="R5737" i="1" s="1"/>
  <c r="W5736" i="1"/>
  <c r="V5737" i="1" l="1"/>
  <c r="W5737" i="1" s="1"/>
  <c r="U5738" i="1" l="1"/>
  <c r="R5738" i="1" s="1"/>
  <c r="V5738" i="1" l="1"/>
  <c r="W5738" i="1"/>
  <c r="U5739" i="1"/>
  <c r="R5739" i="1" s="1"/>
  <c r="V5739" i="1" l="1"/>
  <c r="W5739" i="1" l="1"/>
  <c r="U5740" i="1"/>
  <c r="R5740" i="1" s="1"/>
  <c r="V5740" i="1" l="1"/>
  <c r="W5740" i="1" l="1"/>
  <c r="U5741" i="1"/>
  <c r="R5741" i="1" s="1"/>
  <c r="V5741" i="1" l="1"/>
  <c r="W5741" i="1" l="1"/>
  <c r="U5742" i="1"/>
  <c r="R5742" i="1" s="1"/>
  <c r="V5742" i="1"/>
  <c r="U5743" i="1" l="1"/>
  <c r="R5743" i="1" s="1"/>
  <c r="W5742" i="1"/>
  <c r="V5743" i="1" l="1"/>
  <c r="U5744" i="1" l="1"/>
  <c r="R5744" i="1" s="1"/>
  <c r="W5743" i="1"/>
  <c r="V5744" i="1" l="1"/>
  <c r="U5745" i="1" l="1"/>
  <c r="R5745" i="1" s="1"/>
  <c r="W5744" i="1"/>
  <c r="V5745" i="1" l="1"/>
  <c r="W5745" i="1" l="1"/>
  <c r="U5746" i="1"/>
  <c r="R5746" i="1" s="1"/>
  <c r="V5746" i="1" l="1"/>
  <c r="W5746" i="1" l="1"/>
  <c r="U5747" i="1"/>
  <c r="R5747" i="1" s="1"/>
  <c r="V5747" i="1" l="1"/>
  <c r="U5748" i="1" l="1"/>
  <c r="R5748" i="1" s="1"/>
  <c r="W5747" i="1"/>
  <c r="V5748" i="1" l="1"/>
  <c r="U5749" i="1"/>
  <c r="R5749" i="1" s="1"/>
  <c r="W5748" i="1"/>
  <c r="V5749" i="1" l="1"/>
  <c r="W5749" i="1" s="1"/>
  <c r="U5750" i="1"/>
  <c r="R5750" i="1" s="1"/>
  <c r="V5750" i="1" l="1"/>
  <c r="U5751" i="1" l="1"/>
  <c r="R5751" i="1" s="1"/>
  <c r="W5750" i="1"/>
  <c r="V5751" i="1"/>
  <c r="W5751" i="1" l="1"/>
  <c r="U5752" i="1"/>
  <c r="R5752" i="1" s="1"/>
  <c r="V5752" i="1" l="1"/>
  <c r="W5752" i="1" l="1"/>
  <c r="U5753" i="1"/>
  <c r="R5753" i="1" s="1"/>
  <c r="V5753" i="1" l="1"/>
  <c r="W5753" i="1" l="1"/>
  <c r="U5754" i="1"/>
  <c r="R5754" i="1" s="1"/>
  <c r="V5754" i="1" l="1"/>
  <c r="U5755" i="1" l="1"/>
  <c r="R5755" i="1" s="1"/>
  <c r="W5754" i="1"/>
  <c r="V5755" i="1" l="1"/>
  <c r="U5756" i="1"/>
  <c r="R5756" i="1" s="1"/>
  <c r="W5755" i="1"/>
  <c r="V5756" i="1" l="1"/>
  <c r="W5756" i="1" s="1"/>
  <c r="U5757" i="1"/>
  <c r="R5757" i="1" s="1"/>
  <c r="V5757" i="1" l="1"/>
  <c r="U5758" i="1" l="1"/>
  <c r="R5758" i="1" s="1"/>
  <c r="W5757" i="1"/>
  <c r="V5758" i="1" l="1"/>
  <c r="W5758" i="1"/>
  <c r="U5759" i="1"/>
  <c r="R5759" i="1" s="1"/>
  <c r="V5759" i="1" l="1"/>
  <c r="W5759" i="1" l="1"/>
  <c r="U5760" i="1"/>
  <c r="R5760" i="1" s="1"/>
  <c r="V5760" i="1" l="1"/>
  <c r="W5760" i="1" l="1"/>
  <c r="U5761" i="1"/>
  <c r="R5761" i="1" s="1"/>
  <c r="V5761" i="1" l="1"/>
  <c r="W5761" i="1" l="1"/>
  <c r="U5762" i="1"/>
  <c r="R5762" i="1" s="1"/>
  <c r="V5762" i="1" l="1"/>
  <c r="V5763" i="1" l="1"/>
  <c r="W5762" i="1"/>
  <c r="U5764" i="1" l="1"/>
  <c r="R5764" i="1" s="1"/>
  <c r="W5763" i="1"/>
  <c r="V5764" i="1" l="1"/>
  <c r="U5765" i="1" l="1"/>
  <c r="R5765" i="1" s="1"/>
  <c r="W5764" i="1"/>
  <c r="V5765" i="1" l="1"/>
  <c r="W5765" i="1"/>
  <c r="U5766" i="1"/>
  <c r="R5766" i="1" s="1"/>
  <c r="V5766" i="1" l="1"/>
  <c r="V5767" i="1" l="1"/>
  <c r="W5766" i="1"/>
  <c r="U5768" i="1" l="1"/>
  <c r="R5768" i="1" s="1"/>
  <c r="W5767" i="1"/>
  <c r="V5768" i="1"/>
  <c r="V5769" i="1" l="1"/>
  <c r="W5768" i="1"/>
  <c r="W5769" i="1" l="1"/>
  <c r="V5770" i="1"/>
  <c r="W5770" i="1" l="1"/>
  <c r="V5771" i="1"/>
  <c r="V5772" i="1" l="1"/>
  <c r="W5771" i="1"/>
  <c r="W5772" i="1" l="1"/>
  <c r="V5773" i="1"/>
  <c r="W5773" i="1" l="1"/>
  <c r="U5774" i="1"/>
  <c r="R5774" i="1" s="1"/>
  <c r="V5774" i="1" l="1"/>
  <c r="U5775" i="1" l="1"/>
  <c r="R5775" i="1" s="1"/>
  <c r="W5774" i="1"/>
  <c r="V5775" i="1"/>
  <c r="V5776" i="1" l="1"/>
  <c r="W5775" i="1"/>
  <c r="W5776" i="1" l="1"/>
  <c r="U5777" i="1"/>
  <c r="R5777" i="1" s="1"/>
  <c r="V5777" i="1" l="1"/>
  <c r="W5777" i="1" l="1"/>
  <c r="U5778" i="1"/>
  <c r="R5778" i="1" s="1"/>
  <c r="V5778" i="1" l="1"/>
  <c r="U5779" i="1" l="1"/>
  <c r="R5779" i="1" s="1"/>
  <c r="W5778" i="1"/>
  <c r="V5779" i="1" l="1"/>
  <c r="W5779" i="1" s="1"/>
  <c r="U5780" i="1"/>
  <c r="R5780" i="1" s="1"/>
  <c r="V5780" i="1" l="1"/>
  <c r="U5781" i="1" l="1"/>
  <c r="R5781" i="1" s="1"/>
  <c r="W5780" i="1"/>
  <c r="V5781" i="1" l="1"/>
  <c r="U5782" i="1" s="1"/>
  <c r="R5782" i="1" s="1"/>
  <c r="V5782" i="1" l="1"/>
  <c r="W5781" i="1"/>
  <c r="U5783" i="1"/>
  <c r="R5783" i="1" s="1"/>
  <c r="W5782" i="1"/>
  <c r="V5783" i="1" l="1"/>
  <c r="U5784" i="1"/>
  <c r="R5784" i="1" s="1"/>
  <c r="W5783" i="1"/>
  <c r="V5784" i="1" l="1"/>
  <c r="U5785" i="1"/>
  <c r="R5785" i="1" s="1"/>
  <c r="W5784" i="1"/>
  <c r="V5785" i="1" l="1"/>
  <c r="W5785" i="1" s="1"/>
  <c r="U5786" i="1"/>
  <c r="R5786" i="1" s="1"/>
  <c r="V5786" i="1" l="1"/>
  <c r="U5787" i="1" l="1"/>
  <c r="R5787" i="1" s="1"/>
  <c r="W5786" i="1"/>
  <c r="V5787" i="1" l="1"/>
  <c r="W5787" i="1" s="1"/>
  <c r="U5788" i="1"/>
  <c r="R5788" i="1" s="1"/>
  <c r="V5788" i="1" l="1"/>
  <c r="U6229" i="1"/>
  <c r="R6229" i="1" s="1"/>
  <c r="U5789" i="1" l="1"/>
  <c r="R5789" i="1" s="1"/>
  <c r="W5788" i="1"/>
  <c r="V5789" i="1"/>
  <c r="W5789" i="1" l="1"/>
  <c r="U5790" i="1"/>
  <c r="R5790" i="1" s="1"/>
  <c r="U6231" i="1"/>
  <c r="R6231" i="1" s="1"/>
  <c r="V5790" i="1" l="1"/>
  <c r="W5790" i="1" l="1"/>
  <c r="U5791" i="1"/>
  <c r="R5791" i="1" s="1"/>
  <c r="U6233" i="1"/>
  <c r="R6233" i="1" s="1"/>
  <c r="V5791" i="1" l="1"/>
  <c r="U6234" i="1"/>
  <c r="R6234" i="1" s="1"/>
  <c r="W5791" i="1" l="1"/>
  <c r="U5792" i="1"/>
  <c r="R5792" i="1" s="1"/>
  <c r="U6235" i="1"/>
  <c r="R6235" i="1" s="1"/>
  <c r="V5792" i="1" l="1"/>
  <c r="W5792" i="1" l="1"/>
  <c r="U5793" i="1"/>
  <c r="R5793" i="1" s="1"/>
  <c r="V5793" i="1" l="1"/>
  <c r="W5793" i="1" l="1"/>
  <c r="V5794" i="1"/>
  <c r="W5794" i="1" l="1"/>
  <c r="V5795" i="1"/>
  <c r="V5796" i="1" l="1"/>
  <c r="W5795" i="1"/>
  <c r="W5796" i="1" l="1"/>
  <c r="V5797" i="1"/>
  <c r="U5798" i="1" l="1"/>
  <c r="R5798" i="1" s="1"/>
  <c r="W5797" i="1"/>
  <c r="V5798" i="1"/>
  <c r="U5799" i="1" l="1"/>
  <c r="R5799" i="1" s="1"/>
  <c r="W5798" i="1"/>
  <c r="V5799" i="1"/>
  <c r="W5799" i="1" l="1"/>
  <c r="V5800" i="1"/>
  <c r="V5801" i="1" l="1"/>
  <c r="W5800" i="1"/>
  <c r="W5801" i="1" l="1"/>
  <c r="V5802" i="1"/>
  <c r="V5803" i="1" l="1"/>
  <c r="W5802" i="1"/>
  <c r="W5803" i="1" l="1"/>
  <c r="U5804" i="1"/>
  <c r="R5804" i="1" s="1"/>
  <c r="V5804" i="1" l="1"/>
  <c r="W5804" i="1" l="1"/>
  <c r="U5805" i="1"/>
  <c r="R5805" i="1" s="1"/>
  <c r="V5805" i="1" l="1"/>
  <c r="U5806" i="1" l="1"/>
  <c r="R5806" i="1" s="1"/>
  <c r="W5805" i="1"/>
  <c r="V5806" i="1"/>
  <c r="U5807" i="1" l="1"/>
  <c r="R5807" i="1" s="1"/>
  <c r="W5806" i="1"/>
  <c r="V5807" i="1" l="1"/>
  <c r="U5808" i="1" s="1"/>
  <c r="R5808" i="1" s="1"/>
  <c r="W5807" i="1" l="1"/>
  <c r="V5808" i="1"/>
  <c r="W5808" i="1" s="1"/>
  <c r="U5809" i="1" l="1"/>
  <c r="R5809" i="1" s="1"/>
  <c r="V5809" i="1"/>
  <c r="W5809" i="1" l="1"/>
  <c r="U5810" i="1"/>
  <c r="R5810" i="1" s="1"/>
  <c r="U6252" i="1"/>
  <c r="R6252" i="1" s="1"/>
  <c r="V5810" i="1" l="1"/>
  <c r="U6253" i="1"/>
  <c r="R6253" i="1" s="1"/>
  <c r="W5810" i="1" l="1"/>
  <c r="U5811" i="1"/>
  <c r="R5811" i="1" s="1"/>
  <c r="U6254" i="1"/>
  <c r="R6254" i="1" s="1"/>
  <c r="V5811" i="1" l="1"/>
  <c r="U6255" i="1"/>
  <c r="R6255" i="1" s="1"/>
  <c r="U5812" i="1" l="1"/>
  <c r="R5812" i="1" s="1"/>
  <c r="W5811" i="1"/>
  <c r="V5812" i="1"/>
  <c r="U6256" i="1"/>
  <c r="R6256" i="1" s="1"/>
  <c r="U5813" i="1" l="1"/>
  <c r="R5813" i="1" s="1"/>
  <c r="W5812" i="1"/>
  <c r="V5813" i="1"/>
  <c r="U6257" i="1"/>
  <c r="R6257" i="1" s="1"/>
  <c r="W5813" i="1" l="1"/>
  <c r="U5814" i="1"/>
  <c r="R5814" i="1" s="1"/>
  <c r="V5814" i="1" l="1"/>
  <c r="W5814" i="1" l="1"/>
  <c r="U5815" i="1"/>
  <c r="R5815" i="1" s="1"/>
  <c r="V5815" i="1" l="1"/>
  <c r="W5815" i="1" l="1"/>
  <c r="U5816" i="1"/>
  <c r="R5816" i="1" s="1"/>
  <c r="V5816" i="1" l="1"/>
  <c r="W5816" i="1" l="1"/>
  <c r="U5817" i="1"/>
  <c r="R5817" i="1" s="1"/>
  <c r="V5817" i="1" l="1"/>
  <c r="W5817" i="1" l="1"/>
  <c r="U5818" i="1"/>
  <c r="R5818" i="1" s="1"/>
  <c r="V5818" i="1" l="1"/>
  <c r="U5819" i="1" l="1"/>
  <c r="R5819" i="1" s="1"/>
  <c r="W5818" i="1"/>
  <c r="V5819" i="1"/>
  <c r="V5820" i="1" l="1"/>
  <c r="W5819" i="1"/>
  <c r="V5821" i="1" l="1"/>
  <c r="W5820" i="1"/>
  <c r="V5822" i="1" l="1"/>
  <c r="W5821" i="1"/>
  <c r="W5822" i="1" l="1"/>
  <c r="V5823" i="1"/>
  <c r="W5823" i="1" l="1"/>
  <c r="U5824" i="1"/>
  <c r="R5824" i="1" s="1"/>
  <c r="V5824" i="1" l="1"/>
  <c r="W5824" i="1" l="1"/>
  <c r="U5825" i="1"/>
  <c r="R5825" i="1" s="1"/>
  <c r="V5825" i="1" l="1"/>
  <c r="V5826" i="1" l="1"/>
  <c r="W5825" i="1"/>
  <c r="W5826" i="1" l="1"/>
  <c r="V5827" i="1"/>
  <c r="V5828" i="1" l="1"/>
  <c r="W5827" i="1"/>
  <c r="U5829" i="1" l="1"/>
  <c r="R5829" i="1" s="1"/>
  <c r="W5828" i="1"/>
  <c r="V5829" i="1"/>
  <c r="W5829" i="1" l="1"/>
  <c r="U5830" i="1"/>
  <c r="R5830" i="1" s="1"/>
  <c r="V5830" i="1" l="1"/>
  <c r="W5830" i="1" l="1"/>
  <c r="U5831" i="1"/>
  <c r="R5831" i="1" s="1"/>
  <c r="V5831" i="1" l="1"/>
  <c r="U5832" i="1" l="1"/>
  <c r="R5832" i="1" s="1"/>
  <c r="W5831" i="1"/>
  <c r="U6276" i="1"/>
  <c r="R6276" i="1" s="1"/>
  <c r="V5832" i="1" l="1"/>
  <c r="W5832" i="1" s="1"/>
  <c r="U5833" i="1"/>
  <c r="R5833" i="1" s="1"/>
  <c r="U6277" i="1"/>
  <c r="R6277" i="1" s="1"/>
  <c r="V5833" i="1" l="1"/>
  <c r="U6278" i="1"/>
  <c r="R6278" i="1" s="1"/>
  <c r="W5833" i="1" l="1"/>
  <c r="U5834" i="1"/>
  <c r="R5834" i="1" s="1"/>
  <c r="V5834" i="1" l="1"/>
  <c r="U6279" i="1"/>
  <c r="R6279" i="1" s="1"/>
  <c r="U5835" i="1" l="1"/>
  <c r="R5835" i="1" s="1"/>
  <c r="W5834" i="1"/>
  <c r="V5835" i="1"/>
  <c r="U6280" i="1"/>
  <c r="R6280" i="1" s="1"/>
  <c r="W5835" i="1" l="1"/>
  <c r="U5836" i="1"/>
  <c r="R5836" i="1" s="1"/>
  <c r="U6281" i="1"/>
  <c r="R6281" i="1" s="1"/>
  <c r="V5836" i="1" l="1"/>
  <c r="U6282" i="1"/>
  <c r="R6282" i="1" s="1"/>
  <c r="U5837" i="1" l="1"/>
  <c r="R5837" i="1" s="1"/>
  <c r="W5836" i="1"/>
  <c r="V5837" i="1" l="1"/>
  <c r="U5838" i="1"/>
  <c r="R5838" i="1" s="1"/>
  <c r="W5837" i="1"/>
  <c r="V5838" i="1" l="1"/>
  <c r="W5838" i="1" l="1"/>
  <c r="U5839" i="1"/>
  <c r="R5839" i="1" s="1"/>
  <c r="V5839" i="1" l="1"/>
  <c r="U5840" i="1" l="1"/>
  <c r="R5840" i="1" s="1"/>
  <c r="V5840" i="1"/>
  <c r="W5839" i="1"/>
  <c r="W5840" i="1" l="1"/>
  <c r="U5841" i="1"/>
  <c r="R5841" i="1" s="1"/>
  <c r="V5841" i="1" l="1"/>
  <c r="W5841" i="1" l="1"/>
  <c r="U5842" i="1"/>
  <c r="R5842" i="1" s="1"/>
  <c r="V5842" i="1" l="1"/>
  <c r="U5843" i="1" l="1"/>
  <c r="R5843" i="1" s="1"/>
  <c r="W5842" i="1"/>
  <c r="V5843" i="1" l="1"/>
  <c r="U5844" i="1"/>
  <c r="R5844" i="1" s="1"/>
  <c r="W5843" i="1"/>
  <c r="V5844" i="1" l="1"/>
  <c r="U5845" i="1" l="1"/>
  <c r="R5845" i="1" s="1"/>
  <c r="W5844" i="1"/>
  <c r="V5845" i="1"/>
  <c r="W5845" i="1" l="1"/>
  <c r="U5846" i="1"/>
  <c r="R5846" i="1" s="1"/>
  <c r="V5846" i="1" l="1"/>
  <c r="W5846" i="1" l="1"/>
  <c r="U5847" i="1"/>
  <c r="R5847" i="1" s="1"/>
  <c r="V5847" i="1" l="1"/>
  <c r="W5847" i="1" l="1"/>
  <c r="U5848" i="1"/>
  <c r="R5848" i="1" s="1"/>
  <c r="V5848" i="1" l="1"/>
  <c r="W5848" i="1" l="1"/>
  <c r="U5849" i="1"/>
  <c r="R5849" i="1" s="1"/>
  <c r="V5849" i="1" l="1"/>
  <c r="W5849" i="1" l="1"/>
  <c r="U5850" i="1"/>
  <c r="R5850" i="1" s="1"/>
  <c r="V5850" i="1" l="1"/>
  <c r="W5850" i="1" l="1"/>
  <c r="U5851" i="1"/>
  <c r="R5851" i="1" s="1"/>
  <c r="V5851" i="1" l="1"/>
  <c r="W5851" i="1" l="1"/>
  <c r="U5852" i="1"/>
  <c r="R5852" i="1" s="1"/>
  <c r="V5852" i="1" l="1"/>
  <c r="W5852" i="1" l="1"/>
  <c r="U5853" i="1"/>
  <c r="R5853" i="1" s="1"/>
  <c r="V5853" i="1" l="1"/>
  <c r="W5853" i="1" l="1"/>
  <c r="U5854" i="1"/>
  <c r="R5854" i="1" s="1"/>
  <c r="V5854" i="1" l="1"/>
  <c r="U5855" i="1" l="1"/>
  <c r="R5855" i="1" s="1"/>
  <c r="W5854" i="1"/>
  <c r="V5855" i="1"/>
  <c r="U5856" i="1" l="1"/>
  <c r="R5856" i="1" s="1"/>
  <c r="W5855" i="1"/>
  <c r="U6305" i="1"/>
  <c r="R6305" i="1" s="1"/>
  <c r="V5856" i="1" l="1"/>
  <c r="W5856" i="1" s="1"/>
  <c r="U5857" i="1"/>
  <c r="R5857" i="1" s="1"/>
  <c r="U6306" i="1"/>
  <c r="R6306" i="1" s="1"/>
  <c r="V5857" i="1" l="1"/>
  <c r="W5857" i="1" l="1"/>
  <c r="U5858" i="1"/>
  <c r="R5858" i="1" s="1"/>
  <c r="V5858" i="1" l="1"/>
  <c r="U5859" i="1"/>
  <c r="R5859" i="1" s="1"/>
  <c r="W5858" i="1"/>
  <c r="V5859" i="1" l="1"/>
  <c r="U5860" i="1"/>
  <c r="R5860" i="1" s="1"/>
  <c r="W5859" i="1"/>
  <c r="V5860" i="1" l="1"/>
  <c r="U5861" i="1" s="1"/>
  <c r="R5861" i="1" s="1"/>
  <c r="W5860" i="1"/>
  <c r="V5861" i="1" l="1"/>
  <c r="U5862" i="1"/>
  <c r="R5862" i="1" s="1"/>
  <c r="W5861" i="1"/>
  <c r="V5862" i="1" l="1"/>
  <c r="U5863" i="1"/>
  <c r="R5863" i="1" s="1"/>
  <c r="W5862" i="1"/>
  <c r="V5863" i="1" l="1"/>
  <c r="W5863" i="1" s="1"/>
  <c r="U5864" i="1"/>
  <c r="R5864" i="1" s="1"/>
  <c r="V5864" i="1" l="1"/>
  <c r="W5864" i="1" l="1"/>
  <c r="U5865" i="1"/>
  <c r="R5865" i="1" s="1"/>
  <c r="V5865" i="1" l="1"/>
  <c r="W5865" i="1" l="1"/>
  <c r="U5866" i="1"/>
  <c r="R5866" i="1" s="1"/>
  <c r="V5866" i="1" l="1"/>
  <c r="U5867" i="1" l="1"/>
  <c r="R5867" i="1" s="1"/>
  <c r="W5866" i="1"/>
  <c r="V5867" i="1" l="1"/>
  <c r="U5868" i="1"/>
  <c r="R5868" i="1" s="1"/>
  <c r="W5867" i="1"/>
  <c r="V5868" i="1" l="1"/>
  <c r="W5868" i="1"/>
  <c r="U5869" i="1"/>
  <c r="R5869" i="1" s="1"/>
  <c r="V5869" i="1" l="1"/>
  <c r="W5869" i="1" l="1"/>
  <c r="U5870" i="1"/>
  <c r="R5870" i="1" s="1"/>
  <c r="V5870" i="1" l="1"/>
  <c r="W5870" i="1" l="1"/>
  <c r="U5871" i="1"/>
  <c r="R5871" i="1" s="1"/>
  <c r="V5871" i="1" l="1"/>
  <c r="W5871" i="1" l="1"/>
  <c r="U5872" i="1"/>
  <c r="R5872" i="1" s="1"/>
  <c r="V5872" i="1" l="1"/>
  <c r="W5872" i="1" l="1"/>
  <c r="U5873" i="1"/>
  <c r="R5873" i="1" s="1"/>
  <c r="V5873" i="1" l="1"/>
  <c r="W5873" i="1" l="1"/>
  <c r="U5874" i="1"/>
  <c r="R5874" i="1" s="1"/>
  <c r="V5874" i="1" l="1"/>
  <c r="U5875" i="1" l="1"/>
  <c r="R5875" i="1" s="1"/>
  <c r="W5874" i="1"/>
  <c r="V5875" i="1"/>
  <c r="U6326" i="1"/>
  <c r="R6326" i="1" s="1"/>
  <c r="W5875" i="1" l="1"/>
  <c r="U5876" i="1"/>
  <c r="R5876" i="1" s="1"/>
  <c r="U6327" i="1"/>
  <c r="R6327" i="1" s="1"/>
  <c r="V5876" i="1" l="1"/>
  <c r="W5876" i="1" l="1"/>
  <c r="U5877" i="1"/>
  <c r="R5877" i="1" s="1"/>
  <c r="V5877" i="1" l="1"/>
  <c r="W5877" i="1" l="1"/>
  <c r="U5878" i="1"/>
  <c r="R5878" i="1" s="1"/>
  <c r="V5878" i="1" l="1"/>
  <c r="W5878" i="1" l="1"/>
  <c r="U5879" i="1"/>
  <c r="R5879" i="1" s="1"/>
  <c r="V5879" i="1" l="1"/>
  <c r="U5880" i="1" l="1"/>
  <c r="R5880" i="1" s="1"/>
  <c r="W5879" i="1"/>
  <c r="V5880" i="1" l="1"/>
  <c r="W5880" i="1" s="1"/>
  <c r="U5881" i="1"/>
  <c r="R5881" i="1" s="1"/>
  <c r="V5881" i="1" l="1"/>
  <c r="U5882" i="1" l="1"/>
  <c r="R5882" i="1" s="1"/>
  <c r="W5881" i="1"/>
  <c r="V5882" i="1"/>
  <c r="W5882" i="1" l="1"/>
  <c r="U5883" i="1"/>
  <c r="R5883" i="1" s="1"/>
  <c r="V5883" i="1" l="1"/>
  <c r="U5884" i="1" l="1"/>
  <c r="R5884" i="1" s="1"/>
  <c r="W5883" i="1"/>
  <c r="V5884" i="1"/>
  <c r="U5885" i="1" l="1"/>
  <c r="R5885" i="1" s="1"/>
  <c r="W5884" i="1"/>
  <c r="V5885" i="1"/>
  <c r="W5885" i="1" l="1"/>
  <c r="U5886" i="1"/>
  <c r="R5886" i="1" s="1"/>
  <c r="V5886" i="1" l="1"/>
  <c r="U5887" i="1" l="1"/>
  <c r="R5887" i="1" s="1"/>
  <c r="W5886" i="1"/>
  <c r="V5887" i="1" l="1"/>
  <c r="U5888" i="1" s="1"/>
  <c r="R5888" i="1" s="1"/>
  <c r="W5887" i="1"/>
  <c r="V5888" i="1" l="1"/>
  <c r="W5888" i="1" s="1"/>
  <c r="U5889" i="1"/>
  <c r="R5889" i="1" s="1"/>
  <c r="V5889" i="1" l="1"/>
  <c r="U5890" i="1" l="1"/>
  <c r="R5890" i="1" s="1"/>
  <c r="W5889" i="1"/>
  <c r="V5890" i="1" l="1"/>
  <c r="U5891" i="1" l="1"/>
  <c r="R5891" i="1" s="1"/>
  <c r="W5890" i="1"/>
  <c r="V5891" i="1" l="1"/>
  <c r="U5892" i="1" s="1"/>
  <c r="R5892" i="1" s="1"/>
  <c r="W5891" i="1" l="1"/>
  <c r="V5892" i="1"/>
  <c r="W5892" i="1" s="1"/>
  <c r="U5893" i="1"/>
  <c r="R5893" i="1" s="1"/>
  <c r="V5893" i="1" l="1"/>
  <c r="W5893" i="1" l="1"/>
  <c r="U5894" i="1"/>
  <c r="R5894" i="1" s="1"/>
  <c r="V5894" i="1" l="1"/>
  <c r="W5894" i="1" l="1"/>
  <c r="U5895" i="1"/>
  <c r="R5895" i="1" s="1"/>
  <c r="V5895" i="1" l="1"/>
  <c r="W5895" i="1" l="1"/>
  <c r="U5896" i="1"/>
  <c r="R5896" i="1" s="1"/>
  <c r="V5896" i="1" l="1"/>
  <c r="U5897" i="1" l="1"/>
  <c r="R5897" i="1" s="1"/>
  <c r="W5896" i="1"/>
  <c r="V5897" i="1" l="1"/>
  <c r="W5897" i="1" l="1"/>
  <c r="U5898" i="1"/>
  <c r="R5898" i="1" s="1"/>
  <c r="V5898" i="1" l="1"/>
  <c r="U5899" i="1" l="1"/>
  <c r="R5899" i="1" s="1"/>
  <c r="W5898" i="1"/>
  <c r="V5899" i="1" l="1"/>
  <c r="U5900" i="1" s="1"/>
  <c r="R5900" i="1" s="1"/>
  <c r="W5899" i="1" l="1"/>
  <c r="V5900" i="1"/>
  <c r="W5900" i="1" s="1"/>
  <c r="U5901" i="1" l="1"/>
  <c r="R5901" i="1" s="1"/>
  <c r="V5901" i="1" l="1"/>
  <c r="U5902" i="1" s="1"/>
  <c r="R5902" i="1" s="1"/>
  <c r="W5901" i="1" l="1"/>
  <c r="V5902" i="1"/>
  <c r="W5902" i="1"/>
  <c r="U5903" i="1"/>
  <c r="R5903" i="1" s="1"/>
  <c r="V5903" i="1" l="1"/>
  <c r="W5903" i="1" l="1"/>
  <c r="U5904" i="1"/>
  <c r="R5904" i="1" s="1"/>
  <c r="V5904" i="1" l="1"/>
  <c r="W5904" i="1" l="1"/>
  <c r="U5905" i="1"/>
  <c r="R5905" i="1" s="1"/>
  <c r="V5905" i="1" l="1"/>
  <c r="U5906" i="1" l="1"/>
  <c r="R5906" i="1" s="1"/>
  <c r="W5905" i="1"/>
  <c r="V5906" i="1" l="1"/>
  <c r="U5907" i="1" s="1"/>
  <c r="R5907" i="1" s="1"/>
  <c r="W5906" i="1"/>
  <c r="V5907" i="1" l="1"/>
  <c r="U5908" i="1"/>
  <c r="R5908" i="1" s="1"/>
  <c r="W5907" i="1"/>
  <c r="V5908" i="1" l="1"/>
  <c r="W5908" i="1" s="1"/>
  <c r="U5909" i="1" l="1"/>
  <c r="R5909" i="1" s="1"/>
  <c r="V5909" i="1" l="1"/>
  <c r="W5909" i="1" s="1"/>
  <c r="U5910" i="1" l="1"/>
  <c r="R5910" i="1" s="1"/>
  <c r="V5910" i="1"/>
  <c r="U5911" i="1" l="1"/>
  <c r="R5911" i="1" s="1"/>
  <c r="W5910" i="1"/>
  <c r="V5911" i="1" l="1"/>
  <c r="W5911" i="1" l="1"/>
  <c r="U5912" i="1"/>
  <c r="R5912" i="1" s="1"/>
  <c r="V5912" i="1" l="1"/>
  <c r="U5913" i="1" l="1"/>
  <c r="R5913" i="1" s="1"/>
  <c r="W5912" i="1"/>
  <c r="V5913" i="1"/>
  <c r="W5913" i="1" l="1"/>
  <c r="U5914" i="1"/>
  <c r="R5914" i="1" s="1"/>
  <c r="V5914" i="1" l="1"/>
  <c r="U5915" i="1" l="1"/>
  <c r="R5915" i="1" s="1"/>
  <c r="V5915" i="1"/>
  <c r="W5914" i="1"/>
  <c r="W5915" i="1" l="1"/>
  <c r="V5916" i="1"/>
  <c r="V5917" i="1" l="1"/>
  <c r="W5916" i="1"/>
  <c r="W5917" i="1" l="1"/>
  <c r="V5918" i="1"/>
  <c r="W5918" i="1" l="1"/>
  <c r="V5919" i="1"/>
  <c r="W5919" i="1" l="1"/>
  <c r="V5920" i="1"/>
  <c r="W5920" i="1" l="1"/>
  <c r="V5921" i="1"/>
  <c r="W5921" i="1" l="1"/>
  <c r="V5922" i="1"/>
  <c r="U5923" i="1" l="1"/>
  <c r="R5923" i="1" s="1"/>
  <c r="W5922" i="1"/>
  <c r="V5923" i="1" l="1"/>
  <c r="U5924" i="1" s="1"/>
  <c r="R5924" i="1" s="1"/>
  <c r="W5923" i="1" l="1"/>
  <c r="V5924" i="1"/>
  <c r="W5924" i="1" s="1"/>
  <c r="U5925" i="1" l="1"/>
  <c r="R5925" i="1" s="1"/>
  <c r="V5925" i="1" l="1"/>
  <c r="U5926" i="1"/>
  <c r="R5926" i="1" s="1"/>
  <c r="W5925" i="1"/>
  <c r="V5926" i="1" l="1"/>
  <c r="W5926" i="1"/>
  <c r="U5927" i="1"/>
  <c r="R5927" i="1" s="1"/>
  <c r="V5927" i="1" l="1"/>
  <c r="U5928" i="1" l="1"/>
  <c r="R5928" i="1" s="1"/>
  <c r="W5927" i="1"/>
  <c r="V5928" i="1" l="1"/>
  <c r="W5928" i="1" s="1"/>
  <c r="U5929" i="1" l="1"/>
  <c r="R5929" i="1" s="1"/>
  <c r="V5929" i="1"/>
  <c r="W5929" i="1" l="1"/>
  <c r="U5930" i="1"/>
  <c r="R5930" i="1" s="1"/>
  <c r="V5930" i="1" l="1"/>
  <c r="U5931" i="1" l="1"/>
  <c r="R5931" i="1" s="1"/>
  <c r="W5930" i="1"/>
  <c r="V5931" i="1" l="1"/>
  <c r="U5932" i="1"/>
  <c r="R5932" i="1" s="1"/>
  <c r="W5931" i="1"/>
  <c r="V5932" i="1" l="1"/>
  <c r="U5933" i="1" s="1"/>
  <c r="W5932" i="1" l="1"/>
  <c r="R5933" i="1"/>
  <c r="V5933" i="1"/>
  <c r="W5933" i="1" s="1"/>
  <c r="U5934" i="1" l="1"/>
  <c r="R5934" i="1" s="1"/>
  <c r="V5934" i="1"/>
  <c r="W5934" i="1" l="1"/>
  <c r="U5935" i="1"/>
  <c r="R5935" i="1" s="1"/>
  <c r="V5935" i="1" l="1"/>
  <c r="W5935" i="1" l="1"/>
  <c r="U5936" i="1"/>
  <c r="R5936" i="1" s="1"/>
  <c r="V5936" i="1" l="1"/>
  <c r="U5937" i="1" l="1"/>
  <c r="R5937" i="1" s="1"/>
  <c r="W5936" i="1"/>
  <c r="V5937" i="1"/>
  <c r="U6399" i="1"/>
  <c r="R6399" i="1" s="1"/>
  <c r="W5937" i="1" l="1"/>
  <c r="U5938" i="1"/>
  <c r="R5938" i="1" s="1"/>
  <c r="U6400" i="1"/>
  <c r="R6400" i="1" s="1"/>
  <c r="V5938" i="1" l="1"/>
  <c r="U5939" i="1" l="1"/>
  <c r="R5939" i="1" s="1"/>
  <c r="W5938" i="1"/>
  <c r="V5939" i="1" l="1"/>
  <c r="U5940" i="1"/>
  <c r="R5940" i="1" s="1"/>
  <c r="W5939" i="1"/>
  <c r="V5940" i="1" l="1"/>
  <c r="U5941" i="1"/>
  <c r="R5941" i="1" s="1"/>
  <c r="W5940" i="1"/>
  <c r="V5941" i="1" l="1"/>
  <c r="U5942" i="1"/>
  <c r="R5942" i="1" s="1"/>
  <c r="W5941" i="1"/>
  <c r="V5942" i="1" l="1"/>
  <c r="W5942" i="1" l="1"/>
  <c r="U5943" i="1"/>
  <c r="R5943" i="1" s="1"/>
  <c r="V5943" i="1" l="1"/>
  <c r="W5943" i="1" l="1"/>
  <c r="U5944" i="1"/>
  <c r="R5944" i="1" s="1"/>
  <c r="V5944" i="1" l="1"/>
  <c r="W5944" i="1" l="1"/>
  <c r="U5945" i="1"/>
  <c r="R5945" i="1" s="1"/>
  <c r="V5945" i="1" l="1"/>
  <c r="W5945" i="1" l="1"/>
  <c r="U5946" i="1"/>
  <c r="R5946" i="1" s="1"/>
  <c r="V5946" i="1" l="1"/>
  <c r="V5947" i="1" l="1"/>
  <c r="W5946" i="1"/>
  <c r="U5948" i="1" l="1"/>
  <c r="R5948" i="1" s="1"/>
  <c r="W5947" i="1"/>
  <c r="V5948" i="1"/>
  <c r="W5948" i="1" l="1"/>
  <c r="U5949" i="1"/>
  <c r="R5949" i="1" s="1"/>
  <c r="V5949" i="1" l="1"/>
  <c r="U6412" i="1"/>
  <c r="R6412" i="1" s="1"/>
  <c r="W5949" i="1" l="1"/>
  <c r="U5950" i="1"/>
  <c r="R5950" i="1" s="1"/>
  <c r="V5950" i="1" l="1"/>
  <c r="U6413" i="1"/>
  <c r="R6413" i="1" s="1"/>
  <c r="W5950" i="1" l="1"/>
  <c r="U5951" i="1"/>
  <c r="R5951" i="1" s="1"/>
  <c r="U6414" i="1"/>
  <c r="R6414" i="1" s="1"/>
  <c r="V5951" i="1" l="1"/>
  <c r="W5951" i="1" l="1"/>
  <c r="U5952" i="1"/>
  <c r="R5952" i="1" s="1"/>
  <c r="V5952" i="1" l="1"/>
  <c r="U5953" i="1" l="1"/>
  <c r="R5953" i="1" s="1"/>
  <c r="W5952" i="1"/>
  <c r="V5953" i="1" l="1"/>
  <c r="W5953" i="1" s="1"/>
  <c r="U6419" i="1"/>
  <c r="R6419" i="1" s="1"/>
  <c r="U5954" i="1" l="1"/>
  <c r="R5954" i="1" s="1"/>
  <c r="V5954" i="1"/>
  <c r="U6420" i="1"/>
  <c r="R6420" i="1" s="1"/>
  <c r="U5955" i="1" l="1"/>
  <c r="R5955" i="1" s="1"/>
  <c r="W5954" i="1"/>
  <c r="U6421" i="1"/>
  <c r="R6421" i="1" s="1"/>
  <c r="V5955" i="1" l="1"/>
  <c r="U5956" i="1" s="1"/>
  <c r="U6422" i="1"/>
  <c r="R6422" i="1" s="1"/>
  <c r="W5955" i="1" l="1"/>
  <c r="R5956" i="1"/>
  <c r="V5956" i="1"/>
  <c r="U5957" i="1" s="1"/>
  <c r="R5957" i="1" s="1"/>
  <c r="U6423" i="1"/>
  <c r="R6423" i="1" s="1"/>
  <c r="W5956" i="1" l="1"/>
  <c r="V5957" i="1"/>
  <c r="U5958" i="1" s="1"/>
  <c r="R5958" i="1" s="1"/>
  <c r="U6424" i="1"/>
  <c r="R6424" i="1" s="1"/>
  <c r="W5957" i="1" l="1"/>
  <c r="V5958" i="1"/>
  <c r="W5958" i="1" s="1"/>
  <c r="U6425" i="1"/>
  <c r="R6425" i="1" s="1"/>
  <c r="U5959" i="1" l="1"/>
  <c r="R5959" i="1" s="1"/>
  <c r="V5959" i="1" l="1"/>
  <c r="U5960" i="1" l="1"/>
  <c r="R5960" i="1" s="1"/>
  <c r="W5959" i="1"/>
  <c r="V5960" i="1" l="1"/>
  <c r="U5961" i="1" l="1"/>
  <c r="W5960" i="1"/>
  <c r="R5961" i="1" l="1"/>
  <c r="V5961" i="1"/>
  <c r="W5961" i="1" l="1"/>
  <c r="U5962" i="1"/>
  <c r="U5963" i="1"/>
  <c r="R5963" i="1" s="1"/>
  <c r="R5962" i="1" l="1"/>
  <c r="V5962" i="1"/>
  <c r="W5962" i="1" s="1"/>
  <c r="V5963" i="1" l="1"/>
  <c r="U5964" i="1"/>
  <c r="R5964" i="1" s="1"/>
  <c r="W5963" i="1"/>
  <c r="V5964" i="1" l="1"/>
  <c r="W5964" i="1" s="1"/>
  <c r="U5965" i="1"/>
  <c r="R5965" i="1" s="1"/>
  <c r="V5965" i="1" l="1"/>
  <c r="W5965" i="1" l="1"/>
  <c r="V5966" i="1"/>
  <c r="V5967" i="1" l="1"/>
  <c r="W5966" i="1"/>
  <c r="V5968" i="1" l="1"/>
  <c r="W5967" i="1"/>
  <c r="W5968" i="1" l="1"/>
  <c r="U5969" i="1"/>
  <c r="R5969" i="1" s="1"/>
  <c r="V5969" i="1" l="1"/>
  <c r="W5969" i="1" l="1"/>
  <c r="V5970" i="1"/>
  <c r="U5971" i="1" l="1"/>
  <c r="R5971" i="1" s="1"/>
  <c r="W5970" i="1"/>
  <c r="V5971" i="1" l="1"/>
  <c r="W5971" i="1" l="1"/>
  <c r="U5972" i="1"/>
  <c r="R5972" i="1" s="1"/>
  <c r="U6440" i="1"/>
  <c r="R6440" i="1" s="1"/>
  <c r="V5972" i="1" l="1"/>
  <c r="U6441" i="1"/>
  <c r="R6441" i="1" s="1"/>
  <c r="W5972" i="1" l="1"/>
  <c r="U5973" i="1"/>
  <c r="R5973" i="1" s="1"/>
  <c r="V5973" i="1" l="1"/>
  <c r="U6442" i="1"/>
  <c r="R6442" i="1" s="1"/>
  <c r="W5973" i="1" l="1"/>
  <c r="U5974" i="1"/>
  <c r="R5974" i="1" s="1"/>
  <c r="U6443" i="1"/>
  <c r="R6443" i="1" s="1"/>
  <c r="V5974" i="1" l="1"/>
  <c r="U6444" i="1"/>
  <c r="R6444" i="1" s="1"/>
  <c r="U5975" i="1" l="1"/>
  <c r="R5975" i="1" s="1"/>
  <c r="W5974" i="1"/>
  <c r="U6445" i="1"/>
  <c r="R6445" i="1" s="1"/>
  <c r="V5975" i="1" l="1"/>
  <c r="W5975" i="1" s="1"/>
  <c r="U5976" i="1"/>
  <c r="R5976" i="1" s="1"/>
  <c r="U6446" i="1"/>
  <c r="R6446" i="1" s="1"/>
  <c r="V5976" i="1" l="1"/>
  <c r="W5976" i="1" s="1"/>
  <c r="U5977" i="1"/>
  <c r="R5977" i="1" s="1"/>
  <c r="U6447" i="1"/>
  <c r="R6447" i="1" s="1"/>
  <c r="V5977" i="1" l="1"/>
  <c r="U6448" i="1"/>
  <c r="R6448" i="1" s="1"/>
  <c r="W5977" i="1" l="1"/>
  <c r="U5978" i="1"/>
  <c r="R5978" i="1" s="1"/>
  <c r="U6449" i="1"/>
  <c r="R6449" i="1" s="1"/>
  <c r="V5978" i="1" l="1"/>
  <c r="U6450" i="1"/>
  <c r="R6450" i="1" s="1"/>
  <c r="W5978" i="1" l="1"/>
  <c r="U5979" i="1"/>
  <c r="R5979" i="1" s="1"/>
  <c r="U6451" i="1"/>
  <c r="R6451" i="1" s="1"/>
  <c r="V5979" i="1" l="1"/>
  <c r="W5979" i="1" l="1"/>
  <c r="U5980" i="1"/>
  <c r="R5980" i="1" s="1"/>
  <c r="V5980" i="1" l="1"/>
  <c r="U5981" i="1" s="1"/>
  <c r="R5981" i="1" s="1"/>
  <c r="W5980" i="1" l="1"/>
  <c r="V5981" i="1"/>
  <c r="U6454" i="1"/>
  <c r="R6454" i="1" s="1"/>
  <c r="W5981" i="1" l="1"/>
  <c r="U5982" i="1"/>
  <c r="R5982" i="1" s="1"/>
  <c r="V5982" i="1" l="1"/>
  <c r="U5983" i="1" l="1"/>
  <c r="R5983" i="1" s="1"/>
  <c r="W5982" i="1"/>
  <c r="V5983" i="1" l="1"/>
  <c r="U5984" i="1" s="1"/>
  <c r="R5984" i="1" s="1"/>
  <c r="V5984" i="1" l="1"/>
  <c r="W5983" i="1"/>
  <c r="W5984" i="1"/>
  <c r="U5985" i="1"/>
  <c r="R5985" i="1" s="1"/>
  <c r="V5985" i="1" l="1"/>
  <c r="U5986" i="1" l="1"/>
  <c r="R5986" i="1" s="1"/>
  <c r="W5985" i="1"/>
  <c r="V5986" i="1"/>
  <c r="U5987" i="1" l="1"/>
  <c r="R5987" i="1" s="1"/>
  <c r="W5986" i="1"/>
  <c r="V5987" i="1" l="1"/>
  <c r="W5987" i="1" s="1"/>
  <c r="U5988" i="1" l="1"/>
  <c r="R5988" i="1" s="1"/>
  <c r="V5988" i="1" l="1"/>
  <c r="W5988" i="1" s="1"/>
  <c r="U5989" i="1"/>
  <c r="R5989" i="1" s="1"/>
  <c r="V5989" i="1" l="1"/>
  <c r="U5990" i="1" l="1"/>
  <c r="R5990" i="1" s="1"/>
  <c r="W5989" i="1"/>
  <c r="V5990" i="1" l="1"/>
  <c r="U5991" i="1" s="1"/>
  <c r="R5991" i="1" s="1"/>
  <c r="W5990" i="1" l="1"/>
  <c r="V5991" i="1"/>
  <c r="W5991" i="1" s="1"/>
  <c r="U5992" i="1"/>
  <c r="R5992" i="1" s="1"/>
  <c r="V5992" i="1" l="1"/>
  <c r="W5992" i="1" l="1"/>
  <c r="U5993" i="1"/>
  <c r="R5993" i="1" s="1"/>
  <c r="V5993" i="1" l="1"/>
  <c r="U5994" i="1" l="1"/>
  <c r="R5994" i="1" s="1"/>
  <c r="W5993" i="1"/>
  <c r="V5994" i="1"/>
  <c r="U5995" i="1" l="1"/>
  <c r="R5995" i="1" s="1"/>
  <c r="W5994" i="1"/>
  <c r="V5995" i="1"/>
  <c r="W5995" i="1" l="1"/>
  <c r="U5996" i="1"/>
  <c r="R5996" i="1" s="1"/>
  <c r="V5996" i="1" l="1"/>
  <c r="W5996" i="1" l="1"/>
  <c r="U5997" i="1"/>
  <c r="R5997" i="1" s="1"/>
  <c r="V5997" i="1" l="1"/>
  <c r="W5997" i="1" l="1"/>
  <c r="U5998" i="1"/>
  <c r="R5998" i="1" s="1"/>
  <c r="V5998" i="1" l="1"/>
  <c r="W5998" i="1" l="1"/>
  <c r="U5999" i="1"/>
  <c r="R5999" i="1" s="1"/>
  <c r="V5999" i="1" l="1"/>
  <c r="U6000" i="1" l="1"/>
  <c r="R6000" i="1" s="1"/>
  <c r="W5999" i="1"/>
  <c r="V6000" i="1"/>
  <c r="U6001" i="1" l="1"/>
  <c r="R6001" i="1" s="1"/>
  <c r="W6000" i="1"/>
  <c r="V6001" i="1" l="1"/>
  <c r="U6002" i="1" s="1"/>
  <c r="W6001" i="1"/>
  <c r="R6002" i="1" l="1"/>
  <c r="V6002" i="1"/>
  <c r="W6002" i="1" s="1"/>
  <c r="U6003" i="1" l="1"/>
  <c r="R6003" i="1" s="1"/>
  <c r="V6003" i="1"/>
  <c r="W6003" i="1" l="1"/>
  <c r="U6004" i="1"/>
  <c r="R6004" i="1" s="1"/>
  <c r="V6004" i="1" l="1"/>
  <c r="U6479" i="1"/>
  <c r="R6479" i="1" s="1"/>
  <c r="U6005" i="1" l="1"/>
  <c r="R6005" i="1" s="1"/>
  <c r="W6004" i="1"/>
  <c r="V6005" i="1"/>
  <c r="U6480" i="1"/>
  <c r="R6480" i="1" s="1"/>
  <c r="W6005" i="1" l="1"/>
  <c r="U6006" i="1"/>
  <c r="R6006" i="1" s="1"/>
  <c r="U6481" i="1"/>
  <c r="R6481" i="1" s="1"/>
  <c r="V6006" i="1" l="1"/>
  <c r="U6007" i="1" l="1"/>
  <c r="R6007" i="1" s="1"/>
  <c r="W6006" i="1"/>
  <c r="U6482" i="1"/>
  <c r="R6482" i="1" s="1"/>
  <c r="V6007" i="1" l="1"/>
  <c r="W6007" i="1"/>
  <c r="U6008" i="1"/>
  <c r="R6008" i="1" s="1"/>
  <c r="V6008" i="1" l="1"/>
  <c r="U6483" i="1"/>
  <c r="R6483" i="1" s="1"/>
  <c r="U6009" i="1" l="1"/>
  <c r="R6009" i="1" s="1"/>
  <c r="W6008" i="1"/>
  <c r="V6009" i="1"/>
  <c r="U6484" i="1"/>
  <c r="R6484" i="1" s="1"/>
  <c r="U6010" i="1" l="1"/>
  <c r="R6010" i="1" s="1"/>
  <c r="W6009" i="1"/>
  <c r="V6010" i="1"/>
  <c r="U6485" i="1"/>
  <c r="R6485" i="1" s="1"/>
  <c r="W6010" i="1" l="1"/>
  <c r="U6011" i="1"/>
  <c r="R6011" i="1" s="1"/>
  <c r="U6486" i="1"/>
  <c r="R6486" i="1" s="1"/>
  <c r="V6011" i="1" l="1"/>
  <c r="U6487" i="1"/>
  <c r="R6487" i="1" s="1"/>
  <c r="U6012" i="1" l="1"/>
  <c r="R6012" i="1" s="1"/>
  <c r="W6011" i="1"/>
  <c r="V6012" i="1" l="1"/>
  <c r="W6012" i="1" s="1"/>
  <c r="U6013" i="1" l="1"/>
  <c r="R6013" i="1" s="1"/>
  <c r="U6490" i="1"/>
  <c r="R6490" i="1" s="1"/>
  <c r="V6013" i="1" l="1"/>
  <c r="U6014" i="1"/>
  <c r="R6014" i="1" s="1"/>
  <c r="W6013" i="1"/>
  <c r="V6014" i="1"/>
  <c r="U6015" i="1" l="1"/>
  <c r="R6015" i="1" s="1"/>
  <c r="W6014" i="1"/>
  <c r="V6015" i="1"/>
  <c r="V6016" i="1" l="1"/>
  <c r="W6015" i="1"/>
  <c r="W6016" i="1" l="1"/>
  <c r="V6017" i="1"/>
  <c r="U6018" i="1" l="1"/>
  <c r="R6018" i="1" s="1"/>
  <c r="W6017" i="1"/>
  <c r="V6018" i="1" l="1"/>
  <c r="W6018" i="1" s="1"/>
  <c r="U6019" i="1"/>
  <c r="R6019" i="1" s="1"/>
  <c r="V6019" i="1" l="1"/>
  <c r="U6020" i="1" l="1"/>
  <c r="R6020" i="1" s="1"/>
  <c r="W6019" i="1"/>
  <c r="V6020" i="1" l="1"/>
  <c r="U6021" i="1"/>
  <c r="R6021" i="1" s="1"/>
  <c r="W6020" i="1"/>
  <c r="V6021" i="1" l="1"/>
  <c r="U6022" i="1"/>
  <c r="R6022" i="1" s="1"/>
  <c r="W6021" i="1"/>
  <c r="V6022" i="1" l="1"/>
  <c r="U6023" i="1"/>
  <c r="R6023" i="1" s="1"/>
  <c r="W6022" i="1"/>
  <c r="V6023" i="1" l="1"/>
  <c r="U6024" i="1" s="1"/>
  <c r="R6024" i="1" s="1"/>
  <c r="W6023" i="1" l="1"/>
  <c r="V6024" i="1"/>
  <c r="U6025" i="1" s="1"/>
  <c r="R6025" i="1" s="1"/>
  <c r="W6024" i="1" l="1"/>
  <c r="V6025" i="1"/>
  <c r="U6026" i="1"/>
  <c r="R6026" i="1" s="1"/>
  <c r="W6025" i="1"/>
  <c r="V6026" i="1" l="1"/>
  <c r="U6027" i="1"/>
  <c r="R6027" i="1" s="1"/>
  <c r="W6026" i="1"/>
  <c r="V6027" i="1" l="1"/>
  <c r="W6027" i="1"/>
  <c r="U6028" i="1"/>
  <c r="R6028" i="1" s="1"/>
  <c r="V6028" i="1" l="1"/>
  <c r="U6029" i="1" l="1"/>
  <c r="R6029" i="1" s="1"/>
  <c r="W6028" i="1"/>
  <c r="V6029" i="1"/>
  <c r="U6030" i="1" l="1"/>
  <c r="R6030" i="1" s="1"/>
  <c r="W6029" i="1"/>
  <c r="V6030" i="1"/>
  <c r="W6030" i="1" l="1"/>
  <c r="U6031" i="1"/>
  <c r="R6031" i="1" s="1"/>
  <c r="V6031" i="1" l="1"/>
  <c r="U6032" i="1" l="1"/>
  <c r="R6032" i="1" s="1"/>
  <c r="W6031" i="1"/>
  <c r="V6032" i="1" l="1"/>
  <c r="W6032" i="1" s="1"/>
  <c r="U6033" i="1"/>
  <c r="R6033" i="1" s="1"/>
  <c r="V6033" i="1" l="1"/>
  <c r="U6034" i="1" l="1"/>
  <c r="R6034" i="1" s="1"/>
  <c r="W6033" i="1"/>
  <c r="V6034" i="1"/>
  <c r="W6034" i="1" l="1"/>
  <c r="U6035" i="1"/>
  <c r="R6035" i="1" s="1"/>
  <c r="V6035" i="1" l="1"/>
  <c r="U6036" i="1" l="1"/>
  <c r="R6036" i="1" s="1"/>
  <c r="W6035" i="1"/>
  <c r="V6036" i="1" l="1"/>
  <c r="U6037" i="1" s="1"/>
  <c r="R6037" i="1" s="1"/>
  <c r="W6036" i="1" l="1"/>
  <c r="V6037" i="1"/>
  <c r="W6037" i="1" s="1"/>
  <c r="U6038" i="1"/>
  <c r="R6038" i="1" s="1"/>
  <c r="V6038" i="1" l="1"/>
  <c r="W6038" i="1" l="1"/>
  <c r="U6039" i="1"/>
  <c r="R6039" i="1" s="1"/>
  <c r="V6039" i="1" l="1"/>
  <c r="W6039" i="1" l="1"/>
  <c r="U6040" i="1"/>
  <c r="R6040" i="1" s="1"/>
  <c r="V6040" i="1" l="1"/>
  <c r="W6040" i="1" l="1"/>
  <c r="U6041" i="1"/>
  <c r="R6041" i="1" s="1"/>
  <c r="V6041" i="1" l="1"/>
  <c r="W6041" i="1" l="1"/>
  <c r="U6042" i="1"/>
  <c r="R6042" i="1" s="1"/>
  <c r="V6042" i="1" l="1"/>
  <c r="W6042" i="1" l="1"/>
  <c r="U6043" i="1"/>
  <c r="R6043" i="1" s="1"/>
  <c r="V6043" i="1" l="1"/>
  <c r="W6043" i="1" l="1"/>
  <c r="U6044" i="1"/>
  <c r="R6044" i="1" s="1"/>
  <c r="V6044" i="1" l="1"/>
  <c r="W6044" i="1" l="1"/>
  <c r="U6045" i="1"/>
  <c r="R6045" i="1" s="1"/>
  <c r="V6045" i="1" l="1"/>
  <c r="U6046" i="1" l="1"/>
  <c r="R6046" i="1" s="1"/>
  <c r="W6045" i="1"/>
  <c r="V6046" i="1" l="1"/>
  <c r="W6046" i="1" s="1"/>
  <c r="U6047" i="1"/>
  <c r="R6047" i="1" s="1"/>
  <c r="V6047" i="1" l="1"/>
  <c r="W6047" i="1" s="1"/>
  <c r="U6048" i="1"/>
  <c r="R6048" i="1" s="1"/>
  <c r="V6048" i="1" l="1"/>
  <c r="W6048" i="1" l="1"/>
  <c r="U6049" i="1"/>
  <c r="R6049" i="1" s="1"/>
  <c r="V6049" i="1" l="1"/>
  <c r="W6049" i="1" l="1"/>
  <c r="U6050" i="1"/>
  <c r="R6050" i="1" s="1"/>
  <c r="V6050" i="1" l="1"/>
  <c r="U6051" i="1" l="1"/>
  <c r="R6051" i="1" s="1"/>
  <c r="W6050" i="1"/>
  <c r="V6051" i="1"/>
  <c r="U6052" i="1" l="1"/>
  <c r="R6052" i="1" s="1"/>
  <c r="W6051" i="1"/>
  <c r="V6052" i="1" l="1"/>
  <c r="W6052" i="1" l="1"/>
  <c r="U6053" i="1"/>
  <c r="R6053" i="1" s="1"/>
  <c r="V6053" i="1" l="1"/>
  <c r="U6054" i="1" l="1"/>
  <c r="R6054" i="1" s="1"/>
  <c r="W6053" i="1"/>
  <c r="V6054" i="1" l="1"/>
  <c r="W6054" i="1" l="1"/>
  <c r="U6055" i="1"/>
  <c r="R6055" i="1" s="1"/>
  <c r="V6055" i="1" l="1"/>
  <c r="U6056" i="1" l="1"/>
  <c r="R6056" i="1" s="1"/>
  <c r="W6055" i="1"/>
  <c r="V6056" i="1" l="1"/>
  <c r="W6056" i="1" l="1"/>
  <c r="U6057" i="1"/>
  <c r="R6057" i="1" s="1"/>
  <c r="V6057" i="1" l="1"/>
  <c r="U6058" i="1" l="1"/>
  <c r="R6058" i="1" s="1"/>
  <c r="W6057" i="1"/>
  <c r="V6058" i="1"/>
  <c r="W6058" i="1" l="1"/>
  <c r="U6059" i="1"/>
  <c r="R6059" i="1" s="1"/>
  <c r="V6059" i="1" l="1"/>
  <c r="W6059" i="1" s="1"/>
  <c r="U6060" i="1"/>
  <c r="R6060" i="1" s="1"/>
  <c r="V6060" i="1" l="1"/>
  <c r="U6061" i="1" l="1"/>
  <c r="R6061" i="1" s="1"/>
  <c r="W6060" i="1"/>
  <c r="V6061" i="1"/>
  <c r="W6061" i="1" l="1"/>
  <c r="U6062" i="1"/>
  <c r="R6062" i="1" s="1"/>
  <c r="V6062" i="1" l="1"/>
  <c r="U6063" i="1" l="1"/>
  <c r="R6063" i="1" s="1"/>
  <c r="W6062" i="1"/>
  <c r="V6063" i="1" l="1"/>
  <c r="W6063" i="1" s="1"/>
  <c r="V6064" i="1"/>
  <c r="W6064" i="1" l="1"/>
  <c r="U6065" i="1"/>
  <c r="R6065" i="1" s="1"/>
  <c r="V6065" i="1" l="1"/>
  <c r="W6065" i="1" l="1"/>
  <c r="U6066" i="1"/>
  <c r="R6066" i="1" s="1"/>
  <c r="V6066" i="1" l="1"/>
  <c r="W6066" i="1" l="1"/>
  <c r="U6067" i="1"/>
  <c r="R6067" i="1" s="1"/>
  <c r="V6067" i="1" l="1"/>
  <c r="W6067" i="1" l="1"/>
  <c r="U6068" i="1"/>
  <c r="R6068" i="1" s="1"/>
  <c r="V6068" i="1" l="1"/>
  <c r="W6068" i="1" l="1"/>
  <c r="U6069" i="1"/>
  <c r="R6069" i="1" s="1"/>
  <c r="V6069" i="1" l="1"/>
  <c r="U6070" i="1" l="1"/>
  <c r="R6070" i="1" s="1"/>
  <c r="W6069" i="1"/>
  <c r="V6070" i="1" l="1"/>
  <c r="U6071" i="1"/>
  <c r="R6071" i="1" s="1"/>
  <c r="W6070" i="1"/>
  <c r="V6071" i="1" l="1"/>
  <c r="W6071" i="1" s="1"/>
  <c r="U6072" i="1" l="1"/>
  <c r="R6072" i="1" s="1"/>
  <c r="V6072" i="1" l="1"/>
  <c r="W6072" i="1" s="1"/>
  <c r="U6073" i="1" l="1"/>
  <c r="R6073" i="1" s="1"/>
  <c r="V6073" i="1" l="1"/>
  <c r="W6073" i="1"/>
  <c r="U6074" i="1"/>
  <c r="R6074" i="1" s="1"/>
  <c r="V6074" i="1" l="1"/>
  <c r="U6075" i="1" l="1"/>
  <c r="R6075" i="1" s="1"/>
  <c r="W6074" i="1"/>
  <c r="V6075" i="1" l="1"/>
  <c r="W6075" i="1" l="1"/>
  <c r="U6076" i="1"/>
  <c r="R6076" i="1" s="1"/>
  <c r="V6076" i="1" l="1"/>
  <c r="W6076" i="1" l="1"/>
  <c r="U6077" i="1"/>
  <c r="R6077" i="1" s="1"/>
  <c r="V6077" i="1" l="1"/>
  <c r="W6077" i="1" l="1"/>
  <c r="U6078" i="1"/>
  <c r="R6078" i="1" s="1"/>
  <c r="V6078" i="1" l="1"/>
  <c r="U6079" i="1" l="1"/>
  <c r="R6079" i="1" s="1"/>
  <c r="W6078" i="1"/>
  <c r="V6079" i="1"/>
  <c r="U6080" i="1" l="1"/>
  <c r="R6080" i="1" s="1"/>
  <c r="W6079" i="1"/>
  <c r="V6080" i="1" l="1"/>
  <c r="U6081" i="1"/>
  <c r="R6081" i="1" s="1"/>
  <c r="W6080" i="1"/>
  <c r="V6081" i="1" l="1"/>
  <c r="W6081" i="1"/>
  <c r="U6082" i="1"/>
  <c r="R6082" i="1" s="1"/>
  <c r="V6082" i="1" l="1"/>
  <c r="W6082" i="1" l="1"/>
  <c r="U6083" i="1"/>
  <c r="R6083" i="1" s="1"/>
  <c r="V6083" i="1" l="1"/>
  <c r="U6084" i="1" l="1"/>
  <c r="R6084" i="1" s="1"/>
  <c r="W6083" i="1"/>
  <c r="V6084" i="1" l="1"/>
  <c r="U6085" i="1"/>
  <c r="R6085" i="1" s="1"/>
  <c r="W6084" i="1"/>
  <c r="V6085" i="1" l="1"/>
  <c r="W6085" i="1" s="1"/>
  <c r="U6086" i="1"/>
  <c r="R6086" i="1" s="1"/>
  <c r="V6086" i="1" l="1"/>
  <c r="W6086" i="1" l="1"/>
  <c r="U6087" i="1"/>
  <c r="R6087" i="1" s="1"/>
  <c r="V6087" i="1" l="1"/>
  <c r="W6087" i="1" l="1"/>
  <c r="U6088" i="1"/>
  <c r="R6088" i="1" s="1"/>
  <c r="V6088" i="1" l="1"/>
  <c r="U6089" i="1" l="1"/>
  <c r="R6089" i="1" s="1"/>
  <c r="W6088" i="1"/>
  <c r="V6089" i="1" l="1"/>
  <c r="W6089" i="1" l="1"/>
  <c r="U6090" i="1"/>
  <c r="R6090" i="1" s="1"/>
  <c r="V6090" i="1" l="1"/>
  <c r="U6091" i="1" l="1"/>
  <c r="R6091" i="1" s="1"/>
  <c r="W6090" i="1"/>
  <c r="V6091" i="1"/>
  <c r="W6091" i="1" l="1"/>
  <c r="U6092" i="1"/>
  <c r="R6092" i="1" s="1"/>
  <c r="V6092" i="1" l="1"/>
  <c r="U6093" i="1" l="1"/>
  <c r="R6093" i="1" s="1"/>
  <c r="W6092" i="1"/>
  <c r="V6093" i="1" l="1"/>
  <c r="W6093" i="1" s="1"/>
  <c r="U6094" i="1"/>
  <c r="R6094" i="1" s="1"/>
  <c r="V6094" i="1" l="1"/>
  <c r="U6095" i="1" l="1"/>
  <c r="R6095" i="1" s="1"/>
  <c r="W6094" i="1"/>
  <c r="V6095" i="1" l="1"/>
  <c r="U6584" i="1"/>
  <c r="R6584" i="1" s="1"/>
  <c r="W6095" i="1" l="1"/>
  <c r="U6096" i="1"/>
  <c r="R6096" i="1" s="1"/>
  <c r="U6585" i="1"/>
  <c r="R6585" i="1" s="1"/>
  <c r="V6096" i="1" l="1"/>
  <c r="U6097" i="1"/>
  <c r="R6097" i="1" s="1"/>
  <c r="W6096" i="1"/>
  <c r="U6586" i="1"/>
  <c r="R6586" i="1" s="1"/>
  <c r="V6097" i="1" l="1"/>
  <c r="W6097" i="1"/>
  <c r="U6098" i="1"/>
  <c r="R6098" i="1" s="1"/>
  <c r="V6098" i="1" l="1"/>
  <c r="U6587" i="1"/>
  <c r="R6587" i="1" s="1"/>
  <c r="W6098" i="1" l="1"/>
  <c r="U6099" i="1"/>
  <c r="R6099" i="1" s="1"/>
  <c r="V6099" i="1" l="1"/>
  <c r="U6100" i="1" l="1"/>
  <c r="R6100" i="1" s="1"/>
  <c r="W6099" i="1"/>
  <c r="U6589" i="1"/>
  <c r="R6589" i="1" s="1"/>
  <c r="V6100" i="1" l="1"/>
  <c r="U6101" i="1"/>
  <c r="R6101" i="1" s="1"/>
  <c r="W6100" i="1"/>
  <c r="V6101" i="1" l="1"/>
  <c r="W6101" i="1"/>
  <c r="U6102" i="1"/>
  <c r="R6102" i="1" s="1"/>
  <c r="V6102" i="1" l="1"/>
  <c r="U6591" i="1"/>
  <c r="R6591" i="1" s="1"/>
  <c r="U6103" i="1" l="1"/>
  <c r="R6103" i="1" s="1"/>
  <c r="W6102" i="1"/>
  <c r="V6103" i="1" l="1"/>
  <c r="W6103" i="1" s="1"/>
  <c r="U6104" i="1" l="1"/>
  <c r="R6104" i="1" s="1"/>
  <c r="V6104" i="1"/>
  <c r="U6105" i="1" s="1"/>
  <c r="R6105" i="1" s="1"/>
  <c r="W6104" i="1" l="1"/>
  <c r="V6105" i="1"/>
  <c r="W6105" i="1" s="1"/>
  <c r="U6594" i="1"/>
  <c r="R6594" i="1" s="1"/>
  <c r="U6106" i="1" l="1"/>
  <c r="R6106" i="1" s="1"/>
  <c r="U6595" i="1"/>
  <c r="R6595" i="1" s="1"/>
  <c r="V6106" i="1" l="1"/>
  <c r="U6107" i="1"/>
  <c r="R6107" i="1" s="1"/>
  <c r="W6106" i="1"/>
  <c r="V6107" i="1" l="1"/>
  <c r="W6107" i="1" s="1"/>
  <c r="U6108" i="1"/>
  <c r="R6108" i="1" s="1"/>
  <c r="V6108" i="1" l="1"/>
  <c r="W6108" i="1" l="1"/>
  <c r="U6109" i="1"/>
  <c r="R6109" i="1" s="1"/>
  <c r="V6109" i="1" l="1"/>
  <c r="W6109" i="1" l="1"/>
  <c r="U6110" i="1"/>
  <c r="R6110" i="1" s="1"/>
  <c r="V6110" i="1" l="1"/>
  <c r="W6110" i="1" l="1"/>
  <c r="U6111" i="1"/>
  <c r="R6111" i="1" s="1"/>
  <c r="V6111" i="1" l="1"/>
  <c r="W6111" i="1" l="1"/>
  <c r="U6112" i="1"/>
  <c r="R6112" i="1" s="1"/>
  <c r="V6112" i="1" l="1"/>
  <c r="W6112" i="1" l="1"/>
  <c r="U6113" i="1"/>
  <c r="R6113" i="1" s="1"/>
  <c r="V6113" i="1" l="1"/>
  <c r="W6113" i="1" l="1"/>
  <c r="U6114" i="1"/>
  <c r="R6114" i="1" s="1"/>
  <c r="V6114" i="1" l="1"/>
  <c r="W6114" i="1" l="1"/>
  <c r="U6115" i="1"/>
  <c r="R6115" i="1" s="1"/>
  <c r="V6115" i="1" l="1"/>
  <c r="W6115" i="1" l="1"/>
  <c r="U6116" i="1"/>
  <c r="R6116" i="1" s="1"/>
  <c r="V6116" i="1" l="1"/>
  <c r="U6117" i="1" l="1"/>
  <c r="R6117" i="1" s="1"/>
  <c r="W6116" i="1"/>
  <c r="V6117" i="1" l="1"/>
  <c r="U6118" i="1" s="1"/>
  <c r="R6118" i="1" s="1"/>
  <c r="V6118" i="1" l="1"/>
  <c r="W6118" i="1" s="1"/>
  <c r="W6117" i="1"/>
  <c r="U6613" i="1"/>
  <c r="R6613" i="1" s="1"/>
  <c r="U6119" i="1" l="1"/>
  <c r="R6119" i="1" s="1"/>
  <c r="U6614" i="1"/>
  <c r="R6614" i="1" s="1"/>
  <c r="V6119" i="1" l="1"/>
  <c r="U6615" i="1"/>
  <c r="R6615" i="1" s="1"/>
  <c r="W6119" i="1" l="1"/>
  <c r="U6120" i="1"/>
  <c r="U6616" i="1"/>
  <c r="R6616" i="1" s="1"/>
  <c r="R6120" i="1" l="1"/>
  <c r="V6120" i="1"/>
  <c r="U6617" i="1"/>
  <c r="R6617" i="1" s="1"/>
  <c r="U6121" i="1" l="1"/>
  <c r="R6121" i="1" s="1"/>
  <c r="W6120" i="1"/>
  <c r="U6618" i="1"/>
  <c r="R6618" i="1" s="1"/>
  <c r="V6121" i="1" l="1"/>
  <c r="W6121" i="1"/>
  <c r="U6122" i="1"/>
  <c r="R6122" i="1" s="1"/>
  <c r="V6122" i="1" l="1"/>
  <c r="U6123" i="1"/>
  <c r="R6123" i="1" s="1"/>
  <c r="W6122" i="1"/>
  <c r="V6123" i="1" l="1"/>
  <c r="U6124" i="1" l="1"/>
  <c r="R6124" i="1" s="1"/>
  <c r="W6123" i="1"/>
  <c r="V6124" i="1"/>
  <c r="U6621" i="1"/>
  <c r="R6621" i="1" s="1"/>
  <c r="U6125" i="1" l="1"/>
  <c r="R6125" i="1" s="1"/>
  <c r="W6124" i="1"/>
  <c r="V6125" i="1"/>
  <c r="W6125" i="1" s="1"/>
  <c r="U6126" i="1" l="1"/>
  <c r="R6126" i="1" s="1"/>
  <c r="V6126" i="1" l="1"/>
  <c r="U6127" i="1" s="1"/>
  <c r="W6126" i="1"/>
  <c r="R6127" i="1"/>
  <c r="V6127" i="1"/>
  <c r="W6127" i="1" s="1"/>
  <c r="U6128" i="1" l="1"/>
  <c r="U6624" i="1"/>
  <c r="R6624" i="1" s="1"/>
  <c r="R6128" i="1" l="1"/>
  <c r="V6128" i="1"/>
  <c r="U6129" i="1" l="1"/>
  <c r="R6129" i="1" s="1"/>
  <c r="W6128" i="1"/>
  <c r="V6129" i="1" l="1"/>
  <c r="U6131" i="1"/>
  <c r="R6131" i="1" s="1"/>
  <c r="U6130" i="1" l="1"/>
  <c r="R6130" i="1" s="1"/>
  <c r="W6129" i="1"/>
  <c r="U6132" i="1"/>
  <c r="R6132" i="1" s="1"/>
  <c r="U6627" i="1"/>
  <c r="R6627" i="1" s="1"/>
  <c r="V6130" i="1" l="1"/>
  <c r="V6131" i="1" s="1"/>
  <c r="W6131" i="1" l="1"/>
  <c r="V6132" i="1"/>
  <c r="W6132" i="1" s="1"/>
  <c r="W6130" i="1"/>
  <c r="U6133" i="1"/>
  <c r="R6133" i="1" s="1"/>
  <c r="U6628" i="1"/>
  <c r="R6628" i="1" s="1"/>
  <c r="V6133" i="1" l="1"/>
  <c r="W6133" i="1" s="1"/>
  <c r="U6629" i="1"/>
  <c r="R6629" i="1" s="1"/>
  <c r="V6134" i="1" l="1"/>
  <c r="V6135" i="1" s="1"/>
  <c r="U6630" i="1"/>
  <c r="R6630" i="1" s="1"/>
  <c r="W6134" i="1" l="1"/>
  <c r="W6135" i="1"/>
  <c r="V6136" i="1"/>
  <c r="U6631" i="1"/>
  <c r="R6631" i="1" s="1"/>
  <c r="V6137" i="1" l="1"/>
  <c r="W6136" i="1"/>
  <c r="W6137" i="1" l="1"/>
  <c r="U6138" i="1"/>
  <c r="R6138" i="1" s="1"/>
  <c r="U6632" i="1"/>
  <c r="R6632" i="1" s="1"/>
  <c r="V6138" i="1" l="1"/>
  <c r="W6138" i="1" l="1"/>
  <c r="U6139" i="1"/>
  <c r="R6139" i="1" s="1"/>
  <c r="U6633" i="1"/>
  <c r="R6633" i="1" s="1"/>
  <c r="V6139" i="1" l="1"/>
  <c r="W6139" i="1" l="1"/>
  <c r="U6140" i="1"/>
  <c r="R6140" i="1" s="1"/>
  <c r="V6140" i="1" l="1"/>
  <c r="W6140" i="1" l="1"/>
  <c r="U6141" i="1"/>
  <c r="R6141" i="1" s="1"/>
  <c r="V6141" i="1" l="1"/>
  <c r="U6637" i="1"/>
  <c r="R6637" i="1" s="1"/>
  <c r="W6141" i="1" l="1"/>
  <c r="U6142" i="1"/>
  <c r="R6142" i="1" s="1"/>
  <c r="V6142" i="1" l="1"/>
  <c r="W6142" i="1" s="1"/>
  <c r="U6143" i="1" l="1"/>
  <c r="R6143" i="1" s="1"/>
  <c r="V6143" i="1" l="1"/>
  <c r="W6143" i="1" s="1"/>
  <c r="U6144" i="1" l="1"/>
  <c r="R6144" i="1" s="1"/>
  <c r="V6144" i="1" l="1"/>
  <c r="W6144" i="1" s="1"/>
  <c r="U6145" i="1"/>
  <c r="R6145" i="1" s="1"/>
  <c r="U6642" i="1"/>
  <c r="R6642" i="1" s="1"/>
  <c r="V6145" i="1" l="1"/>
  <c r="U6146" i="1" l="1"/>
  <c r="R6146" i="1" s="1"/>
  <c r="W6145" i="1"/>
  <c r="V6146" i="1" l="1"/>
  <c r="W6146" i="1" s="1"/>
  <c r="U6147" i="1" l="1"/>
  <c r="R6147" i="1" s="1"/>
  <c r="V6147" i="1" l="1"/>
  <c r="U6148" i="1" s="1"/>
  <c r="R6148" i="1" s="1"/>
  <c r="W6147" i="1" l="1"/>
  <c r="V6148" i="1"/>
  <c r="U6149" i="1"/>
  <c r="R6149" i="1" s="1"/>
  <c r="W6148" i="1"/>
  <c r="V6149" i="1" l="1"/>
  <c r="W6149" i="1"/>
  <c r="U6150" i="1"/>
  <c r="R6150" i="1" s="1"/>
  <c r="V6150" i="1" l="1"/>
  <c r="U6151" i="1" l="1"/>
  <c r="R6151" i="1" s="1"/>
  <c r="W6150" i="1"/>
  <c r="V6151" i="1" l="1"/>
  <c r="W6151" i="1" s="1"/>
  <c r="U6152" i="1"/>
  <c r="R6152" i="1" s="1"/>
  <c r="V6152" i="1" l="1"/>
  <c r="U6153" i="1" l="1"/>
  <c r="R6153" i="1" s="1"/>
  <c r="W6152" i="1"/>
  <c r="V6153" i="1" l="1"/>
  <c r="W6153" i="1" l="1"/>
  <c r="U6154" i="1"/>
  <c r="R6154" i="1" s="1"/>
  <c r="V6154" i="1" l="1"/>
  <c r="W6154" i="1" l="1"/>
  <c r="U6155" i="1"/>
  <c r="R6155" i="1" s="1"/>
  <c r="V6155" i="1" l="1"/>
  <c r="U6156" i="1" l="1"/>
  <c r="R6156" i="1" s="1"/>
  <c r="V6156" i="1"/>
  <c r="W6155" i="1"/>
  <c r="U6157" i="1" l="1"/>
  <c r="R6157" i="1" s="1"/>
  <c r="W6156" i="1"/>
  <c r="V6157" i="1"/>
  <c r="U6158" i="1" l="1"/>
  <c r="R6158" i="1" s="1"/>
  <c r="W6157" i="1"/>
  <c r="V6158" i="1" l="1"/>
  <c r="U6658" i="1"/>
  <c r="R6658" i="1" s="1"/>
  <c r="U6159" i="1" l="1"/>
  <c r="R6159" i="1" s="1"/>
  <c r="W6158" i="1"/>
  <c r="V6159" i="1" l="1"/>
  <c r="U6160" i="1" l="1"/>
  <c r="R6160" i="1" s="1"/>
  <c r="W6159" i="1"/>
  <c r="V6160" i="1" l="1"/>
  <c r="U6161" i="1" l="1"/>
  <c r="R6161" i="1" s="1"/>
  <c r="W6160" i="1"/>
  <c r="V6161" i="1" l="1"/>
  <c r="U6661" i="1"/>
  <c r="R6661" i="1" s="1"/>
  <c r="W6161" i="1" l="1"/>
  <c r="U6162" i="1"/>
  <c r="R6162" i="1" s="1"/>
  <c r="U6662" i="1"/>
  <c r="R6662" i="1" s="1"/>
  <c r="V6162" i="1" l="1"/>
  <c r="U6663" i="1"/>
  <c r="R6663" i="1" s="1"/>
  <c r="U6163" i="1" l="1"/>
  <c r="R6163" i="1" s="1"/>
  <c r="W6162" i="1"/>
  <c r="U6664" i="1"/>
  <c r="R6664" i="1" s="1"/>
  <c r="V6163" i="1" l="1"/>
  <c r="U6665" i="1"/>
  <c r="R6665" i="1" s="1"/>
  <c r="W6163" i="1" l="1"/>
  <c r="U6164" i="1"/>
  <c r="R6164" i="1" s="1"/>
  <c r="U6666" i="1"/>
  <c r="R6666" i="1" s="1"/>
  <c r="V6164" i="1" l="1"/>
  <c r="U6667" i="1"/>
  <c r="R6667" i="1" s="1"/>
  <c r="W6164" i="1" l="1"/>
  <c r="U6165" i="1"/>
  <c r="R6165" i="1" s="1"/>
  <c r="V6165" i="1" l="1"/>
  <c r="U6166" i="1" l="1"/>
  <c r="R6166" i="1" s="1"/>
  <c r="W6165" i="1"/>
  <c r="V6166" i="1" l="1"/>
  <c r="W6166" i="1" s="1"/>
  <c r="U6167" i="1" l="1"/>
  <c r="R6167" i="1" s="1"/>
  <c r="V6167" i="1" l="1"/>
  <c r="U6168" i="1" s="1"/>
  <c r="R6168" i="1" s="1"/>
  <c r="W6167" i="1" l="1"/>
  <c r="V6168" i="1"/>
  <c r="W6168" i="1" s="1"/>
  <c r="U6169" i="1" l="1"/>
  <c r="R6169" i="1" s="1"/>
  <c r="V6169" i="1" l="1"/>
  <c r="W6169" i="1" s="1"/>
  <c r="U6674" i="1"/>
  <c r="R6674" i="1" s="1"/>
  <c r="U6170" i="1" l="1"/>
  <c r="R6170" i="1" s="1"/>
  <c r="U6675" i="1"/>
  <c r="R6675" i="1" s="1"/>
  <c r="V6170" i="1" l="1"/>
  <c r="W6170" i="1" l="1"/>
  <c r="U6171" i="1"/>
  <c r="R6171" i="1" s="1"/>
  <c r="U6676" i="1"/>
  <c r="R6676" i="1" s="1"/>
  <c r="V6171" i="1" l="1"/>
  <c r="W6171" i="1" l="1"/>
  <c r="U6172" i="1"/>
  <c r="R6172" i="1" s="1"/>
  <c r="V6172" i="1" l="1"/>
  <c r="U6678" i="1"/>
  <c r="R6678" i="1" s="1"/>
  <c r="U6173" i="1" l="1"/>
  <c r="R6173" i="1" s="1"/>
  <c r="W6172" i="1"/>
  <c r="V6173" i="1"/>
  <c r="W6173" i="1" s="1"/>
  <c r="U6679" i="1"/>
  <c r="R6679" i="1" s="1"/>
  <c r="U6174" i="1" l="1"/>
  <c r="R6174" i="1" s="1"/>
  <c r="V6174" i="1"/>
  <c r="W6174" i="1" s="1"/>
  <c r="U6175" i="1"/>
  <c r="R6175" i="1" s="1"/>
  <c r="U6680" i="1"/>
  <c r="R6680" i="1" s="1"/>
  <c r="V6175" i="1" l="1"/>
  <c r="W6175" i="1"/>
  <c r="U6176" i="1"/>
  <c r="R6176" i="1" s="1"/>
  <c r="U6681" i="1"/>
  <c r="R6681" i="1" s="1"/>
  <c r="V6176" i="1" l="1"/>
  <c r="U6682" i="1"/>
  <c r="R6682" i="1" s="1"/>
  <c r="U6177" i="1" l="1"/>
  <c r="R6177" i="1" s="1"/>
  <c r="W6176" i="1"/>
  <c r="V6177" i="1"/>
  <c r="U6683" i="1"/>
  <c r="R6683" i="1" s="1"/>
  <c r="U6178" i="1" l="1"/>
  <c r="R6178" i="1" s="1"/>
  <c r="W6177" i="1"/>
  <c r="V6178" i="1"/>
  <c r="U6684" i="1"/>
  <c r="R6684" i="1" s="1"/>
  <c r="U6179" i="1" l="1"/>
  <c r="R6179" i="1" s="1"/>
  <c r="W6178" i="1"/>
  <c r="U6685" i="1"/>
  <c r="R6685" i="1" s="1"/>
  <c r="V6179" i="1" l="1"/>
  <c r="W6179" i="1" s="1"/>
  <c r="U6686" i="1"/>
  <c r="R6686" i="1" s="1"/>
  <c r="U6180" i="1" l="1"/>
  <c r="R6180" i="1" s="1"/>
  <c r="U6687" i="1"/>
  <c r="R6687" i="1" s="1"/>
  <c r="V6180" i="1" l="1"/>
  <c r="W6180" i="1" s="1"/>
  <c r="U6181" i="1"/>
  <c r="R6181" i="1" s="1"/>
  <c r="U6688" i="1"/>
  <c r="R6688" i="1" s="1"/>
  <c r="V6181" i="1" l="1"/>
  <c r="W6181" i="1" l="1"/>
  <c r="U6182" i="1"/>
  <c r="R6182" i="1" s="1"/>
  <c r="U6689" i="1"/>
  <c r="R6689" i="1" s="1"/>
  <c r="V6182" i="1" l="1"/>
  <c r="W6182" i="1" l="1"/>
  <c r="U6183" i="1"/>
  <c r="R6183" i="1" s="1"/>
  <c r="V6183" i="1" l="1"/>
  <c r="W6183" i="1" l="1"/>
  <c r="U6184" i="1"/>
  <c r="R6184" i="1" s="1"/>
  <c r="V6184" i="1" l="1"/>
  <c r="W6184" i="1" l="1"/>
  <c r="U6185" i="1"/>
  <c r="R6185" i="1" s="1"/>
  <c r="V6185" i="1" l="1"/>
  <c r="W6185" i="1" l="1"/>
  <c r="U6186" i="1"/>
  <c r="R6186" i="1" s="1"/>
  <c r="V6186" i="1" l="1"/>
  <c r="U6187" i="1" l="1"/>
  <c r="R6187" i="1" s="1"/>
  <c r="W6186" i="1"/>
  <c r="V6187" i="1" l="1"/>
  <c r="U6188" i="1" s="1"/>
  <c r="R6188" i="1" s="1"/>
  <c r="U6699" i="1"/>
  <c r="R6699" i="1" s="1"/>
  <c r="W6187" i="1" l="1"/>
  <c r="V6188" i="1"/>
  <c r="W6188" i="1" s="1"/>
  <c r="U6700" i="1"/>
  <c r="R6700" i="1" s="1"/>
  <c r="U6189" i="1" l="1"/>
  <c r="R6189" i="1" s="1"/>
  <c r="V6189" i="1"/>
  <c r="U6190" i="1" s="1"/>
  <c r="R6190" i="1" s="1"/>
  <c r="U6701" i="1"/>
  <c r="R6701" i="1" s="1"/>
  <c r="W6189" i="1" l="1"/>
  <c r="V6190" i="1"/>
  <c r="W6190" i="1" s="1"/>
  <c r="U6191" i="1" l="1"/>
  <c r="R6191" i="1" s="1"/>
  <c r="V6191" i="1" l="1"/>
  <c r="W6191" i="1" s="1"/>
  <c r="U6192" i="1"/>
  <c r="R6192" i="1" s="1"/>
  <c r="V6192" i="1" l="1"/>
  <c r="U6704" i="1"/>
  <c r="R6704" i="1" s="1"/>
  <c r="U6193" i="1" l="1"/>
  <c r="R6193" i="1" s="1"/>
  <c r="V6193" i="1"/>
  <c r="W6192" i="1"/>
  <c r="W6193" i="1" l="1"/>
  <c r="U6194" i="1"/>
  <c r="R6194" i="1" s="1"/>
  <c r="U6705" i="1"/>
  <c r="R6705" i="1" s="1"/>
  <c r="V6194" i="1" l="1"/>
  <c r="W6194" i="1" l="1"/>
  <c r="U6195" i="1"/>
  <c r="R6195" i="1" s="1"/>
  <c r="U6706" i="1"/>
  <c r="R6706" i="1" s="1"/>
  <c r="V6195" i="1" l="1"/>
  <c r="U6196" i="1" l="1"/>
  <c r="R6196" i="1" s="1"/>
  <c r="W6195" i="1"/>
  <c r="V6196" i="1"/>
  <c r="U6707" i="1"/>
  <c r="R6707" i="1" s="1"/>
  <c r="W6196" i="1" l="1"/>
  <c r="U6197" i="1"/>
  <c r="R6197" i="1" s="1"/>
  <c r="V6197" i="1" l="1"/>
  <c r="U6198" i="1" l="1"/>
  <c r="R6198" i="1" s="1"/>
  <c r="W6197" i="1"/>
  <c r="U6709" i="1"/>
  <c r="R6709" i="1" s="1"/>
  <c r="V6198" i="1" l="1"/>
  <c r="U6199" i="1"/>
  <c r="R6199" i="1" s="1"/>
  <c r="W6198" i="1"/>
  <c r="U6710" i="1"/>
  <c r="R6710" i="1" s="1"/>
  <c r="V6199" i="1" l="1"/>
  <c r="U6200" i="1" s="1"/>
  <c r="R6200" i="1" s="1"/>
  <c r="U6711" i="1"/>
  <c r="R6711" i="1" s="1"/>
  <c r="V6200" i="1" l="1"/>
  <c r="W6200" i="1" s="1"/>
  <c r="W6199" i="1"/>
  <c r="U6201" i="1" l="1"/>
  <c r="R6201" i="1" s="1"/>
  <c r="V6201" i="1" l="1"/>
  <c r="W6201" i="1" s="1"/>
  <c r="U6202" i="1" l="1"/>
  <c r="R6202" i="1" s="1"/>
  <c r="V6202" i="1" l="1"/>
  <c r="U6203" i="1" s="1"/>
  <c r="R6203" i="1" s="1"/>
  <c r="W6202" i="1" l="1"/>
  <c r="V6203" i="1"/>
  <c r="W6203" i="1" s="1"/>
  <c r="U6204" i="1"/>
  <c r="R6204" i="1" s="1"/>
  <c r="V6204" i="1" l="1"/>
  <c r="W6204" i="1" l="1"/>
  <c r="U6205" i="1"/>
  <c r="R6205" i="1" s="1"/>
  <c r="V6205" i="1" l="1"/>
  <c r="U6206" i="1" l="1"/>
  <c r="R6206" i="1" s="1"/>
  <c r="W6205" i="1"/>
  <c r="V6206" i="1"/>
  <c r="U6207" i="1" l="1"/>
  <c r="R6207" i="1" s="1"/>
  <c r="W6206" i="1"/>
  <c r="V6207" i="1"/>
  <c r="W6207" i="1" l="1"/>
  <c r="U6208" i="1"/>
  <c r="R6208" i="1" s="1"/>
  <c r="V6208" i="1" l="1"/>
  <c r="W6208" i="1" l="1"/>
  <c r="U6209" i="1"/>
  <c r="R6209" i="1" s="1"/>
  <c r="V6209" i="1" l="1"/>
  <c r="U6210" i="1" l="1"/>
  <c r="R6210" i="1" s="1"/>
  <c r="W6209" i="1"/>
  <c r="V6210" i="1"/>
  <c r="U6211" i="1" l="1"/>
  <c r="R6211" i="1" s="1"/>
  <c r="W6210" i="1"/>
  <c r="V6211" i="1"/>
  <c r="W6211" i="1" l="1"/>
  <c r="U6212" i="1"/>
  <c r="R6212" i="1" s="1"/>
  <c r="V6212" i="1" l="1"/>
  <c r="U6213" i="1" l="1"/>
  <c r="R6213" i="1" s="1"/>
  <c r="W6212" i="1"/>
  <c r="V6213" i="1" l="1"/>
  <c r="W6213" i="1"/>
  <c r="U6214" i="1"/>
  <c r="R6214" i="1" s="1"/>
  <c r="V6214" i="1" l="1"/>
  <c r="W6214" i="1" l="1"/>
  <c r="U6215" i="1"/>
  <c r="R6215" i="1" s="1"/>
  <c r="V6215" i="1" l="1"/>
  <c r="U6216" i="1" l="1"/>
  <c r="R6216" i="1" s="1"/>
  <c r="W6215" i="1"/>
  <c r="V6216" i="1" l="1"/>
  <c r="W6216" i="1" s="1"/>
  <c r="U6217" i="1"/>
  <c r="R6217" i="1" s="1"/>
  <c r="V6217" i="1" l="1"/>
  <c r="U6218" i="1" l="1"/>
  <c r="R6218" i="1" s="1"/>
  <c r="W6217" i="1"/>
  <c r="V6218" i="1" l="1"/>
  <c r="U6219" i="1" s="1"/>
  <c r="R6219" i="1" s="1"/>
  <c r="U6734" i="1"/>
  <c r="R6734" i="1" s="1"/>
  <c r="W6218" i="1" l="1"/>
  <c r="V6219" i="1"/>
  <c r="U6220" i="1" s="1"/>
  <c r="R6220" i="1" s="1"/>
  <c r="U6735" i="1"/>
  <c r="R6735" i="1" s="1"/>
  <c r="W6219" i="1" l="1"/>
  <c r="V6220" i="1"/>
  <c r="U6221" i="1" s="1"/>
  <c r="R6221" i="1" s="1"/>
  <c r="U6736" i="1"/>
  <c r="R6736" i="1" s="1"/>
  <c r="W6220" i="1" l="1"/>
  <c r="V6221" i="1"/>
  <c r="U6222" i="1"/>
  <c r="R6222" i="1" s="1"/>
  <c r="W6221" i="1"/>
  <c r="V6222" i="1" l="1"/>
  <c r="U6223" i="1" s="1"/>
  <c r="R6223" i="1" s="1"/>
  <c r="W6222" i="1"/>
  <c r="V6223" i="1" l="1"/>
  <c r="U6224" i="1" s="1"/>
  <c r="R6224" i="1" s="1"/>
  <c r="W6223" i="1" l="1"/>
  <c r="V6224" i="1"/>
  <c r="W6224" i="1" s="1"/>
  <c r="U6225" i="1"/>
  <c r="R6225" i="1" s="1"/>
  <c r="V6225" i="1" l="1"/>
  <c r="U6226" i="1" l="1"/>
  <c r="R6226" i="1" s="1"/>
  <c r="W6225" i="1"/>
  <c r="V6226" i="1" l="1"/>
  <c r="W6226" i="1" s="1"/>
  <c r="U6227" i="1"/>
  <c r="R6227" i="1" s="1"/>
  <c r="V6227" i="1" l="1"/>
  <c r="W6227" i="1" l="1"/>
  <c r="U6228" i="1"/>
  <c r="R6228" i="1" s="1"/>
  <c r="V6228" i="1" l="1"/>
  <c r="W6228" i="1" l="1"/>
  <c r="V6229" i="1"/>
  <c r="U6230" i="1" l="1"/>
  <c r="R6230" i="1" s="1"/>
  <c r="W6229" i="1"/>
  <c r="V6230" i="1"/>
  <c r="V6231" i="1" l="1"/>
  <c r="W6230" i="1"/>
  <c r="U6232" i="1" l="1"/>
  <c r="R6232" i="1" s="1"/>
  <c r="W6231" i="1"/>
  <c r="V6232" i="1"/>
  <c r="V6233" i="1" l="1"/>
  <c r="W6232" i="1"/>
  <c r="V6234" i="1" l="1"/>
  <c r="W6233" i="1"/>
  <c r="W6234" i="1" l="1"/>
  <c r="V6235" i="1"/>
  <c r="U6236" i="1" l="1"/>
  <c r="R6236" i="1" s="1"/>
  <c r="W6235" i="1"/>
  <c r="V6236" i="1" l="1"/>
  <c r="U6237" i="1" s="1"/>
  <c r="R6237" i="1" s="1"/>
  <c r="W6236" i="1" l="1"/>
  <c r="V6237" i="1"/>
  <c r="U6238" i="1" s="1"/>
  <c r="R6238" i="1" s="1"/>
  <c r="W6237" i="1" l="1"/>
  <c r="V6238" i="1"/>
  <c r="W6238" i="1" s="1"/>
  <c r="U6239" i="1" l="1"/>
  <c r="R6239" i="1" s="1"/>
  <c r="V6239" i="1"/>
  <c r="W6239" i="1" l="1"/>
  <c r="U6240" i="1"/>
  <c r="R6240" i="1" s="1"/>
  <c r="U6754" i="1"/>
  <c r="R6754" i="1" s="1"/>
  <c r="V6240" i="1" l="1"/>
  <c r="U6755" i="1"/>
  <c r="R6755" i="1" s="1"/>
  <c r="W6240" i="1" l="1"/>
  <c r="U6241" i="1"/>
  <c r="R6241" i="1" s="1"/>
  <c r="U6756" i="1"/>
  <c r="R6756" i="1" s="1"/>
  <c r="V6241" i="1" l="1"/>
  <c r="U6757" i="1"/>
  <c r="R6757" i="1" s="1"/>
  <c r="W6241" i="1" l="1"/>
  <c r="U6242" i="1"/>
  <c r="R6242" i="1" s="1"/>
  <c r="U6758" i="1"/>
  <c r="R6758" i="1" s="1"/>
  <c r="V6242" i="1" l="1"/>
  <c r="U6759" i="1"/>
  <c r="R6759" i="1" s="1"/>
  <c r="W6242" i="1" l="1"/>
  <c r="U6243" i="1"/>
  <c r="R6243" i="1" s="1"/>
  <c r="U6760" i="1"/>
  <c r="R6760" i="1" s="1"/>
  <c r="V6243" i="1" l="1"/>
  <c r="U6761" i="1"/>
  <c r="R6761" i="1" s="1"/>
  <c r="W6243" i="1" l="1"/>
  <c r="U6244" i="1"/>
  <c r="R6244" i="1" s="1"/>
  <c r="V6244" i="1" l="1"/>
  <c r="U6762" i="1"/>
  <c r="R6762" i="1" s="1"/>
  <c r="U6245" i="1" l="1"/>
  <c r="R6245" i="1" s="1"/>
  <c r="W6244" i="1"/>
  <c r="V6245" i="1" l="1"/>
  <c r="U6246" i="1" s="1"/>
  <c r="R6246" i="1" s="1"/>
  <c r="U6763" i="1"/>
  <c r="R6763" i="1" s="1"/>
  <c r="W6245" i="1" l="1"/>
  <c r="V6246" i="1"/>
  <c r="W6246" i="1" s="1"/>
  <c r="U6247" i="1"/>
  <c r="R6247" i="1" s="1"/>
  <c r="V6247" i="1" l="1"/>
  <c r="U6248" i="1" l="1"/>
  <c r="R6248" i="1" s="1"/>
  <c r="W6247" i="1"/>
  <c r="V6248" i="1" l="1"/>
  <c r="W6248" i="1" s="1"/>
  <c r="U6249" i="1" l="1"/>
  <c r="R6249" i="1" s="1"/>
  <c r="V6249" i="1" l="1"/>
  <c r="U6250" i="1"/>
  <c r="R6250" i="1" s="1"/>
  <c r="V6250" i="1" l="1"/>
  <c r="W6249" i="1"/>
  <c r="W6250" i="1"/>
  <c r="U6251" i="1"/>
  <c r="R6251" i="1" s="1"/>
  <c r="V6251" i="1" l="1"/>
  <c r="V6252" i="1" l="1"/>
  <c r="W6251" i="1"/>
  <c r="V6253" i="1" l="1"/>
  <c r="W6252" i="1"/>
  <c r="V6254" i="1" l="1"/>
  <c r="W6253" i="1"/>
  <c r="V6255" i="1" l="1"/>
  <c r="W6254" i="1"/>
  <c r="W6255" i="1" l="1"/>
  <c r="V6256" i="1"/>
  <c r="V6257" i="1" l="1"/>
  <c r="W6256" i="1"/>
  <c r="W6257" i="1" l="1"/>
  <c r="U6258" i="1"/>
  <c r="R6258" i="1" s="1"/>
  <c r="V6258" i="1" l="1"/>
  <c r="U6259" i="1" l="1"/>
  <c r="R6259" i="1" s="1"/>
  <c r="W6258" i="1"/>
  <c r="V6259" i="1" l="1"/>
  <c r="U6260" i="1" s="1"/>
  <c r="R6260" i="1" s="1"/>
  <c r="W6259" i="1" l="1"/>
  <c r="V6260" i="1"/>
  <c r="W6260" i="1" s="1"/>
  <c r="U6261" i="1"/>
  <c r="R6261" i="1" s="1"/>
  <c r="V6261" i="1" l="1"/>
  <c r="U6262" i="1" l="1"/>
  <c r="R6262" i="1" s="1"/>
  <c r="W6261" i="1"/>
  <c r="V6262" i="1" l="1"/>
  <c r="W6262" i="1" s="1"/>
  <c r="U6263" i="1" l="1"/>
  <c r="R6263" i="1" s="1"/>
  <c r="V6263" i="1" l="1"/>
  <c r="W6263" i="1" s="1"/>
  <c r="U6264" i="1" l="1"/>
  <c r="R6264" i="1" s="1"/>
  <c r="V6264" i="1" l="1"/>
  <c r="U6265" i="1" s="1"/>
  <c r="R6265" i="1" s="1"/>
  <c r="W6264" i="1" l="1"/>
  <c r="V6265" i="1"/>
  <c r="U6266" i="1" l="1"/>
  <c r="R6266" i="1" s="1"/>
  <c r="W6265" i="1"/>
  <c r="V6266" i="1" l="1"/>
  <c r="W6266" i="1" s="1"/>
  <c r="U6267" i="1" l="1"/>
  <c r="R6267" i="1" s="1"/>
  <c r="V6267" i="1" l="1"/>
  <c r="U6268" i="1" s="1"/>
  <c r="R6268" i="1" s="1"/>
  <c r="W6267" i="1" l="1"/>
  <c r="V6268" i="1"/>
  <c r="W6268" i="1" s="1"/>
  <c r="U6269" i="1"/>
  <c r="R6269" i="1" s="1"/>
  <c r="V6269" i="1" l="1"/>
  <c r="W6269" i="1" l="1"/>
  <c r="U6270" i="1"/>
  <c r="R6270" i="1" s="1"/>
  <c r="V6270" i="1" l="1"/>
  <c r="W6270" i="1" l="1"/>
  <c r="U6271" i="1"/>
  <c r="R6271" i="1" s="1"/>
  <c r="V6271" i="1" l="1"/>
  <c r="U6272" i="1" l="1"/>
  <c r="R6272" i="1" s="1"/>
  <c r="W6271" i="1"/>
  <c r="V6272" i="1" l="1"/>
  <c r="U6273" i="1" s="1"/>
  <c r="R6273" i="1" s="1"/>
  <c r="V6273" i="1" l="1"/>
  <c r="W6273" i="1" s="1"/>
  <c r="W6272" i="1"/>
  <c r="U6274" i="1"/>
  <c r="R6274" i="1" s="1"/>
  <c r="V6274" i="1" l="1"/>
  <c r="U6275" i="1"/>
  <c r="R6275" i="1" s="1"/>
  <c r="W6274" i="1"/>
  <c r="V6275" i="1" l="1"/>
  <c r="W6275" i="1"/>
  <c r="V6276" i="1"/>
  <c r="V6277" i="1" l="1"/>
  <c r="W6276" i="1"/>
  <c r="V6278" i="1" l="1"/>
  <c r="W6277" i="1"/>
  <c r="W6278" i="1" l="1"/>
  <c r="V6279" i="1"/>
  <c r="V6280" i="1" l="1"/>
  <c r="W6279" i="1"/>
  <c r="W6280" i="1" l="1"/>
  <c r="V6281" i="1"/>
  <c r="V6282" i="1" l="1"/>
  <c r="W6281" i="1"/>
  <c r="U6283" i="1" l="1"/>
  <c r="R6283" i="1" s="1"/>
  <c r="W6282" i="1"/>
  <c r="V6283" i="1"/>
  <c r="W6283" i="1" l="1"/>
  <c r="U6284" i="1"/>
  <c r="R6284" i="1" s="1"/>
  <c r="V6284" i="1" l="1"/>
  <c r="W6284" i="1" l="1"/>
  <c r="U6285" i="1"/>
  <c r="R6285" i="1" s="1"/>
  <c r="V6285" i="1" l="1"/>
  <c r="U6805" i="1"/>
  <c r="R6805" i="1" s="1"/>
  <c r="W6285" i="1" l="1"/>
  <c r="U6286" i="1"/>
  <c r="R6286" i="1" s="1"/>
  <c r="U6806" i="1"/>
  <c r="R6806" i="1" s="1"/>
  <c r="V6286" i="1" l="1"/>
  <c r="U6807" i="1"/>
  <c r="R6807" i="1" s="1"/>
  <c r="W6286" i="1" l="1"/>
  <c r="U6287" i="1"/>
  <c r="R6287" i="1" s="1"/>
  <c r="U6808" i="1"/>
  <c r="R6808" i="1" s="1"/>
  <c r="V6287" i="1" l="1"/>
  <c r="U6288" i="1" l="1"/>
  <c r="R6288" i="1" s="1"/>
  <c r="W6287" i="1"/>
  <c r="V6288" i="1" l="1"/>
  <c r="U6289" i="1" s="1"/>
  <c r="R6289" i="1" s="1"/>
  <c r="W6288" i="1" l="1"/>
  <c r="V6289" i="1"/>
  <c r="W6289" i="1" s="1"/>
  <c r="U6290" i="1" l="1"/>
  <c r="R6290" i="1" s="1"/>
  <c r="V6290" i="1"/>
  <c r="U6291" i="1" l="1"/>
  <c r="R6291" i="1" s="1"/>
  <c r="W6290" i="1"/>
  <c r="V6291" i="1" l="1"/>
  <c r="U6292" i="1" s="1"/>
  <c r="R6292" i="1" s="1"/>
  <c r="V6292" i="1" l="1"/>
  <c r="U6293" i="1" s="1"/>
  <c r="R6293" i="1" s="1"/>
  <c r="W6291" i="1"/>
  <c r="W6292" i="1" l="1"/>
  <c r="V6293" i="1"/>
  <c r="U6294" i="1" l="1"/>
  <c r="R6294" i="1" s="1"/>
  <c r="W6293" i="1"/>
  <c r="V6294" i="1" l="1"/>
  <c r="W6294" i="1" s="1"/>
  <c r="U6295" i="1" l="1"/>
  <c r="R6295" i="1" s="1"/>
  <c r="V6295" i="1" l="1"/>
  <c r="U6296" i="1" s="1"/>
  <c r="R6296" i="1" s="1"/>
  <c r="W6295" i="1" l="1"/>
  <c r="V6296" i="1"/>
  <c r="W6296" i="1" l="1"/>
  <c r="U6297" i="1"/>
  <c r="R6297" i="1" s="1"/>
  <c r="V6297" i="1" l="1"/>
  <c r="U6298" i="1" l="1"/>
  <c r="R6298" i="1" s="1"/>
  <c r="W6297" i="1"/>
  <c r="V6298" i="1"/>
  <c r="U6299" i="1" l="1"/>
  <c r="R6299" i="1" s="1"/>
  <c r="W6298" i="1"/>
  <c r="V6299" i="1" l="1"/>
  <c r="W6299" i="1" s="1"/>
  <c r="U6300" i="1"/>
  <c r="R6300" i="1" s="1"/>
  <c r="V6300" i="1" l="1"/>
  <c r="W6300" i="1" s="1"/>
  <c r="U6301" i="1"/>
  <c r="R6301" i="1" s="1"/>
  <c r="V6301" i="1" l="1"/>
  <c r="W6301" i="1" l="1"/>
  <c r="U6302" i="1"/>
  <c r="R6302" i="1" s="1"/>
  <c r="V6302" i="1" l="1"/>
  <c r="W6302" i="1" l="1"/>
  <c r="U6303" i="1"/>
  <c r="R6303" i="1" s="1"/>
  <c r="V6303" i="1" l="1"/>
  <c r="W6303" i="1" l="1"/>
  <c r="U6304" i="1"/>
  <c r="R6304" i="1" s="1"/>
  <c r="V6304" i="1" l="1"/>
  <c r="W6304" i="1" l="1"/>
  <c r="V6305" i="1"/>
  <c r="W6305" i="1" l="1"/>
  <c r="V6306" i="1"/>
  <c r="U6307" i="1" l="1"/>
  <c r="R6307" i="1" s="1"/>
  <c r="W6306" i="1"/>
  <c r="V6307" i="1" l="1"/>
  <c r="U6308" i="1" s="1"/>
  <c r="R6308" i="1" s="1"/>
  <c r="W6307" i="1" l="1"/>
  <c r="V6308" i="1"/>
  <c r="U6309" i="1" s="1"/>
  <c r="R6309" i="1" s="1"/>
  <c r="W6308" i="1" l="1"/>
  <c r="V6309" i="1"/>
  <c r="W6309" i="1" s="1"/>
  <c r="U6310" i="1" l="1"/>
  <c r="R6310" i="1" s="1"/>
  <c r="V6310" i="1"/>
  <c r="U6311" i="1" l="1"/>
  <c r="R6311" i="1" s="1"/>
  <c r="W6310" i="1"/>
  <c r="V6311" i="1" l="1"/>
  <c r="U6312" i="1" s="1"/>
  <c r="R6312" i="1" s="1"/>
  <c r="W6311" i="1" l="1"/>
  <c r="V6312" i="1"/>
  <c r="U6313" i="1" s="1"/>
  <c r="R6313" i="1" s="1"/>
  <c r="U6834" i="1"/>
  <c r="R6834" i="1" s="1"/>
  <c r="W6312" i="1" l="1"/>
  <c r="V6313" i="1"/>
  <c r="U6314" i="1" s="1"/>
  <c r="R6314" i="1" s="1"/>
  <c r="U6835" i="1"/>
  <c r="R6835" i="1" s="1"/>
  <c r="W6313" i="1" l="1"/>
  <c r="V6314" i="1"/>
  <c r="W6314" i="1" s="1"/>
  <c r="U6315" i="1"/>
  <c r="R6315" i="1" s="1"/>
  <c r="V6315" i="1" l="1"/>
  <c r="W6315" i="1" l="1"/>
  <c r="U6316" i="1"/>
  <c r="R6316" i="1" s="1"/>
  <c r="V6316" i="1" l="1"/>
  <c r="U6317" i="1" l="1"/>
  <c r="R6317" i="1" s="1"/>
  <c r="W6316" i="1"/>
  <c r="V6317" i="1" l="1"/>
  <c r="U6318" i="1" s="1"/>
  <c r="R6318" i="1" s="1"/>
  <c r="W6317" i="1" l="1"/>
  <c r="V6318" i="1"/>
  <c r="W6318" i="1" s="1"/>
  <c r="U6319" i="1" l="1"/>
  <c r="R6319" i="1" s="1"/>
  <c r="V6319" i="1" l="1"/>
  <c r="U6320" i="1" s="1"/>
  <c r="R6320" i="1" s="1"/>
  <c r="V6320" i="1" l="1"/>
  <c r="U6321" i="1" s="1"/>
  <c r="R6321" i="1" s="1"/>
  <c r="W6319" i="1"/>
  <c r="W6320" i="1" l="1"/>
  <c r="V6321" i="1"/>
  <c r="U6322" i="1" l="1"/>
  <c r="R6322" i="1" s="1"/>
  <c r="W6321" i="1"/>
  <c r="V6322" i="1" l="1"/>
  <c r="U6323" i="1" s="1"/>
  <c r="R6323" i="1" s="1"/>
  <c r="W6322" i="1" l="1"/>
  <c r="V6323" i="1"/>
  <c r="W6323" i="1" l="1"/>
  <c r="U6324" i="1"/>
  <c r="R6324" i="1" s="1"/>
  <c r="V6324" i="1" l="1"/>
  <c r="W6324" i="1" l="1"/>
  <c r="U6325" i="1"/>
  <c r="R6325" i="1" s="1"/>
  <c r="V6325" i="1" l="1"/>
  <c r="W6325" i="1" l="1"/>
  <c r="V6326" i="1"/>
  <c r="V6327" i="1" l="1"/>
  <c r="W6326" i="1"/>
  <c r="W6327" i="1" l="1"/>
  <c r="U6328" i="1"/>
  <c r="R6328" i="1" s="1"/>
  <c r="V6328" i="1" l="1"/>
  <c r="W6328" i="1" l="1"/>
  <c r="U6329" i="1"/>
  <c r="R6329" i="1" s="1"/>
  <c r="V6329" i="1" l="1"/>
  <c r="W6329" i="1" l="1"/>
  <c r="U6330" i="1"/>
  <c r="R6330" i="1" s="1"/>
  <c r="V6330" i="1" l="1"/>
  <c r="U6331" i="1" l="1"/>
  <c r="R6331" i="1" s="1"/>
  <c r="W6330" i="1"/>
  <c r="V6331" i="1" l="1"/>
  <c r="U6332" i="1" s="1"/>
  <c r="R6332" i="1" s="1"/>
  <c r="W6331" i="1" l="1"/>
  <c r="V6332" i="1"/>
  <c r="W6332" i="1"/>
  <c r="U6333" i="1"/>
  <c r="R6333" i="1" s="1"/>
  <c r="V6333" i="1" l="1"/>
  <c r="W6333" i="1" l="1"/>
  <c r="U6334" i="1"/>
  <c r="R6334" i="1" s="1"/>
  <c r="V6334" i="1" l="1"/>
  <c r="W6334" i="1" l="1"/>
  <c r="U6335" i="1"/>
  <c r="R6335" i="1" s="1"/>
  <c r="V6335" i="1" l="1"/>
  <c r="W6335" i="1" l="1"/>
  <c r="U6336" i="1"/>
  <c r="R6336" i="1" s="1"/>
  <c r="V6336" i="1" l="1"/>
  <c r="U6337" i="1" l="1"/>
  <c r="R6337" i="1" s="1"/>
  <c r="W6336" i="1"/>
  <c r="V6337" i="1" l="1"/>
  <c r="W6337" i="1" s="1"/>
  <c r="U6338" i="1" l="1"/>
  <c r="R6338" i="1" s="1"/>
  <c r="V6338" i="1" l="1"/>
  <c r="U6339" i="1" s="1"/>
  <c r="W6338" i="1"/>
  <c r="R6339" i="1" l="1"/>
  <c r="V6339" i="1"/>
  <c r="W6339" i="1" s="1"/>
  <c r="U6340" i="1"/>
  <c r="R6340" i="1" s="1"/>
  <c r="V6340" i="1" l="1"/>
  <c r="U6341" i="1" l="1"/>
  <c r="R6341" i="1" s="1"/>
  <c r="W6340" i="1"/>
  <c r="V6341" i="1" l="1"/>
  <c r="W6341" i="1" s="1"/>
  <c r="U6342" i="1" l="1"/>
  <c r="R6342" i="1" s="1"/>
  <c r="V6342" i="1"/>
  <c r="U6343" i="1" l="1"/>
  <c r="R6343" i="1" s="1"/>
  <c r="W6342" i="1"/>
  <c r="V6343" i="1" l="1"/>
  <c r="U6344" i="1" s="1"/>
  <c r="W6343" i="1" l="1"/>
  <c r="R6344" i="1"/>
  <c r="V6344" i="1"/>
  <c r="W6344" i="1" l="1"/>
  <c r="U6345" i="1"/>
  <c r="R6345" i="1" s="1"/>
  <c r="V6345" i="1" l="1"/>
  <c r="U6346" i="1" l="1"/>
  <c r="R6346" i="1" s="1"/>
  <c r="W6345" i="1"/>
  <c r="V6346" i="1" l="1"/>
  <c r="W6346" i="1" l="1"/>
  <c r="U6347" i="1"/>
  <c r="R6347" i="1" s="1"/>
  <c r="U6349" i="1"/>
  <c r="R6349" i="1" s="1"/>
  <c r="V6347" i="1" l="1"/>
  <c r="W6347" i="1" l="1"/>
  <c r="U6348" i="1"/>
  <c r="R6348" i="1" s="1"/>
  <c r="U6350" i="1"/>
  <c r="R6350" i="1" s="1"/>
  <c r="V6348" i="1" l="1"/>
  <c r="W6348" i="1" l="1"/>
  <c r="V6349" i="1"/>
  <c r="U6351" i="1"/>
  <c r="R6351" i="1" s="1"/>
  <c r="W6349" i="1" l="1"/>
  <c r="V6350" i="1"/>
  <c r="W6350" i="1" s="1"/>
  <c r="V6351" i="1" l="1"/>
  <c r="W6351" i="1" s="1"/>
  <c r="U6352" i="1"/>
  <c r="R6352" i="1" s="1"/>
  <c r="V6352" i="1" l="1"/>
  <c r="W6352" i="1" l="1"/>
  <c r="U6353" i="1"/>
  <c r="R6353" i="1" s="1"/>
  <c r="V6353" i="1" l="1"/>
  <c r="W6353" i="1" l="1"/>
  <c r="U6354" i="1"/>
  <c r="R6354" i="1" s="1"/>
  <c r="V6354" i="1" l="1"/>
  <c r="U6355" i="1" l="1"/>
  <c r="R6355" i="1" s="1"/>
  <c r="W6354" i="1"/>
  <c r="V6355" i="1" l="1"/>
  <c r="W6355" i="1" s="1"/>
  <c r="U6356" i="1" l="1"/>
  <c r="R6356" i="1" s="1"/>
  <c r="V6356" i="1"/>
  <c r="W6356" i="1" l="1"/>
  <c r="U6357" i="1"/>
  <c r="R6357" i="1" s="1"/>
  <c r="V6357" i="1" l="1"/>
  <c r="W6357" i="1" l="1"/>
  <c r="U6358" i="1"/>
  <c r="R6358" i="1" s="1"/>
  <c r="V6358" i="1" l="1"/>
  <c r="U6359" i="1" l="1"/>
  <c r="R6359" i="1" s="1"/>
  <c r="W6358" i="1"/>
  <c r="V6359" i="1" l="1"/>
  <c r="W6359" i="1" s="1"/>
  <c r="U6360" i="1" l="1"/>
  <c r="R6360" i="1" s="1"/>
  <c r="V6360" i="1" l="1"/>
  <c r="U6361" i="1" s="1"/>
  <c r="R6361" i="1" s="1"/>
  <c r="W6360" i="1" l="1"/>
  <c r="V6361" i="1"/>
  <c r="W6361" i="1" l="1"/>
  <c r="U6362" i="1"/>
  <c r="R6362" i="1" s="1"/>
  <c r="V6362" i="1" l="1"/>
  <c r="U6363" i="1" l="1"/>
  <c r="R6363" i="1" s="1"/>
  <c r="W6362" i="1"/>
  <c r="V6363" i="1" l="1"/>
  <c r="W6363" i="1" s="1"/>
  <c r="U6364" i="1" l="1"/>
  <c r="R6364" i="1" s="1"/>
  <c r="V6364" i="1" l="1"/>
  <c r="W6364" i="1" s="1"/>
  <c r="U6365" i="1" l="1"/>
  <c r="R6365" i="1" s="1"/>
  <c r="V6365" i="1" l="1"/>
  <c r="U6366" i="1"/>
  <c r="R6366" i="1" s="1"/>
  <c r="W6365" i="1"/>
  <c r="V6366" i="1" l="1"/>
  <c r="W6366" i="1" s="1"/>
  <c r="U6367" i="1" l="1"/>
  <c r="R6367" i="1" s="1"/>
  <c r="V6367" i="1" l="1"/>
  <c r="U6368" i="1" s="1"/>
  <c r="R6368" i="1" s="1"/>
  <c r="V6368" i="1" l="1"/>
  <c r="W6368" i="1" s="1"/>
  <c r="W6367" i="1"/>
  <c r="U6369" i="1"/>
  <c r="R6369" i="1" s="1"/>
  <c r="V6369" i="1" l="1"/>
  <c r="U6370" i="1" l="1"/>
  <c r="R6370" i="1" s="1"/>
  <c r="W6369" i="1"/>
  <c r="U6901" i="1"/>
  <c r="R6901" i="1" s="1"/>
  <c r="V6370" i="1" l="1"/>
  <c r="W6370" i="1" s="1"/>
  <c r="U6371" i="1"/>
  <c r="R6371" i="1" s="1"/>
  <c r="U6902" i="1"/>
  <c r="R6902" i="1" s="1"/>
  <c r="V6371" i="1" l="1"/>
  <c r="U6903" i="1"/>
  <c r="R6903" i="1" s="1"/>
  <c r="W6371" i="1" l="1"/>
  <c r="U6372" i="1"/>
  <c r="R6372" i="1" s="1"/>
  <c r="U6904" i="1"/>
  <c r="R6904" i="1" s="1"/>
  <c r="V6372" i="1" l="1"/>
  <c r="W6372" i="1" s="1"/>
  <c r="U6905" i="1"/>
  <c r="R6905" i="1" s="1"/>
  <c r="U6373" i="1" l="1"/>
  <c r="R6373" i="1" s="1"/>
  <c r="V6373" i="1" l="1"/>
  <c r="U6374" i="1"/>
  <c r="R6374" i="1" s="1"/>
  <c r="W6373" i="1"/>
  <c r="V6374" i="1" l="1"/>
  <c r="U6375" i="1"/>
  <c r="R6375" i="1" s="1"/>
  <c r="W6374" i="1"/>
  <c r="V6375" i="1" l="1"/>
  <c r="W6375" i="1" s="1"/>
  <c r="U6376" i="1"/>
  <c r="R6376" i="1" s="1"/>
  <c r="V6376" i="1" l="1"/>
  <c r="U6377" i="1" l="1"/>
  <c r="R6377" i="1" s="1"/>
  <c r="W6376" i="1"/>
  <c r="V6377" i="1" l="1"/>
  <c r="W6377" i="1" s="1"/>
  <c r="U6378" i="1"/>
  <c r="R6378" i="1" s="1"/>
  <c r="V6378" i="1" l="1"/>
  <c r="U6379" i="1" l="1"/>
  <c r="R6379" i="1" s="1"/>
  <c r="W6378" i="1"/>
  <c r="V6379" i="1" l="1"/>
  <c r="W6379" i="1" s="1"/>
  <c r="U6380" i="1"/>
  <c r="R6380" i="1" s="1"/>
  <c r="V6380" i="1" l="1"/>
  <c r="W6380" i="1" l="1"/>
  <c r="U6381" i="1"/>
  <c r="R6381" i="1" s="1"/>
  <c r="V6381" i="1" l="1"/>
  <c r="U6382" i="1" l="1"/>
  <c r="R6382" i="1" s="1"/>
  <c r="W6381" i="1"/>
  <c r="V6382" i="1" l="1"/>
  <c r="W6382" i="1" l="1"/>
  <c r="U6383" i="1"/>
  <c r="R6383" i="1" s="1"/>
  <c r="V6383" i="1" l="1"/>
  <c r="U6384" i="1" l="1"/>
  <c r="R6384" i="1" s="1"/>
  <c r="W6383" i="1"/>
  <c r="V6384" i="1" l="1"/>
  <c r="W6384" i="1" s="1"/>
  <c r="U6385" i="1" l="1"/>
  <c r="R6385" i="1" s="1"/>
  <c r="V6385" i="1" l="1"/>
  <c r="W6385" i="1" s="1"/>
  <c r="U6386" i="1" l="1"/>
  <c r="R6386" i="1" s="1"/>
  <c r="V6386" i="1" l="1"/>
  <c r="W6386" i="1" s="1"/>
  <c r="U6387" i="1" l="1"/>
  <c r="R6387" i="1" s="1"/>
  <c r="V6387" i="1" l="1"/>
  <c r="W6387" i="1" s="1"/>
  <c r="U6388" i="1" l="1"/>
  <c r="R6388" i="1" s="1"/>
  <c r="V6388" i="1"/>
  <c r="W6388" i="1" l="1"/>
  <c r="U6389" i="1"/>
  <c r="R6389" i="1" s="1"/>
  <c r="V6389" i="1" l="1"/>
  <c r="W6389" i="1" l="1"/>
  <c r="U6390" i="1"/>
  <c r="R6390" i="1" s="1"/>
  <c r="V6390" i="1" l="1"/>
  <c r="W6390" i="1" l="1"/>
  <c r="U6391" i="1"/>
  <c r="R6391" i="1" s="1"/>
  <c r="V6391" i="1" l="1"/>
  <c r="U6392" i="1" l="1"/>
  <c r="R6392" i="1" s="1"/>
  <c r="W6391" i="1"/>
  <c r="V6392" i="1" l="1"/>
  <c r="W6392" i="1" s="1"/>
  <c r="U6393" i="1" l="1"/>
  <c r="R6393" i="1" s="1"/>
  <c r="V6393" i="1" l="1"/>
  <c r="U6394" i="1" s="1"/>
  <c r="R6394" i="1" s="1"/>
  <c r="W6393" i="1" l="1"/>
  <c r="V6394" i="1"/>
  <c r="W6394" i="1" s="1"/>
  <c r="U6395" i="1"/>
  <c r="R6395" i="1" s="1"/>
  <c r="V6395" i="1" l="1"/>
  <c r="W6395" i="1" l="1"/>
  <c r="U6396" i="1"/>
  <c r="R6396" i="1" s="1"/>
  <c r="V6396" i="1" l="1"/>
  <c r="W6396" i="1" l="1"/>
  <c r="U6397" i="1"/>
  <c r="R6397" i="1" s="1"/>
  <c r="V6397" i="1" l="1"/>
  <c r="W6397" i="1" l="1"/>
  <c r="U6398" i="1"/>
  <c r="R6398" i="1" s="1"/>
  <c r="V6398" i="1" l="1"/>
  <c r="W6398" i="1" l="1"/>
  <c r="V6399" i="1"/>
  <c r="V6400" i="1" l="1"/>
  <c r="W6399" i="1"/>
  <c r="W6400" i="1" l="1"/>
  <c r="U6401" i="1"/>
  <c r="R6401" i="1" s="1"/>
  <c r="V6401" i="1" l="1"/>
  <c r="U6402" i="1" l="1"/>
  <c r="R6402" i="1" s="1"/>
  <c r="W6401" i="1"/>
  <c r="V6402" i="1" l="1"/>
  <c r="W6402" i="1"/>
  <c r="U6403" i="1"/>
  <c r="R6403" i="1" s="1"/>
  <c r="V6403" i="1" l="1"/>
  <c r="U6404" i="1" l="1"/>
  <c r="R6404" i="1" s="1"/>
  <c r="W6403" i="1"/>
  <c r="V6404" i="1" l="1"/>
  <c r="U6405" i="1" s="1"/>
  <c r="W6404" i="1" l="1"/>
  <c r="R6405" i="1"/>
  <c r="V6405" i="1"/>
  <c r="U6406" i="1" s="1"/>
  <c r="R6406" i="1" s="1"/>
  <c r="V6406" i="1" l="1"/>
  <c r="W6405" i="1"/>
  <c r="W6406" i="1"/>
  <c r="U6407" i="1"/>
  <c r="R6407" i="1" s="1"/>
  <c r="V6407" i="1" l="1"/>
  <c r="U6408" i="1" l="1"/>
  <c r="R6408" i="1" s="1"/>
  <c r="W6407" i="1"/>
  <c r="V6408" i="1"/>
  <c r="W6408" i="1" l="1"/>
  <c r="U6409" i="1"/>
  <c r="R6409" i="1" s="1"/>
  <c r="V6409" i="1" l="1"/>
  <c r="W6409" i="1" l="1"/>
  <c r="U6410" i="1"/>
  <c r="R6410" i="1" s="1"/>
  <c r="V6410" i="1" l="1"/>
  <c r="W6410" i="1" l="1"/>
  <c r="U6411" i="1"/>
  <c r="R6411" i="1" s="1"/>
  <c r="V6411" i="1" l="1"/>
  <c r="W6411" i="1" l="1"/>
  <c r="V6412" i="1"/>
  <c r="W6412" i="1" l="1"/>
  <c r="V6413" i="1"/>
  <c r="W6413" i="1" l="1"/>
  <c r="V6414" i="1"/>
  <c r="U6415" i="1" l="1"/>
  <c r="R6415" i="1" s="1"/>
  <c r="W6414" i="1"/>
  <c r="V6415" i="1"/>
  <c r="W6415" i="1" l="1"/>
  <c r="U6416" i="1"/>
  <c r="R6416" i="1" s="1"/>
  <c r="V6416" i="1" l="1"/>
  <c r="W6416" i="1" l="1"/>
  <c r="U6417" i="1"/>
  <c r="R6417" i="1" s="1"/>
  <c r="V6417" i="1" l="1"/>
  <c r="W6417" i="1" l="1"/>
  <c r="U6418" i="1"/>
  <c r="R6418" i="1" s="1"/>
  <c r="V6418" i="1" l="1"/>
  <c r="V6419" i="1" l="1"/>
  <c r="W6418" i="1"/>
  <c r="V6420" i="1" l="1"/>
  <c r="W6419" i="1"/>
  <c r="W6420" i="1" l="1"/>
  <c r="V6421" i="1"/>
  <c r="W6421" i="1" l="1"/>
  <c r="V6422" i="1"/>
  <c r="W6422" i="1" l="1"/>
  <c r="V6423" i="1"/>
  <c r="V6424" i="1" l="1"/>
  <c r="W6423" i="1"/>
  <c r="W6424" i="1" l="1"/>
  <c r="V6425" i="1"/>
  <c r="W6425" i="1" l="1"/>
  <c r="U6426" i="1"/>
  <c r="R6426" i="1" s="1"/>
  <c r="V6426" i="1" l="1"/>
  <c r="W6426" i="1" l="1"/>
  <c r="U6427" i="1"/>
  <c r="R6427" i="1" s="1"/>
  <c r="V6427" i="1" l="1"/>
  <c r="U6428" i="1" l="1"/>
  <c r="R6428" i="1" s="1"/>
  <c r="W6427" i="1"/>
  <c r="V6428" i="1" l="1"/>
  <c r="U6429" i="1"/>
  <c r="R6429" i="1" s="1"/>
  <c r="W6428" i="1"/>
  <c r="V6429" i="1" l="1"/>
  <c r="U6430" i="1"/>
  <c r="R6430" i="1" s="1"/>
  <c r="W6429" i="1"/>
  <c r="V6430" i="1" l="1"/>
  <c r="U6431" i="1"/>
  <c r="R6431" i="1" s="1"/>
  <c r="W6430" i="1"/>
  <c r="V6431" i="1" l="1"/>
  <c r="W6431" i="1" s="1"/>
  <c r="U6432" i="1"/>
  <c r="R6432" i="1" s="1"/>
  <c r="V6432" i="1" l="1"/>
  <c r="W6432" i="1" l="1"/>
  <c r="U6433" i="1"/>
  <c r="R6433" i="1" s="1"/>
  <c r="V6433" i="1" l="1"/>
  <c r="U6434" i="1" l="1"/>
  <c r="R6434" i="1" s="1"/>
  <c r="W6433" i="1"/>
  <c r="V6434" i="1"/>
  <c r="W6434" i="1" l="1"/>
  <c r="U6435" i="1"/>
  <c r="R6435" i="1" s="1"/>
  <c r="V6435" i="1" l="1"/>
  <c r="W6435" i="1" l="1"/>
  <c r="U6436" i="1"/>
  <c r="R6436" i="1" s="1"/>
  <c r="V6436" i="1" l="1"/>
  <c r="W6436" i="1" l="1"/>
  <c r="U6437" i="1"/>
  <c r="R6437" i="1" s="1"/>
  <c r="V6437" i="1" l="1"/>
  <c r="W6437" i="1" l="1"/>
  <c r="U6438" i="1"/>
  <c r="R6438" i="1" s="1"/>
  <c r="V6438" i="1" l="1"/>
  <c r="U6439" i="1" l="1"/>
  <c r="R6439" i="1" s="1"/>
  <c r="W6438" i="1"/>
  <c r="V6439" i="1"/>
  <c r="V6440" i="1" l="1"/>
  <c r="W6439" i="1"/>
  <c r="W6440" i="1" l="1"/>
  <c r="V6441" i="1"/>
  <c r="W6441" i="1" l="1"/>
  <c r="V6442" i="1"/>
  <c r="W6442" i="1" l="1"/>
  <c r="V6443" i="1"/>
  <c r="W6443" i="1" l="1"/>
  <c r="V6444" i="1"/>
  <c r="W6444" i="1" l="1"/>
  <c r="V6445" i="1"/>
  <c r="V6446" i="1" l="1"/>
  <c r="W6445" i="1"/>
  <c r="V6447" i="1" l="1"/>
  <c r="W6446" i="1"/>
  <c r="V6448" i="1" l="1"/>
  <c r="W6447" i="1"/>
  <c r="W6448" i="1" l="1"/>
  <c r="V6449" i="1"/>
  <c r="W6449" i="1" l="1"/>
  <c r="V6450" i="1"/>
  <c r="V6451" i="1" l="1"/>
  <c r="W6450" i="1"/>
  <c r="W6451" i="1" l="1"/>
  <c r="U6452" i="1"/>
  <c r="R6452" i="1" s="1"/>
  <c r="V6452" i="1" l="1"/>
  <c r="U6453" i="1" l="1"/>
  <c r="R6453" i="1" s="1"/>
  <c r="W6452" i="1"/>
  <c r="V6453" i="1"/>
  <c r="W6453" i="1" l="1"/>
  <c r="V6454" i="1"/>
  <c r="W6454" i="1" l="1"/>
  <c r="U6455" i="1"/>
  <c r="R6455" i="1" s="1"/>
  <c r="V6455" i="1" l="1"/>
  <c r="W6455" i="1" l="1"/>
  <c r="U6456" i="1"/>
  <c r="R6456" i="1" s="1"/>
  <c r="V6456" i="1" l="1"/>
  <c r="U6457" i="1" l="1"/>
  <c r="R6457" i="1" s="1"/>
  <c r="W6456" i="1"/>
  <c r="V6457" i="1"/>
  <c r="U6458" i="1" l="1"/>
  <c r="R6458" i="1" s="1"/>
  <c r="W6457" i="1"/>
  <c r="V6458" i="1" l="1"/>
  <c r="W6458" i="1" l="1"/>
  <c r="U6459" i="1"/>
  <c r="R6459" i="1" s="1"/>
  <c r="V6459" i="1" l="1"/>
  <c r="W6459" i="1" l="1"/>
  <c r="U6460" i="1"/>
  <c r="R6460" i="1" s="1"/>
  <c r="V6460" i="1" l="1"/>
  <c r="U6461" i="1" l="1"/>
  <c r="R6461" i="1" s="1"/>
  <c r="W6460" i="1"/>
  <c r="V6461" i="1"/>
  <c r="U6462" i="1" l="1"/>
  <c r="R6462" i="1" s="1"/>
  <c r="W6461" i="1"/>
  <c r="V6462" i="1"/>
  <c r="U6463" i="1" l="1"/>
  <c r="R6463" i="1" s="1"/>
  <c r="W6462" i="1"/>
  <c r="V6463" i="1"/>
  <c r="U6464" i="1" l="1"/>
  <c r="R6464" i="1" s="1"/>
  <c r="W6463" i="1"/>
  <c r="V6464" i="1"/>
  <c r="W6464" i="1" l="1"/>
  <c r="U6465" i="1"/>
  <c r="R6465" i="1" s="1"/>
  <c r="V6465" i="1" l="1"/>
  <c r="U6466" i="1" l="1"/>
  <c r="R6466" i="1" s="1"/>
  <c r="W6465" i="1"/>
  <c r="V6466" i="1"/>
  <c r="W6466" i="1" l="1"/>
  <c r="U6467" i="1"/>
  <c r="R6467" i="1" s="1"/>
  <c r="V6467" i="1" l="1"/>
  <c r="W6467" i="1" l="1"/>
  <c r="U6468" i="1"/>
  <c r="R6468" i="1" s="1"/>
  <c r="V6468" i="1" l="1"/>
  <c r="U6469" i="1" l="1"/>
  <c r="R6469" i="1" s="1"/>
  <c r="W6468" i="1"/>
  <c r="V6469" i="1"/>
  <c r="W6469" i="1" l="1"/>
  <c r="U6470" i="1"/>
  <c r="R6470" i="1" s="1"/>
  <c r="V6470" i="1" l="1"/>
  <c r="U6471" i="1" l="1"/>
  <c r="R6471" i="1" s="1"/>
  <c r="W6470" i="1"/>
  <c r="V6471" i="1"/>
  <c r="U6472" i="1" l="1"/>
  <c r="R6472" i="1" s="1"/>
  <c r="W6471" i="1"/>
  <c r="V6472" i="1"/>
  <c r="U6473" i="1" l="1"/>
  <c r="R6473" i="1" s="1"/>
  <c r="W6472" i="1"/>
  <c r="V6473" i="1"/>
  <c r="W6473" i="1" l="1"/>
  <c r="U6474" i="1"/>
  <c r="R6474" i="1" s="1"/>
  <c r="V6474" i="1" l="1"/>
  <c r="U6475" i="1" l="1"/>
  <c r="R6475" i="1" s="1"/>
  <c r="W6474" i="1"/>
  <c r="V6475" i="1" l="1"/>
  <c r="W6475" i="1"/>
  <c r="U6476" i="1"/>
  <c r="R6476" i="1" s="1"/>
  <c r="V6476" i="1" l="1"/>
  <c r="U6477" i="1" l="1"/>
  <c r="R6477" i="1" s="1"/>
  <c r="W6476" i="1"/>
  <c r="V6477" i="1"/>
  <c r="W6477" i="1" l="1"/>
  <c r="U6478" i="1"/>
  <c r="R6478" i="1" s="1"/>
  <c r="V6478" i="1" l="1"/>
  <c r="V6479" i="1" l="1"/>
  <c r="W6478" i="1"/>
  <c r="W6479" i="1" l="1"/>
  <c r="V6480" i="1"/>
  <c r="W6480" i="1" l="1"/>
  <c r="V6481" i="1"/>
  <c r="W6481" i="1" l="1"/>
  <c r="V6482" i="1"/>
  <c r="W6482" i="1" l="1"/>
  <c r="V6483" i="1"/>
  <c r="W6483" i="1" l="1"/>
  <c r="V6484" i="1"/>
  <c r="W6484" i="1" l="1"/>
  <c r="V6485" i="1"/>
  <c r="W6485" i="1" l="1"/>
  <c r="V6486" i="1"/>
  <c r="V6487" i="1" l="1"/>
  <c r="W6486" i="1"/>
  <c r="W6487" i="1" l="1"/>
  <c r="U6488" i="1"/>
  <c r="R6488" i="1" s="1"/>
  <c r="V6488" i="1" l="1"/>
  <c r="U6489" i="1" l="1"/>
  <c r="R6489" i="1" s="1"/>
  <c r="W6488" i="1"/>
  <c r="V6489" i="1" l="1"/>
  <c r="W6489" i="1" s="1"/>
  <c r="V6490" i="1" l="1"/>
  <c r="W6490" i="1" s="1"/>
  <c r="U6491" i="1"/>
  <c r="R6491" i="1" s="1"/>
  <c r="V6491" i="1" l="1"/>
  <c r="W6491" i="1" s="1"/>
  <c r="U6492" i="1"/>
  <c r="R6492" i="1" s="1"/>
  <c r="V6492" i="1" l="1"/>
  <c r="U6493" i="1" l="1"/>
  <c r="R6493" i="1" s="1"/>
  <c r="W6492" i="1"/>
  <c r="V6493" i="1" l="1"/>
  <c r="W6493" i="1" s="1"/>
  <c r="U6494" i="1"/>
  <c r="R6494" i="1" s="1"/>
  <c r="V6494" i="1" l="1"/>
  <c r="W6494" i="1" l="1"/>
  <c r="U6495" i="1"/>
  <c r="R6495" i="1" s="1"/>
  <c r="V6495" i="1" l="1"/>
  <c r="W6495" i="1" l="1"/>
  <c r="U6496" i="1"/>
  <c r="R6496" i="1" s="1"/>
  <c r="V6496" i="1" l="1"/>
  <c r="U6497" i="1" l="1"/>
  <c r="R6497" i="1" s="1"/>
  <c r="W6496" i="1"/>
  <c r="V6497" i="1" l="1"/>
  <c r="U6498" i="1" s="1"/>
  <c r="R6498" i="1" s="1"/>
  <c r="W6497" i="1" l="1"/>
  <c r="V6498" i="1"/>
  <c r="W6498" i="1" s="1"/>
  <c r="U6499" i="1" l="1"/>
  <c r="R6499" i="1" s="1"/>
  <c r="V6499" i="1" l="1"/>
  <c r="W6499" i="1" s="1"/>
  <c r="U6500" i="1"/>
  <c r="R6500" i="1" s="1"/>
  <c r="V6500" i="1" l="1"/>
  <c r="U6501" i="1" l="1"/>
  <c r="R6501" i="1" s="1"/>
  <c r="W6500" i="1"/>
  <c r="V6501" i="1" l="1"/>
  <c r="U6502" i="1" s="1"/>
  <c r="R6502" i="1" s="1"/>
  <c r="W6501" i="1" l="1"/>
  <c r="V6502" i="1"/>
  <c r="U6503" i="1" s="1"/>
  <c r="R6503" i="1" s="1"/>
  <c r="W6502" i="1" l="1"/>
  <c r="V6503" i="1"/>
  <c r="U6504" i="1" s="1"/>
  <c r="R6504" i="1" s="1"/>
  <c r="W6503" i="1" l="1"/>
  <c r="V6504" i="1"/>
  <c r="W6504" i="1" s="1"/>
  <c r="U6505" i="1"/>
  <c r="R6505" i="1" s="1"/>
  <c r="V6505" i="1" l="1"/>
  <c r="W6505" i="1" l="1"/>
  <c r="U6506" i="1"/>
  <c r="R6506" i="1" s="1"/>
  <c r="V6506" i="1" l="1"/>
  <c r="U6507" i="1" l="1"/>
  <c r="R6507" i="1" s="1"/>
  <c r="W6506" i="1"/>
  <c r="V6507" i="1" l="1"/>
  <c r="U6508" i="1" s="1"/>
  <c r="R6508" i="1" s="1"/>
  <c r="W6507" i="1"/>
  <c r="V6508" i="1" l="1"/>
  <c r="W6508" i="1" s="1"/>
  <c r="U6509" i="1"/>
  <c r="R6509" i="1" s="1"/>
  <c r="U7043" i="1"/>
  <c r="R7043" i="1" s="1"/>
  <c r="V6509" i="1" l="1"/>
  <c r="W6509" i="1" l="1"/>
  <c r="U6510" i="1"/>
  <c r="R6510" i="1" s="1"/>
  <c r="V6510" i="1" l="1"/>
  <c r="U6511" i="1" l="1"/>
  <c r="R6511" i="1" s="1"/>
  <c r="W6510" i="1"/>
  <c r="V6511" i="1" l="1"/>
  <c r="W6511" i="1"/>
  <c r="U6512" i="1"/>
  <c r="R6512" i="1" s="1"/>
  <c r="V6512" i="1" l="1"/>
  <c r="W6512" i="1" l="1"/>
  <c r="U6513" i="1"/>
  <c r="R6513" i="1" s="1"/>
  <c r="V6513" i="1" l="1"/>
  <c r="U6514" i="1" l="1"/>
  <c r="R6514" i="1" s="1"/>
  <c r="W6513" i="1"/>
  <c r="V6514" i="1"/>
  <c r="U6515" i="1" l="1"/>
  <c r="R6515" i="1" s="1"/>
  <c r="W6514" i="1"/>
  <c r="V6515" i="1" l="1"/>
  <c r="W6515" i="1"/>
  <c r="U6516" i="1"/>
  <c r="R6516" i="1" s="1"/>
  <c r="V6516" i="1" l="1"/>
  <c r="W6516" i="1" l="1"/>
  <c r="U6517" i="1"/>
  <c r="R6517" i="1" s="1"/>
  <c r="V6517" i="1" l="1"/>
  <c r="W6517" i="1" l="1"/>
  <c r="U6518" i="1"/>
  <c r="R6518" i="1" s="1"/>
  <c r="V6518" i="1" l="1"/>
  <c r="W6518" i="1" l="1"/>
  <c r="U6519" i="1"/>
  <c r="R6519" i="1" s="1"/>
  <c r="V6519" i="1" l="1"/>
  <c r="W6519" i="1" l="1"/>
  <c r="U6520" i="1"/>
  <c r="R6520" i="1" s="1"/>
  <c r="V6520" i="1" l="1"/>
  <c r="U6521" i="1" l="1"/>
  <c r="R6521" i="1" s="1"/>
  <c r="W6520" i="1"/>
  <c r="V6521" i="1"/>
  <c r="W6521" i="1" l="1"/>
  <c r="U6522" i="1"/>
  <c r="R6522" i="1" s="1"/>
  <c r="V6522" i="1" l="1"/>
  <c r="W6522" i="1" l="1"/>
  <c r="U6523" i="1"/>
  <c r="R6523" i="1" s="1"/>
  <c r="V6523" i="1" l="1"/>
  <c r="W6523" i="1" l="1"/>
  <c r="U6524" i="1"/>
  <c r="R6524" i="1" s="1"/>
  <c r="V6524" i="1" l="1"/>
  <c r="W6524" i="1" l="1"/>
  <c r="U6525" i="1"/>
  <c r="R6525" i="1" s="1"/>
  <c r="V6525" i="1" l="1"/>
  <c r="W6525" i="1" l="1"/>
  <c r="U6526" i="1"/>
  <c r="R6526" i="1" s="1"/>
  <c r="V6526" i="1" l="1"/>
  <c r="U6527" i="1" l="1"/>
  <c r="R6527" i="1" s="1"/>
  <c r="W6526" i="1"/>
  <c r="V6527" i="1" l="1"/>
  <c r="W6527" i="1" s="1"/>
  <c r="U6528" i="1" l="1"/>
  <c r="R6528" i="1" s="1"/>
  <c r="V6528" i="1"/>
  <c r="U7068" i="1"/>
  <c r="R7068" i="1" s="1"/>
  <c r="W6528" i="1" l="1"/>
  <c r="U6529" i="1"/>
  <c r="R6529" i="1" s="1"/>
  <c r="U7069" i="1"/>
  <c r="R7069" i="1" s="1"/>
  <c r="V6529" i="1" l="1"/>
  <c r="U7070" i="1"/>
  <c r="R7070" i="1" s="1"/>
  <c r="U6530" i="1" l="1"/>
  <c r="R6530" i="1" s="1"/>
  <c r="W6529" i="1"/>
  <c r="V6530" i="1"/>
  <c r="U7071" i="1"/>
  <c r="R7071" i="1" s="1"/>
  <c r="U6531" i="1" l="1"/>
  <c r="R6531" i="1" s="1"/>
  <c r="W6530" i="1"/>
  <c r="V6531" i="1"/>
  <c r="U7072" i="1"/>
  <c r="R7072" i="1" s="1"/>
  <c r="W6531" i="1" l="1"/>
  <c r="U6532" i="1"/>
  <c r="R6532" i="1" s="1"/>
  <c r="U7073" i="1"/>
  <c r="R7073" i="1" s="1"/>
  <c r="V6532" i="1" l="1"/>
  <c r="U7074" i="1"/>
  <c r="R7074" i="1" s="1"/>
  <c r="W6532" i="1" l="1"/>
  <c r="U6533" i="1"/>
  <c r="R6533" i="1" s="1"/>
  <c r="U7075" i="1"/>
  <c r="R7075" i="1" s="1"/>
  <c r="V6533" i="1" l="1"/>
  <c r="U7076" i="1"/>
  <c r="R7076" i="1" s="1"/>
  <c r="W6533" i="1" l="1"/>
  <c r="U6534" i="1"/>
  <c r="R6534" i="1" s="1"/>
  <c r="U7077" i="1"/>
  <c r="R7077" i="1" s="1"/>
  <c r="V6534" i="1" l="1"/>
  <c r="U7078" i="1"/>
  <c r="R7078" i="1" s="1"/>
  <c r="U6535" i="1" l="1"/>
  <c r="R6535" i="1" s="1"/>
  <c r="W6534" i="1"/>
  <c r="U7079" i="1"/>
  <c r="R7079" i="1" s="1"/>
  <c r="V6535" i="1" l="1"/>
  <c r="U6536" i="1"/>
  <c r="R6536" i="1" s="1"/>
  <c r="W6535" i="1"/>
  <c r="U7080" i="1"/>
  <c r="R7080" i="1" s="1"/>
  <c r="V6536" i="1" l="1"/>
  <c r="U6537" i="1" s="1"/>
  <c r="R6537" i="1" s="1"/>
  <c r="W6536" i="1" l="1"/>
  <c r="V6537" i="1"/>
  <c r="W6537" i="1" s="1"/>
  <c r="U6538" i="1" l="1"/>
  <c r="R6538" i="1" s="1"/>
  <c r="V6538" i="1" l="1"/>
  <c r="W6538" i="1" s="1"/>
  <c r="U6539" i="1"/>
  <c r="R6539" i="1" s="1"/>
  <c r="V6539" i="1" l="1"/>
  <c r="U6540" i="1" l="1"/>
  <c r="R6540" i="1" s="1"/>
  <c r="W6539" i="1"/>
  <c r="V6540" i="1"/>
  <c r="U6541" i="1" l="1"/>
  <c r="R6541" i="1" s="1"/>
  <c r="W6540" i="1"/>
  <c r="U7086" i="1"/>
  <c r="R7086" i="1" s="1"/>
  <c r="V6541" i="1" l="1"/>
  <c r="U6542" i="1"/>
  <c r="R6542" i="1" s="1"/>
  <c r="W6541" i="1"/>
  <c r="U7087" i="1"/>
  <c r="R7087" i="1" s="1"/>
  <c r="V6542" i="1" l="1"/>
  <c r="W6542" i="1"/>
  <c r="U6543" i="1"/>
  <c r="R6543" i="1" s="1"/>
  <c r="V6543" i="1" l="1"/>
  <c r="U6544" i="1" l="1"/>
  <c r="R6544" i="1" s="1"/>
  <c r="W6543" i="1"/>
  <c r="V6544" i="1"/>
  <c r="W6544" i="1" l="1"/>
  <c r="U6545" i="1"/>
  <c r="R6545" i="1" s="1"/>
  <c r="V6545" i="1" l="1"/>
  <c r="U7091" i="1"/>
  <c r="R7091" i="1" s="1"/>
  <c r="U6546" i="1" l="1"/>
  <c r="R6546" i="1" s="1"/>
  <c r="W6545" i="1"/>
  <c r="U7092" i="1"/>
  <c r="R7092" i="1" s="1"/>
  <c r="V6546" i="1" l="1"/>
  <c r="U6547" i="1"/>
  <c r="R6547" i="1" s="1"/>
  <c r="W6546" i="1"/>
  <c r="U7093" i="1"/>
  <c r="R7093" i="1" s="1"/>
  <c r="V6547" i="1" l="1"/>
  <c r="W6547" i="1" s="1"/>
  <c r="U6548" i="1"/>
  <c r="R6548" i="1" s="1"/>
  <c r="U7094" i="1"/>
  <c r="R7094" i="1" s="1"/>
  <c r="V6548" i="1" l="1"/>
  <c r="U6549" i="1" l="1"/>
  <c r="R6549" i="1" s="1"/>
  <c r="W6548" i="1"/>
  <c r="U7095" i="1"/>
  <c r="R7095" i="1" s="1"/>
  <c r="V6549" i="1" l="1"/>
  <c r="U6550" i="1"/>
  <c r="R6550" i="1" s="1"/>
  <c r="W6549" i="1"/>
  <c r="V6550" i="1" l="1"/>
  <c r="U6551" i="1"/>
  <c r="R6551" i="1" s="1"/>
  <c r="W6550" i="1"/>
  <c r="U7097" i="1"/>
  <c r="R7097" i="1" s="1"/>
  <c r="V6551" i="1" l="1"/>
  <c r="U6552" i="1" s="1"/>
  <c r="W6551" i="1"/>
  <c r="U7098" i="1"/>
  <c r="R7098" i="1" s="1"/>
  <c r="R6552" i="1" l="1"/>
  <c r="V6552" i="1"/>
  <c r="W6552" i="1" s="1"/>
  <c r="U6553" i="1" l="1"/>
  <c r="R6553" i="1" s="1"/>
  <c r="V6553" i="1"/>
  <c r="W6553" i="1" l="1"/>
  <c r="U6554" i="1"/>
  <c r="R6554" i="1" s="1"/>
  <c r="V6554" i="1" l="1"/>
  <c r="U6555" i="1" l="1"/>
  <c r="R6555" i="1" s="1"/>
  <c r="V6555" i="1"/>
  <c r="W6554" i="1"/>
  <c r="W6555" i="1" l="1"/>
  <c r="U6556" i="1"/>
  <c r="R6556" i="1" s="1"/>
  <c r="V6556" i="1" l="1"/>
  <c r="U6557" i="1" l="1"/>
  <c r="R6557" i="1" s="1"/>
  <c r="W6556" i="1"/>
  <c r="V6557" i="1"/>
  <c r="U6558" i="1" l="1"/>
  <c r="R6558" i="1" s="1"/>
  <c r="W6557" i="1"/>
  <c r="V6558" i="1" l="1"/>
  <c r="U6559" i="1" s="1"/>
  <c r="R6559" i="1" s="1"/>
  <c r="W6558" i="1" l="1"/>
  <c r="V6559" i="1"/>
  <c r="W6559" i="1" s="1"/>
  <c r="U6560" i="1" l="1"/>
  <c r="R6560" i="1" s="1"/>
  <c r="V6560" i="1"/>
  <c r="W6560" i="1" l="1"/>
  <c r="U6561" i="1"/>
  <c r="R6561" i="1" s="1"/>
  <c r="V6561" i="1" l="1"/>
  <c r="U6562" i="1" l="1"/>
  <c r="R6562" i="1" s="1"/>
  <c r="W6561" i="1"/>
  <c r="V6562" i="1" l="1"/>
  <c r="U6563" i="1" s="1"/>
  <c r="R6563" i="1" s="1"/>
  <c r="W6562" i="1"/>
  <c r="V6563" i="1" l="1"/>
  <c r="U6564" i="1" s="1"/>
  <c r="R6564" i="1" s="1"/>
  <c r="W6563" i="1" l="1"/>
  <c r="V6564" i="1"/>
  <c r="W6564" i="1" s="1"/>
  <c r="U6565" i="1" l="1"/>
  <c r="R6565" i="1" s="1"/>
  <c r="V6565" i="1"/>
  <c r="W6565" i="1" s="1"/>
  <c r="U6566" i="1" l="1"/>
  <c r="R6566" i="1" s="1"/>
  <c r="V6566" i="1" l="1"/>
  <c r="U6567" i="1"/>
  <c r="R6567" i="1" s="1"/>
  <c r="W6566" i="1"/>
  <c r="V6567" i="1" l="1"/>
  <c r="W6567" i="1" l="1"/>
  <c r="U6568" i="1"/>
  <c r="R6568" i="1" s="1"/>
  <c r="V6568" i="1" l="1"/>
  <c r="W6568" i="1" l="1"/>
  <c r="U6569" i="1"/>
  <c r="R6569" i="1" s="1"/>
  <c r="V6569" i="1" l="1"/>
  <c r="U6570" i="1" l="1"/>
  <c r="R6570" i="1" s="1"/>
  <c r="W6569" i="1"/>
  <c r="V6570" i="1" l="1"/>
  <c r="W6570" i="1" s="1"/>
  <c r="U6571" i="1"/>
  <c r="R6571" i="1" s="1"/>
  <c r="V6571" i="1" l="1"/>
  <c r="W6571" i="1" l="1"/>
  <c r="U6572" i="1"/>
  <c r="R6572" i="1" s="1"/>
  <c r="V6572" i="1" l="1"/>
  <c r="U7122" i="1"/>
  <c r="R7122" i="1" s="1"/>
  <c r="W6572" i="1" l="1"/>
  <c r="U6573" i="1"/>
  <c r="R6573" i="1" s="1"/>
  <c r="V6573" i="1" l="1"/>
  <c r="U6574" i="1" l="1"/>
  <c r="R6574" i="1" s="1"/>
  <c r="W6573" i="1"/>
  <c r="V6574" i="1"/>
  <c r="W6574" i="1" l="1"/>
  <c r="U6575" i="1"/>
  <c r="R6575" i="1" s="1"/>
  <c r="V6575" i="1" l="1"/>
  <c r="W6575" i="1" l="1"/>
  <c r="U6576" i="1"/>
  <c r="R6576" i="1" s="1"/>
  <c r="V6576" i="1" l="1"/>
  <c r="U6577" i="1" l="1"/>
  <c r="R6577" i="1" s="1"/>
  <c r="W6576" i="1"/>
  <c r="V6577" i="1"/>
  <c r="U6578" i="1" l="1"/>
  <c r="R6578" i="1" s="1"/>
  <c r="W6577" i="1"/>
  <c r="V6578" i="1"/>
  <c r="W6578" i="1" l="1"/>
  <c r="U6579" i="1"/>
  <c r="R6579" i="1" s="1"/>
  <c r="V6579" i="1" l="1"/>
  <c r="W6579" i="1" l="1"/>
  <c r="U6580" i="1"/>
  <c r="R6580" i="1" s="1"/>
  <c r="V6580" i="1" l="1"/>
  <c r="W6580" i="1" l="1"/>
  <c r="U6581" i="1"/>
  <c r="R6581" i="1" s="1"/>
  <c r="V6581" i="1" l="1"/>
  <c r="W6581" i="1" l="1"/>
  <c r="U6582" i="1"/>
  <c r="R6582" i="1" s="1"/>
  <c r="U7134" i="1"/>
  <c r="R7134" i="1" s="1"/>
  <c r="V6582" i="1" l="1"/>
  <c r="W6582" i="1" l="1"/>
  <c r="U6583" i="1"/>
  <c r="R6583" i="1" s="1"/>
  <c r="V6583" i="1" l="1"/>
  <c r="W6583" i="1" l="1"/>
  <c r="V6584" i="1"/>
  <c r="V6585" i="1" l="1"/>
  <c r="W6584" i="1"/>
  <c r="W6585" i="1" l="1"/>
  <c r="V6586" i="1"/>
  <c r="W6586" i="1" l="1"/>
  <c r="V6587" i="1"/>
  <c r="U6588" i="1" l="1"/>
  <c r="R6588" i="1" s="1"/>
  <c r="W6587" i="1"/>
  <c r="V6588" i="1"/>
  <c r="W6588" i="1" l="1"/>
  <c r="V6589" i="1"/>
  <c r="W6589" i="1" l="1"/>
  <c r="U6590" i="1"/>
  <c r="R6590" i="1" s="1"/>
  <c r="V6590" i="1" l="1"/>
  <c r="V6591" i="1" l="1"/>
  <c r="W6590" i="1"/>
  <c r="U6592" i="1" l="1"/>
  <c r="R6592" i="1" s="1"/>
  <c r="W6591" i="1"/>
  <c r="U7142" i="1"/>
  <c r="R7142" i="1" s="1"/>
  <c r="V6592" i="1" l="1"/>
  <c r="U6593" i="1" l="1"/>
  <c r="R6593" i="1" s="1"/>
  <c r="W6592" i="1"/>
  <c r="V6593" i="1"/>
  <c r="U7143" i="1"/>
  <c r="R7143" i="1" s="1"/>
  <c r="W6593" i="1" l="1"/>
  <c r="V6594" i="1"/>
  <c r="U7144" i="1"/>
  <c r="R7144" i="1" s="1"/>
  <c r="V6595" i="1" l="1"/>
  <c r="W6594" i="1"/>
  <c r="W6595" i="1" l="1"/>
  <c r="U6596" i="1"/>
  <c r="R6596" i="1" s="1"/>
  <c r="U7146" i="1"/>
  <c r="R7146" i="1" s="1"/>
  <c r="V6596" i="1" l="1"/>
  <c r="U7147" i="1"/>
  <c r="R7147" i="1" s="1"/>
  <c r="W6596" i="1" l="1"/>
  <c r="U6597" i="1"/>
  <c r="R6597" i="1" s="1"/>
  <c r="V6597" i="1" l="1"/>
  <c r="W6597" i="1" l="1"/>
  <c r="U6598" i="1"/>
  <c r="R6598" i="1" s="1"/>
  <c r="U7150" i="1"/>
  <c r="R7150" i="1" s="1"/>
  <c r="V6598" i="1" l="1"/>
  <c r="U7151" i="1"/>
  <c r="R7151" i="1" s="1"/>
  <c r="W6598" i="1" l="1"/>
  <c r="U6599" i="1"/>
  <c r="R6599" i="1" s="1"/>
  <c r="U7152" i="1"/>
  <c r="R7152" i="1" s="1"/>
  <c r="V6599" i="1" l="1"/>
  <c r="U7153" i="1"/>
  <c r="R7153" i="1" s="1"/>
  <c r="U6600" i="1" l="1"/>
  <c r="R6600" i="1" s="1"/>
  <c r="W6599" i="1"/>
  <c r="U7154" i="1"/>
  <c r="R7154" i="1" s="1"/>
  <c r="V6600" i="1" l="1"/>
  <c r="W6600" i="1" s="1"/>
  <c r="U6601" i="1"/>
  <c r="R6601" i="1" s="1"/>
  <c r="U7155" i="1"/>
  <c r="R7155" i="1" s="1"/>
  <c r="V6601" i="1" l="1"/>
  <c r="U7156" i="1"/>
  <c r="R7156" i="1" s="1"/>
  <c r="W6601" i="1" l="1"/>
  <c r="U6602" i="1"/>
  <c r="R6602" i="1" s="1"/>
  <c r="U7157" i="1"/>
  <c r="R7157" i="1" s="1"/>
  <c r="V6602" i="1" l="1"/>
  <c r="W6602" i="1" l="1"/>
  <c r="U6603" i="1"/>
  <c r="R6603" i="1" s="1"/>
  <c r="U7158" i="1"/>
  <c r="R7158" i="1" s="1"/>
  <c r="V6603" i="1" l="1"/>
  <c r="U7159" i="1"/>
  <c r="R7159" i="1" s="1"/>
  <c r="W6603" i="1" l="1"/>
  <c r="U6604" i="1"/>
  <c r="R6604" i="1" s="1"/>
  <c r="V6604" i="1" l="1"/>
  <c r="U7160" i="1"/>
  <c r="R7160" i="1" s="1"/>
  <c r="U6605" i="1" l="1"/>
  <c r="R6605" i="1" s="1"/>
  <c r="W6604" i="1"/>
  <c r="V6605" i="1"/>
  <c r="W6605" i="1" l="1"/>
  <c r="U6606" i="1"/>
  <c r="R6606" i="1" s="1"/>
  <c r="V6606" i="1" l="1"/>
  <c r="W6606" i="1" l="1"/>
  <c r="U6607" i="1"/>
  <c r="R6607" i="1" s="1"/>
  <c r="U7163" i="1"/>
  <c r="R7163" i="1" s="1"/>
  <c r="V6607" i="1" l="1"/>
  <c r="U7164" i="1"/>
  <c r="R7164" i="1" s="1"/>
  <c r="W6607" i="1" l="1"/>
  <c r="U6608" i="1"/>
  <c r="R6608" i="1" s="1"/>
  <c r="V6608" i="1" l="1"/>
  <c r="U6609" i="1" l="1"/>
  <c r="R6609" i="1" s="1"/>
  <c r="W6608" i="1"/>
  <c r="V6609" i="1" l="1"/>
  <c r="W6609" i="1" s="1"/>
  <c r="U6610" i="1"/>
  <c r="R6610" i="1" s="1"/>
  <c r="V6610" i="1" l="1"/>
  <c r="U6611" i="1" l="1"/>
  <c r="R6611" i="1" s="1"/>
  <c r="W6610" i="1"/>
  <c r="V6611" i="1"/>
  <c r="U6612" i="1" l="1"/>
  <c r="R6612" i="1" s="1"/>
  <c r="W6611" i="1"/>
  <c r="V6612" i="1" l="1"/>
  <c r="W6612" i="1" l="1"/>
  <c r="V6613" i="1"/>
  <c r="V6614" i="1" l="1"/>
  <c r="W6613" i="1"/>
  <c r="V6615" i="1" l="1"/>
  <c r="W6614" i="1"/>
  <c r="W6615" i="1" l="1"/>
  <c r="V6616" i="1"/>
  <c r="V6617" i="1" l="1"/>
  <c r="W6616" i="1"/>
  <c r="W6617" i="1" l="1"/>
  <c r="V6618" i="1"/>
  <c r="U6619" i="1" l="1"/>
  <c r="R6619" i="1" s="1"/>
  <c r="W6618" i="1"/>
  <c r="V6619" i="1"/>
  <c r="W6619" i="1" l="1"/>
  <c r="U6620" i="1"/>
  <c r="R6620" i="1" s="1"/>
  <c r="V6620" i="1" l="1"/>
  <c r="W6620" i="1" l="1"/>
  <c r="V6621" i="1"/>
  <c r="W6621" i="1" l="1"/>
  <c r="U6622" i="1"/>
  <c r="R6622" i="1" s="1"/>
  <c r="V6622" i="1" l="1"/>
  <c r="W6622" i="1" l="1"/>
  <c r="U6623" i="1"/>
  <c r="R6623" i="1" s="1"/>
  <c r="V6623" i="1" l="1"/>
  <c r="W6623" i="1" l="1"/>
  <c r="V6624" i="1"/>
  <c r="W6624" i="1" l="1"/>
  <c r="U6625" i="1"/>
  <c r="R6625" i="1" s="1"/>
  <c r="V6625" i="1" l="1"/>
  <c r="U7187" i="1"/>
  <c r="R7187" i="1" s="1"/>
  <c r="W6625" i="1" l="1"/>
  <c r="U6626" i="1"/>
  <c r="R6626" i="1" s="1"/>
  <c r="V6626" i="1" l="1"/>
  <c r="W6626" i="1" l="1"/>
  <c r="V6627" i="1"/>
  <c r="U7189" i="1"/>
  <c r="R7189" i="1" s="1"/>
  <c r="W6627" i="1" l="1"/>
  <c r="V6628" i="1"/>
  <c r="U7190" i="1"/>
  <c r="R7190" i="1" s="1"/>
  <c r="V6629" i="1" l="1"/>
  <c r="W6628" i="1"/>
  <c r="U7191" i="1"/>
  <c r="R7191" i="1" s="1"/>
  <c r="W6629" i="1" l="1"/>
  <c r="V6630" i="1"/>
  <c r="U7192" i="1"/>
  <c r="R7192" i="1" s="1"/>
  <c r="W6630" i="1" l="1"/>
  <c r="V6631" i="1"/>
  <c r="W6631" i="1" l="1"/>
  <c r="V6632" i="1"/>
  <c r="U7194" i="1"/>
  <c r="R7194" i="1" s="1"/>
  <c r="W6632" i="1" l="1"/>
  <c r="V6633" i="1"/>
  <c r="U7195" i="1"/>
  <c r="R7195" i="1" s="1"/>
  <c r="U6634" i="1" l="1"/>
  <c r="R6634" i="1" s="1"/>
  <c r="W6633" i="1"/>
  <c r="V6634" i="1" l="1"/>
  <c r="W6634" i="1" s="1"/>
  <c r="U6635" i="1"/>
  <c r="R6635" i="1" s="1"/>
  <c r="V6635" i="1" l="1"/>
  <c r="W6635" i="1" l="1"/>
  <c r="U6636" i="1"/>
  <c r="R6636" i="1" s="1"/>
  <c r="V6636" i="1" l="1"/>
  <c r="W6636" i="1" l="1"/>
  <c r="V6637" i="1"/>
  <c r="W6637" i="1" l="1"/>
  <c r="U6638" i="1"/>
  <c r="R6638" i="1" s="1"/>
  <c r="V6638" i="1" l="1"/>
  <c r="W6638" i="1" l="1"/>
  <c r="U6639" i="1"/>
  <c r="R6639" i="1" s="1"/>
  <c r="V6639" i="1" l="1"/>
  <c r="U6640" i="1" l="1"/>
  <c r="R6640" i="1" s="1"/>
  <c r="W6639" i="1"/>
  <c r="V6640" i="1"/>
  <c r="W6640" i="1" l="1"/>
  <c r="U6641" i="1"/>
  <c r="R6641" i="1" s="1"/>
  <c r="V6641" i="1" l="1"/>
  <c r="W6641" i="1" l="1"/>
  <c r="V6642" i="1"/>
  <c r="W6642" i="1" l="1"/>
  <c r="U6643" i="1"/>
  <c r="R6643" i="1" s="1"/>
  <c r="V6643" i="1" l="1"/>
  <c r="W6643" i="1" l="1"/>
  <c r="U6644" i="1"/>
  <c r="R6644" i="1" s="1"/>
  <c r="V6644" i="1" l="1"/>
  <c r="W6644" i="1" l="1"/>
  <c r="U6645" i="1"/>
  <c r="R6645" i="1" s="1"/>
  <c r="V6645" i="1" l="1"/>
  <c r="U7211" i="1"/>
  <c r="R7211" i="1" s="1"/>
  <c r="U6646" i="1" l="1"/>
  <c r="R6646" i="1" s="1"/>
  <c r="W6645" i="1"/>
  <c r="V6646" i="1"/>
  <c r="U7212" i="1"/>
  <c r="R7212" i="1" s="1"/>
  <c r="W6646" i="1" l="1"/>
  <c r="U6647" i="1"/>
  <c r="R6647" i="1" s="1"/>
  <c r="V6647" i="1" l="1"/>
  <c r="U7213" i="1"/>
  <c r="R7213" i="1" s="1"/>
  <c r="W6647" i="1" l="1"/>
  <c r="U6648" i="1"/>
  <c r="R6648" i="1" s="1"/>
  <c r="U7214" i="1"/>
  <c r="R7214" i="1" s="1"/>
  <c r="V6648" i="1" l="1"/>
  <c r="U6649" i="1" s="1"/>
  <c r="R6649" i="1" s="1"/>
  <c r="U7215" i="1"/>
  <c r="R7215" i="1" s="1"/>
  <c r="W6648" i="1" l="1"/>
  <c r="V6649" i="1"/>
  <c r="W6649" i="1" s="1"/>
  <c r="U6650" i="1"/>
  <c r="R6650" i="1" s="1"/>
  <c r="U7216" i="1"/>
  <c r="R7216" i="1" s="1"/>
  <c r="V6650" i="1" l="1"/>
  <c r="U7217" i="1"/>
  <c r="R7217" i="1" s="1"/>
  <c r="W6650" i="1" l="1"/>
  <c r="U6651" i="1"/>
  <c r="R6651" i="1" s="1"/>
  <c r="U7218" i="1"/>
  <c r="R7218" i="1" s="1"/>
  <c r="V6651" i="1" l="1"/>
  <c r="U7219" i="1"/>
  <c r="R7219" i="1" s="1"/>
  <c r="W6651" i="1" l="1"/>
  <c r="U6652" i="1"/>
  <c r="R6652" i="1" s="1"/>
  <c r="U7220" i="1"/>
  <c r="R7220" i="1" s="1"/>
  <c r="V6652" i="1" l="1"/>
  <c r="U7221" i="1"/>
  <c r="R7221" i="1" s="1"/>
  <c r="W6652" i="1" l="1"/>
  <c r="U6653" i="1"/>
  <c r="R6653" i="1" s="1"/>
  <c r="U7222" i="1"/>
  <c r="R7222" i="1" s="1"/>
  <c r="V6653" i="1" l="1"/>
  <c r="U7223" i="1"/>
  <c r="R7223" i="1" s="1"/>
  <c r="U6654" i="1" l="1"/>
  <c r="R6654" i="1" s="1"/>
  <c r="W6653" i="1"/>
  <c r="U7224" i="1"/>
  <c r="R7224" i="1" s="1"/>
  <c r="V6654" i="1" l="1"/>
  <c r="U7225" i="1"/>
  <c r="R7225" i="1" s="1"/>
  <c r="W6654" i="1" l="1"/>
  <c r="U6655" i="1"/>
  <c r="R6655" i="1" s="1"/>
  <c r="U7226" i="1"/>
  <c r="R7226" i="1" s="1"/>
  <c r="V6655" i="1" l="1"/>
  <c r="W6655" i="1" l="1"/>
  <c r="U6656" i="1"/>
  <c r="R6656" i="1" s="1"/>
  <c r="V6656" i="1" l="1"/>
  <c r="W6656" i="1" l="1"/>
  <c r="U6657" i="1"/>
  <c r="R6657" i="1" s="1"/>
  <c r="V6657" i="1" l="1"/>
  <c r="W6657" i="1" l="1"/>
  <c r="V6658" i="1"/>
  <c r="U6659" i="1" l="1"/>
  <c r="R6659" i="1" s="1"/>
  <c r="W6658" i="1"/>
  <c r="V6659" i="1"/>
  <c r="U7232" i="1"/>
  <c r="R7232" i="1" s="1"/>
  <c r="U6660" i="1" l="1"/>
  <c r="R6660" i="1" s="1"/>
  <c r="W6659" i="1"/>
  <c r="V6660" i="1"/>
  <c r="U7233" i="1"/>
  <c r="R7233" i="1" s="1"/>
  <c r="W6660" i="1" l="1"/>
  <c r="V6661" i="1"/>
  <c r="W6661" i="1" l="1"/>
  <c r="V6662" i="1"/>
  <c r="W6662" i="1" l="1"/>
  <c r="V6663" i="1"/>
  <c r="U7236" i="1"/>
  <c r="R7236" i="1" s="1"/>
  <c r="W6663" i="1" l="1"/>
  <c r="V6664" i="1"/>
  <c r="U7237" i="1"/>
  <c r="R7237" i="1" s="1"/>
  <c r="W6664" i="1" l="1"/>
  <c r="V6665" i="1"/>
  <c r="U7238" i="1"/>
  <c r="R7238" i="1" s="1"/>
  <c r="W6665" i="1" l="1"/>
  <c r="V6666" i="1"/>
  <c r="U7239" i="1"/>
  <c r="R7239" i="1" s="1"/>
  <c r="W6666" i="1" l="1"/>
  <c r="V6667" i="1"/>
  <c r="U7240" i="1"/>
  <c r="R7240" i="1" s="1"/>
  <c r="W6667" i="1" l="1"/>
  <c r="U6668" i="1"/>
  <c r="R6668" i="1" s="1"/>
  <c r="V6668" i="1" l="1"/>
  <c r="W6668" i="1" l="1"/>
  <c r="U6669" i="1"/>
  <c r="R6669" i="1" s="1"/>
  <c r="U7243" i="1"/>
  <c r="R7243" i="1" s="1"/>
  <c r="V6669" i="1" l="1"/>
  <c r="U7244" i="1"/>
  <c r="R7244" i="1" s="1"/>
  <c r="U6670" i="1" l="1"/>
  <c r="R6670" i="1" s="1"/>
  <c r="W6669" i="1"/>
  <c r="V6670" i="1"/>
  <c r="W6670" i="1" l="1"/>
  <c r="U6671" i="1"/>
  <c r="R6671" i="1" s="1"/>
  <c r="V6671" i="1" l="1"/>
  <c r="W6671" i="1" l="1"/>
  <c r="U6672" i="1"/>
  <c r="R6672" i="1" s="1"/>
  <c r="V6672" i="1" l="1"/>
  <c r="U6673" i="1" l="1"/>
  <c r="R6673" i="1" s="1"/>
  <c r="W6672" i="1"/>
  <c r="V6673" i="1"/>
  <c r="V6674" i="1" l="1"/>
  <c r="W6673" i="1"/>
  <c r="W6674" i="1" l="1"/>
  <c r="V6675" i="1"/>
  <c r="W6675" i="1" l="1"/>
  <c r="V6676" i="1"/>
  <c r="W6676" i="1" l="1"/>
  <c r="U6677" i="1"/>
  <c r="R6677" i="1" s="1"/>
  <c r="V6677" i="1" l="1"/>
  <c r="W6677" i="1" l="1"/>
  <c r="V6678" i="1"/>
  <c r="W6678" i="1" l="1"/>
  <c r="V6679" i="1"/>
  <c r="W6679" i="1" l="1"/>
  <c r="V6680" i="1"/>
  <c r="V6681" i="1" l="1"/>
  <c r="W6680" i="1"/>
  <c r="V6682" i="1" l="1"/>
  <c r="W6681" i="1"/>
  <c r="W6682" i="1" l="1"/>
  <c r="V6683" i="1"/>
  <c r="W6683" i="1" l="1"/>
  <c r="V6684" i="1"/>
  <c r="W6684" i="1" l="1"/>
  <c r="V6685" i="1"/>
  <c r="W6685" i="1" l="1"/>
  <c r="V6686" i="1"/>
  <c r="V6687" i="1" l="1"/>
  <c r="W6686" i="1"/>
  <c r="W6687" i="1" l="1"/>
  <c r="V6688" i="1"/>
  <c r="W6688" i="1" l="1"/>
  <c r="V6689" i="1"/>
  <c r="U6690" i="1" l="1"/>
  <c r="R6690" i="1" s="1"/>
  <c r="W6689" i="1"/>
  <c r="V6690" i="1"/>
  <c r="U6691" i="1" l="1"/>
  <c r="R6691" i="1" s="1"/>
  <c r="W6690" i="1"/>
  <c r="V6691" i="1" l="1"/>
  <c r="W6691" i="1" s="1"/>
  <c r="U6692" i="1"/>
  <c r="R6692" i="1" s="1"/>
  <c r="V6692" i="1" l="1"/>
  <c r="U6693" i="1" l="1"/>
  <c r="R6693" i="1" s="1"/>
  <c r="W6692" i="1"/>
  <c r="V6693" i="1" l="1"/>
  <c r="W6693" i="1" s="1"/>
  <c r="U6694" i="1"/>
  <c r="R6694" i="1" s="1"/>
  <c r="V6694" i="1" l="1"/>
  <c r="W6694" i="1" l="1"/>
  <c r="U6695" i="1"/>
  <c r="R6695" i="1" s="1"/>
  <c r="V6695" i="1" l="1"/>
  <c r="W6695" i="1" l="1"/>
  <c r="U6696" i="1"/>
  <c r="R6696" i="1" s="1"/>
  <c r="V6696" i="1" l="1"/>
  <c r="U7271" i="1"/>
  <c r="R7271" i="1" s="1"/>
  <c r="W6696" i="1" l="1"/>
  <c r="U6697" i="1"/>
  <c r="R6697" i="1" s="1"/>
  <c r="V6697" i="1" l="1"/>
  <c r="W6697" i="1" l="1"/>
  <c r="U6698" i="1"/>
  <c r="R6698" i="1" s="1"/>
  <c r="V6698" i="1" l="1"/>
  <c r="V6699" i="1" l="1"/>
  <c r="W6698" i="1"/>
  <c r="V6700" i="1" l="1"/>
  <c r="W6699" i="1"/>
  <c r="W6700" i="1" l="1"/>
  <c r="V6701" i="1"/>
  <c r="U7278" i="1"/>
  <c r="R7278" i="1" s="1"/>
  <c r="W6701" i="1" l="1"/>
  <c r="U6702" i="1"/>
  <c r="R6702" i="1" s="1"/>
  <c r="V6702" i="1" l="1"/>
  <c r="U7280" i="1"/>
  <c r="R7280" i="1" s="1"/>
  <c r="W6702" i="1" l="1"/>
  <c r="U6703" i="1"/>
  <c r="R6703" i="1" s="1"/>
  <c r="V6703" i="1" l="1"/>
  <c r="W6703" i="1" l="1"/>
  <c r="V6704" i="1"/>
  <c r="W6704" i="1" l="1"/>
  <c r="V6705" i="1"/>
  <c r="U7284" i="1"/>
  <c r="R7284" i="1" s="1"/>
  <c r="W6705" i="1" l="1"/>
  <c r="V6706" i="1"/>
  <c r="V6707" i="1" l="1"/>
  <c r="W6706" i="1"/>
  <c r="U7286" i="1"/>
  <c r="R7286" i="1" s="1"/>
  <c r="W6707" i="1" l="1"/>
  <c r="U6708" i="1"/>
  <c r="R6708" i="1" s="1"/>
  <c r="U7287" i="1"/>
  <c r="R7287" i="1" s="1"/>
  <c r="V6708" i="1" l="1"/>
  <c r="W6708" i="1" l="1"/>
  <c r="V6709" i="1"/>
  <c r="V6710" i="1" l="1"/>
  <c r="W6709" i="1"/>
  <c r="U7289" i="1"/>
  <c r="R7289" i="1" s="1"/>
  <c r="W6710" i="1" l="1"/>
  <c r="V6711" i="1"/>
  <c r="U6712" i="1" l="1"/>
  <c r="R6712" i="1" s="1"/>
  <c r="W6711" i="1"/>
  <c r="V6712" i="1" l="1"/>
  <c r="W6712" i="1" s="1"/>
  <c r="U6713" i="1"/>
  <c r="R6713" i="1" s="1"/>
  <c r="V6713" i="1" l="1"/>
  <c r="W6713" i="1" l="1"/>
  <c r="U6714" i="1"/>
  <c r="R6714" i="1" s="1"/>
  <c r="V6714" i="1" l="1"/>
  <c r="W6714" i="1" l="1"/>
  <c r="U6715" i="1"/>
  <c r="R6715" i="1" s="1"/>
  <c r="V6715" i="1" l="1"/>
  <c r="W6715" i="1" l="1"/>
  <c r="U6716" i="1"/>
  <c r="R6716" i="1" s="1"/>
  <c r="V6716" i="1" l="1"/>
  <c r="U6717" i="1" l="1"/>
  <c r="R6717" i="1" s="1"/>
  <c r="W6716" i="1"/>
  <c r="V6717" i="1" l="1"/>
  <c r="W6717" i="1" s="1"/>
  <c r="U6718" i="1"/>
  <c r="R6718" i="1" s="1"/>
  <c r="V6718" i="1" l="1"/>
  <c r="W6718" i="1" l="1"/>
  <c r="U6719" i="1"/>
  <c r="R6719" i="1" s="1"/>
  <c r="V6719" i="1" l="1"/>
  <c r="U6720" i="1" l="1"/>
  <c r="R6720" i="1" s="1"/>
  <c r="W6719" i="1"/>
  <c r="V6720" i="1"/>
  <c r="W6720" i="1" l="1"/>
  <c r="U6721" i="1"/>
  <c r="R6721" i="1" s="1"/>
  <c r="V6721" i="1" l="1"/>
  <c r="W6721" i="1" l="1"/>
  <c r="U6722" i="1"/>
  <c r="R6722" i="1" s="1"/>
  <c r="V6722" i="1" l="1"/>
  <c r="U6723" i="1" l="1"/>
  <c r="R6723" i="1" s="1"/>
  <c r="W6722" i="1"/>
  <c r="V6723" i="1" l="1"/>
  <c r="U6724" i="1"/>
  <c r="R6724" i="1" s="1"/>
  <c r="W6723" i="1"/>
  <c r="V6724" i="1" l="1"/>
  <c r="W6724" i="1"/>
  <c r="U6725" i="1"/>
  <c r="R6725" i="1" s="1"/>
  <c r="V6725" i="1" l="1"/>
  <c r="U6726" i="1" l="1"/>
  <c r="R6726" i="1" s="1"/>
  <c r="V6726" i="1"/>
  <c r="W6725" i="1"/>
  <c r="W6726" i="1" l="1"/>
  <c r="U6727" i="1"/>
  <c r="R6727" i="1" s="1"/>
  <c r="V6727" i="1" l="1"/>
  <c r="U6728" i="1" l="1"/>
  <c r="R6728" i="1" s="1"/>
  <c r="W6727" i="1"/>
  <c r="V6728" i="1"/>
  <c r="U6729" i="1" l="1"/>
  <c r="R6729" i="1" s="1"/>
  <c r="W6728" i="1"/>
  <c r="V6729" i="1" l="1"/>
  <c r="W6729" i="1" s="1"/>
  <c r="U6730" i="1"/>
  <c r="R6730" i="1" s="1"/>
  <c r="V6730" i="1" l="1"/>
  <c r="W6730" i="1" l="1"/>
  <c r="U6731" i="1"/>
  <c r="R6731" i="1" s="1"/>
  <c r="V6731" i="1" l="1"/>
  <c r="W6731" i="1" l="1"/>
  <c r="U6732" i="1"/>
  <c r="R6732" i="1" s="1"/>
  <c r="V6732" i="1" l="1"/>
  <c r="W6732" i="1" l="1"/>
  <c r="U6733" i="1"/>
  <c r="R6733" i="1" s="1"/>
  <c r="V6733" i="1" l="1"/>
  <c r="V6734" i="1" l="1"/>
  <c r="W6733" i="1"/>
  <c r="V6735" i="1" l="1"/>
  <c r="W6734" i="1"/>
  <c r="V6736" i="1" l="1"/>
  <c r="W6735" i="1"/>
  <c r="U6737" i="1" l="1"/>
  <c r="R6737" i="1" s="1"/>
  <c r="W6736" i="1"/>
  <c r="V6737" i="1"/>
  <c r="W6737" i="1" l="1"/>
  <c r="U6738" i="1"/>
  <c r="R6738" i="1" s="1"/>
  <c r="V6738" i="1" l="1"/>
  <c r="W6738" i="1" l="1"/>
  <c r="U6739" i="1"/>
  <c r="R6739" i="1" s="1"/>
  <c r="V6739" i="1" l="1"/>
  <c r="W6739" i="1" l="1"/>
  <c r="U6740" i="1"/>
  <c r="R6740" i="1" s="1"/>
  <c r="V6740" i="1" l="1"/>
  <c r="U6741" i="1" l="1"/>
  <c r="R6741" i="1" s="1"/>
  <c r="W6740" i="1"/>
  <c r="V6741" i="1"/>
  <c r="U6742" i="1" l="1"/>
  <c r="R6742" i="1" s="1"/>
  <c r="W6741" i="1"/>
  <c r="V6742" i="1" l="1"/>
  <c r="U6743" i="1"/>
  <c r="R6743" i="1" s="1"/>
  <c r="W6742" i="1"/>
  <c r="V6743" i="1" l="1"/>
  <c r="U6744" i="1"/>
  <c r="R6744" i="1" s="1"/>
  <c r="W6743" i="1"/>
  <c r="V6744" i="1" l="1"/>
  <c r="U6745" i="1"/>
  <c r="R6745" i="1" s="1"/>
  <c r="W6744" i="1"/>
  <c r="V6745" i="1" l="1"/>
  <c r="U7332" i="1"/>
  <c r="R7332" i="1" s="1"/>
  <c r="W6745" i="1" l="1"/>
  <c r="U6746" i="1"/>
  <c r="R6746" i="1" s="1"/>
  <c r="U7333" i="1"/>
  <c r="R7333" i="1" s="1"/>
  <c r="V6746" i="1" l="1"/>
  <c r="U6747" i="1" l="1"/>
  <c r="R6747" i="1" s="1"/>
  <c r="W6746" i="1"/>
  <c r="U7335" i="1"/>
  <c r="R7335" i="1" s="1"/>
  <c r="V6747" i="1" l="1"/>
  <c r="W6747" i="1" l="1"/>
  <c r="U6748" i="1"/>
  <c r="R6748" i="1" s="1"/>
  <c r="U7336" i="1"/>
  <c r="R7336" i="1" s="1"/>
  <c r="V6748" i="1" l="1"/>
  <c r="U7338" i="1"/>
  <c r="R7338" i="1" s="1"/>
  <c r="W6748" i="1" l="1"/>
  <c r="U6749" i="1"/>
  <c r="R6749" i="1" s="1"/>
  <c r="V6749" i="1" l="1"/>
  <c r="W6749" i="1" s="1"/>
  <c r="U6750" i="1"/>
  <c r="R6750" i="1" s="1"/>
  <c r="V6750" i="1" l="1"/>
  <c r="U7340" i="1"/>
  <c r="R7340" i="1" s="1"/>
  <c r="U6751" i="1" l="1"/>
  <c r="R6751" i="1" s="1"/>
  <c r="W6750" i="1"/>
  <c r="V6751" i="1"/>
  <c r="W6751" i="1" l="1"/>
  <c r="U6752" i="1"/>
  <c r="R6752" i="1" s="1"/>
  <c r="V6752" i="1" l="1"/>
  <c r="U6753" i="1" l="1"/>
  <c r="R6753" i="1" s="1"/>
  <c r="W6752" i="1"/>
  <c r="V6753" i="1"/>
  <c r="W6753" i="1" l="1"/>
  <c r="V6754" i="1"/>
  <c r="W6754" i="1" l="1"/>
  <c r="V6755" i="1"/>
  <c r="U7344" i="1"/>
  <c r="R7344" i="1" s="1"/>
  <c r="V6756" i="1" l="1"/>
  <c r="W6755" i="1"/>
  <c r="U7345" i="1"/>
  <c r="R7345" i="1" s="1"/>
  <c r="W6756" i="1" l="1"/>
  <c r="V6757" i="1"/>
  <c r="U7346" i="1"/>
  <c r="R7346" i="1" s="1"/>
  <c r="W6757" i="1" l="1"/>
  <c r="V6758" i="1"/>
  <c r="V6759" i="1" l="1"/>
  <c r="W6758" i="1"/>
  <c r="V6760" i="1" l="1"/>
  <c r="W6759" i="1"/>
  <c r="W6760" i="1" l="1"/>
  <c r="V6761" i="1"/>
  <c r="W6761" i="1" l="1"/>
  <c r="V6762" i="1"/>
  <c r="W6762" i="1" l="1"/>
  <c r="V6763" i="1"/>
  <c r="W6763" i="1" l="1"/>
  <c r="U6764" i="1"/>
  <c r="R6764" i="1" s="1"/>
  <c r="V6764" i="1" l="1"/>
  <c r="W6764" i="1" l="1"/>
  <c r="U6765" i="1"/>
  <c r="R6765" i="1" s="1"/>
  <c r="V6765" i="1" l="1"/>
  <c r="U6766" i="1" l="1"/>
  <c r="R6766" i="1" s="1"/>
  <c r="W6765" i="1"/>
  <c r="V6766" i="1"/>
  <c r="W6766" i="1" l="1"/>
  <c r="U6767" i="1"/>
  <c r="R6767" i="1" s="1"/>
  <c r="V6767" i="1" l="1"/>
  <c r="U6768" i="1" l="1"/>
  <c r="R6768" i="1" s="1"/>
  <c r="W6767" i="1"/>
  <c r="V6768" i="1" l="1"/>
  <c r="U6769" i="1"/>
  <c r="R6769" i="1" s="1"/>
  <c r="W6768" i="1"/>
  <c r="V6769" i="1" l="1"/>
  <c r="W6769" i="1"/>
  <c r="U6770" i="1"/>
  <c r="R6770" i="1" s="1"/>
  <c r="V6770" i="1" l="1"/>
  <c r="U7363" i="1"/>
  <c r="R7363" i="1" s="1"/>
  <c r="W6770" i="1" l="1"/>
  <c r="U6771" i="1"/>
  <c r="R6771" i="1" s="1"/>
  <c r="V6771" i="1" l="1"/>
  <c r="U6772" i="1" l="1"/>
  <c r="R6772" i="1" s="1"/>
  <c r="W6771" i="1"/>
  <c r="V6772" i="1"/>
  <c r="U6773" i="1" l="1"/>
  <c r="R6773" i="1" s="1"/>
  <c r="W6772" i="1"/>
  <c r="V6773" i="1"/>
  <c r="U6774" i="1" l="1"/>
  <c r="R6774" i="1" s="1"/>
  <c r="W6773" i="1"/>
  <c r="V6774" i="1" l="1"/>
  <c r="W6774" i="1" s="1"/>
  <c r="U6775" i="1"/>
  <c r="R6775" i="1" s="1"/>
  <c r="V6775" i="1" l="1"/>
  <c r="W6775" i="1" l="1"/>
  <c r="U6776" i="1"/>
  <c r="R6776" i="1" s="1"/>
  <c r="V6776" i="1" l="1"/>
  <c r="W6776" i="1" l="1"/>
  <c r="U6777" i="1"/>
  <c r="R6777" i="1" s="1"/>
  <c r="V6777" i="1" l="1"/>
  <c r="U6778" i="1" l="1"/>
  <c r="R6778" i="1" s="1"/>
  <c r="W6777" i="1"/>
  <c r="V6778" i="1" l="1"/>
  <c r="W6778" i="1" s="1"/>
  <c r="U6779" i="1"/>
  <c r="R6779" i="1" s="1"/>
  <c r="V6779" i="1" l="1"/>
  <c r="U7372" i="1"/>
  <c r="R7372" i="1" s="1"/>
  <c r="W6779" i="1" l="1"/>
  <c r="U6780" i="1"/>
  <c r="R6780" i="1" s="1"/>
  <c r="U7373" i="1"/>
  <c r="R7373" i="1" s="1"/>
  <c r="V6780" i="1" l="1"/>
  <c r="W6780" i="1" l="1"/>
  <c r="U6781" i="1"/>
  <c r="R6781" i="1" s="1"/>
  <c r="V6781" i="1" l="1"/>
  <c r="U6782" i="1" l="1"/>
  <c r="R6782" i="1" s="1"/>
  <c r="W6781" i="1"/>
  <c r="V6782" i="1"/>
  <c r="U6783" i="1" l="1"/>
  <c r="R6783" i="1" s="1"/>
  <c r="W6782" i="1"/>
  <c r="V6783" i="1"/>
  <c r="W6783" i="1" l="1"/>
  <c r="U6784" i="1"/>
  <c r="R6784" i="1" s="1"/>
  <c r="V6784" i="1" l="1"/>
  <c r="W6784" i="1" l="1"/>
  <c r="U6785" i="1"/>
  <c r="R6785" i="1" s="1"/>
  <c r="V6785" i="1" l="1"/>
  <c r="W6785" i="1" l="1"/>
  <c r="U6786" i="1"/>
  <c r="R6786" i="1" s="1"/>
  <c r="V6786" i="1" l="1"/>
  <c r="W6786" i="1" l="1"/>
  <c r="U6787" i="1"/>
  <c r="R6787" i="1" s="1"/>
  <c r="V6787" i="1" l="1"/>
  <c r="W6787" i="1" s="1"/>
  <c r="U6788" i="1"/>
  <c r="R6788" i="1" s="1"/>
  <c r="V6788" i="1" l="1"/>
  <c r="W6788" i="1" l="1"/>
  <c r="U6789" i="1"/>
  <c r="R6789" i="1" s="1"/>
  <c r="V6789" i="1" l="1"/>
  <c r="W6789" i="1" l="1"/>
  <c r="U6790" i="1"/>
  <c r="R6790" i="1" s="1"/>
  <c r="V6790" i="1" l="1"/>
  <c r="U7387" i="1"/>
  <c r="R7387" i="1" s="1"/>
  <c r="W6790" i="1" l="1"/>
  <c r="U6791" i="1"/>
  <c r="R6791" i="1" s="1"/>
  <c r="U7388" i="1"/>
  <c r="R7388" i="1" s="1"/>
  <c r="V6791" i="1" l="1"/>
  <c r="W6791" i="1" l="1"/>
  <c r="U6792" i="1"/>
  <c r="R6792" i="1" s="1"/>
  <c r="V6792" i="1" l="1"/>
  <c r="W6792" i="1" l="1"/>
  <c r="U6793" i="1"/>
  <c r="R6793" i="1" s="1"/>
  <c r="V6793" i="1" l="1"/>
  <c r="U6794" i="1" l="1"/>
  <c r="R6794" i="1" s="1"/>
  <c r="W6793" i="1"/>
  <c r="V6794" i="1"/>
  <c r="U6795" i="1" l="1"/>
  <c r="R6795" i="1" s="1"/>
  <c r="W6794" i="1"/>
  <c r="V6795" i="1" l="1"/>
  <c r="W6795" i="1" s="1"/>
  <c r="U6796" i="1"/>
  <c r="R6796" i="1" s="1"/>
  <c r="V6796" i="1" l="1"/>
  <c r="W6796" i="1" l="1"/>
  <c r="U6797" i="1"/>
  <c r="R6797" i="1" s="1"/>
  <c r="V6797" i="1" l="1"/>
  <c r="W6797" i="1" l="1"/>
  <c r="U6798" i="1"/>
  <c r="R6798" i="1" s="1"/>
  <c r="V6798" i="1" l="1"/>
  <c r="U6799" i="1" l="1"/>
  <c r="R6799" i="1" s="1"/>
  <c r="W6798" i="1"/>
  <c r="V6799" i="1" l="1"/>
  <c r="W6799" i="1" l="1"/>
  <c r="U6800" i="1"/>
  <c r="R6800" i="1" s="1"/>
  <c r="V6800" i="1" l="1"/>
  <c r="W6800" i="1" l="1"/>
  <c r="U6801" i="1"/>
  <c r="R6801" i="1" s="1"/>
  <c r="V6801" i="1" l="1"/>
  <c r="W6801" i="1" l="1"/>
  <c r="U6802" i="1"/>
  <c r="R6802" i="1" s="1"/>
  <c r="V6802" i="1" l="1"/>
  <c r="W6802" i="1" l="1"/>
  <c r="U6803" i="1"/>
  <c r="R6803" i="1" s="1"/>
  <c r="V6803" i="1" l="1"/>
  <c r="U6804" i="1"/>
  <c r="R6804" i="1" s="1"/>
  <c r="W6803" i="1"/>
  <c r="V6804" i="1" l="1"/>
  <c r="W6804" i="1" s="1"/>
  <c r="V6805" i="1"/>
  <c r="V6806" i="1" l="1"/>
  <c r="W6805" i="1"/>
  <c r="W6806" i="1" l="1"/>
  <c r="V6807" i="1"/>
  <c r="W6807" i="1" l="1"/>
  <c r="V6808" i="1"/>
  <c r="W6808" i="1" l="1"/>
  <c r="U6809" i="1"/>
  <c r="R6809" i="1" s="1"/>
  <c r="V6809" i="1" l="1"/>
  <c r="U6810" i="1" l="1"/>
  <c r="R6810" i="1" s="1"/>
  <c r="W6809" i="1"/>
  <c r="V6810" i="1"/>
  <c r="U6811" i="1" l="1"/>
  <c r="R6811" i="1" s="1"/>
  <c r="W6810" i="1"/>
  <c r="V6811" i="1"/>
  <c r="U6812" i="1" l="1"/>
  <c r="R6812" i="1" s="1"/>
  <c r="W6811" i="1"/>
  <c r="V6812" i="1"/>
  <c r="U6813" i="1" l="1"/>
  <c r="R6813" i="1" s="1"/>
  <c r="W6812" i="1"/>
  <c r="V6813" i="1" l="1"/>
  <c r="U6814" i="1"/>
  <c r="R6814" i="1" s="1"/>
  <c r="W6813" i="1"/>
  <c r="V6814" i="1" l="1"/>
  <c r="W6814" i="1"/>
  <c r="U6815" i="1"/>
  <c r="R6815" i="1" s="1"/>
  <c r="V6815" i="1" l="1"/>
  <c r="U6816" i="1" l="1"/>
  <c r="R6816" i="1" s="1"/>
  <c r="W6815" i="1"/>
  <c r="V6816" i="1" l="1"/>
  <c r="U6817" i="1"/>
  <c r="R6817" i="1" s="1"/>
  <c r="W6816" i="1"/>
  <c r="V6817" i="1" l="1"/>
  <c r="U6818" i="1" l="1"/>
  <c r="R6818" i="1" s="1"/>
  <c r="W6817" i="1"/>
  <c r="V6818" i="1"/>
  <c r="U6819" i="1" l="1"/>
  <c r="R6819" i="1" s="1"/>
  <c r="W6818" i="1"/>
  <c r="V6819" i="1"/>
  <c r="U6820" i="1" l="1"/>
  <c r="R6820" i="1" s="1"/>
  <c r="V6820" i="1"/>
  <c r="W6819" i="1"/>
  <c r="W6820" i="1" l="1"/>
  <c r="U6821" i="1"/>
  <c r="R6821" i="1" s="1"/>
  <c r="V6821" i="1" l="1"/>
  <c r="W6821" i="1" l="1"/>
  <c r="U6822" i="1"/>
  <c r="R6822" i="1" s="1"/>
  <c r="V6822" i="1" l="1"/>
  <c r="W6822" i="1" l="1"/>
  <c r="U6823" i="1"/>
  <c r="R6823" i="1" s="1"/>
  <c r="V6823" i="1" l="1"/>
  <c r="W6823" i="1" l="1"/>
  <c r="U6824" i="1"/>
  <c r="R6824" i="1" s="1"/>
  <c r="V6824" i="1" l="1"/>
  <c r="U6825" i="1" l="1"/>
  <c r="R6825" i="1" s="1"/>
  <c r="W6824" i="1"/>
  <c r="V6825" i="1"/>
  <c r="U6826" i="1" l="1"/>
  <c r="R6826" i="1" s="1"/>
  <c r="W6825" i="1"/>
  <c r="V6826" i="1" l="1"/>
  <c r="U6827" i="1" s="1"/>
  <c r="R6827" i="1" s="1"/>
  <c r="V6827" i="1" l="1"/>
  <c r="W6827" i="1" s="1"/>
  <c r="W6826" i="1"/>
  <c r="U6828" i="1"/>
  <c r="R6828" i="1" s="1"/>
  <c r="V6828" i="1" l="1"/>
  <c r="W6828" i="1" l="1"/>
  <c r="U6829" i="1"/>
  <c r="R6829" i="1" s="1"/>
  <c r="V6829" i="1" l="1"/>
  <c r="W6829" i="1" l="1"/>
  <c r="U6830" i="1"/>
  <c r="R6830" i="1" s="1"/>
  <c r="V6830" i="1" l="1"/>
  <c r="W6830" i="1" l="1"/>
  <c r="U6831" i="1"/>
  <c r="R6831" i="1" s="1"/>
  <c r="V6831" i="1" l="1"/>
  <c r="U6832" i="1" l="1"/>
  <c r="R6832" i="1" s="1"/>
  <c r="W6831" i="1"/>
  <c r="V6832" i="1"/>
  <c r="U6833" i="1" l="1"/>
  <c r="R6833" i="1" s="1"/>
  <c r="W6832" i="1"/>
  <c r="V6833" i="1"/>
  <c r="V6834" i="1" l="1"/>
  <c r="W6833" i="1"/>
  <c r="W6834" i="1" l="1"/>
  <c r="V6835" i="1"/>
  <c r="U6836" i="1" l="1"/>
  <c r="R6836" i="1" s="1"/>
  <c r="W6835" i="1"/>
  <c r="V6836" i="1" l="1"/>
  <c r="U6837" i="1"/>
  <c r="R6837" i="1" s="1"/>
  <c r="W6836" i="1"/>
  <c r="V6837" i="1" l="1"/>
  <c r="U6838" i="1"/>
  <c r="R6838" i="1" s="1"/>
  <c r="W6837" i="1"/>
  <c r="V6838" i="1" l="1"/>
  <c r="W6838" i="1" s="1"/>
  <c r="U6839" i="1" l="1"/>
  <c r="R6839" i="1" s="1"/>
  <c r="V6839" i="1"/>
  <c r="U6840" i="1" l="1"/>
  <c r="R6840" i="1" s="1"/>
  <c r="W6839" i="1"/>
  <c r="V6840" i="1" l="1"/>
  <c r="W6840" i="1" s="1"/>
  <c r="U6841" i="1"/>
  <c r="R6841" i="1" s="1"/>
  <c r="V6841" i="1" l="1"/>
  <c r="W6841" i="1" l="1"/>
  <c r="U6842" i="1"/>
  <c r="R6842" i="1" s="1"/>
  <c r="V6842" i="1" l="1"/>
  <c r="U6843" i="1" l="1"/>
  <c r="R6843" i="1" s="1"/>
  <c r="W6842" i="1"/>
  <c r="V6843" i="1"/>
  <c r="U6844" i="1" l="1"/>
  <c r="R6844" i="1" s="1"/>
  <c r="W6843" i="1"/>
  <c r="V6844" i="1" l="1"/>
  <c r="W6844" i="1" s="1"/>
  <c r="U6845" i="1"/>
  <c r="R6845" i="1" s="1"/>
  <c r="V6845" i="1" l="1"/>
  <c r="U6846" i="1" l="1"/>
  <c r="R6846" i="1" s="1"/>
  <c r="W6845" i="1"/>
  <c r="V6846" i="1"/>
  <c r="U6847" i="1" l="1"/>
  <c r="R6847" i="1" s="1"/>
  <c r="W6846" i="1"/>
  <c r="V6847" i="1"/>
  <c r="W6847" i="1" l="1"/>
  <c r="U6848" i="1"/>
  <c r="R6848" i="1" s="1"/>
  <c r="V6848" i="1" l="1"/>
  <c r="U6849" i="1" l="1"/>
  <c r="R6849" i="1" s="1"/>
  <c r="W6848" i="1"/>
  <c r="V6849" i="1" l="1"/>
  <c r="W6849" i="1" l="1"/>
  <c r="U6850" i="1"/>
  <c r="R6850" i="1" s="1"/>
  <c r="V6850" i="1" l="1"/>
  <c r="U6851" i="1" l="1"/>
  <c r="R6851" i="1" s="1"/>
  <c r="W6850" i="1"/>
  <c r="V6851" i="1" l="1"/>
  <c r="U6852" i="1" s="1"/>
  <c r="W6851" i="1"/>
  <c r="R6852" i="1" l="1"/>
  <c r="V6852" i="1"/>
  <c r="U6853" i="1" l="1"/>
  <c r="R6853" i="1" s="1"/>
  <c r="W6852" i="1"/>
  <c r="U6854" i="1"/>
  <c r="R6854" i="1" s="1"/>
  <c r="V6853" i="1" l="1"/>
  <c r="W6853" i="1" s="1"/>
  <c r="U6855" i="1"/>
  <c r="R6855" i="1" s="1"/>
  <c r="V6854" i="1" l="1"/>
  <c r="W6854" i="1" s="1"/>
  <c r="V6855" i="1"/>
  <c r="U6856" i="1" s="1"/>
  <c r="R6856" i="1" s="1"/>
  <c r="W6855" i="1" l="1"/>
  <c r="V6856" i="1"/>
  <c r="W6856" i="1" s="1"/>
  <c r="U6857" i="1" l="1"/>
  <c r="R6857" i="1" s="1"/>
  <c r="V6857" i="1" l="1"/>
  <c r="U6858" i="1"/>
  <c r="R6858" i="1" s="1"/>
  <c r="W6857" i="1"/>
  <c r="V6858" i="1" l="1"/>
  <c r="W6858" i="1" l="1"/>
  <c r="U6859" i="1"/>
  <c r="R6859" i="1" s="1"/>
  <c r="V6859" i="1" l="1"/>
  <c r="U6860" i="1" l="1"/>
  <c r="R6860" i="1" s="1"/>
  <c r="W6859" i="1"/>
  <c r="V6860" i="1"/>
  <c r="U6861" i="1" l="1"/>
  <c r="R6861" i="1" s="1"/>
  <c r="W6860" i="1"/>
  <c r="V6861" i="1"/>
  <c r="W6861" i="1" l="1"/>
  <c r="U6862" i="1"/>
  <c r="R6862" i="1" s="1"/>
  <c r="V6862" i="1" l="1"/>
  <c r="W6862" i="1" l="1"/>
  <c r="U6863" i="1"/>
  <c r="R6863" i="1" s="1"/>
  <c r="V6863" i="1" l="1"/>
  <c r="W6863" i="1" l="1"/>
  <c r="U6864" i="1"/>
  <c r="R6864" i="1" s="1"/>
  <c r="V6864" i="1" l="1"/>
  <c r="U6865" i="1" l="1"/>
  <c r="R6865" i="1" s="1"/>
  <c r="W6864" i="1"/>
  <c r="V6865" i="1"/>
  <c r="U6866" i="1" l="1"/>
  <c r="R6866" i="1" s="1"/>
  <c r="W6865" i="1"/>
  <c r="V6866" i="1" l="1"/>
  <c r="W6866" i="1" s="1"/>
  <c r="U6867" i="1"/>
  <c r="R6867" i="1" s="1"/>
  <c r="V6867" i="1" l="1"/>
  <c r="W6867" i="1" l="1"/>
  <c r="U6868" i="1"/>
  <c r="R6868" i="1" s="1"/>
  <c r="V6868" i="1" l="1"/>
  <c r="W6868" i="1" l="1"/>
  <c r="U6869" i="1"/>
  <c r="R6869" i="1" s="1"/>
  <c r="V6869" i="1" l="1"/>
  <c r="W6869" i="1" l="1"/>
  <c r="U6870" i="1"/>
  <c r="R6870" i="1" s="1"/>
  <c r="V6870" i="1" l="1"/>
  <c r="W6870" i="1" l="1"/>
  <c r="U6871" i="1"/>
  <c r="R6871" i="1" s="1"/>
  <c r="V6871" i="1" l="1"/>
  <c r="W6871" i="1" l="1"/>
  <c r="U6872" i="1"/>
  <c r="R6872" i="1" s="1"/>
  <c r="V6872" i="1" l="1"/>
  <c r="W6872" i="1" l="1"/>
  <c r="U6873" i="1"/>
  <c r="R6873" i="1" s="1"/>
  <c r="V6873" i="1" l="1"/>
  <c r="U6874" i="1" l="1"/>
  <c r="R6874" i="1" s="1"/>
  <c r="W6873" i="1"/>
  <c r="V6874" i="1"/>
  <c r="W6874" i="1" l="1"/>
  <c r="U6875" i="1"/>
  <c r="R6875" i="1" s="1"/>
  <c r="V6875" i="1" l="1"/>
  <c r="U6876" i="1" l="1"/>
  <c r="R6876" i="1" s="1"/>
  <c r="V6876" i="1"/>
  <c r="W6875" i="1"/>
  <c r="W6876" i="1" l="1"/>
  <c r="U6877" i="1"/>
  <c r="R6877" i="1" s="1"/>
  <c r="V6877" i="1" l="1"/>
  <c r="U6878" i="1" l="1"/>
  <c r="R6878" i="1" s="1"/>
  <c r="V6878" i="1"/>
  <c r="W6877" i="1"/>
  <c r="W6878" i="1" l="1"/>
  <c r="U6879" i="1"/>
  <c r="R6879" i="1" s="1"/>
  <c r="V6879" i="1" l="1"/>
  <c r="W6879" i="1" l="1"/>
  <c r="U6880" i="1"/>
  <c r="R6880" i="1" s="1"/>
  <c r="V6880" i="1" l="1"/>
  <c r="W6880" i="1" l="1"/>
  <c r="U6881" i="1"/>
  <c r="R6881" i="1" s="1"/>
  <c r="V6881" i="1" l="1"/>
  <c r="U6882" i="1" l="1"/>
  <c r="R6882" i="1" s="1"/>
  <c r="W6881" i="1"/>
  <c r="V6882" i="1"/>
  <c r="U6883" i="1" l="1"/>
  <c r="R6883" i="1" s="1"/>
  <c r="W6882" i="1"/>
  <c r="V6883" i="1"/>
  <c r="W6883" i="1" l="1"/>
  <c r="U6884" i="1"/>
  <c r="R6884" i="1" s="1"/>
  <c r="V6884" i="1" l="1"/>
  <c r="W6884" i="1" l="1"/>
  <c r="U6885" i="1"/>
  <c r="R6885" i="1" s="1"/>
  <c r="V6885" i="1" l="1"/>
  <c r="U6886" i="1" l="1"/>
  <c r="R6886" i="1" s="1"/>
  <c r="V6886" i="1"/>
  <c r="W6885" i="1"/>
  <c r="W6886" i="1" l="1"/>
  <c r="U6887" i="1"/>
  <c r="R6887" i="1" s="1"/>
  <c r="V6887" i="1" l="1"/>
  <c r="U6888" i="1" l="1"/>
  <c r="R6888" i="1" s="1"/>
  <c r="W6887" i="1"/>
  <c r="V6888" i="1"/>
  <c r="W6888" i="1" l="1"/>
  <c r="U6889" i="1"/>
  <c r="R6889" i="1" s="1"/>
  <c r="V6889" i="1" l="1"/>
  <c r="U6890" i="1" l="1"/>
  <c r="R6890" i="1" s="1"/>
  <c r="W6889" i="1"/>
  <c r="V6890" i="1" l="1"/>
  <c r="U6891" i="1"/>
  <c r="R6891" i="1" s="1"/>
  <c r="W6890" i="1"/>
  <c r="V6891" i="1" l="1"/>
  <c r="W6891" i="1" s="1"/>
  <c r="U6892" i="1"/>
  <c r="R6892" i="1" s="1"/>
  <c r="V6892" i="1" l="1"/>
  <c r="W6892" i="1" l="1"/>
  <c r="U6893" i="1"/>
  <c r="R6893" i="1" s="1"/>
  <c r="V6893" i="1" l="1"/>
  <c r="W6893" i="1" l="1"/>
  <c r="U6894" i="1"/>
  <c r="R6894" i="1" s="1"/>
  <c r="V6894" i="1" l="1"/>
  <c r="U6895" i="1" l="1"/>
  <c r="R6895" i="1" s="1"/>
  <c r="W6894" i="1"/>
  <c r="V6895" i="1"/>
  <c r="W6895" i="1" l="1"/>
  <c r="U6896" i="1"/>
  <c r="R6896" i="1" s="1"/>
  <c r="V6896" i="1" l="1"/>
  <c r="U6897" i="1" l="1"/>
  <c r="R6897" i="1" s="1"/>
  <c r="W6896" i="1"/>
  <c r="V6897" i="1"/>
  <c r="W6897" i="1" l="1"/>
  <c r="U6898" i="1"/>
  <c r="R6898" i="1" s="1"/>
  <c r="V6898" i="1" l="1"/>
  <c r="W6898" i="1" l="1"/>
  <c r="U6899" i="1"/>
  <c r="R6899" i="1" s="1"/>
  <c r="V6899" i="1" l="1"/>
  <c r="U6900" i="1" l="1"/>
  <c r="R6900" i="1" s="1"/>
  <c r="W6899" i="1"/>
  <c r="V6900" i="1"/>
  <c r="W6900" i="1" l="1"/>
  <c r="V6901" i="1"/>
  <c r="W6901" i="1" l="1"/>
  <c r="V6902" i="1"/>
  <c r="W6902" i="1" l="1"/>
  <c r="V6903" i="1"/>
  <c r="W6903" i="1" l="1"/>
  <c r="V6904" i="1"/>
  <c r="W6904" i="1" l="1"/>
  <c r="V6905" i="1"/>
  <c r="W6905" i="1" l="1"/>
  <c r="U6906" i="1"/>
  <c r="R6906" i="1" s="1"/>
  <c r="V6906" i="1" l="1"/>
  <c r="U6907" i="1" l="1"/>
  <c r="R6907" i="1" s="1"/>
  <c r="W6906" i="1"/>
  <c r="V6907" i="1" l="1"/>
  <c r="W6907" i="1" s="1"/>
  <c r="U6908" i="1"/>
  <c r="R6908" i="1" s="1"/>
  <c r="V6908" i="1" l="1"/>
  <c r="W6908" i="1" l="1"/>
  <c r="U6909" i="1"/>
  <c r="R6909" i="1" s="1"/>
  <c r="V6909" i="1" l="1"/>
  <c r="W6909" i="1" l="1"/>
  <c r="U6910" i="1"/>
  <c r="R6910" i="1" s="1"/>
  <c r="V6910" i="1" l="1"/>
  <c r="U6911" i="1" l="1"/>
  <c r="R6911" i="1" s="1"/>
  <c r="W6910" i="1"/>
  <c r="V6911" i="1" l="1"/>
  <c r="W6911" i="1" s="1"/>
  <c r="U6912" i="1" l="1"/>
  <c r="R6912" i="1" s="1"/>
  <c r="V6912" i="1" l="1"/>
  <c r="W6912" i="1" s="1"/>
  <c r="U6913" i="1" l="1"/>
  <c r="R6913" i="1" s="1"/>
  <c r="V6913" i="1"/>
  <c r="W6913" i="1" l="1"/>
  <c r="U6914" i="1"/>
  <c r="R6914" i="1" s="1"/>
  <c r="V6914" i="1" l="1"/>
  <c r="U6915" i="1" l="1"/>
  <c r="R6915" i="1" s="1"/>
  <c r="W6914" i="1"/>
  <c r="V6915" i="1" l="1"/>
  <c r="U6916" i="1"/>
  <c r="R6916" i="1" s="1"/>
  <c r="W6915" i="1"/>
  <c r="V6916" i="1" l="1"/>
  <c r="W6916" i="1"/>
  <c r="U6917" i="1"/>
  <c r="R6917" i="1" s="1"/>
  <c r="V6917" i="1" l="1"/>
  <c r="W6917" i="1" l="1"/>
  <c r="U6918" i="1"/>
  <c r="R6918" i="1" s="1"/>
  <c r="V6918" i="1" l="1"/>
  <c r="W6918" i="1" l="1"/>
  <c r="U6919" i="1"/>
  <c r="R6919" i="1" s="1"/>
  <c r="V6919" i="1" l="1"/>
  <c r="W6919" i="1" l="1"/>
  <c r="U6920" i="1"/>
  <c r="R6920" i="1" s="1"/>
  <c r="V6920" i="1" l="1"/>
  <c r="W6920" i="1" l="1"/>
  <c r="U6921" i="1"/>
  <c r="R6921" i="1" s="1"/>
  <c r="V6921" i="1" l="1"/>
  <c r="U6922" i="1" l="1"/>
  <c r="R6922" i="1" s="1"/>
  <c r="W6921" i="1"/>
  <c r="V6922" i="1" l="1"/>
  <c r="W6922" i="1" s="1"/>
  <c r="U6923" i="1" l="1"/>
  <c r="R6923" i="1" s="1"/>
  <c r="V6923" i="1"/>
  <c r="U6924" i="1" l="1"/>
  <c r="R6924" i="1" s="1"/>
  <c r="W6923" i="1"/>
  <c r="V6924" i="1"/>
  <c r="W6924" i="1" l="1"/>
  <c r="U6925" i="1"/>
  <c r="R6925" i="1" s="1"/>
  <c r="V6925" i="1" l="1"/>
  <c r="W6925" i="1" l="1"/>
  <c r="U6926" i="1"/>
  <c r="R6926" i="1" s="1"/>
  <c r="V6926" i="1" l="1"/>
  <c r="U6927" i="1"/>
  <c r="R6927" i="1" s="1"/>
  <c r="W6926" i="1"/>
  <c r="V6927" i="1" l="1"/>
  <c r="U6928" i="1"/>
  <c r="R6928" i="1" s="1"/>
  <c r="W6927" i="1"/>
  <c r="V6928" i="1" l="1"/>
  <c r="U6929" i="1"/>
  <c r="R6929" i="1" s="1"/>
  <c r="W6928" i="1"/>
  <c r="V6929" i="1" l="1"/>
  <c r="U6930" i="1" s="1"/>
  <c r="R6930" i="1" s="1"/>
  <c r="W6929" i="1" l="1"/>
  <c r="V6930" i="1"/>
  <c r="W6930" i="1" s="1"/>
  <c r="U6931" i="1"/>
  <c r="R6931" i="1" s="1"/>
  <c r="V6931" i="1" l="1"/>
  <c r="W6931" i="1" l="1"/>
  <c r="U6932" i="1"/>
  <c r="R6932" i="1" s="1"/>
  <c r="V6932" i="1" l="1"/>
  <c r="W6932" i="1" l="1"/>
  <c r="U6933" i="1"/>
  <c r="R6933" i="1" s="1"/>
  <c r="V6933" i="1" l="1"/>
  <c r="W6933" i="1" s="1"/>
  <c r="U6934" i="1"/>
  <c r="R6934" i="1" s="1"/>
  <c r="V6934" i="1" l="1"/>
  <c r="U6935" i="1" l="1"/>
  <c r="R6935" i="1" s="1"/>
  <c r="W6934" i="1"/>
  <c r="V6935" i="1"/>
  <c r="U6936" i="1" l="1"/>
  <c r="R6936" i="1" s="1"/>
  <c r="W6935" i="1"/>
  <c r="V6936" i="1" l="1"/>
  <c r="W6936" i="1"/>
  <c r="U6937" i="1"/>
  <c r="R6937" i="1" s="1"/>
  <c r="V6937" i="1" l="1"/>
  <c r="U6938" i="1" l="1"/>
  <c r="R6938" i="1" s="1"/>
  <c r="W6937" i="1"/>
  <c r="V6938" i="1" l="1"/>
  <c r="W6938" i="1" s="1"/>
  <c r="U6939" i="1" l="1"/>
  <c r="R6939" i="1" l="1"/>
  <c r="V6939" i="1"/>
  <c r="W6939" i="1" l="1"/>
  <c r="U6940" i="1"/>
  <c r="R6940" i="1" s="1"/>
  <c r="V6940" i="1" l="1"/>
  <c r="U6941" i="1" l="1"/>
  <c r="R6941" i="1" s="1"/>
  <c r="W6940" i="1"/>
  <c r="V6941" i="1" l="1"/>
  <c r="U6942" i="1" l="1"/>
  <c r="R6942" i="1" s="1"/>
  <c r="W6941" i="1"/>
  <c r="V6942" i="1"/>
  <c r="U6943" i="1" l="1"/>
  <c r="R6943" i="1" s="1"/>
  <c r="W6942" i="1"/>
  <c r="V6943" i="1"/>
  <c r="U6944" i="1" l="1"/>
  <c r="R6944" i="1" s="1"/>
  <c r="W6943" i="1"/>
  <c r="V6944" i="1" l="1"/>
  <c r="U6945" i="1" l="1"/>
  <c r="R6945" i="1" s="1"/>
  <c r="W6944" i="1"/>
  <c r="V6945" i="1"/>
  <c r="W6945" i="1" l="1"/>
  <c r="U6946" i="1"/>
  <c r="R6946" i="1" s="1"/>
  <c r="V6946" i="1" l="1"/>
  <c r="U6947" i="1"/>
  <c r="R6947" i="1" s="1"/>
  <c r="W6946" i="1"/>
  <c r="V6947" i="1" l="1"/>
  <c r="U6948" i="1" l="1"/>
  <c r="W6947" i="1"/>
  <c r="R6948" i="1" l="1"/>
  <c r="V6948" i="1"/>
  <c r="U6949" i="1" l="1"/>
  <c r="R6949" i="1" s="1"/>
  <c r="W6948" i="1"/>
  <c r="V6949" i="1" l="1"/>
  <c r="U6950" i="1" l="1"/>
  <c r="R6950" i="1" s="1"/>
  <c r="W6949" i="1"/>
  <c r="V6950" i="1" l="1"/>
  <c r="U6951" i="1"/>
  <c r="R6951" i="1" s="1"/>
  <c r="W6950" i="1"/>
  <c r="V6951" i="1" l="1"/>
  <c r="W6951" i="1" s="1"/>
  <c r="U6952" i="1"/>
  <c r="R6952" i="1" s="1"/>
  <c r="V6952" i="1" l="1"/>
  <c r="W6952" i="1" s="1"/>
  <c r="U6953" i="1"/>
  <c r="R6953" i="1" s="1"/>
  <c r="V6953" i="1" l="1"/>
  <c r="U6954" i="1" l="1"/>
  <c r="R6954" i="1" s="1"/>
  <c r="W6953" i="1"/>
  <c r="V6954" i="1"/>
  <c r="U6955" i="1" l="1"/>
  <c r="R6955" i="1" s="1"/>
  <c r="W6954" i="1"/>
  <c r="V6955" i="1"/>
  <c r="W6955" i="1" l="1"/>
  <c r="U6956" i="1"/>
  <c r="R6956" i="1" s="1"/>
  <c r="V6956" i="1" l="1"/>
  <c r="W6956" i="1" l="1"/>
  <c r="U6957" i="1"/>
  <c r="R6957" i="1" s="1"/>
  <c r="V6957" i="1" l="1"/>
  <c r="U6958" i="1" l="1"/>
  <c r="R6958" i="1" s="1"/>
  <c r="W6957" i="1"/>
  <c r="V6958" i="1" l="1"/>
  <c r="U6959" i="1" l="1"/>
  <c r="R6959" i="1" s="1"/>
  <c r="W6958" i="1"/>
  <c r="V6959" i="1" l="1"/>
  <c r="U6960" i="1" l="1"/>
  <c r="R6960" i="1" s="1"/>
  <c r="W6959" i="1"/>
  <c r="V6960" i="1" l="1"/>
  <c r="W6960" i="1" l="1"/>
  <c r="U6961" i="1"/>
  <c r="R6961" i="1" s="1"/>
  <c r="V6961" i="1" l="1"/>
  <c r="U6962" i="1" l="1"/>
  <c r="R6962" i="1" s="1"/>
  <c r="W6961" i="1"/>
  <c r="V6962" i="1"/>
  <c r="U6963" i="1" l="1"/>
  <c r="R6963" i="1" s="1"/>
  <c r="W6962" i="1"/>
  <c r="V6963" i="1"/>
  <c r="U6964" i="1" l="1"/>
  <c r="R6964" i="1" s="1"/>
  <c r="V6964" i="1"/>
  <c r="W6963" i="1"/>
  <c r="U6965" i="1" l="1"/>
  <c r="R6965" i="1" s="1"/>
  <c r="W6964" i="1"/>
  <c r="V6965" i="1"/>
  <c r="U6966" i="1" l="1"/>
  <c r="R6966" i="1" s="1"/>
  <c r="W6965" i="1"/>
  <c r="V6966" i="1"/>
  <c r="W6966" i="1" l="1"/>
  <c r="U6967" i="1"/>
  <c r="R6967" i="1" s="1"/>
  <c r="V6967" i="1" l="1"/>
  <c r="U6968" i="1" l="1"/>
  <c r="R6968" i="1" s="1"/>
  <c r="W6967" i="1"/>
  <c r="V6968" i="1"/>
  <c r="W6968" i="1" l="1"/>
  <c r="U6969" i="1"/>
  <c r="R6969" i="1" s="1"/>
  <c r="V6969" i="1" l="1"/>
  <c r="W6969" i="1" l="1"/>
  <c r="U6970" i="1"/>
  <c r="R6970" i="1" s="1"/>
  <c r="V6970" i="1" l="1"/>
  <c r="U6971" i="1" l="1"/>
  <c r="R6971" i="1" s="1"/>
  <c r="W6970" i="1"/>
  <c r="V6971" i="1"/>
  <c r="U6972" i="1" l="1"/>
  <c r="R6972" i="1" s="1"/>
  <c r="W6971" i="1"/>
  <c r="V6972" i="1" l="1"/>
  <c r="W6972" i="1" s="1"/>
  <c r="U6973" i="1" l="1"/>
  <c r="R6973" i="1" s="1"/>
  <c r="V6973" i="1" l="1"/>
  <c r="W6973" i="1" s="1"/>
  <c r="U6974" i="1"/>
  <c r="R6974" i="1" s="1"/>
  <c r="V6974" i="1" l="1"/>
  <c r="U6975" i="1" s="1"/>
  <c r="R6975" i="1" s="1"/>
  <c r="W6974" i="1"/>
  <c r="V6975" i="1" l="1"/>
  <c r="W6975" i="1" s="1"/>
  <c r="U6976" i="1"/>
  <c r="R6976" i="1" s="1"/>
  <c r="V6976" i="1" l="1"/>
  <c r="W6976" i="1" l="1"/>
  <c r="U6977" i="1"/>
  <c r="R6977" i="1" s="1"/>
  <c r="V6977" i="1" l="1"/>
  <c r="U6978" i="1" l="1"/>
  <c r="R6978" i="1" s="1"/>
  <c r="W6977" i="1"/>
  <c r="V6978" i="1" l="1"/>
  <c r="W6978" i="1" l="1"/>
  <c r="U6979" i="1"/>
  <c r="R6979" i="1" s="1"/>
  <c r="V6979" i="1" l="1"/>
  <c r="U6980" i="1" l="1"/>
  <c r="R6980" i="1" s="1"/>
  <c r="W6979" i="1"/>
  <c r="V6980" i="1"/>
  <c r="W6980" i="1" l="1"/>
  <c r="U6981" i="1"/>
  <c r="R6981" i="1" s="1"/>
  <c r="V6981" i="1" l="1"/>
  <c r="U6982" i="1" l="1"/>
  <c r="R6982" i="1" s="1"/>
  <c r="W6981" i="1"/>
  <c r="V6982" i="1" l="1"/>
  <c r="U6983" i="1" l="1"/>
  <c r="R6983" i="1" s="1"/>
  <c r="W6982" i="1"/>
  <c r="V6983" i="1" l="1"/>
  <c r="U6984" i="1" l="1"/>
  <c r="R6984" i="1" s="1"/>
  <c r="W6983" i="1"/>
  <c r="V6984" i="1" l="1"/>
  <c r="W6984" i="1" l="1"/>
  <c r="U6985" i="1"/>
  <c r="R6985" i="1" s="1"/>
  <c r="V6985" i="1" l="1"/>
  <c r="U6986" i="1" s="1"/>
  <c r="U7588" i="1"/>
  <c r="R7588" i="1" s="1"/>
  <c r="W6985" i="1" l="1"/>
  <c r="R6986" i="1"/>
  <c r="V6986" i="1"/>
  <c r="W6986" i="1" s="1"/>
  <c r="U7589" i="1"/>
  <c r="R7589" i="1" s="1"/>
  <c r="U6987" i="1" l="1"/>
  <c r="R6987" i="1" s="1"/>
  <c r="U7590" i="1"/>
  <c r="R7590" i="1" s="1"/>
  <c r="V6987" i="1" l="1"/>
  <c r="U7591" i="1"/>
  <c r="R7591" i="1" s="1"/>
  <c r="W6987" i="1" l="1"/>
  <c r="U6988" i="1"/>
  <c r="U7592" i="1"/>
  <c r="R7592" i="1" s="1"/>
  <c r="R6988" i="1" l="1"/>
  <c r="V6988" i="1"/>
  <c r="U7593" i="1"/>
  <c r="R7593" i="1" s="1"/>
  <c r="U6989" i="1" l="1"/>
  <c r="R6989" i="1" s="1"/>
  <c r="W6988" i="1"/>
  <c r="V6989" i="1"/>
  <c r="U7594" i="1"/>
  <c r="R7594" i="1" s="1"/>
  <c r="U6990" i="1" l="1"/>
  <c r="R6990" i="1" s="1"/>
  <c r="W6989" i="1"/>
  <c r="V6990" i="1"/>
  <c r="W6990" i="1" l="1"/>
  <c r="U6991" i="1"/>
  <c r="R6991" i="1" s="1"/>
  <c r="V6991" i="1" l="1"/>
  <c r="U6992" i="1" l="1"/>
  <c r="R6992" i="1" s="1"/>
  <c r="W6991" i="1"/>
  <c r="V6992" i="1" l="1"/>
  <c r="U6993" i="1"/>
  <c r="R6993" i="1" s="1"/>
  <c r="W6992" i="1"/>
  <c r="U7597" i="1"/>
  <c r="R7597" i="1" s="1"/>
  <c r="V6993" i="1" l="1"/>
  <c r="W6993" i="1"/>
  <c r="U6994" i="1"/>
  <c r="R6994" i="1" s="1"/>
  <c r="U6997" i="1"/>
  <c r="R6997" i="1" s="1"/>
  <c r="V6994" i="1" l="1"/>
  <c r="W6994" i="1" s="1"/>
  <c r="U6995" i="1"/>
  <c r="R6995" i="1" s="1"/>
  <c r="U6998" i="1"/>
  <c r="R6998" i="1" s="1"/>
  <c r="U7599" i="1"/>
  <c r="R7599" i="1" s="1"/>
  <c r="V6995" i="1" l="1"/>
  <c r="U6996" i="1" l="1"/>
  <c r="R6996" i="1" s="1"/>
  <c r="W6995" i="1"/>
  <c r="U6999" i="1"/>
  <c r="R6999" i="1" s="1"/>
  <c r="V6996" i="1" l="1"/>
  <c r="W6996" i="1" s="1"/>
  <c r="U7000" i="1"/>
  <c r="R7000" i="1" s="1"/>
  <c r="V6997" i="1" l="1"/>
  <c r="W6997" i="1" s="1"/>
  <c r="U7001" i="1"/>
  <c r="R7001" i="1" s="1"/>
  <c r="V6998" i="1" l="1"/>
  <c r="W6998" i="1"/>
  <c r="V6999" i="1"/>
  <c r="W6999" i="1" l="1"/>
  <c r="V7000" i="1"/>
  <c r="W7000" i="1" l="1"/>
  <c r="V7001" i="1"/>
  <c r="U7002" i="1" l="1"/>
  <c r="R7002" i="1" s="1"/>
  <c r="W7001" i="1"/>
  <c r="V7002" i="1" l="1"/>
  <c r="W7002" i="1" l="1"/>
  <c r="U7003" i="1"/>
  <c r="R7003" i="1" s="1"/>
  <c r="V7003" i="1" l="1"/>
  <c r="U7004" i="1" l="1"/>
  <c r="R7004" i="1" s="1"/>
  <c r="W7003" i="1"/>
  <c r="V7004" i="1" l="1"/>
  <c r="W7004" i="1"/>
  <c r="U7005" i="1"/>
  <c r="R7005" i="1" s="1"/>
  <c r="V7005" i="1" l="1"/>
  <c r="U7006" i="1" l="1"/>
  <c r="R7006" i="1" s="1"/>
  <c r="W7005" i="1"/>
  <c r="V7006" i="1"/>
  <c r="U7007" i="1" l="1"/>
  <c r="R7007" i="1" s="1"/>
  <c r="W7006" i="1"/>
  <c r="V7007" i="1"/>
  <c r="W7007" i="1" l="1"/>
  <c r="U7008" i="1"/>
  <c r="R7008" i="1" s="1"/>
  <c r="V7008" i="1" l="1"/>
  <c r="U7009" i="1"/>
  <c r="W7008" i="1"/>
  <c r="R7009" i="1" l="1"/>
  <c r="V7009" i="1"/>
  <c r="U7010" i="1" l="1"/>
  <c r="R7010" i="1" s="1"/>
  <c r="W7009" i="1"/>
  <c r="V7010" i="1" l="1"/>
  <c r="U7011" i="1" l="1"/>
  <c r="R7011" i="1" s="1"/>
  <c r="W7010" i="1"/>
  <c r="V7011" i="1" l="1"/>
  <c r="W7011" i="1" l="1"/>
  <c r="U7012" i="1"/>
  <c r="R7012" i="1" s="1"/>
  <c r="V7012" i="1" l="1"/>
  <c r="W7012" i="1" l="1"/>
  <c r="U7013" i="1"/>
  <c r="R7013" i="1" s="1"/>
  <c r="V7013" i="1" l="1"/>
  <c r="U7014" i="1" l="1"/>
  <c r="R7014" i="1" s="1"/>
  <c r="W7013" i="1"/>
  <c r="V7014" i="1"/>
  <c r="U7015" i="1" l="1"/>
  <c r="R7015" i="1" s="1"/>
  <c r="W7014" i="1"/>
  <c r="V7015" i="1" l="1"/>
  <c r="W7015" i="1"/>
  <c r="U7016" i="1"/>
  <c r="R7016" i="1" s="1"/>
  <c r="U7621" i="1"/>
  <c r="R7621" i="1" s="1"/>
  <c r="V7016" i="1" l="1"/>
  <c r="U7017" i="1"/>
  <c r="R7017" i="1" s="1"/>
  <c r="W7016" i="1"/>
  <c r="V7017" i="1" l="1"/>
  <c r="U7018" i="1"/>
  <c r="R7018" i="1" s="1"/>
  <c r="W7017" i="1"/>
  <c r="U7020" i="1"/>
  <c r="R7020" i="1" s="1"/>
  <c r="V7018" i="1" l="1"/>
  <c r="U7019" i="1" l="1"/>
  <c r="R7019" i="1" s="1"/>
  <c r="W7018" i="1"/>
  <c r="V7019" i="1"/>
  <c r="W7019" i="1" l="1"/>
  <c r="V7020" i="1"/>
  <c r="U7022" i="1"/>
  <c r="R7022" i="1" s="1"/>
  <c r="W7020" i="1" l="1"/>
  <c r="U7021" i="1"/>
  <c r="R7021" i="1" s="1"/>
  <c r="U7625" i="1"/>
  <c r="R7625" i="1" s="1"/>
  <c r="V7021" i="1" l="1"/>
  <c r="W7021" i="1" l="1"/>
  <c r="V7022" i="1"/>
  <c r="U7023" i="1" l="1"/>
  <c r="R7023" i="1" s="1"/>
  <c r="W7022" i="1"/>
  <c r="V7023" i="1" l="1"/>
  <c r="U7024" i="1" l="1"/>
  <c r="W7023" i="1"/>
  <c r="R7024" i="1" l="1"/>
  <c r="V7024" i="1"/>
  <c r="U7025" i="1" l="1"/>
  <c r="W7024" i="1"/>
  <c r="R7025" i="1" l="1"/>
  <c r="V7025" i="1"/>
  <c r="U7026" i="1" l="1"/>
  <c r="R7026" i="1" s="1"/>
  <c r="W7025" i="1"/>
  <c r="V7026" i="1" l="1"/>
  <c r="W7026" i="1" s="1"/>
  <c r="U7027" i="1"/>
  <c r="R7027" i="1" s="1"/>
  <c r="V7027" i="1" l="1"/>
  <c r="U7028" i="1" l="1"/>
  <c r="W7027" i="1"/>
  <c r="R7028" i="1" l="1"/>
  <c r="V7028" i="1"/>
  <c r="W7028" i="1" l="1"/>
  <c r="U7029" i="1"/>
  <c r="R7029" i="1" s="1"/>
  <c r="V7029" i="1" l="1"/>
  <c r="U7030" i="1" l="1"/>
  <c r="R7030" i="1" s="1"/>
  <c r="W7029" i="1"/>
  <c r="V7030" i="1" l="1"/>
  <c r="W7030" i="1" s="1"/>
  <c r="U7031" i="1" l="1"/>
  <c r="R7031" i="1" s="1"/>
  <c r="V7031" i="1" l="1"/>
  <c r="W7031" i="1"/>
  <c r="U7032" i="1"/>
  <c r="R7032" i="1" s="1"/>
  <c r="U7035" i="1"/>
  <c r="R7035" i="1" s="1"/>
  <c r="V7032" i="1" l="1"/>
  <c r="U7036" i="1"/>
  <c r="R7036" i="1" s="1"/>
  <c r="W7032" i="1" l="1"/>
  <c r="U7033" i="1"/>
  <c r="R7033" i="1" s="1"/>
  <c r="V7033" i="1" l="1"/>
  <c r="U7037" i="1"/>
  <c r="R7037" i="1" s="1"/>
  <c r="W7033" i="1" l="1"/>
  <c r="U7034" i="1"/>
  <c r="R7034" i="1" s="1"/>
  <c r="U7038" i="1"/>
  <c r="R7038" i="1" s="1"/>
  <c r="V7034" i="1" l="1"/>
  <c r="V7035" i="1" l="1"/>
  <c r="W7034" i="1"/>
  <c r="U7039" i="1"/>
  <c r="R7039" i="1" s="1"/>
  <c r="W7035" i="1" l="1"/>
  <c r="V7036" i="1"/>
  <c r="W7036" i="1" l="1"/>
  <c r="V7037" i="1"/>
  <c r="U7040" i="1"/>
  <c r="R7040" i="1" s="1"/>
  <c r="W7037" i="1" l="1"/>
  <c r="V7038" i="1"/>
  <c r="W7038" i="1" l="1"/>
  <c r="V7039" i="1"/>
  <c r="U7041" i="1"/>
  <c r="R7041" i="1" s="1"/>
  <c r="W7039" i="1" l="1"/>
  <c r="V7040" i="1"/>
  <c r="W7040" i="1" s="1"/>
  <c r="V7041" i="1" l="1"/>
  <c r="W7041" i="1" s="1"/>
  <c r="U7042" i="1"/>
  <c r="R7042" i="1" s="1"/>
  <c r="V7042" i="1" l="1"/>
  <c r="W7042" i="1" l="1"/>
  <c r="V7043" i="1"/>
  <c r="U7044" i="1" l="1"/>
  <c r="R7044" i="1" s="1"/>
  <c r="W7043" i="1"/>
  <c r="V7044" i="1"/>
  <c r="U7045" i="1" l="1"/>
  <c r="R7045" i="1" s="1"/>
  <c r="W7044" i="1"/>
  <c r="V7045" i="1"/>
  <c r="W7045" i="1" l="1"/>
  <c r="U7046" i="1"/>
  <c r="R7046" i="1" s="1"/>
  <c r="V7046" i="1" l="1"/>
  <c r="W7046" i="1" l="1"/>
  <c r="U7047" i="1"/>
  <c r="R7047" i="1" s="1"/>
  <c r="V7047" i="1" l="1"/>
  <c r="W7047" i="1" l="1"/>
  <c r="U7048" i="1"/>
  <c r="R7048" i="1" s="1"/>
  <c r="V7048" i="1" l="1"/>
  <c r="W7048" i="1" l="1"/>
  <c r="U7049" i="1"/>
  <c r="R7049" i="1" s="1"/>
  <c r="V7049" i="1" l="1"/>
  <c r="W7049" i="1" l="1"/>
  <c r="U7050" i="1"/>
  <c r="R7050" i="1" s="1"/>
  <c r="V7050" i="1" l="1"/>
  <c r="U7051" i="1" l="1"/>
  <c r="R7051" i="1" s="1"/>
  <c r="W7050" i="1"/>
  <c r="V7051" i="1"/>
  <c r="U7052" i="1" l="1"/>
  <c r="R7052" i="1" s="1"/>
  <c r="W7051" i="1"/>
  <c r="V7052" i="1" l="1"/>
  <c r="W7052" i="1" l="1"/>
  <c r="U7053" i="1"/>
  <c r="R7053" i="1" s="1"/>
  <c r="V7053" i="1" l="1"/>
  <c r="U7054" i="1" l="1"/>
  <c r="R7054" i="1" s="1"/>
  <c r="W7053" i="1"/>
  <c r="V7054" i="1" l="1"/>
  <c r="W7054" i="1" s="1"/>
  <c r="U7055" i="1"/>
  <c r="R7055" i="1" s="1"/>
  <c r="U7657" i="1"/>
  <c r="R7657" i="1" s="1"/>
  <c r="V7055" i="1" l="1"/>
  <c r="U7658" i="1"/>
  <c r="R7658" i="1" s="1"/>
  <c r="W7055" i="1" l="1"/>
  <c r="U7056" i="1"/>
  <c r="R7056" i="1" s="1"/>
  <c r="U7659" i="1"/>
  <c r="R7659" i="1" s="1"/>
  <c r="V7056" i="1" l="1"/>
  <c r="W7056" i="1" s="1"/>
  <c r="U7057" i="1"/>
  <c r="R7057" i="1" s="1"/>
  <c r="U7660" i="1"/>
  <c r="R7660" i="1" s="1"/>
  <c r="V7057" i="1" l="1"/>
  <c r="U7058" i="1"/>
  <c r="R7058" i="1" s="1"/>
  <c r="W7057" i="1"/>
  <c r="U7661" i="1"/>
  <c r="R7661" i="1" s="1"/>
  <c r="V7058" i="1" l="1"/>
  <c r="W7058" i="1" s="1"/>
  <c r="U7059" i="1"/>
  <c r="R7059" i="1" s="1"/>
  <c r="U7662" i="1"/>
  <c r="R7662" i="1" s="1"/>
  <c r="V7059" i="1" l="1"/>
  <c r="U7663" i="1"/>
  <c r="R7663" i="1" s="1"/>
  <c r="W7059" i="1" l="1"/>
  <c r="U7060" i="1"/>
  <c r="R7060" i="1" s="1"/>
  <c r="V7060" i="1" l="1"/>
  <c r="W7060" i="1" l="1"/>
  <c r="U7061" i="1"/>
  <c r="R7061" i="1" s="1"/>
  <c r="V7061" i="1" l="1"/>
  <c r="W7061" i="1" l="1"/>
  <c r="U7062" i="1"/>
  <c r="R7062" i="1" s="1"/>
  <c r="V7062" i="1" l="1"/>
  <c r="U7667" i="1"/>
  <c r="R7667" i="1" s="1"/>
  <c r="W7062" i="1" l="1"/>
  <c r="U7063" i="1"/>
  <c r="R7063" i="1" s="1"/>
  <c r="V7063" i="1" l="1"/>
  <c r="U7669" i="1"/>
  <c r="R7669" i="1" s="1"/>
  <c r="W7063" i="1" l="1"/>
  <c r="U7064" i="1"/>
  <c r="R7064" i="1" s="1"/>
  <c r="V7064" i="1" l="1"/>
  <c r="W7064" i="1" l="1"/>
  <c r="U7065" i="1"/>
  <c r="R7065" i="1" s="1"/>
  <c r="U7672" i="1"/>
  <c r="R7672" i="1" s="1"/>
  <c r="V7065" i="1" l="1"/>
  <c r="U7066" i="1" s="1"/>
  <c r="R7066" i="1" s="1"/>
  <c r="U7673" i="1"/>
  <c r="R7673" i="1" s="1"/>
  <c r="W7065" i="1" l="1"/>
  <c r="V7066" i="1"/>
  <c r="W7066" i="1" s="1"/>
  <c r="U7067" i="1"/>
  <c r="R7067" i="1" s="1"/>
  <c r="U7674" i="1"/>
  <c r="R7674" i="1" s="1"/>
  <c r="V7067" i="1" l="1"/>
  <c r="V7068" i="1" s="1"/>
  <c r="W7067" i="1"/>
  <c r="U7675" i="1"/>
  <c r="R7675" i="1" s="1"/>
  <c r="V7069" i="1" l="1"/>
  <c r="W7068" i="1"/>
  <c r="U7676" i="1"/>
  <c r="R7676" i="1" s="1"/>
  <c r="W7069" i="1" l="1"/>
  <c r="V7070" i="1"/>
  <c r="W7070" i="1" l="1"/>
  <c r="V7071" i="1"/>
  <c r="V7072" i="1" l="1"/>
  <c r="W7071" i="1"/>
  <c r="V7073" i="1" l="1"/>
  <c r="W7072" i="1"/>
  <c r="W7073" i="1" l="1"/>
  <c r="V7074" i="1"/>
  <c r="V7075" i="1" l="1"/>
  <c r="W7074" i="1"/>
  <c r="W7075" i="1" l="1"/>
  <c r="V7076" i="1"/>
  <c r="W7076" i="1" l="1"/>
  <c r="V7077" i="1"/>
  <c r="W7077" i="1" l="1"/>
  <c r="V7078" i="1"/>
  <c r="W7078" i="1" l="1"/>
  <c r="V7079" i="1"/>
  <c r="V7080" i="1" l="1"/>
  <c r="W7079" i="1"/>
  <c r="W7080" i="1" l="1"/>
  <c r="U7081" i="1"/>
  <c r="R7081" i="1" s="1"/>
  <c r="V7081" i="1" l="1"/>
  <c r="W7081" i="1" l="1"/>
  <c r="U7082" i="1"/>
  <c r="R7082" i="1" s="1"/>
  <c r="V7082" i="1" l="1"/>
  <c r="W7082" i="1" l="1"/>
  <c r="U7083" i="1"/>
  <c r="R7083" i="1" s="1"/>
  <c r="V7083" i="1" l="1"/>
  <c r="W7083" i="1" l="1"/>
  <c r="U7084" i="1"/>
  <c r="R7084" i="1" s="1"/>
  <c r="V7084" i="1" l="1"/>
  <c r="U7691" i="1"/>
  <c r="R7691" i="1" s="1"/>
  <c r="W7084" i="1" l="1"/>
  <c r="U7085" i="1"/>
  <c r="R7085" i="1" s="1"/>
  <c r="U7692" i="1"/>
  <c r="R7692" i="1" s="1"/>
  <c r="V7085" i="1" l="1"/>
  <c r="U7693" i="1"/>
  <c r="R7693" i="1" s="1"/>
  <c r="W7085" i="1" l="1"/>
  <c r="V7086" i="1"/>
  <c r="W7086" i="1" l="1"/>
  <c r="V7087" i="1"/>
  <c r="U7088" i="1" l="1"/>
  <c r="R7088" i="1" s="1"/>
  <c r="W7087" i="1"/>
  <c r="V7088" i="1"/>
  <c r="W7088" i="1" l="1"/>
  <c r="U7089" i="1"/>
  <c r="R7089" i="1" s="1"/>
  <c r="V7089" i="1" l="1"/>
  <c r="U7090" i="1" l="1"/>
  <c r="R7090" i="1" s="1"/>
  <c r="W7089" i="1"/>
  <c r="V7090" i="1"/>
  <c r="W7090" i="1" l="1"/>
  <c r="V7091" i="1"/>
  <c r="U7697" i="1"/>
  <c r="R7697" i="1" s="1"/>
  <c r="W7091" i="1" l="1"/>
  <c r="V7092" i="1"/>
  <c r="V7093" i="1" l="1"/>
  <c r="W7092" i="1"/>
  <c r="W7093" i="1" l="1"/>
  <c r="V7094" i="1"/>
  <c r="V7095" i="1" l="1"/>
  <c r="W7094" i="1"/>
  <c r="W7095" i="1" l="1"/>
  <c r="U7096" i="1"/>
  <c r="R7096" i="1" s="1"/>
  <c r="V7096" i="1" l="1"/>
  <c r="W7096" i="1" l="1"/>
  <c r="V7097" i="1"/>
  <c r="V7098" i="1" l="1"/>
  <c r="W7097" i="1"/>
  <c r="U7099" i="1" l="1"/>
  <c r="R7099" i="1" s="1"/>
  <c r="W7098" i="1"/>
  <c r="V7099" i="1"/>
  <c r="W7099" i="1" l="1"/>
  <c r="U7100" i="1"/>
  <c r="R7100" i="1" s="1"/>
  <c r="V7100" i="1" l="1"/>
  <c r="W7100" i="1" l="1"/>
  <c r="U7101" i="1"/>
  <c r="R7101" i="1" s="1"/>
  <c r="V7101" i="1" l="1"/>
  <c r="W7101" i="1" l="1"/>
  <c r="U7102" i="1"/>
  <c r="R7102" i="1" s="1"/>
  <c r="U7709" i="1"/>
  <c r="R7709" i="1" s="1"/>
  <c r="V7102" i="1" l="1"/>
  <c r="W7102" i="1" l="1"/>
  <c r="U7103" i="1"/>
  <c r="R7103" i="1" s="1"/>
  <c r="V7103" i="1" l="1"/>
  <c r="U7104" i="1" l="1"/>
  <c r="R7104" i="1" s="1"/>
  <c r="W7103" i="1"/>
  <c r="V7104" i="1"/>
  <c r="U7713" i="1"/>
  <c r="R7713" i="1" s="1"/>
  <c r="W7104" i="1" l="1"/>
  <c r="U7105" i="1"/>
  <c r="R7105" i="1" s="1"/>
  <c r="V7105" i="1" l="1"/>
  <c r="U7106" i="1" s="1"/>
  <c r="R7106" i="1" s="1"/>
  <c r="W7105" i="1" l="1"/>
  <c r="V7106" i="1"/>
  <c r="W7106" i="1" s="1"/>
  <c r="U7715" i="1"/>
  <c r="R7715" i="1" s="1"/>
  <c r="U7107" i="1" l="1"/>
  <c r="R7107" i="1" s="1"/>
  <c r="V7107" i="1"/>
  <c r="U7716" i="1"/>
  <c r="R7716" i="1" s="1"/>
  <c r="W7107" i="1" l="1"/>
  <c r="U7108" i="1"/>
  <c r="R7108" i="1" s="1"/>
  <c r="V7108" i="1" l="1"/>
  <c r="W7108" i="1" l="1"/>
  <c r="U7109" i="1"/>
  <c r="R7109" i="1" s="1"/>
  <c r="U7718" i="1"/>
  <c r="R7718" i="1" s="1"/>
  <c r="V7109" i="1" l="1"/>
  <c r="U7719" i="1"/>
  <c r="R7719" i="1" s="1"/>
  <c r="W7109" i="1" l="1"/>
  <c r="U7110" i="1"/>
  <c r="R7110" i="1" s="1"/>
  <c r="U7720" i="1"/>
  <c r="R7720" i="1" s="1"/>
  <c r="V7110" i="1" l="1"/>
  <c r="U7721" i="1"/>
  <c r="R7721" i="1" s="1"/>
  <c r="U7111" i="1" l="1"/>
  <c r="R7111" i="1" s="1"/>
  <c r="W7110" i="1"/>
  <c r="U7722" i="1"/>
  <c r="R7722" i="1" s="1"/>
  <c r="V7111" i="1" l="1"/>
  <c r="U7112" i="1"/>
  <c r="R7112" i="1" s="1"/>
  <c r="W7111" i="1"/>
  <c r="V7112" i="1" l="1"/>
  <c r="W7112" i="1" s="1"/>
  <c r="U7113" i="1"/>
  <c r="R7113" i="1" s="1"/>
  <c r="V7113" i="1" l="1"/>
  <c r="W7113" i="1" l="1"/>
  <c r="U7114" i="1"/>
  <c r="R7114" i="1" s="1"/>
  <c r="V7114" i="1" l="1"/>
  <c r="U7115" i="1" l="1"/>
  <c r="R7115" i="1" s="1"/>
  <c r="W7114" i="1"/>
  <c r="V7115" i="1"/>
  <c r="W7115" i="1" l="1"/>
  <c r="U7116" i="1"/>
  <c r="R7116" i="1" s="1"/>
  <c r="V7116" i="1" l="1"/>
  <c r="W7116" i="1" l="1"/>
  <c r="U7117" i="1"/>
  <c r="R7117" i="1" s="1"/>
  <c r="V7117" i="1" l="1"/>
  <c r="W7117" i="1" l="1"/>
  <c r="U7118" i="1"/>
  <c r="R7118" i="1" s="1"/>
  <c r="V7118" i="1" l="1"/>
  <c r="U7119" i="1" l="1"/>
  <c r="R7119" i="1" s="1"/>
  <c r="W7118" i="1"/>
  <c r="V7119" i="1"/>
  <c r="W7119" i="1" l="1"/>
  <c r="U7120" i="1"/>
  <c r="R7120" i="1" s="1"/>
  <c r="U7733" i="1"/>
  <c r="R7733" i="1" s="1"/>
  <c r="V7120" i="1" l="1"/>
  <c r="W7120" i="1" l="1"/>
  <c r="U7121" i="1"/>
  <c r="R7121" i="1" s="1"/>
  <c r="V7121" i="1" l="1"/>
  <c r="W7121" i="1" l="1"/>
  <c r="V7122" i="1"/>
  <c r="W7122" i="1" l="1"/>
  <c r="U7123" i="1"/>
  <c r="R7123" i="1" s="1"/>
  <c r="V7123" i="1" l="1"/>
  <c r="U7124" i="1" l="1"/>
  <c r="R7124" i="1" s="1"/>
  <c r="W7123" i="1"/>
  <c r="V7124" i="1" l="1"/>
  <c r="U7125" i="1"/>
  <c r="R7125" i="1" s="1"/>
  <c r="W7124" i="1"/>
  <c r="V7125" i="1" l="1"/>
  <c r="U7126" i="1"/>
  <c r="R7126" i="1" s="1"/>
  <c r="W7125" i="1"/>
  <c r="V7126" i="1" l="1"/>
  <c r="U7127" i="1"/>
  <c r="R7127" i="1" s="1"/>
  <c r="W7126" i="1"/>
  <c r="V7127" i="1" l="1"/>
  <c r="W7127" i="1" s="1"/>
  <c r="U7128" i="1"/>
  <c r="R7128" i="1" s="1"/>
  <c r="V7128" i="1" l="1"/>
  <c r="U7129" i="1" l="1"/>
  <c r="R7129" i="1" s="1"/>
  <c r="W7128" i="1"/>
  <c r="V7129" i="1"/>
  <c r="U7741" i="1"/>
  <c r="R7741" i="1" s="1"/>
  <c r="W7129" i="1" l="1"/>
  <c r="U7130" i="1"/>
  <c r="R7130" i="1" s="1"/>
  <c r="V7130" i="1" l="1"/>
  <c r="U7743" i="1"/>
  <c r="R7743" i="1" s="1"/>
  <c r="U7131" i="1" l="1"/>
  <c r="R7131" i="1" s="1"/>
  <c r="W7130" i="1"/>
  <c r="V7131" i="1"/>
  <c r="U7132" i="1" l="1"/>
  <c r="R7132" i="1" s="1"/>
  <c r="W7131" i="1"/>
  <c r="U7745" i="1"/>
  <c r="R7745" i="1" s="1"/>
  <c r="V7132" i="1" l="1"/>
  <c r="W7132" i="1"/>
  <c r="U7133" i="1"/>
  <c r="R7133" i="1" s="1"/>
  <c r="U7746" i="1"/>
  <c r="R7746" i="1" s="1"/>
  <c r="V7133" i="1" l="1"/>
  <c r="U7747" i="1"/>
  <c r="R7747" i="1" s="1"/>
  <c r="V7134" i="1" l="1"/>
  <c r="W7133" i="1"/>
  <c r="U7135" i="1" l="1"/>
  <c r="R7135" i="1" s="1"/>
  <c r="W7134" i="1"/>
  <c r="V7135" i="1"/>
  <c r="W7135" i="1" l="1"/>
  <c r="U7136" i="1"/>
  <c r="R7136" i="1" s="1"/>
  <c r="U7749" i="1"/>
  <c r="R7749" i="1" s="1"/>
  <c r="V7136" i="1" l="1"/>
  <c r="U7750" i="1"/>
  <c r="R7750" i="1" s="1"/>
  <c r="W7136" i="1" l="1"/>
  <c r="U7137" i="1"/>
  <c r="R7137" i="1" s="1"/>
  <c r="V7137" i="1" l="1"/>
  <c r="W7137" i="1" l="1"/>
  <c r="U7138" i="1"/>
  <c r="R7138" i="1" s="1"/>
  <c r="V7138" i="1" l="1"/>
  <c r="U7139" i="1" l="1"/>
  <c r="R7139" i="1" s="1"/>
  <c r="W7138" i="1"/>
  <c r="V7139" i="1" l="1"/>
  <c r="U7140" i="1" s="1"/>
  <c r="R7140" i="1" s="1"/>
  <c r="W7139" i="1"/>
  <c r="V7140" i="1" l="1"/>
  <c r="W7140" i="1"/>
  <c r="U7141" i="1"/>
  <c r="R7141" i="1" s="1"/>
  <c r="U7754" i="1"/>
  <c r="R7754" i="1" s="1"/>
  <c r="V7141" i="1" l="1"/>
  <c r="U7755" i="1"/>
  <c r="R7755" i="1" s="1"/>
  <c r="W7141" i="1" l="1"/>
  <c r="V7142" i="1"/>
  <c r="V7143" i="1" l="1"/>
  <c r="W7142" i="1"/>
  <c r="W7143" i="1" l="1"/>
  <c r="V7144" i="1"/>
  <c r="U7758" i="1"/>
  <c r="R7758" i="1" s="1"/>
  <c r="U7145" i="1" l="1"/>
  <c r="R7145" i="1" s="1"/>
  <c r="W7144" i="1"/>
  <c r="V7145" i="1" l="1"/>
  <c r="V7146" i="1" l="1"/>
  <c r="W7145" i="1"/>
  <c r="V7147" i="1" l="1"/>
  <c r="W7146" i="1"/>
  <c r="U7762" i="1"/>
  <c r="R7762" i="1" s="1"/>
  <c r="W7147" i="1" l="1"/>
  <c r="U7148" i="1"/>
  <c r="R7148" i="1" s="1"/>
  <c r="U7763" i="1"/>
  <c r="R7763" i="1" s="1"/>
  <c r="V7148" i="1" l="1"/>
  <c r="W7148" i="1" l="1"/>
  <c r="U7149" i="1"/>
  <c r="R7149" i="1" s="1"/>
  <c r="U7765" i="1"/>
  <c r="R7765" i="1" s="1"/>
  <c r="V7149" i="1" l="1"/>
  <c r="U7766" i="1"/>
  <c r="R7766" i="1" s="1"/>
  <c r="V7150" i="1" l="1"/>
  <c r="W7149" i="1"/>
  <c r="W7150" i="1" l="1"/>
  <c r="V7151" i="1"/>
  <c r="W7151" i="1" l="1"/>
  <c r="V7152" i="1"/>
  <c r="W7152" i="1" l="1"/>
  <c r="V7153" i="1"/>
  <c r="W7153" i="1" l="1"/>
  <c r="V7154" i="1"/>
  <c r="U7771" i="1"/>
  <c r="R7771" i="1" s="1"/>
  <c r="W7154" i="1" l="1"/>
  <c r="V7155" i="1"/>
  <c r="W7155" i="1" l="1"/>
  <c r="V7156" i="1"/>
  <c r="W7156" i="1" l="1"/>
  <c r="V7157" i="1"/>
  <c r="W7157" i="1" l="1"/>
  <c r="V7158" i="1"/>
  <c r="W7158" i="1" l="1"/>
  <c r="V7159" i="1"/>
  <c r="W7159" i="1" l="1"/>
  <c r="V7160" i="1"/>
  <c r="W7160" i="1" l="1"/>
  <c r="U7161" i="1"/>
  <c r="R7161" i="1" s="1"/>
  <c r="V7161" i="1" l="1"/>
  <c r="U7162" i="1" l="1"/>
  <c r="R7162" i="1" s="1"/>
  <c r="W7161" i="1"/>
  <c r="V7162" i="1" l="1"/>
  <c r="W7162" i="1" s="1"/>
  <c r="V7163" i="1" l="1"/>
  <c r="V7164" i="1" s="1"/>
  <c r="W7163" i="1" l="1"/>
  <c r="W7164" i="1"/>
  <c r="U7165" i="1"/>
  <c r="R7165" i="1" s="1"/>
  <c r="V7165" i="1" l="1"/>
  <c r="W7165" i="1" l="1"/>
  <c r="U7166" i="1"/>
  <c r="R7166" i="1" s="1"/>
  <c r="V7166" i="1" l="1"/>
  <c r="W7166" i="1" l="1"/>
  <c r="U7167" i="1"/>
  <c r="R7167" i="1" s="1"/>
  <c r="V7167" i="1" l="1"/>
  <c r="W7167" i="1" l="1"/>
  <c r="U7168" i="1"/>
  <c r="R7168" i="1" s="1"/>
  <c r="V7168" i="1" l="1"/>
  <c r="W7168" i="1" l="1"/>
  <c r="U7169" i="1"/>
  <c r="R7169" i="1" s="1"/>
  <c r="V7169" i="1" l="1"/>
  <c r="U7170" i="1" l="1"/>
  <c r="R7170" i="1" s="1"/>
  <c r="W7169" i="1"/>
  <c r="V7170" i="1"/>
  <c r="U7171" i="1" l="1"/>
  <c r="R7171" i="1" s="1"/>
  <c r="W7170" i="1"/>
  <c r="V7171" i="1"/>
  <c r="W7171" i="1" l="1"/>
  <c r="U7172" i="1"/>
  <c r="R7172" i="1" s="1"/>
  <c r="V7172" i="1" l="1"/>
  <c r="U7173" i="1" l="1"/>
  <c r="R7173" i="1" s="1"/>
  <c r="W7172" i="1"/>
  <c r="V7173" i="1" l="1"/>
  <c r="W7173" i="1" l="1"/>
  <c r="U7174" i="1"/>
  <c r="R7174" i="1" s="1"/>
  <c r="V7174" i="1" l="1"/>
  <c r="U7175" i="1" l="1"/>
  <c r="R7175" i="1" s="1"/>
  <c r="W7174" i="1"/>
  <c r="V7175" i="1" l="1"/>
  <c r="W7175" i="1" l="1"/>
  <c r="U7176" i="1"/>
  <c r="R7176" i="1" s="1"/>
  <c r="V7176" i="1" l="1"/>
  <c r="W7176" i="1" l="1"/>
  <c r="U7177" i="1"/>
  <c r="R7177" i="1" s="1"/>
  <c r="V7177" i="1" l="1"/>
  <c r="W7177" i="1" l="1"/>
  <c r="U7178" i="1"/>
  <c r="R7178" i="1" s="1"/>
  <c r="V7178" i="1" l="1"/>
  <c r="W7178" i="1" l="1"/>
  <c r="U7179" i="1"/>
  <c r="R7179" i="1" s="1"/>
  <c r="V7179" i="1" l="1"/>
  <c r="W7179" i="1" l="1"/>
  <c r="U7180" i="1"/>
  <c r="R7180" i="1" s="1"/>
  <c r="V7180" i="1"/>
  <c r="U7181" i="1" l="1"/>
  <c r="R7181" i="1" s="1"/>
  <c r="W7180" i="1"/>
  <c r="V7181" i="1" l="1"/>
  <c r="W7181" i="1"/>
  <c r="U7182" i="1"/>
  <c r="R7182" i="1" s="1"/>
  <c r="V7182" i="1" l="1"/>
  <c r="W7182" i="1" l="1"/>
  <c r="U7183" i="1"/>
  <c r="R7183" i="1" s="1"/>
  <c r="V7183" i="1" l="1"/>
  <c r="U7803" i="1"/>
  <c r="R7803" i="1" s="1"/>
  <c r="W7183" i="1" l="1"/>
  <c r="U7184" i="1"/>
  <c r="R7184" i="1" s="1"/>
  <c r="U7804" i="1"/>
  <c r="R7804" i="1" s="1"/>
  <c r="V7184" i="1" l="1"/>
  <c r="W7184" i="1" s="1"/>
  <c r="U7185" i="1"/>
  <c r="R7185" i="1" s="1"/>
  <c r="U7805" i="1"/>
  <c r="R7805" i="1" s="1"/>
  <c r="V7185" i="1" l="1"/>
  <c r="W7185" i="1" l="1"/>
  <c r="U7186" i="1"/>
  <c r="R7186" i="1" s="1"/>
  <c r="V7186" i="1" l="1"/>
  <c r="W7186" i="1" l="1"/>
  <c r="V7187" i="1"/>
  <c r="U7188" i="1" l="1"/>
  <c r="R7188" i="1" s="1"/>
  <c r="W7187" i="1"/>
  <c r="V7188" i="1" l="1"/>
  <c r="V7189" i="1" s="1"/>
  <c r="W7188" i="1" l="1"/>
  <c r="W7189" i="1"/>
  <c r="V7190" i="1"/>
  <c r="W7190" i="1" l="1"/>
  <c r="V7191" i="1"/>
  <c r="U7812" i="1"/>
  <c r="R7812" i="1" s="1"/>
  <c r="V7192" i="1" l="1"/>
  <c r="W7191" i="1"/>
  <c r="U7813" i="1"/>
  <c r="R7813" i="1" s="1"/>
  <c r="U7193" i="1" l="1"/>
  <c r="R7193" i="1" s="1"/>
  <c r="W7192" i="1"/>
  <c r="V7193" i="1" l="1"/>
  <c r="U7814" i="1"/>
  <c r="R7814" i="1" s="1"/>
  <c r="W7193" i="1" l="1"/>
  <c r="V7194" i="1"/>
  <c r="U7815" i="1"/>
  <c r="R7815" i="1" s="1"/>
  <c r="W7194" i="1" l="1"/>
  <c r="V7195" i="1"/>
  <c r="U7816" i="1"/>
  <c r="R7816" i="1" s="1"/>
  <c r="U7196" i="1" l="1"/>
  <c r="R7196" i="1" s="1"/>
  <c r="W7195" i="1"/>
  <c r="V7196" i="1"/>
  <c r="W7196" i="1" l="1"/>
  <c r="U7197" i="1"/>
  <c r="R7197" i="1" s="1"/>
  <c r="V7197" i="1" l="1"/>
  <c r="W7197" i="1" l="1"/>
  <c r="U7198" i="1"/>
  <c r="R7198" i="1" s="1"/>
  <c r="V7198" i="1" l="1"/>
  <c r="W7198" i="1" l="1"/>
  <c r="U7199" i="1"/>
  <c r="R7199" i="1" s="1"/>
  <c r="V7199" i="1" l="1"/>
  <c r="W7199" i="1" l="1"/>
  <c r="U7200" i="1"/>
  <c r="R7200" i="1" s="1"/>
  <c r="V7200" i="1" l="1"/>
  <c r="U7201" i="1"/>
  <c r="R7201" i="1" s="1"/>
  <c r="W7200" i="1"/>
  <c r="V7201" i="1" l="1"/>
  <c r="W7201" i="1"/>
  <c r="U7202" i="1"/>
  <c r="R7202" i="1" s="1"/>
  <c r="V7202" i="1" l="1"/>
  <c r="W7202" i="1" l="1"/>
  <c r="U7203" i="1"/>
  <c r="R7203" i="1" s="1"/>
  <c r="V7203" i="1" l="1"/>
  <c r="U7204" i="1" l="1"/>
  <c r="R7204" i="1" s="1"/>
  <c r="W7203" i="1"/>
  <c r="V7204" i="1"/>
  <c r="U7205" i="1" l="1"/>
  <c r="R7205" i="1" s="1"/>
  <c r="W7204" i="1"/>
  <c r="V7205" i="1" l="1"/>
  <c r="W7205" i="1" l="1"/>
  <c r="U7206" i="1"/>
  <c r="R7206" i="1" s="1"/>
  <c r="U7826" i="1"/>
  <c r="R7826" i="1" s="1"/>
  <c r="V7206" i="1" l="1"/>
  <c r="W7206" i="1" l="1"/>
  <c r="U7207" i="1"/>
  <c r="R7207" i="1" s="1"/>
  <c r="V7207" i="1" l="1"/>
  <c r="U7828" i="1"/>
  <c r="R7828" i="1" s="1"/>
  <c r="W7207" i="1" l="1"/>
  <c r="U7208" i="1"/>
  <c r="R7208" i="1" s="1"/>
  <c r="V7208" i="1" l="1"/>
  <c r="W7208" i="1" l="1"/>
  <c r="U7209" i="1"/>
  <c r="R7209" i="1" s="1"/>
  <c r="V7209" i="1" l="1"/>
  <c r="U7210" i="1" l="1"/>
  <c r="R7210" i="1" s="1"/>
  <c r="W7209" i="1"/>
  <c r="V7210" i="1"/>
  <c r="W7210" i="1" l="1"/>
  <c r="V7211" i="1"/>
  <c r="W7211" i="1" l="1"/>
  <c r="V7212" i="1"/>
  <c r="W7212" i="1" l="1"/>
  <c r="V7213" i="1"/>
  <c r="V7214" i="1" l="1"/>
  <c r="W7213" i="1"/>
  <c r="W7214" i="1" l="1"/>
  <c r="V7215" i="1"/>
  <c r="W7215" i="1" l="1"/>
  <c r="V7216" i="1"/>
  <c r="V7217" i="1" l="1"/>
  <c r="W7216" i="1"/>
  <c r="V7218" i="1" l="1"/>
  <c r="W7217" i="1"/>
  <c r="W7218" i="1" l="1"/>
  <c r="V7219" i="1"/>
  <c r="V7220" i="1" l="1"/>
  <c r="W7219" i="1"/>
  <c r="V7221" i="1" l="1"/>
  <c r="W7220" i="1"/>
  <c r="W7221" i="1" l="1"/>
  <c r="V7222" i="1"/>
  <c r="W7222" i="1" l="1"/>
  <c r="V7223" i="1"/>
  <c r="V7224" i="1" l="1"/>
  <c r="W7223" i="1"/>
  <c r="V7225" i="1" l="1"/>
  <c r="W7224" i="1"/>
  <c r="V7226" i="1" l="1"/>
  <c r="W7225" i="1"/>
  <c r="W7226" i="1" l="1"/>
  <c r="U7227" i="1"/>
  <c r="R7227" i="1" s="1"/>
  <c r="V7227" i="1" l="1"/>
  <c r="W7227" i="1" l="1"/>
  <c r="U7228" i="1"/>
  <c r="R7228" i="1" s="1"/>
  <c r="V7228" i="1" l="1"/>
  <c r="W7228" i="1" l="1"/>
  <c r="U7229" i="1"/>
  <c r="R7229" i="1" s="1"/>
  <c r="V7229" i="1" l="1"/>
  <c r="U7230" i="1" l="1"/>
  <c r="R7230" i="1" s="1"/>
  <c r="W7229" i="1"/>
  <c r="V7230" i="1"/>
  <c r="U7231" i="1" l="1"/>
  <c r="R7231" i="1" s="1"/>
  <c r="W7230" i="1"/>
  <c r="V7231" i="1" l="1"/>
  <c r="V7232" i="1" l="1"/>
  <c r="W7231" i="1"/>
  <c r="V7233" i="1" l="1"/>
  <c r="W7232" i="1"/>
  <c r="W7233" i="1" l="1"/>
  <c r="U7234" i="1"/>
  <c r="R7234" i="1" s="1"/>
  <c r="V7234" i="1" l="1"/>
  <c r="W7234" i="1" l="1"/>
  <c r="U7235" i="1"/>
  <c r="R7235" i="1" s="1"/>
  <c r="V7235" i="1" l="1"/>
  <c r="V7236" i="1" l="1"/>
  <c r="W7235" i="1"/>
  <c r="V7237" i="1" l="1"/>
  <c r="W7236" i="1"/>
  <c r="W7237" i="1" l="1"/>
  <c r="V7238" i="1"/>
  <c r="W7238" i="1" l="1"/>
  <c r="V7239" i="1"/>
  <c r="W7239" i="1" l="1"/>
  <c r="V7240" i="1"/>
  <c r="W7240" i="1" l="1"/>
  <c r="U7241" i="1"/>
  <c r="R7241" i="1" s="1"/>
  <c r="V7241" i="1" l="1"/>
  <c r="U7242" i="1" l="1"/>
  <c r="R7242" i="1" s="1"/>
  <c r="W7241" i="1"/>
  <c r="V7242" i="1"/>
  <c r="W7242" i="1" l="1"/>
  <c r="V7243" i="1"/>
  <c r="W7243" i="1" l="1"/>
  <c r="V7244" i="1"/>
  <c r="U7245" i="1" l="1"/>
  <c r="R7245" i="1" s="1"/>
  <c r="W7244" i="1"/>
  <c r="V7245" i="1" l="1"/>
  <c r="W7245" i="1" s="1"/>
  <c r="U7246" i="1"/>
  <c r="R7246" i="1" s="1"/>
  <c r="V7246" i="1" l="1"/>
  <c r="W7246" i="1" l="1"/>
  <c r="U7247" i="1"/>
  <c r="R7247" i="1" s="1"/>
  <c r="V7247" i="1" l="1"/>
  <c r="W7247" i="1" l="1"/>
  <c r="U7248" i="1"/>
  <c r="R7248" i="1" s="1"/>
  <c r="V7248" i="1" l="1"/>
  <c r="U7249" i="1" l="1"/>
  <c r="R7249" i="1" s="1"/>
  <c r="W7248" i="1"/>
  <c r="V7249" i="1"/>
  <c r="W7249" i="1" l="1"/>
  <c r="U7250" i="1"/>
  <c r="R7250" i="1" s="1"/>
  <c r="V7250" i="1" l="1"/>
  <c r="W7250" i="1" l="1"/>
  <c r="U7251" i="1"/>
  <c r="R7251" i="1" s="1"/>
  <c r="V7251" i="1" l="1"/>
  <c r="U7252" i="1"/>
  <c r="R7252" i="1" s="1"/>
  <c r="W7251" i="1"/>
  <c r="V7252" i="1" l="1"/>
  <c r="W7252" i="1" s="1"/>
  <c r="U7253" i="1" l="1"/>
  <c r="R7253" i="1" s="1"/>
  <c r="V7253" i="1" l="1"/>
  <c r="U7254" i="1"/>
  <c r="R7254" i="1" s="1"/>
  <c r="W7253" i="1"/>
  <c r="V7254" i="1" l="1"/>
  <c r="W7254" i="1" l="1"/>
  <c r="U7255" i="1"/>
  <c r="R7255" i="1" s="1"/>
  <c r="V7255" i="1" l="1"/>
  <c r="U7256" i="1" l="1"/>
  <c r="R7256" i="1" s="1"/>
  <c r="W7255" i="1"/>
  <c r="V7256" i="1"/>
  <c r="U7257" i="1" l="1"/>
  <c r="R7257" i="1" s="1"/>
  <c r="W7256" i="1"/>
  <c r="V7257" i="1" l="1"/>
  <c r="W7257" i="1" l="1"/>
  <c r="U7258" i="1"/>
  <c r="R7258" i="1" s="1"/>
  <c r="V7258" i="1" l="1"/>
  <c r="U7259" i="1" l="1"/>
  <c r="R7259" i="1" s="1"/>
  <c r="W7258" i="1"/>
  <c r="V7259" i="1" l="1"/>
  <c r="W7259" i="1" l="1"/>
  <c r="U7260" i="1"/>
  <c r="R7260" i="1" s="1"/>
  <c r="V7260" i="1" l="1"/>
  <c r="W7260" i="1" s="1"/>
  <c r="U7261" i="1"/>
  <c r="R7261" i="1" s="1"/>
  <c r="V7261" i="1" l="1"/>
  <c r="W7261" i="1" l="1"/>
  <c r="U7262" i="1"/>
  <c r="R7262" i="1" s="1"/>
  <c r="V7262" i="1" l="1"/>
  <c r="W7262" i="1" l="1"/>
  <c r="U7263" i="1"/>
  <c r="R7263" i="1" s="1"/>
  <c r="V7263" i="1" l="1"/>
  <c r="U7264" i="1" l="1"/>
  <c r="R7264" i="1" s="1"/>
  <c r="V7264" i="1"/>
  <c r="W7263" i="1"/>
  <c r="W7264" i="1" l="1"/>
  <c r="U7265" i="1"/>
  <c r="R7265" i="1" s="1"/>
  <c r="V7265" i="1" l="1"/>
  <c r="U7266" i="1" l="1"/>
  <c r="R7266" i="1" s="1"/>
  <c r="W7265" i="1"/>
  <c r="V7266" i="1" l="1"/>
  <c r="U7267" i="1" l="1"/>
  <c r="R7267" i="1" s="1"/>
  <c r="W7266" i="1"/>
  <c r="V7267" i="1"/>
  <c r="W7267" i="1" l="1"/>
  <c r="U7268" i="1"/>
  <c r="R7268" i="1" s="1"/>
  <c r="U7881" i="1"/>
  <c r="R7881" i="1" s="1"/>
  <c r="V7268" i="1" l="1"/>
  <c r="W7268" i="1" l="1"/>
  <c r="U7269" i="1"/>
  <c r="R7269" i="1" s="1"/>
  <c r="V7269" i="1" l="1"/>
  <c r="W7269" i="1" l="1"/>
  <c r="U7270" i="1"/>
  <c r="R7270" i="1" s="1"/>
  <c r="U7885" i="1"/>
  <c r="R7885" i="1" s="1"/>
  <c r="V7270" i="1" l="1"/>
  <c r="V7271" i="1" l="1"/>
  <c r="W7270" i="1"/>
  <c r="W7271" i="1" l="1"/>
  <c r="U7272" i="1"/>
  <c r="R7272" i="1" s="1"/>
  <c r="V7272" i="1" l="1"/>
  <c r="W7272" i="1" l="1"/>
  <c r="U7273" i="1"/>
  <c r="R7273" i="1" s="1"/>
  <c r="V7273" i="1" l="1"/>
  <c r="U7274" i="1" l="1"/>
  <c r="R7274" i="1" s="1"/>
  <c r="W7273" i="1"/>
  <c r="V7274" i="1"/>
  <c r="W7274" i="1" l="1"/>
  <c r="U7275" i="1"/>
  <c r="R7275" i="1" s="1"/>
  <c r="V7275" i="1" l="1"/>
  <c r="U7276" i="1" l="1"/>
  <c r="R7276" i="1" s="1"/>
  <c r="W7275" i="1"/>
  <c r="V7276" i="1" l="1"/>
  <c r="W7276" i="1" l="1"/>
  <c r="U7277" i="1"/>
  <c r="R7277" i="1" s="1"/>
  <c r="V7277" i="1" l="1"/>
  <c r="V7278" i="1" l="1"/>
  <c r="W7277" i="1"/>
  <c r="W7278" i="1" l="1"/>
  <c r="U7279" i="1"/>
  <c r="R7279" i="1" s="1"/>
  <c r="V7279" i="1" l="1"/>
  <c r="V7280" i="1" l="1"/>
  <c r="W7279" i="1"/>
  <c r="W7280" i="1" l="1"/>
  <c r="U7281" i="1"/>
  <c r="R7281" i="1" s="1"/>
  <c r="V7281" i="1" l="1"/>
  <c r="U7282" i="1" l="1"/>
  <c r="R7282" i="1" s="1"/>
  <c r="W7281" i="1"/>
  <c r="V7282" i="1"/>
  <c r="U7283" i="1" l="1"/>
  <c r="R7283" i="1" s="1"/>
  <c r="W7282" i="1"/>
  <c r="V7283" i="1" l="1"/>
  <c r="W7283" i="1" l="1"/>
  <c r="V7284" i="1"/>
  <c r="U7285" i="1" l="1"/>
  <c r="R7285" i="1" s="1"/>
  <c r="W7284" i="1"/>
  <c r="V7285" i="1" l="1"/>
  <c r="V7286" i="1" l="1"/>
  <c r="W7285" i="1"/>
  <c r="V7287" i="1" l="1"/>
  <c r="W7286" i="1"/>
  <c r="U7288" i="1" l="1"/>
  <c r="R7288" i="1" s="1"/>
  <c r="W7287" i="1"/>
  <c r="V7288" i="1"/>
  <c r="V7289" i="1" l="1"/>
  <c r="W7288" i="1"/>
  <c r="U7290" i="1" l="1"/>
  <c r="R7290" i="1" s="1"/>
  <c r="W7289" i="1"/>
  <c r="V7290" i="1"/>
  <c r="U7291" i="1" l="1"/>
  <c r="R7291" i="1" s="1"/>
  <c r="W7290" i="1"/>
  <c r="V7291" i="1" l="1"/>
  <c r="W7291" i="1" s="1"/>
  <c r="U7292" i="1"/>
  <c r="R7292" i="1" s="1"/>
  <c r="V7292" i="1" l="1"/>
  <c r="W7292" i="1" l="1"/>
  <c r="U7293" i="1"/>
  <c r="R7293" i="1" s="1"/>
  <c r="V7293" i="1" l="1"/>
  <c r="W7293" i="1" l="1"/>
  <c r="U7294" i="1"/>
  <c r="R7294" i="1" s="1"/>
  <c r="V7294" i="1" l="1"/>
  <c r="U7295" i="1" l="1"/>
  <c r="R7295" i="1" s="1"/>
  <c r="W7294" i="1"/>
  <c r="V7295" i="1" l="1"/>
  <c r="U7296" i="1" s="1"/>
  <c r="R7296" i="1" s="1"/>
  <c r="W7295" i="1" l="1"/>
  <c r="V7296" i="1"/>
  <c r="W7296" i="1" s="1"/>
  <c r="U7297" i="1" l="1"/>
  <c r="R7297" i="1" s="1"/>
  <c r="V7297" i="1" l="1"/>
  <c r="U7298" i="1"/>
  <c r="R7298" i="1" s="1"/>
  <c r="W7297" i="1"/>
  <c r="V7298" i="1" l="1"/>
  <c r="W7298" i="1"/>
  <c r="U7299" i="1"/>
  <c r="R7299" i="1" s="1"/>
  <c r="V7299" i="1" l="1"/>
  <c r="U7300" i="1" l="1"/>
  <c r="R7300" i="1" s="1"/>
  <c r="W7299" i="1"/>
  <c r="V7300" i="1" l="1"/>
  <c r="W7300" i="1"/>
  <c r="U7301" i="1"/>
  <c r="R7301" i="1" s="1"/>
  <c r="V7301" i="1" l="1"/>
  <c r="W7301" i="1" l="1"/>
  <c r="U7302" i="1"/>
  <c r="R7302" i="1" s="1"/>
  <c r="V7302" i="1" l="1"/>
  <c r="U7303" i="1" l="1"/>
  <c r="R7303" i="1" s="1"/>
  <c r="W7302" i="1"/>
  <c r="V7303" i="1" l="1"/>
  <c r="U7304" i="1"/>
  <c r="R7304" i="1" s="1"/>
  <c r="W7303" i="1"/>
  <c r="V7304" i="1" l="1"/>
  <c r="W7304" i="1" s="1"/>
  <c r="U7305" i="1"/>
  <c r="R7305" i="1" s="1"/>
  <c r="V7305" i="1" l="1"/>
  <c r="W7305" i="1" l="1"/>
  <c r="U7306" i="1"/>
  <c r="R7306" i="1" s="1"/>
  <c r="V7306" i="1" l="1"/>
  <c r="W7306" i="1" l="1"/>
  <c r="U7307" i="1"/>
  <c r="R7307" i="1" s="1"/>
  <c r="V7307" i="1" l="1"/>
  <c r="W7307" i="1" l="1"/>
  <c r="U7308" i="1"/>
  <c r="R7308" i="1" s="1"/>
  <c r="V7308" i="1" l="1"/>
  <c r="U7309" i="1" l="1"/>
  <c r="R7309" i="1" s="1"/>
  <c r="W7308" i="1"/>
  <c r="V7309" i="1" l="1"/>
  <c r="W7309" i="1" s="1"/>
  <c r="U7310" i="1"/>
  <c r="R7310" i="1" s="1"/>
  <c r="V7310" i="1" l="1"/>
  <c r="W7310" i="1" l="1"/>
  <c r="U7311" i="1"/>
  <c r="R7311" i="1" s="1"/>
  <c r="V7311" i="1" l="1"/>
  <c r="U7312" i="1" l="1"/>
  <c r="R7312" i="1" s="1"/>
  <c r="W7311" i="1"/>
  <c r="V7312" i="1" l="1"/>
  <c r="U7313" i="1" l="1"/>
  <c r="R7313" i="1" s="1"/>
  <c r="W7312" i="1"/>
  <c r="V7313" i="1" l="1"/>
  <c r="U7314" i="1" l="1"/>
  <c r="R7314" i="1" s="1"/>
  <c r="W7313" i="1"/>
  <c r="V7314" i="1" l="1"/>
  <c r="W7314" i="1" s="1"/>
  <c r="U7315" i="1"/>
  <c r="R7315" i="1" s="1"/>
  <c r="V7315" i="1" l="1"/>
  <c r="U7316" i="1" l="1"/>
  <c r="R7316" i="1" s="1"/>
  <c r="W7315" i="1"/>
  <c r="V7316" i="1" l="1"/>
  <c r="W7316" i="1" l="1"/>
  <c r="U7317" i="1"/>
  <c r="R7317" i="1" s="1"/>
  <c r="V7317" i="1" l="1"/>
  <c r="U7318" i="1" l="1"/>
  <c r="R7318" i="1" s="1"/>
  <c r="W7317" i="1"/>
  <c r="V7318" i="1" l="1"/>
  <c r="U7319" i="1" l="1"/>
  <c r="R7319" i="1" s="1"/>
  <c r="W7318" i="1"/>
  <c r="V7319" i="1"/>
  <c r="U7320" i="1" l="1"/>
  <c r="R7320" i="1" s="1"/>
  <c r="W7319" i="1"/>
  <c r="V7320" i="1" l="1"/>
  <c r="W7320" i="1" s="1"/>
  <c r="U7321" i="1"/>
  <c r="R7321" i="1" s="1"/>
  <c r="V7321" i="1" l="1"/>
  <c r="U7322" i="1" l="1"/>
  <c r="R7322" i="1" s="1"/>
  <c r="W7321" i="1"/>
  <c r="V7322" i="1"/>
  <c r="W7322" i="1" l="1"/>
  <c r="U7323" i="1"/>
  <c r="R7323" i="1" s="1"/>
  <c r="V7323" i="1" l="1"/>
  <c r="W7323" i="1" l="1"/>
  <c r="U7324" i="1"/>
  <c r="R7324" i="1" s="1"/>
  <c r="V7324" i="1" l="1"/>
  <c r="U7325" i="1" l="1"/>
  <c r="R7325" i="1" s="1"/>
  <c r="W7324" i="1"/>
  <c r="V7325" i="1"/>
  <c r="U7326" i="1" l="1"/>
  <c r="R7326" i="1" s="1"/>
  <c r="W7325" i="1"/>
  <c r="V7326" i="1" l="1"/>
  <c r="U7327" i="1" l="1"/>
  <c r="R7327" i="1" s="1"/>
  <c r="W7326" i="1"/>
  <c r="V7327" i="1"/>
  <c r="U7328" i="1" l="1"/>
  <c r="R7328" i="1" s="1"/>
  <c r="W7327" i="1"/>
  <c r="V7328" i="1"/>
  <c r="U7329" i="1" l="1"/>
  <c r="R7329" i="1" s="1"/>
  <c r="W7328" i="1"/>
  <c r="V7329" i="1"/>
  <c r="W7329" i="1" l="1"/>
  <c r="U7330" i="1"/>
  <c r="R7330" i="1" s="1"/>
  <c r="V7330" i="1" l="1"/>
  <c r="W7330" i="1" l="1"/>
  <c r="U7331" i="1"/>
  <c r="R7331" i="1" s="1"/>
  <c r="V7331" i="1" l="1"/>
  <c r="W7331" i="1" l="1"/>
  <c r="V7332" i="1"/>
  <c r="W7332" i="1" l="1"/>
  <c r="V7333" i="1"/>
  <c r="U7334" i="1" l="1"/>
  <c r="R7334" i="1" s="1"/>
  <c r="W7333" i="1"/>
  <c r="V7334" i="1"/>
  <c r="W7334" i="1" l="1"/>
  <c r="V7335" i="1"/>
  <c r="V7336" i="1" l="1"/>
  <c r="W7335" i="1"/>
  <c r="U7337" i="1" l="1"/>
  <c r="R7337" i="1" s="1"/>
  <c r="V7337" i="1"/>
  <c r="W7336" i="1"/>
  <c r="W7337" i="1" l="1"/>
  <c r="V7338" i="1"/>
  <c r="W7338" i="1" l="1"/>
  <c r="U7339" i="1"/>
  <c r="R7339" i="1" s="1"/>
  <c r="V7339" i="1" l="1"/>
  <c r="V7340" i="1" l="1"/>
  <c r="W7339" i="1"/>
  <c r="W7340" i="1" l="1"/>
  <c r="U7341" i="1"/>
  <c r="R7341" i="1" s="1"/>
  <c r="V7341" i="1" l="1"/>
  <c r="U7342" i="1" l="1"/>
  <c r="R7342" i="1" s="1"/>
  <c r="W7341" i="1"/>
  <c r="V7342" i="1"/>
  <c r="U7343" i="1" l="1"/>
  <c r="R7343" i="1" s="1"/>
  <c r="W7342" i="1"/>
  <c r="V7343" i="1"/>
  <c r="W7343" i="1" l="1"/>
  <c r="V7344" i="1"/>
  <c r="V7345" i="1" l="1"/>
  <c r="W7344" i="1"/>
  <c r="W7345" i="1" l="1"/>
  <c r="V7346" i="1"/>
  <c r="U7347" i="1" l="1"/>
  <c r="R7347" i="1" s="1"/>
  <c r="W7346" i="1"/>
  <c r="V7347" i="1"/>
  <c r="U7348" i="1" l="1"/>
  <c r="R7348" i="1" s="1"/>
  <c r="W7347" i="1"/>
  <c r="V7348" i="1"/>
  <c r="U7349" i="1" l="1"/>
  <c r="R7349" i="1" s="1"/>
  <c r="W7348" i="1"/>
  <c r="V7349" i="1" l="1"/>
  <c r="U7350" i="1"/>
  <c r="R7350" i="1" s="1"/>
  <c r="W7349" i="1"/>
  <c r="V7350" i="1" l="1"/>
  <c r="U7351" i="1"/>
  <c r="R7351" i="1" s="1"/>
  <c r="W7350" i="1"/>
  <c r="V7351" i="1" l="1"/>
  <c r="U7352" i="1"/>
  <c r="R7352" i="1" s="1"/>
  <c r="W7351" i="1"/>
  <c r="V7352" i="1" l="1"/>
  <c r="U7353" i="1"/>
  <c r="R7353" i="1" s="1"/>
  <c r="W7352" i="1"/>
  <c r="V7353" i="1" l="1"/>
  <c r="U7354" i="1"/>
  <c r="R7354" i="1" s="1"/>
  <c r="W7353" i="1"/>
  <c r="V7354" i="1" l="1"/>
  <c r="U7355" i="1"/>
  <c r="R7355" i="1" s="1"/>
  <c r="W7354" i="1"/>
  <c r="V7355" i="1" l="1"/>
  <c r="U7356" i="1"/>
  <c r="R7356" i="1" s="1"/>
  <c r="W7355" i="1"/>
  <c r="V7356" i="1" l="1"/>
  <c r="U7357" i="1"/>
  <c r="R7357" i="1" s="1"/>
  <c r="W7356" i="1"/>
  <c r="V7357" i="1" l="1"/>
  <c r="U7358" i="1"/>
  <c r="R7358" i="1" s="1"/>
  <c r="W7357" i="1"/>
  <c r="V7358" i="1" l="1"/>
  <c r="U7359" i="1"/>
  <c r="R7359" i="1" s="1"/>
  <c r="W7358" i="1"/>
  <c r="V7359" i="1" l="1"/>
  <c r="U7360" i="1"/>
  <c r="R7360" i="1" s="1"/>
  <c r="W7359" i="1"/>
  <c r="V7360" i="1" l="1"/>
  <c r="U7361" i="1"/>
  <c r="R7361" i="1" s="1"/>
  <c r="W7360" i="1"/>
  <c r="V7361" i="1" l="1"/>
  <c r="U7362" i="1"/>
  <c r="R7362" i="1" s="1"/>
  <c r="W7361" i="1"/>
  <c r="V7362" i="1" l="1"/>
  <c r="W7362" i="1" s="1"/>
  <c r="V7363" i="1"/>
  <c r="U7364" i="1" l="1"/>
  <c r="R7364" i="1" s="1"/>
  <c r="W7363" i="1"/>
  <c r="V7364" i="1"/>
  <c r="U7365" i="1" l="1"/>
  <c r="R7365" i="1" s="1"/>
  <c r="W7364" i="1"/>
  <c r="V7365" i="1"/>
  <c r="U7366" i="1" l="1"/>
  <c r="R7366" i="1" s="1"/>
  <c r="W7365" i="1"/>
  <c r="V7366" i="1"/>
  <c r="W7366" i="1" l="1"/>
  <c r="U7367" i="1"/>
  <c r="R7367" i="1" s="1"/>
  <c r="V7367" i="1" l="1"/>
  <c r="W7367" i="1" l="1"/>
  <c r="U7368" i="1"/>
  <c r="R7368" i="1" s="1"/>
  <c r="V7368" i="1" l="1"/>
  <c r="U7369" i="1" l="1"/>
  <c r="R7369" i="1" s="1"/>
  <c r="W7368" i="1"/>
  <c r="V7369" i="1"/>
  <c r="U7370" i="1" l="1"/>
  <c r="R7370" i="1" s="1"/>
  <c r="W7369" i="1"/>
  <c r="V7370" i="1"/>
  <c r="U7371" i="1" l="1"/>
  <c r="R7371" i="1" s="1"/>
  <c r="W7370" i="1"/>
  <c r="V7371" i="1" l="1"/>
  <c r="W7371" i="1" s="1"/>
  <c r="V7372" i="1"/>
  <c r="W7372" i="1" l="1"/>
  <c r="V7373" i="1"/>
  <c r="U7374" i="1" l="1"/>
  <c r="R7374" i="1" s="1"/>
  <c r="W7373" i="1"/>
  <c r="V7374" i="1" l="1"/>
  <c r="W7374" i="1"/>
  <c r="U7375" i="1"/>
  <c r="R7375" i="1" s="1"/>
  <c r="V7375" i="1" l="1"/>
  <c r="U7376" i="1" l="1"/>
  <c r="R7376" i="1" s="1"/>
  <c r="W7375" i="1"/>
  <c r="V7376" i="1" l="1"/>
  <c r="W7376" i="1" s="1"/>
  <c r="U7377" i="1"/>
  <c r="R7377" i="1" s="1"/>
  <c r="V7377" i="1" l="1"/>
  <c r="U7378" i="1" l="1"/>
  <c r="R7378" i="1" s="1"/>
  <c r="W7377" i="1"/>
  <c r="V7378" i="1"/>
  <c r="U7379" i="1" l="1"/>
  <c r="R7379" i="1" s="1"/>
  <c r="W7378" i="1"/>
  <c r="V7379" i="1" l="1"/>
  <c r="W7379" i="1"/>
  <c r="U7380" i="1"/>
  <c r="R7380" i="1" s="1"/>
  <c r="V7380" i="1" l="1"/>
  <c r="W7380" i="1" l="1"/>
  <c r="U7381" i="1"/>
  <c r="R7381" i="1" s="1"/>
  <c r="V7381" i="1" l="1"/>
  <c r="U7382" i="1"/>
  <c r="R7382" i="1" s="1"/>
  <c r="W7381" i="1"/>
  <c r="V7382" i="1" l="1"/>
  <c r="U7383" i="1"/>
  <c r="R7383" i="1" s="1"/>
  <c r="W7382" i="1"/>
  <c r="V7383" i="1" l="1"/>
  <c r="U7384" i="1"/>
  <c r="R7384" i="1" s="1"/>
  <c r="W7383" i="1"/>
  <c r="V7384" i="1" l="1"/>
  <c r="U7385" i="1"/>
  <c r="R7385" i="1" s="1"/>
  <c r="W7384" i="1"/>
  <c r="V7385" i="1" l="1"/>
  <c r="U7386" i="1"/>
  <c r="R7386" i="1" s="1"/>
  <c r="W7385" i="1"/>
  <c r="V7386" i="1" l="1"/>
  <c r="V7387" i="1" s="1"/>
  <c r="W7386" i="1" l="1"/>
  <c r="W7387" i="1"/>
  <c r="V7388" i="1"/>
  <c r="U7389" i="1" l="1"/>
  <c r="R7389" i="1" s="1"/>
  <c r="W7388" i="1"/>
  <c r="V7389" i="1"/>
  <c r="U7994" i="1"/>
  <c r="R7994" i="1" s="1"/>
  <c r="U7390" i="1" l="1"/>
  <c r="R7390" i="1" s="1"/>
  <c r="W7389" i="1"/>
  <c r="V7390" i="1"/>
  <c r="U7391" i="1" l="1"/>
  <c r="R7391" i="1" s="1"/>
  <c r="W7390" i="1"/>
  <c r="V7391" i="1"/>
  <c r="U7392" i="1" l="1"/>
  <c r="R7392" i="1" s="1"/>
  <c r="W7391" i="1"/>
  <c r="U7996" i="1"/>
  <c r="R7996" i="1" s="1"/>
  <c r="V7392" i="1" l="1"/>
  <c r="W7392" i="1" s="1"/>
  <c r="U7393" i="1"/>
  <c r="R7393" i="1" s="1"/>
  <c r="V7393" i="1" l="1"/>
  <c r="U7394" i="1" l="1"/>
  <c r="R7394" i="1" s="1"/>
  <c r="W7393" i="1"/>
  <c r="V7394" i="1"/>
  <c r="U7395" i="1" l="1"/>
  <c r="R7395" i="1" s="1"/>
  <c r="W7394" i="1"/>
  <c r="V7395" i="1"/>
  <c r="U7396" i="1" l="1"/>
  <c r="R7396" i="1" s="1"/>
  <c r="W7395" i="1"/>
  <c r="V7396" i="1" l="1"/>
  <c r="W7396" i="1" l="1"/>
  <c r="U7397" i="1"/>
  <c r="R7397" i="1" s="1"/>
  <c r="V7397" i="1" l="1"/>
  <c r="U7398" i="1" l="1"/>
  <c r="R7398" i="1" s="1"/>
  <c r="W7397" i="1"/>
  <c r="V7398" i="1" l="1"/>
  <c r="U7399" i="1"/>
  <c r="R7399" i="1" s="1"/>
  <c r="W7398" i="1"/>
  <c r="V7399" i="1" l="1"/>
  <c r="W7399" i="1"/>
  <c r="U7400" i="1"/>
  <c r="R7400" i="1" s="1"/>
  <c r="V7400" i="1" l="1"/>
  <c r="W7400" i="1" l="1"/>
  <c r="U7401" i="1"/>
  <c r="R7401" i="1" s="1"/>
  <c r="V7401" i="1" l="1"/>
  <c r="U7402" i="1" l="1"/>
  <c r="R7402" i="1" s="1"/>
  <c r="W7401" i="1"/>
  <c r="V7402" i="1"/>
  <c r="U7403" i="1" l="1"/>
  <c r="R7403" i="1" s="1"/>
  <c r="W7402" i="1"/>
  <c r="V7403" i="1"/>
  <c r="W7403" i="1" l="1"/>
  <c r="U7404" i="1"/>
  <c r="R7404" i="1" s="1"/>
  <c r="V7404" i="1" l="1"/>
  <c r="W7404" i="1"/>
  <c r="U7405" i="1"/>
  <c r="R7405" i="1" s="1"/>
  <c r="V7405" i="1" l="1"/>
  <c r="W7405" i="1" l="1"/>
  <c r="U7406" i="1"/>
  <c r="R7406" i="1" s="1"/>
  <c r="V7406" i="1" l="1"/>
  <c r="U7407" i="1" l="1"/>
  <c r="R7407" i="1" s="1"/>
  <c r="W7406" i="1"/>
  <c r="V7407" i="1" l="1"/>
  <c r="U7408" i="1"/>
  <c r="R7408" i="1" s="1"/>
  <c r="W7407" i="1"/>
  <c r="V7408" i="1" l="1"/>
  <c r="U7409" i="1"/>
  <c r="R7409" i="1" s="1"/>
  <c r="W7408" i="1"/>
  <c r="V7409" i="1" l="1"/>
  <c r="W7409" i="1" s="1"/>
  <c r="U7410" i="1"/>
  <c r="R7410" i="1" s="1"/>
  <c r="V7410" i="1" l="1"/>
  <c r="W7410" i="1" l="1"/>
  <c r="U7411" i="1"/>
  <c r="R7411" i="1" s="1"/>
  <c r="V7411" i="1" l="1"/>
  <c r="W7411" i="1" l="1"/>
  <c r="U7412" i="1"/>
  <c r="R7412" i="1" s="1"/>
  <c r="V7412" i="1" l="1"/>
  <c r="U7413" i="1" l="1"/>
  <c r="R7413" i="1" s="1"/>
  <c r="W7412" i="1"/>
  <c r="V7413" i="1"/>
  <c r="U7414" i="1" l="1"/>
  <c r="R7414" i="1" s="1"/>
  <c r="W7413" i="1"/>
  <c r="V7414" i="1"/>
  <c r="U7415" i="1" l="1"/>
  <c r="R7415" i="1" s="1"/>
  <c r="W7414" i="1"/>
  <c r="V7415" i="1" l="1"/>
  <c r="U7416" i="1"/>
  <c r="R7416" i="1" s="1"/>
  <c r="W7415" i="1"/>
  <c r="V7416" i="1" l="1"/>
  <c r="W7416" i="1" s="1"/>
  <c r="U7417" i="1"/>
  <c r="R7417" i="1" s="1"/>
  <c r="V7417" i="1" l="1"/>
  <c r="W7417" i="1" l="1"/>
  <c r="U7418" i="1"/>
  <c r="R7418" i="1" s="1"/>
  <c r="V7418" i="1" l="1"/>
  <c r="U7419" i="1" l="1"/>
  <c r="R7419" i="1" s="1"/>
  <c r="W7418" i="1"/>
  <c r="V7419" i="1"/>
  <c r="U7420" i="1" l="1"/>
  <c r="R7420" i="1" s="1"/>
  <c r="W7419" i="1"/>
  <c r="V7420" i="1"/>
  <c r="W7420" i="1" l="1"/>
  <c r="U7421" i="1"/>
  <c r="R7421" i="1" s="1"/>
  <c r="V7421" i="1" l="1"/>
  <c r="U7422" i="1" l="1"/>
  <c r="R7422" i="1" s="1"/>
  <c r="W7421" i="1"/>
  <c r="V7422" i="1"/>
  <c r="W7422" i="1" l="1"/>
  <c r="U7423" i="1"/>
  <c r="R7423" i="1" s="1"/>
  <c r="U8032" i="1"/>
  <c r="R8032" i="1" s="1"/>
  <c r="V7423" i="1" l="1"/>
  <c r="U7424" i="1" l="1"/>
  <c r="R7424" i="1" s="1"/>
  <c r="W7423" i="1"/>
  <c r="V7424" i="1"/>
  <c r="U8033" i="1"/>
  <c r="R8033" i="1" s="1"/>
  <c r="W7424" i="1" l="1"/>
  <c r="U7425" i="1"/>
  <c r="R7425" i="1" s="1"/>
  <c r="U8034" i="1"/>
  <c r="R8034" i="1" s="1"/>
  <c r="V7425" i="1" l="1"/>
  <c r="U8035" i="1"/>
  <c r="R8035" i="1" s="1"/>
  <c r="U7426" i="1" l="1"/>
  <c r="R7426" i="1" s="1"/>
  <c r="W7425" i="1"/>
  <c r="V7426" i="1"/>
  <c r="U8036" i="1"/>
  <c r="R8036" i="1" s="1"/>
  <c r="W7426" i="1" l="1"/>
  <c r="U7427" i="1"/>
  <c r="R7427" i="1" s="1"/>
  <c r="V7427" i="1" l="1"/>
  <c r="U7428" i="1" l="1"/>
  <c r="R7428" i="1" s="1"/>
  <c r="W7427" i="1"/>
  <c r="V7428" i="1"/>
  <c r="W7428" i="1" l="1"/>
  <c r="U7429" i="1"/>
  <c r="R7429" i="1" s="1"/>
  <c r="V7429" i="1" l="1"/>
  <c r="U7430" i="1"/>
  <c r="R7430" i="1" s="1"/>
  <c r="W7429" i="1"/>
  <c r="V7430" i="1" l="1"/>
  <c r="U7431" i="1" s="1"/>
  <c r="R7431" i="1" s="1"/>
  <c r="W7430" i="1" l="1"/>
  <c r="V7431" i="1"/>
  <c r="U7432" i="1" s="1"/>
  <c r="R7432" i="1" s="1"/>
  <c r="W7431" i="1" l="1"/>
  <c r="V7432" i="1"/>
  <c r="W7432" i="1" s="1"/>
  <c r="U7433" i="1" l="1"/>
  <c r="R7433" i="1" s="1"/>
  <c r="V7433" i="1" l="1"/>
  <c r="U7434" i="1"/>
  <c r="R7434" i="1" s="1"/>
  <c r="W7433" i="1"/>
  <c r="V7434" i="1" l="1"/>
  <c r="W7434" i="1"/>
  <c r="U7435" i="1"/>
  <c r="R7435" i="1" s="1"/>
  <c r="V7435" i="1" l="1"/>
  <c r="U7436" i="1" l="1"/>
  <c r="R7436" i="1" s="1"/>
  <c r="W7435" i="1"/>
  <c r="V7436" i="1"/>
  <c r="W7436" i="1" l="1"/>
  <c r="U7437" i="1"/>
  <c r="R7437" i="1" s="1"/>
  <c r="V7437" i="1" l="1"/>
  <c r="U7438" i="1" s="1"/>
  <c r="R7438" i="1" s="1"/>
  <c r="W7437" i="1" l="1"/>
  <c r="V7438" i="1"/>
  <c r="U7439" i="1" s="1"/>
  <c r="R7439" i="1" s="1"/>
  <c r="U8049" i="1"/>
  <c r="R8049" i="1" s="1"/>
  <c r="W7438" i="1" l="1"/>
  <c r="V7439" i="1"/>
  <c r="W7439" i="1" s="1"/>
  <c r="U7440" i="1" l="1"/>
  <c r="R7440" i="1" s="1"/>
  <c r="V7440" i="1"/>
  <c r="W7440" i="1" l="1"/>
  <c r="U7441" i="1"/>
  <c r="R7441" i="1" s="1"/>
  <c r="U8052" i="1"/>
  <c r="R8052" i="1" s="1"/>
  <c r="V7441" i="1" l="1"/>
  <c r="U8053" i="1"/>
  <c r="R8053" i="1" s="1"/>
  <c r="W7441" i="1" l="1"/>
  <c r="U7442" i="1"/>
  <c r="R7442" i="1" s="1"/>
  <c r="U8054" i="1"/>
  <c r="R8054" i="1" s="1"/>
  <c r="V7442" i="1" l="1"/>
  <c r="U7443" i="1"/>
  <c r="R7443" i="1" s="1"/>
  <c r="W7442" i="1"/>
  <c r="U8055" i="1"/>
  <c r="R8055" i="1" s="1"/>
  <c r="V7443" i="1" l="1"/>
  <c r="W7443" i="1" s="1"/>
  <c r="U7444" i="1"/>
  <c r="R7444" i="1" s="1"/>
  <c r="U8056" i="1"/>
  <c r="R8056" i="1" s="1"/>
  <c r="V7444" i="1" l="1"/>
  <c r="U7445" i="1" l="1"/>
  <c r="R7445" i="1" s="1"/>
  <c r="W7444" i="1"/>
  <c r="V7445" i="1"/>
  <c r="U7446" i="1" l="1"/>
  <c r="R7446" i="1" s="1"/>
  <c r="W7445" i="1"/>
  <c r="V7446" i="1" l="1"/>
  <c r="U7447" i="1"/>
  <c r="R7447" i="1" s="1"/>
  <c r="W7446" i="1"/>
  <c r="V7447" i="1" l="1"/>
  <c r="U7448" i="1" s="1"/>
  <c r="R7448" i="1" s="1"/>
  <c r="W7447" i="1" l="1"/>
  <c r="V7448" i="1"/>
  <c r="U7449" i="1" s="1"/>
  <c r="R7449" i="1" s="1"/>
  <c r="V7449" i="1" l="1"/>
  <c r="W7448" i="1"/>
  <c r="U7450" i="1"/>
  <c r="R7450" i="1" s="1"/>
  <c r="W7449" i="1"/>
  <c r="V7450" i="1" l="1"/>
  <c r="W7450" i="1" s="1"/>
  <c r="U7451" i="1" l="1"/>
  <c r="R7451" i="1" s="1"/>
  <c r="V7451" i="1" l="1"/>
  <c r="W7451" i="1" s="1"/>
  <c r="U7452" i="1" l="1"/>
  <c r="R7452" i="1" s="1"/>
  <c r="V7452" i="1" l="1"/>
  <c r="W7452" i="1" s="1"/>
  <c r="U7453" i="1"/>
  <c r="R7453" i="1" s="1"/>
  <c r="V7453" i="1" l="1"/>
  <c r="W7453" i="1" l="1"/>
  <c r="U7454" i="1"/>
  <c r="R7454" i="1" s="1"/>
  <c r="V7454" i="1" l="1"/>
  <c r="U7455" i="1" l="1"/>
  <c r="R7455" i="1" s="1"/>
  <c r="W7454" i="1"/>
  <c r="V7455" i="1"/>
  <c r="U7456" i="1" l="1"/>
  <c r="R7456" i="1" s="1"/>
  <c r="W7455" i="1"/>
  <c r="V7456" i="1" l="1"/>
  <c r="U7457" i="1" s="1"/>
  <c r="R7457" i="1" s="1"/>
  <c r="V7457" i="1" l="1"/>
  <c r="W7457" i="1" s="1"/>
  <c r="W7456" i="1"/>
  <c r="U7458" i="1"/>
  <c r="R7458" i="1" s="1"/>
  <c r="V7458" i="1" l="1"/>
  <c r="U7459" i="1" l="1"/>
  <c r="R7459" i="1" s="1"/>
  <c r="W7458" i="1"/>
  <c r="V7459" i="1" l="1"/>
  <c r="U7460" i="1" s="1"/>
  <c r="R7460" i="1" s="1"/>
  <c r="W7459" i="1" l="1"/>
  <c r="V7460" i="1"/>
  <c r="U7461" i="1"/>
  <c r="R7461" i="1" s="1"/>
  <c r="W7460" i="1"/>
  <c r="V7461" i="1" l="1"/>
  <c r="W7461" i="1"/>
  <c r="U7462" i="1"/>
  <c r="R7462" i="1" s="1"/>
  <c r="V7462" i="1" l="1"/>
  <c r="W7462" i="1" l="1"/>
  <c r="U7463" i="1"/>
  <c r="R7463" i="1" s="1"/>
  <c r="V7463" i="1" l="1"/>
  <c r="W7463" i="1" l="1"/>
  <c r="U7464" i="1"/>
  <c r="R7464" i="1" s="1"/>
  <c r="V7464" i="1" l="1"/>
  <c r="U7465" i="1" l="1"/>
  <c r="R7465" i="1" s="1"/>
  <c r="W7464" i="1"/>
  <c r="V7465" i="1" l="1"/>
  <c r="W7465" i="1" s="1"/>
  <c r="U7466" i="1"/>
  <c r="R7466" i="1" s="1"/>
  <c r="V7466" i="1" l="1"/>
  <c r="U7467" i="1" l="1"/>
  <c r="R7467" i="1" s="1"/>
  <c r="W7466" i="1"/>
  <c r="V7467" i="1"/>
  <c r="W7467" i="1" l="1"/>
  <c r="U7468" i="1"/>
  <c r="R7468" i="1" s="1"/>
  <c r="V7468" i="1" l="1"/>
  <c r="U7469" i="1" l="1"/>
  <c r="R7469" i="1" s="1"/>
  <c r="W7468" i="1"/>
  <c r="V7469" i="1"/>
  <c r="U7470" i="1" l="1"/>
  <c r="R7470" i="1" s="1"/>
  <c r="W7469" i="1"/>
  <c r="V7470" i="1" l="1"/>
  <c r="U7471" i="1"/>
  <c r="R7471" i="1" s="1"/>
  <c r="W7470" i="1"/>
  <c r="V7471" i="1" l="1"/>
  <c r="W7471" i="1" s="1"/>
  <c r="U7472" i="1" l="1"/>
  <c r="R7472" i="1" s="1"/>
  <c r="V7472" i="1"/>
  <c r="U7473" i="1" l="1"/>
  <c r="R7473" i="1" s="1"/>
  <c r="W7472" i="1"/>
  <c r="V7473" i="1"/>
  <c r="U7474" i="1" l="1"/>
  <c r="R7474" i="1" s="1"/>
  <c r="W7473" i="1"/>
  <c r="V7474" i="1"/>
  <c r="W7474" i="1" l="1"/>
  <c r="U7475" i="1"/>
  <c r="R7475" i="1" s="1"/>
  <c r="V7475" i="1" l="1"/>
  <c r="U7476" i="1" l="1"/>
  <c r="R7476" i="1" s="1"/>
  <c r="W7475" i="1"/>
  <c r="V7476" i="1" l="1"/>
  <c r="U7477" i="1"/>
  <c r="R7477" i="1" s="1"/>
  <c r="W7476" i="1"/>
  <c r="V7477" i="1" l="1"/>
  <c r="W7477" i="1" s="1"/>
  <c r="U7478" i="1"/>
  <c r="R7478" i="1" s="1"/>
  <c r="V7478" i="1" l="1"/>
  <c r="W7478" i="1" l="1"/>
  <c r="U7479" i="1"/>
  <c r="R7479" i="1" s="1"/>
  <c r="V7479" i="1" l="1"/>
  <c r="U7480" i="1" l="1"/>
  <c r="R7480" i="1" s="1"/>
  <c r="W7479" i="1"/>
  <c r="V7480" i="1" l="1"/>
  <c r="W7480" i="1" s="1"/>
  <c r="U7481" i="1"/>
  <c r="R7481" i="1" s="1"/>
  <c r="V7481" i="1" l="1"/>
  <c r="U7482" i="1" l="1"/>
  <c r="R7482" i="1" s="1"/>
  <c r="W7481" i="1"/>
  <c r="V7482" i="1"/>
  <c r="W7482" i="1" l="1"/>
  <c r="U7483" i="1"/>
  <c r="R7483" i="1" s="1"/>
  <c r="V7483" i="1" l="1"/>
  <c r="W7483" i="1" l="1"/>
  <c r="U7484" i="1"/>
  <c r="R7484" i="1" s="1"/>
  <c r="V7484" i="1" l="1"/>
  <c r="W7484" i="1" l="1"/>
  <c r="U7485" i="1"/>
  <c r="R7485" i="1" s="1"/>
  <c r="V7485" i="1" l="1"/>
  <c r="W7485" i="1" l="1"/>
  <c r="U7486" i="1"/>
  <c r="R7486" i="1" s="1"/>
  <c r="V7486" i="1" l="1"/>
  <c r="W7486" i="1" l="1"/>
  <c r="U7487" i="1"/>
  <c r="R7487" i="1" s="1"/>
  <c r="V7487" i="1" l="1"/>
  <c r="W7487" i="1" l="1"/>
  <c r="U7488" i="1"/>
  <c r="R7488" i="1" s="1"/>
  <c r="V7488" i="1" l="1"/>
  <c r="W7488" i="1" l="1"/>
  <c r="U7489" i="1"/>
  <c r="R7489" i="1" s="1"/>
  <c r="V7489" i="1" l="1"/>
  <c r="W7489" i="1" l="1"/>
  <c r="U7490" i="1"/>
  <c r="R7490" i="1" s="1"/>
  <c r="V7490" i="1" l="1"/>
  <c r="U7491" i="1" l="1"/>
  <c r="R7491" i="1" s="1"/>
  <c r="W7490" i="1"/>
  <c r="V7491" i="1"/>
  <c r="W7491" i="1" l="1"/>
  <c r="U7492" i="1"/>
  <c r="R7492" i="1" s="1"/>
  <c r="V7492" i="1" l="1"/>
  <c r="U7493" i="1" l="1"/>
  <c r="R7493" i="1" s="1"/>
  <c r="W7492" i="1"/>
  <c r="V7493" i="1" l="1"/>
  <c r="W7493" i="1" s="1"/>
  <c r="U7494" i="1"/>
  <c r="R7494" i="1" s="1"/>
  <c r="V7494" i="1" l="1"/>
  <c r="U7495" i="1" l="1"/>
  <c r="R7495" i="1" s="1"/>
  <c r="W7494" i="1"/>
  <c r="V7495" i="1"/>
  <c r="U7496" i="1" l="1"/>
  <c r="R7496" i="1" s="1"/>
  <c r="W7495" i="1"/>
  <c r="V7496" i="1"/>
  <c r="U8102" i="1"/>
  <c r="R8102" i="1" s="1"/>
  <c r="U7497" i="1" l="1"/>
  <c r="R7497" i="1" s="1"/>
  <c r="W7496" i="1"/>
  <c r="V7497" i="1"/>
  <c r="U7498" i="1" l="1"/>
  <c r="R7498" i="1" s="1"/>
  <c r="W7497" i="1"/>
  <c r="V7498" i="1"/>
  <c r="W7498" i="1" l="1"/>
  <c r="U7499" i="1"/>
  <c r="R7499" i="1" s="1"/>
  <c r="V7499" i="1" l="1"/>
  <c r="W7499" i="1" l="1"/>
  <c r="U7500" i="1"/>
  <c r="R7500" i="1" s="1"/>
  <c r="V7500" i="1" l="1"/>
  <c r="U8106" i="1"/>
  <c r="R8106" i="1" s="1"/>
  <c r="W7500" i="1" l="1"/>
  <c r="U7501" i="1"/>
  <c r="R7501" i="1" s="1"/>
  <c r="V7501" i="1" l="1"/>
  <c r="W7501" i="1" s="1"/>
  <c r="U7502" i="1" l="1"/>
  <c r="R7502" i="1" s="1"/>
  <c r="V7502" i="1" l="1"/>
  <c r="W7502" i="1" s="1"/>
  <c r="U7503" i="1"/>
  <c r="R7503" i="1" s="1"/>
  <c r="V7503" i="1" l="1"/>
  <c r="W7503" i="1" l="1"/>
  <c r="U7504" i="1"/>
  <c r="R7504" i="1" s="1"/>
  <c r="V7504" i="1" l="1"/>
  <c r="U7505" i="1" l="1"/>
  <c r="R7505" i="1" s="1"/>
  <c r="W7504" i="1"/>
  <c r="U8113" i="1"/>
  <c r="R8113" i="1" s="1"/>
  <c r="V7505" i="1" l="1"/>
  <c r="W7505" i="1" s="1"/>
  <c r="U7506" i="1" l="1"/>
  <c r="R7506" i="1" s="1"/>
  <c r="U8114" i="1"/>
  <c r="R8114" i="1" s="1"/>
  <c r="V7506" i="1" l="1"/>
  <c r="W7506" i="1" s="1"/>
  <c r="U8115" i="1"/>
  <c r="R8115" i="1" s="1"/>
  <c r="U7507" i="1" l="1"/>
  <c r="R7507" i="1" s="1"/>
  <c r="V7507" i="1"/>
  <c r="U7508" i="1" l="1"/>
  <c r="R7508" i="1" s="1"/>
  <c r="W7507" i="1"/>
  <c r="U8116" i="1"/>
  <c r="R8116" i="1" s="1"/>
  <c r="V7508" i="1" l="1"/>
  <c r="U7509" i="1"/>
  <c r="R7509" i="1" s="1"/>
  <c r="W7508" i="1"/>
  <c r="V7509" i="1"/>
  <c r="U8117" i="1"/>
  <c r="R8117" i="1" s="1"/>
  <c r="W7509" i="1" l="1"/>
  <c r="U7510" i="1"/>
  <c r="R7510" i="1" s="1"/>
  <c r="U8118" i="1"/>
  <c r="R8118" i="1" s="1"/>
  <c r="V7510" i="1" l="1"/>
  <c r="U8119" i="1"/>
  <c r="R8119" i="1" s="1"/>
  <c r="W7510" i="1" l="1"/>
  <c r="U7511" i="1"/>
  <c r="R7511" i="1" s="1"/>
  <c r="V7511" i="1" l="1"/>
  <c r="W7511" i="1" l="1"/>
  <c r="U7512" i="1"/>
  <c r="R7512" i="1" s="1"/>
  <c r="U8121" i="1"/>
  <c r="R8121" i="1" s="1"/>
  <c r="U8122" i="1"/>
  <c r="R8122" i="1" s="1"/>
  <c r="V7512" i="1" l="1"/>
  <c r="U7513" i="1" s="1"/>
  <c r="R7513" i="1" s="1"/>
  <c r="U8123" i="1"/>
  <c r="R8123" i="1" s="1"/>
  <c r="W7512" i="1" l="1"/>
  <c r="V7513" i="1"/>
  <c r="W7513" i="1" s="1"/>
  <c r="U7514" i="1"/>
  <c r="R7514" i="1" s="1"/>
  <c r="U8124" i="1"/>
  <c r="R8124" i="1" s="1"/>
  <c r="V7514" i="1" l="1"/>
  <c r="U8125" i="1"/>
  <c r="R8125" i="1" s="1"/>
  <c r="W7514" i="1" l="1"/>
  <c r="U7515" i="1"/>
  <c r="R7515" i="1" s="1"/>
  <c r="V7515" i="1" l="1"/>
  <c r="W7515" i="1" l="1"/>
  <c r="U7516" i="1"/>
  <c r="R7516" i="1" s="1"/>
  <c r="V7516" i="1" l="1"/>
  <c r="U8127" i="1"/>
  <c r="R8127" i="1" s="1"/>
  <c r="W7516" i="1" l="1"/>
  <c r="U7517" i="1"/>
  <c r="R7517" i="1" s="1"/>
  <c r="V7517" i="1" l="1"/>
  <c r="U8129" i="1"/>
  <c r="R8129" i="1" s="1"/>
  <c r="U7518" i="1" l="1"/>
  <c r="R7518" i="1" s="1"/>
  <c r="W7517" i="1"/>
  <c r="V7518" i="1" l="1"/>
  <c r="U7519" i="1"/>
  <c r="R7519" i="1" s="1"/>
  <c r="W7518" i="1"/>
  <c r="U8130" i="1"/>
  <c r="R8130" i="1" s="1"/>
  <c r="V7519" i="1" l="1"/>
  <c r="W7519" i="1" s="1"/>
  <c r="U7520" i="1"/>
  <c r="R7520" i="1" s="1"/>
  <c r="V7520" i="1" l="1"/>
  <c r="U7521" i="1" l="1"/>
  <c r="R7521" i="1" s="1"/>
  <c r="W7520" i="1"/>
  <c r="V7521" i="1" l="1"/>
  <c r="U7522" i="1"/>
  <c r="R7522" i="1" s="1"/>
  <c r="W7521" i="1"/>
  <c r="V7522" i="1" l="1"/>
  <c r="W7522" i="1" s="1"/>
  <c r="U7523" i="1"/>
  <c r="R7523" i="1" s="1"/>
  <c r="V7523" i="1" l="1"/>
  <c r="U7524" i="1" l="1"/>
  <c r="R7524" i="1" s="1"/>
  <c r="W7523" i="1"/>
  <c r="V7524" i="1" l="1"/>
  <c r="W7524" i="1" s="1"/>
  <c r="U7525" i="1" l="1"/>
  <c r="R7525" i="1" s="1"/>
  <c r="V7525" i="1" l="1"/>
  <c r="W7525" i="1" s="1"/>
  <c r="U7526" i="1"/>
  <c r="R7526" i="1" s="1"/>
  <c r="V7526" i="1" l="1"/>
  <c r="U7527" i="1" l="1"/>
  <c r="R7527" i="1" s="1"/>
  <c r="W7526" i="1"/>
  <c r="V7527" i="1"/>
  <c r="U7528" i="1" l="1"/>
  <c r="R7528" i="1" s="1"/>
  <c r="W7527" i="1"/>
  <c r="V7528" i="1" l="1"/>
  <c r="W7528" i="1" s="1"/>
  <c r="U7529" i="1"/>
  <c r="R7529" i="1" s="1"/>
  <c r="V7529" i="1" l="1"/>
  <c r="W7529" i="1" l="1"/>
  <c r="U7530" i="1"/>
  <c r="R7530" i="1" s="1"/>
  <c r="V7530" i="1" l="1"/>
  <c r="U7531" i="1" l="1"/>
  <c r="R7531" i="1" s="1"/>
  <c r="W7530" i="1"/>
  <c r="V7531" i="1"/>
  <c r="U7532" i="1" l="1"/>
  <c r="R7532" i="1" s="1"/>
  <c r="W7531" i="1"/>
  <c r="V7532" i="1" l="1"/>
  <c r="U7533" i="1" s="1"/>
  <c r="R7533" i="1" s="1"/>
  <c r="W7532" i="1"/>
  <c r="V7533" i="1" l="1"/>
  <c r="W7533" i="1" s="1"/>
  <c r="U7534" i="1"/>
  <c r="R7534" i="1" s="1"/>
  <c r="V7534" i="1" l="1"/>
  <c r="U7535" i="1" l="1"/>
  <c r="R7535" i="1" s="1"/>
  <c r="W7534" i="1"/>
  <c r="V7535" i="1"/>
  <c r="W7535" i="1" l="1"/>
  <c r="U7536" i="1"/>
  <c r="R7536" i="1" s="1"/>
  <c r="V7536" i="1" l="1"/>
  <c r="U7537" i="1" l="1"/>
  <c r="R7537" i="1" s="1"/>
  <c r="W7536" i="1"/>
  <c r="V7537" i="1"/>
  <c r="W7537" i="1" l="1"/>
  <c r="U7538" i="1"/>
  <c r="R7538" i="1" s="1"/>
  <c r="V7538" i="1" l="1"/>
  <c r="U7539" i="1" l="1"/>
  <c r="R7539" i="1" s="1"/>
  <c r="W7538" i="1"/>
  <c r="V7539" i="1"/>
  <c r="W7539" i="1" l="1"/>
  <c r="U7540" i="1"/>
  <c r="R7540" i="1" s="1"/>
  <c r="V7540" i="1" l="1"/>
  <c r="U7541" i="1" l="1"/>
  <c r="R7541" i="1" s="1"/>
  <c r="W7540" i="1"/>
  <c r="V7541" i="1" l="1"/>
  <c r="U7542" i="1"/>
  <c r="R7542" i="1" s="1"/>
  <c r="W7541" i="1"/>
  <c r="V7542" i="1" l="1"/>
  <c r="U7543" i="1" s="1"/>
  <c r="R7543" i="1" s="1"/>
  <c r="W7542" i="1" l="1"/>
  <c r="V7543" i="1"/>
  <c r="U7544" i="1"/>
  <c r="R7544" i="1" s="1"/>
  <c r="W7543" i="1"/>
  <c r="V7544" i="1" l="1"/>
  <c r="U7545" i="1"/>
  <c r="R7545" i="1" s="1"/>
  <c r="W7544" i="1"/>
  <c r="V7545" i="1" l="1"/>
  <c r="U7546" i="1"/>
  <c r="R7546" i="1" s="1"/>
  <c r="W7545" i="1"/>
  <c r="V7546" i="1" l="1"/>
  <c r="U7547" i="1"/>
  <c r="R7547" i="1" s="1"/>
  <c r="W7546" i="1"/>
  <c r="V7547" i="1" l="1"/>
  <c r="W7547" i="1" s="1"/>
  <c r="U7548" i="1"/>
  <c r="R7548" i="1" s="1"/>
  <c r="V7548" i="1" l="1"/>
  <c r="U7549" i="1" l="1"/>
  <c r="R7549" i="1" s="1"/>
  <c r="W7548" i="1"/>
  <c r="V7549" i="1"/>
  <c r="W7549" i="1" l="1"/>
  <c r="U7550" i="1"/>
  <c r="R7550" i="1" s="1"/>
  <c r="V7550" i="1" l="1"/>
  <c r="W7550" i="1" l="1"/>
  <c r="U7551" i="1"/>
  <c r="R7551" i="1" s="1"/>
  <c r="V7551" i="1" l="1"/>
  <c r="W7551" i="1" l="1"/>
  <c r="U7552" i="1"/>
  <c r="R7552" i="1" s="1"/>
  <c r="V7552" i="1" l="1"/>
  <c r="U7553" i="1" l="1"/>
  <c r="R7553" i="1" s="1"/>
  <c r="W7552" i="1"/>
  <c r="V7553" i="1" l="1"/>
  <c r="W7553" i="1" s="1"/>
  <c r="U7554" i="1"/>
  <c r="R7554" i="1" s="1"/>
  <c r="V7554" i="1" l="1"/>
  <c r="U7555" i="1" l="1"/>
  <c r="R7555" i="1" s="1"/>
  <c r="W7554" i="1"/>
  <c r="V7555" i="1" l="1"/>
  <c r="U7556" i="1"/>
  <c r="R7556" i="1" s="1"/>
  <c r="W7555" i="1"/>
  <c r="V7556" i="1"/>
  <c r="W7556" i="1" l="1"/>
  <c r="U7557" i="1"/>
  <c r="R7557" i="1" s="1"/>
  <c r="V7557" i="1" l="1"/>
  <c r="W7557" i="1" l="1"/>
  <c r="U7558" i="1"/>
  <c r="R7558" i="1" s="1"/>
  <c r="V7558" i="1" l="1"/>
  <c r="U7559" i="1" l="1"/>
  <c r="R7559" i="1" s="1"/>
  <c r="W7558" i="1"/>
  <c r="V7559" i="1"/>
  <c r="U7560" i="1" l="1"/>
  <c r="R7560" i="1" s="1"/>
  <c r="W7559" i="1"/>
  <c r="V7560" i="1"/>
  <c r="U7561" i="1" l="1"/>
  <c r="R7561" i="1" s="1"/>
  <c r="W7560" i="1"/>
  <c r="V7561" i="1" l="1"/>
  <c r="U7562" i="1"/>
  <c r="R7562" i="1" s="1"/>
  <c r="W7561" i="1"/>
  <c r="V7562" i="1" l="1"/>
  <c r="W7562" i="1" s="1"/>
  <c r="U7563" i="1"/>
  <c r="R7563" i="1" s="1"/>
  <c r="V7563" i="1" l="1"/>
  <c r="U7564" i="1" l="1"/>
  <c r="R7564" i="1" s="1"/>
  <c r="W7563" i="1"/>
  <c r="V7564" i="1"/>
  <c r="U7565" i="1" l="1"/>
  <c r="R7565" i="1" s="1"/>
  <c r="W7564" i="1"/>
  <c r="V7565" i="1" l="1"/>
  <c r="U7566" i="1" s="1"/>
  <c r="R7566" i="1" s="1"/>
  <c r="W7565" i="1"/>
  <c r="V7566" i="1" l="1"/>
  <c r="W7566" i="1" s="1"/>
  <c r="U7567" i="1" l="1"/>
  <c r="R7567" i="1" s="1"/>
  <c r="V7567" i="1"/>
  <c r="U7568" i="1" l="1"/>
  <c r="R7568" i="1" s="1"/>
  <c r="W7567" i="1"/>
  <c r="V7568" i="1" l="1"/>
  <c r="U7569" i="1"/>
  <c r="R7569" i="1" s="1"/>
  <c r="W7568" i="1"/>
  <c r="V7569" i="1" l="1"/>
  <c r="W7569" i="1" s="1"/>
  <c r="U7570" i="1"/>
  <c r="R7570" i="1" s="1"/>
  <c r="V7570" i="1" l="1"/>
  <c r="W7570" i="1" l="1"/>
  <c r="U7571" i="1"/>
  <c r="R7571" i="1" s="1"/>
  <c r="V7571" i="1" l="1"/>
  <c r="W7571" i="1" l="1"/>
  <c r="U7572" i="1"/>
  <c r="R7572" i="1" s="1"/>
  <c r="V7572" i="1" l="1"/>
  <c r="W7572" i="1" l="1"/>
  <c r="U7573" i="1"/>
  <c r="R7573" i="1" s="1"/>
  <c r="V7573" i="1" l="1"/>
  <c r="U7574" i="1" l="1"/>
  <c r="R7574" i="1" s="1"/>
  <c r="W7573" i="1"/>
  <c r="V7574" i="1" l="1"/>
  <c r="U7575" i="1"/>
  <c r="R7575" i="1" s="1"/>
  <c r="W7574" i="1"/>
  <c r="V7575" i="1" l="1"/>
  <c r="U7576" i="1"/>
  <c r="R7576" i="1" s="1"/>
  <c r="W7575" i="1"/>
  <c r="V7576" i="1" l="1"/>
  <c r="U7577" i="1"/>
  <c r="R7577" i="1" s="1"/>
  <c r="W7576" i="1"/>
  <c r="V7577" i="1" l="1"/>
  <c r="U7578" i="1" s="1"/>
  <c r="W7577" i="1" l="1"/>
  <c r="R7578" i="1"/>
  <c r="V7578" i="1"/>
  <c r="W7578" i="1" s="1"/>
  <c r="U7579" i="1" l="1"/>
  <c r="R7579" i="1" s="1"/>
  <c r="V7579" i="1"/>
  <c r="U7580" i="1" l="1"/>
  <c r="R7580" i="1" s="1"/>
  <c r="W7579" i="1"/>
  <c r="V7580" i="1"/>
  <c r="U7581" i="1" l="1"/>
  <c r="R7581" i="1" s="1"/>
  <c r="W7580" i="1"/>
  <c r="V7581" i="1" l="1"/>
  <c r="U7582" i="1"/>
  <c r="R7582" i="1" s="1"/>
  <c r="W7581" i="1"/>
  <c r="V7582" i="1" l="1"/>
  <c r="W7582" i="1"/>
  <c r="U7583" i="1"/>
  <c r="R7583" i="1" s="1"/>
  <c r="V7583" i="1" l="1"/>
  <c r="U7584" i="1"/>
  <c r="R7584" i="1" s="1"/>
  <c r="W7583" i="1"/>
  <c r="V7584" i="1" l="1"/>
  <c r="W7584" i="1" s="1"/>
  <c r="U7585" i="1"/>
  <c r="R7585" i="1" s="1"/>
  <c r="V7585" i="1" l="1"/>
  <c r="U7586" i="1" l="1"/>
  <c r="R7586" i="1" s="1"/>
  <c r="V7586" i="1"/>
  <c r="W7585" i="1"/>
  <c r="U7587" i="1" l="1"/>
  <c r="R7587" i="1" s="1"/>
  <c r="W7586" i="1"/>
  <c r="V7587" i="1"/>
  <c r="U8201" i="1"/>
  <c r="R8201" i="1" s="1"/>
  <c r="W7587" i="1" l="1"/>
  <c r="V7588" i="1"/>
  <c r="U8202" i="1"/>
  <c r="R8202" i="1" s="1"/>
  <c r="W7588" i="1" l="1"/>
  <c r="V7589" i="1"/>
  <c r="W7589" i="1" l="1"/>
  <c r="V7590" i="1"/>
  <c r="W7590" i="1" l="1"/>
  <c r="V7591" i="1"/>
  <c r="W7591" i="1" l="1"/>
  <c r="V7592" i="1"/>
  <c r="W7592" i="1" l="1"/>
  <c r="V7593" i="1"/>
  <c r="W7593" i="1" l="1"/>
  <c r="V7594" i="1"/>
  <c r="U7595" i="1" l="1"/>
  <c r="R7595" i="1" s="1"/>
  <c r="W7594" i="1"/>
  <c r="V7595" i="1"/>
  <c r="W7595" i="1" l="1"/>
  <c r="U7596" i="1"/>
  <c r="R7596" i="1" s="1"/>
  <c r="V7596" i="1" l="1"/>
  <c r="W7596" i="1" l="1"/>
  <c r="V7597" i="1"/>
  <c r="U7598" i="1" l="1"/>
  <c r="R7598" i="1" s="1"/>
  <c r="V7598" i="1"/>
  <c r="W7597" i="1"/>
  <c r="V7599" i="1" l="1"/>
  <c r="W7598" i="1"/>
  <c r="W7599" i="1" l="1"/>
  <c r="U7600" i="1"/>
  <c r="R7600" i="1" s="1"/>
  <c r="V7600" i="1" l="1"/>
  <c r="U7601" i="1" l="1"/>
  <c r="R7601" i="1" s="1"/>
  <c r="W7600" i="1"/>
  <c r="V7601" i="1" l="1"/>
  <c r="W7601" i="1" s="1"/>
  <c r="U7602" i="1"/>
  <c r="R7602" i="1" s="1"/>
  <c r="V7602" i="1" l="1"/>
  <c r="U7603" i="1" l="1"/>
  <c r="R7603" i="1" s="1"/>
  <c r="W7602" i="1"/>
  <c r="V7603" i="1"/>
  <c r="U7604" i="1" l="1"/>
  <c r="R7604" i="1" s="1"/>
  <c r="W7603" i="1"/>
  <c r="V7604" i="1" l="1"/>
  <c r="U7605" i="1" l="1"/>
  <c r="R7605" i="1" s="1"/>
  <c r="W7604" i="1"/>
  <c r="V7605" i="1" l="1"/>
  <c r="U7606" i="1" l="1"/>
  <c r="R7606" i="1" s="1"/>
  <c r="W7605" i="1"/>
  <c r="V7606" i="1" l="1"/>
  <c r="W7606" i="1" s="1"/>
  <c r="U7607" i="1"/>
  <c r="R7607" i="1" s="1"/>
  <c r="V7607" i="1" l="1"/>
  <c r="U7608" i="1" l="1"/>
  <c r="R7608" i="1" s="1"/>
  <c r="W7607" i="1"/>
  <c r="V7608" i="1"/>
  <c r="W7608" i="1" l="1"/>
  <c r="U7609" i="1"/>
  <c r="R7609" i="1" s="1"/>
  <c r="V7609" i="1" l="1"/>
  <c r="W7609" i="1" l="1"/>
  <c r="U7610" i="1"/>
  <c r="R7610" i="1" s="1"/>
  <c r="V7610" i="1" l="1"/>
  <c r="W7610" i="1" l="1"/>
  <c r="U7611" i="1"/>
  <c r="R7611" i="1" s="1"/>
  <c r="V7611" i="1" l="1"/>
  <c r="W7611" i="1" l="1"/>
  <c r="U7612" i="1"/>
  <c r="R7612" i="1" s="1"/>
  <c r="V7612" i="1" l="1"/>
  <c r="U7613" i="1" l="1"/>
  <c r="R7613" i="1" s="1"/>
  <c r="W7612" i="1"/>
  <c r="V7613" i="1"/>
  <c r="W7613" i="1" l="1"/>
  <c r="U7614" i="1"/>
  <c r="R7614" i="1" s="1"/>
  <c r="V7614" i="1" l="1"/>
  <c r="W7614" i="1" l="1"/>
  <c r="U7615" i="1"/>
  <c r="R7615" i="1" s="1"/>
  <c r="V7615" i="1" l="1"/>
  <c r="W7615" i="1" l="1"/>
  <c r="U7616" i="1"/>
  <c r="R7616" i="1" s="1"/>
  <c r="V7616" i="1" l="1"/>
  <c r="W7616" i="1" l="1"/>
  <c r="U7617" i="1"/>
  <c r="R7617" i="1" s="1"/>
  <c r="V7617" i="1" l="1"/>
  <c r="W7617" i="1" l="1"/>
  <c r="U7618" i="1"/>
  <c r="R7618" i="1" s="1"/>
  <c r="V7618" i="1" l="1"/>
  <c r="U7619" i="1" l="1"/>
  <c r="R7619" i="1" s="1"/>
  <c r="W7618" i="1"/>
  <c r="V7619" i="1"/>
  <c r="U7620" i="1" l="1"/>
  <c r="R7620" i="1" s="1"/>
  <c r="W7619" i="1"/>
  <c r="V7620" i="1" l="1"/>
  <c r="V7621" i="1" s="1"/>
  <c r="W7620" i="1"/>
  <c r="U7622" i="1" l="1"/>
  <c r="R7622" i="1" s="1"/>
  <c r="W7621" i="1"/>
  <c r="V7622" i="1"/>
  <c r="U7623" i="1" l="1"/>
  <c r="R7623" i="1" s="1"/>
  <c r="W7622" i="1"/>
  <c r="V7623" i="1"/>
  <c r="U7624" i="1" l="1"/>
  <c r="R7624" i="1" s="1"/>
  <c r="W7623" i="1"/>
  <c r="V7624" i="1"/>
  <c r="V7625" i="1" l="1"/>
  <c r="W7624" i="1"/>
  <c r="U7626" i="1" l="1"/>
  <c r="R7626" i="1" s="1"/>
  <c r="W7625" i="1"/>
  <c r="V7626" i="1" l="1"/>
  <c r="W7626" i="1" s="1"/>
  <c r="U7627" i="1"/>
  <c r="R7627" i="1" s="1"/>
  <c r="V7627" i="1" l="1"/>
  <c r="W7627" i="1" l="1"/>
  <c r="U7628" i="1"/>
  <c r="R7628" i="1" s="1"/>
  <c r="V7628" i="1" l="1"/>
  <c r="W7628" i="1" l="1"/>
  <c r="U7629" i="1"/>
  <c r="R7629" i="1" s="1"/>
  <c r="V7629" i="1" l="1"/>
  <c r="W7629" i="1" l="1"/>
  <c r="U7630" i="1"/>
  <c r="R7630" i="1" s="1"/>
  <c r="V7630" i="1" l="1"/>
  <c r="U7631" i="1" l="1"/>
  <c r="R7631" i="1" s="1"/>
  <c r="W7630" i="1"/>
  <c r="V7631" i="1" l="1"/>
  <c r="W7631" i="1" s="1"/>
  <c r="U7632" i="1" l="1"/>
  <c r="R7632" i="1" s="1"/>
  <c r="V7632" i="1" l="1"/>
  <c r="U7633" i="1"/>
  <c r="R7633" i="1" s="1"/>
  <c r="W7632" i="1"/>
  <c r="V7633" i="1" l="1"/>
  <c r="U7634" i="1"/>
  <c r="R7634" i="1" s="1"/>
  <c r="W7633" i="1"/>
  <c r="V7634" i="1" l="1"/>
  <c r="U7635" i="1"/>
  <c r="R7635" i="1" s="1"/>
  <c r="W7634" i="1"/>
  <c r="V7635" i="1" l="1"/>
  <c r="W7635" i="1" l="1"/>
  <c r="U7636" i="1"/>
  <c r="R7636" i="1" s="1"/>
  <c r="V7636" i="1" l="1"/>
  <c r="U7637" i="1" l="1"/>
  <c r="R7637" i="1" s="1"/>
  <c r="V7637" i="1"/>
  <c r="W7636" i="1"/>
  <c r="U7638" i="1" l="1"/>
  <c r="R7638" i="1" s="1"/>
  <c r="W7637" i="1"/>
  <c r="V7638" i="1"/>
  <c r="U7639" i="1" l="1"/>
  <c r="R7639" i="1" s="1"/>
  <c r="W7638" i="1"/>
  <c r="V7639" i="1" l="1"/>
  <c r="U7640" i="1"/>
  <c r="R7640" i="1" s="1"/>
  <c r="W7639" i="1"/>
  <c r="V7640" i="1" l="1"/>
  <c r="W7640" i="1" s="1"/>
  <c r="U7641" i="1"/>
  <c r="R7641" i="1" s="1"/>
  <c r="V7641" i="1" l="1"/>
  <c r="U7642" i="1" l="1"/>
  <c r="R7642" i="1" s="1"/>
  <c r="W7641" i="1"/>
  <c r="V7642" i="1"/>
  <c r="W7642" i="1" l="1"/>
  <c r="U7643" i="1"/>
  <c r="R7643" i="1" s="1"/>
  <c r="V7643" i="1" l="1"/>
  <c r="W7643" i="1" l="1"/>
  <c r="U7644" i="1"/>
  <c r="R7644" i="1" s="1"/>
  <c r="V7644" i="1" l="1"/>
  <c r="U7645" i="1" l="1"/>
  <c r="R7645" i="1" s="1"/>
  <c r="W7644" i="1"/>
  <c r="V7645" i="1" l="1"/>
  <c r="W7645" i="1" s="1"/>
  <c r="U7646" i="1"/>
  <c r="R7646" i="1" s="1"/>
  <c r="V7646" i="1" l="1"/>
  <c r="W7646" i="1" s="1"/>
  <c r="U7647" i="1" l="1"/>
  <c r="R7647" i="1" s="1"/>
  <c r="V7647" i="1" l="1"/>
  <c r="U7648" i="1"/>
  <c r="R7648" i="1" s="1"/>
  <c r="W7647" i="1"/>
  <c r="V7648" i="1" l="1"/>
  <c r="W7648" i="1" s="1"/>
  <c r="U7649" i="1"/>
  <c r="R7649" i="1" s="1"/>
  <c r="V7649" i="1" l="1"/>
  <c r="U7650" i="1"/>
  <c r="R7650" i="1" s="1"/>
  <c r="W7649" i="1"/>
  <c r="V7650" i="1" l="1"/>
  <c r="U7651" i="1"/>
  <c r="R7651" i="1" s="1"/>
  <c r="W7650" i="1"/>
  <c r="V7651" i="1" l="1"/>
  <c r="W7651" i="1" s="1"/>
  <c r="U7652" i="1"/>
  <c r="R7652" i="1" s="1"/>
  <c r="V7652" i="1" l="1"/>
  <c r="U7653" i="1" l="1"/>
  <c r="R7653" i="1" s="1"/>
  <c r="W7652" i="1"/>
  <c r="V7653" i="1" l="1"/>
  <c r="W7653" i="1" s="1"/>
  <c r="U7654" i="1"/>
  <c r="R7654" i="1" s="1"/>
  <c r="V7654" i="1" l="1"/>
  <c r="U7655" i="1" l="1"/>
  <c r="R7655" i="1" s="1"/>
  <c r="W7654" i="1"/>
  <c r="V7655" i="1"/>
  <c r="W7655" i="1" l="1"/>
  <c r="U7656" i="1"/>
  <c r="R7656" i="1" s="1"/>
  <c r="V7656" i="1" l="1"/>
  <c r="W7656" i="1" l="1"/>
  <c r="V7657" i="1"/>
  <c r="W7657" i="1" l="1"/>
  <c r="V7658" i="1"/>
  <c r="W7658" i="1" l="1"/>
  <c r="V7659" i="1"/>
  <c r="W7659" i="1" l="1"/>
  <c r="V7660" i="1"/>
  <c r="W7660" i="1" l="1"/>
  <c r="V7661" i="1"/>
  <c r="W7661" i="1" l="1"/>
  <c r="V7662" i="1"/>
  <c r="W7662" i="1" l="1"/>
  <c r="V7663" i="1"/>
  <c r="W7663" i="1" l="1"/>
  <c r="U7664" i="1"/>
  <c r="R7664" i="1" s="1"/>
  <c r="V7664" i="1" l="1"/>
  <c r="U7665" i="1" l="1"/>
  <c r="R7665" i="1" s="1"/>
  <c r="W7664" i="1"/>
  <c r="V7665" i="1"/>
  <c r="U7666" i="1" l="1"/>
  <c r="R7666" i="1" s="1"/>
  <c r="W7665" i="1"/>
  <c r="V7666" i="1"/>
  <c r="W7666" i="1" l="1"/>
  <c r="V7667" i="1"/>
  <c r="U7668" i="1" l="1"/>
  <c r="R7668" i="1" s="1"/>
  <c r="V7668" i="1"/>
  <c r="W7667" i="1"/>
  <c r="W7668" i="1" l="1"/>
  <c r="V7669" i="1"/>
  <c r="U7670" i="1" l="1"/>
  <c r="R7670" i="1" s="1"/>
  <c r="W7669" i="1"/>
  <c r="V7670" i="1"/>
  <c r="U7671" i="1" l="1"/>
  <c r="R7671" i="1" s="1"/>
  <c r="W7670" i="1"/>
  <c r="V7671" i="1"/>
  <c r="W7671" i="1" l="1"/>
  <c r="V7672" i="1"/>
  <c r="V7673" i="1" l="1"/>
  <c r="W7672" i="1"/>
  <c r="W7673" i="1" l="1"/>
  <c r="V7674" i="1"/>
  <c r="W7674" i="1" l="1"/>
  <c r="V7675" i="1"/>
  <c r="W7675" i="1" l="1"/>
  <c r="V7676" i="1"/>
  <c r="U7677" i="1" l="1"/>
  <c r="R7677" i="1" s="1"/>
  <c r="W7676" i="1"/>
  <c r="V7677" i="1"/>
  <c r="W7677" i="1" l="1"/>
  <c r="U7678" i="1"/>
  <c r="R7678" i="1" s="1"/>
  <c r="V7678" i="1" l="1"/>
  <c r="W7678" i="1" l="1"/>
  <c r="U7679" i="1"/>
  <c r="R7679" i="1" s="1"/>
  <c r="V7679" i="1" l="1"/>
  <c r="W7679" i="1" l="1"/>
  <c r="U7680" i="1"/>
  <c r="R7680" i="1" s="1"/>
  <c r="V7680" i="1" l="1"/>
  <c r="W7680" i="1"/>
  <c r="U7681" i="1"/>
  <c r="R7681" i="1" s="1"/>
  <c r="V7681" i="1" l="1"/>
  <c r="U7682" i="1" l="1"/>
  <c r="R7682" i="1" s="1"/>
  <c r="W7681" i="1"/>
  <c r="V7682" i="1" l="1"/>
  <c r="W7682" i="1" s="1"/>
  <c r="U7683" i="1"/>
  <c r="R7683" i="1" s="1"/>
  <c r="V7683" i="1" l="1"/>
  <c r="U7684" i="1"/>
  <c r="R7684" i="1" s="1"/>
  <c r="V7684" i="1"/>
  <c r="W7683" i="1"/>
  <c r="U8285" i="1"/>
  <c r="R8285" i="1" s="1"/>
  <c r="U7685" i="1" l="1"/>
  <c r="R7685" i="1" s="1"/>
  <c r="W7684" i="1"/>
  <c r="U8286" i="1"/>
  <c r="R8286" i="1" s="1"/>
  <c r="V7685" i="1" l="1"/>
  <c r="W7685" i="1" s="1"/>
  <c r="U7686" i="1"/>
  <c r="R7686" i="1" s="1"/>
  <c r="U8287" i="1"/>
  <c r="R8287" i="1" s="1"/>
  <c r="V7686" i="1" l="1"/>
  <c r="U7687" i="1"/>
  <c r="R7687" i="1" s="1"/>
  <c r="W7686" i="1"/>
  <c r="V7687" i="1" l="1"/>
  <c r="W7687" i="1" s="1"/>
  <c r="U7688" i="1"/>
  <c r="R7688" i="1" s="1"/>
  <c r="V7688" i="1" l="1"/>
  <c r="U7689" i="1"/>
  <c r="R7689" i="1" s="1"/>
  <c r="W7688" i="1"/>
  <c r="V7689" i="1" l="1"/>
  <c r="U7690" i="1"/>
  <c r="R7690" i="1" s="1"/>
  <c r="V7690" i="1"/>
  <c r="W7689" i="1"/>
  <c r="U8290" i="1"/>
  <c r="R8290" i="1" s="1"/>
  <c r="V7691" i="1" l="1"/>
  <c r="W7690" i="1"/>
  <c r="W7691" i="1" l="1"/>
  <c r="V7692" i="1"/>
  <c r="W7692" i="1" l="1"/>
  <c r="V7693" i="1"/>
  <c r="W7693" i="1" l="1"/>
  <c r="U7694" i="1"/>
  <c r="R7694" i="1" s="1"/>
  <c r="U8293" i="1"/>
  <c r="R8293" i="1" s="1"/>
  <c r="V7694" i="1" l="1"/>
  <c r="U7695" i="1" l="1"/>
  <c r="R7695" i="1" s="1"/>
  <c r="W7694" i="1"/>
  <c r="V7695" i="1" l="1"/>
  <c r="W7695" i="1" s="1"/>
  <c r="U7696" i="1"/>
  <c r="R7696" i="1" s="1"/>
  <c r="U8295" i="1"/>
  <c r="R8295" i="1" s="1"/>
  <c r="V7696" i="1" l="1"/>
  <c r="U8296" i="1"/>
  <c r="R8296" i="1" s="1"/>
  <c r="W7696" i="1" l="1"/>
  <c r="V7697" i="1"/>
  <c r="U8297" i="1"/>
  <c r="R8297" i="1" s="1"/>
  <c r="W7697" i="1" l="1"/>
  <c r="U7698" i="1"/>
  <c r="R7698" i="1" s="1"/>
  <c r="V7698" i="1" l="1"/>
  <c r="U7699" i="1" l="1"/>
  <c r="R7699" i="1" s="1"/>
  <c r="W7698" i="1"/>
  <c r="V7699" i="1"/>
  <c r="U7700" i="1" l="1"/>
  <c r="R7700" i="1" s="1"/>
  <c r="W7699" i="1"/>
  <c r="V7700" i="1" l="1"/>
  <c r="W7700" i="1" s="1"/>
  <c r="U7701" i="1"/>
  <c r="R7701" i="1" s="1"/>
  <c r="V7701" i="1" l="1"/>
  <c r="U7702" i="1" l="1"/>
  <c r="R7702" i="1" s="1"/>
  <c r="W7701" i="1"/>
  <c r="V7702" i="1"/>
  <c r="W7702" i="1" l="1"/>
  <c r="U7703" i="1"/>
  <c r="R7703" i="1" s="1"/>
  <c r="V7703" i="1" l="1"/>
  <c r="W7703" i="1" l="1"/>
  <c r="U7704" i="1"/>
  <c r="R7704" i="1" s="1"/>
  <c r="V7704" i="1" l="1"/>
  <c r="W7704" i="1" l="1"/>
  <c r="U7705" i="1"/>
  <c r="R7705" i="1" s="1"/>
  <c r="V7705" i="1" l="1"/>
  <c r="U7706" i="1" l="1"/>
  <c r="R7706" i="1" s="1"/>
  <c r="W7705" i="1"/>
  <c r="V7706" i="1" l="1"/>
  <c r="U7707" i="1" l="1"/>
  <c r="R7707" i="1" s="1"/>
  <c r="W7706" i="1"/>
  <c r="V7707" i="1"/>
  <c r="W7707" i="1" l="1"/>
  <c r="U7708" i="1"/>
  <c r="R7708" i="1" s="1"/>
  <c r="V7708" i="1" l="1"/>
  <c r="V7709" i="1" s="1"/>
  <c r="W7708" i="1" l="1"/>
  <c r="U7710" i="1"/>
  <c r="R7710" i="1" s="1"/>
  <c r="W7709" i="1"/>
  <c r="V7710" i="1" l="1"/>
  <c r="U7711" i="1"/>
  <c r="R7711" i="1" s="1"/>
  <c r="W7710" i="1"/>
  <c r="V7711" i="1" l="1"/>
  <c r="U7712" i="1"/>
  <c r="R7712" i="1" s="1"/>
  <c r="W7711" i="1"/>
  <c r="V7712" i="1" l="1"/>
  <c r="W7712" i="1"/>
  <c r="V7713" i="1"/>
  <c r="W7713" i="1" l="1"/>
  <c r="U7714" i="1"/>
  <c r="R7714" i="1" s="1"/>
  <c r="V7714" i="1" l="1"/>
  <c r="V7715" i="1" l="1"/>
  <c r="W7714" i="1"/>
  <c r="W7715" i="1" l="1"/>
  <c r="V7716" i="1"/>
  <c r="U7717" i="1" l="1"/>
  <c r="R7717" i="1" s="1"/>
  <c r="W7716" i="1"/>
  <c r="V7717" i="1"/>
  <c r="V7718" i="1" l="1"/>
  <c r="W7717" i="1"/>
  <c r="W7718" i="1" l="1"/>
  <c r="V7719" i="1"/>
  <c r="W7719" i="1" l="1"/>
  <c r="V7720" i="1"/>
  <c r="W7720" i="1" l="1"/>
  <c r="V7721" i="1"/>
  <c r="W7721" i="1" l="1"/>
  <c r="V7722" i="1"/>
  <c r="U7723" i="1" l="1"/>
  <c r="R7723" i="1" s="1"/>
  <c r="W7722" i="1"/>
  <c r="V7723" i="1"/>
  <c r="U7724" i="1" l="1"/>
  <c r="R7724" i="1" s="1"/>
  <c r="W7723" i="1"/>
  <c r="V7724" i="1"/>
  <c r="W7724" i="1" l="1"/>
  <c r="U7725" i="1"/>
  <c r="R7725" i="1" s="1"/>
  <c r="V7725" i="1" l="1"/>
  <c r="U7726" i="1" l="1"/>
  <c r="R7726" i="1" s="1"/>
  <c r="W7725" i="1"/>
  <c r="V7726" i="1" l="1"/>
  <c r="W7726" i="1" s="1"/>
  <c r="U7727" i="1"/>
  <c r="R7727" i="1" s="1"/>
  <c r="V7727" i="1" l="1"/>
  <c r="W7727" i="1" l="1"/>
  <c r="U7728" i="1"/>
  <c r="R7728" i="1" s="1"/>
  <c r="V7728" i="1" l="1"/>
  <c r="W7728" i="1" l="1"/>
  <c r="U7729" i="1"/>
  <c r="R7729" i="1" s="1"/>
  <c r="V7729" i="1" l="1"/>
  <c r="W7729" i="1" l="1"/>
  <c r="U7730" i="1"/>
  <c r="R7730" i="1" s="1"/>
  <c r="V7730" i="1" l="1"/>
  <c r="U7731" i="1" l="1"/>
  <c r="R7731" i="1" s="1"/>
  <c r="W7730" i="1"/>
  <c r="V7731" i="1"/>
  <c r="U7732" i="1" l="1"/>
  <c r="R7732" i="1" s="1"/>
  <c r="W7731" i="1"/>
  <c r="V7732" i="1"/>
  <c r="W7732" i="1" l="1"/>
  <c r="V7733" i="1"/>
  <c r="W7733" i="1" l="1"/>
  <c r="U7734" i="1"/>
  <c r="R7734" i="1" s="1"/>
  <c r="V7734" i="1" l="1"/>
  <c r="U7735" i="1" l="1"/>
  <c r="R7735" i="1" s="1"/>
  <c r="W7734" i="1"/>
  <c r="V7735" i="1"/>
  <c r="U7736" i="1" l="1"/>
  <c r="R7736" i="1" s="1"/>
  <c r="W7735" i="1"/>
  <c r="V7736" i="1"/>
  <c r="U7737" i="1" l="1"/>
  <c r="R7737" i="1" s="1"/>
  <c r="W7736" i="1"/>
  <c r="V7737" i="1"/>
  <c r="W7737" i="1" l="1"/>
  <c r="U7738" i="1"/>
  <c r="R7738" i="1" s="1"/>
  <c r="V7738" i="1" l="1"/>
  <c r="U7739" i="1" l="1"/>
  <c r="R7739" i="1" s="1"/>
  <c r="W7738" i="1"/>
  <c r="V7739" i="1"/>
  <c r="U7740" i="1" l="1"/>
  <c r="R7740" i="1" s="1"/>
  <c r="W7739" i="1"/>
  <c r="V7740" i="1"/>
  <c r="W7740" i="1" l="1"/>
  <c r="V7741" i="1"/>
  <c r="U7742" i="1" l="1"/>
  <c r="R7742" i="1" s="1"/>
  <c r="W7741" i="1"/>
  <c r="V7742" i="1" l="1"/>
  <c r="W7742" i="1" s="1"/>
  <c r="V7743" i="1" l="1"/>
  <c r="U7744" i="1"/>
  <c r="R7744" i="1" s="1"/>
  <c r="W7743" i="1"/>
  <c r="V7744" i="1"/>
  <c r="V7745" i="1" l="1"/>
  <c r="W7744" i="1"/>
  <c r="W7745" i="1" l="1"/>
  <c r="V7746" i="1"/>
  <c r="W7746" i="1" l="1"/>
  <c r="V7747" i="1"/>
  <c r="W7747" i="1" l="1"/>
  <c r="U7748" i="1"/>
  <c r="R7748" i="1" s="1"/>
  <c r="V7748" i="1" l="1"/>
  <c r="W7748" i="1" l="1"/>
  <c r="V7749" i="1"/>
  <c r="W7749" i="1" l="1"/>
  <c r="V7750" i="1"/>
  <c r="W7750" i="1" l="1"/>
  <c r="U7751" i="1"/>
  <c r="R7751" i="1" s="1"/>
  <c r="V7751" i="1" l="1"/>
  <c r="U7752" i="1" l="1"/>
  <c r="R7752" i="1" s="1"/>
  <c r="W7751" i="1"/>
  <c r="V7752" i="1" l="1"/>
  <c r="U7753" i="1"/>
  <c r="R7753" i="1" s="1"/>
  <c r="W7752" i="1"/>
  <c r="V7753" i="1" l="1"/>
  <c r="W7753" i="1" s="1"/>
  <c r="V7754" i="1" l="1"/>
  <c r="W7754" i="1"/>
  <c r="V7755" i="1"/>
  <c r="U7756" i="1" l="1"/>
  <c r="R7756" i="1" s="1"/>
  <c r="W7755" i="1"/>
  <c r="V7756" i="1"/>
  <c r="U7757" i="1" l="1"/>
  <c r="R7757" i="1" s="1"/>
  <c r="W7756" i="1"/>
  <c r="V7757" i="1" l="1"/>
  <c r="W7757" i="1" s="1"/>
  <c r="V7758" i="1" l="1"/>
  <c r="W7758" i="1" s="1"/>
  <c r="U7759" i="1"/>
  <c r="R7759" i="1" s="1"/>
  <c r="U8355" i="1"/>
  <c r="R8355" i="1" s="1"/>
  <c r="V7759" i="1" l="1"/>
  <c r="W7759" i="1" l="1"/>
  <c r="U7760" i="1"/>
  <c r="R7760" i="1" s="1"/>
  <c r="V7760" i="1" l="1"/>
  <c r="W7760" i="1" l="1"/>
  <c r="U7761" i="1"/>
  <c r="R7761" i="1" s="1"/>
  <c r="U8358" i="1"/>
  <c r="R8358" i="1" s="1"/>
  <c r="V7761" i="1" l="1"/>
  <c r="W7761" i="1" l="1"/>
  <c r="V7762" i="1"/>
  <c r="W7762" i="1" l="1"/>
  <c r="V7763" i="1"/>
  <c r="U7764" i="1" l="1"/>
  <c r="R7764" i="1" s="1"/>
  <c r="V7764" i="1"/>
  <c r="W7763" i="1"/>
  <c r="W7764" i="1" l="1"/>
  <c r="V7765" i="1"/>
  <c r="U8362" i="1"/>
  <c r="R8362" i="1" s="1"/>
  <c r="W7765" i="1" l="1"/>
  <c r="V7766" i="1"/>
  <c r="U7767" i="1" l="1"/>
  <c r="R7767" i="1" s="1"/>
  <c r="W7766" i="1"/>
  <c r="V7767" i="1"/>
  <c r="U7768" i="1" l="1"/>
  <c r="R7768" i="1" s="1"/>
  <c r="W7767" i="1"/>
  <c r="U8365" i="1"/>
  <c r="R8365" i="1" s="1"/>
  <c r="V7768" i="1" l="1"/>
  <c r="W7768" i="1" s="1"/>
  <c r="U7769" i="1"/>
  <c r="R7769" i="1" s="1"/>
  <c r="V7769" i="1" l="1"/>
  <c r="U7770" i="1"/>
  <c r="R7770" i="1" s="1"/>
  <c r="W7769" i="1"/>
  <c r="V7770" i="1"/>
  <c r="W7770" i="1" l="1"/>
  <c r="V7771" i="1"/>
  <c r="U8367" i="1"/>
  <c r="R8367" i="1" s="1"/>
  <c r="W7771" i="1" l="1"/>
  <c r="U7772" i="1"/>
  <c r="R7772" i="1" s="1"/>
  <c r="V7772" i="1" l="1"/>
  <c r="W7772" i="1" l="1"/>
  <c r="U7773" i="1"/>
  <c r="R7773" i="1" s="1"/>
  <c r="V7773" i="1" l="1"/>
  <c r="U7774" i="1" l="1"/>
  <c r="R7774" i="1" s="1"/>
  <c r="W7773" i="1"/>
  <c r="V7774" i="1" l="1"/>
  <c r="W7774" i="1" s="1"/>
  <c r="U7775" i="1"/>
  <c r="R7775" i="1" s="1"/>
  <c r="V7775" i="1" l="1"/>
  <c r="U7776" i="1" l="1"/>
  <c r="R7776" i="1" s="1"/>
  <c r="W7775" i="1"/>
  <c r="V7776" i="1"/>
  <c r="U7777" i="1" l="1"/>
  <c r="R7777" i="1" s="1"/>
  <c r="W7776" i="1"/>
  <c r="V7777" i="1"/>
  <c r="U7778" i="1" l="1"/>
  <c r="R7778" i="1" s="1"/>
  <c r="W7777" i="1"/>
  <c r="V7778" i="1" l="1"/>
  <c r="U7779" i="1"/>
  <c r="R7779" i="1" s="1"/>
  <c r="W7778" i="1"/>
  <c r="V7779" i="1" l="1"/>
  <c r="W7779" i="1"/>
  <c r="U7780" i="1"/>
  <c r="R7780" i="1" s="1"/>
  <c r="V7780" i="1" l="1"/>
  <c r="W7780" i="1" l="1"/>
  <c r="U7781" i="1"/>
  <c r="R7781" i="1" s="1"/>
  <c r="V7781" i="1" l="1"/>
  <c r="U7782" i="1" s="1"/>
  <c r="R7782" i="1" s="1"/>
  <c r="W7781" i="1" l="1"/>
  <c r="V7782" i="1"/>
  <c r="U7783" i="1" s="1"/>
  <c r="R7783" i="1" s="1"/>
  <c r="W7782" i="1"/>
  <c r="V7783" i="1" l="1"/>
  <c r="U7784" i="1"/>
  <c r="R7784" i="1" s="1"/>
  <c r="W7783" i="1"/>
  <c r="V7784" i="1" l="1"/>
  <c r="W7784" i="1" l="1"/>
  <c r="U7785" i="1"/>
  <c r="R7785" i="1" s="1"/>
  <c r="V7785" i="1" l="1"/>
  <c r="W7785" i="1"/>
  <c r="U7786" i="1"/>
  <c r="R7786" i="1" s="1"/>
  <c r="V7786" i="1" l="1"/>
  <c r="U7787" i="1" s="1"/>
  <c r="R7787" i="1" s="1"/>
  <c r="W7786" i="1"/>
  <c r="V7787" i="1" l="1"/>
  <c r="U7788" i="1" s="1"/>
  <c r="R7788" i="1" s="1"/>
  <c r="W7787" i="1"/>
  <c r="V7788" i="1" l="1"/>
  <c r="U7789" i="1"/>
  <c r="R7789" i="1" s="1"/>
  <c r="W7788" i="1"/>
  <c r="V7789" i="1" l="1"/>
  <c r="U7790" i="1"/>
  <c r="R7790" i="1" s="1"/>
  <c r="W7789" i="1"/>
  <c r="V7790" i="1" l="1"/>
  <c r="U7791" i="1"/>
  <c r="R7791" i="1" s="1"/>
  <c r="W7790" i="1"/>
  <c r="V7791" i="1" l="1"/>
  <c r="U7792" i="1" s="1"/>
  <c r="R7792" i="1" s="1"/>
  <c r="W7791" i="1" l="1"/>
  <c r="V7792" i="1"/>
  <c r="W7792" i="1" s="1"/>
  <c r="U7793" i="1"/>
  <c r="R7793" i="1" s="1"/>
  <c r="V7793" i="1" l="1"/>
  <c r="W7793" i="1" l="1"/>
  <c r="U7794" i="1"/>
  <c r="R7794" i="1" s="1"/>
  <c r="V7794" i="1" l="1"/>
  <c r="U7795" i="1" l="1"/>
  <c r="R7795" i="1" s="1"/>
  <c r="W7794" i="1"/>
  <c r="V7795" i="1" l="1"/>
  <c r="W7795" i="1" s="1"/>
  <c r="U7796" i="1" l="1"/>
  <c r="R7796" i="1" s="1"/>
  <c r="V7796" i="1"/>
  <c r="W7796" i="1" l="1"/>
  <c r="U7797" i="1"/>
  <c r="R7797" i="1" s="1"/>
  <c r="V7797" i="1" l="1"/>
  <c r="W7797" i="1" l="1"/>
  <c r="U7798" i="1"/>
  <c r="R7798" i="1" s="1"/>
  <c r="V7798" i="1" l="1"/>
  <c r="W7798" i="1" l="1"/>
  <c r="U7799" i="1"/>
  <c r="R7799" i="1" s="1"/>
  <c r="V7799" i="1" l="1"/>
  <c r="W7799" i="1" l="1"/>
  <c r="U7800" i="1"/>
  <c r="R7800" i="1" s="1"/>
  <c r="V7800" i="1" l="1"/>
  <c r="W7800" i="1" l="1"/>
  <c r="U7801" i="1"/>
  <c r="R7801" i="1" s="1"/>
  <c r="V7801" i="1" l="1"/>
  <c r="W7801" i="1" l="1"/>
  <c r="U7802" i="1"/>
  <c r="R7802" i="1" s="1"/>
  <c r="V7802" i="1" l="1"/>
  <c r="W7802" i="1" l="1"/>
  <c r="V7803" i="1"/>
  <c r="W7803" i="1" l="1"/>
  <c r="V7804" i="1"/>
  <c r="W7804" i="1" l="1"/>
  <c r="V7805" i="1"/>
  <c r="U7806" i="1" l="1"/>
  <c r="R7806" i="1" s="1"/>
  <c r="W7805" i="1"/>
  <c r="V7806" i="1" l="1"/>
  <c r="W7806" i="1" s="1"/>
  <c r="U7807" i="1"/>
  <c r="R7807" i="1" s="1"/>
  <c r="V7807" i="1" l="1"/>
  <c r="W7807" i="1" s="1"/>
  <c r="U7808" i="1"/>
  <c r="R7808" i="1" s="1"/>
  <c r="V7808" i="1" l="1"/>
  <c r="U7809" i="1"/>
  <c r="R7809" i="1" s="1"/>
  <c r="W7808" i="1"/>
  <c r="V7809" i="1" l="1"/>
  <c r="W7809" i="1" s="1"/>
  <c r="U7810" i="1"/>
  <c r="R7810" i="1" s="1"/>
  <c r="V7810" i="1" l="1"/>
  <c r="W7810" i="1" s="1"/>
  <c r="U7811" i="1"/>
  <c r="R7811" i="1" s="1"/>
  <c r="V7811" i="1" l="1"/>
  <c r="V7812" i="1" s="1"/>
  <c r="W7811" i="1"/>
  <c r="W7812" i="1" l="1"/>
  <c r="V7813" i="1"/>
  <c r="W7813" i="1" l="1"/>
  <c r="V7814" i="1"/>
  <c r="W7814" i="1" l="1"/>
  <c r="V7815" i="1"/>
  <c r="W7815" i="1" l="1"/>
  <c r="V7816" i="1"/>
  <c r="W7816" i="1" l="1"/>
  <c r="U7817" i="1"/>
  <c r="R7817" i="1" s="1"/>
  <c r="V7817" i="1" l="1"/>
  <c r="U7818" i="1" l="1"/>
  <c r="R7818" i="1" s="1"/>
  <c r="W7817" i="1"/>
  <c r="V7818" i="1" l="1"/>
  <c r="W7818" i="1" s="1"/>
  <c r="U7819" i="1"/>
  <c r="R7819" i="1" s="1"/>
  <c r="V7819" i="1" l="1"/>
  <c r="U7820" i="1" s="1"/>
  <c r="R7820" i="1" s="1"/>
  <c r="W7819" i="1" l="1"/>
  <c r="V7820" i="1"/>
  <c r="U7821" i="1"/>
  <c r="R7821" i="1" s="1"/>
  <c r="W7820" i="1"/>
  <c r="V7821" i="1" l="1"/>
  <c r="W7821" i="1" s="1"/>
  <c r="U7822" i="1"/>
  <c r="R7822" i="1" s="1"/>
  <c r="V7822" i="1" l="1"/>
  <c r="U7823" i="1" l="1"/>
  <c r="R7823" i="1" s="1"/>
  <c r="W7822" i="1"/>
  <c r="V7823" i="1" l="1"/>
  <c r="W7823" i="1" s="1"/>
  <c r="U7824" i="1"/>
  <c r="R7824" i="1" s="1"/>
  <c r="V7824" i="1" l="1"/>
  <c r="W7824" i="1" l="1"/>
  <c r="U7825" i="1"/>
  <c r="R7825" i="1" s="1"/>
  <c r="V7825" i="1" l="1"/>
  <c r="W7825" i="1" l="1"/>
  <c r="V7826" i="1"/>
  <c r="U7827" i="1" l="1"/>
  <c r="R7827" i="1" s="1"/>
  <c r="W7826" i="1"/>
  <c r="V7827" i="1"/>
  <c r="W7827" i="1" l="1"/>
  <c r="V7828" i="1"/>
  <c r="U7829" i="1" l="1"/>
  <c r="R7829" i="1" s="1"/>
  <c r="W7828" i="1"/>
  <c r="V7829" i="1"/>
  <c r="W7829" i="1" l="1"/>
  <c r="U7830" i="1"/>
  <c r="R7830" i="1" s="1"/>
  <c r="V7830" i="1" l="1"/>
  <c r="W7830" i="1" s="1"/>
  <c r="U7831" i="1"/>
  <c r="R7831" i="1" s="1"/>
  <c r="V7831" i="1" l="1"/>
  <c r="W7831" i="1" l="1"/>
  <c r="U7832" i="1"/>
  <c r="R7832" i="1" s="1"/>
  <c r="V7832" i="1" l="1"/>
  <c r="W7832" i="1" s="1"/>
  <c r="U7833" i="1"/>
  <c r="R7833" i="1" s="1"/>
  <c r="V7833" i="1" l="1"/>
  <c r="U7834" i="1"/>
  <c r="R7834" i="1" s="1"/>
  <c r="W7833" i="1"/>
  <c r="V7834" i="1" l="1"/>
  <c r="W7834" i="1" s="1"/>
  <c r="U7835" i="1" l="1"/>
  <c r="R7835" i="1" s="1"/>
  <c r="V7835" i="1" l="1"/>
  <c r="W7835" i="1" s="1"/>
  <c r="U7836" i="1" l="1"/>
  <c r="R7836" i="1" s="1"/>
  <c r="V7836" i="1" l="1"/>
  <c r="W7836" i="1" s="1"/>
  <c r="U7837" i="1" l="1"/>
  <c r="R7837" i="1" s="1"/>
  <c r="V7837" i="1"/>
  <c r="W7837" i="1" l="1"/>
  <c r="U7838" i="1"/>
  <c r="R7838" i="1" s="1"/>
  <c r="V7838" i="1" l="1"/>
  <c r="W7838" i="1" l="1"/>
  <c r="U7839" i="1"/>
  <c r="R7839" i="1" s="1"/>
  <c r="V7839" i="1" l="1"/>
  <c r="W7839" i="1" l="1"/>
  <c r="U7840" i="1"/>
  <c r="R7840" i="1" s="1"/>
  <c r="V7840" i="1" l="1"/>
  <c r="U7841" i="1"/>
  <c r="R7841" i="1" s="1"/>
  <c r="W7840" i="1"/>
  <c r="V7841" i="1" l="1"/>
  <c r="U7842" i="1"/>
  <c r="R7842" i="1" s="1"/>
  <c r="W7841" i="1"/>
  <c r="V7842" i="1" l="1"/>
  <c r="U7843" i="1" s="1"/>
  <c r="R7843" i="1" s="1"/>
  <c r="W7842" i="1"/>
  <c r="V7843" i="1" l="1"/>
  <c r="W7843" i="1" l="1"/>
  <c r="U7844" i="1"/>
  <c r="R7844" i="1" s="1"/>
  <c r="V7844" i="1" l="1"/>
  <c r="U7845" i="1" l="1"/>
  <c r="R7845" i="1" s="1"/>
  <c r="W7844" i="1"/>
  <c r="V7845" i="1"/>
  <c r="W7845" i="1" l="1"/>
  <c r="U7846" i="1"/>
  <c r="R7846" i="1" s="1"/>
  <c r="V7846" i="1" l="1"/>
  <c r="U7847" i="1" l="1"/>
  <c r="R7847" i="1" s="1"/>
  <c r="W7846" i="1"/>
  <c r="V7847" i="1"/>
  <c r="W7847" i="1" l="1"/>
  <c r="U7848" i="1"/>
  <c r="R7848" i="1" s="1"/>
  <c r="V7848" i="1" l="1"/>
  <c r="U8440" i="1"/>
  <c r="R8440" i="1" s="1"/>
  <c r="W7848" i="1" l="1"/>
  <c r="U7849" i="1"/>
  <c r="R7849" i="1" s="1"/>
  <c r="V7849" i="1" l="1"/>
  <c r="U8441" i="1"/>
  <c r="R8441" i="1" s="1"/>
  <c r="U7850" i="1" l="1"/>
  <c r="R7850" i="1" s="1"/>
  <c r="W7849" i="1"/>
  <c r="U8442" i="1"/>
  <c r="R8442" i="1" s="1"/>
  <c r="V7850" i="1" l="1"/>
  <c r="W7850" i="1" s="1"/>
  <c r="U7851" i="1"/>
  <c r="R7851" i="1" s="1"/>
  <c r="V7851" i="1" l="1"/>
  <c r="W7851" i="1" l="1"/>
  <c r="U7852" i="1"/>
  <c r="R7852" i="1" s="1"/>
  <c r="V7852" i="1" l="1"/>
  <c r="W7852" i="1" l="1"/>
  <c r="U7853" i="1"/>
  <c r="R7853" i="1" s="1"/>
  <c r="V7853" i="1" l="1"/>
  <c r="U7854" i="1" s="1"/>
  <c r="R7854" i="1" s="1"/>
  <c r="W7853" i="1"/>
  <c r="V7854" i="1" l="1"/>
  <c r="U7855" i="1" s="1"/>
  <c r="R7855" i="1" s="1"/>
  <c r="W7854" i="1" l="1"/>
  <c r="V7855" i="1"/>
  <c r="U7856" i="1"/>
  <c r="R7856" i="1" s="1"/>
  <c r="W7855" i="1"/>
  <c r="V7856" i="1" l="1"/>
  <c r="U7857" i="1" s="1"/>
  <c r="R7857" i="1" s="1"/>
  <c r="W7856" i="1"/>
  <c r="V7857" i="1" l="1"/>
  <c r="U7858" i="1"/>
  <c r="R7858" i="1" s="1"/>
  <c r="W7857" i="1"/>
  <c r="V7858" i="1" l="1"/>
  <c r="U7859" i="1"/>
  <c r="R7859" i="1" s="1"/>
  <c r="W7858" i="1"/>
  <c r="V7859" i="1" l="1"/>
  <c r="W7859" i="1" s="1"/>
  <c r="U7860" i="1" l="1"/>
  <c r="R7860" i="1" s="1"/>
  <c r="V7860" i="1" l="1"/>
  <c r="U7861" i="1" s="1"/>
  <c r="R7861" i="1" s="1"/>
  <c r="W7860" i="1"/>
  <c r="V7861" i="1" l="1"/>
  <c r="W7861" i="1" l="1"/>
  <c r="U7862" i="1"/>
  <c r="R7862" i="1" s="1"/>
  <c r="V7862" i="1" l="1"/>
  <c r="W7862" i="1" l="1"/>
  <c r="U7863" i="1"/>
  <c r="R7863" i="1" s="1"/>
  <c r="V7863" i="1" l="1"/>
  <c r="U8458" i="1"/>
  <c r="R8458" i="1" s="1"/>
  <c r="W7863" i="1" l="1"/>
  <c r="U7864" i="1"/>
  <c r="R7864" i="1" s="1"/>
  <c r="V7864" i="1" l="1"/>
  <c r="U7865" i="1" l="1"/>
  <c r="R7865" i="1" s="1"/>
  <c r="W7864" i="1"/>
  <c r="V7865" i="1"/>
  <c r="U8460" i="1"/>
  <c r="R8460" i="1" s="1"/>
  <c r="U7866" i="1" l="1"/>
  <c r="R7866" i="1" s="1"/>
  <c r="W7865" i="1"/>
  <c r="V7866" i="1" l="1"/>
  <c r="U7867" i="1"/>
  <c r="R7867" i="1" s="1"/>
  <c r="W7866" i="1"/>
  <c r="U8461" i="1"/>
  <c r="R8461" i="1" s="1"/>
  <c r="V7867" i="1" l="1"/>
  <c r="U8462" i="1"/>
  <c r="R8462" i="1" s="1"/>
  <c r="W7867" i="1" l="1"/>
  <c r="U7868" i="1"/>
  <c r="R7868" i="1" s="1"/>
  <c r="V7868" i="1" l="1"/>
  <c r="W7868" i="1" l="1"/>
  <c r="U7869" i="1"/>
  <c r="R7869" i="1" s="1"/>
  <c r="V7869" i="1" l="1"/>
  <c r="U7870" i="1" l="1"/>
  <c r="R7870" i="1" s="1"/>
  <c r="W7869" i="1"/>
  <c r="V7870" i="1" l="1"/>
  <c r="U7871" i="1" s="1"/>
  <c r="R7871" i="1" s="1"/>
  <c r="W7870" i="1" l="1"/>
  <c r="V7871" i="1"/>
  <c r="U7872" i="1" s="1"/>
  <c r="R7872" i="1" s="1"/>
  <c r="W7871" i="1"/>
  <c r="V7872" i="1" l="1"/>
  <c r="W7872" i="1" s="1"/>
  <c r="U7873" i="1" l="1"/>
  <c r="R7873" i="1" s="1"/>
  <c r="V7873" i="1" l="1"/>
  <c r="W7873" i="1" l="1"/>
  <c r="U7874" i="1"/>
  <c r="R7874" i="1" s="1"/>
  <c r="V7874" i="1" l="1"/>
  <c r="W7874" i="1"/>
  <c r="U7875" i="1"/>
  <c r="R7875" i="1" s="1"/>
  <c r="V7875" i="1" l="1"/>
  <c r="U7877" i="1"/>
  <c r="R7877" i="1" s="1"/>
  <c r="W7875" i="1" l="1"/>
  <c r="U7876" i="1"/>
  <c r="U7878" i="1"/>
  <c r="R7878" i="1" s="1"/>
  <c r="R7876" i="1" l="1"/>
  <c r="V7876" i="1"/>
  <c r="W7876" i="1" l="1"/>
  <c r="V7877" i="1"/>
  <c r="U7879" i="1"/>
  <c r="R7879" i="1" s="1"/>
  <c r="W7877" i="1" l="1"/>
  <c r="V7878" i="1"/>
  <c r="U7880" i="1"/>
  <c r="R7880" i="1" s="1"/>
  <c r="U8475" i="1"/>
  <c r="R8475" i="1" s="1"/>
  <c r="V7879" i="1" l="1"/>
  <c r="W7879" i="1" s="1"/>
  <c r="W7878" i="1"/>
  <c r="V7880" i="1"/>
  <c r="V7881" i="1" s="1"/>
  <c r="U8476" i="1"/>
  <c r="R8476" i="1" s="1"/>
  <c r="W7880" i="1" l="1"/>
  <c r="W7881" i="1"/>
  <c r="U7882" i="1"/>
  <c r="R7882" i="1" s="1"/>
  <c r="U8477" i="1"/>
  <c r="R8477" i="1" s="1"/>
  <c r="V7882" i="1" l="1"/>
  <c r="U8478" i="1"/>
  <c r="R8478" i="1" s="1"/>
  <c r="W7882" i="1" l="1"/>
  <c r="U7883" i="1"/>
  <c r="R7883" i="1" s="1"/>
  <c r="V7883" i="1" l="1"/>
  <c r="U8479" i="1"/>
  <c r="R8479" i="1" s="1"/>
  <c r="W7883" i="1" l="1"/>
  <c r="U7884" i="1"/>
  <c r="R7884" i="1" s="1"/>
  <c r="V7884" i="1" l="1"/>
  <c r="U8480" i="1"/>
  <c r="R8480" i="1" s="1"/>
  <c r="W7884" i="1" l="1"/>
  <c r="V7885" i="1"/>
  <c r="U8481" i="1"/>
  <c r="R8481" i="1" s="1"/>
  <c r="U7886" i="1" l="1"/>
  <c r="R7886" i="1" s="1"/>
  <c r="W7885" i="1"/>
  <c r="U8482" i="1"/>
  <c r="R8482" i="1" s="1"/>
  <c r="V7886" i="1" l="1"/>
  <c r="W7886" i="1" s="1"/>
  <c r="U7887" i="1"/>
  <c r="R7887" i="1" s="1"/>
  <c r="U8483" i="1"/>
  <c r="R8483" i="1" s="1"/>
  <c r="V7887" i="1" l="1"/>
  <c r="U7888" i="1" l="1"/>
  <c r="R7888" i="1" s="1"/>
  <c r="W7887" i="1"/>
  <c r="V7888" i="1"/>
  <c r="U8484" i="1"/>
  <c r="R8484" i="1" s="1"/>
  <c r="W7888" i="1" l="1"/>
  <c r="U7889" i="1"/>
  <c r="R7889" i="1" s="1"/>
  <c r="U8485" i="1"/>
  <c r="R8485" i="1" s="1"/>
  <c r="V7889" i="1" l="1"/>
  <c r="U7890" i="1" l="1"/>
  <c r="R7890" i="1" s="1"/>
  <c r="W7889" i="1"/>
  <c r="V7890" i="1"/>
  <c r="U8486" i="1"/>
  <c r="R8486" i="1" s="1"/>
  <c r="W7890" i="1" l="1"/>
  <c r="U7891" i="1"/>
  <c r="R7891" i="1" s="1"/>
  <c r="V7891" i="1" l="1"/>
  <c r="W7891" i="1" l="1"/>
  <c r="U7892" i="1"/>
  <c r="R7892" i="1" s="1"/>
  <c r="V7892" i="1" l="1"/>
  <c r="U8489" i="1"/>
  <c r="R8489" i="1" s="1"/>
  <c r="U7893" i="1" l="1"/>
  <c r="R7893" i="1" s="1"/>
  <c r="W7892" i="1"/>
  <c r="V7893" i="1" l="1"/>
  <c r="W7893" i="1" s="1"/>
  <c r="U7894" i="1" l="1"/>
  <c r="R7894" i="1" s="1"/>
  <c r="V7894" i="1" l="1"/>
  <c r="U7895" i="1" s="1"/>
  <c r="R7895" i="1" s="1"/>
  <c r="V7895" i="1" l="1"/>
  <c r="W7895" i="1" s="1"/>
  <c r="W7894" i="1"/>
  <c r="U7896" i="1" l="1"/>
  <c r="R7896" i="1" s="1"/>
  <c r="V7896" i="1" l="1"/>
  <c r="U7897" i="1" s="1"/>
  <c r="R7897" i="1" s="1"/>
  <c r="W7896" i="1" l="1"/>
  <c r="V7897" i="1"/>
  <c r="W7897" i="1" s="1"/>
  <c r="U7898" i="1"/>
  <c r="R7898" i="1" s="1"/>
  <c r="V7898" i="1" l="1"/>
  <c r="U7899" i="1"/>
  <c r="R7899" i="1" s="1"/>
  <c r="W7898" i="1"/>
  <c r="V7899" i="1" l="1"/>
  <c r="W7899" i="1" s="1"/>
  <c r="U7900" i="1" l="1"/>
  <c r="R7900" i="1" s="1"/>
  <c r="V7900" i="1" l="1"/>
  <c r="U7901" i="1"/>
  <c r="R7901" i="1" s="1"/>
  <c r="W7900" i="1"/>
  <c r="V7901" i="1" l="1"/>
  <c r="U7902" i="1"/>
  <c r="R7902" i="1" s="1"/>
  <c r="W7901" i="1"/>
  <c r="V7902" i="1" l="1"/>
  <c r="W7902" i="1" s="1"/>
  <c r="U7903" i="1"/>
  <c r="R7903" i="1" s="1"/>
  <c r="V7903" i="1" l="1"/>
  <c r="W7903" i="1" l="1"/>
  <c r="U7904" i="1"/>
  <c r="R7904" i="1" s="1"/>
  <c r="V7904" i="1" l="1"/>
  <c r="U7905" i="1" l="1"/>
  <c r="R7905" i="1" s="1"/>
  <c r="W7904" i="1"/>
  <c r="V7905" i="1" l="1"/>
  <c r="W7905" i="1" l="1"/>
  <c r="U7906" i="1"/>
  <c r="R7906" i="1" s="1"/>
  <c r="V7906" i="1" l="1"/>
  <c r="W7906" i="1" l="1"/>
  <c r="U7907" i="1"/>
  <c r="R7907" i="1" s="1"/>
  <c r="V7907" i="1" l="1"/>
  <c r="W7907" i="1" l="1"/>
  <c r="U7908" i="1"/>
  <c r="R7908" i="1" s="1"/>
  <c r="V7908" i="1" l="1"/>
  <c r="U7909" i="1" l="1"/>
  <c r="R7909" i="1" s="1"/>
  <c r="W7908" i="1"/>
  <c r="V7909" i="1" l="1"/>
  <c r="W7909" i="1" s="1"/>
  <c r="U7910" i="1"/>
  <c r="R7910" i="1" s="1"/>
  <c r="V7910" i="1" l="1"/>
  <c r="W7910" i="1" l="1"/>
  <c r="U7911" i="1"/>
  <c r="R7911" i="1" s="1"/>
  <c r="V7911" i="1" l="1"/>
  <c r="U7912" i="1" l="1"/>
  <c r="R7912" i="1" s="1"/>
  <c r="W7911" i="1"/>
  <c r="V7912" i="1" l="1"/>
  <c r="W7912" i="1" s="1"/>
  <c r="U7913" i="1"/>
  <c r="R7913" i="1" s="1"/>
  <c r="V7913" i="1" l="1"/>
  <c r="W7913" i="1" s="1"/>
  <c r="U7914" i="1" l="1"/>
  <c r="R7914" i="1" s="1"/>
  <c r="V7914" i="1" l="1"/>
  <c r="W7914" i="1" s="1"/>
  <c r="U7915" i="1"/>
  <c r="R7915" i="1" s="1"/>
  <c r="V7915" i="1" l="1"/>
  <c r="W7915" i="1"/>
  <c r="U7916" i="1"/>
  <c r="R7916" i="1" s="1"/>
  <c r="V7916" i="1" l="1"/>
  <c r="W7916" i="1" s="1"/>
  <c r="U7917" i="1" l="1"/>
  <c r="R7917" i="1" s="1"/>
  <c r="V7917" i="1"/>
  <c r="W7917" i="1" s="1"/>
  <c r="U7918" i="1" l="1"/>
  <c r="R7918" i="1" s="1"/>
  <c r="V7918" i="1"/>
  <c r="W7918" i="1" s="1"/>
  <c r="U7919" i="1" l="1"/>
  <c r="R7919" i="1" s="1"/>
  <c r="V7919" i="1" l="1"/>
  <c r="U7920" i="1"/>
  <c r="R7920" i="1" s="1"/>
  <c r="W7919" i="1"/>
  <c r="V7920" i="1" l="1"/>
  <c r="U7921" i="1"/>
  <c r="R7921" i="1" s="1"/>
  <c r="W7920" i="1"/>
  <c r="V7921" i="1" l="1"/>
  <c r="U7922" i="1"/>
  <c r="R7922" i="1" s="1"/>
  <c r="W7921" i="1"/>
  <c r="V7922" i="1" l="1"/>
  <c r="U7923" i="1"/>
  <c r="R7923" i="1" s="1"/>
  <c r="W7922" i="1"/>
  <c r="V7923" i="1" l="1"/>
  <c r="W7923" i="1" s="1"/>
  <c r="U7924" i="1"/>
  <c r="R7924" i="1" s="1"/>
  <c r="V7924" i="1" l="1"/>
  <c r="U7925" i="1" l="1"/>
  <c r="R7925" i="1" s="1"/>
  <c r="W7924" i="1"/>
  <c r="V7925" i="1"/>
  <c r="U7926" i="1" l="1"/>
  <c r="R7926" i="1" s="1"/>
  <c r="W7925" i="1"/>
  <c r="V7926" i="1" l="1"/>
  <c r="U7927" i="1"/>
  <c r="R7927" i="1" s="1"/>
  <c r="W7926" i="1"/>
  <c r="V7927" i="1" l="1"/>
  <c r="W7927" i="1" s="1"/>
  <c r="U7928" i="1" l="1"/>
  <c r="R7928" i="1" s="1"/>
  <c r="V7928" i="1" l="1"/>
  <c r="W7928" i="1"/>
  <c r="U7929" i="1"/>
  <c r="R7929" i="1" s="1"/>
  <c r="V7929" i="1" l="1"/>
  <c r="U7930" i="1" l="1"/>
  <c r="R7930" i="1" s="1"/>
  <c r="W7929" i="1"/>
  <c r="V7930" i="1"/>
  <c r="W7930" i="1" l="1"/>
  <c r="U7931" i="1"/>
  <c r="R7931" i="1" s="1"/>
  <c r="V7931" i="1" l="1"/>
  <c r="W7931" i="1" l="1"/>
  <c r="U7932" i="1"/>
  <c r="R7932" i="1" s="1"/>
  <c r="V7932" i="1" l="1"/>
  <c r="U7933" i="1" s="1"/>
  <c r="R7933" i="1" s="1"/>
  <c r="W7932" i="1"/>
  <c r="V7933" i="1" l="1"/>
  <c r="U7934" i="1"/>
  <c r="R7934" i="1" s="1"/>
  <c r="W7933" i="1"/>
  <c r="V7934" i="1"/>
  <c r="U8537" i="1"/>
  <c r="R8537" i="1" s="1"/>
  <c r="W7934" i="1" l="1"/>
  <c r="U7935" i="1"/>
  <c r="R7935" i="1" s="1"/>
  <c r="U8538" i="1"/>
  <c r="R8538" i="1" s="1"/>
  <c r="V7935" i="1" l="1"/>
  <c r="U7936" i="1"/>
  <c r="R7936" i="1" s="1"/>
  <c r="W7935" i="1"/>
  <c r="U8539" i="1"/>
  <c r="R8539" i="1" s="1"/>
  <c r="V7936" i="1" l="1"/>
  <c r="U7937" i="1"/>
  <c r="R7937" i="1" s="1"/>
  <c r="W7936" i="1"/>
  <c r="V7937" i="1" l="1"/>
  <c r="U7938" i="1"/>
  <c r="R7938" i="1" s="1"/>
  <c r="W7937" i="1"/>
  <c r="V7938" i="1" l="1"/>
  <c r="W7938" i="1" s="1"/>
  <c r="U7939" i="1"/>
  <c r="R7939" i="1" s="1"/>
  <c r="V7939" i="1" l="1"/>
  <c r="W7939" i="1" l="1"/>
  <c r="U7940" i="1"/>
  <c r="R7940" i="1" s="1"/>
  <c r="V7940" i="1" l="1"/>
  <c r="W7940" i="1" l="1"/>
  <c r="U7941" i="1"/>
  <c r="R7941" i="1" s="1"/>
  <c r="V7941" i="1" l="1"/>
  <c r="W7941" i="1" l="1"/>
  <c r="U7942" i="1"/>
  <c r="R7942" i="1" s="1"/>
  <c r="V7942" i="1" l="1"/>
  <c r="U7943" i="1" l="1"/>
  <c r="R7943" i="1" s="1"/>
  <c r="W7942" i="1"/>
  <c r="V7943" i="1"/>
  <c r="W7943" i="1" l="1"/>
  <c r="U7944" i="1"/>
  <c r="R7944" i="1" s="1"/>
  <c r="U8548" i="1"/>
  <c r="R8548" i="1" s="1"/>
  <c r="V7944" i="1" l="1"/>
  <c r="U8549" i="1"/>
  <c r="R8549" i="1" s="1"/>
  <c r="U7945" i="1" l="1"/>
  <c r="R7945" i="1" s="1"/>
  <c r="W7944" i="1"/>
  <c r="V7945" i="1"/>
  <c r="W7945" i="1" l="1"/>
  <c r="U7946" i="1"/>
  <c r="R7946" i="1" s="1"/>
  <c r="V7946" i="1" l="1"/>
  <c r="U7947" i="1" l="1"/>
  <c r="R7947" i="1" s="1"/>
  <c r="W7946" i="1"/>
  <c r="V7947" i="1" l="1"/>
  <c r="W7947" i="1" s="1"/>
  <c r="U7948" i="1"/>
  <c r="R7948" i="1" s="1"/>
  <c r="U8554" i="1"/>
  <c r="R8554" i="1" s="1"/>
  <c r="V7948" i="1" l="1"/>
  <c r="W7948" i="1" l="1"/>
  <c r="U7949" i="1"/>
  <c r="R7949" i="1" s="1"/>
  <c r="U8556" i="1"/>
  <c r="R8556" i="1" s="1"/>
  <c r="V7949" i="1" l="1"/>
  <c r="U7950" i="1" l="1"/>
  <c r="R7950" i="1" s="1"/>
  <c r="W7949" i="1"/>
  <c r="V7950" i="1"/>
  <c r="U7951" i="1" l="1"/>
  <c r="R7951" i="1" s="1"/>
  <c r="W7950" i="1"/>
  <c r="V7951" i="1" l="1"/>
  <c r="W7951" i="1" l="1"/>
  <c r="U7952" i="1"/>
  <c r="R7952" i="1" s="1"/>
  <c r="V7952" i="1" l="1"/>
  <c r="U7953" i="1" l="1"/>
  <c r="R7953" i="1" s="1"/>
  <c r="W7952" i="1"/>
  <c r="V7953" i="1" l="1"/>
  <c r="W7953" i="1" s="1"/>
  <c r="U7954" i="1"/>
  <c r="R7954" i="1" s="1"/>
  <c r="V7954" i="1" l="1"/>
  <c r="W7954" i="1" l="1"/>
  <c r="U7955" i="1"/>
  <c r="R7955" i="1" s="1"/>
  <c r="V7955" i="1" l="1"/>
  <c r="U7956" i="1" l="1"/>
  <c r="R7956" i="1" s="1"/>
  <c r="W7955" i="1"/>
  <c r="V7956" i="1" l="1"/>
  <c r="U7957" i="1"/>
  <c r="R7957" i="1" s="1"/>
  <c r="W7956" i="1"/>
  <c r="V7957" i="1" l="1"/>
  <c r="W7957" i="1" s="1"/>
  <c r="U7958" i="1"/>
  <c r="R7958" i="1" s="1"/>
  <c r="V7958" i="1" l="1"/>
  <c r="W7958" i="1" l="1"/>
  <c r="U7959" i="1"/>
  <c r="R7959" i="1" s="1"/>
  <c r="V7959" i="1" l="1"/>
  <c r="W7959" i="1" l="1"/>
  <c r="U7960" i="1"/>
  <c r="R7960" i="1" s="1"/>
  <c r="V7960" i="1" l="1"/>
  <c r="U7961" i="1" l="1"/>
  <c r="R7961" i="1" s="1"/>
  <c r="W7960" i="1"/>
  <c r="V7961" i="1"/>
  <c r="W7961" i="1" l="1"/>
  <c r="U7962" i="1"/>
  <c r="R7962" i="1" s="1"/>
  <c r="V7962" i="1" l="1"/>
  <c r="U7963" i="1" l="1"/>
  <c r="R7963" i="1" s="1"/>
  <c r="W7962" i="1"/>
  <c r="V7963" i="1" l="1"/>
  <c r="U7964" i="1" l="1"/>
  <c r="R7964" i="1" s="1"/>
  <c r="W7963" i="1"/>
  <c r="V7964" i="1" l="1"/>
  <c r="U7965" i="1"/>
  <c r="R7965" i="1" s="1"/>
  <c r="W7964" i="1"/>
  <c r="V7965" i="1" l="1"/>
  <c r="U7966" i="1"/>
  <c r="R7966" i="1" s="1"/>
  <c r="W7965" i="1"/>
  <c r="V7966" i="1" l="1"/>
  <c r="U7967" i="1"/>
  <c r="R7967" i="1" s="1"/>
  <c r="W7966" i="1"/>
  <c r="V7967" i="1" l="1"/>
  <c r="W7967" i="1" s="1"/>
  <c r="U7968" i="1" l="1"/>
  <c r="R7968" i="1" s="1"/>
  <c r="V7968" i="1" l="1"/>
  <c r="W7968" i="1" s="1"/>
  <c r="U7969" i="1" l="1"/>
  <c r="R7969" i="1" s="1"/>
  <c r="V7969" i="1" l="1"/>
  <c r="W7969" i="1" s="1"/>
  <c r="U7970" i="1" l="1"/>
  <c r="R7970" i="1" s="1"/>
  <c r="V7970" i="1"/>
  <c r="W7970" i="1" l="1"/>
  <c r="U7971" i="1"/>
  <c r="R7971" i="1" s="1"/>
  <c r="V7971" i="1" l="1"/>
  <c r="U7972" i="1" l="1"/>
  <c r="R7972" i="1" s="1"/>
  <c r="W7971" i="1"/>
  <c r="V7972" i="1"/>
  <c r="U7973" i="1" l="1"/>
  <c r="R7973" i="1" s="1"/>
  <c r="W7972" i="1"/>
  <c r="V7973" i="1"/>
  <c r="U7974" i="1" l="1"/>
  <c r="R7974" i="1" s="1"/>
  <c r="W7973" i="1"/>
  <c r="V7974" i="1" l="1"/>
  <c r="W7974" i="1" s="1"/>
  <c r="U7975" i="1"/>
  <c r="R7975" i="1" s="1"/>
  <c r="V7975" i="1" l="1"/>
  <c r="W7975" i="1" l="1"/>
  <c r="U7976" i="1"/>
  <c r="R7976" i="1" s="1"/>
  <c r="V7976" i="1" l="1"/>
  <c r="U7977" i="1" l="1"/>
  <c r="R7977" i="1" s="1"/>
  <c r="W7976" i="1"/>
  <c r="V7977" i="1"/>
  <c r="W7977" i="1" l="1"/>
  <c r="U7978" i="1"/>
  <c r="R7978" i="1" s="1"/>
  <c r="V7978" i="1" l="1"/>
  <c r="W7978" i="1" l="1"/>
  <c r="U7979" i="1"/>
  <c r="R7979" i="1" s="1"/>
  <c r="V7979" i="1" l="1"/>
  <c r="W7979" i="1" l="1"/>
  <c r="U7980" i="1"/>
  <c r="R7980" i="1" s="1"/>
  <c r="V7980" i="1" l="1"/>
  <c r="W7980" i="1" l="1"/>
  <c r="U7981" i="1"/>
  <c r="R7981" i="1" s="1"/>
  <c r="V7981" i="1" l="1"/>
  <c r="W7981" i="1" l="1"/>
  <c r="U7982" i="1"/>
  <c r="R7982" i="1" s="1"/>
  <c r="V7982" i="1" l="1"/>
  <c r="U7983" i="1" l="1"/>
  <c r="R7983" i="1" s="1"/>
  <c r="W7982" i="1"/>
  <c r="V7983" i="1"/>
  <c r="U7984" i="1" l="1"/>
  <c r="R7984" i="1" s="1"/>
  <c r="W7983" i="1"/>
  <c r="V7984" i="1"/>
  <c r="U8597" i="1"/>
  <c r="R8597" i="1" s="1"/>
  <c r="U7985" i="1" l="1"/>
  <c r="R7985" i="1" s="1"/>
  <c r="W7984" i="1"/>
  <c r="V7985" i="1"/>
  <c r="U8598" i="1"/>
  <c r="R8598" i="1" s="1"/>
  <c r="U7986" i="1" l="1"/>
  <c r="R7986" i="1" s="1"/>
  <c r="W7985" i="1"/>
  <c r="V7986" i="1"/>
  <c r="W7986" i="1" l="1"/>
  <c r="U7987" i="1"/>
  <c r="R7987" i="1" s="1"/>
  <c r="V7987" i="1" l="1"/>
  <c r="U7988" i="1" l="1"/>
  <c r="R7988" i="1" s="1"/>
  <c r="W7987" i="1"/>
  <c r="V7988" i="1"/>
  <c r="W7988" i="1" l="1"/>
  <c r="U7989" i="1"/>
  <c r="R7989" i="1" s="1"/>
  <c r="V7989" i="1" l="1"/>
  <c r="U7990" i="1" l="1"/>
  <c r="R7990" i="1" s="1"/>
  <c r="W7989" i="1"/>
  <c r="V7990" i="1"/>
  <c r="W7990" i="1" l="1"/>
  <c r="U7991" i="1"/>
  <c r="R7991" i="1" s="1"/>
  <c r="V7991" i="1" l="1"/>
  <c r="W7991" i="1" l="1"/>
  <c r="U7992" i="1"/>
  <c r="R7992" i="1" s="1"/>
  <c r="V7992" i="1" l="1"/>
  <c r="U7993" i="1" l="1"/>
  <c r="R7993" i="1" s="1"/>
  <c r="W7992" i="1"/>
  <c r="V7993" i="1"/>
  <c r="W7993" i="1" l="1"/>
  <c r="V7994" i="1"/>
  <c r="U7995" i="1" l="1"/>
  <c r="R7995" i="1" s="1"/>
  <c r="W7994" i="1"/>
  <c r="V7995" i="1"/>
  <c r="W7995" i="1" l="1"/>
  <c r="V7996" i="1"/>
  <c r="U7997" i="1" l="1"/>
  <c r="R7997" i="1" s="1"/>
  <c r="W7996" i="1"/>
  <c r="V7997" i="1"/>
  <c r="W7997" i="1" l="1"/>
  <c r="U7998" i="1"/>
  <c r="R7998" i="1" s="1"/>
  <c r="V7998" i="1" l="1"/>
  <c r="W7998" i="1" l="1"/>
  <c r="U7999" i="1"/>
  <c r="R7999" i="1" s="1"/>
  <c r="V7999" i="1" l="1"/>
  <c r="W7999" i="1" l="1"/>
  <c r="U8000" i="1"/>
  <c r="R8000" i="1" s="1"/>
  <c r="V8000" i="1" l="1"/>
  <c r="U8001" i="1" l="1"/>
  <c r="R8001" i="1" s="1"/>
  <c r="W8000" i="1"/>
  <c r="V8001" i="1"/>
  <c r="W8001" i="1" l="1"/>
  <c r="U8002" i="1"/>
  <c r="R8002" i="1" s="1"/>
  <c r="V8002" i="1" l="1"/>
  <c r="U8003" i="1" l="1"/>
  <c r="R8003" i="1" s="1"/>
  <c r="W8002" i="1"/>
  <c r="V8003" i="1" l="1"/>
  <c r="W8003" i="1" l="1"/>
  <c r="U8004" i="1"/>
  <c r="R8004" i="1" s="1"/>
  <c r="V8004" i="1" l="1"/>
  <c r="U8005" i="1" l="1"/>
  <c r="R8005" i="1" s="1"/>
  <c r="W8004" i="1"/>
  <c r="V8005" i="1"/>
  <c r="W8005" i="1" l="1"/>
  <c r="U8006" i="1"/>
  <c r="R8006" i="1" s="1"/>
  <c r="V8006" i="1" l="1"/>
  <c r="W8006" i="1" l="1"/>
  <c r="U8007" i="1"/>
  <c r="R8007" i="1" s="1"/>
  <c r="V8007" i="1" l="1"/>
  <c r="U8008" i="1" l="1"/>
  <c r="R8008" i="1" s="1"/>
  <c r="W8007" i="1"/>
  <c r="V8008" i="1"/>
  <c r="U8009" i="1" l="1"/>
  <c r="R8009" i="1" s="1"/>
  <c r="W8008" i="1"/>
  <c r="V8009" i="1" l="1"/>
  <c r="W8009" i="1" s="1"/>
  <c r="U8010" i="1" l="1"/>
  <c r="R8010" i="1" s="1"/>
  <c r="V8010" i="1"/>
  <c r="U8011" i="1" l="1"/>
  <c r="R8011" i="1" s="1"/>
  <c r="W8010" i="1"/>
  <c r="V8011" i="1"/>
  <c r="W8011" i="1" l="1"/>
  <c r="U8012" i="1"/>
  <c r="R8012" i="1" s="1"/>
  <c r="V8012" i="1" l="1"/>
  <c r="U8013" i="1" l="1"/>
  <c r="R8013" i="1" s="1"/>
  <c r="W8012" i="1"/>
  <c r="V8013" i="1" l="1"/>
  <c r="W8013" i="1" s="1"/>
  <c r="U8014" i="1"/>
  <c r="R8014" i="1" s="1"/>
  <c r="V8014" i="1" l="1"/>
  <c r="U8015" i="1" l="1"/>
  <c r="R8015" i="1" s="1"/>
  <c r="W8014" i="1"/>
  <c r="V8015" i="1" l="1"/>
  <c r="W8015" i="1"/>
  <c r="U8016" i="1"/>
  <c r="R8016" i="1" s="1"/>
  <c r="V8016" i="1" l="1"/>
  <c r="U8017" i="1" l="1"/>
  <c r="R8017" i="1" s="1"/>
  <c r="W8016" i="1"/>
  <c r="V8017" i="1"/>
  <c r="U8018" i="1" l="1"/>
  <c r="R8018" i="1" s="1"/>
  <c r="W8017" i="1"/>
  <c r="V8018" i="1"/>
  <c r="U8019" i="1" l="1"/>
  <c r="R8019" i="1" s="1"/>
  <c r="W8018" i="1"/>
  <c r="V8019" i="1"/>
  <c r="U8020" i="1" l="1"/>
  <c r="R8020" i="1" s="1"/>
  <c r="W8019" i="1"/>
  <c r="V8020" i="1" l="1"/>
  <c r="W8020" i="1" s="1"/>
  <c r="U8021" i="1"/>
  <c r="R8021" i="1" s="1"/>
  <c r="V8021" i="1" l="1"/>
  <c r="W8021" i="1" l="1"/>
  <c r="U8022" i="1"/>
  <c r="R8022" i="1" s="1"/>
  <c r="V8022" i="1" l="1"/>
  <c r="W8022" i="1" l="1"/>
  <c r="U8023" i="1"/>
  <c r="R8023" i="1" s="1"/>
  <c r="V8023" i="1" l="1"/>
  <c r="U8024" i="1" l="1"/>
  <c r="R8024" i="1" s="1"/>
  <c r="W8023" i="1"/>
  <c r="V8024" i="1"/>
  <c r="U8025" i="1" l="1"/>
  <c r="R8025" i="1" s="1"/>
  <c r="W8024" i="1"/>
  <c r="V8025" i="1" l="1"/>
  <c r="W8025" i="1" s="1"/>
  <c r="U8026" i="1"/>
  <c r="R8026" i="1" s="1"/>
  <c r="V8026" i="1" l="1"/>
  <c r="W8026" i="1" l="1"/>
  <c r="U8027" i="1"/>
  <c r="R8027" i="1" s="1"/>
  <c r="V8027" i="1" l="1"/>
  <c r="W8027" i="1" l="1"/>
  <c r="U8028" i="1"/>
  <c r="R8028" i="1" s="1"/>
  <c r="V8028" i="1" l="1"/>
  <c r="U8029" i="1" l="1"/>
  <c r="R8029" i="1" s="1"/>
  <c r="W8028" i="1"/>
  <c r="V8029" i="1" l="1"/>
  <c r="W8029" i="1" l="1"/>
  <c r="U8030" i="1"/>
  <c r="R8030" i="1" s="1"/>
  <c r="V8030" i="1" l="1"/>
  <c r="U8031" i="1" l="1"/>
  <c r="R8031" i="1" s="1"/>
  <c r="W8030" i="1"/>
  <c r="V8031" i="1" l="1"/>
  <c r="W8031" i="1" s="1"/>
  <c r="V8032" i="1" l="1"/>
  <c r="W8032" i="1"/>
  <c r="V8033" i="1"/>
  <c r="W8033" i="1" l="1"/>
  <c r="V8034" i="1"/>
  <c r="W8034" i="1" l="1"/>
  <c r="V8035" i="1"/>
  <c r="V8036" i="1" l="1"/>
  <c r="W8035" i="1"/>
  <c r="W8036" i="1" l="1"/>
  <c r="U8037" i="1"/>
  <c r="R8037" i="1" s="1"/>
  <c r="V8037" i="1" l="1"/>
  <c r="U8038" i="1" l="1"/>
  <c r="R8038" i="1" s="1"/>
  <c r="W8037" i="1"/>
  <c r="V8038" i="1" l="1"/>
  <c r="W8038" i="1" s="1"/>
  <c r="U8039" i="1"/>
  <c r="R8039" i="1" s="1"/>
  <c r="V8039" i="1" l="1"/>
  <c r="W8039" i="1" s="1"/>
  <c r="U8040" i="1"/>
  <c r="R8040" i="1" s="1"/>
  <c r="V8040" i="1" l="1"/>
  <c r="U8041" i="1" s="1"/>
  <c r="R8041" i="1" s="1"/>
  <c r="W8040" i="1" l="1"/>
  <c r="V8041" i="1"/>
  <c r="U8042" i="1" l="1"/>
  <c r="R8042" i="1" s="1"/>
  <c r="W8041" i="1"/>
  <c r="V8042" i="1" l="1"/>
  <c r="W8042" i="1" s="1"/>
  <c r="U8043" i="1" l="1"/>
  <c r="R8043" i="1" s="1"/>
  <c r="V8043" i="1" l="1"/>
  <c r="W8043" i="1" s="1"/>
  <c r="U8651" i="1"/>
  <c r="R8651" i="1" s="1"/>
  <c r="U8044" i="1" l="1"/>
  <c r="R8044" i="1" s="1"/>
  <c r="U8652" i="1"/>
  <c r="R8652" i="1" s="1"/>
  <c r="V8044" i="1" l="1"/>
  <c r="W8044" i="1" s="1"/>
  <c r="U8045" i="1"/>
  <c r="R8045" i="1" s="1"/>
  <c r="U8653" i="1"/>
  <c r="R8653" i="1" s="1"/>
  <c r="V8045" i="1" l="1"/>
  <c r="W8045" i="1" s="1"/>
  <c r="U8654" i="1"/>
  <c r="R8654" i="1" s="1"/>
  <c r="U8046" i="1" l="1"/>
  <c r="R8046" i="1" s="1"/>
  <c r="U8655" i="1"/>
  <c r="R8655" i="1" s="1"/>
  <c r="V8046" i="1" l="1"/>
  <c r="U8047" i="1" s="1"/>
  <c r="R8047" i="1" s="1"/>
  <c r="U8656" i="1"/>
  <c r="R8656" i="1" s="1"/>
  <c r="W8046" i="1" l="1"/>
  <c r="V8047" i="1"/>
  <c r="W8047" i="1" s="1"/>
  <c r="U8048" i="1" l="1"/>
  <c r="R8048" i="1" s="1"/>
  <c r="V8048" i="1"/>
  <c r="U8657" i="1"/>
  <c r="R8657" i="1" s="1"/>
  <c r="V8049" i="1" l="1"/>
  <c r="W8048" i="1"/>
  <c r="U8658" i="1"/>
  <c r="R8658" i="1" s="1"/>
  <c r="U8050" i="1" l="1"/>
  <c r="R8050" i="1" s="1"/>
  <c r="W8049" i="1"/>
  <c r="V8050" i="1"/>
  <c r="U8659" i="1"/>
  <c r="R8659" i="1" s="1"/>
  <c r="W8050" i="1" l="1"/>
  <c r="U8051" i="1"/>
  <c r="R8051" i="1" s="1"/>
  <c r="U8660" i="1"/>
  <c r="R8660" i="1" s="1"/>
  <c r="V8051" i="1" l="1"/>
  <c r="U8661" i="1"/>
  <c r="R8661" i="1" s="1"/>
  <c r="W8051" i="1" l="1"/>
  <c r="V8052" i="1"/>
  <c r="U8662" i="1"/>
  <c r="R8662" i="1" s="1"/>
  <c r="W8052" i="1" l="1"/>
  <c r="V8053" i="1"/>
  <c r="U8663" i="1"/>
  <c r="R8663" i="1" s="1"/>
  <c r="W8053" i="1" l="1"/>
  <c r="V8054" i="1"/>
  <c r="W8054" i="1" l="1"/>
  <c r="V8055" i="1"/>
  <c r="U8664" i="1"/>
  <c r="R8664" i="1" s="1"/>
  <c r="W8055" i="1" l="1"/>
  <c r="V8056" i="1"/>
  <c r="U8665" i="1"/>
  <c r="R8665" i="1" s="1"/>
  <c r="U8057" i="1" l="1"/>
  <c r="R8057" i="1" s="1"/>
  <c r="W8056" i="1"/>
  <c r="V8057" i="1"/>
  <c r="U8666" i="1"/>
  <c r="R8666" i="1" s="1"/>
  <c r="W8057" i="1" l="1"/>
  <c r="U8058" i="1"/>
  <c r="R8058" i="1" s="1"/>
  <c r="V8058" i="1" l="1"/>
  <c r="U8059" i="1" l="1"/>
  <c r="R8059" i="1" s="1"/>
  <c r="W8058" i="1"/>
  <c r="V8059" i="1" l="1"/>
  <c r="U8060" i="1" s="1"/>
  <c r="R8060" i="1" s="1"/>
  <c r="W8059" i="1"/>
  <c r="V8060" i="1" l="1"/>
  <c r="W8060" i="1"/>
  <c r="U8061" i="1"/>
  <c r="R8061" i="1" s="1"/>
  <c r="V8061" i="1" l="1"/>
  <c r="W8061" i="1" l="1"/>
  <c r="U8062" i="1"/>
  <c r="R8062" i="1" s="1"/>
  <c r="V8062" i="1" l="1"/>
  <c r="W8062" i="1" l="1"/>
  <c r="U8063" i="1"/>
  <c r="R8063" i="1" s="1"/>
  <c r="V8063" i="1" l="1"/>
  <c r="W8063" i="1" l="1"/>
  <c r="U8064" i="1"/>
  <c r="R8064" i="1" s="1"/>
  <c r="U8677" i="1"/>
  <c r="R8677" i="1" s="1"/>
  <c r="V8064" i="1" l="1"/>
  <c r="U8678" i="1"/>
  <c r="R8678" i="1" s="1"/>
  <c r="W8064" i="1" l="1"/>
  <c r="U8065" i="1"/>
  <c r="R8065" i="1" s="1"/>
  <c r="V8065" i="1" l="1"/>
  <c r="U8679" i="1"/>
  <c r="R8679" i="1" s="1"/>
  <c r="W8065" i="1" l="1"/>
  <c r="U8066" i="1"/>
  <c r="R8066" i="1" s="1"/>
  <c r="U8680" i="1"/>
  <c r="R8680" i="1" s="1"/>
  <c r="V8066" i="1" l="1"/>
  <c r="U8681" i="1"/>
  <c r="R8681" i="1" s="1"/>
  <c r="W8066" i="1" l="1"/>
  <c r="U8067" i="1"/>
  <c r="R8067" i="1" s="1"/>
  <c r="U8682" i="1"/>
  <c r="R8682" i="1" s="1"/>
  <c r="V8067" i="1" l="1"/>
  <c r="W8067" i="1" s="1"/>
  <c r="U8683" i="1"/>
  <c r="R8683" i="1" s="1"/>
  <c r="U8068" i="1" l="1"/>
  <c r="R8068" i="1" s="1"/>
  <c r="V8068" i="1" l="1"/>
  <c r="W8068" i="1" l="1"/>
  <c r="U8069" i="1"/>
  <c r="R8069" i="1" s="1"/>
  <c r="V8069" i="1" l="1"/>
  <c r="W8069" i="1" l="1"/>
  <c r="U8070" i="1"/>
  <c r="R8070" i="1" s="1"/>
  <c r="V8070" i="1" l="1"/>
  <c r="W8070" i="1" l="1"/>
  <c r="U8071" i="1"/>
  <c r="R8071" i="1" s="1"/>
  <c r="V8071" i="1"/>
  <c r="W8071" i="1" l="1"/>
  <c r="U8072" i="1"/>
  <c r="R8072" i="1" s="1"/>
  <c r="V8072" i="1"/>
  <c r="U8073" i="1" s="1"/>
  <c r="R8073" i="1" s="1"/>
  <c r="W8072" i="1" l="1"/>
  <c r="V8073" i="1"/>
  <c r="U8074" i="1" l="1"/>
  <c r="R8074" i="1" s="1"/>
  <c r="W8073" i="1"/>
  <c r="V8074" i="1" l="1"/>
  <c r="W8074" i="1" l="1"/>
  <c r="U8075" i="1"/>
  <c r="R8075" i="1" l="1"/>
  <c r="V8075" i="1"/>
  <c r="U8076" i="1" l="1"/>
  <c r="R8076" i="1" s="1"/>
  <c r="W8075" i="1"/>
  <c r="V8076" i="1"/>
  <c r="U8077" i="1" l="1"/>
  <c r="R8077" i="1" s="1"/>
  <c r="W8076" i="1"/>
  <c r="V8077" i="1" l="1"/>
  <c r="U8078" i="1" l="1"/>
  <c r="R8078" i="1" s="1"/>
  <c r="W8077" i="1"/>
  <c r="V8078" i="1" l="1"/>
  <c r="W8078" i="1" l="1"/>
  <c r="U8079" i="1"/>
  <c r="R8079" i="1" s="1"/>
  <c r="V8079" i="1"/>
  <c r="U8080" i="1" l="1"/>
  <c r="R8080" i="1" s="1"/>
  <c r="W8079" i="1"/>
  <c r="V8080" i="1"/>
  <c r="W8080" i="1" l="1"/>
  <c r="U8081" i="1"/>
  <c r="R8081" i="1" s="1"/>
  <c r="V8081" i="1" l="1"/>
  <c r="W8081" i="1" l="1"/>
  <c r="U8082" i="1"/>
  <c r="R8082" i="1" s="1"/>
  <c r="V8082" i="1" l="1"/>
  <c r="U8083" i="1"/>
  <c r="R8083" i="1" s="1"/>
  <c r="W8082" i="1"/>
  <c r="V8083" i="1" l="1"/>
  <c r="U8084" i="1"/>
  <c r="R8084" i="1" s="1"/>
  <c r="W8083" i="1"/>
  <c r="V8084" i="1" l="1"/>
  <c r="W8084" i="1"/>
  <c r="U8085" i="1"/>
  <c r="R8085" i="1" s="1"/>
  <c r="V8085" i="1"/>
  <c r="W8085" i="1" l="1"/>
  <c r="U8086" i="1"/>
  <c r="R8086" i="1" s="1"/>
  <c r="V8086" i="1"/>
  <c r="U8087" i="1" l="1"/>
  <c r="R8087" i="1" s="1"/>
  <c r="W8086" i="1"/>
  <c r="V8087" i="1" l="1"/>
  <c r="U8088" i="1" l="1"/>
  <c r="R8088" i="1" s="1"/>
  <c r="W8087" i="1"/>
  <c r="U8092" i="1"/>
  <c r="R8092" i="1" s="1"/>
  <c r="V8088" i="1" l="1"/>
  <c r="U8089" i="1"/>
  <c r="R8089" i="1" s="1"/>
  <c r="W8088" i="1"/>
  <c r="U8093" i="1"/>
  <c r="R8093" i="1" s="1"/>
  <c r="V8089" i="1" l="1"/>
  <c r="W8089" i="1"/>
  <c r="U8090" i="1"/>
  <c r="R8090" i="1" s="1"/>
  <c r="V8090" i="1"/>
  <c r="W8090" i="1" l="1"/>
  <c r="U8091" i="1"/>
  <c r="R8091" i="1" s="1"/>
  <c r="U8094" i="1"/>
  <c r="R8094" i="1" s="1"/>
  <c r="V8091" i="1" l="1"/>
  <c r="U8095" i="1"/>
  <c r="R8095" i="1" s="1"/>
  <c r="W8091" i="1" l="1"/>
  <c r="V8092" i="1"/>
  <c r="W8092" i="1" l="1"/>
  <c r="V8093" i="1"/>
  <c r="U8096" i="1"/>
  <c r="R8096" i="1" s="1"/>
  <c r="W8093" i="1" l="1"/>
  <c r="V8094" i="1"/>
  <c r="W8094" i="1" l="1"/>
  <c r="V8095" i="1"/>
  <c r="U8097" i="1"/>
  <c r="R8097" i="1" s="1"/>
  <c r="W8095" i="1" l="1"/>
  <c r="V8096" i="1"/>
  <c r="W8096" i="1" s="1"/>
  <c r="V8097" i="1" l="1"/>
  <c r="U8098" i="1"/>
  <c r="R8098" i="1" s="1"/>
  <c r="W8097" i="1"/>
  <c r="V8098" i="1" l="1"/>
  <c r="W8098" i="1" l="1"/>
  <c r="U8099" i="1"/>
  <c r="R8099" i="1" s="1"/>
  <c r="V8099" i="1" l="1"/>
  <c r="W8099" i="1" l="1"/>
  <c r="U8100" i="1"/>
  <c r="R8100" i="1" s="1"/>
  <c r="V8100" i="1" l="1"/>
  <c r="U8101" i="1" l="1"/>
  <c r="R8101" i="1" s="1"/>
  <c r="W8100" i="1"/>
  <c r="V8101" i="1" l="1"/>
  <c r="W8101" i="1" s="1"/>
  <c r="V8102" i="1" l="1"/>
  <c r="U8103" i="1"/>
  <c r="R8103" i="1" s="1"/>
  <c r="V8103" i="1" l="1"/>
  <c r="W8103" i="1" s="1"/>
  <c r="W8102" i="1"/>
  <c r="U8104" i="1"/>
  <c r="R8104" i="1" s="1"/>
  <c r="V8104" i="1" l="1"/>
  <c r="W8104" i="1" s="1"/>
  <c r="U8105" i="1"/>
  <c r="R8105" i="1" s="1"/>
  <c r="V8105" i="1" l="1"/>
  <c r="W8105" i="1" l="1"/>
  <c r="V8106" i="1"/>
  <c r="U8107" i="1" l="1"/>
  <c r="R8107" i="1" s="1"/>
  <c r="W8106" i="1"/>
  <c r="V8107" i="1"/>
  <c r="U8108" i="1" l="1"/>
  <c r="R8108" i="1" s="1"/>
  <c r="W8107" i="1"/>
  <c r="V8108" i="1" l="1"/>
  <c r="W8108" i="1" s="1"/>
  <c r="U8109" i="1"/>
  <c r="R8109" i="1" s="1"/>
  <c r="V8109" i="1" l="1"/>
  <c r="W8109" i="1" l="1"/>
  <c r="U8110" i="1"/>
  <c r="R8110" i="1" s="1"/>
  <c r="V8110" i="1" l="1"/>
  <c r="W8110" i="1" l="1"/>
  <c r="U8111" i="1"/>
  <c r="R8111" i="1" s="1"/>
  <c r="V8111" i="1" l="1"/>
  <c r="U8112" i="1" l="1"/>
  <c r="R8112" i="1" s="1"/>
  <c r="W8111" i="1"/>
  <c r="V8112" i="1" l="1"/>
  <c r="W8112" i="1" s="1"/>
  <c r="V8113" i="1" l="1"/>
  <c r="W8113" i="1"/>
  <c r="V8114" i="1"/>
  <c r="W8114" i="1" l="1"/>
  <c r="V8115" i="1"/>
  <c r="V8116" i="1" l="1"/>
  <c r="W8115" i="1"/>
  <c r="V8117" i="1" l="1"/>
  <c r="W8116" i="1"/>
  <c r="W8117" i="1" l="1"/>
  <c r="V8118" i="1"/>
  <c r="W8118" i="1" l="1"/>
  <c r="V8119" i="1"/>
  <c r="U8120" i="1" l="1"/>
  <c r="R8120" i="1" s="1"/>
  <c r="W8119" i="1"/>
  <c r="V8120" i="1" l="1"/>
  <c r="W8120" i="1"/>
  <c r="V8121" i="1"/>
  <c r="W8121" i="1" l="1"/>
  <c r="V8122" i="1"/>
  <c r="W8122" i="1" l="1"/>
  <c r="V8123" i="1"/>
  <c r="W8123" i="1" l="1"/>
  <c r="V8124" i="1"/>
  <c r="W8124" i="1" l="1"/>
  <c r="V8125" i="1"/>
  <c r="U8126" i="1" l="1"/>
  <c r="R8126" i="1" s="1"/>
  <c r="W8125" i="1"/>
  <c r="V8126" i="1"/>
  <c r="V8127" i="1" l="1"/>
  <c r="W8126" i="1"/>
  <c r="W8127" i="1" l="1"/>
  <c r="U8128" i="1"/>
  <c r="R8128" i="1" s="1"/>
  <c r="V8128" i="1" l="1"/>
  <c r="W8128" i="1" s="1"/>
  <c r="V8129" i="1" l="1"/>
  <c r="W8129" i="1" s="1"/>
  <c r="V8130" i="1" l="1"/>
  <c r="U8131" i="1" s="1"/>
  <c r="R8131" i="1" s="1"/>
  <c r="W8130" i="1" l="1"/>
  <c r="V8131" i="1"/>
  <c r="W8131" i="1" s="1"/>
  <c r="U8132" i="1"/>
  <c r="R8132" i="1" s="1"/>
  <c r="V8132" i="1" l="1"/>
  <c r="W8132" i="1"/>
  <c r="U8133" i="1"/>
  <c r="R8133" i="1" s="1"/>
  <c r="V8133" i="1" l="1"/>
  <c r="W8133" i="1" l="1"/>
  <c r="U8134" i="1"/>
  <c r="R8134" i="1" s="1"/>
  <c r="V8134" i="1" l="1"/>
  <c r="U8135" i="1" l="1"/>
  <c r="R8135" i="1" s="1"/>
  <c r="W8134" i="1"/>
  <c r="V8135" i="1" l="1"/>
  <c r="W8135" i="1" s="1"/>
  <c r="U8136" i="1" l="1"/>
  <c r="R8136" i="1" s="1"/>
  <c r="V8136" i="1" l="1"/>
  <c r="W8136" i="1" s="1"/>
  <c r="U8137" i="1"/>
  <c r="R8137" i="1" s="1"/>
  <c r="V8137" i="1" l="1"/>
  <c r="W8137" i="1" s="1"/>
  <c r="U8138" i="1" l="1"/>
  <c r="R8138" i="1" s="1"/>
  <c r="V8138" i="1" l="1"/>
  <c r="U8139" i="1"/>
  <c r="R8139" i="1" s="1"/>
  <c r="W8138" i="1"/>
  <c r="V8139" i="1" l="1"/>
  <c r="W8139" i="1" s="1"/>
  <c r="U8140" i="1" l="1"/>
  <c r="R8140" i="1" s="1"/>
  <c r="V8140" i="1" l="1"/>
  <c r="W8140" i="1" s="1"/>
  <c r="U8141" i="1" l="1"/>
  <c r="R8141" i="1" s="1"/>
  <c r="V8141" i="1"/>
  <c r="U8142" i="1" l="1"/>
  <c r="R8142" i="1" s="1"/>
  <c r="W8141" i="1"/>
  <c r="V8142" i="1"/>
  <c r="U8143" i="1" l="1"/>
  <c r="R8143" i="1" s="1"/>
  <c r="W8142" i="1"/>
  <c r="V8143" i="1"/>
  <c r="U8144" i="1" l="1"/>
  <c r="R8144" i="1" s="1"/>
  <c r="W8143" i="1"/>
  <c r="V8144" i="1"/>
  <c r="U8145" i="1" l="1"/>
  <c r="R8145" i="1" s="1"/>
  <c r="W8144" i="1"/>
  <c r="V8145" i="1" l="1"/>
  <c r="W8145" i="1" s="1"/>
  <c r="U8146" i="1"/>
  <c r="R8146" i="1" s="1"/>
  <c r="V8146" i="1" l="1"/>
  <c r="W8146" i="1" l="1"/>
  <c r="U8147" i="1"/>
  <c r="R8147" i="1" s="1"/>
  <c r="V8147" i="1" l="1"/>
  <c r="U8148" i="1" l="1"/>
  <c r="R8148" i="1" s="1"/>
  <c r="W8147" i="1"/>
  <c r="V8148" i="1"/>
  <c r="W8148" i="1" l="1"/>
  <c r="U8149" i="1"/>
  <c r="R8149" i="1" s="1"/>
  <c r="V8149" i="1" l="1"/>
  <c r="U8150" i="1" l="1"/>
  <c r="R8150" i="1" s="1"/>
  <c r="W8149" i="1"/>
  <c r="V8150" i="1"/>
  <c r="U8151" i="1" l="1"/>
  <c r="R8151" i="1" s="1"/>
  <c r="W8150" i="1"/>
  <c r="V8151" i="1"/>
  <c r="W8151" i="1" l="1"/>
  <c r="U8152" i="1"/>
  <c r="R8152" i="1" s="1"/>
  <c r="V8152" i="1" l="1"/>
  <c r="U8153" i="1" l="1"/>
  <c r="R8153" i="1" s="1"/>
  <c r="W8152" i="1"/>
  <c r="V8153" i="1"/>
  <c r="W8153" i="1" l="1"/>
  <c r="U8154" i="1"/>
  <c r="R8154" i="1" s="1"/>
  <c r="V8154" i="1" l="1"/>
  <c r="U8155" i="1" l="1"/>
  <c r="R8155" i="1" s="1"/>
  <c r="W8154" i="1"/>
  <c r="V8155" i="1" l="1"/>
  <c r="U8156" i="1" s="1"/>
  <c r="R8156" i="1" s="1"/>
  <c r="V8156" i="1" l="1"/>
  <c r="W8156" i="1" s="1"/>
  <c r="W8155" i="1"/>
  <c r="U8157" i="1" l="1"/>
  <c r="R8157" i="1" s="1"/>
  <c r="V8157" i="1" l="1"/>
  <c r="W8157" i="1"/>
  <c r="U8158" i="1"/>
  <c r="R8158" i="1" s="1"/>
  <c r="V8158" i="1" l="1"/>
  <c r="U8159" i="1" l="1"/>
  <c r="R8159" i="1" s="1"/>
  <c r="W8158" i="1"/>
  <c r="V8159" i="1" l="1"/>
  <c r="W8159" i="1" s="1"/>
  <c r="U8160" i="1" l="1"/>
  <c r="R8160" i="1" s="1"/>
  <c r="V8160" i="1" l="1"/>
  <c r="U8161" i="1" s="1"/>
  <c r="R8161" i="1" s="1"/>
  <c r="W8160" i="1" l="1"/>
  <c r="V8161" i="1"/>
  <c r="W8161" i="1" s="1"/>
  <c r="U8162" i="1" l="1"/>
  <c r="R8162" i="1" s="1"/>
  <c r="V8162" i="1"/>
  <c r="U8163" i="1" l="1"/>
  <c r="R8163" i="1" s="1"/>
  <c r="W8162" i="1"/>
  <c r="V8163" i="1"/>
  <c r="W8163" i="1" l="1"/>
  <c r="U8164" i="1"/>
  <c r="R8164" i="1" s="1"/>
  <c r="V8164" i="1" l="1"/>
  <c r="U8165" i="1" l="1"/>
  <c r="R8165" i="1" s="1"/>
  <c r="W8164" i="1"/>
  <c r="V8165" i="1" l="1"/>
  <c r="U8166" i="1"/>
  <c r="R8166" i="1" s="1"/>
  <c r="W8165" i="1"/>
  <c r="V8166" i="1" l="1"/>
  <c r="U8167" i="1" s="1"/>
  <c r="W8166" i="1" l="1"/>
  <c r="R8167" i="1"/>
  <c r="V8167" i="1"/>
  <c r="U8168" i="1" s="1"/>
  <c r="R8168" i="1" s="1"/>
  <c r="W8167" i="1" l="1"/>
  <c r="V8168" i="1"/>
  <c r="U8169" i="1" s="1"/>
  <c r="R8169" i="1" s="1"/>
  <c r="W8168" i="1" l="1"/>
  <c r="V8169" i="1"/>
  <c r="W8169" i="1"/>
  <c r="U8170" i="1"/>
  <c r="R8170" i="1" s="1"/>
  <c r="V8170" i="1" l="1"/>
  <c r="U8171" i="1" l="1"/>
  <c r="R8171" i="1" s="1"/>
  <c r="W8170" i="1"/>
  <c r="V8171" i="1" l="1"/>
  <c r="U8172" i="1"/>
  <c r="R8172" i="1" s="1"/>
  <c r="W8171" i="1"/>
  <c r="V8172" i="1" l="1"/>
  <c r="W8172" i="1"/>
  <c r="U8173" i="1"/>
  <c r="R8173" i="1" s="1"/>
  <c r="V8173" i="1" l="1"/>
  <c r="W8173" i="1" l="1"/>
  <c r="U8174" i="1"/>
  <c r="R8174" i="1" s="1"/>
  <c r="V8174" i="1" l="1"/>
  <c r="W8174" i="1" s="1"/>
  <c r="U8175" i="1"/>
  <c r="R8175" i="1" s="1"/>
  <c r="V8175" i="1" l="1"/>
  <c r="U8176" i="1" l="1"/>
  <c r="R8176" i="1" s="1"/>
  <c r="W8175" i="1"/>
  <c r="V8176" i="1"/>
  <c r="U8177" i="1" l="1"/>
  <c r="R8177" i="1" s="1"/>
  <c r="W8176" i="1"/>
  <c r="V8177" i="1" l="1"/>
  <c r="W8177" i="1" l="1"/>
  <c r="U8178" i="1"/>
  <c r="R8178" i="1" s="1"/>
  <c r="V8178" i="1" l="1"/>
  <c r="U8179" i="1" l="1"/>
  <c r="R8179" i="1" s="1"/>
  <c r="W8178" i="1"/>
  <c r="V8179" i="1"/>
  <c r="W8179" i="1" l="1"/>
  <c r="U8180" i="1"/>
  <c r="R8180" i="1" s="1"/>
  <c r="V8180" i="1" l="1"/>
  <c r="W8180" i="1" l="1"/>
  <c r="U8181" i="1"/>
  <c r="R8181" i="1" s="1"/>
  <c r="V8181" i="1" l="1"/>
  <c r="U8182" i="1" l="1"/>
  <c r="R8182" i="1" s="1"/>
  <c r="W8181" i="1"/>
  <c r="V8182" i="1"/>
  <c r="U8183" i="1" l="1"/>
  <c r="R8183" i="1" s="1"/>
  <c r="W8182" i="1"/>
  <c r="V8183" i="1"/>
  <c r="W8183" i="1" l="1"/>
  <c r="U8184" i="1"/>
  <c r="R8184" i="1" s="1"/>
  <c r="V8184" i="1" l="1"/>
  <c r="W8184" i="1" l="1"/>
  <c r="U8185" i="1"/>
  <c r="R8185" i="1" s="1"/>
  <c r="V8185" i="1" l="1"/>
  <c r="U8186" i="1" l="1"/>
  <c r="R8186" i="1" s="1"/>
  <c r="V8186" i="1"/>
  <c r="W8185" i="1"/>
  <c r="U8187" i="1" l="1"/>
  <c r="R8187" i="1" s="1"/>
  <c r="W8186" i="1"/>
  <c r="V8187" i="1"/>
  <c r="W8187" i="1" l="1"/>
  <c r="U8188" i="1"/>
  <c r="R8188" i="1" s="1"/>
  <c r="V8188" i="1" l="1"/>
  <c r="W8188" i="1" l="1"/>
  <c r="U8189" i="1"/>
  <c r="R8189" i="1" l="1"/>
  <c r="V8189" i="1"/>
  <c r="W8189" i="1" l="1"/>
  <c r="U8190" i="1"/>
  <c r="R8190" i="1" l="1"/>
  <c r="V8190" i="1"/>
  <c r="W8190" i="1" l="1"/>
  <c r="U8191" i="1"/>
  <c r="R8191" i="1" l="1"/>
  <c r="V8191" i="1"/>
  <c r="W8191" i="1" l="1"/>
  <c r="U8192" i="1"/>
  <c r="R8192" i="1" l="1"/>
  <c r="V8192" i="1"/>
  <c r="U8193" i="1" l="1"/>
  <c r="W8192" i="1"/>
  <c r="V8193" i="1"/>
  <c r="W8193" i="1" l="1"/>
  <c r="U8194" i="1"/>
  <c r="R8194" i="1" s="1"/>
  <c r="R8193" i="1"/>
  <c r="V8194" i="1" l="1"/>
  <c r="U8195" i="1" l="1"/>
  <c r="R8195" i="1" s="1"/>
  <c r="W8194" i="1"/>
  <c r="V8195" i="1" l="1"/>
  <c r="W8195" i="1" s="1"/>
  <c r="U8196" i="1"/>
  <c r="R8196" i="1" s="1"/>
  <c r="V8196" i="1" l="1"/>
  <c r="W8196" i="1" l="1"/>
  <c r="U8197" i="1"/>
  <c r="R8197" i="1" s="1"/>
  <c r="V8197" i="1" l="1"/>
  <c r="W8197" i="1" l="1"/>
  <c r="U8198" i="1"/>
  <c r="R8198" i="1" s="1"/>
  <c r="V8198" i="1" l="1"/>
  <c r="W8198" i="1" l="1"/>
  <c r="U8199" i="1"/>
  <c r="R8199" i="1" s="1"/>
  <c r="V8199" i="1" l="1"/>
  <c r="W8199" i="1" s="1"/>
  <c r="U8200" i="1"/>
  <c r="R8200" i="1" s="1"/>
  <c r="V8200" i="1" l="1"/>
  <c r="W8200" i="1" s="1"/>
  <c r="V8201" i="1" l="1"/>
  <c r="W8201" i="1" s="1"/>
  <c r="V8202" i="1"/>
  <c r="W8202" i="1" l="1"/>
  <c r="U8203" i="1"/>
  <c r="R8203" i="1" s="1"/>
  <c r="V8203" i="1" l="1"/>
  <c r="W8203" i="1" s="1"/>
  <c r="U8204" i="1" l="1"/>
  <c r="R8204" i="1" s="1"/>
  <c r="V8204" i="1" l="1"/>
  <c r="W8204" i="1" l="1"/>
  <c r="U8205" i="1"/>
  <c r="R8205" i="1" l="1"/>
  <c r="V8205" i="1"/>
  <c r="W8205" i="1" l="1"/>
  <c r="U8206" i="1"/>
  <c r="R8206" i="1" s="1"/>
  <c r="V8206" i="1" l="1"/>
  <c r="U8207" i="1" l="1"/>
  <c r="R8207" i="1" s="1"/>
  <c r="W8206" i="1"/>
  <c r="V8207" i="1" l="1"/>
  <c r="U8208" i="1" l="1"/>
  <c r="R8208" i="1" s="1"/>
  <c r="W8207" i="1"/>
  <c r="V8208" i="1" l="1"/>
  <c r="U8209" i="1"/>
  <c r="R8209" i="1" s="1"/>
  <c r="W8208" i="1"/>
  <c r="V8209" i="1" l="1"/>
  <c r="U8210" i="1"/>
  <c r="R8210" i="1" s="1"/>
  <c r="W8209" i="1"/>
  <c r="V8210" i="1" l="1"/>
  <c r="W8210" i="1"/>
  <c r="U8211" i="1"/>
  <c r="R8211" i="1" s="1"/>
  <c r="V8211" i="1" l="1"/>
  <c r="W8211" i="1" l="1"/>
  <c r="U8212" i="1"/>
  <c r="R8212" i="1" s="1"/>
  <c r="V8212" i="1" l="1"/>
  <c r="W8212" i="1" l="1"/>
  <c r="U8213" i="1"/>
  <c r="R8213" i="1" s="1"/>
  <c r="V8213" i="1" l="1"/>
  <c r="W8213" i="1"/>
  <c r="U8214" i="1"/>
  <c r="R8214" i="1" s="1"/>
  <c r="V8214" i="1" l="1"/>
  <c r="U8215" i="1" l="1"/>
  <c r="R8215" i="1" s="1"/>
  <c r="W8214" i="1"/>
  <c r="V8215" i="1" l="1"/>
  <c r="W8215" i="1" s="1"/>
  <c r="U8216" i="1" l="1"/>
  <c r="R8216" i="1" s="1"/>
  <c r="V8216" i="1" l="1"/>
  <c r="U8217" i="1"/>
  <c r="R8217" i="1" s="1"/>
  <c r="W8216" i="1"/>
  <c r="V8217" i="1" l="1"/>
  <c r="U8218" i="1"/>
  <c r="R8218" i="1" s="1"/>
  <c r="W8217" i="1"/>
  <c r="V8218" i="1" l="1"/>
  <c r="W8218" i="1"/>
  <c r="U8219" i="1"/>
  <c r="R8219" i="1" s="1"/>
  <c r="V8219" i="1" l="1"/>
  <c r="W8219" i="1" s="1"/>
  <c r="U8220" i="1" l="1"/>
  <c r="R8220" i="1" s="1"/>
  <c r="V8220" i="1" l="1"/>
  <c r="W8220" i="1" s="1"/>
  <c r="U8221" i="1" l="1"/>
  <c r="R8221" i="1" s="1"/>
  <c r="V8221" i="1"/>
  <c r="U8222" i="1" l="1"/>
  <c r="R8222" i="1" s="1"/>
  <c r="W8221" i="1"/>
  <c r="V8222" i="1"/>
  <c r="U8223" i="1" l="1"/>
  <c r="R8223" i="1" s="1"/>
  <c r="W8222" i="1"/>
  <c r="V8223" i="1" l="1"/>
  <c r="U8224" i="1" l="1"/>
  <c r="W8223" i="1"/>
  <c r="R8224" i="1" l="1"/>
  <c r="V8224" i="1"/>
  <c r="U8225" i="1" l="1"/>
  <c r="R8225" i="1" s="1"/>
  <c r="W8224" i="1"/>
  <c r="V8225" i="1"/>
  <c r="W8225" i="1" l="1"/>
  <c r="U8226" i="1"/>
  <c r="R8226" i="1" s="1"/>
  <c r="V8226" i="1" l="1"/>
  <c r="W8226" i="1" s="1"/>
  <c r="U8227" i="1"/>
  <c r="R8227" i="1" s="1"/>
  <c r="V8227" i="1" l="1"/>
  <c r="W8227" i="1" l="1"/>
  <c r="U8228" i="1"/>
  <c r="R8228" i="1" s="1"/>
  <c r="V8228" i="1" l="1"/>
  <c r="W8228" i="1" l="1"/>
  <c r="U8229" i="1"/>
  <c r="R8229" i="1" s="1"/>
  <c r="V8229" i="1" l="1"/>
  <c r="W8229" i="1" l="1"/>
  <c r="U8230" i="1"/>
  <c r="R8230" i="1" s="1"/>
  <c r="V8230" i="1" l="1"/>
  <c r="W8230" i="1" l="1"/>
  <c r="U8231" i="1"/>
  <c r="R8231" i="1" s="1"/>
  <c r="V8231" i="1" l="1"/>
  <c r="W8231" i="1" l="1"/>
  <c r="U8232" i="1"/>
  <c r="R8232" i="1" s="1"/>
  <c r="V8232" i="1" l="1"/>
  <c r="U8233" i="1" l="1"/>
  <c r="R8233" i="1" s="1"/>
  <c r="W8232" i="1"/>
  <c r="V8233" i="1" l="1"/>
  <c r="U8234" i="1" s="1"/>
  <c r="R8234" i="1" s="1"/>
  <c r="W8233" i="1" l="1"/>
  <c r="V8234" i="1"/>
  <c r="W8234" i="1" l="1"/>
  <c r="U8235" i="1"/>
  <c r="R8235" i="1" s="1"/>
  <c r="V8235" i="1" l="1"/>
  <c r="W8235" i="1" l="1"/>
  <c r="U8236" i="1"/>
  <c r="R8236" i="1" s="1"/>
  <c r="V8236" i="1" l="1"/>
  <c r="U8237" i="1"/>
  <c r="R8237" i="1" s="1"/>
  <c r="W8236" i="1"/>
  <c r="V8237" i="1" l="1"/>
  <c r="W8237" i="1"/>
  <c r="U8238" i="1"/>
  <c r="R8238" i="1" s="1"/>
  <c r="V8238" i="1" l="1"/>
  <c r="U8239" i="1" s="1"/>
  <c r="R8239" i="1" s="1"/>
  <c r="W8238" i="1" l="1"/>
  <c r="V8239" i="1"/>
  <c r="U8240" i="1" l="1"/>
  <c r="R8240" i="1" s="1"/>
  <c r="W8239" i="1"/>
  <c r="V8240" i="1"/>
  <c r="W8240" i="1" l="1"/>
  <c r="U8241" i="1"/>
  <c r="R8241" i="1" s="1"/>
  <c r="V8241" i="1" l="1"/>
  <c r="U8242" i="1"/>
  <c r="R8242" i="1" s="1"/>
  <c r="W8241" i="1"/>
  <c r="V8242" i="1" l="1"/>
  <c r="U8243" i="1"/>
  <c r="R8243" i="1" s="1"/>
  <c r="W8242" i="1"/>
  <c r="V8243" i="1" l="1"/>
  <c r="W8243" i="1"/>
  <c r="U8244" i="1"/>
  <c r="R8244" i="1" s="1"/>
  <c r="V8244" i="1" l="1"/>
  <c r="U8245" i="1" l="1"/>
  <c r="R8245" i="1" s="1"/>
  <c r="W8244" i="1"/>
  <c r="V8245" i="1"/>
  <c r="U8250" i="1"/>
  <c r="R8250" i="1" s="1"/>
  <c r="U8246" i="1" l="1"/>
  <c r="R8246" i="1" s="1"/>
  <c r="W8245" i="1"/>
  <c r="V8246" i="1"/>
  <c r="U8251" i="1"/>
  <c r="R8251" i="1" s="1"/>
  <c r="W8246" i="1" l="1"/>
  <c r="U8247" i="1"/>
  <c r="R8247" i="1" s="1"/>
  <c r="V8247" i="1" l="1"/>
  <c r="U8248" i="1" l="1"/>
  <c r="R8248" i="1" s="1"/>
  <c r="W8247" i="1"/>
  <c r="V8248" i="1"/>
  <c r="W8248" i="1" l="1"/>
  <c r="U8249" i="1"/>
  <c r="R8249" i="1" s="1"/>
  <c r="V8249" i="1" l="1"/>
  <c r="W8249" i="1"/>
  <c r="V8250" i="1"/>
  <c r="W8250" i="1" l="1"/>
  <c r="V8251" i="1"/>
  <c r="W8251" i="1" l="1"/>
  <c r="U8252" i="1"/>
  <c r="R8252" i="1" s="1"/>
  <c r="V8252" i="1" l="1"/>
  <c r="U8253" i="1" l="1"/>
  <c r="R8253" i="1" s="1"/>
  <c r="W8252" i="1"/>
  <c r="V8253" i="1"/>
  <c r="U8254" i="1" l="1"/>
  <c r="R8254" i="1" s="1"/>
  <c r="W8253" i="1"/>
  <c r="V8254" i="1"/>
  <c r="U8255" i="1" l="1"/>
  <c r="R8255" i="1" s="1"/>
  <c r="W8254" i="1"/>
  <c r="V8255" i="1"/>
  <c r="U8256" i="1" l="1"/>
  <c r="R8256" i="1" s="1"/>
  <c r="W8255" i="1"/>
  <c r="V8256" i="1"/>
  <c r="W8256" i="1" l="1"/>
  <c r="U8257" i="1"/>
  <c r="R8257" i="1" s="1"/>
  <c r="V8257" i="1" l="1"/>
  <c r="U8261" i="1"/>
  <c r="R8261" i="1" s="1"/>
  <c r="W8257" i="1" l="1"/>
  <c r="U8258" i="1"/>
  <c r="R8258" i="1" s="1"/>
  <c r="U8262" i="1"/>
  <c r="R8262" i="1" s="1"/>
  <c r="V8258" i="1" l="1"/>
  <c r="W8258" i="1" l="1"/>
  <c r="U8259" i="1"/>
  <c r="R8259" i="1" s="1"/>
  <c r="U8263" i="1"/>
  <c r="R8263" i="1" s="1"/>
  <c r="V8259" i="1" l="1"/>
  <c r="U8264" i="1"/>
  <c r="R8264" i="1" s="1"/>
  <c r="W8259" i="1" l="1"/>
  <c r="U8260" i="1"/>
  <c r="R8260" i="1" s="1"/>
  <c r="U8265" i="1"/>
  <c r="R8265" i="1" s="1"/>
  <c r="V8260" i="1" l="1"/>
  <c r="W8260" i="1" l="1"/>
  <c r="V8261" i="1"/>
  <c r="U8266" i="1"/>
  <c r="R8266" i="1" s="1"/>
  <c r="W8261" i="1" l="1"/>
  <c r="V8262" i="1"/>
  <c r="W8262" i="1" l="1"/>
  <c r="V8263" i="1"/>
  <c r="W8263" i="1" l="1"/>
  <c r="V8264" i="1"/>
  <c r="U8268" i="1"/>
  <c r="R8268" i="1" s="1"/>
  <c r="W8264" i="1" l="1"/>
  <c r="V8265" i="1"/>
  <c r="U8269" i="1"/>
  <c r="R8269" i="1" s="1"/>
  <c r="W8265" i="1" l="1"/>
  <c r="V8266" i="1"/>
  <c r="U8267" i="1" l="1"/>
  <c r="R8267" i="1" s="1"/>
  <c r="W8266" i="1"/>
  <c r="V8267" i="1"/>
  <c r="W8267" i="1" l="1"/>
  <c r="V8268" i="1"/>
  <c r="W8268" i="1" l="1"/>
  <c r="V8269" i="1"/>
  <c r="W8269" i="1" l="1"/>
  <c r="U8270" i="1"/>
  <c r="R8270" i="1" s="1"/>
  <c r="V8270" i="1" l="1"/>
  <c r="W8270" i="1" l="1"/>
  <c r="U8271" i="1"/>
  <c r="R8271" i="1" s="1"/>
  <c r="V8271" i="1"/>
  <c r="W8271" i="1" l="1"/>
  <c r="U8272" i="1"/>
  <c r="R8272" i="1" s="1"/>
  <c r="V8272" i="1" l="1"/>
  <c r="U8273" i="1" l="1"/>
  <c r="R8273" i="1" s="1"/>
  <c r="W8272" i="1"/>
  <c r="V8273" i="1" l="1"/>
  <c r="W8273" i="1" s="1"/>
  <c r="U8274" i="1" l="1"/>
  <c r="R8274" i="1" s="1"/>
  <c r="V8274" i="1" l="1"/>
  <c r="U8275" i="1" s="1"/>
  <c r="R8275" i="1" s="1"/>
  <c r="V8275" i="1" l="1"/>
  <c r="W8274" i="1"/>
  <c r="U8276" i="1"/>
  <c r="R8276" i="1" s="1"/>
  <c r="W8275" i="1"/>
  <c r="V8276" i="1" l="1"/>
  <c r="U8277" i="1" s="1"/>
  <c r="R8277" i="1" s="1"/>
  <c r="W8276" i="1" l="1"/>
  <c r="V8277" i="1"/>
  <c r="W8277" i="1"/>
  <c r="U8278" i="1"/>
  <c r="R8278" i="1" s="1"/>
  <c r="V8278" i="1" l="1"/>
  <c r="U8279" i="1" l="1"/>
  <c r="R8279" i="1" s="1"/>
  <c r="W8278" i="1"/>
  <c r="V8279" i="1"/>
  <c r="U8284" i="1"/>
  <c r="R8284" i="1" s="1"/>
  <c r="U8280" i="1" l="1"/>
  <c r="R8280" i="1" s="1"/>
  <c r="W8279" i="1"/>
  <c r="V8280" i="1" l="1"/>
  <c r="U8281" i="1" s="1"/>
  <c r="R8281" i="1" s="1"/>
  <c r="W8280" i="1"/>
  <c r="V8281" i="1" l="1"/>
  <c r="U8282" i="1" s="1"/>
  <c r="W8281" i="1" l="1"/>
  <c r="R8282" i="1"/>
  <c r="V8282" i="1"/>
  <c r="U8283" i="1" l="1"/>
  <c r="R8283" i="1" s="1"/>
  <c r="W8282" i="1"/>
  <c r="U8288" i="1"/>
  <c r="R8288" i="1" s="1"/>
  <c r="V8283" i="1" l="1"/>
  <c r="W8283" i="1" s="1"/>
  <c r="U8289" i="1"/>
  <c r="R8289" i="1" s="1"/>
  <c r="V8284" i="1" l="1"/>
  <c r="V8285" i="1" s="1"/>
  <c r="W8284" i="1"/>
  <c r="W8285" i="1"/>
  <c r="V8286" i="1"/>
  <c r="V8287" i="1" l="1"/>
  <c r="W8286" i="1"/>
  <c r="U8291" i="1"/>
  <c r="R8291" i="1" s="1"/>
  <c r="W8287" i="1" l="1"/>
  <c r="V8288" i="1"/>
  <c r="V8289" i="1" l="1"/>
  <c r="W8288" i="1"/>
  <c r="U8292" i="1"/>
  <c r="R8292" i="1" s="1"/>
  <c r="W8289" i="1" l="1"/>
  <c r="V8290" i="1"/>
  <c r="W8290" i="1" l="1"/>
  <c r="V8291" i="1"/>
  <c r="U8294" i="1"/>
  <c r="R8294" i="1" s="1"/>
  <c r="V8292" i="1" l="1"/>
  <c r="W8291" i="1"/>
  <c r="V8293" i="1" l="1"/>
  <c r="W8292" i="1"/>
  <c r="V8294" i="1" l="1"/>
  <c r="W8293" i="1"/>
  <c r="W8294" i="1" l="1"/>
  <c r="V8295" i="1"/>
  <c r="U8298" i="1"/>
  <c r="R8298" i="1" s="1"/>
  <c r="W8295" i="1" l="1"/>
  <c r="V8296" i="1"/>
  <c r="V8297" i="1" l="1"/>
  <c r="W8296" i="1"/>
  <c r="U8299" i="1"/>
  <c r="R8299" i="1" s="1"/>
  <c r="W8297" i="1" l="1"/>
  <c r="V8298" i="1"/>
  <c r="V8299" i="1" l="1"/>
  <c r="W8298" i="1"/>
  <c r="U8300" i="1" l="1"/>
  <c r="W8299" i="1"/>
  <c r="R8300" i="1" l="1"/>
  <c r="V8300" i="1"/>
  <c r="W8300" i="1" l="1"/>
  <c r="U8301" i="1"/>
  <c r="R8301" i="1" s="1"/>
  <c r="V8301" i="1" l="1"/>
  <c r="U8302" i="1" l="1"/>
  <c r="R8302" i="1" s="1"/>
  <c r="W8301" i="1"/>
  <c r="V8302" i="1" l="1"/>
  <c r="W8302" i="1" l="1"/>
  <c r="U8303" i="1"/>
  <c r="R8303" i="1" s="1"/>
  <c r="V8303" i="1" l="1"/>
  <c r="U8304" i="1" l="1"/>
  <c r="R8304" i="1" s="1"/>
  <c r="W8303" i="1"/>
  <c r="V8304" i="1"/>
  <c r="W8304" i="1" l="1"/>
  <c r="U8305" i="1"/>
  <c r="R8305" i="1" s="1"/>
  <c r="V8305" i="1" l="1"/>
  <c r="U8306" i="1" l="1"/>
  <c r="R8306" i="1" s="1"/>
  <c r="W8305" i="1"/>
  <c r="V8306" i="1"/>
  <c r="U8307" i="1" l="1"/>
  <c r="R8307" i="1" s="1"/>
  <c r="W8306" i="1"/>
  <c r="V8307" i="1"/>
  <c r="W8307" i="1" s="1"/>
  <c r="U8308" i="1"/>
  <c r="R8308" i="1" s="1"/>
  <c r="V8308" i="1" l="1"/>
  <c r="U8309" i="1"/>
  <c r="R8309" i="1" s="1"/>
  <c r="W8308" i="1"/>
  <c r="V8309" i="1" l="1"/>
  <c r="W8309" i="1" s="1"/>
  <c r="U8310" i="1"/>
  <c r="R8310" i="1" s="1"/>
  <c r="V8310" i="1" l="1"/>
  <c r="W8310" i="1" l="1"/>
  <c r="U8311" i="1"/>
  <c r="R8311" i="1" s="1"/>
  <c r="V8311" i="1" l="1"/>
  <c r="W8311" i="1" l="1"/>
  <c r="U8312" i="1"/>
  <c r="R8312" i="1" s="1"/>
  <c r="V8312" i="1" l="1"/>
  <c r="W8312" i="1" l="1"/>
  <c r="U8313" i="1"/>
  <c r="R8313" i="1" s="1"/>
  <c r="V8313" i="1" l="1"/>
  <c r="W8313" i="1" s="1"/>
  <c r="U8314" i="1"/>
  <c r="R8314" i="1" s="1"/>
  <c r="V8314" i="1" l="1"/>
  <c r="W8314" i="1"/>
  <c r="U8315" i="1"/>
  <c r="R8315" i="1" s="1"/>
  <c r="V8315" i="1" l="1"/>
  <c r="W8315" i="1" s="1"/>
  <c r="U8316" i="1"/>
  <c r="R8316" i="1" s="1"/>
  <c r="V8316" i="1" l="1"/>
  <c r="W8316" i="1" l="1"/>
  <c r="U8317" i="1"/>
  <c r="R8317" i="1" s="1"/>
  <c r="V8317" i="1" l="1"/>
  <c r="W8317" i="1" l="1"/>
  <c r="U8318" i="1"/>
  <c r="R8318" i="1" s="1"/>
  <c r="V8318" i="1" l="1"/>
  <c r="U8319" i="1"/>
  <c r="R8319" i="1" s="1"/>
  <c r="W8318" i="1"/>
  <c r="V8319" i="1" l="1"/>
  <c r="W8319" i="1" s="1"/>
  <c r="U8320" i="1"/>
  <c r="R8320" i="1" s="1"/>
  <c r="V8320" i="1" l="1"/>
  <c r="U8321" i="1" l="1"/>
  <c r="R8321" i="1" s="1"/>
  <c r="W8320" i="1"/>
  <c r="V8321" i="1"/>
  <c r="W8321" i="1" l="1"/>
  <c r="U8322" i="1"/>
  <c r="R8322" i="1" s="1"/>
  <c r="V8322" i="1" l="1"/>
  <c r="W8322" i="1" l="1"/>
  <c r="U8323" i="1"/>
  <c r="R8323" i="1" s="1"/>
  <c r="V8323" i="1" l="1"/>
  <c r="W8323" i="1" l="1"/>
  <c r="U8324" i="1"/>
  <c r="R8324" i="1" s="1"/>
  <c r="V8324" i="1" l="1"/>
  <c r="W8324" i="1" l="1"/>
  <c r="U8325" i="1"/>
  <c r="R8325" i="1" s="1"/>
  <c r="V8325" i="1" l="1"/>
  <c r="W8325" i="1" l="1"/>
  <c r="U8326" i="1"/>
  <c r="R8326" i="1" s="1"/>
  <c r="V8326" i="1" l="1"/>
  <c r="W8326" i="1" s="1"/>
  <c r="U8327" i="1"/>
  <c r="R8327" i="1" s="1"/>
  <c r="V8327" i="1" l="1"/>
  <c r="U8328" i="1" l="1"/>
  <c r="R8328" i="1" s="1"/>
  <c r="W8327" i="1"/>
  <c r="V8328" i="1" l="1"/>
  <c r="W8328" i="1" s="1"/>
  <c r="U8329" i="1"/>
  <c r="R8329" i="1" s="1"/>
  <c r="V8329" i="1" l="1"/>
  <c r="U8330" i="1" l="1"/>
  <c r="R8330" i="1" s="1"/>
  <c r="W8329" i="1"/>
  <c r="V8330" i="1" l="1"/>
  <c r="W8330" i="1" s="1"/>
  <c r="U8331" i="1"/>
  <c r="R8331" i="1" s="1"/>
  <c r="V8331" i="1" l="1"/>
  <c r="U8332" i="1" l="1"/>
  <c r="R8332" i="1" s="1"/>
  <c r="W8331" i="1"/>
  <c r="V8332" i="1"/>
  <c r="W8332" i="1" l="1"/>
  <c r="U8333" i="1"/>
  <c r="R8333" i="1" s="1"/>
  <c r="V8333" i="1" l="1"/>
  <c r="W8333" i="1" l="1"/>
  <c r="U8334" i="1"/>
  <c r="R8334" i="1" s="1"/>
  <c r="V8334" i="1" l="1"/>
  <c r="U8335" i="1"/>
  <c r="R8335" i="1" s="1"/>
  <c r="W8334" i="1"/>
  <c r="V8335" i="1" l="1"/>
  <c r="W8335" i="1" s="1"/>
  <c r="U8336" i="1"/>
  <c r="R8336" i="1" s="1"/>
  <c r="V8336" i="1" l="1"/>
  <c r="U8337" i="1" l="1"/>
  <c r="R8337" i="1" s="1"/>
  <c r="W8336" i="1"/>
  <c r="V8337" i="1"/>
  <c r="U8338" i="1" l="1"/>
  <c r="R8338" i="1" s="1"/>
  <c r="W8337" i="1"/>
  <c r="V8338" i="1"/>
  <c r="U8339" i="1" l="1"/>
  <c r="R8339" i="1" s="1"/>
  <c r="W8338" i="1"/>
  <c r="V8339" i="1"/>
  <c r="W8339" i="1" l="1"/>
  <c r="U8340" i="1"/>
  <c r="R8340" i="1" s="1"/>
  <c r="V8340" i="1" l="1"/>
  <c r="W8340" i="1" l="1"/>
  <c r="U8341" i="1"/>
  <c r="R8341" i="1" s="1"/>
  <c r="V8341" i="1" l="1"/>
  <c r="U8342" i="1" l="1"/>
  <c r="R8342" i="1" s="1"/>
  <c r="W8341" i="1"/>
  <c r="V8342" i="1" l="1"/>
  <c r="W8342" i="1" s="1"/>
  <c r="U8343" i="1"/>
  <c r="R8343" i="1" s="1"/>
  <c r="V8343" i="1" l="1"/>
  <c r="W8343" i="1" s="1"/>
  <c r="U8344" i="1" l="1"/>
  <c r="R8344" i="1" s="1"/>
  <c r="V8344" i="1" l="1"/>
  <c r="U8345" i="1" s="1"/>
  <c r="R8345" i="1" s="1"/>
  <c r="W8344" i="1"/>
  <c r="V8345" i="1"/>
  <c r="U8346" i="1" l="1"/>
  <c r="R8346" i="1" s="1"/>
  <c r="W8345" i="1"/>
  <c r="V8346" i="1" l="1"/>
  <c r="W8346" i="1"/>
  <c r="U8347" i="1"/>
  <c r="R8347" i="1" s="1"/>
  <c r="V8347" i="1" l="1"/>
  <c r="W8347" i="1" l="1"/>
  <c r="U8348" i="1"/>
  <c r="R8348" i="1" s="1"/>
  <c r="V8348" i="1" l="1"/>
  <c r="W8348" i="1" l="1"/>
  <c r="U8349" i="1"/>
  <c r="R8349" i="1" s="1"/>
  <c r="V8349" i="1" l="1"/>
  <c r="W8349" i="1" l="1"/>
  <c r="U8350" i="1"/>
  <c r="R8350" i="1" s="1"/>
  <c r="V8350" i="1" l="1"/>
  <c r="U8351" i="1" l="1"/>
  <c r="R8351" i="1" s="1"/>
  <c r="W8350" i="1"/>
  <c r="V8351" i="1"/>
  <c r="U8352" i="1" l="1"/>
  <c r="R8352" i="1" s="1"/>
  <c r="W8351" i="1"/>
  <c r="V8352" i="1" l="1"/>
  <c r="U8353" i="1" l="1"/>
  <c r="R8353" i="1" s="1"/>
  <c r="W8352" i="1"/>
  <c r="V8353" i="1"/>
  <c r="W8353" i="1" l="1"/>
  <c r="U8354" i="1"/>
  <c r="R8354" i="1" s="1"/>
  <c r="V8354" i="1" l="1"/>
  <c r="W8354" i="1" l="1"/>
  <c r="V8355" i="1"/>
  <c r="U8356" i="1" l="1"/>
  <c r="R8356" i="1" s="1"/>
  <c r="W8355" i="1"/>
  <c r="V8356" i="1" l="1"/>
  <c r="U8357" i="1"/>
  <c r="R8357" i="1" s="1"/>
  <c r="W8356" i="1"/>
  <c r="V8357" i="1" l="1"/>
  <c r="W8357" i="1" s="1"/>
  <c r="V8358" i="1" l="1"/>
  <c r="U8359" i="1"/>
  <c r="R8359" i="1" s="1"/>
  <c r="W8358" i="1"/>
  <c r="V8359" i="1" l="1"/>
  <c r="W8359" i="1" s="1"/>
  <c r="U8360" i="1"/>
  <c r="R8360" i="1" s="1"/>
  <c r="V8360" i="1" l="1"/>
  <c r="U8361" i="1" l="1"/>
  <c r="R8361" i="1" s="1"/>
  <c r="W8360" i="1"/>
  <c r="V8361" i="1"/>
  <c r="V8362" i="1" l="1"/>
  <c r="W8361" i="1"/>
  <c r="W8362" i="1" l="1"/>
  <c r="U8363" i="1"/>
  <c r="R8363" i="1" s="1"/>
  <c r="V8363" i="1" l="1"/>
  <c r="U8364" i="1" l="1"/>
  <c r="R8364" i="1" s="1"/>
  <c r="V8364" i="1"/>
  <c r="W8363" i="1"/>
  <c r="W8364" i="1" l="1"/>
  <c r="V8365" i="1"/>
  <c r="W8365" i="1" l="1"/>
  <c r="U8366" i="1"/>
  <c r="R8366" i="1" s="1"/>
  <c r="V8366" i="1" l="1"/>
  <c r="W8366" i="1" l="1"/>
  <c r="V8367" i="1"/>
  <c r="U8368" i="1" l="1"/>
  <c r="R8368" i="1" s="1"/>
  <c r="W8367" i="1"/>
  <c r="V8368" i="1" l="1"/>
  <c r="W8368" i="1" s="1"/>
  <c r="U8369" i="1"/>
  <c r="R8369" i="1" s="1"/>
  <c r="V8369" i="1" l="1"/>
  <c r="U8370" i="1" s="1"/>
  <c r="R8370" i="1" s="1"/>
  <c r="W8369" i="1"/>
  <c r="V8370" i="1" l="1"/>
  <c r="W8370" i="1" s="1"/>
  <c r="U8371" i="1" l="1"/>
  <c r="R8371" i="1" s="1"/>
  <c r="V8371" i="1"/>
  <c r="W8371" i="1" l="1"/>
  <c r="U8372" i="1"/>
  <c r="R8372" i="1" s="1"/>
  <c r="V8372" i="1" l="1"/>
  <c r="U8373" i="1" l="1"/>
  <c r="R8373" i="1" s="1"/>
  <c r="W8372" i="1"/>
  <c r="V8373" i="1" l="1"/>
  <c r="U8374" i="1"/>
  <c r="R8374" i="1" s="1"/>
  <c r="W8373" i="1"/>
  <c r="V8374" i="1" l="1"/>
  <c r="U8375" i="1"/>
  <c r="R8375" i="1" s="1"/>
  <c r="W8374" i="1"/>
  <c r="V8375" i="1" l="1"/>
  <c r="W8375" i="1"/>
  <c r="U8376" i="1"/>
  <c r="R8376" i="1" s="1"/>
  <c r="V8376" i="1" l="1"/>
  <c r="W8376" i="1" l="1"/>
  <c r="U8377" i="1"/>
  <c r="R8377" i="1" s="1"/>
  <c r="V8377" i="1" l="1"/>
  <c r="W8377" i="1" l="1"/>
  <c r="U8378" i="1"/>
  <c r="R8378" i="1" s="1"/>
  <c r="V8378" i="1" l="1"/>
  <c r="W8378" i="1" l="1"/>
  <c r="U8379" i="1"/>
  <c r="R8379" i="1" s="1"/>
  <c r="V8379" i="1" l="1"/>
  <c r="U8380" i="1" l="1"/>
  <c r="R8380" i="1" s="1"/>
  <c r="W8379" i="1"/>
  <c r="V8380" i="1" l="1"/>
  <c r="U8381" i="1"/>
  <c r="R8381" i="1" s="1"/>
  <c r="V8381" i="1" l="1"/>
  <c r="W8380" i="1"/>
  <c r="W8381" i="1"/>
  <c r="U8382" i="1"/>
  <c r="R8382" i="1" s="1"/>
  <c r="V8382" i="1" l="1"/>
  <c r="W8382" i="1" l="1"/>
  <c r="U8383" i="1"/>
  <c r="R8383" i="1" s="1"/>
  <c r="V8383" i="1" l="1"/>
  <c r="W8383" i="1" l="1"/>
  <c r="U8384" i="1"/>
  <c r="R8384" i="1" s="1"/>
  <c r="V8384" i="1" l="1"/>
  <c r="U8385" i="1" l="1"/>
  <c r="R8385" i="1" s="1"/>
  <c r="W8384" i="1"/>
  <c r="V8385" i="1"/>
  <c r="W8385" i="1" l="1"/>
  <c r="U8386" i="1"/>
  <c r="R8386" i="1" s="1"/>
  <c r="V8386" i="1" l="1"/>
  <c r="U8387" i="1" l="1"/>
  <c r="R8387" i="1" s="1"/>
  <c r="W8386" i="1"/>
  <c r="V8387" i="1" l="1"/>
  <c r="W8387" i="1" s="1"/>
  <c r="U8388" i="1" l="1"/>
  <c r="R8388" i="1" s="1"/>
  <c r="V8388" i="1" l="1"/>
  <c r="U8389" i="1" s="1"/>
  <c r="R8389" i="1" s="1"/>
  <c r="V8389" i="1" l="1"/>
  <c r="U8390" i="1" s="1"/>
  <c r="R8390" i="1" s="1"/>
  <c r="W8388" i="1"/>
  <c r="W8389" i="1"/>
  <c r="V8390" i="1"/>
  <c r="U8391" i="1" s="1"/>
  <c r="R8391" i="1" s="1"/>
  <c r="W8390" i="1" l="1"/>
  <c r="V8391" i="1"/>
  <c r="U8392" i="1" s="1"/>
  <c r="R8392" i="1" s="1"/>
  <c r="W8391" i="1"/>
  <c r="V8392" i="1" l="1"/>
  <c r="W8392" i="1" s="1"/>
  <c r="U8393" i="1" l="1"/>
  <c r="R8393" i="1" s="1"/>
  <c r="V8393" i="1"/>
  <c r="U8394" i="1" l="1"/>
  <c r="R8394" i="1" s="1"/>
  <c r="W8393" i="1"/>
  <c r="V8394" i="1" l="1"/>
  <c r="W8394" i="1"/>
  <c r="U8395" i="1"/>
  <c r="R8395" i="1" s="1"/>
  <c r="V8395" i="1" l="1"/>
  <c r="U8396" i="1" l="1"/>
  <c r="R8396" i="1" s="1"/>
  <c r="W8395" i="1"/>
  <c r="V8396" i="1" l="1"/>
  <c r="U8397" i="1" s="1"/>
  <c r="R8397" i="1" s="1"/>
  <c r="V8397" i="1" l="1"/>
  <c r="W8396" i="1"/>
  <c r="W8397" i="1"/>
  <c r="U8398" i="1"/>
  <c r="R8398" i="1" s="1"/>
  <c r="V8398" i="1" l="1"/>
  <c r="W8398" i="1" l="1"/>
  <c r="U8399" i="1"/>
  <c r="R8399" i="1" s="1"/>
  <c r="V8399" i="1" l="1"/>
  <c r="U8400" i="1" s="1"/>
  <c r="W8399" i="1" l="1"/>
  <c r="R8400" i="1"/>
  <c r="V8400" i="1"/>
  <c r="U8401" i="1" s="1"/>
  <c r="R8401" i="1" s="1"/>
  <c r="V8401" i="1" l="1"/>
  <c r="W8400" i="1"/>
  <c r="U8402" i="1"/>
  <c r="R8402" i="1" s="1"/>
  <c r="W8401" i="1"/>
  <c r="V8402" i="1" l="1"/>
  <c r="W8402" i="1" s="1"/>
  <c r="U8403" i="1"/>
  <c r="R8403" i="1" s="1"/>
  <c r="V8403" i="1" l="1"/>
  <c r="U8404" i="1"/>
  <c r="R8404" i="1" s="1"/>
  <c r="W8403" i="1"/>
  <c r="V8404" i="1" l="1"/>
  <c r="U8405" i="1"/>
  <c r="R8405" i="1" s="1"/>
  <c r="W8404" i="1"/>
  <c r="V8405" i="1" l="1"/>
  <c r="U8406" i="1"/>
  <c r="R8406" i="1" s="1"/>
  <c r="W8405" i="1"/>
  <c r="V8406" i="1" l="1"/>
  <c r="U8407" i="1"/>
  <c r="R8407" i="1" s="1"/>
  <c r="W8406" i="1"/>
  <c r="V8407" i="1" l="1"/>
  <c r="U8408" i="1"/>
  <c r="R8408" i="1" s="1"/>
  <c r="W8407" i="1"/>
  <c r="V8408" i="1" l="1"/>
  <c r="W8408" i="1"/>
  <c r="U8409" i="1"/>
  <c r="R8409" i="1" s="1"/>
  <c r="V8409" i="1" l="1"/>
  <c r="U8410" i="1" l="1"/>
  <c r="R8410" i="1" s="1"/>
  <c r="W8409" i="1"/>
  <c r="V8410" i="1"/>
  <c r="U8411" i="1" l="1"/>
  <c r="R8411" i="1" s="1"/>
  <c r="W8410" i="1"/>
  <c r="V8411" i="1"/>
  <c r="U8412" i="1" l="1"/>
  <c r="R8412" i="1" s="1"/>
  <c r="W8411" i="1"/>
  <c r="V8412" i="1"/>
  <c r="U8413" i="1" l="1"/>
  <c r="R8413" i="1" s="1"/>
  <c r="W8412" i="1"/>
  <c r="V8413" i="1"/>
  <c r="W8413" i="1" l="1"/>
  <c r="U8414" i="1"/>
  <c r="R8414" i="1" s="1"/>
  <c r="V8414" i="1" l="1"/>
  <c r="U8415" i="1"/>
  <c r="R8415" i="1" s="1"/>
  <c r="W8414" i="1"/>
  <c r="V8415" i="1" l="1"/>
  <c r="U8416" i="1"/>
  <c r="R8416" i="1" s="1"/>
  <c r="W8415" i="1"/>
  <c r="V8416" i="1" l="1"/>
  <c r="W8416" i="1"/>
  <c r="U8417" i="1"/>
  <c r="R8417" i="1" s="1"/>
  <c r="V8417" i="1" l="1"/>
  <c r="U8418" i="1" l="1"/>
  <c r="R8418" i="1" s="1"/>
  <c r="W8417" i="1"/>
  <c r="V8418" i="1" l="1"/>
  <c r="U8419" i="1"/>
  <c r="R8419" i="1" s="1"/>
  <c r="W8418" i="1"/>
  <c r="V8419" i="1" l="1"/>
  <c r="U8420" i="1" s="1"/>
  <c r="R8420" i="1" s="1"/>
  <c r="W8419" i="1" l="1"/>
  <c r="V8420" i="1"/>
  <c r="U8421" i="1"/>
  <c r="R8421" i="1" s="1"/>
  <c r="W8420" i="1"/>
  <c r="V8421" i="1" l="1"/>
  <c r="U8422" i="1" s="1"/>
  <c r="R8422" i="1" s="1"/>
  <c r="W8421" i="1" l="1"/>
  <c r="V8422" i="1"/>
  <c r="W8422" i="1" s="1"/>
  <c r="U8423" i="1"/>
  <c r="R8423" i="1" s="1"/>
  <c r="V8423" i="1" l="1"/>
  <c r="U8424" i="1" l="1"/>
  <c r="R8424" i="1" s="1"/>
  <c r="W8423" i="1"/>
  <c r="V8424" i="1"/>
  <c r="W8424" i="1" l="1"/>
  <c r="U8425" i="1"/>
  <c r="R8425" i="1" s="1"/>
  <c r="V8425" i="1" l="1"/>
  <c r="W8425" i="1" l="1"/>
  <c r="U8426" i="1"/>
  <c r="R8426" i="1" s="1"/>
  <c r="V8426" i="1" l="1"/>
  <c r="W8426" i="1" s="1"/>
  <c r="U8427" i="1"/>
  <c r="R8427" i="1" s="1"/>
  <c r="V8427" i="1" l="1"/>
  <c r="W8427" i="1" s="1"/>
  <c r="U8428" i="1" l="1"/>
  <c r="R8428" i="1" s="1"/>
  <c r="U8429" i="1"/>
  <c r="R8429" i="1" s="1"/>
  <c r="V8428" i="1" l="1"/>
  <c r="W8428" i="1" s="1"/>
  <c r="V8429" i="1" l="1"/>
  <c r="W8429" i="1" s="1"/>
  <c r="U8430" i="1" l="1"/>
  <c r="R8430" i="1" s="1"/>
  <c r="V8430" i="1"/>
  <c r="W8430" i="1" l="1"/>
  <c r="U8431" i="1"/>
  <c r="R8431" i="1" s="1"/>
  <c r="V8431" i="1" l="1"/>
  <c r="U8432" i="1"/>
  <c r="R8432" i="1" s="1"/>
  <c r="W8431" i="1"/>
  <c r="V8432" i="1" l="1"/>
  <c r="U8433" i="1"/>
  <c r="R8433" i="1" s="1"/>
  <c r="W8432" i="1"/>
  <c r="V8433" i="1" l="1"/>
  <c r="W8433" i="1"/>
  <c r="U8434" i="1"/>
  <c r="R8434" i="1" s="1"/>
  <c r="V8434" i="1" l="1"/>
  <c r="U8435" i="1" l="1"/>
  <c r="R8435" i="1" s="1"/>
  <c r="W8434" i="1"/>
  <c r="V8435" i="1" l="1"/>
  <c r="W8435" i="1" s="1"/>
  <c r="U8436" i="1"/>
  <c r="R8436" i="1" s="1"/>
  <c r="V8436" i="1" l="1"/>
  <c r="U8437" i="1" l="1"/>
  <c r="R8437" i="1" s="1"/>
  <c r="W8436" i="1"/>
  <c r="V8437" i="1"/>
  <c r="U8438" i="1" l="1"/>
  <c r="R8438" i="1" s="1"/>
  <c r="W8437" i="1"/>
  <c r="V8438" i="1" l="1"/>
  <c r="W8438" i="1" s="1"/>
  <c r="U8439" i="1"/>
  <c r="R8439" i="1" s="1"/>
  <c r="V8439" i="1" l="1"/>
  <c r="W8439" i="1" l="1"/>
  <c r="V8440" i="1"/>
  <c r="W8440" i="1" l="1"/>
  <c r="V8441" i="1"/>
  <c r="V8442" i="1" l="1"/>
  <c r="W8441" i="1"/>
  <c r="U8443" i="1" l="1"/>
  <c r="R8443" i="1" s="1"/>
  <c r="W8442" i="1"/>
  <c r="V8443" i="1"/>
  <c r="U8444" i="1" l="1"/>
  <c r="R8444" i="1" s="1"/>
  <c r="W8443" i="1"/>
  <c r="V8444" i="1" l="1"/>
  <c r="U8445" i="1"/>
  <c r="R8445" i="1" s="1"/>
  <c r="W8444" i="1"/>
  <c r="V8445" i="1" l="1"/>
  <c r="U8446" i="1"/>
  <c r="R8446" i="1" s="1"/>
  <c r="W8445" i="1"/>
  <c r="V8446" i="1" l="1"/>
  <c r="U8447" i="1"/>
  <c r="R8447" i="1" s="1"/>
  <c r="W8446" i="1"/>
  <c r="V8447" i="1" l="1"/>
  <c r="W8447" i="1" l="1"/>
  <c r="U8448" i="1"/>
  <c r="R8448" i="1" s="1"/>
  <c r="V8448" i="1" l="1"/>
  <c r="W8448" i="1" l="1"/>
  <c r="U8449" i="1"/>
  <c r="R8449" i="1" s="1"/>
  <c r="V8449" i="1" l="1"/>
  <c r="W8449" i="1" l="1"/>
  <c r="U8450" i="1"/>
  <c r="R8450" i="1" s="1"/>
  <c r="V8450" i="1" l="1"/>
  <c r="U8451" i="1" l="1"/>
  <c r="R8451" i="1" s="1"/>
  <c r="V8451" i="1"/>
  <c r="W8450" i="1"/>
  <c r="U8452" i="1" l="1"/>
  <c r="R8452" i="1" s="1"/>
  <c r="W8451" i="1"/>
  <c r="V8452" i="1"/>
  <c r="U8453" i="1" l="1"/>
  <c r="R8453" i="1" s="1"/>
  <c r="V8453" i="1"/>
  <c r="W8452" i="1"/>
  <c r="W8453" i="1" l="1"/>
  <c r="U8454" i="1"/>
  <c r="R8454" i="1" s="1"/>
  <c r="V8454" i="1" l="1"/>
  <c r="W8454" i="1" l="1"/>
  <c r="U8455" i="1"/>
  <c r="R8455" i="1" s="1"/>
  <c r="V8455" i="1" l="1"/>
  <c r="W8455" i="1" l="1"/>
  <c r="U8456" i="1"/>
  <c r="R8456" i="1" s="1"/>
  <c r="V8456" i="1" l="1"/>
  <c r="W8456" i="1" l="1"/>
  <c r="U8457" i="1"/>
  <c r="R8457" i="1" s="1"/>
  <c r="V8457" i="1" l="1"/>
  <c r="W8457" i="1" l="1"/>
  <c r="V8458" i="1"/>
  <c r="W8458" i="1" l="1"/>
  <c r="U8459" i="1"/>
  <c r="R8459" i="1" s="1"/>
  <c r="V8459" i="1" l="1"/>
  <c r="W8459" i="1" l="1"/>
  <c r="V8460" i="1"/>
  <c r="V8461" i="1" l="1"/>
  <c r="W8460" i="1"/>
  <c r="W8461" i="1" l="1"/>
  <c r="V8462" i="1"/>
  <c r="W8462" i="1" l="1"/>
  <c r="U8463" i="1"/>
  <c r="R8463" i="1" s="1"/>
  <c r="V8463" i="1" l="1"/>
  <c r="W8463" i="1" l="1"/>
  <c r="U8464" i="1"/>
  <c r="R8464" i="1" s="1"/>
  <c r="V8464" i="1" l="1"/>
  <c r="W8464" i="1" l="1"/>
  <c r="U8465" i="1"/>
  <c r="R8465" i="1" s="1"/>
  <c r="V8465" i="1" l="1"/>
  <c r="U8466" i="1" l="1"/>
  <c r="R8466" i="1" s="1"/>
  <c r="W8465" i="1"/>
  <c r="V8466" i="1"/>
  <c r="U8467" i="1" l="1"/>
  <c r="R8467" i="1" s="1"/>
  <c r="W8466" i="1"/>
  <c r="V8467" i="1"/>
  <c r="U8468" i="1" l="1"/>
  <c r="R8468" i="1" s="1"/>
  <c r="W8467" i="1"/>
  <c r="V8468" i="1" l="1"/>
  <c r="W8468" i="1" s="1"/>
  <c r="U8469" i="1"/>
  <c r="R8469" i="1" s="1"/>
  <c r="V8469" i="1" l="1"/>
  <c r="U8470" i="1" l="1"/>
  <c r="R8470" i="1" s="1"/>
  <c r="W8469" i="1"/>
  <c r="V8470" i="1"/>
  <c r="U8471" i="1" l="1"/>
  <c r="R8471" i="1" s="1"/>
  <c r="W8470" i="1"/>
  <c r="V8471" i="1"/>
  <c r="U8472" i="1" l="1"/>
  <c r="R8472" i="1" s="1"/>
  <c r="W8471" i="1"/>
  <c r="V8472" i="1" l="1"/>
  <c r="U8473" i="1" s="1"/>
  <c r="R8473" i="1" s="1"/>
  <c r="W8472" i="1" l="1"/>
  <c r="V8473" i="1"/>
  <c r="U8474" i="1"/>
  <c r="R8474" i="1" s="1"/>
  <c r="W8473" i="1"/>
  <c r="V8474" i="1" l="1"/>
  <c r="W8474" i="1" s="1"/>
  <c r="V8475" i="1" l="1"/>
  <c r="V8476" i="1" s="1"/>
  <c r="W8475" i="1" l="1"/>
  <c r="W8476" i="1"/>
  <c r="V8477" i="1"/>
  <c r="W8477" i="1" l="1"/>
  <c r="V8478" i="1"/>
  <c r="W8478" i="1" l="1"/>
  <c r="V8479" i="1"/>
  <c r="W8479" i="1" l="1"/>
  <c r="V8480" i="1"/>
  <c r="V8481" i="1" l="1"/>
  <c r="W8480" i="1"/>
  <c r="W8481" i="1" l="1"/>
  <c r="V8482" i="1"/>
  <c r="W8482" i="1" l="1"/>
  <c r="V8483" i="1"/>
  <c r="W8483" i="1" l="1"/>
  <c r="V8484" i="1"/>
  <c r="W8484" i="1" l="1"/>
  <c r="V8485" i="1"/>
  <c r="W8485" i="1" l="1"/>
  <c r="V8486" i="1"/>
  <c r="U8487" i="1" l="1"/>
  <c r="R8487" i="1" s="1"/>
  <c r="W8486" i="1"/>
  <c r="V8487" i="1"/>
  <c r="U8488" i="1" l="1"/>
  <c r="R8488" i="1" s="1"/>
  <c r="W8487" i="1"/>
  <c r="V8488" i="1"/>
  <c r="W8488" i="1" l="1"/>
  <c r="V8489" i="1"/>
  <c r="U8490" i="1" l="1"/>
  <c r="R8490" i="1" s="1"/>
  <c r="W8489" i="1"/>
  <c r="V8490" i="1"/>
  <c r="U8491" i="1" l="1"/>
  <c r="R8491" i="1" s="1"/>
  <c r="W8490" i="1"/>
  <c r="V8491" i="1"/>
  <c r="W8491" i="1" l="1"/>
  <c r="U8492" i="1"/>
  <c r="R8492" i="1" s="1"/>
  <c r="V8492" i="1" l="1"/>
  <c r="U8493" i="1" l="1"/>
  <c r="R8493" i="1" s="1"/>
  <c r="W8492" i="1"/>
  <c r="V8493" i="1" l="1"/>
  <c r="W8493" i="1" s="1"/>
  <c r="U8494" i="1" l="1"/>
  <c r="R8494" i="1" s="1"/>
  <c r="V8494" i="1"/>
  <c r="U8495" i="1" l="1"/>
  <c r="R8495" i="1" s="1"/>
  <c r="W8494" i="1"/>
  <c r="V8495" i="1" l="1"/>
  <c r="U8496" i="1"/>
  <c r="R8496" i="1" s="1"/>
  <c r="W8495" i="1"/>
  <c r="V8496" i="1" l="1"/>
  <c r="U8497" i="1"/>
  <c r="R8497" i="1" s="1"/>
  <c r="W8496" i="1"/>
  <c r="V8497" i="1" l="1"/>
  <c r="W8497" i="1" s="1"/>
  <c r="U8498" i="1"/>
  <c r="R8498" i="1" s="1"/>
  <c r="V8498" i="1" l="1"/>
  <c r="W8498" i="1" l="1"/>
  <c r="U8499" i="1"/>
  <c r="R8499" i="1" s="1"/>
  <c r="V8499" i="1" l="1"/>
  <c r="U8500" i="1" l="1"/>
  <c r="R8500" i="1" s="1"/>
  <c r="W8499" i="1"/>
  <c r="V8500" i="1"/>
  <c r="W8500" i="1" l="1"/>
  <c r="U8501" i="1"/>
  <c r="R8501" i="1" s="1"/>
  <c r="V8501" i="1" l="1"/>
  <c r="W8501" i="1" l="1"/>
  <c r="U8502" i="1"/>
  <c r="R8502" i="1" s="1"/>
  <c r="V8502" i="1" l="1"/>
  <c r="U8503" i="1" l="1"/>
  <c r="R8503" i="1" s="1"/>
  <c r="W8502" i="1"/>
  <c r="V8503" i="1" l="1"/>
  <c r="W8503" i="1" l="1"/>
  <c r="U8504" i="1"/>
  <c r="R8504" i="1" s="1"/>
  <c r="V8504" i="1" l="1"/>
  <c r="U8505" i="1" l="1"/>
  <c r="R8505" i="1" s="1"/>
  <c r="W8504" i="1"/>
  <c r="V8505" i="1" l="1"/>
  <c r="W8505" i="1" l="1"/>
  <c r="U8506" i="1"/>
  <c r="R8506" i="1" s="1"/>
  <c r="V8506" i="1" l="1"/>
  <c r="W8506" i="1" l="1"/>
  <c r="U8507" i="1"/>
  <c r="R8507" i="1" s="1"/>
  <c r="V8507" i="1" l="1"/>
  <c r="W8507" i="1" l="1"/>
  <c r="U8508" i="1"/>
  <c r="R8508" i="1" s="1"/>
  <c r="V8508" i="1" l="1"/>
  <c r="U8509" i="1" l="1"/>
  <c r="R8509" i="1" s="1"/>
  <c r="W8508" i="1"/>
  <c r="V8509" i="1" l="1"/>
  <c r="W8509" i="1" s="1"/>
  <c r="U8510" i="1"/>
  <c r="R8510" i="1" s="1"/>
  <c r="V8510" i="1" l="1"/>
  <c r="W8510" i="1" l="1"/>
  <c r="U8511" i="1"/>
  <c r="R8511" i="1" s="1"/>
  <c r="V8511" i="1" l="1"/>
  <c r="U8512" i="1" l="1"/>
  <c r="R8512" i="1" s="1"/>
  <c r="W8511" i="1"/>
  <c r="V8512" i="1"/>
  <c r="W8512" i="1" l="1"/>
  <c r="U8513" i="1"/>
  <c r="R8513" i="1" s="1"/>
  <c r="V8513" i="1" l="1"/>
  <c r="W8513" i="1" l="1"/>
  <c r="U8514" i="1"/>
  <c r="R8514" i="1" s="1"/>
  <c r="V8514" i="1" l="1"/>
  <c r="W8514" i="1"/>
  <c r="U8515" i="1"/>
  <c r="R8515" i="1" s="1"/>
  <c r="V8515" i="1" l="1"/>
  <c r="U8516" i="1" l="1"/>
  <c r="R8516" i="1" s="1"/>
  <c r="W8515" i="1"/>
  <c r="V8516" i="1"/>
  <c r="W8516" i="1" l="1"/>
  <c r="U8517" i="1"/>
  <c r="R8517" i="1" s="1"/>
  <c r="V8517" i="1" l="1"/>
  <c r="U8518" i="1" l="1"/>
  <c r="R8518" i="1" s="1"/>
  <c r="W8517" i="1"/>
  <c r="V8518" i="1"/>
  <c r="U8519" i="1" l="1"/>
  <c r="R8519" i="1" s="1"/>
  <c r="W8518" i="1"/>
  <c r="V8519" i="1" l="1"/>
  <c r="U8520" i="1" l="1"/>
  <c r="R8520" i="1" s="1"/>
  <c r="W8519" i="1"/>
  <c r="V8520" i="1"/>
  <c r="U8521" i="1" l="1"/>
  <c r="R8521" i="1" s="1"/>
  <c r="W8520" i="1"/>
  <c r="V8521" i="1" l="1"/>
  <c r="U8522" i="1"/>
  <c r="R8522" i="1" s="1"/>
  <c r="W8521" i="1"/>
  <c r="V8522" i="1" l="1"/>
  <c r="W8522" i="1" s="1"/>
  <c r="U8523" i="1"/>
  <c r="R8523" i="1" s="1"/>
  <c r="V8523" i="1" l="1"/>
  <c r="U8524" i="1" l="1"/>
  <c r="R8524" i="1" s="1"/>
  <c r="W8523" i="1"/>
  <c r="V8524" i="1"/>
  <c r="U8525" i="1" l="1"/>
  <c r="R8525" i="1" s="1"/>
  <c r="W8524" i="1"/>
  <c r="V8525" i="1"/>
  <c r="W8525" i="1" l="1"/>
  <c r="U8526" i="1"/>
  <c r="R8526" i="1" s="1"/>
  <c r="V8526" i="1" l="1"/>
  <c r="W8526" i="1" l="1"/>
  <c r="U8527" i="1"/>
  <c r="R8527" i="1" s="1"/>
  <c r="V8527" i="1" l="1"/>
  <c r="U8528" i="1" l="1"/>
  <c r="R8528" i="1" s="1"/>
  <c r="V8528" i="1"/>
  <c r="W8527" i="1"/>
  <c r="U8529" i="1" l="1"/>
  <c r="R8529" i="1" s="1"/>
  <c r="W8528" i="1"/>
  <c r="V8529" i="1"/>
  <c r="W8529" i="1" l="1"/>
  <c r="U8530" i="1"/>
  <c r="R8530" i="1" s="1"/>
  <c r="V8530" i="1" l="1"/>
  <c r="U8531" i="1" l="1"/>
  <c r="R8531" i="1" s="1"/>
  <c r="W8530" i="1"/>
  <c r="V8531" i="1"/>
  <c r="W8531" i="1" l="1"/>
  <c r="U8532" i="1"/>
  <c r="R8532" i="1" s="1"/>
  <c r="V8532" i="1" l="1"/>
  <c r="U8533" i="1" l="1"/>
  <c r="R8533" i="1" s="1"/>
  <c r="W8532" i="1"/>
  <c r="V8533" i="1"/>
  <c r="U8534" i="1" l="1"/>
  <c r="R8534" i="1" s="1"/>
  <c r="W8533" i="1"/>
  <c r="V8534" i="1" l="1"/>
  <c r="W8534" i="1" s="1"/>
  <c r="U8535" i="1"/>
  <c r="R8535" i="1" s="1"/>
  <c r="V8535" i="1" l="1"/>
  <c r="W8535" i="1"/>
  <c r="U8536" i="1"/>
  <c r="R8536" i="1" s="1"/>
  <c r="V8536" i="1" l="1"/>
  <c r="W8536" i="1" l="1"/>
  <c r="V8537" i="1"/>
  <c r="W8537" i="1" l="1"/>
  <c r="V8538" i="1"/>
  <c r="W8538" i="1" l="1"/>
  <c r="V8539" i="1"/>
  <c r="W8539" i="1" l="1"/>
  <c r="U8540" i="1"/>
  <c r="R8540" i="1" s="1"/>
  <c r="V8540" i="1" l="1"/>
  <c r="U8541" i="1" l="1"/>
  <c r="R8541" i="1" s="1"/>
  <c r="W8540" i="1"/>
  <c r="V8541" i="1"/>
  <c r="U8542" i="1" l="1"/>
  <c r="R8542" i="1" s="1"/>
  <c r="W8541" i="1"/>
  <c r="V8542" i="1"/>
  <c r="U8543" i="1" l="1"/>
  <c r="R8543" i="1" s="1"/>
  <c r="W8542" i="1"/>
  <c r="V8543" i="1"/>
  <c r="W8543" i="1" l="1"/>
  <c r="U8544" i="1"/>
  <c r="R8544" i="1" s="1"/>
  <c r="V8544" i="1" l="1"/>
  <c r="U8545" i="1" l="1"/>
  <c r="R8545" i="1" s="1"/>
  <c r="W8544" i="1"/>
  <c r="V8545" i="1"/>
  <c r="W8545" i="1" l="1"/>
  <c r="U8546" i="1"/>
  <c r="R8546" i="1" s="1"/>
  <c r="V8546" i="1" l="1"/>
  <c r="U8547" i="1" l="1"/>
  <c r="R8547" i="1" s="1"/>
  <c r="W8546" i="1"/>
  <c r="V8547" i="1" l="1"/>
  <c r="W8547" i="1" s="1"/>
  <c r="V8548" i="1"/>
  <c r="W8548" i="1" l="1"/>
  <c r="V8549" i="1"/>
  <c r="U8550" i="1" l="1"/>
  <c r="R8550" i="1" s="1"/>
  <c r="W8549" i="1"/>
  <c r="V8550" i="1"/>
  <c r="U8551" i="1" l="1"/>
  <c r="R8551" i="1" s="1"/>
  <c r="W8550" i="1"/>
  <c r="V8551" i="1"/>
  <c r="U8552" i="1" l="1"/>
  <c r="R8552" i="1" s="1"/>
  <c r="W8551" i="1"/>
  <c r="V8552" i="1"/>
  <c r="U8553" i="1" l="1"/>
  <c r="R8553" i="1" s="1"/>
  <c r="V8553" i="1"/>
  <c r="W8552" i="1"/>
  <c r="W8553" i="1" l="1"/>
  <c r="V8554" i="1"/>
  <c r="U8555" i="1" l="1"/>
  <c r="R8555" i="1" s="1"/>
  <c r="W8554" i="1"/>
  <c r="V8555" i="1"/>
  <c r="W8555" i="1" l="1"/>
  <c r="V8556" i="1"/>
  <c r="U8557" i="1" l="1"/>
  <c r="R8557" i="1" s="1"/>
  <c r="W8556" i="1"/>
  <c r="V8557" i="1"/>
  <c r="W8557" i="1" l="1"/>
  <c r="U8558" i="1"/>
  <c r="R8558" i="1" s="1"/>
  <c r="V8558" i="1" l="1"/>
  <c r="U8559" i="1" l="1"/>
  <c r="R8559" i="1" s="1"/>
  <c r="W8558" i="1"/>
  <c r="V8559" i="1" l="1"/>
  <c r="W8559" i="1" s="1"/>
  <c r="U8560" i="1"/>
  <c r="R8560" i="1" s="1"/>
  <c r="V8560" i="1" l="1"/>
  <c r="W8560" i="1" l="1"/>
  <c r="U8561" i="1"/>
  <c r="R8561" i="1" s="1"/>
  <c r="V8561" i="1" l="1"/>
  <c r="W8561" i="1" s="1"/>
  <c r="U8562" i="1"/>
  <c r="R8562" i="1" s="1"/>
  <c r="V8562" i="1" l="1"/>
  <c r="W8562" i="1" l="1"/>
  <c r="U8563" i="1"/>
  <c r="R8563" i="1" s="1"/>
  <c r="V8563" i="1" l="1"/>
  <c r="U8564" i="1" l="1"/>
  <c r="R8564" i="1" s="1"/>
  <c r="W8563" i="1"/>
  <c r="V8564" i="1"/>
  <c r="W8564" i="1" l="1"/>
  <c r="U8565" i="1"/>
  <c r="R8565" i="1" s="1"/>
  <c r="V8565" i="1" l="1"/>
  <c r="U8566" i="1" l="1"/>
  <c r="R8566" i="1" s="1"/>
  <c r="W8565" i="1"/>
  <c r="V8566" i="1"/>
  <c r="U8567" i="1" l="1"/>
  <c r="R8567" i="1" s="1"/>
  <c r="W8566" i="1"/>
  <c r="V8567" i="1" l="1"/>
  <c r="U8568" i="1"/>
  <c r="R8568" i="1" s="1"/>
  <c r="W8567" i="1"/>
  <c r="V8568" i="1" l="1"/>
  <c r="U8569" i="1"/>
  <c r="R8569" i="1" s="1"/>
  <c r="W8568" i="1"/>
  <c r="V8569" i="1" l="1"/>
  <c r="W8569" i="1"/>
  <c r="U8570" i="1"/>
  <c r="R8570" i="1" s="1"/>
  <c r="V8570" i="1" l="1"/>
  <c r="W8570" i="1" l="1"/>
  <c r="U8571" i="1"/>
  <c r="R8571" i="1" s="1"/>
  <c r="V8571" i="1" l="1"/>
  <c r="W8571" i="1" l="1"/>
  <c r="U8572" i="1"/>
  <c r="R8572" i="1" s="1"/>
  <c r="V8572" i="1" l="1"/>
  <c r="W8572" i="1" l="1"/>
  <c r="U8573" i="1"/>
  <c r="R8573" i="1" s="1"/>
  <c r="V8573" i="1" l="1"/>
  <c r="U8574" i="1" l="1"/>
  <c r="R8574" i="1" s="1"/>
  <c r="W8573" i="1"/>
  <c r="V8574" i="1"/>
  <c r="W8574" i="1" l="1"/>
  <c r="U8575" i="1"/>
  <c r="R8575" i="1" s="1"/>
  <c r="V8575" i="1" l="1"/>
  <c r="W8575" i="1" l="1"/>
  <c r="U8576" i="1"/>
  <c r="R8576" i="1" s="1"/>
  <c r="V8576" i="1" l="1"/>
  <c r="W8576" i="1" l="1"/>
  <c r="U8577" i="1"/>
  <c r="R8577" i="1" s="1"/>
  <c r="V8577" i="1" l="1"/>
  <c r="W8577" i="1" l="1"/>
  <c r="U8578" i="1"/>
  <c r="R8578" i="1" s="1"/>
  <c r="V8578" i="1" l="1"/>
  <c r="W8578" i="1" l="1"/>
  <c r="U8579" i="1"/>
  <c r="R8579" i="1" s="1"/>
  <c r="V8579" i="1" l="1"/>
  <c r="W8579" i="1" l="1"/>
  <c r="U8580" i="1"/>
  <c r="R8580" i="1" s="1"/>
  <c r="V8580" i="1" l="1"/>
  <c r="U8581" i="1" l="1"/>
  <c r="R8581" i="1" s="1"/>
  <c r="W8580" i="1"/>
  <c r="V8581" i="1" l="1"/>
  <c r="U8582" i="1" s="1"/>
  <c r="R8582" i="1" s="1"/>
  <c r="V8582" i="1" l="1"/>
  <c r="W8582" i="1" s="1"/>
  <c r="W8581" i="1"/>
  <c r="U8583" i="1" l="1"/>
  <c r="R8583" i="1" s="1"/>
  <c r="V8583" i="1" l="1"/>
  <c r="W8583" i="1" s="1"/>
  <c r="U8584" i="1" l="1"/>
  <c r="R8584" i="1" s="1"/>
  <c r="V8584" i="1"/>
  <c r="W8584" i="1" l="1"/>
  <c r="U8585" i="1"/>
  <c r="R8585" i="1" s="1"/>
  <c r="V8585" i="1" l="1"/>
  <c r="W8585" i="1"/>
  <c r="U8586" i="1"/>
  <c r="R8586" i="1" s="1"/>
  <c r="V8586" i="1" l="1"/>
  <c r="U8587" i="1" l="1"/>
  <c r="W8586" i="1"/>
  <c r="R8587" i="1" l="1"/>
  <c r="V8587" i="1"/>
  <c r="U8588" i="1" l="1"/>
  <c r="R8588" i="1" s="1"/>
  <c r="W8587" i="1"/>
  <c r="V8588" i="1" l="1"/>
  <c r="W8588" i="1" l="1"/>
  <c r="U8589" i="1"/>
  <c r="R8589" i="1" s="1"/>
  <c r="V8589" i="1" l="1"/>
  <c r="U8590" i="1"/>
  <c r="R8590" i="1" s="1"/>
  <c r="W8589" i="1"/>
  <c r="V8590" i="1" l="1"/>
  <c r="U8591" i="1"/>
  <c r="R8591" i="1" s="1"/>
  <c r="W8590" i="1"/>
  <c r="V8591" i="1" l="1"/>
  <c r="U8592" i="1"/>
  <c r="R8592" i="1" s="1"/>
  <c r="W8591" i="1"/>
  <c r="V8592" i="1" l="1"/>
  <c r="U8593" i="1"/>
  <c r="R8593" i="1" s="1"/>
  <c r="W8592" i="1"/>
  <c r="V8593" i="1" l="1"/>
  <c r="W8593" i="1"/>
  <c r="U8594" i="1"/>
  <c r="R8594" i="1" s="1"/>
  <c r="V8594" i="1" l="1"/>
  <c r="W8594" i="1" l="1"/>
  <c r="U8595" i="1"/>
  <c r="R8595" i="1" s="1"/>
  <c r="V8595" i="1" l="1"/>
  <c r="U8596" i="1" l="1"/>
  <c r="R8596" i="1" s="1"/>
  <c r="W8595" i="1"/>
  <c r="U8599" i="1"/>
  <c r="R8599" i="1" s="1"/>
  <c r="V8596" i="1" l="1"/>
  <c r="W8596" i="1"/>
  <c r="V8597" i="1"/>
  <c r="W8597" i="1" l="1"/>
  <c r="V8598" i="1"/>
  <c r="W8598" i="1" l="1"/>
  <c r="V8599" i="1"/>
  <c r="U8600" i="1" l="1"/>
  <c r="R8600" i="1" s="1"/>
  <c r="W8599" i="1"/>
  <c r="V8600" i="1" l="1"/>
  <c r="W8600" i="1" l="1"/>
  <c r="U8601" i="1"/>
  <c r="R8601" i="1" s="1"/>
  <c r="V8601" i="1" l="1"/>
  <c r="W8601" i="1"/>
  <c r="U8602" i="1"/>
  <c r="R8602" i="1" s="1"/>
  <c r="V8602" i="1" l="1"/>
  <c r="U8603" i="1" l="1"/>
  <c r="R8603" i="1" s="1"/>
  <c r="W8602" i="1"/>
  <c r="V8603" i="1"/>
  <c r="W8603" i="1" l="1"/>
  <c r="U8604" i="1"/>
  <c r="R8604" i="1" s="1"/>
  <c r="V8604" i="1" l="1"/>
  <c r="U8605" i="1" l="1"/>
  <c r="R8605" i="1" s="1"/>
  <c r="W8604" i="1"/>
  <c r="V8605" i="1"/>
  <c r="U8606" i="1" l="1"/>
  <c r="R8606" i="1" s="1"/>
  <c r="W8605" i="1"/>
  <c r="V8606" i="1"/>
  <c r="W8606" i="1" l="1"/>
  <c r="U8607" i="1"/>
  <c r="R8607" i="1" s="1"/>
  <c r="V8607" i="1" l="1"/>
  <c r="U8608" i="1" l="1"/>
  <c r="R8608" i="1" s="1"/>
  <c r="W8607" i="1"/>
  <c r="V8608" i="1"/>
  <c r="U8609" i="1" l="1"/>
  <c r="R8609" i="1" s="1"/>
  <c r="W8608" i="1"/>
  <c r="V8609" i="1"/>
  <c r="U8611" i="1"/>
  <c r="R8611" i="1" s="1"/>
  <c r="W8609" i="1" l="1"/>
  <c r="U8610" i="1"/>
  <c r="R8610" i="1" l="1"/>
  <c r="V8610" i="1"/>
  <c r="W8610" i="1" l="1"/>
  <c r="V8611" i="1"/>
  <c r="W8611" i="1" l="1"/>
  <c r="U8612" i="1"/>
  <c r="R8612" i="1" s="1"/>
  <c r="V8612" i="1"/>
  <c r="W8612" i="1" l="1"/>
  <c r="U8613" i="1"/>
  <c r="R8613" i="1" s="1"/>
  <c r="V8613" i="1" l="1"/>
  <c r="W8613" i="1"/>
  <c r="U8614" i="1"/>
  <c r="R8614" i="1" s="1"/>
  <c r="V8614" i="1" l="1"/>
  <c r="W8614" i="1"/>
  <c r="U8615" i="1"/>
  <c r="R8615" i="1" s="1"/>
  <c r="V8615" i="1"/>
  <c r="U8616" i="1" s="1"/>
  <c r="R8616" i="1" s="1"/>
  <c r="W8615" i="1" l="1"/>
  <c r="V8616" i="1"/>
  <c r="U8617" i="1" s="1"/>
  <c r="R8617" i="1" s="1"/>
  <c r="W8616" i="1" l="1"/>
  <c r="V8617" i="1"/>
  <c r="U8619" i="1"/>
  <c r="R8619" i="1" s="1"/>
  <c r="U8618" i="1" l="1"/>
  <c r="R8618" i="1" s="1"/>
  <c r="W8617" i="1"/>
  <c r="V8618" i="1" l="1"/>
  <c r="U8620" i="1"/>
  <c r="R8620" i="1" s="1"/>
  <c r="W8618" i="1" l="1"/>
  <c r="V8619" i="1"/>
  <c r="V8620" i="1" l="1"/>
  <c r="W8619" i="1"/>
  <c r="W8620" i="1" l="1"/>
  <c r="U8621" i="1"/>
  <c r="R8621" i="1" s="1"/>
  <c r="V8621" i="1" l="1"/>
  <c r="U8624" i="1"/>
  <c r="R8624" i="1" s="1"/>
  <c r="U8622" i="1" l="1"/>
  <c r="R8622" i="1" s="1"/>
  <c r="W8621" i="1"/>
  <c r="U8625" i="1"/>
  <c r="R8625" i="1" s="1"/>
  <c r="V8622" i="1" l="1"/>
  <c r="W8622" i="1" l="1"/>
  <c r="U8623" i="1"/>
  <c r="R8623" i="1" s="1"/>
  <c r="V8623" i="1" l="1"/>
  <c r="U8628" i="1"/>
  <c r="R8628" i="1" s="1"/>
  <c r="V8624" i="1" l="1"/>
  <c r="W8623" i="1"/>
  <c r="W8624" i="1" l="1"/>
  <c r="V8625" i="1"/>
  <c r="U8630" i="1"/>
  <c r="R8630" i="1" s="1"/>
  <c r="U8626" i="1" l="1"/>
  <c r="R8626" i="1" s="1"/>
  <c r="W8625" i="1"/>
  <c r="V8626" i="1" l="1"/>
  <c r="W8626" i="1"/>
  <c r="U8627" i="1"/>
  <c r="R8627" i="1" s="1"/>
  <c r="V8627" i="1" l="1"/>
  <c r="V8628" i="1" l="1"/>
  <c r="W8627" i="1"/>
  <c r="U8629" i="1" l="1"/>
  <c r="R8629" i="1" s="1"/>
  <c r="W8628" i="1"/>
  <c r="V8629" i="1"/>
  <c r="W8629" i="1" l="1"/>
  <c r="V8630" i="1"/>
  <c r="W8630" i="1" l="1"/>
  <c r="U8631" i="1"/>
  <c r="R8631" i="1" s="1"/>
  <c r="V8631" i="1" l="1"/>
  <c r="W8631" i="1"/>
  <c r="U8632" i="1"/>
  <c r="R8632" i="1" s="1"/>
  <c r="V8632" i="1"/>
  <c r="W8632" i="1" l="1"/>
  <c r="U8633" i="1"/>
  <c r="R8633" i="1" s="1"/>
  <c r="V8633" i="1" l="1"/>
  <c r="W8633" i="1"/>
  <c r="U8634" i="1"/>
  <c r="R8634" i="1" s="1"/>
  <c r="V8634" i="1" l="1"/>
  <c r="U8635" i="1"/>
  <c r="R8635" i="1" s="1"/>
  <c r="W8634" i="1"/>
  <c r="V8635" i="1" l="1"/>
  <c r="U8636" i="1"/>
  <c r="R8636" i="1" s="1"/>
  <c r="W8635" i="1"/>
  <c r="V8636" i="1" l="1"/>
  <c r="W8636" i="1"/>
  <c r="U8637" i="1"/>
  <c r="R8637" i="1" s="1"/>
  <c r="V8637" i="1"/>
  <c r="U8638" i="1" l="1"/>
  <c r="R8638" i="1" s="1"/>
  <c r="W8637" i="1"/>
  <c r="V8638" i="1"/>
  <c r="W8638" i="1" l="1"/>
  <c r="U8639" i="1"/>
  <c r="R8639" i="1" s="1"/>
  <c r="V8639" i="1"/>
  <c r="W8639" i="1" l="1"/>
  <c r="U8640" i="1"/>
  <c r="R8640" i="1" s="1"/>
  <c r="V8640" i="1" l="1"/>
  <c r="U8641" i="1" l="1"/>
  <c r="R8641" i="1" s="1"/>
  <c r="W8640" i="1"/>
  <c r="V8641" i="1"/>
  <c r="U8642" i="1" l="1"/>
  <c r="W8641" i="1"/>
  <c r="R8642" i="1" l="1"/>
  <c r="V8642" i="1"/>
  <c r="U8643" i="1" l="1"/>
  <c r="W8642" i="1"/>
  <c r="R8643" i="1" l="1"/>
  <c r="V8643" i="1"/>
  <c r="W8643" i="1" l="1"/>
  <c r="U8644" i="1"/>
  <c r="R8644" i="1" l="1"/>
  <c r="V8644" i="1"/>
  <c r="U8645" i="1" l="1"/>
  <c r="W8644" i="1"/>
  <c r="R8645" i="1" l="1"/>
  <c r="V8645" i="1"/>
  <c r="U8647" i="1"/>
  <c r="R8647" i="1" s="1"/>
  <c r="W8645" i="1" l="1"/>
  <c r="U8646" i="1"/>
  <c r="R8646" i="1" s="1"/>
  <c r="U8648" i="1"/>
  <c r="R8648" i="1" s="1"/>
  <c r="V8646" i="1" l="1"/>
  <c r="V8647" i="1"/>
  <c r="W8646" i="1"/>
  <c r="U8649" i="1"/>
  <c r="R8649" i="1" s="1"/>
  <c r="W8647" i="1" l="1"/>
  <c r="V8648" i="1"/>
  <c r="U8650" i="1"/>
  <c r="R8650" i="1" s="1"/>
  <c r="V8649" i="1" l="1"/>
  <c r="W8648" i="1"/>
  <c r="V8650" i="1" l="1"/>
  <c r="W8649" i="1"/>
  <c r="W8650" i="1" l="1"/>
  <c r="V8651" i="1"/>
  <c r="W8651" i="1" l="1"/>
  <c r="V8652" i="1"/>
  <c r="W8652" i="1" l="1"/>
  <c r="V8653" i="1"/>
  <c r="W8653" i="1" l="1"/>
  <c r="V8654" i="1"/>
  <c r="W8654" i="1" l="1"/>
  <c r="V8655" i="1"/>
  <c r="V8656" i="1" l="1"/>
  <c r="W8655" i="1"/>
  <c r="W8656" i="1" l="1"/>
  <c r="V8657" i="1"/>
  <c r="V8658" i="1" l="1"/>
  <c r="W8657" i="1"/>
  <c r="W8658" i="1" l="1"/>
  <c r="V8659" i="1"/>
  <c r="V8660" i="1" l="1"/>
  <c r="W8659" i="1"/>
  <c r="W8660" i="1" l="1"/>
  <c r="V8661" i="1"/>
  <c r="W8661" i="1" l="1"/>
  <c r="V8662" i="1"/>
  <c r="W8662" i="1" l="1"/>
  <c r="V8663" i="1"/>
  <c r="W8663" i="1" l="1"/>
  <c r="V8664" i="1"/>
  <c r="V8665" i="1" l="1"/>
  <c r="W8664" i="1"/>
  <c r="U8667" i="1"/>
  <c r="R8667" i="1" s="1"/>
  <c r="V8666" i="1" l="1"/>
  <c r="W8665" i="1"/>
  <c r="U8668" i="1"/>
  <c r="R8668" i="1" s="1"/>
  <c r="V8667" i="1" l="1"/>
  <c r="W8667" i="1" s="1"/>
  <c r="W8666" i="1"/>
  <c r="U8669" i="1"/>
  <c r="R8669" i="1" s="1"/>
  <c r="V8668" i="1" l="1"/>
  <c r="W8668" i="1" s="1"/>
  <c r="U8670" i="1"/>
  <c r="R8670" i="1" s="1"/>
  <c r="V8669" i="1" l="1"/>
  <c r="W8669" i="1" s="1"/>
  <c r="V8670" i="1"/>
  <c r="U8671" i="1"/>
  <c r="R8671" i="1" s="1"/>
  <c r="W8670" i="1"/>
  <c r="V8671" i="1" l="1"/>
  <c r="U8672" i="1"/>
  <c r="R8672" i="1" s="1"/>
  <c r="W8671" i="1"/>
  <c r="V8672" i="1" l="1"/>
  <c r="U8673" i="1"/>
  <c r="R8673" i="1" s="1"/>
  <c r="W8672" i="1"/>
  <c r="V8673" i="1" l="1"/>
  <c r="U8674" i="1"/>
  <c r="R8674" i="1" s="1"/>
  <c r="W8673" i="1"/>
  <c r="V8674" i="1" l="1"/>
  <c r="U8675" i="1"/>
  <c r="R8675" i="1" s="1"/>
  <c r="W8674" i="1"/>
  <c r="V8675" i="1" l="1"/>
  <c r="U8676" i="1"/>
  <c r="R8676" i="1" s="1"/>
  <c r="W8675" i="1"/>
  <c r="V8676" i="1" l="1"/>
  <c r="W8676" i="1"/>
  <c r="V8677" i="1"/>
  <c r="W8677" i="1" l="1"/>
  <c r="V8678" i="1"/>
  <c r="W8678" i="1" l="1"/>
  <c r="V8679" i="1"/>
  <c r="W8679" i="1" l="1"/>
  <c r="V8680" i="1"/>
  <c r="W8680" i="1" l="1"/>
  <c r="V8681" i="1"/>
  <c r="W8681" i="1" l="1"/>
  <c r="V8682" i="1"/>
  <c r="W8682" i="1" l="1"/>
  <c r="V8683" i="1"/>
  <c r="W8683" i="1" l="1"/>
  <c r="U8684" i="1"/>
  <c r="R8684" i="1" s="1"/>
  <c r="V8684" i="1" l="1"/>
  <c r="U8685" i="1" l="1"/>
  <c r="R8685" i="1" s="1"/>
  <c r="W8684" i="1"/>
  <c r="V8685" i="1" l="1"/>
  <c r="W8685" i="1" s="1"/>
  <c r="U8686" i="1"/>
  <c r="R8686" i="1" s="1"/>
  <c r="V8686" i="1" l="1"/>
  <c r="U8687" i="1"/>
  <c r="R8687" i="1" s="1"/>
  <c r="W8686" i="1"/>
  <c r="V8687" i="1" l="1"/>
  <c r="U8688" i="1"/>
  <c r="R8688" i="1" s="1"/>
  <c r="W8687" i="1"/>
  <c r="V8688" i="1" l="1"/>
  <c r="W8688" i="1"/>
  <c r="U8689" i="1"/>
  <c r="R8689" i="1" s="1"/>
  <c r="V8689" i="1" l="1"/>
  <c r="U8690" i="1" l="1"/>
  <c r="R8690" i="1" s="1"/>
  <c r="W8689" i="1"/>
  <c r="V8690" i="1" l="1"/>
  <c r="U8691" i="1" s="1"/>
  <c r="R8691" i="1" s="1"/>
  <c r="V8691" i="1" l="1"/>
  <c r="W8690" i="1"/>
  <c r="W8691" i="1"/>
  <c r="U8692" i="1"/>
  <c r="R8692" i="1" s="1"/>
  <c r="V8692" i="1" l="1"/>
  <c r="U8693" i="1" l="1"/>
  <c r="R8693" i="1" s="1"/>
  <c r="W8692" i="1"/>
  <c r="V8693" i="1"/>
  <c r="W8693" i="1" l="1"/>
  <c r="U8694" i="1"/>
  <c r="R8694" i="1" s="1"/>
  <c r="V8694" i="1" l="1"/>
  <c r="W8694" i="1" l="1"/>
  <c r="U8695" i="1"/>
  <c r="R8695" i="1" s="1"/>
  <c r="V8695" i="1" l="1"/>
  <c r="W8695" i="1" l="1"/>
  <c r="U8696" i="1"/>
  <c r="R8696" i="1" s="1"/>
  <c r="V8696" i="1" l="1"/>
  <c r="W8696" i="1" l="1"/>
  <c r="U8697" i="1"/>
  <c r="R8697" i="1" s="1"/>
  <c r="V8697" i="1" l="1"/>
  <c r="U8698" i="1" s="1"/>
  <c r="R8698" i="1" s="1"/>
  <c r="W8697" i="1"/>
  <c r="V8698" i="1" l="1"/>
  <c r="W8698" i="1"/>
  <c r="U8699" i="1"/>
  <c r="V8699" i="1" l="1"/>
  <c r="R8699" i="1"/>
  <c r="U8700" i="1" l="1"/>
  <c r="R8700" i="1" s="1"/>
  <c r="W8699" i="1"/>
  <c r="V8700" i="1"/>
  <c r="U8701" i="1" l="1"/>
  <c r="W8700" i="1"/>
  <c r="V8701" i="1" l="1"/>
  <c r="R8701" i="1"/>
  <c r="U8702" i="1" l="1"/>
  <c r="R8702" i="1" s="1"/>
  <c r="W8701" i="1"/>
  <c r="V8702" i="1" l="1"/>
  <c r="W8702" i="1" s="1"/>
  <c r="U8703" i="1"/>
  <c r="R8703" i="1" s="1"/>
  <c r="V8703" i="1" l="1"/>
  <c r="U8704" i="1"/>
  <c r="R8704" i="1" s="1"/>
  <c r="W8703" i="1"/>
  <c r="V8704" i="1" l="1"/>
  <c r="U8705" i="1"/>
  <c r="R8705" i="1" s="1"/>
  <c r="W8704" i="1"/>
  <c r="V8705" i="1" l="1"/>
  <c r="U8706" i="1"/>
  <c r="R8706" i="1" s="1"/>
  <c r="W8705" i="1"/>
  <c r="V8706" i="1" l="1"/>
  <c r="U8707" i="1"/>
  <c r="R8707" i="1" s="1"/>
  <c r="W8706" i="1"/>
  <c r="V8707" i="1" l="1"/>
  <c r="W8707" i="1"/>
  <c r="U8708" i="1"/>
  <c r="R8708" i="1" s="1"/>
  <c r="V8708" i="1" l="1"/>
  <c r="U8709" i="1"/>
  <c r="R8709" i="1" s="1"/>
  <c r="W8708" i="1"/>
  <c r="V8709" i="1" l="1"/>
  <c r="U8710" i="1"/>
  <c r="R8710" i="1" s="1"/>
  <c r="W8709" i="1"/>
  <c r="V8710" i="1" l="1"/>
  <c r="U8711" i="1" s="1"/>
  <c r="R8711" i="1" s="1"/>
  <c r="W8710" i="1" l="1"/>
  <c r="V8711" i="1"/>
  <c r="W8711" i="1" s="1"/>
  <c r="U8712" i="1" l="1"/>
  <c r="R8712" i="1" s="1"/>
  <c r="V8712" i="1" l="1"/>
  <c r="W8712" i="1"/>
  <c r="U8713" i="1"/>
  <c r="R8713" i="1" s="1"/>
  <c r="V8713" i="1" l="1"/>
  <c r="U8714" i="1" s="1"/>
  <c r="R8714" i="1" s="1"/>
  <c r="W8713" i="1" l="1"/>
  <c r="V8714" i="1"/>
  <c r="W8714" i="1" l="1"/>
  <c r="U8715" i="1"/>
  <c r="R8715" i="1" s="1"/>
  <c r="V8715" i="1" l="1"/>
  <c r="U8716" i="1"/>
  <c r="R8716" i="1" s="1"/>
  <c r="W8715" i="1"/>
  <c r="V8716" i="1" l="1"/>
  <c r="U8717" i="1" s="1"/>
  <c r="R8717" i="1" s="1"/>
  <c r="W8716" i="1"/>
  <c r="V8717" i="1" l="1"/>
  <c r="W8717" i="1" s="1"/>
  <c r="U8718" i="1" l="1"/>
  <c r="R8718" i="1" s="1"/>
  <c r="V8718" i="1"/>
  <c r="U8719" i="1" s="1"/>
  <c r="R8719" i="1" s="1"/>
  <c r="W8718" i="1" l="1"/>
  <c r="V8719" i="1"/>
  <c r="W8719" i="1" s="1"/>
  <c r="U8720" i="1"/>
  <c r="R8720" i="1" s="1"/>
  <c r="V8720" i="1" l="1"/>
  <c r="W8720" i="1" l="1"/>
  <c r="U8721" i="1"/>
  <c r="R8721" i="1" s="1"/>
  <c r="V8721" i="1" l="1"/>
  <c r="W8721" i="1" s="1"/>
  <c r="U8722" i="1"/>
  <c r="R8722" i="1" s="1"/>
  <c r="V8722" i="1" l="1"/>
  <c r="W8722" i="1" l="1"/>
  <c r="U8723" i="1"/>
  <c r="R8723" i="1" s="1"/>
  <c r="V8723" i="1" l="1"/>
  <c r="U8724" i="1" l="1"/>
  <c r="R8724" i="1" s="1"/>
  <c r="W8723" i="1"/>
  <c r="V8724" i="1" l="1"/>
  <c r="W8724" i="1"/>
  <c r="U8725" i="1"/>
  <c r="R8725" i="1" s="1"/>
  <c r="V8725" i="1" l="1"/>
  <c r="U8726" i="1" l="1"/>
  <c r="R8726" i="1" s="1"/>
  <c r="W8725" i="1"/>
  <c r="V8726" i="1" l="1"/>
  <c r="W8726" i="1" s="1"/>
  <c r="U8727" i="1" l="1"/>
  <c r="R8727" i="1" s="1"/>
  <c r="V8727" i="1" l="1"/>
  <c r="U8728" i="1" s="1"/>
  <c r="R8728" i="1" s="1"/>
  <c r="W8727" i="1" l="1"/>
  <c r="V8728" i="1"/>
  <c r="W8728" i="1" s="1"/>
  <c r="U8729" i="1" l="1"/>
  <c r="R8729" i="1" s="1"/>
  <c r="V8729" i="1"/>
  <c r="W8729" i="1" l="1"/>
  <c r="U8730" i="1"/>
  <c r="R8730" i="1" s="1"/>
  <c r="V8730" i="1" l="1"/>
  <c r="U8731" i="1"/>
  <c r="R8731" i="1" s="1"/>
  <c r="W8730" i="1"/>
  <c r="V8731" i="1" l="1"/>
  <c r="U8732" i="1"/>
  <c r="R8732" i="1" s="1"/>
  <c r="W8731" i="1"/>
  <c r="V8732" i="1" l="1"/>
  <c r="W8732" i="1" s="1"/>
  <c r="U8733" i="1"/>
  <c r="R8733" i="1" s="1"/>
  <c r="V8733" i="1" l="1"/>
  <c r="U8734" i="1" l="1"/>
  <c r="R8734" i="1" s="1"/>
  <c r="W8733" i="1"/>
  <c r="V8734" i="1"/>
  <c r="W8734" i="1" l="1"/>
  <c r="U8735" i="1"/>
  <c r="R8735" i="1" s="1"/>
  <c r="V8735" i="1" l="1"/>
  <c r="U8736" i="1" l="1"/>
  <c r="R8736" i="1" s="1"/>
  <c r="W8735" i="1"/>
  <c r="V8736" i="1"/>
  <c r="W8736" i="1" l="1"/>
  <c r="U8737" i="1"/>
  <c r="R8737" i="1" s="1"/>
  <c r="V8737" i="1" l="1"/>
  <c r="U8738" i="1" l="1"/>
  <c r="R8738" i="1" s="1"/>
  <c r="W8737" i="1"/>
  <c r="V8738" i="1"/>
  <c r="W8738" i="1" l="1"/>
  <c r="U8739" i="1"/>
  <c r="R8739" i="1" s="1"/>
  <c r="V8739" i="1" l="1"/>
  <c r="W8739" i="1" l="1"/>
  <c r="U8740" i="1"/>
  <c r="R8740" i="1" s="1"/>
  <c r="V8740" i="1" l="1"/>
  <c r="U8741" i="1"/>
  <c r="R8741" i="1" s="1"/>
  <c r="W8740" i="1"/>
  <c r="V8741" i="1" l="1"/>
  <c r="U8742" i="1" l="1"/>
  <c r="R8742" i="1" s="1"/>
  <c r="W8741" i="1"/>
  <c r="V8742" i="1"/>
  <c r="U8743" i="1" l="1"/>
  <c r="R8743" i="1" s="1"/>
  <c r="W8742" i="1"/>
  <c r="V8743" i="1" l="1"/>
  <c r="U8744" i="1"/>
  <c r="R8744" i="1" s="1"/>
  <c r="W8743" i="1"/>
  <c r="V8744" i="1" l="1"/>
  <c r="U8745" i="1"/>
  <c r="R8745" i="1" s="1"/>
  <c r="W8744" i="1"/>
  <c r="V8745" i="1" l="1"/>
  <c r="U8746" i="1" s="1"/>
  <c r="R8746" i="1" s="1"/>
  <c r="W8745" i="1" l="1"/>
  <c r="V8746" i="1"/>
  <c r="U8747" i="1" s="1"/>
  <c r="R8747" i="1" s="1"/>
  <c r="W8746" i="1"/>
  <c r="V8747" i="1" l="1"/>
  <c r="U8748" i="1" s="1"/>
  <c r="R8748" i="1" s="1"/>
  <c r="W8747" i="1" l="1"/>
  <c r="V8748" i="1"/>
  <c r="W8748" i="1" s="1"/>
  <c r="U8749" i="1"/>
  <c r="R8749" i="1" s="1"/>
  <c r="V8749" i="1" l="1"/>
  <c r="W8749" i="1" l="1"/>
  <c r="U8750" i="1"/>
  <c r="R8750" i="1" s="1"/>
  <c r="V8750" i="1" l="1"/>
  <c r="U8751" i="1" l="1"/>
  <c r="R8751" i="1" s="1"/>
  <c r="W8750" i="1"/>
  <c r="V8751" i="1"/>
  <c r="U8752" i="1" l="1"/>
  <c r="R8752" i="1" s="1"/>
  <c r="W8751" i="1"/>
  <c r="V8752" i="1" l="1"/>
  <c r="W8752" i="1" s="1"/>
  <c r="U8753" i="1" l="1"/>
  <c r="R8753" i="1" s="1"/>
  <c r="V8753" i="1"/>
  <c r="W8753" i="1" l="1"/>
  <c r="U8754" i="1"/>
  <c r="R8754" i="1" s="1"/>
  <c r="V8754" i="1" l="1"/>
  <c r="W8754" i="1" l="1"/>
  <c r="U8755" i="1"/>
  <c r="R8755" i="1" s="1"/>
  <c r="V8755" i="1" l="1"/>
  <c r="U8756" i="1" l="1"/>
  <c r="R8756" i="1" s="1"/>
  <c r="W8755" i="1"/>
  <c r="V8756" i="1"/>
  <c r="U8757" i="1" l="1"/>
  <c r="R8757" i="1" s="1"/>
  <c r="W8756" i="1"/>
  <c r="V8757" i="1" l="1"/>
  <c r="U8758" i="1"/>
  <c r="R8758" i="1" s="1"/>
  <c r="W8757" i="1"/>
  <c r="V8758" i="1" l="1"/>
  <c r="U8759" i="1" s="1"/>
  <c r="R8759" i="1" s="1"/>
  <c r="W8758" i="1" l="1"/>
  <c r="V8759" i="1"/>
  <c r="W8759" i="1" s="1"/>
  <c r="U8760" i="1"/>
  <c r="R8760" i="1" s="1"/>
  <c r="V8760" i="1" l="1"/>
  <c r="U8761" i="1" l="1"/>
  <c r="R8761" i="1" s="1"/>
  <c r="W8760" i="1"/>
  <c r="V8761" i="1"/>
  <c r="U8762" i="1" l="1"/>
  <c r="R8762" i="1" s="1"/>
  <c r="W8761" i="1"/>
  <c r="V8762" i="1" l="1"/>
  <c r="U8763" i="1"/>
  <c r="R8763" i="1" s="1"/>
  <c r="W8762" i="1"/>
  <c r="V8763" i="1" l="1"/>
  <c r="W8763" i="1" s="1"/>
  <c r="U8764" i="1" l="1"/>
  <c r="R8764" i="1" s="1"/>
  <c r="V8764" i="1"/>
  <c r="U8765" i="1" l="1"/>
  <c r="R8765" i="1" s="1"/>
  <c r="W8764" i="1"/>
  <c r="V8765" i="1"/>
  <c r="W8765" i="1" l="1"/>
  <c r="U8766" i="1"/>
  <c r="R8766" i="1" s="1"/>
  <c r="V8766" i="1" l="1"/>
  <c r="U8767" i="1" l="1"/>
  <c r="R8767" i="1" s="1"/>
  <c r="W8766" i="1"/>
  <c r="V8767" i="1"/>
  <c r="W8767" i="1" l="1"/>
  <c r="U8768" i="1"/>
  <c r="R8768" i="1" s="1"/>
  <c r="V8768" i="1" l="1"/>
  <c r="U8769" i="1" l="1"/>
  <c r="R8769" i="1" s="1"/>
  <c r="W8768" i="1"/>
  <c r="V8769" i="1" l="1"/>
  <c r="W8769" i="1" s="1"/>
  <c r="U8770" i="1"/>
  <c r="R8770" i="1" s="1"/>
  <c r="V8770" i="1" l="1"/>
  <c r="W8770" i="1" l="1"/>
  <c r="U8771" i="1"/>
  <c r="R8771" i="1" s="1"/>
  <c r="V8771" i="1" l="1"/>
  <c r="W8771" i="1" l="1"/>
  <c r="U8772" i="1"/>
  <c r="R8772" i="1" s="1"/>
  <c r="V8772" i="1" l="1"/>
  <c r="U8773" i="1" l="1"/>
  <c r="R8773" i="1" s="1"/>
  <c r="W8772" i="1"/>
  <c r="V8773" i="1" l="1"/>
  <c r="U8774" i="1" s="1"/>
  <c r="R8774" i="1" s="1"/>
  <c r="W8773" i="1" l="1"/>
  <c r="V8774" i="1"/>
  <c r="W8774" i="1"/>
  <c r="U8775" i="1"/>
  <c r="R8775" i="1" s="1"/>
  <c r="V8775" i="1" l="1"/>
  <c r="U8776" i="1" l="1"/>
  <c r="R8776" i="1" s="1"/>
  <c r="W8775" i="1"/>
  <c r="V8776" i="1"/>
  <c r="U8777" i="1" l="1"/>
  <c r="R8777" i="1" s="1"/>
  <c r="W8776" i="1"/>
  <c r="V8777" i="1" l="1"/>
  <c r="U8778" i="1"/>
  <c r="R8778" i="1" s="1"/>
  <c r="W8777" i="1"/>
  <c r="V8778" i="1" l="1"/>
  <c r="W8778" i="1" s="1"/>
  <c r="U8779" i="1" l="1"/>
  <c r="R8779" i="1" s="1"/>
  <c r="V8779" i="1"/>
  <c r="U8780" i="1" s="1"/>
  <c r="R8780" i="1" s="1"/>
  <c r="W8779" i="1" l="1"/>
  <c r="V8780" i="1"/>
  <c r="W8780" i="1" s="1"/>
  <c r="U8781" i="1"/>
  <c r="R8781" i="1" s="1"/>
  <c r="V8781" i="1" l="1"/>
  <c r="W8781" i="1" l="1"/>
  <c r="U8782" i="1"/>
  <c r="R8782" i="1" s="1"/>
  <c r="V8782" i="1" l="1"/>
  <c r="W8782" i="1" l="1"/>
  <c r="U8783" i="1"/>
  <c r="R8783" i="1" s="1"/>
  <c r="V8783" i="1"/>
  <c r="U8784" i="1" l="1"/>
  <c r="R8784" i="1" s="1"/>
  <c r="W8783" i="1"/>
  <c r="V8784" i="1"/>
  <c r="W8784" i="1" l="1"/>
  <c r="U8785" i="1"/>
  <c r="R8785" i="1" s="1"/>
  <c r="V8785" i="1" l="1"/>
  <c r="W8785" i="1" l="1"/>
  <c r="U8786" i="1"/>
  <c r="R8786" i="1" s="1"/>
  <c r="V8786" i="1" l="1"/>
  <c r="U8787" i="1" l="1"/>
  <c r="V8787" i="1" s="1"/>
  <c r="W8787" i="1" s="1"/>
  <c r="B21" i="1" s="1"/>
  <c r="W8786" i="1"/>
  <c r="R8787" i="1" l="1"/>
  <c r="B19" i="1" s="1"/>
  <c r="B18" i="1"/>
  <c r="B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<sst xmlns="http://schemas.openxmlformats.org/spreadsheetml/2006/main" count="67" uniqueCount="57">
  <si>
    <t>Parameters</t>
  </si>
  <si>
    <t>Unit of measurement</t>
  </si>
  <si>
    <t>Calculation data</t>
  </si>
  <si>
    <t>Input data</t>
  </si>
  <si>
    <t>Decision variables</t>
  </si>
  <si>
    <t>Objective</t>
  </si>
  <si>
    <t>Total yearly power demand</t>
  </si>
  <si>
    <t>MWh</t>
  </si>
  <si>
    <t>Date</t>
  </si>
  <si>
    <t>Time</t>
  </si>
  <si>
    <t>Fraction of yearly local power demand</t>
  </si>
  <si>
    <t>Wind generation
(kWh)</t>
  </si>
  <si>
    <t>Solar generation
(kWh)</t>
  </si>
  <si>
    <t>Local natural-gas demand 
(m3/h)</t>
  </si>
  <si>
    <t>Local power demand
(kWh)</t>
  </si>
  <si>
    <t>Amount for direct demand satisfaction (kWh)</t>
  </si>
  <si>
    <t>Excess power injected 
(kWh)</t>
  </si>
  <si>
    <t>Excess power stored
(kWh)</t>
  </si>
  <si>
    <t>Stored power reconverted 
(kWh)</t>
  </si>
  <si>
    <t>Imported from main grid
(kWh)</t>
  </si>
  <si>
    <t>Exported to main grid
(kWh)</t>
  </si>
  <si>
    <t>Electrolyzer efficiency</t>
  </si>
  <si>
    <t>%</t>
  </si>
  <si>
    <t>Fuel cell efficiency</t>
  </si>
  <si>
    <t>Maximum injection rate 
as fraction of NG demand</t>
  </si>
  <si>
    <t xml:space="preserve">% </t>
  </si>
  <si>
    <t>Amount of wind turbines</t>
  </si>
  <si>
    <t>Wind power penetration</t>
  </si>
  <si>
    <t>MW</t>
  </si>
  <si>
    <t>Solar power penetration</t>
  </si>
  <si>
    <t>Total wind production</t>
  </si>
  <si>
    <t>kWh</t>
  </si>
  <si>
    <t>Total solar production</t>
  </si>
  <si>
    <t>Total direct demand satisfaction</t>
  </si>
  <si>
    <t>Total volume injected</t>
  </si>
  <si>
    <t>Total volume stored</t>
  </si>
  <si>
    <t>Total volume reconverted</t>
  </si>
  <si>
    <t>Total volume imported</t>
  </si>
  <si>
    <t>Required hydrogen storage volume</t>
  </si>
  <si>
    <t>RES demand supply</t>
  </si>
  <si>
    <t>RES supply injected</t>
  </si>
  <si>
    <t>RES supply stored</t>
  </si>
  <si>
    <t>Power curve</t>
  </si>
  <si>
    <t xml:space="preserve"> Wind speed (m/s)</t>
  </si>
  <si>
    <t>power produced by 1
4.2MW turbine (kW)</t>
  </si>
  <si>
    <t>power produced by selected
amount of turbines (kW)</t>
  </si>
  <si>
    <t>Hourly average wind speed (0.1 m/s) (Marknesse)</t>
  </si>
  <si>
    <t>Amount of sunshine
(0.1 hours) (Marknesse)</t>
  </si>
  <si>
    <t>Hourly average wind speed at turbine hub height (m/s)</t>
  </si>
  <si>
    <t>hours</t>
  </si>
  <si>
    <t>Full load hours PV</t>
  </si>
  <si>
    <t>Fraction of yearly global solar radiation</t>
  </si>
  <si>
    <t>Hydrogen stored at end of time period
(kWh)</t>
  </si>
  <si>
    <t>Hydrogen stored at end of time period
(kg hydrogen)</t>
  </si>
  <si>
    <t>kg hydrogen</t>
  </si>
  <si>
    <t>Average RES generation per period</t>
  </si>
  <si>
    <t>Maximum export rate as fraction of 
average RES generation per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</si>
</sst>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" fillId="3" borderId="2" applyNumberFormat="0" applyAlignment="0" applyProtection="0"/>
    <xf numFmtId="0" fontId="2" fillId="2" borderId="1" applyNumberFormat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0" fontId="0" fillId="4" borderId="3" xfId="0" applyFill="1" applyBorder="1"/>
    <xf numFmtId="0" fontId="0" fillId="4" borderId="4" xfId="0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5" borderId="7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6" fillId="0" borderId="0" xfId="2"/>
    <xf numFmtId="0" fontId="6" fillId="0" borderId="0" xfId="2" applyFill="1" applyBorder="1"/>
    <xf numFmtId="164" fontId="3" fillId="3" borderId="2" xfId="1" applyNumberFormat="1" applyFont="1" applyFill="1" applyBorder="1"/>
    <xf numFmtId="164" fontId="2" fillId="2" borderId="1" xfId="1" applyNumberFormat="1" applyFont="1" applyFill="1" applyBorder="1"/>
    <xf numFmtId="164" fontId="0" fillId="0" borderId="0" xfId="1" applyNumberFormat="1" applyFont="1"/>
    <xf numFmtId="165" fontId="3" fillId="3" borderId="2" xfId="1" applyNumberFormat="1" applyFont="1" applyFill="1" applyBorder="1"/>
    <xf numFmtId="10" fontId="3" fillId="3" borderId="2" xfId="3" applyNumberFormat="1"/>
    <xf numFmtId="165" fontId="2" fillId="2" borderId="1" xfId="1" applyNumberFormat="1" applyFont="1" applyFill="1" applyBorder="1"/>
    <xf numFmtId="164" fontId="2" fillId="2" borderId="1" xfId="4" applyNumberFormat="1"/>
    <xf numFmtId="166" fontId="0" fillId="0" borderId="0" xfId="0" applyNumberFormat="1"/>
    <xf numFmtId="0" fontId="1" fillId="7" borderId="7" xfId="0" applyFont="1" applyFill="1" applyBorder="1" applyAlignment="1">
      <alignment wrapText="1"/>
    </xf>
    <xf numFmtId="164" fontId="3" fillId="3" borderId="2" xfId="3" applyNumberFormat="1"/>
    <xf numFmtId="0" fontId="4" fillId="6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</cellXfs>
  <cellStyles count="5">
    <cellStyle name="Comma" xfId="1" builtinId="3"/>
    <cellStyle name="Explanatory Text" xfId="2" builtinId="53"/>
    <cellStyle name="Input" xfId="4" builtinId="20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Hydrogen buffer size over time (kg hydrogen)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Sheet1!$E$3:$E$8787</c:f>
              <c:numCache>
                <c:formatCode>m/d/yyyy</c:formatCode>
                <c:ptCount val="8785"/>
                <c:pt idx="0">
                  <c:v>43831</c:v>
                </c:pt>
                <c:pt idx="1">
                  <c:v>43831</c:v>
                </c:pt>
                <c:pt idx="2">
                  <c:v>43831</c:v>
                </c:pt>
                <c:pt idx="3">
                  <c:v>43831</c:v>
                </c:pt>
                <c:pt idx="4">
                  <c:v>43831</c:v>
                </c:pt>
                <c:pt idx="5">
                  <c:v>43831</c:v>
                </c:pt>
                <c:pt idx="6">
                  <c:v>43831</c:v>
                </c:pt>
                <c:pt idx="7">
                  <c:v>43831</c:v>
                </c:pt>
                <c:pt idx="8">
                  <c:v>43831</c:v>
                </c:pt>
                <c:pt idx="9">
                  <c:v>43831</c:v>
                </c:pt>
                <c:pt idx="11">
                  <c:v>43831</c:v>
                </c:pt>
                <c:pt idx="12">
                  <c:v>43831</c:v>
                </c:pt>
                <c:pt idx="13">
                  <c:v>43831</c:v>
                </c:pt>
                <c:pt idx="14">
                  <c:v>43831</c:v>
                </c:pt>
                <c:pt idx="15">
                  <c:v>43831</c:v>
                </c:pt>
                <c:pt idx="16">
                  <c:v>43831</c:v>
                </c:pt>
                <c:pt idx="17">
                  <c:v>43831</c:v>
                </c:pt>
                <c:pt idx="18">
                  <c:v>43831</c:v>
                </c:pt>
                <c:pt idx="19">
                  <c:v>43831</c:v>
                </c:pt>
                <c:pt idx="20">
                  <c:v>43831</c:v>
                </c:pt>
                <c:pt idx="21">
                  <c:v>43831</c:v>
                </c:pt>
                <c:pt idx="22">
                  <c:v>43831</c:v>
                </c:pt>
                <c:pt idx="23">
                  <c:v>43831</c:v>
                </c:pt>
                <c:pt idx="24">
                  <c:v>43832</c:v>
                </c:pt>
                <c:pt idx="25">
                  <c:v>43832</c:v>
                </c:pt>
                <c:pt idx="26">
                  <c:v>43832</c:v>
                </c:pt>
                <c:pt idx="27">
                  <c:v>43832</c:v>
                </c:pt>
                <c:pt idx="28">
                  <c:v>43832</c:v>
                </c:pt>
                <c:pt idx="29">
                  <c:v>43832</c:v>
                </c:pt>
                <c:pt idx="30">
                  <c:v>43832</c:v>
                </c:pt>
                <c:pt idx="31">
                  <c:v>43832</c:v>
                </c:pt>
                <c:pt idx="32">
                  <c:v>43832</c:v>
                </c:pt>
                <c:pt idx="33">
                  <c:v>43832</c:v>
                </c:pt>
                <c:pt idx="34">
                  <c:v>43832</c:v>
                </c:pt>
                <c:pt idx="35">
                  <c:v>43832</c:v>
                </c:pt>
                <c:pt idx="36">
                  <c:v>43832</c:v>
                </c:pt>
                <c:pt idx="37">
                  <c:v>43832</c:v>
                </c:pt>
                <c:pt idx="38">
                  <c:v>43832</c:v>
                </c:pt>
                <c:pt idx="39">
                  <c:v>43832</c:v>
                </c:pt>
                <c:pt idx="40">
                  <c:v>43832</c:v>
                </c:pt>
                <c:pt idx="41">
                  <c:v>43832</c:v>
                </c:pt>
                <c:pt idx="42">
                  <c:v>43832</c:v>
                </c:pt>
                <c:pt idx="43">
                  <c:v>43832</c:v>
                </c:pt>
                <c:pt idx="44">
                  <c:v>43832</c:v>
                </c:pt>
                <c:pt idx="45">
                  <c:v>43832</c:v>
                </c:pt>
                <c:pt idx="46">
                  <c:v>43832</c:v>
                </c:pt>
                <c:pt idx="47">
                  <c:v>43832</c:v>
                </c:pt>
                <c:pt idx="48">
                  <c:v>43833</c:v>
                </c:pt>
                <c:pt idx="49">
                  <c:v>43833</c:v>
                </c:pt>
                <c:pt idx="50">
                  <c:v>43833</c:v>
                </c:pt>
                <c:pt idx="51">
                  <c:v>43833</c:v>
                </c:pt>
                <c:pt idx="52">
                  <c:v>43833</c:v>
                </c:pt>
                <c:pt idx="53">
                  <c:v>43833</c:v>
                </c:pt>
                <c:pt idx="54">
                  <c:v>43833</c:v>
                </c:pt>
                <c:pt idx="55">
                  <c:v>43833</c:v>
                </c:pt>
                <c:pt idx="56">
                  <c:v>43833</c:v>
                </c:pt>
                <c:pt idx="57">
                  <c:v>43833</c:v>
                </c:pt>
                <c:pt idx="58">
                  <c:v>43833</c:v>
                </c:pt>
                <c:pt idx="59">
                  <c:v>43833</c:v>
                </c:pt>
                <c:pt idx="60">
                  <c:v>43833</c:v>
                </c:pt>
                <c:pt idx="61">
                  <c:v>43833</c:v>
                </c:pt>
                <c:pt idx="62">
                  <c:v>43833</c:v>
                </c:pt>
                <c:pt idx="63">
                  <c:v>43833</c:v>
                </c:pt>
                <c:pt idx="64">
                  <c:v>43833</c:v>
                </c:pt>
                <c:pt idx="65">
                  <c:v>43833</c:v>
                </c:pt>
                <c:pt idx="66">
                  <c:v>43833</c:v>
                </c:pt>
                <c:pt idx="67">
                  <c:v>43833</c:v>
                </c:pt>
                <c:pt idx="68">
                  <c:v>43833</c:v>
                </c:pt>
                <c:pt idx="69">
                  <c:v>43833</c:v>
                </c:pt>
                <c:pt idx="70">
                  <c:v>43833</c:v>
                </c:pt>
                <c:pt idx="71">
                  <c:v>43833</c:v>
                </c:pt>
                <c:pt idx="72">
                  <c:v>43834</c:v>
                </c:pt>
                <c:pt idx="73">
                  <c:v>43834</c:v>
                </c:pt>
                <c:pt idx="74">
                  <c:v>43834</c:v>
                </c:pt>
                <c:pt idx="75">
                  <c:v>43834</c:v>
                </c:pt>
                <c:pt idx="76">
                  <c:v>43834</c:v>
                </c:pt>
                <c:pt idx="77">
                  <c:v>43834</c:v>
                </c:pt>
                <c:pt idx="78">
                  <c:v>43834</c:v>
                </c:pt>
                <c:pt idx="79">
                  <c:v>43834</c:v>
                </c:pt>
                <c:pt idx="80">
                  <c:v>43834</c:v>
                </c:pt>
                <c:pt idx="81">
                  <c:v>43834</c:v>
                </c:pt>
                <c:pt idx="82">
                  <c:v>43834</c:v>
                </c:pt>
                <c:pt idx="83">
                  <c:v>43834</c:v>
                </c:pt>
                <c:pt idx="84">
                  <c:v>43834</c:v>
                </c:pt>
                <c:pt idx="85">
                  <c:v>43834</c:v>
                </c:pt>
                <c:pt idx="86">
                  <c:v>43834</c:v>
                </c:pt>
                <c:pt idx="87">
                  <c:v>43834</c:v>
                </c:pt>
                <c:pt idx="88">
                  <c:v>43834</c:v>
                </c:pt>
                <c:pt idx="89">
                  <c:v>43834</c:v>
                </c:pt>
                <c:pt idx="90">
                  <c:v>43834</c:v>
                </c:pt>
                <c:pt idx="91">
                  <c:v>43834</c:v>
                </c:pt>
                <c:pt idx="92">
                  <c:v>43834</c:v>
                </c:pt>
                <c:pt idx="93">
                  <c:v>43834</c:v>
                </c:pt>
                <c:pt idx="94">
                  <c:v>43834</c:v>
                </c:pt>
                <c:pt idx="95">
                  <c:v>43834</c:v>
                </c:pt>
                <c:pt idx="96">
                  <c:v>43835</c:v>
                </c:pt>
                <c:pt idx="97">
                  <c:v>43835</c:v>
                </c:pt>
                <c:pt idx="98">
                  <c:v>43835</c:v>
                </c:pt>
                <c:pt idx="99">
                  <c:v>43835</c:v>
                </c:pt>
                <c:pt idx="100">
                  <c:v>43835</c:v>
                </c:pt>
                <c:pt idx="101">
                  <c:v>43835</c:v>
                </c:pt>
                <c:pt idx="102">
                  <c:v>43835</c:v>
                </c:pt>
                <c:pt idx="103">
                  <c:v>43835</c:v>
                </c:pt>
                <c:pt idx="104">
                  <c:v>43835</c:v>
                </c:pt>
                <c:pt idx="105">
                  <c:v>43835</c:v>
                </c:pt>
                <c:pt idx="106">
                  <c:v>43835</c:v>
                </c:pt>
                <c:pt idx="107">
                  <c:v>43835</c:v>
                </c:pt>
                <c:pt idx="108">
                  <c:v>43835</c:v>
                </c:pt>
                <c:pt idx="109">
                  <c:v>43835</c:v>
                </c:pt>
                <c:pt idx="110">
                  <c:v>43835</c:v>
                </c:pt>
                <c:pt idx="111">
                  <c:v>43835</c:v>
                </c:pt>
                <c:pt idx="112">
                  <c:v>43835</c:v>
                </c:pt>
                <c:pt idx="113">
                  <c:v>43835</c:v>
                </c:pt>
                <c:pt idx="114">
                  <c:v>43835</c:v>
                </c:pt>
                <c:pt idx="115">
                  <c:v>43835</c:v>
                </c:pt>
                <c:pt idx="116">
                  <c:v>43835</c:v>
                </c:pt>
                <c:pt idx="117">
                  <c:v>43835</c:v>
                </c:pt>
                <c:pt idx="118">
                  <c:v>43835</c:v>
                </c:pt>
                <c:pt idx="119">
                  <c:v>43835</c:v>
                </c:pt>
                <c:pt idx="120">
                  <c:v>43836</c:v>
                </c:pt>
                <c:pt idx="121">
                  <c:v>43836</c:v>
                </c:pt>
                <c:pt idx="122">
                  <c:v>43836</c:v>
                </c:pt>
                <c:pt idx="123">
                  <c:v>43836</c:v>
                </c:pt>
                <c:pt idx="124">
                  <c:v>43836</c:v>
                </c:pt>
                <c:pt idx="125">
                  <c:v>43836</c:v>
                </c:pt>
                <c:pt idx="126">
                  <c:v>43836</c:v>
                </c:pt>
                <c:pt idx="127">
                  <c:v>43836</c:v>
                </c:pt>
                <c:pt idx="128">
                  <c:v>43836</c:v>
                </c:pt>
                <c:pt idx="129">
                  <c:v>43836</c:v>
                </c:pt>
                <c:pt idx="130">
                  <c:v>43836</c:v>
                </c:pt>
                <c:pt idx="131">
                  <c:v>43836</c:v>
                </c:pt>
                <c:pt idx="132">
                  <c:v>43836</c:v>
                </c:pt>
                <c:pt idx="133">
                  <c:v>43836</c:v>
                </c:pt>
                <c:pt idx="134">
                  <c:v>43836</c:v>
                </c:pt>
                <c:pt idx="135">
                  <c:v>43836</c:v>
                </c:pt>
                <c:pt idx="136">
                  <c:v>43836</c:v>
                </c:pt>
                <c:pt idx="137">
                  <c:v>43836</c:v>
                </c:pt>
                <c:pt idx="138">
                  <c:v>43836</c:v>
                </c:pt>
                <c:pt idx="139">
                  <c:v>43836</c:v>
                </c:pt>
                <c:pt idx="140">
                  <c:v>43836</c:v>
                </c:pt>
                <c:pt idx="141">
                  <c:v>43836</c:v>
                </c:pt>
                <c:pt idx="142">
                  <c:v>43836</c:v>
                </c:pt>
                <c:pt idx="143">
                  <c:v>43836</c:v>
                </c:pt>
                <c:pt idx="144">
                  <c:v>43837</c:v>
                </c:pt>
                <c:pt idx="145">
                  <c:v>43837</c:v>
                </c:pt>
                <c:pt idx="146">
                  <c:v>43837</c:v>
                </c:pt>
                <c:pt idx="147">
                  <c:v>43837</c:v>
                </c:pt>
                <c:pt idx="148">
                  <c:v>43837</c:v>
                </c:pt>
                <c:pt idx="149">
                  <c:v>43837</c:v>
                </c:pt>
                <c:pt idx="150">
                  <c:v>43837</c:v>
                </c:pt>
                <c:pt idx="151">
                  <c:v>43837</c:v>
                </c:pt>
                <c:pt idx="152">
                  <c:v>43837</c:v>
                </c:pt>
                <c:pt idx="153">
                  <c:v>43837</c:v>
                </c:pt>
                <c:pt idx="154">
                  <c:v>43837</c:v>
                </c:pt>
                <c:pt idx="155">
                  <c:v>43837</c:v>
                </c:pt>
                <c:pt idx="156">
                  <c:v>43837</c:v>
                </c:pt>
                <c:pt idx="157">
                  <c:v>43837</c:v>
                </c:pt>
                <c:pt idx="158">
                  <c:v>43837</c:v>
                </c:pt>
                <c:pt idx="159">
                  <c:v>43837</c:v>
                </c:pt>
                <c:pt idx="160">
                  <c:v>43837</c:v>
                </c:pt>
                <c:pt idx="161">
                  <c:v>43837</c:v>
                </c:pt>
                <c:pt idx="162">
                  <c:v>43837</c:v>
                </c:pt>
                <c:pt idx="163">
                  <c:v>43837</c:v>
                </c:pt>
                <c:pt idx="164">
                  <c:v>43837</c:v>
                </c:pt>
                <c:pt idx="165">
                  <c:v>43837</c:v>
                </c:pt>
                <c:pt idx="166">
                  <c:v>43837</c:v>
                </c:pt>
                <c:pt idx="167">
                  <c:v>43837</c:v>
                </c:pt>
                <c:pt idx="168">
                  <c:v>43838</c:v>
                </c:pt>
                <c:pt idx="169">
                  <c:v>43838</c:v>
                </c:pt>
                <c:pt idx="170">
                  <c:v>43838</c:v>
                </c:pt>
                <c:pt idx="171">
                  <c:v>43838</c:v>
                </c:pt>
                <c:pt idx="172">
                  <c:v>43838</c:v>
                </c:pt>
                <c:pt idx="173">
                  <c:v>43838</c:v>
                </c:pt>
                <c:pt idx="174">
                  <c:v>43838</c:v>
                </c:pt>
                <c:pt idx="175">
                  <c:v>43838</c:v>
                </c:pt>
                <c:pt idx="176">
                  <c:v>43838</c:v>
                </c:pt>
                <c:pt idx="177">
                  <c:v>43838</c:v>
                </c:pt>
                <c:pt idx="178">
                  <c:v>43838</c:v>
                </c:pt>
                <c:pt idx="179">
                  <c:v>43838</c:v>
                </c:pt>
                <c:pt idx="180">
                  <c:v>43838</c:v>
                </c:pt>
                <c:pt idx="181">
                  <c:v>43838</c:v>
                </c:pt>
                <c:pt idx="182">
                  <c:v>43838</c:v>
                </c:pt>
                <c:pt idx="183">
                  <c:v>43838</c:v>
                </c:pt>
                <c:pt idx="184">
                  <c:v>43838</c:v>
                </c:pt>
                <c:pt idx="185">
                  <c:v>43838</c:v>
                </c:pt>
                <c:pt idx="186">
                  <c:v>43838</c:v>
                </c:pt>
                <c:pt idx="187">
                  <c:v>43838</c:v>
                </c:pt>
                <c:pt idx="188">
                  <c:v>43838</c:v>
                </c:pt>
                <c:pt idx="189">
                  <c:v>43838</c:v>
                </c:pt>
                <c:pt idx="190">
                  <c:v>43838</c:v>
                </c:pt>
                <c:pt idx="191">
                  <c:v>43838</c:v>
                </c:pt>
                <c:pt idx="192">
                  <c:v>43839</c:v>
                </c:pt>
                <c:pt idx="193">
                  <c:v>43839</c:v>
                </c:pt>
                <c:pt idx="194">
                  <c:v>43839</c:v>
                </c:pt>
                <c:pt idx="195">
                  <c:v>43839</c:v>
                </c:pt>
                <c:pt idx="196">
                  <c:v>43839</c:v>
                </c:pt>
                <c:pt idx="197">
                  <c:v>43839</c:v>
                </c:pt>
                <c:pt idx="198">
                  <c:v>43839</c:v>
                </c:pt>
                <c:pt idx="199">
                  <c:v>43839</c:v>
                </c:pt>
                <c:pt idx="200">
                  <c:v>43839</c:v>
                </c:pt>
                <c:pt idx="201">
                  <c:v>43839</c:v>
                </c:pt>
                <c:pt idx="202">
                  <c:v>43839</c:v>
                </c:pt>
                <c:pt idx="203">
                  <c:v>43839</c:v>
                </c:pt>
                <c:pt idx="204">
                  <c:v>43839</c:v>
                </c:pt>
                <c:pt idx="205">
                  <c:v>43839</c:v>
                </c:pt>
                <c:pt idx="206">
                  <c:v>43839</c:v>
                </c:pt>
                <c:pt idx="207">
                  <c:v>43839</c:v>
                </c:pt>
                <c:pt idx="208">
                  <c:v>43839</c:v>
                </c:pt>
                <c:pt idx="209">
                  <c:v>43839</c:v>
                </c:pt>
                <c:pt idx="210">
                  <c:v>43839</c:v>
                </c:pt>
                <c:pt idx="211">
                  <c:v>43839</c:v>
                </c:pt>
                <c:pt idx="212">
                  <c:v>43839</c:v>
                </c:pt>
                <c:pt idx="213">
                  <c:v>43839</c:v>
                </c:pt>
                <c:pt idx="214">
                  <c:v>43839</c:v>
                </c:pt>
                <c:pt idx="215">
                  <c:v>43839</c:v>
                </c:pt>
                <c:pt idx="216">
                  <c:v>43840</c:v>
                </c:pt>
                <c:pt idx="217">
                  <c:v>43840</c:v>
                </c:pt>
                <c:pt idx="218">
                  <c:v>43840</c:v>
                </c:pt>
                <c:pt idx="219">
                  <c:v>43840</c:v>
                </c:pt>
                <c:pt idx="220">
                  <c:v>43840</c:v>
                </c:pt>
                <c:pt idx="221">
                  <c:v>43840</c:v>
                </c:pt>
                <c:pt idx="222">
                  <c:v>43840</c:v>
                </c:pt>
                <c:pt idx="223">
                  <c:v>43840</c:v>
                </c:pt>
                <c:pt idx="224">
                  <c:v>43840</c:v>
                </c:pt>
                <c:pt idx="225">
                  <c:v>43840</c:v>
                </c:pt>
                <c:pt idx="226">
                  <c:v>43840</c:v>
                </c:pt>
                <c:pt idx="227">
                  <c:v>43840</c:v>
                </c:pt>
                <c:pt idx="228">
                  <c:v>43840</c:v>
                </c:pt>
                <c:pt idx="229">
                  <c:v>43840</c:v>
                </c:pt>
                <c:pt idx="230">
                  <c:v>43840</c:v>
                </c:pt>
                <c:pt idx="231">
                  <c:v>43840</c:v>
                </c:pt>
                <c:pt idx="232">
                  <c:v>43840</c:v>
                </c:pt>
                <c:pt idx="233">
                  <c:v>43840</c:v>
                </c:pt>
                <c:pt idx="234">
                  <c:v>43840</c:v>
                </c:pt>
                <c:pt idx="235">
                  <c:v>43840</c:v>
                </c:pt>
                <c:pt idx="236">
                  <c:v>43840</c:v>
                </c:pt>
                <c:pt idx="237">
                  <c:v>43840</c:v>
                </c:pt>
                <c:pt idx="238">
                  <c:v>43840</c:v>
                </c:pt>
                <c:pt idx="239">
                  <c:v>43840</c:v>
                </c:pt>
                <c:pt idx="240">
                  <c:v>43841</c:v>
                </c:pt>
                <c:pt idx="241">
                  <c:v>43841</c:v>
                </c:pt>
                <c:pt idx="242">
                  <c:v>43841</c:v>
                </c:pt>
                <c:pt idx="243">
                  <c:v>43841</c:v>
                </c:pt>
                <c:pt idx="244">
                  <c:v>43841</c:v>
                </c:pt>
                <c:pt idx="245">
                  <c:v>43841</c:v>
                </c:pt>
                <c:pt idx="246">
                  <c:v>43841</c:v>
                </c:pt>
                <c:pt idx="247">
                  <c:v>43841</c:v>
                </c:pt>
                <c:pt idx="248">
                  <c:v>43841</c:v>
                </c:pt>
                <c:pt idx="249">
                  <c:v>43841</c:v>
                </c:pt>
                <c:pt idx="250">
                  <c:v>43841</c:v>
                </c:pt>
                <c:pt idx="251">
                  <c:v>43841</c:v>
                </c:pt>
                <c:pt idx="252">
                  <c:v>43841</c:v>
                </c:pt>
                <c:pt idx="253">
                  <c:v>43841</c:v>
                </c:pt>
                <c:pt idx="254">
                  <c:v>43841</c:v>
                </c:pt>
                <c:pt idx="255">
                  <c:v>43841</c:v>
                </c:pt>
                <c:pt idx="256">
                  <c:v>43841</c:v>
                </c:pt>
                <c:pt idx="257">
                  <c:v>43841</c:v>
                </c:pt>
                <c:pt idx="258">
                  <c:v>43841</c:v>
                </c:pt>
                <c:pt idx="259">
                  <c:v>43841</c:v>
                </c:pt>
                <c:pt idx="260">
                  <c:v>43841</c:v>
                </c:pt>
                <c:pt idx="261">
                  <c:v>43841</c:v>
                </c:pt>
                <c:pt idx="262">
                  <c:v>43841</c:v>
                </c:pt>
                <c:pt idx="263">
                  <c:v>43841</c:v>
                </c:pt>
                <c:pt idx="264">
                  <c:v>43842</c:v>
                </c:pt>
                <c:pt idx="265">
                  <c:v>43842</c:v>
                </c:pt>
                <c:pt idx="266">
                  <c:v>43842</c:v>
                </c:pt>
                <c:pt idx="267">
                  <c:v>43842</c:v>
                </c:pt>
                <c:pt idx="268">
                  <c:v>43842</c:v>
                </c:pt>
                <c:pt idx="269">
                  <c:v>43842</c:v>
                </c:pt>
                <c:pt idx="270">
                  <c:v>43842</c:v>
                </c:pt>
                <c:pt idx="271">
                  <c:v>43842</c:v>
                </c:pt>
                <c:pt idx="272">
                  <c:v>43842</c:v>
                </c:pt>
                <c:pt idx="273">
                  <c:v>43842</c:v>
                </c:pt>
                <c:pt idx="274">
                  <c:v>43842</c:v>
                </c:pt>
                <c:pt idx="275">
                  <c:v>43842</c:v>
                </c:pt>
                <c:pt idx="276">
                  <c:v>43842</c:v>
                </c:pt>
                <c:pt idx="277">
                  <c:v>43842</c:v>
                </c:pt>
                <c:pt idx="278">
                  <c:v>43842</c:v>
                </c:pt>
                <c:pt idx="279">
                  <c:v>43842</c:v>
                </c:pt>
                <c:pt idx="280">
                  <c:v>43842</c:v>
                </c:pt>
                <c:pt idx="281">
                  <c:v>43842</c:v>
                </c:pt>
                <c:pt idx="282">
                  <c:v>43842</c:v>
                </c:pt>
                <c:pt idx="283">
                  <c:v>43842</c:v>
                </c:pt>
                <c:pt idx="284">
                  <c:v>43842</c:v>
                </c:pt>
                <c:pt idx="285">
                  <c:v>43842</c:v>
                </c:pt>
                <c:pt idx="286">
                  <c:v>43842</c:v>
                </c:pt>
                <c:pt idx="287">
                  <c:v>43842</c:v>
                </c:pt>
                <c:pt idx="288">
                  <c:v>43843</c:v>
                </c:pt>
                <c:pt idx="289">
                  <c:v>43843</c:v>
                </c:pt>
                <c:pt idx="290">
                  <c:v>43843</c:v>
                </c:pt>
                <c:pt idx="291">
                  <c:v>43843</c:v>
                </c:pt>
                <c:pt idx="292">
                  <c:v>43843</c:v>
                </c:pt>
                <c:pt idx="293">
                  <c:v>43843</c:v>
                </c:pt>
                <c:pt idx="294">
                  <c:v>43843</c:v>
                </c:pt>
                <c:pt idx="295">
                  <c:v>43843</c:v>
                </c:pt>
                <c:pt idx="296">
                  <c:v>43843</c:v>
                </c:pt>
                <c:pt idx="297">
                  <c:v>43843</c:v>
                </c:pt>
                <c:pt idx="298">
                  <c:v>43843</c:v>
                </c:pt>
                <c:pt idx="299">
                  <c:v>43843</c:v>
                </c:pt>
                <c:pt idx="300">
                  <c:v>43843</c:v>
                </c:pt>
                <c:pt idx="301">
                  <c:v>43843</c:v>
                </c:pt>
                <c:pt idx="302">
                  <c:v>43843</c:v>
                </c:pt>
                <c:pt idx="303">
                  <c:v>43843</c:v>
                </c:pt>
                <c:pt idx="304">
                  <c:v>43843</c:v>
                </c:pt>
                <c:pt idx="305">
                  <c:v>43843</c:v>
                </c:pt>
                <c:pt idx="306">
                  <c:v>43843</c:v>
                </c:pt>
                <c:pt idx="307">
                  <c:v>43843</c:v>
                </c:pt>
                <c:pt idx="308">
                  <c:v>43843</c:v>
                </c:pt>
                <c:pt idx="309">
                  <c:v>43843</c:v>
                </c:pt>
                <c:pt idx="310">
                  <c:v>43843</c:v>
                </c:pt>
                <c:pt idx="311">
                  <c:v>43843</c:v>
                </c:pt>
                <c:pt idx="312">
                  <c:v>43844</c:v>
                </c:pt>
                <c:pt idx="313">
                  <c:v>43844</c:v>
                </c:pt>
                <c:pt idx="314">
                  <c:v>43844</c:v>
                </c:pt>
                <c:pt idx="315">
                  <c:v>43844</c:v>
                </c:pt>
                <c:pt idx="316">
                  <c:v>43844</c:v>
                </c:pt>
                <c:pt idx="317">
                  <c:v>43844</c:v>
                </c:pt>
                <c:pt idx="318">
                  <c:v>43844</c:v>
                </c:pt>
                <c:pt idx="319">
                  <c:v>43844</c:v>
                </c:pt>
                <c:pt idx="320">
                  <c:v>43844</c:v>
                </c:pt>
                <c:pt idx="321">
                  <c:v>43844</c:v>
                </c:pt>
                <c:pt idx="322">
                  <c:v>43844</c:v>
                </c:pt>
                <c:pt idx="323">
                  <c:v>43844</c:v>
                </c:pt>
                <c:pt idx="324">
                  <c:v>43844</c:v>
                </c:pt>
                <c:pt idx="325">
                  <c:v>43844</c:v>
                </c:pt>
                <c:pt idx="326">
                  <c:v>43844</c:v>
                </c:pt>
                <c:pt idx="327">
                  <c:v>43844</c:v>
                </c:pt>
                <c:pt idx="328">
                  <c:v>43844</c:v>
                </c:pt>
                <c:pt idx="329">
                  <c:v>43844</c:v>
                </c:pt>
                <c:pt idx="330">
                  <c:v>43844</c:v>
                </c:pt>
                <c:pt idx="331">
                  <c:v>43844</c:v>
                </c:pt>
                <c:pt idx="332">
                  <c:v>43844</c:v>
                </c:pt>
                <c:pt idx="333">
                  <c:v>43844</c:v>
                </c:pt>
                <c:pt idx="334">
                  <c:v>43844</c:v>
                </c:pt>
                <c:pt idx="335">
                  <c:v>43844</c:v>
                </c:pt>
                <c:pt idx="336">
                  <c:v>43845</c:v>
                </c:pt>
                <c:pt idx="337">
                  <c:v>43845</c:v>
                </c:pt>
                <c:pt idx="338">
                  <c:v>43845</c:v>
                </c:pt>
                <c:pt idx="339">
                  <c:v>43845</c:v>
                </c:pt>
                <c:pt idx="340">
                  <c:v>43845</c:v>
                </c:pt>
                <c:pt idx="341">
                  <c:v>43845</c:v>
                </c:pt>
                <c:pt idx="342">
                  <c:v>43845</c:v>
                </c:pt>
                <c:pt idx="343">
                  <c:v>43845</c:v>
                </c:pt>
                <c:pt idx="344">
                  <c:v>43845</c:v>
                </c:pt>
                <c:pt idx="345">
                  <c:v>43845</c:v>
                </c:pt>
                <c:pt idx="346">
                  <c:v>43845</c:v>
                </c:pt>
                <c:pt idx="347">
                  <c:v>43845</c:v>
                </c:pt>
                <c:pt idx="348">
                  <c:v>43845</c:v>
                </c:pt>
                <c:pt idx="349">
                  <c:v>43845</c:v>
                </c:pt>
                <c:pt idx="350">
                  <c:v>43845</c:v>
                </c:pt>
                <c:pt idx="351">
                  <c:v>43845</c:v>
                </c:pt>
                <c:pt idx="352">
                  <c:v>43845</c:v>
                </c:pt>
                <c:pt idx="353">
                  <c:v>43845</c:v>
                </c:pt>
                <c:pt idx="354">
                  <c:v>43845</c:v>
                </c:pt>
                <c:pt idx="355">
                  <c:v>43845</c:v>
                </c:pt>
                <c:pt idx="356">
                  <c:v>43845</c:v>
                </c:pt>
                <c:pt idx="357">
                  <c:v>43845</c:v>
                </c:pt>
                <c:pt idx="358">
                  <c:v>43845</c:v>
                </c:pt>
                <c:pt idx="359">
                  <c:v>43845</c:v>
                </c:pt>
                <c:pt idx="360">
                  <c:v>43846</c:v>
                </c:pt>
                <c:pt idx="361">
                  <c:v>43846</c:v>
                </c:pt>
                <c:pt idx="362">
                  <c:v>43846</c:v>
                </c:pt>
                <c:pt idx="363">
                  <c:v>43846</c:v>
                </c:pt>
                <c:pt idx="364">
                  <c:v>43846</c:v>
                </c:pt>
                <c:pt idx="365">
                  <c:v>43846</c:v>
                </c:pt>
                <c:pt idx="366">
                  <c:v>43846</c:v>
                </c:pt>
                <c:pt idx="367">
                  <c:v>43846</c:v>
                </c:pt>
                <c:pt idx="368">
                  <c:v>43846</c:v>
                </c:pt>
                <c:pt idx="369">
                  <c:v>43846</c:v>
                </c:pt>
                <c:pt idx="370">
                  <c:v>43846</c:v>
                </c:pt>
                <c:pt idx="371">
                  <c:v>43846</c:v>
                </c:pt>
                <c:pt idx="372">
                  <c:v>43846</c:v>
                </c:pt>
                <c:pt idx="373">
                  <c:v>43846</c:v>
                </c:pt>
                <c:pt idx="374">
                  <c:v>43846</c:v>
                </c:pt>
                <c:pt idx="375">
                  <c:v>43846</c:v>
                </c:pt>
                <c:pt idx="376">
                  <c:v>43846</c:v>
                </c:pt>
                <c:pt idx="377">
                  <c:v>43846</c:v>
                </c:pt>
                <c:pt idx="378">
                  <c:v>43846</c:v>
                </c:pt>
                <c:pt idx="379">
                  <c:v>43846</c:v>
                </c:pt>
                <c:pt idx="380">
                  <c:v>43846</c:v>
                </c:pt>
                <c:pt idx="381">
                  <c:v>43846</c:v>
                </c:pt>
                <c:pt idx="382">
                  <c:v>43846</c:v>
                </c:pt>
                <c:pt idx="383">
                  <c:v>43846</c:v>
                </c:pt>
                <c:pt idx="384">
                  <c:v>43847</c:v>
                </c:pt>
                <c:pt idx="385">
                  <c:v>43847</c:v>
                </c:pt>
                <c:pt idx="386">
                  <c:v>43847</c:v>
                </c:pt>
                <c:pt idx="387">
                  <c:v>43847</c:v>
                </c:pt>
                <c:pt idx="388">
                  <c:v>43847</c:v>
                </c:pt>
                <c:pt idx="389">
                  <c:v>43847</c:v>
                </c:pt>
                <c:pt idx="390">
                  <c:v>43847</c:v>
                </c:pt>
                <c:pt idx="391">
                  <c:v>43847</c:v>
                </c:pt>
                <c:pt idx="392">
                  <c:v>43847</c:v>
                </c:pt>
                <c:pt idx="393">
                  <c:v>43847</c:v>
                </c:pt>
                <c:pt idx="394">
                  <c:v>43847</c:v>
                </c:pt>
                <c:pt idx="395">
                  <c:v>43847</c:v>
                </c:pt>
                <c:pt idx="396">
                  <c:v>43847</c:v>
                </c:pt>
                <c:pt idx="397">
                  <c:v>43847</c:v>
                </c:pt>
                <c:pt idx="398">
                  <c:v>43847</c:v>
                </c:pt>
                <c:pt idx="399">
                  <c:v>43847</c:v>
                </c:pt>
                <c:pt idx="400">
                  <c:v>43847</c:v>
                </c:pt>
                <c:pt idx="401">
                  <c:v>43847</c:v>
                </c:pt>
                <c:pt idx="402">
                  <c:v>43847</c:v>
                </c:pt>
                <c:pt idx="403">
                  <c:v>43847</c:v>
                </c:pt>
                <c:pt idx="404">
                  <c:v>43847</c:v>
                </c:pt>
                <c:pt idx="405">
                  <c:v>43847</c:v>
                </c:pt>
                <c:pt idx="406">
                  <c:v>43847</c:v>
                </c:pt>
                <c:pt idx="407">
                  <c:v>43847</c:v>
                </c:pt>
                <c:pt idx="408">
                  <c:v>43848</c:v>
                </c:pt>
                <c:pt idx="409">
                  <c:v>43848</c:v>
                </c:pt>
                <c:pt idx="410">
                  <c:v>43848</c:v>
                </c:pt>
                <c:pt idx="411">
                  <c:v>43848</c:v>
                </c:pt>
                <c:pt idx="412">
                  <c:v>43848</c:v>
                </c:pt>
                <c:pt idx="413">
                  <c:v>43848</c:v>
                </c:pt>
                <c:pt idx="414">
                  <c:v>43848</c:v>
                </c:pt>
                <c:pt idx="415">
                  <c:v>43848</c:v>
                </c:pt>
                <c:pt idx="416">
                  <c:v>43848</c:v>
                </c:pt>
                <c:pt idx="417">
                  <c:v>43848</c:v>
                </c:pt>
                <c:pt idx="418">
                  <c:v>43848</c:v>
                </c:pt>
                <c:pt idx="419">
                  <c:v>43848</c:v>
                </c:pt>
                <c:pt idx="420">
                  <c:v>43848</c:v>
                </c:pt>
                <c:pt idx="421">
                  <c:v>43848</c:v>
                </c:pt>
                <c:pt idx="422">
                  <c:v>43848</c:v>
                </c:pt>
                <c:pt idx="423">
                  <c:v>43848</c:v>
                </c:pt>
                <c:pt idx="424">
                  <c:v>43848</c:v>
                </c:pt>
                <c:pt idx="425">
                  <c:v>43848</c:v>
                </c:pt>
                <c:pt idx="426">
                  <c:v>43848</c:v>
                </c:pt>
                <c:pt idx="427">
                  <c:v>43848</c:v>
                </c:pt>
                <c:pt idx="428">
                  <c:v>43848</c:v>
                </c:pt>
                <c:pt idx="429">
                  <c:v>43848</c:v>
                </c:pt>
                <c:pt idx="430">
                  <c:v>43848</c:v>
                </c:pt>
                <c:pt idx="431">
                  <c:v>43848</c:v>
                </c:pt>
                <c:pt idx="432">
                  <c:v>43849</c:v>
                </c:pt>
                <c:pt idx="433">
                  <c:v>43849</c:v>
                </c:pt>
                <c:pt idx="434">
                  <c:v>43849</c:v>
                </c:pt>
                <c:pt idx="435">
                  <c:v>43849</c:v>
                </c:pt>
                <c:pt idx="436">
                  <c:v>43849</c:v>
                </c:pt>
                <c:pt idx="437">
                  <c:v>43849</c:v>
                </c:pt>
                <c:pt idx="438">
                  <c:v>43849</c:v>
                </c:pt>
                <c:pt idx="439">
                  <c:v>43849</c:v>
                </c:pt>
                <c:pt idx="440">
                  <c:v>43849</c:v>
                </c:pt>
                <c:pt idx="441">
                  <c:v>43849</c:v>
                </c:pt>
                <c:pt idx="442">
                  <c:v>43849</c:v>
                </c:pt>
                <c:pt idx="443">
                  <c:v>43849</c:v>
                </c:pt>
                <c:pt idx="444">
                  <c:v>43849</c:v>
                </c:pt>
                <c:pt idx="445">
                  <c:v>43849</c:v>
                </c:pt>
                <c:pt idx="446">
                  <c:v>43849</c:v>
                </c:pt>
                <c:pt idx="447">
                  <c:v>43849</c:v>
                </c:pt>
                <c:pt idx="448">
                  <c:v>43849</c:v>
                </c:pt>
                <c:pt idx="449">
                  <c:v>43849</c:v>
                </c:pt>
                <c:pt idx="450">
                  <c:v>43849</c:v>
                </c:pt>
                <c:pt idx="451">
                  <c:v>43849</c:v>
                </c:pt>
                <c:pt idx="452">
                  <c:v>43849</c:v>
                </c:pt>
                <c:pt idx="453">
                  <c:v>43849</c:v>
                </c:pt>
                <c:pt idx="454">
                  <c:v>43849</c:v>
                </c:pt>
                <c:pt idx="455">
                  <c:v>43849</c:v>
                </c:pt>
                <c:pt idx="456">
                  <c:v>43850</c:v>
                </c:pt>
                <c:pt idx="457">
                  <c:v>43850</c:v>
                </c:pt>
                <c:pt idx="458">
                  <c:v>43850</c:v>
                </c:pt>
                <c:pt idx="459">
                  <c:v>43850</c:v>
                </c:pt>
                <c:pt idx="460">
                  <c:v>43850</c:v>
                </c:pt>
                <c:pt idx="461">
                  <c:v>43850</c:v>
                </c:pt>
                <c:pt idx="462">
                  <c:v>43850</c:v>
                </c:pt>
                <c:pt idx="463">
                  <c:v>43850</c:v>
                </c:pt>
                <c:pt idx="464">
                  <c:v>43850</c:v>
                </c:pt>
                <c:pt idx="465">
                  <c:v>43850</c:v>
                </c:pt>
                <c:pt idx="466">
                  <c:v>43850</c:v>
                </c:pt>
                <c:pt idx="467">
                  <c:v>43850</c:v>
                </c:pt>
                <c:pt idx="468">
                  <c:v>43850</c:v>
                </c:pt>
                <c:pt idx="469">
                  <c:v>43850</c:v>
                </c:pt>
                <c:pt idx="470">
                  <c:v>43850</c:v>
                </c:pt>
                <c:pt idx="471">
                  <c:v>43850</c:v>
                </c:pt>
                <c:pt idx="472">
                  <c:v>43850</c:v>
                </c:pt>
                <c:pt idx="473">
                  <c:v>43850</c:v>
                </c:pt>
                <c:pt idx="474">
                  <c:v>43850</c:v>
                </c:pt>
                <c:pt idx="475">
                  <c:v>43850</c:v>
                </c:pt>
                <c:pt idx="476">
                  <c:v>43850</c:v>
                </c:pt>
                <c:pt idx="477">
                  <c:v>43850</c:v>
                </c:pt>
                <c:pt idx="478">
                  <c:v>43850</c:v>
                </c:pt>
                <c:pt idx="479">
                  <c:v>43850</c:v>
                </c:pt>
                <c:pt idx="480">
                  <c:v>43851</c:v>
                </c:pt>
                <c:pt idx="481">
                  <c:v>43851</c:v>
                </c:pt>
                <c:pt idx="482">
                  <c:v>43851</c:v>
                </c:pt>
                <c:pt idx="483">
                  <c:v>43851</c:v>
                </c:pt>
                <c:pt idx="484">
                  <c:v>43851</c:v>
                </c:pt>
                <c:pt idx="485">
                  <c:v>43851</c:v>
                </c:pt>
                <c:pt idx="486">
                  <c:v>43851</c:v>
                </c:pt>
                <c:pt idx="487">
                  <c:v>43851</c:v>
                </c:pt>
                <c:pt idx="488">
                  <c:v>43851</c:v>
                </c:pt>
                <c:pt idx="489">
                  <c:v>43851</c:v>
                </c:pt>
                <c:pt idx="490">
                  <c:v>43851</c:v>
                </c:pt>
                <c:pt idx="491">
                  <c:v>43851</c:v>
                </c:pt>
                <c:pt idx="492">
                  <c:v>43851</c:v>
                </c:pt>
                <c:pt idx="493">
                  <c:v>43851</c:v>
                </c:pt>
                <c:pt idx="494">
                  <c:v>43851</c:v>
                </c:pt>
                <c:pt idx="495">
                  <c:v>43851</c:v>
                </c:pt>
                <c:pt idx="496">
                  <c:v>43851</c:v>
                </c:pt>
                <c:pt idx="497">
                  <c:v>43851</c:v>
                </c:pt>
                <c:pt idx="498">
                  <c:v>43851</c:v>
                </c:pt>
                <c:pt idx="499">
                  <c:v>43851</c:v>
                </c:pt>
                <c:pt idx="500">
                  <c:v>43851</c:v>
                </c:pt>
                <c:pt idx="501">
                  <c:v>43851</c:v>
                </c:pt>
                <c:pt idx="502">
                  <c:v>43851</c:v>
                </c:pt>
                <c:pt idx="503">
                  <c:v>43851</c:v>
                </c:pt>
                <c:pt idx="504">
                  <c:v>43852</c:v>
                </c:pt>
                <c:pt idx="505">
                  <c:v>43852</c:v>
                </c:pt>
                <c:pt idx="506">
                  <c:v>43852</c:v>
                </c:pt>
                <c:pt idx="507">
                  <c:v>43852</c:v>
                </c:pt>
                <c:pt idx="508">
                  <c:v>43852</c:v>
                </c:pt>
                <c:pt idx="509">
                  <c:v>43852</c:v>
                </c:pt>
                <c:pt idx="510">
                  <c:v>43852</c:v>
                </c:pt>
                <c:pt idx="511">
                  <c:v>43852</c:v>
                </c:pt>
                <c:pt idx="512">
                  <c:v>43852</c:v>
                </c:pt>
                <c:pt idx="513">
                  <c:v>43852</c:v>
                </c:pt>
                <c:pt idx="514">
                  <c:v>43852</c:v>
                </c:pt>
                <c:pt idx="515">
                  <c:v>43852</c:v>
                </c:pt>
                <c:pt idx="516">
                  <c:v>43852</c:v>
                </c:pt>
                <c:pt idx="517">
                  <c:v>43852</c:v>
                </c:pt>
                <c:pt idx="518">
                  <c:v>43852</c:v>
                </c:pt>
                <c:pt idx="519">
                  <c:v>43852</c:v>
                </c:pt>
                <c:pt idx="520">
                  <c:v>43852</c:v>
                </c:pt>
                <c:pt idx="521">
                  <c:v>43852</c:v>
                </c:pt>
                <c:pt idx="522">
                  <c:v>43852</c:v>
                </c:pt>
                <c:pt idx="523">
                  <c:v>43852</c:v>
                </c:pt>
                <c:pt idx="524">
                  <c:v>43852</c:v>
                </c:pt>
                <c:pt idx="525">
                  <c:v>43852</c:v>
                </c:pt>
                <c:pt idx="526">
                  <c:v>43852</c:v>
                </c:pt>
                <c:pt idx="527">
                  <c:v>43852</c:v>
                </c:pt>
                <c:pt idx="528">
                  <c:v>43853</c:v>
                </c:pt>
                <c:pt idx="529">
                  <c:v>43853</c:v>
                </c:pt>
                <c:pt idx="530">
                  <c:v>43853</c:v>
                </c:pt>
                <c:pt idx="531">
                  <c:v>43853</c:v>
                </c:pt>
                <c:pt idx="532">
                  <c:v>43853</c:v>
                </c:pt>
                <c:pt idx="533">
                  <c:v>43853</c:v>
                </c:pt>
                <c:pt idx="534">
                  <c:v>43853</c:v>
                </c:pt>
                <c:pt idx="535">
                  <c:v>43853</c:v>
                </c:pt>
                <c:pt idx="536">
                  <c:v>43853</c:v>
                </c:pt>
                <c:pt idx="537">
                  <c:v>43853</c:v>
                </c:pt>
                <c:pt idx="538">
                  <c:v>43853</c:v>
                </c:pt>
                <c:pt idx="539">
                  <c:v>43853</c:v>
                </c:pt>
                <c:pt idx="540">
                  <c:v>43853</c:v>
                </c:pt>
                <c:pt idx="541">
                  <c:v>43853</c:v>
                </c:pt>
                <c:pt idx="542">
                  <c:v>43853</c:v>
                </c:pt>
                <c:pt idx="543">
                  <c:v>43853</c:v>
                </c:pt>
                <c:pt idx="544">
                  <c:v>43853</c:v>
                </c:pt>
                <c:pt idx="545">
                  <c:v>43853</c:v>
                </c:pt>
                <c:pt idx="546">
                  <c:v>43853</c:v>
                </c:pt>
                <c:pt idx="547">
                  <c:v>43853</c:v>
                </c:pt>
                <c:pt idx="548">
                  <c:v>43853</c:v>
                </c:pt>
                <c:pt idx="549">
                  <c:v>43853</c:v>
                </c:pt>
                <c:pt idx="550">
                  <c:v>43853</c:v>
                </c:pt>
                <c:pt idx="551">
                  <c:v>43853</c:v>
                </c:pt>
                <c:pt idx="552">
                  <c:v>43854</c:v>
                </c:pt>
                <c:pt idx="553">
                  <c:v>43854</c:v>
                </c:pt>
                <c:pt idx="554">
                  <c:v>43854</c:v>
                </c:pt>
                <c:pt idx="555">
                  <c:v>43854</c:v>
                </c:pt>
                <c:pt idx="556">
                  <c:v>43854</c:v>
                </c:pt>
                <c:pt idx="557">
                  <c:v>43854</c:v>
                </c:pt>
                <c:pt idx="558">
                  <c:v>43854</c:v>
                </c:pt>
                <c:pt idx="559">
                  <c:v>43854</c:v>
                </c:pt>
                <c:pt idx="560">
                  <c:v>43854</c:v>
                </c:pt>
                <c:pt idx="561">
                  <c:v>43854</c:v>
                </c:pt>
                <c:pt idx="562">
                  <c:v>43854</c:v>
                </c:pt>
                <c:pt idx="563">
                  <c:v>43854</c:v>
                </c:pt>
                <c:pt idx="564">
                  <c:v>43854</c:v>
                </c:pt>
                <c:pt idx="565">
                  <c:v>43854</c:v>
                </c:pt>
                <c:pt idx="566">
                  <c:v>43854</c:v>
                </c:pt>
                <c:pt idx="567">
                  <c:v>43854</c:v>
                </c:pt>
                <c:pt idx="568">
                  <c:v>43854</c:v>
                </c:pt>
                <c:pt idx="569">
                  <c:v>43854</c:v>
                </c:pt>
                <c:pt idx="570">
                  <c:v>43854</c:v>
                </c:pt>
                <c:pt idx="571">
                  <c:v>43854</c:v>
                </c:pt>
                <c:pt idx="572">
                  <c:v>43854</c:v>
                </c:pt>
                <c:pt idx="573">
                  <c:v>43854</c:v>
                </c:pt>
                <c:pt idx="574">
                  <c:v>43854</c:v>
                </c:pt>
                <c:pt idx="575">
                  <c:v>43854</c:v>
                </c:pt>
                <c:pt idx="576">
                  <c:v>43855</c:v>
                </c:pt>
                <c:pt idx="577">
                  <c:v>43855</c:v>
                </c:pt>
                <c:pt idx="578">
                  <c:v>43855</c:v>
                </c:pt>
                <c:pt idx="579">
                  <c:v>43855</c:v>
                </c:pt>
                <c:pt idx="580">
                  <c:v>43855</c:v>
                </c:pt>
                <c:pt idx="581">
                  <c:v>43855</c:v>
                </c:pt>
                <c:pt idx="582">
                  <c:v>43855</c:v>
                </c:pt>
                <c:pt idx="583">
                  <c:v>43855</c:v>
                </c:pt>
                <c:pt idx="584">
                  <c:v>43855</c:v>
                </c:pt>
                <c:pt idx="585">
                  <c:v>43855</c:v>
                </c:pt>
                <c:pt idx="586">
                  <c:v>43855</c:v>
                </c:pt>
                <c:pt idx="587">
                  <c:v>43855</c:v>
                </c:pt>
                <c:pt idx="588">
                  <c:v>43855</c:v>
                </c:pt>
                <c:pt idx="589">
                  <c:v>43855</c:v>
                </c:pt>
                <c:pt idx="590">
                  <c:v>43855</c:v>
                </c:pt>
                <c:pt idx="591">
                  <c:v>43855</c:v>
                </c:pt>
                <c:pt idx="592">
                  <c:v>43855</c:v>
                </c:pt>
                <c:pt idx="593">
                  <c:v>43855</c:v>
                </c:pt>
                <c:pt idx="594">
                  <c:v>43855</c:v>
                </c:pt>
                <c:pt idx="595">
                  <c:v>43855</c:v>
                </c:pt>
                <c:pt idx="596">
                  <c:v>43855</c:v>
                </c:pt>
                <c:pt idx="597">
                  <c:v>43855</c:v>
                </c:pt>
                <c:pt idx="598">
                  <c:v>43855</c:v>
                </c:pt>
                <c:pt idx="599">
                  <c:v>43855</c:v>
                </c:pt>
                <c:pt idx="600">
                  <c:v>43856</c:v>
                </c:pt>
                <c:pt idx="601">
                  <c:v>43856</c:v>
                </c:pt>
                <c:pt idx="602">
                  <c:v>43856</c:v>
                </c:pt>
                <c:pt idx="603">
                  <c:v>43856</c:v>
                </c:pt>
                <c:pt idx="604">
                  <c:v>43856</c:v>
                </c:pt>
                <c:pt idx="605">
                  <c:v>43856</c:v>
                </c:pt>
                <c:pt idx="606">
                  <c:v>43856</c:v>
                </c:pt>
                <c:pt idx="607">
                  <c:v>43856</c:v>
                </c:pt>
                <c:pt idx="608">
                  <c:v>43856</c:v>
                </c:pt>
                <c:pt idx="609">
                  <c:v>43856</c:v>
                </c:pt>
                <c:pt idx="610">
                  <c:v>43856</c:v>
                </c:pt>
                <c:pt idx="611">
                  <c:v>43856</c:v>
                </c:pt>
                <c:pt idx="612">
                  <c:v>43856</c:v>
                </c:pt>
                <c:pt idx="613">
                  <c:v>43856</c:v>
                </c:pt>
                <c:pt idx="614">
                  <c:v>43856</c:v>
                </c:pt>
                <c:pt idx="615">
                  <c:v>43856</c:v>
                </c:pt>
                <c:pt idx="616">
                  <c:v>43856</c:v>
                </c:pt>
                <c:pt idx="617">
                  <c:v>43856</c:v>
                </c:pt>
                <c:pt idx="618">
                  <c:v>43856</c:v>
                </c:pt>
                <c:pt idx="619">
                  <c:v>43856</c:v>
                </c:pt>
                <c:pt idx="620">
                  <c:v>43856</c:v>
                </c:pt>
                <c:pt idx="621">
                  <c:v>43856</c:v>
                </c:pt>
                <c:pt idx="622">
                  <c:v>43856</c:v>
                </c:pt>
                <c:pt idx="623">
                  <c:v>43856</c:v>
                </c:pt>
                <c:pt idx="624">
                  <c:v>43857</c:v>
                </c:pt>
                <c:pt idx="625">
                  <c:v>43857</c:v>
                </c:pt>
                <c:pt idx="626">
                  <c:v>43857</c:v>
                </c:pt>
                <c:pt idx="627">
                  <c:v>43857</c:v>
                </c:pt>
                <c:pt idx="628">
                  <c:v>43857</c:v>
                </c:pt>
                <c:pt idx="629">
                  <c:v>43857</c:v>
                </c:pt>
                <c:pt idx="630">
                  <c:v>43857</c:v>
                </c:pt>
                <c:pt idx="631">
                  <c:v>43857</c:v>
                </c:pt>
                <c:pt idx="632">
                  <c:v>43857</c:v>
                </c:pt>
                <c:pt idx="633">
                  <c:v>43857</c:v>
                </c:pt>
                <c:pt idx="634">
                  <c:v>43857</c:v>
                </c:pt>
                <c:pt idx="635">
                  <c:v>43857</c:v>
                </c:pt>
                <c:pt idx="636">
                  <c:v>43857</c:v>
                </c:pt>
                <c:pt idx="637">
                  <c:v>43857</c:v>
                </c:pt>
                <c:pt idx="638">
                  <c:v>43857</c:v>
                </c:pt>
                <c:pt idx="639">
                  <c:v>43857</c:v>
                </c:pt>
                <c:pt idx="640">
                  <c:v>43857</c:v>
                </c:pt>
                <c:pt idx="641">
                  <c:v>43857</c:v>
                </c:pt>
                <c:pt idx="642">
                  <c:v>43857</c:v>
                </c:pt>
                <c:pt idx="643">
                  <c:v>43857</c:v>
                </c:pt>
                <c:pt idx="644">
                  <c:v>43857</c:v>
                </c:pt>
                <c:pt idx="645">
                  <c:v>43857</c:v>
                </c:pt>
                <c:pt idx="646">
                  <c:v>43857</c:v>
                </c:pt>
                <c:pt idx="647">
                  <c:v>43857</c:v>
                </c:pt>
                <c:pt idx="648">
                  <c:v>43858</c:v>
                </c:pt>
                <c:pt idx="649">
                  <c:v>43858</c:v>
                </c:pt>
                <c:pt idx="650">
                  <c:v>43858</c:v>
                </c:pt>
                <c:pt idx="651">
                  <c:v>43858</c:v>
                </c:pt>
                <c:pt idx="652">
                  <c:v>43858</c:v>
                </c:pt>
                <c:pt idx="653">
                  <c:v>43858</c:v>
                </c:pt>
                <c:pt idx="654">
                  <c:v>43858</c:v>
                </c:pt>
                <c:pt idx="655">
                  <c:v>43858</c:v>
                </c:pt>
                <c:pt idx="656">
                  <c:v>43858</c:v>
                </c:pt>
                <c:pt idx="657">
                  <c:v>43858</c:v>
                </c:pt>
                <c:pt idx="658">
                  <c:v>43858</c:v>
                </c:pt>
                <c:pt idx="659">
                  <c:v>43858</c:v>
                </c:pt>
                <c:pt idx="660">
                  <c:v>43858</c:v>
                </c:pt>
                <c:pt idx="661">
                  <c:v>43858</c:v>
                </c:pt>
                <c:pt idx="662">
                  <c:v>43858</c:v>
                </c:pt>
                <c:pt idx="663">
                  <c:v>43858</c:v>
                </c:pt>
                <c:pt idx="664">
                  <c:v>43858</c:v>
                </c:pt>
                <c:pt idx="665">
                  <c:v>43858</c:v>
                </c:pt>
                <c:pt idx="666">
                  <c:v>43858</c:v>
                </c:pt>
                <c:pt idx="667">
                  <c:v>43858</c:v>
                </c:pt>
                <c:pt idx="668">
                  <c:v>43858</c:v>
                </c:pt>
                <c:pt idx="669">
                  <c:v>43858</c:v>
                </c:pt>
                <c:pt idx="670">
                  <c:v>43858</c:v>
                </c:pt>
                <c:pt idx="671">
                  <c:v>43858</c:v>
                </c:pt>
                <c:pt idx="672">
                  <c:v>43859</c:v>
                </c:pt>
                <c:pt idx="673">
                  <c:v>43859</c:v>
                </c:pt>
                <c:pt idx="674">
                  <c:v>43859</c:v>
                </c:pt>
                <c:pt idx="675">
                  <c:v>43859</c:v>
                </c:pt>
                <c:pt idx="676">
                  <c:v>43859</c:v>
                </c:pt>
                <c:pt idx="677">
                  <c:v>43859</c:v>
                </c:pt>
                <c:pt idx="678">
                  <c:v>43859</c:v>
                </c:pt>
                <c:pt idx="679">
                  <c:v>43859</c:v>
                </c:pt>
                <c:pt idx="680">
                  <c:v>43859</c:v>
                </c:pt>
                <c:pt idx="681">
                  <c:v>43859</c:v>
                </c:pt>
                <c:pt idx="682">
                  <c:v>43859</c:v>
                </c:pt>
                <c:pt idx="683">
                  <c:v>43859</c:v>
                </c:pt>
                <c:pt idx="684">
                  <c:v>43859</c:v>
                </c:pt>
                <c:pt idx="685">
                  <c:v>43859</c:v>
                </c:pt>
                <c:pt idx="686">
                  <c:v>43859</c:v>
                </c:pt>
                <c:pt idx="687">
                  <c:v>43859</c:v>
                </c:pt>
                <c:pt idx="688">
                  <c:v>43859</c:v>
                </c:pt>
                <c:pt idx="689">
                  <c:v>43859</c:v>
                </c:pt>
                <c:pt idx="690">
                  <c:v>43859</c:v>
                </c:pt>
                <c:pt idx="691">
                  <c:v>43859</c:v>
                </c:pt>
                <c:pt idx="692">
                  <c:v>43859</c:v>
                </c:pt>
                <c:pt idx="693">
                  <c:v>43859</c:v>
                </c:pt>
                <c:pt idx="694">
                  <c:v>43859</c:v>
                </c:pt>
                <c:pt idx="695">
                  <c:v>43859</c:v>
                </c:pt>
                <c:pt idx="696">
                  <c:v>43860</c:v>
                </c:pt>
                <c:pt idx="697">
                  <c:v>43860</c:v>
                </c:pt>
                <c:pt idx="698">
                  <c:v>43860</c:v>
                </c:pt>
                <c:pt idx="699">
                  <c:v>43860</c:v>
                </c:pt>
                <c:pt idx="700">
                  <c:v>43860</c:v>
                </c:pt>
                <c:pt idx="701">
                  <c:v>43860</c:v>
                </c:pt>
                <c:pt idx="702">
                  <c:v>43860</c:v>
                </c:pt>
                <c:pt idx="703">
                  <c:v>43860</c:v>
                </c:pt>
                <c:pt idx="704">
                  <c:v>43860</c:v>
                </c:pt>
                <c:pt idx="705">
                  <c:v>43860</c:v>
                </c:pt>
                <c:pt idx="706">
                  <c:v>43860</c:v>
                </c:pt>
                <c:pt idx="707">
                  <c:v>43860</c:v>
                </c:pt>
                <c:pt idx="708">
                  <c:v>43860</c:v>
                </c:pt>
                <c:pt idx="709">
                  <c:v>43860</c:v>
                </c:pt>
                <c:pt idx="710">
                  <c:v>43860</c:v>
                </c:pt>
                <c:pt idx="711">
                  <c:v>43860</c:v>
                </c:pt>
                <c:pt idx="712">
                  <c:v>43860</c:v>
                </c:pt>
                <c:pt idx="713">
                  <c:v>43860</c:v>
                </c:pt>
                <c:pt idx="714">
                  <c:v>43860</c:v>
                </c:pt>
                <c:pt idx="715">
                  <c:v>43860</c:v>
                </c:pt>
                <c:pt idx="716">
                  <c:v>43860</c:v>
                </c:pt>
                <c:pt idx="717">
                  <c:v>43860</c:v>
                </c:pt>
                <c:pt idx="718">
                  <c:v>43860</c:v>
                </c:pt>
                <c:pt idx="719">
                  <c:v>43860</c:v>
                </c:pt>
                <c:pt idx="720">
                  <c:v>43861</c:v>
                </c:pt>
                <c:pt idx="721">
                  <c:v>43861</c:v>
                </c:pt>
                <c:pt idx="722">
                  <c:v>43861</c:v>
                </c:pt>
                <c:pt idx="723">
                  <c:v>43861</c:v>
                </c:pt>
                <c:pt idx="724">
                  <c:v>43861</c:v>
                </c:pt>
                <c:pt idx="725">
                  <c:v>43861</c:v>
                </c:pt>
                <c:pt idx="726">
                  <c:v>43861</c:v>
                </c:pt>
                <c:pt idx="727">
                  <c:v>43861</c:v>
                </c:pt>
                <c:pt idx="728">
                  <c:v>43861</c:v>
                </c:pt>
                <c:pt idx="729">
                  <c:v>43861</c:v>
                </c:pt>
                <c:pt idx="730">
                  <c:v>43861</c:v>
                </c:pt>
                <c:pt idx="731">
                  <c:v>43861</c:v>
                </c:pt>
                <c:pt idx="732">
                  <c:v>43861</c:v>
                </c:pt>
                <c:pt idx="733">
                  <c:v>43861</c:v>
                </c:pt>
                <c:pt idx="734">
                  <c:v>43861</c:v>
                </c:pt>
                <c:pt idx="735">
                  <c:v>43861</c:v>
                </c:pt>
                <c:pt idx="736">
                  <c:v>43861</c:v>
                </c:pt>
                <c:pt idx="737">
                  <c:v>43861</c:v>
                </c:pt>
                <c:pt idx="738">
                  <c:v>43861</c:v>
                </c:pt>
                <c:pt idx="739">
                  <c:v>43861</c:v>
                </c:pt>
                <c:pt idx="740">
                  <c:v>43861</c:v>
                </c:pt>
                <c:pt idx="741">
                  <c:v>43861</c:v>
                </c:pt>
                <c:pt idx="742">
                  <c:v>43861</c:v>
                </c:pt>
                <c:pt idx="743">
                  <c:v>43861</c:v>
                </c:pt>
                <c:pt idx="744">
                  <c:v>43862</c:v>
                </c:pt>
                <c:pt idx="745">
                  <c:v>43862</c:v>
                </c:pt>
                <c:pt idx="746">
                  <c:v>43862</c:v>
                </c:pt>
                <c:pt idx="747">
                  <c:v>43862</c:v>
                </c:pt>
                <c:pt idx="748">
                  <c:v>43862</c:v>
                </c:pt>
                <c:pt idx="749">
                  <c:v>43862</c:v>
                </c:pt>
                <c:pt idx="750">
                  <c:v>43862</c:v>
                </c:pt>
                <c:pt idx="751">
                  <c:v>43862</c:v>
                </c:pt>
                <c:pt idx="752">
                  <c:v>43862</c:v>
                </c:pt>
                <c:pt idx="753">
                  <c:v>43862</c:v>
                </c:pt>
                <c:pt idx="754">
                  <c:v>43862</c:v>
                </c:pt>
                <c:pt idx="755">
                  <c:v>43862</c:v>
                </c:pt>
                <c:pt idx="756">
                  <c:v>43862</c:v>
                </c:pt>
                <c:pt idx="757">
                  <c:v>43862</c:v>
                </c:pt>
                <c:pt idx="758">
                  <c:v>43862</c:v>
                </c:pt>
                <c:pt idx="759">
                  <c:v>43862</c:v>
                </c:pt>
                <c:pt idx="760">
                  <c:v>43862</c:v>
                </c:pt>
                <c:pt idx="761">
                  <c:v>43862</c:v>
                </c:pt>
                <c:pt idx="762">
                  <c:v>43862</c:v>
                </c:pt>
                <c:pt idx="763">
                  <c:v>43862</c:v>
                </c:pt>
                <c:pt idx="764">
                  <c:v>43862</c:v>
                </c:pt>
                <c:pt idx="765">
                  <c:v>43862</c:v>
                </c:pt>
                <c:pt idx="766">
                  <c:v>43862</c:v>
                </c:pt>
                <c:pt idx="767">
                  <c:v>43862</c:v>
                </c:pt>
                <c:pt idx="768">
                  <c:v>43863</c:v>
                </c:pt>
                <c:pt idx="769">
                  <c:v>43863</c:v>
                </c:pt>
                <c:pt idx="770">
                  <c:v>43863</c:v>
                </c:pt>
                <c:pt idx="771">
                  <c:v>43863</c:v>
                </c:pt>
                <c:pt idx="772">
                  <c:v>43863</c:v>
                </c:pt>
                <c:pt idx="773">
                  <c:v>43863</c:v>
                </c:pt>
                <c:pt idx="774">
                  <c:v>43863</c:v>
                </c:pt>
                <c:pt idx="775">
                  <c:v>43863</c:v>
                </c:pt>
                <c:pt idx="776">
                  <c:v>43863</c:v>
                </c:pt>
                <c:pt idx="777">
                  <c:v>43863</c:v>
                </c:pt>
                <c:pt idx="778">
                  <c:v>43863</c:v>
                </c:pt>
                <c:pt idx="779">
                  <c:v>43863</c:v>
                </c:pt>
                <c:pt idx="780">
                  <c:v>43863</c:v>
                </c:pt>
                <c:pt idx="781">
                  <c:v>43863</c:v>
                </c:pt>
                <c:pt idx="782">
                  <c:v>43863</c:v>
                </c:pt>
                <c:pt idx="783">
                  <c:v>43863</c:v>
                </c:pt>
                <c:pt idx="784">
                  <c:v>43863</c:v>
                </c:pt>
                <c:pt idx="785">
                  <c:v>43863</c:v>
                </c:pt>
                <c:pt idx="786">
                  <c:v>43863</c:v>
                </c:pt>
                <c:pt idx="787">
                  <c:v>43863</c:v>
                </c:pt>
                <c:pt idx="788">
                  <c:v>43863</c:v>
                </c:pt>
                <c:pt idx="789">
                  <c:v>43863</c:v>
                </c:pt>
                <c:pt idx="790">
                  <c:v>43863</c:v>
                </c:pt>
                <c:pt idx="791">
                  <c:v>43863</c:v>
                </c:pt>
                <c:pt idx="792">
                  <c:v>43864</c:v>
                </c:pt>
                <c:pt idx="793">
                  <c:v>43864</c:v>
                </c:pt>
                <c:pt idx="794">
                  <c:v>43864</c:v>
                </c:pt>
                <c:pt idx="795">
                  <c:v>43864</c:v>
                </c:pt>
                <c:pt idx="796">
                  <c:v>43864</c:v>
                </c:pt>
                <c:pt idx="797">
                  <c:v>43864</c:v>
                </c:pt>
                <c:pt idx="798">
                  <c:v>43864</c:v>
                </c:pt>
                <c:pt idx="799">
                  <c:v>43864</c:v>
                </c:pt>
                <c:pt idx="800">
                  <c:v>43864</c:v>
                </c:pt>
                <c:pt idx="801">
                  <c:v>43864</c:v>
                </c:pt>
                <c:pt idx="802">
                  <c:v>43864</c:v>
                </c:pt>
                <c:pt idx="803">
                  <c:v>43864</c:v>
                </c:pt>
                <c:pt idx="804">
                  <c:v>43864</c:v>
                </c:pt>
                <c:pt idx="805">
                  <c:v>43864</c:v>
                </c:pt>
                <c:pt idx="806">
                  <c:v>43864</c:v>
                </c:pt>
                <c:pt idx="807">
                  <c:v>43864</c:v>
                </c:pt>
                <c:pt idx="808">
                  <c:v>43864</c:v>
                </c:pt>
                <c:pt idx="809">
                  <c:v>43864</c:v>
                </c:pt>
                <c:pt idx="810">
                  <c:v>43864</c:v>
                </c:pt>
                <c:pt idx="811">
                  <c:v>43864</c:v>
                </c:pt>
                <c:pt idx="812">
                  <c:v>43864</c:v>
                </c:pt>
                <c:pt idx="813">
                  <c:v>43864</c:v>
                </c:pt>
                <c:pt idx="814">
                  <c:v>43864</c:v>
                </c:pt>
                <c:pt idx="815">
                  <c:v>43864</c:v>
                </c:pt>
                <c:pt idx="816">
                  <c:v>43865</c:v>
                </c:pt>
                <c:pt idx="817">
                  <c:v>43865</c:v>
                </c:pt>
                <c:pt idx="818">
                  <c:v>43865</c:v>
                </c:pt>
                <c:pt idx="819">
                  <c:v>43865</c:v>
                </c:pt>
                <c:pt idx="820">
                  <c:v>43865</c:v>
                </c:pt>
                <c:pt idx="821">
                  <c:v>43865</c:v>
                </c:pt>
                <c:pt idx="822">
                  <c:v>43865</c:v>
                </c:pt>
                <c:pt idx="823">
                  <c:v>43865</c:v>
                </c:pt>
                <c:pt idx="824">
                  <c:v>43865</c:v>
                </c:pt>
                <c:pt idx="825">
                  <c:v>43865</c:v>
                </c:pt>
                <c:pt idx="826">
                  <c:v>43865</c:v>
                </c:pt>
                <c:pt idx="827">
                  <c:v>43865</c:v>
                </c:pt>
                <c:pt idx="828">
                  <c:v>43865</c:v>
                </c:pt>
                <c:pt idx="829">
                  <c:v>43865</c:v>
                </c:pt>
                <c:pt idx="830">
                  <c:v>43865</c:v>
                </c:pt>
                <c:pt idx="831">
                  <c:v>43865</c:v>
                </c:pt>
                <c:pt idx="832">
                  <c:v>43865</c:v>
                </c:pt>
                <c:pt idx="833">
                  <c:v>43865</c:v>
                </c:pt>
                <c:pt idx="834">
                  <c:v>43865</c:v>
                </c:pt>
                <c:pt idx="835">
                  <c:v>43865</c:v>
                </c:pt>
                <c:pt idx="836">
                  <c:v>43865</c:v>
                </c:pt>
                <c:pt idx="837">
                  <c:v>43865</c:v>
                </c:pt>
                <c:pt idx="838">
                  <c:v>43865</c:v>
                </c:pt>
                <c:pt idx="839">
                  <c:v>43865</c:v>
                </c:pt>
                <c:pt idx="840">
                  <c:v>43866</c:v>
                </c:pt>
                <c:pt idx="841">
                  <c:v>43866</c:v>
                </c:pt>
                <c:pt idx="842">
                  <c:v>43866</c:v>
                </c:pt>
                <c:pt idx="843">
                  <c:v>43866</c:v>
                </c:pt>
                <c:pt idx="844">
                  <c:v>43866</c:v>
                </c:pt>
                <c:pt idx="845">
                  <c:v>43866</c:v>
                </c:pt>
                <c:pt idx="846">
                  <c:v>43866</c:v>
                </c:pt>
                <c:pt idx="847">
                  <c:v>43866</c:v>
                </c:pt>
                <c:pt idx="848">
                  <c:v>43866</c:v>
                </c:pt>
                <c:pt idx="849">
                  <c:v>43866</c:v>
                </c:pt>
                <c:pt idx="850">
                  <c:v>43866</c:v>
                </c:pt>
                <c:pt idx="851">
                  <c:v>43866</c:v>
                </c:pt>
                <c:pt idx="852">
                  <c:v>43866</c:v>
                </c:pt>
                <c:pt idx="853">
                  <c:v>43866</c:v>
                </c:pt>
                <c:pt idx="854">
                  <c:v>43866</c:v>
                </c:pt>
                <c:pt idx="855">
                  <c:v>43866</c:v>
                </c:pt>
                <c:pt idx="856">
                  <c:v>43866</c:v>
                </c:pt>
                <c:pt idx="857">
                  <c:v>43866</c:v>
                </c:pt>
                <c:pt idx="858">
                  <c:v>43866</c:v>
                </c:pt>
                <c:pt idx="859">
                  <c:v>43866</c:v>
                </c:pt>
                <c:pt idx="860">
                  <c:v>43866</c:v>
                </c:pt>
                <c:pt idx="861">
                  <c:v>43866</c:v>
                </c:pt>
                <c:pt idx="862">
                  <c:v>43866</c:v>
                </c:pt>
                <c:pt idx="863">
                  <c:v>43866</c:v>
                </c:pt>
                <c:pt idx="864">
                  <c:v>43867</c:v>
                </c:pt>
                <c:pt idx="865">
                  <c:v>43867</c:v>
                </c:pt>
                <c:pt idx="866">
                  <c:v>43867</c:v>
                </c:pt>
                <c:pt idx="867">
                  <c:v>43867</c:v>
                </c:pt>
                <c:pt idx="868">
                  <c:v>43867</c:v>
                </c:pt>
                <c:pt idx="869">
                  <c:v>43867</c:v>
                </c:pt>
                <c:pt idx="870">
                  <c:v>43867</c:v>
                </c:pt>
                <c:pt idx="871">
                  <c:v>43867</c:v>
                </c:pt>
                <c:pt idx="872">
                  <c:v>43867</c:v>
                </c:pt>
                <c:pt idx="873">
                  <c:v>43867</c:v>
                </c:pt>
                <c:pt idx="874">
                  <c:v>43867</c:v>
                </c:pt>
                <c:pt idx="875">
                  <c:v>43867</c:v>
                </c:pt>
                <c:pt idx="876">
                  <c:v>43867</c:v>
                </c:pt>
                <c:pt idx="877">
                  <c:v>43867</c:v>
                </c:pt>
                <c:pt idx="878">
                  <c:v>43867</c:v>
                </c:pt>
                <c:pt idx="879">
                  <c:v>43867</c:v>
                </c:pt>
                <c:pt idx="880">
                  <c:v>43867</c:v>
                </c:pt>
                <c:pt idx="881">
                  <c:v>43867</c:v>
                </c:pt>
                <c:pt idx="882">
                  <c:v>43867</c:v>
                </c:pt>
                <c:pt idx="883">
                  <c:v>43867</c:v>
                </c:pt>
                <c:pt idx="884">
                  <c:v>43867</c:v>
                </c:pt>
                <c:pt idx="885">
                  <c:v>43867</c:v>
                </c:pt>
                <c:pt idx="886">
                  <c:v>43867</c:v>
                </c:pt>
                <c:pt idx="887">
                  <c:v>43867</c:v>
                </c:pt>
                <c:pt idx="888">
                  <c:v>43868</c:v>
                </c:pt>
                <c:pt idx="889">
                  <c:v>43868</c:v>
                </c:pt>
                <c:pt idx="890">
                  <c:v>43868</c:v>
                </c:pt>
                <c:pt idx="891">
                  <c:v>43868</c:v>
                </c:pt>
                <c:pt idx="892">
                  <c:v>43868</c:v>
                </c:pt>
                <c:pt idx="893">
                  <c:v>43868</c:v>
                </c:pt>
                <c:pt idx="894">
                  <c:v>43868</c:v>
                </c:pt>
                <c:pt idx="895">
                  <c:v>43868</c:v>
                </c:pt>
                <c:pt idx="896">
                  <c:v>43868</c:v>
                </c:pt>
                <c:pt idx="897">
                  <c:v>43868</c:v>
                </c:pt>
                <c:pt idx="898">
                  <c:v>43868</c:v>
                </c:pt>
                <c:pt idx="899">
                  <c:v>43868</c:v>
                </c:pt>
                <c:pt idx="900">
                  <c:v>43868</c:v>
                </c:pt>
                <c:pt idx="901">
                  <c:v>43868</c:v>
                </c:pt>
                <c:pt idx="902">
                  <c:v>43868</c:v>
                </c:pt>
                <c:pt idx="903">
                  <c:v>43868</c:v>
                </c:pt>
                <c:pt idx="904">
                  <c:v>43868</c:v>
                </c:pt>
                <c:pt idx="905">
                  <c:v>43868</c:v>
                </c:pt>
                <c:pt idx="906">
                  <c:v>43868</c:v>
                </c:pt>
                <c:pt idx="907">
                  <c:v>43868</c:v>
                </c:pt>
                <c:pt idx="908">
                  <c:v>43868</c:v>
                </c:pt>
                <c:pt idx="909">
                  <c:v>43868</c:v>
                </c:pt>
                <c:pt idx="910">
                  <c:v>43868</c:v>
                </c:pt>
                <c:pt idx="911">
                  <c:v>43868</c:v>
                </c:pt>
                <c:pt idx="912">
                  <c:v>43869</c:v>
                </c:pt>
                <c:pt idx="913">
                  <c:v>43869</c:v>
                </c:pt>
                <c:pt idx="914">
                  <c:v>43869</c:v>
                </c:pt>
                <c:pt idx="915">
                  <c:v>43869</c:v>
                </c:pt>
                <c:pt idx="916">
                  <c:v>43869</c:v>
                </c:pt>
                <c:pt idx="917">
                  <c:v>43869</c:v>
                </c:pt>
                <c:pt idx="918">
                  <c:v>43869</c:v>
                </c:pt>
                <c:pt idx="919">
                  <c:v>43869</c:v>
                </c:pt>
                <c:pt idx="920">
                  <c:v>43869</c:v>
                </c:pt>
                <c:pt idx="921">
                  <c:v>43869</c:v>
                </c:pt>
                <c:pt idx="922">
                  <c:v>43869</c:v>
                </c:pt>
                <c:pt idx="923">
                  <c:v>43869</c:v>
                </c:pt>
                <c:pt idx="924">
                  <c:v>43869</c:v>
                </c:pt>
                <c:pt idx="925">
                  <c:v>43869</c:v>
                </c:pt>
                <c:pt idx="926">
                  <c:v>43869</c:v>
                </c:pt>
                <c:pt idx="927">
                  <c:v>43869</c:v>
                </c:pt>
                <c:pt idx="928">
                  <c:v>43869</c:v>
                </c:pt>
                <c:pt idx="929">
                  <c:v>43869</c:v>
                </c:pt>
                <c:pt idx="930">
                  <c:v>43869</c:v>
                </c:pt>
                <c:pt idx="931">
                  <c:v>43869</c:v>
                </c:pt>
                <c:pt idx="932">
                  <c:v>43869</c:v>
                </c:pt>
                <c:pt idx="933">
                  <c:v>43869</c:v>
                </c:pt>
                <c:pt idx="934">
                  <c:v>43869</c:v>
                </c:pt>
                <c:pt idx="935">
                  <c:v>43869</c:v>
                </c:pt>
                <c:pt idx="936">
                  <c:v>43870</c:v>
                </c:pt>
                <c:pt idx="937">
                  <c:v>43870</c:v>
                </c:pt>
                <c:pt idx="938">
                  <c:v>43870</c:v>
                </c:pt>
                <c:pt idx="939">
                  <c:v>43870</c:v>
                </c:pt>
                <c:pt idx="940">
                  <c:v>43870</c:v>
                </c:pt>
                <c:pt idx="941">
                  <c:v>43870</c:v>
                </c:pt>
                <c:pt idx="942">
                  <c:v>43870</c:v>
                </c:pt>
                <c:pt idx="943">
                  <c:v>43870</c:v>
                </c:pt>
                <c:pt idx="944">
                  <c:v>43870</c:v>
                </c:pt>
                <c:pt idx="945">
                  <c:v>43870</c:v>
                </c:pt>
                <c:pt idx="946">
                  <c:v>43870</c:v>
                </c:pt>
                <c:pt idx="947">
                  <c:v>43870</c:v>
                </c:pt>
                <c:pt idx="948">
                  <c:v>43870</c:v>
                </c:pt>
                <c:pt idx="949">
                  <c:v>43870</c:v>
                </c:pt>
                <c:pt idx="950">
                  <c:v>43870</c:v>
                </c:pt>
                <c:pt idx="951">
                  <c:v>43870</c:v>
                </c:pt>
                <c:pt idx="952">
                  <c:v>43870</c:v>
                </c:pt>
                <c:pt idx="953">
                  <c:v>43870</c:v>
                </c:pt>
                <c:pt idx="954">
                  <c:v>43870</c:v>
                </c:pt>
                <c:pt idx="955">
                  <c:v>43870</c:v>
                </c:pt>
                <c:pt idx="956">
                  <c:v>43870</c:v>
                </c:pt>
                <c:pt idx="957">
                  <c:v>43870</c:v>
                </c:pt>
                <c:pt idx="958">
                  <c:v>43870</c:v>
                </c:pt>
                <c:pt idx="959">
                  <c:v>43870</c:v>
                </c:pt>
                <c:pt idx="960">
                  <c:v>43871</c:v>
                </c:pt>
                <c:pt idx="961">
                  <c:v>43871</c:v>
                </c:pt>
                <c:pt idx="962">
                  <c:v>43871</c:v>
                </c:pt>
                <c:pt idx="963">
                  <c:v>43871</c:v>
                </c:pt>
                <c:pt idx="964">
                  <c:v>43871</c:v>
                </c:pt>
                <c:pt idx="965">
                  <c:v>43871</c:v>
                </c:pt>
                <c:pt idx="966">
                  <c:v>43871</c:v>
                </c:pt>
                <c:pt idx="967">
                  <c:v>43871</c:v>
                </c:pt>
                <c:pt idx="968">
                  <c:v>43871</c:v>
                </c:pt>
                <c:pt idx="969">
                  <c:v>43871</c:v>
                </c:pt>
                <c:pt idx="970">
                  <c:v>43871</c:v>
                </c:pt>
                <c:pt idx="971">
                  <c:v>43871</c:v>
                </c:pt>
                <c:pt idx="972">
                  <c:v>43871</c:v>
                </c:pt>
                <c:pt idx="973">
                  <c:v>43871</c:v>
                </c:pt>
                <c:pt idx="974">
                  <c:v>43871</c:v>
                </c:pt>
                <c:pt idx="975">
                  <c:v>43871</c:v>
                </c:pt>
                <c:pt idx="976">
                  <c:v>43871</c:v>
                </c:pt>
                <c:pt idx="977">
                  <c:v>43871</c:v>
                </c:pt>
                <c:pt idx="978">
                  <c:v>43871</c:v>
                </c:pt>
                <c:pt idx="979">
                  <c:v>43871</c:v>
                </c:pt>
                <c:pt idx="980">
                  <c:v>43871</c:v>
                </c:pt>
                <c:pt idx="981">
                  <c:v>43871</c:v>
                </c:pt>
                <c:pt idx="982">
                  <c:v>43871</c:v>
                </c:pt>
                <c:pt idx="983">
                  <c:v>43871</c:v>
                </c:pt>
                <c:pt idx="984">
                  <c:v>43872</c:v>
                </c:pt>
                <c:pt idx="985">
                  <c:v>43872</c:v>
                </c:pt>
                <c:pt idx="986">
                  <c:v>43872</c:v>
                </c:pt>
                <c:pt idx="987">
                  <c:v>43872</c:v>
                </c:pt>
                <c:pt idx="988">
                  <c:v>43872</c:v>
                </c:pt>
                <c:pt idx="989">
                  <c:v>43872</c:v>
                </c:pt>
                <c:pt idx="990">
                  <c:v>43872</c:v>
                </c:pt>
                <c:pt idx="991">
                  <c:v>43872</c:v>
                </c:pt>
                <c:pt idx="992">
                  <c:v>43872</c:v>
                </c:pt>
                <c:pt idx="993">
                  <c:v>43872</c:v>
                </c:pt>
                <c:pt idx="994">
                  <c:v>43872</c:v>
                </c:pt>
                <c:pt idx="995">
                  <c:v>43872</c:v>
                </c:pt>
                <c:pt idx="996">
                  <c:v>43872</c:v>
                </c:pt>
                <c:pt idx="997">
                  <c:v>43872</c:v>
                </c:pt>
                <c:pt idx="998">
                  <c:v>43872</c:v>
                </c:pt>
                <c:pt idx="999">
                  <c:v>43872</c:v>
                </c:pt>
                <c:pt idx="1000">
                  <c:v>43872</c:v>
                </c:pt>
                <c:pt idx="1001">
                  <c:v>43872</c:v>
                </c:pt>
                <c:pt idx="1002">
                  <c:v>43872</c:v>
                </c:pt>
                <c:pt idx="1003">
                  <c:v>43872</c:v>
                </c:pt>
                <c:pt idx="1004">
                  <c:v>43872</c:v>
                </c:pt>
                <c:pt idx="1005">
                  <c:v>43872</c:v>
                </c:pt>
                <c:pt idx="1006">
                  <c:v>43872</c:v>
                </c:pt>
                <c:pt idx="1007">
                  <c:v>43872</c:v>
                </c:pt>
                <c:pt idx="1008">
                  <c:v>43873</c:v>
                </c:pt>
                <c:pt idx="1009">
                  <c:v>43873</c:v>
                </c:pt>
                <c:pt idx="1010">
                  <c:v>43873</c:v>
                </c:pt>
                <c:pt idx="1011">
                  <c:v>43873</c:v>
                </c:pt>
                <c:pt idx="1012">
                  <c:v>43873</c:v>
                </c:pt>
                <c:pt idx="1013">
                  <c:v>43873</c:v>
                </c:pt>
                <c:pt idx="1014">
                  <c:v>43873</c:v>
                </c:pt>
                <c:pt idx="1015">
                  <c:v>43873</c:v>
                </c:pt>
                <c:pt idx="1016">
                  <c:v>43873</c:v>
                </c:pt>
                <c:pt idx="1017">
                  <c:v>43873</c:v>
                </c:pt>
                <c:pt idx="1018">
                  <c:v>43873</c:v>
                </c:pt>
                <c:pt idx="1019">
                  <c:v>43873</c:v>
                </c:pt>
                <c:pt idx="1020">
                  <c:v>43873</c:v>
                </c:pt>
                <c:pt idx="1021">
                  <c:v>43873</c:v>
                </c:pt>
                <c:pt idx="1022">
                  <c:v>43873</c:v>
                </c:pt>
                <c:pt idx="1023">
                  <c:v>43873</c:v>
                </c:pt>
                <c:pt idx="1024">
                  <c:v>43873</c:v>
                </c:pt>
                <c:pt idx="1025">
                  <c:v>43873</c:v>
                </c:pt>
                <c:pt idx="1026">
                  <c:v>43873</c:v>
                </c:pt>
                <c:pt idx="1027">
                  <c:v>43873</c:v>
                </c:pt>
                <c:pt idx="1028">
                  <c:v>43873</c:v>
                </c:pt>
                <c:pt idx="1029">
                  <c:v>43873</c:v>
                </c:pt>
                <c:pt idx="1030">
                  <c:v>43873</c:v>
                </c:pt>
                <c:pt idx="1031">
                  <c:v>43873</c:v>
                </c:pt>
                <c:pt idx="1032">
                  <c:v>43874</c:v>
                </c:pt>
                <c:pt idx="1033">
                  <c:v>43874</c:v>
                </c:pt>
                <c:pt idx="1034">
                  <c:v>43874</c:v>
                </c:pt>
                <c:pt idx="1035">
                  <c:v>43874</c:v>
                </c:pt>
                <c:pt idx="1036">
                  <c:v>43874</c:v>
                </c:pt>
                <c:pt idx="1037">
                  <c:v>43874</c:v>
                </c:pt>
                <c:pt idx="1038">
                  <c:v>43874</c:v>
                </c:pt>
                <c:pt idx="1039">
                  <c:v>43874</c:v>
                </c:pt>
                <c:pt idx="1040">
                  <c:v>43874</c:v>
                </c:pt>
                <c:pt idx="1041">
                  <c:v>43874</c:v>
                </c:pt>
                <c:pt idx="1042">
                  <c:v>43874</c:v>
                </c:pt>
                <c:pt idx="1043">
                  <c:v>43874</c:v>
                </c:pt>
                <c:pt idx="1044">
                  <c:v>43874</c:v>
                </c:pt>
                <c:pt idx="1045">
                  <c:v>43874</c:v>
                </c:pt>
                <c:pt idx="1046">
                  <c:v>43874</c:v>
                </c:pt>
                <c:pt idx="1047">
                  <c:v>43874</c:v>
                </c:pt>
                <c:pt idx="1048">
                  <c:v>43874</c:v>
                </c:pt>
                <c:pt idx="1049">
                  <c:v>43874</c:v>
                </c:pt>
                <c:pt idx="1050">
                  <c:v>43874</c:v>
                </c:pt>
                <c:pt idx="1051">
                  <c:v>43874</c:v>
                </c:pt>
                <c:pt idx="1052">
                  <c:v>43874</c:v>
                </c:pt>
                <c:pt idx="1053">
                  <c:v>43874</c:v>
                </c:pt>
                <c:pt idx="1054">
                  <c:v>43874</c:v>
                </c:pt>
                <c:pt idx="1055">
                  <c:v>43874</c:v>
                </c:pt>
                <c:pt idx="1056">
                  <c:v>43875</c:v>
                </c:pt>
                <c:pt idx="1057">
                  <c:v>43875</c:v>
                </c:pt>
                <c:pt idx="1058">
                  <c:v>43875</c:v>
                </c:pt>
                <c:pt idx="1059">
                  <c:v>43875</c:v>
                </c:pt>
                <c:pt idx="1060">
                  <c:v>43875</c:v>
                </c:pt>
                <c:pt idx="1061">
                  <c:v>43875</c:v>
                </c:pt>
                <c:pt idx="1062">
                  <c:v>43875</c:v>
                </c:pt>
                <c:pt idx="1063">
                  <c:v>43875</c:v>
                </c:pt>
                <c:pt idx="1064">
                  <c:v>43875</c:v>
                </c:pt>
                <c:pt idx="1065">
                  <c:v>43875</c:v>
                </c:pt>
                <c:pt idx="1066">
                  <c:v>43875</c:v>
                </c:pt>
                <c:pt idx="1067">
                  <c:v>43875</c:v>
                </c:pt>
                <c:pt idx="1068">
                  <c:v>43875</c:v>
                </c:pt>
                <c:pt idx="1069">
                  <c:v>43875</c:v>
                </c:pt>
                <c:pt idx="1070">
                  <c:v>43875</c:v>
                </c:pt>
                <c:pt idx="1071">
                  <c:v>43875</c:v>
                </c:pt>
                <c:pt idx="1072">
                  <c:v>43875</c:v>
                </c:pt>
                <c:pt idx="1073">
                  <c:v>43875</c:v>
                </c:pt>
                <c:pt idx="1074">
                  <c:v>43875</c:v>
                </c:pt>
                <c:pt idx="1075">
                  <c:v>43875</c:v>
                </c:pt>
                <c:pt idx="1076">
                  <c:v>43875</c:v>
                </c:pt>
                <c:pt idx="1077">
                  <c:v>43875</c:v>
                </c:pt>
                <c:pt idx="1078">
                  <c:v>43875</c:v>
                </c:pt>
                <c:pt idx="1079">
                  <c:v>43875</c:v>
                </c:pt>
                <c:pt idx="1080">
                  <c:v>43876</c:v>
                </c:pt>
                <c:pt idx="1081">
                  <c:v>43876</c:v>
                </c:pt>
                <c:pt idx="1082">
                  <c:v>43876</c:v>
                </c:pt>
                <c:pt idx="1083">
                  <c:v>43876</c:v>
                </c:pt>
                <c:pt idx="1084">
                  <c:v>43876</c:v>
                </c:pt>
                <c:pt idx="1085">
                  <c:v>43876</c:v>
                </c:pt>
                <c:pt idx="1086">
                  <c:v>43876</c:v>
                </c:pt>
                <c:pt idx="1087">
                  <c:v>43876</c:v>
                </c:pt>
                <c:pt idx="1088">
                  <c:v>43876</c:v>
                </c:pt>
                <c:pt idx="1089">
                  <c:v>43876</c:v>
                </c:pt>
                <c:pt idx="1090">
                  <c:v>43876</c:v>
                </c:pt>
                <c:pt idx="1091">
                  <c:v>43876</c:v>
                </c:pt>
                <c:pt idx="1092">
                  <c:v>43876</c:v>
                </c:pt>
                <c:pt idx="1093">
                  <c:v>43876</c:v>
                </c:pt>
                <c:pt idx="1094">
                  <c:v>43876</c:v>
                </c:pt>
                <c:pt idx="1095">
                  <c:v>43876</c:v>
                </c:pt>
                <c:pt idx="1096">
                  <c:v>43876</c:v>
                </c:pt>
                <c:pt idx="1097">
                  <c:v>43876</c:v>
                </c:pt>
                <c:pt idx="1098">
                  <c:v>43876</c:v>
                </c:pt>
                <c:pt idx="1099">
                  <c:v>43876</c:v>
                </c:pt>
                <c:pt idx="1100">
                  <c:v>43876</c:v>
                </c:pt>
                <c:pt idx="1101">
                  <c:v>43876</c:v>
                </c:pt>
                <c:pt idx="1102">
                  <c:v>43876</c:v>
                </c:pt>
                <c:pt idx="1103">
                  <c:v>43876</c:v>
                </c:pt>
                <c:pt idx="1104">
                  <c:v>43877</c:v>
                </c:pt>
                <c:pt idx="1105">
                  <c:v>43877</c:v>
                </c:pt>
                <c:pt idx="1106">
                  <c:v>43877</c:v>
                </c:pt>
                <c:pt idx="1107">
                  <c:v>43877</c:v>
                </c:pt>
                <c:pt idx="1108">
                  <c:v>43877</c:v>
                </c:pt>
                <c:pt idx="1109">
                  <c:v>43877</c:v>
                </c:pt>
                <c:pt idx="1110">
                  <c:v>43877</c:v>
                </c:pt>
                <c:pt idx="1111">
                  <c:v>43877</c:v>
                </c:pt>
                <c:pt idx="1112">
                  <c:v>43877</c:v>
                </c:pt>
                <c:pt idx="1113">
                  <c:v>43877</c:v>
                </c:pt>
                <c:pt idx="1114">
                  <c:v>43877</c:v>
                </c:pt>
                <c:pt idx="1115">
                  <c:v>43877</c:v>
                </c:pt>
                <c:pt idx="1116">
                  <c:v>43877</c:v>
                </c:pt>
                <c:pt idx="1117">
                  <c:v>43877</c:v>
                </c:pt>
                <c:pt idx="1118">
                  <c:v>43877</c:v>
                </c:pt>
                <c:pt idx="1119">
                  <c:v>43877</c:v>
                </c:pt>
                <c:pt idx="1120">
                  <c:v>43877</c:v>
                </c:pt>
                <c:pt idx="1121">
                  <c:v>43877</c:v>
                </c:pt>
                <c:pt idx="1122">
                  <c:v>43877</c:v>
                </c:pt>
                <c:pt idx="1123">
                  <c:v>43877</c:v>
                </c:pt>
                <c:pt idx="1124">
                  <c:v>43877</c:v>
                </c:pt>
                <c:pt idx="1125">
                  <c:v>43877</c:v>
                </c:pt>
                <c:pt idx="1126">
                  <c:v>43877</c:v>
                </c:pt>
                <c:pt idx="1127">
                  <c:v>43877</c:v>
                </c:pt>
                <c:pt idx="1128">
                  <c:v>43878</c:v>
                </c:pt>
                <c:pt idx="1129">
                  <c:v>43878</c:v>
                </c:pt>
                <c:pt idx="1130">
                  <c:v>43878</c:v>
                </c:pt>
                <c:pt idx="1131">
                  <c:v>43878</c:v>
                </c:pt>
                <c:pt idx="1132">
                  <c:v>43878</c:v>
                </c:pt>
                <c:pt idx="1133">
                  <c:v>43878</c:v>
                </c:pt>
                <c:pt idx="1134">
                  <c:v>43878</c:v>
                </c:pt>
                <c:pt idx="1135">
                  <c:v>43878</c:v>
                </c:pt>
                <c:pt idx="1136">
                  <c:v>43878</c:v>
                </c:pt>
                <c:pt idx="1137">
                  <c:v>43878</c:v>
                </c:pt>
                <c:pt idx="1138">
                  <c:v>43878</c:v>
                </c:pt>
                <c:pt idx="1139">
                  <c:v>43878</c:v>
                </c:pt>
                <c:pt idx="1140">
                  <c:v>43878</c:v>
                </c:pt>
                <c:pt idx="1141">
                  <c:v>43878</c:v>
                </c:pt>
                <c:pt idx="1142">
                  <c:v>43878</c:v>
                </c:pt>
                <c:pt idx="1143">
                  <c:v>43878</c:v>
                </c:pt>
                <c:pt idx="1144">
                  <c:v>43878</c:v>
                </c:pt>
                <c:pt idx="1145">
                  <c:v>43878</c:v>
                </c:pt>
                <c:pt idx="1146">
                  <c:v>43878</c:v>
                </c:pt>
                <c:pt idx="1147">
                  <c:v>43878</c:v>
                </c:pt>
                <c:pt idx="1148">
                  <c:v>43878</c:v>
                </c:pt>
                <c:pt idx="1149">
                  <c:v>43878</c:v>
                </c:pt>
                <c:pt idx="1150">
                  <c:v>43878</c:v>
                </c:pt>
                <c:pt idx="1151">
                  <c:v>43878</c:v>
                </c:pt>
                <c:pt idx="1152">
                  <c:v>43879</c:v>
                </c:pt>
                <c:pt idx="1153">
                  <c:v>43879</c:v>
                </c:pt>
                <c:pt idx="1154">
                  <c:v>43879</c:v>
                </c:pt>
                <c:pt idx="1155">
                  <c:v>43879</c:v>
                </c:pt>
                <c:pt idx="1156">
                  <c:v>43879</c:v>
                </c:pt>
                <c:pt idx="1157">
                  <c:v>43879</c:v>
                </c:pt>
                <c:pt idx="1158">
                  <c:v>43879</c:v>
                </c:pt>
                <c:pt idx="1159">
                  <c:v>43879</c:v>
                </c:pt>
                <c:pt idx="1160">
                  <c:v>43879</c:v>
                </c:pt>
                <c:pt idx="1161">
                  <c:v>43879</c:v>
                </c:pt>
                <c:pt idx="1162">
                  <c:v>43879</c:v>
                </c:pt>
                <c:pt idx="1163">
                  <c:v>43879</c:v>
                </c:pt>
                <c:pt idx="1164">
                  <c:v>43879</c:v>
                </c:pt>
                <c:pt idx="1165">
                  <c:v>43879</c:v>
                </c:pt>
                <c:pt idx="1166">
                  <c:v>43879</c:v>
                </c:pt>
                <c:pt idx="1167">
                  <c:v>43879</c:v>
                </c:pt>
                <c:pt idx="1168">
                  <c:v>43879</c:v>
                </c:pt>
                <c:pt idx="1169">
                  <c:v>43879</c:v>
                </c:pt>
                <c:pt idx="1170">
                  <c:v>43879</c:v>
                </c:pt>
                <c:pt idx="1171">
                  <c:v>43879</c:v>
                </c:pt>
                <c:pt idx="1172">
                  <c:v>43879</c:v>
                </c:pt>
                <c:pt idx="1173">
                  <c:v>43879</c:v>
                </c:pt>
                <c:pt idx="1174">
                  <c:v>43879</c:v>
                </c:pt>
                <c:pt idx="1175">
                  <c:v>43879</c:v>
                </c:pt>
                <c:pt idx="1176">
                  <c:v>43880</c:v>
                </c:pt>
                <c:pt idx="1177">
                  <c:v>43880</c:v>
                </c:pt>
                <c:pt idx="1178">
                  <c:v>43880</c:v>
                </c:pt>
                <c:pt idx="1179">
                  <c:v>43880</c:v>
                </c:pt>
                <c:pt idx="1180">
                  <c:v>43880</c:v>
                </c:pt>
                <c:pt idx="1181">
                  <c:v>43880</c:v>
                </c:pt>
                <c:pt idx="1182">
                  <c:v>43880</c:v>
                </c:pt>
                <c:pt idx="1183">
                  <c:v>43880</c:v>
                </c:pt>
                <c:pt idx="1184">
                  <c:v>43880</c:v>
                </c:pt>
                <c:pt idx="1185">
                  <c:v>43880</c:v>
                </c:pt>
                <c:pt idx="1186">
                  <c:v>43880</c:v>
                </c:pt>
                <c:pt idx="1187">
                  <c:v>43880</c:v>
                </c:pt>
                <c:pt idx="1188">
                  <c:v>43880</c:v>
                </c:pt>
                <c:pt idx="1189">
                  <c:v>43880</c:v>
                </c:pt>
                <c:pt idx="1190">
                  <c:v>43880</c:v>
                </c:pt>
                <c:pt idx="1191">
                  <c:v>43880</c:v>
                </c:pt>
                <c:pt idx="1192">
                  <c:v>43880</c:v>
                </c:pt>
                <c:pt idx="1193">
                  <c:v>43880</c:v>
                </c:pt>
                <c:pt idx="1194">
                  <c:v>43880</c:v>
                </c:pt>
                <c:pt idx="1195">
                  <c:v>43880</c:v>
                </c:pt>
                <c:pt idx="1196">
                  <c:v>43880</c:v>
                </c:pt>
                <c:pt idx="1197">
                  <c:v>43880</c:v>
                </c:pt>
                <c:pt idx="1198">
                  <c:v>43880</c:v>
                </c:pt>
                <c:pt idx="1199">
                  <c:v>43880</c:v>
                </c:pt>
                <c:pt idx="1200">
                  <c:v>43881</c:v>
                </c:pt>
                <c:pt idx="1201">
                  <c:v>43881</c:v>
                </c:pt>
                <c:pt idx="1202">
                  <c:v>43881</c:v>
                </c:pt>
                <c:pt idx="1203">
                  <c:v>43881</c:v>
                </c:pt>
                <c:pt idx="1204">
                  <c:v>43881</c:v>
                </c:pt>
                <c:pt idx="1205">
                  <c:v>43881</c:v>
                </c:pt>
                <c:pt idx="1206">
                  <c:v>43881</c:v>
                </c:pt>
                <c:pt idx="1207">
                  <c:v>43881</c:v>
                </c:pt>
                <c:pt idx="1208">
                  <c:v>43881</c:v>
                </c:pt>
                <c:pt idx="1209">
                  <c:v>43881</c:v>
                </c:pt>
                <c:pt idx="1210">
                  <c:v>43881</c:v>
                </c:pt>
                <c:pt idx="1211">
                  <c:v>43881</c:v>
                </c:pt>
                <c:pt idx="1212">
                  <c:v>43881</c:v>
                </c:pt>
                <c:pt idx="1213">
                  <c:v>43881</c:v>
                </c:pt>
                <c:pt idx="1214">
                  <c:v>43881</c:v>
                </c:pt>
                <c:pt idx="1215">
                  <c:v>43881</c:v>
                </c:pt>
                <c:pt idx="1216">
                  <c:v>43881</c:v>
                </c:pt>
                <c:pt idx="1217">
                  <c:v>43881</c:v>
                </c:pt>
                <c:pt idx="1218">
                  <c:v>43881</c:v>
                </c:pt>
                <c:pt idx="1219">
                  <c:v>43881</c:v>
                </c:pt>
                <c:pt idx="1220">
                  <c:v>43881</c:v>
                </c:pt>
                <c:pt idx="1221">
                  <c:v>43881</c:v>
                </c:pt>
                <c:pt idx="1222">
                  <c:v>43881</c:v>
                </c:pt>
                <c:pt idx="1223">
                  <c:v>43881</c:v>
                </c:pt>
                <c:pt idx="1224">
                  <c:v>43882</c:v>
                </c:pt>
                <c:pt idx="1225">
                  <c:v>43882</c:v>
                </c:pt>
                <c:pt idx="1226">
                  <c:v>43882</c:v>
                </c:pt>
                <c:pt idx="1227">
                  <c:v>43882</c:v>
                </c:pt>
                <c:pt idx="1228">
                  <c:v>43882</c:v>
                </c:pt>
                <c:pt idx="1229">
                  <c:v>43882</c:v>
                </c:pt>
                <c:pt idx="1230">
                  <c:v>43882</c:v>
                </c:pt>
                <c:pt idx="1231">
                  <c:v>43882</c:v>
                </c:pt>
                <c:pt idx="1232">
                  <c:v>43882</c:v>
                </c:pt>
                <c:pt idx="1233">
                  <c:v>43882</c:v>
                </c:pt>
                <c:pt idx="1234">
                  <c:v>43882</c:v>
                </c:pt>
                <c:pt idx="1235">
                  <c:v>43882</c:v>
                </c:pt>
                <c:pt idx="1236">
                  <c:v>43882</c:v>
                </c:pt>
                <c:pt idx="1237">
                  <c:v>43882</c:v>
                </c:pt>
                <c:pt idx="1238">
                  <c:v>43882</c:v>
                </c:pt>
                <c:pt idx="1239">
                  <c:v>43882</c:v>
                </c:pt>
                <c:pt idx="1240">
                  <c:v>43882</c:v>
                </c:pt>
                <c:pt idx="1241">
                  <c:v>43882</c:v>
                </c:pt>
                <c:pt idx="1242">
                  <c:v>43882</c:v>
                </c:pt>
                <c:pt idx="1243">
                  <c:v>43882</c:v>
                </c:pt>
                <c:pt idx="1244">
                  <c:v>43882</c:v>
                </c:pt>
                <c:pt idx="1245">
                  <c:v>43882</c:v>
                </c:pt>
                <c:pt idx="1246">
                  <c:v>43882</c:v>
                </c:pt>
                <c:pt idx="1247">
                  <c:v>43882</c:v>
                </c:pt>
                <c:pt idx="1248">
                  <c:v>43883</c:v>
                </c:pt>
                <c:pt idx="1249">
                  <c:v>43883</c:v>
                </c:pt>
                <c:pt idx="1250">
                  <c:v>43883</c:v>
                </c:pt>
                <c:pt idx="1251">
                  <c:v>43883</c:v>
                </c:pt>
                <c:pt idx="1252">
                  <c:v>43883</c:v>
                </c:pt>
                <c:pt idx="1253">
                  <c:v>43883</c:v>
                </c:pt>
                <c:pt idx="1254">
                  <c:v>43883</c:v>
                </c:pt>
                <c:pt idx="1255">
                  <c:v>43883</c:v>
                </c:pt>
                <c:pt idx="1256">
                  <c:v>43883</c:v>
                </c:pt>
                <c:pt idx="1257">
                  <c:v>43883</c:v>
                </c:pt>
                <c:pt idx="1258">
                  <c:v>43883</c:v>
                </c:pt>
                <c:pt idx="1259">
                  <c:v>43883</c:v>
                </c:pt>
                <c:pt idx="1260">
                  <c:v>43883</c:v>
                </c:pt>
                <c:pt idx="1261">
                  <c:v>43883</c:v>
                </c:pt>
                <c:pt idx="1262">
                  <c:v>43883</c:v>
                </c:pt>
                <c:pt idx="1263">
                  <c:v>43883</c:v>
                </c:pt>
                <c:pt idx="1264">
                  <c:v>43883</c:v>
                </c:pt>
                <c:pt idx="1265">
                  <c:v>43883</c:v>
                </c:pt>
                <c:pt idx="1266">
                  <c:v>43883</c:v>
                </c:pt>
                <c:pt idx="1267">
                  <c:v>43883</c:v>
                </c:pt>
                <c:pt idx="1268">
                  <c:v>43883</c:v>
                </c:pt>
                <c:pt idx="1269">
                  <c:v>43883</c:v>
                </c:pt>
                <c:pt idx="1270">
                  <c:v>43883</c:v>
                </c:pt>
                <c:pt idx="1271">
                  <c:v>43883</c:v>
                </c:pt>
                <c:pt idx="1272">
                  <c:v>43884</c:v>
                </c:pt>
                <c:pt idx="1273">
                  <c:v>43884</c:v>
                </c:pt>
                <c:pt idx="1274">
                  <c:v>43884</c:v>
                </c:pt>
                <c:pt idx="1275">
                  <c:v>43884</c:v>
                </c:pt>
                <c:pt idx="1276">
                  <c:v>43884</c:v>
                </c:pt>
                <c:pt idx="1277">
                  <c:v>43884</c:v>
                </c:pt>
                <c:pt idx="1278">
                  <c:v>43884</c:v>
                </c:pt>
                <c:pt idx="1279">
                  <c:v>43884</c:v>
                </c:pt>
                <c:pt idx="1280">
                  <c:v>43884</c:v>
                </c:pt>
                <c:pt idx="1281">
                  <c:v>43884</c:v>
                </c:pt>
                <c:pt idx="1282">
                  <c:v>43884</c:v>
                </c:pt>
                <c:pt idx="1283">
                  <c:v>43884</c:v>
                </c:pt>
                <c:pt idx="1284">
                  <c:v>43884</c:v>
                </c:pt>
                <c:pt idx="1285">
                  <c:v>43884</c:v>
                </c:pt>
                <c:pt idx="1286">
                  <c:v>43884</c:v>
                </c:pt>
                <c:pt idx="1287">
                  <c:v>43884</c:v>
                </c:pt>
                <c:pt idx="1288">
                  <c:v>43884</c:v>
                </c:pt>
                <c:pt idx="1289">
                  <c:v>43884</c:v>
                </c:pt>
                <c:pt idx="1290">
                  <c:v>43884</c:v>
                </c:pt>
                <c:pt idx="1291">
                  <c:v>43884</c:v>
                </c:pt>
                <c:pt idx="1292">
                  <c:v>43884</c:v>
                </c:pt>
                <c:pt idx="1293">
                  <c:v>43884</c:v>
                </c:pt>
                <c:pt idx="1294">
                  <c:v>43884</c:v>
                </c:pt>
                <c:pt idx="1295">
                  <c:v>43884</c:v>
                </c:pt>
                <c:pt idx="1296">
                  <c:v>43885</c:v>
                </c:pt>
                <c:pt idx="1297">
                  <c:v>43885</c:v>
                </c:pt>
                <c:pt idx="1298">
                  <c:v>43885</c:v>
                </c:pt>
                <c:pt idx="1299">
                  <c:v>43885</c:v>
                </c:pt>
                <c:pt idx="1300">
                  <c:v>43885</c:v>
                </c:pt>
                <c:pt idx="1301">
                  <c:v>43885</c:v>
                </c:pt>
                <c:pt idx="1302">
                  <c:v>43885</c:v>
                </c:pt>
                <c:pt idx="1303">
                  <c:v>43885</c:v>
                </c:pt>
                <c:pt idx="1304">
                  <c:v>43885</c:v>
                </c:pt>
                <c:pt idx="1305">
                  <c:v>43885</c:v>
                </c:pt>
                <c:pt idx="1306">
                  <c:v>43885</c:v>
                </c:pt>
                <c:pt idx="1307">
                  <c:v>43885</c:v>
                </c:pt>
                <c:pt idx="1308">
                  <c:v>43885</c:v>
                </c:pt>
                <c:pt idx="1309">
                  <c:v>43885</c:v>
                </c:pt>
                <c:pt idx="1310">
                  <c:v>43885</c:v>
                </c:pt>
                <c:pt idx="1311">
                  <c:v>43885</c:v>
                </c:pt>
                <c:pt idx="1312">
                  <c:v>43885</c:v>
                </c:pt>
                <c:pt idx="1313">
                  <c:v>43885</c:v>
                </c:pt>
                <c:pt idx="1314">
                  <c:v>43885</c:v>
                </c:pt>
                <c:pt idx="1315">
                  <c:v>43885</c:v>
                </c:pt>
                <c:pt idx="1316">
                  <c:v>43885</c:v>
                </c:pt>
                <c:pt idx="1317">
                  <c:v>43885</c:v>
                </c:pt>
                <c:pt idx="1318">
                  <c:v>43885</c:v>
                </c:pt>
                <c:pt idx="1319">
                  <c:v>43885</c:v>
                </c:pt>
                <c:pt idx="1320">
                  <c:v>43886</c:v>
                </c:pt>
                <c:pt idx="1321">
                  <c:v>43886</c:v>
                </c:pt>
                <c:pt idx="1322">
                  <c:v>43886</c:v>
                </c:pt>
                <c:pt idx="1323">
                  <c:v>43886</c:v>
                </c:pt>
                <c:pt idx="1324">
                  <c:v>43886</c:v>
                </c:pt>
                <c:pt idx="1325">
                  <c:v>43886</c:v>
                </c:pt>
                <c:pt idx="1326">
                  <c:v>43886</c:v>
                </c:pt>
                <c:pt idx="1327">
                  <c:v>43886</c:v>
                </c:pt>
                <c:pt idx="1328">
                  <c:v>43886</c:v>
                </c:pt>
                <c:pt idx="1329">
                  <c:v>43886</c:v>
                </c:pt>
                <c:pt idx="1330">
                  <c:v>43886</c:v>
                </c:pt>
                <c:pt idx="1331">
                  <c:v>43886</c:v>
                </c:pt>
                <c:pt idx="1332">
                  <c:v>43886</c:v>
                </c:pt>
                <c:pt idx="1333">
                  <c:v>43886</c:v>
                </c:pt>
                <c:pt idx="1334">
                  <c:v>43886</c:v>
                </c:pt>
                <c:pt idx="1335">
                  <c:v>43886</c:v>
                </c:pt>
                <c:pt idx="1336">
                  <c:v>43886</c:v>
                </c:pt>
                <c:pt idx="1337">
                  <c:v>43886</c:v>
                </c:pt>
                <c:pt idx="1338">
                  <c:v>43886</c:v>
                </c:pt>
                <c:pt idx="1339">
                  <c:v>43886</c:v>
                </c:pt>
                <c:pt idx="1340">
                  <c:v>43886</c:v>
                </c:pt>
                <c:pt idx="1341">
                  <c:v>43886</c:v>
                </c:pt>
                <c:pt idx="1342">
                  <c:v>43886</c:v>
                </c:pt>
                <c:pt idx="1343">
                  <c:v>43886</c:v>
                </c:pt>
                <c:pt idx="1344">
                  <c:v>43887</c:v>
                </c:pt>
                <c:pt idx="1345">
                  <c:v>43887</c:v>
                </c:pt>
                <c:pt idx="1346">
                  <c:v>43887</c:v>
                </c:pt>
                <c:pt idx="1347">
                  <c:v>43887</c:v>
                </c:pt>
                <c:pt idx="1348">
                  <c:v>43887</c:v>
                </c:pt>
                <c:pt idx="1349">
                  <c:v>43887</c:v>
                </c:pt>
                <c:pt idx="1350">
                  <c:v>43887</c:v>
                </c:pt>
                <c:pt idx="1351">
                  <c:v>43887</c:v>
                </c:pt>
                <c:pt idx="1352">
                  <c:v>43887</c:v>
                </c:pt>
                <c:pt idx="1353">
                  <c:v>43887</c:v>
                </c:pt>
                <c:pt idx="1354">
                  <c:v>43887</c:v>
                </c:pt>
                <c:pt idx="1355">
                  <c:v>43887</c:v>
                </c:pt>
                <c:pt idx="1356">
                  <c:v>43887</c:v>
                </c:pt>
                <c:pt idx="1357">
                  <c:v>43887</c:v>
                </c:pt>
                <c:pt idx="1358">
                  <c:v>43887</c:v>
                </c:pt>
                <c:pt idx="1359">
                  <c:v>43887</c:v>
                </c:pt>
                <c:pt idx="1360">
                  <c:v>43887</c:v>
                </c:pt>
                <c:pt idx="1361">
                  <c:v>43887</c:v>
                </c:pt>
                <c:pt idx="1362">
                  <c:v>43887</c:v>
                </c:pt>
                <c:pt idx="1363">
                  <c:v>43887</c:v>
                </c:pt>
                <c:pt idx="1364">
                  <c:v>43887</c:v>
                </c:pt>
                <c:pt idx="1365">
                  <c:v>43887</c:v>
                </c:pt>
                <c:pt idx="1366">
                  <c:v>43887</c:v>
                </c:pt>
                <c:pt idx="1367">
                  <c:v>43887</c:v>
                </c:pt>
                <c:pt idx="1368">
                  <c:v>43888</c:v>
                </c:pt>
                <c:pt idx="1369">
                  <c:v>43888</c:v>
                </c:pt>
                <c:pt idx="1370">
                  <c:v>43888</c:v>
                </c:pt>
                <c:pt idx="1371">
                  <c:v>43888</c:v>
                </c:pt>
                <c:pt idx="1372">
                  <c:v>43888</c:v>
                </c:pt>
                <c:pt idx="1373">
                  <c:v>43888</c:v>
                </c:pt>
                <c:pt idx="1374">
                  <c:v>43888</c:v>
                </c:pt>
                <c:pt idx="1375">
                  <c:v>43888</c:v>
                </c:pt>
                <c:pt idx="1376">
                  <c:v>43888</c:v>
                </c:pt>
                <c:pt idx="1377">
                  <c:v>43888</c:v>
                </c:pt>
                <c:pt idx="1378">
                  <c:v>43888</c:v>
                </c:pt>
                <c:pt idx="1379">
                  <c:v>43888</c:v>
                </c:pt>
                <c:pt idx="1380">
                  <c:v>43888</c:v>
                </c:pt>
                <c:pt idx="1381">
                  <c:v>43888</c:v>
                </c:pt>
                <c:pt idx="1382">
                  <c:v>43888</c:v>
                </c:pt>
                <c:pt idx="1383">
                  <c:v>43888</c:v>
                </c:pt>
                <c:pt idx="1384">
                  <c:v>43888</c:v>
                </c:pt>
                <c:pt idx="1385">
                  <c:v>43888</c:v>
                </c:pt>
                <c:pt idx="1386">
                  <c:v>43888</c:v>
                </c:pt>
                <c:pt idx="1387">
                  <c:v>43888</c:v>
                </c:pt>
                <c:pt idx="1388">
                  <c:v>43888</c:v>
                </c:pt>
                <c:pt idx="1389">
                  <c:v>43888</c:v>
                </c:pt>
                <c:pt idx="1390">
                  <c:v>43888</c:v>
                </c:pt>
                <c:pt idx="1391">
                  <c:v>43888</c:v>
                </c:pt>
                <c:pt idx="1392">
                  <c:v>43889</c:v>
                </c:pt>
                <c:pt idx="1393">
                  <c:v>43889</c:v>
                </c:pt>
                <c:pt idx="1394">
                  <c:v>43889</c:v>
                </c:pt>
                <c:pt idx="1395">
                  <c:v>43889</c:v>
                </c:pt>
                <c:pt idx="1396">
                  <c:v>43889</c:v>
                </c:pt>
                <c:pt idx="1397">
                  <c:v>43889</c:v>
                </c:pt>
                <c:pt idx="1398">
                  <c:v>43889</c:v>
                </c:pt>
                <c:pt idx="1399">
                  <c:v>43889</c:v>
                </c:pt>
                <c:pt idx="1400">
                  <c:v>43889</c:v>
                </c:pt>
                <c:pt idx="1401">
                  <c:v>43889</c:v>
                </c:pt>
                <c:pt idx="1402">
                  <c:v>43889</c:v>
                </c:pt>
                <c:pt idx="1403">
                  <c:v>43889</c:v>
                </c:pt>
                <c:pt idx="1404">
                  <c:v>43889</c:v>
                </c:pt>
                <c:pt idx="1405">
                  <c:v>43889</c:v>
                </c:pt>
                <c:pt idx="1406">
                  <c:v>43889</c:v>
                </c:pt>
                <c:pt idx="1407">
                  <c:v>43889</c:v>
                </c:pt>
                <c:pt idx="1408">
                  <c:v>43889</c:v>
                </c:pt>
                <c:pt idx="1409">
                  <c:v>43889</c:v>
                </c:pt>
                <c:pt idx="1410">
                  <c:v>43889</c:v>
                </c:pt>
                <c:pt idx="1411">
                  <c:v>43889</c:v>
                </c:pt>
                <c:pt idx="1412">
                  <c:v>43889</c:v>
                </c:pt>
                <c:pt idx="1413">
                  <c:v>43889</c:v>
                </c:pt>
                <c:pt idx="1414">
                  <c:v>43889</c:v>
                </c:pt>
                <c:pt idx="1415">
                  <c:v>43889</c:v>
                </c:pt>
                <c:pt idx="1416">
                  <c:v>43890</c:v>
                </c:pt>
                <c:pt idx="1417">
                  <c:v>43890</c:v>
                </c:pt>
                <c:pt idx="1418">
                  <c:v>43890</c:v>
                </c:pt>
                <c:pt idx="1419">
                  <c:v>43890</c:v>
                </c:pt>
                <c:pt idx="1420">
                  <c:v>43890</c:v>
                </c:pt>
                <c:pt idx="1421">
                  <c:v>43890</c:v>
                </c:pt>
                <c:pt idx="1422">
                  <c:v>43890</c:v>
                </c:pt>
                <c:pt idx="1423">
                  <c:v>43890</c:v>
                </c:pt>
                <c:pt idx="1424">
                  <c:v>43890</c:v>
                </c:pt>
                <c:pt idx="1425">
                  <c:v>43890</c:v>
                </c:pt>
                <c:pt idx="1426">
                  <c:v>43890</c:v>
                </c:pt>
                <c:pt idx="1427">
                  <c:v>43890</c:v>
                </c:pt>
                <c:pt idx="1428">
                  <c:v>43890</c:v>
                </c:pt>
                <c:pt idx="1429">
                  <c:v>43890</c:v>
                </c:pt>
                <c:pt idx="1430">
                  <c:v>43890</c:v>
                </c:pt>
                <c:pt idx="1431">
                  <c:v>43890</c:v>
                </c:pt>
                <c:pt idx="1432">
                  <c:v>43890</c:v>
                </c:pt>
                <c:pt idx="1433">
                  <c:v>43890</c:v>
                </c:pt>
                <c:pt idx="1434">
                  <c:v>43890</c:v>
                </c:pt>
                <c:pt idx="1435">
                  <c:v>43890</c:v>
                </c:pt>
                <c:pt idx="1436">
                  <c:v>43890</c:v>
                </c:pt>
                <c:pt idx="1437">
                  <c:v>43890</c:v>
                </c:pt>
                <c:pt idx="1438">
                  <c:v>43890</c:v>
                </c:pt>
                <c:pt idx="1439">
                  <c:v>43890</c:v>
                </c:pt>
                <c:pt idx="1440">
                  <c:v>43891</c:v>
                </c:pt>
                <c:pt idx="1441">
                  <c:v>43891</c:v>
                </c:pt>
                <c:pt idx="1442">
                  <c:v>43891</c:v>
                </c:pt>
                <c:pt idx="1443">
                  <c:v>43891</c:v>
                </c:pt>
                <c:pt idx="1444">
                  <c:v>43891</c:v>
                </c:pt>
                <c:pt idx="1445">
                  <c:v>43891</c:v>
                </c:pt>
                <c:pt idx="1446">
                  <c:v>43891</c:v>
                </c:pt>
                <c:pt idx="1447">
                  <c:v>43891</c:v>
                </c:pt>
                <c:pt idx="1448">
                  <c:v>43891</c:v>
                </c:pt>
                <c:pt idx="1449">
                  <c:v>43891</c:v>
                </c:pt>
                <c:pt idx="1450">
                  <c:v>43891</c:v>
                </c:pt>
                <c:pt idx="1451">
                  <c:v>43891</c:v>
                </c:pt>
                <c:pt idx="1452">
                  <c:v>43891</c:v>
                </c:pt>
                <c:pt idx="1453">
                  <c:v>43891</c:v>
                </c:pt>
                <c:pt idx="1454">
                  <c:v>43891</c:v>
                </c:pt>
                <c:pt idx="1455">
                  <c:v>43891</c:v>
                </c:pt>
                <c:pt idx="1456">
                  <c:v>43891</c:v>
                </c:pt>
                <c:pt idx="1457">
                  <c:v>43891</c:v>
                </c:pt>
                <c:pt idx="1458">
                  <c:v>43891</c:v>
                </c:pt>
                <c:pt idx="1459">
                  <c:v>43891</c:v>
                </c:pt>
                <c:pt idx="1460">
                  <c:v>43891</c:v>
                </c:pt>
                <c:pt idx="1461">
                  <c:v>43891</c:v>
                </c:pt>
                <c:pt idx="1462">
                  <c:v>43891</c:v>
                </c:pt>
                <c:pt idx="1463">
                  <c:v>43891</c:v>
                </c:pt>
                <c:pt idx="1464">
                  <c:v>43892</c:v>
                </c:pt>
                <c:pt idx="1465">
                  <c:v>43892</c:v>
                </c:pt>
                <c:pt idx="1466">
                  <c:v>43892</c:v>
                </c:pt>
                <c:pt idx="1467">
                  <c:v>43892</c:v>
                </c:pt>
                <c:pt idx="1468">
                  <c:v>43892</c:v>
                </c:pt>
                <c:pt idx="1469">
                  <c:v>43892</c:v>
                </c:pt>
                <c:pt idx="1470">
                  <c:v>43892</c:v>
                </c:pt>
                <c:pt idx="1471">
                  <c:v>43892</c:v>
                </c:pt>
                <c:pt idx="1472">
                  <c:v>43892</c:v>
                </c:pt>
                <c:pt idx="1473">
                  <c:v>43892</c:v>
                </c:pt>
                <c:pt idx="1474">
                  <c:v>43892</c:v>
                </c:pt>
                <c:pt idx="1475">
                  <c:v>43892</c:v>
                </c:pt>
                <c:pt idx="1476">
                  <c:v>43892</c:v>
                </c:pt>
                <c:pt idx="1477">
                  <c:v>43892</c:v>
                </c:pt>
                <c:pt idx="1478">
                  <c:v>43892</c:v>
                </c:pt>
                <c:pt idx="1479">
                  <c:v>43892</c:v>
                </c:pt>
                <c:pt idx="1480">
                  <c:v>43892</c:v>
                </c:pt>
                <c:pt idx="1481">
                  <c:v>43892</c:v>
                </c:pt>
                <c:pt idx="1482">
                  <c:v>43892</c:v>
                </c:pt>
                <c:pt idx="1483">
                  <c:v>43892</c:v>
                </c:pt>
                <c:pt idx="1484">
                  <c:v>43892</c:v>
                </c:pt>
                <c:pt idx="1485">
                  <c:v>43892</c:v>
                </c:pt>
                <c:pt idx="1486">
                  <c:v>43892</c:v>
                </c:pt>
                <c:pt idx="1487">
                  <c:v>43892</c:v>
                </c:pt>
                <c:pt idx="1488">
                  <c:v>43893</c:v>
                </c:pt>
                <c:pt idx="1489">
                  <c:v>43893</c:v>
                </c:pt>
                <c:pt idx="1490">
                  <c:v>43893</c:v>
                </c:pt>
                <c:pt idx="1491">
                  <c:v>43893</c:v>
                </c:pt>
                <c:pt idx="1492">
                  <c:v>43893</c:v>
                </c:pt>
                <c:pt idx="1493">
                  <c:v>43893</c:v>
                </c:pt>
                <c:pt idx="1494">
                  <c:v>43893</c:v>
                </c:pt>
                <c:pt idx="1495">
                  <c:v>43893</c:v>
                </c:pt>
                <c:pt idx="1496">
                  <c:v>43893</c:v>
                </c:pt>
                <c:pt idx="1497">
                  <c:v>43893</c:v>
                </c:pt>
                <c:pt idx="1498">
                  <c:v>43893</c:v>
                </c:pt>
                <c:pt idx="1499">
                  <c:v>43893</c:v>
                </c:pt>
                <c:pt idx="1500">
                  <c:v>43893</c:v>
                </c:pt>
                <c:pt idx="1501">
                  <c:v>43893</c:v>
                </c:pt>
                <c:pt idx="1502">
                  <c:v>43893</c:v>
                </c:pt>
                <c:pt idx="1503">
                  <c:v>43893</c:v>
                </c:pt>
                <c:pt idx="1504">
                  <c:v>43893</c:v>
                </c:pt>
                <c:pt idx="1505">
                  <c:v>43893</c:v>
                </c:pt>
                <c:pt idx="1506">
                  <c:v>43893</c:v>
                </c:pt>
                <c:pt idx="1507">
                  <c:v>43893</c:v>
                </c:pt>
                <c:pt idx="1508">
                  <c:v>43893</c:v>
                </c:pt>
                <c:pt idx="1509">
                  <c:v>43893</c:v>
                </c:pt>
                <c:pt idx="1510">
                  <c:v>43893</c:v>
                </c:pt>
                <c:pt idx="1511">
                  <c:v>43893</c:v>
                </c:pt>
                <c:pt idx="1512">
                  <c:v>43894</c:v>
                </c:pt>
                <c:pt idx="1513">
                  <c:v>43894</c:v>
                </c:pt>
                <c:pt idx="1514">
                  <c:v>43894</c:v>
                </c:pt>
                <c:pt idx="1515">
                  <c:v>43894</c:v>
                </c:pt>
                <c:pt idx="1516">
                  <c:v>43894</c:v>
                </c:pt>
                <c:pt idx="1517">
                  <c:v>43894</c:v>
                </c:pt>
                <c:pt idx="1518">
                  <c:v>43894</c:v>
                </c:pt>
                <c:pt idx="1519">
                  <c:v>43894</c:v>
                </c:pt>
                <c:pt idx="1520">
                  <c:v>43894</c:v>
                </c:pt>
                <c:pt idx="1521">
                  <c:v>43894</c:v>
                </c:pt>
                <c:pt idx="1522">
                  <c:v>43894</c:v>
                </c:pt>
                <c:pt idx="1523">
                  <c:v>43894</c:v>
                </c:pt>
                <c:pt idx="1524">
                  <c:v>43894</c:v>
                </c:pt>
                <c:pt idx="1525">
                  <c:v>43894</c:v>
                </c:pt>
                <c:pt idx="1526">
                  <c:v>43894</c:v>
                </c:pt>
                <c:pt idx="1527">
                  <c:v>43894</c:v>
                </c:pt>
                <c:pt idx="1528">
                  <c:v>43894</c:v>
                </c:pt>
                <c:pt idx="1529">
                  <c:v>43894</c:v>
                </c:pt>
                <c:pt idx="1530">
                  <c:v>43894</c:v>
                </c:pt>
                <c:pt idx="1531">
                  <c:v>43894</c:v>
                </c:pt>
                <c:pt idx="1532">
                  <c:v>43894</c:v>
                </c:pt>
                <c:pt idx="1533">
                  <c:v>43894</c:v>
                </c:pt>
                <c:pt idx="1534">
                  <c:v>43894</c:v>
                </c:pt>
                <c:pt idx="1535">
                  <c:v>43894</c:v>
                </c:pt>
                <c:pt idx="1536">
                  <c:v>43895</c:v>
                </c:pt>
                <c:pt idx="1537">
                  <c:v>43895</c:v>
                </c:pt>
                <c:pt idx="1538">
                  <c:v>43895</c:v>
                </c:pt>
                <c:pt idx="1539">
                  <c:v>43895</c:v>
                </c:pt>
                <c:pt idx="1540">
                  <c:v>43895</c:v>
                </c:pt>
                <c:pt idx="1541">
                  <c:v>43895</c:v>
                </c:pt>
                <c:pt idx="1542">
                  <c:v>43895</c:v>
                </c:pt>
                <c:pt idx="1543">
                  <c:v>43895</c:v>
                </c:pt>
                <c:pt idx="1544">
                  <c:v>43895</c:v>
                </c:pt>
                <c:pt idx="1545">
                  <c:v>43895</c:v>
                </c:pt>
                <c:pt idx="1546">
                  <c:v>43895</c:v>
                </c:pt>
                <c:pt idx="1547">
                  <c:v>43895</c:v>
                </c:pt>
                <c:pt idx="1548">
                  <c:v>43895</c:v>
                </c:pt>
                <c:pt idx="1549">
                  <c:v>43895</c:v>
                </c:pt>
                <c:pt idx="1550">
                  <c:v>43895</c:v>
                </c:pt>
                <c:pt idx="1551">
                  <c:v>43895</c:v>
                </c:pt>
                <c:pt idx="1552">
                  <c:v>43895</c:v>
                </c:pt>
                <c:pt idx="1553">
                  <c:v>43895</c:v>
                </c:pt>
                <c:pt idx="1554">
                  <c:v>43895</c:v>
                </c:pt>
                <c:pt idx="1555">
                  <c:v>43895</c:v>
                </c:pt>
                <c:pt idx="1556">
                  <c:v>43895</c:v>
                </c:pt>
                <c:pt idx="1557">
                  <c:v>43895</c:v>
                </c:pt>
                <c:pt idx="1558">
                  <c:v>43895</c:v>
                </c:pt>
                <c:pt idx="1559">
                  <c:v>43895</c:v>
                </c:pt>
                <c:pt idx="1560">
                  <c:v>43896</c:v>
                </c:pt>
                <c:pt idx="1561">
                  <c:v>43896</c:v>
                </c:pt>
                <c:pt idx="1562">
                  <c:v>43896</c:v>
                </c:pt>
                <c:pt idx="1563">
                  <c:v>43896</c:v>
                </c:pt>
                <c:pt idx="1564">
                  <c:v>43896</c:v>
                </c:pt>
                <c:pt idx="1565">
                  <c:v>43896</c:v>
                </c:pt>
                <c:pt idx="1566">
                  <c:v>43896</c:v>
                </c:pt>
                <c:pt idx="1567">
                  <c:v>43896</c:v>
                </c:pt>
                <c:pt idx="1568">
                  <c:v>43896</c:v>
                </c:pt>
                <c:pt idx="1569">
                  <c:v>43896</c:v>
                </c:pt>
                <c:pt idx="1570">
                  <c:v>43896</c:v>
                </c:pt>
                <c:pt idx="1571">
                  <c:v>43896</c:v>
                </c:pt>
                <c:pt idx="1572">
                  <c:v>43896</c:v>
                </c:pt>
                <c:pt idx="1573">
                  <c:v>43896</c:v>
                </c:pt>
                <c:pt idx="1574">
                  <c:v>43896</c:v>
                </c:pt>
                <c:pt idx="1575">
                  <c:v>43896</c:v>
                </c:pt>
                <c:pt idx="1576">
                  <c:v>43896</c:v>
                </c:pt>
                <c:pt idx="1577">
                  <c:v>43896</c:v>
                </c:pt>
                <c:pt idx="1578">
                  <c:v>43896</c:v>
                </c:pt>
                <c:pt idx="1579">
                  <c:v>43896</c:v>
                </c:pt>
                <c:pt idx="1580">
                  <c:v>43896</c:v>
                </c:pt>
                <c:pt idx="1581">
                  <c:v>43896</c:v>
                </c:pt>
                <c:pt idx="1582">
                  <c:v>43896</c:v>
                </c:pt>
                <c:pt idx="1583">
                  <c:v>43896</c:v>
                </c:pt>
                <c:pt idx="1584">
                  <c:v>43897</c:v>
                </c:pt>
                <c:pt idx="1585">
                  <c:v>43897</c:v>
                </c:pt>
                <c:pt idx="1586">
                  <c:v>43897</c:v>
                </c:pt>
                <c:pt idx="1587">
                  <c:v>43897</c:v>
                </c:pt>
                <c:pt idx="1588">
                  <c:v>43897</c:v>
                </c:pt>
                <c:pt idx="1589">
                  <c:v>43897</c:v>
                </c:pt>
                <c:pt idx="1590">
                  <c:v>43897</c:v>
                </c:pt>
                <c:pt idx="1591">
                  <c:v>43897</c:v>
                </c:pt>
                <c:pt idx="1592">
                  <c:v>43897</c:v>
                </c:pt>
                <c:pt idx="1593">
                  <c:v>43897</c:v>
                </c:pt>
                <c:pt idx="1594">
                  <c:v>43897</c:v>
                </c:pt>
                <c:pt idx="1595">
                  <c:v>43897</c:v>
                </c:pt>
                <c:pt idx="1596">
                  <c:v>43897</c:v>
                </c:pt>
                <c:pt idx="1597">
                  <c:v>43897</c:v>
                </c:pt>
                <c:pt idx="1598">
                  <c:v>43897</c:v>
                </c:pt>
                <c:pt idx="1599">
                  <c:v>43897</c:v>
                </c:pt>
                <c:pt idx="1600">
                  <c:v>43897</c:v>
                </c:pt>
                <c:pt idx="1601">
                  <c:v>43897</c:v>
                </c:pt>
                <c:pt idx="1602">
                  <c:v>43897</c:v>
                </c:pt>
                <c:pt idx="1603">
                  <c:v>43897</c:v>
                </c:pt>
                <c:pt idx="1604">
                  <c:v>43897</c:v>
                </c:pt>
                <c:pt idx="1605">
                  <c:v>43897</c:v>
                </c:pt>
                <c:pt idx="1606">
                  <c:v>43897</c:v>
                </c:pt>
                <c:pt idx="1607">
                  <c:v>43897</c:v>
                </c:pt>
                <c:pt idx="1608">
                  <c:v>43898</c:v>
                </c:pt>
                <c:pt idx="1609">
                  <c:v>43898</c:v>
                </c:pt>
                <c:pt idx="1610">
                  <c:v>43898</c:v>
                </c:pt>
                <c:pt idx="1611">
                  <c:v>43898</c:v>
                </c:pt>
                <c:pt idx="1612">
                  <c:v>43898</c:v>
                </c:pt>
                <c:pt idx="1613">
                  <c:v>43898</c:v>
                </c:pt>
                <c:pt idx="1614">
                  <c:v>43898</c:v>
                </c:pt>
                <c:pt idx="1615">
                  <c:v>43898</c:v>
                </c:pt>
                <c:pt idx="1616">
                  <c:v>43898</c:v>
                </c:pt>
                <c:pt idx="1617">
                  <c:v>43898</c:v>
                </c:pt>
                <c:pt idx="1618">
                  <c:v>43898</c:v>
                </c:pt>
                <c:pt idx="1619">
                  <c:v>43898</c:v>
                </c:pt>
                <c:pt idx="1620">
                  <c:v>43898</c:v>
                </c:pt>
                <c:pt idx="1621">
                  <c:v>43898</c:v>
                </c:pt>
                <c:pt idx="1622">
                  <c:v>43898</c:v>
                </c:pt>
                <c:pt idx="1623">
                  <c:v>43898</c:v>
                </c:pt>
                <c:pt idx="1624">
                  <c:v>43898</c:v>
                </c:pt>
                <c:pt idx="1625">
                  <c:v>43898</c:v>
                </c:pt>
                <c:pt idx="1626">
                  <c:v>43898</c:v>
                </c:pt>
                <c:pt idx="1627">
                  <c:v>43898</c:v>
                </c:pt>
                <c:pt idx="1628">
                  <c:v>43898</c:v>
                </c:pt>
                <c:pt idx="1629">
                  <c:v>43898</c:v>
                </c:pt>
                <c:pt idx="1630">
                  <c:v>43898</c:v>
                </c:pt>
                <c:pt idx="1631">
                  <c:v>43898</c:v>
                </c:pt>
                <c:pt idx="1632">
                  <c:v>43899</c:v>
                </c:pt>
                <c:pt idx="1633">
                  <c:v>43899</c:v>
                </c:pt>
                <c:pt idx="1634">
                  <c:v>43899</c:v>
                </c:pt>
                <c:pt idx="1635">
                  <c:v>43899</c:v>
                </c:pt>
                <c:pt idx="1636">
                  <c:v>43899</c:v>
                </c:pt>
                <c:pt idx="1637">
                  <c:v>43899</c:v>
                </c:pt>
                <c:pt idx="1638">
                  <c:v>43899</c:v>
                </c:pt>
                <c:pt idx="1639">
                  <c:v>43899</c:v>
                </c:pt>
                <c:pt idx="1640">
                  <c:v>43899</c:v>
                </c:pt>
                <c:pt idx="1641">
                  <c:v>43899</c:v>
                </c:pt>
                <c:pt idx="1642">
                  <c:v>43899</c:v>
                </c:pt>
                <c:pt idx="1643">
                  <c:v>43899</c:v>
                </c:pt>
                <c:pt idx="1644">
                  <c:v>43899</c:v>
                </c:pt>
                <c:pt idx="1645">
                  <c:v>43899</c:v>
                </c:pt>
                <c:pt idx="1646">
                  <c:v>43899</c:v>
                </c:pt>
                <c:pt idx="1647">
                  <c:v>43899</c:v>
                </c:pt>
                <c:pt idx="1648">
                  <c:v>43899</c:v>
                </c:pt>
                <c:pt idx="1649">
                  <c:v>43899</c:v>
                </c:pt>
                <c:pt idx="1650">
                  <c:v>43899</c:v>
                </c:pt>
                <c:pt idx="1651">
                  <c:v>43899</c:v>
                </c:pt>
                <c:pt idx="1652">
                  <c:v>43899</c:v>
                </c:pt>
                <c:pt idx="1653">
                  <c:v>43899</c:v>
                </c:pt>
                <c:pt idx="1654">
                  <c:v>43899</c:v>
                </c:pt>
                <c:pt idx="1655">
                  <c:v>43899</c:v>
                </c:pt>
                <c:pt idx="1656">
                  <c:v>43900</c:v>
                </c:pt>
                <c:pt idx="1657">
                  <c:v>43900</c:v>
                </c:pt>
                <c:pt idx="1658">
                  <c:v>43900</c:v>
                </c:pt>
                <c:pt idx="1659">
                  <c:v>43900</c:v>
                </c:pt>
                <c:pt idx="1660">
                  <c:v>43900</c:v>
                </c:pt>
                <c:pt idx="1661">
                  <c:v>43900</c:v>
                </c:pt>
                <c:pt idx="1662">
                  <c:v>43900</c:v>
                </c:pt>
                <c:pt idx="1663">
                  <c:v>43900</c:v>
                </c:pt>
                <c:pt idx="1664">
                  <c:v>43900</c:v>
                </c:pt>
                <c:pt idx="1665">
                  <c:v>43900</c:v>
                </c:pt>
                <c:pt idx="1666">
                  <c:v>43900</c:v>
                </c:pt>
                <c:pt idx="1667">
                  <c:v>43900</c:v>
                </c:pt>
                <c:pt idx="1668">
                  <c:v>43900</c:v>
                </c:pt>
                <c:pt idx="1669">
                  <c:v>43900</c:v>
                </c:pt>
                <c:pt idx="1670">
                  <c:v>43900</c:v>
                </c:pt>
                <c:pt idx="1671">
                  <c:v>43900</c:v>
                </c:pt>
                <c:pt idx="1672">
                  <c:v>43900</c:v>
                </c:pt>
                <c:pt idx="1673">
                  <c:v>43900</c:v>
                </c:pt>
                <c:pt idx="1674">
                  <c:v>43900</c:v>
                </c:pt>
                <c:pt idx="1675">
                  <c:v>43900</c:v>
                </c:pt>
                <c:pt idx="1676">
                  <c:v>43900</c:v>
                </c:pt>
                <c:pt idx="1677">
                  <c:v>43900</c:v>
                </c:pt>
                <c:pt idx="1678">
                  <c:v>43900</c:v>
                </c:pt>
                <c:pt idx="1679">
                  <c:v>43900</c:v>
                </c:pt>
                <c:pt idx="1680">
                  <c:v>43901</c:v>
                </c:pt>
                <c:pt idx="1681">
                  <c:v>43901</c:v>
                </c:pt>
                <c:pt idx="1682">
                  <c:v>43901</c:v>
                </c:pt>
                <c:pt idx="1683">
                  <c:v>43901</c:v>
                </c:pt>
                <c:pt idx="1684">
                  <c:v>43901</c:v>
                </c:pt>
                <c:pt idx="1685">
                  <c:v>43901</c:v>
                </c:pt>
                <c:pt idx="1686">
                  <c:v>43901</c:v>
                </c:pt>
                <c:pt idx="1687">
                  <c:v>43901</c:v>
                </c:pt>
                <c:pt idx="1688">
                  <c:v>43901</c:v>
                </c:pt>
                <c:pt idx="1689">
                  <c:v>43901</c:v>
                </c:pt>
                <c:pt idx="1690">
                  <c:v>43901</c:v>
                </c:pt>
                <c:pt idx="1691">
                  <c:v>43901</c:v>
                </c:pt>
                <c:pt idx="1692">
                  <c:v>43901</c:v>
                </c:pt>
                <c:pt idx="1693">
                  <c:v>43901</c:v>
                </c:pt>
                <c:pt idx="1694">
                  <c:v>43901</c:v>
                </c:pt>
                <c:pt idx="1695">
                  <c:v>43901</c:v>
                </c:pt>
                <c:pt idx="1696">
                  <c:v>43901</c:v>
                </c:pt>
                <c:pt idx="1697">
                  <c:v>43901</c:v>
                </c:pt>
                <c:pt idx="1698">
                  <c:v>43901</c:v>
                </c:pt>
                <c:pt idx="1699">
                  <c:v>43901</c:v>
                </c:pt>
                <c:pt idx="1700">
                  <c:v>43901</c:v>
                </c:pt>
                <c:pt idx="1701">
                  <c:v>43901</c:v>
                </c:pt>
                <c:pt idx="1702">
                  <c:v>43901</c:v>
                </c:pt>
                <c:pt idx="1703">
                  <c:v>43901</c:v>
                </c:pt>
                <c:pt idx="1704">
                  <c:v>43902</c:v>
                </c:pt>
                <c:pt idx="1705">
                  <c:v>43902</c:v>
                </c:pt>
                <c:pt idx="1706">
                  <c:v>43902</c:v>
                </c:pt>
                <c:pt idx="1707">
                  <c:v>43902</c:v>
                </c:pt>
                <c:pt idx="1708">
                  <c:v>43902</c:v>
                </c:pt>
                <c:pt idx="1709">
                  <c:v>43902</c:v>
                </c:pt>
                <c:pt idx="1710">
                  <c:v>43902</c:v>
                </c:pt>
                <c:pt idx="1711">
                  <c:v>43902</c:v>
                </c:pt>
                <c:pt idx="1712">
                  <c:v>43902</c:v>
                </c:pt>
                <c:pt idx="1713">
                  <c:v>43902</c:v>
                </c:pt>
                <c:pt idx="1714">
                  <c:v>43902</c:v>
                </c:pt>
                <c:pt idx="1715">
                  <c:v>43902</c:v>
                </c:pt>
                <c:pt idx="1716">
                  <c:v>43902</c:v>
                </c:pt>
                <c:pt idx="1717">
                  <c:v>43902</c:v>
                </c:pt>
                <c:pt idx="1718">
                  <c:v>43902</c:v>
                </c:pt>
                <c:pt idx="1719">
                  <c:v>43902</c:v>
                </c:pt>
                <c:pt idx="1720">
                  <c:v>43902</c:v>
                </c:pt>
                <c:pt idx="1721">
                  <c:v>43902</c:v>
                </c:pt>
                <c:pt idx="1722">
                  <c:v>43902</c:v>
                </c:pt>
                <c:pt idx="1723">
                  <c:v>43902</c:v>
                </c:pt>
                <c:pt idx="1724">
                  <c:v>43902</c:v>
                </c:pt>
                <c:pt idx="1725">
                  <c:v>43902</c:v>
                </c:pt>
                <c:pt idx="1726">
                  <c:v>43902</c:v>
                </c:pt>
                <c:pt idx="1727">
                  <c:v>43902</c:v>
                </c:pt>
                <c:pt idx="1728">
                  <c:v>43903</c:v>
                </c:pt>
                <c:pt idx="1729">
                  <c:v>43903</c:v>
                </c:pt>
                <c:pt idx="1730">
                  <c:v>43903</c:v>
                </c:pt>
                <c:pt idx="1731">
                  <c:v>43903</c:v>
                </c:pt>
                <c:pt idx="1732">
                  <c:v>43903</c:v>
                </c:pt>
                <c:pt idx="1733">
                  <c:v>43903</c:v>
                </c:pt>
                <c:pt idx="1734">
                  <c:v>43903</c:v>
                </c:pt>
                <c:pt idx="1735">
                  <c:v>43903</c:v>
                </c:pt>
                <c:pt idx="1736">
                  <c:v>43903</c:v>
                </c:pt>
                <c:pt idx="1737">
                  <c:v>43903</c:v>
                </c:pt>
                <c:pt idx="1738">
                  <c:v>43903</c:v>
                </c:pt>
                <c:pt idx="1739">
                  <c:v>43903</c:v>
                </c:pt>
                <c:pt idx="1740">
                  <c:v>43903</c:v>
                </c:pt>
                <c:pt idx="1741">
                  <c:v>43903</c:v>
                </c:pt>
                <c:pt idx="1742">
                  <c:v>43903</c:v>
                </c:pt>
                <c:pt idx="1743">
                  <c:v>43903</c:v>
                </c:pt>
                <c:pt idx="1744">
                  <c:v>43903</c:v>
                </c:pt>
                <c:pt idx="1745">
                  <c:v>43903</c:v>
                </c:pt>
                <c:pt idx="1746">
                  <c:v>43903</c:v>
                </c:pt>
                <c:pt idx="1747">
                  <c:v>43903</c:v>
                </c:pt>
                <c:pt idx="1748">
                  <c:v>43903</c:v>
                </c:pt>
                <c:pt idx="1749">
                  <c:v>43903</c:v>
                </c:pt>
                <c:pt idx="1750">
                  <c:v>43903</c:v>
                </c:pt>
                <c:pt idx="1751">
                  <c:v>43903</c:v>
                </c:pt>
                <c:pt idx="1752">
                  <c:v>43904</c:v>
                </c:pt>
                <c:pt idx="1753">
                  <c:v>43904</c:v>
                </c:pt>
                <c:pt idx="1754">
                  <c:v>43904</c:v>
                </c:pt>
                <c:pt idx="1755">
                  <c:v>43904</c:v>
                </c:pt>
                <c:pt idx="1756">
                  <c:v>43904</c:v>
                </c:pt>
                <c:pt idx="1757">
                  <c:v>43904</c:v>
                </c:pt>
                <c:pt idx="1758">
                  <c:v>43904</c:v>
                </c:pt>
                <c:pt idx="1759">
                  <c:v>43904</c:v>
                </c:pt>
                <c:pt idx="1760">
                  <c:v>43904</c:v>
                </c:pt>
                <c:pt idx="1761">
                  <c:v>43904</c:v>
                </c:pt>
                <c:pt idx="1762">
                  <c:v>43904</c:v>
                </c:pt>
                <c:pt idx="1763">
                  <c:v>43904</c:v>
                </c:pt>
                <c:pt idx="1764">
                  <c:v>43904</c:v>
                </c:pt>
                <c:pt idx="1765">
                  <c:v>43904</c:v>
                </c:pt>
                <c:pt idx="1766">
                  <c:v>43904</c:v>
                </c:pt>
                <c:pt idx="1767">
                  <c:v>43904</c:v>
                </c:pt>
                <c:pt idx="1768">
                  <c:v>43904</c:v>
                </c:pt>
                <c:pt idx="1769">
                  <c:v>43904</c:v>
                </c:pt>
                <c:pt idx="1770">
                  <c:v>43904</c:v>
                </c:pt>
                <c:pt idx="1771">
                  <c:v>43904</c:v>
                </c:pt>
                <c:pt idx="1772">
                  <c:v>43904</c:v>
                </c:pt>
                <c:pt idx="1773">
                  <c:v>43904</c:v>
                </c:pt>
                <c:pt idx="1774">
                  <c:v>43904</c:v>
                </c:pt>
                <c:pt idx="1775">
                  <c:v>43904</c:v>
                </c:pt>
                <c:pt idx="1776">
                  <c:v>43905</c:v>
                </c:pt>
                <c:pt idx="1777">
                  <c:v>43905</c:v>
                </c:pt>
                <c:pt idx="1778">
                  <c:v>43905</c:v>
                </c:pt>
                <c:pt idx="1779">
                  <c:v>43905</c:v>
                </c:pt>
                <c:pt idx="1780">
                  <c:v>43905</c:v>
                </c:pt>
                <c:pt idx="1781">
                  <c:v>43905</c:v>
                </c:pt>
                <c:pt idx="1782">
                  <c:v>43905</c:v>
                </c:pt>
                <c:pt idx="1783">
                  <c:v>43905</c:v>
                </c:pt>
                <c:pt idx="1784">
                  <c:v>43905</c:v>
                </c:pt>
                <c:pt idx="1785">
                  <c:v>43905</c:v>
                </c:pt>
                <c:pt idx="1786">
                  <c:v>43905</c:v>
                </c:pt>
                <c:pt idx="1787">
                  <c:v>43905</c:v>
                </c:pt>
                <c:pt idx="1788">
                  <c:v>43905</c:v>
                </c:pt>
                <c:pt idx="1789">
                  <c:v>43905</c:v>
                </c:pt>
                <c:pt idx="1790">
                  <c:v>43905</c:v>
                </c:pt>
                <c:pt idx="1791">
                  <c:v>43905</c:v>
                </c:pt>
                <c:pt idx="1792">
                  <c:v>43905</c:v>
                </c:pt>
                <c:pt idx="1793">
                  <c:v>43905</c:v>
                </c:pt>
                <c:pt idx="1794">
                  <c:v>43905</c:v>
                </c:pt>
                <c:pt idx="1795">
                  <c:v>43905</c:v>
                </c:pt>
                <c:pt idx="1796">
                  <c:v>43905</c:v>
                </c:pt>
                <c:pt idx="1797">
                  <c:v>43905</c:v>
                </c:pt>
                <c:pt idx="1798">
                  <c:v>43905</c:v>
                </c:pt>
                <c:pt idx="1799">
                  <c:v>43905</c:v>
                </c:pt>
                <c:pt idx="1800">
                  <c:v>43906</c:v>
                </c:pt>
                <c:pt idx="1801">
                  <c:v>43906</c:v>
                </c:pt>
                <c:pt idx="1802">
                  <c:v>43906</c:v>
                </c:pt>
                <c:pt idx="1803">
                  <c:v>43906</c:v>
                </c:pt>
                <c:pt idx="1804">
                  <c:v>43906</c:v>
                </c:pt>
                <c:pt idx="1805">
                  <c:v>43906</c:v>
                </c:pt>
                <c:pt idx="1806">
                  <c:v>43906</c:v>
                </c:pt>
                <c:pt idx="1807">
                  <c:v>43906</c:v>
                </c:pt>
                <c:pt idx="1808">
                  <c:v>43906</c:v>
                </c:pt>
                <c:pt idx="1809">
                  <c:v>43906</c:v>
                </c:pt>
                <c:pt idx="1810">
                  <c:v>43906</c:v>
                </c:pt>
                <c:pt idx="1811">
                  <c:v>43906</c:v>
                </c:pt>
                <c:pt idx="1812">
                  <c:v>43906</c:v>
                </c:pt>
                <c:pt idx="1813">
                  <c:v>43906</c:v>
                </c:pt>
                <c:pt idx="1814">
                  <c:v>43906</c:v>
                </c:pt>
                <c:pt idx="1815">
                  <c:v>43906</c:v>
                </c:pt>
                <c:pt idx="1816">
                  <c:v>43906</c:v>
                </c:pt>
                <c:pt idx="1817">
                  <c:v>43906</c:v>
                </c:pt>
                <c:pt idx="1818">
                  <c:v>43906</c:v>
                </c:pt>
                <c:pt idx="1819">
                  <c:v>43906</c:v>
                </c:pt>
                <c:pt idx="1820">
                  <c:v>43906</c:v>
                </c:pt>
                <c:pt idx="1821">
                  <c:v>43906</c:v>
                </c:pt>
                <c:pt idx="1822">
                  <c:v>43906</c:v>
                </c:pt>
                <c:pt idx="1823">
                  <c:v>43906</c:v>
                </c:pt>
                <c:pt idx="1824">
                  <c:v>43907</c:v>
                </c:pt>
                <c:pt idx="1825">
                  <c:v>43907</c:v>
                </c:pt>
                <c:pt idx="1826">
                  <c:v>43907</c:v>
                </c:pt>
                <c:pt idx="1827">
                  <c:v>43907</c:v>
                </c:pt>
                <c:pt idx="1828">
                  <c:v>43907</c:v>
                </c:pt>
                <c:pt idx="1829">
                  <c:v>43907</c:v>
                </c:pt>
                <c:pt idx="1830">
                  <c:v>43907</c:v>
                </c:pt>
                <c:pt idx="1831">
                  <c:v>43907</c:v>
                </c:pt>
                <c:pt idx="1832">
                  <c:v>43907</c:v>
                </c:pt>
                <c:pt idx="1833">
                  <c:v>43907</c:v>
                </c:pt>
                <c:pt idx="1834">
                  <c:v>43907</c:v>
                </c:pt>
                <c:pt idx="1835">
                  <c:v>43907</c:v>
                </c:pt>
                <c:pt idx="1836">
                  <c:v>43907</c:v>
                </c:pt>
                <c:pt idx="1837">
                  <c:v>43907</c:v>
                </c:pt>
                <c:pt idx="1838">
                  <c:v>43907</c:v>
                </c:pt>
                <c:pt idx="1839">
                  <c:v>43907</c:v>
                </c:pt>
                <c:pt idx="1840">
                  <c:v>43907</c:v>
                </c:pt>
                <c:pt idx="1841">
                  <c:v>43907</c:v>
                </c:pt>
                <c:pt idx="1842">
                  <c:v>43907</c:v>
                </c:pt>
                <c:pt idx="1843">
                  <c:v>43907</c:v>
                </c:pt>
                <c:pt idx="1844">
                  <c:v>43907</c:v>
                </c:pt>
                <c:pt idx="1845">
                  <c:v>43907</c:v>
                </c:pt>
                <c:pt idx="1846">
                  <c:v>43907</c:v>
                </c:pt>
                <c:pt idx="1847">
                  <c:v>43907</c:v>
                </c:pt>
                <c:pt idx="1848">
                  <c:v>43908</c:v>
                </c:pt>
                <c:pt idx="1849">
                  <c:v>43908</c:v>
                </c:pt>
                <c:pt idx="1850">
                  <c:v>43908</c:v>
                </c:pt>
                <c:pt idx="1851">
                  <c:v>43908</c:v>
                </c:pt>
                <c:pt idx="1852">
                  <c:v>43908</c:v>
                </c:pt>
                <c:pt idx="1853">
                  <c:v>43908</c:v>
                </c:pt>
                <c:pt idx="1854">
                  <c:v>43908</c:v>
                </c:pt>
                <c:pt idx="1855">
                  <c:v>43908</c:v>
                </c:pt>
                <c:pt idx="1856">
                  <c:v>43908</c:v>
                </c:pt>
                <c:pt idx="1857">
                  <c:v>43908</c:v>
                </c:pt>
                <c:pt idx="1858">
                  <c:v>43908</c:v>
                </c:pt>
                <c:pt idx="1859">
                  <c:v>43908</c:v>
                </c:pt>
                <c:pt idx="1860">
                  <c:v>43908</c:v>
                </c:pt>
                <c:pt idx="1861">
                  <c:v>43908</c:v>
                </c:pt>
                <c:pt idx="1862">
                  <c:v>43908</c:v>
                </c:pt>
                <c:pt idx="1863">
                  <c:v>43908</c:v>
                </c:pt>
                <c:pt idx="1864">
                  <c:v>43908</c:v>
                </c:pt>
                <c:pt idx="1865">
                  <c:v>43908</c:v>
                </c:pt>
                <c:pt idx="1866">
                  <c:v>43908</c:v>
                </c:pt>
                <c:pt idx="1867">
                  <c:v>43908</c:v>
                </c:pt>
                <c:pt idx="1868">
                  <c:v>43908</c:v>
                </c:pt>
                <c:pt idx="1869">
                  <c:v>43908</c:v>
                </c:pt>
                <c:pt idx="1870">
                  <c:v>43908</c:v>
                </c:pt>
                <c:pt idx="1871">
                  <c:v>43908</c:v>
                </c:pt>
                <c:pt idx="1872">
                  <c:v>43909</c:v>
                </c:pt>
                <c:pt idx="1873">
                  <c:v>43909</c:v>
                </c:pt>
                <c:pt idx="1874">
                  <c:v>43909</c:v>
                </c:pt>
                <c:pt idx="1875">
                  <c:v>43909</c:v>
                </c:pt>
                <c:pt idx="1876">
                  <c:v>43909</c:v>
                </c:pt>
                <c:pt idx="1877">
                  <c:v>43909</c:v>
                </c:pt>
                <c:pt idx="1878">
                  <c:v>43909</c:v>
                </c:pt>
                <c:pt idx="1879">
                  <c:v>43909</c:v>
                </c:pt>
                <c:pt idx="1880">
                  <c:v>43909</c:v>
                </c:pt>
                <c:pt idx="1881">
                  <c:v>43909</c:v>
                </c:pt>
                <c:pt idx="1882">
                  <c:v>43909</c:v>
                </c:pt>
                <c:pt idx="1883">
                  <c:v>43909</c:v>
                </c:pt>
                <c:pt idx="1884">
                  <c:v>43909</c:v>
                </c:pt>
                <c:pt idx="1885">
                  <c:v>43909</c:v>
                </c:pt>
                <c:pt idx="1886">
                  <c:v>43909</c:v>
                </c:pt>
                <c:pt idx="1887">
                  <c:v>43909</c:v>
                </c:pt>
                <c:pt idx="1888">
                  <c:v>43909</c:v>
                </c:pt>
                <c:pt idx="1889">
                  <c:v>43909</c:v>
                </c:pt>
                <c:pt idx="1890">
                  <c:v>43909</c:v>
                </c:pt>
                <c:pt idx="1891">
                  <c:v>43909</c:v>
                </c:pt>
                <c:pt idx="1892">
                  <c:v>43909</c:v>
                </c:pt>
                <c:pt idx="1893">
                  <c:v>43909</c:v>
                </c:pt>
                <c:pt idx="1894">
                  <c:v>43909</c:v>
                </c:pt>
                <c:pt idx="1895">
                  <c:v>43909</c:v>
                </c:pt>
                <c:pt idx="1896">
                  <c:v>43910</c:v>
                </c:pt>
                <c:pt idx="1897">
                  <c:v>43910</c:v>
                </c:pt>
                <c:pt idx="1898">
                  <c:v>43910</c:v>
                </c:pt>
                <c:pt idx="1899">
                  <c:v>43910</c:v>
                </c:pt>
                <c:pt idx="1900">
                  <c:v>43910</c:v>
                </c:pt>
                <c:pt idx="1901">
                  <c:v>43910</c:v>
                </c:pt>
                <c:pt idx="1902">
                  <c:v>43910</c:v>
                </c:pt>
                <c:pt idx="1903">
                  <c:v>43910</c:v>
                </c:pt>
                <c:pt idx="1904">
                  <c:v>43910</c:v>
                </c:pt>
                <c:pt idx="1905">
                  <c:v>43910</c:v>
                </c:pt>
                <c:pt idx="1906">
                  <c:v>43910</c:v>
                </c:pt>
                <c:pt idx="1907">
                  <c:v>43910</c:v>
                </c:pt>
                <c:pt idx="1908">
                  <c:v>43910</c:v>
                </c:pt>
                <c:pt idx="1909">
                  <c:v>43910</c:v>
                </c:pt>
                <c:pt idx="1910">
                  <c:v>43910</c:v>
                </c:pt>
                <c:pt idx="1911">
                  <c:v>43910</c:v>
                </c:pt>
                <c:pt idx="1912">
                  <c:v>43910</c:v>
                </c:pt>
                <c:pt idx="1913">
                  <c:v>43910</c:v>
                </c:pt>
                <c:pt idx="1914">
                  <c:v>43910</c:v>
                </c:pt>
                <c:pt idx="1915">
                  <c:v>43910</c:v>
                </c:pt>
                <c:pt idx="1916">
                  <c:v>43910</c:v>
                </c:pt>
                <c:pt idx="1917">
                  <c:v>43910</c:v>
                </c:pt>
                <c:pt idx="1918">
                  <c:v>43910</c:v>
                </c:pt>
                <c:pt idx="1919">
                  <c:v>43910</c:v>
                </c:pt>
                <c:pt idx="1920">
                  <c:v>43911</c:v>
                </c:pt>
                <c:pt idx="1921">
                  <c:v>43911</c:v>
                </c:pt>
                <c:pt idx="1922">
                  <c:v>43911</c:v>
                </c:pt>
                <c:pt idx="1923">
                  <c:v>43911</c:v>
                </c:pt>
                <c:pt idx="1924">
                  <c:v>43911</c:v>
                </c:pt>
                <c:pt idx="1925">
                  <c:v>43911</c:v>
                </c:pt>
                <c:pt idx="1926">
                  <c:v>43911</c:v>
                </c:pt>
                <c:pt idx="1927">
                  <c:v>43911</c:v>
                </c:pt>
                <c:pt idx="1928">
                  <c:v>43911</c:v>
                </c:pt>
                <c:pt idx="1929">
                  <c:v>43911</c:v>
                </c:pt>
                <c:pt idx="1930">
                  <c:v>43911</c:v>
                </c:pt>
                <c:pt idx="1931">
                  <c:v>43911</c:v>
                </c:pt>
                <c:pt idx="1932">
                  <c:v>43911</c:v>
                </c:pt>
                <c:pt idx="1933">
                  <c:v>43911</c:v>
                </c:pt>
                <c:pt idx="1934">
                  <c:v>43911</c:v>
                </c:pt>
                <c:pt idx="1935">
                  <c:v>43911</c:v>
                </c:pt>
                <c:pt idx="1936">
                  <c:v>43911</c:v>
                </c:pt>
                <c:pt idx="1937">
                  <c:v>43911</c:v>
                </c:pt>
                <c:pt idx="1938">
                  <c:v>43911</c:v>
                </c:pt>
                <c:pt idx="1939">
                  <c:v>43911</c:v>
                </c:pt>
                <c:pt idx="1940">
                  <c:v>43911</c:v>
                </c:pt>
                <c:pt idx="1941">
                  <c:v>43911</c:v>
                </c:pt>
                <c:pt idx="1942">
                  <c:v>43911</c:v>
                </c:pt>
                <c:pt idx="1943">
                  <c:v>43911</c:v>
                </c:pt>
                <c:pt idx="1944">
                  <c:v>43912</c:v>
                </c:pt>
                <c:pt idx="1945">
                  <c:v>43912</c:v>
                </c:pt>
                <c:pt idx="1946">
                  <c:v>43912</c:v>
                </c:pt>
                <c:pt idx="1947">
                  <c:v>43912</c:v>
                </c:pt>
                <c:pt idx="1948">
                  <c:v>43912</c:v>
                </c:pt>
                <c:pt idx="1949">
                  <c:v>43912</c:v>
                </c:pt>
                <c:pt idx="1950">
                  <c:v>43912</c:v>
                </c:pt>
                <c:pt idx="1951">
                  <c:v>43912</c:v>
                </c:pt>
                <c:pt idx="1952">
                  <c:v>43912</c:v>
                </c:pt>
                <c:pt idx="1953">
                  <c:v>43912</c:v>
                </c:pt>
                <c:pt idx="1954">
                  <c:v>43912</c:v>
                </c:pt>
                <c:pt idx="1955">
                  <c:v>43912</c:v>
                </c:pt>
                <c:pt idx="1956">
                  <c:v>43912</c:v>
                </c:pt>
                <c:pt idx="1957">
                  <c:v>43912</c:v>
                </c:pt>
                <c:pt idx="1958">
                  <c:v>43912</c:v>
                </c:pt>
                <c:pt idx="1959">
                  <c:v>43912</c:v>
                </c:pt>
                <c:pt idx="1960">
                  <c:v>43912</c:v>
                </c:pt>
                <c:pt idx="1961">
                  <c:v>43912</c:v>
                </c:pt>
                <c:pt idx="1962">
                  <c:v>43912</c:v>
                </c:pt>
                <c:pt idx="1963">
                  <c:v>43912</c:v>
                </c:pt>
                <c:pt idx="1964">
                  <c:v>43912</c:v>
                </c:pt>
                <c:pt idx="1965">
                  <c:v>43912</c:v>
                </c:pt>
                <c:pt idx="1966">
                  <c:v>43912</c:v>
                </c:pt>
                <c:pt idx="1967">
                  <c:v>43912</c:v>
                </c:pt>
                <c:pt idx="1968">
                  <c:v>43913</c:v>
                </c:pt>
                <c:pt idx="1969">
                  <c:v>43913</c:v>
                </c:pt>
                <c:pt idx="1970">
                  <c:v>43913</c:v>
                </c:pt>
                <c:pt idx="1971">
                  <c:v>43913</c:v>
                </c:pt>
                <c:pt idx="1972">
                  <c:v>43913</c:v>
                </c:pt>
                <c:pt idx="1973">
                  <c:v>43913</c:v>
                </c:pt>
                <c:pt idx="1974">
                  <c:v>43913</c:v>
                </c:pt>
                <c:pt idx="1975">
                  <c:v>43913</c:v>
                </c:pt>
                <c:pt idx="1976">
                  <c:v>43913</c:v>
                </c:pt>
                <c:pt idx="1977">
                  <c:v>43913</c:v>
                </c:pt>
                <c:pt idx="1978">
                  <c:v>43913</c:v>
                </c:pt>
                <c:pt idx="1979">
                  <c:v>43913</c:v>
                </c:pt>
                <c:pt idx="1980">
                  <c:v>43913</c:v>
                </c:pt>
                <c:pt idx="1981">
                  <c:v>43913</c:v>
                </c:pt>
                <c:pt idx="1982">
                  <c:v>43913</c:v>
                </c:pt>
                <c:pt idx="1983">
                  <c:v>43913</c:v>
                </c:pt>
                <c:pt idx="1984">
                  <c:v>43913</c:v>
                </c:pt>
                <c:pt idx="1985">
                  <c:v>43913</c:v>
                </c:pt>
                <c:pt idx="1986">
                  <c:v>43913</c:v>
                </c:pt>
                <c:pt idx="1987">
                  <c:v>43913</c:v>
                </c:pt>
                <c:pt idx="1988">
                  <c:v>43913</c:v>
                </c:pt>
                <c:pt idx="1989">
                  <c:v>43913</c:v>
                </c:pt>
                <c:pt idx="1990">
                  <c:v>43913</c:v>
                </c:pt>
                <c:pt idx="1991">
                  <c:v>43913</c:v>
                </c:pt>
                <c:pt idx="1992">
                  <c:v>43914</c:v>
                </c:pt>
                <c:pt idx="1993">
                  <c:v>43914</c:v>
                </c:pt>
                <c:pt idx="1994">
                  <c:v>43914</c:v>
                </c:pt>
                <c:pt idx="1995">
                  <c:v>43914</c:v>
                </c:pt>
                <c:pt idx="1996">
                  <c:v>43914</c:v>
                </c:pt>
                <c:pt idx="1997">
                  <c:v>43914</c:v>
                </c:pt>
                <c:pt idx="1998">
                  <c:v>43914</c:v>
                </c:pt>
                <c:pt idx="1999">
                  <c:v>43914</c:v>
                </c:pt>
                <c:pt idx="2000">
                  <c:v>43914</c:v>
                </c:pt>
                <c:pt idx="2001">
                  <c:v>43914</c:v>
                </c:pt>
                <c:pt idx="2002">
                  <c:v>43914</c:v>
                </c:pt>
                <c:pt idx="2003">
                  <c:v>43914</c:v>
                </c:pt>
                <c:pt idx="2004">
                  <c:v>43914</c:v>
                </c:pt>
                <c:pt idx="2005">
                  <c:v>43914</c:v>
                </c:pt>
                <c:pt idx="2006">
                  <c:v>43914</c:v>
                </c:pt>
                <c:pt idx="2007">
                  <c:v>43914</c:v>
                </c:pt>
                <c:pt idx="2008">
                  <c:v>43914</c:v>
                </c:pt>
                <c:pt idx="2009">
                  <c:v>43914</c:v>
                </c:pt>
                <c:pt idx="2010">
                  <c:v>43914</c:v>
                </c:pt>
                <c:pt idx="2011">
                  <c:v>43914</c:v>
                </c:pt>
                <c:pt idx="2012">
                  <c:v>43914</c:v>
                </c:pt>
                <c:pt idx="2013">
                  <c:v>43914</c:v>
                </c:pt>
                <c:pt idx="2014">
                  <c:v>43914</c:v>
                </c:pt>
                <c:pt idx="2015">
                  <c:v>43914</c:v>
                </c:pt>
                <c:pt idx="2016">
                  <c:v>43915</c:v>
                </c:pt>
                <c:pt idx="2017">
                  <c:v>43915</c:v>
                </c:pt>
                <c:pt idx="2018">
                  <c:v>43915</c:v>
                </c:pt>
                <c:pt idx="2019">
                  <c:v>43915</c:v>
                </c:pt>
                <c:pt idx="2020">
                  <c:v>43915</c:v>
                </c:pt>
                <c:pt idx="2021">
                  <c:v>43915</c:v>
                </c:pt>
                <c:pt idx="2022">
                  <c:v>43915</c:v>
                </c:pt>
                <c:pt idx="2023">
                  <c:v>43915</c:v>
                </c:pt>
                <c:pt idx="2024">
                  <c:v>43915</c:v>
                </c:pt>
                <c:pt idx="2025">
                  <c:v>43915</c:v>
                </c:pt>
                <c:pt idx="2026">
                  <c:v>43915</c:v>
                </c:pt>
                <c:pt idx="2027">
                  <c:v>43915</c:v>
                </c:pt>
                <c:pt idx="2028">
                  <c:v>43915</c:v>
                </c:pt>
                <c:pt idx="2029">
                  <c:v>43915</c:v>
                </c:pt>
                <c:pt idx="2030">
                  <c:v>43915</c:v>
                </c:pt>
                <c:pt idx="2031">
                  <c:v>43915</c:v>
                </c:pt>
                <c:pt idx="2032">
                  <c:v>43915</c:v>
                </c:pt>
                <c:pt idx="2033">
                  <c:v>43915</c:v>
                </c:pt>
                <c:pt idx="2034">
                  <c:v>43915</c:v>
                </c:pt>
                <c:pt idx="2035">
                  <c:v>43915</c:v>
                </c:pt>
                <c:pt idx="2036">
                  <c:v>43915</c:v>
                </c:pt>
                <c:pt idx="2037">
                  <c:v>43915</c:v>
                </c:pt>
                <c:pt idx="2038">
                  <c:v>43915</c:v>
                </c:pt>
                <c:pt idx="2039">
                  <c:v>43915</c:v>
                </c:pt>
                <c:pt idx="2040">
                  <c:v>43916</c:v>
                </c:pt>
                <c:pt idx="2041">
                  <c:v>43916</c:v>
                </c:pt>
                <c:pt idx="2042">
                  <c:v>43916</c:v>
                </c:pt>
                <c:pt idx="2043">
                  <c:v>43916</c:v>
                </c:pt>
                <c:pt idx="2044">
                  <c:v>43916</c:v>
                </c:pt>
                <c:pt idx="2045">
                  <c:v>43916</c:v>
                </c:pt>
                <c:pt idx="2046">
                  <c:v>43916</c:v>
                </c:pt>
                <c:pt idx="2047">
                  <c:v>43916</c:v>
                </c:pt>
                <c:pt idx="2048">
                  <c:v>43916</c:v>
                </c:pt>
                <c:pt idx="2049">
                  <c:v>43916</c:v>
                </c:pt>
                <c:pt idx="2050">
                  <c:v>43916</c:v>
                </c:pt>
                <c:pt idx="2051">
                  <c:v>43916</c:v>
                </c:pt>
                <c:pt idx="2052">
                  <c:v>43916</c:v>
                </c:pt>
                <c:pt idx="2053">
                  <c:v>43916</c:v>
                </c:pt>
                <c:pt idx="2054">
                  <c:v>43916</c:v>
                </c:pt>
                <c:pt idx="2055">
                  <c:v>43916</c:v>
                </c:pt>
                <c:pt idx="2056">
                  <c:v>43916</c:v>
                </c:pt>
                <c:pt idx="2057">
                  <c:v>43916</c:v>
                </c:pt>
                <c:pt idx="2058">
                  <c:v>43916</c:v>
                </c:pt>
                <c:pt idx="2059">
                  <c:v>43916</c:v>
                </c:pt>
                <c:pt idx="2060">
                  <c:v>43916</c:v>
                </c:pt>
                <c:pt idx="2061">
                  <c:v>43916</c:v>
                </c:pt>
                <c:pt idx="2062">
                  <c:v>43916</c:v>
                </c:pt>
                <c:pt idx="2063">
                  <c:v>43916</c:v>
                </c:pt>
                <c:pt idx="2064">
                  <c:v>43917</c:v>
                </c:pt>
                <c:pt idx="2065">
                  <c:v>43917</c:v>
                </c:pt>
                <c:pt idx="2066">
                  <c:v>43917</c:v>
                </c:pt>
                <c:pt idx="2067">
                  <c:v>43917</c:v>
                </c:pt>
                <c:pt idx="2068">
                  <c:v>43917</c:v>
                </c:pt>
                <c:pt idx="2069">
                  <c:v>43917</c:v>
                </c:pt>
                <c:pt idx="2070">
                  <c:v>43917</c:v>
                </c:pt>
                <c:pt idx="2071">
                  <c:v>43917</c:v>
                </c:pt>
                <c:pt idx="2072">
                  <c:v>43917</c:v>
                </c:pt>
                <c:pt idx="2073">
                  <c:v>43917</c:v>
                </c:pt>
                <c:pt idx="2074">
                  <c:v>43917</c:v>
                </c:pt>
                <c:pt idx="2075">
                  <c:v>43917</c:v>
                </c:pt>
                <c:pt idx="2076">
                  <c:v>43917</c:v>
                </c:pt>
                <c:pt idx="2077">
                  <c:v>43917</c:v>
                </c:pt>
                <c:pt idx="2078">
                  <c:v>43917</c:v>
                </c:pt>
                <c:pt idx="2079">
                  <c:v>43917</c:v>
                </c:pt>
                <c:pt idx="2080">
                  <c:v>43917</c:v>
                </c:pt>
                <c:pt idx="2081">
                  <c:v>43917</c:v>
                </c:pt>
                <c:pt idx="2082">
                  <c:v>43917</c:v>
                </c:pt>
                <c:pt idx="2083">
                  <c:v>43917</c:v>
                </c:pt>
                <c:pt idx="2084">
                  <c:v>43917</c:v>
                </c:pt>
                <c:pt idx="2085">
                  <c:v>43917</c:v>
                </c:pt>
                <c:pt idx="2086">
                  <c:v>43917</c:v>
                </c:pt>
                <c:pt idx="2087">
                  <c:v>43917</c:v>
                </c:pt>
                <c:pt idx="2088">
                  <c:v>43918</c:v>
                </c:pt>
                <c:pt idx="2089">
                  <c:v>43918</c:v>
                </c:pt>
                <c:pt idx="2090">
                  <c:v>43918</c:v>
                </c:pt>
                <c:pt idx="2091">
                  <c:v>43918</c:v>
                </c:pt>
                <c:pt idx="2092">
                  <c:v>43918</c:v>
                </c:pt>
                <c:pt idx="2093">
                  <c:v>43918</c:v>
                </c:pt>
                <c:pt idx="2094">
                  <c:v>43918</c:v>
                </c:pt>
                <c:pt idx="2095">
                  <c:v>43918</c:v>
                </c:pt>
                <c:pt idx="2096">
                  <c:v>43918</c:v>
                </c:pt>
                <c:pt idx="2097">
                  <c:v>43918</c:v>
                </c:pt>
                <c:pt idx="2098">
                  <c:v>43918</c:v>
                </c:pt>
                <c:pt idx="2099">
                  <c:v>43918</c:v>
                </c:pt>
                <c:pt idx="2100">
                  <c:v>43918</c:v>
                </c:pt>
                <c:pt idx="2101">
                  <c:v>43918</c:v>
                </c:pt>
                <c:pt idx="2102">
                  <c:v>43918</c:v>
                </c:pt>
                <c:pt idx="2103">
                  <c:v>43918</c:v>
                </c:pt>
                <c:pt idx="2104">
                  <c:v>43918</c:v>
                </c:pt>
                <c:pt idx="2105">
                  <c:v>43918</c:v>
                </c:pt>
                <c:pt idx="2106">
                  <c:v>43918</c:v>
                </c:pt>
                <c:pt idx="2107">
                  <c:v>43918</c:v>
                </c:pt>
                <c:pt idx="2108">
                  <c:v>43918</c:v>
                </c:pt>
                <c:pt idx="2109">
                  <c:v>43918</c:v>
                </c:pt>
                <c:pt idx="2110">
                  <c:v>43918</c:v>
                </c:pt>
                <c:pt idx="2111">
                  <c:v>43918</c:v>
                </c:pt>
                <c:pt idx="2112">
                  <c:v>43919</c:v>
                </c:pt>
                <c:pt idx="2113">
                  <c:v>43919</c:v>
                </c:pt>
                <c:pt idx="2114">
                  <c:v>43919</c:v>
                </c:pt>
                <c:pt idx="2115">
                  <c:v>43919</c:v>
                </c:pt>
                <c:pt idx="2116">
                  <c:v>43919</c:v>
                </c:pt>
                <c:pt idx="2117">
                  <c:v>43919</c:v>
                </c:pt>
                <c:pt idx="2118">
                  <c:v>43919</c:v>
                </c:pt>
                <c:pt idx="2119">
                  <c:v>43919</c:v>
                </c:pt>
                <c:pt idx="2120">
                  <c:v>43919</c:v>
                </c:pt>
                <c:pt idx="2121">
                  <c:v>43919</c:v>
                </c:pt>
                <c:pt idx="2122">
                  <c:v>43919</c:v>
                </c:pt>
                <c:pt idx="2123">
                  <c:v>43919</c:v>
                </c:pt>
                <c:pt idx="2124">
                  <c:v>43919</c:v>
                </c:pt>
                <c:pt idx="2125">
                  <c:v>43919</c:v>
                </c:pt>
                <c:pt idx="2126">
                  <c:v>43919</c:v>
                </c:pt>
                <c:pt idx="2127">
                  <c:v>43919</c:v>
                </c:pt>
                <c:pt idx="2128">
                  <c:v>43919</c:v>
                </c:pt>
                <c:pt idx="2129">
                  <c:v>43919</c:v>
                </c:pt>
                <c:pt idx="2130">
                  <c:v>43919</c:v>
                </c:pt>
                <c:pt idx="2131">
                  <c:v>43919</c:v>
                </c:pt>
                <c:pt idx="2132">
                  <c:v>43919</c:v>
                </c:pt>
                <c:pt idx="2133">
                  <c:v>43919</c:v>
                </c:pt>
                <c:pt idx="2134">
                  <c:v>43919</c:v>
                </c:pt>
                <c:pt idx="2135">
                  <c:v>43920</c:v>
                </c:pt>
                <c:pt idx="2136">
                  <c:v>43920</c:v>
                </c:pt>
                <c:pt idx="2137">
                  <c:v>43920</c:v>
                </c:pt>
                <c:pt idx="2138">
                  <c:v>43920</c:v>
                </c:pt>
                <c:pt idx="2139">
                  <c:v>43920</c:v>
                </c:pt>
                <c:pt idx="2140">
                  <c:v>43920</c:v>
                </c:pt>
                <c:pt idx="2141">
                  <c:v>43920</c:v>
                </c:pt>
                <c:pt idx="2142">
                  <c:v>43920</c:v>
                </c:pt>
                <c:pt idx="2143">
                  <c:v>43920</c:v>
                </c:pt>
                <c:pt idx="2144">
                  <c:v>43920</c:v>
                </c:pt>
                <c:pt idx="2145">
                  <c:v>43920</c:v>
                </c:pt>
                <c:pt idx="2146">
                  <c:v>43920</c:v>
                </c:pt>
                <c:pt idx="2147">
                  <c:v>43920</c:v>
                </c:pt>
                <c:pt idx="2148">
                  <c:v>43920</c:v>
                </c:pt>
                <c:pt idx="2149">
                  <c:v>43920</c:v>
                </c:pt>
                <c:pt idx="2150">
                  <c:v>43920</c:v>
                </c:pt>
                <c:pt idx="2151">
                  <c:v>43920</c:v>
                </c:pt>
                <c:pt idx="2152">
                  <c:v>43920</c:v>
                </c:pt>
                <c:pt idx="2153">
                  <c:v>43920</c:v>
                </c:pt>
                <c:pt idx="2154">
                  <c:v>43920</c:v>
                </c:pt>
                <c:pt idx="2155">
                  <c:v>43920</c:v>
                </c:pt>
                <c:pt idx="2156">
                  <c:v>43920</c:v>
                </c:pt>
                <c:pt idx="2157">
                  <c:v>43920</c:v>
                </c:pt>
                <c:pt idx="2158">
                  <c:v>43920</c:v>
                </c:pt>
                <c:pt idx="2159">
                  <c:v>43921</c:v>
                </c:pt>
                <c:pt idx="2160">
                  <c:v>43921</c:v>
                </c:pt>
                <c:pt idx="2161">
                  <c:v>43921</c:v>
                </c:pt>
                <c:pt idx="2162">
                  <c:v>43921</c:v>
                </c:pt>
                <c:pt idx="2163">
                  <c:v>43921</c:v>
                </c:pt>
                <c:pt idx="2164">
                  <c:v>43921</c:v>
                </c:pt>
                <c:pt idx="2165">
                  <c:v>43921</c:v>
                </c:pt>
                <c:pt idx="2166">
                  <c:v>43921</c:v>
                </c:pt>
                <c:pt idx="2167">
                  <c:v>43921</c:v>
                </c:pt>
                <c:pt idx="2168">
                  <c:v>43921</c:v>
                </c:pt>
                <c:pt idx="2169">
                  <c:v>43921</c:v>
                </c:pt>
                <c:pt idx="2170">
                  <c:v>43921</c:v>
                </c:pt>
                <c:pt idx="2171">
                  <c:v>43921</c:v>
                </c:pt>
                <c:pt idx="2172">
                  <c:v>43921</c:v>
                </c:pt>
                <c:pt idx="2173">
                  <c:v>43921</c:v>
                </c:pt>
                <c:pt idx="2174">
                  <c:v>43921</c:v>
                </c:pt>
                <c:pt idx="2175">
                  <c:v>43921</c:v>
                </c:pt>
                <c:pt idx="2176">
                  <c:v>43921</c:v>
                </c:pt>
                <c:pt idx="2177">
                  <c:v>43921</c:v>
                </c:pt>
                <c:pt idx="2178">
                  <c:v>43921</c:v>
                </c:pt>
                <c:pt idx="2179">
                  <c:v>43921</c:v>
                </c:pt>
                <c:pt idx="2180">
                  <c:v>43921</c:v>
                </c:pt>
                <c:pt idx="2181">
                  <c:v>43921</c:v>
                </c:pt>
                <c:pt idx="2182">
                  <c:v>43921</c:v>
                </c:pt>
                <c:pt idx="2183">
                  <c:v>43922</c:v>
                </c:pt>
                <c:pt idx="2184">
                  <c:v>43922</c:v>
                </c:pt>
                <c:pt idx="2185">
                  <c:v>43922</c:v>
                </c:pt>
                <c:pt idx="2186">
                  <c:v>43922</c:v>
                </c:pt>
                <c:pt idx="2187">
                  <c:v>43922</c:v>
                </c:pt>
                <c:pt idx="2188">
                  <c:v>43922</c:v>
                </c:pt>
                <c:pt idx="2189">
                  <c:v>43922</c:v>
                </c:pt>
                <c:pt idx="2190">
                  <c:v>43922</c:v>
                </c:pt>
                <c:pt idx="2191">
                  <c:v>43922</c:v>
                </c:pt>
                <c:pt idx="2192">
                  <c:v>43922</c:v>
                </c:pt>
                <c:pt idx="2193">
                  <c:v>43922</c:v>
                </c:pt>
                <c:pt idx="2194">
                  <c:v>43922</c:v>
                </c:pt>
                <c:pt idx="2195">
                  <c:v>43922</c:v>
                </c:pt>
                <c:pt idx="2196">
                  <c:v>43922</c:v>
                </c:pt>
                <c:pt idx="2197">
                  <c:v>43922</c:v>
                </c:pt>
                <c:pt idx="2198">
                  <c:v>43922</c:v>
                </c:pt>
                <c:pt idx="2199">
                  <c:v>43922</c:v>
                </c:pt>
                <c:pt idx="2200">
                  <c:v>43922</c:v>
                </c:pt>
                <c:pt idx="2201">
                  <c:v>43922</c:v>
                </c:pt>
                <c:pt idx="2202">
                  <c:v>43922</c:v>
                </c:pt>
                <c:pt idx="2203">
                  <c:v>43922</c:v>
                </c:pt>
                <c:pt idx="2204">
                  <c:v>43922</c:v>
                </c:pt>
                <c:pt idx="2205">
                  <c:v>43922</c:v>
                </c:pt>
                <c:pt idx="2206">
                  <c:v>43922</c:v>
                </c:pt>
                <c:pt idx="2207">
                  <c:v>43923</c:v>
                </c:pt>
                <c:pt idx="2208">
                  <c:v>43923</c:v>
                </c:pt>
                <c:pt idx="2209">
                  <c:v>43923</c:v>
                </c:pt>
                <c:pt idx="2210">
                  <c:v>43923</c:v>
                </c:pt>
                <c:pt idx="2211">
                  <c:v>43923</c:v>
                </c:pt>
                <c:pt idx="2212">
                  <c:v>43923</c:v>
                </c:pt>
                <c:pt idx="2213">
                  <c:v>43923</c:v>
                </c:pt>
                <c:pt idx="2214">
                  <c:v>43923</c:v>
                </c:pt>
                <c:pt idx="2215">
                  <c:v>43923</c:v>
                </c:pt>
                <c:pt idx="2216">
                  <c:v>43923</c:v>
                </c:pt>
                <c:pt idx="2217">
                  <c:v>43923</c:v>
                </c:pt>
                <c:pt idx="2218">
                  <c:v>43923</c:v>
                </c:pt>
                <c:pt idx="2219">
                  <c:v>43923</c:v>
                </c:pt>
                <c:pt idx="2220">
                  <c:v>43923</c:v>
                </c:pt>
                <c:pt idx="2221">
                  <c:v>43923</c:v>
                </c:pt>
                <c:pt idx="2222">
                  <c:v>43923</c:v>
                </c:pt>
                <c:pt idx="2223">
                  <c:v>43923</c:v>
                </c:pt>
                <c:pt idx="2224">
                  <c:v>43923</c:v>
                </c:pt>
                <c:pt idx="2225">
                  <c:v>43923</c:v>
                </c:pt>
                <c:pt idx="2226">
                  <c:v>43923</c:v>
                </c:pt>
                <c:pt idx="2227">
                  <c:v>43923</c:v>
                </c:pt>
                <c:pt idx="2228">
                  <c:v>43923</c:v>
                </c:pt>
                <c:pt idx="2229">
                  <c:v>43923</c:v>
                </c:pt>
                <c:pt idx="2230">
                  <c:v>43923</c:v>
                </c:pt>
                <c:pt idx="2231">
                  <c:v>43924</c:v>
                </c:pt>
                <c:pt idx="2232">
                  <c:v>43924</c:v>
                </c:pt>
                <c:pt idx="2233">
                  <c:v>43924</c:v>
                </c:pt>
                <c:pt idx="2234">
                  <c:v>43924</c:v>
                </c:pt>
                <c:pt idx="2235">
                  <c:v>43924</c:v>
                </c:pt>
                <c:pt idx="2236">
                  <c:v>43924</c:v>
                </c:pt>
                <c:pt idx="2237">
                  <c:v>43924</c:v>
                </c:pt>
                <c:pt idx="2238">
                  <c:v>43924</c:v>
                </c:pt>
                <c:pt idx="2239">
                  <c:v>43924</c:v>
                </c:pt>
                <c:pt idx="2240">
                  <c:v>43924</c:v>
                </c:pt>
                <c:pt idx="2241">
                  <c:v>43924</c:v>
                </c:pt>
                <c:pt idx="2242">
                  <c:v>43924</c:v>
                </c:pt>
                <c:pt idx="2243">
                  <c:v>43924</c:v>
                </c:pt>
                <c:pt idx="2244">
                  <c:v>43924</c:v>
                </c:pt>
                <c:pt idx="2245">
                  <c:v>43924</c:v>
                </c:pt>
                <c:pt idx="2246">
                  <c:v>43924</c:v>
                </c:pt>
                <c:pt idx="2247">
                  <c:v>43924</c:v>
                </c:pt>
                <c:pt idx="2248">
                  <c:v>43924</c:v>
                </c:pt>
                <c:pt idx="2249">
                  <c:v>43924</c:v>
                </c:pt>
                <c:pt idx="2250">
                  <c:v>43924</c:v>
                </c:pt>
                <c:pt idx="2251">
                  <c:v>43924</c:v>
                </c:pt>
                <c:pt idx="2252">
                  <c:v>43924</c:v>
                </c:pt>
                <c:pt idx="2253">
                  <c:v>43924</c:v>
                </c:pt>
                <c:pt idx="2254">
                  <c:v>43924</c:v>
                </c:pt>
                <c:pt idx="2255">
                  <c:v>43925</c:v>
                </c:pt>
                <c:pt idx="2256">
                  <c:v>43925</c:v>
                </c:pt>
                <c:pt idx="2257">
                  <c:v>43925</c:v>
                </c:pt>
                <c:pt idx="2258">
                  <c:v>43925</c:v>
                </c:pt>
                <c:pt idx="2259">
                  <c:v>43925</c:v>
                </c:pt>
                <c:pt idx="2260">
                  <c:v>43925</c:v>
                </c:pt>
                <c:pt idx="2261">
                  <c:v>43925</c:v>
                </c:pt>
                <c:pt idx="2262">
                  <c:v>43925</c:v>
                </c:pt>
                <c:pt idx="2263">
                  <c:v>43925</c:v>
                </c:pt>
                <c:pt idx="2264">
                  <c:v>43925</c:v>
                </c:pt>
                <c:pt idx="2265">
                  <c:v>43925</c:v>
                </c:pt>
                <c:pt idx="2266">
                  <c:v>43925</c:v>
                </c:pt>
                <c:pt idx="2267">
                  <c:v>43925</c:v>
                </c:pt>
                <c:pt idx="2268">
                  <c:v>43925</c:v>
                </c:pt>
                <c:pt idx="2269">
                  <c:v>43925</c:v>
                </c:pt>
                <c:pt idx="2270">
                  <c:v>43925</c:v>
                </c:pt>
                <c:pt idx="2271">
                  <c:v>43925</c:v>
                </c:pt>
                <c:pt idx="2272">
                  <c:v>43925</c:v>
                </c:pt>
                <c:pt idx="2273">
                  <c:v>43925</c:v>
                </c:pt>
                <c:pt idx="2274">
                  <c:v>43925</c:v>
                </c:pt>
                <c:pt idx="2275">
                  <c:v>43925</c:v>
                </c:pt>
                <c:pt idx="2276">
                  <c:v>43925</c:v>
                </c:pt>
                <c:pt idx="2277">
                  <c:v>43925</c:v>
                </c:pt>
                <c:pt idx="2278">
                  <c:v>43925</c:v>
                </c:pt>
                <c:pt idx="2279">
                  <c:v>43926</c:v>
                </c:pt>
                <c:pt idx="2280">
                  <c:v>43926</c:v>
                </c:pt>
                <c:pt idx="2281">
                  <c:v>43926</c:v>
                </c:pt>
                <c:pt idx="2282">
                  <c:v>43926</c:v>
                </c:pt>
                <c:pt idx="2283">
                  <c:v>43926</c:v>
                </c:pt>
                <c:pt idx="2284">
                  <c:v>43926</c:v>
                </c:pt>
                <c:pt idx="2285">
                  <c:v>43926</c:v>
                </c:pt>
                <c:pt idx="2286">
                  <c:v>43926</c:v>
                </c:pt>
                <c:pt idx="2287">
                  <c:v>43926</c:v>
                </c:pt>
                <c:pt idx="2288">
                  <c:v>43926</c:v>
                </c:pt>
                <c:pt idx="2289">
                  <c:v>43926</c:v>
                </c:pt>
                <c:pt idx="2290">
                  <c:v>43926</c:v>
                </c:pt>
                <c:pt idx="2291">
                  <c:v>43926</c:v>
                </c:pt>
                <c:pt idx="2292">
                  <c:v>43926</c:v>
                </c:pt>
                <c:pt idx="2293">
                  <c:v>43926</c:v>
                </c:pt>
                <c:pt idx="2294">
                  <c:v>43926</c:v>
                </c:pt>
                <c:pt idx="2295">
                  <c:v>43926</c:v>
                </c:pt>
                <c:pt idx="2296">
                  <c:v>43926</c:v>
                </c:pt>
                <c:pt idx="2297">
                  <c:v>43926</c:v>
                </c:pt>
                <c:pt idx="2298">
                  <c:v>43926</c:v>
                </c:pt>
                <c:pt idx="2299">
                  <c:v>43926</c:v>
                </c:pt>
                <c:pt idx="2300">
                  <c:v>43926</c:v>
                </c:pt>
                <c:pt idx="2301">
                  <c:v>43926</c:v>
                </c:pt>
                <c:pt idx="2302">
                  <c:v>43926</c:v>
                </c:pt>
                <c:pt idx="2303">
                  <c:v>43927</c:v>
                </c:pt>
                <c:pt idx="2304">
                  <c:v>43927</c:v>
                </c:pt>
                <c:pt idx="2305">
                  <c:v>43927</c:v>
                </c:pt>
                <c:pt idx="2306">
                  <c:v>43927</c:v>
                </c:pt>
                <c:pt idx="2307">
                  <c:v>43927</c:v>
                </c:pt>
                <c:pt idx="2308">
                  <c:v>43927</c:v>
                </c:pt>
                <c:pt idx="2309">
                  <c:v>43927</c:v>
                </c:pt>
                <c:pt idx="2310">
                  <c:v>43927</c:v>
                </c:pt>
                <c:pt idx="2311">
                  <c:v>43927</c:v>
                </c:pt>
                <c:pt idx="2312">
                  <c:v>43927</c:v>
                </c:pt>
                <c:pt idx="2313">
                  <c:v>43927</c:v>
                </c:pt>
                <c:pt idx="2314">
                  <c:v>43927</c:v>
                </c:pt>
                <c:pt idx="2315">
                  <c:v>43927</c:v>
                </c:pt>
                <c:pt idx="2316">
                  <c:v>43927</c:v>
                </c:pt>
                <c:pt idx="2317">
                  <c:v>43927</c:v>
                </c:pt>
                <c:pt idx="2318">
                  <c:v>43927</c:v>
                </c:pt>
                <c:pt idx="2319">
                  <c:v>43927</c:v>
                </c:pt>
                <c:pt idx="2320">
                  <c:v>43927</c:v>
                </c:pt>
                <c:pt idx="2321">
                  <c:v>43927</c:v>
                </c:pt>
                <c:pt idx="2322">
                  <c:v>43927</c:v>
                </c:pt>
                <c:pt idx="2323">
                  <c:v>43927</c:v>
                </c:pt>
                <c:pt idx="2324">
                  <c:v>43927</c:v>
                </c:pt>
                <c:pt idx="2325">
                  <c:v>43927</c:v>
                </c:pt>
                <c:pt idx="2326">
                  <c:v>43927</c:v>
                </c:pt>
                <c:pt idx="2327">
                  <c:v>43928</c:v>
                </c:pt>
                <c:pt idx="2328">
                  <c:v>43928</c:v>
                </c:pt>
                <c:pt idx="2329">
                  <c:v>43928</c:v>
                </c:pt>
                <c:pt idx="2330">
                  <c:v>43928</c:v>
                </c:pt>
                <c:pt idx="2331">
                  <c:v>43928</c:v>
                </c:pt>
                <c:pt idx="2332">
                  <c:v>43928</c:v>
                </c:pt>
                <c:pt idx="2333">
                  <c:v>43928</c:v>
                </c:pt>
                <c:pt idx="2334">
                  <c:v>43928</c:v>
                </c:pt>
                <c:pt idx="2335">
                  <c:v>43928</c:v>
                </c:pt>
                <c:pt idx="2336">
                  <c:v>43928</c:v>
                </c:pt>
                <c:pt idx="2337">
                  <c:v>43928</c:v>
                </c:pt>
                <c:pt idx="2338">
                  <c:v>43928</c:v>
                </c:pt>
                <c:pt idx="2339">
                  <c:v>43928</c:v>
                </c:pt>
                <c:pt idx="2340">
                  <c:v>43928</c:v>
                </c:pt>
                <c:pt idx="2341">
                  <c:v>43928</c:v>
                </c:pt>
                <c:pt idx="2342">
                  <c:v>43928</c:v>
                </c:pt>
                <c:pt idx="2343">
                  <c:v>43928</c:v>
                </c:pt>
                <c:pt idx="2344">
                  <c:v>43928</c:v>
                </c:pt>
                <c:pt idx="2345">
                  <c:v>43928</c:v>
                </c:pt>
                <c:pt idx="2346">
                  <c:v>43928</c:v>
                </c:pt>
                <c:pt idx="2347">
                  <c:v>43928</c:v>
                </c:pt>
                <c:pt idx="2348">
                  <c:v>43928</c:v>
                </c:pt>
                <c:pt idx="2349">
                  <c:v>43928</c:v>
                </c:pt>
                <c:pt idx="2350">
                  <c:v>43928</c:v>
                </c:pt>
                <c:pt idx="2351">
                  <c:v>43929</c:v>
                </c:pt>
                <c:pt idx="2352">
                  <c:v>43929</c:v>
                </c:pt>
                <c:pt idx="2353">
                  <c:v>43929</c:v>
                </c:pt>
                <c:pt idx="2354">
                  <c:v>43929</c:v>
                </c:pt>
                <c:pt idx="2355">
                  <c:v>43929</c:v>
                </c:pt>
                <c:pt idx="2356">
                  <c:v>43929</c:v>
                </c:pt>
                <c:pt idx="2357">
                  <c:v>43929</c:v>
                </c:pt>
                <c:pt idx="2358">
                  <c:v>43929</c:v>
                </c:pt>
                <c:pt idx="2359">
                  <c:v>43929</c:v>
                </c:pt>
                <c:pt idx="2360">
                  <c:v>43929</c:v>
                </c:pt>
                <c:pt idx="2361">
                  <c:v>43929</c:v>
                </c:pt>
                <c:pt idx="2362">
                  <c:v>43929</c:v>
                </c:pt>
                <c:pt idx="2363">
                  <c:v>43929</c:v>
                </c:pt>
                <c:pt idx="2364">
                  <c:v>43929</c:v>
                </c:pt>
                <c:pt idx="2365">
                  <c:v>43929</c:v>
                </c:pt>
                <c:pt idx="2366">
                  <c:v>43929</c:v>
                </c:pt>
                <c:pt idx="2367">
                  <c:v>43929</c:v>
                </c:pt>
                <c:pt idx="2368">
                  <c:v>43929</c:v>
                </c:pt>
                <c:pt idx="2369">
                  <c:v>43929</c:v>
                </c:pt>
                <c:pt idx="2370">
                  <c:v>43929</c:v>
                </c:pt>
                <c:pt idx="2371">
                  <c:v>43929</c:v>
                </c:pt>
                <c:pt idx="2372">
                  <c:v>43929</c:v>
                </c:pt>
                <c:pt idx="2373">
                  <c:v>43929</c:v>
                </c:pt>
                <c:pt idx="2374">
                  <c:v>43929</c:v>
                </c:pt>
                <c:pt idx="2375">
                  <c:v>43930</c:v>
                </c:pt>
                <c:pt idx="2376">
                  <c:v>43930</c:v>
                </c:pt>
                <c:pt idx="2377">
                  <c:v>43930</c:v>
                </c:pt>
                <c:pt idx="2378">
                  <c:v>43930</c:v>
                </c:pt>
                <c:pt idx="2379">
                  <c:v>43930</c:v>
                </c:pt>
                <c:pt idx="2380">
                  <c:v>43930</c:v>
                </c:pt>
                <c:pt idx="2381">
                  <c:v>43930</c:v>
                </c:pt>
                <c:pt idx="2382">
                  <c:v>43930</c:v>
                </c:pt>
                <c:pt idx="2383">
                  <c:v>43930</c:v>
                </c:pt>
                <c:pt idx="2384">
                  <c:v>43930</c:v>
                </c:pt>
                <c:pt idx="2385">
                  <c:v>43930</c:v>
                </c:pt>
                <c:pt idx="2386">
                  <c:v>43930</c:v>
                </c:pt>
                <c:pt idx="2387">
                  <c:v>43930</c:v>
                </c:pt>
                <c:pt idx="2388">
                  <c:v>43930</c:v>
                </c:pt>
                <c:pt idx="2389">
                  <c:v>43930</c:v>
                </c:pt>
                <c:pt idx="2390">
                  <c:v>43930</c:v>
                </c:pt>
                <c:pt idx="2391">
                  <c:v>43930</c:v>
                </c:pt>
                <c:pt idx="2392">
                  <c:v>43930</c:v>
                </c:pt>
                <c:pt idx="2393">
                  <c:v>43930</c:v>
                </c:pt>
                <c:pt idx="2394">
                  <c:v>43930</c:v>
                </c:pt>
                <c:pt idx="2395">
                  <c:v>43930</c:v>
                </c:pt>
                <c:pt idx="2396">
                  <c:v>43930</c:v>
                </c:pt>
                <c:pt idx="2397">
                  <c:v>43930</c:v>
                </c:pt>
                <c:pt idx="2398">
                  <c:v>43930</c:v>
                </c:pt>
                <c:pt idx="2399">
                  <c:v>43931</c:v>
                </c:pt>
                <c:pt idx="2400">
                  <c:v>43931</c:v>
                </c:pt>
                <c:pt idx="2401">
                  <c:v>43931</c:v>
                </c:pt>
                <c:pt idx="2402">
                  <c:v>43931</c:v>
                </c:pt>
                <c:pt idx="2403">
                  <c:v>43931</c:v>
                </c:pt>
                <c:pt idx="2404">
                  <c:v>43931</c:v>
                </c:pt>
                <c:pt idx="2405">
                  <c:v>43931</c:v>
                </c:pt>
                <c:pt idx="2406">
                  <c:v>43931</c:v>
                </c:pt>
                <c:pt idx="2407">
                  <c:v>43931</c:v>
                </c:pt>
                <c:pt idx="2408">
                  <c:v>43931</c:v>
                </c:pt>
                <c:pt idx="2409">
                  <c:v>43931</c:v>
                </c:pt>
                <c:pt idx="2410">
                  <c:v>43931</c:v>
                </c:pt>
                <c:pt idx="2411">
                  <c:v>43931</c:v>
                </c:pt>
                <c:pt idx="2412">
                  <c:v>43931</c:v>
                </c:pt>
                <c:pt idx="2413">
                  <c:v>43931</c:v>
                </c:pt>
                <c:pt idx="2414">
                  <c:v>43931</c:v>
                </c:pt>
                <c:pt idx="2415">
                  <c:v>43931</c:v>
                </c:pt>
                <c:pt idx="2416">
                  <c:v>43931</c:v>
                </c:pt>
                <c:pt idx="2417">
                  <c:v>43931</c:v>
                </c:pt>
                <c:pt idx="2418">
                  <c:v>43931</c:v>
                </c:pt>
                <c:pt idx="2419">
                  <c:v>43931</c:v>
                </c:pt>
                <c:pt idx="2420">
                  <c:v>43931</c:v>
                </c:pt>
                <c:pt idx="2421">
                  <c:v>43931</c:v>
                </c:pt>
                <c:pt idx="2422">
                  <c:v>43931</c:v>
                </c:pt>
                <c:pt idx="2423">
                  <c:v>43932</c:v>
                </c:pt>
                <c:pt idx="2424">
                  <c:v>43932</c:v>
                </c:pt>
                <c:pt idx="2425">
                  <c:v>43932</c:v>
                </c:pt>
                <c:pt idx="2426">
                  <c:v>43932</c:v>
                </c:pt>
                <c:pt idx="2427">
                  <c:v>43932</c:v>
                </c:pt>
                <c:pt idx="2428">
                  <c:v>43932</c:v>
                </c:pt>
                <c:pt idx="2429">
                  <c:v>43932</c:v>
                </c:pt>
                <c:pt idx="2430">
                  <c:v>43932</c:v>
                </c:pt>
                <c:pt idx="2431">
                  <c:v>43932</c:v>
                </c:pt>
                <c:pt idx="2432">
                  <c:v>43932</c:v>
                </c:pt>
                <c:pt idx="2433">
                  <c:v>43932</c:v>
                </c:pt>
                <c:pt idx="2434">
                  <c:v>43932</c:v>
                </c:pt>
                <c:pt idx="2435">
                  <c:v>43932</c:v>
                </c:pt>
                <c:pt idx="2436">
                  <c:v>43932</c:v>
                </c:pt>
                <c:pt idx="2437">
                  <c:v>43932</c:v>
                </c:pt>
                <c:pt idx="2438">
                  <c:v>43932</c:v>
                </c:pt>
                <c:pt idx="2439">
                  <c:v>43932</c:v>
                </c:pt>
                <c:pt idx="2440">
                  <c:v>43932</c:v>
                </c:pt>
                <c:pt idx="2441">
                  <c:v>43932</c:v>
                </c:pt>
                <c:pt idx="2442">
                  <c:v>43932</c:v>
                </c:pt>
                <c:pt idx="2443">
                  <c:v>43932</c:v>
                </c:pt>
                <c:pt idx="2444">
                  <c:v>43932</c:v>
                </c:pt>
                <c:pt idx="2445">
                  <c:v>43932</c:v>
                </c:pt>
                <c:pt idx="2446">
                  <c:v>43932</c:v>
                </c:pt>
                <c:pt idx="2447">
                  <c:v>43933</c:v>
                </c:pt>
                <c:pt idx="2448">
                  <c:v>43933</c:v>
                </c:pt>
                <c:pt idx="2449">
                  <c:v>43933</c:v>
                </c:pt>
                <c:pt idx="2450">
                  <c:v>43933</c:v>
                </c:pt>
                <c:pt idx="2451">
                  <c:v>43933</c:v>
                </c:pt>
                <c:pt idx="2452">
                  <c:v>43933</c:v>
                </c:pt>
                <c:pt idx="2453">
                  <c:v>43933</c:v>
                </c:pt>
                <c:pt idx="2454">
                  <c:v>43933</c:v>
                </c:pt>
                <c:pt idx="2455">
                  <c:v>43933</c:v>
                </c:pt>
                <c:pt idx="2456">
                  <c:v>43933</c:v>
                </c:pt>
                <c:pt idx="2457">
                  <c:v>43933</c:v>
                </c:pt>
                <c:pt idx="2458">
                  <c:v>43933</c:v>
                </c:pt>
                <c:pt idx="2459">
                  <c:v>43933</c:v>
                </c:pt>
                <c:pt idx="2460">
                  <c:v>43933</c:v>
                </c:pt>
                <c:pt idx="2461">
                  <c:v>43933</c:v>
                </c:pt>
                <c:pt idx="2462">
                  <c:v>43933</c:v>
                </c:pt>
                <c:pt idx="2463">
                  <c:v>43933</c:v>
                </c:pt>
                <c:pt idx="2464">
                  <c:v>43933</c:v>
                </c:pt>
                <c:pt idx="2465">
                  <c:v>43933</c:v>
                </c:pt>
                <c:pt idx="2466">
                  <c:v>43933</c:v>
                </c:pt>
                <c:pt idx="2467">
                  <c:v>43933</c:v>
                </c:pt>
                <c:pt idx="2468">
                  <c:v>43933</c:v>
                </c:pt>
                <c:pt idx="2469">
                  <c:v>43933</c:v>
                </c:pt>
                <c:pt idx="2470">
                  <c:v>43933</c:v>
                </c:pt>
                <c:pt idx="2471">
                  <c:v>43934</c:v>
                </c:pt>
                <c:pt idx="2472">
                  <c:v>43934</c:v>
                </c:pt>
                <c:pt idx="2473">
                  <c:v>43934</c:v>
                </c:pt>
                <c:pt idx="2474">
                  <c:v>43934</c:v>
                </c:pt>
                <c:pt idx="2475">
                  <c:v>43934</c:v>
                </c:pt>
                <c:pt idx="2476">
                  <c:v>43934</c:v>
                </c:pt>
                <c:pt idx="2477">
                  <c:v>43934</c:v>
                </c:pt>
                <c:pt idx="2478">
                  <c:v>43934</c:v>
                </c:pt>
                <c:pt idx="2479">
                  <c:v>43934</c:v>
                </c:pt>
                <c:pt idx="2480">
                  <c:v>43934</c:v>
                </c:pt>
                <c:pt idx="2481">
                  <c:v>43934</c:v>
                </c:pt>
                <c:pt idx="2482">
                  <c:v>43934</c:v>
                </c:pt>
                <c:pt idx="2483">
                  <c:v>43934</c:v>
                </c:pt>
                <c:pt idx="2484">
                  <c:v>43934</c:v>
                </c:pt>
                <c:pt idx="2485">
                  <c:v>43934</c:v>
                </c:pt>
                <c:pt idx="2486">
                  <c:v>43934</c:v>
                </c:pt>
                <c:pt idx="2487">
                  <c:v>43934</c:v>
                </c:pt>
                <c:pt idx="2488">
                  <c:v>43934</c:v>
                </c:pt>
                <c:pt idx="2489">
                  <c:v>43934</c:v>
                </c:pt>
                <c:pt idx="2490">
                  <c:v>43934</c:v>
                </c:pt>
                <c:pt idx="2491">
                  <c:v>43934</c:v>
                </c:pt>
                <c:pt idx="2492">
                  <c:v>43934</c:v>
                </c:pt>
                <c:pt idx="2493">
                  <c:v>43934</c:v>
                </c:pt>
                <c:pt idx="2494">
                  <c:v>43934</c:v>
                </c:pt>
                <c:pt idx="2495">
                  <c:v>43935</c:v>
                </c:pt>
                <c:pt idx="2496">
                  <c:v>43935</c:v>
                </c:pt>
                <c:pt idx="2497">
                  <c:v>43935</c:v>
                </c:pt>
                <c:pt idx="2498">
                  <c:v>43935</c:v>
                </c:pt>
                <c:pt idx="2499">
                  <c:v>43935</c:v>
                </c:pt>
                <c:pt idx="2500">
                  <c:v>43935</c:v>
                </c:pt>
                <c:pt idx="2501">
                  <c:v>43935</c:v>
                </c:pt>
                <c:pt idx="2502">
                  <c:v>43935</c:v>
                </c:pt>
                <c:pt idx="2503">
                  <c:v>43935</c:v>
                </c:pt>
                <c:pt idx="2504">
                  <c:v>43935</c:v>
                </c:pt>
                <c:pt idx="2505">
                  <c:v>43935</c:v>
                </c:pt>
                <c:pt idx="2506">
                  <c:v>43935</c:v>
                </c:pt>
                <c:pt idx="2507">
                  <c:v>43935</c:v>
                </c:pt>
                <c:pt idx="2508">
                  <c:v>43935</c:v>
                </c:pt>
                <c:pt idx="2509">
                  <c:v>43935</c:v>
                </c:pt>
                <c:pt idx="2510">
                  <c:v>43935</c:v>
                </c:pt>
                <c:pt idx="2511">
                  <c:v>43935</c:v>
                </c:pt>
                <c:pt idx="2512">
                  <c:v>43935</c:v>
                </c:pt>
                <c:pt idx="2513">
                  <c:v>43935</c:v>
                </c:pt>
                <c:pt idx="2514">
                  <c:v>43935</c:v>
                </c:pt>
                <c:pt idx="2515">
                  <c:v>43935</c:v>
                </c:pt>
                <c:pt idx="2516">
                  <c:v>43935</c:v>
                </c:pt>
                <c:pt idx="2517">
                  <c:v>43935</c:v>
                </c:pt>
                <c:pt idx="2518">
                  <c:v>43935</c:v>
                </c:pt>
                <c:pt idx="2519">
                  <c:v>43936</c:v>
                </c:pt>
                <c:pt idx="2520">
                  <c:v>43936</c:v>
                </c:pt>
                <c:pt idx="2521">
                  <c:v>43936</c:v>
                </c:pt>
                <c:pt idx="2522">
                  <c:v>43936</c:v>
                </c:pt>
                <c:pt idx="2523">
                  <c:v>43936</c:v>
                </c:pt>
                <c:pt idx="2524">
                  <c:v>43936</c:v>
                </c:pt>
                <c:pt idx="2525">
                  <c:v>43936</c:v>
                </c:pt>
                <c:pt idx="2526">
                  <c:v>43936</c:v>
                </c:pt>
                <c:pt idx="2527">
                  <c:v>43936</c:v>
                </c:pt>
                <c:pt idx="2528">
                  <c:v>43936</c:v>
                </c:pt>
                <c:pt idx="2529">
                  <c:v>43936</c:v>
                </c:pt>
                <c:pt idx="2530">
                  <c:v>43936</c:v>
                </c:pt>
                <c:pt idx="2531">
                  <c:v>43936</c:v>
                </c:pt>
                <c:pt idx="2532">
                  <c:v>43936</c:v>
                </c:pt>
                <c:pt idx="2533">
                  <c:v>43936</c:v>
                </c:pt>
                <c:pt idx="2534">
                  <c:v>43936</c:v>
                </c:pt>
                <c:pt idx="2535">
                  <c:v>43936</c:v>
                </c:pt>
                <c:pt idx="2536">
                  <c:v>43936</c:v>
                </c:pt>
                <c:pt idx="2537">
                  <c:v>43936</c:v>
                </c:pt>
                <c:pt idx="2538">
                  <c:v>43936</c:v>
                </c:pt>
                <c:pt idx="2539">
                  <c:v>43936</c:v>
                </c:pt>
                <c:pt idx="2540">
                  <c:v>43936</c:v>
                </c:pt>
                <c:pt idx="2541">
                  <c:v>43936</c:v>
                </c:pt>
                <c:pt idx="2542">
                  <c:v>43936</c:v>
                </c:pt>
                <c:pt idx="2543">
                  <c:v>43937</c:v>
                </c:pt>
                <c:pt idx="2544">
                  <c:v>43937</c:v>
                </c:pt>
                <c:pt idx="2545">
                  <c:v>43937</c:v>
                </c:pt>
                <c:pt idx="2546">
                  <c:v>43937</c:v>
                </c:pt>
                <c:pt idx="2547">
                  <c:v>43937</c:v>
                </c:pt>
                <c:pt idx="2548">
                  <c:v>43937</c:v>
                </c:pt>
                <c:pt idx="2549">
                  <c:v>43937</c:v>
                </c:pt>
                <c:pt idx="2550">
                  <c:v>43937</c:v>
                </c:pt>
                <c:pt idx="2551">
                  <c:v>43937</c:v>
                </c:pt>
                <c:pt idx="2552">
                  <c:v>43937</c:v>
                </c:pt>
                <c:pt idx="2553">
                  <c:v>43937</c:v>
                </c:pt>
                <c:pt idx="2554">
                  <c:v>43937</c:v>
                </c:pt>
                <c:pt idx="2555">
                  <c:v>43937</c:v>
                </c:pt>
                <c:pt idx="2556">
                  <c:v>43937</c:v>
                </c:pt>
                <c:pt idx="2557">
                  <c:v>43937</c:v>
                </c:pt>
                <c:pt idx="2558">
                  <c:v>43937</c:v>
                </c:pt>
                <c:pt idx="2559">
                  <c:v>43937</c:v>
                </c:pt>
                <c:pt idx="2560">
                  <c:v>43937</c:v>
                </c:pt>
                <c:pt idx="2561">
                  <c:v>43937</c:v>
                </c:pt>
                <c:pt idx="2562">
                  <c:v>43937</c:v>
                </c:pt>
                <c:pt idx="2563">
                  <c:v>43937</c:v>
                </c:pt>
                <c:pt idx="2564">
                  <c:v>43937</c:v>
                </c:pt>
                <c:pt idx="2565">
                  <c:v>43937</c:v>
                </c:pt>
                <c:pt idx="2566">
                  <c:v>43937</c:v>
                </c:pt>
                <c:pt idx="2567">
                  <c:v>43938</c:v>
                </c:pt>
                <c:pt idx="2568">
                  <c:v>43938</c:v>
                </c:pt>
                <c:pt idx="2569">
                  <c:v>43938</c:v>
                </c:pt>
                <c:pt idx="2570">
                  <c:v>43938</c:v>
                </c:pt>
                <c:pt idx="2571">
                  <c:v>43938</c:v>
                </c:pt>
                <c:pt idx="2572">
                  <c:v>43938</c:v>
                </c:pt>
                <c:pt idx="2573">
                  <c:v>43938</c:v>
                </c:pt>
                <c:pt idx="2574">
                  <c:v>43938</c:v>
                </c:pt>
                <c:pt idx="2575">
                  <c:v>43938</c:v>
                </c:pt>
                <c:pt idx="2576">
                  <c:v>43938</c:v>
                </c:pt>
                <c:pt idx="2577">
                  <c:v>43938</c:v>
                </c:pt>
                <c:pt idx="2578">
                  <c:v>43938</c:v>
                </c:pt>
                <c:pt idx="2579">
                  <c:v>43938</c:v>
                </c:pt>
                <c:pt idx="2580">
                  <c:v>43938</c:v>
                </c:pt>
                <c:pt idx="2581">
                  <c:v>43938</c:v>
                </c:pt>
                <c:pt idx="2582">
                  <c:v>43938</c:v>
                </c:pt>
                <c:pt idx="2583">
                  <c:v>43938</c:v>
                </c:pt>
                <c:pt idx="2584">
                  <c:v>43938</c:v>
                </c:pt>
                <c:pt idx="2585">
                  <c:v>43938</c:v>
                </c:pt>
                <c:pt idx="2586">
                  <c:v>43938</c:v>
                </c:pt>
                <c:pt idx="2587">
                  <c:v>43938</c:v>
                </c:pt>
                <c:pt idx="2588">
                  <c:v>43938</c:v>
                </c:pt>
                <c:pt idx="2589">
                  <c:v>43938</c:v>
                </c:pt>
                <c:pt idx="2590">
                  <c:v>43938</c:v>
                </c:pt>
                <c:pt idx="2591">
                  <c:v>43939</c:v>
                </c:pt>
                <c:pt idx="2592">
                  <c:v>43939</c:v>
                </c:pt>
                <c:pt idx="2593">
                  <c:v>43939</c:v>
                </c:pt>
                <c:pt idx="2594">
                  <c:v>43939</c:v>
                </c:pt>
                <c:pt idx="2595">
                  <c:v>43939</c:v>
                </c:pt>
                <c:pt idx="2596">
                  <c:v>43939</c:v>
                </c:pt>
                <c:pt idx="2597">
                  <c:v>43939</c:v>
                </c:pt>
                <c:pt idx="2598">
                  <c:v>43939</c:v>
                </c:pt>
                <c:pt idx="2599">
                  <c:v>43939</c:v>
                </c:pt>
                <c:pt idx="2600">
                  <c:v>43939</c:v>
                </c:pt>
                <c:pt idx="2601">
                  <c:v>43939</c:v>
                </c:pt>
                <c:pt idx="2602">
                  <c:v>43939</c:v>
                </c:pt>
                <c:pt idx="2603">
                  <c:v>43939</c:v>
                </c:pt>
                <c:pt idx="2604">
                  <c:v>43939</c:v>
                </c:pt>
                <c:pt idx="2605">
                  <c:v>43939</c:v>
                </c:pt>
                <c:pt idx="2606">
                  <c:v>43939</c:v>
                </c:pt>
                <c:pt idx="2607">
                  <c:v>43939</c:v>
                </c:pt>
                <c:pt idx="2608">
                  <c:v>43939</c:v>
                </c:pt>
                <c:pt idx="2609">
                  <c:v>43939</c:v>
                </c:pt>
                <c:pt idx="2610">
                  <c:v>43939</c:v>
                </c:pt>
                <c:pt idx="2611">
                  <c:v>43939</c:v>
                </c:pt>
                <c:pt idx="2612">
                  <c:v>43939</c:v>
                </c:pt>
                <c:pt idx="2613">
                  <c:v>43939</c:v>
                </c:pt>
                <c:pt idx="2614">
                  <c:v>43939</c:v>
                </c:pt>
                <c:pt idx="2615">
                  <c:v>43940</c:v>
                </c:pt>
                <c:pt idx="2616">
                  <c:v>43940</c:v>
                </c:pt>
                <c:pt idx="2617">
                  <c:v>43940</c:v>
                </c:pt>
                <c:pt idx="2618">
                  <c:v>43940</c:v>
                </c:pt>
                <c:pt idx="2619">
                  <c:v>43940</c:v>
                </c:pt>
                <c:pt idx="2620">
                  <c:v>43940</c:v>
                </c:pt>
                <c:pt idx="2621">
                  <c:v>43940</c:v>
                </c:pt>
                <c:pt idx="2622">
                  <c:v>43940</c:v>
                </c:pt>
                <c:pt idx="2623">
                  <c:v>43940</c:v>
                </c:pt>
                <c:pt idx="2624">
                  <c:v>43940</c:v>
                </c:pt>
                <c:pt idx="2625">
                  <c:v>43940</c:v>
                </c:pt>
                <c:pt idx="2626">
                  <c:v>43940</c:v>
                </c:pt>
                <c:pt idx="2627">
                  <c:v>43940</c:v>
                </c:pt>
                <c:pt idx="2628">
                  <c:v>43940</c:v>
                </c:pt>
                <c:pt idx="2629">
                  <c:v>43940</c:v>
                </c:pt>
                <c:pt idx="2630">
                  <c:v>43940</c:v>
                </c:pt>
                <c:pt idx="2631">
                  <c:v>43940</c:v>
                </c:pt>
                <c:pt idx="2632">
                  <c:v>43940</c:v>
                </c:pt>
                <c:pt idx="2633">
                  <c:v>43940</c:v>
                </c:pt>
                <c:pt idx="2634">
                  <c:v>43940</c:v>
                </c:pt>
                <c:pt idx="2635">
                  <c:v>43940</c:v>
                </c:pt>
                <c:pt idx="2636">
                  <c:v>43940</c:v>
                </c:pt>
                <c:pt idx="2637">
                  <c:v>43940</c:v>
                </c:pt>
                <c:pt idx="2638">
                  <c:v>43940</c:v>
                </c:pt>
                <c:pt idx="2639">
                  <c:v>43941</c:v>
                </c:pt>
                <c:pt idx="2640">
                  <c:v>43941</c:v>
                </c:pt>
                <c:pt idx="2641">
                  <c:v>43941</c:v>
                </c:pt>
                <c:pt idx="2642">
                  <c:v>43941</c:v>
                </c:pt>
                <c:pt idx="2643">
                  <c:v>43941</c:v>
                </c:pt>
                <c:pt idx="2644">
                  <c:v>43941</c:v>
                </c:pt>
                <c:pt idx="2645">
                  <c:v>43941</c:v>
                </c:pt>
                <c:pt idx="2646">
                  <c:v>43941</c:v>
                </c:pt>
                <c:pt idx="2647">
                  <c:v>43941</c:v>
                </c:pt>
                <c:pt idx="2648">
                  <c:v>43941</c:v>
                </c:pt>
                <c:pt idx="2649">
                  <c:v>43941</c:v>
                </c:pt>
                <c:pt idx="2650">
                  <c:v>43941</c:v>
                </c:pt>
                <c:pt idx="2651">
                  <c:v>43941</c:v>
                </c:pt>
                <c:pt idx="2652">
                  <c:v>43941</c:v>
                </c:pt>
                <c:pt idx="2653">
                  <c:v>43941</c:v>
                </c:pt>
                <c:pt idx="2654">
                  <c:v>43941</c:v>
                </c:pt>
                <c:pt idx="2655">
                  <c:v>43941</c:v>
                </c:pt>
                <c:pt idx="2656">
                  <c:v>43941</c:v>
                </c:pt>
                <c:pt idx="2657">
                  <c:v>43941</c:v>
                </c:pt>
                <c:pt idx="2658">
                  <c:v>43941</c:v>
                </c:pt>
                <c:pt idx="2659">
                  <c:v>43941</c:v>
                </c:pt>
                <c:pt idx="2660">
                  <c:v>43941</c:v>
                </c:pt>
                <c:pt idx="2661">
                  <c:v>43941</c:v>
                </c:pt>
                <c:pt idx="2662">
                  <c:v>43941</c:v>
                </c:pt>
                <c:pt idx="2663">
                  <c:v>43942</c:v>
                </c:pt>
                <c:pt idx="2664">
                  <c:v>43942</c:v>
                </c:pt>
                <c:pt idx="2665">
                  <c:v>43942</c:v>
                </c:pt>
                <c:pt idx="2666">
                  <c:v>43942</c:v>
                </c:pt>
                <c:pt idx="2667">
                  <c:v>43942</c:v>
                </c:pt>
                <c:pt idx="2668">
                  <c:v>43942</c:v>
                </c:pt>
                <c:pt idx="2669">
                  <c:v>43942</c:v>
                </c:pt>
                <c:pt idx="2670">
                  <c:v>43942</c:v>
                </c:pt>
                <c:pt idx="2671">
                  <c:v>43942</c:v>
                </c:pt>
                <c:pt idx="2672">
                  <c:v>43942</c:v>
                </c:pt>
                <c:pt idx="2673">
                  <c:v>43942</c:v>
                </c:pt>
                <c:pt idx="2674">
                  <c:v>43942</c:v>
                </c:pt>
                <c:pt idx="2675">
                  <c:v>43942</c:v>
                </c:pt>
                <c:pt idx="2676">
                  <c:v>43942</c:v>
                </c:pt>
                <c:pt idx="2677">
                  <c:v>43942</c:v>
                </c:pt>
                <c:pt idx="2678">
                  <c:v>43942</c:v>
                </c:pt>
                <c:pt idx="2679">
                  <c:v>43942</c:v>
                </c:pt>
                <c:pt idx="2680">
                  <c:v>43942</c:v>
                </c:pt>
                <c:pt idx="2681">
                  <c:v>43942</c:v>
                </c:pt>
                <c:pt idx="2682">
                  <c:v>43942</c:v>
                </c:pt>
                <c:pt idx="2683">
                  <c:v>43942</c:v>
                </c:pt>
                <c:pt idx="2684">
                  <c:v>43942</c:v>
                </c:pt>
                <c:pt idx="2685">
                  <c:v>43942</c:v>
                </c:pt>
                <c:pt idx="2686">
                  <c:v>43942</c:v>
                </c:pt>
                <c:pt idx="2687">
                  <c:v>43943</c:v>
                </c:pt>
                <c:pt idx="2688">
                  <c:v>43943</c:v>
                </c:pt>
                <c:pt idx="2689">
                  <c:v>43943</c:v>
                </c:pt>
                <c:pt idx="2690">
                  <c:v>43943</c:v>
                </c:pt>
                <c:pt idx="2691">
                  <c:v>43943</c:v>
                </c:pt>
                <c:pt idx="2692">
                  <c:v>43943</c:v>
                </c:pt>
                <c:pt idx="2693">
                  <c:v>43943</c:v>
                </c:pt>
                <c:pt idx="2694">
                  <c:v>43943</c:v>
                </c:pt>
                <c:pt idx="2695">
                  <c:v>43943</c:v>
                </c:pt>
                <c:pt idx="2696">
                  <c:v>43943</c:v>
                </c:pt>
                <c:pt idx="2697">
                  <c:v>43943</c:v>
                </c:pt>
                <c:pt idx="2698">
                  <c:v>43943</c:v>
                </c:pt>
                <c:pt idx="2699">
                  <c:v>43943</c:v>
                </c:pt>
                <c:pt idx="2700">
                  <c:v>43943</c:v>
                </c:pt>
                <c:pt idx="2701">
                  <c:v>43943</c:v>
                </c:pt>
                <c:pt idx="2702">
                  <c:v>43943</c:v>
                </c:pt>
                <c:pt idx="2703">
                  <c:v>43943</c:v>
                </c:pt>
                <c:pt idx="2704">
                  <c:v>43943</c:v>
                </c:pt>
                <c:pt idx="2705">
                  <c:v>43943</c:v>
                </c:pt>
                <c:pt idx="2706">
                  <c:v>43943</c:v>
                </c:pt>
                <c:pt idx="2707">
                  <c:v>43943</c:v>
                </c:pt>
                <c:pt idx="2708">
                  <c:v>43943</c:v>
                </c:pt>
                <c:pt idx="2709">
                  <c:v>43943</c:v>
                </c:pt>
                <c:pt idx="2710">
                  <c:v>43943</c:v>
                </c:pt>
                <c:pt idx="2711">
                  <c:v>43944</c:v>
                </c:pt>
                <c:pt idx="2712">
                  <c:v>43944</c:v>
                </c:pt>
                <c:pt idx="2713">
                  <c:v>43944</c:v>
                </c:pt>
                <c:pt idx="2714">
                  <c:v>43944</c:v>
                </c:pt>
                <c:pt idx="2715">
                  <c:v>43944</c:v>
                </c:pt>
                <c:pt idx="2716">
                  <c:v>43944</c:v>
                </c:pt>
                <c:pt idx="2717">
                  <c:v>43944</c:v>
                </c:pt>
                <c:pt idx="2718">
                  <c:v>43944</c:v>
                </c:pt>
                <c:pt idx="2719">
                  <c:v>43944</c:v>
                </c:pt>
                <c:pt idx="2720">
                  <c:v>43944</c:v>
                </c:pt>
                <c:pt idx="2721">
                  <c:v>43944</c:v>
                </c:pt>
                <c:pt idx="2722">
                  <c:v>43944</c:v>
                </c:pt>
                <c:pt idx="2723">
                  <c:v>43944</c:v>
                </c:pt>
                <c:pt idx="2724">
                  <c:v>43944</c:v>
                </c:pt>
                <c:pt idx="2725">
                  <c:v>43944</c:v>
                </c:pt>
                <c:pt idx="2726">
                  <c:v>43944</c:v>
                </c:pt>
                <c:pt idx="2727">
                  <c:v>43944</c:v>
                </c:pt>
                <c:pt idx="2728">
                  <c:v>43944</c:v>
                </c:pt>
                <c:pt idx="2729">
                  <c:v>43944</c:v>
                </c:pt>
                <c:pt idx="2730">
                  <c:v>43944</c:v>
                </c:pt>
                <c:pt idx="2731">
                  <c:v>43944</c:v>
                </c:pt>
                <c:pt idx="2732">
                  <c:v>43944</c:v>
                </c:pt>
                <c:pt idx="2733">
                  <c:v>43944</c:v>
                </c:pt>
                <c:pt idx="2734">
                  <c:v>43944</c:v>
                </c:pt>
                <c:pt idx="2735">
                  <c:v>43945</c:v>
                </c:pt>
                <c:pt idx="2736">
                  <c:v>43945</c:v>
                </c:pt>
                <c:pt idx="2737">
                  <c:v>43945</c:v>
                </c:pt>
                <c:pt idx="2738">
                  <c:v>43945</c:v>
                </c:pt>
                <c:pt idx="2739">
                  <c:v>43945</c:v>
                </c:pt>
                <c:pt idx="2740">
                  <c:v>43945</c:v>
                </c:pt>
                <c:pt idx="2741">
                  <c:v>43945</c:v>
                </c:pt>
                <c:pt idx="2742">
                  <c:v>43945</c:v>
                </c:pt>
                <c:pt idx="2743">
                  <c:v>43945</c:v>
                </c:pt>
                <c:pt idx="2744">
                  <c:v>43945</c:v>
                </c:pt>
                <c:pt idx="2745">
                  <c:v>43945</c:v>
                </c:pt>
                <c:pt idx="2746">
                  <c:v>43945</c:v>
                </c:pt>
                <c:pt idx="2747">
                  <c:v>43945</c:v>
                </c:pt>
                <c:pt idx="2748">
                  <c:v>43945</c:v>
                </c:pt>
                <c:pt idx="2749">
                  <c:v>43945</c:v>
                </c:pt>
                <c:pt idx="2750">
                  <c:v>43945</c:v>
                </c:pt>
                <c:pt idx="2751">
                  <c:v>43945</c:v>
                </c:pt>
                <c:pt idx="2752">
                  <c:v>43945</c:v>
                </c:pt>
                <c:pt idx="2753">
                  <c:v>43945</c:v>
                </c:pt>
                <c:pt idx="2754">
                  <c:v>43945</c:v>
                </c:pt>
                <c:pt idx="2755">
                  <c:v>43945</c:v>
                </c:pt>
                <c:pt idx="2756">
                  <c:v>43945</c:v>
                </c:pt>
                <c:pt idx="2757">
                  <c:v>43945</c:v>
                </c:pt>
                <c:pt idx="2758">
                  <c:v>43945</c:v>
                </c:pt>
                <c:pt idx="2759">
                  <c:v>43946</c:v>
                </c:pt>
                <c:pt idx="2760">
                  <c:v>43946</c:v>
                </c:pt>
                <c:pt idx="2761">
                  <c:v>43946</c:v>
                </c:pt>
                <c:pt idx="2762">
                  <c:v>43946</c:v>
                </c:pt>
                <c:pt idx="2763">
                  <c:v>43946</c:v>
                </c:pt>
                <c:pt idx="2764">
                  <c:v>43946</c:v>
                </c:pt>
                <c:pt idx="2765">
                  <c:v>43946</c:v>
                </c:pt>
                <c:pt idx="2766">
                  <c:v>43946</c:v>
                </c:pt>
                <c:pt idx="2767">
                  <c:v>43946</c:v>
                </c:pt>
                <c:pt idx="2768">
                  <c:v>43946</c:v>
                </c:pt>
                <c:pt idx="2769">
                  <c:v>43946</c:v>
                </c:pt>
                <c:pt idx="2770">
                  <c:v>43946</c:v>
                </c:pt>
                <c:pt idx="2771">
                  <c:v>43946</c:v>
                </c:pt>
                <c:pt idx="2772">
                  <c:v>43946</c:v>
                </c:pt>
                <c:pt idx="2773">
                  <c:v>43946</c:v>
                </c:pt>
                <c:pt idx="2774">
                  <c:v>43946</c:v>
                </c:pt>
                <c:pt idx="2775">
                  <c:v>43946</c:v>
                </c:pt>
                <c:pt idx="2776">
                  <c:v>43946</c:v>
                </c:pt>
                <c:pt idx="2777">
                  <c:v>43946</c:v>
                </c:pt>
                <c:pt idx="2778">
                  <c:v>43946</c:v>
                </c:pt>
                <c:pt idx="2779">
                  <c:v>43946</c:v>
                </c:pt>
                <c:pt idx="2780">
                  <c:v>43946</c:v>
                </c:pt>
                <c:pt idx="2781">
                  <c:v>43946</c:v>
                </c:pt>
                <c:pt idx="2782">
                  <c:v>43946</c:v>
                </c:pt>
                <c:pt idx="2783">
                  <c:v>43947</c:v>
                </c:pt>
                <c:pt idx="2784">
                  <c:v>43947</c:v>
                </c:pt>
                <c:pt idx="2785">
                  <c:v>43947</c:v>
                </c:pt>
                <c:pt idx="2786">
                  <c:v>43947</c:v>
                </c:pt>
                <c:pt idx="2787">
                  <c:v>43947</c:v>
                </c:pt>
                <c:pt idx="2788">
                  <c:v>43947</c:v>
                </c:pt>
                <c:pt idx="2789">
                  <c:v>43947</c:v>
                </c:pt>
                <c:pt idx="2790">
                  <c:v>43947</c:v>
                </c:pt>
                <c:pt idx="2791">
                  <c:v>43947</c:v>
                </c:pt>
                <c:pt idx="2792">
                  <c:v>43947</c:v>
                </c:pt>
                <c:pt idx="2793">
                  <c:v>43947</c:v>
                </c:pt>
                <c:pt idx="2794">
                  <c:v>43947</c:v>
                </c:pt>
                <c:pt idx="2795">
                  <c:v>43947</c:v>
                </c:pt>
                <c:pt idx="2796">
                  <c:v>43947</c:v>
                </c:pt>
                <c:pt idx="2797">
                  <c:v>43947</c:v>
                </c:pt>
                <c:pt idx="2798">
                  <c:v>43947</c:v>
                </c:pt>
                <c:pt idx="2799">
                  <c:v>43947</c:v>
                </c:pt>
                <c:pt idx="2800">
                  <c:v>43947</c:v>
                </c:pt>
                <c:pt idx="2801">
                  <c:v>43947</c:v>
                </c:pt>
                <c:pt idx="2802">
                  <c:v>43947</c:v>
                </c:pt>
                <c:pt idx="2803">
                  <c:v>43947</c:v>
                </c:pt>
                <c:pt idx="2804">
                  <c:v>43947</c:v>
                </c:pt>
                <c:pt idx="2805">
                  <c:v>43947</c:v>
                </c:pt>
                <c:pt idx="2806">
                  <c:v>43947</c:v>
                </c:pt>
                <c:pt idx="2807">
                  <c:v>43948</c:v>
                </c:pt>
                <c:pt idx="2808">
                  <c:v>43948</c:v>
                </c:pt>
                <c:pt idx="2809">
                  <c:v>43948</c:v>
                </c:pt>
                <c:pt idx="2810">
                  <c:v>43948</c:v>
                </c:pt>
                <c:pt idx="2811">
                  <c:v>43948</c:v>
                </c:pt>
                <c:pt idx="2812">
                  <c:v>43948</c:v>
                </c:pt>
                <c:pt idx="2813">
                  <c:v>43948</c:v>
                </c:pt>
                <c:pt idx="2814">
                  <c:v>43948</c:v>
                </c:pt>
                <c:pt idx="2815">
                  <c:v>43948</c:v>
                </c:pt>
                <c:pt idx="2816">
                  <c:v>43948</c:v>
                </c:pt>
                <c:pt idx="2817">
                  <c:v>43948</c:v>
                </c:pt>
                <c:pt idx="2818">
                  <c:v>43948</c:v>
                </c:pt>
                <c:pt idx="2819">
                  <c:v>43948</c:v>
                </c:pt>
                <c:pt idx="2820">
                  <c:v>43948</c:v>
                </c:pt>
                <c:pt idx="2821">
                  <c:v>43948</c:v>
                </c:pt>
                <c:pt idx="2822">
                  <c:v>43948</c:v>
                </c:pt>
                <c:pt idx="2823">
                  <c:v>43948</c:v>
                </c:pt>
                <c:pt idx="2824">
                  <c:v>43948</c:v>
                </c:pt>
                <c:pt idx="2825">
                  <c:v>43948</c:v>
                </c:pt>
                <c:pt idx="2826">
                  <c:v>43948</c:v>
                </c:pt>
                <c:pt idx="2827">
                  <c:v>43948</c:v>
                </c:pt>
                <c:pt idx="2828">
                  <c:v>43948</c:v>
                </c:pt>
                <c:pt idx="2829">
                  <c:v>43948</c:v>
                </c:pt>
                <c:pt idx="2830">
                  <c:v>43948</c:v>
                </c:pt>
                <c:pt idx="2831">
                  <c:v>43949</c:v>
                </c:pt>
                <c:pt idx="2832">
                  <c:v>43949</c:v>
                </c:pt>
                <c:pt idx="2833">
                  <c:v>43949</c:v>
                </c:pt>
                <c:pt idx="2834">
                  <c:v>43949</c:v>
                </c:pt>
                <c:pt idx="2835">
                  <c:v>43949</c:v>
                </c:pt>
                <c:pt idx="2836">
                  <c:v>43949</c:v>
                </c:pt>
                <c:pt idx="2837">
                  <c:v>43949</c:v>
                </c:pt>
                <c:pt idx="2838">
                  <c:v>43949</c:v>
                </c:pt>
                <c:pt idx="2839">
                  <c:v>43949</c:v>
                </c:pt>
                <c:pt idx="2840">
                  <c:v>43949</c:v>
                </c:pt>
                <c:pt idx="2841">
                  <c:v>43949</c:v>
                </c:pt>
                <c:pt idx="2842">
                  <c:v>43949</c:v>
                </c:pt>
                <c:pt idx="2843">
                  <c:v>43949</c:v>
                </c:pt>
                <c:pt idx="2844">
                  <c:v>43949</c:v>
                </c:pt>
                <c:pt idx="2845">
                  <c:v>43949</c:v>
                </c:pt>
                <c:pt idx="2846">
                  <c:v>43949</c:v>
                </c:pt>
                <c:pt idx="2847">
                  <c:v>43949</c:v>
                </c:pt>
                <c:pt idx="2848">
                  <c:v>43949</c:v>
                </c:pt>
                <c:pt idx="2849">
                  <c:v>43949</c:v>
                </c:pt>
                <c:pt idx="2850">
                  <c:v>43949</c:v>
                </c:pt>
                <c:pt idx="2851">
                  <c:v>43949</c:v>
                </c:pt>
                <c:pt idx="2852">
                  <c:v>43949</c:v>
                </c:pt>
                <c:pt idx="2853">
                  <c:v>43949</c:v>
                </c:pt>
                <c:pt idx="2854">
                  <c:v>43949</c:v>
                </c:pt>
                <c:pt idx="2855">
                  <c:v>43950</c:v>
                </c:pt>
                <c:pt idx="2856">
                  <c:v>43950</c:v>
                </c:pt>
                <c:pt idx="2857">
                  <c:v>43950</c:v>
                </c:pt>
                <c:pt idx="2858">
                  <c:v>43950</c:v>
                </c:pt>
                <c:pt idx="2859">
                  <c:v>43950</c:v>
                </c:pt>
                <c:pt idx="2860">
                  <c:v>43950</c:v>
                </c:pt>
                <c:pt idx="2861">
                  <c:v>43950</c:v>
                </c:pt>
                <c:pt idx="2862">
                  <c:v>43950</c:v>
                </c:pt>
                <c:pt idx="2863">
                  <c:v>43950</c:v>
                </c:pt>
                <c:pt idx="2864">
                  <c:v>43950</c:v>
                </c:pt>
                <c:pt idx="2865">
                  <c:v>43950</c:v>
                </c:pt>
                <c:pt idx="2866">
                  <c:v>43950</c:v>
                </c:pt>
                <c:pt idx="2867">
                  <c:v>43950</c:v>
                </c:pt>
                <c:pt idx="2868">
                  <c:v>43950</c:v>
                </c:pt>
                <c:pt idx="2869">
                  <c:v>43950</c:v>
                </c:pt>
                <c:pt idx="2870">
                  <c:v>43950</c:v>
                </c:pt>
                <c:pt idx="2871">
                  <c:v>43950</c:v>
                </c:pt>
                <c:pt idx="2872">
                  <c:v>43950</c:v>
                </c:pt>
                <c:pt idx="2873">
                  <c:v>43950</c:v>
                </c:pt>
                <c:pt idx="2874">
                  <c:v>43950</c:v>
                </c:pt>
                <c:pt idx="2875">
                  <c:v>43950</c:v>
                </c:pt>
                <c:pt idx="2876">
                  <c:v>43950</c:v>
                </c:pt>
                <c:pt idx="2877">
                  <c:v>43950</c:v>
                </c:pt>
                <c:pt idx="2878">
                  <c:v>43950</c:v>
                </c:pt>
                <c:pt idx="2879">
                  <c:v>43951</c:v>
                </c:pt>
                <c:pt idx="2880">
                  <c:v>43951</c:v>
                </c:pt>
                <c:pt idx="2881">
                  <c:v>43951</c:v>
                </c:pt>
                <c:pt idx="2882">
                  <c:v>43951</c:v>
                </c:pt>
                <c:pt idx="2883">
                  <c:v>43951</c:v>
                </c:pt>
                <c:pt idx="2884">
                  <c:v>43951</c:v>
                </c:pt>
                <c:pt idx="2885">
                  <c:v>43951</c:v>
                </c:pt>
                <c:pt idx="2886">
                  <c:v>43951</c:v>
                </c:pt>
                <c:pt idx="2887">
                  <c:v>43951</c:v>
                </c:pt>
                <c:pt idx="2888">
                  <c:v>43951</c:v>
                </c:pt>
                <c:pt idx="2889">
                  <c:v>43951</c:v>
                </c:pt>
                <c:pt idx="2890">
                  <c:v>43951</c:v>
                </c:pt>
                <c:pt idx="2891">
                  <c:v>43951</c:v>
                </c:pt>
                <c:pt idx="2892">
                  <c:v>43951</c:v>
                </c:pt>
                <c:pt idx="2893">
                  <c:v>43951</c:v>
                </c:pt>
                <c:pt idx="2894">
                  <c:v>43951</c:v>
                </c:pt>
                <c:pt idx="2895">
                  <c:v>43951</c:v>
                </c:pt>
                <c:pt idx="2896">
                  <c:v>43951</c:v>
                </c:pt>
                <c:pt idx="2897">
                  <c:v>43951</c:v>
                </c:pt>
                <c:pt idx="2898">
                  <c:v>43951</c:v>
                </c:pt>
                <c:pt idx="2899">
                  <c:v>43951</c:v>
                </c:pt>
                <c:pt idx="2900">
                  <c:v>43951</c:v>
                </c:pt>
                <c:pt idx="2901">
                  <c:v>43951</c:v>
                </c:pt>
                <c:pt idx="2902">
                  <c:v>43951</c:v>
                </c:pt>
                <c:pt idx="2903">
                  <c:v>43952</c:v>
                </c:pt>
                <c:pt idx="2904">
                  <c:v>43952</c:v>
                </c:pt>
                <c:pt idx="2905">
                  <c:v>43952</c:v>
                </c:pt>
                <c:pt idx="2906">
                  <c:v>43952</c:v>
                </c:pt>
                <c:pt idx="2907">
                  <c:v>43952</c:v>
                </c:pt>
                <c:pt idx="2908">
                  <c:v>43952</c:v>
                </c:pt>
                <c:pt idx="2909">
                  <c:v>43952</c:v>
                </c:pt>
                <c:pt idx="2910">
                  <c:v>43952</c:v>
                </c:pt>
                <c:pt idx="2911">
                  <c:v>43952</c:v>
                </c:pt>
                <c:pt idx="2912">
                  <c:v>43952</c:v>
                </c:pt>
                <c:pt idx="2913">
                  <c:v>43952</c:v>
                </c:pt>
                <c:pt idx="2914">
                  <c:v>43952</c:v>
                </c:pt>
                <c:pt idx="2915">
                  <c:v>43952</c:v>
                </c:pt>
                <c:pt idx="2916">
                  <c:v>43952</c:v>
                </c:pt>
                <c:pt idx="2917">
                  <c:v>43952</c:v>
                </c:pt>
                <c:pt idx="2918">
                  <c:v>43952</c:v>
                </c:pt>
                <c:pt idx="2919">
                  <c:v>43952</c:v>
                </c:pt>
                <c:pt idx="2920">
                  <c:v>43952</c:v>
                </c:pt>
                <c:pt idx="2921">
                  <c:v>43952</c:v>
                </c:pt>
                <c:pt idx="2922">
                  <c:v>43952</c:v>
                </c:pt>
                <c:pt idx="2923">
                  <c:v>43952</c:v>
                </c:pt>
                <c:pt idx="2924">
                  <c:v>43952</c:v>
                </c:pt>
                <c:pt idx="2925">
                  <c:v>43952</c:v>
                </c:pt>
                <c:pt idx="2926">
                  <c:v>43952</c:v>
                </c:pt>
                <c:pt idx="2927">
                  <c:v>43953</c:v>
                </c:pt>
                <c:pt idx="2928">
                  <c:v>43953</c:v>
                </c:pt>
                <c:pt idx="2929">
                  <c:v>43953</c:v>
                </c:pt>
                <c:pt idx="2930">
                  <c:v>43953</c:v>
                </c:pt>
                <c:pt idx="2931">
                  <c:v>43953</c:v>
                </c:pt>
                <c:pt idx="2932">
                  <c:v>43953</c:v>
                </c:pt>
                <c:pt idx="2933">
                  <c:v>43953</c:v>
                </c:pt>
                <c:pt idx="2934">
                  <c:v>43953</c:v>
                </c:pt>
                <c:pt idx="2935">
                  <c:v>43953</c:v>
                </c:pt>
                <c:pt idx="2936">
                  <c:v>43953</c:v>
                </c:pt>
                <c:pt idx="2937">
                  <c:v>43953</c:v>
                </c:pt>
                <c:pt idx="2938">
                  <c:v>43953</c:v>
                </c:pt>
                <c:pt idx="2939">
                  <c:v>43953</c:v>
                </c:pt>
                <c:pt idx="2940">
                  <c:v>43953</c:v>
                </c:pt>
                <c:pt idx="2941">
                  <c:v>43953</c:v>
                </c:pt>
                <c:pt idx="2942">
                  <c:v>43953</c:v>
                </c:pt>
                <c:pt idx="2943">
                  <c:v>43953</c:v>
                </c:pt>
                <c:pt idx="2944">
                  <c:v>43953</c:v>
                </c:pt>
                <c:pt idx="2945">
                  <c:v>43953</c:v>
                </c:pt>
                <c:pt idx="2946">
                  <c:v>43953</c:v>
                </c:pt>
                <c:pt idx="2947">
                  <c:v>43953</c:v>
                </c:pt>
                <c:pt idx="2948">
                  <c:v>43953</c:v>
                </c:pt>
                <c:pt idx="2949">
                  <c:v>43953</c:v>
                </c:pt>
                <c:pt idx="2950">
                  <c:v>43953</c:v>
                </c:pt>
                <c:pt idx="2951">
                  <c:v>43954</c:v>
                </c:pt>
                <c:pt idx="2952">
                  <c:v>43954</c:v>
                </c:pt>
                <c:pt idx="2953">
                  <c:v>43954</c:v>
                </c:pt>
                <c:pt idx="2954">
                  <c:v>43954</c:v>
                </c:pt>
                <c:pt idx="2955">
                  <c:v>43954</c:v>
                </c:pt>
                <c:pt idx="2956">
                  <c:v>43954</c:v>
                </c:pt>
                <c:pt idx="2957">
                  <c:v>43954</c:v>
                </c:pt>
                <c:pt idx="2958">
                  <c:v>43954</c:v>
                </c:pt>
                <c:pt idx="2959">
                  <c:v>43954</c:v>
                </c:pt>
                <c:pt idx="2960">
                  <c:v>43954</c:v>
                </c:pt>
                <c:pt idx="2961">
                  <c:v>43954</c:v>
                </c:pt>
                <c:pt idx="2962">
                  <c:v>43954</c:v>
                </c:pt>
                <c:pt idx="2963">
                  <c:v>43954</c:v>
                </c:pt>
                <c:pt idx="2964">
                  <c:v>43954</c:v>
                </c:pt>
                <c:pt idx="2965">
                  <c:v>43954</c:v>
                </c:pt>
                <c:pt idx="2966">
                  <c:v>43954</c:v>
                </c:pt>
                <c:pt idx="2967">
                  <c:v>43954</c:v>
                </c:pt>
                <c:pt idx="2968">
                  <c:v>43954</c:v>
                </c:pt>
                <c:pt idx="2969">
                  <c:v>43954</c:v>
                </c:pt>
                <c:pt idx="2970">
                  <c:v>43954</c:v>
                </c:pt>
                <c:pt idx="2971">
                  <c:v>43954</c:v>
                </c:pt>
                <c:pt idx="2972">
                  <c:v>43954</c:v>
                </c:pt>
                <c:pt idx="2973">
                  <c:v>43954</c:v>
                </c:pt>
                <c:pt idx="2974">
                  <c:v>43954</c:v>
                </c:pt>
                <c:pt idx="2975">
                  <c:v>43955</c:v>
                </c:pt>
                <c:pt idx="2976">
                  <c:v>43955</c:v>
                </c:pt>
                <c:pt idx="2977">
                  <c:v>43955</c:v>
                </c:pt>
                <c:pt idx="2978">
                  <c:v>43955</c:v>
                </c:pt>
                <c:pt idx="2979">
                  <c:v>43955</c:v>
                </c:pt>
                <c:pt idx="2980">
                  <c:v>43955</c:v>
                </c:pt>
                <c:pt idx="2981">
                  <c:v>43955</c:v>
                </c:pt>
                <c:pt idx="2982">
                  <c:v>43955</c:v>
                </c:pt>
                <c:pt idx="2983">
                  <c:v>43955</c:v>
                </c:pt>
                <c:pt idx="2984">
                  <c:v>43955</c:v>
                </c:pt>
                <c:pt idx="2985">
                  <c:v>43955</c:v>
                </c:pt>
                <c:pt idx="2986">
                  <c:v>43955</c:v>
                </c:pt>
                <c:pt idx="2987">
                  <c:v>43955</c:v>
                </c:pt>
                <c:pt idx="2988">
                  <c:v>43955</c:v>
                </c:pt>
                <c:pt idx="2989">
                  <c:v>43955</c:v>
                </c:pt>
                <c:pt idx="2990">
                  <c:v>43955</c:v>
                </c:pt>
                <c:pt idx="2991">
                  <c:v>43955</c:v>
                </c:pt>
                <c:pt idx="2992">
                  <c:v>43955</c:v>
                </c:pt>
                <c:pt idx="2993">
                  <c:v>43955</c:v>
                </c:pt>
                <c:pt idx="2994">
                  <c:v>43955</c:v>
                </c:pt>
                <c:pt idx="2995">
                  <c:v>43955</c:v>
                </c:pt>
                <c:pt idx="2996">
                  <c:v>43955</c:v>
                </c:pt>
                <c:pt idx="2997">
                  <c:v>43955</c:v>
                </c:pt>
                <c:pt idx="2998">
                  <c:v>43955</c:v>
                </c:pt>
                <c:pt idx="2999">
                  <c:v>43956</c:v>
                </c:pt>
                <c:pt idx="3000">
                  <c:v>43956</c:v>
                </c:pt>
                <c:pt idx="3001">
                  <c:v>43956</c:v>
                </c:pt>
                <c:pt idx="3002">
                  <c:v>43956</c:v>
                </c:pt>
                <c:pt idx="3003">
                  <c:v>43956</c:v>
                </c:pt>
                <c:pt idx="3004">
                  <c:v>43956</c:v>
                </c:pt>
                <c:pt idx="3005">
                  <c:v>43956</c:v>
                </c:pt>
                <c:pt idx="3006">
                  <c:v>43956</c:v>
                </c:pt>
                <c:pt idx="3007">
                  <c:v>43956</c:v>
                </c:pt>
                <c:pt idx="3008">
                  <c:v>43956</c:v>
                </c:pt>
                <c:pt idx="3009">
                  <c:v>43956</c:v>
                </c:pt>
                <c:pt idx="3010">
                  <c:v>43956</c:v>
                </c:pt>
                <c:pt idx="3011">
                  <c:v>43956</c:v>
                </c:pt>
                <c:pt idx="3012">
                  <c:v>43956</c:v>
                </c:pt>
                <c:pt idx="3013">
                  <c:v>43956</c:v>
                </c:pt>
                <c:pt idx="3014">
                  <c:v>43956</c:v>
                </c:pt>
                <c:pt idx="3015">
                  <c:v>43956</c:v>
                </c:pt>
                <c:pt idx="3016">
                  <c:v>43956</c:v>
                </c:pt>
                <c:pt idx="3017">
                  <c:v>43956</c:v>
                </c:pt>
                <c:pt idx="3018">
                  <c:v>43956</c:v>
                </c:pt>
                <c:pt idx="3019">
                  <c:v>43956</c:v>
                </c:pt>
                <c:pt idx="3020">
                  <c:v>43956</c:v>
                </c:pt>
                <c:pt idx="3021">
                  <c:v>43956</c:v>
                </c:pt>
                <c:pt idx="3022">
                  <c:v>43956</c:v>
                </c:pt>
                <c:pt idx="3023">
                  <c:v>43957</c:v>
                </c:pt>
                <c:pt idx="3024">
                  <c:v>43957</c:v>
                </c:pt>
                <c:pt idx="3025">
                  <c:v>43957</c:v>
                </c:pt>
                <c:pt idx="3026">
                  <c:v>43957</c:v>
                </c:pt>
                <c:pt idx="3027">
                  <c:v>43957</c:v>
                </c:pt>
                <c:pt idx="3028">
                  <c:v>43957</c:v>
                </c:pt>
                <c:pt idx="3029">
                  <c:v>43957</c:v>
                </c:pt>
                <c:pt idx="3030">
                  <c:v>43957</c:v>
                </c:pt>
                <c:pt idx="3031">
                  <c:v>43957</c:v>
                </c:pt>
                <c:pt idx="3032">
                  <c:v>43957</c:v>
                </c:pt>
                <c:pt idx="3033">
                  <c:v>43957</c:v>
                </c:pt>
                <c:pt idx="3034">
                  <c:v>43957</c:v>
                </c:pt>
                <c:pt idx="3035">
                  <c:v>43957</c:v>
                </c:pt>
                <c:pt idx="3036">
                  <c:v>43957</c:v>
                </c:pt>
                <c:pt idx="3037">
                  <c:v>43957</c:v>
                </c:pt>
                <c:pt idx="3038">
                  <c:v>43957</c:v>
                </c:pt>
                <c:pt idx="3039">
                  <c:v>43957</c:v>
                </c:pt>
                <c:pt idx="3040">
                  <c:v>43957</c:v>
                </c:pt>
                <c:pt idx="3041">
                  <c:v>43957</c:v>
                </c:pt>
                <c:pt idx="3042">
                  <c:v>43957</c:v>
                </c:pt>
                <c:pt idx="3043">
                  <c:v>43957</c:v>
                </c:pt>
                <c:pt idx="3044">
                  <c:v>43957</c:v>
                </c:pt>
                <c:pt idx="3045">
                  <c:v>43957</c:v>
                </c:pt>
                <c:pt idx="3046">
                  <c:v>43957</c:v>
                </c:pt>
                <c:pt idx="3047">
                  <c:v>43958</c:v>
                </c:pt>
                <c:pt idx="3048">
                  <c:v>43958</c:v>
                </c:pt>
                <c:pt idx="3049">
                  <c:v>43958</c:v>
                </c:pt>
                <c:pt idx="3050">
                  <c:v>43958</c:v>
                </c:pt>
                <c:pt idx="3051">
                  <c:v>43958</c:v>
                </c:pt>
                <c:pt idx="3052">
                  <c:v>43958</c:v>
                </c:pt>
                <c:pt idx="3053">
                  <c:v>43958</c:v>
                </c:pt>
                <c:pt idx="3054">
                  <c:v>43958</c:v>
                </c:pt>
                <c:pt idx="3055">
                  <c:v>43958</c:v>
                </c:pt>
                <c:pt idx="3056">
                  <c:v>43958</c:v>
                </c:pt>
                <c:pt idx="3057">
                  <c:v>43958</c:v>
                </c:pt>
                <c:pt idx="3058">
                  <c:v>43958</c:v>
                </c:pt>
                <c:pt idx="3059">
                  <c:v>43958</c:v>
                </c:pt>
                <c:pt idx="3060">
                  <c:v>43958</c:v>
                </c:pt>
                <c:pt idx="3061">
                  <c:v>43958</c:v>
                </c:pt>
                <c:pt idx="3062">
                  <c:v>43958</c:v>
                </c:pt>
                <c:pt idx="3063">
                  <c:v>43958</c:v>
                </c:pt>
                <c:pt idx="3064">
                  <c:v>43958</c:v>
                </c:pt>
                <c:pt idx="3065">
                  <c:v>43958</c:v>
                </c:pt>
                <c:pt idx="3066">
                  <c:v>43958</c:v>
                </c:pt>
                <c:pt idx="3067">
                  <c:v>43958</c:v>
                </c:pt>
                <c:pt idx="3068">
                  <c:v>43958</c:v>
                </c:pt>
                <c:pt idx="3069">
                  <c:v>43958</c:v>
                </c:pt>
                <c:pt idx="3070">
                  <c:v>43958</c:v>
                </c:pt>
                <c:pt idx="3071">
                  <c:v>43959</c:v>
                </c:pt>
                <c:pt idx="3072">
                  <c:v>43959</c:v>
                </c:pt>
                <c:pt idx="3073">
                  <c:v>43959</c:v>
                </c:pt>
                <c:pt idx="3074">
                  <c:v>43959</c:v>
                </c:pt>
                <c:pt idx="3075">
                  <c:v>43959</c:v>
                </c:pt>
                <c:pt idx="3076">
                  <c:v>43959</c:v>
                </c:pt>
                <c:pt idx="3077">
                  <c:v>43959</c:v>
                </c:pt>
                <c:pt idx="3078">
                  <c:v>43959</c:v>
                </c:pt>
                <c:pt idx="3079">
                  <c:v>43959</c:v>
                </c:pt>
                <c:pt idx="3080">
                  <c:v>43959</c:v>
                </c:pt>
                <c:pt idx="3081">
                  <c:v>43959</c:v>
                </c:pt>
                <c:pt idx="3082">
                  <c:v>43959</c:v>
                </c:pt>
                <c:pt idx="3083">
                  <c:v>43959</c:v>
                </c:pt>
                <c:pt idx="3084">
                  <c:v>43959</c:v>
                </c:pt>
                <c:pt idx="3085">
                  <c:v>43959</c:v>
                </c:pt>
                <c:pt idx="3086">
                  <c:v>43959</c:v>
                </c:pt>
                <c:pt idx="3087">
                  <c:v>43959</c:v>
                </c:pt>
                <c:pt idx="3088">
                  <c:v>43959</c:v>
                </c:pt>
                <c:pt idx="3089">
                  <c:v>43959</c:v>
                </c:pt>
                <c:pt idx="3090">
                  <c:v>43959</c:v>
                </c:pt>
                <c:pt idx="3091">
                  <c:v>43959</c:v>
                </c:pt>
                <c:pt idx="3092">
                  <c:v>43959</c:v>
                </c:pt>
                <c:pt idx="3093">
                  <c:v>43959</c:v>
                </c:pt>
                <c:pt idx="3094">
                  <c:v>43959</c:v>
                </c:pt>
                <c:pt idx="3095">
                  <c:v>43960</c:v>
                </c:pt>
                <c:pt idx="3096">
                  <c:v>43960</c:v>
                </c:pt>
                <c:pt idx="3097">
                  <c:v>43960</c:v>
                </c:pt>
                <c:pt idx="3098">
                  <c:v>43960</c:v>
                </c:pt>
                <c:pt idx="3099">
                  <c:v>43960</c:v>
                </c:pt>
                <c:pt idx="3100">
                  <c:v>43960</c:v>
                </c:pt>
                <c:pt idx="3101">
                  <c:v>43960</c:v>
                </c:pt>
                <c:pt idx="3102">
                  <c:v>43960</c:v>
                </c:pt>
                <c:pt idx="3103">
                  <c:v>43960</c:v>
                </c:pt>
                <c:pt idx="3104">
                  <c:v>43960</c:v>
                </c:pt>
                <c:pt idx="3105">
                  <c:v>43960</c:v>
                </c:pt>
                <c:pt idx="3106">
                  <c:v>43960</c:v>
                </c:pt>
                <c:pt idx="3107">
                  <c:v>43960</c:v>
                </c:pt>
                <c:pt idx="3108">
                  <c:v>43960</c:v>
                </c:pt>
                <c:pt idx="3109">
                  <c:v>43960</c:v>
                </c:pt>
                <c:pt idx="3110">
                  <c:v>43960</c:v>
                </c:pt>
                <c:pt idx="3111">
                  <c:v>43960</c:v>
                </c:pt>
                <c:pt idx="3112">
                  <c:v>43960</c:v>
                </c:pt>
                <c:pt idx="3113">
                  <c:v>43960</c:v>
                </c:pt>
                <c:pt idx="3114">
                  <c:v>43960</c:v>
                </c:pt>
                <c:pt idx="3115">
                  <c:v>43960</c:v>
                </c:pt>
                <c:pt idx="3116">
                  <c:v>43960</c:v>
                </c:pt>
                <c:pt idx="3117">
                  <c:v>43960</c:v>
                </c:pt>
                <c:pt idx="3118">
                  <c:v>43960</c:v>
                </c:pt>
                <c:pt idx="3119">
                  <c:v>43961</c:v>
                </c:pt>
                <c:pt idx="3120">
                  <c:v>43961</c:v>
                </c:pt>
                <c:pt idx="3121">
                  <c:v>43961</c:v>
                </c:pt>
                <c:pt idx="3122">
                  <c:v>43961</c:v>
                </c:pt>
                <c:pt idx="3123">
                  <c:v>43961</c:v>
                </c:pt>
                <c:pt idx="3124">
                  <c:v>43961</c:v>
                </c:pt>
                <c:pt idx="3125">
                  <c:v>43961</c:v>
                </c:pt>
                <c:pt idx="3126">
                  <c:v>43961</c:v>
                </c:pt>
                <c:pt idx="3127">
                  <c:v>43961</c:v>
                </c:pt>
                <c:pt idx="3128">
                  <c:v>43961</c:v>
                </c:pt>
                <c:pt idx="3129">
                  <c:v>43961</c:v>
                </c:pt>
                <c:pt idx="3130">
                  <c:v>43961</c:v>
                </c:pt>
                <c:pt idx="3131">
                  <c:v>43961</c:v>
                </c:pt>
                <c:pt idx="3132">
                  <c:v>43961</c:v>
                </c:pt>
                <c:pt idx="3133">
                  <c:v>43961</c:v>
                </c:pt>
                <c:pt idx="3134">
                  <c:v>43961</c:v>
                </c:pt>
                <c:pt idx="3135">
                  <c:v>43961</c:v>
                </c:pt>
                <c:pt idx="3136">
                  <c:v>43961</c:v>
                </c:pt>
                <c:pt idx="3137">
                  <c:v>43961</c:v>
                </c:pt>
                <c:pt idx="3138">
                  <c:v>43961</c:v>
                </c:pt>
                <c:pt idx="3139">
                  <c:v>43961</c:v>
                </c:pt>
                <c:pt idx="3140">
                  <c:v>43961</c:v>
                </c:pt>
                <c:pt idx="3141">
                  <c:v>43961</c:v>
                </c:pt>
                <c:pt idx="3142">
                  <c:v>43961</c:v>
                </c:pt>
                <c:pt idx="3143">
                  <c:v>43962</c:v>
                </c:pt>
                <c:pt idx="3144">
                  <c:v>43962</c:v>
                </c:pt>
                <c:pt idx="3145">
                  <c:v>43962</c:v>
                </c:pt>
                <c:pt idx="3146">
                  <c:v>43962</c:v>
                </c:pt>
                <c:pt idx="3147">
                  <c:v>43962</c:v>
                </c:pt>
                <c:pt idx="3148">
                  <c:v>43962</c:v>
                </c:pt>
                <c:pt idx="3149">
                  <c:v>43962</c:v>
                </c:pt>
                <c:pt idx="3150">
                  <c:v>43962</c:v>
                </c:pt>
                <c:pt idx="3151">
                  <c:v>43962</c:v>
                </c:pt>
                <c:pt idx="3152">
                  <c:v>43962</c:v>
                </c:pt>
                <c:pt idx="3153">
                  <c:v>43962</c:v>
                </c:pt>
                <c:pt idx="3154">
                  <c:v>43962</c:v>
                </c:pt>
                <c:pt idx="3155">
                  <c:v>43962</c:v>
                </c:pt>
                <c:pt idx="3156">
                  <c:v>43962</c:v>
                </c:pt>
                <c:pt idx="3157">
                  <c:v>43962</c:v>
                </c:pt>
                <c:pt idx="3158">
                  <c:v>43962</c:v>
                </c:pt>
                <c:pt idx="3159">
                  <c:v>43962</c:v>
                </c:pt>
                <c:pt idx="3160">
                  <c:v>43962</c:v>
                </c:pt>
                <c:pt idx="3161">
                  <c:v>43962</c:v>
                </c:pt>
                <c:pt idx="3162">
                  <c:v>43962</c:v>
                </c:pt>
                <c:pt idx="3163">
                  <c:v>43962</c:v>
                </c:pt>
                <c:pt idx="3164">
                  <c:v>43962</c:v>
                </c:pt>
                <c:pt idx="3165">
                  <c:v>43962</c:v>
                </c:pt>
                <c:pt idx="3166">
                  <c:v>43962</c:v>
                </c:pt>
                <c:pt idx="3167">
                  <c:v>43963</c:v>
                </c:pt>
                <c:pt idx="3168">
                  <c:v>43963</c:v>
                </c:pt>
                <c:pt idx="3169">
                  <c:v>43963</c:v>
                </c:pt>
                <c:pt idx="3170">
                  <c:v>43963</c:v>
                </c:pt>
                <c:pt idx="3171">
                  <c:v>43963</c:v>
                </c:pt>
                <c:pt idx="3172">
                  <c:v>43963</c:v>
                </c:pt>
                <c:pt idx="3173">
                  <c:v>43963</c:v>
                </c:pt>
                <c:pt idx="3174">
                  <c:v>43963</c:v>
                </c:pt>
                <c:pt idx="3175">
                  <c:v>43963</c:v>
                </c:pt>
                <c:pt idx="3176">
                  <c:v>43963</c:v>
                </c:pt>
                <c:pt idx="3177">
                  <c:v>43963</c:v>
                </c:pt>
                <c:pt idx="3178">
                  <c:v>43963</c:v>
                </c:pt>
                <c:pt idx="3179">
                  <c:v>43963</c:v>
                </c:pt>
                <c:pt idx="3180">
                  <c:v>43963</c:v>
                </c:pt>
                <c:pt idx="3181">
                  <c:v>43963</c:v>
                </c:pt>
                <c:pt idx="3182">
                  <c:v>43963</c:v>
                </c:pt>
                <c:pt idx="3183">
                  <c:v>43963</c:v>
                </c:pt>
                <c:pt idx="3184">
                  <c:v>43963</c:v>
                </c:pt>
                <c:pt idx="3185">
                  <c:v>43963</c:v>
                </c:pt>
                <c:pt idx="3186">
                  <c:v>43963</c:v>
                </c:pt>
                <c:pt idx="3187">
                  <c:v>43963</c:v>
                </c:pt>
                <c:pt idx="3188">
                  <c:v>43963</c:v>
                </c:pt>
                <c:pt idx="3189">
                  <c:v>43963</c:v>
                </c:pt>
                <c:pt idx="3190">
                  <c:v>43963</c:v>
                </c:pt>
                <c:pt idx="3191">
                  <c:v>43964</c:v>
                </c:pt>
                <c:pt idx="3192">
                  <c:v>43964</c:v>
                </c:pt>
                <c:pt idx="3193">
                  <c:v>43964</c:v>
                </c:pt>
                <c:pt idx="3194">
                  <c:v>43964</c:v>
                </c:pt>
                <c:pt idx="3195">
                  <c:v>43964</c:v>
                </c:pt>
                <c:pt idx="3196">
                  <c:v>43964</c:v>
                </c:pt>
                <c:pt idx="3197">
                  <c:v>43964</c:v>
                </c:pt>
                <c:pt idx="3198">
                  <c:v>43964</c:v>
                </c:pt>
                <c:pt idx="3199">
                  <c:v>43964</c:v>
                </c:pt>
                <c:pt idx="3200">
                  <c:v>43964</c:v>
                </c:pt>
                <c:pt idx="3201">
                  <c:v>43964</c:v>
                </c:pt>
                <c:pt idx="3202">
                  <c:v>43964</c:v>
                </c:pt>
                <c:pt idx="3203">
                  <c:v>43964</c:v>
                </c:pt>
                <c:pt idx="3204">
                  <c:v>43964</c:v>
                </c:pt>
                <c:pt idx="3205">
                  <c:v>43964</c:v>
                </c:pt>
                <c:pt idx="3206">
                  <c:v>43964</c:v>
                </c:pt>
                <c:pt idx="3207">
                  <c:v>43964</c:v>
                </c:pt>
                <c:pt idx="3208">
                  <c:v>43964</c:v>
                </c:pt>
                <c:pt idx="3209">
                  <c:v>43964</c:v>
                </c:pt>
                <c:pt idx="3210">
                  <c:v>43964</c:v>
                </c:pt>
                <c:pt idx="3211">
                  <c:v>43964</c:v>
                </c:pt>
                <c:pt idx="3212">
                  <c:v>43964</c:v>
                </c:pt>
                <c:pt idx="3213">
                  <c:v>43964</c:v>
                </c:pt>
                <c:pt idx="3214">
                  <c:v>43964</c:v>
                </c:pt>
                <c:pt idx="3215">
                  <c:v>43965</c:v>
                </c:pt>
                <c:pt idx="3216">
                  <c:v>43965</c:v>
                </c:pt>
                <c:pt idx="3217">
                  <c:v>43965</c:v>
                </c:pt>
                <c:pt idx="3218">
                  <c:v>43965</c:v>
                </c:pt>
                <c:pt idx="3219">
                  <c:v>43965</c:v>
                </c:pt>
                <c:pt idx="3220">
                  <c:v>43965</c:v>
                </c:pt>
                <c:pt idx="3221">
                  <c:v>43965</c:v>
                </c:pt>
                <c:pt idx="3222">
                  <c:v>43965</c:v>
                </c:pt>
                <c:pt idx="3223">
                  <c:v>43965</c:v>
                </c:pt>
                <c:pt idx="3224">
                  <c:v>43965</c:v>
                </c:pt>
                <c:pt idx="3225">
                  <c:v>43965</c:v>
                </c:pt>
                <c:pt idx="3226">
                  <c:v>43965</c:v>
                </c:pt>
                <c:pt idx="3227">
                  <c:v>43965</c:v>
                </c:pt>
                <c:pt idx="3228">
                  <c:v>43965</c:v>
                </c:pt>
                <c:pt idx="3229">
                  <c:v>43965</c:v>
                </c:pt>
                <c:pt idx="3230">
                  <c:v>43965</c:v>
                </c:pt>
                <c:pt idx="3231">
                  <c:v>43965</c:v>
                </c:pt>
                <c:pt idx="3232">
                  <c:v>43965</c:v>
                </c:pt>
                <c:pt idx="3233">
                  <c:v>43965</c:v>
                </c:pt>
                <c:pt idx="3234">
                  <c:v>43965</c:v>
                </c:pt>
                <c:pt idx="3235">
                  <c:v>43965</c:v>
                </c:pt>
                <c:pt idx="3236">
                  <c:v>43965</c:v>
                </c:pt>
                <c:pt idx="3237">
                  <c:v>43965</c:v>
                </c:pt>
                <c:pt idx="3238">
                  <c:v>43965</c:v>
                </c:pt>
                <c:pt idx="3239">
                  <c:v>43966</c:v>
                </c:pt>
                <c:pt idx="3240">
                  <c:v>43966</c:v>
                </c:pt>
                <c:pt idx="3241">
                  <c:v>43966</c:v>
                </c:pt>
                <c:pt idx="3242">
                  <c:v>43966</c:v>
                </c:pt>
                <c:pt idx="3243">
                  <c:v>43966</c:v>
                </c:pt>
                <c:pt idx="3244">
                  <c:v>43966</c:v>
                </c:pt>
                <c:pt idx="3245">
                  <c:v>43966</c:v>
                </c:pt>
                <c:pt idx="3246">
                  <c:v>43966</c:v>
                </c:pt>
                <c:pt idx="3247">
                  <c:v>43966</c:v>
                </c:pt>
                <c:pt idx="3248">
                  <c:v>43966</c:v>
                </c:pt>
                <c:pt idx="3249">
                  <c:v>43966</c:v>
                </c:pt>
                <c:pt idx="3250">
                  <c:v>43966</c:v>
                </c:pt>
                <c:pt idx="3251">
                  <c:v>43966</c:v>
                </c:pt>
                <c:pt idx="3252">
                  <c:v>43966</c:v>
                </c:pt>
                <c:pt idx="3253">
                  <c:v>43966</c:v>
                </c:pt>
                <c:pt idx="3254">
                  <c:v>43966</c:v>
                </c:pt>
                <c:pt idx="3255">
                  <c:v>43966</c:v>
                </c:pt>
                <c:pt idx="3256">
                  <c:v>43966</c:v>
                </c:pt>
                <c:pt idx="3257">
                  <c:v>43966</c:v>
                </c:pt>
                <c:pt idx="3258">
                  <c:v>43966</c:v>
                </c:pt>
                <c:pt idx="3259">
                  <c:v>43966</c:v>
                </c:pt>
                <c:pt idx="3260">
                  <c:v>43966</c:v>
                </c:pt>
                <c:pt idx="3261">
                  <c:v>43966</c:v>
                </c:pt>
                <c:pt idx="3262">
                  <c:v>43966</c:v>
                </c:pt>
                <c:pt idx="3263">
                  <c:v>43967</c:v>
                </c:pt>
                <c:pt idx="3264">
                  <c:v>43967</c:v>
                </c:pt>
                <c:pt idx="3265">
                  <c:v>43967</c:v>
                </c:pt>
                <c:pt idx="3266">
                  <c:v>43967</c:v>
                </c:pt>
                <c:pt idx="3267">
                  <c:v>43967</c:v>
                </c:pt>
                <c:pt idx="3268">
                  <c:v>43967</c:v>
                </c:pt>
                <c:pt idx="3269">
                  <c:v>43967</c:v>
                </c:pt>
                <c:pt idx="3270">
                  <c:v>43967</c:v>
                </c:pt>
                <c:pt idx="3271">
                  <c:v>43967</c:v>
                </c:pt>
                <c:pt idx="3272">
                  <c:v>43967</c:v>
                </c:pt>
                <c:pt idx="3273">
                  <c:v>43967</c:v>
                </c:pt>
                <c:pt idx="3274">
                  <c:v>43967</c:v>
                </c:pt>
                <c:pt idx="3275">
                  <c:v>43967</c:v>
                </c:pt>
                <c:pt idx="3276">
                  <c:v>43967</c:v>
                </c:pt>
                <c:pt idx="3277">
                  <c:v>43967</c:v>
                </c:pt>
                <c:pt idx="3278">
                  <c:v>43967</c:v>
                </c:pt>
                <c:pt idx="3279">
                  <c:v>43967</c:v>
                </c:pt>
                <c:pt idx="3280">
                  <c:v>43967</c:v>
                </c:pt>
                <c:pt idx="3281">
                  <c:v>43967</c:v>
                </c:pt>
                <c:pt idx="3282">
                  <c:v>43967</c:v>
                </c:pt>
                <c:pt idx="3283">
                  <c:v>43967</c:v>
                </c:pt>
                <c:pt idx="3284">
                  <c:v>43967</c:v>
                </c:pt>
                <c:pt idx="3285">
                  <c:v>43967</c:v>
                </c:pt>
                <c:pt idx="3286">
                  <c:v>43967</c:v>
                </c:pt>
                <c:pt idx="3287">
                  <c:v>43968</c:v>
                </c:pt>
                <c:pt idx="3288">
                  <c:v>43968</c:v>
                </c:pt>
                <c:pt idx="3289">
                  <c:v>43968</c:v>
                </c:pt>
                <c:pt idx="3290">
                  <c:v>43968</c:v>
                </c:pt>
                <c:pt idx="3291">
                  <c:v>43968</c:v>
                </c:pt>
                <c:pt idx="3292">
                  <c:v>43968</c:v>
                </c:pt>
                <c:pt idx="3293">
                  <c:v>43968</c:v>
                </c:pt>
                <c:pt idx="3294">
                  <c:v>43968</c:v>
                </c:pt>
                <c:pt idx="3295">
                  <c:v>43968</c:v>
                </c:pt>
                <c:pt idx="3296">
                  <c:v>43968</c:v>
                </c:pt>
                <c:pt idx="3297">
                  <c:v>43968</c:v>
                </c:pt>
                <c:pt idx="3298">
                  <c:v>43968</c:v>
                </c:pt>
                <c:pt idx="3299">
                  <c:v>43968</c:v>
                </c:pt>
                <c:pt idx="3300">
                  <c:v>43968</c:v>
                </c:pt>
                <c:pt idx="3301">
                  <c:v>43968</c:v>
                </c:pt>
                <c:pt idx="3302">
                  <c:v>43968</c:v>
                </c:pt>
                <c:pt idx="3303">
                  <c:v>43968</c:v>
                </c:pt>
                <c:pt idx="3304">
                  <c:v>43968</c:v>
                </c:pt>
                <c:pt idx="3305">
                  <c:v>43968</c:v>
                </c:pt>
                <c:pt idx="3306">
                  <c:v>43968</c:v>
                </c:pt>
                <c:pt idx="3307">
                  <c:v>43968</c:v>
                </c:pt>
                <c:pt idx="3308">
                  <c:v>43968</c:v>
                </c:pt>
                <c:pt idx="3309">
                  <c:v>43968</c:v>
                </c:pt>
                <c:pt idx="3310">
                  <c:v>43968</c:v>
                </c:pt>
                <c:pt idx="3311">
                  <c:v>43969</c:v>
                </c:pt>
                <c:pt idx="3312">
                  <c:v>43969</c:v>
                </c:pt>
                <c:pt idx="3313">
                  <c:v>43969</c:v>
                </c:pt>
                <c:pt idx="3314">
                  <c:v>43969</c:v>
                </c:pt>
                <c:pt idx="3315">
                  <c:v>43969</c:v>
                </c:pt>
                <c:pt idx="3316">
                  <c:v>43969</c:v>
                </c:pt>
                <c:pt idx="3317">
                  <c:v>43969</c:v>
                </c:pt>
                <c:pt idx="3318">
                  <c:v>43969</c:v>
                </c:pt>
                <c:pt idx="3319">
                  <c:v>43969</c:v>
                </c:pt>
                <c:pt idx="3320">
                  <c:v>43969</c:v>
                </c:pt>
                <c:pt idx="3321">
                  <c:v>43969</c:v>
                </c:pt>
                <c:pt idx="3322">
                  <c:v>43969</c:v>
                </c:pt>
                <c:pt idx="3323">
                  <c:v>43969</c:v>
                </c:pt>
                <c:pt idx="3324">
                  <c:v>43969</c:v>
                </c:pt>
                <c:pt idx="3325">
                  <c:v>43969</c:v>
                </c:pt>
                <c:pt idx="3326">
                  <c:v>43969</c:v>
                </c:pt>
                <c:pt idx="3327">
                  <c:v>43969</c:v>
                </c:pt>
                <c:pt idx="3328">
                  <c:v>43969</c:v>
                </c:pt>
                <c:pt idx="3329">
                  <c:v>43969</c:v>
                </c:pt>
                <c:pt idx="3330">
                  <c:v>43969</c:v>
                </c:pt>
                <c:pt idx="3331">
                  <c:v>43969</c:v>
                </c:pt>
                <c:pt idx="3332">
                  <c:v>43969</c:v>
                </c:pt>
                <c:pt idx="3333">
                  <c:v>43969</c:v>
                </c:pt>
                <c:pt idx="3334">
                  <c:v>43969</c:v>
                </c:pt>
                <c:pt idx="3335">
                  <c:v>43970</c:v>
                </c:pt>
                <c:pt idx="3336">
                  <c:v>43970</c:v>
                </c:pt>
                <c:pt idx="3337">
                  <c:v>43970</c:v>
                </c:pt>
                <c:pt idx="3338">
                  <c:v>43970</c:v>
                </c:pt>
                <c:pt idx="3339">
                  <c:v>43970</c:v>
                </c:pt>
                <c:pt idx="3340">
                  <c:v>43970</c:v>
                </c:pt>
                <c:pt idx="3341">
                  <c:v>43970</c:v>
                </c:pt>
                <c:pt idx="3342">
                  <c:v>43970</c:v>
                </c:pt>
                <c:pt idx="3343">
                  <c:v>43970</c:v>
                </c:pt>
                <c:pt idx="3344">
                  <c:v>43970</c:v>
                </c:pt>
                <c:pt idx="3345">
                  <c:v>43970</c:v>
                </c:pt>
                <c:pt idx="3346">
                  <c:v>43970</c:v>
                </c:pt>
                <c:pt idx="3347">
                  <c:v>43970</c:v>
                </c:pt>
                <c:pt idx="3348">
                  <c:v>43970</c:v>
                </c:pt>
                <c:pt idx="3349">
                  <c:v>43970</c:v>
                </c:pt>
                <c:pt idx="3350">
                  <c:v>43970</c:v>
                </c:pt>
                <c:pt idx="3351">
                  <c:v>43970</c:v>
                </c:pt>
                <c:pt idx="3352">
                  <c:v>43970</c:v>
                </c:pt>
                <c:pt idx="3353">
                  <c:v>43970</c:v>
                </c:pt>
                <c:pt idx="3354">
                  <c:v>43970</c:v>
                </c:pt>
                <c:pt idx="3355">
                  <c:v>43970</c:v>
                </c:pt>
                <c:pt idx="3356">
                  <c:v>43970</c:v>
                </c:pt>
                <c:pt idx="3357">
                  <c:v>43970</c:v>
                </c:pt>
                <c:pt idx="3358">
                  <c:v>43970</c:v>
                </c:pt>
                <c:pt idx="3359">
                  <c:v>43971</c:v>
                </c:pt>
                <c:pt idx="3360">
                  <c:v>43971</c:v>
                </c:pt>
                <c:pt idx="3361">
                  <c:v>43971</c:v>
                </c:pt>
                <c:pt idx="3362">
                  <c:v>43971</c:v>
                </c:pt>
                <c:pt idx="3363">
                  <c:v>43971</c:v>
                </c:pt>
                <c:pt idx="3364">
                  <c:v>43971</c:v>
                </c:pt>
                <c:pt idx="3365">
                  <c:v>43971</c:v>
                </c:pt>
                <c:pt idx="3366">
                  <c:v>43971</c:v>
                </c:pt>
                <c:pt idx="3367">
                  <c:v>43971</c:v>
                </c:pt>
                <c:pt idx="3368">
                  <c:v>43971</c:v>
                </c:pt>
                <c:pt idx="3369">
                  <c:v>43971</c:v>
                </c:pt>
                <c:pt idx="3370">
                  <c:v>43971</c:v>
                </c:pt>
                <c:pt idx="3371">
                  <c:v>43971</c:v>
                </c:pt>
                <c:pt idx="3372">
                  <c:v>43971</c:v>
                </c:pt>
                <c:pt idx="3373">
                  <c:v>43971</c:v>
                </c:pt>
                <c:pt idx="3374">
                  <c:v>43971</c:v>
                </c:pt>
                <c:pt idx="3375">
                  <c:v>43971</c:v>
                </c:pt>
                <c:pt idx="3376">
                  <c:v>43971</c:v>
                </c:pt>
                <c:pt idx="3377">
                  <c:v>43971</c:v>
                </c:pt>
                <c:pt idx="3378">
                  <c:v>43971</c:v>
                </c:pt>
                <c:pt idx="3379">
                  <c:v>43971</c:v>
                </c:pt>
                <c:pt idx="3380">
                  <c:v>43971</c:v>
                </c:pt>
                <c:pt idx="3381">
                  <c:v>43971</c:v>
                </c:pt>
                <c:pt idx="3382">
                  <c:v>43971</c:v>
                </c:pt>
                <c:pt idx="3383">
                  <c:v>43972</c:v>
                </c:pt>
                <c:pt idx="3384">
                  <c:v>43972</c:v>
                </c:pt>
                <c:pt idx="3385">
                  <c:v>43972</c:v>
                </c:pt>
                <c:pt idx="3386">
                  <c:v>43972</c:v>
                </c:pt>
                <c:pt idx="3387">
                  <c:v>43972</c:v>
                </c:pt>
                <c:pt idx="3388">
                  <c:v>43972</c:v>
                </c:pt>
                <c:pt idx="3389">
                  <c:v>43972</c:v>
                </c:pt>
                <c:pt idx="3390">
                  <c:v>43972</c:v>
                </c:pt>
                <c:pt idx="3391">
                  <c:v>43972</c:v>
                </c:pt>
                <c:pt idx="3392">
                  <c:v>43972</c:v>
                </c:pt>
                <c:pt idx="3393">
                  <c:v>43972</c:v>
                </c:pt>
                <c:pt idx="3394">
                  <c:v>43972</c:v>
                </c:pt>
                <c:pt idx="3395">
                  <c:v>43972</c:v>
                </c:pt>
                <c:pt idx="3396">
                  <c:v>43972</c:v>
                </c:pt>
                <c:pt idx="3397">
                  <c:v>43972</c:v>
                </c:pt>
                <c:pt idx="3398">
                  <c:v>43972</c:v>
                </c:pt>
                <c:pt idx="3399">
                  <c:v>43972</c:v>
                </c:pt>
                <c:pt idx="3400">
                  <c:v>43972</c:v>
                </c:pt>
                <c:pt idx="3401">
                  <c:v>43972</c:v>
                </c:pt>
                <c:pt idx="3402">
                  <c:v>43972</c:v>
                </c:pt>
                <c:pt idx="3403">
                  <c:v>43972</c:v>
                </c:pt>
                <c:pt idx="3404">
                  <c:v>43972</c:v>
                </c:pt>
                <c:pt idx="3405">
                  <c:v>43972</c:v>
                </c:pt>
                <c:pt idx="3406">
                  <c:v>43972</c:v>
                </c:pt>
                <c:pt idx="3407">
                  <c:v>43973</c:v>
                </c:pt>
                <c:pt idx="3408">
                  <c:v>43973</c:v>
                </c:pt>
                <c:pt idx="3409">
                  <c:v>43973</c:v>
                </c:pt>
                <c:pt idx="3410">
                  <c:v>43973</c:v>
                </c:pt>
                <c:pt idx="3411">
                  <c:v>43973</c:v>
                </c:pt>
                <c:pt idx="3412">
                  <c:v>43973</c:v>
                </c:pt>
                <c:pt idx="3413">
                  <c:v>43973</c:v>
                </c:pt>
                <c:pt idx="3414">
                  <c:v>43973</c:v>
                </c:pt>
                <c:pt idx="3415">
                  <c:v>43973</c:v>
                </c:pt>
                <c:pt idx="3416">
                  <c:v>43973</c:v>
                </c:pt>
                <c:pt idx="3417">
                  <c:v>43973</c:v>
                </c:pt>
                <c:pt idx="3418">
                  <c:v>43973</c:v>
                </c:pt>
                <c:pt idx="3419">
                  <c:v>43973</c:v>
                </c:pt>
                <c:pt idx="3420">
                  <c:v>43973</c:v>
                </c:pt>
                <c:pt idx="3421">
                  <c:v>43973</c:v>
                </c:pt>
                <c:pt idx="3422">
                  <c:v>43973</c:v>
                </c:pt>
                <c:pt idx="3423">
                  <c:v>43973</c:v>
                </c:pt>
                <c:pt idx="3424">
                  <c:v>43973</c:v>
                </c:pt>
                <c:pt idx="3425">
                  <c:v>43973</c:v>
                </c:pt>
                <c:pt idx="3426">
                  <c:v>43973</c:v>
                </c:pt>
                <c:pt idx="3427">
                  <c:v>43973</c:v>
                </c:pt>
                <c:pt idx="3428">
                  <c:v>43973</c:v>
                </c:pt>
                <c:pt idx="3429">
                  <c:v>43973</c:v>
                </c:pt>
                <c:pt idx="3430">
                  <c:v>43973</c:v>
                </c:pt>
                <c:pt idx="3431">
                  <c:v>43974</c:v>
                </c:pt>
                <c:pt idx="3432">
                  <c:v>43974</c:v>
                </c:pt>
                <c:pt idx="3433">
                  <c:v>43974</c:v>
                </c:pt>
                <c:pt idx="3434">
                  <c:v>43974</c:v>
                </c:pt>
                <c:pt idx="3435">
                  <c:v>43974</c:v>
                </c:pt>
                <c:pt idx="3436">
                  <c:v>43974</c:v>
                </c:pt>
                <c:pt idx="3437">
                  <c:v>43974</c:v>
                </c:pt>
                <c:pt idx="3438">
                  <c:v>43974</c:v>
                </c:pt>
                <c:pt idx="3439">
                  <c:v>43974</c:v>
                </c:pt>
                <c:pt idx="3440">
                  <c:v>43974</c:v>
                </c:pt>
                <c:pt idx="3441">
                  <c:v>43974</c:v>
                </c:pt>
                <c:pt idx="3442">
                  <c:v>43974</c:v>
                </c:pt>
                <c:pt idx="3443">
                  <c:v>43974</c:v>
                </c:pt>
                <c:pt idx="3444">
                  <c:v>43974</c:v>
                </c:pt>
                <c:pt idx="3445">
                  <c:v>43974</c:v>
                </c:pt>
                <c:pt idx="3446">
                  <c:v>43974</c:v>
                </c:pt>
                <c:pt idx="3447">
                  <c:v>43974</c:v>
                </c:pt>
                <c:pt idx="3448">
                  <c:v>43974</c:v>
                </c:pt>
                <c:pt idx="3449">
                  <c:v>43974</c:v>
                </c:pt>
                <c:pt idx="3450">
                  <c:v>43974</c:v>
                </c:pt>
                <c:pt idx="3451">
                  <c:v>43974</c:v>
                </c:pt>
                <c:pt idx="3452">
                  <c:v>43974</c:v>
                </c:pt>
                <c:pt idx="3453">
                  <c:v>43974</c:v>
                </c:pt>
                <c:pt idx="3454">
                  <c:v>43974</c:v>
                </c:pt>
                <c:pt idx="3455">
                  <c:v>43975</c:v>
                </c:pt>
                <c:pt idx="3456">
                  <c:v>43975</c:v>
                </c:pt>
                <c:pt idx="3457">
                  <c:v>43975</c:v>
                </c:pt>
                <c:pt idx="3458">
                  <c:v>43975</c:v>
                </c:pt>
                <c:pt idx="3459">
                  <c:v>43975</c:v>
                </c:pt>
                <c:pt idx="3460">
                  <c:v>43975</c:v>
                </c:pt>
                <c:pt idx="3461">
                  <c:v>43975</c:v>
                </c:pt>
                <c:pt idx="3462">
                  <c:v>43975</c:v>
                </c:pt>
                <c:pt idx="3463">
                  <c:v>43975</c:v>
                </c:pt>
                <c:pt idx="3464">
                  <c:v>43975</c:v>
                </c:pt>
                <c:pt idx="3465">
                  <c:v>43975</c:v>
                </c:pt>
                <c:pt idx="3466">
                  <c:v>43975</c:v>
                </c:pt>
                <c:pt idx="3467">
                  <c:v>43975</c:v>
                </c:pt>
                <c:pt idx="3468">
                  <c:v>43975</c:v>
                </c:pt>
                <c:pt idx="3469">
                  <c:v>43975</c:v>
                </c:pt>
                <c:pt idx="3470">
                  <c:v>43975</c:v>
                </c:pt>
                <c:pt idx="3471">
                  <c:v>43975</c:v>
                </c:pt>
                <c:pt idx="3472">
                  <c:v>43975</c:v>
                </c:pt>
                <c:pt idx="3473">
                  <c:v>43975</c:v>
                </c:pt>
                <c:pt idx="3474">
                  <c:v>43975</c:v>
                </c:pt>
                <c:pt idx="3475">
                  <c:v>43975</c:v>
                </c:pt>
                <c:pt idx="3476">
                  <c:v>43975</c:v>
                </c:pt>
                <c:pt idx="3477">
                  <c:v>43975</c:v>
                </c:pt>
                <c:pt idx="3478">
                  <c:v>43975</c:v>
                </c:pt>
                <c:pt idx="3479">
                  <c:v>43976</c:v>
                </c:pt>
                <c:pt idx="3480">
                  <c:v>43976</c:v>
                </c:pt>
                <c:pt idx="3481">
                  <c:v>43976</c:v>
                </c:pt>
                <c:pt idx="3482">
                  <c:v>43976</c:v>
                </c:pt>
                <c:pt idx="3483">
                  <c:v>43976</c:v>
                </c:pt>
                <c:pt idx="3484">
                  <c:v>43976</c:v>
                </c:pt>
                <c:pt idx="3485">
                  <c:v>43976</c:v>
                </c:pt>
                <c:pt idx="3486">
                  <c:v>43976</c:v>
                </c:pt>
                <c:pt idx="3487">
                  <c:v>43976</c:v>
                </c:pt>
                <c:pt idx="3488">
                  <c:v>43976</c:v>
                </c:pt>
                <c:pt idx="3489">
                  <c:v>43976</c:v>
                </c:pt>
                <c:pt idx="3490">
                  <c:v>43976</c:v>
                </c:pt>
                <c:pt idx="3491">
                  <c:v>43976</c:v>
                </c:pt>
                <c:pt idx="3492">
                  <c:v>43976</c:v>
                </c:pt>
                <c:pt idx="3493">
                  <c:v>43976</c:v>
                </c:pt>
                <c:pt idx="3494">
                  <c:v>43976</c:v>
                </c:pt>
                <c:pt idx="3495">
                  <c:v>43976</c:v>
                </c:pt>
                <c:pt idx="3496">
                  <c:v>43976</c:v>
                </c:pt>
                <c:pt idx="3497">
                  <c:v>43976</c:v>
                </c:pt>
                <c:pt idx="3498">
                  <c:v>43976</c:v>
                </c:pt>
                <c:pt idx="3499">
                  <c:v>43976</c:v>
                </c:pt>
                <c:pt idx="3500">
                  <c:v>43976</c:v>
                </c:pt>
                <c:pt idx="3501">
                  <c:v>43976</c:v>
                </c:pt>
                <c:pt idx="3502">
                  <c:v>43976</c:v>
                </c:pt>
                <c:pt idx="3503">
                  <c:v>43977</c:v>
                </c:pt>
                <c:pt idx="3504">
                  <c:v>43977</c:v>
                </c:pt>
                <c:pt idx="3505">
                  <c:v>43977</c:v>
                </c:pt>
                <c:pt idx="3506">
                  <c:v>43977</c:v>
                </c:pt>
                <c:pt idx="3507">
                  <c:v>43977</c:v>
                </c:pt>
                <c:pt idx="3508">
                  <c:v>43977</c:v>
                </c:pt>
                <c:pt idx="3509">
                  <c:v>43977</c:v>
                </c:pt>
                <c:pt idx="3510">
                  <c:v>43977</c:v>
                </c:pt>
                <c:pt idx="3511">
                  <c:v>43977</c:v>
                </c:pt>
                <c:pt idx="3512">
                  <c:v>43977</c:v>
                </c:pt>
                <c:pt idx="3513">
                  <c:v>43977</c:v>
                </c:pt>
                <c:pt idx="3514">
                  <c:v>43977</c:v>
                </c:pt>
                <c:pt idx="3515">
                  <c:v>43977</c:v>
                </c:pt>
                <c:pt idx="3516">
                  <c:v>43977</c:v>
                </c:pt>
                <c:pt idx="3517">
                  <c:v>43977</c:v>
                </c:pt>
                <c:pt idx="3518">
                  <c:v>43977</c:v>
                </c:pt>
                <c:pt idx="3519">
                  <c:v>43977</c:v>
                </c:pt>
                <c:pt idx="3520">
                  <c:v>43977</c:v>
                </c:pt>
                <c:pt idx="3521">
                  <c:v>43977</c:v>
                </c:pt>
                <c:pt idx="3522">
                  <c:v>43977</c:v>
                </c:pt>
                <c:pt idx="3523">
                  <c:v>43977</c:v>
                </c:pt>
                <c:pt idx="3524">
                  <c:v>43977</c:v>
                </c:pt>
                <c:pt idx="3525">
                  <c:v>43977</c:v>
                </c:pt>
                <c:pt idx="3526">
                  <c:v>43977</c:v>
                </c:pt>
                <c:pt idx="3527">
                  <c:v>43978</c:v>
                </c:pt>
                <c:pt idx="3528">
                  <c:v>43978</c:v>
                </c:pt>
                <c:pt idx="3529">
                  <c:v>43978</c:v>
                </c:pt>
                <c:pt idx="3530">
                  <c:v>43978</c:v>
                </c:pt>
                <c:pt idx="3531">
                  <c:v>43978</c:v>
                </c:pt>
                <c:pt idx="3532">
                  <c:v>43978</c:v>
                </c:pt>
                <c:pt idx="3533">
                  <c:v>43978</c:v>
                </c:pt>
                <c:pt idx="3534">
                  <c:v>43978</c:v>
                </c:pt>
                <c:pt idx="3535">
                  <c:v>43978</c:v>
                </c:pt>
                <c:pt idx="3536">
                  <c:v>43978</c:v>
                </c:pt>
                <c:pt idx="3537">
                  <c:v>43978</c:v>
                </c:pt>
                <c:pt idx="3538">
                  <c:v>43978</c:v>
                </c:pt>
                <c:pt idx="3539">
                  <c:v>43978</c:v>
                </c:pt>
                <c:pt idx="3540">
                  <c:v>43978</c:v>
                </c:pt>
                <c:pt idx="3541">
                  <c:v>43978</c:v>
                </c:pt>
                <c:pt idx="3542">
                  <c:v>43978</c:v>
                </c:pt>
                <c:pt idx="3543">
                  <c:v>43978</c:v>
                </c:pt>
                <c:pt idx="3544">
                  <c:v>43978</c:v>
                </c:pt>
                <c:pt idx="3545">
                  <c:v>43978</c:v>
                </c:pt>
                <c:pt idx="3546">
                  <c:v>43978</c:v>
                </c:pt>
                <c:pt idx="3547">
                  <c:v>43978</c:v>
                </c:pt>
                <c:pt idx="3548">
                  <c:v>43978</c:v>
                </c:pt>
                <c:pt idx="3549">
                  <c:v>43978</c:v>
                </c:pt>
                <c:pt idx="3550">
                  <c:v>43978</c:v>
                </c:pt>
                <c:pt idx="3551">
                  <c:v>43979</c:v>
                </c:pt>
                <c:pt idx="3552">
                  <c:v>43979</c:v>
                </c:pt>
                <c:pt idx="3553">
                  <c:v>43979</c:v>
                </c:pt>
                <c:pt idx="3554">
                  <c:v>43979</c:v>
                </c:pt>
                <c:pt idx="3555">
                  <c:v>43979</c:v>
                </c:pt>
                <c:pt idx="3556">
                  <c:v>43979</c:v>
                </c:pt>
                <c:pt idx="3557">
                  <c:v>43979</c:v>
                </c:pt>
                <c:pt idx="3558">
                  <c:v>43979</c:v>
                </c:pt>
                <c:pt idx="3559">
                  <c:v>43979</c:v>
                </c:pt>
                <c:pt idx="3560">
                  <c:v>43979</c:v>
                </c:pt>
                <c:pt idx="3561">
                  <c:v>43979</c:v>
                </c:pt>
                <c:pt idx="3562">
                  <c:v>43979</c:v>
                </c:pt>
                <c:pt idx="3563">
                  <c:v>43979</c:v>
                </c:pt>
                <c:pt idx="3564">
                  <c:v>43979</c:v>
                </c:pt>
                <c:pt idx="3565">
                  <c:v>43979</c:v>
                </c:pt>
                <c:pt idx="3566">
                  <c:v>43979</c:v>
                </c:pt>
                <c:pt idx="3567">
                  <c:v>43979</c:v>
                </c:pt>
                <c:pt idx="3568">
                  <c:v>43979</c:v>
                </c:pt>
                <c:pt idx="3569">
                  <c:v>43979</c:v>
                </c:pt>
                <c:pt idx="3570">
                  <c:v>43979</c:v>
                </c:pt>
                <c:pt idx="3571">
                  <c:v>43979</c:v>
                </c:pt>
                <c:pt idx="3572">
                  <c:v>43979</c:v>
                </c:pt>
                <c:pt idx="3573">
                  <c:v>43979</c:v>
                </c:pt>
                <c:pt idx="3574">
                  <c:v>43979</c:v>
                </c:pt>
                <c:pt idx="3575">
                  <c:v>43980</c:v>
                </c:pt>
                <c:pt idx="3576">
                  <c:v>43980</c:v>
                </c:pt>
                <c:pt idx="3577">
                  <c:v>43980</c:v>
                </c:pt>
                <c:pt idx="3578">
                  <c:v>43980</c:v>
                </c:pt>
                <c:pt idx="3579">
                  <c:v>43980</c:v>
                </c:pt>
                <c:pt idx="3580">
                  <c:v>43980</c:v>
                </c:pt>
                <c:pt idx="3581">
                  <c:v>43980</c:v>
                </c:pt>
                <c:pt idx="3582">
                  <c:v>43980</c:v>
                </c:pt>
                <c:pt idx="3583">
                  <c:v>43980</c:v>
                </c:pt>
                <c:pt idx="3584">
                  <c:v>43980</c:v>
                </c:pt>
                <c:pt idx="3585">
                  <c:v>43980</c:v>
                </c:pt>
                <c:pt idx="3586">
                  <c:v>43980</c:v>
                </c:pt>
                <c:pt idx="3587">
                  <c:v>43980</c:v>
                </c:pt>
                <c:pt idx="3588">
                  <c:v>43980</c:v>
                </c:pt>
                <c:pt idx="3589">
                  <c:v>43980</c:v>
                </c:pt>
                <c:pt idx="3590">
                  <c:v>43980</c:v>
                </c:pt>
                <c:pt idx="3591">
                  <c:v>43980</c:v>
                </c:pt>
                <c:pt idx="3592">
                  <c:v>43980</c:v>
                </c:pt>
                <c:pt idx="3593">
                  <c:v>43980</c:v>
                </c:pt>
                <c:pt idx="3594">
                  <c:v>43980</c:v>
                </c:pt>
                <c:pt idx="3595">
                  <c:v>43980</c:v>
                </c:pt>
                <c:pt idx="3596">
                  <c:v>43980</c:v>
                </c:pt>
                <c:pt idx="3597">
                  <c:v>43980</c:v>
                </c:pt>
                <c:pt idx="3598">
                  <c:v>43980</c:v>
                </c:pt>
                <c:pt idx="3599">
                  <c:v>43981</c:v>
                </c:pt>
                <c:pt idx="3600">
                  <c:v>43981</c:v>
                </c:pt>
                <c:pt idx="3601">
                  <c:v>43981</c:v>
                </c:pt>
                <c:pt idx="3602">
                  <c:v>43981</c:v>
                </c:pt>
                <c:pt idx="3603">
                  <c:v>43981</c:v>
                </c:pt>
                <c:pt idx="3604">
                  <c:v>43981</c:v>
                </c:pt>
                <c:pt idx="3605">
                  <c:v>43981</c:v>
                </c:pt>
                <c:pt idx="3606">
                  <c:v>43981</c:v>
                </c:pt>
                <c:pt idx="3607">
                  <c:v>43981</c:v>
                </c:pt>
                <c:pt idx="3608">
                  <c:v>43981</c:v>
                </c:pt>
                <c:pt idx="3609">
                  <c:v>43981</c:v>
                </c:pt>
                <c:pt idx="3610">
                  <c:v>43981</c:v>
                </c:pt>
                <c:pt idx="3611">
                  <c:v>43981</c:v>
                </c:pt>
                <c:pt idx="3612">
                  <c:v>43981</c:v>
                </c:pt>
                <c:pt idx="3613">
                  <c:v>43981</c:v>
                </c:pt>
                <c:pt idx="3614">
                  <c:v>43981</c:v>
                </c:pt>
                <c:pt idx="3615">
                  <c:v>43981</c:v>
                </c:pt>
                <c:pt idx="3616">
                  <c:v>43981</c:v>
                </c:pt>
                <c:pt idx="3617">
                  <c:v>43981</c:v>
                </c:pt>
                <c:pt idx="3618">
                  <c:v>43981</c:v>
                </c:pt>
                <c:pt idx="3619">
                  <c:v>43981</c:v>
                </c:pt>
                <c:pt idx="3620">
                  <c:v>43981</c:v>
                </c:pt>
                <c:pt idx="3621">
                  <c:v>43981</c:v>
                </c:pt>
                <c:pt idx="3622">
                  <c:v>43981</c:v>
                </c:pt>
                <c:pt idx="3623">
                  <c:v>43982</c:v>
                </c:pt>
                <c:pt idx="3624">
                  <c:v>43982</c:v>
                </c:pt>
                <c:pt idx="3625">
                  <c:v>43982</c:v>
                </c:pt>
                <c:pt idx="3626">
                  <c:v>43982</c:v>
                </c:pt>
                <c:pt idx="3627">
                  <c:v>43982</c:v>
                </c:pt>
                <c:pt idx="3628">
                  <c:v>43982</c:v>
                </c:pt>
                <c:pt idx="3629">
                  <c:v>43982</c:v>
                </c:pt>
                <c:pt idx="3630">
                  <c:v>43982</c:v>
                </c:pt>
                <c:pt idx="3631">
                  <c:v>43982</c:v>
                </c:pt>
                <c:pt idx="3632">
                  <c:v>43982</c:v>
                </c:pt>
                <c:pt idx="3633">
                  <c:v>43982</c:v>
                </c:pt>
                <c:pt idx="3634">
                  <c:v>43982</c:v>
                </c:pt>
                <c:pt idx="3635">
                  <c:v>43982</c:v>
                </c:pt>
                <c:pt idx="3636">
                  <c:v>43982</c:v>
                </c:pt>
                <c:pt idx="3637">
                  <c:v>43982</c:v>
                </c:pt>
                <c:pt idx="3638">
                  <c:v>43982</c:v>
                </c:pt>
                <c:pt idx="3639">
                  <c:v>43982</c:v>
                </c:pt>
                <c:pt idx="3640">
                  <c:v>43982</c:v>
                </c:pt>
                <c:pt idx="3641">
                  <c:v>43982</c:v>
                </c:pt>
                <c:pt idx="3642">
                  <c:v>43982</c:v>
                </c:pt>
                <c:pt idx="3643">
                  <c:v>43982</c:v>
                </c:pt>
                <c:pt idx="3644">
                  <c:v>43982</c:v>
                </c:pt>
                <c:pt idx="3645">
                  <c:v>43982</c:v>
                </c:pt>
                <c:pt idx="3646">
                  <c:v>43982</c:v>
                </c:pt>
                <c:pt idx="3647">
                  <c:v>43983</c:v>
                </c:pt>
                <c:pt idx="3648">
                  <c:v>43983</c:v>
                </c:pt>
                <c:pt idx="3649">
                  <c:v>43983</c:v>
                </c:pt>
                <c:pt idx="3650">
                  <c:v>43983</c:v>
                </c:pt>
                <c:pt idx="3651">
                  <c:v>43983</c:v>
                </c:pt>
                <c:pt idx="3652">
                  <c:v>43983</c:v>
                </c:pt>
                <c:pt idx="3653">
                  <c:v>43983</c:v>
                </c:pt>
                <c:pt idx="3654">
                  <c:v>43983</c:v>
                </c:pt>
                <c:pt idx="3655">
                  <c:v>43983</c:v>
                </c:pt>
                <c:pt idx="3656">
                  <c:v>43983</c:v>
                </c:pt>
                <c:pt idx="3657">
                  <c:v>43983</c:v>
                </c:pt>
                <c:pt idx="3658">
                  <c:v>43983</c:v>
                </c:pt>
                <c:pt idx="3659">
                  <c:v>43983</c:v>
                </c:pt>
                <c:pt idx="3660">
                  <c:v>43983</c:v>
                </c:pt>
                <c:pt idx="3661">
                  <c:v>43983</c:v>
                </c:pt>
                <c:pt idx="3662">
                  <c:v>43983</c:v>
                </c:pt>
                <c:pt idx="3663">
                  <c:v>43983</c:v>
                </c:pt>
                <c:pt idx="3664">
                  <c:v>43983</c:v>
                </c:pt>
                <c:pt idx="3665">
                  <c:v>43983</c:v>
                </c:pt>
                <c:pt idx="3666">
                  <c:v>43983</c:v>
                </c:pt>
                <c:pt idx="3667">
                  <c:v>43983</c:v>
                </c:pt>
                <c:pt idx="3668">
                  <c:v>43983</c:v>
                </c:pt>
                <c:pt idx="3669">
                  <c:v>43983</c:v>
                </c:pt>
                <c:pt idx="3670">
                  <c:v>43983</c:v>
                </c:pt>
                <c:pt idx="3671">
                  <c:v>43984</c:v>
                </c:pt>
                <c:pt idx="3672">
                  <c:v>43984</c:v>
                </c:pt>
                <c:pt idx="3673">
                  <c:v>43984</c:v>
                </c:pt>
                <c:pt idx="3674">
                  <c:v>43984</c:v>
                </c:pt>
                <c:pt idx="3675">
                  <c:v>43984</c:v>
                </c:pt>
                <c:pt idx="3676">
                  <c:v>43984</c:v>
                </c:pt>
                <c:pt idx="3677">
                  <c:v>43984</c:v>
                </c:pt>
                <c:pt idx="3678">
                  <c:v>43984</c:v>
                </c:pt>
                <c:pt idx="3679">
                  <c:v>43984</c:v>
                </c:pt>
                <c:pt idx="3680">
                  <c:v>43984</c:v>
                </c:pt>
                <c:pt idx="3681">
                  <c:v>43984</c:v>
                </c:pt>
                <c:pt idx="3682">
                  <c:v>43984</c:v>
                </c:pt>
                <c:pt idx="3683">
                  <c:v>43984</c:v>
                </c:pt>
                <c:pt idx="3684">
                  <c:v>43984</c:v>
                </c:pt>
                <c:pt idx="3685">
                  <c:v>43984</c:v>
                </c:pt>
                <c:pt idx="3686">
                  <c:v>43984</c:v>
                </c:pt>
                <c:pt idx="3687">
                  <c:v>43984</c:v>
                </c:pt>
                <c:pt idx="3688">
                  <c:v>43984</c:v>
                </c:pt>
                <c:pt idx="3689">
                  <c:v>43984</c:v>
                </c:pt>
                <c:pt idx="3690">
                  <c:v>43984</c:v>
                </c:pt>
                <c:pt idx="3691">
                  <c:v>43984</c:v>
                </c:pt>
                <c:pt idx="3692">
                  <c:v>43984</c:v>
                </c:pt>
                <c:pt idx="3693">
                  <c:v>43984</c:v>
                </c:pt>
                <c:pt idx="3694">
                  <c:v>43984</c:v>
                </c:pt>
                <c:pt idx="3695">
                  <c:v>43985</c:v>
                </c:pt>
                <c:pt idx="3696">
                  <c:v>43985</c:v>
                </c:pt>
                <c:pt idx="3697">
                  <c:v>43985</c:v>
                </c:pt>
                <c:pt idx="3698">
                  <c:v>43985</c:v>
                </c:pt>
                <c:pt idx="3699">
                  <c:v>43985</c:v>
                </c:pt>
                <c:pt idx="3700">
                  <c:v>43985</c:v>
                </c:pt>
                <c:pt idx="3701">
                  <c:v>43985</c:v>
                </c:pt>
                <c:pt idx="3702">
                  <c:v>43985</c:v>
                </c:pt>
                <c:pt idx="3703">
                  <c:v>43985</c:v>
                </c:pt>
                <c:pt idx="3704">
                  <c:v>43985</c:v>
                </c:pt>
                <c:pt idx="3705">
                  <c:v>43985</c:v>
                </c:pt>
                <c:pt idx="3706">
                  <c:v>43985</c:v>
                </c:pt>
                <c:pt idx="3707">
                  <c:v>43985</c:v>
                </c:pt>
                <c:pt idx="3708">
                  <c:v>43985</c:v>
                </c:pt>
                <c:pt idx="3709">
                  <c:v>43985</c:v>
                </c:pt>
                <c:pt idx="3710">
                  <c:v>43985</c:v>
                </c:pt>
                <c:pt idx="3711">
                  <c:v>43985</c:v>
                </c:pt>
                <c:pt idx="3712">
                  <c:v>43985</c:v>
                </c:pt>
                <c:pt idx="3713">
                  <c:v>43985</c:v>
                </c:pt>
                <c:pt idx="3714">
                  <c:v>43985</c:v>
                </c:pt>
                <c:pt idx="3715">
                  <c:v>43985</c:v>
                </c:pt>
                <c:pt idx="3716">
                  <c:v>43985</c:v>
                </c:pt>
                <c:pt idx="3717">
                  <c:v>43985</c:v>
                </c:pt>
                <c:pt idx="3718">
                  <c:v>43985</c:v>
                </c:pt>
                <c:pt idx="3719">
                  <c:v>43986</c:v>
                </c:pt>
                <c:pt idx="3720">
                  <c:v>43986</c:v>
                </c:pt>
                <c:pt idx="3721">
                  <c:v>43986</c:v>
                </c:pt>
                <c:pt idx="3722">
                  <c:v>43986</c:v>
                </c:pt>
                <c:pt idx="3723">
                  <c:v>43986</c:v>
                </c:pt>
                <c:pt idx="3724">
                  <c:v>43986</c:v>
                </c:pt>
                <c:pt idx="3725">
                  <c:v>43986</c:v>
                </c:pt>
                <c:pt idx="3726">
                  <c:v>43986</c:v>
                </c:pt>
                <c:pt idx="3727">
                  <c:v>43986</c:v>
                </c:pt>
                <c:pt idx="3728">
                  <c:v>43986</c:v>
                </c:pt>
                <c:pt idx="3729">
                  <c:v>43986</c:v>
                </c:pt>
                <c:pt idx="3730">
                  <c:v>43986</c:v>
                </c:pt>
                <c:pt idx="3731">
                  <c:v>43986</c:v>
                </c:pt>
                <c:pt idx="3732">
                  <c:v>43986</c:v>
                </c:pt>
                <c:pt idx="3733">
                  <c:v>43986</c:v>
                </c:pt>
                <c:pt idx="3734">
                  <c:v>43986</c:v>
                </c:pt>
                <c:pt idx="3735">
                  <c:v>43986</c:v>
                </c:pt>
                <c:pt idx="3736">
                  <c:v>43986</c:v>
                </c:pt>
                <c:pt idx="3737">
                  <c:v>43986</c:v>
                </c:pt>
                <c:pt idx="3738">
                  <c:v>43986</c:v>
                </c:pt>
                <c:pt idx="3739">
                  <c:v>43986</c:v>
                </c:pt>
                <c:pt idx="3740">
                  <c:v>43986</c:v>
                </c:pt>
                <c:pt idx="3741">
                  <c:v>43986</c:v>
                </c:pt>
                <c:pt idx="3742">
                  <c:v>43986</c:v>
                </c:pt>
                <c:pt idx="3743">
                  <c:v>43987</c:v>
                </c:pt>
                <c:pt idx="3744">
                  <c:v>43987</c:v>
                </c:pt>
                <c:pt idx="3745">
                  <c:v>43987</c:v>
                </c:pt>
                <c:pt idx="3746">
                  <c:v>43987</c:v>
                </c:pt>
                <c:pt idx="3747">
                  <c:v>43987</c:v>
                </c:pt>
                <c:pt idx="3748">
                  <c:v>43987</c:v>
                </c:pt>
                <c:pt idx="3749">
                  <c:v>43987</c:v>
                </c:pt>
                <c:pt idx="3750">
                  <c:v>43987</c:v>
                </c:pt>
                <c:pt idx="3751">
                  <c:v>43987</c:v>
                </c:pt>
                <c:pt idx="3752">
                  <c:v>43987</c:v>
                </c:pt>
                <c:pt idx="3753">
                  <c:v>43987</c:v>
                </c:pt>
                <c:pt idx="3754">
                  <c:v>43987</c:v>
                </c:pt>
                <c:pt idx="3755">
                  <c:v>43987</c:v>
                </c:pt>
                <c:pt idx="3756">
                  <c:v>43987</c:v>
                </c:pt>
                <c:pt idx="3757">
                  <c:v>43987</c:v>
                </c:pt>
                <c:pt idx="3758">
                  <c:v>43987</c:v>
                </c:pt>
                <c:pt idx="3759">
                  <c:v>43987</c:v>
                </c:pt>
                <c:pt idx="3760">
                  <c:v>43987</c:v>
                </c:pt>
                <c:pt idx="3761">
                  <c:v>43987</c:v>
                </c:pt>
                <c:pt idx="3762">
                  <c:v>43987</c:v>
                </c:pt>
                <c:pt idx="3763">
                  <c:v>43987</c:v>
                </c:pt>
                <c:pt idx="3764">
                  <c:v>43987</c:v>
                </c:pt>
                <c:pt idx="3765">
                  <c:v>43987</c:v>
                </c:pt>
                <c:pt idx="3766">
                  <c:v>43987</c:v>
                </c:pt>
                <c:pt idx="3767">
                  <c:v>43988</c:v>
                </c:pt>
                <c:pt idx="3768">
                  <c:v>43988</c:v>
                </c:pt>
                <c:pt idx="3769">
                  <c:v>43988</c:v>
                </c:pt>
                <c:pt idx="3770">
                  <c:v>43988</c:v>
                </c:pt>
                <c:pt idx="3771">
                  <c:v>43988</c:v>
                </c:pt>
                <c:pt idx="3772">
                  <c:v>43988</c:v>
                </c:pt>
                <c:pt idx="3773">
                  <c:v>43988</c:v>
                </c:pt>
                <c:pt idx="3774">
                  <c:v>43988</c:v>
                </c:pt>
                <c:pt idx="3775">
                  <c:v>43988</c:v>
                </c:pt>
                <c:pt idx="3776">
                  <c:v>43988</c:v>
                </c:pt>
                <c:pt idx="3777">
                  <c:v>43988</c:v>
                </c:pt>
                <c:pt idx="3778">
                  <c:v>43988</c:v>
                </c:pt>
                <c:pt idx="3779">
                  <c:v>43988</c:v>
                </c:pt>
                <c:pt idx="3780">
                  <c:v>43988</c:v>
                </c:pt>
                <c:pt idx="3781">
                  <c:v>43988</c:v>
                </c:pt>
                <c:pt idx="3782">
                  <c:v>43988</c:v>
                </c:pt>
                <c:pt idx="3783">
                  <c:v>43988</c:v>
                </c:pt>
                <c:pt idx="3784">
                  <c:v>43988</c:v>
                </c:pt>
                <c:pt idx="3785">
                  <c:v>43988</c:v>
                </c:pt>
                <c:pt idx="3786">
                  <c:v>43988</c:v>
                </c:pt>
                <c:pt idx="3787">
                  <c:v>43988</c:v>
                </c:pt>
                <c:pt idx="3788">
                  <c:v>43988</c:v>
                </c:pt>
                <c:pt idx="3789">
                  <c:v>43988</c:v>
                </c:pt>
                <c:pt idx="3790">
                  <c:v>43988</c:v>
                </c:pt>
                <c:pt idx="3791">
                  <c:v>43989</c:v>
                </c:pt>
                <c:pt idx="3792">
                  <c:v>43989</c:v>
                </c:pt>
                <c:pt idx="3793">
                  <c:v>43989</c:v>
                </c:pt>
                <c:pt idx="3794">
                  <c:v>43989</c:v>
                </c:pt>
                <c:pt idx="3795">
                  <c:v>43989</c:v>
                </c:pt>
                <c:pt idx="3796">
                  <c:v>43989</c:v>
                </c:pt>
                <c:pt idx="3797">
                  <c:v>43989</c:v>
                </c:pt>
                <c:pt idx="3798">
                  <c:v>43989</c:v>
                </c:pt>
                <c:pt idx="3799">
                  <c:v>43989</c:v>
                </c:pt>
                <c:pt idx="3800">
                  <c:v>43989</c:v>
                </c:pt>
                <c:pt idx="3801">
                  <c:v>43989</c:v>
                </c:pt>
                <c:pt idx="3802">
                  <c:v>43989</c:v>
                </c:pt>
                <c:pt idx="3803">
                  <c:v>43989</c:v>
                </c:pt>
                <c:pt idx="3804">
                  <c:v>43989</c:v>
                </c:pt>
                <c:pt idx="3805">
                  <c:v>43989</c:v>
                </c:pt>
                <c:pt idx="3806">
                  <c:v>43989</c:v>
                </c:pt>
                <c:pt idx="3807">
                  <c:v>43989</c:v>
                </c:pt>
                <c:pt idx="3808">
                  <c:v>43989</c:v>
                </c:pt>
                <c:pt idx="3809">
                  <c:v>43989</c:v>
                </c:pt>
                <c:pt idx="3810">
                  <c:v>43989</c:v>
                </c:pt>
                <c:pt idx="3811">
                  <c:v>43989</c:v>
                </c:pt>
                <c:pt idx="3812">
                  <c:v>43989</c:v>
                </c:pt>
                <c:pt idx="3813">
                  <c:v>43989</c:v>
                </c:pt>
                <c:pt idx="3814">
                  <c:v>43989</c:v>
                </c:pt>
                <c:pt idx="3815">
                  <c:v>43990</c:v>
                </c:pt>
                <c:pt idx="3816">
                  <c:v>43990</c:v>
                </c:pt>
                <c:pt idx="3817">
                  <c:v>43990</c:v>
                </c:pt>
                <c:pt idx="3818">
                  <c:v>43990</c:v>
                </c:pt>
                <c:pt idx="3819">
                  <c:v>43990</c:v>
                </c:pt>
                <c:pt idx="3820">
                  <c:v>43990</c:v>
                </c:pt>
                <c:pt idx="3821">
                  <c:v>43990</c:v>
                </c:pt>
                <c:pt idx="3822">
                  <c:v>43990</c:v>
                </c:pt>
                <c:pt idx="3823">
                  <c:v>43990</c:v>
                </c:pt>
                <c:pt idx="3824">
                  <c:v>43990</c:v>
                </c:pt>
                <c:pt idx="3825">
                  <c:v>43990</c:v>
                </c:pt>
                <c:pt idx="3826">
                  <c:v>43990</c:v>
                </c:pt>
                <c:pt idx="3827">
                  <c:v>43990</c:v>
                </c:pt>
                <c:pt idx="3828">
                  <c:v>43990</c:v>
                </c:pt>
                <c:pt idx="3829">
                  <c:v>43990</c:v>
                </c:pt>
                <c:pt idx="3830">
                  <c:v>43990</c:v>
                </c:pt>
                <c:pt idx="3831">
                  <c:v>43990</c:v>
                </c:pt>
                <c:pt idx="3832">
                  <c:v>43990</c:v>
                </c:pt>
                <c:pt idx="3833">
                  <c:v>43990</c:v>
                </c:pt>
                <c:pt idx="3834">
                  <c:v>43990</c:v>
                </c:pt>
                <c:pt idx="3835">
                  <c:v>43990</c:v>
                </c:pt>
                <c:pt idx="3836">
                  <c:v>43990</c:v>
                </c:pt>
                <c:pt idx="3837">
                  <c:v>43990</c:v>
                </c:pt>
                <c:pt idx="3838">
                  <c:v>43990</c:v>
                </c:pt>
                <c:pt idx="3839">
                  <c:v>43991</c:v>
                </c:pt>
                <c:pt idx="3840">
                  <c:v>43991</c:v>
                </c:pt>
                <c:pt idx="3841">
                  <c:v>43991</c:v>
                </c:pt>
                <c:pt idx="3842">
                  <c:v>43991</c:v>
                </c:pt>
                <c:pt idx="3843">
                  <c:v>43991</c:v>
                </c:pt>
                <c:pt idx="3844">
                  <c:v>43991</c:v>
                </c:pt>
                <c:pt idx="3845">
                  <c:v>43991</c:v>
                </c:pt>
                <c:pt idx="3846">
                  <c:v>43991</c:v>
                </c:pt>
                <c:pt idx="3847">
                  <c:v>43991</c:v>
                </c:pt>
                <c:pt idx="3848">
                  <c:v>43991</c:v>
                </c:pt>
                <c:pt idx="3849">
                  <c:v>43991</c:v>
                </c:pt>
                <c:pt idx="3850">
                  <c:v>43991</c:v>
                </c:pt>
                <c:pt idx="3851">
                  <c:v>43991</c:v>
                </c:pt>
                <c:pt idx="3852">
                  <c:v>43991</c:v>
                </c:pt>
                <c:pt idx="3853">
                  <c:v>43991</c:v>
                </c:pt>
                <c:pt idx="3854">
                  <c:v>43991</c:v>
                </c:pt>
                <c:pt idx="3855">
                  <c:v>43991</c:v>
                </c:pt>
                <c:pt idx="3856">
                  <c:v>43991</c:v>
                </c:pt>
                <c:pt idx="3857">
                  <c:v>43991</c:v>
                </c:pt>
                <c:pt idx="3858">
                  <c:v>43991</c:v>
                </c:pt>
                <c:pt idx="3859">
                  <c:v>43991</c:v>
                </c:pt>
                <c:pt idx="3860">
                  <c:v>43991</c:v>
                </c:pt>
                <c:pt idx="3861">
                  <c:v>43991</c:v>
                </c:pt>
                <c:pt idx="3862">
                  <c:v>43991</c:v>
                </c:pt>
                <c:pt idx="3863">
                  <c:v>43992</c:v>
                </c:pt>
                <c:pt idx="3864">
                  <c:v>43992</c:v>
                </c:pt>
                <c:pt idx="3865">
                  <c:v>43992</c:v>
                </c:pt>
                <c:pt idx="3866">
                  <c:v>43992</c:v>
                </c:pt>
                <c:pt idx="3867">
                  <c:v>43992</c:v>
                </c:pt>
                <c:pt idx="3868">
                  <c:v>43992</c:v>
                </c:pt>
                <c:pt idx="3869">
                  <c:v>43992</c:v>
                </c:pt>
                <c:pt idx="3870">
                  <c:v>43992</c:v>
                </c:pt>
                <c:pt idx="3871">
                  <c:v>43992</c:v>
                </c:pt>
                <c:pt idx="3872">
                  <c:v>43992</c:v>
                </c:pt>
                <c:pt idx="3873">
                  <c:v>43992</c:v>
                </c:pt>
                <c:pt idx="3874">
                  <c:v>43992</c:v>
                </c:pt>
                <c:pt idx="3875">
                  <c:v>43992</c:v>
                </c:pt>
                <c:pt idx="3876">
                  <c:v>43992</c:v>
                </c:pt>
                <c:pt idx="3877">
                  <c:v>43992</c:v>
                </c:pt>
                <c:pt idx="3878">
                  <c:v>43992</c:v>
                </c:pt>
                <c:pt idx="3879">
                  <c:v>43992</c:v>
                </c:pt>
                <c:pt idx="3880">
                  <c:v>43992</c:v>
                </c:pt>
                <c:pt idx="3881">
                  <c:v>43992</c:v>
                </c:pt>
                <c:pt idx="3882">
                  <c:v>43992</c:v>
                </c:pt>
                <c:pt idx="3883">
                  <c:v>43992</c:v>
                </c:pt>
                <c:pt idx="3884">
                  <c:v>43992</c:v>
                </c:pt>
                <c:pt idx="3885">
                  <c:v>43992</c:v>
                </c:pt>
                <c:pt idx="3886">
                  <c:v>43992</c:v>
                </c:pt>
                <c:pt idx="3887">
                  <c:v>43993</c:v>
                </c:pt>
                <c:pt idx="3888">
                  <c:v>43993</c:v>
                </c:pt>
                <c:pt idx="3889">
                  <c:v>43993</c:v>
                </c:pt>
                <c:pt idx="3890">
                  <c:v>43993</c:v>
                </c:pt>
                <c:pt idx="3891">
                  <c:v>43993</c:v>
                </c:pt>
                <c:pt idx="3892">
                  <c:v>43993</c:v>
                </c:pt>
                <c:pt idx="3893">
                  <c:v>43993</c:v>
                </c:pt>
                <c:pt idx="3894">
                  <c:v>43993</c:v>
                </c:pt>
                <c:pt idx="3895">
                  <c:v>43993</c:v>
                </c:pt>
                <c:pt idx="3896">
                  <c:v>43993</c:v>
                </c:pt>
                <c:pt idx="3897">
                  <c:v>43993</c:v>
                </c:pt>
                <c:pt idx="3898">
                  <c:v>43993</c:v>
                </c:pt>
                <c:pt idx="3899">
                  <c:v>43993</c:v>
                </c:pt>
                <c:pt idx="3900">
                  <c:v>43993</c:v>
                </c:pt>
                <c:pt idx="3901">
                  <c:v>43993</c:v>
                </c:pt>
                <c:pt idx="3902">
                  <c:v>43993</c:v>
                </c:pt>
                <c:pt idx="3903">
                  <c:v>43993</c:v>
                </c:pt>
                <c:pt idx="3904">
                  <c:v>43993</c:v>
                </c:pt>
                <c:pt idx="3905">
                  <c:v>43993</c:v>
                </c:pt>
                <c:pt idx="3906">
                  <c:v>43993</c:v>
                </c:pt>
                <c:pt idx="3907">
                  <c:v>43993</c:v>
                </c:pt>
                <c:pt idx="3908">
                  <c:v>43993</c:v>
                </c:pt>
                <c:pt idx="3909">
                  <c:v>43993</c:v>
                </c:pt>
                <c:pt idx="3910">
                  <c:v>43993</c:v>
                </c:pt>
                <c:pt idx="3911">
                  <c:v>43994</c:v>
                </c:pt>
                <c:pt idx="3912">
                  <c:v>43994</c:v>
                </c:pt>
                <c:pt idx="3913">
                  <c:v>43994</c:v>
                </c:pt>
                <c:pt idx="3914">
                  <c:v>43994</c:v>
                </c:pt>
                <c:pt idx="3915">
                  <c:v>43994</c:v>
                </c:pt>
                <c:pt idx="3916">
                  <c:v>43994</c:v>
                </c:pt>
                <c:pt idx="3917">
                  <c:v>43994</c:v>
                </c:pt>
                <c:pt idx="3918">
                  <c:v>43994</c:v>
                </c:pt>
                <c:pt idx="3919">
                  <c:v>43994</c:v>
                </c:pt>
                <c:pt idx="3920">
                  <c:v>43994</c:v>
                </c:pt>
                <c:pt idx="3921">
                  <c:v>43994</c:v>
                </c:pt>
                <c:pt idx="3922">
                  <c:v>43994</c:v>
                </c:pt>
                <c:pt idx="3923">
                  <c:v>43994</c:v>
                </c:pt>
                <c:pt idx="3924">
                  <c:v>43994</c:v>
                </c:pt>
                <c:pt idx="3925">
                  <c:v>43994</c:v>
                </c:pt>
                <c:pt idx="3926">
                  <c:v>43994</c:v>
                </c:pt>
                <c:pt idx="3927">
                  <c:v>43994</c:v>
                </c:pt>
                <c:pt idx="3928">
                  <c:v>43994</c:v>
                </c:pt>
                <c:pt idx="3929">
                  <c:v>43994</c:v>
                </c:pt>
                <c:pt idx="3930">
                  <c:v>43994</c:v>
                </c:pt>
                <c:pt idx="3931">
                  <c:v>43994</c:v>
                </c:pt>
                <c:pt idx="3932">
                  <c:v>43994</c:v>
                </c:pt>
                <c:pt idx="3933">
                  <c:v>43994</c:v>
                </c:pt>
                <c:pt idx="3934">
                  <c:v>43994</c:v>
                </c:pt>
                <c:pt idx="3935">
                  <c:v>43995</c:v>
                </c:pt>
                <c:pt idx="3936">
                  <c:v>43995</c:v>
                </c:pt>
                <c:pt idx="3937">
                  <c:v>43995</c:v>
                </c:pt>
                <c:pt idx="3938">
                  <c:v>43995</c:v>
                </c:pt>
                <c:pt idx="3939">
                  <c:v>43995</c:v>
                </c:pt>
                <c:pt idx="3940">
                  <c:v>43995</c:v>
                </c:pt>
                <c:pt idx="3941">
                  <c:v>43995</c:v>
                </c:pt>
                <c:pt idx="3942">
                  <c:v>43995</c:v>
                </c:pt>
                <c:pt idx="3943">
                  <c:v>43995</c:v>
                </c:pt>
                <c:pt idx="3944">
                  <c:v>43995</c:v>
                </c:pt>
                <c:pt idx="3945">
                  <c:v>43995</c:v>
                </c:pt>
                <c:pt idx="3946">
                  <c:v>43995</c:v>
                </c:pt>
                <c:pt idx="3947">
                  <c:v>43995</c:v>
                </c:pt>
                <c:pt idx="3948">
                  <c:v>43995</c:v>
                </c:pt>
                <c:pt idx="3949">
                  <c:v>43995</c:v>
                </c:pt>
                <c:pt idx="3950">
                  <c:v>43995</c:v>
                </c:pt>
                <c:pt idx="3951">
                  <c:v>43995</c:v>
                </c:pt>
                <c:pt idx="3952">
                  <c:v>43995</c:v>
                </c:pt>
                <c:pt idx="3953">
                  <c:v>43995</c:v>
                </c:pt>
                <c:pt idx="3954">
                  <c:v>43995</c:v>
                </c:pt>
                <c:pt idx="3955">
                  <c:v>43995</c:v>
                </c:pt>
                <c:pt idx="3956">
                  <c:v>43995</c:v>
                </c:pt>
                <c:pt idx="3957">
                  <c:v>43995</c:v>
                </c:pt>
                <c:pt idx="3958">
                  <c:v>43995</c:v>
                </c:pt>
                <c:pt idx="3959">
                  <c:v>43996</c:v>
                </c:pt>
                <c:pt idx="3960">
                  <c:v>43996</c:v>
                </c:pt>
                <c:pt idx="3961">
                  <c:v>43996</c:v>
                </c:pt>
                <c:pt idx="3962">
                  <c:v>43996</c:v>
                </c:pt>
                <c:pt idx="3963">
                  <c:v>43996</c:v>
                </c:pt>
                <c:pt idx="3964">
                  <c:v>43996</c:v>
                </c:pt>
                <c:pt idx="3965">
                  <c:v>43996</c:v>
                </c:pt>
                <c:pt idx="3966">
                  <c:v>43996</c:v>
                </c:pt>
                <c:pt idx="3967">
                  <c:v>43996</c:v>
                </c:pt>
                <c:pt idx="3968">
                  <c:v>43996</c:v>
                </c:pt>
                <c:pt idx="3969">
                  <c:v>43996</c:v>
                </c:pt>
                <c:pt idx="3970">
                  <c:v>43996</c:v>
                </c:pt>
                <c:pt idx="3971">
                  <c:v>43996</c:v>
                </c:pt>
                <c:pt idx="3972">
                  <c:v>43996</c:v>
                </c:pt>
                <c:pt idx="3973">
                  <c:v>43996</c:v>
                </c:pt>
                <c:pt idx="3974">
                  <c:v>43996</c:v>
                </c:pt>
                <c:pt idx="3975">
                  <c:v>43996</c:v>
                </c:pt>
                <c:pt idx="3976">
                  <c:v>43996</c:v>
                </c:pt>
                <c:pt idx="3977">
                  <c:v>43996</c:v>
                </c:pt>
                <c:pt idx="3978">
                  <c:v>43996</c:v>
                </c:pt>
                <c:pt idx="3979">
                  <c:v>43996</c:v>
                </c:pt>
                <c:pt idx="3980">
                  <c:v>43996</c:v>
                </c:pt>
                <c:pt idx="3981">
                  <c:v>43996</c:v>
                </c:pt>
                <c:pt idx="3982">
                  <c:v>43996</c:v>
                </c:pt>
                <c:pt idx="3983">
                  <c:v>43997</c:v>
                </c:pt>
                <c:pt idx="3984">
                  <c:v>43997</c:v>
                </c:pt>
                <c:pt idx="3985">
                  <c:v>43997</c:v>
                </c:pt>
                <c:pt idx="3986">
                  <c:v>43997</c:v>
                </c:pt>
                <c:pt idx="3987">
                  <c:v>43997</c:v>
                </c:pt>
                <c:pt idx="3988">
                  <c:v>43997</c:v>
                </c:pt>
                <c:pt idx="3989">
                  <c:v>43997</c:v>
                </c:pt>
                <c:pt idx="3990">
                  <c:v>43997</c:v>
                </c:pt>
                <c:pt idx="3991">
                  <c:v>43997</c:v>
                </c:pt>
                <c:pt idx="3992">
                  <c:v>43997</c:v>
                </c:pt>
                <c:pt idx="3993">
                  <c:v>43997</c:v>
                </c:pt>
                <c:pt idx="3994">
                  <c:v>43997</c:v>
                </c:pt>
                <c:pt idx="3995">
                  <c:v>43997</c:v>
                </c:pt>
                <c:pt idx="3996">
                  <c:v>43997</c:v>
                </c:pt>
                <c:pt idx="3997">
                  <c:v>43997</c:v>
                </c:pt>
                <c:pt idx="3998">
                  <c:v>43997</c:v>
                </c:pt>
                <c:pt idx="3999">
                  <c:v>43997</c:v>
                </c:pt>
                <c:pt idx="4000">
                  <c:v>43997</c:v>
                </c:pt>
                <c:pt idx="4001">
                  <c:v>43997</c:v>
                </c:pt>
                <c:pt idx="4002">
                  <c:v>43997</c:v>
                </c:pt>
                <c:pt idx="4003">
                  <c:v>43997</c:v>
                </c:pt>
                <c:pt idx="4004">
                  <c:v>43997</c:v>
                </c:pt>
                <c:pt idx="4005">
                  <c:v>43997</c:v>
                </c:pt>
                <c:pt idx="4006">
                  <c:v>43997</c:v>
                </c:pt>
                <c:pt idx="4007">
                  <c:v>43998</c:v>
                </c:pt>
                <c:pt idx="4008">
                  <c:v>43998</c:v>
                </c:pt>
                <c:pt idx="4009">
                  <c:v>43998</c:v>
                </c:pt>
                <c:pt idx="4010">
                  <c:v>43998</c:v>
                </c:pt>
                <c:pt idx="4011">
                  <c:v>43998</c:v>
                </c:pt>
                <c:pt idx="4012">
                  <c:v>43998</c:v>
                </c:pt>
                <c:pt idx="4013">
                  <c:v>43998</c:v>
                </c:pt>
                <c:pt idx="4014">
                  <c:v>43998</c:v>
                </c:pt>
                <c:pt idx="4015">
                  <c:v>43998</c:v>
                </c:pt>
                <c:pt idx="4016">
                  <c:v>43998</c:v>
                </c:pt>
                <c:pt idx="4017">
                  <c:v>43998</c:v>
                </c:pt>
                <c:pt idx="4018">
                  <c:v>43998</c:v>
                </c:pt>
                <c:pt idx="4019">
                  <c:v>43998</c:v>
                </c:pt>
                <c:pt idx="4020">
                  <c:v>43998</c:v>
                </c:pt>
                <c:pt idx="4021">
                  <c:v>43998</c:v>
                </c:pt>
                <c:pt idx="4022">
                  <c:v>43998</c:v>
                </c:pt>
                <c:pt idx="4023">
                  <c:v>43998</c:v>
                </c:pt>
                <c:pt idx="4024">
                  <c:v>43998</c:v>
                </c:pt>
                <c:pt idx="4025">
                  <c:v>43998</c:v>
                </c:pt>
                <c:pt idx="4026">
                  <c:v>43998</c:v>
                </c:pt>
                <c:pt idx="4027">
                  <c:v>43998</c:v>
                </c:pt>
                <c:pt idx="4028">
                  <c:v>43998</c:v>
                </c:pt>
                <c:pt idx="4029">
                  <c:v>43998</c:v>
                </c:pt>
                <c:pt idx="4030">
                  <c:v>43998</c:v>
                </c:pt>
                <c:pt idx="4031">
                  <c:v>43999</c:v>
                </c:pt>
                <c:pt idx="4032">
                  <c:v>43999</c:v>
                </c:pt>
                <c:pt idx="4033">
                  <c:v>43999</c:v>
                </c:pt>
                <c:pt idx="4034">
                  <c:v>43999</c:v>
                </c:pt>
                <c:pt idx="4035">
                  <c:v>43999</c:v>
                </c:pt>
                <c:pt idx="4036">
                  <c:v>43999</c:v>
                </c:pt>
                <c:pt idx="4037">
                  <c:v>43999</c:v>
                </c:pt>
                <c:pt idx="4038">
                  <c:v>43999</c:v>
                </c:pt>
                <c:pt idx="4039">
                  <c:v>43999</c:v>
                </c:pt>
                <c:pt idx="4040">
                  <c:v>43999</c:v>
                </c:pt>
                <c:pt idx="4041">
                  <c:v>43999</c:v>
                </c:pt>
                <c:pt idx="4042">
                  <c:v>43999</c:v>
                </c:pt>
                <c:pt idx="4043">
                  <c:v>43999</c:v>
                </c:pt>
                <c:pt idx="4044">
                  <c:v>43999</c:v>
                </c:pt>
                <c:pt idx="4045">
                  <c:v>43999</c:v>
                </c:pt>
                <c:pt idx="4046">
                  <c:v>43999</c:v>
                </c:pt>
                <c:pt idx="4047">
                  <c:v>43999</c:v>
                </c:pt>
                <c:pt idx="4048">
                  <c:v>43999</c:v>
                </c:pt>
                <c:pt idx="4049">
                  <c:v>43999</c:v>
                </c:pt>
                <c:pt idx="4050">
                  <c:v>43999</c:v>
                </c:pt>
                <c:pt idx="4051">
                  <c:v>43999</c:v>
                </c:pt>
                <c:pt idx="4052">
                  <c:v>43999</c:v>
                </c:pt>
                <c:pt idx="4053">
                  <c:v>43999</c:v>
                </c:pt>
                <c:pt idx="4054">
                  <c:v>43999</c:v>
                </c:pt>
                <c:pt idx="4055">
                  <c:v>44000</c:v>
                </c:pt>
                <c:pt idx="4056">
                  <c:v>44000</c:v>
                </c:pt>
                <c:pt idx="4057">
                  <c:v>44000</c:v>
                </c:pt>
                <c:pt idx="4058">
                  <c:v>44000</c:v>
                </c:pt>
                <c:pt idx="4059">
                  <c:v>44000</c:v>
                </c:pt>
                <c:pt idx="4060">
                  <c:v>44000</c:v>
                </c:pt>
                <c:pt idx="4061">
                  <c:v>44000</c:v>
                </c:pt>
                <c:pt idx="4062">
                  <c:v>44000</c:v>
                </c:pt>
                <c:pt idx="4063">
                  <c:v>44000</c:v>
                </c:pt>
                <c:pt idx="4064">
                  <c:v>44000</c:v>
                </c:pt>
                <c:pt idx="4065">
                  <c:v>44000</c:v>
                </c:pt>
                <c:pt idx="4066">
                  <c:v>44000</c:v>
                </c:pt>
                <c:pt idx="4067">
                  <c:v>44000</c:v>
                </c:pt>
                <c:pt idx="4068">
                  <c:v>44000</c:v>
                </c:pt>
                <c:pt idx="4069">
                  <c:v>44000</c:v>
                </c:pt>
                <c:pt idx="4070">
                  <c:v>44000</c:v>
                </c:pt>
                <c:pt idx="4071">
                  <c:v>44000</c:v>
                </c:pt>
                <c:pt idx="4072">
                  <c:v>44000</c:v>
                </c:pt>
                <c:pt idx="4073">
                  <c:v>44000</c:v>
                </c:pt>
                <c:pt idx="4074">
                  <c:v>44000</c:v>
                </c:pt>
                <c:pt idx="4075">
                  <c:v>44000</c:v>
                </c:pt>
                <c:pt idx="4076">
                  <c:v>44000</c:v>
                </c:pt>
                <c:pt idx="4077">
                  <c:v>44000</c:v>
                </c:pt>
                <c:pt idx="4078">
                  <c:v>44000</c:v>
                </c:pt>
                <c:pt idx="4079">
                  <c:v>44001</c:v>
                </c:pt>
                <c:pt idx="4080">
                  <c:v>44001</c:v>
                </c:pt>
                <c:pt idx="4081">
                  <c:v>44001</c:v>
                </c:pt>
                <c:pt idx="4082">
                  <c:v>44001</c:v>
                </c:pt>
                <c:pt idx="4083">
                  <c:v>44001</c:v>
                </c:pt>
                <c:pt idx="4084">
                  <c:v>44001</c:v>
                </c:pt>
                <c:pt idx="4085">
                  <c:v>44001</c:v>
                </c:pt>
                <c:pt idx="4086">
                  <c:v>44001</c:v>
                </c:pt>
                <c:pt idx="4087">
                  <c:v>44001</c:v>
                </c:pt>
                <c:pt idx="4088">
                  <c:v>44001</c:v>
                </c:pt>
                <c:pt idx="4089">
                  <c:v>44001</c:v>
                </c:pt>
                <c:pt idx="4090">
                  <c:v>44001</c:v>
                </c:pt>
                <c:pt idx="4091">
                  <c:v>44001</c:v>
                </c:pt>
                <c:pt idx="4092">
                  <c:v>44001</c:v>
                </c:pt>
                <c:pt idx="4093">
                  <c:v>44001</c:v>
                </c:pt>
                <c:pt idx="4094">
                  <c:v>44001</c:v>
                </c:pt>
                <c:pt idx="4095">
                  <c:v>44001</c:v>
                </c:pt>
                <c:pt idx="4096">
                  <c:v>44001</c:v>
                </c:pt>
                <c:pt idx="4097">
                  <c:v>44001</c:v>
                </c:pt>
                <c:pt idx="4098">
                  <c:v>44001</c:v>
                </c:pt>
                <c:pt idx="4099">
                  <c:v>44001</c:v>
                </c:pt>
                <c:pt idx="4100">
                  <c:v>44001</c:v>
                </c:pt>
                <c:pt idx="4101">
                  <c:v>44001</c:v>
                </c:pt>
                <c:pt idx="4102">
                  <c:v>44001</c:v>
                </c:pt>
                <c:pt idx="4103">
                  <c:v>44002</c:v>
                </c:pt>
                <c:pt idx="4104">
                  <c:v>44002</c:v>
                </c:pt>
                <c:pt idx="4105">
                  <c:v>44002</c:v>
                </c:pt>
                <c:pt idx="4106">
                  <c:v>44002</c:v>
                </c:pt>
                <c:pt idx="4107">
                  <c:v>44002</c:v>
                </c:pt>
                <c:pt idx="4108">
                  <c:v>44002</c:v>
                </c:pt>
                <c:pt idx="4109">
                  <c:v>44002</c:v>
                </c:pt>
                <c:pt idx="4110">
                  <c:v>44002</c:v>
                </c:pt>
                <c:pt idx="4111">
                  <c:v>44002</c:v>
                </c:pt>
                <c:pt idx="4112">
                  <c:v>44002</c:v>
                </c:pt>
                <c:pt idx="4113">
                  <c:v>44002</c:v>
                </c:pt>
                <c:pt idx="4114">
                  <c:v>44002</c:v>
                </c:pt>
                <c:pt idx="4115">
                  <c:v>44002</c:v>
                </c:pt>
                <c:pt idx="4116">
                  <c:v>44002</c:v>
                </c:pt>
                <c:pt idx="4117">
                  <c:v>44002</c:v>
                </c:pt>
                <c:pt idx="4118">
                  <c:v>44002</c:v>
                </c:pt>
                <c:pt idx="4119">
                  <c:v>44002</c:v>
                </c:pt>
                <c:pt idx="4120">
                  <c:v>44002</c:v>
                </c:pt>
                <c:pt idx="4121">
                  <c:v>44002</c:v>
                </c:pt>
                <c:pt idx="4122">
                  <c:v>44002</c:v>
                </c:pt>
                <c:pt idx="4123">
                  <c:v>44002</c:v>
                </c:pt>
                <c:pt idx="4124">
                  <c:v>44002</c:v>
                </c:pt>
                <c:pt idx="4125">
                  <c:v>44002</c:v>
                </c:pt>
                <c:pt idx="4126">
                  <c:v>44002</c:v>
                </c:pt>
                <c:pt idx="4127">
                  <c:v>44003</c:v>
                </c:pt>
                <c:pt idx="4128">
                  <c:v>44003</c:v>
                </c:pt>
                <c:pt idx="4129">
                  <c:v>44003</c:v>
                </c:pt>
                <c:pt idx="4130">
                  <c:v>44003</c:v>
                </c:pt>
                <c:pt idx="4131">
                  <c:v>44003</c:v>
                </c:pt>
                <c:pt idx="4132">
                  <c:v>44003</c:v>
                </c:pt>
                <c:pt idx="4133">
                  <c:v>44003</c:v>
                </c:pt>
                <c:pt idx="4134">
                  <c:v>44003</c:v>
                </c:pt>
                <c:pt idx="4135">
                  <c:v>44003</c:v>
                </c:pt>
                <c:pt idx="4136">
                  <c:v>44003</c:v>
                </c:pt>
                <c:pt idx="4137">
                  <c:v>44003</c:v>
                </c:pt>
                <c:pt idx="4138">
                  <c:v>44003</c:v>
                </c:pt>
                <c:pt idx="4139">
                  <c:v>44003</c:v>
                </c:pt>
                <c:pt idx="4140">
                  <c:v>44003</c:v>
                </c:pt>
                <c:pt idx="4141">
                  <c:v>44003</c:v>
                </c:pt>
                <c:pt idx="4142">
                  <c:v>44003</c:v>
                </c:pt>
                <c:pt idx="4143">
                  <c:v>44003</c:v>
                </c:pt>
                <c:pt idx="4144">
                  <c:v>44003</c:v>
                </c:pt>
                <c:pt idx="4145">
                  <c:v>44003</c:v>
                </c:pt>
                <c:pt idx="4146">
                  <c:v>44003</c:v>
                </c:pt>
                <c:pt idx="4147">
                  <c:v>44003</c:v>
                </c:pt>
                <c:pt idx="4148">
                  <c:v>44003</c:v>
                </c:pt>
                <c:pt idx="4149">
                  <c:v>44003</c:v>
                </c:pt>
                <c:pt idx="4150">
                  <c:v>44003</c:v>
                </c:pt>
                <c:pt idx="4151">
                  <c:v>44004</c:v>
                </c:pt>
                <c:pt idx="4152">
                  <c:v>44004</c:v>
                </c:pt>
                <c:pt idx="4153">
                  <c:v>44004</c:v>
                </c:pt>
                <c:pt idx="4154">
                  <c:v>44004</c:v>
                </c:pt>
                <c:pt idx="4155">
                  <c:v>44004</c:v>
                </c:pt>
                <c:pt idx="4156">
                  <c:v>44004</c:v>
                </c:pt>
                <c:pt idx="4157">
                  <c:v>44004</c:v>
                </c:pt>
                <c:pt idx="4158">
                  <c:v>44004</c:v>
                </c:pt>
                <c:pt idx="4159">
                  <c:v>44004</c:v>
                </c:pt>
                <c:pt idx="4160">
                  <c:v>44004</c:v>
                </c:pt>
                <c:pt idx="4161">
                  <c:v>44004</c:v>
                </c:pt>
                <c:pt idx="4162">
                  <c:v>44004</c:v>
                </c:pt>
                <c:pt idx="4163">
                  <c:v>44004</c:v>
                </c:pt>
                <c:pt idx="4164">
                  <c:v>44004</c:v>
                </c:pt>
                <c:pt idx="4165">
                  <c:v>44004</c:v>
                </c:pt>
                <c:pt idx="4166">
                  <c:v>44004</c:v>
                </c:pt>
                <c:pt idx="4167">
                  <c:v>44004</c:v>
                </c:pt>
                <c:pt idx="4168">
                  <c:v>44004</c:v>
                </c:pt>
                <c:pt idx="4169">
                  <c:v>44004</c:v>
                </c:pt>
                <c:pt idx="4170">
                  <c:v>44004</c:v>
                </c:pt>
                <c:pt idx="4171">
                  <c:v>44004</c:v>
                </c:pt>
                <c:pt idx="4172">
                  <c:v>44004</c:v>
                </c:pt>
                <c:pt idx="4173">
                  <c:v>44004</c:v>
                </c:pt>
                <c:pt idx="4174">
                  <c:v>44004</c:v>
                </c:pt>
                <c:pt idx="4175">
                  <c:v>44005</c:v>
                </c:pt>
                <c:pt idx="4176">
                  <c:v>44005</c:v>
                </c:pt>
                <c:pt idx="4177">
                  <c:v>44005</c:v>
                </c:pt>
                <c:pt idx="4178">
                  <c:v>44005</c:v>
                </c:pt>
                <c:pt idx="4179">
                  <c:v>44005</c:v>
                </c:pt>
                <c:pt idx="4180">
                  <c:v>44005</c:v>
                </c:pt>
                <c:pt idx="4181">
                  <c:v>44005</c:v>
                </c:pt>
                <c:pt idx="4182">
                  <c:v>44005</c:v>
                </c:pt>
                <c:pt idx="4183">
                  <c:v>44005</c:v>
                </c:pt>
                <c:pt idx="4184">
                  <c:v>44005</c:v>
                </c:pt>
                <c:pt idx="4185">
                  <c:v>44005</c:v>
                </c:pt>
                <c:pt idx="4186">
                  <c:v>44005</c:v>
                </c:pt>
                <c:pt idx="4187">
                  <c:v>44005</c:v>
                </c:pt>
                <c:pt idx="4188">
                  <c:v>44005</c:v>
                </c:pt>
                <c:pt idx="4189">
                  <c:v>44005</c:v>
                </c:pt>
                <c:pt idx="4190">
                  <c:v>44005</c:v>
                </c:pt>
                <c:pt idx="4191">
                  <c:v>44005</c:v>
                </c:pt>
                <c:pt idx="4192">
                  <c:v>44005</c:v>
                </c:pt>
                <c:pt idx="4193">
                  <c:v>44005</c:v>
                </c:pt>
                <c:pt idx="4194">
                  <c:v>44005</c:v>
                </c:pt>
                <c:pt idx="4195">
                  <c:v>44005</c:v>
                </c:pt>
                <c:pt idx="4196">
                  <c:v>44005</c:v>
                </c:pt>
                <c:pt idx="4197">
                  <c:v>44005</c:v>
                </c:pt>
                <c:pt idx="4198">
                  <c:v>44005</c:v>
                </c:pt>
                <c:pt idx="4199">
                  <c:v>44006</c:v>
                </c:pt>
                <c:pt idx="4200">
                  <c:v>44006</c:v>
                </c:pt>
                <c:pt idx="4201">
                  <c:v>44006</c:v>
                </c:pt>
                <c:pt idx="4202">
                  <c:v>44006</c:v>
                </c:pt>
                <c:pt idx="4203">
                  <c:v>44006</c:v>
                </c:pt>
                <c:pt idx="4204">
                  <c:v>44006</c:v>
                </c:pt>
                <c:pt idx="4205">
                  <c:v>44006</c:v>
                </c:pt>
                <c:pt idx="4206">
                  <c:v>44006</c:v>
                </c:pt>
                <c:pt idx="4207">
                  <c:v>44006</c:v>
                </c:pt>
                <c:pt idx="4208">
                  <c:v>44006</c:v>
                </c:pt>
                <c:pt idx="4209">
                  <c:v>44006</c:v>
                </c:pt>
                <c:pt idx="4210">
                  <c:v>44006</c:v>
                </c:pt>
                <c:pt idx="4211">
                  <c:v>44006</c:v>
                </c:pt>
                <c:pt idx="4212">
                  <c:v>44006</c:v>
                </c:pt>
                <c:pt idx="4213">
                  <c:v>44006</c:v>
                </c:pt>
                <c:pt idx="4214">
                  <c:v>44006</c:v>
                </c:pt>
                <c:pt idx="4215">
                  <c:v>44006</c:v>
                </c:pt>
                <c:pt idx="4216">
                  <c:v>44006</c:v>
                </c:pt>
                <c:pt idx="4217">
                  <c:v>44006</c:v>
                </c:pt>
                <c:pt idx="4218">
                  <c:v>44006</c:v>
                </c:pt>
                <c:pt idx="4219">
                  <c:v>44006</c:v>
                </c:pt>
                <c:pt idx="4220">
                  <c:v>44006</c:v>
                </c:pt>
                <c:pt idx="4221">
                  <c:v>44006</c:v>
                </c:pt>
                <c:pt idx="4222">
                  <c:v>44006</c:v>
                </c:pt>
                <c:pt idx="4223">
                  <c:v>44007</c:v>
                </c:pt>
                <c:pt idx="4224">
                  <c:v>44007</c:v>
                </c:pt>
                <c:pt idx="4225">
                  <c:v>44007</c:v>
                </c:pt>
                <c:pt idx="4226">
                  <c:v>44007</c:v>
                </c:pt>
                <c:pt idx="4227">
                  <c:v>44007</c:v>
                </c:pt>
                <c:pt idx="4228">
                  <c:v>44007</c:v>
                </c:pt>
                <c:pt idx="4229">
                  <c:v>44007</c:v>
                </c:pt>
                <c:pt idx="4230">
                  <c:v>44007</c:v>
                </c:pt>
                <c:pt idx="4231">
                  <c:v>44007</c:v>
                </c:pt>
                <c:pt idx="4232">
                  <c:v>44007</c:v>
                </c:pt>
                <c:pt idx="4233">
                  <c:v>44007</c:v>
                </c:pt>
                <c:pt idx="4234">
                  <c:v>44007</c:v>
                </c:pt>
                <c:pt idx="4235">
                  <c:v>44007</c:v>
                </c:pt>
                <c:pt idx="4236">
                  <c:v>44007</c:v>
                </c:pt>
                <c:pt idx="4237">
                  <c:v>44007</c:v>
                </c:pt>
                <c:pt idx="4238">
                  <c:v>44007</c:v>
                </c:pt>
                <c:pt idx="4239">
                  <c:v>44007</c:v>
                </c:pt>
                <c:pt idx="4240">
                  <c:v>44007</c:v>
                </c:pt>
                <c:pt idx="4241">
                  <c:v>44007</c:v>
                </c:pt>
                <c:pt idx="4242">
                  <c:v>44007</c:v>
                </c:pt>
                <c:pt idx="4243">
                  <c:v>44007</c:v>
                </c:pt>
                <c:pt idx="4244">
                  <c:v>44007</c:v>
                </c:pt>
                <c:pt idx="4245">
                  <c:v>44007</c:v>
                </c:pt>
                <c:pt idx="4246">
                  <c:v>44007</c:v>
                </c:pt>
                <c:pt idx="4247">
                  <c:v>44008</c:v>
                </c:pt>
                <c:pt idx="4248">
                  <c:v>44008</c:v>
                </c:pt>
                <c:pt idx="4249">
                  <c:v>44008</c:v>
                </c:pt>
                <c:pt idx="4250">
                  <c:v>44008</c:v>
                </c:pt>
                <c:pt idx="4251">
                  <c:v>44008</c:v>
                </c:pt>
                <c:pt idx="4252">
                  <c:v>44008</c:v>
                </c:pt>
                <c:pt idx="4253">
                  <c:v>44008</c:v>
                </c:pt>
                <c:pt idx="4254">
                  <c:v>44008</c:v>
                </c:pt>
                <c:pt idx="4255">
                  <c:v>44008</c:v>
                </c:pt>
                <c:pt idx="4256">
                  <c:v>44008</c:v>
                </c:pt>
                <c:pt idx="4257">
                  <c:v>44008</c:v>
                </c:pt>
                <c:pt idx="4258">
                  <c:v>44008</c:v>
                </c:pt>
                <c:pt idx="4259">
                  <c:v>44008</c:v>
                </c:pt>
                <c:pt idx="4260">
                  <c:v>44008</c:v>
                </c:pt>
                <c:pt idx="4261">
                  <c:v>44008</c:v>
                </c:pt>
                <c:pt idx="4262">
                  <c:v>44008</c:v>
                </c:pt>
                <c:pt idx="4263">
                  <c:v>44008</c:v>
                </c:pt>
                <c:pt idx="4264">
                  <c:v>44008</c:v>
                </c:pt>
                <c:pt idx="4265">
                  <c:v>44008</c:v>
                </c:pt>
                <c:pt idx="4266">
                  <c:v>44008</c:v>
                </c:pt>
                <c:pt idx="4267">
                  <c:v>44008</c:v>
                </c:pt>
                <c:pt idx="4268">
                  <c:v>44008</c:v>
                </c:pt>
                <c:pt idx="4269">
                  <c:v>44008</c:v>
                </c:pt>
                <c:pt idx="4270">
                  <c:v>44008</c:v>
                </c:pt>
                <c:pt idx="4271">
                  <c:v>44009</c:v>
                </c:pt>
                <c:pt idx="4272">
                  <c:v>44009</c:v>
                </c:pt>
                <c:pt idx="4273">
                  <c:v>44009</c:v>
                </c:pt>
                <c:pt idx="4274">
                  <c:v>44009</c:v>
                </c:pt>
                <c:pt idx="4275">
                  <c:v>44009</c:v>
                </c:pt>
                <c:pt idx="4276">
                  <c:v>44009</c:v>
                </c:pt>
                <c:pt idx="4277">
                  <c:v>44009</c:v>
                </c:pt>
                <c:pt idx="4278">
                  <c:v>44009</c:v>
                </c:pt>
                <c:pt idx="4279">
                  <c:v>44009</c:v>
                </c:pt>
                <c:pt idx="4280">
                  <c:v>44009</c:v>
                </c:pt>
                <c:pt idx="4281">
                  <c:v>44009</c:v>
                </c:pt>
                <c:pt idx="4282">
                  <c:v>44009</c:v>
                </c:pt>
                <c:pt idx="4283">
                  <c:v>44009</c:v>
                </c:pt>
                <c:pt idx="4284">
                  <c:v>44009</c:v>
                </c:pt>
                <c:pt idx="4285">
                  <c:v>44009</c:v>
                </c:pt>
                <c:pt idx="4286">
                  <c:v>44009</c:v>
                </c:pt>
                <c:pt idx="4287">
                  <c:v>44009</c:v>
                </c:pt>
                <c:pt idx="4288">
                  <c:v>44009</c:v>
                </c:pt>
                <c:pt idx="4289">
                  <c:v>44009</c:v>
                </c:pt>
                <c:pt idx="4290">
                  <c:v>44009</c:v>
                </c:pt>
                <c:pt idx="4291">
                  <c:v>44009</c:v>
                </c:pt>
                <c:pt idx="4292">
                  <c:v>44009</c:v>
                </c:pt>
                <c:pt idx="4293">
                  <c:v>44009</c:v>
                </c:pt>
                <c:pt idx="4294">
                  <c:v>44009</c:v>
                </c:pt>
                <c:pt idx="4295">
                  <c:v>44010</c:v>
                </c:pt>
                <c:pt idx="4296">
                  <c:v>44010</c:v>
                </c:pt>
                <c:pt idx="4297">
                  <c:v>44010</c:v>
                </c:pt>
                <c:pt idx="4298">
                  <c:v>44010</c:v>
                </c:pt>
                <c:pt idx="4299">
                  <c:v>44010</c:v>
                </c:pt>
                <c:pt idx="4300">
                  <c:v>44010</c:v>
                </c:pt>
                <c:pt idx="4301">
                  <c:v>44010</c:v>
                </c:pt>
                <c:pt idx="4302">
                  <c:v>44010</c:v>
                </c:pt>
                <c:pt idx="4303">
                  <c:v>44010</c:v>
                </c:pt>
                <c:pt idx="4304">
                  <c:v>44010</c:v>
                </c:pt>
                <c:pt idx="4305">
                  <c:v>44010</c:v>
                </c:pt>
                <c:pt idx="4306">
                  <c:v>44010</c:v>
                </c:pt>
                <c:pt idx="4307">
                  <c:v>44010</c:v>
                </c:pt>
                <c:pt idx="4308">
                  <c:v>44010</c:v>
                </c:pt>
                <c:pt idx="4309">
                  <c:v>44010</c:v>
                </c:pt>
                <c:pt idx="4310">
                  <c:v>44010</c:v>
                </c:pt>
                <c:pt idx="4311">
                  <c:v>44010</c:v>
                </c:pt>
                <c:pt idx="4312">
                  <c:v>44010</c:v>
                </c:pt>
                <c:pt idx="4313">
                  <c:v>44010</c:v>
                </c:pt>
                <c:pt idx="4314">
                  <c:v>44010</c:v>
                </c:pt>
                <c:pt idx="4315">
                  <c:v>44010</c:v>
                </c:pt>
                <c:pt idx="4316">
                  <c:v>44010</c:v>
                </c:pt>
                <c:pt idx="4317">
                  <c:v>44010</c:v>
                </c:pt>
                <c:pt idx="4318">
                  <c:v>44010</c:v>
                </c:pt>
                <c:pt idx="4319">
                  <c:v>44011</c:v>
                </c:pt>
                <c:pt idx="4320">
                  <c:v>44011</c:v>
                </c:pt>
                <c:pt idx="4321">
                  <c:v>44011</c:v>
                </c:pt>
                <c:pt idx="4322">
                  <c:v>44011</c:v>
                </c:pt>
                <c:pt idx="4323">
                  <c:v>44011</c:v>
                </c:pt>
                <c:pt idx="4324">
                  <c:v>44011</c:v>
                </c:pt>
                <c:pt idx="4325">
                  <c:v>44011</c:v>
                </c:pt>
                <c:pt idx="4326">
                  <c:v>44011</c:v>
                </c:pt>
                <c:pt idx="4327">
                  <c:v>44011</c:v>
                </c:pt>
                <c:pt idx="4328">
                  <c:v>44011</c:v>
                </c:pt>
                <c:pt idx="4329">
                  <c:v>44011</c:v>
                </c:pt>
                <c:pt idx="4330">
                  <c:v>44011</c:v>
                </c:pt>
                <c:pt idx="4331">
                  <c:v>44011</c:v>
                </c:pt>
                <c:pt idx="4332">
                  <c:v>44011</c:v>
                </c:pt>
                <c:pt idx="4333">
                  <c:v>44011</c:v>
                </c:pt>
                <c:pt idx="4334">
                  <c:v>44011</c:v>
                </c:pt>
                <c:pt idx="4335">
                  <c:v>44011</c:v>
                </c:pt>
                <c:pt idx="4336">
                  <c:v>44011</c:v>
                </c:pt>
                <c:pt idx="4337">
                  <c:v>44011</c:v>
                </c:pt>
                <c:pt idx="4338">
                  <c:v>44011</c:v>
                </c:pt>
                <c:pt idx="4339">
                  <c:v>44011</c:v>
                </c:pt>
                <c:pt idx="4340">
                  <c:v>44011</c:v>
                </c:pt>
                <c:pt idx="4341">
                  <c:v>44011</c:v>
                </c:pt>
                <c:pt idx="4342">
                  <c:v>44011</c:v>
                </c:pt>
                <c:pt idx="4343">
                  <c:v>44012</c:v>
                </c:pt>
                <c:pt idx="4344">
                  <c:v>44012</c:v>
                </c:pt>
                <c:pt idx="4345">
                  <c:v>44012</c:v>
                </c:pt>
                <c:pt idx="4346">
                  <c:v>44012</c:v>
                </c:pt>
                <c:pt idx="4347">
                  <c:v>44012</c:v>
                </c:pt>
                <c:pt idx="4348">
                  <c:v>44012</c:v>
                </c:pt>
                <c:pt idx="4349">
                  <c:v>44012</c:v>
                </c:pt>
                <c:pt idx="4350">
                  <c:v>44012</c:v>
                </c:pt>
                <c:pt idx="4351">
                  <c:v>44012</c:v>
                </c:pt>
                <c:pt idx="4352">
                  <c:v>44012</c:v>
                </c:pt>
                <c:pt idx="4353">
                  <c:v>44012</c:v>
                </c:pt>
                <c:pt idx="4354">
                  <c:v>44012</c:v>
                </c:pt>
                <c:pt idx="4355">
                  <c:v>44012</c:v>
                </c:pt>
                <c:pt idx="4356">
                  <c:v>44012</c:v>
                </c:pt>
                <c:pt idx="4357">
                  <c:v>44012</c:v>
                </c:pt>
                <c:pt idx="4358">
                  <c:v>44012</c:v>
                </c:pt>
                <c:pt idx="4359">
                  <c:v>44012</c:v>
                </c:pt>
                <c:pt idx="4360">
                  <c:v>44012</c:v>
                </c:pt>
                <c:pt idx="4361">
                  <c:v>44012</c:v>
                </c:pt>
                <c:pt idx="4362">
                  <c:v>44012</c:v>
                </c:pt>
                <c:pt idx="4363">
                  <c:v>44012</c:v>
                </c:pt>
                <c:pt idx="4364">
                  <c:v>44012</c:v>
                </c:pt>
                <c:pt idx="4365">
                  <c:v>44012</c:v>
                </c:pt>
                <c:pt idx="4366">
                  <c:v>44012</c:v>
                </c:pt>
                <c:pt idx="4367">
                  <c:v>44013</c:v>
                </c:pt>
                <c:pt idx="4368">
                  <c:v>44013</c:v>
                </c:pt>
                <c:pt idx="4369">
                  <c:v>44013</c:v>
                </c:pt>
                <c:pt idx="4370">
                  <c:v>44013</c:v>
                </c:pt>
                <c:pt idx="4371">
                  <c:v>44013</c:v>
                </c:pt>
                <c:pt idx="4372">
                  <c:v>44013</c:v>
                </c:pt>
                <c:pt idx="4373">
                  <c:v>44013</c:v>
                </c:pt>
                <c:pt idx="4374">
                  <c:v>44013</c:v>
                </c:pt>
                <c:pt idx="4375">
                  <c:v>44013</c:v>
                </c:pt>
                <c:pt idx="4376">
                  <c:v>44013</c:v>
                </c:pt>
                <c:pt idx="4377">
                  <c:v>44013</c:v>
                </c:pt>
                <c:pt idx="4378">
                  <c:v>44013</c:v>
                </c:pt>
                <c:pt idx="4379">
                  <c:v>44013</c:v>
                </c:pt>
                <c:pt idx="4380">
                  <c:v>44013</c:v>
                </c:pt>
                <c:pt idx="4381">
                  <c:v>44013</c:v>
                </c:pt>
                <c:pt idx="4382">
                  <c:v>44013</c:v>
                </c:pt>
                <c:pt idx="4383">
                  <c:v>44013</c:v>
                </c:pt>
                <c:pt idx="4384">
                  <c:v>44013</c:v>
                </c:pt>
                <c:pt idx="4385">
                  <c:v>44013</c:v>
                </c:pt>
                <c:pt idx="4386">
                  <c:v>44013</c:v>
                </c:pt>
                <c:pt idx="4387">
                  <c:v>44013</c:v>
                </c:pt>
                <c:pt idx="4388">
                  <c:v>44013</c:v>
                </c:pt>
                <c:pt idx="4389">
                  <c:v>44013</c:v>
                </c:pt>
                <c:pt idx="4390">
                  <c:v>44013</c:v>
                </c:pt>
                <c:pt idx="4391">
                  <c:v>44014</c:v>
                </c:pt>
                <c:pt idx="4392">
                  <c:v>44014</c:v>
                </c:pt>
                <c:pt idx="4393">
                  <c:v>44014</c:v>
                </c:pt>
                <c:pt idx="4394">
                  <c:v>44014</c:v>
                </c:pt>
                <c:pt idx="4395">
                  <c:v>44014</c:v>
                </c:pt>
                <c:pt idx="4396">
                  <c:v>44014</c:v>
                </c:pt>
                <c:pt idx="4397">
                  <c:v>44014</c:v>
                </c:pt>
                <c:pt idx="4398">
                  <c:v>44014</c:v>
                </c:pt>
                <c:pt idx="4399">
                  <c:v>44014</c:v>
                </c:pt>
                <c:pt idx="4400">
                  <c:v>44014</c:v>
                </c:pt>
                <c:pt idx="4401">
                  <c:v>44014</c:v>
                </c:pt>
                <c:pt idx="4402">
                  <c:v>44014</c:v>
                </c:pt>
                <c:pt idx="4403">
                  <c:v>44014</c:v>
                </c:pt>
                <c:pt idx="4404">
                  <c:v>44014</c:v>
                </c:pt>
                <c:pt idx="4405">
                  <c:v>44014</c:v>
                </c:pt>
                <c:pt idx="4406">
                  <c:v>44014</c:v>
                </c:pt>
                <c:pt idx="4407">
                  <c:v>44014</c:v>
                </c:pt>
                <c:pt idx="4408">
                  <c:v>44014</c:v>
                </c:pt>
                <c:pt idx="4409">
                  <c:v>44014</c:v>
                </c:pt>
                <c:pt idx="4410">
                  <c:v>44014</c:v>
                </c:pt>
                <c:pt idx="4411">
                  <c:v>44014</c:v>
                </c:pt>
                <c:pt idx="4412">
                  <c:v>44014</c:v>
                </c:pt>
                <c:pt idx="4413">
                  <c:v>44014</c:v>
                </c:pt>
                <c:pt idx="4414">
                  <c:v>44014</c:v>
                </c:pt>
                <c:pt idx="4415">
                  <c:v>44015</c:v>
                </c:pt>
                <c:pt idx="4416">
                  <c:v>44015</c:v>
                </c:pt>
                <c:pt idx="4417">
                  <c:v>44015</c:v>
                </c:pt>
                <c:pt idx="4418">
                  <c:v>44015</c:v>
                </c:pt>
                <c:pt idx="4419">
                  <c:v>44015</c:v>
                </c:pt>
                <c:pt idx="4420">
                  <c:v>44015</c:v>
                </c:pt>
                <c:pt idx="4421">
                  <c:v>44015</c:v>
                </c:pt>
                <c:pt idx="4422">
                  <c:v>44015</c:v>
                </c:pt>
                <c:pt idx="4423">
                  <c:v>44015</c:v>
                </c:pt>
                <c:pt idx="4424">
                  <c:v>44015</c:v>
                </c:pt>
                <c:pt idx="4425">
                  <c:v>44015</c:v>
                </c:pt>
                <c:pt idx="4426">
                  <c:v>44015</c:v>
                </c:pt>
                <c:pt idx="4427">
                  <c:v>44015</c:v>
                </c:pt>
                <c:pt idx="4428">
                  <c:v>44015</c:v>
                </c:pt>
                <c:pt idx="4429">
                  <c:v>44015</c:v>
                </c:pt>
                <c:pt idx="4430">
                  <c:v>44015</c:v>
                </c:pt>
                <c:pt idx="4431">
                  <c:v>44015</c:v>
                </c:pt>
                <c:pt idx="4432">
                  <c:v>44015</c:v>
                </c:pt>
                <c:pt idx="4433">
                  <c:v>44015</c:v>
                </c:pt>
                <c:pt idx="4434">
                  <c:v>44015</c:v>
                </c:pt>
                <c:pt idx="4435">
                  <c:v>44015</c:v>
                </c:pt>
                <c:pt idx="4436">
                  <c:v>44015</c:v>
                </c:pt>
                <c:pt idx="4437">
                  <c:v>44015</c:v>
                </c:pt>
                <c:pt idx="4438">
                  <c:v>44015</c:v>
                </c:pt>
                <c:pt idx="4439">
                  <c:v>44016</c:v>
                </c:pt>
                <c:pt idx="4440">
                  <c:v>44016</c:v>
                </c:pt>
                <c:pt idx="4441">
                  <c:v>44016</c:v>
                </c:pt>
                <c:pt idx="4442">
                  <c:v>44016</c:v>
                </c:pt>
                <c:pt idx="4443">
                  <c:v>44016</c:v>
                </c:pt>
                <c:pt idx="4444">
                  <c:v>44016</c:v>
                </c:pt>
                <c:pt idx="4445">
                  <c:v>44016</c:v>
                </c:pt>
                <c:pt idx="4446">
                  <c:v>44016</c:v>
                </c:pt>
                <c:pt idx="4447">
                  <c:v>44016</c:v>
                </c:pt>
                <c:pt idx="4448">
                  <c:v>44016</c:v>
                </c:pt>
                <c:pt idx="4449">
                  <c:v>44016</c:v>
                </c:pt>
                <c:pt idx="4450">
                  <c:v>44016</c:v>
                </c:pt>
                <c:pt idx="4451">
                  <c:v>44016</c:v>
                </c:pt>
                <c:pt idx="4452">
                  <c:v>44016</c:v>
                </c:pt>
                <c:pt idx="4453">
                  <c:v>44016</c:v>
                </c:pt>
                <c:pt idx="4454">
                  <c:v>44016</c:v>
                </c:pt>
                <c:pt idx="4455">
                  <c:v>44016</c:v>
                </c:pt>
                <c:pt idx="4456">
                  <c:v>44016</c:v>
                </c:pt>
                <c:pt idx="4457">
                  <c:v>44016</c:v>
                </c:pt>
                <c:pt idx="4458">
                  <c:v>44016</c:v>
                </c:pt>
                <c:pt idx="4459">
                  <c:v>44016</c:v>
                </c:pt>
                <c:pt idx="4460">
                  <c:v>44016</c:v>
                </c:pt>
                <c:pt idx="4461">
                  <c:v>44016</c:v>
                </c:pt>
                <c:pt idx="4462">
                  <c:v>44016</c:v>
                </c:pt>
                <c:pt idx="4463">
                  <c:v>44017</c:v>
                </c:pt>
                <c:pt idx="4464">
                  <c:v>44017</c:v>
                </c:pt>
                <c:pt idx="4465">
                  <c:v>44017</c:v>
                </c:pt>
                <c:pt idx="4466">
                  <c:v>44017</c:v>
                </c:pt>
                <c:pt idx="4467">
                  <c:v>44017</c:v>
                </c:pt>
                <c:pt idx="4468">
                  <c:v>44017</c:v>
                </c:pt>
                <c:pt idx="4469">
                  <c:v>44017</c:v>
                </c:pt>
                <c:pt idx="4470">
                  <c:v>44017</c:v>
                </c:pt>
                <c:pt idx="4471">
                  <c:v>44017</c:v>
                </c:pt>
                <c:pt idx="4472">
                  <c:v>44017</c:v>
                </c:pt>
                <c:pt idx="4473">
                  <c:v>44017</c:v>
                </c:pt>
                <c:pt idx="4474">
                  <c:v>44017</c:v>
                </c:pt>
                <c:pt idx="4475">
                  <c:v>44017</c:v>
                </c:pt>
                <c:pt idx="4476">
                  <c:v>44017</c:v>
                </c:pt>
                <c:pt idx="4477">
                  <c:v>44017</c:v>
                </c:pt>
                <c:pt idx="4478">
                  <c:v>44017</c:v>
                </c:pt>
                <c:pt idx="4479">
                  <c:v>44017</c:v>
                </c:pt>
                <c:pt idx="4480">
                  <c:v>44017</c:v>
                </c:pt>
                <c:pt idx="4481">
                  <c:v>44017</c:v>
                </c:pt>
                <c:pt idx="4482">
                  <c:v>44017</c:v>
                </c:pt>
                <c:pt idx="4483">
                  <c:v>44017</c:v>
                </c:pt>
                <c:pt idx="4484">
                  <c:v>44017</c:v>
                </c:pt>
                <c:pt idx="4485">
                  <c:v>44017</c:v>
                </c:pt>
                <c:pt idx="4486">
                  <c:v>44017</c:v>
                </c:pt>
                <c:pt idx="4487">
                  <c:v>44018</c:v>
                </c:pt>
                <c:pt idx="4488">
                  <c:v>44018</c:v>
                </c:pt>
                <c:pt idx="4489">
                  <c:v>44018</c:v>
                </c:pt>
                <c:pt idx="4490">
                  <c:v>44018</c:v>
                </c:pt>
                <c:pt idx="4491">
                  <c:v>44018</c:v>
                </c:pt>
                <c:pt idx="4492">
                  <c:v>44018</c:v>
                </c:pt>
                <c:pt idx="4493">
                  <c:v>44018</c:v>
                </c:pt>
                <c:pt idx="4494">
                  <c:v>44018</c:v>
                </c:pt>
                <c:pt idx="4495">
                  <c:v>44018</c:v>
                </c:pt>
                <c:pt idx="4496">
                  <c:v>44018</c:v>
                </c:pt>
                <c:pt idx="4497">
                  <c:v>44018</c:v>
                </c:pt>
                <c:pt idx="4498">
                  <c:v>44018</c:v>
                </c:pt>
                <c:pt idx="4499">
                  <c:v>44018</c:v>
                </c:pt>
                <c:pt idx="4500">
                  <c:v>44018</c:v>
                </c:pt>
                <c:pt idx="4501">
                  <c:v>44018</c:v>
                </c:pt>
                <c:pt idx="4502">
                  <c:v>44018</c:v>
                </c:pt>
                <c:pt idx="4503">
                  <c:v>44018</c:v>
                </c:pt>
                <c:pt idx="4504">
                  <c:v>44018</c:v>
                </c:pt>
                <c:pt idx="4505">
                  <c:v>44018</c:v>
                </c:pt>
                <c:pt idx="4506">
                  <c:v>44018</c:v>
                </c:pt>
                <c:pt idx="4507">
                  <c:v>44018</c:v>
                </c:pt>
                <c:pt idx="4508">
                  <c:v>44018</c:v>
                </c:pt>
                <c:pt idx="4509">
                  <c:v>44018</c:v>
                </c:pt>
                <c:pt idx="4510">
                  <c:v>44018</c:v>
                </c:pt>
                <c:pt idx="4511">
                  <c:v>44019</c:v>
                </c:pt>
                <c:pt idx="4512">
                  <c:v>44019</c:v>
                </c:pt>
                <c:pt idx="4513">
                  <c:v>44019</c:v>
                </c:pt>
                <c:pt idx="4514">
                  <c:v>44019</c:v>
                </c:pt>
                <c:pt idx="4515">
                  <c:v>44019</c:v>
                </c:pt>
                <c:pt idx="4516">
                  <c:v>44019</c:v>
                </c:pt>
                <c:pt idx="4517">
                  <c:v>44019</c:v>
                </c:pt>
                <c:pt idx="4518">
                  <c:v>44019</c:v>
                </c:pt>
                <c:pt idx="4519">
                  <c:v>44019</c:v>
                </c:pt>
                <c:pt idx="4520">
                  <c:v>44019</c:v>
                </c:pt>
                <c:pt idx="4521">
                  <c:v>44019</c:v>
                </c:pt>
                <c:pt idx="4522">
                  <c:v>44019</c:v>
                </c:pt>
                <c:pt idx="4523">
                  <c:v>44019</c:v>
                </c:pt>
                <c:pt idx="4524">
                  <c:v>44019</c:v>
                </c:pt>
                <c:pt idx="4525">
                  <c:v>44019</c:v>
                </c:pt>
                <c:pt idx="4526">
                  <c:v>44019</c:v>
                </c:pt>
                <c:pt idx="4527">
                  <c:v>44019</c:v>
                </c:pt>
                <c:pt idx="4528">
                  <c:v>44019</c:v>
                </c:pt>
                <c:pt idx="4529">
                  <c:v>44019</c:v>
                </c:pt>
                <c:pt idx="4530">
                  <c:v>44019</c:v>
                </c:pt>
                <c:pt idx="4531">
                  <c:v>44019</c:v>
                </c:pt>
                <c:pt idx="4532">
                  <c:v>44019</c:v>
                </c:pt>
                <c:pt idx="4533">
                  <c:v>44019</c:v>
                </c:pt>
                <c:pt idx="4534">
                  <c:v>44019</c:v>
                </c:pt>
                <c:pt idx="4535">
                  <c:v>44020</c:v>
                </c:pt>
                <c:pt idx="4536">
                  <c:v>44020</c:v>
                </c:pt>
                <c:pt idx="4537">
                  <c:v>44020</c:v>
                </c:pt>
                <c:pt idx="4538">
                  <c:v>44020</c:v>
                </c:pt>
                <c:pt idx="4539">
                  <c:v>44020</c:v>
                </c:pt>
                <c:pt idx="4540">
                  <c:v>44020</c:v>
                </c:pt>
                <c:pt idx="4541">
                  <c:v>44020</c:v>
                </c:pt>
                <c:pt idx="4542">
                  <c:v>44020</c:v>
                </c:pt>
                <c:pt idx="4543">
                  <c:v>44020</c:v>
                </c:pt>
                <c:pt idx="4544">
                  <c:v>44020</c:v>
                </c:pt>
                <c:pt idx="4545">
                  <c:v>44020</c:v>
                </c:pt>
                <c:pt idx="4546">
                  <c:v>44020</c:v>
                </c:pt>
                <c:pt idx="4547">
                  <c:v>44020</c:v>
                </c:pt>
                <c:pt idx="4548">
                  <c:v>44020</c:v>
                </c:pt>
                <c:pt idx="4549">
                  <c:v>44020</c:v>
                </c:pt>
                <c:pt idx="4550">
                  <c:v>44020</c:v>
                </c:pt>
                <c:pt idx="4551">
                  <c:v>44020</c:v>
                </c:pt>
                <c:pt idx="4552">
                  <c:v>44020</c:v>
                </c:pt>
                <c:pt idx="4553">
                  <c:v>44020</c:v>
                </c:pt>
                <c:pt idx="4554">
                  <c:v>44020</c:v>
                </c:pt>
                <c:pt idx="4555">
                  <c:v>44020</c:v>
                </c:pt>
                <c:pt idx="4556">
                  <c:v>44020</c:v>
                </c:pt>
                <c:pt idx="4557">
                  <c:v>44020</c:v>
                </c:pt>
                <c:pt idx="4558">
                  <c:v>44020</c:v>
                </c:pt>
                <c:pt idx="4559">
                  <c:v>44021</c:v>
                </c:pt>
                <c:pt idx="4560">
                  <c:v>44021</c:v>
                </c:pt>
                <c:pt idx="4561">
                  <c:v>44021</c:v>
                </c:pt>
                <c:pt idx="4562">
                  <c:v>44021</c:v>
                </c:pt>
                <c:pt idx="4563">
                  <c:v>44021</c:v>
                </c:pt>
                <c:pt idx="4564">
                  <c:v>44021</c:v>
                </c:pt>
                <c:pt idx="4565">
                  <c:v>44021</c:v>
                </c:pt>
                <c:pt idx="4566">
                  <c:v>44021</c:v>
                </c:pt>
                <c:pt idx="4567">
                  <c:v>44021</c:v>
                </c:pt>
                <c:pt idx="4568">
                  <c:v>44021</c:v>
                </c:pt>
                <c:pt idx="4569">
                  <c:v>44021</c:v>
                </c:pt>
                <c:pt idx="4570">
                  <c:v>44021</c:v>
                </c:pt>
                <c:pt idx="4571">
                  <c:v>44021</c:v>
                </c:pt>
                <c:pt idx="4572">
                  <c:v>44021</c:v>
                </c:pt>
                <c:pt idx="4573">
                  <c:v>44021</c:v>
                </c:pt>
                <c:pt idx="4574">
                  <c:v>44021</c:v>
                </c:pt>
                <c:pt idx="4575">
                  <c:v>44021</c:v>
                </c:pt>
                <c:pt idx="4576">
                  <c:v>44021</c:v>
                </c:pt>
                <c:pt idx="4577">
                  <c:v>44021</c:v>
                </c:pt>
                <c:pt idx="4578">
                  <c:v>44021</c:v>
                </c:pt>
                <c:pt idx="4579">
                  <c:v>44021</c:v>
                </c:pt>
                <c:pt idx="4580">
                  <c:v>44021</c:v>
                </c:pt>
                <c:pt idx="4581">
                  <c:v>44021</c:v>
                </c:pt>
                <c:pt idx="4582">
                  <c:v>44021</c:v>
                </c:pt>
                <c:pt idx="4583">
                  <c:v>44022</c:v>
                </c:pt>
                <c:pt idx="4584">
                  <c:v>44022</c:v>
                </c:pt>
                <c:pt idx="4585">
                  <c:v>44022</c:v>
                </c:pt>
                <c:pt idx="4586">
                  <c:v>44022</c:v>
                </c:pt>
                <c:pt idx="4587">
                  <c:v>44022</c:v>
                </c:pt>
                <c:pt idx="4588">
                  <c:v>44022</c:v>
                </c:pt>
                <c:pt idx="4589">
                  <c:v>44022</c:v>
                </c:pt>
                <c:pt idx="4590">
                  <c:v>44022</c:v>
                </c:pt>
                <c:pt idx="4591">
                  <c:v>44022</c:v>
                </c:pt>
                <c:pt idx="4592">
                  <c:v>44022</c:v>
                </c:pt>
                <c:pt idx="4593">
                  <c:v>44022</c:v>
                </c:pt>
                <c:pt idx="4594">
                  <c:v>44022</c:v>
                </c:pt>
                <c:pt idx="4595">
                  <c:v>44022</c:v>
                </c:pt>
                <c:pt idx="4596">
                  <c:v>44022</c:v>
                </c:pt>
                <c:pt idx="4597">
                  <c:v>44022</c:v>
                </c:pt>
                <c:pt idx="4598">
                  <c:v>44022</c:v>
                </c:pt>
                <c:pt idx="4599">
                  <c:v>44022</c:v>
                </c:pt>
                <c:pt idx="4600">
                  <c:v>44022</c:v>
                </c:pt>
                <c:pt idx="4601">
                  <c:v>44022</c:v>
                </c:pt>
                <c:pt idx="4602">
                  <c:v>44022</c:v>
                </c:pt>
                <c:pt idx="4603">
                  <c:v>44022</c:v>
                </c:pt>
                <c:pt idx="4604">
                  <c:v>44022</c:v>
                </c:pt>
                <c:pt idx="4605">
                  <c:v>44022</c:v>
                </c:pt>
                <c:pt idx="4606">
                  <c:v>44022</c:v>
                </c:pt>
                <c:pt idx="4607">
                  <c:v>44023</c:v>
                </c:pt>
                <c:pt idx="4608">
                  <c:v>44023</c:v>
                </c:pt>
                <c:pt idx="4609">
                  <c:v>44023</c:v>
                </c:pt>
                <c:pt idx="4610">
                  <c:v>44023</c:v>
                </c:pt>
                <c:pt idx="4611">
                  <c:v>44023</c:v>
                </c:pt>
                <c:pt idx="4612">
                  <c:v>44023</c:v>
                </c:pt>
                <c:pt idx="4613">
                  <c:v>44023</c:v>
                </c:pt>
                <c:pt idx="4614">
                  <c:v>44023</c:v>
                </c:pt>
                <c:pt idx="4615">
                  <c:v>44023</c:v>
                </c:pt>
                <c:pt idx="4616">
                  <c:v>44023</c:v>
                </c:pt>
                <c:pt idx="4617">
                  <c:v>44023</c:v>
                </c:pt>
                <c:pt idx="4618">
                  <c:v>44023</c:v>
                </c:pt>
                <c:pt idx="4619">
                  <c:v>44023</c:v>
                </c:pt>
                <c:pt idx="4620">
                  <c:v>44023</c:v>
                </c:pt>
                <c:pt idx="4621">
                  <c:v>44023</c:v>
                </c:pt>
                <c:pt idx="4622">
                  <c:v>44023</c:v>
                </c:pt>
                <c:pt idx="4623">
                  <c:v>44023</c:v>
                </c:pt>
                <c:pt idx="4624">
                  <c:v>44023</c:v>
                </c:pt>
                <c:pt idx="4625">
                  <c:v>44023</c:v>
                </c:pt>
                <c:pt idx="4626">
                  <c:v>44023</c:v>
                </c:pt>
                <c:pt idx="4627">
                  <c:v>44023</c:v>
                </c:pt>
                <c:pt idx="4628">
                  <c:v>44023</c:v>
                </c:pt>
                <c:pt idx="4629">
                  <c:v>44023</c:v>
                </c:pt>
                <c:pt idx="4630">
                  <c:v>44023</c:v>
                </c:pt>
                <c:pt idx="4631">
                  <c:v>44024</c:v>
                </c:pt>
                <c:pt idx="4632">
                  <c:v>44024</c:v>
                </c:pt>
                <c:pt idx="4633">
                  <c:v>44024</c:v>
                </c:pt>
                <c:pt idx="4634">
                  <c:v>44024</c:v>
                </c:pt>
                <c:pt idx="4635">
                  <c:v>44024</c:v>
                </c:pt>
                <c:pt idx="4636">
                  <c:v>44024</c:v>
                </c:pt>
                <c:pt idx="4637">
                  <c:v>44024</c:v>
                </c:pt>
                <c:pt idx="4638">
                  <c:v>44024</c:v>
                </c:pt>
                <c:pt idx="4639">
                  <c:v>44024</c:v>
                </c:pt>
                <c:pt idx="4640">
                  <c:v>44024</c:v>
                </c:pt>
                <c:pt idx="4641">
                  <c:v>44024</c:v>
                </c:pt>
                <c:pt idx="4642">
                  <c:v>44024</c:v>
                </c:pt>
                <c:pt idx="4643">
                  <c:v>44024</c:v>
                </c:pt>
                <c:pt idx="4644">
                  <c:v>44024</c:v>
                </c:pt>
                <c:pt idx="4645">
                  <c:v>44024</c:v>
                </c:pt>
                <c:pt idx="4646">
                  <c:v>44024</c:v>
                </c:pt>
                <c:pt idx="4647">
                  <c:v>44024</c:v>
                </c:pt>
                <c:pt idx="4648">
                  <c:v>44024</c:v>
                </c:pt>
                <c:pt idx="4649">
                  <c:v>44024</c:v>
                </c:pt>
                <c:pt idx="4650">
                  <c:v>44024</c:v>
                </c:pt>
                <c:pt idx="4651">
                  <c:v>44024</c:v>
                </c:pt>
                <c:pt idx="4652">
                  <c:v>44024</c:v>
                </c:pt>
                <c:pt idx="4653">
                  <c:v>44024</c:v>
                </c:pt>
                <c:pt idx="4654">
                  <c:v>44024</c:v>
                </c:pt>
                <c:pt idx="4655">
                  <c:v>44025</c:v>
                </c:pt>
                <c:pt idx="4656">
                  <c:v>44025</c:v>
                </c:pt>
                <c:pt idx="4657">
                  <c:v>44025</c:v>
                </c:pt>
                <c:pt idx="4658">
                  <c:v>44025</c:v>
                </c:pt>
                <c:pt idx="4659">
                  <c:v>44025</c:v>
                </c:pt>
                <c:pt idx="4660">
                  <c:v>44025</c:v>
                </c:pt>
                <c:pt idx="4661">
                  <c:v>44025</c:v>
                </c:pt>
                <c:pt idx="4662">
                  <c:v>44025</c:v>
                </c:pt>
                <c:pt idx="4663">
                  <c:v>44025</c:v>
                </c:pt>
                <c:pt idx="4664">
                  <c:v>44025</c:v>
                </c:pt>
                <c:pt idx="4665">
                  <c:v>44025</c:v>
                </c:pt>
                <c:pt idx="4666">
                  <c:v>44025</c:v>
                </c:pt>
                <c:pt idx="4667">
                  <c:v>44025</c:v>
                </c:pt>
                <c:pt idx="4668">
                  <c:v>44025</c:v>
                </c:pt>
                <c:pt idx="4669">
                  <c:v>44025</c:v>
                </c:pt>
                <c:pt idx="4670">
                  <c:v>44025</c:v>
                </c:pt>
                <c:pt idx="4671">
                  <c:v>44025</c:v>
                </c:pt>
                <c:pt idx="4672">
                  <c:v>44025</c:v>
                </c:pt>
                <c:pt idx="4673">
                  <c:v>44025</c:v>
                </c:pt>
                <c:pt idx="4674">
                  <c:v>44025</c:v>
                </c:pt>
                <c:pt idx="4675">
                  <c:v>44025</c:v>
                </c:pt>
                <c:pt idx="4676">
                  <c:v>44025</c:v>
                </c:pt>
                <c:pt idx="4677">
                  <c:v>44025</c:v>
                </c:pt>
                <c:pt idx="4678">
                  <c:v>44025</c:v>
                </c:pt>
                <c:pt idx="4679">
                  <c:v>44026</c:v>
                </c:pt>
                <c:pt idx="4680">
                  <c:v>44026</c:v>
                </c:pt>
                <c:pt idx="4681">
                  <c:v>44026</c:v>
                </c:pt>
                <c:pt idx="4682">
                  <c:v>44026</c:v>
                </c:pt>
                <c:pt idx="4683">
                  <c:v>44026</c:v>
                </c:pt>
                <c:pt idx="4684">
                  <c:v>44026</c:v>
                </c:pt>
                <c:pt idx="4685">
                  <c:v>44026</c:v>
                </c:pt>
                <c:pt idx="4686">
                  <c:v>44026</c:v>
                </c:pt>
                <c:pt idx="4687">
                  <c:v>44026</c:v>
                </c:pt>
                <c:pt idx="4688">
                  <c:v>44026</c:v>
                </c:pt>
                <c:pt idx="4689">
                  <c:v>44026</c:v>
                </c:pt>
                <c:pt idx="4690">
                  <c:v>44026</c:v>
                </c:pt>
                <c:pt idx="4691">
                  <c:v>44026</c:v>
                </c:pt>
                <c:pt idx="4692">
                  <c:v>44026</c:v>
                </c:pt>
                <c:pt idx="4693">
                  <c:v>44026</c:v>
                </c:pt>
                <c:pt idx="4694">
                  <c:v>44026</c:v>
                </c:pt>
                <c:pt idx="4695">
                  <c:v>44026</c:v>
                </c:pt>
                <c:pt idx="4696">
                  <c:v>44026</c:v>
                </c:pt>
                <c:pt idx="4697">
                  <c:v>44026</c:v>
                </c:pt>
                <c:pt idx="4698">
                  <c:v>44026</c:v>
                </c:pt>
                <c:pt idx="4699">
                  <c:v>44026</c:v>
                </c:pt>
                <c:pt idx="4700">
                  <c:v>44026</c:v>
                </c:pt>
                <c:pt idx="4701">
                  <c:v>44026</c:v>
                </c:pt>
                <c:pt idx="4702">
                  <c:v>44026</c:v>
                </c:pt>
                <c:pt idx="4703">
                  <c:v>44027</c:v>
                </c:pt>
                <c:pt idx="4704">
                  <c:v>44027</c:v>
                </c:pt>
                <c:pt idx="4705">
                  <c:v>44027</c:v>
                </c:pt>
                <c:pt idx="4706">
                  <c:v>44027</c:v>
                </c:pt>
                <c:pt idx="4707">
                  <c:v>44027</c:v>
                </c:pt>
                <c:pt idx="4708">
                  <c:v>44027</c:v>
                </c:pt>
                <c:pt idx="4709">
                  <c:v>44027</c:v>
                </c:pt>
                <c:pt idx="4710">
                  <c:v>44027</c:v>
                </c:pt>
                <c:pt idx="4711">
                  <c:v>44027</c:v>
                </c:pt>
                <c:pt idx="4712">
                  <c:v>44027</c:v>
                </c:pt>
                <c:pt idx="4713">
                  <c:v>44027</c:v>
                </c:pt>
                <c:pt idx="4714">
                  <c:v>44027</c:v>
                </c:pt>
                <c:pt idx="4715">
                  <c:v>44027</c:v>
                </c:pt>
                <c:pt idx="4716">
                  <c:v>44027</c:v>
                </c:pt>
                <c:pt idx="4717">
                  <c:v>44027</c:v>
                </c:pt>
                <c:pt idx="4718">
                  <c:v>44027</c:v>
                </c:pt>
                <c:pt idx="4719">
                  <c:v>44027</c:v>
                </c:pt>
                <c:pt idx="4720">
                  <c:v>44027</c:v>
                </c:pt>
                <c:pt idx="4721">
                  <c:v>44027</c:v>
                </c:pt>
                <c:pt idx="4722">
                  <c:v>44027</c:v>
                </c:pt>
                <c:pt idx="4723">
                  <c:v>44027</c:v>
                </c:pt>
                <c:pt idx="4724">
                  <c:v>44027</c:v>
                </c:pt>
                <c:pt idx="4725">
                  <c:v>44027</c:v>
                </c:pt>
                <c:pt idx="4726">
                  <c:v>44027</c:v>
                </c:pt>
                <c:pt idx="4727">
                  <c:v>44028</c:v>
                </c:pt>
                <c:pt idx="4728">
                  <c:v>44028</c:v>
                </c:pt>
                <c:pt idx="4729">
                  <c:v>44028</c:v>
                </c:pt>
                <c:pt idx="4730">
                  <c:v>44028</c:v>
                </c:pt>
                <c:pt idx="4731">
                  <c:v>44028</c:v>
                </c:pt>
                <c:pt idx="4732">
                  <c:v>44028</c:v>
                </c:pt>
                <c:pt idx="4733">
                  <c:v>44028</c:v>
                </c:pt>
                <c:pt idx="4734">
                  <c:v>44028</c:v>
                </c:pt>
                <c:pt idx="4735">
                  <c:v>44028</c:v>
                </c:pt>
                <c:pt idx="4736">
                  <c:v>44028</c:v>
                </c:pt>
                <c:pt idx="4737">
                  <c:v>44028</c:v>
                </c:pt>
                <c:pt idx="4738">
                  <c:v>44028</c:v>
                </c:pt>
                <c:pt idx="4739">
                  <c:v>44028</c:v>
                </c:pt>
                <c:pt idx="4740">
                  <c:v>44028</c:v>
                </c:pt>
                <c:pt idx="4741">
                  <c:v>44028</c:v>
                </c:pt>
                <c:pt idx="4742">
                  <c:v>44028</c:v>
                </c:pt>
                <c:pt idx="4743">
                  <c:v>44028</c:v>
                </c:pt>
                <c:pt idx="4744">
                  <c:v>44028</c:v>
                </c:pt>
                <c:pt idx="4745">
                  <c:v>44028</c:v>
                </c:pt>
                <c:pt idx="4746">
                  <c:v>44028</c:v>
                </c:pt>
                <c:pt idx="4747">
                  <c:v>44028</c:v>
                </c:pt>
                <c:pt idx="4748">
                  <c:v>44028</c:v>
                </c:pt>
                <c:pt idx="4749">
                  <c:v>44028</c:v>
                </c:pt>
                <c:pt idx="4750">
                  <c:v>44028</c:v>
                </c:pt>
                <c:pt idx="4751">
                  <c:v>44029</c:v>
                </c:pt>
                <c:pt idx="4752">
                  <c:v>44029</c:v>
                </c:pt>
                <c:pt idx="4753">
                  <c:v>44029</c:v>
                </c:pt>
                <c:pt idx="4754">
                  <c:v>44029</c:v>
                </c:pt>
                <c:pt idx="4755">
                  <c:v>44029</c:v>
                </c:pt>
                <c:pt idx="4756">
                  <c:v>44029</c:v>
                </c:pt>
                <c:pt idx="4757">
                  <c:v>44029</c:v>
                </c:pt>
                <c:pt idx="4758">
                  <c:v>44029</c:v>
                </c:pt>
                <c:pt idx="4759">
                  <c:v>44029</c:v>
                </c:pt>
                <c:pt idx="4760">
                  <c:v>44029</c:v>
                </c:pt>
                <c:pt idx="4761">
                  <c:v>44029</c:v>
                </c:pt>
                <c:pt idx="4762">
                  <c:v>44029</c:v>
                </c:pt>
                <c:pt idx="4763">
                  <c:v>44029</c:v>
                </c:pt>
                <c:pt idx="4764">
                  <c:v>44029</c:v>
                </c:pt>
                <c:pt idx="4765">
                  <c:v>44029</c:v>
                </c:pt>
                <c:pt idx="4766">
                  <c:v>44029</c:v>
                </c:pt>
                <c:pt idx="4767">
                  <c:v>44029</c:v>
                </c:pt>
                <c:pt idx="4768">
                  <c:v>44029</c:v>
                </c:pt>
                <c:pt idx="4769">
                  <c:v>44029</c:v>
                </c:pt>
                <c:pt idx="4770">
                  <c:v>44029</c:v>
                </c:pt>
                <c:pt idx="4771">
                  <c:v>44029</c:v>
                </c:pt>
                <c:pt idx="4772">
                  <c:v>44029</c:v>
                </c:pt>
                <c:pt idx="4773">
                  <c:v>44029</c:v>
                </c:pt>
                <c:pt idx="4774">
                  <c:v>44029</c:v>
                </c:pt>
                <c:pt idx="4775">
                  <c:v>44030</c:v>
                </c:pt>
                <c:pt idx="4776">
                  <c:v>44030</c:v>
                </c:pt>
                <c:pt idx="4777">
                  <c:v>44030</c:v>
                </c:pt>
                <c:pt idx="4778">
                  <c:v>44030</c:v>
                </c:pt>
                <c:pt idx="4779">
                  <c:v>44030</c:v>
                </c:pt>
                <c:pt idx="4780">
                  <c:v>44030</c:v>
                </c:pt>
                <c:pt idx="4781">
                  <c:v>44030</c:v>
                </c:pt>
                <c:pt idx="4782">
                  <c:v>44030</c:v>
                </c:pt>
                <c:pt idx="4783">
                  <c:v>44030</c:v>
                </c:pt>
                <c:pt idx="4784">
                  <c:v>44030</c:v>
                </c:pt>
                <c:pt idx="4785">
                  <c:v>44030</c:v>
                </c:pt>
                <c:pt idx="4786">
                  <c:v>44030</c:v>
                </c:pt>
                <c:pt idx="4787">
                  <c:v>44030</c:v>
                </c:pt>
                <c:pt idx="4788">
                  <c:v>44030</c:v>
                </c:pt>
                <c:pt idx="4789">
                  <c:v>44030</c:v>
                </c:pt>
                <c:pt idx="4790">
                  <c:v>44030</c:v>
                </c:pt>
                <c:pt idx="4791">
                  <c:v>44030</c:v>
                </c:pt>
                <c:pt idx="4792">
                  <c:v>44030</c:v>
                </c:pt>
                <c:pt idx="4793">
                  <c:v>44030</c:v>
                </c:pt>
                <c:pt idx="4794">
                  <c:v>44030</c:v>
                </c:pt>
                <c:pt idx="4795">
                  <c:v>44030</c:v>
                </c:pt>
                <c:pt idx="4796">
                  <c:v>44030</c:v>
                </c:pt>
                <c:pt idx="4797">
                  <c:v>44030</c:v>
                </c:pt>
                <c:pt idx="4798">
                  <c:v>44030</c:v>
                </c:pt>
                <c:pt idx="4799">
                  <c:v>44031</c:v>
                </c:pt>
                <c:pt idx="4800">
                  <c:v>44031</c:v>
                </c:pt>
                <c:pt idx="4801">
                  <c:v>44031</c:v>
                </c:pt>
                <c:pt idx="4802">
                  <c:v>44031</c:v>
                </c:pt>
                <c:pt idx="4803">
                  <c:v>44031</c:v>
                </c:pt>
                <c:pt idx="4804">
                  <c:v>44031</c:v>
                </c:pt>
                <c:pt idx="4805">
                  <c:v>44031</c:v>
                </c:pt>
                <c:pt idx="4806">
                  <c:v>44031</c:v>
                </c:pt>
                <c:pt idx="4807">
                  <c:v>44031</c:v>
                </c:pt>
                <c:pt idx="4808">
                  <c:v>44031</c:v>
                </c:pt>
                <c:pt idx="4809">
                  <c:v>44031</c:v>
                </c:pt>
                <c:pt idx="4810">
                  <c:v>44031</c:v>
                </c:pt>
                <c:pt idx="4811">
                  <c:v>44031</c:v>
                </c:pt>
                <c:pt idx="4812">
                  <c:v>44031</c:v>
                </c:pt>
                <c:pt idx="4813">
                  <c:v>44031</c:v>
                </c:pt>
                <c:pt idx="4814">
                  <c:v>44031</c:v>
                </c:pt>
                <c:pt idx="4815">
                  <c:v>44031</c:v>
                </c:pt>
                <c:pt idx="4816">
                  <c:v>44031</c:v>
                </c:pt>
                <c:pt idx="4817">
                  <c:v>44031</c:v>
                </c:pt>
                <c:pt idx="4818">
                  <c:v>44031</c:v>
                </c:pt>
                <c:pt idx="4819">
                  <c:v>44031</c:v>
                </c:pt>
                <c:pt idx="4820">
                  <c:v>44031</c:v>
                </c:pt>
                <c:pt idx="4821">
                  <c:v>44031</c:v>
                </c:pt>
                <c:pt idx="4822">
                  <c:v>44031</c:v>
                </c:pt>
                <c:pt idx="4823">
                  <c:v>44032</c:v>
                </c:pt>
                <c:pt idx="4824">
                  <c:v>44032</c:v>
                </c:pt>
                <c:pt idx="4825">
                  <c:v>44032</c:v>
                </c:pt>
                <c:pt idx="4826">
                  <c:v>44032</c:v>
                </c:pt>
                <c:pt idx="4827">
                  <c:v>44032</c:v>
                </c:pt>
                <c:pt idx="4828">
                  <c:v>44032</c:v>
                </c:pt>
                <c:pt idx="4829">
                  <c:v>44032</c:v>
                </c:pt>
                <c:pt idx="4830">
                  <c:v>44032</c:v>
                </c:pt>
                <c:pt idx="4831">
                  <c:v>44032</c:v>
                </c:pt>
                <c:pt idx="4832">
                  <c:v>44032</c:v>
                </c:pt>
                <c:pt idx="4833">
                  <c:v>44032</c:v>
                </c:pt>
                <c:pt idx="4834">
                  <c:v>44032</c:v>
                </c:pt>
                <c:pt idx="4835">
                  <c:v>44032</c:v>
                </c:pt>
                <c:pt idx="4836">
                  <c:v>44032</c:v>
                </c:pt>
                <c:pt idx="4837">
                  <c:v>44032</c:v>
                </c:pt>
                <c:pt idx="4838">
                  <c:v>44032</c:v>
                </c:pt>
                <c:pt idx="4839">
                  <c:v>44032</c:v>
                </c:pt>
                <c:pt idx="4840">
                  <c:v>44032</c:v>
                </c:pt>
                <c:pt idx="4841">
                  <c:v>44032</c:v>
                </c:pt>
                <c:pt idx="4842">
                  <c:v>44032</c:v>
                </c:pt>
                <c:pt idx="4843">
                  <c:v>44032</c:v>
                </c:pt>
                <c:pt idx="4844">
                  <c:v>44032</c:v>
                </c:pt>
                <c:pt idx="4845">
                  <c:v>44032</c:v>
                </c:pt>
                <c:pt idx="4846">
                  <c:v>44032</c:v>
                </c:pt>
                <c:pt idx="4847">
                  <c:v>44033</c:v>
                </c:pt>
                <c:pt idx="4848">
                  <c:v>44033</c:v>
                </c:pt>
                <c:pt idx="4849">
                  <c:v>44033</c:v>
                </c:pt>
                <c:pt idx="4850">
                  <c:v>44033</c:v>
                </c:pt>
                <c:pt idx="4851">
                  <c:v>44033</c:v>
                </c:pt>
                <c:pt idx="4852">
                  <c:v>44033</c:v>
                </c:pt>
                <c:pt idx="4853">
                  <c:v>44033</c:v>
                </c:pt>
                <c:pt idx="4854">
                  <c:v>44033</c:v>
                </c:pt>
                <c:pt idx="4855">
                  <c:v>44033</c:v>
                </c:pt>
                <c:pt idx="4856">
                  <c:v>44033</c:v>
                </c:pt>
                <c:pt idx="4857">
                  <c:v>44033</c:v>
                </c:pt>
                <c:pt idx="4858">
                  <c:v>44033</c:v>
                </c:pt>
                <c:pt idx="4859">
                  <c:v>44033</c:v>
                </c:pt>
                <c:pt idx="4860">
                  <c:v>44033</c:v>
                </c:pt>
                <c:pt idx="4861">
                  <c:v>44033</c:v>
                </c:pt>
                <c:pt idx="4862">
                  <c:v>44033</c:v>
                </c:pt>
                <c:pt idx="4863">
                  <c:v>44033</c:v>
                </c:pt>
                <c:pt idx="4864">
                  <c:v>44033</c:v>
                </c:pt>
                <c:pt idx="4865">
                  <c:v>44033</c:v>
                </c:pt>
                <c:pt idx="4866">
                  <c:v>44033</c:v>
                </c:pt>
                <c:pt idx="4867">
                  <c:v>44033</c:v>
                </c:pt>
                <c:pt idx="4868">
                  <c:v>44033</c:v>
                </c:pt>
                <c:pt idx="4869">
                  <c:v>44033</c:v>
                </c:pt>
                <c:pt idx="4870">
                  <c:v>44033</c:v>
                </c:pt>
                <c:pt idx="4871">
                  <c:v>44034</c:v>
                </c:pt>
                <c:pt idx="4872">
                  <c:v>44034</c:v>
                </c:pt>
                <c:pt idx="4873">
                  <c:v>44034</c:v>
                </c:pt>
                <c:pt idx="4874">
                  <c:v>44034</c:v>
                </c:pt>
                <c:pt idx="4875">
                  <c:v>44034</c:v>
                </c:pt>
                <c:pt idx="4876">
                  <c:v>44034</c:v>
                </c:pt>
                <c:pt idx="4877">
                  <c:v>44034</c:v>
                </c:pt>
                <c:pt idx="4878">
                  <c:v>44034</c:v>
                </c:pt>
                <c:pt idx="4879">
                  <c:v>44034</c:v>
                </c:pt>
                <c:pt idx="4880">
                  <c:v>44034</c:v>
                </c:pt>
                <c:pt idx="4881">
                  <c:v>44034</c:v>
                </c:pt>
                <c:pt idx="4882">
                  <c:v>44034</c:v>
                </c:pt>
                <c:pt idx="4883">
                  <c:v>44034</c:v>
                </c:pt>
                <c:pt idx="4884">
                  <c:v>44034</c:v>
                </c:pt>
                <c:pt idx="4885">
                  <c:v>44034</c:v>
                </c:pt>
                <c:pt idx="4886">
                  <c:v>44034</c:v>
                </c:pt>
                <c:pt idx="4887">
                  <c:v>44034</c:v>
                </c:pt>
                <c:pt idx="4888">
                  <c:v>44034</c:v>
                </c:pt>
                <c:pt idx="4889">
                  <c:v>44034</c:v>
                </c:pt>
                <c:pt idx="4890">
                  <c:v>44034</c:v>
                </c:pt>
                <c:pt idx="4891">
                  <c:v>44034</c:v>
                </c:pt>
                <c:pt idx="4892">
                  <c:v>44034</c:v>
                </c:pt>
                <c:pt idx="4893">
                  <c:v>44034</c:v>
                </c:pt>
                <c:pt idx="4894">
                  <c:v>44034</c:v>
                </c:pt>
                <c:pt idx="4895">
                  <c:v>44035</c:v>
                </c:pt>
                <c:pt idx="4896">
                  <c:v>44035</c:v>
                </c:pt>
                <c:pt idx="4897">
                  <c:v>44035</c:v>
                </c:pt>
                <c:pt idx="4898">
                  <c:v>44035</c:v>
                </c:pt>
                <c:pt idx="4899">
                  <c:v>44035</c:v>
                </c:pt>
                <c:pt idx="4900">
                  <c:v>44035</c:v>
                </c:pt>
                <c:pt idx="4901">
                  <c:v>44035</c:v>
                </c:pt>
                <c:pt idx="4902">
                  <c:v>44035</c:v>
                </c:pt>
                <c:pt idx="4903">
                  <c:v>44035</c:v>
                </c:pt>
                <c:pt idx="4904">
                  <c:v>44035</c:v>
                </c:pt>
                <c:pt idx="4905">
                  <c:v>44035</c:v>
                </c:pt>
                <c:pt idx="4906">
                  <c:v>44035</c:v>
                </c:pt>
                <c:pt idx="4907">
                  <c:v>44035</c:v>
                </c:pt>
                <c:pt idx="4908">
                  <c:v>44035</c:v>
                </c:pt>
                <c:pt idx="4909">
                  <c:v>44035</c:v>
                </c:pt>
                <c:pt idx="4910">
                  <c:v>44035</c:v>
                </c:pt>
                <c:pt idx="4911">
                  <c:v>44035</c:v>
                </c:pt>
                <c:pt idx="4912">
                  <c:v>44035</c:v>
                </c:pt>
                <c:pt idx="4913">
                  <c:v>44035</c:v>
                </c:pt>
                <c:pt idx="4914">
                  <c:v>44035</c:v>
                </c:pt>
                <c:pt idx="4915">
                  <c:v>44035</c:v>
                </c:pt>
                <c:pt idx="4916">
                  <c:v>44035</c:v>
                </c:pt>
                <c:pt idx="4917">
                  <c:v>44035</c:v>
                </c:pt>
                <c:pt idx="4918">
                  <c:v>44035</c:v>
                </c:pt>
                <c:pt idx="4919">
                  <c:v>44036</c:v>
                </c:pt>
                <c:pt idx="4920">
                  <c:v>44036</c:v>
                </c:pt>
                <c:pt idx="4921">
                  <c:v>44036</c:v>
                </c:pt>
                <c:pt idx="4922">
                  <c:v>44036</c:v>
                </c:pt>
                <c:pt idx="4923">
                  <c:v>44036</c:v>
                </c:pt>
                <c:pt idx="4924">
                  <c:v>44036</c:v>
                </c:pt>
                <c:pt idx="4925">
                  <c:v>44036</c:v>
                </c:pt>
                <c:pt idx="4926">
                  <c:v>44036</c:v>
                </c:pt>
                <c:pt idx="4927">
                  <c:v>44036</c:v>
                </c:pt>
                <c:pt idx="4928">
                  <c:v>44036</c:v>
                </c:pt>
                <c:pt idx="4929">
                  <c:v>44036</c:v>
                </c:pt>
                <c:pt idx="4930">
                  <c:v>44036</c:v>
                </c:pt>
                <c:pt idx="4931">
                  <c:v>44036</c:v>
                </c:pt>
                <c:pt idx="4932">
                  <c:v>44036</c:v>
                </c:pt>
                <c:pt idx="4933">
                  <c:v>44036</c:v>
                </c:pt>
                <c:pt idx="4934">
                  <c:v>44036</c:v>
                </c:pt>
                <c:pt idx="4935">
                  <c:v>44036</c:v>
                </c:pt>
                <c:pt idx="4936">
                  <c:v>44036</c:v>
                </c:pt>
                <c:pt idx="4937">
                  <c:v>44036</c:v>
                </c:pt>
                <c:pt idx="4938">
                  <c:v>44036</c:v>
                </c:pt>
                <c:pt idx="4939">
                  <c:v>44036</c:v>
                </c:pt>
                <c:pt idx="4940">
                  <c:v>44036</c:v>
                </c:pt>
                <c:pt idx="4941">
                  <c:v>44036</c:v>
                </c:pt>
                <c:pt idx="4942">
                  <c:v>44036</c:v>
                </c:pt>
                <c:pt idx="4943">
                  <c:v>44037</c:v>
                </c:pt>
                <c:pt idx="4944">
                  <c:v>44037</c:v>
                </c:pt>
                <c:pt idx="4945">
                  <c:v>44037</c:v>
                </c:pt>
                <c:pt idx="4946">
                  <c:v>44037</c:v>
                </c:pt>
                <c:pt idx="4947">
                  <c:v>44037</c:v>
                </c:pt>
                <c:pt idx="4948">
                  <c:v>44037</c:v>
                </c:pt>
                <c:pt idx="4949">
                  <c:v>44037</c:v>
                </c:pt>
                <c:pt idx="4950">
                  <c:v>44037</c:v>
                </c:pt>
                <c:pt idx="4951">
                  <c:v>44037</c:v>
                </c:pt>
                <c:pt idx="4952">
                  <c:v>44037</c:v>
                </c:pt>
                <c:pt idx="4953">
                  <c:v>44037</c:v>
                </c:pt>
                <c:pt idx="4954">
                  <c:v>44037</c:v>
                </c:pt>
                <c:pt idx="4955">
                  <c:v>44037</c:v>
                </c:pt>
                <c:pt idx="4956">
                  <c:v>44037</c:v>
                </c:pt>
                <c:pt idx="4957">
                  <c:v>44037</c:v>
                </c:pt>
                <c:pt idx="4958">
                  <c:v>44037</c:v>
                </c:pt>
                <c:pt idx="4959">
                  <c:v>44037</c:v>
                </c:pt>
                <c:pt idx="4960">
                  <c:v>44037</c:v>
                </c:pt>
                <c:pt idx="4961">
                  <c:v>44037</c:v>
                </c:pt>
                <c:pt idx="4962">
                  <c:v>44037</c:v>
                </c:pt>
                <c:pt idx="4963">
                  <c:v>44037</c:v>
                </c:pt>
                <c:pt idx="4964">
                  <c:v>44037</c:v>
                </c:pt>
                <c:pt idx="4965">
                  <c:v>44037</c:v>
                </c:pt>
                <c:pt idx="4966">
                  <c:v>44037</c:v>
                </c:pt>
                <c:pt idx="4967">
                  <c:v>44038</c:v>
                </c:pt>
                <c:pt idx="4968">
                  <c:v>44038</c:v>
                </c:pt>
                <c:pt idx="4969">
                  <c:v>44038</c:v>
                </c:pt>
                <c:pt idx="4970">
                  <c:v>44038</c:v>
                </c:pt>
                <c:pt idx="4971">
                  <c:v>44038</c:v>
                </c:pt>
                <c:pt idx="4972">
                  <c:v>44038</c:v>
                </c:pt>
                <c:pt idx="4973">
                  <c:v>44038</c:v>
                </c:pt>
                <c:pt idx="4974">
                  <c:v>44038</c:v>
                </c:pt>
                <c:pt idx="4975">
                  <c:v>44038</c:v>
                </c:pt>
                <c:pt idx="4976">
                  <c:v>44038</c:v>
                </c:pt>
                <c:pt idx="4977">
                  <c:v>44038</c:v>
                </c:pt>
                <c:pt idx="4978">
                  <c:v>44038</c:v>
                </c:pt>
                <c:pt idx="4979">
                  <c:v>44038</c:v>
                </c:pt>
                <c:pt idx="4980">
                  <c:v>44038</c:v>
                </c:pt>
                <c:pt idx="4981">
                  <c:v>44038</c:v>
                </c:pt>
                <c:pt idx="4982">
                  <c:v>44038</c:v>
                </c:pt>
                <c:pt idx="4983">
                  <c:v>44038</c:v>
                </c:pt>
                <c:pt idx="4984">
                  <c:v>44038</c:v>
                </c:pt>
                <c:pt idx="4985">
                  <c:v>44038</c:v>
                </c:pt>
                <c:pt idx="4986">
                  <c:v>44038</c:v>
                </c:pt>
                <c:pt idx="4987">
                  <c:v>44038</c:v>
                </c:pt>
                <c:pt idx="4988">
                  <c:v>44038</c:v>
                </c:pt>
                <c:pt idx="4989">
                  <c:v>44038</c:v>
                </c:pt>
                <c:pt idx="4990">
                  <c:v>44038</c:v>
                </c:pt>
                <c:pt idx="4991">
                  <c:v>44039</c:v>
                </c:pt>
                <c:pt idx="4992">
                  <c:v>44039</c:v>
                </c:pt>
                <c:pt idx="4993">
                  <c:v>44039</c:v>
                </c:pt>
                <c:pt idx="4994">
                  <c:v>44039</c:v>
                </c:pt>
                <c:pt idx="4995">
                  <c:v>44039</c:v>
                </c:pt>
                <c:pt idx="4996">
                  <c:v>44039</c:v>
                </c:pt>
                <c:pt idx="4997">
                  <c:v>44039</c:v>
                </c:pt>
                <c:pt idx="4998">
                  <c:v>44039</c:v>
                </c:pt>
                <c:pt idx="4999">
                  <c:v>44039</c:v>
                </c:pt>
                <c:pt idx="5000">
                  <c:v>44039</c:v>
                </c:pt>
                <c:pt idx="5001">
                  <c:v>44039</c:v>
                </c:pt>
                <c:pt idx="5002">
                  <c:v>44039</c:v>
                </c:pt>
                <c:pt idx="5003">
                  <c:v>44039</c:v>
                </c:pt>
                <c:pt idx="5004">
                  <c:v>44039</c:v>
                </c:pt>
                <c:pt idx="5005">
                  <c:v>44039</c:v>
                </c:pt>
                <c:pt idx="5006">
                  <c:v>44039</c:v>
                </c:pt>
                <c:pt idx="5007">
                  <c:v>44039</c:v>
                </c:pt>
                <c:pt idx="5008">
                  <c:v>44039</c:v>
                </c:pt>
                <c:pt idx="5009">
                  <c:v>44039</c:v>
                </c:pt>
                <c:pt idx="5010">
                  <c:v>44039</c:v>
                </c:pt>
                <c:pt idx="5011">
                  <c:v>44039</c:v>
                </c:pt>
                <c:pt idx="5012">
                  <c:v>44039</c:v>
                </c:pt>
                <c:pt idx="5013">
                  <c:v>44039</c:v>
                </c:pt>
                <c:pt idx="5014">
                  <c:v>44039</c:v>
                </c:pt>
                <c:pt idx="5015">
                  <c:v>44040</c:v>
                </c:pt>
                <c:pt idx="5016">
                  <c:v>44040</c:v>
                </c:pt>
                <c:pt idx="5017">
                  <c:v>44040</c:v>
                </c:pt>
                <c:pt idx="5018">
                  <c:v>44040</c:v>
                </c:pt>
                <c:pt idx="5019">
                  <c:v>44040</c:v>
                </c:pt>
                <c:pt idx="5020">
                  <c:v>44040</c:v>
                </c:pt>
                <c:pt idx="5021">
                  <c:v>44040</c:v>
                </c:pt>
                <c:pt idx="5022">
                  <c:v>44040</c:v>
                </c:pt>
                <c:pt idx="5023">
                  <c:v>44040</c:v>
                </c:pt>
                <c:pt idx="5024">
                  <c:v>44040</c:v>
                </c:pt>
                <c:pt idx="5025">
                  <c:v>44040</c:v>
                </c:pt>
                <c:pt idx="5026">
                  <c:v>44040</c:v>
                </c:pt>
                <c:pt idx="5027">
                  <c:v>44040</c:v>
                </c:pt>
                <c:pt idx="5028">
                  <c:v>44040</c:v>
                </c:pt>
                <c:pt idx="5029">
                  <c:v>44040</c:v>
                </c:pt>
                <c:pt idx="5030">
                  <c:v>44040</c:v>
                </c:pt>
                <c:pt idx="5031">
                  <c:v>44040</c:v>
                </c:pt>
                <c:pt idx="5032">
                  <c:v>44040</c:v>
                </c:pt>
                <c:pt idx="5033">
                  <c:v>44040</c:v>
                </c:pt>
                <c:pt idx="5034">
                  <c:v>44040</c:v>
                </c:pt>
                <c:pt idx="5035">
                  <c:v>44040</c:v>
                </c:pt>
                <c:pt idx="5036">
                  <c:v>44040</c:v>
                </c:pt>
                <c:pt idx="5037">
                  <c:v>44040</c:v>
                </c:pt>
                <c:pt idx="5038">
                  <c:v>44040</c:v>
                </c:pt>
                <c:pt idx="5039">
                  <c:v>44041</c:v>
                </c:pt>
                <c:pt idx="5040">
                  <c:v>44041</c:v>
                </c:pt>
                <c:pt idx="5041">
                  <c:v>44041</c:v>
                </c:pt>
                <c:pt idx="5042">
                  <c:v>44041</c:v>
                </c:pt>
                <c:pt idx="5043">
                  <c:v>44041</c:v>
                </c:pt>
                <c:pt idx="5044">
                  <c:v>44041</c:v>
                </c:pt>
                <c:pt idx="5045">
                  <c:v>44041</c:v>
                </c:pt>
                <c:pt idx="5046">
                  <c:v>44041</c:v>
                </c:pt>
                <c:pt idx="5047">
                  <c:v>44041</c:v>
                </c:pt>
                <c:pt idx="5048">
                  <c:v>44041</c:v>
                </c:pt>
                <c:pt idx="5049">
                  <c:v>44041</c:v>
                </c:pt>
                <c:pt idx="5050">
                  <c:v>44041</c:v>
                </c:pt>
                <c:pt idx="5051">
                  <c:v>44041</c:v>
                </c:pt>
                <c:pt idx="5052">
                  <c:v>44041</c:v>
                </c:pt>
                <c:pt idx="5053">
                  <c:v>44041</c:v>
                </c:pt>
                <c:pt idx="5054">
                  <c:v>44041</c:v>
                </c:pt>
                <c:pt idx="5055">
                  <c:v>44041</c:v>
                </c:pt>
                <c:pt idx="5056">
                  <c:v>44041</c:v>
                </c:pt>
                <c:pt idx="5057">
                  <c:v>44041</c:v>
                </c:pt>
                <c:pt idx="5058">
                  <c:v>44041</c:v>
                </c:pt>
                <c:pt idx="5059">
                  <c:v>44041</c:v>
                </c:pt>
                <c:pt idx="5060">
                  <c:v>44041</c:v>
                </c:pt>
                <c:pt idx="5061">
                  <c:v>44041</c:v>
                </c:pt>
                <c:pt idx="5062">
                  <c:v>44041</c:v>
                </c:pt>
                <c:pt idx="5063">
                  <c:v>44042</c:v>
                </c:pt>
                <c:pt idx="5064">
                  <c:v>44042</c:v>
                </c:pt>
                <c:pt idx="5065">
                  <c:v>44042</c:v>
                </c:pt>
                <c:pt idx="5066">
                  <c:v>44042</c:v>
                </c:pt>
                <c:pt idx="5067">
                  <c:v>44042</c:v>
                </c:pt>
                <c:pt idx="5068">
                  <c:v>44042</c:v>
                </c:pt>
                <c:pt idx="5069">
                  <c:v>44042</c:v>
                </c:pt>
                <c:pt idx="5070">
                  <c:v>44042</c:v>
                </c:pt>
                <c:pt idx="5071">
                  <c:v>44042</c:v>
                </c:pt>
                <c:pt idx="5072">
                  <c:v>44042</c:v>
                </c:pt>
                <c:pt idx="5073">
                  <c:v>44042</c:v>
                </c:pt>
                <c:pt idx="5074">
                  <c:v>44042</c:v>
                </c:pt>
                <c:pt idx="5075">
                  <c:v>44042</c:v>
                </c:pt>
                <c:pt idx="5076">
                  <c:v>44042</c:v>
                </c:pt>
                <c:pt idx="5077">
                  <c:v>44042</c:v>
                </c:pt>
                <c:pt idx="5078">
                  <c:v>44042</c:v>
                </c:pt>
                <c:pt idx="5079">
                  <c:v>44042</c:v>
                </c:pt>
                <c:pt idx="5080">
                  <c:v>44042</c:v>
                </c:pt>
                <c:pt idx="5081">
                  <c:v>44042</c:v>
                </c:pt>
                <c:pt idx="5082">
                  <c:v>44042</c:v>
                </c:pt>
                <c:pt idx="5083">
                  <c:v>44042</c:v>
                </c:pt>
                <c:pt idx="5084">
                  <c:v>44042</c:v>
                </c:pt>
                <c:pt idx="5085">
                  <c:v>44042</c:v>
                </c:pt>
                <c:pt idx="5086">
                  <c:v>44042</c:v>
                </c:pt>
                <c:pt idx="5087">
                  <c:v>44043</c:v>
                </c:pt>
                <c:pt idx="5088">
                  <c:v>44043</c:v>
                </c:pt>
                <c:pt idx="5089">
                  <c:v>44043</c:v>
                </c:pt>
                <c:pt idx="5090">
                  <c:v>44043</c:v>
                </c:pt>
                <c:pt idx="5091">
                  <c:v>44043</c:v>
                </c:pt>
                <c:pt idx="5092">
                  <c:v>44043</c:v>
                </c:pt>
                <c:pt idx="5093">
                  <c:v>44043</c:v>
                </c:pt>
                <c:pt idx="5094">
                  <c:v>44043</c:v>
                </c:pt>
                <c:pt idx="5095">
                  <c:v>44043</c:v>
                </c:pt>
                <c:pt idx="5096">
                  <c:v>44043</c:v>
                </c:pt>
                <c:pt idx="5097">
                  <c:v>44043</c:v>
                </c:pt>
                <c:pt idx="5098">
                  <c:v>44043</c:v>
                </c:pt>
                <c:pt idx="5099">
                  <c:v>44043</c:v>
                </c:pt>
                <c:pt idx="5100">
                  <c:v>44043</c:v>
                </c:pt>
                <c:pt idx="5101">
                  <c:v>44043</c:v>
                </c:pt>
                <c:pt idx="5102">
                  <c:v>44043</c:v>
                </c:pt>
                <c:pt idx="5103">
                  <c:v>44043</c:v>
                </c:pt>
                <c:pt idx="5104">
                  <c:v>44043</c:v>
                </c:pt>
                <c:pt idx="5105">
                  <c:v>44043</c:v>
                </c:pt>
                <c:pt idx="5106">
                  <c:v>44043</c:v>
                </c:pt>
                <c:pt idx="5107">
                  <c:v>44043</c:v>
                </c:pt>
                <c:pt idx="5108">
                  <c:v>44043</c:v>
                </c:pt>
                <c:pt idx="5109">
                  <c:v>44043</c:v>
                </c:pt>
                <c:pt idx="5110">
                  <c:v>44043</c:v>
                </c:pt>
                <c:pt idx="5111">
                  <c:v>44044</c:v>
                </c:pt>
                <c:pt idx="5112">
                  <c:v>44044</c:v>
                </c:pt>
                <c:pt idx="5113">
                  <c:v>44044</c:v>
                </c:pt>
                <c:pt idx="5114">
                  <c:v>44044</c:v>
                </c:pt>
                <c:pt idx="5115">
                  <c:v>44044</c:v>
                </c:pt>
                <c:pt idx="5116">
                  <c:v>44044</c:v>
                </c:pt>
                <c:pt idx="5117">
                  <c:v>44044</c:v>
                </c:pt>
                <c:pt idx="5118">
                  <c:v>44044</c:v>
                </c:pt>
                <c:pt idx="5119">
                  <c:v>44044</c:v>
                </c:pt>
                <c:pt idx="5120">
                  <c:v>44044</c:v>
                </c:pt>
                <c:pt idx="5121">
                  <c:v>44044</c:v>
                </c:pt>
                <c:pt idx="5122">
                  <c:v>44044</c:v>
                </c:pt>
                <c:pt idx="5123">
                  <c:v>44044</c:v>
                </c:pt>
                <c:pt idx="5124">
                  <c:v>44044</c:v>
                </c:pt>
                <c:pt idx="5125">
                  <c:v>44044</c:v>
                </c:pt>
                <c:pt idx="5126">
                  <c:v>44044</c:v>
                </c:pt>
                <c:pt idx="5127">
                  <c:v>44044</c:v>
                </c:pt>
                <c:pt idx="5128">
                  <c:v>44044</c:v>
                </c:pt>
                <c:pt idx="5129">
                  <c:v>44044</c:v>
                </c:pt>
                <c:pt idx="5130">
                  <c:v>44044</c:v>
                </c:pt>
                <c:pt idx="5131">
                  <c:v>44044</c:v>
                </c:pt>
                <c:pt idx="5132">
                  <c:v>44044</c:v>
                </c:pt>
                <c:pt idx="5133">
                  <c:v>44044</c:v>
                </c:pt>
                <c:pt idx="5134">
                  <c:v>44044</c:v>
                </c:pt>
                <c:pt idx="5135">
                  <c:v>44045</c:v>
                </c:pt>
                <c:pt idx="5136">
                  <c:v>44045</c:v>
                </c:pt>
                <c:pt idx="5137">
                  <c:v>44045</c:v>
                </c:pt>
                <c:pt idx="5138">
                  <c:v>44045</c:v>
                </c:pt>
                <c:pt idx="5139">
                  <c:v>44045</c:v>
                </c:pt>
                <c:pt idx="5140">
                  <c:v>44045</c:v>
                </c:pt>
                <c:pt idx="5141">
                  <c:v>44045</c:v>
                </c:pt>
                <c:pt idx="5142">
                  <c:v>44045</c:v>
                </c:pt>
                <c:pt idx="5143">
                  <c:v>44045</c:v>
                </c:pt>
                <c:pt idx="5144">
                  <c:v>44045</c:v>
                </c:pt>
                <c:pt idx="5145">
                  <c:v>44045</c:v>
                </c:pt>
                <c:pt idx="5146">
                  <c:v>44045</c:v>
                </c:pt>
                <c:pt idx="5147">
                  <c:v>44045</c:v>
                </c:pt>
                <c:pt idx="5148">
                  <c:v>44045</c:v>
                </c:pt>
                <c:pt idx="5149">
                  <c:v>44045</c:v>
                </c:pt>
                <c:pt idx="5150">
                  <c:v>44045</c:v>
                </c:pt>
                <c:pt idx="5151">
                  <c:v>44045</c:v>
                </c:pt>
                <c:pt idx="5152">
                  <c:v>44045</c:v>
                </c:pt>
                <c:pt idx="5153">
                  <c:v>44045</c:v>
                </c:pt>
                <c:pt idx="5154">
                  <c:v>44045</c:v>
                </c:pt>
                <c:pt idx="5155">
                  <c:v>44045</c:v>
                </c:pt>
                <c:pt idx="5156">
                  <c:v>44045</c:v>
                </c:pt>
                <c:pt idx="5157">
                  <c:v>44045</c:v>
                </c:pt>
                <c:pt idx="5158">
                  <c:v>44045</c:v>
                </c:pt>
                <c:pt idx="5159">
                  <c:v>44046</c:v>
                </c:pt>
                <c:pt idx="5160">
                  <c:v>44046</c:v>
                </c:pt>
                <c:pt idx="5161">
                  <c:v>44046</c:v>
                </c:pt>
                <c:pt idx="5162">
                  <c:v>44046</c:v>
                </c:pt>
                <c:pt idx="5163">
                  <c:v>44046</c:v>
                </c:pt>
                <c:pt idx="5164">
                  <c:v>44046</c:v>
                </c:pt>
                <c:pt idx="5165">
                  <c:v>44046</c:v>
                </c:pt>
                <c:pt idx="5166">
                  <c:v>44046</c:v>
                </c:pt>
                <c:pt idx="5167">
                  <c:v>44046</c:v>
                </c:pt>
                <c:pt idx="5168">
                  <c:v>44046</c:v>
                </c:pt>
                <c:pt idx="5169">
                  <c:v>44046</c:v>
                </c:pt>
                <c:pt idx="5170">
                  <c:v>44046</c:v>
                </c:pt>
                <c:pt idx="5171">
                  <c:v>44046</c:v>
                </c:pt>
                <c:pt idx="5172">
                  <c:v>44046</c:v>
                </c:pt>
                <c:pt idx="5173">
                  <c:v>44046</c:v>
                </c:pt>
                <c:pt idx="5174">
                  <c:v>44046</c:v>
                </c:pt>
                <c:pt idx="5175">
                  <c:v>44046</c:v>
                </c:pt>
                <c:pt idx="5176">
                  <c:v>44046</c:v>
                </c:pt>
                <c:pt idx="5177">
                  <c:v>44046</c:v>
                </c:pt>
                <c:pt idx="5178">
                  <c:v>44046</c:v>
                </c:pt>
                <c:pt idx="5179">
                  <c:v>44046</c:v>
                </c:pt>
                <c:pt idx="5180">
                  <c:v>44046</c:v>
                </c:pt>
                <c:pt idx="5181">
                  <c:v>44046</c:v>
                </c:pt>
                <c:pt idx="5182">
                  <c:v>44046</c:v>
                </c:pt>
                <c:pt idx="5183">
                  <c:v>44047</c:v>
                </c:pt>
                <c:pt idx="5184">
                  <c:v>44047</c:v>
                </c:pt>
                <c:pt idx="5185">
                  <c:v>44047</c:v>
                </c:pt>
                <c:pt idx="5186">
                  <c:v>44047</c:v>
                </c:pt>
                <c:pt idx="5187">
                  <c:v>44047</c:v>
                </c:pt>
                <c:pt idx="5188">
                  <c:v>44047</c:v>
                </c:pt>
                <c:pt idx="5189">
                  <c:v>44047</c:v>
                </c:pt>
                <c:pt idx="5190">
                  <c:v>44047</c:v>
                </c:pt>
                <c:pt idx="5191">
                  <c:v>44047</c:v>
                </c:pt>
                <c:pt idx="5192">
                  <c:v>44047</c:v>
                </c:pt>
                <c:pt idx="5193">
                  <c:v>44047</c:v>
                </c:pt>
                <c:pt idx="5194">
                  <c:v>44047</c:v>
                </c:pt>
                <c:pt idx="5195">
                  <c:v>44047</c:v>
                </c:pt>
                <c:pt idx="5196">
                  <c:v>44047</c:v>
                </c:pt>
                <c:pt idx="5197">
                  <c:v>44047</c:v>
                </c:pt>
                <c:pt idx="5198">
                  <c:v>44047</c:v>
                </c:pt>
                <c:pt idx="5199">
                  <c:v>44047</c:v>
                </c:pt>
                <c:pt idx="5200">
                  <c:v>44047</c:v>
                </c:pt>
                <c:pt idx="5201">
                  <c:v>44047</c:v>
                </c:pt>
                <c:pt idx="5202">
                  <c:v>44047</c:v>
                </c:pt>
                <c:pt idx="5203">
                  <c:v>44047</c:v>
                </c:pt>
                <c:pt idx="5204">
                  <c:v>44047</c:v>
                </c:pt>
                <c:pt idx="5205">
                  <c:v>44047</c:v>
                </c:pt>
                <c:pt idx="5206">
                  <c:v>44047</c:v>
                </c:pt>
                <c:pt idx="5207">
                  <c:v>44048</c:v>
                </c:pt>
                <c:pt idx="5208">
                  <c:v>44048</c:v>
                </c:pt>
                <c:pt idx="5209">
                  <c:v>44048</c:v>
                </c:pt>
                <c:pt idx="5210">
                  <c:v>44048</c:v>
                </c:pt>
                <c:pt idx="5211">
                  <c:v>44048</c:v>
                </c:pt>
                <c:pt idx="5212">
                  <c:v>44048</c:v>
                </c:pt>
                <c:pt idx="5213">
                  <c:v>44048</c:v>
                </c:pt>
                <c:pt idx="5214">
                  <c:v>44048</c:v>
                </c:pt>
                <c:pt idx="5215">
                  <c:v>44048</c:v>
                </c:pt>
                <c:pt idx="5216">
                  <c:v>44048</c:v>
                </c:pt>
                <c:pt idx="5217">
                  <c:v>44048</c:v>
                </c:pt>
                <c:pt idx="5218">
                  <c:v>44048</c:v>
                </c:pt>
                <c:pt idx="5219">
                  <c:v>44048</c:v>
                </c:pt>
                <c:pt idx="5220">
                  <c:v>44048</c:v>
                </c:pt>
                <c:pt idx="5221">
                  <c:v>44048</c:v>
                </c:pt>
                <c:pt idx="5222">
                  <c:v>44048</c:v>
                </c:pt>
                <c:pt idx="5223">
                  <c:v>44048</c:v>
                </c:pt>
                <c:pt idx="5224">
                  <c:v>44048</c:v>
                </c:pt>
                <c:pt idx="5225">
                  <c:v>44048</c:v>
                </c:pt>
                <c:pt idx="5226">
                  <c:v>44048</c:v>
                </c:pt>
                <c:pt idx="5227">
                  <c:v>44048</c:v>
                </c:pt>
                <c:pt idx="5228">
                  <c:v>44048</c:v>
                </c:pt>
                <c:pt idx="5229">
                  <c:v>44048</c:v>
                </c:pt>
                <c:pt idx="5230">
                  <c:v>44048</c:v>
                </c:pt>
                <c:pt idx="5231">
                  <c:v>44049</c:v>
                </c:pt>
                <c:pt idx="5232">
                  <c:v>44049</c:v>
                </c:pt>
                <c:pt idx="5233">
                  <c:v>44049</c:v>
                </c:pt>
                <c:pt idx="5234">
                  <c:v>44049</c:v>
                </c:pt>
                <c:pt idx="5235">
                  <c:v>44049</c:v>
                </c:pt>
                <c:pt idx="5236">
                  <c:v>44049</c:v>
                </c:pt>
                <c:pt idx="5237">
                  <c:v>44049</c:v>
                </c:pt>
                <c:pt idx="5238">
                  <c:v>44049</c:v>
                </c:pt>
                <c:pt idx="5239">
                  <c:v>44049</c:v>
                </c:pt>
                <c:pt idx="5240">
                  <c:v>44049</c:v>
                </c:pt>
                <c:pt idx="5241">
                  <c:v>44049</c:v>
                </c:pt>
                <c:pt idx="5242">
                  <c:v>44049</c:v>
                </c:pt>
                <c:pt idx="5243">
                  <c:v>44049</c:v>
                </c:pt>
                <c:pt idx="5244">
                  <c:v>44049</c:v>
                </c:pt>
                <c:pt idx="5245">
                  <c:v>44049</c:v>
                </c:pt>
                <c:pt idx="5246">
                  <c:v>44049</c:v>
                </c:pt>
                <c:pt idx="5247">
                  <c:v>44049</c:v>
                </c:pt>
                <c:pt idx="5248">
                  <c:v>44049</c:v>
                </c:pt>
                <c:pt idx="5249">
                  <c:v>44049</c:v>
                </c:pt>
                <c:pt idx="5250">
                  <c:v>44049</c:v>
                </c:pt>
                <c:pt idx="5251">
                  <c:v>44049</c:v>
                </c:pt>
                <c:pt idx="5252">
                  <c:v>44049</c:v>
                </c:pt>
                <c:pt idx="5253">
                  <c:v>44049</c:v>
                </c:pt>
                <c:pt idx="5254">
                  <c:v>44049</c:v>
                </c:pt>
                <c:pt idx="5255">
                  <c:v>44050</c:v>
                </c:pt>
                <c:pt idx="5256">
                  <c:v>44050</c:v>
                </c:pt>
                <c:pt idx="5257">
                  <c:v>44050</c:v>
                </c:pt>
                <c:pt idx="5258">
                  <c:v>44050</c:v>
                </c:pt>
                <c:pt idx="5259">
                  <c:v>44050</c:v>
                </c:pt>
                <c:pt idx="5260">
                  <c:v>44050</c:v>
                </c:pt>
                <c:pt idx="5261">
                  <c:v>44050</c:v>
                </c:pt>
                <c:pt idx="5262">
                  <c:v>44050</c:v>
                </c:pt>
                <c:pt idx="5263">
                  <c:v>44050</c:v>
                </c:pt>
                <c:pt idx="5264">
                  <c:v>44050</c:v>
                </c:pt>
                <c:pt idx="5265">
                  <c:v>44050</c:v>
                </c:pt>
                <c:pt idx="5266">
                  <c:v>44050</c:v>
                </c:pt>
                <c:pt idx="5267">
                  <c:v>44050</c:v>
                </c:pt>
                <c:pt idx="5268">
                  <c:v>44050</c:v>
                </c:pt>
                <c:pt idx="5269">
                  <c:v>44050</c:v>
                </c:pt>
                <c:pt idx="5270">
                  <c:v>44050</c:v>
                </c:pt>
                <c:pt idx="5271">
                  <c:v>44050</c:v>
                </c:pt>
                <c:pt idx="5272">
                  <c:v>44050</c:v>
                </c:pt>
                <c:pt idx="5273">
                  <c:v>44050</c:v>
                </c:pt>
                <c:pt idx="5274">
                  <c:v>44050</c:v>
                </c:pt>
                <c:pt idx="5275">
                  <c:v>44050</c:v>
                </c:pt>
                <c:pt idx="5276">
                  <c:v>44050</c:v>
                </c:pt>
                <c:pt idx="5277">
                  <c:v>44050</c:v>
                </c:pt>
                <c:pt idx="5278">
                  <c:v>44050</c:v>
                </c:pt>
                <c:pt idx="5279">
                  <c:v>44051</c:v>
                </c:pt>
                <c:pt idx="5280">
                  <c:v>44051</c:v>
                </c:pt>
                <c:pt idx="5281">
                  <c:v>44051</c:v>
                </c:pt>
                <c:pt idx="5282">
                  <c:v>44051</c:v>
                </c:pt>
                <c:pt idx="5283">
                  <c:v>44051</c:v>
                </c:pt>
                <c:pt idx="5284">
                  <c:v>44051</c:v>
                </c:pt>
                <c:pt idx="5285">
                  <c:v>44051</c:v>
                </c:pt>
                <c:pt idx="5286">
                  <c:v>44051</c:v>
                </c:pt>
                <c:pt idx="5287">
                  <c:v>44051</c:v>
                </c:pt>
                <c:pt idx="5288">
                  <c:v>44051</c:v>
                </c:pt>
                <c:pt idx="5289">
                  <c:v>44051</c:v>
                </c:pt>
                <c:pt idx="5290">
                  <c:v>44051</c:v>
                </c:pt>
                <c:pt idx="5291">
                  <c:v>44051</c:v>
                </c:pt>
                <c:pt idx="5292">
                  <c:v>44051</c:v>
                </c:pt>
                <c:pt idx="5293">
                  <c:v>44051</c:v>
                </c:pt>
                <c:pt idx="5294">
                  <c:v>44051</c:v>
                </c:pt>
                <c:pt idx="5295">
                  <c:v>44051</c:v>
                </c:pt>
                <c:pt idx="5296">
                  <c:v>44051</c:v>
                </c:pt>
                <c:pt idx="5297">
                  <c:v>44051</c:v>
                </c:pt>
                <c:pt idx="5298">
                  <c:v>44051</c:v>
                </c:pt>
                <c:pt idx="5299">
                  <c:v>44051</c:v>
                </c:pt>
                <c:pt idx="5300">
                  <c:v>44051</c:v>
                </c:pt>
                <c:pt idx="5301">
                  <c:v>44051</c:v>
                </c:pt>
                <c:pt idx="5302">
                  <c:v>44051</c:v>
                </c:pt>
                <c:pt idx="5303">
                  <c:v>44052</c:v>
                </c:pt>
                <c:pt idx="5304">
                  <c:v>44052</c:v>
                </c:pt>
                <c:pt idx="5305">
                  <c:v>44052</c:v>
                </c:pt>
                <c:pt idx="5306">
                  <c:v>44052</c:v>
                </c:pt>
                <c:pt idx="5307">
                  <c:v>44052</c:v>
                </c:pt>
                <c:pt idx="5308">
                  <c:v>44052</c:v>
                </c:pt>
                <c:pt idx="5309">
                  <c:v>44052</c:v>
                </c:pt>
                <c:pt idx="5310">
                  <c:v>44052</c:v>
                </c:pt>
                <c:pt idx="5311">
                  <c:v>44052</c:v>
                </c:pt>
                <c:pt idx="5312">
                  <c:v>44052</c:v>
                </c:pt>
                <c:pt idx="5313">
                  <c:v>44052</c:v>
                </c:pt>
                <c:pt idx="5314">
                  <c:v>44052</c:v>
                </c:pt>
                <c:pt idx="5315">
                  <c:v>44052</c:v>
                </c:pt>
                <c:pt idx="5316">
                  <c:v>44052</c:v>
                </c:pt>
                <c:pt idx="5317">
                  <c:v>44052</c:v>
                </c:pt>
                <c:pt idx="5318">
                  <c:v>44052</c:v>
                </c:pt>
                <c:pt idx="5319">
                  <c:v>44052</c:v>
                </c:pt>
                <c:pt idx="5320">
                  <c:v>44052</c:v>
                </c:pt>
                <c:pt idx="5321">
                  <c:v>44052</c:v>
                </c:pt>
                <c:pt idx="5322">
                  <c:v>44052</c:v>
                </c:pt>
                <c:pt idx="5323">
                  <c:v>44052</c:v>
                </c:pt>
                <c:pt idx="5324">
                  <c:v>44052</c:v>
                </c:pt>
                <c:pt idx="5325">
                  <c:v>44052</c:v>
                </c:pt>
                <c:pt idx="5326">
                  <c:v>44052</c:v>
                </c:pt>
                <c:pt idx="5327">
                  <c:v>44053</c:v>
                </c:pt>
                <c:pt idx="5328">
                  <c:v>44053</c:v>
                </c:pt>
                <c:pt idx="5329">
                  <c:v>44053</c:v>
                </c:pt>
                <c:pt idx="5330">
                  <c:v>44053</c:v>
                </c:pt>
                <c:pt idx="5331">
                  <c:v>44053</c:v>
                </c:pt>
                <c:pt idx="5332">
                  <c:v>44053</c:v>
                </c:pt>
                <c:pt idx="5333">
                  <c:v>44053</c:v>
                </c:pt>
                <c:pt idx="5334">
                  <c:v>44053</c:v>
                </c:pt>
                <c:pt idx="5335">
                  <c:v>44053</c:v>
                </c:pt>
                <c:pt idx="5336">
                  <c:v>44053</c:v>
                </c:pt>
                <c:pt idx="5337">
                  <c:v>44053</c:v>
                </c:pt>
                <c:pt idx="5338">
                  <c:v>44053</c:v>
                </c:pt>
                <c:pt idx="5339">
                  <c:v>44053</c:v>
                </c:pt>
                <c:pt idx="5340">
                  <c:v>44053</c:v>
                </c:pt>
                <c:pt idx="5341">
                  <c:v>44053</c:v>
                </c:pt>
                <c:pt idx="5342">
                  <c:v>44053</c:v>
                </c:pt>
                <c:pt idx="5343">
                  <c:v>44053</c:v>
                </c:pt>
                <c:pt idx="5344">
                  <c:v>44053</c:v>
                </c:pt>
                <c:pt idx="5345">
                  <c:v>44053</c:v>
                </c:pt>
                <c:pt idx="5346">
                  <c:v>44053</c:v>
                </c:pt>
                <c:pt idx="5347">
                  <c:v>44053</c:v>
                </c:pt>
                <c:pt idx="5348">
                  <c:v>44053</c:v>
                </c:pt>
                <c:pt idx="5349">
                  <c:v>44053</c:v>
                </c:pt>
                <c:pt idx="5350">
                  <c:v>44053</c:v>
                </c:pt>
                <c:pt idx="5351">
                  <c:v>44054</c:v>
                </c:pt>
                <c:pt idx="5352">
                  <c:v>44054</c:v>
                </c:pt>
                <c:pt idx="5353">
                  <c:v>44054</c:v>
                </c:pt>
                <c:pt idx="5354">
                  <c:v>44054</c:v>
                </c:pt>
                <c:pt idx="5355">
                  <c:v>44054</c:v>
                </c:pt>
                <c:pt idx="5356">
                  <c:v>44054</c:v>
                </c:pt>
                <c:pt idx="5357">
                  <c:v>44054</c:v>
                </c:pt>
                <c:pt idx="5358">
                  <c:v>44054</c:v>
                </c:pt>
                <c:pt idx="5359">
                  <c:v>44054</c:v>
                </c:pt>
                <c:pt idx="5360">
                  <c:v>44054</c:v>
                </c:pt>
                <c:pt idx="5361">
                  <c:v>44054</c:v>
                </c:pt>
                <c:pt idx="5362">
                  <c:v>44054</c:v>
                </c:pt>
                <c:pt idx="5363">
                  <c:v>44054</c:v>
                </c:pt>
                <c:pt idx="5364">
                  <c:v>44054</c:v>
                </c:pt>
                <c:pt idx="5365">
                  <c:v>44054</c:v>
                </c:pt>
                <c:pt idx="5366">
                  <c:v>44054</c:v>
                </c:pt>
                <c:pt idx="5367">
                  <c:v>44054</c:v>
                </c:pt>
                <c:pt idx="5368">
                  <c:v>44054</c:v>
                </c:pt>
                <c:pt idx="5369">
                  <c:v>44054</c:v>
                </c:pt>
                <c:pt idx="5370">
                  <c:v>44054</c:v>
                </c:pt>
                <c:pt idx="5371">
                  <c:v>44054</c:v>
                </c:pt>
                <c:pt idx="5372">
                  <c:v>44054</c:v>
                </c:pt>
                <c:pt idx="5373">
                  <c:v>44054</c:v>
                </c:pt>
                <c:pt idx="5374">
                  <c:v>44054</c:v>
                </c:pt>
                <c:pt idx="5375">
                  <c:v>44055</c:v>
                </c:pt>
                <c:pt idx="5376">
                  <c:v>44055</c:v>
                </c:pt>
                <c:pt idx="5377">
                  <c:v>44055</c:v>
                </c:pt>
                <c:pt idx="5378">
                  <c:v>44055</c:v>
                </c:pt>
                <c:pt idx="5379">
                  <c:v>44055</c:v>
                </c:pt>
                <c:pt idx="5380">
                  <c:v>44055</c:v>
                </c:pt>
                <c:pt idx="5381">
                  <c:v>44055</c:v>
                </c:pt>
                <c:pt idx="5382">
                  <c:v>44055</c:v>
                </c:pt>
                <c:pt idx="5383">
                  <c:v>44055</c:v>
                </c:pt>
                <c:pt idx="5384">
                  <c:v>44055</c:v>
                </c:pt>
                <c:pt idx="5385">
                  <c:v>44055</c:v>
                </c:pt>
                <c:pt idx="5386">
                  <c:v>44055</c:v>
                </c:pt>
                <c:pt idx="5387">
                  <c:v>44055</c:v>
                </c:pt>
                <c:pt idx="5388">
                  <c:v>44055</c:v>
                </c:pt>
                <c:pt idx="5389">
                  <c:v>44055</c:v>
                </c:pt>
                <c:pt idx="5390">
                  <c:v>44055</c:v>
                </c:pt>
                <c:pt idx="5391">
                  <c:v>44055</c:v>
                </c:pt>
                <c:pt idx="5392">
                  <c:v>44055</c:v>
                </c:pt>
                <c:pt idx="5393">
                  <c:v>44055</c:v>
                </c:pt>
                <c:pt idx="5394">
                  <c:v>44055</c:v>
                </c:pt>
                <c:pt idx="5395">
                  <c:v>44055</c:v>
                </c:pt>
                <c:pt idx="5396">
                  <c:v>44055</c:v>
                </c:pt>
                <c:pt idx="5397">
                  <c:v>44055</c:v>
                </c:pt>
                <c:pt idx="5398">
                  <c:v>44055</c:v>
                </c:pt>
                <c:pt idx="5399">
                  <c:v>44056</c:v>
                </c:pt>
                <c:pt idx="5400">
                  <c:v>44056</c:v>
                </c:pt>
                <c:pt idx="5401">
                  <c:v>44056</c:v>
                </c:pt>
                <c:pt idx="5402">
                  <c:v>44056</c:v>
                </c:pt>
                <c:pt idx="5403">
                  <c:v>44056</c:v>
                </c:pt>
                <c:pt idx="5404">
                  <c:v>44056</c:v>
                </c:pt>
                <c:pt idx="5405">
                  <c:v>44056</c:v>
                </c:pt>
                <c:pt idx="5406">
                  <c:v>44056</c:v>
                </c:pt>
                <c:pt idx="5407">
                  <c:v>44056</c:v>
                </c:pt>
                <c:pt idx="5408">
                  <c:v>44056</c:v>
                </c:pt>
                <c:pt idx="5409">
                  <c:v>44056</c:v>
                </c:pt>
                <c:pt idx="5410">
                  <c:v>44056</c:v>
                </c:pt>
                <c:pt idx="5411">
                  <c:v>44056</c:v>
                </c:pt>
                <c:pt idx="5412">
                  <c:v>44056</c:v>
                </c:pt>
                <c:pt idx="5413">
                  <c:v>44056</c:v>
                </c:pt>
                <c:pt idx="5414">
                  <c:v>44056</c:v>
                </c:pt>
                <c:pt idx="5415">
                  <c:v>44056</c:v>
                </c:pt>
                <c:pt idx="5416">
                  <c:v>44056</c:v>
                </c:pt>
                <c:pt idx="5417">
                  <c:v>44056</c:v>
                </c:pt>
                <c:pt idx="5418">
                  <c:v>44056</c:v>
                </c:pt>
                <c:pt idx="5419">
                  <c:v>44056</c:v>
                </c:pt>
                <c:pt idx="5420">
                  <c:v>44056</c:v>
                </c:pt>
                <c:pt idx="5421">
                  <c:v>44056</c:v>
                </c:pt>
                <c:pt idx="5422">
                  <c:v>44056</c:v>
                </c:pt>
                <c:pt idx="5423">
                  <c:v>44057</c:v>
                </c:pt>
                <c:pt idx="5424">
                  <c:v>44057</c:v>
                </c:pt>
                <c:pt idx="5425">
                  <c:v>44057</c:v>
                </c:pt>
                <c:pt idx="5426">
                  <c:v>44057</c:v>
                </c:pt>
                <c:pt idx="5427">
                  <c:v>44057</c:v>
                </c:pt>
                <c:pt idx="5428">
                  <c:v>44057</c:v>
                </c:pt>
                <c:pt idx="5429">
                  <c:v>44057</c:v>
                </c:pt>
                <c:pt idx="5430">
                  <c:v>44057</c:v>
                </c:pt>
                <c:pt idx="5431">
                  <c:v>44057</c:v>
                </c:pt>
                <c:pt idx="5432">
                  <c:v>44057</c:v>
                </c:pt>
                <c:pt idx="5433">
                  <c:v>44057</c:v>
                </c:pt>
                <c:pt idx="5434">
                  <c:v>44057</c:v>
                </c:pt>
                <c:pt idx="5435">
                  <c:v>44057</c:v>
                </c:pt>
                <c:pt idx="5436">
                  <c:v>44057</c:v>
                </c:pt>
                <c:pt idx="5437">
                  <c:v>44057</c:v>
                </c:pt>
                <c:pt idx="5438">
                  <c:v>44057</c:v>
                </c:pt>
                <c:pt idx="5439">
                  <c:v>44057</c:v>
                </c:pt>
                <c:pt idx="5440">
                  <c:v>44057</c:v>
                </c:pt>
                <c:pt idx="5441">
                  <c:v>44057</c:v>
                </c:pt>
                <c:pt idx="5442">
                  <c:v>44057</c:v>
                </c:pt>
                <c:pt idx="5443">
                  <c:v>44057</c:v>
                </c:pt>
                <c:pt idx="5444">
                  <c:v>44057</c:v>
                </c:pt>
                <c:pt idx="5445">
                  <c:v>44057</c:v>
                </c:pt>
                <c:pt idx="5446">
                  <c:v>44057</c:v>
                </c:pt>
                <c:pt idx="5447">
                  <c:v>44058</c:v>
                </c:pt>
                <c:pt idx="5448">
                  <c:v>44058</c:v>
                </c:pt>
                <c:pt idx="5449">
                  <c:v>44058</c:v>
                </c:pt>
                <c:pt idx="5450">
                  <c:v>44058</c:v>
                </c:pt>
                <c:pt idx="5451">
                  <c:v>44058</c:v>
                </c:pt>
                <c:pt idx="5452">
                  <c:v>44058</c:v>
                </c:pt>
                <c:pt idx="5453">
                  <c:v>44058</c:v>
                </c:pt>
                <c:pt idx="5454">
                  <c:v>44058</c:v>
                </c:pt>
                <c:pt idx="5455">
                  <c:v>44058</c:v>
                </c:pt>
                <c:pt idx="5456">
                  <c:v>44058</c:v>
                </c:pt>
                <c:pt idx="5457">
                  <c:v>44058</c:v>
                </c:pt>
                <c:pt idx="5458">
                  <c:v>44058</c:v>
                </c:pt>
                <c:pt idx="5459">
                  <c:v>44058</c:v>
                </c:pt>
                <c:pt idx="5460">
                  <c:v>44058</c:v>
                </c:pt>
                <c:pt idx="5461">
                  <c:v>44058</c:v>
                </c:pt>
                <c:pt idx="5462">
                  <c:v>44058</c:v>
                </c:pt>
                <c:pt idx="5463">
                  <c:v>44058</c:v>
                </c:pt>
                <c:pt idx="5464">
                  <c:v>44058</c:v>
                </c:pt>
                <c:pt idx="5465">
                  <c:v>44058</c:v>
                </c:pt>
                <c:pt idx="5466">
                  <c:v>44058</c:v>
                </c:pt>
                <c:pt idx="5467">
                  <c:v>44058</c:v>
                </c:pt>
                <c:pt idx="5468">
                  <c:v>44058</c:v>
                </c:pt>
                <c:pt idx="5469">
                  <c:v>44058</c:v>
                </c:pt>
                <c:pt idx="5470">
                  <c:v>44058</c:v>
                </c:pt>
                <c:pt idx="5471">
                  <c:v>44059</c:v>
                </c:pt>
                <c:pt idx="5472">
                  <c:v>44059</c:v>
                </c:pt>
                <c:pt idx="5473">
                  <c:v>44059</c:v>
                </c:pt>
                <c:pt idx="5474">
                  <c:v>44059</c:v>
                </c:pt>
                <c:pt idx="5475">
                  <c:v>44059</c:v>
                </c:pt>
                <c:pt idx="5476">
                  <c:v>44059</c:v>
                </c:pt>
                <c:pt idx="5477">
                  <c:v>44059</c:v>
                </c:pt>
                <c:pt idx="5478">
                  <c:v>44059</c:v>
                </c:pt>
                <c:pt idx="5479">
                  <c:v>44059</c:v>
                </c:pt>
                <c:pt idx="5480">
                  <c:v>44059</c:v>
                </c:pt>
                <c:pt idx="5481">
                  <c:v>44059</c:v>
                </c:pt>
                <c:pt idx="5482">
                  <c:v>44059</c:v>
                </c:pt>
                <c:pt idx="5483">
                  <c:v>44059</c:v>
                </c:pt>
                <c:pt idx="5484">
                  <c:v>44059</c:v>
                </c:pt>
                <c:pt idx="5485">
                  <c:v>44059</c:v>
                </c:pt>
                <c:pt idx="5486">
                  <c:v>44059</c:v>
                </c:pt>
                <c:pt idx="5487">
                  <c:v>44059</c:v>
                </c:pt>
                <c:pt idx="5488">
                  <c:v>44059</c:v>
                </c:pt>
                <c:pt idx="5489">
                  <c:v>44059</c:v>
                </c:pt>
                <c:pt idx="5490">
                  <c:v>44059</c:v>
                </c:pt>
                <c:pt idx="5491">
                  <c:v>44059</c:v>
                </c:pt>
                <c:pt idx="5492">
                  <c:v>44059</c:v>
                </c:pt>
                <c:pt idx="5493">
                  <c:v>44059</c:v>
                </c:pt>
                <c:pt idx="5494">
                  <c:v>44059</c:v>
                </c:pt>
                <c:pt idx="5495">
                  <c:v>44060</c:v>
                </c:pt>
                <c:pt idx="5496">
                  <c:v>44060</c:v>
                </c:pt>
                <c:pt idx="5497">
                  <c:v>44060</c:v>
                </c:pt>
                <c:pt idx="5498">
                  <c:v>44060</c:v>
                </c:pt>
                <c:pt idx="5499">
                  <c:v>44060</c:v>
                </c:pt>
                <c:pt idx="5500">
                  <c:v>44060</c:v>
                </c:pt>
                <c:pt idx="5501">
                  <c:v>44060</c:v>
                </c:pt>
                <c:pt idx="5502">
                  <c:v>44060</c:v>
                </c:pt>
                <c:pt idx="5503">
                  <c:v>44060</c:v>
                </c:pt>
                <c:pt idx="5504">
                  <c:v>44060</c:v>
                </c:pt>
                <c:pt idx="5505">
                  <c:v>44060</c:v>
                </c:pt>
                <c:pt idx="5506">
                  <c:v>44060</c:v>
                </c:pt>
                <c:pt idx="5507">
                  <c:v>44060</c:v>
                </c:pt>
                <c:pt idx="5508">
                  <c:v>44060</c:v>
                </c:pt>
                <c:pt idx="5509">
                  <c:v>44060</c:v>
                </c:pt>
                <c:pt idx="5510">
                  <c:v>44060</c:v>
                </c:pt>
                <c:pt idx="5511">
                  <c:v>44060</c:v>
                </c:pt>
                <c:pt idx="5512">
                  <c:v>44060</c:v>
                </c:pt>
                <c:pt idx="5513">
                  <c:v>44060</c:v>
                </c:pt>
                <c:pt idx="5514">
                  <c:v>44060</c:v>
                </c:pt>
                <c:pt idx="5515">
                  <c:v>44060</c:v>
                </c:pt>
                <c:pt idx="5516">
                  <c:v>44060</c:v>
                </c:pt>
                <c:pt idx="5517">
                  <c:v>44060</c:v>
                </c:pt>
                <c:pt idx="5518">
                  <c:v>44060</c:v>
                </c:pt>
                <c:pt idx="5519">
                  <c:v>44061</c:v>
                </c:pt>
                <c:pt idx="5520">
                  <c:v>44061</c:v>
                </c:pt>
                <c:pt idx="5521">
                  <c:v>44061</c:v>
                </c:pt>
                <c:pt idx="5522">
                  <c:v>44061</c:v>
                </c:pt>
                <c:pt idx="5523">
                  <c:v>44061</c:v>
                </c:pt>
                <c:pt idx="5524">
                  <c:v>44061</c:v>
                </c:pt>
                <c:pt idx="5525">
                  <c:v>44061</c:v>
                </c:pt>
                <c:pt idx="5526">
                  <c:v>44061</c:v>
                </c:pt>
                <c:pt idx="5527">
                  <c:v>44061</c:v>
                </c:pt>
                <c:pt idx="5528">
                  <c:v>44061</c:v>
                </c:pt>
                <c:pt idx="5529">
                  <c:v>44061</c:v>
                </c:pt>
                <c:pt idx="5530">
                  <c:v>44061</c:v>
                </c:pt>
                <c:pt idx="5531">
                  <c:v>44061</c:v>
                </c:pt>
                <c:pt idx="5532">
                  <c:v>44061</c:v>
                </c:pt>
                <c:pt idx="5533">
                  <c:v>44061</c:v>
                </c:pt>
                <c:pt idx="5534">
                  <c:v>44061</c:v>
                </c:pt>
                <c:pt idx="5535">
                  <c:v>44061</c:v>
                </c:pt>
                <c:pt idx="5536">
                  <c:v>44061</c:v>
                </c:pt>
                <c:pt idx="5537">
                  <c:v>44061</c:v>
                </c:pt>
                <c:pt idx="5538">
                  <c:v>44061</c:v>
                </c:pt>
                <c:pt idx="5539">
                  <c:v>44061</c:v>
                </c:pt>
                <c:pt idx="5540">
                  <c:v>44061</c:v>
                </c:pt>
                <c:pt idx="5541">
                  <c:v>44061</c:v>
                </c:pt>
                <c:pt idx="5542">
                  <c:v>44061</c:v>
                </c:pt>
                <c:pt idx="5543">
                  <c:v>44062</c:v>
                </c:pt>
                <c:pt idx="5544">
                  <c:v>44062</c:v>
                </c:pt>
                <c:pt idx="5545">
                  <c:v>44062</c:v>
                </c:pt>
                <c:pt idx="5546">
                  <c:v>44062</c:v>
                </c:pt>
                <c:pt idx="5547">
                  <c:v>44062</c:v>
                </c:pt>
                <c:pt idx="5548">
                  <c:v>44062</c:v>
                </c:pt>
                <c:pt idx="5549">
                  <c:v>44062</c:v>
                </c:pt>
                <c:pt idx="5550">
                  <c:v>44062</c:v>
                </c:pt>
                <c:pt idx="5551">
                  <c:v>44062</c:v>
                </c:pt>
                <c:pt idx="5552">
                  <c:v>44062</c:v>
                </c:pt>
                <c:pt idx="5553">
                  <c:v>44062</c:v>
                </c:pt>
                <c:pt idx="5554">
                  <c:v>44062</c:v>
                </c:pt>
                <c:pt idx="5555">
                  <c:v>44062</c:v>
                </c:pt>
                <c:pt idx="5556">
                  <c:v>44062</c:v>
                </c:pt>
                <c:pt idx="5557">
                  <c:v>44062</c:v>
                </c:pt>
                <c:pt idx="5558">
                  <c:v>44062</c:v>
                </c:pt>
                <c:pt idx="5559">
                  <c:v>44062</c:v>
                </c:pt>
                <c:pt idx="5560">
                  <c:v>44062</c:v>
                </c:pt>
                <c:pt idx="5561">
                  <c:v>44062</c:v>
                </c:pt>
                <c:pt idx="5562">
                  <c:v>44062</c:v>
                </c:pt>
                <c:pt idx="5563">
                  <c:v>44062</c:v>
                </c:pt>
                <c:pt idx="5564">
                  <c:v>44062</c:v>
                </c:pt>
                <c:pt idx="5565">
                  <c:v>44062</c:v>
                </c:pt>
                <c:pt idx="5566">
                  <c:v>44062</c:v>
                </c:pt>
                <c:pt idx="5567">
                  <c:v>44063</c:v>
                </c:pt>
                <c:pt idx="5568">
                  <c:v>44063</c:v>
                </c:pt>
                <c:pt idx="5569">
                  <c:v>44063</c:v>
                </c:pt>
                <c:pt idx="5570">
                  <c:v>44063</c:v>
                </c:pt>
                <c:pt idx="5571">
                  <c:v>44063</c:v>
                </c:pt>
                <c:pt idx="5572">
                  <c:v>44063</c:v>
                </c:pt>
                <c:pt idx="5573">
                  <c:v>44063</c:v>
                </c:pt>
                <c:pt idx="5574">
                  <c:v>44063</c:v>
                </c:pt>
                <c:pt idx="5575">
                  <c:v>44063</c:v>
                </c:pt>
                <c:pt idx="5576">
                  <c:v>44063</c:v>
                </c:pt>
                <c:pt idx="5577">
                  <c:v>44063</c:v>
                </c:pt>
                <c:pt idx="5578">
                  <c:v>44063</c:v>
                </c:pt>
                <c:pt idx="5579">
                  <c:v>44063</c:v>
                </c:pt>
                <c:pt idx="5580">
                  <c:v>44063</c:v>
                </c:pt>
                <c:pt idx="5581">
                  <c:v>44063</c:v>
                </c:pt>
                <c:pt idx="5582">
                  <c:v>44063</c:v>
                </c:pt>
                <c:pt idx="5583">
                  <c:v>44063</c:v>
                </c:pt>
                <c:pt idx="5584">
                  <c:v>44063</c:v>
                </c:pt>
                <c:pt idx="5585">
                  <c:v>44063</c:v>
                </c:pt>
                <c:pt idx="5586">
                  <c:v>44063</c:v>
                </c:pt>
                <c:pt idx="5587">
                  <c:v>44063</c:v>
                </c:pt>
                <c:pt idx="5588">
                  <c:v>44063</c:v>
                </c:pt>
                <c:pt idx="5589">
                  <c:v>44063</c:v>
                </c:pt>
                <c:pt idx="5590">
                  <c:v>44063</c:v>
                </c:pt>
                <c:pt idx="5591">
                  <c:v>44064</c:v>
                </c:pt>
                <c:pt idx="5592">
                  <c:v>44064</c:v>
                </c:pt>
                <c:pt idx="5593">
                  <c:v>44064</c:v>
                </c:pt>
                <c:pt idx="5594">
                  <c:v>44064</c:v>
                </c:pt>
                <c:pt idx="5595">
                  <c:v>44064</c:v>
                </c:pt>
                <c:pt idx="5596">
                  <c:v>44064</c:v>
                </c:pt>
                <c:pt idx="5597">
                  <c:v>44064</c:v>
                </c:pt>
                <c:pt idx="5598">
                  <c:v>44064</c:v>
                </c:pt>
                <c:pt idx="5599">
                  <c:v>44064</c:v>
                </c:pt>
                <c:pt idx="5600">
                  <c:v>44064</c:v>
                </c:pt>
                <c:pt idx="5601">
                  <c:v>44064</c:v>
                </c:pt>
                <c:pt idx="5602">
                  <c:v>44064</c:v>
                </c:pt>
                <c:pt idx="5603">
                  <c:v>44064</c:v>
                </c:pt>
                <c:pt idx="5604">
                  <c:v>44064</c:v>
                </c:pt>
                <c:pt idx="5605">
                  <c:v>44064</c:v>
                </c:pt>
                <c:pt idx="5606">
                  <c:v>44064</c:v>
                </c:pt>
                <c:pt idx="5607">
                  <c:v>44064</c:v>
                </c:pt>
                <c:pt idx="5608">
                  <c:v>44064</c:v>
                </c:pt>
                <c:pt idx="5609">
                  <c:v>44064</c:v>
                </c:pt>
                <c:pt idx="5610">
                  <c:v>44064</c:v>
                </c:pt>
                <c:pt idx="5611">
                  <c:v>44064</c:v>
                </c:pt>
                <c:pt idx="5612">
                  <c:v>44064</c:v>
                </c:pt>
                <c:pt idx="5613">
                  <c:v>44064</c:v>
                </c:pt>
                <c:pt idx="5614">
                  <c:v>44064</c:v>
                </c:pt>
                <c:pt idx="5615">
                  <c:v>44065</c:v>
                </c:pt>
                <c:pt idx="5616">
                  <c:v>44065</c:v>
                </c:pt>
                <c:pt idx="5617">
                  <c:v>44065</c:v>
                </c:pt>
                <c:pt idx="5618">
                  <c:v>44065</c:v>
                </c:pt>
                <c:pt idx="5619">
                  <c:v>44065</c:v>
                </c:pt>
                <c:pt idx="5620">
                  <c:v>44065</c:v>
                </c:pt>
                <c:pt idx="5621">
                  <c:v>44065</c:v>
                </c:pt>
                <c:pt idx="5622">
                  <c:v>44065</c:v>
                </c:pt>
                <c:pt idx="5623">
                  <c:v>44065</c:v>
                </c:pt>
                <c:pt idx="5624">
                  <c:v>44065</c:v>
                </c:pt>
                <c:pt idx="5625">
                  <c:v>44065</c:v>
                </c:pt>
                <c:pt idx="5626">
                  <c:v>44065</c:v>
                </c:pt>
                <c:pt idx="5627">
                  <c:v>44065</c:v>
                </c:pt>
                <c:pt idx="5628">
                  <c:v>44065</c:v>
                </c:pt>
                <c:pt idx="5629">
                  <c:v>44065</c:v>
                </c:pt>
                <c:pt idx="5630">
                  <c:v>44065</c:v>
                </c:pt>
                <c:pt idx="5631">
                  <c:v>44065</c:v>
                </c:pt>
                <c:pt idx="5632">
                  <c:v>44065</c:v>
                </c:pt>
                <c:pt idx="5633">
                  <c:v>44065</c:v>
                </c:pt>
                <c:pt idx="5634">
                  <c:v>44065</c:v>
                </c:pt>
                <c:pt idx="5635">
                  <c:v>44065</c:v>
                </c:pt>
                <c:pt idx="5636">
                  <c:v>44065</c:v>
                </c:pt>
                <c:pt idx="5637">
                  <c:v>44065</c:v>
                </c:pt>
                <c:pt idx="5638">
                  <c:v>44065</c:v>
                </c:pt>
                <c:pt idx="5639">
                  <c:v>44066</c:v>
                </c:pt>
                <c:pt idx="5640">
                  <c:v>44066</c:v>
                </c:pt>
                <c:pt idx="5641">
                  <c:v>44066</c:v>
                </c:pt>
                <c:pt idx="5642">
                  <c:v>44066</c:v>
                </c:pt>
                <c:pt idx="5643">
                  <c:v>44066</c:v>
                </c:pt>
                <c:pt idx="5644">
                  <c:v>44066</c:v>
                </c:pt>
                <c:pt idx="5645">
                  <c:v>44066</c:v>
                </c:pt>
                <c:pt idx="5646">
                  <c:v>44066</c:v>
                </c:pt>
                <c:pt idx="5647">
                  <c:v>44066</c:v>
                </c:pt>
                <c:pt idx="5648">
                  <c:v>44066</c:v>
                </c:pt>
                <c:pt idx="5649">
                  <c:v>44066</c:v>
                </c:pt>
                <c:pt idx="5650">
                  <c:v>44066</c:v>
                </c:pt>
                <c:pt idx="5651">
                  <c:v>44066</c:v>
                </c:pt>
                <c:pt idx="5652">
                  <c:v>44066</c:v>
                </c:pt>
                <c:pt idx="5653">
                  <c:v>44066</c:v>
                </c:pt>
                <c:pt idx="5654">
                  <c:v>44066</c:v>
                </c:pt>
                <c:pt idx="5655">
                  <c:v>44066</c:v>
                </c:pt>
                <c:pt idx="5656">
                  <c:v>44066</c:v>
                </c:pt>
                <c:pt idx="5657">
                  <c:v>44066</c:v>
                </c:pt>
                <c:pt idx="5658">
                  <c:v>44066</c:v>
                </c:pt>
                <c:pt idx="5659">
                  <c:v>44066</c:v>
                </c:pt>
                <c:pt idx="5660">
                  <c:v>44066</c:v>
                </c:pt>
                <c:pt idx="5661">
                  <c:v>44066</c:v>
                </c:pt>
                <c:pt idx="5662">
                  <c:v>44066</c:v>
                </c:pt>
                <c:pt idx="5663">
                  <c:v>44067</c:v>
                </c:pt>
                <c:pt idx="5664">
                  <c:v>44067</c:v>
                </c:pt>
                <c:pt idx="5665">
                  <c:v>44067</c:v>
                </c:pt>
                <c:pt idx="5666">
                  <c:v>44067</c:v>
                </c:pt>
                <c:pt idx="5667">
                  <c:v>44067</c:v>
                </c:pt>
                <c:pt idx="5668">
                  <c:v>44067</c:v>
                </c:pt>
                <c:pt idx="5669">
                  <c:v>44067</c:v>
                </c:pt>
                <c:pt idx="5670">
                  <c:v>44067</c:v>
                </c:pt>
                <c:pt idx="5671">
                  <c:v>44067</c:v>
                </c:pt>
                <c:pt idx="5672">
                  <c:v>44067</c:v>
                </c:pt>
                <c:pt idx="5673">
                  <c:v>44067</c:v>
                </c:pt>
                <c:pt idx="5674">
                  <c:v>44067</c:v>
                </c:pt>
                <c:pt idx="5675">
                  <c:v>44067</c:v>
                </c:pt>
                <c:pt idx="5676">
                  <c:v>44067</c:v>
                </c:pt>
                <c:pt idx="5677">
                  <c:v>44067</c:v>
                </c:pt>
                <c:pt idx="5678">
                  <c:v>44067</c:v>
                </c:pt>
                <c:pt idx="5679">
                  <c:v>44067</c:v>
                </c:pt>
                <c:pt idx="5680">
                  <c:v>44067</c:v>
                </c:pt>
                <c:pt idx="5681">
                  <c:v>44067</c:v>
                </c:pt>
                <c:pt idx="5682">
                  <c:v>44067</c:v>
                </c:pt>
                <c:pt idx="5683">
                  <c:v>44067</c:v>
                </c:pt>
                <c:pt idx="5684">
                  <c:v>44067</c:v>
                </c:pt>
                <c:pt idx="5685">
                  <c:v>44067</c:v>
                </c:pt>
                <c:pt idx="5686">
                  <c:v>44067</c:v>
                </c:pt>
                <c:pt idx="5687">
                  <c:v>44068</c:v>
                </c:pt>
                <c:pt idx="5688">
                  <c:v>44068</c:v>
                </c:pt>
                <c:pt idx="5689">
                  <c:v>44068</c:v>
                </c:pt>
                <c:pt idx="5690">
                  <c:v>44068</c:v>
                </c:pt>
                <c:pt idx="5691">
                  <c:v>44068</c:v>
                </c:pt>
                <c:pt idx="5692">
                  <c:v>44068</c:v>
                </c:pt>
                <c:pt idx="5693">
                  <c:v>44068</c:v>
                </c:pt>
                <c:pt idx="5694">
                  <c:v>44068</c:v>
                </c:pt>
                <c:pt idx="5695">
                  <c:v>44068</c:v>
                </c:pt>
                <c:pt idx="5696">
                  <c:v>44068</c:v>
                </c:pt>
                <c:pt idx="5697">
                  <c:v>44068</c:v>
                </c:pt>
                <c:pt idx="5698">
                  <c:v>44068</c:v>
                </c:pt>
                <c:pt idx="5699">
                  <c:v>44068</c:v>
                </c:pt>
                <c:pt idx="5700">
                  <c:v>44068</c:v>
                </c:pt>
                <c:pt idx="5701">
                  <c:v>44068</c:v>
                </c:pt>
                <c:pt idx="5702">
                  <c:v>44068</c:v>
                </c:pt>
                <c:pt idx="5703">
                  <c:v>44068</c:v>
                </c:pt>
                <c:pt idx="5704">
                  <c:v>44068</c:v>
                </c:pt>
                <c:pt idx="5705">
                  <c:v>44068</c:v>
                </c:pt>
                <c:pt idx="5706">
                  <c:v>44068</c:v>
                </c:pt>
                <c:pt idx="5707">
                  <c:v>44068</c:v>
                </c:pt>
                <c:pt idx="5708">
                  <c:v>44068</c:v>
                </c:pt>
                <c:pt idx="5709">
                  <c:v>44068</c:v>
                </c:pt>
                <c:pt idx="5710">
                  <c:v>44068</c:v>
                </c:pt>
                <c:pt idx="5711">
                  <c:v>44069</c:v>
                </c:pt>
                <c:pt idx="5712">
                  <c:v>44069</c:v>
                </c:pt>
                <c:pt idx="5713">
                  <c:v>44069</c:v>
                </c:pt>
                <c:pt idx="5714">
                  <c:v>44069</c:v>
                </c:pt>
                <c:pt idx="5715">
                  <c:v>44069</c:v>
                </c:pt>
                <c:pt idx="5716">
                  <c:v>44069</c:v>
                </c:pt>
                <c:pt idx="5717">
                  <c:v>44069</c:v>
                </c:pt>
                <c:pt idx="5718">
                  <c:v>44069</c:v>
                </c:pt>
                <c:pt idx="5719">
                  <c:v>44069</c:v>
                </c:pt>
                <c:pt idx="5720">
                  <c:v>44069</c:v>
                </c:pt>
                <c:pt idx="5721">
                  <c:v>44069</c:v>
                </c:pt>
                <c:pt idx="5722">
                  <c:v>44069</c:v>
                </c:pt>
                <c:pt idx="5723">
                  <c:v>44069</c:v>
                </c:pt>
                <c:pt idx="5724">
                  <c:v>44069</c:v>
                </c:pt>
                <c:pt idx="5725">
                  <c:v>44069</c:v>
                </c:pt>
                <c:pt idx="5726">
                  <c:v>44069</c:v>
                </c:pt>
                <c:pt idx="5727">
                  <c:v>44069</c:v>
                </c:pt>
                <c:pt idx="5728">
                  <c:v>44069</c:v>
                </c:pt>
                <c:pt idx="5729">
                  <c:v>44069</c:v>
                </c:pt>
                <c:pt idx="5730">
                  <c:v>44069</c:v>
                </c:pt>
                <c:pt idx="5731">
                  <c:v>44069</c:v>
                </c:pt>
                <c:pt idx="5732">
                  <c:v>44069</c:v>
                </c:pt>
                <c:pt idx="5733">
                  <c:v>44069</c:v>
                </c:pt>
                <c:pt idx="5734">
                  <c:v>44069</c:v>
                </c:pt>
                <c:pt idx="5735">
                  <c:v>44070</c:v>
                </c:pt>
                <c:pt idx="5736">
                  <c:v>44070</c:v>
                </c:pt>
                <c:pt idx="5737">
                  <c:v>44070</c:v>
                </c:pt>
                <c:pt idx="5738">
                  <c:v>44070</c:v>
                </c:pt>
                <c:pt idx="5739">
                  <c:v>44070</c:v>
                </c:pt>
                <c:pt idx="5740">
                  <c:v>44070</c:v>
                </c:pt>
                <c:pt idx="5741">
                  <c:v>44070</c:v>
                </c:pt>
                <c:pt idx="5742">
                  <c:v>44070</c:v>
                </c:pt>
                <c:pt idx="5743">
                  <c:v>44070</c:v>
                </c:pt>
                <c:pt idx="5744">
                  <c:v>44070</c:v>
                </c:pt>
                <c:pt idx="5745">
                  <c:v>44070</c:v>
                </c:pt>
                <c:pt idx="5746">
                  <c:v>44070</c:v>
                </c:pt>
                <c:pt idx="5747">
                  <c:v>44070</c:v>
                </c:pt>
                <c:pt idx="5748">
                  <c:v>44070</c:v>
                </c:pt>
                <c:pt idx="5749">
                  <c:v>44070</c:v>
                </c:pt>
                <c:pt idx="5750">
                  <c:v>44070</c:v>
                </c:pt>
                <c:pt idx="5751">
                  <c:v>44070</c:v>
                </c:pt>
                <c:pt idx="5752">
                  <c:v>44070</c:v>
                </c:pt>
                <c:pt idx="5753">
                  <c:v>44070</c:v>
                </c:pt>
                <c:pt idx="5754">
                  <c:v>44070</c:v>
                </c:pt>
                <c:pt idx="5755">
                  <c:v>44070</c:v>
                </c:pt>
                <c:pt idx="5756">
                  <c:v>44070</c:v>
                </c:pt>
                <c:pt idx="5757">
                  <c:v>44070</c:v>
                </c:pt>
                <c:pt idx="5758">
                  <c:v>44070</c:v>
                </c:pt>
                <c:pt idx="5759">
                  <c:v>44071</c:v>
                </c:pt>
                <c:pt idx="5760">
                  <c:v>44071</c:v>
                </c:pt>
                <c:pt idx="5761">
                  <c:v>44071</c:v>
                </c:pt>
                <c:pt idx="5762">
                  <c:v>44071</c:v>
                </c:pt>
                <c:pt idx="5763">
                  <c:v>44071</c:v>
                </c:pt>
                <c:pt idx="5764">
                  <c:v>44071</c:v>
                </c:pt>
                <c:pt idx="5765">
                  <c:v>44071</c:v>
                </c:pt>
                <c:pt idx="5766">
                  <c:v>44071</c:v>
                </c:pt>
                <c:pt idx="5767">
                  <c:v>44071</c:v>
                </c:pt>
                <c:pt idx="5768">
                  <c:v>44071</c:v>
                </c:pt>
                <c:pt idx="5769">
                  <c:v>44071</c:v>
                </c:pt>
                <c:pt idx="5770">
                  <c:v>44071</c:v>
                </c:pt>
                <c:pt idx="5771">
                  <c:v>44071</c:v>
                </c:pt>
                <c:pt idx="5772">
                  <c:v>44071</c:v>
                </c:pt>
                <c:pt idx="5773">
                  <c:v>44071</c:v>
                </c:pt>
                <c:pt idx="5774">
                  <c:v>44071</c:v>
                </c:pt>
                <c:pt idx="5775">
                  <c:v>44071</c:v>
                </c:pt>
                <c:pt idx="5776">
                  <c:v>44071</c:v>
                </c:pt>
                <c:pt idx="5777">
                  <c:v>44071</c:v>
                </c:pt>
                <c:pt idx="5778">
                  <c:v>44071</c:v>
                </c:pt>
                <c:pt idx="5779">
                  <c:v>44071</c:v>
                </c:pt>
                <c:pt idx="5780">
                  <c:v>44071</c:v>
                </c:pt>
                <c:pt idx="5781">
                  <c:v>44071</c:v>
                </c:pt>
                <c:pt idx="5782">
                  <c:v>44071</c:v>
                </c:pt>
                <c:pt idx="5783">
                  <c:v>44072</c:v>
                </c:pt>
                <c:pt idx="5784">
                  <c:v>44072</c:v>
                </c:pt>
                <c:pt idx="5785">
                  <c:v>44072</c:v>
                </c:pt>
                <c:pt idx="5786">
                  <c:v>44072</c:v>
                </c:pt>
                <c:pt idx="5787">
                  <c:v>44072</c:v>
                </c:pt>
                <c:pt idx="5788">
                  <c:v>44072</c:v>
                </c:pt>
                <c:pt idx="5789">
                  <c:v>44072</c:v>
                </c:pt>
                <c:pt idx="5790">
                  <c:v>44072</c:v>
                </c:pt>
                <c:pt idx="5791">
                  <c:v>44072</c:v>
                </c:pt>
                <c:pt idx="5792">
                  <c:v>44072</c:v>
                </c:pt>
                <c:pt idx="5793">
                  <c:v>44072</c:v>
                </c:pt>
                <c:pt idx="5794">
                  <c:v>44072</c:v>
                </c:pt>
                <c:pt idx="5795">
                  <c:v>44072</c:v>
                </c:pt>
                <c:pt idx="5796">
                  <c:v>44072</c:v>
                </c:pt>
                <c:pt idx="5797">
                  <c:v>44072</c:v>
                </c:pt>
                <c:pt idx="5798">
                  <c:v>44072</c:v>
                </c:pt>
                <c:pt idx="5799">
                  <c:v>44072</c:v>
                </c:pt>
                <c:pt idx="5800">
                  <c:v>44072</c:v>
                </c:pt>
                <c:pt idx="5801">
                  <c:v>44072</c:v>
                </c:pt>
                <c:pt idx="5802">
                  <c:v>44072</c:v>
                </c:pt>
                <c:pt idx="5803">
                  <c:v>44072</c:v>
                </c:pt>
                <c:pt idx="5804">
                  <c:v>44072</c:v>
                </c:pt>
                <c:pt idx="5805">
                  <c:v>44072</c:v>
                </c:pt>
                <c:pt idx="5806">
                  <c:v>44072</c:v>
                </c:pt>
                <c:pt idx="5807">
                  <c:v>44073</c:v>
                </c:pt>
                <c:pt idx="5808">
                  <c:v>44073</c:v>
                </c:pt>
                <c:pt idx="5809">
                  <c:v>44073</c:v>
                </c:pt>
                <c:pt idx="5810">
                  <c:v>44073</c:v>
                </c:pt>
                <c:pt idx="5811">
                  <c:v>44073</c:v>
                </c:pt>
                <c:pt idx="5812">
                  <c:v>44073</c:v>
                </c:pt>
                <c:pt idx="5813">
                  <c:v>44073</c:v>
                </c:pt>
                <c:pt idx="5814">
                  <c:v>44073</c:v>
                </c:pt>
                <c:pt idx="5815">
                  <c:v>44073</c:v>
                </c:pt>
                <c:pt idx="5816">
                  <c:v>44073</c:v>
                </c:pt>
                <c:pt idx="5817">
                  <c:v>44073</c:v>
                </c:pt>
                <c:pt idx="5818">
                  <c:v>44073</c:v>
                </c:pt>
                <c:pt idx="5819">
                  <c:v>44073</c:v>
                </c:pt>
                <c:pt idx="5820">
                  <c:v>44073</c:v>
                </c:pt>
                <c:pt idx="5821">
                  <c:v>44073</c:v>
                </c:pt>
                <c:pt idx="5822">
                  <c:v>44073</c:v>
                </c:pt>
                <c:pt idx="5823">
                  <c:v>44073</c:v>
                </c:pt>
                <c:pt idx="5824">
                  <c:v>44073</c:v>
                </c:pt>
                <c:pt idx="5825">
                  <c:v>44073</c:v>
                </c:pt>
                <c:pt idx="5826">
                  <c:v>44073</c:v>
                </c:pt>
                <c:pt idx="5827">
                  <c:v>44073</c:v>
                </c:pt>
                <c:pt idx="5828">
                  <c:v>44073</c:v>
                </c:pt>
                <c:pt idx="5829">
                  <c:v>44073</c:v>
                </c:pt>
                <c:pt idx="5830">
                  <c:v>44073</c:v>
                </c:pt>
                <c:pt idx="5831">
                  <c:v>44074</c:v>
                </c:pt>
                <c:pt idx="5832">
                  <c:v>44074</c:v>
                </c:pt>
                <c:pt idx="5833">
                  <c:v>44074</c:v>
                </c:pt>
                <c:pt idx="5834">
                  <c:v>44074</c:v>
                </c:pt>
                <c:pt idx="5835">
                  <c:v>44074</c:v>
                </c:pt>
                <c:pt idx="5836">
                  <c:v>44074</c:v>
                </c:pt>
                <c:pt idx="5837">
                  <c:v>44074</c:v>
                </c:pt>
                <c:pt idx="5838">
                  <c:v>44074</c:v>
                </c:pt>
                <c:pt idx="5839">
                  <c:v>44074</c:v>
                </c:pt>
                <c:pt idx="5840">
                  <c:v>44074</c:v>
                </c:pt>
                <c:pt idx="5841">
                  <c:v>44074</c:v>
                </c:pt>
                <c:pt idx="5842">
                  <c:v>44074</c:v>
                </c:pt>
                <c:pt idx="5843">
                  <c:v>44074</c:v>
                </c:pt>
                <c:pt idx="5844">
                  <c:v>44074</c:v>
                </c:pt>
                <c:pt idx="5845">
                  <c:v>44074</c:v>
                </c:pt>
                <c:pt idx="5846">
                  <c:v>44074</c:v>
                </c:pt>
                <c:pt idx="5847">
                  <c:v>44074</c:v>
                </c:pt>
                <c:pt idx="5848">
                  <c:v>44074</c:v>
                </c:pt>
                <c:pt idx="5849">
                  <c:v>44074</c:v>
                </c:pt>
                <c:pt idx="5850">
                  <c:v>44074</c:v>
                </c:pt>
                <c:pt idx="5851">
                  <c:v>44074</c:v>
                </c:pt>
                <c:pt idx="5852">
                  <c:v>44074</c:v>
                </c:pt>
                <c:pt idx="5853">
                  <c:v>44074</c:v>
                </c:pt>
                <c:pt idx="5854">
                  <c:v>44074</c:v>
                </c:pt>
                <c:pt idx="5855">
                  <c:v>44075</c:v>
                </c:pt>
                <c:pt idx="5856">
                  <c:v>44075</c:v>
                </c:pt>
                <c:pt idx="5857">
                  <c:v>44075</c:v>
                </c:pt>
                <c:pt idx="5858">
                  <c:v>44075</c:v>
                </c:pt>
                <c:pt idx="5859">
                  <c:v>44075</c:v>
                </c:pt>
                <c:pt idx="5860">
                  <c:v>44075</c:v>
                </c:pt>
                <c:pt idx="5861">
                  <c:v>44075</c:v>
                </c:pt>
                <c:pt idx="5862">
                  <c:v>44075</c:v>
                </c:pt>
                <c:pt idx="5863">
                  <c:v>44075</c:v>
                </c:pt>
                <c:pt idx="5864">
                  <c:v>44075</c:v>
                </c:pt>
                <c:pt idx="5865">
                  <c:v>44075</c:v>
                </c:pt>
                <c:pt idx="5866">
                  <c:v>44075</c:v>
                </c:pt>
                <c:pt idx="5867">
                  <c:v>44075</c:v>
                </c:pt>
                <c:pt idx="5868">
                  <c:v>44075</c:v>
                </c:pt>
                <c:pt idx="5869">
                  <c:v>44075</c:v>
                </c:pt>
                <c:pt idx="5870">
                  <c:v>44075</c:v>
                </c:pt>
                <c:pt idx="5871">
                  <c:v>44075</c:v>
                </c:pt>
                <c:pt idx="5872">
                  <c:v>44075</c:v>
                </c:pt>
                <c:pt idx="5873">
                  <c:v>44075</c:v>
                </c:pt>
                <c:pt idx="5874">
                  <c:v>44075</c:v>
                </c:pt>
                <c:pt idx="5875">
                  <c:v>44075</c:v>
                </c:pt>
                <c:pt idx="5876">
                  <c:v>44075</c:v>
                </c:pt>
                <c:pt idx="5877">
                  <c:v>44075</c:v>
                </c:pt>
                <c:pt idx="5878">
                  <c:v>44075</c:v>
                </c:pt>
                <c:pt idx="5879">
                  <c:v>44076</c:v>
                </c:pt>
                <c:pt idx="5880">
                  <c:v>44076</c:v>
                </c:pt>
                <c:pt idx="5881">
                  <c:v>44076</c:v>
                </c:pt>
                <c:pt idx="5882">
                  <c:v>44076</c:v>
                </c:pt>
                <c:pt idx="5883">
                  <c:v>44076</c:v>
                </c:pt>
                <c:pt idx="5884">
                  <c:v>44076</c:v>
                </c:pt>
                <c:pt idx="5885">
                  <c:v>44076</c:v>
                </c:pt>
                <c:pt idx="5886">
                  <c:v>44076</c:v>
                </c:pt>
                <c:pt idx="5887">
                  <c:v>44076</c:v>
                </c:pt>
                <c:pt idx="5888">
                  <c:v>44076</c:v>
                </c:pt>
                <c:pt idx="5889">
                  <c:v>44076</c:v>
                </c:pt>
                <c:pt idx="5890">
                  <c:v>44076</c:v>
                </c:pt>
                <c:pt idx="5891">
                  <c:v>44076</c:v>
                </c:pt>
                <c:pt idx="5892">
                  <c:v>44076</c:v>
                </c:pt>
                <c:pt idx="5893">
                  <c:v>44076</c:v>
                </c:pt>
                <c:pt idx="5894">
                  <c:v>44076</c:v>
                </c:pt>
                <c:pt idx="5895">
                  <c:v>44076</c:v>
                </c:pt>
                <c:pt idx="5896">
                  <c:v>44076</c:v>
                </c:pt>
                <c:pt idx="5897">
                  <c:v>44076</c:v>
                </c:pt>
                <c:pt idx="5898">
                  <c:v>44076</c:v>
                </c:pt>
                <c:pt idx="5899">
                  <c:v>44076</c:v>
                </c:pt>
                <c:pt idx="5900">
                  <c:v>44076</c:v>
                </c:pt>
                <c:pt idx="5901">
                  <c:v>44076</c:v>
                </c:pt>
                <c:pt idx="5902">
                  <c:v>44076</c:v>
                </c:pt>
                <c:pt idx="5903">
                  <c:v>44077</c:v>
                </c:pt>
                <c:pt idx="5904">
                  <c:v>44077</c:v>
                </c:pt>
                <c:pt idx="5905">
                  <c:v>44077</c:v>
                </c:pt>
                <c:pt idx="5906">
                  <c:v>44077</c:v>
                </c:pt>
                <c:pt idx="5907">
                  <c:v>44077</c:v>
                </c:pt>
                <c:pt idx="5908">
                  <c:v>44077</c:v>
                </c:pt>
                <c:pt idx="5909">
                  <c:v>44077</c:v>
                </c:pt>
                <c:pt idx="5910">
                  <c:v>44077</c:v>
                </c:pt>
                <c:pt idx="5911">
                  <c:v>44077</c:v>
                </c:pt>
                <c:pt idx="5912">
                  <c:v>44077</c:v>
                </c:pt>
                <c:pt idx="5913">
                  <c:v>44077</c:v>
                </c:pt>
                <c:pt idx="5914">
                  <c:v>44077</c:v>
                </c:pt>
                <c:pt idx="5915">
                  <c:v>44077</c:v>
                </c:pt>
                <c:pt idx="5916">
                  <c:v>44077</c:v>
                </c:pt>
                <c:pt idx="5917">
                  <c:v>44077</c:v>
                </c:pt>
                <c:pt idx="5918">
                  <c:v>44077</c:v>
                </c:pt>
                <c:pt idx="5919">
                  <c:v>44077</c:v>
                </c:pt>
                <c:pt idx="5920">
                  <c:v>44077</c:v>
                </c:pt>
                <c:pt idx="5921">
                  <c:v>44077</c:v>
                </c:pt>
                <c:pt idx="5922">
                  <c:v>44077</c:v>
                </c:pt>
                <c:pt idx="5923">
                  <c:v>44077</c:v>
                </c:pt>
                <c:pt idx="5924">
                  <c:v>44077</c:v>
                </c:pt>
                <c:pt idx="5925">
                  <c:v>44077</c:v>
                </c:pt>
                <c:pt idx="5926">
                  <c:v>44077</c:v>
                </c:pt>
                <c:pt idx="5927">
                  <c:v>44078</c:v>
                </c:pt>
                <c:pt idx="5928">
                  <c:v>44078</c:v>
                </c:pt>
                <c:pt idx="5929">
                  <c:v>44078</c:v>
                </c:pt>
                <c:pt idx="5930">
                  <c:v>44078</c:v>
                </c:pt>
                <c:pt idx="5931">
                  <c:v>44078</c:v>
                </c:pt>
                <c:pt idx="5932">
                  <c:v>44078</c:v>
                </c:pt>
                <c:pt idx="5933">
                  <c:v>44078</c:v>
                </c:pt>
                <c:pt idx="5934">
                  <c:v>44078</c:v>
                </c:pt>
                <c:pt idx="5935">
                  <c:v>44078</c:v>
                </c:pt>
                <c:pt idx="5936">
                  <c:v>44078</c:v>
                </c:pt>
                <c:pt idx="5937">
                  <c:v>44078</c:v>
                </c:pt>
                <c:pt idx="5938">
                  <c:v>44078</c:v>
                </c:pt>
                <c:pt idx="5939">
                  <c:v>44078</c:v>
                </c:pt>
                <c:pt idx="5940">
                  <c:v>44078</c:v>
                </c:pt>
                <c:pt idx="5941">
                  <c:v>44078</c:v>
                </c:pt>
                <c:pt idx="5942">
                  <c:v>44078</c:v>
                </c:pt>
                <c:pt idx="5943">
                  <c:v>44078</c:v>
                </c:pt>
                <c:pt idx="5944">
                  <c:v>44078</c:v>
                </c:pt>
                <c:pt idx="5945">
                  <c:v>44078</c:v>
                </c:pt>
                <c:pt idx="5946">
                  <c:v>44078</c:v>
                </c:pt>
                <c:pt idx="5947">
                  <c:v>44078</c:v>
                </c:pt>
                <c:pt idx="5948">
                  <c:v>44078</c:v>
                </c:pt>
                <c:pt idx="5949">
                  <c:v>44078</c:v>
                </c:pt>
                <c:pt idx="5950">
                  <c:v>44078</c:v>
                </c:pt>
                <c:pt idx="5951">
                  <c:v>44079</c:v>
                </c:pt>
                <c:pt idx="5952">
                  <c:v>44079</c:v>
                </c:pt>
                <c:pt idx="5953">
                  <c:v>44079</c:v>
                </c:pt>
                <c:pt idx="5954">
                  <c:v>44079</c:v>
                </c:pt>
                <c:pt idx="5955">
                  <c:v>44079</c:v>
                </c:pt>
                <c:pt idx="5956">
                  <c:v>44079</c:v>
                </c:pt>
                <c:pt idx="5957">
                  <c:v>44079</c:v>
                </c:pt>
                <c:pt idx="5958">
                  <c:v>44079</c:v>
                </c:pt>
                <c:pt idx="5959">
                  <c:v>44079</c:v>
                </c:pt>
                <c:pt idx="5960">
                  <c:v>44079</c:v>
                </c:pt>
                <c:pt idx="5961">
                  <c:v>44079</c:v>
                </c:pt>
                <c:pt idx="5962">
                  <c:v>44079</c:v>
                </c:pt>
                <c:pt idx="5963">
                  <c:v>44079</c:v>
                </c:pt>
                <c:pt idx="5964">
                  <c:v>44079</c:v>
                </c:pt>
                <c:pt idx="5965">
                  <c:v>44079</c:v>
                </c:pt>
                <c:pt idx="5966">
                  <c:v>44079</c:v>
                </c:pt>
                <c:pt idx="5967">
                  <c:v>44079</c:v>
                </c:pt>
                <c:pt idx="5968">
                  <c:v>44079</c:v>
                </c:pt>
                <c:pt idx="5969">
                  <c:v>44079</c:v>
                </c:pt>
                <c:pt idx="5970">
                  <c:v>44079</c:v>
                </c:pt>
                <c:pt idx="5971">
                  <c:v>44079</c:v>
                </c:pt>
                <c:pt idx="5972">
                  <c:v>44079</c:v>
                </c:pt>
                <c:pt idx="5973">
                  <c:v>44079</c:v>
                </c:pt>
                <c:pt idx="5974">
                  <c:v>44079</c:v>
                </c:pt>
                <c:pt idx="5975">
                  <c:v>44080</c:v>
                </c:pt>
                <c:pt idx="5976">
                  <c:v>44080</c:v>
                </c:pt>
                <c:pt idx="5977">
                  <c:v>44080</c:v>
                </c:pt>
                <c:pt idx="5978">
                  <c:v>44080</c:v>
                </c:pt>
                <c:pt idx="5979">
                  <c:v>44080</c:v>
                </c:pt>
                <c:pt idx="5980">
                  <c:v>44080</c:v>
                </c:pt>
                <c:pt idx="5981">
                  <c:v>44080</c:v>
                </c:pt>
                <c:pt idx="5982">
                  <c:v>44080</c:v>
                </c:pt>
                <c:pt idx="5983">
                  <c:v>44080</c:v>
                </c:pt>
                <c:pt idx="5984">
                  <c:v>44080</c:v>
                </c:pt>
                <c:pt idx="5985">
                  <c:v>44080</c:v>
                </c:pt>
                <c:pt idx="5986">
                  <c:v>44080</c:v>
                </c:pt>
                <c:pt idx="5987">
                  <c:v>44080</c:v>
                </c:pt>
                <c:pt idx="5988">
                  <c:v>44080</c:v>
                </c:pt>
                <c:pt idx="5989">
                  <c:v>44080</c:v>
                </c:pt>
                <c:pt idx="5990">
                  <c:v>44080</c:v>
                </c:pt>
                <c:pt idx="5991">
                  <c:v>44080</c:v>
                </c:pt>
                <c:pt idx="5992">
                  <c:v>44080</c:v>
                </c:pt>
                <c:pt idx="5993">
                  <c:v>44080</c:v>
                </c:pt>
                <c:pt idx="5994">
                  <c:v>44080</c:v>
                </c:pt>
                <c:pt idx="5995">
                  <c:v>44080</c:v>
                </c:pt>
                <c:pt idx="5996">
                  <c:v>44080</c:v>
                </c:pt>
                <c:pt idx="5997">
                  <c:v>44080</c:v>
                </c:pt>
                <c:pt idx="5998">
                  <c:v>44080</c:v>
                </c:pt>
                <c:pt idx="5999">
                  <c:v>44081</c:v>
                </c:pt>
                <c:pt idx="6000">
                  <c:v>44081</c:v>
                </c:pt>
                <c:pt idx="6001">
                  <c:v>44081</c:v>
                </c:pt>
                <c:pt idx="6002">
                  <c:v>44081</c:v>
                </c:pt>
                <c:pt idx="6003">
                  <c:v>44081</c:v>
                </c:pt>
                <c:pt idx="6004">
                  <c:v>44081</c:v>
                </c:pt>
                <c:pt idx="6005">
                  <c:v>44081</c:v>
                </c:pt>
                <c:pt idx="6006">
                  <c:v>44081</c:v>
                </c:pt>
                <c:pt idx="6007">
                  <c:v>44081</c:v>
                </c:pt>
                <c:pt idx="6008">
                  <c:v>44081</c:v>
                </c:pt>
                <c:pt idx="6009">
                  <c:v>44081</c:v>
                </c:pt>
                <c:pt idx="6010">
                  <c:v>44081</c:v>
                </c:pt>
                <c:pt idx="6011">
                  <c:v>44081</c:v>
                </c:pt>
                <c:pt idx="6012">
                  <c:v>44081</c:v>
                </c:pt>
                <c:pt idx="6013">
                  <c:v>44081</c:v>
                </c:pt>
                <c:pt idx="6014">
                  <c:v>44081</c:v>
                </c:pt>
                <c:pt idx="6015">
                  <c:v>44081</c:v>
                </c:pt>
                <c:pt idx="6016">
                  <c:v>44081</c:v>
                </c:pt>
                <c:pt idx="6017">
                  <c:v>44081</c:v>
                </c:pt>
                <c:pt idx="6018">
                  <c:v>44081</c:v>
                </c:pt>
                <c:pt idx="6019">
                  <c:v>44081</c:v>
                </c:pt>
                <c:pt idx="6020">
                  <c:v>44081</c:v>
                </c:pt>
                <c:pt idx="6021">
                  <c:v>44081</c:v>
                </c:pt>
                <c:pt idx="6022">
                  <c:v>44081</c:v>
                </c:pt>
                <c:pt idx="6023">
                  <c:v>44082</c:v>
                </c:pt>
                <c:pt idx="6024">
                  <c:v>44082</c:v>
                </c:pt>
                <c:pt idx="6025">
                  <c:v>44082</c:v>
                </c:pt>
                <c:pt idx="6026">
                  <c:v>44082</c:v>
                </c:pt>
                <c:pt idx="6027">
                  <c:v>44082</c:v>
                </c:pt>
                <c:pt idx="6028">
                  <c:v>44082</c:v>
                </c:pt>
                <c:pt idx="6029">
                  <c:v>44082</c:v>
                </c:pt>
                <c:pt idx="6030">
                  <c:v>44082</c:v>
                </c:pt>
                <c:pt idx="6031">
                  <c:v>44082</c:v>
                </c:pt>
                <c:pt idx="6032">
                  <c:v>44082</c:v>
                </c:pt>
                <c:pt idx="6033">
                  <c:v>44082</c:v>
                </c:pt>
                <c:pt idx="6034">
                  <c:v>44082</c:v>
                </c:pt>
                <c:pt idx="6035">
                  <c:v>44082</c:v>
                </c:pt>
                <c:pt idx="6036">
                  <c:v>44082</c:v>
                </c:pt>
                <c:pt idx="6037">
                  <c:v>44082</c:v>
                </c:pt>
                <c:pt idx="6038">
                  <c:v>44082</c:v>
                </c:pt>
                <c:pt idx="6039">
                  <c:v>44082</c:v>
                </c:pt>
                <c:pt idx="6040">
                  <c:v>44082</c:v>
                </c:pt>
                <c:pt idx="6041">
                  <c:v>44082</c:v>
                </c:pt>
                <c:pt idx="6042">
                  <c:v>44082</c:v>
                </c:pt>
                <c:pt idx="6043">
                  <c:v>44082</c:v>
                </c:pt>
                <c:pt idx="6044">
                  <c:v>44082</c:v>
                </c:pt>
                <c:pt idx="6045">
                  <c:v>44082</c:v>
                </c:pt>
                <c:pt idx="6046">
                  <c:v>44082</c:v>
                </c:pt>
                <c:pt idx="6047">
                  <c:v>44083</c:v>
                </c:pt>
                <c:pt idx="6048">
                  <c:v>44083</c:v>
                </c:pt>
                <c:pt idx="6049">
                  <c:v>44083</c:v>
                </c:pt>
                <c:pt idx="6050">
                  <c:v>44083</c:v>
                </c:pt>
                <c:pt idx="6051">
                  <c:v>44083</c:v>
                </c:pt>
                <c:pt idx="6052">
                  <c:v>44083</c:v>
                </c:pt>
                <c:pt idx="6053">
                  <c:v>44083</c:v>
                </c:pt>
                <c:pt idx="6054">
                  <c:v>44083</c:v>
                </c:pt>
                <c:pt idx="6055">
                  <c:v>44083</c:v>
                </c:pt>
                <c:pt idx="6056">
                  <c:v>44083</c:v>
                </c:pt>
                <c:pt idx="6057">
                  <c:v>44083</c:v>
                </c:pt>
                <c:pt idx="6058">
                  <c:v>44083</c:v>
                </c:pt>
                <c:pt idx="6059">
                  <c:v>44083</c:v>
                </c:pt>
                <c:pt idx="6060">
                  <c:v>44083</c:v>
                </c:pt>
                <c:pt idx="6061">
                  <c:v>44083</c:v>
                </c:pt>
                <c:pt idx="6062">
                  <c:v>44083</c:v>
                </c:pt>
                <c:pt idx="6063">
                  <c:v>44083</c:v>
                </c:pt>
                <c:pt idx="6064">
                  <c:v>44083</c:v>
                </c:pt>
                <c:pt idx="6065">
                  <c:v>44083</c:v>
                </c:pt>
                <c:pt idx="6066">
                  <c:v>44083</c:v>
                </c:pt>
                <c:pt idx="6067">
                  <c:v>44083</c:v>
                </c:pt>
                <c:pt idx="6068">
                  <c:v>44083</c:v>
                </c:pt>
                <c:pt idx="6069">
                  <c:v>44083</c:v>
                </c:pt>
                <c:pt idx="6070">
                  <c:v>44083</c:v>
                </c:pt>
                <c:pt idx="6071">
                  <c:v>44084</c:v>
                </c:pt>
                <c:pt idx="6072">
                  <c:v>44084</c:v>
                </c:pt>
                <c:pt idx="6073">
                  <c:v>44084</c:v>
                </c:pt>
                <c:pt idx="6074">
                  <c:v>44084</c:v>
                </c:pt>
                <c:pt idx="6075">
                  <c:v>44084</c:v>
                </c:pt>
                <c:pt idx="6076">
                  <c:v>44084</c:v>
                </c:pt>
                <c:pt idx="6077">
                  <c:v>44084</c:v>
                </c:pt>
                <c:pt idx="6078">
                  <c:v>44084</c:v>
                </c:pt>
                <c:pt idx="6079">
                  <c:v>44084</c:v>
                </c:pt>
                <c:pt idx="6080">
                  <c:v>44084</c:v>
                </c:pt>
                <c:pt idx="6081">
                  <c:v>44084</c:v>
                </c:pt>
                <c:pt idx="6082">
                  <c:v>44084</c:v>
                </c:pt>
                <c:pt idx="6083">
                  <c:v>44084</c:v>
                </c:pt>
                <c:pt idx="6084">
                  <c:v>44084</c:v>
                </c:pt>
                <c:pt idx="6085">
                  <c:v>44084</c:v>
                </c:pt>
                <c:pt idx="6086">
                  <c:v>44084</c:v>
                </c:pt>
                <c:pt idx="6087">
                  <c:v>44084</c:v>
                </c:pt>
                <c:pt idx="6088">
                  <c:v>44084</c:v>
                </c:pt>
                <c:pt idx="6089">
                  <c:v>44084</c:v>
                </c:pt>
                <c:pt idx="6090">
                  <c:v>44084</c:v>
                </c:pt>
                <c:pt idx="6091">
                  <c:v>44084</c:v>
                </c:pt>
                <c:pt idx="6092">
                  <c:v>44084</c:v>
                </c:pt>
                <c:pt idx="6093">
                  <c:v>44084</c:v>
                </c:pt>
                <c:pt idx="6094">
                  <c:v>44084</c:v>
                </c:pt>
                <c:pt idx="6095">
                  <c:v>44085</c:v>
                </c:pt>
                <c:pt idx="6096">
                  <c:v>44085</c:v>
                </c:pt>
                <c:pt idx="6097">
                  <c:v>44085</c:v>
                </c:pt>
                <c:pt idx="6098">
                  <c:v>44085</c:v>
                </c:pt>
                <c:pt idx="6099">
                  <c:v>44085</c:v>
                </c:pt>
                <c:pt idx="6100">
                  <c:v>44085</c:v>
                </c:pt>
                <c:pt idx="6101">
                  <c:v>44085</c:v>
                </c:pt>
                <c:pt idx="6102">
                  <c:v>44085</c:v>
                </c:pt>
                <c:pt idx="6103">
                  <c:v>44085</c:v>
                </c:pt>
                <c:pt idx="6104">
                  <c:v>44085</c:v>
                </c:pt>
                <c:pt idx="6105">
                  <c:v>44085</c:v>
                </c:pt>
                <c:pt idx="6106">
                  <c:v>44085</c:v>
                </c:pt>
                <c:pt idx="6107">
                  <c:v>44085</c:v>
                </c:pt>
                <c:pt idx="6108">
                  <c:v>44085</c:v>
                </c:pt>
                <c:pt idx="6109">
                  <c:v>44085</c:v>
                </c:pt>
                <c:pt idx="6110">
                  <c:v>44085</c:v>
                </c:pt>
                <c:pt idx="6111">
                  <c:v>44085</c:v>
                </c:pt>
                <c:pt idx="6112">
                  <c:v>44085</c:v>
                </c:pt>
                <c:pt idx="6113">
                  <c:v>44085</c:v>
                </c:pt>
                <c:pt idx="6114">
                  <c:v>44085</c:v>
                </c:pt>
                <c:pt idx="6115">
                  <c:v>44085</c:v>
                </c:pt>
                <c:pt idx="6116">
                  <c:v>44085</c:v>
                </c:pt>
                <c:pt idx="6117">
                  <c:v>44085</c:v>
                </c:pt>
                <c:pt idx="6118">
                  <c:v>44085</c:v>
                </c:pt>
                <c:pt idx="6119">
                  <c:v>44086</c:v>
                </c:pt>
                <c:pt idx="6120">
                  <c:v>44086</c:v>
                </c:pt>
                <c:pt idx="6121">
                  <c:v>44086</c:v>
                </c:pt>
                <c:pt idx="6122">
                  <c:v>44086</c:v>
                </c:pt>
                <c:pt idx="6123">
                  <c:v>44086</c:v>
                </c:pt>
                <c:pt idx="6124">
                  <c:v>44086</c:v>
                </c:pt>
                <c:pt idx="6125">
                  <c:v>44086</c:v>
                </c:pt>
                <c:pt idx="6126">
                  <c:v>44086</c:v>
                </c:pt>
                <c:pt idx="6127">
                  <c:v>44086</c:v>
                </c:pt>
                <c:pt idx="6128">
                  <c:v>44086</c:v>
                </c:pt>
                <c:pt idx="6129">
                  <c:v>44086</c:v>
                </c:pt>
                <c:pt idx="6130">
                  <c:v>44086</c:v>
                </c:pt>
                <c:pt idx="6131">
                  <c:v>44086</c:v>
                </c:pt>
                <c:pt idx="6132">
                  <c:v>44086</c:v>
                </c:pt>
                <c:pt idx="6133">
                  <c:v>44086</c:v>
                </c:pt>
                <c:pt idx="6134">
                  <c:v>44086</c:v>
                </c:pt>
                <c:pt idx="6135">
                  <c:v>44086</c:v>
                </c:pt>
                <c:pt idx="6136">
                  <c:v>44086</c:v>
                </c:pt>
                <c:pt idx="6137">
                  <c:v>44086</c:v>
                </c:pt>
                <c:pt idx="6138">
                  <c:v>44086</c:v>
                </c:pt>
                <c:pt idx="6139">
                  <c:v>44086</c:v>
                </c:pt>
                <c:pt idx="6140">
                  <c:v>44086</c:v>
                </c:pt>
                <c:pt idx="6141">
                  <c:v>44086</c:v>
                </c:pt>
                <c:pt idx="6142">
                  <c:v>44086</c:v>
                </c:pt>
                <c:pt idx="6143">
                  <c:v>44087</c:v>
                </c:pt>
                <c:pt idx="6144">
                  <c:v>44087</c:v>
                </c:pt>
                <c:pt idx="6145">
                  <c:v>44087</c:v>
                </c:pt>
                <c:pt idx="6146">
                  <c:v>44087</c:v>
                </c:pt>
                <c:pt idx="6147">
                  <c:v>44087</c:v>
                </c:pt>
                <c:pt idx="6148">
                  <c:v>44087</c:v>
                </c:pt>
                <c:pt idx="6149">
                  <c:v>44087</c:v>
                </c:pt>
                <c:pt idx="6150">
                  <c:v>44087</c:v>
                </c:pt>
                <c:pt idx="6151">
                  <c:v>44087</c:v>
                </c:pt>
                <c:pt idx="6152">
                  <c:v>44087</c:v>
                </c:pt>
                <c:pt idx="6153">
                  <c:v>44087</c:v>
                </c:pt>
                <c:pt idx="6154">
                  <c:v>44087</c:v>
                </c:pt>
                <c:pt idx="6155">
                  <c:v>44087</c:v>
                </c:pt>
                <c:pt idx="6156">
                  <c:v>44087</c:v>
                </c:pt>
                <c:pt idx="6157">
                  <c:v>44087</c:v>
                </c:pt>
                <c:pt idx="6158">
                  <c:v>44087</c:v>
                </c:pt>
                <c:pt idx="6159">
                  <c:v>44087</c:v>
                </c:pt>
                <c:pt idx="6160">
                  <c:v>44087</c:v>
                </c:pt>
                <c:pt idx="6161">
                  <c:v>44087</c:v>
                </c:pt>
                <c:pt idx="6162">
                  <c:v>44087</c:v>
                </c:pt>
                <c:pt idx="6163">
                  <c:v>44087</c:v>
                </c:pt>
                <c:pt idx="6164">
                  <c:v>44087</c:v>
                </c:pt>
                <c:pt idx="6165">
                  <c:v>44087</c:v>
                </c:pt>
                <c:pt idx="6166">
                  <c:v>44087</c:v>
                </c:pt>
                <c:pt idx="6167">
                  <c:v>44088</c:v>
                </c:pt>
                <c:pt idx="6168">
                  <c:v>44088</c:v>
                </c:pt>
                <c:pt idx="6169">
                  <c:v>44088</c:v>
                </c:pt>
                <c:pt idx="6170">
                  <c:v>44088</c:v>
                </c:pt>
                <c:pt idx="6171">
                  <c:v>44088</c:v>
                </c:pt>
                <c:pt idx="6172">
                  <c:v>44088</c:v>
                </c:pt>
                <c:pt idx="6173">
                  <c:v>44088</c:v>
                </c:pt>
                <c:pt idx="6174">
                  <c:v>44088</c:v>
                </c:pt>
                <c:pt idx="6175">
                  <c:v>44088</c:v>
                </c:pt>
                <c:pt idx="6176">
                  <c:v>44088</c:v>
                </c:pt>
                <c:pt idx="6177">
                  <c:v>44088</c:v>
                </c:pt>
                <c:pt idx="6178">
                  <c:v>44088</c:v>
                </c:pt>
                <c:pt idx="6179">
                  <c:v>44088</c:v>
                </c:pt>
                <c:pt idx="6180">
                  <c:v>44088</c:v>
                </c:pt>
                <c:pt idx="6181">
                  <c:v>44088</c:v>
                </c:pt>
                <c:pt idx="6182">
                  <c:v>44088</c:v>
                </c:pt>
                <c:pt idx="6183">
                  <c:v>44088</c:v>
                </c:pt>
                <c:pt idx="6184">
                  <c:v>44088</c:v>
                </c:pt>
                <c:pt idx="6185">
                  <c:v>44088</c:v>
                </c:pt>
                <c:pt idx="6186">
                  <c:v>44088</c:v>
                </c:pt>
                <c:pt idx="6187">
                  <c:v>44088</c:v>
                </c:pt>
                <c:pt idx="6188">
                  <c:v>44088</c:v>
                </c:pt>
                <c:pt idx="6189">
                  <c:v>44088</c:v>
                </c:pt>
                <c:pt idx="6190">
                  <c:v>44088</c:v>
                </c:pt>
                <c:pt idx="6191">
                  <c:v>44089</c:v>
                </c:pt>
                <c:pt idx="6192">
                  <c:v>44089</c:v>
                </c:pt>
                <c:pt idx="6193">
                  <c:v>44089</c:v>
                </c:pt>
                <c:pt idx="6194">
                  <c:v>44089</c:v>
                </c:pt>
                <c:pt idx="6195">
                  <c:v>44089</c:v>
                </c:pt>
                <c:pt idx="6196">
                  <c:v>44089</c:v>
                </c:pt>
                <c:pt idx="6197">
                  <c:v>44089</c:v>
                </c:pt>
                <c:pt idx="6198">
                  <c:v>44089</c:v>
                </c:pt>
                <c:pt idx="6199">
                  <c:v>44089</c:v>
                </c:pt>
                <c:pt idx="6200">
                  <c:v>44089</c:v>
                </c:pt>
                <c:pt idx="6201">
                  <c:v>44089</c:v>
                </c:pt>
                <c:pt idx="6202">
                  <c:v>44089</c:v>
                </c:pt>
                <c:pt idx="6203">
                  <c:v>44089</c:v>
                </c:pt>
                <c:pt idx="6204">
                  <c:v>44089</c:v>
                </c:pt>
                <c:pt idx="6205">
                  <c:v>44089</c:v>
                </c:pt>
                <c:pt idx="6206">
                  <c:v>44089</c:v>
                </c:pt>
                <c:pt idx="6207">
                  <c:v>44089</c:v>
                </c:pt>
                <c:pt idx="6208">
                  <c:v>44089</c:v>
                </c:pt>
                <c:pt idx="6209">
                  <c:v>44089</c:v>
                </c:pt>
                <c:pt idx="6210">
                  <c:v>44089</c:v>
                </c:pt>
                <c:pt idx="6211">
                  <c:v>44089</c:v>
                </c:pt>
                <c:pt idx="6212">
                  <c:v>44089</c:v>
                </c:pt>
                <c:pt idx="6213">
                  <c:v>44089</c:v>
                </c:pt>
                <c:pt idx="6214">
                  <c:v>44089</c:v>
                </c:pt>
                <c:pt idx="6215">
                  <c:v>44090</c:v>
                </c:pt>
                <c:pt idx="6216">
                  <c:v>44090</c:v>
                </c:pt>
                <c:pt idx="6217">
                  <c:v>44090</c:v>
                </c:pt>
                <c:pt idx="6218">
                  <c:v>44090</c:v>
                </c:pt>
                <c:pt idx="6219">
                  <c:v>44090</c:v>
                </c:pt>
                <c:pt idx="6220">
                  <c:v>44090</c:v>
                </c:pt>
                <c:pt idx="6221">
                  <c:v>44090</c:v>
                </c:pt>
                <c:pt idx="6222">
                  <c:v>44090</c:v>
                </c:pt>
                <c:pt idx="6223">
                  <c:v>44090</c:v>
                </c:pt>
                <c:pt idx="6224">
                  <c:v>44090</c:v>
                </c:pt>
                <c:pt idx="6225">
                  <c:v>44090</c:v>
                </c:pt>
                <c:pt idx="6226">
                  <c:v>44090</c:v>
                </c:pt>
                <c:pt idx="6227">
                  <c:v>44090</c:v>
                </c:pt>
                <c:pt idx="6228">
                  <c:v>44090</c:v>
                </c:pt>
                <c:pt idx="6229">
                  <c:v>44090</c:v>
                </c:pt>
                <c:pt idx="6230">
                  <c:v>44090</c:v>
                </c:pt>
                <c:pt idx="6231">
                  <c:v>44090</c:v>
                </c:pt>
                <c:pt idx="6232">
                  <c:v>44090</c:v>
                </c:pt>
                <c:pt idx="6233">
                  <c:v>44090</c:v>
                </c:pt>
                <c:pt idx="6234">
                  <c:v>44090</c:v>
                </c:pt>
                <c:pt idx="6235">
                  <c:v>44090</c:v>
                </c:pt>
                <c:pt idx="6236">
                  <c:v>44090</c:v>
                </c:pt>
                <c:pt idx="6237">
                  <c:v>44090</c:v>
                </c:pt>
                <c:pt idx="6238">
                  <c:v>44090</c:v>
                </c:pt>
                <c:pt idx="6239">
                  <c:v>44091</c:v>
                </c:pt>
                <c:pt idx="6240">
                  <c:v>44091</c:v>
                </c:pt>
                <c:pt idx="6241">
                  <c:v>44091</c:v>
                </c:pt>
                <c:pt idx="6242">
                  <c:v>44091</c:v>
                </c:pt>
                <c:pt idx="6243">
                  <c:v>44091</c:v>
                </c:pt>
                <c:pt idx="6244">
                  <c:v>44091</c:v>
                </c:pt>
                <c:pt idx="6245">
                  <c:v>44091</c:v>
                </c:pt>
                <c:pt idx="6246">
                  <c:v>44091</c:v>
                </c:pt>
                <c:pt idx="6247">
                  <c:v>44091</c:v>
                </c:pt>
                <c:pt idx="6248">
                  <c:v>44091</c:v>
                </c:pt>
                <c:pt idx="6249">
                  <c:v>44091</c:v>
                </c:pt>
                <c:pt idx="6250">
                  <c:v>44091</c:v>
                </c:pt>
                <c:pt idx="6251">
                  <c:v>44091</c:v>
                </c:pt>
                <c:pt idx="6252">
                  <c:v>44091</c:v>
                </c:pt>
                <c:pt idx="6253">
                  <c:v>44091</c:v>
                </c:pt>
                <c:pt idx="6254">
                  <c:v>44091</c:v>
                </c:pt>
                <c:pt idx="6255">
                  <c:v>44091</c:v>
                </c:pt>
                <c:pt idx="6256">
                  <c:v>44091</c:v>
                </c:pt>
                <c:pt idx="6257">
                  <c:v>44091</c:v>
                </c:pt>
                <c:pt idx="6258">
                  <c:v>44091</c:v>
                </c:pt>
                <c:pt idx="6259">
                  <c:v>44091</c:v>
                </c:pt>
                <c:pt idx="6260">
                  <c:v>44091</c:v>
                </c:pt>
                <c:pt idx="6261">
                  <c:v>44091</c:v>
                </c:pt>
                <c:pt idx="6262">
                  <c:v>44091</c:v>
                </c:pt>
                <c:pt idx="6263">
                  <c:v>44092</c:v>
                </c:pt>
                <c:pt idx="6264">
                  <c:v>44092</c:v>
                </c:pt>
                <c:pt idx="6265">
                  <c:v>44092</c:v>
                </c:pt>
                <c:pt idx="6266">
                  <c:v>44092</c:v>
                </c:pt>
                <c:pt idx="6267">
                  <c:v>44092</c:v>
                </c:pt>
                <c:pt idx="6268">
                  <c:v>44092</c:v>
                </c:pt>
                <c:pt idx="6269">
                  <c:v>44092</c:v>
                </c:pt>
                <c:pt idx="6270">
                  <c:v>44092</c:v>
                </c:pt>
                <c:pt idx="6271">
                  <c:v>44092</c:v>
                </c:pt>
                <c:pt idx="6272">
                  <c:v>44092</c:v>
                </c:pt>
                <c:pt idx="6273">
                  <c:v>44092</c:v>
                </c:pt>
                <c:pt idx="6274">
                  <c:v>44092</c:v>
                </c:pt>
                <c:pt idx="6275">
                  <c:v>44092</c:v>
                </c:pt>
                <c:pt idx="6276">
                  <c:v>44092</c:v>
                </c:pt>
                <c:pt idx="6277">
                  <c:v>44092</c:v>
                </c:pt>
                <c:pt idx="6278">
                  <c:v>44092</c:v>
                </c:pt>
                <c:pt idx="6279">
                  <c:v>44092</c:v>
                </c:pt>
                <c:pt idx="6280">
                  <c:v>44092</c:v>
                </c:pt>
                <c:pt idx="6281">
                  <c:v>44092</c:v>
                </c:pt>
                <c:pt idx="6282">
                  <c:v>44092</c:v>
                </c:pt>
                <c:pt idx="6283">
                  <c:v>44092</c:v>
                </c:pt>
                <c:pt idx="6284">
                  <c:v>44092</c:v>
                </c:pt>
                <c:pt idx="6285">
                  <c:v>44092</c:v>
                </c:pt>
                <c:pt idx="6286">
                  <c:v>44092</c:v>
                </c:pt>
                <c:pt idx="6287">
                  <c:v>44093</c:v>
                </c:pt>
                <c:pt idx="6288">
                  <c:v>44093</c:v>
                </c:pt>
                <c:pt idx="6289">
                  <c:v>44093</c:v>
                </c:pt>
                <c:pt idx="6290">
                  <c:v>44093</c:v>
                </c:pt>
                <c:pt idx="6291">
                  <c:v>44093</c:v>
                </c:pt>
                <c:pt idx="6292">
                  <c:v>44093</c:v>
                </c:pt>
                <c:pt idx="6293">
                  <c:v>44093</c:v>
                </c:pt>
                <c:pt idx="6294">
                  <c:v>44093</c:v>
                </c:pt>
                <c:pt idx="6295">
                  <c:v>44093</c:v>
                </c:pt>
                <c:pt idx="6296">
                  <c:v>44093</c:v>
                </c:pt>
                <c:pt idx="6297">
                  <c:v>44093</c:v>
                </c:pt>
                <c:pt idx="6298">
                  <c:v>44093</c:v>
                </c:pt>
                <c:pt idx="6299">
                  <c:v>44093</c:v>
                </c:pt>
                <c:pt idx="6300">
                  <c:v>44093</c:v>
                </c:pt>
                <c:pt idx="6301">
                  <c:v>44093</c:v>
                </c:pt>
                <c:pt idx="6302">
                  <c:v>44093</c:v>
                </c:pt>
                <c:pt idx="6303">
                  <c:v>44093</c:v>
                </c:pt>
                <c:pt idx="6304">
                  <c:v>44093</c:v>
                </c:pt>
                <c:pt idx="6305">
                  <c:v>44093</c:v>
                </c:pt>
                <c:pt idx="6306">
                  <c:v>44093</c:v>
                </c:pt>
                <c:pt idx="6307">
                  <c:v>44093</c:v>
                </c:pt>
                <c:pt idx="6308">
                  <c:v>44093</c:v>
                </c:pt>
                <c:pt idx="6309">
                  <c:v>44093</c:v>
                </c:pt>
                <c:pt idx="6310">
                  <c:v>44093</c:v>
                </c:pt>
                <c:pt idx="6311">
                  <c:v>44094</c:v>
                </c:pt>
                <c:pt idx="6312">
                  <c:v>44094</c:v>
                </c:pt>
                <c:pt idx="6313">
                  <c:v>44094</c:v>
                </c:pt>
                <c:pt idx="6314">
                  <c:v>44094</c:v>
                </c:pt>
                <c:pt idx="6315">
                  <c:v>44094</c:v>
                </c:pt>
                <c:pt idx="6316">
                  <c:v>44094</c:v>
                </c:pt>
                <c:pt idx="6317">
                  <c:v>44094</c:v>
                </c:pt>
                <c:pt idx="6318">
                  <c:v>44094</c:v>
                </c:pt>
                <c:pt idx="6319">
                  <c:v>44094</c:v>
                </c:pt>
                <c:pt idx="6320">
                  <c:v>44094</c:v>
                </c:pt>
                <c:pt idx="6321">
                  <c:v>44094</c:v>
                </c:pt>
                <c:pt idx="6322">
                  <c:v>44094</c:v>
                </c:pt>
                <c:pt idx="6323">
                  <c:v>44094</c:v>
                </c:pt>
                <c:pt idx="6324">
                  <c:v>44094</c:v>
                </c:pt>
                <c:pt idx="6325">
                  <c:v>44094</c:v>
                </c:pt>
                <c:pt idx="6326">
                  <c:v>44094</c:v>
                </c:pt>
                <c:pt idx="6327">
                  <c:v>44094</c:v>
                </c:pt>
                <c:pt idx="6328">
                  <c:v>44094</c:v>
                </c:pt>
                <c:pt idx="6329">
                  <c:v>44094</c:v>
                </c:pt>
                <c:pt idx="6330">
                  <c:v>44094</c:v>
                </c:pt>
                <c:pt idx="6331">
                  <c:v>44094</c:v>
                </c:pt>
                <c:pt idx="6332">
                  <c:v>44094</c:v>
                </c:pt>
                <c:pt idx="6333">
                  <c:v>44094</c:v>
                </c:pt>
                <c:pt idx="6334">
                  <c:v>44094</c:v>
                </c:pt>
                <c:pt idx="6335">
                  <c:v>44095</c:v>
                </c:pt>
                <c:pt idx="6336">
                  <c:v>44095</c:v>
                </c:pt>
                <c:pt idx="6337">
                  <c:v>44095</c:v>
                </c:pt>
                <c:pt idx="6338">
                  <c:v>44095</c:v>
                </c:pt>
                <c:pt idx="6339">
                  <c:v>44095</c:v>
                </c:pt>
                <c:pt idx="6340">
                  <c:v>44095</c:v>
                </c:pt>
                <c:pt idx="6341">
                  <c:v>44095</c:v>
                </c:pt>
                <c:pt idx="6342">
                  <c:v>44095</c:v>
                </c:pt>
                <c:pt idx="6343">
                  <c:v>44095</c:v>
                </c:pt>
                <c:pt idx="6344">
                  <c:v>44095</c:v>
                </c:pt>
                <c:pt idx="6345">
                  <c:v>44095</c:v>
                </c:pt>
                <c:pt idx="6346">
                  <c:v>44095</c:v>
                </c:pt>
                <c:pt idx="6347">
                  <c:v>44095</c:v>
                </c:pt>
                <c:pt idx="6348">
                  <c:v>44095</c:v>
                </c:pt>
                <c:pt idx="6349">
                  <c:v>44095</c:v>
                </c:pt>
                <c:pt idx="6350">
                  <c:v>44095</c:v>
                </c:pt>
                <c:pt idx="6351">
                  <c:v>44095</c:v>
                </c:pt>
                <c:pt idx="6352">
                  <c:v>44095</c:v>
                </c:pt>
                <c:pt idx="6353">
                  <c:v>44095</c:v>
                </c:pt>
                <c:pt idx="6354">
                  <c:v>44095</c:v>
                </c:pt>
                <c:pt idx="6355">
                  <c:v>44095</c:v>
                </c:pt>
                <c:pt idx="6356">
                  <c:v>44095</c:v>
                </c:pt>
                <c:pt idx="6357">
                  <c:v>44095</c:v>
                </c:pt>
                <c:pt idx="6358">
                  <c:v>44095</c:v>
                </c:pt>
                <c:pt idx="6359">
                  <c:v>44096</c:v>
                </c:pt>
                <c:pt idx="6360">
                  <c:v>44096</c:v>
                </c:pt>
                <c:pt idx="6361">
                  <c:v>44096</c:v>
                </c:pt>
                <c:pt idx="6362">
                  <c:v>44096</c:v>
                </c:pt>
                <c:pt idx="6363">
                  <c:v>44096</c:v>
                </c:pt>
                <c:pt idx="6364">
                  <c:v>44096</c:v>
                </c:pt>
                <c:pt idx="6365">
                  <c:v>44096</c:v>
                </c:pt>
                <c:pt idx="6366">
                  <c:v>44096</c:v>
                </c:pt>
                <c:pt idx="6367">
                  <c:v>44096</c:v>
                </c:pt>
                <c:pt idx="6368">
                  <c:v>44096</c:v>
                </c:pt>
                <c:pt idx="6369">
                  <c:v>44096</c:v>
                </c:pt>
                <c:pt idx="6370">
                  <c:v>44096</c:v>
                </c:pt>
                <c:pt idx="6371">
                  <c:v>44096</c:v>
                </c:pt>
                <c:pt idx="6372">
                  <c:v>44096</c:v>
                </c:pt>
                <c:pt idx="6373">
                  <c:v>44096</c:v>
                </c:pt>
                <c:pt idx="6374">
                  <c:v>44096</c:v>
                </c:pt>
                <c:pt idx="6375">
                  <c:v>44096</c:v>
                </c:pt>
                <c:pt idx="6376">
                  <c:v>44096</c:v>
                </c:pt>
                <c:pt idx="6377">
                  <c:v>44096</c:v>
                </c:pt>
                <c:pt idx="6378">
                  <c:v>44096</c:v>
                </c:pt>
                <c:pt idx="6379">
                  <c:v>44096</c:v>
                </c:pt>
                <c:pt idx="6380">
                  <c:v>44096</c:v>
                </c:pt>
                <c:pt idx="6381">
                  <c:v>44096</c:v>
                </c:pt>
                <c:pt idx="6382">
                  <c:v>44096</c:v>
                </c:pt>
                <c:pt idx="6383">
                  <c:v>44097</c:v>
                </c:pt>
                <c:pt idx="6384">
                  <c:v>44097</c:v>
                </c:pt>
                <c:pt idx="6385">
                  <c:v>44097</c:v>
                </c:pt>
                <c:pt idx="6386">
                  <c:v>44097</c:v>
                </c:pt>
                <c:pt idx="6387">
                  <c:v>44097</c:v>
                </c:pt>
                <c:pt idx="6388">
                  <c:v>44097</c:v>
                </c:pt>
                <c:pt idx="6389">
                  <c:v>44097</c:v>
                </c:pt>
                <c:pt idx="6390">
                  <c:v>44097</c:v>
                </c:pt>
                <c:pt idx="6391">
                  <c:v>44097</c:v>
                </c:pt>
                <c:pt idx="6392">
                  <c:v>44097</c:v>
                </c:pt>
                <c:pt idx="6393">
                  <c:v>44097</c:v>
                </c:pt>
                <c:pt idx="6394">
                  <c:v>44097</c:v>
                </c:pt>
                <c:pt idx="6395">
                  <c:v>44097</c:v>
                </c:pt>
                <c:pt idx="6396">
                  <c:v>44097</c:v>
                </c:pt>
                <c:pt idx="6397">
                  <c:v>44097</c:v>
                </c:pt>
                <c:pt idx="6398">
                  <c:v>44097</c:v>
                </c:pt>
                <c:pt idx="6399">
                  <c:v>44097</c:v>
                </c:pt>
                <c:pt idx="6400">
                  <c:v>44097</c:v>
                </c:pt>
                <c:pt idx="6401">
                  <c:v>44097</c:v>
                </c:pt>
                <c:pt idx="6402">
                  <c:v>44097</c:v>
                </c:pt>
                <c:pt idx="6403">
                  <c:v>44097</c:v>
                </c:pt>
                <c:pt idx="6404">
                  <c:v>44097</c:v>
                </c:pt>
                <c:pt idx="6405">
                  <c:v>44097</c:v>
                </c:pt>
                <c:pt idx="6406">
                  <c:v>44097</c:v>
                </c:pt>
                <c:pt idx="6407">
                  <c:v>44098</c:v>
                </c:pt>
                <c:pt idx="6408">
                  <c:v>44098</c:v>
                </c:pt>
                <c:pt idx="6409">
                  <c:v>44098</c:v>
                </c:pt>
                <c:pt idx="6410">
                  <c:v>44098</c:v>
                </c:pt>
                <c:pt idx="6411">
                  <c:v>44098</c:v>
                </c:pt>
                <c:pt idx="6412">
                  <c:v>44098</c:v>
                </c:pt>
                <c:pt idx="6413">
                  <c:v>44098</c:v>
                </c:pt>
                <c:pt idx="6414">
                  <c:v>44098</c:v>
                </c:pt>
                <c:pt idx="6415">
                  <c:v>44098</c:v>
                </c:pt>
                <c:pt idx="6416">
                  <c:v>44098</c:v>
                </c:pt>
                <c:pt idx="6417">
                  <c:v>44098</c:v>
                </c:pt>
                <c:pt idx="6418">
                  <c:v>44098</c:v>
                </c:pt>
                <c:pt idx="6419">
                  <c:v>44098</c:v>
                </c:pt>
                <c:pt idx="6420">
                  <c:v>44098</c:v>
                </c:pt>
                <c:pt idx="6421">
                  <c:v>44098</c:v>
                </c:pt>
                <c:pt idx="6422">
                  <c:v>44098</c:v>
                </c:pt>
                <c:pt idx="6423">
                  <c:v>44098</c:v>
                </c:pt>
                <c:pt idx="6424">
                  <c:v>44098</c:v>
                </c:pt>
                <c:pt idx="6425">
                  <c:v>44098</c:v>
                </c:pt>
                <c:pt idx="6426">
                  <c:v>44098</c:v>
                </c:pt>
                <c:pt idx="6427">
                  <c:v>44098</c:v>
                </c:pt>
                <c:pt idx="6428">
                  <c:v>44098</c:v>
                </c:pt>
                <c:pt idx="6429">
                  <c:v>44098</c:v>
                </c:pt>
                <c:pt idx="6430">
                  <c:v>44098</c:v>
                </c:pt>
                <c:pt idx="6431">
                  <c:v>44099</c:v>
                </c:pt>
                <c:pt idx="6432">
                  <c:v>44099</c:v>
                </c:pt>
                <c:pt idx="6433">
                  <c:v>44099</c:v>
                </c:pt>
                <c:pt idx="6434">
                  <c:v>44099</c:v>
                </c:pt>
                <c:pt idx="6435">
                  <c:v>44099</c:v>
                </c:pt>
                <c:pt idx="6436">
                  <c:v>44099</c:v>
                </c:pt>
                <c:pt idx="6437">
                  <c:v>44099</c:v>
                </c:pt>
                <c:pt idx="6438">
                  <c:v>44099</c:v>
                </c:pt>
                <c:pt idx="6439">
                  <c:v>44099</c:v>
                </c:pt>
                <c:pt idx="6440">
                  <c:v>44099</c:v>
                </c:pt>
                <c:pt idx="6441">
                  <c:v>44099</c:v>
                </c:pt>
                <c:pt idx="6442">
                  <c:v>44099</c:v>
                </c:pt>
                <c:pt idx="6443">
                  <c:v>44099</c:v>
                </c:pt>
                <c:pt idx="6444">
                  <c:v>44099</c:v>
                </c:pt>
                <c:pt idx="6445">
                  <c:v>44099</c:v>
                </c:pt>
                <c:pt idx="6446">
                  <c:v>44099</c:v>
                </c:pt>
                <c:pt idx="6447">
                  <c:v>44099</c:v>
                </c:pt>
                <c:pt idx="6448">
                  <c:v>44099</c:v>
                </c:pt>
                <c:pt idx="6449">
                  <c:v>44099</c:v>
                </c:pt>
                <c:pt idx="6450">
                  <c:v>44099</c:v>
                </c:pt>
                <c:pt idx="6451">
                  <c:v>44099</c:v>
                </c:pt>
                <c:pt idx="6452">
                  <c:v>44099</c:v>
                </c:pt>
                <c:pt idx="6453">
                  <c:v>44099</c:v>
                </c:pt>
                <c:pt idx="6454">
                  <c:v>44099</c:v>
                </c:pt>
                <c:pt idx="6455">
                  <c:v>44100</c:v>
                </c:pt>
                <c:pt idx="6456">
                  <c:v>44100</c:v>
                </c:pt>
                <c:pt idx="6457">
                  <c:v>44100</c:v>
                </c:pt>
                <c:pt idx="6458">
                  <c:v>44100</c:v>
                </c:pt>
                <c:pt idx="6459">
                  <c:v>44100</c:v>
                </c:pt>
                <c:pt idx="6460">
                  <c:v>44100</c:v>
                </c:pt>
                <c:pt idx="6461">
                  <c:v>44100</c:v>
                </c:pt>
                <c:pt idx="6462">
                  <c:v>44100</c:v>
                </c:pt>
                <c:pt idx="6463">
                  <c:v>44100</c:v>
                </c:pt>
                <c:pt idx="6464">
                  <c:v>44100</c:v>
                </c:pt>
                <c:pt idx="6465">
                  <c:v>44100</c:v>
                </c:pt>
                <c:pt idx="6466">
                  <c:v>44100</c:v>
                </c:pt>
                <c:pt idx="6467">
                  <c:v>44100</c:v>
                </c:pt>
                <c:pt idx="6468">
                  <c:v>44100</c:v>
                </c:pt>
                <c:pt idx="6469">
                  <c:v>44100</c:v>
                </c:pt>
                <c:pt idx="6470">
                  <c:v>44100</c:v>
                </c:pt>
                <c:pt idx="6471">
                  <c:v>44100</c:v>
                </c:pt>
                <c:pt idx="6472">
                  <c:v>44100</c:v>
                </c:pt>
                <c:pt idx="6473">
                  <c:v>44100</c:v>
                </c:pt>
                <c:pt idx="6474">
                  <c:v>44100</c:v>
                </c:pt>
                <c:pt idx="6475">
                  <c:v>44100</c:v>
                </c:pt>
                <c:pt idx="6476">
                  <c:v>44100</c:v>
                </c:pt>
                <c:pt idx="6477">
                  <c:v>44100</c:v>
                </c:pt>
                <c:pt idx="6478">
                  <c:v>44100</c:v>
                </c:pt>
                <c:pt idx="6479">
                  <c:v>44101</c:v>
                </c:pt>
                <c:pt idx="6480">
                  <c:v>44101</c:v>
                </c:pt>
                <c:pt idx="6481">
                  <c:v>44101</c:v>
                </c:pt>
                <c:pt idx="6482">
                  <c:v>44101</c:v>
                </c:pt>
                <c:pt idx="6483">
                  <c:v>44101</c:v>
                </c:pt>
                <c:pt idx="6484">
                  <c:v>44101</c:v>
                </c:pt>
                <c:pt idx="6485">
                  <c:v>44101</c:v>
                </c:pt>
                <c:pt idx="6486">
                  <c:v>44101</c:v>
                </c:pt>
                <c:pt idx="6487">
                  <c:v>44101</c:v>
                </c:pt>
                <c:pt idx="6488">
                  <c:v>44101</c:v>
                </c:pt>
                <c:pt idx="6489">
                  <c:v>44101</c:v>
                </c:pt>
                <c:pt idx="6490">
                  <c:v>44101</c:v>
                </c:pt>
                <c:pt idx="6491">
                  <c:v>44101</c:v>
                </c:pt>
                <c:pt idx="6492">
                  <c:v>44101</c:v>
                </c:pt>
                <c:pt idx="6493">
                  <c:v>44101</c:v>
                </c:pt>
                <c:pt idx="6494">
                  <c:v>44101</c:v>
                </c:pt>
                <c:pt idx="6495">
                  <c:v>44101</c:v>
                </c:pt>
                <c:pt idx="6496">
                  <c:v>44101</c:v>
                </c:pt>
                <c:pt idx="6497">
                  <c:v>44101</c:v>
                </c:pt>
                <c:pt idx="6498">
                  <c:v>44101</c:v>
                </c:pt>
                <c:pt idx="6499">
                  <c:v>44101</c:v>
                </c:pt>
                <c:pt idx="6500">
                  <c:v>44101</c:v>
                </c:pt>
                <c:pt idx="6501">
                  <c:v>44101</c:v>
                </c:pt>
                <c:pt idx="6502">
                  <c:v>44101</c:v>
                </c:pt>
                <c:pt idx="6503">
                  <c:v>44102</c:v>
                </c:pt>
                <c:pt idx="6504">
                  <c:v>44102</c:v>
                </c:pt>
                <c:pt idx="6505">
                  <c:v>44102</c:v>
                </c:pt>
                <c:pt idx="6506">
                  <c:v>44102</c:v>
                </c:pt>
                <c:pt idx="6507">
                  <c:v>44102</c:v>
                </c:pt>
                <c:pt idx="6508">
                  <c:v>44102</c:v>
                </c:pt>
                <c:pt idx="6509">
                  <c:v>44102</c:v>
                </c:pt>
                <c:pt idx="6510">
                  <c:v>44102</c:v>
                </c:pt>
                <c:pt idx="6511">
                  <c:v>44102</c:v>
                </c:pt>
                <c:pt idx="6512">
                  <c:v>44102</c:v>
                </c:pt>
                <c:pt idx="6513">
                  <c:v>44102</c:v>
                </c:pt>
                <c:pt idx="6514">
                  <c:v>44102</c:v>
                </c:pt>
                <c:pt idx="6515">
                  <c:v>44102</c:v>
                </c:pt>
                <c:pt idx="6516">
                  <c:v>44102</c:v>
                </c:pt>
                <c:pt idx="6517">
                  <c:v>44102</c:v>
                </c:pt>
                <c:pt idx="6518">
                  <c:v>44102</c:v>
                </c:pt>
                <c:pt idx="6519">
                  <c:v>44102</c:v>
                </c:pt>
                <c:pt idx="6520">
                  <c:v>44102</c:v>
                </c:pt>
                <c:pt idx="6521">
                  <c:v>44102</c:v>
                </c:pt>
                <c:pt idx="6522">
                  <c:v>44102</c:v>
                </c:pt>
                <c:pt idx="6523">
                  <c:v>44102</c:v>
                </c:pt>
                <c:pt idx="6524">
                  <c:v>44102</c:v>
                </c:pt>
                <c:pt idx="6525">
                  <c:v>44102</c:v>
                </c:pt>
                <c:pt idx="6526">
                  <c:v>44102</c:v>
                </c:pt>
                <c:pt idx="6527">
                  <c:v>44103</c:v>
                </c:pt>
                <c:pt idx="6528">
                  <c:v>44103</c:v>
                </c:pt>
                <c:pt idx="6529">
                  <c:v>44103</c:v>
                </c:pt>
                <c:pt idx="6530">
                  <c:v>44103</c:v>
                </c:pt>
                <c:pt idx="6531">
                  <c:v>44103</c:v>
                </c:pt>
                <c:pt idx="6532">
                  <c:v>44103</c:v>
                </c:pt>
                <c:pt idx="6533">
                  <c:v>44103</c:v>
                </c:pt>
                <c:pt idx="6534">
                  <c:v>44103</c:v>
                </c:pt>
                <c:pt idx="6535">
                  <c:v>44103</c:v>
                </c:pt>
                <c:pt idx="6536">
                  <c:v>44103</c:v>
                </c:pt>
                <c:pt idx="6537">
                  <c:v>44103</c:v>
                </c:pt>
                <c:pt idx="6538">
                  <c:v>44103</c:v>
                </c:pt>
                <c:pt idx="6539">
                  <c:v>44103</c:v>
                </c:pt>
                <c:pt idx="6540">
                  <c:v>44103</c:v>
                </c:pt>
                <c:pt idx="6541">
                  <c:v>44103</c:v>
                </c:pt>
                <c:pt idx="6542">
                  <c:v>44103</c:v>
                </c:pt>
                <c:pt idx="6543">
                  <c:v>44103</c:v>
                </c:pt>
                <c:pt idx="6544">
                  <c:v>44103</c:v>
                </c:pt>
                <c:pt idx="6545">
                  <c:v>44103</c:v>
                </c:pt>
                <c:pt idx="6546">
                  <c:v>44103</c:v>
                </c:pt>
                <c:pt idx="6547">
                  <c:v>44103</c:v>
                </c:pt>
                <c:pt idx="6548">
                  <c:v>44103</c:v>
                </c:pt>
                <c:pt idx="6549">
                  <c:v>44103</c:v>
                </c:pt>
                <c:pt idx="6550">
                  <c:v>44103</c:v>
                </c:pt>
                <c:pt idx="6551">
                  <c:v>44104</c:v>
                </c:pt>
                <c:pt idx="6552">
                  <c:v>44104</c:v>
                </c:pt>
                <c:pt idx="6553">
                  <c:v>44104</c:v>
                </c:pt>
                <c:pt idx="6554">
                  <c:v>44104</c:v>
                </c:pt>
                <c:pt idx="6555">
                  <c:v>44104</c:v>
                </c:pt>
                <c:pt idx="6556">
                  <c:v>44104</c:v>
                </c:pt>
                <c:pt idx="6557">
                  <c:v>44104</c:v>
                </c:pt>
                <c:pt idx="6558">
                  <c:v>44104</c:v>
                </c:pt>
                <c:pt idx="6559">
                  <c:v>44104</c:v>
                </c:pt>
                <c:pt idx="6560">
                  <c:v>44104</c:v>
                </c:pt>
                <c:pt idx="6561">
                  <c:v>44104</c:v>
                </c:pt>
                <c:pt idx="6562">
                  <c:v>44104</c:v>
                </c:pt>
                <c:pt idx="6563">
                  <c:v>44104</c:v>
                </c:pt>
                <c:pt idx="6564">
                  <c:v>44104</c:v>
                </c:pt>
                <c:pt idx="6565">
                  <c:v>44104</c:v>
                </c:pt>
                <c:pt idx="6566">
                  <c:v>44104</c:v>
                </c:pt>
                <c:pt idx="6567">
                  <c:v>44104</c:v>
                </c:pt>
                <c:pt idx="6568">
                  <c:v>44104</c:v>
                </c:pt>
                <c:pt idx="6569">
                  <c:v>44104</c:v>
                </c:pt>
                <c:pt idx="6570">
                  <c:v>44104</c:v>
                </c:pt>
                <c:pt idx="6571">
                  <c:v>44104</c:v>
                </c:pt>
                <c:pt idx="6572">
                  <c:v>44104</c:v>
                </c:pt>
                <c:pt idx="6573">
                  <c:v>44104</c:v>
                </c:pt>
                <c:pt idx="6574">
                  <c:v>44104</c:v>
                </c:pt>
                <c:pt idx="6575">
                  <c:v>44105</c:v>
                </c:pt>
                <c:pt idx="6576">
                  <c:v>44105</c:v>
                </c:pt>
                <c:pt idx="6577">
                  <c:v>44105</c:v>
                </c:pt>
                <c:pt idx="6578">
                  <c:v>44105</c:v>
                </c:pt>
                <c:pt idx="6579">
                  <c:v>44105</c:v>
                </c:pt>
                <c:pt idx="6580">
                  <c:v>44105</c:v>
                </c:pt>
                <c:pt idx="6581">
                  <c:v>44105</c:v>
                </c:pt>
                <c:pt idx="6582">
                  <c:v>44105</c:v>
                </c:pt>
                <c:pt idx="6583">
                  <c:v>44105</c:v>
                </c:pt>
                <c:pt idx="6584">
                  <c:v>44105</c:v>
                </c:pt>
                <c:pt idx="6585">
                  <c:v>44105</c:v>
                </c:pt>
                <c:pt idx="6586">
                  <c:v>44105</c:v>
                </c:pt>
                <c:pt idx="6587">
                  <c:v>44105</c:v>
                </c:pt>
                <c:pt idx="6588">
                  <c:v>44105</c:v>
                </c:pt>
                <c:pt idx="6589">
                  <c:v>44105</c:v>
                </c:pt>
                <c:pt idx="6590">
                  <c:v>44105</c:v>
                </c:pt>
                <c:pt idx="6591">
                  <c:v>44105</c:v>
                </c:pt>
                <c:pt idx="6592">
                  <c:v>44105</c:v>
                </c:pt>
                <c:pt idx="6593">
                  <c:v>44105</c:v>
                </c:pt>
                <c:pt idx="6594">
                  <c:v>44105</c:v>
                </c:pt>
                <c:pt idx="6595">
                  <c:v>44105</c:v>
                </c:pt>
                <c:pt idx="6596">
                  <c:v>44105</c:v>
                </c:pt>
                <c:pt idx="6597">
                  <c:v>44105</c:v>
                </c:pt>
                <c:pt idx="6598">
                  <c:v>44105</c:v>
                </c:pt>
                <c:pt idx="6599">
                  <c:v>44106</c:v>
                </c:pt>
                <c:pt idx="6600">
                  <c:v>44106</c:v>
                </c:pt>
                <c:pt idx="6601">
                  <c:v>44106</c:v>
                </c:pt>
                <c:pt idx="6602">
                  <c:v>44106</c:v>
                </c:pt>
                <c:pt idx="6603">
                  <c:v>44106</c:v>
                </c:pt>
                <c:pt idx="6604">
                  <c:v>44106</c:v>
                </c:pt>
                <c:pt idx="6605">
                  <c:v>44106</c:v>
                </c:pt>
                <c:pt idx="6606">
                  <c:v>44106</c:v>
                </c:pt>
                <c:pt idx="6607">
                  <c:v>44106</c:v>
                </c:pt>
                <c:pt idx="6608">
                  <c:v>44106</c:v>
                </c:pt>
                <c:pt idx="6609">
                  <c:v>44106</c:v>
                </c:pt>
                <c:pt idx="6610">
                  <c:v>44106</c:v>
                </c:pt>
                <c:pt idx="6611">
                  <c:v>44106</c:v>
                </c:pt>
                <c:pt idx="6612">
                  <c:v>44106</c:v>
                </c:pt>
                <c:pt idx="6613">
                  <c:v>44106</c:v>
                </c:pt>
                <c:pt idx="6614">
                  <c:v>44106</c:v>
                </c:pt>
                <c:pt idx="6615">
                  <c:v>44106</c:v>
                </c:pt>
                <c:pt idx="6616">
                  <c:v>44106</c:v>
                </c:pt>
                <c:pt idx="6617">
                  <c:v>44106</c:v>
                </c:pt>
                <c:pt idx="6618">
                  <c:v>44106</c:v>
                </c:pt>
                <c:pt idx="6619">
                  <c:v>44106</c:v>
                </c:pt>
                <c:pt idx="6620">
                  <c:v>44106</c:v>
                </c:pt>
                <c:pt idx="6621">
                  <c:v>44106</c:v>
                </c:pt>
                <c:pt idx="6622">
                  <c:v>44106</c:v>
                </c:pt>
                <c:pt idx="6623">
                  <c:v>44107</c:v>
                </c:pt>
                <c:pt idx="6624">
                  <c:v>44107</c:v>
                </c:pt>
                <c:pt idx="6625">
                  <c:v>44107</c:v>
                </c:pt>
                <c:pt idx="6626">
                  <c:v>44107</c:v>
                </c:pt>
                <c:pt idx="6627">
                  <c:v>44107</c:v>
                </c:pt>
                <c:pt idx="6628">
                  <c:v>44107</c:v>
                </c:pt>
                <c:pt idx="6629">
                  <c:v>44107</c:v>
                </c:pt>
                <c:pt idx="6630">
                  <c:v>44107</c:v>
                </c:pt>
                <c:pt idx="6631">
                  <c:v>44107</c:v>
                </c:pt>
                <c:pt idx="6632">
                  <c:v>44107</c:v>
                </c:pt>
                <c:pt idx="6633">
                  <c:v>44107</c:v>
                </c:pt>
                <c:pt idx="6634">
                  <c:v>44107</c:v>
                </c:pt>
                <c:pt idx="6635">
                  <c:v>44107</c:v>
                </c:pt>
                <c:pt idx="6636">
                  <c:v>44107</c:v>
                </c:pt>
                <c:pt idx="6637">
                  <c:v>44107</c:v>
                </c:pt>
                <c:pt idx="6638">
                  <c:v>44107</c:v>
                </c:pt>
                <c:pt idx="6639">
                  <c:v>44107</c:v>
                </c:pt>
                <c:pt idx="6640">
                  <c:v>44107</c:v>
                </c:pt>
                <c:pt idx="6641">
                  <c:v>44107</c:v>
                </c:pt>
                <c:pt idx="6642">
                  <c:v>44107</c:v>
                </c:pt>
                <c:pt idx="6643">
                  <c:v>44107</c:v>
                </c:pt>
                <c:pt idx="6644">
                  <c:v>44107</c:v>
                </c:pt>
                <c:pt idx="6645">
                  <c:v>44107</c:v>
                </c:pt>
                <c:pt idx="6646">
                  <c:v>44107</c:v>
                </c:pt>
                <c:pt idx="6647">
                  <c:v>44108</c:v>
                </c:pt>
                <c:pt idx="6648">
                  <c:v>44108</c:v>
                </c:pt>
                <c:pt idx="6649">
                  <c:v>44108</c:v>
                </c:pt>
                <c:pt idx="6650">
                  <c:v>44108</c:v>
                </c:pt>
                <c:pt idx="6651">
                  <c:v>44108</c:v>
                </c:pt>
                <c:pt idx="6652">
                  <c:v>44108</c:v>
                </c:pt>
                <c:pt idx="6653">
                  <c:v>44108</c:v>
                </c:pt>
                <c:pt idx="6654">
                  <c:v>44108</c:v>
                </c:pt>
                <c:pt idx="6655">
                  <c:v>44108</c:v>
                </c:pt>
                <c:pt idx="6656">
                  <c:v>44108</c:v>
                </c:pt>
                <c:pt idx="6657">
                  <c:v>44108</c:v>
                </c:pt>
                <c:pt idx="6658">
                  <c:v>44108</c:v>
                </c:pt>
                <c:pt idx="6659">
                  <c:v>44108</c:v>
                </c:pt>
                <c:pt idx="6660">
                  <c:v>44108</c:v>
                </c:pt>
                <c:pt idx="6661">
                  <c:v>44108</c:v>
                </c:pt>
                <c:pt idx="6662">
                  <c:v>44108</c:v>
                </c:pt>
                <c:pt idx="6663">
                  <c:v>44108</c:v>
                </c:pt>
                <c:pt idx="6664">
                  <c:v>44108</c:v>
                </c:pt>
                <c:pt idx="6665">
                  <c:v>44108</c:v>
                </c:pt>
                <c:pt idx="6666">
                  <c:v>44108</c:v>
                </c:pt>
                <c:pt idx="6667">
                  <c:v>44108</c:v>
                </c:pt>
                <c:pt idx="6668">
                  <c:v>44108</c:v>
                </c:pt>
                <c:pt idx="6669">
                  <c:v>44108</c:v>
                </c:pt>
                <c:pt idx="6670">
                  <c:v>44108</c:v>
                </c:pt>
                <c:pt idx="6671">
                  <c:v>44109</c:v>
                </c:pt>
                <c:pt idx="6672">
                  <c:v>44109</c:v>
                </c:pt>
                <c:pt idx="6673">
                  <c:v>44109</c:v>
                </c:pt>
                <c:pt idx="6674">
                  <c:v>44109</c:v>
                </c:pt>
                <c:pt idx="6675">
                  <c:v>44109</c:v>
                </c:pt>
                <c:pt idx="6676">
                  <c:v>44109</c:v>
                </c:pt>
                <c:pt idx="6677">
                  <c:v>44109</c:v>
                </c:pt>
                <c:pt idx="6678">
                  <c:v>44109</c:v>
                </c:pt>
                <c:pt idx="6679">
                  <c:v>44109</c:v>
                </c:pt>
                <c:pt idx="6680">
                  <c:v>44109</c:v>
                </c:pt>
                <c:pt idx="6681">
                  <c:v>44109</c:v>
                </c:pt>
                <c:pt idx="6682">
                  <c:v>44109</c:v>
                </c:pt>
                <c:pt idx="6683">
                  <c:v>44109</c:v>
                </c:pt>
                <c:pt idx="6684">
                  <c:v>44109</c:v>
                </c:pt>
                <c:pt idx="6685">
                  <c:v>44109</c:v>
                </c:pt>
                <c:pt idx="6686">
                  <c:v>44109</c:v>
                </c:pt>
                <c:pt idx="6687">
                  <c:v>44109</c:v>
                </c:pt>
                <c:pt idx="6688">
                  <c:v>44109</c:v>
                </c:pt>
                <c:pt idx="6689">
                  <c:v>44109</c:v>
                </c:pt>
                <c:pt idx="6690">
                  <c:v>44109</c:v>
                </c:pt>
                <c:pt idx="6691">
                  <c:v>44109</c:v>
                </c:pt>
                <c:pt idx="6692">
                  <c:v>44109</c:v>
                </c:pt>
                <c:pt idx="6693">
                  <c:v>44109</c:v>
                </c:pt>
                <c:pt idx="6694">
                  <c:v>44109</c:v>
                </c:pt>
                <c:pt idx="6695">
                  <c:v>44110</c:v>
                </c:pt>
                <c:pt idx="6696">
                  <c:v>44110</c:v>
                </c:pt>
                <c:pt idx="6697">
                  <c:v>44110</c:v>
                </c:pt>
                <c:pt idx="6698">
                  <c:v>44110</c:v>
                </c:pt>
                <c:pt idx="6699">
                  <c:v>44110</c:v>
                </c:pt>
                <c:pt idx="6700">
                  <c:v>44110</c:v>
                </c:pt>
                <c:pt idx="6701">
                  <c:v>44110</c:v>
                </c:pt>
                <c:pt idx="6702">
                  <c:v>44110</c:v>
                </c:pt>
                <c:pt idx="6703">
                  <c:v>44110</c:v>
                </c:pt>
                <c:pt idx="6704">
                  <c:v>44110</c:v>
                </c:pt>
                <c:pt idx="6705">
                  <c:v>44110</c:v>
                </c:pt>
                <c:pt idx="6706">
                  <c:v>44110</c:v>
                </c:pt>
                <c:pt idx="6707">
                  <c:v>44110</c:v>
                </c:pt>
                <c:pt idx="6708">
                  <c:v>44110</c:v>
                </c:pt>
                <c:pt idx="6709">
                  <c:v>44110</c:v>
                </c:pt>
                <c:pt idx="6710">
                  <c:v>44110</c:v>
                </c:pt>
                <c:pt idx="6711">
                  <c:v>44110</c:v>
                </c:pt>
                <c:pt idx="6712">
                  <c:v>44110</c:v>
                </c:pt>
                <c:pt idx="6713">
                  <c:v>44110</c:v>
                </c:pt>
                <c:pt idx="6714">
                  <c:v>44110</c:v>
                </c:pt>
                <c:pt idx="6715">
                  <c:v>44110</c:v>
                </c:pt>
                <c:pt idx="6716">
                  <c:v>44110</c:v>
                </c:pt>
                <c:pt idx="6717">
                  <c:v>44110</c:v>
                </c:pt>
                <c:pt idx="6718">
                  <c:v>44110</c:v>
                </c:pt>
                <c:pt idx="6719">
                  <c:v>44111</c:v>
                </c:pt>
                <c:pt idx="6720">
                  <c:v>44111</c:v>
                </c:pt>
                <c:pt idx="6721">
                  <c:v>44111</c:v>
                </c:pt>
                <c:pt idx="6722">
                  <c:v>44111</c:v>
                </c:pt>
                <c:pt idx="6723">
                  <c:v>44111</c:v>
                </c:pt>
                <c:pt idx="6724">
                  <c:v>44111</c:v>
                </c:pt>
                <c:pt idx="6725">
                  <c:v>44111</c:v>
                </c:pt>
                <c:pt idx="6726">
                  <c:v>44111</c:v>
                </c:pt>
                <c:pt idx="6727">
                  <c:v>44111</c:v>
                </c:pt>
                <c:pt idx="6728">
                  <c:v>44111</c:v>
                </c:pt>
                <c:pt idx="6729">
                  <c:v>44111</c:v>
                </c:pt>
                <c:pt idx="6730">
                  <c:v>44111</c:v>
                </c:pt>
                <c:pt idx="6731">
                  <c:v>44111</c:v>
                </c:pt>
                <c:pt idx="6732">
                  <c:v>44111</c:v>
                </c:pt>
                <c:pt idx="6733">
                  <c:v>44111</c:v>
                </c:pt>
                <c:pt idx="6734">
                  <c:v>44111</c:v>
                </c:pt>
                <c:pt idx="6735">
                  <c:v>44111</c:v>
                </c:pt>
                <c:pt idx="6736">
                  <c:v>44111</c:v>
                </c:pt>
                <c:pt idx="6737">
                  <c:v>44111</c:v>
                </c:pt>
                <c:pt idx="6738">
                  <c:v>44111</c:v>
                </c:pt>
                <c:pt idx="6739">
                  <c:v>44111</c:v>
                </c:pt>
                <c:pt idx="6740">
                  <c:v>44111</c:v>
                </c:pt>
                <c:pt idx="6741">
                  <c:v>44111</c:v>
                </c:pt>
                <c:pt idx="6742">
                  <c:v>44111</c:v>
                </c:pt>
                <c:pt idx="6743">
                  <c:v>44112</c:v>
                </c:pt>
                <c:pt idx="6744">
                  <c:v>44112</c:v>
                </c:pt>
                <c:pt idx="6745">
                  <c:v>44112</c:v>
                </c:pt>
                <c:pt idx="6746">
                  <c:v>44112</c:v>
                </c:pt>
                <c:pt idx="6747">
                  <c:v>44112</c:v>
                </c:pt>
                <c:pt idx="6748">
                  <c:v>44112</c:v>
                </c:pt>
                <c:pt idx="6749">
                  <c:v>44112</c:v>
                </c:pt>
                <c:pt idx="6750">
                  <c:v>44112</c:v>
                </c:pt>
                <c:pt idx="6751">
                  <c:v>44112</c:v>
                </c:pt>
                <c:pt idx="6752">
                  <c:v>44112</c:v>
                </c:pt>
                <c:pt idx="6753">
                  <c:v>44112</c:v>
                </c:pt>
                <c:pt idx="6754">
                  <c:v>44112</c:v>
                </c:pt>
                <c:pt idx="6755">
                  <c:v>44112</c:v>
                </c:pt>
                <c:pt idx="6756">
                  <c:v>44112</c:v>
                </c:pt>
                <c:pt idx="6757">
                  <c:v>44112</c:v>
                </c:pt>
                <c:pt idx="6758">
                  <c:v>44112</c:v>
                </c:pt>
                <c:pt idx="6759">
                  <c:v>44112</c:v>
                </c:pt>
                <c:pt idx="6760">
                  <c:v>44112</c:v>
                </c:pt>
                <c:pt idx="6761">
                  <c:v>44112</c:v>
                </c:pt>
                <c:pt idx="6762">
                  <c:v>44112</c:v>
                </c:pt>
                <c:pt idx="6763">
                  <c:v>44112</c:v>
                </c:pt>
                <c:pt idx="6764">
                  <c:v>44112</c:v>
                </c:pt>
                <c:pt idx="6765">
                  <c:v>44112</c:v>
                </c:pt>
                <c:pt idx="6766">
                  <c:v>44112</c:v>
                </c:pt>
                <c:pt idx="6767">
                  <c:v>44113</c:v>
                </c:pt>
                <c:pt idx="6768">
                  <c:v>44113</c:v>
                </c:pt>
                <c:pt idx="6769">
                  <c:v>44113</c:v>
                </c:pt>
                <c:pt idx="6770">
                  <c:v>44113</c:v>
                </c:pt>
                <c:pt idx="6771">
                  <c:v>44113</c:v>
                </c:pt>
                <c:pt idx="6772">
                  <c:v>44113</c:v>
                </c:pt>
                <c:pt idx="6773">
                  <c:v>44113</c:v>
                </c:pt>
                <c:pt idx="6774">
                  <c:v>44113</c:v>
                </c:pt>
                <c:pt idx="6775">
                  <c:v>44113</c:v>
                </c:pt>
                <c:pt idx="6776">
                  <c:v>44113</c:v>
                </c:pt>
                <c:pt idx="6777">
                  <c:v>44113</c:v>
                </c:pt>
                <c:pt idx="6778">
                  <c:v>44113</c:v>
                </c:pt>
                <c:pt idx="6779">
                  <c:v>44113</c:v>
                </c:pt>
                <c:pt idx="6780">
                  <c:v>44113</c:v>
                </c:pt>
                <c:pt idx="6781">
                  <c:v>44113</c:v>
                </c:pt>
                <c:pt idx="6782">
                  <c:v>44113</c:v>
                </c:pt>
                <c:pt idx="6783">
                  <c:v>44113</c:v>
                </c:pt>
                <c:pt idx="6784">
                  <c:v>44113</c:v>
                </c:pt>
                <c:pt idx="6785">
                  <c:v>44113</c:v>
                </c:pt>
                <c:pt idx="6786">
                  <c:v>44113</c:v>
                </c:pt>
                <c:pt idx="6787">
                  <c:v>44113</c:v>
                </c:pt>
                <c:pt idx="6788">
                  <c:v>44113</c:v>
                </c:pt>
                <c:pt idx="6789">
                  <c:v>44113</c:v>
                </c:pt>
                <c:pt idx="6790">
                  <c:v>44113</c:v>
                </c:pt>
                <c:pt idx="6791">
                  <c:v>44114</c:v>
                </c:pt>
                <c:pt idx="6792">
                  <c:v>44114</c:v>
                </c:pt>
                <c:pt idx="6793">
                  <c:v>44114</c:v>
                </c:pt>
                <c:pt idx="6794">
                  <c:v>44114</c:v>
                </c:pt>
                <c:pt idx="6795">
                  <c:v>44114</c:v>
                </c:pt>
                <c:pt idx="6796">
                  <c:v>44114</c:v>
                </c:pt>
                <c:pt idx="6797">
                  <c:v>44114</c:v>
                </c:pt>
                <c:pt idx="6798">
                  <c:v>44114</c:v>
                </c:pt>
                <c:pt idx="6799">
                  <c:v>44114</c:v>
                </c:pt>
                <c:pt idx="6800">
                  <c:v>44114</c:v>
                </c:pt>
                <c:pt idx="6801">
                  <c:v>44114</c:v>
                </c:pt>
                <c:pt idx="6802">
                  <c:v>44114</c:v>
                </c:pt>
                <c:pt idx="6803">
                  <c:v>44114</c:v>
                </c:pt>
                <c:pt idx="6804">
                  <c:v>44114</c:v>
                </c:pt>
                <c:pt idx="6805">
                  <c:v>44114</c:v>
                </c:pt>
                <c:pt idx="6806">
                  <c:v>44114</c:v>
                </c:pt>
                <c:pt idx="6807">
                  <c:v>44114</c:v>
                </c:pt>
                <c:pt idx="6808">
                  <c:v>44114</c:v>
                </c:pt>
                <c:pt idx="6809">
                  <c:v>44114</c:v>
                </c:pt>
                <c:pt idx="6810">
                  <c:v>44114</c:v>
                </c:pt>
                <c:pt idx="6811">
                  <c:v>44114</c:v>
                </c:pt>
                <c:pt idx="6812">
                  <c:v>44114</c:v>
                </c:pt>
                <c:pt idx="6813">
                  <c:v>44114</c:v>
                </c:pt>
                <c:pt idx="6814">
                  <c:v>44114</c:v>
                </c:pt>
                <c:pt idx="6815">
                  <c:v>44115</c:v>
                </c:pt>
                <c:pt idx="6816">
                  <c:v>44115</c:v>
                </c:pt>
                <c:pt idx="6817">
                  <c:v>44115</c:v>
                </c:pt>
                <c:pt idx="6818">
                  <c:v>44115</c:v>
                </c:pt>
                <c:pt idx="6819">
                  <c:v>44115</c:v>
                </c:pt>
                <c:pt idx="6820">
                  <c:v>44115</c:v>
                </c:pt>
                <c:pt idx="6821">
                  <c:v>44115</c:v>
                </c:pt>
                <c:pt idx="6822">
                  <c:v>44115</c:v>
                </c:pt>
                <c:pt idx="6823">
                  <c:v>44115</c:v>
                </c:pt>
                <c:pt idx="6824">
                  <c:v>44115</c:v>
                </c:pt>
                <c:pt idx="6825">
                  <c:v>44115</c:v>
                </c:pt>
                <c:pt idx="6826">
                  <c:v>44115</c:v>
                </c:pt>
                <c:pt idx="6827">
                  <c:v>44115</c:v>
                </c:pt>
                <c:pt idx="6828">
                  <c:v>44115</c:v>
                </c:pt>
                <c:pt idx="6829">
                  <c:v>44115</c:v>
                </c:pt>
                <c:pt idx="6830">
                  <c:v>44115</c:v>
                </c:pt>
                <c:pt idx="6831">
                  <c:v>44115</c:v>
                </c:pt>
                <c:pt idx="6832">
                  <c:v>44115</c:v>
                </c:pt>
                <c:pt idx="6833">
                  <c:v>44115</c:v>
                </c:pt>
                <c:pt idx="6834">
                  <c:v>44115</c:v>
                </c:pt>
                <c:pt idx="6835">
                  <c:v>44115</c:v>
                </c:pt>
                <c:pt idx="6836">
                  <c:v>44115</c:v>
                </c:pt>
                <c:pt idx="6837">
                  <c:v>44115</c:v>
                </c:pt>
                <c:pt idx="6838">
                  <c:v>44115</c:v>
                </c:pt>
                <c:pt idx="6839">
                  <c:v>44116</c:v>
                </c:pt>
                <c:pt idx="6840">
                  <c:v>44116</c:v>
                </c:pt>
                <c:pt idx="6841">
                  <c:v>44116</c:v>
                </c:pt>
                <c:pt idx="6842">
                  <c:v>44116</c:v>
                </c:pt>
                <c:pt idx="6843">
                  <c:v>44116</c:v>
                </c:pt>
                <c:pt idx="6844">
                  <c:v>44116</c:v>
                </c:pt>
                <c:pt idx="6845">
                  <c:v>44116</c:v>
                </c:pt>
                <c:pt idx="6846">
                  <c:v>44116</c:v>
                </c:pt>
                <c:pt idx="6847">
                  <c:v>44116</c:v>
                </c:pt>
                <c:pt idx="6848">
                  <c:v>44116</c:v>
                </c:pt>
                <c:pt idx="6849">
                  <c:v>44116</c:v>
                </c:pt>
                <c:pt idx="6850">
                  <c:v>44116</c:v>
                </c:pt>
                <c:pt idx="6851">
                  <c:v>44116</c:v>
                </c:pt>
                <c:pt idx="6852">
                  <c:v>44116</c:v>
                </c:pt>
                <c:pt idx="6853">
                  <c:v>44116</c:v>
                </c:pt>
                <c:pt idx="6854">
                  <c:v>44116</c:v>
                </c:pt>
                <c:pt idx="6855">
                  <c:v>44116</c:v>
                </c:pt>
                <c:pt idx="6856">
                  <c:v>44116</c:v>
                </c:pt>
                <c:pt idx="6857">
                  <c:v>44116</c:v>
                </c:pt>
                <c:pt idx="6858">
                  <c:v>44116</c:v>
                </c:pt>
                <c:pt idx="6859">
                  <c:v>44116</c:v>
                </c:pt>
                <c:pt idx="6860">
                  <c:v>44116</c:v>
                </c:pt>
                <c:pt idx="6861">
                  <c:v>44116</c:v>
                </c:pt>
                <c:pt idx="6862">
                  <c:v>44116</c:v>
                </c:pt>
                <c:pt idx="6863">
                  <c:v>44117</c:v>
                </c:pt>
                <c:pt idx="6864">
                  <c:v>44117</c:v>
                </c:pt>
                <c:pt idx="6865">
                  <c:v>44117</c:v>
                </c:pt>
                <c:pt idx="6866">
                  <c:v>44117</c:v>
                </c:pt>
                <c:pt idx="6867">
                  <c:v>44117</c:v>
                </c:pt>
                <c:pt idx="6868">
                  <c:v>44117</c:v>
                </c:pt>
                <c:pt idx="6869">
                  <c:v>44117</c:v>
                </c:pt>
                <c:pt idx="6870">
                  <c:v>44117</c:v>
                </c:pt>
                <c:pt idx="6871">
                  <c:v>44117</c:v>
                </c:pt>
                <c:pt idx="6872">
                  <c:v>44117</c:v>
                </c:pt>
                <c:pt idx="6873">
                  <c:v>44117</c:v>
                </c:pt>
                <c:pt idx="6874">
                  <c:v>44117</c:v>
                </c:pt>
                <c:pt idx="6875">
                  <c:v>44117</c:v>
                </c:pt>
                <c:pt idx="6876">
                  <c:v>44117</c:v>
                </c:pt>
                <c:pt idx="6877">
                  <c:v>44117</c:v>
                </c:pt>
                <c:pt idx="6878">
                  <c:v>44117</c:v>
                </c:pt>
                <c:pt idx="6879">
                  <c:v>44117</c:v>
                </c:pt>
                <c:pt idx="6880">
                  <c:v>44117</c:v>
                </c:pt>
                <c:pt idx="6881">
                  <c:v>44117</c:v>
                </c:pt>
                <c:pt idx="6882">
                  <c:v>44117</c:v>
                </c:pt>
                <c:pt idx="6883">
                  <c:v>44117</c:v>
                </c:pt>
                <c:pt idx="6884">
                  <c:v>44117</c:v>
                </c:pt>
                <c:pt idx="6885">
                  <c:v>44117</c:v>
                </c:pt>
                <c:pt idx="6886">
                  <c:v>44117</c:v>
                </c:pt>
                <c:pt idx="6887">
                  <c:v>44118</c:v>
                </c:pt>
                <c:pt idx="6888">
                  <c:v>44118</c:v>
                </c:pt>
                <c:pt idx="6889">
                  <c:v>44118</c:v>
                </c:pt>
                <c:pt idx="6890">
                  <c:v>44118</c:v>
                </c:pt>
                <c:pt idx="6891">
                  <c:v>44118</c:v>
                </c:pt>
                <c:pt idx="6892">
                  <c:v>44118</c:v>
                </c:pt>
                <c:pt idx="6893">
                  <c:v>44118</c:v>
                </c:pt>
                <c:pt idx="6894">
                  <c:v>44118</c:v>
                </c:pt>
                <c:pt idx="6895">
                  <c:v>44118</c:v>
                </c:pt>
                <c:pt idx="6896">
                  <c:v>44118</c:v>
                </c:pt>
                <c:pt idx="6897">
                  <c:v>44118</c:v>
                </c:pt>
                <c:pt idx="6898">
                  <c:v>44118</c:v>
                </c:pt>
                <c:pt idx="6899">
                  <c:v>44118</c:v>
                </c:pt>
                <c:pt idx="6900">
                  <c:v>44118</c:v>
                </c:pt>
                <c:pt idx="6901">
                  <c:v>44118</c:v>
                </c:pt>
                <c:pt idx="6902">
                  <c:v>44118</c:v>
                </c:pt>
                <c:pt idx="6903">
                  <c:v>44118</c:v>
                </c:pt>
                <c:pt idx="6904">
                  <c:v>44118</c:v>
                </c:pt>
                <c:pt idx="6905">
                  <c:v>44118</c:v>
                </c:pt>
                <c:pt idx="6906">
                  <c:v>44118</c:v>
                </c:pt>
                <c:pt idx="6907">
                  <c:v>44118</c:v>
                </c:pt>
                <c:pt idx="6908">
                  <c:v>44118</c:v>
                </c:pt>
                <c:pt idx="6909">
                  <c:v>44118</c:v>
                </c:pt>
                <c:pt idx="6910">
                  <c:v>44118</c:v>
                </c:pt>
                <c:pt idx="6911">
                  <c:v>44119</c:v>
                </c:pt>
                <c:pt idx="6912">
                  <c:v>44119</c:v>
                </c:pt>
                <c:pt idx="6913">
                  <c:v>44119</c:v>
                </c:pt>
                <c:pt idx="6914">
                  <c:v>44119</c:v>
                </c:pt>
                <c:pt idx="6915">
                  <c:v>44119</c:v>
                </c:pt>
                <c:pt idx="6916">
                  <c:v>44119</c:v>
                </c:pt>
                <c:pt idx="6917">
                  <c:v>44119</c:v>
                </c:pt>
                <c:pt idx="6918">
                  <c:v>44119</c:v>
                </c:pt>
                <c:pt idx="6919">
                  <c:v>44119</c:v>
                </c:pt>
                <c:pt idx="6920">
                  <c:v>44119</c:v>
                </c:pt>
                <c:pt idx="6921">
                  <c:v>44119</c:v>
                </c:pt>
                <c:pt idx="6922">
                  <c:v>44119</c:v>
                </c:pt>
                <c:pt idx="6923">
                  <c:v>44119</c:v>
                </c:pt>
                <c:pt idx="6924">
                  <c:v>44119</c:v>
                </c:pt>
                <c:pt idx="6925">
                  <c:v>44119</c:v>
                </c:pt>
                <c:pt idx="6926">
                  <c:v>44119</c:v>
                </c:pt>
                <c:pt idx="6927">
                  <c:v>44119</c:v>
                </c:pt>
                <c:pt idx="6928">
                  <c:v>44119</c:v>
                </c:pt>
                <c:pt idx="6929">
                  <c:v>44119</c:v>
                </c:pt>
                <c:pt idx="6930">
                  <c:v>44119</c:v>
                </c:pt>
                <c:pt idx="6931">
                  <c:v>44119</c:v>
                </c:pt>
                <c:pt idx="6932">
                  <c:v>44119</c:v>
                </c:pt>
                <c:pt idx="6933">
                  <c:v>44119</c:v>
                </c:pt>
                <c:pt idx="6934">
                  <c:v>44119</c:v>
                </c:pt>
                <c:pt idx="6935">
                  <c:v>44120</c:v>
                </c:pt>
                <c:pt idx="6936">
                  <c:v>44120</c:v>
                </c:pt>
                <c:pt idx="6937">
                  <c:v>44120</c:v>
                </c:pt>
                <c:pt idx="6938">
                  <c:v>44120</c:v>
                </c:pt>
                <c:pt idx="6939">
                  <c:v>44120</c:v>
                </c:pt>
                <c:pt idx="6940">
                  <c:v>44120</c:v>
                </c:pt>
                <c:pt idx="6941">
                  <c:v>44120</c:v>
                </c:pt>
                <c:pt idx="6942">
                  <c:v>44120</c:v>
                </c:pt>
                <c:pt idx="6943">
                  <c:v>44120</c:v>
                </c:pt>
                <c:pt idx="6944">
                  <c:v>44120</c:v>
                </c:pt>
                <c:pt idx="6945">
                  <c:v>44120</c:v>
                </c:pt>
                <c:pt idx="6946">
                  <c:v>44120</c:v>
                </c:pt>
                <c:pt idx="6947">
                  <c:v>44120</c:v>
                </c:pt>
                <c:pt idx="6948">
                  <c:v>44120</c:v>
                </c:pt>
                <c:pt idx="6949">
                  <c:v>44120</c:v>
                </c:pt>
                <c:pt idx="6950">
                  <c:v>44120</c:v>
                </c:pt>
                <c:pt idx="6951">
                  <c:v>44120</c:v>
                </c:pt>
                <c:pt idx="6952">
                  <c:v>44120</c:v>
                </c:pt>
                <c:pt idx="6953">
                  <c:v>44120</c:v>
                </c:pt>
                <c:pt idx="6954">
                  <c:v>44120</c:v>
                </c:pt>
                <c:pt idx="6955">
                  <c:v>44120</c:v>
                </c:pt>
                <c:pt idx="6956">
                  <c:v>44120</c:v>
                </c:pt>
                <c:pt idx="6957">
                  <c:v>44120</c:v>
                </c:pt>
                <c:pt idx="6958">
                  <c:v>44120</c:v>
                </c:pt>
                <c:pt idx="6959">
                  <c:v>44121</c:v>
                </c:pt>
                <c:pt idx="6960">
                  <c:v>44121</c:v>
                </c:pt>
                <c:pt idx="6961">
                  <c:v>44121</c:v>
                </c:pt>
                <c:pt idx="6962">
                  <c:v>44121</c:v>
                </c:pt>
                <c:pt idx="6963">
                  <c:v>44121</c:v>
                </c:pt>
                <c:pt idx="6964">
                  <c:v>44121</c:v>
                </c:pt>
                <c:pt idx="6965">
                  <c:v>44121</c:v>
                </c:pt>
                <c:pt idx="6966">
                  <c:v>44121</c:v>
                </c:pt>
                <c:pt idx="6967">
                  <c:v>44121</c:v>
                </c:pt>
                <c:pt idx="6968">
                  <c:v>44121</c:v>
                </c:pt>
                <c:pt idx="6969">
                  <c:v>44121</c:v>
                </c:pt>
                <c:pt idx="6970">
                  <c:v>44121</c:v>
                </c:pt>
                <c:pt idx="6971">
                  <c:v>44121</c:v>
                </c:pt>
                <c:pt idx="6972">
                  <c:v>44121</c:v>
                </c:pt>
                <c:pt idx="6973">
                  <c:v>44121</c:v>
                </c:pt>
                <c:pt idx="6974">
                  <c:v>44121</c:v>
                </c:pt>
                <c:pt idx="6975">
                  <c:v>44121</c:v>
                </c:pt>
                <c:pt idx="6976">
                  <c:v>44121</c:v>
                </c:pt>
                <c:pt idx="6977">
                  <c:v>44121</c:v>
                </c:pt>
                <c:pt idx="6978">
                  <c:v>44121</c:v>
                </c:pt>
                <c:pt idx="6979">
                  <c:v>44121</c:v>
                </c:pt>
                <c:pt idx="6980">
                  <c:v>44121</c:v>
                </c:pt>
                <c:pt idx="6981">
                  <c:v>44121</c:v>
                </c:pt>
                <c:pt idx="6982">
                  <c:v>44121</c:v>
                </c:pt>
                <c:pt idx="6983">
                  <c:v>44122</c:v>
                </c:pt>
                <c:pt idx="6984">
                  <c:v>44122</c:v>
                </c:pt>
                <c:pt idx="6985">
                  <c:v>44122</c:v>
                </c:pt>
                <c:pt idx="6986">
                  <c:v>44122</c:v>
                </c:pt>
                <c:pt idx="6987">
                  <c:v>44122</c:v>
                </c:pt>
                <c:pt idx="6988">
                  <c:v>44122</c:v>
                </c:pt>
                <c:pt idx="6989">
                  <c:v>44122</c:v>
                </c:pt>
                <c:pt idx="6990">
                  <c:v>44122</c:v>
                </c:pt>
                <c:pt idx="6991">
                  <c:v>44122</c:v>
                </c:pt>
                <c:pt idx="6992">
                  <c:v>44122</c:v>
                </c:pt>
                <c:pt idx="6993">
                  <c:v>44122</c:v>
                </c:pt>
                <c:pt idx="6994">
                  <c:v>44122</c:v>
                </c:pt>
                <c:pt idx="6995">
                  <c:v>44122</c:v>
                </c:pt>
                <c:pt idx="6996">
                  <c:v>44122</c:v>
                </c:pt>
                <c:pt idx="6997">
                  <c:v>44122</c:v>
                </c:pt>
                <c:pt idx="6998">
                  <c:v>44122</c:v>
                </c:pt>
                <c:pt idx="6999">
                  <c:v>44122</c:v>
                </c:pt>
                <c:pt idx="7000">
                  <c:v>44122</c:v>
                </c:pt>
                <c:pt idx="7001">
                  <c:v>44122</c:v>
                </c:pt>
                <c:pt idx="7002">
                  <c:v>44122</c:v>
                </c:pt>
                <c:pt idx="7003">
                  <c:v>44122</c:v>
                </c:pt>
                <c:pt idx="7004">
                  <c:v>44122</c:v>
                </c:pt>
                <c:pt idx="7005">
                  <c:v>44122</c:v>
                </c:pt>
                <c:pt idx="7006">
                  <c:v>44122</c:v>
                </c:pt>
                <c:pt idx="7007">
                  <c:v>44123</c:v>
                </c:pt>
                <c:pt idx="7008">
                  <c:v>44123</c:v>
                </c:pt>
                <c:pt idx="7009">
                  <c:v>44123</c:v>
                </c:pt>
                <c:pt idx="7010">
                  <c:v>44123</c:v>
                </c:pt>
                <c:pt idx="7011">
                  <c:v>44123</c:v>
                </c:pt>
                <c:pt idx="7012">
                  <c:v>44123</c:v>
                </c:pt>
                <c:pt idx="7013">
                  <c:v>44123</c:v>
                </c:pt>
                <c:pt idx="7014">
                  <c:v>44123</c:v>
                </c:pt>
                <c:pt idx="7015">
                  <c:v>44123</c:v>
                </c:pt>
                <c:pt idx="7016">
                  <c:v>44123</c:v>
                </c:pt>
                <c:pt idx="7017">
                  <c:v>44123</c:v>
                </c:pt>
                <c:pt idx="7018">
                  <c:v>44123</c:v>
                </c:pt>
                <c:pt idx="7019">
                  <c:v>44123</c:v>
                </c:pt>
                <c:pt idx="7020">
                  <c:v>44123</c:v>
                </c:pt>
                <c:pt idx="7021">
                  <c:v>44123</c:v>
                </c:pt>
                <c:pt idx="7022">
                  <c:v>44123</c:v>
                </c:pt>
                <c:pt idx="7023">
                  <c:v>44123</c:v>
                </c:pt>
                <c:pt idx="7024">
                  <c:v>44123</c:v>
                </c:pt>
                <c:pt idx="7025">
                  <c:v>44123</c:v>
                </c:pt>
                <c:pt idx="7026">
                  <c:v>44123</c:v>
                </c:pt>
                <c:pt idx="7027">
                  <c:v>44123</c:v>
                </c:pt>
                <c:pt idx="7028">
                  <c:v>44123</c:v>
                </c:pt>
                <c:pt idx="7029">
                  <c:v>44123</c:v>
                </c:pt>
                <c:pt idx="7030">
                  <c:v>44123</c:v>
                </c:pt>
                <c:pt idx="7031">
                  <c:v>44124</c:v>
                </c:pt>
                <c:pt idx="7032">
                  <c:v>44124</c:v>
                </c:pt>
                <c:pt idx="7033">
                  <c:v>44124</c:v>
                </c:pt>
                <c:pt idx="7034">
                  <c:v>44124</c:v>
                </c:pt>
                <c:pt idx="7035">
                  <c:v>44124</c:v>
                </c:pt>
                <c:pt idx="7036">
                  <c:v>44124</c:v>
                </c:pt>
                <c:pt idx="7037">
                  <c:v>44124</c:v>
                </c:pt>
                <c:pt idx="7038">
                  <c:v>44124</c:v>
                </c:pt>
                <c:pt idx="7039">
                  <c:v>44124</c:v>
                </c:pt>
                <c:pt idx="7040">
                  <c:v>44124</c:v>
                </c:pt>
                <c:pt idx="7041">
                  <c:v>44124</c:v>
                </c:pt>
                <c:pt idx="7042">
                  <c:v>44124</c:v>
                </c:pt>
                <c:pt idx="7043">
                  <c:v>44124</c:v>
                </c:pt>
                <c:pt idx="7044">
                  <c:v>44124</c:v>
                </c:pt>
                <c:pt idx="7045">
                  <c:v>44124</c:v>
                </c:pt>
                <c:pt idx="7046">
                  <c:v>44124</c:v>
                </c:pt>
                <c:pt idx="7047">
                  <c:v>44124</c:v>
                </c:pt>
                <c:pt idx="7048">
                  <c:v>44124</c:v>
                </c:pt>
                <c:pt idx="7049">
                  <c:v>44124</c:v>
                </c:pt>
                <c:pt idx="7050">
                  <c:v>44124</c:v>
                </c:pt>
                <c:pt idx="7051">
                  <c:v>44124</c:v>
                </c:pt>
                <c:pt idx="7052">
                  <c:v>44124</c:v>
                </c:pt>
                <c:pt idx="7053">
                  <c:v>44124</c:v>
                </c:pt>
                <c:pt idx="7054">
                  <c:v>44124</c:v>
                </c:pt>
                <c:pt idx="7055">
                  <c:v>44125</c:v>
                </c:pt>
                <c:pt idx="7056">
                  <c:v>44125</c:v>
                </c:pt>
                <c:pt idx="7057">
                  <c:v>44125</c:v>
                </c:pt>
                <c:pt idx="7058">
                  <c:v>44125</c:v>
                </c:pt>
                <c:pt idx="7059">
                  <c:v>44125</c:v>
                </c:pt>
                <c:pt idx="7060">
                  <c:v>44125</c:v>
                </c:pt>
                <c:pt idx="7061">
                  <c:v>44125</c:v>
                </c:pt>
                <c:pt idx="7062">
                  <c:v>44125</c:v>
                </c:pt>
                <c:pt idx="7063">
                  <c:v>44125</c:v>
                </c:pt>
                <c:pt idx="7064">
                  <c:v>44125</c:v>
                </c:pt>
                <c:pt idx="7065">
                  <c:v>44125</c:v>
                </c:pt>
                <c:pt idx="7066">
                  <c:v>44125</c:v>
                </c:pt>
                <c:pt idx="7067">
                  <c:v>44125</c:v>
                </c:pt>
                <c:pt idx="7068">
                  <c:v>44125</c:v>
                </c:pt>
                <c:pt idx="7069">
                  <c:v>44125</c:v>
                </c:pt>
                <c:pt idx="7070">
                  <c:v>44125</c:v>
                </c:pt>
                <c:pt idx="7071">
                  <c:v>44125</c:v>
                </c:pt>
                <c:pt idx="7072">
                  <c:v>44125</c:v>
                </c:pt>
                <c:pt idx="7073">
                  <c:v>44125</c:v>
                </c:pt>
                <c:pt idx="7074">
                  <c:v>44125</c:v>
                </c:pt>
                <c:pt idx="7075">
                  <c:v>44125</c:v>
                </c:pt>
                <c:pt idx="7076">
                  <c:v>44125</c:v>
                </c:pt>
                <c:pt idx="7077">
                  <c:v>44125</c:v>
                </c:pt>
                <c:pt idx="7078">
                  <c:v>44125</c:v>
                </c:pt>
                <c:pt idx="7079">
                  <c:v>44126</c:v>
                </c:pt>
                <c:pt idx="7080">
                  <c:v>44126</c:v>
                </c:pt>
                <c:pt idx="7081">
                  <c:v>44126</c:v>
                </c:pt>
                <c:pt idx="7082">
                  <c:v>44126</c:v>
                </c:pt>
                <c:pt idx="7083">
                  <c:v>44126</c:v>
                </c:pt>
                <c:pt idx="7084">
                  <c:v>44126</c:v>
                </c:pt>
                <c:pt idx="7085">
                  <c:v>44126</c:v>
                </c:pt>
                <c:pt idx="7086">
                  <c:v>44126</c:v>
                </c:pt>
                <c:pt idx="7087">
                  <c:v>44126</c:v>
                </c:pt>
                <c:pt idx="7088">
                  <c:v>44126</c:v>
                </c:pt>
                <c:pt idx="7089">
                  <c:v>44126</c:v>
                </c:pt>
                <c:pt idx="7090">
                  <c:v>44126</c:v>
                </c:pt>
                <c:pt idx="7091">
                  <c:v>44126</c:v>
                </c:pt>
                <c:pt idx="7092">
                  <c:v>44126</c:v>
                </c:pt>
                <c:pt idx="7093">
                  <c:v>44126</c:v>
                </c:pt>
                <c:pt idx="7094">
                  <c:v>44126</c:v>
                </c:pt>
                <c:pt idx="7095">
                  <c:v>44126</c:v>
                </c:pt>
                <c:pt idx="7096">
                  <c:v>44126</c:v>
                </c:pt>
                <c:pt idx="7097">
                  <c:v>44126</c:v>
                </c:pt>
                <c:pt idx="7098">
                  <c:v>44126</c:v>
                </c:pt>
                <c:pt idx="7099">
                  <c:v>44126</c:v>
                </c:pt>
                <c:pt idx="7100">
                  <c:v>44126</c:v>
                </c:pt>
                <c:pt idx="7101">
                  <c:v>44126</c:v>
                </c:pt>
                <c:pt idx="7102">
                  <c:v>44126</c:v>
                </c:pt>
                <c:pt idx="7103">
                  <c:v>44127</c:v>
                </c:pt>
                <c:pt idx="7104">
                  <c:v>44127</c:v>
                </c:pt>
                <c:pt idx="7105">
                  <c:v>44127</c:v>
                </c:pt>
                <c:pt idx="7106">
                  <c:v>44127</c:v>
                </c:pt>
                <c:pt idx="7107">
                  <c:v>44127</c:v>
                </c:pt>
                <c:pt idx="7108">
                  <c:v>44127</c:v>
                </c:pt>
                <c:pt idx="7109">
                  <c:v>44127</c:v>
                </c:pt>
                <c:pt idx="7110">
                  <c:v>44127</c:v>
                </c:pt>
                <c:pt idx="7111">
                  <c:v>44127</c:v>
                </c:pt>
                <c:pt idx="7112">
                  <c:v>44127</c:v>
                </c:pt>
                <c:pt idx="7113">
                  <c:v>44127</c:v>
                </c:pt>
                <c:pt idx="7114">
                  <c:v>44127</c:v>
                </c:pt>
                <c:pt idx="7115">
                  <c:v>44127</c:v>
                </c:pt>
                <c:pt idx="7116">
                  <c:v>44127</c:v>
                </c:pt>
                <c:pt idx="7117">
                  <c:v>44127</c:v>
                </c:pt>
                <c:pt idx="7118">
                  <c:v>44127</c:v>
                </c:pt>
                <c:pt idx="7119">
                  <c:v>44127</c:v>
                </c:pt>
                <c:pt idx="7120">
                  <c:v>44127</c:v>
                </c:pt>
                <c:pt idx="7121">
                  <c:v>44127</c:v>
                </c:pt>
                <c:pt idx="7122">
                  <c:v>44127</c:v>
                </c:pt>
                <c:pt idx="7123">
                  <c:v>44127</c:v>
                </c:pt>
                <c:pt idx="7124">
                  <c:v>44127</c:v>
                </c:pt>
                <c:pt idx="7125">
                  <c:v>44127</c:v>
                </c:pt>
                <c:pt idx="7126">
                  <c:v>44127</c:v>
                </c:pt>
                <c:pt idx="7127">
                  <c:v>44128</c:v>
                </c:pt>
                <c:pt idx="7128">
                  <c:v>44128</c:v>
                </c:pt>
                <c:pt idx="7129">
                  <c:v>44128</c:v>
                </c:pt>
                <c:pt idx="7130">
                  <c:v>44128</c:v>
                </c:pt>
                <c:pt idx="7131">
                  <c:v>44128</c:v>
                </c:pt>
                <c:pt idx="7132">
                  <c:v>44128</c:v>
                </c:pt>
                <c:pt idx="7133">
                  <c:v>44128</c:v>
                </c:pt>
                <c:pt idx="7134">
                  <c:v>44128</c:v>
                </c:pt>
                <c:pt idx="7135">
                  <c:v>44128</c:v>
                </c:pt>
                <c:pt idx="7136">
                  <c:v>44128</c:v>
                </c:pt>
                <c:pt idx="7137">
                  <c:v>44128</c:v>
                </c:pt>
                <c:pt idx="7138">
                  <c:v>44128</c:v>
                </c:pt>
                <c:pt idx="7139">
                  <c:v>44128</c:v>
                </c:pt>
                <c:pt idx="7140">
                  <c:v>44128</c:v>
                </c:pt>
                <c:pt idx="7141">
                  <c:v>44128</c:v>
                </c:pt>
                <c:pt idx="7142">
                  <c:v>44128</c:v>
                </c:pt>
                <c:pt idx="7143">
                  <c:v>44128</c:v>
                </c:pt>
                <c:pt idx="7144">
                  <c:v>44128</c:v>
                </c:pt>
                <c:pt idx="7145">
                  <c:v>44128</c:v>
                </c:pt>
                <c:pt idx="7146">
                  <c:v>44128</c:v>
                </c:pt>
                <c:pt idx="7147">
                  <c:v>44128</c:v>
                </c:pt>
                <c:pt idx="7148">
                  <c:v>44128</c:v>
                </c:pt>
                <c:pt idx="7149">
                  <c:v>44128</c:v>
                </c:pt>
                <c:pt idx="7150">
                  <c:v>44128</c:v>
                </c:pt>
                <c:pt idx="7151">
                  <c:v>44129</c:v>
                </c:pt>
                <c:pt idx="7152">
                  <c:v>44129</c:v>
                </c:pt>
                <c:pt idx="7153">
                  <c:v>44129</c:v>
                </c:pt>
                <c:pt idx="7154">
                  <c:v>44129</c:v>
                </c:pt>
                <c:pt idx="7155">
                  <c:v>44129</c:v>
                </c:pt>
                <c:pt idx="7156">
                  <c:v>44129</c:v>
                </c:pt>
                <c:pt idx="7157">
                  <c:v>44129</c:v>
                </c:pt>
                <c:pt idx="7158">
                  <c:v>44129</c:v>
                </c:pt>
                <c:pt idx="7159">
                  <c:v>44129</c:v>
                </c:pt>
                <c:pt idx="7160">
                  <c:v>44129</c:v>
                </c:pt>
                <c:pt idx="7161">
                  <c:v>44129</c:v>
                </c:pt>
                <c:pt idx="7162">
                  <c:v>44129</c:v>
                </c:pt>
                <c:pt idx="7163">
                  <c:v>44129</c:v>
                </c:pt>
                <c:pt idx="7164">
                  <c:v>44129</c:v>
                </c:pt>
                <c:pt idx="7165">
                  <c:v>44129</c:v>
                </c:pt>
                <c:pt idx="7166">
                  <c:v>44129</c:v>
                </c:pt>
                <c:pt idx="7167">
                  <c:v>44129</c:v>
                </c:pt>
                <c:pt idx="7168">
                  <c:v>44129</c:v>
                </c:pt>
                <c:pt idx="7169">
                  <c:v>44129</c:v>
                </c:pt>
                <c:pt idx="7170">
                  <c:v>44129</c:v>
                </c:pt>
                <c:pt idx="7171">
                  <c:v>44129</c:v>
                </c:pt>
                <c:pt idx="7172">
                  <c:v>44129</c:v>
                </c:pt>
                <c:pt idx="7173">
                  <c:v>44129</c:v>
                </c:pt>
                <c:pt idx="7174">
                  <c:v>44129</c:v>
                </c:pt>
                <c:pt idx="7175">
                  <c:v>44129</c:v>
                </c:pt>
                <c:pt idx="7176">
                  <c:v>44130</c:v>
                </c:pt>
                <c:pt idx="7177">
                  <c:v>44130</c:v>
                </c:pt>
                <c:pt idx="7178">
                  <c:v>44130</c:v>
                </c:pt>
                <c:pt idx="7179">
                  <c:v>44130</c:v>
                </c:pt>
                <c:pt idx="7180">
                  <c:v>44130</c:v>
                </c:pt>
                <c:pt idx="7181">
                  <c:v>44130</c:v>
                </c:pt>
                <c:pt idx="7182">
                  <c:v>44130</c:v>
                </c:pt>
                <c:pt idx="7183">
                  <c:v>44130</c:v>
                </c:pt>
                <c:pt idx="7184">
                  <c:v>44130</c:v>
                </c:pt>
                <c:pt idx="7185">
                  <c:v>44130</c:v>
                </c:pt>
                <c:pt idx="7186">
                  <c:v>44130</c:v>
                </c:pt>
                <c:pt idx="7187">
                  <c:v>44130</c:v>
                </c:pt>
                <c:pt idx="7188">
                  <c:v>44130</c:v>
                </c:pt>
                <c:pt idx="7189">
                  <c:v>44130</c:v>
                </c:pt>
                <c:pt idx="7190">
                  <c:v>44130</c:v>
                </c:pt>
                <c:pt idx="7191">
                  <c:v>44130</c:v>
                </c:pt>
                <c:pt idx="7192">
                  <c:v>44130</c:v>
                </c:pt>
                <c:pt idx="7193">
                  <c:v>44130</c:v>
                </c:pt>
                <c:pt idx="7194">
                  <c:v>44130</c:v>
                </c:pt>
                <c:pt idx="7195">
                  <c:v>44130</c:v>
                </c:pt>
                <c:pt idx="7196">
                  <c:v>44130</c:v>
                </c:pt>
                <c:pt idx="7197">
                  <c:v>44130</c:v>
                </c:pt>
                <c:pt idx="7198">
                  <c:v>44130</c:v>
                </c:pt>
                <c:pt idx="7199">
                  <c:v>44130</c:v>
                </c:pt>
                <c:pt idx="7200">
                  <c:v>44131</c:v>
                </c:pt>
                <c:pt idx="7201">
                  <c:v>44131</c:v>
                </c:pt>
                <c:pt idx="7202">
                  <c:v>44131</c:v>
                </c:pt>
                <c:pt idx="7203">
                  <c:v>44131</c:v>
                </c:pt>
                <c:pt idx="7204">
                  <c:v>44131</c:v>
                </c:pt>
                <c:pt idx="7205">
                  <c:v>44131</c:v>
                </c:pt>
                <c:pt idx="7206">
                  <c:v>44131</c:v>
                </c:pt>
                <c:pt idx="7207">
                  <c:v>44131</c:v>
                </c:pt>
                <c:pt idx="7208">
                  <c:v>44131</c:v>
                </c:pt>
                <c:pt idx="7209">
                  <c:v>44131</c:v>
                </c:pt>
                <c:pt idx="7210">
                  <c:v>44131</c:v>
                </c:pt>
                <c:pt idx="7211">
                  <c:v>44131</c:v>
                </c:pt>
                <c:pt idx="7212">
                  <c:v>44131</c:v>
                </c:pt>
                <c:pt idx="7213">
                  <c:v>44131</c:v>
                </c:pt>
                <c:pt idx="7214">
                  <c:v>44131</c:v>
                </c:pt>
                <c:pt idx="7215">
                  <c:v>44131</c:v>
                </c:pt>
                <c:pt idx="7216">
                  <c:v>44131</c:v>
                </c:pt>
                <c:pt idx="7217">
                  <c:v>44131</c:v>
                </c:pt>
                <c:pt idx="7218">
                  <c:v>44131</c:v>
                </c:pt>
                <c:pt idx="7219">
                  <c:v>44131</c:v>
                </c:pt>
                <c:pt idx="7220">
                  <c:v>44131</c:v>
                </c:pt>
                <c:pt idx="7221">
                  <c:v>44131</c:v>
                </c:pt>
                <c:pt idx="7222">
                  <c:v>44131</c:v>
                </c:pt>
                <c:pt idx="7223">
                  <c:v>44131</c:v>
                </c:pt>
                <c:pt idx="7224">
                  <c:v>44132</c:v>
                </c:pt>
                <c:pt idx="7225">
                  <c:v>44132</c:v>
                </c:pt>
                <c:pt idx="7226">
                  <c:v>44132</c:v>
                </c:pt>
                <c:pt idx="7227">
                  <c:v>44132</c:v>
                </c:pt>
                <c:pt idx="7228">
                  <c:v>44132</c:v>
                </c:pt>
                <c:pt idx="7229">
                  <c:v>44132</c:v>
                </c:pt>
                <c:pt idx="7230">
                  <c:v>44132</c:v>
                </c:pt>
                <c:pt idx="7231">
                  <c:v>44132</c:v>
                </c:pt>
                <c:pt idx="7232">
                  <c:v>44132</c:v>
                </c:pt>
                <c:pt idx="7233">
                  <c:v>44132</c:v>
                </c:pt>
                <c:pt idx="7234">
                  <c:v>44132</c:v>
                </c:pt>
                <c:pt idx="7235">
                  <c:v>44132</c:v>
                </c:pt>
                <c:pt idx="7236">
                  <c:v>44132</c:v>
                </c:pt>
                <c:pt idx="7237">
                  <c:v>44132</c:v>
                </c:pt>
                <c:pt idx="7238">
                  <c:v>44132</c:v>
                </c:pt>
                <c:pt idx="7239">
                  <c:v>44132</c:v>
                </c:pt>
                <c:pt idx="7240">
                  <c:v>44132</c:v>
                </c:pt>
                <c:pt idx="7241">
                  <c:v>44132</c:v>
                </c:pt>
                <c:pt idx="7242">
                  <c:v>44132</c:v>
                </c:pt>
                <c:pt idx="7243">
                  <c:v>44132</c:v>
                </c:pt>
                <c:pt idx="7244">
                  <c:v>44132</c:v>
                </c:pt>
                <c:pt idx="7245">
                  <c:v>44132</c:v>
                </c:pt>
                <c:pt idx="7246">
                  <c:v>44132</c:v>
                </c:pt>
                <c:pt idx="7247">
                  <c:v>44132</c:v>
                </c:pt>
                <c:pt idx="7248">
                  <c:v>44133</c:v>
                </c:pt>
                <c:pt idx="7249">
                  <c:v>44133</c:v>
                </c:pt>
                <c:pt idx="7250">
                  <c:v>44133</c:v>
                </c:pt>
                <c:pt idx="7251">
                  <c:v>44133</c:v>
                </c:pt>
                <c:pt idx="7252">
                  <c:v>44133</c:v>
                </c:pt>
                <c:pt idx="7253">
                  <c:v>44133</c:v>
                </c:pt>
                <c:pt idx="7254">
                  <c:v>44133</c:v>
                </c:pt>
                <c:pt idx="7255">
                  <c:v>44133</c:v>
                </c:pt>
                <c:pt idx="7256">
                  <c:v>44133</c:v>
                </c:pt>
                <c:pt idx="7257">
                  <c:v>44133</c:v>
                </c:pt>
                <c:pt idx="7258">
                  <c:v>44133</c:v>
                </c:pt>
                <c:pt idx="7259">
                  <c:v>44133</c:v>
                </c:pt>
                <c:pt idx="7260">
                  <c:v>44133</c:v>
                </c:pt>
                <c:pt idx="7261">
                  <c:v>44133</c:v>
                </c:pt>
                <c:pt idx="7262">
                  <c:v>44133</c:v>
                </c:pt>
                <c:pt idx="7263">
                  <c:v>44133</c:v>
                </c:pt>
                <c:pt idx="7264">
                  <c:v>44133</c:v>
                </c:pt>
                <c:pt idx="7265">
                  <c:v>44133</c:v>
                </c:pt>
                <c:pt idx="7266">
                  <c:v>44133</c:v>
                </c:pt>
                <c:pt idx="7267">
                  <c:v>44133</c:v>
                </c:pt>
                <c:pt idx="7268">
                  <c:v>44133</c:v>
                </c:pt>
                <c:pt idx="7269">
                  <c:v>44133</c:v>
                </c:pt>
                <c:pt idx="7270">
                  <c:v>44133</c:v>
                </c:pt>
                <c:pt idx="7271">
                  <c:v>44133</c:v>
                </c:pt>
                <c:pt idx="7272">
                  <c:v>44134</c:v>
                </c:pt>
                <c:pt idx="7273">
                  <c:v>44134</c:v>
                </c:pt>
                <c:pt idx="7274">
                  <c:v>44134</c:v>
                </c:pt>
                <c:pt idx="7275">
                  <c:v>44134</c:v>
                </c:pt>
                <c:pt idx="7276">
                  <c:v>44134</c:v>
                </c:pt>
                <c:pt idx="7277">
                  <c:v>44134</c:v>
                </c:pt>
                <c:pt idx="7278">
                  <c:v>44134</c:v>
                </c:pt>
                <c:pt idx="7279">
                  <c:v>44134</c:v>
                </c:pt>
                <c:pt idx="7280">
                  <c:v>44134</c:v>
                </c:pt>
                <c:pt idx="7281">
                  <c:v>44134</c:v>
                </c:pt>
                <c:pt idx="7282">
                  <c:v>44134</c:v>
                </c:pt>
                <c:pt idx="7283">
                  <c:v>44134</c:v>
                </c:pt>
                <c:pt idx="7284">
                  <c:v>44134</c:v>
                </c:pt>
                <c:pt idx="7285">
                  <c:v>44134</c:v>
                </c:pt>
                <c:pt idx="7286">
                  <c:v>44134</c:v>
                </c:pt>
                <c:pt idx="7287">
                  <c:v>44134</c:v>
                </c:pt>
                <c:pt idx="7288">
                  <c:v>44134</c:v>
                </c:pt>
                <c:pt idx="7289">
                  <c:v>44134</c:v>
                </c:pt>
                <c:pt idx="7290">
                  <c:v>44134</c:v>
                </c:pt>
                <c:pt idx="7291">
                  <c:v>44134</c:v>
                </c:pt>
                <c:pt idx="7292">
                  <c:v>44134</c:v>
                </c:pt>
                <c:pt idx="7293">
                  <c:v>44134</c:v>
                </c:pt>
                <c:pt idx="7294">
                  <c:v>44134</c:v>
                </c:pt>
                <c:pt idx="7295">
                  <c:v>44134</c:v>
                </c:pt>
                <c:pt idx="7296">
                  <c:v>44135</c:v>
                </c:pt>
                <c:pt idx="7297">
                  <c:v>44135</c:v>
                </c:pt>
                <c:pt idx="7298">
                  <c:v>44135</c:v>
                </c:pt>
                <c:pt idx="7299">
                  <c:v>44135</c:v>
                </c:pt>
                <c:pt idx="7300">
                  <c:v>44135</c:v>
                </c:pt>
                <c:pt idx="7301">
                  <c:v>44135</c:v>
                </c:pt>
                <c:pt idx="7302">
                  <c:v>44135</c:v>
                </c:pt>
                <c:pt idx="7303">
                  <c:v>44135</c:v>
                </c:pt>
                <c:pt idx="7304">
                  <c:v>44135</c:v>
                </c:pt>
                <c:pt idx="7305">
                  <c:v>44135</c:v>
                </c:pt>
                <c:pt idx="7306">
                  <c:v>44135</c:v>
                </c:pt>
                <c:pt idx="7307">
                  <c:v>44135</c:v>
                </c:pt>
                <c:pt idx="7308">
                  <c:v>44135</c:v>
                </c:pt>
                <c:pt idx="7309">
                  <c:v>44135</c:v>
                </c:pt>
                <c:pt idx="7310">
                  <c:v>44135</c:v>
                </c:pt>
                <c:pt idx="7311">
                  <c:v>44135</c:v>
                </c:pt>
                <c:pt idx="7312">
                  <c:v>44135</c:v>
                </c:pt>
                <c:pt idx="7313">
                  <c:v>44135</c:v>
                </c:pt>
                <c:pt idx="7314">
                  <c:v>44135</c:v>
                </c:pt>
                <c:pt idx="7315">
                  <c:v>44135</c:v>
                </c:pt>
                <c:pt idx="7316">
                  <c:v>44135</c:v>
                </c:pt>
                <c:pt idx="7317">
                  <c:v>44135</c:v>
                </c:pt>
                <c:pt idx="7318">
                  <c:v>44135</c:v>
                </c:pt>
                <c:pt idx="7319">
                  <c:v>44135</c:v>
                </c:pt>
                <c:pt idx="7320">
                  <c:v>44136</c:v>
                </c:pt>
                <c:pt idx="7321">
                  <c:v>44136</c:v>
                </c:pt>
                <c:pt idx="7322">
                  <c:v>44136</c:v>
                </c:pt>
                <c:pt idx="7323">
                  <c:v>44136</c:v>
                </c:pt>
                <c:pt idx="7324">
                  <c:v>44136</c:v>
                </c:pt>
                <c:pt idx="7325">
                  <c:v>44136</c:v>
                </c:pt>
                <c:pt idx="7326">
                  <c:v>44136</c:v>
                </c:pt>
                <c:pt idx="7327">
                  <c:v>44136</c:v>
                </c:pt>
                <c:pt idx="7328">
                  <c:v>44136</c:v>
                </c:pt>
                <c:pt idx="7329">
                  <c:v>44136</c:v>
                </c:pt>
                <c:pt idx="7330">
                  <c:v>44136</c:v>
                </c:pt>
                <c:pt idx="7331">
                  <c:v>44136</c:v>
                </c:pt>
                <c:pt idx="7332">
                  <c:v>44136</c:v>
                </c:pt>
                <c:pt idx="7333">
                  <c:v>44136</c:v>
                </c:pt>
                <c:pt idx="7334">
                  <c:v>44136</c:v>
                </c:pt>
                <c:pt idx="7335">
                  <c:v>44136</c:v>
                </c:pt>
                <c:pt idx="7336">
                  <c:v>44136</c:v>
                </c:pt>
                <c:pt idx="7337">
                  <c:v>44136</c:v>
                </c:pt>
                <c:pt idx="7338">
                  <c:v>44136</c:v>
                </c:pt>
                <c:pt idx="7339">
                  <c:v>44136</c:v>
                </c:pt>
                <c:pt idx="7340">
                  <c:v>44136</c:v>
                </c:pt>
                <c:pt idx="7341">
                  <c:v>44136</c:v>
                </c:pt>
                <c:pt idx="7342">
                  <c:v>44136</c:v>
                </c:pt>
                <c:pt idx="7343">
                  <c:v>44136</c:v>
                </c:pt>
                <c:pt idx="7344">
                  <c:v>44137</c:v>
                </c:pt>
                <c:pt idx="7345">
                  <c:v>44137</c:v>
                </c:pt>
                <c:pt idx="7346">
                  <c:v>44137</c:v>
                </c:pt>
                <c:pt idx="7347">
                  <c:v>44137</c:v>
                </c:pt>
                <c:pt idx="7348">
                  <c:v>44137</c:v>
                </c:pt>
                <c:pt idx="7349">
                  <c:v>44137</c:v>
                </c:pt>
                <c:pt idx="7350">
                  <c:v>44137</c:v>
                </c:pt>
                <c:pt idx="7351">
                  <c:v>44137</c:v>
                </c:pt>
                <c:pt idx="7352">
                  <c:v>44137</c:v>
                </c:pt>
                <c:pt idx="7353">
                  <c:v>44137</c:v>
                </c:pt>
                <c:pt idx="7354">
                  <c:v>44137</c:v>
                </c:pt>
                <c:pt idx="7355">
                  <c:v>44137</c:v>
                </c:pt>
                <c:pt idx="7356">
                  <c:v>44137</c:v>
                </c:pt>
                <c:pt idx="7357">
                  <c:v>44137</c:v>
                </c:pt>
                <c:pt idx="7358">
                  <c:v>44137</c:v>
                </c:pt>
                <c:pt idx="7359">
                  <c:v>44137</c:v>
                </c:pt>
                <c:pt idx="7360">
                  <c:v>44137</c:v>
                </c:pt>
                <c:pt idx="7361">
                  <c:v>44137</c:v>
                </c:pt>
                <c:pt idx="7362">
                  <c:v>44137</c:v>
                </c:pt>
                <c:pt idx="7363">
                  <c:v>44137</c:v>
                </c:pt>
                <c:pt idx="7364">
                  <c:v>44137</c:v>
                </c:pt>
                <c:pt idx="7365">
                  <c:v>44137</c:v>
                </c:pt>
                <c:pt idx="7366">
                  <c:v>44137</c:v>
                </c:pt>
                <c:pt idx="7367">
                  <c:v>44137</c:v>
                </c:pt>
                <c:pt idx="7368">
                  <c:v>44138</c:v>
                </c:pt>
                <c:pt idx="7369">
                  <c:v>44138</c:v>
                </c:pt>
                <c:pt idx="7370">
                  <c:v>44138</c:v>
                </c:pt>
                <c:pt idx="7371">
                  <c:v>44138</c:v>
                </c:pt>
                <c:pt idx="7372">
                  <c:v>44138</c:v>
                </c:pt>
                <c:pt idx="7373">
                  <c:v>44138</c:v>
                </c:pt>
                <c:pt idx="7374">
                  <c:v>44138</c:v>
                </c:pt>
                <c:pt idx="7375">
                  <c:v>44138</c:v>
                </c:pt>
                <c:pt idx="7376">
                  <c:v>44138</c:v>
                </c:pt>
                <c:pt idx="7377">
                  <c:v>44138</c:v>
                </c:pt>
                <c:pt idx="7378">
                  <c:v>44138</c:v>
                </c:pt>
                <c:pt idx="7379">
                  <c:v>44138</c:v>
                </c:pt>
                <c:pt idx="7380">
                  <c:v>44138</c:v>
                </c:pt>
                <c:pt idx="7381">
                  <c:v>44138</c:v>
                </c:pt>
                <c:pt idx="7382">
                  <c:v>44138</c:v>
                </c:pt>
                <c:pt idx="7383">
                  <c:v>44138</c:v>
                </c:pt>
                <c:pt idx="7384">
                  <c:v>44138</c:v>
                </c:pt>
                <c:pt idx="7385">
                  <c:v>44138</c:v>
                </c:pt>
                <c:pt idx="7386">
                  <c:v>44138</c:v>
                </c:pt>
                <c:pt idx="7387">
                  <c:v>44138</c:v>
                </c:pt>
                <c:pt idx="7388">
                  <c:v>44138</c:v>
                </c:pt>
                <c:pt idx="7389">
                  <c:v>44138</c:v>
                </c:pt>
                <c:pt idx="7390">
                  <c:v>44138</c:v>
                </c:pt>
                <c:pt idx="7391">
                  <c:v>44138</c:v>
                </c:pt>
                <c:pt idx="7392">
                  <c:v>44139</c:v>
                </c:pt>
                <c:pt idx="7393">
                  <c:v>44139</c:v>
                </c:pt>
                <c:pt idx="7394">
                  <c:v>44139</c:v>
                </c:pt>
                <c:pt idx="7395">
                  <c:v>44139</c:v>
                </c:pt>
                <c:pt idx="7396">
                  <c:v>44139</c:v>
                </c:pt>
                <c:pt idx="7397">
                  <c:v>44139</c:v>
                </c:pt>
                <c:pt idx="7398">
                  <c:v>44139</c:v>
                </c:pt>
                <c:pt idx="7399">
                  <c:v>44139</c:v>
                </c:pt>
                <c:pt idx="7400">
                  <c:v>44139</c:v>
                </c:pt>
                <c:pt idx="7401">
                  <c:v>44139</c:v>
                </c:pt>
                <c:pt idx="7402">
                  <c:v>44139</c:v>
                </c:pt>
                <c:pt idx="7403">
                  <c:v>44139</c:v>
                </c:pt>
                <c:pt idx="7404">
                  <c:v>44139</c:v>
                </c:pt>
                <c:pt idx="7405">
                  <c:v>44139</c:v>
                </c:pt>
                <c:pt idx="7406">
                  <c:v>44139</c:v>
                </c:pt>
                <c:pt idx="7407">
                  <c:v>44139</c:v>
                </c:pt>
                <c:pt idx="7408">
                  <c:v>44139</c:v>
                </c:pt>
                <c:pt idx="7409">
                  <c:v>44139</c:v>
                </c:pt>
                <c:pt idx="7410">
                  <c:v>44139</c:v>
                </c:pt>
                <c:pt idx="7411">
                  <c:v>44139</c:v>
                </c:pt>
                <c:pt idx="7412">
                  <c:v>44139</c:v>
                </c:pt>
                <c:pt idx="7413">
                  <c:v>44139</c:v>
                </c:pt>
                <c:pt idx="7414">
                  <c:v>44139</c:v>
                </c:pt>
                <c:pt idx="7415">
                  <c:v>44139</c:v>
                </c:pt>
                <c:pt idx="7416">
                  <c:v>44140</c:v>
                </c:pt>
                <c:pt idx="7417">
                  <c:v>44140</c:v>
                </c:pt>
                <c:pt idx="7418">
                  <c:v>44140</c:v>
                </c:pt>
                <c:pt idx="7419">
                  <c:v>44140</c:v>
                </c:pt>
                <c:pt idx="7420">
                  <c:v>44140</c:v>
                </c:pt>
                <c:pt idx="7421">
                  <c:v>44140</c:v>
                </c:pt>
                <c:pt idx="7422">
                  <c:v>44140</c:v>
                </c:pt>
                <c:pt idx="7423">
                  <c:v>44140</c:v>
                </c:pt>
                <c:pt idx="7424">
                  <c:v>44140</c:v>
                </c:pt>
                <c:pt idx="7425">
                  <c:v>44140</c:v>
                </c:pt>
                <c:pt idx="7426">
                  <c:v>44140</c:v>
                </c:pt>
                <c:pt idx="7427">
                  <c:v>44140</c:v>
                </c:pt>
                <c:pt idx="7428">
                  <c:v>44140</c:v>
                </c:pt>
                <c:pt idx="7429">
                  <c:v>44140</c:v>
                </c:pt>
                <c:pt idx="7430">
                  <c:v>44140</c:v>
                </c:pt>
                <c:pt idx="7431">
                  <c:v>44140</c:v>
                </c:pt>
                <c:pt idx="7432">
                  <c:v>44140</c:v>
                </c:pt>
                <c:pt idx="7433">
                  <c:v>44140</c:v>
                </c:pt>
                <c:pt idx="7434">
                  <c:v>44140</c:v>
                </c:pt>
                <c:pt idx="7435">
                  <c:v>44140</c:v>
                </c:pt>
                <c:pt idx="7436">
                  <c:v>44140</c:v>
                </c:pt>
                <c:pt idx="7437">
                  <c:v>44140</c:v>
                </c:pt>
                <c:pt idx="7438">
                  <c:v>44140</c:v>
                </c:pt>
                <c:pt idx="7439">
                  <c:v>44140</c:v>
                </c:pt>
                <c:pt idx="7440">
                  <c:v>44141</c:v>
                </c:pt>
                <c:pt idx="7441">
                  <c:v>44141</c:v>
                </c:pt>
                <c:pt idx="7442">
                  <c:v>44141</c:v>
                </c:pt>
                <c:pt idx="7443">
                  <c:v>44141</c:v>
                </c:pt>
                <c:pt idx="7444">
                  <c:v>44141</c:v>
                </c:pt>
                <c:pt idx="7445">
                  <c:v>44141</c:v>
                </c:pt>
                <c:pt idx="7446">
                  <c:v>44141</c:v>
                </c:pt>
                <c:pt idx="7447">
                  <c:v>44141</c:v>
                </c:pt>
                <c:pt idx="7448">
                  <c:v>44141</c:v>
                </c:pt>
                <c:pt idx="7449">
                  <c:v>44141</c:v>
                </c:pt>
                <c:pt idx="7450">
                  <c:v>44141</c:v>
                </c:pt>
                <c:pt idx="7451">
                  <c:v>44141</c:v>
                </c:pt>
                <c:pt idx="7452">
                  <c:v>44141</c:v>
                </c:pt>
                <c:pt idx="7453">
                  <c:v>44141</c:v>
                </c:pt>
                <c:pt idx="7454">
                  <c:v>44141</c:v>
                </c:pt>
                <c:pt idx="7455">
                  <c:v>44141</c:v>
                </c:pt>
                <c:pt idx="7456">
                  <c:v>44141</c:v>
                </c:pt>
                <c:pt idx="7457">
                  <c:v>44141</c:v>
                </c:pt>
                <c:pt idx="7458">
                  <c:v>44141</c:v>
                </c:pt>
                <c:pt idx="7459">
                  <c:v>44141</c:v>
                </c:pt>
                <c:pt idx="7460">
                  <c:v>44141</c:v>
                </c:pt>
                <c:pt idx="7461">
                  <c:v>44141</c:v>
                </c:pt>
                <c:pt idx="7462">
                  <c:v>44141</c:v>
                </c:pt>
                <c:pt idx="7463">
                  <c:v>44141</c:v>
                </c:pt>
                <c:pt idx="7464">
                  <c:v>44142</c:v>
                </c:pt>
                <c:pt idx="7465">
                  <c:v>44142</c:v>
                </c:pt>
                <c:pt idx="7466">
                  <c:v>44142</c:v>
                </c:pt>
                <c:pt idx="7467">
                  <c:v>44142</c:v>
                </c:pt>
                <c:pt idx="7468">
                  <c:v>44142</c:v>
                </c:pt>
                <c:pt idx="7469">
                  <c:v>44142</c:v>
                </c:pt>
                <c:pt idx="7470">
                  <c:v>44142</c:v>
                </c:pt>
                <c:pt idx="7471">
                  <c:v>44142</c:v>
                </c:pt>
                <c:pt idx="7472">
                  <c:v>44142</c:v>
                </c:pt>
                <c:pt idx="7473">
                  <c:v>44142</c:v>
                </c:pt>
                <c:pt idx="7474">
                  <c:v>44142</c:v>
                </c:pt>
                <c:pt idx="7475">
                  <c:v>44142</c:v>
                </c:pt>
                <c:pt idx="7476">
                  <c:v>44142</c:v>
                </c:pt>
                <c:pt idx="7477">
                  <c:v>44142</c:v>
                </c:pt>
                <c:pt idx="7478">
                  <c:v>44142</c:v>
                </c:pt>
                <c:pt idx="7479">
                  <c:v>44142</c:v>
                </c:pt>
                <c:pt idx="7480">
                  <c:v>44142</c:v>
                </c:pt>
                <c:pt idx="7481">
                  <c:v>44142</c:v>
                </c:pt>
                <c:pt idx="7482">
                  <c:v>44142</c:v>
                </c:pt>
                <c:pt idx="7483">
                  <c:v>44142</c:v>
                </c:pt>
                <c:pt idx="7484">
                  <c:v>44142</c:v>
                </c:pt>
                <c:pt idx="7485">
                  <c:v>44142</c:v>
                </c:pt>
                <c:pt idx="7486">
                  <c:v>44142</c:v>
                </c:pt>
                <c:pt idx="7487">
                  <c:v>44142</c:v>
                </c:pt>
                <c:pt idx="7488">
                  <c:v>44143</c:v>
                </c:pt>
                <c:pt idx="7489">
                  <c:v>44143</c:v>
                </c:pt>
                <c:pt idx="7490">
                  <c:v>44143</c:v>
                </c:pt>
                <c:pt idx="7491">
                  <c:v>44143</c:v>
                </c:pt>
                <c:pt idx="7492">
                  <c:v>44143</c:v>
                </c:pt>
                <c:pt idx="7493">
                  <c:v>44143</c:v>
                </c:pt>
                <c:pt idx="7494">
                  <c:v>44143</c:v>
                </c:pt>
                <c:pt idx="7495">
                  <c:v>44143</c:v>
                </c:pt>
                <c:pt idx="7496">
                  <c:v>44143</c:v>
                </c:pt>
                <c:pt idx="7497">
                  <c:v>44143</c:v>
                </c:pt>
                <c:pt idx="7498">
                  <c:v>44143</c:v>
                </c:pt>
                <c:pt idx="7499">
                  <c:v>44143</c:v>
                </c:pt>
                <c:pt idx="7500">
                  <c:v>44143</c:v>
                </c:pt>
                <c:pt idx="7501">
                  <c:v>44143</c:v>
                </c:pt>
                <c:pt idx="7502">
                  <c:v>44143</c:v>
                </c:pt>
                <c:pt idx="7503">
                  <c:v>44143</c:v>
                </c:pt>
                <c:pt idx="7504">
                  <c:v>44143</c:v>
                </c:pt>
                <c:pt idx="7505">
                  <c:v>44143</c:v>
                </c:pt>
                <c:pt idx="7506">
                  <c:v>44143</c:v>
                </c:pt>
                <c:pt idx="7507">
                  <c:v>44143</c:v>
                </c:pt>
                <c:pt idx="7508">
                  <c:v>44143</c:v>
                </c:pt>
                <c:pt idx="7509">
                  <c:v>44143</c:v>
                </c:pt>
                <c:pt idx="7510">
                  <c:v>44143</c:v>
                </c:pt>
                <c:pt idx="7511">
                  <c:v>44143</c:v>
                </c:pt>
                <c:pt idx="7512">
                  <c:v>44144</c:v>
                </c:pt>
                <c:pt idx="7513">
                  <c:v>44144</c:v>
                </c:pt>
                <c:pt idx="7514">
                  <c:v>44144</c:v>
                </c:pt>
                <c:pt idx="7515">
                  <c:v>44144</c:v>
                </c:pt>
                <c:pt idx="7516">
                  <c:v>44144</c:v>
                </c:pt>
                <c:pt idx="7517">
                  <c:v>44144</c:v>
                </c:pt>
                <c:pt idx="7518">
                  <c:v>44144</c:v>
                </c:pt>
                <c:pt idx="7519">
                  <c:v>44144</c:v>
                </c:pt>
                <c:pt idx="7520">
                  <c:v>44144</c:v>
                </c:pt>
                <c:pt idx="7521">
                  <c:v>44144</c:v>
                </c:pt>
                <c:pt idx="7522">
                  <c:v>44144</c:v>
                </c:pt>
                <c:pt idx="7523">
                  <c:v>44144</c:v>
                </c:pt>
                <c:pt idx="7524">
                  <c:v>44144</c:v>
                </c:pt>
                <c:pt idx="7525">
                  <c:v>44144</c:v>
                </c:pt>
                <c:pt idx="7526">
                  <c:v>44144</c:v>
                </c:pt>
                <c:pt idx="7527">
                  <c:v>44144</c:v>
                </c:pt>
                <c:pt idx="7528">
                  <c:v>44144</c:v>
                </c:pt>
                <c:pt idx="7529">
                  <c:v>44144</c:v>
                </c:pt>
                <c:pt idx="7530">
                  <c:v>44144</c:v>
                </c:pt>
                <c:pt idx="7531">
                  <c:v>44144</c:v>
                </c:pt>
                <c:pt idx="7532">
                  <c:v>44144</c:v>
                </c:pt>
                <c:pt idx="7533">
                  <c:v>44144</c:v>
                </c:pt>
                <c:pt idx="7534">
                  <c:v>44144</c:v>
                </c:pt>
                <c:pt idx="7535">
                  <c:v>44144</c:v>
                </c:pt>
                <c:pt idx="7536">
                  <c:v>44145</c:v>
                </c:pt>
                <c:pt idx="7537">
                  <c:v>44145</c:v>
                </c:pt>
                <c:pt idx="7538">
                  <c:v>44145</c:v>
                </c:pt>
                <c:pt idx="7539">
                  <c:v>44145</c:v>
                </c:pt>
                <c:pt idx="7540">
                  <c:v>44145</c:v>
                </c:pt>
                <c:pt idx="7541">
                  <c:v>44145</c:v>
                </c:pt>
                <c:pt idx="7542">
                  <c:v>44145</c:v>
                </c:pt>
                <c:pt idx="7543">
                  <c:v>44145</c:v>
                </c:pt>
                <c:pt idx="7544">
                  <c:v>44145</c:v>
                </c:pt>
                <c:pt idx="7545">
                  <c:v>44145</c:v>
                </c:pt>
                <c:pt idx="7546">
                  <c:v>44145</c:v>
                </c:pt>
                <c:pt idx="7547">
                  <c:v>44145</c:v>
                </c:pt>
                <c:pt idx="7548">
                  <c:v>44145</c:v>
                </c:pt>
                <c:pt idx="7549">
                  <c:v>44145</c:v>
                </c:pt>
                <c:pt idx="7550">
                  <c:v>44145</c:v>
                </c:pt>
                <c:pt idx="7551">
                  <c:v>44145</c:v>
                </c:pt>
                <c:pt idx="7552">
                  <c:v>44145</c:v>
                </c:pt>
                <c:pt idx="7553">
                  <c:v>44145</c:v>
                </c:pt>
                <c:pt idx="7554">
                  <c:v>44145</c:v>
                </c:pt>
                <c:pt idx="7555">
                  <c:v>44145</c:v>
                </c:pt>
                <c:pt idx="7556">
                  <c:v>44145</c:v>
                </c:pt>
                <c:pt idx="7557">
                  <c:v>44145</c:v>
                </c:pt>
                <c:pt idx="7558">
                  <c:v>44145</c:v>
                </c:pt>
                <c:pt idx="7559">
                  <c:v>44145</c:v>
                </c:pt>
                <c:pt idx="7560">
                  <c:v>44146</c:v>
                </c:pt>
                <c:pt idx="7561">
                  <c:v>44146</c:v>
                </c:pt>
                <c:pt idx="7562">
                  <c:v>44146</c:v>
                </c:pt>
                <c:pt idx="7563">
                  <c:v>44146</c:v>
                </c:pt>
                <c:pt idx="7564">
                  <c:v>44146</c:v>
                </c:pt>
                <c:pt idx="7565">
                  <c:v>44146</c:v>
                </c:pt>
                <c:pt idx="7566">
                  <c:v>44146</c:v>
                </c:pt>
                <c:pt idx="7567">
                  <c:v>44146</c:v>
                </c:pt>
                <c:pt idx="7568">
                  <c:v>44146</c:v>
                </c:pt>
                <c:pt idx="7569">
                  <c:v>44146</c:v>
                </c:pt>
                <c:pt idx="7570">
                  <c:v>44146</c:v>
                </c:pt>
                <c:pt idx="7571">
                  <c:v>44146</c:v>
                </c:pt>
                <c:pt idx="7572">
                  <c:v>44146</c:v>
                </c:pt>
                <c:pt idx="7573">
                  <c:v>44146</c:v>
                </c:pt>
                <c:pt idx="7574">
                  <c:v>44146</c:v>
                </c:pt>
                <c:pt idx="7575">
                  <c:v>44146</c:v>
                </c:pt>
                <c:pt idx="7576">
                  <c:v>44146</c:v>
                </c:pt>
                <c:pt idx="7577">
                  <c:v>44146</c:v>
                </c:pt>
                <c:pt idx="7578">
                  <c:v>44146</c:v>
                </c:pt>
                <c:pt idx="7579">
                  <c:v>44146</c:v>
                </c:pt>
                <c:pt idx="7580">
                  <c:v>44146</c:v>
                </c:pt>
                <c:pt idx="7581">
                  <c:v>44146</c:v>
                </c:pt>
                <c:pt idx="7582">
                  <c:v>44146</c:v>
                </c:pt>
                <c:pt idx="7583">
                  <c:v>44146</c:v>
                </c:pt>
                <c:pt idx="7584">
                  <c:v>44147</c:v>
                </c:pt>
                <c:pt idx="7585">
                  <c:v>44147</c:v>
                </c:pt>
                <c:pt idx="7586">
                  <c:v>44147</c:v>
                </c:pt>
                <c:pt idx="7587">
                  <c:v>44147</c:v>
                </c:pt>
                <c:pt idx="7588">
                  <c:v>44147</c:v>
                </c:pt>
                <c:pt idx="7589">
                  <c:v>44147</c:v>
                </c:pt>
                <c:pt idx="7590">
                  <c:v>44147</c:v>
                </c:pt>
                <c:pt idx="7591">
                  <c:v>44147</c:v>
                </c:pt>
                <c:pt idx="7592">
                  <c:v>44147</c:v>
                </c:pt>
                <c:pt idx="7593">
                  <c:v>44147</c:v>
                </c:pt>
                <c:pt idx="7594">
                  <c:v>44147</c:v>
                </c:pt>
                <c:pt idx="7595">
                  <c:v>44147</c:v>
                </c:pt>
                <c:pt idx="7596">
                  <c:v>44147</c:v>
                </c:pt>
                <c:pt idx="7597">
                  <c:v>44147</c:v>
                </c:pt>
                <c:pt idx="7598">
                  <c:v>44147</c:v>
                </c:pt>
                <c:pt idx="7599">
                  <c:v>44147</c:v>
                </c:pt>
                <c:pt idx="7600">
                  <c:v>44147</c:v>
                </c:pt>
                <c:pt idx="7601">
                  <c:v>44147</c:v>
                </c:pt>
                <c:pt idx="7602">
                  <c:v>44147</c:v>
                </c:pt>
                <c:pt idx="7603">
                  <c:v>44147</c:v>
                </c:pt>
                <c:pt idx="7604">
                  <c:v>44147</c:v>
                </c:pt>
                <c:pt idx="7605">
                  <c:v>44147</c:v>
                </c:pt>
                <c:pt idx="7606">
                  <c:v>44147</c:v>
                </c:pt>
                <c:pt idx="7607">
                  <c:v>44147</c:v>
                </c:pt>
                <c:pt idx="7608">
                  <c:v>44148</c:v>
                </c:pt>
                <c:pt idx="7609">
                  <c:v>44148</c:v>
                </c:pt>
                <c:pt idx="7610">
                  <c:v>44148</c:v>
                </c:pt>
                <c:pt idx="7611">
                  <c:v>44148</c:v>
                </c:pt>
                <c:pt idx="7612">
                  <c:v>44148</c:v>
                </c:pt>
                <c:pt idx="7613">
                  <c:v>44148</c:v>
                </c:pt>
                <c:pt idx="7614">
                  <c:v>44148</c:v>
                </c:pt>
                <c:pt idx="7615">
                  <c:v>44148</c:v>
                </c:pt>
                <c:pt idx="7616">
                  <c:v>44148</c:v>
                </c:pt>
                <c:pt idx="7617">
                  <c:v>44148</c:v>
                </c:pt>
                <c:pt idx="7618">
                  <c:v>44148</c:v>
                </c:pt>
                <c:pt idx="7619">
                  <c:v>44148</c:v>
                </c:pt>
                <c:pt idx="7620">
                  <c:v>44148</c:v>
                </c:pt>
                <c:pt idx="7621">
                  <c:v>44148</c:v>
                </c:pt>
                <c:pt idx="7622">
                  <c:v>44148</c:v>
                </c:pt>
                <c:pt idx="7623">
                  <c:v>44148</c:v>
                </c:pt>
                <c:pt idx="7624">
                  <c:v>44148</c:v>
                </c:pt>
                <c:pt idx="7625">
                  <c:v>44148</c:v>
                </c:pt>
                <c:pt idx="7626">
                  <c:v>44148</c:v>
                </c:pt>
                <c:pt idx="7627">
                  <c:v>44148</c:v>
                </c:pt>
                <c:pt idx="7628">
                  <c:v>44148</c:v>
                </c:pt>
                <c:pt idx="7629">
                  <c:v>44148</c:v>
                </c:pt>
                <c:pt idx="7630">
                  <c:v>44148</c:v>
                </c:pt>
                <c:pt idx="7631">
                  <c:v>44148</c:v>
                </c:pt>
                <c:pt idx="7632">
                  <c:v>44149</c:v>
                </c:pt>
                <c:pt idx="7633">
                  <c:v>44149</c:v>
                </c:pt>
                <c:pt idx="7634">
                  <c:v>44149</c:v>
                </c:pt>
                <c:pt idx="7635">
                  <c:v>44149</c:v>
                </c:pt>
                <c:pt idx="7636">
                  <c:v>44149</c:v>
                </c:pt>
                <c:pt idx="7637">
                  <c:v>44149</c:v>
                </c:pt>
                <c:pt idx="7638">
                  <c:v>44149</c:v>
                </c:pt>
                <c:pt idx="7639">
                  <c:v>44149</c:v>
                </c:pt>
                <c:pt idx="7640">
                  <c:v>44149</c:v>
                </c:pt>
                <c:pt idx="7641">
                  <c:v>44149</c:v>
                </c:pt>
                <c:pt idx="7642">
                  <c:v>44149</c:v>
                </c:pt>
                <c:pt idx="7643">
                  <c:v>44149</c:v>
                </c:pt>
                <c:pt idx="7644">
                  <c:v>44149</c:v>
                </c:pt>
                <c:pt idx="7645">
                  <c:v>44149</c:v>
                </c:pt>
                <c:pt idx="7646">
                  <c:v>44149</c:v>
                </c:pt>
                <c:pt idx="7647">
                  <c:v>44149</c:v>
                </c:pt>
                <c:pt idx="7648">
                  <c:v>44149</c:v>
                </c:pt>
                <c:pt idx="7649">
                  <c:v>44149</c:v>
                </c:pt>
                <c:pt idx="7650">
                  <c:v>44149</c:v>
                </c:pt>
                <c:pt idx="7651">
                  <c:v>44149</c:v>
                </c:pt>
                <c:pt idx="7652">
                  <c:v>44149</c:v>
                </c:pt>
                <c:pt idx="7653">
                  <c:v>44149</c:v>
                </c:pt>
                <c:pt idx="7654">
                  <c:v>44149</c:v>
                </c:pt>
                <c:pt idx="7655">
                  <c:v>44149</c:v>
                </c:pt>
                <c:pt idx="7656">
                  <c:v>44150</c:v>
                </c:pt>
                <c:pt idx="7657">
                  <c:v>44150</c:v>
                </c:pt>
                <c:pt idx="7658">
                  <c:v>44150</c:v>
                </c:pt>
                <c:pt idx="7659">
                  <c:v>44150</c:v>
                </c:pt>
                <c:pt idx="7660">
                  <c:v>44150</c:v>
                </c:pt>
                <c:pt idx="7661">
                  <c:v>44150</c:v>
                </c:pt>
                <c:pt idx="7662">
                  <c:v>44150</c:v>
                </c:pt>
                <c:pt idx="7663">
                  <c:v>44150</c:v>
                </c:pt>
                <c:pt idx="7664">
                  <c:v>44150</c:v>
                </c:pt>
                <c:pt idx="7665">
                  <c:v>44150</c:v>
                </c:pt>
                <c:pt idx="7666">
                  <c:v>44150</c:v>
                </c:pt>
                <c:pt idx="7667">
                  <c:v>44150</c:v>
                </c:pt>
                <c:pt idx="7668">
                  <c:v>44150</c:v>
                </c:pt>
                <c:pt idx="7669">
                  <c:v>44150</c:v>
                </c:pt>
                <c:pt idx="7670">
                  <c:v>44150</c:v>
                </c:pt>
                <c:pt idx="7671">
                  <c:v>44150</c:v>
                </c:pt>
                <c:pt idx="7672">
                  <c:v>44150</c:v>
                </c:pt>
                <c:pt idx="7673">
                  <c:v>44150</c:v>
                </c:pt>
                <c:pt idx="7674">
                  <c:v>44150</c:v>
                </c:pt>
                <c:pt idx="7675">
                  <c:v>44150</c:v>
                </c:pt>
                <c:pt idx="7676">
                  <c:v>44150</c:v>
                </c:pt>
                <c:pt idx="7677">
                  <c:v>44150</c:v>
                </c:pt>
                <c:pt idx="7678">
                  <c:v>44150</c:v>
                </c:pt>
                <c:pt idx="7679">
                  <c:v>44150</c:v>
                </c:pt>
                <c:pt idx="7680">
                  <c:v>44151</c:v>
                </c:pt>
                <c:pt idx="7681">
                  <c:v>44151</c:v>
                </c:pt>
                <c:pt idx="7682">
                  <c:v>44151</c:v>
                </c:pt>
                <c:pt idx="7683">
                  <c:v>44151</c:v>
                </c:pt>
                <c:pt idx="7684">
                  <c:v>44151</c:v>
                </c:pt>
                <c:pt idx="7685">
                  <c:v>44151</c:v>
                </c:pt>
                <c:pt idx="7686">
                  <c:v>44151</c:v>
                </c:pt>
                <c:pt idx="7687">
                  <c:v>44151</c:v>
                </c:pt>
                <c:pt idx="7688">
                  <c:v>44151</c:v>
                </c:pt>
                <c:pt idx="7689">
                  <c:v>44151</c:v>
                </c:pt>
                <c:pt idx="7690">
                  <c:v>44151</c:v>
                </c:pt>
                <c:pt idx="7691">
                  <c:v>44151</c:v>
                </c:pt>
                <c:pt idx="7692">
                  <c:v>44151</c:v>
                </c:pt>
                <c:pt idx="7693">
                  <c:v>44151</c:v>
                </c:pt>
                <c:pt idx="7694">
                  <c:v>44151</c:v>
                </c:pt>
                <c:pt idx="7695">
                  <c:v>44151</c:v>
                </c:pt>
                <c:pt idx="7696">
                  <c:v>44151</c:v>
                </c:pt>
                <c:pt idx="7697">
                  <c:v>44151</c:v>
                </c:pt>
                <c:pt idx="7698">
                  <c:v>44151</c:v>
                </c:pt>
                <c:pt idx="7699">
                  <c:v>44151</c:v>
                </c:pt>
                <c:pt idx="7700">
                  <c:v>44151</c:v>
                </c:pt>
                <c:pt idx="7701">
                  <c:v>44151</c:v>
                </c:pt>
                <c:pt idx="7702">
                  <c:v>44151</c:v>
                </c:pt>
                <c:pt idx="7703">
                  <c:v>44151</c:v>
                </c:pt>
                <c:pt idx="7704">
                  <c:v>44152</c:v>
                </c:pt>
                <c:pt idx="7705">
                  <c:v>44152</c:v>
                </c:pt>
                <c:pt idx="7706">
                  <c:v>44152</c:v>
                </c:pt>
                <c:pt idx="7707">
                  <c:v>44152</c:v>
                </c:pt>
                <c:pt idx="7708">
                  <c:v>44152</c:v>
                </c:pt>
                <c:pt idx="7709">
                  <c:v>44152</c:v>
                </c:pt>
                <c:pt idx="7710">
                  <c:v>44152</c:v>
                </c:pt>
                <c:pt idx="7711">
                  <c:v>44152</c:v>
                </c:pt>
                <c:pt idx="7712">
                  <c:v>44152</c:v>
                </c:pt>
                <c:pt idx="7713">
                  <c:v>44152</c:v>
                </c:pt>
                <c:pt idx="7714">
                  <c:v>44152</c:v>
                </c:pt>
                <c:pt idx="7715">
                  <c:v>44152</c:v>
                </c:pt>
                <c:pt idx="7716">
                  <c:v>44152</c:v>
                </c:pt>
                <c:pt idx="7717">
                  <c:v>44152</c:v>
                </c:pt>
                <c:pt idx="7718">
                  <c:v>44152</c:v>
                </c:pt>
                <c:pt idx="7719">
                  <c:v>44152</c:v>
                </c:pt>
                <c:pt idx="7720">
                  <c:v>44152</c:v>
                </c:pt>
                <c:pt idx="7721">
                  <c:v>44152</c:v>
                </c:pt>
                <c:pt idx="7722">
                  <c:v>44152</c:v>
                </c:pt>
                <c:pt idx="7723">
                  <c:v>44152</c:v>
                </c:pt>
                <c:pt idx="7724">
                  <c:v>44152</c:v>
                </c:pt>
                <c:pt idx="7725">
                  <c:v>44152</c:v>
                </c:pt>
                <c:pt idx="7726">
                  <c:v>44152</c:v>
                </c:pt>
                <c:pt idx="7727">
                  <c:v>44152</c:v>
                </c:pt>
                <c:pt idx="7728">
                  <c:v>44153</c:v>
                </c:pt>
                <c:pt idx="7729">
                  <c:v>44153</c:v>
                </c:pt>
                <c:pt idx="7730">
                  <c:v>44153</c:v>
                </c:pt>
                <c:pt idx="7731">
                  <c:v>44153</c:v>
                </c:pt>
                <c:pt idx="7732">
                  <c:v>44153</c:v>
                </c:pt>
                <c:pt idx="7733">
                  <c:v>44153</c:v>
                </c:pt>
                <c:pt idx="7734">
                  <c:v>44153</c:v>
                </c:pt>
                <c:pt idx="7735">
                  <c:v>44153</c:v>
                </c:pt>
                <c:pt idx="7736">
                  <c:v>44153</c:v>
                </c:pt>
                <c:pt idx="7737">
                  <c:v>44153</c:v>
                </c:pt>
                <c:pt idx="7738">
                  <c:v>44153</c:v>
                </c:pt>
                <c:pt idx="7739">
                  <c:v>44153</c:v>
                </c:pt>
                <c:pt idx="7740">
                  <c:v>44153</c:v>
                </c:pt>
                <c:pt idx="7741">
                  <c:v>44153</c:v>
                </c:pt>
                <c:pt idx="7742">
                  <c:v>44153</c:v>
                </c:pt>
                <c:pt idx="7743">
                  <c:v>44153</c:v>
                </c:pt>
                <c:pt idx="7744">
                  <c:v>44153</c:v>
                </c:pt>
                <c:pt idx="7745">
                  <c:v>44153</c:v>
                </c:pt>
                <c:pt idx="7746">
                  <c:v>44153</c:v>
                </c:pt>
                <c:pt idx="7747">
                  <c:v>44153</c:v>
                </c:pt>
                <c:pt idx="7748">
                  <c:v>44153</c:v>
                </c:pt>
                <c:pt idx="7749">
                  <c:v>44153</c:v>
                </c:pt>
                <c:pt idx="7750">
                  <c:v>44153</c:v>
                </c:pt>
                <c:pt idx="7751">
                  <c:v>44153</c:v>
                </c:pt>
                <c:pt idx="7752">
                  <c:v>44154</c:v>
                </c:pt>
                <c:pt idx="7753">
                  <c:v>44154</c:v>
                </c:pt>
                <c:pt idx="7754">
                  <c:v>44154</c:v>
                </c:pt>
                <c:pt idx="7755">
                  <c:v>44154</c:v>
                </c:pt>
                <c:pt idx="7756">
                  <c:v>44154</c:v>
                </c:pt>
                <c:pt idx="7757">
                  <c:v>44154</c:v>
                </c:pt>
                <c:pt idx="7758">
                  <c:v>44154</c:v>
                </c:pt>
                <c:pt idx="7759">
                  <c:v>44154</c:v>
                </c:pt>
                <c:pt idx="7760">
                  <c:v>44154</c:v>
                </c:pt>
                <c:pt idx="7761">
                  <c:v>44154</c:v>
                </c:pt>
                <c:pt idx="7762">
                  <c:v>44154</c:v>
                </c:pt>
                <c:pt idx="7763">
                  <c:v>44154</c:v>
                </c:pt>
                <c:pt idx="7764">
                  <c:v>44154</c:v>
                </c:pt>
                <c:pt idx="7765">
                  <c:v>44154</c:v>
                </c:pt>
                <c:pt idx="7766">
                  <c:v>44154</c:v>
                </c:pt>
                <c:pt idx="7767">
                  <c:v>44154</c:v>
                </c:pt>
                <c:pt idx="7768">
                  <c:v>44154</c:v>
                </c:pt>
                <c:pt idx="7769">
                  <c:v>44154</c:v>
                </c:pt>
                <c:pt idx="7770">
                  <c:v>44154</c:v>
                </c:pt>
                <c:pt idx="7771">
                  <c:v>44154</c:v>
                </c:pt>
                <c:pt idx="7772">
                  <c:v>44154</c:v>
                </c:pt>
                <c:pt idx="7773">
                  <c:v>44154</c:v>
                </c:pt>
                <c:pt idx="7774">
                  <c:v>44154</c:v>
                </c:pt>
                <c:pt idx="7775">
                  <c:v>44154</c:v>
                </c:pt>
                <c:pt idx="7776">
                  <c:v>44155</c:v>
                </c:pt>
                <c:pt idx="7777">
                  <c:v>44155</c:v>
                </c:pt>
                <c:pt idx="7778">
                  <c:v>44155</c:v>
                </c:pt>
                <c:pt idx="7779">
                  <c:v>44155</c:v>
                </c:pt>
                <c:pt idx="7780">
                  <c:v>44155</c:v>
                </c:pt>
                <c:pt idx="7781">
                  <c:v>44155</c:v>
                </c:pt>
                <c:pt idx="7782">
                  <c:v>44155</c:v>
                </c:pt>
                <c:pt idx="7783">
                  <c:v>44155</c:v>
                </c:pt>
                <c:pt idx="7784">
                  <c:v>44155</c:v>
                </c:pt>
                <c:pt idx="7785">
                  <c:v>44155</c:v>
                </c:pt>
                <c:pt idx="7786">
                  <c:v>44155</c:v>
                </c:pt>
                <c:pt idx="7787">
                  <c:v>44155</c:v>
                </c:pt>
                <c:pt idx="7788">
                  <c:v>44155</c:v>
                </c:pt>
                <c:pt idx="7789">
                  <c:v>44155</c:v>
                </c:pt>
                <c:pt idx="7790">
                  <c:v>44155</c:v>
                </c:pt>
                <c:pt idx="7791">
                  <c:v>44155</c:v>
                </c:pt>
                <c:pt idx="7792">
                  <c:v>44155</c:v>
                </c:pt>
                <c:pt idx="7793">
                  <c:v>44155</c:v>
                </c:pt>
                <c:pt idx="7794">
                  <c:v>44155</c:v>
                </c:pt>
                <c:pt idx="7795">
                  <c:v>44155</c:v>
                </c:pt>
                <c:pt idx="7796">
                  <c:v>44155</c:v>
                </c:pt>
                <c:pt idx="7797">
                  <c:v>44155</c:v>
                </c:pt>
                <c:pt idx="7798">
                  <c:v>44155</c:v>
                </c:pt>
                <c:pt idx="7799">
                  <c:v>44155</c:v>
                </c:pt>
                <c:pt idx="7800">
                  <c:v>44156</c:v>
                </c:pt>
                <c:pt idx="7801">
                  <c:v>44156</c:v>
                </c:pt>
                <c:pt idx="7802">
                  <c:v>44156</c:v>
                </c:pt>
                <c:pt idx="7803">
                  <c:v>44156</c:v>
                </c:pt>
                <c:pt idx="7804">
                  <c:v>44156</c:v>
                </c:pt>
                <c:pt idx="7805">
                  <c:v>44156</c:v>
                </c:pt>
                <c:pt idx="7806">
                  <c:v>44156</c:v>
                </c:pt>
                <c:pt idx="7807">
                  <c:v>44156</c:v>
                </c:pt>
                <c:pt idx="7808">
                  <c:v>44156</c:v>
                </c:pt>
                <c:pt idx="7809">
                  <c:v>44156</c:v>
                </c:pt>
                <c:pt idx="7810">
                  <c:v>44156</c:v>
                </c:pt>
                <c:pt idx="7811">
                  <c:v>44156</c:v>
                </c:pt>
                <c:pt idx="7812">
                  <c:v>44156</c:v>
                </c:pt>
                <c:pt idx="7813">
                  <c:v>44156</c:v>
                </c:pt>
                <c:pt idx="7814">
                  <c:v>44156</c:v>
                </c:pt>
                <c:pt idx="7815">
                  <c:v>44156</c:v>
                </c:pt>
                <c:pt idx="7816">
                  <c:v>44156</c:v>
                </c:pt>
                <c:pt idx="7817">
                  <c:v>44156</c:v>
                </c:pt>
                <c:pt idx="7818">
                  <c:v>44156</c:v>
                </c:pt>
                <c:pt idx="7819">
                  <c:v>44156</c:v>
                </c:pt>
                <c:pt idx="7820">
                  <c:v>44156</c:v>
                </c:pt>
                <c:pt idx="7821">
                  <c:v>44156</c:v>
                </c:pt>
                <c:pt idx="7822">
                  <c:v>44156</c:v>
                </c:pt>
                <c:pt idx="7823">
                  <c:v>44156</c:v>
                </c:pt>
                <c:pt idx="7824">
                  <c:v>44157</c:v>
                </c:pt>
                <c:pt idx="7825">
                  <c:v>44157</c:v>
                </c:pt>
                <c:pt idx="7826">
                  <c:v>44157</c:v>
                </c:pt>
                <c:pt idx="7827">
                  <c:v>44157</c:v>
                </c:pt>
                <c:pt idx="7828">
                  <c:v>44157</c:v>
                </c:pt>
                <c:pt idx="7829">
                  <c:v>44157</c:v>
                </c:pt>
                <c:pt idx="7830">
                  <c:v>44157</c:v>
                </c:pt>
                <c:pt idx="7831">
                  <c:v>44157</c:v>
                </c:pt>
                <c:pt idx="7832">
                  <c:v>44157</c:v>
                </c:pt>
                <c:pt idx="7833">
                  <c:v>44157</c:v>
                </c:pt>
                <c:pt idx="7834">
                  <c:v>44157</c:v>
                </c:pt>
                <c:pt idx="7835">
                  <c:v>44157</c:v>
                </c:pt>
                <c:pt idx="7836">
                  <c:v>44157</c:v>
                </c:pt>
                <c:pt idx="7837">
                  <c:v>44157</c:v>
                </c:pt>
                <c:pt idx="7838">
                  <c:v>44157</c:v>
                </c:pt>
                <c:pt idx="7839">
                  <c:v>44157</c:v>
                </c:pt>
                <c:pt idx="7840">
                  <c:v>44157</c:v>
                </c:pt>
                <c:pt idx="7841">
                  <c:v>44157</c:v>
                </c:pt>
                <c:pt idx="7842">
                  <c:v>44157</c:v>
                </c:pt>
                <c:pt idx="7843">
                  <c:v>44157</c:v>
                </c:pt>
                <c:pt idx="7844">
                  <c:v>44157</c:v>
                </c:pt>
                <c:pt idx="7845">
                  <c:v>44157</c:v>
                </c:pt>
                <c:pt idx="7846">
                  <c:v>44157</c:v>
                </c:pt>
                <c:pt idx="7847">
                  <c:v>44157</c:v>
                </c:pt>
                <c:pt idx="7848">
                  <c:v>44158</c:v>
                </c:pt>
                <c:pt idx="7849">
                  <c:v>44158</c:v>
                </c:pt>
                <c:pt idx="7850">
                  <c:v>44158</c:v>
                </c:pt>
                <c:pt idx="7851">
                  <c:v>44158</c:v>
                </c:pt>
                <c:pt idx="7852">
                  <c:v>44158</c:v>
                </c:pt>
                <c:pt idx="7853">
                  <c:v>44158</c:v>
                </c:pt>
                <c:pt idx="7854">
                  <c:v>44158</c:v>
                </c:pt>
                <c:pt idx="7855">
                  <c:v>44158</c:v>
                </c:pt>
                <c:pt idx="7856">
                  <c:v>44158</c:v>
                </c:pt>
                <c:pt idx="7857">
                  <c:v>44158</c:v>
                </c:pt>
                <c:pt idx="7858">
                  <c:v>44158</c:v>
                </c:pt>
                <c:pt idx="7859">
                  <c:v>44158</c:v>
                </c:pt>
                <c:pt idx="7860">
                  <c:v>44158</c:v>
                </c:pt>
                <c:pt idx="7861">
                  <c:v>44158</c:v>
                </c:pt>
                <c:pt idx="7862">
                  <c:v>44158</c:v>
                </c:pt>
                <c:pt idx="7863">
                  <c:v>44158</c:v>
                </c:pt>
                <c:pt idx="7864">
                  <c:v>44158</c:v>
                </c:pt>
                <c:pt idx="7865">
                  <c:v>44158</c:v>
                </c:pt>
                <c:pt idx="7866">
                  <c:v>44158</c:v>
                </c:pt>
                <c:pt idx="7867">
                  <c:v>44158</c:v>
                </c:pt>
                <c:pt idx="7868">
                  <c:v>44158</c:v>
                </c:pt>
                <c:pt idx="7869">
                  <c:v>44158</c:v>
                </c:pt>
                <c:pt idx="7870">
                  <c:v>44158</c:v>
                </c:pt>
                <c:pt idx="7871">
                  <c:v>44158</c:v>
                </c:pt>
                <c:pt idx="7872">
                  <c:v>44159</c:v>
                </c:pt>
                <c:pt idx="7873">
                  <c:v>44159</c:v>
                </c:pt>
                <c:pt idx="7874">
                  <c:v>44159</c:v>
                </c:pt>
                <c:pt idx="7875">
                  <c:v>44159</c:v>
                </c:pt>
                <c:pt idx="7876">
                  <c:v>44159</c:v>
                </c:pt>
                <c:pt idx="7877">
                  <c:v>44159</c:v>
                </c:pt>
                <c:pt idx="7878">
                  <c:v>44159</c:v>
                </c:pt>
                <c:pt idx="7879">
                  <c:v>44159</c:v>
                </c:pt>
                <c:pt idx="7880">
                  <c:v>44159</c:v>
                </c:pt>
                <c:pt idx="7881">
                  <c:v>44159</c:v>
                </c:pt>
                <c:pt idx="7882">
                  <c:v>44159</c:v>
                </c:pt>
                <c:pt idx="7883">
                  <c:v>44159</c:v>
                </c:pt>
                <c:pt idx="7884">
                  <c:v>44159</c:v>
                </c:pt>
                <c:pt idx="7885">
                  <c:v>44159</c:v>
                </c:pt>
                <c:pt idx="7886">
                  <c:v>44159</c:v>
                </c:pt>
                <c:pt idx="7887">
                  <c:v>44159</c:v>
                </c:pt>
                <c:pt idx="7888">
                  <c:v>44159</c:v>
                </c:pt>
                <c:pt idx="7889">
                  <c:v>44159</c:v>
                </c:pt>
                <c:pt idx="7890">
                  <c:v>44159</c:v>
                </c:pt>
                <c:pt idx="7891">
                  <c:v>44159</c:v>
                </c:pt>
                <c:pt idx="7892">
                  <c:v>44159</c:v>
                </c:pt>
                <c:pt idx="7893">
                  <c:v>44159</c:v>
                </c:pt>
                <c:pt idx="7894">
                  <c:v>44159</c:v>
                </c:pt>
                <c:pt idx="7895">
                  <c:v>44159</c:v>
                </c:pt>
                <c:pt idx="7896">
                  <c:v>44160</c:v>
                </c:pt>
                <c:pt idx="7897">
                  <c:v>44160</c:v>
                </c:pt>
                <c:pt idx="7898">
                  <c:v>44160</c:v>
                </c:pt>
                <c:pt idx="7899">
                  <c:v>44160</c:v>
                </c:pt>
                <c:pt idx="7900">
                  <c:v>44160</c:v>
                </c:pt>
                <c:pt idx="7901">
                  <c:v>44160</c:v>
                </c:pt>
                <c:pt idx="7902">
                  <c:v>44160</c:v>
                </c:pt>
                <c:pt idx="7903">
                  <c:v>44160</c:v>
                </c:pt>
                <c:pt idx="7904">
                  <c:v>44160</c:v>
                </c:pt>
                <c:pt idx="7905">
                  <c:v>44160</c:v>
                </c:pt>
                <c:pt idx="7906">
                  <c:v>44160</c:v>
                </c:pt>
                <c:pt idx="7907">
                  <c:v>44160</c:v>
                </c:pt>
                <c:pt idx="7908">
                  <c:v>44160</c:v>
                </c:pt>
                <c:pt idx="7909">
                  <c:v>44160</c:v>
                </c:pt>
                <c:pt idx="7910">
                  <c:v>44160</c:v>
                </c:pt>
                <c:pt idx="7911">
                  <c:v>44160</c:v>
                </c:pt>
                <c:pt idx="7912">
                  <c:v>44160</c:v>
                </c:pt>
                <c:pt idx="7913">
                  <c:v>44160</c:v>
                </c:pt>
                <c:pt idx="7914">
                  <c:v>44160</c:v>
                </c:pt>
                <c:pt idx="7915">
                  <c:v>44160</c:v>
                </c:pt>
                <c:pt idx="7916">
                  <c:v>44160</c:v>
                </c:pt>
                <c:pt idx="7917">
                  <c:v>44160</c:v>
                </c:pt>
                <c:pt idx="7918">
                  <c:v>44160</c:v>
                </c:pt>
                <c:pt idx="7919">
                  <c:v>44160</c:v>
                </c:pt>
                <c:pt idx="7920">
                  <c:v>44161</c:v>
                </c:pt>
                <c:pt idx="7921">
                  <c:v>44161</c:v>
                </c:pt>
                <c:pt idx="7922">
                  <c:v>44161</c:v>
                </c:pt>
                <c:pt idx="7923">
                  <c:v>44161</c:v>
                </c:pt>
                <c:pt idx="7924">
                  <c:v>44161</c:v>
                </c:pt>
                <c:pt idx="7925">
                  <c:v>44161</c:v>
                </c:pt>
                <c:pt idx="7926">
                  <c:v>44161</c:v>
                </c:pt>
                <c:pt idx="7927">
                  <c:v>44161</c:v>
                </c:pt>
                <c:pt idx="7928">
                  <c:v>44161</c:v>
                </c:pt>
                <c:pt idx="7929">
                  <c:v>44161</c:v>
                </c:pt>
                <c:pt idx="7930">
                  <c:v>44161</c:v>
                </c:pt>
                <c:pt idx="7931">
                  <c:v>44161</c:v>
                </c:pt>
                <c:pt idx="7932">
                  <c:v>44161</c:v>
                </c:pt>
                <c:pt idx="7933">
                  <c:v>44161</c:v>
                </c:pt>
                <c:pt idx="7934">
                  <c:v>44161</c:v>
                </c:pt>
                <c:pt idx="7935">
                  <c:v>44161</c:v>
                </c:pt>
                <c:pt idx="7936">
                  <c:v>44161</c:v>
                </c:pt>
                <c:pt idx="7937">
                  <c:v>44161</c:v>
                </c:pt>
                <c:pt idx="7938">
                  <c:v>44161</c:v>
                </c:pt>
                <c:pt idx="7939">
                  <c:v>44161</c:v>
                </c:pt>
                <c:pt idx="7940">
                  <c:v>44161</c:v>
                </c:pt>
                <c:pt idx="7941">
                  <c:v>44161</c:v>
                </c:pt>
                <c:pt idx="7942">
                  <c:v>44161</c:v>
                </c:pt>
                <c:pt idx="7943">
                  <c:v>44161</c:v>
                </c:pt>
                <c:pt idx="7944">
                  <c:v>44162</c:v>
                </c:pt>
                <c:pt idx="7945">
                  <c:v>44162</c:v>
                </c:pt>
                <c:pt idx="7946">
                  <c:v>44162</c:v>
                </c:pt>
                <c:pt idx="7947">
                  <c:v>44162</c:v>
                </c:pt>
                <c:pt idx="7948">
                  <c:v>44162</c:v>
                </c:pt>
                <c:pt idx="7949">
                  <c:v>44162</c:v>
                </c:pt>
                <c:pt idx="7950">
                  <c:v>44162</c:v>
                </c:pt>
                <c:pt idx="7951">
                  <c:v>44162</c:v>
                </c:pt>
                <c:pt idx="7952">
                  <c:v>44162</c:v>
                </c:pt>
                <c:pt idx="7953">
                  <c:v>44162</c:v>
                </c:pt>
                <c:pt idx="7954">
                  <c:v>44162</c:v>
                </c:pt>
                <c:pt idx="7955">
                  <c:v>44162</c:v>
                </c:pt>
                <c:pt idx="7956">
                  <c:v>44162</c:v>
                </c:pt>
                <c:pt idx="7957">
                  <c:v>44162</c:v>
                </c:pt>
                <c:pt idx="7958">
                  <c:v>44162</c:v>
                </c:pt>
                <c:pt idx="7959">
                  <c:v>44162</c:v>
                </c:pt>
                <c:pt idx="7960">
                  <c:v>44162</c:v>
                </c:pt>
                <c:pt idx="7961">
                  <c:v>44162</c:v>
                </c:pt>
                <c:pt idx="7962">
                  <c:v>44162</c:v>
                </c:pt>
                <c:pt idx="7963">
                  <c:v>44162</c:v>
                </c:pt>
                <c:pt idx="7964">
                  <c:v>44162</c:v>
                </c:pt>
                <c:pt idx="7965">
                  <c:v>44162</c:v>
                </c:pt>
                <c:pt idx="7966">
                  <c:v>44162</c:v>
                </c:pt>
                <c:pt idx="7967">
                  <c:v>44162</c:v>
                </c:pt>
                <c:pt idx="7968">
                  <c:v>44163</c:v>
                </c:pt>
                <c:pt idx="7969">
                  <c:v>44163</c:v>
                </c:pt>
                <c:pt idx="7970">
                  <c:v>44163</c:v>
                </c:pt>
                <c:pt idx="7971">
                  <c:v>44163</c:v>
                </c:pt>
                <c:pt idx="7972">
                  <c:v>44163</c:v>
                </c:pt>
                <c:pt idx="7973">
                  <c:v>44163</c:v>
                </c:pt>
                <c:pt idx="7974">
                  <c:v>44163</c:v>
                </c:pt>
                <c:pt idx="7975">
                  <c:v>44163</c:v>
                </c:pt>
                <c:pt idx="7976">
                  <c:v>44163</c:v>
                </c:pt>
                <c:pt idx="7977">
                  <c:v>44163</c:v>
                </c:pt>
                <c:pt idx="7978">
                  <c:v>44163</c:v>
                </c:pt>
                <c:pt idx="7979">
                  <c:v>44163</c:v>
                </c:pt>
                <c:pt idx="7980">
                  <c:v>44163</c:v>
                </c:pt>
                <c:pt idx="7981">
                  <c:v>44163</c:v>
                </c:pt>
                <c:pt idx="7982">
                  <c:v>44163</c:v>
                </c:pt>
                <c:pt idx="7983">
                  <c:v>44163</c:v>
                </c:pt>
                <c:pt idx="7984">
                  <c:v>44163</c:v>
                </c:pt>
                <c:pt idx="7985">
                  <c:v>44163</c:v>
                </c:pt>
                <c:pt idx="7986">
                  <c:v>44163</c:v>
                </c:pt>
                <c:pt idx="7987">
                  <c:v>44163</c:v>
                </c:pt>
                <c:pt idx="7988">
                  <c:v>44163</c:v>
                </c:pt>
                <c:pt idx="7989">
                  <c:v>44163</c:v>
                </c:pt>
                <c:pt idx="7990">
                  <c:v>44163</c:v>
                </c:pt>
                <c:pt idx="7991">
                  <c:v>44163</c:v>
                </c:pt>
                <c:pt idx="7992">
                  <c:v>44164</c:v>
                </c:pt>
                <c:pt idx="7993">
                  <c:v>44164</c:v>
                </c:pt>
                <c:pt idx="7994">
                  <c:v>44164</c:v>
                </c:pt>
                <c:pt idx="7995">
                  <c:v>44164</c:v>
                </c:pt>
                <c:pt idx="7996">
                  <c:v>44164</c:v>
                </c:pt>
                <c:pt idx="7997">
                  <c:v>44164</c:v>
                </c:pt>
                <c:pt idx="7998">
                  <c:v>44164</c:v>
                </c:pt>
                <c:pt idx="7999">
                  <c:v>44164</c:v>
                </c:pt>
                <c:pt idx="8000">
                  <c:v>44164</c:v>
                </c:pt>
                <c:pt idx="8001">
                  <c:v>44164</c:v>
                </c:pt>
                <c:pt idx="8002">
                  <c:v>44164</c:v>
                </c:pt>
                <c:pt idx="8003">
                  <c:v>44164</c:v>
                </c:pt>
                <c:pt idx="8004">
                  <c:v>44164</c:v>
                </c:pt>
                <c:pt idx="8005">
                  <c:v>44164</c:v>
                </c:pt>
                <c:pt idx="8006">
                  <c:v>44164</c:v>
                </c:pt>
                <c:pt idx="8007">
                  <c:v>44164</c:v>
                </c:pt>
                <c:pt idx="8008">
                  <c:v>44164</c:v>
                </c:pt>
                <c:pt idx="8009">
                  <c:v>44164</c:v>
                </c:pt>
                <c:pt idx="8010">
                  <c:v>44164</c:v>
                </c:pt>
                <c:pt idx="8011">
                  <c:v>44164</c:v>
                </c:pt>
                <c:pt idx="8012">
                  <c:v>44164</c:v>
                </c:pt>
                <c:pt idx="8013">
                  <c:v>44164</c:v>
                </c:pt>
                <c:pt idx="8014">
                  <c:v>44164</c:v>
                </c:pt>
                <c:pt idx="8015">
                  <c:v>44164</c:v>
                </c:pt>
                <c:pt idx="8016">
                  <c:v>44165</c:v>
                </c:pt>
                <c:pt idx="8017">
                  <c:v>44165</c:v>
                </c:pt>
                <c:pt idx="8018">
                  <c:v>44165</c:v>
                </c:pt>
                <c:pt idx="8019">
                  <c:v>44165</c:v>
                </c:pt>
                <c:pt idx="8020">
                  <c:v>44165</c:v>
                </c:pt>
                <c:pt idx="8021">
                  <c:v>44165</c:v>
                </c:pt>
                <c:pt idx="8022">
                  <c:v>44165</c:v>
                </c:pt>
                <c:pt idx="8023">
                  <c:v>44165</c:v>
                </c:pt>
                <c:pt idx="8024">
                  <c:v>44165</c:v>
                </c:pt>
                <c:pt idx="8025">
                  <c:v>44165</c:v>
                </c:pt>
                <c:pt idx="8026">
                  <c:v>44165</c:v>
                </c:pt>
                <c:pt idx="8027">
                  <c:v>44165</c:v>
                </c:pt>
                <c:pt idx="8028">
                  <c:v>44165</c:v>
                </c:pt>
                <c:pt idx="8029">
                  <c:v>44165</c:v>
                </c:pt>
                <c:pt idx="8030">
                  <c:v>44165</c:v>
                </c:pt>
                <c:pt idx="8031">
                  <c:v>44165</c:v>
                </c:pt>
                <c:pt idx="8032">
                  <c:v>44165</c:v>
                </c:pt>
                <c:pt idx="8033">
                  <c:v>44165</c:v>
                </c:pt>
                <c:pt idx="8034">
                  <c:v>44165</c:v>
                </c:pt>
                <c:pt idx="8035">
                  <c:v>44165</c:v>
                </c:pt>
                <c:pt idx="8036">
                  <c:v>44165</c:v>
                </c:pt>
                <c:pt idx="8037">
                  <c:v>44165</c:v>
                </c:pt>
                <c:pt idx="8038">
                  <c:v>44165</c:v>
                </c:pt>
                <c:pt idx="8039">
                  <c:v>44165</c:v>
                </c:pt>
                <c:pt idx="8040">
                  <c:v>44166</c:v>
                </c:pt>
                <c:pt idx="8041">
                  <c:v>44166</c:v>
                </c:pt>
                <c:pt idx="8042">
                  <c:v>44166</c:v>
                </c:pt>
                <c:pt idx="8043">
                  <c:v>44166</c:v>
                </c:pt>
                <c:pt idx="8044">
                  <c:v>44166</c:v>
                </c:pt>
                <c:pt idx="8045">
                  <c:v>44166</c:v>
                </c:pt>
                <c:pt idx="8046">
                  <c:v>44166</c:v>
                </c:pt>
                <c:pt idx="8047">
                  <c:v>44166</c:v>
                </c:pt>
                <c:pt idx="8048">
                  <c:v>44166</c:v>
                </c:pt>
                <c:pt idx="8049">
                  <c:v>44166</c:v>
                </c:pt>
                <c:pt idx="8050">
                  <c:v>44166</c:v>
                </c:pt>
                <c:pt idx="8051">
                  <c:v>44166</c:v>
                </c:pt>
                <c:pt idx="8052">
                  <c:v>44166</c:v>
                </c:pt>
                <c:pt idx="8053">
                  <c:v>44166</c:v>
                </c:pt>
                <c:pt idx="8054">
                  <c:v>44166</c:v>
                </c:pt>
                <c:pt idx="8055">
                  <c:v>44166</c:v>
                </c:pt>
                <c:pt idx="8056">
                  <c:v>44166</c:v>
                </c:pt>
                <c:pt idx="8057">
                  <c:v>44166</c:v>
                </c:pt>
                <c:pt idx="8058">
                  <c:v>44166</c:v>
                </c:pt>
                <c:pt idx="8059">
                  <c:v>44166</c:v>
                </c:pt>
                <c:pt idx="8060">
                  <c:v>44166</c:v>
                </c:pt>
                <c:pt idx="8061">
                  <c:v>44166</c:v>
                </c:pt>
                <c:pt idx="8062">
                  <c:v>44166</c:v>
                </c:pt>
                <c:pt idx="8063">
                  <c:v>44166</c:v>
                </c:pt>
                <c:pt idx="8064">
                  <c:v>44167</c:v>
                </c:pt>
                <c:pt idx="8065">
                  <c:v>44167</c:v>
                </c:pt>
                <c:pt idx="8066">
                  <c:v>44167</c:v>
                </c:pt>
                <c:pt idx="8067">
                  <c:v>44167</c:v>
                </c:pt>
                <c:pt idx="8068">
                  <c:v>44167</c:v>
                </c:pt>
                <c:pt idx="8069">
                  <c:v>44167</c:v>
                </c:pt>
                <c:pt idx="8070">
                  <c:v>44167</c:v>
                </c:pt>
                <c:pt idx="8071">
                  <c:v>44167</c:v>
                </c:pt>
                <c:pt idx="8072">
                  <c:v>44167</c:v>
                </c:pt>
                <c:pt idx="8073">
                  <c:v>44167</c:v>
                </c:pt>
                <c:pt idx="8074">
                  <c:v>44167</c:v>
                </c:pt>
                <c:pt idx="8075">
                  <c:v>44167</c:v>
                </c:pt>
                <c:pt idx="8076">
                  <c:v>44167</c:v>
                </c:pt>
                <c:pt idx="8077">
                  <c:v>44167</c:v>
                </c:pt>
                <c:pt idx="8078">
                  <c:v>44167</c:v>
                </c:pt>
                <c:pt idx="8079">
                  <c:v>44167</c:v>
                </c:pt>
                <c:pt idx="8080">
                  <c:v>44167</c:v>
                </c:pt>
                <c:pt idx="8081">
                  <c:v>44167</c:v>
                </c:pt>
                <c:pt idx="8082">
                  <c:v>44167</c:v>
                </c:pt>
                <c:pt idx="8083">
                  <c:v>44167</c:v>
                </c:pt>
                <c:pt idx="8084">
                  <c:v>44167</c:v>
                </c:pt>
                <c:pt idx="8085">
                  <c:v>44167</c:v>
                </c:pt>
                <c:pt idx="8086">
                  <c:v>44167</c:v>
                </c:pt>
                <c:pt idx="8087">
                  <c:v>44167</c:v>
                </c:pt>
                <c:pt idx="8088">
                  <c:v>44168</c:v>
                </c:pt>
                <c:pt idx="8089">
                  <c:v>44168</c:v>
                </c:pt>
                <c:pt idx="8090">
                  <c:v>44168</c:v>
                </c:pt>
                <c:pt idx="8091">
                  <c:v>44168</c:v>
                </c:pt>
                <c:pt idx="8092">
                  <c:v>44168</c:v>
                </c:pt>
                <c:pt idx="8093">
                  <c:v>44168</c:v>
                </c:pt>
                <c:pt idx="8094">
                  <c:v>44168</c:v>
                </c:pt>
                <c:pt idx="8095">
                  <c:v>44168</c:v>
                </c:pt>
                <c:pt idx="8096">
                  <c:v>44168</c:v>
                </c:pt>
                <c:pt idx="8097">
                  <c:v>44168</c:v>
                </c:pt>
                <c:pt idx="8098">
                  <c:v>44168</c:v>
                </c:pt>
                <c:pt idx="8099">
                  <c:v>44168</c:v>
                </c:pt>
                <c:pt idx="8100">
                  <c:v>44168</c:v>
                </c:pt>
                <c:pt idx="8101">
                  <c:v>44168</c:v>
                </c:pt>
                <c:pt idx="8102">
                  <c:v>44168</c:v>
                </c:pt>
                <c:pt idx="8103">
                  <c:v>44168</c:v>
                </c:pt>
                <c:pt idx="8104">
                  <c:v>44168</c:v>
                </c:pt>
                <c:pt idx="8105">
                  <c:v>44168</c:v>
                </c:pt>
                <c:pt idx="8106">
                  <c:v>44168</c:v>
                </c:pt>
                <c:pt idx="8107">
                  <c:v>44168</c:v>
                </c:pt>
                <c:pt idx="8108">
                  <c:v>44168</c:v>
                </c:pt>
                <c:pt idx="8109">
                  <c:v>44168</c:v>
                </c:pt>
                <c:pt idx="8110">
                  <c:v>44168</c:v>
                </c:pt>
                <c:pt idx="8111">
                  <c:v>44168</c:v>
                </c:pt>
                <c:pt idx="8112">
                  <c:v>44169</c:v>
                </c:pt>
                <c:pt idx="8113">
                  <c:v>44169</c:v>
                </c:pt>
                <c:pt idx="8114">
                  <c:v>44169</c:v>
                </c:pt>
                <c:pt idx="8115">
                  <c:v>44169</c:v>
                </c:pt>
                <c:pt idx="8116">
                  <c:v>44169</c:v>
                </c:pt>
                <c:pt idx="8117">
                  <c:v>44169</c:v>
                </c:pt>
                <c:pt idx="8118">
                  <c:v>44169</c:v>
                </c:pt>
                <c:pt idx="8119">
                  <c:v>44169</c:v>
                </c:pt>
                <c:pt idx="8120">
                  <c:v>44169</c:v>
                </c:pt>
                <c:pt idx="8121">
                  <c:v>44169</c:v>
                </c:pt>
                <c:pt idx="8122">
                  <c:v>44169</c:v>
                </c:pt>
                <c:pt idx="8123">
                  <c:v>44169</c:v>
                </c:pt>
                <c:pt idx="8124">
                  <c:v>44169</c:v>
                </c:pt>
                <c:pt idx="8125">
                  <c:v>44169</c:v>
                </c:pt>
                <c:pt idx="8126">
                  <c:v>44169</c:v>
                </c:pt>
                <c:pt idx="8127">
                  <c:v>44169</c:v>
                </c:pt>
                <c:pt idx="8128">
                  <c:v>44169</c:v>
                </c:pt>
                <c:pt idx="8129">
                  <c:v>44169</c:v>
                </c:pt>
                <c:pt idx="8130">
                  <c:v>44169</c:v>
                </c:pt>
                <c:pt idx="8131">
                  <c:v>44169</c:v>
                </c:pt>
                <c:pt idx="8132">
                  <c:v>44169</c:v>
                </c:pt>
                <c:pt idx="8133">
                  <c:v>44169</c:v>
                </c:pt>
                <c:pt idx="8134">
                  <c:v>44169</c:v>
                </c:pt>
                <c:pt idx="8135">
                  <c:v>44169</c:v>
                </c:pt>
                <c:pt idx="8136">
                  <c:v>44170</c:v>
                </c:pt>
                <c:pt idx="8137">
                  <c:v>44170</c:v>
                </c:pt>
                <c:pt idx="8138">
                  <c:v>44170</c:v>
                </c:pt>
                <c:pt idx="8139">
                  <c:v>44170</c:v>
                </c:pt>
                <c:pt idx="8140">
                  <c:v>44170</c:v>
                </c:pt>
                <c:pt idx="8141">
                  <c:v>44170</c:v>
                </c:pt>
                <c:pt idx="8142">
                  <c:v>44170</c:v>
                </c:pt>
                <c:pt idx="8143">
                  <c:v>44170</c:v>
                </c:pt>
                <c:pt idx="8144">
                  <c:v>44170</c:v>
                </c:pt>
                <c:pt idx="8145">
                  <c:v>44170</c:v>
                </c:pt>
                <c:pt idx="8146">
                  <c:v>44170</c:v>
                </c:pt>
                <c:pt idx="8147">
                  <c:v>44170</c:v>
                </c:pt>
                <c:pt idx="8148">
                  <c:v>44170</c:v>
                </c:pt>
                <c:pt idx="8149">
                  <c:v>44170</c:v>
                </c:pt>
                <c:pt idx="8150">
                  <c:v>44170</c:v>
                </c:pt>
                <c:pt idx="8151">
                  <c:v>44170</c:v>
                </c:pt>
                <c:pt idx="8152">
                  <c:v>44170</c:v>
                </c:pt>
                <c:pt idx="8153">
                  <c:v>44170</c:v>
                </c:pt>
                <c:pt idx="8154">
                  <c:v>44170</c:v>
                </c:pt>
                <c:pt idx="8155">
                  <c:v>44170</c:v>
                </c:pt>
                <c:pt idx="8156">
                  <c:v>44170</c:v>
                </c:pt>
                <c:pt idx="8157">
                  <c:v>44170</c:v>
                </c:pt>
                <c:pt idx="8158">
                  <c:v>44170</c:v>
                </c:pt>
                <c:pt idx="8159">
                  <c:v>44170</c:v>
                </c:pt>
                <c:pt idx="8160">
                  <c:v>44171</c:v>
                </c:pt>
                <c:pt idx="8161">
                  <c:v>44171</c:v>
                </c:pt>
                <c:pt idx="8162">
                  <c:v>44171</c:v>
                </c:pt>
                <c:pt idx="8163">
                  <c:v>44171</c:v>
                </c:pt>
                <c:pt idx="8164">
                  <c:v>44171</c:v>
                </c:pt>
                <c:pt idx="8165">
                  <c:v>44171</c:v>
                </c:pt>
                <c:pt idx="8166">
                  <c:v>44171</c:v>
                </c:pt>
                <c:pt idx="8167">
                  <c:v>44171</c:v>
                </c:pt>
                <c:pt idx="8168">
                  <c:v>44171</c:v>
                </c:pt>
                <c:pt idx="8169">
                  <c:v>44171</c:v>
                </c:pt>
                <c:pt idx="8170">
                  <c:v>44171</c:v>
                </c:pt>
                <c:pt idx="8171">
                  <c:v>44171</c:v>
                </c:pt>
                <c:pt idx="8172">
                  <c:v>44171</c:v>
                </c:pt>
                <c:pt idx="8173">
                  <c:v>44171</c:v>
                </c:pt>
                <c:pt idx="8174">
                  <c:v>44171</c:v>
                </c:pt>
                <c:pt idx="8175">
                  <c:v>44171</c:v>
                </c:pt>
                <c:pt idx="8176">
                  <c:v>44171</c:v>
                </c:pt>
                <c:pt idx="8177">
                  <c:v>44171</c:v>
                </c:pt>
                <c:pt idx="8178">
                  <c:v>44171</c:v>
                </c:pt>
                <c:pt idx="8179">
                  <c:v>44171</c:v>
                </c:pt>
                <c:pt idx="8180">
                  <c:v>44171</c:v>
                </c:pt>
                <c:pt idx="8181">
                  <c:v>44171</c:v>
                </c:pt>
                <c:pt idx="8182">
                  <c:v>44171</c:v>
                </c:pt>
                <c:pt idx="8183">
                  <c:v>44171</c:v>
                </c:pt>
                <c:pt idx="8184">
                  <c:v>44172</c:v>
                </c:pt>
                <c:pt idx="8185">
                  <c:v>44172</c:v>
                </c:pt>
                <c:pt idx="8186">
                  <c:v>44172</c:v>
                </c:pt>
                <c:pt idx="8187">
                  <c:v>44172</c:v>
                </c:pt>
                <c:pt idx="8188">
                  <c:v>44172</c:v>
                </c:pt>
                <c:pt idx="8189">
                  <c:v>44172</c:v>
                </c:pt>
                <c:pt idx="8190">
                  <c:v>44172</c:v>
                </c:pt>
                <c:pt idx="8191">
                  <c:v>44172</c:v>
                </c:pt>
                <c:pt idx="8192">
                  <c:v>44172</c:v>
                </c:pt>
                <c:pt idx="8193">
                  <c:v>44172</c:v>
                </c:pt>
                <c:pt idx="8194">
                  <c:v>44172</c:v>
                </c:pt>
                <c:pt idx="8195">
                  <c:v>44172</c:v>
                </c:pt>
                <c:pt idx="8196">
                  <c:v>44172</c:v>
                </c:pt>
                <c:pt idx="8197">
                  <c:v>44172</c:v>
                </c:pt>
                <c:pt idx="8198">
                  <c:v>44172</c:v>
                </c:pt>
                <c:pt idx="8199">
                  <c:v>44172</c:v>
                </c:pt>
                <c:pt idx="8200">
                  <c:v>44172</c:v>
                </c:pt>
                <c:pt idx="8201">
                  <c:v>44172</c:v>
                </c:pt>
                <c:pt idx="8202">
                  <c:v>44172</c:v>
                </c:pt>
                <c:pt idx="8203">
                  <c:v>44172</c:v>
                </c:pt>
                <c:pt idx="8204">
                  <c:v>44172</c:v>
                </c:pt>
                <c:pt idx="8205">
                  <c:v>44172</c:v>
                </c:pt>
                <c:pt idx="8206">
                  <c:v>44172</c:v>
                </c:pt>
                <c:pt idx="8207">
                  <c:v>44172</c:v>
                </c:pt>
                <c:pt idx="8208">
                  <c:v>44173</c:v>
                </c:pt>
                <c:pt idx="8209">
                  <c:v>44173</c:v>
                </c:pt>
                <c:pt idx="8210">
                  <c:v>44173</c:v>
                </c:pt>
                <c:pt idx="8211">
                  <c:v>44173</c:v>
                </c:pt>
                <c:pt idx="8212">
                  <c:v>44173</c:v>
                </c:pt>
                <c:pt idx="8213">
                  <c:v>44173</c:v>
                </c:pt>
                <c:pt idx="8214">
                  <c:v>44173</c:v>
                </c:pt>
                <c:pt idx="8215">
                  <c:v>44173</c:v>
                </c:pt>
                <c:pt idx="8216">
                  <c:v>44173</c:v>
                </c:pt>
                <c:pt idx="8217">
                  <c:v>44173</c:v>
                </c:pt>
                <c:pt idx="8218">
                  <c:v>44173</c:v>
                </c:pt>
                <c:pt idx="8219">
                  <c:v>44173</c:v>
                </c:pt>
                <c:pt idx="8220">
                  <c:v>44173</c:v>
                </c:pt>
                <c:pt idx="8221">
                  <c:v>44173</c:v>
                </c:pt>
                <c:pt idx="8222">
                  <c:v>44173</c:v>
                </c:pt>
                <c:pt idx="8223">
                  <c:v>44173</c:v>
                </c:pt>
                <c:pt idx="8224">
                  <c:v>44173</c:v>
                </c:pt>
                <c:pt idx="8225">
                  <c:v>44173</c:v>
                </c:pt>
                <c:pt idx="8226">
                  <c:v>44173</c:v>
                </c:pt>
                <c:pt idx="8227">
                  <c:v>44173</c:v>
                </c:pt>
                <c:pt idx="8228">
                  <c:v>44173</c:v>
                </c:pt>
                <c:pt idx="8229">
                  <c:v>44173</c:v>
                </c:pt>
                <c:pt idx="8230">
                  <c:v>44173</c:v>
                </c:pt>
                <c:pt idx="8231">
                  <c:v>44173</c:v>
                </c:pt>
                <c:pt idx="8232">
                  <c:v>44174</c:v>
                </c:pt>
                <c:pt idx="8233">
                  <c:v>44174</c:v>
                </c:pt>
                <c:pt idx="8234">
                  <c:v>44174</c:v>
                </c:pt>
                <c:pt idx="8235">
                  <c:v>44174</c:v>
                </c:pt>
                <c:pt idx="8236">
                  <c:v>44174</c:v>
                </c:pt>
                <c:pt idx="8237">
                  <c:v>44174</c:v>
                </c:pt>
                <c:pt idx="8238">
                  <c:v>44174</c:v>
                </c:pt>
                <c:pt idx="8239">
                  <c:v>44174</c:v>
                </c:pt>
                <c:pt idx="8240">
                  <c:v>44174</c:v>
                </c:pt>
                <c:pt idx="8241">
                  <c:v>44174</c:v>
                </c:pt>
                <c:pt idx="8242">
                  <c:v>44174</c:v>
                </c:pt>
                <c:pt idx="8243">
                  <c:v>44174</c:v>
                </c:pt>
                <c:pt idx="8244">
                  <c:v>44174</c:v>
                </c:pt>
                <c:pt idx="8245">
                  <c:v>44174</c:v>
                </c:pt>
                <c:pt idx="8246">
                  <c:v>44174</c:v>
                </c:pt>
                <c:pt idx="8247">
                  <c:v>44174</c:v>
                </c:pt>
                <c:pt idx="8248">
                  <c:v>44174</c:v>
                </c:pt>
                <c:pt idx="8249">
                  <c:v>44174</c:v>
                </c:pt>
                <c:pt idx="8250">
                  <c:v>44174</c:v>
                </c:pt>
                <c:pt idx="8251">
                  <c:v>44174</c:v>
                </c:pt>
                <c:pt idx="8252">
                  <c:v>44174</c:v>
                </c:pt>
                <c:pt idx="8253">
                  <c:v>44174</c:v>
                </c:pt>
                <c:pt idx="8254">
                  <c:v>44174</c:v>
                </c:pt>
                <c:pt idx="8255">
                  <c:v>44174</c:v>
                </c:pt>
                <c:pt idx="8256">
                  <c:v>44175</c:v>
                </c:pt>
                <c:pt idx="8257">
                  <c:v>44175</c:v>
                </c:pt>
                <c:pt idx="8258">
                  <c:v>44175</c:v>
                </c:pt>
                <c:pt idx="8259">
                  <c:v>44175</c:v>
                </c:pt>
                <c:pt idx="8260">
                  <c:v>44175</c:v>
                </c:pt>
                <c:pt idx="8261">
                  <c:v>44175</c:v>
                </c:pt>
                <c:pt idx="8262">
                  <c:v>44175</c:v>
                </c:pt>
                <c:pt idx="8263">
                  <c:v>44175</c:v>
                </c:pt>
                <c:pt idx="8264">
                  <c:v>44175</c:v>
                </c:pt>
                <c:pt idx="8265">
                  <c:v>44175</c:v>
                </c:pt>
                <c:pt idx="8266">
                  <c:v>44175</c:v>
                </c:pt>
                <c:pt idx="8267">
                  <c:v>44175</c:v>
                </c:pt>
                <c:pt idx="8268">
                  <c:v>44175</c:v>
                </c:pt>
                <c:pt idx="8269">
                  <c:v>44175</c:v>
                </c:pt>
                <c:pt idx="8270">
                  <c:v>44175</c:v>
                </c:pt>
                <c:pt idx="8271">
                  <c:v>44175</c:v>
                </c:pt>
                <c:pt idx="8272">
                  <c:v>44175</c:v>
                </c:pt>
                <c:pt idx="8273">
                  <c:v>44175</c:v>
                </c:pt>
                <c:pt idx="8274">
                  <c:v>44175</c:v>
                </c:pt>
                <c:pt idx="8275">
                  <c:v>44175</c:v>
                </c:pt>
                <c:pt idx="8276">
                  <c:v>44175</c:v>
                </c:pt>
                <c:pt idx="8277">
                  <c:v>44175</c:v>
                </c:pt>
                <c:pt idx="8278">
                  <c:v>44175</c:v>
                </c:pt>
                <c:pt idx="8279">
                  <c:v>44175</c:v>
                </c:pt>
                <c:pt idx="8280">
                  <c:v>44176</c:v>
                </c:pt>
                <c:pt idx="8281">
                  <c:v>44176</c:v>
                </c:pt>
                <c:pt idx="8282">
                  <c:v>44176</c:v>
                </c:pt>
                <c:pt idx="8283">
                  <c:v>44176</c:v>
                </c:pt>
                <c:pt idx="8284">
                  <c:v>44176</c:v>
                </c:pt>
                <c:pt idx="8285">
                  <c:v>44176</c:v>
                </c:pt>
                <c:pt idx="8286">
                  <c:v>44176</c:v>
                </c:pt>
                <c:pt idx="8287">
                  <c:v>44176</c:v>
                </c:pt>
                <c:pt idx="8288">
                  <c:v>44176</c:v>
                </c:pt>
                <c:pt idx="8289">
                  <c:v>44176</c:v>
                </c:pt>
                <c:pt idx="8290">
                  <c:v>44176</c:v>
                </c:pt>
                <c:pt idx="8291">
                  <c:v>44176</c:v>
                </c:pt>
                <c:pt idx="8292">
                  <c:v>44176</c:v>
                </c:pt>
                <c:pt idx="8293">
                  <c:v>44176</c:v>
                </c:pt>
                <c:pt idx="8294">
                  <c:v>44176</c:v>
                </c:pt>
                <c:pt idx="8295">
                  <c:v>44176</c:v>
                </c:pt>
                <c:pt idx="8296">
                  <c:v>44176</c:v>
                </c:pt>
                <c:pt idx="8297">
                  <c:v>44176</c:v>
                </c:pt>
                <c:pt idx="8298">
                  <c:v>44176</c:v>
                </c:pt>
                <c:pt idx="8299">
                  <c:v>44176</c:v>
                </c:pt>
                <c:pt idx="8300">
                  <c:v>44176</c:v>
                </c:pt>
                <c:pt idx="8301">
                  <c:v>44176</c:v>
                </c:pt>
                <c:pt idx="8302">
                  <c:v>44176</c:v>
                </c:pt>
                <c:pt idx="8303">
                  <c:v>44176</c:v>
                </c:pt>
                <c:pt idx="8304">
                  <c:v>44177</c:v>
                </c:pt>
                <c:pt idx="8305">
                  <c:v>44177</c:v>
                </c:pt>
                <c:pt idx="8306">
                  <c:v>44177</c:v>
                </c:pt>
                <c:pt idx="8307">
                  <c:v>44177</c:v>
                </c:pt>
                <c:pt idx="8308">
                  <c:v>44177</c:v>
                </c:pt>
                <c:pt idx="8309">
                  <c:v>44177</c:v>
                </c:pt>
                <c:pt idx="8310">
                  <c:v>44177</c:v>
                </c:pt>
                <c:pt idx="8311">
                  <c:v>44177</c:v>
                </c:pt>
                <c:pt idx="8312">
                  <c:v>44177</c:v>
                </c:pt>
                <c:pt idx="8313">
                  <c:v>44177</c:v>
                </c:pt>
                <c:pt idx="8314">
                  <c:v>44177</c:v>
                </c:pt>
                <c:pt idx="8315">
                  <c:v>44177</c:v>
                </c:pt>
                <c:pt idx="8316">
                  <c:v>44177</c:v>
                </c:pt>
                <c:pt idx="8317">
                  <c:v>44177</c:v>
                </c:pt>
                <c:pt idx="8318">
                  <c:v>44177</c:v>
                </c:pt>
                <c:pt idx="8319">
                  <c:v>44177</c:v>
                </c:pt>
                <c:pt idx="8320">
                  <c:v>44177</c:v>
                </c:pt>
                <c:pt idx="8321">
                  <c:v>44177</c:v>
                </c:pt>
                <c:pt idx="8322">
                  <c:v>44177</c:v>
                </c:pt>
                <c:pt idx="8323">
                  <c:v>44177</c:v>
                </c:pt>
                <c:pt idx="8324">
                  <c:v>44177</c:v>
                </c:pt>
                <c:pt idx="8325">
                  <c:v>44177</c:v>
                </c:pt>
                <c:pt idx="8326">
                  <c:v>44177</c:v>
                </c:pt>
                <c:pt idx="8327">
                  <c:v>44177</c:v>
                </c:pt>
                <c:pt idx="8328">
                  <c:v>44178</c:v>
                </c:pt>
                <c:pt idx="8329">
                  <c:v>44178</c:v>
                </c:pt>
                <c:pt idx="8330">
                  <c:v>44178</c:v>
                </c:pt>
                <c:pt idx="8331">
                  <c:v>44178</c:v>
                </c:pt>
                <c:pt idx="8332">
                  <c:v>44178</c:v>
                </c:pt>
                <c:pt idx="8333">
                  <c:v>44178</c:v>
                </c:pt>
                <c:pt idx="8334">
                  <c:v>44178</c:v>
                </c:pt>
                <c:pt idx="8335">
                  <c:v>44178</c:v>
                </c:pt>
                <c:pt idx="8336">
                  <c:v>44178</c:v>
                </c:pt>
                <c:pt idx="8337">
                  <c:v>44178</c:v>
                </c:pt>
                <c:pt idx="8338">
                  <c:v>44178</c:v>
                </c:pt>
                <c:pt idx="8339">
                  <c:v>44178</c:v>
                </c:pt>
                <c:pt idx="8340">
                  <c:v>44178</c:v>
                </c:pt>
                <c:pt idx="8341">
                  <c:v>44178</c:v>
                </c:pt>
                <c:pt idx="8342">
                  <c:v>44178</c:v>
                </c:pt>
                <c:pt idx="8343">
                  <c:v>44178</c:v>
                </c:pt>
                <c:pt idx="8344">
                  <c:v>44178</c:v>
                </c:pt>
                <c:pt idx="8345">
                  <c:v>44178</c:v>
                </c:pt>
                <c:pt idx="8346">
                  <c:v>44178</c:v>
                </c:pt>
                <c:pt idx="8347">
                  <c:v>44178</c:v>
                </c:pt>
                <c:pt idx="8348">
                  <c:v>44178</c:v>
                </c:pt>
                <c:pt idx="8349">
                  <c:v>44178</c:v>
                </c:pt>
                <c:pt idx="8350">
                  <c:v>44178</c:v>
                </c:pt>
                <c:pt idx="8351">
                  <c:v>44178</c:v>
                </c:pt>
                <c:pt idx="8352">
                  <c:v>44179</c:v>
                </c:pt>
                <c:pt idx="8353">
                  <c:v>44179</c:v>
                </c:pt>
                <c:pt idx="8354">
                  <c:v>44179</c:v>
                </c:pt>
                <c:pt idx="8355">
                  <c:v>44179</c:v>
                </c:pt>
                <c:pt idx="8356">
                  <c:v>44179</c:v>
                </c:pt>
                <c:pt idx="8357">
                  <c:v>44179</c:v>
                </c:pt>
                <c:pt idx="8358">
                  <c:v>44179</c:v>
                </c:pt>
                <c:pt idx="8359">
                  <c:v>44179</c:v>
                </c:pt>
                <c:pt idx="8360">
                  <c:v>44179</c:v>
                </c:pt>
                <c:pt idx="8361">
                  <c:v>44179</c:v>
                </c:pt>
                <c:pt idx="8362">
                  <c:v>44179</c:v>
                </c:pt>
                <c:pt idx="8363">
                  <c:v>44179</c:v>
                </c:pt>
                <c:pt idx="8364">
                  <c:v>44179</c:v>
                </c:pt>
                <c:pt idx="8365">
                  <c:v>44179</c:v>
                </c:pt>
                <c:pt idx="8366">
                  <c:v>44179</c:v>
                </c:pt>
                <c:pt idx="8367">
                  <c:v>44179</c:v>
                </c:pt>
                <c:pt idx="8368">
                  <c:v>44179</c:v>
                </c:pt>
                <c:pt idx="8369">
                  <c:v>44179</c:v>
                </c:pt>
                <c:pt idx="8370">
                  <c:v>44179</c:v>
                </c:pt>
                <c:pt idx="8371">
                  <c:v>44179</c:v>
                </c:pt>
                <c:pt idx="8372">
                  <c:v>44179</c:v>
                </c:pt>
                <c:pt idx="8373">
                  <c:v>44179</c:v>
                </c:pt>
                <c:pt idx="8374">
                  <c:v>44179</c:v>
                </c:pt>
                <c:pt idx="8375">
                  <c:v>44179</c:v>
                </c:pt>
                <c:pt idx="8376">
                  <c:v>44180</c:v>
                </c:pt>
                <c:pt idx="8377">
                  <c:v>44180</c:v>
                </c:pt>
                <c:pt idx="8378">
                  <c:v>44180</c:v>
                </c:pt>
                <c:pt idx="8379">
                  <c:v>44180</c:v>
                </c:pt>
                <c:pt idx="8380">
                  <c:v>44180</c:v>
                </c:pt>
                <c:pt idx="8381">
                  <c:v>44180</c:v>
                </c:pt>
                <c:pt idx="8382">
                  <c:v>44180</c:v>
                </c:pt>
                <c:pt idx="8383">
                  <c:v>44180</c:v>
                </c:pt>
                <c:pt idx="8384">
                  <c:v>44180</c:v>
                </c:pt>
                <c:pt idx="8385">
                  <c:v>44180</c:v>
                </c:pt>
                <c:pt idx="8386">
                  <c:v>44180</c:v>
                </c:pt>
                <c:pt idx="8387">
                  <c:v>44180</c:v>
                </c:pt>
                <c:pt idx="8388">
                  <c:v>44180</c:v>
                </c:pt>
                <c:pt idx="8389">
                  <c:v>44180</c:v>
                </c:pt>
                <c:pt idx="8390">
                  <c:v>44180</c:v>
                </c:pt>
                <c:pt idx="8391">
                  <c:v>44180</c:v>
                </c:pt>
                <c:pt idx="8392">
                  <c:v>44180</c:v>
                </c:pt>
                <c:pt idx="8393">
                  <c:v>44180</c:v>
                </c:pt>
                <c:pt idx="8394">
                  <c:v>44180</c:v>
                </c:pt>
                <c:pt idx="8395">
                  <c:v>44180</c:v>
                </c:pt>
                <c:pt idx="8396">
                  <c:v>44180</c:v>
                </c:pt>
                <c:pt idx="8397">
                  <c:v>44180</c:v>
                </c:pt>
                <c:pt idx="8398">
                  <c:v>44180</c:v>
                </c:pt>
                <c:pt idx="8399">
                  <c:v>44180</c:v>
                </c:pt>
                <c:pt idx="8400">
                  <c:v>44181</c:v>
                </c:pt>
                <c:pt idx="8401">
                  <c:v>44181</c:v>
                </c:pt>
                <c:pt idx="8402">
                  <c:v>44181</c:v>
                </c:pt>
                <c:pt idx="8403">
                  <c:v>44181</c:v>
                </c:pt>
                <c:pt idx="8404">
                  <c:v>44181</c:v>
                </c:pt>
                <c:pt idx="8405">
                  <c:v>44181</c:v>
                </c:pt>
                <c:pt idx="8406">
                  <c:v>44181</c:v>
                </c:pt>
                <c:pt idx="8407">
                  <c:v>44181</c:v>
                </c:pt>
                <c:pt idx="8408">
                  <c:v>44181</c:v>
                </c:pt>
                <c:pt idx="8409">
                  <c:v>44181</c:v>
                </c:pt>
                <c:pt idx="8410">
                  <c:v>44181</c:v>
                </c:pt>
                <c:pt idx="8411">
                  <c:v>44181</c:v>
                </c:pt>
                <c:pt idx="8412">
                  <c:v>44181</c:v>
                </c:pt>
                <c:pt idx="8413">
                  <c:v>44181</c:v>
                </c:pt>
                <c:pt idx="8414">
                  <c:v>44181</c:v>
                </c:pt>
                <c:pt idx="8415">
                  <c:v>44181</c:v>
                </c:pt>
                <c:pt idx="8416">
                  <c:v>44181</c:v>
                </c:pt>
                <c:pt idx="8417">
                  <c:v>44181</c:v>
                </c:pt>
                <c:pt idx="8418">
                  <c:v>44181</c:v>
                </c:pt>
                <c:pt idx="8419">
                  <c:v>44181</c:v>
                </c:pt>
                <c:pt idx="8420">
                  <c:v>44181</c:v>
                </c:pt>
                <c:pt idx="8421">
                  <c:v>44181</c:v>
                </c:pt>
                <c:pt idx="8422">
                  <c:v>44181</c:v>
                </c:pt>
                <c:pt idx="8423">
                  <c:v>44181</c:v>
                </c:pt>
                <c:pt idx="8424">
                  <c:v>44182</c:v>
                </c:pt>
                <c:pt idx="8425">
                  <c:v>44182</c:v>
                </c:pt>
                <c:pt idx="8426">
                  <c:v>44182</c:v>
                </c:pt>
                <c:pt idx="8427">
                  <c:v>44182</c:v>
                </c:pt>
                <c:pt idx="8428">
                  <c:v>44182</c:v>
                </c:pt>
                <c:pt idx="8429">
                  <c:v>44182</c:v>
                </c:pt>
                <c:pt idx="8430">
                  <c:v>44182</c:v>
                </c:pt>
                <c:pt idx="8431">
                  <c:v>44182</c:v>
                </c:pt>
                <c:pt idx="8432">
                  <c:v>44182</c:v>
                </c:pt>
                <c:pt idx="8433">
                  <c:v>44182</c:v>
                </c:pt>
                <c:pt idx="8434">
                  <c:v>44182</c:v>
                </c:pt>
                <c:pt idx="8435">
                  <c:v>44182</c:v>
                </c:pt>
                <c:pt idx="8436">
                  <c:v>44182</c:v>
                </c:pt>
                <c:pt idx="8437">
                  <c:v>44182</c:v>
                </c:pt>
                <c:pt idx="8438">
                  <c:v>44182</c:v>
                </c:pt>
                <c:pt idx="8439">
                  <c:v>44182</c:v>
                </c:pt>
                <c:pt idx="8440">
                  <c:v>44182</c:v>
                </c:pt>
                <c:pt idx="8441">
                  <c:v>44182</c:v>
                </c:pt>
                <c:pt idx="8442">
                  <c:v>44182</c:v>
                </c:pt>
                <c:pt idx="8443">
                  <c:v>44182</c:v>
                </c:pt>
                <c:pt idx="8444">
                  <c:v>44182</c:v>
                </c:pt>
                <c:pt idx="8445">
                  <c:v>44182</c:v>
                </c:pt>
                <c:pt idx="8446">
                  <c:v>44182</c:v>
                </c:pt>
                <c:pt idx="8447">
                  <c:v>44182</c:v>
                </c:pt>
                <c:pt idx="8448">
                  <c:v>44183</c:v>
                </c:pt>
                <c:pt idx="8449">
                  <c:v>44183</c:v>
                </c:pt>
                <c:pt idx="8450">
                  <c:v>44183</c:v>
                </c:pt>
                <c:pt idx="8451">
                  <c:v>44183</c:v>
                </c:pt>
                <c:pt idx="8452">
                  <c:v>44183</c:v>
                </c:pt>
                <c:pt idx="8453">
                  <c:v>44183</c:v>
                </c:pt>
                <c:pt idx="8454">
                  <c:v>44183</c:v>
                </c:pt>
                <c:pt idx="8455">
                  <c:v>44183</c:v>
                </c:pt>
                <c:pt idx="8456">
                  <c:v>44183</c:v>
                </c:pt>
                <c:pt idx="8457">
                  <c:v>44183</c:v>
                </c:pt>
                <c:pt idx="8458">
                  <c:v>44183</c:v>
                </c:pt>
                <c:pt idx="8459">
                  <c:v>44183</c:v>
                </c:pt>
                <c:pt idx="8460">
                  <c:v>44183</c:v>
                </c:pt>
                <c:pt idx="8461">
                  <c:v>44183</c:v>
                </c:pt>
                <c:pt idx="8462">
                  <c:v>44183</c:v>
                </c:pt>
                <c:pt idx="8463">
                  <c:v>44183</c:v>
                </c:pt>
                <c:pt idx="8464">
                  <c:v>44183</c:v>
                </c:pt>
                <c:pt idx="8465">
                  <c:v>44183</c:v>
                </c:pt>
                <c:pt idx="8466">
                  <c:v>44183</c:v>
                </c:pt>
                <c:pt idx="8467">
                  <c:v>44183</c:v>
                </c:pt>
                <c:pt idx="8468">
                  <c:v>44183</c:v>
                </c:pt>
                <c:pt idx="8469">
                  <c:v>44183</c:v>
                </c:pt>
                <c:pt idx="8470">
                  <c:v>44183</c:v>
                </c:pt>
                <c:pt idx="8471">
                  <c:v>44183</c:v>
                </c:pt>
                <c:pt idx="8472">
                  <c:v>44184</c:v>
                </c:pt>
                <c:pt idx="8473">
                  <c:v>44184</c:v>
                </c:pt>
                <c:pt idx="8474">
                  <c:v>44184</c:v>
                </c:pt>
                <c:pt idx="8475">
                  <c:v>44184</c:v>
                </c:pt>
                <c:pt idx="8476">
                  <c:v>44184</c:v>
                </c:pt>
                <c:pt idx="8477">
                  <c:v>44184</c:v>
                </c:pt>
                <c:pt idx="8478">
                  <c:v>44184</c:v>
                </c:pt>
                <c:pt idx="8479">
                  <c:v>44184</c:v>
                </c:pt>
                <c:pt idx="8480">
                  <c:v>44184</c:v>
                </c:pt>
                <c:pt idx="8481">
                  <c:v>44184</c:v>
                </c:pt>
                <c:pt idx="8482">
                  <c:v>44184</c:v>
                </c:pt>
                <c:pt idx="8483">
                  <c:v>44184</c:v>
                </c:pt>
                <c:pt idx="8484">
                  <c:v>44184</c:v>
                </c:pt>
                <c:pt idx="8485">
                  <c:v>44184</c:v>
                </c:pt>
                <c:pt idx="8486">
                  <c:v>44184</c:v>
                </c:pt>
                <c:pt idx="8487">
                  <c:v>44184</c:v>
                </c:pt>
                <c:pt idx="8488">
                  <c:v>44184</c:v>
                </c:pt>
                <c:pt idx="8489">
                  <c:v>44184</c:v>
                </c:pt>
                <c:pt idx="8490">
                  <c:v>44184</c:v>
                </c:pt>
                <c:pt idx="8491">
                  <c:v>44184</c:v>
                </c:pt>
                <c:pt idx="8492">
                  <c:v>44184</c:v>
                </c:pt>
                <c:pt idx="8493">
                  <c:v>44184</c:v>
                </c:pt>
                <c:pt idx="8494">
                  <c:v>44184</c:v>
                </c:pt>
                <c:pt idx="8495">
                  <c:v>44184</c:v>
                </c:pt>
                <c:pt idx="8496">
                  <c:v>44185</c:v>
                </c:pt>
                <c:pt idx="8497">
                  <c:v>44185</c:v>
                </c:pt>
                <c:pt idx="8498">
                  <c:v>44185</c:v>
                </c:pt>
                <c:pt idx="8499">
                  <c:v>44185</c:v>
                </c:pt>
                <c:pt idx="8500">
                  <c:v>44185</c:v>
                </c:pt>
                <c:pt idx="8501">
                  <c:v>44185</c:v>
                </c:pt>
                <c:pt idx="8502">
                  <c:v>44185</c:v>
                </c:pt>
                <c:pt idx="8503">
                  <c:v>44185</c:v>
                </c:pt>
                <c:pt idx="8504">
                  <c:v>44185</c:v>
                </c:pt>
                <c:pt idx="8505">
                  <c:v>44185</c:v>
                </c:pt>
                <c:pt idx="8506">
                  <c:v>44185</c:v>
                </c:pt>
                <c:pt idx="8507">
                  <c:v>44185</c:v>
                </c:pt>
                <c:pt idx="8508">
                  <c:v>44185</c:v>
                </c:pt>
                <c:pt idx="8509">
                  <c:v>44185</c:v>
                </c:pt>
                <c:pt idx="8510">
                  <c:v>44185</c:v>
                </c:pt>
                <c:pt idx="8511">
                  <c:v>44185</c:v>
                </c:pt>
                <c:pt idx="8512">
                  <c:v>44185</c:v>
                </c:pt>
                <c:pt idx="8513">
                  <c:v>44185</c:v>
                </c:pt>
                <c:pt idx="8514">
                  <c:v>44185</c:v>
                </c:pt>
                <c:pt idx="8515">
                  <c:v>44185</c:v>
                </c:pt>
                <c:pt idx="8516">
                  <c:v>44185</c:v>
                </c:pt>
                <c:pt idx="8517">
                  <c:v>44185</c:v>
                </c:pt>
                <c:pt idx="8518">
                  <c:v>44185</c:v>
                </c:pt>
                <c:pt idx="8519">
                  <c:v>44185</c:v>
                </c:pt>
                <c:pt idx="8520">
                  <c:v>44186</c:v>
                </c:pt>
                <c:pt idx="8521">
                  <c:v>44186</c:v>
                </c:pt>
                <c:pt idx="8522">
                  <c:v>44186</c:v>
                </c:pt>
                <c:pt idx="8523">
                  <c:v>44186</c:v>
                </c:pt>
                <c:pt idx="8524">
                  <c:v>44186</c:v>
                </c:pt>
                <c:pt idx="8525">
                  <c:v>44186</c:v>
                </c:pt>
                <c:pt idx="8526">
                  <c:v>44186</c:v>
                </c:pt>
                <c:pt idx="8527">
                  <c:v>44186</c:v>
                </c:pt>
                <c:pt idx="8528">
                  <c:v>44186</c:v>
                </c:pt>
                <c:pt idx="8529">
                  <c:v>44186</c:v>
                </c:pt>
                <c:pt idx="8530">
                  <c:v>44186</c:v>
                </c:pt>
                <c:pt idx="8531">
                  <c:v>44186</c:v>
                </c:pt>
                <c:pt idx="8532">
                  <c:v>44186</c:v>
                </c:pt>
                <c:pt idx="8533">
                  <c:v>44186</c:v>
                </c:pt>
                <c:pt idx="8534">
                  <c:v>44186</c:v>
                </c:pt>
                <c:pt idx="8535">
                  <c:v>44186</c:v>
                </c:pt>
                <c:pt idx="8536">
                  <c:v>44186</c:v>
                </c:pt>
                <c:pt idx="8537">
                  <c:v>44186</c:v>
                </c:pt>
                <c:pt idx="8538">
                  <c:v>44186</c:v>
                </c:pt>
                <c:pt idx="8539">
                  <c:v>44186</c:v>
                </c:pt>
                <c:pt idx="8540">
                  <c:v>44186</c:v>
                </c:pt>
                <c:pt idx="8541">
                  <c:v>44186</c:v>
                </c:pt>
                <c:pt idx="8542">
                  <c:v>44186</c:v>
                </c:pt>
                <c:pt idx="8543">
                  <c:v>44186</c:v>
                </c:pt>
                <c:pt idx="8544">
                  <c:v>44187</c:v>
                </c:pt>
                <c:pt idx="8545">
                  <c:v>44187</c:v>
                </c:pt>
                <c:pt idx="8546">
                  <c:v>44187</c:v>
                </c:pt>
                <c:pt idx="8547">
                  <c:v>44187</c:v>
                </c:pt>
                <c:pt idx="8548">
                  <c:v>44187</c:v>
                </c:pt>
                <c:pt idx="8549">
                  <c:v>44187</c:v>
                </c:pt>
                <c:pt idx="8550">
                  <c:v>44187</c:v>
                </c:pt>
                <c:pt idx="8551">
                  <c:v>44187</c:v>
                </c:pt>
                <c:pt idx="8552">
                  <c:v>44187</c:v>
                </c:pt>
                <c:pt idx="8553">
                  <c:v>44187</c:v>
                </c:pt>
                <c:pt idx="8554">
                  <c:v>44187</c:v>
                </c:pt>
                <c:pt idx="8555">
                  <c:v>44187</c:v>
                </c:pt>
                <c:pt idx="8556">
                  <c:v>44187</c:v>
                </c:pt>
                <c:pt idx="8557">
                  <c:v>44187</c:v>
                </c:pt>
                <c:pt idx="8558">
                  <c:v>44187</c:v>
                </c:pt>
                <c:pt idx="8559">
                  <c:v>44187</c:v>
                </c:pt>
                <c:pt idx="8560">
                  <c:v>44187</c:v>
                </c:pt>
                <c:pt idx="8561">
                  <c:v>44187</c:v>
                </c:pt>
                <c:pt idx="8562">
                  <c:v>44187</c:v>
                </c:pt>
                <c:pt idx="8563">
                  <c:v>44187</c:v>
                </c:pt>
                <c:pt idx="8564">
                  <c:v>44187</c:v>
                </c:pt>
                <c:pt idx="8565">
                  <c:v>44187</c:v>
                </c:pt>
                <c:pt idx="8566">
                  <c:v>44187</c:v>
                </c:pt>
                <c:pt idx="8567">
                  <c:v>44187</c:v>
                </c:pt>
                <c:pt idx="8568">
                  <c:v>44188</c:v>
                </c:pt>
                <c:pt idx="8569">
                  <c:v>44188</c:v>
                </c:pt>
                <c:pt idx="8570">
                  <c:v>44188</c:v>
                </c:pt>
                <c:pt idx="8571">
                  <c:v>44188</c:v>
                </c:pt>
                <c:pt idx="8572">
                  <c:v>44188</c:v>
                </c:pt>
                <c:pt idx="8573">
                  <c:v>44188</c:v>
                </c:pt>
                <c:pt idx="8574">
                  <c:v>44188</c:v>
                </c:pt>
                <c:pt idx="8575">
                  <c:v>44188</c:v>
                </c:pt>
                <c:pt idx="8576">
                  <c:v>44188</c:v>
                </c:pt>
                <c:pt idx="8577">
                  <c:v>44188</c:v>
                </c:pt>
                <c:pt idx="8578">
                  <c:v>44188</c:v>
                </c:pt>
                <c:pt idx="8579">
                  <c:v>44188</c:v>
                </c:pt>
                <c:pt idx="8580">
                  <c:v>44188</c:v>
                </c:pt>
                <c:pt idx="8581">
                  <c:v>44188</c:v>
                </c:pt>
                <c:pt idx="8582">
                  <c:v>44188</c:v>
                </c:pt>
                <c:pt idx="8583">
                  <c:v>44188</c:v>
                </c:pt>
                <c:pt idx="8584">
                  <c:v>44188</c:v>
                </c:pt>
                <c:pt idx="8585">
                  <c:v>44188</c:v>
                </c:pt>
                <c:pt idx="8586">
                  <c:v>44188</c:v>
                </c:pt>
                <c:pt idx="8587">
                  <c:v>44188</c:v>
                </c:pt>
                <c:pt idx="8588">
                  <c:v>44188</c:v>
                </c:pt>
                <c:pt idx="8589">
                  <c:v>44188</c:v>
                </c:pt>
                <c:pt idx="8590">
                  <c:v>44188</c:v>
                </c:pt>
                <c:pt idx="8591">
                  <c:v>44188</c:v>
                </c:pt>
                <c:pt idx="8592">
                  <c:v>44189</c:v>
                </c:pt>
                <c:pt idx="8593">
                  <c:v>44189</c:v>
                </c:pt>
                <c:pt idx="8594">
                  <c:v>44189</c:v>
                </c:pt>
                <c:pt idx="8595">
                  <c:v>44189</c:v>
                </c:pt>
                <c:pt idx="8596">
                  <c:v>44189</c:v>
                </c:pt>
                <c:pt idx="8597">
                  <c:v>44189</c:v>
                </c:pt>
                <c:pt idx="8598">
                  <c:v>44189</c:v>
                </c:pt>
                <c:pt idx="8599">
                  <c:v>44189</c:v>
                </c:pt>
                <c:pt idx="8600">
                  <c:v>44189</c:v>
                </c:pt>
                <c:pt idx="8601">
                  <c:v>44189</c:v>
                </c:pt>
                <c:pt idx="8602">
                  <c:v>44189</c:v>
                </c:pt>
                <c:pt idx="8603">
                  <c:v>44189</c:v>
                </c:pt>
                <c:pt idx="8604">
                  <c:v>44189</c:v>
                </c:pt>
                <c:pt idx="8605">
                  <c:v>44189</c:v>
                </c:pt>
                <c:pt idx="8606">
                  <c:v>44189</c:v>
                </c:pt>
                <c:pt idx="8607">
                  <c:v>44189</c:v>
                </c:pt>
                <c:pt idx="8608">
                  <c:v>44189</c:v>
                </c:pt>
                <c:pt idx="8609">
                  <c:v>44189</c:v>
                </c:pt>
                <c:pt idx="8610">
                  <c:v>44189</c:v>
                </c:pt>
                <c:pt idx="8611">
                  <c:v>44189</c:v>
                </c:pt>
                <c:pt idx="8612">
                  <c:v>44189</c:v>
                </c:pt>
                <c:pt idx="8613">
                  <c:v>44189</c:v>
                </c:pt>
                <c:pt idx="8614">
                  <c:v>44189</c:v>
                </c:pt>
                <c:pt idx="8615">
                  <c:v>44189</c:v>
                </c:pt>
                <c:pt idx="8616">
                  <c:v>44190</c:v>
                </c:pt>
                <c:pt idx="8617">
                  <c:v>44190</c:v>
                </c:pt>
                <c:pt idx="8618">
                  <c:v>44190</c:v>
                </c:pt>
                <c:pt idx="8619">
                  <c:v>44190</c:v>
                </c:pt>
                <c:pt idx="8620">
                  <c:v>44190</c:v>
                </c:pt>
                <c:pt idx="8621">
                  <c:v>44190</c:v>
                </c:pt>
                <c:pt idx="8622">
                  <c:v>44190</c:v>
                </c:pt>
                <c:pt idx="8623">
                  <c:v>44190</c:v>
                </c:pt>
                <c:pt idx="8624">
                  <c:v>44190</c:v>
                </c:pt>
                <c:pt idx="8625">
                  <c:v>44190</c:v>
                </c:pt>
                <c:pt idx="8626">
                  <c:v>44190</c:v>
                </c:pt>
                <c:pt idx="8627">
                  <c:v>44190</c:v>
                </c:pt>
                <c:pt idx="8628">
                  <c:v>44190</c:v>
                </c:pt>
                <c:pt idx="8629">
                  <c:v>44190</c:v>
                </c:pt>
                <c:pt idx="8630">
                  <c:v>44190</c:v>
                </c:pt>
                <c:pt idx="8631">
                  <c:v>44190</c:v>
                </c:pt>
                <c:pt idx="8632">
                  <c:v>44190</c:v>
                </c:pt>
                <c:pt idx="8633">
                  <c:v>44190</c:v>
                </c:pt>
                <c:pt idx="8634">
                  <c:v>44190</c:v>
                </c:pt>
                <c:pt idx="8635">
                  <c:v>44190</c:v>
                </c:pt>
                <c:pt idx="8636">
                  <c:v>44190</c:v>
                </c:pt>
                <c:pt idx="8637">
                  <c:v>44190</c:v>
                </c:pt>
                <c:pt idx="8638">
                  <c:v>44190</c:v>
                </c:pt>
                <c:pt idx="8639">
                  <c:v>44190</c:v>
                </c:pt>
                <c:pt idx="8640">
                  <c:v>44191</c:v>
                </c:pt>
                <c:pt idx="8641">
                  <c:v>44191</c:v>
                </c:pt>
                <c:pt idx="8642">
                  <c:v>44191</c:v>
                </c:pt>
                <c:pt idx="8643">
                  <c:v>44191</c:v>
                </c:pt>
                <c:pt idx="8644">
                  <c:v>44191</c:v>
                </c:pt>
                <c:pt idx="8645">
                  <c:v>44191</c:v>
                </c:pt>
                <c:pt idx="8646">
                  <c:v>44191</c:v>
                </c:pt>
                <c:pt idx="8647">
                  <c:v>44191</c:v>
                </c:pt>
                <c:pt idx="8648">
                  <c:v>44191</c:v>
                </c:pt>
                <c:pt idx="8649">
                  <c:v>44191</c:v>
                </c:pt>
                <c:pt idx="8650">
                  <c:v>44191</c:v>
                </c:pt>
                <c:pt idx="8651">
                  <c:v>44191</c:v>
                </c:pt>
                <c:pt idx="8652">
                  <c:v>44191</c:v>
                </c:pt>
                <c:pt idx="8653">
                  <c:v>44191</c:v>
                </c:pt>
                <c:pt idx="8654">
                  <c:v>44191</c:v>
                </c:pt>
                <c:pt idx="8655">
                  <c:v>44191</c:v>
                </c:pt>
                <c:pt idx="8656">
                  <c:v>44191</c:v>
                </c:pt>
                <c:pt idx="8657">
                  <c:v>44191</c:v>
                </c:pt>
                <c:pt idx="8658">
                  <c:v>44191</c:v>
                </c:pt>
                <c:pt idx="8659">
                  <c:v>44191</c:v>
                </c:pt>
                <c:pt idx="8660">
                  <c:v>44191</c:v>
                </c:pt>
                <c:pt idx="8661">
                  <c:v>44191</c:v>
                </c:pt>
                <c:pt idx="8662">
                  <c:v>44191</c:v>
                </c:pt>
                <c:pt idx="8663">
                  <c:v>44191</c:v>
                </c:pt>
                <c:pt idx="8664">
                  <c:v>44192</c:v>
                </c:pt>
                <c:pt idx="8665">
                  <c:v>44192</c:v>
                </c:pt>
                <c:pt idx="8666">
                  <c:v>44192</c:v>
                </c:pt>
                <c:pt idx="8667">
                  <c:v>44192</c:v>
                </c:pt>
                <c:pt idx="8668">
                  <c:v>44192</c:v>
                </c:pt>
                <c:pt idx="8669">
                  <c:v>44192</c:v>
                </c:pt>
                <c:pt idx="8670">
                  <c:v>44192</c:v>
                </c:pt>
                <c:pt idx="8671">
                  <c:v>44192</c:v>
                </c:pt>
                <c:pt idx="8672">
                  <c:v>44192</c:v>
                </c:pt>
                <c:pt idx="8673">
                  <c:v>44192</c:v>
                </c:pt>
                <c:pt idx="8674">
                  <c:v>44192</c:v>
                </c:pt>
                <c:pt idx="8675">
                  <c:v>44192</c:v>
                </c:pt>
                <c:pt idx="8676">
                  <c:v>44192</c:v>
                </c:pt>
                <c:pt idx="8677">
                  <c:v>44192</c:v>
                </c:pt>
                <c:pt idx="8678">
                  <c:v>44192</c:v>
                </c:pt>
                <c:pt idx="8679">
                  <c:v>44192</c:v>
                </c:pt>
                <c:pt idx="8680">
                  <c:v>44192</c:v>
                </c:pt>
                <c:pt idx="8681">
                  <c:v>44192</c:v>
                </c:pt>
                <c:pt idx="8682">
                  <c:v>44192</c:v>
                </c:pt>
                <c:pt idx="8683">
                  <c:v>44192</c:v>
                </c:pt>
                <c:pt idx="8684">
                  <c:v>44192</c:v>
                </c:pt>
                <c:pt idx="8685">
                  <c:v>44192</c:v>
                </c:pt>
                <c:pt idx="8686">
                  <c:v>44192</c:v>
                </c:pt>
                <c:pt idx="8687">
                  <c:v>44192</c:v>
                </c:pt>
                <c:pt idx="8688">
                  <c:v>44193</c:v>
                </c:pt>
                <c:pt idx="8689">
                  <c:v>44193</c:v>
                </c:pt>
                <c:pt idx="8690">
                  <c:v>44193</c:v>
                </c:pt>
                <c:pt idx="8691">
                  <c:v>44193</c:v>
                </c:pt>
                <c:pt idx="8692">
                  <c:v>44193</c:v>
                </c:pt>
                <c:pt idx="8693">
                  <c:v>44193</c:v>
                </c:pt>
                <c:pt idx="8694">
                  <c:v>44193</c:v>
                </c:pt>
                <c:pt idx="8695">
                  <c:v>44193</c:v>
                </c:pt>
                <c:pt idx="8696">
                  <c:v>44193</c:v>
                </c:pt>
                <c:pt idx="8697">
                  <c:v>44193</c:v>
                </c:pt>
                <c:pt idx="8698">
                  <c:v>44193</c:v>
                </c:pt>
                <c:pt idx="8699">
                  <c:v>44193</c:v>
                </c:pt>
                <c:pt idx="8700">
                  <c:v>44193</c:v>
                </c:pt>
                <c:pt idx="8701">
                  <c:v>44193</c:v>
                </c:pt>
                <c:pt idx="8702">
                  <c:v>44193</c:v>
                </c:pt>
                <c:pt idx="8703">
                  <c:v>44193</c:v>
                </c:pt>
                <c:pt idx="8704">
                  <c:v>44193</c:v>
                </c:pt>
                <c:pt idx="8705">
                  <c:v>44193</c:v>
                </c:pt>
                <c:pt idx="8706">
                  <c:v>44193</c:v>
                </c:pt>
                <c:pt idx="8707">
                  <c:v>44193</c:v>
                </c:pt>
                <c:pt idx="8708">
                  <c:v>44193</c:v>
                </c:pt>
                <c:pt idx="8709">
                  <c:v>44193</c:v>
                </c:pt>
                <c:pt idx="8710">
                  <c:v>44193</c:v>
                </c:pt>
                <c:pt idx="8711">
                  <c:v>44193</c:v>
                </c:pt>
                <c:pt idx="8712">
                  <c:v>44194</c:v>
                </c:pt>
                <c:pt idx="8713">
                  <c:v>44194</c:v>
                </c:pt>
                <c:pt idx="8714">
                  <c:v>44194</c:v>
                </c:pt>
                <c:pt idx="8715">
                  <c:v>44194</c:v>
                </c:pt>
                <c:pt idx="8716">
                  <c:v>44194</c:v>
                </c:pt>
                <c:pt idx="8717">
                  <c:v>44194</c:v>
                </c:pt>
                <c:pt idx="8718">
                  <c:v>44194</c:v>
                </c:pt>
                <c:pt idx="8719">
                  <c:v>44194</c:v>
                </c:pt>
                <c:pt idx="8720">
                  <c:v>44194</c:v>
                </c:pt>
                <c:pt idx="8721">
                  <c:v>44194</c:v>
                </c:pt>
                <c:pt idx="8722">
                  <c:v>44194</c:v>
                </c:pt>
                <c:pt idx="8723">
                  <c:v>44194</c:v>
                </c:pt>
                <c:pt idx="8724">
                  <c:v>44194</c:v>
                </c:pt>
                <c:pt idx="8725">
                  <c:v>44194</c:v>
                </c:pt>
                <c:pt idx="8726">
                  <c:v>44194</c:v>
                </c:pt>
                <c:pt idx="8727">
                  <c:v>44194</c:v>
                </c:pt>
                <c:pt idx="8728">
                  <c:v>44194</c:v>
                </c:pt>
                <c:pt idx="8729">
                  <c:v>44194</c:v>
                </c:pt>
                <c:pt idx="8730">
                  <c:v>44194</c:v>
                </c:pt>
                <c:pt idx="8731">
                  <c:v>44194</c:v>
                </c:pt>
                <c:pt idx="8732">
                  <c:v>44194</c:v>
                </c:pt>
                <c:pt idx="8733">
                  <c:v>44194</c:v>
                </c:pt>
                <c:pt idx="8734">
                  <c:v>44194</c:v>
                </c:pt>
                <c:pt idx="8735">
                  <c:v>44194</c:v>
                </c:pt>
                <c:pt idx="8736">
                  <c:v>44195</c:v>
                </c:pt>
                <c:pt idx="8737">
                  <c:v>44195</c:v>
                </c:pt>
                <c:pt idx="8738">
                  <c:v>44195</c:v>
                </c:pt>
                <c:pt idx="8739">
                  <c:v>44195</c:v>
                </c:pt>
                <c:pt idx="8740">
                  <c:v>44195</c:v>
                </c:pt>
                <c:pt idx="8741">
                  <c:v>44195</c:v>
                </c:pt>
                <c:pt idx="8742">
                  <c:v>44195</c:v>
                </c:pt>
                <c:pt idx="8743">
                  <c:v>44195</c:v>
                </c:pt>
                <c:pt idx="8744">
                  <c:v>44195</c:v>
                </c:pt>
                <c:pt idx="8745">
                  <c:v>44195</c:v>
                </c:pt>
                <c:pt idx="8746">
                  <c:v>44195</c:v>
                </c:pt>
                <c:pt idx="8747">
                  <c:v>44195</c:v>
                </c:pt>
                <c:pt idx="8748">
                  <c:v>44195</c:v>
                </c:pt>
                <c:pt idx="8749">
                  <c:v>44195</c:v>
                </c:pt>
                <c:pt idx="8750">
                  <c:v>44195</c:v>
                </c:pt>
                <c:pt idx="8751">
                  <c:v>44195</c:v>
                </c:pt>
                <c:pt idx="8752">
                  <c:v>44195</c:v>
                </c:pt>
                <c:pt idx="8753">
                  <c:v>44195</c:v>
                </c:pt>
                <c:pt idx="8754">
                  <c:v>44195</c:v>
                </c:pt>
                <c:pt idx="8755">
                  <c:v>44195</c:v>
                </c:pt>
                <c:pt idx="8756">
                  <c:v>44195</c:v>
                </c:pt>
                <c:pt idx="8757">
                  <c:v>44195</c:v>
                </c:pt>
                <c:pt idx="8758">
                  <c:v>44195</c:v>
                </c:pt>
                <c:pt idx="8759">
                  <c:v>44195</c:v>
                </c:pt>
                <c:pt idx="8760">
                  <c:v>44196</c:v>
                </c:pt>
                <c:pt idx="8761">
                  <c:v>44196</c:v>
                </c:pt>
                <c:pt idx="8762">
                  <c:v>44196</c:v>
                </c:pt>
                <c:pt idx="8763">
                  <c:v>44196</c:v>
                </c:pt>
                <c:pt idx="8764">
                  <c:v>44196</c:v>
                </c:pt>
                <c:pt idx="8765">
                  <c:v>44196</c:v>
                </c:pt>
                <c:pt idx="8766">
                  <c:v>44196</c:v>
                </c:pt>
                <c:pt idx="8767">
                  <c:v>44196</c:v>
                </c:pt>
                <c:pt idx="8768">
                  <c:v>44196</c:v>
                </c:pt>
                <c:pt idx="8769">
                  <c:v>44196</c:v>
                </c:pt>
                <c:pt idx="8770">
                  <c:v>44196</c:v>
                </c:pt>
                <c:pt idx="8771">
                  <c:v>44196</c:v>
                </c:pt>
                <c:pt idx="8772">
                  <c:v>44196</c:v>
                </c:pt>
                <c:pt idx="8773">
                  <c:v>44196</c:v>
                </c:pt>
                <c:pt idx="8774">
                  <c:v>44196</c:v>
                </c:pt>
                <c:pt idx="8775">
                  <c:v>44196</c:v>
                </c:pt>
                <c:pt idx="8776">
                  <c:v>44196</c:v>
                </c:pt>
                <c:pt idx="8777">
                  <c:v>44196</c:v>
                </c:pt>
                <c:pt idx="8778">
                  <c:v>44196</c:v>
                </c:pt>
                <c:pt idx="8779">
                  <c:v>44196</c:v>
                </c:pt>
                <c:pt idx="8780">
                  <c:v>44196</c:v>
                </c:pt>
                <c:pt idx="8781">
                  <c:v>44196</c:v>
                </c:pt>
                <c:pt idx="8782">
                  <c:v>44196</c:v>
                </c:pt>
                <c:pt idx="8783">
                  <c:v>44196</c:v>
                </c:pt>
                <c:pt idx="8784">
                  <c:v>44197</c:v>
                </c:pt>
              </c:numCache>
            </c:numRef>
          </c:cat>
          <c:val>
            <c:numRef>
              <c:f>Sheet1!$W$3:$W$8787</c:f>
              <c:numCache>
                <c:formatCode>0</c:formatCode>
                <c:ptCount val="87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2.6014313458290221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6.6237587500000021</c:v>
                </c:pt>
                <c:pt idx="27">
                  <c:v>19.861531673573047</c:v>
                </c:pt>
                <c:pt idx="28">
                  <c:v>28.387545220931884</c:v>
                </c:pt>
                <c:pt idx="29">
                  <c:v>39.85339206993406</c:v>
                </c:pt>
                <c:pt idx="30">
                  <c:v>48.379405617292903</c:v>
                </c:pt>
                <c:pt idx="31">
                  <c:v>56.905419164651747</c:v>
                </c:pt>
                <c:pt idx="32">
                  <c:v>65.43143271201059</c:v>
                </c:pt>
                <c:pt idx="33">
                  <c:v>37.47801270714649</c:v>
                </c:pt>
                <c:pt idx="34">
                  <c:v>46.004026254505334</c:v>
                </c:pt>
                <c:pt idx="35">
                  <c:v>54.530039801864163</c:v>
                </c:pt>
                <c:pt idx="36">
                  <c:v>63.056053349223006</c:v>
                </c:pt>
                <c:pt idx="37">
                  <c:v>71.58206689658185</c:v>
                </c:pt>
                <c:pt idx="38">
                  <c:v>80.108080443940693</c:v>
                </c:pt>
                <c:pt idx="39">
                  <c:v>58.905399724790868</c:v>
                </c:pt>
                <c:pt idx="40">
                  <c:v>24.290044723574852</c:v>
                </c:pt>
                <c:pt idx="41">
                  <c:v>32.816058270933695</c:v>
                </c:pt>
                <c:pt idx="42">
                  <c:v>40.921111520933707</c:v>
                </c:pt>
                <c:pt idx="43">
                  <c:v>74.892967879217025</c:v>
                </c:pt>
                <c:pt idx="44">
                  <c:v>120.43953347138731</c:v>
                </c:pt>
                <c:pt idx="45">
                  <c:v>128.96554701874615</c:v>
                </c:pt>
                <c:pt idx="46">
                  <c:v>137.49156056610499</c:v>
                </c:pt>
                <c:pt idx="47">
                  <c:v>225.68698438862504</c:v>
                </c:pt>
                <c:pt idx="48">
                  <c:v>341.03116712208549</c:v>
                </c:pt>
                <c:pt idx="49">
                  <c:v>514.99641725077549</c:v>
                </c:pt>
                <c:pt idx="50">
                  <c:v>701.02455100434292</c:v>
                </c:pt>
                <c:pt idx="51">
                  <c:v>762.79113889998905</c:v>
                </c:pt>
                <c:pt idx="52">
                  <c:v>919.56385316484977</c:v>
                </c:pt>
                <c:pt idx="53">
                  <c:v>1073.9927125682634</c:v>
                </c:pt>
                <c:pt idx="54">
                  <c:v>1220.2766093215719</c:v>
                </c:pt>
                <c:pt idx="55">
                  <c:v>1255.6363740862625</c:v>
                </c:pt>
                <c:pt idx="56">
                  <c:v>1271.1898885454152</c:v>
                </c:pt>
                <c:pt idx="57">
                  <c:v>1279.7159020927743</c:v>
                </c:pt>
                <c:pt idx="58">
                  <c:v>1288.2419156401331</c:v>
                </c:pt>
                <c:pt idx="59">
                  <c:v>1296.767929187492</c:v>
                </c:pt>
                <c:pt idx="60">
                  <c:v>1305.2939427348508</c:v>
                </c:pt>
                <c:pt idx="61">
                  <c:v>1409.4974240591105</c:v>
                </c:pt>
                <c:pt idx="62">
                  <c:v>1423.8219353256738</c:v>
                </c:pt>
                <c:pt idx="63">
                  <c:v>1569.0014121011804</c:v>
                </c:pt>
                <c:pt idx="64">
                  <c:v>1577.5274256485393</c:v>
                </c:pt>
                <c:pt idx="65">
                  <c:v>1659.7918327670318</c:v>
                </c:pt>
                <c:pt idx="66">
                  <c:v>1592.771414909889</c:v>
                </c:pt>
                <c:pt idx="67">
                  <c:v>1452.8734577670318</c:v>
                </c:pt>
                <c:pt idx="68">
                  <c:v>1329.8976220527461</c:v>
                </c:pt>
                <c:pt idx="69">
                  <c:v>1145.1920434813176</c:v>
                </c:pt>
                <c:pt idx="70">
                  <c:v>1050.305722052746</c:v>
                </c:pt>
                <c:pt idx="71">
                  <c:v>893.22686490988895</c:v>
                </c:pt>
                <c:pt idx="72">
                  <c:v>841.06839705274592</c:v>
                </c:pt>
                <c:pt idx="73">
                  <c:v>819.39389348131738</c:v>
                </c:pt>
                <c:pt idx="74">
                  <c:v>744.26961490988879</c:v>
                </c:pt>
                <c:pt idx="75">
                  <c:v>752.79562845724763</c:v>
                </c:pt>
                <c:pt idx="76">
                  <c:v>761.32164200460636</c:v>
                </c:pt>
                <c:pt idx="77">
                  <c:v>769.8476555519652</c:v>
                </c:pt>
                <c:pt idx="78">
                  <c:v>785.24914232555102</c:v>
                </c:pt>
                <c:pt idx="79">
                  <c:v>793.77515587290986</c:v>
                </c:pt>
                <c:pt idx="80">
                  <c:v>802.30116942026859</c:v>
                </c:pt>
                <c:pt idx="81">
                  <c:v>778.22286655461357</c:v>
                </c:pt>
                <c:pt idx="82">
                  <c:v>784.61943924627167</c:v>
                </c:pt>
                <c:pt idx="83">
                  <c:v>788.24141633614215</c:v>
                </c:pt>
                <c:pt idx="84">
                  <c:v>866.27890166106533</c:v>
                </c:pt>
                <c:pt idx="85">
                  <c:v>942.24973331599199</c:v>
                </c:pt>
                <c:pt idx="86">
                  <c:v>950.77574686335083</c:v>
                </c:pt>
                <c:pt idx="87">
                  <c:v>1038.8325936716863</c:v>
                </c:pt>
                <c:pt idx="88">
                  <c:v>1034.3870458133274</c:v>
                </c:pt>
                <c:pt idx="89">
                  <c:v>855.42613509904186</c:v>
                </c:pt>
                <c:pt idx="90">
                  <c:v>604.72894224189895</c:v>
                </c:pt>
                <c:pt idx="91">
                  <c:v>349.26297081332751</c:v>
                </c:pt>
                <c:pt idx="92">
                  <c:v>115.73941724189891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5.8447892874870577</c:v>
                </c:pt>
                <c:pt idx="109">
                  <c:v>7.9667636767616887</c:v>
                </c:pt>
                <c:pt idx="110">
                  <c:v>0</c:v>
                </c:pt>
                <c:pt idx="111">
                  <c:v>0</c:v>
                </c:pt>
                <c:pt idx="112">
                  <c:v>1.6373080494041574</c:v>
                </c:pt>
                <c:pt idx="113">
                  <c:v>0</c:v>
                </c:pt>
                <c:pt idx="114">
                  <c:v>3.3971420000000032</c:v>
                </c:pt>
                <c:pt idx="115">
                  <c:v>0</c:v>
                </c:pt>
                <c:pt idx="116">
                  <c:v>4.9204347500000152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8.5260135473588399</c:v>
                </c:pt>
                <c:pt idx="121">
                  <c:v>5.1720706902159916</c:v>
                </c:pt>
                <c:pt idx="122">
                  <c:v>13.698084237574832</c:v>
                </c:pt>
                <c:pt idx="123">
                  <c:v>22.224097784933672</c:v>
                </c:pt>
                <c:pt idx="124">
                  <c:v>30.750111332292512</c:v>
                </c:pt>
                <c:pt idx="125">
                  <c:v>0</c:v>
                </c:pt>
                <c:pt idx="126">
                  <c:v>8.5260135473588399</c:v>
                </c:pt>
                <c:pt idx="127">
                  <c:v>17.05202709471768</c:v>
                </c:pt>
                <c:pt idx="128">
                  <c:v>25.578040642076523</c:v>
                </c:pt>
                <c:pt idx="129">
                  <c:v>34.104054189435359</c:v>
                </c:pt>
                <c:pt idx="130">
                  <c:v>42.630067736794203</c:v>
                </c:pt>
                <c:pt idx="131">
                  <c:v>51.156081284153046</c:v>
                </c:pt>
                <c:pt idx="132">
                  <c:v>64.950751669352513</c:v>
                </c:pt>
                <c:pt idx="133">
                  <c:v>80.888472796909781</c:v>
                </c:pt>
                <c:pt idx="134">
                  <c:v>89.414486344268624</c:v>
                </c:pt>
                <c:pt idx="135">
                  <c:v>97.940499891627468</c:v>
                </c:pt>
                <c:pt idx="136">
                  <c:v>106.46651343898631</c:v>
                </c:pt>
                <c:pt idx="137">
                  <c:v>40.685838438986309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27.562800308970971</c:v>
                </c:pt>
                <c:pt idx="157">
                  <c:v>191.71120568993547</c:v>
                </c:pt>
                <c:pt idx="158">
                  <c:v>317.06773214151707</c:v>
                </c:pt>
                <c:pt idx="159">
                  <c:v>435.01949034782655</c:v>
                </c:pt>
                <c:pt idx="160">
                  <c:v>443.54550389518533</c:v>
                </c:pt>
                <c:pt idx="161">
                  <c:v>560.78533084131868</c:v>
                </c:pt>
                <c:pt idx="162">
                  <c:v>603.83351890383449</c:v>
                </c:pt>
                <c:pt idx="163">
                  <c:v>648.36520154468656</c:v>
                </c:pt>
                <c:pt idx="164">
                  <c:v>740.44521894830427</c:v>
                </c:pt>
                <c:pt idx="165">
                  <c:v>846.1444891197707</c:v>
                </c:pt>
                <c:pt idx="166">
                  <c:v>960.66219409600376</c:v>
                </c:pt>
                <c:pt idx="167">
                  <c:v>1131.8147095204956</c:v>
                </c:pt>
                <c:pt idx="168">
                  <c:v>1292.2462184765031</c:v>
                </c:pt>
                <c:pt idx="169">
                  <c:v>1508.9443296073055</c:v>
                </c:pt>
                <c:pt idx="170">
                  <c:v>1737.5529400097664</c:v>
                </c:pt>
                <c:pt idx="171">
                  <c:v>1899.7131233733551</c:v>
                </c:pt>
                <c:pt idx="172">
                  <c:v>2063.6753865382025</c:v>
                </c:pt>
                <c:pt idx="173">
                  <c:v>2133.4790991377658</c:v>
                </c:pt>
                <c:pt idx="174">
                  <c:v>2154.1182528417125</c:v>
                </c:pt>
                <c:pt idx="175">
                  <c:v>2162.6442663890712</c:v>
                </c:pt>
                <c:pt idx="176">
                  <c:v>2145.3461735319283</c:v>
                </c:pt>
                <c:pt idx="177">
                  <c:v>2153.8721870792874</c:v>
                </c:pt>
                <c:pt idx="178">
                  <c:v>2162.398200626646</c:v>
                </c:pt>
                <c:pt idx="179">
                  <c:v>2183.8212688183726</c:v>
                </c:pt>
                <c:pt idx="180">
                  <c:v>2192.3472823657312</c:v>
                </c:pt>
                <c:pt idx="181">
                  <c:v>2200.8732959130903</c:v>
                </c:pt>
                <c:pt idx="182">
                  <c:v>2110.2330151757001</c:v>
                </c:pt>
                <c:pt idx="183">
                  <c:v>2090.9189758839057</c:v>
                </c:pt>
                <c:pt idx="184">
                  <c:v>1959.9515708826898</c:v>
                </c:pt>
                <c:pt idx="185">
                  <c:v>1797.2856280255469</c:v>
                </c:pt>
                <c:pt idx="186">
                  <c:v>1559.7579101684041</c:v>
                </c:pt>
                <c:pt idx="187">
                  <c:v>1318.0851780255471</c:v>
                </c:pt>
                <c:pt idx="188">
                  <c:v>1097.7009173112615</c:v>
                </c:pt>
                <c:pt idx="189">
                  <c:v>885.35948159697568</c:v>
                </c:pt>
                <c:pt idx="190">
                  <c:v>677.99809945411857</c:v>
                </c:pt>
                <c:pt idx="191">
                  <c:v>503.56112088269003</c:v>
                </c:pt>
                <c:pt idx="192">
                  <c:v>360.19162802554717</c:v>
                </c:pt>
                <c:pt idx="193">
                  <c:v>351.70672088269004</c:v>
                </c:pt>
                <c:pt idx="194">
                  <c:v>285.30508159697575</c:v>
                </c:pt>
                <c:pt idx="195">
                  <c:v>293.8310951443346</c:v>
                </c:pt>
                <c:pt idx="196">
                  <c:v>302.35710869169344</c:v>
                </c:pt>
                <c:pt idx="197">
                  <c:v>376.48666873586126</c:v>
                </c:pt>
                <c:pt idx="198">
                  <c:v>443.13561957768843</c:v>
                </c:pt>
                <c:pt idx="199">
                  <c:v>582.25311115891975</c:v>
                </c:pt>
                <c:pt idx="200">
                  <c:v>738.88300752516875</c:v>
                </c:pt>
                <c:pt idx="201">
                  <c:v>888.62703929536713</c:v>
                </c:pt>
                <c:pt idx="202">
                  <c:v>1084.6229286954199</c:v>
                </c:pt>
                <c:pt idx="203">
                  <c:v>1243.4927937981702</c:v>
                </c:pt>
                <c:pt idx="204">
                  <c:v>1440.4479151192268</c:v>
                </c:pt>
                <c:pt idx="205">
                  <c:v>1603.3453632350988</c:v>
                </c:pt>
                <c:pt idx="206">
                  <c:v>1636.5080622660957</c:v>
                </c:pt>
                <c:pt idx="207">
                  <c:v>1668.2420163002148</c:v>
                </c:pt>
                <c:pt idx="208">
                  <c:v>1692.4900968702332</c:v>
                </c:pt>
                <c:pt idx="209">
                  <c:v>1693.1625326202332</c:v>
                </c:pt>
                <c:pt idx="210">
                  <c:v>1701.688546167592</c:v>
                </c:pt>
                <c:pt idx="211">
                  <c:v>1631.1368175961634</c:v>
                </c:pt>
                <c:pt idx="212">
                  <c:v>1639.6628311435222</c:v>
                </c:pt>
                <c:pt idx="213">
                  <c:v>1648.1888446908811</c:v>
                </c:pt>
                <c:pt idx="214">
                  <c:v>1656.7148582382401</c:v>
                </c:pt>
                <c:pt idx="215">
                  <c:v>1668.9223233698231</c:v>
                </c:pt>
                <c:pt idx="216">
                  <c:v>1703.8000082820786</c:v>
                </c:pt>
                <c:pt idx="217">
                  <c:v>1716.8115680540272</c:v>
                </c:pt>
                <c:pt idx="218">
                  <c:v>1741.8902082921381</c:v>
                </c:pt>
                <c:pt idx="219">
                  <c:v>1813.4411620321771</c:v>
                </c:pt>
                <c:pt idx="220">
                  <c:v>1821.9671755795359</c:v>
                </c:pt>
                <c:pt idx="221">
                  <c:v>1830.4931891268948</c:v>
                </c:pt>
                <c:pt idx="222">
                  <c:v>1839.0192026742538</c:v>
                </c:pt>
                <c:pt idx="223">
                  <c:v>1843.3999251742539</c:v>
                </c:pt>
                <c:pt idx="224">
                  <c:v>1826.2125001742538</c:v>
                </c:pt>
                <c:pt idx="225">
                  <c:v>1793.06949373717</c:v>
                </c:pt>
                <c:pt idx="226">
                  <c:v>1808.4786168648698</c:v>
                </c:pt>
                <c:pt idx="227">
                  <c:v>1828.8566640103377</c:v>
                </c:pt>
                <c:pt idx="228">
                  <c:v>1950.4037476298022</c:v>
                </c:pt>
                <c:pt idx="229">
                  <c:v>1958.929761177161</c:v>
                </c:pt>
                <c:pt idx="230">
                  <c:v>1984.6916847912894</c:v>
                </c:pt>
                <c:pt idx="231">
                  <c:v>1993.2176983386482</c:v>
                </c:pt>
                <c:pt idx="232">
                  <c:v>1962.7088569052128</c:v>
                </c:pt>
                <c:pt idx="233">
                  <c:v>1817.3406711909272</c:v>
                </c:pt>
                <c:pt idx="234">
                  <c:v>1603.1571997623557</c:v>
                </c:pt>
                <c:pt idx="235">
                  <c:v>1383.5308819052129</c:v>
                </c:pt>
                <c:pt idx="236">
                  <c:v>1162.4826140480702</c:v>
                </c:pt>
                <c:pt idx="237">
                  <c:v>958.89974619092732</c:v>
                </c:pt>
                <c:pt idx="238">
                  <c:v>763.85842476235598</c:v>
                </c:pt>
                <c:pt idx="239">
                  <c:v>589.62266047664161</c:v>
                </c:pt>
                <c:pt idx="240">
                  <c:v>442.4200354766416</c:v>
                </c:pt>
                <c:pt idx="241">
                  <c:v>342.76773547664163</c:v>
                </c:pt>
                <c:pt idx="242">
                  <c:v>267.39193904807018</c:v>
                </c:pt>
                <c:pt idx="243">
                  <c:v>275.91795259542903</c:v>
                </c:pt>
                <c:pt idx="244">
                  <c:v>284.44396614278787</c:v>
                </c:pt>
                <c:pt idx="245">
                  <c:v>303.957709062709</c:v>
                </c:pt>
                <c:pt idx="246">
                  <c:v>318.52032882684563</c:v>
                </c:pt>
                <c:pt idx="247">
                  <c:v>327.04634237420447</c:v>
                </c:pt>
                <c:pt idx="248">
                  <c:v>441.64852634832778</c:v>
                </c:pt>
                <c:pt idx="249">
                  <c:v>530.94537062435609</c:v>
                </c:pt>
                <c:pt idx="250">
                  <c:v>644.84888264201015</c:v>
                </c:pt>
                <c:pt idx="251">
                  <c:v>761.21095722179075</c:v>
                </c:pt>
                <c:pt idx="252">
                  <c:v>886.89032292813158</c:v>
                </c:pt>
                <c:pt idx="253">
                  <c:v>1014.4822709253519</c:v>
                </c:pt>
                <c:pt idx="254">
                  <c:v>1107.9150715843712</c:v>
                </c:pt>
                <c:pt idx="255">
                  <c:v>1237.0073238720397</c:v>
                </c:pt>
                <c:pt idx="256">
                  <c:v>1358.5850707708482</c:v>
                </c:pt>
                <c:pt idx="257">
                  <c:v>1497.9382513039689</c:v>
                </c:pt>
                <c:pt idx="258">
                  <c:v>1613.0824776659747</c:v>
                </c:pt>
                <c:pt idx="259">
                  <c:v>1723.0999346399735</c:v>
                </c:pt>
                <c:pt idx="260">
                  <c:v>1812.5420030273995</c:v>
                </c:pt>
                <c:pt idx="261">
                  <c:v>1950.6389221210325</c:v>
                </c:pt>
                <c:pt idx="262">
                  <c:v>2070.1895193956107</c:v>
                </c:pt>
                <c:pt idx="263">
                  <c:v>2204.3632574639919</c:v>
                </c:pt>
                <c:pt idx="264">
                  <c:v>2392.156319152401</c:v>
                </c:pt>
                <c:pt idx="265">
                  <c:v>2563.9259817052225</c:v>
                </c:pt>
                <c:pt idx="266">
                  <c:v>2748.6364586378827</c:v>
                </c:pt>
                <c:pt idx="267">
                  <c:v>2902.8109459383877</c:v>
                </c:pt>
                <c:pt idx="268">
                  <c:v>3132.1396585852463</c:v>
                </c:pt>
                <c:pt idx="269">
                  <c:v>3326.6215894554516</c:v>
                </c:pt>
                <c:pt idx="270">
                  <c:v>3517.3820072191666</c:v>
                </c:pt>
                <c:pt idx="271">
                  <c:v>3699.2228797274574</c:v>
                </c:pt>
                <c:pt idx="272">
                  <c:v>3862.8346927725934</c:v>
                </c:pt>
                <c:pt idx="273">
                  <c:v>4002.552247271783</c:v>
                </c:pt>
                <c:pt idx="274">
                  <c:v>4156.9519982767615</c:v>
                </c:pt>
                <c:pt idx="275">
                  <c:v>4305.6011770038813</c:v>
                </c:pt>
                <c:pt idx="276">
                  <c:v>4454.545622745989</c:v>
                </c:pt>
                <c:pt idx="277">
                  <c:v>4568.3349213473311</c:v>
                </c:pt>
                <c:pt idx="278">
                  <c:v>4689.7682230523151</c:v>
                </c:pt>
                <c:pt idx="279">
                  <c:v>4778.9347620857088</c:v>
                </c:pt>
                <c:pt idx="280">
                  <c:v>4787.4607756330679</c:v>
                </c:pt>
                <c:pt idx="281">
                  <c:v>4867.4338116482577</c:v>
                </c:pt>
                <c:pt idx="282">
                  <c:v>4917.5205267645761</c:v>
                </c:pt>
                <c:pt idx="283">
                  <c:v>4764.4329731931475</c:v>
                </c:pt>
                <c:pt idx="284">
                  <c:v>4532.5996196217184</c:v>
                </c:pt>
                <c:pt idx="285">
                  <c:v>4333.6883124788619</c:v>
                </c:pt>
                <c:pt idx="286">
                  <c:v>4139.6128196217196</c:v>
                </c:pt>
                <c:pt idx="287">
                  <c:v>3970.6287481931477</c:v>
                </c:pt>
                <c:pt idx="288">
                  <c:v>3831.0564589074334</c:v>
                </c:pt>
                <c:pt idx="289">
                  <c:v>3730.968158907433</c:v>
                </c:pt>
                <c:pt idx="290">
                  <c:v>3669.556633907433</c:v>
                </c:pt>
                <c:pt idx="291">
                  <c:v>3618.3366124788613</c:v>
                </c:pt>
                <c:pt idx="292">
                  <c:v>3626.8626260262199</c:v>
                </c:pt>
                <c:pt idx="293">
                  <c:v>3647.642640883143</c:v>
                </c:pt>
                <c:pt idx="294">
                  <c:v>3658.6809103763944</c:v>
                </c:pt>
                <c:pt idx="295">
                  <c:v>3660.7150718763942</c:v>
                </c:pt>
                <c:pt idx="296">
                  <c:v>3669.2410854237532</c:v>
                </c:pt>
                <c:pt idx="297">
                  <c:v>3677.7670989711123</c:v>
                </c:pt>
                <c:pt idx="298">
                  <c:v>3776.0009465060807</c:v>
                </c:pt>
                <c:pt idx="299">
                  <c:v>3883.8511775268826</c:v>
                </c:pt>
                <c:pt idx="300">
                  <c:v>4001.3993857957612</c:v>
                </c:pt>
                <c:pt idx="301">
                  <c:v>4009.9253993431203</c:v>
                </c:pt>
                <c:pt idx="302">
                  <c:v>4018.4514128904789</c:v>
                </c:pt>
                <c:pt idx="303">
                  <c:v>4026.9774264378379</c:v>
                </c:pt>
                <c:pt idx="304">
                  <c:v>4035.5034399851966</c:v>
                </c:pt>
                <c:pt idx="305">
                  <c:v>4117.6462480239397</c:v>
                </c:pt>
                <c:pt idx="306">
                  <c:v>4197.8886284476257</c:v>
                </c:pt>
                <c:pt idx="307">
                  <c:v>4238.3394286166276</c:v>
                </c:pt>
                <c:pt idx="308">
                  <c:v>4327.6952506526313</c:v>
                </c:pt>
                <c:pt idx="309">
                  <c:v>4466.0939274109751</c:v>
                </c:pt>
                <c:pt idx="310">
                  <c:v>4610.8048575169796</c:v>
                </c:pt>
                <c:pt idx="311">
                  <c:v>4777.0368895564097</c:v>
                </c:pt>
                <c:pt idx="312">
                  <c:v>4973.8563357495768</c:v>
                </c:pt>
                <c:pt idx="313">
                  <c:v>5191.6363497272869</c:v>
                </c:pt>
                <c:pt idx="314">
                  <c:v>5421.2423884693289</c:v>
                </c:pt>
                <c:pt idx="315">
                  <c:v>5655.8494217892685</c:v>
                </c:pt>
                <c:pt idx="316">
                  <c:v>5892.1342798912619</c:v>
                </c:pt>
                <c:pt idx="317">
                  <c:v>6126.9760683148597</c:v>
                </c:pt>
                <c:pt idx="318">
                  <c:v>6348.9506228175933</c:v>
                </c:pt>
                <c:pt idx="319">
                  <c:v>6515.1097228318586</c:v>
                </c:pt>
                <c:pt idx="320">
                  <c:v>6528.4990670205889</c:v>
                </c:pt>
                <c:pt idx="321">
                  <c:v>6537.1435899929866</c:v>
                </c:pt>
                <c:pt idx="322">
                  <c:v>6548.8868382194687</c:v>
                </c:pt>
                <c:pt idx="323">
                  <c:v>6571.5041032001172</c:v>
                </c:pt>
                <c:pt idx="324">
                  <c:v>6602.5309117977104</c:v>
                </c:pt>
                <c:pt idx="325">
                  <c:v>6798.8788911826632</c:v>
                </c:pt>
                <c:pt idx="326">
                  <c:v>6961.4016117219071</c:v>
                </c:pt>
                <c:pt idx="327">
                  <c:v>7120.2804292937308</c:v>
                </c:pt>
                <c:pt idx="328">
                  <c:v>7304.4795372120843</c:v>
                </c:pt>
                <c:pt idx="329">
                  <c:v>7471.2429775607161</c:v>
                </c:pt>
                <c:pt idx="330">
                  <c:v>7600.6706473108397</c:v>
                </c:pt>
                <c:pt idx="331">
                  <c:v>7727.7445370411133</c:v>
                </c:pt>
                <c:pt idx="332">
                  <c:v>7864.7810005868914</c:v>
                </c:pt>
                <c:pt idx="333">
                  <c:v>8014.8221736429814</c:v>
                </c:pt>
                <c:pt idx="334">
                  <c:v>8171.9710506687898</c:v>
                </c:pt>
                <c:pt idx="335">
                  <c:v>8347.895838982955</c:v>
                </c:pt>
                <c:pt idx="336">
                  <c:v>8549.5357207419693</c:v>
                </c:pt>
                <c:pt idx="337">
                  <c:v>8771.1474600607107</c:v>
                </c:pt>
                <c:pt idx="338">
                  <c:v>9004.8846561306782</c:v>
                </c:pt>
                <c:pt idx="339">
                  <c:v>9244.080386563759</c:v>
                </c:pt>
                <c:pt idx="340">
                  <c:v>9483.8065481127251</c:v>
                </c:pt>
                <c:pt idx="341">
                  <c:v>9723.1066575923687</c:v>
                </c:pt>
                <c:pt idx="342">
                  <c:v>9954.9726345210274</c:v>
                </c:pt>
                <c:pt idx="343">
                  <c:v>10165.509874235086</c:v>
                </c:pt>
                <c:pt idx="344">
                  <c:v>10351.724973797698</c:v>
                </c:pt>
                <c:pt idx="345">
                  <c:v>10531.98877776241</c:v>
                </c:pt>
                <c:pt idx="346">
                  <c:v>10712.138807153027</c:v>
                </c:pt>
                <c:pt idx="347">
                  <c:v>10900.326685357557</c:v>
                </c:pt>
                <c:pt idx="348">
                  <c:v>11096.225467367509</c:v>
                </c:pt>
                <c:pt idx="349">
                  <c:v>11290.619289298204</c:v>
                </c:pt>
                <c:pt idx="350">
                  <c:v>11485.444069390107</c:v>
                </c:pt>
                <c:pt idx="351">
                  <c:v>11676.845877914599</c:v>
                </c:pt>
                <c:pt idx="352">
                  <c:v>11647.454806486026</c:v>
                </c:pt>
                <c:pt idx="353">
                  <c:v>11487.112888628883</c:v>
                </c:pt>
                <c:pt idx="354">
                  <c:v>11350.625513628884</c:v>
                </c:pt>
                <c:pt idx="355">
                  <c:v>11206.391388628883</c:v>
                </c:pt>
                <c:pt idx="356">
                  <c:v>11145.538188628883</c:v>
                </c:pt>
                <c:pt idx="357">
                  <c:v>11101.365652914597</c:v>
                </c:pt>
                <c:pt idx="358">
                  <c:v>11062.444810057455</c:v>
                </c:pt>
                <c:pt idx="359">
                  <c:v>11047.669681486026</c:v>
                </c:pt>
                <c:pt idx="360">
                  <c:v>11056.195695033384</c:v>
                </c:pt>
                <c:pt idx="361">
                  <c:v>11064.721708580742</c:v>
                </c:pt>
                <c:pt idx="362">
                  <c:v>11082.042682726558</c:v>
                </c:pt>
                <c:pt idx="363">
                  <c:v>11104.268646732427</c:v>
                </c:pt>
                <c:pt idx="364">
                  <c:v>11112.794660279786</c:v>
                </c:pt>
                <c:pt idx="365">
                  <c:v>11121.320673827144</c:v>
                </c:pt>
                <c:pt idx="366">
                  <c:v>11129.846687374502</c:v>
                </c:pt>
                <c:pt idx="367">
                  <c:v>11131.905497624502</c:v>
                </c:pt>
                <c:pt idx="368">
                  <c:v>11140.431511171861</c:v>
                </c:pt>
                <c:pt idx="369">
                  <c:v>11114.769553286749</c:v>
                </c:pt>
                <c:pt idx="370">
                  <c:v>11123.295566834107</c:v>
                </c:pt>
                <c:pt idx="371">
                  <c:v>11131.821580381466</c:v>
                </c:pt>
                <c:pt idx="372">
                  <c:v>11140.347593928824</c:v>
                </c:pt>
                <c:pt idx="373">
                  <c:v>11191.00896356568</c:v>
                </c:pt>
                <c:pt idx="374">
                  <c:v>11243.458199013874</c:v>
                </c:pt>
                <c:pt idx="375">
                  <c:v>11288.813661895729</c:v>
                </c:pt>
                <c:pt idx="376">
                  <c:v>11411.127232346122</c:v>
                </c:pt>
                <c:pt idx="377">
                  <c:v>11419.65324589348</c:v>
                </c:pt>
                <c:pt idx="378">
                  <c:v>11468.881374243834</c:v>
                </c:pt>
                <c:pt idx="379">
                  <c:v>11554.399611742061</c:v>
                </c:pt>
                <c:pt idx="380">
                  <c:v>11683.983357070761</c:v>
                </c:pt>
                <c:pt idx="381">
                  <c:v>11752.720027599833</c:v>
                </c:pt>
                <c:pt idx="382">
                  <c:v>11865.481217894854</c:v>
                </c:pt>
                <c:pt idx="383">
                  <c:v>11960.124797203862</c:v>
                </c:pt>
                <c:pt idx="384">
                  <c:v>11986.806646072799</c:v>
                </c:pt>
                <c:pt idx="385">
                  <c:v>12034.183414010324</c:v>
                </c:pt>
                <c:pt idx="386">
                  <c:v>12187.323914296563</c:v>
                </c:pt>
                <c:pt idx="387">
                  <c:v>12345.344967083442</c:v>
                </c:pt>
                <c:pt idx="388">
                  <c:v>12505.891573670231</c:v>
                </c:pt>
                <c:pt idx="389">
                  <c:v>12665.166638134553</c:v>
                </c:pt>
                <c:pt idx="390">
                  <c:v>12722.521398585912</c:v>
                </c:pt>
                <c:pt idx="391">
                  <c:v>12731.04741213327</c:v>
                </c:pt>
                <c:pt idx="392">
                  <c:v>12739.573425680628</c:v>
                </c:pt>
                <c:pt idx="393">
                  <c:v>12748.099439227986</c:v>
                </c:pt>
                <c:pt idx="394">
                  <c:v>12756.625452775344</c:v>
                </c:pt>
                <c:pt idx="395">
                  <c:v>12730.728614183245</c:v>
                </c:pt>
                <c:pt idx="396">
                  <c:v>12739.254627730603</c:v>
                </c:pt>
                <c:pt idx="397">
                  <c:v>12721.730364862515</c:v>
                </c:pt>
                <c:pt idx="398">
                  <c:v>12730.256378409873</c:v>
                </c:pt>
                <c:pt idx="399">
                  <c:v>12714.387618401361</c:v>
                </c:pt>
                <c:pt idx="400">
                  <c:v>12687.158569825067</c:v>
                </c:pt>
                <c:pt idx="401">
                  <c:v>12625.864973396496</c:v>
                </c:pt>
                <c:pt idx="402">
                  <c:v>12559.689655539354</c:v>
                </c:pt>
                <c:pt idx="403">
                  <c:v>12611.617494179909</c:v>
                </c:pt>
                <c:pt idx="404">
                  <c:v>12672.949238923778</c:v>
                </c:pt>
                <c:pt idx="405">
                  <c:v>12782.686415172984</c:v>
                </c:pt>
                <c:pt idx="406">
                  <c:v>12899.092841967846</c:v>
                </c:pt>
                <c:pt idx="407">
                  <c:v>12742.999934824988</c:v>
                </c:pt>
                <c:pt idx="408">
                  <c:v>12694.00053125356</c:v>
                </c:pt>
                <c:pt idx="409">
                  <c:v>12734.52734321864</c:v>
                </c:pt>
                <c:pt idx="410">
                  <c:v>12787.750513381096</c:v>
                </c:pt>
                <c:pt idx="411">
                  <c:v>12807.125943718931</c:v>
                </c:pt>
                <c:pt idx="412">
                  <c:v>12870.037194981747</c:v>
                </c:pt>
                <c:pt idx="413">
                  <c:v>12890.245197341479</c:v>
                </c:pt>
                <c:pt idx="414">
                  <c:v>12905.762682373941</c:v>
                </c:pt>
                <c:pt idx="415">
                  <c:v>12914.288695921299</c:v>
                </c:pt>
                <c:pt idx="416">
                  <c:v>12922.814709468657</c:v>
                </c:pt>
                <c:pt idx="417">
                  <c:v>12931.340723016016</c:v>
                </c:pt>
                <c:pt idx="418">
                  <c:v>12884.972784411755</c:v>
                </c:pt>
                <c:pt idx="419">
                  <c:v>12893.498797959113</c:v>
                </c:pt>
                <c:pt idx="420">
                  <c:v>12849.639461490413</c:v>
                </c:pt>
                <c:pt idx="421">
                  <c:v>12858.165475037771</c:v>
                </c:pt>
                <c:pt idx="422">
                  <c:v>12813.923831426215</c:v>
                </c:pt>
                <c:pt idx="423">
                  <c:v>12773.950703530158</c:v>
                </c:pt>
                <c:pt idx="424">
                  <c:v>12636.657467809793</c:v>
                </c:pt>
                <c:pt idx="425">
                  <c:v>12558.884421381221</c:v>
                </c:pt>
                <c:pt idx="426">
                  <c:v>12315.223982095506</c:v>
                </c:pt>
                <c:pt idx="427">
                  <c:v>12087.52897138122</c:v>
                </c:pt>
                <c:pt idx="428">
                  <c:v>11880.619396381222</c:v>
                </c:pt>
                <c:pt idx="429">
                  <c:v>11841.64824995265</c:v>
                </c:pt>
                <c:pt idx="430">
                  <c:v>11760.464621381221</c:v>
                </c:pt>
                <c:pt idx="431">
                  <c:v>11615.237285666935</c:v>
                </c:pt>
                <c:pt idx="432">
                  <c:v>11474.191817809793</c:v>
                </c:pt>
                <c:pt idx="433">
                  <c:v>11359.072810666936</c:v>
                </c:pt>
                <c:pt idx="434">
                  <c:v>11285.860067809792</c:v>
                </c:pt>
                <c:pt idx="435">
                  <c:v>11226.360078524078</c:v>
                </c:pt>
                <c:pt idx="436">
                  <c:v>11234.886092071436</c:v>
                </c:pt>
                <c:pt idx="437">
                  <c:v>11243.412105618794</c:v>
                </c:pt>
                <c:pt idx="438">
                  <c:v>11192.413419904509</c:v>
                </c:pt>
                <c:pt idx="439">
                  <c:v>11135.64994490451</c:v>
                </c:pt>
                <c:pt idx="440">
                  <c:v>11062.665825617578</c:v>
                </c:pt>
                <c:pt idx="441">
                  <c:v>10965.508263461345</c:v>
                </c:pt>
                <c:pt idx="442">
                  <c:v>10930.971405557993</c:v>
                </c:pt>
                <c:pt idx="443">
                  <c:v>10820.015204043084</c:v>
                </c:pt>
                <c:pt idx="444">
                  <c:v>10828.541217590442</c:v>
                </c:pt>
                <c:pt idx="445">
                  <c:v>10837.0672311378</c:v>
                </c:pt>
                <c:pt idx="446">
                  <c:v>10858.798679977905</c:v>
                </c:pt>
                <c:pt idx="447">
                  <c:v>10738.812718509205</c:v>
                </c:pt>
                <c:pt idx="448">
                  <c:v>10605.314114213763</c:v>
                </c:pt>
                <c:pt idx="449">
                  <c:v>10451.04219635662</c:v>
                </c:pt>
                <c:pt idx="450">
                  <c:v>10212.820289213763</c:v>
                </c:pt>
                <c:pt idx="451">
                  <c:v>9961.9017606423349</c:v>
                </c:pt>
                <c:pt idx="452">
                  <c:v>9731.2857534994782</c:v>
                </c:pt>
                <c:pt idx="453">
                  <c:v>9534.3262249280488</c:v>
                </c:pt>
                <c:pt idx="454">
                  <c:v>9340.2708534994781</c:v>
                </c:pt>
                <c:pt idx="455">
                  <c:v>9164.7415713566188</c:v>
                </c:pt>
                <c:pt idx="456">
                  <c:v>9033.6662713566202</c:v>
                </c:pt>
                <c:pt idx="457">
                  <c:v>8934.3023427851913</c:v>
                </c:pt>
                <c:pt idx="458">
                  <c:v>8854.7378999280481</c:v>
                </c:pt>
                <c:pt idx="459">
                  <c:v>8784.9625320709056</c:v>
                </c:pt>
                <c:pt idx="460">
                  <c:v>8718.2456213566202</c:v>
                </c:pt>
                <c:pt idx="461">
                  <c:v>8651.2671320709051</c:v>
                </c:pt>
                <c:pt idx="462">
                  <c:v>8577.6586320709048</c:v>
                </c:pt>
                <c:pt idx="463">
                  <c:v>8483.6771856423329</c:v>
                </c:pt>
                <c:pt idx="464">
                  <c:v>8353.1467056411166</c:v>
                </c:pt>
                <c:pt idx="465">
                  <c:v>8225.1076799171024</c:v>
                </c:pt>
                <c:pt idx="466">
                  <c:v>8101.7208998915667</c:v>
                </c:pt>
                <c:pt idx="467">
                  <c:v>8021.5060455353232</c:v>
                </c:pt>
                <c:pt idx="468">
                  <c:v>7950.6722918909336</c:v>
                </c:pt>
                <c:pt idx="469">
                  <c:v>7856.1813061340872</c:v>
                </c:pt>
                <c:pt idx="470">
                  <c:v>7763.9220568094606</c:v>
                </c:pt>
                <c:pt idx="471">
                  <c:v>7663.5569639279975</c:v>
                </c:pt>
                <c:pt idx="472">
                  <c:v>7547.7070089207018</c:v>
                </c:pt>
                <c:pt idx="473">
                  <c:v>7413.3653660635582</c:v>
                </c:pt>
                <c:pt idx="474">
                  <c:v>7202.854055349273</c:v>
                </c:pt>
                <c:pt idx="475">
                  <c:v>6979.9177624921304</c:v>
                </c:pt>
                <c:pt idx="476">
                  <c:v>6773.3502517778443</c:v>
                </c:pt>
                <c:pt idx="477">
                  <c:v>6564.74708749213</c:v>
                </c:pt>
                <c:pt idx="478">
                  <c:v>6383.1905124921304</c:v>
                </c:pt>
                <c:pt idx="479">
                  <c:v>6305.5884982064154</c:v>
                </c:pt>
                <c:pt idx="480">
                  <c:v>6264.6477267778446</c:v>
                </c:pt>
                <c:pt idx="481">
                  <c:v>6259.1810339207013</c:v>
                </c:pt>
                <c:pt idx="482">
                  <c:v>6194.5802624921298</c:v>
                </c:pt>
                <c:pt idx="483">
                  <c:v>6140.8551232064156</c:v>
                </c:pt>
                <c:pt idx="484">
                  <c:v>6161.3758138505527</c:v>
                </c:pt>
                <c:pt idx="485">
                  <c:v>6111.9264781362672</c:v>
                </c:pt>
                <c:pt idx="486">
                  <c:v>6037.684153136267</c:v>
                </c:pt>
                <c:pt idx="487">
                  <c:v>5963.0226674219812</c:v>
                </c:pt>
                <c:pt idx="488">
                  <c:v>5941.4432252766919</c:v>
                </c:pt>
                <c:pt idx="489">
                  <c:v>5841.4555102487229</c:v>
                </c:pt>
                <c:pt idx="490">
                  <c:v>5756.1152373234827</c:v>
                </c:pt>
                <c:pt idx="491">
                  <c:v>5669.6999858024928</c:v>
                </c:pt>
                <c:pt idx="492">
                  <c:v>5619.0050821216219</c:v>
                </c:pt>
                <c:pt idx="493">
                  <c:v>5558.3572863319423</c:v>
                </c:pt>
                <c:pt idx="494">
                  <c:v>5561.5975649682377</c:v>
                </c:pt>
                <c:pt idx="495">
                  <c:v>5479.5997571013668</c:v>
                </c:pt>
                <c:pt idx="496">
                  <c:v>5463.1082635262892</c:v>
                </c:pt>
                <c:pt idx="497">
                  <c:v>5470.7464360262893</c:v>
                </c:pt>
                <c:pt idx="498">
                  <c:v>5267.388293169146</c:v>
                </c:pt>
                <c:pt idx="499">
                  <c:v>5033.2107931691462</c:v>
                </c:pt>
                <c:pt idx="500">
                  <c:v>4833.1425038834323</c:v>
                </c:pt>
                <c:pt idx="501">
                  <c:v>4727.5214003120036</c:v>
                </c:pt>
                <c:pt idx="502">
                  <c:v>4547.4538110262893</c:v>
                </c:pt>
                <c:pt idx="503">
                  <c:v>4388.9664538834313</c:v>
                </c:pt>
                <c:pt idx="504">
                  <c:v>4266.6976681691458</c:v>
                </c:pt>
                <c:pt idx="505">
                  <c:v>4160.7942753120024</c:v>
                </c:pt>
                <c:pt idx="506">
                  <c:v>4078.3625288834314</c:v>
                </c:pt>
                <c:pt idx="507">
                  <c:v>4025.8849181691462</c:v>
                </c:pt>
                <c:pt idx="508">
                  <c:v>3975.9224860262889</c:v>
                </c:pt>
                <c:pt idx="509">
                  <c:v>3907.887621740575</c:v>
                </c:pt>
                <c:pt idx="510">
                  <c:v>3835.2348895977179</c:v>
                </c:pt>
                <c:pt idx="511">
                  <c:v>3762.5754860262896</c:v>
                </c:pt>
                <c:pt idx="512">
                  <c:v>3641.4273381679304</c:v>
                </c:pt>
                <c:pt idx="513">
                  <c:v>3529.7257867320632</c:v>
                </c:pt>
                <c:pt idx="514">
                  <c:v>3402.7958931387461</c:v>
                </c:pt>
                <c:pt idx="515">
                  <c:v>3289.8143452439062</c:v>
                </c:pt>
                <c:pt idx="516">
                  <c:v>3176.4440323575791</c:v>
                </c:pt>
                <c:pt idx="517">
                  <c:v>3072.7440087508853</c:v>
                </c:pt>
                <c:pt idx="518">
                  <c:v>2965.9740444469307</c:v>
                </c:pt>
                <c:pt idx="519">
                  <c:v>2853.8583565788435</c:v>
                </c:pt>
                <c:pt idx="520">
                  <c:v>2730.7272172870489</c:v>
                </c:pt>
                <c:pt idx="521">
                  <c:v>2575.7174780013347</c:v>
                </c:pt>
                <c:pt idx="522">
                  <c:v>2347.4254958584775</c:v>
                </c:pt>
                <c:pt idx="523">
                  <c:v>2098.483181572763</c:v>
                </c:pt>
                <c:pt idx="524">
                  <c:v>1874.1752422870486</c:v>
                </c:pt>
                <c:pt idx="525">
                  <c:v>1663.75108871562</c:v>
                </c:pt>
                <c:pt idx="526">
                  <c:v>1453.7236172870485</c:v>
                </c:pt>
                <c:pt idx="527">
                  <c:v>1267.0068208584771</c:v>
                </c:pt>
                <c:pt idx="528">
                  <c:v>1115.1805815727628</c:v>
                </c:pt>
                <c:pt idx="529">
                  <c:v>999.60309585847722</c:v>
                </c:pt>
                <c:pt idx="530">
                  <c:v>915.82321371562011</c:v>
                </c:pt>
                <c:pt idx="531">
                  <c:v>835.65944228704871</c:v>
                </c:pt>
                <c:pt idx="532">
                  <c:v>767.48372800133438</c:v>
                </c:pt>
                <c:pt idx="533">
                  <c:v>691.44484942990584</c:v>
                </c:pt>
                <c:pt idx="534">
                  <c:v>616.83027800133436</c:v>
                </c:pt>
                <c:pt idx="535">
                  <c:v>541.26332800133446</c:v>
                </c:pt>
                <c:pt idx="536">
                  <c:v>418.72680157154701</c:v>
                </c:pt>
                <c:pt idx="537">
                  <c:v>289.22619941774553</c:v>
                </c:pt>
                <c:pt idx="538">
                  <c:v>161.17175867184309</c:v>
                </c:pt>
                <c:pt idx="539">
                  <c:v>50.509912188550402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8.5260135473588399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8.5260135473588399</c:v>
                </c:pt>
                <c:pt idx="580">
                  <c:v>28.335684902192771</c:v>
                </c:pt>
                <c:pt idx="581">
                  <c:v>36.861698449551611</c:v>
                </c:pt>
                <c:pt idx="582">
                  <c:v>50.991459571892669</c:v>
                </c:pt>
                <c:pt idx="583">
                  <c:v>59.517473119251505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8.5260135473588399</c:v>
                </c:pt>
                <c:pt idx="603">
                  <c:v>21.990228261265322</c:v>
                </c:pt>
                <c:pt idx="604">
                  <c:v>30.516241808624159</c:v>
                </c:pt>
                <c:pt idx="605">
                  <c:v>39.042255355983002</c:v>
                </c:pt>
                <c:pt idx="606">
                  <c:v>47.568268903341846</c:v>
                </c:pt>
                <c:pt idx="607">
                  <c:v>0</c:v>
                </c:pt>
                <c:pt idx="608">
                  <c:v>4.6800785494041435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8.5260135473588399</c:v>
                </c:pt>
                <c:pt idx="623">
                  <c:v>17.05202709471768</c:v>
                </c:pt>
                <c:pt idx="624">
                  <c:v>143.39046978012519</c:v>
                </c:pt>
                <c:pt idx="625">
                  <c:v>288.23921647004335</c:v>
                </c:pt>
                <c:pt idx="626">
                  <c:v>480.8140854218662</c:v>
                </c:pt>
                <c:pt idx="627">
                  <c:v>639.74307356930001</c:v>
                </c:pt>
                <c:pt idx="628">
                  <c:v>836.80002702734748</c:v>
                </c:pt>
                <c:pt idx="629">
                  <c:v>900.92426977921821</c:v>
                </c:pt>
                <c:pt idx="630">
                  <c:v>914.31009105444627</c:v>
                </c:pt>
                <c:pt idx="631">
                  <c:v>947.49015445675377</c:v>
                </c:pt>
                <c:pt idx="632">
                  <c:v>956.01616800411261</c:v>
                </c:pt>
                <c:pt idx="633">
                  <c:v>964.54218155147157</c:v>
                </c:pt>
                <c:pt idx="634">
                  <c:v>973.06819509883042</c:v>
                </c:pt>
                <c:pt idx="635">
                  <c:v>996.73847056199031</c:v>
                </c:pt>
                <c:pt idx="636">
                  <c:v>1005.2644841093492</c:v>
                </c:pt>
                <c:pt idx="637">
                  <c:v>1054.0456044825444</c:v>
                </c:pt>
                <c:pt idx="638">
                  <c:v>1062.5716180299032</c:v>
                </c:pt>
                <c:pt idx="639">
                  <c:v>1071.0976315772621</c:v>
                </c:pt>
                <c:pt idx="640">
                  <c:v>1057.7312165675339</c:v>
                </c:pt>
                <c:pt idx="641">
                  <c:v>925.71359871039112</c:v>
                </c:pt>
                <c:pt idx="642">
                  <c:v>798.11989513896253</c:v>
                </c:pt>
                <c:pt idx="643">
                  <c:v>659.29843442467677</c:v>
                </c:pt>
                <c:pt idx="644">
                  <c:v>601.47350942467688</c:v>
                </c:pt>
                <c:pt idx="645">
                  <c:v>559.99724513896251</c:v>
                </c:pt>
                <c:pt idx="646">
                  <c:v>639.17422466741914</c:v>
                </c:pt>
                <c:pt idx="647">
                  <c:v>736.95332923518367</c:v>
                </c:pt>
                <c:pt idx="648">
                  <c:v>859.44382756094217</c:v>
                </c:pt>
                <c:pt idx="649">
                  <c:v>867.96984110830113</c:v>
                </c:pt>
                <c:pt idx="650">
                  <c:v>929.11828174129892</c:v>
                </c:pt>
                <c:pt idx="651">
                  <c:v>1088.0710853363723</c:v>
                </c:pt>
                <c:pt idx="652">
                  <c:v>1247.9047894647006</c:v>
                </c:pt>
                <c:pt idx="653">
                  <c:v>1405.6893657385281</c:v>
                </c:pt>
                <c:pt idx="654">
                  <c:v>1419.6929584261711</c:v>
                </c:pt>
                <c:pt idx="655">
                  <c:v>1423.8271934261713</c:v>
                </c:pt>
                <c:pt idx="656">
                  <c:v>1324.8160062820982</c:v>
                </c:pt>
                <c:pt idx="657">
                  <c:v>1333.3420198294571</c:v>
                </c:pt>
                <c:pt idx="658">
                  <c:v>1473.1696762678794</c:v>
                </c:pt>
                <c:pt idx="659">
                  <c:v>1652.0323568603785</c:v>
                </c:pt>
                <c:pt idx="660">
                  <c:v>1840.1392828359149</c:v>
                </c:pt>
                <c:pt idx="661">
                  <c:v>2027.4448563798796</c:v>
                </c:pt>
                <c:pt idx="662">
                  <c:v>2217.7738467929653</c:v>
                </c:pt>
                <c:pt idx="663">
                  <c:v>2406.2867777715055</c:v>
                </c:pt>
                <c:pt idx="664">
                  <c:v>2580.1308440823655</c:v>
                </c:pt>
                <c:pt idx="665">
                  <c:v>2731.8493941238789</c:v>
                </c:pt>
                <c:pt idx="666">
                  <c:v>2813.2542593918442</c:v>
                </c:pt>
                <c:pt idx="667">
                  <c:v>2681.3545701061298</c:v>
                </c:pt>
                <c:pt idx="668">
                  <c:v>2630.0288665347011</c:v>
                </c:pt>
                <c:pt idx="669">
                  <c:v>2593.130227248987</c:v>
                </c:pt>
                <c:pt idx="670">
                  <c:v>2601.6562407963456</c:v>
                </c:pt>
                <c:pt idx="671">
                  <c:v>2591.14685508206</c:v>
                </c:pt>
                <c:pt idx="672">
                  <c:v>2549.4515300820603</c:v>
                </c:pt>
                <c:pt idx="673">
                  <c:v>2593.4205431987766</c:v>
                </c:pt>
                <c:pt idx="674">
                  <c:v>2650.1880814849446</c:v>
                </c:pt>
                <c:pt idx="675">
                  <c:v>2842.3329431056968</c:v>
                </c:pt>
                <c:pt idx="676">
                  <c:v>2904.3681040223978</c:v>
                </c:pt>
                <c:pt idx="677">
                  <c:v>3094.5970046526841</c:v>
                </c:pt>
                <c:pt idx="678">
                  <c:v>3144.6682501016962</c:v>
                </c:pt>
                <c:pt idx="679">
                  <c:v>3171.4190582929687</c:v>
                </c:pt>
                <c:pt idx="680">
                  <c:v>3179.9450718403273</c:v>
                </c:pt>
                <c:pt idx="681">
                  <c:v>3308.3930112701878</c:v>
                </c:pt>
                <c:pt idx="682">
                  <c:v>3474.9523208759847</c:v>
                </c:pt>
                <c:pt idx="683">
                  <c:v>3578.6330979325185</c:v>
                </c:pt>
                <c:pt idx="684">
                  <c:v>3692.7677610947044</c:v>
                </c:pt>
                <c:pt idx="685">
                  <c:v>3812.9100125320815</c:v>
                </c:pt>
                <c:pt idx="686">
                  <c:v>3936.9395262647972</c:v>
                </c:pt>
                <c:pt idx="687">
                  <c:v>4060.4787241035447</c:v>
                </c:pt>
                <c:pt idx="688">
                  <c:v>4077.1310542750716</c:v>
                </c:pt>
                <c:pt idx="689">
                  <c:v>3945.9786578465005</c:v>
                </c:pt>
                <c:pt idx="690">
                  <c:v>3822.318693560786</c:v>
                </c:pt>
                <c:pt idx="691">
                  <c:v>3605.8011364179292</c:v>
                </c:pt>
                <c:pt idx="692">
                  <c:v>3482.0003221322149</c:v>
                </c:pt>
                <c:pt idx="693">
                  <c:v>3490.526335679574</c:v>
                </c:pt>
                <c:pt idx="694">
                  <c:v>3499.0523492269326</c:v>
                </c:pt>
                <c:pt idx="695">
                  <c:v>3590.0603934601168</c:v>
                </c:pt>
                <c:pt idx="696">
                  <c:v>3706.4518731897856</c:v>
                </c:pt>
                <c:pt idx="697">
                  <c:v>3751.2021678969877</c:v>
                </c:pt>
                <c:pt idx="698">
                  <c:v>3808.724769820662</c:v>
                </c:pt>
                <c:pt idx="699">
                  <c:v>3965.0461170166309</c:v>
                </c:pt>
                <c:pt idx="700">
                  <c:v>4029.3189778132773</c:v>
                </c:pt>
                <c:pt idx="701">
                  <c:v>4184.8006929685862</c:v>
                </c:pt>
                <c:pt idx="702">
                  <c:v>4330.4750858155685</c:v>
                </c:pt>
                <c:pt idx="703">
                  <c:v>4339.0010993629276</c:v>
                </c:pt>
                <c:pt idx="704">
                  <c:v>4347.5271129102857</c:v>
                </c:pt>
                <c:pt idx="705">
                  <c:v>4442.768323221595</c:v>
                </c:pt>
                <c:pt idx="706">
                  <c:v>4544.9720075392752</c:v>
                </c:pt>
                <c:pt idx="707">
                  <c:v>4564.1394931285022</c:v>
                </c:pt>
                <c:pt idx="708">
                  <c:v>4693.0229101422701</c:v>
                </c:pt>
                <c:pt idx="709">
                  <c:v>4701.5489236896292</c:v>
                </c:pt>
                <c:pt idx="710">
                  <c:v>4836.1233331283147</c:v>
                </c:pt>
                <c:pt idx="711">
                  <c:v>4963.3661751904338</c:v>
                </c:pt>
                <c:pt idx="712">
                  <c:v>4987.9247172187461</c:v>
                </c:pt>
                <c:pt idx="713">
                  <c:v>5122.6792189181479</c:v>
                </c:pt>
                <c:pt idx="714">
                  <c:v>5253.9609318162293</c:v>
                </c:pt>
                <c:pt idx="715">
                  <c:v>5342.7877719386724</c:v>
                </c:pt>
                <c:pt idx="716">
                  <c:v>5403.6861877395122</c:v>
                </c:pt>
                <c:pt idx="717">
                  <c:v>5476.1386607928762</c:v>
                </c:pt>
                <c:pt idx="718">
                  <c:v>5593.8355879828068</c:v>
                </c:pt>
                <c:pt idx="719">
                  <c:v>5765.2423079296113</c:v>
                </c:pt>
                <c:pt idx="720">
                  <c:v>5926.3700069461966</c:v>
                </c:pt>
                <c:pt idx="721">
                  <c:v>6107.7471022385917</c:v>
                </c:pt>
                <c:pt idx="722">
                  <c:v>6301.8808205373143</c:v>
                </c:pt>
                <c:pt idx="723">
                  <c:v>6464.12098000271</c:v>
                </c:pt>
                <c:pt idx="724">
                  <c:v>6493.0626925868955</c:v>
                </c:pt>
                <c:pt idx="725">
                  <c:v>6562.2342494859131</c:v>
                </c:pt>
                <c:pt idx="726">
                  <c:v>6582.4574102800525</c:v>
                </c:pt>
                <c:pt idx="727">
                  <c:v>6586.0247240300523</c:v>
                </c:pt>
                <c:pt idx="728">
                  <c:v>6594.5507375774105</c:v>
                </c:pt>
                <c:pt idx="729">
                  <c:v>6603.0767511247686</c:v>
                </c:pt>
                <c:pt idx="730">
                  <c:v>6619.947685370108</c:v>
                </c:pt>
                <c:pt idx="731">
                  <c:v>6737.8851610271695</c:v>
                </c:pt>
                <c:pt idx="732">
                  <c:v>6861.8879629571693</c:v>
                </c:pt>
                <c:pt idx="733">
                  <c:v>6892.0289500324679</c:v>
                </c:pt>
                <c:pt idx="734">
                  <c:v>7052.5471665233226</c:v>
                </c:pt>
                <c:pt idx="735">
                  <c:v>7078.8891945746336</c:v>
                </c:pt>
                <c:pt idx="736">
                  <c:v>7190.8478852132712</c:v>
                </c:pt>
                <c:pt idx="737">
                  <c:v>7286.6105297207223</c:v>
                </c:pt>
                <c:pt idx="738">
                  <c:v>7295.1365432680805</c:v>
                </c:pt>
                <c:pt idx="739">
                  <c:v>7302.2309977680807</c:v>
                </c:pt>
                <c:pt idx="740">
                  <c:v>7372.4386312700763</c:v>
                </c:pt>
                <c:pt idx="741">
                  <c:v>7493.1755258613948</c:v>
                </c:pt>
                <c:pt idx="742">
                  <c:v>7622.0139261165841</c:v>
                </c:pt>
                <c:pt idx="743">
                  <c:v>7728.0944038391899</c:v>
                </c:pt>
                <c:pt idx="744">
                  <c:v>7889.9361757059696</c:v>
                </c:pt>
                <c:pt idx="745">
                  <c:v>8032.9657430126899</c:v>
                </c:pt>
                <c:pt idx="746">
                  <c:v>8226.3764924701627</c:v>
                </c:pt>
                <c:pt idx="747">
                  <c:v>8389.7642039717466</c:v>
                </c:pt>
                <c:pt idx="748">
                  <c:v>8463.3021674214415</c:v>
                </c:pt>
                <c:pt idx="749">
                  <c:v>8471.8281809687996</c:v>
                </c:pt>
                <c:pt idx="750">
                  <c:v>8543.7565264525856</c:v>
                </c:pt>
                <c:pt idx="751">
                  <c:v>8565.019927942416</c:v>
                </c:pt>
                <c:pt idx="752">
                  <c:v>8573.5459414897741</c:v>
                </c:pt>
                <c:pt idx="753">
                  <c:v>8595.7549121512347</c:v>
                </c:pt>
                <c:pt idx="754">
                  <c:v>8604.2809256985929</c:v>
                </c:pt>
                <c:pt idx="755">
                  <c:v>8709.6450563604776</c:v>
                </c:pt>
                <c:pt idx="756">
                  <c:v>8726.3510445196916</c:v>
                </c:pt>
                <c:pt idx="757">
                  <c:v>8877.7962288288745</c:v>
                </c:pt>
                <c:pt idx="758">
                  <c:v>9040.1600204970091</c:v>
                </c:pt>
                <c:pt idx="759">
                  <c:v>9164.6874653510004</c:v>
                </c:pt>
                <c:pt idx="760">
                  <c:v>9191.1511918611723</c:v>
                </c:pt>
                <c:pt idx="761">
                  <c:v>9287.9071870019689</c:v>
                </c:pt>
                <c:pt idx="762">
                  <c:v>9350.1482911996918</c:v>
                </c:pt>
                <c:pt idx="763">
                  <c:v>9403.6036486588673</c:v>
                </c:pt>
                <c:pt idx="764">
                  <c:v>9466.7100234630234</c:v>
                </c:pt>
                <c:pt idx="765">
                  <c:v>9544.3232902258114</c:v>
                </c:pt>
                <c:pt idx="766">
                  <c:v>9637.4299549445932</c:v>
                </c:pt>
                <c:pt idx="767">
                  <c:v>9781.2684867081953</c:v>
                </c:pt>
                <c:pt idx="768">
                  <c:v>9974.7100257134789</c:v>
                </c:pt>
                <c:pt idx="769">
                  <c:v>10185.480291315023</c:v>
                </c:pt>
                <c:pt idx="770">
                  <c:v>10336.331986460795</c:v>
                </c:pt>
                <c:pt idx="771">
                  <c:v>10494.134993681037</c:v>
                </c:pt>
                <c:pt idx="772">
                  <c:v>10562.427345294114</c:v>
                </c:pt>
                <c:pt idx="773">
                  <c:v>10590.850473344221</c:v>
                </c:pt>
                <c:pt idx="774">
                  <c:v>10599.376486891579</c:v>
                </c:pt>
                <c:pt idx="775">
                  <c:v>10545.269040463007</c:v>
                </c:pt>
                <c:pt idx="776">
                  <c:v>10550.931497963005</c:v>
                </c:pt>
                <c:pt idx="777">
                  <c:v>10453.443993673643</c:v>
                </c:pt>
                <c:pt idx="778">
                  <c:v>10330.624322232912</c:v>
                </c:pt>
                <c:pt idx="779">
                  <c:v>10188.954451491874</c:v>
                </c:pt>
                <c:pt idx="780">
                  <c:v>10068.499440029254</c:v>
                </c:pt>
                <c:pt idx="781">
                  <c:v>9943.2968021429278</c:v>
                </c:pt>
                <c:pt idx="782">
                  <c:v>9822.7241542663287</c:v>
                </c:pt>
                <c:pt idx="783">
                  <c:v>9703.2300642566006</c:v>
                </c:pt>
                <c:pt idx="784">
                  <c:v>9711.7560778039588</c:v>
                </c:pt>
                <c:pt idx="785">
                  <c:v>9720.2820913513169</c:v>
                </c:pt>
                <c:pt idx="786">
                  <c:v>9667.9503163513164</c:v>
                </c:pt>
                <c:pt idx="787">
                  <c:v>9593.9880056370293</c:v>
                </c:pt>
                <c:pt idx="788">
                  <c:v>9389.3923949227428</c:v>
                </c:pt>
                <c:pt idx="789">
                  <c:v>9199.515609208458</c:v>
                </c:pt>
                <c:pt idx="790">
                  <c:v>9112.0440342084585</c:v>
                </c:pt>
                <c:pt idx="791">
                  <c:v>9112.405895708458</c:v>
                </c:pt>
                <c:pt idx="792">
                  <c:v>9151.0578276180531</c:v>
                </c:pt>
                <c:pt idx="793">
                  <c:v>9207.751099467836</c:v>
                </c:pt>
                <c:pt idx="794">
                  <c:v>9366.7835505299099</c:v>
                </c:pt>
                <c:pt idx="795">
                  <c:v>9436.375220750906</c:v>
                </c:pt>
                <c:pt idx="796">
                  <c:v>9600.1816059743596</c:v>
                </c:pt>
                <c:pt idx="797">
                  <c:v>9762.0655634342456</c:v>
                </c:pt>
                <c:pt idx="798">
                  <c:v>9822.3076421776968</c:v>
                </c:pt>
                <c:pt idx="799">
                  <c:v>9862.3477554779747</c:v>
                </c:pt>
                <c:pt idx="800">
                  <c:v>9974.2318455975583</c:v>
                </c:pt>
                <c:pt idx="801">
                  <c:v>10118.905413178623</c:v>
                </c:pt>
                <c:pt idx="802">
                  <c:v>10268.161814452456</c:v>
                </c:pt>
                <c:pt idx="803">
                  <c:v>10426.188729606838</c:v>
                </c:pt>
                <c:pt idx="804">
                  <c:v>10594.01644528738</c:v>
                </c:pt>
                <c:pt idx="805">
                  <c:v>10773.823139700453</c:v>
                </c:pt>
                <c:pt idx="806">
                  <c:v>10993.178464515282</c:v>
                </c:pt>
                <c:pt idx="807">
                  <c:v>11138.010846198196</c:v>
                </c:pt>
                <c:pt idx="808">
                  <c:v>11174.362967257972</c:v>
                </c:pt>
                <c:pt idx="809">
                  <c:v>11125.95437297104</c:v>
                </c:pt>
                <c:pt idx="810">
                  <c:v>11005.916265828184</c:v>
                </c:pt>
                <c:pt idx="811">
                  <c:v>10789.589862256757</c:v>
                </c:pt>
                <c:pt idx="812">
                  <c:v>10588.394772971042</c:v>
                </c:pt>
                <c:pt idx="813">
                  <c:v>10402.411483685328</c:v>
                </c:pt>
                <c:pt idx="814">
                  <c:v>10225.130712256756</c:v>
                </c:pt>
                <c:pt idx="815">
                  <c:v>10217.156626542472</c:v>
                </c:pt>
                <c:pt idx="816">
                  <c:v>10249.094129834662</c:v>
                </c:pt>
                <c:pt idx="817">
                  <c:v>10258.810467571824</c:v>
                </c:pt>
                <c:pt idx="818">
                  <c:v>10321.540837279121</c:v>
                </c:pt>
                <c:pt idx="819">
                  <c:v>10481.341246142099</c:v>
                </c:pt>
                <c:pt idx="820">
                  <c:v>10548.592313063409</c:v>
                </c:pt>
                <c:pt idx="821">
                  <c:v>10706.365163478466</c:v>
                </c:pt>
                <c:pt idx="822">
                  <c:v>10761.129994399034</c:v>
                </c:pt>
                <c:pt idx="823">
                  <c:v>10923.413399164439</c:v>
                </c:pt>
                <c:pt idx="824">
                  <c:v>11026.209496172476</c:v>
                </c:pt>
                <c:pt idx="825">
                  <c:v>11034.735509719834</c:v>
                </c:pt>
                <c:pt idx="826">
                  <c:v>11053.521267224263</c:v>
                </c:pt>
                <c:pt idx="827">
                  <c:v>11185.529419748991</c:v>
                </c:pt>
                <c:pt idx="828">
                  <c:v>11229.741745387575</c:v>
                </c:pt>
                <c:pt idx="829">
                  <c:v>11233.9190251197</c:v>
                </c:pt>
                <c:pt idx="830">
                  <c:v>11241.292490148249</c:v>
                </c:pt>
                <c:pt idx="831">
                  <c:v>11161.109262945805</c:v>
                </c:pt>
                <c:pt idx="832">
                  <c:v>11077.464662915405</c:v>
                </c:pt>
                <c:pt idx="833">
                  <c:v>10952.698047199903</c:v>
                </c:pt>
                <c:pt idx="834">
                  <c:v>10742.364440057047</c:v>
                </c:pt>
                <c:pt idx="835">
                  <c:v>10530.042200771331</c:v>
                </c:pt>
                <c:pt idx="836">
                  <c:v>10331.392472199903</c:v>
                </c:pt>
                <c:pt idx="837">
                  <c:v>10228.910311485617</c:v>
                </c:pt>
                <c:pt idx="838">
                  <c:v>10050.351829342761</c:v>
                </c:pt>
                <c:pt idx="839">
                  <c:v>9975.2549329141893</c:v>
                </c:pt>
                <c:pt idx="840">
                  <c:v>9853.3282114856174</c:v>
                </c:pt>
                <c:pt idx="841">
                  <c:v>9765.7487686284749</c:v>
                </c:pt>
                <c:pt idx="842">
                  <c:v>9702.6068007713311</c:v>
                </c:pt>
                <c:pt idx="843">
                  <c:v>9649.7871257713305</c:v>
                </c:pt>
                <c:pt idx="844">
                  <c:v>9599.452447199903</c:v>
                </c:pt>
                <c:pt idx="845">
                  <c:v>9531.9910436284736</c:v>
                </c:pt>
                <c:pt idx="846">
                  <c:v>9451.5958757713324</c:v>
                </c:pt>
                <c:pt idx="847">
                  <c:v>9352.1457150570459</c:v>
                </c:pt>
                <c:pt idx="848">
                  <c:v>9236.3321993293848</c:v>
                </c:pt>
                <c:pt idx="849">
                  <c:v>9127.4832242685843</c:v>
                </c:pt>
                <c:pt idx="850">
                  <c:v>9019.7473763251019</c:v>
                </c:pt>
                <c:pt idx="851">
                  <c:v>8964.5657861937707</c:v>
                </c:pt>
                <c:pt idx="852">
                  <c:v>8973.0917997411289</c:v>
                </c:pt>
                <c:pt idx="853">
                  <c:v>8924.7379503313805</c:v>
                </c:pt>
                <c:pt idx="854">
                  <c:v>8933.2639638787387</c:v>
                </c:pt>
                <c:pt idx="855">
                  <c:v>8937.0502782037111</c:v>
                </c:pt>
                <c:pt idx="856">
                  <c:v>8825.3120631818238</c:v>
                </c:pt>
                <c:pt idx="857">
                  <c:v>8677.9026781793909</c:v>
                </c:pt>
                <c:pt idx="858">
                  <c:v>8461.0396674651056</c:v>
                </c:pt>
                <c:pt idx="859">
                  <c:v>8225.7957317508208</c:v>
                </c:pt>
                <c:pt idx="860">
                  <c:v>7993.1618353222493</c:v>
                </c:pt>
                <c:pt idx="861">
                  <c:v>7785.4741960365354</c:v>
                </c:pt>
                <c:pt idx="862">
                  <c:v>7584.9900281793934</c:v>
                </c:pt>
                <c:pt idx="863">
                  <c:v>7409.0540031793935</c:v>
                </c:pt>
                <c:pt idx="864">
                  <c:v>7265.9058460365368</c:v>
                </c:pt>
                <c:pt idx="865">
                  <c:v>7158.7247424651086</c:v>
                </c:pt>
                <c:pt idx="866">
                  <c:v>7076.2326317508223</c:v>
                </c:pt>
                <c:pt idx="867">
                  <c:v>6996.6624424651072</c:v>
                </c:pt>
                <c:pt idx="868">
                  <c:v>6928.2251496079652</c:v>
                </c:pt>
                <c:pt idx="869">
                  <c:v>6859.6369460365368</c:v>
                </c:pt>
                <c:pt idx="870">
                  <c:v>6786.0888103222514</c:v>
                </c:pt>
                <c:pt idx="871">
                  <c:v>6692.9927067508233</c:v>
                </c:pt>
                <c:pt idx="872">
                  <c:v>6574.095386034106</c:v>
                </c:pt>
                <c:pt idx="873">
                  <c:v>6442.7021381635877</c:v>
                </c:pt>
                <c:pt idx="874">
                  <c:v>6320.1682567021835</c:v>
                </c:pt>
                <c:pt idx="875">
                  <c:v>6323.9736285182198</c:v>
                </c:pt>
                <c:pt idx="876">
                  <c:v>6328.8592770931937</c:v>
                </c:pt>
                <c:pt idx="877">
                  <c:v>6264.9531598931835</c:v>
                </c:pt>
                <c:pt idx="878">
                  <c:v>6184.5398862804095</c:v>
                </c:pt>
                <c:pt idx="879">
                  <c:v>6089.352768386786</c:v>
                </c:pt>
                <c:pt idx="880">
                  <c:v>5978.1503433685457</c:v>
                </c:pt>
                <c:pt idx="881">
                  <c:v>5830.413269080399</c:v>
                </c:pt>
                <c:pt idx="882">
                  <c:v>5616.2005405089712</c:v>
                </c:pt>
                <c:pt idx="883">
                  <c:v>5377.7414905089709</c:v>
                </c:pt>
                <c:pt idx="884">
                  <c:v>5152.2305797946847</c:v>
                </c:pt>
                <c:pt idx="885">
                  <c:v>4941.5692833661142</c:v>
                </c:pt>
                <c:pt idx="886">
                  <c:v>4734.4392976518284</c:v>
                </c:pt>
                <c:pt idx="887">
                  <c:v>4552.2900655089707</c:v>
                </c:pt>
                <c:pt idx="888">
                  <c:v>4400.8964369375426</c:v>
                </c:pt>
                <c:pt idx="889">
                  <c:v>4291.8440405089714</c:v>
                </c:pt>
                <c:pt idx="890">
                  <c:v>4199.0238905089709</c:v>
                </c:pt>
                <c:pt idx="891">
                  <c:v>4125.6467869375429</c:v>
                </c:pt>
                <c:pt idx="892">
                  <c:v>4056.143058366114</c:v>
                </c:pt>
                <c:pt idx="893">
                  <c:v>3987.776190508971</c:v>
                </c:pt>
                <c:pt idx="894">
                  <c:v>3931.8075119375426</c:v>
                </c:pt>
                <c:pt idx="895">
                  <c:v>3858.443858366114</c:v>
                </c:pt>
                <c:pt idx="896">
                  <c:v>3741.2759497873894</c:v>
                </c:pt>
                <c:pt idx="897">
                  <c:v>3623.2421811819122</c:v>
                </c:pt>
                <c:pt idx="898">
                  <c:v>3616.1284496840271</c:v>
                </c:pt>
                <c:pt idx="899">
                  <c:v>3644.1113409778031</c:v>
                </c:pt>
                <c:pt idx="900">
                  <c:v>3782.422901751288</c:v>
                </c:pt>
                <c:pt idx="901">
                  <c:v>3926.8408251539986</c:v>
                </c:pt>
                <c:pt idx="902">
                  <c:v>4076.5171838794581</c:v>
                </c:pt>
                <c:pt idx="903">
                  <c:v>4086.6776504475906</c:v>
                </c:pt>
                <c:pt idx="904">
                  <c:v>4095.2036639949497</c:v>
                </c:pt>
                <c:pt idx="905">
                  <c:v>4103.7296775423083</c:v>
                </c:pt>
                <c:pt idx="906">
                  <c:v>4112.2556910896674</c:v>
                </c:pt>
                <c:pt idx="907">
                  <c:v>4118.7832243396679</c:v>
                </c:pt>
                <c:pt idx="908">
                  <c:v>4175.3350061437441</c:v>
                </c:pt>
                <c:pt idx="909">
                  <c:v>4243.4420505969883</c:v>
                </c:pt>
                <c:pt idx="910">
                  <c:v>4251.9680641443465</c:v>
                </c:pt>
                <c:pt idx="911">
                  <c:v>4345.1831049215525</c:v>
                </c:pt>
                <c:pt idx="912">
                  <c:v>4458.5141378402204</c:v>
                </c:pt>
                <c:pt idx="913">
                  <c:v>4498.057422715623</c:v>
                </c:pt>
                <c:pt idx="914">
                  <c:v>4549.8478408688434</c:v>
                </c:pt>
                <c:pt idx="915">
                  <c:v>4607.6801600152676</c:v>
                </c:pt>
                <c:pt idx="916">
                  <c:v>4626.0632326041423</c:v>
                </c:pt>
                <c:pt idx="917">
                  <c:v>4643.9418672635502</c:v>
                </c:pt>
                <c:pt idx="918">
                  <c:v>4656.7990743193741</c:v>
                </c:pt>
                <c:pt idx="919">
                  <c:v>4665.3250878667332</c:v>
                </c:pt>
                <c:pt idx="920">
                  <c:v>4666.5453355643494</c:v>
                </c:pt>
                <c:pt idx="921">
                  <c:v>4646.7258798208786</c:v>
                </c:pt>
                <c:pt idx="922">
                  <c:v>4621.1844040299829</c:v>
                </c:pt>
                <c:pt idx="923">
                  <c:v>4588.5292918190289</c:v>
                </c:pt>
                <c:pt idx="924">
                  <c:v>4547.6506996372582</c:v>
                </c:pt>
                <c:pt idx="925">
                  <c:v>4555.2531973259374</c:v>
                </c:pt>
                <c:pt idx="926">
                  <c:v>4563.7792108732956</c:v>
                </c:pt>
                <c:pt idx="927">
                  <c:v>4523.3265801480657</c:v>
                </c:pt>
                <c:pt idx="928">
                  <c:v>4397.0012651383377</c:v>
                </c:pt>
                <c:pt idx="929">
                  <c:v>4248.2599672799788</c:v>
                </c:pt>
                <c:pt idx="930">
                  <c:v>4047.8194315656924</c:v>
                </c:pt>
                <c:pt idx="931">
                  <c:v>3974.6921601371214</c:v>
                </c:pt>
                <c:pt idx="932">
                  <c:v>3852.3099065656925</c:v>
                </c:pt>
                <c:pt idx="933">
                  <c:v>3813.4091851371209</c:v>
                </c:pt>
                <c:pt idx="934">
                  <c:v>3795.8271172799782</c:v>
                </c:pt>
                <c:pt idx="935">
                  <c:v>3805.3298145183594</c:v>
                </c:pt>
                <c:pt idx="936">
                  <c:v>3831.2055199833039</c:v>
                </c:pt>
                <c:pt idx="937">
                  <c:v>4006.0792647355238</c:v>
                </c:pt>
                <c:pt idx="938">
                  <c:v>4193.4223222545206</c:v>
                </c:pt>
                <c:pt idx="939">
                  <c:v>4387.2730884512684</c:v>
                </c:pt>
                <c:pt idx="940">
                  <c:v>4584.0960008731618</c:v>
                </c:pt>
                <c:pt idx="941">
                  <c:v>4818.9584016364633</c:v>
                </c:pt>
                <c:pt idx="942">
                  <c:v>5049.7224351826417</c:v>
                </c:pt>
                <c:pt idx="943">
                  <c:v>5270.9849018856958</c:v>
                </c:pt>
                <c:pt idx="944">
                  <c:v>5474.8268963954015</c:v>
                </c:pt>
                <c:pt idx="945">
                  <c:v>5655.7775459142995</c:v>
                </c:pt>
                <c:pt idx="946">
                  <c:v>5821.2867369785145</c:v>
                </c:pt>
                <c:pt idx="947">
                  <c:v>5983.2307907255818</c:v>
                </c:pt>
                <c:pt idx="948">
                  <c:v>6150.392688842916</c:v>
                </c:pt>
                <c:pt idx="949">
                  <c:v>6317.1574019951804</c:v>
                </c:pt>
                <c:pt idx="950">
                  <c:v>6489.9355134660027</c:v>
                </c:pt>
                <c:pt idx="951">
                  <c:v>6666.5770982066215</c:v>
                </c:pt>
                <c:pt idx="952">
                  <c:v>6842.4896799806256</c:v>
                </c:pt>
                <c:pt idx="953">
                  <c:v>7009.7142485361128</c:v>
                </c:pt>
                <c:pt idx="954">
                  <c:v>7151.7172801426186</c:v>
                </c:pt>
                <c:pt idx="955">
                  <c:v>7282.2184800956729</c:v>
                </c:pt>
                <c:pt idx="956">
                  <c:v>7418.1644031931401</c:v>
                </c:pt>
                <c:pt idx="957">
                  <c:v>7568.8153780531647</c:v>
                </c:pt>
                <c:pt idx="958">
                  <c:v>7732.584124628961</c:v>
                </c:pt>
                <c:pt idx="959">
                  <c:v>7913.4060350511663</c:v>
                </c:pt>
                <c:pt idx="960">
                  <c:v>8117.6333662750358</c:v>
                </c:pt>
                <c:pt idx="961">
                  <c:v>8339.3183964416457</c:v>
                </c:pt>
                <c:pt idx="962">
                  <c:v>8567.5173957317511</c:v>
                </c:pt>
                <c:pt idx="963">
                  <c:v>8802.5503646719171</c:v>
                </c:pt>
                <c:pt idx="964">
                  <c:v>9038.8339131321154</c:v>
                </c:pt>
                <c:pt idx="965">
                  <c:v>9272.3351308926358</c:v>
                </c:pt>
                <c:pt idx="966">
                  <c:v>9496.5694958830372</c:v>
                </c:pt>
                <c:pt idx="967">
                  <c:v>9699.909013517492</c:v>
                </c:pt>
                <c:pt idx="968">
                  <c:v>9881.2991825601966</c:v>
                </c:pt>
                <c:pt idx="969">
                  <c:v>10056.407176948958</c:v>
                </c:pt>
                <c:pt idx="970">
                  <c:v>10232.008084760148</c:v>
                </c:pt>
                <c:pt idx="971">
                  <c:v>10420.217764809686</c:v>
                </c:pt>
                <c:pt idx="972">
                  <c:v>10619.607633290476</c:v>
                </c:pt>
                <c:pt idx="973">
                  <c:v>10829.685807548312</c:v>
                </c:pt>
                <c:pt idx="974">
                  <c:v>11043.702019950901</c:v>
                </c:pt>
                <c:pt idx="975">
                  <c:v>11210.38122428474</c:v>
                </c:pt>
                <c:pt idx="976">
                  <c:v>11327.532943002687</c:v>
                </c:pt>
                <c:pt idx="977">
                  <c:v>11458.89269402748</c:v>
                </c:pt>
                <c:pt idx="978">
                  <c:v>11517.570968993119</c:v>
                </c:pt>
                <c:pt idx="979">
                  <c:v>11451.959051135975</c:v>
                </c:pt>
                <c:pt idx="980">
                  <c:v>11251.830397564547</c:v>
                </c:pt>
                <c:pt idx="981">
                  <c:v>11210.967836850261</c:v>
                </c:pt>
                <c:pt idx="982">
                  <c:v>11112.338929707405</c:v>
                </c:pt>
                <c:pt idx="983">
                  <c:v>11277.248128704086</c:v>
                </c:pt>
                <c:pt idx="984">
                  <c:v>11471.269675824515</c:v>
                </c:pt>
                <c:pt idx="985">
                  <c:v>11684.221625473714</c:v>
                </c:pt>
                <c:pt idx="986">
                  <c:v>11907.842566288855</c:v>
                </c:pt>
                <c:pt idx="987">
                  <c:v>12135.266273512754</c:v>
                </c:pt>
                <c:pt idx="988">
                  <c:v>12362.558356683123</c:v>
                </c:pt>
                <c:pt idx="989">
                  <c:v>12586.99505007287</c:v>
                </c:pt>
                <c:pt idx="990">
                  <c:v>12800.110963920659</c:v>
                </c:pt>
                <c:pt idx="991">
                  <c:v>12990.591279747088</c:v>
                </c:pt>
                <c:pt idx="992">
                  <c:v>13159.327633871912</c:v>
                </c:pt>
                <c:pt idx="993">
                  <c:v>13322.385641817362</c:v>
                </c:pt>
                <c:pt idx="994">
                  <c:v>13486.690350974368</c:v>
                </c:pt>
                <c:pt idx="995">
                  <c:v>13658.770854900125</c:v>
                </c:pt>
                <c:pt idx="996">
                  <c:v>13843.422283912727</c:v>
                </c:pt>
                <c:pt idx="997">
                  <c:v>14027.647929494506</c:v>
                </c:pt>
                <c:pt idx="998">
                  <c:v>14218.747859477193</c:v>
                </c:pt>
                <c:pt idx="999">
                  <c:v>14407.450678365247</c:v>
                </c:pt>
                <c:pt idx="1000">
                  <c:v>14550.467835494226</c:v>
                </c:pt>
                <c:pt idx="1001">
                  <c:v>14634.722440438232</c:v>
                </c:pt>
                <c:pt idx="1002">
                  <c:v>14720.484373471965</c:v>
                </c:pt>
                <c:pt idx="1003">
                  <c:v>14832.762564584704</c:v>
                </c:pt>
                <c:pt idx="1004">
                  <c:v>14953.477453328098</c:v>
                </c:pt>
                <c:pt idx="1005">
                  <c:v>15082.060274493149</c:v>
                </c:pt>
                <c:pt idx="1006">
                  <c:v>15223.610217329042</c:v>
                </c:pt>
                <c:pt idx="1007">
                  <c:v>15387.573201079018</c:v>
                </c:pt>
                <c:pt idx="1008">
                  <c:v>15578.781520641362</c:v>
                </c:pt>
                <c:pt idx="1009">
                  <c:v>15790.621131765549</c:v>
                </c:pt>
                <c:pt idx="1010">
                  <c:v>16013.432467021237</c:v>
                </c:pt>
                <c:pt idx="1011">
                  <c:v>16237.02009672629</c:v>
                </c:pt>
                <c:pt idx="1012">
                  <c:v>16463.631676815527</c:v>
                </c:pt>
                <c:pt idx="1013">
                  <c:v>16683.098015778181</c:v>
                </c:pt>
                <c:pt idx="1014">
                  <c:v>16891.304342390358</c:v>
                </c:pt>
                <c:pt idx="1015">
                  <c:v>17078.612992358168</c:v>
                </c:pt>
                <c:pt idx="1016">
                  <c:v>17243.657344808751</c:v>
                </c:pt>
                <c:pt idx="1017">
                  <c:v>17401.062489346747</c:v>
                </c:pt>
                <c:pt idx="1018">
                  <c:v>17568.249466820176</c:v>
                </c:pt>
                <c:pt idx="1019">
                  <c:v>17707.446987550757</c:v>
                </c:pt>
                <c:pt idx="1020">
                  <c:v>17890.70316850354</c:v>
                </c:pt>
                <c:pt idx="1021">
                  <c:v>18045.003359887523</c:v>
                </c:pt>
                <c:pt idx="1022">
                  <c:v>18073.756154681421</c:v>
                </c:pt>
                <c:pt idx="1023">
                  <c:v>18236.645527440236</c:v>
                </c:pt>
                <c:pt idx="1024">
                  <c:v>18431.15951847102</c:v>
                </c:pt>
                <c:pt idx="1025">
                  <c:v>18439.685532018379</c:v>
                </c:pt>
                <c:pt idx="1026">
                  <c:v>18448.21154556574</c:v>
                </c:pt>
                <c:pt idx="1027">
                  <c:v>18315.386270565738</c:v>
                </c:pt>
                <c:pt idx="1028">
                  <c:v>18192.31988842288</c:v>
                </c:pt>
                <c:pt idx="1029">
                  <c:v>18084.757066994309</c:v>
                </c:pt>
                <c:pt idx="1030">
                  <c:v>17982.204481280023</c:v>
                </c:pt>
                <c:pt idx="1031">
                  <c:v>17971.785641994305</c:v>
                </c:pt>
                <c:pt idx="1032">
                  <c:v>17930.885113422879</c:v>
                </c:pt>
                <c:pt idx="1033">
                  <c:v>17924.110527708595</c:v>
                </c:pt>
                <c:pt idx="1034">
                  <c:v>17932.228000708594</c:v>
                </c:pt>
                <c:pt idx="1035">
                  <c:v>17948.940009473656</c:v>
                </c:pt>
                <c:pt idx="1036">
                  <c:v>17957.466023021017</c:v>
                </c:pt>
                <c:pt idx="1037">
                  <c:v>17965.992036568376</c:v>
                </c:pt>
                <c:pt idx="1038">
                  <c:v>18011.191273228127</c:v>
                </c:pt>
                <c:pt idx="1039">
                  <c:v>18125.066663671267</c:v>
                </c:pt>
                <c:pt idx="1040">
                  <c:v>18216.208001185114</c:v>
                </c:pt>
                <c:pt idx="1041">
                  <c:v>18299.742256476231</c:v>
                </c:pt>
                <c:pt idx="1042">
                  <c:v>18423.760685852161</c:v>
                </c:pt>
                <c:pt idx="1043">
                  <c:v>18591.041922251472</c:v>
                </c:pt>
                <c:pt idx="1044">
                  <c:v>18762.899222339587</c:v>
                </c:pt>
                <c:pt idx="1045">
                  <c:v>18772.885011998627</c:v>
                </c:pt>
                <c:pt idx="1046">
                  <c:v>18790.284809163011</c:v>
                </c:pt>
                <c:pt idx="1047">
                  <c:v>18798.810822710373</c:v>
                </c:pt>
                <c:pt idx="1048">
                  <c:v>18799.79956429726</c:v>
                </c:pt>
                <c:pt idx="1049">
                  <c:v>18808.325577844622</c:v>
                </c:pt>
                <c:pt idx="1050">
                  <c:v>18706.859549273191</c:v>
                </c:pt>
                <c:pt idx="1051">
                  <c:v>18499.376513558906</c:v>
                </c:pt>
                <c:pt idx="1052">
                  <c:v>18380.394781416049</c:v>
                </c:pt>
                <c:pt idx="1053">
                  <c:v>18274.954770701763</c:v>
                </c:pt>
                <c:pt idx="1054">
                  <c:v>18094.997849273193</c:v>
                </c:pt>
                <c:pt idx="1055">
                  <c:v>18019.518645701763</c:v>
                </c:pt>
                <c:pt idx="1056">
                  <c:v>17877.376559987479</c:v>
                </c:pt>
                <c:pt idx="1057">
                  <c:v>17770.839342130337</c:v>
                </c:pt>
                <c:pt idx="1058">
                  <c:v>17685.711324273194</c:v>
                </c:pt>
                <c:pt idx="1059">
                  <c:v>17603.897595701761</c:v>
                </c:pt>
                <c:pt idx="1060">
                  <c:v>17526.540763558904</c:v>
                </c:pt>
                <c:pt idx="1061">
                  <c:v>17458.606506416047</c:v>
                </c:pt>
                <c:pt idx="1062">
                  <c:v>17385.299827844618</c:v>
                </c:pt>
                <c:pt idx="1063">
                  <c:v>17312.791334987476</c:v>
                </c:pt>
                <c:pt idx="1064">
                  <c:v>17215.675046407534</c:v>
                </c:pt>
                <c:pt idx="1065">
                  <c:v>17126.11688063731</c:v>
                </c:pt>
                <c:pt idx="1066">
                  <c:v>17016.616020586236</c:v>
                </c:pt>
                <c:pt idx="1067">
                  <c:v>16916.126787676803</c:v>
                </c:pt>
                <c:pt idx="1068">
                  <c:v>16857.033568304752</c:v>
                </c:pt>
                <c:pt idx="1069">
                  <c:v>16865.559581852114</c:v>
                </c:pt>
                <c:pt idx="1070">
                  <c:v>16874.085595399472</c:v>
                </c:pt>
                <c:pt idx="1071">
                  <c:v>16882.611608946834</c:v>
                </c:pt>
                <c:pt idx="1072">
                  <c:v>16891.137622494192</c:v>
                </c:pt>
                <c:pt idx="1073">
                  <c:v>16899.66363604155</c:v>
                </c:pt>
                <c:pt idx="1074">
                  <c:v>16797.523539612979</c:v>
                </c:pt>
                <c:pt idx="1075">
                  <c:v>16732.112836041553</c:v>
                </c:pt>
                <c:pt idx="1076">
                  <c:v>16682.477332470124</c:v>
                </c:pt>
                <c:pt idx="1077">
                  <c:v>16648.959093184407</c:v>
                </c:pt>
                <c:pt idx="1078">
                  <c:v>16625.994543184406</c:v>
                </c:pt>
                <c:pt idx="1079">
                  <c:v>16622.406928898694</c:v>
                </c:pt>
                <c:pt idx="1080">
                  <c:v>16646.765323746236</c:v>
                </c:pt>
                <c:pt idx="1081">
                  <c:v>16690.003989165649</c:v>
                </c:pt>
                <c:pt idx="1082">
                  <c:v>16840.216273733335</c:v>
                </c:pt>
                <c:pt idx="1083">
                  <c:v>16904.403725867367</c:v>
                </c:pt>
                <c:pt idx="1084">
                  <c:v>17064.473762406593</c:v>
                </c:pt>
                <c:pt idx="1085">
                  <c:v>17130.90942511502</c:v>
                </c:pt>
                <c:pt idx="1086">
                  <c:v>17286.149149435536</c:v>
                </c:pt>
                <c:pt idx="1087">
                  <c:v>17336.647359994698</c:v>
                </c:pt>
                <c:pt idx="1088">
                  <c:v>17460.65271711073</c:v>
                </c:pt>
                <c:pt idx="1089">
                  <c:v>17562.61912379842</c:v>
                </c:pt>
                <c:pt idx="1090">
                  <c:v>17571.145137345778</c:v>
                </c:pt>
                <c:pt idx="1091">
                  <c:v>17668.039924727302</c:v>
                </c:pt>
                <c:pt idx="1092">
                  <c:v>17810.731761491374</c:v>
                </c:pt>
                <c:pt idx="1093">
                  <c:v>17966.144241156195</c:v>
                </c:pt>
                <c:pt idx="1094">
                  <c:v>18122.138844526726</c:v>
                </c:pt>
                <c:pt idx="1095">
                  <c:v>18281.576182890014</c:v>
                </c:pt>
                <c:pt idx="1096">
                  <c:v>18431.85739669302</c:v>
                </c:pt>
                <c:pt idx="1097">
                  <c:v>18567.129937775695</c:v>
                </c:pt>
                <c:pt idx="1098">
                  <c:v>18711.519150701417</c:v>
                </c:pt>
                <c:pt idx="1099">
                  <c:v>18845.773024878847</c:v>
                </c:pt>
                <c:pt idx="1100">
                  <c:v>18988.377313788162</c:v>
                </c:pt>
                <c:pt idx="1101">
                  <c:v>19141.455821020387</c:v>
                </c:pt>
                <c:pt idx="1102">
                  <c:v>19308.709053672319</c:v>
                </c:pt>
                <c:pt idx="1103">
                  <c:v>19489.334886816789</c:v>
                </c:pt>
                <c:pt idx="1104">
                  <c:v>19687.275213684359</c:v>
                </c:pt>
                <c:pt idx="1105">
                  <c:v>19903.822292022738</c:v>
                </c:pt>
                <c:pt idx="1106">
                  <c:v>20133.428406215848</c:v>
                </c:pt>
                <c:pt idx="1107">
                  <c:v>20369.807681886025</c:v>
                </c:pt>
                <c:pt idx="1108">
                  <c:v>20610.133831022424</c:v>
                </c:pt>
                <c:pt idx="1109">
                  <c:v>20851.598684237888</c:v>
                </c:pt>
                <c:pt idx="1110">
                  <c:v>21090.448243644212</c:v>
                </c:pt>
                <c:pt idx="1111">
                  <c:v>21321.307985338044</c:v>
                </c:pt>
                <c:pt idx="1112">
                  <c:v>21537.445264920607</c:v>
                </c:pt>
                <c:pt idx="1113">
                  <c:v>21730.863703447791</c:v>
                </c:pt>
                <c:pt idx="1114">
                  <c:v>21911.507901717086</c:v>
                </c:pt>
                <c:pt idx="1115">
                  <c:v>22091.480505977674</c:v>
                </c:pt>
                <c:pt idx="1116">
                  <c:v>22275.986978531233</c:v>
                </c:pt>
                <c:pt idx="1117">
                  <c:v>22461.782004970151</c:v>
                </c:pt>
                <c:pt idx="1118">
                  <c:v>22655.951185810387</c:v>
                </c:pt>
                <c:pt idx="1119">
                  <c:v>22854.066059648903</c:v>
                </c:pt>
                <c:pt idx="1120">
                  <c:v>23049.497607013567</c:v>
                </c:pt>
                <c:pt idx="1121">
                  <c:v>23158.507877406159</c:v>
                </c:pt>
                <c:pt idx="1122">
                  <c:v>23239.231515521293</c:v>
                </c:pt>
                <c:pt idx="1123">
                  <c:v>23303.802586571375</c:v>
                </c:pt>
                <c:pt idx="1124">
                  <c:v>23372.510570830895</c:v>
                </c:pt>
                <c:pt idx="1125">
                  <c:v>23487.814736915683</c:v>
                </c:pt>
                <c:pt idx="1126">
                  <c:v>23577.79234790679</c:v>
                </c:pt>
                <c:pt idx="1127">
                  <c:v>23721.805037781549</c:v>
                </c:pt>
                <c:pt idx="1128">
                  <c:v>23922.374339186576</c:v>
                </c:pt>
                <c:pt idx="1129">
                  <c:v>24140.605912211366</c:v>
                </c:pt>
                <c:pt idx="1130">
                  <c:v>24368.311794636338</c:v>
                </c:pt>
                <c:pt idx="1131">
                  <c:v>24564.640165840927</c:v>
                </c:pt>
                <c:pt idx="1132">
                  <c:v>24761.451137412721</c:v>
                </c:pt>
                <c:pt idx="1133">
                  <c:v>24955.765933037466</c:v>
                </c:pt>
                <c:pt idx="1134">
                  <c:v>25140.449270092482</c:v>
                </c:pt>
                <c:pt idx="1135">
                  <c:v>25338.809807855836</c:v>
                </c:pt>
                <c:pt idx="1136">
                  <c:v>25519.029879374768</c:v>
                </c:pt>
                <c:pt idx="1137">
                  <c:v>25703.806555763971</c:v>
                </c:pt>
                <c:pt idx="1138">
                  <c:v>25900.865981698364</c:v>
                </c:pt>
                <c:pt idx="1139">
                  <c:v>26116.033007176527</c:v>
                </c:pt>
                <c:pt idx="1140">
                  <c:v>26332.877724618429</c:v>
                </c:pt>
                <c:pt idx="1141">
                  <c:v>26504.596762833775</c:v>
                </c:pt>
                <c:pt idx="1142">
                  <c:v>26685.552599092498</c:v>
                </c:pt>
                <c:pt idx="1143">
                  <c:v>26868.009826843765</c:v>
                </c:pt>
                <c:pt idx="1144">
                  <c:v>27003.183940178056</c:v>
                </c:pt>
                <c:pt idx="1145">
                  <c:v>27015.925660230238</c:v>
                </c:pt>
                <c:pt idx="1146">
                  <c:v>27024.451673777592</c:v>
                </c:pt>
                <c:pt idx="1147">
                  <c:v>27076.764157918755</c:v>
                </c:pt>
                <c:pt idx="1148">
                  <c:v>27085.290171466109</c:v>
                </c:pt>
                <c:pt idx="1149">
                  <c:v>26980.252589323256</c:v>
                </c:pt>
                <c:pt idx="1150">
                  <c:v>26945.315789323253</c:v>
                </c:pt>
                <c:pt idx="1151">
                  <c:v>26936.385935751827</c:v>
                </c:pt>
                <c:pt idx="1152">
                  <c:v>26944.911949299181</c:v>
                </c:pt>
                <c:pt idx="1153">
                  <c:v>26995.003929163904</c:v>
                </c:pt>
                <c:pt idx="1154">
                  <c:v>27221.600468870292</c:v>
                </c:pt>
                <c:pt idx="1155">
                  <c:v>27418.915401630034</c:v>
                </c:pt>
                <c:pt idx="1156">
                  <c:v>27616.222053808899</c:v>
                </c:pt>
                <c:pt idx="1157">
                  <c:v>27810.858223161609</c:v>
                </c:pt>
                <c:pt idx="1158">
                  <c:v>27863.857339571674</c:v>
                </c:pt>
                <c:pt idx="1159">
                  <c:v>27987.542694523137</c:v>
                </c:pt>
                <c:pt idx="1160">
                  <c:v>28000.690387335879</c:v>
                </c:pt>
                <c:pt idx="1161">
                  <c:v>28011.831269734153</c:v>
                </c:pt>
                <c:pt idx="1162">
                  <c:v>28036.811613094898</c:v>
                </c:pt>
                <c:pt idx="1163">
                  <c:v>28174.171438590467</c:v>
                </c:pt>
                <c:pt idx="1164">
                  <c:v>28316.602376068382</c:v>
                </c:pt>
                <c:pt idx="1165">
                  <c:v>28511.631584132836</c:v>
                </c:pt>
                <c:pt idx="1166">
                  <c:v>28668.756297233405</c:v>
                </c:pt>
                <c:pt idx="1167">
                  <c:v>28825.09340936051</c:v>
                </c:pt>
                <c:pt idx="1168">
                  <c:v>28870.520647307858</c:v>
                </c:pt>
                <c:pt idx="1169">
                  <c:v>28883.467219105554</c:v>
                </c:pt>
                <c:pt idx="1170">
                  <c:v>28951.59607939663</c:v>
                </c:pt>
                <c:pt idx="1171">
                  <c:v>29005.097793047004</c:v>
                </c:pt>
                <c:pt idx="1172">
                  <c:v>29137.372311840696</c:v>
                </c:pt>
                <c:pt idx="1173">
                  <c:v>29280.438938733954</c:v>
                </c:pt>
                <c:pt idx="1174">
                  <c:v>29431.010258330341</c:v>
                </c:pt>
                <c:pt idx="1175">
                  <c:v>29604.096443731927</c:v>
                </c:pt>
                <c:pt idx="1176">
                  <c:v>29612.622457279282</c:v>
                </c:pt>
                <c:pt idx="1177">
                  <c:v>29606.069207279284</c:v>
                </c:pt>
                <c:pt idx="1178">
                  <c:v>29624.329862885719</c:v>
                </c:pt>
                <c:pt idx="1179">
                  <c:v>29689.439094888665</c:v>
                </c:pt>
                <c:pt idx="1180">
                  <c:v>29713.814307614684</c:v>
                </c:pt>
                <c:pt idx="1181">
                  <c:v>29776.620797725667</c:v>
                </c:pt>
                <c:pt idx="1182">
                  <c:v>29922.636706633341</c:v>
                </c:pt>
                <c:pt idx="1183">
                  <c:v>29953.039763484856</c:v>
                </c:pt>
                <c:pt idx="1184">
                  <c:v>29964.482503153442</c:v>
                </c:pt>
                <c:pt idx="1185">
                  <c:v>30066.680581416305</c:v>
                </c:pt>
                <c:pt idx="1186">
                  <c:v>30213.983203214797</c:v>
                </c:pt>
                <c:pt idx="1187">
                  <c:v>30333.490458136104</c:v>
                </c:pt>
                <c:pt idx="1188">
                  <c:v>30459.039950124967</c:v>
                </c:pt>
                <c:pt idx="1189">
                  <c:v>30587.813207285839</c:v>
                </c:pt>
                <c:pt idx="1190">
                  <c:v>30733.961300406394</c:v>
                </c:pt>
                <c:pt idx="1191">
                  <c:v>30874.802850562719</c:v>
                </c:pt>
                <c:pt idx="1192">
                  <c:v>30917.574951020437</c:v>
                </c:pt>
                <c:pt idx="1193">
                  <c:v>30884.085365300074</c:v>
                </c:pt>
                <c:pt idx="1194">
                  <c:v>30704.782390300075</c:v>
                </c:pt>
                <c:pt idx="1195">
                  <c:v>30579.41210458579</c:v>
                </c:pt>
                <c:pt idx="1196">
                  <c:v>30525.309643871507</c:v>
                </c:pt>
                <c:pt idx="1197">
                  <c:v>30533.835657418862</c:v>
                </c:pt>
                <c:pt idx="1198">
                  <c:v>30542.36167096622</c:v>
                </c:pt>
                <c:pt idx="1199">
                  <c:v>30637.025517976297</c:v>
                </c:pt>
                <c:pt idx="1200">
                  <c:v>30757.933330476437</c:v>
                </c:pt>
                <c:pt idx="1201">
                  <c:v>30898.707014822226</c:v>
                </c:pt>
                <c:pt idx="1202">
                  <c:v>31051.121192751802</c:v>
                </c:pt>
                <c:pt idx="1203">
                  <c:v>31208.647215720608</c:v>
                </c:pt>
                <c:pt idx="1204">
                  <c:v>31367.136797099694</c:v>
                </c:pt>
                <c:pt idx="1205">
                  <c:v>31524.009874950028</c:v>
                </c:pt>
                <c:pt idx="1206">
                  <c:v>31709.362240353443</c:v>
                </c:pt>
                <c:pt idx="1207">
                  <c:v>31874.047892053262</c:v>
                </c:pt>
                <c:pt idx="1208">
                  <c:v>32018.728812504152</c:v>
                </c:pt>
                <c:pt idx="1209">
                  <c:v>32118.694092774655</c:v>
                </c:pt>
                <c:pt idx="1210">
                  <c:v>32225.32658313106</c:v>
                </c:pt>
                <c:pt idx="1211">
                  <c:v>32425.052114949194</c:v>
                </c:pt>
                <c:pt idx="1212">
                  <c:v>32636.898362865188</c:v>
                </c:pt>
                <c:pt idx="1213">
                  <c:v>32857.74885497459</c:v>
                </c:pt>
                <c:pt idx="1214">
                  <c:v>33068.871781467649</c:v>
                </c:pt>
                <c:pt idx="1215">
                  <c:v>33282.032069164692</c:v>
                </c:pt>
                <c:pt idx="1216">
                  <c:v>33476.238254083037</c:v>
                </c:pt>
                <c:pt idx="1217">
                  <c:v>33652.74092789986</c:v>
                </c:pt>
                <c:pt idx="1218">
                  <c:v>33794.213651962869</c:v>
                </c:pt>
                <c:pt idx="1219">
                  <c:v>33849.269757581642</c:v>
                </c:pt>
                <c:pt idx="1220">
                  <c:v>33857.795771129</c:v>
                </c:pt>
                <c:pt idx="1221">
                  <c:v>33964.148260932954</c:v>
                </c:pt>
                <c:pt idx="1222">
                  <c:v>34112.433464934198</c:v>
                </c:pt>
                <c:pt idx="1223">
                  <c:v>34278.408713535289</c:v>
                </c:pt>
                <c:pt idx="1224">
                  <c:v>34433.229361968508</c:v>
                </c:pt>
                <c:pt idx="1225">
                  <c:v>34570.970063961053</c:v>
                </c:pt>
                <c:pt idx="1226">
                  <c:v>34719.656226002277</c:v>
                </c:pt>
                <c:pt idx="1227">
                  <c:v>34873.924442449184</c:v>
                </c:pt>
                <c:pt idx="1228">
                  <c:v>35030.036896701189</c:v>
                </c:pt>
                <c:pt idx="1229">
                  <c:v>35091.182091961186</c:v>
                </c:pt>
                <c:pt idx="1230">
                  <c:v>35099.708105508544</c:v>
                </c:pt>
                <c:pt idx="1231">
                  <c:v>35108.234119055895</c:v>
                </c:pt>
                <c:pt idx="1232">
                  <c:v>35116.760132603253</c:v>
                </c:pt>
                <c:pt idx="1233">
                  <c:v>35125.286146150611</c:v>
                </c:pt>
                <c:pt idx="1234">
                  <c:v>35133.812159697969</c:v>
                </c:pt>
                <c:pt idx="1235">
                  <c:v>35265.449168914856</c:v>
                </c:pt>
                <c:pt idx="1236">
                  <c:v>35403.284346706765</c:v>
                </c:pt>
                <c:pt idx="1237">
                  <c:v>35444.612032139907</c:v>
                </c:pt>
                <c:pt idx="1238">
                  <c:v>35574.766302638534</c:v>
                </c:pt>
                <c:pt idx="1239">
                  <c:v>35702.683433764512</c:v>
                </c:pt>
                <c:pt idx="1240">
                  <c:v>35818.99837335811</c:v>
                </c:pt>
                <c:pt idx="1241">
                  <c:v>35916.114302609109</c:v>
                </c:pt>
                <c:pt idx="1242">
                  <c:v>36020.010794647831</c:v>
                </c:pt>
                <c:pt idx="1243">
                  <c:v>36110.529203944665</c:v>
                </c:pt>
                <c:pt idx="1244">
                  <c:v>36207.30917819617</c:v>
                </c:pt>
                <c:pt idx="1245">
                  <c:v>36315.674321911021</c:v>
                </c:pt>
                <c:pt idx="1246">
                  <c:v>36435.159712050518</c:v>
                </c:pt>
                <c:pt idx="1247">
                  <c:v>36570.893510196373</c:v>
                </c:pt>
                <c:pt idx="1248">
                  <c:v>36688.338662896618</c:v>
                </c:pt>
                <c:pt idx="1249">
                  <c:v>36897.208492318961</c:v>
                </c:pt>
                <c:pt idx="1250">
                  <c:v>37119.484450366581</c:v>
                </c:pt>
                <c:pt idx="1251">
                  <c:v>37352.328542117182</c:v>
                </c:pt>
                <c:pt idx="1252">
                  <c:v>37587.526585830681</c:v>
                </c:pt>
                <c:pt idx="1253">
                  <c:v>37821.973847931127</c:v>
                </c:pt>
                <c:pt idx="1254">
                  <c:v>38050.732176940954</c:v>
                </c:pt>
                <c:pt idx="1255">
                  <c:v>38263.818474335676</c:v>
                </c:pt>
                <c:pt idx="1256">
                  <c:v>38455.032159609269</c:v>
                </c:pt>
                <c:pt idx="1257">
                  <c:v>38625.946329577469</c:v>
                </c:pt>
                <c:pt idx="1258">
                  <c:v>38783.717630027459</c:v>
                </c:pt>
                <c:pt idx="1259">
                  <c:v>38948.936236431378</c:v>
                </c:pt>
                <c:pt idx="1260">
                  <c:v>39117.461702360037</c:v>
                </c:pt>
                <c:pt idx="1261">
                  <c:v>39297.456409480837</c:v>
                </c:pt>
                <c:pt idx="1262">
                  <c:v>39482.827542688392</c:v>
                </c:pt>
                <c:pt idx="1263">
                  <c:v>39671.225490019235</c:v>
                </c:pt>
                <c:pt idx="1264">
                  <c:v>39850.853350707388</c:v>
                </c:pt>
                <c:pt idx="1265">
                  <c:v>39945.819345215088</c:v>
                </c:pt>
                <c:pt idx="1266">
                  <c:v>40053.035227696477</c:v>
                </c:pt>
                <c:pt idx="1267">
                  <c:v>40147.055028104965</c:v>
                </c:pt>
                <c:pt idx="1268">
                  <c:v>40246.408356820422</c:v>
                </c:pt>
                <c:pt idx="1269">
                  <c:v>40322.055492012543</c:v>
                </c:pt>
                <c:pt idx="1270">
                  <c:v>40330.581505559894</c:v>
                </c:pt>
                <c:pt idx="1271">
                  <c:v>40339.42169227649</c:v>
                </c:pt>
                <c:pt idx="1272">
                  <c:v>40459.24156733109</c:v>
                </c:pt>
                <c:pt idx="1273">
                  <c:v>40634.855495858203</c:v>
                </c:pt>
                <c:pt idx="1274">
                  <c:v>40822.129838683599</c:v>
                </c:pt>
                <c:pt idx="1275">
                  <c:v>40843.900222663688</c:v>
                </c:pt>
                <c:pt idx="1276">
                  <c:v>40910.040401166603</c:v>
                </c:pt>
                <c:pt idx="1277">
                  <c:v>41069.708388488696</c:v>
                </c:pt>
                <c:pt idx="1278">
                  <c:v>41091.560250923336</c:v>
                </c:pt>
                <c:pt idx="1279">
                  <c:v>41015.245418780476</c:v>
                </c:pt>
                <c:pt idx="1280">
                  <c:v>40943.495994492332</c:v>
                </c:pt>
                <c:pt idx="1281">
                  <c:v>40846.349523769532</c:v>
                </c:pt>
                <c:pt idx="1282">
                  <c:v>40854.875537316882</c:v>
                </c:pt>
                <c:pt idx="1283">
                  <c:v>41022.373418923104</c:v>
                </c:pt>
                <c:pt idx="1284">
                  <c:v>41194.172771504629</c:v>
                </c:pt>
                <c:pt idx="1285">
                  <c:v>41370.432800447466</c:v>
                </c:pt>
                <c:pt idx="1286">
                  <c:v>41566.31873486167</c:v>
                </c:pt>
                <c:pt idx="1287">
                  <c:v>41762.511990947896</c:v>
                </c:pt>
                <c:pt idx="1288">
                  <c:v>41957.533309845669</c:v>
                </c:pt>
                <c:pt idx="1289">
                  <c:v>42096.218936301462</c:v>
                </c:pt>
                <c:pt idx="1290">
                  <c:v>42166.111089135768</c:v>
                </c:pt>
                <c:pt idx="1291">
                  <c:v>42295.216118259079</c:v>
                </c:pt>
                <c:pt idx="1292">
                  <c:v>42389.774011833404</c:v>
                </c:pt>
                <c:pt idx="1293">
                  <c:v>42494.306352369858</c:v>
                </c:pt>
                <c:pt idx="1294">
                  <c:v>42576.63101930308</c:v>
                </c:pt>
                <c:pt idx="1295">
                  <c:v>42576.879496553083</c:v>
                </c:pt>
                <c:pt idx="1296">
                  <c:v>42585.405510100434</c:v>
                </c:pt>
                <c:pt idx="1297">
                  <c:v>42586.246672100438</c:v>
                </c:pt>
                <c:pt idx="1298">
                  <c:v>42527.209475671865</c:v>
                </c:pt>
                <c:pt idx="1299">
                  <c:v>42457.081982814721</c:v>
                </c:pt>
                <c:pt idx="1300">
                  <c:v>42390.204100671865</c:v>
                </c:pt>
                <c:pt idx="1301">
                  <c:v>42342.112961386149</c:v>
                </c:pt>
                <c:pt idx="1302">
                  <c:v>42287.230839957578</c:v>
                </c:pt>
                <c:pt idx="1303">
                  <c:v>42290.648902506982</c:v>
                </c:pt>
                <c:pt idx="1304">
                  <c:v>42273.50068964497</c:v>
                </c:pt>
                <c:pt idx="1305">
                  <c:v>42368.682297377636</c:v>
                </c:pt>
                <c:pt idx="1306">
                  <c:v>42377.208310924994</c:v>
                </c:pt>
                <c:pt idx="1307">
                  <c:v>42390.443299096296</c:v>
                </c:pt>
                <c:pt idx="1308">
                  <c:v>42538.578932740384</c:v>
                </c:pt>
                <c:pt idx="1309">
                  <c:v>42685.241303827381</c:v>
                </c:pt>
                <c:pt idx="1310">
                  <c:v>42699.681727303141</c:v>
                </c:pt>
                <c:pt idx="1311">
                  <c:v>42847.263955020971</c:v>
                </c:pt>
                <c:pt idx="1312">
                  <c:v>43029.462514882864</c:v>
                </c:pt>
                <c:pt idx="1313">
                  <c:v>43190.804929757243</c:v>
                </c:pt>
                <c:pt idx="1314">
                  <c:v>43325.371249436583</c:v>
                </c:pt>
                <c:pt idx="1315">
                  <c:v>43446.69267285143</c:v>
                </c:pt>
                <c:pt idx="1316">
                  <c:v>43543.153987534461</c:v>
                </c:pt>
                <c:pt idx="1317">
                  <c:v>43650.816301552048</c:v>
                </c:pt>
                <c:pt idx="1318">
                  <c:v>43801.931470786403</c:v>
                </c:pt>
                <c:pt idx="1319">
                  <c:v>43974.017275247352</c:v>
                </c:pt>
                <c:pt idx="1320">
                  <c:v>44171.805725897946</c:v>
                </c:pt>
                <c:pt idx="1321">
                  <c:v>44353.731724047502</c:v>
                </c:pt>
                <c:pt idx="1322">
                  <c:v>44546.04776812371</c:v>
                </c:pt>
                <c:pt idx="1323">
                  <c:v>44704.422889637601</c:v>
                </c:pt>
                <c:pt idx="1324">
                  <c:v>44863.151857897159</c:v>
                </c:pt>
                <c:pt idx="1325">
                  <c:v>45057.121885841349</c:v>
                </c:pt>
                <c:pt idx="1326">
                  <c:v>45274.271992825416</c:v>
                </c:pt>
                <c:pt idx="1327">
                  <c:v>45472.668683053242</c:v>
                </c:pt>
                <c:pt idx="1328">
                  <c:v>45616.100769802433</c:v>
                </c:pt>
                <c:pt idx="1329">
                  <c:v>45806.093401799088</c:v>
                </c:pt>
                <c:pt idx="1330">
                  <c:v>46010.212776706845</c:v>
                </c:pt>
                <c:pt idx="1331">
                  <c:v>46222.938837294765</c:v>
                </c:pt>
                <c:pt idx="1332">
                  <c:v>46457.514052337501</c:v>
                </c:pt>
                <c:pt idx="1333">
                  <c:v>46687.358023193163</c:v>
                </c:pt>
                <c:pt idx="1334">
                  <c:v>46926.640756243592</c:v>
                </c:pt>
                <c:pt idx="1335">
                  <c:v>47156.584034172563</c:v>
                </c:pt>
                <c:pt idx="1336">
                  <c:v>47291.183364268632</c:v>
                </c:pt>
                <c:pt idx="1337">
                  <c:v>47260.393534255258</c:v>
                </c:pt>
                <c:pt idx="1338">
                  <c:v>47064.547355683826</c:v>
                </c:pt>
                <c:pt idx="1339">
                  <c:v>46840.782694969545</c:v>
                </c:pt>
                <c:pt idx="1340">
                  <c:v>46623.517255683822</c:v>
                </c:pt>
                <c:pt idx="1341">
                  <c:v>46419.783477112396</c:v>
                </c:pt>
                <c:pt idx="1342">
                  <c:v>46318.971394969543</c:v>
                </c:pt>
                <c:pt idx="1343">
                  <c:v>46327.497408516894</c:v>
                </c:pt>
                <c:pt idx="1344">
                  <c:v>46187.629044231187</c:v>
                </c:pt>
                <c:pt idx="1345">
                  <c:v>46100.512394231184</c:v>
                </c:pt>
                <c:pt idx="1346">
                  <c:v>46035.911622802618</c:v>
                </c:pt>
                <c:pt idx="1347">
                  <c:v>45983.423951374047</c:v>
                </c:pt>
                <c:pt idx="1348">
                  <c:v>45915.932365659755</c:v>
                </c:pt>
                <c:pt idx="1349">
                  <c:v>45866.563515659756</c:v>
                </c:pt>
                <c:pt idx="1350">
                  <c:v>45811.349390659758</c:v>
                </c:pt>
                <c:pt idx="1351">
                  <c:v>45719.739499944255</c:v>
                </c:pt>
                <c:pt idx="1352">
                  <c:v>45625.853412070093</c:v>
                </c:pt>
                <c:pt idx="1353">
                  <c:v>45621.217708443946</c:v>
                </c:pt>
                <c:pt idx="1354">
                  <c:v>45739.886704460216</c:v>
                </c:pt>
                <c:pt idx="1355">
                  <c:v>45882.515928009125</c:v>
                </c:pt>
                <c:pt idx="1356">
                  <c:v>46034.783331972998</c:v>
                </c:pt>
                <c:pt idx="1357">
                  <c:v>46184.337622187573</c:v>
                </c:pt>
                <c:pt idx="1358">
                  <c:v>46233.302528460707</c:v>
                </c:pt>
                <c:pt idx="1359">
                  <c:v>46241.828542008065</c:v>
                </c:pt>
                <c:pt idx="1360">
                  <c:v>46368.895301320881</c:v>
                </c:pt>
                <c:pt idx="1361">
                  <c:v>46377.421314868239</c:v>
                </c:pt>
                <c:pt idx="1362">
                  <c:v>46276.055893439669</c:v>
                </c:pt>
                <c:pt idx="1363">
                  <c:v>46321.114375587997</c:v>
                </c:pt>
                <c:pt idx="1364">
                  <c:v>46118.802547016567</c:v>
                </c:pt>
                <c:pt idx="1365">
                  <c:v>45929.509282730854</c:v>
                </c:pt>
                <c:pt idx="1366">
                  <c:v>45728.542200587995</c:v>
                </c:pt>
                <c:pt idx="1367">
                  <c:v>45737.068214135346</c:v>
                </c:pt>
                <c:pt idx="1368">
                  <c:v>45598.447378421064</c:v>
                </c:pt>
                <c:pt idx="1369">
                  <c:v>45511.250242706781</c:v>
                </c:pt>
                <c:pt idx="1370">
                  <c:v>45518.470501206779</c:v>
                </c:pt>
                <c:pt idx="1371">
                  <c:v>45464.383176206778</c:v>
                </c:pt>
                <c:pt idx="1372">
                  <c:v>45472.909189754137</c:v>
                </c:pt>
                <c:pt idx="1373">
                  <c:v>45481.435203301495</c:v>
                </c:pt>
                <c:pt idx="1374">
                  <c:v>45489.961216848853</c:v>
                </c:pt>
                <c:pt idx="1375">
                  <c:v>45492.077825398257</c:v>
                </c:pt>
                <c:pt idx="1376">
                  <c:v>45394.366923956302</c:v>
                </c:pt>
                <c:pt idx="1377">
                  <c:v>45297.983717500982</c:v>
                </c:pt>
                <c:pt idx="1378">
                  <c:v>45289.488822465719</c:v>
                </c:pt>
                <c:pt idx="1379">
                  <c:v>45294.818148540689</c:v>
                </c:pt>
                <c:pt idx="1380">
                  <c:v>45303.344162088048</c:v>
                </c:pt>
                <c:pt idx="1381">
                  <c:v>45311.870175635398</c:v>
                </c:pt>
                <c:pt idx="1382">
                  <c:v>45263.347209877342</c:v>
                </c:pt>
                <c:pt idx="1383">
                  <c:v>45186.393399138731</c:v>
                </c:pt>
                <c:pt idx="1384">
                  <c:v>45085.268325556361</c:v>
                </c:pt>
                <c:pt idx="1385">
                  <c:v>44978.129823408635</c:v>
                </c:pt>
                <c:pt idx="1386">
                  <c:v>44888.55555912292</c:v>
                </c:pt>
                <c:pt idx="1387">
                  <c:v>44691.183541265782</c:v>
                </c:pt>
                <c:pt idx="1388">
                  <c:v>44494.888019837214</c:v>
                </c:pt>
                <c:pt idx="1389">
                  <c:v>44388.170298408644</c:v>
                </c:pt>
                <c:pt idx="1390">
                  <c:v>44353.364287694356</c:v>
                </c:pt>
                <c:pt idx="1391">
                  <c:v>44277.61344483721</c:v>
                </c:pt>
                <c:pt idx="1392">
                  <c:v>44152.537719837208</c:v>
                </c:pt>
                <c:pt idx="1393">
                  <c:v>44061.195569837211</c:v>
                </c:pt>
                <c:pt idx="1394">
                  <c:v>43992.429662694354</c:v>
                </c:pt>
                <c:pt idx="1395">
                  <c:v>43936.199405551495</c:v>
                </c:pt>
                <c:pt idx="1396">
                  <c:v>43883.933069837207</c:v>
                </c:pt>
                <c:pt idx="1397">
                  <c:v>43814.409219837209</c:v>
                </c:pt>
                <c:pt idx="1398">
                  <c:v>43757.233255551495</c:v>
                </c:pt>
                <c:pt idx="1399">
                  <c:v>43685.794682687054</c:v>
                </c:pt>
                <c:pt idx="1400">
                  <c:v>43679.906224071849</c:v>
                </c:pt>
                <c:pt idx="1401">
                  <c:v>43681.694161576568</c:v>
                </c:pt>
                <c:pt idx="1402">
                  <c:v>43690.220175123926</c:v>
                </c:pt>
                <c:pt idx="1403">
                  <c:v>43727.946894254943</c:v>
                </c:pt>
                <c:pt idx="1404">
                  <c:v>43773.518277035138</c:v>
                </c:pt>
                <c:pt idx="1405">
                  <c:v>43910.13053707395</c:v>
                </c:pt>
                <c:pt idx="1406">
                  <c:v>43952.35865462559</c:v>
                </c:pt>
                <c:pt idx="1407">
                  <c:v>43988.119250402407</c:v>
                </c:pt>
                <c:pt idx="1408">
                  <c:v>44010.882832569609</c:v>
                </c:pt>
                <c:pt idx="1409">
                  <c:v>44175.736239962869</c:v>
                </c:pt>
                <c:pt idx="1410">
                  <c:v>44273.151352743145</c:v>
                </c:pt>
                <c:pt idx="1411">
                  <c:v>44389.193966198232</c:v>
                </c:pt>
                <c:pt idx="1412">
                  <c:v>44434.469261085986</c:v>
                </c:pt>
                <c:pt idx="1413">
                  <c:v>44562.525818154405</c:v>
                </c:pt>
                <c:pt idx="1414">
                  <c:v>44700.807896353421</c:v>
                </c:pt>
                <c:pt idx="1415">
                  <c:v>44824.79963547051</c:v>
                </c:pt>
                <c:pt idx="1416">
                  <c:v>44974.167346775634</c:v>
                </c:pt>
                <c:pt idx="1417">
                  <c:v>45179.619052214315</c:v>
                </c:pt>
                <c:pt idx="1418">
                  <c:v>45364.931485334891</c:v>
                </c:pt>
                <c:pt idx="1419">
                  <c:v>45556.846642192933</c:v>
                </c:pt>
                <c:pt idx="1420">
                  <c:v>45752.785988386488</c:v>
                </c:pt>
                <c:pt idx="1421">
                  <c:v>45949.351266326805</c:v>
                </c:pt>
                <c:pt idx="1422">
                  <c:v>46141.546732273091</c:v>
                </c:pt>
                <c:pt idx="1423">
                  <c:v>46323.2132067278</c:v>
                </c:pt>
                <c:pt idx="1424">
                  <c:v>46521.287758643331</c:v>
                </c:pt>
                <c:pt idx="1425">
                  <c:v>46705.484943658877</c:v>
                </c:pt>
                <c:pt idx="1426">
                  <c:v>46819.977019339152</c:v>
                </c:pt>
                <c:pt idx="1427">
                  <c:v>47029.507842983316</c:v>
                </c:pt>
                <c:pt idx="1428">
                  <c:v>47238.288849798562</c:v>
                </c:pt>
                <c:pt idx="1429">
                  <c:v>47444.986675999608</c:v>
                </c:pt>
                <c:pt idx="1430">
                  <c:v>47607.532341436352</c:v>
                </c:pt>
                <c:pt idx="1431">
                  <c:v>47802.478464430002</c:v>
                </c:pt>
                <c:pt idx="1432">
                  <c:v>47963.644585063608</c:v>
                </c:pt>
                <c:pt idx="1433">
                  <c:v>47976.208405606521</c:v>
                </c:pt>
                <c:pt idx="1434">
                  <c:v>48051.617616020099</c:v>
                </c:pt>
                <c:pt idx="1435">
                  <c:v>48178.720356664075</c:v>
                </c:pt>
                <c:pt idx="1436">
                  <c:v>48311.740200616783</c:v>
                </c:pt>
                <c:pt idx="1437">
                  <c:v>48456.201685975488</c:v>
                </c:pt>
                <c:pt idx="1438">
                  <c:v>48614.772735995582</c:v>
                </c:pt>
                <c:pt idx="1439">
                  <c:v>48785.841385227046</c:v>
                </c:pt>
                <c:pt idx="1440">
                  <c:v>48975.219817806566</c:v>
                </c:pt>
                <c:pt idx="1441">
                  <c:v>49183.316176239081</c:v>
                </c:pt>
                <c:pt idx="1442">
                  <c:v>49403.071989554468</c:v>
                </c:pt>
                <c:pt idx="1443">
                  <c:v>49629.293878069941</c:v>
                </c:pt>
                <c:pt idx="1444">
                  <c:v>49858.394410512199</c:v>
                </c:pt>
                <c:pt idx="1445">
                  <c:v>50083.304041985291</c:v>
                </c:pt>
                <c:pt idx="1446">
                  <c:v>50307.61009723712</c:v>
                </c:pt>
                <c:pt idx="1447">
                  <c:v>50522.361725895207</c:v>
                </c:pt>
                <c:pt idx="1448">
                  <c:v>50720.933644114593</c:v>
                </c:pt>
                <c:pt idx="1449">
                  <c:v>50903.858015941441</c:v>
                </c:pt>
                <c:pt idx="1450">
                  <c:v>51084.27397935724</c:v>
                </c:pt>
                <c:pt idx="1451">
                  <c:v>51283.189648981774</c:v>
                </c:pt>
                <c:pt idx="1452">
                  <c:v>51456.252373921081</c:v>
                </c:pt>
                <c:pt idx="1453">
                  <c:v>51666.313208400345</c:v>
                </c:pt>
                <c:pt idx="1454">
                  <c:v>51876.990249063558</c:v>
                </c:pt>
                <c:pt idx="1455">
                  <c:v>52021.477301374478</c:v>
                </c:pt>
                <c:pt idx="1456">
                  <c:v>52030.003314921836</c:v>
                </c:pt>
                <c:pt idx="1457">
                  <c:v>51911.312020616664</c:v>
                </c:pt>
                <c:pt idx="1458">
                  <c:v>51880.004365615445</c:v>
                </c:pt>
                <c:pt idx="1459">
                  <c:v>51749.754633472592</c:v>
                </c:pt>
                <c:pt idx="1460">
                  <c:v>51622.402387044021</c:v>
                </c:pt>
                <c:pt idx="1461">
                  <c:v>51515.724908472592</c:v>
                </c:pt>
                <c:pt idx="1462">
                  <c:v>51429.319769186877</c:v>
                </c:pt>
                <c:pt idx="1463">
                  <c:v>51364.444558472591</c:v>
                </c:pt>
                <c:pt idx="1464">
                  <c:v>51336.401622758298</c:v>
                </c:pt>
                <c:pt idx="1465">
                  <c:v>51338.268172758297</c:v>
                </c:pt>
                <c:pt idx="1466">
                  <c:v>51398.731210855054</c:v>
                </c:pt>
                <c:pt idx="1467">
                  <c:v>51420.391789049187</c:v>
                </c:pt>
                <c:pt idx="1468">
                  <c:v>51441.33325860191</c:v>
                </c:pt>
                <c:pt idx="1469">
                  <c:v>51458.645736076476</c:v>
                </c:pt>
                <c:pt idx="1470">
                  <c:v>51506.098335366529</c:v>
                </c:pt>
                <c:pt idx="1471">
                  <c:v>51514.624348913887</c:v>
                </c:pt>
                <c:pt idx="1472">
                  <c:v>51523.150362461238</c:v>
                </c:pt>
                <c:pt idx="1473">
                  <c:v>51531.676376008596</c:v>
                </c:pt>
                <c:pt idx="1474">
                  <c:v>51540.202389555954</c:v>
                </c:pt>
                <c:pt idx="1475">
                  <c:v>51569.112879142791</c:v>
                </c:pt>
                <c:pt idx="1476">
                  <c:v>51577.638892690149</c:v>
                </c:pt>
                <c:pt idx="1477">
                  <c:v>51586.164906237507</c:v>
                </c:pt>
                <c:pt idx="1478">
                  <c:v>51529.261684778539</c:v>
                </c:pt>
                <c:pt idx="1479">
                  <c:v>51457.349003317133</c:v>
                </c:pt>
                <c:pt idx="1480">
                  <c:v>51360.523339013176</c:v>
                </c:pt>
                <c:pt idx="1481">
                  <c:v>51228.512903292816</c:v>
                </c:pt>
                <c:pt idx="1482">
                  <c:v>51035.890467578531</c:v>
                </c:pt>
                <c:pt idx="1483">
                  <c:v>50819.3393390071</c:v>
                </c:pt>
                <c:pt idx="1484">
                  <c:v>50619.472264007098</c:v>
                </c:pt>
                <c:pt idx="1485">
                  <c:v>50513.720371149961</c:v>
                </c:pt>
                <c:pt idx="1486">
                  <c:v>50415.443589007096</c:v>
                </c:pt>
                <c:pt idx="1487">
                  <c:v>50342.700899721385</c:v>
                </c:pt>
                <c:pt idx="1488">
                  <c:v>50224.607310435669</c:v>
                </c:pt>
                <c:pt idx="1489">
                  <c:v>50119.961506864245</c:v>
                </c:pt>
                <c:pt idx="1490">
                  <c:v>50035.990471149955</c:v>
                </c:pt>
                <c:pt idx="1491">
                  <c:v>49964.283446149959</c:v>
                </c:pt>
                <c:pt idx="1492">
                  <c:v>49914.381378292819</c:v>
                </c:pt>
                <c:pt idx="1493">
                  <c:v>49864.459189007102</c:v>
                </c:pt>
                <c:pt idx="1494">
                  <c:v>49807.524681864241</c:v>
                </c:pt>
                <c:pt idx="1495">
                  <c:v>49810.868293111263</c:v>
                </c:pt>
                <c:pt idx="1496">
                  <c:v>49812.504226331468</c:v>
                </c:pt>
                <c:pt idx="1497">
                  <c:v>49821.030239878826</c:v>
                </c:pt>
                <c:pt idx="1498">
                  <c:v>49871.453001166687</c:v>
                </c:pt>
                <c:pt idx="1499">
                  <c:v>49902.384518714403</c:v>
                </c:pt>
                <c:pt idx="1500">
                  <c:v>49941.520775018362</c:v>
                </c:pt>
                <c:pt idx="1501">
                  <c:v>49978.673618036264</c:v>
                </c:pt>
                <c:pt idx="1502">
                  <c:v>50000.808886443003</c:v>
                </c:pt>
                <c:pt idx="1503">
                  <c:v>50159.410578982766</c:v>
                </c:pt>
                <c:pt idx="1504">
                  <c:v>50175.134535274883</c:v>
                </c:pt>
                <c:pt idx="1505">
                  <c:v>50060.227906673055</c:v>
                </c:pt>
                <c:pt idx="1506">
                  <c:v>49892.202992387334</c:v>
                </c:pt>
                <c:pt idx="1507">
                  <c:v>49679.193235244478</c:v>
                </c:pt>
                <c:pt idx="1508">
                  <c:v>49465.690503101621</c:v>
                </c:pt>
                <c:pt idx="1509">
                  <c:v>49264.79384595876</c:v>
                </c:pt>
                <c:pt idx="1510">
                  <c:v>49086.899370958759</c:v>
                </c:pt>
                <c:pt idx="1511">
                  <c:v>48914.394049530194</c:v>
                </c:pt>
                <c:pt idx="1512">
                  <c:v>48794.197770958759</c:v>
                </c:pt>
                <c:pt idx="1513">
                  <c:v>48708.761260244479</c:v>
                </c:pt>
                <c:pt idx="1514">
                  <c:v>48627.325524530192</c:v>
                </c:pt>
                <c:pt idx="1515">
                  <c:v>48574.988763815913</c:v>
                </c:pt>
                <c:pt idx="1516">
                  <c:v>48526.122949530196</c:v>
                </c:pt>
                <c:pt idx="1517">
                  <c:v>48476.874828101623</c:v>
                </c:pt>
                <c:pt idx="1518">
                  <c:v>48403.205963815912</c:v>
                </c:pt>
                <c:pt idx="1519">
                  <c:v>48314.285768093119</c:v>
                </c:pt>
                <c:pt idx="1520">
                  <c:v>48207.079389497369</c:v>
                </c:pt>
                <c:pt idx="1521">
                  <c:v>48124.596678728369</c:v>
                </c:pt>
                <c:pt idx="1522">
                  <c:v>48133.12269227572</c:v>
                </c:pt>
                <c:pt idx="1523">
                  <c:v>48279.566553277713</c:v>
                </c:pt>
                <c:pt idx="1524">
                  <c:v>48345.112119630692</c:v>
                </c:pt>
                <c:pt idx="1525">
                  <c:v>48412.896091128569</c:v>
                </c:pt>
                <c:pt idx="1526">
                  <c:v>48486.863039683121</c:v>
                </c:pt>
                <c:pt idx="1527">
                  <c:v>48518.626923934542</c:v>
                </c:pt>
                <c:pt idx="1528">
                  <c:v>48527.1529374819</c:v>
                </c:pt>
                <c:pt idx="1529">
                  <c:v>48410.53495673235</c:v>
                </c:pt>
                <c:pt idx="1530">
                  <c:v>48209.861176731138</c:v>
                </c:pt>
                <c:pt idx="1531">
                  <c:v>47994.799033873991</c:v>
                </c:pt>
                <c:pt idx="1532">
                  <c:v>47770.555773159707</c:v>
                </c:pt>
                <c:pt idx="1533">
                  <c:v>47565.906469588284</c:v>
                </c:pt>
                <c:pt idx="1534">
                  <c:v>47362.026094588284</c:v>
                </c:pt>
                <c:pt idx="1535">
                  <c:v>47191.231094588278</c:v>
                </c:pt>
                <c:pt idx="1536">
                  <c:v>47045.03885530257</c:v>
                </c:pt>
                <c:pt idx="1537">
                  <c:v>46959.360887445422</c:v>
                </c:pt>
                <c:pt idx="1538">
                  <c:v>46876.939201731133</c:v>
                </c:pt>
                <c:pt idx="1539">
                  <c:v>46805.513876731136</c:v>
                </c:pt>
                <c:pt idx="1540">
                  <c:v>46736.191241016852</c:v>
                </c:pt>
                <c:pt idx="1541">
                  <c:v>46684.850491016856</c:v>
                </c:pt>
                <c:pt idx="1542">
                  <c:v>46627.46325173114</c:v>
                </c:pt>
                <c:pt idx="1543">
                  <c:v>46553.525106726272</c:v>
                </c:pt>
                <c:pt idx="1544">
                  <c:v>46543.27164812931</c:v>
                </c:pt>
                <c:pt idx="1545">
                  <c:v>46551.797661676668</c:v>
                </c:pt>
                <c:pt idx="1546">
                  <c:v>46560.323675224019</c:v>
                </c:pt>
                <c:pt idx="1547">
                  <c:v>46573.459108133349</c:v>
                </c:pt>
                <c:pt idx="1548">
                  <c:v>46631.841198769129</c:v>
                </c:pt>
                <c:pt idx="1549">
                  <c:v>46684.054499254977</c:v>
                </c:pt>
                <c:pt idx="1550">
                  <c:v>46829.63421167175</c:v>
                </c:pt>
                <c:pt idx="1551">
                  <c:v>46874.368921309295</c:v>
                </c:pt>
                <c:pt idx="1552">
                  <c:v>46882.894934856653</c:v>
                </c:pt>
                <c:pt idx="1553">
                  <c:v>46895.213216453107</c:v>
                </c:pt>
                <c:pt idx="1554">
                  <c:v>46968.781411208125</c:v>
                </c:pt>
                <c:pt idx="1555">
                  <c:v>47030.591590025906</c:v>
                </c:pt>
                <c:pt idx="1556">
                  <c:v>46982.384707883044</c:v>
                </c:pt>
                <c:pt idx="1557">
                  <c:v>46946.029347168762</c:v>
                </c:pt>
                <c:pt idx="1558">
                  <c:v>46914.73452574019</c:v>
                </c:pt>
                <c:pt idx="1559">
                  <c:v>46761.710136454472</c:v>
                </c:pt>
                <c:pt idx="1560">
                  <c:v>46770.236150001831</c:v>
                </c:pt>
                <c:pt idx="1561">
                  <c:v>46818.464273310077</c:v>
                </c:pt>
                <c:pt idx="1562">
                  <c:v>46825.34930881008</c:v>
                </c:pt>
                <c:pt idx="1563">
                  <c:v>46833.875322357439</c:v>
                </c:pt>
                <c:pt idx="1564">
                  <c:v>46842.401335904797</c:v>
                </c:pt>
                <c:pt idx="1565">
                  <c:v>46864.699654679564</c:v>
                </c:pt>
                <c:pt idx="1566">
                  <c:v>46877.031231206856</c:v>
                </c:pt>
                <c:pt idx="1567">
                  <c:v>46908.465607988168</c:v>
                </c:pt>
                <c:pt idx="1568">
                  <c:v>46918.935163959162</c:v>
                </c:pt>
                <c:pt idx="1569">
                  <c:v>47023.988051734021</c:v>
                </c:pt>
                <c:pt idx="1570">
                  <c:v>47143.249386463562</c:v>
                </c:pt>
                <c:pt idx="1571">
                  <c:v>47272.738214961377</c:v>
                </c:pt>
                <c:pt idx="1572">
                  <c:v>47407.62283686993</c:v>
                </c:pt>
                <c:pt idx="1573">
                  <c:v>47446.576265820811</c:v>
                </c:pt>
                <c:pt idx="1574">
                  <c:v>47624.408982876244</c:v>
                </c:pt>
                <c:pt idx="1575">
                  <c:v>47769.414713623795</c:v>
                </c:pt>
                <c:pt idx="1576">
                  <c:v>47904.560590108151</c:v>
                </c:pt>
                <c:pt idx="1577">
                  <c:v>47926.115542666113</c:v>
                </c:pt>
                <c:pt idx="1578">
                  <c:v>47909.906246949395</c:v>
                </c:pt>
                <c:pt idx="1579">
                  <c:v>47800.74377194939</c:v>
                </c:pt>
                <c:pt idx="1580">
                  <c:v>47756.691964806538</c:v>
                </c:pt>
                <c:pt idx="1581">
                  <c:v>47580.950482663677</c:v>
                </c:pt>
                <c:pt idx="1582">
                  <c:v>47589.476496211035</c:v>
                </c:pt>
                <c:pt idx="1583">
                  <c:v>47440.476392639604</c:v>
                </c:pt>
                <c:pt idx="1584">
                  <c:v>47397.513417639602</c:v>
                </c:pt>
                <c:pt idx="1585">
                  <c:v>47385.849324782459</c:v>
                </c:pt>
                <c:pt idx="1586">
                  <c:v>47318.51203906817</c:v>
                </c:pt>
                <c:pt idx="1587">
                  <c:v>47263.136942639605</c:v>
                </c:pt>
                <c:pt idx="1588">
                  <c:v>47271.662956186963</c:v>
                </c:pt>
                <c:pt idx="1589">
                  <c:v>47206.032602615531</c:v>
                </c:pt>
                <c:pt idx="1590">
                  <c:v>47137.162699044107</c:v>
                </c:pt>
                <c:pt idx="1591">
                  <c:v>47064.243554033164</c:v>
                </c:pt>
                <c:pt idx="1592">
                  <c:v>46990.698336820991</c:v>
                </c:pt>
                <c:pt idx="1593">
                  <c:v>46912.767113123096</c:v>
                </c:pt>
                <c:pt idx="1594">
                  <c:v>46920.293002397419</c:v>
                </c:pt>
                <c:pt idx="1595">
                  <c:v>46928.819015944777</c:v>
                </c:pt>
                <c:pt idx="1596">
                  <c:v>46937.345029492135</c:v>
                </c:pt>
                <c:pt idx="1597">
                  <c:v>46961.018594048604</c:v>
                </c:pt>
                <c:pt idx="1598">
                  <c:v>46986.384435460677</c:v>
                </c:pt>
                <c:pt idx="1599">
                  <c:v>46994.910449008035</c:v>
                </c:pt>
                <c:pt idx="1600">
                  <c:v>47003.436462555386</c:v>
                </c:pt>
                <c:pt idx="1601">
                  <c:v>47023.970112659947</c:v>
                </c:pt>
                <c:pt idx="1602">
                  <c:v>46999.325423374234</c:v>
                </c:pt>
                <c:pt idx="1603">
                  <c:v>47007.851436921585</c:v>
                </c:pt>
                <c:pt idx="1604">
                  <c:v>47016.377450468943</c:v>
                </c:pt>
                <c:pt idx="1605">
                  <c:v>47024.903464016301</c:v>
                </c:pt>
                <c:pt idx="1606">
                  <c:v>47119.530758124085</c:v>
                </c:pt>
                <c:pt idx="1607">
                  <c:v>47226.803625016124</c:v>
                </c:pt>
                <c:pt idx="1608">
                  <c:v>47349.883223445446</c:v>
                </c:pt>
                <c:pt idx="1609">
                  <c:v>47489.989777579591</c:v>
                </c:pt>
                <c:pt idx="1610">
                  <c:v>47642.081876839955</c:v>
                </c:pt>
                <c:pt idx="1611">
                  <c:v>47838.903105176702</c:v>
                </c:pt>
                <c:pt idx="1612">
                  <c:v>48000.913885497524</c:v>
                </c:pt>
                <c:pt idx="1613">
                  <c:v>48162.836793862982</c:v>
                </c:pt>
                <c:pt idx="1614">
                  <c:v>48358.781218387958</c:v>
                </c:pt>
                <c:pt idx="1615">
                  <c:v>48581.850116148431</c:v>
                </c:pt>
                <c:pt idx="1616">
                  <c:v>48755.525616961313</c:v>
                </c:pt>
                <c:pt idx="1617">
                  <c:v>48945.475880155122</c:v>
                </c:pt>
                <c:pt idx="1618">
                  <c:v>49128.221800384796</c:v>
                </c:pt>
                <c:pt idx="1619">
                  <c:v>49310.062441066089</c:v>
                </c:pt>
                <c:pt idx="1620">
                  <c:v>49491.728256122406</c:v>
                </c:pt>
                <c:pt idx="1621">
                  <c:v>49643.273954627424</c:v>
                </c:pt>
                <c:pt idx="1622">
                  <c:v>49764.370522893165</c:v>
                </c:pt>
                <c:pt idx="1623">
                  <c:v>49895.183106824363</c:v>
                </c:pt>
                <c:pt idx="1624">
                  <c:v>50022.542922459186</c:v>
                </c:pt>
                <c:pt idx="1625">
                  <c:v>50031.068936006544</c:v>
                </c:pt>
                <c:pt idx="1626">
                  <c:v>50008.921046002899</c:v>
                </c:pt>
                <c:pt idx="1627">
                  <c:v>49954.557006717179</c:v>
                </c:pt>
                <c:pt idx="1628">
                  <c:v>49832.255238860038</c:v>
                </c:pt>
                <c:pt idx="1629">
                  <c:v>49791.402738860037</c:v>
                </c:pt>
                <c:pt idx="1630">
                  <c:v>49771.265249574317</c:v>
                </c:pt>
                <c:pt idx="1631">
                  <c:v>49773.396891324322</c:v>
                </c:pt>
                <c:pt idx="1632">
                  <c:v>49781.922904871681</c:v>
                </c:pt>
                <c:pt idx="1633">
                  <c:v>49785.061330371675</c:v>
                </c:pt>
                <c:pt idx="1634">
                  <c:v>49810.404709636729</c:v>
                </c:pt>
                <c:pt idx="1635">
                  <c:v>49818.930723184087</c:v>
                </c:pt>
                <c:pt idx="1636">
                  <c:v>49827.456736731445</c:v>
                </c:pt>
                <c:pt idx="1637">
                  <c:v>49835.982750278796</c:v>
                </c:pt>
                <c:pt idx="1638">
                  <c:v>49844.508763826154</c:v>
                </c:pt>
                <c:pt idx="1639">
                  <c:v>49774.868285960503</c:v>
                </c:pt>
                <c:pt idx="1640">
                  <c:v>49689.667048074174</c:v>
                </c:pt>
                <c:pt idx="1641">
                  <c:v>49626.553346565343</c:v>
                </c:pt>
                <c:pt idx="1642">
                  <c:v>49637.900396389407</c:v>
                </c:pt>
                <c:pt idx="1643">
                  <c:v>49647.437566217821</c:v>
                </c:pt>
                <c:pt idx="1644">
                  <c:v>49655.963579765179</c:v>
                </c:pt>
                <c:pt idx="1645">
                  <c:v>49747.39354251411</c:v>
                </c:pt>
                <c:pt idx="1646">
                  <c:v>49834.691936254269</c:v>
                </c:pt>
                <c:pt idx="1647">
                  <c:v>50050.608163841942</c:v>
                </c:pt>
                <c:pt idx="1648">
                  <c:v>50076.029875417706</c:v>
                </c:pt>
                <c:pt idx="1649">
                  <c:v>50067.908576829257</c:v>
                </c:pt>
                <c:pt idx="1650">
                  <c:v>49994.32530254111</c:v>
                </c:pt>
                <c:pt idx="1651">
                  <c:v>49890.34409539825</c:v>
                </c:pt>
                <c:pt idx="1652">
                  <c:v>49777.28812396968</c:v>
                </c:pt>
                <c:pt idx="1653">
                  <c:v>49742.059563255396</c:v>
                </c:pt>
                <c:pt idx="1654">
                  <c:v>49826.518866314087</c:v>
                </c:pt>
                <c:pt idx="1655">
                  <c:v>49967.023931964621</c:v>
                </c:pt>
                <c:pt idx="1656">
                  <c:v>50132.032859075916</c:v>
                </c:pt>
                <c:pt idx="1657">
                  <c:v>50353.530040853278</c:v>
                </c:pt>
                <c:pt idx="1658">
                  <c:v>50582.280008009824</c:v>
                </c:pt>
                <c:pt idx="1659">
                  <c:v>50818.564562033869</c:v>
                </c:pt>
                <c:pt idx="1660">
                  <c:v>51054.710703587938</c:v>
                </c:pt>
                <c:pt idx="1661">
                  <c:v>51250.65155051653</c:v>
                </c:pt>
                <c:pt idx="1662">
                  <c:v>51398.865496477243</c:v>
                </c:pt>
                <c:pt idx="1663">
                  <c:v>51527.318952322625</c:v>
                </c:pt>
                <c:pt idx="1664">
                  <c:v>51639.311628181313</c:v>
                </c:pt>
                <c:pt idx="1665">
                  <c:v>51755.878909098785</c:v>
                </c:pt>
                <c:pt idx="1666">
                  <c:v>51881.634043468526</c:v>
                </c:pt>
                <c:pt idx="1667">
                  <c:v>51927.083260349158</c:v>
                </c:pt>
                <c:pt idx="1668">
                  <c:v>52073.843323496432</c:v>
                </c:pt>
                <c:pt idx="1669">
                  <c:v>52258.754654973331</c:v>
                </c:pt>
                <c:pt idx="1670">
                  <c:v>52408.851790687149</c:v>
                </c:pt>
                <c:pt idx="1671">
                  <c:v>52592.057707164982</c:v>
                </c:pt>
                <c:pt idx="1672">
                  <c:v>52767.778505704657</c:v>
                </c:pt>
                <c:pt idx="1673">
                  <c:v>52959.766972772879</c:v>
                </c:pt>
                <c:pt idx="1674">
                  <c:v>53118.062986962825</c:v>
                </c:pt>
                <c:pt idx="1675">
                  <c:v>53264.801014856246</c:v>
                </c:pt>
                <c:pt idx="1676">
                  <c:v>53409.840056292051</c:v>
                </c:pt>
                <c:pt idx="1677">
                  <c:v>53567.865476831314</c:v>
                </c:pt>
                <c:pt idx="1678">
                  <c:v>53695.680674944364</c:v>
                </c:pt>
                <c:pt idx="1679">
                  <c:v>53708.948954918815</c:v>
                </c:pt>
                <c:pt idx="1680">
                  <c:v>53743.580436567951</c:v>
                </c:pt>
                <c:pt idx="1681">
                  <c:v>53757.303766383309</c:v>
                </c:pt>
                <c:pt idx="1682">
                  <c:v>53695.841937811885</c:v>
                </c:pt>
                <c:pt idx="1683">
                  <c:v>53644.621916383308</c:v>
                </c:pt>
                <c:pt idx="1684">
                  <c:v>53579.253141383306</c:v>
                </c:pt>
                <c:pt idx="1685">
                  <c:v>53532.620805669016</c:v>
                </c:pt>
                <c:pt idx="1686">
                  <c:v>53461.74881995473</c:v>
                </c:pt>
                <c:pt idx="1687">
                  <c:v>53372.806760664142</c:v>
                </c:pt>
                <c:pt idx="1688">
                  <c:v>53291.271107056236</c:v>
                </c:pt>
                <c:pt idx="1689">
                  <c:v>53299.797120603595</c:v>
                </c:pt>
                <c:pt idx="1690">
                  <c:v>53363.286353813754</c:v>
                </c:pt>
                <c:pt idx="1691">
                  <c:v>53447.561418247547</c:v>
                </c:pt>
                <c:pt idx="1692">
                  <c:v>53545.17593328678</c:v>
                </c:pt>
                <c:pt idx="1693">
                  <c:v>53605.302512654918</c:v>
                </c:pt>
                <c:pt idx="1694">
                  <c:v>53668.340374378815</c:v>
                </c:pt>
                <c:pt idx="1695">
                  <c:v>53850.64203930326</c:v>
                </c:pt>
                <c:pt idx="1696">
                  <c:v>54025.16592724224</c:v>
                </c:pt>
                <c:pt idx="1697">
                  <c:v>54077.211860932832</c:v>
                </c:pt>
                <c:pt idx="1698">
                  <c:v>54177.570143823279</c:v>
                </c:pt>
                <c:pt idx="1699">
                  <c:v>54262.274558212106</c:v>
                </c:pt>
                <c:pt idx="1700">
                  <c:v>54342.96271722341</c:v>
                </c:pt>
                <c:pt idx="1701">
                  <c:v>54430.794198951495</c:v>
                </c:pt>
                <c:pt idx="1702">
                  <c:v>54337.688623951493</c:v>
                </c:pt>
                <c:pt idx="1703">
                  <c:v>54354.66009394623</c:v>
                </c:pt>
                <c:pt idx="1704">
                  <c:v>54524.340811546834</c:v>
                </c:pt>
                <c:pt idx="1705">
                  <c:v>54675.876121863177</c:v>
                </c:pt>
                <c:pt idx="1706">
                  <c:v>54910.276707227502</c:v>
                </c:pt>
                <c:pt idx="1707">
                  <c:v>55150.098146900222</c:v>
                </c:pt>
                <c:pt idx="1708">
                  <c:v>55393.47790251259</c:v>
                </c:pt>
                <c:pt idx="1709">
                  <c:v>55634.780392112807</c:v>
                </c:pt>
                <c:pt idx="1710">
                  <c:v>55864.325407654149</c:v>
                </c:pt>
                <c:pt idx="1711">
                  <c:v>56075.801743240809</c:v>
                </c:pt>
                <c:pt idx="1712">
                  <c:v>56273.579773216901</c:v>
                </c:pt>
                <c:pt idx="1713">
                  <c:v>56483.10728277429</c:v>
                </c:pt>
                <c:pt idx="1714">
                  <c:v>56719.415028685784</c:v>
                </c:pt>
                <c:pt idx="1715">
                  <c:v>56976.104018214231</c:v>
                </c:pt>
                <c:pt idx="1716">
                  <c:v>57244.058754825754</c:v>
                </c:pt>
                <c:pt idx="1717">
                  <c:v>57518.893890876592</c:v>
                </c:pt>
                <c:pt idx="1718">
                  <c:v>57752.853275204208</c:v>
                </c:pt>
                <c:pt idx="1719">
                  <c:v>57930.644334846605</c:v>
                </c:pt>
                <c:pt idx="1720">
                  <c:v>58129.086739577855</c:v>
                </c:pt>
                <c:pt idx="1721">
                  <c:v>58294.933033253088</c:v>
                </c:pt>
                <c:pt idx="1722">
                  <c:v>58303.459046800446</c:v>
                </c:pt>
                <c:pt idx="1723">
                  <c:v>58311.985060347804</c:v>
                </c:pt>
                <c:pt idx="1724">
                  <c:v>58320.511073895163</c:v>
                </c:pt>
                <c:pt idx="1725">
                  <c:v>58329.037087442513</c:v>
                </c:pt>
                <c:pt idx="1726">
                  <c:v>58337.563100989872</c:v>
                </c:pt>
                <c:pt idx="1727">
                  <c:v>58439.470237968795</c:v>
                </c:pt>
                <c:pt idx="1728">
                  <c:v>58563.848120308205</c:v>
                </c:pt>
                <c:pt idx="1729">
                  <c:v>58745.301763289652</c:v>
                </c:pt>
                <c:pt idx="1730">
                  <c:v>58972.071127342722</c:v>
                </c:pt>
                <c:pt idx="1731">
                  <c:v>59203.990489325355</c:v>
                </c:pt>
                <c:pt idx="1732">
                  <c:v>59440.644164211131</c:v>
                </c:pt>
                <c:pt idx="1733">
                  <c:v>59674.166941103154</c:v>
                </c:pt>
                <c:pt idx="1734">
                  <c:v>59897.270660496979</c:v>
                </c:pt>
                <c:pt idx="1735">
                  <c:v>60095.68929570933</c:v>
                </c:pt>
                <c:pt idx="1736">
                  <c:v>60240.046768938846</c:v>
                </c:pt>
                <c:pt idx="1737">
                  <c:v>60356.136624932136</c:v>
                </c:pt>
                <c:pt idx="1738">
                  <c:v>60405.168534464516</c:v>
                </c:pt>
                <c:pt idx="1739">
                  <c:v>60455.880897091469</c:v>
                </c:pt>
                <c:pt idx="1740">
                  <c:v>60617.579391839237</c:v>
                </c:pt>
                <c:pt idx="1741">
                  <c:v>60839.011400153649</c:v>
                </c:pt>
                <c:pt idx="1742">
                  <c:v>61030.207991891446</c:v>
                </c:pt>
                <c:pt idx="1743">
                  <c:v>61212.51314112707</c:v>
                </c:pt>
                <c:pt idx="1744">
                  <c:v>61289.922946349099</c:v>
                </c:pt>
                <c:pt idx="1745">
                  <c:v>61338.679830550143</c:v>
                </c:pt>
                <c:pt idx="1746">
                  <c:v>61184.448866970211</c:v>
                </c:pt>
                <c:pt idx="1747">
                  <c:v>60985.463745541638</c:v>
                </c:pt>
                <c:pt idx="1748">
                  <c:v>60774.882934827358</c:v>
                </c:pt>
                <c:pt idx="1749">
                  <c:v>60577.773420541642</c:v>
                </c:pt>
                <c:pt idx="1750">
                  <c:v>60388.853327684497</c:v>
                </c:pt>
                <c:pt idx="1751">
                  <c:v>60217.137056255931</c:v>
                </c:pt>
                <c:pt idx="1752">
                  <c:v>60069.807956255936</c:v>
                </c:pt>
                <c:pt idx="1753">
                  <c:v>59960.956774113081</c:v>
                </c:pt>
                <c:pt idx="1754">
                  <c:v>59875.285477684505</c:v>
                </c:pt>
                <c:pt idx="1755">
                  <c:v>59803.01505268451</c:v>
                </c:pt>
                <c:pt idx="1756">
                  <c:v>59755.145249113077</c:v>
                </c:pt>
                <c:pt idx="1757">
                  <c:v>59763.671262660435</c:v>
                </c:pt>
                <c:pt idx="1758">
                  <c:v>59780.014515586314</c:v>
                </c:pt>
                <c:pt idx="1759">
                  <c:v>59788.540529133672</c:v>
                </c:pt>
                <c:pt idx="1760">
                  <c:v>59797.06654268103</c:v>
                </c:pt>
                <c:pt idx="1761">
                  <c:v>59816.331635241353</c:v>
                </c:pt>
                <c:pt idx="1762">
                  <c:v>59843.395203067907</c:v>
                </c:pt>
                <c:pt idx="1763">
                  <c:v>59861.597694578872</c:v>
                </c:pt>
                <c:pt idx="1764">
                  <c:v>59935.646001580964</c:v>
                </c:pt>
                <c:pt idx="1765">
                  <c:v>60012.331168926379</c:v>
                </c:pt>
                <c:pt idx="1766">
                  <c:v>60082.565390172807</c:v>
                </c:pt>
                <c:pt idx="1767">
                  <c:v>60150.974415699951</c:v>
                </c:pt>
                <c:pt idx="1768">
                  <c:v>60160.974224922633</c:v>
                </c:pt>
                <c:pt idx="1769">
                  <c:v>60128.905334176729</c:v>
                </c:pt>
                <c:pt idx="1770">
                  <c:v>60038.645910600433</c:v>
                </c:pt>
                <c:pt idx="1771">
                  <c:v>59988.165307028998</c:v>
                </c:pt>
                <c:pt idx="1772">
                  <c:v>59935.893896314708</c:v>
                </c:pt>
                <c:pt idx="1773">
                  <c:v>59944.419909862067</c:v>
                </c:pt>
                <c:pt idx="1774">
                  <c:v>60042.222868143755</c:v>
                </c:pt>
                <c:pt idx="1775">
                  <c:v>60152.300135133577</c:v>
                </c:pt>
                <c:pt idx="1776">
                  <c:v>60277.675125888942</c:v>
                </c:pt>
                <c:pt idx="1777">
                  <c:v>60326.097351466786</c:v>
                </c:pt>
                <c:pt idx="1778">
                  <c:v>60387.087982141893</c:v>
                </c:pt>
                <c:pt idx="1779">
                  <c:v>60454.546294148036</c:v>
                </c:pt>
                <c:pt idx="1780">
                  <c:v>60525.084702765234</c:v>
                </c:pt>
                <c:pt idx="1781">
                  <c:v>60596.321177690021</c:v>
                </c:pt>
                <c:pt idx="1782">
                  <c:v>60664.497999406572</c:v>
                </c:pt>
                <c:pt idx="1783">
                  <c:v>60725.614943409179</c:v>
                </c:pt>
                <c:pt idx="1784">
                  <c:v>60869.155173897874</c:v>
                </c:pt>
                <c:pt idx="1785">
                  <c:v>60995.960831297605</c:v>
                </c:pt>
                <c:pt idx="1786">
                  <c:v>61116.745826621365</c:v>
                </c:pt>
                <c:pt idx="1787">
                  <c:v>61291.58480842111</c:v>
                </c:pt>
                <c:pt idx="1788">
                  <c:v>61462.232593940265</c:v>
                </c:pt>
                <c:pt idx="1789">
                  <c:v>61631.407234595354</c:v>
                </c:pt>
                <c:pt idx="1790">
                  <c:v>61669.95013680718</c:v>
                </c:pt>
                <c:pt idx="1791">
                  <c:v>61802.059309227356</c:v>
                </c:pt>
                <c:pt idx="1792">
                  <c:v>61931.359688196986</c:v>
                </c:pt>
                <c:pt idx="1793">
                  <c:v>61955.512837324277</c:v>
                </c:pt>
                <c:pt idx="1794">
                  <c:v>61937.412127321841</c:v>
                </c:pt>
                <c:pt idx="1795">
                  <c:v>61825.150952321841</c:v>
                </c:pt>
                <c:pt idx="1796">
                  <c:v>61704.70035589327</c:v>
                </c:pt>
                <c:pt idx="1797">
                  <c:v>61597.821663036128</c:v>
                </c:pt>
                <c:pt idx="1798">
                  <c:v>61432.070470178987</c:v>
                </c:pt>
                <c:pt idx="1799">
                  <c:v>61371.923795178984</c:v>
                </c:pt>
                <c:pt idx="1800">
                  <c:v>61247.247109464697</c:v>
                </c:pt>
                <c:pt idx="1801">
                  <c:v>61154.754648750415</c:v>
                </c:pt>
                <c:pt idx="1802">
                  <c:v>61081.598880893274</c:v>
                </c:pt>
                <c:pt idx="1803">
                  <c:v>61016.129498750415</c:v>
                </c:pt>
                <c:pt idx="1804">
                  <c:v>60952.662198750419</c:v>
                </c:pt>
                <c:pt idx="1805">
                  <c:v>60881.251248750414</c:v>
                </c:pt>
                <c:pt idx="1806">
                  <c:v>60802.717313036133</c:v>
                </c:pt>
                <c:pt idx="1807">
                  <c:v>60709.220003021546</c:v>
                </c:pt>
                <c:pt idx="1808">
                  <c:v>60613.5748079802</c:v>
                </c:pt>
                <c:pt idx="1809">
                  <c:v>60536.279397898725</c:v>
                </c:pt>
                <c:pt idx="1810">
                  <c:v>60506.907735608729</c:v>
                </c:pt>
                <c:pt idx="1811">
                  <c:v>60504.06418827374</c:v>
                </c:pt>
                <c:pt idx="1812">
                  <c:v>60512.590201821098</c:v>
                </c:pt>
                <c:pt idx="1813">
                  <c:v>60521.116215368456</c:v>
                </c:pt>
                <c:pt idx="1814">
                  <c:v>60529.642228915807</c:v>
                </c:pt>
                <c:pt idx="1815">
                  <c:v>60504.349693079923</c:v>
                </c:pt>
                <c:pt idx="1816">
                  <c:v>60465.20735725011</c:v>
                </c:pt>
                <c:pt idx="1817">
                  <c:v>60394.453377899947</c:v>
                </c:pt>
                <c:pt idx="1818">
                  <c:v>60218.660455747355</c:v>
                </c:pt>
                <c:pt idx="1819">
                  <c:v>60013.502370033078</c:v>
                </c:pt>
                <c:pt idx="1820">
                  <c:v>59798.555209318794</c:v>
                </c:pt>
                <c:pt idx="1821">
                  <c:v>59601.079195033082</c:v>
                </c:pt>
                <c:pt idx="1822">
                  <c:v>59428.27544146165</c:v>
                </c:pt>
                <c:pt idx="1823">
                  <c:v>59250.633409318791</c:v>
                </c:pt>
                <c:pt idx="1824">
                  <c:v>59115.654552175933</c:v>
                </c:pt>
                <c:pt idx="1825">
                  <c:v>59014.650727175933</c:v>
                </c:pt>
                <c:pt idx="1826">
                  <c:v>58953.822723604506</c:v>
                </c:pt>
                <c:pt idx="1827">
                  <c:v>58903.427680747365</c:v>
                </c:pt>
                <c:pt idx="1828">
                  <c:v>58856.503584318794</c:v>
                </c:pt>
                <c:pt idx="1829">
                  <c:v>58810.71634860451</c:v>
                </c:pt>
                <c:pt idx="1830">
                  <c:v>58819.242362151868</c:v>
                </c:pt>
                <c:pt idx="1831">
                  <c:v>58827.768375699219</c:v>
                </c:pt>
                <c:pt idx="1832">
                  <c:v>58861.050245361788</c:v>
                </c:pt>
                <c:pt idx="1833">
                  <c:v>58911.143590535081</c:v>
                </c:pt>
                <c:pt idx="1834">
                  <c:v>59075.013458924208</c:v>
                </c:pt>
                <c:pt idx="1835">
                  <c:v>59111.770277143725</c:v>
                </c:pt>
                <c:pt idx="1836">
                  <c:v>59153.405003501379</c:v>
                </c:pt>
                <c:pt idx="1837">
                  <c:v>59239.52624480267</c:v>
                </c:pt>
                <c:pt idx="1838">
                  <c:v>59332.394794411535</c:v>
                </c:pt>
                <c:pt idx="1839">
                  <c:v>59352.099326875861</c:v>
                </c:pt>
                <c:pt idx="1840">
                  <c:v>59360.625340423219</c:v>
                </c:pt>
                <c:pt idx="1841">
                  <c:v>59358.058978960602</c:v>
                </c:pt>
                <c:pt idx="1842">
                  <c:v>59284.645706096162</c:v>
                </c:pt>
                <c:pt idx="1843">
                  <c:v>59107.888091810441</c:v>
                </c:pt>
                <c:pt idx="1844">
                  <c:v>59005.758056096165</c:v>
                </c:pt>
                <c:pt idx="1845">
                  <c:v>58909.936088239017</c:v>
                </c:pt>
                <c:pt idx="1846">
                  <c:v>58885.200852524737</c:v>
                </c:pt>
                <c:pt idx="1847">
                  <c:v>58881.220870381876</c:v>
                </c:pt>
                <c:pt idx="1848">
                  <c:v>58889.746883929227</c:v>
                </c:pt>
                <c:pt idx="1849">
                  <c:v>58943.940879753754</c:v>
                </c:pt>
                <c:pt idx="1850">
                  <c:v>58967.942172240655</c:v>
                </c:pt>
                <c:pt idx="1851">
                  <c:v>58996.916442108763</c:v>
                </c:pt>
                <c:pt idx="1852">
                  <c:v>59005.442455656113</c:v>
                </c:pt>
                <c:pt idx="1853">
                  <c:v>59034.189045494226</c:v>
                </c:pt>
                <c:pt idx="1854">
                  <c:v>59095.435917123781</c:v>
                </c:pt>
                <c:pt idx="1855">
                  <c:v>59103.961930671139</c:v>
                </c:pt>
                <c:pt idx="1856">
                  <c:v>59110.834460635393</c:v>
                </c:pt>
                <c:pt idx="1857">
                  <c:v>59119.360474182744</c:v>
                </c:pt>
                <c:pt idx="1858">
                  <c:v>59127.886487730102</c:v>
                </c:pt>
                <c:pt idx="1859">
                  <c:v>59150.484655552893</c:v>
                </c:pt>
                <c:pt idx="1860">
                  <c:v>59176.160155480364</c:v>
                </c:pt>
                <c:pt idx="1861">
                  <c:v>59243.501405236413</c:v>
                </c:pt>
                <c:pt idx="1862">
                  <c:v>59309.578691132563</c:v>
                </c:pt>
                <c:pt idx="1863">
                  <c:v>59335.920452951395</c:v>
                </c:pt>
                <c:pt idx="1864">
                  <c:v>59344.446466498754</c:v>
                </c:pt>
                <c:pt idx="1865">
                  <c:v>59342.489612909078</c:v>
                </c:pt>
                <c:pt idx="1866">
                  <c:v>59194.386655048293</c:v>
                </c:pt>
                <c:pt idx="1867">
                  <c:v>59026.11022290543</c:v>
                </c:pt>
                <c:pt idx="1868">
                  <c:v>58844.513405048288</c:v>
                </c:pt>
                <c:pt idx="1869">
                  <c:v>58650.206515762569</c:v>
                </c:pt>
                <c:pt idx="1870">
                  <c:v>58478.620108619718</c:v>
                </c:pt>
                <c:pt idx="1871">
                  <c:v>58329.519397905431</c:v>
                </c:pt>
                <c:pt idx="1872">
                  <c:v>58214.665358619721</c:v>
                </c:pt>
                <c:pt idx="1873">
                  <c:v>58134.480540762575</c:v>
                </c:pt>
                <c:pt idx="1874">
                  <c:v>58057.602308619724</c:v>
                </c:pt>
                <c:pt idx="1875">
                  <c:v>58066.128322167075</c:v>
                </c:pt>
                <c:pt idx="1876">
                  <c:v>58020.773697167075</c:v>
                </c:pt>
                <c:pt idx="1877">
                  <c:v>57974.845611452787</c:v>
                </c:pt>
                <c:pt idx="1878">
                  <c:v>57922.438425738503</c:v>
                </c:pt>
                <c:pt idx="1879">
                  <c:v>57927.734217985519</c:v>
                </c:pt>
                <c:pt idx="1880">
                  <c:v>57847.478336530199</c:v>
                </c:pt>
                <c:pt idx="1881">
                  <c:v>57783.47058146818</c:v>
                </c:pt>
                <c:pt idx="1882">
                  <c:v>57791.996595015538</c:v>
                </c:pt>
                <c:pt idx="1883">
                  <c:v>57772.465980614303</c:v>
                </c:pt>
                <c:pt idx="1884">
                  <c:v>57757.445658370518</c:v>
                </c:pt>
                <c:pt idx="1885">
                  <c:v>57765.971671917869</c:v>
                </c:pt>
                <c:pt idx="1886">
                  <c:v>57774.497685465227</c:v>
                </c:pt>
                <c:pt idx="1887">
                  <c:v>57757.263933256712</c:v>
                </c:pt>
                <c:pt idx="1888">
                  <c:v>57724.548803200771</c:v>
                </c:pt>
                <c:pt idx="1889">
                  <c:v>57733.074816748129</c:v>
                </c:pt>
                <c:pt idx="1890">
                  <c:v>57668.34219817305</c:v>
                </c:pt>
                <c:pt idx="1891">
                  <c:v>57580.307223173048</c:v>
                </c:pt>
                <c:pt idx="1892">
                  <c:v>57483.660276744471</c:v>
                </c:pt>
                <c:pt idx="1893">
                  <c:v>57393.975344601611</c:v>
                </c:pt>
                <c:pt idx="1894">
                  <c:v>57307.831783887326</c:v>
                </c:pt>
                <c:pt idx="1895">
                  <c:v>57163.187969601611</c:v>
                </c:pt>
                <c:pt idx="1896">
                  <c:v>57048.313808887324</c:v>
                </c:pt>
                <c:pt idx="1897">
                  <c:v>56965.744601744474</c:v>
                </c:pt>
                <c:pt idx="1898">
                  <c:v>56903.578523173041</c:v>
                </c:pt>
                <c:pt idx="1899">
                  <c:v>56853.475241030181</c:v>
                </c:pt>
                <c:pt idx="1900">
                  <c:v>56862.001254577539</c:v>
                </c:pt>
                <c:pt idx="1901">
                  <c:v>56870.527268124897</c:v>
                </c:pt>
                <c:pt idx="1902">
                  <c:v>56879.053281672255</c:v>
                </c:pt>
                <c:pt idx="1903">
                  <c:v>56886.66333901808</c:v>
                </c:pt>
                <c:pt idx="1904">
                  <c:v>56895.18935256543</c:v>
                </c:pt>
                <c:pt idx="1905">
                  <c:v>56921.011477303065</c:v>
                </c:pt>
                <c:pt idx="1906">
                  <c:v>56953.936219358875</c:v>
                </c:pt>
                <c:pt idx="1907">
                  <c:v>57008.093538811561</c:v>
                </c:pt>
                <c:pt idx="1908">
                  <c:v>57068.534301141</c:v>
                </c:pt>
                <c:pt idx="1909">
                  <c:v>57132.157790806144</c:v>
                </c:pt>
                <c:pt idx="1910">
                  <c:v>57154.907379278484</c:v>
                </c:pt>
                <c:pt idx="1911">
                  <c:v>57213.640243560847</c:v>
                </c:pt>
                <c:pt idx="1912">
                  <c:v>57262.363558904792</c:v>
                </c:pt>
                <c:pt idx="1913">
                  <c:v>57296.360708301727</c:v>
                </c:pt>
                <c:pt idx="1914">
                  <c:v>57291.578322575275</c:v>
                </c:pt>
                <c:pt idx="1915">
                  <c:v>57195.595383289561</c:v>
                </c:pt>
                <c:pt idx="1916">
                  <c:v>57015.075061860996</c:v>
                </c:pt>
                <c:pt idx="1917">
                  <c:v>56843.468533289561</c:v>
                </c:pt>
                <c:pt idx="1918">
                  <c:v>56678.210315432421</c:v>
                </c:pt>
                <c:pt idx="1919">
                  <c:v>56612.681158289568</c:v>
                </c:pt>
                <c:pt idx="1920">
                  <c:v>56621.207171836926</c:v>
                </c:pt>
                <c:pt idx="1921">
                  <c:v>56629.733185384284</c:v>
                </c:pt>
                <c:pt idx="1922">
                  <c:v>56645.119083105456</c:v>
                </c:pt>
                <c:pt idx="1923">
                  <c:v>56665.930460797099</c:v>
                </c:pt>
                <c:pt idx="1924">
                  <c:v>56687.549823752932</c:v>
                </c:pt>
                <c:pt idx="1925">
                  <c:v>56707.786866056151</c:v>
                </c:pt>
                <c:pt idx="1926">
                  <c:v>56716.312879603509</c:v>
                </c:pt>
                <c:pt idx="1927">
                  <c:v>56764.086546829887</c:v>
                </c:pt>
                <c:pt idx="1928">
                  <c:v>56803.023840535119</c:v>
                </c:pt>
                <c:pt idx="1929">
                  <c:v>57007.209210108369</c:v>
                </c:pt>
                <c:pt idx="1930">
                  <c:v>57187.418097473623</c:v>
                </c:pt>
                <c:pt idx="1931">
                  <c:v>57384.334312847081</c:v>
                </c:pt>
                <c:pt idx="1932">
                  <c:v>57583.202405149837</c:v>
                </c:pt>
                <c:pt idx="1933">
                  <c:v>57770.682566969001</c:v>
                </c:pt>
                <c:pt idx="1934">
                  <c:v>57967.699804455217</c:v>
                </c:pt>
                <c:pt idx="1935">
                  <c:v>58202.927953571161</c:v>
                </c:pt>
                <c:pt idx="1936">
                  <c:v>58398.72720832318</c:v>
                </c:pt>
                <c:pt idx="1937">
                  <c:v>58569.631335103142</c:v>
                </c:pt>
                <c:pt idx="1938">
                  <c:v>58578.157348650493</c:v>
                </c:pt>
                <c:pt idx="1939">
                  <c:v>58586.683362197851</c:v>
                </c:pt>
                <c:pt idx="1940">
                  <c:v>58651.728170958289</c:v>
                </c:pt>
                <c:pt idx="1941">
                  <c:v>58660.254184505648</c:v>
                </c:pt>
                <c:pt idx="1942">
                  <c:v>58668.780198053006</c:v>
                </c:pt>
                <c:pt idx="1943">
                  <c:v>58769.973545346103</c:v>
                </c:pt>
                <c:pt idx="1944">
                  <c:v>58796.416966143486</c:v>
                </c:pt>
                <c:pt idx="1945">
                  <c:v>58839.524441602451</c:v>
                </c:pt>
                <c:pt idx="1946">
                  <c:v>58987.075454144077</c:v>
                </c:pt>
                <c:pt idx="1947">
                  <c:v>59004.437197162268</c:v>
                </c:pt>
                <c:pt idx="1948">
                  <c:v>59012.963210709626</c:v>
                </c:pt>
                <c:pt idx="1949">
                  <c:v>59071.214362841696</c:v>
                </c:pt>
                <c:pt idx="1950">
                  <c:v>59123.397110142629</c:v>
                </c:pt>
                <c:pt idx="1951">
                  <c:v>59261.910218101926</c:v>
                </c:pt>
                <c:pt idx="1952">
                  <c:v>59434.739083208297</c:v>
                </c:pt>
                <c:pt idx="1953">
                  <c:v>59642.545734090068</c:v>
                </c:pt>
                <c:pt idx="1954">
                  <c:v>59855.941621196122</c:v>
                </c:pt>
                <c:pt idx="1955">
                  <c:v>60080.835707597726</c:v>
                </c:pt>
                <c:pt idx="1956">
                  <c:v>60322.546086649047</c:v>
                </c:pt>
                <c:pt idx="1957">
                  <c:v>60562.965785436354</c:v>
                </c:pt>
                <c:pt idx="1958">
                  <c:v>60806.975984077515</c:v>
                </c:pt>
                <c:pt idx="1959">
                  <c:v>61046.316717525668</c:v>
                </c:pt>
                <c:pt idx="1960">
                  <c:v>61239.955697139339</c:v>
                </c:pt>
                <c:pt idx="1961">
                  <c:v>61411.329481282519</c:v>
                </c:pt>
                <c:pt idx="1962">
                  <c:v>61419.85549482987</c:v>
                </c:pt>
                <c:pt idx="1963">
                  <c:v>61366.537769829876</c:v>
                </c:pt>
                <c:pt idx="1964">
                  <c:v>61306.871734115586</c:v>
                </c:pt>
                <c:pt idx="1965">
                  <c:v>61315.397747662944</c:v>
                </c:pt>
                <c:pt idx="1966">
                  <c:v>61323.923761210302</c:v>
                </c:pt>
                <c:pt idx="1967">
                  <c:v>61332.449774757653</c:v>
                </c:pt>
                <c:pt idx="1968">
                  <c:v>61362.69807132268</c:v>
                </c:pt>
                <c:pt idx="1969">
                  <c:v>61371.30884342418</c:v>
                </c:pt>
                <c:pt idx="1970">
                  <c:v>61388.493903420422</c:v>
                </c:pt>
                <c:pt idx="1971">
                  <c:v>61407.251614771703</c:v>
                </c:pt>
                <c:pt idx="1972">
                  <c:v>61425.04002281405</c:v>
                </c:pt>
                <c:pt idx="1973">
                  <c:v>61479.094564480067</c:v>
                </c:pt>
                <c:pt idx="1974">
                  <c:v>61521.099271119667</c:v>
                </c:pt>
                <c:pt idx="1975">
                  <c:v>61547.584962555033</c:v>
                </c:pt>
                <c:pt idx="1976">
                  <c:v>61661.51895051005</c:v>
                </c:pt>
                <c:pt idx="1977">
                  <c:v>61829.639027726524</c:v>
                </c:pt>
                <c:pt idx="1978">
                  <c:v>61982.773792931112</c:v>
                </c:pt>
                <c:pt idx="1979">
                  <c:v>62193.688278853617</c:v>
                </c:pt>
                <c:pt idx="1980">
                  <c:v>62419.20099846735</c:v>
                </c:pt>
                <c:pt idx="1981">
                  <c:v>62651.995801633791</c:v>
                </c:pt>
                <c:pt idx="1982">
                  <c:v>62846.571309031744</c:v>
                </c:pt>
                <c:pt idx="1983">
                  <c:v>63035.300038425368</c:v>
                </c:pt>
                <c:pt idx="1984">
                  <c:v>63246.773083942535</c:v>
                </c:pt>
                <c:pt idx="1985">
                  <c:v>63388.853356577594</c:v>
                </c:pt>
                <c:pt idx="1986">
                  <c:v>63317.332209418935</c:v>
                </c:pt>
                <c:pt idx="1987">
                  <c:v>63214.73938084751</c:v>
                </c:pt>
                <c:pt idx="1988">
                  <c:v>63223.265394394868</c:v>
                </c:pt>
                <c:pt idx="1989">
                  <c:v>63187.050883680582</c:v>
                </c:pt>
                <c:pt idx="1990">
                  <c:v>63158.693790823439</c:v>
                </c:pt>
                <c:pt idx="1991">
                  <c:v>63151.283105109156</c:v>
                </c:pt>
                <c:pt idx="1992">
                  <c:v>63159.809118656514</c:v>
                </c:pt>
                <c:pt idx="1993">
                  <c:v>63168.335132203865</c:v>
                </c:pt>
                <c:pt idx="1994">
                  <c:v>63185.365188468575</c:v>
                </c:pt>
                <c:pt idx="1995">
                  <c:v>63205.835962092606</c:v>
                </c:pt>
                <c:pt idx="1996">
                  <c:v>63159.465204949745</c:v>
                </c:pt>
                <c:pt idx="1997">
                  <c:v>63113.9999120926</c:v>
                </c:pt>
                <c:pt idx="1998">
                  <c:v>63061.685014946095</c:v>
                </c:pt>
                <c:pt idx="1999">
                  <c:v>63070.211028493453</c:v>
                </c:pt>
                <c:pt idx="2000">
                  <c:v>63078.737042040812</c:v>
                </c:pt>
                <c:pt idx="2001">
                  <c:v>63215.405340156714</c:v>
                </c:pt>
                <c:pt idx="2002">
                  <c:v>63240.334785210041</c:v>
                </c:pt>
                <c:pt idx="2003">
                  <c:v>63330.849572036204</c:v>
                </c:pt>
                <c:pt idx="2004">
                  <c:v>63528.959435039062</c:v>
                </c:pt>
                <c:pt idx="2005">
                  <c:v>63637.526249909504</c:v>
                </c:pt>
                <c:pt idx="2006">
                  <c:v>63840.941821425105</c:v>
                </c:pt>
                <c:pt idx="2007">
                  <c:v>63901.887266309968</c:v>
                </c:pt>
                <c:pt idx="2008">
                  <c:v>63942.01925327706</c:v>
                </c:pt>
                <c:pt idx="2009">
                  <c:v>63953.545705518321</c:v>
                </c:pt>
                <c:pt idx="2010">
                  <c:v>63889.795944785801</c:v>
                </c:pt>
                <c:pt idx="2011">
                  <c:v>63801.972244785808</c:v>
                </c:pt>
                <c:pt idx="2012">
                  <c:v>63703.554612642947</c:v>
                </c:pt>
                <c:pt idx="2013">
                  <c:v>63610.096912642941</c:v>
                </c:pt>
                <c:pt idx="2014">
                  <c:v>63584.466273357233</c:v>
                </c:pt>
                <c:pt idx="2015">
                  <c:v>63515.828355500089</c:v>
                </c:pt>
                <c:pt idx="2016">
                  <c:v>63480.783162642947</c:v>
                </c:pt>
                <c:pt idx="2017">
                  <c:v>63478.968509071521</c:v>
                </c:pt>
                <c:pt idx="2018">
                  <c:v>63487.494522618872</c:v>
                </c:pt>
                <c:pt idx="2019">
                  <c:v>63510.525242400996</c:v>
                </c:pt>
                <c:pt idx="2020">
                  <c:v>63532.67228939043</c:v>
                </c:pt>
                <c:pt idx="2021">
                  <c:v>63551.050933448809</c:v>
                </c:pt>
                <c:pt idx="2022">
                  <c:v>63500.614617015373</c:v>
                </c:pt>
                <c:pt idx="2023">
                  <c:v>63509.140630562732</c:v>
                </c:pt>
                <c:pt idx="2024">
                  <c:v>63517.66664411009</c:v>
                </c:pt>
                <c:pt idx="2025">
                  <c:v>63496.776948204883</c:v>
                </c:pt>
                <c:pt idx="2026">
                  <c:v>63499.738165783325</c:v>
                </c:pt>
                <c:pt idx="2027">
                  <c:v>63554.467019689873</c:v>
                </c:pt>
                <c:pt idx="2028">
                  <c:v>63623.109515115131</c:v>
                </c:pt>
                <c:pt idx="2029">
                  <c:v>63736.230734191471</c:v>
                </c:pt>
                <c:pt idx="2030">
                  <c:v>63806.576290560748</c:v>
                </c:pt>
                <c:pt idx="2031">
                  <c:v>63910.751898987335</c:v>
                </c:pt>
                <c:pt idx="2032">
                  <c:v>63959.126087876662</c:v>
                </c:pt>
                <c:pt idx="2033">
                  <c:v>63979.969822616804</c:v>
                </c:pt>
                <c:pt idx="2034">
                  <c:v>63915.183808312853</c:v>
                </c:pt>
                <c:pt idx="2035">
                  <c:v>63744.915354741424</c:v>
                </c:pt>
                <c:pt idx="2036">
                  <c:v>63562.31246545571</c:v>
                </c:pt>
                <c:pt idx="2037">
                  <c:v>63466.208797598571</c:v>
                </c:pt>
                <c:pt idx="2038">
                  <c:v>63376.644594027151</c:v>
                </c:pt>
                <c:pt idx="2039">
                  <c:v>63309.817604741431</c:v>
                </c:pt>
                <c:pt idx="2040">
                  <c:v>63318.343618288789</c:v>
                </c:pt>
                <c:pt idx="2041">
                  <c:v>63331.467284477651</c:v>
                </c:pt>
                <c:pt idx="2042">
                  <c:v>63273.546827334794</c:v>
                </c:pt>
                <c:pt idx="2043">
                  <c:v>63225.727327334796</c:v>
                </c:pt>
                <c:pt idx="2044">
                  <c:v>63180.49343090623</c:v>
                </c:pt>
                <c:pt idx="2045">
                  <c:v>63135.128745191942</c:v>
                </c:pt>
                <c:pt idx="2046">
                  <c:v>63085.715848757289</c:v>
                </c:pt>
                <c:pt idx="2047">
                  <c:v>63094.241862304647</c:v>
                </c:pt>
                <c:pt idx="2048">
                  <c:v>63102.767875852005</c:v>
                </c:pt>
                <c:pt idx="2049">
                  <c:v>63113.960880327228</c:v>
                </c:pt>
                <c:pt idx="2050">
                  <c:v>63189.402692670737</c:v>
                </c:pt>
                <c:pt idx="2051">
                  <c:v>63380.592901877812</c:v>
                </c:pt>
                <c:pt idx="2052">
                  <c:v>63582.91197582621</c:v>
                </c:pt>
                <c:pt idx="2053">
                  <c:v>63693.899476333776</c:v>
                </c:pt>
                <c:pt idx="2054">
                  <c:v>63899.522087233549</c:v>
                </c:pt>
                <c:pt idx="2055">
                  <c:v>64137.625678796008</c:v>
                </c:pt>
                <c:pt idx="2056">
                  <c:v>64322.186158927492</c:v>
                </c:pt>
                <c:pt idx="2057">
                  <c:v>64474.149735850959</c:v>
                </c:pt>
                <c:pt idx="2058">
                  <c:v>64413.951407261287</c:v>
                </c:pt>
                <c:pt idx="2059">
                  <c:v>64244.105503689862</c:v>
                </c:pt>
                <c:pt idx="2060">
                  <c:v>64067.28752511843</c:v>
                </c:pt>
                <c:pt idx="2061">
                  <c:v>63973.990796547012</c:v>
                </c:pt>
                <c:pt idx="2062">
                  <c:v>63804.989992975585</c:v>
                </c:pt>
                <c:pt idx="2063">
                  <c:v>63657.177053689862</c:v>
                </c:pt>
                <c:pt idx="2064">
                  <c:v>63541.005060832729</c:v>
                </c:pt>
                <c:pt idx="2065">
                  <c:v>63457.389539404154</c:v>
                </c:pt>
                <c:pt idx="2066">
                  <c:v>63394.810971547013</c:v>
                </c:pt>
                <c:pt idx="2067">
                  <c:v>63343.761982261298</c:v>
                </c:pt>
                <c:pt idx="2068">
                  <c:v>63296.958614404153</c:v>
                </c:pt>
                <c:pt idx="2069">
                  <c:v>63305.484627951504</c:v>
                </c:pt>
                <c:pt idx="2070">
                  <c:v>63256.81899723236</c:v>
                </c:pt>
                <c:pt idx="2071">
                  <c:v>63265.345010779718</c:v>
                </c:pt>
                <c:pt idx="2072">
                  <c:v>63273.871024327076</c:v>
                </c:pt>
                <c:pt idx="2073">
                  <c:v>63324.856419137053</c:v>
                </c:pt>
                <c:pt idx="2074">
                  <c:v>63526.108548337594</c:v>
                </c:pt>
                <c:pt idx="2075">
                  <c:v>63748.804513576302</c:v>
                </c:pt>
                <c:pt idx="2076">
                  <c:v>63982.926553583457</c:v>
                </c:pt>
                <c:pt idx="2077">
                  <c:v>64221.49435887453</c:v>
                </c:pt>
                <c:pt idx="2078">
                  <c:v>64460.837813043116</c:v>
                </c:pt>
                <c:pt idx="2079">
                  <c:v>64655.443938762495</c:v>
                </c:pt>
                <c:pt idx="2080">
                  <c:v>64872.755281315418</c:v>
                </c:pt>
                <c:pt idx="2081">
                  <c:v>64933.091330524781</c:v>
                </c:pt>
                <c:pt idx="2082">
                  <c:v>64951.130828678681</c:v>
                </c:pt>
                <c:pt idx="2083">
                  <c:v>64927.955003678682</c:v>
                </c:pt>
                <c:pt idx="2084">
                  <c:v>64833.964085821543</c:v>
                </c:pt>
                <c:pt idx="2085">
                  <c:v>64743.011503678674</c:v>
                </c:pt>
                <c:pt idx="2086">
                  <c:v>64656.918246535817</c:v>
                </c:pt>
                <c:pt idx="2087">
                  <c:v>64591.127510821527</c:v>
                </c:pt>
                <c:pt idx="2088">
                  <c:v>64553.587260821529</c:v>
                </c:pt>
                <c:pt idx="2089">
                  <c:v>64546.772432250102</c:v>
                </c:pt>
                <c:pt idx="2090">
                  <c:v>64569.225961814504</c:v>
                </c:pt>
                <c:pt idx="2091">
                  <c:v>64577.751975361862</c:v>
                </c:pt>
                <c:pt idx="2092">
                  <c:v>64586.27798890922</c:v>
                </c:pt>
                <c:pt idx="2093">
                  <c:v>64594.804002456578</c:v>
                </c:pt>
                <c:pt idx="2094">
                  <c:v>64603.330016003936</c:v>
                </c:pt>
                <c:pt idx="2095">
                  <c:v>64623.413938286503</c:v>
                </c:pt>
                <c:pt idx="2096">
                  <c:v>64771.933083368465</c:v>
                </c:pt>
                <c:pt idx="2097">
                  <c:v>64923.00227210993</c:v>
                </c:pt>
                <c:pt idx="2098">
                  <c:v>65085.133615541192</c:v>
                </c:pt>
                <c:pt idx="2099">
                  <c:v>65266.117878900506</c:v>
                </c:pt>
                <c:pt idx="2100">
                  <c:v>65457.977543532208</c:v>
                </c:pt>
                <c:pt idx="2101">
                  <c:v>65682.530510763158</c:v>
                </c:pt>
                <c:pt idx="2102">
                  <c:v>65912.765254105645</c:v>
                </c:pt>
                <c:pt idx="2103">
                  <c:v>66133.850945602462</c:v>
                </c:pt>
                <c:pt idx="2104">
                  <c:v>66340.772971968312</c:v>
                </c:pt>
                <c:pt idx="2105">
                  <c:v>66556.560259493184</c:v>
                </c:pt>
                <c:pt idx="2106">
                  <c:v>66663.512071785866</c:v>
                </c:pt>
                <c:pt idx="2107">
                  <c:v>66786.806930310224</c:v>
                </c:pt>
                <c:pt idx="2108">
                  <c:v>66900.515061749014</c:v>
                </c:pt>
                <c:pt idx="2109">
                  <c:v>66879.04955817759</c:v>
                </c:pt>
                <c:pt idx="2110">
                  <c:v>66974.994925196122</c:v>
                </c:pt>
                <c:pt idx="2111">
                  <c:v>66981.011209946111</c:v>
                </c:pt>
                <c:pt idx="2112">
                  <c:v>66950.15127423183</c:v>
                </c:pt>
                <c:pt idx="2113">
                  <c:v>66958.677287779195</c:v>
                </c:pt>
                <c:pt idx="2114">
                  <c:v>66978.086634184787</c:v>
                </c:pt>
                <c:pt idx="2115">
                  <c:v>67003.331874958414</c:v>
                </c:pt>
                <c:pt idx="2116">
                  <c:v>67029.792641593245</c:v>
                </c:pt>
                <c:pt idx="2117">
                  <c:v>67038.318655140611</c:v>
                </c:pt>
                <c:pt idx="2118">
                  <c:v>67097.124485853856</c:v>
                </c:pt>
                <c:pt idx="2119">
                  <c:v>67313.954179389257</c:v>
                </c:pt>
                <c:pt idx="2120">
                  <c:v>67527.07018144532</c:v>
                </c:pt>
                <c:pt idx="2121">
                  <c:v>67731.125227602854</c:v>
                </c:pt>
                <c:pt idx="2122">
                  <c:v>67941.621365916028</c:v>
                </c:pt>
                <c:pt idx="2123">
                  <c:v>68166.223188033298</c:v>
                </c:pt>
                <c:pt idx="2124">
                  <c:v>68413.065016023771</c:v>
                </c:pt>
                <c:pt idx="2125">
                  <c:v>68671.375742035016</c:v>
                </c:pt>
                <c:pt idx="2126">
                  <c:v>68938.200385154458</c:v>
                </c:pt>
                <c:pt idx="2127">
                  <c:v>69199.936056986306</c:v>
                </c:pt>
                <c:pt idx="2128">
                  <c:v>69444.509653000481</c:v>
                </c:pt>
                <c:pt idx="2129">
                  <c:v>69646.566279805222</c:v>
                </c:pt>
                <c:pt idx="2130">
                  <c:v>69784.346638004135</c:v>
                </c:pt>
                <c:pt idx="2131">
                  <c:v>69777.157288004135</c:v>
                </c:pt>
                <c:pt idx="2132">
                  <c:v>69688.438184432714</c:v>
                </c:pt>
                <c:pt idx="2133">
                  <c:v>69529.286820146983</c:v>
                </c:pt>
                <c:pt idx="2134">
                  <c:v>69391.19253086127</c:v>
                </c:pt>
                <c:pt idx="2135">
                  <c:v>69264.916191575554</c:v>
                </c:pt>
                <c:pt idx="2136">
                  <c:v>69172.383488004125</c:v>
                </c:pt>
                <c:pt idx="2137">
                  <c:v>69101.752959432692</c:v>
                </c:pt>
                <c:pt idx="2138">
                  <c:v>69031.830995146986</c:v>
                </c:pt>
                <c:pt idx="2139">
                  <c:v>68973.544963004126</c:v>
                </c:pt>
                <c:pt idx="2140">
                  <c:v>68916.093970146991</c:v>
                </c:pt>
                <c:pt idx="2141">
                  <c:v>68852.817823718418</c:v>
                </c:pt>
                <c:pt idx="2142">
                  <c:v>68774.039858714765</c:v>
                </c:pt>
                <c:pt idx="2143">
                  <c:v>68674.322455125104</c:v>
                </c:pt>
                <c:pt idx="2144">
                  <c:v>68679.221534249475</c:v>
                </c:pt>
                <c:pt idx="2145">
                  <c:v>68687.74754779684</c:v>
                </c:pt>
                <c:pt idx="2146">
                  <c:v>68696.273561344191</c:v>
                </c:pt>
                <c:pt idx="2147">
                  <c:v>68763.380229736154</c:v>
                </c:pt>
                <c:pt idx="2148">
                  <c:v>68849.011125897203</c:v>
                </c:pt>
                <c:pt idx="2149">
                  <c:v>68888.519341796142</c:v>
                </c:pt>
                <c:pt idx="2150">
                  <c:v>68975.734714059261</c:v>
                </c:pt>
                <c:pt idx="2151">
                  <c:v>69058.884550583709</c:v>
                </c:pt>
                <c:pt idx="2152">
                  <c:v>69128.984099649941</c:v>
                </c:pt>
                <c:pt idx="2153">
                  <c:v>69101.377651049319</c:v>
                </c:pt>
                <c:pt idx="2154">
                  <c:v>69052.329366746591</c:v>
                </c:pt>
                <c:pt idx="2155">
                  <c:v>68913.299431032297</c:v>
                </c:pt>
                <c:pt idx="2156">
                  <c:v>68738.268870318017</c:v>
                </c:pt>
                <c:pt idx="2157">
                  <c:v>68574.107270318011</c:v>
                </c:pt>
                <c:pt idx="2158">
                  <c:v>68409.71088460373</c:v>
                </c:pt>
                <c:pt idx="2159">
                  <c:v>68276.935323889455</c:v>
                </c:pt>
                <c:pt idx="2160">
                  <c:v>68180.88137031802</c:v>
                </c:pt>
                <c:pt idx="2161">
                  <c:v>68107.132020318022</c:v>
                </c:pt>
                <c:pt idx="2162">
                  <c:v>68061.656666746596</c:v>
                </c:pt>
                <c:pt idx="2163">
                  <c:v>68001.630131032303</c:v>
                </c:pt>
                <c:pt idx="2164">
                  <c:v>67941.573413175152</c:v>
                </c:pt>
                <c:pt idx="2165">
                  <c:v>67894.588952460879</c:v>
                </c:pt>
                <c:pt idx="2166">
                  <c:v>67834.789595305861</c:v>
                </c:pt>
                <c:pt idx="2167">
                  <c:v>67754.735095950833</c:v>
                </c:pt>
                <c:pt idx="2168">
                  <c:v>67716.131501524054</c:v>
                </c:pt>
                <c:pt idx="2169">
                  <c:v>67730.70045355802</c:v>
                </c:pt>
                <c:pt idx="2170">
                  <c:v>67773.103515307885</c:v>
                </c:pt>
                <c:pt idx="2171">
                  <c:v>67803.89392481331</c:v>
                </c:pt>
                <c:pt idx="2172">
                  <c:v>67812.419938360661</c:v>
                </c:pt>
                <c:pt idx="2173">
                  <c:v>67822.255264531632</c:v>
                </c:pt>
                <c:pt idx="2174">
                  <c:v>67870.919581259222</c:v>
                </c:pt>
                <c:pt idx="2175">
                  <c:v>67879.445594806588</c:v>
                </c:pt>
                <c:pt idx="2176">
                  <c:v>67874.331737499568</c:v>
                </c:pt>
                <c:pt idx="2177">
                  <c:v>67882.857751046919</c:v>
                </c:pt>
                <c:pt idx="2178">
                  <c:v>67889.588536633819</c:v>
                </c:pt>
                <c:pt idx="2179">
                  <c:v>67745.075511633811</c:v>
                </c:pt>
                <c:pt idx="2180">
                  <c:v>67568.636450919526</c:v>
                </c:pt>
                <c:pt idx="2181">
                  <c:v>67388.072497348097</c:v>
                </c:pt>
                <c:pt idx="2182">
                  <c:v>67217.231508062381</c:v>
                </c:pt>
                <c:pt idx="2183">
                  <c:v>67075.194343776675</c:v>
                </c:pt>
                <c:pt idx="2184">
                  <c:v>66965.814258062383</c:v>
                </c:pt>
                <c:pt idx="2185">
                  <c:v>66880.378672348103</c:v>
                </c:pt>
                <c:pt idx="2186">
                  <c:v>66805.537018776668</c:v>
                </c:pt>
                <c:pt idx="2187">
                  <c:v>66742.844393776671</c:v>
                </c:pt>
                <c:pt idx="2188">
                  <c:v>66681.399297348093</c:v>
                </c:pt>
                <c:pt idx="2189">
                  <c:v>66615.990279490958</c:v>
                </c:pt>
                <c:pt idx="2190">
                  <c:v>66528.284456626512</c:v>
                </c:pt>
                <c:pt idx="2191">
                  <c:v>66434.740208731673</c:v>
                </c:pt>
                <c:pt idx="2192">
                  <c:v>66388.418623607635</c:v>
                </c:pt>
                <c:pt idx="2193">
                  <c:v>66396.944637155</c:v>
                </c:pt>
                <c:pt idx="2194">
                  <c:v>66405.470650702351</c:v>
                </c:pt>
                <c:pt idx="2195">
                  <c:v>66449.797821608445</c:v>
                </c:pt>
                <c:pt idx="2196">
                  <c:v>66494.693013793469</c:v>
                </c:pt>
                <c:pt idx="2197">
                  <c:v>66503.21902734082</c:v>
                </c:pt>
                <c:pt idx="2198">
                  <c:v>66539.263024659696</c:v>
                </c:pt>
                <c:pt idx="2199">
                  <c:v>66547.789038207062</c:v>
                </c:pt>
                <c:pt idx="2200">
                  <c:v>66562.279442179934</c:v>
                </c:pt>
                <c:pt idx="2201">
                  <c:v>66527.375883564731</c:v>
                </c:pt>
                <c:pt idx="2202">
                  <c:v>66468.051094978713</c:v>
                </c:pt>
                <c:pt idx="2203">
                  <c:v>66319.805544978706</c:v>
                </c:pt>
                <c:pt idx="2204">
                  <c:v>66140.076630692987</c:v>
                </c:pt>
                <c:pt idx="2205">
                  <c:v>65954.965234264411</c:v>
                </c:pt>
                <c:pt idx="2206">
                  <c:v>65787.681423550137</c:v>
                </c:pt>
                <c:pt idx="2207">
                  <c:v>65652.038559264416</c:v>
                </c:pt>
                <c:pt idx="2208">
                  <c:v>65544.187702121562</c:v>
                </c:pt>
                <c:pt idx="2209">
                  <c:v>65465.498541407273</c:v>
                </c:pt>
                <c:pt idx="2210">
                  <c:v>65397.363069978703</c:v>
                </c:pt>
                <c:pt idx="2211">
                  <c:v>65333.060730692989</c:v>
                </c:pt>
                <c:pt idx="2212">
                  <c:v>65288.319809264423</c:v>
                </c:pt>
                <c:pt idx="2213">
                  <c:v>65239.222598550128</c:v>
                </c:pt>
                <c:pt idx="2214">
                  <c:v>65176.116039253466</c:v>
                </c:pt>
                <c:pt idx="2215">
                  <c:v>65181.995128523078</c:v>
                </c:pt>
                <c:pt idx="2216">
                  <c:v>65190.521142070436</c:v>
                </c:pt>
                <c:pt idx="2217">
                  <c:v>65207.826303075068</c:v>
                </c:pt>
                <c:pt idx="2218">
                  <c:v>65280.699800538234</c:v>
                </c:pt>
                <c:pt idx="2219">
                  <c:v>65541.323522291408</c:v>
                </c:pt>
                <c:pt idx="2220">
                  <c:v>65819.162116012245</c:v>
                </c:pt>
                <c:pt idx="2221">
                  <c:v>66070.477741633382</c:v>
                </c:pt>
                <c:pt idx="2222">
                  <c:v>66337.138685364305</c:v>
                </c:pt>
                <c:pt idx="2223">
                  <c:v>66517.485409870686</c:v>
                </c:pt>
                <c:pt idx="2224">
                  <c:v>66744.408156935373</c:v>
                </c:pt>
                <c:pt idx="2225">
                  <c:v>66859.007898096635</c:v>
                </c:pt>
                <c:pt idx="2226">
                  <c:v>66867.533911643986</c:v>
                </c:pt>
                <c:pt idx="2227">
                  <c:v>66876.059925191352</c:v>
                </c:pt>
                <c:pt idx="2228">
                  <c:v>66865.641085905634</c:v>
                </c:pt>
                <c:pt idx="2229">
                  <c:v>66843.722850191349</c:v>
                </c:pt>
                <c:pt idx="2230">
                  <c:v>66695.819364477065</c:v>
                </c:pt>
                <c:pt idx="2231">
                  <c:v>66577.605046619923</c:v>
                </c:pt>
                <c:pt idx="2232">
                  <c:v>66475.987518048481</c:v>
                </c:pt>
                <c:pt idx="2233">
                  <c:v>66388.24802876277</c:v>
                </c:pt>
                <c:pt idx="2234">
                  <c:v>66312.712185905635</c:v>
                </c:pt>
                <c:pt idx="2235">
                  <c:v>66240.778078762771</c:v>
                </c:pt>
                <c:pt idx="2236">
                  <c:v>66170.182046619913</c:v>
                </c:pt>
                <c:pt idx="2237">
                  <c:v>66094.968146619911</c:v>
                </c:pt>
                <c:pt idx="2238">
                  <c:v>66007.943679468546</c:v>
                </c:pt>
                <c:pt idx="2239">
                  <c:v>65941.592808697111</c:v>
                </c:pt>
                <c:pt idx="2240">
                  <c:v>65860.616919326276</c:v>
                </c:pt>
                <c:pt idx="2241">
                  <c:v>65823.27297562352</c:v>
                </c:pt>
                <c:pt idx="2242">
                  <c:v>65831.798989170871</c:v>
                </c:pt>
                <c:pt idx="2243">
                  <c:v>65862.467933146661</c:v>
                </c:pt>
                <c:pt idx="2244">
                  <c:v>65841.658112369143</c:v>
                </c:pt>
                <c:pt idx="2245">
                  <c:v>65850.184125916494</c:v>
                </c:pt>
                <c:pt idx="2246">
                  <c:v>65865.583400273827</c:v>
                </c:pt>
                <c:pt idx="2247">
                  <c:v>65911.25409181384</c:v>
                </c:pt>
                <c:pt idx="2248">
                  <c:v>65919.780105361191</c:v>
                </c:pt>
                <c:pt idx="2249">
                  <c:v>65949.570955145144</c:v>
                </c:pt>
                <c:pt idx="2250">
                  <c:v>65906.649326543309</c:v>
                </c:pt>
                <c:pt idx="2251">
                  <c:v>65767.505950113526</c:v>
                </c:pt>
                <c:pt idx="2252">
                  <c:v>65587.61031797067</c:v>
                </c:pt>
                <c:pt idx="2253">
                  <c:v>65411.945932256385</c:v>
                </c:pt>
                <c:pt idx="2254">
                  <c:v>65244.495403684952</c:v>
                </c:pt>
                <c:pt idx="2255">
                  <c:v>65107.554707256379</c:v>
                </c:pt>
                <c:pt idx="2256">
                  <c:v>65003.31133225638</c:v>
                </c:pt>
                <c:pt idx="2257">
                  <c:v>64922.781060827816</c:v>
                </c:pt>
                <c:pt idx="2258">
                  <c:v>64872.647596542098</c:v>
                </c:pt>
                <c:pt idx="2259">
                  <c:v>64828.460014399236</c:v>
                </c:pt>
                <c:pt idx="2260">
                  <c:v>64785.882146542092</c:v>
                </c:pt>
                <c:pt idx="2261">
                  <c:v>64794.408160089442</c:v>
                </c:pt>
                <c:pt idx="2262">
                  <c:v>64802.934173636801</c:v>
                </c:pt>
                <c:pt idx="2263">
                  <c:v>64811.460187184159</c:v>
                </c:pt>
                <c:pt idx="2264">
                  <c:v>64854.430199796312</c:v>
                </c:pt>
                <c:pt idx="2265">
                  <c:v>64912.037951846796</c:v>
                </c:pt>
                <c:pt idx="2266">
                  <c:v>64992.707060776396</c:v>
                </c:pt>
                <c:pt idx="2267">
                  <c:v>65017.458518269996</c:v>
                </c:pt>
                <c:pt idx="2268">
                  <c:v>65050.189713166954</c:v>
                </c:pt>
                <c:pt idx="2269">
                  <c:v>65121.533583905359</c:v>
                </c:pt>
                <c:pt idx="2270">
                  <c:v>65237.487314904669</c:v>
                </c:pt>
                <c:pt idx="2271">
                  <c:v>65305.459457168312</c:v>
                </c:pt>
                <c:pt idx="2272">
                  <c:v>65353.428254259401</c:v>
                </c:pt>
                <c:pt idx="2273">
                  <c:v>65346.056820589482</c:v>
                </c:pt>
                <c:pt idx="2274">
                  <c:v>65211.270836986441</c:v>
                </c:pt>
                <c:pt idx="2275">
                  <c:v>65043.340367699508</c:v>
                </c:pt>
                <c:pt idx="2276">
                  <c:v>64889.01814627093</c:v>
                </c:pt>
                <c:pt idx="2277">
                  <c:v>64824.203299842353</c:v>
                </c:pt>
                <c:pt idx="2278">
                  <c:v>64676.336667699492</c:v>
                </c:pt>
                <c:pt idx="2279">
                  <c:v>64564.913331985204</c:v>
                </c:pt>
                <c:pt idx="2280">
                  <c:v>64559.828946270922</c:v>
                </c:pt>
                <c:pt idx="2281">
                  <c:v>64585.66704556856</c:v>
                </c:pt>
                <c:pt idx="2282">
                  <c:v>64617.392362141458</c:v>
                </c:pt>
                <c:pt idx="2283">
                  <c:v>64651.471945261794</c:v>
                </c:pt>
                <c:pt idx="2284">
                  <c:v>64659.997958809152</c:v>
                </c:pt>
                <c:pt idx="2285">
                  <c:v>64617.10820880915</c:v>
                </c:pt>
                <c:pt idx="2286">
                  <c:v>64685.05056647757</c:v>
                </c:pt>
                <c:pt idx="2287">
                  <c:v>64840.52084588413</c:v>
                </c:pt>
                <c:pt idx="2288">
                  <c:v>64995.037326470672</c:v>
                </c:pt>
                <c:pt idx="2289">
                  <c:v>65156.801468037811</c:v>
                </c:pt>
                <c:pt idx="2290">
                  <c:v>65334.125381849008</c:v>
                </c:pt>
                <c:pt idx="2291">
                  <c:v>65567.653037785043</c:v>
                </c:pt>
                <c:pt idx="2292">
                  <c:v>65811.301270747339</c:v>
                </c:pt>
                <c:pt idx="2293">
                  <c:v>66062.38921964707</c:v>
                </c:pt>
                <c:pt idx="2294">
                  <c:v>66351.945517981032</c:v>
                </c:pt>
                <c:pt idx="2295">
                  <c:v>66602.620923239141</c:v>
                </c:pt>
                <c:pt idx="2296">
                  <c:v>66867.46546227271</c:v>
                </c:pt>
                <c:pt idx="2297">
                  <c:v>67021.526595146206</c:v>
                </c:pt>
                <c:pt idx="2298">
                  <c:v>66895.19612654073</c:v>
                </c:pt>
                <c:pt idx="2299">
                  <c:v>66830.972089396644</c:v>
                </c:pt>
                <c:pt idx="2300">
                  <c:v>66753.29965011093</c:v>
                </c:pt>
                <c:pt idx="2301">
                  <c:v>66775.011431370294</c:v>
                </c:pt>
                <c:pt idx="2302">
                  <c:v>66807.514942057402</c:v>
                </c:pt>
                <c:pt idx="2303">
                  <c:v>66858.156825896309</c:v>
                </c:pt>
                <c:pt idx="2304">
                  <c:v>66925.927848723688</c:v>
                </c:pt>
                <c:pt idx="2305">
                  <c:v>67004.05313545333</c:v>
                </c:pt>
                <c:pt idx="2306">
                  <c:v>67086.386931051078</c:v>
                </c:pt>
                <c:pt idx="2307">
                  <c:v>67169.817128485956</c:v>
                </c:pt>
                <c:pt idx="2308">
                  <c:v>67210.259947006503</c:v>
                </c:pt>
                <c:pt idx="2309">
                  <c:v>67218.785960553854</c:v>
                </c:pt>
                <c:pt idx="2310">
                  <c:v>67242.574024968111</c:v>
                </c:pt>
                <c:pt idx="2311">
                  <c:v>67298.896697919103</c:v>
                </c:pt>
                <c:pt idx="2312">
                  <c:v>67326.824282920163</c:v>
                </c:pt>
                <c:pt idx="2313">
                  <c:v>67376.770013121801</c:v>
                </c:pt>
                <c:pt idx="2314">
                  <c:v>67415.395723170222</c:v>
                </c:pt>
                <c:pt idx="2315">
                  <c:v>67501.142733580375</c:v>
                </c:pt>
                <c:pt idx="2316">
                  <c:v>67595.312586298242</c:v>
                </c:pt>
                <c:pt idx="2317">
                  <c:v>67737.044518382128</c:v>
                </c:pt>
                <c:pt idx="2318">
                  <c:v>67877.383824825258</c:v>
                </c:pt>
                <c:pt idx="2319">
                  <c:v>67997.299330669644</c:v>
                </c:pt>
                <c:pt idx="2320">
                  <c:v>68053.000210430662</c:v>
                </c:pt>
                <c:pt idx="2321">
                  <c:v>68067.225454235013</c:v>
                </c:pt>
                <c:pt idx="2322">
                  <c:v>68102.89009406793</c:v>
                </c:pt>
                <c:pt idx="2323">
                  <c:v>68107.072511817925</c:v>
                </c:pt>
                <c:pt idx="2324">
                  <c:v>68099.178911817929</c:v>
                </c:pt>
                <c:pt idx="2325">
                  <c:v>67936.154172532217</c:v>
                </c:pt>
                <c:pt idx="2326">
                  <c:v>67775.238793960787</c:v>
                </c:pt>
                <c:pt idx="2327">
                  <c:v>67644.535740389358</c:v>
                </c:pt>
                <c:pt idx="2328">
                  <c:v>67539.572308246497</c:v>
                </c:pt>
                <c:pt idx="2329">
                  <c:v>67466.185143960785</c:v>
                </c:pt>
                <c:pt idx="2330">
                  <c:v>67395.035772532225</c:v>
                </c:pt>
                <c:pt idx="2331">
                  <c:v>67327.085708246508</c:v>
                </c:pt>
                <c:pt idx="2332">
                  <c:v>67259.397222532221</c:v>
                </c:pt>
                <c:pt idx="2333">
                  <c:v>67186.477165389369</c:v>
                </c:pt>
                <c:pt idx="2334">
                  <c:v>67101.44194680822</c:v>
                </c:pt>
                <c:pt idx="2335">
                  <c:v>67006.795334627663</c:v>
                </c:pt>
                <c:pt idx="2336">
                  <c:v>66929.832247416707</c:v>
                </c:pt>
                <c:pt idx="2337">
                  <c:v>66875.417035881124</c:v>
                </c:pt>
                <c:pt idx="2338">
                  <c:v>66883.94304942849</c:v>
                </c:pt>
                <c:pt idx="2339">
                  <c:v>66899.691514317601</c:v>
                </c:pt>
                <c:pt idx="2340">
                  <c:v>66963.936956151651</c:v>
                </c:pt>
                <c:pt idx="2341">
                  <c:v>66987.273344311208</c:v>
                </c:pt>
                <c:pt idx="2342">
                  <c:v>67055.474969603965</c:v>
                </c:pt>
                <c:pt idx="2343">
                  <c:v>67112.529428507623</c:v>
                </c:pt>
                <c:pt idx="2344">
                  <c:v>67144.009666138285</c:v>
                </c:pt>
                <c:pt idx="2345">
                  <c:v>67142.041866758926</c:v>
                </c:pt>
                <c:pt idx="2346">
                  <c:v>67015.722489586886</c:v>
                </c:pt>
                <c:pt idx="2347">
                  <c:v>66877.876945299955</c:v>
                </c:pt>
                <c:pt idx="2348">
                  <c:v>66710.512648871387</c:v>
                </c:pt>
                <c:pt idx="2349">
                  <c:v>66553.393548871391</c:v>
                </c:pt>
                <c:pt idx="2350">
                  <c:v>66492.099952442819</c:v>
                </c:pt>
                <c:pt idx="2351">
                  <c:v>66460.616252442807</c:v>
                </c:pt>
                <c:pt idx="2352">
                  <c:v>66383.479831014236</c:v>
                </c:pt>
                <c:pt idx="2353">
                  <c:v>66328.024248871385</c:v>
                </c:pt>
                <c:pt idx="2354">
                  <c:v>66264.144459585674</c:v>
                </c:pt>
                <c:pt idx="2355">
                  <c:v>66202.920698871385</c:v>
                </c:pt>
                <c:pt idx="2356">
                  <c:v>66141.928334585667</c:v>
                </c:pt>
                <c:pt idx="2357">
                  <c:v>66077.364416728524</c:v>
                </c:pt>
                <c:pt idx="2358">
                  <c:v>65993.713773141295</c:v>
                </c:pt>
                <c:pt idx="2359">
                  <c:v>65916.960930211193</c:v>
                </c:pt>
                <c:pt idx="2360">
                  <c:v>65850.897345081074</c:v>
                </c:pt>
                <c:pt idx="2361">
                  <c:v>65811.474996322388</c:v>
                </c:pt>
                <c:pt idx="2362">
                  <c:v>65805.895613224464</c:v>
                </c:pt>
                <c:pt idx="2363">
                  <c:v>65814.421626771829</c:v>
                </c:pt>
                <c:pt idx="2364">
                  <c:v>65827.298861001007</c:v>
                </c:pt>
                <c:pt idx="2365">
                  <c:v>65838.867994972257</c:v>
                </c:pt>
                <c:pt idx="2366">
                  <c:v>65847.394008519623</c:v>
                </c:pt>
                <c:pt idx="2367">
                  <c:v>65853.561943267137</c:v>
                </c:pt>
                <c:pt idx="2368">
                  <c:v>65877.764905127653</c:v>
                </c:pt>
                <c:pt idx="2369">
                  <c:v>65864.81357860667</c:v>
                </c:pt>
                <c:pt idx="2370">
                  <c:v>65818.767582859538</c:v>
                </c:pt>
                <c:pt idx="2371">
                  <c:v>65759.681797857105</c:v>
                </c:pt>
                <c:pt idx="2372">
                  <c:v>65587.689572857111</c:v>
                </c:pt>
                <c:pt idx="2373">
                  <c:v>65406.310701428542</c:v>
                </c:pt>
                <c:pt idx="2374">
                  <c:v>65243.151783571389</c:v>
                </c:pt>
                <c:pt idx="2375">
                  <c:v>65111.754540714246</c:v>
                </c:pt>
                <c:pt idx="2376">
                  <c:v>65012.229640714257</c:v>
                </c:pt>
                <c:pt idx="2377">
                  <c:v>64934.536490714258</c:v>
                </c:pt>
                <c:pt idx="2378">
                  <c:v>64868.372919285692</c:v>
                </c:pt>
                <c:pt idx="2379">
                  <c:v>64805.660172857126</c:v>
                </c:pt>
                <c:pt idx="2380">
                  <c:v>64735.124504999978</c:v>
                </c:pt>
                <c:pt idx="2381">
                  <c:v>64660.313033571409</c:v>
                </c:pt>
                <c:pt idx="2382">
                  <c:v>64575.675409265023</c:v>
                </c:pt>
                <c:pt idx="2383">
                  <c:v>64493.97494775377</c:v>
                </c:pt>
                <c:pt idx="2384">
                  <c:v>64464.636951885048</c:v>
                </c:pt>
                <c:pt idx="2385">
                  <c:v>64448.68026595188</c:v>
                </c:pt>
                <c:pt idx="2386">
                  <c:v>64452.668875620198</c:v>
                </c:pt>
                <c:pt idx="2387">
                  <c:v>64461.194889167557</c:v>
                </c:pt>
                <c:pt idx="2388">
                  <c:v>64528.137753171533</c:v>
                </c:pt>
                <c:pt idx="2389">
                  <c:v>64598.267826617361</c:v>
                </c:pt>
                <c:pt idx="2390">
                  <c:v>64696.708861265412</c:v>
                </c:pt>
                <c:pt idx="2391">
                  <c:v>64752.433910755368</c:v>
                </c:pt>
                <c:pt idx="2392">
                  <c:v>64816.511694941786</c:v>
                </c:pt>
                <c:pt idx="2393">
                  <c:v>64838.183383571581</c:v>
                </c:pt>
                <c:pt idx="2394">
                  <c:v>64880.671116413141</c:v>
                </c:pt>
                <c:pt idx="2395">
                  <c:v>64885.314213261954</c:v>
                </c:pt>
                <c:pt idx="2396">
                  <c:v>64817.903702547672</c:v>
                </c:pt>
                <c:pt idx="2397">
                  <c:v>64655.321634690525</c:v>
                </c:pt>
                <c:pt idx="2398">
                  <c:v>64508.273309690514</c:v>
                </c:pt>
                <c:pt idx="2399">
                  <c:v>64471.155609690511</c:v>
                </c:pt>
                <c:pt idx="2400">
                  <c:v>64387.952577547658</c:v>
                </c:pt>
                <c:pt idx="2401">
                  <c:v>64326.0883204048</c:v>
                </c:pt>
                <c:pt idx="2402">
                  <c:v>64259.150073976234</c:v>
                </c:pt>
                <c:pt idx="2403">
                  <c:v>64197.171759690522</c:v>
                </c:pt>
                <c:pt idx="2404">
                  <c:v>64154.090856119095</c:v>
                </c:pt>
                <c:pt idx="2405">
                  <c:v>64106.432327547671</c:v>
                </c:pt>
                <c:pt idx="2406">
                  <c:v>64052.867521092339</c:v>
                </c:pt>
                <c:pt idx="2407">
                  <c:v>64069.632576035241</c:v>
                </c:pt>
                <c:pt idx="2408">
                  <c:v>64096.812275113538</c:v>
                </c:pt>
                <c:pt idx="2409">
                  <c:v>64110.634417340276</c:v>
                </c:pt>
                <c:pt idx="2410">
                  <c:v>64148.303910368806</c:v>
                </c:pt>
                <c:pt idx="2411">
                  <c:v>64156.829923916164</c:v>
                </c:pt>
                <c:pt idx="2412">
                  <c:v>64210.799259782725</c:v>
                </c:pt>
                <c:pt idx="2413">
                  <c:v>64229.963743502238</c:v>
                </c:pt>
                <c:pt idx="2414">
                  <c:v>64238.489757049596</c:v>
                </c:pt>
                <c:pt idx="2415">
                  <c:v>64288.042405023843</c:v>
                </c:pt>
                <c:pt idx="2416">
                  <c:v>64315.246241441324</c:v>
                </c:pt>
                <c:pt idx="2417">
                  <c:v>64310.777127782334</c:v>
                </c:pt>
                <c:pt idx="2418">
                  <c:v>64168.837359894787</c:v>
                </c:pt>
                <c:pt idx="2419">
                  <c:v>64013.087642749502</c:v>
                </c:pt>
                <c:pt idx="2420">
                  <c:v>63844.646849892357</c:v>
                </c:pt>
                <c:pt idx="2421">
                  <c:v>63687.527749892361</c:v>
                </c:pt>
                <c:pt idx="2422">
                  <c:v>63547.54204632093</c:v>
                </c:pt>
                <c:pt idx="2423">
                  <c:v>63430.776471320925</c:v>
                </c:pt>
                <c:pt idx="2424">
                  <c:v>63327.026071320928</c:v>
                </c:pt>
                <c:pt idx="2425">
                  <c:v>63335.552084868286</c:v>
                </c:pt>
                <c:pt idx="2426">
                  <c:v>63285.489045582573</c:v>
                </c:pt>
                <c:pt idx="2427">
                  <c:v>63223.078120582577</c:v>
                </c:pt>
                <c:pt idx="2428">
                  <c:v>63180.842317011149</c:v>
                </c:pt>
                <c:pt idx="2429">
                  <c:v>63119.719163439724</c:v>
                </c:pt>
                <c:pt idx="2430">
                  <c:v>63059.231969128479</c:v>
                </c:pt>
                <c:pt idx="2431">
                  <c:v>63022.810054039714</c:v>
                </c:pt>
                <c:pt idx="2432">
                  <c:v>63031.336067587064</c:v>
                </c:pt>
                <c:pt idx="2433">
                  <c:v>63039.862081134423</c:v>
                </c:pt>
                <c:pt idx="2434">
                  <c:v>63043.071685648567</c:v>
                </c:pt>
                <c:pt idx="2435">
                  <c:v>63081.972739212833</c:v>
                </c:pt>
                <c:pt idx="2436">
                  <c:v>63128.58164939929</c:v>
                </c:pt>
                <c:pt idx="2437">
                  <c:v>63181.24758705555</c:v>
                </c:pt>
                <c:pt idx="2438">
                  <c:v>63192.350432048857</c:v>
                </c:pt>
                <c:pt idx="2439">
                  <c:v>63200.876445596208</c:v>
                </c:pt>
                <c:pt idx="2440">
                  <c:v>63192.1823968436</c:v>
                </c:pt>
                <c:pt idx="2441">
                  <c:v>63099.955217444789</c:v>
                </c:pt>
                <c:pt idx="2442">
                  <c:v>62958.249299545088</c:v>
                </c:pt>
                <c:pt idx="2443">
                  <c:v>62790.310310971225</c:v>
                </c:pt>
                <c:pt idx="2444">
                  <c:v>62614.489268114077</c:v>
                </c:pt>
                <c:pt idx="2445">
                  <c:v>62443.386700256939</c:v>
                </c:pt>
                <c:pt idx="2446">
                  <c:v>62288.149878828364</c:v>
                </c:pt>
                <c:pt idx="2447">
                  <c:v>62151.867443114075</c:v>
                </c:pt>
                <c:pt idx="2448">
                  <c:v>62041.159343114079</c:v>
                </c:pt>
                <c:pt idx="2449">
                  <c:v>61949.878482399785</c:v>
                </c:pt>
                <c:pt idx="2450">
                  <c:v>61881.179610971223</c:v>
                </c:pt>
                <c:pt idx="2451">
                  <c:v>61819.462875256933</c:v>
                </c:pt>
                <c:pt idx="2452">
                  <c:v>61759.627493114072</c:v>
                </c:pt>
                <c:pt idx="2453">
                  <c:v>61699.578063112858</c:v>
                </c:pt>
                <c:pt idx="2454">
                  <c:v>61632.428733093395</c:v>
                </c:pt>
                <c:pt idx="2455">
                  <c:v>61586.063443004634</c:v>
                </c:pt>
                <c:pt idx="2456">
                  <c:v>61547.80603574017</c:v>
                </c:pt>
                <c:pt idx="2457">
                  <c:v>61501.812331310961</c:v>
                </c:pt>
                <c:pt idx="2458">
                  <c:v>61485.995050366852</c:v>
                </c:pt>
                <c:pt idx="2459">
                  <c:v>61494.52106391421</c:v>
                </c:pt>
                <c:pt idx="2460">
                  <c:v>61502.527902459879</c:v>
                </c:pt>
                <c:pt idx="2461">
                  <c:v>61516.429052986801</c:v>
                </c:pt>
                <c:pt idx="2462">
                  <c:v>61524.955066534152</c:v>
                </c:pt>
                <c:pt idx="2463">
                  <c:v>61591.648633621706</c:v>
                </c:pt>
                <c:pt idx="2464">
                  <c:v>61611.453690556693</c:v>
                </c:pt>
                <c:pt idx="2465">
                  <c:v>61503.039068349382</c:v>
                </c:pt>
                <c:pt idx="2466">
                  <c:v>61350.384439035704</c:v>
                </c:pt>
                <c:pt idx="2467">
                  <c:v>61184.088119748769</c:v>
                </c:pt>
                <c:pt idx="2468">
                  <c:v>61177.743869748767</c:v>
                </c:pt>
                <c:pt idx="2469">
                  <c:v>61105.242637605908</c:v>
                </c:pt>
                <c:pt idx="2470">
                  <c:v>61109.4891421059</c:v>
                </c:pt>
                <c:pt idx="2471">
                  <c:v>61256.678388568587</c:v>
                </c:pt>
                <c:pt idx="2472">
                  <c:v>61417.45798630741</c:v>
                </c:pt>
                <c:pt idx="2473">
                  <c:v>61584.797098359733</c:v>
                </c:pt>
                <c:pt idx="2474">
                  <c:v>61665.526153693136</c:v>
                </c:pt>
                <c:pt idx="2475">
                  <c:v>61841.887978132596</c:v>
                </c:pt>
                <c:pt idx="2476">
                  <c:v>62056.269147428589</c:v>
                </c:pt>
                <c:pt idx="2477">
                  <c:v>62230.413725181599</c:v>
                </c:pt>
                <c:pt idx="2478">
                  <c:v>62265.743390763659</c:v>
                </c:pt>
                <c:pt idx="2479">
                  <c:v>62469.118976792539</c:v>
                </c:pt>
                <c:pt idx="2480">
                  <c:v>62664.001114194201</c:v>
                </c:pt>
                <c:pt idx="2481">
                  <c:v>62894.206925302184</c:v>
                </c:pt>
                <c:pt idx="2482">
                  <c:v>63120.621978916133</c:v>
                </c:pt>
                <c:pt idx="2483">
                  <c:v>63345.570072733448</c:v>
                </c:pt>
                <c:pt idx="2484">
                  <c:v>63583.23002552949</c:v>
                </c:pt>
                <c:pt idx="2485">
                  <c:v>63820.615641818134</c:v>
                </c:pt>
                <c:pt idx="2486">
                  <c:v>64031.141690446784</c:v>
                </c:pt>
                <c:pt idx="2487">
                  <c:v>64266.744166958437</c:v>
                </c:pt>
                <c:pt idx="2488">
                  <c:v>64480.840111425649</c:v>
                </c:pt>
                <c:pt idx="2489">
                  <c:v>64703.391354061619</c:v>
                </c:pt>
                <c:pt idx="2490">
                  <c:v>64822.744727056721</c:v>
                </c:pt>
                <c:pt idx="2491">
                  <c:v>64839.065850544444</c:v>
                </c:pt>
                <c:pt idx="2492">
                  <c:v>64849.353733214397</c:v>
                </c:pt>
                <c:pt idx="2493">
                  <c:v>64844.186586785829</c:v>
                </c:pt>
                <c:pt idx="2494">
                  <c:v>64848.778173785831</c:v>
                </c:pt>
                <c:pt idx="2495">
                  <c:v>64857.304187333189</c:v>
                </c:pt>
                <c:pt idx="2496">
                  <c:v>64861.41377358319</c:v>
                </c:pt>
                <c:pt idx="2497">
                  <c:v>64891.571165796791</c:v>
                </c:pt>
                <c:pt idx="2498">
                  <c:v>64828.184351511081</c:v>
                </c:pt>
                <c:pt idx="2499">
                  <c:v>64785.697030082505</c:v>
                </c:pt>
                <c:pt idx="2500">
                  <c:v>64743.219769368225</c:v>
                </c:pt>
                <c:pt idx="2501">
                  <c:v>64678.062269368231</c:v>
                </c:pt>
                <c:pt idx="2502">
                  <c:v>64689.166825428721</c:v>
                </c:pt>
                <c:pt idx="2503">
                  <c:v>64623.305764677956</c:v>
                </c:pt>
                <c:pt idx="2504">
                  <c:v>64631.831778225314</c:v>
                </c:pt>
                <c:pt idx="2505">
                  <c:v>64690.580107240683</c:v>
                </c:pt>
                <c:pt idx="2506">
                  <c:v>64726.150631657198</c:v>
                </c:pt>
                <c:pt idx="2507">
                  <c:v>64733.979966382125</c:v>
                </c:pt>
                <c:pt idx="2508">
                  <c:v>64737.081791630873</c:v>
                </c:pt>
                <c:pt idx="2509">
                  <c:v>64764.320082453814</c:v>
                </c:pt>
                <c:pt idx="2510">
                  <c:v>64782.583881004888</c:v>
                </c:pt>
                <c:pt idx="2511">
                  <c:v>64835.339635990153</c:v>
                </c:pt>
                <c:pt idx="2512">
                  <c:v>64843.865649537511</c:v>
                </c:pt>
                <c:pt idx="2513">
                  <c:v>64828.982912350875</c:v>
                </c:pt>
                <c:pt idx="2514">
                  <c:v>64798.640341585517</c:v>
                </c:pt>
                <c:pt idx="2515">
                  <c:v>64642.3891301533</c:v>
                </c:pt>
                <c:pt idx="2516">
                  <c:v>64484.220326581868</c:v>
                </c:pt>
                <c:pt idx="2517">
                  <c:v>64301.920183724724</c:v>
                </c:pt>
                <c:pt idx="2518">
                  <c:v>64134.308683724725</c:v>
                </c:pt>
                <c:pt idx="2519">
                  <c:v>63996.919569439007</c:v>
                </c:pt>
                <c:pt idx="2520">
                  <c:v>63896.443215867585</c:v>
                </c:pt>
                <c:pt idx="2521">
                  <c:v>63824.897162296154</c:v>
                </c:pt>
                <c:pt idx="2522">
                  <c:v>63753.355423010442</c:v>
                </c:pt>
                <c:pt idx="2523">
                  <c:v>63693.258462296159</c:v>
                </c:pt>
                <c:pt idx="2524">
                  <c:v>63633.392898010439</c:v>
                </c:pt>
                <c:pt idx="2525">
                  <c:v>63560.973103723511</c:v>
                </c:pt>
                <c:pt idx="2526">
                  <c:v>63493.828170114386</c:v>
                </c:pt>
                <c:pt idx="2527">
                  <c:v>63448.829692157524</c:v>
                </c:pt>
                <c:pt idx="2528">
                  <c:v>63457.355705704875</c:v>
                </c:pt>
                <c:pt idx="2529">
                  <c:v>63463.48555028929</c:v>
                </c:pt>
                <c:pt idx="2530">
                  <c:v>63472.011563836641</c:v>
                </c:pt>
                <c:pt idx="2531">
                  <c:v>63480.537577383999</c:v>
                </c:pt>
                <c:pt idx="2532">
                  <c:v>63496.017078077282</c:v>
                </c:pt>
                <c:pt idx="2533">
                  <c:v>63516.409687649677</c:v>
                </c:pt>
                <c:pt idx="2534">
                  <c:v>63533.727133352615</c:v>
                </c:pt>
                <c:pt idx="2535">
                  <c:v>63542.253146899966</c:v>
                </c:pt>
                <c:pt idx="2536">
                  <c:v>63532.475408855556</c:v>
                </c:pt>
                <c:pt idx="2537">
                  <c:v>63461.238268742469</c:v>
                </c:pt>
                <c:pt idx="2538">
                  <c:v>63346.76557870234</c:v>
                </c:pt>
                <c:pt idx="2539">
                  <c:v>63217.579536557045</c:v>
                </c:pt>
                <c:pt idx="2540">
                  <c:v>63056.805007985618</c:v>
                </c:pt>
                <c:pt idx="2541">
                  <c:v>62873.116486557046</c:v>
                </c:pt>
                <c:pt idx="2542">
                  <c:v>62704.408368699907</c:v>
                </c:pt>
                <c:pt idx="2543">
                  <c:v>62564.363225842753</c:v>
                </c:pt>
                <c:pt idx="2544">
                  <c:v>62463.922800842753</c:v>
                </c:pt>
                <c:pt idx="2545">
                  <c:v>62386.893657985609</c:v>
                </c:pt>
                <c:pt idx="2546">
                  <c:v>62322.269375842749</c:v>
                </c:pt>
                <c:pt idx="2547">
                  <c:v>62261.24682941418</c:v>
                </c:pt>
                <c:pt idx="2548">
                  <c:v>62192.381240128467</c:v>
                </c:pt>
                <c:pt idx="2549">
                  <c:v>62127.10752655461</c:v>
                </c:pt>
                <c:pt idx="2550">
                  <c:v>62057.204215091988</c:v>
                </c:pt>
                <c:pt idx="2551">
                  <c:v>62065.730228639346</c:v>
                </c:pt>
                <c:pt idx="2552">
                  <c:v>62094.861580546945</c:v>
                </c:pt>
                <c:pt idx="2553">
                  <c:v>62114.887193031478</c:v>
                </c:pt>
                <c:pt idx="2554">
                  <c:v>62123.413206578836</c:v>
                </c:pt>
                <c:pt idx="2555">
                  <c:v>62215.720016054271</c:v>
                </c:pt>
                <c:pt idx="2556">
                  <c:v>62288.071509513924</c:v>
                </c:pt>
                <c:pt idx="2557">
                  <c:v>62365.30005590849</c:v>
                </c:pt>
                <c:pt idx="2558">
                  <c:v>62400.279592193765</c:v>
                </c:pt>
                <c:pt idx="2559">
                  <c:v>62424.366432473631</c:v>
                </c:pt>
                <c:pt idx="2560">
                  <c:v>62432.892446020989</c:v>
                </c:pt>
                <c:pt idx="2561">
                  <c:v>62503.08960161158</c:v>
                </c:pt>
                <c:pt idx="2562">
                  <c:v>62551.021392597278</c:v>
                </c:pt>
                <c:pt idx="2563">
                  <c:v>62559.547406144637</c:v>
                </c:pt>
                <c:pt idx="2564">
                  <c:v>62504.753031144639</c:v>
                </c:pt>
                <c:pt idx="2565">
                  <c:v>62430.410688287498</c:v>
                </c:pt>
                <c:pt idx="2566">
                  <c:v>62368.443024001783</c:v>
                </c:pt>
                <c:pt idx="2567">
                  <c:v>62254.22280971607</c:v>
                </c:pt>
                <c:pt idx="2568">
                  <c:v>62172.7904632875</c:v>
                </c:pt>
                <c:pt idx="2569">
                  <c:v>62094.312577573211</c:v>
                </c:pt>
                <c:pt idx="2570">
                  <c:v>62028.813013287494</c:v>
                </c:pt>
                <c:pt idx="2571">
                  <c:v>61968.786477573201</c:v>
                </c:pt>
                <c:pt idx="2572">
                  <c:v>61909.273038287494</c:v>
                </c:pt>
                <c:pt idx="2573">
                  <c:v>61846.303228285062</c:v>
                </c:pt>
                <c:pt idx="2574">
                  <c:v>61854.829241832413</c:v>
                </c:pt>
                <c:pt idx="2575">
                  <c:v>61863.355255379771</c:v>
                </c:pt>
                <c:pt idx="2576">
                  <c:v>61934.12417761299</c:v>
                </c:pt>
                <c:pt idx="2577">
                  <c:v>61987.295778249194</c:v>
                </c:pt>
                <c:pt idx="2578">
                  <c:v>62062.067255546062</c:v>
                </c:pt>
                <c:pt idx="2579">
                  <c:v>62152.320655721473</c:v>
                </c:pt>
                <c:pt idx="2580">
                  <c:v>62249.2080947086</c:v>
                </c:pt>
                <c:pt idx="2581">
                  <c:v>62351.613546847992</c:v>
                </c:pt>
                <c:pt idx="2582">
                  <c:v>62416.77485661734</c:v>
                </c:pt>
                <c:pt idx="2583">
                  <c:v>62504.468620268199</c:v>
                </c:pt>
                <c:pt idx="2584">
                  <c:v>62610.232105401556</c:v>
                </c:pt>
                <c:pt idx="2585">
                  <c:v>62676.863331277287</c:v>
                </c:pt>
                <c:pt idx="2586">
                  <c:v>62720.167595834275</c:v>
                </c:pt>
                <c:pt idx="2587">
                  <c:v>62728.237722581296</c:v>
                </c:pt>
                <c:pt idx="2588">
                  <c:v>62666.893822581296</c:v>
                </c:pt>
                <c:pt idx="2589">
                  <c:v>62595.630058295581</c:v>
                </c:pt>
                <c:pt idx="2590">
                  <c:v>62539.225969009873</c:v>
                </c:pt>
                <c:pt idx="2591">
                  <c:v>62426.112433295581</c:v>
                </c:pt>
                <c:pt idx="2592">
                  <c:v>62341.903329724155</c:v>
                </c:pt>
                <c:pt idx="2593">
                  <c:v>62262.087369009867</c:v>
                </c:pt>
                <c:pt idx="2594">
                  <c:v>62193.539408295575</c:v>
                </c:pt>
                <c:pt idx="2595">
                  <c:v>62131.581215438433</c:v>
                </c:pt>
                <c:pt idx="2596">
                  <c:v>62089.908811867004</c:v>
                </c:pt>
                <c:pt idx="2597">
                  <c:v>62030.248976864576</c:v>
                </c:pt>
                <c:pt idx="2598">
                  <c:v>61994.695302539949</c:v>
                </c:pt>
                <c:pt idx="2599">
                  <c:v>62003.221316087307</c:v>
                </c:pt>
                <c:pt idx="2600">
                  <c:v>62033.698679242792</c:v>
                </c:pt>
                <c:pt idx="2601">
                  <c:v>62076.955996104305</c:v>
                </c:pt>
                <c:pt idx="2602">
                  <c:v>62136.757489983669</c:v>
                </c:pt>
                <c:pt idx="2603">
                  <c:v>62253.336799193101</c:v>
                </c:pt>
                <c:pt idx="2604">
                  <c:v>62342.009415718596</c:v>
                </c:pt>
                <c:pt idx="2605">
                  <c:v>62399.00069332523</c:v>
                </c:pt>
                <c:pt idx="2606">
                  <c:v>62407.526706872588</c:v>
                </c:pt>
                <c:pt idx="2607">
                  <c:v>62404.802392447033</c:v>
                </c:pt>
                <c:pt idx="2608">
                  <c:v>62368.567827352184</c:v>
                </c:pt>
                <c:pt idx="2609">
                  <c:v>62516.13540918041</c:v>
                </c:pt>
                <c:pt idx="2610">
                  <c:v>62524.449149569686</c:v>
                </c:pt>
                <c:pt idx="2611">
                  <c:v>62528.219680668495</c:v>
                </c:pt>
                <c:pt idx="2612">
                  <c:v>62528.956203168491</c:v>
                </c:pt>
                <c:pt idx="2613">
                  <c:v>62385.600160311347</c:v>
                </c:pt>
                <c:pt idx="2614">
                  <c:v>62255.634928168496</c:v>
                </c:pt>
                <c:pt idx="2615">
                  <c:v>62144.18141031135</c:v>
                </c:pt>
                <c:pt idx="2616">
                  <c:v>62138.915931739924</c:v>
                </c:pt>
                <c:pt idx="2617">
                  <c:v>62146.550289239924</c:v>
                </c:pt>
                <c:pt idx="2618">
                  <c:v>62183.955133068994</c:v>
                </c:pt>
                <c:pt idx="2619">
                  <c:v>62192.481146616352</c:v>
                </c:pt>
                <c:pt idx="2620">
                  <c:v>62201.007160163703</c:v>
                </c:pt>
                <c:pt idx="2621">
                  <c:v>62209.533173711061</c:v>
                </c:pt>
                <c:pt idx="2622">
                  <c:v>62248.377855360428</c:v>
                </c:pt>
                <c:pt idx="2623">
                  <c:v>62422.146262061098</c:v>
                </c:pt>
                <c:pt idx="2624">
                  <c:v>62636.152811196094</c:v>
                </c:pt>
                <c:pt idx="2625">
                  <c:v>62890.445833045662</c:v>
                </c:pt>
                <c:pt idx="2626">
                  <c:v>63124.668403752228</c:v>
                </c:pt>
                <c:pt idx="2627">
                  <c:v>63373.336816141695</c:v>
                </c:pt>
                <c:pt idx="2628">
                  <c:v>63627.252161343291</c:v>
                </c:pt>
                <c:pt idx="2629">
                  <c:v>63886.676963065518</c:v>
                </c:pt>
                <c:pt idx="2630">
                  <c:v>64109.302169066912</c:v>
                </c:pt>
                <c:pt idx="2631">
                  <c:v>64325.589095835574</c:v>
                </c:pt>
                <c:pt idx="2632">
                  <c:v>64524.529868285215</c:v>
                </c:pt>
                <c:pt idx="2633">
                  <c:v>64685.977912464339</c:v>
                </c:pt>
                <c:pt idx="2634">
                  <c:v>64821.819322015115</c:v>
                </c:pt>
                <c:pt idx="2635">
                  <c:v>64765.961995579244</c:v>
                </c:pt>
                <c:pt idx="2636">
                  <c:v>64764.990167007818</c:v>
                </c:pt>
                <c:pt idx="2637">
                  <c:v>64762.167167007821</c:v>
                </c:pt>
                <c:pt idx="2638">
                  <c:v>64767.108766257821</c:v>
                </c:pt>
                <c:pt idx="2639">
                  <c:v>64777.919360331784</c:v>
                </c:pt>
                <c:pt idx="2640">
                  <c:v>64804.662045350284</c:v>
                </c:pt>
                <c:pt idx="2641">
                  <c:v>64880.879942076164</c:v>
                </c:pt>
                <c:pt idx="2642">
                  <c:v>64918.800888672122</c:v>
                </c:pt>
                <c:pt idx="2643">
                  <c:v>64927.32690221948</c:v>
                </c:pt>
                <c:pt idx="2644">
                  <c:v>64965.045708428966</c:v>
                </c:pt>
                <c:pt idx="2645">
                  <c:v>64996.381281853464</c:v>
                </c:pt>
                <c:pt idx="2646">
                  <c:v>65152.927598776456</c:v>
                </c:pt>
                <c:pt idx="2647">
                  <c:v>65346.919161680889</c:v>
                </c:pt>
                <c:pt idx="2648">
                  <c:v>65518.703079662693</c:v>
                </c:pt>
                <c:pt idx="2649">
                  <c:v>65783.445996058304</c:v>
                </c:pt>
                <c:pt idx="2650">
                  <c:v>66070.205974792116</c:v>
                </c:pt>
                <c:pt idx="2651">
                  <c:v>66374.233536734988</c:v>
                </c:pt>
                <c:pt idx="2652">
                  <c:v>66684.583831498778</c:v>
                </c:pt>
                <c:pt idx="2653">
                  <c:v>66999.211862253811</c:v>
                </c:pt>
                <c:pt idx="2654">
                  <c:v>67311.047908868146</c:v>
                </c:pt>
                <c:pt idx="2655">
                  <c:v>67613.872191017712</c:v>
                </c:pt>
                <c:pt idx="2656">
                  <c:v>67893.119360795215</c:v>
                </c:pt>
                <c:pt idx="2657">
                  <c:v>68126.250150140884</c:v>
                </c:pt>
                <c:pt idx="2658">
                  <c:v>68299.953543474519</c:v>
                </c:pt>
                <c:pt idx="2659">
                  <c:v>68465.756711121765</c:v>
                </c:pt>
                <c:pt idx="2660">
                  <c:v>68494.20750367947</c:v>
                </c:pt>
                <c:pt idx="2661">
                  <c:v>68515.702679574737</c:v>
                </c:pt>
                <c:pt idx="2662">
                  <c:v>68639.617377056944</c:v>
                </c:pt>
                <c:pt idx="2663">
                  <c:v>68688.478163584194</c:v>
                </c:pt>
                <c:pt idx="2664">
                  <c:v>68754.653529719362</c:v>
                </c:pt>
                <c:pt idx="2665">
                  <c:v>68831.520648397011</c:v>
                </c:pt>
                <c:pt idx="2666">
                  <c:v>68912.327424230039</c:v>
                </c:pt>
                <c:pt idx="2667">
                  <c:v>68993.705412794676</c:v>
                </c:pt>
                <c:pt idx="2668">
                  <c:v>69167.617536844962</c:v>
                </c:pt>
                <c:pt idx="2669">
                  <c:v>69337.022778638726</c:v>
                </c:pt>
                <c:pt idx="2670">
                  <c:v>69571.879092247065</c:v>
                </c:pt>
                <c:pt idx="2671">
                  <c:v>69806.958609193724</c:v>
                </c:pt>
                <c:pt idx="2672">
                  <c:v>70055.69134174443</c:v>
                </c:pt>
                <c:pt idx="2673">
                  <c:v>70328.542166537445</c:v>
                </c:pt>
                <c:pt idx="2674">
                  <c:v>70620.120123172674</c:v>
                </c:pt>
                <c:pt idx="2675">
                  <c:v>70926.238465649192</c:v>
                </c:pt>
                <c:pt idx="2676">
                  <c:v>71238.261761798422</c:v>
                </c:pt>
                <c:pt idx="2677">
                  <c:v>71553.603161808322</c:v>
                </c:pt>
                <c:pt idx="2678">
                  <c:v>71866.915718871969</c:v>
                </c:pt>
                <c:pt idx="2679">
                  <c:v>72169.3446966349</c:v>
                </c:pt>
                <c:pt idx="2680">
                  <c:v>72447.409278668405</c:v>
                </c:pt>
                <c:pt idx="2681">
                  <c:v>72682.092673305917</c:v>
                </c:pt>
                <c:pt idx="2682">
                  <c:v>72861.668273642746</c:v>
                </c:pt>
                <c:pt idx="2683">
                  <c:v>72995.645488749564</c:v>
                </c:pt>
                <c:pt idx="2684">
                  <c:v>73028.821873711961</c:v>
                </c:pt>
                <c:pt idx="2685">
                  <c:v>73146.036918630591</c:v>
                </c:pt>
                <c:pt idx="2686">
                  <c:v>73147.098804630601</c:v>
                </c:pt>
                <c:pt idx="2687">
                  <c:v>73155.624818177952</c:v>
                </c:pt>
                <c:pt idx="2688">
                  <c:v>73222.052468594149</c:v>
                </c:pt>
                <c:pt idx="2689">
                  <c:v>73259.327336097747</c:v>
                </c:pt>
                <c:pt idx="2690">
                  <c:v>73301.048832984234</c:v>
                </c:pt>
                <c:pt idx="2691">
                  <c:v>73478.247079263936</c:v>
                </c:pt>
                <c:pt idx="2692">
                  <c:v>73561.595520183721</c:v>
                </c:pt>
                <c:pt idx="2693">
                  <c:v>73641.104018046506</c:v>
                </c:pt>
                <c:pt idx="2694">
                  <c:v>73716.106291487784</c:v>
                </c:pt>
                <c:pt idx="2695">
                  <c:v>73883.489976533077</c:v>
                </c:pt>
                <c:pt idx="2696">
                  <c:v>74102.500178301896</c:v>
                </c:pt>
                <c:pt idx="2697">
                  <c:v>74342.006565892196</c:v>
                </c:pt>
                <c:pt idx="2698">
                  <c:v>74640.147002364349</c:v>
                </c:pt>
                <c:pt idx="2699">
                  <c:v>74948.822090167829</c:v>
                </c:pt>
                <c:pt idx="2700">
                  <c:v>75262.87316905873</c:v>
                </c:pt>
                <c:pt idx="2701">
                  <c:v>75584.149420489237</c:v>
                </c:pt>
                <c:pt idx="2702">
                  <c:v>75898.261525595779</c:v>
                </c:pt>
                <c:pt idx="2703">
                  <c:v>76202.237152906499</c:v>
                </c:pt>
                <c:pt idx="2704">
                  <c:v>76449.36970424153</c:v>
                </c:pt>
                <c:pt idx="2705">
                  <c:v>76655.882922649602</c:v>
                </c:pt>
                <c:pt idx="2706">
                  <c:v>76709.310174675818</c:v>
                </c:pt>
                <c:pt idx="2707">
                  <c:v>76717.836188223184</c:v>
                </c:pt>
                <c:pt idx="2708">
                  <c:v>76667.317616794608</c:v>
                </c:pt>
                <c:pt idx="2709">
                  <c:v>76521.074148937463</c:v>
                </c:pt>
                <c:pt idx="2710">
                  <c:v>76465.293823937463</c:v>
                </c:pt>
                <c:pt idx="2711">
                  <c:v>76433.357391794605</c:v>
                </c:pt>
                <c:pt idx="2712">
                  <c:v>76458.712689986249</c:v>
                </c:pt>
                <c:pt idx="2713">
                  <c:v>76467.2387035336</c:v>
                </c:pt>
                <c:pt idx="2714">
                  <c:v>76419.892057105026</c:v>
                </c:pt>
                <c:pt idx="2715">
                  <c:v>76376.318178533606</c:v>
                </c:pt>
                <c:pt idx="2716">
                  <c:v>76332.714117819312</c:v>
                </c:pt>
                <c:pt idx="2717">
                  <c:v>76285.531927097734</c:v>
                </c:pt>
                <c:pt idx="2718">
                  <c:v>76294.057940645085</c:v>
                </c:pt>
                <c:pt idx="2719">
                  <c:v>76332.935060442134</c:v>
                </c:pt>
                <c:pt idx="2720">
                  <c:v>76385.256065024165</c:v>
                </c:pt>
                <c:pt idx="2721">
                  <c:v>76423.136358524003</c:v>
                </c:pt>
                <c:pt idx="2722">
                  <c:v>76480.009239529303</c:v>
                </c:pt>
                <c:pt idx="2723">
                  <c:v>76511.504761867953</c:v>
                </c:pt>
                <c:pt idx="2724">
                  <c:v>76589.393410223682</c:v>
                </c:pt>
                <c:pt idx="2725">
                  <c:v>76621.374622627598</c:v>
                </c:pt>
                <c:pt idx="2726">
                  <c:v>76652.768779605976</c:v>
                </c:pt>
                <c:pt idx="2727">
                  <c:v>76717.738102597868</c:v>
                </c:pt>
                <c:pt idx="2728">
                  <c:v>76692.081830317606</c:v>
                </c:pt>
                <c:pt idx="2729">
                  <c:v>76604.071759521845</c:v>
                </c:pt>
                <c:pt idx="2730">
                  <c:v>76498.896911620919</c:v>
                </c:pt>
                <c:pt idx="2731">
                  <c:v>76463.159983037331</c:v>
                </c:pt>
                <c:pt idx="2732">
                  <c:v>76333.194750894472</c:v>
                </c:pt>
                <c:pt idx="2733">
                  <c:v>76164.281104465917</c:v>
                </c:pt>
                <c:pt idx="2734">
                  <c:v>76025.985600894477</c:v>
                </c:pt>
                <c:pt idx="2735">
                  <c:v>75896.459650894481</c:v>
                </c:pt>
                <c:pt idx="2736">
                  <c:v>75817.049508037337</c:v>
                </c:pt>
                <c:pt idx="2737">
                  <c:v>75758.213525894476</c:v>
                </c:pt>
                <c:pt idx="2738">
                  <c:v>75692.402079465915</c:v>
                </c:pt>
                <c:pt idx="2739">
                  <c:v>75631.37953303734</c:v>
                </c:pt>
                <c:pt idx="2740">
                  <c:v>75589.65682589449</c:v>
                </c:pt>
                <c:pt idx="2741">
                  <c:v>75600.544602068374</c:v>
                </c:pt>
                <c:pt idx="2742">
                  <c:v>75558.807072736454</c:v>
                </c:pt>
                <c:pt idx="2743">
                  <c:v>75568.32671772466</c:v>
                </c:pt>
                <c:pt idx="2744">
                  <c:v>75553.858849691198</c:v>
                </c:pt>
                <c:pt idx="2745">
                  <c:v>75589.839524275842</c:v>
                </c:pt>
                <c:pt idx="2746">
                  <c:v>75639.780127951934</c:v>
                </c:pt>
                <c:pt idx="2747">
                  <c:v>75706.08571448033</c:v>
                </c:pt>
                <c:pt idx="2748">
                  <c:v>75810.279112261938</c:v>
                </c:pt>
                <c:pt idx="2749">
                  <c:v>75918.105327973506</c:v>
                </c:pt>
                <c:pt idx="2750">
                  <c:v>76063.490376036469</c:v>
                </c:pt>
                <c:pt idx="2751">
                  <c:v>76290.801725050784</c:v>
                </c:pt>
                <c:pt idx="2752">
                  <c:v>76496.890681353601</c:v>
                </c:pt>
                <c:pt idx="2753">
                  <c:v>76664.232309784318</c:v>
                </c:pt>
                <c:pt idx="2754">
                  <c:v>76716.36854142588</c:v>
                </c:pt>
                <c:pt idx="2755">
                  <c:v>76724.894554973231</c:v>
                </c:pt>
                <c:pt idx="2756">
                  <c:v>76758.449517800851</c:v>
                </c:pt>
                <c:pt idx="2757">
                  <c:v>76756.04906780085</c:v>
                </c:pt>
                <c:pt idx="2758">
                  <c:v>76760.823055550849</c:v>
                </c:pt>
                <c:pt idx="2759">
                  <c:v>76769.349069098214</c:v>
                </c:pt>
                <c:pt idx="2760">
                  <c:v>76765.069540526776</c:v>
                </c:pt>
                <c:pt idx="2761">
                  <c:v>76799.499694850325</c:v>
                </c:pt>
                <c:pt idx="2762">
                  <c:v>76808.025708397676</c:v>
                </c:pt>
                <c:pt idx="2763">
                  <c:v>76818.246186898337</c:v>
                </c:pt>
                <c:pt idx="2764">
                  <c:v>76828.898878033986</c:v>
                </c:pt>
                <c:pt idx="2765">
                  <c:v>76786.423359458902</c:v>
                </c:pt>
                <c:pt idx="2766">
                  <c:v>76744.565740153732</c:v>
                </c:pt>
                <c:pt idx="2767">
                  <c:v>76698.09341797074</c:v>
                </c:pt>
                <c:pt idx="2768">
                  <c:v>76644.455486478939</c:v>
                </c:pt>
                <c:pt idx="2769">
                  <c:v>76594.0042691938</c:v>
                </c:pt>
                <c:pt idx="2770">
                  <c:v>76563.05078901627</c:v>
                </c:pt>
                <c:pt idx="2771">
                  <c:v>76570.663055422658</c:v>
                </c:pt>
                <c:pt idx="2772">
                  <c:v>76574.364729486202</c:v>
                </c:pt>
                <c:pt idx="2773">
                  <c:v>76582.035862404533</c:v>
                </c:pt>
                <c:pt idx="2774">
                  <c:v>76590.561875951884</c:v>
                </c:pt>
                <c:pt idx="2775">
                  <c:v>76662.353128890565</c:v>
                </c:pt>
                <c:pt idx="2776">
                  <c:v>76714.018311642823</c:v>
                </c:pt>
                <c:pt idx="2777">
                  <c:v>76722.544325190174</c:v>
                </c:pt>
                <c:pt idx="2778">
                  <c:v>76769.260379260842</c:v>
                </c:pt>
                <c:pt idx="2779">
                  <c:v>76777.786392808193</c:v>
                </c:pt>
                <c:pt idx="2780">
                  <c:v>76723.072503522475</c:v>
                </c:pt>
                <c:pt idx="2781">
                  <c:v>76566.342382093921</c:v>
                </c:pt>
                <c:pt idx="2782">
                  <c:v>76417.519982093916</c:v>
                </c:pt>
                <c:pt idx="2783">
                  <c:v>76278.169028522476</c:v>
                </c:pt>
                <c:pt idx="2784">
                  <c:v>76167.581657093921</c:v>
                </c:pt>
                <c:pt idx="2785">
                  <c:v>76076.924560665342</c:v>
                </c:pt>
                <c:pt idx="2786">
                  <c:v>75998.732689236771</c:v>
                </c:pt>
                <c:pt idx="2787">
                  <c:v>75926.567185665335</c:v>
                </c:pt>
                <c:pt idx="2788">
                  <c:v>75857.279046379626</c:v>
                </c:pt>
                <c:pt idx="2789">
                  <c:v>75789.536453516397</c:v>
                </c:pt>
                <c:pt idx="2790">
                  <c:v>75728.357322766838</c:v>
                </c:pt>
                <c:pt idx="2791">
                  <c:v>75674.461191262875</c:v>
                </c:pt>
                <c:pt idx="2792">
                  <c:v>75622.849434734584</c:v>
                </c:pt>
                <c:pt idx="2793">
                  <c:v>75620.530859503546</c:v>
                </c:pt>
                <c:pt idx="2794">
                  <c:v>75625.888715002788</c:v>
                </c:pt>
                <c:pt idx="2795">
                  <c:v>75634.414728550153</c:v>
                </c:pt>
                <c:pt idx="2796">
                  <c:v>75642.940742097504</c:v>
                </c:pt>
                <c:pt idx="2797">
                  <c:v>75654.414752898301</c:v>
                </c:pt>
                <c:pt idx="2798">
                  <c:v>75666.642527732241</c:v>
                </c:pt>
                <c:pt idx="2799">
                  <c:v>75682.417676149475</c:v>
                </c:pt>
                <c:pt idx="2800">
                  <c:v>75690.81330629818</c:v>
                </c:pt>
                <c:pt idx="2801">
                  <c:v>75609.26525116319</c:v>
                </c:pt>
                <c:pt idx="2802">
                  <c:v>75486.242471813021</c:v>
                </c:pt>
                <c:pt idx="2803">
                  <c:v>75340.232237516364</c:v>
                </c:pt>
                <c:pt idx="2804">
                  <c:v>75183.502116087795</c:v>
                </c:pt>
                <c:pt idx="2805">
                  <c:v>75011.765723230652</c:v>
                </c:pt>
                <c:pt idx="2806">
                  <c:v>74853.218926802074</c:v>
                </c:pt>
                <c:pt idx="2807">
                  <c:v>74753.566626802072</c:v>
                </c:pt>
                <c:pt idx="2808">
                  <c:v>74651.108312516357</c:v>
                </c:pt>
                <c:pt idx="2809">
                  <c:v>74561.628319659212</c:v>
                </c:pt>
                <c:pt idx="2810">
                  <c:v>74484.231244659211</c:v>
                </c:pt>
                <c:pt idx="2811">
                  <c:v>74421.277041087786</c:v>
                </c:pt>
                <c:pt idx="2812">
                  <c:v>74360.838016087786</c:v>
                </c:pt>
                <c:pt idx="2813">
                  <c:v>74294.790138222132</c:v>
                </c:pt>
                <c:pt idx="2814">
                  <c:v>74243.693977447037</c:v>
                </c:pt>
                <c:pt idx="2815">
                  <c:v>74193.039977392327</c:v>
                </c:pt>
                <c:pt idx="2816">
                  <c:v>74193.107203898777</c:v>
                </c:pt>
                <c:pt idx="2817">
                  <c:v>74211.954754084727</c:v>
                </c:pt>
                <c:pt idx="2818">
                  <c:v>74251.596509505558</c:v>
                </c:pt>
                <c:pt idx="2819">
                  <c:v>74304.564050289933</c:v>
                </c:pt>
                <c:pt idx="2820">
                  <c:v>74363.669500384975</c:v>
                </c:pt>
                <c:pt idx="2821">
                  <c:v>74500.617003149775</c:v>
                </c:pt>
                <c:pt idx="2822">
                  <c:v>74596.984709931057</c:v>
                </c:pt>
                <c:pt idx="2823">
                  <c:v>74727.805043027067</c:v>
                </c:pt>
                <c:pt idx="2824">
                  <c:v>74799.358620235158</c:v>
                </c:pt>
                <c:pt idx="2825">
                  <c:v>74831.355871811698</c:v>
                </c:pt>
                <c:pt idx="2826">
                  <c:v>74806.447828899836</c:v>
                </c:pt>
                <c:pt idx="2827">
                  <c:v>74761.460588890099</c:v>
                </c:pt>
                <c:pt idx="2828">
                  <c:v>74625.227531747252</c:v>
                </c:pt>
                <c:pt idx="2829">
                  <c:v>74561.660213890107</c:v>
                </c:pt>
                <c:pt idx="2830">
                  <c:v>74510.779456747259</c:v>
                </c:pt>
                <c:pt idx="2831">
                  <c:v>74411.781103175817</c:v>
                </c:pt>
                <c:pt idx="2832">
                  <c:v>74325.103735318669</c:v>
                </c:pt>
                <c:pt idx="2833">
                  <c:v>74252.259849604394</c:v>
                </c:pt>
                <c:pt idx="2834">
                  <c:v>74187.283442461543</c:v>
                </c:pt>
                <c:pt idx="2835">
                  <c:v>74126.109985318675</c:v>
                </c:pt>
                <c:pt idx="2836">
                  <c:v>74066.224299604393</c:v>
                </c:pt>
                <c:pt idx="2837">
                  <c:v>74003.303762454234</c:v>
                </c:pt>
                <c:pt idx="2838">
                  <c:v>74011.829776001599</c:v>
                </c:pt>
                <c:pt idx="2839">
                  <c:v>74088.774998789013</c:v>
                </c:pt>
                <c:pt idx="2840">
                  <c:v>74097.301012336364</c:v>
                </c:pt>
                <c:pt idx="2841">
                  <c:v>74105.827025883729</c:v>
                </c:pt>
                <c:pt idx="2842">
                  <c:v>74144.224857228532</c:v>
                </c:pt>
                <c:pt idx="2843">
                  <c:v>74189.112660699961</c:v>
                </c:pt>
                <c:pt idx="2844">
                  <c:v>74284.965640873881</c:v>
                </c:pt>
                <c:pt idx="2845">
                  <c:v>74382.824830760801</c:v>
                </c:pt>
                <c:pt idx="2846">
                  <c:v>74441.438628050586</c:v>
                </c:pt>
                <c:pt idx="2847">
                  <c:v>74460.775408027985</c:v>
                </c:pt>
                <c:pt idx="2848">
                  <c:v>74539.81912925966</c:v>
                </c:pt>
                <c:pt idx="2849">
                  <c:v>74526.598790667573</c:v>
                </c:pt>
                <c:pt idx="2850">
                  <c:v>74488.031317091285</c:v>
                </c:pt>
                <c:pt idx="2851">
                  <c:v>74446.20242994721</c:v>
                </c:pt>
                <c:pt idx="2852">
                  <c:v>74396.388108518644</c:v>
                </c:pt>
                <c:pt idx="2853">
                  <c:v>74328.041951375781</c:v>
                </c:pt>
                <c:pt idx="2854">
                  <c:v>74190.289726375777</c:v>
                </c:pt>
                <c:pt idx="2855">
                  <c:v>74079.027362090055</c:v>
                </c:pt>
                <c:pt idx="2856">
                  <c:v>73998.077929947205</c:v>
                </c:pt>
                <c:pt idx="2857">
                  <c:v>73943.065019232905</c:v>
                </c:pt>
                <c:pt idx="2858">
                  <c:v>73951.59103278027</c:v>
                </c:pt>
                <c:pt idx="2859">
                  <c:v>73892.319050637409</c:v>
                </c:pt>
                <c:pt idx="2860">
                  <c:v>73825.012872065985</c:v>
                </c:pt>
                <c:pt idx="2861">
                  <c:v>73754.05188135049</c:v>
                </c:pt>
                <c:pt idx="2862">
                  <c:v>73684.996050625254</c:v>
                </c:pt>
                <c:pt idx="2863">
                  <c:v>73604.239800594863</c:v>
                </c:pt>
                <c:pt idx="2864">
                  <c:v>73543.084868385136</c:v>
                </c:pt>
                <c:pt idx="2865">
                  <c:v>73489.577821171755</c:v>
                </c:pt>
                <c:pt idx="2866">
                  <c:v>73464.301922486018</c:v>
                </c:pt>
                <c:pt idx="2867">
                  <c:v>73484.997682618356</c:v>
                </c:pt>
                <c:pt idx="2868">
                  <c:v>73548.016885353471</c:v>
                </c:pt>
                <c:pt idx="2869">
                  <c:v>73647.410179558807</c:v>
                </c:pt>
                <c:pt idx="2870">
                  <c:v>73849.859936665292</c:v>
                </c:pt>
                <c:pt idx="2871">
                  <c:v>73971.696493272</c:v>
                </c:pt>
                <c:pt idx="2872">
                  <c:v>74038.206915675226</c:v>
                </c:pt>
                <c:pt idx="2873">
                  <c:v>73959.700288411972</c:v>
                </c:pt>
                <c:pt idx="2874">
                  <c:v>73834.222101943276</c:v>
                </c:pt>
                <c:pt idx="2875">
                  <c:v>73719.701808368205</c:v>
                </c:pt>
                <c:pt idx="2876">
                  <c:v>73594.223654796777</c:v>
                </c:pt>
                <c:pt idx="2877">
                  <c:v>73451.280101225348</c:v>
                </c:pt>
                <c:pt idx="2878">
                  <c:v>73457.276666975347</c:v>
                </c:pt>
                <c:pt idx="2879">
                  <c:v>73505.947728299288</c:v>
                </c:pt>
                <c:pt idx="2880">
                  <c:v>73530.585014542143</c:v>
                </c:pt>
                <c:pt idx="2881">
                  <c:v>73539.111028089508</c:v>
                </c:pt>
                <c:pt idx="2882">
                  <c:v>73579.384458579574</c:v>
                </c:pt>
                <c:pt idx="2883">
                  <c:v>73589.042439232435</c:v>
                </c:pt>
                <c:pt idx="2884">
                  <c:v>73597.850314183306</c:v>
                </c:pt>
                <c:pt idx="2885">
                  <c:v>73553.206196320083</c:v>
                </c:pt>
                <c:pt idx="2886">
                  <c:v>73627.763390357752</c:v>
                </c:pt>
                <c:pt idx="2887">
                  <c:v>73651.007078742143</c:v>
                </c:pt>
                <c:pt idx="2888">
                  <c:v>73807.770276872223</c:v>
                </c:pt>
                <c:pt idx="2889">
                  <c:v>73846.315310024744</c:v>
                </c:pt>
                <c:pt idx="2890">
                  <c:v>73949.151301655656</c:v>
                </c:pt>
                <c:pt idx="2891">
                  <c:v>74073.147644545112</c:v>
                </c:pt>
                <c:pt idx="2892">
                  <c:v>74322.321630110222</c:v>
                </c:pt>
                <c:pt idx="2893">
                  <c:v>74413.945464477147</c:v>
                </c:pt>
                <c:pt idx="2894">
                  <c:v>74496.770271274043</c:v>
                </c:pt>
                <c:pt idx="2895">
                  <c:v>74620.898402358667</c:v>
                </c:pt>
                <c:pt idx="2896">
                  <c:v>74687.144327483533</c:v>
                </c:pt>
                <c:pt idx="2897">
                  <c:v>74717.551529749442</c:v>
                </c:pt>
                <c:pt idx="2898">
                  <c:v>74697.656495410221</c:v>
                </c:pt>
                <c:pt idx="2899">
                  <c:v>74740.168714695057</c:v>
                </c:pt>
                <c:pt idx="2900">
                  <c:v>74869.263829206058</c:v>
                </c:pt>
                <c:pt idx="2901">
                  <c:v>74896.645711721227</c:v>
                </c:pt>
                <c:pt idx="2902">
                  <c:v>74764.084815292648</c:v>
                </c:pt>
                <c:pt idx="2903">
                  <c:v>74734.643440292653</c:v>
                </c:pt>
                <c:pt idx="2904">
                  <c:v>74799.565319336718</c:v>
                </c:pt>
                <c:pt idx="2905">
                  <c:v>74875.187091563523</c:v>
                </c:pt>
                <c:pt idx="2906">
                  <c:v>74955.179222180494</c:v>
                </c:pt>
                <c:pt idx="2907">
                  <c:v>75036.700458437001</c:v>
                </c:pt>
                <c:pt idx="2908">
                  <c:v>75117.787279107884</c:v>
                </c:pt>
                <c:pt idx="2909">
                  <c:v>75289.958043230246</c:v>
                </c:pt>
                <c:pt idx="2910">
                  <c:v>75365.536843963695</c:v>
                </c:pt>
                <c:pt idx="2911">
                  <c:v>75534.024484405571</c:v>
                </c:pt>
                <c:pt idx="2912">
                  <c:v>75603.28853120032</c:v>
                </c:pt>
                <c:pt idx="2913">
                  <c:v>75675.683752291792</c:v>
                </c:pt>
                <c:pt idx="2914">
                  <c:v>75879.315424647968</c:v>
                </c:pt>
                <c:pt idx="2915">
                  <c:v>76089.968081575324</c:v>
                </c:pt>
                <c:pt idx="2916">
                  <c:v>76098.494095122689</c:v>
                </c:pt>
                <c:pt idx="2917">
                  <c:v>76097.62294074212</c:v>
                </c:pt>
                <c:pt idx="2918">
                  <c:v>76168.351706255722</c:v>
                </c:pt>
                <c:pt idx="2919">
                  <c:v>76380.422991690182</c:v>
                </c:pt>
                <c:pt idx="2920">
                  <c:v>76606.205130189264</c:v>
                </c:pt>
                <c:pt idx="2921">
                  <c:v>76625.843027527066</c:v>
                </c:pt>
                <c:pt idx="2922">
                  <c:v>76671.980945596093</c:v>
                </c:pt>
                <c:pt idx="2923">
                  <c:v>76557.334058433771</c:v>
                </c:pt>
                <c:pt idx="2924">
                  <c:v>76411.58017629091</c:v>
                </c:pt>
                <c:pt idx="2925">
                  <c:v>76252.526029862347</c:v>
                </c:pt>
                <c:pt idx="2926">
                  <c:v>76102.093915576625</c:v>
                </c:pt>
                <c:pt idx="2927">
                  <c:v>75989.805358433776</c:v>
                </c:pt>
                <c:pt idx="2928">
                  <c:v>75889.234144148053</c:v>
                </c:pt>
                <c:pt idx="2929">
                  <c:v>75809.830672719487</c:v>
                </c:pt>
                <c:pt idx="2930">
                  <c:v>75732.473840576626</c:v>
                </c:pt>
                <c:pt idx="2931">
                  <c:v>75688.608201290903</c:v>
                </c:pt>
                <c:pt idx="2932">
                  <c:v>75726.633522378339</c:v>
                </c:pt>
                <c:pt idx="2933">
                  <c:v>75685.181423802045</c:v>
                </c:pt>
                <c:pt idx="2934">
                  <c:v>75622.952303079248</c:v>
                </c:pt>
                <c:pt idx="2935">
                  <c:v>75688.363773694</c:v>
                </c:pt>
                <c:pt idx="2936">
                  <c:v>75696.889787241365</c:v>
                </c:pt>
                <c:pt idx="2937">
                  <c:v>75862.342692722028</c:v>
                </c:pt>
                <c:pt idx="2938">
                  <c:v>76026.703204000893</c:v>
                </c:pt>
                <c:pt idx="2939">
                  <c:v>76112.377454185829</c:v>
                </c:pt>
                <c:pt idx="2940">
                  <c:v>76194.729346110063</c:v>
                </c:pt>
                <c:pt idx="2941">
                  <c:v>76427.352413073837</c:v>
                </c:pt>
                <c:pt idx="2942">
                  <c:v>76625.293387118683</c:v>
                </c:pt>
                <c:pt idx="2943">
                  <c:v>76833.153773516126</c:v>
                </c:pt>
                <c:pt idx="2944">
                  <c:v>77068.343147697189</c:v>
                </c:pt>
                <c:pt idx="2945">
                  <c:v>77132.257174262631</c:v>
                </c:pt>
                <c:pt idx="2946">
                  <c:v>77174.199563690156</c:v>
                </c:pt>
                <c:pt idx="2947">
                  <c:v>77037.15722939957</c:v>
                </c:pt>
                <c:pt idx="2948">
                  <c:v>76892.10759725672</c:v>
                </c:pt>
                <c:pt idx="2949">
                  <c:v>76742.641311542437</c:v>
                </c:pt>
                <c:pt idx="2950">
                  <c:v>76596.293847256718</c:v>
                </c:pt>
                <c:pt idx="2951">
                  <c:v>76468.709615113868</c:v>
                </c:pt>
                <c:pt idx="2952">
                  <c:v>76368.75210439958</c:v>
                </c:pt>
                <c:pt idx="2953">
                  <c:v>76288.453229399573</c:v>
                </c:pt>
                <c:pt idx="2954">
                  <c:v>76220.136665113867</c:v>
                </c:pt>
                <c:pt idx="2955">
                  <c:v>76158.077865113868</c:v>
                </c:pt>
                <c:pt idx="2956">
                  <c:v>76098.212300828149</c:v>
                </c:pt>
                <c:pt idx="2957">
                  <c:v>76035.947962953971</c:v>
                </c:pt>
                <c:pt idx="2958">
                  <c:v>75994.395105750329</c:v>
                </c:pt>
                <c:pt idx="2959">
                  <c:v>75987.484111341793</c:v>
                </c:pt>
                <c:pt idx="2960">
                  <c:v>75987.76382215062</c:v>
                </c:pt>
                <c:pt idx="2961">
                  <c:v>75967.259525545727</c:v>
                </c:pt>
                <c:pt idx="2962">
                  <c:v>75966.716470325628</c:v>
                </c:pt>
                <c:pt idx="2963">
                  <c:v>75963.381146524378</c:v>
                </c:pt>
                <c:pt idx="2964">
                  <c:v>75971.907160071743</c:v>
                </c:pt>
                <c:pt idx="2965">
                  <c:v>75981.933677365276</c:v>
                </c:pt>
                <c:pt idx="2966">
                  <c:v>75990.459690912627</c:v>
                </c:pt>
                <c:pt idx="2967">
                  <c:v>75998.985704459978</c:v>
                </c:pt>
                <c:pt idx="2968">
                  <c:v>75950.71783583019</c:v>
                </c:pt>
                <c:pt idx="2969">
                  <c:v>75850.198740076987</c:v>
                </c:pt>
                <c:pt idx="2970">
                  <c:v>75733.938654350539</c:v>
                </c:pt>
                <c:pt idx="2971">
                  <c:v>75610.582280774237</c:v>
                </c:pt>
                <c:pt idx="2972">
                  <c:v>75556.703430774243</c:v>
                </c:pt>
                <c:pt idx="2973">
                  <c:v>75414.896737917094</c:v>
                </c:pt>
                <c:pt idx="2974">
                  <c:v>75285.273570059944</c:v>
                </c:pt>
                <c:pt idx="2975">
                  <c:v>75186.969405774231</c:v>
                </c:pt>
                <c:pt idx="2976">
                  <c:v>75101.459080774235</c:v>
                </c:pt>
                <c:pt idx="2977">
                  <c:v>75049.383898631379</c:v>
                </c:pt>
                <c:pt idx="2978">
                  <c:v>74986.872366488533</c:v>
                </c:pt>
                <c:pt idx="2979">
                  <c:v>74927.127530774247</c:v>
                </c:pt>
                <c:pt idx="2980">
                  <c:v>74887.205691488532</c:v>
                </c:pt>
                <c:pt idx="2981">
                  <c:v>74848.938005044154</c:v>
                </c:pt>
                <c:pt idx="2982">
                  <c:v>74816.749516409487</c:v>
                </c:pt>
                <c:pt idx="2983">
                  <c:v>74856.803513251216</c:v>
                </c:pt>
                <c:pt idx="2984">
                  <c:v>74914.114904882765</c:v>
                </c:pt>
                <c:pt idx="2985">
                  <c:v>74990.332176702999</c:v>
                </c:pt>
                <c:pt idx="2986">
                  <c:v>75078.683779312385</c:v>
                </c:pt>
                <c:pt idx="2987">
                  <c:v>75147.012354783175</c:v>
                </c:pt>
                <c:pt idx="2988">
                  <c:v>75289.691854962031</c:v>
                </c:pt>
                <c:pt idx="2989">
                  <c:v>75394.769080858518</c:v>
                </c:pt>
                <c:pt idx="2990">
                  <c:v>75504.471548346832</c:v>
                </c:pt>
                <c:pt idx="2991">
                  <c:v>75645.562113142019</c:v>
                </c:pt>
                <c:pt idx="2992">
                  <c:v>75762.785036020359</c:v>
                </c:pt>
                <c:pt idx="2993">
                  <c:v>75840.22620664943</c:v>
                </c:pt>
                <c:pt idx="2994">
                  <c:v>75850.92738289079</c:v>
                </c:pt>
                <c:pt idx="2995">
                  <c:v>75859.453396438141</c:v>
                </c:pt>
                <c:pt idx="2996">
                  <c:v>75732.627107152424</c:v>
                </c:pt>
                <c:pt idx="2997">
                  <c:v>75588.174446438134</c:v>
                </c:pt>
                <c:pt idx="2998">
                  <c:v>75451.559082152424</c:v>
                </c:pt>
                <c:pt idx="2999">
                  <c:v>75342.87226072386</c:v>
                </c:pt>
                <c:pt idx="3000">
                  <c:v>75235.755835723859</c:v>
                </c:pt>
                <c:pt idx="3001">
                  <c:v>75155.22556429528</c:v>
                </c:pt>
                <c:pt idx="3002">
                  <c:v>75086.878817866716</c:v>
                </c:pt>
                <c:pt idx="3003">
                  <c:v>75024.779775009578</c:v>
                </c:pt>
                <c:pt idx="3004">
                  <c:v>74965.095303581009</c:v>
                </c:pt>
                <c:pt idx="3005">
                  <c:v>74903.633049991331</c:v>
                </c:pt>
                <c:pt idx="3006">
                  <c:v>74887.317276342073</c:v>
                </c:pt>
                <c:pt idx="3007">
                  <c:v>74900.052725008558</c:v>
                </c:pt>
                <c:pt idx="3008">
                  <c:v>74993.215733192992</c:v>
                </c:pt>
                <c:pt idx="3009">
                  <c:v>75053.513641304904</c:v>
                </c:pt>
                <c:pt idx="3010">
                  <c:v>75121.116399387742</c:v>
                </c:pt>
                <c:pt idx="3011">
                  <c:v>75200.72076797529</c:v>
                </c:pt>
                <c:pt idx="3012">
                  <c:v>75214.466028665163</c:v>
                </c:pt>
                <c:pt idx="3013">
                  <c:v>75305.674920614765</c:v>
                </c:pt>
                <c:pt idx="3014">
                  <c:v>75401.403045857151</c:v>
                </c:pt>
                <c:pt idx="3015">
                  <c:v>75460.977462985509</c:v>
                </c:pt>
                <c:pt idx="3016">
                  <c:v>75502.403208439049</c:v>
                </c:pt>
                <c:pt idx="3017">
                  <c:v>75539.46959974835</c:v>
                </c:pt>
                <c:pt idx="3018">
                  <c:v>75592.761440600734</c:v>
                </c:pt>
                <c:pt idx="3019">
                  <c:v>75601.287454148085</c:v>
                </c:pt>
                <c:pt idx="3020">
                  <c:v>75470.205482719524</c:v>
                </c:pt>
                <c:pt idx="3021">
                  <c:v>75331.668522005231</c:v>
                </c:pt>
                <c:pt idx="3022">
                  <c:v>75201.894443433819</c:v>
                </c:pt>
                <c:pt idx="3023">
                  <c:v>75083.626432719524</c:v>
                </c:pt>
                <c:pt idx="3024">
                  <c:v>74995.027468433807</c:v>
                </c:pt>
                <c:pt idx="3025">
                  <c:v>74920.282107719526</c:v>
                </c:pt>
                <c:pt idx="3026">
                  <c:v>74847.180957719524</c:v>
                </c:pt>
                <c:pt idx="3027">
                  <c:v>74787.164482719527</c:v>
                </c:pt>
                <c:pt idx="3028">
                  <c:v>74719.315025576652</c:v>
                </c:pt>
                <c:pt idx="3029">
                  <c:v>74653.828486272701</c:v>
                </c:pt>
                <c:pt idx="3030">
                  <c:v>74599.268347625883</c:v>
                </c:pt>
                <c:pt idx="3031">
                  <c:v>74586.396256764448</c:v>
                </c:pt>
                <c:pt idx="3032">
                  <c:v>74579.17504368964</c:v>
                </c:pt>
                <c:pt idx="3033">
                  <c:v>74584.69936655261</c:v>
                </c:pt>
                <c:pt idx="3034">
                  <c:v>74594.200106936652</c:v>
                </c:pt>
                <c:pt idx="3035">
                  <c:v>74619.254016521969</c:v>
                </c:pt>
                <c:pt idx="3036">
                  <c:v>74657.985823986921</c:v>
                </c:pt>
                <c:pt idx="3037">
                  <c:v>74703.101331421014</c:v>
                </c:pt>
                <c:pt idx="3038">
                  <c:v>74783.813464511593</c:v>
                </c:pt>
                <c:pt idx="3039">
                  <c:v>74855.152176358024</c:v>
                </c:pt>
                <c:pt idx="3040">
                  <c:v>74976.991007873905</c:v>
                </c:pt>
                <c:pt idx="3041">
                  <c:v>74985.517021421256</c:v>
                </c:pt>
                <c:pt idx="3042">
                  <c:v>75003.568246334602</c:v>
                </c:pt>
                <c:pt idx="3043">
                  <c:v>74898.055457024573</c:v>
                </c:pt>
                <c:pt idx="3044">
                  <c:v>74776.732378453147</c:v>
                </c:pt>
                <c:pt idx="3045">
                  <c:v>74616.973982024574</c:v>
                </c:pt>
                <c:pt idx="3046">
                  <c:v>74454.664478453138</c:v>
                </c:pt>
                <c:pt idx="3047">
                  <c:v>74316.561053453144</c:v>
                </c:pt>
                <c:pt idx="3048">
                  <c:v>74211.255557024575</c:v>
                </c:pt>
                <c:pt idx="3049">
                  <c:v>74129.622921310278</c:v>
                </c:pt>
                <c:pt idx="3050">
                  <c:v>74059.690896310291</c:v>
                </c:pt>
                <c:pt idx="3051">
                  <c:v>73993.008482024568</c:v>
                </c:pt>
                <c:pt idx="3052">
                  <c:v>73927.312017738863</c:v>
                </c:pt>
                <c:pt idx="3053">
                  <c:v>73864.767722003904</c:v>
                </c:pt>
                <c:pt idx="3054">
                  <c:v>73812.136467641583</c:v>
                </c:pt>
                <c:pt idx="3055">
                  <c:v>73774.276229633644</c:v>
                </c:pt>
                <c:pt idx="3056">
                  <c:v>73761.812152984974</c:v>
                </c:pt>
                <c:pt idx="3057">
                  <c:v>73769.258573295534</c:v>
                </c:pt>
                <c:pt idx="3058">
                  <c:v>73779.075226785222</c:v>
                </c:pt>
                <c:pt idx="3059">
                  <c:v>73807.167848477809</c:v>
                </c:pt>
                <c:pt idx="3060">
                  <c:v>73851.662211591931</c:v>
                </c:pt>
                <c:pt idx="3061">
                  <c:v>73893.325261647304</c:v>
                </c:pt>
                <c:pt idx="3062">
                  <c:v>73926.202218854974</c:v>
                </c:pt>
                <c:pt idx="3063">
                  <c:v>73945.126014462774</c:v>
                </c:pt>
                <c:pt idx="3064">
                  <c:v>73953.652028010139</c:v>
                </c:pt>
                <c:pt idx="3065">
                  <c:v>73919.315599280613</c:v>
                </c:pt>
                <c:pt idx="3066">
                  <c:v>73819.787041346863</c:v>
                </c:pt>
                <c:pt idx="3067">
                  <c:v>73688.821569893975</c:v>
                </c:pt>
                <c:pt idx="3068">
                  <c:v>73538.662636321329</c:v>
                </c:pt>
                <c:pt idx="3069">
                  <c:v>73371.27247203562</c:v>
                </c:pt>
                <c:pt idx="3070">
                  <c:v>73210.844322035613</c:v>
                </c:pt>
                <c:pt idx="3071">
                  <c:v>73073.183568464185</c:v>
                </c:pt>
                <c:pt idx="3072">
                  <c:v>72967.375036321318</c:v>
                </c:pt>
                <c:pt idx="3073">
                  <c:v>72882.331818464183</c:v>
                </c:pt>
                <c:pt idx="3074">
                  <c:v>72809.321214892756</c:v>
                </c:pt>
                <c:pt idx="3075">
                  <c:v>72741.10957203561</c:v>
                </c:pt>
                <c:pt idx="3076">
                  <c:v>72673.300357749889</c:v>
                </c:pt>
                <c:pt idx="3077">
                  <c:v>72610.310617728013</c:v>
                </c:pt>
                <c:pt idx="3078">
                  <c:v>72553.41948552434</c:v>
                </c:pt>
                <c:pt idx="3079">
                  <c:v>72506.26030183617</c:v>
                </c:pt>
                <c:pt idx="3080">
                  <c:v>72483.863135208172</c:v>
                </c:pt>
                <c:pt idx="3081">
                  <c:v>72489.610213135427</c:v>
                </c:pt>
                <c:pt idx="3082">
                  <c:v>72500.816991243395</c:v>
                </c:pt>
                <c:pt idx="3083">
                  <c:v>72522.740914481154</c:v>
                </c:pt>
                <c:pt idx="3084">
                  <c:v>72549.188471783564</c:v>
                </c:pt>
                <c:pt idx="3085">
                  <c:v>72580.862249418482</c:v>
                </c:pt>
                <c:pt idx="3086">
                  <c:v>72610.701030301876</c:v>
                </c:pt>
                <c:pt idx="3087">
                  <c:v>72628.26281677626</c:v>
                </c:pt>
                <c:pt idx="3088">
                  <c:v>72628.48644744583</c:v>
                </c:pt>
                <c:pt idx="3089">
                  <c:v>72577.690936622093</c:v>
                </c:pt>
                <c:pt idx="3090">
                  <c:v>72491.43165441844</c:v>
                </c:pt>
                <c:pt idx="3091">
                  <c:v>72370.870904388037</c:v>
                </c:pt>
                <c:pt idx="3092">
                  <c:v>72251.157540102315</c:v>
                </c:pt>
                <c:pt idx="3093">
                  <c:v>72098.994982959455</c:v>
                </c:pt>
                <c:pt idx="3094">
                  <c:v>71950.967379388021</c:v>
                </c:pt>
                <c:pt idx="3095">
                  <c:v>71810.590232959454</c:v>
                </c:pt>
                <c:pt idx="3096">
                  <c:v>71709.656832959459</c:v>
                </c:pt>
                <c:pt idx="3097">
                  <c:v>71621.032000816602</c:v>
                </c:pt>
                <c:pt idx="3098">
                  <c:v>71543.463893673746</c:v>
                </c:pt>
                <c:pt idx="3099">
                  <c:v>71473.582172245166</c:v>
                </c:pt>
                <c:pt idx="3100">
                  <c:v>71405.219618673742</c:v>
                </c:pt>
                <c:pt idx="3101">
                  <c:v>71345.489550080412</c:v>
                </c:pt>
                <c:pt idx="3102">
                  <c:v>71299.904599295609</c:v>
                </c:pt>
                <c:pt idx="3103">
                  <c:v>71271.860134152113</c:v>
                </c:pt>
                <c:pt idx="3104">
                  <c:v>71260.1455853691</c:v>
                </c:pt>
                <c:pt idx="3105">
                  <c:v>71268.671598916451</c:v>
                </c:pt>
                <c:pt idx="3106">
                  <c:v>71319.46349996372</c:v>
                </c:pt>
                <c:pt idx="3107">
                  <c:v>71342.761145820594</c:v>
                </c:pt>
                <c:pt idx="3108">
                  <c:v>71362.267598758845</c:v>
                </c:pt>
                <c:pt idx="3109">
                  <c:v>71394.025726322463</c:v>
                </c:pt>
                <c:pt idx="3110">
                  <c:v>71425.585374327202</c:v>
                </c:pt>
                <c:pt idx="3111">
                  <c:v>71488.207523536083</c:v>
                </c:pt>
                <c:pt idx="3112">
                  <c:v>71496.733537083433</c:v>
                </c:pt>
                <c:pt idx="3113">
                  <c:v>71575.177041568866</c:v>
                </c:pt>
                <c:pt idx="3114">
                  <c:v>71594.554794193537</c:v>
                </c:pt>
                <c:pt idx="3115">
                  <c:v>71563.335837744293</c:v>
                </c:pt>
                <c:pt idx="3116">
                  <c:v>71439.678673458577</c:v>
                </c:pt>
                <c:pt idx="3117">
                  <c:v>71293.049509172866</c:v>
                </c:pt>
                <c:pt idx="3118">
                  <c:v>71166.766498458586</c:v>
                </c:pt>
                <c:pt idx="3119">
                  <c:v>71038.810019887154</c:v>
                </c:pt>
                <c:pt idx="3120">
                  <c:v>70954.168305601444</c:v>
                </c:pt>
                <c:pt idx="3121">
                  <c:v>70865.080680601444</c:v>
                </c:pt>
                <c:pt idx="3122">
                  <c:v>70796.723873458599</c:v>
                </c:pt>
                <c:pt idx="3123">
                  <c:v>70734.564466315744</c:v>
                </c:pt>
                <c:pt idx="3124">
                  <c:v>70675.071148458606</c:v>
                </c:pt>
                <c:pt idx="3125">
                  <c:v>70614.860938437923</c:v>
                </c:pt>
                <c:pt idx="3126">
                  <c:v>70576.582328374701</c:v>
                </c:pt>
                <c:pt idx="3127">
                  <c:v>70546.967808272544</c:v>
                </c:pt>
                <c:pt idx="3128">
                  <c:v>70502.433248884685</c:v>
                </c:pt>
                <c:pt idx="3129">
                  <c:v>70461.601497296811</c:v>
                </c:pt>
                <c:pt idx="3130">
                  <c:v>70506.652968306647</c:v>
                </c:pt>
                <c:pt idx="3131">
                  <c:v>70729.871996560047</c:v>
                </c:pt>
                <c:pt idx="3132">
                  <c:v>70962.622326259705</c:v>
                </c:pt>
                <c:pt idx="3133">
                  <c:v>71240.000995172799</c:v>
                </c:pt>
                <c:pt idx="3134">
                  <c:v>71532.162424477428</c:v>
                </c:pt>
                <c:pt idx="3135">
                  <c:v>71807.550477317156</c:v>
                </c:pt>
                <c:pt idx="3136">
                  <c:v>72069.313873692154</c:v>
                </c:pt>
                <c:pt idx="3137">
                  <c:v>72299.944681044595</c:v>
                </c:pt>
                <c:pt idx="3138">
                  <c:v>72516.663486577309</c:v>
                </c:pt>
                <c:pt idx="3139">
                  <c:v>72724.11384676391</c:v>
                </c:pt>
                <c:pt idx="3140">
                  <c:v>72854.114914191334</c:v>
                </c:pt>
                <c:pt idx="3141">
                  <c:v>72888.076478590228</c:v>
                </c:pt>
                <c:pt idx="3142">
                  <c:v>72925.682415208052</c:v>
                </c:pt>
                <c:pt idx="3143">
                  <c:v>73072.128596599257</c:v>
                </c:pt>
                <c:pt idx="3144">
                  <c:v>73235.33477939335</c:v>
                </c:pt>
                <c:pt idx="3145">
                  <c:v>73273.728233267248</c:v>
                </c:pt>
                <c:pt idx="3146">
                  <c:v>73449.818826644041</c:v>
                </c:pt>
                <c:pt idx="3147">
                  <c:v>73533.416784343528</c:v>
                </c:pt>
                <c:pt idx="3148">
                  <c:v>73710.028932841902</c:v>
                </c:pt>
                <c:pt idx="3149">
                  <c:v>73885.33334873397</c:v>
                </c:pt>
                <c:pt idx="3150">
                  <c:v>74095.037015475536</c:v>
                </c:pt>
                <c:pt idx="3151">
                  <c:v>74299.197750008985</c:v>
                </c:pt>
                <c:pt idx="3152">
                  <c:v>74559.272427097996</c:v>
                </c:pt>
                <c:pt idx="3153">
                  <c:v>74841.457425901448</c:v>
                </c:pt>
                <c:pt idx="3154">
                  <c:v>75119.266822845704</c:v>
                </c:pt>
                <c:pt idx="3155">
                  <c:v>75415.969908886516</c:v>
                </c:pt>
                <c:pt idx="3156">
                  <c:v>75714.343996467607</c:v>
                </c:pt>
                <c:pt idx="3157">
                  <c:v>76020.510865087577</c:v>
                </c:pt>
                <c:pt idx="3158">
                  <c:v>76337.921996353194</c:v>
                </c:pt>
                <c:pt idx="3159">
                  <c:v>76612.136237990373</c:v>
                </c:pt>
                <c:pt idx="3160">
                  <c:v>76897.765364311592</c:v>
                </c:pt>
                <c:pt idx="3161">
                  <c:v>77140.994696177746</c:v>
                </c:pt>
                <c:pt idx="3162">
                  <c:v>77284.784489394049</c:v>
                </c:pt>
                <c:pt idx="3163">
                  <c:v>77421.066852708202</c:v>
                </c:pt>
                <c:pt idx="3164">
                  <c:v>77379.92209413556</c:v>
                </c:pt>
                <c:pt idx="3165">
                  <c:v>77240.338819135563</c:v>
                </c:pt>
                <c:pt idx="3166">
                  <c:v>77183.844183421272</c:v>
                </c:pt>
                <c:pt idx="3167">
                  <c:v>77154.664386992707</c:v>
                </c:pt>
                <c:pt idx="3168">
                  <c:v>77061.93046913555</c:v>
                </c:pt>
                <c:pt idx="3169">
                  <c:v>76989.56949770698</c:v>
                </c:pt>
                <c:pt idx="3170">
                  <c:v>76926.49456556412</c:v>
                </c:pt>
                <c:pt idx="3171">
                  <c:v>76885.013315564123</c:v>
                </c:pt>
                <c:pt idx="3172">
                  <c:v>76826.845239134345</c:v>
                </c:pt>
                <c:pt idx="3173">
                  <c:v>76766.155599106365</c:v>
                </c:pt>
                <c:pt idx="3174">
                  <c:v>76724.034188306963</c:v>
                </c:pt>
                <c:pt idx="3175">
                  <c:v>76713.56280458231</c:v>
                </c:pt>
                <c:pt idx="3176">
                  <c:v>76723.28155379933</c:v>
                </c:pt>
                <c:pt idx="3177">
                  <c:v>76800.844433240985</c:v>
                </c:pt>
                <c:pt idx="3178">
                  <c:v>76809.370446788351</c:v>
                </c:pt>
                <c:pt idx="3179">
                  <c:v>76915.17941505021</c:v>
                </c:pt>
                <c:pt idx="3180">
                  <c:v>76982.022949247053</c:v>
                </c:pt>
                <c:pt idx="3181">
                  <c:v>77109.418064261336</c:v>
                </c:pt>
                <c:pt idx="3182">
                  <c:v>77152.062355764006</c:v>
                </c:pt>
                <c:pt idx="3183">
                  <c:v>77208.837534948922</c:v>
                </c:pt>
                <c:pt idx="3184">
                  <c:v>77297.903041671147</c:v>
                </c:pt>
                <c:pt idx="3185">
                  <c:v>77306.429055218498</c:v>
                </c:pt>
                <c:pt idx="3186">
                  <c:v>77314.955068765863</c:v>
                </c:pt>
                <c:pt idx="3187">
                  <c:v>77323.481082313214</c:v>
                </c:pt>
                <c:pt idx="3188">
                  <c:v>77332.007095860579</c:v>
                </c:pt>
                <c:pt idx="3189">
                  <c:v>77352.131727812026</c:v>
                </c:pt>
                <c:pt idx="3190">
                  <c:v>77294.31913852632</c:v>
                </c:pt>
                <c:pt idx="3191">
                  <c:v>77181.296149240603</c:v>
                </c:pt>
                <c:pt idx="3192">
                  <c:v>77082.676713526322</c:v>
                </c:pt>
                <c:pt idx="3193">
                  <c:v>77007.196920669172</c:v>
                </c:pt>
                <c:pt idx="3194">
                  <c:v>76934.085709954888</c:v>
                </c:pt>
                <c:pt idx="3195">
                  <c:v>76874.501845669176</c:v>
                </c:pt>
                <c:pt idx="3196">
                  <c:v>76816.273404953681</c:v>
                </c:pt>
                <c:pt idx="3197">
                  <c:v>76763.547536354279</c:v>
                </c:pt>
                <c:pt idx="3198">
                  <c:v>76701.322611329961</c:v>
                </c:pt>
                <c:pt idx="3199">
                  <c:v>76646.59353487585</c:v>
                </c:pt>
                <c:pt idx="3200">
                  <c:v>76655.119548423201</c:v>
                </c:pt>
                <c:pt idx="3201">
                  <c:v>76679.989982040745</c:v>
                </c:pt>
                <c:pt idx="3202">
                  <c:v>76780.324776510039</c:v>
                </c:pt>
                <c:pt idx="3203">
                  <c:v>76999.814350503366</c:v>
                </c:pt>
                <c:pt idx="3204">
                  <c:v>77248.529857085668</c:v>
                </c:pt>
                <c:pt idx="3205">
                  <c:v>77358.080141677608</c:v>
                </c:pt>
                <c:pt idx="3206">
                  <c:v>77476.237978016055</c:v>
                </c:pt>
                <c:pt idx="3207">
                  <c:v>77722.761222652538</c:v>
                </c:pt>
                <c:pt idx="3208">
                  <c:v>77964.712734014582</c:v>
                </c:pt>
                <c:pt idx="3209">
                  <c:v>78169.761847767659</c:v>
                </c:pt>
                <c:pt idx="3210">
                  <c:v>78349.517678386692</c:v>
                </c:pt>
                <c:pt idx="3211">
                  <c:v>78358.043691934057</c:v>
                </c:pt>
                <c:pt idx="3212">
                  <c:v>78317.844640504263</c:v>
                </c:pt>
                <c:pt idx="3213">
                  <c:v>78178.995797647134</c:v>
                </c:pt>
                <c:pt idx="3214">
                  <c:v>78123.255715504274</c:v>
                </c:pt>
                <c:pt idx="3215">
                  <c:v>78008.482161932843</c:v>
                </c:pt>
                <c:pt idx="3216">
                  <c:v>77926.687629789987</c:v>
                </c:pt>
                <c:pt idx="3217">
                  <c:v>77848.471322647136</c:v>
                </c:pt>
                <c:pt idx="3218">
                  <c:v>77782.931515504286</c:v>
                </c:pt>
                <c:pt idx="3219">
                  <c:v>77721.053808361423</c:v>
                </c:pt>
                <c:pt idx="3220">
                  <c:v>77661.265956931631</c:v>
                </c:pt>
                <c:pt idx="3221">
                  <c:v>77625.988756189385</c:v>
                </c:pt>
                <c:pt idx="3222">
                  <c:v>77585.060766812458</c:v>
                </c:pt>
                <c:pt idx="3223">
                  <c:v>77593.586780359823</c:v>
                </c:pt>
                <c:pt idx="3224">
                  <c:v>77631.270741332875</c:v>
                </c:pt>
                <c:pt idx="3225">
                  <c:v>77688.363928461884</c:v>
                </c:pt>
                <c:pt idx="3226">
                  <c:v>77701.869657669013</c:v>
                </c:pt>
                <c:pt idx="3227">
                  <c:v>77739.459389357056</c:v>
                </c:pt>
                <c:pt idx="3228">
                  <c:v>77786.994498697546</c:v>
                </c:pt>
                <c:pt idx="3229">
                  <c:v>77842.071726411654</c:v>
                </c:pt>
                <c:pt idx="3230">
                  <c:v>77911.043684086122</c:v>
                </c:pt>
                <c:pt idx="3231">
                  <c:v>77984.677313343636</c:v>
                </c:pt>
                <c:pt idx="3232">
                  <c:v>78097.037564409155</c:v>
                </c:pt>
                <c:pt idx="3233">
                  <c:v>78169.307424426108</c:v>
                </c:pt>
                <c:pt idx="3234">
                  <c:v>78220.768656896835</c:v>
                </c:pt>
                <c:pt idx="3235">
                  <c:v>78200.210965432998</c:v>
                </c:pt>
                <c:pt idx="3236">
                  <c:v>78077.675055430562</c:v>
                </c:pt>
                <c:pt idx="3237">
                  <c:v>77917.282834001991</c:v>
                </c:pt>
                <c:pt idx="3238">
                  <c:v>77758.128080430557</c:v>
                </c:pt>
                <c:pt idx="3239">
                  <c:v>77616.282069716282</c:v>
                </c:pt>
                <c:pt idx="3240">
                  <c:v>77514.503569716268</c:v>
                </c:pt>
                <c:pt idx="3241">
                  <c:v>77425.969284001985</c:v>
                </c:pt>
                <c:pt idx="3242">
                  <c:v>77351.670909001987</c:v>
                </c:pt>
                <c:pt idx="3243">
                  <c:v>77291.5638875734</c:v>
                </c:pt>
                <c:pt idx="3244">
                  <c:v>77224.707668286486</c:v>
                </c:pt>
                <c:pt idx="3245">
                  <c:v>77165.632257541787</c:v>
                </c:pt>
                <c:pt idx="3246">
                  <c:v>77118.730776025666</c:v>
                </c:pt>
                <c:pt idx="3247">
                  <c:v>77083.032369460896</c:v>
                </c:pt>
                <c:pt idx="3248">
                  <c:v>77061.026500046282</c:v>
                </c:pt>
                <c:pt idx="3249">
                  <c:v>77063.223535009296</c:v>
                </c:pt>
                <c:pt idx="3250">
                  <c:v>77088.572971257759</c:v>
                </c:pt>
                <c:pt idx="3251">
                  <c:v>77139.564378340627</c:v>
                </c:pt>
                <c:pt idx="3252">
                  <c:v>77269.500579978921</c:v>
                </c:pt>
                <c:pt idx="3253">
                  <c:v>77411.180683374056</c:v>
                </c:pt>
                <c:pt idx="3254">
                  <c:v>77546.212577482584</c:v>
                </c:pt>
                <c:pt idx="3255">
                  <c:v>77665.730337841334</c:v>
                </c:pt>
                <c:pt idx="3256">
                  <c:v>77871.628395139574</c:v>
                </c:pt>
                <c:pt idx="3257">
                  <c:v>77947.099418271231</c:v>
                </c:pt>
                <c:pt idx="3258">
                  <c:v>77960.311071938399</c:v>
                </c:pt>
                <c:pt idx="3259">
                  <c:v>77859.260405474561</c:v>
                </c:pt>
                <c:pt idx="3260">
                  <c:v>77722.575741900699</c:v>
                </c:pt>
                <c:pt idx="3261">
                  <c:v>77560.739091900701</c:v>
                </c:pt>
                <c:pt idx="3262">
                  <c:v>77401.135920472123</c:v>
                </c:pt>
                <c:pt idx="3263">
                  <c:v>77266.579613329275</c:v>
                </c:pt>
                <c:pt idx="3264">
                  <c:v>77154.734652614992</c:v>
                </c:pt>
                <c:pt idx="3265">
                  <c:v>77065.958909757843</c:v>
                </c:pt>
                <c:pt idx="3266">
                  <c:v>76988.944141900705</c:v>
                </c:pt>
                <c:pt idx="3267">
                  <c:v>76925.738420472131</c:v>
                </c:pt>
                <c:pt idx="3268">
                  <c:v>76865.628626185207</c:v>
                </c:pt>
                <c:pt idx="3269">
                  <c:v>76817.356881156011</c:v>
                </c:pt>
                <c:pt idx="3270">
                  <c:v>76828.351774940355</c:v>
                </c:pt>
                <c:pt idx="3271">
                  <c:v>76842.051984493766</c:v>
                </c:pt>
                <c:pt idx="3272">
                  <c:v>76850.623437590504</c:v>
                </c:pt>
                <c:pt idx="3273">
                  <c:v>76907.710078900825</c:v>
                </c:pt>
                <c:pt idx="3274">
                  <c:v>77015.502487852718</c:v>
                </c:pt>
                <c:pt idx="3275">
                  <c:v>77273.739757728865</c:v>
                </c:pt>
                <c:pt idx="3276">
                  <c:v>77526.87525233881</c:v>
                </c:pt>
                <c:pt idx="3277">
                  <c:v>77754.082799786687</c:v>
                </c:pt>
                <c:pt idx="3278">
                  <c:v>77888.264097290477</c:v>
                </c:pt>
                <c:pt idx="3279">
                  <c:v>77944.637850738116</c:v>
                </c:pt>
                <c:pt idx="3280">
                  <c:v>78128.120944753406</c:v>
                </c:pt>
                <c:pt idx="3281">
                  <c:v>78289.76191231898</c:v>
                </c:pt>
                <c:pt idx="3282">
                  <c:v>78298.287925866345</c:v>
                </c:pt>
                <c:pt idx="3283">
                  <c:v>78268.452832990952</c:v>
                </c:pt>
                <c:pt idx="3284">
                  <c:v>78151.550922988521</c:v>
                </c:pt>
                <c:pt idx="3285">
                  <c:v>78032.682658702804</c:v>
                </c:pt>
                <c:pt idx="3286">
                  <c:v>77894.202672988511</c:v>
                </c:pt>
                <c:pt idx="3287">
                  <c:v>77757.668719417095</c:v>
                </c:pt>
                <c:pt idx="3288">
                  <c:v>77644.123497988519</c:v>
                </c:pt>
                <c:pt idx="3289">
                  <c:v>77553.214883702807</c:v>
                </c:pt>
                <c:pt idx="3290">
                  <c:v>77475.083376559953</c:v>
                </c:pt>
                <c:pt idx="3291">
                  <c:v>77403.269997988522</c:v>
                </c:pt>
                <c:pt idx="3292">
                  <c:v>77335.133295128951</c:v>
                </c:pt>
                <c:pt idx="3293">
                  <c:v>77284.435175817693</c:v>
                </c:pt>
                <c:pt idx="3294">
                  <c:v>77274.915610728931</c:v>
                </c:pt>
                <c:pt idx="3295">
                  <c:v>77280.062656401453</c:v>
                </c:pt>
                <c:pt idx="3296">
                  <c:v>77309.733546697709</c:v>
                </c:pt>
                <c:pt idx="3297">
                  <c:v>77374.788756867711</c:v>
                </c:pt>
                <c:pt idx="3298">
                  <c:v>77583.308293995404</c:v>
                </c:pt>
                <c:pt idx="3299">
                  <c:v>77719.466090044036</c:v>
                </c:pt>
                <c:pt idx="3300">
                  <c:v>77858.510447067034</c:v>
                </c:pt>
                <c:pt idx="3301">
                  <c:v>77988.51412465355</c:v>
                </c:pt>
                <c:pt idx="3302">
                  <c:v>78211.678736593909</c:v>
                </c:pt>
                <c:pt idx="3303">
                  <c:v>78337.576215271591</c:v>
                </c:pt>
                <c:pt idx="3304">
                  <c:v>78414.626639671289</c:v>
                </c:pt>
                <c:pt idx="3305">
                  <c:v>78500.82367289222</c:v>
                </c:pt>
                <c:pt idx="3306">
                  <c:v>78500.231418511656</c:v>
                </c:pt>
                <c:pt idx="3307">
                  <c:v>78392.61942419433</c:v>
                </c:pt>
                <c:pt idx="3308">
                  <c:v>78242.930571334757</c:v>
                </c:pt>
                <c:pt idx="3309">
                  <c:v>78087.432171334745</c:v>
                </c:pt>
                <c:pt idx="3310">
                  <c:v>77933.302028477599</c:v>
                </c:pt>
                <c:pt idx="3311">
                  <c:v>77810.335664191894</c:v>
                </c:pt>
                <c:pt idx="3312">
                  <c:v>77720.34832133475</c:v>
                </c:pt>
                <c:pt idx="3313">
                  <c:v>77650.401921334749</c:v>
                </c:pt>
                <c:pt idx="3314">
                  <c:v>77589.711378477601</c:v>
                </c:pt>
                <c:pt idx="3315">
                  <c:v>77531.847896334744</c:v>
                </c:pt>
                <c:pt idx="3316">
                  <c:v>77475.628825618041</c:v>
                </c:pt>
                <c:pt idx="3317">
                  <c:v>77442.927167732923</c:v>
                </c:pt>
                <c:pt idx="3318">
                  <c:v>77412.444485529268</c:v>
                </c:pt>
                <c:pt idx="3319">
                  <c:v>77427.834702561333</c:v>
                </c:pt>
                <c:pt idx="3320">
                  <c:v>77490.508433729963</c:v>
                </c:pt>
                <c:pt idx="3321">
                  <c:v>77568.58508762822</c:v>
                </c:pt>
                <c:pt idx="3322">
                  <c:v>77796.458228952179</c:v>
                </c:pt>
                <c:pt idx="3323">
                  <c:v>77946.985836429871</c:v>
                </c:pt>
                <c:pt idx="3324">
                  <c:v>78199.370443855281</c:v>
                </c:pt>
                <c:pt idx="3325">
                  <c:v>78490.595548072801</c:v>
                </c:pt>
                <c:pt idx="3326">
                  <c:v>78773.423381638306</c:v>
                </c:pt>
                <c:pt idx="3327">
                  <c:v>79005.520009152824</c:v>
                </c:pt>
                <c:pt idx="3328">
                  <c:v>79079.199310728058</c:v>
                </c:pt>
                <c:pt idx="3329">
                  <c:v>79087.725324275409</c:v>
                </c:pt>
                <c:pt idx="3330">
                  <c:v>79076.530746355042</c:v>
                </c:pt>
                <c:pt idx="3331">
                  <c:v>78965.430776338006</c:v>
                </c:pt>
                <c:pt idx="3332">
                  <c:v>78823.215492765376</c:v>
                </c:pt>
                <c:pt idx="3333">
                  <c:v>78656.33842490823</c:v>
                </c:pt>
                <c:pt idx="3334">
                  <c:v>78500.664678479661</c:v>
                </c:pt>
                <c:pt idx="3335">
                  <c:v>78362.943560622516</c:v>
                </c:pt>
                <c:pt idx="3336">
                  <c:v>78258.090796336794</c:v>
                </c:pt>
                <c:pt idx="3337">
                  <c:v>78176.025549908227</c:v>
                </c:pt>
                <c:pt idx="3338">
                  <c:v>78104.232292765373</c:v>
                </c:pt>
                <c:pt idx="3339">
                  <c:v>78036.302349908219</c:v>
                </c:pt>
                <c:pt idx="3340">
                  <c:v>77978.433322048644</c:v>
                </c:pt>
                <c:pt idx="3341">
                  <c:v>77916.484350595754</c:v>
                </c:pt>
                <c:pt idx="3342">
                  <c:v>77873.977148375066</c:v>
                </c:pt>
                <c:pt idx="3343">
                  <c:v>77842.893836809089</c:v>
                </c:pt>
                <c:pt idx="3344">
                  <c:v>77827.949725918486</c:v>
                </c:pt>
                <c:pt idx="3345">
                  <c:v>77841.879600239918</c:v>
                </c:pt>
                <c:pt idx="3346">
                  <c:v>77870.08436429959</c:v>
                </c:pt>
                <c:pt idx="3347">
                  <c:v>77944.671325452175</c:v>
                </c:pt>
                <c:pt idx="3348">
                  <c:v>78018.482628873753</c:v>
                </c:pt>
                <c:pt idx="3349">
                  <c:v>78136.164018239986</c:v>
                </c:pt>
                <c:pt idx="3350">
                  <c:v>78210.370223578095</c:v>
                </c:pt>
                <c:pt idx="3351">
                  <c:v>78345.168225558271</c:v>
                </c:pt>
                <c:pt idx="3352">
                  <c:v>78413.083490089775</c:v>
                </c:pt>
                <c:pt idx="3353">
                  <c:v>78443.237400704369</c:v>
                </c:pt>
                <c:pt idx="3354">
                  <c:v>78456.163519280992</c:v>
                </c:pt>
                <c:pt idx="3355">
                  <c:v>78427.020873552101</c:v>
                </c:pt>
                <c:pt idx="3356">
                  <c:v>78306.426681406825</c:v>
                </c:pt>
                <c:pt idx="3357">
                  <c:v>78168.775063549678</c:v>
                </c:pt>
                <c:pt idx="3358">
                  <c:v>78031.294477835385</c:v>
                </c:pt>
                <c:pt idx="3359">
                  <c:v>77920.595513549677</c:v>
                </c:pt>
                <c:pt idx="3360">
                  <c:v>77824.803138549687</c:v>
                </c:pt>
                <c:pt idx="3361">
                  <c:v>77769.538709978253</c:v>
                </c:pt>
                <c:pt idx="3362">
                  <c:v>77706.453717121127</c:v>
                </c:pt>
                <c:pt idx="3363">
                  <c:v>77646.447302835411</c:v>
                </c:pt>
                <c:pt idx="3364">
                  <c:v>77588.299347834196</c:v>
                </c:pt>
                <c:pt idx="3365">
                  <c:v>77524.120701387379</c:v>
                </c:pt>
                <c:pt idx="3366">
                  <c:v>77497.066661316858</c:v>
                </c:pt>
                <c:pt idx="3367">
                  <c:v>77465.647694086452</c:v>
                </c:pt>
                <c:pt idx="3368">
                  <c:v>77448.674803188536</c:v>
                </c:pt>
                <c:pt idx="3369">
                  <c:v>77450.037003105128</c:v>
                </c:pt>
                <c:pt idx="3370">
                  <c:v>77432.551581554959</c:v>
                </c:pt>
                <c:pt idx="3371">
                  <c:v>77471.728149779083</c:v>
                </c:pt>
                <c:pt idx="3372">
                  <c:v>77539.718271842488</c:v>
                </c:pt>
                <c:pt idx="3373">
                  <c:v>77574.317452056202</c:v>
                </c:pt>
                <c:pt idx="3374">
                  <c:v>77604.805246394593</c:v>
                </c:pt>
                <c:pt idx="3375">
                  <c:v>77655.392552621372</c:v>
                </c:pt>
                <c:pt idx="3376">
                  <c:v>77698.966383995823</c:v>
                </c:pt>
                <c:pt idx="3377">
                  <c:v>77643.92802460189</c:v>
                </c:pt>
                <c:pt idx="3378">
                  <c:v>77571.24420306996</c:v>
                </c:pt>
                <c:pt idx="3379">
                  <c:v>77474.673008022524</c:v>
                </c:pt>
                <c:pt idx="3380">
                  <c:v>77336.111505874811</c:v>
                </c:pt>
                <c:pt idx="3381">
                  <c:v>77179.029259446223</c:v>
                </c:pt>
                <c:pt idx="3382">
                  <c:v>77040.170355874798</c:v>
                </c:pt>
                <c:pt idx="3383">
                  <c:v>76924.189516589089</c:v>
                </c:pt>
                <c:pt idx="3384">
                  <c:v>76822.360713017668</c:v>
                </c:pt>
                <c:pt idx="3385">
                  <c:v>76739.737813017651</c:v>
                </c:pt>
                <c:pt idx="3386">
                  <c:v>76669.127405874809</c:v>
                </c:pt>
                <c:pt idx="3387">
                  <c:v>76605.167130874805</c:v>
                </c:pt>
                <c:pt idx="3388">
                  <c:v>76544.792985158085</c:v>
                </c:pt>
                <c:pt idx="3389">
                  <c:v>76513.044322271759</c:v>
                </c:pt>
                <c:pt idx="3390">
                  <c:v>76503.074797898502</c:v>
                </c:pt>
                <c:pt idx="3391">
                  <c:v>76508.708530120435</c:v>
                </c:pt>
                <c:pt idx="3392">
                  <c:v>76517.234543667786</c:v>
                </c:pt>
                <c:pt idx="3393">
                  <c:v>76562.573689627839</c:v>
                </c:pt>
                <c:pt idx="3394">
                  <c:v>76616.214585530062</c:v>
                </c:pt>
                <c:pt idx="3395">
                  <c:v>76640.922840794286</c:v>
                </c:pt>
                <c:pt idx="3396">
                  <c:v>76670.406802797195</c:v>
                </c:pt>
                <c:pt idx="3397">
                  <c:v>76701.839450639571</c:v>
                </c:pt>
                <c:pt idx="3398">
                  <c:v>76731.04179413752</c:v>
                </c:pt>
                <c:pt idx="3399">
                  <c:v>76746.463463923239</c:v>
                </c:pt>
                <c:pt idx="3400">
                  <c:v>76754.989477470604</c:v>
                </c:pt>
                <c:pt idx="3401">
                  <c:v>76719.979692304012</c:v>
                </c:pt>
                <c:pt idx="3402">
                  <c:v>76636.438937217667</c:v>
                </c:pt>
                <c:pt idx="3403">
                  <c:v>76502.033412899124</c:v>
                </c:pt>
                <c:pt idx="3404">
                  <c:v>76359.604081468118</c:v>
                </c:pt>
                <c:pt idx="3405">
                  <c:v>76202.978881468123</c:v>
                </c:pt>
                <c:pt idx="3406">
                  <c:v>76048.134427896686</c:v>
                </c:pt>
                <c:pt idx="3407">
                  <c:v>75924.926606468129</c:v>
                </c:pt>
                <c:pt idx="3408">
                  <c:v>75925.748049468122</c:v>
                </c:pt>
                <c:pt idx="3409">
                  <c:v>75934.274063015488</c:v>
                </c:pt>
                <c:pt idx="3410">
                  <c:v>75945.328990295136</c:v>
                </c:pt>
                <c:pt idx="3411">
                  <c:v>75959.162630844658</c:v>
                </c:pt>
                <c:pt idx="3412">
                  <c:v>75974.536365685664</c:v>
                </c:pt>
                <c:pt idx="3413">
                  <c:v>75991.451819069131</c:v>
                </c:pt>
                <c:pt idx="3414">
                  <c:v>76009.675335586187</c:v>
                </c:pt>
                <c:pt idx="3415">
                  <c:v>76054.825447441908</c:v>
                </c:pt>
                <c:pt idx="3416">
                  <c:v>76067.00429143841</c:v>
                </c:pt>
                <c:pt idx="3417">
                  <c:v>76024.519177091905</c:v>
                </c:pt>
                <c:pt idx="3418">
                  <c:v>76127.327232030366</c:v>
                </c:pt>
                <c:pt idx="3419">
                  <c:v>76241.268932446255</c:v>
                </c:pt>
                <c:pt idx="3420">
                  <c:v>76497.8668895991</c:v>
                </c:pt>
                <c:pt idx="3421">
                  <c:v>76738.640016931065</c:v>
                </c:pt>
                <c:pt idx="3422">
                  <c:v>76968.232571804605</c:v>
                </c:pt>
                <c:pt idx="3423">
                  <c:v>77031.771574630126</c:v>
                </c:pt>
                <c:pt idx="3424">
                  <c:v>77238.818239582281</c:v>
                </c:pt>
                <c:pt idx="3425">
                  <c:v>77455.530813740173</c:v>
                </c:pt>
                <c:pt idx="3426">
                  <c:v>77614.9389442307</c:v>
                </c:pt>
                <c:pt idx="3427">
                  <c:v>77594.071112763209</c:v>
                </c:pt>
                <c:pt idx="3428">
                  <c:v>77456.156269188126</c:v>
                </c:pt>
                <c:pt idx="3429">
                  <c:v>77306.740287045279</c:v>
                </c:pt>
                <c:pt idx="3430">
                  <c:v>77176.20159418814</c:v>
                </c:pt>
                <c:pt idx="3431">
                  <c:v>77066.840704902424</c:v>
                </c:pt>
                <c:pt idx="3432">
                  <c:v>77067.223400152434</c:v>
                </c:pt>
                <c:pt idx="3433">
                  <c:v>77004.192100152432</c:v>
                </c:pt>
                <c:pt idx="3434">
                  <c:v>77013.654320846836</c:v>
                </c:pt>
                <c:pt idx="3435">
                  <c:v>77025.755760125787</c:v>
                </c:pt>
                <c:pt idx="3436">
                  <c:v>76982.873297981714</c:v>
                </c:pt>
                <c:pt idx="3437">
                  <c:v>76946.882105824276</c:v>
                </c:pt>
                <c:pt idx="3438">
                  <c:v>77042.686673902979</c:v>
                </c:pt>
                <c:pt idx="3439">
                  <c:v>77137.841428241067</c:v>
                </c:pt>
                <c:pt idx="3440">
                  <c:v>77324.15640335319</c:v>
                </c:pt>
                <c:pt idx="3441">
                  <c:v>77547.793602855847</c:v>
                </c:pt>
                <c:pt idx="3442">
                  <c:v>77760.350749971491</c:v>
                </c:pt>
                <c:pt idx="3443">
                  <c:v>78025.803409124419</c:v>
                </c:pt>
                <c:pt idx="3444">
                  <c:v>78324.071765285364</c:v>
                </c:pt>
                <c:pt idx="3445">
                  <c:v>78636.856345251887</c:v>
                </c:pt>
                <c:pt idx="3446">
                  <c:v>78933.201184994265</c:v>
                </c:pt>
                <c:pt idx="3447">
                  <c:v>79190.637764056533</c:v>
                </c:pt>
                <c:pt idx="3448">
                  <c:v>79478.847370579751</c:v>
                </c:pt>
                <c:pt idx="3449">
                  <c:v>79660.830871677375</c:v>
                </c:pt>
                <c:pt idx="3450">
                  <c:v>79889.879273505037</c:v>
                </c:pt>
                <c:pt idx="3451">
                  <c:v>80039.07884278908</c:v>
                </c:pt>
                <c:pt idx="3452">
                  <c:v>80088.48560035626</c:v>
                </c:pt>
                <c:pt idx="3453">
                  <c:v>80137.461113230922</c:v>
                </c:pt>
                <c:pt idx="3454">
                  <c:v>80278.269056366742</c:v>
                </c:pt>
                <c:pt idx="3455">
                  <c:v>80332.313632678706</c:v>
                </c:pt>
                <c:pt idx="3456">
                  <c:v>80398.736861155747</c:v>
                </c:pt>
                <c:pt idx="3457">
                  <c:v>80568.190447192595</c:v>
                </c:pt>
                <c:pt idx="3458">
                  <c:v>80650.081112202402</c:v>
                </c:pt>
                <c:pt idx="3459">
                  <c:v>80694.072088082583</c:v>
                </c:pt>
                <c:pt idx="3460">
                  <c:v>80739.730443968685</c:v>
                </c:pt>
                <c:pt idx="3461">
                  <c:v>80832.26538630962</c:v>
                </c:pt>
                <c:pt idx="3462">
                  <c:v>80935.087120971904</c:v>
                </c:pt>
                <c:pt idx="3463">
                  <c:v>81048.240835520963</c:v>
                </c:pt>
                <c:pt idx="3464">
                  <c:v>81233.504048375675</c:v>
                </c:pt>
                <c:pt idx="3465">
                  <c:v>81410.77391052345</c:v>
                </c:pt>
                <c:pt idx="3466">
                  <c:v>81584.213043844473</c:v>
                </c:pt>
                <c:pt idx="3467">
                  <c:v>81668.22986425308</c:v>
                </c:pt>
                <c:pt idx="3468">
                  <c:v>81756.026070383086</c:v>
                </c:pt>
                <c:pt idx="3469">
                  <c:v>81982.040010707846</c:v>
                </c:pt>
                <c:pt idx="3470">
                  <c:v>82251.403755140054</c:v>
                </c:pt>
                <c:pt idx="3471">
                  <c:v>82481.759145076619</c:v>
                </c:pt>
                <c:pt idx="3472">
                  <c:v>82663.52934302848</c:v>
                </c:pt>
                <c:pt idx="3473">
                  <c:v>82725.884782986454</c:v>
                </c:pt>
                <c:pt idx="3474">
                  <c:v>82734.410796533804</c:v>
                </c:pt>
                <c:pt idx="3475">
                  <c:v>82697.67334223837</c:v>
                </c:pt>
                <c:pt idx="3476">
                  <c:v>82651.940897951441</c:v>
                </c:pt>
                <c:pt idx="3477">
                  <c:v>82658.642417951443</c:v>
                </c:pt>
                <c:pt idx="3478">
                  <c:v>82609.512225094295</c:v>
                </c:pt>
                <c:pt idx="3479">
                  <c:v>82504.215864380007</c:v>
                </c:pt>
                <c:pt idx="3480">
                  <c:v>82507.112732130016</c:v>
                </c:pt>
                <c:pt idx="3481">
                  <c:v>82515.638745677366</c:v>
                </c:pt>
                <c:pt idx="3482">
                  <c:v>82558.673027228695</c:v>
                </c:pt>
                <c:pt idx="3483">
                  <c:v>82603.489203416364</c:v>
                </c:pt>
                <c:pt idx="3484">
                  <c:v>82561.723480557994</c:v>
                </c:pt>
                <c:pt idx="3485">
                  <c:v>82521.796806975632</c:v>
                </c:pt>
                <c:pt idx="3486">
                  <c:v>82534.071723284753</c:v>
                </c:pt>
                <c:pt idx="3487">
                  <c:v>82578.266553560825</c:v>
                </c:pt>
                <c:pt idx="3488">
                  <c:v>82630.887623757226</c:v>
                </c:pt>
                <c:pt idx="3489">
                  <c:v>82701.874248879467</c:v>
                </c:pt>
                <c:pt idx="3490">
                  <c:v>82764.359210983486</c:v>
                </c:pt>
                <c:pt idx="3491">
                  <c:v>82839.182929988325</c:v>
                </c:pt>
                <c:pt idx="3492">
                  <c:v>82924.762506043568</c:v>
                </c:pt>
                <c:pt idx="3493">
                  <c:v>83020.337257194376</c:v>
                </c:pt>
                <c:pt idx="3494">
                  <c:v>83121.288502730735</c:v>
                </c:pt>
                <c:pt idx="3495">
                  <c:v>83246.445855978149</c:v>
                </c:pt>
                <c:pt idx="3496">
                  <c:v>83308.095486264268</c:v>
                </c:pt>
                <c:pt idx="3497">
                  <c:v>83339.860094422038</c:v>
                </c:pt>
                <c:pt idx="3498">
                  <c:v>83336.54312860925</c:v>
                </c:pt>
                <c:pt idx="3499">
                  <c:v>83209.703462145422</c:v>
                </c:pt>
                <c:pt idx="3500">
                  <c:v>83064.491827854843</c:v>
                </c:pt>
                <c:pt idx="3501">
                  <c:v>82897.554395711981</c:v>
                </c:pt>
                <c:pt idx="3502">
                  <c:v>82731.210545711976</c:v>
                </c:pt>
                <c:pt idx="3503">
                  <c:v>82589.243806426268</c:v>
                </c:pt>
                <c:pt idx="3504">
                  <c:v>82479.924084997692</c:v>
                </c:pt>
                <c:pt idx="3505">
                  <c:v>82394.589106426254</c:v>
                </c:pt>
                <c:pt idx="3506">
                  <c:v>82319.445631426264</c:v>
                </c:pt>
                <c:pt idx="3507">
                  <c:v>82247.793224283407</c:v>
                </c:pt>
                <c:pt idx="3508">
                  <c:v>82179.281502136888</c:v>
                </c:pt>
                <c:pt idx="3509">
                  <c:v>82115.561844969721</c:v>
                </c:pt>
                <c:pt idx="3510">
                  <c:v>82098.763549155716</c:v>
                </c:pt>
                <c:pt idx="3511">
                  <c:v>82095.847442560553</c:v>
                </c:pt>
                <c:pt idx="3512">
                  <c:v>82092.354430897292</c:v>
                </c:pt>
                <c:pt idx="3513">
                  <c:v>82100.880444444643</c:v>
                </c:pt>
                <c:pt idx="3514">
                  <c:v>82123.040385547996</c:v>
                </c:pt>
                <c:pt idx="3515">
                  <c:v>82159.259504240617</c:v>
                </c:pt>
                <c:pt idx="3516">
                  <c:v>82196.136291924762</c:v>
                </c:pt>
                <c:pt idx="3517">
                  <c:v>82235.682054370845</c:v>
                </c:pt>
                <c:pt idx="3518">
                  <c:v>82283.939441458526</c:v>
                </c:pt>
                <c:pt idx="3519">
                  <c:v>82303.377193563283</c:v>
                </c:pt>
                <c:pt idx="3520">
                  <c:v>82311.903207110634</c:v>
                </c:pt>
                <c:pt idx="3521">
                  <c:v>82260.793601221245</c:v>
                </c:pt>
                <c:pt idx="3522">
                  <c:v>82188.302675399944</c:v>
                </c:pt>
                <c:pt idx="3523">
                  <c:v>82169.106664643099</c:v>
                </c:pt>
                <c:pt idx="3524">
                  <c:v>82031.470748209656</c:v>
                </c:pt>
                <c:pt idx="3525">
                  <c:v>81877.527444638225</c:v>
                </c:pt>
                <c:pt idx="3526">
                  <c:v>81723.382926781094</c:v>
                </c:pt>
                <c:pt idx="3527">
                  <c:v>81584.766405352522</c:v>
                </c:pt>
                <c:pt idx="3528">
                  <c:v>81479.440787495376</c:v>
                </c:pt>
                <c:pt idx="3529">
                  <c:v>81403.085712495376</c:v>
                </c:pt>
                <c:pt idx="3530">
                  <c:v>81355.185726781099</c:v>
                </c:pt>
                <c:pt idx="3531">
                  <c:v>81292.382433923951</c:v>
                </c:pt>
                <c:pt idx="3532">
                  <c:v>81224.152411777439</c:v>
                </c:pt>
                <c:pt idx="3533">
                  <c:v>81190.624744601751</c:v>
                </c:pt>
                <c:pt idx="3534">
                  <c:v>81170.7974623677</c:v>
                </c:pt>
                <c:pt idx="3535">
                  <c:v>81188.59969120592</c:v>
                </c:pt>
                <c:pt idx="3536">
                  <c:v>81260.788361762156</c:v>
                </c:pt>
                <c:pt idx="3537">
                  <c:v>81348.517672881149</c:v>
                </c:pt>
                <c:pt idx="3538">
                  <c:v>81485.480930992489</c:v>
                </c:pt>
                <c:pt idx="3539">
                  <c:v>81586.926707942708</c:v>
                </c:pt>
                <c:pt idx="3540">
                  <c:v>81688.040763594588</c:v>
                </c:pt>
                <c:pt idx="3541">
                  <c:v>81806.32351264832</c:v>
                </c:pt>
                <c:pt idx="3542">
                  <c:v>81846.804558618896</c:v>
                </c:pt>
                <c:pt idx="3543">
                  <c:v>81939.68663365065</c:v>
                </c:pt>
                <c:pt idx="3544">
                  <c:v>82061.819503506675</c:v>
                </c:pt>
                <c:pt idx="3545">
                  <c:v>82151.336306602345</c:v>
                </c:pt>
                <c:pt idx="3546">
                  <c:v>82219.50547399366</c:v>
                </c:pt>
                <c:pt idx="3547">
                  <c:v>82276.747683860565</c:v>
                </c:pt>
                <c:pt idx="3548">
                  <c:v>82241.610913855708</c:v>
                </c:pt>
                <c:pt idx="3549">
                  <c:v>82189.683842427141</c:v>
                </c:pt>
                <c:pt idx="3550">
                  <c:v>82053.138903141429</c:v>
                </c:pt>
                <c:pt idx="3551">
                  <c:v>81937.952860284277</c:v>
                </c:pt>
                <c:pt idx="3552">
                  <c:v>81837.371585284272</c:v>
                </c:pt>
                <c:pt idx="3553">
                  <c:v>81758.471149569988</c:v>
                </c:pt>
                <c:pt idx="3554">
                  <c:v>81709.051995998569</c:v>
                </c:pt>
                <c:pt idx="3555">
                  <c:v>81645.463967427131</c:v>
                </c:pt>
                <c:pt idx="3556">
                  <c:v>81584.070916709199</c:v>
                </c:pt>
                <c:pt idx="3557">
                  <c:v>81533.920271667856</c:v>
                </c:pt>
                <c:pt idx="3558">
                  <c:v>81515.217727995492</c:v>
                </c:pt>
                <c:pt idx="3559">
                  <c:v>81541.851873414766</c:v>
                </c:pt>
                <c:pt idx="3560">
                  <c:v>81581.408641535643</c:v>
                </c:pt>
                <c:pt idx="3561">
                  <c:v>81636.910554004367</c:v>
                </c:pt>
                <c:pt idx="3562">
                  <c:v>81734.604003751694</c:v>
                </c:pt>
                <c:pt idx="3563">
                  <c:v>81891.52069951102</c:v>
                </c:pt>
                <c:pt idx="3564">
                  <c:v>82048.351962106433</c:v>
                </c:pt>
                <c:pt idx="3565">
                  <c:v>82170.827477253231</c:v>
                </c:pt>
                <c:pt idx="3566">
                  <c:v>82332.179092450751</c:v>
                </c:pt>
                <c:pt idx="3567">
                  <c:v>82479.870602793555</c:v>
                </c:pt>
                <c:pt idx="3568">
                  <c:v>82607.200658148606</c:v>
                </c:pt>
                <c:pt idx="3569">
                  <c:v>82642.380200282612</c:v>
                </c:pt>
                <c:pt idx="3570">
                  <c:v>82713.229726164776</c:v>
                </c:pt>
                <c:pt idx="3571">
                  <c:v>82732.548823554738</c:v>
                </c:pt>
                <c:pt idx="3572">
                  <c:v>82619.405817117658</c:v>
                </c:pt>
                <c:pt idx="3573">
                  <c:v>82486.301642117658</c:v>
                </c:pt>
                <c:pt idx="3574">
                  <c:v>82333.153134974797</c:v>
                </c:pt>
                <c:pt idx="3575">
                  <c:v>82202.731781403374</c:v>
                </c:pt>
                <c:pt idx="3576">
                  <c:v>82103.156577831935</c:v>
                </c:pt>
                <c:pt idx="3577">
                  <c:v>82022.173574260509</c:v>
                </c:pt>
                <c:pt idx="3578">
                  <c:v>81951.704017117649</c:v>
                </c:pt>
                <c:pt idx="3579">
                  <c:v>81885.620931403377</c:v>
                </c:pt>
                <c:pt idx="3580">
                  <c:v>81823.893104255651</c:v>
                </c:pt>
                <c:pt idx="3581">
                  <c:v>81774.99172992495</c:v>
                </c:pt>
                <c:pt idx="3582">
                  <c:v>81758.886592677503</c:v>
                </c:pt>
                <c:pt idx="3583">
                  <c:v>81813.4060748505</c:v>
                </c:pt>
                <c:pt idx="3584">
                  <c:v>81821.932088397851</c:v>
                </c:pt>
                <c:pt idx="3585">
                  <c:v>81830.458101945202</c:v>
                </c:pt>
                <c:pt idx="3586">
                  <c:v>81861.166717500411</c:v>
                </c:pt>
                <c:pt idx="3587">
                  <c:v>81902.321054988599</c:v>
                </c:pt>
                <c:pt idx="3588">
                  <c:v>81949.327191706878</c:v>
                </c:pt>
                <c:pt idx="3589">
                  <c:v>81997.970276554435</c:v>
                </c:pt>
                <c:pt idx="3590">
                  <c:v>82041.298200579651</c:v>
                </c:pt>
                <c:pt idx="3591">
                  <c:v>82112.267331420415</c:v>
                </c:pt>
                <c:pt idx="3592">
                  <c:v>82160.542585925825</c:v>
                </c:pt>
                <c:pt idx="3593">
                  <c:v>82340.492838401391</c:v>
                </c:pt>
                <c:pt idx="3594">
                  <c:v>82409.441686836799</c:v>
                </c:pt>
                <c:pt idx="3595">
                  <c:v>82427.229813424114</c:v>
                </c:pt>
                <c:pt idx="3596">
                  <c:v>82396.426438418028</c:v>
                </c:pt>
                <c:pt idx="3597">
                  <c:v>82271.833627703745</c:v>
                </c:pt>
                <c:pt idx="3598">
                  <c:v>82144.997277703747</c:v>
                </c:pt>
                <c:pt idx="3599">
                  <c:v>82033.060845560889</c:v>
                </c:pt>
                <c:pt idx="3600">
                  <c:v>81929.71287413231</c:v>
                </c:pt>
                <c:pt idx="3601">
                  <c:v>81847.361613418019</c:v>
                </c:pt>
                <c:pt idx="3602">
                  <c:v>81775.614345560869</c:v>
                </c:pt>
                <c:pt idx="3603">
                  <c:v>81709.631866989454</c:v>
                </c:pt>
                <c:pt idx="3604">
                  <c:v>81648.80950412745</c:v>
                </c:pt>
                <c:pt idx="3605">
                  <c:v>81619.63154980159</c:v>
                </c:pt>
                <c:pt idx="3606">
                  <c:v>81610.811400416162</c:v>
                </c:pt>
                <c:pt idx="3607">
                  <c:v>81600.589568103067</c:v>
                </c:pt>
                <c:pt idx="3608">
                  <c:v>81608.251206236877</c:v>
                </c:pt>
                <c:pt idx="3609">
                  <c:v>81613.502976041491</c:v>
                </c:pt>
                <c:pt idx="3610">
                  <c:v>81633.036218267211</c:v>
                </c:pt>
                <c:pt idx="3611">
                  <c:v>81733.615225589441</c:v>
                </c:pt>
                <c:pt idx="3612">
                  <c:v>81763.126478041057</c:v>
                </c:pt>
                <c:pt idx="3613">
                  <c:v>81795.288952078889</c:v>
                </c:pt>
                <c:pt idx="3614">
                  <c:v>81851.544488824293</c:v>
                </c:pt>
                <c:pt idx="3615">
                  <c:v>81942.99802930071</c:v>
                </c:pt>
                <c:pt idx="3616">
                  <c:v>82057.827407751698</c:v>
                </c:pt>
                <c:pt idx="3617">
                  <c:v>82148.196066570003</c:v>
                </c:pt>
                <c:pt idx="3618">
                  <c:v>82176.296690537158</c:v>
                </c:pt>
                <c:pt idx="3619">
                  <c:v>82235.656621015689</c:v>
                </c:pt>
                <c:pt idx="3620">
                  <c:v>82204.920898151249</c:v>
                </c:pt>
                <c:pt idx="3621">
                  <c:v>82088.215687436954</c:v>
                </c:pt>
                <c:pt idx="3622">
                  <c:v>81969.689487436961</c:v>
                </c:pt>
                <c:pt idx="3623">
                  <c:v>81943.014808865526</c:v>
                </c:pt>
                <c:pt idx="3624">
                  <c:v>81842.353048151243</c:v>
                </c:pt>
                <c:pt idx="3625">
                  <c:v>81750.237148151238</c:v>
                </c:pt>
                <c:pt idx="3626">
                  <c:v>81695.425451722665</c:v>
                </c:pt>
                <c:pt idx="3627">
                  <c:v>81629.282001722677</c:v>
                </c:pt>
                <c:pt idx="3628">
                  <c:v>81585.2297238631</c:v>
                </c:pt>
                <c:pt idx="3629">
                  <c:v>81532.431688124489</c:v>
                </c:pt>
                <c:pt idx="3630">
                  <c:v>81494.060789493466</c:v>
                </c:pt>
                <c:pt idx="3631">
                  <c:v>81557.758463904989</c:v>
                </c:pt>
                <c:pt idx="3632">
                  <c:v>81669.8995548198</c:v>
                </c:pt>
                <c:pt idx="3633">
                  <c:v>81882.703450226822</c:v>
                </c:pt>
                <c:pt idx="3634">
                  <c:v>82104.144466143392</c:v>
                </c:pt>
                <c:pt idx="3635">
                  <c:v>82373.554429473152</c:v>
                </c:pt>
                <c:pt idx="3636">
                  <c:v>82515.362806047153</c:v>
                </c:pt>
                <c:pt idx="3637">
                  <c:v>82747.306797890022</c:v>
                </c:pt>
                <c:pt idx="3638">
                  <c:v>82889.728054418738</c:v>
                </c:pt>
                <c:pt idx="3639">
                  <c:v>83022.235198057693</c:v>
                </c:pt>
                <c:pt idx="3640">
                  <c:v>83137.001848709377</c:v>
                </c:pt>
                <c:pt idx="3641">
                  <c:v>83359.36286708746</c:v>
                </c:pt>
                <c:pt idx="3642">
                  <c:v>83426.939273395968</c:v>
                </c:pt>
                <c:pt idx="3643">
                  <c:v>83441.761551301082</c:v>
                </c:pt>
                <c:pt idx="3644">
                  <c:v>83404.066587009293</c:v>
                </c:pt>
                <c:pt idx="3645">
                  <c:v>83279.121651295005</c:v>
                </c:pt>
                <c:pt idx="3646">
                  <c:v>83133.518679866422</c:v>
                </c:pt>
                <c:pt idx="3647">
                  <c:v>83006.598454866427</c:v>
                </c:pt>
                <c:pt idx="3648">
                  <c:v>82906.29887986643</c:v>
                </c:pt>
                <c:pt idx="3649">
                  <c:v>82823.333915580719</c:v>
                </c:pt>
                <c:pt idx="3650">
                  <c:v>82769.327076295012</c:v>
                </c:pt>
                <c:pt idx="3651">
                  <c:v>82703.364719152145</c:v>
                </c:pt>
                <c:pt idx="3652">
                  <c:v>82643.019724859128</c:v>
                </c:pt>
                <c:pt idx="3653">
                  <c:v>82665.368507064792</c:v>
                </c:pt>
                <c:pt idx="3654">
                  <c:v>82729.882884453167</c:v>
                </c:pt>
                <c:pt idx="3655">
                  <c:v>82844.548937889733</c:v>
                </c:pt>
                <c:pt idx="3656">
                  <c:v>82922.326907850307</c:v>
                </c:pt>
                <c:pt idx="3657">
                  <c:v>83003.715483313979</c:v>
                </c:pt>
                <c:pt idx="3658">
                  <c:v>83135.889309409991</c:v>
                </c:pt>
                <c:pt idx="3659">
                  <c:v>83278.036587294613</c:v>
                </c:pt>
                <c:pt idx="3660">
                  <c:v>83422.742419118731</c:v>
                </c:pt>
                <c:pt idx="3661">
                  <c:v>83487.654663012945</c:v>
                </c:pt>
                <c:pt idx="3662">
                  <c:v>83536.463315526213</c:v>
                </c:pt>
                <c:pt idx="3663">
                  <c:v>83593.997099491316</c:v>
                </c:pt>
                <c:pt idx="3664">
                  <c:v>83675.214699449163</c:v>
                </c:pt>
                <c:pt idx="3665">
                  <c:v>83611.826905095339</c:v>
                </c:pt>
                <c:pt idx="3666">
                  <c:v>83521.700824327563</c:v>
                </c:pt>
                <c:pt idx="3667">
                  <c:v>83403.973392148226</c:v>
                </c:pt>
                <c:pt idx="3668">
                  <c:v>83368.043567853994</c:v>
                </c:pt>
                <c:pt idx="3669">
                  <c:v>83245.553446425416</c:v>
                </c:pt>
                <c:pt idx="3670">
                  <c:v>83101.741282139701</c:v>
                </c:pt>
                <c:pt idx="3671">
                  <c:v>82976.159132139714</c:v>
                </c:pt>
                <c:pt idx="3672">
                  <c:v>82881.38288928257</c:v>
                </c:pt>
                <c:pt idx="3673">
                  <c:v>82823.130428568271</c:v>
                </c:pt>
                <c:pt idx="3674">
                  <c:v>82773.721335711132</c:v>
                </c:pt>
                <c:pt idx="3675">
                  <c:v>82709.479360711135</c:v>
                </c:pt>
                <c:pt idx="3676">
                  <c:v>82648.156734993201</c:v>
                </c:pt>
                <c:pt idx="3677">
                  <c:v>82595.087771388949</c:v>
                </c:pt>
                <c:pt idx="3678">
                  <c:v>82619.845035222708</c:v>
                </c:pt>
                <c:pt idx="3679">
                  <c:v>82650.598123405231</c:v>
                </c:pt>
                <c:pt idx="3680">
                  <c:v>82659.124136952596</c:v>
                </c:pt>
                <c:pt idx="3681">
                  <c:v>82669.333376555544</c:v>
                </c:pt>
                <c:pt idx="3682">
                  <c:v>82699.242353177629</c:v>
                </c:pt>
                <c:pt idx="3683">
                  <c:v>82781.274818772537</c:v>
                </c:pt>
                <c:pt idx="3684">
                  <c:v>82824.748946952153</c:v>
                </c:pt>
                <c:pt idx="3685">
                  <c:v>82861.352382142053</c:v>
                </c:pt>
                <c:pt idx="3686">
                  <c:v>82895.37496592656</c:v>
                </c:pt>
                <c:pt idx="3687">
                  <c:v>82932.187050505643</c:v>
                </c:pt>
                <c:pt idx="3688">
                  <c:v>82935.934129407324</c:v>
                </c:pt>
                <c:pt idx="3689">
                  <c:v>82944.460142954689</c:v>
                </c:pt>
                <c:pt idx="3690">
                  <c:v>82940.768796453151</c:v>
                </c:pt>
                <c:pt idx="3691">
                  <c:v>82837.65948713824</c:v>
                </c:pt>
                <c:pt idx="3692">
                  <c:v>82693.068643563165</c:v>
                </c:pt>
                <c:pt idx="3693">
                  <c:v>82534.863911420311</c:v>
                </c:pt>
                <c:pt idx="3694">
                  <c:v>82375.612864991737</c:v>
                </c:pt>
                <c:pt idx="3695">
                  <c:v>82235.225657848889</c:v>
                </c:pt>
                <c:pt idx="3696">
                  <c:v>82127.736986420321</c:v>
                </c:pt>
                <c:pt idx="3697">
                  <c:v>82042.150489991735</c:v>
                </c:pt>
                <c:pt idx="3698">
                  <c:v>81966.825922134594</c:v>
                </c:pt>
                <c:pt idx="3699">
                  <c:v>81895.404911420323</c:v>
                </c:pt>
                <c:pt idx="3700">
                  <c:v>81827.302905701174</c:v>
                </c:pt>
                <c:pt idx="3701">
                  <c:v>81789.821697110281</c:v>
                </c:pt>
                <c:pt idx="3702">
                  <c:v>81760.244479192334</c:v>
                </c:pt>
                <c:pt idx="3703">
                  <c:v>81744.295159777728</c:v>
                </c:pt>
                <c:pt idx="3704">
                  <c:v>81745.008339990731</c:v>
                </c:pt>
                <c:pt idx="3705">
                  <c:v>81751.602986322163</c:v>
                </c:pt>
                <c:pt idx="3706">
                  <c:v>81782.846258354286</c:v>
                </c:pt>
                <c:pt idx="3707">
                  <c:v>81818.589571269637</c:v>
                </c:pt>
                <c:pt idx="3708">
                  <c:v>81844.710274764017</c:v>
                </c:pt>
                <c:pt idx="3709">
                  <c:v>81918.327572609327</c:v>
                </c:pt>
                <c:pt idx="3710">
                  <c:v>81947.927429476971</c:v>
                </c:pt>
                <c:pt idx="3711">
                  <c:v>82002.582375420927</c:v>
                </c:pt>
                <c:pt idx="3712">
                  <c:v>82045.20321884322</c:v>
                </c:pt>
                <c:pt idx="3713">
                  <c:v>82093.38102440197</c:v>
                </c:pt>
                <c:pt idx="3714">
                  <c:v>82160.01679576379</c:v>
                </c:pt>
                <c:pt idx="3715">
                  <c:v>82177.39257140868</c:v>
                </c:pt>
                <c:pt idx="3716">
                  <c:v>82188.422370351356</c:v>
                </c:pt>
                <c:pt idx="3717">
                  <c:v>82233.461275065274</c:v>
                </c:pt>
                <c:pt idx="3718">
                  <c:v>82275.806781852938</c:v>
                </c:pt>
                <c:pt idx="3719">
                  <c:v>82287.405551180855</c:v>
                </c:pt>
                <c:pt idx="3720">
                  <c:v>82450.568460937648</c:v>
                </c:pt>
                <c:pt idx="3721">
                  <c:v>82489.693291839634</c:v>
                </c:pt>
                <c:pt idx="3722">
                  <c:v>82440.988448982491</c:v>
                </c:pt>
                <c:pt idx="3723">
                  <c:v>82528.314345926497</c:v>
                </c:pt>
                <c:pt idx="3724">
                  <c:v>82616.634504895803</c:v>
                </c:pt>
                <c:pt idx="3725">
                  <c:v>82663.382644989208</c:v>
                </c:pt>
                <c:pt idx="3726">
                  <c:v>82748.909446225007</c:v>
                </c:pt>
                <c:pt idx="3727">
                  <c:v>82829.80066103382</c:v>
                </c:pt>
                <c:pt idx="3728">
                  <c:v>83006.870604710333</c:v>
                </c:pt>
                <c:pt idx="3729">
                  <c:v>83058.200673168292</c:v>
                </c:pt>
                <c:pt idx="3730">
                  <c:v>83115.791884725419</c:v>
                </c:pt>
                <c:pt idx="3731">
                  <c:v>83151.38408403963</c:v>
                </c:pt>
                <c:pt idx="3732">
                  <c:v>83203.223113445376</c:v>
                </c:pt>
                <c:pt idx="3733">
                  <c:v>83252.931952726416</c:v>
                </c:pt>
                <c:pt idx="3734">
                  <c:v>83458.621836237624</c:v>
                </c:pt>
                <c:pt idx="3735">
                  <c:v>83529.311367824688</c:v>
                </c:pt>
                <c:pt idx="3736">
                  <c:v>83628.676301768428</c:v>
                </c:pt>
                <c:pt idx="3737">
                  <c:v>83655.330899783148</c:v>
                </c:pt>
                <c:pt idx="3738">
                  <c:v>83805.565997198355</c:v>
                </c:pt>
                <c:pt idx="3739">
                  <c:v>83703.478685042122</c:v>
                </c:pt>
                <c:pt idx="3740">
                  <c:v>83572.995936465828</c:v>
                </c:pt>
                <c:pt idx="3741">
                  <c:v>83446.612318608692</c:v>
                </c:pt>
                <c:pt idx="3742">
                  <c:v>83394.212393608686</c:v>
                </c:pt>
                <c:pt idx="3743">
                  <c:v>83280.817157894402</c:v>
                </c:pt>
                <c:pt idx="3744">
                  <c:v>83179.571875751557</c:v>
                </c:pt>
                <c:pt idx="3745">
                  <c:v>83116.993307894416</c:v>
                </c:pt>
                <c:pt idx="3746">
                  <c:v>83038.680707894411</c:v>
                </c:pt>
                <c:pt idx="3747">
                  <c:v>82991.454790037271</c:v>
                </c:pt>
                <c:pt idx="3748">
                  <c:v>82930.008662889551</c:v>
                </c:pt>
                <c:pt idx="3749">
                  <c:v>82944.147240167877</c:v>
                </c:pt>
                <c:pt idx="3750">
                  <c:v>82958.556056653979</c:v>
                </c:pt>
                <c:pt idx="3751">
                  <c:v>83051.734527449618</c:v>
                </c:pt>
                <c:pt idx="3752">
                  <c:v>83228.751760688581</c:v>
                </c:pt>
                <c:pt idx="3753">
                  <c:v>83271.400106636895</c:v>
                </c:pt>
                <c:pt idx="3754">
                  <c:v>83319.128966750141</c:v>
                </c:pt>
                <c:pt idx="3755">
                  <c:v>83348.453109513983</c:v>
                </c:pt>
                <c:pt idx="3756">
                  <c:v>83415.762105728878</c:v>
                </c:pt>
                <c:pt idx="3757">
                  <c:v>83446.051682323523</c:v>
                </c:pt>
                <c:pt idx="3758">
                  <c:v>83545.72284095519</c:v>
                </c:pt>
                <c:pt idx="3759">
                  <c:v>83745.306612832923</c:v>
                </c:pt>
                <c:pt idx="3760">
                  <c:v>83970.61483519795</c:v>
                </c:pt>
                <c:pt idx="3761">
                  <c:v>84032.493324954325</c:v>
                </c:pt>
                <c:pt idx="3762">
                  <c:v>84046.41182049342</c:v>
                </c:pt>
                <c:pt idx="3763">
                  <c:v>84033.071464749955</c:v>
                </c:pt>
                <c:pt idx="3764">
                  <c:v>84005.895492603449</c:v>
                </c:pt>
                <c:pt idx="3765">
                  <c:v>83965.618728317728</c:v>
                </c:pt>
                <c:pt idx="3766">
                  <c:v>83824.482714032012</c:v>
                </c:pt>
                <c:pt idx="3767">
                  <c:v>83714.779760460573</c:v>
                </c:pt>
                <c:pt idx="3768">
                  <c:v>83735.227271788332</c:v>
                </c:pt>
                <c:pt idx="3769">
                  <c:v>83767.000551872086</c:v>
                </c:pt>
                <c:pt idx="3770">
                  <c:v>83846.289126087111</c:v>
                </c:pt>
                <c:pt idx="3771">
                  <c:v>83800.159826087111</c:v>
                </c:pt>
                <c:pt idx="3772">
                  <c:v>83882.838989136508</c:v>
                </c:pt>
                <c:pt idx="3773">
                  <c:v>83930.206939373558</c:v>
                </c:pt>
                <c:pt idx="3774">
                  <c:v>84028.711492881208</c:v>
                </c:pt>
                <c:pt idx="3775">
                  <c:v>84226.252584132541</c:v>
                </c:pt>
                <c:pt idx="3776">
                  <c:v>84329.93452043939</c:v>
                </c:pt>
                <c:pt idx="3777">
                  <c:v>84569.362226501486</c:v>
                </c:pt>
                <c:pt idx="3778">
                  <c:v>84632.636172746978</c:v>
                </c:pt>
                <c:pt idx="3779">
                  <c:v>84752.968903922301</c:v>
                </c:pt>
                <c:pt idx="3780">
                  <c:v>84857.555552199847</c:v>
                </c:pt>
                <c:pt idx="3781">
                  <c:v>84977.247465032211</c:v>
                </c:pt>
                <c:pt idx="3782">
                  <c:v>85080.303562450208</c:v>
                </c:pt>
                <c:pt idx="3783">
                  <c:v>85186.293350374719</c:v>
                </c:pt>
                <c:pt idx="3784">
                  <c:v>85372.247777061682</c:v>
                </c:pt>
                <c:pt idx="3785">
                  <c:v>85395.118911396974</c:v>
                </c:pt>
                <c:pt idx="3786">
                  <c:v>85382.609791361712</c:v>
                </c:pt>
                <c:pt idx="3787">
                  <c:v>85429.81706844295</c:v>
                </c:pt>
                <c:pt idx="3788">
                  <c:v>85566.44913375855</c:v>
                </c:pt>
                <c:pt idx="3789">
                  <c:v>85702.12105280695</c:v>
                </c:pt>
                <c:pt idx="3790">
                  <c:v>85745.389073871731</c:v>
                </c:pt>
                <c:pt idx="3791">
                  <c:v>85754.39654016975</c:v>
                </c:pt>
                <c:pt idx="3792">
                  <c:v>85911.573405095638</c:v>
                </c:pt>
                <c:pt idx="3793">
                  <c:v>85985.224312456121</c:v>
                </c:pt>
                <c:pt idx="3794">
                  <c:v>86023.010690878626</c:v>
                </c:pt>
                <c:pt idx="3795">
                  <c:v>86104.617617115131</c:v>
                </c:pt>
                <c:pt idx="3796">
                  <c:v>86187.908350918646</c:v>
                </c:pt>
                <c:pt idx="3797">
                  <c:v>86405.684152212081</c:v>
                </c:pt>
                <c:pt idx="3798">
                  <c:v>86590.859827670472</c:v>
                </c:pt>
                <c:pt idx="3799">
                  <c:v>86678.583558464918</c:v>
                </c:pt>
                <c:pt idx="3800">
                  <c:v>86697.862237102352</c:v>
                </c:pt>
                <c:pt idx="3801">
                  <c:v>86881.42121274388</c:v>
                </c:pt>
                <c:pt idx="3802">
                  <c:v>87068.363958150177</c:v>
                </c:pt>
                <c:pt idx="3803">
                  <c:v>87182.47009564405</c:v>
                </c:pt>
                <c:pt idx="3804">
                  <c:v>87199.578923416178</c:v>
                </c:pt>
                <c:pt idx="3805">
                  <c:v>87410.308772623088</c:v>
                </c:pt>
                <c:pt idx="3806">
                  <c:v>87604.273858314002</c:v>
                </c:pt>
                <c:pt idx="3807">
                  <c:v>87710.577683278345</c:v>
                </c:pt>
                <c:pt idx="3808">
                  <c:v>87777.032535596212</c:v>
                </c:pt>
                <c:pt idx="3809">
                  <c:v>87813.261053163049</c:v>
                </c:pt>
                <c:pt idx="3810">
                  <c:v>87803.283110251185</c:v>
                </c:pt>
                <c:pt idx="3811">
                  <c:v>87699.224609515019</c:v>
                </c:pt>
                <c:pt idx="3812">
                  <c:v>87662.111424512579</c:v>
                </c:pt>
                <c:pt idx="3813">
                  <c:v>87542.076117369725</c:v>
                </c:pt>
                <c:pt idx="3814">
                  <c:v>87400.034638798301</c:v>
                </c:pt>
                <c:pt idx="3815">
                  <c:v>87275.770442369714</c:v>
                </c:pt>
                <c:pt idx="3816">
                  <c:v>87182.251788798283</c:v>
                </c:pt>
                <c:pt idx="3817">
                  <c:v>87106.953088798298</c:v>
                </c:pt>
                <c:pt idx="3818">
                  <c:v>87040.618485226863</c:v>
                </c:pt>
                <c:pt idx="3819">
                  <c:v>86978.811203084013</c:v>
                </c:pt>
                <c:pt idx="3820">
                  <c:v>86919.420234508943</c:v>
                </c:pt>
                <c:pt idx="3821">
                  <c:v>86858.529380195265</c:v>
                </c:pt>
                <c:pt idx="3822">
                  <c:v>86806.714913719261</c:v>
                </c:pt>
                <c:pt idx="3823">
                  <c:v>86750.047060080949</c:v>
                </c:pt>
                <c:pt idx="3824">
                  <c:v>86736.53125131983</c:v>
                </c:pt>
                <c:pt idx="3825">
                  <c:v>86717.420733359322</c:v>
                </c:pt>
                <c:pt idx="3826">
                  <c:v>86735.653331361915</c:v>
                </c:pt>
                <c:pt idx="3827">
                  <c:v>86754.708919000957</c:v>
                </c:pt>
                <c:pt idx="3828">
                  <c:v>86796.263808235613</c:v>
                </c:pt>
                <c:pt idx="3829">
                  <c:v>86853.016416010883</c:v>
                </c:pt>
                <c:pt idx="3830">
                  <c:v>86928.125448646329</c:v>
                </c:pt>
                <c:pt idx="3831">
                  <c:v>86999.978391403551</c:v>
                </c:pt>
                <c:pt idx="3832">
                  <c:v>87048.461691216537</c:v>
                </c:pt>
                <c:pt idx="3833">
                  <c:v>87050.323539288525</c:v>
                </c:pt>
                <c:pt idx="3834">
                  <c:v>87066.632561618258</c:v>
                </c:pt>
                <c:pt idx="3835">
                  <c:v>87122.025385599351</c:v>
                </c:pt>
                <c:pt idx="3836">
                  <c:v>87130.551399146701</c:v>
                </c:pt>
                <c:pt idx="3837">
                  <c:v>87084.731181289564</c:v>
                </c:pt>
                <c:pt idx="3838">
                  <c:v>86955.168377718146</c:v>
                </c:pt>
                <c:pt idx="3839">
                  <c:v>86827.533842003861</c:v>
                </c:pt>
                <c:pt idx="3840">
                  <c:v>86730.594545575295</c:v>
                </c:pt>
                <c:pt idx="3841">
                  <c:v>86674.384409860999</c:v>
                </c:pt>
                <c:pt idx="3842">
                  <c:v>86609.669581289563</c:v>
                </c:pt>
                <c:pt idx="3843">
                  <c:v>86549.099767003849</c:v>
                </c:pt>
                <c:pt idx="3844">
                  <c:v>86489.993271287138</c:v>
                </c:pt>
                <c:pt idx="3845">
                  <c:v>86432.441351988033</c:v>
                </c:pt>
                <c:pt idx="3846">
                  <c:v>86377.141682670714</c:v>
                </c:pt>
                <c:pt idx="3847">
                  <c:v>86330.679589016581</c:v>
                </c:pt>
                <c:pt idx="3848">
                  <c:v>86322.035059593458</c:v>
                </c:pt>
                <c:pt idx="3849">
                  <c:v>86311.262980152082</c:v>
                </c:pt>
                <c:pt idx="3850">
                  <c:v>86319.788993699447</c:v>
                </c:pt>
                <c:pt idx="3851">
                  <c:v>86328.894720827258</c:v>
                </c:pt>
                <c:pt idx="3852">
                  <c:v>86357.576507586025</c:v>
                </c:pt>
                <c:pt idx="3853">
                  <c:v>86368.163746546226</c:v>
                </c:pt>
                <c:pt idx="3854">
                  <c:v>86416.830686094545</c:v>
                </c:pt>
                <c:pt idx="3855">
                  <c:v>86441.206510223317</c:v>
                </c:pt>
                <c:pt idx="3856">
                  <c:v>86428.227257953986</c:v>
                </c:pt>
                <c:pt idx="3857">
                  <c:v>86379.48032926704</c:v>
                </c:pt>
                <c:pt idx="3858">
                  <c:v>86290.485563496812</c:v>
                </c:pt>
                <c:pt idx="3859">
                  <c:v>86171.075538472491</c:v>
                </c:pt>
                <c:pt idx="3860">
                  <c:v>86039.305018467625</c:v>
                </c:pt>
                <c:pt idx="3861">
                  <c:v>85912.830854181928</c:v>
                </c:pt>
                <c:pt idx="3862">
                  <c:v>85767.7611006105</c:v>
                </c:pt>
                <c:pt idx="3863">
                  <c:v>85640.036018467639</c:v>
                </c:pt>
                <c:pt idx="3864">
                  <c:v>85543.177207753353</c:v>
                </c:pt>
                <c:pt idx="3865">
                  <c:v>85469.206522039065</c:v>
                </c:pt>
                <c:pt idx="3866">
                  <c:v>85396.7794398962</c:v>
                </c:pt>
                <c:pt idx="3867">
                  <c:v>85336.672418467628</c:v>
                </c:pt>
                <c:pt idx="3868">
                  <c:v>85279.14268203541</c:v>
                </c:pt>
                <c:pt idx="3869">
                  <c:v>85216.073487018381</c:v>
                </c:pt>
                <c:pt idx="3870">
                  <c:v>85176.438103366701</c:v>
                </c:pt>
                <c:pt idx="3871">
                  <c:v>85131.797710418352</c:v>
                </c:pt>
                <c:pt idx="3872">
                  <c:v>85119.168426718024</c:v>
                </c:pt>
                <c:pt idx="3873">
                  <c:v>85120.943523390568</c:v>
                </c:pt>
                <c:pt idx="3874">
                  <c:v>85129.469536937919</c:v>
                </c:pt>
                <c:pt idx="3875">
                  <c:v>85163.823139963511</c:v>
                </c:pt>
                <c:pt idx="3876">
                  <c:v>85204.430790438928</c:v>
                </c:pt>
                <c:pt idx="3877">
                  <c:v>85212.956803986279</c:v>
                </c:pt>
                <c:pt idx="3878">
                  <c:v>85263.595610171324</c:v>
                </c:pt>
                <c:pt idx="3879">
                  <c:v>85317.121374530892</c:v>
                </c:pt>
                <c:pt idx="3880">
                  <c:v>85346.858880933898</c:v>
                </c:pt>
                <c:pt idx="3881">
                  <c:v>85351.697444357676</c:v>
                </c:pt>
                <c:pt idx="3882">
                  <c:v>85261.776381453106</c:v>
                </c:pt>
                <c:pt idx="3883">
                  <c:v>85159.922207864656</c:v>
                </c:pt>
                <c:pt idx="3884">
                  <c:v>85049.7582035753</c:v>
                </c:pt>
                <c:pt idx="3885">
                  <c:v>84907.837453575296</c:v>
                </c:pt>
                <c:pt idx="3886">
                  <c:v>84780.115760718152</c:v>
                </c:pt>
                <c:pt idx="3887">
                  <c:v>84652.732742861001</c:v>
                </c:pt>
                <c:pt idx="3888">
                  <c:v>84557.986682146715</c:v>
                </c:pt>
                <c:pt idx="3889">
                  <c:v>84501.042114289565</c:v>
                </c:pt>
                <c:pt idx="3890">
                  <c:v>84453.534496432432</c:v>
                </c:pt>
                <c:pt idx="3891">
                  <c:v>84391.475696432433</c:v>
                </c:pt>
                <c:pt idx="3892">
                  <c:v>84332.426792143058</c:v>
                </c:pt>
                <c:pt idx="3893">
                  <c:v>84292.661089989269</c:v>
                </c:pt>
                <c:pt idx="3894">
                  <c:v>84248.121063547311</c:v>
                </c:pt>
                <c:pt idx="3895">
                  <c:v>84193.794734963725</c:v>
                </c:pt>
                <c:pt idx="3896">
                  <c:v>84143.684557085915</c:v>
                </c:pt>
                <c:pt idx="3897">
                  <c:v>84152.210570633266</c:v>
                </c:pt>
                <c:pt idx="3898">
                  <c:v>84109.677947744523</c:v>
                </c:pt>
                <c:pt idx="3899">
                  <c:v>84101.353792694659</c:v>
                </c:pt>
                <c:pt idx="3900">
                  <c:v>84109.879806242025</c:v>
                </c:pt>
                <c:pt idx="3901">
                  <c:v>84162.418887185748</c:v>
                </c:pt>
                <c:pt idx="3902">
                  <c:v>84225.981555567574</c:v>
                </c:pt>
                <c:pt idx="3903">
                  <c:v>84290.672254220044</c:v>
                </c:pt>
                <c:pt idx="3904">
                  <c:v>84368.002726617706</c:v>
                </c:pt>
                <c:pt idx="3905">
                  <c:v>84405.389023414959</c:v>
                </c:pt>
                <c:pt idx="3906">
                  <c:v>84408.317091870267</c:v>
                </c:pt>
                <c:pt idx="3907">
                  <c:v>84399.665421104903</c:v>
                </c:pt>
                <c:pt idx="3908">
                  <c:v>84272.740361808246</c:v>
                </c:pt>
                <c:pt idx="3909">
                  <c:v>84148.761254665384</c:v>
                </c:pt>
                <c:pt idx="3910">
                  <c:v>84019.993247522536</c:v>
                </c:pt>
                <c:pt idx="3911">
                  <c:v>83909.887865379671</c:v>
                </c:pt>
                <c:pt idx="3912">
                  <c:v>83812.173893951098</c:v>
                </c:pt>
                <c:pt idx="3913">
                  <c:v>83753.629672522526</c:v>
                </c:pt>
                <c:pt idx="3914">
                  <c:v>83686.902701093961</c:v>
                </c:pt>
                <c:pt idx="3915">
                  <c:v>83623.485704665392</c:v>
                </c:pt>
                <c:pt idx="3916">
                  <c:v>83563.621882518884</c:v>
                </c:pt>
                <c:pt idx="3917">
                  <c:v>83534.325972479972</c:v>
                </c:pt>
                <c:pt idx="3918">
                  <c:v>83586.606692377667</c:v>
                </c:pt>
                <c:pt idx="3919">
                  <c:v>83636.722009462566</c:v>
                </c:pt>
                <c:pt idx="3920">
                  <c:v>83658.812970268031</c:v>
                </c:pt>
                <c:pt idx="3921">
                  <c:v>83737.18373160639</c:v>
                </c:pt>
                <c:pt idx="3922">
                  <c:v>83882.035226123684</c:v>
                </c:pt>
                <c:pt idx="3923">
                  <c:v>84028.906439647079</c:v>
                </c:pt>
                <c:pt idx="3924">
                  <c:v>84171.227083271922</c:v>
                </c:pt>
                <c:pt idx="3925">
                  <c:v>84325.439118753566</c:v>
                </c:pt>
                <c:pt idx="3926">
                  <c:v>84442.756510548221</c:v>
                </c:pt>
                <c:pt idx="3927">
                  <c:v>84550.129197127622</c:v>
                </c:pt>
                <c:pt idx="3928">
                  <c:v>84636.347309784003</c:v>
                </c:pt>
                <c:pt idx="3929">
                  <c:v>84684.003115709173</c:v>
                </c:pt>
                <c:pt idx="3930">
                  <c:v>84610.136572067218</c:v>
                </c:pt>
                <c:pt idx="3931">
                  <c:v>84608.409445588797</c:v>
                </c:pt>
                <c:pt idx="3932">
                  <c:v>84503.159584868423</c:v>
                </c:pt>
                <c:pt idx="3933">
                  <c:v>84463.999559868418</c:v>
                </c:pt>
                <c:pt idx="3934">
                  <c:v>84420.855492011266</c:v>
                </c:pt>
                <c:pt idx="3935">
                  <c:v>84475.442001610645</c:v>
                </c:pt>
                <c:pt idx="3936">
                  <c:v>84392.037755182071</c:v>
                </c:pt>
                <c:pt idx="3937">
                  <c:v>84329.49943018207</c:v>
                </c:pt>
                <c:pt idx="3938">
                  <c:v>84262.339848039221</c:v>
                </c:pt>
                <c:pt idx="3939">
                  <c:v>84191.794119467784</c:v>
                </c:pt>
                <c:pt idx="3940">
                  <c:v>84134.182866602132</c:v>
                </c:pt>
                <c:pt idx="3941">
                  <c:v>84093.00605940455</c:v>
                </c:pt>
                <c:pt idx="3942">
                  <c:v>84078.604594327946</c:v>
                </c:pt>
                <c:pt idx="3943">
                  <c:v>84032.830943530964</c:v>
                </c:pt>
                <c:pt idx="3944">
                  <c:v>84012.030785506009</c:v>
                </c:pt>
                <c:pt idx="3945">
                  <c:v>84016.813120607039</c:v>
                </c:pt>
                <c:pt idx="3946">
                  <c:v>84027.974368334195</c:v>
                </c:pt>
                <c:pt idx="3947">
                  <c:v>84039.101759399811</c:v>
                </c:pt>
                <c:pt idx="3948">
                  <c:v>84117.358212303341</c:v>
                </c:pt>
                <c:pt idx="3949">
                  <c:v>84145.442637056083</c:v>
                </c:pt>
                <c:pt idx="3950">
                  <c:v>84176.534192180916</c:v>
                </c:pt>
                <c:pt idx="3951">
                  <c:v>84192.789479234023</c:v>
                </c:pt>
                <c:pt idx="3952">
                  <c:v>84226.459042609116</c:v>
                </c:pt>
                <c:pt idx="3953">
                  <c:v>84269.781871333355</c:v>
                </c:pt>
                <c:pt idx="3954">
                  <c:v>84294.471509143783</c:v>
                </c:pt>
                <c:pt idx="3955">
                  <c:v>84271.476990562616</c:v>
                </c:pt>
                <c:pt idx="3956">
                  <c:v>84144.209155560195</c:v>
                </c:pt>
                <c:pt idx="3957">
                  <c:v>84014.904541274474</c:v>
                </c:pt>
                <c:pt idx="3958">
                  <c:v>83882.118919845903</c:v>
                </c:pt>
                <c:pt idx="3959">
                  <c:v>83750.544898417342</c:v>
                </c:pt>
                <c:pt idx="3960">
                  <c:v>83642.030034131632</c:v>
                </c:pt>
                <c:pt idx="3961">
                  <c:v>83552.711012703046</c:v>
                </c:pt>
                <c:pt idx="3962">
                  <c:v>83482.513094845912</c:v>
                </c:pt>
                <c:pt idx="3963">
                  <c:v>83417.908934131628</c:v>
                </c:pt>
                <c:pt idx="3964">
                  <c:v>83348.132334843482</c:v>
                </c:pt>
                <c:pt idx="3965">
                  <c:v>83287.665061248947</c:v>
                </c:pt>
                <c:pt idx="3966">
                  <c:v>83244.575167606978</c:v>
                </c:pt>
                <c:pt idx="3967">
                  <c:v>83232.922579605132</c:v>
                </c:pt>
                <c:pt idx="3968">
                  <c:v>83226.332217960109</c:v>
                </c:pt>
                <c:pt idx="3969">
                  <c:v>83228.073970081998</c:v>
                </c:pt>
                <c:pt idx="3970">
                  <c:v>83236.599983629349</c:v>
                </c:pt>
                <c:pt idx="3971">
                  <c:v>83288.781276375696</c:v>
                </c:pt>
                <c:pt idx="3972">
                  <c:v>83338.104361331818</c:v>
                </c:pt>
                <c:pt idx="3973">
                  <c:v>83467.075685114061</c:v>
                </c:pt>
                <c:pt idx="3974">
                  <c:v>83591.988284845866</c:v>
                </c:pt>
                <c:pt idx="3975">
                  <c:v>83659.138675474547</c:v>
                </c:pt>
                <c:pt idx="3976">
                  <c:v>83616.828324026515</c:v>
                </c:pt>
                <c:pt idx="3977">
                  <c:v>83617.018097517575</c:v>
                </c:pt>
                <c:pt idx="3978">
                  <c:v>83512.146740362557</c:v>
                </c:pt>
                <c:pt idx="3979">
                  <c:v>83401.310410355261</c:v>
                </c:pt>
                <c:pt idx="3980">
                  <c:v>83262.28437321118</c:v>
                </c:pt>
                <c:pt idx="3981">
                  <c:v>83121.259026782616</c:v>
                </c:pt>
                <c:pt idx="3982">
                  <c:v>82997.008280354043</c:v>
                </c:pt>
                <c:pt idx="3983">
                  <c:v>82876.355880354036</c:v>
                </c:pt>
                <c:pt idx="3984">
                  <c:v>82786.147201782616</c:v>
                </c:pt>
                <c:pt idx="3985">
                  <c:v>82705.852641068326</c:v>
                </c:pt>
                <c:pt idx="3986">
                  <c:v>82633.938655354053</c:v>
                </c:pt>
                <c:pt idx="3987">
                  <c:v>82573.026776782615</c:v>
                </c:pt>
                <c:pt idx="3988">
                  <c:v>82513.098075352827</c:v>
                </c:pt>
                <c:pt idx="3989">
                  <c:v>82472.8595196276</c:v>
                </c:pt>
                <c:pt idx="3990">
                  <c:v>82416.414671020902</c:v>
                </c:pt>
                <c:pt idx="3991">
                  <c:v>82362.190540234878</c:v>
                </c:pt>
                <c:pt idx="3992">
                  <c:v>82350.671419384395</c:v>
                </c:pt>
                <c:pt idx="3993">
                  <c:v>82357.951218736678</c:v>
                </c:pt>
                <c:pt idx="3994">
                  <c:v>82373.00799524138</c:v>
                </c:pt>
                <c:pt idx="3995">
                  <c:v>82394.514024288655</c:v>
                </c:pt>
                <c:pt idx="3996">
                  <c:v>82431.349539388597</c:v>
                </c:pt>
                <c:pt idx="3997">
                  <c:v>82508.291198799692</c:v>
                </c:pt>
                <c:pt idx="3998">
                  <c:v>82591.434979995043</c:v>
                </c:pt>
                <c:pt idx="3999">
                  <c:v>82666.518286504113</c:v>
                </c:pt>
                <c:pt idx="4000">
                  <c:v>82678.167864796909</c:v>
                </c:pt>
                <c:pt idx="4001">
                  <c:v>82650.228061736707</c:v>
                </c:pt>
                <c:pt idx="4002">
                  <c:v>82565.386701649142</c:v>
                </c:pt>
                <c:pt idx="4003">
                  <c:v>82467.630084455217</c:v>
                </c:pt>
                <c:pt idx="4004">
                  <c:v>82334.379608731208</c:v>
                </c:pt>
                <c:pt idx="4005">
                  <c:v>82181.969848016917</c:v>
                </c:pt>
                <c:pt idx="4006">
                  <c:v>82025.747076588348</c:v>
                </c:pt>
                <c:pt idx="4007">
                  <c:v>81889.011908731205</c:v>
                </c:pt>
                <c:pt idx="4008">
                  <c:v>81783.847262302632</c:v>
                </c:pt>
                <c:pt idx="4009">
                  <c:v>81700.313151588343</c:v>
                </c:pt>
                <c:pt idx="4010">
                  <c:v>81627.000726588347</c:v>
                </c:pt>
                <c:pt idx="4011">
                  <c:v>81557.722648016919</c:v>
                </c:pt>
                <c:pt idx="4012">
                  <c:v>81490.888292297765</c:v>
                </c:pt>
                <c:pt idx="4013">
                  <c:v>81424.849444427251</c:v>
                </c:pt>
                <c:pt idx="4014">
                  <c:v>81358.450864401719</c:v>
                </c:pt>
                <c:pt idx="4015">
                  <c:v>81288.620230786517</c:v>
                </c:pt>
                <c:pt idx="4016">
                  <c:v>81236.538320723281</c:v>
                </c:pt>
                <c:pt idx="4017">
                  <c:v>81198.280415618705</c:v>
                </c:pt>
                <c:pt idx="4018">
                  <c:v>81164.321846970663</c:v>
                </c:pt>
                <c:pt idx="4019">
                  <c:v>81145.780488306802</c:v>
                </c:pt>
                <c:pt idx="4020">
                  <c:v>81134.171673205885</c:v>
                </c:pt>
                <c:pt idx="4021">
                  <c:v>81134.846145899268</c:v>
                </c:pt>
                <c:pt idx="4022">
                  <c:v>81142.676787522403</c:v>
                </c:pt>
                <c:pt idx="4023">
                  <c:v>81151.202801069754</c:v>
                </c:pt>
                <c:pt idx="4024">
                  <c:v>81126.574071664872</c:v>
                </c:pt>
                <c:pt idx="4025">
                  <c:v>81042.422088737207</c:v>
                </c:pt>
                <c:pt idx="4026">
                  <c:v>80936.827239388251</c:v>
                </c:pt>
                <c:pt idx="4027">
                  <c:v>80840.503366499484</c:v>
                </c:pt>
                <c:pt idx="4028">
                  <c:v>80712.791829349328</c:v>
                </c:pt>
                <c:pt idx="4029">
                  <c:v>80569.432397206474</c:v>
                </c:pt>
                <c:pt idx="4030">
                  <c:v>80424.101065063616</c:v>
                </c:pt>
                <c:pt idx="4031">
                  <c:v>80289.438404349334</c:v>
                </c:pt>
                <c:pt idx="4032">
                  <c:v>80193.555482920754</c:v>
                </c:pt>
                <c:pt idx="4033">
                  <c:v>80118.860425777908</c:v>
                </c:pt>
                <c:pt idx="4034">
                  <c:v>80046.020854349335</c:v>
                </c:pt>
                <c:pt idx="4035">
                  <c:v>79984.927882920761</c:v>
                </c:pt>
                <c:pt idx="4036">
                  <c:v>79944.373960774261</c:v>
                </c:pt>
                <c:pt idx="4037">
                  <c:v>79889.926998611947</c:v>
                </c:pt>
                <c:pt idx="4038">
                  <c:v>79831.811360013759</c:v>
                </c:pt>
                <c:pt idx="4039">
                  <c:v>79766.469227810114</c:v>
                </c:pt>
                <c:pt idx="4040">
                  <c:v>79731.173569115868</c:v>
                </c:pt>
                <c:pt idx="4041">
                  <c:v>79739.395381543116</c:v>
                </c:pt>
                <c:pt idx="4042">
                  <c:v>79747.322806215656</c:v>
                </c:pt>
                <c:pt idx="4043">
                  <c:v>79749.906236295341</c:v>
                </c:pt>
                <c:pt idx="4044">
                  <c:v>79761.059133634742</c:v>
                </c:pt>
                <c:pt idx="4045">
                  <c:v>79798.747338418136</c:v>
                </c:pt>
                <c:pt idx="4046">
                  <c:v>79837.613969430167</c:v>
                </c:pt>
                <c:pt idx="4047">
                  <c:v>79901.441222817972</c:v>
                </c:pt>
                <c:pt idx="4048">
                  <c:v>79944.257973974061</c:v>
                </c:pt>
                <c:pt idx="4049">
                  <c:v>79981.075360053335</c:v>
                </c:pt>
                <c:pt idx="4050">
                  <c:v>79981.0977498664</c:v>
                </c:pt>
                <c:pt idx="4051">
                  <c:v>79961.958938415934</c:v>
                </c:pt>
                <c:pt idx="4052">
                  <c:v>79830.498558414722</c:v>
                </c:pt>
                <c:pt idx="4053">
                  <c:v>79680.865554843287</c:v>
                </c:pt>
                <c:pt idx="4054">
                  <c:v>79536.701265557567</c:v>
                </c:pt>
                <c:pt idx="4055">
                  <c:v>79405.746694128989</c:v>
                </c:pt>
                <c:pt idx="4056">
                  <c:v>79300.340590557578</c:v>
                </c:pt>
                <c:pt idx="4057">
                  <c:v>79222.798351271864</c:v>
                </c:pt>
                <c:pt idx="4058">
                  <c:v>79147.554269129003</c:v>
                </c:pt>
                <c:pt idx="4059">
                  <c:v>79076.374715557584</c:v>
                </c:pt>
                <c:pt idx="4060">
                  <c:v>79016.027979125356</c:v>
                </c:pt>
                <c:pt idx="4061">
                  <c:v>78973.340154831138</c:v>
                </c:pt>
                <c:pt idx="4062">
                  <c:v>78987.661600610314</c:v>
                </c:pt>
                <c:pt idx="4063">
                  <c:v>78997.013153218853</c:v>
                </c:pt>
                <c:pt idx="4064">
                  <c:v>79010.705001706767</c:v>
                </c:pt>
                <c:pt idx="4065">
                  <c:v>78983.269685212537</c:v>
                </c:pt>
                <c:pt idx="4066">
                  <c:v>79015.48832515259</c:v>
                </c:pt>
                <c:pt idx="4067">
                  <c:v>79066.530736795379</c:v>
                </c:pt>
                <c:pt idx="4068">
                  <c:v>79080.596061492353</c:v>
                </c:pt>
                <c:pt idx="4069">
                  <c:v>79103.424885118948</c:v>
                </c:pt>
                <c:pt idx="4070">
                  <c:v>79133.417693983705</c:v>
                </c:pt>
                <c:pt idx="4071">
                  <c:v>79141.943707531056</c:v>
                </c:pt>
                <c:pt idx="4072">
                  <c:v>79112.514986692739</c:v>
                </c:pt>
                <c:pt idx="4073">
                  <c:v>79029.753124475712</c:v>
                </c:pt>
                <c:pt idx="4074">
                  <c:v>78922.203012276921</c:v>
                </c:pt>
                <c:pt idx="4075">
                  <c:v>78795.191401538308</c:v>
                </c:pt>
                <c:pt idx="4076">
                  <c:v>78662.595902962013</c:v>
                </c:pt>
                <c:pt idx="4077">
                  <c:v>78534.129717247735</c:v>
                </c:pt>
                <c:pt idx="4078">
                  <c:v>78378.661499390582</c:v>
                </c:pt>
                <c:pt idx="4079">
                  <c:v>78242.781492247741</c:v>
                </c:pt>
                <c:pt idx="4080">
                  <c:v>78136.530288676309</c:v>
                </c:pt>
                <c:pt idx="4081">
                  <c:v>78050.450817247736</c:v>
                </c:pt>
                <c:pt idx="4082">
                  <c:v>77974.653395819158</c:v>
                </c:pt>
                <c:pt idx="4083">
                  <c:v>77901.582427962014</c:v>
                </c:pt>
                <c:pt idx="4084">
                  <c:v>77831.825950102444</c:v>
                </c:pt>
                <c:pt idx="4085">
                  <c:v>77773.278211498196</c:v>
                </c:pt>
                <c:pt idx="4086">
                  <c:v>77730.440227834348</c:v>
                </c:pt>
                <c:pt idx="4087">
                  <c:v>77725.626449816686</c:v>
                </c:pt>
                <c:pt idx="4088">
                  <c:v>77726.060772401092</c:v>
                </c:pt>
                <c:pt idx="4089">
                  <c:v>77735.385906263051</c:v>
                </c:pt>
                <c:pt idx="4090">
                  <c:v>77755.977174125233</c:v>
                </c:pt>
                <c:pt idx="4091">
                  <c:v>77789.476966095099</c:v>
                </c:pt>
                <c:pt idx="4092">
                  <c:v>77819.590055319408</c:v>
                </c:pt>
                <c:pt idx="4093">
                  <c:v>77836.941903859828</c:v>
                </c:pt>
                <c:pt idx="4094">
                  <c:v>77884.307482208213</c:v>
                </c:pt>
                <c:pt idx="4095">
                  <c:v>78031.382472619574</c:v>
                </c:pt>
                <c:pt idx="4096">
                  <c:v>78076.99885414289</c:v>
                </c:pt>
                <c:pt idx="4097">
                  <c:v>78096.842893823559</c:v>
                </c:pt>
                <c:pt idx="4098">
                  <c:v>78031.069040866714</c:v>
                </c:pt>
                <c:pt idx="4099">
                  <c:v>78030.411834380982</c:v>
                </c:pt>
                <c:pt idx="4100">
                  <c:v>77910.752352937823</c:v>
                </c:pt>
                <c:pt idx="4101">
                  <c:v>77767.729238652115</c:v>
                </c:pt>
                <c:pt idx="4102">
                  <c:v>77618.247145794972</c:v>
                </c:pt>
                <c:pt idx="4103">
                  <c:v>77490.491881509253</c:v>
                </c:pt>
                <c:pt idx="4104">
                  <c:v>77388.210345794971</c:v>
                </c:pt>
                <c:pt idx="4105">
                  <c:v>77306.392302937835</c:v>
                </c:pt>
                <c:pt idx="4106">
                  <c:v>77237.854402937839</c:v>
                </c:pt>
                <c:pt idx="4107">
                  <c:v>77175.61451008069</c:v>
                </c:pt>
                <c:pt idx="4108">
                  <c:v>77116.424755791333</c:v>
                </c:pt>
                <c:pt idx="4109">
                  <c:v>77069.944529325061</c:v>
                </c:pt>
                <c:pt idx="4110">
                  <c:v>77101.43142602322</c:v>
                </c:pt>
                <c:pt idx="4111">
                  <c:v>77135.881706884815</c:v>
                </c:pt>
                <c:pt idx="4112">
                  <c:v>77178.04870501082</c:v>
                </c:pt>
                <c:pt idx="4113">
                  <c:v>77216.362126198423</c:v>
                </c:pt>
                <c:pt idx="4114">
                  <c:v>77262.267433488538</c:v>
                </c:pt>
                <c:pt idx="4115">
                  <c:v>77324.54860861905</c:v>
                </c:pt>
                <c:pt idx="4116">
                  <c:v>77390.656987962575</c:v>
                </c:pt>
                <c:pt idx="4117">
                  <c:v>77457.604834773432</c:v>
                </c:pt>
                <c:pt idx="4118">
                  <c:v>77524.924309868016</c:v>
                </c:pt>
                <c:pt idx="4119">
                  <c:v>77590.366954098019</c:v>
                </c:pt>
                <c:pt idx="4120">
                  <c:v>77642.559936635866</c:v>
                </c:pt>
                <c:pt idx="4121">
                  <c:v>77663.24547771264</c:v>
                </c:pt>
                <c:pt idx="4122">
                  <c:v>77590.267122608057</c:v>
                </c:pt>
                <c:pt idx="4123">
                  <c:v>77482.064806119903</c:v>
                </c:pt>
                <c:pt idx="4124">
                  <c:v>77354.88268324938</c:v>
                </c:pt>
                <c:pt idx="4125">
                  <c:v>77216.547861820814</c:v>
                </c:pt>
                <c:pt idx="4126">
                  <c:v>77075.557011820812</c:v>
                </c:pt>
                <c:pt idx="4127">
                  <c:v>76972.111822535095</c:v>
                </c:pt>
                <c:pt idx="4128">
                  <c:v>76969.502372535091</c:v>
                </c:pt>
                <c:pt idx="4129">
                  <c:v>76888.55961182082</c:v>
                </c:pt>
                <c:pt idx="4130">
                  <c:v>76836.917040392247</c:v>
                </c:pt>
                <c:pt idx="4131">
                  <c:v>76791.592597535098</c:v>
                </c:pt>
                <c:pt idx="4132">
                  <c:v>76807.966423964332</c:v>
                </c:pt>
                <c:pt idx="4133">
                  <c:v>76831.27243524036</c:v>
                </c:pt>
                <c:pt idx="4134">
                  <c:v>76864.577172086661</c:v>
                </c:pt>
                <c:pt idx="4135">
                  <c:v>76907.663637625068</c:v>
                </c:pt>
                <c:pt idx="4136">
                  <c:v>76986.852202815455</c:v>
                </c:pt>
                <c:pt idx="4137">
                  <c:v>77031.260145472683</c:v>
                </c:pt>
                <c:pt idx="4138">
                  <c:v>77063.466554302053</c:v>
                </c:pt>
                <c:pt idx="4139">
                  <c:v>77128.359586143823</c:v>
                </c:pt>
                <c:pt idx="4140">
                  <c:v>77212.321661838985</c:v>
                </c:pt>
                <c:pt idx="4141">
                  <c:v>77351.779970570846</c:v>
                </c:pt>
                <c:pt idx="4142">
                  <c:v>77405.055994051072</c:v>
                </c:pt>
                <c:pt idx="4143">
                  <c:v>77398.198714670507</c:v>
                </c:pt>
                <c:pt idx="4144">
                  <c:v>77419.383571135215</c:v>
                </c:pt>
                <c:pt idx="4145">
                  <c:v>77423.360943466148</c:v>
                </c:pt>
                <c:pt idx="4146">
                  <c:v>77300.924184869189</c:v>
                </c:pt>
                <c:pt idx="4147">
                  <c:v>77190.421056967039</c:v>
                </c:pt>
                <c:pt idx="4148">
                  <c:v>77049.272719816887</c:v>
                </c:pt>
                <c:pt idx="4149">
                  <c:v>76928.231341245453</c:v>
                </c:pt>
                <c:pt idx="4150">
                  <c:v>76786.803566245449</c:v>
                </c:pt>
                <c:pt idx="4151">
                  <c:v>76665.436855531167</c:v>
                </c:pt>
                <c:pt idx="4152">
                  <c:v>76575.640666245454</c:v>
                </c:pt>
                <c:pt idx="4153">
                  <c:v>76504.235462674027</c:v>
                </c:pt>
                <c:pt idx="4154">
                  <c:v>76441.703809102604</c:v>
                </c:pt>
                <c:pt idx="4155">
                  <c:v>76373.894594816884</c:v>
                </c:pt>
                <c:pt idx="4156">
                  <c:v>76308.435784096509</c:v>
                </c:pt>
                <c:pt idx="4157">
                  <c:v>76262.07525548253</c:v>
                </c:pt>
                <c:pt idx="4158">
                  <c:v>76231.247903949377</c:v>
                </c:pt>
                <c:pt idx="4159">
                  <c:v>76211.80316949464</c:v>
                </c:pt>
                <c:pt idx="4160">
                  <c:v>76218.208539343948</c:v>
                </c:pt>
                <c:pt idx="4161">
                  <c:v>76276.919459461991</c:v>
                </c:pt>
                <c:pt idx="4162">
                  <c:v>76351.92241397631</c:v>
                </c:pt>
                <c:pt idx="4163">
                  <c:v>76434.445606808571</c:v>
                </c:pt>
                <c:pt idx="4164">
                  <c:v>76510.897177622595</c:v>
                </c:pt>
                <c:pt idx="4165">
                  <c:v>76594.427773650998</c:v>
                </c:pt>
                <c:pt idx="4166">
                  <c:v>76666.462363079365</c:v>
                </c:pt>
                <c:pt idx="4167">
                  <c:v>76745.684880772344</c:v>
                </c:pt>
                <c:pt idx="4168">
                  <c:v>76803.809582731614</c:v>
                </c:pt>
                <c:pt idx="4169">
                  <c:v>76776.601758254983</c:v>
                </c:pt>
                <c:pt idx="4170">
                  <c:v>76708.242693847656</c:v>
                </c:pt>
                <c:pt idx="4171">
                  <c:v>76616.408033790503</c:v>
                </c:pt>
                <c:pt idx="4172">
                  <c:v>76486.344031636705</c:v>
                </c:pt>
                <c:pt idx="4173">
                  <c:v>76334.839735208137</c:v>
                </c:pt>
                <c:pt idx="4174">
                  <c:v>76178.224595922424</c:v>
                </c:pt>
                <c:pt idx="4175">
                  <c:v>76041.006513779561</c:v>
                </c:pt>
                <c:pt idx="4176">
                  <c:v>75935.107435208134</c:v>
                </c:pt>
                <c:pt idx="4177">
                  <c:v>75850.969681636707</c:v>
                </c:pt>
                <c:pt idx="4178">
                  <c:v>75776.832278065282</c:v>
                </c:pt>
                <c:pt idx="4179">
                  <c:v>75706.809706636705</c:v>
                </c:pt>
                <c:pt idx="4180">
                  <c:v>75639.904925917552</c:v>
                </c:pt>
                <c:pt idx="4181">
                  <c:v>75583.513664448852</c:v>
                </c:pt>
                <c:pt idx="4182">
                  <c:v>75550.225241493215</c:v>
                </c:pt>
                <c:pt idx="4183">
                  <c:v>75530.615020612342</c:v>
                </c:pt>
                <c:pt idx="4184">
                  <c:v>75539.141034159693</c:v>
                </c:pt>
                <c:pt idx="4185">
                  <c:v>75559.222983791886</c:v>
                </c:pt>
                <c:pt idx="4186">
                  <c:v>75585.891012789958</c:v>
                </c:pt>
                <c:pt idx="4187">
                  <c:v>75623.567989031435</c:v>
                </c:pt>
                <c:pt idx="4188">
                  <c:v>75663.376436208331</c:v>
                </c:pt>
                <c:pt idx="4189">
                  <c:v>75705.734059487091</c:v>
                </c:pt>
                <c:pt idx="4190">
                  <c:v>75745.584415407837</c:v>
                </c:pt>
                <c:pt idx="4191">
                  <c:v>75777.837768766185</c:v>
                </c:pt>
                <c:pt idx="4192">
                  <c:v>75788.731562797824</c:v>
                </c:pt>
                <c:pt idx="4193">
                  <c:v>75744.738366186837</c:v>
                </c:pt>
                <c:pt idx="4194">
                  <c:v>75679.690307498677</c:v>
                </c:pt>
                <c:pt idx="4195">
                  <c:v>75575.523368158232</c:v>
                </c:pt>
                <c:pt idx="4196">
                  <c:v>75468.649928860366</c:v>
                </c:pt>
                <c:pt idx="4197">
                  <c:v>75326.507843146072</c:v>
                </c:pt>
                <c:pt idx="4198">
                  <c:v>75181.428028860362</c:v>
                </c:pt>
                <c:pt idx="4199">
                  <c:v>75071.926289574651</c:v>
                </c:pt>
                <c:pt idx="4200">
                  <c:v>74994.649018146069</c:v>
                </c:pt>
                <c:pt idx="4201">
                  <c:v>74918.535400288936</c:v>
                </c:pt>
                <c:pt idx="4202">
                  <c:v>74853.337657431795</c:v>
                </c:pt>
                <c:pt idx="4203">
                  <c:v>74792.315111003219</c:v>
                </c:pt>
                <c:pt idx="4204">
                  <c:v>74734.618857425725</c:v>
                </c:pt>
                <c:pt idx="4205">
                  <c:v>74687.240454529674</c:v>
                </c:pt>
                <c:pt idx="4206">
                  <c:v>74715.06990429858</c:v>
                </c:pt>
                <c:pt idx="4207">
                  <c:v>74747.142296314676</c:v>
                </c:pt>
                <c:pt idx="4208">
                  <c:v>74747.57355290206</c:v>
                </c:pt>
                <c:pt idx="4209">
                  <c:v>74766.392968060914</c:v>
                </c:pt>
                <c:pt idx="4210">
                  <c:v>74872.166388233585</c:v>
                </c:pt>
                <c:pt idx="4211">
                  <c:v>74955.617636727839</c:v>
                </c:pt>
                <c:pt idx="4212">
                  <c:v>75039.985889465985</c:v>
                </c:pt>
                <c:pt idx="4213">
                  <c:v>75160.82023466831</c:v>
                </c:pt>
                <c:pt idx="4214">
                  <c:v>75249.208137777256</c:v>
                </c:pt>
                <c:pt idx="4215">
                  <c:v>75357.845172981935</c:v>
                </c:pt>
                <c:pt idx="4216">
                  <c:v>75445.830379239676</c:v>
                </c:pt>
                <c:pt idx="4217">
                  <c:v>75497.448020121345</c:v>
                </c:pt>
                <c:pt idx="4218">
                  <c:v>75530.268115026221</c:v>
                </c:pt>
                <c:pt idx="4219">
                  <c:v>75444.021666395216</c:v>
                </c:pt>
                <c:pt idx="4220">
                  <c:v>75315.581954238965</c:v>
                </c:pt>
                <c:pt idx="4221">
                  <c:v>75172.967014953261</c:v>
                </c:pt>
                <c:pt idx="4222">
                  <c:v>75026.820764953256</c:v>
                </c:pt>
                <c:pt idx="4223">
                  <c:v>74914.964818524692</c:v>
                </c:pt>
                <c:pt idx="4224">
                  <c:v>74836.359532810398</c:v>
                </c:pt>
                <c:pt idx="4225">
                  <c:v>74777.111061381831</c:v>
                </c:pt>
                <c:pt idx="4226">
                  <c:v>74727.963547096108</c:v>
                </c:pt>
                <c:pt idx="4227">
                  <c:v>74665.532500667541</c:v>
                </c:pt>
                <c:pt idx="4228">
                  <c:v>74624.349268518607</c:v>
                </c:pt>
                <c:pt idx="4229">
                  <c:v>74592.935062762976</c:v>
                </c:pt>
                <c:pt idx="4230">
                  <c:v>74620.211121253087</c:v>
                </c:pt>
                <c:pt idx="4231">
                  <c:v>74652.002863497866</c:v>
                </c:pt>
                <c:pt idx="4232">
                  <c:v>74695.434390910697</c:v>
                </c:pt>
                <c:pt idx="4233">
                  <c:v>74753.880862906706</c:v>
                </c:pt>
                <c:pt idx="4234">
                  <c:v>74857.937921528486</c:v>
                </c:pt>
                <c:pt idx="4235">
                  <c:v>75010.396733405927</c:v>
                </c:pt>
                <c:pt idx="4236">
                  <c:v>75165.382112715539</c:v>
                </c:pt>
                <c:pt idx="4237">
                  <c:v>75327.446803991857</c:v>
                </c:pt>
                <c:pt idx="4238">
                  <c:v>75581.098298872908</c:v>
                </c:pt>
                <c:pt idx="4239">
                  <c:v>75729.392033005148</c:v>
                </c:pt>
                <c:pt idx="4240">
                  <c:v>75809.97688221818</c:v>
                </c:pt>
                <c:pt idx="4241">
                  <c:v>75860.715167327056</c:v>
                </c:pt>
                <c:pt idx="4242">
                  <c:v>75892.835443235046</c:v>
                </c:pt>
                <c:pt idx="4243">
                  <c:v>75912.251349272497</c:v>
                </c:pt>
                <c:pt idx="4244">
                  <c:v>75800.005488546056</c:v>
                </c:pt>
                <c:pt idx="4245">
                  <c:v>75653.879359974613</c:v>
                </c:pt>
                <c:pt idx="4246">
                  <c:v>75525.423234974616</c:v>
                </c:pt>
                <c:pt idx="4247">
                  <c:v>75413.989838546055</c:v>
                </c:pt>
                <c:pt idx="4248">
                  <c:v>75333.664170688906</c:v>
                </c:pt>
                <c:pt idx="4249">
                  <c:v>75342.190184236257</c:v>
                </c:pt>
                <c:pt idx="4250">
                  <c:v>75355.09658366353</c:v>
                </c:pt>
                <c:pt idx="4251">
                  <c:v>75309.369712234969</c:v>
                </c:pt>
                <c:pt idx="4252">
                  <c:v>75267.955083657449</c:v>
                </c:pt>
                <c:pt idx="4253">
                  <c:v>75289.544242658128</c:v>
                </c:pt>
                <c:pt idx="4254">
                  <c:v>75350.197536755237</c:v>
                </c:pt>
                <c:pt idx="4255">
                  <c:v>75383.528294385833</c:v>
                </c:pt>
                <c:pt idx="4256">
                  <c:v>75458.403864479784</c:v>
                </c:pt>
                <c:pt idx="4257">
                  <c:v>75586.530129636711</c:v>
                </c:pt>
                <c:pt idx="4258">
                  <c:v>75729.744413025008</c:v>
                </c:pt>
                <c:pt idx="4259">
                  <c:v>75884.741639332395</c:v>
                </c:pt>
                <c:pt idx="4260">
                  <c:v>76043.353109015923</c:v>
                </c:pt>
                <c:pt idx="4261">
                  <c:v>76162.003318816598</c:v>
                </c:pt>
                <c:pt idx="4262">
                  <c:v>76279.284657002223</c:v>
                </c:pt>
                <c:pt idx="4263">
                  <c:v>76353.916398763657</c:v>
                </c:pt>
                <c:pt idx="4264">
                  <c:v>76368.531152614538</c:v>
                </c:pt>
                <c:pt idx="4265">
                  <c:v>76387.841131512148</c:v>
                </c:pt>
                <c:pt idx="4266">
                  <c:v>76393.863724266863</c:v>
                </c:pt>
                <c:pt idx="4267">
                  <c:v>76303.573507091176</c:v>
                </c:pt>
                <c:pt idx="4268">
                  <c:v>76200.603624936164</c:v>
                </c:pt>
                <c:pt idx="4269">
                  <c:v>76081.996939221877</c:v>
                </c:pt>
                <c:pt idx="4270">
                  <c:v>75939.492667793311</c:v>
                </c:pt>
                <c:pt idx="4271">
                  <c:v>75810.037142793313</c:v>
                </c:pt>
                <c:pt idx="4272">
                  <c:v>75707.433664221884</c:v>
                </c:pt>
                <c:pt idx="4273">
                  <c:v>75617.360089221882</c:v>
                </c:pt>
                <c:pt idx="4274">
                  <c:v>75548.480124936177</c:v>
                </c:pt>
                <c:pt idx="4275">
                  <c:v>75486.069199936173</c:v>
                </c:pt>
                <c:pt idx="4276">
                  <c:v>75425.647523506384</c:v>
                </c:pt>
                <c:pt idx="4277">
                  <c:v>75377.875010613963</c:v>
                </c:pt>
                <c:pt idx="4278">
                  <c:v>75356.801869125818</c:v>
                </c:pt>
                <c:pt idx="4279">
                  <c:v>75387.570900836436</c:v>
                </c:pt>
                <c:pt idx="4280">
                  <c:v>75413.205019650195</c:v>
                </c:pt>
                <c:pt idx="4281">
                  <c:v>75439.762359699249</c:v>
                </c:pt>
                <c:pt idx="4282">
                  <c:v>75484.65180886953</c:v>
                </c:pt>
                <c:pt idx="4283">
                  <c:v>75557.107768746238</c:v>
                </c:pt>
                <c:pt idx="4284">
                  <c:v>75633.851345326606</c:v>
                </c:pt>
                <c:pt idx="4285">
                  <c:v>75722.552046941972</c:v>
                </c:pt>
                <c:pt idx="4286">
                  <c:v>75782.134238178085</c:v>
                </c:pt>
                <c:pt idx="4287">
                  <c:v>75760.010659527616</c:v>
                </c:pt>
                <c:pt idx="4288">
                  <c:v>75730.03402653306</c:v>
                </c:pt>
                <c:pt idx="4289">
                  <c:v>75773.550417317034</c:v>
                </c:pt>
                <c:pt idx="4290">
                  <c:v>75779.131737059826</c:v>
                </c:pt>
                <c:pt idx="4291">
                  <c:v>75682.429041306634</c:v>
                </c:pt>
                <c:pt idx="4292">
                  <c:v>75572.591494871973</c:v>
                </c:pt>
                <c:pt idx="4293">
                  <c:v>75585.256862566064</c:v>
                </c:pt>
                <c:pt idx="4294">
                  <c:v>75470.211669708922</c:v>
                </c:pt>
                <c:pt idx="4295">
                  <c:v>75345.534983994628</c:v>
                </c:pt>
                <c:pt idx="4296">
                  <c:v>75341.134726851771</c:v>
                </c:pt>
                <c:pt idx="4297">
                  <c:v>75349.064869351772</c:v>
                </c:pt>
                <c:pt idx="4298">
                  <c:v>75360.219610363158</c:v>
                </c:pt>
                <c:pt idx="4299">
                  <c:v>75374.651917781026</c:v>
                </c:pt>
                <c:pt idx="4300">
                  <c:v>75464.289896540911</c:v>
                </c:pt>
                <c:pt idx="4301">
                  <c:v>75556.046727193752</c:v>
                </c:pt>
                <c:pt idx="4302">
                  <c:v>75611.300960692664</c:v>
                </c:pt>
                <c:pt idx="4303">
                  <c:v>75713.742181073671</c:v>
                </c:pt>
                <c:pt idx="4304">
                  <c:v>75816.793281753286</c:v>
                </c:pt>
                <c:pt idx="4305">
                  <c:v>75922.673384892783</c:v>
                </c:pt>
                <c:pt idx="4306">
                  <c:v>76042.750201364717</c:v>
                </c:pt>
                <c:pt idx="4307">
                  <c:v>76247.052432843178</c:v>
                </c:pt>
                <c:pt idx="4308">
                  <c:v>76479.930116087577</c:v>
                </c:pt>
                <c:pt idx="4309">
                  <c:v>76604.772062736301</c:v>
                </c:pt>
                <c:pt idx="4310">
                  <c:v>76869.398004251692</c:v>
                </c:pt>
                <c:pt idx="4311">
                  <c:v>77138.212465779652</c:v>
                </c:pt>
                <c:pt idx="4312">
                  <c:v>77356.070670587127</c:v>
                </c:pt>
                <c:pt idx="4313">
                  <c:v>77451.841231198952</c:v>
                </c:pt>
                <c:pt idx="4314">
                  <c:v>77459.178395589959</c:v>
                </c:pt>
                <c:pt idx="4315">
                  <c:v>77520.247798807482</c:v>
                </c:pt>
                <c:pt idx="4316">
                  <c:v>77385.593338081031</c:v>
                </c:pt>
                <c:pt idx="4317">
                  <c:v>77261.976416652469</c:v>
                </c:pt>
                <c:pt idx="4318">
                  <c:v>77136.015348795321</c:v>
                </c:pt>
                <c:pt idx="4319">
                  <c:v>77011.831638081028</c:v>
                </c:pt>
                <c:pt idx="4320">
                  <c:v>76939.242659509604</c:v>
                </c:pt>
                <c:pt idx="4321">
                  <c:v>76885.547702366748</c:v>
                </c:pt>
                <c:pt idx="4322">
                  <c:v>76840.706173795304</c:v>
                </c:pt>
                <c:pt idx="4323">
                  <c:v>76857.343054434023</c:v>
                </c:pt>
                <c:pt idx="4324">
                  <c:v>76907.164006661027</c:v>
                </c:pt>
                <c:pt idx="4325">
                  <c:v>77003.0815916719</c:v>
                </c:pt>
                <c:pt idx="4326">
                  <c:v>77098.873053052885</c:v>
                </c:pt>
                <c:pt idx="4327">
                  <c:v>77302.006701616352</c:v>
                </c:pt>
                <c:pt idx="4328">
                  <c:v>77499.160185972185</c:v>
                </c:pt>
                <c:pt idx="4329">
                  <c:v>77695.665161791854</c:v>
                </c:pt>
                <c:pt idx="4330">
                  <c:v>77815.987024012997</c:v>
                </c:pt>
                <c:pt idx="4331">
                  <c:v>78035.26940631363</c:v>
                </c:pt>
                <c:pt idx="4332">
                  <c:v>78261.887621674789</c:v>
                </c:pt>
                <c:pt idx="4333">
                  <c:v>78474.479113263165</c:v>
                </c:pt>
                <c:pt idx="4334">
                  <c:v>78675.654919861699</c:v>
                </c:pt>
                <c:pt idx="4335">
                  <c:v>78911.620604501033</c:v>
                </c:pt>
                <c:pt idx="4336">
                  <c:v>79011.122607586032</c:v>
                </c:pt>
                <c:pt idx="4337">
                  <c:v>79082.704553881034</c:v>
                </c:pt>
                <c:pt idx="4338">
                  <c:v>79236.465312700049</c:v>
                </c:pt>
                <c:pt idx="4339">
                  <c:v>79385.115322683341</c:v>
                </c:pt>
                <c:pt idx="4340">
                  <c:v>79395.142190322542</c:v>
                </c:pt>
                <c:pt idx="4341">
                  <c:v>79440.008433830619</c:v>
                </c:pt>
                <c:pt idx="4342">
                  <c:v>79482.301727060607</c:v>
                </c:pt>
                <c:pt idx="4343">
                  <c:v>79493.8260205634</c:v>
                </c:pt>
                <c:pt idx="4344">
                  <c:v>79493.908001063392</c:v>
                </c:pt>
                <c:pt idx="4345">
                  <c:v>79533.62861887482</c:v>
                </c:pt>
                <c:pt idx="4346">
                  <c:v>79619.677547967978</c:v>
                </c:pt>
                <c:pt idx="4347">
                  <c:v>79634.709235185845</c:v>
                </c:pt>
                <c:pt idx="4348">
                  <c:v>79650.633530902473</c:v>
                </c:pt>
                <c:pt idx="4349">
                  <c:v>79666.065532220557</c:v>
                </c:pt>
                <c:pt idx="4350">
                  <c:v>79710.567634462132</c:v>
                </c:pt>
                <c:pt idx="4351">
                  <c:v>79719.093648009497</c:v>
                </c:pt>
                <c:pt idx="4352">
                  <c:v>79898.301544822913</c:v>
                </c:pt>
                <c:pt idx="4353">
                  <c:v>79989.647764539142</c:v>
                </c:pt>
                <c:pt idx="4354">
                  <c:v>80091.873029143593</c:v>
                </c:pt>
                <c:pt idx="4355">
                  <c:v>80315.609007026273</c:v>
                </c:pt>
                <c:pt idx="4356">
                  <c:v>80591.407476497086</c:v>
                </c:pt>
                <c:pt idx="4357">
                  <c:v>80663.901911544512</c:v>
                </c:pt>
                <c:pt idx="4358">
                  <c:v>80890.844873263864</c:v>
                </c:pt>
                <c:pt idx="4359">
                  <c:v>80892.532486088836</c:v>
                </c:pt>
                <c:pt idx="4360">
                  <c:v>80913.666831366194</c:v>
                </c:pt>
                <c:pt idx="4361">
                  <c:v>80814.854892062242</c:v>
                </c:pt>
                <c:pt idx="4362">
                  <c:v>80697.033037054949</c:v>
                </c:pt>
                <c:pt idx="4363">
                  <c:v>80576.290802046438</c:v>
                </c:pt>
                <c:pt idx="4364">
                  <c:v>80544.764086330935</c:v>
                </c:pt>
                <c:pt idx="4365">
                  <c:v>80422.334329188074</c:v>
                </c:pt>
                <c:pt idx="4366">
                  <c:v>80276.912450616655</c:v>
                </c:pt>
                <c:pt idx="4367">
                  <c:v>80137.481011330936</c:v>
                </c:pt>
                <c:pt idx="4368">
                  <c:v>80030.716711330941</c:v>
                </c:pt>
                <c:pt idx="4369">
                  <c:v>79946.085982759512</c:v>
                </c:pt>
                <c:pt idx="4370">
                  <c:v>79872.843982759499</c:v>
                </c:pt>
                <c:pt idx="4371">
                  <c:v>79804.048818473791</c:v>
                </c:pt>
                <c:pt idx="4372">
                  <c:v>79745.166431329708</c:v>
                </c:pt>
                <c:pt idx="4373">
                  <c:v>79688.072789890197</c:v>
                </c:pt>
                <c:pt idx="4374">
                  <c:v>79651.695167713304</c:v>
                </c:pt>
                <c:pt idx="4375">
                  <c:v>79665.945913160831</c:v>
                </c:pt>
                <c:pt idx="4376">
                  <c:v>79688.601350921963</c:v>
                </c:pt>
                <c:pt idx="4377">
                  <c:v>79695.296878829613</c:v>
                </c:pt>
                <c:pt idx="4378">
                  <c:v>79738.930655489094</c:v>
                </c:pt>
                <c:pt idx="4379">
                  <c:v>79826.904082306224</c:v>
                </c:pt>
                <c:pt idx="4380">
                  <c:v>79961.109763428962</c:v>
                </c:pt>
                <c:pt idx="4381">
                  <c:v>80234.146332740987</c:v>
                </c:pt>
                <c:pt idx="4382">
                  <c:v>80463.200265277366</c:v>
                </c:pt>
                <c:pt idx="4383">
                  <c:v>80596.185963239535</c:v>
                </c:pt>
                <c:pt idx="4384">
                  <c:v>80842.812335143899</c:v>
                </c:pt>
                <c:pt idx="4385">
                  <c:v>80929.397118584777</c:v>
                </c:pt>
                <c:pt idx="4386">
                  <c:v>81094.628864207858</c:v>
                </c:pt>
                <c:pt idx="4387">
                  <c:v>81079.363108458303</c:v>
                </c:pt>
                <c:pt idx="4388">
                  <c:v>80967.332326309363</c:v>
                </c:pt>
                <c:pt idx="4389">
                  <c:v>80823.560404880787</c:v>
                </c:pt>
                <c:pt idx="4390">
                  <c:v>80676.468447737934</c:v>
                </c:pt>
                <c:pt idx="4391">
                  <c:v>80565.075294166498</c:v>
                </c:pt>
                <c:pt idx="4392">
                  <c:v>80486.661162023636</c:v>
                </c:pt>
                <c:pt idx="4393">
                  <c:v>80428.368458452213</c:v>
                </c:pt>
                <c:pt idx="4394">
                  <c:v>80380.11634773793</c:v>
                </c:pt>
                <c:pt idx="4395">
                  <c:v>80336.220526309364</c:v>
                </c:pt>
                <c:pt idx="4396">
                  <c:v>80294.361484164066</c:v>
                </c:pt>
                <c:pt idx="4397">
                  <c:v>80256.161449861334</c:v>
                </c:pt>
                <c:pt idx="4398">
                  <c:v>80277.592807967783</c:v>
                </c:pt>
                <c:pt idx="4399">
                  <c:v>80293.513311019211</c:v>
                </c:pt>
                <c:pt idx="4400">
                  <c:v>80315.844440704386</c:v>
                </c:pt>
                <c:pt idx="4401">
                  <c:v>80379.228921198883</c:v>
                </c:pt>
                <c:pt idx="4402">
                  <c:v>80412.960619209887</c:v>
                </c:pt>
                <c:pt idx="4403">
                  <c:v>80643.786386744148</c:v>
                </c:pt>
                <c:pt idx="4404">
                  <c:v>80880.543345426689</c:v>
                </c:pt>
                <c:pt idx="4405">
                  <c:v>81034.481661934551</c:v>
                </c:pt>
                <c:pt idx="4406">
                  <c:v>81185.66688364392</c:v>
                </c:pt>
                <c:pt idx="4407">
                  <c:v>81330.408803522369</c:v>
                </c:pt>
                <c:pt idx="4408">
                  <c:v>81415.393792358154</c:v>
                </c:pt>
                <c:pt idx="4409">
                  <c:v>81467.626591039676</c:v>
                </c:pt>
                <c:pt idx="4410">
                  <c:v>81461.865829552742</c:v>
                </c:pt>
                <c:pt idx="4411">
                  <c:v>81370.039488070674</c:v>
                </c:pt>
                <c:pt idx="4412">
                  <c:v>81230.254893065809</c:v>
                </c:pt>
                <c:pt idx="4413">
                  <c:v>81075.420500208653</c:v>
                </c:pt>
                <c:pt idx="4414">
                  <c:v>80917.497468065791</c:v>
                </c:pt>
                <c:pt idx="4415">
                  <c:v>80785.798403780078</c:v>
                </c:pt>
                <c:pt idx="4416">
                  <c:v>80687.229271637232</c:v>
                </c:pt>
                <c:pt idx="4417">
                  <c:v>80601.260468065797</c:v>
                </c:pt>
                <c:pt idx="4418">
                  <c:v>80526.217600208649</c:v>
                </c:pt>
                <c:pt idx="4419">
                  <c:v>80463.06218235151</c:v>
                </c:pt>
                <c:pt idx="4420">
                  <c:v>80403.819351632352</c:v>
                </c:pt>
                <c:pt idx="4421">
                  <c:v>80355.002266593438</c:v>
                </c:pt>
                <c:pt idx="4422">
                  <c:v>80329.078830100421</c:v>
                </c:pt>
                <c:pt idx="4423">
                  <c:v>80357.597340839013</c:v>
                </c:pt>
                <c:pt idx="4424">
                  <c:v>80358.512135749625</c:v>
                </c:pt>
                <c:pt idx="4425">
                  <c:v>80418.601195118128</c:v>
                </c:pt>
                <c:pt idx="4426">
                  <c:v>80507.218427739324</c:v>
                </c:pt>
                <c:pt idx="4427">
                  <c:v>80604.737209018436</c:v>
                </c:pt>
                <c:pt idx="4428">
                  <c:v>80659.874848060339</c:v>
                </c:pt>
                <c:pt idx="4429">
                  <c:v>80785.981704738981</c:v>
                </c:pt>
                <c:pt idx="4430">
                  <c:v>81020.789478445047</c:v>
                </c:pt>
                <c:pt idx="4431">
                  <c:v>81240.463669577061</c:v>
                </c:pt>
                <c:pt idx="4432">
                  <c:v>81490.361083989206</c:v>
                </c:pt>
                <c:pt idx="4433">
                  <c:v>81569.158632378705</c:v>
                </c:pt>
                <c:pt idx="4434">
                  <c:v>81597.670355705632</c:v>
                </c:pt>
                <c:pt idx="4435">
                  <c:v>81659.522432595404</c:v>
                </c:pt>
                <c:pt idx="4436">
                  <c:v>81714.440822790479</c:v>
                </c:pt>
                <c:pt idx="4437">
                  <c:v>81722.966836337844</c:v>
                </c:pt>
                <c:pt idx="4438">
                  <c:v>81731.492849885195</c:v>
                </c:pt>
                <c:pt idx="4439">
                  <c:v>81785.30893084353</c:v>
                </c:pt>
                <c:pt idx="4440">
                  <c:v>81853.382227405164</c:v>
                </c:pt>
                <c:pt idx="4441">
                  <c:v>81889.462475805049</c:v>
                </c:pt>
                <c:pt idx="4442">
                  <c:v>81972.835498121727</c:v>
                </c:pt>
                <c:pt idx="4443">
                  <c:v>82152.405268071598</c:v>
                </c:pt>
                <c:pt idx="4444">
                  <c:v>82333.221357730014</c:v>
                </c:pt>
                <c:pt idx="4445">
                  <c:v>82422.089227907738</c:v>
                </c:pt>
                <c:pt idx="4446">
                  <c:v>82511.716883086076</c:v>
                </c:pt>
                <c:pt idx="4447">
                  <c:v>82694.882226785106</c:v>
                </c:pt>
                <c:pt idx="4448">
                  <c:v>82874.198697153624</c:v>
                </c:pt>
                <c:pt idx="4449">
                  <c:v>82953.57112581718</c:v>
                </c:pt>
                <c:pt idx="4450">
                  <c:v>83128.700572794623</c:v>
                </c:pt>
                <c:pt idx="4451">
                  <c:v>83213.791375169181</c:v>
                </c:pt>
                <c:pt idx="4452">
                  <c:v>83301.400713086565</c:v>
                </c:pt>
                <c:pt idx="4453">
                  <c:v>83392.900310251425</c:v>
                </c:pt>
                <c:pt idx="4454">
                  <c:v>83445.027258556685</c:v>
                </c:pt>
                <c:pt idx="4455">
                  <c:v>83492.840819428064</c:v>
                </c:pt>
                <c:pt idx="4456">
                  <c:v>83536.579997144712</c:v>
                </c:pt>
                <c:pt idx="4457">
                  <c:v>83560.201197853516</c:v>
                </c:pt>
                <c:pt idx="4458">
                  <c:v>83573.000066927838</c:v>
                </c:pt>
                <c:pt idx="4459">
                  <c:v>83543.738754065824</c:v>
                </c:pt>
                <c:pt idx="4460">
                  <c:v>83433.30865620746</c:v>
                </c:pt>
                <c:pt idx="4461">
                  <c:v>83402.448720493179</c:v>
                </c:pt>
                <c:pt idx="4462">
                  <c:v>83453.203345962524</c:v>
                </c:pt>
                <c:pt idx="4463">
                  <c:v>83467.425150339288</c:v>
                </c:pt>
                <c:pt idx="4464">
                  <c:v>83493.558428148564</c:v>
                </c:pt>
                <c:pt idx="4465">
                  <c:v>83529.147741107809</c:v>
                </c:pt>
                <c:pt idx="4466">
                  <c:v>83611.486288958753</c:v>
                </c:pt>
                <c:pt idx="4467">
                  <c:v>83697.322431953537</c:v>
                </c:pt>
                <c:pt idx="4468">
                  <c:v>83785.076070430441</c:v>
                </c:pt>
                <c:pt idx="4469">
                  <c:v>84005.113808996874</c:v>
                </c:pt>
                <c:pt idx="4470">
                  <c:v>84095.499307493432</c:v>
                </c:pt>
                <c:pt idx="4471">
                  <c:v>84184.440428017784</c:v>
                </c:pt>
                <c:pt idx="4472">
                  <c:v>84362.495761203769</c:v>
                </c:pt>
                <c:pt idx="4473">
                  <c:v>84544.322871876502</c:v>
                </c:pt>
                <c:pt idx="4474">
                  <c:v>84728.393352932981</c:v>
                </c:pt>
                <c:pt idx="4475">
                  <c:v>84927.894470404644</c:v>
                </c:pt>
                <c:pt idx="4476">
                  <c:v>85136.80061451011</c:v>
                </c:pt>
                <c:pt idx="4477">
                  <c:v>85440.452891779583</c:v>
                </c:pt>
                <c:pt idx="4478">
                  <c:v>85710.157520177207</c:v>
                </c:pt>
                <c:pt idx="4479">
                  <c:v>85975.423231147652</c:v>
                </c:pt>
                <c:pt idx="4480">
                  <c:v>86261.842488188733</c:v>
                </c:pt>
                <c:pt idx="4481">
                  <c:v>86489.247932985803</c:v>
                </c:pt>
                <c:pt idx="4482">
                  <c:v>86561.250595048681</c:v>
                </c:pt>
                <c:pt idx="4483">
                  <c:v>86617.973653903653</c:v>
                </c:pt>
                <c:pt idx="4484">
                  <c:v>86626.499667451004</c:v>
                </c:pt>
                <c:pt idx="4485">
                  <c:v>86635.025680998369</c:v>
                </c:pt>
                <c:pt idx="4486">
                  <c:v>86643.403315998352</c:v>
                </c:pt>
                <c:pt idx="4487">
                  <c:v>86792.01024460468</c:v>
                </c:pt>
                <c:pt idx="4488">
                  <c:v>86994.308148469834</c:v>
                </c:pt>
                <c:pt idx="4489">
                  <c:v>87002.834162017185</c:v>
                </c:pt>
                <c:pt idx="4490">
                  <c:v>87219.998144858968</c:v>
                </c:pt>
                <c:pt idx="4491">
                  <c:v>87438.805025627924</c:v>
                </c:pt>
                <c:pt idx="4492">
                  <c:v>87658.323105168281</c:v>
                </c:pt>
                <c:pt idx="4493">
                  <c:v>87878.779643990012</c:v>
                </c:pt>
                <c:pt idx="4494">
                  <c:v>88062.02308145116</c:v>
                </c:pt>
                <c:pt idx="4495">
                  <c:v>88106.94387296756</c:v>
                </c:pt>
                <c:pt idx="4496">
                  <c:v>88296.624420736131</c:v>
                </c:pt>
                <c:pt idx="4497">
                  <c:v>88544.559335406608</c:v>
                </c:pt>
                <c:pt idx="4498">
                  <c:v>88798.679512377435</c:v>
                </c:pt>
                <c:pt idx="4499">
                  <c:v>89020.544492613029</c:v>
                </c:pt>
                <c:pt idx="4500">
                  <c:v>89293.23251125119</c:v>
                </c:pt>
                <c:pt idx="4501">
                  <c:v>89413.503313656052</c:v>
                </c:pt>
                <c:pt idx="4502">
                  <c:v>89682.025074923862</c:v>
                </c:pt>
                <c:pt idx="4503">
                  <c:v>89995.247534139169</c:v>
                </c:pt>
                <c:pt idx="4504">
                  <c:v>90255.185957936934</c:v>
                </c:pt>
                <c:pt idx="4505">
                  <c:v>90430.675049544356</c:v>
                </c:pt>
                <c:pt idx="4506">
                  <c:v>90494.892865210582</c:v>
                </c:pt>
                <c:pt idx="4507">
                  <c:v>90467.949712332775</c:v>
                </c:pt>
                <c:pt idx="4508">
                  <c:v>90336.563241609969</c:v>
                </c:pt>
                <c:pt idx="4509">
                  <c:v>90190.799298752827</c:v>
                </c:pt>
                <c:pt idx="4510">
                  <c:v>90030.441573752818</c:v>
                </c:pt>
                <c:pt idx="4511">
                  <c:v>89890.889405895679</c:v>
                </c:pt>
                <c:pt idx="4512">
                  <c:v>89785.503423752816</c:v>
                </c:pt>
                <c:pt idx="4513">
                  <c:v>89701.908948752825</c:v>
                </c:pt>
                <c:pt idx="4514">
                  <c:v>89635.926470181395</c:v>
                </c:pt>
                <c:pt idx="4515">
                  <c:v>89573.948155895676</c:v>
                </c:pt>
                <c:pt idx="4516">
                  <c:v>89515.208360890814</c:v>
                </c:pt>
                <c:pt idx="4517">
                  <c:v>89465.92396799718</c:v>
                </c:pt>
                <c:pt idx="4518">
                  <c:v>89431.642458670118</c:v>
                </c:pt>
                <c:pt idx="4519">
                  <c:v>89453.152275309796</c:v>
                </c:pt>
                <c:pt idx="4520">
                  <c:v>89484.064561307881</c:v>
                </c:pt>
                <c:pt idx="4521">
                  <c:v>89561.062777116458</c:v>
                </c:pt>
                <c:pt idx="4522">
                  <c:v>89775.258491318833</c:v>
                </c:pt>
                <c:pt idx="4523">
                  <c:v>89907.611910199092</c:v>
                </c:pt>
                <c:pt idx="4524">
                  <c:v>90140.926220621259</c:v>
                </c:pt>
                <c:pt idx="4525">
                  <c:v>90242.122233611153</c:v>
                </c:pt>
                <c:pt idx="4526">
                  <c:v>90366.166413191488</c:v>
                </c:pt>
                <c:pt idx="4527">
                  <c:v>90493.164098818932</c:v>
                </c:pt>
                <c:pt idx="4528">
                  <c:v>90560.748908691254</c:v>
                </c:pt>
                <c:pt idx="4529">
                  <c:v>90487.357599358118</c:v>
                </c:pt>
                <c:pt idx="4530">
                  <c:v>90384.843222204319</c:v>
                </c:pt>
                <c:pt idx="4531">
                  <c:v>90262.264391479082</c:v>
                </c:pt>
                <c:pt idx="4532">
                  <c:v>90132.682592190948</c:v>
                </c:pt>
                <c:pt idx="4533">
                  <c:v>89983.311167190943</c:v>
                </c:pt>
                <c:pt idx="4534">
                  <c:v>89836.571335048095</c:v>
                </c:pt>
                <c:pt idx="4535">
                  <c:v>89705.214335048091</c:v>
                </c:pt>
                <c:pt idx="4536">
                  <c:v>89597.705542190961</c:v>
                </c:pt>
                <c:pt idx="4537">
                  <c:v>89513.497363619535</c:v>
                </c:pt>
                <c:pt idx="4538">
                  <c:v>89439.772449333817</c:v>
                </c:pt>
                <c:pt idx="4539">
                  <c:v>89370.021517190951</c:v>
                </c:pt>
                <c:pt idx="4540">
                  <c:v>89302.400683618311</c:v>
                </c:pt>
                <c:pt idx="4541">
                  <c:v>89241.865566473018</c:v>
                </c:pt>
                <c:pt idx="4542">
                  <c:v>89169.150207894301</c:v>
                </c:pt>
                <c:pt idx="4543">
                  <c:v>89099.172275733203</c:v>
                </c:pt>
                <c:pt idx="4544">
                  <c:v>89020.875674285169</c:v>
                </c:pt>
                <c:pt idx="4545">
                  <c:v>88966.987669947164</c:v>
                </c:pt>
                <c:pt idx="4546">
                  <c:v>88949.811357681494</c:v>
                </c:pt>
                <c:pt idx="4547">
                  <c:v>88937.356092562317</c:v>
                </c:pt>
                <c:pt idx="4548">
                  <c:v>88928.09458886928</c:v>
                </c:pt>
                <c:pt idx="4549">
                  <c:v>88907.355926682649</c:v>
                </c:pt>
                <c:pt idx="4550">
                  <c:v>88904.21875302124</c:v>
                </c:pt>
                <c:pt idx="4551">
                  <c:v>88896.528590785951</c:v>
                </c:pt>
                <c:pt idx="4552">
                  <c:v>88872.45926639445</c:v>
                </c:pt>
                <c:pt idx="4553">
                  <c:v>88783.040303477712</c:v>
                </c:pt>
                <c:pt idx="4554">
                  <c:v>88675.015595568286</c:v>
                </c:pt>
                <c:pt idx="4555">
                  <c:v>88547.169976263118</c:v>
                </c:pt>
                <c:pt idx="4556">
                  <c:v>88417.333886259468</c:v>
                </c:pt>
                <c:pt idx="4557">
                  <c:v>88265.668618402327</c:v>
                </c:pt>
                <c:pt idx="4558">
                  <c:v>88109.808032688044</c:v>
                </c:pt>
                <c:pt idx="4559">
                  <c:v>87969.732707688047</c:v>
                </c:pt>
                <c:pt idx="4560">
                  <c:v>87863.038832688049</c:v>
                </c:pt>
                <c:pt idx="4561">
                  <c:v>87785.959386259477</c:v>
                </c:pt>
                <c:pt idx="4562">
                  <c:v>87719.403446973767</c:v>
                </c:pt>
                <c:pt idx="4563">
                  <c:v>87656.610214830915</c:v>
                </c:pt>
                <c:pt idx="4564">
                  <c:v>87613.07657911662</c:v>
                </c:pt>
                <c:pt idx="4565">
                  <c:v>87626.191564054068</c:v>
                </c:pt>
                <c:pt idx="4566">
                  <c:v>87559.413258334913</c:v>
                </c:pt>
                <c:pt idx="4567">
                  <c:v>87477.991578321526</c:v>
                </c:pt>
                <c:pt idx="4568">
                  <c:v>87486.517591868891</c:v>
                </c:pt>
                <c:pt idx="4569">
                  <c:v>87529.654394637648</c:v>
                </c:pt>
                <c:pt idx="4570">
                  <c:v>87620.671183096216</c:v>
                </c:pt>
                <c:pt idx="4571">
                  <c:v>87683.696473690201</c:v>
                </c:pt>
                <c:pt idx="4572">
                  <c:v>87788.753008476604</c:v>
                </c:pt>
                <c:pt idx="4573">
                  <c:v>87894.53026377983</c:v>
                </c:pt>
                <c:pt idx="4574">
                  <c:v>87957.177458825492</c:v>
                </c:pt>
                <c:pt idx="4575">
                  <c:v>88061.473063360856</c:v>
                </c:pt>
                <c:pt idx="4576">
                  <c:v>88112.215893655259</c:v>
                </c:pt>
                <c:pt idx="4577">
                  <c:v>88116.373802983217</c:v>
                </c:pt>
                <c:pt idx="4578">
                  <c:v>88023.013325811175</c:v>
                </c:pt>
                <c:pt idx="4579">
                  <c:v>87902.056012225148</c:v>
                </c:pt>
                <c:pt idx="4580">
                  <c:v>87764.057709365574</c:v>
                </c:pt>
                <c:pt idx="4581">
                  <c:v>87639.263684365578</c:v>
                </c:pt>
                <c:pt idx="4582">
                  <c:v>87508.20183436558</c:v>
                </c:pt>
                <c:pt idx="4583">
                  <c:v>87394.313623651295</c:v>
                </c:pt>
                <c:pt idx="4584">
                  <c:v>87313.132795079873</c:v>
                </c:pt>
                <c:pt idx="4585">
                  <c:v>87235.349098651292</c:v>
                </c:pt>
                <c:pt idx="4586">
                  <c:v>87168.612066508445</c:v>
                </c:pt>
                <c:pt idx="4587">
                  <c:v>87181.848949632229</c:v>
                </c:pt>
                <c:pt idx="4588">
                  <c:v>87227.411690793539</c:v>
                </c:pt>
                <c:pt idx="4589">
                  <c:v>87186.283277213603</c:v>
                </c:pt>
                <c:pt idx="4590">
                  <c:v>87229.374875622365</c:v>
                </c:pt>
                <c:pt idx="4591">
                  <c:v>87237.900889169716</c:v>
                </c:pt>
                <c:pt idx="4592">
                  <c:v>87279.578789324587</c:v>
                </c:pt>
                <c:pt idx="4593">
                  <c:v>87457.055048987881</c:v>
                </c:pt>
                <c:pt idx="4594">
                  <c:v>87512.073973081206</c:v>
                </c:pt>
                <c:pt idx="4595">
                  <c:v>87582.696504990774</c:v>
                </c:pt>
                <c:pt idx="4596">
                  <c:v>87633.407484725467</c:v>
                </c:pt>
                <c:pt idx="4597">
                  <c:v>87768.191514360456</c:v>
                </c:pt>
                <c:pt idx="4598">
                  <c:v>87895.22508515761</c:v>
                </c:pt>
                <c:pt idx="4599">
                  <c:v>87973.270516251374</c:v>
                </c:pt>
                <c:pt idx="4600">
                  <c:v>88087.500588002629</c:v>
                </c:pt>
                <c:pt idx="4601">
                  <c:v>88177.945569802614</c:v>
                </c:pt>
                <c:pt idx="4602">
                  <c:v>88213.072281197892</c:v>
                </c:pt>
                <c:pt idx="4603">
                  <c:v>88209.880805431312</c:v>
                </c:pt>
                <c:pt idx="4604">
                  <c:v>88088.871446134668</c:v>
                </c:pt>
                <c:pt idx="4605">
                  <c:v>87945.083717563233</c:v>
                </c:pt>
                <c:pt idx="4606">
                  <c:v>87794.444642563234</c:v>
                </c:pt>
                <c:pt idx="4607">
                  <c:v>87655.677210420385</c:v>
                </c:pt>
                <c:pt idx="4608">
                  <c:v>87544.606924706095</c:v>
                </c:pt>
                <c:pt idx="4609">
                  <c:v>87461.008135420372</c:v>
                </c:pt>
                <c:pt idx="4610">
                  <c:v>87381.48824970609</c:v>
                </c:pt>
                <c:pt idx="4611">
                  <c:v>87308.49776756324</c:v>
                </c:pt>
                <c:pt idx="4612">
                  <c:v>87238.59315184773</c:v>
                </c:pt>
                <c:pt idx="4613">
                  <c:v>87177.79838967933</c:v>
                </c:pt>
                <c:pt idx="4614">
                  <c:v>87130.031294613669</c:v>
                </c:pt>
                <c:pt idx="4615">
                  <c:v>87109.185275192984</c:v>
                </c:pt>
                <c:pt idx="4616">
                  <c:v>87141.362703047955</c:v>
                </c:pt>
                <c:pt idx="4617">
                  <c:v>87183.616303778821</c:v>
                </c:pt>
                <c:pt idx="4618">
                  <c:v>87226.594164492766</c:v>
                </c:pt>
                <c:pt idx="4619">
                  <c:v>87278.540237534617</c:v>
                </c:pt>
                <c:pt idx="4620">
                  <c:v>87338.603574827124</c:v>
                </c:pt>
                <c:pt idx="4621">
                  <c:v>87402.364853554027</c:v>
                </c:pt>
                <c:pt idx="4622">
                  <c:v>87544.907549810829</c:v>
                </c:pt>
                <c:pt idx="4623">
                  <c:v>87683.830937475126</c:v>
                </c:pt>
                <c:pt idx="4624">
                  <c:v>87760.036130045162</c:v>
                </c:pt>
                <c:pt idx="4625">
                  <c:v>87847.540104391301</c:v>
                </c:pt>
                <c:pt idx="4626">
                  <c:v>87872.021660414466</c:v>
                </c:pt>
                <c:pt idx="4627">
                  <c:v>87774.688943238783</c:v>
                </c:pt>
                <c:pt idx="4628">
                  <c:v>87650.560762513545</c:v>
                </c:pt>
                <c:pt idx="4629">
                  <c:v>87521.990580370679</c:v>
                </c:pt>
                <c:pt idx="4630">
                  <c:v>87380.06408394211</c:v>
                </c:pt>
                <c:pt idx="4631">
                  <c:v>87250.43178037068</c:v>
                </c:pt>
                <c:pt idx="4632">
                  <c:v>87142.399830370676</c:v>
                </c:pt>
                <c:pt idx="4633">
                  <c:v>87051.622005370678</c:v>
                </c:pt>
                <c:pt idx="4634">
                  <c:v>86970.77410537067</c:v>
                </c:pt>
                <c:pt idx="4635">
                  <c:v>86896.757430370679</c:v>
                </c:pt>
                <c:pt idx="4636">
                  <c:v>86827.31283465396</c:v>
                </c:pt>
                <c:pt idx="4637">
                  <c:v>86769.301086765205</c:v>
                </c:pt>
                <c:pt idx="4638">
                  <c:v>86734.015926671564</c:v>
                </c:pt>
                <c:pt idx="4639">
                  <c:v>86726.870219370612</c:v>
                </c:pt>
                <c:pt idx="4640">
                  <c:v>86705.004975649616</c:v>
                </c:pt>
                <c:pt idx="4641">
                  <c:v>86694.394332579672</c:v>
                </c:pt>
                <c:pt idx="4642">
                  <c:v>86668.007896676907</c:v>
                </c:pt>
                <c:pt idx="4643">
                  <c:v>86668.368018205947</c:v>
                </c:pt>
                <c:pt idx="4644">
                  <c:v>86678.481945985201</c:v>
                </c:pt>
                <c:pt idx="4645">
                  <c:v>86714.073197071353</c:v>
                </c:pt>
                <c:pt idx="4646">
                  <c:v>86734.839464037141</c:v>
                </c:pt>
                <c:pt idx="4647">
                  <c:v>86757.377117524185</c:v>
                </c:pt>
                <c:pt idx="4648">
                  <c:v>86795.458982458411</c:v>
                </c:pt>
                <c:pt idx="4649">
                  <c:v>86761.48505874227</c:v>
                </c:pt>
                <c:pt idx="4650">
                  <c:v>86688.219777220074</c:v>
                </c:pt>
                <c:pt idx="4651">
                  <c:v>86597.008170028566</c:v>
                </c:pt>
                <c:pt idx="4652">
                  <c:v>86466.714513585408</c:v>
                </c:pt>
                <c:pt idx="4653">
                  <c:v>86318.922620728263</c:v>
                </c:pt>
                <c:pt idx="4654">
                  <c:v>86166.975652871115</c:v>
                </c:pt>
                <c:pt idx="4655">
                  <c:v>86035.290963585401</c:v>
                </c:pt>
                <c:pt idx="4656">
                  <c:v>85933.416170728262</c:v>
                </c:pt>
                <c:pt idx="4657">
                  <c:v>85850.405217156833</c:v>
                </c:pt>
                <c:pt idx="4658">
                  <c:v>85776.569635013977</c:v>
                </c:pt>
                <c:pt idx="4659">
                  <c:v>85705.953481442557</c:v>
                </c:pt>
                <c:pt idx="4660">
                  <c:v>85636.290322869914</c:v>
                </c:pt>
                <c:pt idx="4661">
                  <c:v>85575.487242126444</c:v>
                </c:pt>
                <c:pt idx="4662">
                  <c:v>85532.439725601798</c:v>
                </c:pt>
                <c:pt idx="4663">
                  <c:v>85503.283747590234</c:v>
                </c:pt>
                <c:pt idx="4664">
                  <c:v>85495.20059665342</c:v>
                </c:pt>
                <c:pt idx="4665">
                  <c:v>85498.368811929482</c:v>
                </c:pt>
                <c:pt idx="4666">
                  <c:v>85520.1910243194</c:v>
                </c:pt>
                <c:pt idx="4667">
                  <c:v>85548.414746866809</c:v>
                </c:pt>
                <c:pt idx="4668">
                  <c:v>85591.241046742274</c:v>
                </c:pt>
                <c:pt idx="4669">
                  <c:v>85630.60658004212</c:v>
                </c:pt>
                <c:pt idx="4670">
                  <c:v>85674.926892401665</c:v>
                </c:pt>
                <c:pt idx="4671">
                  <c:v>85712.102262003769</c:v>
                </c:pt>
                <c:pt idx="4672">
                  <c:v>85729.219142626273</c:v>
                </c:pt>
                <c:pt idx="4673">
                  <c:v>85701.500283159374</c:v>
                </c:pt>
                <c:pt idx="4674">
                  <c:v>85609.528425195225</c:v>
                </c:pt>
                <c:pt idx="4675">
                  <c:v>85489.555903000073</c:v>
                </c:pt>
                <c:pt idx="4676">
                  <c:v>85349.736610854772</c:v>
                </c:pt>
                <c:pt idx="4677">
                  <c:v>85197.186000140486</c:v>
                </c:pt>
                <c:pt idx="4678">
                  <c:v>85037.784042997635</c:v>
                </c:pt>
                <c:pt idx="4679">
                  <c:v>84897.678535854779</c:v>
                </c:pt>
                <c:pt idx="4680">
                  <c:v>84790.853871569067</c:v>
                </c:pt>
                <c:pt idx="4681">
                  <c:v>84705.367982283366</c:v>
                </c:pt>
                <c:pt idx="4682">
                  <c:v>84629.178192997657</c:v>
                </c:pt>
                <c:pt idx="4683">
                  <c:v>84557.606271569079</c:v>
                </c:pt>
                <c:pt idx="4684">
                  <c:v>84487.211453711934</c:v>
                </c:pt>
                <c:pt idx="4685">
                  <c:v>84425.511035848715</c:v>
                </c:pt>
                <c:pt idx="4686">
                  <c:v>84366.193657252967</c:v>
                </c:pt>
                <c:pt idx="4687">
                  <c:v>84327.247460775747</c:v>
                </c:pt>
                <c:pt idx="4688">
                  <c:v>84288.39632572468</c:v>
                </c:pt>
                <c:pt idx="4689">
                  <c:v>84252.185069208543</c:v>
                </c:pt>
                <c:pt idx="4690">
                  <c:v>84219.097076296675</c:v>
                </c:pt>
                <c:pt idx="4691">
                  <c:v>84188.715023406694</c:v>
                </c:pt>
                <c:pt idx="4692">
                  <c:v>84221.41678214405</c:v>
                </c:pt>
                <c:pt idx="4693">
                  <c:v>84206.660632789019</c:v>
                </c:pt>
                <c:pt idx="4694">
                  <c:v>84197.699135563482</c:v>
                </c:pt>
                <c:pt idx="4695">
                  <c:v>84184.200967615136</c:v>
                </c:pt>
                <c:pt idx="4696">
                  <c:v>84141.855694720289</c:v>
                </c:pt>
                <c:pt idx="4697">
                  <c:v>84050.971990394435</c:v>
                </c:pt>
                <c:pt idx="4698">
                  <c:v>83942.858797494744</c:v>
                </c:pt>
                <c:pt idx="4699">
                  <c:v>83853.416133878316</c:v>
                </c:pt>
                <c:pt idx="4700">
                  <c:v>83719.194083154303</c:v>
                </c:pt>
                <c:pt idx="4701">
                  <c:v>83576.901086725731</c:v>
                </c:pt>
                <c:pt idx="4702">
                  <c:v>83430.432893868594</c:v>
                </c:pt>
                <c:pt idx="4703">
                  <c:v>83290.649329582884</c:v>
                </c:pt>
                <c:pt idx="4704">
                  <c:v>83181.953372440024</c:v>
                </c:pt>
                <c:pt idx="4705">
                  <c:v>83094.40503672573</c:v>
                </c:pt>
                <c:pt idx="4706">
                  <c:v>83024.619608154302</c:v>
                </c:pt>
                <c:pt idx="4707">
                  <c:v>82958.999315297158</c:v>
                </c:pt>
                <c:pt idx="4708">
                  <c:v>82888.498344580439</c:v>
                </c:pt>
                <c:pt idx="4709">
                  <c:v>82837.628873827256</c:v>
                </c:pt>
                <c:pt idx="4710">
                  <c:v>82788.222402343963</c:v>
                </c:pt>
                <c:pt idx="4711">
                  <c:v>82762.348630824185</c:v>
                </c:pt>
                <c:pt idx="4712">
                  <c:v>82769.073929371109</c:v>
                </c:pt>
                <c:pt idx="4713">
                  <c:v>82767.845569216675</c:v>
                </c:pt>
                <c:pt idx="4714">
                  <c:v>82775.162558537413</c:v>
                </c:pt>
                <c:pt idx="4715">
                  <c:v>82855.426861493062</c:v>
                </c:pt>
                <c:pt idx="4716">
                  <c:v>82884.63795914923</c:v>
                </c:pt>
                <c:pt idx="4717">
                  <c:v>83001.221710369515</c:v>
                </c:pt>
                <c:pt idx="4718">
                  <c:v>83084.755231918782</c:v>
                </c:pt>
                <c:pt idx="4719">
                  <c:v>83157.935618524978</c:v>
                </c:pt>
                <c:pt idx="4720">
                  <c:v>83210.636603221952</c:v>
                </c:pt>
                <c:pt idx="4721">
                  <c:v>83219.162616769303</c:v>
                </c:pt>
                <c:pt idx="4722">
                  <c:v>83134.507503134635</c:v>
                </c:pt>
                <c:pt idx="4723">
                  <c:v>83017.404865960169</c:v>
                </c:pt>
                <c:pt idx="4724">
                  <c:v>82877.288267383876</c:v>
                </c:pt>
                <c:pt idx="4725">
                  <c:v>82724.979113812442</c:v>
                </c:pt>
                <c:pt idx="4726">
                  <c:v>82567.23717452673</c:v>
                </c:pt>
                <c:pt idx="4727">
                  <c:v>82452.041070955311</c:v>
                </c:pt>
                <c:pt idx="4728">
                  <c:v>82342.067403098161</c:v>
                </c:pt>
                <c:pt idx="4729">
                  <c:v>82252.79868524101</c:v>
                </c:pt>
                <c:pt idx="4730">
                  <c:v>82174.435781669585</c:v>
                </c:pt>
                <c:pt idx="4731">
                  <c:v>82100.620320955291</c:v>
                </c:pt>
                <c:pt idx="4732">
                  <c:v>82036.717637382651</c:v>
                </c:pt>
                <c:pt idx="4733">
                  <c:v>81964.561163806356</c:v>
                </c:pt>
                <c:pt idx="4734">
                  <c:v>81898.470470937056</c:v>
                </c:pt>
                <c:pt idx="4735">
                  <c:v>81830.97547376623</c:v>
                </c:pt>
                <c:pt idx="4736">
                  <c:v>81760.463293028835</c:v>
                </c:pt>
                <c:pt idx="4737">
                  <c:v>81705.103651546757</c:v>
                </c:pt>
                <c:pt idx="4738">
                  <c:v>81698.797498529108</c:v>
                </c:pt>
                <c:pt idx="4739">
                  <c:v>81679.470054132718</c:v>
                </c:pt>
                <c:pt idx="4740">
                  <c:v>81685.347759456461</c:v>
                </c:pt>
                <c:pt idx="4741">
                  <c:v>81683.18460505156</c:v>
                </c:pt>
                <c:pt idx="4742">
                  <c:v>81729.914729127995</c:v>
                </c:pt>
                <c:pt idx="4743">
                  <c:v>81774.087818528365</c:v>
                </c:pt>
                <c:pt idx="4744">
                  <c:v>81801.698022827259</c:v>
                </c:pt>
                <c:pt idx="4745">
                  <c:v>81739.214981339101</c:v>
                </c:pt>
                <c:pt idx="4746">
                  <c:v>81625.727232750651</c:v>
                </c:pt>
                <c:pt idx="4747">
                  <c:v>81526.887469870402</c:v>
                </c:pt>
                <c:pt idx="4748">
                  <c:v>81399.208887721456</c:v>
                </c:pt>
                <c:pt idx="4749">
                  <c:v>81257.85153772145</c:v>
                </c:pt>
                <c:pt idx="4750">
                  <c:v>81101.276641292876</c:v>
                </c:pt>
                <c:pt idx="4751">
                  <c:v>80961.140952007176</c:v>
                </c:pt>
                <c:pt idx="4752">
                  <c:v>80861.263927007181</c:v>
                </c:pt>
                <c:pt idx="4753">
                  <c:v>80774.480205578599</c:v>
                </c:pt>
                <c:pt idx="4754">
                  <c:v>80698.129444864317</c:v>
                </c:pt>
                <c:pt idx="4755">
                  <c:v>80626.275823435732</c:v>
                </c:pt>
                <c:pt idx="4756">
                  <c:v>80556.499224147585</c:v>
                </c:pt>
                <c:pt idx="4757">
                  <c:v>80488.813191992565</c:v>
                </c:pt>
                <c:pt idx="4758">
                  <c:v>80432.551369791341</c:v>
                </c:pt>
                <c:pt idx="4759">
                  <c:v>80387.199438987067</c:v>
                </c:pt>
                <c:pt idx="4760">
                  <c:v>80336.818181759081</c:v>
                </c:pt>
                <c:pt idx="4761">
                  <c:v>80288.945006655733</c:v>
                </c:pt>
                <c:pt idx="4762">
                  <c:v>80250.7019965621</c:v>
                </c:pt>
                <c:pt idx="4763">
                  <c:v>80223.299921470898</c:v>
                </c:pt>
                <c:pt idx="4764">
                  <c:v>80203.606615672703</c:v>
                </c:pt>
                <c:pt idx="4765">
                  <c:v>80212.132629220054</c:v>
                </c:pt>
                <c:pt idx="4766">
                  <c:v>80226.252470453925</c:v>
                </c:pt>
                <c:pt idx="4767">
                  <c:v>80234.778484001276</c:v>
                </c:pt>
                <c:pt idx="4768">
                  <c:v>80219.351705302164</c:v>
                </c:pt>
                <c:pt idx="4769">
                  <c:v>80151.880778781182</c:v>
                </c:pt>
                <c:pt idx="4770">
                  <c:v>80054.223312992719</c:v>
                </c:pt>
                <c:pt idx="4771">
                  <c:v>79937.918044393329</c:v>
                </c:pt>
                <c:pt idx="4772">
                  <c:v>79806.514024388467</c:v>
                </c:pt>
                <c:pt idx="4773">
                  <c:v>79661.508949388459</c:v>
                </c:pt>
                <c:pt idx="4774">
                  <c:v>79520.000688674176</c:v>
                </c:pt>
                <c:pt idx="4775">
                  <c:v>79381.716170817032</c:v>
                </c:pt>
                <c:pt idx="4776">
                  <c:v>79270.263577959879</c:v>
                </c:pt>
                <c:pt idx="4777">
                  <c:v>79180.874131531309</c:v>
                </c:pt>
                <c:pt idx="4778">
                  <c:v>79102.601774388459</c:v>
                </c:pt>
                <c:pt idx="4779">
                  <c:v>79038.621377959877</c:v>
                </c:pt>
                <c:pt idx="4780">
                  <c:v>78976.720776530099</c:v>
                </c:pt>
                <c:pt idx="4781">
                  <c:v>78913.099984366578</c:v>
                </c:pt>
                <c:pt idx="4782">
                  <c:v>78877.446901432821</c:v>
                </c:pt>
                <c:pt idx="4783">
                  <c:v>78853.149345592072</c:v>
                </c:pt>
                <c:pt idx="4784">
                  <c:v>78845.762646091127</c:v>
                </c:pt>
                <c:pt idx="4785">
                  <c:v>78848.180545382085</c:v>
                </c:pt>
                <c:pt idx="4786">
                  <c:v>78861.135825005869</c:v>
                </c:pt>
                <c:pt idx="4787">
                  <c:v>78923.542087422829</c:v>
                </c:pt>
                <c:pt idx="4788">
                  <c:v>78945.33284339284</c:v>
                </c:pt>
                <c:pt idx="4789">
                  <c:v>78953.858856940205</c:v>
                </c:pt>
                <c:pt idx="4790">
                  <c:v>79044.535537662669</c:v>
                </c:pt>
                <c:pt idx="4791">
                  <c:v>79136.400048527212</c:v>
                </c:pt>
                <c:pt idx="4792">
                  <c:v>79109.586754179472</c:v>
                </c:pt>
                <c:pt idx="4793">
                  <c:v>79032.469983395873</c:v>
                </c:pt>
                <c:pt idx="4794">
                  <c:v>78949.315977628081</c:v>
                </c:pt>
                <c:pt idx="4795">
                  <c:v>78833.277322608628</c:v>
                </c:pt>
                <c:pt idx="4796">
                  <c:v>78705.264994749057</c:v>
                </c:pt>
                <c:pt idx="4797">
                  <c:v>78567.473451891914</c:v>
                </c:pt>
                <c:pt idx="4798">
                  <c:v>78426.603330463346</c:v>
                </c:pt>
                <c:pt idx="4799">
                  <c:v>78296.467991177633</c:v>
                </c:pt>
                <c:pt idx="4800">
                  <c:v>78187.299180463349</c:v>
                </c:pt>
                <c:pt idx="4801">
                  <c:v>78096.360384034779</c:v>
                </c:pt>
                <c:pt idx="4802">
                  <c:v>78015.914912606211</c:v>
                </c:pt>
                <c:pt idx="4803">
                  <c:v>77941.254351891926</c:v>
                </c:pt>
                <c:pt idx="4804">
                  <c:v>77870.383907604992</c:v>
                </c:pt>
                <c:pt idx="4805">
                  <c:v>77807.749065441458</c:v>
                </c:pt>
                <c:pt idx="4806">
                  <c:v>77753.115656114402</c:v>
                </c:pt>
                <c:pt idx="4807">
                  <c:v>77735.255926697369</c:v>
                </c:pt>
                <c:pt idx="4808">
                  <c:v>77726.327955135028</c:v>
                </c:pt>
                <c:pt idx="4809">
                  <c:v>77728.198460036714</c:v>
                </c:pt>
                <c:pt idx="4810">
                  <c:v>77713.994007706584</c:v>
                </c:pt>
                <c:pt idx="4811">
                  <c:v>77714.571100901725</c:v>
                </c:pt>
                <c:pt idx="4812">
                  <c:v>77723.097114449076</c:v>
                </c:pt>
                <c:pt idx="4813">
                  <c:v>77739.827236146331</c:v>
                </c:pt>
                <c:pt idx="4814">
                  <c:v>77793.732818513206</c:v>
                </c:pt>
                <c:pt idx="4815">
                  <c:v>77874.114024416034</c:v>
                </c:pt>
                <c:pt idx="4816">
                  <c:v>77940.733823230999</c:v>
                </c:pt>
                <c:pt idx="4817">
                  <c:v>77979.6714012671</c:v>
                </c:pt>
                <c:pt idx="4818">
                  <c:v>77967.275721947342</c:v>
                </c:pt>
                <c:pt idx="4819">
                  <c:v>77948.357215492011</c:v>
                </c:pt>
                <c:pt idx="4820">
                  <c:v>77913.397023346712</c:v>
                </c:pt>
                <c:pt idx="4821">
                  <c:v>77921.923036894077</c:v>
                </c:pt>
                <c:pt idx="4822">
                  <c:v>77796.968040465508</c:v>
                </c:pt>
                <c:pt idx="4823">
                  <c:v>77675.118415465506</c:v>
                </c:pt>
                <c:pt idx="4824">
                  <c:v>77582.726561894087</c:v>
                </c:pt>
                <c:pt idx="4825">
                  <c:v>77498.196440465515</c:v>
                </c:pt>
                <c:pt idx="4826">
                  <c:v>77430.121333322662</c:v>
                </c:pt>
                <c:pt idx="4827">
                  <c:v>77365.094622608376</c:v>
                </c:pt>
                <c:pt idx="4828">
                  <c:v>77302.358981892874</c:v>
                </c:pt>
                <c:pt idx="4829">
                  <c:v>77239.295013293478</c:v>
                </c:pt>
                <c:pt idx="4830">
                  <c:v>77217.914896781003</c:v>
                </c:pt>
                <c:pt idx="4831">
                  <c:v>77250.798033197265</c:v>
                </c:pt>
                <c:pt idx="4832">
                  <c:v>77253.717877657284</c:v>
                </c:pt>
                <c:pt idx="4833">
                  <c:v>77294.775512914988</c:v>
                </c:pt>
                <c:pt idx="4834">
                  <c:v>77376.848891703208</c:v>
                </c:pt>
                <c:pt idx="4835">
                  <c:v>77446.306625823025</c:v>
                </c:pt>
                <c:pt idx="4836">
                  <c:v>77559.720308899268</c:v>
                </c:pt>
                <c:pt idx="4837">
                  <c:v>77676.694570014864</c:v>
                </c:pt>
                <c:pt idx="4838">
                  <c:v>77744.183728145479</c:v>
                </c:pt>
                <c:pt idx="4839">
                  <c:v>77845.545626043138</c:v>
                </c:pt>
                <c:pt idx="4840">
                  <c:v>77934.137264673976</c:v>
                </c:pt>
                <c:pt idx="4841">
                  <c:v>77942.663278221327</c:v>
                </c:pt>
                <c:pt idx="4842">
                  <c:v>77951.189291768678</c:v>
                </c:pt>
                <c:pt idx="4843">
                  <c:v>77859.062159577181</c:v>
                </c:pt>
                <c:pt idx="4844">
                  <c:v>77747.594777428254</c:v>
                </c:pt>
                <c:pt idx="4845">
                  <c:v>77602.535084571107</c:v>
                </c:pt>
                <c:pt idx="4846">
                  <c:v>77444.199563142538</c:v>
                </c:pt>
                <c:pt idx="4847">
                  <c:v>77305.069945285402</c:v>
                </c:pt>
                <c:pt idx="4848">
                  <c:v>77197.178845285409</c:v>
                </c:pt>
                <c:pt idx="4849">
                  <c:v>77117.916223856824</c:v>
                </c:pt>
                <c:pt idx="4850">
                  <c:v>77048.845105999688</c:v>
                </c:pt>
                <c:pt idx="4851">
                  <c:v>76975.904927428259</c:v>
                </c:pt>
                <c:pt idx="4852">
                  <c:v>76912.877525998469</c:v>
                </c:pt>
                <c:pt idx="4853">
                  <c:v>76846.073033123073</c:v>
                </c:pt>
                <c:pt idx="4854">
                  <c:v>76825.645911609376</c:v>
                </c:pt>
                <c:pt idx="4855">
                  <c:v>76857.908170863724</c:v>
                </c:pt>
                <c:pt idx="4856">
                  <c:v>76865.670929259461</c:v>
                </c:pt>
                <c:pt idx="4857">
                  <c:v>76911.850441017392</c:v>
                </c:pt>
                <c:pt idx="4858">
                  <c:v>77007.649404029013</c:v>
                </c:pt>
                <c:pt idx="4859">
                  <c:v>77112.316152753701</c:v>
                </c:pt>
                <c:pt idx="4860">
                  <c:v>77221.229693603324</c:v>
                </c:pt>
                <c:pt idx="4861">
                  <c:v>77287.247325289791</c:v>
                </c:pt>
                <c:pt idx="4862">
                  <c:v>77369.103214633913</c:v>
                </c:pt>
                <c:pt idx="4863">
                  <c:v>77504.776692727042</c:v>
                </c:pt>
                <c:pt idx="4864">
                  <c:v>77590.216558373621</c:v>
                </c:pt>
                <c:pt idx="4865">
                  <c:v>77640.7185188078</c:v>
                </c:pt>
                <c:pt idx="4866">
                  <c:v>77643.731751713698</c:v>
                </c:pt>
                <c:pt idx="4867">
                  <c:v>77554.388664520986</c:v>
                </c:pt>
                <c:pt idx="4868">
                  <c:v>77423.701928800627</c:v>
                </c:pt>
                <c:pt idx="4869">
                  <c:v>77277.857500229191</c:v>
                </c:pt>
                <c:pt idx="4870">
                  <c:v>77122.067339514906</c:v>
                </c:pt>
                <c:pt idx="4871">
                  <c:v>76982.595657372047</c:v>
                </c:pt>
                <c:pt idx="4872">
                  <c:v>76879.941875229182</c:v>
                </c:pt>
                <c:pt idx="4873">
                  <c:v>76789.797875229182</c:v>
                </c:pt>
                <c:pt idx="4874">
                  <c:v>76709.493253800611</c:v>
                </c:pt>
                <c:pt idx="4875">
                  <c:v>76633.655589514907</c:v>
                </c:pt>
                <c:pt idx="4876">
                  <c:v>76560.159298799394</c:v>
                </c:pt>
                <c:pt idx="4877">
                  <c:v>76490.35497092767</c:v>
                </c:pt>
                <c:pt idx="4878">
                  <c:v>76431.133556587229</c:v>
                </c:pt>
                <c:pt idx="4879">
                  <c:v>76410.529386430368</c:v>
                </c:pt>
                <c:pt idx="4880">
                  <c:v>76419.055399977718</c:v>
                </c:pt>
                <c:pt idx="4881">
                  <c:v>76423.265406009741</c:v>
                </c:pt>
                <c:pt idx="4882">
                  <c:v>76443.863716351087</c:v>
                </c:pt>
                <c:pt idx="4883">
                  <c:v>76467.962422974146</c:v>
                </c:pt>
                <c:pt idx="4884">
                  <c:v>76488.70923936402</c:v>
                </c:pt>
                <c:pt idx="4885">
                  <c:v>76550.797305779954</c:v>
                </c:pt>
                <c:pt idx="4886">
                  <c:v>76610.864108691778</c:v>
                </c:pt>
                <c:pt idx="4887">
                  <c:v>76624.331555882774</c:v>
                </c:pt>
                <c:pt idx="4888">
                  <c:v>76652.824028527917</c:v>
                </c:pt>
                <c:pt idx="4889">
                  <c:v>76593.859856302355</c:v>
                </c:pt>
                <c:pt idx="4890">
                  <c:v>76503.77504911086</c:v>
                </c:pt>
                <c:pt idx="4891">
                  <c:v>76400.90545479962</c:v>
                </c:pt>
                <c:pt idx="4892">
                  <c:v>76257.381046938826</c:v>
                </c:pt>
                <c:pt idx="4893">
                  <c:v>76099.880564795967</c:v>
                </c:pt>
                <c:pt idx="4894">
                  <c:v>75940.468546938821</c:v>
                </c:pt>
                <c:pt idx="4895">
                  <c:v>75799.477696938819</c:v>
                </c:pt>
                <c:pt idx="4896">
                  <c:v>75689.665000510257</c:v>
                </c:pt>
                <c:pt idx="4897">
                  <c:v>75599.591425510254</c:v>
                </c:pt>
                <c:pt idx="4898">
                  <c:v>75519.457836224537</c:v>
                </c:pt>
                <c:pt idx="4899">
                  <c:v>75451.6443076531</c:v>
                </c:pt>
                <c:pt idx="4900">
                  <c:v>75385.349946938819</c:v>
                </c:pt>
                <c:pt idx="4901">
                  <c:v>75319.756032647012</c:v>
                </c:pt>
                <c:pt idx="4902">
                  <c:v>75271.304130487129</c:v>
                </c:pt>
                <c:pt idx="4903">
                  <c:v>75228.404073295635</c:v>
                </c:pt>
                <c:pt idx="4904">
                  <c:v>75287.42498960215</c:v>
                </c:pt>
                <c:pt idx="4905">
                  <c:v>75360.265456870824</c:v>
                </c:pt>
                <c:pt idx="4906">
                  <c:v>75418.32560046576</c:v>
                </c:pt>
                <c:pt idx="4907">
                  <c:v>75477.631796237591</c:v>
                </c:pt>
                <c:pt idx="4908">
                  <c:v>75529.572990107947</c:v>
                </c:pt>
                <c:pt idx="4909">
                  <c:v>75583.051981046039</c:v>
                </c:pt>
                <c:pt idx="4910">
                  <c:v>75634.518328379912</c:v>
                </c:pt>
                <c:pt idx="4911">
                  <c:v>75680.507783696899</c:v>
                </c:pt>
                <c:pt idx="4912">
                  <c:v>75708.748115564886</c:v>
                </c:pt>
                <c:pt idx="4913">
                  <c:v>75719.07613697942</c:v>
                </c:pt>
                <c:pt idx="4914">
                  <c:v>75644.341279751432</c:v>
                </c:pt>
                <c:pt idx="4915">
                  <c:v>75521.136103291254</c:v>
                </c:pt>
                <c:pt idx="4916">
                  <c:v>75382.491141859035</c:v>
                </c:pt>
                <c:pt idx="4917">
                  <c:v>75227.958570430463</c:v>
                </c:pt>
                <c:pt idx="4918">
                  <c:v>75078.381616859027</c:v>
                </c:pt>
                <c:pt idx="4919">
                  <c:v>74947.668502573317</c:v>
                </c:pt>
                <c:pt idx="4920">
                  <c:v>74845.507695430453</c:v>
                </c:pt>
                <c:pt idx="4921">
                  <c:v>74781.963299001887</c:v>
                </c:pt>
                <c:pt idx="4922">
                  <c:v>74711.111434716178</c:v>
                </c:pt>
                <c:pt idx="4923">
                  <c:v>74662.305984716193</c:v>
                </c:pt>
                <c:pt idx="4924">
                  <c:v>74588.84264900189</c:v>
                </c:pt>
                <c:pt idx="4925">
                  <c:v>74515.418525425601</c:v>
                </c:pt>
                <c:pt idx="4926">
                  <c:v>74470.446599689429</c:v>
                </c:pt>
                <c:pt idx="4927">
                  <c:v>74486.563214805414</c:v>
                </c:pt>
                <c:pt idx="4928">
                  <c:v>74442.461098317261</c:v>
                </c:pt>
                <c:pt idx="4929">
                  <c:v>74406.222656823025</c:v>
                </c:pt>
                <c:pt idx="4930">
                  <c:v>74440.774284281157</c:v>
                </c:pt>
                <c:pt idx="4931">
                  <c:v>74524.805245757176</c:v>
                </c:pt>
                <c:pt idx="4932">
                  <c:v>74580.917796766866</c:v>
                </c:pt>
                <c:pt idx="4933">
                  <c:v>74666.597920248896</c:v>
                </c:pt>
                <c:pt idx="4934">
                  <c:v>74784.744553787823</c:v>
                </c:pt>
                <c:pt idx="4935">
                  <c:v>74821.13058432391</c:v>
                </c:pt>
                <c:pt idx="4936">
                  <c:v>74852.636441709852</c:v>
                </c:pt>
                <c:pt idx="4937">
                  <c:v>74873.065557292415</c:v>
                </c:pt>
                <c:pt idx="4938">
                  <c:v>74904.127129527944</c:v>
                </c:pt>
                <c:pt idx="4939">
                  <c:v>74792.271670213056</c:v>
                </c:pt>
                <c:pt idx="4940">
                  <c:v>74656.016643783267</c:v>
                </c:pt>
                <c:pt idx="4941">
                  <c:v>74507.77201878326</c:v>
                </c:pt>
                <c:pt idx="4942">
                  <c:v>74365.831147354693</c:v>
                </c:pt>
                <c:pt idx="4943">
                  <c:v>74235.832343783259</c:v>
                </c:pt>
                <c:pt idx="4944">
                  <c:v>74122.216697354699</c:v>
                </c:pt>
                <c:pt idx="4945">
                  <c:v>74038.708454497551</c:v>
                </c:pt>
                <c:pt idx="4946">
                  <c:v>73983.524511640411</c:v>
                </c:pt>
                <c:pt idx="4947">
                  <c:v>73915.19788664041</c:v>
                </c:pt>
                <c:pt idx="4948">
                  <c:v>73848.541340211843</c:v>
                </c:pt>
                <c:pt idx="4949">
                  <c:v>73804.990036628253</c:v>
                </c:pt>
                <c:pt idx="4950">
                  <c:v>73825.756928130635</c:v>
                </c:pt>
                <c:pt idx="4951">
                  <c:v>73891.149682758245</c:v>
                </c:pt>
                <c:pt idx="4952">
                  <c:v>73945.846567787274</c:v>
                </c:pt>
                <c:pt idx="4953">
                  <c:v>73968.88553310631</c:v>
                </c:pt>
                <c:pt idx="4954">
                  <c:v>74071.063893937855</c:v>
                </c:pt>
                <c:pt idx="4955">
                  <c:v>74120.627625834939</c:v>
                </c:pt>
                <c:pt idx="4956">
                  <c:v>74141.205866511213</c:v>
                </c:pt>
                <c:pt idx="4957">
                  <c:v>74164.788211201114</c:v>
                </c:pt>
                <c:pt idx="4958">
                  <c:v>74230.202301450452</c:v>
                </c:pt>
                <c:pt idx="4959">
                  <c:v>74265.519452474458</c:v>
                </c:pt>
                <c:pt idx="4960">
                  <c:v>74292.422632874936</c:v>
                </c:pt>
                <c:pt idx="4961">
                  <c:v>74300.948646422286</c:v>
                </c:pt>
                <c:pt idx="4962">
                  <c:v>74215.804680664238</c:v>
                </c:pt>
                <c:pt idx="4963">
                  <c:v>74231.448079322756</c:v>
                </c:pt>
                <c:pt idx="4964">
                  <c:v>74093.170849321541</c:v>
                </c:pt>
                <c:pt idx="4965">
                  <c:v>73952.723277892961</c:v>
                </c:pt>
                <c:pt idx="4966">
                  <c:v>73811.641881464384</c:v>
                </c:pt>
                <c:pt idx="4967">
                  <c:v>73688.584970750104</c:v>
                </c:pt>
                <c:pt idx="4968">
                  <c:v>73685.381938607243</c:v>
                </c:pt>
                <c:pt idx="4969">
                  <c:v>73692.883192857247</c:v>
                </c:pt>
                <c:pt idx="4970">
                  <c:v>73620.170096428687</c:v>
                </c:pt>
                <c:pt idx="4971">
                  <c:v>73552.447114285824</c:v>
                </c:pt>
                <c:pt idx="4972">
                  <c:v>73506.197085714404</c:v>
                </c:pt>
                <c:pt idx="4973">
                  <c:v>73444.388772852399</c:v>
                </c:pt>
                <c:pt idx="4974">
                  <c:v>73465.73114552669</c:v>
                </c:pt>
                <c:pt idx="4975">
                  <c:v>73665.402517796741</c:v>
                </c:pt>
                <c:pt idx="4976">
                  <c:v>73777.483773292552</c:v>
                </c:pt>
                <c:pt idx="4977">
                  <c:v>73888.097000732232</c:v>
                </c:pt>
                <c:pt idx="4978">
                  <c:v>73974.192726845009</c:v>
                </c:pt>
                <c:pt idx="4979">
                  <c:v>74205.080042200789</c:v>
                </c:pt>
                <c:pt idx="4980">
                  <c:v>74346.697098099205</c:v>
                </c:pt>
                <c:pt idx="4981">
                  <c:v>74476.131887554788</c:v>
                </c:pt>
                <c:pt idx="4982">
                  <c:v>74610.118288061843</c:v>
                </c:pt>
                <c:pt idx="4983">
                  <c:v>74742.906160419996</c:v>
                </c:pt>
                <c:pt idx="4984">
                  <c:v>74823.420728401106</c:v>
                </c:pt>
                <c:pt idx="4985">
                  <c:v>74876.598216427621</c:v>
                </c:pt>
                <c:pt idx="4986">
                  <c:v>74879.063549891871</c:v>
                </c:pt>
                <c:pt idx="4987">
                  <c:v>74767.422849855386</c:v>
                </c:pt>
                <c:pt idx="4988">
                  <c:v>74628.674508421944</c:v>
                </c:pt>
                <c:pt idx="4989">
                  <c:v>74482.200569136228</c:v>
                </c:pt>
                <c:pt idx="4990">
                  <c:v>74360.213483421947</c:v>
                </c:pt>
                <c:pt idx="4991">
                  <c:v>74258.418251279087</c:v>
                </c:pt>
                <c:pt idx="4992">
                  <c:v>74181.553469136226</c:v>
                </c:pt>
                <c:pt idx="4993">
                  <c:v>74121.600747707664</c:v>
                </c:pt>
                <c:pt idx="4994">
                  <c:v>74070.74291199338</c:v>
                </c:pt>
                <c:pt idx="4995">
                  <c:v>74022.752379850514</c:v>
                </c:pt>
                <c:pt idx="4996">
                  <c:v>73977.364799849311</c:v>
                </c:pt>
                <c:pt idx="4997">
                  <c:v>73932.331086987309</c:v>
                </c:pt>
                <c:pt idx="4998">
                  <c:v>73887.262357685788</c:v>
                </c:pt>
                <c:pt idx="4999">
                  <c:v>73899.647198526538</c:v>
                </c:pt>
                <c:pt idx="5000">
                  <c:v>73915.304769012466</c:v>
                </c:pt>
                <c:pt idx="5001">
                  <c:v>73941.21921191446</c:v>
                </c:pt>
                <c:pt idx="5002">
                  <c:v>73978.494250350224</c:v>
                </c:pt>
                <c:pt idx="5003">
                  <c:v>74059.750757495931</c:v>
                </c:pt>
                <c:pt idx="5004">
                  <c:v>74123.420058897405</c:v>
                </c:pt>
                <c:pt idx="5005">
                  <c:v>74155.551821522065</c:v>
                </c:pt>
                <c:pt idx="5006">
                  <c:v>74273.616058976768</c:v>
                </c:pt>
                <c:pt idx="5007">
                  <c:v>74343.191538418265</c:v>
                </c:pt>
                <c:pt idx="5008">
                  <c:v>74441.575330412787</c:v>
                </c:pt>
                <c:pt idx="5009">
                  <c:v>74527.54945652264</c:v>
                </c:pt>
                <c:pt idx="5010">
                  <c:v>74554.482016633658</c:v>
                </c:pt>
                <c:pt idx="5011">
                  <c:v>74568.171626736206</c:v>
                </c:pt>
                <c:pt idx="5012">
                  <c:v>74436.265802448062</c:v>
                </c:pt>
                <c:pt idx="5013">
                  <c:v>74309.057206019497</c:v>
                </c:pt>
                <c:pt idx="5014">
                  <c:v>74181.25502744806</c:v>
                </c:pt>
                <c:pt idx="5015">
                  <c:v>74195.500626761379</c:v>
                </c:pt>
                <c:pt idx="5016">
                  <c:v>74116.382244618522</c:v>
                </c:pt>
                <c:pt idx="5017">
                  <c:v>74056.198126761388</c:v>
                </c:pt>
                <c:pt idx="5018">
                  <c:v>74006.145148189957</c:v>
                </c:pt>
                <c:pt idx="5019">
                  <c:v>74019.812102715892</c:v>
                </c:pt>
                <c:pt idx="5020">
                  <c:v>74065.892984304912</c:v>
                </c:pt>
                <c:pt idx="5021">
                  <c:v>74023.33040357969</c:v>
                </c:pt>
                <c:pt idx="5022">
                  <c:v>74045.217367181394</c:v>
                </c:pt>
                <c:pt idx="5023">
                  <c:v>74109.825806615772</c:v>
                </c:pt>
                <c:pt idx="5024">
                  <c:v>74183.712209850433</c:v>
                </c:pt>
                <c:pt idx="5025">
                  <c:v>74389.692493179798</c:v>
                </c:pt>
                <c:pt idx="5026">
                  <c:v>74616.014683559129</c:v>
                </c:pt>
                <c:pt idx="5027">
                  <c:v>74864.235375960925</c:v>
                </c:pt>
                <c:pt idx="5028">
                  <c:v>75133.242193560072</c:v>
                </c:pt>
                <c:pt idx="5029">
                  <c:v>75423.677081166737</c:v>
                </c:pt>
                <c:pt idx="5030">
                  <c:v>75660.708745047159</c:v>
                </c:pt>
                <c:pt idx="5031">
                  <c:v>75801.514489550042</c:v>
                </c:pt>
                <c:pt idx="5032">
                  <c:v>76044.355180458369</c:v>
                </c:pt>
                <c:pt idx="5033">
                  <c:v>75970.592974714906</c:v>
                </c:pt>
                <c:pt idx="5034">
                  <c:v>75882.177534674775</c:v>
                </c:pt>
                <c:pt idx="5035">
                  <c:v>75782.694916799388</c:v>
                </c:pt>
                <c:pt idx="5036">
                  <c:v>75669.294135368385</c:v>
                </c:pt>
                <c:pt idx="5037">
                  <c:v>75522.856124654092</c:v>
                </c:pt>
                <c:pt idx="5038">
                  <c:v>75396.542931796954</c:v>
                </c:pt>
                <c:pt idx="5039">
                  <c:v>75370.039285368388</c:v>
                </c:pt>
                <c:pt idx="5040">
                  <c:v>75289.55264608268</c:v>
                </c:pt>
                <c:pt idx="5041">
                  <c:v>75298.078659630031</c:v>
                </c:pt>
                <c:pt idx="5042">
                  <c:v>75341.631636158418</c:v>
                </c:pt>
                <c:pt idx="5043">
                  <c:v>75387.082863491334</c:v>
                </c:pt>
                <c:pt idx="5044">
                  <c:v>75342.301699205622</c:v>
                </c:pt>
                <c:pt idx="5045">
                  <c:v>75302.401404188597</c:v>
                </c:pt>
                <c:pt idx="5046">
                  <c:v>75357.94164987668</c:v>
                </c:pt>
                <c:pt idx="5047">
                  <c:v>75454.84271909346</c:v>
                </c:pt>
                <c:pt idx="5048">
                  <c:v>75518.121713587403</c:v>
                </c:pt>
                <c:pt idx="5049">
                  <c:v>75576.410672540034</c:v>
                </c:pt>
                <c:pt idx="5050">
                  <c:v>75697.019724779821</c:v>
                </c:pt>
                <c:pt idx="5051">
                  <c:v>75823.227372075315</c:v>
                </c:pt>
                <c:pt idx="5052">
                  <c:v>75898.318527304844</c:v>
                </c:pt>
                <c:pt idx="5053">
                  <c:v>75997.441093022804</c:v>
                </c:pt>
                <c:pt idx="5054">
                  <c:v>76086.92502904225</c:v>
                </c:pt>
                <c:pt idx="5055">
                  <c:v>76304.042952072428</c:v>
                </c:pt>
                <c:pt idx="5056">
                  <c:v>76415.977334347772</c:v>
                </c:pt>
                <c:pt idx="5057">
                  <c:v>76424.503347895137</c:v>
                </c:pt>
                <c:pt idx="5058">
                  <c:v>76422.236107824603</c:v>
                </c:pt>
                <c:pt idx="5059">
                  <c:v>76321.993390661068</c:v>
                </c:pt>
                <c:pt idx="5060">
                  <c:v>76182.704543514556</c:v>
                </c:pt>
                <c:pt idx="5061">
                  <c:v>76027.186022085982</c:v>
                </c:pt>
                <c:pt idx="5062">
                  <c:v>75873.116243514552</c:v>
                </c:pt>
                <c:pt idx="5063">
                  <c:v>75737.155750657417</c:v>
                </c:pt>
                <c:pt idx="5064">
                  <c:v>75629.053375657415</c:v>
                </c:pt>
                <c:pt idx="5065">
                  <c:v>75541.354129228843</c:v>
                </c:pt>
                <c:pt idx="5066">
                  <c:v>75464.631122085993</c:v>
                </c:pt>
                <c:pt idx="5067">
                  <c:v>75391.419304228839</c:v>
                </c:pt>
                <c:pt idx="5068">
                  <c:v>75319.294043514557</c:v>
                </c:pt>
                <c:pt idx="5069">
                  <c:v>75252.433701351023</c:v>
                </c:pt>
                <c:pt idx="5070">
                  <c:v>75207.465427707852</c:v>
                </c:pt>
                <c:pt idx="5071">
                  <c:v>75233.966018062158</c:v>
                </c:pt>
                <c:pt idx="5072">
                  <c:v>75239.113448013246</c:v>
                </c:pt>
                <c:pt idx="5073">
                  <c:v>75250.46031535494</c:v>
                </c:pt>
                <c:pt idx="5074">
                  <c:v>75263.970538491471</c:v>
                </c:pt>
                <c:pt idx="5075">
                  <c:v>75299.087490203761</c:v>
                </c:pt>
                <c:pt idx="5076">
                  <c:v>75326.69946924939</c:v>
                </c:pt>
                <c:pt idx="5077">
                  <c:v>75355.958956142887</c:v>
                </c:pt>
                <c:pt idx="5078">
                  <c:v>75384.195665761436</c:v>
                </c:pt>
                <c:pt idx="5079">
                  <c:v>75395.680561711517</c:v>
                </c:pt>
                <c:pt idx="5080">
                  <c:v>75404.206575258882</c:v>
                </c:pt>
                <c:pt idx="5081">
                  <c:v>75350.404620105663</c:v>
                </c:pt>
                <c:pt idx="5082">
                  <c:v>75252.873109306238</c:v>
                </c:pt>
                <c:pt idx="5083">
                  <c:v>75132.992483557915</c:v>
                </c:pt>
                <c:pt idx="5084">
                  <c:v>74994.564342842408</c:v>
                </c:pt>
                <c:pt idx="5085">
                  <c:v>74848.901007128123</c:v>
                </c:pt>
                <c:pt idx="5086">
                  <c:v>74694.438860699549</c:v>
                </c:pt>
                <c:pt idx="5087">
                  <c:v>74566.86468927098</c:v>
                </c:pt>
                <c:pt idx="5088">
                  <c:v>74466.001714270984</c:v>
                </c:pt>
                <c:pt idx="5089">
                  <c:v>74385.380896413844</c:v>
                </c:pt>
                <c:pt idx="5090">
                  <c:v>74307.078357128121</c:v>
                </c:pt>
                <c:pt idx="5091">
                  <c:v>74240.230657128122</c:v>
                </c:pt>
                <c:pt idx="5092">
                  <c:v>74175.626496413839</c:v>
                </c:pt>
                <c:pt idx="5093">
                  <c:v>74115.437639252734</c:v>
                </c:pt>
                <c:pt idx="5094">
                  <c:v>74069.026168469136</c:v>
                </c:pt>
                <c:pt idx="5095">
                  <c:v>74058.666802619875</c:v>
                </c:pt>
                <c:pt idx="5096">
                  <c:v>74094.975955328817</c:v>
                </c:pt>
                <c:pt idx="5097">
                  <c:v>74175.458912094982</c:v>
                </c:pt>
                <c:pt idx="5098">
                  <c:v>74272.347965428475</c:v>
                </c:pt>
                <c:pt idx="5099">
                  <c:v>74350.130450257362</c:v>
                </c:pt>
                <c:pt idx="5100">
                  <c:v>74430.503563490187</c:v>
                </c:pt>
                <c:pt idx="5101">
                  <c:v>74516.519663804589</c:v>
                </c:pt>
                <c:pt idx="5102">
                  <c:v>74600.529912587255</c:v>
                </c:pt>
                <c:pt idx="5103">
                  <c:v>74705.259251431897</c:v>
                </c:pt>
                <c:pt idx="5104">
                  <c:v>74831.916400453105</c:v>
                </c:pt>
                <c:pt idx="5105">
                  <c:v>74885.421935553662</c:v>
                </c:pt>
                <c:pt idx="5106">
                  <c:v>74891.612139808378</c:v>
                </c:pt>
                <c:pt idx="5107">
                  <c:v>74881.021843343318</c:v>
                </c:pt>
                <c:pt idx="5108">
                  <c:v>74852.601115483747</c:v>
                </c:pt>
                <c:pt idx="5109">
                  <c:v>74810.282026198023</c:v>
                </c:pt>
                <c:pt idx="5110">
                  <c:v>74818.808039745389</c:v>
                </c:pt>
                <c:pt idx="5111">
                  <c:v>74789.437089745392</c:v>
                </c:pt>
                <c:pt idx="5112">
                  <c:v>74783.839607602538</c:v>
                </c:pt>
                <c:pt idx="5113">
                  <c:v>74819.325686098382</c:v>
                </c:pt>
                <c:pt idx="5114">
                  <c:v>74763.37712895553</c:v>
                </c:pt>
                <c:pt idx="5115">
                  <c:v>74694.768803955521</c:v>
                </c:pt>
                <c:pt idx="5116">
                  <c:v>74627.478432526957</c:v>
                </c:pt>
                <c:pt idx="5117">
                  <c:v>74561.880003237588</c:v>
                </c:pt>
                <c:pt idx="5118">
                  <c:v>74503.958291069182</c:v>
                </c:pt>
                <c:pt idx="5119">
                  <c:v>74470.679761013249</c:v>
                </c:pt>
                <c:pt idx="5120">
                  <c:v>74538.825664338132</c:v>
                </c:pt>
                <c:pt idx="5121">
                  <c:v>74607.44535320357</c:v>
                </c:pt>
                <c:pt idx="5122">
                  <c:v>74663.583561741776</c:v>
                </c:pt>
                <c:pt idx="5123">
                  <c:v>74678.99793615783</c:v>
                </c:pt>
                <c:pt idx="5124">
                  <c:v>74714.716958330333</c:v>
                </c:pt>
                <c:pt idx="5125">
                  <c:v>74755.465750952193</c:v>
                </c:pt>
                <c:pt idx="5126">
                  <c:v>74794.115322176964</c:v>
                </c:pt>
                <c:pt idx="5127">
                  <c:v>74826.897614722737</c:v>
                </c:pt>
                <c:pt idx="5128">
                  <c:v>74842.835235200779</c:v>
                </c:pt>
                <c:pt idx="5129">
                  <c:v>74850.15668532814</c:v>
                </c:pt>
                <c:pt idx="5130">
                  <c:v>74855.021291885234</c:v>
                </c:pt>
                <c:pt idx="5131">
                  <c:v>74763.890489707104</c:v>
                </c:pt>
                <c:pt idx="5132">
                  <c:v>74635.304701133253</c:v>
                </c:pt>
                <c:pt idx="5133">
                  <c:v>74493.257476133251</c:v>
                </c:pt>
                <c:pt idx="5134">
                  <c:v>74352.045290418959</c:v>
                </c:pt>
                <c:pt idx="5135">
                  <c:v>74230.376758276107</c:v>
                </c:pt>
                <c:pt idx="5136">
                  <c:v>74122.626508276109</c:v>
                </c:pt>
                <c:pt idx="5137">
                  <c:v>74033.247122561821</c:v>
                </c:pt>
                <c:pt idx="5138">
                  <c:v>73953.817783276099</c:v>
                </c:pt>
                <c:pt idx="5139">
                  <c:v>73887.392633276089</c:v>
                </c:pt>
                <c:pt idx="5140">
                  <c:v>73841.93740113324</c:v>
                </c:pt>
                <c:pt idx="5141">
                  <c:v>73783.308985405572</c:v>
                </c:pt>
                <c:pt idx="5142">
                  <c:v>73740.059671065144</c:v>
                </c:pt>
                <c:pt idx="5143">
                  <c:v>73720.914063843244</c:v>
                </c:pt>
                <c:pt idx="5144">
                  <c:v>73741.528200594708</c:v>
                </c:pt>
                <c:pt idx="5145">
                  <c:v>73789.872230668989</c:v>
                </c:pt>
                <c:pt idx="5146">
                  <c:v>73904.037162089066</c:v>
                </c:pt>
                <c:pt idx="5147">
                  <c:v>74130.123106547413</c:v>
                </c:pt>
                <c:pt idx="5148">
                  <c:v>74275.284093155933</c:v>
                </c:pt>
                <c:pt idx="5149">
                  <c:v>74518.1077805573</c:v>
                </c:pt>
                <c:pt idx="5150">
                  <c:v>74662.393995016784</c:v>
                </c:pt>
                <c:pt idx="5151">
                  <c:v>74806.292949088063</c:v>
                </c:pt>
                <c:pt idx="5152">
                  <c:v>74931.362726533975</c:v>
                </c:pt>
                <c:pt idx="5153">
                  <c:v>74985.496307865105</c:v>
                </c:pt>
                <c:pt idx="5154">
                  <c:v>74992.211277968629</c:v>
                </c:pt>
                <c:pt idx="5155">
                  <c:v>74880.702397936999</c:v>
                </c:pt>
                <c:pt idx="5156">
                  <c:v>74743.723000078651</c:v>
                </c:pt>
                <c:pt idx="5157">
                  <c:v>74599.593207221507</c:v>
                </c:pt>
                <c:pt idx="5158">
                  <c:v>74455.211896507215</c:v>
                </c:pt>
                <c:pt idx="5159">
                  <c:v>74329.624000078649</c:v>
                </c:pt>
                <c:pt idx="5160">
                  <c:v>74227.246171507213</c:v>
                </c:pt>
                <c:pt idx="5161">
                  <c:v>74142.514835792928</c:v>
                </c:pt>
                <c:pt idx="5162">
                  <c:v>74067.180207221507</c:v>
                </c:pt>
                <c:pt idx="5163">
                  <c:v>73994.924157221496</c:v>
                </c:pt>
                <c:pt idx="5164">
                  <c:v>73924.244866505993</c:v>
                </c:pt>
                <c:pt idx="5165">
                  <c:v>73865.503010062836</c:v>
                </c:pt>
                <c:pt idx="5166">
                  <c:v>73811.569536450057</c:v>
                </c:pt>
                <c:pt idx="5167">
                  <c:v>73779.312364954603</c:v>
                </c:pt>
                <c:pt idx="5168">
                  <c:v>73804.040956707817</c:v>
                </c:pt>
                <c:pt idx="5169">
                  <c:v>73848.706869052752</c:v>
                </c:pt>
                <c:pt idx="5170">
                  <c:v>73857.232882600103</c:v>
                </c:pt>
                <c:pt idx="5171">
                  <c:v>73867.428094774557</c:v>
                </c:pt>
                <c:pt idx="5172">
                  <c:v>73935.229428171966</c:v>
                </c:pt>
                <c:pt idx="5173">
                  <c:v>73944.058092715713</c:v>
                </c:pt>
                <c:pt idx="5174">
                  <c:v>73994.476369024313</c:v>
                </c:pt>
                <c:pt idx="5175">
                  <c:v>74039.91671097299</c:v>
                </c:pt>
                <c:pt idx="5176">
                  <c:v>73996.748393055037</c:v>
                </c:pt>
                <c:pt idx="5177">
                  <c:v>73908.05082799666</c:v>
                </c:pt>
                <c:pt idx="5178">
                  <c:v>73907.832489362001</c:v>
                </c:pt>
                <c:pt idx="5179">
                  <c:v>73811.761876469594</c:v>
                </c:pt>
                <c:pt idx="5180">
                  <c:v>73678.890223610011</c:v>
                </c:pt>
                <c:pt idx="5181">
                  <c:v>73530.108066467161</c:v>
                </c:pt>
                <c:pt idx="5182">
                  <c:v>73383.529205752871</c:v>
                </c:pt>
                <c:pt idx="5183">
                  <c:v>73249.872616467153</c:v>
                </c:pt>
                <c:pt idx="5184">
                  <c:v>73145.100337895725</c:v>
                </c:pt>
                <c:pt idx="5185">
                  <c:v>73059.05104861001</c:v>
                </c:pt>
                <c:pt idx="5186">
                  <c:v>72983.092655752873</c:v>
                </c:pt>
                <c:pt idx="5187">
                  <c:v>72910.766180752864</c:v>
                </c:pt>
                <c:pt idx="5188">
                  <c:v>72840.170148610006</c:v>
                </c:pt>
                <c:pt idx="5189">
                  <c:v>72772.458449309706</c:v>
                </c:pt>
                <c:pt idx="5190">
                  <c:v>72725.251470677467</c:v>
                </c:pt>
                <c:pt idx="5191">
                  <c:v>72753.841774324392</c:v>
                </c:pt>
                <c:pt idx="5192">
                  <c:v>72752.549094822229</c:v>
                </c:pt>
                <c:pt idx="5193">
                  <c:v>72761.075108369594</c:v>
                </c:pt>
                <c:pt idx="5194">
                  <c:v>72780.018569318083</c:v>
                </c:pt>
                <c:pt idx="5195">
                  <c:v>72852.944775848708</c:v>
                </c:pt>
                <c:pt idx="5196">
                  <c:v>72897.936530593171</c:v>
                </c:pt>
                <c:pt idx="5197">
                  <c:v>72986.252485928038</c:v>
                </c:pt>
                <c:pt idx="5198">
                  <c:v>73068.854829736942</c:v>
                </c:pt>
                <c:pt idx="5199">
                  <c:v>73145.840320005489</c:v>
                </c:pt>
                <c:pt idx="5200">
                  <c:v>73159.823343417665</c:v>
                </c:pt>
                <c:pt idx="5201">
                  <c:v>73178.650039841566</c:v>
                </c:pt>
                <c:pt idx="5202">
                  <c:v>73063.123641940649</c:v>
                </c:pt>
                <c:pt idx="5203">
                  <c:v>72943.705617640342</c:v>
                </c:pt>
                <c:pt idx="5204">
                  <c:v>72830.881069781986</c:v>
                </c:pt>
                <c:pt idx="5205">
                  <c:v>72701.117051924841</c:v>
                </c:pt>
                <c:pt idx="5206">
                  <c:v>72574.099609067693</c:v>
                </c:pt>
                <c:pt idx="5207">
                  <c:v>72467.263959067684</c:v>
                </c:pt>
                <c:pt idx="5208">
                  <c:v>72467.543129567683</c:v>
                </c:pt>
                <c:pt idx="5209">
                  <c:v>72476.069143115048</c:v>
                </c:pt>
                <c:pt idx="5210">
                  <c:v>72520.137160536382</c:v>
                </c:pt>
                <c:pt idx="5211">
                  <c:v>72474.410289107807</c:v>
                </c:pt>
                <c:pt idx="5212">
                  <c:v>72411.456085536382</c:v>
                </c:pt>
                <c:pt idx="5213">
                  <c:v>72369.479799098073</c:v>
                </c:pt>
                <c:pt idx="5214">
                  <c:v>72387.403713802298</c:v>
                </c:pt>
                <c:pt idx="5215">
                  <c:v>72489.943538605323</c:v>
                </c:pt>
                <c:pt idx="5216">
                  <c:v>72559.597623605383</c:v>
                </c:pt>
                <c:pt idx="5217">
                  <c:v>72681.711826682324</c:v>
                </c:pt>
                <c:pt idx="5218">
                  <c:v>72820.874887743048</c:v>
                </c:pt>
                <c:pt idx="5219">
                  <c:v>72929.20217951473</c:v>
                </c:pt>
                <c:pt idx="5220">
                  <c:v>73044.067477803532</c:v>
                </c:pt>
                <c:pt idx="5221">
                  <c:v>73161.151795312413</c:v>
                </c:pt>
                <c:pt idx="5222">
                  <c:v>73201.437538002501</c:v>
                </c:pt>
                <c:pt idx="5223">
                  <c:v>73232.871905163629</c:v>
                </c:pt>
                <c:pt idx="5224">
                  <c:v>73245.21372161842</c:v>
                </c:pt>
                <c:pt idx="5225">
                  <c:v>73186.306469324772</c:v>
                </c:pt>
                <c:pt idx="5226">
                  <c:v>73085.868442815947</c:v>
                </c:pt>
                <c:pt idx="5227">
                  <c:v>72963.980508507142</c:v>
                </c:pt>
                <c:pt idx="5228">
                  <c:v>72829.345257077352</c:v>
                </c:pt>
                <c:pt idx="5229">
                  <c:v>72678.172964220212</c:v>
                </c:pt>
                <c:pt idx="5230">
                  <c:v>72530.250282077366</c:v>
                </c:pt>
                <c:pt idx="5231">
                  <c:v>72400.25579279165</c:v>
                </c:pt>
                <c:pt idx="5232">
                  <c:v>72295.091146363091</c:v>
                </c:pt>
                <c:pt idx="5233">
                  <c:v>72217.418117791662</c:v>
                </c:pt>
                <c:pt idx="5234">
                  <c:v>72143.502049934512</c:v>
                </c:pt>
                <c:pt idx="5235">
                  <c:v>72072.704803505942</c:v>
                </c:pt>
                <c:pt idx="5236">
                  <c:v>72002.802960648813</c:v>
                </c:pt>
                <c:pt idx="5237">
                  <c:v>71934.62949921051</c:v>
                </c:pt>
                <c:pt idx="5238">
                  <c:v>71880.01937629134</c:v>
                </c:pt>
                <c:pt idx="5239">
                  <c:v>71856.465994008642</c:v>
                </c:pt>
                <c:pt idx="5240">
                  <c:v>71847.927465960587</c:v>
                </c:pt>
                <c:pt idx="5241">
                  <c:v>71856.453479507938</c:v>
                </c:pt>
                <c:pt idx="5242">
                  <c:v>71874.44044169363</c:v>
                </c:pt>
                <c:pt idx="5243">
                  <c:v>71903.465243276587</c:v>
                </c:pt>
                <c:pt idx="5244">
                  <c:v>71936.921871755447</c:v>
                </c:pt>
                <c:pt idx="5245">
                  <c:v>71972.68439473609</c:v>
                </c:pt>
                <c:pt idx="5246">
                  <c:v>72013.505525876652</c:v>
                </c:pt>
                <c:pt idx="5247">
                  <c:v>72035.083842551045</c:v>
                </c:pt>
                <c:pt idx="5248">
                  <c:v>72046.883593133622</c:v>
                </c:pt>
                <c:pt idx="5249">
                  <c:v>72016.022945129342</c:v>
                </c:pt>
                <c:pt idx="5250">
                  <c:v>71941.664137907457</c:v>
                </c:pt>
                <c:pt idx="5251">
                  <c:v>71821.998080028425</c:v>
                </c:pt>
                <c:pt idx="5252">
                  <c:v>71689.303005028429</c:v>
                </c:pt>
                <c:pt idx="5253">
                  <c:v>71561.53100859985</c:v>
                </c:pt>
                <c:pt idx="5254">
                  <c:v>71418.654490742701</c:v>
                </c:pt>
                <c:pt idx="5255">
                  <c:v>71295.064362171281</c:v>
                </c:pt>
                <c:pt idx="5256">
                  <c:v>71198.768951456994</c:v>
                </c:pt>
                <c:pt idx="5257">
                  <c:v>71122.81630502842</c:v>
                </c:pt>
                <c:pt idx="5258">
                  <c:v>71056.692976456994</c:v>
                </c:pt>
                <c:pt idx="5259">
                  <c:v>70993.74883359985</c:v>
                </c:pt>
                <c:pt idx="5260">
                  <c:v>70932.726287171274</c:v>
                </c:pt>
                <c:pt idx="5261">
                  <c:v>70865.985962159117</c:v>
                </c:pt>
                <c:pt idx="5262">
                  <c:v>70811.290838528104</c:v>
                </c:pt>
                <c:pt idx="5263">
                  <c:v>70781.749908405269</c:v>
                </c:pt>
                <c:pt idx="5264">
                  <c:v>70769.612417501296</c:v>
                </c:pt>
                <c:pt idx="5265">
                  <c:v>70775.670069678541</c:v>
                </c:pt>
                <c:pt idx="5266">
                  <c:v>70800.954160006921</c:v>
                </c:pt>
                <c:pt idx="5267">
                  <c:v>70837.763072081681</c:v>
                </c:pt>
                <c:pt idx="5268">
                  <c:v>70878.841829202342</c:v>
                </c:pt>
                <c:pt idx="5269">
                  <c:v>70922.139072322694</c:v>
                </c:pt>
                <c:pt idx="5270">
                  <c:v>70952.956075688475</c:v>
                </c:pt>
                <c:pt idx="5271">
                  <c:v>70974.800088203134</c:v>
                </c:pt>
                <c:pt idx="5272">
                  <c:v>70982.657568500057</c:v>
                </c:pt>
                <c:pt idx="5273">
                  <c:v>70935.815374785132</c:v>
                </c:pt>
                <c:pt idx="5274">
                  <c:v>70847.665484708516</c:v>
                </c:pt>
                <c:pt idx="5275">
                  <c:v>70737.886336113981</c:v>
                </c:pt>
                <c:pt idx="5276">
                  <c:v>70615.322400399687</c:v>
                </c:pt>
                <c:pt idx="5277">
                  <c:v>70475.373550399701</c:v>
                </c:pt>
                <c:pt idx="5278">
                  <c:v>70327.430746828264</c:v>
                </c:pt>
                <c:pt idx="5279">
                  <c:v>70196.430186113983</c:v>
                </c:pt>
                <c:pt idx="5280">
                  <c:v>70089.394246828262</c:v>
                </c:pt>
                <c:pt idx="5281">
                  <c:v>70000.870021828261</c:v>
                </c:pt>
                <c:pt idx="5282">
                  <c:v>69923.643978971129</c:v>
                </c:pt>
                <c:pt idx="5283">
                  <c:v>69851.548900399692</c:v>
                </c:pt>
                <c:pt idx="5284">
                  <c:v>69780.610803971125</c:v>
                </c:pt>
                <c:pt idx="5285">
                  <c:v>69712.719042532815</c:v>
                </c:pt>
                <c:pt idx="5286">
                  <c:v>69660.594946761383</c:v>
                </c:pt>
                <c:pt idx="5287">
                  <c:v>69624.699248075645</c:v>
                </c:pt>
                <c:pt idx="5288">
                  <c:v>69603.089909319388</c:v>
                </c:pt>
                <c:pt idx="5289">
                  <c:v>69594.275491219043</c:v>
                </c:pt>
                <c:pt idx="5290">
                  <c:v>69602.71585727662</c:v>
                </c:pt>
                <c:pt idx="5291">
                  <c:v>69619.790832190803</c:v>
                </c:pt>
                <c:pt idx="5292">
                  <c:v>69635.463978188156</c:v>
                </c:pt>
                <c:pt idx="5293">
                  <c:v>69659.342161998356</c:v>
                </c:pt>
                <c:pt idx="5294">
                  <c:v>69667.868175545707</c:v>
                </c:pt>
                <c:pt idx="5295">
                  <c:v>69676.394189093058</c:v>
                </c:pt>
                <c:pt idx="5296">
                  <c:v>69718.804804109488</c:v>
                </c:pt>
                <c:pt idx="5297">
                  <c:v>69727.330817656853</c:v>
                </c:pt>
                <c:pt idx="5298">
                  <c:v>69641.76881689635</c:v>
                </c:pt>
                <c:pt idx="5299">
                  <c:v>69523.686094737699</c:v>
                </c:pt>
                <c:pt idx="5300">
                  <c:v>69393.224498309122</c:v>
                </c:pt>
                <c:pt idx="5301">
                  <c:v>69258.155094737696</c:v>
                </c:pt>
                <c:pt idx="5302">
                  <c:v>69126.093844737698</c:v>
                </c:pt>
                <c:pt idx="5303">
                  <c:v>69007.513951880552</c:v>
                </c:pt>
                <c:pt idx="5304">
                  <c:v>68910.111862594844</c:v>
                </c:pt>
                <c:pt idx="5305">
                  <c:v>68829.772744737711</c:v>
                </c:pt>
                <c:pt idx="5306">
                  <c:v>68760.158348309138</c:v>
                </c:pt>
                <c:pt idx="5307">
                  <c:v>68713.596437594839</c:v>
                </c:pt>
                <c:pt idx="5308">
                  <c:v>68651.698609023413</c:v>
                </c:pt>
                <c:pt idx="5309">
                  <c:v>68590.851609735269</c:v>
                </c:pt>
                <c:pt idx="5310">
                  <c:v>68536.206206145609</c:v>
                </c:pt>
                <c:pt idx="5311">
                  <c:v>68557.711862555618</c:v>
                </c:pt>
                <c:pt idx="5312">
                  <c:v>68610.046781093377</c:v>
                </c:pt>
                <c:pt idx="5313">
                  <c:v>68594.350721675117</c:v>
                </c:pt>
                <c:pt idx="5314">
                  <c:v>68672.095868898818</c:v>
                </c:pt>
                <c:pt idx="5315">
                  <c:v>68738.479593733733</c:v>
                </c:pt>
                <c:pt idx="5316">
                  <c:v>68877.716001247609</c:v>
                </c:pt>
                <c:pt idx="5317">
                  <c:v>69023.063955532343</c:v>
                </c:pt>
                <c:pt idx="5318">
                  <c:v>69126.673681090222</c:v>
                </c:pt>
                <c:pt idx="5319">
                  <c:v>69263.810734232291</c:v>
                </c:pt>
                <c:pt idx="5320">
                  <c:v>69343.826446229097</c:v>
                </c:pt>
                <c:pt idx="5321">
                  <c:v>69361.917874296865</c:v>
                </c:pt>
                <c:pt idx="5322">
                  <c:v>69286.398600653687</c:v>
                </c:pt>
                <c:pt idx="5323">
                  <c:v>69169.200190633012</c:v>
                </c:pt>
                <c:pt idx="5324">
                  <c:v>69056.287869204447</c:v>
                </c:pt>
                <c:pt idx="5325">
                  <c:v>68936.353169204449</c:v>
                </c:pt>
                <c:pt idx="5326">
                  <c:v>68819.084558490169</c:v>
                </c:pt>
                <c:pt idx="5327">
                  <c:v>68703.039965633026</c:v>
                </c:pt>
                <c:pt idx="5328">
                  <c:v>68612.730679918735</c:v>
                </c:pt>
                <c:pt idx="5329">
                  <c:v>68530.987376347301</c:v>
                </c:pt>
                <c:pt idx="5330">
                  <c:v>68466.634733490151</c:v>
                </c:pt>
                <c:pt idx="5331">
                  <c:v>68405.441154918721</c:v>
                </c:pt>
                <c:pt idx="5332">
                  <c:v>68336.434715633019</c:v>
                </c:pt>
                <c:pt idx="5333">
                  <c:v>68277.173505624494</c:v>
                </c:pt>
                <c:pt idx="5334">
                  <c:v>68226.947601286491</c:v>
                </c:pt>
                <c:pt idx="5335">
                  <c:v>68210.154531890119</c:v>
                </c:pt>
                <c:pt idx="5336">
                  <c:v>68246.612105005159</c:v>
                </c:pt>
                <c:pt idx="5337">
                  <c:v>68255.624540625169</c:v>
                </c:pt>
                <c:pt idx="5338">
                  <c:v>68277.34731231672</c:v>
                </c:pt>
                <c:pt idx="5339">
                  <c:v>68347.292899570399</c:v>
                </c:pt>
                <c:pt idx="5340">
                  <c:v>68426.190209500201</c:v>
                </c:pt>
                <c:pt idx="5341">
                  <c:v>68508.996228340256</c:v>
                </c:pt>
                <c:pt idx="5342">
                  <c:v>68620.720223975572</c:v>
                </c:pt>
                <c:pt idx="5343">
                  <c:v>68721.625810687037</c:v>
                </c:pt>
                <c:pt idx="5344">
                  <c:v>68771.798899839123</c:v>
                </c:pt>
                <c:pt idx="5345">
                  <c:v>68732.108036849429</c:v>
                </c:pt>
                <c:pt idx="5346">
                  <c:v>68631.68162178497</c:v>
                </c:pt>
                <c:pt idx="5347">
                  <c:v>68513.929872478591</c:v>
                </c:pt>
                <c:pt idx="5348">
                  <c:v>68400.403847478592</c:v>
                </c:pt>
                <c:pt idx="5349">
                  <c:v>68249.639729621442</c:v>
                </c:pt>
                <c:pt idx="5350">
                  <c:v>68103.312386764301</c:v>
                </c:pt>
                <c:pt idx="5351">
                  <c:v>67979.450618907169</c:v>
                </c:pt>
                <c:pt idx="5352">
                  <c:v>67877.143215335745</c:v>
                </c:pt>
                <c:pt idx="5353">
                  <c:v>67819.554761764317</c:v>
                </c:pt>
                <c:pt idx="5354">
                  <c:v>67753.059186764323</c:v>
                </c:pt>
                <c:pt idx="5355">
                  <c:v>67708.056686764321</c:v>
                </c:pt>
                <c:pt idx="5356">
                  <c:v>67665.056268907181</c:v>
                </c:pt>
                <c:pt idx="5357">
                  <c:v>67622.78093389867</c:v>
                </c:pt>
                <c:pt idx="5358">
                  <c:v>67643.077384021657</c:v>
                </c:pt>
                <c:pt idx="5359">
                  <c:v>67666.908948290104</c:v>
                </c:pt>
                <c:pt idx="5360">
                  <c:v>67703.185437293461</c:v>
                </c:pt>
                <c:pt idx="5361">
                  <c:v>67823.267935848417</c:v>
                </c:pt>
                <c:pt idx="5362">
                  <c:v>67960.377348370457</c:v>
                </c:pt>
                <c:pt idx="5363">
                  <c:v>68107.730164499153</c:v>
                </c:pt>
                <c:pt idx="5364">
                  <c:v>68253.999606315076</c:v>
                </c:pt>
                <c:pt idx="5365">
                  <c:v>68361.736491911812</c:v>
                </c:pt>
                <c:pt idx="5366">
                  <c:v>68470.254432213813</c:v>
                </c:pt>
                <c:pt idx="5367">
                  <c:v>68530.485246711018</c:v>
                </c:pt>
                <c:pt idx="5368">
                  <c:v>68530.892554602033</c:v>
                </c:pt>
                <c:pt idx="5369">
                  <c:v>68445.355285260375</c:v>
                </c:pt>
                <c:pt idx="5370">
                  <c:v>68329.531389519339</c:v>
                </c:pt>
                <c:pt idx="5371">
                  <c:v>68208.177193078605</c:v>
                </c:pt>
                <c:pt idx="5372">
                  <c:v>68094.359407364318</c:v>
                </c:pt>
                <c:pt idx="5373">
                  <c:v>67962.412214507174</c:v>
                </c:pt>
                <c:pt idx="5374">
                  <c:v>67817.634221650034</c:v>
                </c:pt>
                <c:pt idx="5375">
                  <c:v>67692.927353792897</c:v>
                </c:pt>
                <c:pt idx="5376">
                  <c:v>67596.521275221457</c:v>
                </c:pt>
                <c:pt idx="5377">
                  <c:v>67605.143296182854</c:v>
                </c:pt>
                <c:pt idx="5378">
                  <c:v>67556.619546182847</c:v>
                </c:pt>
                <c:pt idx="5379">
                  <c:v>67511.546621182846</c:v>
                </c:pt>
                <c:pt idx="5380">
                  <c:v>67449.437517611426</c:v>
                </c:pt>
                <c:pt idx="5381">
                  <c:v>67405.922972606568</c:v>
                </c:pt>
                <c:pt idx="5382">
                  <c:v>67351.732435419937</c:v>
                </c:pt>
                <c:pt idx="5383">
                  <c:v>67376.684229294246</c:v>
                </c:pt>
                <c:pt idx="5384">
                  <c:v>67411.533068699267</c:v>
                </c:pt>
                <c:pt idx="5385">
                  <c:v>67420.059082246633</c:v>
                </c:pt>
                <c:pt idx="5386">
                  <c:v>67442.639004435739</c:v>
                </c:pt>
                <c:pt idx="5387">
                  <c:v>67517.360680025929</c:v>
                </c:pt>
                <c:pt idx="5388">
                  <c:v>67597.277634280006</c:v>
                </c:pt>
                <c:pt idx="5389">
                  <c:v>67679.08566254194</c:v>
                </c:pt>
                <c:pt idx="5390">
                  <c:v>67716.891193186762</c:v>
                </c:pt>
                <c:pt idx="5391">
                  <c:v>67745.627648864887</c:v>
                </c:pt>
                <c:pt idx="5392">
                  <c:v>67755.001505772772</c:v>
                </c:pt>
                <c:pt idx="5393">
                  <c:v>67713.22562136667</c:v>
                </c:pt>
                <c:pt idx="5394">
                  <c:v>67614.665984161795</c:v>
                </c:pt>
                <c:pt idx="5395">
                  <c:v>67516.627594145975</c:v>
                </c:pt>
                <c:pt idx="5396">
                  <c:v>67388.308929860272</c:v>
                </c:pt>
                <c:pt idx="5397">
                  <c:v>67240.593208431703</c:v>
                </c:pt>
                <c:pt idx="5398">
                  <c:v>67091.865669145976</c:v>
                </c:pt>
                <c:pt idx="5399">
                  <c:v>66972.239462003126</c:v>
                </c:pt>
                <c:pt idx="5400">
                  <c:v>66878.901901288846</c:v>
                </c:pt>
                <c:pt idx="5401">
                  <c:v>66804.619333431692</c:v>
                </c:pt>
                <c:pt idx="5402">
                  <c:v>66740.669119145983</c:v>
                </c:pt>
                <c:pt idx="5403">
                  <c:v>66679.384994145978</c:v>
                </c:pt>
                <c:pt idx="5404">
                  <c:v>66619.308154860249</c:v>
                </c:pt>
                <c:pt idx="5405">
                  <c:v>66559.559515568457</c:v>
                </c:pt>
                <c:pt idx="5406">
                  <c:v>66498.615265525907</c:v>
                </c:pt>
                <c:pt idx="5407">
                  <c:v>66477.184526142912</c:v>
                </c:pt>
                <c:pt idx="5408">
                  <c:v>66476.435988116747</c:v>
                </c:pt>
                <c:pt idx="5409">
                  <c:v>66484.962001664098</c:v>
                </c:pt>
                <c:pt idx="5410">
                  <c:v>66547.048114451027</c:v>
                </c:pt>
                <c:pt idx="5411">
                  <c:v>66618.193025208544</c:v>
                </c:pt>
                <c:pt idx="5412">
                  <c:v>66693.150062060871</c:v>
                </c:pt>
                <c:pt idx="5413">
                  <c:v>66772.425601522409</c:v>
                </c:pt>
                <c:pt idx="5414">
                  <c:v>66799.130532096984</c:v>
                </c:pt>
                <c:pt idx="5415">
                  <c:v>66824.638219175918</c:v>
                </c:pt>
                <c:pt idx="5416">
                  <c:v>66833.164232723269</c:v>
                </c:pt>
                <c:pt idx="5417">
                  <c:v>66766.746421230258</c:v>
                </c:pt>
                <c:pt idx="5418">
                  <c:v>66648.176981208366</c:v>
                </c:pt>
                <c:pt idx="5419">
                  <c:v>66537.84923263207</c:v>
                </c:pt>
                <c:pt idx="5420">
                  <c:v>66394.614843346353</c:v>
                </c:pt>
                <c:pt idx="5421">
                  <c:v>66261.067996917787</c:v>
                </c:pt>
                <c:pt idx="5422">
                  <c:v>66108.094836203498</c:v>
                </c:pt>
                <c:pt idx="5423">
                  <c:v>65976.168689774931</c:v>
                </c:pt>
                <c:pt idx="5424">
                  <c:v>65881.643964774936</c:v>
                </c:pt>
                <c:pt idx="5425">
                  <c:v>65806.89860406064</c:v>
                </c:pt>
                <c:pt idx="5426">
                  <c:v>65734.491643346351</c:v>
                </c:pt>
                <c:pt idx="5427">
                  <c:v>65691.943957632073</c:v>
                </c:pt>
                <c:pt idx="5428">
                  <c:v>65624.205168346351</c:v>
                </c:pt>
                <c:pt idx="5429">
                  <c:v>65554.947211203485</c:v>
                </c:pt>
                <c:pt idx="5430">
                  <c:v>65482.583977624759</c:v>
                </c:pt>
                <c:pt idx="5431">
                  <c:v>65437.713370451507</c:v>
                </c:pt>
                <c:pt idx="5432">
                  <c:v>65401.284486805904</c:v>
                </c:pt>
                <c:pt idx="5433">
                  <c:v>65390.550853014378</c:v>
                </c:pt>
                <c:pt idx="5434">
                  <c:v>65399.076866561736</c:v>
                </c:pt>
                <c:pt idx="5435">
                  <c:v>65421.729679664</c:v>
                </c:pt>
                <c:pt idx="5436">
                  <c:v>65433.578472735957</c:v>
                </c:pt>
                <c:pt idx="5437">
                  <c:v>65454.787866637344</c:v>
                </c:pt>
                <c:pt idx="5438">
                  <c:v>65465.115366694765</c:v>
                </c:pt>
                <c:pt idx="5439">
                  <c:v>65441.183654502049</c:v>
                </c:pt>
                <c:pt idx="5440">
                  <c:v>65474.614157376593</c:v>
                </c:pt>
                <c:pt idx="5441">
                  <c:v>65527.778766225456</c:v>
                </c:pt>
                <c:pt idx="5442">
                  <c:v>65425.172268318456</c:v>
                </c:pt>
                <c:pt idx="5443">
                  <c:v>65296.132516170735</c:v>
                </c:pt>
                <c:pt idx="5444">
                  <c:v>65161.30888402788</c:v>
                </c:pt>
                <c:pt idx="5445">
                  <c:v>65008.889062599315</c:v>
                </c:pt>
                <c:pt idx="5446">
                  <c:v>64861.248080456455</c:v>
                </c:pt>
                <c:pt idx="5447">
                  <c:v>64739.569487599307</c:v>
                </c:pt>
                <c:pt idx="5448">
                  <c:v>64633.589923313601</c:v>
                </c:pt>
                <c:pt idx="5449">
                  <c:v>64547.047659027878</c:v>
                </c:pt>
                <c:pt idx="5450">
                  <c:v>64472.890134027883</c:v>
                </c:pt>
                <c:pt idx="5451">
                  <c:v>64412.290137599302</c:v>
                </c:pt>
                <c:pt idx="5452">
                  <c:v>64344.863230456445</c:v>
                </c:pt>
                <c:pt idx="5453">
                  <c:v>64277.762781168298</c:v>
                </c:pt>
                <c:pt idx="5454">
                  <c:v>64220.226468300214</c:v>
                </c:pt>
                <c:pt idx="5455">
                  <c:v>64156.776388980448</c:v>
                </c:pt>
                <c:pt idx="5456">
                  <c:v>64114.240108157937</c:v>
                </c:pt>
                <c:pt idx="5457">
                  <c:v>64062.907278771294</c:v>
                </c:pt>
                <c:pt idx="5458">
                  <c:v>64046.090004994359</c:v>
                </c:pt>
                <c:pt idx="5459">
                  <c:v>64037.204186242961</c:v>
                </c:pt>
                <c:pt idx="5460">
                  <c:v>64016.333402506149</c:v>
                </c:pt>
                <c:pt idx="5461">
                  <c:v>64014.731732306725</c:v>
                </c:pt>
                <c:pt idx="5462">
                  <c:v>63982.969564352301</c:v>
                </c:pt>
                <c:pt idx="5463">
                  <c:v>63987.561063431996</c:v>
                </c:pt>
                <c:pt idx="5464">
                  <c:v>63962.249980492154</c:v>
                </c:pt>
                <c:pt idx="5465">
                  <c:v>63901.642427559615</c:v>
                </c:pt>
                <c:pt idx="5466">
                  <c:v>63788.887049675723</c:v>
                </c:pt>
                <c:pt idx="5467">
                  <c:v>63653.884066814928</c:v>
                </c:pt>
                <c:pt idx="5468">
                  <c:v>63520.504863243506</c:v>
                </c:pt>
                <c:pt idx="5469">
                  <c:v>63384.057141814927</c:v>
                </c:pt>
                <c:pt idx="5470">
                  <c:v>63254.0583382435</c:v>
                </c:pt>
                <c:pt idx="5471">
                  <c:v>63129.285359672074</c:v>
                </c:pt>
                <c:pt idx="5472">
                  <c:v>63024.301806100644</c:v>
                </c:pt>
                <c:pt idx="5473">
                  <c:v>62935.415395386357</c:v>
                </c:pt>
                <c:pt idx="5474">
                  <c:v>62858.551538243497</c:v>
                </c:pt>
                <c:pt idx="5475">
                  <c:v>62795.818670386354</c:v>
                </c:pt>
                <c:pt idx="5476">
                  <c:v>62727.858545386363</c:v>
                </c:pt>
                <c:pt idx="5477">
                  <c:v>62669.355692526791</c:v>
                </c:pt>
                <c:pt idx="5478">
                  <c:v>62607.943742508549</c:v>
                </c:pt>
                <c:pt idx="5479">
                  <c:v>62562.901878886041</c:v>
                </c:pt>
                <c:pt idx="5480">
                  <c:v>62538.042497369912</c:v>
                </c:pt>
                <c:pt idx="5481">
                  <c:v>62494.906057968677</c:v>
                </c:pt>
                <c:pt idx="5482">
                  <c:v>62503.432071516036</c:v>
                </c:pt>
                <c:pt idx="5483">
                  <c:v>62514.874664154471</c:v>
                </c:pt>
                <c:pt idx="5484">
                  <c:v>62525.674963764905</c:v>
                </c:pt>
                <c:pt idx="5485">
                  <c:v>62586.444653702703</c:v>
                </c:pt>
                <c:pt idx="5486">
                  <c:v>62612.578472695313</c:v>
                </c:pt>
                <c:pt idx="5487">
                  <c:v>62623.209575147295</c:v>
                </c:pt>
                <c:pt idx="5488">
                  <c:v>62618.610802885276</c:v>
                </c:pt>
                <c:pt idx="5489">
                  <c:v>62629.420638720956</c:v>
                </c:pt>
                <c:pt idx="5490">
                  <c:v>62533.605347263205</c:v>
                </c:pt>
                <c:pt idx="5491">
                  <c:v>62408.075242973842</c:v>
                </c:pt>
                <c:pt idx="5492">
                  <c:v>62417.120616474618</c:v>
                </c:pt>
                <c:pt idx="5493">
                  <c:v>62273.258148617475</c:v>
                </c:pt>
                <c:pt idx="5494">
                  <c:v>62154.671584331758</c:v>
                </c:pt>
                <c:pt idx="5495">
                  <c:v>62039.904702188898</c:v>
                </c:pt>
                <c:pt idx="5496">
                  <c:v>61942.929477188896</c:v>
                </c:pt>
                <c:pt idx="5497">
                  <c:v>61872.339191474617</c:v>
                </c:pt>
                <c:pt idx="5498">
                  <c:v>61802.044980760329</c:v>
                </c:pt>
                <c:pt idx="5499">
                  <c:v>61734.718680760321</c:v>
                </c:pt>
                <c:pt idx="5500">
                  <c:v>61667.824991474605</c:v>
                </c:pt>
                <c:pt idx="5501">
                  <c:v>61600.080656472172</c:v>
                </c:pt>
                <c:pt idx="5502">
                  <c:v>61537.202815738434</c:v>
                </c:pt>
                <c:pt idx="5503">
                  <c:v>61501.668624244201</c:v>
                </c:pt>
                <c:pt idx="5504">
                  <c:v>61443.626256326257</c:v>
                </c:pt>
                <c:pt idx="5505">
                  <c:v>61394.421391249649</c:v>
                </c:pt>
                <c:pt idx="5506">
                  <c:v>61352.13951972987</c:v>
                </c:pt>
                <c:pt idx="5507">
                  <c:v>61310.257231101292</c:v>
                </c:pt>
                <c:pt idx="5508">
                  <c:v>61281.038289600969</c:v>
                </c:pt>
                <c:pt idx="5509">
                  <c:v>61281.824979983052</c:v>
                </c:pt>
                <c:pt idx="5510">
                  <c:v>61285.962796469896</c:v>
                </c:pt>
                <c:pt idx="5511">
                  <c:v>61294.488810017254</c:v>
                </c:pt>
                <c:pt idx="5512">
                  <c:v>61280.521546309625</c:v>
                </c:pt>
                <c:pt idx="5513">
                  <c:v>61272.55393129382</c:v>
                </c:pt>
                <c:pt idx="5514">
                  <c:v>61162.28480486403</c:v>
                </c:pt>
                <c:pt idx="5515">
                  <c:v>61034.878892719957</c:v>
                </c:pt>
                <c:pt idx="5516">
                  <c:v>60999.169692719959</c:v>
                </c:pt>
                <c:pt idx="5517">
                  <c:v>60845.07547843425</c:v>
                </c:pt>
                <c:pt idx="5518">
                  <c:v>60716.83062843424</c:v>
                </c:pt>
                <c:pt idx="5519">
                  <c:v>60594.820032005679</c:v>
                </c:pt>
                <c:pt idx="5520">
                  <c:v>60493.850703434247</c:v>
                </c:pt>
                <c:pt idx="5521">
                  <c:v>60411.423271291387</c:v>
                </c:pt>
                <c:pt idx="5522">
                  <c:v>60338.201392719966</c:v>
                </c:pt>
                <c:pt idx="5523">
                  <c:v>60276.263321291386</c:v>
                </c:pt>
                <c:pt idx="5524">
                  <c:v>60207.910828434244</c:v>
                </c:pt>
                <c:pt idx="5525">
                  <c:v>60146.832432717529</c:v>
                </c:pt>
                <c:pt idx="5526">
                  <c:v>60089.3787398239</c:v>
                </c:pt>
                <c:pt idx="5527">
                  <c:v>60064.808026864615</c:v>
                </c:pt>
                <c:pt idx="5528">
                  <c:v>60099.180975082505</c:v>
                </c:pt>
                <c:pt idx="5529">
                  <c:v>60107.418348178828</c:v>
                </c:pt>
                <c:pt idx="5530">
                  <c:v>60169.647262366816</c:v>
                </c:pt>
                <c:pt idx="5531">
                  <c:v>60261.168353963913</c:v>
                </c:pt>
                <c:pt idx="5532">
                  <c:v>60318.583724863463</c:v>
                </c:pt>
                <c:pt idx="5533">
                  <c:v>60381.499748600472</c:v>
                </c:pt>
                <c:pt idx="5534">
                  <c:v>60480.43893540484</c:v>
                </c:pt>
                <c:pt idx="5535">
                  <c:v>60572.989010243211</c:v>
                </c:pt>
                <c:pt idx="5536">
                  <c:v>60615.905331329013</c:v>
                </c:pt>
                <c:pt idx="5537">
                  <c:v>60627.5783232182</c:v>
                </c:pt>
                <c:pt idx="5538">
                  <c:v>60527.729883865606</c:v>
                </c:pt>
                <c:pt idx="5539">
                  <c:v>60408.00552313916</c:v>
                </c:pt>
                <c:pt idx="5540">
                  <c:v>60266.330544567725</c:v>
                </c:pt>
                <c:pt idx="5541">
                  <c:v>60105.067355282008</c:v>
                </c:pt>
                <c:pt idx="5542">
                  <c:v>59950.907030282004</c:v>
                </c:pt>
                <c:pt idx="5543">
                  <c:v>59826.793744567723</c:v>
                </c:pt>
                <c:pt idx="5544">
                  <c:v>59731.152280282011</c:v>
                </c:pt>
                <c:pt idx="5545">
                  <c:v>59648.412965996293</c:v>
                </c:pt>
                <c:pt idx="5546">
                  <c:v>59575.140783853436</c:v>
                </c:pt>
                <c:pt idx="5547">
                  <c:v>59513.333501710578</c:v>
                </c:pt>
                <c:pt idx="5548">
                  <c:v>59444.387426710586</c:v>
                </c:pt>
                <c:pt idx="5549">
                  <c:v>59375.74943027593</c:v>
                </c:pt>
                <c:pt idx="5550">
                  <c:v>59323.971403079573</c:v>
                </c:pt>
                <c:pt idx="5551">
                  <c:v>59301.735487254628</c:v>
                </c:pt>
                <c:pt idx="5552">
                  <c:v>59291.409468527549</c:v>
                </c:pt>
                <c:pt idx="5553">
                  <c:v>59298.678398275064</c:v>
                </c:pt>
                <c:pt idx="5554">
                  <c:v>59320.379564097166</c:v>
                </c:pt>
                <c:pt idx="5555">
                  <c:v>59385.913060656843</c:v>
                </c:pt>
                <c:pt idx="5556">
                  <c:v>59448.014558975447</c:v>
                </c:pt>
                <c:pt idx="5557">
                  <c:v>59519.088326364523</c:v>
                </c:pt>
                <c:pt idx="5558">
                  <c:v>59591.644482600255</c:v>
                </c:pt>
                <c:pt idx="5559">
                  <c:v>59603.316134080254</c:v>
                </c:pt>
                <c:pt idx="5560">
                  <c:v>59591.316406859572</c:v>
                </c:pt>
                <c:pt idx="5561">
                  <c:v>59530.012922502108</c:v>
                </c:pt>
                <c:pt idx="5562">
                  <c:v>59432.445324619432</c:v>
                </c:pt>
                <c:pt idx="5563">
                  <c:v>59407.255828184774</c:v>
                </c:pt>
                <c:pt idx="5564">
                  <c:v>59415.781841732132</c:v>
                </c:pt>
                <c:pt idx="5565">
                  <c:v>59358.945141732132</c:v>
                </c:pt>
                <c:pt idx="5566">
                  <c:v>59229.422581017847</c:v>
                </c:pt>
                <c:pt idx="5567">
                  <c:v>59120.413816732136</c:v>
                </c:pt>
                <c:pt idx="5568">
                  <c:v>59023.454398874987</c:v>
                </c:pt>
                <c:pt idx="5569">
                  <c:v>58966.288495303554</c:v>
                </c:pt>
                <c:pt idx="5570">
                  <c:v>58979.599474423259</c:v>
                </c:pt>
                <c:pt idx="5571">
                  <c:v>59026.011032391558</c:v>
                </c:pt>
                <c:pt idx="5572">
                  <c:v>59041.192233160429</c:v>
                </c:pt>
                <c:pt idx="5573">
                  <c:v>58996.086353159219</c:v>
                </c:pt>
                <c:pt idx="5574">
                  <c:v>59007.764376436513</c:v>
                </c:pt>
                <c:pt idx="5575">
                  <c:v>58961.115476393956</c:v>
                </c:pt>
                <c:pt idx="5576">
                  <c:v>58972.758511931708</c:v>
                </c:pt>
                <c:pt idx="5577">
                  <c:v>59006.61725626007</c:v>
                </c:pt>
                <c:pt idx="5578">
                  <c:v>58997.067189729351</c:v>
                </c:pt>
                <c:pt idx="5579">
                  <c:v>59073.214459990428</c:v>
                </c:pt>
                <c:pt idx="5580">
                  <c:v>59113.510804046564</c:v>
                </c:pt>
                <c:pt idx="5581">
                  <c:v>59113.16464394077</c:v>
                </c:pt>
                <c:pt idx="5582">
                  <c:v>59126.90042843105</c:v>
                </c:pt>
                <c:pt idx="5583">
                  <c:v>59188.378294715541</c:v>
                </c:pt>
                <c:pt idx="5584">
                  <c:v>59261.960998703376</c:v>
                </c:pt>
                <c:pt idx="5585">
                  <c:v>59201.273671476614</c:v>
                </c:pt>
                <c:pt idx="5586">
                  <c:v>59189.430692844384</c:v>
                </c:pt>
                <c:pt idx="5587">
                  <c:v>59159.14944426201</c:v>
                </c:pt>
                <c:pt idx="5588">
                  <c:v>59117.695576404862</c:v>
                </c:pt>
                <c:pt idx="5589">
                  <c:v>59120.537102154864</c:v>
                </c:pt>
                <c:pt idx="5590">
                  <c:v>59164.185255321478</c:v>
                </c:pt>
                <c:pt idx="5591">
                  <c:v>59177.935007992972</c:v>
                </c:pt>
                <c:pt idx="5592">
                  <c:v>59207.366999175611</c:v>
                </c:pt>
                <c:pt idx="5593">
                  <c:v>59246.924106848543</c:v>
                </c:pt>
                <c:pt idx="5594">
                  <c:v>59259.902558034941</c:v>
                </c:pt>
                <c:pt idx="5595">
                  <c:v>59347.394842488786</c:v>
                </c:pt>
                <c:pt idx="5596">
                  <c:v>59435.403824696528</c:v>
                </c:pt>
                <c:pt idx="5597">
                  <c:v>59449.56922029714</c:v>
                </c:pt>
                <c:pt idx="5598">
                  <c:v>59535.525177477139</c:v>
                </c:pt>
                <c:pt idx="5599">
                  <c:v>59708.379525123863</c:v>
                </c:pt>
                <c:pt idx="5600">
                  <c:v>59785.014576509151</c:v>
                </c:pt>
                <c:pt idx="5601">
                  <c:v>59882.677493316798</c:v>
                </c:pt>
                <c:pt idx="5602">
                  <c:v>60012.285193250827</c:v>
                </c:pt>
                <c:pt idx="5603">
                  <c:v>60149.295542786291</c:v>
                </c:pt>
                <c:pt idx="5604">
                  <c:v>60389.360978631288</c:v>
                </c:pt>
                <c:pt idx="5605">
                  <c:v>60497.541646422047</c:v>
                </c:pt>
                <c:pt idx="5606">
                  <c:v>60639.886344381681</c:v>
                </c:pt>
                <c:pt idx="5607">
                  <c:v>60775.772024053826</c:v>
                </c:pt>
                <c:pt idx="5608">
                  <c:v>60890.439263821463</c:v>
                </c:pt>
                <c:pt idx="5609">
                  <c:v>60971.126019785341</c:v>
                </c:pt>
                <c:pt idx="5610">
                  <c:v>60961.952934016335</c:v>
                </c:pt>
                <c:pt idx="5611">
                  <c:v>60853.246702579243</c:v>
                </c:pt>
                <c:pt idx="5612">
                  <c:v>60718.479120436394</c:v>
                </c:pt>
                <c:pt idx="5613">
                  <c:v>60560.264327579251</c:v>
                </c:pt>
                <c:pt idx="5614">
                  <c:v>60420.577056150672</c:v>
                </c:pt>
                <c:pt idx="5615">
                  <c:v>60314.817902579241</c:v>
                </c:pt>
                <c:pt idx="5616">
                  <c:v>60233.063613293532</c:v>
                </c:pt>
                <c:pt idx="5617">
                  <c:v>60170.676199007816</c:v>
                </c:pt>
                <c:pt idx="5618">
                  <c:v>60120.220791864951</c:v>
                </c:pt>
                <c:pt idx="5619">
                  <c:v>60135.129095042517</c:v>
                </c:pt>
                <c:pt idx="5620">
                  <c:v>60150.639005275232</c:v>
                </c:pt>
                <c:pt idx="5621">
                  <c:v>60166.341592504366</c:v>
                </c:pt>
                <c:pt idx="5622">
                  <c:v>60254.699878213949</c:v>
                </c:pt>
                <c:pt idx="5623">
                  <c:v>60350.864917916573</c:v>
                </c:pt>
                <c:pt idx="5624">
                  <c:v>60448.611730316385</c:v>
                </c:pt>
                <c:pt idx="5625">
                  <c:v>60638.519855705163</c:v>
                </c:pt>
                <c:pt idx="5626">
                  <c:v>60748.070105376057</c:v>
                </c:pt>
                <c:pt idx="5627">
                  <c:v>60811.500049663358</c:v>
                </c:pt>
                <c:pt idx="5628">
                  <c:v>60930.03347595517</c:v>
                </c:pt>
                <c:pt idx="5629">
                  <c:v>60994.606184481629</c:v>
                </c:pt>
                <c:pt idx="5630">
                  <c:v>61075.854668060994</c:v>
                </c:pt>
                <c:pt idx="5631">
                  <c:v>61199.127107746666</c:v>
                </c:pt>
                <c:pt idx="5632">
                  <c:v>61215.0767141705</c:v>
                </c:pt>
                <c:pt idx="5633">
                  <c:v>61223.602727717858</c:v>
                </c:pt>
                <c:pt idx="5634">
                  <c:v>61207.707661965876</c:v>
                </c:pt>
                <c:pt idx="5635">
                  <c:v>61096.086596244291</c:v>
                </c:pt>
                <c:pt idx="5636">
                  <c:v>61056.956753387152</c:v>
                </c:pt>
                <c:pt idx="5637">
                  <c:v>61015.88519267286</c:v>
                </c:pt>
                <c:pt idx="5638">
                  <c:v>61026.926560937587</c:v>
                </c:pt>
                <c:pt idx="5639">
                  <c:v>61004.336532366156</c:v>
                </c:pt>
                <c:pt idx="5640">
                  <c:v>61003.185885937593</c:v>
                </c:pt>
                <c:pt idx="5641">
                  <c:v>61011.135747437598</c:v>
                </c:pt>
                <c:pt idx="5642">
                  <c:v>61095.365236658334</c:v>
                </c:pt>
                <c:pt idx="5643">
                  <c:v>61109.904535453919</c:v>
                </c:pt>
                <c:pt idx="5644">
                  <c:v>61067.829703311065</c:v>
                </c:pt>
                <c:pt idx="5645">
                  <c:v>61157.393678595952</c:v>
                </c:pt>
                <c:pt idx="5646">
                  <c:v>61174.37725911742</c:v>
                </c:pt>
                <c:pt idx="5647">
                  <c:v>61264.400288487741</c:v>
                </c:pt>
                <c:pt idx="5648">
                  <c:v>61314.377706236017</c:v>
                </c:pt>
                <c:pt idx="5649">
                  <c:v>61491.957240514435</c:v>
                </c:pt>
                <c:pt idx="5650">
                  <c:v>61506.648386460452</c:v>
                </c:pt>
                <c:pt idx="5651">
                  <c:v>61697.18576535608</c:v>
                </c:pt>
                <c:pt idx="5652">
                  <c:v>61802.960939820776</c:v>
                </c:pt>
                <c:pt idx="5653">
                  <c:v>61923.511741081566</c:v>
                </c:pt>
                <c:pt idx="5654">
                  <c:v>62038.192358830151</c:v>
                </c:pt>
                <c:pt idx="5655">
                  <c:v>62156.777902592497</c:v>
                </c:pt>
                <c:pt idx="5656">
                  <c:v>62264.028943245685</c:v>
                </c:pt>
                <c:pt idx="5657">
                  <c:v>62299.653215614169</c:v>
                </c:pt>
                <c:pt idx="5658">
                  <c:v>62279.884774862185</c:v>
                </c:pt>
                <c:pt idx="5659">
                  <c:v>62146.051808428754</c:v>
                </c:pt>
                <c:pt idx="5660">
                  <c:v>62000.106772714469</c:v>
                </c:pt>
                <c:pt idx="5661">
                  <c:v>61840.030747714467</c:v>
                </c:pt>
                <c:pt idx="5662">
                  <c:v>61699.80019771446</c:v>
                </c:pt>
                <c:pt idx="5663">
                  <c:v>61583.946758428749</c:v>
                </c:pt>
                <c:pt idx="5664">
                  <c:v>61512.957433428754</c:v>
                </c:pt>
                <c:pt idx="5665">
                  <c:v>61523.566149471539</c:v>
                </c:pt>
                <c:pt idx="5666">
                  <c:v>61538.067396967381</c:v>
                </c:pt>
                <c:pt idx="5667">
                  <c:v>61585.71786775878</c:v>
                </c:pt>
                <c:pt idx="5668">
                  <c:v>61544.115889187342</c:v>
                </c:pt>
                <c:pt idx="5669">
                  <c:v>61482.949719900418</c:v>
                </c:pt>
                <c:pt idx="5670">
                  <c:v>61417.154272023821</c:v>
                </c:pt>
                <c:pt idx="5671">
                  <c:v>61359.596392716223</c:v>
                </c:pt>
                <c:pt idx="5672">
                  <c:v>61306.285557677307</c:v>
                </c:pt>
                <c:pt idx="5673">
                  <c:v>61330.486619001589</c:v>
                </c:pt>
                <c:pt idx="5674">
                  <c:v>61440.732359441252</c:v>
                </c:pt>
                <c:pt idx="5675">
                  <c:v>61661.21388790074</c:v>
                </c:pt>
                <c:pt idx="5676">
                  <c:v>61882.820935204203</c:v>
                </c:pt>
                <c:pt idx="5677">
                  <c:v>62107.491944199501</c:v>
                </c:pt>
                <c:pt idx="5678">
                  <c:v>62376.217666566328</c:v>
                </c:pt>
                <c:pt idx="5679">
                  <c:v>62643.060464353046</c:v>
                </c:pt>
                <c:pt idx="5680">
                  <c:v>62848.33694640825</c:v>
                </c:pt>
                <c:pt idx="5681">
                  <c:v>62876.457331403311</c:v>
                </c:pt>
                <c:pt idx="5682">
                  <c:v>62888.625815928659</c:v>
                </c:pt>
                <c:pt idx="5683">
                  <c:v>62753.723640922573</c:v>
                </c:pt>
                <c:pt idx="5684">
                  <c:v>62609.961780208294</c:v>
                </c:pt>
                <c:pt idx="5685">
                  <c:v>62441.807001636866</c:v>
                </c:pt>
                <c:pt idx="5686">
                  <c:v>62282.938262351148</c:v>
                </c:pt>
                <c:pt idx="5687">
                  <c:v>62150.086530208297</c:v>
                </c:pt>
                <c:pt idx="5688">
                  <c:v>62047.889794494011</c:v>
                </c:pt>
                <c:pt idx="5689">
                  <c:v>61973.436194494017</c:v>
                </c:pt>
                <c:pt idx="5690">
                  <c:v>61899.741462351158</c:v>
                </c:pt>
                <c:pt idx="5691">
                  <c:v>61837.954301636877</c:v>
                </c:pt>
                <c:pt idx="5692">
                  <c:v>61795.899590922592</c:v>
                </c:pt>
                <c:pt idx="5693">
                  <c:v>61753.051825918941</c:v>
                </c:pt>
                <c:pt idx="5694">
                  <c:v>61767.232804369196</c:v>
                </c:pt>
                <c:pt idx="5695">
                  <c:v>61776.002983082784</c:v>
                </c:pt>
                <c:pt idx="5696">
                  <c:v>61818.189930347915</c:v>
                </c:pt>
                <c:pt idx="5697">
                  <c:v>61864.749883556375</c:v>
                </c:pt>
                <c:pt idx="5698">
                  <c:v>61920.380046428516</c:v>
                </c:pt>
                <c:pt idx="5699">
                  <c:v>61981.416302161917</c:v>
                </c:pt>
                <c:pt idx="5700">
                  <c:v>62047.486626702172</c:v>
                </c:pt>
                <c:pt idx="5701">
                  <c:v>62153.5908604293</c:v>
                </c:pt>
                <c:pt idx="5702">
                  <c:v>62265.255059532588</c:v>
                </c:pt>
                <c:pt idx="5703">
                  <c:v>62472.063556850982</c:v>
                </c:pt>
                <c:pt idx="5704">
                  <c:v>62656.095760305376</c:v>
                </c:pt>
                <c:pt idx="5705">
                  <c:v>62718.671832382483</c:v>
                </c:pt>
                <c:pt idx="5706">
                  <c:v>62866.791399208036</c:v>
                </c:pt>
                <c:pt idx="5707">
                  <c:v>63049.020705100396</c:v>
                </c:pt>
                <c:pt idx="5708">
                  <c:v>62928.995458671823</c:v>
                </c:pt>
                <c:pt idx="5709">
                  <c:v>63097.702036983275</c:v>
                </c:pt>
                <c:pt idx="5710">
                  <c:v>63305.114937183411</c:v>
                </c:pt>
                <c:pt idx="5711">
                  <c:v>63452.449350002629</c:v>
                </c:pt>
                <c:pt idx="5712">
                  <c:v>63522.326122077589</c:v>
                </c:pt>
                <c:pt idx="5713">
                  <c:v>63768.562280379803</c:v>
                </c:pt>
                <c:pt idx="5714">
                  <c:v>63854.137772551083</c:v>
                </c:pt>
                <c:pt idx="5715">
                  <c:v>64034.035492386691</c:v>
                </c:pt>
                <c:pt idx="5716">
                  <c:v>64286.453608718897</c:v>
                </c:pt>
                <c:pt idx="5717">
                  <c:v>64541.567279837407</c:v>
                </c:pt>
                <c:pt idx="5718">
                  <c:v>64787.72698012161</c:v>
                </c:pt>
                <c:pt idx="5719">
                  <c:v>65030.308042815202</c:v>
                </c:pt>
                <c:pt idx="5720">
                  <c:v>65273.165176174232</c:v>
                </c:pt>
                <c:pt idx="5721">
                  <c:v>65527.284068577086</c:v>
                </c:pt>
                <c:pt idx="5722">
                  <c:v>65793.790681742801</c:v>
                </c:pt>
                <c:pt idx="5723">
                  <c:v>66068.922143079646</c:v>
                </c:pt>
                <c:pt idx="5724">
                  <c:v>66349.11434664324</c:v>
                </c:pt>
                <c:pt idx="5725">
                  <c:v>66634.634580130092</c:v>
                </c:pt>
                <c:pt idx="5726">
                  <c:v>66913.73159862493</c:v>
                </c:pt>
                <c:pt idx="5727">
                  <c:v>67114.160639466383</c:v>
                </c:pt>
                <c:pt idx="5728">
                  <c:v>67331.996824989212</c:v>
                </c:pt>
                <c:pt idx="5729">
                  <c:v>67555.91027365069</c:v>
                </c:pt>
                <c:pt idx="5730">
                  <c:v>67734.132770495082</c:v>
                </c:pt>
                <c:pt idx="5731">
                  <c:v>67908.852971671891</c:v>
                </c:pt>
                <c:pt idx="5732">
                  <c:v>68042.181168767027</c:v>
                </c:pt>
                <c:pt idx="5733">
                  <c:v>68043.440244767029</c:v>
                </c:pt>
                <c:pt idx="5734">
                  <c:v>68049.002992517038</c:v>
                </c:pt>
                <c:pt idx="5735">
                  <c:v>67938.102813945603</c:v>
                </c:pt>
                <c:pt idx="5736">
                  <c:v>67839.493438945603</c:v>
                </c:pt>
                <c:pt idx="5737">
                  <c:v>67753.504513945605</c:v>
                </c:pt>
                <c:pt idx="5738">
                  <c:v>67686.546146088469</c:v>
                </c:pt>
                <c:pt idx="5739">
                  <c:v>67614.843435374176</c:v>
                </c:pt>
                <c:pt idx="5740">
                  <c:v>67544.468738945608</c:v>
                </c:pt>
                <c:pt idx="5741">
                  <c:v>67473.12544108725</c:v>
                </c:pt>
                <c:pt idx="5742">
                  <c:v>67402.826788197272</c:v>
                </c:pt>
                <c:pt idx="5743">
                  <c:v>67336.680190971732</c:v>
                </c:pt>
                <c:pt idx="5744">
                  <c:v>67277.644138008793</c:v>
                </c:pt>
                <c:pt idx="5745">
                  <c:v>67228.035685751616</c:v>
                </c:pt>
                <c:pt idx="5746">
                  <c:v>67190.713427075621</c:v>
                </c:pt>
                <c:pt idx="5747">
                  <c:v>67180.231293387449</c:v>
                </c:pt>
                <c:pt idx="5748">
                  <c:v>67181.880283315943</c:v>
                </c:pt>
                <c:pt idx="5749">
                  <c:v>67204.147865739171</c:v>
                </c:pt>
                <c:pt idx="5750">
                  <c:v>67220.60428972877</c:v>
                </c:pt>
                <c:pt idx="5751">
                  <c:v>67267.506912489203</c:v>
                </c:pt>
                <c:pt idx="5752">
                  <c:v>67230.23753883387</c:v>
                </c:pt>
                <c:pt idx="5753">
                  <c:v>67155.076255206513</c:v>
                </c:pt>
                <c:pt idx="5754">
                  <c:v>67042.101508053922</c:v>
                </c:pt>
                <c:pt idx="5755">
                  <c:v>67005.003929482496</c:v>
                </c:pt>
                <c:pt idx="5756">
                  <c:v>66957.906000911054</c:v>
                </c:pt>
                <c:pt idx="5757">
                  <c:v>66994.967072708881</c:v>
                </c:pt>
                <c:pt idx="5758">
                  <c:v>67037.545190795674</c:v>
                </c:pt>
                <c:pt idx="5759">
                  <c:v>67091.539295489856</c:v>
                </c:pt>
                <c:pt idx="5760">
                  <c:v>67161.996627532091</c:v>
                </c:pt>
                <c:pt idx="5761">
                  <c:v>67201.920058817137</c:v>
                </c:pt>
                <c:pt idx="5762">
                  <c:v>67246.410082135044</c:v>
                </c:pt>
                <c:pt idx="5763">
                  <c:v>67292.244143707241</c:v>
                </c:pt>
                <c:pt idx="5764">
                  <c:v>67379.589871021119</c:v>
                </c:pt>
                <c:pt idx="5765">
                  <c:v>67424.476353152131</c:v>
                </c:pt>
                <c:pt idx="5766">
                  <c:v>67599.045206510069</c:v>
                </c:pt>
                <c:pt idx="5767">
                  <c:v>67678.537491613504</c:v>
                </c:pt>
                <c:pt idx="5768">
                  <c:v>67862.240271512099</c:v>
                </c:pt>
                <c:pt idx="5769">
                  <c:v>67954.344894275506</c:v>
                </c:pt>
                <c:pt idx="5770">
                  <c:v>68065.907435250992</c:v>
                </c:pt>
                <c:pt idx="5771">
                  <c:v>68113.298935836036</c:v>
                </c:pt>
                <c:pt idx="5772">
                  <c:v>68106.117260039056</c:v>
                </c:pt>
                <c:pt idx="5773">
                  <c:v>68215.716192731546</c:v>
                </c:pt>
                <c:pt idx="5774">
                  <c:v>68222.379353372569</c:v>
                </c:pt>
                <c:pt idx="5775">
                  <c:v>68279.42567789639</c:v>
                </c:pt>
                <c:pt idx="5776">
                  <c:v>68214.288691445938</c:v>
                </c:pt>
                <c:pt idx="5777">
                  <c:v>68124.167052853838</c:v>
                </c:pt>
                <c:pt idx="5778">
                  <c:v>68010.811029277538</c:v>
                </c:pt>
                <c:pt idx="5779">
                  <c:v>67876.744924276325</c:v>
                </c:pt>
                <c:pt idx="5780">
                  <c:v>67727.011313562034</c:v>
                </c:pt>
                <c:pt idx="5781">
                  <c:v>67566.542920704902</c:v>
                </c:pt>
                <c:pt idx="5782">
                  <c:v>67425.789213562035</c:v>
                </c:pt>
                <c:pt idx="5783">
                  <c:v>67293.269484990597</c:v>
                </c:pt>
                <c:pt idx="5784">
                  <c:v>67211.575559990597</c:v>
                </c:pt>
                <c:pt idx="5785">
                  <c:v>67149.308874276321</c:v>
                </c:pt>
                <c:pt idx="5786">
                  <c:v>67097.535513562034</c:v>
                </c:pt>
                <c:pt idx="5787">
                  <c:v>67051.355909990598</c:v>
                </c:pt>
                <c:pt idx="5788">
                  <c:v>67064.469932885462</c:v>
                </c:pt>
                <c:pt idx="5789">
                  <c:v>67021.667956455669</c:v>
                </c:pt>
                <c:pt idx="5790">
                  <c:v>67066.191623680075</c:v>
                </c:pt>
                <c:pt idx="5791">
                  <c:v>67157.512268185092</c:v>
                </c:pt>
                <c:pt idx="5792">
                  <c:v>67343.041507338421</c:v>
                </c:pt>
                <c:pt idx="5793">
                  <c:v>67434.247120161104</c:v>
                </c:pt>
                <c:pt idx="5794">
                  <c:v>67668.094468054318</c:v>
                </c:pt>
                <c:pt idx="5795">
                  <c:v>67717.966615906698</c:v>
                </c:pt>
                <c:pt idx="5796">
                  <c:v>67733.478842626428</c:v>
                </c:pt>
                <c:pt idx="5797">
                  <c:v>67848.34931158839</c:v>
                </c:pt>
                <c:pt idx="5798">
                  <c:v>67971.921822894685</c:v>
                </c:pt>
                <c:pt idx="5799">
                  <c:v>68096.421025673422</c:v>
                </c:pt>
                <c:pt idx="5800">
                  <c:v>68197.344512427691</c:v>
                </c:pt>
                <c:pt idx="5801">
                  <c:v>68204.804031237771</c:v>
                </c:pt>
                <c:pt idx="5802">
                  <c:v>68097.076142645674</c:v>
                </c:pt>
                <c:pt idx="5803">
                  <c:v>67962.537184073037</c:v>
                </c:pt>
                <c:pt idx="5804">
                  <c:v>67821.914266215899</c:v>
                </c:pt>
                <c:pt idx="5805">
                  <c:v>67681.190741215891</c:v>
                </c:pt>
                <c:pt idx="5806">
                  <c:v>67565.300448358743</c:v>
                </c:pt>
                <c:pt idx="5807">
                  <c:v>67463.062544787317</c:v>
                </c:pt>
                <c:pt idx="5808">
                  <c:v>67366.304341215888</c:v>
                </c:pt>
                <c:pt idx="5809">
                  <c:v>67286.548744787317</c:v>
                </c:pt>
                <c:pt idx="5810">
                  <c:v>67209.373005501606</c:v>
                </c:pt>
                <c:pt idx="5811">
                  <c:v>67146.288012644465</c:v>
                </c:pt>
                <c:pt idx="5812">
                  <c:v>67086.160869787316</c:v>
                </c:pt>
                <c:pt idx="5813">
                  <c:v>67027.087329071815</c:v>
                </c:pt>
                <c:pt idx="5814">
                  <c:v>66973.383829047496</c:v>
                </c:pt>
                <c:pt idx="5815">
                  <c:v>67021.857765517518</c:v>
                </c:pt>
                <c:pt idx="5816">
                  <c:v>67058.14306133987</c:v>
                </c:pt>
                <c:pt idx="5817">
                  <c:v>67222.562204664078</c:v>
                </c:pt>
                <c:pt idx="5818">
                  <c:v>67402.691210671823</c:v>
                </c:pt>
                <c:pt idx="5819">
                  <c:v>67494.802198797057</c:v>
                </c:pt>
                <c:pt idx="5820">
                  <c:v>67602.05912105403</c:v>
                </c:pt>
                <c:pt idx="5821">
                  <c:v>67673.419573917097</c:v>
                </c:pt>
                <c:pt idx="5822">
                  <c:v>67681.945587464463</c:v>
                </c:pt>
                <c:pt idx="5823">
                  <c:v>67780.816990186577</c:v>
                </c:pt>
                <c:pt idx="5824">
                  <c:v>67996.528822074542</c:v>
                </c:pt>
                <c:pt idx="5825">
                  <c:v>68201.261575319353</c:v>
                </c:pt>
                <c:pt idx="5826">
                  <c:v>68251.765810922225</c:v>
                </c:pt>
                <c:pt idx="5827">
                  <c:v>68260.29182446959</c:v>
                </c:pt>
                <c:pt idx="5828">
                  <c:v>68206.724856612447</c:v>
                </c:pt>
                <c:pt idx="5829">
                  <c:v>68152.202120898161</c:v>
                </c:pt>
                <c:pt idx="5830">
                  <c:v>68160.728134445526</c:v>
                </c:pt>
                <c:pt idx="5831">
                  <c:v>68146.116252302658</c:v>
                </c:pt>
                <c:pt idx="5832">
                  <c:v>68152.020267552667</c:v>
                </c:pt>
                <c:pt idx="5833">
                  <c:v>68162.317889591111</c:v>
                </c:pt>
                <c:pt idx="5834">
                  <c:v>68118.593100305385</c:v>
                </c:pt>
                <c:pt idx="5835">
                  <c:v>68077.363368162536</c:v>
                </c:pt>
                <c:pt idx="5836">
                  <c:v>68010.016946733958</c:v>
                </c:pt>
                <c:pt idx="5837">
                  <c:v>67948.27002887681</c:v>
                </c:pt>
                <c:pt idx="5838">
                  <c:v>67897.539890290791</c:v>
                </c:pt>
                <c:pt idx="5839">
                  <c:v>67845.144260952802</c:v>
                </c:pt>
                <c:pt idx="5840">
                  <c:v>67826.934445803228</c:v>
                </c:pt>
                <c:pt idx="5841">
                  <c:v>67862.870010410057</c:v>
                </c:pt>
                <c:pt idx="5842">
                  <c:v>67890.004219543829</c:v>
                </c:pt>
                <c:pt idx="5843">
                  <c:v>67930.025545231751</c:v>
                </c:pt>
                <c:pt idx="5844">
                  <c:v>67965.224762142927</c:v>
                </c:pt>
                <c:pt idx="5845">
                  <c:v>68010.634379826632</c:v>
                </c:pt>
                <c:pt idx="5846">
                  <c:v>68069.548157611425</c:v>
                </c:pt>
                <c:pt idx="5847">
                  <c:v>68115.369634919014</c:v>
                </c:pt>
                <c:pt idx="5848">
                  <c:v>68148.179679851833</c:v>
                </c:pt>
                <c:pt idx="5849">
                  <c:v>68152.055113955372</c:v>
                </c:pt>
                <c:pt idx="5850">
                  <c:v>68043.541139630746</c:v>
                </c:pt>
                <c:pt idx="5851">
                  <c:v>67901.70816320095</c:v>
                </c:pt>
                <c:pt idx="5852">
                  <c:v>67750.29009891524</c:v>
                </c:pt>
                <c:pt idx="5853">
                  <c:v>67588.429013200948</c:v>
                </c:pt>
                <c:pt idx="5854">
                  <c:v>67429.721245343811</c:v>
                </c:pt>
                <c:pt idx="5855">
                  <c:v>67297.795098915245</c:v>
                </c:pt>
                <c:pt idx="5856">
                  <c:v>67196.141641772381</c:v>
                </c:pt>
                <c:pt idx="5857">
                  <c:v>67115.243438200952</c:v>
                </c:pt>
                <c:pt idx="5858">
                  <c:v>67043.409938200959</c:v>
                </c:pt>
                <c:pt idx="5859">
                  <c:v>66976.103759629535</c:v>
                </c:pt>
                <c:pt idx="5860">
                  <c:v>66917.878091772393</c:v>
                </c:pt>
                <c:pt idx="5861">
                  <c:v>66848.449102486673</c:v>
                </c:pt>
                <c:pt idx="5862">
                  <c:v>66779.694253879978</c:v>
                </c:pt>
                <c:pt idx="5863">
                  <c:v>66721.606680918252</c:v>
                </c:pt>
                <c:pt idx="5864">
                  <c:v>66681.102217192383</c:v>
                </c:pt>
                <c:pt idx="5865">
                  <c:v>66665.787793421536</c:v>
                </c:pt>
                <c:pt idx="5866">
                  <c:v>66684.897569284323</c:v>
                </c:pt>
                <c:pt idx="5867">
                  <c:v>66693.423582831674</c:v>
                </c:pt>
                <c:pt idx="5868">
                  <c:v>66746.293320571334</c:v>
                </c:pt>
                <c:pt idx="5869">
                  <c:v>66767.400098697515</c:v>
                </c:pt>
                <c:pt idx="5870">
                  <c:v>66787.356640232872</c:v>
                </c:pt>
                <c:pt idx="5871">
                  <c:v>66801.542501156</c:v>
                </c:pt>
                <c:pt idx="5872">
                  <c:v>66826.784143005367</c:v>
                </c:pt>
                <c:pt idx="5873">
                  <c:v>66824.583451535451</c:v>
                </c:pt>
                <c:pt idx="5874">
                  <c:v>66795.755460807792</c:v>
                </c:pt>
                <c:pt idx="5875">
                  <c:v>66682.307148663705</c:v>
                </c:pt>
                <c:pt idx="5876">
                  <c:v>66554.112602235138</c:v>
                </c:pt>
                <c:pt idx="5877">
                  <c:v>66393.780745092285</c:v>
                </c:pt>
                <c:pt idx="5878">
                  <c:v>66237.15554509229</c:v>
                </c:pt>
                <c:pt idx="5879">
                  <c:v>66103.277620092296</c:v>
                </c:pt>
                <c:pt idx="5880">
                  <c:v>66000.447059377999</c:v>
                </c:pt>
                <c:pt idx="5881">
                  <c:v>65918.019627235146</c:v>
                </c:pt>
                <c:pt idx="5882">
                  <c:v>65844.284652235132</c:v>
                </c:pt>
                <c:pt idx="5883">
                  <c:v>65773.588012949418</c:v>
                </c:pt>
                <c:pt idx="5884">
                  <c:v>65711.881337949424</c:v>
                </c:pt>
                <c:pt idx="5885">
                  <c:v>65648.725920092285</c:v>
                </c:pt>
                <c:pt idx="5886">
                  <c:v>65574.877896497754</c:v>
                </c:pt>
                <c:pt idx="5887">
                  <c:v>65504.154704991357</c:v>
                </c:pt>
                <c:pt idx="5888">
                  <c:v>65466.158332692845</c:v>
                </c:pt>
                <c:pt idx="5889">
                  <c:v>65448.99138747518</c:v>
                </c:pt>
                <c:pt idx="5890">
                  <c:v>65456.251138794687</c:v>
                </c:pt>
                <c:pt idx="5891">
                  <c:v>65470.49040522104</c:v>
                </c:pt>
                <c:pt idx="5892">
                  <c:v>65493.362195736241</c:v>
                </c:pt>
                <c:pt idx="5893">
                  <c:v>65514.465687463249</c:v>
                </c:pt>
                <c:pt idx="5894">
                  <c:v>65534.929826248881</c:v>
                </c:pt>
                <c:pt idx="5895">
                  <c:v>65544.240293788665</c:v>
                </c:pt>
                <c:pt idx="5896">
                  <c:v>65545.206406408819</c:v>
                </c:pt>
                <c:pt idx="5897">
                  <c:v>65451.313271315186</c:v>
                </c:pt>
                <c:pt idx="5898">
                  <c:v>65319.298913430073</c:v>
                </c:pt>
                <c:pt idx="5899">
                  <c:v>65173.001752715791</c:v>
                </c:pt>
                <c:pt idx="5900">
                  <c:v>65006.97984557294</c:v>
                </c:pt>
                <c:pt idx="5901">
                  <c:v>64833.684042001507</c:v>
                </c:pt>
                <c:pt idx="5902">
                  <c:v>64674.181477715785</c:v>
                </c:pt>
                <c:pt idx="5903">
                  <c:v>64540.736163430069</c:v>
                </c:pt>
                <c:pt idx="5904">
                  <c:v>64437.332142001498</c:v>
                </c:pt>
                <c:pt idx="5905">
                  <c:v>64363.250788430065</c:v>
                </c:pt>
                <c:pt idx="5906">
                  <c:v>64298.747234858645</c:v>
                </c:pt>
                <c:pt idx="5907">
                  <c:v>64237.905781287212</c:v>
                </c:pt>
                <c:pt idx="5908">
                  <c:v>64178.362159858647</c:v>
                </c:pt>
                <c:pt idx="5909">
                  <c:v>64117.08809557293</c:v>
                </c:pt>
                <c:pt idx="5910">
                  <c:v>64062.904678427636</c:v>
                </c:pt>
                <c:pt idx="5911">
                  <c:v>64069.355739471081</c:v>
                </c:pt>
                <c:pt idx="5912">
                  <c:v>64100.934555036016</c:v>
                </c:pt>
                <c:pt idx="5913">
                  <c:v>64272.239520718846</c:v>
                </c:pt>
                <c:pt idx="5914">
                  <c:v>64358.531573112203</c:v>
                </c:pt>
                <c:pt idx="5915">
                  <c:v>64542.656618160298</c:v>
                </c:pt>
                <c:pt idx="5916">
                  <c:v>64729.493037093765</c:v>
                </c:pt>
                <c:pt idx="5917">
                  <c:v>64827.1749077977</c:v>
                </c:pt>
                <c:pt idx="5918">
                  <c:v>65019.144664375555</c:v>
                </c:pt>
                <c:pt idx="5919">
                  <c:v>65115.052321190989</c:v>
                </c:pt>
                <c:pt idx="5920">
                  <c:v>65156.791332592744</c:v>
                </c:pt>
                <c:pt idx="5921">
                  <c:v>65140.970103297303</c:v>
                </c:pt>
                <c:pt idx="5922">
                  <c:v>65105.718150437729</c:v>
                </c:pt>
                <c:pt idx="5923">
                  <c:v>65066.709036152017</c:v>
                </c:pt>
                <c:pt idx="5924">
                  <c:v>65012.478061152018</c:v>
                </c:pt>
                <c:pt idx="5925">
                  <c:v>64948.357404009163</c:v>
                </c:pt>
                <c:pt idx="5926">
                  <c:v>64798.448446866299</c:v>
                </c:pt>
                <c:pt idx="5927">
                  <c:v>64663.50408615201</c:v>
                </c:pt>
                <c:pt idx="5928">
                  <c:v>64570.247011152016</c:v>
                </c:pt>
                <c:pt idx="5929">
                  <c:v>64497.403125437733</c:v>
                </c:pt>
                <c:pt idx="5930">
                  <c:v>64434.589771866311</c:v>
                </c:pt>
                <c:pt idx="5931">
                  <c:v>64374.895239723453</c:v>
                </c:pt>
                <c:pt idx="5932">
                  <c:v>64307.317421866312</c:v>
                </c:pt>
                <c:pt idx="5933">
                  <c:v>64237.415579009175</c:v>
                </c:pt>
                <c:pt idx="5934">
                  <c:v>64169.476487569664</c:v>
                </c:pt>
                <c:pt idx="5935">
                  <c:v>64093.255047535618</c:v>
                </c:pt>
                <c:pt idx="5936">
                  <c:v>64051.759759588494</c:v>
                </c:pt>
                <c:pt idx="5937">
                  <c:v>64075.97003529912</c:v>
                </c:pt>
                <c:pt idx="5938">
                  <c:v>64145.265314458244</c:v>
                </c:pt>
                <c:pt idx="5939">
                  <c:v>64230.405201806258</c:v>
                </c:pt>
                <c:pt idx="5940">
                  <c:v>64331.900858156128</c:v>
                </c:pt>
                <c:pt idx="5941">
                  <c:v>64380.170732625484</c:v>
                </c:pt>
                <c:pt idx="5942">
                  <c:v>64461.82650549223</c:v>
                </c:pt>
                <c:pt idx="5943">
                  <c:v>64535.097321355774</c:v>
                </c:pt>
                <c:pt idx="5944">
                  <c:v>64632.94372239137</c:v>
                </c:pt>
                <c:pt idx="5945">
                  <c:v>64625.018484492888</c:v>
                </c:pt>
                <c:pt idx="5946">
                  <c:v>64508.0551794856</c:v>
                </c:pt>
                <c:pt idx="5947">
                  <c:v>64389.50885805703</c:v>
                </c:pt>
                <c:pt idx="5948">
                  <c:v>64240.656275914182</c:v>
                </c:pt>
                <c:pt idx="5949">
                  <c:v>64077.894040199892</c:v>
                </c:pt>
                <c:pt idx="5950">
                  <c:v>63936.576933057033</c:v>
                </c:pt>
                <c:pt idx="5951">
                  <c:v>63815.079433057035</c:v>
                </c:pt>
                <c:pt idx="5952">
                  <c:v>63717.707525914186</c:v>
                </c:pt>
                <c:pt idx="5953">
                  <c:v>63639.782979485615</c:v>
                </c:pt>
                <c:pt idx="5954">
                  <c:v>63571.637447342757</c:v>
                </c:pt>
                <c:pt idx="5955">
                  <c:v>63509.719497342754</c:v>
                </c:pt>
                <c:pt idx="5956">
                  <c:v>63449.37101877133</c:v>
                </c:pt>
                <c:pt idx="5957">
                  <c:v>63389.203633057048</c:v>
                </c:pt>
                <c:pt idx="5958">
                  <c:v>63327.080665193826</c:v>
                </c:pt>
                <c:pt idx="5959">
                  <c:v>63273.778635843657</c:v>
                </c:pt>
                <c:pt idx="5960">
                  <c:v>63323.575516522993</c:v>
                </c:pt>
                <c:pt idx="5961">
                  <c:v>63376.680358858881</c:v>
                </c:pt>
                <c:pt idx="5962">
                  <c:v>63335.981290180447</c:v>
                </c:pt>
                <c:pt idx="5963">
                  <c:v>63441.568728149825</c:v>
                </c:pt>
                <c:pt idx="5964">
                  <c:v>63551.922495303639</c:v>
                </c:pt>
                <c:pt idx="5965">
                  <c:v>63673.162809035261</c:v>
                </c:pt>
                <c:pt idx="5966">
                  <c:v>63745.258748683715</c:v>
                </c:pt>
                <c:pt idx="5967">
                  <c:v>63846.149734140723</c:v>
                </c:pt>
                <c:pt idx="5968">
                  <c:v>63857.275101880172</c:v>
                </c:pt>
                <c:pt idx="5969">
                  <c:v>63766.470046136703</c:v>
                </c:pt>
                <c:pt idx="5970">
                  <c:v>63729.399557550685</c:v>
                </c:pt>
                <c:pt idx="5971">
                  <c:v>63687.77465755069</c:v>
                </c:pt>
                <c:pt idx="5972">
                  <c:v>63539.425111122117</c:v>
                </c:pt>
                <c:pt idx="5973">
                  <c:v>63387.166261122118</c:v>
                </c:pt>
                <c:pt idx="5974">
                  <c:v>63272.070764693548</c:v>
                </c:pt>
                <c:pt idx="5975">
                  <c:v>63154.014028979269</c:v>
                </c:pt>
                <c:pt idx="5976">
                  <c:v>63050.710614693548</c:v>
                </c:pt>
                <c:pt idx="5977">
                  <c:v>62972.09187897927</c:v>
                </c:pt>
                <c:pt idx="5978">
                  <c:v>62905.455453979273</c:v>
                </c:pt>
                <c:pt idx="5979">
                  <c:v>62844.06066112213</c:v>
                </c:pt>
                <c:pt idx="5980">
                  <c:v>62803.283661122128</c:v>
                </c:pt>
                <c:pt idx="5981">
                  <c:v>62745.088175407844</c:v>
                </c:pt>
                <c:pt idx="5982">
                  <c:v>62690.179451107535</c:v>
                </c:pt>
                <c:pt idx="5983">
                  <c:v>62656.975149629099</c:v>
                </c:pt>
                <c:pt idx="5984">
                  <c:v>62622.817606674682</c:v>
                </c:pt>
                <c:pt idx="5985">
                  <c:v>62574.068543727553</c:v>
                </c:pt>
                <c:pt idx="5986">
                  <c:v>62558.61195283573</c:v>
                </c:pt>
                <c:pt idx="5987">
                  <c:v>62540.478427701964</c:v>
                </c:pt>
                <c:pt idx="5988">
                  <c:v>62536.833434680666</c:v>
                </c:pt>
                <c:pt idx="5989">
                  <c:v>62601.199391338843</c:v>
                </c:pt>
                <c:pt idx="5990">
                  <c:v>62665.013879432445</c:v>
                </c:pt>
                <c:pt idx="5991">
                  <c:v>62638.517301524233</c:v>
                </c:pt>
                <c:pt idx="5992">
                  <c:v>62589.627802868898</c:v>
                </c:pt>
                <c:pt idx="5993">
                  <c:v>62480.973392836066</c:v>
                </c:pt>
                <c:pt idx="5994">
                  <c:v>62331.724438546706</c:v>
                </c:pt>
                <c:pt idx="5995">
                  <c:v>62177.171745689564</c:v>
                </c:pt>
                <c:pt idx="5996">
                  <c:v>62010.153827832415</c:v>
                </c:pt>
                <c:pt idx="5997">
                  <c:v>61847.995234975278</c:v>
                </c:pt>
                <c:pt idx="5998">
                  <c:v>61701.823117118132</c:v>
                </c:pt>
                <c:pt idx="5999">
                  <c:v>61590.969852832415</c:v>
                </c:pt>
                <c:pt idx="6000">
                  <c:v>61499.075288546701</c:v>
                </c:pt>
                <c:pt idx="6001">
                  <c:v>61431.120909975274</c:v>
                </c:pt>
                <c:pt idx="6002">
                  <c:v>61370.983706403837</c:v>
                </c:pt>
                <c:pt idx="6003">
                  <c:v>61305.065906403841</c:v>
                </c:pt>
                <c:pt idx="6004">
                  <c:v>61240.234663546704</c:v>
                </c:pt>
                <c:pt idx="6005">
                  <c:v>61179.62460640385</c:v>
                </c:pt>
                <c:pt idx="6006">
                  <c:v>61099.585047825123</c:v>
                </c:pt>
                <c:pt idx="6007">
                  <c:v>61019.581809938791</c:v>
                </c:pt>
                <c:pt idx="6008">
                  <c:v>60978.157977710813</c:v>
                </c:pt>
                <c:pt idx="6009">
                  <c:v>60907.714160535121</c:v>
                </c:pt>
                <c:pt idx="6010">
                  <c:v>60847.988999060341</c:v>
                </c:pt>
                <c:pt idx="6011">
                  <c:v>60928.658404582238</c:v>
                </c:pt>
                <c:pt idx="6012">
                  <c:v>60919.762211658213</c:v>
                </c:pt>
                <c:pt idx="6013">
                  <c:v>61043.561257890236</c:v>
                </c:pt>
                <c:pt idx="6014">
                  <c:v>61182.14842140102</c:v>
                </c:pt>
                <c:pt idx="6015">
                  <c:v>61267.405535872269</c:v>
                </c:pt>
                <c:pt idx="6016">
                  <c:v>61297.62884961794</c:v>
                </c:pt>
                <c:pt idx="6017">
                  <c:v>61207.203720279933</c:v>
                </c:pt>
                <c:pt idx="6018">
                  <c:v>61068.374063124917</c:v>
                </c:pt>
                <c:pt idx="6019">
                  <c:v>60919.90378812491</c:v>
                </c:pt>
                <c:pt idx="6020">
                  <c:v>60778.348613124908</c:v>
                </c:pt>
                <c:pt idx="6021">
                  <c:v>60613.449191696338</c:v>
                </c:pt>
                <c:pt idx="6022">
                  <c:v>60481.381270267768</c:v>
                </c:pt>
                <c:pt idx="6023">
                  <c:v>60457.000434553484</c:v>
                </c:pt>
                <c:pt idx="6024">
                  <c:v>60459.616306553478</c:v>
                </c:pt>
                <c:pt idx="6025">
                  <c:v>60468.336580253206</c:v>
                </c:pt>
                <c:pt idx="6026">
                  <c:v>60481.501959521498</c:v>
                </c:pt>
                <c:pt idx="6027">
                  <c:v>60441.37890595007</c:v>
                </c:pt>
                <c:pt idx="6028">
                  <c:v>60456.990825789704</c:v>
                </c:pt>
                <c:pt idx="6029">
                  <c:v>60414.453200789707</c:v>
                </c:pt>
                <c:pt idx="6030">
                  <c:v>60422.979214337058</c:v>
                </c:pt>
                <c:pt idx="6031">
                  <c:v>60429.666903380501</c:v>
                </c:pt>
                <c:pt idx="6032">
                  <c:v>60438.192916927859</c:v>
                </c:pt>
                <c:pt idx="6033">
                  <c:v>60394.724944738788</c:v>
                </c:pt>
                <c:pt idx="6034">
                  <c:v>60369.711806828142</c:v>
                </c:pt>
                <c:pt idx="6035">
                  <c:v>60395.101165474996</c:v>
                </c:pt>
                <c:pt idx="6036">
                  <c:v>60424.579825370587</c:v>
                </c:pt>
                <c:pt idx="6037">
                  <c:v>60429.554414884231</c:v>
                </c:pt>
                <c:pt idx="6038">
                  <c:v>60431.074764805046</c:v>
                </c:pt>
                <c:pt idx="6039">
                  <c:v>60427.106579741812</c:v>
                </c:pt>
                <c:pt idx="6040">
                  <c:v>60390.325498274331</c:v>
                </c:pt>
                <c:pt idx="6041">
                  <c:v>60275.964209682228</c:v>
                </c:pt>
                <c:pt idx="6042">
                  <c:v>60139.45786610715</c:v>
                </c:pt>
                <c:pt idx="6043">
                  <c:v>60000.02211253572</c:v>
                </c:pt>
                <c:pt idx="6044">
                  <c:v>59861.857398250002</c:v>
                </c:pt>
                <c:pt idx="6045">
                  <c:v>59699.302123249996</c:v>
                </c:pt>
                <c:pt idx="6046">
                  <c:v>59570.212173249995</c:v>
                </c:pt>
                <c:pt idx="6047">
                  <c:v>59465.247816107134</c:v>
                </c:pt>
                <c:pt idx="6048">
                  <c:v>59389.610441107128</c:v>
                </c:pt>
                <c:pt idx="6049">
                  <c:v>59333.611580392848</c:v>
                </c:pt>
                <c:pt idx="6050">
                  <c:v>59286.727726821417</c:v>
                </c:pt>
                <c:pt idx="6051">
                  <c:v>59300.725325413259</c:v>
                </c:pt>
                <c:pt idx="6052">
                  <c:v>59257.976425413261</c:v>
                </c:pt>
                <c:pt idx="6053">
                  <c:v>59213.738539698978</c:v>
                </c:pt>
                <c:pt idx="6054">
                  <c:v>59222.264553246336</c:v>
                </c:pt>
                <c:pt idx="6055">
                  <c:v>59227.083867039779</c:v>
                </c:pt>
                <c:pt idx="6056">
                  <c:v>59232.983144679049</c:v>
                </c:pt>
                <c:pt idx="6057">
                  <c:v>59272.060406082426</c:v>
                </c:pt>
                <c:pt idx="6058">
                  <c:v>59325.215309743231</c:v>
                </c:pt>
                <c:pt idx="6059">
                  <c:v>59391.129335064019</c:v>
                </c:pt>
                <c:pt idx="6060">
                  <c:v>59451.608657191195</c:v>
                </c:pt>
                <c:pt idx="6061">
                  <c:v>59512.73356217103</c:v>
                </c:pt>
                <c:pt idx="6062">
                  <c:v>59538.286911982053</c:v>
                </c:pt>
                <c:pt idx="6063">
                  <c:v>59594.641105650051</c:v>
                </c:pt>
                <c:pt idx="6064">
                  <c:v>59604.931571927737</c:v>
                </c:pt>
                <c:pt idx="6065">
                  <c:v>59614.617077130672</c:v>
                </c:pt>
                <c:pt idx="6066">
                  <c:v>59657.808690989259</c:v>
                </c:pt>
                <c:pt idx="6067">
                  <c:v>59609.48335527497</c:v>
                </c:pt>
                <c:pt idx="6068">
                  <c:v>59447.370751703544</c:v>
                </c:pt>
                <c:pt idx="6069">
                  <c:v>59281.173498132113</c:v>
                </c:pt>
                <c:pt idx="6070">
                  <c:v>59130.741383846398</c:v>
                </c:pt>
                <c:pt idx="6071">
                  <c:v>59005.662269560678</c:v>
                </c:pt>
                <c:pt idx="6072">
                  <c:v>58912.012826703532</c:v>
                </c:pt>
                <c:pt idx="6073">
                  <c:v>58839.038151703528</c:v>
                </c:pt>
                <c:pt idx="6074">
                  <c:v>58775.138240989239</c:v>
                </c:pt>
                <c:pt idx="6075">
                  <c:v>58714.508062417808</c:v>
                </c:pt>
                <c:pt idx="6076">
                  <c:v>58654.441283846376</c:v>
                </c:pt>
                <c:pt idx="6077">
                  <c:v>58610.102790989236</c:v>
                </c:pt>
                <c:pt idx="6078">
                  <c:v>58540.236557404431</c:v>
                </c:pt>
                <c:pt idx="6079">
                  <c:v>58464.87724664151</c:v>
                </c:pt>
                <c:pt idx="6080">
                  <c:v>58411.164415076739</c:v>
                </c:pt>
                <c:pt idx="6081">
                  <c:v>58390.427977725936</c:v>
                </c:pt>
                <c:pt idx="6082">
                  <c:v>58380.9251625338</c:v>
                </c:pt>
                <c:pt idx="6083">
                  <c:v>58363.806760994565</c:v>
                </c:pt>
                <c:pt idx="6084">
                  <c:v>58372.896580256536</c:v>
                </c:pt>
                <c:pt idx="6085">
                  <c:v>58377.425902885632</c:v>
                </c:pt>
                <c:pt idx="6086">
                  <c:v>58384.695505005788</c:v>
                </c:pt>
                <c:pt idx="6087">
                  <c:v>58380.381172704845</c:v>
                </c:pt>
                <c:pt idx="6088">
                  <c:v>58334.784172589323</c:v>
                </c:pt>
                <c:pt idx="6089">
                  <c:v>58224.623300382016</c:v>
                </c:pt>
                <c:pt idx="6090">
                  <c:v>58081.052073228217</c:v>
                </c:pt>
                <c:pt idx="6091">
                  <c:v>57935.99238037107</c:v>
                </c:pt>
                <c:pt idx="6092">
                  <c:v>57775.730948228214</c:v>
                </c:pt>
                <c:pt idx="6093">
                  <c:v>57612.441241085355</c:v>
                </c:pt>
                <c:pt idx="6094">
                  <c:v>57461.526212513927</c:v>
                </c:pt>
                <c:pt idx="6095">
                  <c:v>57353.322305371068</c:v>
                </c:pt>
                <c:pt idx="6096">
                  <c:v>57260.457598228204</c:v>
                </c:pt>
                <c:pt idx="6097">
                  <c:v>57187.553348228204</c:v>
                </c:pt>
                <c:pt idx="6098">
                  <c:v>57125.222908942495</c:v>
                </c:pt>
                <c:pt idx="6099">
                  <c:v>57056.850294656782</c:v>
                </c:pt>
                <c:pt idx="6100">
                  <c:v>56989.695026799644</c:v>
                </c:pt>
                <c:pt idx="6101">
                  <c:v>56918.877658942496</c:v>
                </c:pt>
                <c:pt idx="6102">
                  <c:v>56839.545123222131</c:v>
                </c:pt>
                <c:pt idx="6103">
                  <c:v>56753.592710323646</c:v>
                </c:pt>
                <c:pt idx="6104">
                  <c:v>56683.440726684115</c:v>
                </c:pt>
                <c:pt idx="6105">
                  <c:v>56638.78673367497</c:v>
                </c:pt>
                <c:pt idx="6106">
                  <c:v>56632.238165617178</c:v>
                </c:pt>
                <c:pt idx="6107">
                  <c:v>56643.297874023228</c:v>
                </c:pt>
                <c:pt idx="6108">
                  <c:v>56651.823887570587</c:v>
                </c:pt>
                <c:pt idx="6109">
                  <c:v>56704.644407833322</c:v>
                </c:pt>
                <c:pt idx="6110">
                  <c:v>56758.847416389173</c:v>
                </c:pt>
                <c:pt idx="6111">
                  <c:v>56767.373429936531</c:v>
                </c:pt>
                <c:pt idx="6112">
                  <c:v>56741.423368400952</c:v>
                </c:pt>
                <c:pt idx="6113">
                  <c:v>56627.22292334745</c:v>
                </c:pt>
                <c:pt idx="6114">
                  <c:v>56483.045280478153</c:v>
                </c:pt>
                <c:pt idx="6115">
                  <c:v>56334.790594763865</c:v>
                </c:pt>
                <c:pt idx="6116">
                  <c:v>56171.293926906728</c:v>
                </c:pt>
                <c:pt idx="6117">
                  <c:v>56006.247909049584</c:v>
                </c:pt>
                <c:pt idx="6118">
                  <c:v>55856.967030478154</c:v>
                </c:pt>
                <c:pt idx="6119">
                  <c:v>55728.73316619244</c:v>
                </c:pt>
                <c:pt idx="6120">
                  <c:v>55633.11182333529</c:v>
                </c:pt>
                <c:pt idx="6121">
                  <c:v>55557.380512621006</c:v>
                </c:pt>
                <c:pt idx="6122">
                  <c:v>55510.094230478149</c:v>
                </c:pt>
                <c:pt idx="6123">
                  <c:v>55468.411766192432</c:v>
                </c:pt>
                <c:pt idx="6124">
                  <c:v>55409.652880478148</c:v>
                </c:pt>
                <c:pt idx="6125">
                  <c:v>55350.250109049572</c:v>
                </c:pt>
                <c:pt idx="6126">
                  <c:v>55308.512506895771</c:v>
                </c:pt>
                <c:pt idx="6127">
                  <c:v>55262.269839002147</c:v>
                </c:pt>
                <c:pt idx="6128">
                  <c:v>55270.795852549505</c:v>
                </c:pt>
                <c:pt idx="6129">
                  <c:v>55315.792571681457</c:v>
                </c:pt>
                <c:pt idx="6130">
                  <c:v>55367.925445622765</c:v>
                </c:pt>
                <c:pt idx="6131">
                  <c:v>55453.137930606979</c:v>
                </c:pt>
                <c:pt idx="6132">
                  <c:v>55675.16979207877</c:v>
                </c:pt>
                <c:pt idx="6133">
                  <c:v>55785.457509453328</c:v>
                </c:pt>
                <c:pt idx="6134">
                  <c:v>55888.914216052683</c:v>
                </c:pt>
                <c:pt idx="6135">
                  <c:v>55919.359240444923</c:v>
                </c:pt>
                <c:pt idx="6136">
                  <c:v>55962.270595644775</c:v>
                </c:pt>
                <c:pt idx="6137">
                  <c:v>55872.576094872122</c:v>
                </c:pt>
                <c:pt idx="6138">
                  <c:v>55731.469943430173</c:v>
                </c:pt>
                <c:pt idx="6139">
                  <c:v>55577.369982715885</c:v>
                </c:pt>
                <c:pt idx="6140">
                  <c:v>55412.8471220016</c:v>
                </c:pt>
                <c:pt idx="6141">
                  <c:v>55266.479536287312</c:v>
                </c:pt>
                <c:pt idx="6142">
                  <c:v>55131.309525573022</c:v>
                </c:pt>
                <c:pt idx="6143">
                  <c:v>55030.681336287307</c:v>
                </c:pt>
                <c:pt idx="6144">
                  <c:v>54952.357750573021</c:v>
                </c:pt>
                <c:pt idx="6145">
                  <c:v>54892.203814858731</c:v>
                </c:pt>
                <c:pt idx="6146">
                  <c:v>54844.032189858728</c:v>
                </c:pt>
                <c:pt idx="6147">
                  <c:v>54801.917114858727</c:v>
                </c:pt>
                <c:pt idx="6148">
                  <c:v>54815.772443626644</c:v>
                </c:pt>
                <c:pt idx="6149">
                  <c:v>54829.363771650707</c:v>
                </c:pt>
                <c:pt idx="6150">
                  <c:v>54874.443456575427</c:v>
                </c:pt>
                <c:pt idx="6151">
                  <c:v>54918.384463777897</c:v>
                </c:pt>
                <c:pt idx="6152">
                  <c:v>54926.910477325247</c:v>
                </c:pt>
                <c:pt idx="6153">
                  <c:v>54967.970572778417</c:v>
                </c:pt>
                <c:pt idx="6154">
                  <c:v>55021.744370102148</c:v>
                </c:pt>
                <c:pt idx="6155">
                  <c:v>55090.247925917691</c:v>
                </c:pt>
                <c:pt idx="6156">
                  <c:v>55165.6391659254</c:v>
                </c:pt>
                <c:pt idx="6157">
                  <c:v>55244.458769086239</c:v>
                </c:pt>
                <c:pt idx="6158">
                  <c:v>55293.665484011275</c:v>
                </c:pt>
                <c:pt idx="6159">
                  <c:v>55334.585453096646</c:v>
                </c:pt>
                <c:pt idx="6160">
                  <c:v>55357.540810834398</c:v>
                </c:pt>
                <c:pt idx="6161">
                  <c:v>55269.513615774806</c:v>
                </c:pt>
                <c:pt idx="6162">
                  <c:v>55124.989594334074</c:v>
                </c:pt>
                <c:pt idx="6163">
                  <c:v>54960.547219334076</c:v>
                </c:pt>
                <c:pt idx="6164">
                  <c:v>54780.852801476933</c:v>
                </c:pt>
                <c:pt idx="6165">
                  <c:v>54612.315715762648</c:v>
                </c:pt>
                <c:pt idx="6166">
                  <c:v>54462.944290762651</c:v>
                </c:pt>
                <c:pt idx="6167">
                  <c:v>54344.056830048365</c:v>
                </c:pt>
                <c:pt idx="6168">
                  <c:v>54252.977183619791</c:v>
                </c:pt>
                <c:pt idx="6169">
                  <c:v>54177.149580048361</c:v>
                </c:pt>
                <c:pt idx="6170">
                  <c:v>54109.239758619791</c:v>
                </c:pt>
                <c:pt idx="6171">
                  <c:v>54043.412505048364</c:v>
                </c:pt>
                <c:pt idx="6172">
                  <c:v>53978.440412191223</c:v>
                </c:pt>
                <c:pt idx="6173">
                  <c:v>53909.323305048361</c:v>
                </c:pt>
                <c:pt idx="6174">
                  <c:v>53829.429111467209</c:v>
                </c:pt>
                <c:pt idx="6175">
                  <c:v>53756.193322838619</c:v>
                </c:pt>
                <c:pt idx="6176">
                  <c:v>53707.836084143157</c:v>
                </c:pt>
                <c:pt idx="6177">
                  <c:v>53688.868398958315</c:v>
                </c:pt>
                <c:pt idx="6178">
                  <c:v>53697.394412505673</c:v>
                </c:pt>
                <c:pt idx="6179">
                  <c:v>53715.756567419136</c:v>
                </c:pt>
                <c:pt idx="6180">
                  <c:v>53729.977595445656</c:v>
                </c:pt>
                <c:pt idx="6181">
                  <c:v>53746.204085690471</c:v>
                </c:pt>
                <c:pt idx="6182">
                  <c:v>53766.830795672642</c:v>
                </c:pt>
                <c:pt idx="6183">
                  <c:v>53771.636725036835</c:v>
                </c:pt>
                <c:pt idx="6184">
                  <c:v>53733.764812065383</c:v>
                </c:pt>
                <c:pt idx="6185">
                  <c:v>53621.957275584529</c:v>
                </c:pt>
                <c:pt idx="6186">
                  <c:v>53477.126917717651</c:v>
                </c:pt>
                <c:pt idx="6187">
                  <c:v>53323.133310574791</c:v>
                </c:pt>
                <c:pt idx="6188">
                  <c:v>53148.87167843194</c:v>
                </c:pt>
                <c:pt idx="6189">
                  <c:v>52982.372603431941</c:v>
                </c:pt>
                <c:pt idx="6190">
                  <c:v>52833.177957003369</c:v>
                </c:pt>
                <c:pt idx="6191">
                  <c:v>52703.706624860504</c:v>
                </c:pt>
                <c:pt idx="6192">
                  <c:v>52604.799742717645</c:v>
                </c:pt>
                <c:pt idx="6193">
                  <c:v>52533.354296289071</c:v>
                </c:pt>
                <c:pt idx="6194">
                  <c:v>52461.983589146213</c:v>
                </c:pt>
                <c:pt idx="6195">
                  <c:v>52395.069778431927</c:v>
                </c:pt>
                <c:pt idx="6196">
                  <c:v>52329.101674860503</c:v>
                </c:pt>
                <c:pt idx="6197">
                  <c:v>52259.370864146214</c:v>
                </c:pt>
                <c:pt idx="6198">
                  <c:v>52177.747258427065</c:v>
                </c:pt>
                <c:pt idx="6199">
                  <c:v>52094.056444804562</c:v>
                </c:pt>
                <c:pt idx="6200">
                  <c:v>52034.894828973534</c:v>
                </c:pt>
                <c:pt idx="6201">
                  <c:v>52004.989204509067</c:v>
                </c:pt>
                <c:pt idx="6202">
                  <c:v>52006.489264849428</c:v>
                </c:pt>
                <c:pt idx="6203">
                  <c:v>52015.015278396786</c:v>
                </c:pt>
                <c:pt idx="6204">
                  <c:v>52039.832937894513</c:v>
                </c:pt>
                <c:pt idx="6205">
                  <c:v>52057.734952388295</c:v>
                </c:pt>
                <c:pt idx="6206">
                  <c:v>52066.260965935653</c:v>
                </c:pt>
                <c:pt idx="6207">
                  <c:v>52066.513571704025</c:v>
                </c:pt>
                <c:pt idx="6208">
                  <c:v>52022.620635880288</c:v>
                </c:pt>
                <c:pt idx="6209">
                  <c:v>51919.188840102768</c:v>
                </c:pt>
                <c:pt idx="6210">
                  <c:v>51781.721894373892</c:v>
                </c:pt>
                <c:pt idx="6211">
                  <c:v>51633.643987231029</c:v>
                </c:pt>
                <c:pt idx="6212">
                  <c:v>51463.889555088172</c:v>
                </c:pt>
                <c:pt idx="6213">
                  <c:v>51292.444922945317</c:v>
                </c:pt>
                <c:pt idx="6214">
                  <c:v>51137.067251516746</c:v>
                </c:pt>
                <c:pt idx="6215">
                  <c:v>51007.716647945315</c:v>
                </c:pt>
                <c:pt idx="6216">
                  <c:v>50907.984787231035</c:v>
                </c:pt>
                <c:pt idx="6217">
                  <c:v>50835.835090802459</c:v>
                </c:pt>
                <c:pt idx="6218">
                  <c:v>50773.112283659604</c:v>
                </c:pt>
                <c:pt idx="6219">
                  <c:v>50704.186330088174</c:v>
                </c:pt>
                <c:pt idx="6220">
                  <c:v>50663.439512231031</c:v>
                </c:pt>
                <c:pt idx="6221">
                  <c:v>50620.157394373891</c:v>
                </c:pt>
                <c:pt idx="6222">
                  <c:v>50564.989769367807</c:v>
                </c:pt>
                <c:pt idx="6223">
                  <c:v>50598.551382781821</c:v>
                </c:pt>
                <c:pt idx="6224">
                  <c:v>50607.077396329179</c:v>
                </c:pt>
                <c:pt idx="6225">
                  <c:v>50663.802209917805</c:v>
                </c:pt>
                <c:pt idx="6226">
                  <c:v>50780.394956272212</c:v>
                </c:pt>
                <c:pt idx="6227">
                  <c:v>50868.732577374802</c:v>
                </c:pt>
                <c:pt idx="6228">
                  <c:v>50998.635829835388</c:v>
                </c:pt>
                <c:pt idx="6229">
                  <c:v>51073.496329391412</c:v>
                </c:pt>
                <c:pt idx="6230">
                  <c:v>51296.75380211755</c:v>
                </c:pt>
                <c:pt idx="6231">
                  <c:v>51415.769789424594</c:v>
                </c:pt>
                <c:pt idx="6232">
                  <c:v>51508.178134863105</c:v>
                </c:pt>
                <c:pt idx="6233">
                  <c:v>51494.15958838589</c:v>
                </c:pt>
                <c:pt idx="6234">
                  <c:v>51448.196459090446</c:v>
                </c:pt>
                <c:pt idx="6235">
                  <c:v>51394.478580519019</c:v>
                </c:pt>
                <c:pt idx="6236">
                  <c:v>51326.92721980474</c:v>
                </c:pt>
                <c:pt idx="6237">
                  <c:v>51180.412112661885</c:v>
                </c:pt>
                <c:pt idx="6238">
                  <c:v>51029.73854123331</c:v>
                </c:pt>
                <c:pt idx="6239">
                  <c:v>50897.550816233314</c:v>
                </c:pt>
                <c:pt idx="6240">
                  <c:v>50797.205251947598</c:v>
                </c:pt>
                <c:pt idx="6241">
                  <c:v>50725.105859090458</c:v>
                </c:pt>
                <c:pt idx="6242">
                  <c:v>50653.93636623332</c:v>
                </c:pt>
                <c:pt idx="6243">
                  <c:v>50594.201591233315</c:v>
                </c:pt>
                <c:pt idx="6244">
                  <c:v>50552.871251947603</c:v>
                </c:pt>
                <c:pt idx="6245">
                  <c:v>50490.460326947607</c:v>
                </c:pt>
                <c:pt idx="6246">
                  <c:v>50418.69364908195</c:v>
                </c:pt>
                <c:pt idx="6247">
                  <c:v>50427.219662629308</c:v>
                </c:pt>
                <c:pt idx="6248">
                  <c:v>50439.285017959344</c:v>
                </c:pt>
                <c:pt idx="6249">
                  <c:v>50541.201152525842</c:v>
                </c:pt>
                <c:pt idx="6250">
                  <c:v>50754.300140419349</c:v>
                </c:pt>
                <c:pt idx="6251">
                  <c:v>50887.154020120026</c:v>
                </c:pt>
                <c:pt idx="6252">
                  <c:v>51018.539229853319</c:v>
                </c:pt>
                <c:pt idx="6253">
                  <c:v>51111.663643351843</c:v>
                </c:pt>
                <c:pt idx="6254">
                  <c:v>51204.049740741044</c:v>
                </c:pt>
                <c:pt idx="6255">
                  <c:v>51250.923426178888</c:v>
                </c:pt>
                <c:pt idx="6256">
                  <c:v>51306.147549821588</c:v>
                </c:pt>
                <c:pt idx="6257">
                  <c:v>51297.175678338295</c:v>
                </c:pt>
                <c:pt idx="6258">
                  <c:v>51176.514545471422</c:v>
                </c:pt>
                <c:pt idx="6259">
                  <c:v>51045.030145471428</c:v>
                </c:pt>
                <c:pt idx="6260">
                  <c:v>50901.603677614286</c:v>
                </c:pt>
                <c:pt idx="6261">
                  <c:v>50757.030288328569</c:v>
                </c:pt>
                <c:pt idx="6262">
                  <c:v>50607.493577614281</c:v>
                </c:pt>
                <c:pt idx="6263">
                  <c:v>50501.835031185714</c:v>
                </c:pt>
                <c:pt idx="6264">
                  <c:v>50427.334516899995</c:v>
                </c:pt>
                <c:pt idx="6265">
                  <c:v>50354.742149042853</c:v>
                </c:pt>
                <c:pt idx="6266">
                  <c:v>50310.182320471431</c:v>
                </c:pt>
                <c:pt idx="6267">
                  <c:v>50268.409309757139</c:v>
                </c:pt>
                <c:pt idx="6268">
                  <c:v>50228.628320471427</c:v>
                </c:pt>
                <c:pt idx="6269">
                  <c:v>50238.842436307998</c:v>
                </c:pt>
                <c:pt idx="6270">
                  <c:v>50187.107257012554</c:v>
                </c:pt>
                <c:pt idx="6271">
                  <c:v>50195.633270559905</c:v>
                </c:pt>
                <c:pt idx="6272">
                  <c:v>50233.258575810054</c:v>
                </c:pt>
                <c:pt idx="6273">
                  <c:v>50328.840103167677</c:v>
                </c:pt>
                <c:pt idx="6274">
                  <c:v>50442.540822604336</c:v>
                </c:pt>
                <c:pt idx="6275">
                  <c:v>50700.707753840092</c:v>
                </c:pt>
                <c:pt idx="6276">
                  <c:v>50832.62998041432</c:v>
                </c:pt>
                <c:pt idx="6277">
                  <c:v>51060.38816832297</c:v>
                </c:pt>
                <c:pt idx="6278">
                  <c:v>51191.234931330961</c:v>
                </c:pt>
                <c:pt idx="6279">
                  <c:v>51310.812221005697</c:v>
                </c:pt>
                <c:pt idx="6280">
                  <c:v>51364.048381484121</c:v>
                </c:pt>
                <c:pt idx="6281">
                  <c:v>51354.963069285324</c:v>
                </c:pt>
                <c:pt idx="6282">
                  <c:v>51232.418840707818</c:v>
                </c:pt>
                <c:pt idx="6283">
                  <c:v>51102.996887136382</c:v>
                </c:pt>
                <c:pt idx="6284">
                  <c:v>51042.809969279238</c:v>
                </c:pt>
                <c:pt idx="6285">
                  <c:v>50904.765983564954</c:v>
                </c:pt>
                <c:pt idx="6286">
                  <c:v>50780.947847850664</c:v>
                </c:pt>
                <c:pt idx="6287">
                  <c:v>50679.363890707813</c:v>
                </c:pt>
                <c:pt idx="6288">
                  <c:v>50603.917669279239</c:v>
                </c:pt>
                <c:pt idx="6289">
                  <c:v>50547.355408564952</c:v>
                </c:pt>
                <c:pt idx="6290">
                  <c:v>50502.383090707808</c:v>
                </c:pt>
                <c:pt idx="6291">
                  <c:v>50515.549212705686</c:v>
                </c:pt>
                <c:pt idx="6292">
                  <c:v>50476.140469848542</c:v>
                </c:pt>
                <c:pt idx="6293">
                  <c:v>50435.303105562831</c:v>
                </c:pt>
                <c:pt idx="6294">
                  <c:v>50392.939996984103</c:v>
                </c:pt>
                <c:pt idx="6295">
                  <c:v>50401.466010531462</c:v>
                </c:pt>
                <c:pt idx="6296">
                  <c:v>50409.99202407882</c:v>
                </c:pt>
                <c:pt idx="6297">
                  <c:v>50420.605198368416</c:v>
                </c:pt>
                <c:pt idx="6298">
                  <c:v>50479.159761288407</c:v>
                </c:pt>
                <c:pt idx="6299">
                  <c:v>50550.775032834572</c:v>
                </c:pt>
                <c:pt idx="6300">
                  <c:v>50628.194282887336</c:v>
                </c:pt>
                <c:pt idx="6301">
                  <c:v>50707.988661745039</c:v>
                </c:pt>
                <c:pt idx="6302">
                  <c:v>50824.202276900767</c:v>
                </c:pt>
                <c:pt idx="6303">
                  <c:v>50931.19066565251</c:v>
                </c:pt>
                <c:pt idx="6304">
                  <c:v>50946.11677212354</c:v>
                </c:pt>
                <c:pt idx="6305">
                  <c:v>50850.018430647542</c:v>
                </c:pt>
                <c:pt idx="6306">
                  <c:v>50720.655810642682</c:v>
                </c:pt>
                <c:pt idx="6307">
                  <c:v>50568.966107071246</c:v>
                </c:pt>
                <c:pt idx="6308">
                  <c:v>50428.195667785534</c:v>
                </c:pt>
                <c:pt idx="6309">
                  <c:v>50300.795917785537</c:v>
                </c:pt>
                <c:pt idx="6310">
                  <c:v>50183.80900707125</c:v>
                </c:pt>
                <c:pt idx="6311">
                  <c:v>50065.440389214105</c:v>
                </c:pt>
                <c:pt idx="6312">
                  <c:v>49988.847246356963</c:v>
                </c:pt>
                <c:pt idx="6313">
                  <c:v>49930.494178499823</c:v>
                </c:pt>
                <c:pt idx="6314">
                  <c:v>49864.763217785534</c:v>
                </c:pt>
                <c:pt idx="6315">
                  <c:v>49822.728628499826</c:v>
                </c:pt>
                <c:pt idx="6316">
                  <c:v>49781.961689214113</c:v>
                </c:pt>
                <c:pt idx="6317">
                  <c:v>49741.898999928395</c:v>
                </c:pt>
                <c:pt idx="6318">
                  <c:v>49684.197200634175</c:v>
                </c:pt>
                <c:pt idx="6319">
                  <c:v>49650.304967006807</c:v>
                </c:pt>
                <c:pt idx="6320">
                  <c:v>49618.891618314992</c:v>
                </c:pt>
                <c:pt idx="6321">
                  <c:v>49631.437302854749</c:v>
                </c:pt>
                <c:pt idx="6322">
                  <c:v>49688.312912379755</c:v>
                </c:pt>
                <c:pt idx="6323">
                  <c:v>49799.212795268963</c:v>
                </c:pt>
                <c:pt idx="6324">
                  <c:v>49914.868828791528</c:v>
                </c:pt>
                <c:pt idx="6325">
                  <c:v>49990.557873445308</c:v>
                </c:pt>
                <c:pt idx="6326">
                  <c:v>50066.044248115351</c:v>
                </c:pt>
                <c:pt idx="6327">
                  <c:v>50133.986965658412</c:v>
                </c:pt>
                <c:pt idx="6328">
                  <c:v>50150.929578241012</c:v>
                </c:pt>
                <c:pt idx="6329">
                  <c:v>50049.983714618509</c:v>
                </c:pt>
                <c:pt idx="6330">
                  <c:v>49911.093598185071</c:v>
                </c:pt>
                <c:pt idx="6331">
                  <c:v>49763.421508899359</c:v>
                </c:pt>
                <c:pt idx="6332">
                  <c:v>49605.266155327932</c:v>
                </c:pt>
                <c:pt idx="6333">
                  <c:v>49442.912094613646</c:v>
                </c:pt>
                <c:pt idx="6334">
                  <c:v>49301.725776756502</c:v>
                </c:pt>
                <c:pt idx="6335">
                  <c:v>49211.329333899361</c:v>
                </c:pt>
                <c:pt idx="6336">
                  <c:v>49129.088741042222</c:v>
                </c:pt>
                <c:pt idx="6337">
                  <c:v>49060.752055327932</c:v>
                </c:pt>
                <c:pt idx="6338">
                  <c:v>49000.262726756504</c:v>
                </c:pt>
                <c:pt idx="6339">
                  <c:v>48941.815723185078</c:v>
                </c:pt>
                <c:pt idx="6340">
                  <c:v>48883.449205327939</c:v>
                </c:pt>
                <c:pt idx="6341">
                  <c:v>48813.024205327936</c:v>
                </c:pt>
                <c:pt idx="6342">
                  <c:v>48738.727773178995</c:v>
                </c:pt>
                <c:pt idx="6343">
                  <c:v>48649.564961704215</c:v>
                </c:pt>
                <c:pt idx="6344">
                  <c:v>48594.532243019697</c:v>
                </c:pt>
                <c:pt idx="6345">
                  <c:v>48567.507987130302</c:v>
                </c:pt>
                <c:pt idx="6346">
                  <c:v>48607.031873596759</c:v>
                </c:pt>
                <c:pt idx="6347">
                  <c:v>48615.557887144118</c:v>
                </c:pt>
                <c:pt idx="6348">
                  <c:v>48624.083900691476</c:v>
                </c:pt>
                <c:pt idx="6349">
                  <c:v>48634.367273294731</c:v>
                </c:pt>
                <c:pt idx="6350">
                  <c:v>48642.893286842089</c:v>
                </c:pt>
                <c:pt idx="6351">
                  <c:v>48637.460153817134</c:v>
                </c:pt>
                <c:pt idx="6352">
                  <c:v>48588.989082285203</c:v>
                </c:pt>
                <c:pt idx="6353">
                  <c:v>48460.582197240212</c:v>
                </c:pt>
                <c:pt idx="6354">
                  <c:v>48298.518665809206</c:v>
                </c:pt>
                <c:pt idx="6355">
                  <c:v>48127.295369380634</c:v>
                </c:pt>
                <c:pt idx="6356">
                  <c:v>47946.715608666345</c:v>
                </c:pt>
                <c:pt idx="6357">
                  <c:v>47767.916594380637</c:v>
                </c:pt>
                <c:pt idx="6358">
                  <c:v>47609.862772952059</c:v>
                </c:pt>
                <c:pt idx="6359">
                  <c:v>47480.864294380634</c:v>
                </c:pt>
                <c:pt idx="6360">
                  <c:v>47384.029919380628</c:v>
                </c:pt>
                <c:pt idx="6361">
                  <c:v>47305.375255094914</c:v>
                </c:pt>
                <c:pt idx="6362">
                  <c:v>47234.648433666342</c:v>
                </c:pt>
                <c:pt idx="6363">
                  <c:v>47168.247719380633</c:v>
                </c:pt>
                <c:pt idx="6364">
                  <c:v>47102.702165809205</c:v>
                </c:pt>
                <c:pt idx="6365">
                  <c:v>47032.880808666348</c:v>
                </c:pt>
                <c:pt idx="6366">
                  <c:v>46949.871597234131</c:v>
                </c:pt>
                <c:pt idx="6367">
                  <c:v>46855.7117029168</c:v>
                </c:pt>
                <c:pt idx="6368">
                  <c:v>46783.9692871101</c:v>
                </c:pt>
                <c:pt idx="6369">
                  <c:v>46745.86069622435</c:v>
                </c:pt>
                <c:pt idx="6370">
                  <c:v>46742.652476718533</c:v>
                </c:pt>
                <c:pt idx="6371">
                  <c:v>46750.93606519817</c:v>
                </c:pt>
                <c:pt idx="6372">
                  <c:v>46760.09805292407</c:v>
                </c:pt>
                <c:pt idx="6373">
                  <c:v>46774.278879560639</c:v>
                </c:pt>
                <c:pt idx="6374">
                  <c:v>46783.999594931382</c:v>
                </c:pt>
                <c:pt idx="6375">
                  <c:v>46787.395267199747</c:v>
                </c:pt>
                <c:pt idx="6376">
                  <c:v>46745.957665672679</c:v>
                </c:pt>
                <c:pt idx="6377">
                  <c:v>46622.715730633769</c:v>
                </c:pt>
                <c:pt idx="6378">
                  <c:v>46468.761134917047</c:v>
                </c:pt>
                <c:pt idx="6379">
                  <c:v>46304.409306345624</c:v>
                </c:pt>
                <c:pt idx="6380">
                  <c:v>46130.449495631343</c:v>
                </c:pt>
                <c:pt idx="6381">
                  <c:v>45956.781445631335</c:v>
                </c:pt>
                <c:pt idx="6382">
                  <c:v>45799.944970631339</c:v>
                </c:pt>
                <c:pt idx="6383">
                  <c:v>45671.127584917049</c:v>
                </c:pt>
                <c:pt idx="6384">
                  <c:v>45582.588984917049</c:v>
                </c:pt>
                <c:pt idx="6385">
                  <c:v>45512.582220631339</c:v>
                </c:pt>
                <c:pt idx="6386">
                  <c:v>45452.193499202767</c:v>
                </c:pt>
                <c:pt idx="6387">
                  <c:v>45394.179106345618</c:v>
                </c:pt>
                <c:pt idx="6388">
                  <c:v>45337.371999202762</c:v>
                </c:pt>
                <c:pt idx="6389">
                  <c:v>45275.92690277419</c:v>
                </c:pt>
                <c:pt idx="6390">
                  <c:v>45202.00548991219</c:v>
                </c:pt>
                <c:pt idx="6391">
                  <c:v>45138.085116299408</c:v>
                </c:pt>
                <c:pt idx="6392">
                  <c:v>45177.276932447407</c:v>
                </c:pt>
                <c:pt idx="6393">
                  <c:v>45223.689527862662</c:v>
                </c:pt>
                <c:pt idx="6394">
                  <c:v>45277.887370627723</c:v>
                </c:pt>
                <c:pt idx="6395">
                  <c:v>45343.345512643959</c:v>
                </c:pt>
                <c:pt idx="6396">
                  <c:v>45471.5041299769</c:v>
                </c:pt>
                <c:pt idx="6397">
                  <c:v>45596.606373095616</c:v>
                </c:pt>
                <c:pt idx="6398">
                  <c:v>45655.776962599703</c:v>
                </c:pt>
                <c:pt idx="6399">
                  <c:v>45615.149298989367</c:v>
                </c:pt>
                <c:pt idx="6400">
                  <c:v>45549.549200382673</c:v>
                </c:pt>
                <c:pt idx="6401">
                  <c:v>45517.485463232515</c:v>
                </c:pt>
                <c:pt idx="6402">
                  <c:v>45369.022476088445</c:v>
                </c:pt>
                <c:pt idx="6403">
                  <c:v>45231.028793945581</c:v>
                </c:pt>
                <c:pt idx="6404">
                  <c:v>45081.897901088443</c:v>
                </c:pt>
                <c:pt idx="6405">
                  <c:v>45012.927979659871</c:v>
                </c:pt>
                <c:pt idx="6406">
                  <c:v>44878.163786802725</c:v>
                </c:pt>
                <c:pt idx="6407">
                  <c:v>44892.0743819052</c:v>
                </c:pt>
                <c:pt idx="6408">
                  <c:v>44923.114781677417</c:v>
                </c:pt>
                <c:pt idx="6409">
                  <c:v>45099.493058749264</c:v>
                </c:pt>
                <c:pt idx="6410">
                  <c:v>45186.723838184815</c:v>
                </c:pt>
                <c:pt idx="6411">
                  <c:v>45367.859382756251</c:v>
                </c:pt>
                <c:pt idx="6412">
                  <c:v>45414.688269914637</c:v>
                </c:pt>
                <c:pt idx="6413">
                  <c:v>45458.711844493999</c:v>
                </c:pt>
                <c:pt idx="6414">
                  <c:v>45494.076459523276</c:v>
                </c:pt>
                <c:pt idx="6415">
                  <c:v>45502.602473070634</c:v>
                </c:pt>
                <c:pt idx="6416">
                  <c:v>45676.54790966578</c:v>
                </c:pt>
                <c:pt idx="6417">
                  <c:v>45901.068099892131</c:v>
                </c:pt>
                <c:pt idx="6418">
                  <c:v>46107.522038209296</c:v>
                </c:pt>
                <c:pt idx="6419">
                  <c:v>46399.01839184251</c:v>
                </c:pt>
                <c:pt idx="6420">
                  <c:v>46658.651023394676</c:v>
                </c:pt>
                <c:pt idx="6421">
                  <c:v>46922.209214056886</c:v>
                </c:pt>
                <c:pt idx="6422">
                  <c:v>47133.038093791489</c:v>
                </c:pt>
                <c:pt idx="6423">
                  <c:v>47191.562304285457</c:v>
                </c:pt>
                <c:pt idx="6424">
                  <c:v>47120.483950689711</c:v>
                </c:pt>
                <c:pt idx="6425">
                  <c:v>46992.990976395478</c:v>
                </c:pt>
                <c:pt idx="6426">
                  <c:v>46863.294610679979</c:v>
                </c:pt>
                <c:pt idx="6427">
                  <c:v>46705.48799282284</c:v>
                </c:pt>
                <c:pt idx="6428">
                  <c:v>46558.409485679978</c:v>
                </c:pt>
                <c:pt idx="6429">
                  <c:v>46556.170007108551</c:v>
                </c:pt>
                <c:pt idx="6430">
                  <c:v>46505.520646394267</c:v>
                </c:pt>
                <c:pt idx="6431">
                  <c:v>46519.929545334795</c:v>
                </c:pt>
                <c:pt idx="6432">
                  <c:v>46523.058111334794</c:v>
                </c:pt>
                <c:pt idx="6433">
                  <c:v>46562.181808693189</c:v>
                </c:pt>
                <c:pt idx="6434">
                  <c:v>46574.231277421386</c:v>
                </c:pt>
                <c:pt idx="6435">
                  <c:v>46619.713056600187</c:v>
                </c:pt>
                <c:pt idx="6436">
                  <c:v>46633.968377770449</c:v>
                </c:pt>
                <c:pt idx="6437">
                  <c:v>46811.924719986178</c:v>
                </c:pt>
                <c:pt idx="6438">
                  <c:v>46888.724446081105</c:v>
                </c:pt>
                <c:pt idx="6439">
                  <c:v>46955.638933506692</c:v>
                </c:pt>
                <c:pt idx="6440">
                  <c:v>47118.102549991345</c:v>
                </c:pt>
                <c:pt idx="6441">
                  <c:v>47294.092664195654</c:v>
                </c:pt>
                <c:pt idx="6442">
                  <c:v>47386.242883009145</c:v>
                </c:pt>
                <c:pt idx="6443">
                  <c:v>47576.756593640675</c:v>
                </c:pt>
                <c:pt idx="6444">
                  <c:v>47786.657604390348</c:v>
                </c:pt>
                <c:pt idx="6445">
                  <c:v>47991.109792259565</c:v>
                </c:pt>
                <c:pt idx="6446">
                  <c:v>48088.365176952837</c:v>
                </c:pt>
                <c:pt idx="6447">
                  <c:v>48322.661427314655</c:v>
                </c:pt>
                <c:pt idx="6448">
                  <c:v>48406.036238331944</c:v>
                </c:pt>
                <c:pt idx="6449">
                  <c:v>48414.562251879295</c:v>
                </c:pt>
                <c:pt idx="6450">
                  <c:v>48420.098992178697</c:v>
                </c:pt>
                <c:pt idx="6451">
                  <c:v>48537.381170893939</c:v>
                </c:pt>
                <c:pt idx="6452">
                  <c:v>48535.453574465369</c:v>
                </c:pt>
                <c:pt idx="6453">
                  <c:v>48474.149917322509</c:v>
                </c:pt>
                <c:pt idx="6454">
                  <c:v>48428.208970893938</c:v>
                </c:pt>
                <c:pt idx="6455">
                  <c:v>48439.305423594866</c:v>
                </c:pt>
                <c:pt idx="6456">
                  <c:v>48441.871998094866</c:v>
                </c:pt>
                <c:pt idx="6457">
                  <c:v>48450.398011642224</c:v>
                </c:pt>
                <c:pt idx="6458">
                  <c:v>48405.888486642223</c:v>
                </c:pt>
                <c:pt idx="6459">
                  <c:v>48365.232215213648</c:v>
                </c:pt>
                <c:pt idx="6460">
                  <c:v>48325.883836642213</c:v>
                </c:pt>
                <c:pt idx="6461">
                  <c:v>48267.08470807079</c:v>
                </c:pt>
                <c:pt idx="6462">
                  <c:v>48204.03718521243</c:v>
                </c:pt>
                <c:pt idx="6463">
                  <c:v>48132.717374473825</c:v>
                </c:pt>
                <c:pt idx="6464">
                  <c:v>48054.155664410588</c:v>
                </c:pt>
                <c:pt idx="6465">
                  <c:v>47993.337228599019</c:v>
                </c:pt>
                <c:pt idx="6466">
                  <c:v>47936.975857030608</c:v>
                </c:pt>
                <c:pt idx="6467">
                  <c:v>47892.499824796549</c:v>
                </c:pt>
                <c:pt idx="6468">
                  <c:v>47844.595469728447</c:v>
                </c:pt>
                <c:pt idx="6469">
                  <c:v>47802.695618949714</c:v>
                </c:pt>
                <c:pt idx="6470">
                  <c:v>47776.799345263978</c:v>
                </c:pt>
                <c:pt idx="6471">
                  <c:v>47728.834233789195</c:v>
                </c:pt>
                <c:pt idx="6472">
                  <c:v>47655.762733053023</c:v>
                </c:pt>
                <c:pt idx="6473">
                  <c:v>47664.288746600381</c:v>
                </c:pt>
                <c:pt idx="6474">
                  <c:v>47666.592929600381</c:v>
                </c:pt>
                <c:pt idx="6475">
                  <c:v>47686.501554300048</c:v>
                </c:pt>
                <c:pt idx="6476">
                  <c:v>47802.207953284982</c:v>
                </c:pt>
                <c:pt idx="6477">
                  <c:v>48001.191067957217</c:v>
                </c:pt>
                <c:pt idx="6478">
                  <c:v>48208.263187506105</c:v>
                </c:pt>
                <c:pt idx="6479">
                  <c:v>48425.956090713276</c:v>
                </c:pt>
                <c:pt idx="6480">
                  <c:v>48657.371771675411</c:v>
                </c:pt>
                <c:pt idx="6481">
                  <c:v>48897.82541247872</c:v>
                </c:pt>
                <c:pt idx="6482">
                  <c:v>49072.078456166899</c:v>
                </c:pt>
                <c:pt idx="6483">
                  <c:v>49249.405624871921</c:v>
                </c:pt>
                <c:pt idx="6484">
                  <c:v>49334.925195676005</c:v>
                </c:pt>
                <c:pt idx="6485">
                  <c:v>49379.20411580881</c:v>
                </c:pt>
                <c:pt idx="6486">
                  <c:v>49420.836427445756</c:v>
                </c:pt>
                <c:pt idx="6487">
                  <c:v>49496.346307474574</c:v>
                </c:pt>
                <c:pt idx="6488">
                  <c:v>49499.045828768016</c:v>
                </c:pt>
                <c:pt idx="6489">
                  <c:v>49499.475488395372</c:v>
                </c:pt>
                <c:pt idx="6490">
                  <c:v>49508.00150194273</c:v>
                </c:pt>
                <c:pt idx="6491">
                  <c:v>49516.527515490088</c:v>
                </c:pt>
                <c:pt idx="6492">
                  <c:v>49525.053529037439</c:v>
                </c:pt>
                <c:pt idx="6493">
                  <c:v>49487.958968931649</c:v>
                </c:pt>
                <c:pt idx="6494">
                  <c:v>49444.334069527977</c:v>
                </c:pt>
                <c:pt idx="6495">
                  <c:v>49385.214885882371</c:v>
                </c:pt>
                <c:pt idx="6496">
                  <c:v>49291.521077291487</c:v>
                </c:pt>
                <c:pt idx="6497">
                  <c:v>49144.219587287836</c:v>
                </c:pt>
                <c:pt idx="6498">
                  <c:v>48963.398369430695</c:v>
                </c:pt>
                <c:pt idx="6499">
                  <c:v>48774.196576573551</c:v>
                </c:pt>
                <c:pt idx="6500">
                  <c:v>48585.709094430691</c:v>
                </c:pt>
                <c:pt idx="6501">
                  <c:v>48414.807740859265</c:v>
                </c:pt>
                <c:pt idx="6502">
                  <c:v>48270.864787287835</c:v>
                </c:pt>
                <c:pt idx="6503">
                  <c:v>48159.256969430695</c:v>
                </c:pt>
                <c:pt idx="6504">
                  <c:v>48095.823240859267</c:v>
                </c:pt>
                <c:pt idx="6505">
                  <c:v>48046.353783716404</c:v>
                </c:pt>
                <c:pt idx="6506">
                  <c:v>48003.695430144973</c:v>
                </c:pt>
                <c:pt idx="6507">
                  <c:v>47963.280615859265</c:v>
                </c:pt>
                <c:pt idx="6508">
                  <c:v>47904.853733716402</c:v>
                </c:pt>
                <c:pt idx="6509">
                  <c:v>47842.85529800212</c:v>
                </c:pt>
                <c:pt idx="6510">
                  <c:v>47765.383483716403</c:v>
                </c:pt>
                <c:pt idx="6511">
                  <c:v>47664.092412999686</c:v>
                </c:pt>
                <c:pt idx="6512">
                  <c:v>47564.47767799117</c:v>
                </c:pt>
                <c:pt idx="6513">
                  <c:v>47490.031662975365</c:v>
                </c:pt>
                <c:pt idx="6514">
                  <c:v>47409.981925095119</c:v>
                </c:pt>
                <c:pt idx="6515">
                  <c:v>47418.507938642477</c:v>
                </c:pt>
                <c:pt idx="6516">
                  <c:v>47360.448860752498</c:v>
                </c:pt>
                <c:pt idx="6517">
                  <c:v>47309.746937863747</c:v>
                </c:pt>
                <c:pt idx="6518">
                  <c:v>47259.367988551283</c:v>
                </c:pt>
                <c:pt idx="6519">
                  <c:v>47199.452512815107</c:v>
                </c:pt>
                <c:pt idx="6520">
                  <c:v>47130.542663514803</c:v>
                </c:pt>
                <c:pt idx="6521">
                  <c:v>47002.420284225438</c:v>
                </c:pt>
                <c:pt idx="6522">
                  <c:v>46855.46250565401</c:v>
                </c:pt>
                <c:pt idx="6523">
                  <c:v>46696.13004851115</c:v>
                </c:pt>
                <c:pt idx="6524">
                  <c:v>46535.348848511152</c:v>
                </c:pt>
                <c:pt idx="6525">
                  <c:v>46381.429055654007</c:v>
                </c:pt>
                <c:pt idx="6526">
                  <c:v>46247.841966368294</c:v>
                </c:pt>
                <c:pt idx="6527">
                  <c:v>46127.722784225436</c:v>
                </c:pt>
                <c:pt idx="6528">
                  <c:v>46057.125827082578</c:v>
                </c:pt>
                <c:pt idx="6529">
                  <c:v>46003.259837796868</c:v>
                </c:pt>
                <c:pt idx="6530">
                  <c:v>45958.438430654009</c:v>
                </c:pt>
                <c:pt idx="6531">
                  <c:v>45898.572866368297</c:v>
                </c:pt>
                <c:pt idx="6532">
                  <c:v>45838.606694939721</c:v>
                </c:pt>
                <c:pt idx="6533">
                  <c:v>45774.103141368294</c:v>
                </c:pt>
                <c:pt idx="6534">
                  <c:v>45695.514587796861</c:v>
                </c:pt>
                <c:pt idx="6535">
                  <c:v>45594.680764220575</c:v>
                </c:pt>
                <c:pt idx="6536">
                  <c:v>45495.891007783488</c:v>
                </c:pt>
                <c:pt idx="6537">
                  <c:v>45411.948484894732</c:v>
                </c:pt>
                <c:pt idx="6538">
                  <c:v>45370.998856256425</c:v>
                </c:pt>
                <c:pt idx="6539">
                  <c:v>45383.703522237352</c:v>
                </c:pt>
                <c:pt idx="6540">
                  <c:v>45403.645756324848</c:v>
                </c:pt>
                <c:pt idx="6541">
                  <c:v>45394.461998385013</c:v>
                </c:pt>
                <c:pt idx="6542">
                  <c:v>45400.090957313514</c:v>
                </c:pt>
                <c:pt idx="6543">
                  <c:v>45393.803895005272</c:v>
                </c:pt>
                <c:pt idx="6544">
                  <c:v>45319.230542084901</c:v>
                </c:pt>
                <c:pt idx="6545">
                  <c:v>45174.626545638093</c:v>
                </c:pt>
                <c:pt idx="6546">
                  <c:v>45005.181222779727</c:v>
                </c:pt>
                <c:pt idx="6547">
                  <c:v>44825.879172779729</c:v>
                </c:pt>
                <c:pt idx="6548">
                  <c:v>44642.019619208302</c:v>
                </c:pt>
                <c:pt idx="6549">
                  <c:v>44466.546387065449</c:v>
                </c:pt>
                <c:pt idx="6550">
                  <c:v>44330.132237065445</c:v>
                </c:pt>
                <c:pt idx="6551">
                  <c:v>44204.841847779731</c:v>
                </c:pt>
                <c:pt idx="6552">
                  <c:v>44105.311201351156</c:v>
                </c:pt>
                <c:pt idx="6553">
                  <c:v>44051.294301351161</c:v>
                </c:pt>
                <c:pt idx="6554">
                  <c:v>44006.975929922584</c:v>
                </c:pt>
                <c:pt idx="6555">
                  <c:v>44018.862467356819</c:v>
                </c:pt>
                <c:pt idx="6556">
                  <c:v>43977.773585213959</c:v>
                </c:pt>
                <c:pt idx="6557">
                  <c:v>43914.235860213957</c:v>
                </c:pt>
                <c:pt idx="6558">
                  <c:v>43855.216012355595</c:v>
                </c:pt>
                <c:pt idx="6559">
                  <c:v>43776.288464485078</c:v>
                </c:pt>
                <c:pt idx="6560">
                  <c:v>43704.713629440084</c:v>
                </c:pt>
                <c:pt idx="6561">
                  <c:v>43646.42764794828</c:v>
                </c:pt>
                <c:pt idx="6562">
                  <c:v>43607.3142957276</c:v>
                </c:pt>
                <c:pt idx="6563">
                  <c:v>43589.081832768308</c:v>
                </c:pt>
                <c:pt idx="6564">
                  <c:v>43538.204043440033</c:v>
                </c:pt>
                <c:pt idx="6565">
                  <c:v>43552.064004126369</c:v>
                </c:pt>
                <c:pt idx="6566">
                  <c:v>43510.437237644292</c:v>
                </c:pt>
                <c:pt idx="6567">
                  <c:v>43486.007301863123</c:v>
                </c:pt>
                <c:pt idx="6568">
                  <c:v>43422.177793978015</c:v>
                </c:pt>
                <c:pt idx="6569">
                  <c:v>43372.895659687434</c:v>
                </c:pt>
                <c:pt idx="6570">
                  <c:v>43303.805009687436</c:v>
                </c:pt>
                <c:pt idx="6571">
                  <c:v>43229.341938258862</c:v>
                </c:pt>
                <c:pt idx="6572">
                  <c:v>43218.259091830296</c:v>
                </c:pt>
                <c:pt idx="6573">
                  <c:v>43146.713627544581</c:v>
                </c:pt>
                <c:pt idx="6574">
                  <c:v>43151.768611044579</c:v>
                </c:pt>
                <c:pt idx="6575">
                  <c:v>43162.439266973743</c:v>
                </c:pt>
                <c:pt idx="6576">
                  <c:v>43190.016645504162</c:v>
                </c:pt>
                <c:pt idx="6577">
                  <c:v>43198.54265905152</c:v>
                </c:pt>
                <c:pt idx="6578">
                  <c:v>43242.071836777744</c:v>
                </c:pt>
                <c:pt idx="6579">
                  <c:v>43286.803385447492</c:v>
                </c:pt>
                <c:pt idx="6580">
                  <c:v>43331.445421072611</c:v>
                </c:pt>
                <c:pt idx="6581">
                  <c:v>43414.771935399971</c:v>
                </c:pt>
                <c:pt idx="6582">
                  <c:v>43487.801873724093</c:v>
                </c:pt>
                <c:pt idx="6583">
                  <c:v>43547.470065669761</c:v>
                </c:pt>
                <c:pt idx="6584">
                  <c:v>43607.235112944494</c:v>
                </c:pt>
                <c:pt idx="6585">
                  <c:v>43632.156395488746</c:v>
                </c:pt>
                <c:pt idx="6586">
                  <c:v>43709.062403236945</c:v>
                </c:pt>
                <c:pt idx="6587">
                  <c:v>43753.667776537288</c:v>
                </c:pt>
                <c:pt idx="6588">
                  <c:v>43840.717989026642</c:v>
                </c:pt>
                <c:pt idx="6589">
                  <c:v>43884.646765705693</c:v>
                </c:pt>
                <c:pt idx="6590">
                  <c:v>43930.588307265396</c:v>
                </c:pt>
                <c:pt idx="6591">
                  <c:v>44013.528412316569</c:v>
                </c:pt>
                <c:pt idx="6592">
                  <c:v>44076.74927387973</c:v>
                </c:pt>
                <c:pt idx="6593">
                  <c:v>44107.664117545974</c:v>
                </c:pt>
                <c:pt idx="6594">
                  <c:v>43962.879453260262</c:v>
                </c:pt>
                <c:pt idx="6595">
                  <c:v>43808.36607826026</c:v>
                </c:pt>
                <c:pt idx="6596">
                  <c:v>43731.619224688839</c:v>
                </c:pt>
                <c:pt idx="6597">
                  <c:v>43562.031510403125</c:v>
                </c:pt>
                <c:pt idx="6598">
                  <c:v>43429.601403260269</c:v>
                </c:pt>
                <c:pt idx="6599">
                  <c:v>43306.785949688834</c:v>
                </c:pt>
                <c:pt idx="6600">
                  <c:v>43206.269353260264</c:v>
                </c:pt>
                <c:pt idx="6601">
                  <c:v>43134.280628260261</c:v>
                </c:pt>
                <c:pt idx="6602">
                  <c:v>43071.245938974542</c:v>
                </c:pt>
                <c:pt idx="6603">
                  <c:v>43029.825053260261</c:v>
                </c:pt>
                <c:pt idx="6604">
                  <c:v>42989.551088974542</c:v>
                </c:pt>
                <c:pt idx="6605">
                  <c:v>42945.172353260263</c:v>
                </c:pt>
                <c:pt idx="6606">
                  <c:v>42890.334989686395</c:v>
                </c:pt>
                <c:pt idx="6607">
                  <c:v>42819.703408224988</c:v>
                </c:pt>
                <c:pt idx="6608">
                  <c:v>42827.526874886855</c:v>
                </c:pt>
                <c:pt idx="6609">
                  <c:v>42858.046547940532</c:v>
                </c:pt>
                <c:pt idx="6610">
                  <c:v>42946.637880094888</c:v>
                </c:pt>
                <c:pt idx="6611">
                  <c:v>43183.66376817011</c:v>
                </c:pt>
                <c:pt idx="6612">
                  <c:v>43384.949513186133</c:v>
                </c:pt>
                <c:pt idx="6613">
                  <c:v>43589.056234712145</c:v>
                </c:pt>
                <c:pt idx="6614">
                  <c:v>43693.622967674324</c:v>
                </c:pt>
                <c:pt idx="6615">
                  <c:v>43783.920978935224</c:v>
                </c:pt>
                <c:pt idx="6616">
                  <c:v>43790.985889923308</c:v>
                </c:pt>
                <c:pt idx="6617">
                  <c:v>43799.511903470666</c:v>
                </c:pt>
                <c:pt idx="6618">
                  <c:v>43916.016506821652</c:v>
                </c:pt>
                <c:pt idx="6619">
                  <c:v>44029.332302017945</c:v>
                </c:pt>
                <c:pt idx="6620">
                  <c:v>44144.956898940698</c:v>
                </c:pt>
                <c:pt idx="6621">
                  <c:v>44265.326233676322</c:v>
                </c:pt>
                <c:pt idx="6622">
                  <c:v>44303.592915748945</c:v>
                </c:pt>
                <c:pt idx="6623">
                  <c:v>44355.16903471289</c:v>
                </c:pt>
                <c:pt idx="6624">
                  <c:v>44513.987135309777</c:v>
                </c:pt>
                <c:pt idx="6625">
                  <c:v>44682.783670169265</c:v>
                </c:pt>
                <c:pt idx="6626">
                  <c:v>44857.799968038526</c:v>
                </c:pt>
                <c:pt idx="6627">
                  <c:v>45035.243097245009</c:v>
                </c:pt>
                <c:pt idx="6628">
                  <c:v>45119.934317932304</c:v>
                </c:pt>
                <c:pt idx="6629">
                  <c:v>45204.372827053172</c:v>
                </c:pt>
                <c:pt idx="6630">
                  <c:v>45285.245651308556</c:v>
                </c:pt>
                <c:pt idx="6631">
                  <c:v>45313.235636637277</c:v>
                </c:pt>
                <c:pt idx="6632">
                  <c:v>45325.111425707226</c:v>
                </c:pt>
                <c:pt idx="6633">
                  <c:v>45333.637439254584</c:v>
                </c:pt>
                <c:pt idx="6634">
                  <c:v>45395.411216732944</c:v>
                </c:pt>
                <c:pt idx="6635">
                  <c:v>45324.087899545091</c:v>
                </c:pt>
                <c:pt idx="6636">
                  <c:v>45235.335324508611</c:v>
                </c:pt>
                <c:pt idx="6637">
                  <c:v>45151.885776619849</c:v>
                </c:pt>
                <c:pt idx="6638">
                  <c:v>45175.662752825883</c:v>
                </c:pt>
                <c:pt idx="6639">
                  <c:v>45239.928840064604</c:v>
                </c:pt>
                <c:pt idx="6640">
                  <c:v>45148.505173631173</c:v>
                </c:pt>
                <c:pt idx="6641">
                  <c:v>45013.013836487095</c:v>
                </c:pt>
                <c:pt idx="6642">
                  <c:v>44857.745907915669</c:v>
                </c:pt>
                <c:pt idx="6643">
                  <c:v>44776.864100772815</c:v>
                </c:pt>
                <c:pt idx="6644">
                  <c:v>44700.992529344236</c:v>
                </c:pt>
                <c:pt idx="6645">
                  <c:v>44645.64481505852</c:v>
                </c:pt>
                <c:pt idx="6646">
                  <c:v>44604.331797201376</c:v>
                </c:pt>
                <c:pt idx="6647">
                  <c:v>44582.144197201378</c:v>
                </c:pt>
                <c:pt idx="6648">
                  <c:v>44583.483263951377</c:v>
                </c:pt>
                <c:pt idx="6649">
                  <c:v>44615.246709227948</c:v>
                </c:pt>
                <c:pt idx="6650">
                  <c:v>44652.537235977026</c:v>
                </c:pt>
                <c:pt idx="6651">
                  <c:v>44692.596045751605</c:v>
                </c:pt>
                <c:pt idx="6652">
                  <c:v>44733.755148348602</c:v>
                </c:pt>
                <c:pt idx="6653">
                  <c:v>44742.28116189596</c:v>
                </c:pt>
                <c:pt idx="6654">
                  <c:v>44778.21282304234</c:v>
                </c:pt>
                <c:pt idx="6655">
                  <c:v>44843.988843681756</c:v>
                </c:pt>
                <c:pt idx="6656">
                  <c:v>44852.514857229115</c:v>
                </c:pt>
                <c:pt idx="6657">
                  <c:v>44891.948499719045</c:v>
                </c:pt>
                <c:pt idx="6658">
                  <c:v>45033.83499311364</c:v>
                </c:pt>
                <c:pt idx="6659">
                  <c:v>45225.079966355959</c:v>
                </c:pt>
                <c:pt idx="6660">
                  <c:v>45452.819035519133</c:v>
                </c:pt>
                <c:pt idx="6661">
                  <c:v>45695.296341911759</c:v>
                </c:pt>
                <c:pt idx="6662">
                  <c:v>45865.662536159769</c:v>
                </c:pt>
                <c:pt idx="6663">
                  <c:v>46078.020653530773</c:v>
                </c:pt>
                <c:pt idx="6664">
                  <c:v>46236.702763552821</c:v>
                </c:pt>
                <c:pt idx="6665">
                  <c:v>46268.818368028929</c:v>
                </c:pt>
                <c:pt idx="6666">
                  <c:v>46282.28732007448</c:v>
                </c:pt>
                <c:pt idx="6667">
                  <c:v>46290.813333621838</c:v>
                </c:pt>
                <c:pt idx="6668">
                  <c:v>46302.021361662861</c:v>
                </c:pt>
                <c:pt idx="6669">
                  <c:v>46323.909441704767</c:v>
                </c:pt>
                <c:pt idx="6670">
                  <c:v>46355.720503939599</c:v>
                </c:pt>
                <c:pt idx="6671">
                  <c:v>46407.077416406551</c:v>
                </c:pt>
                <c:pt idx="6672">
                  <c:v>46475.548708054965</c:v>
                </c:pt>
                <c:pt idx="6673">
                  <c:v>46552.491025667368</c:v>
                </c:pt>
                <c:pt idx="6674">
                  <c:v>46591.597924208429</c:v>
                </c:pt>
                <c:pt idx="6675">
                  <c:v>46672.654867606841</c:v>
                </c:pt>
                <c:pt idx="6676">
                  <c:v>46753.222934632206</c:v>
                </c:pt>
                <c:pt idx="6677">
                  <c:v>46828.852340612582</c:v>
                </c:pt>
                <c:pt idx="6678">
                  <c:v>46889.849022827009</c:v>
                </c:pt>
                <c:pt idx="6679">
                  <c:v>47062.976207654625</c:v>
                </c:pt>
                <c:pt idx="6680">
                  <c:v>47199.063328583834</c:v>
                </c:pt>
                <c:pt idx="6681">
                  <c:v>47343.164152386758</c:v>
                </c:pt>
                <c:pt idx="6682">
                  <c:v>47577.519182646181</c:v>
                </c:pt>
                <c:pt idx="6683">
                  <c:v>47746.264772546194</c:v>
                </c:pt>
                <c:pt idx="6684">
                  <c:v>47819.53065127803</c:v>
                </c:pt>
                <c:pt idx="6685">
                  <c:v>47898.54343577796</c:v>
                </c:pt>
                <c:pt idx="6686">
                  <c:v>47974.553812347192</c:v>
                </c:pt>
                <c:pt idx="6687">
                  <c:v>47983.079825894543</c:v>
                </c:pt>
                <c:pt idx="6688">
                  <c:v>47890.955808031322</c:v>
                </c:pt>
                <c:pt idx="6689">
                  <c:v>47898.02791292953</c:v>
                </c:pt>
                <c:pt idx="6690">
                  <c:v>47889.792248643818</c:v>
                </c:pt>
                <c:pt idx="6691">
                  <c:v>47869.473666500962</c:v>
                </c:pt>
                <c:pt idx="6692">
                  <c:v>47851.247712929537</c:v>
                </c:pt>
                <c:pt idx="6693">
                  <c:v>47866.927775417673</c:v>
                </c:pt>
                <c:pt idx="6694">
                  <c:v>47872.268684417664</c:v>
                </c:pt>
                <c:pt idx="6695">
                  <c:v>47921.680754523797</c:v>
                </c:pt>
                <c:pt idx="6696">
                  <c:v>47987.591566285038</c:v>
                </c:pt>
                <c:pt idx="6697">
                  <c:v>48062.903542567939</c:v>
                </c:pt>
                <c:pt idx="6698">
                  <c:v>48143.283437493184</c:v>
                </c:pt>
                <c:pt idx="6699">
                  <c:v>48101.691519636042</c:v>
                </c:pt>
                <c:pt idx="6700">
                  <c:v>48141.780889983369</c:v>
                </c:pt>
                <c:pt idx="6701">
                  <c:v>48219.059729981607</c:v>
                </c:pt>
                <c:pt idx="6702">
                  <c:v>48282.926660152654</c:v>
                </c:pt>
                <c:pt idx="6703">
                  <c:v>48332.327101675604</c:v>
                </c:pt>
                <c:pt idx="6704">
                  <c:v>48382.026655689762</c:v>
                </c:pt>
                <c:pt idx="6705">
                  <c:v>48394.972387273403</c:v>
                </c:pt>
                <c:pt idx="6706">
                  <c:v>48550.606334457785</c:v>
                </c:pt>
                <c:pt idx="6707">
                  <c:v>48719.359965143391</c:v>
                </c:pt>
                <c:pt idx="6708">
                  <c:v>48893.867019816695</c:v>
                </c:pt>
                <c:pt idx="6709">
                  <c:v>48935.392018903418</c:v>
                </c:pt>
                <c:pt idx="6710">
                  <c:v>48989.980385698662</c:v>
                </c:pt>
                <c:pt idx="6711">
                  <c:v>49000.339236045096</c:v>
                </c:pt>
                <c:pt idx="6712">
                  <c:v>49008.865249592454</c:v>
                </c:pt>
                <c:pt idx="6713">
                  <c:v>48862.893516013733</c:v>
                </c:pt>
                <c:pt idx="6714">
                  <c:v>48696.424623156592</c:v>
                </c:pt>
                <c:pt idx="6715">
                  <c:v>48538.218966013737</c:v>
                </c:pt>
                <c:pt idx="6716">
                  <c:v>48457.337158870876</c:v>
                </c:pt>
                <c:pt idx="6717">
                  <c:v>48300.187876728021</c:v>
                </c:pt>
                <c:pt idx="6718">
                  <c:v>48164.317005299454</c:v>
                </c:pt>
                <c:pt idx="6719">
                  <c:v>48038.734855299452</c:v>
                </c:pt>
                <c:pt idx="6720">
                  <c:v>47963.932519585163</c:v>
                </c:pt>
                <c:pt idx="6721">
                  <c:v>47890.394444585159</c:v>
                </c:pt>
                <c:pt idx="6722">
                  <c:v>47818.540823156589</c:v>
                </c:pt>
                <c:pt idx="6723">
                  <c:v>47758.946898156588</c:v>
                </c:pt>
                <c:pt idx="6724">
                  <c:v>47700.067283870878</c:v>
                </c:pt>
                <c:pt idx="6725">
                  <c:v>47636.760955299447</c:v>
                </c:pt>
                <c:pt idx="6726">
                  <c:v>47557.478212442307</c:v>
                </c:pt>
                <c:pt idx="6727">
                  <c:v>47459.37503813592</c:v>
                </c:pt>
                <c:pt idx="6728">
                  <c:v>47467.768492044808</c:v>
                </c:pt>
                <c:pt idx="6729">
                  <c:v>47493.554992928373</c:v>
                </c:pt>
                <c:pt idx="6730">
                  <c:v>47502.081006475732</c:v>
                </c:pt>
                <c:pt idx="6731">
                  <c:v>47582.726472313348</c:v>
                </c:pt>
                <c:pt idx="6732">
                  <c:v>47767.580999808131</c:v>
                </c:pt>
                <c:pt idx="6733">
                  <c:v>47955.401386683065</c:v>
                </c:pt>
                <c:pt idx="6734">
                  <c:v>48003.323952666105</c:v>
                </c:pt>
                <c:pt idx="6735">
                  <c:v>48044.534753084547</c:v>
                </c:pt>
                <c:pt idx="6736">
                  <c:v>48065.693227531403</c:v>
                </c:pt>
                <c:pt idx="6737">
                  <c:v>47935.509824653593</c:v>
                </c:pt>
                <c:pt idx="6738">
                  <c:v>47761.113088939303</c:v>
                </c:pt>
                <c:pt idx="6739">
                  <c:v>47580.961624653588</c:v>
                </c:pt>
                <c:pt idx="6740">
                  <c:v>47404.753960367874</c:v>
                </c:pt>
                <c:pt idx="6741">
                  <c:v>47333.520378225017</c:v>
                </c:pt>
                <c:pt idx="6742">
                  <c:v>47199.208917510732</c:v>
                </c:pt>
                <c:pt idx="6743">
                  <c:v>47073.898406796441</c:v>
                </c:pt>
                <c:pt idx="6744">
                  <c:v>46999.397892510729</c:v>
                </c:pt>
                <c:pt idx="6745">
                  <c:v>47007.923906058088</c:v>
                </c:pt>
                <c:pt idx="6746">
                  <c:v>47016.449919605438</c:v>
                </c:pt>
                <c:pt idx="6747">
                  <c:v>47056.467503657157</c:v>
                </c:pt>
                <c:pt idx="6748">
                  <c:v>47064.993517204515</c:v>
                </c:pt>
                <c:pt idx="6749">
                  <c:v>47100.22334164886</c:v>
                </c:pt>
                <c:pt idx="6750">
                  <c:v>47120.891413999008</c:v>
                </c:pt>
                <c:pt idx="6751">
                  <c:v>47256.182525004719</c:v>
                </c:pt>
                <c:pt idx="6752">
                  <c:v>47424.530996614834</c:v>
                </c:pt>
                <c:pt idx="6753">
                  <c:v>47598.849409632399</c:v>
                </c:pt>
                <c:pt idx="6754">
                  <c:v>47785.261637387288</c:v>
                </c:pt>
                <c:pt idx="6755">
                  <c:v>47982.236186353832</c:v>
                </c:pt>
                <c:pt idx="6756">
                  <c:v>48181.512950210046</c:v>
                </c:pt>
                <c:pt idx="6757">
                  <c:v>48345.155672993846</c:v>
                </c:pt>
                <c:pt idx="6758">
                  <c:v>48417.560186597184</c:v>
                </c:pt>
                <c:pt idx="6759">
                  <c:v>48579.118171424823</c:v>
                </c:pt>
                <c:pt idx="6760">
                  <c:v>48723.939589900074</c:v>
                </c:pt>
                <c:pt idx="6761">
                  <c:v>48731.765946548287</c:v>
                </c:pt>
                <c:pt idx="6762">
                  <c:v>48743.721187577954</c:v>
                </c:pt>
                <c:pt idx="6763">
                  <c:v>48727.125069720809</c:v>
                </c:pt>
                <c:pt idx="6764">
                  <c:v>48711.726176863667</c:v>
                </c:pt>
                <c:pt idx="6765">
                  <c:v>48557.675594720815</c:v>
                </c:pt>
                <c:pt idx="6766">
                  <c:v>48423.826926863672</c:v>
                </c:pt>
                <c:pt idx="6767">
                  <c:v>48296.906701863671</c:v>
                </c:pt>
                <c:pt idx="6768">
                  <c:v>48201.878941149385</c:v>
                </c:pt>
                <c:pt idx="6769">
                  <c:v>48120.206062577956</c:v>
                </c:pt>
                <c:pt idx="6770">
                  <c:v>48047.346369720814</c:v>
                </c:pt>
                <c:pt idx="6771">
                  <c:v>47986.907344720814</c:v>
                </c:pt>
                <c:pt idx="6772">
                  <c:v>47927.94724472081</c:v>
                </c:pt>
                <c:pt idx="6773">
                  <c:v>47856.757630435095</c:v>
                </c:pt>
                <c:pt idx="6774">
                  <c:v>47780.965955435102</c:v>
                </c:pt>
                <c:pt idx="6775">
                  <c:v>47683.760957558501</c:v>
                </c:pt>
                <c:pt idx="6776">
                  <c:v>47590.745804644204</c:v>
                </c:pt>
                <c:pt idx="6777">
                  <c:v>47501.894756725043</c:v>
                </c:pt>
                <c:pt idx="6778">
                  <c:v>47450.605167360285</c:v>
                </c:pt>
                <c:pt idx="6779">
                  <c:v>47459.131180907643</c:v>
                </c:pt>
                <c:pt idx="6780">
                  <c:v>47432.341884387868</c:v>
                </c:pt>
                <c:pt idx="6781">
                  <c:v>47440.867897935226</c:v>
                </c:pt>
                <c:pt idx="6782">
                  <c:v>47416.456022144332</c:v>
                </c:pt>
                <c:pt idx="6783">
                  <c:v>47426.4449501778</c:v>
                </c:pt>
                <c:pt idx="6784">
                  <c:v>47349.493985119436</c:v>
                </c:pt>
                <c:pt idx="6785">
                  <c:v>47202.946017968061</c:v>
                </c:pt>
                <c:pt idx="6786">
                  <c:v>47050.847214396628</c:v>
                </c:pt>
                <c:pt idx="6787">
                  <c:v>46893.275382253771</c:v>
                </c:pt>
                <c:pt idx="6788">
                  <c:v>46820.935121539485</c:v>
                </c:pt>
                <c:pt idx="6789">
                  <c:v>46654.747928682344</c:v>
                </c:pt>
                <c:pt idx="6790">
                  <c:v>46524.792757253766</c:v>
                </c:pt>
                <c:pt idx="6791">
                  <c:v>46399.683460825196</c:v>
                </c:pt>
                <c:pt idx="6792">
                  <c:v>46318.623360825193</c:v>
                </c:pt>
                <c:pt idx="6793">
                  <c:v>46238.978432253767</c:v>
                </c:pt>
                <c:pt idx="6794">
                  <c:v>46163.563317968052</c:v>
                </c:pt>
                <c:pt idx="6795">
                  <c:v>46120.824478682334</c:v>
                </c:pt>
                <c:pt idx="6796">
                  <c:v>46061.069582253767</c:v>
                </c:pt>
                <c:pt idx="6797">
                  <c:v>46000.791528682334</c:v>
                </c:pt>
                <c:pt idx="6798">
                  <c:v>46009.317542229692</c:v>
                </c:pt>
                <c:pt idx="6799">
                  <c:v>45944.017035798686</c:v>
                </c:pt>
                <c:pt idx="6800">
                  <c:v>45860.498710056432</c:v>
                </c:pt>
                <c:pt idx="6801">
                  <c:v>45903.922693317319</c:v>
                </c:pt>
                <c:pt idx="6802">
                  <c:v>45974.976027608296</c:v>
                </c:pt>
                <c:pt idx="6803">
                  <c:v>46189.099350611417</c:v>
                </c:pt>
                <c:pt idx="6804">
                  <c:v>46250.318551653669</c:v>
                </c:pt>
                <c:pt idx="6805">
                  <c:v>46320.161982747421</c:v>
                </c:pt>
                <c:pt idx="6806">
                  <c:v>46259.136641289668</c:v>
                </c:pt>
                <c:pt idx="6807">
                  <c:v>46161.671925568087</c:v>
                </c:pt>
                <c:pt idx="6808">
                  <c:v>46048.749118406988</c:v>
                </c:pt>
                <c:pt idx="6809">
                  <c:v>45889.265644830695</c:v>
                </c:pt>
                <c:pt idx="6810">
                  <c:v>45703.534798402121</c:v>
                </c:pt>
                <c:pt idx="6811">
                  <c:v>45511.54618768784</c:v>
                </c:pt>
                <c:pt idx="6812">
                  <c:v>45336.203744830695</c:v>
                </c:pt>
                <c:pt idx="6813">
                  <c:v>45181.435462687841</c:v>
                </c:pt>
                <c:pt idx="6814">
                  <c:v>45030.142441259268</c:v>
                </c:pt>
                <c:pt idx="6815">
                  <c:v>44906.039216259269</c:v>
                </c:pt>
                <c:pt idx="6816">
                  <c:v>44826.729680544981</c:v>
                </c:pt>
                <c:pt idx="6817">
                  <c:v>44747.929851973553</c:v>
                </c:pt>
                <c:pt idx="6818">
                  <c:v>44680.639480544982</c:v>
                </c:pt>
                <c:pt idx="6819">
                  <c:v>44619.616934116413</c:v>
                </c:pt>
                <c:pt idx="6820">
                  <c:v>44560.747380544984</c:v>
                </c:pt>
                <c:pt idx="6821">
                  <c:v>44501.284244830698</c:v>
                </c:pt>
                <c:pt idx="6822">
                  <c:v>44437.794050543765</c:v>
                </c:pt>
                <c:pt idx="6823">
                  <c:v>44362.614017676897</c:v>
                </c:pt>
                <c:pt idx="6824">
                  <c:v>44268.201064075067</c:v>
                </c:pt>
                <c:pt idx="6825">
                  <c:v>44271.245234181566</c:v>
                </c:pt>
                <c:pt idx="6826">
                  <c:v>44284.648989677858</c:v>
                </c:pt>
                <c:pt idx="6827">
                  <c:v>44289.426027296278</c:v>
                </c:pt>
                <c:pt idx="6828">
                  <c:v>44306.924952238944</c:v>
                </c:pt>
                <c:pt idx="6829">
                  <c:v>44315.450965786302</c:v>
                </c:pt>
                <c:pt idx="6830">
                  <c:v>44323.97697933366</c:v>
                </c:pt>
                <c:pt idx="6831">
                  <c:v>44399.916102452022</c:v>
                </c:pt>
                <c:pt idx="6832">
                  <c:v>44556.329686514786</c:v>
                </c:pt>
                <c:pt idx="6833">
                  <c:v>44563.519600360611</c:v>
                </c:pt>
                <c:pt idx="6834">
                  <c:v>44406.682200360614</c:v>
                </c:pt>
                <c:pt idx="6835">
                  <c:v>44314.844275360614</c:v>
                </c:pt>
                <c:pt idx="6836">
                  <c:v>44151.427168217757</c:v>
                </c:pt>
                <c:pt idx="6837">
                  <c:v>44084.348661074895</c:v>
                </c:pt>
                <c:pt idx="6838">
                  <c:v>43953.910575360613</c:v>
                </c:pt>
                <c:pt idx="6839">
                  <c:v>43826.380961074901</c:v>
                </c:pt>
                <c:pt idx="6840">
                  <c:v>43753.952953932043</c:v>
                </c:pt>
                <c:pt idx="6841">
                  <c:v>43682.316353932045</c:v>
                </c:pt>
                <c:pt idx="6842">
                  <c:v>43619.59354678919</c:v>
                </c:pt>
                <c:pt idx="6843">
                  <c:v>43578.504664646331</c:v>
                </c:pt>
                <c:pt idx="6844">
                  <c:v>43520.178389646331</c:v>
                </c:pt>
                <c:pt idx="6845">
                  <c:v>43448.435436074906</c:v>
                </c:pt>
                <c:pt idx="6846">
                  <c:v>43370.118521789191</c:v>
                </c:pt>
                <c:pt idx="6847">
                  <c:v>43274.47293462688</c:v>
                </c:pt>
                <c:pt idx="6848">
                  <c:v>43176.780188167912</c:v>
                </c:pt>
                <c:pt idx="6849">
                  <c:v>43090.637533829911</c:v>
                </c:pt>
                <c:pt idx="6850">
                  <c:v>43051.39204230527</c:v>
                </c:pt>
                <c:pt idx="6851">
                  <c:v>43059.918055852628</c:v>
                </c:pt>
                <c:pt idx="6852">
                  <c:v>43068.444069399979</c:v>
                </c:pt>
                <c:pt idx="6853">
                  <c:v>43043.383249291757</c:v>
                </c:pt>
                <c:pt idx="6854">
                  <c:v>43027.347282018782</c:v>
                </c:pt>
                <c:pt idx="6855">
                  <c:v>42994.006813352506</c:v>
                </c:pt>
                <c:pt idx="6856">
                  <c:v>42905.607904743381</c:v>
                </c:pt>
                <c:pt idx="6857">
                  <c:v>42749.142645452797</c:v>
                </c:pt>
                <c:pt idx="6858">
                  <c:v>42563.160281167089</c:v>
                </c:pt>
                <c:pt idx="6859">
                  <c:v>42372.354520452805</c:v>
                </c:pt>
                <c:pt idx="6860">
                  <c:v>42208.253284738516</c:v>
                </c:pt>
                <c:pt idx="6861">
                  <c:v>42052.110074024225</c:v>
                </c:pt>
                <c:pt idx="6862">
                  <c:v>41917.657763309937</c:v>
                </c:pt>
                <c:pt idx="6863">
                  <c:v>41813.015349024223</c:v>
                </c:pt>
                <c:pt idx="6864">
                  <c:v>41814.92626677423</c:v>
                </c:pt>
                <c:pt idx="6865">
                  <c:v>41823.45228032158</c:v>
                </c:pt>
                <c:pt idx="6866">
                  <c:v>41777.614741035868</c:v>
                </c:pt>
                <c:pt idx="6867">
                  <c:v>41786.140754583226</c:v>
                </c:pt>
                <c:pt idx="6868">
                  <c:v>41745.595151011796</c:v>
                </c:pt>
                <c:pt idx="6869">
                  <c:v>41754.121164559154</c:v>
                </c:pt>
                <c:pt idx="6870">
                  <c:v>41762.647178106512</c:v>
                </c:pt>
                <c:pt idx="6871">
                  <c:v>41771.17319165387</c:v>
                </c:pt>
                <c:pt idx="6872">
                  <c:v>41779.699205201221</c:v>
                </c:pt>
                <c:pt idx="6873">
                  <c:v>41724.549074409108</c:v>
                </c:pt>
                <c:pt idx="6874">
                  <c:v>41749.510066866787</c:v>
                </c:pt>
                <c:pt idx="6875">
                  <c:v>41789.447421896315</c:v>
                </c:pt>
                <c:pt idx="6876">
                  <c:v>41841.17631461846</c:v>
                </c:pt>
                <c:pt idx="6877">
                  <c:v>41866.471076546477</c:v>
                </c:pt>
                <c:pt idx="6878">
                  <c:v>41887.43056036441</c:v>
                </c:pt>
                <c:pt idx="6879">
                  <c:v>41897.616586055039</c:v>
                </c:pt>
                <c:pt idx="6880">
                  <c:v>41832.459775304276</c:v>
                </c:pt>
                <c:pt idx="6881">
                  <c:v>41681.433048156556</c:v>
                </c:pt>
                <c:pt idx="6882">
                  <c:v>41525.199291013698</c:v>
                </c:pt>
                <c:pt idx="6883">
                  <c:v>41358.069780299411</c:v>
                </c:pt>
                <c:pt idx="6884">
                  <c:v>41198.012951727978</c:v>
                </c:pt>
                <c:pt idx="6885">
                  <c:v>41027.469469585121</c:v>
                </c:pt>
                <c:pt idx="6886">
                  <c:v>40873.546287442266</c:v>
                </c:pt>
                <c:pt idx="6887">
                  <c:v>40763.169266013698</c:v>
                </c:pt>
                <c:pt idx="6888">
                  <c:v>40666.843673156553</c:v>
                </c:pt>
                <c:pt idx="6889">
                  <c:v>40584.577212442266</c:v>
                </c:pt>
                <c:pt idx="6890">
                  <c:v>40521.069669585122</c:v>
                </c:pt>
                <c:pt idx="6891">
                  <c:v>40461.878173156547</c:v>
                </c:pt>
                <c:pt idx="6892">
                  <c:v>40403.250076727978</c:v>
                </c:pt>
                <c:pt idx="6893">
                  <c:v>40340.12484101369</c:v>
                </c:pt>
                <c:pt idx="6894">
                  <c:v>40261.97895887083</c:v>
                </c:pt>
                <c:pt idx="6895">
                  <c:v>40180.540036006394</c:v>
                </c:pt>
                <c:pt idx="6896">
                  <c:v>40098.693530974779</c:v>
                </c:pt>
                <c:pt idx="6897">
                  <c:v>40106.289880540811</c:v>
                </c:pt>
                <c:pt idx="6898">
                  <c:v>40163.388750714839</c:v>
                </c:pt>
                <c:pt idx="6899">
                  <c:v>40234.688494925205</c:v>
                </c:pt>
                <c:pt idx="6900">
                  <c:v>40317.535693413913</c:v>
                </c:pt>
                <c:pt idx="6901">
                  <c:v>40404.025208699532</c:v>
                </c:pt>
                <c:pt idx="6902">
                  <c:v>40585.521740666554</c:v>
                </c:pt>
                <c:pt idx="6903">
                  <c:v>40622.524443696333</c:v>
                </c:pt>
                <c:pt idx="6904">
                  <c:v>40634.811686134242</c:v>
                </c:pt>
                <c:pt idx="6905">
                  <c:v>40497.048369700802</c:v>
                </c:pt>
                <c:pt idx="6906">
                  <c:v>40415.673587557947</c:v>
                </c:pt>
                <c:pt idx="6907">
                  <c:v>40327.678855415092</c:v>
                </c:pt>
                <c:pt idx="6908">
                  <c:v>40165.569641129376</c:v>
                </c:pt>
                <c:pt idx="6909">
                  <c:v>40009.879162557947</c:v>
                </c:pt>
                <c:pt idx="6910">
                  <c:v>39872.992158986519</c:v>
                </c:pt>
                <c:pt idx="6911">
                  <c:v>39765.110194700806</c:v>
                </c:pt>
                <c:pt idx="6912">
                  <c:v>39690.006037557949</c:v>
                </c:pt>
                <c:pt idx="6913">
                  <c:v>39635.808044700803</c:v>
                </c:pt>
                <c:pt idx="6914">
                  <c:v>39590.825666129371</c:v>
                </c:pt>
                <c:pt idx="6915">
                  <c:v>39548.962108986518</c:v>
                </c:pt>
                <c:pt idx="6916">
                  <c:v>39507.631769700805</c:v>
                </c:pt>
                <c:pt idx="6917">
                  <c:v>39443.721798272236</c:v>
                </c:pt>
                <c:pt idx="6918">
                  <c:v>39366.099073272235</c:v>
                </c:pt>
                <c:pt idx="6919">
                  <c:v>39268.046521836368</c:v>
                </c:pt>
                <c:pt idx="6920">
                  <c:v>39187.415621094115</c:v>
                </c:pt>
                <c:pt idx="6921">
                  <c:v>39195.941634641473</c:v>
                </c:pt>
                <c:pt idx="6922">
                  <c:v>39211.170654014604</c:v>
                </c:pt>
                <c:pt idx="6923">
                  <c:v>39246.508633542122</c:v>
                </c:pt>
                <c:pt idx="6924">
                  <c:v>39255.034647089473</c:v>
                </c:pt>
                <c:pt idx="6925">
                  <c:v>39263.560660636831</c:v>
                </c:pt>
                <c:pt idx="6926">
                  <c:v>39300.685386270059</c:v>
                </c:pt>
                <c:pt idx="6927">
                  <c:v>39266.799729078557</c:v>
                </c:pt>
                <c:pt idx="6928">
                  <c:v>39271.044823066637</c:v>
                </c:pt>
                <c:pt idx="6929">
                  <c:v>39137.378990205849</c:v>
                </c:pt>
                <c:pt idx="6930">
                  <c:v>38979.485215205852</c:v>
                </c:pt>
                <c:pt idx="6931">
                  <c:v>38795.832622348709</c:v>
                </c:pt>
                <c:pt idx="6932">
                  <c:v>38637.184293777282</c:v>
                </c:pt>
                <c:pt idx="6933">
                  <c:v>38463.733265205854</c:v>
                </c:pt>
                <c:pt idx="6934">
                  <c:v>38309.387533062996</c:v>
                </c:pt>
                <c:pt idx="6935">
                  <c:v>38179.911886634422</c:v>
                </c:pt>
                <c:pt idx="6936">
                  <c:v>38074.515843777277</c:v>
                </c:pt>
                <c:pt idx="6937">
                  <c:v>37999.408297348702</c:v>
                </c:pt>
                <c:pt idx="6938">
                  <c:v>37926.417815205845</c:v>
                </c:pt>
                <c:pt idx="6939">
                  <c:v>37865.566300920131</c:v>
                </c:pt>
                <c:pt idx="6940">
                  <c:v>37806.022679491558</c:v>
                </c:pt>
                <c:pt idx="6941">
                  <c:v>37735.124825920131</c:v>
                </c:pt>
                <c:pt idx="6942">
                  <c:v>37651.500168777275</c:v>
                </c:pt>
                <c:pt idx="6943">
                  <c:v>37553.433041629556</c:v>
                </c:pt>
                <c:pt idx="6944">
                  <c:v>37447.897772324388</c:v>
                </c:pt>
                <c:pt idx="6945">
                  <c:v>37353.110191556596</c:v>
                </c:pt>
                <c:pt idx="6946">
                  <c:v>37293.544605726791</c:v>
                </c:pt>
                <c:pt idx="6947">
                  <c:v>37275.232609109735</c:v>
                </c:pt>
                <c:pt idx="6948">
                  <c:v>37274.309235363195</c:v>
                </c:pt>
                <c:pt idx="6949">
                  <c:v>37266.284834462858</c:v>
                </c:pt>
                <c:pt idx="6950">
                  <c:v>37261.173357893233</c:v>
                </c:pt>
                <c:pt idx="6951">
                  <c:v>37233.280155660388</c:v>
                </c:pt>
                <c:pt idx="6952">
                  <c:v>37147.908692043966</c:v>
                </c:pt>
                <c:pt idx="6953">
                  <c:v>36995.647269897461</c:v>
                </c:pt>
                <c:pt idx="6954">
                  <c:v>36812.180084183172</c:v>
                </c:pt>
                <c:pt idx="6955">
                  <c:v>36622.88774489746</c:v>
                </c:pt>
                <c:pt idx="6956">
                  <c:v>36442.519259183173</c:v>
                </c:pt>
                <c:pt idx="6957">
                  <c:v>36268.066473468891</c:v>
                </c:pt>
                <c:pt idx="6958">
                  <c:v>36109.700769897456</c:v>
                </c:pt>
                <c:pt idx="6959">
                  <c:v>35973.066209183176</c:v>
                </c:pt>
                <c:pt idx="6960">
                  <c:v>35864.601648468888</c:v>
                </c:pt>
                <c:pt idx="6961">
                  <c:v>35776.721309183173</c:v>
                </c:pt>
                <c:pt idx="6962">
                  <c:v>35701.054677040316</c:v>
                </c:pt>
                <c:pt idx="6963">
                  <c:v>35631.836962754598</c:v>
                </c:pt>
                <c:pt idx="6964">
                  <c:v>35563.776230611744</c:v>
                </c:pt>
                <c:pt idx="6965">
                  <c:v>35493.763719897463</c:v>
                </c:pt>
                <c:pt idx="6966">
                  <c:v>35418.388848468887</c:v>
                </c:pt>
                <c:pt idx="6967">
                  <c:v>35327.992299892598</c:v>
                </c:pt>
                <c:pt idx="6968">
                  <c:v>35216.327793437275</c:v>
                </c:pt>
                <c:pt idx="6969">
                  <c:v>35100.105856232396</c:v>
                </c:pt>
                <c:pt idx="6970">
                  <c:v>35027.898020353947</c:v>
                </c:pt>
                <c:pt idx="6971">
                  <c:v>34949.037525951499</c:v>
                </c:pt>
                <c:pt idx="6972">
                  <c:v>34852.776045889477</c:v>
                </c:pt>
                <c:pt idx="6973">
                  <c:v>34763.000242263326</c:v>
                </c:pt>
                <c:pt idx="6974">
                  <c:v>34684.835925763015</c:v>
                </c:pt>
                <c:pt idx="6975">
                  <c:v>34614.419462803722</c:v>
                </c:pt>
                <c:pt idx="6976">
                  <c:v>34507.313882759947</c:v>
                </c:pt>
                <c:pt idx="6977">
                  <c:v>34345.210108471802</c:v>
                </c:pt>
                <c:pt idx="6978">
                  <c:v>34156.752808471807</c:v>
                </c:pt>
                <c:pt idx="6979">
                  <c:v>33960.659426328944</c:v>
                </c:pt>
                <c:pt idx="6980">
                  <c:v>33777.433697757522</c:v>
                </c:pt>
                <c:pt idx="6981">
                  <c:v>33613.484297757517</c:v>
                </c:pt>
                <c:pt idx="6982">
                  <c:v>33470.265715614667</c:v>
                </c:pt>
                <c:pt idx="6983">
                  <c:v>33334.657347757522</c:v>
                </c:pt>
                <c:pt idx="6984">
                  <c:v>33225.186715614662</c:v>
                </c:pt>
                <c:pt idx="6985">
                  <c:v>33143.55982632895</c:v>
                </c:pt>
                <c:pt idx="6986">
                  <c:v>33074.176826328949</c:v>
                </c:pt>
                <c:pt idx="6987">
                  <c:v>33003.178365614658</c:v>
                </c:pt>
                <c:pt idx="6988">
                  <c:v>32942.9908584718</c:v>
                </c:pt>
                <c:pt idx="6989">
                  <c:v>32882.541772757519</c:v>
                </c:pt>
                <c:pt idx="6990">
                  <c:v>32818.943683471807</c:v>
                </c:pt>
                <c:pt idx="6991">
                  <c:v>32744.677433465724</c:v>
                </c:pt>
                <c:pt idx="6992">
                  <c:v>32655.616460564801</c:v>
                </c:pt>
                <c:pt idx="6993">
                  <c:v>32545.830607644428</c:v>
                </c:pt>
                <c:pt idx="6994">
                  <c:v>32547.843606352719</c:v>
                </c:pt>
                <c:pt idx="6995">
                  <c:v>32551.844304415776</c:v>
                </c:pt>
                <c:pt idx="6996">
                  <c:v>32579.929290272819</c:v>
                </c:pt>
                <c:pt idx="6997">
                  <c:v>32588.455303820178</c:v>
                </c:pt>
                <c:pt idx="6998">
                  <c:v>32596.981317367532</c:v>
                </c:pt>
                <c:pt idx="6999">
                  <c:v>32540.364703027095</c:v>
                </c:pt>
                <c:pt idx="7000">
                  <c:v>32437.66378229214</c:v>
                </c:pt>
                <c:pt idx="7001">
                  <c:v>32280.88787228971</c:v>
                </c:pt>
                <c:pt idx="7002">
                  <c:v>32085.196918718277</c:v>
                </c:pt>
                <c:pt idx="7003">
                  <c:v>31879.374825861138</c:v>
                </c:pt>
                <c:pt idx="7004">
                  <c:v>31682.818650861136</c:v>
                </c:pt>
                <c:pt idx="7005">
                  <c:v>31513.130329432566</c:v>
                </c:pt>
                <c:pt idx="7006">
                  <c:v>31363.482950861136</c:v>
                </c:pt>
                <c:pt idx="7007">
                  <c:v>31234.031740146853</c:v>
                </c:pt>
                <c:pt idx="7008">
                  <c:v>31142.79686871828</c:v>
                </c:pt>
                <c:pt idx="7009">
                  <c:v>31071.170329432567</c:v>
                </c:pt>
                <c:pt idx="7010">
                  <c:v>31009.071286575425</c:v>
                </c:pt>
                <c:pt idx="7011">
                  <c:v>30950.121247289713</c:v>
                </c:pt>
                <c:pt idx="7012">
                  <c:v>30883.559561575425</c:v>
                </c:pt>
                <c:pt idx="7013">
                  <c:v>30812.309583004</c:v>
                </c:pt>
                <c:pt idx="7014">
                  <c:v>30753.252265146857</c:v>
                </c:pt>
                <c:pt idx="7015">
                  <c:v>30654.853134427707</c:v>
                </c:pt>
                <c:pt idx="7016">
                  <c:v>30571.755616546248</c:v>
                </c:pt>
                <c:pt idx="7017">
                  <c:v>30577.623992667643</c:v>
                </c:pt>
                <c:pt idx="7018">
                  <c:v>30527.672478302888</c:v>
                </c:pt>
                <c:pt idx="7019">
                  <c:v>30536.198491850246</c:v>
                </c:pt>
                <c:pt idx="7020">
                  <c:v>30495.72274750251</c:v>
                </c:pt>
                <c:pt idx="7021">
                  <c:v>30459.54879317059</c:v>
                </c:pt>
                <c:pt idx="7022">
                  <c:v>30422.517224565112</c:v>
                </c:pt>
                <c:pt idx="7023">
                  <c:v>30377.744451676357</c:v>
                </c:pt>
                <c:pt idx="7024">
                  <c:v>30301.588115231978</c:v>
                </c:pt>
                <c:pt idx="7025">
                  <c:v>30162.183160230761</c:v>
                </c:pt>
                <c:pt idx="7026">
                  <c:v>30075.285045945046</c:v>
                </c:pt>
                <c:pt idx="7027">
                  <c:v>29981.364553087904</c:v>
                </c:pt>
                <c:pt idx="7028">
                  <c:v>29898.037992373615</c:v>
                </c:pt>
                <c:pt idx="7029">
                  <c:v>29821.784113802183</c:v>
                </c:pt>
                <c:pt idx="7030">
                  <c:v>29764.917231659329</c:v>
                </c:pt>
                <c:pt idx="7031">
                  <c:v>29737.648970945047</c:v>
                </c:pt>
                <c:pt idx="7032">
                  <c:v>29755.244183863455</c:v>
                </c:pt>
                <c:pt idx="7033">
                  <c:v>29783.035834877974</c:v>
                </c:pt>
                <c:pt idx="7034">
                  <c:v>29816.023311131314</c:v>
                </c:pt>
                <c:pt idx="7035">
                  <c:v>29850.812368249237</c:v>
                </c:pt>
                <c:pt idx="7036">
                  <c:v>29885.17018546267</c:v>
                </c:pt>
                <c:pt idx="7037">
                  <c:v>29913.145445338323</c:v>
                </c:pt>
                <c:pt idx="7038">
                  <c:v>29921.671458885678</c:v>
                </c:pt>
                <c:pt idx="7039">
                  <c:v>29930.197472433036</c:v>
                </c:pt>
                <c:pt idx="7040">
                  <c:v>29955.974468838209</c:v>
                </c:pt>
                <c:pt idx="7041">
                  <c:v>29964.500482385563</c:v>
                </c:pt>
                <c:pt idx="7042">
                  <c:v>29973.026495932922</c:v>
                </c:pt>
                <c:pt idx="7043">
                  <c:v>29982.490136274348</c:v>
                </c:pt>
                <c:pt idx="7044">
                  <c:v>29991.016149821702</c:v>
                </c:pt>
                <c:pt idx="7045">
                  <c:v>30008.142593863293</c:v>
                </c:pt>
                <c:pt idx="7046">
                  <c:v>30027.30405072352</c:v>
                </c:pt>
                <c:pt idx="7047">
                  <c:v>30041.717180299391</c:v>
                </c:pt>
                <c:pt idx="7048">
                  <c:v>30038.233159576594</c:v>
                </c:pt>
                <c:pt idx="7049">
                  <c:v>30038.851368076594</c:v>
                </c:pt>
                <c:pt idx="7050">
                  <c:v>30017.486471648019</c:v>
                </c:pt>
                <c:pt idx="7051">
                  <c:v>29991.292432362308</c:v>
                </c:pt>
                <c:pt idx="7052">
                  <c:v>29976.718518076592</c:v>
                </c:pt>
                <c:pt idx="7053">
                  <c:v>29989.876582311979</c:v>
                </c:pt>
                <c:pt idx="7054">
                  <c:v>29994.379433811981</c:v>
                </c:pt>
                <c:pt idx="7055">
                  <c:v>30002.905447359335</c:v>
                </c:pt>
                <c:pt idx="7056">
                  <c:v>30003.224055859337</c:v>
                </c:pt>
                <c:pt idx="7057">
                  <c:v>30011.750069406691</c:v>
                </c:pt>
                <c:pt idx="7058">
                  <c:v>30020.276082954049</c:v>
                </c:pt>
                <c:pt idx="7059">
                  <c:v>30029.121867280403</c:v>
                </c:pt>
                <c:pt idx="7060">
                  <c:v>29987.882074423258</c:v>
                </c:pt>
                <c:pt idx="7061">
                  <c:v>29996.408087970613</c:v>
                </c:pt>
                <c:pt idx="7062">
                  <c:v>30004.934101517971</c:v>
                </c:pt>
                <c:pt idx="7063">
                  <c:v>30003.659953659611</c:v>
                </c:pt>
                <c:pt idx="7064">
                  <c:v>30012.185967206966</c:v>
                </c:pt>
                <c:pt idx="7065">
                  <c:v>30052.855950361052</c:v>
                </c:pt>
                <c:pt idx="7066">
                  <c:v>30102.753874616697</c:v>
                </c:pt>
                <c:pt idx="7067">
                  <c:v>30159.721017483207</c:v>
                </c:pt>
                <c:pt idx="7068">
                  <c:v>30316.96075075788</c:v>
                </c:pt>
                <c:pt idx="7069">
                  <c:v>30397.06701107524</c:v>
                </c:pt>
                <c:pt idx="7070">
                  <c:v>30473.909326268222</c:v>
                </c:pt>
                <c:pt idx="7071">
                  <c:v>30677.489651056581</c:v>
                </c:pt>
                <c:pt idx="7072">
                  <c:v>30858.650200094584</c:v>
                </c:pt>
                <c:pt idx="7073">
                  <c:v>31007.305536811968</c:v>
                </c:pt>
                <c:pt idx="7074">
                  <c:v>31181.903345320257</c:v>
                </c:pt>
                <c:pt idx="7075">
                  <c:v>31352.532190297999</c:v>
                </c:pt>
                <c:pt idx="7076">
                  <c:v>31531.052484598455</c:v>
                </c:pt>
                <c:pt idx="7077">
                  <c:v>31680.980841386063</c:v>
                </c:pt>
                <c:pt idx="7078">
                  <c:v>31711.295795241149</c:v>
                </c:pt>
                <c:pt idx="7079">
                  <c:v>31680.848348812578</c:v>
                </c:pt>
                <c:pt idx="7080">
                  <c:v>31679.929098812579</c:v>
                </c:pt>
                <c:pt idx="7081">
                  <c:v>31688.455112359934</c:v>
                </c:pt>
                <c:pt idx="7082">
                  <c:v>31727.580679373717</c:v>
                </c:pt>
                <c:pt idx="7083">
                  <c:v>31809.781757330504</c:v>
                </c:pt>
                <c:pt idx="7084">
                  <c:v>31892.166314170208</c:v>
                </c:pt>
                <c:pt idx="7085">
                  <c:v>31929.070194710534</c:v>
                </c:pt>
                <c:pt idx="7086">
                  <c:v>31954.351785895946</c:v>
                </c:pt>
                <c:pt idx="7087">
                  <c:v>31963.540439328597</c:v>
                </c:pt>
                <c:pt idx="7088">
                  <c:v>32009.423953036858</c:v>
                </c:pt>
                <c:pt idx="7089">
                  <c:v>32069.090959852259</c:v>
                </c:pt>
                <c:pt idx="7090">
                  <c:v>32149.013252848999</c:v>
                </c:pt>
                <c:pt idx="7091">
                  <c:v>32333.138808012725</c:v>
                </c:pt>
                <c:pt idx="7092">
                  <c:v>32423.657295933263</c:v>
                </c:pt>
                <c:pt idx="7093">
                  <c:v>32478.031459974289</c:v>
                </c:pt>
                <c:pt idx="7094">
                  <c:v>32567.53923147875</c:v>
                </c:pt>
                <c:pt idx="7095">
                  <c:v>32780.119507289281</c:v>
                </c:pt>
                <c:pt idx="7096">
                  <c:v>32781.237276024382</c:v>
                </c:pt>
                <c:pt idx="7097">
                  <c:v>32715.624860308882</c:v>
                </c:pt>
                <c:pt idx="7098">
                  <c:v>32546.100899594596</c:v>
                </c:pt>
                <c:pt idx="7099">
                  <c:v>32374.655342451741</c:v>
                </c:pt>
                <c:pt idx="7100">
                  <c:v>32294.64881745174</c:v>
                </c:pt>
                <c:pt idx="7101">
                  <c:v>32137.630324594596</c:v>
                </c:pt>
                <c:pt idx="7102">
                  <c:v>31982.369067451735</c:v>
                </c:pt>
                <c:pt idx="7103">
                  <c:v>31950.623788880308</c:v>
                </c:pt>
                <c:pt idx="7104">
                  <c:v>31843.728699594591</c:v>
                </c:pt>
                <c:pt idx="7105">
                  <c:v>31767.182471023163</c:v>
                </c:pt>
                <c:pt idx="7106">
                  <c:v>31694.191988880302</c:v>
                </c:pt>
                <c:pt idx="7107">
                  <c:v>31633.431021023163</c:v>
                </c:pt>
                <c:pt idx="7108">
                  <c:v>31565.480956737447</c:v>
                </c:pt>
                <c:pt idx="7109">
                  <c:v>31501.540803166019</c:v>
                </c:pt>
                <c:pt idx="7110">
                  <c:v>31418.157603166019</c:v>
                </c:pt>
                <c:pt idx="7111">
                  <c:v>31320.173734590942</c:v>
                </c:pt>
                <c:pt idx="7112">
                  <c:v>31212.321728141698</c:v>
                </c:pt>
                <c:pt idx="7113">
                  <c:v>31118.223502362962</c:v>
                </c:pt>
                <c:pt idx="7114">
                  <c:v>31078.808793656557</c:v>
                </c:pt>
                <c:pt idx="7115">
                  <c:v>31067.798327058954</c:v>
                </c:pt>
                <c:pt idx="7116">
                  <c:v>31059.817877600562</c:v>
                </c:pt>
                <c:pt idx="7117">
                  <c:v>31079.301173140273</c:v>
                </c:pt>
                <c:pt idx="7118">
                  <c:v>31120.481603503598</c:v>
                </c:pt>
                <c:pt idx="7119">
                  <c:v>31195.73488831432</c:v>
                </c:pt>
                <c:pt idx="7120">
                  <c:v>31191.934862572067</c:v>
                </c:pt>
                <c:pt idx="7121">
                  <c:v>31044.340486142279</c:v>
                </c:pt>
                <c:pt idx="7122">
                  <c:v>30875.309500427993</c:v>
                </c:pt>
                <c:pt idx="7123">
                  <c:v>30784.427343285137</c:v>
                </c:pt>
                <c:pt idx="7124">
                  <c:v>30703.153168285138</c:v>
                </c:pt>
                <c:pt idx="7125">
                  <c:v>30629.857139713706</c:v>
                </c:pt>
                <c:pt idx="7126">
                  <c:v>30573.543596856565</c:v>
                </c:pt>
                <c:pt idx="7127">
                  <c:v>30582.06961040392</c:v>
                </c:pt>
                <c:pt idx="7128">
                  <c:v>30600.093176589573</c:v>
                </c:pt>
                <c:pt idx="7129">
                  <c:v>30629.814913040311</c:v>
                </c:pt>
                <c:pt idx="7130">
                  <c:v>30665.935633777455</c:v>
                </c:pt>
                <c:pt idx="7131">
                  <c:v>30839.514606636647</c:v>
                </c:pt>
                <c:pt idx="7132">
                  <c:v>30848.040620184001</c:v>
                </c:pt>
                <c:pt idx="7133">
                  <c:v>30856.56663373136</c:v>
                </c:pt>
                <c:pt idx="7134">
                  <c:v>30865.092647278718</c:v>
                </c:pt>
                <c:pt idx="7135">
                  <c:v>30871.78984722633</c:v>
                </c:pt>
                <c:pt idx="7136">
                  <c:v>30880.315860773688</c:v>
                </c:pt>
                <c:pt idx="7137">
                  <c:v>30847.650934325658</c:v>
                </c:pt>
                <c:pt idx="7138">
                  <c:v>30883.206311317579</c:v>
                </c:pt>
                <c:pt idx="7139">
                  <c:v>30929.877419508506</c:v>
                </c:pt>
                <c:pt idx="7140">
                  <c:v>31112.880868993518</c:v>
                </c:pt>
                <c:pt idx="7141">
                  <c:v>31174.261498258064</c:v>
                </c:pt>
                <c:pt idx="7142">
                  <c:v>31193.757420297869</c:v>
                </c:pt>
                <c:pt idx="7143">
                  <c:v>31248.77615506139</c:v>
                </c:pt>
                <c:pt idx="7144">
                  <c:v>31381.061160159075</c:v>
                </c:pt>
                <c:pt idx="7145">
                  <c:v>31391.713442976441</c:v>
                </c:pt>
                <c:pt idx="7146">
                  <c:v>31481.412175227364</c:v>
                </c:pt>
                <c:pt idx="7147">
                  <c:v>31611.276468996472</c:v>
                </c:pt>
                <c:pt idx="7148">
                  <c:v>31753.023094098455</c:v>
                </c:pt>
                <c:pt idx="7149">
                  <c:v>31907.455154026371</c:v>
                </c:pt>
                <c:pt idx="7150">
                  <c:v>32071.385453500163</c:v>
                </c:pt>
                <c:pt idx="7151">
                  <c:v>32280.940453184787</c:v>
                </c:pt>
                <c:pt idx="7152">
                  <c:v>32508.85157614671</c:v>
                </c:pt>
                <c:pt idx="7153">
                  <c:v>32744.258142795599</c:v>
                </c:pt>
                <c:pt idx="7154">
                  <c:v>32950.634334212031</c:v>
                </c:pt>
                <c:pt idx="7155">
                  <c:v>33161.366431083254</c:v>
                </c:pt>
                <c:pt idx="7156">
                  <c:v>33336.574650535433</c:v>
                </c:pt>
                <c:pt idx="7157">
                  <c:v>33419.145927121783</c:v>
                </c:pt>
                <c:pt idx="7158">
                  <c:v>33457.414722625312</c:v>
                </c:pt>
                <c:pt idx="7159">
                  <c:v>33487.727777677981</c:v>
                </c:pt>
                <c:pt idx="7160">
                  <c:v>33635.817259683587</c:v>
                </c:pt>
                <c:pt idx="7161">
                  <c:v>33764.128231504801</c:v>
                </c:pt>
                <c:pt idx="7162">
                  <c:v>33799.19004336642</c:v>
                </c:pt>
                <c:pt idx="7163">
                  <c:v>33835.35049034172</c:v>
                </c:pt>
                <c:pt idx="7164">
                  <c:v>33874.904901613445</c:v>
                </c:pt>
                <c:pt idx="7165">
                  <c:v>33883.430915160803</c:v>
                </c:pt>
                <c:pt idx="7166">
                  <c:v>33873.402276556546</c:v>
                </c:pt>
                <c:pt idx="7167">
                  <c:v>33860.260681539519</c:v>
                </c:pt>
                <c:pt idx="7168">
                  <c:v>33839.004924390581</c:v>
                </c:pt>
                <c:pt idx="7169">
                  <c:v>33847.53093793794</c:v>
                </c:pt>
                <c:pt idx="7170">
                  <c:v>33856.056951485298</c:v>
                </c:pt>
                <c:pt idx="7171">
                  <c:v>33864.582965032649</c:v>
                </c:pt>
                <c:pt idx="7172">
                  <c:v>33873.108978580007</c:v>
                </c:pt>
                <c:pt idx="7173">
                  <c:v>33843.514417865721</c:v>
                </c:pt>
                <c:pt idx="7174">
                  <c:v>33770.399482151435</c:v>
                </c:pt>
                <c:pt idx="7175">
                  <c:v>33639.76018215144</c:v>
                </c:pt>
                <c:pt idx="7176">
                  <c:v>33648.286195698791</c:v>
                </c:pt>
                <c:pt idx="7177">
                  <c:v>33671.747169618946</c:v>
                </c:pt>
                <c:pt idx="7178">
                  <c:v>33619.058283904655</c:v>
                </c:pt>
                <c:pt idx="7179">
                  <c:v>33654.162722785935</c:v>
                </c:pt>
                <c:pt idx="7180">
                  <c:v>33662.688736333293</c:v>
                </c:pt>
                <c:pt idx="7181">
                  <c:v>33697.491425044886</c:v>
                </c:pt>
                <c:pt idx="7182">
                  <c:v>33725.123972491878</c:v>
                </c:pt>
                <c:pt idx="7183">
                  <c:v>33734.203792443252</c:v>
                </c:pt>
                <c:pt idx="7184">
                  <c:v>33764.796801614306</c:v>
                </c:pt>
                <c:pt idx="7185">
                  <c:v>33773.322815161664</c:v>
                </c:pt>
                <c:pt idx="7186">
                  <c:v>33821.480328053723</c:v>
                </c:pt>
                <c:pt idx="7187">
                  <c:v>34016.403733108164</c:v>
                </c:pt>
                <c:pt idx="7188">
                  <c:v>34084.839187683639</c:v>
                </c:pt>
                <c:pt idx="7189">
                  <c:v>34250.13968052472</c:v>
                </c:pt>
                <c:pt idx="7190">
                  <c:v>34282.078292886807</c:v>
                </c:pt>
                <c:pt idx="7191">
                  <c:v>34345.133591069425</c:v>
                </c:pt>
                <c:pt idx="7192">
                  <c:v>34396.950346632693</c:v>
                </c:pt>
                <c:pt idx="7193">
                  <c:v>34405.476360180051</c:v>
                </c:pt>
                <c:pt idx="7194">
                  <c:v>34362.601656608618</c:v>
                </c:pt>
                <c:pt idx="7195">
                  <c:v>34371.127670155976</c:v>
                </c:pt>
                <c:pt idx="7196">
                  <c:v>34450.862096547578</c:v>
                </c:pt>
                <c:pt idx="7197">
                  <c:v>34459.388110094937</c:v>
                </c:pt>
                <c:pt idx="7198">
                  <c:v>34440.558513666365</c:v>
                </c:pt>
                <c:pt idx="7199">
                  <c:v>34379.013399380652</c:v>
                </c:pt>
                <c:pt idx="7200">
                  <c:v>34421.873572365854</c:v>
                </c:pt>
                <c:pt idx="7201">
                  <c:v>34422.566841865853</c:v>
                </c:pt>
                <c:pt idx="7202">
                  <c:v>34431.092855413212</c:v>
                </c:pt>
                <c:pt idx="7203">
                  <c:v>34465.383173850671</c:v>
                </c:pt>
                <c:pt idx="7204">
                  <c:v>34500.868509790467</c:v>
                </c:pt>
                <c:pt idx="7205">
                  <c:v>34534.773142641396</c:v>
                </c:pt>
                <c:pt idx="7206">
                  <c:v>34560.156542660028</c:v>
                </c:pt>
                <c:pt idx="7207">
                  <c:v>34568.682556207386</c:v>
                </c:pt>
                <c:pt idx="7208">
                  <c:v>34694.618855414803</c:v>
                </c:pt>
                <c:pt idx="7209">
                  <c:v>34730.215882686476</c:v>
                </c:pt>
                <c:pt idx="7210">
                  <c:v>34875.097004187017</c:v>
                </c:pt>
                <c:pt idx="7211">
                  <c:v>35025.58158564214</c:v>
                </c:pt>
                <c:pt idx="7212">
                  <c:v>35181.249575939139</c:v>
                </c:pt>
                <c:pt idx="7213">
                  <c:v>35244.041193199737</c:v>
                </c:pt>
                <c:pt idx="7214">
                  <c:v>35394.052778047713</c:v>
                </c:pt>
                <c:pt idx="7215">
                  <c:v>35444.721911610213</c:v>
                </c:pt>
                <c:pt idx="7216">
                  <c:v>35483.148641357249</c:v>
                </c:pt>
                <c:pt idx="7217">
                  <c:v>35590.481363408398</c:v>
                </c:pt>
                <c:pt idx="7218">
                  <c:v>35696.294833118154</c:v>
                </c:pt>
                <c:pt idx="7219">
                  <c:v>35802.290229909027</c:v>
                </c:pt>
                <c:pt idx="7220">
                  <c:v>35919.912242631661</c:v>
                </c:pt>
                <c:pt idx="7221">
                  <c:v>36047.85986095354</c:v>
                </c:pt>
                <c:pt idx="7222">
                  <c:v>36182.043424597141</c:v>
                </c:pt>
                <c:pt idx="7223">
                  <c:v>36331.884100234442</c:v>
                </c:pt>
                <c:pt idx="7224">
                  <c:v>36373.651081552845</c:v>
                </c:pt>
                <c:pt idx="7225">
                  <c:v>36391.065235292466</c:v>
                </c:pt>
                <c:pt idx="7226">
                  <c:v>36399.591248839824</c:v>
                </c:pt>
                <c:pt idx="7227">
                  <c:v>36408.117262387183</c:v>
                </c:pt>
                <c:pt idx="7228">
                  <c:v>36416.643275934541</c:v>
                </c:pt>
                <c:pt idx="7229">
                  <c:v>36492.644825439122</c:v>
                </c:pt>
                <c:pt idx="7230">
                  <c:v>36562.814444536372</c:v>
                </c:pt>
                <c:pt idx="7231">
                  <c:v>36572.949888583214</c:v>
                </c:pt>
                <c:pt idx="7232">
                  <c:v>36581.475902130573</c:v>
                </c:pt>
                <c:pt idx="7233">
                  <c:v>36616.50360336154</c:v>
                </c:pt>
                <c:pt idx="7234">
                  <c:v>36803.550758163001</c:v>
                </c:pt>
                <c:pt idx="7235">
                  <c:v>36971.00394023949</c:v>
                </c:pt>
                <c:pt idx="7236">
                  <c:v>37145.183616137059</c:v>
                </c:pt>
                <c:pt idx="7237">
                  <c:v>37349.773388409427</c:v>
                </c:pt>
                <c:pt idx="7238">
                  <c:v>37371.106617603116</c:v>
                </c:pt>
                <c:pt idx="7239">
                  <c:v>37384.601256069451</c:v>
                </c:pt>
                <c:pt idx="7240">
                  <c:v>37427.096996552536</c:v>
                </c:pt>
                <c:pt idx="7241">
                  <c:v>37538.729290738367</c:v>
                </c:pt>
                <c:pt idx="7242">
                  <c:v>37489.093787166945</c:v>
                </c:pt>
                <c:pt idx="7243">
                  <c:v>37433.582826452657</c:v>
                </c:pt>
                <c:pt idx="7244">
                  <c:v>37392.267533595514</c:v>
                </c:pt>
                <c:pt idx="7245">
                  <c:v>37367.431690738369</c:v>
                </c:pt>
                <c:pt idx="7246">
                  <c:v>37375.957704285727</c:v>
                </c:pt>
                <c:pt idx="7247">
                  <c:v>37393.936491544308</c:v>
                </c:pt>
                <c:pt idx="7248">
                  <c:v>37402.462505091666</c:v>
                </c:pt>
                <c:pt idx="7249">
                  <c:v>37307.575594377377</c:v>
                </c:pt>
                <c:pt idx="7250">
                  <c:v>37249.313072948804</c:v>
                </c:pt>
                <c:pt idx="7251">
                  <c:v>37202.097215805945</c:v>
                </c:pt>
                <c:pt idx="7252">
                  <c:v>37140.813090805947</c:v>
                </c:pt>
                <c:pt idx="7253">
                  <c:v>37149.339104353305</c:v>
                </c:pt>
                <c:pt idx="7254">
                  <c:v>37157.865117900663</c:v>
                </c:pt>
                <c:pt idx="7255">
                  <c:v>37164.219952749474</c:v>
                </c:pt>
                <c:pt idx="7256">
                  <c:v>37162.307537715424</c:v>
                </c:pt>
                <c:pt idx="7257">
                  <c:v>37170.833551262782</c:v>
                </c:pt>
                <c:pt idx="7258">
                  <c:v>37184.107636893088</c:v>
                </c:pt>
                <c:pt idx="7259">
                  <c:v>37208.456407636491</c:v>
                </c:pt>
                <c:pt idx="7260">
                  <c:v>37240.438861975032</c:v>
                </c:pt>
                <c:pt idx="7261">
                  <c:v>37248.96487552239</c:v>
                </c:pt>
                <c:pt idx="7262">
                  <c:v>37270.133610887075</c:v>
                </c:pt>
                <c:pt idx="7263">
                  <c:v>37284.232891471802</c:v>
                </c:pt>
                <c:pt idx="7264">
                  <c:v>37292.75890501916</c:v>
                </c:pt>
                <c:pt idx="7265">
                  <c:v>37250.882487162016</c:v>
                </c:pt>
                <c:pt idx="7266">
                  <c:v>37207.615415733446</c:v>
                </c:pt>
                <c:pt idx="7267">
                  <c:v>37216.141429280804</c:v>
                </c:pt>
                <c:pt idx="7268">
                  <c:v>37338.061165187079</c:v>
                </c:pt>
                <c:pt idx="7269">
                  <c:v>37432.150844912197</c:v>
                </c:pt>
                <c:pt idx="7270">
                  <c:v>37440.676858459556</c:v>
                </c:pt>
                <c:pt idx="7271">
                  <c:v>37442.073967459553</c:v>
                </c:pt>
                <c:pt idx="7272">
                  <c:v>37450.599981006912</c:v>
                </c:pt>
                <c:pt idx="7273">
                  <c:v>37469.922166847682</c:v>
                </c:pt>
                <c:pt idx="7274">
                  <c:v>37500.388853624303</c:v>
                </c:pt>
                <c:pt idx="7275">
                  <c:v>37578.09327834109</c:v>
                </c:pt>
                <c:pt idx="7276">
                  <c:v>37616.949165666701</c:v>
                </c:pt>
                <c:pt idx="7277">
                  <c:v>37696.825809511873</c:v>
                </c:pt>
                <c:pt idx="7278">
                  <c:v>37730.89253382961</c:v>
                </c:pt>
                <c:pt idx="7279">
                  <c:v>37749.661479820126</c:v>
                </c:pt>
                <c:pt idx="7280">
                  <c:v>37758.187493367484</c:v>
                </c:pt>
                <c:pt idx="7281">
                  <c:v>37795.497486372558</c:v>
                </c:pt>
                <c:pt idx="7282">
                  <c:v>37804.023499919917</c:v>
                </c:pt>
                <c:pt idx="7283">
                  <c:v>37856.303349729351</c:v>
                </c:pt>
                <c:pt idx="7284">
                  <c:v>38007.19413979222</c:v>
                </c:pt>
                <c:pt idx="7285">
                  <c:v>38022.285264044323</c:v>
                </c:pt>
                <c:pt idx="7286">
                  <c:v>38080.153349735796</c:v>
                </c:pt>
                <c:pt idx="7287">
                  <c:v>38083.42829307865</c:v>
                </c:pt>
                <c:pt idx="7288">
                  <c:v>38091.954306626008</c:v>
                </c:pt>
                <c:pt idx="7289">
                  <c:v>38100.480320173359</c:v>
                </c:pt>
                <c:pt idx="7290">
                  <c:v>37990.402320173358</c:v>
                </c:pt>
                <c:pt idx="7291">
                  <c:v>37874.247648744786</c:v>
                </c:pt>
                <c:pt idx="7292">
                  <c:v>37838.888298744787</c:v>
                </c:pt>
                <c:pt idx="7293">
                  <c:v>37752.684373744785</c:v>
                </c:pt>
                <c:pt idx="7294">
                  <c:v>37676.531102316214</c:v>
                </c:pt>
                <c:pt idx="7295">
                  <c:v>37619.060577316217</c:v>
                </c:pt>
                <c:pt idx="7296">
                  <c:v>37501.017291601929</c:v>
                </c:pt>
                <c:pt idx="7297">
                  <c:v>37409.675141601925</c:v>
                </c:pt>
                <c:pt idx="7298">
                  <c:v>37416.673561351927</c:v>
                </c:pt>
                <c:pt idx="7299">
                  <c:v>37425.199574899285</c:v>
                </c:pt>
                <c:pt idx="7300">
                  <c:v>37379.895253470713</c:v>
                </c:pt>
                <c:pt idx="7301">
                  <c:v>37388.421267018071</c:v>
                </c:pt>
                <c:pt idx="7302">
                  <c:v>37396.94728056543</c:v>
                </c:pt>
                <c:pt idx="7303">
                  <c:v>37405.473294112788</c:v>
                </c:pt>
                <c:pt idx="7304">
                  <c:v>37424.103642736016</c:v>
                </c:pt>
                <c:pt idx="7305">
                  <c:v>37419.513727683727</c:v>
                </c:pt>
                <c:pt idx="7306">
                  <c:v>37428.039741231085</c:v>
                </c:pt>
                <c:pt idx="7307">
                  <c:v>37436.565754778436</c:v>
                </c:pt>
                <c:pt idx="7308">
                  <c:v>37449.650771134999</c:v>
                </c:pt>
                <c:pt idx="7309">
                  <c:v>37503.754593850615</c:v>
                </c:pt>
                <c:pt idx="7310">
                  <c:v>37556.002505681754</c:v>
                </c:pt>
                <c:pt idx="7311">
                  <c:v>37564.528519229105</c:v>
                </c:pt>
                <c:pt idx="7312">
                  <c:v>37573.054532776463</c:v>
                </c:pt>
                <c:pt idx="7313">
                  <c:v>37592.836905774348</c:v>
                </c:pt>
                <c:pt idx="7314">
                  <c:v>37601.362919321706</c:v>
                </c:pt>
                <c:pt idx="7315">
                  <c:v>37679.813456574208</c:v>
                </c:pt>
                <c:pt idx="7316">
                  <c:v>37769.278792912082</c:v>
                </c:pt>
                <c:pt idx="7317">
                  <c:v>37747.732803626372</c:v>
                </c:pt>
                <c:pt idx="7318">
                  <c:v>37600.754903626374</c:v>
                </c:pt>
                <c:pt idx="7319">
                  <c:v>37449.075260769227</c:v>
                </c:pt>
                <c:pt idx="7320">
                  <c:v>37319.64991791208</c:v>
                </c:pt>
                <c:pt idx="7321">
                  <c:v>37232.804907197795</c:v>
                </c:pt>
                <c:pt idx="7322">
                  <c:v>37239.788537697794</c:v>
                </c:pt>
                <c:pt idx="7323">
                  <c:v>37248.314551245152</c:v>
                </c:pt>
                <c:pt idx="7324">
                  <c:v>37256.84056479251</c:v>
                </c:pt>
                <c:pt idx="7325">
                  <c:v>37265.366578339868</c:v>
                </c:pt>
                <c:pt idx="7326">
                  <c:v>37301.331909370696</c:v>
                </c:pt>
                <c:pt idx="7327">
                  <c:v>37330.749319690425</c:v>
                </c:pt>
                <c:pt idx="7328">
                  <c:v>37346.995627177632</c:v>
                </c:pt>
                <c:pt idx="7329">
                  <c:v>37391.374467880407</c:v>
                </c:pt>
                <c:pt idx="7330">
                  <c:v>37526.967270253735</c:v>
                </c:pt>
                <c:pt idx="7331">
                  <c:v>37700.60785852457</c:v>
                </c:pt>
                <c:pt idx="7332">
                  <c:v>37839.174910264905</c:v>
                </c:pt>
                <c:pt idx="7333">
                  <c:v>38011.8918809182</c:v>
                </c:pt>
                <c:pt idx="7334">
                  <c:v>38183.039419041917</c:v>
                </c:pt>
                <c:pt idx="7335">
                  <c:v>38317.138010642098</c:v>
                </c:pt>
                <c:pt idx="7336">
                  <c:v>38353.967791656105</c:v>
                </c:pt>
                <c:pt idx="7337">
                  <c:v>38508.93359018951</c:v>
                </c:pt>
                <c:pt idx="7338">
                  <c:v>38517.459603736868</c:v>
                </c:pt>
                <c:pt idx="7339">
                  <c:v>38525.985617284226</c:v>
                </c:pt>
                <c:pt idx="7340">
                  <c:v>38534.511630831585</c:v>
                </c:pt>
                <c:pt idx="7341">
                  <c:v>38673.794366439914</c:v>
                </c:pt>
                <c:pt idx="7342">
                  <c:v>38859.856653652052</c:v>
                </c:pt>
                <c:pt idx="7343">
                  <c:v>39058.990054369482</c:v>
                </c:pt>
                <c:pt idx="7344">
                  <c:v>39242.605163246852</c:v>
                </c:pt>
                <c:pt idx="7345">
                  <c:v>39442.158043962663</c:v>
                </c:pt>
                <c:pt idx="7346">
                  <c:v>39685.011436919158</c:v>
                </c:pt>
                <c:pt idx="7347">
                  <c:v>39931.511985878533</c:v>
                </c:pt>
                <c:pt idx="7348">
                  <c:v>40179.778987360078</c:v>
                </c:pt>
                <c:pt idx="7349">
                  <c:v>40428.002304807997</c:v>
                </c:pt>
                <c:pt idx="7350">
                  <c:v>40671.647125905394</c:v>
                </c:pt>
                <c:pt idx="7351">
                  <c:v>40905.509704055868</c:v>
                </c:pt>
                <c:pt idx="7352">
                  <c:v>41120.294816632304</c:v>
                </c:pt>
                <c:pt idx="7353">
                  <c:v>41340.790647865542</c:v>
                </c:pt>
                <c:pt idx="7354">
                  <c:v>41569.890809133292</c:v>
                </c:pt>
                <c:pt idx="7355">
                  <c:v>41806.362708526118</c:v>
                </c:pt>
                <c:pt idx="7356">
                  <c:v>42044.21767288071</c:v>
                </c:pt>
                <c:pt idx="7357">
                  <c:v>42248.0275325111</c:v>
                </c:pt>
                <c:pt idx="7358">
                  <c:v>42452.236730470977</c:v>
                </c:pt>
                <c:pt idx="7359">
                  <c:v>42652.909155944049</c:v>
                </c:pt>
                <c:pt idx="7360">
                  <c:v>42806.621926920016</c:v>
                </c:pt>
                <c:pt idx="7361">
                  <c:v>42846.2322706743</c:v>
                </c:pt>
                <c:pt idx="7362">
                  <c:v>42798.347331388577</c:v>
                </c:pt>
                <c:pt idx="7363">
                  <c:v>42675.130038531439</c:v>
                </c:pt>
                <c:pt idx="7364">
                  <c:v>42564.076149245724</c:v>
                </c:pt>
                <c:pt idx="7365">
                  <c:v>42535.517842102869</c:v>
                </c:pt>
                <c:pt idx="7366">
                  <c:v>42548.299366564454</c:v>
                </c:pt>
                <c:pt idx="7367">
                  <c:v>42574.761422366966</c:v>
                </c:pt>
                <c:pt idx="7368">
                  <c:v>42544.032275938393</c:v>
                </c:pt>
                <c:pt idx="7369">
                  <c:v>42605.899460909612</c:v>
                </c:pt>
                <c:pt idx="7370">
                  <c:v>42677.527000090318</c:v>
                </c:pt>
                <c:pt idx="7371">
                  <c:v>42755.050051631129</c:v>
                </c:pt>
                <c:pt idx="7372">
                  <c:v>42792.19900062443</c:v>
                </c:pt>
                <c:pt idx="7373">
                  <c:v>42748.293118481575</c:v>
                </c:pt>
                <c:pt idx="7374">
                  <c:v>42697.716982767291</c:v>
                </c:pt>
                <c:pt idx="7375">
                  <c:v>42703.412589816689</c:v>
                </c:pt>
                <c:pt idx="7376">
                  <c:v>42700.582907643431</c:v>
                </c:pt>
                <c:pt idx="7377">
                  <c:v>42709.108921190789</c:v>
                </c:pt>
                <c:pt idx="7378">
                  <c:v>42729.122209613546</c:v>
                </c:pt>
                <c:pt idx="7379">
                  <c:v>42806.89249421913</c:v>
                </c:pt>
                <c:pt idx="7380">
                  <c:v>43024.395561691184</c:v>
                </c:pt>
                <c:pt idx="7381">
                  <c:v>43238.062507125192</c:v>
                </c:pt>
                <c:pt idx="7382">
                  <c:v>43479.495344057992</c:v>
                </c:pt>
                <c:pt idx="7383">
                  <c:v>43710.043199762018</c:v>
                </c:pt>
                <c:pt idx="7384">
                  <c:v>43759.677400590983</c:v>
                </c:pt>
                <c:pt idx="7385">
                  <c:v>43912.255359634219</c:v>
                </c:pt>
                <c:pt idx="7386">
                  <c:v>43795.557409634217</c:v>
                </c:pt>
                <c:pt idx="7387">
                  <c:v>43738.225459634225</c:v>
                </c:pt>
                <c:pt idx="7388">
                  <c:v>43746.751473181575</c:v>
                </c:pt>
                <c:pt idx="7389">
                  <c:v>43755.277486728934</c:v>
                </c:pt>
                <c:pt idx="7390">
                  <c:v>43733.540343871791</c:v>
                </c:pt>
                <c:pt idx="7391">
                  <c:v>43732.145965300369</c:v>
                </c:pt>
                <c:pt idx="7392">
                  <c:v>43601.795036728938</c:v>
                </c:pt>
                <c:pt idx="7393">
                  <c:v>43600.775179586075</c:v>
                </c:pt>
                <c:pt idx="7394">
                  <c:v>43523.202758157502</c:v>
                </c:pt>
                <c:pt idx="7395">
                  <c:v>43474.628704586074</c:v>
                </c:pt>
                <c:pt idx="7396">
                  <c:v>43429.203654586068</c:v>
                </c:pt>
                <c:pt idx="7397">
                  <c:v>43437.729668133426</c:v>
                </c:pt>
                <c:pt idx="7398">
                  <c:v>43386.861771704855</c:v>
                </c:pt>
                <c:pt idx="7399">
                  <c:v>43300.573998846499</c:v>
                </c:pt>
                <c:pt idx="7400">
                  <c:v>43212.240394538894</c:v>
                </c:pt>
                <c:pt idx="7401">
                  <c:v>43137.591888041017</c:v>
                </c:pt>
                <c:pt idx="7402">
                  <c:v>43146.117901588368</c:v>
                </c:pt>
                <c:pt idx="7403">
                  <c:v>43154.643915135726</c:v>
                </c:pt>
                <c:pt idx="7404">
                  <c:v>43163.169928683084</c:v>
                </c:pt>
                <c:pt idx="7405">
                  <c:v>43171.695942230443</c:v>
                </c:pt>
                <c:pt idx="7406">
                  <c:v>43180.221955777801</c:v>
                </c:pt>
                <c:pt idx="7407">
                  <c:v>43187.565842306343</c:v>
                </c:pt>
                <c:pt idx="7408">
                  <c:v>43081.762737292971</c:v>
                </c:pt>
                <c:pt idx="7409">
                  <c:v>42924.201890864395</c:v>
                </c:pt>
                <c:pt idx="7410">
                  <c:v>42707.751369435828</c:v>
                </c:pt>
                <c:pt idx="7411">
                  <c:v>42488.353058721543</c:v>
                </c:pt>
                <c:pt idx="7412">
                  <c:v>42283.100112292974</c:v>
                </c:pt>
                <c:pt idx="7413">
                  <c:v>42092.233987292973</c:v>
                </c:pt>
                <c:pt idx="7414">
                  <c:v>41904.436380150117</c:v>
                </c:pt>
                <c:pt idx="7415">
                  <c:v>41740.351876578687</c:v>
                </c:pt>
                <c:pt idx="7416">
                  <c:v>41611.298780150115</c:v>
                </c:pt>
                <c:pt idx="7417">
                  <c:v>41514.741790864398</c:v>
                </c:pt>
                <c:pt idx="7418">
                  <c:v>41438.125137292969</c:v>
                </c:pt>
                <c:pt idx="7419">
                  <c:v>41372.494783721544</c:v>
                </c:pt>
                <c:pt idx="7420">
                  <c:v>41310.707623007256</c:v>
                </c:pt>
                <c:pt idx="7421">
                  <c:v>41248.477790864403</c:v>
                </c:pt>
                <c:pt idx="7422">
                  <c:v>41180.060619435826</c:v>
                </c:pt>
                <c:pt idx="7423">
                  <c:v>41085.638043006038</c:v>
                </c:pt>
                <c:pt idx="7424">
                  <c:v>40974.800257261355</c:v>
                </c:pt>
                <c:pt idx="7425">
                  <c:v>40902.513245762253</c:v>
                </c:pt>
                <c:pt idx="7426">
                  <c:v>40860.350931336689</c:v>
                </c:pt>
                <c:pt idx="7427">
                  <c:v>40805.710412694731</c:v>
                </c:pt>
                <c:pt idx="7428">
                  <c:v>40768.396578312953</c:v>
                </c:pt>
                <c:pt idx="7429">
                  <c:v>40718.854388254578</c:v>
                </c:pt>
                <c:pt idx="7430">
                  <c:v>40641.796166795611</c:v>
                </c:pt>
                <c:pt idx="7431">
                  <c:v>40563.665963905631</c:v>
                </c:pt>
                <c:pt idx="7432">
                  <c:v>40454.568289611401</c:v>
                </c:pt>
                <c:pt idx="7433">
                  <c:v>40304.110307468545</c:v>
                </c:pt>
                <c:pt idx="7434">
                  <c:v>40085.601653897116</c:v>
                </c:pt>
                <c:pt idx="7435">
                  <c:v>39861.187361039971</c:v>
                </c:pt>
                <c:pt idx="7436">
                  <c:v>39659.777607468546</c:v>
                </c:pt>
                <c:pt idx="7437">
                  <c:v>39463.583618182827</c:v>
                </c:pt>
                <c:pt idx="7438">
                  <c:v>39273.516603897115</c:v>
                </c:pt>
                <c:pt idx="7439">
                  <c:v>39103.913082468542</c:v>
                </c:pt>
                <c:pt idx="7440">
                  <c:v>38964.15970032569</c:v>
                </c:pt>
                <c:pt idx="7441">
                  <c:v>38864.081461039976</c:v>
                </c:pt>
                <c:pt idx="7442">
                  <c:v>38776.694096754261</c:v>
                </c:pt>
                <c:pt idx="7443">
                  <c:v>38700.85643246855</c:v>
                </c:pt>
                <c:pt idx="7444">
                  <c:v>38636.876036039976</c:v>
                </c:pt>
                <c:pt idx="7445">
                  <c:v>38573.428857468549</c:v>
                </c:pt>
                <c:pt idx="7446">
                  <c:v>38497.027793182839</c:v>
                </c:pt>
                <c:pt idx="7447">
                  <c:v>38404.174688181622</c:v>
                </c:pt>
                <c:pt idx="7448">
                  <c:v>38290.207308874022</c:v>
                </c:pt>
                <c:pt idx="7449">
                  <c:v>38179.848314538453</c:v>
                </c:pt>
                <c:pt idx="7450">
                  <c:v>38086.864246596189</c:v>
                </c:pt>
                <c:pt idx="7451">
                  <c:v>38015.322534366991</c:v>
                </c:pt>
                <c:pt idx="7452">
                  <c:v>37966.407122089156</c:v>
                </c:pt>
                <c:pt idx="7453">
                  <c:v>37912.599900593705</c:v>
                </c:pt>
                <c:pt idx="7454">
                  <c:v>37855.756404822263</c:v>
                </c:pt>
                <c:pt idx="7455">
                  <c:v>37789.981056203411</c:v>
                </c:pt>
                <c:pt idx="7456">
                  <c:v>37703.193317617392</c:v>
                </c:pt>
                <c:pt idx="7457">
                  <c:v>37559.290606903101</c:v>
                </c:pt>
                <c:pt idx="7458">
                  <c:v>37347.598803331675</c:v>
                </c:pt>
                <c:pt idx="7459">
                  <c:v>37150.367635474526</c:v>
                </c:pt>
                <c:pt idx="7460">
                  <c:v>37050.300046188815</c:v>
                </c:pt>
                <c:pt idx="7461">
                  <c:v>36964.689703331671</c:v>
                </c:pt>
                <c:pt idx="7462">
                  <c:v>36887.057506903104</c:v>
                </c:pt>
                <c:pt idx="7463">
                  <c:v>36826.216642617386</c:v>
                </c:pt>
                <c:pt idx="7464">
                  <c:v>36834.742656164744</c:v>
                </c:pt>
                <c:pt idx="7465">
                  <c:v>36824.326091879033</c:v>
                </c:pt>
                <c:pt idx="7466">
                  <c:v>36831.043515879035</c:v>
                </c:pt>
                <c:pt idx="7467">
                  <c:v>36778.032687307605</c:v>
                </c:pt>
                <c:pt idx="7468">
                  <c:v>36713.005976593318</c:v>
                </c:pt>
                <c:pt idx="7469">
                  <c:v>36648.361573021895</c:v>
                </c:pt>
                <c:pt idx="7470">
                  <c:v>36582.318730164749</c:v>
                </c:pt>
                <c:pt idx="7471">
                  <c:v>36509.676058736179</c:v>
                </c:pt>
                <c:pt idx="7472">
                  <c:v>36422.254590142853</c:v>
                </c:pt>
                <c:pt idx="7473">
                  <c:v>36310.314002226129</c:v>
                </c:pt>
                <c:pt idx="7474">
                  <c:v>36209.475170697842</c:v>
                </c:pt>
                <c:pt idx="7475">
                  <c:v>36119.518620570161</c:v>
                </c:pt>
                <c:pt idx="7476">
                  <c:v>36030.109152591416</c:v>
                </c:pt>
                <c:pt idx="7477">
                  <c:v>35924.72145536587</c:v>
                </c:pt>
                <c:pt idx="7478">
                  <c:v>35824.117112423599</c:v>
                </c:pt>
                <c:pt idx="7479">
                  <c:v>35705.500533809609</c:v>
                </c:pt>
                <c:pt idx="7480">
                  <c:v>35569.915972371309</c:v>
                </c:pt>
                <c:pt idx="7481">
                  <c:v>35401.434936657024</c:v>
                </c:pt>
                <c:pt idx="7482">
                  <c:v>35176.211472371309</c:v>
                </c:pt>
                <c:pt idx="7483">
                  <c:v>34940.428572371304</c:v>
                </c:pt>
                <c:pt idx="7484">
                  <c:v>34734.612225942736</c:v>
                </c:pt>
                <c:pt idx="7485">
                  <c:v>34550.114533085594</c:v>
                </c:pt>
                <c:pt idx="7486">
                  <c:v>34385.718147371306</c:v>
                </c:pt>
                <c:pt idx="7487">
                  <c:v>34227.58384022845</c:v>
                </c:pt>
                <c:pt idx="7488">
                  <c:v>34098.953293799874</c:v>
                </c:pt>
                <c:pt idx="7489">
                  <c:v>33985.196797371304</c:v>
                </c:pt>
                <c:pt idx="7490">
                  <c:v>33899.65629022845</c:v>
                </c:pt>
                <c:pt idx="7491">
                  <c:v>33827.778233085592</c:v>
                </c:pt>
                <c:pt idx="7492">
                  <c:v>33781.608690228444</c:v>
                </c:pt>
                <c:pt idx="7493">
                  <c:v>33736.978436657017</c:v>
                </c:pt>
                <c:pt idx="7494">
                  <c:v>33672.998040228449</c:v>
                </c:pt>
                <c:pt idx="7495">
                  <c:v>33621.543849512949</c:v>
                </c:pt>
                <c:pt idx="7496">
                  <c:v>33543.891334491062</c:v>
                </c:pt>
                <c:pt idx="7497">
                  <c:v>33453.641847286184</c:v>
                </c:pt>
                <c:pt idx="7498">
                  <c:v>33354.138317899538</c:v>
                </c:pt>
                <c:pt idx="7499">
                  <c:v>33278.132079915929</c:v>
                </c:pt>
                <c:pt idx="7500">
                  <c:v>33205.891321933537</c:v>
                </c:pt>
                <c:pt idx="7501">
                  <c:v>33201.452782538385</c:v>
                </c:pt>
                <c:pt idx="7502">
                  <c:v>33092.632639602198</c:v>
                </c:pt>
                <c:pt idx="7503">
                  <c:v>32989.048415277575</c:v>
                </c:pt>
                <c:pt idx="7504">
                  <c:v>32868.618678839273</c:v>
                </c:pt>
                <c:pt idx="7505">
                  <c:v>32698.397139553555</c:v>
                </c:pt>
                <c:pt idx="7506">
                  <c:v>32473.646528839272</c:v>
                </c:pt>
                <c:pt idx="7507">
                  <c:v>32262.602000267845</c:v>
                </c:pt>
                <c:pt idx="7508">
                  <c:v>32050.346796696416</c:v>
                </c:pt>
                <c:pt idx="7509">
                  <c:v>31850.254996696418</c:v>
                </c:pt>
                <c:pt idx="7510">
                  <c:v>31670.576385982131</c:v>
                </c:pt>
                <c:pt idx="7511">
                  <c:v>31511.874364553561</c:v>
                </c:pt>
                <c:pt idx="7512">
                  <c:v>31387.821443124987</c:v>
                </c:pt>
                <c:pt idx="7513">
                  <c:v>31293.789693124989</c:v>
                </c:pt>
                <c:pt idx="7514">
                  <c:v>31210.456796696417</c:v>
                </c:pt>
                <c:pt idx="7515">
                  <c:v>31143.800250267843</c:v>
                </c:pt>
                <c:pt idx="7516">
                  <c:v>31080.503982410701</c:v>
                </c:pt>
                <c:pt idx="7517">
                  <c:v>31035.370693124987</c:v>
                </c:pt>
                <c:pt idx="7518">
                  <c:v>30966.52091098213</c:v>
                </c:pt>
                <c:pt idx="7519">
                  <c:v>30879.0588074107</c:v>
                </c:pt>
                <c:pt idx="7520">
                  <c:v>30785.830469542612</c:v>
                </c:pt>
                <c:pt idx="7521">
                  <c:v>30694.671546659934</c:v>
                </c:pt>
                <c:pt idx="7522">
                  <c:v>30616.172167328012</c:v>
                </c:pt>
                <c:pt idx="7523">
                  <c:v>30542.11353438818</c:v>
                </c:pt>
                <c:pt idx="7524">
                  <c:v>30550.639547935534</c:v>
                </c:pt>
                <c:pt idx="7525">
                  <c:v>30496.880568573211</c:v>
                </c:pt>
                <c:pt idx="7526">
                  <c:v>30505.406582120566</c:v>
                </c:pt>
                <c:pt idx="7527">
                  <c:v>30509.121126861632</c:v>
                </c:pt>
                <c:pt idx="7528">
                  <c:v>30420.534581856766</c:v>
                </c:pt>
                <c:pt idx="7529">
                  <c:v>30293.657988999628</c:v>
                </c:pt>
                <c:pt idx="7530">
                  <c:v>30093.911642571056</c:v>
                </c:pt>
                <c:pt idx="7531">
                  <c:v>29885.704235428198</c:v>
                </c:pt>
                <c:pt idx="7532">
                  <c:v>29674.857531856767</c:v>
                </c:pt>
                <c:pt idx="7533">
                  <c:v>29499.971210428201</c:v>
                </c:pt>
                <c:pt idx="7534">
                  <c:v>29333.143521142483</c:v>
                </c:pt>
                <c:pt idx="7535">
                  <c:v>29269.38504971391</c:v>
                </c:pt>
                <c:pt idx="7536">
                  <c:v>29138.792663999622</c:v>
                </c:pt>
                <c:pt idx="7537">
                  <c:v>29058.658149713905</c:v>
                </c:pt>
                <c:pt idx="7538">
                  <c:v>28999.580710428192</c:v>
                </c:pt>
                <c:pt idx="7539">
                  <c:v>28951.952363999619</c:v>
                </c:pt>
                <c:pt idx="7540">
                  <c:v>28907.432778285332</c:v>
                </c:pt>
                <c:pt idx="7541">
                  <c:v>28915.958791832691</c:v>
                </c:pt>
                <c:pt idx="7542">
                  <c:v>28924.484805380045</c:v>
                </c:pt>
                <c:pt idx="7543">
                  <c:v>28929.974721630046</c:v>
                </c:pt>
                <c:pt idx="7544">
                  <c:v>28840.134071617889</c:v>
                </c:pt>
                <c:pt idx="7545">
                  <c:v>28750.734031595999</c:v>
                </c:pt>
                <c:pt idx="7546">
                  <c:v>28752.935335226339</c:v>
                </c:pt>
                <c:pt idx="7547">
                  <c:v>28694.630263025116</c:v>
                </c:pt>
                <c:pt idx="7548">
                  <c:v>28640.101050838479</c:v>
                </c:pt>
                <c:pt idx="7549">
                  <c:v>28582.179635798348</c:v>
                </c:pt>
                <c:pt idx="7550">
                  <c:v>28523.576153625094</c:v>
                </c:pt>
                <c:pt idx="7551">
                  <c:v>28456.590673611714</c:v>
                </c:pt>
                <c:pt idx="7552">
                  <c:v>28373.764402894994</c:v>
                </c:pt>
                <c:pt idx="7553">
                  <c:v>28250.660577894996</c:v>
                </c:pt>
                <c:pt idx="7554">
                  <c:v>28055.602524323571</c:v>
                </c:pt>
                <c:pt idx="7555">
                  <c:v>27838.196235037856</c:v>
                </c:pt>
                <c:pt idx="7556">
                  <c:v>27633.979542180714</c:v>
                </c:pt>
                <c:pt idx="7557">
                  <c:v>27434.505760037857</c:v>
                </c:pt>
                <c:pt idx="7558">
                  <c:v>27240.877252894999</c:v>
                </c:pt>
                <c:pt idx="7559">
                  <c:v>27068.003999323573</c:v>
                </c:pt>
                <c:pt idx="7560">
                  <c:v>26927.184181466429</c:v>
                </c:pt>
                <c:pt idx="7561">
                  <c:v>26819.76593503786</c:v>
                </c:pt>
                <c:pt idx="7562">
                  <c:v>26734.441017180718</c:v>
                </c:pt>
                <c:pt idx="7563">
                  <c:v>26659.277420752147</c:v>
                </c:pt>
                <c:pt idx="7564">
                  <c:v>26587.20246360929</c:v>
                </c:pt>
                <c:pt idx="7565">
                  <c:v>26515.711027895002</c:v>
                </c:pt>
                <c:pt idx="7566">
                  <c:v>26438.706320752146</c:v>
                </c:pt>
                <c:pt idx="7567">
                  <c:v>26351.807617180719</c:v>
                </c:pt>
                <c:pt idx="7568">
                  <c:v>26239.672838603212</c:v>
                </c:pt>
                <c:pt idx="7569">
                  <c:v>26126.206953582536</c:v>
                </c:pt>
                <c:pt idx="7570">
                  <c:v>26038.18768497706</c:v>
                </c:pt>
                <c:pt idx="7571">
                  <c:v>25963.653257792859</c:v>
                </c:pt>
                <c:pt idx="7572">
                  <c:v>25906.275513445125</c:v>
                </c:pt>
                <c:pt idx="7573">
                  <c:v>25914.801526992487</c:v>
                </c:pt>
                <c:pt idx="7574">
                  <c:v>25923.327540539845</c:v>
                </c:pt>
                <c:pt idx="7575">
                  <c:v>25848.12039551674</c:v>
                </c:pt>
                <c:pt idx="7576">
                  <c:v>25831.842949800026</c:v>
                </c:pt>
                <c:pt idx="7577">
                  <c:v>25836.809197800023</c:v>
                </c:pt>
                <c:pt idx="7578">
                  <c:v>25778.913847800024</c:v>
                </c:pt>
                <c:pt idx="7579">
                  <c:v>25787.439861347382</c:v>
                </c:pt>
                <c:pt idx="7580">
                  <c:v>25682.160822061669</c:v>
                </c:pt>
                <c:pt idx="7581">
                  <c:v>25690.686835609031</c:v>
                </c:pt>
                <c:pt idx="7582">
                  <c:v>25699.212849156389</c:v>
                </c:pt>
                <c:pt idx="7583">
                  <c:v>25719.097726156884</c:v>
                </c:pt>
                <c:pt idx="7584">
                  <c:v>25761.648393805674</c:v>
                </c:pt>
                <c:pt idx="7585">
                  <c:v>25821.449424251208</c:v>
                </c:pt>
                <c:pt idx="7586">
                  <c:v>25891.880406469467</c:v>
                </c:pt>
                <c:pt idx="7587">
                  <c:v>25967.245165918903</c:v>
                </c:pt>
                <c:pt idx="7588">
                  <c:v>26044.140376528059</c:v>
                </c:pt>
                <c:pt idx="7589">
                  <c:v>26120.039249809943</c:v>
                </c:pt>
                <c:pt idx="7590">
                  <c:v>26188.933141365516</c:v>
                </c:pt>
                <c:pt idx="7591">
                  <c:v>26331.707770536992</c:v>
                </c:pt>
                <c:pt idx="7592">
                  <c:v>26340.233784084347</c:v>
                </c:pt>
                <c:pt idx="7593">
                  <c:v>26348.759797631705</c:v>
                </c:pt>
                <c:pt idx="7594">
                  <c:v>26482.006323368598</c:v>
                </c:pt>
                <c:pt idx="7595">
                  <c:v>26495.091548821045</c:v>
                </c:pt>
                <c:pt idx="7596">
                  <c:v>26561.457933755108</c:v>
                </c:pt>
                <c:pt idx="7597">
                  <c:v>26569.983947302466</c:v>
                </c:pt>
                <c:pt idx="7598">
                  <c:v>26578.50996084982</c:v>
                </c:pt>
                <c:pt idx="7599">
                  <c:v>26585.678396587908</c:v>
                </c:pt>
                <c:pt idx="7600">
                  <c:v>26498.077801583044</c:v>
                </c:pt>
                <c:pt idx="7601">
                  <c:v>26351.599548011618</c:v>
                </c:pt>
                <c:pt idx="7602">
                  <c:v>26237.155198011616</c:v>
                </c:pt>
                <c:pt idx="7603">
                  <c:v>26120.819433725901</c:v>
                </c:pt>
                <c:pt idx="7604">
                  <c:v>26018.166240868759</c:v>
                </c:pt>
                <c:pt idx="7605">
                  <c:v>25847.79718015447</c:v>
                </c:pt>
                <c:pt idx="7606">
                  <c:v>25683.545033725903</c:v>
                </c:pt>
                <c:pt idx="7607">
                  <c:v>25522.871112297329</c:v>
                </c:pt>
                <c:pt idx="7608">
                  <c:v>25487.805798011617</c:v>
                </c:pt>
                <c:pt idx="7609">
                  <c:v>25405.598776583043</c:v>
                </c:pt>
                <c:pt idx="7610">
                  <c:v>25414.124790130405</c:v>
                </c:pt>
                <c:pt idx="7611">
                  <c:v>25422.650803677763</c:v>
                </c:pt>
                <c:pt idx="7612">
                  <c:v>25431.176817225125</c:v>
                </c:pt>
                <c:pt idx="7613">
                  <c:v>25439.702830772483</c:v>
                </c:pt>
                <c:pt idx="7614">
                  <c:v>25389.317848629627</c:v>
                </c:pt>
                <c:pt idx="7615">
                  <c:v>25395.887380129625</c:v>
                </c:pt>
                <c:pt idx="7616">
                  <c:v>25404.413393676987</c:v>
                </c:pt>
                <c:pt idx="7617">
                  <c:v>25412.939407224345</c:v>
                </c:pt>
                <c:pt idx="7618">
                  <c:v>25445.44879294806</c:v>
                </c:pt>
                <c:pt idx="7619">
                  <c:v>25453.974806495422</c:v>
                </c:pt>
                <c:pt idx="7620">
                  <c:v>25462.50082004278</c:v>
                </c:pt>
                <c:pt idx="7621">
                  <c:v>25463.574377484438</c:v>
                </c:pt>
                <c:pt idx="7622">
                  <c:v>25501.859081325842</c:v>
                </c:pt>
                <c:pt idx="7623">
                  <c:v>25510.385094873203</c:v>
                </c:pt>
                <c:pt idx="7624">
                  <c:v>25518.911108420562</c:v>
                </c:pt>
                <c:pt idx="7625">
                  <c:v>25387.94986556342</c:v>
                </c:pt>
                <c:pt idx="7626">
                  <c:v>25269.702565563421</c:v>
                </c:pt>
                <c:pt idx="7627">
                  <c:v>25278.228579110779</c:v>
                </c:pt>
                <c:pt idx="7628">
                  <c:v>25178.020139825065</c:v>
                </c:pt>
                <c:pt idx="7629">
                  <c:v>24991.560607682208</c:v>
                </c:pt>
                <c:pt idx="7630">
                  <c:v>24812.596307682204</c:v>
                </c:pt>
                <c:pt idx="7631">
                  <c:v>24650.020911253632</c:v>
                </c:pt>
                <c:pt idx="7632">
                  <c:v>24502.068046967917</c:v>
                </c:pt>
                <c:pt idx="7633">
                  <c:v>24393.377836253632</c:v>
                </c:pt>
                <c:pt idx="7634">
                  <c:v>24308.893704110778</c:v>
                </c:pt>
                <c:pt idx="7635">
                  <c:v>24238.132386253634</c:v>
                </c:pt>
                <c:pt idx="7636">
                  <c:v>24172.864218396491</c:v>
                </c:pt>
                <c:pt idx="7637">
                  <c:v>24108.310361253636</c:v>
                </c:pt>
                <c:pt idx="7638">
                  <c:v>24060.350011253635</c:v>
                </c:pt>
                <c:pt idx="7639">
                  <c:v>24005.196250539353</c:v>
                </c:pt>
                <c:pt idx="7640">
                  <c:v>24006.930550937563</c:v>
                </c:pt>
                <c:pt idx="7641">
                  <c:v>24015.456564484924</c:v>
                </c:pt>
                <c:pt idx="7642">
                  <c:v>23980.150185177321</c:v>
                </c:pt>
                <c:pt idx="7643">
                  <c:v>23988.676198724679</c:v>
                </c:pt>
                <c:pt idx="7644">
                  <c:v>23966.785339379381</c:v>
                </c:pt>
                <c:pt idx="7645">
                  <c:v>23931.744734341682</c:v>
                </c:pt>
                <c:pt idx="7646">
                  <c:v>23940.270747889044</c:v>
                </c:pt>
                <c:pt idx="7647">
                  <c:v>23948.796761436402</c:v>
                </c:pt>
                <c:pt idx="7648">
                  <c:v>23957.322774983761</c:v>
                </c:pt>
                <c:pt idx="7649">
                  <c:v>23944.95215712662</c:v>
                </c:pt>
                <c:pt idx="7650">
                  <c:v>23875.758624983762</c:v>
                </c:pt>
                <c:pt idx="7651">
                  <c:v>23808.376021412336</c:v>
                </c:pt>
                <c:pt idx="7652">
                  <c:v>23816.902034959694</c:v>
                </c:pt>
                <c:pt idx="7653">
                  <c:v>23792.398195673981</c:v>
                </c:pt>
                <c:pt idx="7654">
                  <c:v>23938.733284196122</c:v>
                </c:pt>
                <c:pt idx="7655">
                  <c:v>24096.433707612829</c:v>
                </c:pt>
                <c:pt idx="7656">
                  <c:v>24230.094448906762</c:v>
                </c:pt>
                <c:pt idx="7657">
                  <c:v>24284.140197460783</c:v>
                </c:pt>
                <c:pt idx="7658">
                  <c:v>24349.748805161271</c:v>
                </c:pt>
                <c:pt idx="7659">
                  <c:v>24422.734459777752</c:v>
                </c:pt>
                <c:pt idx="7660">
                  <c:v>24498.931299544307</c:v>
                </c:pt>
                <c:pt idx="7661">
                  <c:v>24535.129694729363</c:v>
                </c:pt>
                <c:pt idx="7662">
                  <c:v>24569.275111600822</c:v>
                </c:pt>
                <c:pt idx="7663">
                  <c:v>24731.45944125596</c:v>
                </c:pt>
                <c:pt idx="7664">
                  <c:v>24788.913502911</c:v>
                </c:pt>
                <c:pt idx="7665">
                  <c:v>24995.728518839707</c:v>
                </c:pt>
                <c:pt idx="7666">
                  <c:v>25123.524769908156</c:v>
                </c:pt>
                <c:pt idx="7667">
                  <c:v>25323.984830698446</c:v>
                </c:pt>
                <c:pt idx="7668">
                  <c:v>25494.165938826089</c:v>
                </c:pt>
                <c:pt idx="7669">
                  <c:v>25616.979903058</c:v>
                </c:pt>
                <c:pt idx="7670">
                  <c:v>25739.050438542403</c:v>
                </c:pt>
                <c:pt idx="7671">
                  <c:v>25896.916480024836</c:v>
                </c:pt>
                <c:pt idx="7672">
                  <c:v>26087.866082800279</c:v>
                </c:pt>
                <c:pt idx="7673">
                  <c:v>26225.374862129938</c:v>
                </c:pt>
                <c:pt idx="7674">
                  <c:v>26159.471183558511</c:v>
                </c:pt>
                <c:pt idx="7675">
                  <c:v>26088.889272844222</c:v>
                </c:pt>
                <c:pt idx="7676">
                  <c:v>26097.415286391584</c:v>
                </c:pt>
                <c:pt idx="7677">
                  <c:v>26186.663189700175</c:v>
                </c:pt>
                <c:pt idx="7678">
                  <c:v>26287.244897812536</c:v>
                </c:pt>
                <c:pt idx="7679">
                  <c:v>26308.323795305514</c:v>
                </c:pt>
                <c:pt idx="7680">
                  <c:v>26515.645762153319</c:v>
                </c:pt>
                <c:pt idx="7681">
                  <c:v>26705.563202304147</c:v>
                </c:pt>
                <c:pt idx="7682">
                  <c:v>26939.315062691727</c:v>
                </c:pt>
                <c:pt idx="7683">
                  <c:v>27142.337767535413</c:v>
                </c:pt>
                <c:pt idx="7684">
                  <c:v>27345.753910010371</c:v>
                </c:pt>
                <c:pt idx="7685">
                  <c:v>27547.959188846038</c:v>
                </c:pt>
                <c:pt idx="7686">
                  <c:v>27743.438145924905</c:v>
                </c:pt>
                <c:pt idx="7687">
                  <c:v>27921.008736637206</c:v>
                </c:pt>
                <c:pt idx="7688">
                  <c:v>28040.613701620321</c:v>
                </c:pt>
                <c:pt idx="7689">
                  <c:v>28154.81656101278</c:v>
                </c:pt>
                <c:pt idx="7690">
                  <c:v>28273.868098814837</c:v>
                </c:pt>
                <c:pt idx="7691">
                  <c:v>28282.394112362195</c:v>
                </c:pt>
                <c:pt idx="7692">
                  <c:v>28290.92012590955</c:v>
                </c:pt>
                <c:pt idx="7693">
                  <c:v>28295.913880388696</c:v>
                </c:pt>
                <c:pt idx="7694">
                  <c:v>28341.355232113179</c:v>
                </c:pt>
                <c:pt idx="7695">
                  <c:v>28338.334004247525</c:v>
                </c:pt>
                <c:pt idx="7696">
                  <c:v>28346.860017794883</c:v>
                </c:pt>
                <c:pt idx="7697">
                  <c:v>28289.520282080593</c:v>
                </c:pt>
                <c:pt idx="7698">
                  <c:v>28165.709407080594</c:v>
                </c:pt>
                <c:pt idx="7699">
                  <c:v>27956.08343922345</c:v>
                </c:pt>
                <c:pt idx="7700">
                  <c:v>27764.043599937733</c:v>
                </c:pt>
                <c:pt idx="7701">
                  <c:v>27667.064649937733</c:v>
                </c:pt>
                <c:pt idx="7702">
                  <c:v>27577.228807080588</c:v>
                </c:pt>
                <c:pt idx="7703">
                  <c:v>27510.281089223445</c:v>
                </c:pt>
                <c:pt idx="7704">
                  <c:v>27518.807102770799</c:v>
                </c:pt>
                <c:pt idx="7705">
                  <c:v>27533.945155861595</c:v>
                </c:pt>
                <c:pt idx="7706">
                  <c:v>27602.05237742433</c:v>
                </c:pt>
                <c:pt idx="7707">
                  <c:v>27768.769435564383</c:v>
                </c:pt>
                <c:pt idx="7708">
                  <c:v>27937.253526486496</c:v>
                </c:pt>
                <c:pt idx="7709">
                  <c:v>28105.285453933418</c:v>
                </c:pt>
                <c:pt idx="7710">
                  <c:v>28173.582925405866</c:v>
                </c:pt>
                <c:pt idx="7711">
                  <c:v>28182.108938953221</c:v>
                </c:pt>
                <c:pt idx="7712">
                  <c:v>28211.692434681354</c:v>
                </c:pt>
                <c:pt idx="7713">
                  <c:v>28238.427011420368</c:v>
                </c:pt>
                <c:pt idx="7714">
                  <c:v>28246.953024967726</c:v>
                </c:pt>
                <c:pt idx="7715">
                  <c:v>28290.219553395167</c:v>
                </c:pt>
                <c:pt idx="7716">
                  <c:v>28340.12557927032</c:v>
                </c:pt>
                <c:pt idx="7717">
                  <c:v>28389.028736103752</c:v>
                </c:pt>
                <c:pt idx="7718">
                  <c:v>28439.648214414046</c:v>
                </c:pt>
                <c:pt idx="7719">
                  <c:v>28486.967458199186</c:v>
                </c:pt>
                <c:pt idx="7720">
                  <c:v>28495.493471746544</c:v>
                </c:pt>
                <c:pt idx="7721">
                  <c:v>28601.697142804431</c:v>
                </c:pt>
                <c:pt idx="7722">
                  <c:v>28610.223156351789</c:v>
                </c:pt>
                <c:pt idx="7723">
                  <c:v>28618.749169899143</c:v>
                </c:pt>
                <c:pt idx="7724">
                  <c:v>28627.275183446502</c:v>
                </c:pt>
                <c:pt idx="7725">
                  <c:v>28635.80119699386</c:v>
                </c:pt>
                <c:pt idx="7726">
                  <c:v>28613.701868422428</c:v>
                </c:pt>
                <c:pt idx="7727">
                  <c:v>28634.743392842189</c:v>
                </c:pt>
                <c:pt idx="7728">
                  <c:v>28675.765925221589</c:v>
                </c:pt>
                <c:pt idx="7729">
                  <c:v>28693.591056749738</c:v>
                </c:pt>
                <c:pt idx="7730">
                  <c:v>28764.771682743478</c:v>
                </c:pt>
                <c:pt idx="7731">
                  <c:v>28800.061793502082</c:v>
                </c:pt>
                <c:pt idx="7732">
                  <c:v>28836.634286891396</c:v>
                </c:pt>
                <c:pt idx="7733">
                  <c:v>28872.752122063946</c:v>
                </c:pt>
                <c:pt idx="7734">
                  <c:v>28903.525381586089</c:v>
                </c:pt>
                <c:pt idx="7735">
                  <c:v>28909.552640586091</c:v>
                </c:pt>
                <c:pt idx="7736">
                  <c:v>28918.078654133446</c:v>
                </c:pt>
                <c:pt idx="7737">
                  <c:v>29079.061933039065</c:v>
                </c:pt>
                <c:pt idx="7738">
                  <c:v>29120.701394158583</c:v>
                </c:pt>
                <c:pt idx="7739">
                  <c:v>29269.760803223231</c:v>
                </c:pt>
                <c:pt idx="7740">
                  <c:v>29340.316587244517</c:v>
                </c:pt>
                <c:pt idx="7741">
                  <c:v>29504.930643110529</c:v>
                </c:pt>
                <c:pt idx="7742">
                  <c:v>29574.351965799917</c:v>
                </c:pt>
                <c:pt idx="7743">
                  <c:v>29636.384383312474</c:v>
                </c:pt>
                <c:pt idx="7744">
                  <c:v>29684.866563802712</c:v>
                </c:pt>
                <c:pt idx="7745">
                  <c:v>29705.967533468269</c:v>
                </c:pt>
                <c:pt idx="7746">
                  <c:v>29816.035328606074</c:v>
                </c:pt>
                <c:pt idx="7747">
                  <c:v>29927.915863313607</c:v>
                </c:pt>
                <c:pt idx="7748">
                  <c:v>30012.72364488375</c:v>
                </c:pt>
                <c:pt idx="7749">
                  <c:v>30106.659349847305</c:v>
                </c:pt>
                <c:pt idx="7750">
                  <c:v>30207.452748980511</c:v>
                </c:pt>
                <c:pt idx="7751">
                  <c:v>30323.351976728773</c:v>
                </c:pt>
                <c:pt idx="7752">
                  <c:v>30459.700819919362</c:v>
                </c:pt>
                <c:pt idx="7753">
                  <c:v>30651.703302259972</c:v>
                </c:pt>
                <c:pt idx="7754">
                  <c:v>30816.532027513826</c:v>
                </c:pt>
                <c:pt idx="7755">
                  <c:v>30892.608171046209</c:v>
                </c:pt>
                <c:pt idx="7756">
                  <c:v>30901.134184593568</c:v>
                </c:pt>
                <c:pt idx="7757">
                  <c:v>30934.415926718626</c:v>
                </c:pt>
                <c:pt idx="7758">
                  <c:v>30961.551092188525</c:v>
                </c:pt>
                <c:pt idx="7759">
                  <c:v>31105.121117917697</c:v>
                </c:pt>
                <c:pt idx="7760">
                  <c:v>31134.009307224169</c:v>
                </c:pt>
                <c:pt idx="7761">
                  <c:v>31292.524803278782</c:v>
                </c:pt>
                <c:pt idx="7762">
                  <c:v>31418.159290666481</c:v>
                </c:pt>
                <c:pt idx="7763">
                  <c:v>31556.973711225331</c:v>
                </c:pt>
                <c:pt idx="7764">
                  <c:v>31742.449853827922</c:v>
                </c:pt>
                <c:pt idx="7765">
                  <c:v>31802.347948505143</c:v>
                </c:pt>
                <c:pt idx="7766">
                  <c:v>31991.602828498802</c:v>
                </c:pt>
                <c:pt idx="7767">
                  <c:v>32041.541834458825</c:v>
                </c:pt>
                <c:pt idx="7768">
                  <c:v>32073.285228594643</c:v>
                </c:pt>
                <c:pt idx="7769">
                  <c:v>32022.8873857375</c:v>
                </c:pt>
                <c:pt idx="7770">
                  <c:v>31826.36046788036</c:v>
                </c:pt>
                <c:pt idx="7771">
                  <c:v>31626.775092880358</c:v>
                </c:pt>
                <c:pt idx="7772">
                  <c:v>31424.9629107375</c:v>
                </c:pt>
                <c:pt idx="7773">
                  <c:v>31252.964014308927</c:v>
                </c:pt>
                <c:pt idx="7774">
                  <c:v>31165.391832166071</c:v>
                </c:pt>
                <c:pt idx="7775">
                  <c:v>31019.349578594643</c:v>
                </c:pt>
                <c:pt idx="7776">
                  <c:v>30981.416960737501</c:v>
                </c:pt>
                <c:pt idx="7777">
                  <c:v>30879.024757166073</c:v>
                </c:pt>
                <c:pt idx="7778">
                  <c:v>30799.198735737504</c:v>
                </c:pt>
                <c:pt idx="7779">
                  <c:v>30730.338892880362</c:v>
                </c:pt>
                <c:pt idx="7780">
                  <c:v>30665.090846451792</c:v>
                </c:pt>
                <c:pt idx="7781">
                  <c:v>30601.04002502322</c:v>
                </c:pt>
                <c:pt idx="7782">
                  <c:v>30609.566038570578</c:v>
                </c:pt>
                <c:pt idx="7783">
                  <c:v>30615.371458820573</c:v>
                </c:pt>
                <c:pt idx="7784">
                  <c:v>30520.783182384708</c:v>
                </c:pt>
                <c:pt idx="7785">
                  <c:v>30423.072992362821</c:v>
                </c:pt>
                <c:pt idx="7786">
                  <c:v>30431.599005910179</c:v>
                </c:pt>
                <c:pt idx="7787">
                  <c:v>30328.450059439045</c:v>
                </c:pt>
                <c:pt idx="7788">
                  <c:v>30261.50577433933</c:v>
                </c:pt>
                <c:pt idx="7789">
                  <c:v>30221.337542780639</c:v>
                </c:pt>
                <c:pt idx="7790">
                  <c:v>30163.507777710107</c:v>
                </c:pt>
                <c:pt idx="7791">
                  <c:v>30087.286242683353</c:v>
                </c:pt>
                <c:pt idx="7792">
                  <c:v>29991.232905539284</c:v>
                </c:pt>
                <c:pt idx="7793">
                  <c:v>29859.587534110713</c:v>
                </c:pt>
                <c:pt idx="7794">
                  <c:v>29740.686287682143</c:v>
                </c:pt>
                <c:pt idx="7795">
                  <c:v>29617.016262682144</c:v>
                </c:pt>
                <c:pt idx="7796">
                  <c:v>29514.695073396426</c:v>
                </c:pt>
                <c:pt idx="7797">
                  <c:v>29487.826966253568</c:v>
                </c:pt>
                <c:pt idx="7798">
                  <c:v>29496.352979800926</c:v>
                </c:pt>
                <c:pt idx="7799">
                  <c:v>29504.878993348284</c:v>
                </c:pt>
                <c:pt idx="7800">
                  <c:v>29623.772253563315</c:v>
                </c:pt>
                <c:pt idx="7801">
                  <c:v>29760.563040178309</c:v>
                </c:pt>
                <c:pt idx="7802">
                  <c:v>29817.958622449914</c:v>
                </c:pt>
                <c:pt idx="7803">
                  <c:v>29975.524698723464</c:v>
                </c:pt>
                <c:pt idx="7804">
                  <c:v>30173.35967251184</c:v>
                </c:pt>
                <c:pt idx="7805">
                  <c:v>30331.900869191741</c:v>
                </c:pt>
                <c:pt idx="7806">
                  <c:v>30523.385603469273</c:v>
                </c:pt>
                <c:pt idx="7807">
                  <c:v>30666.127354056149</c:v>
                </c:pt>
                <c:pt idx="7808">
                  <c:v>30859.899283659186</c:v>
                </c:pt>
                <c:pt idx="7809">
                  <c:v>30994.052079177869</c:v>
                </c:pt>
                <c:pt idx="7810">
                  <c:v>31081.092004106176</c:v>
                </c:pt>
                <c:pt idx="7811">
                  <c:v>31211.84490362908</c:v>
                </c:pt>
                <c:pt idx="7812">
                  <c:v>31308.067689358442</c:v>
                </c:pt>
                <c:pt idx="7813">
                  <c:v>31403.593296436033</c:v>
                </c:pt>
                <c:pt idx="7814">
                  <c:v>31412.119309983391</c:v>
                </c:pt>
                <c:pt idx="7815">
                  <c:v>31420.645323530749</c:v>
                </c:pt>
                <c:pt idx="7816">
                  <c:v>31427.519384780746</c:v>
                </c:pt>
                <c:pt idx="7817">
                  <c:v>31409.383977637888</c:v>
                </c:pt>
                <c:pt idx="7818">
                  <c:v>31415.453044137888</c:v>
                </c:pt>
                <c:pt idx="7819">
                  <c:v>31475.222902453861</c:v>
                </c:pt>
                <c:pt idx="7820">
                  <c:v>31546.428082076949</c:v>
                </c:pt>
                <c:pt idx="7821">
                  <c:v>31554.954095624307</c:v>
                </c:pt>
                <c:pt idx="7822">
                  <c:v>31563.480109171662</c:v>
                </c:pt>
                <c:pt idx="7823">
                  <c:v>31674.284317945487</c:v>
                </c:pt>
                <c:pt idx="7824">
                  <c:v>31682.810331492841</c:v>
                </c:pt>
                <c:pt idx="7825">
                  <c:v>31731.976064565592</c:v>
                </c:pt>
                <c:pt idx="7826">
                  <c:v>31751.857154312125</c:v>
                </c:pt>
                <c:pt idx="7827">
                  <c:v>31779.144795286535</c:v>
                </c:pt>
                <c:pt idx="7828">
                  <c:v>31787.670808833889</c:v>
                </c:pt>
                <c:pt idx="7829">
                  <c:v>31796.196822381247</c:v>
                </c:pt>
                <c:pt idx="7830">
                  <c:v>31748.648961666961</c:v>
                </c:pt>
                <c:pt idx="7831">
                  <c:v>31676.479143809818</c:v>
                </c:pt>
                <c:pt idx="7832">
                  <c:v>31609.356617373949</c:v>
                </c:pt>
                <c:pt idx="7833">
                  <c:v>31520.95955662318</c:v>
                </c:pt>
                <c:pt idx="7834">
                  <c:v>31419.96203941101</c:v>
                </c:pt>
                <c:pt idx="7835">
                  <c:v>31396.021959330752</c:v>
                </c:pt>
                <c:pt idx="7836">
                  <c:v>31366.20048426995</c:v>
                </c:pt>
                <c:pt idx="7837">
                  <c:v>31374.726497817308</c:v>
                </c:pt>
                <c:pt idx="7838">
                  <c:v>31264.298926340096</c:v>
                </c:pt>
                <c:pt idx="7839">
                  <c:v>31121.713329887203</c:v>
                </c:pt>
                <c:pt idx="7840">
                  <c:v>30975.410623456199</c:v>
                </c:pt>
                <c:pt idx="7841">
                  <c:v>30801.355952027625</c:v>
                </c:pt>
                <c:pt idx="7842">
                  <c:v>30570.428062741914</c:v>
                </c:pt>
                <c:pt idx="7843">
                  <c:v>30337.598698456197</c:v>
                </c:pt>
                <c:pt idx="7844">
                  <c:v>30123.281048456196</c:v>
                </c:pt>
                <c:pt idx="7845">
                  <c:v>29920.48291631334</c:v>
                </c:pt>
                <c:pt idx="7846">
                  <c:v>29729.007402027626</c:v>
                </c:pt>
                <c:pt idx="7847">
                  <c:v>29568.353602027626</c:v>
                </c:pt>
                <c:pt idx="7848">
                  <c:v>29461.62861988477</c:v>
                </c:pt>
                <c:pt idx="7849">
                  <c:v>29360.126073456202</c:v>
                </c:pt>
                <c:pt idx="7850">
                  <c:v>29285.773080599058</c:v>
                </c:pt>
                <c:pt idx="7851">
                  <c:v>29219.227202027629</c:v>
                </c:pt>
                <c:pt idx="7852">
                  <c:v>29155.186441313341</c:v>
                </c:pt>
                <c:pt idx="7853">
                  <c:v>29109.831816313341</c:v>
                </c:pt>
                <c:pt idx="7854">
                  <c:v>29040.398512741911</c:v>
                </c:pt>
                <c:pt idx="7855">
                  <c:v>28952.161734170484</c:v>
                </c:pt>
                <c:pt idx="7856">
                  <c:v>28836.791920590545</c:v>
                </c:pt>
                <c:pt idx="7857">
                  <c:v>28726.387657692056</c:v>
                </c:pt>
                <c:pt idx="7858">
                  <c:v>28648.223127611796</c:v>
                </c:pt>
                <c:pt idx="7859">
                  <c:v>28584.376416800231</c:v>
                </c:pt>
                <c:pt idx="7860">
                  <c:v>28529.520180982585</c:v>
                </c:pt>
                <c:pt idx="7861">
                  <c:v>28475.384832315089</c:v>
                </c:pt>
                <c:pt idx="7862">
                  <c:v>28397.022275099269</c:v>
                </c:pt>
                <c:pt idx="7863">
                  <c:v>28316.82850006887</c:v>
                </c:pt>
                <c:pt idx="7864">
                  <c:v>28196.107417208077</c:v>
                </c:pt>
                <c:pt idx="7865">
                  <c:v>28053.76750649379</c:v>
                </c:pt>
                <c:pt idx="7866">
                  <c:v>27843.65862435093</c:v>
                </c:pt>
                <c:pt idx="7867">
                  <c:v>27613.787110065216</c:v>
                </c:pt>
                <c:pt idx="7868">
                  <c:v>27497.521770779502</c:v>
                </c:pt>
                <c:pt idx="7869">
                  <c:v>27395.774042208075</c:v>
                </c:pt>
                <c:pt idx="7870">
                  <c:v>27300.988327922358</c:v>
                </c:pt>
                <c:pt idx="7871">
                  <c:v>27294.986142208072</c:v>
                </c:pt>
                <c:pt idx="7872">
                  <c:v>27176.973038636643</c:v>
                </c:pt>
                <c:pt idx="7873">
                  <c:v>27093.045635065217</c:v>
                </c:pt>
                <c:pt idx="7874">
                  <c:v>27101.571648612571</c:v>
                </c:pt>
                <c:pt idx="7875">
                  <c:v>27110.097662159929</c:v>
                </c:pt>
                <c:pt idx="7876">
                  <c:v>27137.192146647994</c:v>
                </c:pt>
                <c:pt idx="7877">
                  <c:v>27162.379510024195</c:v>
                </c:pt>
                <c:pt idx="7878">
                  <c:v>27219.686876156677</c:v>
                </c:pt>
                <c:pt idx="7879">
                  <c:v>27228.212889704031</c:v>
                </c:pt>
                <c:pt idx="7880">
                  <c:v>27236.738903251389</c:v>
                </c:pt>
                <c:pt idx="7881">
                  <c:v>27216.146122526163</c:v>
                </c:pt>
                <c:pt idx="7882">
                  <c:v>27230.926955293708</c:v>
                </c:pt>
                <c:pt idx="7883">
                  <c:v>27239.452968841062</c:v>
                </c:pt>
                <c:pt idx="7884">
                  <c:v>27245.165264576168</c:v>
                </c:pt>
                <c:pt idx="7885">
                  <c:v>27253.691278123522</c:v>
                </c:pt>
                <c:pt idx="7886">
                  <c:v>27259.616058161009</c:v>
                </c:pt>
                <c:pt idx="7887">
                  <c:v>27261.246172300285</c:v>
                </c:pt>
                <c:pt idx="7888">
                  <c:v>27245.338200153776</c:v>
                </c:pt>
                <c:pt idx="7889">
                  <c:v>27188.652410868061</c:v>
                </c:pt>
                <c:pt idx="7890">
                  <c:v>27127.044657296628</c:v>
                </c:pt>
                <c:pt idx="7891">
                  <c:v>27065.094839439487</c:v>
                </c:pt>
                <c:pt idx="7892">
                  <c:v>26951.133403725202</c:v>
                </c:pt>
                <c:pt idx="7893">
                  <c:v>26919.446214439486</c:v>
                </c:pt>
                <c:pt idx="7894">
                  <c:v>26892.578107296627</c:v>
                </c:pt>
                <c:pt idx="7895">
                  <c:v>26885.489364439487</c:v>
                </c:pt>
                <c:pt idx="7896">
                  <c:v>26915.840779714672</c:v>
                </c:pt>
                <c:pt idx="7897">
                  <c:v>26909.981719000389</c:v>
                </c:pt>
                <c:pt idx="7898">
                  <c:v>26929.532913527706</c:v>
                </c:pt>
                <c:pt idx="7899">
                  <c:v>26953.66941883391</c:v>
                </c:pt>
                <c:pt idx="7900">
                  <c:v>26962.195432381268</c:v>
                </c:pt>
                <c:pt idx="7901">
                  <c:v>26914.758239524126</c:v>
                </c:pt>
                <c:pt idx="7902">
                  <c:v>26923.284253071481</c:v>
                </c:pt>
                <c:pt idx="7903">
                  <c:v>26927.541731821482</c:v>
                </c:pt>
                <c:pt idx="7904">
                  <c:v>26908.393178955826</c:v>
                </c:pt>
                <c:pt idx="7905">
                  <c:v>26916.919192503185</c:v>
                </c:pt>
                <c:pt idx="7906">
                  <c:v>26827.733273161535</c:v>
                </c:pt>
                <c:pt idx="7907">
                  <c:v>26836.25928670889</c:v>
                </c:pt>
                <c:pt idx="7908">
                  <c:v>26844.785300256248</c:v>
                </c:pt>
                <c:pt idx="7909">
                  <c:v>26853.311313803606</c:v>
                </c:pt>
                <c:pt idx="7910">
                  <c:v>26860.927033773809</c:v>
                </c:pt>
                <c:pt idx="7911">
                  <c:v>26860.005403036419</c:v>
                </c:pt>
                <c:pt idx="7912">
                  <c:v>26759.11008946256</c:v>
                </c:pt>
                <c:pt idx="7913">
                  <c:v>26620.371914462557</c:v>
                </c:pt>
                <c:pt idx="7914">
                  <c:v>26411.450196605416</c:v>
                </c:pt>
                <c:pt idx="7915">
                  <c:v>26199.369414462555</c:v>
                </c:pt>
                <c:pt idx="7916">
                  <c:v>26002.943103748272</c:v>
                </c:pt>
                <c:pt idx="7917">
                  <c:v>25820.863371605414</c:v>
                </c:pt>
                <c:pt idx="7918">
                  <c:v>25648.582775176845</c:v>
                </c:pt>
                <c:pt idx="7919">
                  <c:v>25578.365325176845</c:v>
                </c:pt>
                <c:pt idx="7920">
                  <c:v>25540.271735891129</c:v>
                </c:pt>
                <c:pt idx="7921">
                  <c:v>25537.541557319702</c:v>
                </c:pt>
                <c:pt idx="7922">
                  <c:v>25478.765939462559</c:v>
                </c:pt>
                <c:pt idx="7923">
                  <c:v>25429.678789462556</c:v>
                </c:pt>
                <c:pt idx="7924">
                  <c:v>25365.980093033984</c:v>
                </c:pt>
                <c:pt idx="7925">
                  <c:v>25292.92924660541</c:v>
                </c:pt>
                <c:pt idx="7926">
                  <c:v>25222.82187517684</c:v>
                </c:pt>
                <c:pt idx="7927">
                  <c:v>25126.742053748269</c:v>
                </c:pt>
                <c:pt idx="7928">
                  <c:v>25001.648874458908</c:v>
                </c:pt>
                <c:pt idx="7929">
                  <c:v>24871.691535872884</c:v>
                </c:pt>
                <c:pt idx="7930">
                  <c:v>24756.693649422425</c:v>
                </c:pt>
                <c:pt idx="7931">
                  <c:v>24643.299730829105</c:v>
                </c:pt>
                <c:pt idx="7932">
                  <c:v>24544.40575508077</c:v>
                </c:pt>
                <c:pt idx="7933">
                  <c:v>24440.43595291481</c:v>
                </c:pt>
                <c:pt idx="7934">
                  <c:v>24336.269770759791</c:v>
                </c:pt>
                <c:pt idx="7935">
                  <c:v>24227.761163610856</c:v>
                </c:pt>
                <c:pt idx="7936">
                  <c:v>24102.283935039428</c:v>
                </c:pt>
                <c:pt idx="7937">
                  <c:v>23938.575992182283</c:v>
                </c:pt>
                <c:pt idx="7938">
                  <c:v>23710.268202896572</c:v>
                </c:pt>
                <c:pt idx="7939">
                  <c:v>23478.137342182286</c:v>
                </c:pt>
                <c:pt idx="7940">
                  <c:v>23264.377345753714</c:v>
                </c:pt>
                <c:pt idx="7941">
                  <c:v>23061.965835039427</c:v>
                </c:pt>
                <c:pt idx="7942">
                  <c:v>22863.065513610858</c:v>
                </c:pt>
                <c:pt idx="7943">
                  <c:v>22686.81186003943</c:v>
                </c:pt>
                <c:pt idx="7944">
                  <c:v>22541.24338503943</c:v>
                </c:pt>
                <c:pt idx="7945">
                  <c:v>22429.267635039429</c:v>
                </c:pt>
                <c:pt idx="7946">
                  <c:v>22339.425456468001</c:v>
                </c:pt>
                <c:pt idx="7947">
                  <c:v>22262.601842182288</c:v>
                </c:pt>
                <c:pt idx="7948">
                  <c:v>22196.85076003943</c:v>
                </c:pt>
                <c:pt idx="7949">
                  <c:v>22124.222463610859</c:v>
                </c:pt>
                <c:pt idx="7950">
                  <c:v>22054.769038610859</c:v>
                </c:pt>
                <c:pt idx="7951">
                  <c:v>21967.477967182287</c:v>
                </c:pt>
                <c:pt idx="7952">
                  <c:v>21849.901372895358</c:v>
                </c:pt>
                <c:pt idx="7953">
                  <c:v>21741.560100030918</c:v>
                </c:pt>
                <c:pt idx="7954">
                  <c:v>21718.22351716405</c:v>
                </c:pt>
                <c:pt idx="7955">
                  <c:v>21624.687812150674</c:v>
                </c:pt>
                <c:pt idx="7956">
                  <c:v>21542.002072134866</c:v>
                </c:pt>
                <c:pt idx="7957">
                  <c:v>21455.959857125137</c:v>
                </c:pt>
                <c:pt idx="7958">
                  <c:v>21375.427109966473</c:v>
                </c:pt>
                <c:pt idx="7959">
                  <c:v>21368.098154247324</c:v>
                </c:pt>
                <c:pt idx="7960">
                  <c:v>21249.075589961612</c:v>
                </c:pt>
                <c:pt idx="7961">
                  <c:v>21094.347550675895</c:v>
                </c:pt>
                <c:pt idx="7962">
                  <c:v>20875.33154710447</c:v>
                </c:pt>
                <c:pt idx="7963">
                  <c:v>20747.818329247326</c:v>
                </c:pt>
                <c:pt idx="7964">
                  <c:v>20702.046139961611</c:v>
                </c:pt>
                <c:pt idx="7965">
                  <c:v>20525.892168533039</c:v>
                </c:pt>
                <c:pt idx="7966">
                  <c:v>20440.553464961609</c:v>
                </c:pt>
                <c:pt idx="7967">
                  <c:v>20373.193257818752</c:v>
                </c:pt>
                <c:pt idx="7968">
                  <c:v>20250.371132818753</c:v>
                </c:pt>
                <c:pt idx="7969">
                  <c:v>20258.897146366111</c:v>
                </c:pt>
                <c:pt idx="7970">
                  <c:v>20264.653269116112</c:v>
                </c:pt>
                <c:pt idx="7971">
                  <c:v>20192.835576258971</c:v>
                </c:pt>
                <c:pt idx="7972">
                  <c:v>20126.50097268754</c:v>
                </c:pt>
                <c:pt idx="7973">
                  <c:v>20077.715644116113</c:v>
                </c:pt>
                <c:pt idx="7974">
                  <c:v>20097.283807889118</c:v>
                </c:pt>
                <c:pt idx="7975">
                  <c:v>20038.588675746261</c:v>
                </c:pt>
                <c:pt idx="7976">
                  <c:v>20039.632811144471</c:v>
                </c:pt>
                <c:pt idx="7977">
                  <c:v>20048.158824691833</c:v>
                </c:pt>
                <c:pt idx="7978">
                  <c:v>20056.684838239191</c:v>
                </c:pt>
                <c:pt idx="7979">
                  <c:v>20015.344803218519</c:v>
                </c:pt>
                <c:pt idx="7980">
                  <c:v>20023.870816765877</c:v>
                </c:pt>
                <c:pt idx="7981">
                  <c:v>20032.396830313235</c:v>
                </c:pt>
                <c:pt idx="7982">
                  <c:v>20040.922843860597</c:v>
                </c:pt>
                <c:pt idx="7983">
                  <c:v>20047.185111058214</c:v>
                </c:pt>
                <c:pt idx="7984">
                  <c:v>20050.628066308211</c:v>
                </c:pt>
                <c:pt idx="7985">
                  <c:v>20028.659527022497</c:v>
                </c:pt>
                <c:pt idx="7986">
                  <c:v>19954.566427022495</c:v>
                </c:pt>
                <c:pt idx="7987">
                  <c:v>19882.183648451064</c:v>
                </c:pt>
                <c:pt idx="7988">
                  <c:v>19890.709661998426</c:v>
                </c:pt>
                <c:pt idx="7989">
                  <c:v>19899.235675545784</c:v>
                </c:pt>
                <c:pt idx="7990">
                  <c:v>19907.761689093146</c:v>
                </c:pt>
                <c:pt idx="7991">
                  <c:v>20006.348856621815</c:v>
                </c:pt>
                <c:pt idx="7992">
                  <c:v>20029.837296319394</c:v>
                </c:pt>
                <c:pt idx="7993">
                  <c:v>20070.459673870213</c:v>
                </c:pt>
                <c:pt idx="7994">
                  <c:v>20082.149347576142</c:v>
                </c:pt>
                <c:pt idx="7995">
                  <c:v>20090.6753611235</c:v>
                </c:pt>
                <c:pt idx="7996">
                  <c:v>20099.201374670862</c:v>
                </c:pt>
                <c:pt idx="7997">
                  <c:v>20107.72738821822</c:v>
                </c:pt>
                <c:pt idx="7998">
                  <c:v>20116.253401765578</c:v>
                </c:pt>
                <c:pt idx="7999">
                  <c:v>20124.77941531294</c:v>
                </c:pt>
                <c:pt idx="8000">
                  <c:v>20129.403907911747</c:v>
                </c:pt>
                <c:pt idx="8001">
                  <c:v>20137.929921459108</c:v>
                </c:pt>
                <c:pt idx="8002">
                  <c:v>20020.352985702259</c:v>
                </c:pt>
                <c:pt idx="8003">
                  <c:v>19914.220062028686</c:v>
                </c:pt>
                <c:pt idx="8004">
                  <c:v>19808.590174069399</c:v>
                </c:pt>
                <c:pt idx="8005">
                  <c:v>19778.022536834123</c:v>
                </c:pt>
                <c:pt idx="8006">
                  <c:v>19739.39967891253</c:v>
                </c:pt>
                <c:pt idx="8007">
                  <c:v>19594.450015314349</c:v>
                </c:pt>
                <c:pt idx="8008">
                  <c:v>19431.534096027419</c:v>
                </c:pt>
                <c:pt idx="8009">
                  <c:v>19242.956067455991</c:v>
                </c:pt>
                <c:pt idx="8010">
                  <c:v>19002.22329602742</c:v>
                </c:pt>
                <c:pt idx="8011">
                  <c:v>18769.31344602742</c:v>
                </c:pt>
                <c:pt idx="8012">
                  <c:v>18543.611381741703</c:v>
                </c:pt>
                <c:pt idx="8013">
                  <c:v>18328.573674598847</c:v>
                </c:pt>
                <c:pt idx="8014">
                  <c:v>18140.947099598845</c:v>
                </c:pt>
                <c:pt idx="8015">
                  <c:v>17967.751903170276</c:v>
                </c:pt>
                <c:pt idx="8016">
                  <c:v>17830.231999598844</c:v>
                </c:pt>
                <c:pt idx="8017">
                  <c:v>17725.238385313129</c:v>
                </c:pt>
                <c:pt idx="8018">
                  <c:v>17639.611646027413</c:v>
                </c:pt>
                <c:pt idx="8019">
                  <c:v>17563.743799598844</c:v>
                </c:pt>
                <c:pt idx="8020">
                  <c:v>17498.878060313131</c:v>
                </c:pt>
                <c:pt idx="8021">
                  <c:v>17433.730621027418</c:v>
                </c:pt>
                <c:pt idx="8022">
                  <c:v>17380.518578170275</c:v>
                </c:pt>
                <c:pt idx="8023">
                  <c:v>17384.352098420273</c:v>
                </c:pt>
                <c:pt idx="8024">
                  <c:v>17361.759296990487</c:v>
                </c:pt>
                <c:pt idx="8025">
                  <c:v>17331.823916271336</c:v>
                </c:pt>
                <c:pt idx="8026">
                  <c:v>17303.915254121181</c:v>
                </c:pt>
                <c:pt idx="8027">
                  <c:v>17312.441267668539</c:v>
                </c:pt>
                <c:pt idx="8028">
                  <c:v>17320.967281215901</c:v>
                </c:pt>
                <c:pt idx="8029">
                  <c:v>17329.493294763259</c:v>
                </c:pt>
                <c:pt idx="8030">
                  <c:v>17338.019308310621</c:v>
                </c:pt>
                <c:pt idx="8031">
                  <c:v>17426.308643798246</c:v>
                </c:pt>
                <c:pt idx="8032">
                  <c:v>17509.706975775691</c:v>
                </c:pt>
                <c:pt idx="8033">
                  <c:v>17574.566626024734</c:v>
                </c:pt>
                <c:pt idx="8034">
                  <c:v>17605.741576339849</c:v>
                </c:pt>
                <c:pt idx="8035">
                  <c:v>17612.347985589848</c:v>
                </c:pt>
                <c:pt idx="8036">
                  <c:v>17620.873999137206</c:v>
                </c:pt>
                <c:pt idx="8037">
                  <c:v>17629.400012684568</c:v>
                </c:pt>
                <c:pt idx="8038">
                  <c:v>17433.080980541708</c:v>
                </c:pt>
                <c:pt idx="8039">
                  <c:v>17276.907587684567</c:v>
                </c:pt>
                <c:pt idx="8040">
                  <c:v>17235.021109113139</c:v>
                </c:pt>
                <c:pt idx="8041">
                  <c:v>17147.763609113135</c:v>
                </c:pt>
                <c:pt idx="8042">
                  <c:v>17065.844959113136</c:v>
                </c:pt>
                <c:pt idx="8043">
                  <c:v>16995.636980541709</c:v>
                </c:pt>
                <c:pt idx="8044">
                  <c:v>16928.799341255995</c:v>
                </c:pt>
                <c:pt idx="8045">
                  <c:v>16861.991884113137</c:v>
                </c:pt>
                <c:pt idx="8046">
                  <c:v>16917.483991838442</c:v>
                </c:pt>
                <c:pt idx="8047">
                  <c:v>17081.990375063215</c:v>
                </c:pt>
                <c:pt idx="8048">
                  <c:v>17093.002814479943</c:v>
                </c:pt>
                <c:pt idx="8049">
                  <c:v>17191.617929047865</c:v>
                </c:pt>
                <c:pt idx="8050">
                  <c:v>17293.030435795801</c:v>
                </c:pt>
                <c:pt idx="8051">
                  <c:v>17408.83994155761</c:v>
                </c:pt>
                <c:pt idx="8052">
                  <c:v>17533.590574437567</c:v>
                </c:pt>
                <c:pt idx="8053">
                  <c:v>17656.57813643798</c:v>
                </c:pt>
                <c:pt idx="8054">
                  <c:v>17665.104149985338</c:v>
                </c:pt>
                <c:pt idx="8055">
                  <c:v>17673.6301635327</c:v>
                </c:pt>
                <c:pt idx="8056">
                  <c:v>17655.393651388626</c:v>
                </c:pt>
                <c:pt idx="8057">
                  <c:v>17597.520697817199</c:v>
                </c:pt>
                <c:pt idx="8058">
                  <c:v>17385.570704960053</c:v>
                </c:pt>
                <c:pt idx="8059">
                  <c:v>17252.644822817198</c:v>
                </c:pt>
                <c:pt idx="8060">
                  <c:v>17136.419726388624</c:v>
                </c:pt>
                <c:pt idx="8061">
                  <c:v>16954.752483531483</c:v>
                </c:pt>
                <c:pt idx="8062">
                  <c:v>16761.351058531483</c:v>
                </c:pt>
                <c:pt idx="8063">
                  <c:v>16604.634387102913</c:v>
                </c:pt>
                <c:pt idx="8064">
                  <c:v>16480.655279960054</c:v>
                </c:pt>
                <c:pt idx="8065">
                  <c:v>16373.393690674342</c:v>
                </c:pt>
                <c:pt idx="8066">
                  <c:v>16290.609819245768</c:v>
                </c:pt>
                <c:pt idx="8067">
                  <c:v>16220.079897817199</c:v>
                </c:pt>
                <c:pt idx="8068">
                  <c:v>16152.28649067434</c:v>
                </c:pt>
                <c:pt idx="8069">
                  <c:v>16084.815026388625</c:v>
                </c:pt>
                <c:pt idx="8070">
                  <c:v>16012.484237102912</c:v>
                </c:pt>
                <c:pt idx="8071">
                  <c:v>15921.380154960052</c:v>
                </c:pt>
                <c:pt idx="8072">
                  <c:v>15799.739032101692</c:v>
                </c:pt>
                <c:pt idx="8073">
                  <c:v>15669.953245669472</c:v>
                </c:pt>
                <c:pt idx="8074">
                  <c:v>15540.695131377677</c:v>
                </c:pt>
                <c:pt idx="8075">
                  <c:v>15422.445180653664</c:v>
                </c:pt>
                <c:pt idx="8076">
                  <c:v>15305.424178499863</c:v>
                </c:pt>
                <c:pt idx="8077">
                  <c:v>15197.851418491351</c:v>
                </c:pt>
                <c:pt idx="8078">
                  <c:v>15089.416209912626</c:v>
                </c:pt>
                <c:pt idx="8079">
                  <c:v>14975.543700622049</c:v>
                </c:pt>
                <c:pt idx="8080">
                  <c:v>14839.049989907764</c:v>
                </c:pt>
                <c:pt idx="8081">
                  <c:v>14690.532800622048</c:v>
                </c:pt>
                <c:pt idx="8082">
                  <c:v>14478.019407764907</c:v>
                </c:pt>
                <c:pt idx="8083">
                  <c:v>14265.79777562205</c:v>
                </c:pt>
                <c:pt idx="8084">
                  <c:v>14067.520293479192</c:v>
                </c:pt>
                <c:pt idx="8085">
                  <c:v>13883.297629193479</c:v>
                </c:pt>
                <c:pt idx="8086">
                  <c:v>13787.032989907766</c:v>
                </c:pt>
                <c:pt idx="8087">
                  <c:v>13713.032711336336</c:v>
                </c:pt>
                <c:pt idx="8088">
                  <c:v>13671.598964907764</c:v>
                </c:pt>
                <c:pt idx="8089">
                  <c:v>13680.124978455124</c:v>
                </c:pt>
                <c:pt idx="8090">
                  <c:v>13700.776565713799</c:v>
                </c:pt>
                <c:pt idx="8091">
                  <c:v>13726.48038466823</c:v>
                </c:pt>
                <c:pt idx="8092">
                  <c:v>13753.42660200578</c:v>
                </c:pt>
                <c:pt idx="8093">
                  <c:v>13777.628892160859</c:v>
                </c:pt>
                <c:pt idx="8094">
                  <c:v>13791.80066027959</c:v>
                </c:pt>
                <c:pt idx="8095">
                  <c:v>13800.32667382695</c:v>
                </c:pt>
                <c:pt idx="8096">
                  <c:v>13808.85268737431</c:v>
                </c:pt>
                <c:pt idx="8097">
                  <c:v>13779.374553795587</c:v>
                </c:pt>
                <c:pt idx="8098">
                  <c:v>13787.900567342946</c:v>
                </c:pt>
                <c:pt idx="8099">
                  <c:v>13796.426580890306</c:v>
                </c:pt>
                <c:pt idx="8100">
                  <c:v>13804.952594437666</c:v>
                </c:pt>
                <c:pt idx="8101">
                  <c:v>13813.478607985026</c:v>
                </c:pt>
                <c:pt idx="8102">
                  <c:v>13822.004621532385</c:v>
                </c:pt>
                <c:pt idx="8103">
                  <c:v>13835.266781548411</c:v>
                </c:pt>
                <c:pt idx="8104">
                  <c:v>13843.792795095771</c:v>
                </c:pt>
                <c:pt idx="8105">
                  <c:v>13852.318808643129</c:v>
                </c:pt>
                <c:pt idx="8106">
                  <c:v>13860.844822190489</c:v>
                </c:pt>
                <c:pt idx="8107">
                  <c:v>13907.598147790941</c:v>
                </c:pt>
                <c:pt idx="8108">
                  <c:v>13964.793313307649</c:v>
                </c:pt>
                <c:pt idx="8109">
                  <c:v>14032.299393534577</c:v>
                </c:pt>
                <c:pt idx="8110">
                  <c:v>14179.533580766982</c:v>
                </c:pt>
                <c:pt idx="8111">
                  <c:v>14347.042592315405</c:v>
                </c:pt>
                <c:pt idx="8112">
                  <c:v>14504.178054395941</c:v>
                </c:pt>
                <c:pt idx="8113">
                  <c:v>14715.330613928756</c:v>
                </c:pt>
                <c:pt idx="8114">
                  <c:v>14937.866202405523</c:v>
                </c:pt>
                <c:pt idx="8115">
                  <c:v>15165.550493707144</c:v>
                </c:pt>
                <c:pt idx="8116">
                  <c:v>15393.636413993741</c:v>
                </c:pt>
                <c:pt idx="8117">
                  <c:v>15618.977565346799</c:v>
                </c:pt>
                <c:pt idx="8118">
                  <c:v>15834.246944945708</c:v>
                </c:pt>
                <c:pt idx="8119">
                  <c:v>15993.311124012722</c:v>
                </c:pt>
                <c:pt idx="8120">
                  <c:v>16126.25034719038</c:v>
                </c:pt>
                <c:pt idx="8121">
                  <c:v>16284.062129136684</c:v>
                </c:pt>
                <c:pt idx="8122">
                  <c:v>16378.140008978142</c:v>
                </c:pt>
                <c:pt idx="8123">
                  <c:v>16394.166794771922</c:v>
                </c:pt>
                <c:pt idx="8124">
                  <c:v>16546.993210806002</c:v>
                </c:pt>
                <c:pt idx="8125">
                  <c:v>16555.51922435336</c:v>
                </c:pt>
                <c:pt idx="8126">
                  <c:v>16575.826334296162</c:v>
                </c:pt>
                <c:pt idx="8127">
                  <c:v>16591.982297967006</c:v>
                </c:pt>
                <c:pt idx="8128">
                  <c:v>16561.425925820498</c:v>
                </c:pt>
                <c:pt idx="8129">
                  <c:v>16494.085840106211</c:v>
                </c:pt>
                <c:pt idx="8130">
                  <c:v>16367.176265106211</c:v>
                </c:pt>
                <c:pt idx="8131">
                  <c:v>16299.532082963353</c:v>
                </c:pt>
                <c:pt idx="8132">
                  <c:v>16184.202390106211</c:v>
                </c:pt>
                <c:pt idx="8133">
                  <c:v>16085.603665106211</c:v>
                </c:pt>
                <c:pt idx="8134">
                  <c:v>15915.798004391927</c:v>
                </c:pt>
                <c:pt idx="8135">
                  <c:v>15764.453754391925</c:v>
                </c:pt>
                <c:pt idx="8136">
                  <c:v>15618.689811534783</c:v>
                </c:pt>
                <c:pt idx="8137">
                  <c:v>15503.389711534785</c:v>
                </c:pt>
                <c:pt idx="8138">
                  <c:v>15414.217286534786</c:v>
                </c:pt>
                <c:pt idx="8139">
                  <c:v>15331.981007963355</c:v>
                </c:pt>
                <c:pt idx="8140">
                  <c:v>15282.330457963355</c:v>
                </c:pt>
                <c:pt idx="8141">
                  <c:v>15206.724190106212</c:v>
                </c:pt>
                <c:pt idx="8142">
                  <c:v>15129.699361534784</c:v>
                </c:pt>
                <c:pt idx="8143">
                  <c:v>15045.078693677639</c:v>
                </c:pt>
                <c:pt idx="8144">
                  <c:v>14938.764352962136</c:v>
                </c:pt>
                <c:pt idx="8145">
                  <c:v>14813.791783656965</c:v>
                </c:pt>
                <c:pt idx="8146">
                  <c:v>14768.000078625348</c:v>
                </c:pt>
                <c:pt idx="8147">
                  <c:v>14651.502092856341</c:v>
                </c:pt>
                <c:pt idx="8148">
                  <c:v>14660.028106403701</c:v>
                </c:pt>
                <c:pt idx="8149">
                  <c:v>14668.554119951059</c:v>
                </c:pt>
                <c:pt idx="8150">
                  <c:v>14677.080133498419</c:v>
                </c:pt>
                <c:pt idx="8151">
                  <c:v>14539.183966340968</c:v>
                </c:pt>
                <c:pt idx="8152">
                  <c:v>14470.090543482609</c:v>
                </c:pt>
                <c:pt idx="8153">
                  <c:v>14297.940736339753</c:v>
                </c:pt>
                <c:pt idx="8154">
                  <c:v>14055.483268482611</c:v>
                </c:pt>
                <c:pt idx="8155">
                  <c:v>13811.999607768326</c:v>
                </c:pt>
                <c:pt idx="8156">
                  <c:v>13606.035739911182</c:v>
                </c:pt>
                <c:pt idx="8157">
                  <c:v>13423.986189911182</c:v>
                </c:pt>
                <c:pt idx="8158">
                  <c:v>13261.112361339754</c:v>
                </c:pt>
                <c:pt idx="8159">
                  <c:v>13112.333593482612</c:v>
                </c:pt>
                <c:pt idx="8160">
                  <c:v>12985.638093482612</c:v>
                </c:pt>
                <c:pt idx="8161">
                  <c:v>12887.675993482611</c:v>
                </c:pt>
                <c:pt idx="8162">
                  <c:v>12814.241914911183</c:v>
                </c:pt>
                <c:pt idx="8163">
                  <c:v>12728.303293482611</c:v>
                </c:pt>
                <c:pt idx="8164">
                  <c:v>12649.708993482611</c:v>
                </c:pt>
                <c:pt idx="8165">
                  <c:v>12600.772754196896</c:v>
                </c:pt>
                <c:pt idx="8166">
                  <c:v>12532.918982768326</c:v>
                </c:pt>
                <c:pt idx="8167">
                  <c:v>12458.897993482611</c:v>
                </c:pt>
                <c:pt idx="8168">
                  <c:v>12387.231827767111</c:v>
                </c:pt>
                <c:pt idx="8169">
                  <c:v>12262.260088469237</c:v>
                </c:pt>
                <c:pt idx="8170">
                  <c:v>12115.753075595068</c:v>
                </c:pt>
                <c:pt idx="8171">
                  <c:v>11989.433059824845</c:v>
                </c:pt>
                <c:pt idx="8172">
                  <c:v>11842.240960481979</c:v>
                </c:pt>
                <c:pt idx="8173">
                  <c:v>11689.630970435768</c:v>
                </c:pt>
                <c:pt idx="8174">
                  <c:v>11527.42472827832</c:v>
                </c:pt>
                <c:pt idx="8175">
                  <c:v>11381.675977560386</c:v>
                </c:pt>
                <c:pt idx="8176">
                  <c:v>11235.432509703243</c:v>
                </c:pt>
                <c:pt idx="8177">
                  <c:v>11067.558506131814</c:v>
                </c:pt>
                <c:pt idx="8178">
                  <c:v>10928.062977560385</c:v>
                </c:pt>
                <c:pt idx="8179">
                  <c:v>10704.684013274671</c:v>
                </c:pt>
                <c:pt idx="8180">
                  <c:v>10643.025956131814</c:v>
                </c:pt>
                <c:pt idx="8181">
                  <c:v>10529.396523988957</c:v>
                </c:pt>
                <c:pt idx="8182">
                  <c:v>10435.123906131816</c:v>
                </c:pt>
                <c:pt idx="8183">
                  <c:v>10285.107670417528</c:v>
                </c:pt>
                <c:pt idx="8184">
                  <c:v>10170.384420417529</c:v>
                </c:pt>
                <c:pt idx="8185">
                  <c:v>10168.992316846099</c:v>
                </c:pt>
                <c:pt idx="8186">
                  <c:v>10107.771945417528</c:v>
                </c:pt>
                <c:pt idx="8187">
                  <c:v>10056.501620417528</c:v>
                </c:pt>
                <c:pt idx="8188">
                  <c:v>10065.027633964886</c:v>
                </c:pt>
                <c:pt idx="8189">
                  <c:v>10073.553647512244</c:v>
                </c:pt>
                <c:pt idx="8190">
                  <c:v>10019.486443940816</c:v>
                </c:pt>
                <c:pt idx="8191">
                  <c:v>10023.029108940815</c:v>
                </c:pt>
                <c:pt idx="8192">
                  <c:v>9919.2820982265293</c:v>
                </c:pt>
                <c:pt idx="8193">
                  <c:v>9885.9205289335187</c:v>
                </c:pt>
                <c:pt idx="8194">
                  <c:v>9854.9249696368606</c:v>
                </c:pt>
                <c:pt idx="8195">
                  <c:v>9832.4352289091985</c:v>
                </c:pt>
                <c:pt idx="8196">
                  <c:v>9840.9612424565566</c:v>
                </c:pt>
                <c:pt idx="8197">
                  <c:v>9828.9134924383161</c:v>
                </c:pt>
                <c:pt idx="8198">
                  <c:v>9843.3389479404086</c:v>
                </c:pt>
                <c:pt idx="8199">
                  <c:v>9854.4964545971943</c:v>
                </c:pt>
                <c:pt idx="8200">
                  <c:v>9863.0224681445525</c:v>
                </c:pt>
                <c:pt idx="8201">
                  <c:v>9860.7628681445531</c:v>
                </c:pt>
                <c:pt idx="8202">
                  <c:v>9787.8669931445511</c:v>
                </c:pt>
                <c:pt idx="8203">
                  <c:v>9710.202339573123</c:v>
                </c:pt>
                <c:pt idx="8204">
                  <c:v>9584.6509610016947</c:v>
                </c:pt>
                <c:pt idx="8205">
                  <c:v>9473.9793788588377</c:v>
                </c:pt>
                <c:pt idx="8206">
                  <c:v>9290.3100538588369</c:v>
                </c:pt>
                <c:pt idx="8207">
                  <c:v>9111.3356931445524</c:v>
                </c:pt>
                <c:pt idx="8208">
                  <c:v>8986.7026395731245</c:v>
                </c:pt>
                <c:pt idx="8209">
                  <c:v>8880.3867574302676</c:v>
                </c:pt>
                <c:pt idx="8210">
                  <c:v>8798.9510217159805</c:v>
                </c:pt>
                <c:pt idx="8211">
                  <c:v>8728.4311610016957</c:v>
                </c:pt>
                <c:pt idx="8212">
                  <c:v>8679.2232824302664</c:v>
                </c:pt>
                <c:pt idx="8213">
                  <c:v>8612.2950967159813</c:v>
                </c:pt>
                <c:pt idx="8214">
                  <c:v>8557.6343110016969</c:v>
                </c:pt>
                <c:pt idx="8215">
                  <c:v>8465.6046431445538</c:v>
                </c:pt>
                <c:pt idx="8216">
                  <c:v>8346.6094881433382</c:v>
                </c:pt>
                <c:pt idx="8217">
                  <c:v>8220.0493874193235</c:v>
                </c:pt>
                <c:pt idx="8218">
                  <c:v>8097.7557409725123</c:v>
                </c:pt>
                <c:pt idx="8219">
                  <c:v>7990.9719123767627</c:v>
                </c:pt>
                <c:pt idx="8220">
                  <c:v>7888.7823459311676</c:v>
                </c:pt>
                <c:pt idx="8221">
                  <c:v>7787.5357137700703</c:v>
                </c:pt>
                <c:pt idx="8222">
                  <c:v>7680.2999830387607</c:v>
                </c:pt>
                <c:pt idx="8223">
                  <c:v>7566.7107151755381</c:v>
                </c:pt>
                <c:pt idx="8224">
                  <c:v>7435.3882116041086</c:v>
                </c:pt>
                <c:pt idx="8225">
                  <c:v>7264.9798330326794</c:v>
                </c:pt>
                <c:pt idx="8226">
                  <c:v>7023.754086604109</c:v>
                </c:pt>
                <c:pt idx="8227">
                  <c:v>6788.3793616041094</c:v>
                </c:pt>
                <c:pt idx="8228">
                  <c:v>6561.4096473183945</c:v>
                </c:pt>
                <c:pt idx="8229">
                  <c:v>6347.2271008898233</c:v>
                </c:pt>
                <c:pt idx="8230">
                  <c:v>6140.6102116041093</c:v>
                </c:pt>
                <c:pt idx="8231">
                  <c:v>5955.9558616041086</c:v>
                </c:pt>
                <c:pt idx="8232">
                  <c:v>5803.2040366041092</c:v>
                </c:pt>
                <c:pt idx="8233">
                  <c:v>5687.5963687469657</c:v>
                </c:pt>
                <c:pt idx="8234">
                  <c:v>5606.37190803268</c:v>
                </c:pt>
                <c:pt idx="8235">
                  <c:v>5529.2062294612515</c:v>
                </c:pt>
                <c:pt idx="8236">
                  <c:v>5455.1593723183942</c:v>
                </c:pt>
                <c:pt idx="8237">
                  <c:v>5380.8811187469655</c:v>
                </c:pt>
                <c:pt idx="8238">
                  <c:v>5301.2706866041081</c:v>
                </c:pt>
                <c:pt idx="8239">
                  <c:v>5202.9875687469657</c:v>
                </c:pt>
                <c:pt idx="8240">
                  <c:v>5073.9259530314639</c:v>
                </c:pt>
                <c:pt idx="8241">
                  <c:v>4936.4990494478752</c:v>
                </c:pt>
                <c:pt idx="8242">
                  <c:v>4807.8616072843452</c:v>
                </c:pt>
                <c:pt idx="8243">
                  <c:v>4693.9353829657985</c:v>
                </c:pt>
                <c:pt idx="8244">
                  <c:v>4685.3967607949726</c:v>
                </c:pt>
                <c:pt idx="8245">
                  <c:v>4675.6289893420808</c:v>
                </c:pt>
                <c:pt idx="8246">
                  <c:v>4664.743767183415</c:v>
                </c:pt>
                <c:pt idx="8247">
                  <c:v>4673.2697807307741</c:v>
                </c:pt>
                <c:pt idx="8248">
                  <c:v>4681.7957942781331</c:v>
                </c:pt>
                <c:pt idx="8249">
                  <c:v>4608.8619514209904</c:v>
                </c:pt>
                <c:pt idx="8250">
                  <c:v>4391.3282621352755</c:v>
                </c:pt>
                <c:pt idx="8251">
                  <c:v>4177.4365514209903</c:v>
                </c:pt>
                <c:pt idx="8252">
                  <c:v>4058.3642728495615</c:v>
                </c:pt>
                <c:pt idx="8253">
                  <c:v>3871.85782642099</c:v>
                </c:pt>
                <c:pt idx="8254">
                  <c:v>3690.1805228495614</c:v>
                </c:pt>
                <c:pt idx="8255">
                  <c:v>3531.3611621352757</c:v>
                </c:pt>
                <c:pt idx="8256">
                  <c:v>3407.8549085638469</c:v>
                </c:pt>
                <c:pt idx="8257">
                  <c:v>3320.6477121352755</c:v>
                </c:pt>
                <c:pt idx="8258">
                  <c:v>3328.6715198852753</c:v>
                </c:pt>
                <c:pt idx="8259">
                  <c:v>3345.1599862653106</c:v>
                </c:pt>
                <c:pt idx="8260">
                  <c:v>3361.2633530542685</c:v>
                </c:pt>
                <c:pt idx="8261">
                  <c:v>3369.7893666016271</c:v>
                </c:pt>
                <c:pt idx="8262">
                  <c:v>3378.3153801489862</c:v>
                </c:pt>
                <c:pt idx="8263">
                  <c:v>3386.8413936963452</c:v>
                </c:pt>
                <c:pt idx="8264">
                  <c:v>3285.4329836939128</c:v>
                </c:pt>
                <c:pt idx="8265">
                  <c:v>3293.9589972412714</c:v>
                </c:pt>
                <c:pt idx="8266">
                  <c:v>3302.4850107886305</c:v>
                </c:pt>
                <c:pt idx="8267">
                  <c:v>3290.3821229023029</c:v>
                </c:pt>
                <c:pt idx="8268">
                  <c:v>3285.5833135874041</c:v>
                </c:pt>
                <c:pt idx="8269">
                  <c:v>3280.2523171345119</c:v>
                </c:pt>
                <c:pt idx="8270">
                  <c:v>3275.2928556901325</c:v>
                </c:pt>
                <c:pt idx="8271">
                  <c:v>3167.3679706816201</c:v>
                </c:pt>
                <c:pt idx="8272">
                  <c:v>3141.6563478232611</c:v>
                </c:pt>
                <c:pt idx="8273">
                  <c:v>3073.3504335375469</c:v>
                </c:pt>
                <c:pt idx="8274">
                  <c:v>3007.4266335375469</c:v>
                </c:pt>
                <c:pt idx="8275">
                  <c:v>2939.772390680404</c:v>
                </c:pt>
                <c:pt idx="8276">
                  <c:v>2739.2211871089758</c:v>
                </c:pt>
                <c:pt idx="8277">
                  <c:v>2699.3747585375468</c:v>
                </c:pt>
                <c:pt idx="8278">
                  <c:v>2602.3153228232613</c:v>
                </c:pt>
                <c:pt idx="8279">
                  <c:v>2526.041322823261</c:v>
                </c:pt>
                <c:pt idx="8280">
                  <c:v>2480.2512871089752</c:v>
                </c:pt>
                <c:pt idx="8281">
                  <c:v>2488.7773006563339</c:v>
                </c:pt>
                <c:pt idx="8282">
                  <c:v>2538.6999086496103</c:v>
                </c:pt>
                <c:pt idx="8283">
                  <c:v>2592.6795586941166</c:v>
                </c:pt>
                <c:pt idx="8284">
                  <c:v>2646.5711692969016</c:v>
                </c:pt>
                <c:pt idx="8285">
                  <c:v>2789.4402299279832</c:v>
                </c:pt>
                <c:pt idx="8286">
                  <c:v>2919.8178609880015</c:v>
                </c:pt>
                <c:pt idx="8287">
                  <c:v>3027.5172708526766</c:v>
                </c:pt>
                <c:pt idx="8288">
                  <c:v>3036.0432844000356</c:v>
                </c:pt>
                <c:pt idx="8289">
                  <c:v>3044.5692979473943</c:v>
                </c:pt>
                <c:pt idx="8290">
                  <c:v>3111.4413727894907</c:v>
                </c:pt>
                <c:pt idx="8291">
                  <c:v>3225.2165090577382</c:v>
                </c:pt>
                <c:pt idx="8292">
                  <c:v>3310.2398834185542</c:v>
                </c:pt>
                <c:pt idx="8293">
                  <c:v>3396.5005103260287</c:v>
                </c:pt>
                <c:pt idx="8294">
                  <c:v>3486.09358214136</c:v>
                </c:pt>
                <c:pt idx="8295">
                  <c:v>3494.6195956887191</c:v>
                </c:pt>
                <c:pt idx="8296">
                  <c:v>3503.1456092360777</c:v>
                </c:pt>
                <c:pt idx="8297">
                  <c:v>3495.272130664649</c:v>
                </c:pt>
                <c:pt idx="8298">
                  <c:v>3427.3361878075061</c:v>
                </c:pt>
                <c:pt idx="8299">
                  <c:v>3355.969541378935</c:v>
                </c:pt>
                <c:pt idx="8300">
                  <c:v>3237.8127878075061</c:v>
                </c:pt>
                <c:pt idx="8301">
                  <c:v>3133.8919449503633</c:v>
                </c:pt>
                <c:pt idx="8302">
                  <c:v>3037.9894913789349</c:v>
                </c:pt>
                <c:pt idx="8303">
                  <c:v>2961.6853092360775</c:v>
                </c:pt>
                <c:pt idx="8304">
                  <c:v>2911.3679520932205</c:v>
                </c:pt>
                <c:pt idx="8305">
                  <c:v>2919.8939656405792</c:v>
                </c:pt>
                <c:pt idx="8306">
                  <c:v>2928.8943645348945</c:v>
                </c:pt>
                <c:pt idx="8307">
                  <c:v>2937.4203780822531</c:v>
                </c:pt>
                <c:pt idx="8308">
                  <c:v>2945.9463916296122</c:v>
                </c:pt>
                <c:pt idx="8309">
                  <c:v>2954.4724051769708</c:v>
                </c:pt>
                <c:pt idx="8310">
                  <c:v>2903.6447516055423</c:v>
                </c:pt>
                <c:pt idx="8311">
                  <c:v>2845.070348034114</c:v>
                </c:pt>
                <c:pt idx="8312">
                  <c:v>2765.2047001757555</c:v>
                </c:pt>
                <c:pt idx="8313">
                  <c:v>2650.9203180268182</c:v>
                </c:pt>
                <c:pt idx="8314">
                  <c:v>2516.1731544407971</c:v>
                </c:pt>
                <c:pt idx="8315">
                  <c:v>2364.7756037046229</c:v>
                </c:pt>
                <c:pt idx="8316">
                  <c:v>2230.0475308280238</c:v>
                </c:pt>
                <c:pt idx="8317">
                  <c:v>2073.8922929538567</c:v>
                </c:pt>
                <c:pt idx="8318">
                  <c:v>1918.807294371484</c:v>
                </c:pt>
                <c:pt idx="8319">
                  <c:v>1757.840581509477</c:v>
                </c:pt>
                <c:pt idx="8320">
                  <c:v>1587.3876457951915</c:v>
                </c:pt>
                <c:pt idx="8321">
                  <c:v>1388.7043457951913</c:v>
                </c:pt>
                <c:pt idx="8322">
                  <c:v>1130.6671457951913</c:v>
                </c:pt>
                <c:pt idx="8323">
                  <c:v>872.41867079519147</c:v>
                </c:pt>
                <c:pt idx="8324">
                  <c:v>640.63562079519147</c:v>
                </c:pt>
                <c:pt idx="8325">
                  <c:v>432.77694936661993</c:v>
                </c:pt>
                <c:pt idx="8326">
                  <c:v>263.17250293804852</c:v>
                </c:pt>
                <c:pt idx="8327">
                  <c:v>91.160156509477062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3.7749914791451147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8.5260135473588399</c:v>
                </c:pt>
                <c:pt idx="8346">
                  <c:v>9.9808340473588384</c:v>
                </c:pt>
                <c:pt idx="8347">
                  <c:v>8.412473333073093</c:v>
                </c:pt>
                <c:pt idx="8348">
                  <c:v>15.852010333073091</c:v>
                </c:pt>
                <c:pt idx="8349">
                  <c:v>78.439493083993597</c:v>
                </c:pt>
                <c:pt idx="8350">
                  <c:v>156.1255475440436</c:v>
                </c:pt>
                <c:pt idx="8351">
                  <c:v>252.34542912730572</c:v>
                </c:pt>
                <c:pt idx="8352">
                  <c:v>411.96149227757468</c:v>
                </c:pt>
                <c:pt idx="8353">
                  <c:v>591.39279487323518</c:v>
                </c:pt>
                <c:pt idx="8354">
                  <c:v>744.05251471692304</c:v>
                </c:pt>
                <c:pt idx="8355">
                  <c:v>807.80591554152693</c:v>
                </c:pt>
                <c:pt idx="8356">
                  <c:v>965.04451836266946</c:v>
                </c:pt>
                <c:pt idx="8357">
                  <c:v>985.86140924328788</c:v>
                </c:pt>
                <c:pt idx="8358">
                  <c:v>996.70796950932186</c:v>
                </c:pt>
                <c:pt idx="8359">
                  <c:v>1028.2533669134516</c:v>
                </c:pt>
                <c:pt idx="8360">
                  <c:v>1036.7793804608104</c:v>
                </c:pt>
                <c:pt idx="8361">
                  <c:v>1045.3053940081695</c:v>
                </c:pt>
                <c:pt idx="8362">
                  <c:v>1134.6538928749001</c:v>
                </c:pt>
                <c:pt idx="8363">
                  <c:v>1143.1799064222589</c:v>
                </c:pt>
                <c:pt idx="8364">
                  <c:v>1160.8359678217034</c:v>
                </c:pt>
                <c:pt idx="8365">
                  <c:v>1169.3619813690625</c:v>
                </c:pt>
                <c:pt idx="8366">
                  <c:v>1177.8879949164213</c:v>
                </c:pt>
                <c:pt idx="8367">
                  <c:v>1161.8562020410379</c:v>
                </c:pt>
                <c:pt idx="8368">
                  <c:v>1127.8847327541075</c:v>
                </c:pt>
                <c:pt idx="8369">
                  <c:v>1053.7436041826791</c:v>
                </c:pt>
                <c:pt idx="8370">
                  <c:v>977.19568989696472</c:v>
                </c:pt>
                <c:pt idx="8371">
                  <c:v>829.61134703982191</c:v>
                </c:pt>
                <c:pt idx="8372">
                  <c:v>698.44608989696474</c:v>
                </c:pt>
                <c:pt idx="8373">
                  <c:v>580.69176489696474</c:v>
                </c:pt>
                <c:pt idx="8374">
                  <c:v>472.20335775410769</c:v>
                </c:pt>
                <c:pt idx="8375">
                  <c:v>453.08200061125052</c:v>
                </c:pt>
                <c:pt idx="8376">
                  <c:v>481.9241259292906</c:v>
                </c:pt>
                <c:pt idx="8377">
                  <c:v>490.69194019450424</c:v>
                </c:pt>
                <c:pt idx="8378">
                  <c:v>512.50670693467202</c:v>
                </c:pt>
                <c:pt idx="8379">
                  <c:v>539.51563911025869</c:v>
                </c:pt>
                <c:pt idx="8380">
                  <c:v>548.04165265761753</c:v>
                </c:pt>
                <c:pt idx="8381">
                  <c:v>574.67083506311849</c:v>
                </c:pt>
                <c:pt idx="8382">
                  <c:v>583.19684861047722</c:v>
                </c:pt>
                <c:pt idx="8383">
                  <c:v>586.12329486047724</c:v>
                </c:pt>
                <c:pt idx="8384">
                  <c:v>482.29579843190584</c:v>
                </c:pt>
                <c:pt idx="8385">
                  <c:v>367.20204414254351</c:v>
                </c:pt>
                <c:pt idx="8386">
                  <c:v>255.74472270789192</c:v>
                </c:pt>
                <c:pt idx="8387">
                  <c:v>156.36651555287452</c:v>
                </c:pt>
                <c:pt idx="8388">
                  <c:v>65.677992682355338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8.5260135473588399</c:v>
                </c:pt>
                <c:pt idx="8404">
                  <c:v>17.05202709471768</c:v>
                </c:pt>
                <c:pt idx="8405">
                  <c:v>44.215197499512392</c:v>
                </c:pt>
                <c:pt idx="8406">
                  <c:v>52.741211046871229</c:v>
                </c:pt>
                <c:pt idx="8407">
                  <c:v>56.066967046871227</c:v>
                </c:pt>
                <c:pt idx="8408">
                  <c:v>64.59298059423007</c:v>
                </c:pt>
                <c:pt idx="8409">
                  <c:v>73.118994141588914</c:v>
                </c:pt>
                <c:pt idx="8410">
                  <c:v>81.645007688947757</c:v>
                </c:pt>
                <c:pt idx="8411">
                  <c:v>70.395611199574915</c:v>
                </c:pt>
                <c:pt idx="8412">
                  <c:v>78.921624746933759</c:v>
                </c:pt>
                <c:pt idx="8413">
                  <c:v>87.447638294292602</c:v>
                </c:pt>
                <c:pt idx="8414">
                  <c:v>95.973651841651446</c:v>
                </c:pt>
                <c:pt idx="8415">
                  <c:v>75.432916827059131</c:v>
                </c:pt>
                <c:pt idx="8416">
                  <c:v>38.12129039727165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8.5260135473588399</c:v>
                </c:pt>
                <c:pt idx="8422">
                  <c:v>17.05202709471768</c:v>
                </c:pt>
                <c:pt idx="8423">
                  <c:v>25.578040642076523</c:v>
                </c:pt>
                <c:pt idx="8424">
                  <c:v>33.802853392076528</c:v>
                </c:pt>
                <c:pt idx="8425">
                  <c:v>24.905456963505092</c:v>
                </c:pt>
                <c:pt idx="8426">
                  <c:v>32.598971463505087</c:v>
                </c:pt>
                <c:pt idx="8427">
                  <c:v>0</c:v>
                </c:pt>
                <c:pt idx="8428">
                  <c:v>0</c:v>
                </c:pt>
                <c:pt idx="8429">
                  <c:v>8.5260135473588399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10.419725106893281</c:v>
                </c:pt>
                <c:pt idx="8435">
                  <c:v>28.605147704308063</c:v>
                </c:pt>
                <c:pt idx="8436">
                  <c:v>37.131161251666903</c:v>
                </c:pt>
                <c:pt idx="8437">
                  <c:v>67.981266802635972</c:v>
                </c:pt>
                <c:pt idx="8438">
                  <c:v>102.47179477396575</c:v>
                </c:pt>
                <c:pt idx="8439">
                  <c:v>131.1164227916172</c:v>
                </c:pt>
                <c:pt idx="8440">
                  <c:v>148.80795258717518</c:v>
                </c:pt>
                <c:pt idx="8441">
                  <c:v>157.33396613453402</c:v>
                </c:pt>
                <c:pt idx="8442">
                  <c:v>165.19253188453405</c:v>
                </c:pt>
                <c:pt idx="8443">
                  <c:v>96.471853313105484</c:v>
                </c:pt>
                <c:pt idx="8444">
                  <c:v>0</c:v>
                </c:pt>
                <c:pt idx="8445">
                  <c:v>8.5260135473588399</c:v>
                </c:pt>
                <c:pt idx="8446">
                  <c:v>0</c:v>
                </c:pt>
                <c:pt idx="8447">
                  <c:v>0</c:v>
                </c:pt>
                <c:pt idx="8448">
                  <c:v>7.3768957500000001</c:v>
                </c:pt>
                <c:pt idx="8449">
                  <c:v>0</c:v>
                </c:pt>
                <c:pt idx="8450">
                  <c:v>18.733317850836531</c:v>
                </c:pt>
                <c:pt idx="8451">
                  <c:v>27.259331398195371</c:v>
                </c:pt>
                <c:pt idx="8452">
                  <c:v>52.618052454080313</c:v>
                </c:pt>
                <c:pt idx="8453">
                  <c:v>61.144066001439157</c:v>
                </c:pt>
                <c:pt idx="8454">
                  <c:v>75.249974352559192</c:v>
                </c:pt>
                <c:pt idx="8455">
                  <c:v>110.69682612445021</c:v>
                </c:pt>
                <c:pt idx="8456">
                  <c:v>121.39406908258653</c:v>
                </c:pt>
                <c:pt idx="8457">
                  <c:v>209.28373612557598</c:v>
                </c:pt>
                <c:pt idx="8458">
                  <c:v>297.14237700480714</c:v>
                </c:pt>
                <c:pt idx="8459">
                  <c:v>398.24874295182292</c:v>
                </c:pt>
                <c:pt idx="8460">
                  <c:v>418.53572757224708</c:v>
                </c:pt>
                <c:pt idx="8461">
                  <c:v>445.87242046632844</c:v>
                </c:pt>
                <c:pt idx="8462">
                  <c:v>479.86681553181933</c:v>
                </c:pt>
                <c:pt idx="8463">
                  <c:v>488.39282907917811</c:v>
                </c:pt>
                <c:pt idx="8464">
                  <c:v>496.91884262653696</c:v>
                </c:pt>
                <c:pt idx="8465">
                  <c:v>485.6045997693941</c:v>
                </c:pt>
                <c:pt idx="8466">
                  <c:v>493.32020276939409</c:v>
                </c:pt>
                <c:pt idx="8467">
                  <c:v>545.59517535225791</c:v>
                </c:pt>
                <c:pt idx="8468">
                  <c:v>554.12118889961664</c:v>
                </c:pt>
                <c:pt idx="8469">
                  <c:v>562.64720244697548</c:v>
                </c:pt>
                <c:pt idx="8470">
                  <c:v>529.14908458983268</c:v>
                </c:pt>
                <c:pt idx="8471">
                  <c:v>537.67509813719141</c:v>
                </c:pt>
                <c:pt idx="8472">
                  <c:v>654.02732074156415</c:v>
                </c:pt>
                <c:pt idx="8473">
                  <c:v>790.93541422872704</c:v>
                </c:pt>
                <c:pt idx="8474">
                  <c:v>978.8128849025843</c:v>
                </c:pt>
                <c:pt idx="8475">
                  <c:v>1042.8535784942917</c:v>
                </c:pt>
                <c:pt idx="8476">
                  <c:v>1109.4294782160855</c:v>
                </c:pt>
                <c:pt idx="8477">
                  <c:v>1175.4928239157009</c:v>
                </c:pt>
                <c:pt idx="8478">
                  <c:v>1236.7479497046704</c:v>
                </c:pt>
                <c:pt idx="8479">
                  <c:v>1417.3059211564862</c:v>
                </c:pt>
                <c:pt idx="8480">
                  <c:v>1538.1866359945968</c:v>
                </c:pt>
                <c:pt idx="8481">
                  <c:v>1671.3625020715845</c:v>
                </c:pt>
                <c:pt idx="8482">
                  <c:v>1755.5570963255982</c:v>
                </c:pt>
                <c:pt idx="8483">
                  <c:v>1851.9077412560414</c:v>
                </c:pt>
                <c:pt idx="8484">
                  <c:v>1860.4337548034005</c:v>
                </c:pt>
                <c:pt idx="8485">
                  <c:v>1958.1005896521187</c:v>
                </c:pt>
                <c:pt idx="8486">
                  <c:v>2053.3960422133482</c:v>
                </c:pt>
                <c:pt idx="8487">
                  <c:v>2061.9220557607068</c:v>
                </c:pt>
                <c:pt idx="8488">
                  <c:v>2053.5198743297033</c:v>
                </c:pt>
                <c:pt idx="8489">
                  <c:v>2062.0458878770623</c:v>
                </c:pt>
                <c:pt idx="8490">
                  <c:v>1971.412973591348</c:v>
                </c:pt>
                <c:pt idx="8491">
                  <c:v>1883.7177878770624</c:v>
                </c:pt>
                <c:pt idx="8492">
                  <c:v>1815.6812378770624</c:v>
                </c:pt>
                <c:pt idx="8493">
                  <c:v>1703.3898807342055</c:v>
                </c:pt>
                <c:pt idx="8494">
                  <c:v>1676.8738985913485</c:v>
                </c:pt>
                <c:pt idx="8495">
                  <c:v>1663.8895771627772</c:v>
                </c:pt>
                <c:pt idx="8496">
                  <c:v>1612.1435985913488</c:v>
                </c:pt>
                <c:pt idx="8497">
                  <c:v>1595.8415164484916</c:v>
                </c:pt>
                <c:pt idx="8498">
                  <c:v>1599.5468631984916</c:v>
                </c:pt>
                <c:pt idx="8499">
                  <c:v>1622.4851812038046</c:v>
                </c:pt>
                <c:pt idx="8500">
                  <c:v>1631.0111947511637</c:v>
                </c:pt>
                <c:pt idx="8501">
                  <c:v>1639.5372082985225</c:v>
                </c:pt>
                <c:pt idx="8502">
                  <c:v>1663.976863297255</c:v>
                </c:pt>
                <c:pt idx="8503">
                  <c:v>1672.5028768446141</c:v>
                </c:pt>
                <c:pt idx="8504">
                  <c:v>1675.754686594614</c:v>
                </c:pt>
                <c:pt idx="8505">
                  <c:v>1653.1251265861017</c:v>
                </c:pt>
                <c:pt idx="8506">
                  <c:v>1599.5887329927848</c:v>
                </c:pt>
                <c:pt idx="8507">
                  <c:v>1608.1147465401436</c:v>
                </c:pt>
                <c:pt idx="8508">
                  <c:v>1616.6407600875025</c:v>
                </c:pt>
                <c:pt idx="8509">
                  <c:v>1625.1667736348613</c:v>
                </c:pt>
                <c:pt idx="8510">
                  <c:v>1626.999600070561</c:v>
                </c:pt>
                <c:pt idx="8511">
                  <c:v>1560.7741922036898</c:v>
                </c:pt>
                <c:pt idx="8512">
                  <c:v>1407.525694345331</c:v>
                </c:pt>
                <c:pt idx="8513">
                  <c:v>1310.506501488188</c:v>
                </c:pt>
                <c:pt idx="8514">
                  <c:v>1229.833694345331</c:v>
                </c:pt>
                <c:pt idx="8515">
                  <c:v>1081.8066800596166</c:v>
                </c:pt>
                <c:pt idx="8516">
                  <c:v>1014.5951086310452</c:v>
                </c:pt>
                <c:pt idx="8517">
                  <c:v>1023.121122178404</c:v>
                </c:pt>
                <c:pt idx="8518">
                  <c:v>993.09395074983263</c:v>
                </c:pt>
                <c:pt idx="8519">
                  <c:v>983.91257932126121</c:v>
                </c:pt>
                <c:pt idx="8520">
                  <c:v>992.43859286862005</c:v>
                </c:pt>
                <c:pt idx="8521">
                  <c:v>1002.3058161547408</c:v>
                </c:pt>
                <c:pt idx="8522">
                  <c:v>1010.8318297020996</c:v>
                </c:pt>
                <c:pt idx="8523">
                  <c:v>1019.3578432494585</c:v>
                </c:pt>
                <c:pt idx="8524">
                  <c:v>1027.8838567968173</c:v>
                </c:pt>
                <c:pt idx="8525">
                  <c:v>1036.4098703441764</c:v>
                </c:pt>
                <c:pt idx="8526">
                  <c:v>1044.9358838915352</c:v>
                </c:pt>
                <c:pt idx="8527">
                  <c:v>1050.8349693915352</c:v>
                </c:pt>
                <c:pt idx="8528">
                  <c:v>1059.360982938894</c:v>
                </c:pt>
                <c:pt idx="8529">
                  <c:v>1067.8869964862529</c:v>
                </c:pt>
                <c:pt idx="8530">
                  <c:v>1076.413010033612</c:v>
                </c:pt>
                <c:pt idx="8531">
                  <c:v>1084.9390235809708</c:v>
                </c:pt>
                <c:pt idx="8532">
                  <c:v>1093.4650371283296</c:v>
                </c:pt>
                <c:pt idx="8533">
                  <c:v>1104.1596107047312</c:v>
                </c:pt>
                <c:pt idx="8534">
                  <c:v>1209.3927048132193</c:v>
                </c:pt>
                <c:pt idx="8535">
                  <c:v>1311.6207781820031</c:v>
                </c:pt>
                <c:pt idx="8536">
                  <c:v>1406.9386650868082</c:v>
                </c:pt>
                <c:pt idx="8537">
                  <c:v>1483.4850797612669</c:v>
                </c:pt>
                <c:pt idx="8538">
                  <c:v>1529.1754517660747</c:v>
                </c:pt>
                <c:pt idx="8539">
                  <c:v>1577.0333437460679</c:v>
                </c:pt>
                <c:pt idx="8540">
                  <c:v>1635.1290366434637</c:v>
                </c:pt>
                <c:pt idx="8541">
                  <c:v>1643.6550501908223</c:v>
                </c:pt>
                <c:pt idx="8542">
                  <c:v>1761.0892833698995</c:v>
                </c:pt>
                <c:pt idx="8543">
                  <c:v>1859.1755879702596</c:v>
                </c:pt>
                <c:pt idx="8544">
                  <c:v>1886.629482111679</c:v>
                </c:pt>
                <c:pt idx="8545">
                  <c:v>1935.5703098295264</c:v>
                </c:pt>
                <c:pt idx="8546">
                  <c:v>1998.5660203396187</c:v>
                </c:pt>
                <c:pt idx="8547">
                  <c:v>2199.1385087496592</c:v>
                </c:pt>
                <c:pt idx="8548">
                  <c:v>2401.5715143113785</c:v>
                </c:pt>
                <c:pt idx="8549">
                  <c:v>2565.8255731221757</c:v>
                </c:pt>
                <c:pt idx="8550">
                  <c:v>2723.3705902660822</c:v>
                </c:pt>
                <c:pt idx="8551">
                  <c:v>2863.8750825139523</c:v>
                </c:pt>
                <c:pt idx="8552">
                  <c:v>3020.8453356340738</c:v>
                </c:pt>
                <c:pt idx="8553">
                  <c:v>3127.4585488574944</c:v>
                </c:pt>
                <c:pt idx="8554">
                  <c:v>3135.984562404853</c:v>
                </c:pt>
                <c:pt idx="8555">
                  <c:v>3107.6988195294698</c:v>
                </c:pt>
                <c:pt idx="8556">
                  <c:v>3090.2620109325048</c:v>
                </c:pt>
                <c:pt idx="8557">
                  <c:v>3074.1268380559059</c:v>
                </c:pt>
                <c:pt idx="8558">
                  <c:v>2961.8144508996725</c:v>
                </c:pt>
                <c:pt idx="8559">
                  <c:v>2833.6197987519508</c:v>
                </c:pt>
                <c:pt idx="8560">
                  <c:v>2699.8784094662365</c:v>
                </c:pt>
                <c:pt idx="8561">
                  <c:v>2523.4134808948083</c:v>
                </c:pt>
                <c:pt idx="8562">
                  <c:v>2276.7650094662367</c:v>
                </c:pt>
                <c:pt idx="8563">
                  <c:v>2022.9030058948083</c:v>
                </c:pt>
                <c:pt idx="8564">
                  <c:v>1781.6873201805224</c:v>
                </c:pt>
                <c:pt idx="8565">
                  <c:v>1556.7498701805225</c:v>
                </c:pt>
                <c:pt idx="8566">
                  <c:v>1340.7463344662369</c:v>
                </c:pt>
                <c:pt idx="8567">
                  <c:v>1149.6430666090941</c:v>
                </c:pt>
                <c:pt idx="8568">
                  <c:v>991.04596660909408</c:v>
                </c:pt>
                <c:pt idx="8569">
                  <c:v>871.41401303766543</c:v>
                </c:pt>
                <c:pt idx="8570">
                  <c:v>785.39059160909403</c:v>
                </c:pt>
                <c:pt idx="8571">
                  <c:v>713.19059160909399</c:v>
                </c:pt>
                <c:pt idx="8572">
                  <c:v>664.05313803766535</c:v>
                </c:pt>
                <c:pt idx="8573">
                  <c:v>672.57915158502419</c:v>
                </c:pt>
                <c:pt idx="8574">
                  <c:v>681.10516513238304</c:v>
                </c:pt>
                <c:pt idx="8575">
                  <c:v>685.93942463238295</c:v>
                </c:pt>
                <c:pt idx="8576">
                  <c:v>668.37975320381156</c:v>
                </c:pt>
                <c:pt idx="8577">
                  <c:v>549.87541677159209</c:v>
                </c:pt>
                <c:pt idx="8578">
                  <c:v>423.85746890715302</c:v>
                </c:pt>
                <c:pt idx="8579">
                  <c:v>284.64653532842829</c:v>
                </c:pt>
                <c:pt idx="8580">
                  <c:v>153.85919246520527</c:v>
                </c:pt>
                <c:pt idx="8581">
                  <c:v>23.136728885264482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60.570350175013211</c:v>
                </c:pt>
                <c:pt idx="8595">
                  <c:v>126.97867936860307</c:v>
                </c:pt>
                <c:pt idx="8596">
                  <c:v>152.16889526431788</c:v>
                </c:pt>
                <c:pt idx="8597">
                  <c:v>101.68330597860361</c:v>
                </c:pt>
                <c:pt idx="8598">
                  <c:v>28.4168702643179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8.5260135473588399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5.5183800000000041</c:v>
                </c:pt>
                <c:pt idx="8617">
                  <c:v>14.044393547358846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8.5260135473588399</c:v>
                </c:pt>
                <c:pt idx="8622">
                  <c:v>153.79463867444227</c:v>
                </c:pt>
                <c:pt idx="8623">
                  <c:v>99.677131531585118</c:v>
                </c:pt>
                <c:pt idx="8624">
                  <c:v>30.136549388727975</c:v>
                </c:pt>
                <c:pt idx="8625">
                  <c:v>38.662562936086815</c:v>
                </c:pt>
                <c:pt idx="8626">
                  <c:v>0</c:v>
                </c:pt>
                <c:pt idx="8627">
                  <c:v>8.5260135473588363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20.068607487572677</c:v>
                </c:pt>
                <c:pt idx="8645">
                  <c:v>39.589857955933326</c:v>
                </c:pt>
                <c:pt idx="8646">
                  <c:v>53.461134595965383</c:v>
                </c:pt>
                <c:pt idx="8647">
                  <c:v>61.987148143324227</c:v>
                </c:pt>
                <c:pt idx="8648">
                  <c:v>87.672864768204192</c:v>
                </c:pt>
                <c:pt idx="8649">
                  <c:v>96.198878315563022</c:v>
                </c:pt>
                <c:pt idx="8650">
                  <c:v>168.90053743576803</c:v>
                </c:pt>
                <c:pt idx="8651">
                  <c:v>279.59764157255233</c:v>
                </c:pt>
                <c:pt idx="8652">
                  <c:v>431.044151658994</c:v>
                </c:pt>
                <c:pt idx="8653">
                  <c:v>579.56045277560202</c:v>
                </c:pt>
                <c:pt idx="8654">
                  <c:v>729.69456384543412</c:v>
                </c:pt>
                <c:pt idx="8655">
                  <c:v>882.74559956782412</c:v>
                </c:pt>
                <c:pt idx="8656">
                  <c:v>1027.908400643367</c:v>
                </c:pt>
                <c:pt idx="8657">
                  <c:v>1163.6617512646585</c:v>
                </c:pt>
                <c:pt idx="8658">
                  <c:v>1282.3733070427481</c:v>
                </c:pt>
                <c:pt idx="8659">
                  <c:v>1402.8347123445947</c:v>
                </c:pt>
                <c:pt idx="8660">
                  <c:v>1532.4502092370481</c:v>
                </c:pt>
                <c:pt idx="8661">
                  <c:v>1671.5298039227528</c:v>
                </c:pt>
                <c:pt idx="8662">
                  <c:v>1823.1319795690481</c:v>
                </c:pt>
                <c:pt idx="8663">
                  <c:v>1989.1920656428927</c:v>
                </c:pt>
                <c:pt idx="8664">
                  <c:v>2177.6601765615769</c:v>
                </c:pt>
                <c:pt idx="8665">
                  <c:v>2384.7585908875285</c:v>
                </c:pt>
                <c:pt idx="8666">
                  <c:v>2604.1701915306994</c:v>
                </c:pt>
                <c:pt idx="8667">
                  <c:v>2831.1156496049375</c:v>
                </c:pt>
                <c:pt idx="8668">
                  <c:v>3059.4642505378497</c:v>
                </c:pt>
                <c:pt idx="8669">
                  <c:v>3286.5520570065455</c:v>
                </c:pt>
                <c:pt idx="8670">
                  <c:v>3508.2707978071767</c:v>
                </c:pt>
                <c:pt idx="8671">
                  <c:v>3718.4800477013969</c:v>
                </c:pt>
                <c:pt idx="8672">
                  <c:v>3911.145467759753</c:v>
                </c:pt>
                <c:pt idx="8673">
                  <c:v>4079.3049160468136</c:v>
                </c:pt>
                <c:pt idx="8674">
                  <c:v>4222.8529017610617</c:v>
                </c:pt>
                <c:pt idx="8675">
                  <c:v>4360.3014459818996</c:v>
                </c:pt>
                <c:pt idx="8676">
                  <c:v>4498.7366257245185</c:v>
                </c:pt>
                <c:pt idx="8677">
                  <c:v>4636.8213608189099</c:v>
                </c:pt>
                <c:pt idx="8678">
                  <c:v>4776.0061423607931</c:v>
                </c:pt>
                <c:pt idx="8679">
                  <c:v>4924.4673986673242</c:v>
                </c:pt>
                <c:pt idx="8680">
                  <c:v>5069.4007421051192</c:v>
                </c:pt>
                <c:pt idx="8681">
                  <c:v>5077.9267556524783</c:v>
                </c:pt>
                <c:pt idx="8682">
                  <c:v>5002.4352163667636</c:v>
                </c:pt>
                <c:pt idx="8683">
                  <c:v>5007.6563658667637</c:v>
                </c:pt>
                <c:pt idx="8684">
                  <c:v>4952.0347372953356</c:v>
                </c:pt>
                <c:pt idx="8685">
                  <c:v>4850.8805908667646</c:v>
                </c:pt>
                <c:pt idx="8686">
                  <c:v>4770.1195122953359</c:v>
                </c:pt>
                <c:pt idx="8687">
                  <c:v>4704.6104765810505</c:v>
                </c:pt>
                <c:pt idx="8688">
                  <c:v>4584.4242587239078</c:v>
                </c:pt>
                <c:pt idx="8689">
                  <c:v>4501.8248694381928</c:v>
                </c:pt>
                <c:pt idx="8690">
                  <c:v>4510.3508829855518</c:v>
                </c:pt>
                <c:pt idx="8691">
                  <c:v>4518.8768965329109</c:v>
                </c:pt>
                <c:pt idx="8692">
                  <c:v>4475.0112572471971</c:v>
                </c:pt>
                <c:pt idx="8693">
                  <c:v>4431.2663465329115</c:v>
                </c:pt>
                <c:pt idx="8694">
                  <c:v>4366.4609715329116</c:v>
                </c:pt>
                <c:pt idx="8695">
                  <c:v>4310.9047822471966</c:v>
                </c:pt>
                <c:pt idx="8696">
                  <c:v>4236.8066965329108</c:v>
                </c:pt>
                <c:pt idx="8697">
                  <c:v>4138.8168679493228</c:v>
                </c:pt>
                <c:pt idx="8698">
                  <c:v>4100.5505772034203</c:v>
                </c:pt>
                <c:pt idx="8699">
                  <c:v>4074.983753566326</c:v>
                </c:pt>
                <c:pt idx="8700">
                  <c:v>4083.509767113685</c:v>
                </c:pt>
                <c:pt idx="8701">
                  <c:v>4092.0357806610436</c:v>
                </c:pt>
                <c:pt idx="8702">
                  <c:v>3963.2654877735004</c:v>
                </c:pt>
                <c:pt idx="8703">
                  <c:v>3841.8643770470544</c:v>
                </c:pt>
                <c:pt idx="8704">
                  <c:v>3687.1637470458386</c:v>
                </c:pt>
                <c:pt idx="8705">
                  <c:v>3502.4950220458386</c:v>
                </c:pt>
                <c:pt idx="8706">
                  <c:v>3289.629504188696</c:v>
                </c:pt>
                <c:pt idx="8707">
                  <c:v>3078.55479347441</c:v>
                </c:pt>
                <c:pt idx="8708">
                  <c:v>2889.7142613315527</c:v>
                </c:pt>
                <c:pt idx="8709">
                  <c:v>2702.0072006172672</c:v>
                </c:pt>
                <c:pt idx="8710">
                  <c:v>2528.1135006172672</c:v>
                </c:pt>
                <c:pt idx="8711">
                  <c:v>2371.6751399029813</c:v>
                </c:pt>
                <c:pt idx="8712">
                  <c:v>2219.5873220458388</c:v>
                </c:pt>
                <c:pt idx="8713">
                  <c:v>2101.1684006172673</c:v>
                </c:pt>
                <c:pt idx="8714">
                  <c:v>2001.8993327601245</c:v>
                </c:pt>
                <c:pt idx="8715">
                  <c:v>1916.8661756172673</c:v>
                </c:pt>
                <c:pt idx="8716">
                  <c:v>1845.4810934744103</c:v>
                </c:pt>
                <c:pt idx="8717">
                  <c:v>1766.8968541886959</c:v>
                </c:pt>
                <c:pt idx="8718">
                  <c:v>1683.9563256172673</c:v>
                </c:pt>
                <c:pt idx="8719">
                  <c:v>1589.777979188696</c:v>
                </c:pt>
                <c:pt idx="8720">
                  <c:v>1486.105292044623</c:v>
                </c:pt>
                <c:pt idx="8721">
                  <c:v>1352.0248027406683</c:v>
                </c:pt>
                <c:pt idx="8722">
                  <c:v>1203.0244748628529</c:v>
                </c:pt>
                <c:pt idx="8723">
                  <c:v>1047.7455498506927</c:v>
                </c:pt>
                <c:pt idx="8724">
                  <c:v>895.25170055646618</c:v>
                </c:pt>
                <c:pt idx="8725">
                  <c:v>841.87176339415259</c:v>
                </c:pt>
                <c:pt idx="8726">
                  <c:v>717.38755909870997</c:v>
                </c:pt>
                <c:pt idx="8727">
                  <c:v>586.21020694490858</c:v>
                </c:pt>
                <c:pt idx="8728">
                  <c:v>443.30412337226392</c:v>
                </c:pt>
                <c:pt idx="8729">
                  <c:v>359.12240194369247</c:v>
                </c:pt>
                <c:pt idx="8730">
                  <c:v>121.13528051512108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8.5260135473588399</c:v>
                </c:pt>
                <c:pt idx="8738">
                  <c:v>13.237029297358836</c:v>
                </c:pt>
                <c:pt idx="8739">
                  <c:v>21.763042844717678</c:v>
                </c:pt>
                <c:pt idx="8740">
                  <c:v>0</c:v>
                </c:pt>
                <c:pt idx="8741">
                  <c:v>8.5260135473588399</c:v>
                </c:pt>
                <c:pt idx="8742">
                  <c:v>17.05202709471768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8.5260135473588399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4.9008025494041494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4.0443847500000079</c:v>
                </c:pt>
                <c:pt idx="8761">
                  <c:v>0</c:v>
                </c:pt>
                <c:pt idx="8762">
                  <c:v>8.5260135473588399</c:v>
                </c:pt>
                <c:pt idx="8763">
                  <c:v>0</c:v>
                </c:pt>
                <c:pt idx="8764">
                  <c:v>8.5260135473588399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6-4468-BDEB-40E88A517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164432"/>
        <c:axId val="1450166928"/>
      </c:areaChart>
      <c:dateAx>
        <c:axId val="1450164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166928"/>
        <c:crosses val="autoZero"/>
        <c:auto val="1"/>
        <c:lblOffset val="100"/>
        <c:baseTimeUnit val="days"/>
      </c:dateAx>
      <c:valAx>
        <c:axId val="14501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16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</xdr:colOff>
      <xdr:row>40</xdr:row>
      <xdr:rowOff>74294</xdr:rowOff>
    </xdr:from>
    <xdr:to>
      <xdr:col>2</xdr:col>
      <xdr:colOff>1887855</xdr:colOff>
      <xdr:row>56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3904E-1D6F-41CB-8C0A-B22EF86F3C3D}"/>
            </a:ext>
          </a:extLst>
        </xdr:cNvPr>
        <xdr:cNvSpPr txBox="1"/>
      </xdr:nvSpPr>
      <xdr:spPr>
        <a:xfrm>
          <a:off x="59055" y="8751569"/>
          <a:ext cx="5495925" cy="31546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Notes:</a:t>
          </a:r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Wind and sunshine data was extracted from the KNMI historical hourly climate data for the Marknesse weather station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wind turbine used: Enercon E-126 EP4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power curve: https://en.wind-turbine-models.com/turbines/1183-enercon-e-126-ep4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Start-up wind speed = 3 m/s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Nominal turbine output = 14 m/s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cut-out wind speed = 25 m/s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Verbruiksprofiel E1C 2020 gebruikt voor power demand fractions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https://wind-data.ch/tools/profile.php?lng=en voor calculeren windsnelheid hoogte hub windturbine (logarithmic wind prfile)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Een roughness length van 0,03 is gebruikt voor calculeren windopwek hub height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Een hoogte van 99 meter is gebruikt voor de hub height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 kg hydrogen wordt gemaakt met 40 kWh, oftewel met conversion losses heb je 57,14 kWh nodig (zie electrolyzer parameter) (https://en.wikipedia.org/wiki/Hydrogen_production)</a:t>
          </a:r>
        </a:p>
        <a:p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 kg hydrogen = 11.126 m3 hydrogen (https://www.keengas.com/gases/hydrogen/)</a:t>
          </a:r>
        </a:p>
        <a:p>
          <a:endParaRPr lang="en-GB" sz="1100" b="1"/>
        </a:p>
      </xdr:txBody>
    </xdr:sp>
    <xdr:clientData/>
  </xdr:twoCellAnchor>
  <xdr:twoCellAnchor>
    <xdr:from>
      <xdr:col>0</xdr:col>
      <xdr:colOff>76200</xdr:colOff>
      <xdr:row>25</xdr:row>
      <xdr:rowOff>38100</xdr:rowOff>
    </xdr:from>
    <xdr:to>
      <xdr:col>2</xdr:col>
      <xdr:colOff>981075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2D477-3BAB-41D7-A572-98076D8A4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89"/>
  <sheetViews>
    <sheetView tabSelected="1" topLeftCell="K1" zoomScaleNormal="100" workbookViewId="0">
      <selection activeCell="T3" sqref="T3"/>
    </sheetView>
  </sheetViews>
  <sheetFormatPr defaultRowHeight="15" x14ac:dyDescent="0.25"/>
  <cols>
    <col min="1" max="1" width="32.7109375" customWidth="1"/>
    <col min="2" max="2" width="22.28515625" customWidth="1"/>
    <col min="3" max="3" width="29.85546875" customWidth="1"/>
    <col min="4" max="4" width="16.28515625" customWidth="1"/>
    <col min="5" max="5" width="10.42578125" customWidth="1"/>
    <col min="6" max="6" width="8.7109375" customWidth="1"/>
    <col min="7" max="7" width="25.7109375" customWidth="1"/>
    <col min="8" max="8" width="20.85546875" customWidth="1"/>
    <col min="9" max="11" width="19.28515625" customWidth="1"/>
    <col min="12" max="12" width="16.7109375" customWidth="1"/>
    <col min="13" max="13" width="16.28515625" customWidth="1"/>
    <col min="14" max="14" width="23.42578125" customWidth="1"/>
    <col min="15" max="15" width="20.28515625" customWidth="1"/>
    <col min="16" max="16" width="16.28515625" customWidth="1"/>
    <col min="17" max="17" width="20.28515625" customWidth="1"/>
    <col min="18" max="18" width="22.7109375" customWidth="1"/>
    <col min="19" max="19" width="21.140625" customWidth="1"/>
    <col min="20" max="20" width="19.28515625" customWidth="1"/>
    <col min="21" max="21" width="24.28515625" customWidth="1"/>
    <col min="22" max="22" width="21.28515625" customWidth="1"/>
    <col min="23" max="23" width="23" customWidth="1"/>
  </cols>
  <sheetData>
    <row r="1" spans="1:23" ht="23.25" x14ac:dyDescent="0.35">
      <c r="A1" s="1" t="s">
        <v>0</v>
      </c>
      <c r="C1" s="1" t="s">
        <v>1</v>
      </c>
      <c r="E1" s="6"/>
      <c r="F1" s="7"/>
      <c r="G1" s="27" t="s">
        <v>2</v>
      </c>
      <c r="H1" s="27"/>
      <c r="I1" s="27"/>
      <c r="J1" s="27"/>
      <c r="K1" s="27"/>
      <c r="L1" s="26" t="s">
        <v>3</v>
      </c>
      <c r="M1" s="26"/>
      <c r="N1" s="26"/>
      <c r="O1" s="26"/>
      <c r="P1" s="25" t="s">
        <v>4</v>
      </c>
      <c r="Q1" s="25"/>
      <c r="R1" s="25"/>
      <c r="S1" s="25"/>
      <c r="T1" s="25"/>
      <c r="U1" s="25"/>
      <c r="V1" s="28" t="s">
        <v>5</v>
      </c>
      <c r="W1" s="29"/>
    </row>
    <row r="2" spans="1:23" ht="60" x14ac:dyDescent="0.25">
      <c r="A2" t="s">
        <v>6</v>
      </c>
      <c r="B2" s="15">
        <v>28170</v>
      </c>
      <c r="C2" s="13" t="s">
        <v>7</v>
      </c>
      <c r="D2" s="2"/>
      <c r="E2" s="8" t="s">
        <v>8</v>
      </c>
      <c r="F2" s="9" t="s">
        <v>9</v>
      </c>
      <c r="G2" s="12" t="s">
        <v>46</v>
      </c>
      <c r="H2" s="12" t="s">
        <v>47</v>
      </c>
      <c r="I2" s="12" t="s">
        <v>48</v>
      </c>
      <c r="J2" s="12" t="s">
        <v>51</v>
      </c>
      <c r="K2" s="12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1" t="s">
        <v>15</v>
      </c>
      <c r="Q2" s="11" t="s">
        <v>20</v>
      </c>
      <c r="R2" s="11" t="s">
        <v>19</v>
      </c>
      <c r="S2" s="11" t="s">
        <v>16</v>
      </c>
      <c r="T2" s="11" t="s">
        <v>17</v>
      </c>
      <c r="U2" s="11" t="s">
        <v>18</v>
      </c>
      <c r="V2" s="23" t="s">
        <v>52</v>
      </c>
      <c r="W2" s="23" t="s">
        <v>53</v>
      </c>
    </row>
    <row r="3" spans="1:23" x14ac:dyDescent="0.25">
      <c r="A3" t="s">
        <v>55</v>
      </c>
      <c r="B3" s="24">
        <f>SUM(L3:M8787)/8784</f>
        <v>4872.0077413479084</v>
      </c>
      <c r="C3" s="13" t="s">
        <v>31</v>
      </c>
      <c r="D3">
        <v>1</v>
      </c>
      <c r="E3" s="3">
        <v>43831</v>
      </c>
      <c r="F3" s="4">
        <v>4.1666666666666664E-2</v>
      </c>
      <c r="G3">
        <v>20</v>
      </c>
      <c r="H3">
        <v>0</v>
      </c>
      <c r="I3" s="5">
        <f>ROUND((G3/10)*((LN(99/0.03)/(LN(10/0.03)))),0)</f>
        <v>3</v>
      </c>
      <c r="J3" s="22">
        <v>0</v>
      </c>
      <c r="K3">
        <v>1.4872E-4</v>
      </c>
      <c r="L3" s="5" cm="1">
        <f t="array" ref="L3">_xlfn.IFS(I3=0, 0, I3&gt;34, 0, AND(I3&gt;0, I3&lt;35), VLOOKUP(I3, $A$63:$C$96, 3))</f>
        <v>232</v>
      </c>
      <c r="M3" s="5">
        <f t="shared" ref="M3:M66" si="0">$B$11*$B$4*J3*1000</f>
        <v>0</v>
      </c>
      <c r="N3" s="5">
        <v>4116.581187893159</v>
      </c>
      <c r="O3" s="5">
        <f>$B$2*K3*1000</f>
        <v>4189.4423999999999</v>
      </c>
      <c r="P3" s="5">
        <f>IF(O3&gt;=(L3+M3),L3+M3,O3)</f>
        <v>232</v>
      </c>
      <c r="Q3" s="5">
        <f>IF((L3+M3-P3)&lt;($B$8/100)*$B$3,L3+M3-P3,($B$8/100)*$B$3)</f>
        <v>0</v>
      </c>
      <c r="R3" s="5">
        <f>IF(O3&gt;(P3+U3),O3-P3-U3, 0)</f>
        <v>3957.4423999999999</v>
      </c>
      <c r="S3" s="5">
        <f>IF((IF((L3+M3)&gt;O3,L3+M3-P3-Q3,0))&lt;((N3*3.595182*($B$7/100))/($B$5/100)),L3+M3-P3-Q3, N3*3.595182*($B$7/100)/($B$5/100))</f>
        <v>0</v>
      </c>
      <c r="T3" s="5">
        <f>((L3+M3)-P3-Q3-S3)</f>
        <v>0</v>
      </c>
      <c r="U3" s="5">
        <v>0</v>
      </c>
      <c r="V3" s="5">
        <f>T3*($B$5/100)-U3/($B$6/100)</f>
        <v>0</v>
      </c>
      <c r="W3" s="5">
        <f>V3/40</f>
        <v>0</v>
      </c>
    </row>
    <row r="4" spans="1:23" x14ac:dyDescent="0.25">
      <c r="A4" s="2" t="s">
        <v>50</v>
      </c>
      <c r="B4" s="21">
        <v>950</v>
      </c>
      <c r="C4" s="13" t="s">
        <v>49</v>
      </c>
      <c r="D4">
        <f>D3+1</f>
        <v>2</v>
      </c>
      <c r="E4" s="3">
        <v>43831</v>
      </c>
      <c r="F4" s="4">
        <v>8.3333333333333329E-2</v>
      </c>
      <c r="G4">
        <v>20</v>
      </c>
      <c r="H4">
        <v>0</v>
      </c>
      <c r="I4" s="5">
        <f t="shared" ref="I4:I67" si="1">ROUND((G4/10)*((LN(99/0.03)/(LN(10/0.03)))),0)</f>
        <v>3</v>
      </c>
      <c r="J4" s="22">
        <v>0</v>
      </c>
      <c r="K4">
        <v>1.3586000000000002E-4</v>
      </c>
      <c r="L4" s="5" cm="1">
        <f t="array" ref="L4">_xlfn.IFS(I4=0, 0, I4&gt;34, 0, AND(I4&gt;0, I4&lt;35), VLOOKUP(I4, $A$63:$C$96, 3))</f>
        <v>232</v>
      </c>
      <c r="M4" s="5">
        <f t="shared" si="0"/>
        <v>0</v>
      </c>
      <c r="N4" s="5">
        <v>4315.1941057363592</v>
      </c>
      <c r="O4" s="5">
        <f t="shared" ref="O4:O12" si="2">$B$2*K4*1000</f>
        <v>3827.1762000000008</v>
      </c>
      <c r="P4" s="5">
        <f t="shared" ref="P4:P12" si="3">IF(O4&gt;=(L4+M4),L4+M4,O4)</f>
        <v>232</v>
      </c>
      <c r="Q4" s="5">
        <f t="shared" ref="Q4:Q67" si="4">IF((L4+M4-P4)&lt;($B$8/100)*$B$3,L4+M4-P4,($B$8/100)*$B$3)</f>
        <v>0</v>
      </c>
      <c r="R4" s="5">
        <f>IF(O4&gt;(P4+U4),O4-P4-U4, 0)</f>
        <v>3595.1762000000008</v>
      </c>
      <c r="S4" s="5">
        <f t="shared" ref="S4:S67" si="5">IF((IF((L4+M4)&gt;O4,L4+M4-P4-Q4,0))&lt;((N4*3.595182*($B$7/100))/($B$5/100)),L4+M4-P4-Q4, N4*3.595182*($B$7/100)/($B$5/100))</f>
        <v>0</v>
      </c>
      <c r="T4" s="5">
        <f t="shared" ref="T4:T13" si="6">((L4+M4)-P4-S4)</f>
        <v>0</v>
      </c>
      <c r="U4" s="5">
        <f>IF(O4&gt;P4,IF(V3*($B$6/100)&gt;=O4-P4,(O4-P4), V3*($B$6/100)), 0)</f>
        <v>0</v>
      </c>
      <c r="V4" s="5">
        <f>V3+(T4*($B$5/100))-(U4/($B$6/100))</f>
        <v>0</v>
      </c>
      <c r="W4" s="5">
        <f t="shared" ref="W4:W67" si="7">V4/40</f>
        <v>0</v>
      </c>
    </row>
    <row r="5" spans="1:23" x14ac:dyDescent="0.25">
      <c r="A5" t="s">
        <v>21</v>
      </c>
      <c r="B5" s="16">
        <v>70</v>
      </c>
      <c r="C5" s="13" t="s">
        <v>22</v>
      </c>
      <c r="D5">
        <f t="shared" ref="D5:D68" si="8">D4+1</f>
        <v>3</v>
      </c>
      <c r="E5" s="3">
        <v>43831</v>
      </c>
      <c r="F5" s="4">
        <v>0.125</v>
      </c>
      <c r="G5">
        <v>20</v>
      </c>
      <c r="H5">
        <v>0</v>
      </c>
      <c r="I5" s="5">
        <f t="shared" si="1"/>
        <v>3</v>
      </c>
      <c r="J5" s="22">
        <v>0</v>
      </c>
      <c r="K5">
        <v>1.1816000000000001E-4</v>
      </c>
      <c r="L5" s="5" cm="1">
        <f t="array" ref="L5">_xlfn.IFS(I5=0, 0, I5&gt;34, 0, AND(I5&gt;0, I5&lt;35), VLOOKUP(I5, $A$63:$C$96, 3))</f>
        <v>232</v>
      </c>
      <c r="M5" s="5">
        <f t="shared" si="0"/>
        <v>0</v>
      </c>
      <c r="N5" s="5">
        <v>3967.2659544113649</v>
      </c>
      <c r="O5" s="5">
        <f t="shared" si="2"/>
        <v>3328.5672</v>
      </c>
      <c r="P5" s="5">
        <f t="shared" si="3"/>
        <v>232</v>
      </c>
      <c r="Q5" s="5">
        <f t="shared" si="4"/>
        <v>0</v>
      </c>
      <c r="R5" s="5">
        <f>IF(O5&gt;(P5+U5),O5-P5-U5, 0)</f>
        <v>3096.5672</v>
      </c>
      <c r="S5" s="5">
        <f t="shared" si="5"/>
        <v>0</v>
      </c>
      <c r="T5" s="5">
        <f t="shared" si="6"/>
        <v>0</v>
      </c>
      <c r="U5" s="5">
        <f>IF(O5&gt;P5,IF(V4*($B$6/100)&gt;=O5-P5,(O5-P5), V4*($B$6/100)), 0)</f>
        <v>0</v>
      </c>
      <c r="V5" s="5">
        <f>V4+(T5*($B$5/100))-(U5/($B$6/100))</f>
        <v>0</v>
      </c>
      <c r="W5" s="5">
        <f t="shared" si="7"/>
        <v>0</v>
      </c>
    </row>
    <row r="6" spans="1:23" x14ac:dyDescent="0.25">
      <c r="A6" t="s">
        <v>23</v>
      </c>
      <c r="B6" s="16">
        <v>70</v>
      </c>
      <c r="C6" s="13" t="s">
        <v>22</v>
      </c>
      <c r="D6">
        <f t="shared" si="8"/>
        <v>4</v>
      </c>
      <c r="E6" s="3">
        <v>43831</v>
      </c>
      <c r="F6" s="4">
        <v>0.16666666666666666</v>
      </c>
      <c r="G6">
        <v>30</v>
      </c>
      <c r="H6">
        <v>0</v>
      </c>
      <c r="I6" s="5">
        <f t="shared" si="1"/>
        <v>4</v>
      </c>
      <c r="J6" s="22">
        <v>0</v>
      </c>
      <c r="K6">
        <v>9.9710000000000006E-5</v>
      </c>
      <c r="L6" s="5" cm="1">
        <f t="array" ref="L6">_xlfn.IFS(I6=0, 0, I6&gt;34, 0, AND(I6&gt;0, I6&lt;35), VLOOKUP(I6, $A$63:$C$96, 3))</f>
        <v>740</v>
      </c>
      <c r="M6" s="5">
        <f t="shared" si="0"/>
        <v>0</v>
      </c>
      <c r="N6" s="5">
        <v>3248.5033118320184</v>
      </c>
      <c r="O6" s="5">
        <f t="shared" si="2"/>
        <v>2808.8307</v>
      </c>
      <c r="P6" s="5">
        <f t="shared" si="3"/>
        <v>740</v>
      </c>
      <c r="Q6" s="5">
        <f t="shared" si="4"/>
        <v>0</v>
      </c>
      <c r="R6" s="5">
        <f>IF(O6&gt;(P6+U6),O6-P6-U6, 0)</f>
        <v>2068.8307</v>
      </c>
      <c r="S6" s="5">
        <f t="shared" si="5"/>
        <v>0</v>
      </c>
      <c r="T6" s="5">
        <f t="shared" si="6"/>
        <v>0</v>
      </c>
      <c r="U6" s="5">
        <f>IF(O6&gt;P6,IF(V5*($B$6/100)&gt;=O6-P6,(O6-P6), V5*($B$6/100)), 0)</f>
        <v>0</v>
      </c>
      <c r="V6" s="5">
        <f>V5+(T6*($B$5/100))-(U6/($B$6/100))</f>
        <v>0</v>
      </c>
      <c r="W6" s="5">
        <f t="shared" si="7"/>
        <v>0</v>
      </c>
    </row>
    <row r="7" spans="1:23" ht="30" x14ac:dyDescent="0.25">
      <c r="A7" s="2" t="s">
        <v>24</v>
      </c>
      <c r="B7" s="16">
        <v>10</v>
      </c>
      <c r="C7" s="13" t="s">
        <v>25</v>
      </c>
      <c r="D7">
        <f t="shared" si="8"/>
        <v>5</v>
      </c>
      <c r="E7" s="3">
        <v>43831</v>
      </c>
      <c r="F7" s="4">
        <v>0.20833333333333334</v>
      </c>
      <c r="G7">
        <v>30</v>
      </c>
      <c r="H7">
        <v>0</v>
      </c>
      <c r="I7" s="5">
        <f t="shared" si="1"/>
        <v>4</v>
      </c>
      <c r="J7" s="22">
        <v>0</v>
      </c>
      <c r="K7">
        <v>8.5709999999999991E-5</v>
      </c>
      <c r="L7" s="5" cm="1">
        <f t="array" ref="L7">_xlfn.IFS(I7=0, 0, I7&gt;34, 0, AND(I7&gt;0, I7&lt;35), VLOOKUP(I7, $A$63:$C$96, 3))</f>
        <v>740</v>
      </c>
      <c r="M7" s="5">
        <f t="shared" si="0"/>
        <v>0</v>
      </c>
      <c r="N7" s="5">
        <v>3416.2486907324374</v>
      </c>
      <c r="O7" s="5">
        <f t="shared" si="2"/>
        <v>2414.4506999999999</v>
      </c>
      <c r="P7" s="5">
        <f t="shared" si="3"/>
        <v>740</v>
      </c>
      <c r="Q7" s="5">
        <f t="shared" si="4"/>
        <v>0</v>
      </c>
      <c r="R7" s="5">
        <f>IF(O7&gt;(P7+U7),O7-P7-U7, 0)</f>
        <v>1674.4506999999999</v>
      </c>
      <c r="S7" s="5">
        <f t="shared" si="5"/>
        <v>0</v>
      </c>
      <c r="T7" s="5">
        <f t="shared" si="6"/>
        <v>0</v>
      </c>
      <c r="U7" s="5">
        <f>IF(O7&gt;P7,IF(V6*($B$6/100)&gt;=O7-P7,(O7-P7), V6*($B$6/100)), 0)</f>
        <v>0</v>
      </c>
      <c r="V7" s="5">
        <f>V6+(T7*($B$5/100))-(U7/($B$6/100))</f>
        <v>0</v>
      </c>
      <c r="W7" s="5">
        <f t="shared" si="7"/>
        <v>0</v>
      </c>
    </row>
    <row r="8" spans="1:23" ht="30" x14ac:dyDescent="0.25">
      <c r="A8" s="2" t="s">
        <v>56</v>
      </c>
      <c r="B8" s="16">
        <v>10</v>
      </c>
      <c r="C8" s="13" t="s">
        <v>22</v>
      </c>
      <c r="D8">
        <f t="shared" si="8"/>
        <v>6</v>
      </c>
      <c r="E8" s="3">
        <v>43831</v>
      </c>
      <c r="F8" s="4">
        <v>0.25</v>
      </c>
      <c r="G8">
        <v>30</v>
      </c>
      <c r="H8">
        <v>0</v>
      </c>
      <c r="I8" s="5">
        <f t="shared" si="1"/>
        <v>4</v>
      </c>
      <c r="J8" s="22">
        <v>0</v>
      </c>
      <c r="K8">
        <v>8.1700000000000007E-5</v>
      </c>
      <c r="L8" s="5" cm="1">
        <f t="array" ref="L8">_xlfn.IFS(I8=0, 0, I8&gt;34, 0, AND(I8&gt;0, I8&lt;35), VLOOKUP(I8, $A$63:$C$96, 3))</f>
        <v>740</v>
      </c>
      <c r="M8" s="5">
        <f t="shared" si="0"/>
        <v>0</v>
      </c>
      <c r="N8" s="5">
        <v>4039.9014127429609</v>
      </c>
      <c r="O8" s="5">
        <f t="shared" si="2"/>
        <v>2301.489</v>
      </c>
      <c r="P8" s="5">
        <f t="shared" si="3"/>
        <v>740</v>
      </c>
      <c r="Q8" s="5">
        <f t="shared" si="4"/>
        <v>0</v>
      </c>
      <c r="R8" s="5">
        <f>IF(O8&gt;(P8+U8),O8-P8-U8, 0)</f>
        <v>1561.489</v>
      </c>
      <c r="S8" s="5">
        <f t="shared" si="5"/>
        <v>0</v>
      </c>
      <c r="T8" s="5">
        <f t="shared" si="6"/>
        <v>0</v>
      </c>
      <c r="U8" s="5">
        <f>IF(O8&gt;P8,IF(V7*($B$6/100)&gt;=O8-P8,(O8-P8), V7*($B$6/100)), 0)</f>
        <v>0</v>
      </c>
      <c r="V8" s="5">
        <f>V7+(T8*($B$5/100))-(U8/($B$6/100))</f>
        <v>0</v>
      </c>
      <c r="W8" s="5">
        <f t="shared" si="7"/>
        <v>0</v>
      </c>
    </row>
    <row r="9" spans="1:23" x14ac:dyDescent="0.25">
      <c r="A9" s="2" t="s">
        <v>26</v>
      </c>
      <c r="B9" s="16">
        <v>4</v>
      </c>
      <c r="C9" s="13"/>
      <c r="D9">
        <f t="shared" si="8"/>
        <v>7</v>
      </c>
      <c r="E9" s="3">
        <v>43831</v>
      </c>
      <c r="F9" s="4">
        <v>0.29166666666666669</v>
      </c>
      <c r="G9">
        <v>30</v>
      </c>
      <c r="H9">
        <v>0</v>
      </c>
      <c r="I9" s="5">
        <f t="shared" si="1"/>
        <v>4</v>
      </c>
      <c r="J9" s="22">
        <v>0</v>
      </c>
      <c r="K9">
        <v>8.4330000000000001E-5</v>
      </c>
      <c r="L9" s="5" cm="1">
        <f t="array" ref="L9">_xlfn.IFS(I9=0, 0, I9&gt;34, 0, AND(I9&gt;0, I9&lt;35), VLOOKUP(I9, $A$63:$C$96, 3))</f>
        <v>740</v>
      </c>
      <c r="M9" s="5">
        <f t="shared" si="0"/>
        <v>0</v>
      </c>
      <c r="N9" s="5">
        <v>5082.69192494868</v>
      </c>
      <c r="O9" s="5">
        <f t="shared" si="2"/>
        <v>2375.5760999999998</v>
      </c>
      <c r="P9" s="5">
        <f t="shared" si="3"/>
        <v>740</v>
      </c>
      <c r="Q9" s="5">
        <f t="shared" si="4"/>
        <v>0</v>
      </c>
      <c r="R9" s="5">
        <f>IF(O9&gt;(P9+U9),O9-P9-U9, 0)</f>
        <v>1635.5760999999998</v>
      </c>
      <c r="S9" s="5">
        <f t="shared" si="5"/>
        <v>0</v>
      </c>
      <c r="T9" s="5">
        <f t="shared" si="6"/>
        <v>0</v>
      </c>
      <c r="U9" s="5">
        <f>IF(O9&gt;P9,IF(V8*($B$6/100)&gt;=O9-P9,(O9-P9), V8*($B$6/100)), 0)</f>
        <v>0</v>
      </c>
      <c r="V9" s="5">
        <f>V8+(T9*($B$5/100))-(U9/($B$6/100))</f>
        <v>0</v>
      </c>
      <c r="W9" s="5">
        <f t="shared" si="7"/>
        <v>0</v>
      </c>
    </row>
    <row r="10" spans="1:23" x14ac:dyDescent="0.25">
      <c r="A10" t="s">
        <v>27</v>
      </c>
      <c r="B10" s="18">
        <f>B9*4.2</f>
        <v>16.8</v>
      </c>
      <c r="C10" s="13" t="s">
        <v>28</v>
      </c>
      <c r="D10">
        <f t="shared" si="8"/>
        <v>8</v>
      </c>
      <c r="E10" s="3">
        <v>43831</v>
      </c>
      <c r="F10" s="4">
        <v>0.33333333333333331</v>
      </c>
      <c r="G10">
        <v>30</v>
      </c>
      <c r="H10">
        <v>0</v>
      </c>
      <c r="I10" s="5">
        <f t="shared" si="1"/>
        <v>4</v>
      </c>
      <c r="J10" s="22">
        <v>0</v>
      </c>
      <c r="K10">
        <v>8.9049999999999996E-5</v>
      </c>
      <c r="L10" s="5" cm="1">
        <f t="array" ref="L10">_xlfn.IFS(I10=0, 0, I10&gt;34, 0, AND(I10&gt;0, I10&lt;35), VLOOKUP(I10, $A$63:$C$96, 3))</f>
        <v>740</v>
      </c>
      <c r="M10" s="5">
        <f t="shared" si="0"/>
        <v>0</v>
      </c>
      <c r="N10" s="5">
        <v>5810.3571861743276</v>
      </c>
      <c r="O10" s="5">
        <f t="shared" si="2"/>
        <v>2508.5384999999997</v>
      </c>
      <c r="P10" s="5">
        <f t="shared" si="3"/>
        <v>740</v>
      </c>
      <c r="Q10" s="5">
        <f t="shared" si="4"/>
        <v>0</v>
      </c>
      <c r="R10" s="5">
        <f>IF(O10&gt;(P10+U10),O10-P10-U10, 0)</f>
        <v>1768.5384999999997</v>
      </c>
      <c r="S10" s="5">
        <f t="shared" si="5"/>
        <v>0</v>
      </c>
      <c r="T10" s="5">
        <f t="shared" si="6"/>
        <v>0</v>
      </c>
      <c r="U10" s="5">
        <f>IF(O10&gt;P10,IF(V9*($B$6/100)&gt;=O10-P10,(O10-P10), V9*($B$6/100)), 0)</f>
        <v>0</v>
      </c>
      <c r="V10" s="5">
        <f>V9+(T10*($B$5/100))-(U10/($B$6/100))</f>
        <v>0</v>
      </c>
      <c r="W10" s="5">
        <f t="shared" si="7"/>
        <v>0</v>
      </c>
    </row>
    <row r="11" spans="1:23" x14ac:dyDescent="0.25">
      <c r="A11" t="s">
        <v>29</v>
      </c>
      <c r="B11" s="20">
        <v>5</v>
      </c>
      <c r="C11" s="13" t="s">
        <v>28</v>
      </c>
      <c r="D11">
        <f t="shared" si="8"/>
        <v>9</v>
      </c>
      <c r="E11" s="3">
        <v>43831</v>
      </c>
      <c r="F11" s="4">
        <v>0.375</v>
      </c>
      <c r="G11">
        <v>40</v>
      </c>
      <c r="H11">
        <v>0</v>
      </c>
      <c r="I11" s="5">
        <f t="shared" si="1"/>
        <v>6</v>
      </c>
      <c r="J11" s="22">
        <v>1.7321330476138631E-5</v>
      </c>
      <c r="K11">
        <v>1.0343E-4</v>
      </c>
      <c r="L11" s="5" cm="1">
        <f t="array" ref="L11">_xlfn.IFS(I11=0, 0, I11&gt;34, 0, AND(I11&gt;0, I11&lt;35), VLOOKUP(I11, $A$63:$C$96, 3))</f>
        <v>2980</v>
      </c>
      <c r="M11" s="5">
        <f t="shared" si="0"/>
        <v>82.276319761658499</v>
      </c>
      <c r="N11" s="5">
        <v>6416.6043248988863</v>
      </c>
      <c r="O11" s="5">
        <f t="shared" si="2"/>
        <v>2913.6231000000002</v>
      </c>
      <c r="P11" s="5">
        <f t="shared" si="3"/>
        <v>2913.6231000000002</v>
      </c>
      <c r="Q11" s="5">
        <f t="shared" si="4"/>
        <v>148.65321976165842</v>
      </c>
      <c r="R11" s="5">
        <f>IF(O11&gt;(P11+U11),O11-P11-U11, 0)</f>
        <v>0</v>
      </c>
      <c r="S11" s="5">
        <f t="shared" si="5"/>
        <v>0</v>
      </c>
      <c r="T11" s="5">
        <f t="shared" si="6"/>
        <v>148.65321976165842</v>
      </c>
      <c r="U11" s="5">
        <f>IF(O11&gt;P11,IF(V10*($B$6/100)&gt;=O11-P11,(O11-P11), V10*($B$6/100)), 0)</f>
        <v>0</v>
      </c>
      <c r="V11" s="5">
        <f>V10+(T11*($B$5/100))-(U11/($B$6/100))</f>
        <v>104.05725383316089</v>
      </c>
      <c r="W11" s="5">
        <f t="shared" si="7"/>
        <v>2.6014313458290221</v>
      </c>
    </row>
    <row r="12" spans="1:23" x14ac:dyDescent="0.25">
      <c r="B12" s="17"/>
      <c r="D12">
        <f t="shared" si="8"/>
        <v>10</v>
      </c>
      <c r="E12" s="3">
        <v>43831</v>
      </c>
      <c r="F12" s="4">
        <v>0.41666666666666669</v>
      </c>
      <c r="G12">
        <v>30</v>
      </c>
      <c r="H12">
        <v>0</v>
      </c>
      <c r="I12" s="5">
        <f t="shared" si="1"/>
        <v>4</v>
      </c>
      <c r="J12" s="22">
        <v>4.4540564081499335E-5</v>
      </c>
      <c r="K12">
        <v>1.2573E-4</v>
      </c>
      <c r="L12" s="5" cm="1">
        <f t="array" ref="L12">_xlfn.IFS(I12=0, 0, I12&gt;34, 0, AND(I12&gt;0, I12&lt;35), VLOOKUP(I12, $A$63:$C$96, 3))</f>
        <v>740</v>
      </c>
      <c r="M12" s="5">
        <f t="shared" si="0"/>
        <v>211.56767938712184</v>
      </c>
      <c r="N12" s="5">
        <v>7487.2653514707226</v>
      </c>
      <c r="O12" s="5">
        <f t="shared" si="2"/>
        <v>3541.8141000000005</v>
      </c>
      <c r="P12" s="5">
        <f t="shared" si="3"/>
        <v>951.56767938712187</v>
      </c>
      <c r="Q12" s="5">
        <f t="shared" si="4"/>
        <v>0</v>
      </c>
      <c r="R12" s="5">
        <f>IF(O12&gt;(P12+U12),O12-P12-U12, 0)</f>
        <v>2517.4063429296662</v>
      </c>
      <c r="S12" s="5">
        <f t="shared" si="5"/>
        <v>0</v>
      </c>
      <c r="T12" s="5">
        <f t="shared" si="6"/>
        <v>0</v>
      </c>
      <c r="U12" s="5">
        <f>IF(O12&gt;P12,IF(V11*($B$6/100)&gt;=O12-P12,(O12-P12), V11*($B$6/100)), 0)</f>
        <v>72.840077683212613</v>
      </c>
      <c r="V12" s="5">
        <f>V11+(T12*($B$5/100))-(U12/($B$6/100))</f>
        <v>0</v>
      </c>
      <c r="W12" s="5">
        <f t="shared" si="7"/>
        <v>0</v>
      </c>
    </row>
    <row r="13" spans="1:23" x14ac:dyDescent="0.25">
      <c r="A13" t="s">
        <v>30</v>
      </c>
      <c r="B13" s="15">
        <f>SUM(L3:L8787)</f>
        <v>38045716</v>
      </c>
      <c r="C13" s="14" t="s">
        <v>31</v>
      </c>
      <c r="D13">
        <f t="shared" si="8"/>
        <v>11</v>
      </c>
      <c r="E13" s="3"/>
      <c r="F13" s="4"/>
      <c r="I13" s="5">
        <f t="shared" si="1"/>
        <v>0</v>
      </c>
      <c r="J13" s="22"/>
      <c r="L13" s="5" cm="1">
        <f t="array" ref="L13">_xlfn.IFS(I13=0, 0, I13&gt;34, 0, AND(I13&gt;0, I13&lt;35), VLOOKUP(I13, $A$63:$C$96, 3))</f>
        <v>0</v>
      </c>
      <c r="M13" s="5">
        <f t="shared" si="0"/>
        <v>0</v>
      </c>
      <c r="N13" s="5"/>
      <c r="O13" s="5"/>
      <c r="P13" s="5"/>
      <c r="Q13" s="5">
        <f t="shared" si="4"/>
        <v>0</v>
      </c>
      <c r="R13" s="5"/>
      <c r="S13" s="5">
        <f t="shared" si="5"/>
        <v>0</v>
      </c>
      <c r="T13" s="5">
        <f t="shared" si="6"/>
        <v>0</v>
      </c>
      <c r="U13" s="5">
        <f>IF(O13&gt;P13,IF(V12*($B$6/100)&gt;=O13-P13,(O13-P13), V12*($B$6/100)), 0)</f>
        <v>0</v>
      </c>
      <c r="V13" s="5">
        <f>V12+(T13*($B$5/100))-(U13/($B$6/100))</f>
        <v>0</v>
      </c>
      <c r="W13" s="5">
        <f t="shared" si="7"/>
        <v>0</v>
      </c>
    </row>
    <row r="14" spans="1:23" x14ac:dyDescent="0.25">
      <c r="A14" t="s">
        <v>32</v>
      </c>
      <c r="B14" s="15">
        <f>SUM(M3:M8787)</f>
        <v>4750000</v>
      </c>
      <c r="C14" s="14" t="s">
        <v>31</v>
      </c>
      <c r="D14">
        <f t="shared" si="8"/>
        <v>12</v>
      </c>
      <c r="E14" s="3">
        <v>43831</v>
      </c>
      <c r="F14" s="4">
        <v>0.45833333333333331</v>
      </c>
      <c r="G14">
        <v>30</v>
      </c>
      <c r="H14">
        <v>3</v>
      </c>
      <c r="I14" s="5">
        <f t="shared" si="1"/>
        <v>4</v>
      </c>
      <c r="J14" s="22">
        <v>1.1135141020374834E-4</v>
      </c>
      <c r="K14">
        <v>1.4583E-4</v>
      </c>
      <c r="L14" s="5" cm="1">
        <f t="array" ref="L14">_xlfn.IFS(I14=0, 0, I14&gt;34, 0, AND(I14&gt;0, I14&lt;35), VLOOKUP(I14, $A$63:$C$96, 3))</f>
        <v>740</v>
      </c>
      <c r="M14" s="5">
        <f t="shared" si="0"/>
        <v>528.91919846780468</v>
      </c>
      <c r="N14" s="5">
        <v>8078.838889145658</v>
      </c>
      <c r="O14" s="5">
        <f t="shared" ref="O14:O45" si="9">$B$2*K14*1000</f>
        <v>4108.0311000000002</v>
      </c>
      <c r="P14" s="5">
        <f t="shared" ref="P14:P45" si="10">IF(O14&gt;=(L14+M14),L14+M14,O14)</f>
        <v>1268.9191984678046</v>
      </c>
      <c r="Q14" s="5">
        <f t="shared" si="4"/>
        <v>0</v>
      </c>
      <c r="R14" s="5">
        <f>IF(O14&gt;(P14+U14),O14-P14-U14, 0)</f>
        <v>2839.1119015321956</v>
      </c>
      <c r="S14" s="5">
        <f t="shared" si="5"/>
        <v>0</v>
      </c>
      <c r="T14" s="5">
        <f t="shared" ref="T14:T45" si="11">((L14+M14)-P14-S14)</f>
        <v>0</v>
      </c>
      <c r="U14" s="5">
        <f>IF(O14&gt;P14,IF(V13*($B$6/100)&gt;=O14-P14,(O14-P14), V13*($B$6/100)), 0)</f>
        <v>0</v>
      </c>
      <c r="V14" s="5">
        <f>V13+(T14*($B$5/100))-(U14/($B$6/100))</f>
        <v>0</v>
      </c>
      <c r="W14" s="5">
        <f t="shared" si="7"/>
        <v>0</v>
      </c>
    </row>
    <row r="15" spans="1:23" x14ac:dyDescent="0.25">
      <c r="A15" t="s">
        <v>33</v>
      </c>
      <c r="B15" s="15">
        <f>SUM(P3:P8786)</f>
        <v>17374610.726259921</v>
      </c>
      <c r="C15" s="14" t="s">
        <v>31</v>
      </c>
      <c r="D15">
        <f t="shared" si="8"/>
        <v>13</v>
      </c>
      <c r="E15" s="3">
        <v>43831</v>
      </c>
      <c r="F15" s="4">
        <v>0.5</v>
      </c>
      <c r="G15">
        <v>40</v>
      </c>
      <c r="H15">
        <v>2</v>
      </c>
      <c r="I15" s="5">
        <f t="shared" si="1"/>
        <v>6</v>
      </c>
      <c r="J15" s="22">
        <v>1.2372378911527593E-4</v>
      </c>
      <c r="K15">
        <v>1.6107E-4</v>
      </c>
      <c r="L15" s="5" cm="1">
        <f t="array" ref="L15">_xlfn.IFS(I15=0, 0, I15&gt;34, 0, AND(I15&gt;0, I15&lt;35), VLOOKUP(I15, $A$63:$C$96, 3))</f>
        <v>2980</v>
      </c>
      <c r="M15" s="5">
        <f t="shared" si="0"/>
        <v>587.68799829756074</v>
      </c>
      <c r="N15" s="5">
        <v>8019.3119648606935</v>
      </c>
      <c r="O15" s="5">
        <f t="shared" si="9"/>
        <v>4537.3419000000004</v>
      </c>
      <c r="P15" s="5">
        <f t="shared" si="10"/>
        <v>3567.6879982975606</v>
      </c>
      <c r="Q15" s="5">
        <f t="shared" si="4"/>
        <v>0</v>
      </c>
      <c r="R15" s="5">
        <f>IF(O15&gt;(P15+U15),O15-P15-U15, 0)</f>
        <v>969.65390170243973</v>
      </c>
      <c r="S15" s="5">
        <f t="shared" si="5"/>
        <v>0</v>
      </c>
      <c r="T15" s="5">
        <f t="shared" si="11"/>
        <v>0</v>
      </c>
      <c r="U15" s="5">
        <f>IF(O15&gt;P15,IF(V14*($B$6/100)&gt;=O15-P15,(O15-P15), V14*($B$6/100)), 0)</f>
        <v>0</v>
      </c>
      <c r="V15" s="5">
        <f>V14+(T15*($B$5/100))-(U15/($B$6/100))</f>
        <v>0</v>
      </c>
      <c r="W15" s="5">
        <f t="shared" si="7"/>
        <v>0</v>
      </c>
    </row>
    <row r="16" spans="1:23" x14ac:dyDescent="0.25">
      <c r="A16" t="s">
        <v>34</v>
      </c>
      <c r="B16" s="15">
        <f>SUM(S3:S8787)</f>
        <v>4709791.7016744968</v>
      </c>
      <c r="C16" s="13" t="s">
        <v>31</v>
      </c>
      <c r="D16">
        <f t="shared" si="8"/>
        <v>14</v>
      </c>
      <c r="E16" s="3">
        <v>43831</v>
      </c>
      <c r="F16" s="4">
        <v>0.54166666666666663</v>
      </c>
      <c r="G16">
        <v>30</v>
      </c>
      <c r="H16">
        <v>5</v>
      </c>
      <c r="I16" s="5">
        <f t="shared" si="1"/>
        <v>4</v>
      </c>
      <c r="J16" s="22">
        <v>1.1630036176835938E-4</v>
      </c>
      <c r="K16">
        <v>1.6575000000000002E-4</v>
      </c>
      <c r="L16" s="5" cm="1">
        <f t="array" ref="L16">_xlfn.IFS(I16=0, 0, I16&gt;34, 0, AND(I16&gt;0, I16&lt;35), VLOOKUP(I16, $A$63:$C$96, 3))</f>
        <v>740</v>
      </c>
      <c r="M16" s="5">
        <f t="shared" si="0"/>
        <v>552.42671839970706</v>
      </c>
      <c r="N16" s="5">
        <v>7377.5976059938175</v>
      </c>
      <c r="O16" s="5">
        <f t="shared" si="9"/>
        <v>4669.1775000000007</v>
      </c>
      <c r="P16" s="5">
        <f t="shared" si="10"/>
        <v>1292.4267183997072</v>
      </c>
      <c r="Q16" s="5">
        <f t="shared" si="4"/>
        <v>0</v>
      </c>
      <c r="R16" s="5">
        <f>IF(O16&gt;(P16+U16),O16-P16-U16, 0)</f>
        <v>3376.7507816002935</v>
      </c>
      <c r="S16" s="5">
        <f t="shared" si="5"/>
        <v>0</v>
      </c>
      <c r="T16" s="5">
        <f t="shared" si="11"/>
        <v>0</v>
      </c>
      <c r="U16" s="5">
        <f>IF(O16&gt;P16,IF(V15*($B$6/100)&gt;=O16-P16,(O16-P16), V15*($B$6/100)), 0)</f>
        <v>0</v>
      </c>
      <c r="V16" s="5">
        <f>V15+(T16*($B$5/100))-(U16/($B$6/100))</f>
        <v>0</v>
      </c>
      <c r="W16" s="5">
        <f t="shared" si="7"/>
        <v>0</v>
      </c>
    </row>
    <row r="17" spans="1:23" x14ac:dyDescent="0.25">
      <c r="A17" t="s">
        <v>35</v>
      </c>
      <c r="B17" s="15">
        <f>SUM(T3:T8787)</f>
        <v>20711313.572064985</v>
      </c>
      <c r="C17" s="13" t="s">
        <v>31</v>
      </c>
      <c r="D17">
        <f t="shared" si="8"/>
        <v>15</v>
      </c>
      <c r="E17" s="3">
        <v>43831</v>
      </c>
      <c r="F17" s="4">
        <v>0.58333333333333337</v>
      </c>
      <c r="G17">
        <v>30</v>
      </c>
      <c r="H17">
        <v>0</v>
      </c>
      <c r="I17" s="5">
        <f t="shared" si="1"/>
        <v>4</v>
      </c>
      <c r="J17" s="22">
        <v>3.9591612516888298E-5</v>
      </c>
      <c r="K17">
        <v>1.6306E-4</v>
      </c>
      <c r="L17" s="5" cm="1">
        <f t="array" ref="L17">_xlfn.IFS(I17=0, 0, I17&gt;34, 0, AND(I17&gt;0, I17&lt;35), VLOOKUP(I17, $A$63:$C$96, 3))</f>
        <v>740</v>
      </c>
      <c r="M17" s="5">
        <f t="shared" si="0"/>
        <v>188.06015945521943</v>
      </c>
      <c r="N17" s="5">
        <v>7239.2283563805131</v>
      </c>
      <c r="O17" s="5">
        <f t="shared" si="9"/>
        <v>4593.4002</v>
      </c>
      <c r="P17" s="5">
        <f t="shared" si="10"/>
        <v>928.06015945521949</v>
      </c>
      <c r="Q17" s="5">
        <f t="shared" si="4"/>
        <v>0</v>
      </c>
      <c r="R17" s="5">
        <f>IF(O17&gt;(P17+U17),O17-P17-U17, 0)</f>
        <v>3665.3400405447805</v>
      </c>
      <c r="S17" s="5">
        <f t="shared" si="5"/>
        <v>0</v>
      </c>
      <c r="T17" s="5">
        <f t="shared" si="11"/>
        <v>0</v>
      </c>
      <c r="U17" s="5">
        <f>IF(O17&gt;P17,IF(V16*($B$6/100)&gt;=O17-P17,(O17-P17), V16*($B$6/100)), 0)</f>
        <v>0</v>
      </c>
      <c r="V17" s="5">
        <f>V16+(T17*($B$5/100))-(U17/($B$6/100))</f>
        <v>0</v>
      </c>
      <c r="W17" s="5">
        <f t="shared" si="7"/>
        <v>0</v>
      </c>
    </row>
    <row r="18" spans="1:23" x14ac:dyDescent="0.25">
      <c r="A18" t="s">
        <v>36</v>
      </c>
      <c r="B18" s="15">
        <f>SUM(U3:U8787)</f>
        <v>10148543.65031206</v>
      </c>
      <c r="C18" s="13" t="s">
        <v>31</v>
      </c>
      <c r="D18">
        <f t="shared" si="8"/>
        <v>16</v>
      </c>
      <c r="E18" s="3">
        <v>43831</v>
      </c>
      <c r="F18" s="4">
        <v>0.625</v>
      </c>
      <c r="G18">
        <v>30</v>
      </c>
      <c r="H18">
        <v>0</v>
      </c>
      <c r="I18" s="5">
        <f t="shared" si="1"/>
        <v>4</v>
      </c>
      <c r="J18" s="22">
        <v>1.4846854693833111E-5</v>
      </c>
      <c r="K18">
        <v>1.6368E-4</v>
      </c>
      <c r="L18" s="5" cm="1">
        <f t="array" ref="L18">_xlfn.IFS(I18=0, 0, I18&gt;34, 0, AND(I18&gt;0, I18&lt;35), VLOOKUP(I18, $A$63:$C$96, 3))</f>
        <v>740</v>
      </c>
      <c r="M18" s="5">
        <f t="shared" si="0"/>
        <v>70.522559795707281</v>
      </c>
      <c r="N18" s="5">
        <v>7288.0353736368215</v>
      </c>
      <c r="O18" s="5">
        <f t="shared" si="9"/>
        <v>4610.8656000000001</v>
      </c>
      <c r="P18" s="5">
        <f t="shared" si="10"/>
        <v>810.52255979570725</v>
      </c>
      <c r="Q18" s="5">
        <f t="shared" si="4"/>
        <v>0</v>
      </c>
      <c r="R18" s="5">
        <f>IF(O18&gt;(P18+U18),O18-P18-U18, 0)</f>
        <v>3800.3430402042927</v>
      </c>
      <c r="S18" s="5">
        <f t="shared" si="5"/>
        <v>0</v>
      </c>
      <c r="T18" s="5">
        <f t="shared" si="11"/>
        <v>0</v>
      </c>
      <c r="U18" s="5">
        <f>IF(O18&gt;P18,IF(V17*($B$6/100)&gt;=O18-P18,(O18-P18), V17*($B$6/100)), 0)</f>
        <v>0</v>
      </c>
      <c r="V18" s="5">
        <f>V17+(T18*($B$5/100))-(U18/($B$6/100))</f>
        <v>0</v>
      </c>
      <c r="W18" s="5">
        <f t="shared" si="7"/>
        <v>0</v>
      </c>
    </row>
    <row r="19" spans="1:23" x14ac:dyDescent="0.25">
      <c r="A19" t="s">
        <v>37</v>
      </c>
      <c r="B19" s="15">
        <f>SUM(R3:R8787)</f>
        <v>741808.10192793934</v>
      </c>
      <c r="C19" s="13" t="s">
        <v>31</v>
      </c>
      <c r="D19">
        <f t="shared" si="8"/>
        <v>17</v>
      </c>
      <c r="E19" s="3">
        <v>43831</v>
      </c>
      <c r="F19" s="4">
        <v>0.66666666666666663</v>
      </c>
      <c r="G19">
        <v>30</v>
      </c>
      <c r="H19">
        <v>0</v>
      </c>
      <c r="I19" s="5">
        <f t="shared" si="1"/>
        <v>4</v>
      </c>
      <c r="J19" s="22">
        <v>2.4744757823055187E-6</v>
      </c>
      <c r="K19">
        <v>1.6353E-4</v>
      </c>
      <c r="L19" s="5" cm="1">
        <f t="array" ref="L19">_xlfn.IFS(I19=0, 0, I19&gt;34, 0, AND(I19&gt;0, I19&lt;35), VLOOKUP(I19, $A$63:$C$96, 3))</f>
        <v>740</v>
      </c>
      <c r="M19" s="5">
        <f t="shared" si="0"/>
        <v>11.753759965951215</v>
      </c>
      <c r="N19" s="5">
        <v>7339.3401196277227</v>
      </c>
      <c r="O19" s="5">
        <f t="shared" si="9"/>
        <v>4606.6400999999996</v>
      </c>
      <c r="P19" s="5">
        <f t="shared" si="10"/>
        <v>751.75375996595119</v>
      </c>
      <c r="Q19" s="5">
        <f t="shared" si="4"/>
        <v>0</v>
      </c>
      <c r="R19" s="5">
        <f>IF(O19&gt;(P19+U19),O19-P19-U19, 0)</f>
        <v>3854.8863400340483</v>
      </c>
      <c r="S19" s="5">
        <f t="shared" si="5"/>
        <v>0</v>
      </c>
      <c r="T19" s="5">
        <f t="shared" si="11"/>
        <v>0</v>
      </c>
      <c r="U19" s="5">
        <f>IF(O19&gt;P19,IF(V18*($B$6/100)&gt;=O19-P19,(O19-P19), V18*($B$6/100)), 0)</f>
        <v>0</v>
      </c>
      <c r="V19" s="5">
        <f>V18+(T19*($B$5/100))-(U19/($B$6/100))</f>
        <v>0</v>
      </c>
      <c r="W19" s="5">
        <f t="shared" si="7"/>
        <v>0</v>
      </c>
    </row>
    <row r="20" spans="1:23" x14ac:dyDescent="0.25">
      <c r="D20">
        <f t="shared" si="8"/>
        <v>18</v>
      </c>
      <c r="E20" s="3">
        <v>43831</v>
      </c>
      <c r="F20" s="4">
        <v>0.70833333333333337</v>
      </c>
      <c r="G20">
        <v>40</v>
      </c>
      <c r="H20">
        <v>0</v>
      </c>
      <c r="I20" s="5">
        <f t="shared" si="1"/>
        <v>6</v>
      </c>
      <c r="J20" s="22">
        <v>0</v>
      </c>
      <c r="K20">
        <v>1.8636999999999999E-4</v>
      </c>
      <c r="L20" s="5" cm="1">
        <f t="array" ref="L20">_xlfn.IFS(I20=0, 0, I20&gt;34, 0, AND(I20&gt;0, I20&lt;35), VLOOKUP(I20, $A$63:$C$96, 3))</f>
        <v>2980</v>
      </c>
      <c r="M20" s="5">
        <f t="shared" si="0"/>
        <v>0</v>
      </c>
      <c r="N20" s="5">
        <v>7344.3047517553796</v>
      </c>
      <c r="O20" s="5">
        <f t="shared" si="9"/>
        <v>5250.0428999999995</v>
      </c>
      <c r="P20" s="5">
        <f t="shared" si="10"/>
        <v>2980</v>
      </c>
      <c r="Q20" s="5">
        <f t="shared" si="4"/>
        <v>0</v>
      </c>
      <c r="R20" s="5">
        <f>IF(O20&gt;(P20+U20),O20-P20-U20, 0)</f>
        <v>2270.0428999999995</v>
      </c>
      <c r="S20" s="5">
        <f t="shared" si="5"/>
        <v>0</v>
      </c>
      <c r="T20" s="5">
        <f t="shared" si="11"/>
        <v>0</v>
      </c>
      <c r="U20" s="5">
        <f>IF(O20&gt;P20,IF(V19*($B$6/100)&gt;=O20-P20,(O20-P20), V19*($B$6/100)), 0)</f>
        <v>0</v>
      </c>
      <c r="V20" s="5">
        <f>V19+(T20*($B$5/100))-(U20/($B$6/100))</f>
        <v>0</v>
      </c>
      <c r="W20" s="5">
        <f t="shared" si="7"/>
        <v>0</v>
      </c>
    </row>
    <row r="21" spans="1:23" x14ac:dyDescent="0.25">
      <c r="A21" t="s">
        <v>38</v>
      </c>
      <c r="B21" s="15">
        <f>MAX(W3:W8787)</f>
        <v>90560.748908691254</v>
      </c>
      <c r="C21" s="14" t="s">
        <v>54</v>
      </c>
      <c r="D21">
        <f t="shared" si="8"/>
        <v>19</v>
      </c>
      <c r="E21" s="3">
        <v>43831</v>
      </c>
      <c r="F21" s="4">
        <v>0.75</v>
      </c>
      <c r="G21">
        <v>40</v>
      </c>
      <c r="H21">
        <v>0</v>
      </c>
      <c r="I21" s="5">
        <f t="shared" si="1"/>
        <v>6</v>
      </c>
      <c r="J21" s="22">
        <v>0</v>
      </c>
      <c r="K21">
        <v>2.3071999999999999E-4</v>
      </c>
      <c r="L21" s="5" cm="1">
        <f t="array" ref="L21">_xlfn.IFS(I21=0, 0, I21&gt;34, 0, AND(I21&gt;0, I21&lt;35), VLOOKUP(I21, $A$63:$C$96, 3))</f>
        <v>2980</v>
      </c>
      <c r="M21" s="5">
        <f t="shared" si="0"/>
        <v>0</v>
      </c>
      <c r="N21" s="5">
        <v>7249.5572634107848</v>
      </c>
      <c r="O21" s="5">
        <f t="shared" si="9"/>
        <v>6499.3824000000004</v>
      </c>
      <c r="P21" s="5">
        <f t="shared" si="10"/>
        <v>2980</v>
      </c>
      <c r="Q21" s="5">
        <f t="shared" si="4"/>
        <v>0</v>
      </c>
      <c r="R21" s="5">
        <f>IF(O21&gt;(P21+U21),O21-P21-U21, 0)</f>
        <v>3519.3824000000004</v>
      </c>
      <c r="S21" s="5">
        <f t="shared" si="5"/>
        <v>0</v>
      </c>
      <c r="T21" s="5">
        <f t="shared" si="11"/>
        <v>0</v>
      </c>
      <c r="U21" s="5">
        <f>IF(O21&gt;P21,IF(V20*($B$6/100)&gt;=O21-P21,(O21-P21), V20*($B$6/100)), 0)</f>
        <v>0</v>
      </c>
      <c r="V21" s="5">
        <f>V20+(T21*($B$5/100))-(U21/($B$6/100))</f>
        <v>0</v>
      </c>
      <c r="W21" s="5">
        <f t="shared" si="7"/>
        <v>0</v>
      </c>
    </row>
    <row r="22" spans="1:23" x14ac:dyDescent="0.25">
      <c r="A22" t="s">
        <v>39</v>
      </c>
      <c r="B22" s="19">
        <f>(B15+B18)/(B2*1000)</f>
        <v>0.97703778404586383</v>
      </c>
      <c r="D22">
        <f t="shared" si="8"/>
        <v>20</v>
      </c>
      <c r="E22" s="3">
        <v>43831</v>
      </c>
      <c r="F22" s="4">
        <v>0.79166666666666663</v>
      </c>
      <c r="G22">
        <v>40</v>
      </c>
      <c r="H22">
        <v>0</v>
      </c>
      <c r="I22" s="5">
        <f t="shared" si="1"/>
        <v>6</v>
      </c>
      <c r="J22" s="22">
        <v>0</v>
      </c>
      <c r="K22">
        <v>2.4174E-4</v>
      </c>
      <c r="L22" s="5" cm="1">
        <f t="array" ref="L22">_xlfn.IFS(I22=0, 0, I22&gt;34, 0, AND(I22&gt;0, I22&lt;35), VLOOKUP(I22, $A$63:$C$96, 3))</f>
        <v>2980</v>
      </c>
      <c r="M22" s="5">
        <f t="shared" si="0"/>
        <v>0</v>
      </c>
      <c r="N22" s="5">
        <v>6979.8633655741151</v>
      </c>
      <c r="O22" s="5">
        <f t="shared" si="9"/>
        <v>6809.8158000000003</v>
      </c>
      <c r="P22" s="5">
        <f t="shared" si="10"/>
        <v>2980</v>
      </c>
      <c r="Q22" s="5">
        <f t="shared" si="4"/>
        <v>0</v>
      </c>
      <c r="R22" s="5">
        <f>IF(O22&gt;(P22+U22),O22-P22-U22, 0)</f>
        <v>3829.8158000000003</v>
      </c>
      <c r="S22" s="5">
        <f t="shared" si="5"/>
        <v>0</v>
      </c>
      <c r="T22" s="5">
        <f t="shared" si="11"/>
        <v>0</v>
      </c>
      <c r="U22" s="5">
        <f>IF(O22&gt;P22,IF(V21*($B$6/100)&gt;=O22-P22,(O22-P22), V21*($B$6/100)), 0)</f>
        <v>0</v>
      </c>
      <c r="V22" s="5">
        <f>V21+(T22*($B$5/100))-(U22/($B$6/100))</f>
        <v>0</v>
      </c>
      <c r="W22" s="5">
        <f t="shared" si="7"/>
        <v>0</v>
      </c>
    </row>
    <row r="23" spans="1:23" x14ac:dyDescent="0.25">
      <c r="A23" t="s">
        <v>40</v>
      </c>
      <c r="B23" s="19">
        <f>B16/(B13+B14)</f>
        <v>0.11005287776174832</v>
      </c>
      <c r="D23">
        <f t="shared" si="8"/>
        <v>21</v>
      </c>
      <c r="E23" s="3">
        <v>43831</v>
      </c>
      <c r="F23" s="4">
        <v>0.83333333333333337</v>
      </c>
      <c r="G23">
        <v>40</v>
      </c>
      <c r="H23">
        <v>0</v>
      </c>
      <c r="I23" s="5">
        <f t="shared" si="1"/>
        <v>6</v>
      </c>
      <c r="J23" s="22">
        <v>0</v>
      </c>
      <c r="K23">
        <v>2.3071999999999999E-4</v>
      </c>
      <c r="L23" s="5" cm="1">
        <f t="array" ref="L23">_xlfn.IFS(I23=0, 0, I23&gt;34, 0, AND(I23&gt;0, I23&lt;35), VLOOKUP(I23, $A$63:$C$96, 3))</f>
        <v>2980</v>
      </c>
      <c r="M23" s="5">
        <f t="shared" si="0"/>
        <v>0</v>
      </c>
      <c r="N23" s="5">
        <v>6917.367630688771</v>
      </c>
      <c r="O23" s="5">
        <f t="shared" si="9"/>
        <v>6499.3824000000004</v>
      </c>
      <c r="P23" s="5">
        <f t="shared" si="10"/>
        <v>2980</v>
      </c>
      <c r="Q23" s="5">
        <f t="shared" si="4"/>
        <v>0</v>
      </c>
      <c r="R23" s="5">
        <f>IF(O23&gt;(P23+U23),O23-P23-U23, 0)</f>
        <v>3519.3824000000004</v>
      </c>
      <c r="S23" s="5">
        <f t="shared" si="5"/>
        <v>0</v>
      </c>
      <c r="T23" s="5">
        <f t="shared" si="11"/>
        <v>0</v>
      </c>
      <c r="U23" s="5">
        <f>IF(O23&gt;P23,IF(V22*($B$6/100)&gt;=O23-P23,(O23-P23), V22*($B$6/100)), 0)</f>
        <v>0</v>
      </c>
      <c r="V23" s="5">
        <f>V22+(T23*($B$5/100))-(U23/($B$6/100))</f>
        <v>0</v>
      </c>
      <c r="W23" s="5">
        <f t="shared" si="7"/>
        <v>0</v>
      </c>
    </row>
    <row r="24" spans="1:23" x14ac:dyDescent="0.25">
      <c r="A24" t="s">
        <v>41</v>
      </c>
      <c r="B24" s="19">
        <f>B17/(B13+B14)</f>
        <v>0.48395763660234087</v>
      </c>
      <c r="D24">
        <f t="shared" si="8"/>
        <v>22</v>
      </c>
      <c r="E24" s="3">
        <v>43831</v>
      </c>
      <c r="F24" s="4">
        <v>0.875</v>
      </c>
      <c r="G24">
        <v>30</v>
      </c>
      <c r="H24">
        <v>0</v>
      </c>
      <c r="I24" s="5">
        <f t="shared" si="1"/>
        <v>4</v>
      </c>
      <c r="J24" s="22">
        <v>0</v>
      </c>
      <c r="K24">
        <v>2.1633000000000001E-4</v>
      </c>
      <c r="L24" s="5" cm="1">
        <f t="array" ref="L24">_xlfn.IFS(I24=0, 0, I24&gt;34, 0, AND(I24&gt;0, I24&lt;35), VLOOKUP(I24, $A$63:$C$96, 3))</f>
        <v>740</v>
      </c>
      <c r="M24" s="5">
        <f t="shared" si="0"/>
        <v>0</v>
      </c>
      <c r="N24" s="5">
        <v>6582.753536278663</v>
      </c>
      <c r="O24" s="5">
        <f t="shared" si="9"/>
        <v>6094.0160999999998</v>
      </c>
      <c r="P24" s="5">
        <f t="shared" si="10"/>
        <v>740</v>
      </c>
      <c r="Q24" s="5">
        <f t="shared" si="4"/>
        <v>0</v>
      </c>
      <c r="R24" s="5">
        <f>IF(O24&gt;(P24+U24),O24-P24-U24, 0)</f>
        <v>5354.0160999999998</v>
      </c>
      <c r="S24" s="5">
        <f t="shared" si="5"/>
        <v>0</v>
      </c>
      <c r="T24" s="5">
        <f t="shared" si="11"/>
        <v>0</v>
      </c>
      <c r="U24" s="5">
        <f>IF(O24&gt;P24,IF(V23*($B$6/100)&gt;=O24-P24,(O24-P24), V23*($B$6/100)), 0)</f>
        <v>0</v>
      </c>
      <c r="V24" s="5">
        <f>V23+(T24*($B$5/100))-(U24/($B$6/100))</f>
        <v>0</v>
      </c>
      <c r="W24" s="5">
        <f t="shared" si="7"/>
        <v>0</v>
      </c>
    </row>
    <row r="25" spans="1:23" x14ac:dyDescent="0.25">
      <c r="D25">
        <f t="shared" si="8"/>
        <v>23</v>
      </c>
      <c r="E25" s="3">
        <v>43831</v>
      </c>
      <c r="F25" s="4">
        <v>0.91666666666666663</v>
      </c>
      <c r="G25">
        <v>30</v>
      </c>
      <c r="H25">
        <v>0</v>
      </c>
      <c r="I25" s="5">
        <f t="shared" si="1"/>
        <v>4</v>
      </c>
      <c r="J25" s="22">
        <v>0</v>
      </c>
      <c r="K25">
        <v>2.0224999999999998E-4</v>
      </c>
      <c r="L25" s="5" cm="1">
        <f t="array" ref="L25">_xlfn.IFS(I25=0, 0, I25&gt;34, 0, AND(I25&gt;0, I25&lt;35), VLOOKUP(I25, $A$63:$C$96, 3))</f>
        <v>740</v>
      </c>
      <c r="M25" s="5">
        <f t="shared" si="0"/>
        <v>0</v>
      </c>
      <c r="N25" s="5">
        <v>5975.4915957500261</v>
      </c>
      <c r="O25" s="5">
        <f t="shared" si="9"/>
        <v>5697.3824999999997</v>
      </c>
      <c r="P25" s="5">
        <f t="shared" si="10"/>
        <v>740</v>
      </c>
      <c r="Q25" s="5">
        <f t="shared" si="4"/>
        <v>0</v>
      </c>
      <c r="R25" s="5">
        <f>IF(O25&gt;(P25+U25),O25-P25-U25, 0)</f>
        <v>4957.3824999999997</v>
      </c>
      <c r="S25" s="5">
        <f t="shared" si="5"/>
        <v>0</v>
      </c>
      <c r="T25" s="5">
        <f t="shared" si="11"/>
        <v>0</v>
      </c>
      <c r="U25" s="5">
        <f>IF(O25&gt;P25,IF(V24*($B$6/100)&gt;=O25-P25,(O25-P25), V24*($B$6/100)), 0)</f>
        <v>0</v>
      </c>
      <c r="V25" s="5">
        <f>V24+(T25*($B$5/100))-(U25/($B$6/100))</f>
        <v>0</v>
      </c>
      <c r="W25" s="5">
        <f t="shared" si="7"/>
        <v>0</v>
      </c>
    </row>
    <row r="26" spans="1:23" x14ac:dyDescent="0.25">
      <c r="D26">
        <f t="shared" si="8"/>
        <v>24</v>
      </c>
      <c r="E26" s="3">
        <v>43831</v>
      </c>
      <c r="F26" s="4">
        <v>0.95833333333333337</v>
      </c>
      <c r="G26">
        <v>40</v>
      </c>
      <c r="H26">
        <v>0</v>
      </c>
      <c r="I26" s="5">
        <f t="shared" si="1"/>
        <v>6</v>
      </c>
      <c r="J26" s="22">
        <v>0</v>
      </c>
      <c r="K26">
        <v>1.8081999999999999E-4</v>
      </c>
      <c r="L26" s="5" cm="1">
        <f t="array" ref="L26">_xlfn.IFS(I26=0, 0, I26&gt;34, 0, AND(I26&gt;0, I26&lt;35), VLOOKUP(I26, $A$63:$C$96, 3))</f>
        <v>2980</v>
      </c>
      <c r="M26" s="5">
        <f t="shared" si="0"/>
        <v>0</v>
      </c>
      <c r="N26" s="5">
        <v>4910.0011818649991</v>
      </c>
      <c r="O26" s="5">
        <f t="shared" si="9"/>
        <v>5093.6994000000004</v>
      </c>
      <c r="P26" s="5">
        <f t="shared" si="10"/>
        <v>2980</v>
      </c>
      <c r="Q26" s="5">
        <f t="shared" si="4"/>
        <v>0</v>
      </c>
      <c r="R26" s="5">
        <f>IF(O26&gt;(P26+U26),O26-P26-U26, 0)</f>
        <v>2113.6994000000004</v>
      </c>
      <c r="S26" s="5">
        <f t="shared" si="5"/>
        <v>0</v>
      </c>
      <c r="T26" s="5">
        <f t="shared" si="11"/>
        <v>0</v>
      </c>
      <c r="U26" s="5">
        <f>IF(O26&gt;P26,IF(V25*($B$6/100)&gt;=O26-P26,(O26-P26), V25*($B$6/100)), 0)</f>
        <v>0</v>
      </c>
      <c r="V26" s="5">
        <f>V25+(T26*($B$5/100))-(U26/($B$6/100))</f>
        <v>0</v>
      </c>
      <c r="W26" s="5">
        <f t="shared" si="7"/>
        <v>0</v>
      </c>
    </row>
    <row r="27" spans="1:23" x14ac:dyDescent="0.25">
      <c r="D27">
        <f t="shared" si="8"/>
        <v>25</v>
      </c>
      <c r="E27" s="3">
        <v>43832</v>
      </c>
      <c r="F27" s="4">
        <v>0</v>
      </c>
      <c r="G27">
        <v>30</v>
      </c>
      <c r="H27">
        <v>0</v>
      </c>
      <c r="I27" s="5">
        <f t="shared" si="1"/>
        <v>4</v>
      </c>
      <c r="J27" s="22">
        <v>0</v>
      </c>
      <c r="K27">
        <v>1.4919E-4</v>
      </c>
      <c r="L27" s="5" cm="1">
        <f t="array" ref="L27">_xlfn.IFS(I27=0, 0, I27&gt;34, 0, AND(I27&gt;0, I27&lt;35), VLOOKUP(I27, $A$63:$C$96, 3))</f>
        <v>740</v>
      </c>
      <c r="M27" s="5">
        <f t="shared" si="0"/>
        <v>0</v>
      </c>
      <c r="N27" s="5">
        <v>3728.1533281127895</v>
      </c>
      <c r="O27" s="5">
        <f t="shared" si="9"/>
        <v>4202.6823000000004</v>
      </c>
      <c r="P27" s="5">
        <f t="shared" si="10"/>
        <v>740</v>
      </c>
      <c r="Q27" s="5">
        <f t="shared" si="4"/>
        <v>0</v>
      </c>
      <c r="R27" s="5">
        <f>IF(O27&gt;(P27+U27),O27-P27-U27, 0)</f>
        <v>3462.6823000000004</v>
      </c>
      <c r="S27" s="5">
        <f t="shared" si="5"/>
        <v>0</v>
      </c>
      <c r="T27" s="5">
        <f t="shared" si="11"/>
        <v>0</v>
      </c>
      <c r="U27" s="5">
        <f>IF(O27&gt;P27,IF(V26*($B$6/100)&gt;=O27-P27,(O27-P27), V26*($B$6/100)), 0)</f>
        <v>0</v>
      </c>
      <c r="V27" s="5">
        <f>V26+(T27*($B$5/100))-(U27/($B$6/100))</f>
        <v>0</v>
      </c>
      <c r="W27" s="5">
        <f t="shared" si="7"/>
        <v>0</v>
      </c>
    </row>
    <row r="28" spans="1:23" x14ac:dyDescent="0.25">
      <c r="D28">
        <f t="shared" si="8"/>
        <v>26</v>
      </c>
      <c r="E28" s="3">
        <v>43832</v>
      </c>
      <c r="F28" s="4">
        <v>4.1666666666666664E-2</v>
      </c>
      <c r="G28">
        <v>40</v>
      </c>
      <c r="H28">
        <v>0</v>
      </c>
      <c r="I28" s="5">
        <f t="shared" si="1"/>
        <v>6</v>
      </c>
      <c r="J28" s="22">
        <v>0</v>
      </c>
      <c r="K28">
        <v>1.1432E-4</v>
      </c>
      <c r="L28" s="5" cm="1">
        <f t="array" ref="L28">_xlfn.IFS(I28=0, 0, I28&gt;34, 0, AND(I28&gt;0, I28&lt;35), VLOOKUP(I28, $A$63:$C$96, 3))</f>
        <v>2980</v>
      </c>
      <c r="M28" s="5">
        <f t="shared" si="0"/>
        <v>0</v>
      </c>
      <c r="N28" s="5">
        <v>3373.7104073657356</v>
      </c>
      <c r="O28" s="5">
        <f t="shared" si="9"/>
        <v>3220.3944000000001</v>
      </c>
      <c r="P28" s="5">
        <f t="shared" si="10"/>
        <v>2980</v>
      </c>
      <c r="Q28" s="5">
        <f t="shared" si="4"/>
        <v>0</v>
      </c>
      <c r="R28" s="5">
        <f>IF(O28&gt;(P28+U28),O28-P28-U28, 0)</f>
        <v>240.39440000000013</v>
      </c>
      <c r="S28" s="5">
        <f t="shared" si="5"/>
        <v>0</v>
      </c>
      <c r="T28" s="5">
        <f t="shared" si="11"/>
        <v>0</v>
      </c>
      <c r="U28" s="5">
        <f>IF(O28&gt;P28,IF(V27*($B$6/100)&gt;=O28-P28,(O28-P28), V27*($B$6/100)), 0)</f>
        <v>0</v>
      </c>
      <c r="V28" s="5">
        <f>V27+(T28*($B$5/100))-(U28/($B$6/100))</f>
        <v>0</v>
      </c>
      <c r="W28" s="5">
        <f t="shared" si="7"/>
        <v>0</v>
      </c>
    </row>
    <row r="29" spans="1:23" x14ac:dyDescent="0.25">
      <c r="D29">
        <f t="shared" si="8"/>
        <v>27</v>
      </c>
      <c r="E29" s="3">
        <v>43832</v>
      </c>
      <c r="F29" s="4">
        <v>8.3333333333333329E-2</v>
      </c>
      <c r="G29">
        <v>40</v>
      </c>
      <c r="H29">
        <v>0</v>
      </c>
      <c r="I29" s="5">
        <f t="shared" si="1"/>
        <v>6</v>
      </c>
      <c r="J29" s="22">
        <v>0</v>
      </c>
      <c r="K29">
        <v>9.2349999999999995E-5</v>
      </c>
      <c r="L29" s="5" cm="1">
        <f t="array" ref="L29">_xlfn.IFS(I29=0, 0, I29&gt;34, 0, AND(I29&gt;0, I29&lt;35), VLOOKUP(I29, $A$63:$C$96, 3))</f>
        <v>2980</v>
      </c>
      <c r="M29" s="5">
        <f t="shared" si="0"/>
        <v>0</v>
      </c>
      <c r="N29" s="5">
        <v>3376.4752113744503</v>
      </c>
      <c r="O29" s="5">
        <f t="shared" si="9"/>
        <v>2601.4994999999999</v>
      </c>
      <c r="P29" s="5">
        <f t="shared" si="10"/>
        <v>2601.4994999999999</v>
      </c>
      <c r="Q29" s="5">
        <f t="shared" si="4"/>
        <v>378.5005000000001</v>
      </c>
      <c r="R29" s="5">
        <f>IF(O29&gt;(P29+U29),O29-P29-U29, 0)</f>
        <v>0</v>
      </c>
      <c r="S29" s="5">
        <f t="shared" si="5"/>
        <v>0</v>
      </c>
      <c r="T29" s="5">
        <f t="shared" si="11"/>
        <v>378.5005000000001</v>
      </c>
      <c r="U29" s="5">
        <f>IF(O29&gt;P29,IF(V28*($B$6/100)&gt;=O29-P29,(O29-P29), V28*($B$6/100)), 0)</f>
        <v>0</v>
      </c>
      <c r="V29" s="5">
        <f>V28+(T29*($B$5/100))-(U29/($B$6/100))</f>
        <v>264.95035000000007</v>
      </c>
      <c r="W29" s="5">
        <f t="shared" si="7"/>
        <v>6.6237587500000021</v>
      </c>
    </row>
    <row r="30" spans="1:23" x14ac:dyDescent="0.25">
      <c r="D30">
        <f t="shared" si="8"/>
        <v>28</v>
      </c>
      <c r="E30" s="3">
        <v>43832</v>
      </c>
      <c r="F30" s="4">
        <v>0.125</v>
      </c>
      <c r="G30">
        <v>50</v>
      </c>
      <c r="H30">
        <v>0</v>
      </c>
      <c r="I30" s="5">
        <f t="shared" si="1"/>
        <v>7</v>
      </c>
      <c r="J30" s="22">
        <v>0</v>
      </c>
      <c r="K30">
        <v>8.0140000000000002E-5</v>
      </c>
      <c r="L30" s="5" cm="1">
        <f t="array" ref="L30">_xlfn.IFS(I30=0, 0, I30&gt;34, 0, AND(I30&gt;0, I30&lt;35), VLOOKUP(I30, $A$63:$C$96, 3))</f>
        <v>4800</v>
      </c>
      <c r="M30" s="5">
        <f t="shared" si="0"/>
        <v>0</v>
      </c>
      <c r="N30" s="5">
        <v>3477.4551693268327</v>
      </c>
      <c r="O30" s="5">
        <f t="shared" si="9"/>
        <v>2257.5437999999999</v>
      </c>
      <c r="P30" s="5">
        <f t="shared" si="10"/>
        <v>2257.5437999999999</v>
      </c>
      <c r="Q30" s="5">
        <f t="shared" si="4"/>
        <v>487.20077413479089</v>
      </c>
      <c r="R30" s="5">
        <f>IF(O30&gt;(P30+U30),O30-P30-U30, 0)</f>
        <v>0</v>
      </c>
      <c r="S30" s="5">
        <f t="shared" si="5"/>
        <v>1786.0120329386832</v>
      </c>
      <c r="T30" s="5">
        <f t="shared" si="11"/>
        <v>756.44416706131688</v>
      </c>
      <c r="U30" s="5">
        <f>IF(O30&gt;P30,IF(V29*($B$6/100)&gt;=O30-P30,(O30-P30), V29*($B$6/100)), 0)</f>
        <v>0</v>
      </c>
      <c r="V30" s="5">
        <f>V29+(T30*($B$5/100))-(U30/($B$6/100))</f>
        <v>794.46126694292184</v>
      </c>
      <c r="W30" s="5">
        <f t="shared" si="7"/>
        <v>19.861531673573047</v>
      </c>
    </row>
    <row r="31" spans="1:23" x14ac:dyDescent="0.25">
      <c r="D31">
        <f t="shared" si="8"/>
        <v>29</v>
      </c>
      <c r="E31" s="3">
        <v>43832</v>
      </c>
      <c r="F31" s="4">
        <v>0.16666666666666666</v>
      </c>
      <c r="G31">
        <v>40</v>
      </c>
      <c r="H31">
        <v>0</v>
      </c>
      <c r="I31" s="5">
        <f t="shared" si="1"/>
        <v>6</v>
      </c>
      <c r="J31" s="22">
        <v>0</v>
      </c>
      <c r="K31">
        <v>7.6000000000000004E-5</v>
      </c>
      <c r="L31" s="5" cm="1">
        <f t="array" ref="L31">_xlfn.IFS(I31=0, 0, I31&gt;34, 0, AND(I31&gt;0, I31&lt;35), VLOOKUP(I31, $A$63:$C$96, 3))</f>
        <v>2980</v>
      </c>
      <c r="M31" s="5">
        <f t="shared" si="0"/>
        <v>0</v>
      </c>
      <c r="N31" s="5">
        <v>3647.2556617851064</v>
      </c>
      <c r="O31" s="5">
        <f t="shared" si="9"/>
        <v>2140.92</v>
      </c>
      <c r="P31" s="5">
        <f t="shared" si="10"/>
        <v>2140.92</v>
      </c>
      <c r="Q31" s="5">
        <f t="shared" si="4"/>
        <v>487.20077413479089</v>
      </c>
      <c r="R31" s="5">
        <f>IF(O31&gt;(P31+U31),O31-P31-U31, 0)</f>
        <v>0</v>
      </c>
      <c r="S31" s="5">
        <f t="shared" si="5"/>
        <v>351.87922586520904</v>
      </c>
      <c r="T31" s="5">
        <f t="shared" si="11"/>
        <v>487.20077413479089</v>
      </c>
      <c r="U31" s="5">
        <f>IF(O31&gt;P31,IF(V30*($B$6/100)&gt;=O31-P31,(O31-P31), V30*($B$6/100)), 0)</f>
        <v>0</v>
      </c>
      <c r="V31" s="5">
        <f>V30+(T31*($B$5/100))-(U31/($B$6/100))</f>
        <v>1135.5018088372753</v>
      </c>
      <c r="W31" s="5">
        <f t="shared" si="7"/>
        <v>28.387545220931884</v>
      </c>
    </row>
    <row r="32" spans="1:23" x14ac:dyDescent="0.25">
      <c r="D32">
        <f t="shared" si="8"/>
        <v>30</v>
      </c>
      <c r="E32" s="3">
        <v>43832</v>
      </c>
      <c r="F32" s="4">
        <v>0.20833333333333334</v>
      </c>
      <c r="G32">
        <v>50</v>
      </c>
      <c r="H32">
        <v>0</v>
      </c>
      <c r="I32" s="5">
        <f t="shared" si="1"/>
        <v>7</v>
      </c>
      <c r="J32" s="22">
        <v>0</v>
      </c>
      <c r="K32">
        <v>7.4200000000000001E-5</v>
      </c>
      <c r="L32" s="5" cm="1">
        <f t="array" ref="L32">_xlfn.IFS(I32=0, 0, I32&gt;34, 0, AND(I32&gt;0, I32&lt;35), VLOOKUP(I32, $A$63:$C$96, 3))</f>
        <v>4800</v>
      </c>
      <c r="M32" s="5">
        <f t="shared" si="0"/>
        <v>0</v>
      </c>
      <c r="N32" s="5">
        <v>4000.3992177305995</v>
      </c>
      <c r="O32" s="5">
        <f t="shared" si="9"/>
        <v>2090.2139999999999</v>
      </c>
      <c r="P32" s="5">
        <f t="shared" si="10"/>
        <v>2090.2139999999999</v>
      </c>
      <c r="Q32" s="5">
        <f t="shared" si="4"/>
        <v>487.20077413479089</v>
      </c>
      <c r="R32" s="5">
        <f>IF(O32&gt;(P32+U32),O32-P32-U32, 0)</f>
        <v>0</v>
      </c>
      <c r="S32" s="5">
        <f t="shared" si="5"/>
        <v>2054.5947514855902</v>
      </c>
      <c r="T32" s="5">
        <f t="shared" si="11"/>
        <v>655.19124851440984</v>
      </c>
      <c r="U32" s="5">
        <f>IF(O32&gt;P32,IF(V31*($B$6/100)&gt;=O32-P32,(O32-P32), V31*($B$6/100)), 0)</f>
        <v>0</v>
      </c>
      <c r="V32" s="5">
        <f>V31+(T32*($B$5/100))-(U32/($B$6/100))</f>
        <v>1594.1356827973623</v>
      </c>
      <c r="W32" s="5">
        <f t="shared" si="7"/>
        <v>39.85339206993406</v>
      </c>
    </row>
    <row r="33" spans="4:23" x14ac:dyDescent="0.25">
      <c r="D33">
        <f t="shared" si="8"/>
        <v>31</v>
      </c>
      <c r="E33" s="3">
        <v>43832</v>
      </c>
      <c r="F33" s="4">
        <v>0.25</v>
      </c>
      <c r="G33">
        <v>40</v>
      </c>
      <c r="H33">
        <v>0</v>
      </c>
      <c r="I33" s="5">
        <f t="shared" si="1"/>
        <v>6</v>
      </c>
      <c r="J33" s="22">
        <v>0</v>
      </c>
      <c r="K33">
        <v>7.8230000000000001E-5</v>
      </c>
      <c r="L33" s="5" cm="1">
        <f t="array" ref="L33">_xlfn.IFS(I33=0, 0, I33&gt;34, 0, AND(I33&gt;0, I33&lt;35), VLOOKUP(I33, $A$63:$C$96, 3))</f>
        <v>2980</v>
      </c>
      <c r="M33" s="5">
        <f t="shared" si="0"/>
        <v>0</v>
      </c>
      <c r="N33" s="5">
        <v>4891.4021597370056</v>
      </c>
      <c r="O33" s="5">
        <f t="shared" si="9"/>
        <v>2203.7390999999998</v>
      </c>
      <c r="P33" s="5">
        <f t="shared" si="10"/>
        <v>2203.7390999999998</v>
      </c>
      <c r="Q33" s="5">
        <f t="shared" si="4"/>
        <v>487.20077413479089</v>
      </c>
      <c r="R33" s="5">
        <f>IF(O33&gt;(P33+U33),O33-P33-U33, 0)</f>
        <v>0</v>
      </c>
      <c r="S33" s="5">
        <f t="shared" si="5"/>
        <v>289.06012586520933</v>
      </c>
      <c r="T33" s="5">
        <f t="shared" si="11"/>
        <v>487.20077413479089</v>
      </c>
      <c r="U33" s="5">
        <f>IF(O33&gt;P33,IF(V32*($B$6/100)&gt;=O33-P33,(O33-P33), V32*($B$6/100)), 0)</f>
        <v>0</v>
      </c>
      <c r="V33" s="5">
        <f>V32+(T33*($B$5/100))-(U33/($B$6/100))</f>
        <v>1935.176224691716</v>
      </c>
      <c r="W33" s="5">
        <f t="shared" si="7"/>
        <v>48.379405617292903</v>
      </c>
    </row>
    <row r="34" spans="4:23" x14ac:dyDescent="0.25">
      <c r="D34">
        <f t="shared" si="8"/>
        <v>32</v>
      </c>
      <c r="E34" s="3">
        <v>43832</v>
      </c>
      <c r="F34" s="4">
        <v>0.29166666666666669</v>
      </c>
      <c r="G34">
        <v>50</v>
      </c>
      <c r="H34">
        <v>0</v>
      </c>
      <c r="I34" s="5">
        <f t="shared" si="1"/>
        <v>7</v>
      </c>
      <c r="J34" s="22">
        <v>0</v>
      </c>
      <c r="K34">
        <v>9.3759999999999997E-5</v>
      </c>
      <c r="L34" s="5" cm="1">
        <f t="array" ref="L34">_xlfn.IFS(I34=0, 0, I34&gt;34, 0, AND(I34&gt;0, I34&lt;35), VLOOKUP(I34, $A$63:$C$96, 3))</f>
        <v>4800</v>
      </c>
      <c r="M34" s="5">
        <f t="shared" si="0"/>
        <v>0</v>
      </c>
      <c r="N34" s="5">
        <v>6359.493079129461</v>
      </c>
      <c r="O34" s="5">
        <f t="shared" si="9"/>
        <v>2641.2192</v>
      </c>
      <c r="P34" s="5">
        <f t="shared" si="10"/>
        <v>2641.2192</v>
      </c>
      <c r="Q34" s="5">
        <f t="shared" si="4"/>
        <v>487.20077413479089</v>
      </c>
      <c r="R34" s="5">
        <f>IF(O34&gt;(P34+U34),O34-P34-U34, 0)</f>
        <v>0</v>
      </c>
      <c r="S34" s="5">
        <f t="shared" si="5"/>
        <v>1671.5800258652091</v>
      </c>
      <c r="T34" s="5">
        <f t="shared" si="11"/>
        <v>487.20077413479089</v>
      </c>
      <c r="U34" s="5">
        <f>IF(O34&gt;P34,IF(V33*($B$6/100)&gt;=O34-P34,(O34-P34), V33*($B$6/100)), 0)</f>
        <v>0</v>
      </c>
      <c r="V34" s="5">
        <f>V33+(T34*($B$5/100))-(U34/($B$6/100))</f>
        <v>2276.2167665860698</v>
      </c>
      <c r="W34" s="5">
        <f t="shared" si="7"/>
        <v>56.905419164651747</v>
      </c>
    </row>
    <row r="35" spans="4:23" x14ac:dyDescent="0.25">
      <c r="D35">
        <f t="shared" si="8"/>
        <v>33</v>
      </c>
      <c r="E35" s="3">
        <v>43832</v>
      </c>
      <c r="F35" s="4">
        <v>0.33333333333333331</v>
      </c>
      <c r="G35">
        <v>50</v>
      </c>
      <c r="H35">
        <v>0</v>
      </c>
      <c r="I35" s="5">
        <f t="shared" si="1"/>
        <v>7</v>
      </c>
      <c r="J35" s="22">
        <v>0</v>
      </c>
      <c r="K35">
        <v>1.1659999999999999E-4</v>
      </c>
      <c r="L35" s="5" cm="1">
        <f t="array" ref="L35">_xlfn.IFS(I35=0, 0, I35&gt;34, 0, AND(I35&gt;0, I35&lt;35), VLOOKUP(I35, $A$63:$C$96, 3))</f>
        <v>4800</v>
      </c>
      <c r="M35" s="5">
        <f t="shared" si="0"/>
        <v>0</v>
      </c>
      <c r="N35" s="5">
        <v>7344.5467972340603</v>
      </c>
      <c r="O35" s="5">
        <f t="shared" si="9"/>
        <v>3284.6219999999998</v>
      </c>
      <c r="P35" s="5">
        <f t="shared" si="10"/>
        <v>3284.6219999999998</v>
      </c>
      <c r="Q35" s="5">
        <f t="shared" si="4"/>
        <v>487.20077413479089</v>
      </c>
      <c r="R35" s="5">
        <f>IF(O35&gt;(P35+U35),O35-P35-U35, 0)</f>
        <v>0</v>
      </c>
      <c r="S35" s="5">
        <f t="shared" si="5"/>
        <v>1028.1772258652093</v>
      </c>
      <c r="T35" s="5">
        <f t="shared" si="11"/>
        <v>487.20077413479089</v>
      </c>
      <c r="U35" s="5">
        <f>IF(O35&gt;P35,IF(V34*($B$6/100)&gt;=O35-P35,(O35-P35), V34*($B$6/100)), 0)</f>
        <v>0</v>
      </c>
      <c r="V35" s="5">
        <f>V34+(T35*($B$5/100))-(U35/($B$6/100))</f>
        <v>2617.2573084804235</v>
      </c>
      <c r="W35" s="5">
        <f t="shared" si="7"/>
        <v>65.43143271201059</v>
      </c>
    </row>
    <row r="36" spans="4:23" x14ac:dyDescent="0.25">
      <c r="D36">
        <f t="shared" si="8"/>
        <v>34</v>
      </c>
      <c r="E36" s="3">
        <v>43832</v>
      </c>
      <c r="F36" s="4">
        <v>0.375</v>
      </c>
      <c r="G36">
        <v>40</v>
      </c>
      <c r="H36">
        <v>0</v>
      </c>
      <c r="I36" s="5">
        <f t="shared" si="1"/>
        <v>6</v>
      </c>
      <c r="J36" s="22">
        <v>9.8979031292220746E-6</v>
      </c>
      <c r="K36">
        <v>1.3523999999999999E-4</v>
      </c>
      <c r="L36" s="5" cm="1">
        <f t="array" ref="L36">_xlfn.IFS(I36=0, 0, I36&gt;34, 0, AND(I36&gt;0, I36&lt;35), VLOOKUP(I36, $A$63:$C$96, 3))</f>
        <v>2980</v>
      </c>
      <c r="M36" s="5">
        <f t="shared" si="0"/>
        <v>47.015039863804859</v>
      </c>
      <c r="N36" s="5">
        <v>8153.8027811224556</v>
      </c>
      <c r="O36" s="5">
        <f t="shared" si="9"/>
        <v>3809.7107999999994</v>
      </c>
      <c r="P36" s="5">
        <f t="shared" si="10"/>
        <v>3027.0150398638048</v>
      </c>
      <c r="Q36" s="5">
        <f t="shared" si="4"/>
        <v>0</v>
      </c>
      <c r="R36" s="5">
        <f>IF(O36&gt;(P36+U36),O36-P36-U36, 0)</f>
        <v>0</v>
      </c>
      <c r="S36" s="5">
        <f t="shared" si="5"/>
        <v>0</v>
      </c>
      <c r="T36" s="5">
        <f t="shared" si="11"/>
        <v>0</v>
      </c>
      <c r="U36" s="5">
        <f>IF(O36&gt;P36,IF(V35*($B$6/100)&gt;=O36-P36,(O36-P36), V35*($B$6/100)), 0)</f>
        <v>782.69576013619462</v>
      </c>
      <c r="V36" s="5">
        <f>V35+(T36*($B$5/100))-(U36/($B$6/100))</f>
        <v>1499.1205082858596</v>
      </c>
      <c r="W36" s="5">
        <f t="shared" si="7"/>
        <v>37.47801270714649</v>
      </c>
    </row>
    <row r="37" spans="4:23" x14ac:dyDescent="0.25">
      <c r="D37">
        <f t="shared" si="8"/>
        <v>35</v>
      </c>
      <c r="E37" s="3">
        <v>43832</v>
      </c>
      <c r="F37" s="4">
        <v>0.41666666666666669</v>
      </c>
      <c r="G37">
        <v>50</v>
      </c>
      <c r="H37">
        <v>0</v>
      </c>
      <c r="I37" s="5">
        <f t="shared" si="1"/>
        <v>7</v>
      </c>
      <c r="J37" s="22">
        <v>2.9693709387666222E-5</v>
      </c>
      <c r="K37">
        <v>1.4127999999999998E-4</v>
      </c>
      <c r="L37" s="5" cm="1">
        <f t="array" ref="L37">_xlfn.IFS(I37=0, 0, I37&gt;34, 0, AND(I37&gt;0, I37&lt;35), VLOOKUP(I37, $A$63:$C$96, 3))</f>
        <v>4800</v>
      </c>
      <c r="M37" s="5">
        <f t="shared" si="0"/>
        <v>141.04511959141456</v>
      </c>
      <c r="N37" s="5">
        <v>8687.5871963063364</v>
      </c>
      <c r="O37" s="5">
        <f t="shared" si="9"/>
        <v>3979.8575999999994</v>
      </c>
      <c r="P37" s="5">
        <f t="shared" si="10"/>
        <v>3979.8575999999994</v>
      </c>
      <c r="Q37" s="5">
        <f t="shared" si="4"/>
        <v>487.20077413479089</v>
      </c>
      <c r="R37" s="5">
        <f>IF(O37&gt;(P37+U37),O37-P37-U37, 0)</f>
        <v>0</v>
      </c>
      <c r="S37" s="5">
        <f t="shared" si="5"/>
        <v>473.98674545662448</v>
      </c>
      <c r="T37" s="5">
        <f t="shared" si="11"/>
        <v>487.20077413479089</v>
      </c>
      <c r="U37" s="5">
        <f>IF(O37&gt;P37,IF(V36*($B$6/100)&gt;=O37-P37,(O37-P37), V36*($B$6/100)), 0)</f>
        <v>0</v>
      </c>
      <c r="V37" s="5">
        <f>V36+(T37*($B$5/100))-(U37/($B$6/100))</f>
        <v>1840.1610501802134</v>
      </c>
      <c r="W37" s="5">
        <f t="shared" si="7"/>
        <v>46.004026254505334</v>
      </c>
    </row>
    <row r="38" spans="4:23" x14ac:dyDescent="0.25">
      <c r="D38">
        <f t="shared" si="8"/>
        <v>36</v>
      </c>
      <c r="E38" s="3">
        <v>43832</v>
      </c>
      <c r="F38" s="4">
        <v>0.45833333333333331</v>
      </c>
      <c r="G38">
        <v>60</v>
      </c>
      <c r="H38">
        <v>0</v>
      </c>
      <c r="I38" s="5">
        <f t="shared" si="1"/>
        <v>8</v>
      </c>
      <c r="J38" s="22">
        <v>4.2066088299193817E-5</v>
      </c>
      <c r="K38">
        <v>1.3639000000000001E-4</v>
      </c>
      <c r="L38" s="5" cm="1">
        <f t="array" ref="L38">_xlfn.IFS(I38=0, 0, I38&gt;34, 0, AND(I38&gt;0, I38&lt;35), VLOOKUP(I38, $A$63:$C$96, 3))</f>
        <v>7160</v>
      </c>
      <c r="M38" s="5">
        <f t="shared" si="0"/>
        <v>199.81391942117062</v>
      </c>
      <c r="N38" s="5">
        <v>8605.2048789854962</v>
      </c>
      <c r="O38" s="5">
        <f t="shared" si="9"/>
        <v>3842.1063000000004</v>
      </c>
      <c r="P38" s="5">
        <f t="shared" si="10"/>
        <v>3842.1063000000004</v>
      </c>
      <c r="Q38" s="5">
        <f t="shared" si="4"/>
        <v>487.20077413479089</v>
      </c>
      <c r="R38" s="5">
        <f>IF(O38&gt;(P38+U38),O38-P38-U38, 0)</f>
        <v>0</v>
      </c>
      <c r="S38" s="5">
        <f t="shared" si="5"/>
        <v>3030.5068452863798</v>
      </c>
      <c r="T38" s="5">
        <f t="shared" si="11"/>
        <v>487.20077413479066</v>
      </c>
      <c r="U38" s="5">
        <f>IF(O38&gt;P38,IF(V37*($B$6/100)&gt;=O38-P38,(O38-P38), V37*($B$6/100)), 0)</f>
        <v>0</v>
      </c>
      <c r="V38" s="5">
        <f>V37+(T38*($B$5/100))-(U38/($B$6/100))</f>
        <v>2181.2015920745666</v>
      </c>
      <c r="W38" s="5">
        <f t="shared" si="7"/>
        <v>54.530039801864163</v>
      </c>
    </row>
    <row r="39" spans="4:23" x14ac:dyDescent="0.25">
      <c r="D39">
        <f t="shared" si="8"/>
        <v>37</v>
      </c>
      <c r="E39" s="3">
        <v>43832</v>
      </c>
      <c r="F39" s="4">
        <v>0.5</v>
      </c>
      <c r="G39">
        <v>50</v>
      </c>
      <c r="H39">
        <v>0</v>
      </c>
      <c r="I39" s="5">
        <f t="shared" si="1"/>
        <v>7</v>
      </c>
      <c r="J39" s="22">
        <v>4.4540564081499335E-5</v>
      </c>
      <c r="K39">
        <v>1.2777999999999997E-4</v>
      </c>
      <c r="L39" s="5" cm="1">
        <f t="array" ref="L39">_xlfn.IFS(I39=0, 0, I39&gt;34, 0, AND(I39&gt;0, I39&lt;35), VLOOKUP(I39, $A$63:$C$96, 3))</f>
        <v>4800</v>
      </c>
      <c r="M39" s="5">
        <f t="shared" si="0"/>
        <v>211.56767938712184</v>
      </c>
      <c r="N39" s="5">
        <v>8301.6316198930126</v>
      </c>
      <c r="O39" s="5">
        <f t="shared" si="9"/>
        <v>3599.5625999999993</v>
      </c>
      <c r="P39" s="5">
        <f t="shared" si="10"/>
        <v>3599.5625999999993</v>
      </c>
      <c r="Q39" s="5">
        <f t="shared" si="4"/>
        <v>487.20077413479089</v>
      </c>
      <c r="R39" s="5">
        <f>IF(O39&gt;(P39+U39),O39-P39-U39, 0)</f>
        <v>0</v>
      </c>
      <c r="S39" s="5">
        <f t="shared" si="5"/>
        <v>924.80430525233146</v>
      </c>
      <c r="T39" s="5">
        <f t="shared" si="11"/>
        <v>487.20077413479089</v>
      </c>
      <c r="U39" s="5">
        <f>IF(O39&gt;P39,IF(V38*($B$6/100)&gt;=O39-P39,(O39-P39), V38*($B$6/100)), 0)</f>
        <v>0</v>
      </c>
      <c r="V39" s="5">
        <f>V38+(T39*($B$5/100))-(U39/($B$6/100))</f>
        <v>2522.2421339689204</v>
      </c>
      <c r="W39" s="5">
        <f t="shared" si="7"/>
        <v>63.056053349223006</v>
      </c>
    </row>
    <row r="40" spans="4:23" x14ac:dyDescent="0.25">
      <c r="D40">
        <f t="shared" si="8"/>
        <v>38</v>
      </c>
      <c r="E40" s="3">
        <v>43832</v>
      </c>
      <c r="F40" s="4">
        <v>0.54166666666666663</v>
      </c>
      <c r="G40">
        <v>50</v>
      </c>
      <c r="H40">
        <v>0</v>
      </c>
      <c r="I40" s="5">
        <f t="shared" si="1"/>
        <v>7</v>
      </c>
      <c r="J40" s="22">
        <v>3.711713673458278E-5</v>
      </c>
      <c r="K40">
        <v>1.2475E-4</v>
      </c>
      <c r="L40" s="5" cm="1">
        <f t="array" ref="L40">_xlfn.IFS(I40=0, 0, I40&gt;34, 0, AND(I40&gt;0, I40&lt;35), VLOOKUP(I40, $A$63:$C$96, 3))</f>
        <v>4800</v>
      </c>
      <c r="M40" s="5">
        <f t="shared" si="0"/>
        <v>176.30639948926822</v>
      </c>
      <c r="N40" s="5">
        <v>8160.9782456060229</v>
      </c>
      <c r="O40" s="5">
        <f t="shared" si="9"/>
        <v>3514.2075</v>
      </c>
      <c r="P40" s="5">
        <f t="shared" si="10"/>
        <v>3514.2075</v>
      </c>
      <c r="Q40" s="5">
        <f t="shared" si="4"/>
        <v>487.20077413479089</v>
      </c>
      <c r="R40" s="5">
        <f>IF(O40&gt;(P40+U40),O40-P40-U40, 0)</f>
        <v>0</v>
      </c>
      <c r="S40" s="5">
        <f t="shared" si="5"/>
        <v>974.89812535447732</v>
      </c>
      <c r="T40" s="5">
        <f t="shared" si="11"/>
        <v>487.20077413479089</v>
      </c>
      <c r="U40" s="5">
        <f>IF(O40&gt;P40,IF(V39*($B$6/100)&gt;=O40-P40,(O40-P40), V39*($B$6/100)), 0)</f>
        <v>0</v>
      </c>
      <c r="V40" s="5">
        <f>V39+(T40*($B$5/100))-(U40/($B$6/100))</f>
        <v>2863.2826758632741</v>
      </c>
      <c r="W40" s="5">
        <f t="shared" si="7"/>
        <v>71.58206689658185</v>
      </c>
    </row>
    <row r="41" spans="4:23" x14ac:dyDescent="0.25">
      <c r="D41">
        <f t="shared" si="8"/>
        <v>39</v>
      </c>
      <c r="E41" s="3">
        <v>43832</v>
      </c>
      <c r="F41" s="4">
        <v>0.58333333333333337</v>
      </c>
      <c r="G41">
        <v>50</v>
      </c>
      <c r="H41">
        <v>0</v>
      </c>
      <c r="I41" s="5">
        <f t="shared" si="1"/>
        <v>7</v>
      </c>
      <c r="J41" s="22">
        <v>2.4744757823055186E-5</v>
      </c>
      <c r="K41">
        <v>1.2111E-4</v>
      </c>
      <c r="L41" s="5" cm="1">
        <f t="array" ref="L41">_xlfn.IFS(I41=0, 0, I41&gt;34, 0, AND(I41&gt;0, I41&lt;35), VLOOKUP(I41, $A$63:$C$96, 3))</f>
        <v>4800</v>
      </c>
      <c r="M41" s="5">
        <f t="shared" si="0"/>
        <v>117.53759965951213</v>
      </c>
      <c r="N41" s="5">
        <v>7968.8028372766912</v>
      </c>
      <c r="O41" s="5">
        <f t="shared" si="9"/>
        <v>3411.6686999999997</v>
      </c>
      <c r="P41" s="5">
        <f t="shared" si="10"/>
        <v>3411.6686999999997</v>
      </c>
      <c r="Q41" s="5">
        <f t="shared" si="4"/>
        <v>487.20077413479089</v>
      </c>
      <c r="R41" s="5">
        <f>IF(O41&gt;(P41+U41),O41-P41-U41, 0)</f>
        <v>0</v>
      </c>
      <c r="S41" s="5">
        <f t="shared" si="5"/>
        <v>1018.6681255247215</v>
      </c>
      <c r="T41" s="5">
        <f t="shared" si="11"/>
        <v>487.20077413479089</v>
      </c>
      <c r="U41" s="5">
        <f>IF(O41&gt;P41,IF(V40*($B$6/100)&gt;=O41-P41,(O41-P41), V40*($B$6/100)), 0)</f>
        <v>0</v>
      </c>
      <c r="V41" s="5">
        <f>V40+(T41*($B$5/100))-(U41/($B$6/100))</f>
        <v>3204.3232177576278</v>
      </c>
      <c r="W41" s="5">
        <f t="shared" si="7"/>
        <v>80.108080443940693</v>
      </c>
    </row>
    <row r="42" spans="4:23" x14ac:dyDescent="0.25">
      <c r="D42">
        <f t="shared" si="8"/>
        <v>40</v>
      </c>
      <c r="E42" s="3">
        <v>43832</v>
      </c>
      <c r="F42" s="4">
        <v>0.625</v>
      </c>
      <c r="G42">
        <v>40</v>
      </c>
      <c r="H42">
        <v>0</v>
      </c>
      <c r="I42" s="5">
        <f t="shared" si="1"/>
        <v>6</v>
      </c>
      <c r="J42" s="22">
        <v>9.8979031292220746E-6</v>
      </c>
      <c r="K42">
        <v>1.2852999999999999E-4</v>
      </c>
      <c r="L42" s="5" cm="1">
        <f t="array" ref="L42">_xlfn.IFS(I42=0, 0, I42&gt;34, 0, AND(I42&gt;0, I42&lt;35), VLOOKUP(I42, $A$63:$C$96, 3))</f>
        <v>2980</v>
      </c>
      <c r="M42" s="5">
        <f t="shared" si="0"/>
        <v>47.015039863804859</v>
      </c>
      <c r="N42" s="5">
        <v>7826.7429395518966</v>
      </c>
      <c r="O42" s="5">
        <f t="shared" si="9"/>
        <v>3620.6900999999998</v>
      </c>
      <c r="P42" s="5">
        <f t="shared" si="10"/>
        <v>3027.0150398638048</v>
      </c>
      <c r="Q42" s="5">
        <f t="shared" si="4"/>
        <v>0</v>
      </c>
      <c r="R42" s="5">
        <f>IF(O42&gt;(P42+U42),O42-P42-U42, 0)</f>
        <v>0</v>
      </c>
      <c r="S42" s="5">
        <f t="shared" si="5"/>
        <v>0</v>
      </c>
      <c r="T42" s="5">
        <f t="shared" si="11"/>
        <v>0</v>
      </c>
      <c r="U42" s="5">
        <f>IF(O42&gt;P42,IF(V41*($B$6/100)&gt;=O42-P42,(O42-P42), V41*($B$6/100)), 0)</f>
        <v>593.67506013619504</v>
      </c>
      <c r="V42" s="5">
        <f>V41+(T42*($B$5/100))-(U42/($B$6/100))</f>
        <v>2356.2159889916347</v>
      </c>
      <c r="W42" s="5">
        <f t="shared" si="7"/>
        <v>58.905399724790868</v>
      </c>
    </row>
    <row r="43" spans="4:23" x14ac:dyDescent="0.25">
      <c r="D43">
        <f t="shared" si="8"/>
        <v>41</v>
      </c>
      <c r="E43" s="3">
        <v>43832</v>
      </c>
      <c r="F43" s="4">
        <v>0.66666666666666663</v>
      </c>
      <c r="G43">
        <v>40</v>
      </c>
      <c r="H43">
        <v>0</v>
      </c>
      <c r="I43" s="5">
        <f t="shared" si="1"/>
        <v>6</v>
      </c>
      <c r="J43" s="22">
        <v>2.4744757823055187E-6</v>
      </c>
      <c r="K43">
        <v>1.4061E-4</v>
      </c>
      <c r="L43" s="5" cm="1">
        <f t="array" ref="L43">_xlfn.IFS(I43=0, 0, I43&gt;34, 0, AND(I43&gt;0, I43&lt;35), VLOOKUP(I43, $A$63:$C$96, 3))</f>
        <v>2980</v>
      </c>
      <c r="M43" s="5">
        <f t="shared" si="0"/>
        <v>11.753759965951215</v>
      </c>
      <c r="N43" s="5">
        <v>7713.3309455859808</v>
      </c>
      <c r="O43" s="5">
        <f t="shared" si="9"/>
        <v>3960.9836999999998</v>
      </c>
      <c r="P43" s="5">
        <f t="shared" si="10"/>
        <v>2991.7537599659513</v>
      </c>
      <c r="Q43" s="5">
        <f t="shared" si="4"/>
        <v>0</v>
      </c>
      <c r="R43" s="5">
        <f>IF(O43&gt;(P43+U43),O43-P43-U43, 0)</f>
        <v>0</v>
      </c>
      <c r="S43" s="5">
        <f t="shared" si="5"/>
        <v>0</v>
      </c>
      <c r="T43" s="5">
        <f t="shared" si="11"/>
        <v>0</v>
      </c>
      <c r="U43" s="5">
        <f>IF(O43&gt;P43,IF(V42*($B$6/100)&gt;=O43-P43,(O43-P43), V42*($B$6/100)), 0)</f>
        <v>969.22994003404847</v>
      </c>
      <c r="V43" s="5">
        <f>V42+(T43*($B$5/100))-(U43/($B$6/100))</f>
        <v>971.60178894299406</v>
      </c>
      <c r="W43" s="5">
        <f t="shared" si="7"/>
        <v>24.290044723574852</v>
      </c>
    </row>
    <row r="44" spans="4:23" x14ac:dyDescent="0.25">
      <c r="D44">
        <f t="shared" si="8"/>
        <v>42</v>
      </c>
      <c r="E44" s="3">
        <v>43832</v>
      </c>
      <c r="F44" s="4">
        <v>0.70833333333333337</v>
      </c>
      <c r="G44">
        <v>60</v>
      </c>
      <c r="H44">
        <v>0</v>
      </c>
      <c r="I44" s="5">
        <f t="shared" si="1"/>
        <v>8</v>
      </c>
      <c r="J44" s="22">
        <v>0</v>
      </c>
      <c r="K44">
        <v>1.7126000000000001E-4</v>
      </c>
      <c r="L44" s="5" cm="1">
        <f t="array" ref="L44">_xlfn.IFS(I44=0, 0, I44&gt;34, 0, AND(I44&gt;0, I44&lt;35), VLOOKUP(I44, $A$63:$C$96, 3))</f>
        <v>7160</v>
      </c>
      <c r="M44" s="5">
        <f t="shared" si="0"/>
        <v>0</v>
      </c>
      <c r="N44" s="5">
        <v>7765.9309287366095</v>
      </c>
      <c r="O44" s="5">
        <f t="shared" si="9"/>
        <v>4824.3942000000006</v>
      </c>
      <c r="P44" s="5">
        <f t="shared" si="10"/>
        <v>4824.3942000000006</v>
      </c>
      <c r="Q44" s="5">
        <f t="shared" si="4"/>
        <v>487.20077413479089</v>
      </c>
      <c r="R44" s="5">
        <f>IF(O44&gt;(P44+U44),O44-P44-U44, 0)</f>
        <v>0</v>
      </c>
      <c r="S44" s="5">
        <f t="shared" si="5"/>
        <v>1848.4050258652085</v>
      </c>
      <c r="T44" s="5">
        <f t="shared" si="11"/>
        <v>487.20077413479089</v>
      </c>
      <c r="U44" s="5">
        <f>IF(O44&gt;P44,IF(V43*($B$6/100)&gt;=O44-P44,(O44-P44), V43*($B$6/100)), 0)</f>
        <v>0</v>
      </c>
      <c r="V44" s="5">
        <f>V43+(T44*($B$5/100))-(U44/($B$6/100))</f>
        <v>1312.6423308373478</v>
      </c>
      <c r="W44" s="5">
        <f t="shared" si="7"/>
        <v>32.816058270933695</v>
      </c>
    </row>
    <row r="45" spans="4:23" x14ac:dyDescent="0.25">
      <c r="D45">
        <f t="shared" si="8"/>
        <v>43</v>
      </c>
      <c r="E45" s="3">
        <v>43832</v>
      </c>
      <c r="F45" s="4">
        <v>0.75</v>
      </c>
      <c r="G45">
        <v>60</v>
      </c>
      <c r="H45">
        <v>0</v>
      </c>
      <c r="I45" s="5">
        <f t="shared" si="1"/>
        <v>8</v>
      </c>
      <c r="J45" s="22">
        <v>0</v>
      </c>
      <c r="K45">
        <v>2.3772999999999999E-4</v>
      </c>
      <c r="L45" s="5" cm="1">
        <f t="array" ref="L45">_xlfn.IFS(I45=0, 0, I45&gt;34, 0, AND(I45&gt;0, I45&lt;35), VLOOKUP(I45, $A$63:$C$96, 3))</f>
        <v>7160</v>
      </c>
      <c r="M45" s="5">
        <f t="shared" si="0"/>
        <v>0</v>
      </c>
      <c r="N45" s="5">
        <v>7586.9998426385428</v>
      </c>
      <c r="O45" s="5">
        <f t="shared" si="9"/>
        <v>6696.8540999999996</v>
      </c>
      <c r="P45" s="5">
        <f t="shared" si="10"/>
        <v>6696.8540999999996</v>
      </c>
      <c r="Q45" s="5">
        <f t="shared" si="4"/>
        <v>463.14590000000044</v>
      </c>
      <c r="R45" s="5">
        <f>IF(O45&gt;(P45+U45),O45-P45-U45, 0)</f>
        <v>0</v>
      </c>
      <c r="S45" s="5">
        <f t="shared" si="5"/>
        <v>0</v>
      </c>
      <c r="T45" s="5">
        <f t="shared" si="11"/>
        <v>463.14590000000044</v>
      </c>
      <c r="U45" s="5">
        <f>IF(O45&gt;P45,IF(V44*($B$6/100)&gt;=O45-P45,(O45-P45), V44*($B$6/100)), 0)</f>
        <v>0</v>
      </c>
      <c r="V45" s="5">
        <f>V44+(T45*($B$5/100))-(U45/($B$6/100))</f>
        <v>1636.8444608373482</v>
      </c>
      <c r="W45" s="5">
        <f t="shared" si="7"/>
        <v>40.921111520933707</v>
      </c>
    </row>
    <row r="46" spans="4:23" x14ac:dyDescent="0.25">
      <c r="D46">
        <f t="shared" si="8"/>
        <v>44</v>
      </c>
      <c r="E46" s="3">
        <v>43832</v>
      </c>
      <c r="F46" s="4">
        <v>0.79166666666666663</v>
      </c>
      <c r="G46">
        <v>70</v>
      </c>
      <c r="H46">
        <v>0</v>
      </c>
      <c r="I46" s="5">
        <f t="shared" si="1"/>
        <v>10</v>
      </c>
      <c r="J46" s="22">
        <v>0</v>
      </c>
      <c r="K46">
        <v>2.4338000000000002E-4</v>
      </c>
      <c r="L46" s="5" cm="1">
        <f t="array" ref="L46">_xlfn.IFS(I46=0, 0, I46&gt;34, 0, AND(I46&gt;0, I46&lt;35), VLOOKUP(I46, $A$63:$C$96, 3))</f>
        <v>12480</v>
      </c>
      <c r="M46" s="5">
        <f t="shared" si="0"/>
        <v>0</v>
      </c>
      <c r="N46" s="5">
        <v>7170.4729431463184</v>
      </c>
      <c r="O46" s="5">
        <f t="shared" ref="O46:O68" si="12">$B$2*K46*1000</f>
        <v>6856.0146000000004</v>
      </c>
      <c r="P46" s="5">
        <f t="shared" ref="P46:P68" si="13">IF(O46&gt;=(L46+M46),L46+M46,O46)</f>
        <v>6856.0146000000004</v>
      </c>
      <c r="Q46" s="5">
        <f t="shared" si="4"/>
        <v>487.20077413479089</v>
      </c>
      <c r="R46" s="5">
        <f>IF(O46&gt;(P46+U46),O46-P46-U46, 0)</f>
        <v>0</v>
      </c>
      <c r="S46" s="5">
        <f t="shared" si="5"/>
        <v>3682.7364652409528</v>
      </c>
      <c r="T46" s="5">
        <f t="shared" ref="T46:T67" si="14">((L46+M46)-P46-S46)</f>
        <v>1941.2489347590467</v>
      </c>
      <c r="U46" s="5">
        <f>IF(O46&gt;P46,IF(V45*($B$6/100)&gt;=O46-P46,(O46-P46), V45*($B$6/100)), 0)</f>
        <v>0</v>
      </c>
      <c r="V46" s="5">
        <f>V45+(T46*($B$5/100))-(U46/($B$6/100))</f>
        <v>2995.7187151686808</v>
      </c>
      <c r="W46" s="5">
        <f t="shared" si="7"/>
        <v>74.892967879217025</v>
      </c>
    </row>
    <row r="47" spans="4:23" x14ac:dyDescent="0.25">
      <c r="D47">
        <f t="shared" si="8"/>
        <v>45</v>
      </c>
      <c r="E47" s="3">
        <v>43832</v>
      </c>
      <c r="F47" s="4">
        <v>0.83333333333333337</v>
      </c>
      <c r="G47">
        <v>70</v>
      </c>
      <c r="H47">
        <v>0</v>
      </c>
      <c r="I47" s="5">
        <f t="shared" si="1"/>
        <v>10</v>
      </c>
      <c r="J47" s="22">
        <v>0</v>
      </c>
      <c r="K47">
        <v>2.2570000000000001E-4</v>
      </c>
      <c r="L47" s="5" cm="1">
        <f t="array" ref="L47">_xlfn.IFS(I47=0, 0, I47&gt;34, 0, AND(I47&gt;0, I47&lt;35), VLOOKUP(I47, $A$63:$C$96, 3))</f>
        <v>12480</v>
      </c>
      <c r="M47" s="5">
        <f t="shared" si="0"/>
        <v>0</v>
      </c>
      <c r="N47" s="5">
        <v>6852.3904389630006</v>
      </c>
      <c r="O47" s="5">
        <f t="shared" si="12"/>
        <v>6357.969000000001</v>
      </c>
      <c r="P47" s="5">
        <f t="shared" si="13"/>
        <v>6357.969000000001</v>
      </c>
      <c r="Q47" s="5">
        <f t="shared" si="4"/>
        <v>487.20077413479089</v>
      </c>
      <c r="R47" s="5">
        <f>IF(O47&gt;(P47+U47),O47-P47-U47, 0)</f>
        <v>0</v>
      </c>
      <c r="S47" s="5">
        <f t="shared" si="5"/>
        <v>3519.3701090188397</v>
      </c>
      <c r="T47" s="5">
        <f t="shared" si="14"/>
        <v>2602.6608909811594</v>
      </c>
      <c r="U47" s="5">
        <f>IF(O47&gt;P47,IF(V46*($B$6/100)&gt;=O47-P47,(O47-P47), V46*($B$6/100)), 0)</f>
        <v>0</v>
      </c>
      <c r="V47" s="5">
        <f>V46+(T47*($B$5/100))-(U47/($B$6/100))</f>
        <v>4817.5813388554925</v>
      </c>
      <c r="W47" s="5">
        <f t="shared" si="7"/>
        <v>120.43953347138731</v>
      </c>
    </row>
    <row r="48" spans="4:23" x14ac:dyDescent="0.25">
      <c r="D48">
        <f t="shared" si="8"/>
        <v>46</v>
      </c>
      <c r="E48" s="3">
        <v>43832</v>
      </c>
      <c r="F48" s="4">
        <v>0.875</v>
      </c>
      <c r="G48">
        <v>60</v>
      </c>
      <c r="H48">
        <v>0</v>
      </c>
      <c r="I48" s="5">
        <f t="shared" si="1"/>
        <v>8</v>
      </c>
      <c r="J48" s="22">
        <v>0</v>
      </c>
      <c r="K48">
        <v>2.1231999999999997E-4</v>
      </c>
      <c r="L48" s="5" cm="1">
        <f t="array" ref="L48">_xlfn.IFS(I48=0, 0, I48&gt;34, 0, AND(I48&gt;0, I48&lt;35), VLOOKUP(I48, $A$63:$C$96, 3))</f>
        <v>7160</v>
      </c>
      <c r="M48" s="5">
        <f t="shared" si="0"/>
        <v>0</v>
      </c>
      <c r="N48" s="5">
        <v>6219.3985341962079</v>
      </c>
      <c r="O48" s="5">
        <f t="shared" si="12"/>
        <v>5981.0544</v>
      </c>
      <c r="P48" s="5">
        <f t="shared" si="13"/>
        <v>5981.0544</v>
      </c>
      <c r="Q48" s="5">
        <f t="shared" si="4"/>
        <v>487.20077413479089</v>
      </c>
      <c r="R48" s="5">
        <f>IF(O48&gt;(P48+U48),O48-P48-U48, 0)</f>
        <v>0</v>
      </c>
      <c r="S48" s="5">
        <f t="shared" si="5"/>
        <v>691.74482586520912</v>
      </c>
      <c r="T48" s="5">
        <f t="shared" si="14"/>
        <v>487.20077413479089</v>
      </c>
      <c r="U48" s="5">
        <f>IF(O48&gt;P48,IF(V47*($B$6/100)&gt;=O48-P48,(O48-P48), V47*($B$6/100)), 0)</f>
        <v>0</v>
      </c>
      <c r="V48" s="5">
        <f>V47+(T48*($B$5/100))-(U48/($B$6/100))</f>
        <v>5158.6218807498462</v>
      </c>
      <c r="W48" s="5">
        <f t="shared" si="7"/>
        <v>128.96554701874615</v>
      </c>
    </row>
    <row r="49" spans="1:23" x14ac:dyDescent="0.25">
      <c r="D49">
        <f t="shared" si="8"/>
        <v>47</v>
      </c>
      <c r="E49" s="3">
        <v>43832</v>
      </c>
      <c r="F49" s="4">
        <v>0.91666666666666663</v>
      </c>
      <c r="G49">
        <v>60</v>
      </c>
      <c r="H49">
        <v>0</v>
      </c>
      <c r="I49" s="5">
        <f t="shared" si="1"/>
        <v>8</v>
      </c>
      <c r="J49" s="22">
        <v>0</v>
      </c>
      <c r="K49">
        <v>2.0615999999999999E-4</v>
      </c>
      <c r="L49" s="5" cm="1">
        <f t="array" ref="L49">_xlfn.IFS(I49=0, 0, I49&gt;34, 0, AND(I49&gt;0, I49&lt;35), VLOOKUP(I49, $A$63:$C$96, 3))</f>
        <v>7160</v>
      </c>
      <c r="M49" s="5">
        <f t="shared" si="0"/>
        <v>0</v>
      </c>
      <c r="N49" s="5">
        <v>5459.7693733905789</v>
      </c>
      <c r="O49" s="5">
        <f t="shared" si="12"/>
        <v>5807.5272000000004</v>
      </c>
      <c r="P49" s="5">
        <f t="shared" si="13"/>
        <v>5807.5272000000004</v>
      </c>
      <c r="Q49" s="5">
        <f t="shared" si="4"/>
        <v>487.20077413479089</v>
      </c>
      <c r="R49" s="5">
        <f>IF(O49&gt;(P49+U49),O49-P49-U49, 0)</f>
        <v>0</v>
      </c>
      <c r="S49" s="5">
        <f t="shared" si="5"/>
        <v>865.27202586520866</v>
      </c>
      <c r="T49" s="5">
        <f t="shared" si="14"/>
        <v>487.20077413479089</v>
      </c>
      <c r="U49" s="5">
        <f>IF(O49&gt;P49,IF(V48*($B$6/100)&gt;=O49-P49,(O49-P49), V48*($B$6/100)), 0)</f>
        <v>0</v>
      </c>
      <c r="V49" s="5">
        <f>V48+(T49*($B$5/100))-(U49/($B$6/100))</f>
        <v>5499.6624226442</v>
      </c>
      <c r="W49" s="5">
        <f t="shared" si="7"/>
        <v>137.49156056610499</v>
      </c>
    </row>
    <row r="50" spans="1:23" x14ac:dyDescent="0.25">
      <c r="D50">
        <f t="shared" si="8"/>
        <v>48</v>
      </c>
      <c r="E50" s="3">
        <v>43832</v>
      </c>
      <c r="F50" s="4">
        <v>0.95833333333333337</v>
      </c>
      <c r="G50">
        <v>70</v>
      </c>
      <c r="H50">
        <v>0</v>
      </c>
      <c r="I50" s="5">
        <f t="shared" si="1"/>
        <v>10</v>
      </c>
      <c r="J50" s="22">
        <v>0</v>
      </c>
      <c r="K50">
        <v>1.8430000000000001E-4</v>
      </c>
      <c r="L50" s="5" cm="1">
        <f t="array" ref="L50">_xlfn.IFS(I50=0, 0, I50&gt;34, 0, AND(I50&gt;0, I50&lt;35), VLOOKUP(I50, $A$63:$C$96, 3))</f>
        <v>12480</v>
      </c>
      <c r="M50" s="5">
        <f t="shared" si="0"/>
        <v>0</v>
      </c>
      <c r="N50" s="5">
        <v>4378.0018566492545</v>
      </c>
      <c r="O50" s="5">
        <f t="shared" si="12"/>
        <v>5191.7309999999998</v>
      </c>
      <c r="P50" s="5">
        <f t="shared" si="13"/>
        <v>5191.7309999999998</v>
      </c>
      <c r="Q50" s="5">
        <f t="shared" si="4"/>
        <v>487.20077413479089</v>
      </c>
      <c r="R50" s="5">
        <f>IF(O50&gt;(P50+U50),O50-P50-U50, 0)</f>
        <v>0</v>
      </c>
      <c r="S50" s="5">
        <f t="shared" si="5"/>
        <v>2248.5304958559973</v>
      </c>
      <c r="T50" s="5">
        <f t="shared" si="14"/>
        <v>5039.7385041440029</v>
      </c>
      <c r="U50" s="5">
        <f>IF(O50&gt;P50,IF(V49*($B$6/100)&gt;=O50-P50,(O50-P50), V49*($B$6/100)), 0)</f>
        <v>0</v>
      </c>
      <c r="V50" s="5">
        <f>V49+(T50*($B$5/100))-(U50/($B$6/100))</f>
        <v>9027.4793755450009</v>
      </c>
      <c r="W50" s="5">
        <f t="shared" si="7"/>
        <v>225.68698438862504</v>
      </c>
    </row>
    <row r="51" spans="1:23" x14ac:dyDescent="0.25">
      <c r="D51">
        <f t="shared" si="8"/>
        <v>49</v>
      </c>
      <c r="E51" s="3">
        <v>43833</v>
      </c>
      <c r="F51" s="4">
        <v>0</v>
      </c>
      <c r="G51">
        <v>70</v>
      </c>
      <c r="H51">
        <v>0</v>
      </c>
      <c r="I51" s="5">
        <f t="shared" si="1"/>
        <v>10</v>
      </c>
      <c r="J51" s="22">
        <v>0</v>
      </c>
      <c r="K51">
        <v>1.5012000000000001E-4</v>
      </c>
      <c r="L51" s="5" cm="1">
        <f t="array" ref="L51">_xlfn.IFS(I51=0, 0, I51&gt;34, 0, AND(I51&gt;0, I51&lt;35), VLOOKUP(I51, $A$63:$C$96, 3))</f>
        <v>12480</v>
      </c>
      <c r="M51" s="5">
        <f t="shared" si="0"/>
        <v>0</v>
      </c>
      <c r="N51" s="5">
        <v>3232.1490557684765</v>
      </c>
      <c r="O51" s="5">
        <f t="shared" si="12"/>
        <v>4228.8804</v>
      </c>
      <c r="P51" s="5">
        <f t="shared" si="13"/>
        <v>4228.8804</v>
      </c>
      <c r="Q51" s="5">
        <f t="shared" si="4"/>
        <v>487.20077413479089</v>
      </c>
      <c r="R51" s="5">
        <f>IF(O51&gt;(P51+U51),O51-P51-U51, 0)</f>
        <v>0</v>
      </c>
      <c r="S51" s="5">
        <f t="shared" si="5"/>
        <v>1660.0234438022605</v>
      </c>
      <c r="T51" s="5">
        <f t="shared" si="14"/>
        <v>6591.0961561977392</v>
      </c>
      <c r="U51" s="5">
        <f>IF(O51&gt;P51,IF(V50*($B$6/100)&gt;=O51-P51,(O51-P51), V50*($B$6/100)), 0)</f>
        <v>0</v>
      </c>
      <c r="V51" s="5">
        <f>V50+(T51*($B$5/100))-(U51/($B$6/100))</f>
        <v>13641.246684883419</v>
      </c>
      <c r="W51" s="5">
        <f t="shared" si="7"/>
        <v>341.03116712208549</v>
      </c>
    </row>
    <row r="52" spans="1:23" x14ac:dyDescent="0.25">
      <c r="D52">
        <f t="shared" si="8"/>
        <v>50</v>
      </c>
      <c r="E52" s="3">
        <v>43833</v>
      </c>
      <c r="F52" s="4">
        <v>4.1666666666666664E-2</v>
      </c>
      <c r="G52">
        <v>80</v>
      </c>
      <c r="H52">
        <v>0</v>
      </c>
      <c r="I52" s="5">
        <f t="shared" si="1"/>
        <v>11</v>
      </c>
      <c r="J52" s="22">
        <v>0</v>
      </c>
      <c r="K52">
        <v>1.1640999999999999E-4</v>
      </c>
      <c r="L52" s="5" cm="1">
        <f t="array" ref="L52">_xlfn.IFS(I52=0, 0, I52&gt;34, 0, AND(I52&gt;0, I52&lt;35), VLOOKUP(I52, $A$63:$C$96, 3))</f>
        <v>14640</v>
      </c>
      <c r="M52" s="5">
        <f t="shared" si="0"/>
        <v>0</v>
      </c>
      <c r="N52" s="5">
        <v>2764.5365515637377</v>
      </c>
      <c r="O52" s="5">
        <f t="shared" si="12"/>
        <v>3279.2696999999998</v>
      </c>
      <c r="P52" s="5">
        <f t="shared" si="13"/>
        <v>3279.2696999999998</v>
      </c>
      <c r="Q52" s="5">
        <f t="shared" si="4"/>
        <v>487.20077413479089</v>
      </c>
      <c r="R52" s="5">
        <f>IF(O52&gt;(P52+U52),O52-P52-U52, 0)</f>
        <v>0</v>
      </c>
      <c r="S52" s="5">
        <f t="shared" si="5"/>
        <v>1419.8588640748603</v>
      </c>
      <c r="T52" s="5">
        <f t="shared" si="14"/>
        <v>9940.8714359251389</v>
      </c>
      <c r="U52" s="5">
        <f>IF(O52&gt;P52,IF(V51*($B$6/100)&gt;=O52-P52,(O52-P52), V51*($B$6/100)), 0)</f>
        <v>0</v>
      </c>
      <c r="V52" s="5">
        <f>V51+(T52*($B$5/100))-(U52/($B$6/100))</f>
        <v>20599.856690031018</v>
      </c>
      <c r="W52" s="5">
        <f t="shared" si="7"/>
        <v>514.99641725077549</v>
      </c>
    </row>
    <row r="53" spans="1:23" x14ac:dyDescent="0.25">
      <c r="D53">
        <f t="shared" si="8"/>
        <v>51</v>
      </c>
      <c r="E53" s="3">
        <v>43833</v>
      </c>
      <c r="F53" s="4">
        <v>8.3333333333333329E-2</v>
      </c>
      <c r="G53">
        <v>80</v>
      </c>
      <c r="H53">
        <v>0</v>
      </c>
      <c r="I53" s="5">
        <f t="shared" si="1"/>
        <v>11</v>
      </c>
      <c r="J53" s="22">
        <v>0</v>
      </c>
      <c r="K53">
        <v>9.3939999999999998E-5</v>
      </c>
      <c r="L53" s="5" cm="1">
        <f t="array" ref="L53">_xlfn.IFS(I53=0, 0, I53&gt;34, 0, AND(I53&gt;0, I53&lt;35), VLOOKUP(I53, $A$63:$C$96, 3))</f>
        <v>14640</v>
      </c>
      <c r="M53" s="5">
        <f t="shared" si="0"/>
        <v>0</v>
      </c>
      <c r="N53" s="5">
        <v>2654.8636198593044</v>
      </c>
      <c r="O53" s="5">
        <f t="shared" si="12"/>
        <v>2646.2898</v>
      </c>
      <c r="P53" s="5">
        <f t="shared" si="13"/>
        <v>2646.2898</v>
      </c>
      <c r="Q53" s="5">
        <f t="shared" si="4"/>
        <v>487.20077413479089</v>
      </c>
      <c r="R53" s="5">
        <f>IF(O53&gt;(P53+U53),O53-P53-U53, 0)</f>
        <v>0</v>
      </c>
      <c r="S53" s="5">
        <f t="shared" si="5"/>
        <v>1363.5311283675735</v>
      </c>
      <c r="T53" s="5">
        <f t="shared" si="14"/>
        <v>10630.179071632427</v>
      </c>
      <c r="U53" s="5">
        <f>IF(O53&gt;P53,IF(V52*($B$6/100)&gt;=O53-P53,(O53-P53), V52*($B$6/100)), 0)</f>
        <v>0</v>
      </c>
      <c r="V53" s="5">
        <f>V52+(T53*($B$5/100))-(U53/($B$6/100))</f>
        <v>28040.982040173716</v>
      </c>
      <c r="W53" s="5">
        <f t="shared" si="7"/>
        <v>701.02455100434292</v>
      </c>
    </row>
    <row r="54" spans="1:23" x14ac:dyDescent="0.25">
      <c r="D54">
        <f t="shared" si="8"/>
        <v>52</v>
      </c>
      <c r="E54" s="3">
        <v>43833</v>
      </c>
      <c r="F54" s="4">
        <v>0.125</v>
      </c>
      <c r="G54">
        <v>60</v>
      </c>
      <c r="H54">
        <v>0</v>
      </c>
      <c r="I54" s="5">
        <f t="shared" si="1"/>
        <v>8</v>
      </c>
      <c r="J54" s="22">
        <v>0</v>
      </c>
      <c r="K54">
        <v>8.0589999999999999E-5</v>
      </c>
      <c r="L54" s="5" cm="1">
        <f t="array" ref="L54">_xlfn.IFS(I54=0, 0, I54&gt;34, 0, AND(I54&gt;0, I54&lt;35), VLOOKUP(I54, $A$63:$C$96, 3))</f>
        <v>7160</v>
      </c>
      <c r="M54" s="5">
        <f t="shared" si="0"/>
        <v>0</v>
      </c>
      <c r="N54" s="5">
        <v>2648.495331179769</v>
      </c>
      <c r="O54" s="5">
        <f t="shared" si="12"/>
        <v>2270.2203</v>
      </c>
      <c r="P54" s="5">
        <f t="shared" si="13"/>
        <v>2270.2203</v>
      </c>
      <c r="Q54" s="5">
        <f t="shared" si="4"/>
        <v>487.20077413479089</v>
      </c>
      <c r="R54" s="5">
        <f>IF(O54&gt;(P54+U54),O54-P54-U54, 0)</f>
        <v>0</v>
      </c>
      <c r="S54" s="5">
        <f t="shared" si="5"/>
        <v>1360.2603916773635</v>
      </c>
      <c r="T54" s="5">
        <f t="shared" si="14"/>
        <v>3529.5193083226368</v>
      </c>
      <c r="U54" s="5">
        <f>IF(O54&gt;P54,IF(V53*($B$6/100)&gt;=O54-P54,(O54-P54), V53*($B$6/100)), 0)</f>
        <v>0</v>
      </c>
      <c r="V54" s="5">
        <f>V53+(T54*($B$5/100))-(U54/($B$6/100))</f>
        <v>30511.645555999563</v>
      </c>
      <c r="W54" s="5">
        <f t="shared" si="7"/>
        <v>762.79113889998905</v>
      </c>
    </row>
    <row r="55" spans="1:23" x14ac:dyDescent="0.25">
      <c r="D55">
        <f t="shared" si="8"/>
        <v>53</v>
      </c>
      <c r="E55" s="3">
        <v>43833</v>
      </c>
      <c r="F55" s="4">
        <v>0.16666666666666666</v>
      </c>
      <c r="G55">
        <v>70</v>
      </c>
      <c r="H55">
        <v>0</v>
      </c>
      <c r="I55" s="5">
        <f t="shared" si="1"/>
        <v>10</v>
      </c>
      <c r="J55" s="22">
        <v>0</v>
      </c>
      <c r="K55">
        <v>7.5309999999999996E-5</v>
      </c>
      <c r="L55" s="5" cm="1">
        <f t="array" ref="L55">_xlfn.IFS(I55=0, 0, I55&gt;34, 0, AND(I55&gt;0, I55&lt;35), VLOOKUP(I55, $A$63:$C$96, 3))</f>
        <v>12480</v>
      </c>
      <c r="M55" s="5">
        <f t="shared" si="0"/>
        <v>0</v>
      </c>
      <c r="N55" s="5">
        <v>2726.0192652432406</v>
      </c>
      <c r="O55" s="5">
        <f t="shared" si="12"/>
        <v>2121.4827</v>
      </c>
      <c r="P55" s="5">
        <f t="shared" si="13"/>
        <v>2121.4827</v>
      </c>
      <c r="Q55" s="5">
        <f t="shared" si="4"/>
        <v>487.20077413479089</v>
      </c>
      <c r="R55" s="5">
        <f>IF(O55&gt;(P55+U55),O55-P55-U55, 0)</f>
        <v>0</v>
      </c>
      <c r="S55" s="5">
        <f t="shared" si="5"/>
        <v>1400.0764848651033</v>
      </c>
      <c r="T55" s="5">
        <f t="shared" si="14"/>
        <v>8958.4408151348962</v>
      </c>
      <c r="U55" s="5">
        <f>IF(O55&gt;P55,IF(V54*($B$6/100)&gt;=O55-P55,(O55-P55), V54*($B$6/100)), 0)</f>
        <v>0</v>
      </c>
      <c r="V55" s="5">
        <f>V54+(T55*($B$5/100))-(U55/($B$6/100))</f>
        <v>36782.55412659399</v>
      </c>
      <c r="W55" s="5">
        <f t="shared" si="7"/>
        <v>919.56385316484977</v>
      </c>
    </row>
    <row r="56" spans="1:23" x14ac:dyDescent="0.25">
      <c r="D56">
        <f t="shared" si="8"/>
        <v>54</v>
      </c>
      <c r="E56" s="3">
        <v>43833</v>
      </c>
      <c r="F56" s="4">
        <v>0.20833333333333334</v>
      </c>
      <c r="G56">
        <v>70</v>
      </c>
      <c r="H56">
        <v>0</v>
      </c>
      <c r="I56" s="5">
        <f t="shared" si="1"/>
        <v>10</v>
      </c>
      <c r="J56" s="22">
        <v>0</v>
      </c>
      <c r="K56">
        <v>7.6179999999999992E-5</v>
      </c>
      <c r="L56" s="5" cm="1">
        <f t="array" ref="L56">_xlfn.IFS(I56=0, 0, I56&gt;34, 0, AND(I56&gt;0, I56&lt;35), VLOOKUP(I56, $A$63:$C$96, 3))</f>
        <v>12480</v>
      </c>
      <c r="M56" s="5">
        <f t="shared" si="0"/>
        <v>0</v>
      </c>
      <c r="N56" s="5">
        <v>2939.0784774274398</v>
      </c>
      <c r="O56" s="5">
        <f t="shared" si="12"/>
        <v>2145.9905999999996</v>
      </c>
      <c r="P56" s="5">
        <f t="shared" si="13"/>
        <v>2145.9905999999996</v>
      </c>
      <c r="Q56" s="5">
        <f t="shared" si="4"/>
        <v>487.20077413479089</v>
      </c>
      <c r="R56" s="5">
        <f>IF(O56&gt;(P56+U56),O56-P56-U56, 0)</f>
        <v>0</v>
      </c>
      <c r="S56" s="5">
        <f t="shared" si="5"/>
        <v>1509.5031483763626</v>
      </c>
      <c r="T56" s="5">
        <f t="shared" si="14"/>
        <v>8824.5062516236376</v>
      </c>
      <c r="U56" s="5">
        <f>IF(O56&gt;P56,IF(V55*($B$6/100)&gt;=O56-P56,(O56-P56), V55*($B$6/100)), 0)</f>
        <v>0</v>
      </c>
      <c r="V56" s="5">
        <f>V55+(T56*($B$5/100))-(U56/($B$6/100))</f>
        <v>42959.708502730537</v>
      </c>
      <c r="W56" s="5">
        <f t="shared" si="7"/>
        <v>1073.9927125682634</v>
      </c>
    </row>
    <row r="57" spans="1:23" x14ac:dyDescent="0.25">
      <c r="D57">
        <f t="shared" si="8"/>
        <v>55</v>
      </c>
      <c r="E57" s="3">
        <v>43833</v>
      </c>
      <c r="F57" s="4">
        <v>0.25</v>
      </c>
      <c r="G57">
        <v>70</v>
      </c>
      <c r="H57">
        <v>0</v>
      </c>
      <c r="I57" s="5">
        <f t="shared" si="1"/>
        <v>10</v>
      </c>
      <c r="J57" s="22">
        <v>0</v>
      </c>
      <c r="K57">
        <v>8.0270000000000002E-5</v>
      </c>
      <c r="L57" s="5" cm="1">
        <f t="array" ref="L57">_xlfn.IFS(I57=0, 0, I57&gt;34, 0, AND(I57&gt;0, I57&lt;35), VLOOKUP(I57, $A$63:$C$96, 3))</f>
        <v>12480</v>
      </c>
      <c r="M57" s="5">
        <f t="shared" si="0"/>
        <v>0</v>
      </c>
      <c r="N57" s="5">
        <v>3620.9571584071878</v>
      </c>
      <c r="O57" s="5">
        <f t="shared" si="12"/>
        <v>2261.2059000000004</v>
      </c>
      <c r="P57" s="5">
        <f t="shared" si="13"/>
        <v>2261.2059000000004</v>
      </c>
      <c r="Q57" s="5">
        <f t="shared" si="4"/>
        <v>487.20077413479089</v>
      </c>
      <c r="R57" s="5">
        <f>IF(O57&gt;(P57+U57),O57-P57-U57, 0)</f>
        <v>0</v>
      </c>
      <c r="S57" s="5">
        <f t="shared" si="5"/>
        <v>1859.7142855252384</v>
      </c>
      <c r="T57" s="5">
        <f t="shared" si="14"/>
        <v>8359.0798144747605</v>
      </c>
      <c r="U57" s="5">
        <f>IF(O57&gt;P57,IF(V56*($B$6/100)&gt;=O57-P57,(O57-P57), V56*($B$6/100)), 0)</f>
        <v>0</v>
      </c>
      <c r="V57" s="5">
        <f>V56+(T57*($B$5/100))-(U57/($B$6/100))</f>
        <v>48811.064372862871</v>
      </c>
      <c r="W57" s="5">
        <f t="shared" si="7"/>
        <v>1220.2766093215719</v>
      </c>
    </row>
    <row r="58" spans="1:23" x14ac:dyDescent="0.25">
      <c r="D58">
        <f t="shared" si="8"/>
        <v>56</v>
      </c>
      <c r="E58" s="3">
        <v>43833</v>
      </c>
      <c r="F58" s="4">
        <v>0.29166666666666669</v>
      </c>
      <c r="G58">
        <v>60</v>
      </c>
      <c r="H58">
        <v>0</v>
      </c>
      <c r="I58" s="5">
        <f t="shared" si="1"/>
        <v>8</v>
      </c>
      <c r="J58" s="22">
        <v>0</v>
      </c>
      <c r="K58">
        <v>9.5339999999999992E-5</v>
      </c>
      <c r="L58" s="5" cm="1">
        <f t="array" ref="L58">_xlfn.IFS(I58=0, 0, I58&gt;34, 0, AND(I58&gt;0, I58&lt;35), VLOOKUP(I58, $A$63:$C$96, 3))</f>
        <v>7160</v>
      </c>
      <c r="M58" s="5">
        <f t="shared" si="0"/>
        <v>0</v>
      </c>
      <c r="N58" s="5">
        <v>4777.504864600377</v>
      </c>
      <c r="O58" s="5">
        <f t="shared" si="12"/>
        <v>2685.7277999999997</v>
      </c>
      <c r="P58" s="5">
        <f t="shared" si="13"/>
        <v>2685.7277999999997</v>
      </c>
      <c r="Q58" s="5">
        <f t="shared" si="4"/>
        <v>487.20077413479089</v>
      </c>
      <c r="R58" s="5">
        <f>IF(O58&gt;(P58+U58),O58-P58-U58, 0)</f>
        <v>0</v>
      </c>
      <c r="S58" s="5">
        <f t="shared" si="5"/>
        <v>2453.7142134462451</v>
      </c>
      <c r="T58" s="5">
        <f t="shared" si="14"/>
        <v>2020.5579865537552</v>
      </c>
      <c r="U58" s="5">
        <f>IF(O58&gt;P58,IF(V57*($B$6/100)&gt;=O58-P58,(O58-P58), V57*($B$6/100)), 0)</f>
        <v>0</v>
      </c>
      <c r="V58" s="5">
        <f>V57+(T58*($B$5/100))-(U58/($B$6/100))</f>
        <v>50225.454963450502</v>
      </c>
      <c r="W58" s="5">
        <f t="shared" si="7"/>
        <v>1255.6363740862625</v>
      </c>
    </row>
    <row r="59" spans="1:23" x14ac:dyDescent="0.25">
      <c r="D59">
        <f t="shared" si="8"/>
        <v>57</v>
      </c>
      <c r="E59" s="3">
        <v>43833</v>
      </c>
      <c r="F59" s="4">
        <v>0.33333333333333331</v>
      </c>
      <c r="G59">
        <v>60</v>
      </c>
      <c r="H59">
        <v>0</v>
      </c>
      <c r="I59" s="5">
        <f t="shared" si="1"/>
        <v>8</v>
      </c>
      <c r="J59" s="22">
        <v>0</v>
      </c>
      <c r="K59">
        <v>1.1881999999999999E-4</v>
      </c>
      <c r="L59" s="5" cm="1">
        <f t="array" ref="L59">_xlfn.IFS(I59=0, 0, I59&gt;34, 0, AND(I59&gt;0, I59&lt;35), VLOOKUP(I59, $A$63:$C$96, 3))</f>
        <v>7160</v>
      </c>
      <c r="M59" s="5">
        <f t="shared" si="0"/>
        <v>0</v>
      </c>
      <c r="N59" s="5">
        <v>5693.3079928467823</v>
      </c>
      <c r="O59" s="5">
        <f t="shared" si="12"/>
        <v>3347.1594</v>
      </c>
      <c r="P59" s="5">
        <f t="shared" si="13"/>
        <v>3347.1594</v>
      </c>
      <c r="Q59" s="5">
        <f t="shared" si="4"/>
        <v>487.20077413479089</v>
      </c>
      <c r="R59" s="5">
        <f>IF(O59&gt;(P59+U59),O59-P59-U59, 0)</f>
        <v>0</v>
      </c>
      <c r="S59" s="5">
        <f t="shared" si="5"/>
        <v>2924.0683451912687</v>
      </c>
      <c r="T59" s="5">
        <f t="shared" si="14"/>
        <v>888.7722548087313</v>
      </c>
      <c r="U59" s="5">
        <f>IF(O59&gt;P59,IF(V58*($B$6/100)&gt;=O59-P59,(O59-P59), V58*($B$6/100)), 0)</f>
        <v>0</v>
      </c>
      <c r="V59" s="5">
        <f>V58+(T59*($B$5/100))-(U59/($B$6/100))</f>
        <v>50847.595541816612</v>
      </c>
      <c r="W59" s="5">
        <f t="shared" si="7"/>
        <v>1271.1898885454152</v>
      </c>
    </row>
    <row r="60" spans="1:23" x14ac:dyDescent="0.25">
      <c r="D60">
        <f t="shared" si="8"/>
        <v>58</v>
      </c>
      <c r="E60" s="3">
        <v>43833</v>
      </c>
      <c r="F60" s="4">
        <v>0.375</v>
      </c>
      <c r="G60">
        <v>60</v>
      </c>
      <c r="H60">
        <v>0</v>
      </c>
      <c r="I60" s="5">
        <f t="shared" si="1"/>
        <v>8</v>
      </c>
      <c r="J60" s="22">
        <v>9.8979031292220746E-6</v>
      </c>
      <c r="K60">
        <v>1.4082E-4</v>
      </c>
      <c r="L60" s="5" cm="1">
        <f t="array" ref="L60">_xlfn.IFS(I60=0, 0, I60&gt;34, 0, AND(I60&gt;0, I60&lt;35), VLOOKUP(I60, $A$63:$C$96, 3))</f>
        <v>7160</v>
      </c>
      <c r="M60" s="5">
        <f t="shared" si="0"/>
        <v>47.015039863804859</v>
      </c>
      <c r="N60" s="5">
        <v>6376.6580180886331</v>
      </c>
      <c r="O60" s="5">
        <f t="shared" si="12"/>
        <v>3966.8993999999998</v>
      </c>
      <c r="P60" s="5">
        <f t="shared" si="13"/>
        <v>3966.8993999999998</v>
      </c>
      <c r="Q60" s="5">
        <f t="shared" si="4"/>
        <v>487.20077413479089</v>
      </c>
      <c r="R60" s="5">
        <f>IF(O60&gt;(P60+U60),O60-P60-U60, 0)</f>
        <v>0</v>
      </c>
      <c r="S60" s="5">
        <f t="shared" si="5"/>
        <v>2752.9148657290143</v>
      </c>
      <c r="T60" s="5">
        <f t="shared" si="14"/>
        <v>487.20077413479112</v>
      </c>
      <c r="U60" s="5">
        <f>IF(O60&gt;P60,IF(V59*($B$6/100)&gt;=O60-P60,(O60-P60), V59*($B$6/100)), 0)</f>
        <v>0</v>
      </c>
      <c r="V60" s="5">
        <f>V59+(T60*($B$5/100))-(U60/($B$6/100))</f>
        <v>51188.636083710968</v>
      </c>
      <c r="W60" s="5">
        <f t="shared" si="7"/>
        <v>1279.7159020927743</v>
      </c>
    </row>
    <row r="61" spans="1:23" x14ac:dyDescent="0.25">
      <c r="A61" s="1" t="s">
        <v>42</v>
      </c>
      <c r="D61">
        <f t="shared" si="8"/>
        <v>59</v>
      </c>
      <c r="E61" s="3">
        <v>43833</v>
      </c>
      <c r="F61" s="4">
        <v>0.41666666666666669</v>
      </c>
      <c r="G61">
        <v>50</v>
      </c>
      <c r="H61">
        <v>0</v>
      </c>
      <c r="I61" s="5">
        <f t="shared" si="1"/>
        <v>7</v>
      </c>
      <c r="J61" s="22">
        <v>9.8979031292220746E-6</v>
      </c>
      <c r="K61">
        <v>1.4762E-4</v>
      </c>
      <c r="L61" s="5" cm="1">
        <f t="array" ref="L61">_xlfn.IFS(I61=0, 0, I61&gt;34, 0, AND(I61&gt;0, I61&lt;35), VLOOKUP(I61, $A$63:$C$96, 3))</f>
        <v>4800</v>
      </c>
      <c r="M61" s="5">
        <f t="shared" si="0"/>
        <v>47.015039863804859</v>
      </c>
      <c r="N61" s="5">
        <v>6574.4713246632427</v>
      </c>
      <c r="O61" s="5">
        <f t="shared" si="12"/>
        <v>4158.4553999999998</v>
      </c>
      <c r="P61" s="5">
        <f t="shared" si="13"/>
        <v>4158.4553999999998</v>
      </c>
      <c r="Q61" s="5">
        <f t="shared" si="4"/>
        <v>487.20077413479089</v>
      </c>
      <c r="R61" s="5">
        <f>IF(O61&gt;(P61+U61),O61-P61-U61, 0)</f>
        <v>0</v>
      </c>
      <c r="S61" s="5">
        <f t="shared" si="5"/>
        <v>201.3588657290145</v>
      </c>
      <c r="T61" s="5">
        <f t="shared" si="14"/>
        <v>487.20077413479089</v>
      </c>
      <c r="U61" s="5">
        <f>IF(O61&gt;P61,IF(V60*($B$6/100)&gt;=O61-P61,(O61-P61), V60*($B$6/100)), 0)</f>
        <v>0</v>
      </c>
      <c r="V61" s="5">
        <f>V60+(T61*($B$5/100))-(U61/($B$6/100))</f>
        <v>51529.676625605323</v>
      </c>
      <c r="W61" s="5">
        <f t="shared" si="7"/>
        <v>1288.2419156401331</v>
      </c>
    </row>
    <row r="62" spans="1:23" ht="30" x14ac:dyDescent="0.25">
      <c r="A62" t="s">
        <v>43</v>
      </c>
      <c r="B62" s="2" t="s">
        <v>44</v>
      </c>
      <c r="C62" s="2" t="s">
        <v>45</v>
      </c>
      <c r="D62">
        <f t="shared" si="8"/>
        <v>60</v>
      </c>
      <c r="E62" s="3">
        <v>43833</v>
      </c>
      <c r="F62" s="4">
        <v>0.45833333333333331</v>
      </c>
      <c r="G62">
        <v>60</v>
      </c>
      <c r="H62">
        <v>0</v>
      </c>
      <c r="I62" s="5">
        <f t="shared" si="1"/>
        <v>8</v>
      </c>
      <c r="J62" s="22">
        <v>3.2168185169971744E-5</v>
      </c>
      <c r="K62">
        <v>1.3977E-4</v>
      </c>
      <c r="L62" s="5" cm="1">
        <f t="array" ref="L62">_xlfn.IFS(I62=0, 0, I62&gt;34, 0, AND(I62&gt;0, I62&lt;35), VLOOKUP(I62, $A$63:$C$96, 3))</f>
        <v>7160</v>
      </c>
      <c r="M62" s="5">
        <f t="shared" si="0"/>
        <v>152.79887955736578</v>
      </c>
      <c r="N62" s="5">
        <v>6393.8711886830233</v>
      </c>
      <c r="O62" s="5">
        <f t="shared" si="12"/>
        <v>3937.3209000000002</v>
      </c>
      <c r="P62" s="5">
        <f t="shared" si="13"/>
        <v>3937.3209000000002</v>
      </c>
      <c r="Q62" s="5">
        <f t="shared" si="4"/>
        <v>487.20077413479089</v>
      </c>
      <c r="R62" s="5">
        <f>IF(O62&gt;(P62+U62),O62-P62-U62, 0)</f>
        <v>0</v>
      </c>
      <c r="S62" s="5">
        <f t="shared" si="5"/>
        <v>2888.2772054225743</v>
      </c>
      <c r="T62" s="5">
        <f t="shared" si="14"/>
        <v>487.20077413479112</v>
      </c>
      <c r="U62" s="5">
        <f>IF(O62&gt;P62,IF(V61*($B$6/100)&gt;=O62-P62,(O62-P62), V61*($B$6/100)), 0)</f>
        <v>0</v>
      </c>
      <c r="V62" s="5">
        <f>V61+(T62*($B$5/100))-(U62/($B$6/100))</f>
        <v>51870.717167499679</v>
      </c>
      <c r="W62" s="5">
        <f t="shared" si="7"/>
        <v>1296.767929187492</v>
      </c>
    </row>
    <row r="63" spans="1:23" x14ac:dyDescent="0.25">
      <c r="A63">
        <v>1</v>
      </c>
      <c r="B63">
        <v>0</v>
      </c>
      <c r="C63">
        <f t="shared" ref="C63:C96" si="15">B63*$B$9</f>
        <v>0</v>
      </c>
      <c r="D63">
        <f t="shared" si="8"/>
        <v>61</v>
      </c>
      <c r="E63" s="3">
        <v>43833</v>
      </c>
      <c r="F63" s="4">
        <v>0.5</v>
      </c>
      <c r="G63">
        <v>50</v>
      </c>
      <c r="H63">
        <v>0</v>
      </c>
      <c r="I63" s="5">
        <f t="shared" si="1"/>
        <v>7</v>
      </c>
      <c r="J63" s="22">
        <v>4.9489515646110371E-5</v>
      </c>
      <c r="K63">
        <v>1.3034E-4</v>
      </c>
      <c r="L63" s="5" cm="1">
        <f t="array" ref="L63">_xlfn.IFS(I63=0, 0, I63&gt;34, 0, AND(I63&gt;0, I63&lt;35), VLOOKUP(I63, $A$63:$C$96, 3))</f>
        <v>4800</v>
      </c>
      <c r="M63" s="5">
        <f t="shared" si="0"/>
        <v>235.07519931902425</v>
      </c>
      <c r="N63" s="5">
        <v>6122.3963846784409</v>
      </c>
      <c r="O63" s="5">
        <f t="shared" si="12"/>
        <v>3671.6777999999999</v>
      </c>
      <c r="P63" s="5">
        <f t="shared" si="13"/>
        <v>3671.6777999999999</v>
      </c>
      <c r="Q63" s="5">
        <f t="shared" si="4"/>
        <v>487.20077413479089</v>
      </c>
      <c r="R63" s="5">
        <f>IF(O63&gt;(P63+U63),O63-P63-U63, 0)</f>
        <v>0</v>
      </c>
      <c r="S63" s="5">
        <f t="shared" si="5"/>
        <v>876.19662518423343</v>
      </c>
      <c r="T63" s="5">
        <f t="shared" si="14"/>
        <v>487.20077413479089</v>
      </c>
      <c r="U63" s="5">
        <f>IF(O63&gt;P63,IF(V62*($B$6/100)&gt;=O63-P63,(O63-P63), V62*($B$6/100)), 0)</f>
        <v>0</v>
      </c>
      <c r="V63" s="5">
        <f>V62+(T63*($B$5/100))-(U63/($B$6/100))</f>
        <v>52211.757709394034</v>
      </c>
      <c r="W63" s="5">
        <f t="shared" si="7"/>
        <v>1305.2939427348508</v>
      </c>
    </row>
    <row r="64" spans="1:23" x14ac:dyDescent="0.25">
      <c r="A64">
        <v>2</v>
      </c>
      <c r="B64">
        <v>0</v>
      </c>
      <c r="C64">
        <f t="shared" si="15"/>
        <v>0</v>
      </c>
      <c r="D64">
        <f t="shared" si="8"/>
        <v>62</v>
      </c>
      <c r="E64" s="3">
        <v>43833</v>
      </c>
      <c r="F64" s="4">
        <v>0.54166666666666663</v>
      </c>
      <c r="G64">
        <v>70</v>
      </c>
      <c r="H64">
        <v>0</v>
      </c>
      <c r="I64" s="5">
        <f t="shared" si="1"/>
        <v>10</v>
      </c>
      <c r="J64" s="22">
        <v>2.2270282040749667E-5</v>
      </c>
      <c r="K64">
        <v>1.2847999999999999E-4</v>
      </c>
      <c r="L64" s="5" cm="1">
        <f t="array" ref="L64">_xlfn.IFS(I64=0, 0, I64&gt;34, 0, AND(I64&gt;0, I64&lt;35), VLOOKUP(I64, $A$63:$C$96, 3))</f>
        <v>12480</v>
      </c>
      <c r="M64" s="5">
        <f t="shared" si="0"/>
        <v>105.78383969356092</v>
      </c>
      <c r="N64" s="5">
        <v>5864.5495966966719</v>
      </c>
      <c r="O64" s="5">
        <f t="shared" si="12"/>
        <v>3619.2815999999998</v>
      </c>
      <c r="P64" s="5">
        <f t="shared" si="13"/>
        <v>3619.2815999999998</v>
      </c>
      <c r="Q64" s="5">
        <f t="shared" si="4"/>
        <v>487.20077413479089</v>
      </c>
      <c r="R64" s="5">
        <f>IF(O64&gt;(P64+U64),O64-P64-U64, 0)</f>
        <v>0</v>
      </c>
      <c r="S64" s="5">
        <f t="shared" si="5"/>
        <v>3012.0175925930193</v>
      </c>
      <c r="T64" s="5">
        <f t="shared" si="14"/>
        <v>5954.4846471005403</v>
      </c>
      <c r="U64" s="5">
        <f>IF(O64&gt;P64,IF(V63*($B$6/100)&gt;=O64-P64,(O64-P64), V63*($B$6/100)), 0)</f>
        <v>0</v>
      </c>
      <c r="V64" s="5">
        <f>V63+(T64*($B$5/100))-(U64/($B$6/100))</f>
        <v>56379.896962364415</v>
      </c>
      <c r="W64" s="5">
        <f t="shared" si="7"/>
        <v>1409.4974240591105</v>
      </c>
    </row>
    <row r="65" spans="1:23" x14ac:dyDescent="0.25">
      <c r="A65">
        <v>3</v>
      </c>
      <c r="B65">
        <v>58</v>
      </c>
      <c r="C65">
        <f t="shared" si="15"/>
        <v>232</v>
      </c>
      <c r="D65">
        <f t="shared" si="8"/>
        <v>63</v>
      </c>
      <c r="E65" s="3">
        <v>43833</v>
      </c>
      <c r="F65" s="4">
        <v>0.58333333333333337</v>
      </c>
      <c r="G65">
        <v>60</v>
      </c>
      <c r="H65">
        <v>0</v>
      </c>
      <c r="I65" s="5">
        <f t="shared" si="1"/>
        <v>8</v>
      </c>
      <c r="J65" s="22">
        <v>2.2270282040749667E-5</v>
      </c>
      <c r="K65">
        <v>1.2621999999999999E-4</v>
      </c>
      <c r="L65" s="5" cm="1">
        <f t="array" ref="L65">_xlfn.IFS(I65=0, 0, I65&gt;34, 0, AND(I65&gt;0, I65&lt;35), VLOOKUP(I65, $A$63:$C$96, 3))</f>
        <v>7160</v>
      </c>
      <c r="M65" s="5">
        <f t="shared" si="0"/>
        <v>105.78383969356092</v>
      </c>
      <c r="N65" s="5">
        <v>5630.1351562256232</v>
      </c>
      <c r="O65" s="5">
        <f t="shared" si="12"/>
        <v>3555.6174000000001</v>
      </c>
      <c r="P65" s="5">
        <f t="shared" si="13"/>
        <v>3555.6174000000001</v>
      </c>
      <c r="Q65" s="5">
        <f t="shared" si="4"/>
        <v>487.20077413479089</v>
      </c>
      <c r="R65" s="5">
        <f>IF(O65&gt;(P65+U65),O65-P65-U65, 0)</f>
        <v>0</v>
      </c>
      <c r="S65" s="5">
        <f t="shared" si="5"/>
        <v>2891.6229387470785</v>
      </c>
      <c r="T65" s="5">
        <f t="shared" si="14"/>
        <v>818.54350094648271</v>
      </c>
      <c r="U65" s="5">
        <f>IF(O65&gt;P65,IF(V64*($B$6/100)&gt;=O65-P65,(O65-P65), V64*($B$6/100)), 0)</f>
        <v>0</v>
      </c>
      <c r="V65" s="5">
        <f>V64+(T65*($B$5/100))-(U65/($B$6/100))</f>
        <v>56952.877413026952</v>
      </c>
      <c r="W65" s="5">
        <f t="shared" si="7"/>
        <v>1423.8219353256738</v>
      </c>
    </row>
    <row r="66" spans="1:23" x14ac:dyDescent="0.25">
      <c r="A66">
        <v>4</v>
      </c>
      <c r="B66">
        <v>185</v>
      </c>
      <c r="C66">
        <f t="shared" si="15"/>
        <v>740</v>
      </c>
      <c r="D66">
        <f t="shared" si="8"/>
        <v>64</v>
      </c>
      <c r="E66" s="3">
        <v>43833</v>
      </c>
      <c r="F66" s="4">
        <v>0.625</v>
      </c>
      <c r="G66">
        <v>80</v>
      </c>
      <c r="H66">
        <v>0</v>
      </c>
      <c r="I66" s="5">
        <f t="shared" si="1"/>
        <v>11</v>
      </c>
      <c r="J66" s="22">
        <v>1.9795806258444149E-5</v>
      </c>
      <c r="K66">
        <v>1.2748999999999999E-4</v>
      </c>
      <c r="L66" s="5" cm="1">
        <f t="array" ref="L66">_xlfn.IFS(I66=0, 0, I66&gt;34, 0, AND(I66&gt;0, I66&lt;35), VLOOKUP(I66, $A$63:$C$96, 3))</f>
        <v>14640</v>
      </c>
      <c r="M66" s="5">
        <f t="shared" si="0"/>
        <v>94.030079727609717</v>
      </c>
      <c r="N66" s="5">
        <v>5542.6030581735931</v>
      </c>
      <c r="O66" s="5">
        <f t="shared" si="12"/>
        <v>3591.3932999999997</v>
      </c>
      <c r="P66" s="5">
        <f t="shared" si="13"/>
        <v>3591.3932999999997</v>
      </c>
      <c r="Q66" s="5">
        <f t="shared" si="4"/>
        <v>487.20077413479089</v>
      </c>
      <c r="R66" s="5">
        <f>IF(O66&gt;(P66+U66),O66-P66-U66, 0)</f>
        <v>0</v>
      </c>
      <c r="S66" s="5">
        <f t="shared" si="5"/>
        <v>2846.6666782700936</v>
      </c>
      <c r="T66" s="5">
        <f t="shared" si="14"/>
        <v>8295.9701014575166</v>
      </c>
      <c r="U66" s="5">
        <f>IF(O66&gt;P66,IF(V65*($B$6/100)&gt;=O66-P66,(O66-P66), V65*($B$6/100)), 0)</f>
        <v>0</v>
      </c>
      <c r="V66" s="5">
        <f>V65+(T66*($B$5/100))-(U66/($B$6/100))</f>
        <v>62760.056484047214</v>
      </c>
      <c r="W66" s="5">
        <f t="shared" si="7"/>
        <v>1569.0014121011804</v>
      </c>
    </row>
    <row r="67" spans="1:23" x14ac:dyDescent="0.25">
      <c r="A67">
        <v>5</v>
      </c>
      <c r="B67">
        <v>400</v>
      </c>
      <c r="C67">
        <f t="shared" si="15"/>
        <v>1600</v>
      </c>
      <c r="D67">
        <f t="shared" si="8"/>
        <v>65</v>
      </c>
      <c r="E67" s="3">
        <v>43833</v>
      </c>
      <c r="F67" s="4">
        <v>0.66666666666666663</v>
      </c>
      <c r="G67">
        <v>50</v>
      </c>
      <c r="H67">
        <v>0</v>
      </c>
      <c r="I67" s="5">
        <f t="shared" si="1"/>
        <v>7</v>
      </c>
      <c r="J67" s="22">
        <v>4.9489515646110373E-6</v>
      </c>
      <c r="K67">
        <v>1.3626999999999999E-4</v>
      </c>
      <c r="L67" s="5" cm="1">
        <f t="array" ref="L67">_xlfn.IFS(I67=0, 0, I67&gt;34, 0, AND(I67&gt;0, I67&lt;35), VLOOKUP(I67, $A$63:$C$96, 3))</f>
        <v>4800</v>
      </c>
      <c r="M67" s="5">
        <f t="shared" ref="M67:M130" si="16">$B$11*$B$4*J67*1000</f>
        <v>23.507519931902429</v>
      </c>
      <c r="N67" s="5">
        <v>5685.5730194929311</v>
      </c>
      <c r="O67" s="5">
        <f t="shared" si="12"/>
        <v>3838.7258999999999</v>
      </c>
      <c r="P67" s="5">
        <f t="shared" si="13"/>
        <v>3838.7258999999999</v>
      </c>
      <c r="Q67" s="5">
        <f t="shared" si="4"/>
        <v>487.20077413479089</v>
      </c>
      <c r="R67" s="5">
        <f>IF(O67&gt;(P67+U67),O67-P67-U67, 0)</f>
        <v>0</v>
      </c>
      <c r="S67" s="5">
        <f t="shared" si="5"/>
        <v>497.58084579711181</v>
      </c>
      <c r="T67" s="5">
        <f t="shared" si="14"/>
        <v>487.20077413479089</v>
      </c>
      <c r="U67" s="5">
        <f>IF(O67&gt;P67,IF(V66*($B$6/100)&gt;=O67-P67,(O67-P67), V66*($B$6/100)), 0)</f>
        <v>0</v>
      </c>
      <c r="V67" s="5">
        <f>V66+(T67*($B$5/100))-(U67/($B$6/100))</f>
        <v>63101.09702594157</v>
      </c>
      <c r="W67" s="5">
        <f t="shared" si="7"/>
        <v>1577.5274256485393</v>
      </c>
    </row>
    <row r="68" spans="1:23" x14ac:dyDescent="0.25">
      <c r="A68">
        <v>6</v>
      </c>
      <c r="B68">
        <v>745</v>
      </c>
      <c r="C68">
        <f t="shared" si="15"/>
        <v>2980</v>
      </c>
      <c r="D68">
        <f t="shared" si="8"/>
        <v>66</v>
      </c>
      <c r="E68" s="3">
        <v>43833</v>
      </c>
      <c r="F68" s="4">
        <v>0.70833333333333337</v>
      </c>
      <c r="G68">
        <v>70</v>
      </c>
      <c r="H68">
        <v>0</v>
      </c>
      <c r="I68" s="5">
        <f t="shared" ref="I68:I131" si="17">ROUND((G68/10)*((LN(99/0.03)/(LN(10/0.03)))),0)</f>
        <v>10</v>
      </c>
      <c r="J68" s="22">
        <v>0</v>
      </c>
      <c r="K68">
        <v>1.673E-4</v>
      </c>
      <c r="L68" s="5" cm="1">
        <f t="array" ref="L68">_xlfn.IFS(I68=0, 0, I68&gt;34, 0, AND(I68&gt;0, I68&lt;35), VLOOKUP(I68, $A$63:$C$96, 3))</f>
        <v>12480</v>
      </c>
      <c r="M68" s="5">
        <f t="shared" si="16"/>
        <v>0</v>
      </c>
      <c r="N68" s="5">
        <v>5970.3097513847588</v>
      </c>
      <c r="O68" s="5">
        <f t="shared" si="12"/>
        <v>4712.8410000000003</v>
      </c>
      <c r="P68" s="5">
        <f t="shared" si="13"/>
        <v>4712.8410000000003</v>
      </c>
      <c r="Q68" s="5">
        <f t="shared" ref="Q68:Q131" si="18">IF((L68+M68-P68)&lt;($B$8/100)*$B$3,L68+M68-P68,($B$8/100)*$B$3)</f>
        <v>487.20077413479089</v>
      </c>
      <c r="R68" s="5">
        <f>IF(O68&gt;(P68+U68),O68-P68-U68, 0)</f>
        <v>0</v>
      </c>
      <c r="S68" s="5">
        <f t="shared" ref="S68:S131" si="19">IF((IF((L68+M68)&gt;O68,L68+M68-P68-Q68,0))&lt;((N68*3.595182*($B$7/100))/($B$5/100)),L68+M68-P68-Q68, N68*3.595182*($B$7/100)/($B$5/100))</f>
        <v>3066.3357360861373</v>
      </c>
      <c r="T68" s="5">
        <f t="shared" ref="T68:T131" si="20">((L68+M68)-P68-S68)</f>
        <v>4700.8232639138623</v>
      </c>
      <c r="U68" s="5">
        <f>IF(O68&gt;P68,IF(V67*($B$6/100)&gt;=O68-P68,(O68-P68), V67*($B$6/100)), 0)</f>
        <v>0</v>
      </c>
      <c r="V68" s="5">
        <f>V67+(T68*($B$5/100))-(U68/($B$6/100))</f>
        <v>66391.673310681275</v>
      </c>
      <c r="W68" s="5">
        <f t="shared" ref="W68:W131" si="21">V68/40</f>
        <v>1659.7918327670318</v>
      </c>
    </row>
    <row r="69" spans="1:23" x14ac:dyDescent="0.25">
      <c r="A69">
        <v>7</v>
      </c>
      <c r="B69">
        <v>1200</v>
      </c>
      <c r="C69">
        <f t="shared" si="15"/>
        <v>4800</v>
      </c>
      <c r="D69">
        <f t="shared" ref="D69:D132" si="22">D68+1</f>
        <v>67</v>
      </c>
      <c r="E69" s="3">
        <v>43833</v>
      </c>
      <c r="F69" s="4">
        <v>0.75</v>
      </c>
      <c r="G69">
        <v>50</v>
      </c>
      <c r="H69">
        <v>0</v>
      </c>
      <c r="I69" s="5">
        <f t="shared" si="17"/>
        <v>7</v>
      </c>
      <c r="J69" s="22">
        <v>0</v>
      </c>
      <c r="K69">
        <v>2.3701000000000001E-4</v>
      </c>
      <c r="L69" s="5" cm="1">
        <f t="array" ref="L69">_xlfn.IFS(I69=0, 0, I69&gt;34, 0, AND(I69&gt;0, I69&lt;35), VLOOKUP(I69, $A$63:$C$96, 3))</f>
        <v>4800</v>
      </c>
      <c r="M69" s="5">
        <f t="shared" si="16"/>
        <v>0</v>
      </c>
      <c r="N69" s="5">
        <v>5840.0232219299496</v>
      </c>
      <c r="O69" s="5">
        <f t="shared" ref="O69:O132" si="23">$B$2*K69*1000</f>
        <v>6676.5717000000004</v>
      </c>
      <c r="P69" s="5">
        <f t="shared" ref="P69:P132" si="24">IF(O69&gt;=(L69+M69),L69+M69,O69)</f>
        <v>4800</v>
      </c>
      <c r="Q69" s="5">
        <f t="shared" si="18"/>
        <v>0</v>
      </c>
      <c r="R69" s="5">
        <f>IF(O69&gt;(P69+U69),O69-P69-U69, 0)</f>
        <v>0</v>
      </c>
      <c r="S69" s="5">
        <f t="shared" si="19"/>
        <v>0</v>
      </c>
      <c r="T69" s="5">
        <f t="shared" si="20"/>
        <v>0</v>
      </c>
      <c r="U69" s="5">
        <f>IF(O69&gt;P69,IF(V68*($B$6/100)&gt;=O69-P69,(O69-P69), V68*($B$6/100)), 0)</f>
        <v>1876.5717000000004</v>
      </c>
      <c r="V69" s="5">
        <f>V68+(T69*($B$5/100))-(U69/($B$6/100))</f>
        <v>63710.856596395563</v>
      </c>
      <c r="W69" s="5">
        <f t="shared" si="21"/>
        <v>1592.771414909889</v>
      </c>
    </row>
    <row r="70" spans="1:23" x14ac:dyDescent="0.25">
      <c r="A70">
        <v>8</v>
      </c>
      <c r="B70">
        <v>1790</v>
      </c>
      <c r="C70">
        <f t="shared" si="15"/>
        <v>7160</v>
      </c>
      <c r="D70">
        <f t="shared" si="22"/>
        <v>68</v>
      </c>
      <c r="E70" s="3">
        <v>43833</v>
      </c>
      <c r="F70" s="4">
        <v>0.79166666666666663</v>
      </c>
      <c r="G70">
        <v>40</v>
      </c>
      <c r="H70">
        <v>0</v>
      </c>
      <c r="I70" s="5">
        <f t="shared" si="17"/>
        <v>6</v>
      </c>
      <c r="J70" s="22">
        <v>0</v>
      </c>
      <c r="K70">
        <v>2.4484000000000002E-4</v>
      </c>
      <c r="L70" s="5" cm="1">
        <f t="array" ref="L70">_xlfn.IFS(I70=0, 0, I70&gt;34, 0, AND(I70&gt;0, I70&lt;35), VLOOKUP(I70, $A$63:$C$96, 3))</f>
        <v>2980</v>
      </c>
      <c r="M70" s="5">
        <f t="shared" si="16"/>
        <v>0</v>
      </c>
      <c r="N70" s="5">
        <v>5557.7092304714924</v>
      </c>
      <c r="O70" s="5">
        <f t="shared" si="23"/>
        <v>6897.1428000000014</v>
      </c>
      <c r="P70" s="5">
        <f t="shared" si="24"/>
        <v>2980</v>
      </c>
      <c r="Q70" s="5">
        <f t="shared" si="18"/>
        <v>0</v>
      </c>
      <c r="R70" s="5">
        <f>IF(O70&gt;(P70+U70),O70-P70-U70, 0)</f>
        <v>0</v>
      </c>
      <c r="S70" s="5">
        <f t="shared" si="19"/>
        <v>0</v>
      </c>
      <c r="T70" s="5">
        <f t="shared" si="20"/>
        <v>0</v>
      </c>
      <c r="U70" s="5">
        <f>IF(O70&gt;P70,IF(V69*($B$6/100)&gt;=O70-P70,(O70-P70), V69*($B$6/100)), 0)</f>
        <v>3917.1428000000014</v>
      </c>
      <c r="V70" s="5">
        <f>V69+(T70*($B$5/100))-(U70/($B$6/100))</f>
        <v>58114.938310681275</v>
      </c>
      <c r="W70" s="5">
        <f t="shared" si="21"/>
        <v>1452.8734577670318</v>
      </c>
    </row>
    <row r="71" spans="1:23" x14ac:dyDescent="0.25">
      <c r="A71">
        <v>9</v>
      </c>
      <c r="B71">
        <v>2450</v>
      </c>
      <c r="C71">
        <f t="shared" si="15"/>
        <v>9800</v>
      </c>
      <c r="D71">
        <f t="shared" si="22"/>
        <v>69</v>
      </c>
      <c r="E71" s="3">
        <v>43833</v>
      </c>
      <c r="F71" s="4">
        <v>0.83333333333333337</v>
      </c>
      <c r="G71">
        <v>40</v>
      </c>
      <c r="H71">
        <v>0</v>
      </c>
      <c r="I71" s="5">
        <f t="shared" si="17"/>
        <v>6</v>
      </c>
      <c r="J71" s="22">
        <v>0</v>
      </c>
      <c r="K71">
        <v>2.2802E-4</v>
      </c>
      <c r="L71" s="5" cm="1">
        <f t="array" ref="L71">_xlfn.IFS(I71=0, 0, I71&gt;34, 0, AND(I71&gt;0, I71&lt;35), VLOOKUP(I71, $A$63:$C$96, 3))</f>
        <v>2980</v>
      </c>
      <c r="M71" s="5">
        <f t="shared" si="16"/>
        <v>0</v>
      </c>
      <c r="N71" s="5">
        <v>5438.005516986007</v>
      </c>
      <c r="O71" s="5">
        <f t="shared" si="23"/>
        <v>6423.3234000000002</v>
      </c>
      <c r="P71" s="5">
        <f t="shared" si="24"/>
        <v>2980</v>
      </c>
      <c r="Q71" s="5">
        <f t="shared" si="18"/>
        <v>0</v>
      </c>
      <c r="R71" s="5">
        <f>IF(O71&gt;(P71+U71),O71-P71-U71, 0)</f>
        <v>0</v>
      </c>
      <c r="S71" s="5">
        <f t="shared" si="19"/>
        <v>0</v>
      </c>
      <c r="T71" s="5">
        <f t="shared" si="20"/>
        <v>0</v>
      </c>
      <c r="U71" s="5">
        <f>IF(O71&gt;P71,IF(V70*($B$6/100)&gt;=O71-P71,(O71-P71), V70*($B$6/100)), 0)</f>
        <v>3443.3234000000002</v>
      </c>
      <c r="V71" s="5">
        <f>V70+(T71*($B$5/100))-(U71/($B$6/100))</f>
        <v>53195.904882109848</v>
      </c>
      <c r="W71" s="5">
        <f t="shared" si="21"/>
        <v>1329.8976220527461</v>
      </c>
    </row>
    <row r="72" spans="1:23" x14ac:dyDescent="0.25">
      <c r="A72">
        <v>10</v>
      </c>
      <c r="B72">
        <v>3120</v>
      </c>
      <c r="C72">
        <f t="shared" si="15"/>
        <v>12480</v>
      </c>
      <c r="D72">
        <f t="shared" si="22"/>
        <v>70</v>
      </c>
      <c r="E72" s="3">
        <v>43833</v>
      </c>
      <c r="F72" s="4">
        <v>0.875</v>
      </c>
      <c r="G72">
        <v>30</v>
      </c>
      <c r="H72">
        <v>0</v>
      </c>
      <c r="I72" s="5">
        <f t="shared" si="17"/>
        <v>4</v>
      </c>
      <c r="J72" s="22">
        <v>0</v>
      </c>
      <c r="K72">
        <v>2.0986E-4</v>
      </c>
      <c r="L72" s="5" cm="1">
        <f t="array" ref="L72">_xlfn.IFS(I72=0, 0, I72&gt;34, 0, AND(I72&gt;0, I72&lt;35), VLOOKUP(I72, $A$63:$C$96, 3))</f>
        <v>740</v>
      </c>
      <c r="M72" s="5">
        <f t="shared" si="16"/>
        <v>0</v>
      </c>
      <c r="N72" s="5">
        <v>5072.2353137343462</v>
      </c>
      <c r="O72" s="5">
        <f t="shared" si="23"/>
        <v>5911.7561999999998</v>
      </c>
      <c r="P72" s="5">
        <f t="shared" si="24"/>
        <v>740</v>
      </c>
      <c r="Q72" s="5">
        <f t="shared" si="18"/>
        <v>0</v>
      </c>
      <c r="R72" s="5">
        <f>IF(O72&gt;(P72+U72),O72-P72-U72, 0)</f>
        <v>0</v>
      </c>
      <c r="S72" s="5">
        <f t="shared" si="19"/>
        <v>0</v>
      </c>
      <c r="T72" s="5">
        <f t="shared" si="20"/>
        <v>0</v>
      </c>
      <c r="U72" s="5">
        <f>IF(O72&gt;P72,IF(V71*($B$6/100)&gt;=O72-P72,(O72-P72), V71*($B$6/100)), 0)</f>
        <v>5171.7561999999998</v>
      </c>
      <c r="V72" s="5">
        <f>V71+(T72*($B$5/100))-(U72/($B$6/100))</f>
        <v>45807.681739252701</v>
      </c>
      <c r="W72" s="5">
        <f t="shared" si="21"/>
        <v>1145.1920434813176</v>
      </c>
    </row>
    <row r="73" spans="1:23" x14ac:dyDescent="0.25">
      <c r="A73">
        <v>11</v>
      </c>
      <c r="B73">
        <v>3660</v>
      </c>
      <c r="C73">
        <f t="shared" si="15"/>
        <v>14640</v>
      </c>
      <c r="D73">
        <f t="shared" si="22"/>
        <v>71</v>
      </c>
      <c r="E73" s="3">
        <v>43833</v>
      </c>
      <c r="F73" s="4">
        <v>0.91666666666666663</v>
      </c>
      <c r="G73">
        <v>40</v>
      </c>
      <c r="H73">
        <v>0</v>
      </c>
      <c r="I73" s="5">
        <f t="shared" si="17"/>
        <v>6</v>
      </c>
      <c r="J73" s="22">
        <v>0</v>
      </c>
      <c r="K73">
        <v>2.0010000000000001E-4</v>
      </c>
      <c r="L73" s="5" cm="1">
        <f t="array" ref="L73">_xlfn.IFS(I73=0, 0, I73&gt;34, 0, AND(I73&gt;0, I73&lt;35), VLOOKUP(I73, $A$63:$C$96, 3))</f>
        <v>2980</v>
      </c>
      <c r="M73" s="5">
        <f t="shared" si="16"/>
        <v>0</v>
      </c>
      <c r="N73" s="5">
        <v>4749.2152373446952</v>
      </c>
      <c r="O73" s="5">
        <f t="shared" si="23"/>
        <v>5636.8170000000009</v>
      </c>
      <c r="P73" s="5">
        <f t="shared" si="24"/>
        <v>2980</v>
      </c>
      <c r="Q73" s="5">
        <f t="shared" si="18"/>
        <v>0</v>
      </c>
      <c r="R73" s="5">
        <f>IF(O73&gt;(P73+U73),O73-P73-U73, 0)</f>
        <v>0</v>
      </c>
      <c r="S73" s="5">
        <f t="shared" si="19"/>
        <v>0</v>
      </c>
      <c r="T73" s="5">
        <f t="shared" si="20"/>
        <v>0</v>
      </c>
      <c r="U73" s="5">
        <f>IF(O73&gt;P73,IF(V72*($B$6/100)&gt;=O73-P73,(O73-P73), V72*($B$6/100)), 0)</f>
        <v>2656.8170000000009</v>
      </c>
      <c r="V73" s="5">
        <f>V72+(T73*($B$5/100))-(U73/($B$6/100))</f>
        <v>42012.228882109841</v>
      </c>
      <c r="W73" s="5">
        <f t="shared" si="21"/>
        <v>1050.305722052746</v>
      </c>
    </row>
    <row r="74" spans="1:23" x14ac:dyDescent="0.25">
      <c r="A74">
        <v>12</v>
      </c>
      <c r="B74">
        <v>4000</v>
      </c>
      <c r="C74">
        <f t="shared" si="15"/>
        <v>16000</v>
      </c>
      <c r="D74">
        <f t="shared" si="22"/>
        <v>72</v>
      </c>
      <c r="E74" s="3">
        <v>43833</v>
      </c>
      <c r="F74" s="4">
        <v>0.95833333333333337</v>
      </c>
      <c r="G74">
        <v>30</v>
      </c>
      <c r="H74">
        <v>0</v>
      </c>
      <c r="I74" s="5">
        <f t="shared" si="17"/>
        <v>4</v>
      </c>
      <c r="J74" s="22">
        <v>0</v>
      </c>
      <c r="K74">
        <v>1.8239999999999999E-4</v>
      </c>
      <c r="L74" s="5" cm="1">
        <f t="array" ref="L74">_xlfn.IFS(I74=0, 0, I74&gt;34, 0, AND(I74&gt;0, I74&lt;35), VLOOKUP(I74, $A$63:$C$96, 3))</f>
        <v>740</v>
      </c>
      <c r="M74" s="5">
        <f t="shared" si="16"/>
        <v>0</v>
      </c>
      <c r="N74" s="5">
        <v>4141.7856555913195</v>
      </c>
      <c r="O74" s="5">
        <f t="shared" si="23"/>
        <v>5138.2079999999996</v>
      </c>
      <c r="P74" s="5">
        <f t="shared" si="24"/>
        <v>740</v>
      </c>
      <c r="Q74" s="5">
        <f t="shared" si="18"/>
        <v>0</v>
      </c>
      <c r="R74" s="5">
        <f>IF(O74&gt;(P74+U74),O74-P74-U74, 0)</f>
        <v>0</v>
      </c>
      <c r="S74" s="5">
        <f t="shared" si="19"/>
        <v>0</v>
      </c>
      <c r="T74" s="5">
        <f t="shared" si="20"/>
        <v>0</v>
      </c>
      <c r="U74" s="5">
        <f>IF(O74&gt;P74,IF(V73*($B$6/100)&gt;=O74-P74,(O74-P74), V73*($B$6/100)), 0)</f>
        <v>4398.2079999999996</v>
      </c>
      <c r="V74" s="5">
        <f>V73+(T74*($B$5/100))-(U74/($B$6/100))</f>
        <v>35729.074596395556</v>
      </c>
      <c r="W74" s="5">
        <f t="shared" si="21"/>
        <v>893.22686490988895</v>
      </c>
    </row>
    <row r="75" spans="1:23" x14ac:dyDescent="0.25">
      <c r="A75">
        <v>13</v>
      </c>
      <c r="B75">
        <v>4150</v>
      </c>
      <c r="C75">
        <f t="shared" si="15"/>
        <v>16600</v>
      </c>
      <c r="D75">
        <f t="shared" si="22"/>
        <v>73</v>
      </c>
      <c r="E75" s="3">
        <v>43834</v>
      </c>
      <c r="F75" s="4">
        <v>0</v>
      </c>
      <c r="G75">
        <v>40</v>
      </c>
      <c r="H75">
        <v>0</v>
      </c>
      <c r="I75" s="5">
        <f t="shared" si="17"/>
        <v>6</v>
      </c>
      <c r="J75" s="22">
        <v>0</v>
      </c>
      <c r="K75">
        <v>1.5763000000000002E-4</v>
      </c>
      <c r="L75" s="5" cm="1">
        <f t="array" ref="L75">_xlfn.IFS(I75=0, 0, I75&gt;34, 0, AND(I75&gt;0, I75&lt;35), VLOOKUP(I75, $A$63:$C$96, 3))</f>
        <v>2980</v>
      </c>
      <c r="M75" s="5">
        <f t="shared" si="16"/>
        <v>0</v>
      </c>
      <c r="N75" s="5">
        <v>3333.0967900353635</v>
      </c>
      <c r="O75" s="5">
        <f t="shared" si="23"/>
        <v>4440.4371000000001</v>
      </c>
      <c r="P75" s="5">
        <f t="shared" si="24"/>
        <v>2980</v>
      </c>
      <c r="Q75" s="5">
        <f t="shared" si="18"/>
        <v>0</v>
      </c>
      <c r="R75" s="5">
        <f>IF(O75&gt;(P75+U75),O75-P75-U75, 0)</f>
        <v>0</v>
      </c>
      <c r="S75" s="5">
        <f t="shared" si="19"/>
        <v>0</v>
      </c>
      <c r="T75" s="5">
        <f t="shared" si="20"/>
        <v>0</v>
      </c>
      <c r="U75" s="5">
        <f>IF(O75&gt;P75,IF(V74*($B$6/100)&gt;=O75-P75,(O75-P75), V74*($B$6/100)), 0)</f>
        <v>1460.4371000000001</v>
      </c>
      <c r="V75" s="5">
        <f>V74+(T75*($B$5/100))-(U75/($B$6/100))</f>
        <v>33642.735882109839</v>
      </c>
      <c r="W75" s="5">
        <f t="shared" si="21"/>
        <v>841.06839705274592</v>
      </c>
    </row>
    <row r="76" spans="1:23" x14ac:dyDescent="0.25">
      <c r="A76">
        <v>14</v>
      </c>
      <c r="B76">
        <v>4200</v>
      </c>
      <c r="C76">
        <f t="shared" si="15"/>
        <v>16800</v>
      </c>
      <c r="D76">
        <f t="shared" si="22"/>
        <v>74</v>
      </c>
      <c r="E76" s="3">
        <v>43834</v>
      </c>
      <c r="F76" s="4">
        <v>4.1666666666666664E-2</v>
      </c>
      <c r="G76">
        <v>40</v>
      </c>
      <c r="H76">
        <v>0</v>
      </c>
      <c r="I76" s="5">
        <f t="shared" si="17"/>
        <v>6</v>
      </c>
      <c r="J76" s="22">
        <v>0</v>
      </c>
      <c r="K76">
        <v>1.2732999999999999E-4</v>
      </c>
      <c r="L76" s="5" cm="1">
        <f t="array" ref="L76">_xlfn.IFS(I76=0, 0, I76&gt;34, 0, AND(I76&gt;0, I76&lt;35), VLOOKUP(I76, $A$63:$C$96, 3))</f>
        <v>2980</v>
      </c>
      <c r="M76" s="5">
        <f t="shared" si="16"/>
        <v>0</v>
      </c>
      <c r="N76" s="5">
        <v>2870.8148881612237</v>
      </c>
      <c r="O76" s="5">
        <f t="shared" si="23"/>
        <v>3586.8860999999997</v>
      </c>
      <c r="P76" s="5">
        <f t="shared" si="24"/>
        <v>2980</v>
      </c>
      <c r="Q76" s="5">
        <f t="shared" si="18"/>
        <v>0</v>
      </c>
      <c r="R76" s="5">
        <f>IF(O76&gt;(P76+U76),O76-P76-U76, 0)</f>
        <v>0</v>
      </c>
      <c r="S76" s="5">
        <f t="shared" si="19"/>
        <v>0</v>
      </c>
      <c r="T76" s="5">
        <f t="shared" si="20"/>
        <v>0</v>
      </c>
      <c r="U76" s="5">
        <f>IF(O76&gt;P76,IF(V75*($B$6/100)&gt;=O76-P76,(O76-P76), V75*($B$6/100)), 0)</f>
        <v>606.88609999999971</v>
      </c>
      <c r="V76" s="5">
        <f>V75+(T76*($B$5/100))-(U76/($B$6/100))</f>
        <v>32775.755739252694</v>
      </c>
      <c r="W76" s="5">
        <f t="shared" si="21"/>
        <v>819.39389348131738</v>
      </c>
    </row>
    <row r="77" spans="1:23" x14ac:dyDescent="0.25">
      <c r="A77">
        <v>15</v>
      </c>
      <c r="B77">
        <v>4200</v>
      </c>
      <c r="C77">
        <f t="shared" si="15"/>
        <v>16800</v>
      </c>
      <c r="D77">
        <f t="shared" si="22"/>
        <v>75</v>
      </c>
      <c r="E77" s="3">
        <v>43834</v>
      </c>
      <c r="F77" s="4">
        <v>8.3333333333333329E-2</v>
      </c>
      <c r="G77">
        <v>30</v>
      </c>
      <c r="H77">
        <v>0</v>
      </c>
      <c r="I77" s="5">
        <f t="shared" si="17"/>
        <v>4</v>
      </c>
      <c r="J77" s="22">
        <v>0</v>
      </c>
      <c r="K77">
        <v>1.0093999999999999E-4</v>
      </c>
      <c r="L77" s="5" cm="1">
        <f t="array" ref="L77">_xlfn.IFS(I77=0, 0, I77&gt;34, 0, AND(I77&gt;0, I77&lt;35), VLOOKUP(I77, $A$63:$C$96, 3))</f>
        <v>740</v>
      </c>
      <c r="M77" s="5">
        <f t="shared" si="16"/>
        <v>0</v>
      </c>
      <c r="N77" s="5">
        <v>2738.3212721152699</v>
      </c>
      <c r="O77" s="5">
        <f t="shared" si="23"/>
        <v>2843.4798000000001</v>
      </c>
      <c r="P77" s="5">
        <f t="shared" si="24"/>
        <v>740</v>
      </c>
      <c r="Q77" s="5">
        <f t="shared" si="18"/>
        <v>0</v>
      </c>
      <c r="R77" s="5">
        <f>IF(O77&gt;(P77+U77),O77-P77-U77, 0)</f>
        <v>0</v>
      </c>
      <c r="S77" s="5">
        <f t="shared" si="19"/>
        <v>0</v>
      </c>
      <c r="T77" s="5">
        <f t="shared" si="20"/>
        <v>0</v>
      </c>
      <c r="U77" s="5">
        <f>IF(O77&gt;P77,IF(V76*($B$6/100)&gt;=O77-P77,(O77-P77), V76*($B$6/100)), 0)</f>
        <v>2103.4798000000001</v>
      </c>
      <c r="V77" s="5">
        <f>V76+(T77*($B$5/100))-(U77/($B$6/100))</f>
        <v>29770.784596395551</v>
      </c>
      <c r="W77" s="5">
        <f t="shared" si="21"/>
        <v>744.26961490988879</v>
      </c>
    </row>
    <row r="78" spans="1:23" x14ac:dyDescent="0.25">
      <c r="A78">
        <v>16</v>
      </c>
      <c r="B78">
        <v>4200</v>
      </c>
      <c r="C78">
        <f t="shared" si="15"/>
        <v>16800</v>
      </c>
      <c r="D78">
        <f t="shared" si="22"/>
        <v>76</v>
      </c>
      <c r="E78" s="3">
        <v>43834</v>
      </c>
      <c r="F78" s="4">
        <v>0.125</v>
      </c>
      <c r="G78">
        <v>40</v>
      </c>
      <c r="H78">
        <v>0</v>
      </c>
      <c r="I78" s="5">
        <f t="shared" si="17"/>
        <v>6</v>
      </c>
      <c r="J78" s="22">
        <v>0</v>
      </c>
      <c r="K78">
        <v>8.562000000000001E-5</v>
      </c>
      <c r="L78" s="5" cm="1">
        <f t="array" ref="L78">_xlfn.IFS(I78=0, 0, I78&gt;34, 0, AND(I78&gt;0, I78&lt;35), VLOOKUP(I78, $A$63:$C$96, 3))</f>
        <v>2980</v>
      </c>
      <c r="M78" s="5">
        <f t="shared" si="16"/>
        <v>0</v>
      </c>
      <c r="N78" s="5">
        <v>2749.581130854096</v>
      </c>
      <c r="O78" s="5">
        <f t="shared" si="23"/>
        <v>2411.9154000000003</v>
      </c>
      <c r="P78" s="5">
        <f t="shared" si="24"/>
        <v>2411.9154000000003</v>
      </c>
      <c r="Q78" s="5">
        <f t="shared" si="18"/>
        <v>487.20077413479089</v>
      </c>
      <c r="R78" s="5">
        <f>IF(O78&gt;(P78+U78),O78-P78-U78, 0)</f>
        <v>0</v>
      </c>
      <c r="S78" s="5">
        <f t="shared" si="19"/>
        <v>80.883825865208792</v>
      </c>
      <c r="T78" s="5">
        <f t="shared" si="20"/>
        <v>487.20077413479089</v>
      </c>
      <c r="U78" s="5">
        <f>IF(O78&gt;P78,IF(V77*($B$6/100)&gt;=O78-P78,(O78-P78), V77*($B$6/100)), 0)</f>
        <v>0</v>
      </c>
      <c r="V78" s="5">
        <f>V77+(T78*($B$5/100))-(U78/($B$6/100))</f>
        <v>30111.825138289903</v>
      </c>
      <c r="W78" s="5">
        <f t="shared" si="21"/>
        <v>752.79562845724763</v>
      </c>
    </row>
    <row r="79" spans="1:23" x14ac:dyDescent="0.25">
      <c r="A79">
        <v>17</v>
      </c>
      <c r="B79">
        <v>4200</v>
      </c>
      <c r="C79">
        <f t="shared" si="15"/>
        <v>16800</v>
      </c>
      <c r="D79">
        <f t="shared" si="22"/>
        <v>77</v>
      </c>
      <c r="E79" s="3">
        <v>43834</v>
      </c>
      <c r="F79" s="4">
        <v>0.16666666666666666</v>
      </c>
      <c r="G79">
        <v>40</v>
      </c>
      <c r="H79">
        <v>0</v>
      </c>
      <c r="I79" s="5">
        <f t="shared" si="17"/>
        <v>6</v>
      </c>
      <c r="J79" s="22">
        <v>0</v>
      </c>
      <c r="K79">
        <v>7.8360000000000002E-5</v>
      </c>
      <c r="L79" s="5" cm="1">
        <f t="array" ref="L79">_xlfn.IFS(I79=0, 0, I79&gt;34, 0, AND(I79&gt;0, I79&lt;35), VLOOKUP(I79, $A$63:$C$96, 3))</f>
        <v>2980</v>
      </c>
      <c r="M79" s="5">
        <f t="shared" si="16"/>
        <v>0</v>
      </c>
      <c r="N79" s="5">
        <v>2807.6927906474966</v>
      </c>
      <c r="O79" s="5">
        <f t="shared" si="23"/>
        <v>2207.4012000000002</v>
      </c>
      <c r="P79" s="5">
        <f t="shared" si="24"/>
        <v>2207.4012000000002</v>
      </c>
      <c r="Q79" s="5">
        <f t="shared" si="18"/>
        <v>487.20077413479089</v>
      </c>
      <c r="R79" s="5">
        <f>IF(O79&gt;(P79+U79),O79-P79-U79, 0)</f>
        <v>0</v>
      </c>
      <c r="S79" s="5">
        <f t="shared" si="19"/>
        <v>285.39802586520887</v>
      </c>
      <c r="T79" s="5">
        <f t="shared" si="20"/>
        <v>487.20077413479089</v>
      </c>
      <c r="U79" s="5">
        <f>IF(O79&gt;P79,IF(V78*($B$6/100)&gt;=O79-P79,(O79-P79), V78*($B$6/100)), 0)</f>
        <v>0</v>
      </c>
      <c r="V79" s="5">
        <f>V78+(T79*($B$5/100))-(U79/($B$6/100))</f>
        <v>30452.865680184255</v>
      </c>
      <c r="W79" s="5">
        <f t="shared" si="21"/>
        <v>761.32164200460636</v>
      </c>
    </row>
    <row r="80" spans="1:23" x14ac:dyDescent="0.25">
      <c r="A80">
        <v>18</v>
      </c>
      <c r="B80">
        <v>4200</v>
      </c>
      <c r="C80">
        <f t="shared" si="15"/>
        <v>16800</v>
      </c>
      <c r="D80">
        <f t="shared" si="22"/>
        <v>78</v>
      </c>
      <c r="E80" s="3">
        <v>43834</v>
      </c>
      <c r="F80" s="4">
        <v>0.20833333333333334</v>
      </c>
      <c r="G80">
        <v>40</v>
      </c>
      <c r="H80">
        <v>0</v>
      </c>
      <c r="I80" s="5">
        <f t="shared" si="17"/>
        <v>6</v>
      </c>
      <c r="J80" s="22">
        <v>0</v>
      </c>
      <c r="K80">
        <v>7.5790000000000005E-5</v>
      </c>
      <c r="L80" s="5" cm="1">
        <f t="array" ref="L80">_xlfn.IFS(I80=0, 0, I80&gt;34, 0, AND(I80&gt;0, I80&lt;35), VLOOKUP(I80, $A$63:$C$96, 3))</f>
        <v>2980</v>
      </c>
      <c r="M80" s="5">
        <f t="shared" si="16"/>
        <v>0</v>
      </c>
      <c r="N80" s="5">
        <v>2939.7947945685892</v>
      </c>
      <c r="O80" s="5">
        <f t="shared" si="23"/>
        <v>2135.0043000000005</v>
      </c>
      <c r="P80" s="5">
        <f t="shared" si="24"/>
        <v>2135.0043000000005</v>
      </c>
      <c r="Q80" s="5">
        <f t="shared" si="18"/>
        <v>487.20077413479089</v>
      </c>
      <c r="R80" s="5">
        <f>IF(O80&gt;(P80+U80),O80-P80-U80, 0)</f>
        <v>0</v>
      </c>
      <c r="S80" s="5">
        <f t="shared" si="19"/>
        <v>357.7949258652086</v>
      </c>
      <c r="T80" s="5">
        <f t="shared" si="20"/>
        <v>487.20077413479089</v>
      </c>
      <c r="U80" s="5">
        <f>IF(O80&gt;P80,IF(V79*($B$6/100)&gt;=O80-P80,(O80-P80), V79*($B$6/100)), 0)</f>
        <v>0</v>
      </c>
      <c r="V80" s="5">
        <f>V79+(T80*($B$5/100))-(U80/($B$6/100))</f>
        <v>30793.906222078607</v>
      </c>
      <c r="W80" s="5">
        <f t="shared" si="21"/>
        <v>769.8476555519652</v>
      </c>
    </row>
    <row r="81" spans="1:23" x14ac:dyDescent="0.25">
      <c r="A81">
        <v>19</v>
      </c>
      <c r="B81">
        <v>4200</v>
      </c>
      <c r="C81">
        <f t="shared" si="15"/>
        <v>16800</v>
      </c>
      <c r="D81">
        <f t="shared" si="22"/>
        <v>79</v>
      </c>
      <c r="E81" s="3">
        <v>43834</v>
      </c>
      <c r="F81" s="4">
        <v>0.25</v>
      </c>
      <c r="G81">
        <v>50</v>
      </c>
      <c r="H81">
        <v>0</v>
      </c>
      <c r="I81" s="5">
        <f t="shared" si="17"/>
        <v>7</v>
      </c>
      <c r="J81" s="22">
        <v>0</v>
      </c>
      <c r="K81">
        <v>7.7970000000000001E-5</v>
      </c>
      <c r="L81" s="5" cm="1">
        <f t="array" ref="L81">_xlfn.IFS(I81=0, 0, I81&gt;34, 0, AND(I81&gt;0, I81&lt;35), VLOOKUP(I81, $A$63:$C$96, 3))</f>
        <v>4800</v>
      </c>
      <c r="M81" s="5">
        <f t="shared" si="16"/>
        <v>0</v>
      </c>
      <c r="N81" s="5">
        <v>3355.7413756982673</v>
      </c>
      <c r="O81" s="5">
        <f t="shared" si="23"/>
        <v>2196.4149000000002</v>
      </c>
      <c r="P81" s="5">
        <f t="shared" si="24"/>
        <v>2196.4149000000002</v>
      </c>
      <c r="Q81" s="5">
        <f t="shared" si="18"/>
        <v>487.20077413479089</v>
      </c>
      <c r="R81" s="5">
        <f>IF(O81&gt;(P81+U81),O81-P81-U81, 0)</f>
        <v>0</v>
      </c>
      <c r="S81" s="5">
        <f t="shared" si="19"/>
        <v>1723.5001415093784</v>
      </c>
      <c r="T81" s="5">
        <f t="shared" si="20"/>
        <v>880.08495849062137</v>
      </c>
      <c r="U81" s="5">
        <f>IF(O81&gt;P81,IF(V80*($B$6/100)&gt;=O81-P81,(O81-P81), V80*($B$6/100)), 0)</f>
        <v>0</v>
      </c>
      <c r="V81" s="5">
        <f>V80+(T81*($B$5/100))-(U81/($B$6/100))</f>
        <v>31409.965693022041</v>
      </c>
      <c r="W81" s="5">
        <f t="shared" si="21"/>
        <v>785.24914232555102</v>
      </c>
    </row>
    <row r="82" spans="1:23" x14ac:dyDescent="0.25">
      <c r="A82">
        <v>20</v>
      </c>
      <c r="B82">
        <v>4200</v>
      </c>
      <c r="C82">
        <f t="shared" si="15"/>
        <v>16800</v>
      </c>
      <c r="D82">
        <f t="shared" si="22"/>
        <v>80</v>
      </c>
      <c r="E82" s="3">
        <v>43834</v>
      </c>
      <c r="F82" s="4">
        <v>0.29166666666666669</v>
      </c>
      <c r="G82">
        <v>50</v>
      </c>
      <c r="H82">
        <v>0</v>
      </c>
      <c r="I82" s="5">
        <f t="shared" si="17"/>
        <v>7</v>
      </c>
      <c r="J82" s="22">
        <v>0</v>
      </c>
      <c r="K82">
        <v>8.5699999999999996E-5</v>
      </c>
      <c r="L82" s="5" cm="1">
        <f t="array" ref="L82">_xlfn.IFS(I82=0, 0, I82&gt;34, 0, AND(I82&gt;0, I82&lt;35), VLOOKUP(I82, $A$63:$C$96, 3))</f>
        <v>4800</v>
      </c>
      <c r="M82" s="5">
        <f t="shared" si="16"/>
        <v>0</v>
      </c>
      <c r="N82" s="5">
        <v>4297.9456452082559</v>
      </c>
      <c r="O82" s="5">
        <f t="shared" si="23"/>
        <v>2414.1689999999999</v>
      </c>
      <c r="P82" s="5">
        <f t="shared" si="24"/>
        <v>2414.1689999999999</v>
      </c>
      <c r="Q82" s="5">
        <f t="shared" si="18"/>
        <v>487.20077413479089</v>
      </c>
      <c r="R82" s="5">
        <f>IF(O82&gt;(P82+U82),O82-P82-U82, 0)</f>
        <v>0</v>
      </c>
      <c r="S82" s="5">
        <f t="shared" si="19"/>
        <v>1898.6302258652092</v>
      </c>
      <c r="T82" s="5">
        <f t="shared" si="20"/>
        <v>487.20077413479089</v>
      </c>
      <c r="U82" s="5">
        <f>IF(O82&gt;P82,IF(V81*($B$6/100)&gt;=O82-P82,(O82-P82), V81*($B$6/100)), 0)</f>
        <v>0</v>
      </c>
      <c r="V82" s="5">
        <f>V81+(T82*($B$5/100))-(U82/($B$6/100))</f>
        <v>31751.006234916393</v>
      </c>
      <c r="W82" s="5">
        <f t="shared" si="21"/>
        <v>793.77515587290986</v>
      </c>
    </row>
    <row r="83" spans="1:23" x14ac:dyDescent="0.25">
      <c r="A83">
        <v>21</v>
      </c>
      <c r="B83">
        <v>4200</v>
      </c>
      <c r="C83">
        <f t="shared" si="15"/>
        <v>16800</v>
      </c>
      <c r="D83">
        <f t="shared" si="22"/>
        <v>81</v>
      </c>
      <c r="E83" s="3">
        <v>43834</v>
      </c>
      <c r="F83" s="4">
        <v>0.33333333333333331</v>
      </c>
      <c r="G83">
        <v>50</v>
      </c>
      <c r="H83">
        <v>0</v>
      </c>
      <c r="I83" s="5">
        <f t="shared" si="17"/>
        <v>7</v>
      </c>
      <c r="J83" s="22">
        <v>0</v>
      </c>
      <c r="K83">
        <v>1.0222000000000001E-4</v>
      </c>
      <c r="L83" s="5" cm="1">
        <f t="array" ref="L83">_xlfn.IFS(I83=0, 0, I83&gt;34, 0, AND(I83&gt;0, I83&lt;35), VLOOKUP(I83, $A$63:$C$96, 3))</f>
        <v>4800</v>
      </c>
      <c r="M83" s="5">
        <f t="shared" si="16"/>
        <v>0</v>
      </c>
      <c r="N83" s="5">
        <v>5524.1622960109071</v>
      </c>
      <c r="O83" s="5">
        <f t="shared" si="23"/>
        <v>2879.5374000000002</v>
      </c>
      <c r="P83" s="5">
        <f t="shared" si="24"/>
        <v>2879.5374000000002</v>
      </c>
      <c r="Q83" s="5">
        <f t="shared" si="18"/>
        <v>487.20077413479089</v>
      </c>
      <c r="R83" s="5">
        <f>IF(O83&gt;(P83+U83),O83-P83-U83, 0)</f>
        <v>0</v>
      </c>
      <c r="S83" s="5">
        <f t="shared" si="19"/>
        <v>1433.2618258652089</v>
      </c>
      <c r="T83" s="5">
        <f t="shared" si="20"/>
        <v>487.20077413479089</v>
      </c>
      <c r="U83" s="5">
        <f>IF(O83&gt;P83,IF(V82*($B$6/100)&gt;=O83-P83,(O83-P83), V82*($B$6/100)), 0)</f>
        <v>0</v>
      </c>
      <c r="V83" s="5">
        <f>V82+(T83*($B$5/100))-(U83/($B$6/100))</f>
        <v>32092.046776810745</v>
      </c>
      <c r="W83" s="5">
        <f t="shared" si="21"/>
        <v>802.30116942026859</v>
      </c>
    </row>
    <row r="84" spans="1:23" x14ac:dyDescent="0.25">
      <c r="A84">
        <v>22</v>
      </c>
      <c r="B84">
        <v>4200</v>
      </c>
      <c r="C84">
        <f t="shared" si="15"/>
        <v>16800</v>
      </c>
      <c r="D84">
        <f t="shared" si="22"/>
        <v>82</v>
      </c>
      <c r="E84" s="3">
        <v>43834</v>
      </c>
      <c r="F84" s="4">
        <v>0.375</v>
      </c>
      <c r="G84">
        <v>40</v>
      </c>
      <c r="H84">
        <v>0</v>
      </c>
      <c r="I84" s="5">
        <f t="shared" si="17"/>
        <v>6</v>
      </c>
      <c r="J84" s="22">
        <v>1.7321330476138631E-5</v>
      </c>
      <c r="K84">
        <v>1.3264E-4</v>
      </c>
      <c r="L84" s="5" cm="1">
        <f t="array" ref="L84">_xlfn.IFS(I84=0, 0, I84&gt;34, 0, AND(I84&gt;0, I84&lt;35), VLOOKUP(I84, $A$63:$C$96, 3))</f>
        <v>2980</v>
      </c>
      <c r="M84" s="5">
        <f t="shared" si="16"/>
        <v>82.276319761658499</v>
      </c>
      <c r="N84" s="5">
        <v>6540.7243062746948</v>
      </c>
      <c r="O84" s="5">
        <f t="shared" si="23"/>
        <v>3736.4688000000001</v>
      </c>
      <c r="P84" s="5">
        <f t="shared" si="24"/>
        <v>3062.2763197616587</v>
      </c>
      <c r="Q84" s="5">
        <f t="shared" si="18"/>
        <v>0</v>
      </c>
      <c r="R84" s="5">
        <f>IF(O84&gt;(P84+U84),O84-P84-U84, 0)</f>
        <v>0</v>
      </c>
      <c r="S84" s="5">
        <f t="shared" si="19"/>
        <v>0</v>
      </c>
      <c r="T84" s="5">
        <f t="shared" si="20"/>
        <v>0</v>
      </c>
      <c r="U84" s="5">
        <f>IF(O84&gt;P84,IF(V83*($B$6/100)&gt;=O84-P84,(O84-P84), V83*($B$6/100)), 0)</f>
        <v>674.19248023834143</v>
      </c>
      <c r="V84" s="5">
        <f>V83+(T84*($B$5/100))-(U84/($B$6/100))</f>
        <v>31128.914662184543</v>
      </c>
      <c r="W84" s="5">
        <f t="shared" si="21"/>
        <v>778.22286655461357</v>
      </c>
    </row>
    <row r="85" spans="1:23" x14ac:dyDescent="0.25">
      <c r="A85">
        <v>23</v>
      </c>
      <c r="B85">
        <v>4200</v>
      </c>
      <c r="C85">
        <f t="shared" si="15"/>
        <v>16800</v>
      </c>
      <c r="D85">
        <f t="shared" si="22"/>
        <v>83</v>
      </c>
      <c r="E85" s="3">
        <v>43834</v>
      </c>
      <c r="F85" s="4">
        <v>0.41666666666666669</v>
      </c>
      <c r="G85">
        <v>50</v>
      </c>
      <c r="H85">
        <v>0</v>
      </c>
      <c r="I85" s="5">
        <f t="shared" si="17"/>
        <v>7</v>
      </c>
      <c r="J85" s="22">
        <v>3.4642660952277262E-5</v>
      </c>
      <c r="K85">
        <v>1.6326000000000001E-4</v>
      </c>
      <c r="L85" s="5" cm="1">
        <f t="array" ref="L85">_xlfn.IFS(I85=0, 0, I85&gt;34, 0, AND(I85&gt;0, I85&lt;35), VLOOKUP(I85, $A$63:$C$96, 3))</f>
        <v>4800</v>
      </c>
      <c r="M85" s="5">
        <f t="shared" si="16"/>
        <v>164.552639523317</v>
      </c>
      <c r="N85" s="5">
        <v>7115.1856068336983</v>
      </c>
      <c r="O85" s="5">
        <f t="shared" si="23"/>
        <v>4599.0342000000001</v>
      </c>
      <c r="P85" s="5">
        <f t="shared" si="24"/>
        <v>4599.0342000000001</v>
      </c>
      <c r="Q85" s="5">
        <f t="shared" si="18"/>
        <v>365.51843952331728</v>
      </c>
      <c r="R85" s="5">
        <f>IF(O85&gt;(P85+U85),O85-P85-U85, 0)</f>
        <v>0</v>
      </c>
      <c r="S85" s="5">
        <f t="shared" si="19"/>
        <v>0</v>
      </c>
      <c r="T85" s="5">
        <f t="shared" si="20"/>
        <v>365.51843952331728</v>
      </c>
      <c r="U85" s="5">
        <f>IF(O85&gt;P85,IF(V84*($B$6/100)&gt;=O85-P85,(O85-P85), V84*($B$6/100)), 0)</f>
        <v>0</v>
      </c>
      <c r="V85" s="5">
        <f>V84+(T85*($B$5/100))-(U85/($B$6/100))</f>
        <v>31384.777569850867</v>
      </c>
      <c r="W85" s="5">
        <f t="shared" si="21"/>
        <v>784.61943924627167</v>
      </c>
    </row>
    <row r="86" spans="1:23" x14ac:dyDescent="0.25">
      <c r="A86">
        <v>24</v>
      </c>
      <c r="B86">
        <v>4200</v>
      </c>
      <c r="C86">
        <f t="shared" si="15"/>
        <v>16800</v>
      </c>
      <c r="D86">
        <f t="shared" si="22"/>
        <v>84</v>
      </c>
      <c r="E86" s="3">
        <v>43834</v>
      </c>
      <c r="F86" s="4">
        <v>0.45833333333333331</v>
      </c>
      <c r="G86">
        <v>50</v>
      </c>
      <c r="H86">
        <v>0</v>
      </c>
      <c r="I86" s="5">
        <f t="shared" si="17"/>
        <v>7</v>
      </c>
      <c r="J86" s="22">
        <v>4.2066088299193817E-5</v>
      </c>
      <c r="K86">
        <v>1.7014000000000002E-4</v>
      </c>
      <c r="L86" s="5" cm="1">
        <f t="array" ref="L86">_xlfn.IFS(I86=0, 0, I86&gt;34, 0, AND(I86&gt;0, I86&lt;35), VLOOKUP(I86, $A$63:$C$96, 3))</f>
        <v>4800</v>
      </c>
      <c r="M86" s="5">
        <f t="shared" si="16"/>
        <v>199.81391942117062</v>
      </c>
      <c r="N86" s="5">
        <v>6663.2681490204704</v>
      </c>
      <c r="O86" s="5">
        <f t="shared" si="23"/>
        <v>4792.8438000000006</v>
      </c>
      <c r="P86" s="5">
        <f t="shared" si="24"/>
        <v>4792.8438000000006</v>
      </c>
      <c r="Q86" s="5">
        <f t="shared" si="18"/>
        <v>206.97011942117024</v>
      </c>
      <c r="R86" s="5">
        <f>IF(O86&gt;(P86+U86),O86-P86-U86, 0)</f>
        <v>0</v>
      </c>
      <c r="S86" s="5">
        <f t="shared" si="19"/>
        <v>0</v>
      </c>
      <c r="T86" s="5">
        <f t="shared" si="20"/>
        <v>206.97011942117024</v>
      </c>
      <c r="U86" s="5">
        <f>IF(O86&gt;P86,IF(V85*($B$6/100)&gt;=O86-P86,(O86-P86), V85*($B$6/100)), 0)</f>
        <v>0</v>
      </c>
      <c r="V86" s="5">
        <f>V85+(T86*($B$5/100))-(U86/($B$6/100))</f>
        <v>31529.656653445687</v>
      </c>
      <c r="W86" s="5">
        <f t="shared" si="21"/>
        <v>788.24141633614215</v>
      </c>
    </row>
    <row r="87" spans="1:23" x14ac:dyDescent="0.25">
      <c r="A87">
        <v>25</v>
      </c>
      <c r="B87">
        <v>4200</v>
      </c>
      <c r="C87">
        <f t="shared" si="15"/>
        <v>16800</v>
      </c>
      <c r="D87">
        <f t="shared" si="22"/>
        <v>85</v>
      </c>
      <c r="E87" s="3">
        <v>43834</v>
      </c>
      <c r="F87" s="4">
        <v>0.5</v>
      </c>
      <c r="G87">
        <v>70</v>
      </c>
      <c r="H87">
        <v>0</v>
      </c>
      <c r="I87" s="5">
        <f t="shared" si="17"/>
        <v>10</v>
      </c>
      <c r="J87" s="22">
        <v>3.711713673458278E-5</v>
      </c>
      <c r="K87">
        <v>1.7589E-4</v>
      </c>
      <c r="L87" s="5" cm="1">
        <f t="array" ref="L87">_xlfn.IFS(I87=0, 0, I87&gt;34, 0, AND(I87&gt;0, I87&lt;35), VLOOKUP(I87, $A$63:$C$96, 3))</f>
        <v>12480</v>
      </c>
      <c r="M87" s="5">
        <f t="shared" si="16"/>
        <v>176.30639948926822</v>
      </c>
      <c r="N87" s="5">
        <v>6312.7267455321089</v>
      </c>
      <c r="O87" s="5">
        <f t="shared" si="23"/>
        <v>4954.8212999999996</v>
      </c>
      <c r="P87" s="5">
        <f t="shared" si="24"/>
        <v>4954.8212999999996</v>
      </c>
      <c r="Q87" s="5">
        <f t="shared" si="18"/>
        <v>487.20077413479089</v>
      </c>
      <c r="R87" s="5">
        <f>IF(O87&gt;(P87+U87),O87-P87-U87, 0)</f>
        <v>0</v>
      </c>
      <c r="S87" s="5">
        <f t="shared" si="19"/>
        <v>3242.200223779374</v>
      </c>
      <c r="T87" s="5">
        <f t="shared" si="20"/>
        <v>4459.2848757098955</v>
      </c>
      <c r="U87" s="5">
        <f>IF(O87&gt;P87,IF(V86*($B$6/100)&gt;=O87-P87,(O87-P87), V86*($B$6/100)), 0)</f>
        <v>0</v>
      </c>
      <c r="V87" s="5">
        <f>V86+(T87*($B$5/100))-(U87/($B$6/100))</f>
        <v>34651.156066442614</v>
      </c>
      <c r="W87" s="5">
        <f t="shared" si="21"/>
        <v>866.27890166106533</v>
      </c>
    </row>
    <row r="88" spans="1:23" x14ac:dyDescent="0.25">
      <c r="A88">
        <v>26</v>
      </c>
      <c r="B88">
        <v>4200</v>
      </c>
      <c r="C88">
        <f t="shared" si="15"/>
        <v>16800</v>
      </c>
      <c r="D88">
        <f t="shared" si="22"/>
        <v>86</v>
      </c>
      <c r="E88" s="3">
        <v>43834</v>
      </c>
      <c r="F88" s="4">
        <v>0.54166666666666663</v>
      </c>
      <c r="G88">
        <v>70</v>
      </c>
      <c r="H88">
        <v>0</v>
      </c>
      <c r="I88" s="5">
        <f t="shared" si="17"/>
        <v>10</v>
      </c>
      <c r="J88" s="22">
        <v>2.7219233605360704E-5</v>
      </c>
      <c r="K88">
        <v>1.8403000000000001E-4</v>
      </c>
      <c r="L88" s="5" cm="1">
        <f t="array" ref="L88">_xlfn.IFS(I88=0, 0, I88&gt;34, 0, AND(I88&gt;0, I88&lt;35), VLOOKUP(I88, $A$63:$C$96, 3))</f>
        <v>12480</v>
      </c>
      <c r="M88" s="5">
        <f t="shared" si="16"/>
        <v>129.29135962546334</v>
      </c>
      <c r="N88" s="5">
        <v>6004.6559966665354</v>
      </c>
      <c r="O88" s="5">
        <f t="shared" si="23"/>
        <v>5184.1251000000002</v>
      </c>
      <c r="P88" s="5">
        <f t="shared" si="24"/>
        <v>5184.1251000000002</v>
      </c>
      <c r="Q88" s="5">
        <f t="shared" si="18"/>
        <v>487.20077413479089</v>
      </c>
      <c r="R88" s="5">
        <f>IF(O88&gt;(P88+U88),O88-P88-U88, 0)</f>
        <v>0</v>
      </c>
      <c r="S88" s="5">
        <f t="shared" si="19"/>
        <v>3083.9758793439414</v>
      </c>
      <c r="T88" s="5">
        <f t="shared" si="20"/>
        <v>4341.1903802815223</v>
      </c>
      <c r="U88" s="5">
        <f>IF(O88&gt;P88,IF(V87*($B$6/100)&gt;=O88-P88,(O88-P88), V87*($B$6/100)), 0)</f>
        <v>0</v>
      </c>
      <c r="V88" s="5">
        <f>V87+(T88*($B$5/100))-(U88/($B$6/100))</f>
        <v>37689.989332639678</v>
      </c>
      <c r="W88" s="5">
        <f t="shared" si="21"/>
        <v>942.24973331599199</v>
      </c>
    </row>
    <row r="89" spans="1:23" x14ac:dyDescent="0.25">
      <c r="A89">
        <v>27</v>
      </c>
      <c r="B89">
        <v>4200</v>
      </c>
      <c r="C89">
        <f t="shared" si="15"/>
        <v>16800</v>
      </c>
      <c r="D89">
        <f t="shared" si="22"/>
        <v>87</v>
      </c>
      <c r="E89" s="3">
        <v>43834</v>
      </c>
      <c r="F89" s="4">
        <v>0.58333333333333337</v>
      </c>
      <c r="G89">
        <v>60</v>
      </c>
      <c r="H89">
        <v>0</v>
      </c>
      <c r="I89" s="5">
        <f t="shared" si="17"/>
        <v>8</v>
      </c>
      <c r="J89" s="22">
        <v>3.2168185169971744E-5</v>
      </c>
      <c r="K89">
        <v>1.7638000000000002E-4</v>
      </c>
      <c r="L89" s="5" cm="1">
        <f t="array" ref="L89">_xlfn.IFS(I89=0, 0, I89&gt;34, 0, AND(I89&gt;0, I89&lt;35), VLOOKUP(I89, $A$63:$C$96, 3))</f>
        <v>7160</v>
      </c>
      <c r="M89" s="5">
        <f t="shared" si="16"/>
        <v>152.79887955736578</v>
      </c>
      <c r="N89" s="5">
        <v>5789.3878755513615</v>
      </c>
      <c r="O89" s="5">
        <f t="shared" si="23"/>
        <v>4968.6246000000001</v>
      </c>
      <c r="P89" s="5">
        <f t="shared" si="24"/>
        <v>4968.6246000000001</v>
      </c>
      <c r="Q89" s="5">
        <f t="shared" si="18"/>
        <v>487.20077413479089</v>
      </c>
      <c r="R89" s="5">
        <f>IF(O89&gt;(P89+U89),O89-P89-U89, 0)</f>
        <v>0</v>
      </c>
      <c r="S89" s="5">
        <f t="shared" si="19"/>
        <v>1856.9735054225746</v>
      </c>
      <c r="T89" s="5">
        <f t="shared" si="20"/>
        <v>487.20077413479089</v>
      </c>
      <c r="U89" s="5">
        <f>IF(O89&gt;P89,IF(V88*($B$6/100)&gt;=O89-P89,(O89-P89), V88*($B$6/100)), 0)</f>
        <v>0</v>
      </c>
      <c r="V89" s="5">
        <f>V88+(T89*($B$5/100))-(U89/($B$6/100))</f>
        <v>38031.029874534033</v>
      </c>
      <c r="W89" s="5">
        <f t="shared" si="21"/>
        <v>950.77574686335083</v>
      </c>
    </row>
    <row r="90" spans="1:23" x14ac:dyDescent="0.25">
      <c r="A90">
        <v>28</v>
      </c>
      <c r="B90">
        <v>4200</v>
      </c>
      <c r="C90">
        <f t="shared" si="15"/>
        <v>16800</v>
      </c>
      <c r="D90">
        <f t="shared" si="22"/>
        <v>88</v>
      </c>
      <c r="E90" s="3">
        <v>43834</v>
      </c>
      <c r="F90" s="4">
        <v>0.625</v>
      </c>
      <c r="G90">
        <v>70</v>
      </c>
      <c r="H90">
        <v>5</v>
      </c>
      <c r="I90" s="5">
        <f t="shared" si="17"/>
        <v>10</v>
      </c>
      <c r="J90" s="22">
        <v>3.2168185169971744E-5</v>
      </c>
      <c r="K90">
        <v>1.6942000000000001E-4</v>
      </c>
      <c r="L90" s="5" cm="1">
        <f t="array" ref="L90">_xlfn.IFS(I90=0, 0, I90&gt;34, 0, AND(I90&gt;0, I90&lt;35), VLOOKUP(I90, $A$63:$C$96, 3))</f>
        <v>12480</v>
      </c>
      <c r="M90" s="5">
        <f t="shared" si="16"/>
        <v>152.79887955736578</v>
      </c>
      <c r="N90" s="5">
        <v>5507.0713064226984</v>
      </c>
      <c r="O90" s="5">
        <f t="shared" si="23"/>
        <v>4772.5614000000005</v>
      </c>
      <c r="P90" s="5">
        <f t="shared" si="24"/>
        <v>4772.5614000000005</v>
      </c>
      <c r="Q90" s="5">
        <f t="shared" si="18"/>
        <v>487.20077413479089</v>
      </c>
      <c r="R90" s="5">
        <f>IF(O90&gt;(P90+U90),O90-P90-U90, 0)</f>
        <v>0</v>
      </c>
      <c r="S90" s="5">
        <f t="shared" si="19"/>
        <v>2828.417661938196</v>
      </c>
      <c r="T90" s="5">
        <f t="shared" si="20"/>
        <v>5031.819817619169</v>
      </c>
      <c r="U90" s="5">
        <f>IF(O90&gt;P90,IF(V89*($B$6/100)&gt;=O90-P90,(O90-P90), V89*($B$6/100)), 0)</f>
        <v>0</v>
      </c>
      <c r="V90" s="5">
        <f>V89+(T90*($B$5/100))-(U90/($B$6/100))</f>
        <v>41553.303746867452</v>
      </c>
      <c r="W90" s="5">
        <f t="shared" si="21"/>
        <v>1038.8325936716863</v>
      </c>
    </row>
    <row r="91" spans="1:23" x14ac:dyDescent="0.25">
      <c r="A91">
        <v>29</v>
      </c>
      <c r="B91">
        <v>4200</v>
      </c>
      <c r="C91">
        <f t="shared" si="15"/>
        <v>16800</v>
      </c>
      <c r="D91">
        <f t="shared" si="22"/>
        <v>89</v>
      </c>
      <c r="E91" s="3">
        <v>43834</v>
      </c>
      <c r="F91" s="4">
        <v>0.66666666666666663</v>
      </c>
      <c r="G91">
        <v>50</v>
      </c>
      <c r="H91">
        <v>0</v>
      </c>
      <c r="I91" s="5">
        <f t="shared" si="17"/>
        <v>7</v>
      </c>
      <c r="J91" s="22">
        <v>2.4744757823055187E-6</v>
      </c>
      <c r="K91">
        <v>1.7522999999999999E-4</v>
      </c>
      <c r="L91" s="5" cm="1">
        <f t="array" ref="L91">_xlfn.IFS(I91=0, 0, I91&gt;34, 0, AND(I91&gt;0, I91&lt;35), VLOOKUP(I91, $A$63:$C$96, 3))</f>
        <v>4800</v>
      </c>
      <c r="M91" s="5">
        <f t="shared" si="16"/>
        <v>11.753759965951215</v>
      </c>
      <c r="N91" s="5">
        <v>5388.8920770780178</v>
      </c>
      <c r="O91" s="5">
        <f t="shared" si="23"/>
        <v>4936.2290999999996</v>
      </c>
      <c r="P91" s="5">
        <f t="shared" si="24"/>
        <v>4811.7537599659508</v>
      </c>
      <c r="Q91" s="5">
        <f t="shared" si="18"/>
        <v>0</v>
      </c>
      <c r="R91" s="5">
        <f>IF(O91&gt;(P91+U91),O91-P91-U91, 0)</f>
        <v>0</v>
      </c>
      <c r="S91" s="5">
        <f t="shared" si="19"/>
        <v>0</v>
      </c>
      <c r="T91" s="5">
        <f t="shared" si="20"/>
        <v>0</v>
      </c>
      <c r="U91" s="5">
        <f>IF(O91&gt;P91,IF(V90*($B$6/100)&gt;=O91-P91,(O91-P91), V90*($B$6/100)), 0)</f>
        <v>124.47534003404871</v>
      </c>
      <c r="V91" s="5">
        <f>V90+(T91*($B$5/100))-(U91/($B$6/100))</f>
        <v>41375.4818325331</v>
      </c>
      <c r="W91" s="5">
        <f t="shared" si="21"/>
        <v>1034.3870458133274</v>
      </c>
    </row>
    <row r="92" spans="1:23" x14ac:dyDescent="0.25">
      <c r="A92">
        <v>30</v>
      </c>
      <c r="B92">
        <v>4200</v>
      </c>
      <c r="C92">
        <f t="shared" si="15"/>
        <v>16800</v>
      </c>
      <c r="D92">
        <f t="shared" si="22"/>
        <v>90</v>
      </c>
      <c r="E92" s="3">
        <v>43834</v>
      </c>
      <c r="F92" s="4">
        <v>0.70833333333333337</v>
      </c>
      <c r="G92">
        <v>30</v>
      </c>
      <c r="H92">
        <v>0</v>
      </c>
      <c r="I92" s="5">
        <f t="shared" si="17"/>
        <v>4</v>
      </c>
      <c r="J92" s="22">
        <v>0</v>
      </c>
      <c r="K92">
        <v>2.0415E-4</v>
      </c>
      <c r="L92" s="5" cm="1">
        <f t="array" ref="L92">_xlfn.IFS(I92=0, 0, I92&gt;34, 0, AND(I92&gt;0, I92&lt;35), VLOOKUP(I92, $A$63:$C$96, 3))</f>
        <v>740</v>
      </c>
      <c r="M92" s="5">
        <f t="shared" si="16"/>
        <v>0</v>
      </c>
      <c r="N92" s="5">
        <v>5686.0117148138852</v>
      </c>
      <c r="O92" s="5">
        <f t="shared" si="23"/>
        <v>5750.9054999999998</v>
      </c>
      <c r="P92" s="5">
        <f t="shared" si="24"/>
        <v>740</v>
      </c>
      <c r="Q92" s="5">
        <f t="shared" si="18"/>
        <v>0</v>
      </c>
      <c r="R92" s="5">
        <f>IF(O92&gt;(P92+U92),O92-P92-U92, 0)</f>
        <v>0</v>
      </c>
      <c r="S92" s="5">
        <f t="shared" si="19"/>
        <v>0</v>
      </c>
      <c r="T92" s="5">
        <f t="shared" si="20"/>
        <v>0</v>
      </c>
      <c r="U92" s="5">
        <f>IF(O92&gt;P92,IF(V91*($B$6/100)&gt;=O92-P92,(O92-P92), V91*($B$6/100)), 0)</f>
        <v>5010.9054999999998</v>
      </c>
      <c r="V92" s="5">
        <f>V91+(T92*($B$5/100))-(U92/($B$6/100))</f>
        <v>34217.045403961674</v>
      </c>
      <c r="W92" s="5">
        <f t="shared" si="21"/>
        <v>855.42613509904186</v>
      </c>
    </row>
    <row r="93" spans="1:23" x14ac:dyDescent="0.25">
      <c r="A93">
        <v>31</v>
      </c>
      <c r="B93">
        <v>4200</v>
      </c>
      <c r="C93">
        <f t="shared" si="15"/>
        <v>16800</v>
      </c>
      <c r="D93">
        <f t="shared" si="22"/>
        <v>91</v>
      </c>
      <c r="E93" s="3">
        <v>43834</v>
      </c>
      <c r="F93" s="4">
        <v>0.75</v>
      </c>
      <c r="G93">
        <v>20</v>
      </c>
      <c r="H93">
        <v>0</v>
      </c>
      <c r="I93" s="5">
        <f t="shared" si="17"/>
        <v>3</v>
      </c>
      <c r="J93" s="22">
        <v>0</v>
      </c>
      <c r="K93">
        <v>2.5742000000000001E-4</v>
      </c>
      <c r="L93" s="5" cm="1">
        <f t="array" ref="L93">_xlfn.IFS(I93=0, 0, I93&gt;34, 0, AND(I93&gt;0, I93&lt;35), VLOOKUP(I93, $A$63:$C$96, 3))</f>
        <v>232</v>
      </c>
      <c r="M93" s="5">
        <f t="shared" si="16"/>
        <v>0</v>
      </c>
      <c r="N93" s="5">
        <v>5586.7607249403081</v>
      </c>
      <c r="O93" s="5">
        <f t="shared" si="23"/>
        <v>7251.5214000000005</v>
      </c>
      <c r="P93" s="5">
        <f t="shared" si="24"/>
        <v>232</v>
      </c>
      <c r="Q93" s="5">
        <f t="shared" si="18"/>
        <v>0</v>
      </c>
      <c r="R93" s="5">
        <f>IF(O93&gt;(P93+U93),O93-P93-U93, 0)</f>
        <v>0</v>
      </c>
      <c r="S93" s="5">
        <f t="shared" si="19"/>
        <v>0</v>
      </c>
      <c r="T93" s="5">
        <f t="shared" si="20"/>
        <v>0</v>
      </c>
      <c r="U93" s="5">
        <f>IF(O93&gt;P93,IF(V92*($B$6/100)&gt;=O93-P93,(O93-P93), V92*($B$6/100)), 0)</f>
        <v>7019.5214000000005</v>
      </c>
      <c r="V93" s="5">
        <f>V92+(T93*($B$5/100))-(U93/($B$6/100))</f>
        <v>24189.157689675958</v>
      </c>
      <c r="W93" s="5">
        <f t="shared" si="21"/>
        <v>604.72894224189895</v>
      </c>
    </row>
    <row r="94" spans="1:23" x14ac:dyDescent="0.25">
      <c r="A94">
        <v>32</v>
      </c>
      <c r="B94">
        <v>4200</v>
      </c>
      <c r="C94">
        <f t="shared" si="15"/>
        <v>16800</v>
      </c>
      <c r="D94">
        <f t="shared" si="22"/>
        <v>92</v>
      </c>
      <c r="E94" s="3">
        <v>43834</v>
      </c>
      <c r="F94" s="4">
        <v>0.79166666666666663</v>
      </c>
      <c r="G94">
        <v>20</v>
      </c>
      <c r="H94">
        <v>0</v>
      </c>
      <c r="I94" s="5">
        <f t="shared" si="17"/>
        <v>3</v>
      </c>
      <c r="J94" s="22">
        <v>0</v>
      </c>
      <c r="K94">
        <v>2.6216E-4</v>
      </c>
      <c r="L94" s="5" cm="1">
        <f t="array" ref="L94">_xlfn.IFS(I94=0, 0, I94&gt;34, 0, AND(I94&gt;0, I94&lt;35), VLOOKUP(I94, $A$63:$C$96, 3))</f>
        <v>232</v>
      </c>
      <c r="M94" s="5">
        <f t="shared" si="16"/>
        <v>0</v>
      </c>
      <c r="N94" s="5">
        <v>5467.4834642462583</v>
      </c>
      <c r="O94" s="5">
        <f t="shared" si="23"/>
        <v>7385.0472</v>
      </c>
      <c r="P94" s="5">
        <f t="shared" si="24"/>
        <v>232</v>
      </c>
      <c r="Q94" s="5">
        <f t="shared" si="18"/>
        <v>0</v>
      </c>
      <c r="R94" s="5">
        <f>IF(O94&gt;(P94+U94),O94-P94-U94, 0)</f>
        <v>0</v>
      </c>
      <c r="S94" s="5">
        <f t="shared" si="19"/>
        <v>0</v>
      </c>
      <c r="T94" s="5">
        <f t="shared" si="20"/>
        <v>0</v>
      </c>
      <c r="U94" s="5">
        <f>IF(O94&gt;P94,IF(V93*($B$6/100)&gt;=O94-P94,(O94-P94), V93*($B$6/100)), 0)</f>
        <v>7153.0472</v>
      </c>
      <c r="V94" s="5">
        <f>V93+(T94*($B$5/100))-(U94/($B$6/100))</f>
        <v>13970.5188325331</v>
      </c>
      <c r="W94" s="5">
        <f t="shared" si="21"/>
        <v>349.26297081332751</v>
      </c>
    </row>
    <row r="95" spans="1:23" x14ac:dyDescent="0.25">
      <c r="A95">
        <v>33</v>
      </c>
      <c r="B95">
        <v>4200</v>
      </c>
      <c r="C95">
        <f t="shared" si="15"/>
        <v>16800</v>
      </c>
      <c r="D95">
        <f t="shared" si="22"/>
        <v>93</v>
      </c>
      <c r="E95" s="3">
        <v>43834</v>
      </c>
      <c r="F95" s="4">
        <v>0.83333333333333337</v>
      </c>
      <c r="G95">
        <v>20</v>
      </c>
      <c r="H95">
        <v>0</v>
      </c>
      <c r="I95" s="5">
        <f t="shared" si="17"/>
        <v>3</v>
      </c>
      <c r="J95" s="22">
        <v>0</v>
      </c>
      <c r="K95">
        <v>2.4035000000000001E-4</v>
      </c>
      <c r="L95" s="5" cm="1">
        <f t="array" ref="L95">_xlfn.IFS(I95=0, 0, I95&gt;34, 0, AND(I95&gt;0, I95&lt;35), VLOOKUP(I95, $A$63:$C$96, 3))</f>
        <v>232</v>
      </c>
      <c r="M95" s="5">
        <f t="shared" si="16"/>
        <v>0</v>
      </c>
      <c r="N95" s="5">
        <v>5441.9427060554808</v>
      </c>
      <c r="O95" s="5">
        <f t="shared" si="23"/>
        <v>6770.6595000000007</v>
      </c>
      <c r="P95" s="5">
        <f t="shared" si="24"/>
        <v>232</v>
      </c>
      <c r="Q95" s="5">
        <f t="shared" si="18"/>
        <v>0</v>
      </c>
      <c r="R95" s="5">
        <f>IF(O95&gt;(P95+U95),O95-P95-U95, 0)</f>
        <v>0</v>
      </c>
      <c r="S95" s="5">
        <f t="shared" si="19"/>
        <v>0</v>
      </c>
      <c r="T95" s="5">
        <f t="shared" si="20"/>
        <v>0</v>
      </c>
      <c r="U95" s="5">
        <f>IF(O95&gt;P95,IF(V94*($B$6/100)&gt;=O95-P95,(O95-P95), V94*($B$6/100)), 0)</f>
        <v>6538.6595000000007</v>
      </c>
      <c r="V95" s="5">
        <f>V94+(T95*($B$5/100))-(U95/($B$6/100))</f>
        <v>4629.576689675956</v>
      </c>
      <c r="W95" s="5">
        <f t="shared" si="21"/>
        <v>115.73941724189891</v>
      </c>
    </row>
    <row r="96" spans="1:23" x14ac:dyDescent="0.25">
      <c r="A96">
        <v>34</v>
      </c>
      <c r="B96">
        <v>4200</v>
      </c>
      <c r="C96">
        <f t="shared" si="15"/>
        <v>16800</v>
      </c>
      <c r="D96">
        <f t="shared" si="22"/>
        <v>94</v>
      </c>
      <c r="E96" s="3">
        <v>43834</v>
      </c>
      <c r="F96" s="4">
        <v>0.875</v>
      </c>
      <c r="G96">
        <v>20</v>
      </c>
      <c r="H96">
        <v>0</v>
      </c>
      <c r="I96" s="5">
        <f t="shared" si="17"/>
        <v>3</v>
      </c>
      <c r="J96" s="22">
        <v>0</v>
      </c>
      <c r="K96">
        <v>2.1759000000000001E-4</v>
      </c>
      <c r="L96" s="5" cm="1">
        <f t="array" ref="L96">_xlfn.IFS(I96=0, 0, I96&gt;34, 0, AND(I96&gt;0, I96&lt;35), VLOOKUP(I96, $A$63:$C$96, 3))</f>
        <v>232</v>
      </c>
      <c r="M96" s="5">
        <f t="shared" si="16"/>
        <v>0</v>
      </c>
      <c r="N96" s="5">
        <v>5030.8164945674307</v>
      </c>
      <c r="O96" s="5">
        <f t="shared" si="23"/>
        <v>6129.5103000000008</v>
      </c>
      <c r="P96" s="5">
        <f t="shared" si="24"/>
        <v>232</v>
      </c>
      <c r="Q96" s="5">
        <f t="shared" si="18"/>
        <v>0</v>
      </c>
      <c r="R96" s="5">
        <f>IF(O96&gt;(P96+U96),O96-P96-U96, 0)</f>
        <v>2656.8066172268318</v>
      </c>
      <c r="S96" s="5">
        <f t="shared" si="19"/>
        <v>0</v>
      </c>
      <c r="T96" s="5">
        <f t="shared" si="20"/>
        <v>0</v>
      </c>
      <c r="U96" s="5">
        <f>IF(O96&gt;P96,IF(V95*($B$6/100)&gt;=O96-P96,(O96-P96), V95*($B$6/100)), 0)</f>
        <v>3240.703682773169</v>
      </c>
      <c r="V96" s="5">
        <f>V95+(T96*($B$5/100))-(U96/($B$6/100))</f>
        <v>0</v>
      </c>
      <c r="W96" s="5">
        <f t="shared" si="21"/>
        <v>0</v>
      </c>
    </row>
    <row r="97" spans="4:23" x14ac:dyDescent="0.25">
      <c r="D97">
        <f t="shared" si="22"/>
        <v>95</v>
      </c>
      <c r="E97" s="3">
        <v>43834</v>
      </c>
      <c r="F97" s="4">
        <v>0.91666666666666663</v>
      </c>
      <c r="G97">
        <v>20</v>
      </c>
      <c r="H97">
        <v>0</v>
      </c>
      <c r="I97" s="5">
        <f t="shared" si="17"/>
        <v>3</v>
      </c>
      <c r="J97" s="22">
        <v>0</v>
      </c>
      <c r="K97">
        <v>1.9686999999999998E-4</v>
      </c>
      <c r="L97" s="5" cm="1">
        <f t="array" ref="L97">_xlfn.IFS(I97=0, 0, I97&gt;34, 0, AND(I97&gt;0, I97&lt;35), VLOOKUP(I97, $A$63:$C$96, 3))</f>
        <v>232</v>
      </c>
      <c r="M97" s="5">
        <f t="shared" si="16"/>
        <v>0</v>
      </c>
      <c r="N97" s="5">
        <v>4543.705088964598</v>
      </c>
      <c r="O97" s="5">
        <f t="shared" si="23"/>
        <v>5545.8278999999993</v>
      </c>
      <c r="P97" s="5">
        <f t="shared" si="24"/>
        <v>232</v>
      </c>
      <c r="Q97" s="5">
        <f t="shared" si="18"/>
        <v>0</v>
      </c>
      <c r="R97" s="5">
        <f>IF(O97&gt;(P97+U97),O97-P97-U97, 0)</f>
        <v>5313.8278999999993</v>
      </c>
      <c r="S97" s="5">
        <f t="shared" si="19"/>
        <v>0</v>
      </c>
      <c r="T97" s="5">
        <f t="shared" si="20"/>
        <v>0</v>
      </c>
      <c r="U97" s="5">
        <f>IF(O97&gt;P97,IF(V96*($B$6/100)&gt;=O97-P97,(O97-P97), V96*($B$6/100)), 0)</f>
        <v>0</v>
      </c>
      <c r="V97" s="5">
        <f>V96+(T97*($B$5/100))-(U97/($B$6/100))</f>
        <v>0</v>
      </c>
      <c r="W97" s="5">
        <f t="shared" si="21"/>
        <v>0</v>
      </c>
    </row>
    <row r="98" spans="4:23" x14ac:dyDescent="0.25">
      <c r="D98">
        <f t="shared" si="22"/>
        <v>96</v>
      </c>
      <c r="E98" s="3">
        <v>43834</v>
      </c>
      <c r="F98" s="4">
        <v>0.95833333333333337</v>
      </c>
      <c r="G98">
        <v>30</v>
      </c>
      <c r="H98">
        <v>0</v>
      </c>
      <c r="I98" s="5">
        <f t="shared" si="17"/>
        <v>4</v>
      </c>
      <c r="J98" s="22">
        <v>0</v>
      </c>
      <c r="K98">
        <v>1.7728000000000001E-4</v>
      </c>
      <c r="L98" s="5" cm="1">
        <f t="array" ref="L98">_xlfn.IFS(I98=0, 0, I98&gt;34, 0, AND(I98&gt;0, I98&lt;35), VLOOKUP(I98, $A$63:$C$96, 3))</f>
        <v>740</v>
      </c>
      <c r="M98" s="5">
        <f t="shared" si="16"/>
        <v>0</v>
      </c>
      <c r="N98" s="5">
        <v>4035.3739793151049</v>
      </c>
      <c r="O98" s="5">
        <f t="shared" si="23"/>
        <v>4993.9776000000002</v>
      </c>
      <c r="P98" s="5">
        <f t="shared" si="24"/>
        <v>740</v>
      </c>
      <c r="Q98" s="5">
        <f t="shared" si="18"/>
        <v>0</v>
      </c>
      <c r="R98" s="5">
        <f>IF(O98&gt;(P98+U98),O98-P98-U98, 0)</f>
        <v>4253.9776000000002</v>
      </c>
      <c r="S98" s="5">
        <f t="shared" si="19"/>
        <v>0</v>
      </c>
      <c r="T98" s="5">
        <f t="shared" si="20"/>
        <v>0</v>
      </c>
      <c r="U98" s="5">
        <f>IF(O98&gt;P98,IF(V97*($B$6/100)&gt;=O98-P98,(O98-P98), V97*($B$6/100)), 0)</f>
        <v>0</v>
      </c>
      <c r="V98" s="5">
        <f>V97+(T98*($B$5/100))-(U98/($B$6/100))</f>
        <v>0</v>
      </c>
      <c r="W98" s="5">
        <f t="shared" si="21"/>
        <v>0</v>
      </c>
    </row>
    <row r="99" spans="4:23" x14ac:dyDescent="0.25">
      <c r="D99">
        <f t="shared" si="22"/>
        <v>97</v>
      </c>
      <c r="E99" s="3">
        <v>43835</v>
      </c>
      <c r="F99" s="4">
        <v>0</v>
      </c>
      <c r="G99">
        <v>20</v>
      </c>
      <c r="H99">
        <v>0</v>
      </c>
      <c r="I99" s="5">
        <f t="shared" si="17"/>
        <v>3</v>
      </c>
      <c r="J99" s="22">
        <v>0</v>
      </c>
      <c r="K99">
        <v>1.5451000000000001E-4</v>
      </c>
      <c r="L99" s="5" cm="1">
        <f t="array" ref="L99">_xlfn.IFS(I99=0, 0, I99&gt;34, 0, AND(I99&gt;0, I99&lt;35), VLOOKUP(I99, $A$63:$C$96, 3))</f>
        <v>232</v>
      </c>
      <c r="M99" s="5">
        <f t="shared" si="16"/>
        <v>0</v>
      </c>
      <c r="N99" s="5">
        <v>3209.9336409631956</v>
      </c>
      <c r="O99" s="5">
        <f t="shared" si="23"/>
        <v>4352.5467000000008</v>
      </c>
      <c r="P99" s="5">
        <f t="shared" si="24"/>
        <v>232</v>
      </c>
      <c r="Q99" s="5">
        <f t="shared" si="18"/>
        <v>0</v>
      </c>
      <c r="R99" s="5">
        <f>IF(O99&gt;(P99+U99),O99-P99-U99, 0)</f>
        <v>4120.5467000000008</v>
      </c>
      <c r="S99" s="5">
        <f t="shared" si="19"/>
        <v>0</v>
      </c>
      <c r="T99" s="5">
        <f t="shared" si="20"/>
        <v>0</v>
      </c>
      <c r="U99" s="5">
        <f>IF(O99&gt;P99,IF(V98*($B$6/100)&gt;=O99-P99,(O99-P99), V98*($B$6/100)), 0)</f>
        <v>0</v>
      </c>
      <c r="V99" s="5">
        <f>V98+(T99*($B$5/100))-(U99/($B$6/100))</f>
        <v>0</v>
      </c>
      <c r="W99" s="5">
        <f t="shared" si="21"/>
        <v>0</v>
      </c>
    </row>
    <row r="100" spans="4:23" x14ac:dyDescent="0.25">
      <c r="D100">
        <f t="shared" si="22"/>
        <v>98</v>
      </c>
      <c r="E100" s="3">
        <v>43835</v>
      </c>
      <c r="F100" s="4">
        <v>4.1666666666666664E-2</v>
      </c>
      <c r="G100">
        <v>20</v>
      </c>
      <c r="H100">
        <v>0</v>
      </c>
      <c r="I100" s="5">
        <f t="shared" si="17"/>
        <v>3</v>
      </c>
      <c r="J100" s="22">
        <v>0</v>
      </c>
      <c r="K100">
        <v>1.2551000000000001E-4</v>
      </c>
      <c r="L100" s="5" cm="1">
        <f t="array" ref="L100">_xlfn.IFS(I100=0, 0, I100&gt;34, 0, AND(I100&gt;0, I100&lt;35), VLOOKUP(I100, $A$63:$C$96, 3))</f>
        <v>232</v>
      </c>
      <c r="M100" s="5">
        <f t="shared" si="16"/>
        <v>0</v>
      </c>
      <c r="N100" s="5">
        <v>2751.7275046073387</v>
      </c>
      <c r="O100" s="5">
        <f t="shared" si="23"/>
        <v>3535.6167000000005</v>
      </c>
      <c r="P100" s="5">
        <f t="shared" si="24"/>
        <v>232</v>
      </c>
      <c r="Q100" s="5">
        <f t="shared" si="18"/>
        <v>0</v>
      </c>
      <c r="R100" s="5">
        <f>IF(O100&gt;(P100+U100),O100-P100-U100, 0)</f>
        <v>3303.6167000000005</v>
      </c>
      <c r="S100" s="5">
        <f t="shared" si="19"/>
        <v>0</v>
      </c>
      <c r="T100" s="5">
        <f t="shared" si="20"/>
        <v>0</v>
      </c>
      <c r="U100" s="5">
        <f>IF(O100&gt;P100,IF(V99*($B$6/100)&gt;=O100-P100,(O100-P100), V99*($B$6/100)), 0)</f>
        <v>0</v>
      </c>
      <c r="V100" s="5">
        <f>V99+(T100*($B$5/100))-(U100/($B$6/100))</f>
        <v>0</v>
      </c>
      <c r="W100" s="5">
        <f t="shared" si="21"/>
        <v>0</v>
      </c>
    </row>
    <row r="101" spans="4:23" x14ac:dyDescent="0.25">
      <c r="D101">
        <f t="shared" si="22"/>
        <v>99</v>
      </c>
      <c r="E101" s="3">
        <v>43835</v>
      </c>
      <c r="F101" s="4">
        <v>8.3333333333333329E-2</v>
      </c>
      <c r="G101">
        <v>20</v>
      </c>
      <c r="H101">
        <v>0</v>
      </c>
      <c r="I101" s="5">
        <f t="shared" si="17"/>
        <v>3</v>
      </c>
      <c r="J101" s="22">
        <v>0</v>
      </c>
      <c r="K101">
        <v>1.0072999999999999E-4</v>
      </c>
      <c r="L101" s="5" cm="1">
        <f t="array" ref="L101">_xlfn.IFS(I101=0, 0, I101&gt;34, 0, AND(I101&gt;0, I101&lt;35), VLOOKUP(I101, $A$63:$C$96, 3))</f>
        <v>232</v>
      </c>
      <c r="M101" s="5">
        <f t="shared" si="16"/>
        <v>0</v>
      </c>
      <c r="N101" s="5">
        <v>2656.5050763154068</v>
      </c>
      <c r="O101" s="5">
        <f t="shared" si="23"/>
        <v>2837.5640999999996</v>
      </c>
      <c r="P101" s="5">
        <f t="shared" si="24"/>
        <v>232</v>
      </c>
      <c r="Q101" s="5">
        <f t="shared" si="18"/>
        <v>0</v>
      </c>
      <c r="R101" s="5">
        <f>IF(O101&gt;(P101+U101),O101-P101-U101, 0)</f>
        <v>2605.5640999999996</v>
      </c>
      <c r="S101" s="5">
        <f t="shared" si="19"/>
        <v>0</v>
      </c>
      <c r="T101" s="5">
        <f t="shared" si="20"/>
        <v>0</v>
      </c>
      <c r="U101" s="5">
        <f>IF(O101&gt;P101,IF(V100*($B$6/100)&gt;=O101-P101,(O101-P101), V100*($B$6/100)), 0)</f>
        <v>0</v>
      </c>
      <c r="V101" s="5">
        <f>V100+(T101*($B$5/100))-(U101/($B$6/100))</f>
        <v>0</v>
      </c>
      <c r="W101" s="5">
        <f t="shared" si="21"/>
        <v>0</v>
      </c>
    </row>
    <row r="102" spans="4:23" x14ac:dyDescent="0.25">
      <c r="D102">
        <f t="shared" si="22"/>
        <v>100</v>
      </c>
      <c r="E102" s="3">
        <v>43835</v>
      </c>
      <c r="F102" s="4">
        <v>0.125</v>
      </c>
      <c r="G102">
        <v>20</v>
      </c>
      <c r="H102">
        <v>0</v>
      </c>
      <c r="I102" s="5">
        <f t="shared" si="17"/>
        <v>3</v>
      </c>
      <c r="J102" s="22">
        <v>0</v>
      </c>
      <c r="K102">
        <v>8.5610000000000002E-5</v>
      </c>
      <c r="L102" s="5" cm="1">
        <f t="array" ref="L102">_xlfn.IFS(I102=0, 0, I102&gt;34, 0, AND(I102&gt;0, I102&lt;35), VLOOKUP(I102, $A$63:$C$96, 3))</f>
        <v>232</v>
      </c>
      <c r="M102" s="5">
        <f t="shared" si="16"/>
        <v>0</v>
      </c>
      <c r="N102" s="5">
        <v>2696.2287852982281</v>
      </c>
      <c r="O102" s="5">
        <f t="shared" si="23"/>
        <v>2411.6336999999999</v>
      </c>
      <c r="P102" s="5">
        <f t="shared" si="24"/>
        <v>232</v>
      </c>
      <c r="Q102" s="5">
        <f t="shared" si="18"/>
        <v>0</v>
      </c>
      <c r="R102" s="5">
        <f>IF(O102&gt;(P102+U102),O102-P102-U102, 0)</f>
        <v>2179.6336999999999</v>
      </c>
      <c r="S102" s="5">
        <f t="shared" si="19"/>
        <v>0</v>
      </c>
      <c r="T102" s="5">
        <f t="shared" si="20"/>
        <v>0</v>
      </c>
      <c r="U102" s="5">
        <f>IF(O102&gt;P102,IF(V101*($B$6/100)&gt;=O102-P102,(O102-P102), V101*($B$6/100)), 0)</f>
        <v>0</v>
      </c>
      <c r="V102" s="5">
        <f>V101+(T102*($B$5/100))-(U102/($B$6/100))</f>
        <v>0</v>
      </c>
      <c r="W102" s="5">
        <f t="shared" si="21"/>
        <v>0</v>
      </c>
    </row>
    <row r="103" spans="4:23" x14ac:dyDescent="0.25">
      <c r="D103">
        <f t="shared" si="22"/>
        <v>101</v>
      </c>
      <c r="E103" s="3">
        <v>43835</v>
      </c>
      <c r="F103" s="4">
        <v>0.16666666666666666</v>
      </c>
      <c r="G103">
        <v>30</v>
      </c>
      <c r="H103">
        <v>0</v>
      </c>
      <c r="I103" s="5">
        <f t="shared" si="17"/>
        <v>4</v>
      </c>
      <c r="J103" s="22">
        <v>0</v>
      </c>
      <c r="K103">
        <v>7.7890000000000001E-5</v>
      </c>
      <c r="L103" s="5" cm="1">
        <f t="array" ref="L103">_xlfn.IFS(I103=0, 0, I103&gt;34, 0, AND(I103&gt;0, I103&lt;35), VLOOKUP(I103, $A$63:$C$96, 3))</f>
        <v>740</v>
      </c>
      <c r="M103" s="5">
        <f t="shared" si="16"/>
        <v>0</v>
      </c>
      <c r="N103" s="5">
        <v>2767.3711604540663</v>
      </c>
      <c r="O103" s="5">
        <f t="shared" si="23"/>
        <v>2194.1613000000002</v>
      </c>
      <c r="P103" s="5">
        <f t="shared" si="24"/>
        <v>740</v>
      </c>
      <c r="Q103" s="5">
        <f t="shared" si="18"/>
        <v>0</v>
      </c>
      <c r="R103" s="5">
        <f>IF(O103&gt;(P103+U103),O103-P103-U103, 0)</f>
        <v>1454.1613000000002</v>
      </c>
      <c r="S103" s="5">
        <f t="shared" si="19"/>
        <v>0</v>
      </c>
      <c r="T103" s="5">
        <f t="shared" si="20"/>
        <v>0</v>
      </c>
      <c r="U103" s="5">
        <f>IF(O103&gt;P103,IF(V102*($B$6/100)&gt;=O103-P103,(O103-P103), V102*($B$6/100)), 0)</f>
        <v>0</v>
      </c>
      <c r="V103" s="5">
        <f>V102+(T103*($B$5/100))-(U103/($B$6/100))</f>
        <v>0</v>
      </c>
      <c r="W103" s="5">
        <f t="shared" si="21"/>
        <v>0</v>
      </c>
    </row>
    <row r="104" spans="4:23" x14ac:dyDescent="0.25">
      <c r="D104">
        <f t="shared" si="22"/>
        <v>102</v>
      </c>
      <c r="E104" s="3">
        <v>43835</v>
      </c>
      <c r="F104" s="4">
        <v>0.20833333333333334</v>
      </c>
      <c r="G104">
        <v>20</v>
      </c>
      <c r="H104">
        <v>0</v>
      </c>
      <c r="I104" s="5">
        <f t="shared" si="17"/>
        <v>3</v>
      </c>
      <c r="J104" s="22">
        <v>0</v>
      </c>
      <c r="K104">
        <v>7.5640000000000001E-5</v>
      </c>
      <c r="L104" s="5" cm="1">
        <f t="array" ref="L104">_xlfn.IFS(I104=0, 0, I104&gt;34, 0, AND(I104&gt;0, I104&lt;35), VLOOKUP(I104, $A$63:$C$96, 3))</f>
        <v>232</v>
      </c>
      <c r="M104" s="5">
        <f t="shared" si="16"/>
        <v>0</v>
      </c>
      <c r="N104" s="5">
        <v>2847.2607443293077</v>
      </c>
      <c r="O104" s="5">
        <f t="shared" si="23"/>
        <v>2130.7788</v>
      </c>
      <c r="P104" s="5">
        <f t="shared" si="24"/>
        <v>232</v>
      </c>
      <c r="Q104" s="5">
        <f t="shared" si="18"/>
        <v>0</v>
      </c>
      <c r="R104" s="5">
        <f>IF(O104&gt;(P104+U104),O104-P104-U104, 0)</f>
        <v>1898.7788</v>
      </c>
      <c r="S104" s="5">
        <f t="shared" si="19"/>
        <v>0</v>
      </c>
      <c r="T104" s="5">
        <f t="shared" si="20"/>
        <v>0</v>
      </c>
      <c r="U104" s="5">
        <f>IF(O104&gt;P104,IF(V103*($B$6/100)&gt;=O104-P104,(O104-P104), V103*($B$6/100)), 0)</f>
        <v>0</v>
      </c>
      <c r="V104" s="5">
        <f>V103+(T104*($B$5/100))-(U104/($B$6/100))</f>
        <v>0</v>
      </c>
      <c r="W104" s="5">
        <f t="shared" si="21"/>
        <v>0</v>
      </c>
    </row>
    <row r="105" spans="4:23" x14ac:dyDescent="0.25">
      <c r="D105">
        <f t="shared" si="22"/>
        <v>103</v>
      </c>
      <c r="E105" s="3">
        <v>43835</v>
      </c>
      <c r="F105" s="4">
        <v>0.25</v>
      </c>
      <c r="G105">
        <v>30</v>
      </c>
      <c r="H105">
        <v>0</v>
      </c>
      <c r="I105" s="5">
        <f t="shared" si="17"/>
        <v>4</v>
      </c>
      <c r="J105" s="22">
        <v>0</v>
      </c>
      <c r="K105">
        <v>7.6990000000000007E-5</v>
      </c>
      <c r="L105" s="5" cm="1">
        <f t="array" ref="L105">_xlfn.IFS(I105=0, 0, I105&gt;34, 0, AND(I105&gt;0, I105&lt;35), VLOOKUP(I105, $A$63:$C$96, 3))</f>
        <v>740</v>
      </c>
      <c r="M105" s="5">
        <f t="shared" si="16"/>
        <v>0</v>
      </c>
      <c r="N105" s="5">
        <v>3091.5135258106357</v>
      </c>
      <c r="O105" s="5">
        <f t="shared" si="23"/>
        <v>2168.8083000000001</v>
      </c>
      <c r="P105" s="5">
        <f t="shared" si="24"/>
        <v>740</v>
      </c>
      <c r="Q105" s="5">
        <f t="shared" si="18"/>
        <v>0</v>
      </c>
      <c r="R105" s="5">
        <f>IF(O105&gt;(P105+U105),O105-P105-U105, 0)</f>
        <v>1428.8083000000001</v>
      </c>
      <c r="S105" s="5">
        <f t="shared" si="19"/>
        <v>0</v>
      </c>
      <c r="T105" s="5">
        <f t="shared" si="20"/>
        <v>0</v>
      </c>
      <c r="U105" s="5">
        <f>IF(O105&gt;P105,IF(V104*($B$6/100)&gt;=O105-P105,(O105-P105), V104*($B$6/100)), 0)</f>
        <v>0</v>
      </c>
      <c r="V105" s="5">
        <f>V104+(T105*($B$5/100))-(U105/($B$6/100))</f>
        <v>0</v>
      </c>
      <c r="W105" s="5">
        <f t="shared" si="21"/>
        <v>0</v>
      </c>
    </row>
    <row r="106" spans="4:23" x14ac:dyDescent="0.25">
      <c r="D106">
        <f t="shared" si="22"/>
        <v>104</v>
      </c>
      <c r="E106" s="3">
        <v>43835</v>
      </c>
      <c r="F106" s="4">
        <v>0.29166666666666669</v>
      </c>
      <c r="G106">
        <v>30</v>
      </c>
      <c r="H106">
        <v>0</v>
      </c>
      <c r="I106" s="5">
        <f t="shared" si="17"/>
        <v>4</v>
      </c>
      <c r="J106" s="22">
        <v>0</v>
      </c>
      <c r="K106">
        <v>8.0900000000000001E-5</v>
      </c>
      <c r="L106" s="5" cm="1">
        <f t="array" ref="L106">_xlfn.IFS(I106=0, 0, I106&gt;34, 0, AND(I106&gt;0, I106&lt;35), VLOOKUP(I106, $A$63:$C$96, 3))</f>
        <v>740</v>
      </c>
      <c r="M106" s="5">
        <f t="shared" si="16"/>
        <v>0</v>
      </c>
      <c r="N106" s="5">
        <v>3732.4372896388022</v>
      </c>
      <c r="O106" s="5">
        <f t="shared" si="23"/>
        <v>2278.953</v>
      </c>
      <c r="P106" s="5">
        <f t="shared" si="24"/>
        <v>740</v>
      </c>
      <c r="Q106" s="5">
        <f t="shared" si="18"/>
        <v>0</v>
      </c>
      <c r="R106" s="5">
        <f>IF(O106&gt;(P106+U106),O106-P106-U106, 0)</f>
        <v>1538.953</v>
      </c>
      <c r="S106" s="5">
        <f t="shared" si="19"/>
        <v>0</v>
      </c>
      <c r="T106" s="5">
        <f t="shared" si="20"/>
        <v>0</v>
      </c>
      <c r="U106" s="5">
        <f>IF(O106&gt;P106,IF(V105*($B$6/100)&gt;=O106-P106,(O106-P106), V105*($B$6/100)), 0)</f>
        <v>0</v>
      </c>
      <c r="V106" s="5">
        <f>V105+(T106*($B$5/100))-(U106/($B$6/100))</f>
        <v>0</v>
      </c>
      <c r="W106" s="5">
        <f t="shared" si="21"/>
        <v>0</v>
      </c>
    </row>
    <row r="107" spans="4:23" x14ac:dyDescent="0.25">
      <c r="D107">
        <f t="shared" si="22"/>
        <v>105</v>
      </c>
      <c r="E107" s="3">
        <v>43835</v>
      </c>
      <c r="F107" s="4">
        <v>0.33333333333333331</v>
      </c>
      <c r="G107">
        <v>30</v>
      </c>
      <c r="H107">
        <v>0</v>
      </c>
      <c r="I107" s="5">
        <f t="shared" si="17"/>
        <v>4</v>
      </c>
      <c r="J107" s="22">
        <v>0</v>
      </c>
      <c r="K107">
        <v>9.4080000000000007E-5</v>
      </c>
      <c r="L107" s="5" cm="1">
        <f t="array" ref="L107">_xlfn.IFS(I107=0, 0, I107&gt;34, 0, AND(I107&gt;0, I107&lt;35), VLOOKUP(I107, $A$63:$C$96, 3))</f>
        <v>740</v>
      </c>
      <c r="M107" s="5">
        <f t="shared" si="16"/>
        <v>0</v>
      </c>
      <c r="N107" s="5">
        <v>4838.2098487516414</v>
      </c>
      <c r="O107" s="5">
        <f t="shared" si="23"/>
        <v>2650.2336000000005</v>
      </c>
      <c r="P107" s="5">
        <f t="shared" si="24"/>
        <v>740</v>
      </c>
      <c r="Q107" s="5">
        <f t="shared" si="18"/>
        <v>0</v>
      </c>
      <c r="R107" s="5">
        <f>IF(O107&gt;(P107+U107),O107-P107-U107, 0)</f>
        <v>1910.2336000000005</v>
      </c>
      <c r="S107" s="5">
        <f t="shared" si="19"/>
        <v>0</v>
      </c>
      <c r="T107" s="5">
        <f t="shared" si="20"/>
        <v>0</v>
      </c>
      <c r="U107" s="5">
        <f>IF(O107&gt;P107,IF(V106*($B$6/100)&gt;=O107-P107,(O107-P107), V106*($B$6/100)), 0)</f>
        <v>0</v>
      </c>
      <c r="V107" s="5">
        <f>V106+(T107*($B$5/100))-(U107/($B$6/100))</f>
        <v>0</v>
      </c>
      <c r="W107" s="5">
        <f t="shared" si="21"/>
        <v>0</v>
      </c>
    </row>
    <row r="108" spans="4:23" x14ac:dyDescent="0.25">
      <c r="D108">
        <f t="shared" si="22"/>
        <v>106</v>
      </c>
      <c r="E108" s="3">
        <v>43835</v>
      </c>
      <c r="F108" s="4">
        <v>0.375</v>
      </c>
      <c r="G108">
        <v>30</v>
      </c>
      <c r="H108">
        <v>0</v>
      </c>
      <c r="I108" s="5">
        <f t="shared" si="17"/>
        <v>4</v>
      </c>
      <c r="J108" s="22">
        <v>1.2372378911527593E-5</v>
      </c>
      <c r="K108">
        <v>1.2259E-4</v>
      </c>
      <c r="L108" s="5" cm="1">
        <f t="array" ref="L108">_xlfn.IFS(I108=0, 0, I108&gt;34, 0, AND(I108&gt;0, I108&lt;35), VLOOKUP(I108, $A$63:$C$96, 3))</f>
        <v>740</v>
      </c>
      <c r="M108" s="5">
        <f t="shared" si="16"/>
        <v>58.768799829756063</v>
      </c>
      <c r="N108" s="5">
        <v>5819.027407353743</v>
      </c>
      <c r="O108" s="5">
        <f t="shared" si="23"/>
        <v>3453.3602999999998</v>
      </c>
      <c r="P108" s="5">
        <f t="shared" si="24"/>
        <v>798.76879982975606</v>
      </c>
      <c r="Q108" s="5">
        <f t="shared" si="18"/>
        <v>0</v>
      </c>
      <c r="R108" s="5">
        <f>IF(O108&gt;(P108+U108),O108-P108-U108, 0)</f>
        <v>2654.5915001702438</v>
      </c>
      <c r="S108" s="5">
        <f t="shared" si="19"/>
        <v>0</v>
      </c>
      <c r="T108" s="5">
        <f t="shared" si="20"/>
        <v>0</v>
      </c>
      <c r="U108" s="5">
        <f>IF(O108&gt;P108,IF(V107*($B$6/100)&gt;=O108-P108,(O108-P108), V107*($B$6/100)), 0)</f>
        <v>0</v>
      </c>
      <c r="V108" s="5">
        <f>V107+(T108*($B$5/100))-(U108/($B$6/100))</f>
        <v>0</v>
      </c>
      <c r="W108" s="5">
        <f t="shared" si="21"/>
        <v>0</v>
      </c>
    </row>
    <row r="109" spans="4:23" x14ac:dyDescent="0.25">
      <c r="D109">
        <f t="shared" si="22"/>
        <v>107</v>
      </c>
      <c r="E109" s="3">
        <v>43835</v>
      </c>
      <c r="F109" s="4">
        <v>0.41666666666666669</v>
      </c>
      <c r="G109">
        <v>30</v>
      </c>
      <c r="H109">
        <v>0</v>
      </c>
      <c r="I109" s="5">
        <f t="shared" si="17"/>
        <v>4</v>
      </c>
      <c r="J109" s="22">
        <v>1.9795806258444149E-5</v>
      </c>
      <c r="K109">
        <v>1.5287999999999999E-4</v>
      </c>
      <c r="L109" s="5" cm="1">
        <f t="array" ref="L109">_xlfn.IFS(I109=0, 0, I109&gt;34, 0, AND(I109&gt;0, I109&lt;35), VLOOKUP(I109, $A$63:$C$96, 3))</f>
        <v>740</v>
      </c>
      <c r="M109" s="5">
        <f t="shared" si="16"/>
        <v>94.030079727609717</v>
      </c>
      <c r="N109" s="5">
        <v>6373.6328525415938</v>
      </c>
      <c r="O109" s="5">
        <f t="shared" si="23"/>
        <v>4306.6296000000002</v>
      </c>
      <c r="P109" s="5">
        <f t="shared" si="24"/>
        <v>834.03007972760975</v>
      </c>
      <c r="Q109" s="5">
        <f t="shared" si="18"/>
        <v>0</v>
      </c>
      <c r="R109" s="5">
        <f>IF(O109&gt;(P109+U109),O109-P109-U109, 0)</f>
        <v>3472.5995202723907</v>
      </c>
      <c r="S109" s="5">
        <f t="shared" si="19"/>
        <v>0</v>
      </c>
      <c r="T109" s="5">
        <f t="shared" si="20"/>
        <v>0</v>
      </c>
      <c r="U109" s="5">
        <f>IF(O109&gt;P109,IF(V108*($B$6/100)&gt;=O109-P109,(O109-P109), V108*($B$6/100)), 0)</f>
        <v>0</v>
      </c>
      <c r="V109" s="5">
        <f>V108+(T109*($B$5/100))-(U109/($B$6/100))</f>
        <v>0</v>
      </c>
      <c r="W109" s="5">
        <f t="shared" si="21"/>
        <v>0</v>
      </c>
    </row>
    <row r="110" spans="4:23" x14ac:dyDescent="0.25">
      <c r="D110">
        <f t="shared" si="22"/>
        <v>108</v>
      </c>
      <c r="E110" s="3">
        <v>43835</v>
      </c>
      <c r="F110" s="4">
        <v>0.45833333333333331</v>
      </c>
      <c r="G110">
        <v>40</v>
      </c>
      <c r="H110">
        <v>0</v>
      </c>
      <c r="I110" s="5">
        <f t="shared" si="17"/>
        <v>6</v>
      </c>
      <c r="J110" s="22">
        <v>3.9591612516888298E-5</v>
      </c>
      <c r="K110">
        <v>1.6642E-4</v>
      </c>
      <c r="L110" s="5" cm="1">
        <f t="array" ref="L110">_xlfn.IFS(I110=0, 0, I110&gt;34, 0, AND(I110&gt;0, I110&lt;35), VLOOKUP(I110, $A$63:$C$96, 3))</f>
        <v>2980</v>
      </c>
      <c r="M110" s="5">
        <f t="shared" si="16"/>
        <v>188.06015945521943</v>
      </c>
      <c r="N110" s="5">
        <v>6272.0607970038836</v>
      </c>
      <c r="O110" s="5">
        <f t="shared" si="23"/>
        <v>4688.0514000000003</v>
      </c>
      <c r="P110" s="5">
        <f t="shared" si="24"/>
        <v>3168.0601594552195</v>
      </c>
      <c r="Q110" s="5">
        <f t="shared" si="18"/>
        <v>0</v>
      </c>
      <c r="R110" s="5">
        <f>IF(O110&gt;(P110+U110),O110-P110-U110, 0)</f>
        <v>1519.9912405447808</v>
      </c>
      <c r="S110" s="5">
        <f t="shared" si="19"/>
        <v>0</v>
      </c>
      <c r="T110" s="5">
        <f t="shared" si="20"/>
        <v>0</v>
      </c>
      <c r="U110" s="5">
        <f>IF(O110&gt;P110,IF(V109*($B$6/100)&gt;=O110-P110,(O110-P110), V109*($B$6/100)), 0)</f>
        <v>0</v>
      </c>
      <c r="V110" s="5">
        <f>V109+(T110*($B$5/100))-(U110/($B$6/100))</f>
        <v>0</v>
      </c>
      <c r="W110" s="5">
        <f t="shared" si="21"/>
        <v>0</v>
      </c>
    </row>
    <row r="111" spans="4:23" x14ac:dyDescent="0.25">
      <c r="D111">
        <f t="shared" si="22"/>
        <v>109</v>
      </c>
      <c r="E111" s="3">
        <v>43835</v>
      </c>
      <c r="F111" s="4">
        <v>0.5</v>
      </c>
      <c r="G111">
        <v>50</v>
      </c>
      <c r="H111">
        <v>0</v>
      </c>
      <c r="I111" s="5">
        <f t="shared" si="17"/>
        <v>7</v>
      </c>
      <c r="J111" s="22">
        <v>5.196399142841589E-5</v>
      </c>
      <c r="K111">
        <v>1.673E-4</v>
      </c>
      <c r="L111" s="5" cm="1">
        <f t="array" ref="L111">_xlfn.IFS(I111=0, 0, I111&gt;34, 0, AND(I111&gt;0, I111&lt;35), VLOOKUP(I111, $A$63:$C$96, 3))</f>
        <v>4800</v>
      </c>
      <c r="M111" s="5">
        <f t="shared" si="16"/>
        <v>246.82895928497547</v>
      </c>
      <c r="N111" s="5">
        <v>6156.434036786678</v>
      </c>
      <c r="O111" s="5">
        <f t="shared" si="23"/>
        <v>4712.8410000000003</v>
      </c>
      <c r="P111" s="5">
        <f t="shared" si="24"/>
        <v>4712.8410000000003</v>
      </c>
      <c r="Q111" s="5">
        <f t="shared" si="18"/>
        <v>333.98795928497475</v>
      </c>
      <c r="R111" s="5">
        <f>IF(O111&gt;(P111+U111),O111-P111-U111, 0)</f>
        <v>0</v>
      </c>
      <c r="S111" s="5">
        <f t="shared" si="19"/>
        <v>0</v>
      </c>
      <c r="T111" s="5">
        <f t="shared" si="20"/>
        <v>333.98795928497475</v>
      </c>
      <c r="U111" s="5">
        <f>IF(O111&gt;P111,IF(V110*($B$6/100)&gt;=O111-P111,(O111-P111), V110*($B$6/100)), 0)</f>
        <v>0</v>
      </c>
      <c r="V111" s="5">
        <f>V110+(T111*($B$5/100))-(U111/($B$6/100))</f>
        <v>233.7915714994823</v>
      </c>
      <c r="W111" s="5">
        <f t="shared" si="21"/>
        <v>5.8447892874870577</v>
      </c>
    </row>
    <row r="112" spans="4:23" x14ac:dyDescent="0.25">
      <c r="D112">
        <f t="shared" si="22"/>
        <v>110</v>
      </c>
      <c r="E112" s="3">
        <v>43835</v>
      </c>
      <c r="F112" s="4">
        <v>0.54166666666666663</v>
      </c>
      <c r="G112">
        <v>50</v>
      </c>
      <c r="H112">
        <v>0</v>
      </c>
      <c r="I112" s="5">
        <f t="shared" si="17"/>
        <v>7</v>
      </c>
      <c r="J112" s="22">
        <v>4.4540564081499335E-5</v>
      </c>
      <c r="K112">
        <v>1.7359999999999999E-4</v>
      </c>
      <c r="L112" s="5" cm="1">
        <f t="array" ref="L112">_xlfn.IFS(I112=0, 0, I112&gt;34, 0, AND(I112&gt;0, I112&lt;35), VLOOKUP(I112, $A$63:$C$96, 3))</f>
        <v>4800</v>
      </c>
      <c r="M112" s="5">
        <f t="shared" si="16"/>
        <v>211.56767938712184</v>
      </c>
      <c r="N112" s="5">
        <v>5850.9001815184783</v>
      </c>
      <c r="O112" s="5">
        <f t="shared" si="23"/>
        <v>4890.3119999999999</v>
      </c>
      <c r="P112" s="5">
        <f t="shared" si="24"/>
        <v>4890.3119999999999</v>
      </c>
      <c r="Q112" s="5">
        <f t="shared" si="18"/>
        <v>121.25567938712175</v>
      </c>
      <c r="R112" s="5">
        <f>IF(O112&gt;(P112+U112),O112-P112-U112, 0)</f>
        <v>0</v>
      </c>
      <c r="S112" s="5">
        <f t="shared" si="19"/>
        <v>0</v>
      </c>
      <c r="T112" s="5">
        <f t="shared" si="20"/>
        <v>121.25567938712175</v>
      </c>
      <c r="U112" s="5">
        <f>IF(O112&gt;P112,IF(V111*($B$6/100)&gt;=O112-P112,(O112-P112), V111*($B$6/100)), 0)</f>
        <v>0</v>
      </c>
      <c r="V112" s="5">
        <f>V111+(T112*($B$5/100))-(U112/($B$6/100))</f>
        <v>318.67054707046753</v>
      </c>
      <c r="W112" s="5">
        <f t="shared" si="21"/>
        <v>7.9667636767616887</v>
      </c>
    </row>
    <row r="113" spans="4:23" x14ac:dyDescent="0.25">
      <c r="D113">
        <f t="shared" si="22"/>
        <v>111</v>
      </c>
      <c r="E113" s="3">
        <v>43835</v>
      </c>
      <c r="F113" s="4">
        <v>0.58333333333333337</v>
      </c>
      <c r="G113">
        <v>40</v>
      </c>
      <c r="H113">
        <v>0</v>
      </c>
      <c r="I113" s="5">
        <f t="shared" si="17"/>
        <v>6</v>
      </c>
      <c r="J113" s="22">
        <v>2.4744757823055186E-5</v>
      </c>
      <c r="K113">
        <v>1.6486000000000002E-4</v>
      </c>
      <c r="L113" s="5" cm="1">
        <f t="array" ref="L113">_xlfn.IFS(I113=0, 0, I113&gt;34, 0, AND(I113&gt;0, I113&lt;35), VLOOKUP(I113, $A$63:$C$96, 3))</f>
        <v>2980</v>
      </c>
      <c r="M113" s="5">
        <f t="shared" si="16"/>
        <v>117.53759965951213</v>
      </c>
      <c r="N113" s="5">
        <v>5557.2306009177819</v>
      </c>
      <c r="O113" s="5">
        <f t="shared" si="23"/>
        <v>4644.1062000000002</v>
      </c>
      <c r="P113" s="5">
        <f t="shared" si="24"/>
        <v>3097.5375996595121</v>
      </c>
      <c r="Q113" s="5">
        <f t="shared" si="18"/>
        <v>0</v>
      </c>
      <c r="R113" s="5">
        <f>IF(O113&gt;(P113+U113),O113-P113-U113, 0)</f>
        <v>1323.4992173911608</v>
      </c>
      <c r="S113" s="5">
        <f t="shared" si="19"/>
        <v>0</v>
      </c>
      <c r="T113" s="5">
        <f t="shared" si="20"/>
        <v>0</v>
      </c>
      <c r="U113" s="5">
        <f>IF(O113&gt;P113,IF(V112*($B$6/100)&gt;=O113-P113,(O113-P113), V112*($B$6/100)), 0)</f>
        <v>223.06938294932726</v>
      </c>
      <c r="V113" s="5">
        <f>V112+(T113*($B$5/100))-(U113/($B$6/100))</f>
        <v>0</v>
      </c>
      <c r="W113" s="5">
        <f t="shared" si="21"/>
        <v>0</v>
      </c>
    </row>
    <row r="114" spans="4:23" x14ac:dyDescent="0.25">
      <c r="D114">
        <f t="shared" si="22"/>
        <v>112</v>
      </c>
      <c r="E114" s="3">
        <v>43835</v>
      </c>
      <c r="F114" s="4">
        <v>0.625</v>
      </c>
      <c r="G114">
        <v>40</v>
      </c>
      <c r="H114">
        <v>0</v>
      </c>
      <c r="I114" s="5">
        <f t="shared" si="17"/>
        <v>6</v>
      </c>
      <c r="J114" s="22">
        <v>9.8979031292220746E-6</v>
      </c>
      <c r="K114">
        <v>1.6225000000000001E-4</v>
      </c>
      <c r="L114" s="5" cm="1">
        <f t="array" ref="L114">_xlfn.IFS(I114=0, 0, I114&gt;34, 0, AND(I114&gt;0, I114&lt;35), VLOOKUP(I114, $A$63:$C$96, 3))</f>
        <v>2980</v>
      </c>
      <c r="M114" s="5">
        <f t="shared" si="16"/>
        <v>47.015039863804859</v>
      </c>
      <c r="N114" s="5">
        <v>5421.0752583323656</v>
      </c>
      <c r="O114" s="5">
        <f t="shared" si="23"/>
        <v>4570.5825000000004</v>
      </c>
      <c r="P114" s="5">
        <f t="shared" si="24"/>
        <v>3027.0150398638048</v>
      </c>
      <c r="Q114" s="5">
        <f t="shared" si="18"/>
        <v>0</v>
      </c>
      <c r="R114" s="5">
        <f>IF(O114&gt;(P114+U114),O114-P114-U114, 0)</f>
        <v>1543.5674601361957</v>
      </c>
      <c r="S114" s="5">
        <f t="shared" si="19"/>
        <v>0</v>
      </c>
      <c r="T114" s="5">
        <f t="shared" si="20"/>
        <v>0</v>
      </c>
      <c r="U114" s="5">
        <f>IF(O114&gt;P114,IF(V113*($B$6/100)&gt;=O114-P114,(O114-P114), V113*($B$6/100)), 0)</f>
        <v>0</v>
      </c>
      <c r="V114" s="5">
        <f>V113+(T114*($B$5/100))-(U114/($B$6/100))</f>
        <v>0</v>
      </c>
      <c r="W114" s="5">
        <f t="shared" si="21"/>
        <v>0</v>
      </c>
    </row>
    <row r="115" spans="4:23" x14ac:dyDescent="0.25">
      <c r="D115">
        <f t="shared" si="22"/>
        <v>113</v>
      </c>
      <c r="E115" s="3">
        <v>43835</v>
      </c>
      <c r="F115" s="4">
        <v>0.66666666666666663</v>
      </c>
      <c r="G115">
        <v>50</v>
      </c>
      <c r="H115">
        <v>0</v>
      </c>
      <c r="I115" s="5">
        <f t="shared" si="17"/>
        <v>7</v>
      </c>
      <c r="J115" s="22">
        <v>2.4744757823055187E-6</v>
      </c>
      <c r="K115">
        <v>1.6748999999999998E-4</v>
      </c>
      <c r="L115" s="5" cm="1">
        <f t="array" ref="L115">_xlfn.IFS(I115=0, 0, I115&gt;34, 0, AND(I115&gt;0, I115&lt;35), VLOOKUP(I115, $A$63:$C$96, 3))</f>
        <v>4800</v>
      </c>
      <c r="M115" s="5">
        <f t="shared" si="16"/>
        <v>11.753759965951215</v>
      </c>
      <c r="N115" s="5">
        <v>5305.0952758672674</v>
      </c>
      <c r="O115" s="5">
        <f t="shared" si="23"/>
        <v>4718.193299999999</v>
      </c>
      <c r="P115" s="5">
        <f t="shared" si="24"/>
        <v>4718.193299999999</v>
      </c>
      <c r="Q115" s="5">
        <f t="shared" si="18"/>
        <v>93.56045996595185</v>
      </c>
      <c r="R115" s="5">
        <f>IF(O115&gt;(P115+U115),O115-P115-U115, 0)</f>
        <v>0</v>
      </c>
      <c r="S115" s="5">
        <f t="shared" si="19"/>
        <v>0</v>
      </c>
      <c r="T115" s="5">
        <f t="shared" si="20"/>
        <v>93.56045996595185</v>
      </c>
      <c r="U115" s="5">
        <f>IF(O115&gt;P115,IF(V114*($B$6/100)&gt;=O115-P115,(O115-P115), V114*($B$6/100)), 0)</f>
        <v>0</v>
      </c>
      <c r="V115" s="5">
        <f>V114+(T115*($B$5/100))-(U115/($B$6/100))</f>
        <v>65.492321976166295</v>
      </c>
      <c r="W115" s="5">
        <f t="shared" si="21"/>
        <v>1.6373080494041574</v>
      </c>
    </row>
    <row r="116" spans="4:23" x14ac:dyDescent="0.25">
      <c r="D116">
        <f t="shared" si="22"/>
        <v>114</v>
      </c>
      <c r="E116" s="3">
        <v>43835</v>
      </c>
      <c r="F116" s="4">
        <v>0.70833333333333337</v>
      </c>
      <c r="G116">
        <v>40</v>
      </c>
      <c r="H116">
        <v>0</v>
      </c>
      <c r="I116" s="5">
        <f t="shared" si="17"/>
        <v>6</v>
      </c>
      <c r="J116" s="22">
        <v>0</v>
      </c>
      <c r="K116">
        <v>1.9275999999999999E-4</v>
      </c>
      <c r="L116" s="5" cm="1">
        <f t="array" ref="L116">_xlfn.IFS(I116=0, 0, I116&gt;34, 0, AND(I116&gt;0, I116&lt;35), VLOOKUP(I116, $A$63:$C$96, 3))</f>
        <v>2980</v>
      </c>
      <c r="M116" s="5">
        <f t="shared" si="16"/>
        <v>0</v>
      </c>
      <c r="N116" s="5">
        <v>5355.2134596112764</v>
      </c>
      <c r="O116" s="5">
        <f t="shared" si="23"/>
        <v>5430.0492000000004</v>
      </c>
      <c r="P116" s="5">
        <f t="shared" si="24"/>
        <v>2980</v>
      </c>
      <c r="Q116" s="5">
        <f t="shared" si="18"/>
        <v>0</v>
      </c>
      <c r="R116" s="5">
        <f>IF(O116&gt;(P116+U116),O116-P116-U116, 0)</f>
        <v>2404.2045746166841</v>
      </c>
      <c r="S116" s="5">
        <f t="shared" si="19"/>
        <v>0</v>
      </c>
      <c r="T116" s="5">
        <f t="shared" si="20"/>
        <v>0</v>
      </c>
      <c r="U116" s="5">
        <f>IF(O116&gt;P116,IF(V115*($B$6/100)&gt;=O116-P116,(O116-P116), V115*($B$6/100)), 0)</f>
        <v>45.844625383316405</v>
      </c>
      <c r="V116" s="5">
        <f>V115+(T116*($B$5/100))-(U116/($B$6/100))</f>
        <v>0</v>
      </c>
      <c r="W116" s="5">
        <f t="shared" si="21"/>
        <v>0</v>
      </c>
    </row>
    <row r="117" spans="4:23" x14ac:dyDescent="0.25">
      <c r="D117">
        <f t="shared" si="22"/>
        <v>115</v>
      </c>
      <c r="E117" s="3">
        <v>43835</v>
      </c>
      <c r="F117" s="4">
        <v>0.75</v>
      </c>
      <c r="G117">
        <v>60</v>
      </c>
      <c r="H117">
        <v>0</v>
      </c>
      <c r="I117" s="5">
        <f t="shared" si="17"/>
        <v>8</v>
      </c>
      <c r="J117" s="22">
        <v>0</v>
      </c>
      <c r="K117">
        <v>2.4728E-4</v>
      </c>
      <c r="L117" s="5" cm="1">
        <f t="array" ref="L117">_xlfn.IFS(I117=0, 0, I117&gt;34, 0, AND(I117&gt;0, I117&lt;35), VLOOKUP(I117, $A$63:$C$96, 3))</f>
        <v>7160</v>
      </c>
      <c r="M117" s="5">
        <f t="shared" si="16"/>
        <v>0</v>
      </c>
      <c r="N117" s="5">
        <v>5438.2888473067778</v>
      </c>
      <c r="O117" s="5">
        <f t="shared" si="23"/>
        <v>6965.8775999999998</v>
      </c>
      <c r="P117" s="5">
        <f t="shared" si="24"/>
        <v>6965.8775999999998</v>
      </c>
      <c r="Q117" s="5">
        <f t="shared" si="18"/>
        <v>194.1224000000002</v>
      </c>
      <c r="R117" s="5">
        <f>IF(O117&gt;(P117+U117),O117-P117-U117, 0)</f>
        <v>0</v>
      </c>
      <c r="S117" s="5">
        <f t="shared" si="19"/>
        <v>0</v>
      </c>
      <c r="T117" s="5">
        <f t="shared" si="20"/>
        <v>194.1224000000002</v>
      </c>
      <c r="U117" s="5">
        <f>IF(O117&gt;P117,IF(V116*($B$6/100)&gt;=O117-P117,(O117-P117), V116*($B$6/100)), 0)</f>
        <v>0</v>
      </c>
      <c r="V117" s="5">
        <f>V116+(T117*($B$5/100))-(U117/($B$6/100))</f>
        <v>135.88568000000012</v>
      </c>
      <c r="W117" s="5">
        <f t="shared" si="21"/>
        <v>3.3971420000000032</v>
      </c>
    </row>
    <row r="118" spans="4:23" x14ac:dyDescent="0.25">
      <c r="D118">
        <f t="shared" si="22"/>
        <v>116</v>
      </c>
      <c r="E118" s="3">
        <v>43835</v>
      </c>
      <c r="F118" s="4">
        <v>0.79166666666666663</v>
      </c>
      <c r="G118">
        <v>60</v>
      </c>
      <c r="H118">
        <v>0</v>
      </c>
      <c r="I118" s="5">
        <f t="shared" si="17"/>
        <v>8</v>
      </c>
      <c r="J118" s="22">
        <v>0</v>
      </c>
      <c r="K118">
        <v>2.6010999999999997E-4</v>
      </c>
      <c r="L118" s="5" cm="1">
        <f t="array" ref="L118">_xlfn.IFS(I118=0, 0, I118&gt;34, 0, AND(I118&gt;0, I118&lt;35), VLOOKUP(I118, $A$63:$C$96, 3))</f>
        <v>7160</v>
      </c>
      <c r="M118" s="5">
        <f t="shared" si="16"/>
        <v>0</v>
      </c>
      <c r="N118" s="5">
        <v>5368.2492994270106</v>
      </c>
      <c r="O118" s="5">
        <f t="shared" si="23"/>
        <v>7327.2986999999994</v>
      </c>
      <c r="P118" s="5">
        <f t="shared" si="24"/>
        <v>7160</v>
      </c>
      <c r="Q118" s="5">
        <f t="shared" si="18"/>
        <v>0</v>
      </c>
      <c r="R118" s="5">
        <f>IF(O118&gt;(P118+U118),O118-P118-U118, 0)</f>
        <v>72.178723999999292</v>
      </c>
      <c r="S118" s="5">
        <f t="shared" si="19"/>
        <v>0</v>
      </c>
      <c r="T118" s="5">
        <f t="shared" si="20"/>
        <v>0</v>
      </c>
      <c r="U118" s="5">
        <f>IF(O118&gt;P118,IF(V117*($B$6/100)&gt;=O118-P118,(O118-P118), V117*($B$6/100)), 0)</f>
        <v>95.119976000000079</v>
      </c>
      <c r="V118" s="5">
        <f>V117+(T118*($B$5/100))-(U118/($B$6/100))</f>
        <v>0</v>
      </c>
      <c r="W118" s="5">
        <f t="shared" si="21"/>
        <v>0</v>
      </c>
    </row>
    <row r="119" spans="4:23" x14ac:dyDescent="0.25">
      <c r="D119">
        <f t="shared" si="22"/>
        <v>117</v>
      </c>
      <c r="E119" s="3">
        <v>43835</v>
      </c>
      <c r="F119" s="4">
        <v>0.83333333333333337</v>
      </c>
      <c r="G119">
        <v>60</v>
      </c>
      <c r="H119">
        <v>0</v>
      </c>
      <c r="I119" s="5">
        <f t="shared" si="17"/>
        <v>8</v>
      </c>
      <c r="J119" s="22">
        <v>0</v>
      </c>
      <c r="K119">
        <v>2.4418999999999998E-4</v>
      </c>
      <c r="L119" s="5" cm="1">
        <f t="array" ref="L119">_xlfn.IFS(I119=0, 0, I119&gt;34, 0, AND(I119&gt;0, I119&lt;35), VLOOKUP(I119, $A$63:$C$96, 3))</f>
        <v>7160</v>
      </c>
      <c r="M119" s="5">
        <f t="shared" si="16"/>
        <v>0</v>
      </c>
      <c r="N119" s="5">
        <v>5256.6107481786721</v>
      </c>
      <c r="O119" s="5">
        <f t="shared" si="23"/>
        <v>6878.8322999999991</v>
      </c>
      <c r="P119" s="5">
        <f t="shared" si="24"/>
        <v>6878.8322999999991</v>
      </c>
      <c r="Q119" s="5">
        <f t="shared" si="18"/>
        <v>281.16770000000088</v>
      </c>
      <c r="R119" s="5">
        <f>IF(O119&gt;(P119+U119),O119-P119-U119, 0)</f>
        <v>0</v>
      </c>
      <c r="S119" s="5">
        <f t="shared" si="19"/>
        <v>0</v>
      </c>
      <c r="T119" s="5">
        <f t="shared" si="20"/>
        <v>281.16770000000088</v>
      </c>
      <c r="U119" s="5">
        <f>IF(O119&gt;P119,IF(V118*($B$6/100)&gt;=O119-P119,(O119-P119), V118*($B$6/100)), 0)</f>
        <v>0</v>
      </c>
      <c r="V119" s="5">
        <f>V118+(T119*($B$5/100))-(U119/($B$6/100))</f>
        <v>196.81739000000061</v>
      </c>
      <c r="W119" s="5">
        <f t="shared" si="21"/>
        <v>4.9204347500000152</v>
      </c>
    </row>
    <row r="120" spans="4:23" x14ac:dyDescent="0.25">
      <c r="D120">
        <f t="shared" si="22"/>
        <v>118</v>
      </c>
      <c r="E120" s="3">
        <v>43835</v>
      </c>
      <c r="F120" s="4">
        <v>0.875</v>
      </c>
      <c r="G120">
        <v>50</v>
      </c>
      <c r="H120">
        <v>0</v>
      </c>
      <c r="I120" s="5">
        <f t="shared" si="17"/>
        <v>7</v>
      </c>
      <c r="J120" s="22">
        <v>0</v>
      </c>
      <c r="K120">
        <v>2.2718E-4</v>
      </c>
      <c r="L120" s="5" cm="1">
        <f t="array" ref="L120">_xlfn.IFS(I120=0, 0, I120&gt;34, 0, AND(I120&gt;0, I120&lt;35), VLOOKUP(I120, $A$63:$C$96, 3))</f>
        <v>4800</v>
      </c>
      <c r="M120" s="5">
        <f t="shared" si="16"/>
        <v>0</v>
      </c>
      <c r="N120" s="5">
        <v>4913.7232000544218</v>
      </c>
      <c r="O120" s="5">
        <f t="shared" si="23"/>
        <v>6399.6606000000002</v>
      </c>
      <c r="P120" s="5">
        <f t="shared" si="24"/>
        <v>4800</v>
      </c>
      <c r="Q120" s="5">
        <f t="shared" si="18"/>
        <v>0</v>
      </c>
      <c r="R120" s="5">
        <f>IF(O120&gt;(P120+U120),O120-P120-U120, 0)</f>
        <v>1461.8884269999999</v>
      </c>
      <c r="S120" s="5">
        <f t="shared" si="19"/>
        <v>0</v>
      </c>
      <c r="T120" s="5">
        <f t="shared" si="20"/>
        <v>0</v>
      </c>
      <c r="U120" s="5">
        <f>IF(O120&gt;P120,IF(V119*($B$6/100)&gt;=O120-P120,(O120-P120), V119*($B$6/100)), 0)</f>
        <v>137.77217300000041</v>
      </c>
      <c r="V120" s="5">
        <f>V119+(T120*($B$5/100))-(U120/($B$6/100))</f>
        <v>0</v>
      </c>
      <c r="W120" s="5">
        <f t="shared" si="21"/>
        <v>0</v>
      </c>
    </row>
    <row r="121" spans="4:23" x14ac:dyDescent="0.25">
      <c r="D121">
        <f t="shared" si="22"/>
        <v>119</v>
      </c>
      <c r="E121" s="3">
        <v>43835</v>
      </c>
      <c r="F121" s="4">
        <v>0.91666666666666663</v>
      </c>
      <c r="G121">
        <v>50</v>
      </c>
      <c r="H121">
        <v>0</v>
      </c>
      <c r="I121" s="5">
        <f t="shared" si="17"/>
        <v>7</v>
      </c>
      <c r="J121" s="22">
        <v>0</v>
      </c>
      <c r="K121">
        <v>2.0328999999999996E-4</v>
      </c>
      <c r="L121" s="5" cm="1">
        <f t="array" ref="L121">_xlfn.IFS(I121=0, 0, I121&gt;34, 0, AND(I121&gt;0, I121&lt;35), VLOOKUP(I121, $A$63:$C$96, 3))</f>
        <v>4800</v>
      </c>
      <c r="M121" s="5">
        <f t="shared" si="16"/>
        <v>0</v>
      </c>
      <c r="N121" s="5">
        <v>4465.3357576953031</v>
      </c>
      <c r="O121" s="5">
        <f t="shared" si="23"/>
        <v>5726.6792999999989</v>
      </c>
      <c r="P121" s="5">
        <f t="shared" si="24"/>
        <v>4800</v>
      </c>
      <c r="Q121" s="5">
        <f t="shared" si="18"/>
        <v>0</v>
      </c>
      <c r="R121" s="5">
        <f>IF(O121&gt;(P121+U121),O121-P121-U121, 0)</f>
        <v>926.67929999999888</v>
      </c>
      <c r="S121" s="5">
        <f t="shared" si="19"/>
        <v>0</v>
      </c>
      <c r="T121" s="5">
        <f t="shared" si="20"/>
        <v>0</v>
      </c>
      <c r="U121" s="5">
        <f>IF(O121&gt;P121,IF(V120*($B$6/100)&gt;=O121-P121,(O121-P121), V120*($B$6/100)), 0)</f>
        <v>0</v>
      </c>
      <c r="V121" s="5">
        <f>V120+(T121*($B$5/100))-(U121/($B$6/100))</f>
        <v>0</v>
      </c>
      <c r="W121" s="5">
        <f t="shared" si="21"/>
        <v>0</v>
      </c>
    </row>
    <row r="122" spans="4:23" x14ac:dyDescent="0.25">
      <c r="D122">
        <f t="shared" si="22"/>
        <v>120</v>
      </c>
      <c r="E122" s="3">
        <v>43835</v>
      </c>
      <c r="F122" s="4">
        <v>0.95833333333333337</v>
      </c>
      <c r="G122">
        <v>50</v>
      </c>
      <c r="H122">
        <v>0</v>
      </c>
      <c r="I122" s="5">
        <f t="shared" si="17"/>
        <v>7</v>
      </c>
      <c r="J122" s="22">
        <v>0</v>
      </c>
      <c r="K122">
        <v>1.7928E-4</v>
      </c>
      <c r="L122" s="5" cm="1">
        <f t="array" ref="L122">_xlfn.IFS(I122=0, 0, I122&gt;34, 0, AND(I122&gt;0, I122&lt;35), VLOOKUP(I122, $A$63:$C$96, 3))</f>
        <v>4800</v>
      </c>
      <c r="M122" s="5">
        <f t="shared" si="16"/>
        <v>0</v>
      </c>
      <c r="N122" s="5">
        <v>3683.4808910590073</v>
      </c>
      <c r="O122" s="5">
        <f t="shared" si="23"/>
        <v>5050.3176000000003</v>
      </c>
      <c r="P122" s="5">
        <f t="shared" si="24"/>
        <v>4800</v>
      </c>
      <c r="Q122" s="5">
        <f t="shared" si="18"/>
        <v>0</v>
      </c>
      <c r="R122" s="5">
        <f>IF(O122&gt;(P122+U122),O122-P122-U122, 0)</f>
        <v>250.31760000000031</v>
      </c>
      <c r="S122" s="5">
        <f t="shared" si="19"/>
        <v>0</v>
      </c>
      <c r="T122" s="5">
        <f t="shared" si="20"/>
        <v>0</v>
      </c>
      <c r="U122" s="5">
        <f>IF(O122&gt;P122,IF(V121*($B$6/100)&gt;=O122-P122,(O122-P122), V121*($B$6/100)), 0)</f>
        <v>0</v>
      </c>
      <c r="V122" s="5">
        <f>V121+(T122*($B$5/100))-(U122/($B$6/100))</f>
        <v>0</v>
      </c>
      <c r="W122" s="5">
        <f t="shared" si="21"/>
        <v>0</v>
      </c>
    </row>
    <row r="123" spans="4:23" x14ac:dyDescent="0.25">
      <c r="D123">
        <f t="shared" si="22"/>
        <v>121</v>
      </c>
      <c r="E123" s="3">
        <v>43836</v>
      </c>
      <c r="F123" s="4">
        <v>0</v>
      </c>
      <c r="G123">
        <v>50</v>
      </c>
      <c r="H123">
        <v>0</v>
      </c>
      <c r="I123" s="5">
        <f t="shared" si="17"/>
        <v>7</v>
      </c>
      <c r="J123" s="22">
        <v>0</v>
      </c>
      <c r="K123">
        <v>1.4147000000000001E-4</v>
      </c>
      <c r="L123" s="5" cm="1">
        <f t="array" ref="L123">_xlfn.IFS(I123=0, 0, I123&gt;34, 0, AND(I123&gt;0, I123&lt;35), VLOOKUP(I123, $A$63:$C$96, 3))</f>
        <v>4800</v>
      </c>
      <c r="M123" s="5">
        <f t="shared" si="16"/>
        <v>0</v>
      </c>
      <c r="N123" s="5">
        <v>2824.0992515525095</v>
      </c>
      <c r="O123" s="5">
        <f t="shared" si="23"/>
        <v>3985.2099000000007</v>
      </c>
      <c r="P123" s="5">
        <f t="shared" si="24"/>
        <v>3985.2099000000007</v>
      </c>
      <c r="Q123" s="5">
        <f t="shared" si="18"/>
        <v>487.20077413479089</v>
      </c>
      <c r="R123" s="5">
        <f>IF(O123&gt;(P123+U123),O123-P123-U123, 0)</f>
        <v>0</v>
      </c>
      <c r="S123" s="5">
        <f t="shared" si="19"/>
        <v>327.58932586520837</v>
      </c>
      <c r="T123" s="5">
        <f t="shared" si="20"/>
        <v>487.20077413479089</v>
      </c>
      <c r="U123" s="5">
        <f>IF(O123&gt;P123,IF(V122*($B$6/100)&gt;=O123-P123,(O123-P123), V122*($B$6/100)), 0)</f>
        <v>0</v>
      </c>
      <c r="V123" s="5">
        <f>V122+(T123*($B$5/100))-(U123/($B$6/100))</f>
        <v>341.04054189435362</v>
      </c>
      <c r="W123" s="5">
        <f t="shared" si="21"/>
        <v>8.5260135473588399</v>
      </c>
    </row>
    <row r="124" spans="4:23" x14ac:dyDescent="0.25">
      <c r="D124">
        <f t="shared" si="22"/>
        <v>122</v>
      </c>
      <c r="E124" s="3">
        <v>43836</v>
      </c>
      <c r="F124" s="4">
        <v>4.1666666666666664E-2</v>
      </c>
      <c r="G124">
        <v>40</v>
      </c>
      <c r="H124">
        <v>0</v>
      </c>
      <c r="I124" s="5">
        <f t="shared" si="17"/>
        <v>6</v>
      </c>
      <c r="J124" s="22">
        <v>0</v>
      </c>
      <c r="K124">
        <v>1.0912E-4</v>
      </c>
      <c r="L124" s="5" cm="1">
        <f t="array" ref="L124">_xlfn.IFS(I124=0, 0, I124&gt;34, 0, AND(I124&gt;0, I124&lt;35), VLOOKUP(I124, $A$63:$C$96, 3))</f>
        <v>2980</v>
      </c>
      <c r="M124" s="5">
        <f t="shared" si="16"/>
        <v>0</v>
      </c>
      <c r="N124" s="5">
        <v>2466.7368525447819</v>
      </c>
      <c r="O124" s="5">
        <f t="shared" si="23"/>
        <v>3073.9103999999998</v>
      </c>
      <c r="P124" s="5">
        <f t="shared" si="24"/>
        <v>2980</v>
      </c>
      <c r="Q124" s="5">
        <f t="shared" si="18"/>
        <v>0</v>
      </c>
      <c r="R124" s="5">
        <f>IF(O124&gt;(P124+U124),O124-P124-U124, 0)</f>
        <v>0</v>
      </c>
      <c r="S124" s="5">
        <f t="shared" si="19"/>
        <v>0</v>
      </c>
      <c r="T124" s="5">
        <f t="shared" si="20"/>
        <v>0</v>
      </c>
      <c r="U124" s="5">
        <f>IF(O124&gt;P124,IF(V123*($B$6/100)&gt;=O124-P124,(O124-P124), V123*($B$6/100)), 0)</f>
        <v>93.910399999999754</v>
      </c>
      <c r="V124" s="5">
        <f>V123+(T124*($B$5/100))-(U124/($B$6/100))</f>
        <v>206.88282760863967</v>
      </c>
      <c r="W124" s="5">
        <f t="shared" si="21"/>
        <v>5.1720706902159916</v>
      </c>
    </row>
    <row r="125" spans="4:23" x14ac:dyDescent="0.25">
      <c r="D125">
        <f t="shared" si="22"/>
        <v>123</v>
      </c>
      <c r="E125" s="3">
        <v>43836</v>
      </c>
      <c r="F125" s="4">
        <v>8.3333333333333329E-2</v>
      </c>
      <c r="G125">
        <v>40</v>
      </c>
      <c r="H125">
        <v>0</v>
      </c>
      <c r="I125" s="5">
        <f t="shared" si="17"/>
        <v>6</v>
      </c>
      <c r="J125" s="22">
        <v>0</v>
      </c>
      <c r="K125">
        <v>8.789E-5</v>
      </c>
      <c r="L125" s="5" cm="1">
        <f t="array" ref="L125">_xlfn.IFS(I125=0, 0, I125&gt;34, 0, AND(I125&gt;0, I125&lt;35), VLOOKUP(I125, $A$63:$C$96, 3))</f>
        <v>2980</v>
      </c>
      <c r="M125" s="5">
        <f t="shared" si="16"/>
        <v>0</v>
      </c>
      <c r="N125" s="5">
        <v>2418.9679203619949</v>
      </c>
      <c r="O125" s="5">
        <f t="shared" si="23"/>
        <v>2475.8613</v>
      </c>
      <c r="P125" s="5">
        <f t="shared" si="24"/>
        <v>2475.8613</v>
      </c>
      <c r="Q125" s="5">
        <f t="shared" si="18"/>
        <v>487.20077413479089</v>
      </c>
      <c r="R125" s="5">
        <f>IF(O125&gt;(P125+U125),O125-P125-U125, 0)</f>
        <v>0</v>
      </c>
      <c r="S125" s="5">
        <f t="shared" si="19"/>
        <v>16.937925865209081</v>
      </c>
      <c r="T125" s="5">
        <f t="shared" si="20"/>
        <v>487.20077413479089</v>
      </c>
      <c r="U125" s="5">
        <f>IF(O125&gt;P125,IF(V124*($B$6/100)&gt;=O125-P125,(O125-P125), V124*($B$6/100)), 0)</f>
        <v>0</v>
      </c>
      <c r="V125" s="5">
        <f>V124+(T125*($B$5/100))-(U125/($B$6/100))</f>
        <v>547.9233695029933</v>
      </c>
      <c r="W125" s="5">
        <f t="shared" si="21"/>
        <v>13.698084237574832</v>
      </c>
    </row>
    <row r="126" spans="4:23" x14ac:dyDescent="0.25">
      <c r="D126">
        <f t="shared" si="22"/>
        <v>124</v>
      </c>
      <c r="E126" s="3">
        <v>43836</v>
      </c>
      <c r="F126" s="4">
        <v>0.125</v>
      </c>
      <c r="G126">
        <v>40</v>
      </c>
      <c r="H126">
        <v>0</v>
      </c>
      <c r="I126" s="5">
        <f t="shared" si="17"/>
        <v>6</v>
      </c>
      <c r="J126" s="22">
        <v>0</v>
      </c>
      <c r="K126">
        <v>7.7980000000000009E-5</v>
      </c>
      <c r="L126" s="5" cm="1">
        <f t="array" ref="L126">_xlfn.IFS(I126=0, 0, I126&gt;34, 0, AND(I126&gt;0, I126&lt;35), VLOOKUP(I126, $A$63:$C$96, 3))</f>
        <v>2980</v>
      </c>
      <c r="M126" s="5">
        <f t="shared" si="16"/>
        <v>0</v>
      </c>
      <c r="N126" s="5">
        <v>2457.2709876871904</v>
      </c>
      <c r="O126" s="5">
        <f t="shared" si="23"/>
        <v>2196.6966000000002</v>
      </c>
      <c r="P126" s="5">
        <f t="shared" si="24"/>
        <v>2196.6966000000002</v>
      </c>
      <c r="Q126" s="5">
        <f t="shared" si="18"/>
        <v>487.20077413479089</v>
      </c>
      <c r="R126" s="5">
        <f>IF(O126&gt;(P126+U126),O126-P126-U126, 0)</f>
        <v>0</v>
      </c>
      <c r="S126" s="5">
        <f t="shared" si="19"/>
        <v>296.10262586520889</v>
      </c>
      <c r="T126" s="5">
        <f t="shared" si="20"/>
        <v>487.20077413479089</v>
      </c>
      <c r="U126" s="5">
        <f>IF(O126&gt;P126,IF(V125*($B$6/100)&gt;=O126-P126,(O126-P126), V125*($B$6/100)), 0)</f>
        <v>0</v>
      </c>
      <c r="V126" s="5">
        <f>V125+(T126*($B$5/100))-(U126/($B$6/100))</f>
        <v>888.96391139734692</v>
      </c>
      <c r="W126" s="5">
        <f t="shared" si="21"/>
        <v>22.224097784933672</v>
      </c>
    </row>
    <row r="127" spans="4:23" x14ac:dyDescent="0.25">
      <c r="D127">
        <f t="shared" si="22"/>
        <v>125</v>
      </c>
      <c r="E127" s="3">
        <v>43836</v>
      </c>
      <c r="F127" s="4">
        <v>0.16666666666666666</v>
      </c>
      <c r="G127">
        <v>40</v>
      </c>
      <c r="H127">
        <v>0</v>
      </c>
      <c r="I127" s="5">
        <f t="shared" si="17"/>
        <v>6</v>
      </c>
      <c r="J127" s="22">
        <v>0</v>
      </c>
      <c r="K127">
        <v>7.5309999999999996E-5</v>
      </c>
      <c r="L127" s="5" cm="1">
        <f t="array" ref="L127">_xlfn.IFS(I127=0, 0, I127&gt;34, 0, AND(I127&gt;0, I127&lt;35), VLOOKUP(I127, $A$63:$C$96, 3))</f>
        <v>2980</v>
      </c>
      <c r="M127" s="5">
        <f t="shared" si="16"/>
        <v>0</v>
      </c>
      <c r="N127" s="5">
        <v>2572.2976842511216</v>
      </c>
      <c r="O127" s="5">
        <f t="shared" si="23"/>
        <v>2121.4827</v>
      </c>
      <c r="P127" s="5">
        <f t="shared" si="24"/>
        <v>2121.4827</v>
      </c>
      <c r="Q127" s="5">
        <f t="shared" si="18"/>
        <v>487.20077413479089</v>
      </c>
      <c r="R127" s="5">
        <f>IF(O127&gt;(P127+U127),O127-P127-U127, 0)</f>
        <v>0</v>
      </c>
      <c r="S127" s="5">
        <f t="shared" si="19"/>
        <v>371.31652586520909</v>
      </c>
      <c r="T127" s="5">
        <f t="shared" si="20"/>
        <v>487.20077413479089</v>
      </c>
      <c r="U127" s="5">
        <f>IF(O127&gt;P127,IF(V126*($B$6/100)&gt;=O127-P127,(O127-P127), V126*($B$6/100)), 0)</f>
        <v>0</v>
      </c>
      <c r="V127" s="5">
        <f>V126+(T127*($B$5/100))-(U127/($B$6/100))</f>
        <v>1230.0044532917004</v>
      </c>
      <c r="W127" s="5">
        <f t="shared" si="21"/>
        <v>30.750111332292512</v>
      </c>
    </row>
    <row r="128" spans="4:23" x14ac:dyDescent="0.25">
      <c r="D128">
        <f t="shared" si="22"/>
        <v>126</v>
      </c>
      <c r="E128" s="3">
        <v>43836</v>
      </c>
      <c r="F128" s="4">
        <v>0.20833333333333334</v>
      </c>
      <c r="G128">
        <v>30</v>
      </c>
      <c r="H128">
        <v>0</v>
      </c>
      <c r="I128" s="5">
        <f t="shared" si="17"/>
        <v>4</v>
      </c>
      <c r="J128" s="22">
        <v>0</v>
      </c>
      <c r="K128">
        <v>7.4809999999999997E-5</v>
      </c>
      <c r="L128" s="5" cm="1">
        <f t="array" ref="L128">_xlfn.IFS(I128=0, 0, I128&gt;34, 0, AND(I128&gt;0, I128&lt;35), VLOOKUP(I128, $A$63:$C$96, 3))</f>
        <v>740</v>
      </c>
      <c r="M128" s="5">
        <f t="shared" si="16"/>
        <v>0</v>
      </c>
      <c r="N128" s="5">
        <v>2817.1807454086947</v>
      </c>
      <c r="O128" s="5">
        <f t="shared" si="23"/>
        <v>2107.3977</v>
      </c>
      <c r="P128" s="5">
        <f t="shared" si="24"/>
        <v>740</v>
      </c>
      <c r="Q128" s="5">
        <f t="shared" si="18"/>
        <v>0</v>
      </c>
      <c r="R128" s="5">
        <f>IF(O128&gt;(P128+U128),O128-P128-U128, 0)</f>
        <v>506.39458269580973</v>
      </c>
      <c r="S128" s="5">
        <f t="shared" si="19"/>
        <v>0</v>
      </c>
      <c r="T128" s="5">
        <f t="shared" si="20"/>
        <v>0</v>
      </c>
      <c r="U128" s="5">
        <f>IF(O128&gt;P128,IF(V127*($B$6/100)&gt;=O128-P128,(O128-P128), V127*($B$6/100)), 0)</f>
        <v>861.00311730419025</v>
      </c>
      <c r="V128" s="5">
        <f>V127+(T128*($B$5/100))-(U128/($B$6/100))</f>
        <v>0</v>
      </c>
      <c r="W128" s="5">
        <f t="shared" si="21"/>
        <v>0</v>
      </c>
    </row>
    <row r="129" spans="4:23" x14ac:dyDescent="0.25">
      <c r="D129">
        <f t="shared" si="22"/>
        <v>127</v>
      </c>
      <c r="E129" s="3">
        <v>43836</v>
      </c>
      <c r="F129" s="4">
        <v>0.25</v>
      </c>
      <c r="G129">
        <v>40</v>
      </c>
      <c r="H129">
        <v>0</v>
      </c>
      <c r="I129" s="5">
        <f t="shared" si="17"/>
        <v>6</v>
      </c>
      <c r="J129" s="22">
        <v>0</v>
      </c>
      <c r="K129">
        <v>8.0209999999999993E-5</v>
      </c>
      <c r="L129" s="5" cm="1">
        <f t="array" ref="L129">_xlfn.IFS(I129=0, 0, I129&gt;34, 0, AND(I129&gt;0, I129&lt;35), VLOOKUP(I129, $A$63:$C$96, 3))</f>
        <v>2980</v>
      </c>
      <c r="M129" s="5">
        <f t="shared" si="16"/>
        <v>0</v>
      </c>
      <c r="N129" s="5">
        <v>3539.9027511987097</v>
      </c>
      <c r="O129" s="5">
        <f t="shared" si="23"/>
        <v>2259.5156999999995</v>
      </c>
      <c r="P129" s="5">
        <f t="shared" si="24"/>
        <v>2259.5156999999995</v>
      </c>
      <c r="Q129" s="5">
        <f t="shared" si="18"/>
        <v>487.20077413479089</v>
      </c>
      <c r="R129" s="5">
        <f>IF(O129&gt;(P129+U129),O129-P129-U129, 0)</f>
        <v>0</v>
      </c>
      <c r="S129" s="5">
        <f t="shared" si="19"/>
        <v>233.28352586520964</v>
      </c>
      <c r="T129" s="5">
        <f t="shared" si="20"/>
        <v>487.20077413479089</v>
      </c>
      <c r="U129" s="5">
        <f>IF(O129&gt;P129,IF(V128*($B$6/100)&gt;=O129-P129,(O129-P129), V128*($B$6/100)), 0)</f>
        <v>0</v>
      </c>
      <c r="V129" s="5">
        <f>V128+(T129*($B$5/100))-(U129/($B$6/100))</f>
        <v>341.04054189435362</v>
      </c>
      <c r="W129" s="5">
        <f t="shared" si="21"/>
        <v>8.5260135473588399</v>
      </c>
    </row>
    <row r="130" spans="4:23" x14ac:dyDescent="0.25">
      <c r="D130">
        <f t="shared" si="22"/>
        <v>128</v>
      </c>
      <c r="E130" s="3">
        <v>43836</v>
      </c>
      <c r="F130" s="4">
        <v>0.29166666666666669</v>
      </c>
      <c r="G130">
        <v>50</v>
      </c>
      <c r="H130">
        <v>0</v>
      </c>
      <c r="I130" s="5">
        <f t="shared" si="17"/>
        <v>7</v>
      </c>
      <c r="J130" s="22">
        <v>0</v>
      </c>
      <c r="K130">
        <v>9.9320000000000005E-5</v>
      </c>
      <c r="L130" s="5" cm="1">
        <f t="array" ref="L130">_xlfn.IFS(I130=0, 0, I130&gt;34, 0, AND(I130&gt;0, I130&lt;35), VLOOKUP(I130, $A$63:$C$96, 3))</f>
        <v>4800</v>
      </c>
      <c r="M130" s="5">
        <f t="shared" si="16"/>
        <v>0</v>
      </c>
      <c r="N130" s="5">
        <v>4858.9862918000526</v>
      </c>
      <c r="O130" s="5">
        <f t="shared" si="23"/>
        <v>2797.8444000000004</v>
      </c>
      <c r="P130" s="5">
        <f t="shared" si="24"/>
        <v>2797.8444000000004</v>
      </c>
      <c r="Q130" s="5">
        <f t="shared" si="18"/>
        <v>487.20077413479089</v>
      </c>
      <c r="R130" s="5">
        <f>IF(O130&gt;(P130+U130),O130-P130-U130, 0)</f>
        <v>0</v>
      </c>
      <c r="S130" s="5">
        <f t="shared" si="19"/>
        <v>1514.9548258652087</v>
      </c>
      <c r="T130" s="5">
        <f t="shared" si="20"/>
        <v>487.20077413479089</v>
      </c>
      <c r="U130" s="5">
        <f>IF(O130&gt;P130,IF(V129*($B$6/100)&gt;=O130-P130,(O130-P130), V129*($B$6/100)), 0)</f>
        <v>0</v>
      </c>
      <c r="V130" s="5">
        <f>V129+(T130*($B$5/100))-(U130/($B$6/100))</f>
        <v>682.08108378870725</v>
      </c>
      <c r="W130" s="5">
        <f t="shared" si="21"/>
        <v>17.05202709471768</v>
      </c>
    </row>
    <row r="131" spans="4:23" x14ac:dyDescent="0.25">
      <c r="D131">
        <f t="shared" si="22"/>
        <v>129</v>
      </c>
      <c r="E131" s="3">
        <v>43836</v>
      </c>
      <c r="F131" s="4">
        <v>0.33333333333333331</v>
      </c>
      <c r="G131">
        <v>50</v>
      </c>
      <c r="H131">
        <v>0</v>
      </c>
      <c r="I131" s="5">
        <f t="shared" si="17"/>
        <v>7</v>
      </c>
      <c r="J131" s="22">
        <v>0</v>
      </c>
      <c r="K131">
        <v>1.2549999999999999E-4</v>
      </c>
      <c r="L131" s="5" cm="1">
        <f t="array" ref="L131">_xlfn.IFS(I131=0, 0, I131&gt;34, 0, AND(I131&gt;0, I131&lt;35), VLOOKUP(I131, $A$63:$C$96, 3))</f>
        <v>4800</v>
      </c>
      <c r="M131" s="5">
        <f t="shared" ref="M131:M194" si="25">$B$11*$B$4*J131*1000</f>
        <v>0</v>
      </c>
      <c r="N131" s="5">
        <v>5816.6011345574989</v>
      </c>
      <c r="O131" s="5">
        <f t="shared" si="23"/>
        <v>3535.3349999999996</v>
      </c>
      <c r="P131" s="5">
        <f t="shared" si="24"/>
        <v>3535.3349999999996</v>
      </c>
      <c r="Q131" s="5">
        <f t="shared" si="18"/>
        <v>487.20077413479089</v>
      </c>
      <c r="R131" s="5">
        <f>IF(O131&gt;(P131+U131),O131-P131-U131, 0)</f>
        <v>0</v>
      </c>
      <c r="S131" s="5">
        <f t="shared" si="19"/>
        <v>777.46422586520953</v>
      </c>
      <c r="T131" s="5">
        <f t="shared" si="20"/>
        <v>487.20077413479089</v>
      </c>
      <c r="U131" s="5">
        <f>IF(O131&gt;P131,IF(V130*($B$6/100)&gt;=O131-P131,(O131-P131), V130*($B$6/100)), 0)</f>
        <v>0</v>
      </c>
      <c r="V131" s="5">
        <f>V130+(T131*($B$5/100))-(U131/($B$6/100))</f>
        <v>1023.1216256830609</v>
      </c>
      <c r="W131" s="5">
        <f t="shared" si="21"/>
        <v>25.578040642076523</v>
      </c>
    </row>
    <row r="132" spans="4:23" x14ac:dyDescent="0.25">
      <c r="D132">
        <f t="shared" si="22"/>
        <v>130</v>
      </c>
      <c r="E132" s="3">
        <v>43836</v>
      </c>
      <c r="F132" s="4">
        <v>0.375</v>
      </c>
      <c r="G132">
        <v>50</v>
      </c>
      <c r="H132">
        <v>0</v>
      </c>
      <c r="I132" s="5">
        <f t="shared" ref="I132:I195" si="26">ROUND((G132/10)*((LN(99/0.03)/(LN(10/0.03)))),0)</f>
        <v>7</v>
      </c>
      <c r="J132" s="22">
        <v>7.4234273469165555E-6</v>
      </c>
      <c r="K132">
        <v>1.3863999999999999E-4</v>
      </c>
      <c r="L132" s="5" cm="1">
        <f t="array" ref="L132">_xlfn.IFS(I132=0, 0, I132&gt;34, 0, AND(I132&gt;0, I132&lt;35), VLOOKUP(I132, $A$63:$C$96, 3))</f>
        <v>4800</v>
      </c>
      <c r="M132" s="5">
        <f t="shared" si="25"/>
        <v>35.26127989785364</v>
      </c>
      <c r="N132" s="5">
        <v>6119.480643758774</v>
      </c>
      <c r="O132" s="5">
        <f t="shared" si="23"/>
        <v>3905.4887999999996</v>
      </c>
      <c r="P132" s="5">
        <f t="shared" si="24"/>
        <v>3905.4887999999996</v>
      </c>
      <c r="Q132" s="5">
        <f t="shared" ref="Q132:Q195" si="27">IF((L132+M132-P132)&lt;($B$8/100)*$B$3,L132+M132-P132,($B$8/100)*$B$3)</f>
        <v>487.20077413479089</v>
      </c>
      <c r="R132" s="5">
        <f>IF(O132&gt;(P132+U132),O132-P132-U132, 0)</f>
        <v>0</v>
      </c>
      <c r="S132" s="5">
        <f t="shared" ref="S132:S195" si="28">IF((IF((L132+M132)&gt;O132,L132+M132-P132-Q132,0))&lt;((N132*3.595182*($B$7/100))/($B$5/100)),L132+M132-P132-Q132, N132*3.595182*($B$7/100)/($B$5/100))</f>
        <v>442.57170576306294</v>
      </c>
      <c r="T132" s="5">
        <f t="shared" ref="T132:T195" si="29">((L132+M132)-P132-S132)</f>
        <v>487.20077413479089</v>
      </c>
      <c r="U132" s="5">
        <f>IF(O132&gt;P132,IF(V131*($B$6/100)&gt;=O132-P132,(O132-P132), V131*($B$6/100)), 0)</f>
        <v>0</v>
      </c>
      <c r="V132" s="5">
        <f>V131+(T132*($B$5/100))-(U132/($B$6/100))</f>
        <v>1364.1621675774145</v>
      </c>
      <c r="W132" s="5">
        <f t="shared" ref="W132:W195" si="30">V132/40</f>
        <v>34.104054189435359</v>
      </c>
    </row>
    <row r="133" spans="4:23" x14ac:dyDescent="0.25">
      <c r="D133">
        <f t="shared" ref="D133:D196" si="31">D132+1</f>
        <v>131</v>
      </c>
      <c r="E133" s="3">
        <v>43836</v>
      </c>
      <c r="F133" s="4">
        <v>0.41666666666666669</v>
      </c>
      <c r="G133">
        <v>50</v>
      </c>
      <c r="H133">
        <v>0</v>
      </c>
      <c r="I133" s="5">
        <f t="shared" si="26"/>
        <v>7</v>
      </c>
      <c r="J133" s="22">
        <v>3.2168185169971744E-5</v>
      </c>
      <c r="K133">
        <v>1.4317E-4</v>
      </c>
      <c r="L133" s="5" cm="1">
        <f t="array" ref="L133">_xlfn.IFS(I133=0, 0, I133&gt;34, 0, AND(I133&gt;0, I133&lt;35), VLOOKUP(I133, $A$63:$C$96, 3))</f>
        <v>4800</v>
      </c>
      <c r="M133" s="5">
        <f t="shared" si="25"/>
        <v>152.79887955736578</v>
      </c>
      <c r="N133" s="5">
        <v>6258.4475141352887</v>
      </c>
      <c r="O133" s="5">
        <f t="shared" ref="O133:O196" si="32">$B$2*K133*1000</f>
        <v>4033.0988999999995</v>
      </c>
      <c r="P133" s="5">
        <f t="shared" ref="P133:P196" si="33">IF(O133&gt;=(L133+M133),L133+M133,O133)</f>
        <v>4033.0988999999995</v>
      </c>
      <c r="Q133" s="5">
        <f t="shared" si="27"/>
        <v>487.20077413479089</v>
      </c>
      <c r="R133" s="5">
        <f>IF(O133&gt;(P133+U133),O133-P133-U133, 0)</f>
        <v>0</v>
      </c>
      <c r="S133" s="5">
        <f t="shared" si="28"/>
        <v>432.49920542257519</v>
      </c>
      <c r="T133" s="5">
        <f t="shared" si="29"/>
        <v>487.20077413479089</v>
      </c>
      <c r="U133" s="5">
        <f>IF(O133&gt;P133,IF(V132*($B$6/100)&gt;=O133-P133,(O133-P133), V132*($B$6/100)), 0)</f>
        <v>0</v>
      </c>
      <c r="V133" s="5">
        <f>V132+(T133*($B$5/100))-(U133/($B$6/100))</f>
        <v>1705.2027094717682</v>
      </c>
      <c r="W133" s="5">
        <f t="shared" si="30"/>
        <v>42.630067736794203</v>
      </c>
    </row>
    <row r="134" spans="4:23" x14ac:dyDescent="0.25">
      <c r="D134">
        <f t="shared" si="31"/>
        <v>132</v>
      </c>
      <c r="E134" s="3">
        <v>43836</v>
      </c>
      <c r="F134" s="4">
        <v>0.45833333333333331</v>
      </c>
      <c r="G134">
        <v>50</v>
      </c>
      <c r="H134">
        <v>0</v>
      </c>
      <c r="I134" s="5">
        <f t="shared" si="26"/>
        <v>7</v>
      </c>
      <c r="J134" s="22">
        <v>3.711713673458278E-5</v>
      </c>
      <c r="K134">
        <v>1.3713000000000001E-4</v>
      </c>
      <c r="L134" s="5" cm="1">
        <f t="array" ref="L134">_xlfn.IFS(I134=0, 0, I134&gt;34, 0, AND(I134&gt;0, I134&lt;35), VLOOKUP(I134, $A$63:$C$96, 3))</f>
        <v>4800</v>
      </c>
      <c r="M134" s="5">
        <f t="shared" si="25"/>
        <v>176.30639948926822</v>
      </c>
      <c r="N134" s="5">
        <v>5803.3837346594983</v>
      </c>
      <c r="O134" s="5">
        <f t="shared" si="32"/>
        <v>3862.9521000000004</v>
      </c>
      <c r="P134" s="5">
        <f t="shared" si="33"/>
        <v>3862.9521000000004</v>
      </c>
      <c r="Q134" s="5">
        <f t="shared" si="27"/>
        <v>487.20077413479089</v>
      </c>
      <c r="R134" s="5">
        <f>IF(O134&gt;(P134+U134),O134-P134-U134, 0)</f>
        <v>0</v>
      </c>
      <c r="S134" s="5">
        <f t="shared" si="28"/>
        <v>626.15352535447687</v>
      </c>
      <c r="T134" s="5">
        <f t="shared" si="29"/>
        <v>487.20077413479089</v>
      </c>
      <c r="U134" s="5">
        <f>IF(O134&gt;P134,IF(V133*($B$6/100)&gt;=O134-P134,(O134-P134), V133*($B$6/100)), 0)</f>
        <v>0</v>
      </c>
      <c r="V134" s="5">
        <f>V133+(T134*($B$5/100))-(U134/($B$6/100))</f>
        <v>2046.243251366122</v>
      </c>
      <c r="W134" s="5">
        <f t="shared" si="30"/>
        <v>51.156081284153046</v>
      </c>
    </row>
    <row r="135" spans="4:23" x14ac:dyDescent="0.25">
      <c r="D135">
        <f t="shared" si="31"/>
        <v>133</v>
      </c>
      <c r="E135" s="3">
        <v>43836</v>
      </c>
      <c r="F135" s="4">
        <v>0.5</v>
      </c>
      <c r="G135">
        <v>60</v>
      </c>
      <c r="H135">
        <v>0</v>
      </c>
      <c r="I135" s="5">
        <f t="shared" si="26"/>
        <v>8</v>
      </c>
      <c r="J135" s="22">
        <v>3.711713673458278E-5</v>
      </c>
      <c r="K135">
        <v>1.2962999999999999E-4</v>
      </c>
      <c r="L135" s="5" cm="1">
        <f t="array" ref="L135">_xlfn.IFS(I135=0, 0, I135&gt;34, 0, AND(I135&gt;0, I135&lt;35), VLOOKUP(I135, $A$63:$C$96, 3))</f>
        <v>7160</v>
      </c>
      <c r="M135" s="5">
        <f t="shared" si="25"/>
        <v>176.30639948926822</v>
      </c>
      <c r="N135" s="5">
        <v>5639.3631650205989</v>
      </c>
      <c r="O135" s="5">
        <f t="shared" si="32"/>
        <v>3651.6770999999999</v>
      </c>
      <c r="P135" s="5">
        <f t="shared" si="33"/>
        <v>3651.6770999999999</v>
      </c>
      <c r="Q135" s="5">
        <f t="shared" si="27"/>
        <v>487.20077413479089</v>
      </c>
      <c r="R135" s="5">
        <f>IF(O135&gt;(P135+U135),O135-P135-U135, 0)</f>
        <v>0</v>
      </c>
      <c r="S135" s="5">
        <f t="shared" si="28"/>
        <v>2896.3624203350128</v>
      </c>
      <c r="T135" s="5">
        <f t="shared" si="29"/>
        <v>788.26687915425555</v>
      </c>
      <c r="U135" s="5">
        <f>IF(O135&gt;P135,IF(V134*($B$6/100)&gt;=O135-P135,(O135-P135), V134*($B$6/100)), 0)</f>
        <v>0</v>
      </c>
      <c r="V135" s="5">
        <f>V134+(T135*($B$5/100))-(U135/($B$6/100))</f>
        <v>2598.0300667741008</v>
      </c>
      <c r="W135" s="5">
        <f t="shared" si="30"/>
        <v>64.950751669352513</v>
      </c>
    </row>
    <row r="136" spans="4:23" x14ac:dyDescent="0.25">
      <c r="D136">
        <f t="shared" si="31"/>
        <v>134</v>
      </c>
      <c r="E136" s="3">
        <v>43836</v>
      </c>
      <c r="F136" s="4">
        <v>0.54166666666666663</v>
      </c>
      <c r="G136">
        <v>60</v>
      </c>
      <c r="H136">
        <v>0</v>
      </c>
      <c r="I136" s="5">
        <f t="shared" si="26"/>
        <v>8</v>
      </c>
      <c r="J136" s="22">
        <v>4.4540564081499335E-5</v>
      </c>
      <c r="K136">
        <v>1.2721E-4</v>
      </c>
      <c r="L136" s="5" cm="1">
        <f t="array" ref="L136">_xlfn.IFS(I136=0, 0, I136&gt;34, 0, AND(I136&gt;0, I136&lt;35), VLOOKUP(I136, $A$63:$C$96, 3))</f>
        <v>7160</v>
      </c>
      <c r="M136" s="5">
        <f t="shared" si="25"/>
        <v>211.56767938712184</v>
      </c>
      <c r="N136" s="5">
        <v>5602.3159341271021</v>
      </c>
      <c r="O136" s="5">
        <f t="shared" si="32"/>
        <v>3583.5056999999997</v>
      </c>
      <c r="P136" s="5">
        <f t="shared" si="33"/>
        <v>3583.5056999999997</v>
      </c>
      <c r="Q136" s="5">
        <f t="shared" si="27"/>
        <v>487.20077413479089</v>
      </c>
      <c r="R136" s="5">
        <f>IF(O136&gt;(P136+U136),O136-P136-U136, 0)</f>
        <v>0</v>
      </c>
      <c r="S136" s="5">
        <f t="shared" si="28"/>
        <v>2877.3350578124205</v>
      </c>
      <c r="T136" s="5">
        <f t="shared" si="29"/>
        <v>910.72692157470146</v>
      </c>
      <c r="U136" s="5">
        <f>IF(O136&gt;P136,IF(V135*($B$6/100)&gt;=O136-P136,(O136-P136), V135*($B$6/100)), 0)</f>
        <v>0</v>
      </c>
      <c r="V136" s="5">
        <f>V135+(T136*($B$5/100))-(U136/($B$6/100))</f>
        <v>3235.5389118763915</v>
      </c>
      <c r="W136" s="5">
        <f t="shared" si="30"/>
        <v>80.888472796909781</v>
      </c>
    </row>
    <row r="137" spans="4:23" x14ac:dyDescent="0.25">
      <c r="D137">
        <f t="shared" si="31"/>
        <v>135</v>
      </c>
      <c r="E137" s="3">
        <v>43836</v>
      </c>
      <c r="F137" s="4">
        <v>0.58333333333333337</v>
      </c>
      <c r="G137">
        <v>50</v>
      </c>
      <c r="H137">
        <v>5</v>
      </c>
      <c r="I137" s="5">
        <f t="shared" si="26"/>
        <v>7</v>
      </c>
      <c r="J137" s="22">
        <v>8.4132176598387633E-5</v>
      </c>
      <c r="K137">
        <v>1.2382000000000002E-4</v>
      </c>
      <c r="L137" s="5" cm="1">
        <f t="array" ref="L137">_xlfn.IFS(I137=0, 0, I137&gt;34, 0, AND(I137&gt;0, I137&lt;35), VLOOKUP(I137, $A$63:$C$96, 3))</f>
        <v>4800</v>
      </c>
      <c r="M137" s="5">
        <f t="shared" si="25"/>
        <v>399.62783884234125</v>
      </c>
      <c r="N137" s="5">
        <v>5645.0797917160262</v>
      </c>
      <c r="O137" s="5">
        <f t="shared" si="32"/>
        <v>3488.0094000000004</v>
      </c>
      <c r="P137" s="5">
        <f t="shared" si="33"/>
        <v>3488.0094000000004</v>
      </c>
      <c r="Q137" s="5">
        <f t="shared" si="27"/>
        <v>487.20077413479089</v>
      </c>
      <c r="R137" s="5">
        <f>IF(O137&gt;(P137+U137),O137-P137-U137, 0)</f>
        <v>0</v>
      </c>
      <c r="S137" s="5">
        <f t="shared" si="28"/>
        <v>1224.4176647075503</v>
      </c>
      <c r="T137" s="5">
        <f t="shared" si="29"/>
        <v>487.20077413479089</v>
      </c>
      <c r="U137" s="5">
        <f>IF(O137&gt;P137,IF(V136*($B$6/100)&gt;=O137-P137,(O137-P137), V136*($B$6/100)), 0)</f>
        <v>0</v>
      </c>
      <c r="V137" s="5">
        <f>V136+(T137*($B$5/100))-(U137/($B$6/100))</f>
        <v>3576.5794537707452</v>
      </c>
      <c r="W137" s="5">
        <f t="shared" si="30"/>
        <v>89.414486344268624</v>
      </c>
    </row>
    <row r="138" spans="4:23" x14ac:dyDescent="0.25">
      <c r="D138">
        <f t="shared" si="31"/>
        <v>136</v>
      </c>
      <c r="E138" s="3">
        <v>43836</v>
      </c>
      <c r="F138" s="4">
        <v>0.625</v>
      </c>
      <c r="G138">
        <v>50</v>
      </c>
      <c r="H138">
        <v>8</v>
      </c>
      <c r="I138" s="5">
        <f t="shared" si="26"/>
        <v>7</v>
      </c>
      <c r="J138" s="22">
        <v>6.1861894557637963E-5</v>
      </c>
      <c r="K138">
        <v>1.2541000000000001E-4</v>
      </c>
      <c r="L138" s="5" cm="1">
        <f t="array" ref="L138">_xlfn.IFS(I138=0, 0, I138&gt;34, 0, AND(I138&gt;0, I138&lt;35), VLOOKUP(I138, $A$63:$C$96, 3))</f>
        <v>4800</v>
      </c>
      <c r="M138" s="5">
        <f t="shared" si="25"/>
        <v>293.84399914878037</v>
      </c>
      <c r="N138" s="5">
        <v>5558.4879283547953</v>
      </c>
      <c r="O138" s="5">
        <f t="shared" si="32"/>
        <v>3532.7997</v>
      </c>
      <c r="P138" s="5">
        <f t="shared" si="33"/>
        <v>3532.7997</v>
      </c>
      <c r="Q138" s="5">
        <f t="shared" si="27"/>
        <v>487.20077413479089</v>
      </c>
      <c r="R138" s="5">
        <f>IF(O138&gt;(P138+U138),O138-P138-U138, 0)</f>
        <v>0</v>
      </c>
      <c r="S138" s="5">
        <f t="shared" si="28"/>
        <v>1073.8435250139894</v>
      </c>
      <c r="T138" s="5">
        <f t="shared" si="29"/>
        <v>487.20077413479089</v>
      </c>
      <c r="U138" s="5">
        <f>IF(O138&gt;P138,IF(V137*($B$6/100)&gt;=O138-P138,(O138-P138), V137*($B$6/100)), 0)</f>
        <v>0</v>
      </c>
      <c r="V138" s="5">
        <f>V137+(T138*($B$5/100))-(U138/($B$6/100))</f>
        <v>3917.6199956650989</v>
      </c>
      <c r="W138" s="5">
        <f t="shared" si="30"/>
        <v>97.940499891627468</v>
      </c>
    </row>
    <row r="139" spans="4:23" x14ac:dyDescent="0.25">
      <c r="D139">
        <f t="shared" si="31"/>
        <v>137</v>
      </c>
      <c r="E139" s="3">
        <v>43836</v>
      </c>
      <c r="F139" s="4">
        <v>0.66666666666666663</v>
      </c>
      <c r="G139">
        <v>50</v>
      </c>
      <c r="H139">
        <v>0</v>
      </c>
      <c r="I139" s="5">
        <f t="shared" si="26"/>
        <v>7</v>
      </c>
      <c r="J139" s="22">
        <v>7.4234273469165555E-6</v>
      </c>
      <c r="K139">
        <v>1.3455000000000002E-4</v>
      </c>
      <c r="L139" s="5" cm="1">
        <f t="array" ref="L139">_xlfn.IFS(I139=0, 0, I139&gt;34, 0, AND(I139&gt;0, I139&lt;35), VLOOKUP(I139, $A$63:$C$96, 3))</f>
        <v>4800</v>
      </c>
      <c r="M139" s="5">
        <f t="shared" si="25"/>
        <v>35.26127989785364</v>
      </c>
      <c r="N139" s="5">
        <v>5231.6373554172587</v>
      </c>
      <c r="O139" s="5">
        <f t="shared" si="32"/>
        <v>3790.2735000000007</v>
      </c>
      <c r="P139" s="5">
        <f t="shared" si="33"/>
        <v>3790.2735000000007</v>
      </c>
      <c r="Q139" s="5">
        <f t="shared" si="27"/>
        <v>487.20077413479089</v>
      </c>
      <c r="R139" s="5">
        <f>IF(O139&gt;(P139+U139),O139-P139-U139, 0)</f>
        <v>0</v>
      </c>
      <c r="S139" s="5">
        <f t="shared" si="28"/>
        <v>557.78700576306187</v>
      </c>
      <c r="T139" s="5">
        <f t="shared" si="29"/>
        <v>487.20077413479089</v>
      </c>
      <c r="U139" s="5">
        <f>IF(O139&gt;P139,IF(V138*($B$6/100)&gt;=O139-P139,(O139-P139), V138*($B$6/100)), 0)</f>
        <v>0</v>
      </c>
      <c r="V139" s="5">
        <f>V138+(T139*($B$5/100))-(U139/($B$6/100))</f>
        <v>4258.6605375594527</v>
      </c>
      <c r="W139" s="5">
        <f t="shared" si="30"/>
        <v>106.46651343898631</v>
      </c>
    </row>
    <row r="140" spans="4:23" x14ac:dyDescent="0.25">
      <c r="D140">
        <f t="shared" si="31"/>
        <v>138</v>
      </c>
      <c r="E140" s="3">
        <v>43836</v>
      </c>
      <c r="F140" s="4">
        <v>0.70833333333333337</v>
      </c>
      <c r="G140">
        <v>40</v>
      </c>
      <c r="H140">
        <v>0</v>
      </c>
      <c r="I140" s="5">
        <f t="shared" si="26"/>
        <v>6</v>
      </c>
      <c r="J140" s="22">
        <v>0</v>
      </c>
      <c r="K140">
        <v>1.7117E-4</v>
      </c>
      <c r="L140" s="5" cm="1">
        <f t="array" ref="L140">_xlfn.IFS(I140=0, 0, I140&gt;34, 0, AND(I140&gt;0, I140&lt;35), VLOOKUP(I140, $A$63:$C$96, 3))</f>
        <v>2980</v>
      </c>
      <c r="M140" s="5">
        <f t="shared" si="25"/>
        <v>0</v>
      </c>
      <c r="N140" s="5">
        <v>6388.3054315084773</v>
      </c>
      <c r="O140" s="5">
        <f t="shared" si="32"/>
        <v>4821.8589000000002</v>
      </c>
      <c r="P140" s="5">
        <f t="shared" si="33"/>
        <v>2980</v>
      </c>
      <c r="Q140" s="5">
        <f t="shared" si="27"/>
        <v>0</v>
      </c>
      <c r="R140" s="5">
        <f>IF(O140&gt;(P140+U140),O140-P140-U140, 0)</f>
        <v>0</v>
      </c>
      <c r="S140" s="5">
        <f t="shared" si="28"/>
        <v>0</v>
      </c>
      <c r="T140" s="5">
        <f t="shared" si="29"/>
        <v>0</v>
      </c>
      <c r="U140" s="5">
        <f>IF(O140&gt;P140,IF(V139*($B$6/100)&gt;=O140-P140,(O140-P140), V139*($B$6/100)), 0)</f>
        <v>1841.8589000000002</v>
      </c>
      <c r="V140" s="5">
        <f>V139+(T140*($B$5/100))-(U140/($B$6/100))</f>
        <v>1627.4335375594524</v>
      </c>
      <c r="W140" s="5">
        <f t="shared" si="30"/>
        <v>40.685838438986309</v>
      </c>
    </row>
    <row r="141" spans="4:23" x14ac:dyDescent="0.25">
      <c r="D141">
        <f t="shared" si="31"/>
        <v>139</v>
      </c>
      <c r="E141" s="3">
        <v>43836</v>
      </c>
      <c r="F141" s="4">
        <v>0.75</v>
      </c>
      <c r="G141">
        <v>50</v>
      </c>
      <c r="H141">
        <v>0</v>
      </c>
      <c r="I141" s="5">
        <f t="shared" si="26"/>
        <v>7</v>
      </c>
      <c r="J141" s="22">
        <v>0</v>
      </c>
      <c r="K141">
        <v>2.4586000000000003E-4</v>
      </c>
      <c r="L141" s="5" cm="1">
        <f t="array" ref="L141">_xlfn.IFS(I141=0, 0, I141&gt;34, 0, AND(I141&gt;0, I141&lt;35), VLOOKUP(I141, $A$63:$C$96, 3))</f>
        <v>4800</v>
      </c>
      <c r="M141" s="5">
        <f t="shared" si="25"/>
        <v>0</v>
      </c>
      <c r="N141" s="5">
        <v>6761.5474414639693</v>
      </c>
      <c r="O141" s="5">
        <f t="shared" si="32"/>
        <v>6925.8762000000015</v>
      </c>
      <c r="P141" s="5">
        <f t="shared" si="33"/>
        <v>4800</v>
      </c>
      <c r="Q141" s="5">
        <f t="shared" si="27"/>
        <v>0</v>
      </c>
      <c r="R141" s="5">
        <f>IF(O141&gt;(P141+U141),O141-P141-U141, 0)</f>
        <v>986.67272370838486</v>
      </c>
      <c r="S141" s="5">
        <f t="shared" si="28"/>
        <v>0</v>
      </c>
      <c r="T141" s="5">
        <f t="shared" si="29"/>
        <v>0</v>
      </c>
      <c r="U141" s="5">
        <f>IF(O141&gt;P141,IF(V140*($B$6/100)&gt;=O141-P141,(O141-P141), V140*($B$6/100)), 0)</f>
        <v>1139.2034762916167</v>
      </c>
      <c r="V141" s="5">
        <f>V140+(T141*($B$5/100))-(U141/($B$6/100))</f>
        <v>0</v>
      </c>
      <c r="W141" s="5">
        <f t="shared" si="30"/>
        <v>0</v>
      </c>
    </row>
    <row r="142" spans="4:23" x14ac:dyDescent="0.25">
      <c r="D142">
        <f t="shared" si="31"/>
        <v>140</v>
      </c>
      <c r="E142" s="3">
        <v>43836</v>
      </c>
      <c r="F142" s="4">
        <v>0.79166666666666663</v>
      </c>
      <c r="G142">
        <v>40</v>
      </c>
      <c r="H142">
        <v>0</v>
      </c>
      <c r="I142" s="5">
        <f t="shared" si="26"/>
        <v>6</v>
      </c>
      <c r="J142" s="22">
        <v>0</v>
      </c>
      <c r="K142">
        <v>2.5266999999999998E-4</v>
      </c>
      <c r="L142" s="5" cm="1">
        <f t="array" ref="L142">_xlfn.IFS(I142=0, 0, I142&gt;34, 0, AND(I142&gt;0, I142&lt;35), VLOOKUP(I142, $A$63:$C$96, 3))</f>
        <v>2980</v>
      </c>
      <c r="M142" s="5">
        <f t="shared" si="25"/>
        <v>0</v>
      </c>
      <c r="N142" s="5">
        <v>6506.8500722800964</v>
      </c>
      <c r="O142" s="5">
        <f t="shared" si="32"/>
        <v>7117.7138999999988</v>
      </c>
      <c r="P142" s="5">
        <f t="shared" si="33"/>
        <v>2980</v>
      </c>
      <c r="Q142" s="5">
        <f t="shared" si="27"/>
        <v>0</v>
      </c>
      <c r="R142" s="5">
        <f>IF(O142&gt;(P142+U142),O142-P142-U142, 0)</f>
        <v>4137.7138999999988</v>
      </c>
      <c r="S142" s="5">
        <f t="shared" si="28"/>
        <v>0</v>
      </c>
      <c r="T142" s="5">
        <f t="shared" si="29"/>
        <v>0</v>
      </c>
      <c r="U142" s="5">
        <f>IF(O142&gt;P142,IF(V141*($B$6/100)&gt;=O142-P142,(O142-P142), V141*($B$6/100)), 0)</f>
        <v>0</v>
      </c>
      <c r="V142" s="5">
        <f>V141+(T142*($B$5/100))-(U142/($B$6/100))</f>
        <v>0</v>
      </c>
      <c r="W142" s="5">
        <f t="shared" si="30"/>
        <v>0</v>
      </c>
    </row>
    <row r="143" spans="4:23" x14ac:dyDescent="0.25">
      <c r="D143">
        <f t="shared" si="31"/>
        <v>141</v>
      </c>
      <c r="E143" s="3">
        <v>43836</v>
      </c>
      <c r="F143" s="4">
        <v>0.83333333333333337</v>
      </c>
      <c r="G143">
        <v>40</v>
      </c>
      <c r="H143">
        <v>0</v>
      </c>
      <c r="I143" s="5">
        <f t="shared" si="26"/>
        <v>6</v>
      </c>
      <c r="J143" s="22">
        <v>0</v>
      </c>
      <c r="K143">
        <v>2.3107999999999999E-4</v>
      </c>
      <c r="L143" s="5" cm="1">
        <f t="array" ref="L143">_xlfn.IFS(I143=0, 0, I143&gt;34, 0, AND(I143&gt;0, I143&lt;35), VLOOKUP(I143, $A$63:$C$96, 3))</f>
        <v>2980</v>
      </c>
      <c r="M143" s="5">
        <f t="shared" si="25"/>
        <v>0</v>
      </c>
      <c r="N143" s="5">
        <v>6356.2252082426312</v>
      </c>
      <c r="O143" s="5">
        <f t="shared" si="32"/>
        <v>6509.5235999999995</v>
      </c>
      <c r="P143" s="5">
        <f t="shared" si="33"/>
        <v>2980</v>
      </c>
      <c r="Q143" s="5">
        <f t="shared" si="27"/>
        <v>0</v>
      </c>
      <c r="R143" s="5">
        <f>IF(O143&gt;(P143+U143),O143-P143-U143, 0)</f>
        <v>3529.5235999999995</v>
      </c>
      <c r="S143" s="5">
        <f t="shared" si="28"/>
        <v>0</v>
      </c>
      <c r="T143" s="5">
        <f t="shared" si="29"/>
        <v>0</v>
      </c>
      <c r="U143" s="5">
        <f>IF(O143&gt;P143,IF(V142*($B$6/100)&gt;=O143-P143,(O143-P143), V142*($B$6/100)), 0)</f>
        <v>0</v>
      </c>
      <c r="V143" s="5">
        <f>V142+(T143*($B$5/100))-(U143/($B$6/100))</f>
        <v>0</v>
      </c>
      <c r="W143" s="5">
        <f t="shared" si="30"/>
        <v>0</v>
      </c>
    </row>
    <row r="144" spans="4:23" x14ac:dyDescent="0.25">
      <c r="D144">
        <f t="shared" si="31"/>
        <v>142</v>
      </c>
      <c r="E144" s="3">
        <v>43836</v>
      </c>
      <c r="F144" s="4">
        <v>0.875</v>
      </c>
      <c r="G144">
        <v>50</v>
      </c>
      <c r="H144">
        <v>0</v>
      </c>
      <c r="I144" s="5">
        <f t="shared" si="26"/>
        <v>7</v>
      </c>
      <c r="J144" s="22">
        <v>0</v>
      </c>
      <c r="K144">
        <v>2.1730999999999999E-4</v>
      </c>
      <c r="L144" s="5" cm="1">
        <f t="array" ref="L144">_xlfn.IFS(I144=0, 0, I144&gt;34, 0, AND(I144&gt;0, I144&lt;35), VLOOKUP(I144, $A$63:$C$96, 3))</f>
        <v>4800</v>
      </c>
      <c r="M144" s="5">
        <f t="shared" si="25"/>
        <v>0</v>
      </c>
      <c r="N144" s="5">
        <v>5843.1050035601747</v>
      </c>
      <c r="O144" s="5">
        <f t="shared" si="32"/>
        <v>6121.6226999999999</v>
      </c>
      <c r="P144" s="5">
        <f t="shared" si="33"/>
        <v>4800</v>
      </c>
      <c r="Q144" s="5">
        <f t="shared" si="27"/>
        <v>0</v>
      </c>
      <c r="R144" s="5">
        <f>IF(O144&gt;(P144+U144),O144-P144-U144, 0)</f>
        <v>1321.6226999999999</v>
      </c>
      <c r="S144" s="5">
        <f t="shared" si="28"/>
        <v>0</v>
      </c>
      <c r="T144" s="5">
        <f t="shared" si="29"/>
        <v>0</v>
      </c>
      <c r="U144" s="5">
        <f>IF(O144&gt;P144,IF(V143*($B$6/100)&gt;=O144-P144,(O144-P144), V143*($B$6/100)), 0)</f>
        <v>0</v>
      </c>
      <c r="V144" s="5">
        <f>V143+(T144*($B$5/100))-(U144/($B$6/100))</f>
        <v>0</v>
      </c>
      <c r="W144" s="5">
        <f t="shared" si="30"/>
        <v>0</v>
      </c>
    </row>
    <row r="145" spans="4:23" x14ac:dyDescent="0.25">
      <c r="D145">
        <f t="shared" si="31"/>
        <v>143</v>
      </c>
      <c r="E145" s="3">
        <v>43836</v>
      </c>
      <c r="F145" s="4">
        <v>0.91666666666666663</v>
      </c>
      <c r="G145">
        <v>50</v>
      </c>
      <c r="H145">
        <v>0</v>
      </c>
      <c r="I145" s="5">
        <f t="shared" si="26"/>
        <v>7</v>
      </c>
      <c r="J145" s="22">
        <v>0</v>
      </c>
      <c r="K145">
        <v>2.0992E-4</v>
      </c>
      <c r="L145" s="5" cm="1">
        <f t="array" ref="L145">_xlfn.IFS(I145=0, 0, I145&gt;34, 0, AND(I145&gt;0, I145&lt;35), VLOOKUP(I145, $A$63:$C$96, 3))</f>
        <v>4800</v>
      </c>
      <c r="M145" s="5">
        <f t="shared" si="25"/>
        <v>0</v>
      </c>
      <c r="N145" s="5">
        <v>5184.838216895052</v>
      </c>
      <c r="O145" s="5">
        <f t="shared" si="32"/>
        <v>5913.4463999999998</v>
      </c>
      <c r="P145" s="5">
        <f t="shared" si="33"/>
        <v>4800</v>
      </c>
      <c r="Q145" s="5">
        <f t="shared" si="27"/>
        <v>0</v>
      </c>
      <c r="R145" s="5">
        <f>IF(O145&gt;(P145+U145),O145-P145-U145, 0)</f>
        <v>1113.4463999999998</v>
      </c>
      <c r="S145" s="5">
        <f t="shared" si="28"/>
        <v>0</v>
      </c>
      <c r="T145" s="5">
        <f t="shared" si="29"/>
        <v>0</v>
      </c>
      <c r="U145" s="5">
        <f>IF(O145&gt;P145,IF(V144*($B$6/100)&gt;=O145-P145,(O145-P145), V144*($B$6/100)), 0)</f>
        <v>0</v>
      </c>
      <c r="V145" s="5">
        <f>V144+(T145*($B$5/100))-(U145/($B$6/100))</f>
        <v>0</v>
      </c>
      <c r="W145" s="5">
        <f t="shared" si="30"/>
        <v>0</v>
      </c>
    </row>
    <row r="146" spans="4:23" x14ac:dyDescent="0.25">
      <c r="D146">
        <f t="shared" si="31"/>
        <v>144</v>
      </c>
      <c r="E146" s="3">
        <v>43836</v>
      </c>
      <c r="F146" s="4">
        <v>0.95833333333333337</v>
      </c>
      <c r="G146">
        <v>50</v>
      </c>
      <c r="H146">
        <v>0</v>
      </c>
      <c r="I146" s="5">
        <f t="shared" si="26"/>
        <v>7</v>
      </c>
      <c r="J146" s="22">
        <v>0</v>
      </c>
      <c r="K146">
        <v>1.8726000000000002E-4</v>
      </c>
      <c r="L146" s="5" cm="1">
        <f t="array" ref="L146">_xlfn.IFS(I146=0, 0, I146&gt;34, 0, AND(I146&gt;0, I146&lt;35), VLOOKUP(I146, $A$63:$C$96, 3))</f>
        <v>4800</v>
      </c>
      <c r="M146" s="5">
        <f t="shared" si="25"/>
        <v>0</v>
      </c>
      <c r="N146" s="5">
        <v>3957.1500336996846</v>
      </c>
      <c r="O146" s="5">
        <f t="shared" si="32"/>
        <v>5275.1142000000009</v>
      </c>
      <c r="P146" s="5">
        <f t="shared" si="33"/>
        <v>4800</v>
      </c>
      <c r="Q146" s="5">
        <f t="shared" si="27"/>
        <v>0</v>
      </c>
      <c r="R146" s="5">
        <f>IF(O146&gt;(P146+U146),O146-P146-U146, 0)</f>
        <v>475.11420000000089</v>
      </c>
      <c r="S146" s="5">
        <f t="shared" si="28"/>
        <v>0</v>
      </c>
      <c r="T146" s="5">
        <f t="shared" si="29"/>
        <v>0</v>
      </c>
      <c r="U146" s="5">
        <f>IF(O146&gt;P146,IF(V145*($B$6/100)&gt;=O146-P146,(O146-P146), V145*($B$6/100)), 0)</f>
        <v>0</v>
      </c>
      <c r="V146" s="5">
        <f>V145+(T146*($B$5/100))-(U146/($B$6/100))</f>
        <v>0</v>
      </c>
      <c r="W146" s="5">
        <f t="shared" si="30"/>
        <v>0</v>
      </c>
    </row>
    <row r="147" spans="4:23" x14ac:dyDescent="0.25">
      <c r="D147">
        <f t="shared" si="31"/>
        <v>145</v>
      </c>
      <c r="E147" s="3">
        <v>43837</v>
      </c>
      <c r="F147" s="4">
        <v>0</v>
      </c>
      <c r="G147">
        <v>40</v>
      </c>
      <c r="H147">
        <v>0</v>
      </c>
      <c r="I147" s="5">
        <f t="shared" si="26"/>
        <v>6</v>
      </c>
      <c r="J147" s="22">
        <v>0</v>
      </c>
      <c r="K147">
        <v>1.5312999999999999E-4</v>
      </c>
      <c r="L147" s="5" cm="1">
        <f t="array" ref="L147">_xlfn.IFS(I147=0, 0, I147&gt;34, 0, AND(I147&gt;0, I147&lt;35), VLOOKUP(I147, $A$63:$C$96, 3))</f>
        <v>2980</v>
      </c>
      <c r="M147" s="5">
        <f t="shared" si="25"/>
        <v>0</v>
      </c>
      <c r="N147" s="5">
        <v>2760.5545031705046</v>
      </c>
      <c r="O147" s="5">
        <f t="shared" si="32"/>
        <v>4313.6720999999998</v>
      </c>
      <c r="P147" s="5">
        <f t="shared" si="33"/>
        <v>2980</v>
      </c>
      <c r="Q147" s="5">
        <f t="shared" si="27"/>
        <v>0</v>
      </c>
      <c r="R147" s="5">
        <f>IF(O147&gt;(P147+U147),O147-P147-U147, 0)</f>
        <v>1333.6720999999998</v>
      </c>
      <c r="S147" s="5">
        <f t="shared" si="28"/>
        <v>0</v>
      </c>
      <c r="T147" s="5">
        <f t="shared" si="29"/>
        <v>0</v>
      </c>
      <c r="U147" s="5">
        <f>IF(O147&gt;P147,IF(V146*($B$6/100)&gt;=O147-P147,(O147-P147), V146*($B$6/100)), 0)</f>
        <v>0</v>
      </c>
      <c r="V147" s="5">
        <f>V146+(T147*($B$5/100))-(U147/($B$6/100))</f>
        <v>0</v>
      </c>
      <c r="W147" s="5">
        <f t="shared" si="30"/>
        <v>0</v>
      </c>
    </row>
    <row r="148" spans="4:23" x14ac:dyDescent="0.25">
      <c r="D148">
        <f t="shared" si="31"/>
        <v>146</v>
      </c>
      <c r="E148" s="3">
        <v>43837</v>
      </c>
      <c r="F148" s="4">
        <v>4.1666666666666664E-2</v>
      </c>
      <c r="G148">
        <v>30</v>
      </c>
      <c r="H148">
        <v>0</v>
      </c>
      <c r="I148" s="5">
        <f t="shared" si="26"/>
        <v>4</v>
      </c>
      <c r="J148" s="22">
        <v>0</v>
      </c>
      <c r="K148">
        <v>1.1658E-4</v>
      </c>
      <c r="L148" s="5" cm="1">
        <f t="array" ref="L148">_xlfn.IFS(I148=0, 0, I148&gt;34, 0, AND(I148&gt;0, I148&lt;35), VLOOKUP(I148, $A$63:$C$96, 3))</f>
        <v>740</v>
      </c>
      <c r="M148" s="5">
        <f t="shared" si="25"/>
        <v>0</v>
      </c>
      <c r="N148" s="5">
        <v>2330.6178163599802</v>
      </c>
      <c r="O148" s="5">
        <f t="shared" si="32"/>
        <v>3284.0585999999998</v>
      </c>
      <c r="P148" s="5">
        <f t="shared" si="33"/>
        <v>740</v>
      </c>
      <c r="Q148" s="5">
        <f t="shared" si="27"/>
        <v>0</v>
      </c>
      <c r="R148" s="5">
        <f>IF(O148&gt;(P148+U148),O148-P148-U148, 0)</f>
        <v>2544.0585999999998</v>
      </c>
      <c r="S148" s="5">
        <f t="shared" si="28"/>
        <v>0</v>
      </c>
      <c r="T148" s="5">
        <f t="shared" si="29"/>
        <v>0</v>
      </c>
      <c r="U148" s="5">
        <f>IF(O148&gt;P148,IF(V147*($B$6/100)&gt;=O148-P148,(O148-P148), V147*($B$6/100)), 0)</f>
        <v>0</v>
      </c>
      <c r="V148" s="5">
        <f>V147+(T148*($B$5/100))-(U148/($B$6/100))</f>
        <v>0</v>
      </c>
      <c r="W148" s="5">
        <f t="shared" si="30"/>
        <v>0</v>
      </c>
    </row>
    <row r="149" spans="4:23" x14ac:dyDescent="0.25">
      <c r="D149">
        <f t="shared" si="31"/>
        <v>147</v>
      </c>
      <c r="E149" s="3">
        <v>43837</v>
      </c>
      <c r="F149" s="4">
        <v>8.3333333333333329E-2</v>
      </c>
      <c r="G149">
        <v>30</v>
      </c>
      <c r="H149">
        <v>0</v>
      </c>
      <c r="I149" s="5">
        <f t="shared" si="26"/>
        <v>4</v>
      </c>
      <c r="J149" s="22">
        <v>0</v>
      </c>
      <c r="K149">
        <v>9.1539999999999994E-5</v>
      </c>
      <c r="L149" s="5" cm="1">
        <f t="array" ref="L149">_xlfn.IFS(I149=0, 0, I149&gt;34, 0, AND(I149&gt;0, I149&lt;35), VLOOKUP(I149, $A$63:$C$96, 3))</f>
        <v>740</v>
      </c>
      <c r="M149" s="5">
        <f t="shared" si="25"/>
        <v>0</v>
      </c>
      <c r="N149" s="5">
        <v>2248.3383755979735</v>
      </c>
      <c r="O149" s="5">
        <f t="shared" si="32"/>
        <v>2578.6817999999998</v>
      </c>
      <c r="P149" s="5">
        <f t="shared" si="33"/>
        <v>740</v>
      </c>
      <c r="Q149" s="5">
        <f t="shared" si="27"/>
        <v>0</v>
      </c>
      <c r="R149" s="5">
        <f>IF(O149&gt;(P149+U149),O149-P149-U149, 0)</f>
        <v>1838.6817999999998</v>
      </c>
      <c r="S149" s="5">
        <f t="shared" si="28"/>
        <v>0</v>
      </c>
      <c r="T149" s="5">
        <f t="shared" si="29"/>
        <v>0</v>
      </c>
      <c r="U149" s="5">
        <f>IF(O149&gt;P149,IF(V148*($B$6/100)&gt;=O149-P149,(O149-P149), V148*($B$6/100)), 0)</f>
        <v>0</v>
      </c>
      <c r="V149" s="5">
        <f>V148+(T149*($B$5/100))-(U149/($B$6/100))</f>
        <v>0</v>
      </c>
      <c r="W149" s="5">
        <f t="shared" si="30"/>
        <v>0</v>
      </c>
    </row>
    <row r="150" spans="4:23" x14ac:dyDescent="0.25">
      <c r="D150">
        <f t="shared" si="31"/>
        <v>148</v>
      </c>
      <c r="E150" s="3">
        <v>43837</v>
      </c>
      <c r="F150" s="4">
        <v>0.125</v>
      </c>
      <c r="G150">
        <v>20</v>
      </c>
      <c r="H150">
        <v>0</v>
      </c>
      <c r="I150" s="5">
        <f t="shared" si="26"/>
        <v>3</v>
      </c>
      <c r="J150" s="22">
        <v>0</v>
      </c>
      <c r="K150">
        <v>7.9779999999999998E-5</v>
      </c>
      <c r="L150" s="5" cm="1">
        <f t="array" ref="L150">_xlfn.IFS(I150=0, 0, I150&gt;34, 0, AND(I150&gt;0, I150&lt;35), VLOOKUP(I150, $A$63:$C$96, 3))</f>
        <v>232</v>
      </c>
      <c r="M150" s="5">
        <f t="shared" si="25"/>
        <v>0</v>
      </c>
      <c r="N150" s="5">
        <v>2280.4316753454641</v>
      </c>
      <c r="O150" s="5">
        <f t="shared" si="32"/>
        <v>2247.4025999999999</v>
      </c>
      <c r="P150" s="5">
        <f t="shared" si="33"/>
        <v>232</v>
      </c>
      <c r="Q150" s="5">
        <f t="shared" si="27"/>
        <v>0</v>
      </c>
      <c r="R150" s="5">
        <f>IF(O150&gt;(P150+U150),O150-P150-U150, 0)</f>
        <v>2015.4025999999999</v>
      </c>
      <c r="S150" s="5">
        <f t="shared" si="28"/>
        <v>0</v>
      </c>
      <c r="T150" s="5">
        <f t="shared" si="29"/>
        <v>0</v>
      </c>
      <c r="U150" s="5">
        <f>IF(O150&gt;P150,IF(V149*($B$6/100)&gt;=O150-P150,(O150-P150), V149*($B$6/100)), 0)</f>
        <v>0</v>
      </c>
      <c r="V150" s="5">
        <f>V149+(T150*($B$5/100))-(U150/($B$6/100))</f>
        <v>0</v>
      </c>
      <c r="W150" s="5">
        <f t="shared" si="30"/>
        <v>0</v>
      </c>
    </row>
    <row r="151" spans="4:23" x14ac:dyDescent="0.25">
      <c r="D151">
        <f t="shared" si="31"/>
        <v>149</v>
      </c>
      <c r="E151" s="3">
        <v>43837</v>
      </c>
      <c r="F151" s="4">
        <v>0.16666666666666666</v>
      </c>
      <c r="G151">
        <v>30</v>
      </c>
      <c r="H151">
        <v>0</v>
      </c>
      <c r="I151" s="5">
        <f t="shared" si="26"/>
        <v>4</v>
      </c>
      <c r="J151" s="22">
        <v>0</v>
      </c>
      <c r="K151">
        <v>7.5160000000000005E-5</v>
      </c>
      <c r="L151" s="5" cm="1">
        <f t="array" ref="L151">_xlfn.IFS(I151=0, 0, I151&gt;34, 0, AND(I151&gt;0, I151&lt;35), VLOOKUP(I151, $A$63:$C$96, 3))</f>
        <v>740</v>
      </c>
      <c r="M151" s="5">
        <f t="shared" si="25"/>
        <v>0</v>
      </c>
      <c r="N151" s="5">
        <v>2304.7760379548608</v>
      </c>
      <c r="O151" s="5">
        <f t="shared" si="32"/>
        <v>2117.2572</v>
      </c>
      <c r="P151" s="5">
        <f t="shared" si="33"/>
        <v>740</v>
      </c>
      <c r="Q151" s="5">
        <f t="shared" si="27"/>
        <v>0</v>
      </c>
      <c r="R151" s="5">
        <f>IF(O151&gt;(P151+U151),O151-P151-U151, 0)</f>
        <v>1377.2572</v>
      </c>
      <c r="S151" s="5">
        <f t="shared" si="28"/>
        <v>0</v>
      </c>
      <c r="T151" s="5">
        <f t="shared" si="29"/>
        <v>0</v>
      </c>
      <c r="U151" s="5">
        <f>IF(O151&gt;P151,IF(V150*($B$6/100)&gt;=O151-P151,(O151-P151), V150*($B$6/100)), 0)</f>
        <v>0</v>
      </c>
      <c r="V151" s="5">
        <f>V150+(T151*($B$5/100))-(U151/($B$6/100))</f>
        <v>0</v>
      </c>
      <c r="W151" s="5">
        <f t="shared" si="30"/>
        <v>0</v>
      </c>
    </row>
    <row r="152" spans="4:23" x14ac:dyDescent="0.25">
      <c r="D152">
        <f t="shared" si="31"/>
        <v>150</v>
      </c>
      <c r="E152" s="3">
        <v>43837</v>
      </c>
      <c r="F152" s="4">
        <v>0.20833333333333334</v>
      </c>
      <c r="G152">
        <v>30</v>
      </c>
      <c r="H152">
        <v>0</v>
      </c>
      <c r="I152" s="5">
        <f t="shared" si="26"/>
        <v>4</v>
      </c>
      <c r="J152" s="22">
        <v>0</v>
      </c>
      <c r="K152">
        <v>7.4420000000000009E-5</v>
      </c>
      <c r="L152" s="5" cm="1">
        <f t="array" ref="L152">_xlfn.IFS(I152=0, 0, I152&gt;34, 0, AND(I152&gt;0, I152&lt;35), VLOOKUP(I152, $A$63:$C$96, 3))</f>
        <v>740</v>
      </c>
      <c r="M152" s="5">
        <f t="shared" si="25"/>
        <v>0</v>
      </c>
      <c r="N152" s="5">
        <v>2626.3669787300519</v>
      </c>
      <c r="O152" s="5">
        <f t="shared" si="32"/>
        <v>2096.4114</v>
      </c>
      <c r="P152" s="5">
        <f t="shared" si="33"/>
        <v>740</v>
      </c>
      <c r="Q152" s="5">
        <f t="shared" si="27"/>
        <v>0</v>
      </c>
      <c r="R152" s="5">
        <f>IF(O152&gt;(P152+U152),O152-P152-U152, 0)</f>
        <v>1356.4114</v>
      </c>
      <c r="S152" s="5">
        <f t="shared" si="28"/>
        <v>0</v>
      </c>
      <c r="T152" s="5">
        <f t="shared" si="29"/>
        <v>0</v>
      </c>
      <c r="U152" s="5">
        <f>IF(O152&gt;P152,IF(V151*($B$6/100)&gt;=O152-P152,(O152-P152), V151*($B$6/100)), 0)</f>
        <v>0</v>
      </c>
      <c r="V152" s="5">
        <f>V151+(T152*($B$5/100))-(U152/($B$6/100))</f>
        <v>0</v>
      </c>
      <c r="W152" s="5">
        <f t="shared" si="30"/>
        <v>0</v>
      </c>
    </row>
    <row r="153" spans="4:23" x14ac:dyDescent="0.25">
      <c r="D153">
        <f t="shared" si="31"/>
        <v>151</v>
      </c>
      <c r="E153" s="3">
        <v>43837</v>
      </c>
      <c r="F153" s="4">
        <v>0.25</v>
      </c>
      <c r="G153">
        <v>30</v>
      </c>
      <c r="H153">
        <v>0</v>
      </c>
      <c r="I153" s="5">
        <f t="shared" si="26"/>
        <v>4</v>
      </c>
      <c r="J153" s="22">
        <v>0</v>
      </c>
      <c r="K153">
        <v>8.0039999999999999E-5</v>
      </c>
      <c r="L153" s="5" cm="1">
        <f t="array" ref="L153">_xlfn.IFS(I153=0, 0, I153&gt;34, 0, AND(I153&gt;0, I153&lt;35), VLOOKUP(I153, $A$63:$C$96, 3))</f>
        <v>740</v>
      </c>
      <c r="M153" s="5">
        <f t="shared" si="25"/>
        <v>0</v>
      </c>
      <c r="N153" s="5">
        <v>3536.4593909518194</v>
      </c>
      <c r="O153" s="5">
        <f t="shared" si="32"/>
        <v>2254.7267999999999</v>
      </c>
      <c r="P153" s="5">
        <f t="shared" si="33"/>
        <v>740</v>
      </c>
      <c r="Q153" s="5">
        <f t="shared" si="27"/>
        <v>0</v>
      </c>
      <c r="R153" s="5">
        <f>IF(O153&gt;(P153+U153),O153-P153-U153, 0)</f>
        <v>1514.7267999999999</v>
      </c>
      <c r="S153" s="5">
        <f t="shared" si="28"/>
        <v>0</v>
      </c>
      <c r="T153" s="5">
        <f t="shared" si="29"/>
        <v>0</v>
      </c>
      <c r="U153" s="5">
        <f>IF(O153&gt;P153,IF(V152*($B$6/100)&gt;=O153-P153,(O153-P153), V152*($B$6/100)), 0)</f>
        <v>0</v>
      </c>
      <c r="V153" s="5">
        <f>V152+(T153*($B$5/100))-(U153/($B$6/100))</f>
        <v>0</v>
      </c>
      <c r="W153" s="5">
        <f t="shared" si="30"/>
        <v>0</v>
      </c>
    </row>
    <row r="154" spans="4:23" x14ac:dyDescent="0.25">
      <c r="D154">
        <f t="shared" si="31"/>
        <v>152</v>
      </c>
      <c r="E154" s="3">
        <v>43837</v>
      </c>
      <c r="F154" s="4">
        <v>0.29166666666666669</v>
      </c>
      <c r="G154">
        <v>20</v>
      </c>
      <c r="H154">
        <v>0</v>
      </c>
      <c r="I154" s="5">
        <f t="shared" si="26"/>
        <v>3</v>
      </c>
      <c r="J154" s="22">
        <v>0</v>
      </c>
      <c r="K154">
        <v>9.6860000000000004E-5</v>
      </c>
      <c r="L154" s="5" cm="1">
        <f t="array" ref="L154">_xlfn.IFS(I154=0, 0, I154&gt;34, 0, AND(I154&gt;0, I154&lt;35), VLOOKUP(I154, $A$63:$C$96, 3))</f>
        <v>232</v>
      </c>
      <c r="M154" s="5">
        <f t="shared" si="25"/>
        <v>0</v>
      </c>
      <c r="N154" s="5">
        <v>5187.6996919602516</v>
      </c>
      <c r="O154" s="5">
        <f t="shared" si="32"/>
        <v>2728.5462000000002</v>
      </c>
      <c r="P154" s="5">
        <f t="shared" si="33"/>
        <v>232</v>
      </c>
      <c r="Q154" s="5">
        <f t="shared" si="27"/>
        <v>0</v>
      </c>
      <c r="R154" s="5">
        <f>IF(O154&gt;(P154+U154),O154-P154-U154, 0)</f>
        <v>2496.5462000000002</v>
      </c>
      <c r="S154" s="5">
        <f t="shared" si="28"/>
        <v>0</v>
      </c>
      <c r="T154" s="5">
        <f t="shared" si="29"/>
        <v>0</v>
      </c>
      <c r="U154" s="5">
        <f>IF(O154&gt;P154,IF(V153*($B$6/100)&gt;=O154-P154,(O154-P154), V153*($B$6/100)), 0)</f>
        <v>0</v>
      </c>
      <c r="V154" s="5">
        <f>V153+(T154*($B$5/100))-(U154/($B$6/100))</f>
        <v>0</v>
      </c>
      <c r="W154" s="5">
        <f t="shared" si="30"/>
        <v>0</v>
      </c>
    </row>
    <row r="155" spans="4:23" x14ac:dyDescent="0.25">
      <c r="D155">
        <f t="shared" si="31"/>
        <v>153</v>
      </c>
      <c r="E155" s="3">
        <v>43837</v>
      </c>
      <c r="F155" s="4">
        <v>0.33333333333333331</v>
      </c>
      <c r="G155">
        <v>30</v>
      </c>
      <c r="H155">
        <v>0</v>
      </c>
      <c r="I155" s="5">
        <f t="shared" si="26"/>
        <v>4</v>
      </c>
      <c r="J155" s="22">
        <v>0</v>
      </c>
      <c r="K155">
        <v>1.2128E-4</v>
      </c>
      <c r="L155" s="5" cm="1">
        <f t="array" ref="L155">_xlfn.IFS(I155=0, 0, I155&gt;34, 0, AND(I155&gt;0, I155&lt;35), VLOOKUP(I155, $A$63:$C$96, 3))</f>
        <v>740</v>
      </c>
      <c r="M155" s="5">
        <f t="shared" si="25"/>
        <v>0</v>
      </c>
      <c r="N155" s="5">
        <v>6345.0131964540342</v>
      </c>
      <c r="O155" s="5">
        <f t="shared" si="32"/>
        <v>3416.4576000000002</v>
      </c>
      <c r="P155" s="5">
        <f t="shared" si="33"/>
        <v>740</v>
      </c>
      <c r="Q155" s="5">
        <f t="shared" si="27"/>
        <v>0</v>
      </c>
      <c r="R155" s="5">
        <f>IF(O155&gt;(P155+U155),O155-P155-U155, 0)</f>
        <v>2676.4576000000002</v>
      </c>
      <c r="S155" s="5">
        <f t="shared" si="28"/>
        <v>0</v>
      </c>
      <c r="T155" s="5">
        <f t="shared" si="29"/>
        <v>0</v>
      </c>
      <c r="U155" s="5">
        <f>IF(O155&gt;P155,IF(V154*($B$6/100)&gt;=O155-P155,(O155-P155), V154*($B$6/100)), 0)</f>
        <v>0</v>
      </c>
      <c r="V155" s="5">
        <f>V154+(T155*($B$5/100))-(U155/($B$6/100))</f>
        <v>0</v>
      </c>
      <c r="W155" s="5">
        <f t="shared" si="30"/>
        <v>0</v>
      </c>
    </row>
    <row r="156" spans="4:23" x14ac:dyDescent="0.25">
      <c r="D156">
        <f t="shared" si="31"/>
        <v>154</v>
      </c>
      <c r="E156" s="3">
        <v>43837</v>
      </c>
      <c r="F156" s="4">
        <v>0.375</v>
      </c>
      <c r="G156">
        <v>40</v>
      </c>
      <c r="H156">
        <v>7</v>
      </c>
      <c r="I156" s="5">
        <f t="shared" si="26"/>
        <v>6</v>
      </c>
      <c r="J156" s="22">
        <v>3.9591612516888298E-5</v>
      </c>
      <c r="K156">
        <v>1.3329000000000002E-4</v>
      </c>
      <c r="L156" s="5" cm="1">
        <f t="array" ref="L156">_xlfn.IFS(I156=0, 0, I156&gt;34, 0, AND(I156&gt;0, I156&lt;35), VLOOKUP(I156, $A$63:$C$96, 3))</f>
        <v>2980</v>
      </c>
      <c r="M156" s="5">
        <f t="shared" si="25"/>
        <v>188.06015945521943</v>
      </c>
      <c r="N156" s="5">
        <v>6729.372201006292</v>
      </c>
      <c r="O156" s="5">
        <f t="shared" si="32"/>
        <v>3754.7793000000006</v>
      </c>
      <c r="P156" s="5">
        <f t="shared" si="33"/>
        <v>3168.0601594552195</v>
      </c>
      <c r="Q156" s="5">
        <f t="shared" si="27"/>
        <v>0</v>
      </c>
      <c r="R156" s="5">
        <f>IF(O156&gt;(P156+U156),O156-P156-U156, 0)</f>
        <v>586.71914054478111</v>
      </c>
      <c r="S156" s="5">
        <f t="shared" si="28"/>
        <v>0</v>
      </c>
      <c r="T156" s="5">
        <f t="shared" si="29"/>
        <v>0</v>
      </c>
      <c r="U156" s="5">
        <f>IF(O156&gt;P156,IF(V155*($B$6/100)&gt;=O156-P156,(O156-P156), V155*($B$6/100)), 0)</f>
        <v>0</v>
      </c>
      <c r="V156" s="5">
        <f>V155+(T156*($B$5/100))-(U156/($B$6/100))</f>
        <v>0</v>
      </c>
      <c r="W156" s="5">
        <f t="shared" si="30"/>
        <v>0</v>
      </c>
    </row>
    <row r="157" spans="4:23" x14ac:dyDescent="0.25">
      <c r="D157">
        <f t="shared" si="31"/>
        <v>155</v>
      </c>
      <c r="E157" s="3">
        <v>43837</v>
      </c>
      <c r="F157" s="4">
        <v>0.41666666666666669</v>
      </c>
      <c r="G157">
        <v>40</v>
      </c>
      <c r="H157">
        <v>0</v>
      </c>
      <c r="I157" s="5">
        <f t="shared" si="26"/>
        <v>6</v>
      </c>
      <c r="J157" s="22">
        <v>6.4336370339943488E-5</v>
      </c>
      <c r="K157">
        <v>1.3642E-4</v>
      </c>
      <c r="L157" s="5" cm="1">
        <f t="array" ref="L157">_xlfn.IFS(I157=0, 0, I157&gt;34, 0, AND(I157&gt;0, I157&lt;35), VLOOKUP(I157, $A$63:$C$96, 3))</f>
        <v>2980</v>
      </c>
      <c r="M157" s="5">
        <f t="shared" si="25"/>
        <v>305.59775911473156</v>
      </c>
      <c r="N157" s="5">
        <v>6545.7827903075431</v>
      </c>
      <c r="O157" s="5">
        <f t="shared" si="32"/>
        <v>3842.9513999999999</v>
      </c>
      <c r="P157" s="5">
        <f t="shared" si="33"/>
        <v>3285.5977591147316</v>
      </c>
      <c r="Q157" s="5">
        <f t="shared" si="27"/>
        <v>0</v>
      </c>
      <c r="R157" s="5">
        <f>IF(O157&gt;(P157+U157),O157-P157-U157, 0)</f>
        <v>557.35364088526831</v>
      </c>
      <c r="S157" s="5">
        <f t="shared" si="28"/>
        <v>0</v>
      </c>
      <c r="T157" s="5">
        <f t="shared" si="29"/>
        <v>0</v>
      </c>
      <c r="U157" s="5">
        <f>IF(O157&gt;P157,IF(V156*($B$6/100)&gt;=O157-P157,(O157-P157), V156*($B$6/100)), 0)</f>
        <v>0</v>
      </c>
      <c r="V157" s="5">
        <f>V156+(T157*($B$5/100))-(U157/($B$6/100))</f>
        <v>0</v>
      </c>
      <c r="W157" s="5">
        <f t="shared" si="30"/>
        <v>0</v>
      </c>
    </row>
    <row r="158" spans="4:23" x14ac:dyDescent="0.25">
      <c r="D158">
        <f t="shared" si="31"/>
        <v>156</v>
      </c>
      <c r="E158" s="3">
        <v>43837</v>
      </c>
      <c r="F158" s="4">
        <v>0.45833333333333331</v>
      </c>
      <c r="G158">
        <v>40</v>
      </c>
      <c r="H158">
        <v>0</v>
      </c>
      <c r="I158" s="5">
        <f t="shared" si="26"/>
        <v>6</v>
      </c>
      <c r="J158" s="22">
        <v>1.1382588598605385E-4</v>
      </c>
      <c r="K158">
        <v>1.2995000000000001E-4</v>
      </c>
      <c r="L158" s="5" cm="1">
        <f t="array" ref="L158">_xlfn.IFS(I158=0, 0, I158&gt;34, 0, AND(I158&gt;0, I158&lt;35), VLOOKUP(I158, $A$63:$C$96, 3))</f>
        <v>2980</v>
      </c>
      <c r="M158" s="5">
        <f t="shared" si="25"/>
        <v>540.67295843375587</v>
      </c>
      <c r="N158" s="5">
        <v>5809.4254538641208</v>
      </c>
      <c r="O158" s="5">
        <f t="shared" si="32"/>
        <v>3660.6915000000004</v>
      </c>
      <c r="P158" s="5">
        <f t="shared" si="33"/>
        <v>3520.6729584337559</v>
      </c>
      <c r="Q158" s="5">
        <f t="shared" si="27"/>
        <v>0</v>
      </c>
      <c r="R158" s="5">
        <f>IF(O158&gt;(P158+U158),O158-P158-U158, 0)</f>
        <v>140.01854156624449</v>
      </c>
      <c r="S158" s="5">
        <f t="shared" si="28"/>
        <v>0</v>
      </c>
      <c r="T158" s="5">
        <f t="shared" si="29"/>
        <v>0</v>
      </c>
      <c r="U158" s="5">
        <f>IF(O158&gt;P158,IF(V157*($B$6/100)&gt;=O158-P158,(O158-P158), V157*($B$6/100)), 0)</f>
        <v>0</v>
      </c>
      <c r="V158" s="5">
        <f>V157+(T158*($B$5/100))-(U158/($B$6/100))</f>
        <v>0</v>
      </c>
      <c r="W158" s="5">
        <f t="shared" si="30"/>
        <v>0</v>
      </c>
    </row>
    <row r="159" spans="4:23" x14ac:dyDescent="0.25">
      <c r="D159">
        <f t="shared" si="31"/>
        <v>157</v>
      </c>
      <c r="E159" s="3">
        <v>43837</v>
      </c>
      <c r="F159" s="4">
        <v>0.5</v>
      </c>
      <c r="G159">
        <v>60</v>
      </c>
      <c r="H159">
        <v>0</v>
      </c>
      <c r="I159" s="5">
        <f t="shared" si="26"/>
        <v>8</v>
      </c>
      <c r="J159" s="22">
        <v>1.1630036176835938E-4</v>
      </c>
      <c r="K159">
        <v>1.2212E-4</v>
      </c>
      <c r="L159" s="5" cm="1">
        <f t="array" ref="L159">_xlfn.IFS(I159=0, 0, I159&gt;34, 0, AND(I159&gt;0, I159&lt;35), VLOOKUP(I159, $A$63:$C$96, 3))</f>
        <v>7160</v>
      </c>
      <c r="M159" s="5">
        <f t="shared" si="25"/>
        <v>552.42671839970706</v>
      </c>
      <c r="N159" s="5">
        <v>5251.7575202617163</v>
      </c>
      <c r="O159" s="5">
        <f t="shared" si="32"/>
        <v>3440.1204000000002</v>
      </c>
      <c r="P159" s="5">
        <f t="shared" si="33"/>
        <v>3440.1204000000002</v>
      </c>
      <c r="Q159" s="5">
        <f t="shared" si="27"/>
        <v>487.20077413479089</v>
      </c>
      <c r="R159" s="5">
        <f>IF(O159&gt;(P159+U159),O159-P159-U159, 0)</f>
        <v>0</v>
      </c>
      <c r="S159" s="5">
        <f t="shared" si="28"/>
        <v>2697.2891578870804</v>
      </c>
      <c r="T159" s="5">
        <f t="shared" si="29"/>
        <v>1575.017160512627</v>
      </c>
      <c r="U159" s="5">
        <f>IF(O159&gt;P159,IF(V158*($B$6/100)&gt;=O159-P159,(O159-P159), V158*($B$6/100)), 0)</f>
        <v>0</v>
      </c>
      <c r="V159" s="5">
        <f>V158+(T159*($B$5/100))-(U159/($B$6/100))</f>
        <v>1102.5120123588388</v>
      </c>
      <c r="W159" s="5">
        <f t="shared" si="30"/>
        <v>27.562800308970971</v>
      </c>
    </row>
    <row r="160" spans="4:23" x14ac:dyDescent="0.25">
      <c r="D160">
        <f t="shared" si="31"/>
        <v>158</v>
      </c>
      <c r="E160" s="3">
        <v>43837</v>
      </c>
      <c r="F160" s="4">
        <v>0.54166666666666663</v>
      </c>
      <c r="G160">
        <v>80</v>
      </c>
      <c r="H160">
        <v>5</v>
      </c>
      <c r="I160" s="5">
        <f t="shared" si="26"/>
        <v>11</v>
      </c>
      <c r="J160" s="22">
        <v>1.2619826489758144E-4</v>
      </c>
      <c r="K160">
        <v>1.2234E-4</v>
      </c>
      <c r="L160" s="5" cm="1">
        <f t="array" ref="L160">_xlfn.IFS(I160=0, 0, I160&gt;34, 0, AND(I160&gt;0, I160&lt;35), VLOOKUP(I160, $A$63:$C$96, 3))</f>
        <v>14640</v>
      </c>
      <c r="M160" s="5">
        <f t="shared" si="25"/>
        <v>599.44175826351182</v>
      </c>
      <c r="N160" s="5">
        <v>4698.6510155699398</v>
      </c>
      <c r="O160" s="5">
        <f t="shared" si="32"/>
        <v>3446.3178000000003</v>
      </c>
      <c r="P160" s="5">
        <f t="shared" si="33"/>
        <v>3446.3178000000003</v>
      </c>
      <c r="Q160" s="5">
        <f t="shared" si="27"/>
        <v>487.20077413479089</v>
      </c>
      <c r="R160" s="5">
        <f>IF(O160&gt;(P160+U160),O160-P160-U160, 0)</f>
        <v>0</v>
      </c>
      <c r="S160" s="5">
        <f t="shared" si="28"/>
        <v>2413.2150793512528</v>
      </c>
      <c r="T160" s="5">
        <f t="shared" si="29"/>
        <v>9379.9088789122579</v>
      </c>
      <c r="U160" s="5">
        <f>IF(O160&gt;P160,IF(V159*($B$6/100)&gt;=O160-P160,(O160-P160), V159*($B$6/100)), 0)</f>
        <v>0</v>
      </c>
      <c r="V160" s="5">
        <f>V159+(T160*($B$5/100))-(U160/($B$6/100))</f>
        <v>7668.4482275974187</v>
      </c>
      <c r="W160" s="5">
        <f t="shared" si="30"/>
        <v>191.71120568993547</v>
      </c>
    </row>
    <row r="161" spans="4:23" x14ac:dyDescent="0.25">
      <c r="D161">
        <f t="shared" si="31"/>
        <v>159</v>
      </c>
      <c r="E161" s="3">
        <v>43837</v>
      </c>
      <c r="F161" s="4">
        <v>0.58333333333333337</v>
      </c>
      <c r="G161">
        <v>70</v>
      </c>
      <c r="H161">
        <v>8</v>
      </c>
      <c r="I161" s="5">
        <f t="shared" si="26"/>
        <v>10</v>
      </c>
      <c r="J161" s="22">
        <v>1.064024586391373E-4</v>
      </c>
      <c r="K161">
        <v>1.1766000000000001E-4</v>
      </c>
      <c r="L161" s="5" cm="1">
        <f t="array" ref="L161">_xlfn.IFS(I161=0, 0, I161&gt;34, 0, AND(I161&gt;0, I161&lt;35), VLOOKUP(I161, $A$63:$C$96, 3))</f>
        <v>12480</v>
      </c>
      <c r="M161" s="5">
        <f t="shared" si="25"/>
        <v>505.41167853590218</v>
      </c>
      <c r="N161" s="5">
        <v>4882.6167268078916</v>
      </c>
      <c r="O161" s="5">
        <f t="shared" si="32"/>
        <v>3314.4821999999999</v>
      </c>
      <c r="P161" s="5">
        <f t="shared" si="33"/>
        <v>3314.4821999999999</v>
      </c>
      <c r="Q161" s="5">
        <f t="shared" si="27"/>
        <v>487.20077413479089</v>
      </c>
      <c r="R161" s="5">
        <f>IF(O161&gt;(P161+U161),O161-P161-U161, 0)</f>
        <v>0</v>
      </c>
      <c r="S161" s="5">
        <f t="shared" si="28"/>
        <v>2507.6993955883786</v>
      </c>
      <c r="T161" s="5">
        <f t="shared" si="29"/>
        <v>7163.2300829475225</v>
      </c>
      <c r="U161" s="5">
        <f>IF(O161&gt;P161,IF(V160*($B$6/100)&gt;=O161-P161,(O161-P161), V160*($B$6/100)), 0)</f>
        <v>0</v>
      </c>
      <c r="V161" s="5">
        <f>V160+(T161*($B$5/100))-(U161/($B$6/100))</f>
        <v>12682.709285660683</v>
      </c>
      <c r="W161" s="5">
        <f t="shared" si="30"/>
        <v>317.06773214151707</v>
      </c>
    </row>
    <row r="162" spans="4:23" x14ac:dyDescent="0.25">
      <c r="D162">
        <f t="shared" si="31"/>
        <v>160</v>
      </c>
      <c r="E162" s="3">
        <v>43837</v>
      </c>
      <c r="F162" s="4">
        <v>0.625</v>
      </c>
      <c r="G162">
        <v>70</v>
      </c>
      <c r="H162">
        <v>7</v>
      </c>
      <c r="I162" s="5">
        <f t="shared" si="26"/>
        <v>10</v>
      </c>
      <c r="J162" s="22">
        <v>4.4540564081499335E-5</v>
      </c>
      <c r="K162">
        <v>1.203E-4</v>
      </c>
      <c r="L162" s="5" cm="1">
        <f t="array" ref="L162">_xlfn.IFS(I162=0, 0, I162&gt;34, 0, AND(I162&gt;0, I162&lt;35), VLOOKUP(I162, $A$63:$C$96, 3))</f>
        <v>12480</v>
      </c>
      <c r="M162" s="5">
        <f t="shared" si="25"/>
        <v>211.56767938712184</v>
      </c>
      <c r="N162" s="5">
        <v>4989.5425247417434</v>
      </c>
      <c r="O162" s="5">
        <f t="shared" si="32"/>
        <v>3388.8509999999997</v>
      </c>
      <c r="P162" s="5">
        <f t="shared" si="33"/>
        <v>3388.8509999999997</v>
      </c>
      <c r="Q162" s="5">
        <f t="shared" si="27"/>
        <v>487.20077413479089</v>
      </c>
      <c r="R162" s="5">
        <f>IF(O162&gt;(P162+U162),O162-P162-U162, 0)</f>
        <v>0</v>
      </c>
      <c r="S162" s="5">
        <f t="shared" si="28"/>
        <v>2562.6162104551531</v>
      </c>
      <c r="T162" s="5">
        <f t="shared" si="29"/>
        <v>6740.1004689319689</v>
      </c>
      <c r="U162" s="5">
        <f>IF(O162&gt;P162,IF(V161*($B$6/100)&gt;=O162-P162,(O162-P162), V161*($B$6/100)), 0)</f>
        <v>0</v>
      </c>
      <c r="V162" s="5">
        <f>V161+(T162*($B$5/100))-(U162/($B$6/100))</f>
        <v>17400.779613913062</v>
      </c>
      <c r="W162" s="5">
        <f t="shared" si="30"/>
        <v>435.01949034782655</v>
      </c>
    </row>
    <row r="163" spans="4:23" x14ac:dyDescent="0.25">
      <c r="D163">
        <f t="shared" si="31"/>
        <v>161</v>
      </c>
      <c r="E163" s="3">
        <v>43837</v>
      </c>
      <c r="F163" s="4">
        <v>0.66666666666666663</v>
      </c>
      <c r="G163">
        <v>50</v>
      </c>
      <c r="H163">
        <v>0</v>
      </c>
      <c r="I163" s="5">
        <f t="shared" si="26"/>
        <v>7</v>
      </c>
      <c r="J163" s="22">
        <v>4.9489515646110373E-6</v>
      </c>
      <c r="K163">
        <v>1.3300000000000001E-4</v>
      </c>
      <c r="L163" s="5" cm="1">
        <f t="array" ref="L163">_xlfn.IFS(I163=0, 0, I163&gt;34, 0, AND(I163&gt;0, I163&lt;35), VLOOKUP(I163, $A$63:$C$96, 3))</f>
        <v>4800</v>
      </c>
      <c r="M163" s="5">
        <f t="shared" si="25"/>
        <v>23.507519931902429</v>
      </c>
      <c r="N163" s="5">
        <v>5255.7177483116266</v>
      </c>
      <c r="O163" s="5">
        <f t="shared" si="32"/>
        <v>3746.61</v>
      </c>
      <c r="P163" s="5">
        <f t="shared" si="33"/>
        <v>3746.61</v>
      </c>
      <c r="Q163" s="5">
        <f t="shared" si="27"/>
        <v>487.20077413479089</v>
      </c>
      <c r="R163" s="5">
        <f>IF(O163&gt;(P163+U163),O163-P163-U163, 0)</f>
        <v>0</v>
      </c>
      <c r="S163" s="5">
        <f t="shared" si="28"/>
        <v>589.69674579711159</v>
      </c>
      <c r="T163" s="5">
        <f t="shared" si="29"/>
        <v>487.20077413479089</v>
      </c>
      <c r="U163" s="5">
        <f>IF(O163&gt;P163,IF(V162*($B$6/100)&gt;=O163-P163,(O163-P163), V162*($B$6/100)), 0)</f>
        <v>0</v>
      </c>
      <c r="V163" s="5">
        <f>V162+(T163*($B$5/100))-(U163/($B$6/100))</f>
        <v>17741.820155807414</v>
      </c>
      <c r="W163" s="5">
        <f t="shared" si="30"/>
        <v>443.54550389518533</v>
      </c>
    </row>
    <row r="164" spans="4:23" x14ac:dyDescent="0.25">
      <c r="D164">
        <f t="shared" si="31"/>
        <v>162</v>
      </c>
      <c r="E164" s="3">
        <v>43837</v>
      </c>
      <c r="F164" s="4">
        <v>0.70833333333333337</v>
      </c>
      <c r="G164">
        <v>80</v>
      </c>
      <c r="H164">
        <v>0</v>
      </c>
      <c r="I164" s="5">
        <f t="shared" si="26"/>
        <v>11</v>
      </c>
      <c r="J164" s="22">
        <v>0</v>
      </c>
      <c r="K164">
        <v>1.6839000000000001E-4</v>
      </c>
      <c r="L164" s="5" cm="1">
        <f t="array" ref="L164">_xlfn.IFS(I164=0, 0, I164&gt;34, 0, AND(I164&gt;0, I164&lt;35), VLOOKUP(I164, $A$63:$C$96, 3))</f>
        <v>14640</v>
      </c>
      <c r="M164" s="5">
        <f t="shared" si="25"/>
        <v>0</v>
      </c>
      <c r="N164" s="5">
        <v>6224.787819238828</v>
      </c>
      <c r="O164" s="5">
        <f t="shared" si="32"/>
        <v>4743.5463</v>
      </c>
      <c r="P164" s="5">
        <f t="shared" si="33"/>
        <v>4743.5463</v>
      </c>
      <c r="Q164" s="5">
        <f t="shared" si="27"/>
        <v>487.20077413479089</v>
      </c>
      <c r="R164" s="5">
        <f>IF(O164&gt;(P164+U164),O164-P164-U164, 0)</f>
        <v>0</v>
      </c>
      <c r="S164" s="5">
        <f t="shared" si="28"/>
        <v>3197.0350173638126</v>
      </c>
      <c r="T164" s="5">
        <f t="shared" si="29"/>
        <v>6699.4186826361874</v>
      </c>
      <c r="U164" s="5">
        <f>IF(O164&gt;P164,IF(V163*($B$6/100)&gt;=O164-P164,(O164-P164), V163*($B$6/100)), 0)</f>
        <v>0</v>
      </c>
      <c r="V164" s="5">
        <f>V163+(T164*($B$5/100))-(U164/($B$6/100))</f>
        <v>22431.413233652747</v>
      </c>
      <c r="W164" s="5">
        <f t="shared" si="30"/>
        <v>560.78533084131868</v>
      </c>
    </row>
    <row r="165" spans="4:23" x14ac:dyDescent="0.25">
      <c r="D165">
        <f t="shared" si="31"/>
        <v>163</v>
      </c>
      <c r="E165" s="3">
        <v>43837</v>
      </c>
      <c r="F165" s="4">
        <v>0.75</v>
      </c>
      <c r="G165">
        <v>70</v>
      </c>
      <c r="H165">
        <v>0</v>
      </c>
      <c r="I165" s="5">
        <f t="shared" si="26"/>
        <v>10</v>
      </c>
      <c r="J165" s="22">
        <v>0</v>
      </c>
      <c r="K165">
        <v>2.3975E-4</v>
      </c>
      <c r="L165" s="5" cm="1">
        <f t="array" ref="L165">_xlfn.IFS(I165=0, 0, I165&gt;34, 0, AND(I165&gt;0, I165&lt;35), VLOOKUP(I165, $A$63:$C$96, 3))</f>
        <v>12480</v>
      </c>
      <c r="M165" s="5">
        <f t="shared" si="25"/>
        <v>0</v>
      </c>
      <c r="N165" s="5">
        <v>6359.7398615685306</v>
      </c>
      <c r="O165" s="5">
        <f t="shared" si="32"/>
        <v>6753.7574999999997</v>
      </c>
      <c r="P165" s="5">
        <f t="shared" si="33"/>
        <v>6753.7574999999997</v>
      </c>
      <c r="Q165" s="5">
        <f t="shared" si="27"/>
        <v>487.20077413479089</v>
      </c>
      <c r="R165" s="5">
        <f>IF(O165&gt;(P165+U165),O165-P165-U165, 0)</f>
        <v>0</v>
      </c>
      <c r="S165" s="5">
        <f t="shared" si="28"/>
        <v>3266.3460392848106</v>
      </c>
      <c r="T165" s="5">
        <f t="shared" si="29"/>
        <v>2459.8964607151897</v>
      </c>
      <c r="U165" s="5">
        <f>IF(O165&gt;P165,IF(V164*($B$6/100)&gt;=O165-P165,(O165-P165), V164*($B$6/100)), 0)</f>
        <v>0</v>
      </c>
      <c r="V165" s="5">
        <f>V164+(T165*($B$5/100))-(U165/($B$6/100))</f>
        <v>24153.340756153379</v>
      </c>
      <c r="W165" s="5">
        <f t="shared" si="30"/>
        <v>603.83351890383449</v>
      </c>
    </row>
    <row r="166" spans="4:23" x14ac:dyDescent="0.25">
      <c r="D166">
        <f t="shared" si="31"/>
        <v>164</v>
      </c>
      <c r="E166" s="3">
        <v>43837</v>
      </c>
      <c r="F166" s="4">
        <v>0.79166666666666663</v>
      </c>
      <c r="G166">
        <v>70</v>
      </c>
      <c r="H166">
        <v>0</v>
      </c>
      <c r="I166" s="5">
        <f t="shared" si="26"/>
        <v>10</v>
      </c>
      <c r="J166" s="22">
        <v>0</v>
      </c>
      <c r="K166">
        <v>2.4339000000000001E-4</v>
      </c>
      <c r="L166" s="5" cm="1">
        <f t="array" ref="L166">_xlfn.IFS(I166=0, 0, I166&gt;34, 0, AND(I166&gt;0, I166&lt;35), VLOOKUP(I166, $A$63:$C$96, 3))</f>
        <v>12480</v>
      </c>
      <c r="M166" s="5">
        <f t="shared" si="25"/>
        <v>0</v>
      </c>
      <c r="N166" s="5">
        <v>5995.0380380351116</v>
      </c>
      <c r="O166" s="5">
        <f t="shared" si="32"/>
        <v>6856.2963</v>
      </c>
      <c r="P166" s="5">
        <f t="shared" si="33"/>
        <v>6856.2963</v>
      </c>
      <c r="Q166" s="5">
        <f t="shared" si="27"/>
        <v>487.20077413479089</v>
      </c>
      <c r="R166" s="5">
        <f>IF(O166&gt;(P166+U166),O166-P166-U166, 0)</f>
        <v>0</v>
      </c>
      <c r="S166" s="5">
        <f t="shared" si="28"/>
        <v>3079.0361205227364</v>
      </c>
      <c r="T166" s="5">
        <f t="shared" si="29"/>
        <v>2544.6675794772636</v>
      </c>
      <c r="U166" s="5">
        <f>IF(O166&gt;P166,IF(V165*($B$6/100)&gt;=O166-P166,(O166-P166), V165*($B$6/100)), 0)</f>
        <v>0</v>
      </c>
      <c r="V166" s="5">
        <f>V165+(T166*($B$5/100))-(U166/($B$6/100))</f>
        <v>25934.608061787461</v>
      </c>
      <c r="W166" s="5">
        <f t="shared" si="30"/>
        <v>648.36520154468656</v>
      </c>
    </row>
    <row r="167" spans="4:23" x14ac:dyDescent="0.25">
      <c r="D167">
        <f t="shared" si="31"/>
        <v>165</v>
      </c>
      <c r="E167" s="3">
        <v>43837</v>
      </c>
      <c r="F167" s="4">
        <v>0.83333333333333337</v>
      </c>
      <c r="G167">
        <v>80</v>
      </c>
      <c r="H167">
        <v>0</v>
      </c>
      <c r="I167" s="5">
        <f t="shared" si="26"/>
        <v>11</v>
      </c>
      <c r="J167" s="22">
        <v>0</v>
      </c>
      <c r="K167">
        <v>2.2946999999999998E-4</v>
      </c>
      <c r="L167" s="5" cm="1">
        <f t="array" ref="L167">_xlfn.IFS(I167=0, 0, I167&gt;34, 0, AND(I167&gt;0, I167&lt;35), VLOOKUP(I167, $A$63:$C$96, 3))</f>
        <v>14640</v>
      </c>
      <c r="M167" s="5">
        <f t="shared" si="25"/>
        <v>0</v>
      </c>
      <c r="N167" s="5">
        <v>5673.9279787651612</v>
      </c>
      <c r="O167" s="5">
        <f t="shared" si="32"/>
        <v>6464.1698999999999</v>
      </c>
      <c r="P167" s="5">
        <f t="shared" si="33"/>
        <v>6464.1698999999999</v>
      </c>
      <c r="Q167" s="5">
        <f t="shared" si="27"/>
        <v>487.20077413479089</v>
      </c>
      <c r="R167" s="5">
        <f>IF(O167&gt;(P167+U167),O167-P167-U167, 0)</f>
        <v>0</v>
      </c>
      <c r="S167" s="5">
        <f t="shared" si="28"/>
        <v>2914.1148197932698</v>
      </c>
      <c r="T167" s="5">
        <f t="shared" si="29"/>
        <v>5261.7152802067303</v>
      </c>
      <c r="U167" s="5">
        <f>IF(O167&gt;P167,IF(V166*($B$6/100)&gt;=O167-P167,(O167-P167), V166*($B$6/100)), 0)</f>
        <v>0</v>
      </c>
      <c r="V167" s="5">
        <f>V166+(T167*($B$5/100))-(U167/($B$6/100))</f>
        <v>29617.808757932173</v>
      </c>
      <c r="W167" s="5">
        <f t="shared" si="30"/>
        <v>740.44521894830427</v>
      </c>
    </row>
    <row r="168" spans="4:23" x14ac:dyDescent="0.25">
      <c r="D168">
        <f t="shared" si="31"/>
        <v>166</v>
      </c>
      <c r="E168" s="3">
        <v>43837</v>
      </c>
      <c r="F168" s="4">
        <v>0.875</v>
      </c>
      <c r="G168">
        <v>80</v>
      </c>
      <c r="H168">
        <v>0</v>
      </c>
      <c r="I168" s="5">
        <f t="shared" si="26"/>
        <v>11</v>
      </c>
      <c r="J168" s="22">
        <v>0</v>
      </c>
      <c r="K168">
        <v>2.1216E-4</v>
      </c>
      <c r="L168" s="5" cm="1">
        <f t="array" ref="L168">_xlfn.IFS(I168=0, 0, I168&gt;34, 0, AND(I168&gt;0, I168&lt;35), VLOOKUP(I168, $A$63:$C$96, 3))</f>
        <v>14640</v>
      </c>
      <c r="M168" s="5">
        <f t="shared" si="25"/>
        <v>0</v>
      </c>
      <c r="N168" s="5">
        <v>5108.0756221558277</v>
      </c>
      <c r="O168" s="5">
        <f t="shared" si="32"/>
        <v>5976.5472</v>
      </c>
      <c r="P168" s="5">
        <f t="shared" si="33"/>
        <v>5976.5472</v>
      </c>
      <c r="Q168" s="5">
        <f t="shared" si="27"/>
        <v>487.20077413479089</v>
      </c>
      <c r="R168" s="5">
        <f>IF(O168&gt;(P168+U168),O168-P168-U168, 0)</f>
        <v>0</v>
      </c>
      <c r="S168" s="5">
        <f t="shared" si="28"/>
        <v>2623.4945044876335</v>
      </c>
      <c r="T168" s="5">
        <f t="shared" si="29"/>
        <v>6039.958295512366</v>
      </c>
      <c r="U168" s="5">
        <f>IF(O168&gt;P168,IF(V167*($B$6/100)&gt;=O168-P168,(O168-P168), V167*($B$6/100)), 0)</f>
        <v>0</v>
      </c>
      <c r="V168" s="5">
        <f>V167+(T168*($B$5/100))-(U168/($B$6/100))</f>
        <v>33845.779564790828</v>
      </c>
      <c r="W168" s="5">
        <f t="shared" si="30"/>
        <v>846.1444891197707</v>
      </c>
    </row>
    <row r="169" spans="4:23" x14ac:dyDescent="0.25">
      <c r="D169">
        <f t="shared" si="31"/>
        <v>167</v>
      </c>
      <c r="E169" s="3">
        <v>43837</v>
      </c>
      <c r="F169" s="4">
        <v>0.91666666666666663</v>
      </c>
      <c r="G169">
        <v>80</v>
      </c>
      <c r="H169">
        <v>0</v>
      </c>
      <c r="I169" s="5">
        <f t="shared" si="26"/>
        <v>11</v>
      </c>
      <c r="J169" s="22">
        <v>0</v>
      </c>
      <c r="K169">
        <v>2.0608000000000001E-4</v>
      </c>
      <c r="L169" s="5" cm="1">
        <f t="array" ref="L169">_xlfn.IFS(I169=0, 0, I169&gt;34, 0, AND(I169&gt;0, I169&lt;35), VLOOKUP(I169, $A$63:$C$96, 3))</f>
        <v>14640</v>
      </c>
      <c r="M169" s="5">
        <f t="shared" si="25"/>
        <v>0</v>
      </c>
      <c r="N169" s="5">
        <v>4460.4147465988553</v>
      </c>
      <c r="O169" s="5">
        <f t="shared" si="32"/>
        <v>5805.2736000000004</v>
      </c>
      <c r="P169" s="5">
        <f t="shared" si="33"/>
        <v>5805.2736000000004</v>
      </c>
      <c r="Q169" s="5">
        <f t="shared" si="27"/>
        <v>487.20077413479089</v>
      </c>
      <c r="R169" s="5">
        <f>IF(O169&gt;(P169+U169),O169-P169-U169, 0)</f>
        <v>0</v>
      </c>
      <c r="S169" s="5">
        <f t="shared" si="28"/>
        <v>2290.8575442152523</v>
      </c>
      <c r="T169" s="5">
        <f t="shared" si="29"/>
        <v>6543.8688557847472</v>
      </c>
      <c r="U169" s="5">
        <f>IF(O169&gt;P169,IF(V168*($B$6/100)&gt;=O169-P169,(O169-P169), V168*($B$6/100)), 0)</f>
        <v>0</v>
      </c>
      <c r="V169" s="5">
        <f>V168+(T169*($B$5/100))-(U169/($B$6/100))</f>
        <v>38426.487763840152</v>
      </c>
      <c r="W169" s="5">
        <f t="shared" si="30"/>
        <v>960.66219409600376</v>
      </c>
    </row>
    <row r="170" spans="4:23" x14ac:dyDescent="0.25">
      <c r="D170">
        <f t="shared" si="31"/>
        <v>168</v>
      </c>
      <c r="E170" s="3">
        <v>43837</v>
      </c>
      <c r="F170" s="4">
        <v>0.95833333333333337</v>
      </c>
      <c r="G170">
        <v>100</v>
      </c>
      <c r="H170">
        <v>0</v>
      </c>
      <c r="I170" s="5">
        <f t="shared" si="26"/>
        <v>14</v>
      </c>
      <c r="J170" s="22">
        <v>0</v>
      </c>
      <c r="K170">
        <v>1.8437999999999999E-4</v>
      </c>
      <c r="L170" s="5" cm="1">
        <f t="array" ref="L170">_xlfn.IFS(I170=0, 0, I170&gt;34, 0, AND(I170&gt;0, I170&lt;35), VLOOKUP(I170, $A$63:$C$96, 3))</f>
        <v>16800</v>
      </c>
      <c r="M170" s="5">
        <f t="shared" si="25"/>
        <v>0</v>
      </c>
      <c r="N170" s="5">
        <v>3555.0638688676231</v>
      </c>
      <c r="O170" s="5">
        <f t="shared" si="32"/>
        <v>5193.9845999999998</v>
      </c>
      <c r="P170" s="5">
        <f t="shared" si="33"/>
        <v>5193.9845999999998</v>
      </c>
      <c r="Q170" s="5">
        <f t="shared" si="27"/>
        <v>487.20077413479089</v>
      </c>
      <c r="R170" s="5">
        <f>IF(O170&gt;(P170+U170),O170-P170-U170, 0)</f>
        <v>0</v>
      </c>
      <c r="S170" s="5">
        <f t="shared" si="28"/>
        <v>1825.8716614576056</v>
      </c>
      <c r="T170" s="5">
        <f t="shared" si="29"/>
        <v>9780.1437385423942</v>
      </c>
      <c r="U170" s="5">
        <f>IF(O170&gt;P170,IF(V169*($B$6/100)&gt;=O170-P170,(O170-P170), V169*($B$6/100)), 0)</f>
        <v>0</v>
      </c>
      <c r="V170" s="5">
        <f>V169+(T170*($B$5/100))-(U170/($B$6/100))</f>
        <v>45272.588380819827</v>
      </c>
      <c r="W170" s="5">
        <f t="shared" si="30"/>
        <v>1131.8147095204956</v>
      </c>
    </row>
    <row r="171" spans="4:23" x14ac:dyDescent="0.25">
      <c r="D171">
        <f t="shared" si="31"/>
        <v>169</v>
      </c>
      <c r="E171" s="3">
        <v>43838</v>
      </c>
      <c r="F171" s="4">
        <v>0</v>
      </c>
      <c r="G171">
        <v>80</v>
      </c>
      <c r="H171">
        <v>0</v>
      </c>
      <c r="I171" s="5">
        <f t="shared" si="26"/>
        <v>11</v>
      </c>
      <c r="J171" s="22">
        <v>0</v>
      </c>
      <c r="K171">
        <v>1.4811000000000002E-4</v>
      </c>
      <c r="L171" s="5" cm="1">
        <f t="array" ref="L171">_xlfn.IFS(I171=0, 0, I171&gt;34, 0, AND(I171&gt;0, I171&lt;35), VLOOKUP(I171, $A$63:$C$96, 3))</f>
        <v>14640</v>
      </c>
      <c r="M171" s="5">
        <f t="shared" si="25"/>
        <v>0</v>
      </c>
      <c r="N171" s="5">
        <v>2531.606332474144</v>
      </c>
      <c r="O171" s="5">
        <f t="shared" si="32"/>
        <v>4172.2587000000003</v>
      </c>
      <c r="P171" s="5">
        <f t="shared" si="33"/>
        <v>4172.2587000000003</v>
      </c>
      <c r="Q171" s="5">
        <f t="shared" si="27"/>
        <v>487.20077413479089</v>
      </c>
      <c r="R171" s="5">
        <f>IF(O171&gt;(P171+U171),O171-P171-U171, 0)</f>
        <v>0</v>
      </c>
      <c r="S171" s="5">
        <f t="shared" si="28"/>
        <v>1300.2265025138656</v>
      </c>
      <c r="T171" s="5">
        <f t="shared" si="29"/>
        <v>9167.5147974861338</v>
      </c>
      <c r="U171" s="5">
        <f>IF(O171&gt;P171,IF(V170*($B$6/100)&gt;=O171-P171,(O171-P171), V170*($B$6/100)), 0)</f>
        <v>0</v>
      </c>
      <c r="V171" s="5">
        <f>V170+(T171*($B$5/100))-(U171/($B$6/100))</f>
        <v>51689.848739060122</v>
      </c>
      <c r="W171" s="5">
        <f t="shared" si="30"/>
        <v>1292.2462184765031</v>
      </c>
    </row>
    <row r="172" spans="4:23" x14ac:dyDescent="0.25">
      <c r="D172">
        <f t="shared" si="31"/>
        <v>170</v>
      </c>
      <c r="E172" s="3">
        <v>43838</v>
      </c>
      <c r="F172" s="4">
        <v>4.1666666666666664E-2</v>
      </c>
      <c r="G172">
        <v>90</v>
      </c>
      <c r="H172">
        <v>0</v>
      </c>
      <c r="I172" s="5">
        <f t="shared" si="26"/>
        <v>13</v>
      </c>
      <c r="J172" s="22">
        <v>0</v>
      </c>
      <c r="K172">
        <v>1.1191E-4</v>
      </c>
      <c r="L172" s="5" cm="1">
        <f t="array" ref="L172">_xlfn.IFS(I172=0, 0, I172&gt;34, 0, AND(I172&gt;0, I172&lt;35), VLOOKUP(I172, $A$63:$C$96, 3))</f>
        <v>16600</v>
      </c>
      <c r="M172" s="5">
        <f t="shared" si="25"/>
        <v>0</v>
      </c>
      <c r="N172" s="5">
        <v>2073.1141421154912</v>
      </c>
      <c r="O172" s="5">
        <f t="shared" si="32"/>
        <v>3152.5047</v>
      </c>
      <c r="P172" s="5">
        <f t="shared" si="33"/>
        <v>3152.5047</v>
      </c>
      <c r="Q172" s="5">
        <f t="shared" si="27"/>
        <v>487.20077413479089</v>
      </c>
      <c r="R172" s="5">
        <f>IF(O172&gt;(P172+U172),O172-P172-U172, 0)</f>
        <v>0</v>
      </c>
      <c r="S172" s="5">
        <f t="shared" si="28"/>
        <v>1064.7460925255796</v>
      </c>
      <c r="T172" s="5">
        <f t="shared" si="29"/>
        <v>12382.74920747442</v>
      </c>
      <c r="U172" s="5">
        <f>IF(O172&gt;P172,IF(V171*($B$6/100)&gt;=O172-P172,(O172-P172), V171*($B$6/100)), 0)</f>
        <v>0</v>
      </c>
      <c r="V172" s="5">
        <f>V171+(T172*($B$5/100))-(U172/($B$6/100))</f>
        <v>60357.773184292215</v>
      </c>
      <c r="W172" s="5">
        <f t="shared" si="30"/>
        <v>1508.9443296073055</v>
      </c>
    </row>
    <row r="173" spans="4:23" x14ac:dyDescent="0.25">
      <c r="D173">
        <f t="shared" si="31"/>
        <v>171</v>
      </c>
      <c r="E173" s="3">
        <v>43838</v>
      </c>
      <c r="F173" s="4">
        <v>8.3333333333333329E-2</v>
      </c>
      <c r="G173">
        <v>90</v>
      </c>
      <c r="H173">
        <v>0</v>
      </c>
      <c r="I173" s="5">
        <f t="shared" si="26"/>
        <v>13</v>
      </c>
      <c r="J173" s="22">
        <v>0</v>
      </c>
      <c r="K173">
        <v>8.9599999999999996E-5</v>
      </c>
      <c r="L173" s="5" cm="1">
        <f t="array" ref="L173">_xlfn.IFS(I173=0, 0, I173&gt;34, 0, AND(I173&gt;0, I173&lt;35), VLOOKUP(I173, $A$63:$C$96, 3))</f>
        <v>16600</v>
      </c>
      <c r="M173" s="5">
        <f t="shared" si="25"/>
        <v>0</v>
      </c>
      <c r="N173" s="5">
        <v>1971.6197508263951</v>
      </c>
      <c r="O173" s="5">
        <f t="shared" si="32"/>
        <v>2524.0320000000002</v>
      </c>
      <c r="P173" s="5">
        <f t="shared" si="33"/>
        <v>2524.0320000000002</v>
      </c>
      <c r="Q173" s="5">
        <f t="shared" si="27"/>
        <v>487.20077413479089</v>
      </c>
      <c r="R173" s="5">
        <f>IF(O173&gt;(P173+U173),O173-P173-U173, 0)</f>
        <v>0</v>
      </c>
      <c r="S173" s="5">
        <f t="shared" si="28"/>
        <v>1012.6188341450774</v>
      </c>
      <c r="T173" s="5">
        <f t="shared" si="29"/>
        <v>13063.349165854923</v>
      </c>
      <c r="U173" s="5">
        <f>IF(O173&gt;P173,IF(V172*($B$6/100)&gt;=O173-P173,(O173-P173), V172*($B$6/100)), 0)</f>
        <v>0</v>
      </c>
      <c r="V173" s="5">
        <f>V172+(T173*($B$5/100))-(U173/($B$6/100))</f>
        <v>69502.117600390658</v>
      </c>
      <c r="W173" s="5">
        <f t="shared" si="30"/>
        <v>1737.5529400097664</v>
      </c>
    </row>
    <row r="174" spans="4:23" x14ac:dyDescent="0.25">
      <c r="D174">
        <f t="shared" si="31"/>
        <v>172</v>
      </c>
      <c r="E174" s="3">
        <v>43838</v>
      </c>
      <c r="F174" s="4">
        <v>0.125</v>
      </c>
      <c r="G174">
        <v>70</v>
      </c>
      <c r="H174">
        <v>0</v>
      </c>
      <c r="I174" s="5">
        <f t="shared" si="26"/>
        <v>10</v>
      </c>
      <c r="J174" s="22">
        <v>0</v>
      </c>
      <c r="K174">
        <v>7.7769999999999996E-5</v>
      </c>
      <c r="L174" s="5" cm="1">
        <f t="array" ref="L174">_xlfn.IFS(I174=0, 0, I174&gt;34, 0, AND(I174&gt;0, I174&lt;35), VLOOKUP(I174, $A$63:$C$96, 3))</f>
        <v>12480</v>
      </c>
      <c r="M174" s="5">
        <f t="shared" si="25"/>
        <v>0</v>
      </c>
      <c r="N174" s="5">
        <v>1991.6822999682852</v>
      </c>
      <c r="O174" s="5">
        <f t="shared" si="32"/>
        <v>2190.7809000000002</v>
      </c>
      <c r="P174" s="5">
        <f t="shared" si="33"/>
        <v>2190.7809000000002</v>
      </c>
      <c r="Q174" s="5">
        <f t="shared" si="27"/>
        <v>487.20077413479089</v>
      </c>
      <c r="R174" s="5">
        <f>IF(O174&gt;(P174+U174),O174-P174-U174, 0)</f>
        <v>0</v>
      </c>
      <c r="S174" s="5">
        <f t="shared" si="28"/>
        <v>1022.92290779494</v>
      </c>
      <c r="T174" s="5">
        <f t="shared" si="29"/>
        <v>9266.2961922050599</v>
      </c>
      <c r="U174" s="5">
        <f>IF(O174&gt;P174,IF(V173*($B$6/100)&gt;=O174-P174,(O174-P174), V173*($B$6/100)), 0)</f>
        <v>0</v>
      </c>
      <c r="V174" s="5">
        <f>V173+(T174*($B$5/100))-(U174/($B$6/100))</f>
        <v>75988.524934934205</v>
      </c>
      <c r="W174" s="5">
        <f t="shared" si="30"/>
        <v>1899.7131233733551</v>
      </c>
    </row>
    <row r="175" spans="4:23" x14ac:dyDescent="0.25">
      <c r="D175">
        <f t="shared" si="31"/>
        <v>173</v>
      </c>
      <c r="E175" s="3">
        <v>43838</v>
      </c>
      <c r="F175" s="4">
        <v>0.16666666666666666</v>
      </c>
      <c r="G175">
        <v>70</v>
      </c>
      <c r="H175">
        <v>0</v>
      </c>
      <c r="I175" s="5">
        <f t="shared" si="26"/>
        <v>10</v>
      </c>
      <c r="J175" s="22">
        <v>0</v>
      </c>
      <c r="K175">
        <v>7.4179999999999998E-5</v>
      </c>
      <c r="L175" s="5" cm="1">
        <f t="array" ref="L175">_xlfn.IFS(I175=0, 0, I175&gt;34, 0, AND(I175&gt;0, I175&lt;35), VLOOKUP(I175, $A$63:$C$96, 3))</f>
        <v>12480</v>
      </c>
      <c r="M175" s="5">
        <f t="shared" si="25"/>
        <v>0</v>
      </c>
      <c r="N175" s="5">
        <v>1988.0886514398737</v>
      </c>
      <c r="O175" s="5">
        <f t="shared" si="32"/>
        <v>2089.6505999999999</v>
      </c>
      <c r="P175" s="5">
        <f t="shared" si="33"/>
        <v>2089.6505999999999</v>
      </c>
      <c r="Q175" s="5">
        <f t="shared" si="27"/>
        <v>487.20077413479089</v>
      </c>
      <c r="R175" s="5">
        <f>IF(O175&gt;(P175+U175),O175-P175-U175, 0)</f>
        <v>0</v>
      </c>
      <c r="S175" s="5">
        <f t="shared" si="28"/>
        <v>1021.0772191515584</v>
      </c>
      <c r="T175" s="5">
        <f t="shared" si="29"/>
        <v>9369.2721808484403</v>
      </c>
      <c r="U175" s="5">
        <f>IF(O175&gt;P175,IF(V174*($B$6/100)&gt;=O175-P175,(O175-P175), V174*($B$6/100)), 0)</f>
        <v>0</v>
      </c>
      <c r="V175" s="5">
        <f>V174+(T175*($B$5/100))-(U175/($B$6/100))</f>
        <v>82547.015461528106</v>
      </c>
      <c r="W175" s="5">
        <f t="shared" si="30"/>
        <v>2063.6753865382025</v>
      </c>
    </row>
    <row r="176" spans="4:23" x14ac:dyDescent="0.25">
      <c r="D176">
        <f t="shared" si="31"/>
        <v>174</v>
      </c>
      <c r="E176" s="3">
        <v>43838</v>
      </c>
      <c r="F176" s="4">
        <v>0.20833333333333334</v>
      </c>
      <c r="G176">
        <v>60</v>
      </c>
      <c r="H176">
        <v>0</v>
      </c>
      <c r="I176" s="5">
        <f t="shared" si="26"/>
        <v>8</v>
      </c>
      <c r="J176" s="22">
        <v>0</v>
      </c>
      <c r="K176">
        <v>7.3499999999999998E-5</v>
      </c>
      <c r="L176" s="5" cm="1">
        <f t="array" ref="L176">_xlfn.IFS(I176=0, 0, I176&gt;34, 0, AND(I176&gt;0, I176&lt;35), VLOOKUP(I176, $A$63:$C$96, 3))</f>
        <v>7160</v>
      </c>
      <c r="M176" s="5">
        <f t="shared" si="25"/>
        <v>0</v>
      </c>
      <c r="N176" s="5">
        <v>2143.159917960963</v>
      </c>
      <c r="O176" s="5">
        <f t="shared" si="32"/>
        <v>2070.4949999999999</v>
      </c>
      <c r="P176" s="5">
        <f t="shared" si="33"/>
        <v>2070.4949999999999</v>
      </c>
      <c r="Q176" s="5">
        <f t="shared" si="27"/>
        <v>487.20077413479089</v>
      </c>
      <c r="R176" s="5">
        <f>IF(O176&gt;(P176+U176),O176-P176-U176, 0)</f>
        <v>0</v>
      </c>
      <c r="S176" s="5">
        <f t="shared" si="28"/>
        <v>1100.7214228821044</v>
      </c>
      <c r="T176" s="5">
        <f t="shared" si="29"/>
        <v>3988.7835771178957</v>
      </c>
      <c r="U176" s="5">
        <f>IF(O176&gt;P176,IF(V175*($B$6/100)&gt;=O176-P176,(O176-P176), V175*($B$6/100)), 0)</f>
        <v>0</v>
      </c>
      <c r="V176" s="5">
        <f>V175+(T176*($B$5/100))-(U176/($B$6/100))</f>
        <v>85339.163965510626</v>
      </c>
      <c r="W176" s="5">
        <f t="shared" si="30"/>
        <v>2133.4790991377658</v>
      </c>
    </row>
    <row r="177" spans="4:23" x14ac:dyDescent="0.25">
      <c r="D177">
        <f t="shared" si="31"/>
        <v>175</v>
      </c>
      <c r="E177" s="3">
        <v>43838</v>
      </c>
      <c r="F177" s="4">
        <v>0.25</v>
      </c>
      <c r="G177">
        <v>50</v>
      </c>
      <c r="H177">
        <v>0</v>
      </c>
      <c r="I177" s="5">
        <f t="shared" si="26"/>
        <v>7</v>
      </c>
      <c r="J177" s="22">
        <v>0</v>
      </c>
      <c r="K177">
        <v>7.7810000000000002E-5</v>
      </c>
      <c r="L177" s="5" cm="1">
        <f t="array" ref="L177">_xlfn.IFS(I177=0, 0, I177&gt;34, 0, AND(I177&gt;0, I177&lt;35), VLOOKUP(I177, $A$63:$C$96, 3))</f>
        <v>4800</v>
      </c>
      <c r="M177" s="5">
        <f t="shared" si="25"/>
        <v>0</v>
      </c>
      <c r="N177" s="5">
        <v>2781.7742240646821</v>
      </c>
      <c r="O177" s="5">
        <f t="shared" si="32"/>
        <v>2191.9077000000002</v>
      </c>
      <c r="P177" s="5">
        <f t="shared" si="33"/>
        <v>2191.9077000000002</v>
      </c>
      <c r="Q177" s="5">
        <f t="shared" si="27"/>
        <v>487.20077413479089</v>
      </c>
      <c r="R177" s="5">
        <f>IF(O177&gt;(P177+U177),O177-P177-U177, 0)</f>
        <v>0</v>
      </c>
      <c r="S177" s="5">
        <f t="shared" si="28"/>
        <v>1428.7120883459017</v>
      </c>
      <c r="T177" s="5">
        <f t="shared" si="29"/>
        <v>1179.380211654098</v>
      </c>
      <c r="U177" s="5">
        <f>IF(O177&gt;P177,IF(V176*($B$6/100)&gt;=O177-P177,(O177-P177), V176*($B$6/100)), 0)</f>
        <v>0</v>
      </c>
      <c r="V177" s="5">
        <f>V176+(T177*($B$5/100))-(U177/($B$6/100))</f>
        <v>86164.730113668498</v>
      </c>
      <c r="W177" s="5">
        <f t="shared" si="30"/>
        <v>2154.1182528417125</v>
      </c>
    </row>
    <row r="178" spans="4:23" x14ac:dyDescent="0.25">
      <c r="D178">
        <f t="shared" si="31"/>
        <v>176</v>
      </c>
      <c r="E178" s="3">
        <v>43838</v>
      </c>
      <c r="F178" s="4">
        <v>0.29166666666666669</v>
      </c>
      <c r="G178">
        <v>50</v>
      </c>
      <c r="H178">
        <v>0</v>
      </c>
      <c r="I178" s="5">
        <f t="shared" si="26"/>
        <v>7</v>
      </c>
      <c r="J178" s="22">
        <v>0</v>
      </c>
      <c r="K178">
        <v>9.5429999999999999E-5</v>
      </c>
      <c r="L178" s="5" cm="1">
        <f t="array" ref="L178">_xlfn.IFS(I178=0, 0, I178&gt;34, 0, AND(I178&gt;0, I178&lt;35), VLOOKUP(I178, $A$63:$C$96, 3))</f>
        <v>4800</v>
      </c>
      <c r="M178" s="5">
        <f t="shared" si="25"/>
        <v>0</v>
      </c>
      <c r="N178" s="5">
        <v>4111.6501693712062</v>
      </c>
      <c r="O178" s="5">
        <f t="shared" si="32"/>
        <v>2688.2631000000001</v>
      </c>
      <c r="P178" s="5">
        <f t="shared" si="33"/>
        <v>2688.2631000000001</v>
      </c>
      <c r="Q178" s="5">
        <f t="shared" si="27"/>
        <v>487.20077413479089</v>
      </c>
      <c r="R178" s="5">
        <f>IF(O178&gt;(P178+U178),O178-P178-U178, 0)</f>
        <v>0</v>
      </c>
      <c r="S178" s="5">
        <f t="shared" si="28"/>
        <v>1624.536125865209</v>
      </c>
      <c r="T178" s="5">
        <f t="shared" si="29"/>
        <v>487.20077413479089</v>
      </c>
      <c r="U178" s="5">
        <f>IF(O178&gt;P178,IF(V177*($B$6/100)&gt;=O178-P178,(O178-P178), V177*($B$6/100)), 0)</f>
        <v>0</v>
      </c>
      <c r="V178" s="5">
        <f>V177+(T178*($B$5/100))-(U178/($B$6/100))</f>
        <v>86505.770655562854</v>
      </c>
      <c r="W178" s="5">
        <f t="shared" si="30"/>
        <v>2162.6442663890712</v>
      </c>
    </row>
    <row r="179" spans="4:23" x14ac:dyDescent="0.25">
      <c r="D179">
        <f t="shared" si="31"/>
        <v>177</v>
      </c>
      <c r="E179" s="3">
        <v>43838</v>
      </c>
      <c r="F179" s="4">
        <v>0.33333333333333331</v>
      </c>
      <c r="G179">
        <v>40</v>
      </c>
      <c r="H179">
        <v>0</v>
      </c>
      <c r="I179" s="5">
        <f t="shared" si="26"/>
        <v>6</v>
      </c>
      <c r="J179" s="22">
        <v>0</v>
      </c>
      <c r="K179">
        <v>1.2297999999999999E-4</v>
      </c>
      <c r="L179" s="5" cm="1">
        <f t="array" ref="L179">_xlfn.IFS(I179=0, 0, I179&gt;34, 0, AND(I179&gt;0, I179&lt;35), VLOOKUP(I179, $A$63:$C$96, 3))</f>
        <v>2980</v>
      </c>
      <c r="M179" s="5">
        <f t="shared" si="25"/>
        <v>0</v>
      </c>
      <c r="N179" s="5">
        <v>4990.8860637346779</v>
      </c>
      <c r="O179" s="5">
        <f t="shared" si="32"/>
        <v>3464.3465999999999</v>
      </c>
      <c r="P179" s="5">
        <f t="shared" si="33"/>
        <v>2980</v>
      </c>
      <c r="Q179" s="5">
        <f t="shared" si="27"/>
        <v>0</v>
      </c>
      <c r="R179" s="5">
        <f>IF(O179&gt;(P179+U179),O179-P179-U179, 0)</f>
        <v>0</v>
      </c>
      <c r="S179" s="5">
        <f t="shared" si="28"/>
        <v>0</v>
      </c>
      <c r="T179" s="5">
        <f t="shared" si="29"/>
        <v>0</v>
      </c>
      <c r="U179" s="5">
        <f>IF(O179&gt;P179,IF(V178*($B$6/100)&gt;=O179-P179,(O179-P179), V178*($B$6/100)), 0)</f>
        <v>484.34659999999985</v>
      </c>
      <c r="V179" s="5">
        <f>V178+(T179*($B$5/100))-(U179/($B$6/100))</f>
        <v>85813.846941277137</v>
      </c>
      <c r="W179" s="5">
        <f t="shared" si="30"/>
        <v>2145.3461735319283</v>
      </c>
    </row>
    <row r="180" spans="4:23" x14ac:dyDescent="0.25">
      <c r="D180">
        <f t="shared" si="31"/>
        <v>178</v>
      </c>
      <c r="E180" s="3">
        <v>43838</v>
      </c>
      <c r="F180" s="4">
        <v>0.375</v>
      </c>
      <c r="G180">
        <v>50</v>
      </c>
      <c r="H180">
        <v>0</v>
      </c>
      <c r="I180" s="5">
        <f t="shared" si="26"/>
        <v>7</v>
      </c>
      <c r="J180" s="22">
        <v>7.4234273469165555E-6</v>
      </c>
      <c r="K180">
        <v>1.3706999999999999E-4</v>
      </c>
      <c r="L180" s="5" cm="1">
        <f t="array" ref="L180">_xlfn.IFS(I180=0, 0, I180&gt;34, 0, AND(I180&gt;0, I180&lt;35), VLOOKUP(I180, $A$63:$C$96, 3))</f>
        <v>4800</v>
      </c>
      <c r="M180" s="5">
        <f t="shared" si="25"/>
        <v>35.26127989785364</v>
      </c>
      <c r="N180" s="5">
        <v>5163.8528842827664</v>
      </c>
      <c r="O180" s="5">
        <f t="shared" si="32"/>
        <v>3861.2618999999995</v>
      </c>
      <c r="P180" s="5">
        <f t="shared" si="33"/>
        <v>3861.2618999999995</v>
      </c>
      <c r="Q180" s="5">
        <f t="shared" si="27"/>
        <v>487.20077413479089</v>
      </c>
      <c r="R180" s="5">
        <f>IF(O180&gt;(P180+U180),O180-P180-U180, 0)</f>
        <v>0</v>
      </c>
      <c r="S180" s="5">
        <f t="shared" si="28"/>
        <v>486.79860576306305</v>
      </c>
      <c r="T180" s="5">
        <f t="shared" si="29"/>
        <v>487.20077413479089</v>
      </c>
      <c r="U180" s="5">
        <f>IF(O180&gt;P180,IF(V179*($B$6/100)&gt;=O180-P180,(O180-P180), V179*($B$6/100)), 0)</f>
        <v>0</v>
      </c>
      <c r="V180" s="5">
        <f>V179+(T180*($B$5/100))-(U180/($B$6/100))</f>
        <v>86154.887483171493</v>
      </c>
      <c r="W180" s="5">
        <f t="shared" si="30"/>
        <v>2153.8721870792874</v>
      </c>
    </row>
    <row r="181" spans="4:23" x14ac:dyDescent="0.25">
      <c r="D181">
        <f t="shared" si="31"/>
        <v>179</v>
      </c>
      <c r="E181" s="3">
        <v>43838</v>
      </c>
      <c r="F181" s="4">
        <v>0.41666666666666669</v>
      </c>
      <c r="G181">
        <v>50</v>
      </c>
      <c r="H181">
        <v>0</v>
      </c>
      <c r="I181" s="5">
        <f t="shared" si="26"/>
        <v>7</v>
      </c>
      <c r="J181" s="22">
        <v>2.9693709387666222E-5</v>
      </c>
      <c r="K181">
        <v>1.4292999999999999E-4</v>
      </c>
      <c r="L181" s="5" cm="1">
        <f t="array" ref="L181">_xlfn.IFS(I181=0, 0, I181&gt;34, 0, AND(I181&gt;0, I181&lt;35), VLOOKUP(I181, $A$63:$C$96, 3))</f>
        <v>4800</v>
      </c>
      <c r="M181" s="5">
        <f t="shared" si="25"/>
        <v>141.04511959141456</v>
      </c>
      <c r="N181" s="5">
        <v>4996.6948912785629</v>
      </c>
      <c r="O181" s="5">
        <f t="shared" si="32"/>
        <v>4026.3380999999995</v>
      </c>
      <c r="P181" s="5">
        <f t="shared" si="33"/>
        <v>4026.3380999999995</v>
      </c>
      <c r="Q181" s="5">
        <f t="shared" si="27"/>
        <v>487.20077413479089</v>
      </c>
      <c r="R181" s="5">
        <f>IF(O181&gt;(P181+U181),O181-P181-U181, 0)</f>
        <v>0</v>
      </c>
      <c r="S181" s="5">
        <f t="shared" si="28"/>
        <v>427.50624545662436</v>
      </c>
      <c r="T181" s="5">
        <f t="shared" si="29"/>
        <v>487.20077413479089</v>
      </c>
      <c r="U181" s="5">
        <f>IF(O181&gt;P181,IF(V180*($B$6/100)&gt;=O181-P181,(O181-P181), V180*($B$6/100)), 0)</f>
        <v>0</v>
      </c>
      <c r="V181" s="5">
        <f>V180+(T181*($B$5/100))-(U181/($B$6/100))</f>
        <v>86495.928025065848</v>
      </c>
      <c r="W181" s="5">
        <f t="shared" si="30"/>
        <v>2162.398200626646</v>
      </c>
    </row>
    <row r="182" spans="4:23" x14ac:dyDescent="0.25">
      <c r="D182">
        <f t="shared" si="31"/>
        <v>180</v>
      </c>
      <c r="E182" s="3">
        <v>43838</v>
      </c>
      <c r="F182" s="4">
        <v>0.45833333333333331</v>
      </c>
      <c r="G182">
        <v>60</v>
      </c>
      <c r="H182">
        <v>0</v>
      </c>
      <c r="I182" s="5">
        <f t="shared" si="26"/>
        <v>8</v>
      </c>
      <c r="J182" s="22">
        <v>5.196399142841589E-5</v>
      </c>
      <c r="K182">
        <v>1.3558E-4</v>
      </c>
      <c r="L182" s="5" cm="1">
        <f t="array" ref="L182">_xlfn.IFS(I182=0, 0, I182&gt;34, 0, AND(I182&gt;0, I182&lt;35), VLOOKUP(I182, $A$63:$C$96, 3))</f>
        <v>7160</v>
      </c>
      <c r="M182" s="5">
        <f t="shared" si="25"/>
        <v>246.82895928497547</v>
      </c>
      <c r="N182" s="5">
        <v>4601.590472555873</v>
      </c>
      <c r="O182" s="5">
        <f t="shared" si="32"/>
        <v>3819.2886000000003</v>
      </c>
      <c r="P182" s="5">
        <f t="shared" si="33"/>
        <v>3819.2886000000003</v>
      </c>
      <c r="Q182" s="5">
        <f t="shared" si="27"/>
        <v>487.20077413479089</v>
      </c>
      <c r="R182" s="5">
        <f>IF(O182&gt;(P182+U182),O182-P182-U182, 0)</f>
        <v>0</v>
      </c>
      <c r="S182" s="5">
        <f t="shared" si="28"/>
        <v>2363.3650340434815</v>
      </c>
      <c r="T182" s="5">
        <f t="shared" si="29"/>
        <v>1224.1753252414933</v>
      </c>
      <c r="U182" s="5">
        <f>IF(O182&gt;P182,IF(V181*($B$6/100)&gt;=O182-P182,(O182-P182), V181*($B$6/100)), 0)</f>
        <v>0</v>
      </c>
      <c r="V182" s="5">
        <f>V181+(T182*($B$5/100))-(U182/($B$6/100))</f>
        <v>87352.850752734899</v>
      </c>
      <c r="W182" s="5">
        <f t="shared" si="30"/>
        <v>2183.8212688183726</v>
      </c>
    </row>
    <row r="183" spans="4:23" x14ac:dyDescent="0.25">
      <c r="D183">
        <f t="shared" si="31"/>
        <v>181</v>
      </c>
      <c r="E183" s="3">
        <v>43838</v>
      </c>
      <c r="F183" s="4">
        <v>0.5</v>
      </c>
      <c r="G183">
        <v>50</v>
      </c>
      <c r="H183">
        <v>0</v>
      </c>
      <c r="I183" s="5">
        <f t="shared" si="26"/>
        <v>7</v>
      </c>
      <c r="J183" s="22">
        <v>7.1759797686860035E-5</v>
      </c>
      <c r="K183">
        <v>1.2857E-4</v>
      </c>
      <c r="L183" s="5" cm="1">
        <f t="array" ref="L183">_xlfn.IFS(I183=0, 0, I183&gt;34, 0, AND(I183&gt;0, I183&lt;35), VLOOKUP(I183, $A$63:$C$96, 3))</f>
        <v>4800</v>
      </c>
      <c r="M183" s="5">
        <f t="shared" si="25"/>
        <v>340.85903901258519</v>
      </c>
      <c r="N183" s="5">
        <v>4453.8564347673355</v>
      </c>
      <c r="O183" s="5">
        <f t="shared" si="32"/>
        <v>3621.8168999999998</v>
      </c>
      <c r="P183" s="5">
        <f t="shared" si="33"/>
        <v>3621.8168999999998</v>
      </c>
      <c r="Q183" s="5">
        <f t="shared" si="27"/>
        <v>487.20077413479089</v>
      </c>
      <c r="R183" s="5">
        <f>IF(O183&gt;(P183+U183),O183-P183-U183, 0)</f>
        <v>0</v>
      </c>
      <c r="S183" s="5">
        <f t="shared" si="28"/>
        <v>1031.8413648777948</v>
      </c>
      <c r="T183" s="5">
        <f t="shared" si="29"/>
        <v>487.20077413479089</v>
      </c>
      <c r="U183" s="5">
        <f>IF(O183&gt;P183,IF(V182*($B$6/100)&gt;=O183-P183,(O183-P183), V182*($B$6/100)), 0)</f>
        <v>0</v>
      </c>
      <c r="V183" s="5">
        <f>V182+(T183*($B$5/100))-(U183/($B$6/100))</f>
        <v>87693.891294629255</v>
      </c>
      <c r="W183" s="5">
        <f t="shared" si="30"/>
        <v>2192.3472823657312</v>
      </c>
    </row>
    <row r="184" spans="4:23" x14ac:dyDescent="0.25">
      <c r="D184">
        <f t="shared" si="31"/>
        <v>182</v>
      </c>
      <c r="E184" s="3">
        <v>43838</v>
      </c>
      <c r="F184" s="4">
        <v>0.54166666666666663</v>
      </c>
      <c r="G184">
        <v>50</v>
      </c>
      <c r="H184">
        <v>0</v>
      </c>
      <c r="I184" s="5">
        <f t="shared" si="26"/>
        <v>7</v>
      </c>
      <c r="J184" s="22">
        <v>6.9285321904554524E-5</v>
      </c>
      <c r="K184">
        <v>1.2778E-4</v>
      </c>
      <c r="L184" s="5" cm="1">
        <f t="array" ref="L184">_xlfn.IFS(I184=0, 0, I184&gt;34, 0, AND(I184&gt;0, I184&lt;35), VLOOKUP(I184, $A$63:$C$96, 3))</f>
        <v>4800</v>
      </c>
      <c r="M184" s="5">
        <f t="shared" si="25"/>
        <v>329.105279046634</v>
      </c>
      <c r="N184" s="5">
        <v>4016.7858378756173</v>
      </c>
      <c r="O184" s="5">
        <f t="shared" si="32"/>
        <v>3599.5626000000002</v>
      </c>
      <c r="P184" s="5">
        <f t="shared" si="33"/>
        <v>3599.5626000000002</v>
      </c>
      <c r="Q184" s="5">
        <f t="shared" si="27"/>
        <v>487.20077413479089</v>
      </c>
      <c r="R184" s="5">
        <f>IF(O184&gt;(P184+U184),O184-P184-U184, 0)</f>
        <v>0</v>
      </c>
      <c r="S184" s="5">
        <f t="shared" si="28"/>
        <v>1042.3419049118427</v>
      </c>
      <c r="T184" s="5">
        <f t="shared" si="29"/>
        <v>487.20077413479089</v>
      </c>
      <c r="U184" s="5">
        <f>IF(O184&gt;P184,IF(V183*($B$6/100)&gt;=O184-P184,(O184-P184), V183*($B$6/100)), 0)</f>
        <v>0</v>
      </c>
      <c r="V184" s="5">
        <f>V183+(T184*($B$5/100))-(U184/($B$6/100))</f>
        <v>88034.93183652361</v>
      </c>
      <c r="W184" s="5">
        <f t="shared" si="30"/>
        <v>2200.8732959130903</v>
      </c>
    </row>
    <row r="185" spans="4:23" x14ac:dyDescent="0.25">
      <c r="D185">
        <f t="shared" si="31"/>
        <v>183</v>
      </c>
      <c r="E185" s="3">
        <v>43838</v>
      </c>
      <c r="F185" s="4">
        <v>0.58333333333333337</v>
      </c>
      <c r="G185">
        <v>30</v>
      </c>
      <c r="H185">
        <v>0</v>
      </c>
      <c r="I185" s="5">
        <f t="shared" si="26"/>
        <v>4</v>
      </c>
      <c r="J185" s="22">
        <v>4.7015039863804853E-5</v>
      </c>
      <c r="K185">
        <v>1.2428999999999999E-4</v>
      </c>
      <c r="L185" s="5" cm="1">
        <f t="array" ref="L185">_xlfn.IFS(I185=0, 0, I185&gt;34, 0, AND(I185&gt;0, I185&lt;35), VLOOKUP(I185, $A$63:$C$96, 3))</f>
        <v>740</v>
      </c>
      <c r="M185" s="5">
        <f t="shared" si="25"/>
        <v>223.32143935307306</v>
      </c>
      <c r="N185" s="5">
        <v>3921.1316385925002</v>
      </c>
      <c r="O185" s="5">
        <f t="shared" si="32"/>
        <v>3501.2492999999995</v>
      </c>
      <c r="P185" s="5">
        <f t="shared" si="33"/>
        <v>963.32143935307306</v>
      </c>
      <c r="Q185" s="5">
        <f t="shared" si="27"/>
        <v>0</v>
      </c>
      <c r="R185" s="5">
        <f>IF(O185&gt;(P185+U185),O185-P185-U185, 0)</f>
        <v>0</v>
      </c>
      <c r="S185" s="5">
        <f t="shared" si="28"/>
        <v>0</v>
      </c>
      <c r="T185" s="5">
        <f t="shared" si="29"/>
        <v>0</v>
      </c>
      <c r="U185" s="5">
        <f>IF(O185&gt;P185,IF(V184*($B$6/100)&gt;=O185-P185,(O185-P185), V184*($B$6/100)), 0)</f>
        <v>2537.9278606469265</v>
      </c>
      <c r="V185" s="5">
        <f>V184+(T185*($B$5/100))-(U185/($B$6/100))</f>
        <v>84409.320607027999</v>
      </c>
      <c r="W185" s="5">
        <f t="shared" si="30"/>
        <v>2110.2330151757001</v>
      </c>
    </row>
    <row r="186" spans="4:23" x14ac:dyDescent="0.25">
      <c r="D186">
        <f t="shared" si="31"/>
        <v>184</v>
      </c>
      <c r="E186" s="3">
        <v>43838</v>
      </c>
      <c r="F186" s="4">
        <v>0.625</v>
      </c>
      <c r="G186">
        <v>40</v>
      </c>
      <c r="H186">
        <v>0</v>
      </c>
      <c r="I186" s="5">
        <f t="shared" si="26"/>
        <v>6</v>
      </c>
      <c r="J186" s="22">
        <v>1.2372378911527593E-5</v>
      </c>
      <c r="K186">
        <v>1.2706999999999999E-4</v>
      </c>
      <c r="L186" s="5" cm="1">
        <f t="array" ref="L186">_xlfn.IFS(I186=0, 0, I186&gt;34, 0, AND(I186&gt;0, I186&lt;35), VLOOKUP(I186, $A$63:$C$96, 3))</f>
        <v>2980</v>
      </c>
      <c r="M186" s="5">
        <f t="shared" si="25"/>
        <v>58.768799829756063</v>
      </c>
      <c r="N186" s="5">
        <v>3780.1791534765057</v>
      </c>
      <c r="O186" s="5">
        <f t="shared" si="32"/>
        <v>3579.5618999999997</v>
      </c>
      <c r="P186" s="5">
        <f t="shared" si="33"/>
        <v>3038.7687998297561</v>
      </c>
      <c r="Q186" s="5">
        <f t="shared" si="27"/>
        <v>0</v>
      </c>
      <c r="R186" s="5">
        <f>IF(O186&gt;(P186+U186),O186-P186-U186, 0)</f>
        <v>0</v>
      </c>
      <c r="S186" s="5">
        <f t="shared" si="28"/>
        <v>0</v>
      </c>
      <c r="T186" s="5">
        <f t="shared" si="29"/>
        <v>0</v>
      </c>
      <c r="U186" s="5">
        <f>IF(O186&gt;P186,IF(V185*($B$6/100)&gt;=O186-P186,(O186-P186), V185*($B$6/100)), 0)</f>
        <v>540.79310017024363</v>
      </c>
      <c r="V186" s="5">
        <f>V185+(T186*($B$5/100))-(U186/($B$6/100))</f>
        <v>83636.759035356226</v>
      </c>
      <c r="W186" s="5">
        <f t="shared" si="30"/>
        <v>2090.9189758839057</v>
      </c>
    </row>
    <row r="187" spans="4:23" x14ac:dyDescent="0.25">
      <c r="D187">
        <f t="shared" si="31"/>
        <v>185</v>
      </c>
      <c r="E187" s="3">
        <v>43838</v>
      </c>
      <c r="F187" s="4">
        <v>0.66666666666666663</v>
      </c>
      <c r="G187">
        <v>20</v>
      </c>
      <c r="H187">
        <v>0</v>
      </c>
      <c r="I187" s="5">
        <f t="shared" si="26"/>
        <v>3</v>
      </c>
      <c r="J187" s="22">
        <v>2.4744757823055187E-6</v>
      </c>
      <c r="K187">
        <v>1.3883E-4</v>
      </c>
      <c r="L187" s="5" cm="1">
        <f t="array" ref="L187">_xlfn.IFS(I187=0, 0, I187&gt;34, 0, AND(I187&gt;0, I187&lt;35), VLOOKUP(I187, $A$63:$C$96, 3))</f>
        <v>232</v>
      </c>
      <c r="M187" s="5">
        <f t="shared" si="25"/>
        <v>11.753759965951215</v>
      </c>
      <c r="N187" s="5">
        <v>3946.9919127641192</v>
      </c>
      <c r="O187" s="5">
        <f t="shared" si="32"/>
        <v>3910.8410999999996</v>
      </c>
      <c r="P187" s="5">
        <f t="shared" si="33"/>
        <v>243.75375996595122</v>
      </c>
      <c r="Q187" s="5">
        <f t="shared" si="27"/>
        <v>0</v>
      </c>
      <c r="R187" s="5">
        <f>IF(O187&gt;(P187+U187),O187-P187-U187, 0)</f>
        <v>0</v>
      </c>
      <c r="S187" s="5">
        <f t="shared" si="28"/>
        <v>0</v>
      </c>
      <c r="T187" s="5">
        <f t="shared" si="29"/>
        <v>0</v>
      </c>
      <c r="U187" s="5">
        <f>IF(O187&gt;P187,IF(V186*($B$6/100)&gt;=O187-P187,(O187-P187), V186*($B$6/100)), 0)</f>
        <v>3667.0873400340483</v>
      </c>
      <c r="V187" s="5">
        <f>V186+(T187*($B$5/100))-(U187/($B$6/100))</f>
        <v>78398.062835307588</v>
      </c>
      <c r="W187" s="5">
        <f t="shared" si="30"/>
        <v>1959.9515708826898</v>
      </c>
    </row>
    <row r="188" spans="4:23" x14ac:dyDescent="0.25">
      <c r="D188">
        <f t="shared" si="31"/>
        <v>186</v>
      </c>
      <c r="E188" s="3">
        <v>43838</v>
      </c>
      <c r="F188" s="4">
        <v>0.70833333333333337</v>
      </c>
      <c r="G188">
        <v>20</v>
      </c>
      <c r="H188">
        <v>0</v>
      </c>
      <c r="I188" s="5">
        <f t="shared" si="26"/>
        <v>3</v>
      </c>
      <c r="J188" s="22">
        <v>0</v>
      </c>
      <c r="K188">
        <v>1.6992E-4</v>
      </c>
      <c r="L188" s="5" cm="1">
        <f t="array" ref="L188">_xlfn.IFS(I188=0, 0, I188&gt;34, 0, AND(I188&gt;0, I188&lt;35), VLOOKUP(I188, $A$63:$C$96, 3))</f>
        <v>232</v>
      </c>
      <c r="M188" s="5">
        <f t="shared" si="25"/>
        <v>0</v>
      </c>
      <c r="N188" s="5">
        <v>4444.5857596338192</v>
      </c>
      <c r="O188" s="5">
        <f t="shared" si="32"/>
        <v>4786.6464000000005</v>
      </c>
      <c r="P188" s="5">
        <f t="shared" si="33"/>
        <v>232</v>
      </c>
      <c r="Q188" s="5">
        <f t="shared" si="27"/>
        <v>0</v>
      </c>
      <c r="R188" s="5">
        <f>IF(O188&gt;(P188+U188),O188-P188-U188, 0)</f>
        <v>0</v>
      </c>
      <c r="S188" s="5">
        <f t="shared" si="28"/>
        <v>0</v>
      </c>
      <c r="T188" s="5">
        <f t="shared" si="29"/>
        <v>0</v>
      </c>
      <c r="U188" s="5">
        <f>IF(O188&gt;P188,IF(V187*($B$6/100)&gt;=O188-P188,(O188-P188), V187*($B$6/100)), 0)</f>
        <v>4554.6464000000005</v>
      </c>
      <c r="V188" s="5">
        <f>V187+(T188*($B$5/100))-(U188/($B$6/100))</f>
        <v>71891.425121021879</v>
      </c>
      <c r="W188" s="5">
        <f t="shared" si="30"/>
        <v>1797.2856280255469</v>
      </c>
    </row>
    <row r="189" spans="4:23" x14ac:dyDescent="0.25">
      <c r="D189">
        <f t="shared" si="31"/>
        <v>187</v>
      </c>
      <c r="E189" s="3">
        <v>43838</v>
      </c>
      <c r="F189" s="4">
        <v>0.75</v>
      </c>
      <c r="G189">
        <v>20</v>
      </c>
      <c r="H189">
        <v>0</v>
      </c>
      <c r="I189" s="5">
        <f t="shared" si="26"/>
        <v>3</v>
      </c>
      <c r="J189" s="22">
        <v>0</v>
      </c>
      <c r="K189">
        <v>2.4433000000000001E-4</v>
      </c>
      <c r="L189" s="5" cm="1">
        <f t="array" ref="L189">_xlfn.IFS(I189=0, 0, I189&gt;34, 0, AND(I189&gt;0, I189&lt;35), VLOOKUP(I189, $A$63:$C$96, 3))</f>
        <v>232</v>
      </c>
      <c r="M189" s="5">
        <f t="shared" si="25"/>
        <v>0</v>
      </c>
      <c r="N189" s="5">
        <v>4748.9460168199867</v>
      </c>
      <c r="O189" s="5">
        <f t="shared" si="32"/>
        <v>6882.7761</v>
      </c>
      <c r="P189" s="5">
        <f t="shared" si="33"/>
        <v>232</v>
      </c>
      <c r="Q189" s="5">
        <f t="shared" si="27"/>
        <v>0</v>
      </c>
      <c r="R189" s="5">
        <f>IF(O189&gt;(P189+U189),O189-P189-U189, 0)</f>
        <v>0</v>
      </c>
      <c r="S189" s="5">
        <f t="shared" si="28"/>
        <v>0</v>
      </c>
      <c r="T189" s="5">
        <f t="shared" si="29"/>
        <v>0</v>
      </c>
      <c r="U189" s="5">
        <f>IF(O189&gt;P189,IF(V188*($B$6/100)&gt;=O189-P189,(O189-P189), V188*($B$6/100)), 0)</f>
        <v>6650.7761</v>
      </c>
      <c r="V189" s="5">
        <f>V188+(T189*($B$5/100))-(U189/($B$6/100))</f>
        <v>62390.316406736165</v>
      </c>
      <c r="W189" s="5">
        <f t="shared" si="30"/>
        <v>1559.7579101684041</v>
      </c>
    </row>
    <row r="190" spans="4:23" x14ac:dyDescent="0.25">
      <c r="D190">
        <f t="shared" si="31"/>
        <v>188</v>
      </c>
      <c r="E190" s="3">
        <v>43838</v>
      </c>
      <c r="F190" s="4">
        <v>0.79166666666666663</v>
      </c>
      <c r="G190">
        <v>20</v>
      </c>
      <c r="H190">
        <v>0</v>
      </c>
      <c r="I190" s="5">
        <f t="shared" si="26"/>
        <v>3</v>
      </c>
      <c r="J190" s="22">
        <v>0</v>
      </c>
      <c r="K190">
        <v>2.4844999999999999E-4</v>
      </c>
      <c r="L190" s="5" cm="1">
        <f t="array" ref="L190">_xlfn.IFS(I190=0, 0, I190&gt;34, 0, AND(I190&gt;0, I190&lt;35), VLOOKUP(I190, $A$63:$C$96, 3))</f>
        <v>232</v>
      </c>
      <c r="M190" s="5">
        <f t="shared" si="25"/>
        <v>0</v>
      </c>
      <c r="N190" s="5">
        <v>4468.4872571616334</v>
      </c>
      <c r="O190" s="5">
        <f t="shared" si="32"/>
        <v>6998.8364999999994</v>
      </c>
      <c r="P190" s="5">
        <f t="shared" si="33"/>
        <v>232</v>
      </c>
      <c r="Q190" s="5">
        <f t="shared" si="27"/>
        <v>0</v>
      </c>
      <c r="R190" s="5">
        <f>IF(O190&gt;(P190+U190),O190-P190-U190, 0)</f>
        <v>0</v>
      </c>
      <c r="S190" s="5">
        <f t="shared" si="28"/>
        <v>0</v>
      </c>
      <c r="T190" s="5">
        <f t="shared" si="29"/>
        <v>0</v>
      </c>
      <c r="U190" s="5">
        <f>IF(O190&gt;P190,IF(V189*($B$6/100)&gt;=O190-P190,(O190-P190), V189*($B$6/100)), 0)</f>
        <v>6766.8364999999994</v>
      </c>
      <c r="V190" s="5">
        <f>V189+(T190*($B$5/100))-(U190/($B$6/100))</f>
        <v>52723.407121021883</v>
      </c>
      <c r="W190" s="5">
        <f t="shared" si="30"/>
        <v>1318.0851780255471</v>
      </c>
    </row>
    <row r="191" spans="4:23" x14ac:dyDescent="0.25">
      <c r="D191">
        <f t="shared" si="31"/>
        <v>189</v>
      </c>
      <c r="E191" s="3">
        <v>43838</v>
      </c>
      <c r="F191" s="4">
        <v>0.83333333333333337</v>
      </c>
      <c r="G191">
        <v>20</v>
      </c>
      <c r="H191">
        <v>0</v>
      </c>
      <c r="I191" s="5">
        <f t="shared" si="26"/>
        <v>3</v>
      </c>
      <c r="J191" s="22">
        <v>0</v>
      </c>
      <c r="K191">
        <v>2.2729E-4</v>
      </c>
      <c r="L191" s="5" cm="1">
        <f t="array" ref="L191">_xlfn.IFS(I191=0, 0, I191&gt;34, 0, AND(I191&gt;0, I191&lt;35), VLOOKUP(I191, $A$63:$C$96, 3))</f>
        <v>232</v>
      </c>
      <c r="M191" s="5">
        <f t="shared" si="25"/>
        <v>0</v>
      </c>
      <c r="N191" s="5">
        <v>4210.6225153418491</v>
      </c>
      <c r="O191" s="5">
        <f t="shared" si="32"/>
        <v>6402.7592999999997</v>
      </c>
      <c r="P191" s="5">
        <f t="shared" si="33"/>
        <v>232</v>
      </c>
      <c r="Q191" s="5">
        <f t="shared" si="27"/>
        <v>0</v>
      </c>
      <c r="R191" s="5">
        <f>IF(O191&gt;(P191+U191),O191-P191-U191, 0)</f>
        <v>0</v>
      </c>
      <c r="S191" s="5">
        <f t="shared" si="28"/>
        <v>0</v>
      </c>
      <c r="T191" s="5">
        <f t="shared" si="29"/>
        <v>0</v>
      </c>
      <c r="U191" s="5">
        <f>IF(O191&gt;P191,IF(V190*($B$6/100)&gt;=O191-P191,(O191-P191), V190*($B$6/100)), 0)</f>
        <v>6170.7592999999997</v>
      </c>
      <c r="V191" s="5">
        <f>V190+(T191*($B$5/100))-(U191/($B$6/100))</f>
        <v>43908.036692450456</v>
      </c>
      <c r="W191" s="5">
        <f t="shared" si="30"/>
        <v>1097.7009173112615</v>
      </c>
    </row>
    <row r="192" spans="4:23" x14ac:dyDescent="0.25">
      <c r="D192">
        <f t="shared" si="31"/>
        <v>190</v>
      </c>
      <c r="E192" s="3">
        <v>43838</v>
      </c>
      <c r="F192" s="4">
        <v>0.875</v>
      </c>
      <c r="G192">
        <v>10</v>
      </c>
      <c r="H192">
        <v>0</v>
      </c>
      <c r="I192" s="5">
        <f t="shared" si="26"/>
        <v>1</v>
      </c>
      <c r="J192" s="22">
        <v>0</v>
      </c>
      <c r="K192">
        <v>2.1106E-4</v>
      </c>
      <c r="L192" s="5" cm="1">
        <f t="array" ref="L192">_xlfn.IFS(I192=0, 0, I192&gt;34, 0, AND(I192&gt;0, I192&lt;35), VLOOKUP(I192, $A$63:$C$96, 3))</f>
        <v>0</v>
      </c>
      <c r="M192" s="5">
        <f t="shared" si="25"/>
        <v>0</v>
      </c>
      <c r="N192" s="5">
        <v>3778.6839559372784</v>
      </c>
      <c r="O192" s="5">
        <f t="shared" si="32"/>
        <v>5945.5601999999999</v>
      </c>
      <c r="P192" s="5">
        <f t="shared" si="33"/>
        <v>0</v>
      </c>
      <c r="Q192" s="5">
        <f t="shared" si="27"/>
        <v>0</v>
      </c>
      <c r="R192" s="5">
        <f>IF(O192&gt;(P192+U192),O192-P192-U192, 0)</f>
        <v>0</v>
      </c>
      <c r="S192" s="5">
        <f t="shared" si="28"/>
        <v>0</v>
      </c>
      <c r="T192" s="5">
        <f t="shared" si="29"/>
        <v>0</v>
      </c>
      <c r="U192" s="5">
        <f>IF(O192&gt;P192,IF(V191*($B$6/100)&gt;=O192-P192,(O192-P192), V191*($B$6/100)), 0)</f>
        <v>5945.5601999999999</v>
      </c>
      <c r="V192" s="5">
        <f>V191+(T192*($B$5/100))-(U192/($B$6/100))</f>
        <v>35414.379263879026</v>
      </c>
      <c r="W192" s="5">
        <f t="shared" si="30"/>
        <v>885.35948159697568</v>
      </c>
    </row>
    <row r="193" spans="4:23" x14ac:dyDescent="0.25">
      <c r="D193">
        <f t="shared" si="31"/>
        <v>191</v>
      </c>
      <c r="E193" s="3">
        <v>43838</v>
      </c>
      <c r="F193" s="4">
        <v>0.91666666666666663</v>
      </c>
      <c r="G193">
        <v>10</v>
      </c>
      <c r="H193">
        <v>0</v>
      </c>
      <c r="I193" s="5">
        <f t="shared" si="26"/>
        <v>1</v>
      </c>
      <c r="J193" s="22">
        <v>0</v>
      </c>
      <c r="K193">
        <v>2.0610999999999996E-4</v>
      </c>
      <c r="L193" s="5" cm="1">
        <f t="array" ref="L193">_xlfn.IFS(I193=0, 0, I193&gt;34, 0, AND(I193&gt;0, I193&lt;35), VLOOKUP(I193, $A$63:$C$96, 3))</f>
        <v>0</v>
      </c>
      <c r="M193" s="5">
        <f t="shared" si="25"/>
        <v>0</v>
      </c>
      <c r="N193" s="5">
        <v>3299.3600767117996</v>
      </c>
      <c r="O193" s="5">
        <f t="shared" si="32"/>
        <v>5806.1186999999991</v>
      </c>
      <c r="P193" s="5">
        <f t="shared" si="33"/>
        <v>0</v>
      </c>
      <c r="Q193" s="5">
        <f t="shared" si="27"/>
        <v>0</v>
      </c>
      <c r="R193" s="5">
        <f>IF(O193&gt;(P193+U193),O193-P193-U193, 0)</f>
        <v>0</v>
      </c>
      <c r="S193" s="5">
        <f t="shared" si="28"/>
        <v>0</v>
      </c>
      <c r="T193" s="5">
        <f t="shared" si="29"/>
        <v>0</v>
      </c>
      <c r="U193" s="5">
        <f>IF(O193&gt;P193,IF(V192*($B$6/100)&gt;=O193-P193,(O193-P193), V192*($B$6/100)), 0)</f>
        <v>5806.1186999999991</v>
      </c>
      <c r="V193" s="5">
        <f>V192+(T193*($B$5/100))-(U193/($B$6/100))</f>
        <v>27119.923978164741</v>
      </c>
      <c r="W193" s="5">
        <f t="shared" si="30"/>
        <v>677.99809945411857</v>
      </c>
    </row>
    <row r="194" spans="4:23" x14ac:dyDescent="0.25">
      <c r="D194">
        <f t="shared" si="31"/>
        <v>192</v>
      </c>
      <c r="E194" s="3">
        <v>43838</v>
      </c>
      <c r="F194" s="4">
        <v>0.95833333333333337</v>
      </c>
      <c r="G194">
        <v>20</v>
      </c>
      <c r="H194">
        <v>0</v>
      </c>
      <c r="I194" s="5">
        <f t="shared" si="26"/>
        <v>3</v>
      </c>
      <c r="J194" s="22">
        <v>0</v>
      </c>
      <c r="K194">
        <v>1.8161999999999999E-4</v>
      </c>
      <c r="L194" s="5" cm="1">
        <f t="array" ref="L194">_xlfn.IFS(I194=0, 0, I194&gt;34, 0, AND(I194&gt;0, I194&lt;35), VLOOKUP(I194, $A$63:$C$96, 3))</f>
        <v>232</v>
      </c>
      <c r="M194" s="5">
        <f t="shared" si="25"/>
        <v>0</v>
      </c>
      <c r="N194" s="5">
        <v>2615.8314537428751</v>
      </c>
      <c r="O194" s="5">
        <f t="shared" si="32"/>
        <v>5116.2353999999996</v>
      </c>
      <c r="P194" s="5">
        <f t="shared" si="33"/>
        <v>232</v>
      </c>
      <c r="Q194" s="5">
        <f t="shared" si="27"/>
        <v>0</v>
      </c>
      <c r="R194" s="5">
        <f>IF(O194&gt;(P194+U194),O194-P194-U194, 0)</f>
        <v>0</v>
      </c>
      <c r="S194" s="5">
        <f t="shared" si="28"/>
        <v>0</v>
      </c>
      <c r="T194" s="5">
        <f t="shared" si="29"/>
        <v>0</v>
      </c>
      <c r="U194" s="5">
        <f>IF(O194&gt;P194,IF(V193*($B$6/100)&gt;=O194-P194,(O194-P194), V193*($B$6/100)), 0)</f>
        <v>4884.2353999999996</v>
      </c>
      <c r="V194" s="5">
        <f>V193+(T194*($B$5/100))-(U194/($B$6/100))</f>
        <v>20142.4448353076</v>
      </c>
      <c r="W194" s="5">
        <f t="shared" si="30"/>
        <v>503.56112088269003</v>
      </c>
    </row>
    <row r="195" spans="4:23" x14ac:dyDescent="0.25">
      <c r="D195">
        <f t="shared" si="31"/>
        <v>193</v>
      </c>
      <c r="E195" s="3">
        <v>43839</v>
      </c>
      <c r="F195" s="4">
        <v>0</v>
      </c>
      <c r="G195">
        <v>20</v>
      </c>
      <c r="H195">
        <v>0</v>
      </c>
      <c r="I195" s="5">
        <f t="shared" si="26"/>
        <v>3</v>
      </c>
      <c r="J195" s="22">
        <v>0</v>
      </c>
      <c r="K195">
        <v>1.5074000000000001E-4</v>
      </c>
      <c r="L195" s="5" cm="1">
        <f t="array" ref="L195">_xlfn.IFS(I195=0, 0, I195&gt;34, 0, AND(I195&gt;0, I195&lt;35), VLOOKUP(I195, $A$63:$C$96, 3))</f>
        <v>232</v>
      </c>
      <c r="M195" s="5">
        <f t="shared" ref="M195:M258" si="34">$B$11*$B$4*J195*1000</f>
        <v>0</v>
      </c>
      <c r="N195" s="5">
        <v>1830.8352073825386</v>
      </c>
      <c r="O195" s="5">
        <f t="shared" si="32"/>
        <v>4246.3458000000001</v>
      </c>
      <c r="P195" s="5">
        <f t="shared" si="33"/>
        <v>232</v>
      </c>
      <c r="Q195" s="5">
        <f t="shared" si="27"/>
        <v>0</v>
      </c>
      <c r="R195" s="5">
        <f>IF(O195&gt;(P195+U195),O195-P195-U195, 0)</f>
        <v>0</v>
      </c>
      <c r="S195" s="5">
        <f t="shared" si="28"/>
        <v>0</v>
      </c>
      <c r="T195" s="5">
        <f t="shared" si="29"/>
        <v>0</v>
      </c>
      <c r="U195" s="5">
        <f>IF(O195&gt;P195,IF(V194*($B$6/100)&gt;=O195-P195,(O195-P195), V194*($B$6/100)), 0)</f>
        <v>4014.3458000000001</v>
      </c>
      <c r="V195" s="5">
        <f>V194+(T195*($B$5/100))-(U195/($B$6/100))</f>
        <v>14407.665121021886</v>
      </c>
      <c r="W195" s="5">
        <f t="shared" si="30"/>
        <v>360.19162802554717</v>
      </c>
    </row>
    <row r="196" spans="4:23" x14ac:dyDescent="0.25">
      <c r="D196">
        <f t="shared" si="31"/>
        <v>194</v>
      </c>
      <c r="E196" s="3">
        <v>43839</v>
      </c>
      <c r="F196" s="4">
        <v>4.1666666666666664E-2</v>
      </c>
      <c r="G196">
        <v>40</v>
      </c>
      <c r="H196">
        <v>0</v>
      </c>
      <c r="I196" s="5">
        <f t="shared" ref="I196:I259" si="35">ROUND((G196/10)*((LN(99/0.03)/(LN(10/0.03)))),0)</f>
        <v>6</v>
      </c>
      <c r="J196" s="22">
        <v>0</v>
      </c>
      <c r="K196">
        <v>1.1422E-4</v>
      </c>
      <c r="L196" s="5" cm="1">
        <f t="array" ref="L196">_xlfn.IFS(I196=0, 0, I196&gt;34, 0, AND(I196&gt;0, I196&lt;35), VLOOKUP(I196, $A$63:$C$96, 3))</f>
        <v>2980</v>
      </c>
      <c r="M196" s="5">
        <f t="shared" si="34"/>
        <v>0</v>
      </c>
      <c r="N196" s="5">
        <v>1470.8690020530262</v>
      </c>
      <c r="O196" s="5">
        <f t="shared" si="32"/>
        <v>3217.5774000000001</v>
      </c>
      <c r="P196" s="5">
        <f t="shared" si="33"/>
        <v>2980</v>
      </c>
      <c r="Q196" s="5">
        <f t="shared" ref="Q196:Q259" si="36">IF((L196+M196-P196)&lt;($B$8/100)*$B$3,L196+M196-P196,($B$8/100)*$B$3)</f>
        <v>0</v>
      </c>
      <c r="R196" s="5">
        <f>IF(O196&gt;(P196+U196),O196-P196-U196, 0)</f>
        <v>0</v>
      </c>
      <c r="S196" s="5">
        <f t="shared" ref="S196:S259" si="37">IF((IF((L196+M196)&gt;O196,L196+M196-P196-Q196,0))&lt;((N196*3.595182*($B$7/100))/($B$5/100)),L196+M196-P196-Q196, N196*3.595182*($B$7/100)/($B$5/100))</f>
        <v>0</v>
      </c>
      <c r="T196" s="5">
        <f t="shared" ref="T196:T259" si="38">((L196+M196)-P196-S196)</f>
        <v>0</v>
      </c>
      <c r="U196" s="5">
        <f>IF(O196&gt;P196,IF(V195*($B$6/100)&gt;=O196-P196,(O196-P196), V195*($B$6/100)), 0)</f>
        <v>237.57740000000013</v>
      </c>
      <c r="V196" s="5">
        <f>V195+(T196*($B$5/100))-(U196/($B$6/100))</f>
        <v>14068.268835307601</v>
      </c>
      <c r="W196" s="5">
        <f t="shared" ref="W196:W259" si="39">V196/40</f>
        <v>351.70672088269004</v>
      </c>
    </row>
    <row r="197" spans="4:23" x14ac:dyDescent="0.25">
      <c r="D197">
        <f t="shared" ref="D197:D260" si="40">D196+1</f>
        <v>195</v>
      </c>
      <c r="E197" s="3">
        <v>43839</v>
      </c>
      <c r="F197" s="4">
        <v>8.3333333333333329E-2</v>
      </c>
      <c r="G197">
        <v>30</v>
      </c>
      <c r="H197">
        <v>0</v>
      </c>
      <c r="I197" s="5">
        <f t="shared" si="35"/>
        <v>4</v>
      </c>
      <c r="J197" s="22">
        <v>0</v>
      </c>
      <c r="K197">
        <v>9.2269999999999996E-5</v>
      </c>
      <c r="L197" s="5" cm="1">
        <f t="array" ref="L197">_xlfn.IFS(I197=0, 0, I197&gt;34, 0, AND(I197&gt;0, I197&lt;35), VLOOKUP(I197, $A$63:$C$96, 3))</f>
        <v>740</v>
      </c>
      <c r="M197" s="5">
        <f t="shared" si="34"/>
        <v>0</v>
      </c>
      <c r="N197" s="5">
        <v>1390.267515086269</v>
      </c>
      <c r="O197" s="5">
        <f t="shared" ref="O197:O260" si="41">$B$2*K197*1000</f>
        <v>2599.2458999999999</v>
      </c>
      <c r="P197" s="5">
        <f t="shared" ref="P197:P260" si="42">IF(O197&gt;=(L197+M197),L197+M197,O197)</f>
        <v>740</v>
      </c>
      <c r="Q197" s="5">
        <f t="shared" si="36"/>
        <v>0</v>
      </c>
      <c r="R197" s="5">
        <f>IF(O197&gt;(P197+U197),O197-P197-U197, 0)</f>
        <v>0</v>
      </c>
      <c r="S197" s="5">
        <f t="shared" si="37"/>
        <v>0</v>
      </c>
      <c r="T197" s="5">
        <f t="shared" si="38"/>
        <v>0</v>
      </c>
      <c r="U197" s="5">
        <f>IF(O197&gt;P197,IF(V196*($B$6/100)&gt;=O197-P197,(O197-P197), V196*($B$6/100)), 0)</f>
        <v>1859.2458999999999</v>
      </c>
      <c r="V197" s="5">
        <f>V196+(T197*($B$5/100))-(U197/($B$6/100))</f>
        <v>11412.20326387903</v>
      </c>
      <c r="W197" s="5">
        <f t="shared" si="39"/>
        <v>285.30508159697575</v>
      </c>
    </row>
    <row r="198" spans="4:23" x14ac:dyDescent="0.25">
      <c r="D198">
        <f t="shared" si="40"/>
        <v>196</v>
      </c>
      <c r="E198" s="3">
        <v>43839</v>
      </c>
      <c r="F198" s="4">
        <v>0.125</v>
      </c>
      <c r="G198">
        <v>40</v>
      </c>
      <c r="H198">
        <v>0</v>
      </c>
      <c r="I198" s="5">
        <f t="shared" si="35"/>
        <v>6</v>
      </c>
      <c r="J198" s="22">
        <v>0</v>
      </c>
      <c r="K198">
        <v>8.0059999999999989E-5</v>
      </c>
      <c r="L198" s="5" cm="1">
        <f t="array" ref="L198">_xlfn.IFS(I198=0, 0, I198&gt;34, 0, AND(I198&gt;0, I198&lt;35), VLOOKUP(I198, $A$63:$C$96, 3))</f>
        <v>2980</v>
      </c>
      <c r="M198" s="5">
        <f t="shared" si="34"/>
        <v>0</v>
      </c>
      <c r="N198" s="5">
        <v>1394.2446440043379</v>
      </c>
      <c r="O198" s="5">
        <f t="shared" si="41"/>
        <v>2255.2901999999999</v>
      </c>
      <c r="P198" s="5">
        <f t="shared" si="42"/>
        <v>2255.2901999999999</v>
      </c>
      <c r="Q198" s="5">
        <f t="shared" si="36"/>
        <v>487.20077413479089</v>
      </c>
      <c r="R198" s="5">
        <f>IF(O198&gt;(P198+U198),O198-P198-U198, 0)</f>
        <v>0</v>
      </c>
      <c r="S198" s="5">
        <f t="shared" si="37"/>
        <v>237.5090258652092</v>
      </c>
      <c r="T198" s="5">
        <f t="shared" si="38"/>
        <v>487.20077413479089</v>
      </c>
      <c r="U198" s="5">
        <f>IF(O198&gt;P198,IF(V197*($B$6/100)&gt;=O198-P198,(O198-P198), V197*($B$6/100)), 0)</f>
        <v>0</v>
      </c>
      <c r="V198" s="5">
        <f>V197+(T198*($B$5/100))-(U198/($B$6/100))</f>
        <v>11753.243805773383</v>
      </c>
      <c r="W198" s="5">
        <f t="shared" si="39"/>
        <v>293.8310951443346</v>
      </c>
    </row>
    <row r="199" spans="4:23" x14ac:dyDescent="0.25">
      <c r="D199">
        <f t="shared" si="40"/>
        <v>197</v>
      </c>
      <c r="E199" s="3">
        <v>43839</v>
      </c>
      <c r="F199" s="4">
        <v>0.16666666666666666</v>
      </c>
      <c r="G199">
        <v>40</v>
      </c>
      <c r="H199">
        <v>0</v>
      </c>
      <c r="I199" s="5">
        <f t="shared" si="35"/>
        <v>6</v>
      </c>
      <c r="J199" s="22">
        <v>0</v>
      </c>
      <c r="K199">
        <v>7.6300000000000011E-5</v>
      </c>
      <c r="L199" s="5" cm="1">
        <f t="array" ref="L199">_xlfn.IFS(I199=0, 0, I199&gt;34, 0, AND(I199&gt;0, I199&lt;35), VLOOKUP(I199, $A$63:$C$96, 3))</f>
        <v>2980</v>
      </c>
      <c r="M199" s="5">
        <f t="shared" si="34"/>
        <v>0</v>
      </c>
      <c r="N199" s="5">
        <v>1437.4181911045998</v>
      </c>
      <c r="O199" s="5">
        <f t="shared" si="41"/>
        <v>2149.3710000000005</v>
      </c>
      <c r="P199" s="5">
        <f t="shared" si="42"/>
        <v>2149.3710000000005</v>
      </c>
      <c r="Q199" s="5">
        <f t="shared" si="36"/>
        <v>487.20077413479089</v>
      </c>
      <c r="R199" s="5">
        <f>IF(O199&gt;(P199+U199),O199-P199-U199, 0)</f>
        <v>0</v>
      </c>
      <c r="S199" s="5">
        <f t="shared" si="37"/>
        <v>343.42822586520856</v>
      </c>
      <c r="T199" s="5">
        <f t="shared" si="38"/>
        <v>487.20077413479089</v>
      </c>
      <c r="U199" s="5">
        <f>IF(O199&gt;P199,IF(V198*($B$6/100)&gt;=O199-P199,(O199-P199), V198*($B$6/100)), 0)</f>
        <v>0</v>
      </c>
      <c r="V199" s="5">
        <f>V198+(T199*($B$5/100))-(U199/($B$6/100))</f>
        <v>12094.284347667737</v>
      </c>
      <c r="W199" s="5">
        <f t="shared" si="39"/>
        <v>302.35710869169344</v>
      </c>
    </row>
    <row r="200" spans="4:23" x14ac:dyDescent="0.25">
      <c r="D200">
        <f t="shared" si="40"/>
        <v>198</v>
      </c>
      <c r="E200" s="3">
        <v>43839</v>
      </c>
      <c r="F200" s="4">
        <v>0.20833333333333334</v>
      </c>
      <c r="G200">
        <v>60</v>
      </c>
      <c r="H200">
        <v>0</v>
      </c>
      <c r="I200" s="5">
        <f t="shared" si="35"/>
        <v>8</v>
      </c>
      <c r="J200" s="22">
        <v>0</v>
      </c>
      <c r="K200">
        <v>7.5439999999999996E-5</v>
      </c>
      <c r="L200" s="5" cm="1">
        <f t="array" ref="L200">_xlfn.IFS(I200=0, 0, I200&gt;34, 0, AND(I200&gt;0, I200&lt;35), VLOOKUP(I200, $A$63:$C$96, 3))</f>
        <v>7160</v>
      </c>
      <c r="M200" s="5">
        <f t="shared" si="34"/>
        <v>0</v>
      </c>
      <c r="N200" s="5">
        <v>1555.460163722689</v>
      </c>
      <c r="O200" s="5">
        <f t="shared" si="41"/>
        <v>2125.1447999999996</v>
      </c>
      <c r="P200" s="5">
        <f t="shared" si="42"/>
        <v>2125.1447999999996</v>
      </c>
      <c r="Q200" s="5">
        <f t="shared" si="36"/>
        <v>487.20077413479089</v>
      </c>
      <c r="R200" s="5">
        <f>IF(O200&gt;(P200+U200),O200-P200-U200, 0)</f>
        <v>0</v>
      </c>
      <c r="S200" s="5">
        <f t="shared" si="37"/>
        <v>798.88034033326653</v>
      </c>
      <c r="T200" s="5">
        <f t="shared" si="38"/>
        <v>4235.9748596667332</v>
      </c>
      <c r="U200" s="5">
        <f>IF(O200&gt;P200,IF(V199*($B$6/100)&gt;=O200-P200,(O200-P200), V199*($B$6/100)), 0)</f>
        <v>0</v>
      </c>
      <c r="V200" s="5">
        <f>V199+(T200*($B$5/100))-(U200/($B$6/100))</f>
        <v>15059.46674943445</v>
      </c>
      <c r="W200" s="5">
        <f t="shared" si="39"/>
        <v>376.48666873586126</v>
      </c>
    </row>
    <row r="201" spans="4:23" x14ac:dyDescent="0.25">
      <c r="D201">
        <f t="shared" si="40"/>
        <v>199</v>
      </c>
      <c r="E201" s="3">
        <v>43839</v>
      </c>
      <c r="F201" s="4">
        <v>0.25</v>
      </c>
      <c r="G201">
        <v>60</v>
      </c>
      <c r="H201">
        <v>0</v>
      </c>
      <c r="I201" s="5">
        <f t="shared" si="35"/>
        <v>8</v>
      </c>
      <c r="J201" s="22">
        <v>0</v>
      </c>
      <c r="K201">
        <v>7.996E-5</v>
      </c>
      <c r="L201" s="5" cm="1">
        <f t="array" ref="L201">_xlfn.IFS(I201=0, 0, I201&gt;34, 0, AND(I201&gt;0, I201&lt;35), VLOOKUP(I201, $A$63:$C$96, 3))</f>
        <v>7160</v>
      </c>
      <c r="M201" s="5">
        <f t="shared" si="34"/>
        <v>0</v>
      </c>
      <c r="N201" s="5">
        <v>2139.8380563957876</v>
      </c>
      <c r="O201" s="5">
        <f t="shared" si="41"/>
        <v>2252.4731999999999</v>
      </c>
      <c r="P201" s="5">
        <f t="shared" si="42"/>
        <v>2252.4731999999999</v>
      </c>
      <c r="Q201" s="5">
        <f t="shared" si="36"/>
        <v>487.20077413479089</v>
      </c>
      <c r="R201" s="5">
        <f>IF(O201&gt;(P201+U201),O201-P201-U201, 0)</f>
        <v>0</v>
      </c>
      <c r="S201" s="5">
        <f t="shared" si="37"/>
        <v>1099.0153233241601</v>
      </c>
      <c r="T201" s="5">
        <f t="shared" si="38"/>
        <v>3808.5114766758397</v>
      </c>
      <c r="U201" s="5">
        <f>IF(O201&gt;P201,IF(V200*($B$6/100)&gt;=O201-P201,(O201-P201), V200*($B$6/100)), 0)</f>
        <v>0</v>
      </c>
      <c r="V201" s="5">
        <f>V200+(T201*($B$5/100))-(U201/($B$6/100))</f>
        <v>17725.424783107537</v>
      </c>
      <c r="W201" s="5">
        <f t="shared" si="39"/>
        <v>443.13561957768843</v>
      </c>
    </row>
    <row r="202" spans="4:23" x14ac:dyDescent="0.25">
      <c r="D202">
        <f t="shared" si="40"/>
        <v>200</v>
      </c>
      <c r="E202" s="3">
        <v>43839</v>
      </c>
      <c r="F202" s="4">
        <v>0.29166666666666669</v>
      </c>
      <c r="G202">
        <v>70</v>
      </c>
      <c r="H202">
        <v>0</v>
      </c>
      <c r="I202" s="5">
        <f t="shared" si="35"/>
        <v>10</v>
      </c>
      <c r="J202" s="22">
        <v>0</v>
      </c>
      <c r="K202">
        <v>9.6509999999999982E-5</v>
      </c>
      <c r="L202" s="5" cm="1">
        <f t="array" ref="L202">_xlfn.IFS(I202=0, 0, I202&gt;34, 0, AND(I202&gt;0, I202&lt;35), VLOOKUP(I202, $A$63:$C$96, 3))</f>
        <v>12480</v>
      </c>
      <c r="M202" s="5">
        <f t="shared" si="34"/>
        <v>0</v>
      </c>
      <c r="N202" s="5">
        <v>3527.5533943782225</v>
      </c>
      <c r="O202" s="5">
        <f t="shared" si="41"/>
        <v>2718.6866999999997</v>
      </c>
      <c r="P202" s="5">
        <f t="shared" si="42"/>
        <v>2718.6866999999997</v>
      </c>
      <c r="Q202" s="5">
        <f t="shared" si="36"/>
        <v>487.20077413479089</v>
      </c>
      <c r="R202" s="5">
        <f>IF(O202&gt;(P202+U202),O202-P202-U202, 0)</f>
        <v>0</v>
      </c>
      <c r="S202" s="5">
        <f t="shared" si="37"/>
        <v>1811.7423525010697</v>
      </c>
      <c r="T202" s="5">
        <f t="shared" si="38"/>
        <v>7949.5709474989299</v>
      </c>
      <c r="U202" s="5">
        <f>IF(O202&gt;P202,IF(V201*($B$6/100)&gt;=O202-P202,(O202-P202), V201*($B$6/100)), 0)</f>
        <v>0</v>
      </c>
      <c r="V202" s="5">
        <f>V201+(T202*($B$5/100))-(U202/($B$6/100))</f>
        <v>23290.124446356789</v>
      </c>
      <c r="W202" s="5">
        <f t="shared" si="39"/>
        <v>582.25311115891975</v>
      </c>
    </row>
    <row r="203" spans="4:23" x14ac:dyDescent="0.25">
      <c r="D203">
        <f t="shared" si="40"/>
        <v>201</v>
      </c>
      <c r="E203" s="3">
        <v>43839</v>
      </c>
      <c r="F203" s="4">
        <v>0.33333333333333331</v>
      </c>
      <c r="G203">
        <v>80</v>
      </c>
      <c r="H203">
        <v>0</v>
      </c>
      <c r="I203" s="5">
        <f t="shared" si="35"/>
        <v>11</v>
      </c>
      <c r="J203" s="22">
        <v>0</v>
      </c>
      <c r="K203">
        <v>1.2188999999999999E-4</v>
      </c>
      <c r="L203" s="5" cm="1">
        <f t="array" ref="L203">_xlfn.IFS(I203=0, 0, I203&gt;34, 0, AND(I203&gt;0, I203&lt;35), VLOOKUP(I203, $A$63:$C$96, 3))</f>
        <v>14640</v>
      </c>
      <c r="M203" s="5">
        <f t="shared" si="34"/>
        <v>0</v>
      </c>
      <c r="N203" s="5">
        <v>4392.698993681086</v>
      </c>
      <c r="O203" s="5">
        <f t="shared" si="41"/>
        <v>3433.6412999999998</v>
      </c>
      <c r="P203" s="5">
        <f t="shared" si="42"/>
        <v>3433.6412999999998</v>
      </c>
      <c r="Q203" s="5">
        <f t="shared" si="36"/>
        <v>487.20077413479089</v>
      </c>
      <c r="R203" s="5">
        <f>IF(O203&gt;(P203+U203),O203-P203-U203, 0)</f>
        <v>0</v>
      </c>
      <c r="S203" s="5">
        <f t="shared" si="37"/>
        <v>2256.0789076429078</v>
      </c>
      <c r="T203" s="5">
        <f t="shared" si="38"/>
        <v>8950.2797923570924</v>
      </c>
      <c r="U203" s="5">
        <f>IF(O203&gt;P203,IF(V202*($B$6/100)&gt;=O203-P203,(O203-P203), V202*($B$6/100)), 0)</f>
        <v>0</v>
      </c>
      <c r="V203" s="5">
        <f>V202+(T203*($B$5/100))-(U203/($B$6/100))</f>
        <v>29555.320301006752</v>
      </c>
      <c r="W203" s="5">
        <f t="shared" si="39"/>
        <v>738.88300752516875</v>
      </c>
    </row>
    <row r="204" spans="4:23" x14ac:dyDescent="0.25">
      <c r="D204">
        <f t="shared" si="40"/>
        <v>202</v>
      </c>
      <c r="E204" s="3">
        <v>43839</v>
      </c>
      <c r="F204" s="4">
        <v>0.375</v>
      </c>
      <c r="G204">
        <v>80</v>
      </c>
      <c r="H204">
        <v>0</v>
      </c>
      <c r="I204" s="5">
        <f t="shared" si="35"/>
        <v>11</v>
      </c>
      <c r="J204" s="22">
        <v>9.8979031292220746E-6</v>
      </c>
      <c r="K204">
        <v>1.3692999999999998E-4</v>
      </c>
      <c r="L204" s="5" cm="1">
        <f t="array" ref="L204">_xlfn.IFS(I204=0, 0, I204&gt;34, 0, AND(I204&gt;0, I204&lt;35), VLOOKUP(I204, $A$63:$C$96, 3))</f>
        <v>14640</v>
      </c>
      <c r="M204" s="5">
        <f t="shared" si="34"/>
        <v>47.015039863804859</v>
      </c>
      <c r="N204" s="5">
        <v>4425.4410127129295</v>
      </c>
      <c r="O204" s="5">
        <f t="shared" si="41"/>
        <v>3857.318099999999</v>
      </c>
      <c r="P204" s="5">
        <f t="shared" si="42"/>
        <v>3857.318099999999</v>
      </c>
      <c r="Q204" s="5">
        <f t="shared" si="36"/>
        <v>487.20077413479089</v>
      </c>
      <c r="R204" s="5">
        <f>IF(O204&gt;(P204+U204),O204-P204-U204, 0)</f>
        <v>0</v>
      </c>
      <c r="S204" s="5">
        <f t="shared" si="37"/>
        <v>2272.8951244238997</v>
      </c>
      <c r="T204" s="5">
        <f t="shared" si="38"/>
        <v>8556.8018154399069</v>
      </c>
      <c r="U204" s="5">
        <f>IF(O204&gt;P204,IF(V203*($B$6/100)&gt;=O204-P204,(O204-P204), V203*($B$6/100)), 0)</f>
        <v>0</v>
      </c>
      <c r="V204" s="5">
        <f>V203+(T204*($B$5/100))-(U204/($B$6/100))</f>
        <v>35545.081571814684</v>
      </c>
      <c r="W204" s="5">
        <f t="shared" si="39"/>
        <v>888.62703929536713</v>
      </c>
    </row>
    <row r="205" spans="4:23" x14ac:dyDescent="0.25">
      <c r="D205">
        <f t="shared" si="40"/>
        <v>203</v>
      </c>
      <c r="E205" s="3">
        <v>43839</v>
      </c>
      <c r="F205" s="4">
        <v>0.41666666666666669</v>
      </c>
      <c r="G205">
        <v>90</v>
      </c>
      <c r="H205">
        <v>0</v>
      </c>
      <c r="I205" s="5">
        <f t="shared" si="35"/>
        <v>13</v>
      </c>
      <c r="J205" s="22">
        <v>1.4846854693833111E-5</v>
      </c>
      <c r="K205">
        <v>1.3931000000000002E-4</v>
      </c>
      <c r="L205" s="5" cm="1">
        <f t="array" ref="L205">_xlfn.IFS(I205=0, 0, I205&gt;34, 0, AND(I205&gt;0, I205&lt;35), VLOOKUP(I205, $A$63:$C$96, 3))</f>
        <v>16600</v>
      </c>
      <c r="M205" s="5">
        <f t="shared" si="34"/>
        <v>70.522559795707281</v>
      </c>
      <c r="N205" s="5">
        <v>3010.9082818474349</v>
      </c>
      <c r="O205" s="5">
        <f t="shared" si="41"/>
        <v>3924.3627000000006</v>
      </c>
      <c r="P205" s="5">
        <f t="shared" si="42"/>
        <v>3924.3627000000006</v>
      </c>
      <c r="Q205" s="5">
        <f t="shared" si="36"/>
        <v>487.20077413479089</v>
      </c>
      <c r="R205" s="5">
        <f>IF(O205&gt;(P205+U205),O205-P205-U205, 0)</f>
        <v>0</v>
      </c>
      <c r="S205" s="5">
        <f t="shared" si="37"/>
        <v>1546.394751221261</v>
      </c>
      <c r="T205" s="5">
        <f t="shared" si="38"/>
        <v>11199.765108574444</v>
      </c>
      <c r="U205" s="5">
        <f>IF(O205&gt;P205,IF(V204*($B$6/100)&gt;=O205-P205,(O205-P205), V204*($B$6/100)), 0)</f>
        <v>0</v>
      </c>
      <c r="V205" s="5">
        <f>V204+(T205*($B$5/100))-(U205/($B$6/100))</f>
        <v>43384.917147816792</v>
      </c>
      <c r="W205" s="5">
        <f t="shared" si="39"/>
        <v>1084.6229286954199</v>
      </c>
    </row>
    <row r="206" spans="4:23" x14ac:dyDescent="0.25">
      <c r="D206">
        <f t="shared" si="40"/>
        <v>204</v>
      </c>
      <c r="E206" s="3">
        <v>43839</v>
      </c>
      <c r="F206" s="4">
        <v>0.45833333333333331</v>
      </c>
      <c r="G206">
        <v>80</v>
      </c>
      <c r="H206">
        <v>0</v>
      </c>
      <c r="I206" s="5">
        <f t="shared" si="35"/>
        <v>11</v>
      </c>
      <c r="J206" s="22">
        <v>1.9795806258444149E-5</v>
      </c>
      <c r="K206">
        <v>1.3117000000000001E-4</v>
      </c>
      <c r="L206" s="5" cm="1">
        <f t="array" ref="L206">_xlfn.IFS(I206=0, 0, I206&gt;34, 0, AND(I206&gt;0, I206&lt;35), VLOOKUP(I206, $A$63:$C$96, 3))</f>
        <v>14640</v>
      </c>
      <c r="M206" s="5">
        <f t="shared" si="34"/>
        <v>94.030079727609717</v>
      </c>
      <c r="N206" s="5">
        <v>3817.5681278425122</v>
      </c>
      <c r="O206" s="5">
        <f t="shared" si="41"/>
        <v>3695.0589000000004</v>
      </c>
      <c r="P206" s="5">
        <f t="shared" si="42"/>
        <v>3695.0589000000004</v>
      </c>
      <c r="Q206" s="5">
        <f t="shared" si="36"/>
        <v>487.20077413479089</v>
      </c>
      <c r="R206" s="5">
        <f>IF(O206&gt;(P206+U206),O206-P206-U206, 0)</f>
        <v>0</v>
      </c>
      <c r="S206" s="5">
        <f t="shared" si="37"/>
        <v>1960.6931738561573</v>
      </c>
      <c r="T206" s="5">
        <f t="shared" si="38"/>
        <v>9078.2780058714525</v>
      </c>
      <c r="U206" s="5">
        <f>IF(O206&gt;P206,IF(V205*($B$6/100)&gt;=O206-P206,(O206-P206), V205*($B$6/100)), 0)</f>
        <v>0</v>
      </c>
      <c r="V206" s="5">
        <f>V205+(T206*($B$5/100))-(U206/($B$6/100))</f>
        <v>49739.711751926807</v>
      </c>
      <c r="W206" s="5">
        <f t="shared" si="39"/>
        <v>1243.4927937981702</v>
      </c>
    </row>
    <row r="207" spans="4:23" x14ac:dyDescent="0.25">
      <c r="D207">
        <f t="shared" si="40"/>
        <v>205</v>
      </c>
      <c r="E207" s="3">
        <v>43839</v>
      </c>
      <c r="F207" s="4">
        <v>0.5</v>
      </c>
      <c r="G207">
        <v>90</v>
      </c>
      <c r="H207">
        <v>0</v>
      </c>
      <c r="I207" s="5">
        <f t="shared" si="35"/>
        <v>13</v>
      </c>
      <c r="J207" s="22">
        <v>4.2066088299193817E-5</v>
      </c>
      <c r="K207">
        <v>1.2108999999999999E-4</v>
      </c>
      <c r="L207" s="5" cm="1">
        <f t="array" ref="L207">_xlfn.IFS(I207=0, 0, I207&gt;34, 0, AND(I207&gt;0, I207&lt;35), VLOOKUP(I207, $A$63:$C$96, 3))</f>
        <v>16600</v>
      </c>
      <c r="M207" s="5">
        <f t="shared" si="34"/>
        <v>199.81391942117062</v>
      </c>
      <c r="N207" s="5">
        <v>4155.2588457345128</v>
      </c>
      <c r="O207" s="5">
        <f t="shared" si="41"/>
        <v>3411.1053000000002</v>
      </c>
      <c r="P207" s="5">
        <f t="shared" si="42"/>
        <v>3411.1053000000002</v>
      </c>
      <c r="Q207" s="5">
        <f t="shared" si="36"/>
        <v>487.20077413479089</v>
      </c>
      <c r="R207" s="5">
        <f>IF(O207&gt;(P207+U207),O207-P207-U207, 0)</f>
        <v>0</v>
      </c>
      <c r="S207" s="5">
        <f t="shared" si="37"/>
        <v>2134.1302582179287</v>
      </c>
      <c r="T207" s="5">
        <f t="shared" si="38"/>
        <v>11254.578361203241</v>
      </c>
      <c r="U207" s="5">
        <f>IF(O207&gt;P207,IF(V206*($B$6/100)&gt;=O207-P207,(O207-P207), V206*($B$6/100)), 0)</f>
        <v>0</v>
      </c>
      <c r="V207" s="5">
        <f>V206+(T207*($B$5/100))-(U207/($B$6/100))</f>
        <v>57617.916604769074</v>
      </c>
      <c r="W207" s="5">
        <f t="shared" si="39"/>
        <v>1440.4479151192268</v>
      </c>
    </row>
    <row r="208" spans="4:23" x14ac:dyDescent="0.25">
      <c r="D208">
        <f t="shared" si="40"/>
        <v>206</v>
      </c>
      <c r="E208" s="3">
        <v>43839</v>
      </c>
      <c r="F208" s="4">
        <v>0.54166666666666663</v>
      </c>
      <c r="G208">
        <v>80</v>
      </c>
      <c r="H208">
        <v>0</v>
      </c>
      <c r="I208" s="5">
        <f t="shared" si="35"/>
        <v>11</v>
      </c>
      <c r="J208" s="22">
        <v>2.7219233605360704E-5</v>
      </c>
      <c r="K208">
        <v>1.1958E-4</v>
      </c>
      <c r="L208" s="5" cm="1">
        <f t="array" ref="L208">_xlfn.IFS(I208=0, 0, I208&gt;34, 0, AND(I208&gt;0, I208&lt;35), VLOOKUP(I208, $A$63:$C$96, 3))</f>
        <v>14640</v>
      </c>
      <c r="M208" s="5">
        <f t="shared" si="34"/>
        <v>129.29135962546334</v>
      </c>
      <c r="N208" s="5">
        <v>4073.8076879082796</v>
      </c>
      <c r="O208" s="5">
        <f t="shared" si="41"/>
        <v>3368.5686000000001</v>
      </c>
      <c r="P208" s="5">
        <f t="shared" si="42"/>
        <v>3368.5686000000001</v>
      </c>
      <c r="Q208" s="5">
        <f t="shared" si="36"/>
        <v>487.20077413479089</v>
      </c>
      <c r="R208" s="5">
        <f>IF(O208&gt;(P208+U208),O208-P208-U208, 0)</f>
        <v>0</v>
      </c>
      <c r="S208" s="5">
        <f t="shared" si="37"/>
        <v>2092.2971530042091</v>
      </c>
      <c r="T208" s="5">
        <f t="shared" si="38"/>
        <v>9308.4256066212547</v>
      </c>
      <c r="U208" s="5">
        <f>IF(O208&gt;P208,IF(V207*($B$6/100)&gt;=O208-P208,(O208-P208), V207*($B$6/100)), 0)</f>
        <v>0</v>
      </c>
      <c r="V208" s="5">
        <f>V207+(T208*($B$5/100))-(U208/($B$6/100))</f>
        <v>64133.81452940395</v>
      </c>
      <c r="W208" s="5">
        <f t="shared" si="39"/>
        <v>1603.3453632350988</v>
      </c>
    </row>
    <row r="209" spans="4:23" x14ac:dyDescent="0.25">
      <c r="D209">
        <f t="shared" si="40"/>
        <v>207</v>
      </c>
      <c r="E209" s="3">
        <v>43839</v>
      </c>
      <c r="F209" s="4">
        <v>0.58333333333333337</v>
      </c>
      <c r="G209">
        <v>60</v>
      </c>
      <c r="H209">
        <v>0</v>
      </c>
      <c r="I209" s="5">
        <f t="shared" si="35"/>
        <v>8</v>
      </c>
      <c r="J209" s="22">
        <v>1.2372378911527593E-5</v>
      </c>
      <c r="K209">
        <v>1.1646000000000001E-4</v>
      </c>
      <c r="L209" s="5" cm="1">
        <f t="array" ref="L209">_xlfn.IFS(I209=0, 0, I209&gt;34, 0, AND(I209&gt;0, I209&lt;35), VLOOKUP(I209, $A$63:$C$96, 3))</f>
        <v>7160</v>
      </c>
      <c r="M209" s="5">
        <f t="shared" si="34"/>
        <v>58.768799829756063</v>
      </c>
      <c r="N209" s="5">
        <v>3977.9779122195932</v>
      </c>
      <c r="O209" s="5">
        <f t="shared" si="41"/>
        <v>3280.6782000000003</v>
      </c>
      <c r="P209" s="5">
        <f t="shared" si="42"/>
        <v>3280.6782000000003</v>
      </c>
      <c r="Q209" s="5">
        <f t="shared" si="36"/>
        <v>487.20077413479089</v>
      </c>
      <c r="R209" s="5">
        <f>IF(O209&gt;(P209+U209),O209-P209-U209, 0)</f>
        <v>0</v>
      </c>
      <c r="S209" s="5">
        <f t="shared" si="37"/>
        <v>2043.0792266299234</v>
      </c>
      <c r="T209" s="5">
        <f t="shared" si="38"/>
        <v>1895.0113731998324</v>
      </c>
      <c r="U209" s="5">
        <f>IF(O209&gt;P209,IF(V208*($B$6/100)&gt;=O209-P209,(O209-P209), V208*($B$6/100)), 0)</f>
        <v>0</v>
      </c>
      <c r="V209" s="5">
        <f>V208+(T209*($B$5/100))-(U209/($B$6/100))</f>
        <v>65460.322490643834</v>
      </c>
      <c r="W209" s="5">
        <f t="shared" si="39"/>
        <v>1636.5080622660957</v>
      </c>
    </row>
    <row r="210" spans="4:23" x14ac:dyDescent="0.25">
      <c r="D210">
        <f t="shared" si="40"/>
        <v>208</v>
      </c>
      <c r="E210" s="3">
        <v>43839</v>
      </c>
      <c r="F210" s="4">
        <v>0.625</v>
      </c>
      <c r="G210">
        <v>60</v>
      </c>
      <c r="H210">
        <v>0</v>
      </c>
      <c r="I210" s="5">
        <f t="shared" si="35"/>
        <v>8</v>
      </c>
      <c r="J210" s="22">
        <v>1.4846854693833111E-5</v>
      </c>
      <c r="K210">
        <v>1.2053E-4</v>
      </c>
      <c r="L210" s="5" cm="1">
        <f t="array" ref="L210">_xlfn.IFS(I210=0, 0, I210&gt;34, 0, AND(I210&gt;0, I210&lt;35), VLOOKUP(I210, $A$63:$C$96, 3))</f>
        <v>7160</v>
      </c>
      <c r="M210" s="5">
        <f t="shared" si="34"/>
        <v>70.522559795707281</v>
      </c>
      <c r="N210" s="5">
        <v>3936.5922517754038</v>
      </c>
      <c r="O210" s="5">
        <f t="shared" si="41"/>
        <v>3395.3300999999997</v>
      </c>
      <c r="P210" s="5">
        <f t="shared" si="42"/>
        <v>3395.3300999999997</v>
      </c>
      <c r="Q210" s="5">
        <f t="shared" si="36"/>
        <v>487.20077413479089</v>
      </c>
      <c r="R210" s="5">
        <f>IF(O210&gt;(P210+U210),O210-P210-U210, 0)</f>
        <v>0</v>
      </c>
      <c r="S210" s="5">
        <f t="shared" si="37"/>
        <v>2021.8236578460571</v>
      </c>
      <c r="T210" s="5">
        <f t="shared" si="38"/>
        <v>1813.3688019496501</v>
      </c>
      <c r="U210" s="5">
        <f>IF(O210&gt;P210,IF(V209*($B$6/100)&gt;=O210-P210,(O210-P210), V209*($B$6/100)), 0)</f>
        <v>0</v>
      </c>
      <c r="V210" s="5">
        <f>V209+(T210*($B$5/100))-(U210/($B$6/100))</f>
        <v>66729.680652008596</v>
      </c>
      <c r="W210" s="5">
        <f t="shared" si="39"/>
        <v>1668.2420163002148</v>
      </c>
    </row>
    <row r="211" spans="4:23" x14ac:dyDescent="0.25">
      <c r="D211">
        <f t="shared" si="40"/>
        <v>209</v>
      </c>
      <c r="E211" s="3">
        <v>43839</v>
      </c>
      <c r="F211" s="4">
        <v>0.66666666666666663</v>
      </c>
      <c r="G211">
        <v>60</v>
      </c>
      <c r="H211">
        <v>0</v>
      </c>
      <c r="I211" s="5">
        <f t="shared" si="35"/>
        <v>8</v>
      </c>
      <c r="J211" s="22">
        <v>2.4744757823055187E-6</v>
      </c>
      <c r="K211">
        <v>1.3396999999999999E-4</v>
      </c>
      <c r="L211" s="5" cm="1">
        <f t="array" ref="L211">_xlfn.IFS(I211=0, 0, I211&gt;34, 0, AND(I211&gt;0, I211&lt;35), VLOOKUP(I211, $A$63:$C$96, 3))</f>
        <v>7160</v>
      </c>
      <c r="M211" s="5">
        <f t="shared" si="34"/>
        <v>11.753759965951215</v>
      </c>
      <c r="N211" s="5">
        <v>3917.8822634721696</v>
      </c>
      <c r="O211" s="5">
        <f t="shared" si="41"/>
        <v>3773.9349000000002</v>
      </c>
      <c r="P211" s="5">
        <f t="shared" si="42"/>
        <v>3773.9349000000002</v>
      </c>
      <c r="Q211" s="5">
        <f t="shared" si="36"/>
        <v>487.20077413479089</v>
      </c>
      <c r="R211" s="5">
        <f>IF(O211&gt;(P211+U211),O211-P211-U211, 0)</f>
        <v>0</v>
      </c>
      <c r="S211" s="5">
        <f t="shared" si="37"/>
        <v>2012.2142559649144</v>
      </c>
      <c r="T211" s="5">
        <f t="shared" si="38"/>
        <v>1385.6046040010363</v>
      </c>
      <c r="U211" s="5">
        <f>IF(O211&gt;P211,IF(V210*($B$6/100)&gt;=O211-P211,(O211-P211), V210*($B$6/100)), 0)</f>
        <v>0</v>
      </c>
      <c r="V211" s="5">
        <f>V210+(T211*($B$5/100))-(U211/($B$6/100))</f>
        <v>67699.603874809327</v>
      </c>
      <c r="W211" s="5">
        <f t="shared" si="39"/>
        <v>1692.4900968702332</v>
      </c>
    </row>
    <row r="212" spans="4:23" x14ac:dyDescent="0.25">
      <c r="D212">
        <f t="shared" si="40"/>
        <v>210</v>
      </c>
      <c r="E212" s="3">
        <v>43839</v>
      </c>
      <c r="F212" s="4">
        <v>0.70833333333333337</v>
      </c>
      <c r="G212">
        <v>50</v>
      </c>
      <c r="H212">
        <v>0</v>
      </c>
      <c r="I212" s="5">
        <f t="shared" si="35"/>
        <v>7</v>
      </c>
      <c r="J212" s="22">
        <v>0</v>
      </c>
      <c r="K212">
        <v>1.6903E-4</v>
      </c>
      <c r="L212" s="5" cm="1">
        <f t="array" ref="L212">_xlfn.IFS(I212=0, 0, I212&gt;34, 0, AND(I212&gt;0, I212&lt;35), VLOOKUP(I212, $A$63:$C$96, 3))</f>
        <v>4800</v>
      </c>
      <c r="M212" s="5">
        <f t="shared" si="34"/>
        <v>0</v>
      </c>
      <c r="N212" s="5">
        <v>4333.221196757695</v>
      </c>
      <c r="O212" s="5">
        <f t="shared" si="41"/>
        <v>4761.5751</v>
      </c>
      <c r="P212" s="5">
        <f t="shared" si="42"/>
        <v>4761.5751</v>
      </c>
      <c r="Q212" s="5">
        <f t="shared" si="36"/>
        <v>38.42489999999998</v>
      </c>
      <c r="R212" s="5">
        <f>IF(O212&gt;(P212+U212),O212-P212-U212, 0)</f>
        <v>0</v>
      </c>
      <c r="S212" s="5">
        <f t="shared" si="37"/>
        <v>0</v>
      </c>
      <c r="T212" s="5">
        <f t="shared" si="38"/>
        <v>38.42489999999998</v>
      </c>
      <c r="U212" s="5">
        <f>IF(O212&gt;P212,IF(V211*($B$6/100)&gt;=O212-P212,(O212-P212), V211*($B$6/100)), 0)</f>
        <v>0</v>
      </c>
      <c r="V212" s="5">
        <f>V211+(T212*($B$5/100))-(U212/($B$6/100))</f>
        <v>67726.501304809324</v>
      </c>
      <c r="W212" s="5">
        <f t="shared" si="39"/>
        <v>1693.1625326202332</v>
      </c>
    </row>
    <row r="213" spans="4:23" x14ac:dyDescent="0.25">
      <c r="D213">
        <f t="shared" si="40"/>
        <v>211</v>
      </c>
      <c r="E213" s="3">
        <v>43839</v>
      </c>
      <c r="F213" s="4">
        <v>0.75</v>
      </c>
      <c r="G213">
        <v>60</v>
      </c>
      <c r="H213">
        <v>0</v>
      </c>
      <c r="I213" s="5">
        <f t="shared" si="35"/>
        <v>8</v>
      </c>
      <c r="J213" s="22">
        <v>0</v>
      </c>
      <c r="K213">
        <v>2.3671E-4</v>
      </c>
      <c r="L213" s="5" cm="1">
        <f t="array" ref="L213">_xlfn.IFS(I213=0, 0, I213&gt;34, 0, AND(I213&gt;0, I213&lt;35), VLOOKUP(I213, $A$63:$C$96, 3))</f>
        <v>7160</v>
      </c>
      <c r="M213" s="5">
        <f t="shared" si="34"/>
        <v>0</v>
      </c>
      <c r="N213" s="5">
        <v>4517.8497146127047</v>
      </c>
      <c r="O213" s="5">
        <f t="shared" si="41"/>
        <v>6668.1207000000004</v>
      </c>
      <c r="P213" s="5">
        <f t="shared" si="42"/>
        <v>6668.1207000000004</v>
      </c>
      <c r="Q213" s="5">
        <f t="shared" si="36"/>
        <v>487.20077413479089</v>
      </c>
      <c r="R213" s="5">
        <f>IF(O213&gt;(P213+U213),O213-P213-U213, 0)</f>
        <v>0</v>
      </c>
      <c r="S213" s="5">
        <f t="shared" si="37"/>
        <v>4.6785258652087123</v>
      </c>
      <c r="T213" s="5">
        <f t="shared" si="38"/>
        <v>487.20077413479089</v>
      </c>
      <c r="U213" s="5">
        <f>IF(O213&gt;P213,IF(V212*($B$6/100)&gt;=O213-P213,(O213-P213), V212*($B$6/100)), 0)</f>
        <v>0</v>
      </c>
      <c r="V213" s="5">
        <f>V212+(T213*($B$5/100))-(U213/($B$6/100))</f>
        <v>68067.54184670368</v>
      </c>
      <c r="W213" s="5">
        <f t="shared" si="39"/>
        <v>1701.688546167592</v>
      </c>
    </row>
    <row r="214" spans="4:23" x14ac:dyDescent="0.25">
      <c r="D214">
        <f t="shared" si="40"/>
        <v>212</v>
      </c>
      <c r="E214" s="3">
        <v>43839</v>
      </c>
      <c r="F214" s="4">
        <v>0.79166666666666663</v>
      </c>
      <c r="G214">
        <v>50</v>
      </c>
      <c r="H214">
        <v>0</v>
      </c>
      <c r="I214" s="5">
        <f t="shared" si="35"/>
        <v>7</v>
      </c>
      <c r="J214" s="22">
        <v>0</v>
      </c>
      <c r="K214">
        <v>2.4051999999999998E-4</v>
      </c>
      <c r="L214" s="5" cm="1">
        <f t="array" ref="L214">_xlfn.IFS(I214=0, 0, I214&gt;34, 0, AND(I214&gt;0, I214&lt;35), VLOOKUP(I214, $A$63:$C$96, 3))</f>
        <v>4800</v>
      </c>
      <c r="M214" s="5">
        <f t="shared" si="34"/>
        <v>0</v>
      </c>
      <c r="N214" s="5">
        <v>4215.1800159729364</v>
      </c>
      <c r="O214" s="5">
        <f t="shared" si="41"/>
        <v>6775.4483999999993</v>
      </c>
      <c r="P214" s="5">
        <f t="shared" si="42"/>
        <v>4800</v>
      </c>
      <c r="Q214" s="5">
        <f t="shared" si="36"/>
        <v>0</v>
      </c>
      <c r="R214" s="5">
        <f>IF(O214&gt;(P214+U214),O214-P214-U214, 0)</f>
        <v>0</v>
      </c>
      <c r="S214" s="5">
        <f t="shared" si="37"/>
        <v>0</v>
      </c>
      <c r="T214" s="5">
        <f t="shared" si="38"/>
        <v>0</v>
      </c>
      <c r="U214" s="5">
        <f>IF(O214&gt;P214,IF(V213*($B$6/100)&gt;=O214-P214,(O214-P214), V213*($B$6/100)), 0)</f>
        <v>1975.4483999999993</v>
      </c>
      <c r="V214" s="5">
        <f>V213+(T214*($B$5/100))-(U214/($B$6/100))</f>
        <v>65245.472703846535</v>
      </c>
      <c r="W214" s="5">
        <f t="shared" si="39"/>
        <v>1631.1368175961634</v>
      </c>
    </row>
    <row r="215" spans="4:23" x14ac:dyDescent="0.25">
      <c r="D215">
        <f t="shared" si="40"/>
        <v>213</v>
      </c>
      <c r="E215" s="3">
        <v>43839</v>
      </c>
      <c r="F215" s="4">
        <v>0.83333333333333337</v>
      </c>
      <c r="G215">
        <v>60</v>
      </c>
      <c r="H215">
        <v>0</v>
      </c>
      <c r="I215" s="5">
        <f t="shared" si="35"/>
        <v>8</v>
      </c>
      <c r="J215" s="22">
        <v>0</v>
      </c>
      <c r="K215">
        <v>2.2433000000000002E-4</v>
      </c>
      <c r="L215" s="5" cm="1">
        <f t="array" ref="L215">_xlfn.IFS(I215=0, 0, I215&gt;34, 0, AND(I215&gt;0, I215&lt;35), VLOOKUP(I215, $A$63:$C$96, 3))</f>
        <v>7160</v>
      </c>
      <c r="M215" s="5">
        <f t="shared" si="34"/>
        <v>0</v>
      </c>
      <c r="N215" s="5">
        <v>3932.2500034540362</v>
      </c>
      <c r="O215" s="5">
        <f t="shared" si="41"/>
        <v>6319.3761000000004</v>
      </c>
      <c r="P215" s="5">
        <f t="shared" si="42"/>
        <v>6319.3761000000004</v>
      </c>
      <c r="Q215" s="5">
        <f t="shared" si="36"/>
        <v>487.20077413479089</v>
      </c>
      <c r="R215" s="5">
        <f>IF(O215&gt;(P215+U215),O215-P215-U215, 0)</f>
        <v>0</v>
      </c>
      <c r="S215" s="5">
        <f t="shared" si="37"/>
        <v>353.4231258652087</v>
      </c>
      <c r="T215" s="5">
        <f t="shared" si="38"/>
        <v>487.20077413479089</v>
      </c>
      <c r="U215" s="5">
        <f>IF(O215&gt;P215,IF(V214*($B$6/100)&gt;=O215-P215,(O215-P215), V214*($B$6/100)), 0)</f>
        <v>0</v>
      </c>
      <c r="V215" s="5">
        <f>V214+(T215*($B$5/100))-(U215/($B$6/100))</f>
        <v>65586.513245740891</v>
      </c>
      <c r="W215" s="5">
        <f t="shared" si="39"/>
        <v>1639.6628311435222</v>
      </c>
    </row>
    <row r="216" spans="4:23" x14ac:dyDescent="0.25">
      <c r="D216">
        <f t="shared" si="40"/>
        <v>214</v>
      </c>
      <c r="E216" s="3">
        <v>43839</v>
      </c>
      <c r="F216" s="4">
        <v>0.875</v>
      </c>
      <c r="G216">
        <v>60</v>
      </c>
      <c r="H216">
        <v>0</v>
      </c>
      <c r="I216" s="5">
        <f t="shared" si="35"/>
        <v>8</v>
      </c>
      <c r="J216" s="22">
        <v>0</v>
      </c>
      <c r="K216">
        <v>2.1130000000000001E-4</v>
      </c>
      <c r="L216" s="5" cm="1">
        <f t="array" ref="L216">_xlfn.IFS(I216=0, 0, I216&gt;34, 0, AND(I216&gt;0, I216&lt;35), VLOOKUP(I216, $A$63:$C$96, 3))</f>
        <v>7160</v>
      </c>
      <c r="M216" s="5">
        <f t="shared" si="34"/>
        <v>0</v>
      </c>
      <c r="N216" s="5">
        <v>3527.3333882605953</v>
      </c>
      <c r="O216" s="5">
        <f t="shared" si="41"/>
        <v>5952.3210000000008</v>
      </c>
      <c r="P216" s="5">
        <f t="shared" si="42"/>
        <v>5952.3210000000008</v>
      </c>
      <c r="Q216" s="5">
        <f t="shared" si="36"/>
        <v>487.20077413479089</v>
      </c>
      <c r="R216" s="5">
        <f>IF(O216&gt;(P216+U216),O216-P216-U216, 0)</f>
        <v>0</v>
      </c>
      <c r="S216" s="5">
        <f t="shared" si="37"/>
        <v>720.47822586520829</v>
      </c>
      <c r="T216" s="5">
        <f t="shared" si="38"/>
        <v>487.20077413479089</v>
      </c>
      <c r="U216" s="5">
        <f>IF(O216&gt;P216,IF(V215*($B$6/100)&gt;=O216-P216,(O216-P216), V215*($B$6/100)), 0)</f>
        <v>0</v>
      </c>
      <c r="V216" s="5">
        <f>V215+(T216*($B$5/100))-(U216/($B$6/100))</f>
        <v>65927.553787635246</v>
      </c>
      <c r="W216" s="5">
        <f t="shared" si="39"/>
        <v>1648.1888446908811</v>
      </c>
    </row>
    <row r="217" spans="4:23" x14ac:dyDescent="0.25">
      <c r="D217">
        <f t="shared" si="40"/>
        <v>215</v>
      </c>
      <c r="E217" s="3">
        <v>43839</v>
      </c>
      <c r="F217" s="4">
        <v>0.91666666666666663</v>
      </c>
      <c r="G217">
        <v>60</v>
      </c>
      <c r="H217">
        <v>0</v>
      </c>
      <c r="I217" s="5">
        <f t="shared" si="35"/>
        <v>8</v>
      </c>
      <c r="J217" s="22">
        <v>0</v>
      </c>
      <c r="K217">
        <v>2.0767E-4</v>
      </c>
      <c r="L217" s="5" cm="1">
        <f t="array" ref="L217">_xlfn.IFS(I217=0, 0, I217&gt;34, 0, AND(I217&gt;0, I217&lt;35), VLOOKUP(I217, $A$63:$C$96, 3))</f>
        <v>7160</v>
      </c>
      <c r="M217" s="5">
        <f t="shared" si="34"/>
        <v>0</v>
      </c>
      <c r="N217" s="5">
        <v>3086.2847498769333</v>
      </c>
      <c r="O217" s="5">
        <f t="shared" si="41"/>
        <v>5850.0638999999992</v>
      </c>
      <c r="P217" s="5">
        <f t="shared" si="42"/>
        <v>5850.0638999999992</v>
      </c>
      <c r="Q217" s="5">
        <f t="shared" si="36"/>
        <v>487.20077413479089</v>
      </c>
      <c r="R217" s="5">
        <f>IF(O217&gt;(P217+U217),O217-P217-U217, 0)</f>
        <v>0</v>
      </c>
      <c r="S217" s="5">
        <f t="shared" si="37"/>
        <v>822.73532586520992</v>
      </c>
      <c r="T217" s="5">
        <f t="shared" si="38"/>
        <v>487.20077413479089</v>
      </c>
      <c r="U217" s="5">
        <f>IF(O217&gt;P217,IF(V216*($B$6/100)&gt;=O217-P217,(O217-P217), V216*($B$6/100)), 0)</f>
        <v>0</v>
      </c>
      <c r="V217" s="5">
        <f>V216+(T217*($B$5/100))-(U217/($B$6/100))</f>
        <v>66268.594329529602</v>
      </c>
      <c r="W217" s="5">
        <f t="shared" si="39"/>
        <v>1656.7148582382401</v>
      </c>
    </row>
    <row r="218" spans="4:23" x14ac:dyDescent="0.25">
      <c r="D218">
        <f t="shared" si="40"/>
        <v>216</v>
      </c>
      <c r="E218" s="3">
        <v>43839</v>
      </c>
      <c r="F218" s="4">
        <v>0.95833333333333337</v>
      </c>
      <c r="G218">
        <v>60</v>
      </c>
      <c r="H218">
        <v>0</v>
      </c>
      <c r="I218" s="5">
        <f t="shared" si="35"/>
        <v>8</v>
      </c>
      <c r="J218" s="22">
        <v>0</v>
      </c>
      <c r="K218">
        <v>1.8485000000000002E-4</v>
      </c>
      <c r="L218" s="5" cm="1">
        <f t="array" ref="L218">_xlfn.IFS(I218=0, 0, I218&gt;34, 0, AND(I218&gt;0, I218&lt;35), VLOOKUP(I218, $A$63:$C$96, 3))</f>
        <v>7160</v>
      </c>
      <c r="M218" s="5">
        <f t="shared" si="34"/>
        <v>0</v>
      </c>
      <c r="N218" s="5">
        <v>2443.9492763834346</v>
      </c>
      <c r="O218" s="5">
        <f t="shared" si="41"/>
        <v>5207.2245000000003</v>
      </c>
      <c r="P218" s="5">
        <f t="shared" si="42"/>
        <v>5207.2245000000003</v>
      </c>
      <c r="Q218" s="5">
        <f t="shared" si="36"/>
        <v>487.20077413479089</v>
      </c>
      <c r="R218" s="5">
        <f>IF(O218&gt;(P218+U218),O218-P218-U218, 0)</f>
        <v>0</v>
      </c>
      <c r="S218" s="5">
        <f t="shared" si="37"/>
        <v>1255.2060639095357</v>
      </c>
      <c r="T218" s="5">
        <f t="shared" si="38"/>
        <v>697.56943609046402</v>
      </c>
      <c r="U218" s="5">
        <f>IF(O218&gt;P218,IF(V217*($B$6/100)&gt;=O218-P218,(O218-P218), V217*($B$6/100)), 0)</f>
        <v>0</v>
      </c>
      <c r="V218" s="5">
        <f>V217+(T218*($B$5/100))-(U218/($B$6/100))</f>
        <v>66756.892934792922</v>
      </c>
      <c r="W218" s="5">
        <f t="shared" si="39"/>
        <v>1668.9223233698231</v>
      </c>
    </row>
    <row r="219" spans="4:23" x14ac:dyDescent="0.25">
      <c r="D219">
        <f t="shared" si="40"/>
        <v>217</v>
      </c>
      <c r="E219" s="3">
        <v>43840</v>
      </c>
      <c r="F219" s="4">
        <v>0</v>
      </c>
      <c r="G219">
        <v>60</v>
      </c>
      <c r="H219">
        <v>0</v>
      </c>
      <c r="I219" s="5">
        <f t="shared" si="35"/>
        <v>8</v>
      </c>
      <c r="J219" s="22">
        <v>0</v>
      </c>
      <c r="K219">
        <v>1.5029999999999999E-4</v>
      </c>
      <c r="L219" s="5" cm="1">
        <f t="array" ref="L219">_xlfn.IFS(I219=0, 0, I219&gt;34, 0, AND(I219&gt;0, I219&lt;35), VLOOKUP(I219, $A$63:$C$96, 3))</f>
        <v>7160</v>
      </c>
      <c r="M219" s="5">
        <f t="shared" si="34"/>
        <v>0</v>
      </c>
      <c r="N219" s="5">
        <v>1816.6727122848858</v>
      </c>
      <c r="O219" s="5">
        <f t="shared" si="41"/>
        <v>4233.951</v>
      </c>
      <c r="P219" s="5">
        <f t="shared" si="42"/>
        <v>4233.951</v>
      </c>
      <c r="Q219" s="5">
        <f t="shared" si="36"/>
        <v>487.20077413479089</v>
      </c>
      <c r="R219" s="5">
        <f>IF(O219&gt;(P219+U219),O219-P219-U219, 0)</f>
        <v>0</v>
      </c>
      <c r="S219" s="5">
        <f t="shared" si="37"/>
        <v>933.03843358540018</v>
      </c>
      <c r="T219" s="5">
        <f t="shared" si="38"/>
        <v>1993.0105664145999</v>
      </c>
      <c r="U219" s="5">
        <f>IF(O219&gt;P219,IF(V218*($B$6/100)&gt;=O219-P219,(O219-P219), V218*($B$6/100)), 0)</f>
        <v>0</v>
      </c>
      <c r="V219" s="5">
        <f>V218+(T219*($B$5/100))-(U219/($B$6/100))</f>
        <v>68152.00033128314</v>
      </c>
      <c r="W219" s="5">
        <f t="shared" si="39"/>
        <v>1703.8000082820786</v>
      </c>
    </row>
    <row r="220" spans="4:23" x14ac:dyDescent="0.25">
      <c r="D220">
        <f t="shared" si="40"/>
        <v>218</v>
      </c>
      <c r="E220" s="3">
        <v>43840</v>
      </c>
      <c r="F220" s="4">
        <v>4.1666666666666664E-2</v>
      </c>
      <c r="G220">
        <v>50</v>
      </c>
      <c r="H220">
        <v>0</v>
      </c>
      <c r="I220" s="5">
        <f t="shared" si="35"/>
        <v>7</v>
      </c>
      <c r="J220" s="22">
        <v>0</v>
      </c>
      <c r="K220">
        <v>1.1645E-4</v>
      </c>
      <c r="L220" s="5" cm="1">
        <f t="array" ref="L220">_xlfn.IFS(I220=0, 0, I220&gt;34, 0, AND(I220&gt;0, I220&lt;35), VLOOKUP(I220, $A$63:$C$96, 3))</f>
        <v>4800</v>
      </c>
      <c r="M220" s="5">
        <f t="shared" si="34"/>
        <v>0</v>
      </c>
      <c r="N220" s="5">
        <v>1511.0780459015975</v>
      </c>
      <c r="O220" s="5">
        <f t="shared" si="41"/>
        <v>3280.3965000000003</v>
      </c>
      <c r="P220" s="5">
        <f t="shared" si="42"/>
        <v>3280.3965000000003</v>
      </c>
      <c r="Q220" s="5">
        <f t="shared" si="36"/>
        <v>487.20077413479089</v>
      </c>
      <c r="R220" s="5">
        <f>IF(O220&gt;(P220+U220),O220-P220-U220, 0)</f>
        <v>0</v>
      </c>
      <c r="S220" s="5">
        <f t="shared" si="37"/>
        <v>776.08579874579959</v>
      </c>
      <c r="T220" s="5">
        <f t="shared" si="38"/>
        <v>743.51770125420012</v>
      </c>
      <c r="U220" s="5">
        <f>IF(O220&gt;P220,IF(V219*($B$6/100)&gt;=O220-P220,(O220-P220), V219*($B$6/100)), 0)</f>
        <v>0</v>
      </c>
      <c r="V220" s="5">
        <f>V219+(T220*($B$5/100))-(U220/($B$6/100))</f>
        <v>68672.462722161086</v>
      </c>
      <c r="W220" s="5">
        <f t="shared" si="39"/>
        <v>1716.8115680540272</v>
      </c>
    </row>
    <row r="221" spans="4:23" x14ac:dyDescent="0.25">
      <c r="D221">
        <f t="shared" si="40"/>
        <v>219</v>
      </c>
      <c r="E221" s="3">
        <v>43840</v>
      </c>
      <c r="F221" s="4">
        <v>8.3333333333333329E-2</v>
      </c>
      <c r="G221">
        <v>50</v>
      </c>
      <c r="H221">
        <v>0</v>
      </c>
      <c r="I221" s="5">
        <f t="shared" si="35"/>
        <v>7</v>
      </c>
      <c r="J221" s="22">
        <v>0</v>
      </c>
      <c r="K221">
        <v>9.289E-5</v>
      </c>
      <c r="L221" s="5" cm="1">
        <f t="array" ref="L221">_xlfn.IFS(I221=0, 0, I221&gt;34, 0, AND(I221&gt;0, I221&lt;35), VLOOKUP(I221, $A$63:$C$96, 3))</f>
        <v>4800</v>
      </c>
      <c r="M221" s="5">
        <f t="shared" si="34"/>
        <v>0</v>
      </c>
      <c r="N221" s="5">
        <v>1460.7229355163654</v>
      </c>
      <c r="O221" s="5">
        <f t="shared" si="41"/>
        <v>2616.7112999999999</v>
      </c>
      <c r="P221" s="5">
        <f t="shared" si="42"/>
        <v>2616.7112999999999</v>
      </c>
      <c r="Q221" s="5">
        <f t="shared" si="36"/>
        <v>487.20077413479089</v>
      </c>
      <c r="R221" s="5">
        <f>IF(O221&gt;(P221+U221),O221-P221-U221, 0)</f>
        <v>0</v>
      </c>
      <c r="S221" s="5">
        <f t="shared" si="37"/>
        <v>750.22354353651394</v>
      </c>
      <c r="T221" s="5">
        <f t="shared" si="38"/>
        <v>1433.0651564634861</v>
      </c>
      <c r="U221" s="5">
        <f>IF(O221&gt;P221,IF(V220*($B$6/100)&gt;=O221-P221,(O221-P221), V220*($B$6/100)), 0)</f>
        <v>0</v>
      </c>
      <c r="V221" s="5">
        <f>V220+(T221*($B$5/100))-(U221/($B$6/100))</f>
        <v>69675.608331685522</v>
      </c>
      <c r="W221" s="5">
        <f t="shared" si="39"/>
        <v>1741.8902082921381</v>
      </c>
    </row>
    <row r="222" spans="4:23" x14ac:dyDescent="0.25">
      <c r="D222">
        <f t="shared" si="40"/>
        <v>220</v>
      </c>
      <c r="E222" s="3">
        <v>43840</v>
      </c>
      <c r="F222" s="4">
        <v>0.125</v>
      </c>
      <c r="G222">
        <v>60</v>
      </c>
      <c r="H222">
        <v>0</v>
      </c>
      <c r="I222" s="5">
        <f t="shared" si="35"/>
        <v>8</v>
      </c>
      <c r="J222" s="22">
        <v>0</v>
      </c>
      <c r="K222">
        <v>8.0409999999999998E-5</v>
      </c>
      <c r="L222" s="5" cm="1">
        <f t="array" ref="L222">_xlfn.IFS(I222=0, 0, I222&gt;34, 0, AND(I222&gt;0, I222&lt;35), VLOOKUP(I222, $A$63:$C$96, 3))</f>
        <v>7160</v>
      </c>
      <c r="M222" s="5">
        <f t="shared" si="34"/>
        <v>0</v>
      </c>
      <c r="N222" s="5">
        <v>1569.7593623867683</v>
      </c>
      <c r="O222" s="5">
        <f t="shared" si="41"/>
        <v>2265.1496999999999</v>
      </c>
      <c r="P222" s="5">
        <f t="shared" si="42"/>
        <v>2265.1496999999999</v>
      </c>
      <c r="Q222" s="5">
        <f t="shared" si="36"/>
        <v>487.20077413479089</v>
      </c>
      <c r="R222" s="5">
        <f>IF(O222&gt;(P222+U222),O222-P222-U222, 0)</f>
        <v>0</v>
      </c>
      <c r="S222" s="5">
        <f t="shared" si="37"/>
        <v>806.22437199776959</v>
      </c>
      <c r="T222" s="5">
        <f t="shared" si="38"/>
        <v>4088.6259280022305</v>
      </c>
      <c r="U222" s="5">
        <f>IF(O222&gt;P222,IF(V221*($B$6/100)&gt;=O222-P222,(O222-P222), V221*($B$6/100)), 0)</f>
        <v>0</v>
      </c>
      <c r="V222" s="5">
        <f>V221+(T222*($B$5/100))-(U222/($B$6/100))</f>
        <v>72537.646481287084</v>
      </c>
      <c r="W222" s="5">
        <f t="shared" si="39"/>
        <v>1813.4411620321771</v>
      </c>
    </row>
    <row r="223" spans="4:23" x14ac:dyDescent="0.25">
      <c r="D223">
        <f t="shared" si="40"/>
        <v>221</v>
      </c>
      <c r="E223" s="3">
        <v>43840</v>
      </c>
      <c r="F223" s="4">
        <v>0.16666666666666666</v>
      </c>
      <c r="G223">
        <v>40</v>
      </c>
      <c r="H223">
        <v>0</v>
      </c>
      <c r="I223" s="5">
        <f t="shared" si="35"/>
        <v>6</v>
      </c>
      <c r="J223" s="22">
        <v>0</v>
      </c>
      <c r="K223">
        <v>7.5050000000000008E-5</v>
      </c>
      <c r="L223" s="5" cm="1">
        <f t="array" ref="L223">_xlfn.IFS(I223=0, 0, I223&gt;34, 0, AND(I223&gt;0, I223&lt;35), VLOOKUP(I223, $A$63:$C$96, 3))</f>
        <v>2980</v>
      </c>
      <c r="M223" s="5">
        <f t="shared" si="34"/>
        <v>0</v>
      </c>
      <c r="N223" s="5">
        <v>1647.3025447391965</v>
      </c>
      <c r="O223" s="5">
        <f t="shared" si="41"/>
        <v>2114.1585000000005</v>
      </c>
      <c r="P223" s="5">
        <f t="shared" si="42"/>
        <v>2114.1585000000005</v>
      </c>
      <c r="Q223" s="5">
        <f t="shared" si="36"/>
        <v>487.20077413479089</v>
      </c>
      <c r="R223" s="5">
        <f>IF(O223&gt;(P223+U223),O223-P223-U223, 0)</f>
        <v>0</v>
      </c>
      <c r="S223" s="5">
        <f t="shared" si="37"/>
        <v>378.64072586520865</v>
      </c>
      <c r="T223" s="5">
        <f t="shared" si="38"/>
        <v>487.20077413479089</v>
      </c>
      <c r="U223" s="5">
        <f>IF(O223&gt;P223,IF(V222*($B$6/100)&gt;=O223-P223,(O223-P223), V222*($B$6/100)), 0)</f>
        <v>0</v>
      </c>
      <c r="V223" s="5">
        <f>V222+(T223*($B$5/100))-(U223/($B$6/100))</f>
        <v>72878.687023181439</v>
      </c>
      <c r="W223" s="5">
        <f t="shared" si="39"/>
        <v>1821.9671755795359</v>
      </c>
    </row>
    <row r="224" spans="4:23" x14ac:dyDescent="0.25">
      <c r="D224">
        <f t="shared" si="40"/>
        <v>222</v>
      </c>
      <c r="E224" s="3">
        <v>43840</v>
      </c>
      <c r="F224" s="4">
        <v>0.20833333333333334</v>
      </c>
      <c r="G224">
        <v>40</v>
      </c>
      <c r="H224">
        <v>0</v>
      </c>
      <c r="I224" s="5">
        <f t="shared" si="35"/>
        <v>6</v>
      </c>
      <c r="J224" s="22">
        <v>0</v>
      </c>
      <c r="K224">
        <v>7.517E-5</v>
      </c>
      <c r="L224" s="5" cm="1">
        <f t="array" ref="L224">_xlfn.IFS(I224=0, 0, I224&gt;34, 0, AND(I224&gt;0, I224&lt;35), VLOOKUP(I224, $A$63:$C$96, 3))</f>
        <v>2980</v>
      </c>
      <c r="M224" s="5">
        <f t="shared" si="34"/>
        <v>0</v>
      </c>
      <c r="N224" s="5">
        <v>1804.4174179635613</v>
      </c>
      <c r="O224" s="5">
        <f t="shared" si="41"/>
        <v>2117.5389</v>
      </c>
      <c r="P224" s="5">
        <f t="shared" si="42"/>
        <v>2117.5389</v>
      </c>
      <c r="Q224" s="5">
        <f t="shared" si="36"/>
        <v>487.20077413479089</v>
      </c>
      <c r="R224" s="5">
        <f>IF(O224&gt;(P224+U224),O224-P224-U224, 0)</f>
        <v>0</v>
      </c>
      <c r="S224" s="5">
        <f t="shared" si="37"/>
        <v>375.2603258652091</v>
      </c>
      <c r="T224" s="5">
        <f t="shared" si="38"/>
        <v>487.20077413479089</v>
      </c>
      <c r="U224" s="5">
        <f>IF(O224&gt;P224,IF(V223*($B$6/100)&gt;=O224-P224,(O224-P224), V223*($B$6/100)), 0)</f>
        <v>0</v>
      </c>
      <c r="V224" s="5">
        <f>V223+(T224*($B$5/100))-(U224/($B$6/100))</f>
        <v>73219.727565075795</v>
      </c>
      <c r="W224" s="5">
        <f t="shared" si="39"/>
        <v>1830.4931891268948</v>
      </c>
    </row>
    <row r="225" spans="4:23" x14ac:dyDescent="0.25">
      <c r="D225">
        <f t="shared" si="40"/>
        <v>223</v>
      </c>
      <c r="E225" s="3">
        <v>43840</v>
      </c>
      <c r="F225" s="4">
        <v>0.25</v>
      </c>
      <c r="G225">
        <v>40</v>
      </c>
      <c r="H225">
        <v>0</v>
      </c>
      <c r="I225" s="5">
        <f t="shared" si="35"/>
        <v>6</v>
      </c>
      <c r="J225" s="22">
        <v>0</v>
      </c>
      <c r="K225">
        <v>8.0190000000000003E-5</v>
      </c>
      <c r="L225" s="5" cm="1">
        <f t="array" ref="L225">_xlfn.IFS(I225=0, 0, I225&gt;34, 0, AND(I225&gt;0, I225&lt;35), VLOOKUP(I225, $A$63:$C$96, 3))</f>
        <v>2980</v>
      </c>
      <c r="M225" s="5">
        <f t="shared" si="34"/>
        <v>0</v>
      </c>
      <c r="N225" s="5">
        <v>2357.7969591428023</v>
      </c>
      <c r="O225" s="5">
        <f t="shared" si="41"/>
        <v>2258.9523000000004</v>
      </c>
      <c r="P225" s="5">
        <f t="shared" si="42"/>
        <v>2258.9523000000004</v>
      </c>
      <c r="Q225" s="5">
        <f t="shared" si="36"/>
        <v>487.20077413479089</v>
      </c>
      <c r="R225" s="5">
        <f>IF(O225&gt;(P225+U225),O225-P225-U225, 0)</f>
        <v>0</v>
      </c>
      <c r="S225" s="5">
        <f t="shared" si="37"/>
        <v>233.84692586520873</v>
      </c>
      <c r="T225" s="5">
        <f t="shared" si="38"/>
        <v>487.20077413479089</v>
      </c>
      <c r="U225" s="5">
        <f>IF(O225&gt;P225,IF(V224*($B$6/100)&gt;=O225-P225,(O225-P225), V224*($B$6/100)), 0)</f>
        <v>0</v>
      </c>
      <c r="V225" s="5">
        <f>V224+(T225*($B$5/100))-(U225/($B$6/100))</f>
        <v>73560.76810697015</v>
      </c>
      <c r="W225" s="5">
        <f t="shared" si="39"/>
        <v>1839.0192026742538</v>
      </c>
    </row>
    <row r="226" spans="4:23" x14ac:dyDescent="0.25">
      <c r="D226">
        <f t="shared" si="40"/>
        <v>224</v>
      </c>
      <c r="E226" s="3">
        <v>43840</v>
      </c>
      <c r="F226" s="4">
        <v>0.29166666666666669</v>
      </c>
      <c r="G226">
        <v>40</v>
      </c>
      <c r="H226">
        <v>0</v>
      </c>
      <c r="I226" s="5">
        <f t="shared" si="35"/>
        <v>6</v>
      </c>
      <c r="J226" s="22">
        <v>0</v>
      </c>
      <c r="K226">
        <v>9.6899999999999997E-5</v>
      </c>
      <c r="L226" s="5" cm="1">
        <f t="array" ref="L226">_xlfn.IFS(I226=0, 0, I226&gt;34, 0, AND(I226&gt;0, I226&lt;35), VLOOKUP(I226, $A$63:$C$96, 3))</f>
        <v>2980</v>
      </c>
      <c r="M226" s="5">
        <f t="shared" si="34"/>
        <v>0</v>
      </c>
      <c r="N226" s="5">
        <v>3692.0757083650979</v>
      </c>
      <c r="O226" s="5">
        <f t="shared" si="41"/>
        <v>2729.6730000000002</v>
      </c>
      <c r="P226" s="5">
        <f t="shared" si="42"/>
        <v>2729.6730000000002</v>
      </c>
      <c r="Q226" s="5">
        <f t="shared" si="36"/>
        <v>250.32699999999977</v>
      </c>
      <c r="R226" s="5">
        <f>IF(O226&gt;(P226+U226),O226-P226-U226, 0)</f>
        <v>0</v>
      </c>
      <c r="S226" s="5">
        <f t="shared" si="37"/>
        <v>0</v>
      </c>
      <c r="T226" s="5">
        <f t="shared" si="38"/>
        <v>250.32699999999977</v>
      </c>
      <c r="U226" s="5">
        <f>IF(O226&gt;P226,IF(V225*($B$6/100)&gt;=O226-P226,(O226-P226), V225*($B$6/100)), 0)</f>
        <v>0</v>
      </c>
      <c r="V226" s="5">
        <f>V225+(T226*($B$5/100))-(U226/($B$6/100))</f>
        <v>73735.997006970152</v>
      </c>
      <c r="W226" s="5">
        <f t="shared" si="39"/>
        <v>1843.3999251742539</v>
      </c>
    </row>
    <row r="227" spans="4:23" x14ac:dyDescent="0.25">
      <c r="D227">
        <f t="shared" si="40"/>
        <v>225</v>
      </c>
      <c r="E227" s="3">
        <v>43840</v>
      </c>
      <c r="F227" s="4">
        <v>0.33333333333333331</v>
      </c>
      <c r="G227">
        <v>40</v>
      </c>
      <c r="H227">
        <v>0</v>
      </c>
      <c r="I227" s="5">
        <f t="shared" si="35"/>
        <v>6</v>
      </c>
      <c r="J227" s="22">
        <v>0</v>
      </c>
      <c r="K227">
        <v>1.2286999999999999E-4</v>
      </c>
      <c r="L227" s="5" cm="1">
        <f t="array" ref="L227">_xlfn.IFS(I227=0, 0, I227&gt;34, 0, AND(I227&gt;0, I227&lt;35), VLOOKUP(I227, $A$63:$C$96, 3))</f>
        <v>2980</v>
      </c>
      <c r="M227" s="5">
        <f t="shared" si="34"/>
        <v>0</v>
      </c>
      <c r="N227" s="5">
        <v>4749.116440693062</v>
      </c>
      <c r="O227" s="5">
        <f t="shared" si="41"/>
        <v>3461.2478999999998</v>
      </c>
      <c r="P227" s="5">
        <f t="shared" si="42"/>
        <v>2980</v>
      </c>
      <c r="Q227" s="5">
        <f t="shared" si="36"/>
        <v>0</v>
      </c>
      <c r="R227" s="5">
        <f>IF(O227&gt;(P227+U227),O227-P227-U227, 0)</f>
        <v>0</v>
      </c>
      <c r="S227" s="5">
        <f t="shared" si="37"/>
        <v>0</v>
      </c>
      <c r="T227" s="5">
        <f t="shared" si="38"/>
        <v>0</v>
      </c>
      <c r="U227" s="5">
        <f>IF(O227&gt;P227,IF(V226*($B$6/100)&gt;=O227-P227,(O227-P227), V226*($B$6/100)), 0)</f>
        <v>481.24789999999985</v>
      </c>
      <c r="V227" s="5">
        <f>V226+(T227*($B$5/100))-(U227/($B$6/100))</f>
        <v>73048.500006970149</v>
      </c>
      <c r="W227" s="5">
        <f t="shared" si="39"/>
        <v>1826.2125001742538</v>
      </c>
    </row>
    <row r="228" spans="4:23" x14ac:dyDescent="0.25">
      <c r="D228">
        <f t="shared" si="40"/>
        <v>226</v>
      </c>
      <c r="E228" s="3">
        <v>43840</v>
      </c>
      <c r="F228" s="4">
        <v>0.375</v>
      </c>
      <c r="G228">
        <v>40</v>
      </c>
      <c r="H228">
        <v>0</v>
      </c>
      <c r="I228" s="5">
        <f t="shared" si="35"/>
        <v>6</v>
      </c>
      <c r="J228" s="22">
        <v>1.7321330476138631E-5</v>
      </c>
      <c r="K228">
        <v>1.4165E-4</v>
      </c>
      <c r="L228" s="5" cm="1">
        <f t="array" ref="L228">_xlfn.IFS(I228=0, 0, I228&gt;34, 0, AND(I228&gt;0, I228&lt;35), VLOOKUP(I228, $A$63:$C$96, 3))</f>
        <v>2980</v>
      </c>
      <c r="M228" s="5">
        <f t="shared" si="34"/>
        <v>82.276319761658499</v>
      </c>
      <c r="N228" s="5">
        <v>5016.8256812908412</v>
      </c>
      <c r="O228" s="5">
        <f t="shared" si="41"/>
        <v>3990.2804999999998</v>
      </c>
      <c r="P228" s="5">
        <f t="shared" si="42"/>
        <v>3062.2763197616587</v>
      </c>
      <c r="Q228" s="5">
        <f t="shared" si="36"/>
        <v>0</v>
      </c>
      <c r="R228" s="5">
        <f>IF(O228&gt;(P228+U228),O228-P228-U228, 0)</f>
        <v>0</v>
      </c>
      <c r="S228" s="5">
        <f t="shared" si="37"/>
        <v>0</v>
      </c>
      <c r="T228" s="5">
        <f t="shared" si="38"/>
        <v>0</v>
      </c>
      <c r="U228" s="5">
        <f>IF(O228&gt;P228,IF(V227*($B$6/100)&gt;=O228-P228,(O228-P228), V227*($B$6/100)), 0)</f>
        <v>928.00418023834118</v>
      </c>
      <c r="V228" s="5">
        <f>V227+(T228*($B$5/100))-(U228/($B$6/100))</f>
        <v>71722.779749486799</v>
      </c>
      <c r="W228" s="5">
        <f t="shared" si="39"/>
        <v>1793.06949373717</v>
      </c>
    </row>
    <row r="229" spans="4:23" x14ac:dyDescent="0.25">
      <c r="D229">
        <f t="shared" si="40"/>
        <v>227</v>
      </c>
      <c r="E229" s="3">
        <v>43840</v>
      </c>
      <c r="F229" s="4">
        <v>0.41666666666666669</v>
      </c>
      <c r="G229">
        <v>60</v>
      </c>
      <c r="H229">
        <v>5</v>
      </c>
      <c r="I229" s="5">
        <f t="shared" si="35"/>
        <v>8</v>
      </c>
      <c r="J229" s="22">
        <v>8.4132176598387633E-5</v>
      </c>
      <c r="K229">
        <v>1.4623000000000001E-4</v>
      </c>
      <c r="L229" s="5" cm="1">
        <f t="array" ref="L229">_xlfn.IFS(I229=0, 0, I229&gt;34, 0, AND(I229&gt;0, I229&lt;35), VLOOKUP(I229, $A$63:$C$96, 3))</f>
        <v>7160</v>
      </c>
      <c r="M229" s="5">
        <f t="shared" si="34"/>
        <v>399.62783884234125</v>
      </c>
      <c r="N229" s="5">
        <v>4984.0736632572516</v>
      </c>
      <c r="O229" s="5">
        <f t="shared" si="41"/>
        <v>4119.2991000000002</v>
      </c>
      <c r="P229" s="5">
        <f t="shared" si="42"/>
        <v>4119.2991000000002</v>
      </c>
      <c r="Q229" s="5">
        <f t="shared" si="36"/>
        <v>487.20077413479089</v>
      </c>
      <c r="R229" s="5">
        <f>IF(O229&gt;(P229+U229),O229-P229-U229, 0)</f>
        <v>0</v>
      </c>
      <c r="S229" s="5">
        <f t="shared" si="37"/>
        <v>2559.8074172595043</v>
      </c>
      <c r="T229" s="5">
        <f t="shared" si="38"/>
        <v>880.52132158283712</v>
      </c>
      <c r="U229" s="5">
        <f>IF(O229&gt;P229,IF(V228*($B$6/100)&gt;=O229-P229,(O229-P229), V228*($B$6/100)), 0)</f>
        <v>0</v>
      </c>
      <c r="V229" s="5">
        <f>V228+(T229*($B$5/100))-(U229/($B$6/100))</f>
        <v>72339.144674594791</v>
      </c>
      <c r="W229" s="5">
        <f t="shared" si="39"/>
        <v>1808.4786168648698</v>
      </c>
    </row>
    <row r="230" spans="4:23" x14ac:dyDescent="0.25">
      <c r="D230">
        <f t="shared" si="40"/>
        <v>228</v>
      </c>
      <c r="E230" s="3">
        <v>43840</v>
      </c>
      <c r="F230" s="4">
        <v>0.45833333333333331</v>
      </c>
      <c r="G230">
        <v>60</v>
      </c>
      <c r="H230">
        <v>0</v>
      </c>
      <c r="I230" s="5">
        <f t="shared" si="35"/>
        <v>8</v>
      </c>
      <c r="J230" s="22">
        <v>6.1861894557637963E-5</v>
      </c>
      <c r="K230">
        <v>1.4051999999999999E-4</v>
      </c>
      <c r="L230" s="5" cm="1">
        <f t="array" ref="L230">_xlfn.IFS(I230=0, 0, I230&gt;34, 0, AND(I230&gt;0, I230&lt;35), VLOOKUP(I230, $A$63:$C$96, 3))</f>
        <v>7160</v>
      </c>
      <c r="M230" s="5">
        <f t="shared" si="34"/>
        <v>293.84399914878037</v>
      </c>
      <c r="N230" s="5">
        <v>4538.449050939359</v>
      </c>
      <c r="O230" s="5">
        <f t="shared" si="41"/>
        <v>3958.4483999999993</v>
      </c>
      <c r="P230" s="5">
        <f t="shared" si="42"/>
        <v>3958.4483999999993</v>
      </c>
      <c r="Q230" s="5">
        <f t="shared" si="36"/>
        <v>487.20077413479089</v>
      </c>
      <c r="R230" s="5">
        <f>IF(O230&gt;(P230+U230),O230-P230-U230, 0)</f>
        <v>0</v>
      </c>
      <c r="S230" s="5">
        <f t="shared" si="37"/>
        <v>2330.9357622648954</v>
      </c>
      <c r="T230" s="5">
        <f t="shared" si="38"/>
        <v>1164.4598368838856</v>
      </c>
      <c r="U230" s="5">
        <f>IF(O230&gt;P230,IF(V229*($B$6/100)&gt;=O230-P230,(O230-P230), V229*($B$6/100)), 0)</f>
        <v>0</v>
      </c>
      <c r="V230" s="5">
        <f>V229+(T230*($B$5/100))-(U230/($B$6/100))</f>
        <v>73154.266560413511</v>
      </c>
      <c r="W230" s="5">
        <f t="shared" si="39"/>
        <v>1828.8566640103377</v>
      </c>
    </row>
    <row r="231" spans="4:23" x14ac:dyDescent="0.25">
      <c r="D231">
        <f t="shared" si="40"/>
        <v>229</v>
      </c>
      <c r="E231" s="3">
        <v>43840</v>
      </c>
      <c r="F231" s="4">
        <v>0.5</v>
      </c>
      <c r="G231">
        <v>70</v>
      </c>
      <c r="H231">
        <v>0</v>
      </c>
      <c r="I231" s="5">
        <f t="shared" si="35"/>
        <v>10</v>
      </c>
      <c r="J231" s="22">
        <v>8.6606652380693145E-5</v>
      </c>
      <c r="K231">
        <v>1.3001000000000001E-4</v>
      </c>
      <c r="L231" s="5" cm="1">
        <f t="array" ref="L231">_xlfn.IFS(I231=0, 0, I231&gt;34, 0, AND(I231&gt;0, I231&lt;35), VLOOKUP(I231, $A$63:$C$96, 3))</f>
        <v>12480</v>
      </c>
      <c r="M231" s="5">
        <f t="shared" si="34"/>
        <v>411.38159880829244</v>
      </c>
      <c r="N231" s="5">
        <v>4445.9962927808338</v>
      </c>
      <c r="O231" s="5">
        <f t="shared" si="41"/>
        <v>3662.3817000000004</v>
      </c>
      <c r="P231" s="5">
        <f t="shared" si="42"/>
        <v>3662.3817000000004</v>
      </c>
      <c r="Q231" s="5">
        <f t="shared" si="36"/>
        <v>487.20077413479089</v>
      </c>
      <c r="R231" s="5">
        <f>IF(O231&gt;(P231+U231),O231-P231-U231, 0)</f>
        <v>0</v>
      </c>
      <c r="S231" s="5">
        <f t="shared" si="37"/>
        <v>2283.4522634103405</v>
      </c>
      <c r="T231" s="5">
        <f t="shared" si="38"/>
        <v>6945.5476353979529</v>
      </c>
      <c r="U231" s="5">
        <f>IF(O231&gt;P231,IF(V230*($B$6/100)&gt;=O231-P231,(O231-P231), V230*($B$6/100)), 0)</f>
        <v>0</v>
      </c>
      <c r="V231" s="5">
        <f>V230+(T231*($B$5/100))-(U231/($B$6/100))</f>
        <v>78016.149905192084</v>
      </c>
      <c r="W231" s="5">
        <f t="shared" si="39"/>
        <v>1950.4037476298022</v>
      </c>
    </row>
    <row r="232" spans="4:23" x14ac:dyDescent="0.25">
      <c r="D232">
        <f t="shared" si="40"/>
        <v>230</v>
      </c>
      <c r="E232" s="3">
        <v>43840</v>
      </c>
      <c r="F232" s="4">
        <v>0.54166666666666663</v>
      </c>
      <c r="G232">
        <v>50</v>
      </c>
      <c r="H232">
        <v>0</v>
      </c>
      <c r="I232" s="5">
        <f t="shared" si="35"/>
        <v>7</v>
      </c>
      <c r="J232" s="22">
        <v>5.6912942993026926E-5</v>
      </c>
      <c r="K232">
        <v>1.2864000000000002E-4</v>
      </c>
      <c r="L232" s="5" cm="1">
        <f t="array" ref="L232">_xlfn.IFS(I232=0, 0, I232&gt;34, 0, AND(I232&gt;0, I232&lt;35), VLOOKUP(I232, $A$63:$C$96, 3))</f>
        <v>4800</v>
      </c>
      <c r="M232" s="5">
        <f t="shared" si="34"/>
        <v>270.33647921687793</v>
      </c>
      <c r="N232" s="5">
        <v>4607.9119812946319</v>
      </c>
      <c r="O232" s="5">
        <f t="shared" si="41"/>
        <v>3623.7888000000003</v>
      </c>
      <c r="P232" s="5">
        <f t="shared" si="42"/>
        <v>3623.7888000000003</v>
      </c>
      <c r="Q232" s="5">
        <f t="shared" si="36"/>
        <v>487.20077413479089</v>
      </c>
      <c r="R232" s="5">
        <f>IF(O232&gt;(P232+U232),O232-P232-U232, 0)</f>
        <v>0</v>
      </c>
      <c r="S232" s="5">
        <f t="shared" si="37"/>
        <v>959.34690508208655</v>
      </c>
      <c r="T232" s="5">
        <f t="shared" si="38"/>
        <v>487.20077413479089</v>
      </c>
      <c r="U232" s="5">
        <f>IF(O232&gt;P232,IF(V231*($B$6/100)&gt;=O232-P232,(O232-P232), V231*($B$6/100)), 0)</f>
        <v>0</v>
      </c>
      <c r="V232" s="5">
        <f>V231+(T232*($B$5/100))-(U232/($B$6/100))</f>
        <v>78357.190447086439</v>
      </c>
      <c r="W232" s="5">
        <f t="shared" si="39"/>
        <v>1958.929761177161</v>
      </c>
    </row>
    <row r="233" spans="4:23" x14ac:dyDescent="0.25">
      <c r="D233">
        <f t="shared" si="40"/>
        <v>231</v>
      </c>
      <c r="E233" s="3">
        <v>43840</v>
      </c>
      <c r="F233" s="4">
        <v>0.58333333333333337</v>
      </c>
      <c r="G233">
        <v>60</v>
      </c>
      <c r="H233">
        <v>0</v>
      </c>
      <c r="I233" s="5">
        <f t="shared" si="35"/>
        <v>8</v>
      </c>
      <c r="J233" s="22">
        <v>5.4438467210721408E-5</v>
      </c>
      <c r="K233">
        <v>1.2563E-4</v>
      </c>
      <c r="L233" s="5" cm="1">
        <f t="array" ref="L233">_xlfn.IFS(I233=0, 0, I233&gt;34, 0, AND(I233&gt;0, I233&lt;35), VLOOKUP(I233, $A$63:$C$96, 3))</f>
        <v>7160</v>
      </c>
      <c r="M233" s="5">
        <f t="shared" si="34"/>
        <v>258.58271925092669</v>
      </c>
      <c r="N233" s="5">
        <v>4687.4761525578415</v>
      </c>
      <c r="O233" s="5">
        <f t="shared" si="41"/>
        <v>3538.9971</v>
      </c>
      <c r="P233" s="5">
        <f t="shared" si="42"/>
        <v>3538.9971</v>
      </c>
      <c r="Q233" s="5">
        <f t="shared" si="36"/>
        <v>487.20077413479089</v>
      </c>
      <c r="R233" s="5">
        <f>IF(O233&gt;(P233+U233),O233-P233-U233, 0)</f>
        <v>0</v>
      </c>
      <c r="S233" s="5">
        <f t="shared" si="37"/>
        <v>2407.4756984436008</v>
      </c>
      <c r="T233" s="5">
        <f t="shared" si="38"/>
        <v>1472.109920807326</v>
      </c>
      <c r="U233" s="5">
        <f>IF(O233&gt;P233,IF(V232*($B$6/100)&gt;=O233-P233,(O233-P233), V232*($B$6/100)), 0)</f>
        <v>0</v>
      </c>
      <c r="V233" s="5">
        <f>V232+(T233*($B$5/100))-(U233/($B$6/100))</f>
        <v>79387.667391651572</v>
      </c>
      <c r="W233" s="5">
        <f t="shared" si="39"/>
        <v>1984.6916847912894</v>
      </c>
    </row>
    <row r="234" spans="4:23" x14ac:dyDescent="0.25">
      <c r="D234">
        <f t="shared" si="40"/>
        <v>232</v>
      </c>
      <c r="E234" s="3">
        <v>43840</v>
      </c>
      <c r="F234" s="4">
        <v>0.625</v>
      </c>
      <c r="G234">
        <v>50</v>
      </c>
      <c r="H234">
        <v>8</v>
      </c>
      <c r="I234" s="5">
        <f t="shared" si="35"/>
        <v>7</v>
      </c>
      <c r="J234" s="22">
        <v>6.1861894557637963E-5</v>
      </c>
      <c r="K234">
        <v>1.2825E-4</v>
      </c>
      <c r="L234" s="5" cm="1">
        <f t="array" ref="L234">_xlfn.IFS(I234=0, 0, I234&gt;34, 0, AND(I234&gt;0, I234&lt;35), VLOOKUP(I234, $A$63:$C$96, 3))</f>
        <v>4800</v>
      </c>
      <c r="M234" s="5">
        <f t="shared" si="34"/>
        <v>293.84399914878037</v>
      </c>
      <c r="N234" s="5">
        <v>4847.5372073584131</v>
      </c>
      <c r="O234" s="5">
        <f t="shared" si="41"/>
        <v>3612.8024999999998</v>
      </c>
      <c r="P234" s="5">
        <f t="shared" si="42"/>
        <v>3612.8024999999998</v>
      </c>
      <c r="Q234" s="5">
        <f t="shared" si="36"/>
        <v>487.20077413479089</v>
      </c>
      <c r="R234" s="5">
        <f>IF(O234&gt;(P234+U234),O234-P234-U234, 0)</f>
        <v>0</v>
      </c>
      <c r="S234" s="5">
        <f t="shared" si="37"/>
        <v>993.84072501398964</v>
      </c>
      <c r="T234" s="5">
        <f t="shared" si="38"/>
        <v>487.20077413479089</v>
      </c>
      <c r="U234" s="5">
        <f>IF(O234&gt;P234,IF(V233*($B$6/100)&gt;=O234-P234,(O234-P234), V233*($B$6/100)), 0)</f>
        <v>0</v>
      </c>
      <c r="V234" s="5">
        <f>V233+(T234*($B$5/100))-(U234/($B$6/100))</f>
        <v>79728.707933545928</v>
      </c>
      <c r="W234" s="5">
        <f t="shared" si="39"/>
        <v>1993.2176983386482</v>
      </c>
    </row>
    <row r="235" spans="4:23" x14ac:dyDescent="0.25">
      <c r="D235">
        <f t="shared" si="40"/>
        <v>233</v>
      </c>
      <c r="E235" s="3">
        <v>43840</v>
      </c>
      <c r="F235" s="4">
        <v>0.66666666666666663</v>
      </c>
      <c r="G235">
        <v>40</v>
      </c>
      <c r="H235">
        <v>0</v>
      </c>
      <c r="I235" s="5">
        <f t="shared" si="35"/>
        <v>6</v>
      </c>
      <c r="J235" s="22">
        <v>9.8979031292220746E-6</v>
      </c>
      <c r="K235">
        <v>1.3778E-4</v>
      </c>
      <c r="L235" s="5" cm="1">
        <f t="array" ref="L235">_xlfn.IFS(I235=0, 0, I235&gt;34, 0, AND(I235&gt;0, I235&lt;35), VLOOKUP(I235, $A$63:$C$96, 3))</f>
        <v>2980</v>
      </c>
      <c r="M235" s="5">
        <f t="shared" si="34"/>
        <v>47.015039863804859</v>
      </c>
      <c r="N235" s="5">
        <v>4946.1178120398936</v>
      </c>
      <c r="O235" s="5">
        <f t="shared" si="41"/>
        <v>3881.2626</v>
      </c>
      <c r="P235" s="5">
        <f t="shared" si="42"/>
        <v>3027.0150398638048</v>
      </c>
      <c r="Q235" s="5">
        <f t="shared" si="36"/>
        <v>0</v>
      </c>
      <c r="R235" s="5">
        <f>IF(O235&gt;(P235+U235),O235-P235-U235, 0)</f>
        <v>0</v>
      </c>
      <c r="S235" s="5">
        <f t="shared" si="37"/>
        <v>0</v>
      </c>
      <c r="T235" s="5">
        <f t="shared" si="38"/>
        <v>0</v>
      </c>
      <c r="U235" s="5">
        <f>IF(O235&gt;P235,IF(V234*($B$6/100)&gt;=O235-P235,(O235-P235), V234*($B$6/100)), 0)</f>
        <v>854.24756013619526</v>
      </c>
      <c r="V235" s="5">
        <f>V234+(T235*($B$5/100))-(U235/($B$6/100))</f>
        <v>78508.354276208513</v>
      </c>
      <c r="W235" s="5">
        <f t="shared" si="39"/>
        <v>1962.7088569052128</v>
      </c>
    </row>
    <row r="236" spans="4:23" x14ac:dyDescent="0.25">
      <c r="D236">
        <f t="shared" si="40"/>
        <v>234</v>
      </c>
      <c r="E236" s="3">
        <v>43840</v>
      </c>
      <c r="F236" s="4">
        <v>0.70833333333333337</v>
      </c>
      <c r="G236">
        <v>30</v>
      </c>
      <c r="H236">
        <v>0</v>
      </c>
      <c r="I236" s="5">
        <f t="shared" si="35"/>
        <v>4</v>
      </c>
      <c r="J236" s="22">
        <v>0</v>
      </c>
      <c r="K236">
        <v>1.7076E-4</v>
      </c>
      <c r="L236" s="5" cm="1">
        <f t="array" ref="L236">_xlfn.IFS(I236=0, 0, I236&gt;34, 0, AND(I236&gt;0, I236&lt;35), VLOOKUP(I236, $A$63:$C$96, 3))</f>
        <v>740</v>
      </c>
      <c r="M236" s="5">
        <f t="shared" si="34"/>
        <v>0</v>
      </c>
      <c r="N236" s="5">
        <v>5505.904587743722</v>
      </c>
      <c r="O236" s="5">
        <f t="shared" si="41"/>
        <v>4810.3091999999997</v>
      </c>
      <c r="P236" s="5">
        <f t="shared" si="42"/>
        <v>740</v>
      </c>
      <c r="Q236" s="5">
        <f t="shared" si="36"/>
        <v>0</v>
      </c>
      <c r="R236" s="5">
        <f>IF(O236&gt;(P236+U236),O236-P236-U236, 0)</f>
        <v>0</v>
      </c>
      <c r="S236" s="5">
        <f t="shared" si="37"/>
        <v>0</v>
      </c>
      <c r="T236" s="5">
        <f t="shared" si="38"/>
        <v>0</v>
      </c>
      <c r="U236" s="5">
        <f>IF(O236&gt;P236,IF(V235*($B$6/100)&gt;=O236-P236,(O236-P236), V235*($B$6/100)), 0)</f>
        <v>4070.3091999999997</v>
      </c>
      <c r="V236" s="5">
        <f>V235+(T236*($B$5/100))-(U236/($B$6/100))</f>
        <v>72693.62684763709</v>
      </c>
      <c r="W236" s="5">
        <f t="shared" si="39"/>
        <v>1817.3406711909272</v>
      </c>
    </row>
    <row r="237" spans="4:23" x14ac:dyDescent="0.25">
      <c r="D237">
        <f t="shared" si="40"/>
        <v>235</v>
      </c>
      <c r="E237" s="3">
        <v>43840</v>
      </c>
      <c r="F237" s="4">
        <v>0.75</v>
      </c>
      <c r="G237">
        <v>30</v>
      </c>
      <c r="H237">
        <v>0</v>
      </c>
      <c r="I237" s="5">
        <f t="shared" si="35"/>
        <v>4</v>
      </c>
      <c r="J237" s="22">
        <v>0</v>
      </c>
      <c r="K237">
        <v>2.3915999999999998E-4</v>
      </c>
      <c r="L237" s="5" cm="1">
        <f t="array" ref="L237">_xlfn.IFS(I237=0, 0, I237&gt;34, 0, AND(I237&gt;0, I237&lt;35), VLOOKUP(I237, $A$63:$C$96, 3))</f>
        <v>740</v>
      </c>
      <c r="M237" s="5">
        <f t="shared" si="34"/>
        <v>0</v>
      </c>
      <c r="N237" s="5">
        <v>5924.5889298083084</v>
      </c>
      <c r="O237" s="5">
        <f t="shared" si="41"/>
        <v>6737.1371999999992</v>
      </c>
      <c r="P237" s="5">
        <f t="shared" si="42"/>
        <v>740</v>
      </c>
      <c r="Q237" s="5">
        <f t="shared" si="36"/>
        <v>0</v>
      </c>
      <c r="R237" s="5">
        <f>IF(O237&gt;(P237+U237),O237-P237-U237, 0)</f>
        <v>0</v>
      </c>
      <c r="S237" s="5">
        <f t="shared" si="37"/>
        <v>0</v>
      </c>
      <c r="T237" s="5">
        <f t="shared" si="38"/>
        <v>0</v>
      </c>
      <c r="U237" s="5">
        <f>IF(O237&gt;P237,IF(V236*($B$6/100)&gt;=O237-P237,(O237-P237), V236*($B$6/100)), 0)</f>
        <v>5997.1371999999992</v>
      </c>
      <c r="V237" s="5">
        <f>V236+(T237*($B$5/100))-(U237/($B$6/100))</f>
        <v>64126.287990494231</v>
      </c>
      <c r="W237" s="5">
        <f t="shared" si="39"/>
        <v>1603.1571997623557</v>
      </c>
    </row>
    <row r="238" spans="4:23" x14ac:dyDescent="0.25">
      <c r="D238">
        <f t="shared" si="40"/>
        <v>236</v>
      </c>
      <c r="E238" s="3">
        <v>43840</v>
      </c>
      <c r="F238" s="4">
        <v>0.79166666666666663</v>
      </c>
      <c r="G238">
        <v>30</v>
      </c>
      <c r="H238">
        <v>0</v>
      </c>
      <c r="I238" s="5">
        <f t="shared" si="35"/>
        <v>4</v>
      </c>
      <c r="J238" s="22">
        <v>0</v>
      </c>
      <c r="K238">
        <v>2.4457E-4</v>
      </c>
      <c r="L238" s="5" cm="1">
        <f t="array" ref="L238">_xlfn.IFS(I238=0, 0, I238&gt;34, 0, AND(I238&gt;0, I238&lt;35), VLOOKUP(I238, $A$63:$C$96, 3))</f>
        <v>740</v>
      </c>
      <c r="M238" s="5">
        <f t="shared" si="34"/>
        <v>0</v>
      </c>
      <c r="N238" s="5">
        <v>5726.0166846807224</v>
      </c>
      <c r="O238" s="5">
        <f t="shared" si="41"/>
        <v>6889.5368999999992</v>
      </c>
      <c r="P238" s="5">
        <f t="shared" si="42"/>
        <v>740</v>
      </c>
      <c r="Q238" s="5">
        <f t="shared" si="36"/>
        <v>0</v>
      </c>
      <c r="R238" s="5">
        <f>IF(O238&gt;(P238+U238),O238-P238-U238, 0)</f>
        <v>0</v>
      </c>
      <c r="S238" s="5">
        <f t="shared" si="37"/>
        <v>0</v>
      </c>
      <c r="T238" s="5">
        <f t="shared" si="38"/>
        <v>0</v>
      </c>
      <c r="U238" s="5">
        <f>IF(O238&gt;P238,IF(V237*($B$6/100)&gt;=O238-P238,(O238-P238), V237*($B$6/100)), 0)</f>
        <v>6149.5368999999992</v>
      </c>
      <c r="V238" s="5">
        <f>V237+(T238*($B$5/100))-(U238/($B$6/100))</f>
        <v>55341.235276208521</v>
      </c>
      <c r="W238" s="5">
        <f t="shared" si="39"/>
        <v>1383.5308819052129</v>
      </c>
    </row>
    <row r="239" spans="4:23" x14ac:dyDescent="0.25">
      <c r="D239">
        <f t="shared" si="40"/>
        <v>237</v>
      </c>
      <c r="E239" s="3">
        <v>43840</v>
      </c>
      <c r="F239" s="4">
        <v>0.83333333333333337</v>
      </c>
      <c r="G239">
        <v>20</v>
      </c>
      <c r="H239">
        <v>0</v>
      </c>
      <c r="I239" s="5">
        <f t="shared" si="35"/>
        <v>3</v>
      </c>
      <c r="J239" s="22">
        <v>0</v>
      </c>
      <c r="K239">
        <v>2.2795000000000004E-4</v>
      </c>
      <c r="L239" s="5" cm="1">
        <f t="array" ref="L239">_xlfn.IFS(I239=0, 0, I239&gt;34, 0, AND(I239&gt;0, I239&lt;35), VLOOKUP(I239, $A$63:$C$96, 3))</f>
        <v>232</v>
      </c>
      <c r="M239" s="5">
        <f t="shared" si="34"/>
        <v>0</v>
      </c>
      <c r="N239" s="5">
        <v>5601.3926873499695</v>
      </c>
      <c r="O239" s="5">
        <f t="shared" si="41"/>
        <v>6421.3515000000007</v>
      </c>
      <c r="P239" s="5">
        <f t="shared" si="42"/>
        <v>232</v>
      </c>
      <c r="Q239" s="5">
        <f t="shared" si="36"/>
        <v>0</v>
      </c>
      <c r="R239" s="5">
        <f>IF(O239&gt;(P239+U239),O239-P239-U239, 0)</f>
        <v>0</v>
      </c>
      <c r="S239" s="5">
        <f t="shared" si="37"/>
        <v>0</v>
      </c>
      <c r="T239" s="5">
        <f t="shared" si="38"/>
        <v>0</v>
      </c>
      <c r="U239" s="5">
        <f>IF(O239&gt;P239,IF(V238*($B$6/100)&gt;=O239-P239,(O239-P239), V238*($B$6/100)), 0)</f>
        <v>6189.3515000000007</v>
      </c>
      <c r="V239" s="5">
        <f>V238+(T239*($B$5/100))-(U239/($B$6/100))</f>
        <v>46499.304561922807</v>
      </c>
      <c r="W239" s="5">
        <f t="shared" si="39"/>
        <v>1162.4826140480702</v>
      </c>
    </row>
    <row r="240" spans="4:23" x14ac:dyDescent="0.25">
      <c r="D240">
        <f t="shared" si="40"/>
        <v>238</v>
      </c>
      <c r="E240" s="3">
        <v>43840</v>
      </c>
      <c r="F240" s="4">
        <v>0.875</v>
      </c>
      <c r="G240">
        <v>20</v>
      </c>
      <c r="H240">
        <v>0</v>
      </c>
      <c r="I240" s="5">
        <f t="shared" si="35"/>
        <v>3</v>
      </c>
      <c r="J240" s="22">
        <v>0</v>
      </c>
      <c r="K240">
        <v>2.1058999999999997E-4</v>
      </c>
      <c r="L240" s="5" cm="1">
        <f t="array" ref="L240">_xlfn.IFS(I240=0, 0, I240&gt;34, 0, AND(I240&gt;0, I240&lt;35), VLOOKUP(I240, $A$63:$C$96, 3))</f>
        <v>232</v>
      </c>
      <c r="M240" s="5">
        <f t="shared" si="34"/>
        <v>0</v>
      </c>
      <c r="N240" s="5">
        <v>5263.3086023833494</v>
      </c>
      <c r="O240" s="5">
        <f t="shared" si="41"/>
        <v>5932.3202999999985</v>
      </c>
      <c r="P240" s="5">
        <f t="shared" si="42"/>
        <v>232</v>
      </c>
      <c r="Q240" s="5">
        <f t="shared" si="36"/>
        <v>0</v>
      </c>
      <c r="R240" s="5">
        <f>IF(O240&gt;(P240+U240),O240-P240-U240, 0)</f>
        <v>0</v>
      </c>
      <c r="S240" s="5">
        <f t="shared" si="37"/>
        <v>0</v>
      </c>
      <c r="T240" s="5">
        <f t="shared" si="38"/>
        <v>0</v>
      </c>
      <c r="U240" s="5">
        <f>IF(O240&gt;P240,IF(V239*($B$6/100)&gt;=O240-P240,(O240-P240), V239*($B$6/100)), 0)</f>
        <v>5700.3202999999985</v>
      </c>
      <c r="V240" s="5">
        <f>V239+(T240*($B$5/100))-(U240/($B$6/100))</f>
        <v>38355.989847637094</v>
      </c>
      <c r="W240" s="5">
        <f t="shared" si="39"/>
        <v>958.89974619092732</v>
      </c>
    </row>
    <row r="241" spans="4:23" x14ac:dyDescent="0.25">
      <c r="D241">
        <f t="shared" si="40"/>
        <v>239</v>
      </c>
      <c r="E241" s="3">
        <v>43840</v>
      </c>
      <c r="F241" s="4">
        <v>0.91666666666666663</v>
      </c>
      <c r="G241">
        <v>20</v>
      </c>
      <c r="H241">
        <v>0</v>
      </c>
      <c r="I241" s="5">
        <f t="shared" si="35"/>
        <v>3</v>
      </c>
      <c r="J241" s="22">
        <v>0</v>
      </c>
      <c r="K241">
        <v>2.0210000000000003E-4</v>
      </c>
      <c r="L241" s="5" cm="1">
        <f t="array" ref="L241">_xlfn.IFS(I241=0, 0, I241&gt;34, 0, AND(I241&gt;0, I241&lt;35), VLOOKUP(I241, $A$63:$C$96, 3))</f>
        <v>232</v>
      </c>
      <c r="M241" s="5">
        <f t="shared" si="34"/>
        <v>0</v>
      </c>
      <c r="N241" s="5">
        <v>4856.414175659037</v>
      </c>
      <c r="O241" s="5">
        <f t="shared" si="41"/>
        <v>5693.1570000000011</v>
      </c>
      <c r="P241" s="5">
        <f t="shared" si="42"/>
        <v>232</v>
      </c>
      <c r="Q241" s="5">
        <f t="shared" si="36"/>
        <v>0</v>
      </c>
      <c r="R241" s="5">
        <f>IF(O241&gt;(P241+U241),O241-P241-U241, 0)</f>
        <v>0</v>
      </c>
      <c r="S241" s="5">
        <f t="shared" si="37"/>
        <v>0</v>
      </c>
      <c r="T241" s="5">
        <f t="shared" si="38"/>
        <v>0</v>
      </c>
      <c r="U241" s="5">
        <f>IF(O241&gt;P241,IF(V240*($B$6/100)&gt;=O241-P241,(O241-P241), V240*($B$6/100)), 0)</f>
        <v>5461.1570000000011</v>
      </c>
      <c r="V241" s="5">
        <f>V240+(T241*($B$5/100))-(U241/($B$6/100))</f>
        <v>30554.336990494237</v>
      </c>
      <c r="W241" s="5">
        <f t="shared" si="39"/>
        <v>763.85842476235598</v>
      </c>
    </row>
    <row r="242" spans="4:23" x14ac:dyDescent="0.25">
      <c r="D242">
        <f t="shared" si="40"/>
        <v>240</v>
      </c>
      <c r="E242" s="3">
        <v>43840</v>
      </c>
      <c r="F242" s="4">
        <v>0.95833333333333337</v>
      </c>
      <c r="G242">
        <v>20</v>
      </c>
      <c r="H242">
        <v>0</v>
      </c>
      <c r="I242" s="5">
        <f t="shared" si="35"/>
        <v>3</v>
      </c>
      <c r="J242" s="22">
        <v>0</v>
      </c>
      <c r="K242">
        <v>1.8142000000000001E-4</v>
      </c>
      <c r="L242" s="5" cm="1">
        <f t="array" ref="L242">_xlfn.IFS(I242=0, 0, I242&gt;34, 0, AND(I242&gt;0, I242&lt;35), VLOOKUP(I242, $A$63:$C$96, 3))</f>
        <v>232</v>
      </c>
      <c r="M242" s="5">
        <f t="shared" si="34"/>
        <v>0</v>
      </c>
      <c r="N242" s="5">
        <v>4160.5398349334455</v>
      </c>
      <c r="O242" s="5">
        <f t="shared" si="41"/>
        <v>5110.6014000000005</v>
      </c>
      <c r="P242" s="5">
        <f t="shared" si="42"/>
        <v>232</v>
      </c>
      <c r="Q242" s="5">
        <f t="shared" si="36"/>
        <v>0</v>
      </c>
      <c r="R242" s="5">
        <f>IF(O242&gt;(P242+U242),O242-P242-U242, 0)</f>
        <v>0</v>
      </c>
      <c r="S242" s="5">
        <f t="shared" si="37"/>
        <v>0</v>
      </c>
      <c r="T242" s="5">
        <f t="shared" si="38"/>
        <v>0</v>
      </c>
      <c r="U242" s="5">
        <f>IF(O242&gt;P242,IF(V241*($B$6/100)&gt;=O242-P242,(O242-P242), V241*($B$6/100)), 0)</f>
        <v>4878.6014000000005</v>
      </c>
      <c r="V242" s="5">
        <f>V241+(T242*($B$5/100))-(U242/($B$6/100))</f>
        <v>23584.906419065665</v>
      </c>
      <c r="W242" s="5">
        <f t="shared" si="39"/>
        <v>589.62266047664161</v>
      </c>
    </row>
    <row r="243" spans="4:23" x14ac:dyDescent="0.25">
      <c r="D243">
        <f t="shared" si="40"/>
        <v>241</v>
      </c>
      <c r="E243" s="3">
        <v>43841</v>
      </c>
      <c r="F243" s="4">
        <v>0</v>
      </c>
      <c r="G243">
        <v>20</v>
      </c>
      <c r="H243">
        <v>0</v>
      </c>
      <c r="I243" s="5">
        <f t="shared" si="35"/>
        <v>3</v>
      </c>
      <c r="J243" s="22">
        <v>0</v>
      </c>
      <c r="K243">
        <v>1.5454999999999999E-4</v>
      </c>
      <c r="L243" s="5" cm="1">
        <f t="array" ref="L243">_xlfn.IFS(I243=0, 0, I243&gt;34, 0, AND(I243&gt;0, I243&lt;35), VLOOKUP(I243, $A$63:$C$96, 3))</f>
        <v>232</v>
      </c>
      <c r="M243" s="5">
        <f t="shared" si="34"/>
        <v>0</v>
      </c>
      <c r="N243" s="5">
        <v>3313.127154953514</v>
      </c>
      <c r="O243" s="5">
        <f t="shared" si="41"/>
        <v>4353.673499999999</v>
      </c>
      <c r="P243" s="5">
        <f t="shared" si="42"/>
        <v>232</v>
      </c>
      <c r="Q243" s="5">
        <f t="shared" si="36"/>
        <v>0</v>
      </c>
      <c r="R243" s="5">
        <f>IF(O243&gt;(P243+U243),O243-P243-U243, 0)</f>
        <v>0</v>
      </c>
      <c r="S243" s="5">
        <f t="shared" si="37"/>
        <v>0</v>
      </c>
      <c r="T243" s="5">
        <f t="shared" si="38"/>
        <v>0</v>
      </c>
      <c r="U243" s="5">
        <f>IF(O243&gt;P243,IF(V242*($B$6/100)&gt;=O243-P243,(O243-P243), V242*($B$6/100)), 0)</f>
        <v>4121.673499999999</v>
      </c>
      <c r="V243" s="5">
        <f>V242+(T243*($B$5/100))-(U243/($B$6/100))</f>
        <v>17696.801419065665</v>
      </c>
      <c r="W243" s="5">
        <f t="shared" si="39"/>
        <v>442.4200354766416</v>
      </c>
    </row>
    <row r="244" spans="4:23" x14ac:dyDescent="0.25">
      <c r="D244">
        <f t="shared" si="40"/>
        <v>242</v>
      </c>
      <c r="E244" s="3">
        <v>43841</v>
      </c>
      <c r="F244" s="4">
        <v>4.1666666666666664E-2</v>
      </c>
      <c r="G244">
        <v>30</v>
      </c>
      <c r="H244">
        <v>0</v>
      </c>
      <c r="I244" s="5">
        <f t="shared" si="35"/>
        <v>4</v>
      </c>
      <c r="J244" s="22">
        <v>0</v>
      </c>
      <c r="K244">
        <v>1.2532E-4</v>
      </c>
      <c r="L244" s="5" cm="1">
        <f t="array" ref="L244">_xlfn.IFS(I244=0, 0, I244&gt;34, 0, AND(I244&gt;0, I244&lt;35), VLOOKUP(I244, $A$63:$C$96, 3))</f>
        <v>740</v>
      </c>
      <c r="M244" s="5">
        <f t="shared" si="34"/>
        <v>0</v>
      </c>
      <c r="N244" s="5">
        <v>2895.8061757943397</v>
      </c>
      <c r="O244" s="5">
        <f t="shared" si="41"/>
        <v>3530.2644</v>
      </c>
      <c r="P244" s="5">
        <f t="shared" si="42"/>
        <v>740</v>
      </c>
      <c r="Q244" s="5">
        <f t="shared" si="36"/>
        <v>0</v>
      </c>
      <c r="R244" s="5">
        <f>IF(O244&gt;(P244+U244),O244-P244-U244, 0)</f>
        <v>0</v>
      </c>
      <c r="S244" s="5">
        <f t="shared" si="37"/>
        <v>0</v>
      </c>
      <c r="T244" s="5">
        <f t="shared" si="38"/>
        <v>0</v>
      </c>
      <c r="U244" s="5">
        <f>IF(O244&gt;P244,IF(V243*($B$6/100)&gt;=O244-P244,(O244-P244), V243*($B$6/100)), 0)</f>
        <v>2790.2644</v>
      </c>
      <c r="V244" s="5">
        <f>V243+(T244*($B$5/100))-(U244/($B$6/100))</f>
        <v>13710.709419065664</v>
      </c>
      <c r="W244" s="5">
        <f t="shared" si="39"/>
        <v>342.76773547664163</v>
      </c>
    </row>
    <row r="245" spans="4:23" x14ac:dyDescent="0.25">
      <c r="D245">
        <f t="shared" si="40"/>
        <v>243</v>
      </c>
      <c r="E245" s="3">
        <v>43841</v>
      </c>
      <c r="F245" s="4">
        <v>8.3333333333333329E-2</v>
      </c>
      <c r="G245">
        <v>30</v>
      </c>
      <c r="H245">
        <v>0</v>
      </c>
      <c r="I245" s="5">
        <f t="shared" si="35"/>
        <v>4</v>
      </c>
      <c r="J245" s="22">
        <v>0</v>
      </c>
      <c r="K245">
        <v>1.0119E-4</v>
      </c>
      <c r="L245" s="5" cm="1">
        <f t="array" ref="L245">_xlfn.IFS(I245=0, 0, I245&gt;34, 0, AND(I245&gt;0, I245&lt;35), VLOOKUP(I245, $A$63:$C$96, 3))</f>
        <v>740</v>
      </c>
      <c r="M245" s="5">
        <f t="shared" si="34"/>
        <v>0</v>
      </c>
      <c r="N245" s="5">
        <v>2772.2717916699521</v>
      </c>
      <c r="O245" s="5">
        <f t="shared" si="41"/>
        <v>2850.5223000000001</v>
      </c>
      <c r="P245" s="5">
        <f t="shared" si="42"/>
        <v>740</v>
      </c>
      <c r="Q245" s="5">
        <f t="shared" si="36"/>
        <v>0</v>
      </c>
      <c r="R245" s="5">
        <f>IF(O245&gt;(P245+U245),O245-P245-U245, 0)</f>
        <v>0</v>
      </c>
      <c r="S245" s="5">
        <f t="shared" si="37"/>
        <v>0</v>
      </c>
      <c r="T245" s="5">
        <f t="shared" si="38"/>
        <v>0</v>
      </c>
      <c r="U245" s="5">
        <f>IF(O245&gt;P245,IF(V244*($B$6/100)&gt;=O245-P245,(O245-P245), V244*($B$6/100)), 0)</f>
        <v>2110.5223000000001</v>
      </c>
      <c r="V245" s="5">
        <f>V244+(T245*($B$5/100))-(U245/($B$6/100))</f>
        <v>10695.677561922806</v>
      </c>
      <c r="W245" s="5">
        <f t="shared" si="39"/>
        <v>267.39193904807018</v>
      </c>
    </row>
    <row r="246" spans="4:23" x14ac:dyDescent="0.25">
      <c r="D246">
        <f t="shared" si="40"/>
        <v>244</v>
      </c>
      <c r="E246" s="3">
        <v>43841</v>
      </c>
      <c r="F246" s="4">
        <v>0.125</v>
      </c>
      <c r="G246">
        <v>40</v>
      </c>
      <c r="H246">
        <v>0</v>
      </c>
      <c r="I246" s="5">
        <f t="shared" si="35"/>
        <v>6</v>
      </c>
      <c r="J246" s="22">
        <v>0</v>
      </c>
      <c r="K246">
        <v>8.5069999999999997E-5</v>
      </c>
      <c r="L246" s="5" cm="1">
        <f t="array" ref="L246">_xlfn.IFS(I246=0, 0, I246&gt;34, 0, AND(I246&gt;0, I246&lt;35), VLOOKUP(I246, $A$63:$C$96, 3))</f>
        <v>2980</v>
      </c>
      <c r="M246" s="5">
        <f t="shared" si="34"/>
        <v>0</v>
      </c>
      <c r="N246" s="5">
        <v>2793.4679428868872</v>
      </c>
      <c r="O246" s="5">
        <f t="shared" si="41"/>
        <v>2396.4218999999998</v>
      </c>
      <c r="P246" s="5">
        <f t="shared" si="42"/>
        <v>2396.4218999999998</v>
      </c>
      <c r="Q246" s="5">
        <f t="shared" si="36"/>
        <v>487.20077413479089</v>
      </c>
      <c r="R246" s="5">
        <f>IF(O246&gt;(P246+U246),O246-P246-U246, 0)</f>
        <v>0</v>
      </c>
      <c r="S246" s="5">
        <f t="shared" si="37"/>
        <v>96.377325865209286</v>
      </c>
      <c r="T246" s="5">
        <f t="shared" si="38"/>
        <v>487.20077413479089</v>
      </c>
      <c r="U246" s="5">
        <f>IF(O246&gt;P246,IF(V245*($B$6/100)&gt;=O246-P246,(O246-P246), V245*($B$6/100)), 0)</f>
        <v>0</v>
      </c>
      <c r="V246" s="5">
        <f>V245+(T246*($B$5/100))-(U246/($B$6/100))</f>
        <v>11036.71810381716</v>
      </c>
      <c r="W246" s="5">
        <f t="shared" si="39"/>
        <v>275.91795259542903</v>
      </c>
    </row>
    <row r="247" spans="4:23" x14ac:dyDescent="0.25">
      <c r="D247">
        <f t="shared" si="40"/>
        <v>245</v>
      </c>
      <c r="E247" s="3">
        <v>43841</v>
      </c>
      <c r="F247" s="4">
        <v>0.16666666666666666</v>
      </c>
      <c r="G247">
        <v>40</v>
      </c>
      <c r="H247">
        <v>0</v>
      </c>
      <c r="I247" s="5">
        <f t="shared" si="35"/>
        <v>6</v>
      </c>
      <c r="J247" s="22">
        <v>0</v>
      </c>
      <c r="K247">
        <v>7.743999999999999E-5</v>
      </c>
      <c r="L247" s="5" cm="1">
        <f t="array" ref="L247">_xlfn.IFS(I247=0, 0, I247&gt;34, 0, AND(I247&gt;0, I247&lt;35), VLOOKUP(I247, $A$63:$C$96, 3))</f>
        <v>2980</v>
      </c>
      <c r="M247" s="5">
        <f t="shared" si="34"/>
        <v>0</v>
      </c>
      <c r="N247" s="5">
        <v>2875.4571205745951</v>
      </c>
      <c r="O247" s="5">
        <f t="shared" si="41"/>
        <v>2181.4847999999997</v>
      </c>
      <c r="P247" s="5">
        <f t="shared" si="42"/>
        <v>2181.4847999999997</v>
      </c>
      <c r="Q247" s="5">
        <f t="shared" si="36"/>
        <v>487.20077413479089</v>
      </c>
      <c r="R247" s="5">
        <f>IF(O247&gt;(P247+U247),O247-P247-U247, 0)</f>
        <v>0</v>
      </c>
      <c r="S247" s="5">
        <f t="shared" si="37"/>
        <v>311.31442586520939</v>
      </c>
      <c r="T247" s="5">
        <f t="shared" si="38"/>
        <v>487.20077413479089</v>
      </c>
      <c r="U247" s="5">
        <f>IF(O247&gt;P247,IF(V246*($B$6/100)&gt;=O247-P247,(O247-P247), V246*($B$6/100)), 0)</f>
        <v>0</v>
      </c>
      <c r="V247" s="5">
        <f>V246+(T247*($B$5/100))-(U247/($B$6/100))</f>
        <v>11377.758645711514</v>
      </c>
      <c r="W247" s="5">
        <f t="shared" si="39"/>
        <v>284.44396614278787</v>
      </c>
    </row>
    <row r="248" spans="4:23" x14ac:dyDescent="0.25">
      <c r="D248">
        <f t="shared" si="40"/>
        <v>246</v>
      </c>
      <c r="E248" s="3">
        <v>43841</v>
      </c>
      <c r="F248" s="4">
        <v>0.20833333333333334</v>
      </c>
      <c r="G248">
        <v>50</v>
      </c>
      <c r="H248">
        <v>0</v>
      </c>
      <c r="I248" s="5">
        <f t="shared" si="35"/>
        <v>7</v>
      </c>
      <c r="J248" s="22">
        <v>0</v>
      </c>
      <c r="K248">
        <v>7.5649999999999996E-5</v>
      </c>
      <c r="L248" s="5" cm="1">
        <f t="array" ref="L248">_xlfn.IFS(I248=0, 0, I248&gt;34, 0, AND(I248&gt;0, I248&lt;35), VLOOKUP(I248, $A$63:$C$96, 3))</f>
        <v>4800</v>
      </c>
      <c r="M248" s="5">
        <f t="shared" si="34"/>
        <v>0</v>
      </c>
      <c r="N248" s="5">
        <v>3025.4599995303561</v>
      </c>
      <c r="O248" s="5">
        <f t="shared" si="41"/>
        <v>2131.0604999999996</v>
      </c>
      <c r="P248" s="5">
        <f t="shared" si="42"/>
        <v>2131.0604999999996</v>
      </c>
      <c r="Q248" s="5">
        <f t="shared" si="36"/>
        <v>487.20077413479089</v>
      </c>
      <c r="R248" s="5">
        <f>IF(O248&gt;(P248+U248),O248-P248-U248, 0)</f>
        <v>0</v>
      </c>
      <c r="S248" s="5">
        <f t="shared" si="37"/>
        <v>1553.8684760045064</v>
      </c>
      <c r="T248" s="5">
        <f t="shared" si="38"/>
        <v>1115.071023995494</v>
      </c>
      <c r="U248" s="5">
        <f>IF(O248&gt;P248,IF(V247*($B$6/100)&gt;=O248-P248,(O248-P248), V247*($B$6/100)), 0)</f>
        <v>0</v>
      </c>
      <c r="V248" s="5">
        <f>V247+(T248*($B$5/100))-(U248/($B$6/100))</f>
        <v>12158.30836250836</v>
      </c>
      <c r="W248" s="5">
        <f t="shared" si="39"/>
        <v>303.957709062709</v>
      </c>
    </row>
    <row r="249" spans="4:23" x14ac:dyDescent="0.25">
      <c r="D249">
        <f t="shared" si="40"/>
        <v>247</v>
      </c>
      <c r="E249" s="3">
        <v>43841</v>
      </c>
      <c r="F249" s="4">
        <v>0.25</v>
      </c>
      <c r="G249">
        <v>50</v>
      </c>
      <c r="H249">
        <v>0</v>
      </c>
      <c r="I249" s="5">
        <f t="shared" si="35"/>
        <v>7</v>
      </c>
      <c r="J249" s="22">
        <v>0</v>
      </c>
      <c r="K249">
        <v>7.7550000000000001E-5</v>
      </c>
      <c r="L249" s="5" cm="1">
        <f t="array" ref="L249">_xlfn.IFS(I249=0, 0, I249&gt;34, 0, AND(I249&gt;0, I249&lt;35), VLOOKUP(I249, $A$63:$C$96, 3))</f>
        <v>4800</v>
      </c>
      <c r="M249" s="5">
        <f t="shared" si="34"/>
        <v>0</v>
      </c>
      <c r="N249" s="5">
        <v>3472.1100612835053</v>
      </c>
      <c r="O249" s="5">
        <f t="shared" si="41"/>
        <v>2184.5835000000002</v>
      </c>
      <c r="P249" s="5">
        <f t="shared" si="42"/>
        <v>2184.5835000000002</v>
      </c>
      <c r="Q249" s="5">
        <f t="shared" si="36"/>
        <v>487.20077413479089</v>
      </c>
      <c r="R249" s="5">
        <f>IF(O249&gt;(P249+U249),O249-P249-U249, 0)</f>
        <v>0</v>
      </c>
      <c r="S249" s="5">
        <f t="shared" si="37"/>
        <v>1783.2667991921937</v>
      </c>
      <c r="T249" s="5">
        <f t="shared" si="38"/>
        <v>832.14970080780608</v>
      </c>
      <c r="U249" s="5">
        <f>IF(O249&gt;P249,IF(V248*($B$6/100)&gt;=O249-P249,(O249-P249), V248*($B$6/100)), 0)</f>
        <v>0</v>
      </c>
      <c r="V249" s="5">
        <f>V248+(T249*($B$5/100))-(U249/($B$6/100))</f>
        <v>12740.813153073825</v>
      </c>
      <c r="W249" s="5">
        <f t="shared" si="39"/>
        <v>318.52032882684563</v>
      </c>
    </row>
    <row r="250" spans="4:23" x14ac:dyDescent="0.25">
      <c r="D250">
        <f t="shared" si="40"/>
        <v>248</v>
      </c>
      <c r="E250" s="3">
        <v>43841</v>
      </c>
      <c r="F250" s="4">
        <v>0.29166666666666669</v>
      </c>
      <c r="G250">
        <v>50</v>
      </c>
      <c r="H250">
        <v>0</v>
      </c>
      <c r="I250" s="5">
        <f t="shared" si="35"/>
        <v>7</v>
      </c>
      <c r="J250" s="22">
        <v>0</v>
      </c>
      <c r="K250">
        <v>8.4469999999999996E-5</v>
      </c>
      <c r="L250" s="5" cm="1">
        <f t="array" ref="L250">_xlfn.IFS(I250=0, 0, I250&gt;34, 0, AND(I250&gt;0, I250&lt;35), VLOOKUP(I250, $A$63:$C$96, 3))</f>
        <v>4800</v>
      </c>
      <c r="M250" s="5">
        <f t="shared" si="34"/>
        <v>0</v>
      </c>
      <c r="N250" s="5">
        <v>4504.2922503781256</v>
      </c>
      <c r="O250" s="5">
        <f t="shared" si="41"/>
        <v>2379.5199000000002</v>
      </c>
      <c r="P250" s="5">
        <f t="shared" si="42"/>
        <v>2379.5199000000002</v>
      </c>
      <c r="Q250" s="5">
        <f t="shared" si="36"/>
        <v>487.20077413479089</v>
      </c>
      <c r="R250" s="5">
        <f>IF(O250&gt;(P250+U250),O250-P250-U250, 0)</f>
        <v>0</v>
      </c>
      <c r="S250" s="5">
        <f t="shared" si="37"/>
        <v>1933.2793258652089</v>
      </c>
      <c r="T250" s="5">
        <f t="shared" si="38"/>
        <v>487.20077413479089</v>
      </c>
      <c r="U250" s="5">
        <f>IF(O250&gt;P250,IF(V249*($B$6/100)&gt;=O250-P250,(O250-P250), V249*($B$6/100)), 0)</f>
        <v>0</v>
      </c>
      <c r="V250" s="5">
        <f>V249+(T250*($B$5/100))-(U250/($B$6/100))</f>
        <v>13081.853694968178</v>
      </c>
      <c r="W250" s="5">
        <f t="shared" si="39"/>
        <v>327.04634237420447</v>
      </c>
    </row>
    <row r="251" spans="4:23" x14ac:dyDescent="0.25">
      <c r="D251">
        <f t="shared" si="40"/>
        <v>249</v>
      </c>
      <c r="E251" s="3">
        <v>43841</v>
      </c>
      <c r="F251" s="4">
        <v>0.33333333333333331</v>
      </c>
      <c r="G251">
        <v>70</v>
      </c>
      <c r="H251">
        <v>0</v>
      </c>
      <c r="I251" s="5">
        <f t="shared" si="35"/>
        <v>10</v>
      </c>
      <c r="J251" s="22">
        <v>2.4744757823055187E-6</v>
      </c>
      <c r="K251">
        <v>1.0335E-4</v>
      </c>
      <c r="L251" s="5" cm="1">
        <f t="array" ref="L251">_xlfn.IFS(I251=0, 0, I251&gt;34, 0, AND(I251&gt;0, I251&lt;35), VLOOKUP(I251, $A$63:$C$96, 3))</f>
        <v>12480</v>
      </c>
      <c r="M251" s="5">
        <f t="shared" si="34"/>
        <v>11.753759965951215</v>
      </c>
      <c r="N251" s="5">
        <v>5902.8489322966998</v>
      </c>
      <c r="O251" s="5">
        <f t="shared" si="41"/>
        <v>2911.3695000000002</v>
      </c>
      <c r="P251" s="5">
        <f t="shared" si="42"/>
        <v>2911.3695000000002</v>
      </c>
      <c r="Q251" s="5">
        <f t="shared" si="36"/>
        <v>487.20077413479089</v>
      </c>
      <c r="R251" s="5">
        <f>IF(O251&gt;(P251+U251),O251-P251-U251, 0)</f>
        <v>0</v>
      </c>
      <c r="S251" s="5">
        <f t="shared" si="37"/>
        <v>3031.6880328731877</v>
      </c>
      <c r="T251" s="5">
        <f t="shared" si="38"/>
        <v>6548.6962270927634</v>
      </c>
      <c r="U251" s="5">
        <f>IF(O251&gt;P251,IF(V250*($B$6/100)&gt;=O251-P251,(O251-P251), V250*($B$6/100)), 0)</f>
        <v>0</v>
      </c>
      <c r="V251" s="5">
        <f>V250+(T251*($B$5/100))-(U251/($B$6/100))</f>
        <v>17665.941053933111</v>
      </c>
      <c r="W251" s="5">
        <f t="shared" si="39"/>
        <v>441.64852634832778</v>
      </c>
    </row>
    <row r="252" spans="4:23" x14ac:dyDescent="0.25">
      <c r="D252">
        <f t="shared" si="40"/>
        <v>250</v>
      </c>
      <c r="E252" s="3">
        <v>43841</v>
      </c>
      <c r="F252" s="4">
        <v>0.375</v>
      </c>
      <c r="G252">
        <v>70</v>
      </c>
      <c r="H252">
        <v>0</v>
      </c>
      <c r="I252" s="5">
        <f t="shared" si="35"/>
        <v>10</v>
      </c>
      <c r="J252" s="22">
        <v>1.9795806258444149E-5</v>
      </c>
      <c r="K252">
        <v>1.3553999999999999E-4</v>
      </c>
      <c r="L252" s="5" cm="1">
        <f t="array" ref="L252">_xlfn.IFS(I252=0, 0, I252&gt;34, 0, AND(I252&gt;0, I252&lt;35), VLOOKUP(I252, $A$63:$C$96, 3))</f>
        <v>12480</v>
      </c>
      <c r="M252" s="5">
        <f t="shared" si="34"/>
        <v>94.030079727609717</v>
      </c>
      <c r="N252" s="5">
        <v>7112.9473411031549</v>
      </c>
      <c r="O252" s="5">
        <f t="shared" si="41"/>
        <v>3818.1617999999999</v>
      </c>
      <c r="P252" s="5">
        <f t="shared" si="42"/>
        <v>3818.1617999999999</v>
      </c>
      <c r="Q252" s="5">
        <f t="shared" si="36"/>
        <v>487.20077413479089</v>
      </c>
      <c r="R252" s="5">
        <f>IF(O252&gt;(P252+U252),O252-P252-U252, 0)</f>
        <v>0</v>
      </c>
      <c r="S252" s="5">
        <f t="shared" si="37"/>
        <v>3653.1914639545607</v>
      </c>
      <c r="T252" s="5">
        <f t="shared" si="38"/>
        <v>5102.6768157730494</v>
      </c>
      <c r="U252" s="5">
        <f>IF(O252&gt;P252,IF(V251*($B$6/100)&gt;=O252-P252,(O252-P252), V251*($B$6/100)), 0)</f>
        <v>0</v>
      </c>
      <c r="V252" s="5">
        <f>V251+(T252*($B$5/100))-(U252/($B$6/100))</f>
        <v>21237.814824974244</v>
      </c>
      <c r="W252" s="5">
        <f t="shared" si="39"/>
        <v>530.94537062435609</v>
      </c>
    </row>
    <row r="253" spans="4:23" x14ac:dyDescent="0.25">
      <c r="D253">
        <f t="shared" si="40"/>
        <v>251</v>
      </c>
      <c r="E253" s="3">
        <v>43841</v>
      </c>
      <c r="F253" s="4">
        <v>0.41666666666666669</v>
      </c>
      <c r="G253">
        <v>80</v>
      </c>
      <c r="H253">
        <v>0</v>
      </c>
      <c r="I253" s="5">
        <f t="shared" si="35"/>
        <v>11</v>
      </c>
      <c r="J253" s="22">
        <v>6.1861894557637963E-5</v>
      </c>
      <c r="K253">
        <v>1.6047999999999998E-4</v>
      </c>
      <c r="L253" s="5" cm="1">
        <f t="array" ref="L253">_xlfn.IFS(I253=0, 0, I253&gt;34, 0, AND(I253&gt;0, I253&lt;35), VLOOKUP(I253, $A$63:$C$96, 3))</f>
        <v>14640</v>
      </c>
      <c r="M253" s="5">
        <f t="shared" si="34"/>
        <v>293.84399914878037</v>
      </c>
      <c r="N253" s="5">
        <v>7601.9661833475648</v>
      </c>
      <c r="O253" s="5">
        <f t="shared" si="41"/>
        <v>4520.7215999999999</v>
      </c>
      <c r="P253" s="5">
        <f t="shared" si="42"/>
        <v>4520.7215999999999</v>
      </c>
      <c r="Q253" s="5">
        <f t="shared" si="36"/>
        <v>487.20077413479089</v>
      </c>
      <c r="R253" s="5">
        <f>IF(O253&gt;(P253+U253),O253-P253-U253, 0)</f>
        <v>0</v>
      </c>
      <c r="S253" s="5">
        <f t="shared" si="37"/>
        <v>3904.3502838542668</v>
      </c>
      <c r="T253" s="5">
        <f t="shared" si="38"/>
        <v>6508.772115294516</v>
      </c>
      <c r="U253" s="5">
        <f>IF(O253&gt;P253,IF(V252*($B$6/100)&gt;=O253-P253,(O253-P253), V252*($B$6/100)), 0)</f>
        <v>0</v>
      </c>
      <c r="V253" s="5">
        <f>V252+(T253*($B$5/100))-(U253/($B$6/100))</f>
        <v>25793.955305680407</v>
      </c>
      <c r="W253" s="5">
        <f t="shared" si="39"/>
        <v>644.84888264201015</v>
      </c>
    </row>
    <row r="254" spans="4:23" x14ac:dyDescent="0.25">
      <c r="D254">
        <f t="shared" si="40"/>
        <v>252</v>
      </c>
      <c r="E254" s="3">
        <v>43841</v>
      </c>
      <c r="F254" s="4">
        <v>0.45833333333333331</v>
      </c>
      <c r="G254">
        <v>80</v>
      </c>
      <c r="H254">
        <v>0</v>
      </c>
      <c r="I254" s="5">
        <f t="shared" si="35"/>
        <v>11</v>
      </c>
      <c r="J254" s="22">
        <v>8.6606652380693145E-5</v>
      </c>
      <c r="K254">
        <v>1.6582000000000001E-4</v>
      </c>
      <c r="L254" s="5" cm="1">
        <f t="array" ref="L254">_xlfn.IFS(I254=0, 0, I254&gt;34, 0, AND(I254&gt;0, I254&lt;35), VLOOKUP(I254, $A$63:$C$96, 3))</f>
        <v>14640</v>
      </c>
      <c r="M254" s="5">
        <f t="shared" si="34"/>
        <v>411.38159880829244</v>
      </c>
      <c r="N254" s="5">
        <v>7264.3876053412032</v>
      </c>
      <c r="O254" s="5">
        <f t="shared" si="41"/>
        <v>4671.1494000000002</v>
      </c>
      <c r="P254" s="5">
        <f t="shared" si="42"/>
        <v>4671.1494000000002</v>
      </c>
      <c r="Q254" s="5">
        <f t="shared" si="36"/>
        <v>487.20077413479089</v>
      </c>
      <c r="R254" s="5">
        <f>IF(O254&gt;(P254+U254),O254-P254-U254, 0)</f>
        <v>0</v>
      </c>
      <c r="S254" s="5">
        <f t="shared" si="37"/>
        <v>3730.9707942493997</v>
      </c>
      <c r="T254" s="5">
        <f t="shared" si="38"/>
        <v>6649.2614045588934</v>
      </c>
      <c r="U254" s="5">
        <f>IF(O254&gt;P254,IF(V253*($B$6/100)&gt;=O254-P254,(O254-P254), V253*($B$6/100)), 0)</f>
        <v>0</v>
      </c>
      <c r="V254" s="5">
        <f>V253+(T254*($B$5/100))-(U254/($B$6/100))</f>
        <v>30448.438288871632</v>
      </c>
      <c r="W254" s="5">
        <f t="shared" si="39"/>
        <v>761.21095722179075</v>
      </c>
    </row>
    <row r="255" spans="4:23" x14ac:dyDescent="0.25">
      <c r="D255">
        <f t="shared" si="40"/>
        <v>253</v>
      </c>
      <c r="E255" s="3">
        <v>43841</v>
      </c>
      <c r="F255" s="4">
        <v>0.5</v>
      </c>
      <c r="G255">
        <v>80</v>
      </c>
      <c r="H255">
        <v>5</v>
      </c>
      <c r="I255" s="5">
        <f t="shared" si="35"/>
        <v>11</v>
      </c>
      <c r="J255" s="22">
        <v>1.5094302272063663E-4</v>
      </c>
      <c r="K255">
        <v>1.6618999999999998E-4</v>
      </c>
      <c r="L255" s="5" cm="1">
        <f t="array" ref="L255">_xlfn.IFS(I255=0, 0, I255&gt;34, 0, AND(I255&gt;0, I255&lt;35), VLOOKUP(I255, $A$63:$C$96, 3))</f>
        <v>14640</v>
      </c>
      <c r="M255" s="5">
        <f t="shared" si="34"/>
        <v>716.97935792302405</v>
      </c>
      <c r="N255" s="5">
        <v>6802.4659455139927</v>
      </c>
      <c r="O255" s="5">
        <f t="shared" si="41"/>
        <v>4681.5722999999989</v>
      </c>
      <c r="P255" s="5">
        <f t="shared" si="42"/>
        <v>4681.5722999999989</v>
      </c>
      <c r="Q255" s="5">
        <f t="shared" si="36"/>
        <v>487.20077413479089</v>
      </c>
      <c r="R255" s="5">
        <f>IF(O255&gt;(P255+U255),O255-P255-U255, 0)</f>
        <v>0</v>
      </c>
      <c r="S255" s="5">
        <f t="shared" si="37"/>
        <v>3493.7290175606986</v>
      </c>
      <c r="T255" s="5">
        <f t="shared" si="38"/>
        <v>7181.6780403623261</v>
      </c>
      <c r="U255" s="5">
        <f>IF(O255&gt;P255,IF(V254*($B$6/100)&gt;=O255-P255,(O255-P255), V254*($B$6/100)), 0)</f>
        <v>0</v>
      </c>
      <c r="V255" s="5">
        <f>V254+(T255*($B$5/100))-(U255/($B$6/100))</f>
        <v>35475.612917125261</v>
      </c>
      <c r="W255" s="5">
        <f t="shared" si="39"/>
        <v>886.89032292813158</v>
      </c>
    </row>
    <row r="256" spans="4:23" x14ac:dyDescent="0.25">
      <c r="D256">
        <f t="shared" si="40"/>
        <v>254</v>
      </c>
      <c r="E256" s="3">
        <v>43841</v>
      </c>
      <c r="F256" s="4">
        <v>0.54166666666666663</v>
      </c>
      <c r="G256">
        <v>80</v>
      </c>
      <c r="H256">
        <v>2</v>
      </c>
      <c r="I256" s="5">
        <f t="shared" si="35"/>
        <v>11</v>
      </c>
      <c r="J256" s="22">
        <v>1.2124931333297041E-4</v>
      </c>
      <c r="K256">
        <v>1.7202E-4</v>
      </c>
      <c r="L256" s="5" cm="1">
        <f t="array" ref="L256">_xlfn.IFS(I256=0, 0, I256&gt;34, 0, AND(I256&gt;0, I256&lt;35), VLOOKUP(I256, $A$63:$C$96, 3))</f>
        <v>14640</v>
      </c>
      <c r="M256" s="5">
        <f t="shared" si="34"/>
        <v>575.93423833160955</v>
      </c>
      <c r="N256" s="5">
        <v>5995.2838742052718</v>
      </c>
      <c r="O256" s="5">
        <f t="shared" si="41"/>
        <v>4845.8034000000007</v>
      </c>
      <c r="P256" s="5">
        <f t="shared" si="42"/>
        <v>4845.8034000000007</v>
      </c>
      <c r="Q256" s="5">
        <f t="shared" si="36"/>
        <v>487.20077413479089</v>
      </c>
      <c r="R256" s="5">
        <f>IF(O256&gt;(P256+U256),O256-P256-U256, 0)</f>
        <v>0</v>
      </c>
      <c r="S256" s="5">
        <f t="shared" si="37"/>
        <v>3079.1623813475803</v>
      </c>
      <c r="T256" s="5">
        <f t="shared" si="38"/>
        <v>7290.9684569840283</v>
      </c>
      <c r="U256" s="5">
        <f>IF(O256&gt;P256,IF(V255*($B$6/100)&gt;=O256-P256,(O256-P256), V255*($B$6/100)), 0)</f>
        <v>0</v>
      </c>
      <c r="V256" s="5">
        <f>V255+(T256*($B$5/100))-(U256/($B$6/100))</f>
        <v>40579.290837014079</v>
      </c>
      <c r="W256" s="5">
        <f t="shared" si="39"/>
        <v>1014.4822709253519</v>
      </c>
    </row>
    <row r="257" spans="4:23" x14ac:dyDescent="0.25">
      <c r="D257">
        <f t="shared" si="40"/>
        <v>255</v>
      </c>
      <c r="E257" s="3">
        <v>43841</v>
      </c>
      <c r="F257" s="4">
        <v>0.58333333333333337</v>
      </c>
      <c r="G257">
        <v>70</v>
      </c>
      <c r="H257">
        <v>5</v>
      </c>
      <c r="I257" s="5">
        <f t="shared" si="35"/>
        <v>10</v>
      </c>
      <c r="J257" s="22">
        <v>9.1555603945304181E-5</v>
      </c>
      <c r="K257">
        <v>1.6855E-4</v>
      </c>
      <c r="L257" s="5" cm="1">
        <f t="array" ref="L257">_xlfn.IFS(I257=0, 0, I257&gt;34, 0, AND(I257&gt;0, I257&lt;35), VLOOKUP(I257, $A$63:$C$96, 3))</f>
        <v>12480</v>
      </c>
      <c r="M257" s="5">
        <f t="shared" si="34"/>
        <v>434.88911874019487</v>
      </c>
      <c r="N257" s="5">
        <v>5505.904587743722</v>
      </c>
      <c r="O257" s="5">
        <f t="shared" si="41"/>
        <v>4748.0535</v>
      </c>
      <c r="P257" s="5">
        <f t="shared" si="42"/>
        <v>4748.0535</v>
      </c>
      <c r="Q257" s="5">
        <f t="shared" si="36"/>
        <v>487.20077413479089</v>
      </c>
      <c r="R257" s="5">
        <f>IF(O257&gt;(P257+U257),O257-P257-U257, 0)</f>
        <v>0</v>
      </c>
      <c r="S257" s="5">
        <f t="shared" si="37"/>
        <v>2827.8184382248073</v>
      </c>
      <c r="T257" s="5">
        <f t="shared" si="38"/>
        <v>5339.0171805153877</v>
      </c>
      <c r="U257" s="5">
        <f>IF(O257&gt;P257,IF(V256*($B$6/100)&gt;=O257-P257,(O257-P257), V256*($B$6/100)), 0)</f>
        <v>0</v>
      </c>
      <c r="V257" s="5">
        <f>V256+(T257*($B$5/100))-(U257/($B$6/100))</f>
        <v>44316.60286337485</v>
      </c>
      <c r="W257" s="5">
        <f t="shared" si="39"/>
        <v>1107.9150715843712</v>
      </c>
    </row>
    <row r="258" spans="4:23" x14ac:dyDescent="0.25">
      <c r="D258">
        <f t="shared" si="40"/>
        <v>256</v>
      </c>
      <c r="E258" s="3">
        <v>43841</v>
      </c>
      <c r="F258" s="4">
        <v>0.625</v>
      </c>
      <c r="G258">
        <v>80</v>
      </c>
      <c r="H258">
        <v>5</v>
      </c>
      <c r="I258" s="5">
        <f t="shared" si="35"/>
        <v>11</v>
      </c>
      <c r="J258" s="22">
        <v>3.9591612516888298E-5</v>
      </c>
      <c r="K258">
        <v>1.6274E-4</v>
      </c>
      <c r="L258" s="5" cm="1">
        <f t="array" ref="L258">_xlfn.IFS(I258=0, 0, I258&gt;34, 0, AND(I258&gt;0, I258&lt;35), VLOOKUP(I258, $A$63:$C$96, 3))</f>
        <v>14640</v>
      </c>
      <c r="M258" s="5">
        <f t="shared" si="34"/>
        <v>188.06015945521943</v>
      </c>
      <c r="N258" s="5">
        <v>5582.1428793087871</v>
      </c>
      <c r="O258" s="5">
        <f t="shared" si="41"/>
        <v>4584.3858</v>
      </c>
      <c r="P258" s="5">
        <f t="shared" si="42"/>
        <v>4584.3858</v>
      </c>
      <c r="Q258" s="5">
        <f t="shared" si="36"/>
        <v>487.20077413479089</v>
      </c>
      <c r="R258" s="5">
        <f>IF(O258&gt;(P258+U258),O258-P258-U258, 0)</f>
        <v>0</v>
      </c>
      <c r="S258" s="5">
        <f t="shared" si="37"/>
        <v>2866.9742287313038</v>
      </c>
      <c r="T258" s="5">
        <f t="shared" si="38"/>
        <v>7376.7001307239152</v>
      </c>
      <c r="U258" s="5">
        <f>IF(O258&gt;P258,IF(V257*($B$6/100)&gt;=O258-P258,(O258-P258), V257*($B$6/100)), 0)</f>
        <v>0</v>
      </c>
      <c r="V258" s="5">
        <f>V257+(T258*($B$5/100))-(U258/($B$6/100))</f>
        <v>49480.292954881588</v>
      </c>
      <c r="W258" s="5">
        <f t="shared" si="39"/>
        <v>1237.0073238720397</v>
      </c>
    </row>
    <row r="259" spans="4:23" x14ac:dyDescent="0.25">
      <c r="D259">
        <f t="shared" si="40"/>
        <v>257</v>
      </c>
      <c r="E259" s="3">
        <v>43841</v>
      </c>
      <c r="F259" s="4">
        <v>0.66666666666666663</v>
      </c>
      <c r="G259">
        <v>80</v>
      </c>
      <c r="H259">
        <v>0</v>
      </c>
      <c r="I259" s="5">
        <f t="shared" si="35"/>
        <v>11</v>
      </c>
      <c r="J259" s="22">
        <v>4.9489515646110373E-6</v>
      </c>
      <c r="K259">
        <v>1.6937999999999998E-4</v>
      </c>
      <c r="L259" s="5" cm="1">
        <f t="array" ref="L259">_xlfn.IFS(I259=0, 0, I259&gt;34, 0, AND(I259&gt;0, I259&lt;35), VLOOKUP(I259, $A$63:$C$96, 3))</f>
        <v>14640</v>
      </c>
      <c r="M259" s="5">
        <f t="shared" ref="M259:M322" si="43">$B$11*$B$4*J259*1000</f>
        <v>23.507519931902429</v>
      </c>
      <c r="N259" s="5">
        <v>5733.6211852417709</v>
      </c>
      <c r="O259" s="5">
        <f t="shared" si="41"/>
        <v>4771.4345999999996</v>
      </c>
      <c r="P259" s="5">
        <f t="shared" si="42"/>
        <v>4771.4345999999996</v>
      </c>
      <c r="Q259" s="5">
        <f t="shared" si="36"/>
        <v>487.20077413479089</v>
      </c>
      <c r="R259" s="5">
        <f>IF(O259&gt;(P259+U259),O259-P259-U259, 0)</f>
        <v>0</v>
      </c>
      <c r="S259" s="5">
        <f t="shared" si="37"/>
        <v>2944.7730971428405</v>
      </c>
      <c r="T259" s="5">
        <f t="shared" si="38"/>
        <v>6947.2998227890621</v>
      </c>
      <c r="U259" s="5">
        <f>IF(O259&gt;P259,IF(V258*($B$6/100)&gt;=O259-P259,(O259-P259), V258*($B$6/100)), 0)</f>
        <v>0</v>
      </c>
      <c r="V259" s="5">
        <f>V258+(T259*($B$5/100))-(U259/($B$6/100))</f>
        <v>54343.402830833933</v>
      </c>
      <c r="W259" s="5">
        <f t="shared" si="39"/>
        <v>1358.5850707708482</v>
      </c>
    </row>
    <row r="260" spans="4:23" x14ac:dyDescent="0.25">
      <c r="D260">
        <f t="shared" si="40"/>
        <v>258</v>
      </c>
      <c r="E260" s="3">
        <v>43841</v>
      </c>
      <c r="F260" s="4">
        <v>0.70833333333333337</v>
      </c>
      <c r="G260">
        <v>90</v>
      </c>
      <c r="H260">
        <v>0</v>
      </c>
      <c r="I260" s="5">
        <f t="shared" ref="I260:I323" si="44">ROUND((G260/10)*((LN(99/0.03)/(LN(10/0.03)))),0)</f>
        <v>13</v>
      </c>
      <c r="J260" s="22">
        <v>0</v>
      </c>
      <c r="K260">
        <v>1.9374999999999999E-4</v>
      </c>
      <c r="L260" s="5" cm="1">
        <f t="array" ref="L260">_xlfn.IFS(I260=0, 0, I260&gt;34, 0, AND(I260&gt;0, I260&lt;35), VLOOKUP(I260, $A$63:$C$96, 3))</f>
        <v>16600</v>
      </c>
      <c r="M260" s="5">
        <f t="shared" si="43"/>
        <v>0</v>
      </c>
      <c r="N260" s="5">
        <v>6189.7187087473594</v>
      </c>
      <c r="O260" s="5">
        <f t="shared" si="41"/>
        <v>5457.9375</v>
      </c>
      <c r="P260" s="5">
        <f t="shared" si="42"/>
        <v>5457.9375</v>
      </c>
      <c r="Q260" s="5">
        <f t="shared" ref="Q260:Q323" si="45">IF((L260+M260-P260)&lt;($B$8/100)*$B$3,L260+M260-P260,($B$8/100)*$B$3)</f>
        <v>487.20077413479089</v>
      </c>
      <c r="R260" s="5">
        <f>IF(O260&gt;(P260+U260),O260-P260-U260, 0)</f>
        <v>0</v>
      </c>
      <c r="S260" s="5">
        <f t="shared" ref="S260:S323" si="46">IF((IF((L260+M260)&gt;O260,L260+M260-P260-Q260,0))&lt;((N260*3.595182*($B$7/100))/($B$5/100)),L260+M260-P260-Q260, N260*3.595182*($B$7/100)/($B$5/100))</f>
        <v>3179.0236123931072</v>
      </c>
      <c r="T260" s="5">
        <f t="shared" ref="T260:T323" si="47">((L260+M260)-P260-S260)</f>
        <v>7963.0388876068928</v>
      </c>
      <c r="U260" s="5">
        <f>IF(O260&gt;P260,IF(V259*($B$6/100)&gt;=O260-P260,(O260-P260), V259*($B$6/100)), 0)</f>
        <v>0</v>
      </c>
      <c r="V260" s="5">
        <f>V259+(T260*($B$5/100))-(U260/($B$6/100))</f>
        <v>59917.530052158756</v>
      </c>
      <c r="W260" s="5">
        <f t="shared" ref="W260:W323" si="48">V260/40</f>
        <v>1497.9382513039689</v>
      </c>
    </row>
    <row r="261" spans="4:23" x14ac:dyDescent="0.25">
      <c r="D261">
        <f t="shared" ref="D261:D324" si="49">D260+1</f>
        <v>259</v>
      </c>
      <c r="E261" s="3">
        <v>43841</v>
      </c>
      <c r="F261" s="4">
        <v>0.75</v>
      </c>
      <c r="G261">
        <v>100</v>
      </c>
      <c r="H261">
        <v>0</v>
      </c>
      <c r="I261" s="5">
        <f t="shared" si="44"/>
        <v>14</v>
      </c>
      <c r="J261" s="22">
        <v>0</v>
      </c>
      <c r="K261">
        <v>2.5010000000000001E-4</v>
      </c>
      <c r="L261" s="5" cm="1">
        <f t="array" ref="L261">_xlfn.IFS(I261=0, 0, I261&gt;34, 0, AND(I261&gt;0, I261&lt;35), VLOOKUP(I261, $A$63:$C$96, 3))</f>
        <v>16800</v>
      </c>
      <c r="M261" s="5">
        <f t="shared" si="43"/>
        <v>0</v>
      </c>
      <c r="N261" s="5">
        <v>6181.9096933611963</v>
      </c>
      <c r="O261" s="5">
        <f t="shared" ref="O261:O324" si="50">$B$2*K261*1000</f>
        <v>7045.317</v>
      </c>
      <c r="P261" s="5">
        <f t="shared" ref="P261:P324" si="51">IF(O261&gt;=(L261+M261),L261+M261,O261)</f>
        <v>7045.317</v>
      </c>
      <c r="Q261" s="5">
        <f t="shared" si="45"/>
        <v>487.20077413479089</v>
      </c>
      <c r="R261" s="5">
        <f>IF(O261&gt;(P261+U261),O261-P261-U261, 0)</f>
        <v>0</v>
      </c>
      <c r="S261" s="5">
        <f t="shared" si="46"/>
        <v>3175.012922171099</v>
      </c>
      <c r="T261" s="5">
        <f t="shared" si="47"/>
        <v>6579.6700778289014</v>
      </c>
      <c r="U261" s="5">
        <f>IF(O261&gt;P261,IF(V260*($B$6/100)&gt;=O261-P261,(O261-P261), V260*($B$6/100)), 0)</f>
        <v>0</v>
      </c>
      <c r="V261" s="5">
        <f>V260+(T261*($B$5/100))-(U261/($B$6/100))</f>
        <v>64523.299106638988</v>
      </c>
      <c r="W261" s="5">
        <f t="shared" si="48"/>
        <v>1613.0824776659747</v>
      </c>
    </row>
    <row r="262" spans="4:23" x14ac:dyDescent="0.25">
      <c r="D262">
        <f t="shared" si="49"/>
        <v>260</v>
      </c>
      <c r="E262" s="3">
        <v>43841</v>
      </c>
      <c r="F262" s="4">
        <v>0.79166666666666663</v>
      </c>
      <c r="G262">
        <v>90</v>
      </c>
      <c r="H262">
        <v>0</v>
      </c>
      <c r="I262" s="5">
        <f t="shared" si="44"/>
        <v>13</v>
      </c>
      <c r="J262" s="22">
        <v>0</v>
      </c>
      <c r="K262">
        <v>2.5703E-4</v>
      </c>
      <c r="L262" s="5" cm="1">
        <f t="array" ref="L262">_xlfn.IFS(I262=0, 0, I262&gt;34, 0, AND(I262&gt;0, I262&lt;35), VLOOKUP(I262, $A$63:$C$96, 3))</f>
        <v>16600</v>
      </c>
      <c r="M262" s="5">
        <f t="shared" si="43"/>
        <v>0</v>
      </c>
      <c r="N262" s="5">
        <v>5982.8046286392619</v>
      </c>
      <c r="O262" s="5">
        <f t="shared" si="50"/>
        <v>7240.5351000000001</v>
      </c>
      <c r="P262" s="5">
        <f t="shared" si="51"/>
        <v>7240.5351000000001</v>
      </c>
      <c r="Q262" s="5">
        <f t="shared" si="45"/>
        <v>487.20077413479089</v>
      </c>
      <c r="R262" s="5">
        <f>IF(O262&gt;(P262+U262),O262-P262-U262, 0)</f>
        <v>0</v>
      </c>
      <c r="S262" s="5">
        <f t="shared" si="46"/>
        <v>3072.7530729143655</v>
      </c>
      <c r="T262" s="5">
        <f t="shared" si="47"/>
        <v>6286.7118270856336</v>
      </c>
      <c r="U262" s="5">
        <f>IF(O262&gt;P262,IF(V261*($B$6/100)&gt;=O262-P262,(O262-P262), V261*($B$6/100)), 0)</f>
        <v>0</v>
      </c>
      <c r="V262" s="5">
        <f>V261+(T262*($B$5/100))-(U262/($B$6/100))</f>
        <v>68923.997385598937</v>
      </c>
      <c r="W262" s="5">
        <f t="shared" si="48"/>
        <v>1723.0999346399735</v>
      </c>
    </row>
    <row r="263" spans="4:23" x14ac:dyDescent="0.25">
      <c r="D263">
        <f t="shared" si="49"/>
        <v>261</v>
      </c>
      <c r="E263" s="3">
        <v>43841</v>
      </c>
      <c r="F263" s="4">
        <v>0.83333333333333337</v>
      </c>
      <c r="G263">
        <v>80</v>
      </c>
      <c r="H263">
        <v>0</v>
      </c>
      <c r="I263" s="5">
        <f t="shared" si="44"/>
        <v>11</v>
      </c>
      <c r="J263" s="22">
        <v>0</v>
      </c>
      <c r="K263">
        <v>2.329E-4</v>
      </c>
      <c r="L263" s="5" cm="1">
        <f t="array" ref="L263">_xlfn.IFS(I263=0, 0, I263&gt;34, 0, AND(I263&gt;0, I263&lt;35), VLOOKUP(I263, $A$63:$C$96, 3))</f>
        <v>14640</v>
      </c>
      <c r="M263" s="5">
        <f t="shared" si="43"/>
        <v>0</v>
      </c>
      <c r="N263" s="5">
        <v>5779.296192801793</v>
      </c>
      <c r="O263" s="5">
        <f t="shared" si="50"/>
        <v>6560.7930000000006</v>
      </c>
      <c r="P263" s="5">
        <f t="shared" si="51"/>
        <v>6560.7930000000006</v>
      </c>
      <c r="Q263" s="5">
        <f t="shared" si="45"/>
        <v>487.20077413479089</v>
      </c>
      <c r="R263" s="5">
        <f>IF(O263&gt;(P263+U263),O263-P263-U263, 0)</f>
        <v>0</v>
      </c>
      <c r="S263" s="5">
        <f t="shared" si="46"/>
        <v>2968.2316635756479</v>
      </c>
      <c r="T263" s="5">
        <f t="shared" si="47"/>
        <v>5110.9753364243516</v>
      </c>
      <c r="U263" s="5">
        <f>IF(O263&gt;P263,IF(V262*($B$6/100)&gt;=O263-P263,(O263-P263), V262*($B$6/100)), 0)</f>
        <v>0</v>
      </c>
      <c r="V263" s="5">
        <f>V262+(T263*($B$5/100))-(U263/($B$6/100))</f>
        <v>72501.680121095982</v>
      </c>
      <c r="W263" s="5">
        <f t="shared" si="48"/>
        <v>1812.5420030273995</v>
      </c>
    </row>
    <row r="264" spans="4:23" x14ac:dyDescent="0.25">
      <c r="D264">
        <f t="shared" si="49"/>
        <v>262</v>
      </c>
      <c r="E264" s="3">
        <v>43841</v>
      </c>
      <c r="F264" s="4">
        <v>0.875</v>
      </c>
      <c r="G264">
        <v>90</v>
      </c>
      <c r="H264">
        <v>0</v>
      </c>
      <c r="I264" s="5">
        <f t="shared" si="44"/>
        <v>13</v>
      </c>
      <c r="J264" s="22">
        <v>0</v>
      </c>
      <c r="K264">
        <v>2.1117E-4</v>
      </c>
      <c r="L264" s="5" cm="1">
        <f t="array" ref="L264">_xlfn.IFS(I264=0, 0, I264&gt;34, 0, AND(I264&gt;0, I264&lt;35), VLOOKUP(I264, $A$63:$C$96, 3))</f>
        <v>16600</v>
      </c>
      <c r="M264" s="5">
        <f t="shared" si="43"/>
        <v>0</v>
      </c>
      <c r="N264" s="5">
        <v>5374.0311512871604</v>
      </c>
      <c r="O264" s="5">
        <f t="shared" si="50"/>
        <v>5948.6588999999994</v>
      </c>
      <c r="P264" s="5">
        <f t="shared" si="51"/>
        <v>5948.6588999999994</v>
      </c>
      <c r="Q264" s="5">
        <f t="shared" si="45"/>
        <v>487.20077413479089</v>
      </c>
      <c r="R264" s="5">
        <f>IF(O264&gt;(P264+U264),O264-P264-U264, 0)</f>
        <v>0</v>
      </c>
      <c r="S264" s="5">
        <f t="shared" si="46"/>
        <v>2760.0885803638394</v>
      </c>
      <c r="T264" s="5">
        <f t="shared" si="47"/>
        <v>7891.2525196361621</v>
      </c>
      <c r="U264" s="5">
        <f>IF(O264&gt;P264,IF(V263*($B$6/100)&gt;=O264-P264,(O264-P264), V263*($B$6/100)), 0)</f>
        <v>0</v>
      </c>
      <c r="V264" s="5">
        <f>V263+(T264*($B$5/100))-(U264/($B$6/100))</f>
        <v>78025.556884841295</v>
      </c>
      <c r="W264" s="5">
        <f t="shared" si="48"/>
        <v>1950.6389221210325</v>
      </c>
    </row>
    <row r="265" spans="4:23" x14ac:dyDescent="0.25">
      <c r="D265">
        <f t="shared" si="49"/>
        <v>263</v>
      </c>
      <c r="E265" s="3">
        <v>43841</v>
      </c>
      <c r="F265" s="4">
        <v>0.91666666666666663</v>
      </c>
      <c r="G265">
        <v>80</v>
      </c>
      <c r="H265">
        <v>0</v>
      </c>
      <c r="I265" s="5">
        <f t="shared" si="44"/>
        <v>11</v>
      </c>
      <c r="J265" s="22">
        <v>0</v>
      </c>
      <c r="K265">
        <v>1.9021000000000001E-4</v>
      </c>
      <c r="L265" s="5" cm="1">
        <f t="array" ref="L265">_xlfn.IFS(I265=0, 0, I265&gt;34, 0, AND(I265&gt;0, I265&lt;35), VLOOKUP(I265, $A$63:$C$96, 3))</f>
        <v>14640</v>
      </c>
      <c r="M265" s="5">
        <f t="shared" si="43"/>
        <v>0</v>
      </c>
      <c r="N265" s="5">
        <v>4770.8992730183891</v>
      </c>
      <c r="O265" s="5">
        <f t="shared" si="50"/>
        <v>5358.2157000000007</v>
      </c>
      <c r="P265" s="5">
        <f t="shared" si="51"/>
        <v>5358.2157000000007</v>
      </c>
      <c r="Q265" s="5">
        <f t="shared" si="45"/>
        <v>487.20077413479089</v>
      </c>
      <c r="R265" s="5">
        <f>IF(O265&gt;(P265+U265),O265-P265-U265, 0)</f>
        <v>0</v>
      </c>
      <c r="S265" s="5">
        <f t="shared" si="46"/>
        <v>2450.321598595543</v>
      </c>
      <c r="T265" s="5">
        <f t="shared" si="47"/>
        <v>6831.4627014044563</v>
      </c>
      <c r="U265" s="5">
        <f>IF(O265&gt;P265,IF(V264*($B$6/100)&gt;=O265-P265,(O265-P265), V264*($B$6/100)), 0)</f>
        <v>0</v>
      </c>
      <c r="V265" s="5">
        <f>V264+(T265*($B$5/100))-(U265/($B$6/100))</f>
        <v>82807.580775824419</v>
      </c>
      <c r="W265" s="5">
        <f t="shared" si="48"/>
        <v>2070.1895193956107</v>
      </c>
    </row>
    <row r="266" spans="4:23" x14ac:dyDescent="0.25">
      <c r="D266">
        <f t="shared" si="49"/>
        <v>264</v>
      </c>
      <c r="E266" s="3">
        <v>43841</v>
      </c>
      <c r="F266" s="4">
        <v>0.95833333333333337</v>
      </c>
      <c r="G266">
        <v>80</v>
      </c>
      <c r="H266">
        <v>0</v>
      </c>
      <c r="I266" s="5">
        <f t="shared" si="44"/>
        <v>11</v>
      </c>
      <c r="J266" s="22">
        <v>0</v>
      </c>
      <c r="K266">
        <v>1.7239000000000002E-4</v>
      </c>
      <c r="L266" s="5" cm="1">
        <f t="array" ref="L266">_xlfn.IFS(I266=0, 0, I266&gt;34, 0, AND(I266&gt;0, I266&lt;35), VLOOKUP(I266, $A$63:$C$96, 3))</f>
        <v>14640</v>
      </c>
      <c r="M266" s="5">
        <f t="shared" si="43"/>
        <v>0</v>
      </c>
      <c r="N266" s="5">
        <v>4121.3270072690248</v>
      </c>
      <c r="O266" s="5">
        <f t="shared" si="50"/>
        <v>4856.2263000000003</v>
      </c>
      <c r="P266" s="5">
        <f t="shared" si="51"/>
        <v>4856.2263000000003</v>
      </c>
      <c r="Q266" s="5">
        <f t="shared" si="45"/>
        <v>487.20077413479089</v>
      </c>
      <c r="R266" s="5">
        <f>IF(O266&gt;(P266+U266),O266-P266-U266, 0)</f>
        <v>0</v>
      </c>
      <c r="S266" s="5">
        <f t="shared" si="46"/>
        <v>2116.7029532353522</v>
      </c>
      <c r="T266" s="5">
        <f t="shared" si="47"/>
        <v>7667.070746764648</v>
      </c>
      <c r="U266" s="5">
        <f>IF(O266&gt;P266,IF(V265*($B$6/100)&gt;=O266-P266,(O266-P266), V265*($B$6/100)), 0)</f>
        <v>0</v>
      </c>
      <c r="V266" s="5">
        <f>V265+(T266*($B$5/100))-(U266/($B$6/100))</f>
        <v>88174.530298559679</v>
      </c>
      <c r="W266" s="5">
        <f t="shared" si="48"/>
        <v>2204.3632574639919</v>
      </c>
    </row>
    <row r="267" spans="4:23" x14ac:dyDescent="0.25">
      <c r="D267">
        <f t="shared" si="49"/>
        <v>265</v>
      </c>
      <c r="E267" s="3">
        <v>43842</v>
      </c>
      <c r="F267" s="4">
        <v>0</v>
      </c>
      <c r="G267">
        <v>90</v>
      </c>
      <c r="H267">
        <v>0</v>
      </c>
      <c r="I267" s="5">
        <f t="shared" si="44"/>
        <v>13</v>
      </c>
      <c r="J267" s="22">
        <v>0</v>
      </c>
      <c r="K267">
        <v>1.5003999999999999E-4</v>
      </c>
      <c r="L267" s="5" cm="1">
        <f t="array" ref="L267">_xlfn.IFS(I267=0, 0, I267&gt;34, 0, AND(I267&gt;0, I267&lt;35), VLOOKUP(I267, $A$63:$C$96, 3))</f>
        <v>16600</v>
      </c>
      <c r="M267" s="5">
        <f t="shared" si="43"/>
        <v>0</v>
      </c>
      <c r="N267" s="5">
        <v>3197.7206507587812</v>
      </c>
      <c r="O267" s="5">
        <f t="shared" si="50"/>
        <v>4226.6268</v>
      </c>
      <c r="P267" s="5">
        <f t="shared" si="51"/>
        <v>4226.6268</v>
      </c>
      <c r="Q267" s="5">
        <f t="shared" si="45"/>
        <v>487.20077413479089</v>
      </c>
      <c r="R267" s="5">
        <f>IF(O267&gt;(P267+U267),O267-P267-U267, 0)</f>
        <v>0</v>
      </c>
      <c r="S267" s="5">
        <f t="shared" si="46"/>
        <v>1642.3411035194654</v>
      </c>
      <c r="T267" s="5">
        <f t="shared" si="47"/>
        <v>10731.032096480534</v>
      </c>
      <c r="U267" s="5">
        <f>IF(O267&gt;P267,IF(V266*($B$6/100)&gt;=O267-P267,(O267-P267), V266*($B$6/100)), 0)</f>
        <v>0</v>
      </c>
      <c r="V267" s="5">
        <f>V266+(T267*($B$5/100))-(U267/($B$6/100))</f>
        <v>95686.252766096048</v>
      </c>
      <c r="W267" s="5">
        <f t="shared" si="48"/>
        <v>2392.156319152401</v>
      </c>
    </row>
    <row r="268" spans="4:23" x14ac:dyDescent="0.25">
      <c r="D268">
        <f t="shared" si="49"/>
        <v>266</v>
      </c>
      <c r="E268" s="3">
        <v>43842</v>
      </c>
      <c r="F268" s="4">
        <v>4.1666666666666664E-2</v>
      </c>
      <c r="G268">
        <v>80</v>
      </c>
      <c r="H268">
        <v>0</v>
      </c>
      <c r="I268" s="5">
        <f t="shared" si="44"/>
        <v>11</v>
      </c>
      <c r="J268" s="22">
        <v>0</v>
      </c>
      <c r="K268">
        <v>1.2209999999999999E-4</v>
      </c>
      <c r="L268" s="5" cm="1">
        <f t="array" ref="L268">_xlfn.IFS(I268=0, 0, I268&gt;34, 0, AND(I268&gt;0, I268&lt;35), VLOOKUP(I268, $A$63:$C$96, 3))</f>
        <v>14640</v>
      </c>
      <c r="M268" s="5">
        <f t="shared" si="43"/>
        <v>0</v>
      </c>
      <c r="N268" s="5">
        <v>2696.7302291988058</v>
      </c>
      <c r="O268" s="5">
        <f t="shared" si="50"/>
        <v>3439.5569999999998</v>
      </c>
      <c r="P268" s="5">
        <f t="shared" si="51"/>
        <v>3439.5569999999998</v>
      </c>
      <c r="Q268" s="5">
        <f t="shared" si="45"/>
        <v>487.20077413479089</v>
      </c>
      <c r="R268" s="5">
        <f>IF(O268&gt;(P268+U268),O268-P268-U268, 0)</f>
        <v>0</v>
      </c>
      <c r="S268" s="5">
        <f t="shared" si="46"/>
        <v>1385.0337112673458</v>
      </c>
      <c r="T268" s="5">
        <f t="shared" si="47"/>
        <v>9815.4092887326533</v>
      </c>
      <c r="U268" s="5">
        <f>IF(O268&gt;P268,IF(V267*($B$6/100)&gt;=O268-P268,(O268-P268), V267*($B$6/100)), 0)</f>
        <v>0</v>
      </c>
      <c r="V268" s="5">
        <f>V267+(T268*($B$5/100))-(U268/($B$6/100))</f>
        <v>102557.0392682089</v>
      </c>
      <c r="W268" s="5">
        <f t="shared" si="48"/>
        <v>2563.9259817052225</v>
      </c>
    </row>
    <row r="269" spans="4:23" x14ac:dyDescent="0.25">
      <c r="D269">
        <f t="shared" si="49"/>
        <v>267</v>
      </c>
      <c r="E269" s="3">
        <v>43842</v>
      </c>
      <c r="F269" s="4">
        <v>8.3333333333333329E-2</v>
      </c>
      <c r="G269">
        <v>80</v>
      </c>
      <c r="H269">
        <v>0</v>
      </c>
      <c r="I269" s="5">
        <f t="shared" si="44"/>
        <v>11</v>
      </c>
      <c r="J269" s="22">
        <v>0</v>
      </c>
      <c r="K269">
        <v>9.8469999999999997E-5</v>
      </c>
      <c r="L269" s="5" cm="1">
        <f t="array" ref="L269">_xlfn.IFS(I269=0, 0, I269&gt;34, 0, AND(I269&gt;0, I269&lt;35), VLOOKUP(I269, $A$63:$C$96, 3))</f>
        <v>14640</v>
      </c>
      <c r="M269" s="5">
        <f t="shared" si="43"/>
        <v>0</v>
      </c>
      <c r="N269" s="5">
        <v>2553.0028596426819</v>
      </c>
      <c r="O269" s="5">
        <f t="shared" si="50"/>
        <v>2773.8998999999999</v>
      </c>
      <c r="P269" s="5">
        <f t="shared" si="51"/>
        <v>2773.8998999999999</v>
      </c>
      <c r="Q269" s="5">
        <f t="shared" si="45"/>
        <v>487.20077413479089</v>
      </c>
      <c r="R269" s="5">
        <f>IF(O269&gt;(P269+U269),O269-P269-U269, 0)</f>
        <v>0</v>
      </c>
      <c r="S269" s="5">
        <f t="shared" si="46"/>
        <v>1311.2157038479854</v>
      </c>
      <c r="T269" s="5">
        <f t="shared" si="47"/>
        <v>10554.884396152014</v>
      </c>
      <c r="U269" s="5">
        <f>IF(O269&gt;P269,IF(V268*($B$6/100)&gt;=O269-P269,(O269-P269), V268*($B$6/100)), 0)</f>
        <v>0</v>
      </c>
      <c r="V269" s="5">
        <f>V268+(T269*($B$5/100))-(U269/($B$6/100))</f>
        <v>109945.4583455153</v>
      </c>
      <c r="W269" s="5">
        <f t="shared" si="48"/>
        <v>2748.6364586378827</v>
      </c>
    </row>
    <row r="270" spans="4:23" x14ac:dyDescent="0.25">
      <c r="D270">
        <f t="shared" si="49"/>
        <v>268</v>
      </c>
      <c r="E270" s="3">
        <v>43842</v>
      </c>
      <c r="F270" s="4">
        <v>0.125</v>
      </c>
      <c r="G270">
        <v>70</v>
      </c>
      <c r="H270">
        <v>0</v>
      </c>
      <c r="I270" s="5">
        <f t="shared" si="44"/>
        <v>10</v>
      </c>
      <c r="J270" s="22">
        <v>0</v>
      </c>
      <c r="K270">
        <v>8.4229999999999998E-5</v>
      </c>
      <c r="L270" s="5" cm="1">
        <f t="array" ref="L270">_xlfn.IFS(I270=0, 0, I270&gt;34, 0, AND(I270&gt;0, I270&lt;35), VLOOKUP(I270, $A$63:$C$96, 3))</f>
        <v>12480</v>
      </c>
      <c r="M270" s="5">
        <f t="shared" si="43"/>
        <v>0</v>
      </c>
      <c r="N270" s="5">
        <v>2525.8502573160549</v>
      </c>
      <c r="O270" s="5">
        <f t="shared" si="50"/>
        <v>2372.7591000000002</v>
      </c>
      <c r="P270" s="5">
        <f t="shared" si="51"/>
        <v>2372.7591000000002</v>
      </c>
      <c r="Q270" s="5">
        <f t="shared" si="45"/>
        <v>487.20077413479089</v>
      </c>
      <c r="R270" s="5">
        <f>IF(O270&gt;(P270+U270),O270-P270-U270, 0)</f>
        <v>0</v>
      </c>
      <c r="S270" s="5">
        <f t="shared" si="46"/>
        <v>1297.2701971140073</v>
      </c>
      <c r="T270" s="5">
        <f t="shared" si="47"/>
        <v>8809.9707028859939</v>
      </c>
      <c r="U270" s="5">
        <f>IF(O270&gt;P270,IF(V269*($B$6/100)&gt;=O270-P270,(O270-P270), V269*($B$6/100)), 0)</f>
        <v>0</v>
      </c>
      <c r="V270" s="5">
        <f>V269+(T270*($B$5/100))-(U270/($B$6/100))</f>
        <v>116112.4378375355</v>
      </c>
      <c r="W270" s="5">
        <f t="shared" si="48"/>
        <v>2902.8109459383877</v>
      </c>
    </row>
    <row r="271" spans="4:23" x14ac:dyDescent="0.25">
      <c r="D271">
        <f t="shared" si="49"/>
        <v>269</v>
      </c>
      <c r="E271" s="3">
        <v>43842</v>
      </c>
      <c r="F271" s="4">
        <v>0.16666666666666666</v>
      </c>
      <c r="G271">
        <v>90</v>
      </c>
      <c r="H271">
        <v>0</v>
      </c>
      <c r="I271" s="5">
        <f t="shared" si="44"/>
        <v>13</v>
      </c>
      <c r="J271" s="22">
        <v>0</v>
      </c>
      <c r="K271">
        <v>7.7520000000000003E-5</v>
      </c>
      <c r="L271" s="5" cm="1">
        <f t="array" ref="L271">_xlfn.IFS(I271=0, 0, I271&gt;34, 0, AND(I271&gt;0, I271&lt;35), VLOOKUP(I271, $A$63:$C$96, 3))</f>
        <v>16600</v>
      </c>
      <c r="M271" s="5">
        <f t="shared" si="43"/>
        <v>0</v>
      </c>
      <c r="N271" s="5">
        <v>2554.0699027911869</v>
      </c>
      <c r="O271" s="5">
        <f t="shared" si="50"/>
        <v>2183.7384000000002</v>
      </c>
      <c r="P271" s="5">
        <f t="shared" si="51"/>
        <v>2183.7384000000002</v>
      </c>
      <c r="Q271" s="5">
        <f t="shared" si="45"/>
        <v>487.20077413479089</v>
      </c>
      <c r="R271" s="5">
        <f>IF(O271&gt;(P271+U271),O271-P271-U271, 0)</f>
        <v>0</v>
      </c>
      <c r="S271" s="5">
        <f t="shared" si="46"/>
        <v>1311.7637344652323</v>
      </c>
      <c r="T271" s="5">
        <f t="shared" si="47"/>
        <v>13104.497865534768</v>
      </c>
      <c r="U271" s="5">
        <f>IF(O271&gt;P271,IF(V270*($B$6/100)&gt;=O271-P271,(O271-P271), V270*($B$6/100)), 0)</f>
        <v>0</v>
      </c>
      <c r="V271" s="5">
        <f>V270+(T271*($B$5/100))-(U271/($B$6/100))</f>
        <v>125285.58634340984</v>
      </c>
      <c r="W271" s="5">
        <f t="shared" si="48"/>
        <v>3132.1396585852463</v>
      </c>
    </row>
    <row r="272" spans="4:23" x14ac:dyDescent="0.25">
      <c r="D272">
        <f t="shared" si="49"/>
        <v>270</v>
      </c>
      <c r="E272" s="3">
        <v>43842</v>
      </c>
      <c r="F272" s="4">
        <v>0.20833333333333334</v>
      </c>
      <c r="G272">
        <v>80</v>
      </c>
      <c r="H272">
        <v>0</v>
      </c>
      <c r="I272" s="5">
        <f t="shared" si="44"/>
        <v>11</v>
      </c>
      <c r="J272" s="22">
        <v>0</v>
      </c>
      <c r="K272">
        <v>7.5610000000000003E-5</v>
      </c>
      <c r="L272" s="5" cm="1">
        <f t="array" ref="L272">_xlfn.IFS(I272=0, 0, I272&gt;34, 0, AND(I272&gt;0, I272&lt;35), VLOOKUP(I272, $A$63:$C$96, 3))</f>
        <v>14640</v>
      </c>
      <c r="M272" s="5">
        <f t="shared" si="43"/>
        <v>0</v>
      </c>
      <c r="N272" s="5">
        <v>2719.6653053774971</v>
      </c>
      <c r="O272" s="5">
        <f t="shared" si="50"/>
        <v>2129.9337</v>
      </c>
      <c r="P272" s="5">
        <f t="shared" si="51"/>
        <v>2129.9337</v>
      </c>
      <c r="Q272" s="5">
        <f t="shared" si="45"/>
        <v>487.20077413479089</v>
      </c>
      <c r="R272" s="5">
        <f>IF(O272&gt;(P272+U272),O272-P272-U272, 0)</f>
        <v>0</v>
      </c>
      <c r="S272" s="5">
        <f t="shared" si="46"/>
        <v>1396.8131074168116</v>
      </c>
      <c r="T272" s="5">
        <f t="shared" si="47"/>
        <v>11113.253192583188</v>
      </c>
      <c r="U272" s="5">
        <f>IF(O272&gt;P272,IF(V271*($B$6/100)&gt;=O272-P272,(O272-P272), V271*($B$6/100)), 0)</f>
        <v>0</v>
      </c>
      <c r="V272" s="5">
        <f>V271+(T272*($B$5/100))-(U272/($B$6/100))</f>
        <v>133064.86357821806</v>
      </c>
      <c r="W272" s="5">
        <f t="shared" si="48"/>
        <v>3326.6215894554516</v>
      </c>
    </row>
    <row r="273" spans="4:23" x14ac:dyDescent="0.25">
      <c r="D273">
        <f t="shared" si="49"/>
        <v>271</v>
      </c>
      <c r="E273" s="3">
        <v>43842</v>
      </c>
      <c r="F273" s="4">
        <v>0.25</v>
      </c>
      <c r="G273">
        <v>80</v>
      </c>
      <c r="H273">
        <v>0</v>
      </c>
      <c r="I273" s="5">
        <f t="shared" si="44"/>
        <v>11</v>
      </c>
      <c r="J273" s="22">
        <v>0</v>
      </c>
      <c r="K273">
        <v>7.628999999999999E-5</v>
      </c>
      <c r="L273" s="5" cm="1">
        <f t="array" ref="L273">_xlfn.IFS(I273=0, 0, I273&gt;34, 0, AND(I273&gt;0, I273&lt;35), VLOOKUP(I273, $A$63:$C$96, 3))</f>
        <v>14640</v>
      </c>
      <c r="M273" s="5">
        <f t="shared" si="43"/>
        <v>0</v>
      </c>
      <c r="N273" s="5">
        <v>3096.4239903610114</v>
      </c>
      <c r="O273" s="5">
        <f t="shared" si="50"/>
        <v>2149.0892999999996</v>
      </c>
      <c r="P273" s="5">
        <f t="shared" si="51"/>
        <v>2149.0892999999996</v>
      </c>
      <c r="Q273" s="5">
        <f t="shared" si="45"/>
        <v>487.20077413479089</v>
      </c>
      <c r="R273" s="5">
        <f>IF(O273&gt;(P273+U273),O273-P273-U273, 0)</f>
        <v>0</v>
      </c>
      <c r="S273" s="5">
        <f t="shared" si="46"/>
        <v>1590.3153992162975</v>
      </c>
      <c r="T273" s="5">
        <f t="shared" si="47"/>
        <v>10900.595300783703</v>
      </c>
      <c r="U273" s="5">
        <f>IF(O273&gt;P273,IF(V272*($B$6/100)&gt;=O273-P273,(O273-P273), V272*($B$6/100)), 0)</f>
        <v>0</v>
      </c>
      <c r="V273" s="5">
        <f>V272+(T273*($B$5/100))-(U273/($B$6/100))</f>
        <v>140695.28028876666</v>
      </c>
      <c r="W273" s="5">
        <f t="shared" si="48"/>
        <v>3517.3820072191666</v>
      </c>
    </row>
    <row r="274" spans="4:23" x14ac:dyDescent="0.25">
      <c r="D274">
        <f t="shared" si="49"/>
        <v>272</v>
      </c>
      <c r="E274" s="3">
        <v>43842</v>
      </c>
      <c r="F274" s="4">
        <v>0.29166666666666669</v>
      </c>
      <c r="G274">
        <v>80</v>
      </c>
      <c r="H274">
        <v>0</v>
      </c>
      <c r="I274" s="5">
        <f t="shared" si="44"/>
        <v>11</v>
      </c>
      <c r="J274" s="22">
        <v>0</v>
      </c>
      <c r="K274">
        <v>8.1070000000000008E-5</v>
      </c>
      <c r="L274" s="5" cm="1">
        <f t="array" ref="L274">_xlfn.IFS(I274=0, 0, I274&gt;34, 0, AND(I274&gt;0, I274&lt;35), VLOOKUP(I274, $A$63:$C$96, 3))</f>
        <v>14640</v>
      </c>
      <c r="M274" s="5">
        <f t="shared" si="43"/>
        <v>0</v>
      </c>
      <c r="N274" s="5">
        <v>3826.6373431674547</v>
      </c>
      <c r="O274" s="5">
        <f t="shared" si="50"/>
        <v>2283.7419000000004</v>
      </c>
      <c r="P274" s="5">
        <f t="shared" si="51"/>
        <v>2283.7419000000004</v>
      </c>
      <c r="Q274" s="5">
        <f t="shared" si="45"/>
        <v>487.20077413479089</v>
      </c>
      <c r="R274" s="5">
        <f>IF(O274&gt;(P274+U274),O274-P274-U274, 0)</f>
        <v>0</v>
      </c>
      <c r="S274" s="5">
        <f t="shared" si="46"/>
        <v>1965.3510995262084</v>
      </c>
      <c r="T274" s="5">
        <f t="shared" si="47"/>
        <v>10390.907000473791</v>
      </c>
      <c r="U274" s="5">
        <f>IF(O274&gt;P274,IF(V273*($B$6/100)&gt;=O274-P274,(O274-P274), V273*($B$6/100)), 0)</f>
        <v>0</v>
      </c>
      <c r="V274" s="5">
        <f>V273+(T274*($B$5/100))-(U274/($B$6/100))</f>
        <v>147968.9151890983</v>
      </c>
      <c r="W274" s="5">
        <f t="shared" si="48"/>
        <v>3699.2228797274574</v>
      </c>
    </row>
    <row r="275" spans="4:23" x14ac:dyDescent="0.25">
      <c r="D275">
        <f t="shared" si="49"/>
        <v>273</v>
      </c>
      <c r="E275" s="3">
        <v>43842</v>
      </c>
      <c r="F275" s="4">
        <v>0.33333333333333331</v>
      </c>
      <c r="G275">
        <v>80</v>
      </c>
      <c r="H275">
        <v>0</v>
      </c>
      <c r="I275" s="5">
        <f t="shared" si="44"/>
        <v>11</v>
      </c>
      <c r="J275" s="22">
        <v>0</v>
      </c>
      <c r="K275">
        <v>9.6349999999999997E-5</v>
      </c>
      <c r="L275" s="5" cm="1">
        <f t="array" ref="L275">_xlfn.IFS(I275=0, 0, I275&gt;34, 0, AND(I275&gt;0, I275&lt;35), VLOOKUP(I275, $A$63:$C$96, 3))</f>
        <v>14640</v>
      </c>
      <c r="M275" s="5">
        <f t="shared" si="43"/>
        <v>0</v>
      </c>
      <c r="N275" s="5">
        <v>5016.7191207414753</v>
      </c>
      <c r="O275" s="5">
        <f t="shared" si="50"/>
        <v>2714.1794999999997</v>
      </c>
      <c r="P275" s="5">
        <f t="shared" si="51"/>
        <v>2714.1794999999997</v>
      </c>
      <c r="Q275" s="5">
        <f t="shared" si="45"/>
        <v>487.20077413479089</v>
      </c>
      <c r="R275" s="5">
        <f>IF(O275&gt;(P275+U275),O275-P275-U275, 0)</f>
        <v>0</v>
      </c>
      <c r="S275" s="5">
        <f t="shared" si="46"/>
        <v>2576.5740402779397</v>
      </c>
      <c r="T275" s="5">
        <f t="shared" si="47"/>
        <v>9349.2464597220605</v>
      </c>
      <c r="U275" s="5">
        <f>IF(O275&gt;P275,IF(V274*($B$6/100)&gt;=O275-P275,(O275-P275), V274*($B$6/100)), 0)</f>
        <v>0</v>
      </c>
      <c r="V275" s="5">
        <f>V274+(T275*($B$5/100))-(U275/($B$6/100))</f>
        <v>154513.38771090374</v>
      </c>
      <c r="W275" s="5">
        <f t="shared" si="48"/>
        <v>3862.8346927725934</v>
      </c>
    </row>
    <row r="276" spans="4:23" x14ac:dyDescent="0.25">
      <c r="D276">
        <f t="shared" si="49"/>
        <v>274</v>
      </c>
      <c r="E276" s="3">
        <v>43842</v>
      </c>
      <c r="F276" s="4">
        <v>0.375</v>
      </c>
      <c r="G276">
        <v>80</v>
      </c>
      <c r="H276">
        <v>0</v>
      </c>
      <c r="I276" s="5">
        <f t="shared" si="44"/>
        <v>11</v>
      </c>
      <c r="J276" s="22">
        <v>7.4234273469165555E-6</v>
      </c>
      <c r="K276">
        <v>1.2533999999999999E-4</v>
      </c>
      <c r="L276" s="5" cm="1">
        <f t="array" ref="L276">_xlfn.IFS(I276=0, 0, I276&gt;34, 0, AND(I276&gt;0, I276&lt;35), VLOOKUP(I276, $A$63:$C$96, 3))</f>
        <v>14640</v>
      </c>
      <c r="M276" s="5">
        <f t="shared" si="43"/>
        <v>35.26127989785364</v>
      </c>
      <c r="N276" s="5">
        <v>6153.7948731411088</v>
      </c>
      <c r="O276" s="5">
        <f t="shared" si="50"/>
        <v>3530.8277999999996</v>
      </c>
      <c r="P276" s="5">
        <f t="shared" si="51"/>
        <v>3530.8277999999996</v>
      </c>
      <c r="Q276" s="5">
        <f t="shared" si="45"/>
        <v>487.20077413479089</v>
      </c>
      <c r="R276" s="5">
        <f>IF(O276&gt;(P276+U276),O276-P276-U276, 0)</f>
        <v>0</v>
      </c>
      <c r="S276" s="5">
        <f t="shared" si="46"/>
        <v>3160.5732228013139</v>
      </c>
      <c r="T276" s="5">
        <f t="shared" si="47"/>
        <v>7983.8602570965404</v>
      </c>
      <c r="U276" s="5">
        <f>IF(O276&gt;P276,IF(V275*($B$6/100)&gt;=O276-P276,(O276-P276), V275*($B$6/100)), 0)</f>
        <v>0</v>
      </c>
      <c r="V276" s="5">
        <f>V275+(T276*($B$5/100))-(U276/($B$6/100))</f>
        <v>160102.08989087131</v>
      </c>
      <c r="W276" s="5">
        <f t="shared" si="48"/>
        <v>4002.552247271783</v>
      </c>
    </row>
    <row r="277" spans="4:23" x14ac:dyDescent="0.25">
      <c r="D277">
        <f t="shared" si="49"/>
        <v>275</v>
      </c>
      <c r="E277" s="3">
        <v>43842</v>
      </c>
      <c r="F277" s="4">
        <v>0.41666666666666669</v>
      </c>
      <c r="G277">
        <v>90</v>
      </c>
      <c r="H277">
        <v>0</v>
      </c>
      <c r="I277" s="5">
        <f t="shared" si="44"/>
        <v>13</v>
      </c>
      <c r="J277" s="22">
        <v>2.9693709387666222E-5</v>
      </c>
      <c r="K277">
        <v>1.5436000000000001E-4</v>
      </c>
      <c r="L277" s="5" cm="1">
        <f t="array" ref="L277">_xlfn.IFS(I277=0, 0, I277&gt;34, 0, AND(I277&gt;0, I277&lt;35), VLOOKUP(I277, $A$63:$C$96, 3))</f>
        <v>16600</v>
      </c>
      <c r="M277" s="5">
        <f t="shared" si="43"/>
        <v>141.04511959141456</v>
      </c>
      <c r="N277" s="5">
        <v>6950.7376914849265</v>
      </c>
      <c r="O277" s="5">
        <f t="shared" si="50"/>
        <v>4348.3212000000003</v>
      </c>
      <c r="P277" s="5">
        <f t="shared" si="51"/>
        <v>4348.3212000000003</v>
      </c>
      <c r="Q277" s="5">
        <f t="shared" si="45"/>
        <v>487.20077413479089</v>
      </c>
      <c r="R277" s="5">
        <f>IF(O277&gt;(P277+U277),O277-P277-U277, 0)</f>
        <v>0</v>
      </c>
      <c r="S277" s="5">
        <f t="shared" si="46"/>
        <v>3569.8810050211659</v>
      </c>
      <c r="T277" s="5">
        <f t="shared" si="47"/>
        <v>8822.8429145702466</v>
      </c>
      <c r="U277" s="5">
        <f>IF(O277&gt;P277,IF(V276*($B$6/100)&gt;=O277-P277,(O277-P277), V276*($B$6/100)), 0)</f>
        <v>0</v>
      </c>
      <c r="V277" s="5">
        <f>V276+(T277*($B$5/100))-(U277/($B$6/100))</f>
        <v>166278.07993107048</v>
      </c>
      <c r="W277" s="5">
        <f t="shared" si="48"/>
        <v>4156.9519982767615</v>
      </c>
    </row>
    <row r="278" spans="4:23" x14ac:dyDescent="0.25">
      <c r="D278">
        <f t="shared" si="49"/>
        <v>276</v>
      </c>
      <c r="E278" s="3">
        <v>43842</v>
      </c>
      <c r="F278" s="4">
        <v>0.45833333333333331</v>
      </c>
      <c r="G278">
        <v>90</v>
      </c>
      <c r="H278">
        <v>0</v>
      </c>
      <c r="I278" s="5">
        <f t="shared" si="44"/>
        <v>13</v>
      </c>
      <c r="J278" s="22">
        <v>3.2168185169971744E-5</v>
      </c>
      <c r="K278">
        <v>1.6568999999999999E-4</v>
      </c>
      <c r="L278" s="5" cm="1">
        <f t="array" ref="L278">_xlfn.IFS(I278=0, 0, I278&gt;34, 0, AND(I278&gt;0, I278&lt;35), VLOOKUP(I278, $A$63:$C$96, 3))</f>
        <v>16600</v>
      </c>
      <c r="M278" s="5">
        <f t="shared" si="43"/>
        <v>152.79887955736578</v>
      </c>
      <c r="N278" s="5">
        <v>6991.9991716841687</v>
      </c>
      <c r="O278" s="5">
        <f t="shared" si="50"/>
        <v>4667.4872999999998</v>
      </c>
      <c r="P278" s="5">
        <f t="shared" si="51"/>
        <v>4667.4872999999998</v>
      </c>
      <c r="Q278" s="5">
        <f t="shared" si="45"/>
        <v>487.20077413479089</v>
      </c>
      <c r="R278" s="5">
        <f>IF(O278&gt;(P278+U278),O278-P278-U278, 0)</f>
        <v>0</v>
      </c>
      <c r="S278" s="5">
        <f t="shared" si="46"/>
        <v>3591.0727951505478</v>
      </c>
      <c r="T278" s="5">
        <f t="shared" si="47"/>
        <v>8494.238784406818</v>
      </c>
      <c r="U278" s="5">
        <f>IF(O278&gt;P278,IF(V277*($B$6/100)&gt;=O278-P278,(O278-P278), V277*($B$6/100)), 0)</f>
        <v>0</v>
      </c>
      <c r="V278" s="5">
        <f>V277+(T278*($B$5/100))-(U278/($B$6/100))</f>
        <v>172224.04708015526</v>
      </c>
      <c r="W278" s="5">
        <f t="shared" si="48"/>
        <v>4305.6011770038813</v>
      </c>
    </row>
    <row r="279" spans="4:23" x14ac:dyDescent="0.25">
      <c r="D279">
        <f t="shared" si="49"/>
        <v>277</v>
      </c>
      <c r="E279" s="3">
        <v>43842</v>
      </c>
      <c r="F279" s="4">
        <v>0.5</v>
      </c>
      <c r="G279">
        <v>90</v>
      </c>
      <c r="H279">
        <v>0</v>
      </c>
      <c r="I279" s="5">
        <f t="shared" si="44"/>
        <v>13</v>
      </c>
      <c r="J279" s="22">
        <v>2.2270282040749667E-5</v>
      </c>
      <c r="K279">
        <v>1.6595999999999999E-4</v>
      </c>
      <c r="L279" s="5" cm="1">
        <f t="array" ref="L279">_xlfn.IFS(I279=0, 0, I279&gt;34, 0, AND(I279&gt;0, I279&lt;35), VLOOKUP(I279, $A$63:$C$96, 3))</f>
        <v>16600</v>
      </c>
      <c r="M279" s="5">
        <f t="shared" si="43"/>
        <v>105.78383969356092</v>
      </c>
      <c r="N279" s="5">
        <v>6852.7980449979841</v>
      </c>
      <c r="O279" s="5">
        <f t="shared" si="50"/>
        <v>4675.0932000000003</v>
      </c>
      <c r="P279" s="5">
        <f t="shared" si="51"/>
        <v>4675.0932000000003</v>
      </c>
      <c r="Q279" s="5">
        <f t="shared" si="45"/>
        <v>487.20077413479089</v>
      </c>
      <c r="R279" s="5">
        <f>IF(O279&gt;(P279+U279),O279-P279-U279, 0)</f>
        <v>0</v>
      </c>
      <c r="S279" s="5">
        <f t="shared" si="46"/>
        <v>3519.579454430278</v>
      </c>
      <c r="T279" s="5">
        <f t="shared" si="47"/>
        <v>8511.1111852632857</v>
      </c>
      <c r="U279" s="5">
        <f>IF(O279&gt;P279,IF(V278*($B$6/100)&gt;=O279-P279,(O279-P279), V278*($B$6/100)), 0)</f>
        <v>0</v>
      </c>
      <c r="V279" s="5">
        <f>V278+(T279*($B$5/100))-(U279/($B$6/100))</f>
        <v>178181.82490983955</v>
      </c>
      <c r="W279" s="5">
        <f t="shared" si="48"/>
        <v>4454.545622745989</v>
      </c>
    </row>
    <row r="280" spans="4:23" x14ac:dyDescent="0.25">
      <c r="D280">
        <f t="shared" si="49"/>
        <v>278</v>
      </c>
      <c r="E280" s="3">
        <v>43842</v>
      </c>
      <c r="F280" s="4">
        <v>0.54166666666666663</v>
      </c>
      <c r="G280">
        <v>80</v>
      </c>
      <c r="H280">
        <v>0</v>
      </c>
      <c r="I280" s="5">
        <f t="shared" si="44"/>
        <v>11</v>
      </c>
      <c r="J280" s="22">
        <v>2.4744757823055186E-5</v>
      </c>
      <c r="K280">
        <v>1.7227E-4</v>
      </c>
      <c r="L280" s="5" cm="1">
        <f t="array" ref="L280">_xlfn.IFS(I280=0, 0, I280&gt;34, 0, AND(I280&gt;0, I280&lt;35), VLOOKUP(I280, $A$63:$C$96, 3))</f>
        <v>14640</v>
      </c>
      <c r="M280" s="5">
        <f t="shared" si="43"/>
        <v>117.53759965951213</v>
      </c>
      <c r="N280" s="5">
        <v>6624.7334507904443</v>
      </c>
      <c r="O280" s="5">
        <f t="shared" si="50"/>
        <v>4852.8459000000003</v>
      </c>
      <c r="P280" s="5">
        <f t="shared" si="51"/>
        <v>4852.8459000000003</v>
      </c>
      <c r="Q280" s="5">
        <f t="shared" si="45"/>
        <v>487.20077413479089</v>
      </c>
      <c r="R280" s="5">
        <f>IF(O280&gt;(P280+U280),O280-P280-U280, 0)</f>
        <v>0</v>
      </c>
      <c r="S280" s="5">
        <f t="shared" si="46"/>
        <v>3402.4460652970988</v>
      </c>
      <c r="T280" s="5">
        <f t="shared" si="47"/>
        <v>6502.2456343624126</v>
      </c>
      <c r="U280" s="5">
        <f>IF(O280&gt;P280,IF(V279*($B$6/100)&gt;=O280-P280,(O280-P280), V279*($B$6/100)), 0)</f>
        <v>0</v>
      </c>
      <c r="V280" s="5">
        <f>V279+(T280*($B$5/100))-(U280/($B$6/100))</f>
        <v>182733.39685389324</v>
      </c>
      <c r="W280" s="5">
        <f t="shared" si="48"/>
        <v>4568.3349213473311</v>
      </c>
    </row>
    <row r="281" spans="4:23" x14ac:dyDescent="0.25">
      <c r="D281">
        <f t="shared" si="49"/>
        <v>279</v>
      </c>
      <c r="E281" s="3">
        <v>43842</v>
      </c>
      <c r="F281" s="4">
        <v>0.58333333333333337</v>
      </c>
      <c r="G281">
        <v>80</v>
      </c>
      <c r="H281">
        <v>0</v>
      </c>
      <c r="I281" s="5">
        <f t="shared" si="44"/>
        <v>11</v>
      </c>
      <c r="J281" s="22">
        <v>1.9795806258444149E-5</v>
      </c>
      <c r="K281">
        <v>1.6355999999999999E-4</v>
      </c>
      <c r="L281" s="5" cm="1">
        <f t="array" ref="L281">_xlfn.IFS(I281=0, 0, I281&gt;34, 0, AND(I281&gt;0, I281&lt;35), VLOOKUP(I281, $A$63:$C$96, 3))</f>
        <v>14640</v>
      </c>
      <c r="M281" s="5">
        <f t="shared" si="43"/>
        <v>94.030079727609717</v>
      </c>
      <c r="N281" s="5">
        <v>6206.2208467053133</v>
      </c>
      <c r="O281" s="5">
        <f t="shared" si="50"/>
        <v>4607.4851999999992</v>
      </c>
      <c r="P281" s="5">
        <f t="shared" si="51"/>
        <v>4607.4851999999992</v>
      </c>
      <c r="Q281" s="5">
        <f t="shared" si="45"/>
        <v>487.20077413479089</v>
      </c>
      <c r="R281" s="5">
        <f>IF(O281&gt;(P281+U281),O281-P281-U281, 0)</f>
        <v>0</v>
      </c>
      <c r="S281" s="5">
        <f t="shared" si="46"/>
        <v>3187.4990680142437</v>
      </c>
      <c r="T281" s="5">
        <f t="shared" si="47"/>
        <v>6939.0458117133676</v>
      </c>
      <c r="U281" s="5">
        <f>IF(O281&gt;P281,IF(V280*($B$6/100)&gt;=O281-P281,(O281-P281), V280*($B$6/100)), 0)</f>
        <v>0</v>
      </c>
      <c r="V281" s="5">
        <f>V280+(T281*($B$5/100))-(U281/($B$6/100))</f>
        <v>187590.72892209259</v>
      </c>
      <c r="W281" s="5">
        <f t="shared" si="48"/>
        <v>4689.7682230523151</v>
      </c>
    </row>
    <row r="282" spans="4:23" x14ac:dyDescent="0.25">
      <c r="D282">
        <f t="shared" si="49"/>
        <v>280</v>
      </c>
      <c r="E282" s="3">
        <v>43842</v>
      </c>
      <c r="F282" s="4">
        <v>0.625</v>
      </c>
      <c r="G282">
        <v>70</v>
      </c>
      <c r="H282">
        <v>0</v>
      </c>
      <c r="I282" s="5">
        <f t="shared" si="44"/>
        <v>10</v>
      </c>
      <c r="J282" s="22">
        <v>1.7321330476138631E-5</v>
      </c>
      <c r="K282">
        <v>1.5936999999999999E-4</v>
      </c>
      <c r="L282" s="5" cm="1">
        <f t="array" ref="L282">_xlfn.IFS(I282=0, 0, I282&gt;34, 0, AND(I282&gt;0, I282&lt;35), VLOOKUP(I282, $A$63:$C$96, 3))</f>
        <v>12480</v>
      </c>
      <c r="M282" s="5">
        <f t="shared" si="43"/>
        <v>82.276319761658499</v>
      </c>
      <c r="N282" s="5">
        <v>5797.5224411376184</v>
      </c>
      <c r="O282" s="5">
        <f t="shared" si="50"/>
        <v>4489.4529000000002</v>
      </c>
      <c r="P282" s="5">
        <f t="shared" si="51"/>
        <v>4489.4529000000002</v>
      </c>
      <c r="Q282" s="5">
        <f t="shared" si="45"/>
        <v>487.20077413479089</v>
      </c>
      <c r="R282" s="5">
        <f>IF(O282&gt;(P282+U282),O282-P282-U282, 0)</f>
        <v>0</v>
      </c>
      <c r="S282" s="5">
        <f t="shared" si="46"/>
        <v>2977.5926178534319</v>
      </c>
      <c r="T282" s="5">
        <f t="shared" si="47"/>
        <v>5095.2308019082266</v>
      </c>
      <c r="U282" s="5">
        <f>IF(O282&gt;P282,IF(V281*($B$6/100)&gt;=O282-P282,(O282-P282), V281*($B$6/100)), 0)</f>
        <v>0</v>
      </c>
      <c r="V282" s="5">
        <f>V281+(T282*($B$5/100))-(U282/($B$6/100))</f>
        <v>191157.39048342835</v>
      </c>
      <c r="W282" s="5">
        <f t="shared" si="48"/>
        <v>4778.9347620857088</v>
      </c>
    </row>
    <row r="283" spans="4:23" x14ac:dyDescent="0.25">
      <c r="D283">
        <f t="shared" si="49"/>
        <v>281</v>
      </c>
      <c r="E283" s="3">
        <v>43842</v>
      </c>
      <c r="F283" s="4">
        <v>0.66666666666666663</v>
      </c>
      <c r="G283">
        <v>60</v>
      </c>
      <c r="H283">
        <v>0</v>
      </c>
      <c r="I283" s="5">
        <f t="shared" si="44"/>
        <v>8</v>
      </c>
      <c r="J283" s="22">
        <v>4.9489515646110373E-6</v>
      </c>
      <c r="K283">
        <v>1.6257000000000001E-4</v>
      </c>
      <c r="L283" s="5" cm="1">
        <f t="array" ref="L283">_xlfn.IFS(I283=0, 0, I283&gt;34, 0, AND(I283&gt;0, I283&lt;35), VLOOKUP(I283, $A$63:$C$96, 3))</f>
        <v>7160</v>
      </c>
      <c r="M283" s="5">
        <f t="shared" si="43"/>
        <v>23.507519931902429</v>
      </c>
      <c r="N283" s="5">
        <v>5458.591063619434</v>
      </c>
      <c r="O283" s="5">
        <f t="shared" si="50"/>
        <v>4579.5969000000005</v>
      </c>
      <c r="P283" s="5">
        <f t="shared" si="51"/>
        <v>4579.5969000000005</v>
      </c>
      <c r="Q283" s="5">
        <f t="shared" si="45"/>
        <v>487.20077413479089</v>
      </c>
      <c r="R283" s="5">
        <f>IF(O283&gt;(P283+U283),O283-P283-U283, 0)</f>
        <v>0</v>
      </c>
      <c r="S283" s="5">
        <f t="shared" si="46"/>
        <v>2116.7098457971115</v>
      </c>
      <c r="T283" s="5">
        <f t="shared" si="47"/>
        <v>487.20077413479066</v>
      </c>
      <c r="U283" s="5">
        <f>IF(O283&gt;P283,IF(V282*($B$6/100)&gt;=O283-P283,(O283-P283), V282*($B$6/100)), 0)</f>
        <v>0</v>
      </c>
      <c r="V283" s="5">
        <f>V282+(T283*($B$5/100))-(U283/($B$6/100))</f>
        <v>191498.4310253227</v>
      </c>
      <c r="W283" s="5">
        <f t="shared" si="48"/>
        <v>4787.4607756330679</v>
      </c>
    </row>
    <row r="284" spans="4:23" x14ac:dyDescent="0.25">
      <c r="D284">
        <f t="shared" si="49"/>
        <v>282</v>
      </c>
      <c r="E284" s="3">
        <v>43842</v>
      </c>
      <c r="F284" s="4">
        <v>0.70833333333333337</v>
      </c>
      <c r="G284">
        <v>70</v>
      </c>
      <c r="H284">
        <v>0</v>
      </c>
      <c r="I284" s="5">
        <f t="shared" si="44"/>
        <v>10</v>
      </c>
      <c r="J284" s="22">
        <v>0</v>
      </c>
      <c r="K284">
        <v>1.8480000000000002E-4</v>
      </c>
      <c r="L284" s="5" cm="1">
        <f t="array" ref="L284">_xlfn.IFS(I284=0, 0, I284&gt;34, 0, AND(I284&gt;0, I284&lt;35), VLOOKUP(I284, $A$63:$C$96, 3))</f>
        <v>12480</v>
      </c>
      <c r="M284" s="5">
        <f t="shared" si="43"/>
        <v>0</v>
      </c>
      <c r="N284" s="5">
        <v>5265.4006372762142</v>
      </c>
      <c r="O284" s="5">
        <f t="shared" si="50"/>
        <v>5205.8160000000007</v>
      </c>
      <c r="P284" s="5">
        <f t="shared" si="51"/>
        <v>5205.8160000000007</v>
      </c>
      <c r="Q284" s="5">
        <f t="shared" si="45"/>
        <v>487.20077413479089</v>
      </c>
      <c r="R284" s="5">
        <f>IF(O284&gt;(P284+U284),O284-P284-U284, 0)</f>
        <v>0</v>
      </c>
      <c r="S284" s="5">
        <f t="shared" si="46"/>
        <v>2704.2962277034253</v>
      </c>
      <c r="T284" s="5">
        <f t="shared" si="47"/>
        <v>4569.8877722965735</v>
      </c>
      <c r="U284" s="5">
        <f>IF(O284&gt;P284,IF(V283*($B$6/100)&gt;=O284-P284,(O284-P284), V283*($B$6/100)), 0)</f>
        <v>0</v>
      </c>
      <c r="V284" s="5">
        <f>V283+(T284*($B$5/100))-(U284/($B$6/100))</f>
        <v>194697.35246593031</v>
      </c>
      <c r="W284" s="5">
        <f t="shared" si="48"/>
        <v>4867.4338116482577</v>
      </c>
    </row>
    <row r="285" spans="4:23" x14ac:dyDescent="0.25">
      <c r="D285">
        <f t="shared" si="49"/>
        <v>283</v>
      </c>
      <c r="E285" s="3">
        <v>43842</v>
      </c>
      <c r="F285" s="4">
        <v>0.75</v>
      </c>
      <c r="G285">
        <v>70</v>
      </c>
      <c r="H285">
        <v>0</v>
      </c>
      <c r="I285" s="5">
        <f t="shared" si="44"/>
        <v>10</v>
      </c>
      <c r="J285" s="22">
        <v>0</v>
      </c>
      <c r="K285">
        <v>2.4585000000000004E-4</v>
      </c>
      <c r="L285" s="5" cm="1">
        <f t="array" ref="L285">_xlfn.IFS(I285=0, 0, I285&gt;34, 0, AND(I285&gt;0, I285&lt;35), VLOOKUP(I285, $A$63:$C$96, 3))</f>
        <v>12480</v>
      </c>
      <c r="M285" s="5">
        <f t="shared" si="43"/>
        <v>0</v>
      </c>
      <c r="N285" s="5">
        <v>5242.0579691021367</v>
      </c>
      <c r="O285" s="5">
        <f t="shared" si="50"/>
        <v>6925.5945000000011</v>
      </c>
      <c r="P285" s="5">
        <f t="shared" si="51"/>
        <v>6925.5945000000011</v>
      </c>
      <c r="Q285" s="5">
        <f t="shared" si="45"/>
        <v>487.20077413479089</v>
      </c>
      <c r="R285" s="5">
        <f>IF(O285&gt;(P285+U285),O285-P285-U285, 0)</f>
        <v>0</v>
      </c>
      <c r="S285" s="5">
        <f t="shared" si="46"/>
        <v>2692.307493353223</v>
      </c>
      <c r="T285" s="5">
        <f t="shared" si="47"/>
        <v>2862.098006646776</v>
      </c>
      <c r="U285" s="5">
        <f>IF(O285&gt;P285,IF(V284*($B$6/100)&gt;=O285-P285,(O285-P285), V284*($B$6/100)), 0)</f>
        <v>0</v>
      </c>
      <c r="V285" s="5">
        <f>V284+(T285*($B$5/100))-(U285/($B$6/100))</f>
        <v>196700.82107058304</v>
      </c>
      <c r="W285" s="5">
        <f t="shared" si="48"/>
        <v>4917.5205267645761</v>
      </c>
    </row>
    <row r="286" spans="4:23" x14ac:dyDescent="0.25">
      <c r="D286">
        <f t="shared" si="49"/>
        <v>284</v>
      </c>
      <c r="E286" s="3">
        <v>43842</v>
      </c>
      <c r="F286" s="4">
        <v>0.79166666666666663</v>
      </c>
      <c r="G286">
        <v>40</v>
      </c>
      <c r="H286">
        <v>0</v>
      </c>
      <c r="I286" s="5">
        <f t="shared" si="44"/>
        <v>6</v>
      </c>
      <c r="J286" s="22">
        <v>0</v>
      </c>
      <c r="K286">
        <v>2.5795000000000001E-4</v>
      </c>
      <c r="L286" s="5" cm="1">
        <f t="array" ref="L286">_xlfn.IFS(I286=0, 0, I286&gt;34, 0, AND(I286&gt;0, I286&lt;35), VLOOKUP(I286, $A$63:$C$96, 3))</f>
        <v>2980</v>
      </c>
      <c r="M286" s="5">
        <f t="shared" si="43"/>
        <v>0</v>
      </c>
      <c r="N286" s="5">
        <v>5141.130887084013</v>
      </c>
      <c r="O286" s="5">
        <f t="shared" si="50"/>
        <v>7266.4515000000001</v>
      </c>
      <c r="P286" s="5">
        <f t="shared" si="51"/>
        <v>2980</v>
      </c>
      <c r="Q286" s="5">
        <f t="shared" si="45"/>
        <v>0</v>
      </c>
      <c r="R286" s="5">
        <f>IF(O286&gt;(P286+U286),O286-P286-U286, 0)</f>
        <v>0</v>
      </c>
      <c r="S286" s="5">
        <f t="shared" si="46"/>
        <v>0</v>
      </c>
      <c r="T286" s="5">
        <f t="shared" si="47"/>
        <v>0</v>
      </c>
      <c r="U286" s="5">
        <f>IF(O286&gt;P286,IF(V285*($B$6/100)&gt;=O286-P286,(O286-P286), V285*($B$6/100)), 0)</f>
        <v>4286.4515000000001</v>
      </c>
      <c r="V286" s="5">
        <f>V285+(T286*($B$5/100))-(U286/($B$6/100))</f>
        <v>190577.31892772589</v>
      </c>
      <c r="W286" s="5">
        <f t="shared" si="48"/>
        <v>4764.4329731931475</v>
      </c>
    </row>
    <row r="287" spans="4:23" x14ac:dyDescent="0.25">
      <c r="D287">
        <f t="shared" si="49"/>
        <v>285</v>
      </c>
      <c r="E287" s="3">
        <v>43842</v>
      </c>
      <c r="F287" s="4">
        <v>0.83333333333333337</v>
      </c>
      <c r="G287">
        <v>20</v>
      </c>
      <c r="H287">
        <v>0</v>
      </c>
      <c r="I287" s="5">
        <f t="shared" si="44"/>
        <v>3</v>
      </c>
      <c r="J287" s="22">
        <v>0</v>
      </c>
      <c r="K287">
        <v>2.3866999999999999E-4</v>
      </c>
      <c r="L287" s="5" cm="1">
        <f t="array" ref="L287">_xlfn.IFS(I287=0, 0, I287&gt;34, 0, AND(I287&gt;0, I287&lt;35), VLOOKUP(I287, $A$63:$C$96, 3))</f>
        <v>232</v>
      </c>
      <c r="M287" s="5">
        <f t="shared" si="43"/>
        <v>0</v>
      </c>
      <c r="N287" s="5">
        <v>5061.4806755479794</v>
      </c>
      <c r="O287" s="5">
        <f t="shared" si="50"/>
        <v>6723.3338999999996</v>
      </c>
      <c r="P287" s="5">
        <f t="shared" si="51"/>
        <v>232</v>
      </c>
      <c r="Q287" s="5">
        <f t="shared" si="45"/>
        <v>0</v>
      </c>
      <c r="R287" s="5">
        <f>IF(O287&gt;(P287+U287),O287-P287-U287, 0)</f>
        <v>0</v>
      </c>
      <c r="S287" s="5">
        <f t="shared" si="46"/>
        <v>0</v>
      </c>
      <c r="T287" s="5">
        <f t="shared" si="47"/>
        <v>0</v>
      </c>
      <c r="U287" s="5">
        <f>IF(O287&gt;P287,IF(V286*($B$6/100)&gt;=O287-P287,(O287-P287), V286*($B$6/100)), 0)</f>
        <v>6491.3338999999996</v>
      </c>
      <c r="V287" s="5">
        <f>V286+(T287*($B$5/100))-(U287/($B$6/100))</f>
        <v>181303.98478486875</v>
      </c>
      <c r="W287" s="5">
        <f t="shared" si="48"/>
        <v>4532.5996196217184</v>
      </c>
    </row>
    <row r="288" spans="4:23" x14ac:dyDescent="0.25">
      <c r="D288">
        <f t="shared" si="49"/>
        <v>286</v>
      </c>
      <c r="E288" s="3">
        <v>43842</v>
      </c>
      <c r="F288" s="4">
        <v>0.875</v>
      </c>
      <c r="G288">
        <v>30</v>
      </c>
      <c r="H288">
        <v>0</v>
      </c>
      <c r="I288" s="5">
        <f t="shared" si="44"/>
        <v>4</v>
      </c>
      <c r="J288" s="22">
        <v>0</v>
      </c>
      <c r="K288">
        <v>2.2398000000000001E-4</v>
      </c>
      <c r="L288" s="5" cm="1">
        <f t="array" ref="L288">_xlfn.IFS(I288=0, 0, I288&gt;34, 0, AND(I288&gt;0, I288&lt;35), VLOOKUP(I288, $A$63:$C$96, 3))</f>
        <v>740</v>
      </c>
      <c r="M288" s="5">
        <f t="shared" si="43"/>
        <v>0</v>
      </c>
      <c r="N288" s="5">
        <v>4702.7202077484062</v>
      </c>
      <c r="O288" s="5">
        <f t="shared" si="50"/>
        <v>6309.5165999999999</v>
      </c>
      <c r="P288" s="5">
        <f t="shared" si="51"/>
        <v>740</v>
      </c>
      <c r="Q288" s="5">
        <f t="shared" si="45"/>
        <v>0</v>
      </c>
      <c r="R288" s="5">
        <f>IF(O288&gt;(P288+U288),O288-P288-U288, 0)</f>
        <v>0</v>
      </c>
      <c r="S288" s="5">
        <f t="shared" si="46"/>
        <v>0</v>
      </c>
      <c r="T288" s="5">
        <f t="shared" si="47"/>
        <v>0</v>
      </c>
      <c r="U288" s="5">
        <f>IF(O288&gt;P288,IF(V287*($B$6/100)&gt;=O288-P288,(O288-P288), V287*($B$6/100)), 0)</f>
        <v>5569.5165999999999</v>
      </c>
      <c r="V288" s="5">
        <f>V287+(T288*($B$5/100))-(U288/($B$6/100))</f>
        <v>173347.53249915448</v>
      </c>
      <c r="W288" s="5">
        <f t="shared" si="48"/>
        <v>4333.6883124788619</v>
      </c>
    </row>
    <row r="289" spans="4:23" x14ac:dyDescent="0.25">
      <c r="D289">
        <f t="shared" si="49"/>
        <v>287</v>
      </c>
      <c r="E289" s="3">
        <v>43842</v>
      </c>
      <c r="F289" s="4">
        <v>0.91666666666666663</v>
      </c>
      <c r="G289">
        <v>20</v>
      </c>
      <c r="H289">
        <v>0</v>
      </c>
      <c r="I289" s="5">
        <f t="shared" si="44"/>
        <v>3</v>
      </c>
      <c r="J289" s="22">
        <v>0</v>
      </c>
      <c r="K289">
        <v>2.0113999999999999E-4</v>
      </c>
      <c r="L289" s="5" cm="1">
        <f t="array" ref="L289">_xlfn.IFS(I289=0, 0, I289&gt;34, 0, AND(I289&gt;0, I289&lt;35), VLOOKUP(I289, $A$63:$C$96, 3))</f>
        <v>232</v>
      </c>
      <c r="M289" s="5">
        <f t="shared" si="43"/>
        <v>0</v>
      </c>
      <c r="N289" s="5">
        <v>4296.9518999933653</v>
      </c>
      <c r="O289" s="5">
        <f t="shared" si="50"/>
        <v>5666.1138000000001</v>
      </c>
      <c r="P289" s="5">
        <f t="shared" si="51"/>
        <v>232</v>
      </c>
      <c r="Q289" s="5">
        <f t="shared" si="45"/>
        <v>0</v>
      </c>
      <c r="R289" s="5">
        <f>IF(O289&gt;(P289+U289),O289-P289-U289, 0)</f>
        <v>0</v>
      </c>
      <c r="S289" s="5">
        <f t="shared" si="46"/>
        <v>0</v>
      </c>
      <c r="T289" s="5">
        <f t="shared" si="47"/>
        <v>0</v>
      </c>
      <c r="U289" s="5">
        <f>IF(O289&gt;P289,IF(V288*($B$6/100)&gt;=O289-P289,(O289-P289), V288*($B$6/100)), 0)</f>
        <v>5434.1138000000001</v>
      </c>
      <c r="V289" s="5">
        <f>V288+(T289*($B$5/100))-(U289/($B$6/100))</f>
        <v>165584.51278486877</v>
      </c>
      <c r="W289" s="5">
        <f t="shared" si="48"/>
        <v>4139.6128196217196</v>
      </c>
    </row>
    <row r="290" spans="4:23" x14ac:dyDescent="0.25">
      <c r="D290">
        <f t="shared" si="49"/>
        <v>288</v>
      </c>
      <c r="E290" s="3">
        <v>43842</v>
      </c>
      <c r="F290" s="4">
        <v>0.95833333333333337</v>
      </c>
      <c r="G290">
        <v>20</v>
      </c>
      <c r="H290">
        <v>0</v>
      </c>
      <c r="I290" s="5">
        <f t="shared" si="44"/>
        <v>3</v>
      </c>
      <c r="J290" s="22">
        <v>0</v>
      </c>
      <c r="K290">
        <v>1.762E-4</v>
      </c>
      <c r="L290" s="5" cm="1">
        <f t="array" ref="L290">_xlfn.IFS(I290=0, 0, I290&gt;34, 0, AND(I290&gt;0, I290&lt;35), VLOOKUP(I290, $A$63:$C$96, 3))</f>
        <v>232</v>
      </c>
      <c r="M290" s="5">
        <f t="shared" si="43"/>
        <v>0</v>
      </c>
      <c r="N290" s="5">
        <v>3704.1959501767296</v>
      </c>
      <c r="O290" s="5">
        <f t="shared" si="50"/>
        <v>4963.5540000000001</v>
      </c>
      <c r="P290" s="5">
        <f t="shared" si="51"/>
        <v>232</v>
      </c>
      <c r="Q290" s="5">
        <f t="shared" si="45"/>
        <v>0</v>
      </c>
      <c r="R290" s="5">
        <f>IF(O290&gt;(P290+U290),O290-P290-U290, 0)</f>
        <v>0</v>
      </c>
      <c r="S290" s="5">
        <f t="shared" si="46"/>
        <v>0</v>
      </c>
      <c r="T290" s="5">
        <f t="shared" si="47"/>
        <v>0</v>
      </c>
      <c r="U290" s="5">
        <f>IF(O290&gt;P290,IF(V289*($B$6/100)&gt;=O290-P290,(O290-P290), V289*($B$6/100)), 0)</f>
        <v>4731.5540000000001</v>
      </c>
      <c r="V290" s="5">
        <f>V289+(T290*($B$5/100))-(U290/($B$6/100))</f>
        <v>158825.1499277259</v>
      </c>
      <c r="W290" s="5">
        <f t="shared" si="48"/>
        <v>3970.6287481931477</v>
      </c>
    </row>
    <row r="291" spans="4:23" x14ac:dyDescent="0.25">
      <c r="D291">
        <f t="shared" si="49"/>
        <v>289</v>
      </c>
      <c r="E291" s="3">
        <v>43843</v>
      </c>
      <c r="F291" s="4">
        <v>0</v>
      </c>
      <c r="G291">
        <v>10</v>
      </c>
      <c r="H291">
        <v>0</v>
      </c>
      <c r="I291" s="5">
        <f t="shared" si="44"/>
        <v>1</v>
      </c>
      <c r="J291" s="22">
        <v>0</v>
      </c>
      <c r="K291">
        <v>1.3872999999999999E-4</v>
      </c>
      <c r="L291" s="5" cm="1">
        <f t="array" ref="L291">_xlfn.IFS(I291=0, 0, I291&gt;34, 0, AND(I291&gt;0, I291&lt;35), VLOOKUP(I291, $A$63:$C$96, 3))</f>
        <v>0</v>
      </c>
      <c r="M291" s="5">
        <f t="shared" si="43"/>
        <v>0</v>
      </c>
      <c r="N291" s="5">
        <v>2909.2032291971886</v>
      </c>
      <c r="O291" s="5">
        <f t="shared" si="50"/>
        <v>3908.0241000000001</v>
      </c>
      <c r="P291" s="5">
        <f t="shared" si="51"/>
        <v>0</v>
      </c>
      <c r="Q291" s="5">
        <f t="shared" si="45"/>
        <v>0</v>
      </c>
      <c r="R291" s="5">
        <f>IF(O291&gt;(P291+U291),O291-P291-U291, 0)</f>
        <v>0</v>
      </c>
      <c r="S291" s="5">
        <f t="shared" si="46"/>
        <v>0</v>
      </c>
      <c r="T291" s="5">
        <f t="shared" si="47"/>
        <v>0</v>
      </c>
      <c r="U291" s="5">
        <f>IF(O291&gt;P291,IF(V290*($B$6/100)&gt;=O291-P291,(O291-P291), V290*($B$6/100)), 0)</f>
        <v>3908.0241000000001</v>
      </c>
      <c r="V291" s="5">
        <f>V290+(T291*($B$5/100))-(U291/($B$6/100))</f>
        <v>153242.25835629733</v>
      </c>
      <c r="W291" s="5">
        <f t="shared" si="48"/>
        <v>3831.0564589074334</v>
      </c>
    </row>
    <row r="292" spans="4:23" x14ac:dyDescent="0.25">
      <c r="D292">
        <f t="shared" si="49"/>
        <v>290</v>
      </c>
      <c r="E292" s="3">
        <v>43843</v>
      </c>
      <c r="F292" s="4">
        <v>4.1666666666666664E-2</v>
      </c>
      <c r="G292">
        <v>20</v>
      </c>
      <c r="H292">
        <v>0</v>
      </c>
      <c r="I292" s="5">
        <f t="shared" si="44"/>
        <v>3</v>
      </c>
      <c r="J292" s="22">
        <v>0</v>
      </c>
      <c r="K292">
        <v>1.0772000000000001E-4</v>
      </c>
      <c r="L292" s="5" cm="1">
        <f t="array" ref="L292">_xlfn.IFS(I292=0, 0, I292&gt;34, 0, AND(I292&gt;0, I292&lt;35), VLOOKUP(I292, $A$63:$C$96, 3))</f>
        <v>232</v>
      </c>
      <c r="M292" s="5">
        <f t="shared" si="43"/>
        <v>0</v>
      </c>
      <c r="N292" s="5">
        <v>2611.1511375157734</v>
      </c>
      <c r="O292" s="5">
        <f t="shared" si="50"/>
        <v>3034.4724000000001</v>
      </c>
      <c r="P292" s="5">
        <f t="shared" si="51"/>
        <v>232</v>
      </c>
      <c r="Q292" s="5">
        <f t="shared" si="45"/>
        <v>0</v>
      </c>
      <c r="R292" s="5">
        <f>IF(O292&gt;(P292+U292),O292-P292-U292, 0)</f>
        <v>0</v>
      </c>
      <c r="S292" s="5">
        <f t="shared" si="46"/>
        <v>0</v>
      </c>
      <c r="T292" s="5">
        <f t="shared" si="47"/>
        <v>0</v>
      </c>
      <c r="U292" s="5">
        <f>IF(O292&gt;P292,IF(V291*($B$6/100)&gt;=O292-P292,(O292-P292), V291*($B$6/100)), 0)</f>
        <v>2802.4724000000001</v>
      </c>
      <c r="V292" s="5">
        <f>V291+(T292*($B$5/100))-(U292/($B$6/100))</f>
        <v>149238.72635629732</v>
      </c>
      <c r="W292" s="5">
        <f t="shared" si="48"/>
        <v>3730.968158907433</v>
      </c>
    </row>
    <row r="293" spans="4:23" x14ac:dyDescent="0.25">
      <c r="D293">
        <f t="shared" si="49"/>
        <v>291</v>
      </c>
      <c r="E293" s="3">
        <v>43843</v>
      </c>
      <c r="F293" s="4">
        <v>8.3333333333333329E-2</v>
      </c>
      <c r="G293">
        <v>30</v>
      </c>
      <c r="H293">
        <v>0</v>
      </c>
      <c r="I293" s="5">
        <f t="shared" si="44"/>
        <v>4</v>
      </c>
      <c r="J293" s="22">
        <v>0</v>
      </c>
      <c r="K293">
        <v>8.7310000000000003E-5</v>
      </c>
      <c r="L293" s="5" cm="1">
        <f t="array" ref="L293">_xlfn.IFS(I293=0, 0, I293&gt;34, 0, AND(I293&gt;0, I293&lt;35), VLOOKUP(I293, $A$63:$C$96, 3))</f>
        <v>740</v>
      </c>
      <c r="M293" s="5">
        <f t="shared" si="43"/>
        <v>0</v>
      </c>
      <c r="N293" s="5">
        <v>2526.1152434979849</v>
      </c>
      <c r="O293" s="5">
        <f t="shared" si="50"/>
        <v>2459.5227</v>
      </c>
      <c r="P293" s="5">
        <f t="shared" si="51"/>
        <v>740</v>
      </c>
      <c r="Q293" s="5">
        <f t="shared" si="45"/>
        <v>0</v>
      </c>
      <c r="R293" s="5">
        <f>IF(O293&gt;(P293+U293),O293-P293-U293, 0)</f>
        <v>0</v>
      </c>
      <c r="S293" s="5">
        <f t="shared" si="46"/>
        <v>0</v>
      </c>
      <c r="T293" s="5">
        <f t="shared" si="47"/>
        <v>0</v>
      </c>
      <c r="U293" s="5">
        <f>IF(O293&gt;P293,IF(V292*($B$6/100)&gt;=O293-P293,(O293-P293), V292*($B$6/100)), 0)</f>
        <v>1719.5227</v>
      </c>
      <c r="V293" s="5">
        <f>V292+(T293*($B$5/100))-(U293/($B$6/100))</f>
        <v>146782.26535629731</v>
      </c>
      <c r="W293" s="5">
        <f t="shared" si="48"/>
        <v>3669.556633907433</v>
      </c>
    </row>
    <row r="294" spans="4:23" x14ac:dyDescent="0.25">
      <c r="D294">
        <f t="shared" si="49"/>
        <v>292</v>
      </c>
      <c r="E294" s="3">
        <v>43843</v>
      </c>
      <c r="F294" s="4">
        <v>0.125</v>
      </c>
      <c r="G294">
        <v>30</v>
      </c>
      <c r="H294">
        <v>0</v>
      </c>
      <c r="I294" s="5">
        <f t="shared" si="44"/>
        <v>4</v>
      </c>
      <c r="J294" s="22">
        <v>0</v>
      </c>
      <c r="K294">
        <v>7.7180000000000003E-5</v>
      </c>
      <c r="L294" s="5" cm="1">
        <f t="array" ref="L294">_xlfn.IFS(I294=0, 0, I294&gt;34, 0, AND(I294&gt;0, I294&lt;35), VLOOKUP(I294, $A$63:$C$96, 3))</f>
        <v>740</v>
      </c>
      <c r="M294" s="5">
        <f t="shared" si="43"/>
        <v>0</v>
      </c>
      <c r="N294" s="5">
        <v>2524.6195321094679</v>
      </c>
      <c r="O294" s="5">
        <f t="shared" si="50"/>
        <v>2174.1606000000002</v>
      </c>
      <c r="P294" s="5">
        <f t="shared" si="51"/>
        <v>740</v>
      </c>
      <c r="Q294" s="5">
        <f t="shared" si="45"/>
        <v>0</v>
      </c>
      <c r="R294" s="5">
        <f>IF(O294&gt;(P294+U294),O294-P294-U294, 0)</f>
        <v>0</v>
      </c>
      <c r="S294" s="5">
        <f t="shared" si="46"/>
        <v>0</v>
      </c>
      <c r="T294" s="5">
        <f t="shared" si="47"/>
        <v>0</v>
      </c>
      <c r="U294" s="5">
        <f>IF(O294&gt;P294,IF(V293*($B$6/100)&gt;=O294-P294,(O294-P294), V293*($B$6/100)), 0)</f>
        <v>1434.1606000000002</v>
      </c>
      <c r="V294" s="5">
        <f>V293+(T294*($B$5/100))-(U294/($B$6/100))</f>
        <v>144733.46449915445</v>
      </c>
      <c r="W294" s="5">
        <f t="shared" si="48"/>
        <v>3618.3366124788613</v>
      </c>
    </row>
    <row r="295" spans="4:23" x14ac:dyDescent="0.25">
      <c r="D295">
        <f t="shared" si="49"/>
        <v>293</v>
      </c>
      <c r="E295" s="3">
        <v>43843</v>
      </c>
      <c r="F295" s="4">
        <v>0.16666666666666666</v>
      </c>
      <c r="G295">
        <v>40</v>
      </c>
      <c r="H295">
        <v>0</v>
      </c>
      <c r="I295" s="5">
        <f t="shared" si="44"/>
        <v>6</v>
      </c>
      <c r="J295" s="22">
        <v>0</v>
      </c>
      <c r="K295">
        <v>7.4640000000000004E-5</v>
      </c>
      <c r="L295" s="5" cm="1">
        <f t="array" ref="L295">_xlfn.IFS(I295=0, 0, I295&gt;34, 0, AND(I295&gt;0, I295&lt;35), VLOOKUP(I295, $A$63:$C$96, 3))</f>
        <v>2980</v>
      </c>
      <c r="M295" s="5">
        <f t="shared" si="43"/>
        <v>0</v>
      </c>
      <c r="N295" s="5">
        <v>2642.6814156855426</v>
      </c>
      <c r="O295" s="5">
        <f t="shared" si="50"/>
        <v>2102.6088</v>
      </c>
      <c r="P295" s="5">
        <f t="shared" si="51"/>
        <v>2102.6088</v>
      </c>
      <c r="Q295" s="5">
        <f t="shared" si="45"/>
        <v>487.20077413479089</v>
      </c>
      <c r="R295" s="5">
        <f>IF(O295&gt;(P295+U295),O295-P295-U295, 0)</f>
        <v>0</v>
      </c>
      <c r="S295" s="5">
        <f t="shared" si="46"/>
        <v>390.19042586520914</v>
      </c>
      <c r="T295" s="5">
        <f t="shared" si="47"/>
        <v>487.20077413479089</v>
      </c>
      <c r="U295" s="5">
        <f>IF(O295&gt;P295,IF(V294*($B$6/100)&gt;=O295-P295,(O295-P295), V294*($B$6/100)), 0)</f>
        <v>0</v>
      </c>
      <c r="V295" s="5">
        <f>V294+(T295*($B$5/100))-(U295/($B$6/100))</f>
        <v>145074.5050410488</v>
      </c>
      <c r="W295" s="5">
        <f t="shared" si="48"/>
        <v>3626.8626260262199</v>
      </c>
    </row>
    <row r="296" spans="4:23" x14ac:dyDescent="0.25">
      <c r="D296">
        <f t="shared" si="49"/>
        <v>294</v>
      </c>
      <c r="E296" s="3">
        <v>43843</v>
      </c>
      <c r="F296" s="4">
        <v>0.20833333333333334</v>
      </c>
      <c r="G296">
        <v>50</v>
      </c>
      <c r="H296">
        <v>0</v>
      </c>
      <c r="I296" s="5">
        <f t="shared" si="44"/>
        <v>7</v>
      </c>
      <c r="J296" s="22">
        <v>0</v>
      </c>
      <c r="K296">
        <v>7.5149999999999997E-5</v>
      </c>
      <c r="L296" s="5" cm="1">
        <f t="array" ref="L296">_xlfn.IFS(I296=0, 0, I296&gt;34, 0, AND(I296&gt;0, I296&lt;35), VLOOKUP(I296, $A$63:$C$96, 3))</f>
        <v>4800</v>
      </c>
      <c r="M296" s="5">
        <f t="shared" si="43"/>
        <v>0</v>
      </c>
      <c r="N296" s="5">
        <v>2911.9987686940026</v>
      </c>
      <c r="O296" s="5">
        <f t="shared" si="50"/>
        <v>2116.9755</v>
      </c>
      <c r="P296" s="5">
        <f t="shared" si="51"/>
        <v>2116.9755</v>
      </c>
      <c r="Q296" s="5">
        <f t="shared" si="45"/>
        <v>487.20077413479089</v>
      </c>
      <c r="R296" s="5">
        <f>IF(O296&gt;(P296+U296),O296-P296-U296, 0)</f>
        <v>0</v>
      </c>
      <c r="S296" s="5">
        <f t="shared" si="46"/>
        <v>1495.5950796044062</v>
      </c>
      <c r="T296" s="5">
        <f t="shared" si="47"/>
        <v>1187.4294203955938</v>
      </c>
      <c r="U296" s="5">
        <f>IF(O296&gt;P296,IF(V295*($B$6/100)&gt;=O296-P296,(O296-P296), V295*($B$6/100)), 0)</f>
        <v>0</v>
      </c>
      <c r="V296" s="5">
        <f>V295+(T296*($B$5/100))-(U296/($B$6/100))</f>
        <v>145905.70563532572</v>
      </c>
      <c r="W296" s="5">
        <f t="shared" si="48"/>
        <v>3647.642640883143</v>
      </c>
    </row>
    <row r="297" spans="4:23" x14ac:dyDescent="0.25">
      <c r="D297">
        <f t="shared" si="49"/>
        <v>295</v>
      </c>
      <c r="E297" s="3">
        <v>43843</v>
      </c>
      <c r="F297" s="4">
        <v>0.25</v>
      </c>
      <c r="G297">
        <v>50</v>
      </c>
      <c r="H297">
        <v>0</v>
      </c>
      <c r="I297" s="5">
        <f t="shared" si="44"/>
        <v>7</v>
      </c>
      <c r="J297" s="22">
        <v>0</v>
      </c>
      <c r="K297">
        <v>8.1589999999999996E-5</v>
      </c>
      <c r="L297" s="5" cm="1">
        <f t="array" ref="L297">_xlfn.IFS(I297=0, 0, I297&gt;34, 0, AND(I297&gt;0, I297&lt;35), VLOOKUP(I297, $A$63:$C$96, 3))</f>
        <v>4800</v>
      </c>
      <c r="M297" s="5">
        <f t="shared" si="43"/>
        <v>0</v>
      </c>
      <c r="N297" s="5">
        <v>3642.6417640885638</v>
      </c>
      <c r="O297" s="5">
        <f t="shared" si="50"/>
        <v>2298.3903</v>
      </c>
      <c r="P297" s="5">
        <f t="shared" si="51"/>
        <v>2298.3903</v>
      </c>
      <c r="Q297" s="5">
        <f t="shared" si="45"/>
        <v>487.20077413479089</v>
      </c>
      <c r="R297" s="5">
        <f>IF(O297&gt;(P297+U297),O297-P297-U297, 0)</f>
        <v>0</v>
      </c>
      <c r="S297" s="5">
        <f t="shared" si="46"/>
        <v>1870.8514432427792</v>
      </c>
      <c r="T297" s="5">
        <f t="shared" si="47"/>
        <v>630.75825675722081</v>
      </c>
      <c r="U297" s="5">
        <f>IF(O297&gt;P297,IF(V296*($B$6/100)&gt;=O297-P297,(O297-P297), V296*($B$6/100)), 0)</f>
        <v>0</v>
      </c>
      <c r="V297" s="5">
        <f>V296+(T297*($B$5/100))-(U297/($B$6/100))</f>
        <v>146347.23641505578</v>
      </c>
      <c r="W297" s="5">
        <f t="shared" si="48"/>
        <v>3658.6809103763944</v>
      </c>
    </row>
    <row r="298" spans="4:23" x14ac:dyDescent="0.25">
      <c r="D298">
        <f t="shared" si="49"/>
        <v>296</v>
      </c>
      <c r="E298" s="3">
        <v>43843</v>
      </c>
      <c r="F298" s="4">
        <v>0.29166666666666669</v>
      </c>
      <c r="G298">
        <v>40</v>
      </c>
      <c r="H298">
        <v>0</v>
      </c>
      <c r="I298" s="5">
        <f t="shared" si="44"/>
        <v>6</v>
      </c>
      <c r="J298" s="22">
        <v>0</v>
      </c>
      <c r="K298">
        <v>1.0166E-4</v>
      </c>
      <c r="L298" s="5" cm="1">
        <f t="array" ref="L298">_xlfn.IFS(I298=0, 0, I298&gt;34, 0, AND(I298&gt;0, I298&lt;35), VLOOKUP(I298, $A$63:$C$96, 3))</f>
        <v>2980</v>
      </c>
      <c r="M298" s="5">
        <f t="shared" si="43"/>
        <v>0</v>
      </c>
      <c r="N298" s="5">
        <v>4965.7332449099049</v>
      </c>
      <c r="O298" s="5">
        <f t="shared" si="50"/>
        <v>2863.7622000000001</v>
      </c>
      <c r="P298" s="5">
        <f t="shared" si="51"/>
        <v>2863.7622000000001</v>
      </c>
      <c r="Q298" s="5">
        <f t="shared" si="45"/>
        <v>116.23779999999988</v>
      </c>
      <c r="R298" s="5">
        <f>IF(O298&gt;(P298+U298),O298-P298-U298, 0)</f>
        <v>0</v>
      </c>
      <c r="S298" s="5">
        <f t="shared" si="46"/>
        <v>0</v>
      </c>
      <c r="T298" s="5">
        <f t="shared" si="47"/>
        <v>116.23779999999988</v>
      </c>
      <c r="U298" s="5">
        <f>IF(O298&gt;P298,IF(V297*($B$6/100)&gt;=O298-P298,(O298-P298), V297*($B$6/100)), 0)</f>
        <v>0</v>
      </c>
      <c r="V298" s="5">
        <f>V297+(T298*($B$5/100))-(U298/($B$6/100))</f>
        <v>146428.60287505577</v>
      </c>
      <c r="W298" s="5">
        <f t="shared" si="48"/>
        <v>3660.7150718763942</v>
      </c>
    </row>
    <row r="299" spans="4:23" x14ac:dyDescent="0.25">
      <c r="D299">
        <f t="shared" si="49"/>
        <v>297</v>
      </c>
      <c r="E299" s="3">
        <v>43843</v>
      </c>
      <c r="F299" s="4">
        <v>0.33333333333333331</v>
      </c>
      <c r="G299">
        <v>60</v>
      </c>
      <c r="H299">
        <v>0</v>
      </c>
      <c r="I299" s="5">
        <f t="shared" si="44"/>
        <v>8</v>
      </c>
      <c r="J299" s="22">
        <v>0</v>
      </c>
      <c r="K299">
        <v>1.3019E-4</v>
      </c>
      <c r="L299" s="5" cm="1">
        <f t="array" ref="L299">_xlfn.IFS(I299=0, 0, I299&gt;34, 0, AND(I299&gt;0, I299&lt;35), VLOOKUP(I299, $A$63:$C$96, 3))</f>
        <v>7160</v>
      </c>
      <c r="M299" s="5">
        <f t="shared" si="43"/>
        <v>0</v>
      </c>
      <c r="N299" s="5">
        <v>5978.9573912746346</v>
      </c>
      <c r="O299" s="5">
        <f t="shared" si="50"/>
        <v>3667.4522999999999</v>
      </c>
      <c r="P299" s="5">
        <f t="shared" si="51"/>
        <v>3667.4522999999999</v>
      </c>
      <c r="Q299" s="5">
        <f t="shared" si="45"/>
        <v>487.20077413479089</v>
      </c>
      <c r="R299" s="5">
        <f>IF(O299&gt;(P299+U299),O299-P299-U299, 0)</f>
        <v>0</v>
      </c>
      <c r="S299" s="5">
        <f t="shared" si="46"/>
        <v>3005.3469258652094</v>
      </c>
      <c r="T299" s="5">
        <f t="shared" si="47"/>
        <v>487.20077413479066</v>
      </c>
      <c r="U299" s="5">
        <f>IF(O299&gt;P299,IF(V298*($B$6/100)&gt;=O299-P299,(O299-P299), V298*($B$6/100)), 0)</f>
        <v>0</v>
      </c>
      <c r="V299" s="5">
        <f>V298+(T299*($B$5/100))-(U299/($B$6/100))</f>
        <v>146769.64341695013</v>
      </c>
      <c r="W299" s="5">
        <f t="shared" si="48"/>
        <v>3669.2410854237532</v>
      </c>
    </row>
    <row r="300" spans="4:23" x14ac:dyDescent="0.25">
      <c r="D300">
        <f t="shared" si="49"/>
        <v>298</v>
      </c>
      <c r="E300" s="3">
        <v>43843</v>
      </c>
      <c r="F300" s="4">
        <v>0.375</v>
      </c>
      <c r="G300">
        <v>60</v>
      </c>
      <c r="H300">
        <v>0</v>
      </c>
      <c r="I300" s="5">
        <f t="shared" si="44"/>
        <v>8</v>
      </c>
      <c r="J300" s="22">
        <v>2.2270282040749667E-5</v>
      </c>
      <c r="K300">
        <v>1.3974000000000001E-4</v>
      </c>
      <c r="L300" s="5" cm="1">
        <f t="array" ref="L300">_xlfn.IFS(I300=0, 0, I300&gt;34, 0, AND(I300&gt;0, I300&lt;35), VLOOKUP(I300, $A$63:$C$96, 3))</f>
        <v>7160</v>
      </c>
      <c r="M300" s="5">
        <f t="shared" si="43"/>
        <v>105.78383969356092</v>
      </c>
      <c r="N300" s="5">
        <v>6242.7205810086371</v>
      </c>
      <c r="O300" s="5">
        <f t="shared" si="50"/>
        <v>3936.4758000000002</v>
      </c>
      <c r="P300" s="5">
        <f t="shared" si="51"/>
        <v>3936.4758000000002</v>
      </c>
      <c r="Q300" s="5">
        <f t="shared" si="45"/>
        <v>487.20077413479089</v>
      </c>
      <c r="R300" s="5">
        <f>IF(O300&gt;(P300+U300),O300-P300-U300, 0)</f>
        <v>0</v>
      </c>
      <c r="S300" s="5">
        <f t="shared" si="46"/>
        <v>2842.1072655587705</v>
      </c>
      <c r="T300" s="5">
        <f t="shared" si="47"/>
        <v>487.20077413479066</v>
      </c>
      <c r="U300" s="5">
        <f>IF(O300&gt;P300,IF(V299*($B$6/100)&gt;=O300-P300,(O300-P300), V299*($B$6/100)), 0)</f>
        <v>0</v>
      </c>
      <c r="V300" s="5">
        <f>V299+(T300*($B$5/100))-(U300/($B$6/100))</f>
        <v>147110.68395884449</v>
      </c>
      <c r="W300" s="5">
        <f t="shared" si="48"/>
        <v>3677.7670989711123</v>
      </c>
    </row>
    <row r="301" spans="4:23" x14ac:dyDescent="0.25">
      <c r="D301">
        <f t="shared" si="49"/>
        <v>299</v>
      </c>
      <c r="E301" s="3">
        <v>43843</v>
      </c>
      <c r="F301" s="4">
        <v>0.41666666666666669</v>
      </c>
      <c r="G301">
        <v>70</v>
      </c>
      <c r="H301">
        <v>0</v>
      </c>
      <c r="I301" s="5">
        <f t="shared" si="44"/>
        <v>10</v>
      </c>
      <c r="J301" s="22">
        <v>6.1861894557637963E-5</v>
      </c>
      <c r="K301">
        <v>1.4194999999999998E-4</v>
      </c>
      <c r="L301" s="5" cm="1">
        <f t="array" ref="L301">_xlfn.IFS(I301=0, 0, I301&gt;34, 0, AND(I301&gt;0, I301&lt;35), VLOOKUP(I301, $A$63:$C$96, 3))</f>
        <v>12480</v>
      </c>
      <c r="M301" s="5">
        <f t="shared" si="43"/>
        <v>293.84399914878037</v>
      </c>
      <c r="N301" s="5">
        <v>6156.0856947030752</v>
      </c>
      <c r="O301" s="5">
        <f t="shared" si="50"/>
        <v>3998.7314999999994</v>
      </c>
      <c r="P301" s="5">
        <f t="shared" si="51"/>
        <v>3998.7314999999994</v>
      </c>
      <c r="Q301" s="5">
        <f t="shared" si="45"/>
        <v>487.20077413479089</v>
      </c>
      <c r="R301" s="5">
        <f>IF(O301&gt;(P301+U301),O301-P301-U301, 0)</f>
        <v>0</v>
      </c>
      <c r="S301" s="5">
        <f t="shared" si="46"/>
        <v>3161.7497828648561</v>
      </c>
      <c r="T301" s="5">
        <f t="shared" si="47"/>
        <v>5613.3627162839257</v>
      </c>
      <c r="U301" s="5">
        <f>IF(O301&gt;P301,IF(V300*($B$6/100)&gt;=O301-P301,(O301-P301), V300*($B$6/100)), 0)</f>
        <v>0</v>
      </c>
      <c r="V301" s="5">
        <f>V300+(T301*($B$5/100))-(U301/($B$6/100))</f>
        <v>151040.03786024323</v>
      </c>
      <c r="W301" s="5">
        <f t="shared" si="48"/>
        <v>3776.0009465060807</v>
      </c>
    </row>
    <row r="302" spans="4:23" x14ac:dyDescent="0.25">
      <c r="D302">
        <f t="shared" si="49"/>
        <v>300</v>
      </c>
      <c r="E302" s="3">
        <v>43843</v>
      </c>
      <c r="F302" s="4">
        <v>0.45833333333333331</v>
      </c>
      <c r="G302">
        <v>70</v>
      </c>
      <c r="H302">
        <v>0</v>
      </c>
      <c r="I302" s="5">
        <f t="shared" si="44"/>
        <v>10</v>
      </c>
      <c r="J302" s="22">
        <v>8.6606652380693145E-5</v>
      </c>
      <c r="K302">
        <v>1.3229E-4</v>
      </c>
      <c r="L302" s="5" cm="1">
        <f t="array" ref="L302">_xlfn.IFS(I302=0, 0, I302&gt;34, 0, AND(I302&gt;0, I302&lt;35), VLOOKUP(I302, $A$63:$C$96, 3))</f>
        <v>12480</v>
      </c>
      <c r="M302" s="5">
        <f t="shared" si="43"/>
        <v>411.38159880829244</v>
      </c>
      <c r="N302" s="5">
        <v>5844.8539415632767</v>
      </c>
      <c r="O302" s="5">
        <f t="shared" si="50"/>
        <v>3726.6092999999996</v>
      </c>
      <c r="P302" s="5">
        <f t="shared" si="51"/>
        <v>3726.6092999999996</v>
      </c>
      <c r="Q302" s="5">
        <f t="shared" si="45"/>
        <v>487.20077413479089</v>
      </c>
      <c r="R302" s="5">
        <f>IF(O302&gt;(P302+U302),O302-P302-U302, 0)</f>
        <v>0</v>
      </c>
      <c r="S302" s="5">
        <f t="shared" si="46"/>
        <v>3001.9019547624775</v>
      </c>
      <c r="T302" s="5">
        <f t="shared" si="47"/>
        <v>6162.8703440458157</v>
      </c>
      <c r="U302" s="5">
        <f>IF(O302&gt;P302,IF(V301*($B$6/100)&gt;=O302-P302,(O302-P302), V301*($B$6/100)), 0)</f>
        <v>0</v>
      </c>
      <c r="V302" s="5">
        <f>V301+(T302*($B$5/100))-(U302/($B$6/100))</f>
        <v>155354.0471010753</v>
      </c>
      <c r="W302" s="5">
        <f t="shared" si="48"/>
        <v>3883.8511775268826</v>
      </c>
    </row>
    <row r="303" spans="4:23" x14ac:dyDescent="0.25">
      <c r="D303">
        <f t="shared" si="49"/>
        <v>301</v>
      </c>
      <c r="E303" s="3">
        <v>43843</v>
      </c>
      <c r="F303" s="4">
        <v>0.5</v>
      </c>
      <c r="G303">
        <v>70</v>
      </c>
      <c r="H303">
        <v>0</v>
      </c>
      <c r="I303" s="5">
        <f t="shared" si="44"/>
        <v>10</v>
      </c>
      <c r="J303" s="22">
        <v>1.1135141020374834E-4</v>
      </c>
      <c r="K303">
        <v>1.2324999999999999E-4</v>
      </c>
      <c r="L303" s="5" cm="1">
        <f t="array" ref="L303">_xlfn.IFS(I303=0, 0, I303&gt;34, 0, AND(I303&gt;0, I303&lt;35), VLOOKUP(I303, $A$63:$C$96, 3))</f>
        <v>12480</v>
      </c>
      <c r="M303" s="5">
        <f t="shared" si="43"/>
        <v>528.91919846780468</v>
      </c>
      <c r="N303" s="5">
        <v>5490.5380539074977</v>
      </c>
      <c r="O303" s="5">
        <f t="shared" si="50"/>
        <v>3471.9524999999994</v>
      </c>
      <c r="P303" s="5">
        <f t="shared" si="51"/>
        <v>3471.9524999999994</v>
      </c>
      <c r="Q303" s="5">
        <f t="shared" si="45"/>
        <v>487.20077413479089</v>
      </c>
      <c r="R303" s="5">
        <f>IF(O303&gt;(P303+U303),O303-P303-U303, 0)</f>
        <v>0</v>
      </c>
      <c r="S303" s="5">
        <f t="shared" si="46"/>
        <v>2819.9262259604666</v>
      </c>
      <c r="T303" s="5">
        <f t="shared" si="47"/>
        <v>6717.0404725073395</v>
      </c>
      <c r="U303" s="5">
        <f>IF(O303&gt;P303,IF(V302*($B$6/100)&gt;=O303-P303,(O303-P303), V302*($B$6/100)), 0)</f>
        <v>0</v>
      </c>
      <c r="V303" s="5">
        <f>V302+(T303*($B$5/100))-(U303/($B$6/100))</f>
        <v>160055.97543183045</v>
      </c>
      <c r="W303" s="5">
        <f t="shared" si="48"/>
        <v>4001.3993857957612</v>
      </c>
    </row>
    <row r="304" spans="4:23" x14ac:dyDescent="0.25">
      <c r="D304">
        <f t="shared" si="49"/>
        <v>302</v>
      </c>
      <c r="E304" s="3">
        <v>43843</v>
      </c>
      <c r="F304" s="4">
        <v>0.54166666666666663</v>
      </c>
      <c r="G304">
        <v>50</v>
      </c>
      <c r="H304">
        <v>8</v>
      </c>
      <c r="I304" s="5">
        <f t="shared" si="44"/>
        <v>7</v>
      </c>
      <c r="J304" s="22">
        <v>1.8311120789060836E-4</v>
      </c>
      <c r="K304">
        <v>1.2070999999999999E-4</v>
      </c>
      <c r="L304" s="5" cm="1">
        <f t="array" ref="L304">_xlfn.IFS(I304=0, 0, I304&gt;34, 0, AND(I304&gt;0, I304&lt;35), VLOOKUP(I304, $A$63:$C$96, 3))</f>
        <v>4800</v>
      </c>
      <c r="M304" s="5">
        <f t="shared" si="43"/>
        <v>869.77823748038975</v>
      </c>
      <c r="N304" s="5">
        <v>5240.287191100274</v>
      </c>
      <c r="O304" s="5">
        <f t="shared" si="50"/>
        <v>3400.4006999999997</v>
      </c>
      <c r="P304" s="5">
        <f t="shared" si="51"/>
        <v>3400.4006999999997</v>
      </c>
      <c r="Q304" s="5">
        <f t="shared" si="45"/>
        <v>487.20077413479089</v>
      </c>
      <c r="R304" s="5">
        <f>IF(O304&gt;(P304+U304),O304-P304-U304, 0)</f>
        <v>0</v>
      </c>
      <c r="S304" s="5">
        <f t="shared" si="46"/>
        <v>1782.1767633455995</v>
      </c>
      <c r="T304" s="5">
        <f t="shared" si="47"/>
        <v>487.20077413479089</v>
      </c>
      <c r="U304" s="5">
        <f>IF(O304&gt;P304,IF(V303*($B$6/100)&gt;=O304-P304,(O304-P304), V303*($B$6/100)), 0)</f>
        <v>0</v>
      </c>
      <c r="V304" s="5">
        <f>V303+(T304*($B$5/100))-(U304/($B$6/100))</f>
        <v>160397.0159737248</v>
      </c>
      <c r="W304" s="5">
        <f t="shared" si="48"/>
        <v>4009.9253993431203</v>
      </c>
    </row>
    <row r="305" spans="4:23" x14ac:dyDescent="0.25">
      <c r="D305">
        <f t="shared" si="49"/>
        <v>303</v>
      </c>
      <c r="E305" s="3">
        <v>43843</v>
      </c>
      <c r="F305" s="4">
        <v>0.58333333333333337</v>
      </c>
      <c r="G305">
        <v>50</v>
      </c>
      <c r="H305">
        <v>10</v>
      </c>
      <c r="I305" s="5">
        <f t="shared" si="44"/>
        <v>7</v>
      </c>
      <c r="J305" s="22">
        <v>1.4351959537372007E-4</v>
      </c>
      <c r="K305">
        <v>1.1795000000000001E-4</v>
      </c>
      <c r="L305" s="5" cm="1">
        <f t="array" ref="L305">_xlfn.IFS(I305=0, 0, I305&gt;34, 0, AND(I305&gt;0, I305&lt;35), VLOOKUP(I305, $A$63:$C$96, 3))</f>
        <v>4800</v>
      </c>
      <c r="M305" s="5">
        <f t="shared" si="43"/>
        <v>681.71807802517037</v>
      </c>
      <c r="N305" s="5">
        <v>4805.6334632820117</v>
      </c>
      <c r="O305" s="5">
        <f t="shared" si="50"/>
        <v>3322.6514999999999</v>
      </c>
      <c r="P305" s="5">
        <f t="shared" si="51"/>
        <v>3322.6514999999999</v>
      </c>
      <c r="Q305" s="5">
        <f t="shared" si="45"/>
        <v>487.20077413479089</v>
      </c>
      <c r="R305" s="5">
        <f>IF(O305&gt;(P305+U305),O305-P305-U305, 0)</f>
        <v>0</v>
      </c>
      <c r="S305" s="5">
        <f t="shared" si="46"/>
        <v>1671.8658038903793</v>
      </c>
      <c r="T305" s="5">
        <f t="shared" si="47"/>
        <v>487.20077413479089</v>
      </c>
      <c r="U305" s="5">
        <f>IF(O305&gt;P305,IF(V304*($B$6/100)&gt;=O305-P305,(O305-P305), V304*($B$6/100)), 0)</f>
        <v>0</v>
      </c>
      <c r="V305" s="5">
        <f>V304+(T305*($B$5/100))-(U305/($B$6/100))</f>
        <v>160738.05651561916</v>
      </c>
      <c r="W305" s="5">
        <f t="shared" si="48"/>
        <v>4018.4514128904789</v>
      </c>
    </row>
    <row r="306" spans="4:23" x14ac:dyDescent="0.25">
      <c r="D306">
        <f t="shared" si="49"/>
        <v>304</v>
      </c>
      <c r="E306" s="3">
        <v>43843</v>
      </c>
      <c r="F306" s="4">
        <v>0.625</v>
      </c>
      <c r="G306">
        <v>50</v>
      </c>
      <c r="H306">
        <v>5</v>
      </c>
      <c r="I306" s="5">
        <f t="shared" si="44"/>
        <v>7</v>
      </c>
      <c r="J306" s="22">
        <v>5.6912942993026926E-5</v>
      </c>
      <c r="K306">
        <v>1.1995999999999998E-4</v>
      </c>
      <c r="L306" s="5" cm="1">
        <f t="array" ref="L306">_xlfn.IFS(I306=0, 0, I306&gt;34, 0, AND(I306&gt;0, I306&lt;35), VLOOKUP(I306, $A$63:$C$96, 3))</f>
        <v>4800</v>
      </c>
      <c r="M306" s="5">
        <f t="shared" si="43"/>
        <v>270.33647921687793</v>
      </c>
      <c r="N306" s="5">
        <v>3967.971489141195</v>
      </c>
      <c r="O306" s="5">
        <f t="shared" si="50"/>
        <v>3379.2731999999996</v>
      </c>
      <c r="P306" s="5">
        <f t="shared" si="51"/>
        <v>3379.2731999999996</v>
      </c>
      <c r="Q306" s="5">
        <f t="shared" si="45"/>
        <v>487.20077413479089</v>
      </c>
      <c r="R306" s="5">
        <f>IF(O306&gt;(P306+U306),O306-P306-U306, 0)</f>
        <v>0</v>
      </c>
      <c r="S306" s="5">
        <f t="shared" si="46"/>
        <v>1203.8625050820872</v>
      </c>
      <c r="T306" s="5">
        <f t="shared" si="47"/>
        <v>487.20077413479089</v>
      </c>
      <c r="U306" s="5">
        <f>IF(O306&gt;P306,IF(V305*($B$6/100)&gt;=O306-P306,(O306-P306), V305*($B$6/100)), 0)</f>
        <v>0</v>
      </c>
      <c r="V306" s="5">
        <f>V305+(T306*($B$5/100))-(U306/($B$6/100))</f>
        <v>161079.09705751351</v>
      </c>
      <c r="W306" s="5">
        <f t="shared" si="48"/>
        <v>4026.9774264378379</v>
      </c>
    </row>
    <row r="307" spans="4:23" x14ac:dyDescent="0.25">
      <c r="D307">
        <f t="shared" si="49"/>
        <v>305</v>
      </c>
      <c r="E307" s="3">
        <v>43843</v>
      </c>
      <c r="F307" s="4">
        <v>0.66666666666666663</v>
      </c>
      <c r="G307">
        <v>50</v>
      </c>
      <c r="H307">
        <v>0</v>
      </c>
      <c r="I307" s="5">
        <f t="shared" si="44"/>
        <v>7</v>
      </c>
      <c r="J307" s="22">
        <v>7.4234273469165555E-6</v>
      </c>
      <c r="K307">
        <v>1.317E-4</v>
      </c>
      <c r="L307" s="5" cm="1">
        <f t="array" ref="L307">_xlfn.IFS(I307=0, 0, I307&gt;34, 0, AND(I307&gt;0, I307&lt;35), VLOOKUP(I307, $A$63:$C$96, 3))</f>
        <v>4800</v>
      </c>
      <c r="M307" s="5">
        <f t="shared" si="43"/>
        <v>35.26127989785364</v>
      </c>
      <c r="N307" s="5">
        <v>4807.7013304107559</v>
      </c>
      <c r="O307" s="5">
        <f t="shared" si="50"/>
        <v>3709.989</v>
      </c>
      <c r="P307" s="5">
        <f t="shared" si="51"/>
        <v>3709.989</v>
      </c>
      <c r="Q307" s="5">
        <f t="shared" si="45"/>
        <v>487.20077413479089</v>
      </c>
      <c r="R307" s="5">
        <f>IF(O307&gt;(P307+U307),O307-P307-U307, 0)</f>
        <v>0</v>
      </c>
      <c r="S307" s="5">
        <f t="shared" si="46"/>
        <v>638.07150576306253</v>
      </c>
      <c r="T307" s="5">
        <f t="shared" si="47"/>
        <v>487.20077413479089</v>
      </c>
      <c r="U307" s="5">
        <f>IF(O307&gt;P307,IF(V306*($B$6/100)&gt;=O307-P307,(O307-P307), V306*($B$6/100)), 0)</f>
        <v>0</v>
      </c>
      <c r="V307" s="5">
        <f>V306+(T307*($B$5/100))-(U307/($B$6/100))</f>
        <v>161420.13759940787</v>
      </c>
      <c r="W307" s="5">
        <f t="shared" si="48"/>
        <v>4035.5034399851966</v>
      </c>
    </row>
    <row r="308" spans="4:23" x14ac:dyDescent="0.25">
      <c r="D308">
        <f t="shared" si="49"/>
        <v>306</v>
      </c>
      <c r="E308" s="3">
        <v>43843</v>
      </c>
      <c r="F308" s="4">
        <v>0.70833333333333337</v>
      </c>
      <c r="G308">
        <v>70</v>
      </c>
      <c r="H308">
        <v>0</v>
      </c>
      <c r="I308" s="5">
        <f t="shared" si="44"/>
        <v>10</v>
      </c>
      <c r="J308" s="22">
        <v>0</v>
      </c>
      <c r="K308">
        <v>1.6718000000000001E-4</v>
      </c>
      <c r="L308" s="5" cm="1">
        <f t="array" ref="L308">_xlfn.IFS(I308=0, 0, I308&gt;34, 0, AND(I308&gt;0, I308&lt;35), VLOOKUP(I308, $A$63:$C$96, 3))</f>
        <v>12480</v>
      </c>
      <c r="M308" s="5">
        <f t="shared" si="43"/>
        <v>0</v>
      </c>
      <c r="N308" s="5">
        <v>5990.4206753657645</v>
      </c>
      <c r="O308" s="5">
        <f t="shared" si="50"/>
        <v>4709.4606000000003</v>
      </c>
      <c r="P308" s="5">
        <f t="shared" si="51"/>
        <v>4709.4606000000003</v>
      </c>
      <c r="Q308" s="5">
        <f t="shared" si="45"/>
        <v>487.20077413479089</v>
      </c>
      <c r="R308" s="5">
        <f>IF(O308&gt;(P308+U308),O308-P308-U308, 0)</f>
        <v>0</v>
      </c>
      <c r="S308" s="5">
        <f t="shared" si="46"/>
        <v>3076.6646549289771</v>
      </c>
      <c r="T308" s="5">
        <f t="shared" si="47"/>
        <v>4693.8747450710225</v>
      </c>
      <c r="U308" s="5">
        <f>IF(O308&gt;P308,IF(V307*($B$6/100)&gt;=O308-P308,(O308-P308), V307*($B$6/100)), 0)</f>
        <v>0</v>
      </c>
      <c r="V308" s="5">
        <f>V307+(T308*($B$5/100))-(U308/($B$6/100))</f>
        <v>164705.84992095758</v>
      </c>
      <c r="W308" s="5">
        <f t="shared" si="48"/>
        <v>4117.6462480239397</v>
      </c>
    </row>
    <row r="309" spans="4:23" x14ac:dyDescent="0.25">
      <c r="D309">
        <f t="shared" si="49"/>
        <v>307</v>
      </c>
      <c r="E309" s="3">
        <v>43843</v>
      </c>
      <c r="F309" s="4">
        <v>0.75</v>
      </c>
      <c r="G309">
        <v>80</v>
      </c>
      <c r="H309">
        <v>0</v>
      </c>
      <c r="I309" s="5">
        <f t="shared" si="44"/>
        <v>11</v>
      </c>
      <c r="J309" s="22">
        <v>0</v>
      </c>
      <c r="K309">
        <v>2.4057999999999998E-4</v>
      </c>
      <c r="L309" s="5" cm="1">
        <f t="array" ref="L309">_xlfn.IFS(I309=0, 0, I309&gt;34, 0, AND(I309&gt;0, I309&lt;35), VLOOKUP(I309, $A$63:$C$96, 3))</f>
        <v>14640</v>
      </c>
      <c r="M309" s="5">
        <f t="shared" si="43"/>
        <v>0</v>
      </c>
      <c r="N309" s="5">
        <v>6381.6178514816693</v>
      </c>
      <c r="O309" s="5">
        <f t="shared" si="50"/>
        <v>6777.1385999999993</v>
      </c>
      <c r="P309" s="5">
        <f t="shared" si="51"/>
        <v>6777.1385999999993</v>
      </c>
      <c r="Q309" s="5">
        <f t="shared" si="45"/>
        <v>487.20077413479089</v>
      </c>
      <c r="R309" s="5">
        <f>IF(O309&gt;(P309+U309),O309-P309-U309, 0)</f>
        <v>0</v>
      </c>
      <c r="S309" s="5">
        <f t="shared" si="46"/>
        <v>3277.5825186465104</v>
      </c>
      <c r="T309" s="5">
        <f t="shared" si="47"/>
        <v>4585.2788813534899</v>
      </c>
      <c r="U309" s="5">
        <f>IF(O309&gt;P309,IF(V308*($B$6/100)&gt;=O309-P309,(O309-P309), V308*($B$6/100)), 0)</f>
        <v>0</v>
      </c>
      <c r="V309" s="5">
        <f>V308+(T309*($B$5/100))-(U309/($B$6/100))</f>
        <v>167915.54513790502</v>
      </c>
      <c r="W309" s="5">
        <f t="shared" si="48"/>
        <v>4197.8886284476257</v>
      </c>
    </row>
    <row r="310" spans="4:23" x14ac:dyDescent="0.25">
      <c r="D310">
        <f t="shared" si="49"/>
        <v>308</v>
      </c>
      <c r="E310" s="3">
        <v>43843</v>
      </c>
      <c r="F310" s="4">
        <v>0.79166666666666663</v>
      </c>
      <c r="G310">
        <v>70</v>
      </c>
      <c r="H310">
        <v>0</v>
      </c>
      <c r="I310" s="5">
        <f t="shared" si="44"/>
        <v>10</v>
      </c>
      <c r="J310" s="22">
        <v>0</v>
      </c>
      <c r="K310">
        <v>2.4930999999999998E-4</v>
      </c>
      <c r="L310" s="5" cm="1">
        <f t="array" ref="L310">_xlfn.IFS(I310=0, 0, I310&gt;34, 0, AND(I310&gt;0, I310&lt;35), VLOOKUP(I310, $A$63:$C$96, 3))</f>
        <v>12480</v>
      </c>
      <c r="M310" s="5">
        <f t="shared" si="43"/>
        <v>0</v>
      </c>
      <c r="N310" s="5">
        <v>6124.3745191200687</v>
      </c>
      <c r="O310" s="5">
        <f t="shared" si="50"/>
        <v>7023.0626999999995</v>
      </c>
      <c r="P310" s="5">
        <f t="shared" si="51"/>
        <v>7023.0626999999995</v>
      </c>
      <c r="Q310" s="5">
        <f t="shared" si="45"/>
        <v>487.20077413479089</v>
      </c>
      <c r="R310" s="5">
        <f>IF(O310&gt;(P310+U310),O310-P310-U310, 0)</f>
        <v>0</v>
      </c>
      <c r="S310" s="5">
        <f t="shared" si="46"/>
        <v>3145.4630046284465</v>
      </c>
      <c r="T310" s="5">
        <f t="shared" si="47"/>
        <v>2311.474295371554</v>
      </c>
      <c r="U310" s="5">
        <f>IF(O310&gt;P310,IF(V309*($B$6/100)&gt;=O310-P310,(O310-P310), V309*($B$6/100)), 0)</f>
        <v>0</v>
      </c>
      <c r="V310" s="5">
        <f>V309+(T310*($B$5/100))-(U310/($B$6/100))</f>
        <v>169533.57714466512</v>
      </c>
      <c r="W310" s="5">
        <f t="shared" si="48"/>
        <v>4238.3394286166276</v>
      </c>
    </row>
    <row r="311" spans="4:23" x14ac:dyDescent="0.25">
      <c r="D311">
        <f t="shared" si="49"/>
        <v>309</v>
      </c>
      <c r="E311" s="3">
        <v>43843</v>
      </c>
      <c r="F311" s="4">
        <v>0.83333333333333337</v>
      </c>
      <c r="G311">
        <v>80</v>
      </c>
      <c r="H311">
        <v>0</v>
      </c>
      <c r="I311" s="5">
        <f t="shared" si="44"/>
        <v>11</v>
      </c>
      <c r="J311" s="22">
        <v>0</v>
      </c>
      <c r="K311">
        <v>2.3052999999999998E-4</v>
      </c>
      <c r="L311" s="5" cm="1">
        <f t="array" ref="L311">_xlfn.IFS(I311=0, 0, I311&gt;34, 0, AND(I311&gt;0, I311&lt;35), VLOOKUP(I311, $A$63:$C$96, 3))</f>
        <v>14640</v>
      </c>
      <c r="M311" s="5">
        <f t="shared" si="43"/>
        <v>0</v>
      </c>
      <c r="N311" s="5">
        <v>5918.8826839916956</v>
      </c>
      <c r="O311" s="5">
        <f t="shared" si="50"/>
        <v>6494.030099999999</v>
      </c>
      <c r="P311" s="5">
        <f t="shared" si="51"/>
        <v>6494.030099999999</v>
      </c>
      <c r="Q311" s="5">
        <f t="shared" si="45"/>
        <v>487.20077413479089</v>
      </c>
      <c r="R311" s="5">
        <f>IF(O311&gt;(P311+U311),O311-P311-U311, 0)</f>
        <v>0</v>
      </c>
      <c r="S311" s="5">
        <f t="shared" si="46"/>
        <v>3039.9229265140907</v>
      </c>
      <c r="T311" s="5">
        <f t="shared" si="47"/>
        <v>5106.0469734859107</v>
      </c>
      <c r="U311" s="5">
        <f>IF(O311&gt;P311,IF(V310*($B$6/100)&gt;=O311-P311,(O311-P311), V310*($B$6/100)), 0)</f>
        <v>0</v>
      </c>
      <c r="V311" s="5">
        <f>V310+(T311*($B$5/100))-(U311/($B$6/100))</f>
        <v>173107.81002610526</v>
      </c>
      <c r="W311" s="5">
        <f t="shared" si="48"/>
        <v>4327.6952506526313</v>
      </c>
    </row>
    <row r="312" spans="4:23" x14ac:dyDescent="0.25">
      <c r="D312">
        <f t="shared" si="49"/>
        <v>310</v>
      </c>
      <c r="E312" s="3">
        <v>43843</v>
      </c>
      <c r="F312" s="4">
        <v>0.875</v>
      </c>
      <c r="G312">
        <v>100</v>
      </c>
      <c r="H312">
        <v>0</v>
      </c>
      <c r="I312" s="5">
        <f t="shared" si="44"/>
        <v>14</v>
      </c>
      <c r="J312" s="22">
        <v>0</v>
      </c>
      <c r="K312">
        <v>2.1696000000000001E-4</v>
      </c>
      <c r="L312" s="5" cm="1">
        <f t="array" ref="L312">_xlfn.IFS(I312=0, 0, I312&gt;34, 0, AND(I312&gt;0, I312&lt;35), VLOOKUP(I312, $A$63:$C$96, 3))</f>
        <v>16800</v>
      </c>
      <c r="M312" s="5">
        <f t="shared" si="43"/>
        <v>0</v>
      </c>
      <c r="N312" s="5">
        <v>5412.2953710444908</v>
      </c>
      <c r="O312" s="5">
        <f t="shared" si="50"/>
        <v>6111.7632000000003</v>
      </c>
      <c r="P312" s="5">
        <f t="shared" si="51"/>
        <v>6111.7632000000003</v>
      </c>
      <c r="Q312" s="5">
        <f t="shared" si="45"/>
        <v>487.20077413479089</v>
      </c>
      <c r="R312" s="5">
        <f>IF(O312&gt;(P312+U312),O312-P312-U312, 0)</f>
        <v>0</v>
      </c>
      <c r="S312" s="5">
        <f t="shared" si="46"/>
        <v>2779.7409852374967</v>
      </c>
      <c r="T312" s="5">
        <f t="shared" si="47"/>
        <v>7908.4958147625021</v>
      </c>
      <c r="U312" s="5">
        <f>IF(O312&gt;P312,IF(V311*($B$6/100)&gt;=O312-P312,(O312-P312), V311*($B$6/100)), 0)</f>
        <v>0</v>
      </c>
      <c r="V312" s="5">
        <f>V311+(T312*($B$5/100))-(U312/($B$6/100))</f>
        <v>178643.75709643902</v>
      </c>
      <c r="W312" s="5">
        <f t="shared" si="48"/>
        <v>4466.0939274109751</v>
      </c>
    </row>
    <row r="313" spans="4:23" x14ac:dyDescent="0.25">
      <c r="D313">
        <f t="shared" si="49"/>
        <v>311</v>
      </c>
      <c r="E313" s="3">
        <v>43843</v>
      </c>
      <c r="F313" s="4">
        <v>0.91666666666666663</v>
      </c>
      <c r="G313">
        <v>90</v>
      </c>
      <c r="H313">
        <v>0</v>
      </c>
      <c r="I313" s="5">
        <f t="shared" si="44"/>
        <v>13</v>
      </c>
      <c r="J313" s="22">
        <v>0</v>
      </c>
      <c r="K313">
        <v>2.0955999999999999E-4</v>
      </c>
      <c r="L313" s="5" cm="1">
        <f t="array" ref="L313">_xlfn.IFS(I313=0, 0, I313&gt;34, 0, AND(I313&gt;0, I313&lt;35), VLOOKUP(I313, $A$63:$C$96, 3))</f>
        <v>16600</v>
      </c>
      <c r="M313" s="5">
        <f t="shared" si="43"/>
        <v>0</v>
      </c>
      <c r="N313" s="5">
        <v>4726.462125588695</v>
      </c>
      <c r="O313" s="5">
        <f t="shared" si="50"/>
        <v>5903.3051999999998</v>
      </c>
      <c r="P313" s="5">
        <f t="shared" si="51"/>
        <v>5903.3051999999998</v>
      </c>
      <c r="Q313" s="5">
        <f t="shared" si="45"/>
        <v>487.20077413479089</v>
      </c>
      <c r="R313" s="5">
        <f>IF(O313&gt;(P313+U313),O313-P313-U313, 0)</f>
        <v>0</v>
      </c>
      <c r="S313" s="5">
        <f t="shared" si="46"/>
        <v>2427.4987939426023</v>
      </c>
      <c r="T313" s="5">
        <f t="shared" si="47"/>
        <v>8269.1960060573983</v>
      </c>
      <c r="U313" s="5">
        <f>IF(O313&gt;P313,IF(V312*($B$6/100)&gt;=O313-P313,(O313-P313), V312*($B$6/100)), 0)</f>
        <v>0</v>
      </c>
      <c r="V313" s="5">
        <f>V312+(T313*($B$5/100))-(U313/($B$6/100))</f>
        <v>184432.1943006792</v>
      </c>
      <c r="W313" s="5">
        <f t="shared" si="48"/>
        <v>4610.8048575169796</v>
      </c>
    </row>
    <row r="314" spans="4:23" x14ac:dyDescent="0.25">
      <c r="D314">
        <f t="shared" si="49"/>
        <v>312</v>
      </c>
      <c r="E314" s="3">
        <v>43843</v>
      </c>
      <c r="F314" s="4">
        <v>0.95833333333333337</v>
      </c>
      <c r="G314">
        <v>90</v>
      </c>
      <c r="H314">
        <v>0</v>
      </c>
      <c r="I314" s="5">
        <f t="shared" si="44"/>
        <v>13</v>
      </c>
      <c r="J314" s="22">
        <v>0</v>
      </c>
      <c r="K314">
        <v>1.8390999999999999E-4</v>
      </c>
      <c r="L314" s="5" cm="1">
        <f t="array" ref="L314">_xlfn.IFS(I314=0, 0, I314&gt;34, 0, AND(I314&gt;0, I314&lt;35), VLOOKUP(I314, $A$63:$C$96, 3))</f>
        <v>16600</v>
      </c>
      <c r="M314" s="5">
        <f t="shared" si="43"/>
        <v>0</v>
      </c>
      <c r="N314" s="5">
        <v>3738.8856208748653</v>
      </c>
      <c r="O314" s="5">
        <f t="shared" si="50"/>
        <v>5180.7447000000002</v>
      </c>
      <c r="P314" s="5">
        <f t="shared" si="51"/>
        <v>5180.7447000000002</v>
      </c>
      <c r="Q314" s="5">
        <f t="shared" si="45"/>
        <v>487.20077413479089</v>
      </c>
      <c r="R314" s="5">
        <f>IF(O314&gt;(P314+U314),O314-P314-U314, 0)</f>
        <v>0</v>
      </c>
      <c r="S314" s="5">
        <f t="shared" si="46"/>
        <v>1920.2820406040203</v>
      </c>
      <c r="T314" s="5">
        <f t="shared" si="47"/>
        <v>9498.9732593959798</v>
      </c>
      <c r="U314" s="5">
        <f>IF(O314&gt;P314,IF(V313*($B$6/100)&gt;=O314-P314,(O314-P314), V313*($B$6/100)), 0)</f>
        <v>0</v>
      </c>
      <c r="V314" s="5">
        <f>V313+(T314*($B$5/100))-(U314/($B$6/100))</f>
        <v>191081.47558225639</v>
      </c>
      <c r="W314" s="5">
        <f t="shared" si="48"/>
        <v>4777.0368895564097</v>
      </c>
    </row>
    <row r="315" spans="4:23" x14ac:dyDescent="0.25">
      <c r="D315">
        <f t="shared" si="49"/>
        <v>313</v>
      </c>
      <c r="E315" s="3">
        <v>43844</v>
      </c>
      <c r="F315" s="4">
        <v>0</v>
      </c>
      <c r="G315">
        <v>100</v>
      </c>
      <c r="H315">
        <v>0</v>
      </c>
      <c r="I315" s="5">
        <f t="shared" si="44"/>
        <v>14</v>
      </c>
      <c r="J315" s="22">
        <v>0</v>
      </c>
      <c r="K315">
        <v>1.4817999999999998E-4</v>
      </c>
      <c r="L315" s="5" cm="1">
        <f t="array" ref="L315">_xlfn.IFS(I315=0, 0, I315&gt;34, 0, AND(I315&gt;0, I315&lt;35), VLOOKUP(I315, $A$63:$C$96, 3))</f>
        <v>16800</v>
      </c>
      <c r="M315" s="5">
        <f t="shared" si="43"/>
        <v>0</v>
      </c>
      <c r="N315" s="5">
        <v>2684.8730669916868</v>
      </c>
      <c r="O315" s="5">
        <f t="shared" si="50"/>
        <v>4174.2305999999999</v>
      </c>
      <c r="P315" s="5">
        <f t="shared" si="51"/>
        <v>4174.2305999999999</v>
      </c>
      <c r="Q315" s="5">
        <f t="shared" si="45"/>
        <v>487.20077413479089</v>
      </c>
      <c r="R315" s="5">
        <f>IF(O315&gt;(P315+U315),O315-P315-U315, 0)</f>
        <v>0</v>
      </c>
      <c r="S315" s="5">
        <f t="shared" si="46"/>
        <v>1378.9439032476153</v>
      </c>
      <c r="T315" s="5">
        <f t="shared" si="47"/>
        <v>11246.825496752386</v>
      </c>
      <c r="U315" s="5">
        <f>IF(O315&gt;P315,IF(V314*($B$6/100)&gt;=O315-P315,(O315-P315), V314*($B$6/100)), 0)</f>
        <v>0</v>
      </c>
      <c r="V315" s="5">
        <f>V314+(T315*($B$5/100))-(U315/($B$6/100))</f>
        <v>198954.25342998307</v>
      </c>
      <c r="W315" s="5">
        <f t="shared" si="48"/>
        <v>4973.8563357495768</v>
      </c>
    </row>
    <row r="316" spans="4:23" x14ac:dyDescent="0.25">
      <c r="D316">
        <f t="shared" si="49"/>
        <v>314</v>
      </c>
      <c r="E316" s="3">
        <v>43844</v>
      </c>
      <c r="F316" s="4">
        <v>4.1666666666666664E-2</v>
      </c>
      <c r="G316">
        <v>100</v>
      </c>
      <c r="H316">
        <v>0</v>
      </c>
      <c r="I316" s="5">
        <f t="shared" si="44"/>
        <v>14</v>
      </c>
      <c r="J316" s="22">
        <v>0</v>
      </c>
      <c r="K316">
        <v>1.1423E-4</v>
      </c>
      <c r="L316" s="5" cm="1">
        <f t="array" ref="L316">_xlfn.IFS(I316=0, 0, I316&gt;34, 0, AND(I316&gt;0, I316&lt;35), VLOOKUP(I316, $A$63:$C$96, 3))</f>
        <v>16800</v>
      </c>
      <c r="M316" s="5">
        <f t="shared" si="43"/>
        <v>0</v>
      </c>
      <c r="N316" s="5">
        <v>2214.9033648132172</v>
      </c>
      <c r="O316" s="5">
        <f t="shared" si="50"/>
        <v>3217.8591000000001</v>
      </c>
      <c r="P316" s="5">
        <f t="shared" si="51"/>
        <v>3217.8591000000001</v>
      </c>
      <c r="Q316" s="5">
        <f t="shared" si="45"/>
        <v>487.20077413479089</v>
      </c>
      <c r="R316" s="5">
        <f>IF(O316&gt;(P316+U316),O316-P316-U316, 0)</f>
        <v>0</v>
      </c>
      <c r="S316" s="5">
        <f t="shared" si="46"/>
        <v>1137.568672702273</v>
      </c>
      <c r="T316" s="5">
        <f t="shared" si="47"/>
        <v>12444.572227297727</v>
      </c>
      <c r="U316" s="5">
        <f>IF(O316&gt;P316,IF(V315*($B$6/100)&gt;=O316-P316,(O316-P316), V315*($B$6/100)), 0)</f>
        <v>0</v>
      </c>
      <c r="V316" s="5">
        <f>V315+(T316*($B$5/100))-(U316/($B$6/100))</f>
        <v>207665.45398909147</v>
      </c>
      <c r="W316" s="5">
        <f t="shared" si="48"/>
        <v>5191.6363497272869</v>
      </c>
    </row>
    <row r="317" spans="4:23" x14ac:dyDescent="0.25">
      <c r="D317">
        <f t="shared" si="49"/>
        <v>315</v>
      </c>
      <c r="E317" s="3">
        <v>43844</v>
      </c>
      <c r="F317" s="4">
        <v>8.3333333333333329E-2</v>
      </c>
      <c r="G317">
        <v>100</v>
      </c>
      <c r="H317">
        <v>0</v>
      </c>
      <c r="I317" s="5">
        <f t="shared" si="44"/>
        <v>14</v>
      </c>
      <c r="J317" s="22">
        <v>0</v>
      </c>
      <c r="K317">
        <v>9.1949999999999999E-5</v>
      </c>
      <c r="L317" s="5" cm="1">
        <f t="array" ref="L317">_xlfn.IFS(I317=0, 0, I317&gt;34, 0, AND(I317&gt;0, I317&lt;35), VLOOKUP(I317, $A$63:$C$96, 3))</f>
        <v>16800</v>
      </c>
      <c r="M317" s="5">
        <f t="shared" si="43"/>
        <v>0</v>
      </c>
      <c r="N317" s="5">
        <v>2121.1621562366722</v>
      </c>
      <c r="O317" s="5">
        <f t="shared" si="50"/>
        <v>2590.2314999999999</v>
      </c>
      <c r="P317" s="5">
        <f t="shared" si="51"/>
        <v>2590.2314999999999</v>
      </c>
      <c r="Q317" s="5">
        <f t="shared" si="45"/>
        <v>487.20077413479089</v>
      </c>
      <c r="R317" s="5">
        <f>IF(O317&gt;(P317+U317),O317-P317-U317, 0)</f>
        <v>0</v>
      </c>
      <c r="S317" s="5">
        <f t="shared" si="46"/>
        <v>1089.4234290261818</v>
      </c>
      <c r="T317" s="5">
        <f t="shared" si="47"/>
        <v>13120.345070973819</v>
      </c>
      <c r="U317" s="5">
        <f>IF(O317&gt;P317,IF(V316*($B$6/100)&gt;=O317-P317,(O317-P317), V316*($B$6/100)), 0)</f>
        <v>0</v>
      </c>
      <c r="V317" s="5">
        <f>V316+(T317*($B$5/100))-(U317/($B$6/100))</f>
        <v>216849.69553877314</v>
      </c>
      <c r="W317" s="5">
        <f t="shared" si="48"/>
        <v>5421.2423884693289</v>
      </c>
    </row>
    <row r="318" spans="4:23" x14ac:dyDescent="0.25">
      <c r="D318">
        <f t="shared" si="49"/>
        <v>316</v>
      </c>
      <c r="E318" s="3">
        <v>43844</v>
      </c>
      <c r="F318" s="4">
        <v>0.125</v>
      </c>
      <c r="G318">
        <v>100</v>
      </c>
      <c r="H318">
        <v>0</v>
      </c>
      <c r="I318" s="5">
        <f t="shared" si="44"/>
        <v>14</v>
      </c>
      <c r="J318" s="22">
        <v>0</v>
      </c>
      <c r="K318">
        <v>8.1279999999999994E-5</v>
      </c>
      <c r="L318" s="5" cm="1">
        <f t="array" ref="L318">_xlfn.IFS(I318=0, 0, I318&gt;34, 0, AND(I318&gt;0, I318&lt;35), VLOOKUP(I318, $A$63:$C$96, 3))</f>
        <v>16800</v>
      </c>
      <c r="M318" s="5">
        <f t="shared" si="43"/>
        <v>0</v>
      </c>
      <c r="N318" s="5">
        <v>2149.9839151463971</v>
      </c>
      <c r="O318" s="5">
        <f t="shared" si="50"/>
        <v>2289.6576</v>
      </c>
      <c r="P318" s="5">
        <f t="shared" si="51"/>
        <v>2289.6576</v>
      </c>
      <c r="Q318" s="5">
        <f t="shared" si="45"/>
        <v>487.20077413479089</v>
      </c>
      <c r="R318" s="5">
        <f>IF(O318&gt;(P318+U318),O318-P318-U318, 0)</f>
        <v>0</v>
      </c>
      <c r="S318" s="5">
        <f t="shared" si="46"/>
        <v>1104.226210289122</v>
      </c>
      <c r="T318" s="5">
        <f t="shared" si="47"/>
        <v>13406.116189710878</v>
      </c>
      <c r="U318" s="5">
        <f>IF(O318&gt;P318,IF(V317*($B$6/100)&gt;=O318-P318,(O318-P318), V317*($B$6/100)), 0)</f>
        <v>0</v>
      </c>
      <c r="V318" s="5">
        <f>V317+(T318*($B$5/100))-(U318/($B$6/100))</f>
        <v>226233.97687157075</v>
      </c>
      <c r="W318" s="5">
        <f t="shared" si="48"/>
        <v>5655.8494217892685</v>
      </c>
    </row>
    <row r="319" spans="4:23" x14ac:dyDescent="0.25">
      <c r="D319">
        <f t="shared" si="49"/>
        <v>317</v>
      </c>
      <c r="E319" s="3">
        <v>43844</v>
      </c>
      <c r="F319" s="4">
        <v>0.16666666666666666</v>
      </c>
      <c r="G319">
        <v>100</v>
      </c>
      <c r="H319">
        <v>0</v>
      </c>
      <c r="I319" s="5">
        <f t="shared" si="44"/>
        <v>14</v>
      </c>
      <c r="J319" s="22">
        <v>0</v>
      </c>
      <c r="K319">
        <v>7.6840000000000003E-5</v>
      </c>
      <c r="L319" s="5" cm="1">
        <f t="array" ref="L319">_xlfn.IFS(I319=0, 0, I319&gt;34, 0, AND(I319&gt;0, I319&lt;35), VLOOKUP(I319, $A$63:$C$96, 3))</f>
        <v>16800</v>
      </c>
      <c r="M319" s="5">
        <f t="shared" si="43"/>
        <v>0</v>
      </c>
      <c r="N319" s="5">
        <v>2206.8360264383691</v>
      </c>
      <c r="O319" s="5">
        <f t="shared" si="50"/>
        <v>2164.5828000000001</v>
      </c>
      <c r="P319" s="5">
        <f t="shared" si="51"/>
        <v>2164.5828000000001</v>
      </c>
      <c r="Q319" s="5">
        <f t="shared" si="45"/>
        <v>487.20077413479089</v>
      </c>
      <c r="R319" s="5">
        <f>IF(O319&gt;(P319+U319),O319-P319-U319, 0)</f>
        <v>0</v>
      </c>
      <c r="S319" s="5">
        <f t="shared" si="46"/>
        <v>1133.4253084575357</v>
      </c>
      <c r="T319" s="5">
        <f t="shared" si="47"/>
        <v>13501.991891542464</v>
      </c>
      <c r="U319" s="5">
        <f>IF(O319&gt;P319,IF(V318*($B$6/100)&gt;=O319-P319,(O319-P319), V318*($B$6/100)), 0)</f>
        <v>0</v>
      </c>
      <c r="V319" s="5">
        <f>V318+(T319*($B$5/100))-(U319/($B$6/100))</f>
        <v>235685.37119565048</v>
      </c>
      <c r="W319" s="5">
        <f t="shared" si="48"/>
        <v>5892.1342798912619</v>
      </c>
    </row>
    <row r="320" spans="4:23" x14ac:dyDescent="0.25">
      <c r="D320">
        <f t="shared" si="49"/>
        <v>318</v>
      </c>
      <c r="E320" s="3">
        <v>43844</v>
      </c>
      <c r="F320" s="4">
        <v>0.20833333333333334</v>
      </c>
      <c r="G320">
        <v>100</v>
      </c>
      <c r="H320">
        <v>0</v>
      </c>
      <c r="I320" s="5">
        <f t="shared" si="44"/>
        <v>14</v>
      </c>
      <c r="J320" s="22">
        <v>0</v>
      </c>
      <c r="K320">
        <v>7.6299999999999998E-5</v>
      </c>
      <c r="L320" s="5" cm="1">
        <f t="array" ref="L320">_xlfn.IFS(I320=0, 0, I320&gt;34, 0, AND(I320&gt;0, I320&lt;35), VLOOKUP(I320, $A$63:$C$96, 3))</f>
        <v>16800</v>
      </c>
      <c r="M320" s="5">
        <f t="shared" si="43"/>
        <v>0</v>
      </c>
      <c r="N320" s="5">
        <v>2397.0101181417363</v>
      </c>
      <c r="O320" s="5">
        <f t="shared" si="50"/>
        <v>2149.3710000000001</v>
      </c>
      <c r="P320" s="5">
        <f t="shared" si="51"/>
        <v>2149.3710000000001</v>
      </c>
      <c r="Q320" s="5">
        <f t="shared" si="45"/>
        <v>487.20077413479089</v>
      </c>
      <c r="R320" s="5">
        <f>IF(O320&gt;(P320+U320),O320-P320-U320, 0)</f>
        <v>0</v>
      </c>
      <c r="S320" s="5">
        <f t="shared" si="46"/>
        <v>1231.0982329372921</v>
      </c>
      <c r="T320" s="5">
        <f t="shared" si="47"/>
        <v>13419.530767062708</v>
      </c>
      <c r="U320" s="5">
        <f>IF(O320&gt;P320,IF(V319*($B$6/100)&gt;=O320-P320,(O320-P320), V319*($B$6/100)), 0)</f>
        <v>0</v>
      </c>
      <c r="V320" s="5">
        <f>V319+(T320*($B$5/100))-(U320/($B$6/100))</f>
        <v>245079.04273259439</v>
      </c>
      <c r="W320" s="5">
        <f t="shared" si="48"/>
        <v>6126.9760683148597</v>
      </c>
    </row>
    <row r="321" spans="4:23" x14ac:dyDescent="0.25">
      <c r="D321">
        <f t="shared" si="49"/>
        <v>319</v>
      </c>
      <c r="E321" s="3">
        <v>43844</v>
      </c>
      <c r="F321" s="4">
        <v>0.25</v>
      </c>
      <c r="G321">
        <v>90</v>
      </c>
      <c r="H321">
        <v>0</v>
      </c>
      <c r="I321" s="5">
        <f t="shared" si="44"/>
        <v>13</v>
      </c>
      <c r="J321" s="22">
        <v>0</v>
      </c>
      <c r="K321">
        <v>8.3469999999999985E-5</v>
      </c>
      <c r="L321" s="5" cm="1">
        <f t="array" ref="L321">_xlfn.IFS(I321=0, 0, I321&gt;34, 0, AND(I321&gt;0, I321&lt;35), VLOOKUP(I321, $A$63:$C$96, 3))</f>
        <v>16600</v>
      </c>
      <c r="M321" s="5">
        <f t="shared" si="43"/>
        <v>0</v>
      </c>
      <c r="N321" s="5">
        <v>3045.9456291522251</v>
      </c>
      <c r="O321" s="5">
        <f t="shared" si="50"/>
        <v>2351.3498999999997</v>
      </c>
      <c r="P321" s="5">
        <f t="shared" si="51"/>
        <v>2351.3498999999997</v>
      </c>
      <c r="Q321" s="5">
        <f t="shared" si="45"/>
        <v>487.20077413479089</v>
      </c>
      <c r="R321" s="5">
        <f>IF(O321&gt;(P321+U321),O321-P321-U321, 0)</f>
        <v>0</v>
      </c>
      <c r="S321" s="5">
        <f t="shared" si="46"/>
        <v>1564.3898427009651</v>
      </c>
      <c r="T321" s="5">
        <f t="shared" si="47"/>
        <v>12684.260257299036</v>
      </c>
      <c r="U321" s="5">
        <f>IF(O321&gt;P321,IF(V320*($B$6/100)&gt;=O321-P321,(O321-P321), V320*($B$6/100)), 0)</f>
        <v>0</v>
      </c>
      <c r="V321" s="5">
        <f>V320+(T321*($B$5/100))-(U321/($B$6/100))</f>
        <v>253958.02491270372</v>
      </c>
      <c r="W321" s="5">
        <f t="shared" si="48"/>
        <v>6348.9506228175933</v>
      </c>
    </row>
    <row r="322" spans="4:23" x14ac:dyDescent="0.25">
      <c r="D322">
        <f t="shared" si="49"/>
        <v>320</v>
      </c>
      <c r="E322" s="3">
        <v>43844</v>
      </c>
      <c r="F322" s="4">
        <v>0.29166666666666669</v>
      </c>
      <c r="G322">
        <v>80</v>
      </c>
      <c r="H322">
        <v>0</v>
      </c>
      <c r="I322" s="5">
        <f t="shared" si="44"/>
        <v>11</v>
      </c>
      <c r="J322" s="22">
        <v>0</v>
      </c>
      <c r="K322">
        <v>1.0162000000000001E-4</v>
      </c>
      <c r="L322" s="5" cm="1">
        <f t="array" ref="L322">_xlfn.IFS(I322=0, 0, I322&gt;34, 0, AND(I322&gt;0, I322&lt;35), VLOOKUP(I322, $A$63:$C$96, 3))</f>
        <v>14640</v>
      </c>
      <c r="M322" s="5">
        <f t="shared" si="43"/>
        <v>0</v>
      </c>
      <c r="N322" s="5">
        <v>4444.256839930189</v>
      </c>
      <c r="O322" s="5">
        <f t="shared" si="50"/>
        <v>2862.6354000000001</v>
      </c>
      <c r="P322" s="5">
        <f t="shared" si="51"/>
        <v>2862.6354000000001</v>
      </c>
      <c r="Q322" s="5">
        <f t="shared" si="45"/>
        <v>487.20077413479089</v>
      </c>
      <c r="R322" s="5">
        <f>IF(O322&gt;(P322+U322),O322-P322-U322, 0)</f>
        <v>0</v>
      </c>
      <c r="S322" s="5">
        <f t="shared" si="46"/>
        <v>2282.5588848991283</v>
      </c>
      <c r="T322" s="5">
        <f t="shared" si="47"/>
        <v>9494.8057151008725</v>
      </c>
      <c r="U322" s="5">
        <f>IF(O322&gt;P322,IF(V321*($B$6/100)&gt;=O322-P322,(O322-P322), V321*($B$6/100)), 0)</f>
        <v>0</v>
      </c>
      <c r="V322" s="5">
        <f>V321+(T322*($B$5/100))-(U322/($B$6/100))</f>
        <v>260604.38891327434</v>
      </c>
      <c r="W322" s="5">
        <f t="shared" si="48"/>
        <v>6515.1097228318586</v>
      </c>
    </row>
    <row r="323" spans="4:23" x14ac:dyDescent="0.25">
      <c r="D323">
        <f t="shared" si="49"/>
        <v>321</v>
      </c>
      <c r="E323" s="3">
        <v>43844</v>
      </c>
      <c r="F323" s="4">
        <v>0.33333333333333331</v>
      </c>
      <c r="G323">
        <v>60</v>
      </c>
      <c r="H323">
        <v>0</v>
      </c>
      <c r="I323" s="5">
        <f t="shared" si="44"/>
        <v>8</v>
      </c>
      <c r="J323" s="22">
        <v>0</v>
      </c>
      <c r="K323">
        <v>1.2925999999999999E-4</v>
      </c>
      <c r="L323" s="5" cm="1">
        <f t="array" ref="L323">_xlfn.IFS(I323=0, 0, I323&gt;34, 0, AND(I323&gt;0, I323&lt;35), VLOOKUP(I323, $A$63:$C$96, 3))</f>
        <v>7160</v>
      </c>
      <c r="M323" s="5">
        <f t="shared" ref="M323:M386" si="52">$B$11*$B$4*J323*1000</f>
        <v>0</v>
      </c>
      <c r="N323" s="5">
        <v>5361.476254750899</v>
      </c>
      <c r="O323" s="5">
        <f t="shared" si="50"/>
        <v>3641.2541999999999</v>
      </c>
      <c r="P323" s="5">
        <f t="shared" si="51"/>
        <v>3641.2541999999999</v>
      </c>
      <c r="Q323" s="5">
        <f t="shared" si="45"/>
        <v>487.20077413479089</v>
      </c>
      <c r="R323" s="5">
        <f>IF(O323&gt;(P323+U323),O323-P323-U323, 0)</f>
        <v>0</v>
      </c>
      <c r="S323" s="5">
        <f t="shared" si="46"/>
        <v>2753.6404177868358</v>
      </c>
      <c r="T323" s="5">
        <f t="shared" si="47"/>
        <v>765.10538221316438</v>
      </c>
      <c r="U323" s="5">
        <f>IF(O323&gt;P323,IF(V322*($B$6/100)&gt;=O323-P323,(O323-P323), V322*($B$6/100)), 0)</f>
        <v>0</v>
      </c>
      <c r="V323" s="5">
        <f>V322+(T323*($B$5/100))-(U323/($B$6/100))</f>
        <v>261139.96268082355</v>
      </c>
      <c r="W323" s="5">
        <f t="shared" si="48"/>
        <v>6528.4990670205889</v>
      </c>
    </row>
    <row r="324" spans="4:23" x14ac:dyDescent="0.25">
      <c r="D324">
        <f t="shared" si="49"/>
        <v>322</v>
      </c>
      <c r="E324" s="3">
        <v>43844</v>
      </c>
      <c r="F324" s="4">
        <v>0.375</v>
      </c>
      <c r="G324">
        <v>60</v>
      </c>
      <c r="H324">
        <v>0</v>
      </c>
      <c r="I324" s="5">
        <f t="shared" ref="I324:I387" si="53">ROUND((G324/10)*((LN(99/0.03)/(LN(10/0.03)))),0)</f>
        <v>8</v>
      </c>
      <c r="J324" s="22">
        <v>9.8979031292220746E-6</v>
      </c>
      <c r="K324">
        <v>1.37E-4</v>
      </c>
      <c r="L324" s="5" cm="1">
        <f t="array" ref="L324">_xlfn.IFS(I324=0, 0, I324&gt;34, 0, AND(I324&gt;0, I324&lt;35), VLOOKUP(I324, $A$63:$C$96, 3))</f>
        <v>7160</v>
      </c>
      <c r="M324" s="5">
        <f t="shared" si="52"/>
        <v>47.015039863804859</v>
      </c>
      <c r="N324" s="5">
        <v>5556.3991169536475</v>
      </c>
      <c r="O324" s="5">
        <f t="shared" si="50"/>
        <v>3859.29</v>
      </c>
      <c r="P324" s="5">
        <f t="shared" si="51"/>
        <v>3859.29</v>
      </c>
      <c r="Q324" s="5">
        <f t="shared" ref="Q324:Q387" si="54">IF((L324+M324-P324)&lt;($B$8/100)*$B$3,L324+M324-P324,($B$8/100)*$B$3)</f>
        <v>487.20077413479089</v>
      </c>
      <c r="R324" s="5">
        <f>IF(O324&gt;(P324+U324),O324-P324-U324, 0)</f>
        <v>0</v>
      </c>
      <c r="S324" s="5">
        <f t="shared" ref="S324:S387" si="55">IF((IF((L324+M324)&gt;O324,L324+M324-P324-Q324,0))&lt;((N324*3.595182*($B$7/100))/($B$5/100)),L324+M324-P324-Q324, N324*3.595182*($B$7/100)/($B$5/100))</f>
        <v>2853.7522985839496</v>
      </c>
      <c r="T324" s="5">
        <f t="shared" ref="T324:T387" si="56">((L324+M324)-P324-S324)</f>
        <v>493.97274127985565</v>
      </c>
      <c r="U324" s="5">
        <f>IF(O324&gt;P324,IF(V323*($B$6/100)&gt;=O324-P324,(O324-P324), V323*($B$6/100)), 0)</f>
        <v>0</v>
      </c>
      <c r="V324" s="5">
        <f>V323+(T324*($B$5/100))-(U324/($B$6/100))</f>
        <v>261485.74359971946</v>
      </c>
      <c r="W324" s="5">
        <f t="shared" ref="W324:W387" si="57">V324/40</f>
        <v>6537.1435899929866</v>
      </c>
    </row>
    <row r="325" spans="4:23" x14ac:dyDescent="0.25">
      <c r="D325">
        <f t="shared" ref="D325:D388" si="58">D324+1</f>
        <v>323</v>
      </c>
      <c r="E325" s="3">
        <v>43844</v>
      </c>
      <c r="F325" s="4">
        <v>0.41666666666666669</v>
      </c>
      <c r="G325">
        <v>60</v>
      </c>
      <c r="H325">
        <v>0</v>
      </c>
      <c r="I325" s="5">
        <f t="shared" si="53"/>
        <v>8</v>
      </c>
      <c r="J325" s="22">
        <v>4.2066088299193817E-5</v>
      </c>
      <c r="K325">
        <v>1.3646E-4</v>
      </c>
      <c r="L325" s="5" cm="1">
        <f t="array" ref="L325">_xlfn.IFS(I325=0, 0, I325&gt;34, 0, AND(I325&gt;0, I325&lt;35), VLOOKUP(I325, $A$63:$C$96, 3))</f>
        <v>7160</v>
      </c>
      <c r="M325" s="5">
        <f t="shared" si="52"/>
        <v>199.81391942117062</v>
      </c>
      <c r="N325" s="5">
        <v>5538.7601365814144</v>
      </c>
      <c r="O325" s="5">
        <f t="shared" ref="O325:O388" si="59">$B$2*K325*1000</f>
        <v>3844.0782000000004</v>
      </c>
      <c r="P325" s="5">
        <f t="shared" ref="P325:P388" si="60">IF(O325&gt;=(L325+M325),L325+M325,O325)</f>
        <v>3844.0782000000004</v>
      </c>
      <c r="Q325" s="5">
        <f t="shared" si="54"/>
        <v>487.20077413479089</v>
      </c>
      <c r="R325" s="5">
        <f>IF(O325&gt;(P325+U325),O325-P325-U325, 0)</f>
        <v>0</v>
      </c>
      <c r="S325" s="5">
        <f t="shared" si="55"/>
        <v>2844.6929636221489</v>
      </c>
      <c r="T325" s="5">
        <f t="shared" si="56"/>
        <v>671.04275579902151</v>
      </c>
      <c r="U325" s="5">
        <f>IF(O325&gt;P325,IF(V324*($B$6/100)&gt;=O325-P325,(O325-P325), V324*($B$6/100)), 0)</f>
        <v>0</v>
      </c>
      <c r="V325" s="5">
        <f>V324+(T325*($B$5/100))-(U325/($B$6/100))</f>
        <v>261955.47352877876</v>
      </c>
      <c r="W325" s="5">
        <f t="shared" si="57"/>
        <v>6548.8868382194687</v>
      </c>
    </row>
    <row r="326" spans="4:23" x14ac:dyDescent="0.25">
      <c r="D326">
        <f t="shared" si="58"/>
        <v>324</v>
      </c>
      <c r="E326" s="3">
        <v>43844</v>
      </c>
      <c r="F326" s="4">
        <v>0.45833333333333331</v>
      </c>
      <c r="G326">
        <v>60</v>
      </c>
      <c r="H326">
        <v>0</v>
      </c>
      <c r="I326" s="5">
        <f t="shared" si="53"/>
        <v>8</v>
      </c>
      <c r="J326" s="22">
        <v>7.1759797686860035E-5</v>
      </c>
      <c r="K326">
        <v>1.2835E-4</v>
      </c>
      <c r="L326" s="5" cm="1">
        <f t="array" ref="L326">_xlfn.IFS(I326=0, 0, I326&gt;34, 0, AND(I326&gt;0, I326&lt;35), VLOOKUP(I326, $A$63:$C$96, 3))</f>
        <v>7160</v>
      </c>
      <c r="M326" s="5">
        <f t="shared" si="52"/>
        <v>340.85903901258519</v>
      </c>
      <c r="N326" s="5">
        <v>5048.3593823146211</v>
      </c>
      <c r="O326" s="5">
        <f t="shared" si="59"/>
        <v>3615.6195000000002</v>
      </c>
      <c r="P326" s="5">
        <f t="shared" si="60"/>
        <v>3615.6195000000002</v>
      </c>
      <c r="Q326" s="5">
        <f t="shared" si="54"/>
        <v>487.20077413479089</v>
      </c>
      <c r="R326" s="5">
        <f>IF(O326&gt;(P326+U326),O326-P326-U326, 0)</f>
        <v>0</v>
      </c>
      <c r="S326" s="5">
        <f t="shared" si="55"/>
        <v>2592.8243972612349</v>
      </c>
      <c r="T326" s="5">
        <f t="shared" si="56"/>
        <v>1292.4151417513503</v>
      </c>
      <c r="U326" s="5">
        <f>IF(O326&gt;P326,IF(V325*($B$6/100)&gt;=O326-P326,(O326-P326), V325*($B$6/100)), 0)</f>
        <v>0</v>
      </c>
      <c r="V326" s="5">
        <f>V325+(T326*($B$5/100))-(U326/($B$6/100))</f>
        <v>262860.16412800469</v>
      </c>
      <c r="W326" s="5">
        <f t="shared" si="57"/>
        <v>6571.5041032001172</v>
      </c>
    </row>
    <row r="327" spans="4:23" x14ac:dyDescent="0.25">
      <c r="D327">
        <f t="shared" si="58"/>
        <v>325</v>
      </c>
      <c r="E327" s="3">
        <v>43844</v>
      </c>
      <c r="F327" s="4">
        <v>0.5</v>
      </c>
      <c r="G327">
        <v>60</v>
      </c>
      <c r="H327">
        <v>0</v>
      </c>
      <c r="I327" s="5">
        <f t="shared" si="53"/>
        <v>8</v>
      </c>
      <c r="J327" s="22">
        <v>7.6708749251471072E-5</v>
      </c>
      <c r="K327">
        <v>1.161E-4</v>
      </c>
      <c r="L327" s="5" cm="1">
        <f t="array" ref="L327">_xlfn.IFS(I327=0, 0, I327&gt;34, 0, AND(I327&gt;0, I327&lt;35), VLOOKUP(I327, $A$63:$C$96, 3))</f>
        <v>7160</v>
      </c>
      <c r="M327" s="5">
        <f t="shared" si="52"/>
        <v>364.36655894448762</v>
      </c>
      <c r="N327" s="5">
        <v>4830.3767301835078</v>
      </c>
      <c r="O327" s="5">
        <f t="shared" si="59"/>
        <v>3270.5369999999998</v>
      </c>
      <c r="P327" s="5">
        <f t="shared" si="60"/>
        <v>3270.5369999999998</v>
      </c>
      <c r="Q327" s="5">
        <f t="shared" si="54"/>
        <v>487.20077413479089</v>
      </c>
      <c r="R327" s="5">
        <f>IF(O327&gt;(P327+U327),O327-P327-U327, 0)</f>
        <v>0</v>
      </c>
      <c r="S327" s="5">
        <f t="shared" si="55"/>
        <v>2480.8690676535148</v>
      </c>
      <c r="T327" s="5">
        <f t="shared" si="56"/>
        <v>1772.9604912909731</v>
      </c>
      <c r="U327" s="5">
        <f>IF(O327&gt;P327,IF(V326*($B$6/100)&gt;=O327-P327,(O327-P327), V326*($B$6/100)), 0)</f>
        <v>0</v>
      </c>
      <c r="V327" s="5">
        <f>V326+(T327*($B$5/100))-(U327/($B$6/100))</f>
        <v>264101.2364719084</v>
      </c>
      <c r="W327" s="5">
        <f t="shared" si="57"/>
        <v>6602.5309117977104</v>
      </c>
    </row>
    <row r="328" spans="4:23" x14ac:dyDescent="0.25">
      <c r="D328">
        <f t="shared" si="58"/>
        <v>326</v>
      </c>
      <c r="E328" s="3">
        <v>43844</v>
      </c>
      <c r="F328" s="4">
        <v>0.54166666666666663</v>
      </c>
      <c r="G328">
        <v>90</v>
      </c>
      <c r="H328">
        <v>0</v>
      </c>
      <c r="I328" s="5">
        <f t="shared" si="53"/>
        <v>13</v>
      </c>
      <c r="J328" s="22">
        <v>3.9591612516888298E-5</v>
      </c>
      <c r="K328">
        <v>1.1346E-4</v>
      </c>
      <c r="L328" s="5" cm="1">
        <f t="array" ref="L328">_xlfn.IFS(I328=0, 0, I328&gt;34, 0, AND(I328&gt;0, I328&lt;35), VLOOKUP(I328, $A$63:$C$96, 3))</f>
        <v>16600</v>
      </c>
      <c r="M328" s="5">
        <f t="shared" si="52"/>
        <v>188.06015945521943</v>
      </c>
      <c r="N328" s="5">
        <v>4618.4176384408702</v>
      </c>
      <c r="O328" s="5">
        <f t="shared" si="59"/>
        <v>3196.1682000000001</v>
      </c>
      <c r="P328" s="5">
        <f t="shared" si="60"/>
        <v>3196.1682000000001</v>
      </c>
      <c r="Q328" s="5">
        <f t="shared" si="54"/>
        <v>487.20077413479089</v>
      </c>
      <c r="R328" s="5">
        <f>IF(O328&gt;(P328+U328),O328-P328-U328, 0)</f>
        <v>0</v>
      </c>
      <c r="S328" s="5">
        <f t="shared" si="55"/>
        <v>2372.007423172161</v>
      </c>
      <c r="T328" s="5">
        <f t="shared" si="56"/>
        <v>11219.88453628306</v>
      </c>
      <c r="U328" s="5">
        <f>IF(O328&gt;P328,IF(V327*($B$6/100)&gt;=O328-P328,(O328-P328), V327*($B$6/100)), 0)</f>
        <v>0</v>
      </c>
      <c r="V328" s="5">
        <f>V327+(T328*($B$5/100))-(U328/($B$6/100))</f>
        <v>271955.15564730653</v>
      </c>
      <c r="W328" s="5">
        <f t="shared" si="57"/>
        <v>6798.8788911826632</v>
      </c>
    </row>
    <row r="329" spans="4:23" x14ac:dyDescent="0.25">
      <c r="D329">
        <f t="shared" si="58"/>
        <v>327</v>
      </c>
      <c r="E329" s="3">
        <v>43844</v>
      </c>
      <c r="F329" s="4">
        <v>0.58333333333333337</v>
      </c>
      <c r="G329">
        <v>80</v>
      </c>
      <c r="H329">
        <v>0</v>
      </c>
      <c r="I329" s="5">
        <f t="shared" si="53"/>
        <v>11</v>
      </c>
      <c r="J329" s="22">
        <v>1.9795806258444149E-5</v>
      </c>
      <c r="K329">
        <v>1.0946999999999999E-4</v>
      </c>
      <c r="L329" s="5" cm="1">
        <f t="array" ref="L329">_xlfn.IFS(I329=0, 0, I329&gt;34, 0, AND(I329&gt;0, I329&lt;35), VLOOKUP(I329, $A$63:$C$96, 3))</f>
        <v>14640</v>
      </c>
      <c r="M329" s="5">
        <f t="shared" si="52"/>
        <v>94.030079727609717</v>
      </c>
      <c r="N329" s="5">
        <v>4601.3617787349585</v>
      </c>
      <c r="O329" s="5">
        <f t="shared" si="59"/>
        <v>3083.7698999999998</v>
      </c>
      <c r="P329" s="5">
        <f t="shared" si="60"/>
        <v>3083.7698999999998</v>
      </c>
      <c r="Q329" s="5">
        <f t="shared" si="54"/>
        <v>487.20077413479089</v>
      </c>
      <c r="R329" s="5">
        <f>IF(O329&gt;(P329+U329),O329-P329-U329, 0)</f>
        <v>0</v>
      </c>
      <c r="S329" s="5">
        <f t="shared" si="55"/>
        <v>2363.2475774851296</v>
      </c>
      <c r="T329" s="5">
        <f t="shared" si="56"/>
        <v>9287.0126022424811</v>
      </c>
      <c r="U329" s="5">
        <f>IF(O329&gt;P329,IF(V328*($B$6/100)&gt;=O329-P329,(O329-P329), V328*($B$6/100)), 0)</f>
        <v>0</v>
      </c>
      <c r="V329" s="5">
        <f>V328+(T329*($B$5/100))-(U329/($B$6/100))</f>
        <v>278456.06446887628</v>
      </c>
      <c r="W329" s="5">
        <f t="shared" si="57"/>
        <v>6961.4016117219071</v>
      </c>
    </row>
    <row r="330" spans="4:23" x14ac:dyDescent="0.25">
      <c r="D330">
        <f t="shared" si="58"/>
        <v>328</v>
      </c>
      <c r="E330" s="3">
        <v>43844</v>
      </c>
      <c r="F330" s="4">
        <v>0.625</v>
      </c>
      <c r="G330">
        <v>80</v>
      </c>
      <c r="H330">
        <v>0</v>
      </c>
      <c r="I330" s="5">
        <f t="shared" si="53"/>
        <v>11</v>
      </c>
      <c r="J330" s="22">
        <v>9.8979031292220746E-6</v>
      </c>
      <c r="K330">
        <v>1.1139E-4</v>
      </c>
      <c r="L330" s="5" cm="1">
        <f t="array" ref="L330">_xlfn.IFS(I330=0, 0, I330&gt;34, 0, AND(I330&gt;0, I330&lt;35), VLOOKUP(I330, $A$63:$C$96, 3))</f>
        <v>14640</v>
      </c>
      <c r="M330" s="5">
        <f t="shared" si="52"/>
        <v>47.015039863804859</v>
      </c>
      <c r="N330" s="5">
        <v>4809.93289082926</v>
      </c>
      <c r="O330" s="5">
        <f t="shared" si="59"/>
        <v>3137.8563000000004</v>
      </c>
      <c r="P330" s="5">
        <f t="shared" si="60"/>
        <v>3137.8563000000004</v>
      </c>
      <c r="Q330" s="5">
        <f t="shared" si="54"/>
        <v>487.20077413479089</v>
      </c>
      <c r="R330" s="5">
        <f>IF(O330&gt;(P330+U330),O330-P330-U330, 0)</f>
        <v>0</v>
      </c>
      <c r="S330" s="5">
        <f t="shared" si="55"/>
        <v>2470.3691643310462</v>
      </c>
      <c r="T330" s="5">
        <f t="shared" si="56"/>
        <v>9078.7895755327572</v>
      </c>
      <c r="U330" s="5">
        <f>IF(O330&gt;P330,IF(V329*($B$6/100)&gt;=O330-P330,(O330-P330), V329*($B$6/100)), 0)</f>
        <v>0</v>
      </c>
      <c r="V330" s="5">
        <f>V329+(T330*($B$5/100))-(U330/($B$6/100))</f>
        <v>284811.21717174922</v>
      </c>
      <c r="W330" s="5">
        <f t="shared" si="57"/>
        <v>7120.2804292937308</v>
      </c>
    </row>
    <row r="331" spans="4:23" x14ac:dyDescent="0.25">
      <c r="D331">
        <f t="shared" si="58"/>
        <v>329</v>
      </c>
      <c r="E331" s="3">
        <v>43844</v>
      </c>
      <c r="F331" s="4">
        <v>0.66666666666666663</v>
      </c>
      <c r="G331">
        <v>90</v>
      </c>
      <c r="H331">
        <v>0</v>
      </c>
      <c r="I331" s="5">
        <f t="shared" si="53"/>
        <v>13</v>
      </c>
      <c r="J331" s="22">
        <v>2.4744757823055187E-6</v>
      </c>
      <c r="K331">
        <v>1.2425000000000001E-4</v>
      </c>
      <c r="L331" s="5" cm="1">
        <f t="array" ref="L331">_xlfn.IFS(I331=0, 0, I331&gt;34, 0, AND(I331&gt;0, I331&lt;35), VLOOKUP(I331, $A$63:$C$96, 3))</f>
        <v>16600</v>
      </c>
      <c r="M331" s="5">
        <f t="shared" si="52"/>
        <v>11.753759965951215</v>
      </c>
      <c r="N331" s="5">
        <v>5035.0095356563288</v>
      </c>
      <c r="O331" s="5">
        <f t="shared" si="59"/>
        <v>3500.1225000000004</v>
      </c>
      <c r="P331" s="5">
        <f t="shared" si="60"/>
        <v>3500.1225000000004</v>
      </c>
      <c r="Q331" s="5">
        <f t="shared" si="54"/>
        <v>487.20077413479089</v>
      </c>
      <c r="R331" s="5">
        <f>IF(O331&gt;(P331+U331),O331-P331-U331, 0)</f>
        <v>0</v>
      </c>
      <c r="S331" s="5">
        <f t="shared" si="55"/>
        <v>2585.9679503457132</v>
      </c>
      <c r="T331" s="5">
        <f t="shared" si="56"/>
        <v>10525.663309620237</v>
      </c>
      <c r="U331" s="5">
        <f>IF(O331&gt;P331,IF(V330*($B$6/100)&gt;=O331-P331,(O331-P331), V330*($B$6/100)), 0)</f>
        <v>0</v>
      </c>
      <c r="V331" s="5">
        <f>V330+(T331*($B$5/100))-(U331/($B$6/100))</f>
        <v>292179.18148848339</v>
      </c>
      <c r="W331" s="5">
        <f t="shared" si="57"/>
        <v>7304.4795372120843</v>
      </c>
    </row>
    <row r="332" spans="4:23" x14ac:dyDescent="0.25">
      <c r="D332">
        <f t="shared" si="58"/>
        <v>330</v>
      </c>
      <c r="E332" s="3">
        <v>43844</v>
      </c>
      <c r="F332" s="4">
        <v>0.70833333333333337</v>
      </c>
      <c r="G332">
        <v>100</v>
      </c>
      <c r="H332">
        <v>0</v>
      </c>
      <c r="I332" s="5">
        <f t="shared" si="53"/>
        <v>14</v>
      </c>
      <c r="J332" s="22">
        <v>0</v>
      </c>
      <c r="K332">
        <v>1.5858999999999998E-4</v>
      </c>
      <c r="L332" s="5" cm="1">
        <f t="array" ref="L332">_xlfn.IFS(I332=0, 0, I332&gt;34, 0, AND(I332&gt;0, I332&lt;35), VLOOKUP(I332, $A$63:$C$96, 3))</f>
        <v>16800</v>
      </c>
      <c r="M332" s="5">
        <f t="shared" si="52"/>
        <v>0</v>
      </c>
      <c r="N332" s="5">
        <v>5457.932800216312</v>
      </c>
      <c r="O332" s="5">
        <f t="shared" si="59"/>
        <v>4467.4802999999993</v>
      </c>
      <c r="P332" s="5">
        <f t="shared" si="60"/>
        <v>4467.4802999999993</v>
      </c>
      <c r="Q332" s="5">
        <f t="shared" si="54"/>
        <v>487.20077413479089</v>
      </c>
      <c r="R332" s="5">
        <f>IF(O332&gt;(P332+U332),O332-P332-U332, 0)</f>
        <v>0</v>
      </c>
      <c r="S332" s="5">
        <f t="shared" si="55"/>
        <v>2803.1802515067548</v>
      </c>
      <c r="T332" s="5">
        <f t="shared" si="56"/>
        <v>9529.3394484932469</v>
      </c>
      <c r="U332" s="5">
        <f>IF(O332&gt;P332,IF(V331*($B$6/100)&gt;=O332-P332,(O332-P332), V331*($B$6/100)), 0)</f>
        <v>0</v>
      </c>
      <c r="V332" s="5">
        <f>V331+(T332*($B$5/100))-(U332/($B$6/100))</f>
        <v>298849.71910242864</v>
      </c>
      <c r="W332" s="5">
        <f t="shared" si="57"/>
        <v>7471.2429775607161</v>
      </c>
    </row>
    <row r="333" spans="4:23" x14ac:dyDescent="0.25">
      <c r="D333">
        <f t="shared" si="58"/>
        <v>331</v>
      </c>
      <c r="E333" s="3">
        <v>43844</v>
      </c>
      <c r="F333" s="4">
        <v>0.75</v>
      </c>
      <c r="G333">
        <v>110</v>
      </c>
      <c r="H333">
        <v>0</v>
      </c>
      <c r="I333" s="5">
        <f t="shared" si="53"/>
        <v>15</v>
      </c>
      <c r="J333" s="22">
        <v>0</v>
      </c>
      <c r="K333">
        <v>2.3356000000000001E-4</v>
      </c>
      <c r="L333" s="5" cm="1">
        <f t="array" ref="L333">_xlfn.IFS(I333=0, 0, I333&gt;34, 0, AND(I333&gt;0, I333&lt;35), VLOOKUP(I333, $A$63:$C$96, 3))</f>
        <v>16800</v>
      </c>
      <c r="M333" s="5">
        <f t="shared" si="52"/>
        <v>0</v>
      </c>
      <c r="N333" s="5">
        <v>5499.9262067818408</v>
      </c>
      <c r="O333" s="5">
        <f t="shared" si="59"/>
        <v>6579.3851999999997</v>
      </c>
      <c r="P333" s="5">
        <f t="shared" si="60"/>
        <v>6579.3851999999997</v>
      </c>
      <c r="Q333" s="5">
        <f t="shared" si="54"/>
        <v>487.20077413479089</v>
      </c>
      <c r="R333" s="5">
        <f>IF(O333&gt;(P333+U333),O333-P333-U333, 0)</f>
        <v>0</v>
      </c>
      <c r="S333" s="5">
        <f t="shared" si="55"/>
        <v>2824.7479571357644</v>
      </c>
      <c r="T333" s="5">
        <f t="shared" si="56"/>
        <v>7395.866842864235</v>
      </c>
      <c r="U333" s="5">
        <f>IF(O333&gt;P333,IF(V332*($B$6/100)&gt;=O333-P333,(O333-P333), V332*($B$6/100)), 0)</f>
        <v>0</v>
      </c>
      <c r="V333" s="5">
        <f>V332+(T333*($B$5/100))-(U333/($B$6/100))</f>
        <v>304026.82589243358</v>
      </c>
      <c r="W333" s="5">
        <f t="shared" si="57"/>
        <v>7600.6706473108397</v>
      </c>
    </row>
    <row r="334" spans="4:23" x14ac:dyDescent="0.25">
      <c r="D334">
        <f t="shared" si="58"/>
        <v>332</v>
      </c>
      <c r="E334" s="3">
        <v>43844</v>
      </c>
      <c r="F334" s="4">
        <v>0.79166666666666663</v>
      </c>
      <c r="G334">
        <v>100</v>
      </c>
      <c r="H334">
        <v>0</v>
      </c>
      <c r="I334" s="5">
        <f t="shared" si="53"/>
        <v>14</v>
      </c>
      <c r="J334" s="22">
        <v>0</v>
      </c>
      <c r="K334">
        <v>2.4328000000000002E-4</v>
      </c>
      <c r="L334" s="5" cm="1">
        <f t="array" ref="L334">_xlfn.IFS(I334=0, 0, I334&gt;34, 0, AND(I334&gt;0, I334&lt;35), VLOOKUP(I334, $A$63:$C$96, 3))</f>
        <v>16800</v>
      </c>
      <c r="M334" s="5">
        <f t="shared" si="52"/>
        <v>0</v>
      </c>
      <c r="N334" s="5">
        <v>5228.6813040036068</v>
      </c>
      <c r="O334" s="5">
        <f t="shared" si="59"/>
        <v>6853.1976000000004</v>
      </c>
      <c r="P334" s="5">
        <f t="shared" si="60"/>
        <v>6853.1976000000004</v>
      </c>
      <c r="Q334" s="5">
        <f t="shared" si="54"/>
        <v>487.20077413479089</v>
      </c>
      <c r="R334" s="5">
        <f>IF(O334&gt;(P334+U334),O334-P334-U334, 0)</f>
        <v>0</v>
      </c>
      <c r="S334" s="5">
        <f t="shared" si="55"/>
        <v>2685.4372725557569</v>
      </c>
      <c r="T334" s="5">
        <f t="shared" si="56"/>
        <v>7261.3651274442436</v>
      </c>
      <c r="U334" s="5">
        <f>IF(O334&gt;P334,IF(V333*($B$6/100)&gt;=O334-P334,(O334-P334), V333*($B$6/100)), 0)</f>
        <v>0</v>
      </c>
      <c r="V334" s="5">
        <f>V333+(T334*($B$5/100))-(U334/($B$6/100))</f>
        <v>309109.78148164455</v>
      </c>
      <c r="W334" s="5">
        <f t="shared" si="57"/>
        <v>7727.7445370411133</v>
      </c>
    </row>
    <row r="335" spans="4:23" x14ac:dyDescent="0.25">
      <c r="D335">
        <f t="shared" si="58"/>
        <v>333</v>
      </c>
      <c r="E335" s="3">
        <v>43844</v>
      </c>
      <c r="F335" s="4">
        <v>0.83333333333333337</v>
      </c>
      <c r="G335">
        <v>100</v>
      </c>
      <c r="H335">
        <v>0</v>
      </c>
      <c r="I335" s="5">
        <f t="shared" si="53"/>
        <v>14</v>
      </c>
      <c r="J335" s="22">
        <v>0</v>
      </c>
      <c r="K335">
        <v>2.2828E-4</v>
      </c>
      <c r="L335" s="5" cm="1">
        <f t="array" ref="L335">_xlfn.IFS(I335=0, 0, I335&gt;34, 0, AND(I335&gt;0, I335&lt;35), VLOOKUP(I335, $A$63:$C$96, 3))</f>
        <v>16800</v>
      </c>
      <c r="M335" s="5">
        <f t="shared" si="52"/>
        <v>0</v>
      </c>
      <c r="N335" s="5">
        <v>4942.9712825912802</v>
      </c>
      <c r="O335" s="5">
        <f t="shared" si="59"/>
        <v>6430.6476000000002</v>
      </c>
      <c r="P335" s="5">
        <f t="shared" si="60"/>
        <v>6430.6476000000002</v>
      </c>
      <c r="Q335" s="5">
        <f t="shared" si="54"/>
        <v>487.20077413479089</v>
      </c>
      <c r="R335" s="5">
        <f>IF(O335&gt;(P335+U335),O335-P335-U335, 0)</f>
        <v>0</v>
      </c>
      <c r="S335" s="5">
        <f t="shared" si="55"/>
        <v>2538.6973402412978</v>
      </c>
      <c r="T335" s="5">
        <f t="shared" si="56"/>
        <v>7830.655059758702</v>
      </c>
      <c r="U335" s="5">
        <f>IF(O335&gt;P335,IF(V334*($B$6/100)&gt;=O335-P335,(O335-P335), V334*($B$6/100)), 0)</f>
        <v>0</v>
      </c>
      <c r="V335" s="5">
        <f>V334+(T335*($B$5/100))-(U335/($B$6/100))</f>
        <v>314591.24002347566</v>
      </c>
      <c r="W335" s="5">
        <f t="shared" si="57"/>
        <v>7864.7810005868914</v>
      </c>
    </row>
    <row r="336" spans="4:23" x14ac:dyDescent="0.25">
      <c r="D336">
        <f t="shared" si="58"/>
        <v>334</v>
      </c>
      <c r="E336" s="3">
        <v>43844</v>
      </c>
      <c r="F336" s="4">
        <v>0.875</v>
      </c>
      <c r="G336">
        <v>120</v>
      </c>
      <c r="H336">
        <v>0</v>
      </c>
      <c r="I336" s="5">
        <f t="shared" si="53"/>
        <v>17</v>
      </c>
      <c r="J336" s="22">
        <v>0</v>
      </c>
      <c r="K336">
        <v>2.1195E-4</v>
      </c>
      <c r="L336" s="5" cm="1">
        <f t="array" ref="L336">_xlfn.IFS(I336=0, 0, I336&gt;34, 0, AND(I336&gt;0, I336&lt;35), VLOOKUP(I336, $A$63:$C$96, 3))</f>
        <v>16800</v>
      </c>
      <c r="M336" s="5">
        <f t="shared" si="52"/>
        <v>0</v>
      </c>
      <c r="N336" s="5">
        <v>4391.7415801380866</v>
      </c>
      <c r="O336" s="5">
        <f t="shared" si="59"/>
        <v>5970.6314999999995</v>
      </c>
      <c r="P336" s="5">
        <f t="shared" si="60"/>
        <v>5970.6314999999995</v>
      </c>
      <c r="Q336" s="5">
        <f t="shared" si="54"/>
        <v>487.20077413479089</v>
      </c>
      <c r="R336" s="5">
        <f>IF(O336&gt;(P336+U336),O336-P336-U336, 0)</f>
        <v>0</v>
      </c>
      <c r="S336" s="5">
        <f t="shared" si="55"/>
        <v>2255.587182509144</v>
      </c>
      <c r="T336" s="5">
        <f t="shared" si="56"/>
        <v>8573.781317490857</v>
      </c>
      <c r="U336" s="5">
        <f>IF(O336&gt;P336,IF(V335*($B$6/100)&gt;=O336-P336,(O336-P336), V335*($B$6/100)), 0)</f>
        <v>0</v>
      </c>
      <c r="V336" s="5">
        <f>V335+(T336*($B$5/100))-(U336/($B$6/100))</f>
        <v>320592.88694571925</v>
      </c>
      <c r="W336" s="5">
        <f t="shared" si="57"/>
        <v>8014.8221736429814</v>
      </c>
    </row>
    <row r="337" spans="4:23" x14ac:dyDescent="0.25">
      <c r="D337">
        <f t="shared" si="58"/>
        <v>335</v>
      </c>
      <c r="E337" s="3">
        <v>43844</v>
      </c>
      <c r="F337" s="4">
        <v>0.91666666666666663</v>
      </c>
      <c r="G337">
        <v>130</v>
      </c>
      <c r="H337">
        <v>0</v>
      </c>
      <c r="I337" s="5">
        <f t="shared" si="53"/>
        <v>18</v>
      </c>
      <c r="J337" s="22">
        <v>0</v>
      </c>
      <c r="K337">
        <v>2.0840000000000002E-4</v>
      </c>
      <c r="L337" s="5" cm="1">
        <f t="array" ref="L337">_xlfn.IFS(I337=0, 0, I337&gt;34, 0, AND(I337&gt;0, I337&lt;35), VLOOKUP(I337, $A$63:$C$96, 3))</f>
        <v>16800</v>
      </c>
      <c r="M337" s="5">
        <f t="shared" si="52"/>
        <v>0</v>
      </c>
      <c r="N337" s="5">
        <v>3795.6501756174212</v>
      </c>
      <c r="O337" s="5">
        <f t="shared" si="59"/>
        <v>5870.6280000000006</v>
      </c>
      <c r="P337" s="5">
        <f t="shared" si="60"/>
        <v>5870.6280000000006</v>
      </c>
      <c r="Q337" s="5">
        <f t="shared" si="54"/>
        <v>487.20077413479089</v>
      </c>
      <c r="R337" s="5">
        <f>IF(O337&gt;(P337+U337),O337-P337-U337, 0)</f>
        <v>0</v>
      </c>
      <c r="S337" s="5">
        <f t="shared" si="55"/>
        <v>1949.4361699537992</v>
      </c>
      <c r="T337" s="5">
        <f t="shared" si="56"/>
        <v>8979.9358300462009</v>
      </c>
      <c r="U337" s="5">
        <f>IF(O337&gt;P337,IF(V336*($B$6/100)&gt;=O337-P337,(O337-P337), V336*($B$6/100)), 0)</f>
        <v>0</v>
      </c>
      <c r="V337" s="5">
        <f>V336+(T337*($B$5/100))-(U337/($B$6/100))</f>
        <v>326878.8420267516</v>
      </c>
      <c r="W337" s="5">
        <f t="shared" si="57"/>
        <v>8171.9710506687898</v>
      </c>
    </row>
    <row r="338" spans="4:23" x14ac:dyDescent="0.25">
      <c r="D338">
        <f t="shared" si="58"/>
        <v>336</v>
      </c>
      <c r="E338" s="3">
        <v>43844</v>
      </c>
      <c r="F338" s="4">
        <v>0.95833333333333337</v>
      </c>
      <c r="G338">
        <v>110</v>
      </c>
      <c r="H338">
        <v>0</v>
      </c>
      <c r="I338" s="5">
        <f t="shared" si="53"/>
        <v>15</v>
      </c>
      <c r="J338" s="22">
        <v>0</v>
      </c>
      <c r="K338">
        <v>1.8556000000000001E-4</v>
      </c>
      <c r="L338" s="5" cm="1">
        <f t="array" ref="L338">_xlfn.IFS(I338=0, 0, I338&gt;34, 0, AND(I338&gt;0, I338&lt;35), VLOOKUP(I338, $A$63:$C$96, 3))</f>
        <v>16800</v>
      </c>
      <c r="M338" s="5">
        <f t="shared" si="52"/>
        <v>0</v>
      </c>
      <c r="N338" s="5">
        <v>2959.3796014593668</v>
      </c>
      <c r="O338" s="5">
        <f t="shared" si="59"/>
        <v>5227.2252000000008</v>
      </c>
      <c r="P338" s="5">
        <f t="shared" si="60"/>
        <v>5227.2252000000008</v>
      </c>
      <c r="Q338" s="5">
        <f t="shared" si="54"/>
        <v>487.20077413479089</v>
      </c>
      <c r="R338" s="5">
        <f>IF(O338&gt;(P338+U338),O338-P338-U338, 0)</f>
        <v>0</v>
      </c>
      <c r="S338" s="5">
        <f t="shared" si="55"/>
        <v>1519.92975347627</v>
      </c>
      <c r="T338" s="5">
        <f t="shared" si="56"/>
        <v>10052.845046523729</v>
      </c>
      <c r="U338" s="5">
        <f>IF(O338&gt;P338,IF(V337*($B$6/100)&gt;=O338-P338,(O338-P338), V337*($B$6/100)), 0)</f>
        <v>0</v>
      </c>
      <c r="V338" s="5">
        <f>V337+(T338*($B$5/100))-(U338/($B$6/100))</f>
        <v>333915.83355931821</v>
      </c>
      <c r="W338" s="5">
        <f t="shared" si="57"/>
        <v>8347.895838982955</v>
      </c>
    </row>
    <row r="339" spans="4:23" x14ac:dyDescent="0.25">
      <c r="D339">
        <f t="shared" si="58"/>
        <v>337</v>
      </c>
      <c r="E339" s="3">
        <v>43845</v>
      </c>
      <c r="F339" s="4">
        <v>0</v>
      </c>
      <c r="G339">
        <v>110</v>
      </c>
      <c r="H339">
        <v>0</v>
      </c>
      <c r="I339" s="5">
        <f t="shared" si="53"/>
        <v>15</v>
      </c>
      <c r="J339" s="22">
        <v>0</v>
      </c>
      <c r="K339">
        <v>1.482E-4</v>
      </c>
      <c r="L339" s="5" cm="1">
        <f t="array" ref="L339">_xlfn.IFS(I339=0, 0, I339&gt;34, 0, AND(I339&gt;0, I339&lt;35), VLOOKUP(I339, $A$63:$C$96, 3))</f>
        <v>16800</v>
      </c>
      <c r="M339" s="5">
        <f t="shared" si="52"/>
        <v>0</v>
      </c>
      <c r="N339" s="5">
        <v>2147.4543698746543</v>
      </c>
      <c r="O339" s="5">
        <f t="shared" si="59"/>
        <v>4174.7940000000008</v>
      </c>
      <c r="P339" s="5">
        <f t="shared" si="60"/>
        <v>4174.7940000000008</v>
      </c>
      <c r="Q339" s="5">
        <f t="shared" si="54"/>
        <v>487.20077413479089</v>
      </c>
      <c r="R339" s="5">
        <f>IF(O339&gt;(P339+U339),O339-P339-U339, 0)</f>
        <v>0</v>
      </c>
      <c r="S339" s="5">
        <f t="shared" si="55"/>
        <v>1102.9270423420999</v>
      </c>
      <c r="T339" s="5">
        <f t="shared" si="56"/>
        <v>11522.278957657898</v>
      </c>
      <c r="U339" s="5">
        <f>IF(O339&gt;P339,IF(V338*($B$6/100)&gt;=O339-P339,(O339-P339), V338*($B$6/100)), 0)</f>
        <v>0</v>
      </c>
      <c r="V339" s="5">
        <f>V338+(T339*($B$5/100))-(U339/($B$6/100))</f>
        <v>341981.42882967874</v>
      </c>
      <c r="W339" s="5">
        <f t="shared" si="57"/>
        <v>8549.5357207419693</v>
      </c>
    </row>
    <row r="340" spans="4:23" x14ac:dyDescent="0.25">
      <c r="D340">
        <f t="shared" si="58"/>
        <v>338</v>
      </c>
      <c r="E340" s="3">
        <v>43845</v>
      </c>
      <c r="F340" s="4">
        <v>4.1666666666666664E-2</v>
      </c>
      <c r="G340">
        <v>110</v>
      </c>
      <c r="H340">
        <v>0</v>
      </c>
      <c r="I340" s="5">
        <f t="shared" si="53"/>
        <v>15</v>
      </c>
      <c r="J340" s="22">
        <v>0</v>
      </c>
      <c r="K340">
        <v>1.1366000000000001E-4</v>
      </c>
      <c r="L340" s="5" cm="1">
        <f t="array" ref="L340">_xlfn.IFS(I340=0, 0, I340&gt;34, 0, AND(I340&gt;0, I340&lt;35), VLOOKUP(I340, $A$63:$C$96, 3))</f>
        <v>16800</v>
      </c>
      <c r="M340" s="5">
        <f t="shared" si="52"/>
        <v>0</v>
      </c>
      <c r="N340" s="5">
        <v>1819.8491404615534</v>
      </c>
      <c r="O340" s="5">
        <f t="shared" si="59"/>
        <v>3201.8022000000005</v>
      </c>
      <c r="P340" s="5">
        <f t="shared" si="60"/>
        <v>3201.8022000000005</v>
      </c>
      <c r="Q340" s="5">
        <f t="shared" si="54"/>
        <v>487.20077413479089</v>
      </c>
      <c r="R340" s="5">
        <f>IF(O340&gt;(P340+U340),O340-P340-U340, 0)</f>
        <v>0</v>
      </c>
      <c r="S340" s="5">
        <f t="shared" si="55"/>
        <v>934.66983892897849</v>
      </c>
      <c r="T340" s="5">
        <f t="shared" si="56"/>
        <v>12663.527961071022</v>
      </c>
      <c r="U340" s="5">
        <f>IF(O340&gt;P340,IF(V339*($B$6/100)&gt;=O340-P340,(O340-P340), V339*($B$6/100)), 0)</f>
        <v>0</v>
      </c>
      <c r="V340" s="5">
        <f>V339+(T340*($B$5/100))-(U340/($B$6/100))</f>
        <v>350845.89840242843</v>
      </c>
      <c r="W340" s="5">
        <f t="shared" si="57"/>
        <v>8771.1474600607107</v>
      </c>
    </row>
    <row r="341" spans="4:23" x14ac:dyDescent="0.25">
      <c r="D341">
        <f t="shared" si="58"/>
        <v>339</v>
      </c>
      <c r="E341" s="3">
        <v>43845</v>
      </c>
      <c r="F341" s="4">
        <v>8.3333333333333329E-2</v>
      </c>
      <c r="G341">
        <v>100</v>
      </c>
      <c r="H341">
        <v>0</v>
      </c>
      <c r="I341" s="5">
        <f t="shared" si="53"/>
        <v>14</v>
      </c>
      <c r="J341" s="22">
        <v>0</v>
      </c>
      <c r="K341">
        <v>9.0959999999999996E-5</v>
      </c>
      <c r="L341" s="5" cm="1">
        <f t="array" ref="L341">_xlfn.IFS(I341=0, 0, I341&gt;34, 0, AND(I341&gt;0, I341&lt;35), VLOOKUP(I341, $A$63:$C$96, 3))</f>
        <v>16800</v>
      </c>
      <c r="M341" s="5">
        <f t="shared" si="52"/>
        <v>0</v>
      </c>
      <c r="N341" s="5">
        <v>1715.8294550910111</v>
      </c>
      <c r="O341" s="5">
        <f t="shared" si="59"/>
        <v>2562.3431999999998</v>
      </c>
      <c r="P341" s="5">
        <f t="shared" si="60"/>
        <v>2562.3431999999998</v>
      </c>
      <c r="Q341" s="5">
        <f t="shared" si="54"/>
        <v>487.20077413479089</v>
      </c>
      <c r="R341" s="5">
        <f>IF(O341&gt;(P341+U341),O341-P341-U341, 0)</f>
        <v>0</v>
      </c>
      <c r="S341" s="5">
        <f t="shared" si="55"/>
        <v>881.24559600185876</v>
      </c>
      <c r="T341" s="5">
        <f t="shared" si="56"/>
        <v>13356.411203998141</v>
      </c>
      <c r="U341" s="5">
        <f>IF(O341&gt;P341,IF(V340*($B$6/100)&gt;=O341-P341,(O341-P341), V340*($B$6/100)), 0)</f>
        <v>0</v>
      </c>
      <c r="V341" s="5">
        <f>V340+(T341*($B$5/100))-(U341/($B$6/100))</f>
        <v>360195.38624522713</v>
      </c>
      <c r="W341" s="5">
        <f t="shared" si="57"/>
        <v>9004.8846561306782</v>
      </c>
    </row>
    <row r="342" spans="4:23" x14ac:dyDescent="0.25">
      <c r="D342">
        <f t="shared" si="58"/>
        <v>340</v>
      </c>
      <c r="E342" s="3">
        <v>43845</v>
      </c>
      <c r="F342" s="4">
        <v>0.125</v>
      </c>
      <c r="G342">
        <v>100</v>
      </c>
      <c r="H342">
        <v>0</v>
      </c>
      <c r="I342" s="5">
        <f t="shared" si="53"/>
        <v>14</v>
      </c>
      <c r="J342" s="22">
        <v>0</v>
      </c>
      <c r="K342">
        <v>7.949E-5</v>
      </c>
      <c r="L342" s="5" cm="1">
        <f t="array" ref="L342">_xlfn.IFS(I342=0, 0, I342&gt;34, 0, AND(I342&gt;0, I342&lt;35), VLOOKUP(I342, $A$63:$C$96, 3))</f>
        <v>16800</v>
      </c>
      <c r="M342" s="5">
        <f t="shared" si="52"/>
        <v>0</v>
      </c>
      <c r="N342" s="5">
        <v>1737.6240554074418</v>
      </c>
      <c r="O342" s="5">
        <f t="shared" si="59"/>
        <v>2239.2332999999999</v>
      </c>
      <c r="P342" s="5">
        <f t="shared" si="60"/>
        <v>2239.2332999999999</v>
      </c>
      <c r="Q342" s="5">
        <f t="shared" si="54"/>
        <v>487.20077413479089</v>
      </c>
      <c r="R342" s="5">
        <f>IF(O342&gt;(P342+U342),O342-P342-U342, 0)</f>
        <v>0</v>
      </c>
      <c r="S342" s="5">
        <f t="shared" si="55"/>
        <v>892.43924668111958</v>
      </c>
      <c r="T342" s="5">
        <f t="shared" si="56"/>
        <v>13668.327453318881</v>
      </c>
      <c r="U342" s="5">
        <f>IF(O342&gt;P342,IF(V341*($B$6/100)&gt;=O342-P342,(O342-P342), V341*($B$6/100)), 0)</f>
        <v>0</v>
      </c>
      <c r="V342" s="5">
        <f>V341+(T342*($B$5/100))-(U342/($B$6/100))</f>
        <v>369763.21546255035</v>
      </c>
      <c r="W342" s="5">
        <f t="shared" si="57"/>
        <v>9244.080386563759</v>
      </c>
    </row>
    <row r="343" spans="4:23" x14ac:dyDescent="0.25">
      <c r="D343">
        <f t="shared" si="58"/>
        <v>341</v>
      </c>
      <c r="E343" s="3">
        <v>43845</v>
      </c>
      <c r="F343" s="4">
        <v>0.16666666666666666</v>
      </c>
      <c r="G343">
        <v>100</v>
      </c>
      <c r="H343">
        <v>0</v>
      </c>
      <c r="I343" s="5">
        <f t="shared" si="53"/>
        <v>14</v>
      </c>
      <c r="J343" s="22">
        <v>0</v>
      </c>
      <c r="K343">
        <v>7.7239999999999999E-5</v>
      </c>
      <c r="L343" s="5" cm="1">
        <f t="array" ref="L343">_xlfn.IFS(I343=0, 0, I343&gt;34, 0, AND(I343&gt;0, I343&lt;35), VLOOKUP(I343, $A$63:$C$96, 3))</f>
        <v>16800</v>
      </c>
      <c r="M343" s="5">
        <f t="shared" si="52"/>
        <v>0</v>
      </c>
      <c r="N343" s="5">
        <v>1802.0171942375794</v>
      </c>
      <c r="O343" s="5">
        <f t="shared" si="59"/>
        <v>2175.8508000000002</v>
      </c>
      <c r="P343" s="5">
        <f t="shared" si="60"/>
        <v>2175.8508000000002</v>
      </c>
      <c r="Q343" s="5">
        <f t="shared" si="54"/>
        <v>487.20077413479089</v>
      </c>
      <c r="R343" s="5">
        <f>IF(O343&gt;(P343+U343),O343-P343-U343, 0)</f>
        <v>0</v>
      </c>
      <c r="S343" s="5">
        <f t="shared" si="55"/>
        <v>925.51139720192145</v>
      </c>
      <c r="T343" s="5">
        <f t="shared" si="56"/>
        <v>13698.637802798079</v>
      </c>
      <c r="U343" s="5">
        <f>IF(O343&gt;P343,IF(V342*($B$6/100)&gt;=O343-P343,(O343-P343), V342*($B$6/100)), 0)</f>
        <v>0</v>
      </c>
      <c r="V343" s="5">
        <f>V342+(T343*($B$5/100))-(U343/($B$6/100))</f>
        <v>379352.26192450902</v>
      </c>
      <c r="W343" s="5">
        <f t="shared" si="57"/>
        <v>9483.8065481127251</v>
      </c>
    </row>
    <row r="344" spans="4:23" x14ac:dyDescent="0.25">
      <c r="D344">
        <f t="shared" si="58"/>
        <v>342</v>
      </c>
      <c r="E344" s="3">
        <v>43845</v>
      </c>
      <c r="F344" s="4">
        <v>0.20833333333333334</v>
      </c>
      <c r="G344">
        <v>100</v>
      </c>
      <c r="H344">
        <v>0</v>
      </c>
      <c r="I344" s="5">
        <f t="shared" si="53"/>
        <v>14</v>
      </c>
      <c r="J344" s="22">
        <v>0</v>
      </c>
      <c r="K344">
        <v>7.6280000000000008E-5</v>
      </c>
      <c r="L344" s="5" cm="1">
        <f t="array" ref="L344">_xlfn.IFS(I344=0, 0, I344&gt;34, 0, AND(I344&gt;0, I344&lt;35), VLOOKUP(I344, $A$63:$C$96, 3))</f>
        <v>16800</v>
      </c>
      <c r="M344" s="5">
        <f t="shared" si="52"/>
        <v>0</v>
      </c>
      <c r="N344" s="5">
        <v>1902.0742227077451</v>
      </c>
      <c r="O344" s="5">
        <f t="shared" si="59"/>
        <v>2148.8076000000001</v>
      </c>
      <c r="P344" s="5">
        <f t="shared" si="60"/>
        <v>2148.8076000000001</v>
      </c>
      <c r="Q344" s="5">
        <f t="shared" si="54"/>
        <v>487.20077413479089</v>
      </c>
      <c r="R344" s="5">
        <f>IF(O344&gt;(P344+U344),O344-P344-U344, 0)</f>
        <v>0</v>
      </c>
      <c r="S344" s="5">
        <f t="shared" si="55"/>
        <v>976.90042973469667</v>
      </c>
      <c r="T344" s="5">
        <f t="shared" si="56"/>
        <v>13674.291970265303</v>
      </c>
      <c r="U344" s="5">
        <f>IF(O344&gt;P344,IF(V343*($B$6/100)&gt;=O344-P344,(O344-P344), V343*($B$6/100)), 0)</f>
        <v>0</v>
      </c>
      <c r="V344" s="5">
        <f>V343+(T344*($B$5/100))-(U344/($B$6/100))</f>
        <v>388924.26630369475</v>
      </c>
      <c r="W344" s="5">
        <f t="shared" si="57"/>
        <v>9723.1066575923687</v>
      </c>
    </row>
    <row r="345" spans="4:23" x14ac:dyDescent="0.25">
      <c r="D345">
        <f t="shared" si="58"/>
        <v>343</v>
      </c>
      <c r="E345" s="3">
        <v>43845</v>
      </c>
      <c r="F345" s="4">
        <v>0.25</v>
      </c>
      <c r="G345">
        <v>110</v>
      </c>
      <c r="H345">
        <v>0</v>
      </c>
      <c r="I345" s="5">
        <f t="shared" si="53"/>
        <v>15</v>
      </c>
      <c r="J345" s="22">
        <v>0</v>
      </c>
      <c r="K345">
        <v>8.1389999999999992E-5</v>
      </c>
      <c r="L345" s="5" cm="1">
        <f t="array" ref="L345">_xlfn.IFS(I345=0, 0, I345&gt;34, 0, AND(I345&gt;0, I345&lt;35), VLOOKUP(I345, $A$63:$C$96, 3))</f>
        <v>16800</v>
      </c>
      <c r="M345" s="5">
        <f t="shared" si="52"/>
        <v>0</v>
      </c>
      <c r="N345" s="5">
        <v>2448.9205632805779</v>
      </c>
      <c r="O345" s="5">
        <f t="shared" si="59"/>
        <v>2292.7562999999996</v>
      </c>
      <c r="P345" s="5">
        <f t="shared" si="60"/>
        <v>2292.7562999999996</v>
      </c>
      <c r="Q345" s="5">
        <f t="shared" si="54"/>
        <v>487.20077413479089</v>
      </c>
      <c r="R345" s="5">
        <f>IF(O345&gt;(P345+U345),O345-P345-U345, 0)</f>
        <v>0</v>
      </c>
      <c r="S345" s="5">
        <f t="shared" si="55"/>
        <v>1257.7593040765994</v>
      </c>
      <c r="T345" s="5">
        <f t="shared" si="56"/>
        <v>13249.484395923402</v>
      </c>
      <c r="U345" s="5">
        <f>IF(O345&gt;P345,IF(V344*($B$6/100)&gt;=O345-P345,(O345-P345), V344*($B$6/100)), 0)</f>
        <v>0</v>
      </c>
      <c r="V345" s="5">
        <f>V344+(T345*($B$5/100))-(U345/($B$6/100))</f>
        <v>398198.90538084111</v>
      </c>
      <c r="W345" s="5">
        <f t="shared" si="57"/>
        <v>9954.9726345210274</v>
      </c>
    </row>
    <row r="346" spans="4:23" x14ac:dyDescent="0.25">
      <c r="D346">
        <f t="shared" si="58"/>
        <v>344</v>
      </c>
      <c r="E346" s="3">
        <v>43845</v>
      </c>
      <c r="F346" s="4">
        <v>0.29166666666666669</v>
      </c>
      <c r="G346">
        <v>110</v>
      </c>
      <c r="H346">
        <v>0</v>
      </c>
      <c r="I346" s="5">
        <f t="shared" si="53"/>
        <v>15</v>
      </c>
      <c r="J346" s="22">
        <v>0</v>
      </c>
      <c r="K346">
        <v>9.9729999999999996E-5</v>
      </c>
      <c r="L346" s="5" cm="1">
        <f t="array" ref="L346">_xlfn.IFS(I346=0, 0, I346&gt;34, 0, AND(I346&gt;0, I346&lt;35), VLOOKUP(I346, $A$63:$C$96, 3))</f>
        <v>16800</v>
      </c>
      <c r="M346" s="5">
        <f t="shared" si="52"/>
        <v>0</v>
      </c>
      <c r="N346" s="5">
        <v>3816.0364105007793</v>
      </c>
      <c r="O346" s="5">
        <f t="shared" si="59"/>
        <v>2809.3941</v>
      </c>
      <c r="P346" s="5">
        <f t="shared" si="60"/>
        <v>2809.3941</v>
      </c>
      <c r="Q346" s="5">
        <f t="shared" si="54"/>
        <v>487.20077413479089</v>
      </c>
      <c r="R346" s="5">
        <f>IF(O346&gt;(P346+U346),O346-P346-U346, 0)</f>
        <v>0</v>
      </c>
      <c r="S346" s="5">
        <f t="shared" si="55"/>
        <v>1959.9064877681446</v>
      </c>
      <c r="T346" s="5">
        <f t="shared" si="56"/>
        <v>12030.699412231856</v>
      </c>
      <c r="U346" s="5">
        <f>IF(O346&gt;P346,IF(V345*($B$6/100)&gt;=O346-P346,(O346-P346), V345*($B$6/100)), 0)</f>
        <v>0</v>
      </c>
      <c r="V346" s="5">
        <f>V345+(T346*($B$5/100))-(U346/($B$6/100))</f>
        <v>406620.39496940339</v>
      </c>
      <c r="W346" s="5">
        <f t="shared" si="57"/>
        <v>10165.509874235086</v>
      </c>
    </row>
    <row r="347" spans="4:23" x14ac:dyDescent="0.25">
      <c r="D347">
        <f t="shared" si="58"/>
        <v>345</v>
      </c>
      <c r="E347" s="3">
        <v>43845</v>
      </c>
      <c r="F347" s="4">
        <v>0.33333333333333331</v>
      </c>
      <c r="G347">
        <v>100</v>
      </c>
      <c r="H347">
        <v>0</v>
      </c>
      <c r="I347" s="5">
        <f t="shared" si="53"/>
        <v>14</v>
      </c>
      <c r="J347" s="22">
        <v>2.4744757823055187E-6</v>
      </c>
      <c r="K347">
        <v>1.3117000000000001E-4</v>
      </c>
      <c r="L347" s="5" cm="1">
        <f t="array" ref="L347">_xlfn.IFS(I347=0, 0, I347&gt;34, 0, AND(I347&gt;0, I347&lt;35), VLOOKUP(I347, $A$63:$C$96, 3))</f>
        <v>16800</v>
      </c>
      <c r="M347" s="5">
        <f t="shared" si="52"/>
        <v>11.753759965951215</v>
      </c>
      <c r="N347" s="5">
        <v>4820.5693605265742</v>
      </c>
      <c r="O347" s="5">
        <f t="shared" si="59"/>
        <v>3695.0589000000004</v>
      </c>
      <c r="P347" s="5">
        <f t="shared" si="60"/>
        <v>3695.0589000000004</v>
      </c>
      <c r="Q347" s="5">
        <f t="shared" si="54"/>
        <v>487.20077413479089</v>
      </c>
      <c r="R347" s="5">
        <f>IF(O347&gt;(P347+U347),O347-P347-U347, 0)</f>
        <v>0</v>
      </c>
      <c r="S347" s="5">
        <f t="shared" si="55"/>
        <v>2475.8320278166648</v>
      </c>
      <c r="T347" s="5">
        <f t="shared" si="56"/>
        <v>10640.862832149287</v>
      </c>
      <c r="U347" s="5">
        <f>IF(O347&gt;P347,IF(V346*($B$6/100)&gt;=O347-P347,(O347-P347), V346*($B$6/100)), 0)</f>
        <v>0</v>
      </c>
      <c r="V347" s="5">
        <f>V346+(T347*($B$5/100))-(U347/($B$6/100))</f>
        <v>414068.99895190791</v>
      </c>
      <c r="W347" s="5">
        <f t="shared" si="57"/>
        <v>10351.724973797698</v>
      </c>
    </row>
    <row r="348" spans="4:23" x14ac:dyDescent="0.25">
      <c r="D348">
        <f t="shared" si="58"/>
        <v>346</v>
      </c>
      <c r="E348" s="3">
        <v>43845</v>
      </c>
      <c r="F348" s="4">
        <v>0.375</v>
      </c>
      <c r="G348">
        <v>100</v>
      </c>
      <c r="H348">
        <v>0</v>
      </c>
      <c r="I348" s="5">
        <f t="shared" si="53"/>
        <v>14</v>
      </c>
      <c r="J348" s="22">
        <v>2.4744757823055186E-5</v>
      </c>
      <c r="K348">
        <v>1.4250000000000002E-4</v>
      </c>
      <c r="L348" s="5" cm="1">
        <f t="array" ref="L348">_xlfn.IFS(I348=0, 0, I348&gt;34, 0, AND(I348&gt;0, I348&lt;35), VLOOKUP(I348, $A$63:$C$96, 3))</f>
        <v>16800</v>
      </c>
      <c r="M348" s="5">
        <f t="shared" si="52"/>
        <v>117.53759965951213</v>
      </c>
      <c r="N348" s="5">
        <v>5067.2446100730695</v>
      </c>
      <c r="O348" s="5">
        <f t="shared" si="59"/>
        <v>4014.2250000000008</v>
      </c>
      <c r="P348" s="5">
        <f t="shared" si="60"/>
        <v>4014.2250000000008</v>
      </c>
      <c r="Q348" s="5">
        <f t="shared" si="54"/>
        <v>487.20077413479089</v>
      </c>
      <c r="R348" s="5">
        <f>IF(O348&gt;(P348+U348),O348-P348-U348, 0)</f>
        <v>0</v>
      </c>
      <c r="S348" s="5">
        <f t="shared" si="55"/>
        <v>2602.5238016759604</v>
      </c>
      <c r="T348" s="5">
        <f t="shared" si="56"/>
        <v>10300.78879798355</v>
      </c>
      <c r="U348" s="5">
        <f>IF(O348&gt;P348,IF(V347*($B$6/100)&gt;=O348-P348,(O348-P348), V347*($B$6/100)), 0)</f>
        <v>0</v>
      </c>
      <c r="V348" s="5">
        <f>V347+(T348*($B$5/100))-(U348/($B$6/100))</f>
        <v>421279.5511104964</v>
      </c>
      <c r="W348" s="5">
        <f t="shared" si="57"/>
        <v>10531.98877776241</v>
      </c>
    </row>
    <row r="349" spans="4:23" x14ac:dyDescent="0.25">
      <c r="D349">
        <f t="shared" si="58"/>
        <v>347</v>
      </c>
      <c r="E349" s="3">
        <v>43845</v>
      </c>
      <c r="F349" s="4">
        <v>0.41666666666666669</v>
      </c>
      <c r="G349">
        <v>100</v>
      </c>
      <c r="H349">
        <v>0</v>
      </c>
      <c r="I349" s="5">
        <f t="shared" si="53"/>
        <v>14</v>
      </c>
      <c r="J349" s="22">
        <v>3.2168185169971744E-5</v>
      </c>
      <c r="K349">
        <v>1.4484E-4</v>
      </c>
      <c r="L349" s="5" cm="1">
        <f t="array" ref="L349">_xlfn.IFS(I349=0, 0, I349&gt;34, 0, AND(I349&gt;0, I349&lt;35), VLOOKUP(I349, $A$63:$C$96, 3))</f>
        <v>16800</v>
      </c>
      <c r="M349" s="5">
        <f t="shared" si="52"/>
        <v>152.79887955736578</v>
      </c>
      <c r="N349" s="5">
        <v>5020.2133857630542</v>
      </c>
      <c r="O349" s="5">
        <f t="shared" si="59"/>
        <v>4080.1428000000001</v>
      </c>
      <c r="P349" s="5">
        <f t="shared" si="60"/>
        <v>4080.1428000000001</v>
      </c>
      <c r="Q349" s="5">
        <f t="shared" si="54"/>
        <v>487.20077413479089</v>
      </c>
      <c r="R349" s="5">
        <f>IF(O349&gt;(P349+U349),O349-P349-U349, 0)</f>
        <v>0</v>
      </c>
      <c r="S349" s="5">
        <f t="shared" si="55"/>
        <v>2578.3686858077704</v>
      </c>
      <c r="T349" s="5">
        <f t="shared" si="56"/>
        <v>10294.287393749595</v>
      </c>
      <c r="U349" s="5">
        <f>IF(O349&gt;P349,IF(V348*($B$6/100)&gt;=O349-P349,(O349-P349), V348*($B$6/100)), 0)</f>
        <v>0</v>
      </c>
      <c r="V349" s="5">
        <f>V348+(T349*($B$5/100))-(U349/($B$6/100))</f>
        <v>428485.55228612112</v>
      </c>
      <c r="W349" s="5">
        <f t="shared" si="57"/>
        <v>10712.138807153027</v>
      </c>
    </row>
    <row r="350" spans="4:23" x14ac:dyDescent="0.25">
      <c r="D350">
        <f t="shared" si="58"/>
        <v>348</v>
      </c>
      <c r="E350" s="3">
        <v>43845</v>
      </c>
      <c r="F350" s="4">
        <v>0.45833333333333331</v>
      </c>
      <c r="G350">
        <v>100</v>
      </c>
      <c r="H350">
        <v>0</v>
      </c>
      <c r="I350" s="5">
        <f t="shared" si="53"/>
        <v>14</v>
      </c>
      <c r="J350" s="22">
        <v>4.4540564081499335E-5</v>
      </c>
      <c r="K350">
        <v>1.3559999999999999E-4</v>
      </c>
      <c r="L350" s="5" cm="1">
        <f t="array" ref="L350">_xlfn.IFS(I350=0, 0, I350&gt;34, 0, AND(I350&gt;0, I350&lt;35), VLOOKUP(I350, $A$63:$C$96, 3))</f>
        <v>16800</v>
      </c>
      <c r="M350" s="5">
        <f t="shared" si="52"/>
        <v>211.56767938712184</v>
      </c>
      <c r="N350" s="5">
        <v>4747.1472859783626</v>
      </c>
      <c r="O350" s="5">
        <f t="shared" si="59"/>
        <v>3819.8519999999994</v>
      </c>
      <c r="P350" s="5">
        <f t="shared" si="60"/>
        <v>3819.8519999999994</v>
      </c>
      <c r="Q350" s="5">
        <f t="shared" si="54"/>
        <v>487.20077413479089</v>
      </c>
      <c r="R350" s="5">
        <f>IF(O350&gt;(P350+U350),O350-P350-U350, 0)</f>
        <v>0</v>
      </c>
      <c r="S350" s="5">
        <f t="shared" si="55"/>
        <v>2438.1226391283235</v>
      </c>
      <c r="T350" s="5">
        <f t="shared" si="56"/>
        <v>10753.593040258798</v>
      </c>
      <c r="U350" s="5">
        <f>IF(O350&gt;P350,IF(V349*($B$6/100)&gt;=O350-P350,(O350-P350), V349*($B$6/100)), 0)</f>
        <v>0</v>
      </c>
      <c r="V350" s="5">
        <f>V349+(T350*($B$5/100))-(U350/($B$6/100))</f>
        <v>436013.06741430226</v>
      </c>
      <c r="W350" s="5">
        <f t="shared" si="57"/>
        <v>10900.326685357557</v>
      </c>
    </row>
    <row r="351" spans="4:23" x14ac:dyDescent="0.25">
      <c r="D351">
        <f t="shared" si="58"/>
        <v>349</v>
      </c>
      <c r="E351" s="3">
        <v>43845</v>
      </c>
      <c r="F351" s="4">
        <v>0.5</v>
      </c>
      <c r="G351">
        <v>110</v>
      </c>
      <c r="H351">
        <v>0</v>
      </c>
      <c r="I351" s="5">
        <f t="shared" si="53"/>
        <v>15</v>
      </c>
      <c r="J351" s="22">
        <v>5.6912942993026926E-5</v>
      </c>
      <c r="K351">
        <v>1.2583000000000001E-4</v>
      </c>
      <c r="L351" s="5" cm="1">
        <f t="array" ref="L351">_xlfn.IFS(I351=0, 0, I351&gt;34, 0, AND(I351&gt;0, I351&lt;35), VLOOKUP(I351, $A$63:$C$96, 3))</f>
        <v>16800</v>
      </c>
      <c r="M351" s="5">
        <f t="shared" si="52"/>
        <v>270.33647921687793</v>
      </c>
      <c r="N351" s="5">
        <v>4539.5267473348813</v>
      </c>
      <c r="O351" s="5">
        <f t="shared" si="59"/>
        <v>3544.6311000000001</v>
      </c>
      <c r="P351" s="5">
        <f t="shared" si="60"/>
        <v>3544.6311000000001</v>
      </c>
      <c r="Q351" s="5">
        <f t="shared" si="54"/>
        <v>487.20077413479089</v>
      </c>
      <c r="R351" s="5">
        <f>IF(O351&gt;(P351+U351),O351-P351-U351, 0)</f>
        <v>0</v>
      </c>
      <c r="S351" s="5">
        <f t="shared" si="55"/>
        <v>2331.4892643624162</v>
      </c>
      <c r="T351" s="5">
        <f t="shared" si="56"/>
        <v>11194.216114854462</v>
      </c>
      <c r="U351" s="5">
        <f>IF(O351&gt;P351,IF(V350*($B$6/100)&gt;=O351-P351,(O351-P351), V350*($B$6/100)), 0)</f>
        <v>0</v>
      </c>
      <c r="V351" s="5">
        <f>V350+(T351*($B$5/100))-(U351/($B$6/100))</f>
        <v>443849.01869470038</v>
      </c>
      <c r="W351" s="5">
        <f t="shared" si="57"/>
        <v>11096.225467367509</v>
      </c>
    </row>
    <row r="352" spans="4:23" x14ac:dyDescent="0.25">
      <c r="D352">
        <f t="shared" si="58"/>
        <v>350</v>
      </c>
      <c r="E352" s="3">
        <v>43845</v>
      </c>
      <c r="F352" s="4">
        <v>0.54166666666666663</v>
      </c>
      <c r="G352">
        <v>100</v>
      </c>
      <c r="H352">
        <v>0</v>
      </c>
      <c r="I352" s="5">
        <f t="shared" si="53"/>
        <v>14</v>
      </c>
      <c r="J352" s="22">
        <v>2.9693709387666222E-5</v>
      </c>
      <c r="K352">
        <v>1.2532999999999999E-4</v>
      </c>
      <c r="L352" s="5" cm="1">
        <f t="array" ref="L352">_xlfn.IFS(I352=0, 0, I352&gt;34, 0, AND(I352&gt;0, I352&lt;35), VLOOKUP(I352, $A$63:$C$96, 3))</f>
        <v>16800</v>
      </c>
      <c r="M352" s="5">
        <f t="shared" si="52"/>
        <v>141.04511959141456</v>
      </c>
      <c r="N352" s="5">
        <v>4482.6560560388207</v>
      </c>
      <c r="O352" s="5">
        <f t="shared" si="59"/>
        <v>3530.5461</v>
      </c>
      <c r="P352" s="5">
        <f t="shared" si="60"/>
        <v>3530.5461</v>
      </c>
      <c r="Q352" s="5">
        <f t="shared" si="54"/>
        <v>487.20077413479089</v>
      </c>
      <c r="R352" s="5">
        <f>IF(O352&gt;(P352+U352),O352-P352-U352, 0)</f>
        <v>0</v>
      </c>
      <c r="S352" s="5">
        <f t="shared" si="55"/>
        <v>2302.28062355168</v>
      </c>
      <c r="T352" s="5">
        <f t="shared" si="56"/>
        <v>11108.218396039734</v>
      </c>
      <c r="U352" s="5">
        <f>IF(O352&gt;P352,IF(V351*($B$6/100)&gt;=O352-P352,(O352-P352), V351*($B$6/100)), 0)</f>
        <v>0</v>
      </c>
      <c r="V352" s="5">
        <f>V351+(T352*($B$5/100))-(U352/($B$6/100))</f>
        <v>451624.77157192817</v>
      </c>
      <c r="W352" s="5">
        <f t="shared" si="57"/>
        <v>11290.619289298204</v>
      </c>
    </row>
    <row r="353" spans="4:23" x14ac:dyDescent="0.25">
      <c r="D353">
        <f t="shared" si="58"/>
        <v>351</v>
      </c>
      <c r="E353" s="3">
        <v>43845</v>
      </c>
      <c r="F353" s="4">
        <v>0.58333333333333337</v>
      </c>
      <c r="G353">
        <v>110</v>
      </c>
      <c r="H353">
        <v>0</v>
      </c>
      <c r="I353" s="5">
        <f t="shared" si="53"/>
        <v>15</v>
      </c>
      <c r="J353" s="22">
        <v>3.4642660952277262E-5</v>
      </c>
      <c r="K353">
        <v>1.2282999999999999E-4</v>
      </c>
      <c r="L353" s="5" cm="1">
        <f t="array" ref="L353">_xlfn.IFS(I353=0, 0, I353&gt;34, 0, AND(I353&gt;0, I353&lt;35), VLOOKUP(I353, $A$63:$C$96, 3))</f>
        <v>16800</v>
      </c>
      <c r="M353" s="5">
        <f t="shared" si="52"/>
        <v>164.552639523317</v>
      </c>
      <c r="N353" s="5">
        <v>4617.5989810535357</v>
      </c>
      <c r="O353" s="5">
        <f t="shared" si="59"/>
        <v>3460.1210999999998</v>
      </c>
      <c r="P353" s="5">
        <f t="shared" si="60"/>
        <v>3460.1210999999998</v>
      </c>
      <c r="Q353" s="5">
        <f t="shared" si="54"/>
        <v>487.20077413479089</v>
      </c>
      <c r="R353" s="5">
        <f>IF(O353&gt;(P353+U353),O353-P353-U353, 0)</f>
        <v>0</v>
      </c>
      <c r="S353" s="5">
        <f t="shared" si="55"/>
        <v>2371.5869628431446</v>
      </c>
      <c r="T353" s="5">
        <f t="shared" si="56"/>
        <v>11132.844576680172</v>
      </c>
      <c r="U353" s="5">
        <f>IF(O353&gt;P353,IF(V352*($B$6/100)&gt;=O353-P353,(O353-P353), V352*($B$6/100)), 0)</f>
        <v>0</v>
      </c>
      <c r="V353" s="5">
        <f>V352+(T353*($B$5/100))-(U353/($B$6/100))</f>
        <v>459417.76277560426</v>
      </c>
      <c r="W353" s="5">
        <f t="shared" si="57"/>
        <v>11485.444069390107</v>
      </c>
    </row>
    <row r="354" spans="4:23" x14ac:dyDescent="0.25">
      <c r="D354">
        <f t="shared" si="58"/>
        <v>352</v>
      </c>
      <c r="E354" s="3">
        <v>43845</v>
      </c>
      <c r="F354" s="4">
        <v>0.625</v>
      </c>
      <c r="G354">
        <v>100</v>
      </c>
      <c r="H354">
        <v>0</v>
      </c>
      <c r="I354" s="5">
        <f t="shared" si="53"/>
        <v>14</v>
      </c>
      <c r="J354" s="22">
        <v>1.2372378911527593E-5</v>
      </c>
      <c r="K354">
        <v>1.2564E-4</v>
      </c>
      <c r="L354" s="5" cm="1">
        <f t="array" ref="L354">_xlfn.IFS(I354=0, 0, I354&gt;34, 0, AND(I354&gt;0, I354&lt;35), VLOOKUP(I354, $A$63:$C$96, 3))</f>
        <v>16800</v>
      </c>
      <c r="M354" s="5">
        <f t="shared" si="52"/>
        <v>58.768799829756063</v>
      </c>
      <c r="N354" s="5">
        <v>4638.3483754123026</v>
      </c>
      <c r="O354" s="5">
        <f t="shared" si="59"/>
        <v>3539.2788</v>
      </c>
      <c r="P354" s="5">
        <f t="shared" si="60"/>
        <v>3539.2788</v>
      </c>
      <c r="Q354" s="5">
        <f t="shared" si="54"/>
        <v>487.20077413479089</v>
      </c>
      <c r="R354" s="5">
        <f>IF(O354&gt;(P354+U354),O354-P354-U354, 0)</f>
        <v>0</v>
      </c>
      <c r="S354" s="5">
        <f t="shared" si="55"/>
        <v>2382.2437984302219</v>
      </c>
      <c r="T354" s="5">
        <f t="shared" si="56"/>
        <v>10937.246201399534</v>
      </c>
      <c r="U354" s="5">
        <f>IF(O354&gt;P354,IF(V353*($B$6/100)&gt;=O354-P354,(O354-P354), V353*($B$6/100)), 0)</f>
        <v>0</v>
      </c>
      <c r="V354" s="5">
        <f>V353+(T354*($B$5/100))-(U354/($B$6/100))</f>
        <v>467073.83511658391</v>
      </c>
      <c r="W354" s="5">
        <f t="shared" si="57"/>
        <v>11676.845877914599</v>
      </c>
    </row>
    <row r="355" spans="4:23" x14ac:dyDescent="0.25">
      <c r="D355">
        <f t="shared" si="58"/>
        <v>353</v>
      </c>
      <c r="E355" s="3">
        <v>43845</v>
      </c>
      <c r="F355" s="4">
        <v>0.66666666666666663</v>
      </c>
      <c r="G355">
        <v>40</v>
      </c>
      <c r="H355">
        <v>0</v>
      </c>
      <c r="I355" s="5">
        <f t="shared" si="53"/>
        <v>6</v>
      </c>
      <c r="J355" s="22">
        <v>0</v>
      </c>
      <c r="K355">
        <v>1.35E-4</v>
      </c>
      <c r="L355" s="5" cm="1">
        <f t="array" ref="L355">_xlfn.IFS(I355=0, 0, I355&gt;34, 0, AND(I355&gt;0, I355&lt;35), VLOOKUP(I355, $A$63:$C$96, 3))</f>
        <v>2980</v>
      </c>
      <c r="M355" s="5">
        <f t="shared" si="52"/>
        <v>0</v>
      </c>
      <c r="N355" s="5">
        <v>4806.697535651565</v>
      </c>
      <c r="O355" s="5">
        <f t="shared" si="59"/>
        <v>3802.9500000000003</v>
      </c>
      <c r="P355" s="5">
        <f t="shared" si="60"/>
        <v>2980</v>
      </c>
      <c r="Q355" s="5">
        <f t="shared" si="54"/>
        <v>0</v>
      </c>
      <c r="R355" s="5">
        <f>IF(O355&gt;(P355+U355),O355-P355-U355, 0)</f>
        <v>0</v>
      </c>
      <c r="S355" s="5">
        <f t="shared" si="55"/>
        <v>0</v>
      </c>
      <c r="T355" s="5">
        <f t="shared" si="56"/>
        <v>0</v>
      </c>
      <c r="U355" s="5">
        <f>IF(O355&gt;P355,IF(V354*($B$6/100)&gt;=O355-P355,(O355-P355), V354*($B$6/100)), 0)</f>
        <v>822.95000000000027</v>
      </c>
      <c r="V355" s="5">
        <f>V354+(T355*($B$5/100))-(U355/($B$6/100))</f>
        <v>465898.19225944107</v>
      </c>
      <c r="W355" s="5">
        <f t="shared" si="57"/>
        <v>11647.454806486026</v>
      </c>
    </row>
    <row r="356" spans="4:23" x14ac:dyDescent="0.25">
      <c r="D356">
        <f t="shared" si="58"/>
        <v>354</v>
      </c>
      <c r="E356" s="3">
        <v>43845</v>
      </c>
      <c r="F356" s="4">
        <v>0.70833333333333337</v>
      </c>
      <c r="G356">
        <v>20</v>
      </c>
      <c r="H356">
        <v>0</v>
      </c>
      <c r="I356" s="5">
        <f t="shared" si="53"/>
        <v>3</v>
      </c>
      <c r="J356" s="22">
        <v>0</v>
      </c>
      <c r="K356">
        <v>1.6761E-4</v>
      </c>
      <c r="L356" s="5" cm="1">
        <f t="array" ref="L356">_xlfn.IFS(I356=0, 0, I356&gt;34, 0, AND(I356&gt;0, I356&lt;35), VLOOKUP(I356, $A$63:$C$96, 3))</f>
        <v>232</v>
      </c>
      <c r="M356" s="5">
        <f t="shared" si="52"/>
        <v>0</v>
      </c>
      <c r="N356" s="5">
        <v>5247.7594526870826</v>
      </c>
      <c r="O356" s="5">
        <f t="shared" si="59"/>
        <v>4721.5737000000008</v>
      </c>
      <c r="P356" s="5">
        <f t="shared" si="60"/>
        <v>232</v>
      </c>
      <c r="Q356" s="5">
        <f t="shared" si="54"/>
        <v>0</v>
      </c>
      <c r="R356" s="5">
        <f>IF(O356&gt;(P356+U356),O356-P356-U356, 0)</f>
        <v>0</v>
      </c>
      <c r="S356" s="5">
        <f t="shared" si="55"/>
        <v>0</v>
      </c>
      <c r="T356" s="5">
        <f t="shared" si="56"/>
        <v>0</v>
      </c>
      <c r="U356" s="5">
        <f>IF(O356&gt;P356,IF(V355*($B$6/100)&gt;=O356-P356,(O356-P356), V355*($B$6/100)), 0)</f>
        <v>4489.5737000000008</v>
      </c>
      <c r="V356" s="5">
        <f>V355+(T356*($B$5/100))-(U356/($B$6/100))</f>
        <v>459484.51554515533</v>
      </c>
      <c r="W356" s="5">
        <f t="shared" si="57"/>
        <v>11487.112888628883</v>
      </c>
    </row>
    <row r="357" spans="4:23" x14ac:dyDescent="0.25">
      <c r="D357">
        <f t="shared" si="58"/>
        <v>355</v>
      </c>
      <c r="E357" s="3">
        <v>43845</v>
      </c>
      <c r="F357" s="4">
        <v>0.75</v>
      </c>
      <c r="G357">
        <v>40</v>
      </c>
      <c r="H357">
        <v>0</v>
      </c>
      <c r="I357" s="5">
        <f t="shared" si="53"/>
        <v>6</v>
      </c>
      <c r="J357" s="22">
        <v>0</v>
      </c>
      <c r="K357">
        <v>2.4144999999999999E-4</v>
      </c>
      <c r="L357" s="5" cm="1">
        <f t="array" ref="L357">_xlfn.IFS(I357=0, 0, I357&gt;34, 0, AND(I357&gt;0, I357&lt;35), VLOOKUP(I357, $A$63:$C$96, 3))</f>
        <v>2980</v>
      </c>
      <c r="M357" s="5">
        <f t="shared" si="52"/>
        <v>0</v>
      </c>
      <c r="N357" s="5">
        <v>5359.7790049320593</v>
      </c>
      <c r="O357" s="5">
        <f t="shared" si="59"/>
        <v>6801.6464999999998</v>
      </c>
      <c r="P357" s="5">
        <f t="shared" si="60"/>
        <v>2980</v>
      </c>
      <c r="Q357" s="5">
        <f t="shared" si="54"/>
        <v>0</v>
      </c>
      <c r="R357" s="5">
        <f>IF(O357&gt;(P357+U357),O357-P357-U357, 0)</f>
        <v>0</v>
      </c>
      <c r="S357" s="5">
        <f t="shared" si="55"/>
        <v>0</v>
      </c>
      <c r="T357" s="5">
        <f t="shared" si="56"/>
        <v>0</v>
      </c>
      <c r="U357" s="5">
        <f>IF(O357&gt;P357,IF(V356*($B$6/100)&gt;=O357-P357,(O357-P357), V356*($B$6/100)), 0)</f>
        <v>3821.6464999999998</v>
      </c>
      <c r="V357" s="5">
        <f>V356+(T357*($B$5/100))-(U357/($B$6/100))</f>
        <v>454025.02054515533</v>
      </c>
      <c r="W357" s="5">
        <f t="shared" si="57"/>
        <v>11350.625513628884</v>
      </c>
    </row>
    <row r="358" spans="4:23" x14ac:dyDescent="0.25">
      <c r="D358">
        <f t="shared" si="58"/>
        <v>356</v>
      </c>
      <c r="E358" s="3">
        <v>43845</v>
      </c>
      <c r="F358" s="4">
        <v>0.79166666666666663</v>
      </c>
      <c r="G358">
        <v>40</v>
      </c>
      <c r="H358">
        <v>0</v>
      </c>
      <c r="I358" s="5">
        <f t="shared" si="53"/>
        <v>6</v>
      </c>
      <c r="J358" s="22">
        <v>0</v>
      </c>
      <c r="K358">
        <v>2.4915000000000001E-4</v>
      </c>
      <c r="L358" s="5" cm="1">
        <f t="array" ref="L358">_xlfn.IFS(I358=0, 0, I358&gt;34, 0, AND(I358&gt;0, I358&lt;35), VLOOKUP(I358, $A$63:$C$96, 3))</f>
        <v>2980</v>
      </c>
      <c r="M358" s="5">
        <f t="shared" si="52"/>
        <v>0</v>
      </c>
      <c r="N358" s="5">
        <v>5061.7907597268359</v>
      </c>
      <c r="O358" s="5">
        <f t="shared" si="59"/>
        <v>7018.5555000000004</v>
      </c>
      <c r="P358" s="5">
        <f t="shared" si="60"/>
        <v>2980</v>
      </c>
      <c r="Q358" s="5">
        <f t="shared" si="54"/>
        <v>0</v>
      </c>
      <c r="R358" s="5">
        <f>IF(O358&gt;(P358+U358),O358-P358-U358, 0)</f>
        <v>0</v>
      </c>
      <c r="S358" s="5">
        <f t="shared" si="55"/>
        <v>0</v>
      </c>
      <c r="T358" s="5">
        <f t="shared" si="56"/>
        <v>0</v>
      </c>
      <c r="U358" s="5">
        <f>IF(O358&gt;P358,IF(V357*($B$6/100)&gt;=O358-P358,(O358-P358), V357*($B$6/100)), 0)</f>
        <v>4038.5555000000004</v>
      </c>
      <c r="V358" s="5">
        <f>V357+(T358*($B$5/100))-(U358/($B$6/100))</f>
        <v>448255.65554515534</v>
      </c>
      <c r="W358" s="5">
        <f t="shared" si="57"/>
        <v>11206.391388628883</v>
      </c>
    </row>
    <row r="359" spans="4:23" x14ac:dyDescent="0.25">
      <c r="D359">
        <f t="shared" si="58"/>
        <v>357</v>
      </c>
      <c r="E359" s="3">
        <v>43845</v>
      </c>
      <c r="F359" s="4">
        <v>0.83333333333333337</v>
      </c>
      <c r="G359">
        <v>50</v>
      </c>
      <c r="H359">
        <v>0</v>
      </c>
      <c r="I359" s="5">
        <f t="shared" si="53"/>
        <v>7</v>
      </c>
      <c r="J359" s="22">
        <v>0</v>
      </c>
      <c r="K359">
        <v>2.3087999999999998E-4</v>
      </c>
      <c r="L359" s="5" cm="1">
        <f t="array" ref="L359">_xlfn.IFS(I359=0, 0, I359&gt;34, 0, AND(I359&gt;0, I359&lt;35), VLOOKUP(I359, $A$63:$C$96, 3))</f>
        <v>4800</v>
      </c>
      <c r="M359" s="5">
        <f t="shared" si="52"/>
        <v>0</v>
      </c>
      <c r="N359" s="5">
        <v>5026.3329208439509</v>
      </c>
      <c r="O359" s="5">
        <f t="shared" si="59"/>
        <v>6503.8895999999995</v>
      </c>
      <c r="P359" s="5">
        <f t="shared" si="60"/>
        <v>4800</v>
      </c>
      <c r="Q359" s="5">
        <f t="shared" si="54"/>
        <v>0</v>
      </c>
      <c r="R359" s="5">
        <f>IF(O359&gt;(P359+U359),O359-P359-U359, 0)</f>
        <v>0</v>
      </c>
      <c r="S359" s="5">
        <f t="shared" si="55"/>
        <v>0</v>
      </c>
      <c r="T359" s="5">
        <f t="shared" si="56"/>
        <v>0</v>
      </c>
      <c r="U359" s="5">
        <f>IF(O359&gt;P359,IF(V358*($B$6/100)&gt;=O359-P359,(O359-P359), V358*($B$6/100)), 0)</f>
        <v>1703.8895999999995</v>
      </c>
      <c r="V359" s="5">
        <f>V358+(T359*($B$5/100))-(U359/($B$6/100))</f>
        <v>445821.52754515532</v>
      </c>
      <c r="W359" s="5">
        <f t="shared" si="57"/>
        <v>11145.538188628883</v>
      </c>
    </row>
    <row r="360" spans="4:23" x14ac:dyDescent="0.25">
      <c r="D360">
        <f t="shared" si="58"/>
        <v>358</v>
      </c>
      <c r="E360" s="3">
        <v>43845</v>
      </c>
      <c r="F360" s="4">
        <v>0.875</v>
      </c>
      <c r="G360">
        <v>50</v>
      </c>
      <c r="H360">
        <v>0</v>
      </c>
      <c r="I360" s="5">
        <f t="shared" si="53"/>
        <v>7</v>
      </c>
      <c r="J360" s="22">
        <v>0</v>
      </c>
      <c r="K360">
        <v>2.1429999999999998E-4</v>
      </c>
      <c r="L360" s="5" cm="1">
        <f t="array" ref="L360">_xlfn.IFS(I360=0, 0, I360&gt;34, 0, AND(I360&gt;0, I360&lt;35), VLOOKUP(I360, $A$63:$C$96, 3))</f>
        <v>4800</v>
      </c>
      <c r="M360" s="5">
        <f t="shared" si="52"/>
        <v>0</v>
      </c>
      <c r="N360" s="5">
        <v>4784.9933054200037</v>
      </c>
      <c r="O360" s="5">
        <f t="shared" si="59"/>
        <v>6036.8309999999992</v>
      </c>
      <c r="P360" s="5">
        <f t="shared" si="60"/>
        <v>4800</v>
      </c>
      <c r="Q360" s="5">
        <f t="shared" si="54"/>
        <v>0</v>
      </c>
      <c r="R360" s="5">
        <f>IF(O360&gt;(P360+U360),O360-P360-U360, 0)</f>
        <v>0</v>
      </c>
      <c r="S360" s="5">
        <f t="shared" si="55"/>
        <v>0</v>
      </c>
      <c r="T360" s="5">
        <f t="shared" si="56"/>
        <v>0</v>
      </c>
      <c r="U360" s="5">
        <f>IF(O360&gt;P360,IF(V359*($B$6/100)&gt;=O360-P360,(O360-P360), V359*($B$6/100)), 0)</f>
        <v>1236.8309999999992</v>
      </c>
      <c r="V360" s="5">
        <f>V359+(T360*($B$5/100))-(U360/($B$6/100))</f>
        <v>444054.62611658388</v>
      </c>
      <c r="W360" s="5">
        <f t="shared" si="57"/>
        <v>11101.365652914597</v>
      </c>
    </row>
    <row r="361" spans="4:23" x14ac:dyDescent="0.25">
      <c r="D361">
        <f t="shared" si="58"/>
        <v>359</v>
      </c>
      <c r="E361" s="3">
        <v>43845</v>
      </c>
      <c r="F361" s="4">
        <v>0.91666666666666663</v>
      </c>
      <c r="G361">
        <v>50</v>
      </c>
      <c r="H361">
        <v>0</v>
      </c>
      <c r="I361" s="5">
        <f t="shared" si="53"/>
        <v>7</v>
      </c>
      <c r="J361" s="22">
        <v>0</v>
      </c>
      <c r="K361">
        <v>2.0908000000000002E-4</v>
      </c>
      <c r="L361" s="5" cm="1">
        <f t="array" ref="L361">_xlfn.IFS(I361=0, 0, I361&gt;34, 0, AND(I361&gt;0, I361&lt;35), VLOOKUP(I361, $A$63:$C$96, 3))</f>
        <v>4800</v>
      </c>
      <c r="M361" s="5">
        <f t="shared" si="52"/>
        <v>0</v>
      </c>
      <c r="N361" s="5">
        <v>4360.6543327171557</v>
      </c>
      <c r="O361" s="5">
        <f t="shared" si="59"/>
        <v>5889.7836000000007</v>
      </c>
      <c r="P361" s="5">
        <f t="shared" si="60"/>
        <v>4800</v>
      </c>
      <c r="Q361" s="5">
        <f t="shared" si="54"/>
        <v>0</v>
      </c>
      <c r="R361" s="5">
        <f>IF(O361&gt;(P361+U361),O361-P361-U361, 0)</f>
        <v>0</v>
      </c>
      <c r="S361" s="5">
        <f t="shared" si="55"/>
        <v>0</v>
      </c>
      <c r="T361" s="5">
        <f t="shared" si="56"/>
        <v>0</v>
      </c>
      <c r="U361" s="5">
        <f>IF(O361&gt;P361,IF(V360*($B$6/100)&gt;=O361-P361,(O361-P361), V360*($B$6/100)), 0)</f>
        <v>1089.7836000000007</v>
      </c>
      <c r="V361" s="5">
        <f>V360+(T361*($B$5/100))-(U361/($B$6/100))</f>
        <v>442497.79240229819</v>
      </c>
      <c r="W361" s="5">
        <f t="shared" si="57"/>
        <v>11062.444810057455</v>
      </c>
    </row>
    <row r="362" spans="4:23" x14ac:dyDescent="0.25">
      <c r="D362">
        <f t="shared" si="58"/>
        <v>360</v>
      </c>
      <c r="E362" s="3">
        <v>43845</v>
      </c>
      <c r="F362" s="4">
        <v>0.95833333333333337</v>
      </c>
      <c r="G362">
        <v>50</v>
      </c>
      <c r="H362">
        <v>0</v>
      </c>
      <c r="I362" s="5">
        <f t="shared" si="53"/>
        <v>7</v>
      </c>
      <c r="J362" s="22">
        <v>0</v>
      </c>
      <c r="K362">
        <v>1.8507999999999998E-4</v>
      </c>
      <c r="L362" s="5" cm="1">
        <f t="array" ref="L362">_xlfn.IFS(I362=0, 0, I362&gt;34, 0, AND(I362&gt;0, I362&lt;35), VLOOKUP(I362, $A$63:$C$96, 3))</f>
        <v>4800</v>
      </c>
      <c r="M362" s="5">
        <f t="shared" si="52"/>
        <v>0</v>
      </c>
      <c r="N362" s="5">
        <v>3612.449069314227</v>
      </c>
      <c r="O362" s="5">
        <f t="shared" si="59"/>
        <v>5213.7035999999998</v>
      </c>
      <c r="P362" s="5">
        <f t="shared" si="60"/>
        <v>4800</v>
      </c>
      <c r="Q362" s="5">
        <f t="shared" si="54"/>
        <v>0</v>
      </c>
      <c r="R362" s="5">
        <f>IF(O362&gt;(P362+U362),O362-P362-U362, 0)</f>
        <v>0</v>
      </c>
      <c r="S362" s="5">
        <f t="shared" si="55"/>
        <v>0</v>
      </c>
      <c r="T362" s="5">
        <f t="shared" si="56"/>
        <v>0</v>
      </c>
      <c r="U362" s="5">
        <f>IF(O362&gt;P362,IF(V361*($B$6/100)&gt;=O362-P362,(O362-P362), V361*($B$6/100)), 0)</f>
        <v>413.70359999999982</v>
      </c>
      <c r="V362" s="5">
        <f>V361+(T362*($B$5/100))-(U362/($B$6/100))</f>
        <v>441906.78725944104</v>
      </c>
      <c r="W362" s="5">
        <f t="shared" si="57"/>
        <v>11047.669681486026</v>
      </c>
    </row>
    <row r="363" spans="4:23" x14ac:dyDescent="0.25">
      <c r="D363">
        <f t="shared" si="58"/>
        <v>361</v>
      </c>
      <c r="E363" s="3">
        <v>43846</v>
      </c>
      <c r="F363" s="4">
        <v>0</v>
      </c>
      <c r="G363">
        <v>50</v>
      </c>
      <c r="H363">
        <v>0</v>
      </c>
      <c r="I363" s="5">
        <f t="shared" si="53"/>
        <v>7</v>
      </c>
      <c r="J363" s="22">
        <v>0</v>
      </c>
      <c r="K363">
        <v>1.5244999999999999E-4</v>
      </c>
      <c r="L363" s="5" cm="1">
        <f t="array" ref="L363">_xlfn.IFS(I363=0, 0, I363&gt;34, 0, AND(I363&gt;0, I363&lt;35), VLOOKUP(I363, $A$63:$C$96, 3))</f>
        <v>4800</v>
      </c>
      <c r="M363" s="5">
        <f t="shared" si="52"/>
        <v>0</v>
      </c>
      <c r="N363" s="5">
        <v>2744.4827771706432</v>
      </c>
      <c r="O363" s="5">
        <f t="shared" si="59"/>
        <v>4294.5164999999997</v>
      </c>
      <c r="P363" s="5">
        <f t="shared" si="60"/>
        <v>4294.5164999999997</v>
      </c>
      <c r="Q363" s="5">
        <f t="shared" si="54"/>
        <v>487.20077413479089</v>
      </c>
      <c r="R363" s="5">
        <f>IF(O363&gt;(P363+U363),O363-P363-U363, 0)</f>
        <v>0</v>
      </c>
      <c r="S363" s="5">
        <f t="shared" si="55"/>
        <v>18.282725865209386</v>
      </c>
      <c r="T363" s="5">
        <f t="shared" si="56"/>
        <v>487.20077413479089</v>
      </c>
      <c r="U363" s="5">
        <f>IF(O363&gt;P363,IF(V362*($B$6/100)&gt;=O363-P363,(O363-P363), V362*($B$6/100)), 0)</f>
        <v>0</v>
      </c>
      <c r="V363" s="5">
        <f>V362+(T363*($B$5/100))-(U363/($B$6/100))</f>
        <v>442247.82780133537</v>
      </c>
      <c r="W363" s="5">
        <f t="shared" si="57"/>
        <v>11056.195695033384</v>
      </c>
    </row>
    <row r="364" spans="4:23" x14ac:dyDescent="0.25">
      <c r="D364">
        <f t="shared" si="58"/>
        <v>362</v>
      </c>
      <c r="E364" s="3">
        <v>43846</v>
      </c>
      <c r="F364" s="4">
        <v>4.1666666666666664E-2</v>
      </c>
      <c r="G364">
        <v>50</v>
      </c>
      <c r="H364">
        <v>0</v>
      </c>
      <c r="I364" s="5">
        <f t="shared" si="53"/>
        <v>7</v>
      </c>
      <c r="J364" s="22">
        <v>0</v>
      </c>
      <c r="K364">
        <v>1.1521E-4</v>
      </c>
      <c r="L364" s="5" cm="1">
        <f t="array" ref="L364">_xlfn.IFS(I364=0, 0, I364&gt;34, 0, AND(I364&gt;0, I364&lt;35), VLOOKUP(I364, $A$63:$C$96, 3))</f>
        <v>4800</v>
      </c>
      <c r="M364" s="5">
        <f t="shared" si="52"/>
        <v>0</v>
      </c>
      <c r="N364" s="5">
        <v>2383.8781463900841</v>
      </c>
      <c r="O364" s="5">
        <f t="shared" si="59"/>
        <v>3245.4657000000002</v>
      </c>
      <c r="P364" s="5">
        <f t="shared" si="60"/>
        <v>3245.4657000000002</v>
      </c>
      <c r="Q364" s="5">
        <f t="shared" si="54"/>
        <v>487.20077413479089</v>
      </c>
      <c r="R364" s="5">
        <f>IF(O364&gt;(P364+U364),O364-P364-U364, 0)</f>
        <v>0</v>
      </c>
      <c r="S364" s="5">
        <f t="shared" si="55"/>
        <v>1067.3335258652089</v>
      </c>
      <c r="T364" s="5">
        <f t="shared" si="56"/>
        <v>487.20077413479089</v>
      </c>
      <c r="U364" s="5">
        <f>IF(O364&gt;P364,IF(V363*($B$6/100)&gt;=O364-P364,(O364-P364), V363*($B$6/100)), 0)</f>
        <v>0</v>
      </c>
      <c r="V364" s="5">
        <f>V363+(T364*($B$5/100))-(U364/($B$6/100))</f>
        <v>442588.8683432297</v>
      </c>
      <c r="W364" s="5">
        <f t="shared" si="57"/>
        <v>11064.721708580742</v>
      </c>
    </row>
    <row r="365" spans="4:23" x14ac:dyDescent="0.25">
      <c r="D365">
        <f t="shared" si="58"/>
        <v>363</v>
      </c>
      <c r="E365" s="3">
        <v>43846</v>
      </c>
      <c r="F365" s="4">
        <v>8.3333333333333329E-2</v>
      </c>
      <c r="G365">
        <v>50</v>
      </c>
      <c r="H365">
        <v>0</v>
      </c>
      <c r="I365" s="5">
        <f t="shared" si="53"/>
        <v>7</v>
      </c>
      <c r="J365" s="22">
        <v>0</v>
      </c>
      <c r="K365">
        <v>9.2780000000000003E-5</v>
      </c>
      <c r="L365" s="5" cm="1">
        <f t="array" ref="L365">_xlfn.IFS(I365=0, 0, I365&gt;34, 0, AND(I365&gt;0, I365&lt;35), VLOOKUP(I365, $A$63:$C$96, 3))</f>
        <v>4800</v>
      </c>
      <c r="M365" s="5">
        <f t="shared" si="52"/>
        <v>0</v>
      </c>
      <c r="N365" s="5">
        <v>2329.8742989015259</v>
      </c>
      <c r="O365" s="5">
        <f t="shared" si="59"/>
        <v>2613.6126000000004</v>
      </c>
      <c r="P365" s="5">
        <f t="shared" si="60"/>
        <v>2613.6126000000004</v>
      </c>
      <c r="Q365" s="5">
        <f t="shared" si="54"/>
        <v>487.20077413479089</v>
      </c>
      <c r="R365" s="5">
        <f>IF(O365&gt;(P365+U365),O365-P365-U365, 0)</f>
        <v>0</v>
      </c>
      <c r="S365" s="5">
        <f t="shared" si="55"/>
        <v>1196.6174488104837</v>
      </c>
      <c r="T365" s="5">
        <f t="shared" si="56"/>
        <v>989.76995118951595</v>
      </c>
      <c r="U365" s="5">
        <f>IF(O365&gt;P365,IF(V364*($B$6/100)&gt;=O365-P365,(O365-P365), V364*($B$6/100)), 0)</f>
        <v>0</v>
      </c>
      <c r="V365" s="5">
        <f>V364+(T365*($B$5/100))-(U365/($B$6/100))</f>
        <v>443281.70730906236</v>
      </c>
      <c r="W365" s="5">
        <f t="shared" si="57"/>
        <v>11082.042682726558</v>
      </c>
    </row>
    <row r="366" spans="4:23" x14ac:dyDescent="0.25">
      <c r="D366">
        <f t="shared" si="58"/>
        <v>364</v>
      </c>
      <c r="E366" s="3">
        <v>43846</v>
      </c>
      <c r="F366" s="4">
        <v>0.125</v>
      </c>
      <c r="G366">
        <v>50</v>
      </c>
      <c r="H366">
        <v>0</v>
      </c>
      <c r="I366" s="5">
        <f t="shared" si="53"/>
        <v>7</v>
      </c>
      <c r="J366" s="22">
        <v>0</v>
      </c>
      <c r="K366">
        <v>8.0619999999999997E-5</v>
      </c>
      <c r="L366" s="5" cm="1">
        <f t="array" ref="L366">_xlfn.IFS(I366=0, 0, I366&gt;34, 0, AND(I366&gt;0, I366&lt;35), VLOOKUP(I366, $A$63:$C$96, 3))</f>
        <v>4800</v>
      </c>
      <c r="M366" s="5">
        <f t="shared" si="52"/>
        <v>0</v>
      </c>
      <c r="N366" s="5">
        <v>2451.1016681915307</v>
      </c>
      <c r="O366" s="5">
        <f t="shared" si="59"/>
        <v>2271.0654</v>
      </c>
      <c r="P366" s="5">
        <f t="shared" si="60"/>
        <v>2271.0654</v>
      </c>
      <c r="Q366" s="5">
        <f t="shared" si="54"/>
        <v>487.20077413479089</v>
      </c>
      <c r="R366" s="5">
        <f>IF(O366&gt;(P366+U366),O366-P366-U366, 0)</f>
        <v>0</v>
      </c>
      <c r="S366" s="5">
        <f t="shared" si="55"/>
        <v>1258.8795139503093</v>
      </c>
      <c r="T366" s="5">
        <f t="shared" si="56"/>
        <v>1270.0550860496908</v>
      </c>
      <c r="U366" s="5">
        <f>IF(O366&gt;P366,IF(V365*($B$6/100)&gt;=O366-P366,(O366-P366), V365*($B$6/100)), 0)</f>
        <v>0</v>
      </c>
      <c r="V366" s="5">
        <f>V365+(T366*($B$5/100))-(U366/($B$6/100))</f>
        <v>444170.74586929713</v>
      </c>
      <c r="W366" s="5">
        <f t="shared" si="57"/>
        <v>11104.268646732427</v>
      </c>
    </row>
    <row r="367" spans="4:23" x14ac:dyDescent="0.25">
      <c r="D367">
        <f t="shared" si="58"/>
        <v>365</v>
      </c>
      <c r="E367" s="3">
        <v>43846</v>
      </c>
      <c r="F367" s="4">
        <v>0.16666666666666666</v>
      </c>
      <c r="G367">
        <v>40</v>
      </c>
      <c r="H367">
        <v>0</v>
      </c>
      <c r="I367" s="5">
        <f t="shared" si="53"/>
        <v>6</v>
      </c>
      <c r="J367" s="22">
        <v>0</v>
      </c>
      <c r="K367">
        <v>7.7150000000000005E-5</v>
      </c>
      <c r="L367" s="5" cm="1">
        <f t="array" ref="L367">_xlfn.IFS(I367=0, 0, I367&gt;34, 0, AND(I367&gt;0, I367&lt;35), VLOOKUP(I367, $A$63:$C$96, 3))</f>
        <v>2980</v>
      </c>
      <c r="M367" s="5">
        <f t="shared" si="52"/>
        <v>0</v>
      </c>
      <c r="N367" s="5">
        <v>2576.4483482171991</v>
      </c>
      <c r="O367" s="5">
        <f t="shared" si="59"/>
        <v>2173.3155000000002</v>
      </c>
      <c r="P367" s="5">
        <f t="shared" si="60"/>
        <v>2173.3155000000002</v>
      </c>
      <c r="Q367" s="5">
        <f t="shared" si="54"/>
        <v>487.20077413479089</v>
      </c>
      <c r="R367" s="5">
        <f>IF(O367&gt;(P367+U367),O367-P367-U367, 0)</f>
        <v>0</v>
      </c>
      <c r="S367" s="5">
        <f t="shared" si="55"/>
        <v>319.48372586520895</v>
      </c>
      <c r="T367" s="5">
        <f t="shared" si="56"/>
        <v>487.20077413479089</v>
      </c>
      <c r="U367" s="5">
        <f>IF(O367&gt;P367,IF(V366*($B$6/100)&gt;=O367-P367,(O367-P367), V366*($B$6/100)), 0)</f>
        <v>0</v>
      </c>
      <c r="V367" s="5">
        <f>V366+(T367*($B$5/100))-(U367/($B$6/100))</f>
        <v>444511.78641119145</v>
      </c>
      <c r="W367" s="5">
        <f t="shared" si="57"/>
        <v>11112.794660279786</v>
      </c>
    </row>
    <row r="368" spans="4:23" x14ac:dyDescent="0.25">
      <c r="D368">
        <f t="shared" si="58"/>
        <v>366</v>
      </c>
      <c r="E368" s="3">
        <v>43846</v>
      </c>
      <c r="F368" s="4">
        <v>0.20833333333333334</v>
      </c>
      <c r="G368">
        <v>40</v>
      </c>
      <c r="H368">
        <v>0</v>
      </c>
      <c r="I368" s="5">
        <f t="shared" si="53"/>
        <v>6</v>
      </c>
      <c r="J368" s="22">
        <v>0</v>
      </c>
      <c r="K368">
        <v>7.7039999999999994E-5</v>
      </c>
      <c r="L368" s="5" cm="1">
        <f t="array" ref="L368">_xlfn.IFS(I368=0, 0, I368&gt;34, 0, AND(I368&gt;0, I368&lt;35), VLOOKUP(I368, $A$63:$C$96, 3))</f>
        <v>2980</v>
      </c>
      <c r="M368" s="5">
        <f t="shared" si="52"/>
        <v>0</v>
      </c>
      <c r="N368" s="5">
        <v>2855.6830318226116</v>
      </c>
      <c r="O368" s="5">
        <f t="shared" si="59"/>
        <v>2170.2168000000001</v>
      </c>
      <c r="P368" s="5">
        <f t="shared" si="60"/>
        <v>2170.2168000000001</v>
      </c>
      <c r="Q368" s="5">
        <f t="shared" si="54"/>
        <v>487.20077413479089</v>
      </c>
      <c r="R368" s="5">
        <f>IF(O368&gt;(P368+U368),O368-P368-U368, 0)</f>
        <v>0</v>
      </c>
      <c r="S368" s="5">
        <f t="shared" si="55"/>
        <v>322.58242586520896</v>
      </c>
      <c r="T368" s="5">
        <f t="shared" si="56"/>
        <v>487.20077413479089</v>
      </c>
      <c r="U368" s="5">
        <f>IF(O368&gt;P368,IF(V367*($B$6/100)&gt;=O368-P368,(O368-P368), V367*($B$6/100)), 0)</f>
        <v>0</v>
      </c>
      <c r="V368" s="5">
        <f>V367+(T368*($B$5/100))-(U368/($B$6/100))</f>
        <v>444852.82695308578</v>
      </c>
      <c r="W368" s="5">
        <f t="shared" si="57"/>
        <v>11121.320673827144</v>
      </c>
    </row>
    <row r="369" spans="4:23" x14ac:dyDescent="0.25">
      <c r="D369">
        <f t="shared" si="58"/>
        <v>367</v>
      </c>
      <c r="E369" s="3">
        <v>43846</v>
      </c>
      <c r="F369" s="4">
        <v>0.25</v>
      </c>
      <c r="G369">
        <v>40</v>
      </c>
      <c r="H369">
        <v>0</v>
      </c>
      <c r="I369" s="5">
        <f t="shared" si="53"/>
        <v>6</v>
      </c>
      <c r="J369" s="22">
        <v>0</v>
      </c>
      <c r="K369">
        <v>8.2999999999999985E-5</v>
      </c>
      <c r="L369" s="5" cm="1">
        <f t="array" ref="L369">_xlfn.IFS(I369=0, 0, I369&gt;34, 0, AND(I369&gt;0, I369&lt;35), VLOOKUP(I369, $A$63:$C$96, 3))</f>
        <v>2980</v>
      </c>
      <c r="M369" s="5">
        <f t="shared" si="52"/>
        <v>0</v>
      </c>
      <c r="N369" s="5">
        <v>3659.8215316712203</v>
      </c>
      <c r="O369" s="5">
        <f t="shared" si="59"/>
        <v>2338.1099999999997</v>
      </c>
      <c r="P369" s="5">
        <f t="shared" si="60"/>
        <v>2338.1099999999997</v>
      </c>
      <c r="Q369" s="5">
        <f t="shared" si="54"/>
        <v>487.20077413479089</v>
      </c>
      <c r="R369" s="5">
        <f>IF(O369&gt;(P369+U369),O369-P369-U369, 0)</f>
        <v>0</v>
      </c>
      <c r="S369" s="5">
        <f t="shared" si="55"/>
        <v>154.68922586520944</v>
      </c>
      <c r="T369" s="5">
        <f t="shared" si="56"/>
        <v>487.20077413479089</v>
      </c>
      <c r="U369" s="5">
        <f>IF(O369&gt;P369,IF(V368*($B$6/100)&gt;=O369-P369,(O369-P369), V368*($B$6/100)), 0)</f>
        <v>0</v>
      </c>
      <c r="V369" s="5">
        <f>V368+(T369*($B$5/100))-(U369/($B$6/100))</f>
        <v>445193.86749498011</v>
      </c>
      <c r="W369" s="5">
        <f t="shared" si="57"/>
        <v>11129.846687374502</v>
      </c>
    </row>
    <row r="370" spans="4:23" x14ac:dyDescent="0.25">
      <c r="D370">
        <f t="shared" si="58"/>
        <v>368</v>
      </c>
      <c r="E370" s="3">
        <v>43846</v>
      </c>
      <c r="F370" s="4">
        <v>0.29166666666666669</v>
      </c>
      <c r="G370">
        <v>40</v>
      </c>
      <c r="H370">
        <v>0</v>
      </c>
      <c r="I370" s="5">
        <f t="shared" si="53"/>
        <v>6</v>
      </c>
      <c r="J370" s="22">
        <v>0</v>
      </c>
      <c r="K370">
        <v>1.0161000000000001E-4</v>
      </c>
      <c r="L370" s="5" cm="1">
        <f t="array" ref="L370">_xlfn.IFS(I370=0, 0, I370&gt;34, 0, AND(I370&gt;0, I370&lt;35), VLOOKUP(I370, $A$63:$C$96, 3))</f>
        <v>2980</v>
      </c>
      <c r="M370" s="5">
        <f t="shared" si="52"/>
        <v>0</v>
      </c>
      <c r="N370" s="5">
        <v>5201.9733750587948</v>
      </c>
      <c r="O370" s="5">
        <f t="shared" si="59"/>
        <v>2862.3537000000001</v>
      </c>
      <c r="P370" s="5">
        <f t="shared" si="60"/>
        <v>2862.3537000000001</v>
      </c>
      <c r="Q370" s="5">
        <f t="shared" si="54"/>
        <v>117.64629999999988</v>
      </c>
      <c r="R370" s="5">
        <f>IF(O370&gt;(P370+U370),O370-P370-U370, 0)</f>
        <v>0</v>
      </c>
      <c r="S370" s="5">
        <f t="shared" si="55"/>
        <v>0</v>
      </c>
      <c r="T370" s="5">
        <f t="shared" si="56"/>
        <v>117.64629999999988</v>
      </c>
      <c r="U370" s="5">
        <f>IF(O370&gt;P370,IF(V369*($B$6/100)&gt;=O370-P370,(O370-P370), V369*($B$6/100)), 0)</f>
        <v>0</v>
      </c>
      <c r="V370" s="5">
        <f>V369+(T370*($B$5/100))-(U370/($B$6/100))</f>
        <v>445276.2199049801</v>
      </c>
      <c r="W370" s="5">
        <f t="shared" si="57"/>
        <v>11131.905497624502</v>
      </c>
    </row>
    <row r="371" spans="4:23" x14ac:dyDescent="0.25">
      <c r="D371">
        <f t="shared" si="58"/>
        <v>369</v>
      </c>
      <c r="E371" s="3">
        <v>43846</v>
      </c>
      <c r="F371" s="4">
        <v>0.33333333333333331</v>
      </c>
      <c r="G371">
        <v>50</v>
      </c>
      <c r="H371">
        <v>0</v>
      </c>
      <c r="I371" s="5">
        <f t="shared" si="53"/>
        <v>7</v>
      </c>
      <c r="J371" s="22">
        <v>4.9489515646110373E-6</v>
      </c>
      <c r="K371">
        <v>1.2971E-4</v>
      </c>
      <c r="L371" s="5" cm="1">
        <f t="array" ref="L371">_xlfn.IFS(I371=0, 0, I371&gt;34, 0, AND(I371&gt;0, I371&lt;35), VLOOKUP(I371, $A$63:$C$96, 3))</f>
        <v>4800</v>
      </c>
      <c r="M371" s="5">
        <f t="shared" si="52"/>
        <v>23.507519931902429</v>
      </c>
      <c r="N371" s="5">
        <v>6371.6052313246828</v>
      </c>
      <c r="O371" s="5">
        <f t="shared" si="59"/>
        <v>3653.9306999999999</v>
      </c>
      <c r="P371" s="5">
        <f t="shared" si="60"/>
        <v>3653.9306999999999</v>
      </c>
      <c r="Q371" s="5">
        <f t="shared" si="54"/>
        <v>487.20077413479089</v>
      </c>
      <c r="R371" s="5">
        <f>IF(O371&gt;(P371+U371),O371-P371-U371, 0)</f>
        <v>0</v>
      </c>
      <c r="S371" s="5">
        <f t="shared" si="55"/>
        <v>682.37604579711183</v>
      </c>
      <c r="T371" s="5">
        <f t="shared" si="56"/>
        <v>487.20077413479089</v>
      </c>
      <c r="U371" s="5">
        <f>IF(O371&gt;P371,IF(V370*($B$6/100)&gt;=O371-P371,(O371-P371), V370*($B$6/100)), 0)</f>
        <v>0</v>
      </c>
      <c r="V371" s="5">
        <f>V370+(T371*($B$5/100))-(U371/($B$6/100))</f>
        <v>445617.26044687442</v>
      </c>
      <c r="W371" s="5">
        <f t="shared" si="57"/>
        <v>11140.431511171861</v>
      </c>
    </row>
    <row r="372" spans="4:23" x14ac:dyDescent="0.25">
      <c r="D372">
        <f t="shared" si="58"/>
        <v>370</v>
      </c>
      <c r="E372" s="3">
        <v>43846</v>
      </c>
      <c r="F372" s="4">
        <v>0.375</v>
      </c>
      <c r="G372">
        <v>40</v>
      </c>
      <c r="H372">
        <v>10</v>
      </c>
      <c r="I372" s="5">
        <f t="shared" si="53"/>
        <v>6</v>
      </c>
      <c r="J372" s="22">
        <v>5.6912942993026926E-5</v>
      </c>
      <c r="K372">
        <v>1.4088999999999999E-4</v>
      </c>
      <c r="L372" s="5" cm="1">
        <f t="array" ref="L372">_xlfn.IFS(I372=0, 0, I372&gt;34, 0, AND(I372&gt;0, I372&lt;35), VLOOKUP(I372, $A$63:$C$96, 3))</f>
        <v>2980</v>
      </c>
      <c r="M372" s="5">
        <f t="shared" si="52"/>
        <v>270.33647921687793</v>
      </c>
      <c r="N372" s="5">
        <v>6765.5177555611344</v>
      </c>
      <c r="O372" s="5">
        <f t="shared" si="59"/>
        <v>3968.8712999999993</v>
      </c>
      <c r="P372" s="5">
        <f t="shared" si="60"/>
        <v>3250.3364792168777</v>
      </c>
      <c r="Q372" s="5">
        <f t="shared" si="54"/>
        <v>0</v>
      </c>
      <c r="R372" s="5">
        <f>IF(O372&gt;(P372+U372),O372-P372-U372, 0)</f>
        <v>0</v>
      </c>
      <c r="S372" s="5">
        <f t="shared" si="55"/>
        <v>0</v>
      </c>
      <c r="T372" s="5">
        <f t="shared" si="56"/>
        <v>0</v>
      </c>
      <c r="U372" s="5">
        <f>IF(O372&gt;P372,IF(V371*($B$6/100)&gt;=O372-P372,(O372-P372), V371*($B$6/100)), 0)</f>
        <v>718.53482078312163</v>
      </c>
      <c r="V372" s="5">
        <f>V371+(T372*($B$5/100))-(U372/($B$6/100))</f>
        <v>444590.78213146998</v>
      </c>
      <c r="W372" s="5">
        <f t="shared" si="57"/>
        <v>11114.769553286749</v>
      </c>
    </row>
    <row r="373" spans="4:23" x14ac:dyDescent="0.25">
      <c r="D373">
        <f t="shared" si="58"/>
        <v>371</v>
      </c>
      <c r="E373" s="3">
        <v>43846</v>
      </c>
      <c r="F373" s="4">
        <v>0.41666666666666669</v>
      </c>
      <c r="G373">
        <v>50</v>
      </c>
      <c r="H373">
        <v>7</v>
      </c>
      <c r="I373" s="5">
        <f t="shared" si="53"/>
        <v>7</v>
      </c>
      <c r="J373" s="22">
        <v>1.0887693442144282E-4</v>
      </c>
      <c r="K373">
        <v>1.3989999999999999E-4</v>
      </c>
      <c r="L373" s="5" cm="1">
        <f t="array" ref="L373">_xlfn.IFS(I373=0, 0, I373&gt;34, 0, AND(I373&gt;0, I373&lt;35), VLOOKUP(I373, $A$63:$C$96, 3))</f>
        <v>4800</v>
      </c>
      <c r="M373" s="5">
        <f t="shared" si="52"/>
        <v>517.16543850185337</v>
      </c>
      <c r="N373" s="5">
        <v>6311.7903998099755</v>
      </c>
      <c r="O373" s="5">
        <f t="shared" si="59"/>
        <v>3940.9829999999997</v>
      </c>
      <c r="P373" s="5">
        <f t="shared" si="60"/>
        <v>3940.9829999999997</v>
      </c>
      <c r="Q373" s="5">
        <f t="shared" si="54"/>
        <v>487.20077413479089</v>
      </c>
      <c r="R373" s="5">
        <f>IF(O373&gt;(P373+U373),O373-P373-U373, 0)</f>
        <v>0</v>
      </c>
      <c r="S373" s="5">
        <f t="shared" si="55"/>
        <v>888.9816643670631</v>
      </c>
      <c r="T373" s="5">
        <f t="shared" si="56"/>
        <v>487.20077413479089</v>
      </c>
      <c r="U373" s="5">
        <f>IF(O373&gt;P373,IF(V372*($B$6/100)&gt;=O373-P373,(O373-P373), V372*($B$6/100)), 0)</f>
        <v>0</v>
      </c>
      <c r="V373" s="5">
        <f>V372+(T373*($B$5/100))-(U373/($B$6/100))</f>
        <v>444931.82267336431</v>
      </c>
      <c r="W373" s="5">
        <f t="shared" si="57"/>
        <v>11123.295566834107</v>
      </c>
    </row>
    <row r="374" spans="4:23" x14ac:dyDescent="0.25">
      <c r="D374">
        <f t="shared" si="58"/>
        <v>372</v>
      </c>
      <c r="E374" s="3">
        <v>43846</v>
      </c>
      <c r="F374" s="4">
        <v>0.45833333333333331</v>
      </c>
      <c r="G374">
        <v>50</v>
      </c>
      <c r="H374">
        <v>10</v>
      </c>
      <c r="I374" s="5">
        <f t="shared" si="53"/>
        <v>7</v>
      </c>
      <c r="J374" s="22">
        <v>1.9795806258444149E-4</v>
      </c>
      <c r="K374">
        <v>1.3035E-4</v>
      </c>
      <c r="L374" s="5" cm="1">
        <f t="array" ref="L374">_xlfn.IFS(I374=0, 0, I374&gt;34, 0, AND(I374&gt;0, I374&lt;35), VLOOKUP(I374, $A$63:$C$96, 3))</f>
        <v>4800</v>
      </c>
      <c r="M374" s="5">
        <f t="shared" si="52"/>
        <v>940.300797276097</v>
      </c>
      <c r="N374" s="5">
        <v>5279.6737307116382</v>
      </c>
      <c r="O374" s="5">
        <f t="shared" si="59"/>
        <v>3671.9594999999999</v>
      </c>
      <c r="P374" s="5">
        <f t="shared" si="60"/>
        <v>3671.9594999999999</v>
      </c>
      <c r="Q374" s="5">
        <f t="shared" si="54"/>
        <v>487.20077413479089</v>
      </c>
      <c r="R374" s="5">
        <f>IF(O374&gt;(P374+U374),O374-P374-U374, 0)</f>
        <v>0</v>
      </c>
      <c r="S374" s="5">
        <f t="shared" si="55"/>
        <v>1581.1405231413062</v>
      </c>
      <c r="T374" s="5">
        <f t="shared" si="56"/>
        <v>487.20077413479089</v>
      </c>
      <c r="U374" s="5">
        <f>IF(O374&gt;P374,IF(V373*($B$6/100)&gt;=O374-P374,(O374-P374), V373*($B$6/100)), 0)</f>
        <v>0</v>
      </c>
      <c r="V374" s="5">
        <f>V373+(T374*($B$5/100))-(U374/($B$6/100))</f>
        <v>445272.86321525864</v>
      </c>
      <c r="W374" s="5">
        <f t="shared" si="57"/>
        <v>11131.821580381466</v>
      </c>
    </row>
    <row r="375" spans="4:23" x14ac:dyDescent="0.25">
      <c r="D375">
        <f t="shared" si="58"/>
        <v>373</v>
      </c>
      <c r="E375" s="3">
        <v>43846</v>
      </c>
      <c r="F375" s="4">
        <v>0.5</v>
      </c>
      <c r="G375">
        <v>50</v>
      </c>
      <c r="H375">
        <v>10</v>
      </c>
      <c r="I375" s="5">
        <f t="shared" si="53"/>
        <v>7</v>
      </c>
      <c r="J375" s="22">
        <v>2.3754967510132978E-4</v>
      </c>
      <c r="K375">
        <v>1.1994999999999999E-4</v>
      </c>
      <c r="L375" s="5" cm="1">
        <f t="array" ref="L375">_xlfn.IFS(I375=0, 0, I375&gt;34, 0, AND(I375&gt;0, I375&lt;35), VLOOKUP(I375, $A$63:$C$96, 3))</f>
        <v>4800</v>
      </c>
      <c r="M375" s="5">
        <f t="shared" si="52"/>
        <v>1128.3609567313165</v>
      </c>
      <c r="N375" s="5">
        <v>4897.5920781309569</v>
      </c>
      <c r="O375" s="5">
        <f t="shared" si="59"/>
        <v>3378.9914999999996</v>
      </c>
      <c r="P375" s="5">
        <f t="shared" si="60"/>
        <v>3378.9914999999996</v>
      </c>
      <c r="Q375" s="5">
        <f t="shared" si="54"/>
        <v>487.20077413479089</v>
      </c>
      <c r="R375" s="5">
        <f>IF(O375&gt;(P375+U375),O375-P375-U375, 0)</f>
        <v>0</v>
      </c>
      <c r="S375" s="5">
        <f t="shared" si="55"/>
        <v>2062.1686825965253</v>
      </c>
      <c r="T375" s="5">
        <f t="shared" si="56"/>
        <v>487.20077413479112</v>
      </c>
      <c r="U375" s="5">
        <f>IF(O375&gt;P375,IF(V374*($B$6/100)&gt;=O375-P375,(O375-P375), V374*($B$6/100)), 0)</f>
        <v>0</v>
      </c>
      <c r="V375" s="5">
        <f>V374+(T375*($B$5/100))-(U375/($B$6/100))</f>
        <v>445613.90375715296</v>
      </c>
      <c r="W375" s="5">
        <f t="shared" si="57"/>
        <v>11140.347593928824</v>
      </c>
    </row>
    <row r="376" spans="4:23" x14ac:dyDescent="0.25">
      <c r="D376">
        <f t="shared" si="58"/>
        <v>374</v>
      </c>
      <c r="E376" s="3">
        <v>43846</v>
      </c>
      <c r="F376" s="4">
        <v>0.54166666666666663</v>
      </c>
      <c r="G376">
        <v>60</v>
      </c>
      <c r="H376">
        <v>10</v>
      </c>
      <c r="I376" s="5">
        <f t="shared" si="53"/>
        <v>8</v>
      </c>
      <c r="J376" s="22">
        <v>2.0538148993135805E-4</v>
      </c>
      <c r="K376">
        <v>1.1707999999999998E-4</v>
      </c>
      <c r="L376" s="5" cm="1">
        <f t="array" ref="L376">_xlfn.IFS(I376=0, 0, I376&gt;34, 0, AND(I376&gt;0, I376&lt;35), VLOOKUP(I376, $A$63:$C$96, 3))</f>
        <v>7160</v>
      </c>
      <c r="M376" s="5">
        <f t="shared" si="52"/>
        <v>975.56207717395068</v>
      </c>
      <c r="N376" s="5">
        <v>3782.112139378653</v>
      </c>
      <c r="O376" s="5">
        <f t="shared" si="59"/>
        <v>3298.1435999999994</v>
      </c>
      <c r="P376" s="5">
        <f t="shared" si="60"/>
        <v>3298.1435999999994</v>
      </c>
      <c r="Q376" s="5">
        <f t="shared" si="54"/>
        <v>487.20077413479089</v>
      </c>
      <c r="R376" s="5">
        <f>IF(O376&gt;(P376+U376),O376-P376-U376, 0)</f>
        <v>0</v>
      </c>
      <c r="S376" s="5">
        <f t="shared" si="55"/>
        <v>1942.483069353661</v>
      </c>
      <c r="T376" s="5">
        <f t="shared" si="56"/>
        <v>2894.93540782029</v>
      </c>
      <c r="U376" s="5">
        <f>IF(O376&gt;P376,IF(V375*($B$6/100)&gt;=O376-P376,(O376-P376), V375*($B$6/100)), 0)</f>
        <v>0</v>
      </c>
      <c r="V376" s="5">
        <f>V375+(T376*($B$5/100))-(U376/($B$6/100))</f>
        <v>447640.35854262719</v>
      </c>
      <c r="W376" s="5">
        <f t="shared" si="57"/>
        <v>11191.00896356568</v>
      </c>
    </row>
    <row r="377" spans="4:23" x14ac:dyDescent="0.25">
      <c r="D377">
        <f t="shared" si="58"/>
        <v>375</v>
      </c>
      <c r="E377" s="3">
        <v>43846</v>
      </c>
      <c r="F377" s="4">
        <v>0.58333333333333337</v>
      </c>
      <c r="G377">
        <v>60</v>
      </c>
      <c r="H377">
        <v>10</v>
      </c>
      <c r="I377" s="5">
        <f t="shared" si="53"/>
        <v>8</v>
      </c>
      <c r="J377" s="22">
        <v>1.6826435319677527E-4</v>
      </c>
      <c r="K377">
        <v>1.1208000000000001E-4</v>
      </c>
      <c r="L377" s="5" cm="1">
        <f t="array" ref="L377">_xlfn.IFS(I377=0, 0, I377&gt;34, 0, AND(I377&gt;0, I377&lt;35), VLOOKUP(I377, $A$63:$C$96, 3))</f>
        <v>7160</v>
      </c>
      <c r="M377" s="5">
        <f t="shared" si="52"/>
        <v>799.2556776846825</v>
      </c>
      <c r="N377" s="5">
        <v>3514.1587726337593</v>
      </c>
      <c r="O377" s="5">
        <f t="shared" si="59"/>
        <v>3157.2936000000004</v>
      </c>
      <c r="P377" s="5">
        <f t="shared" si="60"/>
        <v>3157.2936000000004</v>
      </c>
      <c r="Q377" s="5">
        <f t="shared" si="54"/>
        <v>487.20077413479089</v>
      </c>
      <c r="R377" s="5">
        <f>IF(O377&gt;(P377+U377),O377-P377-U377, 0)</f>
        <v>0</v>
      </c>
      <c r="S377" s="5">
        <f t="shared" si="55"/>
        <v>1804.8629092164267</v>
      </c>
      <c r="T377" s="5">
        <f t="shared" si="56"/>
        <v>2997.0991684682558</v>
      </c>
      <c r="U377" s="5">
        <f>IF(O377&gt;P377,IF(V376*($B$6/100)&gt;=O377-P377,(O377-P377), V376*($B$6/100)), 0)</f>
        <v>0</v>
      </c>
      <c r="V377" s="5">
        <f>V376+(T377*($B$5/100))-(U377/($B$6/100))</f>
        <v>449738.32796055498</v>
      </c>
      <c r="W377" s="5">
        <f t="shared" si="57"/>
        <v>11243.458199013874</v>
      </c>
    </row>
    <row r="378" spans="4:23" x14ac:dyDescent="0.25">
      <c r="D378">
        <f t="shared" si="58"/>
        <v>376</v>
      </c>
      <c r="E378" s="3">
        <v>43846</v>
      </c>
      <c r="F378" s="4">
        <v>0.625</v>
      </c>
      <c r="G378">
        <v>60</v>
      </c>
      <c r="H378">
        <v>10</v>
      </c>
      <c r="I378" s="5">
        <f t="shared" si="53"/>
        <v>8</v>
      </c>
      <c r="J378" s="22">
        <v>1.0392798285683178E-4</v>
      </c>
      <c r="K378">
        <v>1.1394000000000001E-4</v>
      </c>
      <c r="L378" s="5" cm="1">
        <f t="array" ref="L378">_xlfn.IFS(I378=0, 0, I378&gt;34, 0, AND(I378&gt;0, I378&lt;35), VLOOKUP(I378, $A$63:$C$96, 3))</f>
        <v>7160</v>
      </c>
      <c r="M378" s="5">
        <f t="shared" si="52"/>
        <v>493.65791856995094</v>
      </c>
      <c r="N378" s="5">
        <v>3606.3797819548299</v>
      </c>
      <c r="O378" s="5">
        <f t="shared" si="59"/>
        <v>3209.6898000000006</v>
      </c>
      <c r="P378" s="5">
        <f t="shared" si="60"/>
        <v>3209.6898000000006</v>
      </c>
      <c r="Q378" s="5">
        <f t="shared" si="54"/>
        <v>487.20077413479089</v>
      </c>
      <c r="R378" s="5">
        <f>IF(O378&gt;(P378+U378),O378-P378-U378, 0)</f>
        <v>0</v>
      </c>
      <c r="S378" s="5">
        <f t="shared" si="55"/>
        <v>1852.2273824639901</v>
      </c>
      <c r="T378" s="5">
        <f t="shared" si="56"/>
        <v>2591.74073610596</v>
      </c>
      <c r="U378" s="5">
        <f>IF(O378&gt;P378,IF(V377*($B$6/100)&gt;=O378-P378,(O378-P378), V377*($B$6/100)), 0)</f>
        <v>0</v>
      </c>
      <c r="V378" s="5">
        <f>V377+(T378*($B$5/100))-(U378/($B$6/100))</f>
        <v>451552.54647582915</v>
      </c>
      <c r="W378" s="5">
        <f t="shared" si="57"/>
        <v>11288.813661895729</v>
      </c>
    </row>
    <row r="379" spans="4:23" x14ac:dyDescent="0.25">
      <c r="D379">
        <f t="shared" si="58"/>
        <v>377</v>
      </c>
      <c r="E379" s="3">
        <v>43846</v>
      </c>
      <c r="F379" s="4">
        <v>0.66666666666666663</v>
      </c>
      <c r="G379">
        <v>70</v>
      </c>
      <c r="H379">
        <v>2</v>
      </c>
      <c r="I379" s="5">
        <f t="shared" si="53"/>
        <v>10</v>
      </c>
      <c r="J379" s="22">
        <v>1.7321330476138631E-5</v>
      </c>
      <c r="K379">
        <v>1.2555999999999998E-4</v>
      </c>
      <c r="L379" s="5" cm="1">
        <f t="array" ref="L379">_xlfn.IFS(I379=0, 0, I379&gt;34, 0, AND(I379&gt;0, I379&lt;35), VLOOKUP(I379, $A$63:$C$96, 3))</f>
        <v>12480</v>
      </c>
      <c r="M379" s="5">
        <f t="shared" si="52"/>
        <v>82.276319761658499</v>
      </c>
      <c r="N379" s="5">
        <v>3964.0078466610348</v>
      </c>
      <c r="O379" s="5">
        <f t="shared" si="59"/>
        <v>3537.0251999999996</v>
      </c>
      <c r="P379" s="5">
        <f t="shared" si="60"/>
        <v>3537.0251999999996</v>
      </c>
      <c r="Q379" s="5">
        <f t="shared" si="54"/>
        <v>487.20077413479089</v>
      </c>
      <c r="R379" s="5">
        <f>IF(O379&gt;(P379+U379),O379-P379-U379, 0)</f>
        <v>0</v>
      </c>
      <c r="S379" s="5">
        <f t="shared" si="55"/>
        <v>2035.9042368820735</v>
      </c>
      <c r="T379" s="5">
        <f t="shared" si="56"/>
        <v>6989.3468828795849</v>
      </c>
      <c r="U379" s="5">
        <f>IF(O379&gt;P379,IF(V378*($B$6/100)&gt;=O379-P379,(O379-P379), V378*($B$6/100)), 0)</f>
        <v>0</v>
      </c>
      <c r="V379" s="5">
        <f>V378+(T379*($B$5/100))-(U379/($B$6/100))</f>
        <v>456445.08929384488</v>
      </c>
      <c r="W379" s="5">
        <f t="shared" si="57"/>
        <v>11411.127232346122</v>
      </c>
    </row>
    <row r="380" spans="4:23" x14ac:dyDescent="0.25">
      <c r="D380">
        <f t="shared" si="58"/>
        <v>378</v>
      </c>
      <c r="E380" s="3">
        <v>43846</v>
      </c>
      <c r="F380" s="4">
        <v>0.70833333333333337</v>
      </c>
      <c r="G380">
        <v>60</v>
      </c>
      <c r="H380">
        <v>0</v>
      </c>
      <c r="I380" s="5">
        <f t="shared" si="53"/>
        <v>8</v>
      </c>
      <c r="J380" s="22">
        <v>0</v>
      </c>
      <c r="K380">
        <v>1.6123999999999999E-4</v>
      </c>
      <c r="L380" s="5" cm="1">
        <f t="array" ref="L380">_xlfn.IFS(I380=0, 0, I380&gt;34, 0, AND(I380&gt;0, I380&lt;35), VLOOKUP(I380, $A$63:$C$96, 3))</f>
        <v>7160</v>
      </c>
      <c r="M380" s="5">
        <f t="shared" si="52"/>
        <v>0</v>
      </c>
      <c r="N380" s="5">
        <v>5193.3691259507195</v>
      </c>
      <c r="O380" s="5">
        <f t="shared" si="59"/>
        <v>4542.1307999999999</v>
      </c>
      <c r="P380" s="5">
        <f t="shared" si="60"/>
        <v>4542.1307999999999</v>
      </c>
      <c r="Q380" s="5">
        <f t="shared" si="54"/>
        <v>487.20077413479089</v>
      </c>
      <c r="R380" s="5">
        <f>IF(O380&gt;(P380+U380),O380-P380-U380, 0)</f>
        <v>0</v>
      </c>
      <c r="S380" s="5">
        <f t="shared" si="55"/>
        <v>2130.6684258652094</v>
      </c>
      <c r="T380" s="5">
        <f t="shared" si="56"/>
        <v>487.20077413479066</v>
      </c>
      <c r="U380" s="5">
        <f>IF(O380&gt;P380,IF(V379*($B$6/100)&gt;=O380-P380,(O380-P380), V379*($B$6/100)), 0)</f>
        <v>0</v>
      </c>
      <c r="V380" s="5">
        <f>V379+(T380*($B$5/100))-(U380/($B$6/100))</f>
        <v>456786.12983573921</v>
      </c>
      <c r="W380" s="5">
        <f t="shared" si="57"/>
        <v>11419.65324589348</v>
      </c>
    </row>
    <row r="381" spans="4:23" x14ac:dyDescent="0.25">
      <c r="D381">
        <f t="shared" si="58"/>
        <v>379</v>
      </c>
      <c r="E381" s="3">
        <v>43846</v>
      </c>
      <c r="F381" s="4">
        <v>0.75</v>
      </c>
      <c r="G381">
        <v>70</v>
      </c>
      <c r="H381">
        <v>0</v>
      </c>
      <c r="I381" s="5">
        <f t="shared" si="53"/>
        <v>10</v>
      </c>
      <c r="J381" s="22">
        <v>0</v>
      </c>
      <c r="K381">
        <v>2.3351999999999997E-4</v>
      </c>
      <c r="L381" s="5" cm="1">
        <f t="array" ref="L381">_xlfn.IFS(I381=0, 0, I381&gt;34, 0, AND(I381&gt;0, I381&lt;35), VLOOKUP(I381, $A$63:$C$96, 3))</f>
        <v>12480</v>
      </c>
      <c r="M381" s="5">
        <f t="shared" si="52"/>
        <v>0</v>
      </c>
      <c r="N381" s="5">
        <v>6013.8651839763361</v>
      </c>
      <c r="O381" s="5">
        <f t="shared" si="59"/>
        <v>6578.2583999999997</v>
      </c>
      <c r="P381" s="5">
        <f t="shared" si="60"/>
        <v>6578.2583999999997</v>
      </c>
      <c r="Q381" s="5">
        <f t="shared" si="54"/>
        <v>487.20077413479089</v>
      </c>
      <c r="R381" s="5">
        <f>IF(O381&gt;(P381+U381),O381-P381-U381, 0)</f>
        <v>0</v>
      </c>
      <c r="S381" s="5">
        <f t="shared" si="55"/>
        <v>3088.7056942654876</v>
      </c>
      <c r="T381" s="5">
        <f t="shared" si="56"/>
        <v>2813.0359057345127</v>
      </c>
      <c r="U381" s="5">
        <f>IF(O381&gt;P381,IF(V380*($B$6/100)&gt;=O381-P381,(O381-P381), V380*($B$6/100)), 0)</f>
        <v>0</v>
      </c>
      <c r="V381" s="5">
        <f>V380+(T381*($B$5/100))-(U381/($B$6/100))</f>
        <v>458755.25496975338</v>
      </c>
      <c r="W381" s="5">
        <f t="shared" si="57"/>
        <v>11468.881374243834</v>
      </c>
    </row>
    <row r="382" spans="4:23" x14ac:dyDescent="0.25">
      <c r="D382">
        <f t="shared" si="58"/>
        <v>380</v>
      </c>
      <c r="E382" s="3">
        <v>43846</v>
      </c>
      <c r="F382" s="4">
        <v>0.79166666666666663</v>
      </c>
      <c r="G382">
        <v>80</v>
      </c>
      <c r="H382">
        <v>0</v>
      </c>
      <c r="I382" s="5">
        <f t="shared" si="53"/>
        <v>11</v>
      </c>
      <c r="J382" s="22">
        <v>0</v>
      </c>
      <c r="K382">
        <v>2.4093000000000001E-4</v>
      </c>
      <c r="L382" s="5" cm="1">
        <f t="array" ref="L382">_xlfn.IFS(I382=0, 0, I382&gt;34, 0, AND(I382&gt;0, I382&lt;35), VLOOKUP(I382, $A$63:$C$96, 3))</f>
        <v>14640</v>
      </c>
      <c r="M382" s="5">
        <f t="shared" si="52"/>
        <v>0</v>
      </c>
      <c r="N382" s="5">
        <v>5775.42897708911</v>
      </c>
      <c r="O382" s="5">
        <f t="shared" si="59"/>
        <v>6786.9980999999998</v>
      </c>
      <c r="P382" s="5">
        <f t="shared" si="60"/>
        <v>6786.9980999999998</v>
      </c>
      <c r="Q382" s="5">
        <f t="shared" si="54"/>
        <v>487.20077413479089</v>
      </c>
      <c r="R382" s="5">
        <f>IF(O382&gt;(P382+U382),O382-P382-U382, 0)</f>
        <v>0</v>
      </c>
      <c r="S382" s="5">
        <f t="shared" si="55"/>
        <v>2966.2454715298836</v>
      </c>
      <c r="T382" s="5">
        <f t="shared" si="56"/>
        <v>4886.7564284701166</v>
      </c>
      <c r="U382" s="5">
        <f>IF(O382&gt;P382,IF(V381*($B$6/100)&gt;=O382-P382,(O382-P382), V381*($B$6/100)), 0)</f>
        <v>0</v>
      </c>
      <c r="V382" s="5">
        <f>V381+(T382*($B$5/100))-(U382/($B$6/100))</f>
        <v>462175.98446968244</v>
      </c>
      <c r="W382" s="5">
        <f t="shared" si="57"/>
        <v>11554.399611742061</v>
      </c>
    </row>
    <row r="383" spans="4:23" x14ac:dyDescent="0.25">
      <c r="D383">
        <f t="shared" si="58"/>
        <v>381</v>
      </c>
      <c r="E383" s="3">
        <v>43846</v>
      </c>
      <c r="F383" s="4">
        <v>0.83333333333333337</v>
      </c>
      <c r="G383">
        <v>90</v>
      </c>
      <c r="H383">
        <v>0</v>
      </c>
      <c r="I383" s="5">
        <f t="shared" si="53"/>
        <v>13</v>
      </c>
      <c r="J383" s="22">
        <v>0</v>
      </c>
      <c r="K383">
        <v>2.2724E-4</v>
      </c>
      <c r="L383" s="5" cm="1">
        <f t="array" ref="L383">_xlfn.IFS(I383=0, 0, I383&gt;34, 0, AND(I383&gt;0, I383&lt;35), VLOOKUP(I383, $A$63:$C$96, 3))</f>
        <v>16600</v>
      </c>
      <c r="M383" s="5">
        <f t="shared" si="52"/>
        <v>0</v>
      </c>
      <c r="N383" s="5">
        <v>5439.7931088105206</v>
      </c>
      <c r="O383" s="5">
        <f t="shared" si="59"/>
        <v>6401.3508000000002</v>
      </c>
      <c r="P383" s="5">
        <f t="shared" si="60"/>
        <v>6401.3508000000002</v>
      </c>
      <c r="Q383" s="5">
        <f t="shared" si="54"/>
        <v>487.20077413479089</v>
      </c>
      <c r="R383" s="5">
        <f>IF(O383&gt;(P383+U383),O383-P383-U383, 0)</f>
        <v>0</v>
      </c>
      <c r="S383" s="5">
        <f t="shared" si="55"/>
        <v>2793.863752645661</v>
      </c>
      <c r="T383" s="5">
        <f t="shared" si="56"/>
        <v>7404.7854473543393</v>
      </c>
      <c r="U383" s="5">
        <f>IF(O383&gt;P383,IF(V382*($B$6/100)&gt;=O383-P383,(O383-P383), V382*($B$6/100)), 0)</f>
        <v>0</v>
      </c>
      <c r="V383" s="5">
        <f>V382+(T383*($B$5/100))-(U383/($B$6/100))</f>
        <v>467359.33428283047</v>
      </c>
      <c r="W383" s="5">
        <f t="shared" si="57"/>
        <v>11683.983357070761</v>
      </c>
    </row>
    <row r="384" spans="4:23" x14ac:dyDescent="0.25">
      <c r="D384">
        <f t="shared" si="58"/>
        <v>382</v>
      </c>
      <c r="E384" s="3">
        <v>43846</v>
      </c>
      <c r="F384" s="4">
        <v>0.875</v>
      </c>
      <c r="G384">
        <v>70</v>
      </c>
      <c r="H384">
        <v>0</v>
      </c>
      <c r="I384" s="5">
        <f t="shared" si="53"/>
        <v>10</v>
      </c>
      <c r="J384" s="22">
        <v>0</v>
      </c>
      <c r="K384">
        <v>2.1279E-4</v>
      </c>
      <c r="L384" s="5" cm="1">
        <f t="array" ref="L384">_xlfn.IFS(I384=0, 0, I384&gt;34, 0, AND(I384&gt;0, I384&lt;35), VLOOKUP(I384, $A$63:$C$96, 3))</f>
        <v>12480</v>
      </c>
      <c r="M384" s="5">
        <f t="shared" si="52"/>
        <v>0</v>
      </c>
      <c r="N384" s="5">
        <v>4980.3519511310669</v>
      </c>
      <c r="O384" s="5">
        <f t="shared" si="59"/>
        <v>5994.2942999999996</v>
      </c>
      <c r="P384" s="5">
        <f t="shared" si="60"/>
        <v>5994.2942999999996</v>
      </c>
      <c r="Q384" s="5">
        <f t="shared" si="54"/>
        <v>487.20077413479089</v>
      </c>
      <c r="R384" s="5">
        <f>IF(O384&gt;(P384+U384),O384-P384-U384, 0)</f>
        <v>0</v>
      </c>
      <c r="S384" s="5">
        <f t="shared" si="55"/>
        <v>2557.8959554816129</v>
      </c>
      <c r="T384" s="5">
        <f t="shared" si="56"/>
        <v>3927.8097445183876</v>
      </c>
      <c r="U384" s="5">
        <f>IF(O384&gt;P384,IF(V383*($B$6/100)&gt;=O384-P384,(O384-P384), V383*($B$6/100)), 0)</f>
        <v>0</v>
      </c>
      <c r="V384" s="5">
        <f>V383+(T384*($B$5/100))-(U384/($B$6/100))</f>
        <v>470108.80110399332</v>
      </c>
      <c r="W384" s="5">
        <f t="shared" si="57"/>
        <v>11752.720027599833</v>
      </c>
    </row>
    <row r="385" spans="4:23" x14ac:dyDescent="0.25">
      <c r="D385">
        <f t="shared" si="58"/>
        <v>383</v>
      </c>
      <c r="E385" s="3">
        <v>43846</v>
      </c>
      <c r="F385" s="4">
        <v>0.91666666666666663</v>
      </c>
      <c r="G385">
        <v>80</v>
      </c>
      <c r="H385">
        <v>0</v>
      </c>
      <c r="I385" s="5">
        <f t="shared" si="53"/>
        <v>11</v>
      </c>
      <c r="J385" s="22">
        <v>0</v>
      </c>
      <c r="K385">
        <v>2.0995000000000001E-4</v>
      </c>
      <c r="L385" s="5" cm="1">
        <f t="array" ref="L385">_xlfn.IFS(I385=0, 0, I385&gt;34, 0, AND(I385&gt;0, I385&lt;35), VLOOKUP(I385, $A$63:$C$96, 3))</f>
        <v>14640</v>
      </c>
      <c r="M385" s="5">
        <f t="shared" si="52"/>
        <v>0</v>
      </c>
      <c r="N385" s="5">
        <v>4443.5812657026454</v>
      </c>
      <c r="O385" s="5">
        <f t="shared" si="59"/>
        <v>5914.2915000000003</v>
      </c>
      <c r="P385" s="5">
        <f t="shared" si="60"/>
        <v>5914.2915000000003</v>
      </c>
      <c r="Q385" s="5">
        <f t="shared" si="54"/>
        <v>487.20077413479089</v>
      </c>
      <c r="R385" s="5">
        <f>IF(O385&gt;(P385+U385),O385-P385-U385, 0)</f>
        <v>0</v>
      </c>
      <c r="S385" s="5">
        <f t="shared" si="55"/>
        <v>2282.2119117130528</v>
      </c>
      <c r="T385" s="5">
        <f t="shared" si="56"/>
        <v>6443.4965882869474</v>
      </c>
      <c r="U385" s="5">
        <f>IF(O385&gt;P385,IF(V384*($B$6/100)&gt;=O385-P385,(O385-P385), V384*($B$6/100)), 0)</f>
        <v>0</v>
      </c>
      <c r="V385" s="5">
        <f>V384+(T385*($B$5/100))-(U385/($B$6/100))</f>
        <v>474619.24871579418</v>
      </c>
      <c r="W385" s="5">
        <f t="shared" si="57"/>
        <v>11865.481217894854</v>
      </c>
    </row>
    <row r="386" spans="4:23" x14ac:dyDescent="0.25">
      <c r="D386">
        <f t="shared" si="58"/>
        <v>384</v>
      </c>
      <c r="E386" s="3">
        <v>43846</v>
      </c>
      <c r="F386" s="4">
        <v>0.95833333333333337</v>
      </c>
      <c r="G386">
        <v>70</v>
      </c>
      <c r="H386">
        <v>0</v>
      </c>
      <c r="I386" s="5">
        <f t="shared" si="53"/>
        <v>10</v>
      </c>
      <c r="J386" s="22">
        <v>0</v>
      </c>
      <c r="K386">
        <v>1.8652999999999999E-4</v>
      </c>
      <c r="L386" s="5" cm="1">
        <f t="array" ref="L386">_xlfn.IFS(I386=0, 0, I386&gt;34, 0, AND(I386&gt;0, I386&lt;35), VLOOKUP(I386, $A$63:$C$96, 3))</f>
        <v>12480</v>
      </c>
      <c r="M386" s="5">
        <f t="shared" si="52"/>
        <v>0</v>
      </c>
      <c r="N386" s="5">
        <v>3538.2680421734408</v>
      </c>
      <c r="O386" s="5">
        <f t="shared" si="59"/>
        <v>5254.5500999999995</v>
      </c>
      <c r="P386" s="5">
        <f t="shared" si="60"/>
        <v>5254.5500999999995</v>
      </c>
      <c r="Q386" s="5">
        <f t="shared" si="54"/>
        <v>487.20077413479089</v>
      </c>
      <c r="R386" s="5">
        <f>IF(O386&gt;(P386+U386),O386-P386-U386, 0)</f>
        <v>0</v>
      </c>
      <c r="S386" s="5">
        <f t="shared" si="55"/>
        <v>1817.2453680567426</v>
      </c>
      <c r="T386" s="5">
        <f t="shared" si="56"/>
        <v>5408.2045319432582</v>
      </c>
      <c r="U386" s="5">
        <f>IF(O386&gt;P386,IF(V385*($B$6/100)&gt;=O386-P386,(O386-P386), V385*($B$6/100)), 0)</f>
        <v>0</v>
      </c>
      <c r="V386" s="5">
        <f>V385+(T386*($B$5/100))-(U386/($B$6/100))</f>
        <v>478404.99188815447</v>
      </c>
      <c r="W386" s="5">
        <f t="shared" si="57"/>
        <v>11960.124797203862</v>
      </c>
    </row>
    <row r="387" spans="4:23" x14ac:dyDescent="0.25">
      <c r="D387">
        <f t="shared" si="58"/>
        <v>385</v>
      </c>
      <c r="E387" s="3">
        <v>43847</v>
      </c>
      <c r="F387" s="4">
        <v>0</v>
      </c>
      <c r="G387">
        <v>60</v>
      </c>
      <c r="H387">
        <v>0</v>
      </c>
      <c r="I387" s="5">
        <f t="shared" si="53"/>
        <v>8</v>
      </c>
      <c r="J387" s="22">
        <v>0</v>
      </c>
      <c r="K387">
        <v>1.5218999999999999E-4</v>
      </c>
      <c r="L387" s="5" cm="1">
        <f t="array" ref="L387">_xlfn.IFS(I387=0, 0, I387&gt;34, 0, AND(I387&gt;0, I387&lt;35), VLOOKUP(I387, $A$63:$C$96, 3))</f>
        <v>7160</v>
      </c>
      <c r="M387" s="5">
        <f t="shared" ref="M387:M450" si="61">$B$11*$B$4*J387*1000</f>
        <v>0</v>
      </c>
      <c r="N387" s="5">
        <v>2624.8780596990823</v>
      </c>
      <c r="O387" s="5">
        <f t="shared" si="59"/>
        <v>4287.1922999999997</v>
      </c>
      <c r="P387" s="5">
        <f t="shared" si="60"/>
        <v>4287.1922999999997</v>
      </c>
      <c r="Q387" s="5">
        <f t="shared" si="54"/>
        <v>487.20077413479089</v>
      </c>
      <c r="R387" s="5">
        <f>IF(O387&gt;(P387+U387),O387-P387-U387, 0)</f>
        <v>0</v>
      </c>
      <c r="S387" s="5">
        <f t="shared" si="55"/>
        <v>1348.1306217750098</v>
      </c>
      <c r="T387" s="5">
        <f t="shared" si="56"/>
        <v>1524.6770782249905</v>
      </c>
      <c r="U387" s="5">
        <f>IF(O387&gt;P387,IF(V386*($B$6/100)&gt;=O387-P387,(O387-P387), V386*($B$6/100)), 0)</f>
        <v>0</v>
      </c>
      <c r="V387" s="5">
        <f>V386+(T387*($B$5/100))-(U387/($B$6/100))</f>
        <v>479472.26584291196</v>
      </c>
      <c r="W387" s="5">
        <f t="shared" si="57"/>
        <v>11986.806646072799</v>
      </c>
    </row>
    <row r="388" spans="4:23" x14ac:dyDescent="0.25">
      <c r="D388">
        <f t="shared" si="58"/>
        <v>386</v>
      </c>
      <c r="E388" s="3">
        <v>43847</v>
      </c>
      <c r="F388" s="4">
        <v>4.1666666666666664E-2</v>
      </c>
      <c r="G388">
        <v>60</v>
      </c>
      <c r="H388">
        <v>0</v>
      </c>
      <c r="I388" s="5">
        <f t="shared" ref="I388:I451" si="62">ROUND((G388/10)*((LN(99/0.03)/(LN(10/0.03)))),0)</f>
        <v>8</v>
      </c>
      <c r="J388" s="22">
        <v>0</v>
      </c>
      <c r="K388">
        <v>1.1705999999999999E-4</v>
      </c>
      <c r="L388" s="5" cm="1">
        <f t="array" ref="L388">_xlfn.IFS(I388=0, 0, I388&gt;34, 0, AND(I388&gt;0, I388&lt;35), VLOOKUP(I388, $A$63:$C$96, 3))</f>
        <v>7160</v>
      </c>
      <c r="M388" s="5">
        <f t="shared" si="61"/>
        <v>0</v>
      </c>
      <c r="N388" s="5">
        <v>2249.1855558327516</v>
      </c>
      <c r="O388" s="5">
        <f t="shared" si="59"/>
        <v>3297.5801999999994</v>
      </c>
      <c r="P388" s="5">
        <f t="shared" si="60"/>
        <v>3297.5801999999994</v>
      </c>
      <c r="Q388" s="5">
        <f t="shared" ref="Q388:Q451" si="63">IF((L388+M388-P388)&lt;($B$8/100)*$B$3,L388+M388-P388,($B$8/100)*$B$3)</f>
        <v>487.20077413479089</v>
      </c>
      <c r="R388" s="5">
        <f>IF(O388&gt;(P388+U388),O388-P388-U388, 0)</f>
        <v>0</v>
      </c>
      <c r="S388" s="5">
        <f t="shared" ref="S388:S451" si="64">IF((IF((L388+M388)&gt;O388,L388+M388-P388-Q388,0))&lt;((N388*3.595182*($B$7/100))/($B$5/100)),L388+M388-P388-Q388, N388*3.595182*($B$7/100)/($B$5/100))</f>
        <v>1155.1759178557006</v>
      </c>
      <c r="T388" s="5">
        <f t="shared" ref="T388:T451" si="65">((L388+M388)-P388-S388)</f>
        <v>2707.2438821443002</v>
      </c>
      <c r="U388" s="5">
        <f>IF(O388&gt;P388,IF(V387*($B$6/100)&gt;=O388-P388,(O388-P388), V387*($B$6/100)), 0)</f>
        <v>0</v>
      </c>
      <c r="V388" s="5">
        <f>V387+(T388*($B$5/100))-(U388/($B$6/100))</f>
        <v>481367.33656041295</v>
      </c>
      <c r="W388" s="5">
        <f t="shared" ref="W388:W451" si="66">V388/40</f>
        <v>12034.183414010324</v>
      </c>
    </row>
    <row r="389" spans="4:23" x14ac:dyDescent="0.25">
      <c r="D389">
        <f t="shared" ref="D389:D452" si="67">D388+1</f>
        <v>387</v>
      </c>
      <c r="E389" s="3">
        <v>43847</v>
      </c>
      <c r="F389" s="4">
        <v>8.3333333333333329E-2</v>
      </c>
      <c r="G389">
        <v>70</v>
      </c>
      <c r="H389">
        <v>0</v>
      </c>
      <c r="I389" s="5">
        <f t="shared" si="62"/>
        <v>10</v>
      </c>
      <c r="J389" s="22">
        <v>0</v>
      </c>
      <c r="K389">
        <v>9.2930000000000006E-5</v>
      </c>
      <c r="L389" s="5" cm="1">
        <f t="array" ref="L389">_xlfn.IFS(I389=0, 0, I389&gt;34, 0, AND(I389&gt;0, I389&lt;35), VLOOKUP(I389, $A$63:$C$96, 3))</f>
        <v>12480</v>
      </c>
      <c r="M389" s="5">
        <f t="shared" si="61"/>
        <v>0</v>
      </c>
      <c r="N389" s="5">
        <v>2163.7105396902266</v>
      </c>
      <c r="O389" s="5">
        <f t="shared" ref="O389:O452" si="68">$B$2*K389*1000</f>
        <v>2617.8380999999999</v>
      </c>
      <c r="P389" s="5">
        <f t="shared" ref="P389:P452" si="69">IF(O389&gt;=(L389+M389),L389+M389,O389)</f>
        <v>2617.8380999999999</v>
      </c>
      <c r="Q389" s="5">
        <f t="shared" si="63"/>
        <v>487.20077413479089</v>
      </c>
      <c r="R389" s="5">
        <f>IF(O389&gt;(P389+U389),O389-P389-U389, 0)</f>
        <v>0</v>
      </c>
      <c r="S389" s="5">
        <f t="shared" si="64"/>
        <v>1111.2761693577984</v>
      </c>
      <c r="T389" s="5">
        <f t="shared" si="65"/>
        <v>8750.8857306422015</v>
      </c>
      <c r="U389" s="5">
        <f>IF(O389&gt;P389,IF(V388*($B$6/100)&gt;=O389-P389,(O389-P389), V388*($B$6/100)), 0)</f>
        <v>0</v>
      </c>
      <c r="V389" s="5">
        <f>V388+(T389*($B$5/100))-(U389/($B$6/100))</f>
        <v>487492.95657186251</v>
      </c>
      <c r="W389" s="5">
        <f t="shared" si="66"/>
        <v>12187.323914296563</v>
      </c>
    </row>
    <row r="390" spans="4:23" x14ac:dyDescent="0.25">
      <c r="D390">
        <f t="shared" si="67"/>
        <v>388</v>
      </c>
      <c r="E390" s="3">
        <v>43847</v>
      </c>
      <c r="F390" s="4">
        <v>0.125</v>
      </c>
      <c r="G390">
        <v>70</v>
      </c>
      <c r="H390">
        <v>0</v>
      </c>
      <c r="I390" s="5">
        <f t="shared" si="62"/>
        <v>10</v>
      </c>
      <c r="J390" s="22">
        <v>0</v>
      </c>
      <c r="K390">
        <v>8.2159999999999999E-5</v>
      </c>
      <c r="L390" s="5" cm="1">
        <f t="array" ref="L390">_xlfn.IFS(I390=0, 0, I390&gt;34, 0, AND(I390&gt;0, I390&lt;35), VLOOKUP(I390, $A$63:$C$96, 3))</f>
        <v>12480</v>
      </c>
      <c r="M390" s="5">
        <f t="shared" si="61"/>
        <v>0</v>
      </c>
      <c r="N390" s="5">
        <v>2211.4175263584007</v>
      </c>
      <c r="O390" s="5">
        <f t="shared" si="68"/>
        <v>2314.4472000000001</v>
      </c>
      <c r="P390" s="5">
        <f t="shared" si="69"/>
        <v>2314.4472000000001</v>
      </c>
      <c r="Q390" s="5">
        <f t="shared" si="63"/>
        <v>487.20077413479089</v>
      </c>
      <c r="R390" s="5">
        <f>IF(O390&gt;(P390+U390),O390-P390-U390, 0)</f>
        <v>0</v>
      </c>
      <c r="S390" s="5">
        <f t="shared" si="64"/>
        <v>1135.7783550354641</v>
      </c>
      <c r="T390" s="5">
        <f t="shared" si="65"/>
        <v>9029.7744449645361</v>
      </c>
      <c r="U390" s="5">
        <f>IF(O390&gt;P390,IF(V389*($B$6/100)&gt;=O390-P390,(O390-P390), V389*($B$6/100)), 0)</f>
        <v>0</v>
      </c>
      <c r="V390" s="5">
        <f>V389+(T390*($B$5/100))-(U390/($B$6/100))</f>
        <v>493813.79868333769</v>
      </c>
      <c r="W390" s="5">
        <f t="shared" si="66"/>
        <v>12345.344967083442</v>
      </c>
    </row>
    <row r="391" spans="4:23" x14ac:dyDescent="0.25">
      <c r="D391">
        <f t="shared" si="67"/>
        <v>389</v>
      </c>
      <c r="E391" s="3">
        <v>43847</v>
      </c>
      <c r="F391" s="4">
        <v>0.16666666666666666</v>
      </c>
      <c r="G391">
        <v>70</v>
      </c>
      <c r="H391">
        <v>0</v>
      </c>
      <c r="I391" s="5">
        <f t="shared" si="62"/>
        <v>10</v>
      </c>
      <c r="J391" s="22">
        <v>0</v>
      </c>
      <c r="K391">
        <v>7.7199999999999993E-5</v>
      </c>
      <c r="L391" s="5" cm="1">
        <f t="array" ref="L391">_xlfn.IFS(I391=0, 0, I391&gt;34, 0, AND(I391&gt;0, I391&lt;35), VLOOKUP(I391, $A$63:$C$96, 3))</f>
        <v>12480</v>
      </c>
      <c r="M391" s="5">
        <f t="shared" si="61"/>
        <v>0</v>
      </c>
      <c r="N391" s="5">
        <v>2202.4724660071279</v>
      </c>
      <c r="O391" s="5">
        <f t="shared" si="68"/>
        <v>2174.7239999999997</v>
      </c>
      <c r="P391" s="5">
        <f t="shared" si="69"/>
        <v>2174.7239999999997</v>
      </c>
      <c r="Q391" s="5">
        <f t="shared" si="63"/>
        <v>487.20077413479089</v>
      </c>
      <c r="R391" s="5">
        <f>IF(O391&gt;(P391+U391),O391-P391-U391, 0)</f>
        <v>0</v>
      </c>
      <c r="S391" s="5">
        <f t="shared" si="64"/>
        <v>1131.184195040634</v>
      </c>
      <c r="T391" s="5">
        <f t="shared" si="65"/>
        <v>9174.0918049593656</v>
      </c>
      <c r="U391" s="5">
        <f>IF(O391&gt;P391,IF(V390*($B$6/100)&gt;=O391-P391,(O391-P391), V390*($B$6/100)), 0)</f>
        <v>0</v>
      </c>
      <c r="V391" s="5">
        <f>V390+(T391*($B$5/100))-(U391/($B$6/100))</f>
        <v>500235.66294680926</v>
      </c>
      <c r="W391" s="5">
        <f t="shared" si="66"/>
        <v>12505.891573670231</v>
      </c>
    </row>
    <row r="392" spans="4:23" x14ac:dyDescent="0.25">
      <c r="D392">
        <f t="shared" si="67"/>
        <v>390</v>
      </c>
      <c r="E392" s="3">
        <v>43847</v>
      </c>
      <c r="F392" s="4">
        <v>0.20833333333333334</v>
      </c>
      <c r="G392">
        <v>70</v>
      </c>
      <c r="H392">
        <v>0</v>
      </c>
      <c r="I392" s="5">
        <f t="shared" si="62"/>
        <v>10</v>
      </c>
      <c r="J392" s="22">
        <v>0</v>
      </c>
      <c r="K392">
        <v>7.6879999999999996E-5</v>
      </c>
      <c r="L392" s="5" cm="1">
        <f t="array" ref="L392">_xlfn.IFS(I392=0, 0, I392&gt;34, 0, AND(I392&gt;0, I392&lt;35), VLOOKUP(I392, $A$63:$C$96, 3))</f>
        <v>12480</v>
      </c>
      <c r="M392" s="5">
        <f t="shared" si="61"/>
        <v>0</v>
      </c>
      <c r="N392" s="5">
        <v>2361.4957502211746</v>
      </c>
      <c r="O392" s="5">
        <f t="shared" si="68"/>
        <v>2165.7096000000001</v>
      </c>
      <c r="P392" s="5">
        <f t="shared" si="69"/>
        <v>2165.7096000000001</v>
      </c>
      <c r="Q392" s="5">
        <f t="shared" si="63"/>
        <v>487.20077413479089</v>
      </c>
      <c r="R392" s="5">
        <f>IF(O392&gt;(P392+U392),O392-P392-U392, 0)</f>
        <v>0</v>
      </c>
      <c r="S392" s="5">
        <f t="shared" si="64"/>
        <v>1212.8581448959521</v>
      </c>
      <c r="T392" s="5">
        <f t="shared" si="65"/>
        <v>9101.4322551040477</v>
      </c>
      <c r="U392" s="5">
        <f>IF(O392&gt;P392,IF(V391*($B$6/100)&gt;=O392-P392,(O392-P392), V391*($B$6/100)), 0)</f>
        <v>0</v>
      </c>
      <c r="V392" s="5">
        <f>V391+(T392*($B$5/100))-(U392/($B$6/100))</f>
        <v>506606.66552538209</v>
      </c>
      <c r="W392" s="5">
        <f t="shared" si="66"/>
        <v>12665.166638134553</v>
      </c>
    </row>
    <row r="393" spans="4:23" x14ac:dyDescent="0.25">
      <c r="D393">
        <f t="shared" si="67"/>
        <v>391</v>
      </c>
      <c r="E393" s="3">
        <v>43847</v>
      </c>
      <c r="F393" s="4">
        <v>0.25</v>
      </c>
      <c r="G393">
        <v>60</v>
      </c>
      <c r="H393">
        <v>0</v>
      </c>
      <c r="I393" s="5">
        <f t="shared" si="62"/>
        <v>8</v>
      </c>
      <c r="J393" s="22">
        <v>0</v>
      </c>
      <c r="K393">
        <v>8.187E-5</v>
      </c>
      <c r="L393" s="5" cm="1">
        <f t="array" ref="L393">_xlfn.IFS(I393=0, 0, I393&gt;34, 0, AND(I393&gt;0, I393&lt;35), VLOOKUP(I393, $A$63:$C$96, 3))</f>
        <v>7160</v>
      </c>
      <c r="M393" s="5">
        <f t="shared" si="61"/>
        <v>0</v>
      </c>
      <c r="N393" s="5">
        <v>3069.1493558479428</v>
      </c>
      <c r="O393" s="5">
        <f t="shared" si="68"/>
        <v>2306.2779</v>
      </c>
      <c r="P393" s="5">
        <f t="shared" si="69"/>
        <v>2306.2779</v>
      </c>
      <c r="Q393" s="5">
        <f t="shared" si="63"/>
        <v>487.20077413479089</v>
      </c>
      <c r="R393" s="5">
        <f>IF(O393&gt;(P393+U393),O393-P393-U393, 0)</f>
        <v>0</v>
      </c>
      <c r="S393" s="5">
        <f t="shared" si="64"/>
        <v>1576.3072170651599</v>
      </c>
      <c r="T393" s="5">
        <f t="shared" si="65"/>
        <v>3277.4148829348401</v>
      </c>
      <c r="U393" s="5">
        <f>IF(O393&gt;P393,IF(V392*($B$6/100)&gt;=O393-P393,(O393-P393), V392*($B$6/100)), 0)</f>
        <v>0</v>
      </c>
      <c r="V393" s="5">
        <f>V392+(T393*($B$5/100))-(U393/($B$6/100))</f>
        <v>508900.8559434365</v>
      </c>
      <c r="W393" s="5">
        <f t="shared" si="66"/>
        <v>12722.521398585912</v>
      </c>
    </row>
    <row r="394" spans="4:23" x14ac:dyDescent="0.25">
      <c r="D394">
        <f t="shared" si="67"/>
        <v>392</v>
      </c>
      <c r="E394" s="3">
        <v>43847</v>
      </c>
      <c r="F394" s="4">
        <v>0.29166666666666669</v>
      </c>
      <c r="G394">
        <v>50</v>
      </c>
      <c r="H394">
        <v>0</v>
      </c>
      <c r="I394" s="5">
        <f t="shared" si="62"/>
        <v>7</v>
      </c>
      <c r="J394" s="22">
        <v>0</v>
      </c>
      <c r="K394">
        <v>1.0012999999999999E-4</v>
      </c>
      <c r="L394" s="5" cm="1">
        <f t="array" ref="L394">_xlfn.IFS(I394=0, 0, I394&gt;34, 0, AND(I394&gt;0, I394&lt;35), VLOOKUP(I394, $A$63:$C$96, 3))</f>
        <v>4800</v>
      </c>
      <c r="M394" s="5">
        <f t="shared" si="61"/>
        <v>0</v>
      </c>
      <c r="N394" s="5">
        <v>4510.297856928587</v>
      </c>
      <c r="O394" s="5">
        <f t="shared" si="68"/>
        <v>2820.6621</v>
      </c>
      <c r="P394" s="5">
        <f t="shared" si="69"/>
        <v>2820.6621</v>
      </c>
      <c r="Q394" s="5">
        <f t="shared" si="63"/>
        <v>487.20077413479089</v>
      </c>
      <c r="R394" s="5">
        <f>IF(O394&gt;(P394+U394),O394-P394-U394, 0)</f>
        <v>0</v>
      </c>
      <c r="S394" s="5">
        <f t="shared" si="64"/>
        <v>1492.1371258652091</v>
      </c>
      <c r="T394" s="5">
        <f t="shared" si="65"/>
        <v>487.20077413479089</v>
      </c>
      <c r="U394" s="5">
        <f>IF(O394&gt;P394,IF(V393*($B$6/100)&gt;=O394-P394,(O394-P394), V393*($B$6/100)), 0)</f>
        <v>0</v>
      </c>
      <c r="V394" s="5">
        <f>V393+(T394*($B$5/100))-(U394/($B$6/100))</f>
        <v>509241.89648533083</v>
      </c>
      <c r="W394" s="5">
        <f t="shared" si="66"/>
        <v>12731.04741213327</v>
      </c>
    </row>
    <row r="395" spans="4:23" x14ac:dyDescent="0.25">
      <c r="D395">
        <f t="shared" si="67"/>
        <v>393</v>
      </c>
      <c r="E395" s="3">
        <v>43847</v>
      </c>
      <c r="F395" s="4">
        <v>0.33333333333333331</v>
      </c>
      <c r="G395">
        <v>50</v>
      </c>
      <c r="H395">
        <v>0</v>
      </c>
      <c r="I395" s="5">
        <f t="shared" si="62"/>
        <v>7</v>
      </c>
      <c r="J395" s="22">
        <v>2.4744757823055187E-6</v>
      </c>
      <c r="K395">
        <v>1.3045999999999999E-4</v>
      </c>
      <c r="L395" s="5" cm="1">
        <f t="array" ref="L395">_xlfn.IFS(I395=0, 0, I395&gt;34, 0, AND(I395&gt;0, I395&lt;35), VLOOKUP(I395, $A$63:$C$96, 3))</f>
        <v>4800</v>
      </c>
      <c r="M395" s="5">
        <f t="shared" si="61"/>
        <v>11.753759965951215</v>
      </c>
      <c r="N395" s="5">
        <v>5542.95530045754</v>
      </c>
      <c r="O395" s="5">
        <f t="shared" si="68"/>
        <v>3675.0581999999999</v>
      </c>
      <c r="P395" s="5">
        <f t="shared" si="69"/>
        <v>3675.0581999999999</v>
      </c>
      <c r="Q395" s="5">
        <f t="shared" si="63"/>
        <v>487.20077413479089</v>
      </c>
      <c r="R395" s="5">
        <f>IF(O395&gt;(P395+U395),O395-P395-U395, 0)</f>
        <v>0</v>
      </c>
      <c r="S395" s="5">
        <f t="shared" si="64"/>
        <v>649.49478583116002</v>
      </c>
      <c r="T395" s="5">
        <f t="shared" si="65"/>
        <v>487.20077413479089</v>
      </c>
      <c r="U395" s="5">
        <f>IF(O395&gt;P395,IF(V394*($B$6/100)&gt;=O395-P395,(O395-P395), V394*($B$6/100)), 0)</f>
        <v>0</v>
      </c>
      <c r="V395" s="5">
        <f>V394+(T395*($B$5/100))-(U395/($B$6/100))</f>
        <v>509582.93702722515</v>
      </c>
      <c r="W395" s="5">
        <f t="shared" si="66"/>
        <v>12739.573425680628</v>
      </c>
    </row>
    <row r="396" spans="4:23" x14ac:dyDescent="0.25">
      <c r="D396">
        <f t="shared" si="67"/>
        <v>394</v>
      </c>
      <c r="E396" s="3">
        <v>43847</v>
      </c>
      <c r="F396" s="4">
        <v>0.375</v>
      </c>
      <c r="G396">
        <v>50</v>
      </c>
      <c r="H396">
        <v>0</v>
      </c>
      <c r="I396" s="5">
        <f t="shared" si="62"/>
        <v>7</v>
      </c>
      <c r="J396" s="22">
        <v>1.4846854693833111E-5</v>
      </c>
      <c r="K396">
        <v>1.4383999999999998E-4</v>
      </c>
      <c r="L396" s="5" cm="1">
        <f t="array" ref="L396">_xlfn.IFS(I396=0, 0, I396&gt;34, 0, AND(I396&gt;0, I396&lt;35), VLOOKUP(I396, $A$63:$C$96, 3))</f>
        <v>4800</v>
      </c>
      <c r="M396" s="5">
        <f t="shared" si="61"/>
        <v>70.522559795707281</v>
      </c>
      <c r="N396" s="5">
        <v>6000.1472387120348</v>
      </c>
      <c r="O396" s="5">
        <f t="shared" si="68"/>
        <v>4051.9727999999996</v>
      </c>
      <c r="P396" s="5">
        <f t="shared" si="69"/>
        <v>4051.9727999999996</v>
      </c>
      <c r="Q396" s="5">
        <f t="shared" si="63"/>
        <v>487.20077413479089</v>
      </c>
      <c r="R396" s="5">
        <f>IF(O396&gt;(P396+U396),O396-P396-U396, 0)</f>
        <v>0</v>
      </c>
      <c r="S396" s="5">
        <f t="shared" si="64"/>
        <v>331.34898566091647</v>
      </c>
      <c r="T396" s="5">
        <f t="shared" si="65"/>
        <v>487.20077413479089</v>
      </c>
      <c r="U396" s="5">
        <f>IF(O396&gt;P396,IF(V395*($B$6/100)&gt;=O396-P396,(O396-P396), V395*($B$6/100)), 0)</f>
        <v>0</v>
      </c>
      <c r="V396" s="5">
        <f>V395+(T396*($B$5/100))-(U396/($B$6/100))</f>
        <v>509923.97756911948</v>
      </c>
      <c r="W396" s="5">
        <f t="shared" si="66"/>
        <v>12748.099439227986</v>
      </c>
    </row>
    <row r="397" spans="4:23" x14ac:dyDescent="0.25">
      <c r="D397">
        <f t="shared" si="67"/>
        <v>395</v>
      </c>
      <c r="E397" s="3">
        <v>43847</v>
      </c>
      <c r="F397" s="4">
        <v>0.41666666666666669</v>
      </c>
      <c r="G397">
        <v>60</v>
      </c>
      <c r="H397">
        <v>0</v>
      </c>
      <c r="I397" s="5">
        <f t="shared" si="62"/>
        <v>8</v>
      </c>
      <c r="J397" s="22">
        <v>2.9693709387666222E-5</v>
      </c>
      <c r="K397">
        <v>1.4412E-4</v>
      </c>
      <c r="L397" s="5" cm="1">
        <f t="array" ref="L397">_xlfn.IFS(I397=0, 0, I397&gt;34, 0, AND(I397&gt;0, I397&lt;35), VLOOKUP(I397, $A$63:$C$96, 3))</f>
        <v>7160</v>
      </c>
      <c r="M397" s="5">
        <f t="shared" si="61"/>
        <v>141.04511959141456</v>
      </c>
      <c r="N397" s="5">
        <v>5818.2643580064514</v>
      </c>
      <c r="O397" s="5">
        <f t="shared" si="68"/>
        <v>4059.8604</v>
      </c>
      <c r="P397" s="5">
        <f t="shared" si="69"/>
        <v>4059.8604</v>
      </c>
      <c r="Q397" s="5">
        <f t="shared" si="63"/>
        <v>487.20077413479089</v>
      </c>
      <c r="R397" s="5">
        <f>IF(O397&gt;(P397+U397),O397-P397-U397, 0)</f>
        <v>0</v>
      </c>
      <c r="S397" s="5">
        <f t="shared" si="64"/>
        <v>2753.9839454566236</v>
      </c>
      <c r="T397" s="5">
        <f t="shared" si="65"/>
        <v>487.20077413479112</v>
      </c>
      <c r="U397" s="5">
        <f>IF(O397&gt;P397,IF(V396*($B$6/100)&gt;=O397-P397,(O397-P397), V396*($B$6/100)), 0)</f>
        <v>0</v>
      </c>
      <c r="V397" s="5">
        <f>V396+(T397*($B$5/100))-(U397/($B$6/100))</f>
        <v>510265.01811101381</v>
      </c>
      <c r="W397" s="5">
        <f t="shared" si="66"/>
        <v>12756.625452775344</v>
      </c>
    </row>
    <row r="398" spans="4:23" x14ac:dyDescent="0.25">
      <c r="D398">
        <f t="shared" si="67"/>
        <v>396</v>
      </c>
      <c r="E398" s="3">
        <v>43847</v>
      </c>
      <c r="F398" s="4">
        <v>0.45833333333333331</v>
      </c>
      <c r="G398">
        <v>40</v>
      </c>
      <c r="H398">
        <v>0</v>
      </c>
      <c r="I398" s="5">
        <f t="shared" si="62"/>
        <v>6</v>
      </c>
      <c r="J398" s="22">
        <v>4.2066088299193817E-5</v>
      </c>
      <c r="K398">
        <v>1.3862E-4</v>
      </c>
      <c r="L398" s="5" cm="1">
        <f t="array" ref="L398">_xlfn.IFS(I398=0, 0, I398&gt;34, 0, AND(I398&gt;0, I398&lt;35), VLOOKUP(I398, $A$63:$C$96, 3))</f>
        <v>2980</v>
      </c>
      <c r="M398" s="5">
        <f t="shared" si="61"/>
        <v>199.81391942117062</v>
      </c>
      <c r="N398" s="5">
        <v>5277.585197294532</v>
      </c>
      <c r="O398" s="5">
        <f t="shared" si="68"/>
        <v>3904.9253999999996</v>
      </c>
      <c r="P398" s="5">
        <f t="shared" si="69"/>
        <v>3179.8139194211708</v>
      </c>
      <c r="Q398" s="5">
        <f t="shared" si="63"/>
        <v>0</v>
      </c>
      <c r="R398" s="5">
        <f>IF(O398&gt;(P398+U398),O398-P398-U398, 0)</f>
        <v>0</v>
      </c>
      <c r="S398" s="5">
        <f t="shared" si="64"/>
        <v>0</v>
      </c>
      <c r="T398" s="5">
        <f t="shared" si="65"/>
        <v>0</v>
      </c>
      <c r="U398" s="5">
        <f>IF(O398&gt;P398,IF(V397*($B$6/100)&gt;=O398-P398,(O398-P398), V397*($B$6/100)), 0)</f>
        <v>725.11148057882883</v>
      </c>
      <c r="V398" s="5">
        <f>V397+(T398*($B$5/100))-(U398/($B$6/100))</f>
        <v>509229.14456732979</v>
      </c>
      <c r="W398" s="5">
        <f t="shared" si="66"/>
        <v>12730.728614183245</v>
      </c>
    </row>
    <row r="399" spans="4:23" x14ac:dyDescent="0.25">
      <c r="D399">
        <f t="shared" si="67"/>
        <v>397</v>
      </c>
      <c r="E399" s="3">
        <v>43847</v>
      </c>
      <c r="F399" s="4">
        <v>0.5</v>
      </c>
      <c r="G399">
        <v>50</v>
      </c>
      <c r="H399">
        <v>0</v>
      </c>
      <c r="I399" s="5">
        <f t="shared" si="62"/>
        <v>7</v>
      </c>
      <c r="J399" s="22">
        <v>4.9489515646110371E-5</v>
      </c>
      <c r="K399">
        <v>1.2718000000000001E-4</v>
      </c>
      <c r="L399" s="5" cm="1">
        <f t="array" ref="L399">_xlfn.IFS(I399=0, 0, I399&gt;34, 0, AND(I399&gt;0, I399&lt;35), VLOOKUP(I399, $A$63:$C$96, 3))</f>
        <v>4800</v>
      </c>
      <c r="M399" s="5">
        <f t="shared" si="61"/>
        <v>235.07519931902425</v>
      </c>
      <c r="N399" s="5">
        <v>5124.5252857120277</v>
      </c>
      <c r="O399" s="5">
        <f t="shared" si="68"/>
        <v>3582.6606000000006</v>
      </c>
      <c r="P399" s="5">
        <f t="shared" si="69"/>
        <v>3582.6606000000006</v>
      </c>
      <c r="Q399" s="5">
        <f t="shared" si="63"/>
        <v>487.20077413479089</v>
      </c>
      <c r="R399" s="5">
        <f>IF(O399&gt;(P399+U399),O399-P399-U399, 0)</f>
        <v>0</v>
      </c>
      <c r="S399" s="5">
        <f t="shared" si="64"/>
        <v>965.21382518423275</v>
      </c>
      <c r="T399" s="5">
        <f t="shared" si="65"/>
        <v>487.20077413479089</v>
      </c>
      <c r="U399" s="5">
        <f>IF(O399&gt;P399,IF(V398*($B$6/100)&gt;=O399-P399,(O399-P399), V398*($B$6/100)), 0)</f>
        <v>0</v>
      </c>
      <c r="V399" s="5">
        <f>V398+(T399*($B$5/100))-(U399/($B$6/100))</f>
        <v>509570.18510922411</v>
      </c>
      <c r="W399" s="5">
        <f t="shared" si="66"/>
        <v>12739.254627730603</v>
      </c>
    </row>
    <row r="400" spans="4:23" x14ac:dyDescent="0.25">
      <c r="D400">
        <f t="shared" si="67"/>
        <v>398</v>
      </c>
      <c r="E400" s="3">
        <v>43847</v>
      </c>
      <c r="F400" s="4">
        <v>0.54166666666666663</v>
      </c>
      <c r="G400">
        <v>40</v>
      </c>
      <c r="H400">
        <v>0</v>
      </c>
      <c r="I400" s="5">
        <f t="shared" si="62"/>
        <v>6</v>
      </c>
      <c r="J400" s="22">
        <v>2.2270282040749667E-5</v>
      </c>
      <c r="K400">
        <v>1.2696000000000002E-4</v>
      </c>
      <c r="L400" s="5" cm="1">
        <f t="array" ref="L400">_xlfn.IFS(I400=0, 0, I400&gt;34, 0, AND(I400&gt;0, I400&lt;35), VLOOKUP(I400, $A$63:$C$96, 3))</f>
        <v>2980</v>
      </c>
      <c r="M400" s="5">
        <f t="shared" si="61"/>
        <v>105.78383969356092</v>
      </c>
      <c r="N400" s="5">
        <v>4939.6607200946337</v>
      </c>
      <c r="O400" s="5">
        <f t="shared" si="68"/>
        <v>3576.4632000000006</v>
      </c>
      <c r="P400" s="5">
        <f t="shared" si="69"/>
        <v>3085.7838396935608</v>
      </c>
      <c r="Q400" s="5">
        <f t="shared" si="63"/>
        <v>0</v>
      </c>
      <c r="R400" s="5">
        <f>IF(O400&gt;(P400+U400),O400-P400-U400, 0)</f>
        <v>0</v>
      </c>
      <c r="S400" s="5">
        <f t="shared" si="64"/>
        <v>0</v>
      </c>
      <c r="T400" s="5">
        <f t="shared" si="65"/>
        <v>0</v>
      </c>
      <c r="U400" s="5">
        <f>IF(O400&gt;P400,IF(V399*($B$6/100)&gt;=O400-P400,(O400-P400), V399*($B$6/100)), 0)</f>
        <v>490.67936030643978</v>
      </c>
      <c r="V400" s="5">
        <f>V399+(T400*($B$5/100))-(U400/($B$6/100))</f>
        <v>508869.21459450061</v>
      </c>
      <c r="W400" s="5">
        <f t="shared" si="66"/>
        <v>12721.730364862515</v>
      </c>
    </row>
    <row r="401" spans="4:23" x14ac:dyDescent="0.25">
      <c r="D401">
        <f t="shared" si="67"/>
        <v>399</v>
      </c>
      <c r="E401" s="3">
        <v>43847</v>
      </c>
      <c r="F401" s="4">
        <v>0.58333333333333337</v>
      </c>
      <c r="G401">
        <v>50</v>
      </c>
      <c r="H401">
        <v>0</v>
      </c>
      <c r="I401" s="5">
        <f t="shared" si="62"/>
        <v>7</v>
      </c>
      <c r="J401" s="22">
        <v>2.4744757823055186E-5</v>
      </c>
      <c r="K401">
        <v>1.2175E-4</v>
      </c>
      <c r="L401" s="5" cm="1">
        <f t="array" ref="L401">_xlfn.IFS(I401=0, 0, I401&gt;34, 0, AND(I401&gt;0, I401&lt;35), VLOOKUP(I401, $A$63:$C$96, 3))</f>
        <v>4800</v>
      </c>
      <c r="M401" s="5">
        <f t="shared" si="61"/>
        <v>117.53759965951213</v>
      </c>
      <c r="N401" s="5">
        <v>4967.4897951830808</v>
      </c>
      <c r="O401" s="5">
        <f t="shared" si="68"/>
        <v>3429.6975000000002</v>
      </c>
      <c r="P401" s="5">
        <f t="shared" si="69"/>
        <v>3429.6975000000002</v>
      </c>
      <c r="Q401" s="5">
        <f t="shared" si="63"/>
        <v>487.20077413479089</v>
      </c>
      <c r="R401" s="5">
        <f>IF(O401&gt;(P401+U401),O401-P401-U401, 0)</f>
        <v>0</v>
      </c>
      <c r="S401" s="5">
        <f t="shared" si="64"/>
        <v>1000.639325524721</v>
      </c>
      <c r="T401" s="5">
        <f t="shared" si="65"/>
        <v>487.20077413479089</v>
      </c>
      <c r="U401" s="5">
        <f>IF(O401&gt;P401,IF(V400*($B$6/100)&gt;=O401-P401,(O401-P401), V400*($B$6/100)), 0)</f>
        <v>0</v>
      </c>
      <c r="V401" s="5">
        <f>V400+(T401*($B$5/100))-(U401/($B$6/100))</f>
        <v>509210.25513639493</v>
      </c>
      <c r="W401" s="5">
        <f t="shared" si="66"/>
        <v>12730.256378409873</v>
      </c>
    </row>
    <row r="402" spans="4:23" x14ac:dyDescent="0.25">
      <c r="D402">
        <f t="shared" si="67"/>
        <v>400</v>
      </c>
      <c r="E402" s="3">
        <v>43847</v>
      </c>
      <c r="F402" s="4">
        <v>0.625</v>
      </c>
      <c r="G402">
        <v>40</v>
      </c>
      <c r="H402">
        <v>0</v>
      </c>
      <c r="I402" s="5">
        <f t="shared" si="62"/>
        <v>6</v>
      </c>
      <c r="J402" s="22">
        <v>1.7321330476138631E-5</v>
      </c>
      <c r="K402">
        <v>1.2448E-4</v>
      </c>
      <c r="L402" s="5" cm="1">
        <f t="array" ref="L402">_xlfn.IFS(I402=0, 0, I402&gt;34, 0, AND(I402&gt;0, I402&lt;35), VLOOKUP(I402, $A$63:$C$96, 3))</f>
        <v>2980</v>
      </c>
      <c r="M402" s="5">
        <f t="shared" si="61"/>
        <v>82.276319761658499</v>
      </c>
      <c r="N402" s="5">
        <v>5016.1906758858859</v>
      </c>
      <c r="O402" s="5">
        <f t="shared" si="68"/>
        <v>3506.6016000000004</v>
      </c>
      <c r="P402" s="5">
        <f t="shared" si="69"/>
        <v>3062.2763197616587</v>
      </c>
      <c r="Q402" s="5">
        <f t="shared" si="63"/>
        <v>0</v>
      </c>
      <c r="R402" s="5">
        <f>IF(O402&gt;(P402+U402),O402-P402-U402, 0)</f>
        <v>0</v>
      </c>
      <c r="S402" s="5">
        <f t="shared" si="64"/>
        <v>0</v>
      </c>
      <c r="T402" s="5">
        <f t="shared" si="65"/>
        <v>0</v>
      </c>
      <c r="U402" s="5">
        <f>IF(O402&gt;P402,IF(V401*($B$6/100)&gt;=O402-P402,(O402-P402), V401*($B$6/100)), 0)</f>
        <v>444.32528023834175</v>
      </c>
      <c r="V402" s="5">
        <f>V401+(T402*($B$5/100))-(U402/($B$6/100))</f>
        <v>508575.50473605446</v>
      </c>
      <c r="W402" s="5">
        <f t="shared" si="66"/>
        <v>12714.387618401361</v>
      </c>
    </row>
    <row r="403" spans="4:23" x14ac:dyDescent="0.25">
      <c r="D403">
        <f t="shared" si="67"/>
        <v>401</v>
      </c>
      <c r="E403" s="3">
        <v>43847</v>
      </c>
      <c r="F403" s="4">
        <v>0.66666666666666663</v>
      </c>
      <c r="G403">
        <v>40</v>
      </c>
      <c r="H403">
        <v>0</v>
      </c>
      <c r="I403" s="5">
        <f t="shared" si="62"/>
        <v>6</v>
      </c>
      <c r="J403" s="22">
        <v>9.8979031292220746E-6</v>
      </c>
      <c r="K403">
        <v>1.3452000000000001E-4</v>
      </c>
      <c r="L403" s="5" cm="1">
        <f t="array" ref="L403">_xlfn.IFS(I403=0, 0, I403&gt;34, 0, AND(I403&gt;0, I403&lt;35), VLOOKUP(I403, $A$63:$C$96, 3))</f>
        <v>2980</v>
      </c>
      <c r="M403" s="5">
        <f t="shared" si="61"/>
        <v>47.015039863804859</v>
      </c>
      <c r="N403" s="5">
        <v>5102.6595860630405</v>
      </c>
      <c r="O403" s="5">
        <f t="shared" si="68"/>
        <v>3789.4284000000002</v>
      </c>
      <c r="P403" s="5">
        <f t="shared" si="69"/>
        <v>3027.0150398638048</v>
      </c>
      <c r="Q403" s="5">
        <f t="shared" si="63"/>
        <v>0</v>
      </c>
      <c r="R403" s="5">
        <f>IF(O403&gt;(P403+U403),O403-P403-U403, 0)</f>
        <v>0</v>
      </c>
      <c r="S403" s="5">
        <f t="shared" si="64"/>
        <v>0</v>
      </c>
      <c r="T403" s="5">
        <f t="shared" si="65"/>
        <v>0</v>
      </c>
      <c r="U403" s="5">
        <f>IF(O403&gt;P403,IF(V402*($B$6/100)&gt;=O403-P403,(O403-P403), V402*($B$6/100)), 0)</f>
        <v>762.41336013619548</v>
      </c>
      <c r="V403" s="5">
        <f>V402+(T403*($B$5/100))-(U403/($B$6/100))</f>
        <v>507486.34279300272</v>
      </c>
      <c r="W403" s="5">
        <f t="shared" si="66"/>
        <v>12687.158569825067</v>
      </c>
    </row>
    <row r="404" spans="4:23" x14ac:dyDescent="0.25">
      <c r="D404">
        <f t="shared" si="67"/>
        <v>402</v>
      </c>
      <c r="E404" s="3">
        <v>43847</v>
      </c>
      <c r="F404" s="4">
        <v>0.70833333333333337</v>
      </c>
      <c r="G404">
        <v>40</v>
      </c>
      <c r="H404">
        <v>0</v>
      </c>
      <c r="I404" s="5">
        <f t="shared" si="62"/>
        <v>6</v>
      </c>
      <c r="J404" s="22">
        <v>0</v>
      </c>
      <c r="K404">
        <v>1.6670999999999998E-4</v>
      </c>
      <c r="L404" s="5" cm="1">
        <f t="array" ref="L404">_xlfn.IFS(I404=0, 0, I404&gt;34, 0, AND(I404&gt;0, I404&lt;35), VLOOKUP(I404, $A$63:$C$96, 3))</f>
        <v>2980</v>
      </c>
      <c r="M404" s="5">
        <f t="shared" si="61"/>
        <v>0</v>
      </c>
      <c r="N404" s="5">
        <v>5269.6340309778907</v>
      </c>
      <c r="O404" s="5">
        <f t="shared" si="68"/>
        <v>4696.2206999999999</v>
      </c>
      <c r="P404" s="5">
        <f t="shared" si="69"/>
        <v>2980</v>
      </c>
      <c r="Q404" s="5">
        <f t="shared" si="63"/>
        <v>0</v>
      </c>
      <c r="R404" s="5">
        <f>IF(O404&gt;(P404+U404),O404-P404-U404, 0)</f>
        <v>0</v>
      </c>
      <c r="S404" s="5">
        <f t="shared" si="64"/>
        <v>0</v>
      </c>
      <c r="T404" s="5">
        <f t="shared" si="65"/>
        <v>0</v>
      </c>
      <c r="U404" s="5">
        <f>IF(O404&gt;P404,IF(V403*($B$6/100)&gt;=O404-P404,(O404-P404), V403*($B$6/100)), 0)</f>
        <v>1716.2206999999999</v>
      </c>
      <c r="V404" s="5">
        <f>V403+(T404*($B$5/100))-(U404/($B$6/100))</f>
        <v>505034.59893585986</v>
      </c>
      <c r="W404" s="5">
        <f t="shared" si="66"/>
        <v>12625.864973396496</v>
      </c>
    </row>
    <row r="405" spans="4:23" x14ac:dyDescent="0.25">
      <c r="D405">
        <f t="shared" si="67"/>
        <v>403</v>
      </c>
      <c r="E405" s="3">
        <v>43847</v>
      </c>
      <c r="F405" s="4">
        <v>0.75</v>
      </c>
      <c r="G405">
        <v>50</v>
      </c>
      <c r="H405">
        <v>0</v>
      </c>
      <c r="I405" s="5">
        <f t="shared" si="62"/>
        <v>7</v>
      </c>
      <c r="J405" s="22">
        <v>0</v>
      </c>
      <c r="K405">
        <v>2.3616999999999998E-4</v>
      </c>
      <c r="L405" s="5" cm="1">
        <f t="array" ref="L405">_xlfn.IFS(I405=0, 0, I405&gt;34, 0, AND(I405&gt;0, I405&lt;35), VLOOKUP(I405, $A$63:$C$96, 3))</f>
        <v>4800</v>
      </c>
      <c r="M405" s="5">
        <f t="shared" si="61"/>
        <v>0</v>
      </c>
      <c r="N405" s="5">
        <v>5347.7128155730052</v>
      </c>
      <c r="O405" s="5">
        <f t="shared" si="68"/>
        <v>6652.9089000000004</v>
      </c>
      <c r="P405" s="5">
        <f t="shared" si="69"/>
        <v>4800</v>
      </c>
      <c r="Q405" s="5">
        <f t="shared" si="63"/>
        <v>0</v>
      </c>
      <c r="R405" s="5">
        <f>IF(O405&gt;(P405+U405),O405-P405-U405, 0)</f>
        <v>0</v>
      </c>
      <c r="S405" s="5">
        <f t="shared" si="64"/>
        <v>0</v>
      </c>
      <c r="T405" s="5">
        <f t="shared" si="65"/>
        <v>0</v>
      </c>
      <c r="U405" s="5">
        <f>IF(O405&gt;P405,IF(V404*($B$6/100)&gt;=O405-P405,(O405-P405), V404*($B$6/100)), 0)</f>
        <v>1852.9089000000004</v>
      </c>
      <c r="V405" s="5">
        <f>V404+(T405*($B$5/100))-(U405/($B$6/100))</f>
        <v>502387.58622157417</v>
      </c>
      <c r="W405" s="5">
        <f t="shared" si="66"/>
        <v>12559.689655539354</v>
      </c>
    </row>
    <row r="406" spans="4:23" x14ac:dyDescent="0.25">
      <c r="D406">
        <f t="shared" si="67"/>
        <v>404</v>
      </c>
      <c r="E406" s="3">
        <v>43847</v>
      </c>
      <c r="F406" s="4">
        <v>0.79166666666666663</v>
      </c>
      <c r="G406">
        <v>70</v>
      </c>
      <c r="H406">
        <v>0</v>
      </c>
      <c r="I406" s="5">
        <f t="shared" si="62"/>
        <v>10</v>
      </c>
      <c r="J406" s="22">
        <v>0</v>
      </c>
      <c r="K406">
        <v>2.4447E-4</v>
      </c>
      <c r="L406" s="5" cm="1">
        <f t="array" ref="L406">_xlfn.IFS(I406=0, 0, I406&gt;34, 0, AND(I406&gt;0, I406&lt;35), VLOOKUP(I406, $A$63:$C$96, 3))</f>
        <v>12480</v>
      </c>
      <c r="M406" s="5">
        <f t="shared" si="61"/>
        <v>0</v>
      </c>
      <c r="N406" s="5">
        <v>5112.9053393618524</v>
      </c>
      <c r="O406" s="5">
        <f t="shared" si="68"/>
        <v>6886.7199000000001</v>
      </c>
      <c r="P406" s="5">
        <f t="shared" si="69"/>
        <v>6886.7199000000001</v>
      </c>
      <c r="Q406" s="5">
        <f t="shared" si="63"/>
        <v>487.20077413479089</v>
      </c>
      <c r="R406" s="5">
        <f>IF(O406&gt;(P406+U406),O406-P406-U406, 0)</f>
        <v>0</v>
      </c>
      <c r="S406" s="5">
        <f t="shared" si="64"/>
        <v>2625.9750348253747</v>
      </c>
      <c r="T406" s="5">
        <f t="shared" si="65"/>
        <v>2967.3050651746253</v>
      </c>
      <c r="U406" s="5">
        <f>IF(O406&gt;P406,IF(V405*($B$6/100)&gt;=O406-P406,(O406-P406), V405*($B$6/100)), 0)</f>
        <v>0</v>
      </c>
      <c r="V406" s="5">
        <f>V405+(T406*($B$5/100))-(U406/($B$6/100))</f>
        <v>504464.69976719638</v>
      </c>
      <c r="W406" s="5">
        <f t="shared" si="66"/>
        <v>12611.617494179909</v>
      </c>
    </row>
    <row r="407" spans="4:23" x14ac:dyDescent="0.25">
      <c r="D407">
        <f t="shared" si="67"/>
        <v>405</v>
      </c>
      <c r="E407" s="3">
        <v>43847</v>
      </c>
      <c r="F407" s="4">
        <v>0.83333333333333337</v>
      </c>
      <c r="G407">
        <v>70</v>
      </c>
      <c r="H407">
        <v>0</v>
      </c>
      <c r="I407" s="5">
        <f t="shared" si="62"/>
        <v>10</v>
      </c>
      <c r="J407" s="22">
        <v>0</v>
      </c>
      <c r="K407">
        <v>2.2780000000000001E-4</v>
      </c>
      <c r="L407" s="5" cm="1">
        <f t="array" ref="L407">_xlfn.IFS(I407=0, 0, I407&gt;34, 0, AND(I407&gt;0, I407&lt;35), VLOOKUP(I407, $A$63:$C$96, 3))</f>
        <v>12480</v>
      </c>
      <c r="M407" s="5">
        <f t="shared" si="61"/>
        <v>0</v>
      </c>
      <c r="N407" s="5">
        <v>4980.9495325834023</v>
      </c>
      <c r="O407" s="5">
        <f t="shared" si="68"/>
        <v>6417.1260000000002</v>
      </c>
      <c r="P407" s="5">
        <f t="shared" si="69"/>
        <v>6417.1260000000002</v>
      </c>
      <c r="Q407" s="5">
        <f t="shared" si="63"/>
        <v>487.20077413479089</v>
      </c>
      <c r="R407" s="5">
        <f>IF(O407&gt;(P407+U407),O407-P407-U407, 0)</f>
        <v>0</v>
      </c>
      <c r="S407" s="5">
        <f t="shared" si="64"/>
        <v>2558.2028717788944</v>
      </c>
      <c r="T407" s="5">
        <f t="shared" si="65"/>
        <v>3504.6711282211054</v>
      </c>
      <c r="U407" s="5">
        <f>IF(O407&gt;P407,IF(V406*($B$6/100)&gt;=O407-P407,(O407-P407), V406*($B$6/100)), 0)</f>
        <v>0</v>
      </c>
      <c r="V407" s="5">
        <f>V406+(T407*($B$5/100))-(U407/($B$6/100))</f>
        <v>506917.96955695114</v>
      </c>
      <c r="W407" s="5">
        <f t="shared" si="66"/>
        <v>12672.949238923778</v>
      </c>
    </row>
    <row r="408" spans="4:23" x14ac:dyDescent="0.25">
      <c r="D408">
        <f t="shared" si="67"/>
        <v>406</v>
      </c>
      <c r="E408" s="3">
        <v>43847</v>
      </c>
      <c r="F408" s="4">
        <v>0.875</v>
      </c>
      <c r="G408">
        <v>80</v>
      </c>
      <c r="H408">
        <v>0</v>
      </c>
      <c r="I408" s="5">
        <f t="shared" si="62"/>
        <v>11</v>
      </c>
      <c r="J408" s="22">
        <v>0</v>
      </c>
      <c r="K408">
        <v>2.1020999999999998E-4</v>
      </c>
      <c r="L408" s="5" cm="1">
        <f t="array" ref="L408">_xlfn.IFS(I408=0, 0, I408&gt;34, 0, AND(I408&gt;0, I408&lt;35), VLOOKUP(I408, $A$63:$C$96, 3))</f>
        <v>14640</v>
      </c>
      <c r="M408" s="5">
        <f t="shared" si="61"/>
        <v>0</v>
      </c>
      <c r="N408" s="5">
        <v>4765.7725256517961</v>
      </c>
      <c r="O408" s="5">
        <f t="shared" si="68"/>
        <v>5921.6156999999994</v>
      </c>
      <c r="P408" s="5">
        <f t="shared" si="69"/>
        <v>5921.6156999999994</v>
      </c>
      <c r="Q408" s="5">
        <f t="shared" si="63"/>
        <v>487.20077413479089</v>
      </c>
      <c r="R408" s="5">
        <f>IF(O408&gt;(P408+U408),O408-P408-U408, 0)</f>
        <v>0</v>
      </c>
      <c r="S408" s="5">
        <f t="shared" si="64"/>
        <v>2447.6885143311251</v>
      </c>
      <c r="T408" s="5">
        <f t="shared" si="65"/>
        <v>6270.6957856688769</v>
      </c>
      <c r="U408" s="5">
        <f>IF(O408&gt;P408,IF(V407*($B$6/100)&gt;=O408-P408,(O408-P408), V407*($B$6/100)), 0)</f>
        <v>0</v>
      </c>
      <c r="V408" s="5">
        <f>V407+(T408*($B$5/100))-(U408/($B$6/100))</f>
        <v>511307.45660691935</v>
      </c>
      <c r="W408" s="5">
        <f t="shared" si="66"/>
        <v>12782.686415172984</v>
      </c>
    </row>
    <row r="409" spans="4:23" x14ac:dyDescent="0.25">
      <c r="D409">
        <f t="shared" si="67"/>
        <v>407</v>
      </c>
      <c r="E409" s="3">
        <v>43847</v>
      </c>
      <c r="F409" s="4">
        <v>0.91666666666666663</v>
      </c>
      <c r="G409">
        <v>80</v>
      </c>
      <c r="H409">
        <v>0</v>
      </c>
      <c r="I409" s="5">
        <f t="shared" si="62"/>
        <v>11</v>
      </c>
      <c r="J409" s="22">
        <v>0</v>
      </c>
      <c r="K409">
        <v>2.0175E-4</v>
      </c>
      <c r="L409" s="5" cm="1">
        <f t="array" ref="L409">_xlfn.IFS(I409=0, 0, I409&gt;34, 0, AND(I409&gt;0, I409&lt;35), VLOOKUP(I409, $A$63:$C$96, 3))</f>
        <v>14640</v>
      </c>
      <c r="M409" s="5">
        <f t="shared" si="61"/>
        <v>0</v>
      </c>
      <c r="N409" s="5">
        <v>4487.769126028973</v>
      </c>
      <c r="O409" s="5">
        <f t="shared" si="68"/>
        <v>5683.2974999999997</v>
      </c>
      <c r="P409" s="5">
        <f t="shared" si="69"/>
        <v>5683.2974999999997</v>
      </c>
      <c r="Q409" s="5">
        <f t="shared" si="63"/>
        <v>487.20077413479089</v>
      </c>
      <c r="R409" s="5">
        <f>IF(O409&gt;(P409+U409),O409-P409-U409, 0)</f>
        <v>0</v>
      </c>
      <c r="S409" s="5">
        <f t="shared" si="64"/>
        <v>2304.906683150728</v>
      </c>
      <c r="T409" s="5">
        <f t="shared" si="65"/>
        <v>6651.7958168492714</v>
      </c>
      <c r="U409" s="5">
        <f>IF(O409&gt;P409,IF(V408*($B$6/100)&gt;=O409-P409,(O409-P409), V408*($B$6/100)), 0)</f>
        <v>0</v>
      </c>
      <c r="V409" s="5">
        <f>V408+(T409*($B$5/100))-(U409/($B$6/100))</f>
        <v>515963.71367871383</v>
      </c>
      <c r="W409" s="5">
        <f t="shared" si="66"/>
        <v>12899.092841967846</v>
      </c>
    </row>
    <row r="410" spans="4:23" x14ac:dyDescent="0.25">
      <c r="D410">
        <f t="shared" si="67"/>
        <v>408</v>
      </c>
      <c r="E410" s="3">
        <v>43847</v>
      </c>
      <c r="F410" s="4">
        <v>0.95833333333333337</v>
      </c>
      <c r="G410">
        <v>30</v>
      </c>
      <c r="H410">
        <v>0</v>
      </c>
      <c r="I410" s="5">
        <f t="shared" si="62"/>
        <v>4</v>
      </c>
      <c r="J410" s="22">
        <v>0</v>
      </c>
      <c r="K410">
        <v>1.8142000000000001E-4</v>
      </c>
      <c r="L410" s="5" cm="1">
        <f t="array" ref="L410">_xlfn.IFS(I410=0, 0, I410&gt;34, 0, AND(I410&gt;0, I410&lt;35), VLOOKUP(I410, $A$63:$C$96, 3))</f>
        <v>740</v>
      </c>
      <c r="M410" s="5">
        <f t="shared" si="61"/>
        <v>0</v>
      </c>
      <c r="N410" s="5">
        <v>3826.8239799683838</v>
      </c>
      <c r="O410" s="5">
        <f t="shared" si="68"/>
        <v>5110.6014000000005</v>
      </c>
      <c r="P410" s="5">
        <f t="shared" si="69"/>
        <v>740</v>
      </c>
      <c r="Q410" s="5">
        <f t="shared" si="63"/>
        <v>0</v>
      </c>
      <c r="R410" s="5">
        <f>IF(O410&gt;(P410+U410),O410-P410-U410, 0)</f>
        <v>0</v>
      </c>
      <c r="S410" s="5">
        <f t="shared" si="64"/>
        <v>0</v>
      </c>
      <c r="T410" s="5">
        <f t="shared" si="65"/>
        <v>0</v>
      </c>
      <c r="U410" s="5">
        <f>IF(O410&gt;P410,IF(V409*($B$6/100)&gt;=O410-P410,(O410-P410), V409*($B$6/100)), 0)</f>
        <v>4370.6014000000005</v>
      </c>
      <c r="V410" s="5">
        <f>V409+(T410*($B$5/100))-(U410/($B$6/100))</f>
        <v>509719.99739299953</v>
      </c>
      <c r="W410" s="5">
        <f t="shared" si="66"/>
        <v>12742.999934824988</v>
      </c>
    </row>
    <row r="411" spans="4:23" x14ac:dyDescent="0.25">
      <c r="D411">
        <f t="shared" si="67"/>
        <v>409</v>
      </c>
      <c r="E411" s="3">
        <v>43848</v>
      </c>
      <c r="F411" s="4">
        <v>0</v>
      </c>
      <c r="G411">
        <v>40</v>
      </c>
      <c r="H411">
        <v>0</v>
      </c>
      <c r="I411" s="5">
        <f t="shared" si="62"/>
        <v>6</v>
      </c>
      <c r="J411" s="22">
        <v>0</v>
      </c>
      <c r="K411">
        <v>1.5449000000000002E-4</v>
      </c>
      <c r="L411" s="5" cm="1">
        <f t="array" ref="L411">_xlfn.IFS(I411=0, 0, I411&gt;34, 0, AND(I411&gt;0, I411&lt;35), VLOOKUP(I411, $A$63:$C$96, 3))</f>
        <v>2980</v>
      </c>
      <c r="M411" s="5">
        <f t="shared" si="61"/>
        <v>0</v>
      </c>
      <c r="N411" s="5">
        <v>3064.7860986720207</v>
      </c>
      <c r="O411" s="5">
        <f t="shared" si="68"/>
        <v>4351.9833000000008</v>
      </c>
      <c r="P411" s="5">
        <f t="shared" si="69"/>
        <v>2980</v>
      </c>
      <c r="Q411" s="5">
        <f t="shared" si="63"/>
        <v>0</v>
      </c>
      <c r="R411" s="5">
        <f>IF(O411&gt;(P411+U411),O411-P411-U411, 0)</f>
        <v>0</v>
      </c>
      <c r="S411" s="5">
        <f t="shared" si="64"/>
        <v>0</v>
      </c>
      <c r="T411" s="5">
        <f t="shared" si="65"/>
        <v>0</v>
      </c>
      <c r="U411" s="5">
        <f>IF(O411&gt;P411,IF(V410*($B$6/100)&gt;=O411-P411,(O411-P411), V410*($B$6/100)), 0)</f>
        <v>1371.9833000000008</v>
      </c>
      <c r="V411" s="5">
        <f>V410+(T411*($B$5/100))-(U411/($B$6/100))</f>
        <v>507760.02125014237</v>
      </c>
      <c r="W411" s="5">
        <f t="shared" si="66"/>
        <v>12694.00053125356</v>
      </c>
    </row>
    <row r="412" spans="4:23" x14ac:dyDescent="0.25">
      <c r="D412">
        <f t="shared" si="67"/>
        <v>410</v>
      </c>
      <c r="E412" s="3">
        <v>43848</v>
      </c>
      <c r="F412" s="4">
        <v>4.1666666666666664E-2</v>
      </c>
      <c r="G412">
        <v>60</v>
      </c>
      <c r="H412">
        <v>0</v>
      </c>
      <c r="I412" s="5">
        <f t="shared" si="62"/>
        <v>8</v>
      </c>
      <c r="J412" s="22">
        <v>0</v>
      </c>
      <c r="K412">
        <v>1.2391000000000002E-4</v>
      </c>
      <c r="L412" s="5" cm="1">
        <f t="array" ref="L412">_xlfn.IFS(I412=0, 0, I412&gt;34, 0, AND(I412&gt;0, I412&lt;35), VLOOKUP(I412, $A$63:$C$96, 3))</f>
        <v>7160</v>
      </c>
      <c r="M412" s="5">
        <f t="shared" si="61"/>
        <v>0</v>
      </c>
      <c r="N412" s="5">
        <v>2635.6001765604751</v>
      </c>
      <c r="O412" s="5">
        <f t="shared" si="68"/>
        <v>3490.5447000000004</v>
      </c>
      <c r="P412" s="5">
        <f t="shared" si="69"/>
        <v>3490.5447000000004</v>
      </c>
      <c r="Q412" s="5">
        <f t="shared" si="63"/>
        <v>487.20077413479089</v>
      </c>
      <c r="R412" s="5">
        <f>IF(O412&gt;(P412+U412),O412-P412-U412, 0)</f>
        <v>0</v>
      </c>
      <c r="S412" s="5">
        <f t="shared" si="64"/>
        <v>1353.6374734238632</v>
      </c>
      <c r="T412" s="5">
        <f t="shared" si="65"/>
        <v>2315.8178265761362</v>
      </c>
      <c r="U412" s="5">
        <f>IF(O412&gt;P412,IF(V411*($B$6/100)&gt;=O412-P412,(O412-P412), V411*($B$6/100)), 0)</f>
        <v>0</v>
      </c>
      <c r="V412" s="5">
        <f>V411+(T412*($B$5/100))-(U412/($B$6/100))</f>
        <v>509381.09372874565</v>
      </c>
      <c r="W412" s="5">
        <f t="shared" si="66"/>
        <v>12734.52734321864</v>
      </c>
    </row>
    <row r="413" spans="4:23" x14ac:dyDescent="0.25">
      <c r="D413">
        <f t="shared" si="67"/>
        <v>411</v>
      </c>
      <c r="E413" s="3">
        <v>43848</v>
      </c>
      <c r="F413" s="4">
        <v>8.3333333333333329E-2</v>
      </c>
      <c r="G413">
        <v>60</v>
      </c>
      <c r="H413">
        <v>0</v>
      </c>
      <c r="I413" s="5">
        <f t="shared" si="62"/>
        <v>8</v>
      </c>
      <c r="J413" s="22">
        <v>0</v>
      </c>
      <c r="K413">
        <v>1.0106E-4</v>
      </c>
      <c r="L413" s="5" cm="1">
        <f t="array" ref="L413">_xlfn.IFS(I413=0, 0, I413&gt;34, 0, AND(I413&gt;0, I413&lt;35), VLOOKUP(I413, $A$63:$C$96, 3))</f>
        <v>7160</v>
      </c>
      <c r="M413" s="5">
        <f t="shared" si="61"/>
        <v>0</v>
      </c>
      <c r="N413" s="5">
        <v>2476.2892490611298</v>
      </c>
      <c r="O413" s="5">
        <f t="shared" si="68"/>
        <v>2846.8602000000001</v>
      </c>
      <c r="P413" s="5">
        <f t="shared" si="69"/>
        <v>2846.8602000000001</v>
      </c>
      <c r="Q413" s="5">
        <f t="shared" si="63"/>
        <v>487.20077413479089</v>
      </c>
      <c r="R413" s="5">
        <f>IF(O413&gt;(P413+U413),O413-P413-U413, 0)</f>
        <v>0</v>
      </c>
      <c r="S413" s="5">
        <f t="shared" si="64"/>
        <v>1271.8157907168702</v>
      </c>
      <c r="T413" s="5">
        <f t="shared" si="65"/>
        <v>3041.3240092831297</v>
      </c>
      <c r="U413" s="5">
        <f>IF(O413&gt;P413,IF(V412*($B$6/100)&gt;=O413-P413,(O413-P413), V412*($B$6/100)), 0)</f>
        <v>0</v>
      </c>
      <c r="V413" s="5">
        <f>V412+(T413*($B$5/100))-(U413/($B$6/100))</f>
        <v>511510.02053524385</v>
      </c>
      <c r="W413" s="5">
        <f t="shared" si="66"/>
        <v>12787.750513381096</v>
      </c>
    </row>
    <row r="414" spans="4:23" x14ac:dyDescent="0.25">
      <c r="D414">
        <f t="shared" si="67"/>
        <v>412</v>
      </c>
      <c r="E414" s="3">
        <v>43848</v>
      </c>
      <c r="F414" s="4">
        <v>0.125</v>
      </c>
      <c r="G414">
        <v>50</v>
      </c>
      <c r="H414">
        <v>0</v>
      </c>
      <c r="I414" s="5">
        <f t="shared" si="62"/>
        <v>7</v>
      </c>
      <c r="J414" s="22">
        <v>0</v>
      </c>
      <c r="K414">
        <v>8.4989999999999998E-5</v>
      </c>
      <c r="L414" s="5" cm="1">
        <f t="array" ref="L414">_xlfn.IFS(I414=0, 0, I414&gt;34, 0, AND(I414&gt;0, I414&lt;35), VLOOKUP(I414, $A$63:$C$96, 3))</f>
        <v>4800</v>
      </c>
      <c r="M414" s="5">
        <f t="shared" si="61"/>
        <v>0</v>
      </c>
      <c r="N414" s="5">
        <v>2528.5645524667461</v>
      </c>
      <c r="O414" s="5">
        <f t="shared" si="68"/>
        <v>2394.1682999999998</v>
      </c>
      <c r="P414" s="5">
        <f t="shared" si="69"/>
        <v>2394.1682999999998</v>
      </c>
      <c r="Q414" s="5">
        <f t="shared" si="63"/>
        <v>487.20077413479089</v>
      </c>
      <c r="R414" s="5">
        <f>IF(O414&gt;(P414+U414),O414-P414-U414, 0)</f>
        <v>0</v>
      </c>
      <c r="S414" s="5">
        <f t="shared" si="64"/>
        <v>1298.6642521237861</v>
      </c>
      <c r="T414" s="5">
        <f t="shared" si="65"/>
        <v>1107.1674478762141</v>
      </c>
      <c r="U414" s="5">
        <f>IF(O414&gt;P414,IF(V413*($B$6/100)&gt;=O414-P414,(O414-P414), V413*($B$6/100)), 0)</f>
        <v>0</v>
      </c>
      <c r="V414" s="5">
        <f>V413+(T414*($B$5/100))-(U414/($B$6/100))</f>
        <v>512285.03774875723</v>
      </c>
      <c r="W414" s="5">
        <f t="shared" si="66"/>
        <v>12807.125943718931</v>
      </c>
    </row>
    <row r="415" spans="4:23" x14ac:dyDescent="0.25">
      <c r="D415">
        <f t="shared" si="67"/>
        <v>413</v>
      </c>
      <c r="E415" s="3">
        <v>43848</v>
      </c>
      <c r="F415" s="4">
        <v>0.16666666666666666</v>
      </c>
      <c r="G415">
        <v>60</v>
      </c>
      <c r="H415">
        <v>0</v>
      </c>
      <c r="I415" s="5">
        <f t="shared" si="62"/>
        <v>8</v>
      </c>
      <c r="J415" s="22">
        <v>0</v>
      </c>
      <c r="K415">
        <v>7.7810000000000002E-5</v>
      </c>
      <c r="L415" s="5" cm="1">
        <f t="array" ref="L415">_xlfn.IFS(I415=0, 0, I415&gt;34, 0, AND(I415&gt;0, I415&lt;35), VLOOKUP(I415, $A$63:$C$96, 3))</f>
        <v>7160</v>
      </c>
      <c r="M415" s="5">
        <f t="shared" si="61"/>
        <v>0</v>
      </c>
      <c r="N415" s="5">
        <v>2673.6186359614753</v>
      </c>
      <c r="O415" s="5">
        <f t="shared" si="68"/>
        <v>2191.9077000000002</v>
      </c>
      <c r="P415" s="5">
        <f t="shared" si="69"/>
        <v>2191.9077000000002</v>
      </c>
      <c r="Q415" s="5">
        <f t="shared" si="63"/>
        <v>487.20077413479089</v>
      </c>
      <c r="R415" s="5">
        <f>IF(O415&gt;(P415+U415),O415-P415-U415, 0)</f>
        <v>0</v>
      </c>
      <c r="S415" s="5">
        <f t="shared" si="64"/>
        <v>1373.1636564104645</v>
      </c>
      <c r="T415" s="5">
        <f t="shared" si="65"/>
        <v>3594.9286435895356</v>
      </c>
      <c r="U415" s="5">
        <f>IF(O415&gt;P415,IF(V414*($B$6/100)&gt;=O415-P415,(O415-P415), V414*($B$6/100)), 0)</f>
        <v>0</v>
      </c>
      <c r="V415" s="5">
        <f>V414+(T415*($B$5/100))-(U415/($B$6/100))</f>
        <v>514801.4877992699</v>
      </c>
      <c r="W415" s="5">
        <f t="shared" si="66"/>
        <v>12870.037194981747</v>
      </c>
    </row>
    <row r="416" spans="4:23" x14ac:dyDescent="0.25">
      <c r="D416">
        <f t="shared" si="67"/>
        <v>414</v>
      </c>
      <c r="E416" s="3">
        <v>43848</v>
      </c>
      <c r="F416" s="4">
        <v>0.20833333333333334</v>
      </c>
      <c r="G416">
        <v>50</v>
      </c>
      <c r="H416">
        <v>0</v>
      </c>
      <c r="I416" s="5">
        <f t="shared" si="62"/>
        <v>7</v>
      </c>
      <c r="J416" s="22">
        <v>0</v>
      </c>
      <c r="K416">
        <v>7.654999999999999E-5</v>
      </c>
      <c r="L416" s="5" cm="1">
        <f t="array" ref="L416">_xlfn.IFS(I416=0, 0, I416&gt;34, 0, AND(I416&gt;0, I416&lt;35), VLOOKUP(I416, $A$63:$C$96, 3))</f>
        <v>4800</v>
      </c>
      <c r="M416" s="5">
        <f t="shared" si="61"/>
        <v>0</v>
      </c>
      <c r="N416" s="5">
        <v>2898.8531195659089</v>
      </c>
      <c r="O416" s="5">
        <f t="shared" si="68"/>
        <v>2156.4134999999997</v>
      </c>
      <c r="P416" s="5">
        <f t="shared" si="69"/>
        <v>2156.4134999999997</v>
      </c>
      <c r="Q416" s="5">
        <f t="shared" si="63"/>
        <v>487.20077413479089</v>
      </c>
      <c r="R416" s="5">
        <f>IF(O416&gt;(P416+U416),O416-P416-U416, 0)</f>
        <v>0</v>
      </c>
      <c r="S416" s="5">
        <f t="shared" si="64"/>
        <v>1488.8435080153149</v>
      </c>
      <c r="T416" s="5">
        <f t="shared" si="65"/>
        <v>1154.7429919846854</v>
      </c>
      <c r="U416" s="5">
        <f>IF(O416&gt;P416,IF(V415*($B$6/100)&gt;=O416-P416,(O416-P416), V415*($B$6/100)), 0)</f>
        <v>0</v>
      </c>
      <c r="V416" s="5">
        <f>V415+(T416*($B$5/100))-(U416/($B$6/100))</f>
        <v>515609.80789365916</v>
      </c>
      <c r="W416" s="5">
        <f t="shared" si="66"/>
        <v>12890.245197341479</v>
      </c>
    </row>
    <row r="417" spans="4:23" x14ac:dyDescent="0.25">
      <c r="D417">
        <f t="shared" si="67"/>
        <v>415</v>
      </c>
      <c r="E417" s="3">
        <v>43848</v>
      </c>
      <c r="F417" s="4">
        <v>0.25</v>
      </c>
      <c r="G417">
        <v>50</v>
      </c>
      <c r="H417">
        <v>0</v>
      </c>
      <c r="I417" s="5">
        <f t="shared" si="62"/>
        <v>7</v>
      </c>
      <c r="J417" s="22">
        <v>0</v>
      </c>
      <c r="K417">
        <v>7.7970000000000001E-5</v>
      </c>
      <c r="L417" s="5" cm="1">
        <f t="array" ref="L417">_xlfn.IFS(I417=0, 0, I417&gt;34, 0, AND(I417&gt;0, I417&lt;35), VLOOKUP(I417, $A$63:$C$96, 3))</f>
        <v>4800</v>
      </c>
      <c r="M417" s="5">
        <f t="shared" si="61"/>
        <v>0</v>
      </c>
      <c r="N417" s="5">
        <v>3342.8354077805384</v>
      </c>
      <c r="O417" s="5">
        <f t="shared" si="68"/>
        <v>2196.4149000000002</v>
      </c>
      <c r="P417" s="5">
        <f t="shared" si="69"/>
        <v>2196.4149000000002</v>
      </c>
      <c r="Q417" s="5">
        <f t="shared" si="63"/>
        <v>487.20077413479089</v>
      </c>
      <c r="R417" s="5">
        <f>IF(O417&gt;(P417+U417),O417-P417-U417, 0)</f>
        <v>0</v>
      </c>
      <c r="S417" s="5">
        <f t="shared" si="64"/>
        <v>1716.8716695736073</v>
      </c>
      <c r="T417" s="5">
        <f t="shared" si="65"/>
        <v>886.71343042639251</v>
      </c>
      <c r="U417" s="5">
        <f>IF(O417&gt;P417,IF(V416*($B$6/100)&gt;=O417-P417,(O417-P417), V416*($B$6/100)), 0)</f>
        <v>0</v>
      </c>
      <c r="V417" s="5">
        <f>V416+(T417*($B$5/100))-(U417/($B$6/100))</f>
        <v>516230.50729495764</v>
      </c>
      <c r="W417" s="5">
        <f t="shared" si="66"/>
        <v>12905.762682373941</v>
      </c>
    </row>
    <row r="418" spans="4:23" x14ac:dyDescent="0.25">
      <c r="D418">
        <f t="shared" si="67"/>
        <v>416</v>
      </c>
      <c r="E418" s="3">
        <v>43848</v>
      </c>
      <c r="F418" s="4">
        <v>0.29166666666666669</v>
      </c>
      <c r="G418">
        <v>50</v>
      </c>
      <c r="H418">
        <v>0</v>
      </c>
      <c r="I418" s="5">
        <f t="shared" si="62"/>
        <v>7</v>
      </c>
      <c r="J418" s="22">
        <v>0</v>
      </c>
      <c r="K418">
        <v>8.577E-5</v>
      </c>
      <c r="L418" s="5" cm="1">
        <f t="array" ref="L418">_xlfn.IFS(I418=0, 0, I418&gt;34, 0, AND(I418&gt;0, I418&lt;35), VLOOKUP(I418, $A$63:$C$96, 3))</f>
        <v>4800</v>
      </c>
      <c r="M418" s="5">
        <f t="shared" si="61"/>
        <v>0</v>
      </c>
      <c r="N418" s="5">
        <v>4401.9532593323765</v>
      </c>
      <c r="O418" s="5">
        <f t="shared" si="68"/>
        <v>2416.1408999999999</v>
      </c>
      <c r="P418" s="5">
        <f t="shared" si="69"/>
        <v>2416.1408999999999</v>
      </c>
      <c r="Q418" s="5">
        <f t="shared" si="63"/>
        <v>487.20077413479089</v>
      </c>
      <c r="R418" s="5">
        <f>IF(O418&gt;(P418+U418),O418-P418-U418, 0)</f>
        <v>0</v>
      </c>
      <c r="S418" s="5">
        <f t="shared" si="64"/>
        <v>1896.6583258652092</v>
      </c>
      <c r="T418" s="5">
        <f t="shared" si="65"/>
        <v>487.20077413479089</v>
      </c>
      <c r="U418" s="5">
        <f>IF(O418&gt;P418,IF(V417*($B$6/100)&gt;=O418-P418,(O418-P418), V417*($B$6/100)), 0)</f>
        <v>0</v>
      </c>
      <c r="V418" s="5">
        <f>V417+(T418*($B$5/100))-(U418/($B$6/100))</f>
        <v>516571.54783685197</v>
      </c>
      <c r="W418" s="5">
        <f t="shared" si="66"/>
        <v>12914.288695921299</v>
      </c>
    </row>
    <row r="419" spans="4:23" x14ac:dyDescent="0.25">
      <c r="D419">
        <f t="shared" si="67"/>
        <v>417</v>
      </c>
      <c r="E419" s="3">
        <v>43848</v>
      </c>
      <c r="F419" s="4">
        <v>0.33333333333333331</v>
      </c>
      <c r="G419">
        <v>50</v>
      </c>
      <c r="H419">
        <v>0</v>
      </c>
      <c r="I419" s="5">
        <f t="shared" si="62"/>
        <v>7</v>
      </c>
      <c r="J419" s="22">
        <v>2.4744757823055187E-6</v>
      </c>
      <c r="K419">
        <v>1.0664E-4</v>
      </c>
      <c r="L419" s="5" cm="1">
        <f t="array" ref="L419">_xlfn.IFS(I419=0, 0, I419&gt;34, 0, AND(I419&gt;0, I419&lt;35), VLOOKUP(I419, $A$63:$C$96, 3))</f>
        <v>4800</v>
      </c>
      <c r="M419" s="5">
        <f t="shared" si="61"/>
        <v>11.753759965951215</v>
      </c>
      <c r="N419" s="5">
        <v>5752.0631211148566</v>
      </c>
      <c r="O419" s="5">
        <f t="shared" si="68"/>
        <v>3004.0488</v>
      </c>
      <c r="P419" s="5">
        <f t="shared" si="69"/>
        <v>3004.0488</v>
      </c>
      <c r="Q419" s="5">
        <f t="shared" si="63"/>
        <v>487.20077413479089</v>
      </c>
      <c r="R419" s="5">
        <f>IF(O419&gt;(P419+U419),O419-P419-U419, 0)</f>
        <v>0</v>
      </c>
      <c r="S419" s="5">
        <f t="shared" si="64"/>
        <v>1320.5041858311599</v>
      </c>
      <c r="T419" s="5">
        <f t="shared" si="65"/>
        <v>487.20077413479089</v>
      </c>
      <c r="U419" s="5">
        <f>IF(O419&gt;P419,IF(V418*($B$6/100)&gt;=O419-P419,(O419-P419), V418*($B$6/100)), 0)</f>
        <v>0</v>
      </c>
      <c r="V419" s="5">
        <f>V418+(T419*($B$5/100))-(U419/($B$6/100))</f>
        <v>516912.5883787463</v>
      </c>
      <c r="W419" s="5">
        <f t="shared" si="66"/>
        <v>12922.814709468657</v>
      </c>
    </row>
    <row r="420" spans="4:23" x14ac:dyDescent="0.25">
      <c r="D420">
        <f t="shared" si="67"/>
        <v>418</v>
      </c>
      <c r="E420" s="3">
        <v>43848</v>
      </c>
      <c r="F420" s="4">
        <v>0.375</v>
      </c>
      <c r="G420">
        <v>50</v>
      </c>
      <c r="H420">
        <v>3</v>
      </c>
      <c r="I420" s="5">
        <f t="shared" si="62"/>
        <v>7</v>
      </c>
      <c r="J420" s="22">
        <v>4.4540564081499335E-5</v>
      </c>
      <c r="K420">
        <v>1.3939000000000001E-4</v>
      </c>
      <c r="L420" s="5" cm="1">
        <f t="array" ref="L420">_xlfn.IFS(I420=0, 0, I420&gt;34, 0, AND(I420&gt;0, I420&lt;35), VLOOKUP(I420, $A$63:$C$96, 3))</f>
        <v>4800</v>
      </c>
      <c r="M420" s="5">
        <f t="shared" si="61"/>
        <v>211.56767938712184</v>
      </c>
      <c r="N420" s="5">
        <v>6992.5974101896936</v>
      </c>
      <c r="O420" s="5">
        <f t="shared" si="68"/>
        <v>3926.6163000000001</v>
      </c>
      <c r="P420" s="5">
        <f t="shared" si="69"/>
        <v>3926.6163000000001</v>
      </c>
      <c r="Q420" s="5">
        <f t="shared" si="63"/>
        <v>487.20077413479089</v>
      </c>
      <c r="R420" s="5">
        <f>IF(O420&gt;(P420+U420),O420-P420-U420, 0)</f>
        <v>0</v>
      </c>
      <c r="S420" s="5">
        <f t="shared" si="64"/>
        <v>597.75060525233062</v>
      </c>
      <c r="T420" s="5">
        <f t="shared" si="65"/>
        <v>487.20077413479089</v>
      </c>
      <c r="U420" s="5">
        <f>IF(O420&gt;P420,IF(V419*($B$6/100)&gt;=O420-P420,(O420-P420), V419*($B$6/100)), 0)</f>
        <v>0</v>
      </c>
      <c r="V420" s="5">
        <f>V419+(T420*($B$5/100))-(U420/($B$6/100))</f>
        <v>517253.62892064062</v>
      </c>
      <c r="W420" s="5">
        <f t="shared" si="66"/>
        <v>12931.340723016016</v>
      </c>
    </row>
    <row r="421" spans="4:23" x14ac:dyDescent="0.25">
      <c r="D421">
        <f t="shared" si="67"/>
        <v>419</v>
      </c>
      <c r="E421" s="3">
        <v>43848</v>
      </c>
      <c r="F421" s="4">
        <v>0.41666666666666669</v>
      </c>
      <c r="G421">
        <v>40</v>
      </c>
      <c r="H421">
        <v>2</v>
      </c>
      <c r="I421" s="5">
        <f t="shared" si="62"/>
        <v>6</v>
      </c>
      <c r="J421" s="22">
        <v>6.6810846122248999E-5</v>
      </c>
      <c r="K421">
        <v>1.6313999999999999E-4</v>
      </c>
      <c r="L421" s="5" cm="1">
        <f t="array" ref="L421">_xlfn.IFS(I421=0, 0, I421&gt;34, 0, AND(I421&gt;0, I421&lt;35), VLOOKUP(I421, $A$63:$C$96, 3))</f>
        <v>2980</v>
      </c>
      <c r="M421" s="5">
        <f t="shared" si="61"/>
        <v>317.35151908068275</v>
      </c>
      <c r="N421" s="5">
        <v>7267.3932867340391</v>
      </c>
      <c r="O421" s="5">
        <f t="shared" si="68"/>
        <v>4595.6538</v>
      </c>
      <c r="P421" s="5">
        <f t="shared" si="69"/>
        <v>3297.3515190806829</v>
      </c>
      <c r="Q421" s="5">
        <f t="shared" si="63"/>
        <v>0</v>
      </c>
      <c r="R421" s="5">
        <f>IF(O421&gt;(P421+U421),O421-P421-U421, 0)</f>
        <v>0</v>
      </c>
      <c r="S421" s="5">
        <f t="shared" si="64"/>
        <v>0</v>
      </c>
      <c r="T421" s="5">
        <f t="shared" si="65"/>
        <v>0</v>
      </c>
      <c r="U421" s="5">
        <f>IF(O421&gt;P421,IF(V420*($B$6/100)&gt;=O421-P421,(O421-P421), V420*($B$6/100)), 0)</f>
        <v>1298.3022809193171</v>
      </c>
      <c r="V421" s="5">
        <f>V420+(T421*($B$5/100))-(U421/($B$6/100))</f>
        <v>515398.91137647018</v>
      </c>
      <c r="W421" s="5">
        <f t="shared" si="66"/>
        <v>12884.972784411755</v>
      </c>
    </row>
    <row r="422" spans="4:23" x14ac:dyDescent="0.25">
      <c r="D422">
        <f t="shared" si="67"/>
        <v>420</v>
      </c>
      <c r="E422" s="3">
        <v>43848</v>
      </c>
      <c r="F422" s="4">
        <v>0.45833333333333331</v>
      </c>
      <c r="G422">
        <v>50</v>
      </c>
      <c r="H422">
        <v>7</v>
      </c>
      <c r="I422" s="5">
        <f t="shared" si="62"/>
        <v>7</v>
      </c>
      <c r="J422" s="22">
        <v>1.5589197428524768E-4</v>
      </c>
      <c r="K422">
        <v>1.6738000000000001E-4</v>
      </c>
      <c r="L422" s="5" cm="1">
        <f t="array" ref="L422">_xlfn.IFS(I422=0, 0, I422&gt;34, 0, AND(I422&gt;0, I422&lt;35), VLOOKUP(I422, $A$63:$C$96, 3))</f>
        <v>4800</v>
      </c>
      <c r="M422" s="5">
        <f t="shared" si="61"/>
        <v>740.48687785492655</v>
      </c>
      <c r="N422" s="5">
        <v>6367.5625515232159</v>
      </c>
      <c r="O422" s="5">
        <f t="shared" si="68"/>
        <v>4715.0946000000004</v>
      </c>
      <c r="P422" s="5">
        <f t="shared" si="69"/>
        <v>4715.0946000000004</v>
      </c>
      <c r="Q422" s="5">
        <f t="shared" si="63"/>
        <v>487.20077413479089</v>
      </c>
      <c r="R422" s="5">
        <f>IF(O422&gt;(P422+U422),O422-P422-U422, 0)</f>
        <v>0</v>
      </c>
      <c r="S422" s="5">
        <f t="shared" si="64"/>
        <v>338.19150372013496</v>
      </c>
      <c r="T422" s="5">
        <f t="shared" si="65"/>
        <v>487.20077413479089</v>
      </c>
      <c r="U422" s="5">
        <f>IF(O422&gt;P422,IF(V421*($B$6/100)&gt;=O422-P422,(O422-P422), V421*($B$6/100)), 0)</f>
        <v>0</v>
      </c>
      <c r="V422" s="5">
        <f>V421+(T422*($B$5/100))-(U422/($B$6/100))</f>
        <v>515739.9519183645</v>
      </c>
      <c r="W422" s="5">
        <f t="shared" si="66"/>
        <v>12893.498797959113</v>
      </c>
    </row>
    <row r="423" spans="4:23" x14ac:dyDescent="0.25">
      <c r="D423">
        <f t="shared" si="67"/>
        <v>421</v>
      </c>
      <c r="E423" s="3">
        <v>43848</v>
      </c>
      <c r="F423" s="4">
        <v>0.5</v>
      </c>
      <c r="G423">
        <v>40</v>
      </c>
      <c r="H423">
        <v>2</v>
      </c>
      <c r="I423" s="5">
        <f t="shared" si="62"/>
        <v>6</v>
      </c>
      <c r="J423" s="22">
        <v>8.1657700816082108E-5</v>
      </c>
      <c r="K423">
        <v>1.6314999999999998E-4</v>
      </c>
      <c r="L423" s="5" cm="1">
        <f t="array" ref="L423">_xlfn.IFS(I423=0, 0, I423&gt;34, 0, AND(I423&gt;0, I423&lt;35), VLOOKUP(I423, $A$63:$C$96, 3))</f>
        <v>2980</v>
      </c>
      <c r="M423" s="5">
        <f t="shared" si="61"/>
        <v>387.87407887639</v>
      </c>
      <c r="N423" s="5">
        <v>5446.7632132851704</v>
      </c>
      <c r="O423" s="5">
        <f t="shared" si="68"/>
        <v>4595.9354999999996</v>
      </c>
      <c r="P423" s="5">
        <f t="shared" si="69"/>
        <v>3367.8740788763898</v>
      </c>
      <c r="Q423" s="5">
        <f t="shared" si="63"/>
        <v>0</v>
      </c>
      <c r="R423" s="5">
        <f>IF(O423&gt;(P423+U423),O423-P423-U423, 0)</f>
        <v>0</v>
      </c>
      <c r="S423" s="5">
        <f t="shared" si="64"/>
        <v>0</v>
      </c>
      <c r="T423" s="5">
        <f t="shared" si="65"/>
        <v>0</v>
      </c>
      <c r="U423" s="5">
        <f>IF(O423&gt;P423,IF(V422*($B$6/100)&gt;=O423-P423,(O423-P423), V422*($B$6/100)), 0)</f>
        <v>1228.0614211236098</v>
      </c>
      <c r="V423" s="5">
        <f>V422+(T423*($B$5/100))-(U423/($B$6/100))</f>
        <v>513985.57845961652</v>
      </c>
      <c r="W423" s="5">
        <f t="shared" si="66"/>
        <v>12849.639461490413</v>
      </c>
    </row>
    <row r="424" spans="4:23" x14ac:dyDescent="0.25">
      <c r="D424">
        <f t="shared" si="67"/>
        <v>422</v>
      </c>
      <c r="E424" s="3">
        <v>43848</v>
      </c>
      <c r="F424" s="4">
        <v>0.54166666666666663</v>
      </c>
      <c r="G424">
        <v>50</v>
      </c>
      <c r="H424">
        <v>8</v>
      </c>
      <c r="I424" s="5">
        <f t="shared" si="62"/>
        <v>7</v>
      </c>
      <c r="J424" s="22">
        <v>1.6826435319677527E-4</v>
      </c>
      <c r="K424">
        <v>1.6539999999999998E-4</v>
      </c>
      <c r="L424" s="5" cm="1">
        <f t="array" ref="L424">_xlfn.IFS(I424=0, 0, I424&gt;34, 0, AND(I424&gt;0, I424&lt;35), VLOOKUP(I424, $A$63:$C$96, 3))</f>
        <v>4800</v>
      </c>
      <c r="M424" s="5">
        <f t="shared" si="61"/>
        <v>799.2556776846825</v>
      </c>
      <c r="N424" s="5">
        <v>4853.0113280763426</v>
      </c>
      <c r="O424" s="5">
        <f t="shared" si="68"/>
        <v>4659.3180000000002</v>
      </c>
      <c r="P424" s="5">
        <f t="shared" si="69"/>
        <v>4659.3180000000002</v>
      </c>
      <c r="Q424" s="5">
        <f t="shared" si="63"/>
        <v>487.20077413479089</v>
      </c>
      <c r="R424" s="5">
        <f>IF(O424&gt;(P424+U424),O424-P424-U424, 0)</f>
        <v>0</v>
      </c>
      <c r="S424" s="5">
        <f t="shared" si="64"/>
        <v>452.73690354989117</v>
      </c>
      <c r="T424" s="5">
        <f t="shared" si="65"/>
        <v>487.20077413479089</v>
      </c>
      <c r="U424" s="5">
        <f>IF(O424&gt;P424,IF(V423*($B$6/100)&gt;=O424-P424,(O424-P424), V423*($B$6/100)), 0)</f>
        <v>0</v>
      </c>
      <c r="V424" s="5">
        <f>V423+(T424*($B$5/100))-(U424/($B$6/100))</f>
        <v>514326.61900151084</v>
      </c>
      <c r="W424" s="5">
        <f t="shared" si="66"/>
        <v>12858.165475037771</v>
      </c>
    </row>
    <row r="425" spans="4:23" x14ac:dyDescent="0.25">
      <c r="D425">
        <f t="shared" si="67"/>
        <v>423</v>
      </c>
      <c r="E425" s="3">
        <v>43848</v>
      </c>
      <c r="F425" s="4">
        <v>0.58333333333333337</v>
      </c>
      <c r="G425">
        <v>40</v>
      </c>
      <c r="H425">
        <v>2</v>
      </c>
      <c r="I425" s="5">
        <f t="shared" si="62"/>
        <v>6</v>
      </c>
      <c r="J425" s="22">
        <v>8.1657700816082108E-5</v>
      </c>
      <c r="K425">
        <v>1.6353E-4</v>
      </c>
      <c r="L425" s="5" cm="1">
        <f t="array" ref="L425">_xlfn.IFS(I425=0, 0, I425&gt;34, 0, AND(I425&gt;0, I425&lt;35), VLOOKUP(I425, $A$63:$C$96, 3))</f>
        <v>2980</v>
      </c>
      <c r="M425" s="5">
        <f t="shared" si="61"/>
        <v>387.87407887639</v>
      </c>
      <c r="N425" s="5">
        <v>4642.0119074440763</v>
      </c>
      <c r="O425" s="5">
        <f t="shared" si="68"/>
        <v>4606.6400999999996</v>
      </c>
      <c r="P425" s="5">
        <f t="shared" si="69"/>
        <v>3367.8740788763898</v>
      </c>
      <c r="Q425" s="5">
        <f t="shared" si="63"/>
        <v>0</v>
      </c>
      <c r="R425" s="5">
        <f>IF(O425&gt;(P425+U425),O425-P425-U425, 0)</f>
        <v>0</v>
      </c>
      <c r="S425" s="5">
        <f t="shared" si="64"/>
        <v>0</v>
      </c>
      <c r="T425" s="5">
        <f t="shared" si="65"/>
        <v>0</v>
      </c>
      <c r="U425" s="5">
        <f>IF(O425&gt;P425,IF(V424*($B$6/100)&gt;=O425-P425,(O425-P425), V424*($B$6/100)), 0)</f>
        <v>1238.7660211236098</v>
      </c>
      <c r="V425" s="5">
        <f>V424+(T425*($B$5/100))-(U425/($B$6/100))</f>
        <v>512556.95325704856</v>
      </c>
      <c r="W425" s="5">
        <f t="shared" si="66"/>
        <v>12813.923831426215</v>
      </c>
    </row>
    <row r="426" spans="4:23" x14ac:dyDescent="0.25">
      <c r="D426">
        <f t="shared" si="67"/>
        <v>424</v>
      </c>
      <c r="E426" s="3">
        <v>43848</v>
      </c>
      <c r="F426" s="4">
        <v>0.625</v>
      </c>
      <c r="G426">
        <v>40</v>
      </c>
      <c r="H426">
        <v>8</v>
      </c>
      <c r="I426" s="5">
        <f t="shared" si="62"/>
        <v>6</v>
      </c>
      <c r="J426" s="22">
        <v>7.9183225033776597E-5</v>
      </c>
      <c r="K426">
        <v>1.5887E-4</v>
      </c>
      <c r="L426" s="5" cm="1">
        <f t="array" ref="L426">_xlfn.IFS(I426=0, 0, I426&gt;34, 0, AND(I426&gt;0, I426&lt;35), VLOOKUP(I426, $A$63:$C$96, 3))</f>
        <v>2980</v>
      </c>
      <c r="M426" s="5">
        <f t="shared" si="61"/>
        <v>376.12031891043887</v>
      </c>
      <c r="N426" s="5">
        <v>4451.4717697239375</v>
      </c>
      <c r="O426" s="5">
        <f t="shared" si="68"/>
        <v>4475.3679000000002</v>
      </c>
      <c r="P426" s="5">
        <f t="shared" si="69"/>
        <v>3356.120318910439</v>
      </c>
      <c r="Q426" s="5">
        <f t="shared" si="63"/>
        <v>0</v>
      </c>
      <c r="R426" s="5">
        <f>IF(O426&gt;(P426+U426),O426-P426-U426, 0)</f>
        <v>0</v>
      </c>
      <c r="S426" s="5">
        <f t="shared" si="64"/>
        <v>0</v>
      </c>
      <c r="T426" s="5">
        <f t="shared" si="65"/>
        <v>0</v>
      </c>
      <c r="U426" s="5">
        <f>IF(O426&gt;P426,IF(V425*($B$6/100)&gt;=O426-P426,(O426-P426), V425*($B$6/100)), 0)</f>
        <v>1119.2475810895612</v>
      </c>
      <c r="V426" s="5">
        <f>V425+(T426*($B$5/100))-(U426/($B$6/100))</f>
        <v>510958.02814120631</v>
      </c>
      <c r="W426" s="5">
        <f t="shared" si="66"/>
        <v>12773.950703530158</v>
      </c>
    </row>
    <row r="427" spans="4:23" x14ac:dyDescent="0.25">
      <c r="D427">
        <f t="shared" si="67"/>
        <v>425</v>
      </c>
      <c r="E427" s="3">
        <v>43848</v>
      </c>
      <c r="F427" s="4">
        <v>0.66666666666666663</v>
      </c>
      <c r="G427">
        <v>30</v>
      </c>
      <c r="H427">
        <v>0</v>
      </c>
      <c r="I427" s="5">
        <f t="shared" si="62"/>
        <v>4</v>
      </c>
      <c r="J427" s="22">
        <v>1.2372378911527593E-5</v>
      </c>
      <c r="K427">
        <v>1.6481999999999998E-4</v>
      </c>
      <c r="L427" s="5" cm="1">
        <f t="array" ref="L427">_xlfn.IFS(I427=0, 0, I427&gt;34, 0, AND(I427&gt;0, I427&lt;35), VLOOKUP(I427, $A$63:$C$96, 3))</f>
        <v>740</v>
      </c>
      <c r="M427" s="5">
        <f t="shared" si="61"/>
        <v>58.768799829756063</v>
      </c>
      <c r="N427" s="5">
        <v>4918.9230488002568</v>
      </c>
      <c r="O427" s="5">
        <f t="shared" si="68"/>
        <v>4642.9794000000002</v>
      </c>
      <c r="P427" s="5">
        <f t="shared" si="69"/>
        <v>798.76879982975606</v>
      </c>
      <c r="Q427" s="5">
        <f t="shared" si="63"/>
        <v>0</v>
      </c>
      <c r="R427" s="5">
        <f>IF(O427&gt;(P427+U427),O427-P427-U427, 0)</f>
        <v>0</v>
      </c>
      <c r="S427" s="5">
        <f t="shared" si="64"/>
        <v>0</v>
      </c>
      <c r="T427" s="5">
        <f t="shared" si="65"/>
        <v>0</v>
      </c>
      <c r="U427" s="5">
        <f>IF(O427&gt;P427,IF(V426*($B$6/100)&gt;=O427-P427,(O427-P427), V426*($B$6/100)), 0)</f>
        <v>3844.2106001702441</v>
      </c>
      <c r="V427" s="5">
        <f>V426+(T427*($B$5/100))-(U427/($B$6/100))</f>
        <v>505466.2987123917</v>
      </c>
      <c r="W427" s="5">
        <f t="shared" si="66"/>
        <v>12636.657467809793</v>
      </c>
    </row>
    <row r="428" spans="4:23" x14ac:dyDescent="0.25">
      <c r="D428">
        <f t="shared" si="67"/>
        <v>426</v>
      </c>
      <c r="E428" s="3">
        <v>43848</v>
      </c>
      <c r="F428" s="4">
        <v>0.70833333333333337</v>
      </c>
      <c r="G428">
        <v>40</v>
      </c>
      <c r="H428">
        <v>0</v>
      </c>
      <c r="I428" s="5">
        <f t="shared" si="62"/>
        <v>6</v>
      </c>
      <c r="J428" s="22">
        <v>0</v>
      </c>
      <c r="K428">
        <v>1.8308999999999998E-4</v>
      </c>
      <c r="L428" s="5" cm="1">
        <f t="array" ref="L428">_xlfn.IFS(I428=0, 0, I428&gt;34, 0, AND(I428&gt;0, I428&lt;35), VLOOKUP(I428, $A$63:$C$96, 3))</f>
        <v>2980</v>
      </c>
      <c r="M428" s="5">
        <f t="shared" si="61"/>
        <v>0</v>
      </c>
      <c r="N428" s="5">
        <v>5777.7636667792121</v>
      </c>
      <c r="O428" s="5">
        <f t="shared" si="68"/>
        <v>5157.6452999999992</v>
      </c>
      <c r="P428" s="5">
        <f t="shared" si="69"/>
        <v>2980</v>
      </c>
      <c r="Q428" s="5">
        <f t="shared" si="63"/>
        <v>0</v>
      </c>
      <c r="R428" s="5">
        <f>IF(O428&gt;(P428+U428),O428-P428-U428, 0)</f>
        <v>0</v>
      </c>
      <c r="S428" s="5">
        <f t="shared" si="64"/>
        <v>0</v>
      </c>
      <c r="T428" s="5">
        <f t="shared" si="65"/>
        <v>0</v>
      </c>
      <c r="U428" s="5">
        <f>IF(O428&gt;P428,IF(V427*($B$6/100)&gt;=O428-P428,(O428-P428), V427*($B$6/100)), 0)</f>
        <v>2177.6452999999992</v>
      </c>
      <c r="V428" s="5">
        <f>V427+(T428*($B$5/100))-(U428/($B$6/100))</f>
        <v>502355.37685524882</v>
      </c>
      <c r="W428" s="5">
        <f t="shared" si="66"/>
        <v>12558.884421381221</v>
      </c>
    </row>
    <row r="429" spans="4:23" x14ac:dyDescent="0.25">
      <c r="D429">
        <f t="shared" si="67"/>
        <v>427</v>
      </c>
      <c r="E429" s="3">
        <v>43848</v>
      </c>
      <c r="F429" s="4">
        <v>0.75</v>
      </c>
      <c r="G429">
        <v>10</v>
      </c>
      <c r="H429">
        <v>0</v>
      </c>
      <c r="I429" s="5">
        <f t="shared" si="62"/>
        <v>1</v>
      </c>
      <c r="J429" s="22">
        <v>0</v>
      </c>
      <c r="K429">
        <v>2.4218999999999998E-4</v>
      </c>
      <c r="L429" s="5" cm="1">
        <f t="array" ref="L429">_xlfn.IFS(I429=0, 0, I429&gt;34, 0, AND(I429&gt;0, I429&lt;35), VLOOKUP(I429, $A$63:$C$96, 3))</f>
        <v>0</v>
      </c>
      <c r="M429" s="5">
        <f t="shared" si="61"/>
        <v>0</v>
      </c>
      <c r="N429" s="5">
        <v>6080.3152025457666</v>
      </c>
      <c r="O429" s="5">
        <f t="shared" si="68"/>
        <v>6822.4922999999999</v>
      </c>
      <c r="P429" s="5">
        <f t="shared" si="69"/>
        <v>0</v>
      </c>
      <c r="Q429" s="5">
        <f t="shared" si="63"/>
        <v>0</v>
      </c>
      <c r="R429" s="5">
        <f>IF(O429&gt;(P429+U429),O429-P429-U429, 0)</f>
        <v>0</v>
      </c>
      <c r="S429" s="5">
        <f t="shared" si="64"/>
        <v>0</v>
      </c>
      <c r="T429" s="5">
        <f t="shared" si="65"/>
        <v>0</v>
      </c>
      <c r="U429" s="5">
        <f>IF(O429&gt;P429,IF(V428*($B$6/100)&gt;=O429-P429,(O429-P429), V428*($B$6/100)), 0)</f>
        <v>6822.4922999999999</v>
      </c>
      <c r="V429" s="5">
        <f>V428+(T429*($B$5/100))-(U429/($B$6/100))</f>
        <v>492608.95928382024</v>
      </c>
      <c r="W429" s="5">
        <f t="shared" si="66"/>
        <v>12315.223982095506</v>
      </c>
    </row>
    <row r="430" spans="4:23" x14ac:dyDescent="0.25">
      <c r="D430">
        <f t="shared" si="67"/>
        <v>428</v>
      </c>
      <c r="E430" s="3">
        <v>43848</v>
      </c>
      <c r="F430" s="4">
        <v>0.79166666666666663</v>
      </c>
      <c r="G430">
        <v>30</v>
      </c>
      <c r="H430">
        <v>0</v>
      </c>
      <c r="I430" s="5">
        <f t="shared" si="62"/>
        <v>4</v>
      </c>
      <c r="J430" s="22">
        <v>0</v>
      </c>
      <c r="K430">
        <v>2.5259000000000002E-4</v>
      </c>
      <c r="L430" s="5" cm="1">
        <f t="array" ref="L430">_xlfn.IFS(I430=0, 0, I430&gt;34, 0, AND(I430&gt;0, I430&lt;35), VLOOKUP(I430, $A$63:$C$96, 3))</f>
        <v>740</v>
      </c>
      <c r="M430" s="5">
        <f t="shared" si="61"/>
        <v>0</v>
      </c>
      <c r="N430" s="5">
        <v>5931.5158962139221</v>
      </c>
      <c r="O430" s="5">
        <f t="shared" si="68"/>
        <v>7115.4603000000006</v>
      </c>
      <c r="P430" s="5">
        <f t="shared" si="69"/>
        <v>740</v>
      </c>
      <c r="Q430" s="5">
        <f t="shared" si="63"/>
        <v>0</v>
      </c>
      <c r="R430" s="5">
        <f>IF(O430&gt;(P430+U430),O430-P430-U430, 0)</f>
        <v>0</v>
      </c>
      <c r="S430" s="5">
        <f t="shared" si="64"/>
        <v>0</v>
      </c>
      <c r="T430" s="5">
        <f t="shared" si="65"/>
        <v>0</v>
      </c>
      <c r="U430" s="5">
        <f>IF(O430&gt;P430,IF(V429*($B$6/100)&gt;=O430-P430,(O430-P430), V429*($B$6/100)), 0)</f>
        <v>6375.4603000000006</v>
      </c>
      <c r="V430" s="5">
        <f>V429+(T430*($B$5/100))-(U430/($B$6/100))</f>
        <v>483501.15885524882</v>
      </c>
      <c r="W430" s="5">
        <f t="shared" si="66"/>
        <v>12087.52897138122</v>
      </c>
    </row>
    <row r="431" spans="4:23" x14ac:dyDescent="0.25">
      <c r="D431">
        <f t="shared" si="67"/>
        <v>429</v>
      </c>
      <c r="E431" s="3">
        <v>43848</v>
      </c>
      <c r="F431" s="4">
        <v>0.83333333333333337</v>
      </c>
      <c r="G431">
        <v>30</v>
      </c>
      <c r="H431">
        <v>0</v>
      </c>
      <c r="I431" s="5">
        <f t="shared" si="62"/>
        <v>4</v>
      </c>
      <c r="J431" s="22">
        <v>0</v>
      </c>
      <c r="K431">
        <v>2.3192999999999998E-4</v>
      </c>
      <c r="L431" s="5" cm="1">
        <f t="array" ref="L431">_xlfn.IFS(I431=0, 0, I431&gt;34, 0, AND(I431&gt;0, I431&lt;35), VLOOKUP(I431, $A$63:$C$96, 3))</f>
        <v>740</v>
      </c>
      <c r="M431" s="5">
        <f t="shared" si="61"/>
        <v>0</v>
      </c>
      <c r="N431" s="5">
        <v>5870.7900351803237</v>
      </c>
      <c r="O431" s="5">
        <f t="shared" si="68"/>
        <v>6533.4680999999991</v>
      </c>
      <c r="P431" s="5">
        <f t="shared" si="69"/>
        <v>740</v>
      </c>
      <c r="Q431" s="5">
        <f t="shared" si="63"/>
        <v>0</v>
      </c>
      <c r="R431" s="5">
        <f>IF(O431&gt;(P431+U431),O431-P431-U431, 0)</f>
        <v>0</v>
      </c>
      <c r="S431" s="5">
        <f t="shared" si="64"/>
        <v>0</v>
      </c>
      <c r="T431" s="5">
        <f t="shared" si="65"/>
        <v>0</v>
      </c>
      <c r="U431" s="5">
        <f>IF(O431&gt;P431,IF(V430*($B$6/100)&gt;=O431-P431,(O431-P431), V430*($B$6/100)), 0)</f>
        <v>5793.4680999999991</v>
      </c>
      <c r="V431" s="5">
        <f>V430+(T431*($B$5/100))-(U431/($B$6/100))</f>
        <v>475224.77585524885</v>
      </c>
      <c r="W431" s="5">
        <f t="shared" si="66"/>
        <v>11880.619396381222</v>
      </c>
    </row>
    <row r="432" spans="4:23" x14ac:dyDescent="0.25">
      <c r="D432">
        <f t="shared" si="67"/>
        <v>430</v>
      </c>
      <c r="E432" s="3">
        <v>43848</v>
      </c>
      <c r="F432" s="4">
        <v>0.875</v>
      </c>
      <c r="G432">
        <v>50</v>
      </c>
      <c r="H432">
        <v>0</v>
      </c>
      <c r="I432" s="5">
        <f t="shared" si="62"/>
        <v>7</v>
      </c>
      <c r="J432" s="22">
        <v>0</v>
      </c>
      <c r="K432">
        <v>2.0913E-4</v>
      </c>
      <c r="L432" s="5" cm="1">
        <f t="array" ref="L432">_xlfn.IFS(I432=0, 0, I432&gt;34, 0, AND(I432&gt;0, I432&lt;35), VLOOKUP(I432, $A$63:$C$96, 3))</f>
        <v>4800</v>
      </c>
      <c r="M432" s="5">
        <f t="shared" si="61"/>
        <v>0</v>
      </c>
      <c r="N432" s="5">
        <v>5568.5950069276105</v>
      </c>
      <c r="O432" s="5">
        <f t="shared" si="68"/>
        <v>5891.1920999999993</v>
      </c>
      <c r="P432" s="5">
        <f t="shared" si="69"/>
        <v>4800</v>
      </c>
      <c r="Q432" s="5">
        <f t="shared" si="63"/>
        <v>0</v>
      </c>
      <c r="R432" s="5">
        <f>IF(O432&gt;(P432+U432),O432-P432-U432, 0)</f>
        <v>0</v>
      </c>
      <c r="S432" s="5">
        <f t="shared" si="64"/>
        <v>0</v>
      </c>
      <c r="T432" s="5">
        <f t="shared" si="65"/>
        <v>0</v>
      </c>
      <c r="U432" s="5">
        <f>IF(O432&gt;P432,IF(V431*($B$6/100)&gt;=O432-P432,(O432-P432), V431*($B$6/100)), 0)</f>
        <v>1091.1920999999993</v>
      </c>
      <c r="V432" s="5">
        <f>V431+(T432*($B$5/100))-(U432/($B$6/100))</f>
        <v>473665.92999810597</v>
      </c>
      <c r="W432" s="5">
        <f t="shared" si="66"/>
        <v>11841.64824995265</v>
      </c>
    </row>
    <row r="433" spans="4:23" x14ac:dyDescent="0.25">
      <c r="D433">
        <f t="shared" si="67"/>
        <v>431</v>
      </c>
      <c r="E433" s="3">
        <v>43848</v>
      </c>
      <c r="F433" s="4">
        <v>0.91666666666666663</v>
      </c>
      <c r="G433">
        <v>40</v>
      </c>
      <c r="H433">
        <v>0</v>
      </c>
      <c r="I433" s="5">
        <f t="shared" si="62"/>
        <v>6</v>
      </c>
      <c r="J433" s="22">
        <v>0</v>
      </c>
      <c r="K433">
        <v>1.8647999999999999E-4</v>
      </c>
      <c r="L433" s="5" cm="1">
        <f t="array" ref="L433">_xlfn.IFS(I433=0, 0, I433&gt;34, 0, AND(I433&gt;0, I433&lt;35), VLOOKUP(I433, $A$63:$C$96, 3))</f>
        <v>2980</v>
      </c>
      <c r="M433" s="5">
        <f t="shared" si="61"/>
        <v>0</v>
      </c>
      <c r="N433" s="5">
        <v>5042.0807224291766</v>
      </c>
      <c r="O433" s="5">
        <f t="shared" si="68"/>
        <v>5253.141599999999</v>
      </c>
      <c r="P433" s="5">
        <f t="shared" si="69"/>
        <v>2980</v>
      </c>
      <c r="Q433" s="5">
        <f t="shared" si="63"/>
        <v>0</v>
      </c>
      <c r="R433" s="5">
        <f>IF(O433&gt;(P433+U433),O433-P433-U433, 0)</f>
        <v>0</v>
      </c>
      <c r="S433" s="5">
        <f t="shared" si="64"/>
        <v>0</v>
      </c>
      <c r="T433" s="5">
        <f t="shared" si="65"/>
        <v>0</v>
      </c>
      <c r="U433" s="5">
        <f>IF(O433&gt;P433,IF(V432*($B$6/100)&gt;=O433-P433,(O433-P433), V432*($B$6/100)), 0)</f>
        <v>2273.141599999999</v>
      </c>
      <c r="V433" s="5">
        <f>V432+(T433*($B$5/100))-(U433/($B$6/100))</f>
        <v>470418.58485524886</v>
      </c>
      <c r="W433" s="5">
        <f t="shared" si="66"/>
        <v>11760.464621381221</v>
      </c>
    </row>
    <row r="434" spans="4:23" x14ac:dyDescent="0.25">
      <c r="D434">
        <f t="shared" si="67"/>
        <v>432</v>
      </c>
      <c r="E434" s="3">
        <v>43848</v>
      </c>
      <c r="F434" s="4">
        <v>0.95833333333333337</v>
      </c>
      <c r="G434">
        <v>30</v>
      </c>
      <c r="H434">
        <v>0</v>
      </c>
      <c r="I434" s="5">
        <f t="shared" si="62"/>
        <v>4</v>
      </c>
      <c r="J434" s="22">
        <v>0</v>
      </c>
      <c r="K434">
        <v>1.7062000000000002E-4</v>
      </c>
      <c r="L434" s="5" cm="1">
        <f t="array" ref="L434">_xlfn.IFS(I434=0, 0, I434&gt;34, 0, AND(I434&gt;0, I434&lt;35), VLOOKUP(I434, $A$63:$C$96, 3))</f>
        <v>740</v>
      </c>
      <c r="M434" s="5">
        <f t="shared" si="61"/>
        <v>0</v>
      </c>
      <c r="N434" s="5">
        <v>4478.6008697633915</v>
      </c>
      <c r="O434" s="5">
        <f t="shared" si="68"/>
        <v>4806.3654000000006</v>
      </c>
      <c r="P434" s="5">
        <f t="shared" si="69"/>
        <v>740</v>
      </c>
      <c r="Q434" s="5">
        <f t="shared" si="63"/>
        <v>0</v>
      </c>
      <c r="R434" s="5">
        <f>IF(O434&gt;(P434+U434),O434-P434-U434, 0)</f>
        <v>0</v>
      </c>
      <c r="S434" s="5">
        <f t="shared" si="64"/>
        <v>0</v>
      </c>
      <c r="T434" s="5">
        <f t="shared" si="65"/>
        <v>0</v>
      </c>
      <c r="U434" s="5">
        <f>IF(O434&gt;P434,IF(V433*($B$6/100)&gt;=O434-P434,(O434-P434), V433*($B$6/100)), 0)</f>
        <v>4066.3654000000006</v>
      </c>
      <c r="V434" s="5">
        <f>V433+(T434*($B$5/100))-(U434/($B$6/100))</f>
        <v>464609.49142667744</v>
      </c>
      <c r="W434" s="5">
        <f t="shared" si="66"/>
        <v>11615.237285666935</v>
      </c>
    </row>
    <row r="435" spans="4:23" x14ac:dyDescent="0.25">
      <c r="D435">
        <f t="shared" si="67"/>
        <v>433</v>
      </c>
      <c r="E435" s="3">
        <v>43849</v>
      </c>
      <c r="F435" s="4">
        <v>0</v>
      </c>
      <c r="G435">
        <v>20</v>
      </c>
      <c r="H435">
        <v>0</v>
      </c>
      <c r="I435" s="5">
        <f t="shared" si="62"/>
        <v>3</v>
      </c>
      <c r="J435" s="22">
        <v>0</v>
      </c>
      <c r="K435">
        <v>1.4843000000000001E-4</v>
      </c>
      <c r="L435" s="5" cm="1">
        <f t="array" ref="L435">_xlfn.IFS(I435=0, 0, I435&gt;34, 0, AND(I435&gt;0, I435&lt;35), VLOOKUP(I435, $A$63:$C$96, 3))</f>
        <v>232</v>
      </c>
      <c r="M435" s="5">
        <f t="shared" si="61"/>
        <v>0</v>
      </c>
      <c r="N435" s="5">
        <v>3540.355890458161</v>
      </c>
      <c r="O435" s="5">
        <f t="shared" si="68"/>
        <v>4181.2731000000003</v>
      </c>
      <c r="P435" s="5">
        <f t="shared" si="69"/>
        <v>232</v>
      </c>
      <c r="Q435" s="5">
        <f t="shared" si="63"/>
        <v>0</v>
      </c>
      <c r="R435" s="5">
        <f>IF(O435&gt;(P435+U435),O435-P435-U435, 0)</f>
        <v>0</v>
      </c>
      <c r="S435" s="5">
        <f t="shared" si="64"/>
        <v>0</v>
      </c>
      <c r="T435" s="5">
        <f t="shared" si="65"/>
        <v>0</v>
      </c>
      <c r="U435" s="5">
        <f>IF(O435&gt;P435,IF(V434*($B$6/100)&gt;=O435-P435,(O435-P435), V434*($B$6/100)), 0)</f>
        <v>3949.2731000000003</v>
      </c>
      <c r="V435" s="5">
        <f>V434+(T435*($B$5/100))-(U435/($B$6/100))</f>
        <v>458967.67271239171</v>
      </c>
      <c r="W435" s="5">
        <f t="shared" si="66"/>
        <v>11474.191817809793</v>
      </c>
    </row>
    <row r="436" spans="4:23" x14ac:dyDescent="0.25">
      <c r="D436">
        <f t="shared" si="67"/>
        <v>434</v>
      </c>
      <c r="E436" s="3">
        <v>43849</v>
      </c>
      <c r="F436" s="4">
        <v>4.1666666666666664E-2</v>
      </c>
      <c r="G436">
        <v>20</v>
      </c>
      <c r="H436">
        <v>0</v>
      </c>
      <c r="I436" s="5">
        <f t="shared" si="62"/>
        <v>3</v>
      </c>
      <c r="J436" s="22">
        <v>0</v>
      </c>
      <c r="K436">
        <v>1.2265999999999999E-4</v>
      </c>
      <c r="L436" s="5" cm="1">
        <f t="array" ref="L436">_xlfn.IFS(I436=0, 0, I436&gt;34, 0, AND(I436&gt;0, I436&lt;35), VLOOKUP(I436, $A$63:$C$96, 3))</f>
        <v>232</v>
      </c>
      <c r="M436" s="5">
        <f t="shared" si="61"/>
        <v>0</v>
      </c>
      <c r="N436" s="5">
        <v>3035.9066959805318</v>
      </c>
      <c r="O436" s="5">
        <f t="shared" si="68"/>
        <v>3455.3321999999998</v>
      </c>
      <c r="P436" s="5">
        <f t="shared" si="69"/>
        <v>232</v>
      </c>
      <c r="Q436" s="5">
        <f t="shared" si="63"/>
        <v>0</v>
      </c>
      <c r="R436" s="5">
        <f>IF(O436&gt;(P436+U436),O436-P436-U436, 0)</f>
        <v>0</v>
      </c>
      <c r="S436" s="5">
        <f t="shared" si="64"/>
        <v>0</v>
      </c>
      <c r="T436" s="5">
        <f t="shared" si="65"/>
        <v>0</v>
      </c>
      <c r="U436" s="5">
        <f>IF(O436&gt;P436,IF(V435*($B$6/100)&gt;=O436-P436,(O436-P436), V435*($B$6/100)), 0)</f>
        <v>3223.3321999999998</v>
      </c>
      <c r="V436" s="5">
        <f>V435+(T436*($B$5/100))-(U436/($B$6/100))</f>
        <v>454362.91242667742</v>
      </c>
      <c r="W436" s="5">
        <f t="shared" si="66"/>
        <v>11359.072810666936</v>
      </c>
    </row>
    <row r="437" spans="4:23" x14ac:dyDescent="0.25">
      <c r="D437">
        <f t="shared" si="67"/>
        <v>435</v>
      </c>
      <c r="E437" s="3">
        <v>43849</v>
      </c>
      <c r="F437" s="4">
        <v>8.3333333333333329E-2</v>
      </c>
      <c r="G437">
        <v>30</v>
      </c>
      <c r="H437">
        <v>0</v>
      </c>
      <c r="I437" s="5">
        <f t="shared" si="62"/>
        <v>4</v>
      </c>
      <c r="J437" s="22">
        <v>0</v>
      </c>
      <c r="K437">
        <v>9.9039999999999987E-5</v>
      </c>
      <c r="L437" s="5" cm="1">
        <f t="array" ref="L437">_xlfn.IFS(I437=0, 0, I437&gt;34, 0, AND(I437&gt;0, I437&lt;35), VLOOKUP(I437, $A$63:$C$96, 3))</f>
        <v>740</v>
      </c>
      <c r="M437" s="5">
        <f t="shared" si="61"/>
        <v>0</v>
      </c>
      <c r="N437" s="5">
        <v>2905.4029205930774</v>
      </c>
      <c r="O437" s="5">
        <f t="shared" si="68"/>
        <v>2789.9567999999995</v>
      </c>
      <c r="P437" s="5">
        <f t="shared" si="69"/>
        <v>740</v>
      </c>
      <c r="Q437" s="5">
        <f t="shared" si="63"/>
        <v>0</v>
      </c>
      <c r="R437" s="5">
        <f>IF(O437&gt;(P437+U437),O437-P437-U437, 0)</f>
        <v>0</v>
      </c>
      <c r="S437" s="5">
        <f t="shared" si="64"/>
        <v>0</v>
      </c>
      <c r="T437" s="5">
        <f t="shared" si="65"/>
        <v>0</v>
      </c>
      <c r="U437" s="5">
        <f>IF(O437&gt;P437,IF(V436*($B$6/100)&gt;=O437-P437,(O437-P437), V436*($B$6/100)), 0)</f>
        <v>2049.9567999999995</v>
      </c>
      <c r="V437" s="5">
        <f>V436+(T437*($B$5/100))-(U437/($B$6/100))</f>
        <v>451434.40271239169</v>
      </c>
      <c r="W437" s="5">
        <f t="shared" si="66"/>
        <v>11285.860067809792</v>
      </c>
    </row>
    <row r="438" spans="4:23" x14ac:dyDescent="0.25">
      <c r="D438">
        <f t="shared" si="67"/>
        <v>436</v>
      </c>
      <c r="E438" s="3">
        <v>43849</v>
      </c>
      <c r="F438" s="4">
        <v>0.125</v>
      </c>
      <c r="G438">
        <v>30</v>
      </c>
      <c r="H438">
        <v>0</v>
      </c>
      <c r="I438" s="5">
        <f t="shared" si="62"/>
        <v>4</v>
      </c>
      <c r="J438" s="22">
        <v>0</v>
      </c>
      <c r="K438">
        <v>8.5410000000000011E-5</v>
      </c>
      <c r="L438" s="5" cm="1">
        <f t="array" ref="L438">_xlfn.IFS(I438=0, 0, I438&gt;34, 0, AND(I438&gt;0, I438&lt;35), VLOOKUP(I438, $A$63:$C$96, 3))</f>
        <v>740</v>
      </c>
      <c r="M438" s="5">
        <f t="shared" si="61"/>
        <v>0</v>
      </c>
      <c r="N438" s="5">
        <v>2972.0835592162771</v>
      </c>
      <c r="O438" s="5">
        <f t="shared" si="68"/>
        <v>2405.9997000000003</v>
      </c>
      <c r="P438" s="5">
        <f t="shared" si="69"/>
        <v>740</v>
      </c>
      <c r="Q438" s="5">
        <f t="shared" si="63"/>
        <v>0</v>
      </c>
      <c r="R438" s="5">
        <f>IF(O438&gt;(P438+U438),O438-P438-U438, 0)</f>
        <v>0</v>
      </c>
      <c r="S438" s="5">
        <f t="shared" si="64"/>
        <v>0</v>
      </c>
      <c r="T438" s="5">
        <f t="shared" si="65"/>
        <v>0</v>
      </c>
      <c r="U438" s="5">
        <f>IF(O438&gt;P438,IF(V437*($B$6/100)&gt;=O438-P438,(O438-P438), V437*($B$6/100)), 0)</f>
        <v>1665.9997000000003</v>
      </c>
      <c r="V438" s="5">
        <f>V437+(T438*($B$5/100))-(U438/($B$6/100))</f>
        <v>449054.40314096311</v>
      </c>
      <c r="W438" s="5">
        <f t="shared" si="66"/>
        <v>11226.360078524078</v>
      </c>
    </row>
    <row r="439" spans="4:23" x14ac:dyDescent="0.25">
      <c r="D439">
        <f t="shared" si="67"/>
        <v>437</v>
      </c>
      <c r="E439" s="3">
        <v>43849</v>
      </c>
      <c r="F439" s="4">
        <v>0.16666666666666666</v>
      </c>
      <c r="G439">
        <v>40</v>
      </c>
      <c r="H439">
        <v>0</v>
      </c>
      <c r="I439" s="5">
        <f t="shared" si="62"/>
        <v>6</v>
      </c>
      <c r="J439" s="22">
        <v>0</v>
      </c>
      <c r="K439">
        <v>7.9450000000000007E-5</v>
      </c>
      <c r="L439" s="5" cm="1">
        <f t="array" ref="L439">_xlfn.IFS(I439=0, 0, I439&gt;34, 0, AND(I439&gt;0, I439&lt;35), VLOOKUP(I439, $A$63:$C$96, 3))</f>
        <v>2980</v>
      </c>
      <c r="M439" s="5">
        <f t="shared" si="61"/>
        <v>0</v>
      </c>
      <c r="N439" s="5">
        <v>3086.8979012435302</v>
      </c>
      <c r="O439" s="5">
        <f t="shared" si="68"/>
        <v>2238.1065000000003</v>
      </c>
      <c r="P439" s="5">
        <f t="shared" si="69"/>
        <v>2238.1065000000003</v>
      </c>
      <c r="Q439" s="5">
        <f t="shared" si="63"/>
        <v>487.20077413479089</v>
      </c>
      <c r="R439" s="5">
        <f>IF(O439&gt;(P439+U439),O439-P439-U439, 0)</f>
        <v>0</v>
      </c>
      <c r="S439" s="5">
        <f t="shared" si="64"/>
        <v>254.69272586520879</v>
      </c>
      <c r="T439" s="5">
        <f t="shared" si="65"/>
        <v>487.20077413479089</v>
      </c>
      <c r="U439" s="5">
        <f>IF(O439&gt;P439,IF(V438*($B$6/100)&gt;=O439-P439,(O439-P439), V438*($B$6/100)), 0)</f>
        <v>0</v>
      </c>
      <c r="V439" s="5">
        <f>V438+(T439*($B$5/100))-(U439/($B$6/100))</f>
        <v>449395.44368285744</v>
      </c>
      <c r="W439" s="5">
        <f t="shared" si="66"/>
        <v>11234.886092071436</v>
      </c>
    </row>
    <row r="440" spans="4:23" x14ac:dyDescent="0.25">
      <c r="D440">
        <f t="shared" si="67"/>
        <v>438</v>
      </c>
      <c r="E440" s="3">
        <v>43849</v>
      </c>
      <c r="F440" s="4">
        <v>0.20833333333333334</v>
      </c>
      <c r="G440">
        <v>40</v>
      </c>
      <c r="H440">
        <v>0</v>
      </c>
      <c r="I440" s="5">
        <f t="shared" si="62"/>
        <v>6</v>
      </c>
      <c r="J440" s="22">
        <v>0</v>
      </c>
      <c r="K440">
        <v>7.6279999999999995E-5</v>
      </c>
      <c r="L440" s="5" cm="1">
        <f t="array" ref="L440">_xlfn.IFS(I440=0, 0, I440&gt;34, 0, AND(I440&gt;0, I440&lt;35), VLOOKUP(I440, $A$63:$C$96, 3))</f>
        <v>2980</v>
      </c>
      <c r="M440" s="5">
        <f t="shared" si="61"/>
        <v>0</v>
      </c>
      <c r="N440" s="5">
        <v>3270.5649172245821</v>
      </c>
      <c r="O440" s="5">
        <f t="shared" si="68"/>
        <v>2148.8076000000001</v>
      </c>
      <c r="P440" s="5">
        <f t="shared" si="69"/>
        <v>2148.8076000000001</v>
      </c>
      <c r="Q440" s="5">
        <f t="shared" si="63"/>
        <v>487.20077413479089</v>
      </c>
      <c r="R440" s="5">
        <f>IF(O440&gt;(P440+U440),O440-P440-U440, 0)</f>
        <v>0</v>
      </c>
      <c r="S440" s="5">
        <f t="shared" si="64"/>
        <v>343.99162586520902</v>
      </c>
      <c r="T440" s="5">
        <f t="shared" si="65"/>
        <v>487.20077413479089</v>
      </c>
      <c r="U440" s="5">
        <f>IF(O440&gt;P440,IF(V439*($B$6/100)&gt;=O440-P440,(O440-P440), V439*($B$6/100)), 0)</f>
        <v>0</v>
      </c>
      <c r="V440" s="5">
        <f>V439+(T440*($B$5/100))-(U440/($B$6/100))</f>
        <v>449736.48422475177</v>
      </c>
      <c r="W440" s="5">
        <f t="shared" si="66"/>
        <v>11243.412105618794</v>
      </c>
    </row>
    <row r="441" spans="4:23" x14ac:dyDescent="0.25">
      <c r="D441">
        <f t="shared" si="67"/>
        <v>439</v>
      </c>
      <c r="E441" s="3">
        <v>43849</v>
      </c>
      <c r="F441" s="4">
        <v>0.25</v>
      </c>
      <c r="G441">
        <v>30</v>
      </c>
      <c r="H441">
        <v>0</v>
      </c>
      <c r="I441" s="5">
        <f t="shared" si="62"/>
        <v>4</v>
      </c>
      <c r="J441" s="22">
        <v>0</v>
      </c>
      <c r="K441">
        <v>7.6959999999999995E-5</v>
      </c>
      <c r="L441" s="5" cm="1">
        <f t="array" ref="L441">_xlfn.IFS(I441=0, 0, I441&gt;34, 0, AND(I441&gt;0, I441&lt;35), VLOOKUP(I441, $A$63:$C$96, 3))</f>
        <v>740</v>
      </c>
      <c r="M441" s="5">
        <f t="shared" si="61"/>
        <v>0</v>
      </c>
      <c r="N441" s="5">
        <v>3661.5360951224025</v>
      </c>
      <c r="O441" s="5">
        <f t="shared" si="68"/>
        <v>2167.9632000000001</v>
      </c>
      <c r="P441" s="5">
        <f t="shared" si="69"/>
        <v>740</v>
      </c>
      <c r="Q441" s="5">
        <f t="shared" si="63"/>
        <v>0</v>
      </c>
      <c r="R441" s="5">
        <f>IF(O441&gt;(P441+U441),O441-P441-U441, 0)</f>
        <v>0</v>
      </c>
      <c r="S441" s="5">
        <f t="shared" si="64"/>
        <v>0</v>
      </c>
      <c r="T441" s="5">
        <f t="shared" si="65"/>
        <v>0</v>
      </c>
      <c r="U441" s="5">
        <f>IF(O441&gt;P441,IF(V440*($B$6/100)&gt;=O441-P441,(O441-P441), V440*($B$6/100)), 0)</f>
        <v>1427.9632000000001</v>
      </c>
      <c r="V441" s="5">
        <f>V440+(T441*($B$5/100))-(U441/($B$6/100))</f>
        <v>447696.53679618036</v>
      </c>
      <c r="W441" s="5">
        <f t="shared" si="66"/>
        <v>11192.413419904509</v>
      </c>
    </row>
    <row r="442" spans="4:23" x14ac:dyDescent="0.25">
      <c r="D442">
        <f t="shared" si="67"/>
        <v>440</v>
      </c>
      <c r="E442" s="3">
        <v>43849</v>
      </c>
      <c r="F442" s="4">
        <v>0.29166666666666669</v>
      </c>
      <c r="G442">
        <v>30</v>
      </c>
      <c r="H442">
        <v>0</v>
      </c>
      <c r="I442" s="5">
        <f t="shared" si="62"/>
        <v>4</v>
      </c>
      <c r="J442" s="22">
        <v>0</v>
      </c>
      <c r="K442">
        <v>8.2689999999999996E-5</v>
      </c>
      <c r="L442" s="5" cm="1">
        <f t="array" ref="L442">_xlfn.IFS(I442=0, 0, I442&gt;34, 0, AND(I442&gt;0, I442&lt;35), VLOOKUP(I442, $A$63:$C$96, 3))</f>
        <v>740</v>
      </c>
      <c r="M442" s="5">
        <f t="shared" si="61"/>
        <v>0</v>
      </c>
      <c r="N442" s="5">
        <v>4551.1539240780639</v>
      </c>
      <c r="O442" s="5">
        <f t="shared" si="68"/>
        <v>2329.3773000000001</v>
      </c>
      <c r="P442" s="5">
        <f t="shared" si="69"/>
        <v>740</v>
      </c>
      <c r="Q442" s="5">
        <f t="shared" si="63"/>
        <v>0</v>
      </c>
      <c r="R442" s="5">
        <f>IF(O442&gt;(P442+U442),O442-P442-U442, 0)</f>
        <v>0</v>
      </c>
      <c r="S442" s="5">
        <f t="shared" si="64"/>
        <v>0</v>
      </c>
      <c r="T442" s="5">
        <f t="shared" si="65"/>
        <v>0</v>
      </c>
      <c r="U442" s="5">
        <f>IF(O442&gt;P442,IF(V441*($B$6/100)&gt;=O442-P442,(O442-P442), V441*($B$6/100)), 0)</f>
        <v>1589.3773000000001</v>
      </c>
      <c r="V442" s="5">
        <f>V441+(T442*($B$5/100))-(U442/($B$6/100))</f>
        <v>445425.99779618037</v>
      </c>
      <c r="W442" s="5">
        <f t="shared" si="66"/>
        <v>11135.64994490451</v>
      </c>
    </row>
    <row r="443" spans="4:23" x14ac:dyDescent="0.25">
      <c r="D443">
        <f t="shared" si="67"/>
        <v>441</v>
      </c>
      <c r="E443" s="3">
        <v>43849</v>
      </c>
      <c r="F443" s="4">
        <v>0.33333333333333331</v>
      </c>
      <c r="G443">
        <v>30</v>
      </c>
      <c r="H443">
        <v>0</v>
      </c>
      <c r="I443" s="5">
        <f t="shared" si="62"/>
        <v>4</v>
      </c>
      <c r="J443" s="22">
        <v>2.4744757823055187E-6</v>
      </c>
      <c r="K443">
        <v>9.9229999999999997E-5</v>
      </c>
      <c r="L443" s="5" cm="1">
        <f t="array" ref="L443">_xlfn.IFS(I443=0, 0, I443&gt;34, 0, AND(I443&gt;0, I443&lt;35), VLOOKUP(I443, $A$63:$C$96, 3))</f>
        <v>740</v>
      </c>
      <c r="M443" s="5">
        <f t="shared" si="61"/>
        <v>11.753759965951215</v>
      </c>
      <c r="N443" s="5">
        <v>5732.5416608905798</v>
      </c>
      <c r="O443" s="5">
        <f t="shared" si="68"/>
        <v>2795.3090999999999</v>
      </c>
      <c r="P443" s="5">
        <f t="shared" si="69"/>
        <v>751.75375996595119</v>
      </c>
      <c r="Q443" s="5">
        <f t="shared" si="63"/>
        <v>0</v>
      </c>
      <c r="R443" s="5">
        <f>IF(O443&gt;(P443+U443),O443-P443-U443, 0)</f>
        <v>0</v>
      </c>
      <c r="S443" s="5">
        <f t="shared" si="64"/>
        <v>0</v>
      </c>
      <c r="T443" s="5">
        <f t="shared" si="65"/>
        <v>0</v>
      </c>
      <c r="U443" s="5">
        <f>IF(O443&gt;P443,IF(V442*($B$6/100)&gt;=O443-P443,(O443-P443), V442*($B$6/100)), 0)</f>
        <v>2043.5553400340486</v>
      </c>
      <c r="V443" s="5">
        <f>V442+(T443*($B$5/100))-(U443/($B$6/100))</f>
        <v>442506.63302470313</v>
      </c>
      <c r="W443" s="5">
        <f t="shared" si="66"/>
        <v>11062.665825617578</v>
      </c>
    </row>
    <row r="444" spans="4:23" x14ac:dyDescent="0.25">
      <c r="D444">
        <f t="shared" si="67"/>
        <v>442</v>
      </c>
      <c r="E444" s="3">
        <v>43849</v>
      </c>
      <c r="F444" s="4">
        <v>0.375</v>
      </c>
      <c r="G444">
        <v>30</v>
      </c>
      <c r="H444">
        <v>2</v>
      </c>
      <c r="I444" s="5">
        <f t="shared" si="62"/>
        <v>4</v>
      </c>
      <c r="J444" s="22">
        <v>2.7219233605360704E-5</v>
      </c>
      <c r="K444">
        <v>1.2742999999999999E-4</v>
      </c>
      <c r="L444" s="5" cm="1">
        <f t="array" ref="L444">_xlfn.IFS(I444=0, 0, I444&gt;34, 0, AND(I444&gt;0, I444&lt;35), VLOOKUP(I444, $A$63:$C$96, 3))</f>
        <v>740</v>
      </c>
      <c r="M444" s="5">
        <f t="shared" si="61"/>
        <v>129.29135962546334</v>
      </c>
      <c r="N444" s="5">
        <v>7111.8390355759175</v>
      </c>
      <c r="O444" s="5">
        <f t="shared" si="68"/>
        <v>3589.7030999999997</v>
      </c>
      <c r="P444" s="5">
        <f t="shared" si="69"/>
        <v>869.29135962546331</v>
      </c>
      <c r="Q444" s="5">
        <f t="shared" si="63"/>
        <v>0</v>
      </c>
      <c r="R444" s="5">
        <f>IF(O444&gt;(P444+U444),O444-P444-U444, 0)</f>
        <v>0</v>
      </c>
      <c r="S444" s="5">
        <f t="shared" si="64"/>
        <v>0</v>
      </c>
      <c r="T444" s="5">
        <f t="shared" si="65"/>
        <v>0</v>
      </c>
      <c r="U444" s="5">
        <f>IF(O444&gt;P444,IF(V443*($B$6/100)&gt;=O444-P444,(O444-P444), V443*($B$6/100)), 0)</f>
        <v>2720.4117403745363</v>
      </c>
      <c r="V444" s="5">
        <f>V443+(T444*($B$5/100))-(U444/($B$6/100))</f>
        <v>438620.33053845377</v>
      </c>
      <c r="W444" s="5">
        <f t="shared" si="66"/>
        <v>10965.508263461345</v>
      </c>
    </row>
    <row r="445" spans="4:23" x14ac:dyDescent="0.25">
      <c r="D445">
        <f t="shared" si="67"/>
        <v>443</v>
      </c>
      <c r="E445" s="3">
        <v>43849</v>
      </c>
      <c r="F445" s="4">
        <v>0.41666666666666669</v>
      </c>
      <c r="G445">
        <v>40</v>
      </c>
      <c r="H445">
        <v>5</v>
      </c>
      <c r="I445" s="5">
        <f t="shared" si="62"/>
        <v>6</v>
      </c>
      <c r="J445" s="22">
        <v>9.4030079727609706E-5</v>
      </c>
      <c r="K445">
        <v>1.5597000000000001E-4</v>
      </c>
      <c r="L445" s="5" cm="1">
        <f t="array" ref="L445">_xlfn.IFS(I445=0, 0, I445&gt;34, 0, AND(I445&gt;0, I445&lt;35), VLOOKUP(I445, $A$63:$C$96, 3))</f>
        <v>2980</v>
      </c>
      <c r="M445" s="5">
        <f t="shared" si="61"/>
        <v>446.64287870614612</v>
      </c>
      <c r="N445" s="5">
        <v>7637.8294043930991</v>
      </c>
      <c r="O445" s="5">
        <f t="shared" si="68"/>
        <v>4393.6749000000009</v>
      </c>
      <c r="P445" s="5">
        <f t="shared" si="69"/>
        <v>3426.6428787061459</v>
      </c>
      <c r="Q445" s="5">
        <f t="shared" si="63"/>
        <v>0</v>
      </c>
      <c r="R445" s="5">
        <f>IF(O445&gt;(P445+U445),O445-P445-U445, 0)</f>
        <v>0</v>
      </c>
      <c r="S445" s="5">
        <f t="shared" si="64"/>
        <v>0</v>
      </c>
      <c r="T445" s="5">
        <f t="shared" si="65"/>
        <v>0</v>
      </c>
      <c r="U445" s="5">
        <f>IF(O445&gt;P445,IF(V444*($B$6/100)&gt;=O445-P445,(O445-P445), V444*($B$6/100)), 0)</f>
        <v>967.032021293855</v>
      </c>
      <c r="V445" s="5">
        <f>V444+(T445*($B$5/100))-(U445/($B$6/100))</f>
        <v>437238.85622231971</v>
      </c>
      <c r="W445" s="5">
        <f t="shared" si="66"/>
        <v>10930.971405557993</v>
      </c>
    </row>
    <row r="446" spans="4:23" x14ac:dyDescent="0.25">
      <c r="D446">
        <f t="shared" si="67"/>
        <v>444</v>
      </c>
      <c r="E446" s="3">
        <v>43849</v>
      </c>
      <c r="F446" s="4">
        <v>0.45833333333333331</v>
      </c>
      <c r="G446">
        <v>30</v>
      </c>
      <c r="H446">
        <v>7</v>
      </c>
      <c r="I446" s="5">
        <f t="shared" si="62"/>
        <v>4</v>
      </c>
      <c r="J446" s="22">
        <v>1.7568778054369183E-4</v>
      </c>
      <c r="K446">
        <v>1.6617999999999998E-4</v>
      </c>
      <c r="L446" s="5" cm="1">
        <f t="array" ref="L446">_xlfn.IFS(I446=0, 0, I446&gt;34, 0, AND(I446&gt;0, I446&lt;35), VLOOKUP(I446, $A$63:$C$96, 3))</f>
        <v>740</v>
      </c>
      <c r="M446" s="5">
        <f t="shared" si="61"/>
        <v>834.51695758253618</v>
      </c>
      <c r="N446" s="5">
        <v>6712.4954332213056</v>
      </c>
      <c r="O446" s="5">
        <f t="shared" si="68"/>
        <v>4681.2905999999994</v>
      </c>
      <c r="P446" s="5">
        <f t="shared" si="69"/>
        <v>1574.5169575825362</v>
      </c>
      <c r="Q446" s="5">
        <f t="shared" si="63"/>
        <v>0</v>
      </c>
      <c r="R446" s="5">
        <f>IF(O446&gt;(P446+U446),O446-P446-U446, 0)</f>
        <v>0</v>
      </c>
      <c r="S446" s="5">
        <f t="shared" si="64"/>
        <v>0</v>
      </c>
      <c r="T446" s="5">
        <f t="shared" si="65"/>
        <v>0</v>
      </c>
      <c r="U446" s="5">
        <f>IF(O446&gt;P446,IF(V445*($B$6/100)&gt;=O446-P446,(O446-P446), V445*($B$6/100)), 0)</f>
        <v>3106.7736424174632</v>
      </c>
      <c r="V446" s="5">
        <f>V445+(T446*($B$5/100))-(U446/($B$6/100))</f>
        <v>432800.60816172336</v>
      </c>
      <c r="W446" s="5">
        <f t="shared" si="66"/>
        <v>10820.015204043084</v>
      </c>
    </row>
    <row r="447" spans="4:23" x14ac:dyDescent="0.25">
      <c r="D447">
        <f t="shared" si="67"/>
        <v>445</v>
      </c>
      <c r="E447" s="3">
        <v>43849</v>
      </c>
      <c r="F447" s="4">
        <v>0.5</v>
      </c>
      <c r="G447">
        <v>50</v>
      </c>
      <c r="H447">
        <v>10</v>
      </c>
      <c r="I447" s="5">
        <f t="shared" si="62"/>
        <v>7</v>
      </c>
      <c r="J447" s="22">
        <v>2.1527939306058012E-4</v>
      </c>
      <c r="K447">
        <v>1.6576000000000001E-4</v>
      </c>
      <c r="L447" s="5" cm="1">
        <f t="array" ref="L447">_xlfn.IFS(I447=0, 0, I447&gt;34, 0, AND(I447&gt;0, I447&lt;35), VLOOKUP(I447, $A$63:$C$96, 3))</f>
        <v>4800</v>
      </c>
      <c r="M447" s="5">
        <f t="shared" si="61"/>
        <v>1022.5771170377556</v>
      </c>
      <c r="N447" s="5">
        <v>5986.3931021718236</v>
      </c>
      <c r="O447" s="5">
        <f t="shared" si="68"/>
        <v>4669.4592000000002</v>
      </c>
      <c r="P447" s="5">
        <f t="shared" si="69"/>
        <v>4669.4592000000002</v>
      </c>
      <c r="Q447" s="5">
        <f t="shared" si="63"/>
        <v>487.20077413479089</v>
      </c>
      <c r="R447" s="5">
        <f>IF(O447&gt;(P447+U447),O447-P447-U447, 0)</f>
        <v>0</v>
      </c>
      <c r="S447" s="5">
        <f t="shared" si="64"/>
        <v>665.91714290296454</v>
      </c>
      <c r="T447" s="5">
        <f t="shared" si="65"/>
        <v>487.20077413479089</v>
      </c>
      <c r="U447" s="5">
        <f>IF(O447&gt;P447,IF(V446*($B$6/100)&gt;=O447-P447,(O447-P447), V446*($B$6/100)), 0)</f>
        <v>0</v>
      </c>
      <c r="V447" s="5">
        <f>V446+(T447*($B$5/100))-(U447/($B$6/100))</f>
        <v>433141.64870361768</v>
      </c>
      <c r="W447" s="5">
        <f t="shared" si="66"/>
        <v>10828.541217590442</v>
      </c>
    </row>
    <row r="448" spans="4:23" x14ac:dyDescent="0.25">
      <c r="D448">
        <f t="shared" si="67"/>
        <v>446</v>
      </c>
      <c r="E448" s="3">
        <v>43849</v>
      </c>
      <c r="F448" s="4">
        <v>0.54166666666666663</v>
      </c>
      <c r="G448">
        <v>50</v>
      </c>
      <c r="H448">
        <v>10</v>
      </c>
      <c r="I448" s="5">
        <f t="shared" si="62"/>
        <v>7</v>
      </c>
      <c r="J448" s="22">
        <v>2.0290701414905254E-4</v>
      </c>
      <c r="K448">
        <v>1.6993999999999999E-4</v>
      </c>
      <c r="L448" s="5" cm="1">
        <f t="array" ref="L448">_xlfn.IFS(I448=0, 0, I448&gt;34, 0, AND(I448&gt;0, I448&lt;35), VLOOKUP(I448, $A$63:$C$96, 3))</f>
        <v>4800</v>
      </c>
      <c r="M448" s="5">
        <f t="shared" si="61"/>
        <v>963.80831720799949</v>
      </c>
      <c r="N448" s="5">
        <v>4562.8072930954095</v>
      </c>
      <c r="O448" s="5">
        <f t="shared" si="68"/>
        <v>4787.2097999999996</v>
      </c>
      <c r="P448" s="5">
        <f t="shared" si="69"/>
        <v>4787.2097999999996</v>
      </c>
      <c r="Q448" s="5">
        <f t="shared" si="63"/>
        <v>487.20077413479089</v>
      </c>
      <c r="R448" s="5">
        <f>IF(O448&gt;(P448+U448),O448-P448-U448, 0)</f>
        <v>0</v>
      </c>
      <c r="S448" s="5">
        <f t="shared" si="64"/>
        <v>489.39774307320909</v>
      </c>
      <c r="T448" s="5">
        <f t="shared" si="65"/>
        <v>487.20077413479089</v>
      </c>
      <c r="U448" s="5">
        <f>IF(O448&gt;P448,IF(V447*($B$6/100)&gt;=O448-P448,(O448-P448), V447*($B$6/100)), 0)</f>
        <v>0</v>
      </c>
      <c r="V448" s="5">
        <f>V447+(T448*($B$5/100))-(U448/($B$6/100))</f>
        <v>433482.68924551201</v>
      </c>
      <c r="W448" s="5">
        <f t="shared" si="66"/>
        <v>10837.0672311378</v>
      </c>
    </row>
    <row r="449" spans="4:23" x14ac:dyDescent="0.25">
      <c r="D449">
        <f t="shared" si="67"/>
        <v>447</v>
      </c>
      <c r="E449" s="3">
        <v>43849</v>
      </c>
      <c r="F449" s="4">
        <v>0.58333333333333337</v>
      </c>
      <c r="G449">
        <v>60</v>
      </c>
      <c r="H449">
        <v>8</v>
      </c>
      <c r="I449" s="5">
        <f t="shared" si="62"/>
        <v>8</v>
      </c>
      <c r="J449" s="22">
        <v>1.5341749850294214E-4</v>
      </c>
      <c r="K449">
        <v>1.6096E-4</v>
      </c>
      <c r="L449" s="5" cm="1">
        <f t="array" ref="L449">_xlfn.IFS(I449=0, 0, I449&gt;34, 0, AND(I449&gt;0, I449&lt;35), VLOOKUP(I449, $A$63:$C$96, 3))</f>
        <v>7160</v>
      </c>
      <c r="M449" s="5">
        <f t="shared" si="61"/>
        <v>728.73311788897524</v>
      </c>
      <c r="N449" s="5">
        <v>4113.5191178586274</v>
      </c>
      <c r="O449" s="5">
        <f t="shared" si="68"/>
        <v>4534.2431999999999</v>
      </c>
      <c r="P449" s="5">
        <f t="shared" si="69"/>
        <v>4534.2431999999999</v>
      </c>
      <c r="Q449" s="5">
        <f t="shared" si="63"/>
        <v>487.20077413479089</v>
      </c>
      <c r="R449" s="5">
        <f>IF(O449&gt;(P449+U449),O449-P449-U449, 0)</f>
        <v>0</v>
      </c>
      <c r="S449" s="5">
        <f t="shared" si="64"/>
        <v>2112.6928413116025</v>
      </c>
      <c r="T449" s="5">
        <f t="shared" si="65"/>
        <v>1241.797076577373</v>
      </c>
      <c r="U449" s="5">
        <f>IF(O449&gt;P449,IF(V448*($B$6/100)&gt;=O449-P449,(O449-P449), V448*($B$6/100)), 0)</f>
        <v>0</v>
      </c>
      <c r="V449" s="5">
        <f>V448+(T449*($B$5/100))-(U449/($B$6/100))</f>
        <v>434351.94719911617</v>
      </c>
      <c r="W449" s="5">
        <f t="shared" si="66"/>
        <v>10858.798679977905</v>
      </c>
    </row>
    <row r="450" spans="4:23" x14ac:dyDescent="0.25">
      <c r="D450">
        <f t="shared" si="67"/>
        <v>448</v>
      </c>
      <c r="E450" s="3">
        <v>43849</v>
      </c>
      <c r="F450" s="4">
        <v>0.625</v>
      </c>
      <c r="G450">
        <v>30</v>
      </c>
      <c r="H450">
        <v>10</v>
      </c>
      <c r="I450" s="5">
        <f t="shared" si="62"/>
        <v>4</v>
      </c>
      <c r="J450" s="22">
        <v>8.1657700816082108E-5</v>
      </c>
      <c r="K450">
        <v>1.5930000000000002E-4</v>
      </c>
      <c r="L450" s="5" cm="1">
        <f t="array" ref="L450">_xlfn.IFS(I450=0, 0, I450&gt;34, 0, AND(I450&gt;0, I450&lt;35), VLOOKUP(I450, $A$63:$C$96, 3))</f>
        <v>740</v>
      </c>
      <c r="M450" s="5">
        <f t="shared" si="61"/>
        <v>387.87407887639</v>
      </c>
      <c r="N450" s="5">
        <v>4187.019449126492</v>
      </c>
      <c r="O450" s="5">
        <f t="shared" si="68"/>
        <v>4487.4810000000007</v>
      </c>
      <c r="P450" s="5">
        <f t="shared" si="69"/>
        <v>1127.8740788763901</v>
      </c>
      <c r="Q450" s="5">
        <f t="shared" si="63"/>
        <v>0</v>
      </c>
      <c r="R450" s="5">
        <f>IF(O450&gt;(P450+U450),O450-P450-U450, 0)</f>
        <v>0</v>
      </c>
      <c r="S450" s="5">
        <f t="shared" si="64"/>
        <v>0</v>
      </c>
      <c r="T450" s="5">
        <f t="shared" si="65"/>
        <v>0</v>
      </c>
      <c r="U450" s="5">
        <f>IF(O450&gt;P450,IF(V449*($B$6/100)&gt;=O450-P450,(O450-P450), V449*($B$6/100)), 0)</f>
        <v>3359.6069211236108</v>
      </c>
      <c r="V450" s="5">
        <f>V449+(T450*($B$5/100))-(U450/($B$6/100))</f>
        <v>429552.50874036818</v>
      </c>
      <c r="W450" s="5">
        <f t="shared" si="66"/>
        <v>10738.812718509205</v>
      </c>
    </row>
    <row r="451" spans="4:23" x14ac:dyDescent="0.25">
      <c r="D451">
        <f t="shared" si="67"/>
        <v>449</v>
      </c>
      <c r="E451" s="3">
        <v>43849</v>
      </c>
      <c r="F451" s="4">
        <v>0.66666666666666663</v>
      </c>
      <c r="G451">
        <v>30</v>
      </c>
      <c r="H451">
        <v>3</v>
      </c>
      <c r="I451" s="5">
        <f t="shared" si="62"/>
        <v>4</v>
      </c>
      <c r="J451" s="22">
        <v>1.9795806258444149E-5</v>
      </c>
      <c r="K451">
        <v>1.6229999999999999E-4</v>
      </c>
      <c r="L451" s="5" cm="1">
        <f t="array" ref="L451">_xlfn.IFS(I451=0, 0, I451&gt;34, 0, AND(I451&gt;0, I451&lt;35), VLOOKUP(I451, $A$63:$C$96, 3))</f>
        <v>740</v>
      </c>
      <c r="M451" s="5">
        <f t="shared" ref="M451:M514" si="70">$B$11*$B$4*J451*1000</f>
        <v>94.030079727609717</v>
      </c>
      <c r="N451" s="5">
        <v>4535.6834607131523</v>
      </c>
      <c r="O451" s="5">
        <f t="shared" si="68"/>
        <v>4571.991</v>
      </c>
      <c r="P451" s="5">
        <f t="shared" si="69"/>
        <v>834.03007972760975</v>
      </c>
      <c r="Q451" s="5">
        <f t="shared" si="63"/>
        <v>0</v>
      </c>
      <c r="R451" s="5">
        <f>IF(O451&gt;(P451+U451),O451-P451-U451, 0)</f>
        <v>0</v>
      </c>
      <c r="S451" s="5">
        <f t="shared" si="64"/>
        <v>0</v>
      </c>
      <c r="T451" s="5">
        <f t="shared" si="65"/>
        <v>0</v>
      </c>
      <c r="U451" s="5">
        <f>IF(O451&gt;P451,IF(V450*($B$6/100)&gt;=O451-P451,(O451-P451), V450*($B$6/100)), 0)</f>
        <v>3737.9609202723905</v>
      </c>
      <c r="V451" s="5">
        <f>V450+(T451*($B$5/100))-(U451/($B$6/100))</f>
        <v>424212.5645685505</v>
      </c>
      <c r="W451" s="5">
        <f t="shared" si="66"/>
        <v>10605.314114213763</v>
      </c>
    </row>
    <row r="452" spans="4:23" x14ac:dyDescent="0.25">
      <c r="D452">
        <f t="shared" si="67"/>
        <v>450</v>
      </c>
      <c r="E452" s="3">
        <v>43849</v>
      </c>
      <c r="F452" s="4">
        <v>0.70833333333333337</v>
      </c>
      <c r="G452">
        <v>30</v>
      </c>
      <c r="H452">
        <v>0</v>
      </c>
      <c r="I452" s="5">
        <f t="shared" ref="I452:I515" si="71">ROUND((G452/10)*((LN(99/0.03)/(LN(10/0.03)))),0)</f>
        <v>4</v>
      </c>
      <c r="J452" s="22">
        <v>0</v>
      </c>
      <c r="K452">
        <v>1.7961E-4</v>
      </c>
      <c r="L452" s="5" cm="1">
        <f t="array" ref="L452">_xlfn.IFS(I452=0, 0, I452&gt;34, 0, AND(I452&gt;0, I452&lt;35), VLOOKUP(I452, $A$63:$C$96, 3))</f>
        <v>740</v>
      </c>
      <c r="M452" s="5">
        <f t="shared" si="70"/>
        <v>0</v>
      </c>
      <c r="N452" s="5">
        <v>5262.2561463772408</v>
      </c>
      <c r="O452" s="5">
        <f t="shared" si="68"/>
        <v>5059.6136999999999</v>
      </c>
      <c r="P452" s="5">
        <f t="shared" si="69"/>
        <v>740</v>
      </c>
      <c r="Q452" s="5">
        <f t="shared" ref="Q452:Q515" si="72">IF((L452+M452-P452)&lt;($B$8/100)*$B$3,L452+M452-P452,($B$8/100)*$B$3)</f>
        <v>0</v>
      </c>
      <c r="R452" s="5">
        <f>IF(O452&gt;(P452+U452),O452-P452-U452, 0)</f>
        <v>0</v>
      </c>
      <c r="S452" s="5">
        <f t="shared" ref="S452:S515" si="73">IF((IF((L452+M452)&gt;O452,L452+M452-P452-Q452,0))&lt;((N452*3.595182*($B$7/100))/($B$5/100)),L452+M452-P452-Q452, N452*3.595182*($B$7/100)/($B$5/100))</f>
        <v>0</v>
      </c>
      <c r="T452" s="5">
        <f t="shared" ref="T452:T515" si="74">((L452+M452)-P452-S452)</f>
        <v>0</v>
      </c>
      <c r="U452" s="5">
        <f>IF(O452&gt;P452,IF(V451*($B$6/100)&gt;=O452-P452,(O452-P452), V451*($B$6/100)), 0)</f>
        <v>4319.6136999999999</v>
      </c>
      <c r="V452" s="5">
        <f>V451+(T452*($B$5/100))-(U452/($B$6/100))</f>
        <v>418041.6878542648</v>
      </c>
      <c r="W452" s="5">
        <f t="shared" ref="W452:W515" si="75">V452/40</f>
        <v>10451.04219635662</v>
      </c>
    </row>
    <row r="453" spans="4:23" x14ac:dyDescent="0.25">
      <c r="D453">
        <f t="shared" ref="D453:D516" si="76">D452+1</f>
        <v>451</v>
      </c>
      <c r="E453" s="3">
        <v>43849</v>
      </c>
      <c r="F453" s="4">
        <v>0.75</v>
      </c>
      <c r="G453">
        <v>20</v>
      </c>
      <c r="H453">
        <v>0</v>
      </c>
      <c r="I453" s="5">
        <f t="shared" si="71"/>
        <v>3</v>
      </c>
      <c r="J453" s="22">
        <v>0</v>
      </c>
      <c r="K453">
        <v>2.4501999999999998E-4</v>
      </c>
      <c r="L453" s="5" cm="1">
        <f t="array" ref="L453">_xlfn.IFS(I453=0, 0, I453&gt;34, 0, AND(I453&gt;0, I453&lt;35), VLOOKUP(I453, $A$63:$C$96, 3))</f>
        <v>232</v>
      </c>
      <c r="M453" s="5">
        <f t="shared" si="70"/>
        <v>0</v>
      </c>
      <c r="N453" s="5">
        <v>5790.2396439267895</v>
      </c>
      <c r="O453" s="5">
        <f t="shared" ref="O453:O516" si="77">$B$2*K453*1000</f>
        <v>6902.2133999999987</v>
      </c>
      <c r="P453" s="5">
        <f t="shared" ref="P453:P516" si="78">IF(O453&gt;=(L453+M453),L453+M453,O453)</f>
        <v>232</v>
      </c>
      <c r="Q453" s="5">
        <f t="shared" si="72"/>
        <v>0</v>
      </c>
      <c r="R453" s="5">
        <f>IF(O453&gt;(P453+U453),O453-P453-U453, 0)</f>
        <v>0</v>
      </c>
      <c r="S453" s="5">
        <f t="shared" si="73"/>
        <v>0</v>
      </c>
      <c r="T453" s="5">
        <f t="shared" si="74"/>
        <v>0</v>
      </c>
      <c r="U453" s="5">
        <f>IF(O453&gt;P453,IF(V452*($B$6/100)&gt;=O453-P453,(O453-P453), V452*($B$6/100)), 0)</f>
        <v>6670.2133999999987</v>
      </c>
      <c r="V453" s="5">
        <f>V452+(T453*($B$5/100))-(U453/($B$6/100))</f>
        <v>408512.81156855053</v>
      </c>
      <c r="W453" s="5">
        <f t="shared" si="75"/>
        <v>10212.820289213763</v>
      </c>
    </row>
    <row r="454" spans="4:23" x14ac:dyDescent="0.25">
      <c r="D454">
        <f t="shared" si="76"/>
        <v>452</v>
      </c>
      <c r="E454" s="3">
        <v>43849</v>
      </c>
      <c r="F454" s="4">
        <v>0.79166666666666663</v>
      </c>
      <c r="G454">
        <v>20</v>
      </c>
      <c r="H454">
        <v>0</v>
      </c>
      <c r="I454" s="5">
        <f t="shared" si="71"/>
        <v>3</v>
      </c>
      <c r="J454" s="22">
        <v>0</v>
      </c>
      <c r="K454">
        <v>2.5764000000000001E-4</v>
      </c>
      <c r="L454" s="5" cm="1">
        <f t="array" ref="L454">_xlfn.IFS(I454=0, 0, I454&gt;34, 0, AND(I454&gt;0, I454&lt;35), VLOOKUP(I454, $A$63:$C$96, 3))</f>
        <v>232</v>
      </c>
      <c r="M454" s="5">
        <f t="shared" si="70"/>
        <v>0</v>
      </c>
      <c r="N454" s="5">
        <v>5733.4956571954099</v>
      </c>
      <c r="O454" s="5">
        <f t="shared" si="77"/>
        <v>7257.7188000000006</v>
      </c>
      <c r="P454" s="5">
        <f t="shared" si="78"/>
        <v>232</v>
      </c>
      <c r="Q454" s="5">
        <f t="shared" si="72"/>
        <v>0</v>
      </c>
      <c r="R454" s="5">
        <f>IF(O454&gt;(P454+U454),O454-P454-U454, 0)</f>
        <v>0</v>
      </c>
      <c r="S454" s="5">
        <f t="shared" si="73"/>
        <v>0</v>
      </c>
      <c r="T454" s="5">
        <f t="shared" si="74"/>
        <v>0</v>
      </c>
      <c r="U454" s="5">
        <f>IF(O454&gt;P454,IF(V453*($B$6/100)&gt;=O454-P454,(O454-P454), V453*($B$6/100)), 0)</f>
        <v>7025.7188000000006</v>
      </c>
      <c r="V454" s="5">
        <f>V453+(T454*($B$5/100))-(U454/($B$6/100))</f>
        <v>398476.07042569341</v>
      </c>
      <c r="W454" s="5">
        <f t="shared" si="75"/>
        <v>9961.9017606423349</v>
      </c>
    </row>
    <row r="455" spans="4:23" x14ac:dyDescent="0.25">
      <c r="D455">
        <f t="shared" si="76"/>
        <v>453</v>
      </c>
      <c r="E455" s="3">
        <v>43849</v>
      </c>
      <c r="F455" s="4">
        <v>0.83333333333333337</v>
      </c>
      <c r="G455">
        <v>20</v>
      </c>
      <c r="H455">
        <v>0</v>
      </c>
      <c r="I455" s="5">
        <f t="shared" si="71"/>
        <v>3</v>
      </c>
      <c r="J455" s="22">
        <v>0</v>
      </c>
      <c r="K455">
        <v>2.3745999999999999E-4</v>
      </c>
      <c r="L455" s="5" cm="1">
        <f t="array" ref="L455">_xlfn.IFS(I455=0, 0, I455&gt;34, 0, AND(I455&gt;0, I455&lt;35), VLOOKUP(I455, $A$63:$C$96, 3))</f>
        <v>232</v>
      </c>
      <c r="M455" s="5">
        <f t="shared" si="70"/>
        <v>0</v>
      </c>
      <c r="N455" s="5">
        <v>5665.4627385255162</v>
      </c>
      <c r="O455" s="5">
        <f t="shared" si="77"/>
        <v>6689.2482</v>
      </c>
      <c r="P455" s="5">
        <f t="shared" si="78"/>
        <v>232</v>
      </c>
      <c r="Q455" s="5">
        <f t="shared" si="72"/>
        <v>0</v>
      </c>
      <c r="R455" s="5">
        <f>IF(O455&gt;(P455+U455),O455-P455-U455, 0)</f>
        <v>0</v>
      </c>
      <c r="S455" s="5">
        <f t="shared" si="73"/>
        <v>0</v>
      </c>
      <c r="T455" s="5">
        <f t="shared" si="74"/>
        <v>0</v>
      </c>
      <c r="U455" s="5">
        <f>IF(O455&gt;P455,IF(V454*($B$6/100)&gt;=O455-P455,(O455-P455), V454*($B$6/100)), 0)</f>
        <v>6457.2482</v>
      </c>
      <c r="V455" s="5">
        <f>V454+(T455*($B$5/100))-(U455/($B$6/100))</f>
        <v>389251.43013997911</v>
      </c>
      <c r="W455" s="5">
        <f t="shared" si="75"/>
        <v>9731.2857534994782</v>
      </c>
    </row>
    <row r="456" spans="4:23" x14ac:dyDescent="0.25">
      <c r="D456">
        <f t="shared" si="76"/>
        <v>454</v>
      </c>
      <c r="E456" s="3">
        <v>43849</v>
      </c>
      <c r="F456" s="4">
        <v>0.875</v>
      </c>
      <c r="G456">
        <v>30</v>
      </c>
      <c r="H456">
        <v>0</v>
      </c>
      <c r="I456" s="5">
        <f t="shared" si="71"/>
        <v>4</v>
      </c>
      <c r="J456" s="22">
        <v>0</v>
      </c>
      <c r="K456">
        <v>2.2203999999999998E-4</v>
      </c>
      <c r="L456" s="5" cm="1">
        <f t="array" ref="L456">_xlfn.IFS(I456=0, 0, I456&gt;34, 0, AND(I456&gt;0, I456&lt;35), VLOOKUP(I456, $A$63:$C$96, 3))</f>
        <v>740</v>
      </c>
      <c r="M456" s="5">
        <f t="shared" si="70"/>
        <v>0</v>
      </c>
      <c r="N456" s="5">
        <v>5376.5060881382424</v>
      </c>
      <c r="O456" s="5">
        <f t="shared" si="77"/>
        <v>6254.8667999999998</v>
      </c>
      <c r="P456" s="5">
        <f t="shared" si="78"/>
        <v>740</v>
      </c>
      <c r="Q456" s="5">
        <f t="shared" si="72"/>
        <v>0</v>
      </c>
      <c r="R456" s="5">
        <f>IF(O456&gt;(P456+U456),O456-P456-U456, 0)</f>
        <v>0</v>
      </c>
      <c r="S456" s="5">
        <f t="shared" si="73"/>
        <v>0</v>
      </c>
      <c r="T456" s="5">
        <f t="shared" si="74"/>
        <v>0</v>
      </c>
      <c r="U456" s="5">
        <f>IF(O456&gt;P456,IF(V455*($B$6/100)&gt;=O456-P456,(O456-P456), V455*($B$6/100)), 0)</f>
        <v>5514.8667999999998</v>
      </c>
      <c r="V456" s="5">
        <f>V455+(T456*($B$5/100))-(U456/($B$6/100))</f>
        <v>381373.04899712198</v>
      </c>
      <c r="W456" s="5">
        <f t="shared" si="75"/>
        <v>9534.3262249280488</v>
      </c>
    </row>
    <row r="457" spans="4:23" x14ac:dyDescent="0.25">
      <c r="D457">
        <f t="shared" si="76"/>
        <v>455</v>
      </c>
      <c r="E457" s="3">
        <v>43849</v>
      </c>
      <c r="F457" s="4">
        <v>0.91666666666666663</v>
      </c>
      <c r="G457">
        <v>20</v>
      </c>
      <c r="H457">
        <v>0</v>
      </c>
      <c r="I457" s="5">
        <f t="shared" si="71"/>
        <v>3</v>
      </c>
      <c r="J457" s="22">
        <v>0</v>
      </c>
      <c r="K457">
        <v>2.0112E-4</v>
      </c>
      <c r="L457" s="5" cm="1">
        <f t="array" ref="L457">_xlfn.IFS(I457=0, 0, I457&gt;34, 0, AND(I457&gt;0, I457&lt;35), VLOOKUP(I457, $A$63:$C$96, 3))</f>
        <v>232</v>
      </c>
      <c r="M457" s="5">
        <f t="shared" si="70"/>
        <v>0</v>
      </c>
      <c r="N457" s="5">
        <v>4963.3739297647853</v>
      </c>
      <c r="O457" s="5">
        <f t="shared" si="77"/>
        <v>5665.5504000000001</v>
      </c>
      <c r="P457" s="5">
        <f t="shared" si="78"/>
        <v>232</v>
      </c>
      <c r="Q457" s="5">
        <f t="shared" si="72"/>
        <v>0</v>
      </c>
      <c r="R457" s="5">
        <f>IF(O457&gt;(P457+U457),O457-P457-U457, 0)</f>
        <v>0</v>
      </c>
      <c r="S457" s="5">
        <f t="shared" si="73"/>
        <v>0</v>
      </c>
      <c r="T457" s="5">
        <f t="shared" si="74"/>
        <v>0</v>
      </c>
      <c r="U457" s="5">
        <f>IF(O457&gt;P457,IF(V456*($B$6/100)&gt;=O457-P457,(O457-P457), V456*($B$6/100)), 0)</f>
        <v>5433.5504000000001</v>
      </c>
      <c r="V457" s="5">
        <f>V456+(T457*($B$5/100))-(U457/($B$6/100))</f>
        <v>373610.8341399791</v>
      </c>
      <c r="W457" s="5">
        <f t="shared" si="75"/>
        <v>9340.2708534994781</v>
      </c>
    </row>
    <row r="458" spans="4:23" x14ac:dyDescent="0.25">
      <c r="D458">
        <f t="shared" si="76"/>
        <v>456</v>
      </c>
      <c r="E458" s="3">
        <v>43849</v>
      </c>
      <c r="F458" s="4">
        <v>0.95833333333333337</v>
      </c>
      <c r="G458">
        <v>10</v>
      </c>
      <c r="H458">
        <v>0</v>
      </c>
      <c r="I458" s="5">
        <f t="shared" si="71"/>
        <v>1</v>
      </c>
      <c r="J458" s="22">
        <v>0</v>
      </c>
      <c r="K458">
        <v>1.7447E-4</v>
      </c>
      <c r="L458" s="5" cm="1">
        <f t="array" ref="L458">_xlfn.IFS(I458=0, 0, I458&gt;34, 0, AND(I458&gt;0, I458&lt;35), VLOOKUP(I458, $A$63:$C$96, 3))</f>
        <v>0</v>
      </c>
      <c r="M458" s="5">
        <f t="shared" si="70"/>
        <v>0</v>
      </c>
      <c r="N458" s="5">
        <v>4203.7342083734875</v>
      </c>
      <c r="O458" s="5">
        <f t="shared" si="77"/>
        <v>4914.8199000000004</v>
      </c>
      <c r="P458" s="5">
        <f t="shared" si="78"/>
        <v>0</v>
      </c>
      <c r="Q458" s="5">
        <f t="shared" si="72"/>
        <v>0</v>
      </c>
      <c r="R458" s="5">
        <f>IF(O458&gt;(P458+U458),O458-P458-U458, 0)</f>
        <v>0</v>
      </c>
      <c r="S458" s="5">
        <f t="shared" si="73"/>
        <v>0</v>
      </c>
      <c r="T458" s="5">
        <f t="shared" si="74"/>
        <v>0</v>
      </c>
      <c r="U458" s="5">
        <f>IF(O458&gt;P458,IF(V457*($B$6/100)&gt;=O458-P458,(O458-P458), V457*($B$6/100)), 0)</f>
        <v>4914.8199000000004</v>
      </c>
      <c r="V458" s="5">
        <f>V457+(T458*($B$5/100))-(U458/($B$6/100))</f>
        <v>366589.66285426478</v>
      </c>
      <c r="W458" s="5">
        <f t="shared" si="75"/>
        <v>9164.7415713566188</v>
      </c>
    </row>
    <row r="459" spans="4:23" x14ac:dyDescent="0.25">
      <c r="D459">
        <f t="shared" si="76"/>
        <v>457</v>
      </c>
      <c r="E459" s="3">
        <v>43850</v>
      </c>
      <c r="F459" s="4">
        <v>0</v>
      </c>
      <c r="G459">
        <v>20</v>
      </c>
      <c r="H459">
        <v>0</v>
      </c>
      <c r="I459" s="5">
        <f t="shared" si="71"/>
        <v>3</v>
      </c>
      <c r="J459" s="22">
        <v>0</v>
      </c>
      <c r="K459">
        <v>1.3852E-4</v>
      </c>
      <c r="L459" s="5" cm="1">
        <f t="array" ref="L459">_xlfn.IFS(I459=0, 0, I459&gt;34, 0, AND(I459&gt;0, I459&lt;35), VLOOKUP(I459, $A$63:$C$96, 3))</f>
        <v>232</v>
      </c>
      <c r="M459" s="5">
        <f t="shared" si="70"/>
        <v>0</v>
      </c>
      <c r="N459" s="5">
        <v>3266.1867134925524</v>
      </c>
      <c r="O459" s="5">
        <f t="shared" si="77"/>
        <v>3902.1084000000001</v>
      </c>
      <c r="P459" s="5">
        <f t="shared" si="78"/>
        <v>232</v>
      </c>
      <c r="Q459" s="5">
        <f t="shared" si="72"/>
        <v>0</v>
      </c>
      <c r="R459" s="5">
        <f>IF(O459&gt;(P459+U459),O459-P459-U459, 0)</f>
        <v>0</v>
      </c>
      <c r="S459" s="5">
        <f t="shared" si="73"/>
        <v>0</v>
      </c>
      <c r="T459" s="5">
        <f t="shared" si="74"/>
        <v>0</v>
      </c>
      <c r="U459" s="5">
        <f>IF(O459&gt;P459,IF(V458*($B$6/100)&gt;=O459-P459,(O459-P459), V458*($B$6/100)), 0)</f>
        <v>3670.1084000000001</v>
      </c>
      <c r="V459" s="5">
        <f>V458+(T459*($B$5/100))-(U459/($B$6/100))</f>
        <v>361346.65085426479</v>
      </c>
      <c r="W459" s="5">
        <f t="shared" si="75"/>
        <v>9033.6662713566202</v>
      </c>
    </row>
    <row r="460" spans="4:23" x14ac:dyDescent="0.25">
      <c r="D460">
        <f t="shared" si="76"/>
        <v>458</v>
      </c>
      <c r="E460" s="3">
        <v>43850</v>
      </c>
      <c r="F460" s="4">
        <v>4.1666666666666664E-2</v>
      </c>
      <c r="G460">
        <v>20</v>
      </c>
      <c r="H460">
        <v>0</v>
      </c>
      <c r="I460" s="5">
        <f t="shared" si="71"/>
        <v>3</v>
      </c>
      <c r="J460" s="22">
        <v>0</v>
      </c>
      <c r="K460">
        <v>1.07E-4</v>
      </c>
      <c r="L460" s="5" cm="1">
        <f t="array" ref="L460">_xlfn.IFS(I460=0, 0, I460&gt;34, 0, AND(I460&gt;0, I460&lt;35), VLOOKUP(I460, $A$63:$C$96, 3))</f>
        <v>232</v>
      </c>
      <c r="M460" s="5">
        <f t="shared" si="70"/>
        <v>0</v>
      </c>
      <c r="N460" s="5">
        <v>3016.6129524211437</v>
      </c>
      <c r="O460" s="5">
        <f t="shared" si="77"/>
        <v>3014.19</v>
      </c>
      <c r="P460" s="5">
        <f t="shared" si="78"/>
        <v>232</v>
      </c>
      <c r="Q460" s="5">
        <f t="shared" si="72"/>
        <v>0</v>
      </c>
      <c r="R460" s="5">
        <f>IF(O460&gt;(P460+U460),O460-P460-U460, 0)</f>
        <v>0</v>
      </c>
      <c r="S460" s="5">
        <f t="shared" si="73"/>
        <v>0</v>
      </c>
      <c r="T460" s="5">
        <f t="shared" si="74"/>
        <v>0</v>
      </c>
      <c r="U460" s="5">
        <f>IF(O460&gt;P460,IF(V459*($B$6/100)&gt;=O460-P460,(O460-P460), V459*($B$6/100)), 0)</f>
        <v>2782.19</v>
      </c>
      <c r="V460" s="5">
        <f>V459+(T460*($B$5/100))-(U460/($B$6/100))</f>
        <v>357372.09371140762</v>
      </c>
      <c r="W460" s="5">
        <f t="shared" si="75"/>
        <v>8934.3023427851913</v>
      </c>
    </row>
    <row r="461" spans="4:23" x14ac:dyDescent="0.25">
      <c r="D461">
        <f t="shared" si="76"/>
        <v>459</v>
      </c>
      <c r="E461" s="3">
        <v>43850</v>
      </c>
      <c r="F461" s="4">
        <v>8.3333333333333329E-2</v>
      </c>
      <c r="G461">
        <v>20</v>
      </c>
      <c r="H461">
        <v>0</v>
      </c>
      <c r="I461" s="5">
        <f t="shared" si="71"/>
        <v>3</v>
      </c>
      <c r="J461" s="22">
        <v>0</v>
      </c>
      <c r="K461">
        <v>8.7319999999999997E-5</v>
      </c>
      <c r="L461" s="5" cm="1">
        <f t="array" ref="L461">_xlfn.IFS(I461=0, 0, I461&gt;34, 0, AND(I461&gt;0, I461&lt;35), VLOOKUP(I461, $A$63:$C$96, 3))</f>
        <v>232</v>
      </c>
      <c r="M461" s="5">
        <f t="shared" si="70"/>
        <v>0</v>
      </c>
      <c r="N461" s="5">
        <v>3079.6087497106155</v>
      </c>
      <c r="O461" s="5">
        <f t="shared" si="77"/>
        <v>2459.8044</v>
      </c>
      <c r="P461" s="5">
        <f t="shared" si="78"/>
        <v>232</v>
      </c>
      <c r="Q461" s="5">
        <f t="shared" si="72"/>
        <v>0</v>
      </c>
      <c r="R461" s="5">
        <f>IF(O461&gt;(P461+U461),O461-P461-U461, 0)</f>
        <v>0</v>
      </c>
      <c r="S461" s="5">
        <f t="shared" si="73"/>
        <v>0</v>
      </c>
      <c r="T461" s="5">
        <f t="shared" si="74"/>
        <v>0</v>
      </c>
      <c r="U461" s="5">
        <f>IF(O461&gt;P461,IF(V460*($B$6/100)&gt;=O461-P461,(O461-P461), V460*($B$6/100)), 0)</f>
        <v>2227.8044</v>
      </c>
      <c r="V461" s="5">
        <f>V460+(T461*($B$5/100))-(U461/($B$6/100))</f>
        <v>354189.51599712193</v>
      </c>
      <c r="W461" s="5">
        <f t="shared" si="75"/>
        <v>8854.7378999280481</v>
      </c>
    </row>
    <row r="462" spans="4:23" x14ac:dyDescent="0.25">
      <c r="D462">
        <f t="shared" si="76"/>
        <v>460</v>
      </c>
      <c r="E462" s="3">
        <v>43850</v>
      </c>
      <c r="F462" s="4">
        <v>0.125</v>
      </c>
      <c r="G462">
        <v>20</v>
      </c>
      <c r="H462">
        <v>0</v>
      </c>
      <c r="I462" s="5">
        <f t="shared" si="71"/>
        <v>3</v>
      </c>
      <c r="J462" s="22">
        <v>0</v>
      </c>
      <c r="K462">
        <v>7.7589999999999994E-5</v>
      </c>
      <c r="L462" s="5" cm="1">
        <f t="array" ref="L462">_xlfn.IFS(I462=0, 0, I462&gt;34, 0, AND(I462&gt;0, I462&lt;35), VLOOKUP(I462, $A$63:$C$96, 3))</f>
        <v>232</v>
      </c>
      <c r="M462" s="5">
        <f t="shared" si="70"/>
        <v>0</v>
      </c>
      <c r="N462" s="5">
        <v>3171.0633149095802</v>
      </c>
      <c r="O462" s="5">
        <f t="shared" si="77"/>
        <v>2185.7102999999997</v>
      </c>
      <c r="P462" s="5">
        <f t="shared" si="78"/>
        <v>232</v>
      </c>
      <c r="Q462" s="5">
        <f t="shared" si="72"/>
        <v>0</v>
      </c>
      <c r="R462" s="5">
        <f>IF(O462&gt;(P462+U462),O462-P462-U462, 0)</f>
        <v>0</v>
      </c>
      <c r="S462" s="5">
        <f t="shared" si="73"/>
        <v>0</v>
      </c>
      <c r="T462" s="5">
        <f t="shared" si="74"/>
        <v>0</v>
      </c>
      <c r="U462" s="5">
        <f>IF(O462&gt;P462,IF(V461*($B$6/100)&gt;=O462-P462,(O462-P462), V461*($B$6/100)), 0)</f>
        <v>1953.7102999999997</v>
      </c>
      <c r="V462" s="5">
        <f>V461+(T462*($B$5/100))-(U462/($B$6/100))</f>
        <v>351398.50128283619</v>
      </c>
      <c r="W462" s="5">
        <f t="shared" si="75"/>
        <v>8784.9625320709056</v>
      </c>
    </row>
    <row r="463" spans="4:23" x14ac:dyDescent="0.25">
      <c r="D463">
        <f t="shared" si="76"/>
        <v>461</v>
      </c>
      <c r="E463" s="3">
        <v>43850</v>
      </c>
      <c r="F463" s="4">
        <v>0.16666666666666666</v>
      </c>
      <c r="G463">
        <v>20</v>
      </c>
      <c r="H463">
        <v>0</v>
      </c>
      <c r="I463" s="5">
        <f t="shared" si="71"/>
        <v>3</v>
      </c>
      <c r="J463" s="22">
        <v>0</v>
      </c>
      <c r="K463">
        <v>7.455000000000001E-5</v>
      </c>
      <c r="L463" s="5" cm="1">
        <f t="array" ref="L463">_xlfn.IFS(I463=0, 0, I463&gt;34, 0, AND(I463&gt;0, I463&lt;35), VLOOKUP(I463, $A$63:$C$96, 3))</f>
        <v>232</v>
      </c>
      <c r="M463" s="5">
        <f t="shared" si="70"/>
        <v>0</v>
      </c>
      <c r="N463" s="5">
        <v>3313.5915090439053</v>
      </c>
      <c r="O463" s="5">
        <f t="shared" si="77"/>
        <v>2100.0735</v>
      </c>
      <c r="P463" s="5">
        <f t="shared" si="78"/>
        <v>232</v>
      </c>
      <c r="Q463" s="5">
        <f t="shared" si="72"/>
        <v>0</v>
      </c>
      <c r="R463" s="5">
        <f>IF(O463&gt;(P463+U463),O463-P463-U463, 0)</f>
        <v>0</v>
      </c>
      <c r="S463" s="5">
        <f t="shared" si="73"/>
        <v>0</v>
      </c>
      <c r="T463" s="5">
        <f t="shared" si="74"/>
        <v>0</v>
      </c>
      <c r="U463" s="5">
        <f>IF(O463&gt;P463,IF(V462*($B$6/100)&gt;=O463-P463,(O463-P463), V462*($B$6/100)), 0)</f>
        <v>1868.0735</v>
      </c>
      <c r="V463" s="5">
        <f>V462+(T463*($B$5/100))-(U463/($B$6/100))</f>
        <v>348729.82485426479</v>
      </c>
      <c r="W463" s="5">
        <f t="shared" si="75"/>
        <v>8718.2456213566202</v>
      </c>
    </row>
    <row r="464" spans="4:23" x14ac:dyDescent="0.25">
      <c r="D464">
        <f t="shared" si="76"/>
        <v>462</v>
      </c>
      <c r="E464" s="3">
        <v>43850</v>
      </c>
      <c r="F464" s="4">
        <v>0.20833333333333334</v>
      </c>
      <c r="G464">
        <v>20</v>
      </c>
      <c r="H464">
        <v>0</v>
      </c>
      <c r="I464" s="5">
        <f t="shared" si="71"/>
        <v>3</v>
      </c>
      <c r="J464" s="22">
        <v>0</v>
      </c>
      <c r="K464">
        <v>7.4809999999999997E-5</v>
      </c>
      <c r="L464" s="5" cm="1">
        <f t="array" ref="L464">_xlfn.IFS(I464=0, 0, I464&gt;34, 0, AND(I464&gt;0, I464&lt;35), VLOOKUP(I464, $A$63:$C$96, 3))</f>
        <v>232</v>
      </c>
      <c r="M464" s="5">
        <f t="shared" si="70"/>
        <v>0</v>
      </c>
      <c r="N464" s="5">
        <v>3714.1931941659068</v>
      </c>
      <c r="O464" s="5">
        <f t="shared" si="77"/>
        <v>2107.3977</v>
      </c>
      <c r="P464" s="5">
        <f t="shared" si="78"/>
        <v>232</v>
      </c>
      <c r="Q464" s="5">
        <f t="shared" si="72"/>
        <v>0</v>
      </c>
      <c r="R464" s="5">
        <f>IF(O464&gt;(P464+U464),O464-P464-U464, 0)</f>
        <v>0</v>
      </c>
      <c r="S464" s="5">
        <f t="shared" si="73"/>
        <v>0</v>
      </c>
      <c r="T464" s="5">
        <f t="shared" si="74"/>
        <v>0</v>
      </c>
      <c r="U464" s="5">
        <f>IF(O464&gt;P464,IF(V463*($B$6/100)&gt;=O464-P464,(O464-P464), V463*($B$6/100)), 0)</f>
        <v>1875.3977</v>
      </c>
      <c r="V464" s="5">
        <f>V463+(T464*($B$5/100))-(U464/($B$6/100))</f>
        <v>346050.6852828362</v>
      </c>
      <c r="W464" s="5">
        <f t="shared" si="75"/>
        <v>8651.2671320709051</v>
      </c>
    </row>
    <row r="465" spans="4:23" x14ac:dyDescent="0.25">
      <c r="D465">
        <f t="shared" si="76"/>
        <v>463</v>
      </c>
      <c r="E465" s="3">
        <v>43850</v>
      </c>
      <c r="F465" s="4">
        <v>0.25</v>
      </c>
      <c r="G465">
        <v>20</v>
      </c>
      <c r="H465">
        <v>0</v>
      </c>
      <c r="I465" s="5">
        <f t="shared" si="71"/>
        <v>3</v>
      </c>
      <c r="J465" s="22">
        <v>0</v>
      </c>
      <c r="K465">
        <v>8.14E-5</v>
      </c>
      <c r="L465" s="5" cm="1">
        <f t="array" ref="L465">_xlfn.IFS(I465=0, 0, I465&gt;34, 0, AND(I465&gt;0, I465&lt;35), VLOOKUP(I465, $A$63:$C$96, 3))</f>
        <v>232</v>
      </c>
      <c r="M465" s="5">
        <f t="shared" si="70"/>
        <v>0</v>
      </c>
      <c r="N465" s="5">
        <v>4518.6864465785984</v>
      </c>
      <c r="O465" s="5">
        <f t="shared" si="77"/>
        <v>2293.038</v>
      </c>
      <c r="P465" s="5">
        <f t="shared" si="78"/>
        <v>232</v>
      </c>
      <c r="Q465" s="5">
        <f t="shared" si="72"/>
        <v>0</v>
      </c>
      <c r="R465" s="5">
        <f>IF(O465&gt;(P465+U465),O465-P465-U465, 0)</f>
        <v>0</v>
      </c>
      <c r="S465" s="5">
        <f t="shared" si="73"/>
        <v>0</v>
      </c>
      <c r="T465" s="5">
        <f t="shared" si="74"/>
        <v>0</v>
      </c>
      <c r="U465" s="5">
        <f>IF(O465&gt;P465,IF(V464*($B$6/100)&gt;=O465-P465,(O465-P465), V464*($B$6/100)), 0)</f>
        <v>2061.038</v>
      </c>
      <c r="V465" s="5">
        <f>V464+(T465*($B$5/100))-(U465/($B$6/100))</f>
        <v>343106.34528283618</v>
      </c>
      <c r="W465" s="5">
        <f t="shared" si="75"/>
        <v>8577.6586320709048</v>
      </c>
    </row>
    <row r="466" spans="4:23" x14ac:dyDescent="0.25">
      <c r="D466">
        <f t="shared" si="76"/>
        <v>464</v>
      </c>
      <c r="E466" s="3">
        <v>43850</v>
      </c>
      <c r="F466" s="4">
        <v>0.29166666666666669</v>
      </c>
      <c r="G466">
        <v>20</v>
      </c>
      <c r="H466">
        <v>0</v>
      </c>
      <c r="I466" s="5">
        <f t="shared" si="71"/>
        <v>3</v>
      </c>
      <c r="J466" s="22">
        <v>0</v>
      </c>
      <c r="K466">
        <v>1.0164999999999999E-4</v>
      </c>
      <c r="L466" s="5" cm="1">
        <f t="array" ref="L466">_xlfn.IFS(I466=0, 0, I466&gt;34, 0, AND(I466&gt;0, I466&lt;35), VLOOKUP(I466, $A$63:$C$96, 3))</f>
        <v>232</v>
      </c>
      <c r="M466" s="5">
        <f t="shared" si="70"/>
        <v>0</v>
      </c>
      <c r="N466" s="5">
        <v>5995.2838742052718</v>
      </c>
      <c r="O466" s="5">
        <f t="shared" si="77"/>
        <v>2863.4804999999997</v>
      </c>
      <c r="P466" s="5">
        <f t="shared" si="78"/>
        <v>232</v>
      </c>
      <c r="Q466" s="5">
        <f t="shared" si="72"/>
        <v>0</v>
      </c>
      <c r="R466" s="5">
        <f>IF(O466&gt;(P466+U466),O466-P466-U466, 0)</f>
        <v>0</v>
      </c>
      <c r="S466" s="5">
        <f t="shared" si="73"/>
        <v>0</v>
      </c>
      <c r="T466" s="5">
        <f t="shared" si="74"/>
        <v>0</v>
      </c>
      <c r="U466" s="5">
        <f>IF(O466&gt;P466,IF(V465*($B$6/100)&gt;=O466-P466,(O466-P466), V465*($B$6/100)), 0)</f>
        <v>2631.4804999999997</v>
      </c>
      <c r="V466" s="5">
        <f>V465+(T466*($B$5/100))-(U466/($B$6/100))</f>
        <v>339347.08742569335</v>
      </c>
      <c r="W466" s="5">
        <f t="shared" si="75"/>
        <v>8483.6771856423329</v>
      </c>
    </row>
    <row r="467" spans="4:23" x14ac:dyDescent="0.25">
      <c r="D467">
        <f t="shared" si="76"/>
        <v>465</v>
      </c>
      <c r="E467" s="3">
        <v>43850</v>
      </c>
      <c r="F467" s="4">
        <v>0.33333333333333331</v>
      </c>
      <c r="G467">
        <v>10</v>
      </c>
      <c r="H467">
        <v>0</v>
      </c>
      <c r="I467" s="5">
        <f t="shared" si="71"/>
        <v>1</v>
      </c>
      <c r="J467" s="22">
        <v>2.4744757823055187E-6</v>
      </c>
      <c r="K467">
        <v>1.3015999999999999E-4</v>
      </c>
      <c r="L467" s="5" cm="1">
        <f t="array" ref="L467">_xlfn.IFS(I467=0, 0, I467&gt;34, 0, AND(I467&gt;0, I467&lt;35), VLOOKUP(I467, $A$63:$C$96, 3))</f>
        <v>0</v>
      </c>
      <c r="M467" s="5">
        <f t="shared" si="70"/>
        <v>11.753759965951215</v>
      </c>
      <c r="N467" s="5">
        <v>7099.2047731917555</v>
      </c>
      <c r="O467" s="5">
        <f t="shared" si="77"/>
        <v>3666.6071999999995</v>
      </c>
      <c r="P467" s="5">
        <f t="shared" si="78"/>
        <v>11.753759965951215</v>
      </c>
      <c r="Q467" s="5">
        <f t="shared" si="72"/>
        <v>0</v>
      </c>
      <c r="R467" s="5">
        <f>IF(O467&gt;(P467+U467),O467-P467-U467, 0)</f>
        <v>0</v>
      </c>
      <c r="S467" s="5">
        <f t="shared" si="73"/>
        <v>0</v>
      </c>
      <c r="T467" s="5">
        <f t="shared" si="74"/>
        <v>0</v>
      </c>
      <c r="U467" s="5">
        <f>IF(O467&gt;P467,IF(V466*($B$6/100)&gt;=O467-P467,(O467-P467), V466*($B$6/100)), 0)</f>
        <v>3654.8534400340482</v>
      </c>
      <c r="V467" s="5">
        <f>V466+(T467*($B$5/100))-(U467/($B$6/100))</f>
        <v>334125.86822564469</v>
      </c>
      <c r="W467" s="5">
        <f t="shared" si="75"/>
        <v>8353.1467056411166</v>
      </c>
    </row>
    <row r="468" spans="4:23" x14ac:dyDescent="0.25">
      <c r="D468">
        <f t="shared" si="76"/>
        <v>466</v>
      </c>
      <c r="E468" s="3">
        <v>43850</v>
      </c>
      <c r="F468" s="4">
        <v>0.375</v>
      </c>
      <c r="G468">
        <v>20</v>
      </c>
      <c r="H468">
        <v>0</v>
      </c>
      <c r="I468" s="5">
        <f t="shared" si="71"/>
        <v>3</v>
      </c>
      <c r="J468" s="22">
        <v>1.9795806258444149E-5</v>
      </c>
      <c r="K468">
        <v>1.3883999999999999E-4</v>
      </c>
      <c r="L468" s="5" cm="1">
        <f t="array" ref="L468">_xlfn.IFS(I468=0, 0, I468&gt;34, 0, AND(I468&gt;0, I468&lt;35), VLOOKUP(I468, $A$63:$C$96, 3))</f>
        <v>232</v>
      </c>
      <c r="M468" s="5">
        <f t="shared" si="70"/>
        <v>94.030079727609717</v>
      </c>
      <c r="N468" s="5">
        <v>7432.1402258663065</v>
      </c>
      <c r="O468" s="5">
        <f t="shared" si="77"/>
        <v>3911.1227999999996</v>
      </c>
      <c r="P468" s="5">
        <f t="shared" si="78"/>
        <v>326.03007972760975</v>
      </c>
      <c r="Q468" s="5">
        <f t="shared" si="72"/>
        <v>0</v>
      </c>
      <c r="R468" s="5">
        <f>IF(O468&gt;(P468+U468),O468-P468-U468, 0)</f>
        <v>0</v>
      </c>
      <c r="S468" s="5">
        <f t="shared" si="73"/>
        <v>0</v>
      </c>
      <c r="T468" s="5">
        <f t="shared" si="74"/>
        <v>0</v>
      </c>
      <c r="U468" s="5">
        <f>IF(O468&gt;P468,IF(V467*($B$6/100)&gt;=O468-P468,(O468-P468), V467*($B$6/100)), 0)</f>
        <v>3585.0927202723897</v>
      </c>
      <c r="V468" s="5">
        <f>V467+(T468*($B$5/100))-(U468/($B$6/100))</f>
        <v>329004.30719668412</v>
      </c>
      <c r="W468" s="5">
        <f t="shared" si="75"/>
        <v>8225.1076799171024</v>
      </c>
    </row>
    <row r="469" spans="4:23" x14ac:dyDescent="0.25">
      <c r="D469">
        <f t="shared" si="76"/>
        <v>467</v>
      </c>
      <c r="E469" s="3">
        <v>43850</v>
      </c>
      <c r="F469" s="4">
        <v>0.41666666666666669</v>
      </c>
      <c r="G469">
        <v>20</v>
      </c>
      <c r="H469">
        <v>0</v>
      </c>
      <c r="I469" s="5">
        <f t="shared" si="71"/>
        <v>3</v>
      </c>
      <c r="J469" s="22">
        <v>5.196399142841589E-5</v>
      </c>
      <c r="K469">
        <v>1.3963999999999998E-4</v>
      </c>
      <c r="L469" s="5" cm="1">
        <f t="array" ref="L469">_xlfn.IFS(I469=0, 0, I469&gt;34, 0, AND(I469&gt;0, I469&lt;35), VLOOKUP(I469, $A$63:$C$96, 3))</f>
        <v>232</v>
      </c>
      <c r="M469" s="5">
        <f t="shared" si="70"/>
        <v>246.82895928497547</v>
      </c>
      <c r="N469" s="5">
        <v>7317.7330012960256</v>
      </c>
      <c r="O469" s="5">
        <f t="shared" si="77"/>
        <v>3933.6587999999992</v>
      </c>
      <c r="P469" s="5">
        <f t="shared" si="78"/>
        <v>478.82895928497544</v>
      </c>
      <c r="Q469" s="5">
        <f t="shared" si="72"/>
        <v>0</v>
      </c>
      <c r="R469" s="5">
        <f>IF(O469&gt;(P469+U469),O469-P469-U469, 0)</f>
        <v>0</v>
      </c>
      <c r="S469" s="5">
        <f t="shared" si="73"/>
        <v>0</v>
      </c>
      <c r="T469" s="5">
        <f t="shared" si="74"/>
        <v>0</v>
      </c>
      <c r="U469" s="5">
        <f>IF(O469&gt;P469,IF(V468*($B$6/100)&gt;=O469-P469,(O469-P469), V468*($B$6/100)), 0)</f>
        <v>3454.8298407150237</v>
      </c>
      <c r="V469" s="5">
        <f>V468+(T469*($B$5/100))-(U469/($B$6/100))</f>
        <v>324068.83599566267</v>
      </c>
      <c r="W469" s="5">
        <f t="shared" si="75"/>
        <v>8101.7208998915667</v>
      </c>
    </row>
    <row r="470" spans="4:23" x14ac:dyDescent="0.25">
      <c r="D470">
        <f t="shared" si="76"/>
        <v>468</v>
      </c>
      <c r="E470" s="3">
        <v>43850</v>
      </c>
      <c r="F470" s="4">
        <v>0.45833333333333331</v>
      </c>
      <c r="G470">
        <v>30</v>
      </c>
      <c r="H470">
        <v>3</v>
      </c>
      <c r="I470" s="5">
        <f t="shared" si="71"/>
        <v>4</v>
      </c>
      <c r="J470" s="22">
        <v>1.4351959537372007E-4</v>
      </c>
      <c r="K470">
        <v>1.3019999999999999E-4</v>
      </c>
      <c r="L470" s="5" cm="1">
        <f t="array" ref="L470">_xlfn.IFS(I470=0, 0, I470&gt;34, 0, AND(I470&gt;0, I470&lt;35), VLOOKUP(I470, $A$63:$C$96, 3))</f>
        <v>740</v>
      </c>
      <c r="M470" s="5">
        <f t="shared" si="70"/>
        <v>681.71807802517037</v>
      </c>
      <c r="N470" s="5">
        <v>6844.0662433335056</v>
      </c>
      <c r="O470" s="5">
        <f t="shared" si="77"/>
        <v>3667.7339999999999</v>
      </c>
      <c r="P470" s="5">
        <f t="shared" si="78"/>
        <v>1421.7180780251704</v>
      </c>
      <c r="Q470" s="5">
        <f t="shared" si="72"/>
        <v>0</v>
      </c>
      <c r="R470" s="5">
        <f>IF(O470&gt;(P470+U470),O470-P470-U470, 0)</f>
        <v>0</v>
      </c>
      <c r="S470" s="5">
        <f t="shared" si="73"/>
        <v>0</v>
      </c>
      <c r="T470" s="5">
        <f t="shared" si="74"/>
        <v>0</v>
      </c>
      <c r="U470" s="5">
        <f>IF(O470&gt;P470,IF(V469*($B$6/100)&gt;=O470-P470,(O470-P470), V469*($B$6/100)), 0)</f>
        <v>2246.0159219748293</v>
      </c>
      <c r="V470" s="5">
        <f>V469+(T470*($B$5/100))-(U470/($B$6/100))</f>
        <v>320860.24182141293</v>
      </c>
      <c r="W470" s="5">
        <f t="shared" si="75"/>
        <v>8021.5060455353232</v>
      </c>
    </row>
    <row r="471" spans="4:23" x14ac:dyDescent="0.25">
      <c r="D471">
        <f t="shared" si="76"/>
        <v>469</v>
      </c>
      <c r="E471" s="3">
        <v>43850</v>
      </c>
      <c r="F471" s="4">
        <v>0.5</v>
      </c>
      <c r="G471">
        <v>30</v>
      </c>
      <c r="H471">
        <v>0</v>
      </c>
      <c r="I471" s="5">
        <f t="shared" si="71"/>
        <v>4</v>
      </c>
      <c r="J471" s="22">
        <v>1.4846854693833112E-4</v>
      </c>
      <c r="K471">
        <v>1.2171000000000001E-4</v>
      </c>
      <c r="L471" s="5" cm="1">
        <f t="array" ref="L471">_xlfn.IFS(I471=0, 0, I471&gt;34, 0, AND(I471&gt;0, I471&lt;35), VLOOKUP(I471, $A$63:$C$96, 3))</f>
        <v>740</v>
      </c>
      <c r="M471" s="5">
        <f t="shared" si="70"/>
        <v>705.22559795707286</v>
      </c>
      <c r="N471" s="5">
        <v>6055.1319065614989</v>
      </c>
      <c r="O471" s="5">
        <f t="shared" si="77"/>
        <v>3428.5707000000002</v>
      </c>
      <c r="P471" s="5">
        <f t="shared" si="78"/>
        <v>1445.2255979570728</v>
      </c>
      <c r="Q471" s="5">
        <f t="shared" si="72"/>
        <v>0</v>
      </c>
      <c r="R471" s="5">
        <f>IF(O471&gt;(P471+U471),O471-P471-U471, 0)</f>
        <v>0</v>
      </c>
      <c r="S471" s="5">
        <f t="shared" si="73"/>
        <v>0</v>
      </c>
      <c r="T471" s="5">
        <f t="shared" si="74"/>
        <v>0</v>
      </c>
      <c r="U471" s="5">
        <f>IF(O471&gt;P471,IF(V470*($B$6/100)&gt;=O471-P471,(O471-P471), V470*($B$6/100)), 0)</f>
        <v>1983.3451020429275</v>
      </c>
      <c r="V471" s="5">
        <f>V470+(T471*($B$5/100))-(U471/($B$6/100))</f>
        <v>318026.89167563734</v>
      </c>
      <c r="W471" s="5">
        <f t="shared" si="75"/>
        <v>7950.6722918909336</v>
      </c>
    </row>
    <row r="472" spans="4:23" x14ac:dyDescent="0.25">
      <c r="D472">
        <f t="shared" si="76"/>
        <v>470</v>
      </c>
      <c r="E472" s="3">
        <v>43850</v>
      </c>
      <c r="F472" s="4">
        <v>0.54166666666666663</v>
      </c>
      <c r="G472">
        <v>20</v>
      </c>
      <c r="H472">
        <v>0</v>
      </c>
      <c r="I472" s="5">
        <f t="shared" si="71"/>
        <v>3</v>
      </c>
      <c r="J472" s="22">
        <v>8.6606652380693145E-5</v>
      </c>
      <c r="K472">
        <v>1.1675999999999999E-4</v>
      </c>
      <c r="L472" s="5" cm="1">
        <f t="array" ref="L472">_xlfn.IFS(I472=0, 0, I472&gt;34, 0, AND(I472&gt;0, I472&lt;35), VLOOKUP(I472, $A$63:$C$96, 3))</f>
        <v>232</v>
      </c>
      <c r="M472" s="5">
        <f t="shared" si="70"/>
        <v>411.38159880829244</v>
      </c>
      <c r="N472" s="5">
        <v>5256.24994735574</v>
      </c>
      <c r="O472" s="5">
        <f t="shared" si="77"/>
        <v>3289.1291999999999</v>
      </c>
      <c r="P472" s="5">
        <f t="shared" si="78"/>
        <v>643.38159880829244</v>
      </c>
      <c r="Q472" s="5">
        <f t="shared" si="72"/>
        <v>0</v>
      </c>
      <c r="R472" s="5">
        <f>IF(O472&gt;(P472+U472),O472-P472-U472, 0)</f>
        <v>0</v>
      </c>
      <c r="S472" s="5">
        <f t="shared" si="73"/>
        <v>0</v>
      </c>
      <c r="T472" s="5">
        <f t="shared" si="74"/>
        <v>0</v>
      </c>
      <c r="U472" s="5">
        <f>IF(O472&gt;P472,IF(V471*($B$6/100)&gt;=O472-P472,(O472-P472), V471*($B$6/100)), 0)</f>
        <v>2645.7476011917074</v>
      </c>
      <c r="V472" s="5">
        <f>V471+(T472*($B$5/100))-(U472/($B$6/100))</f>
        <v>314247.25224536349</v>
      </c>
      <c r="W472" s="5">
        <f t="shared" si="75"/>
        <v>7856.1813061340872</v>
      </c>
    </row>
    <row r="473" spans="4:23" x14ac:dyDescent="0.25">
      <c r="D473">
        <f t="shared" si="76"/>
        <v>471</v>
      </c>
      <c r="E473" s="3">
        <v>43850</v>
      </c>
      <c r="F473" s="4">
        <v>0.58333333333333337</v>
      </c>
      <c r="G473">
        <v>20</v>
      </c>
      <c r="H473">
        <v>0</v>
      </c>
      <c r="I473" s="5">
        <f t="shared" si="71"/>
        <v>3</v>
      </c>
      <c r="J473" s="22">
        <v>7.9183225033776597E-5</v>
      </c>
      <c r="K473">
        <v>1.1328999999999999E-4</v>
      </c>
      <c r="L473" s="5" cm="1">
        <f t="array" ref="L473">_xlfn.IFS(I473=0, 0, I473&gt;34, 0, AND(I473&gt;0, I473&lt;35), VLOOKUP(I473, $A$63:$C$96, 3))</f>
        <v>232</v>
      </c>
      <c r="M473" s="5">
        <f t="shared" si="70"/>
        <v>376.12031891043887</v>
      </c>
      <c r="N473" s="5">
        <v>4759.6457152511784</v>
      </c>
      <c r="O473" s="5">
        <f t="shared" si="77"/>
        <v>3191.3793000000001</v>
      </c>
      <c r="P473" s="5">
        <f t="shared" si="78"/>
        <v>608.12031891043887</v>
      </c>
      <c r="Q473" s="5">
        <f t="shared" si="72"/>
        <v>0</v>
      </c>
      <c r="R473" s="5">
        <f>IF(O473&gt;(P473+U473),O473-P473-U473, 0)</f>
        <v>0</v>
      </c>
      <c r="S473" s="5">
        <f t="shared" si="73"/>
        <v>0</v>
      </c>
      <c r="T473" s="5">
        <f t="shared" si="74"/>
        <v>0</v>
      </c>
      <c r="U473" s="5">
        <f>IF(O473&gt;P473,IF(V472*($B$6/100)&gt;=O473-P473,(O473-P473), V472*($B$6/100)), 0)</f>
        <v>2583.2589810895611</v>
      </c>
      <c r="V473" s="5">
        <f>V472+(T473*($B$5/100))-(U473/($B$6/100))</f>
        <v>310556.88227237843</v>
      </c>
      <c r="W473" s="5">
        <f t="shared" si="75"/>
        <v>7763.9220568094606</v>
      </c>
    </row>
    <row r="474" spans="4:23" x14ac:dyDescent="0.25">
      <c r="D474">
        <f t="shared" si="76"/>
        <v>472</v>
      </c>
      <c r="E474" s="3">
        <v>43850</v>
      </c>
      <c r="F474" s="4">
        <v>0.625</v>
      </c>
      <c r="G474">
        <v>20</v>
      </c>
      <c r="H474">
        <v>5</v>
      </c>
      <c r="I474" s="5">
        <f t="shared" si="71"/>
        <v>3</v>
      </c>
      <c r="J474" s="22">
        <v>4.9489515646110371E-5</v>
      </c>
      <c r="K474">
        <v>1.1633999999999999E-4</v>
      </c>
      <c r="L474" s="5" cm="1">
        <f t="array" ref="L474">_xlfn.IFS(I474=0, 0, I474&gt;34, 0, AND(I474&gt;0, I474&lt;35), VLOOKUP(I474, $A$63:$C$96, 3))</f>
        <v>232</v>
      </c>
      <c r="M474" s="5">
        <f t="shared" si="70"/>
        <v>235.07519931902425</v>
      </c>
      <c r="N474" s="5">
        <v>5670.9484306801769</v>
      </c>
      <c r="O474" s="5">
        <f t="shared" si="77"/>
        <v>3277.2977999999994</v>
      </c>
      <c r="P474" s="5">
        <f t="shared" si="78"/>
        <v>467.07519931902425</v>
      </c>
      <c r="Q474" s="5">
        <f t="shared" si="72"/>
        <v>0</v>
      </c>
      <c r="R474" s="5">
        <f>IF(O474&gt;(P474+U474),O474-P474-U474, 0)</f>
        <v>0</v>
      </c>
      <c r="S474" s="5">
        <f t="shared" si="73"/>
        <v>0</v>
      </c>
      <c r="T474" s="5">
        <f t="shared" si="74"/>
        <v>0</v>
      </c>
      <c r="U474" s="5">
        <f>IF(O474&gt;P474,IF(V473*($B$6/100)&gt;=O474-P474,(O474-P474), V473*($B$6/100)), 0)</f>
        <v>2810.2226006809751</v>
      </c>
      <c r="V474" s="5">
        <f>V473+(T474*($B$5/100))-(U474/($B$6/100))</f>
        <v>306542.27855711989</v>
      </c>
      <c r="W474" s="5">
        <f t="shared" si="75"/>
        <v>7663.5569639279975</v>
      </c>
    </row>
    <row r="475" spans="4:23" x14ac:dyDescent="0.25">
      <c r="D475">
        <f t="shared" si="76"/>
        <v>473</v>
      </c>
      <c r="E475" s="3">
        <v>43850</v>
      </c>
      <c r="F475" s="4">
        <v>0.66666666666666663</v>
      </c>
      <c r="G475">
        <v>20</v>
      </c>
      <c r="H475">
        <v>3</v>
      </c>
      <c r="I475" s="5">
        <f t="shared" si="71"/>
        <v>3</v>
      </c>
      <c r="J475" s="22">
        <v>1.4846854693833111E-5</v>
      </c>
      <c r="K475">
        <v>1.2589E-4</v>
      </c>
      <c r="L475" s="5" cm="1">
        <f t="array" ref="L475">_xlfn.IFS(I475=0, 0, I475&gt;34, 0, AND(I475&gt;0, I475&lt;35), VLOOKUP(I475, $A$63:$C$96, 3))</f>
        <v>232</v>
      </c>
      <c r="M475" s="5">
        <f t="shared" si="70"/>
        <v>70.522559795707281</v>
      </c>
      <c r="N475" s="5">
        <v>5719.1108338306094</v>
      </c>
      <c r="O475" s="5">
        <f t="shared" si="77"/>
        <v>3546.3213000000001</v>
      </c>
      <c r="P475" s="5">
        <f t="shared" si="78"/>
        <v>302.52255979570725</v>
      </c>
      <c r="Q475" s="5">
        <f t="shared" si="72"/>
        <v>0</v>
      </c>
      <c r="R475" s="5">
        <f>IF(O475&gt;(P475+U475),O475-P475-U475, 0)</f>
        <v>0</v>
      </c>
      <c r="S475" s="5">
        <f t="shared" si="73"/>
        <v>0</v>
      </c>
      <c r="T475" s="5">
        <f t="shared" si="74"/>
        <v>0</v>
      </c>
      <c r="U475" s="5">
        <f>IF(O475&gt;P475,IF(V474*($B$6/100)&gt;=O475-P475,(O475-P475), V474*($B$6/100)), 0)</f>
        <v>3243.7987402042927</v>
      </c>
      <c r="V475" s="5">
        <f>V474+(T475*($B$5/100))-(U475/($B$6/100))</f>
        <v>301908.28035682807</v>
      </c>
      <c r="W475" s="5">
        <f t="shared" si="75"/>
        <v>7547.7070089207018</v>
      </c>
    </row>
    <row r="476" spans="4:23" x14ac:dyDescent="0.25">
      <c r="D476">
        <f t="shared" si="76"/>
        <v>474</v>
      </c>
      <c r="E476" s="3">
        <v>43850</v>
      </c>
      <c r="F476" s="4">
        <v>0.70833333333333337</v>
      </c>
      <c r="G476">
        <v>30</v>
      </c>
      <c r="H476">
        <v>0</v>
      </c>
      <c r="I476" s="5">
        <f t="shared" si="71"/>
        <v>4</v>
      </c>
      <c r="J476" s="22">
        <v>0</v>
      </c>
      <c r="K476">
        <v>1.5980000000000001E-4</v>
      </c>
      <c r="L476" s="5" cm="1">
        <f t="array" ref="L476">_xlfn.IFS(I476=0, 0, I476&gt;34, 0, AND(I476&gt;0, I476&lt;35), VLOOKUP(I476, $A$63:$C$96, 3))</f>
        <v>740</v>
      </c>
      <c r="M476" s="5">
        <f t="shared" si="70"/>
        <v>0</v>
      </c>
      <c r="N476" s="5">
        <v>6362.8559391289255</v>
      </c>
      <c r="O476" s="5">
        <f t="shared" si="77"/>
        <v>4501.5660000000007</v>
      </c>
      <c r="P476" s="5">
        <f t="shared" si="78"/>
        <v>740</v>
      </c>
      <c r="Q476" s="5">
        <f t="shared" si="72"/>
        <v>0</v>
      </c>
      <c r="R476" s="5">
        <f>IF(O476&gt;(P476+U476),O476-P476-U476, 0)</f>
        <v>0</v>
      </c>
      <c r="S476" s="5">
        <f t="shared" si="73"/>
        <v>0</v>
      </c>
      <c r="T476" s="5">
        <f t="shared" si="74"/>
        <v>0</v>
      </c>
      <c r="U476" s="5">
        <f>IF(O476&gt;P476,IF(V475*($B$6/100)&gt;=O476-P476,(O476-P476), V475*($B$6/100)), 0)</f>
        <v>3761.5660000000007</v>
      </c>
      <c r="V476" s="5">
        <f>V475+(T476*($B$5/100))-(U476/($B$6/100))</f>
        <v>296534.61464254232</v>
      </c>
      <c r="W476" s="5">
        <f t="shared" si="75"/>
        <v>7413.3653660635582</v>
      </c>
    </row>
    <row r="477" spans="4:23" x14ac:dyDescent="0.25">
      <c r="D477">
        <f t="shared" si="76"/>
        <v>475</v>
      </c>
      <c r="E477" s="3">
        <v>43850</v>
      </c>
      <c r="F477" s="4">
        <v>0.75</v>
      </c>
      <c r="G477">
        <v>30</v>
      </c>
      <c r="H477">
        <v>0</v>
      </c>
      <c r="I477" s="5">
        <f t="shared" si="71"/>
        <v>4</v>
      </c>
      <c r="J477" s="22">
        <v>0</v>
      </c>
      <c r="K477">
        <v>2.3550999999999997E-4</v>
      </c>
      <c r="L477" s="5" cm="1">
        <f t="array" ref="L477">_xlfn.IFS(I477=0, 0, I477&gt;34, 0, AND(I477&gt;0, I477&lt;35), VLOOKUP(I477, $A$63:$C$96, 3))</f>
        <v>740</v>
      </c>
      <c r="M477" s="5">
        <f t="shared" si="70"/>
        <v>0</v>
      </c>
      <c r="N477" s="5">
        <v>6586.4378581472629</v>
      </c>
      <c r="O477" s="5">
        <f t="shared" si="77"/>
        <v>6634.3166999999994</v>
      </c>
      <c r="P477" s="5">
        <f t="shared" si="78"/>
        <v>740</v>
      </c>
      <c r="Q477" s="5">
        <f t="shared" si="72"/>
        <v>0</v>
      </c>
      <c r="R477" s="5">
        <f>IF(O477&gt;(P477+U477),O477-P477-U477, 0)</f>
        <v>0</v>
      </c>
      <c r="S477" s="5">
        <f t="shared" si="73"/>
        <v>0</v>
      </c>
      <c r="T477" s="5">
        <f t="shared" si="74"/>
        <v>0</v>
      </c>
      <c r="U477" s="5">
        <f>IF(O477&gt;P477,IF(V476*($B$6/100)&gt;=O477-P477,(O477-P477), V476*($B$6/100)), 0)</f>
        <v>5894.3166999999994</v>
      </c>
      <c r="V477" s="5">
        <f>V476+(T477*($B$5/100))-(U477/($B$6/100))</f>
        <v>288114.16221397091</v>
      </c>
      <c r="W477" s="5">
        <f t="shared" si="75"/>
        <v>7202.854055349273</v>
      </c>
    </row>
    <row r="478" spans="4:23" x14ac:dyDescent="0.25">
      <c r="D478">
        <f t="shared" si="76"/>
        <v>476</v>
      </c>
      <c r="E478" s="3">
        <v>43850</v>
      </c>
      <c r="F478" s="4">
        <v>0.79166666666666663</v>
      </c>
      <c r="G478">
        <v>30</v>
      </c>
      <c r="H478">
        <v>0</v>
      </c>
      <c r="I478" s="5">
        <f t="shared" si="71"/>
        <v>4</v>
      </c>
      <c r="J478" s="22">
        <v>0</v>
      </c>
      <c r="K478">
        <v>2.4785999999999997E-4</v>
      </c>
      <c r="L478" s="5" cm="1">
        <f t="array" ref="L478">_xlfn.IFS(I478=0, 0, I478&gt;34, 0, AND(I478&gt;0, I478&lt;35), VLOOKUP(I478, $A$63:$C$96, 3))</f>
        <v>740</v>
      </c>
      <c r="M478" s="5">
        <f t="shared" si="70"/>
        <v>0</v>
      </c>
      <c r="N478" s="5">
        <v>6364.0311236855405</v>
      </c>
      <c r="O478" s="5">
        <f t="shared" si="77"/>
        <v>6982.2161999999989</v>
      </c>
      <c r="P478" s="5">
        <f t="shared" si="78"/>
        <v>740</v>
      </c>
      <c r="Q478" s="5">
        <f t="shared" si="72"/>
        <v>0</v>
      </c>
      <c r="R478" s="5">
        <f>IF(O478&gt;(P478+U478),O478-P478-U478, 0)</f>
        <v>0</v>
      </c>
      <c r="S478" s="5">
        <f t="shared" si="73"/>
        <v>0</v>
      </c>
      <c r="T478" s="5">
        <f t="shared" si="74"/>
        <v>0</v>
      </c>
      <c r="U478" s="5">
        <f>IF(O478&gt;P478,IF(V477*($B$6/100)&gt;=O478-P478,(O478-P478), V477*($B$6/100)), 0)</f>
        <v>6242.2161999999989</v>
      </c>
      <c r="V478" s="5">
        <f>V477+(T478*($B$5/100))-(U478/($B$6/100))</f>
        <v>279196.7104996852</v>
      </c>
      <c r="W478" s="5">
        <f t="shared" si="75"/>
        <v>6979.9177624921304</v>
      </c>
    </row>
    <row r="479" spans="4:23" x14ac:dyDescent="0.25">
      <c r="D479">
        <f t="shared" si="76"/>
        <v>477</v>
      </c>
      <c r="E479" s="3">
        <v>43850</v>
      </c>
      <c r="F479" s="4">
        <v>0.83333333333333337</v>
      </c>
      <c r="G479">
        <v>30</v>
      </c>
      <c r="H479">
        <v>0</v>
      </c>
      <c r="I479" s="5">
        <f t="shared" si="71"/>
        <v>4</v>
      </c>
      <c r="J479" s="22">
        <v>0</v>
      </c>
      <c r="K479">
        <v>2.3159E-4</v>
      </c>
      <c r="L479" s="5" cm="1">
        <f t="array" ref="L479">_xlfn.IFS(I479=0, 0, I479&gt;34, 0, AND(I479&gt;0, I479&lt;35), VLOOKUP(I479, $A$63:$C$96, 3))</f>
        <v>740</v>
      </c>
      <c r="M479" s="5">
        <f t="shared" si="70"/>
        <v>0</v>
      </c>
      <c r="N479" s="5">
        <v>6189.0806427100233</v>
      </c>
      <c r="O479" s="5">
        <f t="shared" si="77"/>
        <v>6523.8903</v>
      </c>
      <c r="P479" s="5">
        <f t="shared" si="78"/>
        <v>740</v>
      </c>
      <c r="Q479" s="5">
        <f t="shared" si="72"/>
        <v>0</v>
      </c>
      <c r="R479" s="5">
        <f>IF(O479&gt;(P479+U479),O479-P479-U479, 0)</f>
        <v>0</v>
      </c>
      <c r="S479" s="5">
        <f t="shared" si="73"/>
        <v>0</v>
      </c>
      <c r="T479" s="5">
        <f t="shared" si="74"/>
        <v>0</v>
      </c>
      <c r="U479" s="5">
        <f>IF(O479&gt;P479,IF(V478*($B$6/100)&gt;=O479-P479,(O479-P479), V478*($B$6/100)), 0)</f>
        <v>5783.8903</v>
      </c>
      <c r="V479" s="5">
        <f>V478+(T479*($B$5/100))-(U479/($B$6/100))</f>
        <v>270934.01007111376</v>
      </c>
      <c r="W479" s="5">
        <f t="shared" si="75"/>
        <v>6773.3502517778443</v>
      </c>
    </row>
    <row r="480" spans="4:23" x14ac:dyDescent="0.25">
      <c r="D480">
        <f t="shared" si="76"/>
        <v>478</v>
      </c>
      <c r="E480" s="3">
        <v>43850</v>
      </c>
      <c r="F480" s="4">
        <v>0.875</v>
      </c>
      <c r="G480">
        <v>20</v>
      </c>
      <c r="H480">
        <v>0</v>
      </c>
      <c r="I480" s="5">
        <f t="shared" si="71"/>
        <v>3</v>
      </c>
      <c r="J480" s="22">
        <v>0</v>
      </c>
      <c r="K480">
        <v>2.1557999999999999E-4</v>
      </c>
      <c r="L480" s="5" cm="1">
        <f t="array" ref="L480">_xlfn.IFS(I480=0, 0, I480&gt;34, 0, AND(I480&gt;0, I480&lt;35), VLOOKUP(I480, $A$63:$C$96, 3))</f>
        <v>232</v>
      </c>
      <c r="M480" s="5">
        <f t="shared" si="70"/>
        <v>0</v>
      </c>
      <c r="N480" s="5">
        <v>5859.7503229551066</v>
      </c>
      <c r="O480" s="5">
        <f t="shared" si="77"/>
        <v>6072.8885999999993</v>
      </c>
      <c r="P480" s="5">
        <f t="shared" si="78"/>
        <v>232</v>
      </c>
      <c r="Q480" s="5">
        <f t="shared" si="72"/>
        <v>0</v>
      </c>
      <c r="R480" s="5">
        <f>IF(O480&gt;(P480+U480),O480-P480-U480, 0)</f>
        <v>0</v>
      </c>
      <c r="S480" s="5">
        <f t="shared" si="73"/>
        <v>0</v>
      </c>
      <c r="T480" s="5">
        <f t="shared" si="74"/>
        <v>0</v>
      </c>
      <c r="U480" s="5">
        <f>IF(O480&gt;P480,IF(V479*($B$6/100)&gt;=O480-P480,(O480-P480), V479*($B$6/100)), 0)</f>
        <v>5840.8885999999993</v>
      </c>
      <c r="V480" s="5">
        <f>V479+(T480*($B$5/100))-(U480/($B$6/100))</f>
        <v>262589.88349968521</v>
      </c>
      <c r="W480" s="5">
        <f t="shared" si="75"/>
        <v>6564.74708749213</v>
      </c>
    </row>
    <row r="481" spans="4:23" x14ac:dyDescent="0.25">
      <c r="D481">
        <f t="shared" si="76"/>
        <v>479</v>
      </c>
      <c r="E481" s="3">
        <v>43850</v>
      </c>
      <c r="F481" s="4">
        <v>0.91666666666666663</v>
      </c>
      <c r="G481">
        <v>30</v>
      </c>
      <c r="H481">
        <v>0</v>
      </c>
      <c r="I481" s="5">
        <f t="shared" si="71"/>
        <v>4</v>
      </c>
      <c r="J481" s="22">
        <v>0</v>
      </c>
      <c r="K481">
        <v>2.0672999999999999E-4</v>
      </c>
      <c r="L481" s="5" cm="1">
        <f t="array" ref="L481">_xlfn.IFS(I481=0, 0, I481&gt;34, 0, AND(I481&gt;0, I481&lt;35), VLOOKUP(I481, $A$63:$C$96, 3))</f>
        <v>740</v>
      </c>
      <c r="M481" s="5">
        <f t="shared" si="70"/>
        <v>0</v>
      </c>
      <c r="N481" s="5">
        <v>5315.0867608133167</v>
      </c>
      <c r="O481" s="5">
        <f t="shared" si="77"/>
        <v>5823.5841</v>
      </c>
      <c r="P481" s="5">
        <f t="shared" si="78"/>
        <v>740</v>
      </c>
      <c r="Q481" s="5">
        <f t="shared" si="72"/>
        <v>0</v>
      </c>
      <c r="R481" s="5">
        <f>IF(O481&gt;(P481+U481),O481-P481-U481, 0)</f>
        <v>0</v>
      </c>
      <c r="S481" s="5">
        <f t="shared" si="73"/>
        <v>0</v>
      </c>
      <c r="T481" s="5">
        <f t="shared" si="74"/>
        <v>0</v>
      </c>
      <c r="U481" s="5">
        <f>IF(O481&gt;P481,IF(V480*($B$6/100)&gt;=O481-P481,(O481-P481), V480*($B$6/100)), 0)</f>
        <v>5083.5841</v>
      </c>
      <c r="V481" s="5">
        <f>V480+(T481*($B$5/100))-(U481/($B$6/100))</f>
        <v>255327.6204996852</v>
      </c>
      <c r="W481" s="5">
        <f t="shared" si="75"/>
        <v>6383.1905124921304</v>
      </c>
    </row>
    <row r="482" spans="4:23" x14ac:dyDescent="0.25">
      <c r="D482">
        <f t="shared" si="76"/>
        <v>480</v>
      </c>
      <c r="E482" s="3">
        <v>43850</v>
      </c>
      <c r="F482" s="4">
        <v>0.95833333333333337</v>
      </c>
      <c r="G482">
        <v>40</v>
      </c>
      <c r="H482">
        <v>0</v>
      </c>
      <c r="I482" s="5">
        <f t="shared" si="71"/>
        <v>6</v>
      </c>
      <c r="J482" s="22">
        <v>0</v>
      </c>
      <c r="K482">
        <v>1.8291999999999999E-4</v>
      </c>
      <c r="L482" s="5" cm="1">
        <f t="array" ref="L482">_xlfn.IFS(I482=0, 0, I482&gt;34, 0, AND(I482&gt;0, I482&lt;35), VLOOKUP(I482, $A$63:$C$96, 3))</f>
        <v>2980</v>
      </c>
      <c r="M482" s="5">
        <f t="shared" si="70"/>
        <v>0</v>
      </c>
      <c r="N482" s="5">
        <v>4259.5331476398487</v>
      </c>
      <c r="O482" s="5">
        <f t="shared" si="77"/>
        <v>5152.8563999999997</v>
      </c>
      <c r="P482" s="5">
        <f t="shared" si="78"/>
        <v>2980</v>
      </c>
      <c r="Q482" s="5">
        <f t="shared" si="72"/>
        <v>0</v>
      </c>
      <c r="R482" s="5">
        <f>IF(O482&gt;(P482+U482),O482-P482-U482, 0)</f>
        <v>0</v>
      </c>
      <c r="S482" s="5">
        <f t="shared" si="73"/>
        <v>0</v>
      </c>
      <c r="T482" s="5">
        <f t="shared" si="74"/>
        <v>0</v>
      </c>
      <c r="U482" s="5">
        <f>IF(O482&gt;P482,IF(V481*($B$6/100)&gt;=O482-P482,(O482-P482), V481*($B$6/100)), 0)</f>
        <v>2172.8563999999997</v>
      </c>
      <c r="V482" s="5">
        <f>V481+(T482*($B$5/100))-(U482/($B$6/100))</f>
        <v>252223.53992825662</v>
      </c>
      <c r="W482" s="5">
        <f t="shared" si="75"/>
        <v>6305.5884982064154</v>
      </c>
    </row>
    <row r="483" spans="4:23" x14ac:dyDescent="0.25">
      <c r="D483">
        <f t="shared" si="76"/>
        <v>481</v>
      </c>
      <c r="E483" s="3">
        <v>43851</v>
      </c>
      <c r="F483" s="4">
        <v>0</v>
      </c>
      <c r="G483">
        <v>40</v>
      </c>
      <c r="H483">
        <v>0</v>
      </c>
      <c r="I483" s="5">
        <f t="shared" si="71"/>
        <v>6</v>
      </c>
      <c r="J483" s="22">
        <v>0</v>
      </c>
      <c r="K483">
        <v>1.4647999999999999E-4</v>
      </c>
      <c r="L483" s="5" cm="1">
        <f t="array" ref="L483">_xlfn.IFS(I483=0, 0, I483&gt;34, 0, AND(I483&gt;0, I483&lt;35), VLOOKUP(I483, $A$63:$C$96, 3))</f>
        <v>2980</v>
      </c>
      <c r="M483" s="5">
        <f t="shared" si="70"/>
        <v>0</v>
      </c>
      <c r="N483" s="5">
        <v>3126.9028823420458</v>
      </c>
      <c r="O483" s="5">
        <f t="shared" si="77"/>
        <v>4126.3415999999997</v>
      </c>
      <c r="P483" s="5">
        <f t="shared" si="78"/>
        <v>2980</v>
      </c>
      <c r="Q483" s="5">
        <f t="shared" si="72"/>
        <v>0</v>
      </c>
      <c r="R483" s="5">
        <f>IF(O483&gt;(P483+U483),O483-P483-U483, 0)</f>
        <v>0</v>
      </c>
      <c r="S483" s="5">
        <f t="shared" si="73"/>
        <v>0</v>
      </c>
      <c r="T483" s="5">
        <f t="shared" si="74"/>
        <v>0</v>
      </c>
      <c r="U483" s="5">
        <f>IF(O483&gt;P483,IF(V482*($B$6/100)&gt;=O483-P483,(O483-P483), V482*($B$6/100)), 0)</f>
        <v>1146.3415999999997</v>
      </c>
      <c r="V483" s="5">
        <f>V482+(T483*($B$5/100))-(U483/($B$6/100))</f>
        <v>250585.90907111377</v>
      </c>
      <c r="W483" s="5">
        <f t="shared" si="75"/>
        <v>6264.6477267778446</v>
      </c>
    </row>
    <row r="484" spans="4:23" x14ac:dyDescent="0.25">
      <c r="D484">
        <f t="shared" si="76"/>
        <v>482</v>
      </c>
      <c r="E484" s="3">
        <v>43851</v>
      </c>
      <c r="F484" s="4">
        <v>4.1666666666666664E-2</v>
      </c>
      <c r="G484">
        <v>40</v>
      </c>
      <c r="H484">
        <v>0</v>
      </c>
      <c r="I484" s="5">
        <f t="shared" si="71"/>
        <v>6</v>
      </c>
      <c r="J484" s="22">
        <v>0</v>
      </c>
      <c r="K484">
        <v>1.1122E-4</v>
      </c>
      <c r="L484" s="5" cm="1">
        <f t="array" ref="L484">_xlfn.IFS(I484=0, 0, I484&gt;34, 0, AND(I484&gt;0, I484&lt;35), VLOOKUP(I484, $A$63:$C$96, 3))</f>
        <v>2980</v>
      </c>
      <c r="M484" s="5">
        <f t="shared" si="70"/>
        <v>0</v>
      </c>
      <c r="N484" s="5">
        <v>2743.7261691909466</v>
      </c>
      <c r="O484" s="5">
        <f t="shared" si="77"/>
        <v>3133.0673999999999</v>
      </c>
      <c r="P484" s="5">
        <f t="shared" si="78"/>
        <v>2980</v>
      </c>
      <c r="Q484" s="5">
        <f t="shared" si="72"/>
        <v>0</v>
      </c>
      <c r="R484" s="5">
        <f>IF(O484&gt;(P484+U484),O484-P484-U484, 0)</f>
        <v>0</v>
      </c>
      <c r="S484" s="5">
        <f t="shared" si="73"/>
        <v>0</v>
      </c>
      <c r="T484" s="5">
        <f t="shared" si="74"/>
        <v>0</v>
      </c>
      <c r="U484" s="5">
        <f>IF(O484&gt;P484,IF(V483*($B$6/100)&gt;=O484-P484,(O484-P484), V483*($B$6/100)), 0)</f>
        <v>153.06739999999991</v>
      </c>
      <c r="V484" s="5">
        <f>V483+(T484*($B$5/100))-(U484/($B$6/100))</f>
        <v>250367.24135682805</v>
      </c>
      <c r="W484" s="5">
        <f t="shared" si="75"/>
        <v>6259.1810339207013</v>
      </c>
    </row>
    <row r="485" spans="4:23" x14ac:dyDescent="0.25">
      <c r="D485">
        <f t="shared" si="76"/>
        <v>483</v>
      </c>
      <c r="E485" s="3">
        <v>43851</v>
      </c>
      <c r="F485" s="4">
        <v>8.3333333333333329E-2</v>
      </c>
      <c r="G485">
        <v>30</v>
      </c>
      <c r="H485">
        <v>0</v>
      </c>
      <c r="I485" s="5">
        <f t="shared" si="71"/>
        <v>4</v>
      </c>
      <c r="J485" s="22">
        <v>0</v>
      </c>
      <c r="K485">
        <v>9.0479999999999988E-5</v>
      </c>
      <c r="L485" s="5" cm="1">
        <f t="array" ref="L485">_xlfn.IFS(I485=0, 0, I485&gt;34, 0, AND(I485&gt;0, I485&lt;35), VLOOKUP(I485, $A$63:$C$96, 3))</f>
        <v>740</v>
      </c>
      <c r="M485" s="5">
        <f t="shared" si="70"/>
        <v>0</v>
      </c>
      <c r="N485" s="5">
        <v>2693.5926457820842</v>
      </c>
      <c r="O485" s="5">
        <f t="shared" si="77"/>
        <v>2548.8215999999998</v>
      </c>
      <c r="P485" s="5">
        <f t="shared" si="78"/>
        <v>740</v>
      </c>
      <c r="Q485" s="5">
        <f t="shared" si="72"/>
        <v>0</v>
      </c>
      <c r="R485" s="5">
        <f>IF(O485&gt;(P485+U485),O485-P485-U485, 0)</f>
        <v>0</v>
      </c>
      <c r="S485" s="5">
        <f t="shared" si="73"/>
        <v>0</v>
      </c>
      <c r="T485" s="5">
        <f t="shared" si="74"/>
        <v>0</v>
      </c>
      <c r="U485" s="5">
        <f>IF(O485&gt;P485,IF(V484*($B$6/100)&gt;=O485-P485,(O485-P485), V484*($B$6/100)), 0)</f>
        <v>1808.8215999999998</v>
      </c>
      <c r="V485" s="5">
        <f>V484+(T485*($B$5/100))-(U485/($B$6/100))</f>
        <v>247783.2104996852</v>
      </c>
      <c r="W485" s="5">
        <f t="shared" si="75"/>
        <v>6194.5802624921298</v>
      </c>
    </row>
    <row r="486" spans="4:23" x14ac:dyDescent="0.25">
      <c r="D486">
        <f t="shared" si="76"/>
        <v>484</v>
      </c>
      <c r="E486" s="3">
        <v>43851</v>
      </c>
      <c r="F486" s="4">
        <v>0.125</v>
      </c>
      <c r="G486">
        <v>30</v>
      </c>
      <c r="H486">
        <v>0</v>
      </c>
      <c r="I486" s="5">
        <f t="shared" si="71"/>
        <v>4</v>
      </c>
      <c r="J486" s="22">
        <v>0</v>
      </c>
      <c r="K486">
        <v>7.9670000000000001E-5</v>
      </c>
      <c r="L486" s="5" cm="1">
        <f t="array" ref="L486">_xlfn.IFS(I486=0, 0, I486&gt;34, 0, AND(I486&gt;0, I486&lt;35), VLOOKUP(I486, $A$63:$C$96, 3))</f>
        <v>740</v>
      </c>
      <c r="M486" s="5">
        <f t="shared" si="70"/>
        <v>0</v>
      </c>
      <c r="N486" s="5">
        <v>2800.1694501949823</v>
      </c>
      <c r="O486" s="5">
        <f t="shared" si="77"/>
        <v>2244.3039000000003</v>
      </c>
      <c r="P486" s="5">
        <f t="shared" si="78"/>
        <v>740</v>
      </c>
      <c r="Q486" s="5">
        <f t="shared" si="72"/>
        <v>0</v>
      </c>
      <c r="R486" s="5">
        <f>IF(O486&gt;(P486+U486),O486-P486-U486, 0)</f>
        <v>0</v>
      </c>
      <c r="S486" s="5">
        <f t="shared" si="73"/>
        <v>0</v>
      </c>
      <c r="T486" s="5">
        <f t="shared" si="74"/>
        <v>0</v>
      </c>
      <c r="U486" s="5">
        <f>IF(O486&gt;P486,IF(V485*($B$6/100)&gt;=O486-P486,(O486-P486), V485*($B$6/100)), 0)</f>
        <v>1504.3039000000003</v>
      </c>
      <c r="V486" s="5">
        <f>V485+(T486*($B$5/100))-(U486/($B$6/100))</f>
        <v>245634.20492825663</v>
      </c>
      <c r="W486" s="5">
        <f t="shared" si="75"/>
        <v>6140.8551232064156</v>
      </c>
    </row>
    <row r="487" spans="4:23" x14ac:dyDescent="0.25">
      <c r="D487">
        <f t="shared" si="76"/>
        <v>485</v>
      </c>
      <c r="E487" s="3">
        <v>43851</v>
      </c>
      <c r="F487" s="4">
        <v>0.16666666666666666</v>
      </c>
      <c r="G487">
        <v>50</v>
      </c>
      <c r="H487">
        <v>0</v>
      </c>
      <c r="I487" s="5">
        <f t="shared" si="71"/>
        <v>7</v>
      </c>
      <c r="J487" s="22">
        <v>0</v>
      </c>
      <c r="K487">
        <v>7.5730000000000008E-5</v>
      </c>
      <c r="L487" s="5" cm="1">
        <f t="array" ref="L487">_xlfn.IFS(I487=0, 0, I487&gt;34, 0, AND(I487&gt;0, I487&lt;35), VLOOKUP(I487, $A$63:$C$96, 3))</f>
        <v>4800</v>
      </c>
      <c r="M487" s="5">
        <f t="shared" si="70"/>
        <v>0</v>
      </c>
      <c r="N487" s="5">
        <v>2909.0391091036472</v>
      </c>
      <c r="O487" s="5">
        <f t="shared" si="77"/>
        <v>2133.3141000000001</v>
      </c>
      <c r="P487" s="5">
        <f t="shared" si="78"/>
        <v>2133.3141000000001</v>
      </c>
      <c r="Q487" s="5">
        <f t="shared" si="72"/>
        <v>487.20077413479089</v>
      </c>
      <c r="R487" s="5">
        <f>IF(O487&gt;(P487+U487),O487-P487-U487, 0)</f>
        <v>0</v>
      </c>
      <c r="S487" s="5">
        <f t="shared" si="73"/>
        <v>1494.0750060493531</v>
      </c>
      <c r="T487" s="5">
        <f t="shared" si="74"/>
        <v>1172.6108939506469</v>
      </c>
      <c r="U487" s="5">
        <f>IF(O487&gt;P487,IF(V486*($B$6/100)&gt;=O487-P487,(O487-P487), V486*($B$6/100)), 0)</f>
        <v>0</v>
      </c>
      <c r="V487" s="5">
        <f>V486+(T487*($B$5/100))-(U487/($B$6/100))</f>
        <v>246455.03255402209</v>
      </c>
      <c r="W487" s="5">
        <f t="shared" si="75"/>
        <v>6161.3758138505527</v>
      </c>
    </row>
    <row r="488" spans="4:23" x14ac:dyDescent="0.25">
      <c r="D488">
        <f t="shared" si="76"/>
        <v>486</v>
      </c>
      <c r="E488" s="3">
        <v>43851</v>
      </c>
      <c r="F488" s="4">
        <v>0.20833333333333334</v>
      </c>
      <c r="G488">
        <v>30</v>
      </c>
      <c r="H488">
        <v>0</v>
      </c>
      <c r="I488" s="5">
        <f t="shared" si="71"/>
        <v>4</v>
      </c>
      <c r="J488" s="22">
        <v>0</v>
      </c>
      <c r="K488">
        <v>7.5420000000000006E-5</v>
      </c>
      <c r="L488" s="5" cm="1">
        <f t="array" ref="L488">_xlfn.IFS(I488=0, 0, I488&gt;34, 0, AND(I488&gt;0, I488&lt;35), VLOOKUP(I488, $A$63:$C$96, 3))</f>
        <v>740</v>
      </c>
      <c r="M488" s="5">
        <f t="shared" si="70"/>
        <v>0</v>
      </c>
      <c r="N488" s="5">
        <v>3336.4875326765996</v>
      </c>
      <c r="O488" s="5">
        <f t="shared" si="77"/>
        <v>2124.5814000000005</v>
      </c>
      <c r="P488" s="5">
        <f t="shared" si="78"/>
        <v>740</v>
      </c>
      <c r="Q488" s="5">
        <f t="shared" si="72"/>
        <v>0</v>
      </c>
      <c r="R488" s="5">
        <f>IF(O488&gt;(P488+U488),O488-P488-U488, 0)</f>
        <v>0</v>
      </c>
      <c r="S488" s="5">
        <f t="shared" si="73"/>
        <v>0</v>
      </c>
      <c r="T488" s="5">
        <f t="shared" si="74"/>
        <v>0</v>
      </c>
      <c r="U488" s="5">
        <f>IF(O488&gt;P488,IF(V487*($B$6/100)&gt;=O488-P488,(O488-P488), V487*($B$6/100)), 0)</f>
        <v>1384.5814000000005</v>
      </c>
      <c r="V488" s="5">
        <f>V487+(T488*($B$5/100))-(U488/($B$6/100))</f>
        <v>244477.05912545067</v>
      </c>
      <c r="W488" s="5">
        <f t="shared" si="75"/>
        <v>6111.9264781362672</v>
      </c>
    </row>
    <row r="489" spans="4:23" x14ac:dyDescent="0.25">
      <c r="D489">
        <f t="shared" si="76"/>
        <v>487</v>
      </c>
      <c r="E489" s="3">
        <v>43851</v>
      </c>
      <c r="F489" s="4">
        <v>0.25</v>
      </c>
      <c r="G489">
        <v>20</v>
      </c>
      <c r="H489">
        <v>0</v>
      </c>
      <c r="I489" s="5">
        <f t="shared" si="71"/>
        <v>3</v>
      </c>
      <c r="J489" s="22">
        <v>0</v>
      </c>
      <c r="K489">
        <v>8.2029999999999999E-5</v>
      </c>
      <c r="L489" s="5" cm="1">
        <f t="array" ref="L489">_xlfn.IFS(I489=0, 0, I489&gt;34, 0, AND(I489&gt;0, I489&lt;35), VLOOKUP(I489, $A$63:$C$96, 3))</f>
        <v>232</v>
      </c>
      <c r="M489" s="5">
        <f t="shared" si="70"/>
        <v>0</v>
      </c>
      <c r="N489" s="5">
        <v>4265.8490658106566</v>
      </c>
      <c r="O489" s="5">
        <f t="shared" si="77"/>
        <v>2310.7851000000001</v>
      </c>
      <c r="P489" s="5">
        <f t="shared" si="78"/>
        <v>232</v>
      </c>
      <c r="Q489" s="5">
        <f t="shared" si="72"/>
        <v>0</v>
      </c>
      <c r="R489" s="5">
        <f>IF(O489&gt;(P489+U489),O489-P489-U489, 0)</f>
        <v>0</v>
      </c>
      <c r="S489" s="5">
        <f t="shared" si="73"/>
        <v>0</v>
      </c>
      <c r="T489" s="5">
        <f t="shared" si="74"/>
        <v>0</v>
      </c>
      <c r="U489" s="5">
        <f>IF(O489&gt;P489,IF(V488*($B$6/100)&gt;=O489-P489,(O489-P489), V488*($B$6/100)), 0)</f>
        <v>2078.7851000000001</v>
      </c>
      <c r="V489" s="5">
        <f>V488+(T489*($B$5/100))-(U489/($B$6/100))</f>
        <v>241507.36612545067</v>
      </c>
      <c r="W489" s="5">
        <f t="shared" si="75"/>
        <v>6037.684153136267</v>
      </c>
    </row>
    <row r="490" spans="4:23" x14ac:dyDescent="0.25">
      <c r="D490">
        <f t="shared" si="76"/>
        <v>488</v>
      </c>
      <c r="E490" s="3">
        <v>43851</v>
      </c>
      <c r="F490" s="4">
        <v>0.29166666666666669</v>
      </c>
      <c r="G490">
        <v>30</v>
      </c>
      <c r="H490">
        <v>0</v>
      </c>
      <c r="I490" s="5">
        <f t="shared" si="71"/>
        <v>4</v>
      </c>
      <c r="J490" s="22">
        <v>0</v>
      </c>
      <c r="K490">
        <v>1.0048E-4</v>
      </c>
      <c r="L490" s="5" cm="1">
        <f t="array" ref="L490">_xlfn.IFS(I490=0, 0, I490&gt;34, 0, AND(I490&gt;0, I490&lt;35), VLOOKUP(I490, $A$63:$C$96, 3))</f>
        <v>740</v>
      </c>
      <c r="M490" s="5">
        <f t="shared" si="70"/>
        <v>0</v>
      </c>
      <c r="N490" s="5">
        <v>5960.7505681267021</v>
      </c>
      <c r="O490" s="5">
        <f t="shared" si="77"/>
        <v>2830.5216</v>
      </c>
      <c r="P490" s="5">
        <f t="shared" si="78"/>
        <v>740</v>
      </c>
      <c r="Q490" s="5">
        <f t="shared" si="72"/>
        <v>0</v>
      </c>
      <c r="R490" s="5">
        <f>IF(O490&gt;(P490+U490),O490-P490-U490, 0)</f>
        <v>0</v>
      </c>
      <c r="S490" s="5">
        <f t="shared" si="73"/>
        <v>0</v>
      </c>
      <c r="T490" s="5">
        <f t="shared" si="74"/>
        <v>0</v>
      </c>
      <c r="U490" s="5">
        <f>IF(O490&gt;P490,IF(V489*($B$6/100)&gt;=O490-P490,(O490-P490), V489*($B$6/100)), 0)</f>
        <v>2090.5216</v>
      </c>
      <c r="V490" s="5">
        <f>V489+(T490*($B$5/100))-(U490/($B$6/100))</f>
        <v>238520.90669687925</v>
      </c>
      <c r="W490" s="5">
        <f t="shared" si="75"/>
        <v>5963.0226674219812</v>
      </c>
    </row>
    <row r="491" spans="4:23" x14ac:dyDescent="0.25">
      <c r="D491">
        <f t="shared" si="76"/>
        <v>489</v>
      </c>
      <c r="E491" s="3">
        <v>43851</v>
      </c>
      <c r="F491" s="4">
        <v>0.33333333333333331</v>
      </c>
      <c r="G491">
        <v>40</v>
      </c>
      <c r="H491">
        <v>0</v>
      </c>
      <c r="I491" s="5">
        <f t="shared" si="71"/>
        <v>6</v>
      </c>
      <c r="J491" s="22">
        <v>4.9489515646110373E-6</v>
      </c>
      <c r="K491">
        <v>1.2806999999999999E-4</v>
      </c>
      <c r="L491" s="5" cm="1">
        <f t="array" ref="L491">_xlfn.IFS(I491=0, 0, I491&gt;34, 0, AND(I491&gt;0, I491&lt;35), VLOOKUP(I491, $A$63:$C$96, 3))</f>
        <v>2980</v>
      </c>
      <c r="M491" s="5">
        <f t="shared" si="70"/>
        <v>23.507519931902429</v>
      </c>
      <c r="N491" s="5">
        <v>7279.6201227900719</v>
      </c>
      <c r="O491" s="5">
        <f t="shared" si="77"/>
        <v>3607.7318999999998</v>
      </c>
      <c r="P491" s="5">
        <f t="shared" si="78"/>
        <v>3003.5075199319026</v>
      </c>
      <c r="Q491" s="5">
        <f t="shared" si="72"/>
        <v>0</v>
      </c>
      <c r="R491" s="5">
        <f>IF(O491&gt;(P491+U491),O491-P491-U491, 0)</f>
        <v>0</v>
      </c>
      <c r="S491" s="5">
        <f t="shared" si="73"/>
        <v>0</v>
      </c>
      <c r="T491" s="5">
        <f t="shared" si="74"/>
        <v>0</v>
      </c>
      <c r="U491" s="5">
        <f>IF(O491&gt;P491,IF(V490*($B$6/100)&gt;=O491-P491,(O491-P491), V490*($B$6/100)), 0)</f>
        <v>604.22438006809716</v>
      </c>
      <c r="V491" s="5">
        <f>V490+(T491*($B$5/100))-(U491/($B$6/100))</f>
        <v>237657.72901106768</v>
      </c>
      <c r="W491" s="5">
        <f t="shared" si="75"/>
        <v>5941.4432252766919</v>
      </c>
    </row>
    <row r="492" spans="4:23" x14ac:dyDescent="0.25">
      <c r="D492">
        <f t="shared" si="76"/>
        <v>490</v>
      </c>
      <c r="E492" s="3">
        <v>43851</v>
      </c>
      <c r="F492" s="4">
        <v>0.375</v>
      </c>
      <c r="G492">
        <v>30</v>
      </c>
      <c r="H492">
        <v>8</v>
      </c>
      <c r="I492" s="5">
        <f t="shared" si="71"/>
        <v>4</v>
      </c>
      <c r="J492" s="22">
        <v>5.6912942993026926E-5</v>
      </c>
      <c r="K492">
        <v>1.3525000000000001E-4</v>
      </c>
      <c r="L492" s="5" cm="1">
        <f t="array" ref="L492">_xlfn.IFS(I492=0, 0, I492&gt;34, 0, AND(I492&gt;0, I492&lt;35), VLOOKUP(I492, $A$63:$C$96, 3))</f>
        <v>740</v>
      </c>
      <c r="M492" s="5">
        <f t="shared" si="70"/>
        <v>270.33647921687793</v>
      </c>
      <c r="N492" s="5">
        <v>7912.532507273384</v>
      </c>
      <c r="O492" s="5">
        <f t="shared" si="77"/>
        <v>3809.9925000000003</v>
      </c>
      <c r="P492" s="5">
        <f t="shared" si="78"/>
        <v>1010.3364792168779</v>
      </c>
      <c r="Q492" s="5">
        <f t="shared" si="72"/>
        <v>0</v>
      </c>
      <c r="R492" s="5">
        <f>IF(O492&gt;(P492+U492),O492-P492-U492, 0)</f>
        <v>0</v>
      </c>
      <c r="S492" s="5">
        <f t="shared" si="73"/>
        <v>0</v>
      </c>
      <c r="T492" s="5">
        <f t="shared" si="74"/>
        <v>0</v>
      </c>
      <c r="U492" s="5">
        <f>IF(O492&gt;P492,IF(V491*($B$6/100)&gt;=O492-P492,(O492-P492), V491*($B$6/100)), 0)</f>
        <v>2799.6560207831226</v>
      </c>
      <c r="V492" s="5">
        <f>V491+(T492*($B$5/100))-(U492/($B$6/100))</f>
        <v>233658.22040994893</v>
      </c>
      <c r="W492" s="5">
        <f t="shared" si="75"/>
        <v>5841.4555102487229</v>
      </c>
    </row>
    <row r="493" spans="4:23" x14ac:dyDescent="0.25">
      <c r="D493">
        <f t="shared" si="76"/>
        <v>491</v>
      </c>
      <c r="E493" s="3">
        <v>43851</v>
      </c>
      <c r="F493" s="4">
        <v>0.41666666666666669</v>
      </c>
      <c r="G493">
        <v>30</v>
      </c>
      <c r="H493">
        <v>10</v>
      </c>
      <c r="I493" s="5">
        <f t="shared" si="71"/>
        <v>4</v>
      </c>
      <c r="J493" s="22">
        <v>1.3857064380910905E-4</v>
      </c>
      <c r="K493">
        <v>1.3445999999999998E-4</v>
      </c>
      <c r="L493" s="5" cm="1">
        <f t="array" ref="L493">_xlfn.IFS(I493=0, 0, I493&gt;34, 0, AND(I493&gt;0, I493&lt;35), VLOOKUP(I493, $A$63:$C$96, 3))</f>
        <v>740</v>
      </c>
      <c r="M493" s="5">
        <f t="shared" si="70"/>
        <v>658.21055809326799</v>
      </c>
      <c r="N493" s="5">
        <v>7489.9371880689259</v>
      </c>
      <c r="O493" s="5">
        <f t="shared" si="77"/>
        <v>3787.7381999999998</v>
      </c>
      <c r="P493" s="5">
        <f t="shared" si="78"/>
        <v>1398.210558093268</v>
      </c>
      <c r="Q493" s="5">
        <f t="shared" si="72"/>
        <v>0</v>
      </c>
      <c r="R493" s="5">
        <f>IF(O493&gt;(P493+U493),O493-P493-U493, 0)</f>
        <v>0</v>
      </c>
      <c r="S493" s="5">
        <f t="shared" si="73"/>
        <v>0</v>
      </c>
      <c r="T493" s="5">
        <f t="shared" si="74"/>
        <v>0</v>
      </c>
      <c r="U493" s="5">
        <f>IF(O493&gt;P493,IF(V492*($B$6/100)&gt;=O493-P493,(O493-P493), V492*($B$6/100)), 0)</f>
        <v>2389.5276419067318</v>
      </c>
      <c r="V493" s="5">
        <f>V492+(T493*($B$5/100))-(U493/($B$6/100))</f>
        <v>230244.60949293931</v>
      </c>
      <c r="W493" s="5">
        <f t="shared" si="75"/>
        <v>5756.1152373234827</v>
      </c>
    </row>
    <row r="494" spans="4:23" x14ac:dyDescent="0.25">
      <c r="D494">
        <f t="shared" si="76"/>
        <v>492</v>
      </c>
      <c r="E494" s="3">
        <v>43851</v>
      </c>
      <c r="F494" s="4">
        <v>0.45833333333333331</v>
      </c>
      <c r="G494">
        <v>20</v>
      </c>
      <c r="H494">
        <v>8</v>
      </c>
      <c r="I494" s="5">
        <f t="shared" si="71"/>
        <v>3</v>
      </c>
      <c r="J494" s="22">
        <v>1.8806015945521941E-4</v>
      </c>
      <c r="K494">
        <v>1.2584E-4</v>
      </c>
      <c r="L494" s="5" cm="1">
        <f t="array" ref="L494">_xlfn.IFS(I494=0, 0, I494&gt;34, 0, AND(I494&gt;0, I494&lt;35), VLOOKUP(I494, $A$63:$C$96, 3))</f>
        <v>232</v>
      </c>
      <c r="M494" s="5">
        <f t="shared" si="70"/>
        <v>893.28575741229224</v>
      </c>
      <c r="N494" s="5">
        <v>6110.3291648128888</v>
      </c>
      <c r="O494" s="5">
        <f t="shared" si="77"/>
        <v>3544.9128000000001</v>
      </c>
      <c r="P494" s="5">
        <f t="shared" si="78"/>
        <v>1125.2857574122922</v>
      </c>
      <c r="Q494" s="5">
        <f t="shared" si="72"/>
        <v>0</v>
      </c>
      <c r="R494" s="5">
        <f>IF(O494&gt;(P494+U494),O494-P494-U494, 0)</f>
        <v>0</v>
      </c>
      <c r="S494" s="5">
        <f t="shared" si="73"/>
        <v>0</v>
      </c>
      <c r="T494" s="5">
        <f t="shared" si="74"/>
        <v>0</v>
      </c>
      <c r="U494" s="5">
        <f>IF(O494&gt;P494,IF(V493*($B$6/100)&gt;=O494-P494,(O494-P494), V493*($B$6/100)), 0)</f>
        <v>2419.6270425877078</v>
      </c>
      <c r="V494" s="5">
        <f>V493+(T494*($B$5/100))-(U494/($B$6/100))</f>
        <v>226787.99943209972</v>
      </c>
      <c r="W494" s="5">
        <f t="shared" si="75"/>
        <v>5669.6999858024928</v>
      </c>
    </row>
    <row r="495" spans="4:23" x14ac:dyDescent="0.25">
      <c r="D495">
        <f t="shared" si="76"/>
        <v>493</v>
      </c>
      <c r="E495" s="3">
        <v>43851</v>
      </c>
      <c r="F495" s="4">
        <v>0.5</v>
      </c>
      <c r="G495">
        <v>30</v>
      </c>
      <c r="H495">
        <v>10</v>
      </c>
      <c r="I495" s="5">
        <f t="shared" si="71"/>
        <v>4</v>
      </c>
      <c r="J495" s="22">
        <v>2.2270282040749668E-4</v>
      </c>
      <c r="K495">
        <v>1.1421000000000001E-4</v>
      </c>
      <c r="L495" s="5" cm="1">
        <f t="array" ref="L495">_xlfn.IFS(I495=0, 0, I495&gt;34, 0, AND(I495&gt;0, I495&lt;35), VLOOKUP(I495, $A$63:$C$96, 3))</f>
        <v>740</v>
      </c>
      <c r="M495" s="5">
        <f t="shared" si="70"/>
        <v>1057.8383969356094</v>
      </c>
      <c r="N495" s="5">
        <v>5170.5892799920703</v>
      </c>
      <c r="O495" s="5">
        <f t="shared" si="77"/>
        <v>3217.2957000000001</v>
      </c>
      <c r="P495" s="5">
        <f t="shared" si="78"/>
        <v>1797.8383969356094</v>
      </c>
      <c r="Q495" s="5">
        <f t="shared" si="72"/>
        <v>0</v>
      </c>
      <c r="R495" s="5">
        <f>IF(O495&gt;(P495+U495),O495-P495-U495, 0)</f>
        <v>0</v>
      </c>
      <c r="S495" s="5">
        <f t="shared" si="73"/>
        <v>0</v>
      </c>
      <c r="T495" s="5">
        <f t="shared" si="74"/>
        <v>0</v>
      </c>
      <c r="U495" s="5">
        <f>IF(O495&gt;P495,IF(V494*($B$6/100)&gt;=O495-P495,(O495-P495), V494*($B$6/100)), 0)</f>
        <v>1419.4573030643908</v>
      </c>
      <c r="V495" s="5">
        <f>V494+(T495*($B$5/100))-(U495/($B$6/100))</f>
        <v>224760.20328486487</v>
      </c>
      <c r="W495" s="5">
        <f t="shared" si="75"/>
        <v>5619.0050821216219</v>
      </c>
    </row>
    <row r="496" spans="4:23" x14ac:dyDescent="0.25">
      <c r="D496">
        <f t="shared" si="76"/>
        <v>494</v>
      </c>
      <c r="E496" s="3">
        <v>43851</v>
      </c>
      <c r="F496" s="4">
        <v>0.54166666666666663</v>
      </c>
      <c r="G496">
        <v>30</v>
      </c>
      <c r="H496">
        <v>5</v>
      </c>
      <c r="I496" s="5">
        <f t="shared" si="71"/>
        <v>4</v>
      </c>
      <c r="J496" s="22">
        <v>1.5341749850294214E-4</v>
      </c>
      <c r="K496">
        <v>1.1242000000000001E-4</v>
      </c>
      <c r="L496" s="5" cm="1">
        <f t="array" ref="L496">_xlfn.IFS(I496=0, 0, I496&gt;34, 0, AND(I496&gt;0, I496&lt;35), VLOOKUP(I496, $A$63:$C$96, 3))</f>
        <v>740</v>
      </c>
      <c r="M496" s="5">
        <f t="shared" si="70"/>
        <v>728.73311788897524</v>
      </c>
      <c r="N496" s="5">
        <v>5020.8362553394372</v>
      </c>
      <c r="O496" s="5">
        <f t="shared" si="77"/>
        <v>3166.8714000000004</v>
      </c>
      <c r="P496" s="5">
        <f t="shared" si="78"/>
        <v>1468.7331178889754</v>
      </c>
      <c r="Q496" s="5">
        <f t="shared" si="72"/>
        <v>0</v>
      </c>
      <c r="R496" s="5">
        <f>IF(O496&gt;(P496+U496),O496-P496-U496, 0)</f>
        <v>0</v>
      </c>
      <c r="S496" s="5">
        <f t="shared" si="73"/>
        <v>0</v>
      </c>
      <c r="T496" s="5">
        <f t="shared" si="74"/>
        <v>0</v>
      </c>
      <c r="U496" s="5">
        <f>IF(O496&gt;P496,IF(V495*($B$6/100)&gt;=O496-P496,(O496-P496), V495*($B$6/100)), 0)</f>
        <v>1698.1382821110251</v>
      </c>
      <c r="V496" s="5">
        <f>V495+(T496*($B$5/100))-(U496/($B$6/100))</f>
        <v>222334.29145327769</v>
      </c>
      <c r="W496" s="5">
        <f t="shared" si="75"/>
        <v>5558.3572863319423</v>
      </c>
    </row>
    <row r="497" spans="4:23" x14ac:dyDescent="0.25">
      <c r="D497">
        <f t="shared" si="76"/>
        <v>495</v>
      </c>
      <c r="E497" s="3">
        <v>43851</v>
      </c>
      <c r="F497" s="4">
        <v>0.58333333333333337</v>
      </c>
      <c r="G497">
        <v>40</v>
      </c>
      <c r="H497">
        <v>0</v>
      </c>
      <c r="I497" s="5">
        <f t="shared" si="71"/>
        <v>6</v>
      </c>
      <c r="J497" s="22">
        <v>5.6912942993026926E-5</v>
      </c>
      <c r="K497">
        <v>1.0881E-4</v>
      </c>
      <c r="L497" s="5" cm="1">
        <f t="array" ref="L497">_xlfn.IFS(I497=0, 0, I497&gt;34, 0, AND(I497&gt;0, I497&lt;35), VLOOKUP(I497, $A$63:$C$96, 3))</f>
        <v>2980</v>
      </c>
      <c r="M497" s="5">
        <f t="shared" si="70"/>
        <v>270.33647921687793</v>
      </c>
      <c r="N497" s="5">
        <v>4847.1798602766075</v>
      </c>
      <c r="O497" s="5">
        <f t="shared" si="77"/>
        <v>3065.1777000000002</v>
      </c>
      <c r="P497" s="5">
        <f t="shared" si="78"/>
        <v>3065.1777000000002</v>
      </c>
      <c r="Q497" s="5">
        <f t="shared" si="72"/>
        <v>185.15877921687752</v>
      </c>
      <c r="R497" s="5">
        <f>IF(O497&gt;(P497+U497),O497-P497-U497, 0)</f>
        <v>0</v>
      </c>
      <c r="S497" s="5">
        <f t="shared" si="73"/>
        <v>0</v>
      </c>
      <c r="T497" s="5">
        <f t="shared" si="74"/>
        <v>185.15877921687752</v>
      </c>
      <c r="U497" s="5">
        <f>IF(O497&gt;P497,IF(V496*($B$6/100)&gt;=O497-P497,(O497-P497), V496*($B$6/100)), 0)</f>
        <v>0</v>
      </c>
      <c r="V497" s="5">
        <f>V496+(T497*($B$5/100))-(U497/($B$6/100))</f>
        <v>222463.9025987295</v>
      </c>
      <c r="W497" s="5">
        <f t="shared" si="75"/>
        <v>5561.5975649682377</v>
      </c>
    </row>
    <row r="498" spans="4:23" x14ac:dyDescent="0.25">
      <c r="D498">
        <f t="shared" si="76"/>
        <v>496</v>
      </c>
      <c r="E498" s="3">
        <v>43851</v>
      </c>
      <c r="F498" s="4">
        <v>0.625</v>
      </c>
      <c r="G498">
        <v>30</v>
      </c>
      <c r="H498">
        <v>0</v>
      </c>
      <c r="I498" s="5">
        <f t="shared" si="71"/>
        <v>4</v>
      </c>
      <c r="J498" s="22">
        <v>1.9795806258444149E-5</v>
      </c>
      <c r="K498">
        <v>1.1111E-4</v>
      </c>
      <c r="L498" s="5" cm="1">
        <f t="array" ref="L498">_xlfn.IFS(I498=0, 0, I498&gt;34, 0, AND(I498&gt;0, I498&lt;35), VLOOKUP(I498, $A$63:$C$96, 3))</f>
        <v>740</v>
      </c>
      <c r="M498" s="5">
        <f t="shared" si="70"/>
        <v>94.030079727609717</v>
      </c>
      <c r="N498" s="5">
        <v>5511.1804552972771</v>
      </c>
      <c r="O498" s="5">
        <f t="shared" si="77"/>
        <v>3129.9686999999999</v>
      </c>
      <c r="P498" s="5">
        <f t="shared" si="78"/>
        <v>834.03007972760975</v>
      </c>
      <c r="Q498" s="5">
        <f t="shared" si="72"/>
        <v>0</v>
      </c>
      <c r="R498" s="5">
        <f>IF(O498&gt;(P498+U498),O498-P498-U498, 0)</f>
        <v>0</v>
      </c>
      <c r="S498" s="5">
        <f t="shared" si="73"/>
        <v>0</v>
      </c>
      <c r="T498" s="5">
        <f t="shared" si="74"/>
        <v>0</v>
      </c>
      <c r="U498" s="5">
        <f>IF(O498&gt;P498,IF(V497*($B$6/100)&gt;=O498-P498,(O498-P498), V497*($B$6/100)), 0)</f>
        <v>2295.9386202723899</v>
      </c>
      <c r="V498" s="5">
        <f>V497+(T498*($B$5/100))-(U498/($B$6/100))</f>
        <v>219183.99028405466</v>
      </c>
      <c r="W498" s="5">
        <f t="shared" si="75"/>
        <v>5479.5997571013668</v>
      </c>
    </row>
    <row r="499" spans="4:23" x14ac:dyDescent="0.25">
      <c r="D499">
        <f t="shared" si="76"/>
        <v>497</v>
      </c>
      <c r="E499" s="3">
        <v>43851</v>
      </c>
      <c r="F499" s="4">
        <v>0.66666666666666663</v>
      </c>
      <c r="G499">
        <v>40</v>
      </c>
      <c r="H499">
        <v>0</v>
      </c>
      <c r="I499" s="5">
        <f t="shared" si="71"/>
        <v>6</v>
      </c>
      <c r="J499" s="22">
        <v>7.4234273469165555E-6</v>
      </c>
      <c r="K499">
        <v>1.2343E-4</v>
      </c>
      <c r="L499" s="5" cm="1">
        <f t="array" ref="L499">_xlfn.IFS(I499=0, 0, I499&gt;34, 0, AND(I499&gt;0, I499&lt;35), VLOOKUP(I499, $A$63:$C$96, 3))</f>
        <v>2980</v>
      </c>
      <c r="M499" s="5">
        <f t="shared" si="70"/>
        <v>35.26127989785364</v>
      </c>
      <c r="N499" s="5">
        <v>6223.2280142771933</v>
      </c>
      <c r="O499" s="5">
        <f t="shared" si="77"/>
        <v>3477.0231000000003</v>
      </c>
      <c r="P499" s="5">
        <f t="shared" si="78"/>
        <v>3015.2612798978535</v>
      </c>
      <c r="Q499" s="5">
        <f t="shared" si="72"/>
        <v>0</v>
      </c>
      <c r="R499" s="5">
        <f>IF(O499&gt;(P499+U499),O499-P499-U499, 0)</f>
        <v>0</v>
      </c>
      <c r="S499" s="5">
        <f t="shared" si="73"/>
        <v>0</v>
      </c>
      <c r="T499" s="5">
        <f t="shared" si="74"/>
        <v>0</v>
      </c>
      <c r="U499" s="5">
        <f>IF(O499&gt;P499,IF(V498*($B$6/100)&gt;=O499-P499,(O499-P499), V498*($B$6/100)), 0)</f>
        <v>461.76182010214688</v>
      </c>
      <c r="V499" s="5">
        <f>V498+(T499*($B$5/100))-(U499/($B$6/100))</f>
        <v>218524.33054105157</v>
      </c>
      <c r="W499" s="5">
        <f t="shared" si="75"/>
        <v>5463.1082635262892</v>
      </c>
    </row>
    <row r="500" spans="4:23" x14ac:dyDescent="0.25">
      <c r="D500">
        <f t="shared" si="76"/>
        <v>498</v>
      </c>
      <c r="E500" s="3">
        <v>43851</v>
      </c>
      <c r="F500" s="4">
        <v>0.70833333333333337</v>
      </c>
      <c r="G500">
        <v>50</v>
      </c>
      <c r="H500">
        <v>0</v>
      </c>
      <c r="I500" s="5">
        <f t="shared" si="71"/>
        <v>7</v>
      </c>
      <c r="J500" s="22">
        <v>0</v>
      </c>
      <c r="K500">
        <v>1.549E-4</v>
      </c>
      <c r="L500" s="5" cm="1">
        <f t="array" ref="L500">_xlfn.IFS(I500=0, 0, I500&gt;34, 0, AND(I500&gt;0, I500&lt;35), VLOOKUP(I500, $A$63:$C$96, 3))</f>
        <v>4800</v>
      </c>
      <c r="M500" s="5">
        <f t="shared" si="70"/>
        <v>0</v>
      </c>
      <c r="N500" s="5">
        <v>6771.0686644567586</v>
      </c>
      <c r="O500" s="5">
        <f t="shared" si="77"/>
        <v>4363.5330000000004</v>
      </c>
      <c r="P500" s="5">
        <f t="shared" si="78"/>
        <v>4363.5330000000004</v>
      </c>
      <c r="Q500" s="5">
        <f t="shared" si="72"/>
        <v>436.46699999999964</v>
      </c>
      <c r="R500" s="5">
        <f>IF(O500&gt;(P500+U500),O500-P500-U500, 0)</f>
        <v>0</v>
      </c>
      <c r="S500" s="5">
        <f t="shared" si="73"/>
        <v>0</v>
      </c>
      <c r="T500" s="5">
        <f t="shared" si="74"/>
        <v>436.46699999999964</v>
      </c>
      <c r="U500" s="5">
        <f>IF(O500&gt;P500,IF(V499*($B$6/100)&gt;=O500-P500,(O500-P500), V499*($B$6/100)), 0)</f>
        <v>0</v>
      </c>
      <c r="V500" s="5">
        <f>V499+(T500*($B$5/100))-(U500/($B$6/100))</f>
        <v>218829.85744105157</v>
      </c>
      <c r="W500" s="5">
        <f t="shared" si="75"/>
        <v>5470.7464360262893</v>
      </c>
    </row>
    <row r="501" spans="4:23" x14ac:dyDescent="0.25">
      <c r="D501">
        <f t="shared" si="76"/>
        <v>499</v>
      </c>
      <c r="E501" s="3">
        <v>43851</v>
      </c>
      <c r="F501" s="4">
        <v>0.75</v>
      </c>
      <c r="G501">
        <v>30</v>
      </c>
      <c r="H501">
        <v>0</v>
      </c>
      <c r="I501" s="5">
        <f t="shared" si="71"/>
        <v>4</v>
      </c>
      <c r="J501" s="22">
        <v>0</v>
      </c>
      <c r="K501">
        <v>2.2840000000000002E-4</v>
      </c>
      <c r="L501" s="5" cm="1">
        <f t="array" ref="L501">_xlfn.IFS(I501=0, 0, I501&gt;34, 0, AND(I501&gt;0, I501&lt;35), VLOOKUP(I501, $A$63:$C$96, 3))</f>
        <v>740</v>
      </c>
      <c r="M501" s="5">
        <f t="shared" si="70"/>
        <v>0</v>
      </c>
      <c r="N501" s="5">
        <v>6950.4584775743106</v>
      </c>
      <c r="O501" s="5">
        <f t="shared" si="77"/>
        <v>6434.0280000000002</v>
      </c>
      <c r="P501" s="5">
        <f t="shared" si="78"/>
        <v>740</v>
      </c>
      <c r="Q501" s="5">
        <f t="shared" si="72"/>
        <v>0</v>
      </c>
      <c r="R501" s="5">
        <f>IF(O501&gt;(P501+U501),O501-P501-U501, 0)</f>
        <v>0</v>
      </c>
      <c r="S501" s="5">
        <f t="shared" si="73"/>
        <v>0</v>
      </c>
      <c r="T501" s="5">
        <f t="shared" si="74"/>
        <v>0</v>
      </c>
      <c r="U501" s="5">
        <f>IF(O501&gt;P501,IF(V500*($B$6/100)&gt;=O501-P501,(O501-P501), V500*($B$6/100)), 0)</f>
        <v>5694.0280000000002</v>
      </c>
      <c r="V501" s="5">
        <f>V500+(T501*($B$5/100))-(U501/($B$6/100))</f>
        <v>210695.53172676585</v>
      </c>
      <c r="W501" s="5">
        <f t="shared" si="75"/>
        <v>5267.388293169146</v>
      </c>
    </row>
    <row r="502" spans="4:23" x14ac:dyDescent="0.25">
      <c r="D502">
        <f t="shared" si="76"/>
        <v>500</v>
      </c>
      <c r="E502" s="3">
        <v>43851</v>
      </c>
      <c r="F502" s="4">
        <v>0.79166666666666663</v>
      </c>
      <c r="G502">
        <v>20</v>
      </c>
      <c r="H502">
        <v>0</v>
      </c>
      <c r="I502" s="5">
        <f t="shared" si="71"/>
        <v>3</v>
      </c>
      <c r="J502" s="22">
        <v>0</v>
      </c>
      <c r="K502">
        <v>2.41E-4</v>
      </c>
      <c r="L502" s="5" cm="1">
        <f t="array" ref="L502">_xlfn.IFS(I502=0, 0, I502&gt;34, 0, AND(I502&gt;0, I502&lt;35), VLOOKUP(I502, $A$63:$C$96, 3))</f>
        <v>232</v>
      </c>
      <c r="M502" s="5">
        <f t="shared" si="70"/>
        <v>0</v>
      </c>
      <c r="N502" s="5">
        <v>6785.6762344687304</v>
      </c>
      <c r="O502" s="5">
        <f t="shared" si="77"/>
        <v>6788.97</v>
      </c>
      <c r="P502" s="5">
        <f t="shared" si="78"/>
        <v>232</v>
      </c>
      <c r="Q502" s="5">
        <f t="shared" si="72"/>
        <v>0</v>
      </c>
      <c r="R502" s="5">
        <f>IF(O502&gt;(P502+U502),O502-P502-U502, 0)</f>
        <v>0</v>
      </c>
      <c r="S502" s="5">
        <f t="shared" si="73"/>
        <v>0</v>
      </c>
      <c r="T502" s="5">
        <f t="shared" si="74"/>
        <v>0</v>
      </c>
      <c r="U502" s="5">
        <f>IF(O502&gt;P502,IF(V501*($B$6/100)&gt;=O502-P502,(O502-P502), V501*($B$6/100)), 0)</f>
        <v>6556.97</v>
      </c>
      <c r="V502" s="5">
        <f>V501+(T502*($B$5/100))-(U502/($B$6/100))</f>
        <v>201328.43172676585</v>
      </c>
      <c r="W502" s="5">
        <f t="shared" si="75"/>
        <v>5033.2107931691462</v>
      </c>
    </row>
    <row r="503" spans="4:23" x14ac:dyDescent="0.25">
      <c r="D503">
        <f t="shared" si="76"/>
        <v>501</v>
      </c>
      <c r="E503" s="3">
        <v>43851</v>
      </c>
      <c r="F503" s="4">
        <v>0.83333333333333337</v>
      </c>
      <c r="G503">
        <v>30</v>
      </c>
      <c r="H503">
        <v>0</v>
      </c>
      <c r="I503" s="5">
        <f t="shared" si="71"/>
        <v>4</v>
      </c>
      <c r="J503" s="22">
        <v>0</v>
      </c>
      <c r="K503">
        <v>2.2512999999999998E-4</v>
      </c>
      <c r="L503" s="5" cm="1">
        <f t="array" ref="L503">_xlfn.IFS(I503=0, 0, I503&gt;34, 0, AND(I503&gt;0, I503&lt;35), VLOOKUP(I503, $A$63:$C$96, 3))</f>
        <v>740</v>
      </c>
      <c r="M503" s="5">
        <f t="shared" si="70"/>
        <v>0</v>
      </c>
      <c r="N503" s="5">
        <v>6581.991023244017</v>
      </c>
      <c r="O503" s="5">
        <f t="shared" si="77"/>
        <v>6341.9120999999996</v>
      </c>
      <c r="P503" s="5">
        <f t="shared" si="78"/>
        <v>740</v>
      </c>
      <c r="Q503" s="5">
        <f t="shared" si="72"/>
        <v>0</v>
      </c>
      <c r="R503" s="5">
        <f>IF(O503&gt;(P503+U503),O503-P503-U503, 0)</f>
        <v>0</v>
      </c>
      <c r="S503" s="5">
        <f t="shared" si="73"/>
        <v>0</v>
      </c>
      <c r="T503" s="5">
        <f t="shared" si="74"/>
        <v>0</v>
      </c>
      <c r="U503" s="5">
        <f>IF(O503&gt;P503,IF(V502*($B$6/100)&gt;=O503-P503,(O503-P503), V502*($B$6/100)), 0)</f>
        <v>5601.9120999999996</v>
      </c>
      <c r="V503" s="5">
        <f>V502+(T503*($B$5/100))-(U503/($B$6/100))</f>
        <v>193325.70015533728</v>
      </c>
      <c r="W503" s="5">
        <f t="shared" si="75"/>
        <v>4833.1425038834323</v>
      </c>
    </row>
    <row r="504" spans="4:23" x14ac:dyDescent="0.25">
      <c r="D504">
        <f t="shared" si="76"/>
        <v>502</v>
      </c>
      <c r="E504" s="3">
        <v>43851</v>
      </c>
      <c r="F504" s="4">
        <v>0.875</v>
      </c>
      <c r="G504">
        <v>40</v>
      </c>
      <c r="H504">
        <v>0</v>
      </c>
      <c r="I504" s="5">
        <f t="shared" si="71"/>
        <v>6</v>
      </c>
      <c r="J504" s="22">
        <v>0</v>
      </c>
      <c r="K504">
        <v>2.1077000000000002E-4</v>
      </c>
      <c r="L504" s="5" cm="1">
        <f t="array" ref="L504">_xlfn.IFS(I504=0, 0, I504&gt;34, 0, AND(I504&gt;0, I504&lt;35), VLOOKUP(I504, $A$63:$C$96, 3))</f>
        <v>2980</v>
      </c>
      <c r="M504" s="5">
        <f t="shared" si="70"/>
        <v>0</v>
      </c>
      <c r="N504" s="5">
        <v>6041.6245243811618</v>
      </c>
      <c r="O504" s="5">
        <f t="shared" si="77"/>
        <v>5937.3909000000003</v>
      </c>
      <c r="P504" s="5">
        <f t="shared" si="78"/>
        <v>2980</v>
      </c>
      <c r="Q504" s="5">
        <f t="shared" si="72"/>
        <v>0</v>
      </c>
      <c r="R504" s="5">
        <f>IF(O504&gt;(P504+U504),O504-P504-U504, 0)</f>
        <v>0</v>
      </c>
      <c r="S504" s="5">
        <f t="shared" si="73"/>
        <v>0</v>
      </c>
      <c r="T504" s="5">
        <f t="shared" si="74"/>
        <v>0</v>
      </c>
      <c r="U504" s="5">
        <f>IF(O504&gt;P504,IF(V503*($B$6/100)&gt;=O504-P504,(O504-P504), V503*($B$6/100)), 0)</f>
        <v>2957.3909000000003</v>
      </c>
      <c r="V504" s="5">
        <f>V503+(T504*($B$5/100))-(U504/($B$6/100))</f>
        <v>189100.85601248013</v>
      </c>
      <c r="W504" s="5">
        <f t="shared" si="75"/>
        <v>4727.5214003120036</v>
      </c>
    </row>
    <row r="505" spans="4:23" x14ac:dyDescent="0.25">
      <c r="D505">
        <f t="shared" si="76"/>
        <v>503</v>
      </c>
      <c r="E505" s="3">
        <v>43851</v>
      </c>
      <c r="F505" s="4">
        <v>0.91666666666666663</v>
      </c>
      <c r="G505">
        <v>30</v>
      </c>
      <c r="H505">
        <v>0</v>
      </c>
      <c r="I505" s="5">
        <f t="shared" si="71"/>
        <v>4</v>
      </c>
      <c r="J505" s="22">
        <v>0</v>
      </c>
      <c r="K505">
        <v>2.0525E-4</v>
      </c>
      <c r="L505" s="5" cm="1">
        <f t="array" ref="L505">_xlfn.IFS(I505=0, 0, I505&gt;34, 0, AND(I505&gt;0, I505&lt;35), VLOOKUP(I505, $A$63:$C$96, 3))</f>
        <v>740</v>
      </c>
      <c r="M505" s="5">
        <f t="shared" si="70"/>
        <v>0</v>
      </c>
      <c r="N505" s="5">
        <v>5421.3321071632536</v>
      </c>
      <c r="O505" s="5">
        <f t="shared" si="77"/>
        <v>5781.8924999999999</v>
      </c>
      <c r="P505" s="5">
        <f t="shared" si="78"/>
        <v>740</v>
      </c>
      <c r="Q505" s="5">
        <f t="shared" si="72"/>
        <v>0</v>
      </c>
      <c r="R505" s="5">
        <f>IF(O505&gt;(P505+U505),O505-P505-U505, 0)</f>
        <v>0</v>
      </c>
      <c r="S505" s="5">
        <f t="shared" si="73"/>
        <v>0</v>
      </c>
      <c r="T505" s="5">
        <f t="shared" si="74"/>
        <v>0</v>
      </c>
      <c r="U505" s="5">
        <f>IF(O505&gt;P505,IF(V504*($B$6/100)&gt;=O505-P505,(O505-P505), V504*($B$6/100)), 0)</f>
        <v>5041.8924999999999</v>
      </c>
      <c r="V505" s="5">
        <f>V504+(T505*($B$5/100))-(U505/($B$6/100))</f>
        <v>181898.15244105156</v>
      </c>
      <c r="W505" s="5">
        <f t="shared" si="75"/>
        <v>4547.4538110262893</v>
      </c>
    </row>
    <row r="506" spans="4:23" x14ac:dyDescent="0.25">
      <c r="D506">
        <f t="shared" si="76"/>
        <v>504</v>
      </c>
      <c r="E506" s="3">
        <v>43851</v>
      </c>
      <c r="F506" s="4">
        <v>0.95833333333333337</v>
      </c>
      <c r="G506">
        <v>30</v>
      </c>
      <c r="H506">
        <v>0</v>
      </c>
      <c r="I506" s="5">
        <f t="shared" si="71"/>
        <v>4</v>
      </c>
      <c r="J506" s="22">
        <v>0</v>
      </c>
      <c r="K506">
        <v>1.838E-4</v>
      </c>
      <c r="L506" s="5" cm="1">
        <f t="array" ref="L506">_xlfn.IFS(I506=0, 0, I506&gt;34, 0, AND(I506&gt;0, I506&lt;35), VLOOKUP(I506, $A$63:$C$96, 3))</f>
        <v>740</v>
      </c>
      <c r="M506" s="5">
        <f t="shared" si="70"/>
        <v>0</v>
      </c>
      <c r="N506" s="5">
        <v>4241.9038265110885</v>
      </c>
      <c r="O506" s="5">
        <f t="shared" si="77"/>
        <v>5177.6460000000006</v>
      </c>
      <c r="P506" s="5">
        <f t="shared" si="78"/>
        <v>740</v>
      </c>
      <c r="Q506" s="5">
        <f t="shared" si="72"/>
        <v>0</v>
      </c>
      <c r="R506" s="5">
        <f>IF(O506&gt;(P506+U506),O506-P506-U506, 0)</f>
        <v>0</v>
      </c>
      <c r="S506" s="5">
        <f t="shared" si="73"/>
        <v>0</v>
      </c>
      <c r="T506" s="5">
        <f t="shared" si="74"/>
        <v>0</v>
      </c>
      <c r="U506" s="5">
        <f>IF(O506&gt;P506,IF(V505*($B$6/100)&gt;=O506-P506,(O506-P506), V505*($B$6/100)), 0)</f>
        <v>4437.6460000000006</v>
      </c>
      <c r="V506" s="5">
        <f>V505+(T506*($B$5/100))-(U506/($B$6/100))</f>
        <v>175558.65815533727</v>
      </c>
      <c r="W506" s="5">
        <f t="shared" si="75"/>
        <v>4388.9664538834313</v>
      </c>
    </row>
    <row r="507" spans="4:23" x14ac:dyDescent="0.25">
      <c r="D507">
        <f t="shared" si="76"/>
        <v>505</v>
      </c>
      <c r="E507" s="3">
        <v>43852</v>
      </c>
      <c r="F507" s="4">
        <v>0</v>
      </c>
      <c r="G507">
        <v>30</v>
      </c>
      <c r="H507">
        <v>0</v>
      </c>
      <c r="I507" s="5">
        <f t="shared" si="71"/>
        <v>4</v>
      </c>
      <c r="J507" s="22">
        <v>0</v>
      </c>
      <c r="K507">
        <v>1.4779999999999999E-4</v>
      </c>
      <c r="L507" s="5" cm="1">
        <f t="array" ref="L507">_xlfn.IFS(I507=0, 0, I507&gt;34, 0, AND(I507&gt;0, I507&lt;35), VLOOKUP(I507, $A$63:$C$96, 3))</f>
        <v>740</v>
      </c>
      <c r="M507" s="5">
        <f t="shared" si="70"/>
        <v>0</v>
      </c>
      <c r="N507" s="5">
        <v>3097.5169393758788</v>
      </c>
      <c r="O507" s="5">
        <f t="shared" si="77"/>
        <v>4163.5259999999998</v>
      </c>
      <c r="P507" s="5">
        <f t="shared" si="78"/>
        <v>740</v>
      </c>
      <c r="Q507" s="5">
        <f t="shared" si="72"/>
        <v>0</v>
      </c>
      <c r="R507" s="5">
        <f>IF(O507&gt;(P507+U507),O507-P507-U507, 0)</f>
        <v>0</v>
      </c>
      <c r="S507" s="5">
        <f t="shared" si="73"/>
        <v>0</v>
      </c>
      <c r="T507" s="5">
        <f t="shared" si="74"/>
        <v>0</v>
      </c>
      <c r="U507" s="5">
        <f>IF(O507&gt;P507,IF(V506*($B$6/100)&gt;=O507-P507,(O507-P507), V506*($B$6/100)), 0)</f>
        <v>3423.5259999999998</v>
      </c>
      <c r="V507" s="5">
        <f>V506+(T507*($B$5/100))-(U507/($B$6/100))</f>
        <v>170667.90672676582</v>
      </c>
      <c r="W507" s="5">
        <f t="shared" si="75"/>
        <v>4266.6976681691458</v>
      </c>
    </row>
    <row r="508" spans="4:23" x14ac:dyDescent="0.25">
      <c r="D508">
        <f t="shared" si="76"/>
        <v>506</v>
      </c>
      <c r="E508" s="3">
        <v>43852</v>
      </c>
      <c r="F508" s="4">
        <v>4.1666666666666664E-2</v>
      </c>
      <c r="G508">
        <v>20</v>
      </c>
      <c r="H508">
        <v>0</v>
      </c>
      <c r="I508" s="5">
        <f t="shared" si="71"/>
        <v>3</v>
      </c>
      <c r="J508" s="22">
        <v>0</v>
      </c>
      <c r="K508">
        <v>1.1349999999999999E-4</v>
      </c>
      <c r="L508" s="5" cm="1">
        <f t="array" ref="L508">_xlfn.IFS(I508=0, 0, I508&gt;34, 0, AND(I508&gt;0, I508&lt;35), VLOOKUP(I508, $A$63:$C$96, 3))</f>
        <v>232</v>
      </c>
      <c r="M508" s="5">
        <f t="shared" si="70"/>
        <v>0</v>
      </c>
      <c r="N508" s="5">
        <v>2681.4984446169569</v>
      </c>
      <c r="O508" s="5">
        <f t="shared" si="77"/>
        <v>3197.2950000000001</v>
      </c>
      <c r="P508" s="5">
        <f t="shared" si="78"/>
        <v>232</v>
      </c>
      <c r="Q508" s="5">
        <f t="shared" si="72"/>
        <v>0</v>
      </c>
      <c r="R508" s="5">
        <f>IF(O508&gt;(P508+U508),O508-P508-U508, 0)</f>
        <v>0</v>
      </c>
      <c r="S508" s="5">
        <f t="shared" si="73"/>
        <v>0</v>
      </c>
      <c r="T508" s="5">
        <f t="shared" si="74"/>
        <v>0</v>
      </c>
      <c r="U508" s="5">
        <f>IF(O508&gt;P508,IF(V507*($B$6/100)&gt;=O508-P508,(O508-P508), V507*($B$6/100)), 0)</f>
        <v>2965.2950000000001</v>
      </c>
      <c r="V508" s="5">
        <f>V507+(T508*($B$5/100))-(U508/($B$6/100))</f>
        <v>166431.77101248011</v>
      </c>
      <c r="W508" s="5">
        <f t="shared" si="75"/>
        <v>4160.7942753120024</v>
      </c>
    </row>
    <row r="509" spans="4:23" x14ac:dyDescent="0.25">
      <c r="D509">
        <f t="shared" si="76"/>
        <v>507</v>
      </c>
      <c r="E509" s="3">
        <v>43852</v>
      </c>
      <c r="F509" s="4">
        <v>8.3333333333333329E-2</v>
      </c>
      <c r="G509">
        <v>20</v>
      </c>
      <c r="H509">
        <v>0</v>
      </c>
      <c r="I509" s="5">
        <f t="shared" si="71"/>
        <v>3</v>
      </c>
      <c r="J509" s="22">
        <v>0</v>
      </c>
      <c r="K509">
        <v>9.0169999999999985E-5</v>
      </c>
      <c r="L509" s="5" cm="1">
        <f t="array" ref="L509">_xlfn.IFS(I509=0, 0, I509&gt;34, 0, AND(I509&gt;0, I509&lt;35), VLOOKUP(I509, $A$63:$C$96, 3))</f>
        <v>232</v>
      </c>
      <c r="M509" s="5">
        <f t="shared" si="70"/>
        <v>0</v>
      </c>
      <c r="N509" s="5">
        <v>2622.5840651879521</v>
      </c>
      <c r="O509" s="5">
        <f t="shared" si="77"/>
        <v>2540.0888999999997</v>
      </c>
      <c r="P509" s="5">
        <f t="shared" si="78"/>
        <v>232</v>
      </c>
      <c r="Q509" s="5">
        <f t="shared" si="72"/>
        <v>0</v>
      </c>
      <c r="R509" s="5">
        <f>IF(O509&gt;(P509+U509),O509-P509-U509, 0)</f>
        <v>0</v>
      </c>
      <c r="S509" s="5">
        <f t="shared" si="73"/>
        <v>0</v>
      </c>
      <c r="T509" s="5">
        <f t="shared" si="74"/>
        <v>0</v>
      </c>
      <c r="U509" s="5">
        <f>IF(O509&gt;P509,IF(V508*($B$6/100)&gt;=O509-P509,(O509-P509), V508*($B$6/100)), 0)</f>
        <v>2308.0888999999997</v>
      </c>
      <c r="V509" s="5">
        <f>V508+(T509*($B$5/100))-(U509/($B$6/100))</f>
        <v>163134.50115533726</v>
      </c>
      <c r="W509" s="5">
        <f t="shared" si="75"/>
        <v>4078.3625288834314</v>
      </c>
    </row>
    <row r="510" spans="4:23" x14ac:dyDescent="0.25">
      <c r="D510">
        <f t="shared" si="76"/>
        <v>508</v>
      </c>
      <c r="E510" s="3">
        <v>43852</v>
      </c>
      <c r="F510" s="4">
        <v>0.125</v>
      </c>
      <c r="G510">
        <v>30</v>
      </c>
      <c r="H510">
        <v>0</v>
      </c>
      <c r="I510" s="5">
        <f t="shared" si="71"/>
        <v>4</v>
      </c>
      <c r="J510" s="22">
        <v>0</v>
      </c>
      <c r="K510">
        <v>7.8429999999999993E-5</v>
      </c>
      <c r="L510" s="5" cm="1">
        <f t="array" ref="L510">_xlfn.IFS(I510=0, 0, I510&gt;34, 0, AND(I510&gt;0, I510&lt;35), VLOOKUP(I510, $A$63:$C$96, 3))</f>
        <v>740</v>
      </c>
      <c r="M510" s="5">
        <f t="shared" si="70"/>
        <v>0</v>
      </c>
      <c r="N510" s="5">
        <v>2707.4905730778291</v>
      </c>
      <c r="O510" s="5">
        <f t="shared" si="77"/>
        <v>2209.3730999999998</v>
      </c>
      <c r="P510" s="5">
        <f t="shared" si="78"/>
        <v>740</v>
      </c>
      <c r="Q510" s="5">
        <f t="shared" si="72"/>
        <v>0</v>
      </c>
      <c r="R510" s="5">
        <f>IF(O510&gt;(P510+U510),O510-P510-U510, 0)</f>
        <v>0</v>
      </c>
      <c r="S510" s="5">
        <f t="shared" si="73"/>
        <v>0</v>
      </c>
      <c r="T510" s="5">
        <f t="shared" si="74"/>
        <v>0</v>
      </c>
      <c r="U510" s="5">
        <f>IF(O510&gt;P510,IF(V509*($B$6/100)&gt;=O510-P510,(O510-P510), V509*($B$6/100)), 0)</f>
        <v>1469.3730999999998</v>
      </c>
      <c r="V510" s="5">
        <f>V509+(T510*($B$5/100))-(U510/($B$6/100))</f>
        <v>161035.39672676584</v>
      </c>
      <c r="W510" s="5">
        <f t="shared" si="75"/>
        <v>4025.8849181691462</v>
      </c>
    </row>
    <row r="511" spans="4:23" x14ac:dyDescent="0.25">
      <c r="D511">
        <f t="shared" si="76"/>
        <v>509</v>
      </c>
      <c r="E511" s="3">
        <v>43852</v>
      </c>
      <c r="F511" s="4">
        <v>0.16666666666666666</v>
      </c>
      <c r="G511">
        <v>30</v>
      </c>
      <c r="H511">
        <v>0</v>
      </c>
      <c r="I511" s="5">
        <f t="shared" si="71"/>
        <v>4</v>
      </c>
      <c r="J511" s="22">
        <v>0</v>
      </c>
      <c r="K511">
        <v>7.593E-5</v>
      </c>
      <c r="L511" s="5" cm="1">
        <f t="array" ref="L511">_xlfn.IFS(I511=0, 0, I511&gt;34, 0, AND(I511&gt;0, I511&lt;35), VLOOKUP(I511, $A$63:$C$96, 3))</f>
        <v>740</v>
      </c>
      <c r="M511" s="5">
        <f t="shared" si="70"/>
        <v>0</v>
      </c>
      <c r="N511" s="5">
        <v>2809.8850177280424</v>
      </c>
      <c r="O511" s="5">
        <f t="shared" si="77"/>
        <v>2138.9481000000001</v>
      </c>
      <c r="P511" s="5">
        <f t="shared" si="78"/>
        <v>740</v>
      </c>
      <c r="Q511" s="5">
        <f t="shared" si="72"/>
        <v>0</v>
      </c>
      <c r="R511" s="5">
        <f>IF(O511&gt;(P511+U511),O511-P511-U511, 0)</f>
        <v>0</v>
      </c>
      <c r="S511" s="5">
        <f t="shared" si="73"/>
        <v>0</v>
      </c>
      <c r="T511" s="5">
        <f t="shared" si="74"/>
        <v>0</v>
      </c>
      <c r="U511" s="5">
        <f>IF(O511&gt;P511,IF(V510*($B$6/100)&gt;=O511-P511,(O511-P511), V510*($B$6/100)), 0)</f>
        <v>1398.9481000000001</v>
      </c>
      <c r="V511" s="5">
        <f>V510+(T511*($B$5/100))-(U511/($B$6/100))</f>
        <v>159036.89944105156</v>
      </c>
      <c r="W511" s="5">
        <f t="shared" si="75"/>
        <v>3975.9224860262889</v>
      </c>
    </row>
    <row r="512" spans="4:23" x14ac:dyDescent="0.25">
      <c r="D512">
        <f t="shared" si="76"/>
        <v>510</v>
      </c>
      <c r="E512" s="3">
        <v>43852</v>
      </c>
      <c r="F512" s="4">
        <v>0.20833333333333334</v>
      </c>
      <c r="G512">
        <v>20</v>
      </c>
      <c r="H512">
        <v>0</v>
      </c>
      <c r="I512" s="5">
        <f t="shared" si="71"/>
        <v>3</v>
      </c>
      <c r="J512" s="22">
        <v>0</v>
      </c>
      <c r="K512">
        <v>7.5859999999999995E-5</v>
      </c>
      <c r="L512" s="5" cm="1">
        <f t="array" ref="L512">_xlfn.IFS(I512=0, 0, I512&gt;34, 0, AND(I512&gt;0, I512&lt;35), VLOOKUP(I512, $A$63:$C$96, 3))</f>
        <v>232</v>
      </c>
      <c r="M512" s="5">
        <f t="shared" si="70"/>
        <v>0</v>
      </c>
      <c r="N512" s="5">
        <v>3121.5636625061502</v>
      </c>
      <c r="O512" s="5">
        <f t="shared" si="77"/>
        <v>2136.9762000000001</v>
      </c>
      <c r="P512" s="5">
        <f t="shared" si="78"/>
        <v>232</v>
      </c>
      <c r="Q512" s="5">
        <f t="shared" si="72"/>
        <v>0</v>
      </c>
      <c r="R512" s="5">
        <f>IF(O512&gt;(P512+U512),O512-P512-U512, 0)</f>
        <v>0</v>
      </c>
      <c r="S512" s="5">
        <f t="shared" si="73"/>
        <v>0</v>
      </c>
      <c r="T512" s="5">
        <f t="shared" si="74"/>
        <v>0</v>
      </c>
      <c r="U512" s="5">
        <f>IF(O512&gt;P512,IF(V511*($B$6/100)&gt;=O512-P512,(O512-P512), V511*($B$6/100)), 0)</f>
        <v>1904.9762000000001</v>
      </c>
      <c r="V512" s="5">
        <f>V511+(T512*($B$5/100))-(U512/($B$6/100))</f>
        <v>156315.50486962299</v>
      </c>
      <c r="W512" s="5">
        <f t="shared" si="75"/>
        <v>3907.887621740575</v>
      </c>
    </row>
    <row r="513" spans="4:23" x14ac:dyDescent="0.25">
      <c r="D513">
        <f t="shared" si="76"/>
        <v>511</v>
      </c>
      <c r="E513" s="3">
        <v>43852</v>
      </c>
      <c r="F513" s="4">
        <v>0.25</v>
      </c>
      <c r="G513">
        <v>20</v>
      </c>
      <c r="H513">
        <v>0</v>
      </c>
      <c r="I513" s="5">
        <f t="shared" si="71"/>
        <v>3</v>
      </c>
      <c r="J513" s="22">
        <v>0</v>
      </c>
      <c r="K513">
        <v>8.0450000000000004E-5</v>
      </c>
      <c r="L513" s="5" cm="1">
        <f t="array" ref="L513">_xlfn.IFS(I513=0, 0, I513&gt;34, 0, AND(I513&gt;0, I513&lt;35), VLOOKUP(I513, $A$63:$C$96, 3))</f>
        <v>232</v>
      </c>
      <c r="M513" s="5">
        <f t="shared" si="70"/>
        <v>0</v>
      </c>
      <c r="N513" s="5">
        <v>3952.5238794340253</v>
      </c>
      <c r="O513" s="5">
        <f t="shared" si="77"/>
        <v>2266.2764999999999</v>
      </c>
      <c r="P513" s="5">
        <f t="shared" si="78"/>
        <v>232</v>
      </c>
      <c r="Q513" s="5">
        <f t="shared" si="72"/>
        <v>0</v>
      </c>
      <c r="R513" s="5">
        <f>IF(O513&gt;(P513+U513),O513-P513-U513, 0)</f>
        <v>0</v>
      </c>
      <c r="S513" s="5">
        <f t="shared" si="73"/>
        <v>0</v>
      </c>
      <c r="T513" s="5">
        <f t="shared" si="74"/>
        <v>0</v>
      </c>
      <c r="U513" s="5">
        <f>IF(O513&gt;P513,IF(V512*($B$6/100)&gt;=O513-P513,(O513-P513), V512*($B$6/100)), 0)</f>
        <v>2034.2764999999999</v>
      </c>
      <c r="V513" s="5">
        <f>V512+(T513*($B$5/100))-(U513/($B$6/100))</f>
        <v>153409.39558390871</v>
      </c>
      <c r="W513" s="5">
        <f t="shared" si="75"/>
        <v>3835.2348895977179</v>
      </c>
    </row>
    <row r="514" spans="4:23" x14ac:dyDescent="0.25">
      <c r="D514">
        <f t="shared" si="76"/>
        <v>512</v>
      </c>
      <c r="E514" s="3">
        <v>43852</v>
      </c>
      <c r="F514" s="4">
        <v>0.29166666666666669</v>
      </c>
      <c r="G514">
        <v>30</v>
      </c>
      <c r="H514">
        <v>0</v>
      </c>
      <c r="I514" s="5">
        <f t="shared" si="71"/>
        <v>4</v>
      </c>
      <c r="J514" s="22">
        <v>0</v>
      </c>
      <c r="K514">
        <v>9.8490000000000001E-5</v>
      </c>
      <c r="L514" s="5" cm="1">
        <f t="array" ref="L514">_xlfn.IFS(I514=0, 0, I514&gt;34, 0, AND(I514&gt;0, I514&lt;35), VLOOKUP(I514, $A$63:$C$96, 3))</f>
        <v>740</v>
      </c>
      <c r="M514" s="5">
        <f t="shared" si="70"/>
        <v>0</v>
      </c>
      <c r="N514" s="5">
        <v>5544.8388585507146</v>
      </c>
      <c r="O514" s="5">
        <f t="shared" si="77"/>
        <v>2774.4632999999999</v>
      </c>
      <c r="P514" s="5">
        <f t="shared" si="78"/>
        <v>740</v>
      </c>
      <c r="Q514" s="5">
        <f t="shared" si="72"/>
        <v>0</v>
      </c>
      <c r="R514" s="5">
        <f>IF(O514&gt;(P514+U514),O514-P514-U514, 0)</f>
        <v>0</v>
      </c>
      <c r="S514" s="5">
        <f t="shared" si="73"/>
        <v>0</v>
      </c>
      <c r="T514" s="5">
        <f t="shared" si="74"/>
        <v>0</v>
      </c>
      <c r="U514" s="5">
        <f>IF(O514&gt;P514,IF(V513*($B$6/100)&gt;=O514-P514,(O514-P514), V513*($B$6/100)), 0)</f>
        <v>2034.4632999999999</v>
      </c>
      <c r="V514" s="5">
        <f>V513+(T514*($B$5/100))-(U514/($B$6/100))</f>
        <v>150503.01944105158</v>
      </c>
      <c r="W514" s="5">
        <f t="shared" si="75"/>
        <v>3762.5754860262896</v>
      </c>
    </row>
    <row r="515" spans="4:23" x14ac:dyDescent="0.25">
      <c r="D515">
        <f t="shared" si="76"/>
        <v>513</v>
      </c>
      <c r="E515" s="3">
        <v>43852</v>
      </c>
      <c r="F515" s="4">
        <v>0.33333333333333331</v>
      </c>
      <c r="G515">
        <v>20</v>
      </c>
      <c r="H515">
        <v>0</v>
      </c>
      <c r="I515" s="5">
        <f t="shared" si="71"/>
        <v>3</v>
      </c>
      <c r="J515" s="22">
        <v>2.4744757823055187E-6</v>
      </c>
      <c r="K515">
        <v>1.2907000000000001E-4</v>
      </c>
      <c r="L515" s="5" cm="1">
        <f t="array" ref="L515">_xlfn.IFS(I515=0, 0, I515&gt;34, 0, AND(I515&gt;0, I515&lt;35), VLOOKUP(I515, $A$63:$C$96, 3))</f>
        <v>232</v>
      </c>
      <c r="M515" s="5">
        <f t="shared" ref="M515:M578" si="79">$B$11*$B$4*J515*1000</f>
        <v>11.753759965951215</v>
      </c>
      <c r="N515" s="5">
        <v>6500.1353677498128</v>
      </c>
      <c r="O515" s="5">
        <f t="shared" si="77"/>
        <v>3635.9019000000003</v>
      </c>
      <c r="P515" s="5">
        <f t="shared" si="78"/>
        <v>243.75375996595122</v>
      </c>
      <c r="Q515" s="5">
        <f t="shared" si="72"/>
        <v>0</v>
      </c>
      <c r="R515" s="5">
        <f>IF(O515&gt;(P515+U515),O515-P515-U515, 0)</f>
        <v>0</v>
      </c>
      <c r="S515" s="5">
        <f t="shared" si="73"/>
        <v>0</v>
      </c>
      <c r="T515" s="5">
        <f t="shared" si="74"/>
        <v>0</v>
      </c>
      <c r="U515" s="5">
        <f>IF(O515&gt;P515,IF(V514*($B$6/100)&gt;=O515-P515,(O515-P515), V514*($B$6/100)), 0)</f>
        <v>3392.148140034049</v>
      </c>
      <c r="V515" s="5">
        <f>V514+(T515*($B$5/100))-(U515/($B$6/100))</f>
        <v>145657.09352671722</v>
      </c>
      <c r="W515" s="5">
        <f t="shared" si="75"/>
        <v>3641.4273381679304</v>
      </c>
    </row>
    <row r="516" spans="4:23" x14ac:dyDescent="0.25">
      <c r="D516">
        <f t="shared" si="76"/>
        <v>514</v>
      </c>
      <c r="E516" s="3">
        <v>43852</v>
      </c>
      <c r="F516" s="4">
        <v>0.375</v>
      </c>
      <c r="G516">
        <v>30</v>
      </c>
      <c r="H516">
        <v>0</v>
      </c>
      <c r="I516" s="5">
        <f t="shared" ref="I516:I579" si="80">ROUND((G516/10)*((LN(99/0.03)/(LN(10/0.03)))),0)</f>
        <v>4</v>
      </c>
      <c r="J516" s="22">
        <v>1.4846854693833111E-5</v>
      </c>
      <c r="K516">
        <v>1.3979999999999998E-4</v>
      </c>
      <c r="L516" s="5" cm="1">
        <f t="array" ref="L516">_xlfn.IFS(I516=0, 0, I516&gt;34, 0, AND(I516&gt;0, I516&lt;35), VLOOKUP(I516, $A$63:$C$96, 3))</f>
        <v>740</v>
      </c>
      <c r="M516" s="5">
        <f t="shared" si="79"/>
        <v>70.522559795707281</v>
      </c>
      <c r="N516" s="5">
        <v>6837.8176001087395</v>
      </c>
      <c r="O516" s="5">
        <f t="shared" si="77"/>
        <v>3938.1659999999993</v>
      </c>
      <c r="P516" s="5">
        <f t="shared" si="78"/>
        <v>810.52255979570725</v>
      </c>
      <c r="Q516" s="5">
        <f t="shared" ref="Q516:Q579" si="81">IF((L516+M516-P516)&lt;($B$8/100)*$B$3,L516+M516-P516,($B$8/100)*$B$3)</f>
        <v>0</v>
      </c>
      <c r="R516" s="5">
        <f>IF(O516&gt;(P516+U516),O516-P516-U516, 0)</f>
        <v>0</v>
      </c>
      <c r="S516" s="5">
        <f t="shared" ref="S516:S579" si="82">IF((IF((L516+M516)&gt;O516,L516+M516-P516-Q516,0))&lt;((N516*3.595182*($B$7/100))/($B$5/100)),L516+M516-P516-Q516, N516*3.595182*($B$7/100)/($B$5/100))</f>
        <v>0</v>
      </c>
      <c r="T516" s="5">
        <f t="shared" ref="T516:T579" si="83">((L516+M516)-P516-S516)</f>
        <v>0</v>
      </c>
      <c r="U516" s="5">
        <f>IF(O516&gt;P516,IF(V515*($B$6/100)&gt;=O516-P516,(O516-P516), V515*($B$6/100)), 0)</f>
        <v>3127.6434402042919</v>
      </c>
      <c r="V516" s="5">
        <f>V515+(T516*($B$5/100))-(U516/($B$6/100))</f>
        <v>141189.03146928252</v>
      </c>
      <c r="W516" s="5">
        <f t="shared" ref="W516:W579" si="84">V516/40</f>
        <v>3529.7257867320632</v>
      </c>
    </row>
    <row r="517" spans="4:23" x14ac:dyDescent="0.25">
      <c r="D517">
        <f t="shared" ref="D517:D580" si="85">D516+1</f>
        <v>515</v>
      </c>
      <c r="E517" s="3">
        <v>43852</v>
      </c>
      <c r="F517" s="4">
        <v>0.41666666666666669</v>
      </c>
      <c r="G517">
        <v>20</v>
      </c>
      <c r="H517">
        <v>0</v>
      </c>
      <c r="I517" s="5">
        <f t="shared" si="80"/>
        <v>3</v>
      </c>
      <c r="J517" s="22">
        <v>4.4540564081499335E-5</v>
      </c>
      <c r="K517">
        <v>1.4191E-4</v>
      </c>
      <c r="L517" s="5" cm="1">
        <f t="array" ref="L517">_xlfn.IFS(I517=0, 0, I517&gt;34, 0, AND(I517&gt;0, I517&lt;35), VLOOKUP(I517, $A$63:$C$96, 3))</f>
        <v>232</v>
      </c>
      <c r="M517" s="5">
        <f t="shared" si="79"/>
        <v>211.56767938712184</v>
      </c>
      <c r="N517" s="5">
        <v>6773.8042520618856</v>
      </c>
      <c r="O517" s="5">
        <f t="shared" ref="O517:O580" si="86">$B$2*K517*1000</f>
        <v>3997.6047000000003</v>
      </c>
      <c r="P517" s="5">
        <f t="shared" ref="P517:P580" si="87">IF(O517&gt;=(L517+M517),L517+M517,O517)</f>
        <v>443.56767938712187</v>
      </c>
      <c r="Q517" s="5">
        <f t="shared" si="81"/>
        <v>0</v>
      </c>
      <c r="R517" s="5">
        <f>IF(O517&gt;(P517+U517),O517-P517-U517, 0)</f>
        <v>0</v>
      </c>
      <c r="S517" s="5">
        <f t="shared" si="82"/>
        <v>0</v>
      </c>
      <c r="T517" s="5">
        <f t="shared" si="83"/>
        <v>0</v>
      </c>
      <c r="U517" s="5">
        <f>IF(O517&gt;P517,IF(V516*($B$6/100)&gt;=O517-P517,(O517-P517), V516*($B$6/100)), 0)</f>
        <v>3554.0370206128782</v>
      </c>
      <c r="V517" s="5">
        <f>V516+(T517*($B$5/100))-(U517/($B$6/100))</f>
        <v>136111.83572554984</v>
      </c>
      <c r="W517" s="5">
        <f t="shared" si="84"/>
        <v>3402.7958931387461</v>
      </c>
    </row>
    <row r="518" spans="4:23" x14ac:dyDescent="0.25">
      <c r="D518">
        <f t="shared" si="85"/>
        <v>516</v>
      </c>
      <c r="E518" s="3">
        <v>43852</v>
      </c>
      <c r="F518" s="4">
        <v>0.45833333333333331</v>
      </c>
      <c r="G518">
        <v>20</v>
      </c>
      <c r="H518">
        <v>0</v>
      </c>
      <c r="I518" s="5">
        <f t="shared" si="80"/>
        <v>3</v>
      </c>
      <c r="J518" s="22">
        <v>7.6708749251471072E-5</v>
      </c>
      <c r="K518">
        <v>1.3347000000000001E-4</v>
      </c>
      <c r="L518" s="5" cm="1">
        <f t="array" ref="L518">_xlfn.IFS(I518=0, 0, I518&gt;34, 0, AND(I518&gt;0, I518&lt;35), VLOOKUP(I518, $A$63:$C$96, 3))</f>
        <v>232</v>
      </c>
      <c r="M518" s="5">
        <f t="shared" si="79"/>
        <v>364.36655894448762</v>
      </c>
      <c r="N518" s="5">
        <v>6167.9881767327706</v>
      </c>
      <c r="O518" s="5">
        <f t="shared" si="86"/>
        <v>3759.8499000000002</v>
      </c>
      <c r="P518" s="5">
        <f t="shared" si="87"/>
        <v>596.36655894448768</v>
      </c>
      <c r="Q518" s="5">
        <f t="shared" si="81"/>
        <v>0</v>
      </c>
      <c r="R518" s="5">
        <f>IF(O518&gt;(P518+U518),O518-P518-U518, 0)</f>
        <v>0</v>
      </c>
      <c r="S518" s="5">
        <f t="shared" si="82"/>
        <v>0</v>
      </c>
      <c r="T518" s="5">
        <f t="shared" si="83"/>
        <v>0</v>
      </c>
      <c r="U518" s="5">
        <f>IF(O518&gt;P518,IF(V517*($B$6/100)&gt;=O518-P518,(O518-P518), V517*($B$6/100)), 0)</f>
        <v>3163.4833410555125</v>
      </c>
      <c r="V518" s="5">
        <f>V517+(T518*($B$5/100))-(U518/($B$6/100))</f>
        <v>131592.57380975626</v>
      </c>
      <c r="W518" s="5">
        <f t="shared" si="84"/>
        <v>3289.8143452439062</v>
      </c>
    </row>
    <row r="519" spans="4:23" x14ac:dyDescent="0.25">
      <c r="D519">
        <f t="shared" si="85"/>
        <v>517</v>
      </c>
      <c r="E519" s="3">
        <v>43852</v>
      </c>
      <c r="F519" s="4">
        <v>0.5</v>
      </c>
      <c r="G519">
        <v>10</v>
      </c>
      <c r="H519">
        <v>0</v>
      </c>
      <c r="I519" s="5">
        <f t="shared" si="80"/>
        <v>1</v>
      </c>
      <c r="J519" s="22">
        <v>5.9387418775332444E-5</v>
      </c>
      <c r="K519">
        <v>1.227E-4</v>
      </c>
      <c r="L519" s="5" cm="1">
        <f t="array" ref="L519">_xlfn.IFS(I519=0, 0, I519&gt;34, 0, AND(I519&gt;0, I519&lt;35), VLOOKUP(I519, $A$63:$C$96, 3))</f>
        <v>0</v>
      </c>
      <c r="M519" s="5">
        <f t="shared" si="79"/>
        <v>282.09023918282912</v>
      </c>
      <c r="N519" s="5">
        <v>5613.1493176111344</v>
      </c>
      <c r="O519" s="5">
        <f t="shared" si="86"/>
        <v>3456.4590000000003</v>
      </c>
      <c r="P519" s="5">
        <f t="shared" si="87"/>
        <v>282.09023918282912</v>
      </c>
      <c r="Q519" s="5">
        <f t="shared" si="81"/>
        <v>0</v>
      </c>
      <c r="R519" s="5">
        <f>IF(O519&gt;(P519+U519),O519-P519-U519, 0)</f>
        <v>0</v>
      </c>
      <c r="S519" s="5">
        <f t="shared" si="82"/>
        <v>0</v>
      </c>
      <c r="T519" s="5">
        <f t="shared" si="83"/>
        <v>0</v>
      </c>
      <c r="U519" s="5">
        <f>IF(O519&gt;P519,IF(V518*($B$6/100)&gt;=O519-P519,(O519-P519), V518*($B$6/100)), 0)</f>
        <v>3174.3687608171713</v>
      </c>
      <c r="V519" s="5">
        <f>V518+(T519*($B$5/100))-(U519/($B$6/100))</f>
        <v>127057.76129430316</v>
      </c>
      <c r="W519" s="5">
        <f t="shared" si="84"/>
        <v>3176.4440323575791</v>
      </c>
    </row>
    <row r="520" spans="4:23" x14ac:dyDescent="0.25">
      <c r="D520">
        <f t="shared" si="85"/>
        <v>518</v>
      </c>
      <c r="E520" s="3">
        <v>43852</v>
      </c>
      <c r="F520" s="4">
        <v>0.54166666666666663</v>
      </c>
      <c r="G520">
        <v>20</v>
      </c>
      <c r="H520">
        <v>0</v>
      </c>
      <c r="I520" s="5">
        <f t="shared" si="80"/>
        <v>3</v>
      </c>
      <c r="J520" s="22">
        <v>7.1759797686860035E-5</v>
      </c>
      <c r="K520">
        <v>1.2341000000000001E-4</v>
      </c>
      <c r="L520" s="5" cm="1">
        <f t="array" ref="L520">_xlfn.IFS(I520=0, 0, I520&gt;34, 0, AND(I520&gt;0, I520&lt;35), VLOOKUP(I520, $A$63:$C$96, 3))</f>
        <v>232</v>
      </c>
      <c r="M520" s="5">
        <f t="shared" si="79"/>
        <v>340.85903901258519</v>
      </c>
      <c r="N520" s="5">
        <v>5165.5647970578329</v>
      </c>
      <c r="O520" s="5">
        <f t="shared" si="86"/>
        <v>3476.4597000000003</v>
      </c>
      <c r="P520" s="5">
        <f t="shared" si="87"/>
        <v>572.85903901258519</v>
      </c>
      <c r="Q520" s="5">
        <f t="shared" si="81"/>
        <v>0</v>
      </c>
      <c r="R520" s="5">
        <f>IF(O520&gt;(P520+U520),O520-P520-U520, 0)</f>
        <v>0</v>
      </c>
      <c r="S520" s="5">
        <f t="shared" si="82"/>
        <v>0</v>
      </c>
      <c r="T520" s="5">
        <f t="shared" si="83"/>
        <v>0</v>
      </c>
      <c r="U520" s="5">
        <f>IF(O520&gt;P520,IF(V519*($B$6/100)&gt;=O520-P520,(O520-P520), V519*($B$6/100)), 0)</f>
        <v>2903.6006609874153</v>
      </c>
      <c r="V520" s="5">
        <f>V519+(T520*($B$5/100))-(U520/($B$6/100))</f>
        <v>122909.76035003542</v>
      </c>
      <c r="W520" s="5">
        <f t="shared" si="84"/>
        <v>3072.7440087508853</v>
      </c>
    </row>
    <row r="521" spans="4:23" x14ac:dyDescent="0.25">
      <c r="D521">
        <f t="shared" si="85"/>
        <v>519</v>
      </c>
      <c r="E521" s="3">
        <v>43852</v>
      </c>
      <c r="F521" s="4">
        <v>0.58333333333333337</v>
      </c>
      <c r="G521">
        <v>20</v>
      </c>
      <c r="H521">
        <v>0</v>
      </c>
      <c r="I521" s="5">
        <f t="shared" si="80"/>
        <v>3</v>
      </c>
      <c r="J521" s="22">
        <v>3.711713673458278E-5</v>
      </c>
      <c r="K521">
        <v>1.2061999999999999E-4</v>
      </c>
      <c r="L521" s="5" cm="1">
        <f t="array" ref="L521">_xlfn.IFS(I521=0, 0, I521&gt;34, 0, AND(I521&gt;0, I521&lt;35), VLOOKUP(I521, $A$63:$C$96, 3))</f>
        <v>232</v>
      </c>
      <c r="M521" s="5">
        <f t="shared" si="79"/>
        <v>176.30639948926822</v>
      </c>
      <c r="N521" s="5">
        <v>4952.4501284612488</v>
      </c>
      <c r="O521" s="5">
        <f t="shared" si="86"/>
        <v>3397.8653999999997</v>
      </c>
      <c r="P521" s="5">
        <f t="shared" si="87"/>
        <v>408.30639948926819</v>
      </c>
      <c r="Q521" s="5">
        <f t="shared" si="81"/>
        <v>0</v>
      </c>
      <c r="R521" s="5">
        <f>IF(O521&gt;(P521+U521),O521-P521-U521, 0)</f>
        <v>0</v>
      </c>
      <c r="S521" s="5">
        <f t="shared" si="82"/>
        <v>0</v>
      </c>
      <c r="T521" s="5">
        <f t="shared" si="83"/>
        <v>0</v>
      </c>
      <c r="U521" s="5">
        <f>IF(O521&gt;P521,IF(V520*($B$6/100)&gt;=O521-P521,(O521-P521), V520*($B$6/100)), 0)</f>
        <v>2989.5590005107315</v>
      </c>
      <c r="V521" s="5">
        <f>V520+(T521*($B$5/100))-(U521/($B$6/100))</f>
        <v>118638.96177787722</v>
      </c>
      <c r="W521" s="5">
        <f t="shared" si="84"/>
        <v>2965.9740444469307</v>
      </c>
    </row>
    <row r="522" spans="4:23" x14ac:dyDescent="0.25">
      <c r="D522">
        <f t="shared" si="85"/>
        <v>520</v>
      </c>
      <c r="E522" s="3">
        <v>43852</v>
      </c>
      <c r="F522" s="4">
        <v>0.625</v>
      </c>
      <c r="G522">
        <v>20</v>
      </c>
      <c r="H522">
        <v>0</v>
      </c>
      <c r="I522" s="5">
        <f t="shared" si="80"/>
        <v>3</v>
      </c>
      <c r="J522" s="22">
        <v>2.2270282040749667E-5</v>
      </c>
      <c r="K522">
        <v>1.2343E-4</v>
      </c>
      <c r="L522" s="5" cm="1">
        <f t="array" ref="L522">_xlfn.IFS(I522=0, 0, I522&gt;34, 0, AND(I522&gt;0, I522&lt;35), VLOOKUP(I522, $A$63:$C$96, 3))</f>
        <v>232</v>
      </c>
      <c r="M522" s="5">
        <f t="shared" si="79"/>
        <v>105.78383969356092</v>
      </c>
      <c r="N522" s="5">
        <v>5041.0481773810543</v>
      </c>
      <c r="O522" s="5">
        <f t="shared" si="86"/>
        <v>3477.0231000000003</v>
      </c>
      <c r="P522" s="5">
        <f t="shared" si="87"/>
        <v>337.78383969356094</v>
      </c>
      <c r="Q522" s="5">
        <f t="shared" si="81"/>
        <v>0</v>
      </c>
      <c r="R522" s="5">
        <f>IF(O522&gt;(P522+U522),O522-P522-U522, 0)</f>
        <v>0</v>
      </c>
      <c r="S522" s="5">
        <f t="shared" si="82"/>
        <v>0</v>
      </c>
      <c r="T522" s="5">
        <f t="shared" si="83"/>
        <v>0</v>
      </c>
      <c r="U522" s="5">
        <f>IF(O522&gt;P522,IF(V521*($B$6/100)&gt;=O522-P522,(O522-P522), V521*($B$6/100)), 0)</f>
        <v>3139.2392603064395</v>
      </c>
      <c r="V522" s="5">
        <f>V521+(T522*($B$5/100))-(U522/($B$6/100))</f>
        <v>114154.33426315374</v>
      </c>
      <c r="W522" s="5">
        <f t="shared" si="84"/>
        <v>2853.8583565788435</v>
      </c>
    </row>
    <row r="523" spans="4:23" x14ac:dyDescent="0.25">
      <c r="D523">
        <f t="shared" si="85"/>
        <v>521</v>
      </c>
      <c r="E523" s="3">
        <v>43852</v>
      </c>
      <c r="F523" s="4">
        <v>0.66666666666666663</v>
      </c>
      <c r="G523">
        <v>20</v>
      </c>
      <c r="H523">
        <v>0</v>
      </c>
      <c r="I523" s="5">
        <f t="shared" si="80"/>
        <v>3</v>
      </c>
      <c r="J523" s="22">
        <v>1.2372378911527593E-5</v>
      </c>
      <c r="K523">
        <v>1.3270999999999999E-4</v>
      </c>
      <c r="L523" s="5" cm="1">
        <f t="array" ref="L523">_xlfn.IFS(I523=0, 0, I523&gt;34, 0, AND(I523&gt;0, I523&lt;35), VLOOKUP(I523, $A$63:$C$96, 3))</f>
        <v>232</v>
      </c>
      <c r="M523" s="5">
        <f t="shared" si="79"/>
        <v>58.768799829756063</v>
      </c>
      <c r="N523" s="5">
        <v>5183.8545464957378</v>
      </c>
      <c r="O523" s="5">
        <f t="shared" si="86"/>
        <v>3738.4407000000001</v>
      </c>
      <c r="P523" s="5">
        <f t="shared" si="87"/>
        <v>290.76879982975606</v>
      </c>
      <c r="Q523" s="5">
        <f t="shared" si="81"/>
        <v>0</v>
      </c>
      <c r="R523" s="5">
        <f>IF(O523&gt;(P523+U523),O523-P523-U523, 0)</f>
        <v>0</v>
      </c>
      <c r="S523" s="5">
        <f t="shared" si="82"/>
        <v>0</v>
      </c>
      <c r="T523" s="5">
        <f t="shared" si="83"/>
        <v>0</v>
      </c>
      <c r="U523" s="5">
        <f>IF(O523&gt;P523,IF(V522*($B$6/100)&gt;=O523-P523,(O523-P523), V522*($B$6/100)), 0)</f>
        <v>3447.671900170244</v>
      </c>
      <c r="V523" s="5">
        <f>V522+(T523*($B$5/100))-(U523/($B$6/100))</f>
        <v>109229.08869148196</v>
      </c>
      <c r="W523" s="5">
        <f t="shared" si="84"/>
        <v>2730.7272172870489</v>
      </c>
    </row>
    <row r="524" spans="4:23" x14ac:dyDescent="0.25">
      <c r="D524">
        <f t="shared" si="85"/>
        <v>522</v>
      </c>
      <c r="E524" s="3">
        <v>43852</v>
      </c>
      <c r="F524" s="4">
        <v>0.70833333333333337</v>
      </c>
      <c r="G524">
        <v>20</v>
      </c>
      <c r="H524">
        <v>0</v>
      </c>
      <c r="I524" s="5">
        <f t="shared" si="80"/>
        <v>3</v>
      </c>
      <c r="J524" s="22">
        <v>0</v>
      </c>
      <c r="K524">
        <v>1.6231000000000001E-4</v>
      </c>
      <c r="L524" s="5" cm="1">
        <f t="array" ref="L524">_xlfn.IFS(I524=0, 0, I524&gt;34, 0, AND(I524&gt;0, I524&lt;35), VLOOKUP(I524, $A$63:$C$96, 3))</f>
        <v>232</v>
      </c>
      <c r="M524" s="5">
        <f t="shared" si="79"/>
        <v>0</v>
      </c>
      <c r="N524" s="5">
        <v>5584.8086564164623</v>
      </c>
      <c r="O524" s="5">
        <f t="shared" si="86"/>
        <v>4572.2727000000004</v>
      </c>
      <c r="P524" s="5">
        <f t="shared" si="87"/>
        <v>232</v>
      </c>
      <c r="Q524" s="5">
        <f t="shared" si="81"/>
        <v>0</v>
      </c>
      <c r="R524" s="5">
        <f>IF(O524&gt;(P524+U524),O524-P524-U524, 0)</f>
        <v>0</v>
      </c>
      <c r="S524" s="5">
        <f t="shared" si="82"/>
        <v>0</v>
      </c>
      <c r="T524" s="5">
        <f t="shared" si="83"/>
        <v>0</v>
      </c>
      <c r="U524" s="5">
        <f>IF(O524&gt;P524,IF(V523*($B$6/100)&gt;=O524-P524,(O524-P524), V523*($B$6/100)), 0)</f>
        <v>4340.2727000000004</v>
      </c>
      <c r="V524" s="5">
        <f>V523+(T524*($B$5/100))-(U524/($B$6/100))</f>
        <v>103028.69912005338</v>
      </c>
      <c r="W524" s="5">
        <f t="shared" si="84"/>
        <v>2575.7174780013347</v>
      </c>
    </row>
    <row r="525" spans="4:23" x14ac:dyDescent="0.25">
      <c r="D525">
        <f t="shared" si="85"/>
        <v>523</v>
      </c>
      <c r="E525" s="3">
        <v>43852</v>
      </c>
      <c r="F525" s="4">
        <v>0.75</v>
      </c>
      <c r="G525">
        <v>20</v>
      </c>
      <c r="H525">
        <v>0</v>
      </c>
      <c r="I525" s="5">
        <f t="shared" si="80"/>
        <v>3</v>
      </c>
      <c r="J525" s="22">
        <v>0</v>
      </c>
      <c r="K525">
        <v>2.3515E-4</v>
      </c>
      <c r="L525" s="5" cm="1">
        <f t="array" ref="L525">_xlfn.IFS(I525=0, 0, I525&gt;34, 0, AND(I525&gt;0, I525&lt;35), VLOOKUP(I525, $A$63:$C$96, 3))</f>
        <v>232</v>
      </c>
      <c r="M525" s="5">
        <f t="shared" si="79"/>
        <v>0</v>
      </c>
      <c r="N525" s="5">
        <v>5884.1644427114834</v>
      </c>
      <c r="O525" s="5">
        <f t="shared" si="86"/>
        <v>6624.1754999999994</v>
      </c>
      <c r="P525" s="5">
        <f t="shared" si="87"/>
        <v>232</v>
      </c>
      <c r="Q525" s="5">
        <f t="shared" si="81"/>
        <v>0</v>
      </c>
      <c r="R525" s="5">
        <f>IF(O525&gt;(P525+U525),O525-P525-U525, 0)</f>
        <v>0</v>
      </c>
      <c r="S525" s="5">
        <f t="shared" si="82"/>
        <v>0</v>
      </c>
      <c r="T525" s="5">
        <f t="shared" si="83"/>
        <v>0</v>
      </c>
      <c r="U525" s="5">
        <f>IF(O525&gt;P525,IF(V524*($B$6/100)&gt;=O525-P525,(O525-P525), V524*($B$6/100)), 0)</f>
        <v>6392.1754999999994</v>
      </c>
      <c r="V525" s="5">
        <f>V524+(T525*($B$5/100))-(U525/($B$6/100))</f>
        <v>93897.019834339095</v>
      </c>
      <c r="W525" s="5">
        <f t="shared" si="84"/>
        <v>2347.4254958584775</v>
      </c>
    </row>
    <row r="526" spans="4:23" x14ac:dyDescent="0.25">
      <c r="D526">
        <f t="shared" si="85"/>
        <v>524</v>
      </c>
      <c r="E526" s="3">
        <v>43852</v>
      </c>
      <c r="F526" s="4">
        <v>0.79166666666666663</v>
      </c>
      <c r="G526">
        <v>10</v>
      </c>
      <c r="H526">
        <v>0</v>
      </c>
      <c r="I526" s="5">
        <f t="shared" si="80"/>
        <v>1</v>
      </c>
      <c r="J526" s="22">
        <v>0</v>
      </c>
      <c r="K526">
        <v>2.4744000000000003E-4</v>
      </c>
      <c r="L526" s="5" cm="1">
        <f t="array" ref="L526">_xlfn.IFS(I526=0, 0, I526&gt;34, 0, AND(I526&gt;0, I526&lt;35), VLOOKUP(I526, $A$63:$C$96, 3))</f>
        <v>0</v>
      </c>
      <c r="M526" s="5">
        <f t="shared" si="79"/>
        <v>0</v>
      </c>
      <c r="N526" s="5">
        <v>5599.5401511526952</v>
      </c>
      <c r="O526" s="5">
        <f t="shared" si="86"/>
        <v>6970.3848000000007</v>
      </c>
      <c r="P526" s="5">
        <f t="shared" si="87"/>
        <v>0</v>
      </c>
      <c r="Q526" s="5">
        <f t="shared" si="81"/>
        <v>0</v>
      </c>
      <c r="R526" s="5">
        <f>IF(O526&gt;(P526+U526),O526-P526-U526, 0)</f>
        <v>0</v>
      </c>
      <c r="S526" s="5">
        <f t="shared" si="82"/>
        <v>0</v>
      </c>
      <c r="T526" s="5">
        <f t="shared" si="83"/>
        <v>0</v>
      </c>
      <c r="U526" s="5">
        <f>IF(O526&gt;P526,IF(V525*($B$6/100)&gt;=O526-P526,(O526-P526), V525*($B$6/100)), 0)</f>
        <v>6970.3848000000007</v>
      </c>
      <c r="V526" s="5">
        <f>V525+(T526*($B$5/100))-(U526/($B$6/100))</f>
        <v>83939.327262910519</v>
      </c>
      <c r="W526" s="5">
        <f t="shared" si="84"/>
        <v>2098.483181572763</v>
      </c>
    </row>
    <row r="527" spans="4:23" x14ac:dyDescent="0.25">
      <c r="D527">
        <f t="shared" si="85"/>
        <v>525</v>
      </c>
      <c r="E527" s="3">
        <v>43852</v>
      </c>
      <c r="F527" s="4">
        <v>0.83333333333333337</v>
      </c>
      <c r="G527">
        <v>20</v>
      </c>
      <c r="H527">
        <v>0</v>
      </c>
      <c r="I527" s="5">
        <f t="shared" si="80"/>
        <v>3</v>
      </c>
      <c r="J527" s="22">
        <v>0</v>
      </c>
      <c r="K527">
        <v>2.3118999999999999E-4</v>
      </c>
      <c r="L527" s="5" cm="1">
        <f t="array" ref="L527">_xlfn.IFS(I527=0, 0, I527&gt;34, 0, AND(I527&gt;0, I527&lt;35), VLOOKUP(I527, $A$63:$C$96, 3))</f>
        <v>232</v>
      </c>
      <c r="M527" s="5">
        <f t="shared" si="79"/>
        <v>0</v>
      </c>
      <c r="N527" s="5">
        <v>5347.3417489959629</v>
      </c>
      <c r="O527" s="5">
        <f t="shared" si="86"/>
        <v>6512.6222999999991</v>
      </c>
      <c r="P527" s="5">
        <f t="shared" si="87"/>
        <v>232</v>
      </c>
      <c r="Q527" s="5">
        <f t="shared" si="81"/>
        <v>0</v>
      </c>
      <c r="R527" s="5">
        <f>IF(O527&gt;(P527+U527),O527-P527-U527, 0)</f>
        <v>0</v>
      </c>
      <c r="S527" s="5">
        <f t="shared" si="82"/>
        <v>0</v>
      </c>
      <c r="T527" s="5">
        <f t="shared" si="83"/>
        <v>0</v>
      </c>
      <c r="U527" s="5">
        <f>IF(O527&gt;P527,IF(V526*($B$6/100)&gt;=O527-P527,(O527-P527), V526*($B$6/100)), 0)</f>
        <v>6280.6222999999991</v>
      </c>
      <c r="V527" s="5">
        <f>V526+(T527*($B$5/100))-(U527/($B$6/100))</f>
        <v>74967.009691481944</v>
      </c>
      <c r="W527" s="5">
        <f t="shared" si="84"/>
        <v>1874.1752422870486</v>
      </c>
    </row>
    <row r="528" spans="4:23" x14ac:dyDescent="0.25">
      <c r="D528">
        <f t="shared" si="85"/>
        <v>526</v>
      </c>
      <c r="E528" s="3">
        <v>43852</v>
      </c>
      <c r="F528" s="4">
        <v>0.875</v>
      </c>
      <c r="G528">
        <v>20</v>
      </c>
      <c r="H528">
        <v>0</v>
      </c>
      <c r="I528" s="5">
        <f t="shared" si="80"/>
        <v>3</v>
      </c>
      <c r="J528" s="22">
        <v>0</v>
      </c>
      <c r="K528">
        <v>2.1738999999999998E-4</v>
      </c>
      <c r="L528" s="5" cm="1">
        <f t="array" ref="L528">_xlfn.IFS(I528=0, 0, I528&gt;34, 0, AND(I528&gt;0, I528&lt;35), VLOOKUP(I528, $A$63:$C$96, 3))</f>
        <v>232</v>
      </c>
      <c r="M528" s="5">
        <f t="shared" si="79"/>
        <v>0</v>
      </c>
      <c r="N528" s="5">
        <v>4829.0323797018045</v>
      </c>
      <c r="O528" s="5">
        <f t="shared" si="86"/>
        <v>6123.876299999999</v>
      </c>
      <c r="P528" s="5">
        <f t="shared" si="87"/>
        <v>232</v>
      </c>
      <c r="Q528" s="5">
        <f t="shared" si="81"/>
        <v>0</v>
      </c>
      <c r="R528" s="5">
        <f>IF(O528&gt;(P528+U528),O528-P528-U528, 0)</f>
        <v>0</v>
      </c>
      <c r="S528" s="5">
        <f t="shared" si="82"/>
        <v>0</v>
      </c>
      <c r="T528" s="5">
        <f t="shared" si="83"/>
        <v>0</v>
      </c>
      <c r="U528" s="5">
        <f>IF(O528&gt;P528,IF(V527*($B$6/100)&gt;=O528-P528,(O528-P528), V527*($B$6/100)), 0)</f>
        <v>5891.876299999999</v>
      </c>
      <c r="V528" s="5">
        <f>V527+(T528*($B$5/100))-(U528/($B$6/100))</f>
        <v>66550.043548624802</v>
      </c>
      <c r="W528" s="5">
        <f t="shared" si="84"/>
        <v>1663.75108871562</v>
      </c>
    </row>
    <row r="529" spans="4:23" x14ac:dyDescent="0.25">
      <c r="D529">
        <f t="shared" si="85"/>
        <v>527</v>
      </c>
      <c r="E529" s="3">
        <v>43852</v>
      </c>
      <c r="F529" s="4">
        <v>0.91666666666666663</v>
      </c>
      <c r="G529">
        <v>10</v>
      </c>
      <c r="H529">
        <v>0</v>
      </c>
      <c r="I529" s="5">
        <f t="shared" si="80"/>
        <v>1</v>
      </c>
      <c r="J529" s="22">
        <v>0</v>
      </c>
      <c r="K529">
        <v>2.0876E-4</v>
      </c>
      <c r="L529" s="5" cm="1">
        <f t="array" ref="L529">_xlfn.IFS(I529=0, 0, I529&gt;34, 0, AND(I529&gt;0, I529&lt;35), VLOOKUP(I529, $A$63:$C$96, 3))</f>
        <v>0</v>
      </c>
      <c r="M529" s="5">
        <f t="shared" si="79"/>
        <v>0</v>
      </c>
      <c r="N529" s="5">
        <v>4288.2000666303575</v>
      </c>
      <c r="O529" s="5">
        <f t="shared" si="86"/>
        <v>5880.7691999999997</v>
      </c>
      <c r="P529" s="5">
        <f t="shared" si="87"/>
        <v>0</v>
      </c>
      <c r="Q529" s="5">
        <f t="shared" si="81"/>
        <v>0</v>
      </c>
      <c r="R529" s="5">
        <f>IF(O529&gt;(P529+U529),O529-P529-U529, 0)</f>
        <v>0</v>
      </c>
      <c r="S529" s="5">
        <f t="shared" si="82"/>
        <v>0</v>
      </c>
      <c r="T529" s="5">
        <f t="shared" si="83"/>
        <v>0</v>
      </c>
      <c r="U529" s="5">
        <f>IF(O529&gt;P529,IF(V528*($B$6/100)&gt;=O529-P529,(O529-P529), V528*($B$6/100)), 0)</f>
        <v>5880.7691999999997</v>
      </c>
      <c r="V529" s="5">
        <f>V528+(T529*($B$5/100))-(U529/($B$6/100))</f>
        <v>58148.944691481942</v>
      </c>
      <c r="W529" s="5">
        <f t="shared" si="84"/>
        <v>1453.7236172870485</v>
      </c>
    </row>
    <row r="530" spans="4:23" x14ac:dyDescent="0.25">
      <c r="D530">
        <f t="shared" si="85"/>
        <v>528</v>
      </c>
      <c r="E530" s="3">
        <v>43852</v>
      </c>
      <c r="F530" s="4">
        <v>0.95833333333333337</v>
      </c>
      <c r="G530">
        <v>10</v>
      </c>
      <c r="H530">
        <v>0</v>
      </c>
      <c r="I530" s="5">
        <f t="shared" si="80"/>
        <v>1</v>
      </c>
      <c r="J530" s="22">
        <v>0</v>
      </c>
      <c r="K530">
        <v>1.8559000000000002E-4</v>
      </c>
      <c r="L530" s="5" cm="1">
        <f t="array" ref="L530">_xlfn.IFS(I530=0, 0, I530&gt;34, 0, AND(I530&gt;0, I530&lt;35), VLOOKUP(I530, $A$63:$C$96, 3))</f>
        <v>0</v>
      </c>
      <c r="M530" s="5">
        <f t="shared" si="79"/>
        <v>0</v>
      </c>
      <c r="N530" s="5">
        <v>3454.2345923055082</v>
      </c>
      <c r="O530" s="5">
        <f t="shared" si="86"/>
        <v>5228.0703000000003</v>
      </c>
      <c r="P530" s="5">
        <f t="shared" si="87"/>
        <v>0</v>
      </c>
      <c r="Q530" s="5">
        <f t="shared" si="81"/>
        <v>0</v>
      </c>
      <c r="R530" s="5">
        <f>IF(O530&gt;(P530+U530),O530-P530-U530, 0)</f>
        <v>0</v>
      </c>
      <c r="S530" s="5">
        <f t="shared" si="82"/>
        <v>0</v>
      </c>
      <c r="T530" s="5">
        <f t="shared" si="83"/>
        <v>0</v>
      </c>
      <c r="U530" s="5">
        <f>IF(O530&gt;P530,IF(V529*($B$6/100)&gt;=O530-P530,(O530-P530), V529*($B$6/100)), 0)</f>
        <v>5228.0703000000003</v>
      </c>
      <c r="V530" s="5">
        <f>V529+(T530*($B$5/100))-(U530/($B$6/100))</f>
        <v>50680.272834339085</v>
      </c>
      <c r="W530" s="5">
        <f t="shared" si="84"/>
        <v>1267.0068208584771</v>
      </c>
    </row>
    <row r="531" spans="4:23" x14ac:dyDescent="0.25">
      <c r="D531">
        <f t="shared" si="85"/>
        <v>529</v>
      </c>
      <c r="E531" s="3">
        <v>43853</v>
      </c>
      <c r="F531" s="4">
        <v>0</v>
      </c>
      <c r="G531">
        <v>10</v>
      </c>
      <c r="H531">
        <v>0</v>
      </c>
      <c r="I531" s="5">
        <f t="shared" si="80"/>
        <v>1</v>
      </c>
      <c r="J531" s="22">
        <v>0</v>
      </c>
      <c r="K531">
        <v>1.5091E-4</v>
      </c>
      <c r="L531" s="5" cm="1">
        <f t="array" ref="L531">_xlfn.IFS(I531=0, 0, I531&gt;34, 0, AND(I531&gt;0, I531&lt;35), VLOOKUP(I531, $A$63:$C$96, 3))</f>
        <v>0</v>
      </c>
      <c r="M531" s="5">
        <f t="shared" si="79"/>
        <v>0</v>
      </c>
      <c r="N531" s="5">
        <v>2680.5195364493084</v>
      </c>
      <c r="O531" s="5">
        <f t="shared" si="86"/>
        <v>4251.1346999999996</v>
      </c>
      <c r="P531" s="5">
        <f t="shared" si="87"/>
        <v>0</v>
      </c>
      <c r="Q531" s="5">
        <f t="shared" si="81"/>
        <v>0</v>
      </c>
      <c r="R531" s="5">
        <f>IF(O531&gt;(P531+U531),O531-P531-U531, 0)</f>
        <v>0</v>
      </c>
      <c r="S531" s="5">
        <f t="shared" si="82"/>
        <v>0</v>
      </c>
      <c r="T531" s="5">
        <f t="shared" si="83"/>
        <v>0</v>
      </c>
      <c r="U531" s="5">
        <f>IF(O531&gt;P531,IF(V530*($B$6/100)&gt;=O531-P531,(O531-P531), V530*($B$6/100)), 0)</f>
        <v>4251.1346999999996</v>
      </c>
      <c r="V531" s="5">
        <f>V530+(T531*($B$5/100))-(U531/($B$6/100))</f>
        <v>44607.223262910513</v>
      </c>
      <c r="W531" s="5">
        <f t="shared" si="84"/>
        <v>1115.1805815727628</v>
      </c>
    </row>
    <row r="532" spans="4:23" x14ac:dyDescent="0.25">
      <c r="D532">
        <f t="shared" si="85"/>
        <v>530</v>
      </c>
      <c r="E532" s="3">
        <v>43853</v>
      </c>
      <c r="F532" s="4">
        <v>4.1666666666666664E-2</v>
      </c>
      <c r="G532">
        <v>10</v>
      </c>
      <c r="H532">
        <v>0</v>
      </c>
      <c r="I532" s="5">
        <f t="shared" si="80"/>
        <v>1</v>
      </c>
      <c r="J532" s="22">
        <v>0</v>
      </c>
      <c r="K532">
        <v>1.1488E-4</v>
      </c>
      <c r="L532" s="5" cm="1">
        <f t="array" ref="L532">_xlfn.IFS(I532=0, 0, I532&gt;34, 0, AND(I532&gt;0, I532&lt;35), VLOOKUP(I532, $A$63:$C$96, 3))</f>
        <v>0</v>
      </c>
      <c r="M532" s="5">
        <f t="shared" si="79"/>
        <v>0</v>
      </c>
      <c r="N532" s="5">
        <v>2432.1913376317293</v>
      </c>
      <c r="O532" s="5">
        <f t="shared" si="86"/>
        <v>3236.1695999999997</v>
      </c>
      <c r="P532" s="5">
        <f t="shared" si="87"/>
        <v>0</v>
      </c>
      <c r="Q532" s="5">
        <f t="shared" si="81"/>
        <v>0</v>
      </c>
      <c r="R532" s="5">
        <f>IF(O532&gt;(P532+U532),O532-P532-U532, 0)</f>
        <v>0</v>
      </c>
      <c r="S532" s="5">
        <f t="shared" si="82"/>
        <v>0</v>
      </c>
      <c r="T532" s="5">
        <f t="shared" si="83"/>
        <v>0</v>
      </c>
      <c r="U532" s="5">
        <f>IF(O532&gt;P532,IF(V531*($B$6/100)&gt;=O532-P532,(O532-P532), V531*($B$6/100)), 0)</f>
        <v>3236.1695999999997</v>
      </c>
      <c r="V532" s="5">
        <f>V531+(T532*($B$5/100))-(U532/($B$6/100))</f>
        <v>39984.123834339087</v>
      </c>
      <c r="W532" s="5">
        <f t="shared" si="84"/>
        <v>999.60309585847722</v>
      </c>
    </row>
    <row r="533" spans="4:23" x14ac:dyDescent="0.25">
      <c r="D533">
        <f t="shared" si="85"/>
        <v>531</v>
      </c>
      <c r="E533" s="3">
        <v>43853</v>
      </c>
      <c r="F533" s="4">
        <v>8.3333333333333329E-2</v>
      </c>
      <c r="G533">
        <v>20</v>
      </c>
      <c r="H533">
        <v>0</v>
      </c>
      <c r="I533" s="5">
        <f t="shared" si="80"/>
        <v>3</v>
      </c>
      <c r="J533" s="22">
        <v>0</v>
      </c>
      <c r="K533">
        <v>9.1509999999999996E-5</v>
      </c>
      <c r="L533" s="5" cm="1">
        <f t="array" ref="L533">_xlfn.IFS(I533=0, 0, I533&gt;34, 0, AND(I533&gt;0, I533&lt;35), VLOOKUP(I533, $A$63:$C$96, 3))</f>
        <v>232</v>
      </c>
      <c r="M533" s="5">
        <f t="shared" si="79"/>
        <v>0</v>
      </c>
      <c r="N533" s="5">
        <v>2465.3424256246758</v>
      </c>
      <c r="O533" s="5">
        <f t="shared" si="86"/>
        <v>2577.8366999999998</v>
      </c>
      <c r="P533" s="5">
        <f t="shared" si="87"/>
        <v>232</v>
      </c>
      <c r="Q533" s="5">
        <f t="shared" si="81"/>
        <v>0</v>
      </c>
      <c r="R533" s="5">
        <f>IF(O533&gt;(P533+U533),O533-P533-U533, 0)</f>
        <v>0</v>
      </c>
      <c r="S533" s="5">
        <f t="shared" si="82"/>
        <v>0</v>
      </c>
      <c r="T533" s="5">
        <f t="shared" si="83"/>
        <v>0</v>
      </c>
      <c r="U533" s="5">
        <f>IF(O533&gt;P533,IF(V532*($B$6/100)&gt;=O533-P533,(O533-P533), V532*($B$6/100)), 0)</f>
        <v>2345.8366999999998</v>
      </c>
      <c r="V533" s="5">
        <f>V532+(T533*($B$5/100))-(U533/($B$6/100))</f>
        <v>36632.928548624805</v>
      </c>
      <c r="W533" s="5">
        <f t="shared" si="84"/>
        <v>915.82321371562011</v>
      </c>
    </row>
    <row r="534" spans="4:23" x14ac:dyDescent="0.25">
      <c r="D534">
        <f t="shared" si="85"/>
        <v>532</v>
      </c>
      <c r="E534" s="3">
        <v>43853</v>
      </c>
      <c r="F534" s="4">
        <v>0.125</v>
      </c>
      <c r="G534">
        <v>10</v>
      </c>
      <c r="H534">
        <v>0</v>
      </c>
      <c r="I534" s="5">
        <f t="shared" si="80"/>
        <v>1</v>
      </c>
      <c r="J534" s="22">
        <v>0</v>
      </c>
      <c r="K534">
        <v>7.9679999999999996E-5</v>
      </c>
      <c r="L534" s="5" cm="1">
        <f t="array" ref="L534">_xlfn.IFS(I534=0, 0, I534&gt;34, 0, AND(I534&gt;0, I534&lt;35), VLOOKUP(I534, $A$63:$C$96, 3))</f>
        <v>0</v>
      </c>
      <c r="M534" s="5">
        <f t="shared" si="79"/>
        <v>0</v>
      </c>
      <c r="N534" s="5">
        <v>2570.4077914912964</v>
      </c>
      <c r="O534" s="5">
        <f t="shared" si="86"/>
        <v>2244.5855999999999</v>
      </c>
      <c r="P534" s="5">
        <f t="shared" si="87"/>
        <v>0</v>
      </c>
      <c r="Q534" s="5">
        <f t="shared" si="81"/>
        <v>0</v>
      </c>
      <c r="R534" s="5">
        <f>IF(O534&gt;(P534+U534),O534-P534-U534, 0)</f>
        <v>0</v>
      </c>
      <c r="S534" s="5">
        <f t="shared" si="82"/>
        <v>0</v>
      </c>
      <c r="T534" s="5">
        <f t="shared" si="83"/>
        <v>0</v>
      </c>
      <c r="U534" s="5">
        <f>IF(O534&gt;P534,IF(V533*($B$6/100)&gt;=O534-P534,(O534-P534), V533*($B$6/100)), 0)</f>
        <v>2244.5855999999999</v>
      </c>
      <c r="V534" s="5">
        <f>V533+(T534*($B$5/100))-(U534/($B$6/100))</f>
        <v>33426.377691481946</v>
      </c>
      <c r="W534" s="5">
        <f t="shared" si="84"/>
        <v>835.65944228704871</v>
      </c>
    </row>
    <row r="535" spans="4:23" x14ac:dyDescent="0.25">
      <c r="D535">
        <f t="shared" si="85"/>
        <v>533</v>
      </c>
      <c r="E535" s="3">
        <v>43853</v>
      </c>
      <c r="F535" s="4">
        <v>0.16666666666666666</v>
      </c>
      <c r="G535">
        <v>20</v>
      </c>
      <c r="H535">
        <v>0</v>
      </c>
      <c r="I535" s="5">
        <f t="shared" si="80"/>
        <v>3</v>
      </c>
      <c r="J535" s="22">
        <v>0</v>
      </c>
      <c r="K535">
        <v>7.6000000000000004E-5</v>
      </c>
      <c r="L535" s="5" cm="1">
        <f t="array" ref="L535">_xlfn.IFS(I535=0, 0, I535&gt;34, 0, AND(I535&gt;0, I535&lt;35), VLOOKUP(I535, $A$63:$C$96, 3))</f>
        <v>232</v>
      </c>
      <c r="M535" s="5">
        <f t="shared" si="79"/>
        <v>0</v>
      </c>
      <c r="N535" s="5">
        <v>2695.9014885721353</v>
      </c>
      <c r="O535" s="5">
        <f t="shared" si="86"/>
        <v>2140.92</v>
      </c>
      <c r="P535" s="5">
        <f t="shared" si="87"/>
        <v>232</v>
      </c>
      <c r="Q535" s="5">
        <f t="shared" si="81"/>
        <v>0</v>
      </c>
      <c r="R535" s="5">
        <f>IF(O535&gt;(P535+U535),O535-P535-U535, 0)</f>
        <v>0</v>
      </c>
      <c r="S535" s="5">
        <f t="shared" si="82"/>
        <v>0</v>
      </c>
      <c r="T535" s="5">
        <f t="shared" si="83"/>
        <v>0</v>
      </c>
      <c r="U535" s="5">
        <f>IF(O535&gt;P535,IF(V534*($B$6/100)&gt;=O535-P535,(O535-P535), V534*($B$6/100)), 0)</f>
        <v>1908.92</v>
      </c>
      <c r="V535" s="5">
        <f>V534+(T535*($B$5/100))-(U535/($B$6/100))</f>
        <v>30699.349120053375</v>
      </c>
      <c r="W535" s="5">
        <f t="shared" si="84"/>
        <v>767.48372800133438</v>
      </c>
    </row>
    <row r="536" spans="4:23" x14ac:dyDescent="0.25">
      <c r="D536">
        <f t="shared" si="85"/>
        <v>534</v>
      </c>
      <c r="E536" s="3">
        <v>43853</v>
      </c>
      <c r="F536" s="4">
        <v>0.20833333333333334</v>
      </c>
      <c r="G536">
        <v>10</v>
      </c>
      <c r="H536">
        <v>0</v>
      </c>
      <c r="I536" s="5">
        <f t="shared" si="80"/>
        <v>1</v>
      </c>
      <c r="J536" s="22">
        <v>0</v>
      </c>
      <c r="K536">
        <v>7.5580000000000005E-5</v>
      </c>
      <c r="L536" s="5" cm="1">
        <f t="array" ref="L536">_xlfn.IFS(I536=0, 0, I536&gt;34, 0, AND(I536&gt;0, I536&lt;35), VLOOKUP(I536, $A$63:$C$96, 3))</f>
        <v>0</v>
      </c>
      <c r="M536" s="5">
        <f t="shared" si="79"/>
        <v>0</v>
      </c>
      <c r="N536" s="5">
        <v>2989.907679768286</v>
      </c>
      <c r="O536" s="5">
        <f t="shared" si="86"/>
        <v>2129.0886</v>
      </c>
      <c r="P536" s="5">
        <f t="shared" si="87"/>
        <v>0</v>
      </c>
      <c r="Q536" s="5">
        <f t="shared" si="81"/>
        <v>0</v>
      </c>
      <c r="R536" s="5">
        <f>IF(O536&gt;(P536+U536),O536-P536-U536, 0)</f>
        <v>0</v>
      </c>
      <c r="S536" s="5">
        <f t="shared" si="82"/>
        <v>0</v>
      </c>
      <c r="T536" s="5">
        <f t="shared" si="83"/>
        <v>0</v>
      </c>
      <c r="U536" s="5">
        <f>IF(O536&gt;P536,IF(V535*($B$6/100)&gt;=O536-P536,(O536-P536), V535*($B$6/100)), 0)</f>
        <v>2129.0886</v>
      </c>
      <c r="V536" s="5">
        <f>V535+(T536*($B$5/100))-(U536/($B$6/100))</f>
        <v>27657.793977196234</v>
      </c>
      <c r="W536" s="5">
        <f t="shared" si="84"/>
        <v>691.44484942990584</v>
      </c>
    </row>
    <row r="537" spans="4:23" x14ac:dyDescent="0.25">
      <c r="D537">
        <f t="shared" si="85"/>
        <v>535</v>
      </c>
      <c r="E537" s="3">
        <v>43853</v>
      </c>
      <c r="F537" s="4">
        <v>0.25</v>
      </c>
      <c r="G537">
        <v>20</v>
      </c>
      <c r="H537">
        <v>0</v>
      </c>
      <c r="I537" s="5">
        <f t="shared" si="80"/>
        <v>3</v>
      </c>
      <c r="J537" s="22">
        <v>0</v>
      </c>
      <c r="K537">
        <v>8.2399999999999997E-5</v>
      </c>
      <c r="L537" s="5" cm="1">
        <f t="array" ref="L537">_xlfn.IFS(I537=0, 0, I537&gt;34, 0, AND(I537&gt;0, I537&lt;35), VLOOKUP(I537, $A$63:$C$96, 3))</f>
        <v>232</v>
      </c>
      <c r="M537" s="5">
        <f t="shared" si="79"/>
        <v>0</v>
      </c>
      <c r="N537" s="5">
        <v>3922.3500903824515</v>
      </c>
      <c r="O537" s="5">
        <f t="shared" si="86"/>
        <v>2321.2080000000001</v>
      </c>
      <c r="P537" s="5">
        <f t="shared" si="87"/>
        <v>232</v>
      </c>
      <c r="Q537" s="5">
        <f t="shared" si="81"/>
        <v>0</v>
      </c>
      <c r="R537" s="5">
        <f>IF(O537&gt;(P537+U537),O537-P537-U537, 0)</f>
        <v>0</v>
      </c>
      <c r="S537" s="5">
        <f t="shared" si="82"/>
        <v>0</v>
      </c>
      <c r="T537" s="5">
        <f t="shared" si="83"/>
        <v>0</v>
      </c>
      <c r="U537" s="5">
        <f>IF(O537&gt;P537,IF(V536*($B$6/100)&gt;=O537-P537,(O537-P537), V536*($B$6/100)), 0)</f>
        <v>2089.2080000000001</v>
      </c>
      <c r="V537" s="5">
        <f>V536+(T537*($B$5/100))-(U537/($B$6/100))</f>
        <v>24673.211120053376</v>
      </c>
      <c r="W537" s="5">
        <f t="shared" si="84"/>
        <v>616.83027800133436</v>
      </c>
    </row>
    <row r="538" spans="4:23" x14ac:dyDescent="0.25">
      <c r="D538">
        <f t="shared" si="85"/>
        <v>536</v>
      </c>
      <c r="E538" s="3">
        <v>43853</v>
      </c>
      <c r="F538" s="4">
        <v>0.29166666666666669</v>
      </c>
      <c r="G538">
        <v>30</v>
      </c>
      <c r="H538">
        <v>0</v>
      </c>
      <c r="I538" s="5">
        <f t="shared" si="80"/>
        <v>4</v>
      </c>
      <c r="J538" s="22">
        <v>0</v>
      </c>
      <c r="K538">
        <v>1.0138000000000001E-4</v>
      </c>
      <c r="L538" s="5" cm="1">
        <f t="array" ref="L538">_xlfn.IFS(I538=0, 0, I538&gt;34, 0, AND(I538&gt;0, I538&lt;35), VLOOKUP(I538, $A$63:$C$96, 3))</f>
        <v>740</v>
      </c>
      <c r="M538" s="5">
        <f t="shared" si="79"/>
        <v>0</v>
      </c>
      <c r="N538" s="5">
        <v>5549.2970964155147</v>
      </c>
      <c r="O538" s="5">
        <f t="shared" si="86"/>
        <v>2855.8746000000006</v>
      </c>
      <c r="P538" s="5">
        <f t="shared" si="87"/>
        <v>740</v>
      </c>
      <c r="Q538" s="5">
        <f t="shared" si="81"/>
        <v>0</v>
      </c>
      <c r="R538" s="5">
        <f>IF(O538&gt;(P538+U538),O538-P538-U538, 0)</f>
        <v>0</v>
      </c>
      <c r="S538" s="5">
        <f t="shared" si="82"/>
        <v>0</v>
      </c>
      <c r="T538" s="5">
        <f t="shared" si="83"/>
        <v>0</v>
      </c>
      <c r="U538" s="5">
        <f>IF(O538&gt;P538,IF(V537*($B$6/100)&gt;=O538-P538,(O538-P538), V537*($B$6/100)), 0)</f>
        <v>2115.8746000000006</v>
      </c>
      <c r="V538" s="5">
        <f>V537+(T538*($B$5/100))-(U538/($B$6/100))</f>
        <v>21650.533120053376</v>
      </c>
      <c r="W538" s="5">
        <f t="shared" si="84"/>
        <v>541.26332800133446</v>
      </c>
    </row>
    <row r="539" spans="4:23" x14ac:dyDescent="0.25">
      <c r="D539">
        <f t="shared" si="85"/>
        <v>537</v>
      </c>
      <c r="E539" s="3">
        <v>43853</v>
      </c>
      <c r="F539" s="4">
        <v>0.33333333333333331</v>
      </c>
      <c r="G539">
        <v>20</v>
      </c>
      <c r="H539">
        <v>0</v>
      </c>
      <c r="I539" s="5">
        <f t="shared" si="80"/>
        <v>3</v>
      </c>
      <c r="J539" s="22">
        <v>2.4744757823055187E-6</v>
      </c>
      <c r="K539">
        <v>1.3045E-4</v>
      </c>
      <c r="L539" s="5" cm="1">
        <f t="array" ref="L539">_xlfn.IFS(I539=0, 0, I539&gt;34, 0, AND(I539&gt;0, I539&lt;35), VLOOKUP(I539, $A$63:$C$96, 3))</f>
        <v>232</v>
      </c>
      <c r="M539" s="5">
        <f t="shared" si="79"/>
        <v>11.753759965951215</v>
      </c>
      <c r="N539" s="5">
        <v>6796.3044039556644</v>
      </c>
      <c r="O539" s="5">
        <f t="shared" si="86"/>
        <v>3674.7764999999999</v>
      </c>
      <c r="P539" s="5">
        <f t="shared" si="87"/>
        <v>243.75375996595122</v>
      </c>
      <c r="Q539" s="5">
        <f t="shared" si="81"/>
        <v>0</v>
      </c>
      <c r="R539" s="5">
        <f>IF(O539&gt;(P539+U539),O539-P539-U539, 0)</f>
        <v>0</v>
      </c>
      <c r="S539" s="5">
        <f t="shared" si="82"/>
        <v>0</v>
      </c>
      <c r="T539" s="5">
        <f t="shared" si="83"/>
        <v>0</v>
      </c>
      <c r="U539" s="5">
        <f>IF(O539&gt;P539,IF(V538*($B$6/100)&gt;=O539-P539,(O539-P539), V538*($B$6/100)), 0)</f>
        <v>3431.0227400340486</v>
      </c>
      <c r="V539" s="5">
        <f>V538+(T539*($B$5/100))-(U539/($B$6/100))</f>
        <v>16749.07206286188</v>
      </c>
      <c r="W539" s="5">
        <f t="shared" si="84"/>
        <v>418.72680157154701</v>
      </c>
    </row>
    <row r="540" spans="4:23" x14ac:dyDescent="0.25">
      <c r="D540">
        <f t="shared" si="85"/>
        <v>538</v>
      </c>
      <c r="E540" s="3">
        <v>43853</v>
      </c>
      <c r="F540" s="4">
        <v>0.375</v>
      </c>
      <c r="G540">
        <v>20</v>
      </c>
      <c r="H540">
        <v>0</v>
      </c>
      <c r="I540" s="5">
        <f t="shared" si="80"/>
        <v>3</v>
      </c>
      <c r="J540" s="22">
        <v>2.2270282040749667E-5</v>
      </c>
      <c r="K540">
        <v>1.4071E-4</v>
      </c>
      <c r="L540" s="5" cm="1">
        <f t="array" ref="L540">_xlfn.IFS(I540=0, 0, I540&gt;34, 0, AND(I540&gt;0, I540&lt;35), VLOOKUP(I540, $A$63:$C$96, 3))</f>
        <v>232</v>
      </c>
      <c r="M540" s="5">
        <f t="shared" si="79"/>
        <v>105.78383969356092</v>
      </c>
      <c r="N540" s="5">
        <v>7423.0819305407458</v>
      </c>
      <c r="O540" s="5">
        <f t="shared" si="86"/>
        <v>3963.8007000000002</v>
      </c>
      <c r="P540" s="5">
        <f t="shared" si="87"/>
        <v>337.78383969356094</v>
      </c>
      <c r="Q540" s="5">
        <f t="shared" si="81"/>
        <v>0</v>
      </c>
      <c r="R540" s="5">
        <f>IF(O540&gt;(P540+U540),O540-P540-U540, 0)</f>
        <v>0</v>
      </c>
      <c r="S540" s="5">
        <f t="shared" si="82"/>
        <v>0</v>
      </c>
      <c r="T540" s="5">
        <f t="shared" si="83"/>
        <v>0</v>
      </c>
      <c r="U540" s="5">
        <f>IF(O540&gt;P540,IF(V539*($B$6/100)&gt;=O540-P540,(O540-P540), V539*($B$6/100)), 0)</f>
        <v>3626.0168603064394</v>
      </c>
      <c r="V540" s="5">
        <f>V539+(T540*($B$5/100))-(U540/($B$6/100))</f>
        <v>11569.047976709822</v>
      </c>
      <c r="W540" s="5">
        <f t="shared" si="84"/>
        <v>289.22619941774553</v>
      </c>
    </row>
    <row r="541" spans="4:23" x14ac:dyDescent="0.25">
      <c r="D541">
        <f t="shared" si="85"/>
        <v>539</v>
      </c>
      <c r="E541" s="3">
        <v>43853</v>
      </c>
      <c r="F541" s="4">
        <v>0.41666666666666669</v>
      </c>
      <c r="G541">
        <v>10</v>
      </c>
      <c r="H541">
        <v>0</v>
      </c>
      <c r="I541" s="5">
        <f t="shared" si="80"/>
        <v>1</v>
      </c>
      <c r="J541" s="22">
        <v>6.4336370339943488E-5</v>
      </c>
      <c r="K541">
        <v>1.3813000000000001E-4</v>
      </c>
      <c r="L541" s="5" cm="1">
        <f t="array" ref="L541">_xlfn.IFS(I541=0, 0, I541&gt;34, 0, AND(I541&gt;0, I541&lt;35), VLOOKUP(I541, $A$63:$C$96, 3))</f>
        <v>0</v>
      </c>
      <c r="M541" s="5">
        <f t="shared" si="79"/>
        <v>305.59775911473156</v>
      </c>
      <c r="N541" s="5">
        <v>7443.787970620665</v>
      </c>
      <c r="O541" s="5">
        <f t="shared" si="86"/>
        <v>3891.1221</v>
      </c>
      <c r="P541" s="5">
        <f t="shared" si="87"/>
        <v>305.59775911473156</v>
      </c>
      <c r="Q541" s="5">
        <f t="shared" si="81"/>
        <v>0</v>
      </c>
      <c r="R541" s="5">
        <f>IF(O541&gt;(P541+U541),O541-P541-U541, 0)</f>
        <v>0</v>
      </c>
      <c r="S541" s="5">
        <f t="shared" si="82"/>
        <v>0</v>
      </c>
      <c r="T541" s="5">
        <f t="shared" si="83"/>
        <v>0</v>
      </c>
      <c r="U541" s="5">
        <f>IF(O541&gt;P541,IF(V540*($B$6/100)&gt;=O541-P541,(O541-P541), V540*($B$6/100)), 0)</f>
        <v>3585.5243408852684</v>
      </c>
      <c r="V541" s="5">
        <f>V540+(T541*($B$5/100))-(U541/($B$6/100))</f>
        <v>6446.870346873724</v>
      </c>
      <c r="W541" s="5">
        <f t="shared" si="84"/>
        <v>161.17175867184309</v>
      </c>
    </row>
    <row r="542" spans="4:23" x14ac:dyDescent="0.25">
      <c r="D542">
        <f t="shared" si="85"/>
        <v>540</v>
      </c>
      <c r="E542" s="3">
        <v>43853</v>
      </c>
      <c r="F542" s="4">
        <v>0.45833333333333331</v>
      </c>
      <c r="G542">
        <v>10</v>
      </c>
      <c r="H542">
        <v>0</v>
      </c>
      <c r="I542" s="5">
        <f t="shared" si="80"/>
        <v>1</v>
      </c>
      <c r="J542" s="22">
        <v>1.1135141020374834E-4</v>
      </c>
      <c r="K542">
        <v>1.2877E-4</v>
      </c>
      <c r="L542" s="5" cm="1">
        <f t="array" ref="L542">_xlfn.IFS(I542=0, 0, I542&gt;34, 0, AND(I542&gt;0, I542&lt;35), VLOOKUP(I542, $A$63:$C$96, 3))</f>
        <v>0</v>
      </c>
      <c r="M542" s="5">
        <f t="shared" si="79"/>
        <v>528.91919846780468</v>
      </c>
      <c r="N542" s="5">
        <v>6803.1058675861923</v>
      </c>
      <c r="O542" s="5">
        <f t="shared" si="86"/>
        <v>3627.4508999999998</v>
      </c>
      <c r="P542" s="5">
        <f t="shared" si="87"/>
        <v>528.91919846780468</v>
      </c>
      <c r="Q542" s="5">
        <f t="shared" si="81"/>
        <v>0</v>
      </c>
      <c r="R542" s="5">
        <f>IF(O542&gt;(P542+U542),O542-P542-U542, 0)</f>
        <v>0</v>
      </c>
      <c r="S542" s="5">
        <f t="shared" si="82"/>
        <v>0</v>
      </c>
      <c r="T542" s="5">
        <f t="shared" si="83"/>
        <v>0</v>
      </c>
      <c r="U542" s="5">
        <f>IF(O542&gt;P542,IF(V541*($B$6/100)&gt;=O542-P542,(O542-P542), V541*($B$6/100)), 0)</f>
        <v>3098.5317015321953</v>
      </c>
      <c r="V542" s="5">
        <f>V541+(T542*($B$5/100))-(U542/($B$6/100))</f>
        <v>2020.3964875420161</v>
      </c>
      <c r="W542" s="5">
        <f t="shared" si="84"/>
        <v>50.509912188550402</v>
      </c>
    </row>
    <row r="543" spans="4:23" x14ac:dyDescent="0.25">
      <c r="D543">
        <f t="shared" si="85"/>
        <v>541</v>
      </c>
      <c r="E543" s="3">
        <v>43853</v>
      </c>
      <c r="F543" s="4">
        <v>0.5</v>
      </c>
      <c r="G543">
        <v>10</v>
      </c>
      <c r="H543">
        <v>0</v>
      </c>
      <c r="I543" s="5">
        <f t="shared" si="80"/>
        <v>1</v>
      </c>
      <c r="J543" s="22">
        <v>1.2124931333297041E-4</v>
      </c>
      <c r="K543">
        <v>1.1784999999999999E-4</v>
      </c>
      <c r="L543" s="5" cm="1">
        <f t="array" ref="L543">_xlfn.IFS(I543=0, 0, I543&gt;34, 0, AND(I543&gt;0, I543&lt;35), VLOOKUP(I543, $A$63:$C$96, 3))</f>
        <v>0</v>
      </c>
      <c r="M543" s="5">
        <f t="shared" si="79"/>
        <v>575.93423833160955</v>
      </c>
      <c r="N543" s="5">
        <v>6251.0376192510348</v>
      </c>
      <c r="O543" s="5">
        <f t="shared" si="86"/>
        <v>3319.8344999999999</v>
      </c>
      <c r="P543" s="5">
        <f t="shared" si="87"/>
        <v>575.93423833160955</v>
      </c>
      <c r="Q543" s="5">
        <f t="shared" si="81"/>
        <v>0</v>
      </c>
      <c r="R543" s="5">
        <f>IF(O543&gt;(P543+U543),O543-P543-U543, 0)</f>
        <v>1329.6227203889789</v>
      </c>
      <c r="S543" s="5">
        <f t="shared" si="82"/>
        <v>0</v>
      </c>
      <c r="T543" s="5">
        <f t="shared" si="83"/>
        <v>0</v>
      </c>
      <c r="U543" s="5">
        <f>IF(O543&gt;P543,IF(V542*($B$6/100)&gt;=O543-P543,(O543-P543), V542*($B$6/100)), 0)</f>
        <v>1414.2775412794113</v>
      </c>
      <c r="V543" s="5">
        <f>V542+(T543*($B$5/100))-(U543/($B$6/100))</f>
        <v>0</v>
      </c>
      <c r="W543" s="5">
        <f t="shared" si="84"/>
        <v>0</v>
      </c>
    </row>
    <row r="544" spans="4:23" x14ac:dyDescent="0.25">
      <c r="D544">
        <f t="shared" si="85"/>
        <v>542</v>
      </c>
      <c r="E544" s="3">
        <v>43853</v>
      </c>
      <c r="F544" s="4">
        <v>0.54166666666666663</v>
      </c>
      <c r="G544">
        <v>20</v>
      </c>
      <c r="H544">
        <v>0</v>
      </c>
      <c r="I544" s="5">
        <f t="shared" si="80"/>
        <v>3</v>
      </c>
      <c r="J544" s="22">
        <v>1.0887693442144282E-4</v>
      </c>
      <c r="K544">
        <v>1.1132999999999999E-4</v>
      </c>
      <c r="L544" s="5" cm="1">
        <f t="array" ref="L544">_xlfn.IFS(I544=0, 0, I544&gt;34, 0, AND(I544&gt;0, I544&lt;35), VLOOKUP(I544, $A$63:$C$96, 3))</f>
        <v>232</v>
      </c>
      <c r="M544" s="5">
        <f t="shared" si="79"/>
        <v>517.16543850185337</v>
      </c>
      <c r="N544" s="5">
        <v>5947.460232516718</v>
      </c>
      <c r="O544" s="5">
        <f t="shared" si="86"/>
        <v>3136.1660999999995</v>
      </c>
      <c r="P544" s="5">
        <f t="shared" si="87"/>
        <v>749.16543850185337</v>
      </c>
      <c r="Q544" s="5">
        <f t="shared" si="81"/>
        <v>0</v>
      </c>
      <c r="R544" s="5">
        <f>IF(O544&gt;(P544+U544),O544-P544-U544, 0)</f>
        <v>2387.0006614981462</v>
      </c>
      <c r="S544" s="5">
        <f t="shared" si="82"/>
        <v>0</v>
      </c>
      <c r="T544" s="5">
        <f t="shared" si="83"/>
        <v>0</v>
      </c>
      <c r="U544" s="5">
        <f>IF(O544&gt;P544,IF(V543*($B$6/100)&gt;=O544-P544,(O544-P544), V543*($B$6/100)), 0)</f>
        <v>0</v>
      </c>
      <c r="V544" s="5">
        <f>V543+(T544*($B$5/100))-(U544/($B$6/100))</f>
        <v>0</v>
      </c>
      <c r="W544" s="5">
        <f t="shared" si="84"/>
        <v>0</v>
      </c>
    </row>
    <row r="545" spans="4:23" x14ac:dyDescent="0.25">
      <c r="D545">
        <f t="shared" si="85"/>
        <v>543</v>
      </c>
      <c r="E545" s="3">
        <v>43853</v>
      </c>
      <c r="F545" s="4">
        <v>0.58333333333333337</v>
      </c>
      <c r="G545">
        <v>20</v>
      </c>
      <c r="H545">
        <v>3</v>
      </c>
      <c r="I545" s="5">
        <f t="shared" si="80"/>
        <v>3</v>
      </c>
      <c r="J545" s="22">
        <v>1.2124931333297041E-4</v>
      </c>
      <c r="K545">
        <v>1.0629E-4</v>
      </c>
      <c r="L545" s="5" cm="1">
        <f t="array" ref="L545">_xlfn.IFS(I545=0, 0, I545&gt;34, 0, AND(I545&gt;0, I545&lt;35), VLOOKUP(I545, $A$63:$C$96, 3))</f>
        <v>232</v>
      </c>
      <c r="M545" s="5">
        <f t="shared" si="79"/>
        <v>575.93423833160955</v>
      </c>
      <c r="N545" s="5">
        <v>5585.4422494378523</v>
      </c>
      <c r="O545" s="5">
        <f t="shared" si="86"/>
        <v>2994.1893</v>
      </c>
      <c r="P545" s="5">
        <f t="shared" si="87"/>
        <v>807.93423833160955</v>
      </c>
      <c r="Q545" s="5">
        <f t="shared" si="81"/>
        <v>0</v>
      </c>
      <c r="R545" s="5">
        <f>IF(O545&gt;(P545+U545),O545-P545-U545, 0)</f>
        <v>2186.2550616683902</v>
      </c>
      <c r="S545" s="5">
        <f t="shared" si="82"/>
        <v>0</v>
      </c>
      <c r="T545" s="5">
        <f t="shared" si="83"/>
        <v>0</v>
      </c>
      <c r="U545" s="5">
        <f>IF(O545&gt;P545,IF(V544*($B$6/100)&gt;=O545-P545,(O545-P545), V544*($B$6/100)), 0)</f>
        <v>0</v>
      </c>
      <c r="V545" s="5">
        <f>V544+(T545*($B$5/100))-(U545/($B$6/100))</f>
        <v>0</v>
      </c>
      <c r="W545" s="5">
        <f t="shared" si="84"/>
        <v>0</v>
      </c>
    </row>
    <row r="546" spans="4:23" x14ac:dyDescent="0.25">
      <c r="D546">
        <f t="shared" si="85"/>
        <v>544</v>
      </c>
      <c r="E546" s="3">
        <v>43853</v>
      </c>
      <c r="F546" s="4">
        <v>0.625</v>
      </c>
      <c r="G546">
        <v>30</v>
      </c>
      <c r="H546">
        <v>2</v>
      </c>
      <c r="I546" s="5">
        <f t="shared" si="80"/>
        <v>4</v>
      </c>
      <c r="J546" s="22">
        <v>5.196399142841589E-5</v>
      </c>
      <c r="K546">
        <v>1.0988E-4</v>
      </c>
      <c r="L546" s="5" cm="1">
        <f t="array" ref="L546">_xlfn.IFS(I546=0, 0, I546&gt;34, 0, AND(I546&gt;0, I546&lt;35), VLOOKUP(I546, $A$63:$C$96, 3))</f>
        <v>740</v>
      </c>
      <c r="M546" s="5">
        <f t="shared" si="79"/>
        <v>246.82895928497547</v>
      </c>
      <c r="N546" s="5">
        <v>5448.0322525548945</v>
      </c>
      <c r="O546" s="5">
        <f t="shared" si="86"/>
        <v>3095.3195999999998</v>
      </c>
      <c r="P546" s="5">
        <f t="shared" si="87"/>
        <v>986.82895928497544</v>
      </c>
      <c r="Q546" s="5">
        <f t="shared" si="81"/>
        <v>0</v>
      </c>
      <c r="R546" s="5">
        <f>IF(O546&gt;(P546+U546),O546-P546-U546, 0)</f>
        <v>2108.4906407150243</v>
      </c>
      <c r="S546" s="5">
        <f t="shared" si="82"/>
        <v>0</v>
      </c>
      <c r="T546" s="5">
        <f t="shared" si="83"/>
        <v>0</v>
      </c>
      <c r="U546" s="5">
        <f>IF(O546&gt;P546,IF(V545*($B$6/100)&gt;=O546-P546,(O546-P546), V545*($B$6/100)), 0)</f>
        <v>0</v>
      </c>
      <c r="V546" s="5">
        <f>V545+(T546*($B$5/100))-(U546/($B$6/100))</f>
        <v>0</v>
      </c>
      <c r="W546" s="5">
        <f t="shared" si="84"/>
        <v>0</v>
      </c>
    </row>
    <row r="547" spans="4:23" x14ac:dyDescent="0.25">
      <c r="D547">
        <f t="shared" si="85"/>
        <v>545</v>
      </c>
      <c r="E547" s="3">
        <v>43853</v>
      </c>
      <c r="F547" s="4">
        <v>0.66666666666666663</v>
      </c>
      <c r="G547">
        <v>20</v>
      </c>
      <c r="H547">
        <v>0</v>
      </c>
      <c r="I547" s="5">
        <f t="shared" si="80"/>
        <v>3</v>
      </c>
      <c r="J547" s="22">
        <v>1.2372378911527593E-5</v>
      </c>
      <c r="K547">
        <v>1.1915E-4</v>
      </c>
      <c r="L547" s="5" cm="1">
        <f t="array" ref="L547">_xlfn.IFS(I547=0, 0, I547&gt;34, 0, AND(I547&gt;0, I547&lt;35), VLOOKUP(I547, $A$63:$C$96, 3))</f>
        <v>232</v>
      </c>
      <c r="M547" s="5">
        <f t="shared" si="79"/>
        <v>58.768799829756063</v>
      </c>
      <c r="N547" s="5">
        <v>5963.6261501800436</v>
      </c>
      <c r="O547" s="5">
        <f t="shared" si="86"/>
        <v>3356.4555</v>
      </c>
      <c r="P547" s="5">
        <f t="shared" si="87"/>
        <v>290.76879982975606</v>
      </c>
      <c r="Q547" s="5">
        <f t="shared" si="81"/>
        <v>0</v>
      </c>
      <c r="R547" s="5">
        <f>IF(O547&gt;(P547+U547),O547-P547-U547, 0)</f>
        <v>3065.686700170244</v>
      </c>
      <c r="S547" s="5">
        <f t="shared" si="82"/>
        <v>0</v>
      </c>
      <c r="T547" s="5">
        <f t="shared" si="83"/>
        <v>0</v>
      </c>
      <c r="U547" s="5">
        <f>IF(O547&gt;P547,IF(V546*($B$6/100)&gt;=O547-P547,(O547-P547), V546*($B$6/100)), 0)</f>
        <v>0</v>
      </c>
      <c r="V547" s="5">
        <f>V546+(T547*($B$5/100))-(U547/($B$6/100))</f>
        <v>0</v>
      </c>
      <c r="W547" s="5">
        <f t="shared" si="84"/>
        <v>0</v>
      </c>
    </row>
    <row r="548" spans="4:23" x14ac:dyDescent="0.25">
      <c r="D548">
        <f t="shared" si="85"/>
        <v>546</v>
      </c>
      <c r="E548" s="3">
        <v>43853</v>
      </c>
      <c r="F548" s="4">
        <v>0.70833333333333337</v>
      </c>
      <c r="G548">
        <v>20</v>
      </c>
      <c r="H548">
        <v>0</v>
      </c>
      <c r="I548" s="5">
        <f t="shared" si="80"/>
        <v>3</v>
      </c>
      <c r="J548" s="22">
        <v>0</v>
      </c>
      <c r="K548">
        <v>1.5073000000000002E-4</v>
      </c>
      <c r="L548" s="5" cm="1">
        <f t="array" ref="L548">_xlfn.IFS(I548=0, 0, I548&gt;34, 0, AND(I548&gt;0, I548&lt;35), VLOOKUP(I548, $A$63:$C$96, 3))</f>
        <v>232</v>
      </c>
      <c r="M548" s="5">
        <f t="shared" si="79"/>
        <v>0</v>
      </c>
      <c r="N548" s="5">
        <v>6771.7619819283464</v>
      </c>
      <c r="O548" s="5">
        <f t="shared" si="86"/>
        <v>4246.0641000000005</v>
      </c>
      <c r="P548" s="5">
        <f t="shared" si="87"/>
        <v>232</v>
      </c>
      <c r="Q548" s="5">
        <f t="shared" si="81"/>
        <v>0</v>
      </c>
      <c r="R548" s="5">
        <f>IF(O548&gt;(P548+U548),O548-P548-U548, 0)</f>
        <v>4014.0641000000005</v>
      </c>
      <c r="S548" s="5">
        <f t="shared" si="82"/>
        <v>0</v>
      </c>
      <c r="T548" s="5">
        <f t="shared" si="83"/>
        <v>0</v>
      </c>
      <c r="U548" s="5">
        <f>IF(O548&gt;P548,IF(V547*($B$6/100)&gt;=O548-P548,(O548-P548), V547*($B$6/100)), 0)</f>
        <v>0</v>
      </c>
      <c r="V548" s="5">
        <f>V547+(T548*($B$5/100))-(U548/($B$6/100))</f>
        <v>0</v>
      </c>
      <c r="W548" s="5">
        <f t="shared" si="84"/>
        <v>0</v>
      </c>
    </row>
    <row r="549" spans="4:23" x14ac:dyDescent="0.25">
      <c r="D549">
        <f t="shared" si="85"/>
        <v>547</v>
      </c>
      <c r="E549" s="3">
        <v>43853</v>
      </c>
      <c r="F549" s="4">
        <v>0.75</v>
      </c>
      <c r="G549">
        <v>30</v>
      </c>
      <c r="H549">
        <v>0</v>
      </c>
      <c r="I549" s="5">
        <f t="shared" si="80"/>
        <v>4</v>
      </c>
      <c r="J549" s="22">
        <v>0</v>
      </c>
      <c r="K549">
        <v>2.2379999999999999E-4</v>
      </c>
      <c r="L549" s="5" cm="1">
        <f t="array" ref="L549">_xlfn.IFS(I549=0, 0, I549&gt;34, 0, AND(I549&gt;0, I549&lt;35), VLOOKUP(I549, $A$63:$C$96, 3))</f>
        <v>740</v>
      </c>
      <c r="M549" s="5">
        <f t="shared" si="79"/>
        <v>0</v>
      </c>
      <c r="N549" s="5">
        <v>6978.4326350613146</v>
      </c>
      <c r="O549" s="5">
        <f t="shared" si="86"/>
        <v>6304.4459999999999</v>
      </c>
      <c r="P549" s="5">
        <f t="shared" si="87"/>
        <v>740</v>
      </c>
      <c r="Q549" s="5">
        <f t="shared" si="81"/>
        <v>0</v>
      </c>
      <c r="R549" s="5">
        <f>IF(O549&gt;(P549+U549),O549-P549-U549, 0)</f>
        <v>5564.4459999999999</v>
      </c>
      <c r="S549" s="5">
        <f t="shared" si="82"/>
        <v>0</v>
      </c>
      <c r="T549" s="5">
        <f t="shared" si="83"/>
        <v>0</v>
      </c>
      <c r="U549" s="5">
        <f>IF(O549&gt;P549,IF(V548*($B$6/100)&gt;=O549-P549,(O549-P549), V548*($B$6/100)), 0)</f>
        <v>0</v>
      </c>
      <c r="V549" s="5">
        <f>V548+(T549*($B$5/100))-(U549/($B$6/100))</f>
        <v>0</v>
      </c>
      <c r="W549" s="5">
        <f t="shared" si="84"/>
        <v>0</v>
      </c>
    </row>
    <row r="550" spans="4:23" x14ac:dyDescent="0.25">
      <c r="D550">
        <f t="shared" si="85"/>
        <v>548</v>
      </c>
      <c r="E550" s="3">
        <v>43853</v>
      </c>
      <c r="F550" s="4">
        <v>0.79166666666666663</v>
      </c>
      <c r="G550">
        <v>20</v>
      </c>
      <c r="H550">
        <v>0</v>
      </c>
      <c r="I550" s="5">
        <f t="shared" si="80"/>
        <v>3</v>
      </c>
      <c r="J550" s="22">
        <v>0</v>
      </c>
      <c r="K550">
        <v>2.4076999999999999E-4</v>
      </c>
      <c r="L550" s="5" cm="1">
        <f t="array" ref="L550">_xlfn.IFS(I550=0, 0, I550&gt;34, 0, AND(I550&gt;0, I550&lt;35), VLOOKUP(I550, $A$63:$C$96, 3))</f>
        <v>232</v>
      </c>
      <c r="M550" s="5">
        <f t="shared" si="79"/>
        <v>0</v>
      </c>
      <c r="N550" s="5">
        <v>6707.0921619310857</v>
      </c>
      <c r="O550" s="5">
        <f t="shared" si="86"/>
        <v>6782.4908999999998</v>
      </c>
      <c r="P550" s="5">
        <f t="shared" si="87"/>
        <v>232</v>
      </c>
      <c r="Q550" s="5">
        <f t="shared" si="81"/>
        <v>0</v>
      </c>
      <c r="R550" s="5">
        <f>IF(O550&gt;(P550+U550),O550-P550-U550, 0)</f>
        <v>6550.4908999999998</v>
      </c>
      <c r="S550" s="5">
        <f t="shared" si="82"/>
        <v>0</v>
      </c>
      <c r="T550" s="5">
        <f t="shared" si="83"/>
        <v>0</v>
      </c>
      <c r="U550" s="5">
        <f>IF(O550&gt;P550,IF(V549*($B$6/100)&gt;=O550-P550,(O550-P550), V549*($B$6/100)), 0)</f>
        <v>0</v>
      </c>
      <c r="V550" s="5">
        <f>V549+(T550*($B$5/100))-(U550/($B$6/100))</f>
        <v>0</v>
      </c>
      <c r="W550" s="5">
        <f t="shared" si="84"/>
        <v>0</v>
      </c>
    </row>
    <row r="551" spans="4:23" x14ac:dyDescent="0.25">
      <c r="D551">
        <f t="shared" si="85"/>
        <v>549</v>
      </c>
      <c r="E551" s="3">
        <v>43853</v>
      </c>
      <c r="F551" s="4">
        <v>0.83333333333333337</v>
      </c>
      <c r="G551">
        <v>20</v>
      </c>
      <c r="H551">
        <v>0</v>
      </c>
      <c r="I551" s="5">
        <f t="shared" si="80"/>
        <v>3</v>
      </c>
      <c r="J551" s="22">
        <v>0</v>
      </c>
      <c r="K551">
        <v>2.2710999999999999E-4</v>
      </c>
      <c r="L551" s="5" cm="1">
        <f t="array" ref="L551">_xlfn.IFS(I551=0, 0, I551&gt;34, 0, AND(I551&gt;0, I551&lt;35), VLOOKUP(I551, $A$63:$C$96, 3))</f>
        <v>232</v>
      </c>
      <c r="M551" s="5">
        <f t="shared" si="79"/>
        <v>0</v>
      </c>
      <c r="N551" s="5">
        <v>6441.3666772300012</v>
      </c>
      <c r="O551" s="5">
        <f t="shared" si="86"/>
        <v>6397.6886999999997</v>
      </c>
      <c r="P551" s="5">
        <f t="shared" si="87"/>
        <v>232</v>
      </c>
      <c r="Q551" s="5">
        <f t="shared" si="81"/>
        <v>0</v>
      </c>
      <c r="R551" s="5">
        <f>IF(O551&gt;(P551+U551),O551-P551-U551, 0)</f>
        <v>6165.6886999999997</v>
      </c>
      <c r="S551" s="5">
        <f t="shared" si="82"/>
        <v>0</v>
      </c>
      <c r="T551" s="5">
        <f t="shared" si="83"/>
        <v>0</v>
      </c>
      <c r="U551" s="5">
        <f>IF(O551&gt;P551,IF(V550*($B$6/100)&gt;=O551-P551,(O551-P551), V550*($B$6/100)), 0)</f>
        <v>0</v>
      </c>
      <c r="V551" s="5">
        <f>V550+(T551*($B$5/100))-(U551/($B$6/100))</f>
        <v>0</v>
      </c>
      <c r="W551" s="5">
        <f t="shared" si="84"/>
        <v>0</v>
      </c>
    </row>
    <row r="552" spans="4:23" x14ac:dyDescent="0.25">
      <c r="D552">
        <f t="shared" si="85"/>
        <v>550</v>
      </c>
      <c r="E552" s="3">
        <v>43853</v>
      </c>
      <c r="F552" s="4">
        <v>0.875</v>
      </c>
      <c r="G552">
        <v>20</v>
      </c>
      <c r="H552">
        <v>0</v>
      </c>
      <c r="I552" s="5">
        <f t="shared" si="80"/>
        <v>3</v>
      </c>
      <c r="J552" s="22">
        <v>0</v>
      </c>
      <c r="K552">
        <v>2.1189000000000001E-4</v>
      </c>
      <c r="L552" s="5" cm="1">
        <f t="array" ref="L552">_xlfn.IFS(I552=0, 0, I552&gt;34, 0, AND(I552&gt;0, I552&lt;35), VLOOKUP(I552, $A$63:$C$96, 3))</f>
        <v>232</v>
      </c>
      <c r="M552" s="5">
        <f t="shared" si="79"/>
        <v>0</v>
      </c>
      <c r="N552" s="5">
        <v>5936.7305960465974</v>
      </c>
      <c r="O552" s="5">
        <f t="shared" si="86"/>
        <v>5968.9413000000004</v>
      </c>
      <c r="P552" s="5">
        <f t="shared" si="87"/>
        <v>232</v>
      </c>
      <c r="Q552" s="5">
        <f t="shared" si="81"/>
        <v>0</v>
      </c>
      <c r="R552" s="5">
        <f>IF(O552&gt;(P552+U552),O552-P552-U552, 0)</f>
        <v>5736.9413000000004</v>
      </c>
      <c r="S552" s="5">
        <f t="shared" si="82"/>
        <v>0</v>
      </c>
      <c r="T552" s="5">
        <f t="shared" si="83"/>
        <v>0</v>
      </c>
      <c r="U552" s="5">
        <f>IF(O552&gt;P552,IF(V551*($B$6/100)&gt;=O552-P552,(O552-P552), V551*($B$6/100)), 0)</f>
        <v>0</v>
      </c>
      <c r="V552" s="5">
        <f>V551+(T552*($B$5/100))-(U552/($B$6/100))</f>
        <v>0</v>
      </c>
      <c r="W552" s="5">
        <f t="shared" si="84"/>
        <v>0</v>
      </c>
    </row>
    <row r="553" spans="4:23" x14ac:dyDescent="0.25">
      <c r="D553">
        <f t="shared" si="85"/>
        <v>551</v>
      </c>
      <c r="E553" s="3">
        <v>43853</v>
      </c>
      <c r="F553" s="4">
        <v>0.91666666666666663</v>
      </c>
      <c r="G553">
        <v>20</v>
      </c>
      <c r="H553">
        <v>0</v>
      </c>
      <c r="I553" s="5">
        <f t="shared" si="80"/>
        <v>3</v>
      </c>
      <c r="J553" s="22">
        <v>0</v>
      </c>
      <c r="K553">
        <v>2.0703E-4</v>
      </c>
      <c r="L553" s="5" cm="1">
        <f t="array" ref="L553">_xlfn.IFS(I553=0, 0, I553&gt;34, 0, AND(I553&gt;0, I553&lt;35), VLOOKUP(I553, $A$63:$C$96, 3))</f>
        <v>232</v>
      </c>
      <c r="M553" s="5">
        <f t="shared" si="79"/>
        <v>0</v>
      </c>
      <c r="N553" s="5">
        <v>5362.0280558818413</v>
      </c>
      <c r="O553" s="5">
        <f t="shared" si="86"/>
        <v>5832.0351000000001</v>
      </c>
      <c r="P553" s="5">
        <f t="shared" si="87"/>
        <v>232</v>
      </c>
      <c r="Q553" s="5">
        <f t="shared" si="81"/>
        <v>0</v>
      </c>
      <c r="R553" s="5">
        <f>IF(O553&gt;(P553+U553),O553-P553-U553, 0)</f>
        <v>5600.0351000000001</v>
      </c>
      <c r="S553" s="5">
        <f t="shared" si="82"/>
        <v>0</v>
      </c>
      <c r="T553" s="5">
        <f t="shared" si="83"/>
        <v>0</v>
      </c>
      <c r="U553" s="5">
        <f>IF(O553&gt;P553,IF(V552*($B$6/100)&gt;=O553-P553,(O553-P553), V552*($B$6/100)), 0)</f>
        <v>0</v>
      </c>
      <c r="V553" s="5">
        <f>V552+(T553*($B$5/100))-(U553/($B$6/100))</f>
        <v>0</v>
      </c>
      <c r="W553" s="5">
        <f t="shared" si="84"/>
        <v>0</v>
      </c>
    </row>
    <row r="554" spans="4:23" x14ac:dyDescent="0.25">
      <c r="D554">
        <f t="shared" si="85"/>
        <v>552</v>
      </c>
      <c r="E554" s="3">
        <v>43853</v>
      </c>
      <c r="F554" s="4">
        <v>0.95833333333333337</v>
      </c>
      <c r="G554">
        <v>10</v>
      </c>
      <c r="H554">
        <v>0</v>
      </c>
      <c r="I554" s="5">
        <f t="shared" si="80"/>
        <v>1</v>
      </c>
      <c r="J554" s="22">
        <v>0</v>
      </c>
      <c r="K554">
        <v>1.8475000000000002E-4</v>
      </c>
      <c r="L554" s="5" cm="1">
        <f t="array" ref="L554">_xlfn.IFS(I554=0, 0, I554&gt;34, 0, AND(I554&gt;0, I554&lt;35), VLOOKUP(I554, $A$63:$C$96, 3))</f>
        <v>0</v>
      </c>
      <c r="M554" s="5">
        <f t="shared" si="79"/>
        <v>0</v>
      </c>
      <c r="N554" s="5">
        <v>4232.6526579951333</v>
      </c>
      <c r="O554" s="5">
        <f t="shared" si="86"/>
        <v>5204.4075000000003</v>
      </c>
      <c r="P554" s="5">
        <f t="shared" si="87"/>
        <v>0</v>
      </c>
      <c r="Q554" s="5">
        <f t="shared" si="81"/>
        <v>0</v>
      </c>
      <c r="R554" s="5">
        <f>IF(O554&gt;(P554+U554),O554-P554-U554, 0)</f>
        <v>5204.4075000000003</v>
      </c>
      <c r="S554" s="5">
        <f t="shared" si="82"/>
        <v>0</v>
      </c>
      <c r="T554" s="5">
        <f t="shared" si="83"/>
        <v>0</v>
      </c>
      <c r="U554" s="5">
        <f>IF(O554&gt;P554,IF(V553*($B$6/100)&gt;=O554-P554,(O554-P554), V553*($B$6/100)), 0)</f>
        <v>0</v>
      </c>
      <c r="V554" s="5">
        <f>V553+(T554*($B$5/100))-(U554/($B$6/100))</f>
        <v>0</v>
      </c>
      <c r="W554" s="5">
        <f t="shared" si="84"/>
        <v>0</v>
      </c>
    </row>
    <row r="555" spans="4:23" x14ac:dyDescent="0.25">
      <c r="D555">
        <f t="shared" si="85"/>
        <v>553</v>
      </c>
      <c r="E555" s="3">
        <v>43854</v>
      </c>
      <c r="F555" s="4">
        <v>0</v>
      </c>
      <c r="G555">
        <v>20</v>
      </c>
      <c r="H555">
        <v>0</v>
      </c>
      <c r="I555" s="5">
        <f t="shared" si="80"/>
        <v>3</v>
      </c>
      <c r="J555" s="22">
        <v>0</v>
      </c>
      <c r="K555">
        <v>1.5106000000000001E-4</v>
      </c>
      <c r="L555" s="5" cm="1">
        <f t="array" ref="L555">_xlfn.IFS(I555=0, 0, I555&gt;34, 0, AND(I555&gt;0, I555&lt;35), VLOOKUP(I555, $A$63:$C$96, 3))</f>
        <v>232</v>
      </c>
      <c r="M555" s="5">
        <f t="shared" si="79"/>
        <v>0</v>
      </c>
      <c r="N555" s="5">
        <v>3137.7432210429633</v>
      </c>
      <c r="O555" s="5">
        <f t="shared" si="86"/>
        <v>4255.3602000000001</v>
      </c>
      <c r="P555" s="5">
        <f t="shared" si="87"/>
        <v>232</v>
      </c>
      <c r="Q555" s="5">
        <f t="shared" si="81"/>
        <v>0</v>
      </c>
      <c r="R555" s="5">
        <f>IF(O555&gt;(P555+U555),O555-P555-U555, 0)</f>
        <v>4023.3602000000001</v>
      </c>
      <c r="S555" s="5">
        <f t="shared" si="82"/>
        <v>0</v>
      </c>
      <c r="T555" s="5">
        <f t="shared" si="83"/>
        <v>0</v>
      </c>
      <c r="U555" s="5">
        <f>IF(O555&gt;P555,IF(V554*($B$6/100)&gt;=O555-P555,(O555-P555), V554*($B$6/100)), 0)</f>
        <v>0</v>
      </c>
      <c r="V555" s="5">
        <f>V554+(T555*($B$5/100))-(U555/($B$6/100))</f>
        <v>0</v>
      </c>
      <c r="W555" s="5">
        <f t="shared" si="84"/>
        <v>0</v>
      </c>
    </row>
    <row r="556" spans="4:23" x14ac:dyDescent="0.25">
      <c r="D556">
        <f t="shared" si="85"/>
        <v>554</v>
      </c>
      <c r="E556" s="3">
        <v>43854</v>
      </c>
      <c r="F556" s="4">
        <v>4.1666666666666664E-2</v>
      </c>
      <c r="G556">
        <v>30</v>
      </c>
      <c r="H556">
        <v>0</v>
      </c>
      <c r="I556" s="5">
        <f t="shared" si="80"/>
        <v>4</v>
      </c>
      <c r="J556" s="22">
        <v>0</v>
      </c>
      <c r="K556">
        <v>1.1577E-4</v>
      </c>
      <c r="L556" s="5" cm="1">
        <f t="array" ref="L556">_xlfn.IFS(I556=0, 0, I556&gt;34, 0, AND(I556&gt;0, I556&lt;35), VLOOKUP(I556, $A$63:$C$96, 3))</f>
        <v>740</v>
      </c>
      <c r="M556" s="5">
        <f t="shared" si="79"/>
        <v>0</v>
      </c>
      <c r="N556" s="5">
        <v>2727.9162985426447</v>
      </c>
      <c r="O556" s="5">
        <f t="shared" si="86"/>
        <v>3261.2408999999998</v>
      </c>
      <c r="P556" s="5">
        <f t="shared" si="87"/>
        <v>740</v>
      </c>
      <c r="Q556" s="5">
        <f t="shared" si="81"/>
        <v>0</v>
      </c>
      <c r="R556" s="5">
        <f>IF(O556&gt;(P556+U556),O556-P556-U556, 0)</f>
        <v>2521.2408999999998</v>
      </c>
      <c r="S556" s="5">
        <f t="shared" si="82"/>
        <v>0</v>
      </c>
      <c r="T556" s="5">
        <f t="shared" si="83"/>
        <v>0</v>
      </c>
      <c r="U556" s="5">
        <f>IF(O556&gt;P556,IF(V555*($B$6/100)&gt;=O556-P556,(O556-P556), V555*($B$6/100)), 0)</f>
        <v>0</v>
      </c>
      <c r="V556" s="5">
        <f>V555+(T556*($B$5/100))-(U556/($B$6/100))</f>
        <v>0</v>
      </c>
      <c r="W556" s="5">
        <f t="shared" si="84"/>
        <v>0</v>
      </c>
    </row>
    <row r="557" spans="4:23" x14ac:dyDescent="0.25">
      <c r="D557">
        <f t="shared" si="85"/>
        <v>555</v>
      </c>
      <c r="E557" s="3">
        <v>43854</v>
      </c>
      <c r="F557" s="4">
        <v>8.3333333333333329E-2</v>
      </c>
      <c r="G557">
        <v>30</v>
      </c>
      <c r="H557">
        <v>0</v>
      </c>
      <c r="I557" s="5">
        <f t="shared" si="80"/>
        <v>4</v>
      </c>
      <c r="J557" s="22">
        <v>0</v>
      </c>
      <c r="K557">
        <v>9.3160000000000009E-5</v>
      </c>
      <c r="L557" s="5" cm="1">
        <f t="array" ref="L557">_xlfn.IFS(I557=0, 0, I557&gt;34, 0, AND(I557&gt;0, I557&lt;35), VLOOKUP(I557, $A$63:$C$96, 3))</f>
        <v>740</v>
      </c>
      <c r="M557" s="5">
        <f t="shared" si="79"/>
        <v>0</v>
      </c>
      <c r="N557" s="5">
        <v>2716.8642707819977</v>
      </c>
      <c r="O557" s="5">
        <f t="shared" si="86"/>
        <v>2624.3172</v>
      </c>
      <c r="P557" s="5">
        <f t="shared" si="87"/>
        <v>740</v>
      </c>
      <c r="Q557" s="5">
        <f t="shared" si="81"/>
        <v>0</v>
      </c>
      <c r="R557" s="5">
        <f>IF(O557&gt;(P557+U557),O557-P557-U557, 0)</f>
        <v>1884.3172</v>
      </c>
      <c r="S557" s="5">
        <f t="shared" si="82"/>
        <v>0</v>
      </c>
      <c r="T557" s="5">
        <f t="shared" si="83"/>
        <v>0</v>
      </c>
      <c r="U557" s="5">
        <f>IF(O557&gt;P557,IF(V556*($B$6/100)&gt;=O557-P557,(O557-P557), V556*($B$6/100)), 0)</f>
        <v>0</v>
      </c>
      <c r="V557" s="5">
        <f>V556+(T557*($B$5/100))-(U557/($B$6/100))</f>
        <v>0</v>
      </c>
      <c r="W557" s="5">
        <f t="shared" si="84"/>
        <v>0</v>
      </c>
    </row>
    <row r="558" spans="4:23" x14ac:dyDescent="0.25">
      <c r="D558">
        <f t="shared" si="85"/>
        <v>556</v>
      </c>
      <c r="E558" s="3">
        <v>43854</v>
      </c>
      <c r="F558" s="4">
        <v>0.125</v>
      </c>
      <c r="G558">
        <v>30</v>
      </c>
      <c r="H558">
        <v>0</v>
      </c>
      <c r="I558" s="5">
        <f t="shared" si="80"/>
        <v>4</v>
      </c>
      <c r="J558" s="22">
        <v>0</v>
      </c>
      <c r="K558">
        <v>8.1760000000000003E-5</v>
      </c>
      <c r="L558" s="5" cm="1">
        <f t="array" ref="L558">_xlfn.IFS(I558=0, 0, I558&gt;34, 0, AND(I558&gt;0, I558&lt;35), VLOOKUP(I558, $A$63:$C$96, 3))</f>
        <v>740</v>
      </c>
      <c r="M558" s="5">
        <f t="shared" si="79"/>
        <v>0</v>
      </c>
      <c r="N558" s="5">
        <v>2816.1650647257761</v>
      </c>
      <c r="O558" s="5">
        <f t="shared" si="86"/>
        <v>2303.1792</v>
      </c>
      <c r="P558" s="5">
        <f t="shared" si="87"/>
        <v>740</v>
      </c>
      <c r="Q558" s="5">
        <f t="shared" si="81"/>
        <v>0</v>
      </c>
      <c r="R558" s="5">
        <f>IF(O558&gt;(P558+U558),O558-P558-U558, 0)</f>
        <v>1563.1792</v>
      </c>
      <c r="S558" s="5">
        <f t="shared" si="82"/>
        <v>0</v>
      </c>
      <c r="T558" s="5">
        <f t="shared" si="83"/>
        <v>0</v>
      </c>
      <c r="U558" s="5">
        <f>IF(O558&gt;P558,IF(V557*($B$6/100)&gt;=O558-P558,(O558-P558), V557*($B$6/100)), 0)</f>
        <v>0</v>
      </c>
      <c r="V558" s="5">
        <f>V557+(T558*($B$5/100))-(U558/($B$6/100))</f>
        <v>0</v>
      </c>
      <c r="W558" s="5">
        <f t="shared" si="84"/>
        <v>0</v>
      </c>
    </row>
    <row r="559" spans="4:23" x14ac:dyDescent="0.25">
      <c r="D559">
        <f t="shared" si="85"/>
        <v>557</v>
      </c>
      <c r="E559" s="3">
        <v>43854</v>
      </c>
      <c r="F559" s="4">
        <v>0.16666666666666666</v>
      </c>
      <c r="G559">
        <v>20</v>
      </c>
      <c r="H559">
        <v>0</v>
      </c>
      <c r="I559" s="5">
        <f t="shared" si="80"/>
        <v>3</v>
      </c>
      <c r="J559" s="22">
        <v>0</v>
      </c>
      <c r="K559">
        <v>7.7899999999999996E-5</v>
      </c>
      <c r="L559" s="5" cm="1">
        <f t="array" ref="L559">_xlfn.IFS(I559=0, 0, I559&gt;34, 0, AND(I559&gt;0, I559&lt;35), VLOOKUP(I559, $A$63:$C$96, 3))</f>
        <v>232</v>
      </c>
      <c r="M559" s="5">
        <f t="shared" si="79"/>
        <v>0</v>
      </c>
      <c r="N559" s="5">
        <v>2983.984502506024</v>
      </c>
      <c r="O559" s="5">
        <f t="shared" si="86"/>
        <v>2194.4429999999998</v>
      </c>
      <c r="P559" s="5">
        <f t="shared" si="87"/>
        <v>232</v>
      </c>
      <c r="Q559" s="5">
        <f t="shared" si="81"/>
        <v>0</v>
      </c>
      <c r="R559" s="5">
        <f>IF(O559&gt;(P559+U559),O559-P559-U559, 0)</f>
        <v>1962.4429999999998</v>
      </c>
      <c r="S559" s="5">
        <f t="shared" si="82"/>
        <v>0</v>
      </c>
      <c r="T559" s="5">
        <f t="shared" si="83"/>
        <v>0</v>
      </c>
      <c r="U559" s="5">
        <f>IF(O559&gt;P559,IF(V558*($B$6/100)&gt;=O559-P559,(O559-P559), V558*($B$6/100)), 0)</f>
        <v>0</v>
      </c>
      <c r="V559" s="5">
        <f>V558+(T559*($B$5/100))-(U559/($B$6/100))</f>
        <v>0</v>
      </c>
      <c r="W559" s="5">
        <f t="shared" si="84"/>
        <v>0</v>
      </c>
    </row>
    <row r="560" spans="4:23" x14ac:dyDescent="0.25">
      <c r="D560">
        <f t="shared" si="85"/>
        <v>558</v>
      </c>
      <c r="E560" s="3">
        <v>43854</v>
      </c>
      <c r="F560" s="4">
        <v>0.20833333333333334</v>
      </c>
      <c r="G560">
        <v>20</v>
      </c>
      <c r="H560">
        <v>0</v>
      </c>
      <c r="I560" s="5">
        <f t="shared" si="80"/>
        <v>3</v>
      </c>
      <c r="J560" s="22">
        <v>0</v>
      </c>
      <c r="K560">
        <v>7.7189999999999998E-5</v>
      </c>
      <c r="L560" s="5" cm="1">
        <f t="array" ref="L560">_xlfn.IFS(I560=0, 0, I560&gt;34, 0, AND(I560&gt;0, I560&lt;35), VLOOKUP(I560, $A$63:$C$96, 3))</f>
        <v>232</v>
      </c>
      <c r="M560" s="5">
        <f t="shared" si="79"/>
        <v>0</v>
      </c>
      <c r="N560" s="5">
        <v>3283.8699607175067</v>
      </c>
      <c r="O560" s="5">
        <f t="shared" si="86"/>
        <v>2174.4423000000002</v>
      </c>
      <c r="P560" s="5">
        <f t="shared" si="87"/>
        <v>232</v>
      </c>
      <c r="Q560" s="5">
        <f t="shared" si="81"/>
        <v>0</v>
      </c>
      <c r="R560" s="5">
        <f>IF(O560&gt;(P560+U560),O560-P560-U560, 0)</f>
        <v>1942.4423000000002</v>
      </c>
      <c r="S560" s="5">
        <f t="shared" si="82"/>
        <v>0</v>
      </c>
      <c r="T560" s="5">
        <f t="shared" si="83"/>
        <v>0</v>
      </c>
      <c r="U560" s="5">
        <f>IF(O560&gt;P560,IF(V559*($B$6/100)&gt;=O560-P560,(O560-P560), V559*($B$6/100)), 0)</f>
        <v>0</v>
      </c>
      <c r="V560" s="5">
        <f>V559+(T560*($B$5/100))-(U560/($B$6/100))</f>
        <v>0</v>
      </c>
      <c r="W560" s="5">
        <f t="shared" si="84"/>
        <v>0</v>
      </c>
    </row>
    <row r="561" spans="4:23" x14ac:dyDescent="0.25">
      <c r="D561">
        <f t="shared" si="85"/>
        <v>559</v>
      </c>
      <c r="E561" s="3">
        <v>43854</v>
      </c>
      <c r="F561" s="4">
        <v>0.25</v>
      </c>
      <c r="G561">
        <v>30</v>
      </c>
      <c r="H561">
        <v>0</v>
      </c>
      <c r="I561" s="5">
        <f t="shared" si="80"/>
        <v>4</v>
      </c>
      <c r="J561" s="22">
        <v>0</v>
      </c>
      <c r="K561">
        <v>8.195E-5</v>
      </c>
      <c r="L561" s="5" cm="1">
        <f t="array" ref="L561">_xlfn.IFS(I561=0, 0, I561&gt;34, 0, AND(I561&gt;0, I561&lt;35), VLOOKUP(I561, $A$63:$C$96, 3))</f>
        <v>740</v>
      </c>
      <c r="M561" s="5">
        <f t="shared" si="79"/>
        <v>0</v>
      </c>
      <c r="N561" s="5">
        <v>4171.8143257413813</v>
      </c>
      <c r="O561" s="5">
        <f t="shared" si="86"/>
        <v>2308.5315000000001</v>
      </c>
      <c r="P561" s="5">
        <f t="shared" si="87"/>
        <v>740</v>
      </c>
      <c r="Q561" s="5">
        <f t="shared" si="81"/>
        <v>0</v>
      </c>
      <c r="R561" s="5">
        <f>IF(O561&gt;(P561+U561),O561-P561-U561, 0)</f>
        <v>1568.5315000000001</v>
      </c>
      <c r="S561" s="5">
        <f t="shared" si="82"/>
        <v>0</v>
      </c>
      <c r="T561" s="5">
        <f t="shared" si="83"/>
        <v>0</v>
      </c>
      <c r="U561" s="5">
        <f>IF(O561&gt;P561,IF(V560*($B$6/100)&gt;=O561-P561,(O561-P561), V560*($B$6/100)), 0)</f>
        <v>0</v>
      </c>
      <c r="V561" s="5">
        <f>V560+(T561*($B$5/100))-(U561/($B$6/100))</f>
        <v>0</v>
      </c>
      <c r="W561" s="5">
        <f t="shared" si="84"/>
        <v>0</v>
      </c>
    </row>
    <row r="562" spans="4:23" x14ac:dyDescent="0.25">
      <c r="D562">
        <f t="shared" si="85"/>
        <v>560</v>
      </c>
      <c r="E562" s="3">
        <v>43854</v>
      </c>
      <c r="F562" s="4">
        <v>0.29166666666666669</v>
      </c>
      <c r="G562">
        <v>30</v>
      </c>
      <c r="H562">
        <v>0</v>
      </c>
      <c r="I562" s="5">
        <f t="shared" si="80"/>
        <v>4</v>
      </c>
      <c r="J562" s="22">
        <v>0</v>
      </c>
      <c r="K562">
        <v>9.9839999999999993E-5</v>
      </c>
      <c r="L562" s="5" cm="1">
        <f t="array" ref="L562">_xlfn.IFS(I562=0, 0, I562&gt;34, 0, AND(I562&gt;0, I562&lt;35), VLOOKUP(I562, $A$63:$C$96, 3))</f>
        <v>740</v>
      </c>
      <c r="M562" s="5">
        <f t="shared" si="79"/>
        <v>0</v>
      </c>
      <c r="N562" s="5">
        <v>5831.0250525870906</v>
      </c>
      <c r="O562" s="5">
        <f t="shared" si="86"/>
        <v>2812.4928</v>
      </c>
      <c r="P562" s="5">
        <f t="shared" si="87"/>
        <v>740</v>
      </c>
      <c r="Q562" s="5">
        <f t="shared" si="81"/>
        <v>0</v>
      </c>
      <c r="R562" s="5">
        <f>IF(O562&gt;(P562+U562),O562-P562-U562, 0)</f>
        <v>2072.4928</v>
      </c>
      <c r="S562" s="5">
        <f t="shared" si="82"/>
        <v>0</v>
      </c>
      <c r="T562" s="5">
        <f t="shared" si="83"/>
        <v>0</v>
      </c>
      <c r="U562" s="5">
        <f>IF(O562&gt;P562,IF(V561*($B$6/100)&gt;=O562-P562,(O562-P562), V561*($B$6/100)), 0)</f>
        <v>0</v>
      </c>
      <c r="V562" s="5">
        <f>V561+(T562*($B$5/100))-(U562/($B$6/100))</f>
        <v>0</v>
      </c>
      <c r="W562" s="5">
        <f t="shared" si="84"/>
        <v>0</v>
      </c>
    </row>
    <row r="563" spans="4:23" x14ac:dyDescent="0.25">
      <c r="D563">
        <f t="shared" si="85"/>
        <v>561</v>
      </c>
      <c r="E563" s="3">
        <v>43854</v>
      </c>
      <c r="F563" s="4">
        <v>0.33333333333333331</v>
      </c>
      <c r="G563">
        <v>20</v>
      </c>
      <c r="H563">
        <v>0</v>
      </c>
      <c r="I563" s="5">
        <f t="shared" si="80"/>
        <v>3</v>
      </c>
      <c r="J563" s="22">
        <v>2.4744757823055187E-6</v>
      </c>
      <c r="K563">
        <v>1.3079999999999998E-4</v>
      </c>
      <c r="L563" s="5" cm="1">
        <f t="array" ref="L563">_xlfn.IFS(I563=0, 0, I563&gt;34, 0, AND(I563&gt;0, I563&lt;35), VLOOKUP(I563, $A$63:$C$96, 3))</f>
        <v>232</v>
      </c>
      <c r="M563" s="5">
        <f t="shared" si="79"/>
        <v>11.753759965951215</v>
      </c>
      <c r="N563" s="5">
        <v>7124.4046443255074</v>
      </c>
      <c r="O563" s="5">
        <f t="shared" si="86"/>
        <v>3684.6359999999995</v>
      </c>
      <c r="P563" s="5">
        <f t="shared" si="87"/>
        <v>243.75375996595122</v>
      </c>
      <c r="Q563" s="5">
        <f t="shared" si="81"/>
        <v>0</v>
      </c>
      <c r="R563" s="5">
        <f>IF(O563&gt;(P563+U563),O563-P563-U563, 0)</f>
        <v>3440.8822400340482</v>
      </c>
      <c r="S563" s="5">
        <f t="shared" si="82"/>
        <v>0</v>
      </c>
      <c r="T563" s="5">
        <f t="shared" si="83"/>
        <v>0</v>
      </c>
      <c r="U563" s="5">
        <f>IF(O563&gt;P563,IF(V562*($B$6/100)&gt;=O563-P563,(O563-P563), V562*($B$6/100)), 0)</f>
        <v>0</v>
      </c>
      <c r="V563" s="5">
        <f>V562+(T563*($B$5/100))-(U563/($B$6/100))</f>
        <v>0</v>
      </c>
      <c r="W563" s="5">
        <f t="shared" si="84"/>
        <v>0</v>
      </c>
    </row>
    <row r="564" spans="4:23" x14ac:dyDescent="0.25">
      <c r="D564">
        <f t="shared" si="85"/>
        <v>562</v>
      </c>
      <c r="E564" s="3">
        <v>43854</v>
      </c>
      <c r="F564" s="4">
        <v>0.375</v>
      </c>
      <c r="G564">
        <v>30</v>
      </c>
      <c r="H564">
        <v>0</v>
      </c>
      <c r="I564" s="5">
        <f t="shared" si="80"/>
        <v>4</v>
      </c>
      <c r="J564" s="22">
        <v>1.4846854693833111E-5</v>
      </c>
      <c r="K564">
        <v>1.4276999999999999E-4</v>
      </c>
      <c r="L564" s="5" cm="1">
        <f t="array" ref="L564">_xlfn.IFS(I564=0, 0, I564&gt;34, 0, AND(I564&gt;0, I564&lt;35), VLOOKUP(I564, $A$63:$C$96, 3))</f>
        <v>740</v>
      </c>
      <c r="M564" s="5">
        <f t="shared" si="79"/>
        <v>70.522559795707281</v>
      </c>
      <c r="N564" s="5">
        <v>7727.0025236736901</v>
      </c>
      <c r="O564" s="5">
        <f t="shared" si="86"/>
        <v>4021.8308999999995</v>
      </c>
      <c r="P564" s="5">
        <f t="shared" si="87"/>
        <v>810.52255979570725</v>
      </c>
      <c r="Q564" s="5">
        <f t="shared" si="81"/>
        <v>0</v>
      </c>
      <c r="R564" s="5">
        <f>IF(O564&gt;(P564+U564),O564-P564-U564, 0)</f>
        <v>3211.3083402042921</v>
      </c>
      <c r="S564" s="5">
        <f t="shared" si="82"/>
        <v>0</v>
      </c>
      <c r="T564" s="5">
        <f t="shared" si="83"/>
        <v>0</v>
      </c>
      <c r="U564" s="5">
        <f>IF(O564&gt;P564,IF(V563*($B$6/100)&gt;=O564-P564,(O564-P564), V563*($B$6/100)), 0)</f>
        <v>0</v>
      </c>
      <c r="V564" s="5">
        <f>V563+(T564*($B$5/100))-(U564/($B$6/100))</f>
        <v>0</v>
      </c>
      <c r="W564" s="5">
        <f t="shared" si="84"/>
        <v>0</v>
      </c>
    </row>
    <row r="565" spans="4:23" x14ac:dyDescent="0.25">
      <c r="D565">
        <f t="shared" si="85"/>
        <v>563</v>
      </c>
      <c r="E565" s="3">
        <v>43854</v>
      </c>
      <c r="F565" s="4">
        <v>0.41666666666666669</v>
      </c>
      <c r="G565">
        <v>40</v>
      </c>
      <c r="H565">
        <v>0</v>
      </c>
      <c r="I565" s="5">
        <f t="shared" si="80"/>
        <v>6</v>
      </c>
      <c r="J565" s="22">
        <v>5.9387418775332444E-5</v>
      </c>
      <c r="K565">
        <v>1.3977E-4</v>
      </c>
      <c r="L565" s="5" cm="1">
        <f t="array" ref="L565">_xlfn.IFS(I565=0, 0, I565&gt;34, 0, AND(I565&gt;0, I565&lt;35), VLOOKUP(I565, $A$63:$C$96, 3))</f>
        <v>2980</v>
      </c>
      <c r="M565" s="5">
        <f t="shared" si="79"/>
        <v>282.09023918282912</v>
      </c>
      <c r="N565" s="5">
        <v>7715.199346529077</v>
      </c>
      <c r="O565" s="5">
        <f t="shared" si="86"/>
        <v>3937.3209000000002</v>
      </c>
      <c r="P565" s="5">
        <f t="shared" si="87"/>
        <v>3262.090239182829</v>
      </c>
      <c r="Q565" s="5">
        <f t="shared" si="81"/>
        <v>0</v>
      </c>
      <c r="R565" s="5">
        <f>IF(O565&gt;(P565+U565),O565-P565-U565, 0)</f>
        <v>675.23066081717116</v>
      </c>
      <c r="S565" s="5">
        <f t="shared" si="82"/>
        <v>0</v>
      </c>
      <c r="T565" s="5">
        <f t="shared" si="83"/>
        <v>0</v>
      </c>
      <c r="U565" s="5">
        <f>IF(O565&gt;P565,IF(V564*($B$6/100)&gt;=O565-P565,(O565-P565), V564*($B$6/100)), 0)</f>
        <v>0</v>
      </c>
      <c r="V565" s="5">
        <f>V564+(T565*($B$5/100))-(U565/($B$6/100))</f>
        <v>0</v>
      </c>
      <c r="W565" s="5">
        <f t="shared" si="84"/>
        <v>0</v>
      </c>
    </row>
    <row r="566" spans="4:23" x14ac:dyDescent="0.25">
      <c r="D566">
        <f t="shared" si="85"/>
        <v>564</v>
      </c>
      <c r="E566" s="3">
        <v>43854</v>
      </c>
      <c r="F566" s="4">
        <v>0.45833333333333331</v>
      </c>
      <c r="G566">
        <v>40</v>
      </c>
      <c r="H566">
        <v>0</v>
      </c>
      <c r="I566" s="5">
        <f t="shared" si="80"/>
        <v>6</v>
      </c>
      <c r="J566" s="22">
        <v>8.4132176598387633E-5</v>
      </c>
      <c r="K566">
        <v>1.3249E-4</v>
      </c>
      <c r="L566" s="5" cm="1">
        <f t="array" ref="L566">_xlfn.IFS(I566=0, 0, I566&gt;34, 0, AND(I566&gt;0, I566&lt;35), VLOOKUP(I566, $A$63:$C$96, 3))</f>
        <v>2980</v>
      </c>
      <c r="M566" s="5">
        <f t="shared" si="79"/>
        <v>399.62783884234125</v>
      </c>
      <c r="N566" s="5">
        <v>7326.583586383952</v>
      </c>
      <c r="O566" s="5">
        <f t="shared" si="86"/>
        <v>3732.2433000000001</v>
      </c>
      <c r="P566" s="5">
        <f t="shared" si="87"/>
        <v>3379.6278388423411</v>
      </c>
      <c r="Q566" s="5">
        <f t="shared" si="81"/>
        <v>0</v>
      </c>
      <c r="R566" s="5">
        <f>IF(O566&gt;(P566+U566),O566-P566-U566, 0)</f>
        <v>352.61546115765896</v>
      </c>
      <c r="S566" s="5">
        <f t="shared" si="82"/>
        <v>0</v>
      </c>
      <c r="T566" s="5">
        <f t="shared" si="83"/>
        <v>0</v>
      </c>
      <c r="U566" s="5">
        <f>IF(O566&gt;P566,IF(V565*($B$6/100)&gt;=O566-P566,(O566-P566), V565*($B$6/100)), 0)</f>
        <v>0</v>
      </c>
      <c r="V566" s="5">
        <f>V565+(T566*($B$5/100))-(U566/($B$6/100))</f>
        <v>0</v>
      </c>
      <c r="W566" s="5">
        <f t="shared" si="84"/>
        <v>0</v>
      </c>
    </row>
    <row r="567" spans="4:23" x14ac:dyDescent="0.25">
      <c r="D567">
        <f t="shared" si="85"/>
        <v>565</v>
      </c>
      <c r="E567" s="3">
        <v>43854</v>
      </c>
      <c r="F567" s="4">
        <v>0.5</v>
      </c>
      <c r="G567">
        <v>30</v>
      </c>
      <c r="H567">
        <v>0</v>
      </c>
      <c r="I567" s="5">
        <f t="shared" si="80"/>
        <v>4</v>
      </c>
      <c r="J567" s="22">
        <v>8.4132176598387633E-5</v>
      </c>
      <c r="K567">
        <v>1.1962000000000001E-4</v>
      </c>
      <c r="L567" s="5" cm="1">
        <f t="array" ref="L567">_xlfn.IFS(I567=0, 0, I567&gt;34, 0, AND(I567&gt;0, I567&lt;35), VLOOKUP(I567, $A$63:$C$96, 3))</f>
        <v>740</v>
      </c>
      <c r="M567" s="5">
        <f t="shared" si="79"/>
        <v>399.62783884234125</v>
      </c>
      <c r="N567" s="5">
        <v>7108.5086070479974</v>
      </c>
      <c r="O567" s="5">
        <f t="shared" si="86"/>
        <v>3369.6954000000005</v>
      </c>
      <c r="P567" s="5">
        <f t="shared" si="87"/>
        <v>1139.6278388423411</v>
      </c>
      <c r="Q567" s="5">
        <f t="shared" si="81"/>
        <v>0</v>
      </c>
      <c r="R567" s="5">
        <f>IF(O567&gt;(P567+U567),O567-P567-U567, 0)</f>
        <v>2230.0675611576594</v>
      </c>
      <c r="S567" s="5">
        <f t="shared" si="82"/>
        <v>0</v>
      </c>
      <c r="T567" s="5">
        <f t="shared" si="83"/>
        <v>0</v>
      </c>
      <c r="U567" s="5">
        <f>IF(O567&gt;P567,IF(V566*($B$6/100)&gt;=O567-P567,(O567-P567), V566*($B$6/100)), 0)</f>
        <v>0</v>
      </c>
      <c r="V567" s="5">
        <f>V566+(T567*($B$5/100))-(U567/($B$6/100))</f>
        <v>0</v>
      </c>
      <c r="W567" s="5">
        <f t="shared" si="84"/>
        <v>0</v>
      </c>
    </row>
    <row r="568" spans="4:23" x14ac:dyDescent="0.25">
      <c r="D568">
        <f t="shared" si="85"/>
        <v>566</v>
      </c>
      <c r="E568" s="3">
        <v>43854</v>
      </c>
      <c r="F568" s="4">
        <v>0.54166666666666663</v>
      </c>
      <c r="G568">
        <v>40</v>
      </c>
      <c r="H568">
        <v>0</v>
      </c>
      <c r="I568" s="5">
        <f t="shared" si="80"/>
        <v>6</v>
      </c>
      <c r="J568" s="22">
        <v>6.6810846122248999E-5</v>
      </c>
      <c r="K568">
        <v>1.2100000000000001E-4</v>
      </c>
      <c r="L568" s="5" cm="1">
        <f t="array" ref="L568">_xlfn.IFS(I568=0, 0, I568&gt;34, 0, AND(I568&gt;0, I568&lt;35), VLOOKUP(I568, $A$63:$C$96, 3))</f>
        <v>2980</v>
      </c>
      <c r="M568" s="5">
        <f t="shared" si="79"/>
        <v>317.35151908068275</v>
      </c>
      <c r="N568" s="5">
        <v>6836.625806707606</v>
      </c>
      <c r="O568" s="5">
        <f t="shared" si="86"/>
        <v>3408.5700000000006</v>
      </c>
      <c r="P568" s="5">
        <f t="shared" si="87"/>
        <v>3297.3515190806829</v>
      </c>
      <c r="Q568" s="5">
        <f t="shared" si="81"/>
        <v>0</v>
      </c>
      <c r="R568" s="5">
        <f>IF(O568&gt;(P568+U568),O568-P568-U568, 0)</f>
        <v>111.2184809193177</v>
      </c>
      <c r="S568" s="5">
        <f t="shared" si="82"/>
        <v>0</v>
      </c>
      <c r="T568" s="5">
        <f t="shared" si="83"/>
        <v>0</v>
      </c>
      <c r="U568" s="5">
        <f>IF(O568&gt;P568,IF(V567*($B$6/100)&gt;=O568-P568,(O568-P568), V567*($B$6/100)), 0)</f>
        <v>0</v>
      </c>
      <c r="V568" s="5">
        <f>V567+(T568*($B$5/100))-(U568/($B$6/100))</f>
        <v>0</v>
      </c>
      <c r="W568" s="5">
        <f t="shared" si="84"/>
        <v>0</v>
      </c>
    </row>
    <row r="569" spans="4:23" x14ac:dyDescent="0.25">
      <c r="D569">
        <f t="shared" si="85"/>
        <v>567</v>
      </c>
      <c r="E569" s="3">
        <v>43854</v>
      </c>
      <c r="F569" s="4">
        <v>0.58333333333333337</v>
      </c>
      <c r="G569">
        <v>40</v>
      </c>
      <c r="H569">
        <v>0</v>
      </c>
      <c r="I569" s="5">
        <f t="shared" si="80"/>
        <v>6</v>
      </c>
      <c r="J569" s="22">
        <v>4.9489515646110371E-5</v>
      </c>
      <c r="K569">
        <v>1.1680000000000001E-4</v>
      </c>
      <c r="L569" s="5" cm="1">
        <f t="array" ref="L569">_xlfn.IFS(I569=0, 0, I569&gt;34, 0, AND(I569&gt;0, I569&lt;35), VLOOKUP(I569, $A$63:$C$96, 3))</f>
        <v>2980</v>
      </c>
      <c r="M569" s="5">
        <f t="shared" si="79"/>
        <v>235.07519931902425</v>
      </c>
      <c r="N569" s="5">
        <v>6607.6148284653109</v>
      </c>
      <c r="O569" s="5">
        <f t="shared" si="86"/>
        <v>3290.2560000000003</v>
      </c>
      <c r="P569" s="5">
        <f t="shared" si="87"/>
        <v>3215.0751993190243</v>
      </c>
      <c r="Q569" s="5">
        <f t="shared" si="81"/>
        <v>0</v>
      </c>
      <c r="R569" s="5">
        <f>IF(O569&gt;(P569+U569),O569-P569-U569, 0)</f>
        <v>75.180800680976063</v>
      </c>
      <c r="S569" s="5">
        <f t="shared" si="82"/>
        <v>0</v>
      </c>
      <c r="T569" s="5">
        <f t="shared" si="83"/>
        <v>0</v>
      </c>
      <c r="U569" s="5">
        <f>IF(O569&gt;P569,IF(V568*($B$6/100)&gt;=O569-P569,(O569-P569), V568*($B$6/100)), 0)</f>
        <v>0</v>
      </c>
      <c r="V569" s="5">
        <f>V568+(T569*($B$5/100))-(U569/($B$6/100))</f>
        <v>0</v>
      </c>
      <c r="W569" s="5">
        <f t="shared" si="84"/>
        <v>0</v>
      </c>
    </row>
    <row r="570" spans="4:23" x14ac:dyDescent="0.25">
      <c r="D570">
        <f t="shared" si="85"/>
        <v>568</v>
      </c>
      <c r="E570" s="3">
        <v>43854</v>
      </c>
      <c r="F570" s="4">
        <v>0.625</v>
      </c>
      <c r="G570">
        <v>50</v>
      </c>
      <c r="H570">
        <v>0</v>
      </c>
      <c r="I570" s="5">
        <f t="shared" si="80"/>
        <v>7</v>
      </c>
      <c r="J570" s="22">
        <v>2.2270282040749667E-5</v>
      </c>
      <c r="K570">
        <v>1.1847999999999999E-4</v>
      </c>
      <c r="L570" s="5" cm="1">
        <f t="array" ref="L570">_xlfn.IFS(I570=0, 0, I570&gt;34, 0, AND(I570&gt;0, I570&lt;35), VLOOKUP(I570, $A$63:$C$96, 3))</f>
        <v>4800</v>
      </c>
      <c r="M570" s="5">
        <f t="shared" si="79"/>
        <v>105.78383969356092</v>
      </c>
      <c r="N570" s="5">
        <v>6623.8235191681242</v>
      </c>
      <c r="O570" s="5">
        <f t="shared" si="86"/>
        <v>3337.5815999999995</v>
      </c>
      <c r="P570" s="5">
        <f t="shared" si="87"/>
        <v>3337.5815999999995</v>
      </c>
      <c r="Q570" s="5">
        <f t="shared" si="81"/>
        <v>487.20077413479089</v>
      </c>
      <c r="R570" s="5">
        <f>IF(O570&gt;(P570+U570),O570-P570-U570, 0)</f>
        <v>0</v>
      </c>
      <c r="S570" s="5">
        <f t="shared" si="82"/>
        <v>1081.0014655587709</v>
      </c>
      <c r="T570" s="5">
        <f t="shared" si="83"/>
        <v>487.20077413479089</v>
      </c>
      <c r="U570" s="5">
        <f>IF(O570&gt;P570,IF(V569*($B$6/100)&gt;=O570-P570,(O570-P570), V569*($B$6/100)), 0)</f>
        <v>0</v>
      </c>
      <c r="V570" s="5">
        <f>V569+(T570*($B$5/100))-(U570/($B$6/100))</f>
        <v>341.04054189435362</v>
      </c>
      <c r="W570" s="5">
        <f t="shared" si="84"/>
        <v>8.5260135473588399</v>
      </c>
    </row>
    <row r="571" spans="4:23" x14ac:dyDescent="0.25">
      <c r="D571">
        <f t="shared" si="85"/>
        <v>569</v>
      </c>
      <c r="E571" s="3">
        <v>43854</v>
      </c>
      <c r="F571" s="4">
        <v>0.66666666666666663</v>
      </c>
      <c r="G571">
        <v>30</v>
      </c>
      <c r="H571">
        <v>0</v>
      </c>
      <c r="I571" s="5">
        <f t="shared" si="80"/>
        <v>4</v>
      </c>
      <c r="J571" s="22">
        <v>4.9489515646110373E-6</v>
      </c>
      <c r="K571">
        <v>1.2975000000000001E-4</v>
      </c>
      <c r="L571" s="5" cm="1">
        <f t="array" ref="L571">_xlfn.IFS(I571=0, 0, I571&gt;34, 0, AND(I571&gt;0, I571&lt;35), VLOOKUP(I571, $A$63:$C$96, 3))</f>
        <v>740</v>
      </c>
      <c r="M571" s="5">
        <f t="shared" si="79"/>
        <v>23.507519931902429</v>
      </c>
      <c r="N571" s="5">
        <v>6775.4267017101183</v>
      </c>
      <c r="O571" s="5">
        <f t="shared" si="86"/>
        <v>3655.0575000000003</v>
      </c>
      <c r="P571" s="5">
        <f t="shared" si="87"/>
        <v>763.50751993190238</v>
      </c>
      <c r="Q571" s="5">
        <f t="shared" si="81"/>
        <v>0</v>
      </c>
      <c r="R571" s="5">
        <f>IF(O571&gt;(P571+U571),O571-P571-U571, 0)</f>
        <v>2652.8216007420506</v>
      </c>
      <c r="S571" s="5">
        <f t="shared" si="82"/>
        <v>0</v>
      </c>
      <c r="T571" s="5">
        <f t="shared" si="83"/>
        <v>0</v>
      </c>
      <c r="U571" s="5">
        <f>IF(O571&gt;P571,IF(V570*($B$6/100)&gt;=O571-P571,(O571-P571), V570*($B$6/100)), 0)</f>
        <v>238.72837932604753</v>
      </c>
      <c r="V571" s="5">
        <f>V570+(T571*($B$5/100))-(U571/($B$6/100))</f>
        <v>0</v>
      </c>
      <c r="W571" s="5">
        <f t="shared" si="84"/>
        <v>0</v>
      </c>
    </row>
    <row r="572" spans="4:23" x14ac:dyDescent="0.25">
      <c r="D572">
        <f t="shared" si="85"/>
        <v>570</v>
      </c>
      <c r="E572" s="3">
        <v>43854</v>
      </c>
      <c r="F572" s="4">
        <v>0.70833333333333337</v>
      </c>
      <c r="G572">
        <v>40</v>
      </c>
      <c r="H572">
        <v>0</v>
      </c>
      <c r="I572" s="5">
        <f t="shared" si="80"/>
        <v>6</v>
      </c>
      <c r="J572" s="22">
        <v>0</v>
      </c>
      <c r="K572">
        <v>1.5932000000000001E-4</v>
      </c>
      <c r="L572" s="5" cm="1">
        <f t="array" ref="L572">_xlfn.IFS(I572=0, 0, I572&gt;34, 0, AND(I572&gt;0, I572&lt;35), VLOOKUP(I572, $A$63:$C$96, 3))</f>
        <v>2980</v>
      </c>
      <c r="M572" s="5">
        <f t="shared" si="79"/>
        <v>0</v>
      </c>
      <c r="N572" s="5">
        <v>7001.4044135572858</v>
      </c>
      <c r="O572" s="5">
        <f t="shared" si="86"/>
        <v>4488.0444000000007</v>
      </c>
      <c r="P572" s="5">
        <f t="shared" si="87"/>
        <v>2980</v>
      </c>
      <c r="Q572" s="5">
        <f t="shared" si="81"/>
        <v>0</v>
      </c>
      <c r="R572" s="5">
        <f>IF(O572&gt;(P572+U572),O572-P572-U572, 0)</f>
        <v>1508.0444000000007</v>
      </c>
      <c r="S572" s="5">
        <f t="shared" si="82"/>
        <v>0</v>
      </c>
      <c r="T572" s="5">
        <f t="shared" si="83"/>
        <v>0</v>
      </c>
      <c r="U572" s="5">
        <f>IF(O572&gt;P572,IF(V571*($B$6/100)&gt;=O572-P572,(O572-P572), V571*($B$6/100)), 0)</f>
        <v>0</v>
      </c>
      <c r="V572" s="5">
        <f>V571+(T572*($B$5/100))-(U572/($B$6/100))</f>
        <v>0</v>
      </c>
      <c r="W572" s="5">
        <f t="shared" si="84"/>
        <v>0</v>
      </c>
    </row>
    <row r="573" spans="4:23" x14ac:dyDescent="0.25">
      <c r="D573">
        <f t="shared" si="85"/>
        <v>571</v>
      </c>
      <c r="E573" s="3">
        <v>43854</v>
      </c>
      <c r="F573" s="4">
        <v>0.75</v>
      </c>
      <c r="G573">
        <v>30</v>
      </c>
      <c r="H573">
        <v>0</v>
      </c>
      <c r="I573" s="5">
        <f t="shared" si="80"/>
        <v>4</v>
      </c>
      <c r="J573" s="22">
        <v>0</v>
      </c>
      <c r="K573">
        <v>2.2776E-4</v>
      </c>
      <c r="L573" s="5" cm="1">
        <f t="array" ref="L573">_xlfn.IFS(I573=0, 0, I573&gt;34, 0, AND(I573&gt;0, I573&lt;35), VLOOKUP(I573, $A$63:$C$96, 3))</f>
        <v>740</v>
      </c>
      <c r="M573" s="5">
        <f t="shared" si="79"/>
        <v>0</v>
      </c>
      <c r="N573" s="5">
        <v>6971.3801827281341</v>
      </c>
      <c r="O573" s="5">
        <f t="shared" si="86"/>
        <v>6415.9992000000002</v>
      </c>
      <c r="P573" s="5">
        <f t="shared" si="87"/>
        <v>740</v>
      </c>
      <c r="Q573" s="5">
        <f t="shared" si="81"/>
        <v>0</v>
      </c>
      <c r="R573" s="5">
        <f>IF(O573&gt;(P573+U573),O573-P573-U573, 0)</f>
        <v>5675.9992000000002</v>
      </c>
      <c r="S573" s="5">
        <f t="shared" si="82"/>
        <v>0</v>
      </c>
      <c r="T573" s="5">
        <f t="shared" si="83"/>
        <v>0</v>
      </c>
      <c r="U573" s="5">
        <f>IF(O573&gt;P573,IF(V572*($B$6/100)&gt;=O573-P573,(O573-P573), V572*($B$6/100)), 0)</f>
        <v>0</v>
      </c>
      <c r="V573" s="5">
        <f>V572+(T573*($B$5/100))-(U573/($B$6/100))</f>
        <v>0</v>
      </c>
      <c r="W573" s="5">
        <f t="shared" si="84"/>
        <v>0</v>
      </c>
    </row>
    <row r="574" spans="4:23" x14ac:dyDescent="0.25">
      <c r="D574">
        <f t="shared" si="85"/>
        <v>572</v>
      </c>
      <c r="E574" s="3">
        <v>43854</v>
      </c>
      <c r="F574" s="4">
        <v>0.79166666666666663</v>
      </c>
      <c r="G574">
        <v>40</v>
      </c>
      <c r="H574">
        <v>0</v>
      </c>
      <c r="I574" s="5">
        <f t="shared" si="80"/>
        <v>6</v>
      </c>
      <c r="J574" s="22">
        <v>0</v>
      </c>
      <c r="K574">
        <v>2.4055000000000002E-4</v>
      </c>
      <c r="L574" s="5" cm="1">
        <f t="array" ref="L574">_xlfn.IFS(I574=0, 0, I574&gt;34, 0, AND(I574&gt;0, I574&lt;35), VLOOKUP(I574, $A$63:$C$96, 3))</f>
        <v>2980</v>
      </c>
      <c r="M574" s="5">
        <f t="shared" si="79"/>
        <v>0</v>
      </c>
      <c r="N574" s="5">
        <v>6710.5012346715639</v>
      </c>
      <c r="O574" s="5">
        <f t="shared" si="86"/>
        <v>6776.2935000000007</v>
      </c>
      <c r="P574" s="5">
        <f t="shared" si="87"/>
        <v>2980</v>
      </c>
      <c r="Q574" s="5">
        <f t="shared" si="81"/>
        <v>0</v>
      </c>
      <c r="R574" s="5">
        <f>IF(O574&gt;(P574+U574),O574-P574-U574, 0)</f>
        <v>3796.2935000000007</v>
      </c>
      <c r="S574" s="5">
        <f t="shared" si="82"/>
        <v>0</v>
      </c>
      <c r="T574" s="5">
        <f t="shared" si="83"/>
        <v>0</v>
      </c>
      <c r="U574" s="5">
        <f>IF(O574&gt;P574,IF(V573*($B$6/100)&gt;=O574-P574,(O574-P574), V573*($B$6/100)), 0)</f>
        <v>0</v>
      </c>
      <c r="V574" s="5">
        <f>V573+(T574*($B$5/100))-(U574/($B$6/100))</f>
        <v>0</v>
      </c>
      <c r="W574" s="5">
        <f t="shared" si="84"/>
        <v>0</v>
      </c>
    </row>
    <row r="575" spans="4:23" x14ac:dyDescent="0.25">
      <c r="D575">
        <f t="shared" si="85"/>
        <v>573</v>
      </c>
      <c r="E575" s="3">
        <v>43854</v>
      </c>
      <c r="F575" s="4">
        <v>0.83333333333333337</v>
      </c>
      <c r="G575">
        <v>50</v>
      </c>
      <c r="H575">
        <v>0</v>
      </c>
      <c r="I575" s="5">
        <f t="shared" si="80"/>
        <v>7</v>
      </c>
      <c r="J575" s="22">
        <v>0</v>
      </c>
      <c r="K575">
        <v>2.2372999999999997E-4</v>
      </c>
      <c r="L575" s="5" cm="1">
        <f t="array" ref="L575">_xlfn.IFS(I575=0, 0, I575&gt;34, 0, AND(I575&gt;0, I575&lt;35), VLOOKUP(I575, $A$63:$C$96, 3))</f>
        <v>4800</v>
      </c>
      <c r="M575" s="5">
        <f t="shared" si="79"/>
        <v>0</v>
      </c>
      <c r="N575" s="5">
        <v>6417.233121993575</v>
      </c>
      <c r="O575" s="5">
        <f t="shared" si="86"/>
        <v>6302.4740999999995</v>
      </c>
      <c r="P575" s="5">
        <f t="shared" si="87"/>
        <v>4800</v>
      </c>
      <c r="Q575" s="5">
        <f t="shared" si="81"/>
        <v>0</v>
      </c>
      <c r="R575" s="5">
        <f>IF(O575&gt;(P575+U575),O575-P575-U575, 0)</f>
        <v>1502.4740999999995</v>
      </c>
      <c r="S575" s="5">
        <f t="shared" si="82"/>
        <v>0</v>
      </c>
      <c r="T575" s="5">
        <f t="shared" si="83"/>
        <v>0</v>
      </c>
      <c r="U575" s="5">
        <f>IF(O575&gt;P575,IF(V574*($B$6/100)&gt;=O575-P575,(O575-P575), V574*($B$6/100)), 0)</f>
        <v>0</v>
      </c>
      <c r="V575" s="5">
        <f>V574+(T575*($B$5/100))-(U575/($B$6/100))</f>
        <v>0</v>
      </c>
      <c r="W575" s="5">
        <f t="shared" si="84"/>
        <v>0</v>
      </c>
    </row>
    <row r="576" spans="4:23" x14ac:dyDescent="0.25">
      <c r="D576">
        <f t="shared" si="85"/>
        <v>574</v>
      </c>
      <c r="E576" s="3">
        <v>43854</v>
      </c>
      <c r="F576" s="4">
        <v>0.875</v>
      </c>
      <c r="G576">
        <v>40</v>
      </c>
      <c r="H576">
        <v>0</v>
      </c>
      <c r="I576" s="5">
        <f t="shared" si="80"/>
        <v>6</v>
      </c>
      <c r="J576" s="22">
        <v>0</v>
      </c>
      <c r="K576">
        <v>2.0590000000000002E-4</v>
      </c>
      <c r="L576" s="5" cm="1">
        <f t="array" ref="L576">_xlfn.IFS(I576=0, 0, I576&gt;34, 0, AND(I576&gt;0, I576&lt;35), VLOOKUP(I576, $A$63:$C$96, 3))</f>
        <v>2980</v>
      </c>
      <c r="M576" s="5">
        <f t="shared" si="79"/>
        <v>0</v>
      </c>
      <c r="N576" s="5">
        <v>5960.5652678955094</v>
      </c>
      <c r="O576" s="5">
        <f t="shared" si="86"/>
        <v>5800.2030000000004</v>
      </c>
      <c r="P576" s="5">
        <f t="shared" si="87"/>
        <v>2980</v>
      </c>
      <c r="Q576" s="5">
        <f t="shared" si="81"/>
        <v>0</v>
      </c>
      <c r="R576" s="5">
        <f>IF(O576&gt;(P576+U576),O576-P576-U576, 0)</f>
        <v>2820.2030000000004</v>
      </c>
      <c r="S576" s="5">
        <f t="shared" si="82"/>
        <v>0</v>
      </c>
      <c r="T576" s="5">
        <f t="shared" si="83"/>
        <v>0</v>
      </c>
      <c r="U576" s="5">
        <f>IF(O576&gt;P576,IF(V575*($B$6/100)&gt;=O576-P576,(O576-P576), V575*($B$6/100)), 0)</f>
        <v>0</v>
      </c>
      <c r="V576" s="5">
        <f>V575+(T576*($B$5/100))-(U576/($B$6/100))</f>
        <v>0</v>
      </c>
      <c r="W576" s="5">
        <f t="shared" si="84"/>
        <v>0</v>
      </c>
    </row>
    <row r="577" spans="4:23" x14ac:dyDescent="0.25">
      <c r="D577">
        <f t="shared" si="85"/>
        <v>575</v>
      </c>
      <c r="E577" s="3">
        <v>43854</v>
      </c>
      <c r="F577" s="4">
        <v>0.91666666666666663</v>
      </c>
      <c r="G577">
        <v>50</v>
      </c>
      <c r="H577">
        <v>0</v>
      </c>
      <c r="I577" s="5">
        <f t="shared" si="80"/>
        <v>7</v>
      </c>
      <c r="J577" s="22">
        <v>0</v>
      </c>
      <c r="K577">
        <v>1.9856000000000002E-4</v>
      </c>
      <c r="L577" s="5" cm="1">
        <f t="array" ref="L577">_xlfn.IFS(I577=0, 0, I577&gt;34, 0, AND(I577&gt;0, I577&lt;35), VLOOKUP(I577, $A$63:$C$96, 3))</f>
        <v>4800</v>
      </c>
      <c r="M577" s="5">
        <f t="shared" si="79"/>
        <v>0</v>
      </c>
      <c r="N577" s="5">
        <v>5382.7051659659746</v>
      </c>
      <c r="O577" s="5">
        <f t="shared" si="86"/>
        <v>5593.4352000000008</v>
      </c>
      <c r="P577" s="5">
        <f t="shared" si="87"/>
        <v>4800</v>
      </c>
      <c r="Q577" s="5">
        <f t="shared" si="81"/>
        <v>0</v>
      </c>
      <c r="R577" s="5">
        <f>IF(O577&gt;(P577+U577),O577-P577-U577, 0)</f>
        <v>793.4352000000008</v>
      </c>
      <c r="S577" s="5">
        <f t="shared" si="82"/>
        <v>0</v>
      </c>
      <c r="T577" s="5">
        <f t="shared" si="83"/>
        <v>0</v>
      </c>
      <c r="U577" s="5">
        <f>IF(O577&gt;P577,IF(V576*($B$6/100)&gt;=O577-P577,(O577-P577), V576*($B$6/100)), 0)</f>
        <v>0</v>
      </c>
      <c r="V577" s="5">
        <f>V576+(T577*($B$5/100))-(U577/($B$6/100))</f>
        <v>0</v>
      </c>
      <c r="W577" s="5">
        <f t="shared" si="84"/>
        <v>0</v>
      </c>
    </row>
    <row r="578" spans="4:23" x14ac:dyDescent="0.25">
      <c r="D578">
        <f t="shared" si="85"/>
        <v>576</v>
      </c>
      <c r="E578" s="3">
        <v>43854</v>
      </c>
      <c r="F578" s="4">
        <v>0.95833333333333337</v>
      </c>
      <c r="G578">
        <v>40</v>
      </c>
      <c r="H578">
        <v>0</v>
      </c>
      <c r="I578" s="5">
        <f t="shared" si="80"/>
        <v>6</v>
      </c>
      <c r="J578" s="22">
        <v>0</v>
      </c>
      <c r="K578">
        <v>1.7967999999999999E-4</v>
      </c>
      <c r="L578" s="5" cm="1">
        <f t="array" ref="L578">_xlfn.IFS(I578=0, 0, I578&gt;34, 0, AND(I578&gt;0, I578&lt;35), VLOOKUP(I578, $A$63:$C$96, 3))</f>
        <v>2980</v>
      </c>
      <c r="M578" s="5">
        <f t="shared" si="79"/>
        <v>0</v>
      </c>
      <c r="N578" s="5">
        <v>4479.1783268558502</v>
      </c>
      <c r="O578" s="5">
        <f t="shared" si="86"/>
        <v>5061.5856000000003</v>
      </c>
      <c r="P578" s="5">
        <f t="shared" si="87"/>
        <v>2980</v>
      </c>
      <c r="Q578" s="5">
        <f t="shared" si="81"/>
        <v>0</v>
      </c>
      <c r="R578" s="5">
        <f>IF(O578&gt;(P578+U578),O578-P578-U578, 0)</f>
        <v>2081.5856000000003</v>
      </c>
      <c r="S578" s="5">
        <f t="shared" si="82"/>
        <v>0</v>
      </c>
      <c r="T578" s="5">
        <f t="shared" si="83"/>
        <v>0</v>
      </c>
      <c r="U578" s="5">
        <f>IF(O578&gt;P578,IF(V577*($B$6/100)&gt;=O578-P578,(O578-P578), V577*($B$6/100)), 0)</f>
        <v>0</v>
      </c>
      <c r="V578" s="5">
        <f>V577+(T578*($B$5/100))-(U578/($B$6/100))</f>
        <v>0</v>
      </c>
      <c r="W578" s="5">
        <f t="shared" si="84"/>
        <v>0</v>
      </c>
    </row>
    <row r="579" spans="4:23" x14ac:dyDescent="0.25">
      <c r="D579">
        <f t="shared" si="85"/>
        <v>577</v>
      </c>
      <c r="E579" s="3">
        <v>43855</v>
      </c>
      <c r="F579" s="4">
        <v>0</v>
      </c>
      <c r="G579">
        <v>30</v>
      </c>
      <c r="H579">
        <v>0</v>
      </c>
      <c r="I579" s="5">
        <f t="shared" si="80"/>
        <v>4</v>
      </c>
      <c r="J579" s="22">
        <v>0</v>
      </c>
      <c r="K579">
        <v>1.5452999999999997E-4</v>
      </c>
      <c r="L579" s="5" cm="1">
        <f t="array" ref="L579">_xlfn.IFS(I579=0, 0, I579&gt;34, 0, AND(I579&gt;0, I579&lt;35), VLOOKUP(I579, $A$63:$C$96, 3))</f>
        <v>740</v>
      </c>
      <c r="M579" s="5">
        <f t="shared" ref="M579:M642" si="88">$B$11*$B$4*J579*1000</f>
        <v>0</v>
      </c>
      <c r="N579" s="5">
        <v>3443.6409124951974</v>
      </c>
      <c r="O579" s="5">
        <f t="shared" si="86"/>
        <v>4353.1100999999999</v>
      </c>
      <c r="P579" s="5">
        <f t="shared" si="87"/>
        <v>740</v>
      </c>
      <c r="Q579" s="5">
        <f t="shared" si="81"/>
        <v>0</v>
      </c>
      <c r="R579" s="5">
        <f>IF(O579&gt;(P579+U579),O579-P579-U579, 0)</f>
        <v>3613.1100999999999</v>
      </c>
      <c r="S579" s="5">
        <f t="shared" si="82"/>
        <v>0</v>
      </c>
      <c r="T579" s="5">
        <f t="shared" si="83"/>
        <v>0</v>
      </c>
      <c r="U579" s="5">
        <f>IF(O579&gt;P579,IF(V578*($B$6/100)&gt;=O579-P579,(O579-P579), V578*($B$6/100)), 0)</f>
        <v>0</v>
      </c>
      <c r="V579" s="5">
        <f>V578+(T579*($B$5/100))-(U579/($B$6/100))</f>
        <v>0</v>
      </c>
      <c r="W579" s="5">
        <f t="shared" si="84"/>
        <v>0</v>
      </c>
    </row>
    <row r="580" spans="4:23" x14ac:dyDescent="0.25">
      <c r="D580">
        <f t="shared" si="85"/>
        <v>578</v>
      </c>
      <c r="E580" s="3">
        <v>43855</v>
      </c>
      <c r="F580" s="4">
        <v>4.1666666666666664E-2</v>
      </c>
      <c r="G580">
        <v>30</v>
      </c>
      <c r="H580">
        <v>0</v>
      </c>
      <c r="I580" s="5">
        <f t="shared" ref="I580:I643" si="89">ROUND((G580/10)*((LN(99/0.03)/(LN(10/0.03)))),0)</f>
        <v>4</v>
      </c>
      <c r="J580" s="22">
        <v>0</v>
      </c>
      <c r="K580">
        <v>1.2231999999999998E-4</v>
      </c>
      <c r="L580" s="5" cm="1">
        <f t="array" ref="L580">_xlfn.IFS(I580=0, 0, I580&gt;34, 0, AND(I580&gt;0, I580&lt;35), VLOOKUP(I580, $A$63:$C$96, 3))</f>
        <v>740</v>
      </c>
      <c r="M580" s="5">
        <f t="shared" si="88"/>
        <v>0</v>
      </c>
      <c r="N580" s="5">
        <v>2920.6067804143613</v>
      </c>
      <c r="O580" s="5">
        <f t="shared" si="86"/>
        <v>3445.7543999999994</v>
      </c>
      <c r="P580" s="5">
        <f t="shared" si="87"/>
        <v>740</v>
      </c>
      <c r="Q580" s="5">
        <f t="shared" ref="Q580:Q643" si="90">IF((L580+M580-P580)&lt;($B$8/100)*$B$3,L580+M580-P580,($B$8/100)*$B$3)</f>
        <v>0</v>
      </c>
      <c r="R580" s="5">
        <f>IF(O580&gt;(P580+U580),O580-P580-U580, 0)</f>
        <v>2705.7543999999994</v>
      </c>
      <c r="S580" s="5">
        <f t="shared" ref="S580:S643" si="91">IF((IF((L580+M580)&gt;O580,L580+M580-P580-Q580,0))&lt;((N580*3.595182*($B$7/100))/($B$5/100)),L580+M580-P580-Q580, N580*3.595182*($B$7/100)/($B$5/100))</f>
        <v>0</v>
      </c>
      <c r="T580" s="5">
        <f t="shared" ref="T580:T643" si="92">((L580+M580)-P580-S580)</f>
        <v>0</v>
      </c>
      <c r="U580" s="5">
        <f>IF(O580&gt;P580,IF(V579*($B$6/100)&gt;=O580-P580,(O580-P580), V579*($B$6/100)), 0)</f>
        <v>0</v>
      </c>
      <c r="V580" s="5">
        <f>V579+(T580*($B$5/100))-(U580/($B$6/100))</f>
        <v>0</v>
      </c>
      <c r="W580" s="5">
        <f t="shared" ref="W580:W643" si="93">V580/40</f>
        <v>0</v>
      </c>
    </row>
    <row r="581" spans="4:23" x14ac:dyDescent="0.25">
      <c r="D581">
        <f t="shared" ref="D581:D644" si="94">D580+1</f>
        <v>579</v>
      </c>
      <c r="E581" s="3">
        <v>43855</v>
      </c>
      <c r="F581" s="4">
        <v>8.3333333333333329E-2</v>
      </c>
      <c r="G581">
        <v>30</v>
      </c>
      <c r="H581">
        <v>0</v>
      </c>
      <c r="I581" s="5">
        <f t="shared" si="89"/>
        <v>4</v>
      </c>
      <c r="J581" s="22">
        <v>0</v>
      </c>
      <c r="K581">
        <v>9.9359999999999997E-5</v>
      </c>
      <c r="L581" s="5" cm="1">
        <f t="array" ref="L581">_xlfn.IFS(I581=0, 0, I581&gt;34, 0, AND(I581&gt;0, I581&lt;35), VLOOKUP(I581, $A$63:$C$96, 3))</f>
        <v>740</v>
      </c>
      <c r="M581" s="5">
        <f t="shared" si="88"/>
        <v>0</v>
      </c>
      <c r="N581" s="5">
        <v>2784.3860020702518</v>
      </c>
      <c r="O581" s="5">
        <f t="shared" ref="O581:O644" si="95">$B$2*K581*1000</f>
        <v>2798.9712</v>
      </c>
      <c r="P581" s="5">
        <f t="shared" ref="P581:P644" si="96">IF(O581&gt;=(L581+M581),L581+M581,O581)</f>
        <v>740</v>
      </c>
      <c r="Q581" s="5">
        <f t="shared" si="90"/>
        <v>0</v>
      </c>
      <c r="R581" s="5">
        <f>IF(O581&gt;(P581+U581),O581-P581-U581, 0)</f>
        <v>2058.9712</v>
      </c>
      <c r="S581" s="5">
        <f t="shared" si="91"/>
        <v>0</v>
      </c>
      <c r="T581" s="5">
        <f t="shared" si="92"/>
        <v>0</v>
      </c>
      <c r="U581" s="5">
        <f>IF(O581&gt;P581,IF(V580*($B$6/100)&gt;=O581-P581,(O581-P581), V580*($B$6/100)), 0)</f>
        <v>0</v>
      </c>
      <c r="V581" s="5">
        <f>V580+(T581*($B$5/100))-(U581/($B$6/100))</f>
        <v>0</v>
      </c>
      <c r="W581" s="5">
        <f t="shared" si="93"/>
        <v>0</v>
      </c>
    </row>
    <row r="582" spans="4:23" x14ac:dyDescent="0.25">
      <c r="D582">
        <f t="shared" si="94"/>
        <v>580</v>
      </c>
      <c r="E582" s="3">
        <v>43855</v>
      </c>
      <c r="F582" s="4">
        <v>0.125</v>
      </c>
      <c r="G582">
        <v>40</v>
      </c>
      <c r="H582">
        <v>0</v>
      </c>
      <c r="I582" s="5">
        <f t="shared" si="89"/>
        <v>6</v>
      </c>
      <c r="J582" s="22">
        <v>0</v>
      </c>
      <c r="K582">
        <v>8.3620000000000016E-5</v>
      </c>
      <c r="L582" s="5" cm="1">
        <f t="array" ref="L582">_xlfn.IFS(I582=0, 0, I582&gt;34, 0, AND(I582&gt;0, I582&lt;35), VLOOKUP(I582, $A$63:$C$96, 3))</f>
        <v>2980</v>
      </c>
      <c r="M582" s="5">
        <f t="shared" si="88"/>
        <v>0</v>
      </c>
      <c r="N582" s="5">
        <v>2803.506488565673</v>
      </c>
      <c r="O582" s="5">
        <f t="shared" si="95"/>
        <v>2355.5754000000006</v>
      </c>
      <c r="P582" s="5">
        <f t="shared" si="96"/>
        <v>2355.5754000000006</v>
      </c>
      <c r="Q582" s="5">
        <f t="shared" si="90"/>
        <v>487.20077413479089</v>
      </c>
      <c r="R582" s="5">
        <f>IF(O582&gt;(P582+U582),O582-P582-U582, 0)</f>
        <v>0</v>
      </c>
      <c r="S582" s="5">
        <f t="shared" si="91"/>
        <v>137.22382586520848</v>
      </c>
      <c r="T582" s="5">
        <f t="shared" si="92"/>
        <v>487.20077413479089</v>
      </c>
      <c r="U582" s="5">
        <f>IF(O582&gt;P582,IF(V581*($B$6/100)&gt;=O582-P582,(O582-P582), V581*($B$6/100)), 0)</f>
        <v>0</v>
      </c>
      <c r="V582" s="5">
        <f>V581+(T582*($B$5/100))-(U582/($B$6/100))</f>
        <v>341.04054189435362</v>
      </c>
      <c r="W582" s="5">
        <f t="shared" si="93"/>
        <v>8.5260135473588399</v>
      </c>
    </row>
    <row r="583" spans="4:23" x14ac:dyDescent="0.25">
      <c r="D583">
        <f t="shared" si="94"/>
        <v>581</v>
      </c>
      <c r="E583" s="3">
        <v>43855</v>
      </c>
      <c r="F583" s="4">
        <v>0.16666666666666666</v>
      </c>
      <c r="G583">
        <v>50</v>
      </c>
      <c r="H583">
        <v>0</v>
      </c>
      <c r="I583" s="5">
        <f t="shared" si="89"/>
        <v>7</v>
      </c>
      <c r="J583" s="22">
        <v>0</v>
      </c>
      <c r="K583">
        <v>7.7100000000000004E-5</v>
      </c>
      <c r="L583" s="5" cm="1">
        <f t="array" ref="L583">_xlfn.IFS(I583=0, 0, I583&gt;34, 0, AND(I583&gt;0, I583&lt;35), VLOOKUP(I583, $A$63:$C$96, 3))</f>
        <v>4800</v>
      </c>
      <c r="M583" s="5">
        <f t="shared" si="88"/>
        <v>0</v>
      </c>
      <c r="N583" s="5">
        <v>2913.0048097888853</v>
      </c>
      <c r="O583" s="5">
        <f t="shared" si="95"/>
        <v>2171.9070000000002</v>
      </c>
      <c r="P583" s="5">
        <f t="shared" si="96"/>
        <v>2171.9070000000002</v>
      </c>
      <c r="Q583" s="5">
        <f t="shared" si="90"/>
        <v>487.20077413479089</v>
      </c>
      <c r="R583" s="5">
        <f>IF(O583&gt;(P583+U583),O583-P583-U583, 0)</f>
        <v>0</v>
      </c>
      <c r="S583" s="5">
        <f t="shared" si="91"/>
        <v>1496.111779723775</v>
      </c>
      <c r="T583" s="5">
        <f t="shared" si="92"/>
        <v>1131.9812202762248</v>
      </c>
      <c r="U583" s="5">
        <f>IF(O583&gt;P583,IF(V582*($B$6/100)&gt;=O583-P583,(O583-P583), V582*($B$6/100)), 0)</f>
        <v>0</v>
      </c>
      <c r="V583" s="5">
        <f>V582+(T583*($B$5/100))-(U583/($B$6/100))</f>
        <v>1133.4273960877108</v>
      </c>
      <c r="W583" s="5">
        <f t="shared" si="93"/>
        <v>28.335684902192771</v>
      </c>
    </row>
    <row r="584" spans="4:23" x14ac:dyDescent="0.25">
      <c r="D584">
        <f t="shared" si="94"/>
        <v>582</v>
      </c>
      <c r="E584" s="3">
        <v>43855</v>
      </c>
      <c r="F584" s="4">
        <v>0.20833333333333334</v>
      </c>
      <c r="G584">
        <v>40</v>
      </c>
      <c r="H584">
        <v>0</v>
      </c>
      <c r="I584" s="5">
        <f t="shared" si="89"/>
        <v>6</v>
      </c>
      <c r="J584" s="22">
        <v>0</v>
      </c>
      <c r="K584">
        <v>7.5149999999999997E-5</v>
      </c>
      <c r="L584" s="5" cm="1">
        <f t="array" ref="L584">_xlfn.IFS(I584=0, 0, I584&gt;34, 0, AND(I584&gt;0, I584&lt;35), VLOOKUP(I584, $A$63:$C$96, 3))</f>
        <v>2980</v>
      </c>
      <c r="M584" s="5">
        <f t="shared" si="88"/>
        <v>0</v>
      </c>
      <c r="N584" s="5">
        <v>3095.326214532327</v>
      </c>
      <c r="O584" s="5">
        <f t="shared" si="95"/>
        <v>2116.9755</v>
      </c>
      <c r="P584" s="5">
        <f t="shared" si="96"/>
        <v>2116.9755</v>
      </c>
      <c r="Q584" s="5">
        <f t="shared" si="90"/>
        <v>487.20077413479089</v>
      </c>
      <c r="R584" s="5">
        <f>IF(O584&gt;(P584+U584),O584-P584-U584, 0)</f>
        <v>0</v>
      </c>
      <c r="S584" s="5">
        <f t="shared" si="91"/>
        <v>375.8237258652091</v>
      </c>
      <c r="T584" s="5">
        <f t="shared" si="92"/>
        <v>487.20077413479089</v>
      </c>
      <c r="U584" s="5">
        <f>IF(O584&gt;P584,IF(V583*($B$6/100)&gt;=O584-P584,(O584-P584), V583*($B$6/100)), 0)</f>
        <v>0</v>
      </c>
      <c r="V584" s="5">
        <f>V583+(T584*($B$5/100))-(U584/($B$6/100))</f>
        <v>1474.4679379820645</v>
      </c>
      <c r="W584" s="5">
        <f t="shared" si="93"/>
        <v>36.861698449551611</v>
      </c>
    </row>
    <row r="585" spans="4:23" x14ac:dyDescent="0.25">
      <c r="D585">
        <f t="shared" si="94"/>
        <v>583</v>
      </c>
      <c r="E585" s="3">
        <v>43855</v>
      </c>
      <c r="F585" s="4">
        <v>0.25</v>
      </c>
      <c r="G585">
        <v>50</v>
      </c>
      <c r="H585">
        <v>0</v>
      </c>
      <c r="I585" s="5">
        <f t="shared" si="89"/>
        <v>7</v>
      </c>
      <c r="J585" s="22">
        <v>0</v>
      </c>
      <c r="K585">
        <v>7.6339999999999991E-5</v>
      </c>
      <c r="L585" s="5" cm="1">
        <f t="array" ref="L585">_xlfn.IFS(I585=0, 0, I585&gt;34, 0, AND(I585&gt;0, I585&lt;35), VLOOKUP(I585, $A$63:$C$96, 3))</f>
        <v>4800</v>
      </c>
      <c r="M585" s="5">
        <f t="shared" si="88"/>
        <v>0</v>
      </c>
      <c r="N585" s="5">
        <v>3586.6364904651773</v>
      </c>
      <c r="O585" s="5">
        <f t="shared" si="95"/>
        <v>2150.4977999999996</v>
      </c>
      <c r="P585" s="5">
        <f t="shared" si="96"/>
        <v>2150.4977999999996</v>
      </c>
      <c r="Q585" s="5">
        <f t="shared" si="90"/>
        <v>487.20077413479089</v>
      </c>
      <c r="R585" s="5">
        <f>IF(O585&gt;(P585+U585),O585-P585-U585, 0)</f>
        <v>0</v>
      </c>
      <c r="S585" s="5">
        <f t="shared" si="91"/>
        <v>1842.0872787233684</v>
      </c>
      <c r="T585" s="5">
        <f t="shared" si="92"/>
        <v>807.41492127663196</v>
      </c>
      <c r="U585" s="5">
        <f>IF(O585&gt;P585,IF(V584*($B$6/100)&gt;=O585-P585,(O585-P585), V584*($B$6/100)), 0)</f>
        <v>0</v>
      </c>
      <c r="V585" s="5">
        <f>V584+(T585*($B$5/100))-(U585/($B$6/100))</f>
        <v>2039.6583828757068</v>
      </c>
      <c r="W585" s="5">
        <f t="shared" si="93"/>
        <v>50.991459571892669</v>
      </c>
    </row>
    <row r="586" spans="4:23" x14ac:dyDescent="0.25">
      <c r="D586">
        <f t="shared" si="94"/>
        <v>584</v>
      </c>
      <c r="E586" s="3">
        <v>43855</v>
      </c>
      <c r="F586" s="4">
        <v>0.29166666666666669</v>
      </c>
      <c r="G586">
        <v>40</v>
      </c>
      <c r="H586">
        <v>0</v>
      </c>
      <c r="I586" s="5">
        <f t="shared" si="89"/>
        <v>6</v>
      </c>
      <c r="J586" s="22">
        <v>0</v>
      </c>
      <c r="K586">
        <v>8.4979999999999989E-5</v>
      </c>
      <c r="L586" s="5" cm="1">
        <f t="array" ref="L586">_xlfn.IFS(I586=0, 0, I586&gt;34, 0, AND(I586&gt;0, I586&lt;35), VLOOKUP(I586, $A$63:$C$96, 3))</f>
        <v>2980</v>
      </c>
      <c r="M586" s="5">
        <f t="shared" si="88"/>
        <v>0</v>
      </c>
      <c r="N586" s="5">
        <v>4582.420923281029</v>
      </c>
      <c r="O586" s="5">
        <f t="shared" si="95"/>
        <v>2393.8865999999998</v>
      </c>
      <c r="P586" s="5">
        <f t="shared" si="96"/>
        <v>2393.8865999999998</v>
      </c>
      <c r="Q586" s="5">
        <f t="shared" si="90"/>
        <v>487.20077413479089</v>
      </c>
      <c r="R586" s="5">
        <f>IF(O586&gt;(P586+U586),O586-P586-U586, 0)</f>
        <v>0</v>
      </c>
      <c r="S586" s="5">
        <f t="shared" si="91"/>
        <v>98.912625865209293</v>
      </c>
      <c r="T586" s="5">
        <f t="shared" si="92"/>
        <v>487.20077413479089</v>
      </c>
      <c r="U586" s="5">
        <f>IF(O586&gt;P586,IF(V585*($B$6/100)&gt;=O586-P586,(O586-P586), V585*($B$6/100)), 0)</f>
        <v>0</v>
      </c>
      <c r="V586" s="5">
        <f>V585+(T586*($B$5/100))-(U586/($B$6/100))</f>
        <v>2380.6989247700603</v>
      </c>
      <c r="W586" s="5">
        <f t="shared" si="93"/>
        <v>59.517473119251505</v>
      </c>
    </row>
    <row r="587" spans="4:23" x14ac:dyDescent="0.25">
      <c r="D587">
        <f t="shared" si="94"/>
        <v>585</v>
      </c>
      <c r="E587" s="3">
        <v>43855</v>
      </c>
      <c r="F587" s="4">
        <v>0.33333333333333331</v>
      </c>
      <c r="G587">
        <v>30</v>
      </c>
      <c r="H587">
        <v>0</v>
      </c>
      <c r="I587" s="5">
        <f t="shared" si="89"/>
        <v>4</v>
      </c>
      <c r="J587" s="22">
        <v>0</v>
      </c>
      <c r="K587">
        <v>1.0598999999999999E-4</v>
      </c>
      <c r="L587" s="5" cm="1">
        <f t="array" ref="L587">_xlfn.IFS(I587=0, 0, I587&gt;34, 0, AND(I587&gt;0, I587&lt;35), VLOOKUP(I587, $A$63:$C$96, 3))</f>
        <v>740</v>
      </c>
      <c r="M587" s="5">
        <f t="shared" si="88"/>
        <v>0</v>
      </c>
      <c r="N587" s="5">
        <v>6058.2517439262583</v>
      </c>
      <c r="O587" s="5">
        <f t="shared" si="95"/>
        <v>2985.7383</v>
      </c>
      <c r="P587" s="5">
        <f t="shared" si="96"/>
        <v>740</v>
      </c>
      <c r="Q587" s="5">
        <f t="shared" si="90"/>
        <v>0</v>
      </c>
      <c r="R587" s="5">
        <f>IF(O587&gt;(P587+U587),O587-P587-U587, 0)</f>
        <v>579.24905266095789</v>
      </c>
      <c r="S587" s="5">
        <f t="shared" si="91"/>
        <v>0</v>
      </c>
      <c r="T587" s="5">
        <f t="shared" si="92"/>
        <v>0</v>
      </c>
      <c r="U587" s="5">
        <f>IF(O587&gt;P587,IF(V586*($B$6/100)&gt;=O587-P587,(O587-P587), V586*($B$6/100)), 0)</f>
        <v>1666.4892473390421</v>
      </c>
      <c r="V587" s="5">
        <f>V586+(T587*($B$5/100))-(U587/($B$6/100))</f>
        <v>0</v>
      </c>
      <c r="W587" s="5">
        <f t="shared" si="93"/>
        <v>0</v>
      </c>
    </row>
    <row r="588" spans="4:23" x14ac:dyDescent="0.25">
      <c r="D588">
        <f t="shared" si="94"/>
        <v>586</v>
      </c>
      <c r="E588" s="3">
        <v>43855</v>
      </c>
      <c r="F588" s="4">
        <v>0.375</v>
      </c>
      <c r="G588">
        <v>30</v>
      </c>
      <c r="H588">
        <v>0</v>
      </c>
      <c r="I588" s="5">
        <f t="shared" si="89"/>
        <v>4</v>
      </c>
      <c r="J588" s="22">
        <v>9.8979031292220746E-6</v>
      </c>
      <c r="K588">
        <v>1.394E-4</v>
      </c>
      <c r="L588" s="5" cm="1">
        <f t="array" ref="L588">_xlfn.IFS(I588=0, 0, I588&gt;34, 0, AND(I588&gt;0, I588&lt;35), VLOOKUP(I588, $A$63:$C$96, 3))</f>
        <v>740</v>
      </c>
      <c r="M588" s="5">
        <f t="shared" si="88"/>
        <v>47.015039863804859</v>
      </c>
      <c r="N588" s="5">
        <v>7220.1285614447306</v>
      </c>
      <c r="O588" s="5">
        <f t="shared" si="95"/>
        <v>3926.8980000000001</v>
      </c>
      <c r="P588" s="5">
        <f t="shared" si="96"/>
        <v>787.01503986380487</v>
      </c>
      <c r="Q588" s="5">
        <f t="shared" si="90"/>
        <v>0</v>
      </c>
      <c r="R588" s="5">
        <f>IF(O588&gt;(P588+U588),O588-P588-U588, 0)</f>
        <v>3139.8829601361954</v>
      </c>
      <c r="S588" s="5">
        <f t="shared" si="91"/>
        <v>0</v>
      </c>
      <c r="T588" s="5">
        <f t="shared" si="92"/>
        <v>0</v>
      </c>
      <c r="U588" s="5">
        <f>IF(O588&gt;P588,IF(V587*($B$6/100)&gt;=O588-P588,(O588-P588), V587*($B$6/100)), 0)</f>
        <v>0</v>
      </c>
      <c r="V588" s="5">
        <f>V587+(T588*($B$5/100))-(U588/($B$6/100))</f>
        <v>0</v>
      </c>
      <c r="W588" s="5">
        <f t="shared" si="93"/>
        <v>0</v>
      </c>
    </row>
    <row r="589" spans="4:23" x14ac:dyDescent="0.25">
      <c r="D589">
        <f t="shared" si="94"/>
        <v>587</v>
      </c>
      <c r="E589" s="3">
        <v>43855</v>
      </c>
      <c r="F589" s="4">
        <v>0.41666666666666669</v>
      </c>
      <c r="G589">
        <v>40</v>
      </c>
      <c r="H589">
        <v>0</v>
      </c>
      <c r="I589" s="5">
        <f t="shared" si="89"/>
        <v>6</v>
      </c>
      <c r="J589" s="22">
        <v>2.4744757823055186E-5</v>
      </c>
      <c r="K589">
        <v>1.6435000000000001E-4</v>
      </c>
      <c r="L589" s="5" cm="1">
        <f t="array" ref="L589">_xlfn.IFS(I589=0, 0, I589&gt;34, 0, AND(I589&gt;0, I589&lt;35), VLOOKUP(I589, $A$63:$C$96, 3))</f>
        <v>2980</v>
      </c>
      <c r="M589" s="5">
        <f t="shared" si="88"/>
        <v>117.53759965951213</v>
      </c>
      <c r="N589" s="5">
        <v>7803.889997829845</v>
      </c>
      <c r="O589" s="5">
        <f t="shared" si="95"/>
        <v>4629.7395000000006</v>
      </c>
      <c r="P589" s="5">
        <f t="shared" si="96"/>
        <v>3097.5375996595121</v>
      </c>
      <c r="Q589" s="5">
        <f t="shared" si="90"/>
        <v>0</v>
      </c>
      <c r="R589" s="5">
        <f>IF(O589&gt;(P589+U589),O589-P589-U589, 0)</f>
        <v>1532.2019003404885</v>
      </c>
      <c r="S589" s="5">
        <f t="shared" si="91"/>
        <v>0</v>
      </c>
      <c r="T589" s="5">
        <f t="shared" si="92"/>
        <v>0</v>
      </c>
      <c r="U589" s="5">
        <f>IF(O589&gt;P589,IF(V588*($B$6/100)&gt;=O589-P589,(O589-P589), V588*($B$6/100)), 0)</f>
        <v>0</v>
      </c>
      <c r="V589" s="5">
        <f>V588+(T589*($B$5/100))-(U589/($B$6/100))</f>
        <v>0</v>
      </c>
      <c r="W589" s="5">
        <f t="shared" si="93"/>
        <v>0</v>
      </c>
    </row>
    <row r="590" spans="4:23" x14ac:dyDescent="0.25">
      <c r="D590">
        <f t="shared" si="94"/>
        <v>588</v>
      </c>
      <c r="E590" s="3">
        <v>43855</v>
      </c>
      <c r="F590" s="4">
        <v>0.45833333333333331</v>
      </c>
      <c r="G590">
        <v>30</v>
      </c>
      <c r="H590">
        <v>0</v>
      </c>
      <c r="I590" s="5">
        <f t="shared" si="89"/>
        <v>4</v>
      </c>
      <c r="J590" s="22">
        <v>3.9591612516888298E-5</v>
      </c>
      <c r="K590">
        <v>1.6533999999999999E-4</v>
      </c>
      <c r="L590" s="5" cm="1">
        <f t="array" ref="L590">_xlfn.IFS(I590=0, 0, I590&gt;34, 0, AND(I590&gt;0, I590&lt;35), VLOOKUP(I590, $A$63:$C$96, 3))</f>
        <v>740</v>
      </c>
      <c r="M590" s="5">
        <f t="shared" si="88"/>
        <v>188.06015945521943</v>
      </c>
      <c r="N590" s="5">
        <v>7494.2267205074522</v>
      </c>
      <c r="O590" s="5">
        <f t="shared" si="95"/>
        <v>4657.6277999999993</v>
      </c>
      <c r="P590" s="5">
        <f t="shared" si="96"/>
        <v>928.06015945521949</v>
      </c>
      <c r="Q590" s="5">
        <f t="shared" si="90"/>
        <v>0</v>
      </c>
      <c r="R590" s="5">
        <f>IF(O590&gt;(P590+U590),O590-P590-U590, 0)</f>
        <v>3729.5676405447798</v>
      </c>
      <c r="S590" s="5">
        <f t="shared" si="91"/>
        <v>0</v>
      </c>
      <c r="T590" s="5">
        <f t="shared" si="92"/>
        <v>0</v>
      </c>
      <c r="U590" s="5">
        <f>IF(O590&gt;P590,IF(V589*($B$6/100)&gt;=O590-P590,(O590-P590), V589*($B$6/100)), 0)</f>
        <v>0</v>
      </c>
      <c r="V590" s="5">
        <f>V589+(T590*($B$5/100))-(U590/($B$6/100))</f>
        <v>0</v>
      </c>
      <c r="W590" s="5">
        <f t="shared" si="93"/>
        <v>0</v>
      </c>
    </row>
    <row r="591" spans="4:23" x14ac:dyDescent="0.25">
      <c r="D591">
        <f t="shared" si="94"/>
        <v>589</v>
      </c>
      <c r="E591" s="3">
        <v>43855</v>
      </c>
      <c r="F591" s="4">
        <v>0.5</v>
      </c>
      <c r="G591">
        <v>30</v>
      </c>
      <c r="H591">
        <v>0</v>
      </c>
      <c r="I591" s="5">
        <f t="shared" si="89"/>
        <v>4</v>
      </c>
      <c r="J591" s="22">
        <v>4.7015039863804853E-5</v>
      </c>
      <c r="K591">
        <v>1.6188999999999998E-4</v>
      </c>
      <c r="L591" s="5" cm="1">
        <f t="array" ref="L591">_xlfn.IFS(I591=0, 0, I591&gt;34, 0, AND(I591&gt;0, I591&lt;35), VLOOKUP(I591, $A$63:$C$96, 3))</f>
        <v>740</v>
      </c>
      <c r="M591" s="5">
        <f t="shared" si="88"/>
        <v>223.32143935307306</v>
      </c>
      <c r="N591" s="5">
        <v>7265.739952777968</v>
      </c>
      <c r="O591" s="5">
        <f t="shared" si="95"/>
        <v>4560.4412999999995</v>
      </c>
      <c r="P591" s="5">
        <f t="shared" si="96"/>
        <v>963.32143935307306</v>
      </c>
      <c r="Q591" s="5">
        <f t="shared" si="90"/>
        <v>0</v>
      </c>
      <c r="R591" s="5">
        <f>IF(O591&gt;(P591+U591),O591-P591-U591, 0)</f>
        <v>3597.1198606469266</v>
      </c>
      <c r="S591" s="5">
        <f t="shared" si="91"/>
        <v>0</v>
      </c>
      <c r="T591" s="5">
        <f t="shared" si="92"/>
        <v>0</v>
      </c>
      <c r="U591" s="5">
        <f>IF(O591&gt;P591,IF(V590*($B$6/100)&gt;=O591-P591,(O591-P591), V590*($B$6/100)), 0)</f>
        <v>0</v>
      </c>
      <c r="V591" s="5">
        <f>V590+(T591*($B$5/100))-(U591/($B$6/100))</f>
        <v>0</v>
      </c>
      <c r="W591" s="5">
        <f t="shared" si="93"/>
        <v>0</v>
      </c>
    </row>
    <row r="592" spans="4:23" x14ac:dyDescent="0.25">
      <c r="D592">
        <f t="shared" si="94"/>
        <v>590</v>
      </c>
      <c r="E592" s="3">
        <v>43855</v>
      </c>
      <c r="F592" s="4">
        <v>0.54166666666666663</v>
      </c>
      <c r="G592">
        <v>40</v>
      </c>
      <c r="H592">
        <v>0</v>
      </c>
      <c r="I592" s="5">
        <f t="shared" si="89"/>
        <v>6</v>
      </c>
      <c r="J592" s="22">
        <v>4.2066088299193817E-5</v>
      </c>
      <c r="K592">
        <v>1.6331000000000001E-4</v>
      </c>
      <c r="L592" s="5" cm="1">
        <f t="array" ref="L592">_xlfn.IFS(I592=0, 0, I592&gt;34, 0, AND(I592&gt;0, I592&lt;35), VLOOKUP(I592, $A$63:$C$96, 3))</f>
        <v>2980</v>
      </c>
      <c r="M592" s="5">
        <f t="shared" si="88"/>
        <v>199.81391942117062</v>
      </c>
      <c r="N592" s="5">
        <v>7046.3557809218028</v>
      </c>
      <c r="O592" s="5">
        <f t="shared" si="95"/>
        <v>4600.4427000000005</v>
      </c>
      <c r="P592" s="5">
        <f t="shared" si="96"/>
        <v>3179.8139194211708</v>
      </c>
      <c r="Q592" s="5">
        <f t="shared" si="90"/>
        <v>0</v>
      </c>
      <c r="R592" s="5">
        <f>IF(O592&gt;(P592+U592),O592-P592-U592, 0)</f>
        <v>1420.6287805788297</v>
      </c>
      <c r="S592" s="5">
        <f t="shared" si="91"/>
        <v>0</v>
      </c>
      <c r="T592" s="5">
        <f t="shared" si="92"/>
        <v>0</v>
      </c>
      <c r="U592" s="5">
        <f>IF(O592&gt;P592,IF(V591*($B$6/100)&gt;=O592-P592,(O592-P592), V591*($B$6/100)), 0)</f>
        <v>0</v>
      </c>
      <c r="V592" s="5">
        <f>V591+(T592*($B$5/100))-(U592/($B$6/100))</f>
        <v>0</v>
      </c>
      <c r="W592" s="5">
        <f t="shared" si="93"/>
        <v>0</v>
      </c>
    </row>
    <row r="593" spans="4:23" x14ac:dyDescent="0.25">
      <c r="D593">
        <f t="shared" si="94"/>
        <v>591</v>
      </c>
      <c r="E593" s="3">
        <v>43855</v>
      </c>
      <c r="F593" s="4">
        <v>0.58333333333333337</v>
      </c>
      <c r="G593">
        <v>30</v>
      </c>
      <c r="H593">
        <v>0</v>
      </c>
      <c r="I593" s="5">
        <f t="shared" si="89"/>
        <v>4</v>
      </c>
      <c r="J593" s="22">
        <v>3.711713673458278E-5</v>
      </c>
      <c r="K593">
        <v>1.5867000000000002E-4</v>
      </c>
      <c r="L593" s="5" cm="1">
        <f t="array" ref="L593">_xlfn.IFS(I593=0, 0, I593&gt;34, 0, AND(I593&gt;0, I593&lt;35), VLOOKUP(I593, $A$63:$C$96, 3))</f>
        <v>740</v>
      </c>
      <c r="M593" s="5">
        <f t="shared" si="88"/>
        <v>176.30639948926822</v>
      </c>
      <c r="N593" s="5">
        <v>6767.5083964767227</v>
      </c>
      <c r="O593" s="5">
        <f t="shared" si="95"/>
        <v>4469.7339000000002</v>
      </c>
      <c r="P593" s="5">
        <f t="shared" si="96"/>
        <v>916.30639948926819</v>
      </c>
      <c r="Q593" s="5">
        <f t="shared" si="90"/>
        <v>0</v>
      </c>
      <c r="R593" s="5">
        <f>IF(O593&gt;(P593+U593),O593-P593-U593, 0)</f>
        <v>3553.427500510732</v>
      </c>
      <c r="S593" s="5">
        <f t="shared" si="91"/>
        <v>0</v>
      </c>
      <c r="T593" s="5">
        <f t="shared" si="92"/>
        <v>0</v>
      </c>
      <c r="U593" s="5">
        <f>IF(O593&gt;P593,IF(V592*($B$6/100)&gt;=O593-P593,(O593-P593), V592*($B$6/100)), 0)</f>
        <v>0</v>
      </c>
      <c r="V593" s="5">
        <f>V592+(T593*($B$5/100))-(U593/($B$6/100))</f>
        <v>0</v>
      </c>
      <c r="W593" s="5">
        <f t="shared" si="93"/>
        <v>0</v>
      </c>
    </row>
    <row r="594" spans="4:23" x14ac:dyDescent="0.25">
      <c r="D594">
        <f t="shared" si="94"/>
        <v>592</v>
      </c>
      <c r="E594" s="3">
        <v>43855</v>
      </c>
      <c r="F594" s="4">
        <v>0.625</v>
      </c>
      <c r="G594">
        <v>30</v>
      </c>
      <c r="H594">
        <v>0</v>
      </c>
      <c r="I594" s="5">
        <f t="shared" si="89"/>
        <v>4</v>
      </c>
      <c r="J594" s="22">
        <v>2.7219233605360704E-5</v>
      </c>
      <c r="K594">
        <v>1.5736999999999999E-4</v>
      </c>
      <c r="L594" s="5" cm="1">
        <f t="array" ref="L594">_xlfn.IFS(I594=0, 0, I594&gt;34, 0, AND(I594&gt;0, I594&lt;35), VLOOKUP(I594, $A$63:$C$96, 3))</f>
        <v>740</v>
      </c>
      <c r="M594" s="5">
        <f t="shared" si="88"/>
        <v>129.29135962546334</v>
      </c>
      <c r="N594" s="5">
        <v>6562.402487435993</v>
      </c>
      <c r="O594" s="5">
        <f t="shared" si="95"/>
        <v>4433.1128999999992</v>
      </c>
      <c r="P594" s="5">
        <f t="shared" si="96"/>
        <v>869.29135962546331</v>
      </c>
      <c r="Q594" s="5">
        <f t="shared" si="90"/>
        <v>0</v>
      </c>
      <c r="R594" s="5">
        <f>IF(O594&gt;(P594+U594),O594-P594-U594, 0)</f>
        <v>3563.8215403745357</v>
      </c>
      <c r="S594" s="5">
        <f t="shared" si="91"/>
        <v>0</v>
      </c>
      <c r="T594" s="5">
        <f t="shared" si="92"/>
        <v>0</v>
      </c>
      <c r="U594" s="5">
        <f>IF(O594&gt;P594,IF(V593*($B$6/100)&gt;=O594-P594,(O594-P594), V593*($B$6/100)), 0)</f>
        <v>0</v>
      </c>
      <c r="V594" s="5">
        <f>V593+(T594*($B$5/100))-(U594/($B$6/100))</f>
        <v>0</v>
      </c>
      <c r="W594" s="5">
        <f t="shared" si="93"/>
        <v>0</v>
      </c>
    </row>
    <row r="595" spans="4:23" x14ac:dyDescent="0.25">
      <c r="D595">
        <f t="shared" si="94"/>
        <v>593</v>
      </c>
      <c r="E595" s="3">
        <v>43855</v>
      </c>
      <c r="F595" s="4">
        <v>0.66666666666666663</v>
      </c>
      <c r="G595">
        <v>30</v>
      </c>
      <c r="H595">
        <v>0</v>
      </c>
      <c r="I595" s="5">
        <f t="shared" si="89"/>
        <v>4</v>
      </c>
      <c r="J595" s="22">
        <v>9.8979031292220746E-6</v>
      </c>
      <c r="K595">
        <v>1.6197E-4</v>
      </c>
      <c r="L595" s="5" cm="1">
        <f t="array" ref="L595">_xlfn.IFS(I595=0, 0, I595&gt;34, 0, AND(I595&gt;0, I595&lt;35), VLOOKUP(I595, $A$63:$C$96, 3))</f>
        <v>740</v>
      </c>
      <c r="M595" s="5">
        <f t="shared" si="88"/>
        <v>47.015039863804859</v>
      </c>
      <c r="N595" s="5">
        <v>6533.8617451212767</v>
      </c>
      <c r="O595" s="5">
        <f t="shared" si="95"/>
        <v>4562.6948999999995</v>
      </c>
      <c r="P595" s="5">
        <f t="shared" si="96"/>
        <v>787.01503986380487</v>
      </c>
      <c r="Q595" s="5">
        <f t="shared" si="90"/>
        <v>0</v>
      </c>
      <c r="R595" s="5">
        <f>IF(O595&gt;(P595+U595),O595-P595-U595, 0)</f>
        <v>3775.6798601361947</v>
      </c>
      <c r="S595" s="5">
        <f t="shared" si="91"/>
        <v>0</v>
      </c>
      <c r="T595" s="5">
        <f t="shared" si="92"/>
        <v>0</v>
      </c>
      <c r="U595" s="5">
        <f>IF(O595&gt;P595,IF(V594*($B$6/100)&gt;=O595-P595,(O595-P595), V594*($B$6/100)), 0)</f>
        <v>0</v>
      </c>
      <c r="V595" s="5">
        <f>V594+(T595*($B$5/100))-(U595/($B$6/100))</f>
        <v>0</v>
      </c>
      <c r="W595" s="5">
        <f t="shared" si="93"/>
        <v>0</v>
      </c>
    </row>
    <row r="596" spans="4:23" x14ac:dyDescent="0.25">
      <c r="D596">
        <f t="shared" si="94"/>
        <v>594</v>
      </c>
      <c r="E596" s="3">
        <v>43855</v>
      </c>
      <c r="F596" s="4">
        <v>0.70833333333333337</v>
      </c>
      <c r="G596">
        <v>50</v>
      </c>
      <c r="H596">
        <v>0</v>
      </c>
      <c r="I596" s="5">
        <f t="shared" si="89"/>
        <v>7</v>
      </c>
      <c r="J596" s="22">
        <v>0</v>
      </c>
      <c r="K596">
        <v>1.8067000000000002E-4</v>
      </c>
      <c r="L596" s="5" cm="1">
        <f t="array" ref="L596">_xlfn.IFS(I596=0, 0, I596&gt;34, 0, AND(I596&gt;0, I596&lt;35), VLOOKUP(I596, $A$63:$C$96, 3))</f>
        <v>4800</v>
      </c>
      <c r="M596" s="5">
        <f t="shared" si="88"/>
        <v>0</v>
      </c>
      <c r="N596" s="5">
        <v>6694.7979414201463</v>
      </c>
      <c r="O596" s="5">
        <f t="shared" si="95"/>
        <v>5089.4739000000009</v>
      </c>
      <c r="P596" s="5">
        <f t="shared" si="96"/>
        <v>4800</v>
      </c>
      <c r="Q596" s="5">
        <f t="shared" si="90"/>
        <v>0</v>
      </c>
      <c r="R596" s="5">
        <f>IF(O596&gt;(P596+U596),O596-P596-U596, 0)</f>
        <v>289.47390000000087</v>
      </c>
      <c r="S596" s="5">
        <f t="shared" si="91"/>
        <v>0</v>
      </c>
      <c r="T596" s="5">
        <f t="shared" si="92"/>
        <v>0</v>
      </c>
      <c r="U596" s="5">
        <f>IF(O596&gt;P596,IF(V595*($B$6/100)&gt;=O596-P596,(O596-P596), V595*($B$6/100)), 0)</f>
        <v>0</v>
      </c>
      <c r="V596" s="5">
        <f>V595+(T596*($B$5/100))-(U596/($B$6/100))</f>
        <v>0</v>
      </c>
      <c r="W596" s="5">
        <f t="shared" si="93"/>
        <v>0</v>
      </c>
    </row>
    <row r="597" spans="4:23" x14ac:dyDescent="0.25">
      <c r="D597">
        <f t="shared" si="94"/>
        <v>595</v>
      </c>
      <c r="E597" s="3">
        <v>43855</v>
      </c>
      <c r="F597" s="4">
        <v>0.75</v>
      </c>
      <c r="G597">
        <v>40</v>
      </c>
      <c r="H597">
        <v>0</v>
      </c>
      <c r="I597" s="5">
        <f t="shared" si="89"/>
        <v>6</v>
      </c>
      <c r="J597" s="22">
        <v>0</v>
      </c>
      <c r="K597">
        <v>2.3754000000000001E-4</v>
      </c>
      <c r="L597" s="5" cm="1">
        <f t="array" ref="L597">_xlfn.IFS(I597=0, 0, I597&gt;34, 0, AND(I597&gt;0, I597&lt;35), VLOOKUP(I597, $A$63:$C$96, 3))</f>
        <v>2980</v>
      </c>
      <c r="M597" s="5">
        <f t="shared" si="88"/>
        <v>0</v>
      </c>
      <c r="N597" s="5">
        <v>6834.6103128955092</v>
      </c>
      <c r="O597" s="5">
        <f t="shared" si="95"/>
        <v>6691.5018</v>
      </c>
      <c r="P597" s="5">
        <f t="shared" si="96"/>
        <v>2980</v>
      </c>
      <c r="Q597" s="5">
        <f t="shared" si="90"/>
        <v>0</v>
      </c>
      <c r="R597" s="5">
        <f>IF(O597&gt;(P597+U597),O597-P597-U597, 0)</f>
        <v>3711.5018</v>
      </c>
      <c r="S597" s="5">
        <f t="shared" si="91"/>
        <v>0</v>
      </c>
      <c r="T597" s="5">
        <f t="shared" si="92"/>
        <v>0</v>
      </c>
      <c r="U597" s="5">
        <f>IF(O597&gt;P597,IF(V596*($B$6/100)&gt;=O597-P597,(O597-P597), V596*($B$6/100)), 0)</f>
        <v>0</v>
      </c>
      <c r="V597" s="5">
        <f>V596+(T597*($B$5/100))-(U597/($B$6/100))</f>
        <v>0</v>
      </c>
      <c r="W597" s="5">
        <f t="shared" si="93"/>
        <v>0</v>
      </c>
    </row>
    <row r="598" spans="4:23" x14ac:dyDescent="0.25">
      <c r="D598">
        <f t="shared" si="94"/>
        <v>596</v>
      </c>
      <c r="E598" s="3">
        <v>43855</v>
      </c>
      <c r="F598" s="4">
        <v>0.79166666666666663</v>
      </c>
      <c r="G598">
        <v>30</v>
      </c>
      <c r="H598">
        <v>0</v>
      </c>
      <c r="I598" s="5">
        <f t="shared" si="89"/>
        <v>4</v>
      </c>
      <c r="J598" s="22">
        <v>0</v>
      </c>
      <c r="K598">
        <v>2.5280000000000002E-4</v>
      </c>
      <c r="L598" s="5" cm="1">
        <f t="array" ref="L598">_xlfn.IFS(I598=0, 0, I598&gt;34, 0, AND(I598&gt;0, I598&lt;35), VLOOKUP(I598, $A$63:$C$96, 3))</f>
        <v>740</v>
      </c>
      <c r="M598" s="5">
        <f t="shared" si="88"/>
        <v>0</v>
      </c>
      <c r="N598" s="5">
        <v>6765.6886680122234</v>
      </c>
      <c r="O598" s="5">
        <f t="shared" si="95"/>
        <v>7121.3760000000002</v>
      </c>
      <c r="P598" s="5">
        <f t="shared" si="96"/>
        <v>740</v>
      </c>
      <c r="Q598" s="5">
        <f t="shared" si="90"/>
        <v>0</v>
      </c>
      <c r="R598" s="5">
        <f>IF(O598&gt;(P598+U598),O598-P598-U598, 0)</f>
        <v>6381.3760000000002</v>
      </c>
      <c r="S598" s="5">
        <f t="shared" si="91"/>
        <v>0</v>
      </c>
      <c r="T598" s="5">
        <f t="shared" si="92"/>
        <v>0</v>
      </c>
      <c r="U598" s="5">
        <f>IF(O598&gt;P598,IF(V597*($B$6/100)&gt;=O598-P598,(O598-P598), V597*($B$6/100)), 0)</f>
        <v>0</v>
      </c>
      <c r="V598" s="5">
        <f>V597+(T598*($B$5/100))-(U598/($B$6/100))</f>
        <v>0</v>
      </c>
      <c r="W598" s="5">
        <f t="shared" si="93"/>
        <v>0</v>
      </c>
    </row>
    <row r="599" spans="4:23" x14ac:dyDescent="0.25">
      <c r="D599">
        <f t="shared" si="94"/>
        <v>597</v>
      </c>
      <c r="E599" s="3">
        <v>43855</v>
      </c>
      <c r="F599" s="4">
        <v>0.83333333333333337</v>
      </c>
      <c r="G599">
        <v>30</v>
      </c>
      <c r="H599">
        <v>0</v>
      </c>
      <c r="I599" s="5">
        <f t="shared" si="89"/>
        <v>4</v>
      </c>
      <c r="J599" s="22">
        <v>0</v>
      </c>
      <c r="K599">
        <v>2.3432000000000002E-4</v>
      </c>
      <c r="L599" s="5" cm="1">
        <f t="array" ref="L599">_xlfn.IFS(I599=0, 0, I599&gt;34, 0, AND(I599&gt;0, I599&lt;35), VLOOKUP(I599, $A$63:$C$96, 3))</f>
        <v>740</v>
      </c>
      <c r="M599" s="5">
        <f t="shared" si="88"/>
        <v>0</v>
      </c>
      <c r="N599" s="5">
        <v>6562.0303622732554</v>
      </c>
      <c r="O599" s="5">
        <f t="shared" si="95"/>
        <v>6600.7944000000007</v>
      </c>
      <c r="P599" s="5">
        <f t="shared" si="96"/>
        <v>740</v>
      </c>
      <c r="Q599" s="5">
        <f t="shared" si="90"/>
        <v>0</v>
      </c>
      <c r="R599" s="5">
        <f>IF(O599&gt;(P599+U599),O599-P599-U599, 0)</f>
        <v>5860.7944000000007</v>
      </c>
      <c r="S599" s="5">
        <f t="shared" si="91"/>
        <v>0</v>
      </c>
      <c r="T599" s="5">
        <f t="shared" si="92"/>
        <v>0</v>
      </c>
      <c r="U599" s="5">
        <f>IF(O599&gt;P599,IF(V598*($B$6/100)&gt;=O599-P599,(O599-P599), V598*($B$6/100)), 0)</f>
        <v>0</v>
      </c>
      <c r="V599" s="5">
        <f>V598+(T599*($B$5/100))-(U599/($B$6/100))</f>
        <v>0</v>
      </c>
      <c r="W599" s="5">
        <f t="shared" si="93"/>
        <v>0</v>
      </c>
    </row>
    <row r="600" spans="4:23" x14ac:dyDescent="0.25">
      <c r="D600">
        <f t="shared" si="94"/>
        <v>598</v>
      </c>
      <c r="E600" s="3">
        <v>43855</v>
      </c>
      <c r="F600" s="4">
        <v>0.875</v>
      </c>
      <c r="G600">
        <v>30</v>
      </c>
      <c r="H600">
        <v>0</v>
      </c>
      <c r="I600" s="5">
        <f t="shared" si="89"/>
        <v>4</v>
      </c>
      <c r="J600" s="22">
        <v>0</v>
      </c>
      <c r="K600">
        <v>2.0830000000000002E-4</v>
      </c>
      <c r="L600" s="5" cm="1">
        <f t="array" ref="L600">_xlfn.IFS(I600=0, 0, I600&gt;34, 0, AND(I600&gt;0, I600&lt;35), VLOOKUP(I600, $A$63:$C$96, 3))</f>
        <v>740</v>
      </c>
      <c r="M600" s="5">
        <f t="shared" si="88"/>
        <v>0</v>
      </c>
      <c r="N600" s="5">
        <v>6089.3794899717859</v>
      </c>
      <c r="O600" s="5">
        <f t="shared" si="95"/>
        <v>5867.8110000000006</v>
      </c>
      <c r="P600" s="5">
        <f t="shared" si="96"/>
        <v>740</v>
      </c>
      <c r="Q600" s="5">
        <f t="shared" si="90"/>
        <v>0</v>
      </c>
      <c r="R600" s="5">
        <f>IF(O600&gt;(P600+U600),O600-P600-U600, 0)</f>
        <v>5127.8110000000006</v>
      </c>
      <c r="S600" s="5">
        <f t="shared" si="91"/>
        <v>0</v>
      </c>
      <c r="T600" s="5">
        <f t="shared" si="92"/>
        <v>0</v>
      </c>
      <c r="U600" s="5">
        <f>IF(O600&gt;P600,IF(V599*($B$6/100)&gt;=O600-P600,(O600-P600), V599*($B$6/100)), 0)</f>
        <v>0</v>
      </c>
      <c r="V600" s="5">
        <f>V599+(T600*($B$5/100))-(U600/($B$6/100))</f>
        <v>0</v>
      </c>
      <c r="W600" s="5">
        <f t="shared" si="93"/>
        <v>0</v>
      </c>
    </row>
    <row r="601" spans="4:23" x14ac:dyDescent="0.25">
      <c r="D601">
        <f t="shared" si="94"/>
        <v>599</v>
      </c>
      <c r="E601" s="3">
        <v>43855</v>
      </c>
      <c r="F601" s="4">
        <v>0.91666666666666663</v>
      </c>
      <c r="G601">
        <v>30</v>
      </c>
      <c r="H601">
        <v>0</v>
      </c>
      <c r="I601" s="5">
        <f t="shared" si="89"/>
        <v>4</v>
      </c>
      <c r="J601" s="22">
        <v>0</v>
      </c>
      <c r="K601">
        <v>1.8398000000000001E-4</v>
      </c>
      <c r="L601" s="5" cm="1">
        <f t="array" ref="L601">_xlfn.IFS(I601=0, 0, I601&gt;34, 0, AND(I601&gt;0, I601&lt;35), VLOOKUP(I601, $A$63:$C$96, 3))</f>
        <v>740</v>
      </c>
      <c r="M601" s="5">
        <f t="shared" si="88"/>
        <v>0</v>
      </c>
      <c r="N601" s="5">
        <v>5584.33346094844</v>
      </c>
      <c r="O601" s="5">
        <f t="shared" si="95"/>
        <v>5182.7165999999997</v>
      </c>
      <c r="P601" s="5">
        <f t="shared" si="96"/>
        <v>740</v>
      </c>
      <c r="Q601" s="5">
        <f t="shared" si="90"/>
        <v>0</v>
      </c>
      <c r="R601" s="5">
        <f>IF(O601&gt;(P601+U601),O601-P601-U601, 0)</f>
        <v>4442.7165999999997</v>
      </c>
      <c r="S601" s="5">
        <f t="shared" si="91"/>
        <v>0</v>
      </c>
      <c r="T601" s="5">
        <f t="shared" si="92"/>
        <v>0</v>
      </c>
      <c r="U601" s="5">
        <f>IF(O601&gt;P601,IF(V600*($B$6/100)&gt;=O601-P601,(O601-P601), V600*($B$6/100)), 0)</f>
        <v>0</v>
      </c>
      <c r="V601" s="5">
        <f>V600+(T601*($B$5/100))-(U601/($B$6/100))</f>
        <v>0</v>
      </c>
      <c r="W601" s="5">
        <f t="shared" si="93"/>
        <v>0</v>
      </c>
    </row>
    <row r="602" spans="4:23" x14ac:dyDescent="0.25">
      <c r="D602">
        <f t="shared" si="94"/>
        <v>600</v>
      </c>
      <c r="E602" s="3">
        <v>43855</v>
      </c>
      <c r="F602" s="4">
        <v>0.95833333333333337</v>
      </c>
      <c r="G602">
        <v>30</v>
      </c>
      <c r="H602">
        <v>0</v>
      </c>
      <c r="I602" s="5">
        <f t="shared" si="89"/>
        <v>4</v>
      </c>
      <c r="J602" s="22">
        <v>0</v>
      </c>
      <c r="K602">
        <v>1.6856999999999999E-4</v>
      </c>
      <c r="L602" s="5" cm="1">
        <f t="array" ref="L602">_xlfn.IFS(I602=0, 0, I602&gt;34, 0, AND(I602&gt;0, I602&lt;35), VLOOKUP(I602, $A$63:$C$96, 3))</f>
        <v>740</v>
      </c>
      <c r="M602" s="5">
        <f t="shared" si="88"/>
        <v>0</v>
      </c>
      <c r="N602" s="5">
        <v>4880.446348149866</v>
      </c>
      <c r="O602" s="5">
        <f t="shared" si="95"/>
        <v>4748.6169</v>
      </c>
      <c r="P602" s="5">
        <f t="shared" si="96"/>
        <v>740</v>
      </c>
      <c r="Q602" s="5">
        <f t="shared" si="90"/>
        <v>0</v>
      </c>
      <c r="R602" s="5">
        <f>IF(O602&gt;(P602+U602),O602-P602-U602, 0)</f>
        <v>4008.6169</v>
      </c>
      <c r="S602" s="5">
        <f t="shared" si="91"/>
        <v>0</v>
      </c>
      <c r="T602" s="5">
        <f t="shared" si="92"/>
        <v>0</v>
      </c>
      <c r="U602" s="5">
        <f>IF(O602&gt;P602,IF(V601*($B$6/100)&gt;=O602-P602,(O602-P602), V601*($B$6/100)), 0)</f>
        <v>0</v>
      </c>
      <c r="V602" s="5">
        <f>V601+(T602*($B$5/100))-(U602/($B$6/100))</f>
        <v>0</v>
      </c>
      <c r="W602" s="5">
        <f t="shared" si="93"/>
        <v>0</v>
      </c>
    </row>
    <row r="603" spans="4:23" x14ac:dyDescent="0.25">
      <c r="D603">
        <f t="shared" si="94"/>
        <v>601</v>
      </c>
      <c r="E603" s="3">
        <v>43856</v>
      </c>
      <c r="F603" s="4">
        <v>0</v>
      </c>
      <c r="G603">
        <v>30</v>
      </c>
      <c r="H603">
        <v>0</v>
      </c>
      <c r="I603" s="5">
        <f t="shared" si="89"/>
        <v>4</v>
      </c>
      <c r="J603" s="22">
        <v>0</v>
      </c>
      <c r="K603">
        <v>1.4877E-4</v>
      </c>
      <c r="L603" s="5" cm="1">
        <f t="array" ref="L603">_xlfn.IFS(I603=0, 0, I603&gt;34, 0, AND(I603&gt;0, I603&lt;35), VLOOKUP(I603, $A$63:$C$96, 3))</f>
        <v>740</v>
      </c>
      <c r="M603" s="5">
        <f t="shared" si="88"/>
        <v>0</v>
      </c>
      <c r="N603" s="5">
        <v>3822.0318018396842</v>
      </c>
      <c r="O603" s="5">
        <f t="shared" si="95"/>
        <v>4190.8509000000004</v>
      </c>
      <c r="P603" s="5">
        <f t="shared" si="96"/>
        <v>740</v>
      </c>
      <c r="Q603" s="5">
        <f t="shared" si="90"/>
        <v>0</v>
      </c>
      <c r="R603" s="5">
        <f>IF(O603&gt;(P603+U603),O603-P603-U603, 0)</f>
        <v>3450.8509000000004</v>
      </c>
      <c r="S603" s="5">
        <f t="shared" si="91"/>
        <v>0</v>
      </c>
      <c r="T603" s="5">
        <f t="shared" si="92"/>
        <v>0</v>
      </c>
      <c r="U603" s="5">
        <f>IF(O603&gt;P603,IF(V602*($B$6/100)&gt;=O603-P603,(O603-P603), V602*($B$6/100)), 0)</f>
        <v>0</v>
      </c>
      <c r="V603" s="5">
        <f>V602+(T603*($B$5/100))-(U603/($B$6/100))</f>
        <v>0</v>
      </c>
      <c r="W603" s="5">
        <f t="shared" si="93"/>
        <v>0</v>
      </c>
    </row>
    <row r="604" spans="4:23" x14ac:dyDescent="0.25">
      <c r="D604">
        <f t="shared" si="94"/>
        <v>602</v>
      </c>
      <c r="E604" s="3">
        <v>43856</v>
      </c>
      <c r="F604" s="4">
        <v>4.1666666666666664E-2</v>
      </c>
      <c r="G604">
        <v>30</v>
      </c>
      <c r="H604">
        <v>0</v>
      </c>
      <c r="I604" s="5">
        <f t="shared" si="89"/>
        <v>4</v>
      </c>
      <c r="J604" s="22">
        <v>0</v>
      </c>
      <c r="K604">
        <v>1.2257000000000001E-4</v>
      </c>
      <c r="L604" s="5" cm="1">
        <f t="array" ref="L604">_xlfn.IFS(I604=0, 0, I604&gt;34, 0, AND(I604&gt;0, I604&lt;35), VLOOKUP(I604, $A$63:$C$96, 3))</f>
        <v>740</v>
      </c>
      <c r="M604" s="5">
        <f t="shared" si="88"/>
        <v>0</v>
      </c>
      <c r="N604" s="5">
        <v>3240.4857915669691</v>
      </c>
      <c r="O604" s="5">
        <f t="shared" si="95"/>
        <v>3452.7969000000003</v>
      </c>
      <c r="P604" s="5">
        <f t="shared" si="96"/>
        <v>740</v>
      </c>
      <c r="Q604" s="5">
        <f t="shared" si="90"/>
        <v>0</v>
      </c>
      <c r="R604" s="5">
        <f>IF(O604&gt;(P604+U604),O604-P604-U604, 0)</f>
        <v>2712.7969000000003</v>
      </c>
      <c r="S604" s="5">
        <f t="shared" si="91"/>
        <v>0</v>
      </c>
      <c r="T604" s="5">
        <f t="shared" si="92"/>
        <v>0</v>
      </c>
      <c r="U604" s="5">
        <f>IF(O604&gt;P604,IF(V603*($B$6/100)&gt;=O604-P604,(O604-P604), V603*($B$6/100)), 0)</f>
        <v>0</v>
      </c>
      <c r="V604" s="5">
        <f>V603+(T604*($B$5/100))-(U604/($B$6/100))</f>
        <v>0</v>
      </c>
      <c r="W604" s="5">
        <f t="shared" si="93"/>
        <v>0</v>
      </c>
    </row>
    <row r="605" spans="4:23" x14ac:dyDescent="0.25">
      <c r="D605">
        <f t="shared" si="94"/>
        <v>603</v>
      </c>
      <c r="E605" s="3">
        <v>43856</v>
      </c>
      <c r="F605" s="4">
        <v>8.3333333333333329E-2</v>
      </c>
      <c r="G605">
        <v>50</v>
      </c>
      <c r="H605">
        <v>0</v>
      </c>
      <c r="I605" s="5">
        <f t="shared" si="89"/>
        <v>7</v>
      </c>
      <c r="J605" s="22">
        <v>0</v>
      </c>
      <c r="K605">
        <v>9.8490000000000001E-5</v>
      </c>
      <c r="L605" s="5" cm="1">
        <f t="array" ref="L605">_xlfn.IFS(I605=0, 0, I605&gt;34, 0, AND(I605&gt;0, I605&lt;35), VLOOKUP(I605, $A$63:$C$96, 3))</f>
        <v>4800</v>
      </c>
      <c r="M605" s="5">
        <f t="shared" si="88"/>
        <v>0</v>
      </c>
      <c r="N605" s="5">
        <v>3092.2928442441735</v>
      </c>
      <c r="O605" s="5">
        <f t="shared" si="95"/>
        <v>2774.4632999999999</v>
      </c>
      <c r="P605" s="5">
        <f t="shared" si="96"/>
        <v>2774.4632999999999</v>
      </c>
      <c r="Q605" s="5">
        <f t="shared" si="90"/>
        <v>487.20077413479089</v>
      </c>
      <c r="R605" s="5">
        <f>IF(O605&gt;(P605+U605),O605-P605-U605, 0)</f>
        <v>0</v>
      </c>
      <c r="S605" s="5">
        <f t="shared" si="91"/>
        <v>1538.3359258652092</v>
      </c>
      <c r="T605" s="5">
        <f t="shared" si="92"/>
        <v>487.20077413479089</v>
      </c>
      <c r="U605" s="5">
        <f>IF(O605&gt;P605,IF(V604*($B$6/100)&gt;=O605-P605,(O605-P605), V604*($B$6/100)), 0)</f>
        <v>0</v>
      </c>
      <c r="V605" s="5">
        <f>V604+(T605*($B$5/100))-(U605/($B$6/100))</f>
        <v>341.04054189435362</v>
      </c>
      <c r="W605" s="5">
        <f t="shared" si="93"/>
        <v>8.5260135473588399</v>
      </c>
    </row>
    <row r="606" spans="4:23" x14ac:dyDescent="0.25">
      <c r="D606">
        <f t="shared" si="94"/>
        <v>604</v>
      </c>
      <c r="E606" s="3">
        <v>43856</v>
      </c>
      <c r="F606" s="4">
        <v>0.125</v>
      </c>
      <c r="G606">
        <v>50</v>
      </c>
      <c r="H606">
        <v>0</v>
      </c>
      <c r="I606" s="5">
        <f t="shared" si="89"/>
        <v>7</v>
      </c>
      <c r="J606" s="22">
        <v>0</v>
      </c>
      <c r="K606">
        <v>8.5840000000000005E-5</v>
      </c>
      <c r="L606" s="5" cm="1">
        <f t="array" ref="L606">_xlfn.IFS(I606=0, 0, I606&gt;34, 0, AND(I606&gt;0, I606&lt;35), VLOOKUP(I606, $A$63:$C$96, 3))</f>
        <v>4800</v>
      </c>
      <c r="M606" s="5">
        <f t="shared" si="88"/>
        <v>0</v>
      </c>
      <c r="N606" s="5">
        <v>3139.625341481295</v>
      </c>
      <c r="O606" s="5">
        <f t="shared" si="95"/>
        <v>2418.1128000000003</v>
      </c>
      <c r="P606" s="5">
        <f t="shared" si="96"/>
        <v>2418.1128000000003</v>
      </c>
      <c r="Q606" s="5">
        <f t="shared" si="90"/>
        <v>487.20077413479089</v>
      </c>
      <c r="R606" s="5">
        <f>IF(O606&gt;(P606+U606),O606-P606-U606, 0)</f>
        <v>0</v>
      </c>
      <c r="S606" s="5">
        <f t="shared" si="91"/>
        <v>1612.5035020624864</v>
      </c>
      <c r="T606" s="5">
        <f t="shared" si="92"/>
        <v>769.38369793751326</v>
      </c>
      <c r="U606" s="5">
        <f>IF(O606&gt;P606,IF(V605*($B$6/100)&gt;=O606-P606,(O606-P606), V605*($B$6/100)), 0)</f>
        <v>0</v>
      </c>
      <c r="V606" s="5">
        <f>V605+(T606*($B$5/100))-(U606/($B$6/100))</f>
        <v>879.60913045061284</v>
      </c>
      <c r="W606" s="5">
        <f t="shared" si="93"/>
        <v>21.990228261265322</v>
      </c>
    </row>
    <row r="607" spans="4:23" x14ac:dyDescent="0.25">
      <c r="D607">
        <f t="shared" si="94"/>
        <v>605</v>
      </c>
      <c r="E607" s="3">
        <v>43856</v>
      </c>
      <c r="F607" s="4">
        <v>0.16666666666666666</v>
      </c>
      <c r="G607">
        <v>40</v>
      </c>
      <c r="H607">
        <v>0</v>
      </c>
      <c r="I607" s="5">
        <f t="shared" si="89"/>
        <v>6</v>
      </c>
      <c r="J607" s="22">
        <v>0</v>
      </c>
      <c r="K607">
        <v>7.9099999999999998E-5</v>
      </c>
      <c r="L607" s="5" cm="1">
        <f t="array" ref="L607">_xlfn.IFS(I607=0, 0, I607&gt;34, 0, AND(I607&gt;0, I607&lt;35), VLOOKUP(I607, $A$63:$C$96, 3))</f>
        <v>2980</v>
      </c>
      <c r="M607" s="5">
        <f t="shared" si="88"/>
        <v>0</v>
      </c>
      <c r="N607" s="5">
        <v>3271.914271419038</v>
      </c>
      <c r="O607" s="5">
        <f t="shared" si="95"/>
        <v>2228.2470000000003</v>
      </c>
      <c r="P607" s="5">
        <f t="shared" si="96"/>
        <v>2228.2470000000003</v>
      </c>
      <c r="Q607" s="5">
        <f t="shared" si="90"/>
        <v>487.20077413479089</v>
      </c>
      <c r="R607" s="5">
        <f>IF(O607&gt;(P607+U607),O607-P607-U607, 0)</f>
        <v>0</v>
      </c>
      <c r="S607" s="5">
        <f t="shared" si="91"/>
        <v>264.55222586520881</v>
      </c>
      <c r="T607" s="5">
        <f t="shared" si="92"/>
        <v>487.20077413479089</v>
      </c>
      <c r="U607" s="5">
        <f>IF(O607&gt;P607,IF(V606*($B$6/100)&gt;=O607-P607,(O607-P607), V606*($B$6/100)), 0)</f>
        <v>0</v>
      </c>
      <c r="V607" s="5">
        <f>V606+(T607*($B$5/100))-(U607/($B$6/100))</f>
        <v>1220.6496723449663</v>
      </c>
      <c r="W607" s="5">
        <f t="shared" si="93"/>
        <v>30.516241808624159</v>
      </c>
    </row>
    <row r="608" spans="4:23" x14ac:dyDescent="0.25">
      <c r="D608">
        <f t="shared" si="94"/>
        <v>606</v>
      </c>
      <c r="E608" s="3">
        <v>43856</v>
      </c>
      <c r="F608" s="4">
        <v>0.20833333333333334</v>
      </c>
      <c r="G608">
        <v>40</v>
      </c>
      <c r="H608">
        <v>0</v>
      </c>
      <c r="I608" s="5">
        <f t="shared" si="89"/>
        <v>6</v>
      </c>
      <c r="J608" s="22">
        <v>0</v>
      </c>
      <c r="K608">
        <v>7.4760000000000009E-5</v>
      </c>
      <c r="L608" s="5" cm="1">
        <f t="array" ref="L608">_xlfn.IFS(I608=0, 0, I608&gt;34, 0, AND(I608&gt;0, I608&lt;35), VLOOKUP(I608, $A$63:$C$96, 3))</f>
        <v>2980</v>
      </c>
      <c r="M608" s="5">
        <f t="shared" si="88"/>
        <v>0</v>
      </c>
      <c r="N608" s="5">
        <v>3488.5572735258825</v>
      </c>
      <c r="O608" s="5">
        <f t="shared" si="95"/>
        <v>2105.9892000000004</v>
      </c>
      <c r="P608" s="5">
        <f t="shared" si="96"/>
        <v>2105.9892000000004</v>
      </c>
      <c r="Q608" s="5">
        <f t="shared" si="90"/>
        <v>487.20077413479089</v>
      </c>
      <c r="R608" s="5">
        <f>IF(O608&gt;(P608+U608),O608-P608-U608, 0)</f>
        <v>0</v>
      </c>
      <c r="S608" s="5">
        <f t="shared" si="91"/>
        <v>386.81002586520867</v>
      </c>
      <c r="T608" s="5">
        <f t="shared" si="92"/>
        <v>487.20077413479089</v>
      </c>
      <c r="U608" s="5">
        <f>IF(O608&gt;P608,IF(V607*($B$6/100)&gt;=O608-P608,(O608-P608), V607*($B$6/100)), 0)</f>
        <v>0</v>
      </c>
      <c r="V608" s="5">
        <f>V607+(T608*($B$5/100))-(U608/($B$6/100))</f>
        <v>1561.6902142393201</v>
      </c>
      <c r="W608" s="5">
        <f t="shared" si="93"/>
        <v>39.042255355983002</v>
      </c>
    </row>
    <row r="609" spans="4:23" x14ac:dyDescent="0.25">
      <c r="D609">
        <f t="shared" si="94"/>
        <v>607</v>
      </c>
      <c r="E609" s="3">
        <v>43856</v>
      </c>
      <c r="F609" s="4">
        <v>0.25</v>
      </c>
      <c r="G609">
        <v>40</v>
      </c>
      <c r="H609">
        <v>0</v>
      </c>
      <c r="I609" s="5">
        <f t="shared" si="89"/>
        <v>6</v>
      </c>
      <c r="J609" s="22">
        <v>0</v>
      </c>
      <c r="K609">
        <v>7.6180000000000006E-5</v>
      </c>
      <c r="L609" s="5" cm="1">
        <f t="array" ref="L609">_xlfn.IFS(I609=0, 0, I609&gt;34, 0, AND(I609&gt;0, I609&lt;35), VLOOKUP(I609, $A$63:$C$96, 3))</f>
        <v>2980</v>
      </c>
      <c r="M609" s="5">
        <f t="shared" si="88"/>
        <v>0</v>
      </c>
      <c r="N609" s="5">
        <v>4033.8824966535271</v>
      </c>
      <c r="O609" s="5">
        <f t="shared" si="95"/>
        <v>2145.9906000000001</v>
      </c>
      <c r="P609" s="5">
        <f t="shared" si="96"/>
        <v>2145.9906000000001</v>
      </c>
      <c r="Q609" s="5">
        <f t="shared" si="90"/>
        <v>487.20077413479089</v>
      </c>
      <c r="R609" s="5">
        <f>IF(O609&gt;(P609+U609),O609-P609-U609, 0)</f>
        <v>0</v>
      </c>
      <c r="S609" s="5">
        <f t="shared" si="91"/>
        <v>346.80862586520902</v>
      </c>
      <c r="T609" s="5">
        <f t="shared" si="92"/>
        <v>487.20077413479089</v>
      </c>
      <c r="U609" s="5">
        <f>IF(O609&gt;P609,IF(V608*($B$6/100)&gt;=O609-P609,(O609-P609), V608*($B$6/100)), 0)</f>
        <v>0</v>
      </c>
      <c r="V609" s="5">
        <f>V608+(T609*($B$5/100))-(U609/($B$6/100))</f>
        <v>1902.7307561336738</v>
      </c>
      <c r="W609" s="5">
        <f t="shared" si="93"/>
        <v>47.568268903341846</v>
      </c>
    </row>
    <row r="610" spans="4:23" x14ac:dyDescent="0.25">
      <c r="D610">
        <f t="shared" si="94"/>
        <v>608</v>
      </c>
      <c r="E610" s="3">
        <v>43856</v>
      </c>
      <c r="F610" s="4">
        <v>0.29166666666666669</v>
      </c>
      <c r="G610">
        <v>30</v>
      </c>
      <c r="H610">
        <v>0</v>
      </c>
      <c r="I610" s="5">
        <f t="shared" si="89"/>
        <v>4</v>
      </c>
      <c r="J610" s="22">
        <v>0</v>
      </c>
      <c r="K610">
        <v>8.1670000000000009E-5</v>
      </c>
      <c r="L610" s="5" cm="1">
        <f t="array" ref="L610">_xlfn.IFS(I610=0, 0, I610&gt;34, 0, AND(I610&gt;0, I610&lt;35), VLOOKUP(I610, $A$63:$C$96, 3))</f>
        <v>740</v>
      </c>
      <c r="M610" s="5">
        <f t="shared" si="88"/>
        <v>0</v>
      </c>
      <c r="N610" s="5">
        <v>4977.5875655023738</v>
      </c>
      <c r="O610" s="5">
        <f t="shared" si="95"/>
        <v>2300.6439000000005</v>
      </c>
      <c r="P610" s="5">
        <f t="shared" si="96"/>
        <v>740</v>
      </c>
      <c r="Q610" s="5">
        <f t="shared" si="90"/>
        <v>0</v>
      </c>
      <c r="R610" s="5">
        <f>IF(O610&gt;(P610+U610),O610-P610-U610, 0)</f>
        <v>228.73237070642881</v>
      </c>
      <c r="S610" s="5">
        <f t="shared" si="91"/>
        <v>0</v>
      </c>
      <c r="T610" s="5">
        <f t="shared" si="92"/>
        <v>0</v>
      </c>
      <c r="U610" s="5">
        <f>IF(O610&gt;P610,IF(V609*($B$6/100)&gt;=O610-P610,(O610-P610), V609*($B$6/100)), 0)</f>
        <v>1331.9115292935717</v>
      </c>
      <c r="V610" s="5">
        <f>V609+(T610*($B$5/100))-(U610/($B$6/100))</f>
        <v>0</v>
      </c>
      <c r="W610" s="5">
        <f t="shared" si="93"/>
        <v>0</v>
      </c>
    </row>
    <row r="611" spans="4:23" x14ac:dyDescent="0.25">
      <c r="D611">
        <f t="shared" si="94"/>
        <v>609</v>
      </c>
      <c r="E611" s="3">
        <v>43856</v>
      </c>
      <c r="F611" s="4">
        <v>0.33333333333333331</v>
      </c>
      <c r="G611">
        <v>40</v>
      </c>
      <c r="H611">
        <v>0</v>
      </c>
      <c r="I611" s="5">
        <f t="shared" si="89"/>
        <v>6</v>
      </c>
      <c r="J611" s="22">
        <v>2.4744757823055187E-6</v>
      </c>
      <c r="K611">
        <v>9.6710000000000014E-5</v>
      </c>
      <c r="L611" s="5" cm="1">
        <f t="array" ref="L611">_xlfn.IFS(I611=0, 0, I611&gt;34, 0, AND(I611&gt;0, I611&lt;35), VLOOKUP(I611, $A$63:$C$96, 3))</f>
        <v>2980</v>
      </c>
      <c r="M611" s="5">
        <f t="shared" si="88"/>
        <v>11.753759965951215</v>
      </c>
      <c r="N611" s="5">
        <v>6231.1217221347652</v>
      </c>
      <c r="O611" s="5">
        <f t="shared" si="95"/>
        <v>2724.3207000000002</v>
      </c>
      <c r="P611" s="5">
        <f t="shared" si="96"/>
        <v>2724.3207000000002</v>
      </c>
      <c r="Q611" s="5">
        <f t="shared" si="90"/>
        <v>267.43305996595109</v>
      </c>
      <c r="R611" s="5">
        <f>IF(O611&gt;(P611+U611),O611-P611-U611, 0)</f>
        <v>0</v>
      </c>
      <c r="S611" s="5">
        <f t="shared" si="91"/>
        <v>0</v>
      </c>
      <c r="T611" s="5">
        <f t="shared" si="92"/>
        <v>267.43305996595109</v>
      </c>
      <c r="U611" s="5">
        <f>IF(O611&gt;P611,IF(V610*($B$6/100)&gt;=O611-P611,(O611-P611), V610*($B$6/100)), 0)</f>
        <v>0</v>
      </c>
      <c r="V611" s="5">
        <f>V610+(T611*($B$5/100))-(U611/($B$6/100))</f>
        <v>187.20314197616574</v>
      </c>
      <c r="W611" s="5">
        <f t="shared" si="93"/>
        <v>4.6800785494041435</v>
      </c>
    </row>
    <row r="612" spans="4:23" x14ac:dyDescent="0.25">
      <c r="D612">
        <f t="shared" si="94"/>
        <v>610</v>
      </c>
      <c r="E612" s="3">
        <v>43856</v>
      </c>
      <c r="F612" s="4">
        <v>0.375</v>
      </c>
      <c r="G612">
        <v>30</v>
      </c>
      <c r="H612">
        <v>0</v>
      </c>
      <c r="I612" s="5">
        <f t="shared" si="89"/>
        <v>4</v>
      </c>
      <c r="J612" s="22">
        <v>2.2270282040749667E-5</v>
      </c>
      <c r="K612">
        <v>1.2583000000000001E-4</v>
      </c>
      <c r="L612" s="5" cm="1">
        <f t="array" ref="L612">_xlfn.IFS(I612=0, 0, I612&gt;34, 0, AND(I612&gt;0, I612&lt;35), VLOOKUP(I612, $A$63:$C$96, 3))</f>
        <v>740</v>
      </c>
      <c r="M612" s="5">
        <f t="shared" si="88"/>
        <v>105.78383969356092</v>
      </c>
      <c r="N612" s="5">
        <v>7455.3734272942174</v>
      </c>
      <c r="O612" s="5">
        <f t="shared" si="95"/>
        <v>3544.6311000000001</v>
      </c>
      <c r="P612" s="5">
        <f t="shared" si="96"/>
        <v>845.78383969356094</v>
      </c>
      <c r="Q612" s="5">
        <f t="shared" si="90"/>
        <v>0</v>
      </c>
      <c r="R612" s="5">
        <f>IF(O612&gt;(P612+U612),O612-P612-U612, 0)</f>
        <v>2567.8050609231232</v>
      </c>
      <c r="S612" s="5">
        <f t="shared" si="91"/>
        <v>0</v>
      </c>
      <c r="T612" s="5">
        <f t="shared" si="92"/>
        <v>0</v>
      </c>
      <c r="U612" s="5">
        <f>IF(O612&gt;P612,IF(V611*($B$6/100)&gt;=O612-P612,(O612-P612), V611*($B$6/100)), 0)</f>
        <v>131.04219938331602</v>
      </c>
      <c r="V612" s="5">
        <f>V611+(T612*($B$5/100))-(U612/($B$6/100))</f>
        <v>0</v>
      </c>
      <c r="W612" s="5">
        <f t="shared" si="93"/>
        <v>0</v>
      </c>
    </row>
    <row r="613" spans="4:23" x14ac:dyDescent="0.25">
      <c r="D613">
        <f t="shared" si="94"/>
        <v>611</v>
      </c>
      <c r="E613" s="3">
        <v>43856</v>
      </c>
      <c r="F613" s="4">
        <v>0.41666666666666669</v>
      </c>
      <c r="G613">
        <v>30</v>
      </c>
      <c r="H613">
        <v>0</v>
      </c>
      <c r="I613" s="5">
        <f t="shared" si="89"/>
        <v>4</v>
      </c>
      <c r="J613" s="22">
        <v>5.9387418775332444E-5</v>
      </c>
      <c r="K613">
        <v>1.5531E-4</v>
      </c>
      <c r="L613" s="5" cm="1">
        <f t="array" ref="L613">_xlfn.IFS(I613=0, 0, I613&gt;34, 0, AND(I613&gt;0, I613&lt;35), VLOOKUP(I613, $A$63:$C$96, 3))</f>
        <v>740</v>
      </c>
      <c r="M613" s="5">
        <f t="shared" si="88"/>
        <v>282.09023918282912</v>
      </c>
      <c r="N613" s="5">
        <v>8112.9698287672427</v>
      </c>
      <c r="O613" s="5">
        <f t="shared" si="95"/>
        <v>4375.0826999999999</v>
      </c>
      <c r="P613" s="5">
        <f t="shared" si="96"/>
        <v>1022.0902391828291</v>
      </c>
      <c r="Q613" s="5">
        <f t="shared" si="90"/>
        <v>0</v>
      </c>
      <c r="R613" s="5">
        <f>IF(O613&gt;(P613+U613),O613-P613-U613, 0)</f>
        <v>3352.9924608171709</v>
      </c>
      <c r="S613" s="5">
        <f t="shared" si="91"/>
        <v>0</v>
      </c>
      <c r="T613" s="5">
        <f t="shared" si="92"/>
        <v>0</v>
      </c>
      <c r="U613" s="5">
        <f>IF(O613&gt;P613,IF(V612*($B$6/100)&gt;=O613-P613,(O613-P613), V612*($B$6/100)), 0)</f>
        <v>0</v>
      </c>
      <c r="V613" s="5">
        <f>V612+(T613*($B$5/100))-(U613/($B$6/100))</f>
        <v>0</v>
      </c>
      <c r="W613" s="5">
        <f t="shared" si="93"/>
        <v>0</v>
      </c>
    </row>
    <row r="614" spans="4:23" x14ac:dyDescent="0.25">
      <c r="D614">
        <f t="shared" si="94"/>
        <v>612</v>
      </c>
      <c r="E614" s="3">
        <v>43856</v>
      </c>
      <c r="F614" s="4">
        <v>0.45833333333333331</v>
      </c>
      <c r="G614">
        <v>30</v>
      </c>
      <c r="H614">
        <v>0</v>
      </c>
      <c r="I614" s="5">
        <f t="shared" si="89"/>
        <v>4</v>
      </c>
      <c r="J614" s="22">
        <v>1.0145350707452627E-4</v>
      </c>
      <c r="K614">
        <v>1.6474E-4</v>
      </c>
      <c r="L614" s="5" cm="1">
        <f t="array" ref="L614">_xlfn.IFS(I614=0, 0, I614&gt;34, 0, AND(I614&gt;0, I614&lt;35), VLOOKUP(I614, $A$63:$C$96, 3))</f>
        <v>740</v>
      </c>
      <c r="M614" s="5">
        <f t="shared" si="88"/>
        <v>481.90415860399975</v>
      </c>
      <c r="N614" s="5">
        <v>7889.1668422376652</v>
      </c>
      <c r="O614" s="5">
        <f t="shared" si="95"/>
        <v>4640.7258000000002</v>
      </c>
      <c r="P614" s="5">
        <f t="shared" si="96"/>
        <v>1221.9041586039998</v>
      </c>
      <c r="Q614" s="5">
        <f t="shared" si="90"/>
        <v>0</v>
      </c>
      <c r="R614" s="5">
        <f>IF(O614&gt;(P614+U614),O614-P614-U614, 0)</f>
        <v>3418.8216413960004</v>
      </c>
      <c r="S614" s="5">
        <f t="shared" si="91"/>
        <v>0</v>
      </c>
      <c r="T614" s="5">
        <f t="shared" si="92"/>
        <v>0</v>
      </c>
      <c r="U614" s="5">
        <f>IF(O614&gt;P614,IF(V613*($B$6/100)&gt;=O614-P614,(O614-P614), V613*($B$6/100)), 0)</f>
        <v>0</v>
      </c>
      <c r="V614" s="5">
        <f>V613+(T614*($B$5/100))-(U614/($B$6/100))</f>
        <v>0</v>
      </c>
      <c r="W614" s="5">
        <f t="shared" si="93"/>
        <v>0</v>
      </c>
    </row>
    <row r="615" spans="4:23" x14ac:dyDescent="0.25">
      <c r="D615">
        <f t="shared" si="94"/>
        <v>613</v>
      </c>
      <c r="E615" s="3">
        <v>43856</v>
      </c>
      <c r="F615" s="4">
        <v>0.5</v>
      </c>
      <c r="G615">
        <v>40</v>
      </c>
      <c r="H615">
        <v>6</v>
      </c>
      <c r="I615" s="5">
        <f t="shared" si="89"/>
        <v>6</v>
      </c>
      <c r="J615" s="22">
        <v>1.7568778054369183E-4</v>
      </c>
      <c r="K615">
        <v>1.6354999999999999E-4</v>
      </c>
      <c r="L615" s="5" cm="1">
        <f t="array" ref="L615">_xlfn.IFS(I615=0, 0, I615&gt;34, 0, AND(I615&gt;0, I615&lt;35), VLOOKUP(I615, $A$63:$C$96, 3))</f>
        <v>2980</v>
      </c>
      <c r="M615" s="5">
        <f t="shared" si="88"/>
        <v>834.51695758253618</v>
      </c>
      <c r="N615" s="5">
        <v>7312.9786402286927</v>
      </c>
      <c r="O615" s="5">
        <f t="shared" si="95"/>
        <v>4607.2034999999996</v>
      </c>
      <c r="P615" s="5">
        <f t="shared" si="96"/>
        <v>3814.5169575825362</v>
      </c>
      <c r="Q615" s="5">
        <f t="shared" si="90"/>
        <v>0</v>
      </c>
      <c r="R615" s="5">
        <f>IF(O615&gt;(P615+U615),O615-P615-U615, 0)</f>
        <v>792.68654241746344</v>
      </c>
      <c r="S615" s="5">
        <f t="shared" si="91"/>
        <v>0</v>
      </c>
      <c r="T615" s="5">
        <f t="shared" si="92"/>
        <v>0</v>
      </c>
      <c r="U615" s="5">
        <f>IF(O615&gt;P615,IF(V614*($B$6/100)&gt;=O615-P615,(O615-P615), V614*($B$6/100)), 0)</f>
        <v>0</v>
      </c>
      <c r="V615" s="5">
        <f>V614+(T615*($B$5/100))-(U615/($B$6/100))</f>
        <v>0</v>
      </c>
      <c r="W615" s="5">
        <f t="shared" si="93"/>
        <v>0</v>
      </c>
    </row>
    <row r="616" spans="4:23" x14ac:dyDescent="0.25">
      <c r="D616">
        <f t="shared" si="94"/>
        <v>614</v>
      </c>
      <c r="E616" s="3">
        <v>43856</v>
      </c>
      <c r="F616" s="4">
        <v>0.54166666666666663</v>
      </c>
      <c r="G616">
        <v>40</v>
      </c>
      <c r="H616">
        <v>10</v>
      </c>
      <c r="I616" s="5">
        <f t="shared" si="89"/>
        <v>6</v>
      </c>
      <c r="J616" s="22">
        <v>2.1033044149596907E-4</v>
      </c>
      <c r="K616">
        <v>1.6746999999999999E-4</v>
      </c>
      <c r="L616" s="5" cm="1">
        <f t="array" ref="L616">_xlfn.IFS(I616=0, 0, I616&gt;34, 0, AND(I616&gt;0, I616&lt;35), VLOOKUP(I616, $A$63:$C$96, 3))</f>
        <v>2980</v>
      </c>
      <c r="M616" s="5">
        <f t="shared" si="88"/>
        <v>999.06959710585306</v>
      </c>
      <c r="N616" s="5">
        <v>6447.457916904943</v>
      </c>
      <c r="O616" s="5">
        <f t="shared" si="95"/>
        <v>4717.6298999999999</v>
      </c>
      <c r="P616" s="5">
        <f t="shared" si="96"/>
        <v>3979.0695971058531</v>
      </c>
      <c r="Q616" s="5">
        <f t="shared" si="90"/>
        <v>0</v>
      </c>
      <c r="R616" s="5">
        <f>IF(O616&gt;(P616+U616),O616-P616-U616, 0)</f>
        <v>738.56030289414684</v>
      </c>
      <c r="S616" s="5">
        <f t="shared" si="91"/>
        <v>0</v>
      </c>
      <c r="T616" s="5">
        <f t="shared" si="92"/>
        <v>0</v>
      </c>
      <c r="U616" s="5">
        <f>IF(O616&gt;P616,IF(V615*($B$6/100)&gt;=O616-P616,(O616-P616), V615*($B$6/100)), 0)</f>
        <v>0</v>
      </c>
      <c r="V616" s="5">
        <f>V615+(T616*($B$5/100))-(U616/($B$6/100))</f>
        <v>0</v>
      </c>
      <c r="W616" s="5">
        <f t="shared" si="93"/>
        <v>0</v>
      </c>
    </row>
    <row r="617" spans="4:23" x14ac:dyDescent="0.25">
      <c r="D617">
        <f t="shared" si="94"/>
        <v>615</v>
      </c>
      <c r="E617" s="3">
        <v>43856</v>
      </c>
      <c r="F617" s="4">
        <v>0.58333333333333337</v>
      </c>
      <c r="G617">
        <v>30</v>
      </c>
      <c r="H617">
        <v>10</v>
      </c>
      <c r="I617" s="5">
        <f t="shared" si="89"/>
        <v>4</v>
      </c>
      <c r="J617" s="22">
        <v>1.7568778054369183E-4</v>
      </c>
      <c r="K617">
        <v>1.5900000000000002E-4</v>
      </c>
      <c r="L617" s="5" cm="1">
        <f t="array" ref="L617">_xlfn.IFS(I617=0, 0, I617&gt;34, 0, AND(I617&gt;0, I617&lt;35), VLOOKUP(I617, $A$63:$C$96, 3))</f>
        <v>740</v>
      </c>
      <c r="M617" s="5">
        <f t="shared" si="88"/>
        <v>834.51695758253618</v>
      </c>
      <c r="N617" s="5">
        <v>5113.4695599212482</v>
      </c>
      <c r="O617" s="5">
        <f t="shared" si="95"/>
        <v>4479.0300000000007</v>
      </c>
      <c r="P617" s="5">
        <f t="shared" si="96"/>
        <v>1574.5169575825362</v>
      </c>
      <c r="Q617" s="5">
        <f t="shared" si="90"/>
        <v>0</v>
      </c>
      <c r="R617" s="5">
        <f>IF(O617&gt;(P617+U617),O617-P617-U617, 0)</f>
        <v>2904.5130424174645</v>
      </c>
      <c r="S617" s="5">
        <f t="shared" si="91"/>
        <v>0</v>
      </c>
      <c r="T617" s="5">
        <f t="shared" si="92"/>
        <v>0</v>
      </c>
      <c r="U617" s="5">
        <f>IF(O617&gt;P617,IF(V616*($B$6/100)&gt;=O617-P617,(O617-P617), V616*($B$6/100)), 0)</f>
        <v>0</v>
      </c>
      <c r="V617" s="5">
        <f>V616+(T617*($B$5/100))-(U617/($B$6/100))</f>
        <v>0</v>
      </c>
      <c r="W617" s="5">
        <f t="shared" si="93"/>
        <v>0</v>
      </c>
    </row>
    <row r="618" spans="4:23" x14ac:dyDescent="0.25">
      <c r="D618">
        <f t="shared" si="94"/>
        <v>616</v>
      </c>
      <c r="E618" s="3">
        <v>43856</v>
      </c>
      <c r="F618" s="4">
        <v>0.625</v>
      </c>
      <c r="G618">
        <v>30</v>
      </c>
      <c r="H618">
        <v>10</v>
      </c>
      <c r="I618" s="5">
        <f t="shared" si="89"/>
        <v>4</v>
      </c>
      <c r="J618" s="22">
        <v>9.1555603945304181E-5</v>
      </c>
      <c r="K618">
        <v>1.5665000000000001E-4</v>
      </c>
      <c r="L618" s="5" cm="1">
        <f t="array" ref="L618">_xlfn.IFS(I618=0, 0, I618&gt;34, 0, AND(I618&gt;0, I618&lt;35), VLOOKUP(I618, $A$63:$C$96, 3))</f>
        <v>740</v>
      </c>
      <c r="M618" s="5">
        <f t="shared" si="88"/>
        <v>434.88911874019487</v>
      </c>
      <c r="N618" s="5">
        <v>4602.2048285199835</v>
      </c>
      <c r="O618" s="5">
        <f t="shared" si="95"/>
        <v>4412.8305</v>
      </c>
      <c r="P618" s="5">
        <f t="shared" si="96"/>
        <v>1174.8891187401948</v>
      </c>
      <c r="Q618" s="5">
        <f t="shared" si="90"/>
        <v>0</v>
      </c>
      <c r="R618" s="5">
        <f>IF(O618&gt;(P618+U618),O618-P618-U618, 0)</f>
        <v>3237.941381259805</v>
      </c>
      <c r="S618" s="5">
        <f t="shared" si="91"/>
        <v>0</v>
      </c>
      <c r="T618" s="5">
        <f t="shared" si="92"/>
        <v>0</v>
      </c>
      <c r="U618" s="5">
        <f>IF(O618&gt;P618,IF(V617*($B$6/100)&gt;=O618-P618,(O618-P618), V617*($B$6/100)), 0)</f>
        <v>0</v>
      </c>
      <c r="V618" s="5">
        <f>V617+(T618*($B$5/100))-(U618/($B$6/100))</f>
        <v>0</v>
      </c>
      <c r="W618" s="5">
        <f t="shared" si="93"/>
        <v>0</v>
      </c>
    </row>
    <row r="619" spans="4:23" x14ac:dyDescent="0.25">
      <c r="D619">
        <f t="shared" si="94"/>
        <v>617</v>
      </c>
      <c r="E619" s="3">
        <v>43856</v>
      </c>
      <c r="F619" s="4">
        <v>0.66666666666666663</v>
      </c>
      <c r="G619">
        <v>30</v>
      </c>
      <c r="H619">
        <v>3</v>
      </c>
      <c r="I619" s="5">
        <f t="shared" si="89"/>
        <v>4</v>
      </c>
      <c r="J619" s="22">
        <v>2.4744757823055186E-5</v>
      </c>
      <c r="K619">
        <v>1.5877E-4</v>
      </c>
      <c r="L619" s="5" cm="1">
        <f t="array" ref="L619">_xlfn.IFS(I619=0, 0, I619&gt;34, 0, AND(I619&gt;0, I619&lt;35), VLOOKUP(I619, $A$63:$C$96, 3))</f>
        <v>740</v>
      </c>
      <c r="M619" s="5">
        <f t="shared" si="88"/>
        <v>117.53759965951213</v>
      </c>
      <c r="N619" s="5">
        <v>4362.4455383342138</v>
      </c>
      <c r="O619" s="5">
        <f t="shared" si="95"/>
        <v>4472.5509000000002</v>
      </c>
      <c r="P619" s="5">
        <f t="shared" si="96"/>
        <v>857.53759965951213</v>
      </c>
      <c r="Q619" s="5">
        <f t="shared" si="90"/>
        <v>0</v>
      </c>
      <c r="R619" s="5">
        <f>IF(O619&gt;(P619+U619),O619-P619-U619, 0)</f>
        <v>3615.0133003404881</v>
      </c>
      <c r="S619" s="5">
        <f t="shared" si="91"/>
        <v>0</v>
      </c>
      <c r="T619" s="5">
        <f t="shared" si="92"/>
        <v>0</v>
      </c>
      <c r="U619" s="5">
        <f>IF(O619&gt;P619,IF(V618*($B$6/100)&gt;=O619-P619,(O619-P619), V618*($B$6/100)), 0)</f>
        <v>0</v>
      </c>
      <c r="V619" s="5">
        <f>V618+(T619*($B$5/100))-(U619/($B$6/100))</f>
        <v>0</v>
      </c>
      <c r="W619" s="5">
        <f t="shared" si="93"/>
        <v>0</v>
      </c>
    </row>
    <row r="620" spans="4:23" x14ac:dyDescent="0.25">
      <c r="D620">
        <f t="shared" si="94"/>
        <v>618</v>
      </c>
      <c r="E620" s="3">
        <v>43856</v>
      </c>
      <c r="F620" s="4">
        <v>0.70833333333333337</v>
      </c>
      <c r="G620">
        <v>40</v>
      </c>
      <c r="H620">
        <v>0</v>
      </c>
      <c r="I620" s="5">
        <f t="shared" si="89"/>
        <v>6</v>
      </c>
      <c r="J620" s="22">
        <v>0</v>
      </c>
      <c r="K620">
        <v>1.7635999999999997E-4</v>
      </c>
      <c r="L620" s="5" cm="1">
        <f t="array" ref="L620">_xlfn.IFS(I620=0, 0, I620&gt;34, 0, AND(I620&gt;0, I620&lt;35), VLOOKUP(I620, $A$63:$C$96, 3))</f>
        <v>2980</v>
      </c>
      <c r="M620" s="5">
        <f t="shared" si="88"/>
        <v>0</v>
      </c>
      <c r="N620" s="5">
        <v>5401.3454841677367</v>
      </c>
      <c r="O620" s="5">
        <f t="shared" si="95"/>
        <v>4968.0611999999992</v>
      </c>
      <c r="P620" s="5">
        <f t="shared" si="96"/>
        <v>2980</v>
      </c>
      <c r="Q620" s="5">
        <f t="shared" si="90"/>
        <v>0</v>
      </c>
      <c r="R620" s="5">
        <f>IF(O620&gt;(P620+U620),O620-P620-U620, 0)</f>
        <v>1988.0611999999992</v>
      </c>
      <c r="S620" s="5">
        <f t="shared" si="91"/>
        <v>0</v>
      </c>
      <c r="T620" s="5">
        <f t="shared" si="92"/>
        <v>0</v>
      </c>
      <c r="U620" s="5">
        <f>IF(O620&gt;P620,IF(V619*($B$6/100)&gt;=O620-P620,(O620-P620), V619*($B$6/100)), 0)</f>
        <v>0</v>
      </c>
      <c r="V620" s="5">
        <f>V619+(T620*($B$5/100))-(U620/($B$6/100))</f>
        <v>0</v>
      </c>
      <c r="W620" s="5">
        <f t="shared" si="93"/>
        <v>0</v>
      </c>
    </row>
    <row r="621" spans="4:23" x14ac:dyDescent="0.25">
      <c r="D621">
        <f t="shared" si="94"/>
        <v>619</v>
      </c>
      <c r="E621" s="3">
        <v>43856</v>
      </c>
      <c r="F621" s="4">
        <v>0.75</v>
      </c>
      <c r="G621">
        <v>50</v>
      </c>
      <c r="H621">
        <v>0</v>
      </c>
      <c r="I621" s="5">
        <f t="shared" si="89"/>
        <v>7</v>
      </c>
      <c r="J621" s="22">
        <v>0</v>
      </c>
      <c r="K621">
        <v>2.3873999999999998E-4</v>
      </c>
      <c r="L621" s="5" cm="1">
        <f t="array" ref="L621">_xlfn.IFS(I621=0, 0, I621&gt;34, 0, AND(I621&gt;0, I621&lt;35), VLOOKUP(I621, $A$63:$C$96, 3))</f>
        <v>4800</v>
      </c>
      <c r="M621" s="5">
        <f t="shared" si="88"/>
        <v>0</v>
      </c>
      <c r="N621" s="5">
        <v>5901.4506444871231</v>
      </c>
      <c r="O621" s="5">
        <f t="shared" si="95"/>
        <v>6725.3057999999992</v>
      </c>
      <c r="P621" s="5">
        <f t="shared" si="96"/>
        <v>4800</v>
      </c>
      <c r="Q621" s="5">
        <f t="shared" si="90"/>
        <v>0</v>
      </c>
      <c r="R621" s="5">
        <f>IF(O621&gt;(P621+U621),O621-P621-U621, 0)</f>
        <v>1925.3057999999992</v>
      </c>
      <c r="S621" s="5">
        <f t="shared" si="91"/>
        <v>0</v>
      </c>
      <c r="T621" s="5">
        <f t="shared" si="92"/>
        <v>0</v>
      </c>
      <c r="U621" s="5">
        <f>IF(O621&gt;P621,IF(V620*($B$6/100)&gt;=O621-P621,(O621-P621), V620*($B$6/100)), 0)</f>
        <v>0</v>
      </c>
      <c r="V621" s="5">
        <f>V620+(T621*($B$5/100))-(U621/($B$6/100))</f>
        <v>0</v>
      </c>
      <c r="W621" s="5">
        <f t="shared" si="93"/>
        <v>0</v>
      </c>
    </row>
    <row r="622" spans="4:23" x14ac:dyDescent="0.25">
      <c r="D622">
        <f t="shared" si="94"/>
        <v>620</v>
      </c>
      <c r="E622" s="3">
        <v>43856</v>
      </c>
      <c r="F622" s="4">
        <v>0.79166666666666663</v>
      </c>
      <c r="G622">
        <v>40</v>
      </c>
      <c r="H622">
        <v>0</v>
      </c>
      <c r="I622" s="5">
        <f t="shared" si="89"/>
        <v>6</v>
      </c>
      <c r="J622" s="22">
        <v>0</v>
      </c>
      <c r="K622">
        <v>2.542E-4</v>
      </c>
      <c r="L622" s="5" cm="1">
        <f t="array" ref="L622">_xlfn.IFS(I622=0, 0, I622&gt;34, 0, AND(I622&gt;0, I622&lt;35), VLOOKUP(I622, $A$63:$C$96, 3))</f>
        <v>2980</v>
      </c>
      <c r="M622" s="5">
        <f t="shared" si="88"/>
        <v>0</v>
      </c>
      <c r="N622" s="5">
        <v>5808.2702953901962</v>
      </c>
      <c r="O622" s="5">
        <f t="shared" si="95"/>
        <v>7160.8140000000003</v>
      </c>
      <c r="P622" s="5">
        <f t="shared" si="96"/>
        <v>2980</v>
      </c>
      <c r="Q622" s="5">
        <f t="shared" si="90"/>
        <v>0</v>
      </c>
      <c r="R622" s="5">
        <f>IF(O622&gt;(P622+U622),O622-P622-U622, 0)</f>
        <v>4180.8140000000003</v>
      </c>
      <c r="S622" s="5">
        <f t="shared" si="91"/>
        <v>0</v>
      </c>
      <c r="T622" s="5">
        <f t="shared" si="92"/>
        <v>0</v>
      </c>
      <c r="U622" s="5">
        <f>IF(O622&gt;P622,IF(V621*($B$6/100)&gt;=O622-P622,(O622-P622), V621*($B$6/100)), 0)</f>
        <v>0</v>
      </c>
      <c r="V622" s="5">
        <f>V621+(T622*($B$5/100))-(U622/($B$6/100))</f>
        <v>0</v>
      </c>
      <c r="W622" s="5">
        <f t="shared" si="93"/>
        <v>0</v>
      </c>
    </row>
    <row r="623" spans="4:23" x14ac:dyDescent="0.25">
      <c r="D623">
        <f t="shared" si="94"/>
        <v>621</v>
      </c>
      <c r="E623" s="3">
        <v>43856</v>
      </c>
      <c r="F623" s="4">
        <v>0.83333333333333337</v>
      </c>
      <c r="G623">
        <v>50</v>
      </c>
      <c r="H623">
        <v>0</v>
      </c>
      <c r="I623" s="5">
        <f t="shared" si="89"/>
        <v>7</v>
      </c>
      <c r="J623" s="22">
        <v>0</v>
      </c>
      <c r="K623">
        <v>2.3725999999999999E-4</v>
      </c>
      <c r="L623" s="5" cm="1">
        <f t="array" ref="L623">_xlfn.IFS(I623=0, 0, I623&gt;34, 0, AND(I623&gt;0, I623&lt;35), VLOOKUP(I623, $A$63:$C$96, 3))</f>
        <v>4800</v>
      </c>
      <c r="M623" s="5">
        <f t="shared" si="88"/>
        <v>0</v>
      </c>
      <c r="N623" s="5">
        <v>5625.3558271370794</v>
      </c>
      <c r="O623" s="5">
        <f t="shared" si="95"/>
        <v>6683.6142</v>
      </c>
      <c r="P623" s="5">
        <f t="shared" si="96"/>
        <v>4800</v>
      </c>
      <c r="Q623" s="5">
        <f t="shared" si="90"/>
        <v>0</v>
      </c>
      <c r="R623" s="5">
        <f>IF(O623&gt;(P623+U623),O623-P623-U623, 0)</f>
        <v>1883.6142</v>
      </c>
      <c r="S623" s="5">
        <f t="shared" si="91"/>
        <v>0</v>
      </c>
      <c r="T623" s="5">
        <f t="shared" si="92"/>
        <v>0</v>
      </c>
      <c r="U623" s="5">
        <f>IF(O623&gt;P623,IF(V622*($B$6/100)&gt;=O623-P623,(O623-P623), V622*($B$6/100)), 0)</f>
        <v>0</v>
      </c>
      <c r="V623" s="5">
        <f>V622+(T623*($B$5/100))-(U623/($B$6/100))</f>
        <v>0</v>
      </c>
      <c r="W623" s="5">
        <f t="shared" si="93"/>
        <v>0</v>
      </c>
    </row>
    <row r="624" spans="4:23" x14ac:dyDescent="0.25">
      <c r="D624">
        <f t="shared" si="94"/>
        <v>622</v>
      </c>
      <c r="E624" s="3">
        <v>43856</v>
      </c>
      <c r="F624" s="4">
        <v>0.875</v>
      </c>
      <c r="G624">
        <v>50</v>
      </c>
      <c r="H624">
        <v>0</v>
      </c>
      <c r="I624" s="5">
        <f t="shared" si="89"/>
        <v>7</v>
      </c>
      <c r="J624" s="22">
        <v>0</v>
      </c>
      <c r="K624">
        <v>2.1792E-4</v>
      </c>
      <c r="L624" s="5" cm="1">
        <f t="array" ref="L624">_xlfn.IFS(I624=0, 0, I624&gt;34, 0, AND(I624&gt;0, I624&lt;35), VLOOKUP(I624, $A$63:$C$96, 3))</f>
        <v>4800</v>
      </c>
      <c r="M624" s="5">
        <f t="shared" si="88"/>
        <v>0</v>
      </c>
      <c r="N624" s="5">
        <v>5193.254703226432</v>
      </c>
      <c r="O624" s="5">
        <f t="shared" si="95"/>
        <v>6138.8064000000004</v>
      </c>
      <c r="P624" s="5">
        <f t="shared" si="96"/>
        <v>4800</v>
      </c>
      <c r="Q624" s="5">
        <f t="shared" si="90"/>
        <v>0</v>
      </c>
      <c r="R624" s="5">
        <f>IF(O624&gt;(P624+U624),O624-P624-U624, 0)</f>
        <v>1338.8064000000004</v>
      </c>
      <c r="S624" s="5">
        <f t="shared" si="91"/>
        <v>0</v>
      </c>
      <c r="T624" s="5">
        <f t="shared" si="92"/>
        <v>0</v>
      </c>
      <c r="U624" s="5">
        <f>IF(O624&gt;P624,IF(V623*($B$6/100)&gt;=O624-P624,(O624-P624), V623*($B$6/100)), 0)</f>
        <v>0</v>
      </c>
      <c r="V624" s="5">
        <f>V623+(T624*($B$5/100))-(U624/($B$6/100))</f>
        <v>0</v>
      </c>
      <c r="W624" s="5">
        <f t="shared" si="93"/>
        <v>0</v>
      </c>
    </row>
    <row r="625" spans="4:23" x14ac:dyDescent="0.25">
      <c r="D625">
        <f t="shared" si="94"/>
        <v>623</v>
      </c>
      <c r="E625" s="3">
        <v>43856</v>
      </c>
      <c r="F625" s="4">
        <v>0.91666666666666663</v>
      </c>
      <c r="G625">
        <v>60</v>
      </c>
      <c r="H625">
        <v>0</v>
      </c>
      <c r="I625" s="5">
        <f t="shared" si="89"/>
        <v>8</v>
      </c>
      <c r="J625" s="22">
        <v>0</v>
      </c>
      <c r="K625">
        <v>1.9664999999999998E-4</v>
      </c>
      <c r="L625" s="5" cm="1">
        <f t="array" ref="L625">_xlfn.IFS(I625=0, 0, I625&gt;34, 0, AND(I625&gt;0, I625&lt;35), VLOOKUP(I625, $A$63:$C$96, 3))</f>
        <v>7160</v>
      </c>
      <c r="M625" s="5">
        <f t="shared" si="88"/>
        <v>0</v>
      </c>
      <c r="N625" s="5">
        <v>4632.6256864184279</v>
      </c>
      <c r="O625" s="5">
        <f t="shared" si="95"/>
        <v>5539.6304999999993</v>
      </c>
      <c r="P625" s="5">
        <f t="shared" si="96"/>
        <v>5539.6304999999993</v>
      </c>
      <c r="Q625" s="5">
        <f t="shared" si="90"/>
        <v>487.20077413479089</v>
      </c>
      <c r="R625" s="5">
        <f>IF(O625&gt;(P625+U625),O625-P625-U625, 0)</f>
        <v>0</v>
      </c>
      <c r="S625" s="5">
        <f t="shared" si="91"/>
        <v>1133.1687258652098</v>
      </c>
      <c r="T625" s="5">
        <f t="shared" si="92"/>
        <v>487.20077413479089</v>
      </c>
      <c r="U625" s="5">
        <f>IF(O625&gt;P625,IF(V624*($B$6/100)&gt;=O625-P625,(O625-P625), V624*($B$6/100)), 0)</f>
        <v>0</v>
      </c>
      <c r="V625" s="5">
        <f>V624+(T625*($B$5/100))-(U625/($B$6/100))</f>
        <v>341.04054189435362</v>
      </c>
      <c r="W625" s="5">
        <f t="shared" si="93"/>
        <v>8.5260135473588399</v>
      </c>
    </row>
    <row r="626" spans="4:23" x14ac:dyDescent="0.25">
      <c r="D626">
        <f t="shared" si="94"/>
        <v>624</v>
      </c>
      <c r="E626" s="3">
        <v>43856</v>
      </c>
      <c r="F626" s="4">
        <v>0.95833333333333337</v>
      </c>
      <c r="G626">
        <v>60</v>
      </c>
      <c r="H626">
        <v>0</v>
      </c>
      <c r="I626" s="5">
        <f t="shared" si="89"/>
        <v>8</v>
      </c>
      <c r="J626" s="22">
        <v>0</v>
      </c>
      <c r="K626">
        <v>1.7175E-4</v>
      </c>
      <c r="L626" s="5" cm="1">
        <f t="array" ref="L626">_xlfn.IFS(I626=0, 0, I626&gt;34, 0, AND(I626&gt;0, I626&lt;35), VLOOKUP(I626, $A$63:$C$96, 3))</f>
        <v>7160</v>
      </c>
      <c r="M626" s="5">
        <f t="shared" si="88"/>
        <v>0</v>
      </c>
      <c r="N626" s="5">
        <v>3715.8142595097697</v>
      </c>
      <c r="O626" s="5">
        <f t="shared" si="95"/>
        <v>4838.1974999999993</v>
      </c>
      <c r="P626" s="5">
        <f t="shared" si="96"/>
        <v>4838.1974999999993</v>
      </c>
      <c r="Q626" s="5">
        <f t="shared" si="90"/>
        <v>487.20077413479089</v>
      </c>
      <c r="R626" s="5">
        <f>IF(O626&gt;(P626+U626),O626-P626-U626, 0)</f>
        <v>0</v>
      </c>
      <c r="S626" s="5">
        <f t="shared" si="91"/>
        <v>1834.6017258652098</v>
      </c>
      <c r="T626" s="5">
        <f t="shared" si="92"/>
        <v>487.20077413479089</v>
      </c>
      <c r="U626" s="5">
        <f>IF(O626&gt;P626,IF(V625*($B$6/100)&gt;=O626-P626,(O626-P626), V625*($B$6/100)), 0)</f>
        <v>0</v>
      </c>
      <c r="V626" s="5">
        <f>V625+(T626*($B$5/100))-(U626/($B$6/100))</f>
        <v>682.08108378870725</v>
      </c>
      <c r="W626" s="5">
        <f t="shared" si="93"/>
        <v>17.05202709471768</v>
      </c>
    </row>
    <row r="627" spans="4:23" x14ac:dyDescent="0.25">
      <c r="D627">
        <f t="shared" si="94"/>
        <v>625</v>
      </c>
      <c r="E627" s="3">
        <v>43857</v>
      </c>
      <c r="F627" s="4">
        <v>0</v>
      </c>
      <c r="G627">
        <v>70</v>
      </c>
      <c r="H627">
        <v>0</v>
      </c>
      <c r="I627" s="5">
        <f t="shared" si="89"/>
        <v>10</v>
      </c>
      <c r="J627" s="22">
        <v>0</v>
      </c>
      <c r="K627">
        <v>1.3572000000000001E-4</v>
      </c>
      <c r="L627" s="5" cm="1">
        <f t="array" ref="L627">_xlfn.IFS(I627=0, 0, I627&gt;34, 0, AND(I627&gt;0, I627&lt;35), VLOOKUP(I627, $A$63:$C$96, 3))</f>
        <v>12480</v>
      </c>
      <c r="M627" s="5">
        <f t="shared" si="88"/>
        <v>0</v>
      </c>
      <c r="N627" s="5">
        <v>2798.7445770024974</v>
      </c>
      <c r="O627" s="5">
        <f t="shared" si="95"/>
        <v>3823.2324000000003</v>
      </c>
      <c r="P627" s="5">
        <f t="shared" si="96"/>
        <v>3823.2324000000003</v>
      </c>
      <c r="Q627" s="5">
        <f t="shared" si="90"/>
        <v>487.20077413479089</v>
      </c>
      <c r="R627" s="5">
        <f>IF(O627&gt;(P627+U627),O627-P627-U627, 0)</f>
        <v>0</v>
      </c>
      <c r="S627" s="5">
        <f t="shared" si="91"/>
        <v>1437.4280179767136</v>
      </c>
      <c r="T627" s="5">
        <f t="shared" si="92"/>
        <v>7219.3395820232854</v>
      </c>
      <c r="U627" s="5">
        <f>IF(O627&gt;P627,IF(V626*($B$6/100)&gt;=O627-P627,(O627-P627), V626*($B$6/100)), 0)</f>
        <v>0</v>
      </c>
      <c r="V627" s="5">
        <f>V626+(T627*($B$5/100))-(U627/($B$6/100))</f>
        <v>5735.6187912050073</v>
      </c>
      <c r="W627" s="5">
        <f t="shared" si="93"/>
        <v>143.39046978012519</v>
      </c>
    </row>
    <row r="628" spans="4:23" x14ac:dyDescent="0.25">
      <c r="D628">
        <f t="shared" si="94"/>
        <v>626</v>
      </c>
      <c r="E628" s="3">
        <v>43857</v>
      </c>
      <c r="F628" s="4">
        <v>4.1666666666666664E-2</v>
      </c>
      <c r="G628">
        <v>70</v>
      </c>
      <c r="H628">
        <v>0</v>
      </c>
      <c r="I628" s="5">
        <f t="shared" si="89"/>
        <v>10</v>
      </c>
      <c r="J628" s="22">
        <v>0</v>
      </c>
      <c r="K628">
        <v>1.0421000000000001E-4</v>
      </c>
      <c r="L628" s="5" cm="1">
        <f t="array" ref="L628">_xlfn.IFS(I628=0, 0, I628&gt;34, 0, AND(I628&gt;0, I628&lt;35), VLOOKUP(I628, $A$63:$C$96, 3))</f>
        <v>12480</v>
      </c>
      <c r="M628" s="5">
        <f t="shared" si="88"/>
        <v>0</v>
      </c>
      <c r="N628" s="5">
        <v>2467.5611482347031</v>
      </c>
      <c r="O628" s="5">
        <f t="shared" si="95"/>
        <v>2935.5957000000003</v>
      </c>
      <c r="P628" s="5">
        <f t="shared" si="96"/>
        <v>2935.5957000000003</v>
      </c>
      <c r="Q628" s="5">
        <f t="shared" si="90"/>
        <v>487.20077413479089</v>
      </c>
      <c r="R628" s="5">
        <f>IF(O628&gt;(P628+U628),O628-P628-U628, 0)</f>
        <v>0</v>
      </c>
      <c r="S628" s="5">
        <f t="shared" si="91"/>
        <v>1267.3330605761055</v>
      </c>
      <c r="T628" s="5">
        <f t="shared" si="92"/>
        <v>8277.0712394238944</v>
      </c>
      <c r="U628" s="5">
        <f>IF(O628&gt;P628,IF(V627*($B$6/100)&gt;=O628-P628,(O628-P628), V627*($B$6/100)), 0)</f>
        <v>0</v>
      </c>
      <c r="V628" s="5">
        <f>V627+(T628*($B$5/100))-(U628/($B$6/100))</f>
        <v>11529.568658801734</v>
      </c>
      <c r="W628" s="5">
        <f t="shared" si="93"/>
        <v>288.23921647004335</v>
      </c>
    </row>
    <row r="629" spans="4:23" x14ac:dyDescent="0.25">
      <c r="D629">
        <f t="shared" si="94"/>
        <v>627</v>
      </c>
      <c r="E629" s="3">
        <v>43857</v>
      </c>
      <c r="F629" s="4">
        <v>8.3333333333333329E-2</v>
      </c>
      <c r="G629">
        <v>80</v>
      </c>
      <c r="H629">
        <v>0</v>
      </c>
      <c r="I629" s="5">
        <f t="shared" si="89"/>
        <v>11</v>
      </c>
      <c r="J629" s="22">
        <v>0</v>
      </c>
      <c r="K629">
        <v>8.5060000000000002E-5</v>
      </c>
      <c r="L629" s="5" cm="1">
        <f t="array" ref="L629">_xlfn.IFS(I629=0, 0, I629&gt;34, 0, AND(I629&gt;0, I629&lt;35), VLOOKUP(I629, $A$63:$C$96, 3))</f>
        <v>14640</v>
      </c>
      <c r="M629" s="5">
        <f t="shared" si="88"/>
        <v>0</v>
      </c>
      <c r="N629" s="5">
        <v>2413.5276098041418</v>
      </c>
      <c r="O629" s="5">
        <f t="shared" si="95"/>
        <v>2396.1402000000003</v>
      </c>
      <c r="P629" s="5">
        <f t="shared" si="96"/>
        <v>2396.1402000000003</v>
      </c>
      <c r="Q629" s="5">
        <f t="shared" si="90"/>
        <v>487.20077413479089</v>
      </c>
      <c r="R629" s="5">
        <f>IF(O629&gt;(P629+U629),O629-P629-U629, 0)</f>
        <v>0</v>
      </c>
      <c r="S629" s="5">
        <f t="shared" si="91"/>
        <v>1239.5815741815536</v>
      </c>
      <c r="T629" s="5">
        <f t="shared" si="92"/>
        <v>11004.278225818447</v>
      </c>
      <c r="U629" s="5">
        <f>IF(O629&gt;P629,IF(V628*($B$6/100)&gt;=O629-P629,(O629-P629), V628*($B$6/100)), 0)</f>
        <v>0</v>
      </c>
      <c r="V629" s="5">
        <f>V628+(T629*($B$5/100))-(U629/($B$6/100))</f>
        <v>19232.563416874647</v>
      </c>
      <c r="W629" s="5">
        <f t="shared" si="93"/>
        <v>480.8140854218662</v>
      </c>
    </row>
    <row r="630" spans="4:23" x14ac:dyDescent="0.25">
      <c r="D630">
        <f t="shared" si="94"/>
        <v>628</v>
      </c>
      <c r="E630" s="3">
        <v>43857</v>
      </c>
      <c r="F630" s="4">
        <v>0.125</v>
      </c>
      <c r="G630">
        <v>70</v>
      </c>
      <c r="H630">
        <v>0</v>
      </c>
      <c r="I630" s="5">
        <f t="shared" si="89"/>
        <v>10</v>
      </c>
      <c r="J630" s="22">
        <v>0</v>
      </c>
      <c r="K630">
        <v>7.5309999999999996E-5</v>
      </c>
      <c r="L630" s="5" cm="1">
        <f t="array" ref="L630">_xlfn.IFS(I630=0, 0, I630&gt;34, 0, AND(I630&gt;0, I630&lt;35), VLOOKUP(I630, $A$63:$C$96, 3))</f>
        <v>12480</v>
      </c>
      <c r="M630" s="5">
        <f t="shared" si="88"/>
        <v>0</v>
      </c>
      <c r="N630" s="5">
        <v>2486.1122026719231</v>
      </c>
      <c r="O630" s="5">
        <f t="shared" si="95"/>
        <v>2121.4827</v>
      </c>
      <c r="P630" s="5">
        <f t="shared" si="96"/>
        <v>2121.4827</v>
      </c>
      <c r="Q630" s="5">
        <f t="shared" si="90"/>
        <v>487.20077413479089</v>
      </c>
      <c r="R630" s="5">
        <f>IF(O630&gt;(P630+U630),O630-P630-U630, 0)</f>
        <v>0</v>
      </c>
      <c r="S630" s="5">
        <f t="shared" si="91"/>
        <v>1276.86083443235</v>
      </c>
      <c r="T630" s="5">
        <f t="shared" si="92"/>
        <v>9081.6564655676502</v>
      </c>
      <c r="U630" s="5">
        <f>IF(O630&gt;P630,IF(V629*($B$6/100)&gt;=O630-P630,(O630-P630), V629*($B$6/100)), 0)</f>
        <v>0</v>
      </c>
      <c r="V630" s="5">
        <f>V629+(T630*($B$5/100))-(U630/($B$6/100))</f>
        <v>25589.722942772001</v>
      </c>
      <c r="W630" s="5">
        <f t="shared" si="93"/>
        <v>639.74307356930001</v>
      </c>
    </row>
    <row r="631" spans="4:23" x14ac:dyDescent="0.25">
      <c r="D631">
        <f t="shared" si="94"/>
        <v>629</v>
      </c>
      <c r="E631" s="3">
        <v>43857</v>
      </c>
      <c r="F631" s="4">
        <v>0.16666666666666666</v>
      </c>
      <c r="G631">
        <v>80</v>
      </c>
      <c r="H631">
        <v>0</v>
      </c>
      <c r="I631" s="5">
        <f t="shared" si="89"/>
        <v>11</v>
      </c>
      <c r="J631" s="22">
        <v>0</v>
      </c>
      <c r="K631">
        <v>7.1920000000000003E-5</v>
      </c>
      <c r="L631" s="5" cm="1">
        <f t="array" ref="L631">_xlfn.IFS(I631=0, 0, I631&gt;34, 0, AND(I631&gt;0, I631&lt;35), VLOOKUP(I631, $A$63:$C$96, 3))</f>
        <v>14640</v>
      </c>
      <c r="M631" s="5">
        <f t="shared" si="88"/>
        <v>0</v>
      </c>
      <c r="N631" s="5">
        <v>2635.5588720629476</v>
      </c>
      <c r="O631" s="5">
        <f t="shared" si="95"/>
        <v>2025.9863999999998</v>
      </c>
      <c r="P631" s="5">
        <f t="shared" si="96"/>
        <v>2025.9863999999998</v>
      </c>
      <c r="Q631" s="5">
        <f t="shared" si="90"/>
        <v>487.20077413479089</v>
      </c>
      <c r="R631" s="5">
        <f>IF(O631&gt;(P631+U631),O631-P631-U631, 0)</f>
        <v>0</v>
      </c>
      <c r="S631" s="5">
        <f t="shared" si="91"/>
        <v>1353.6162595401447</v>
      </c>
      <c r="T631" s="5">
        <f t="shared" si="92"/>
        <v>11260.397340459855</v>
      </c>
      <c r="U631" s="5">
        <f>IF(O631&gt;P631,IF(V630*($B$6/100)&gt;=O631-P631,(O631-P631), V630*($B$6/100)), 0)</f>
        <v>0</v>
      </c>
      <c r="V631" s="5">
        <f>V630+(T631*($B$5/100))-(U631/($B$6/100))</f>
        <v>33472.001081093898</v>
      </c>
      <c r="W631" s="5">
        <f t="shared" si="93"/>
        <v>836.80002702734748</v>
      </c>
    </row>
    <row r="632" spans="4:23" x14ac:dyDescent="0.25">
      <c r="D632">
        <f t="shared" si="94"/>
        <v>630</v>
      </c>
      <c r="E632" s="3">
        <v>43857</v>
      </c>
      <c r="F632" s="4">
        <v>0.20833333333333334</v>
      </c>
      <c r="G632">
        <v>60</v>
      </c>
      <c r="H632">
        <v>0</v>
      </c>
      <c r="I632" s="5">
        <f t="shared" si="89"/>
        <v>8</v>
      </c>
      <c r="J632" s="22">
        <v>0</v>
      </c>
      <c r="K632">
        <v>7.203E-5</v>
      </c>
      <c r="L632" s="5" cm="1">
        <f t="array" ref="L632">_xlfn.IFS(I632=0, 0, I632&gt;34, 0, AND(I632&gt;0, I632&lt;35), VLOOKUP(I632, $A$63:$C$96, 3))</f>
        <v>7160</v>
      </c>
      <c r="M632" s="5">
        <f t="shared" si="88"/>
        <v>0</v>
      </c>
      <c r="N632" s="5">
        <v>2855.6849692871456</v>
      </c>
      <c r="O632" s="5">
        <f t="shared" si="95"/>
        <v>2029.0851</v>
      </c>
      <c r="P632" s="5">
        <f t="shared" si="96"/>
        <v>2029.0851</v>
      </c>
      <c r="Q632" s="5">
        <f t="shared" si="90"/>
        <v>487.20077413479089</v>
      </c>
      <c r="R632" s="5">
        <f>IF(O632&gt;(P632+U632),O632-P632-U632, 0)</f>
        <v>0</v>
      </c>
      <c r="S632" s="5">
        <f t="shared" si="91"/>
        <v>1466.672457035957</v>
      </c>
      <c r="T632" s="5">
        <f t="shared" si="92"/>
        <v>3664.2424429640428</v>
      </c>
      <c r="U632" s="5">
        <f>IF(O632&gt;P632,IF(V631*($B$6/100)&gt;=O632-P632,(O632-P632), V631*($B$6/100)), 0)</f>
        <v>0</v>
      </c>
      <c r="V632" s="5">
        <f>V631+(T632*($B$5/100))-(U632/($B$6/100))</f>
        <v>36036.970791168729</v>
      </c>
      <c r="W632" s="5">
        <f t="shared" si="93"/>
        <v>900.92426977921821</v>
      </c>
    </row>
    <row r="633" spans="4:23" x14ac:dyDescent="0.25">
      <c r="D633">
        <f t="shared" si="94"/>
        <v>631</v>
      </c>
      <c r="E633" s="3">
        <v>43857</v>
      </c>
      <c r="F633" s="4">
        <v>0.25</v>
      </c>
      <c r="G633">
        <v>50</v>
      </c>
      <c r="H633">
        <v>0</v>
      </c>
      <c r="I633" s="5">
        <f t="shared" si="89"/>
        <v>7</v>
      </c>
      <c r="J633" s="22">
        <v>0</v>
      </c>
      <c r="K633">
        <v>7.818E-5</v>
      </c>
      <c r="L633" s="5" cm="1">
        <f t="array" ref="L633">_xlfn.IFS(I633=0, 0, I633&gt;34, 0, AND(I633&gt;0, I633&lt;35), VLOOKUP(I633, $A$63:$C$96, 3))</f>
        <v>4800</v>
      </c>
      <c r="M633" s="5">
        <f t="shared" si="88"/>
        <v>0</v>
      </c>
      <c r="N633" s="5">
        <v>3568.4861823153233</v>
      </c>
      <c r="O633" s="5">
        <f t="shared" si="95"/>
        <v>2202.3305999999998</v>
      </c>
      <c r="P633" s="5">
        <f t="shared" si="96"/>
        <v>2202.3305999999998</v>
      </c>
      <c r="Q633" s="5">
        <f t="shared" si="90"/>
        <v>487.20077413479089</v>
      </c>
      <c r="R633" s="5">
        <f>IF(O633&gt;(P633+U633),O633-P633-U633, 0)</f>
        <v>0</v>
      </c>
      <c r="S633" s="5">
        <f t="shared" si="91"/>
        <v>1832.7653271298243</v>
      </c>
      <c r="T633" s="5">
        <f t="shared" si="92"/>
        <v>764.90407287017592</v>
      </c>
      <c r="U633" s="5">
        <f>IF(O633&gt;P633,IF(V632*($B$6/100)&gt;=O633-P633,(O633-P633), V632*($B$6/100)), 0)</f>
        <v>0</v>
      </c>
      <c r="V633" s="5">
        <f>V632+(T633*($B$5/100))-(U633/($B$6/100))</f>
        <v>36572.403642177851</v>
      </c>
      <c r="W633" s="5">
        <f t="shared" si="93"/>
        <v>914.31009105444627</v>
      </c>
    </row>
    <row r="634" spans="4:23" x14ac:dyDescent="0.25">
      <c r="D634">
        <f t="shared" si="94"/>
        <v>632</v>
      </c>
      <c r="E634" s="3">
        <v>43857</v>
      </c>
      <c r="F634" s="4">
        <v>0.29166666666666669</v>
      </c>
      <c r="G634">
        <v>60</v>
      </c>
      <c r="H634">
        <v>0</v>
      </c>
      <c r="I634" s="5">
        <f t="shared" si="89"/>
        <v>8</v>
      </c>
      <c r="J634" s="22">
        <v>0</v>
      </c>
      <c r="K634">
        <v>9.8709999999999995E-5</v>
      </c>
      <c r="L634" s="5" cm="1">
        <f t="array" ref="L634">_xlfn.IFS(I634=0, 0, I634&gt;34, 0, AND(I634&gt;0, I634&lt;35), VLOOKUP(I634, $A$63:$C$96, 3))</f>
        <v>7160</v>
      </c>
      <c r="M634" s="5">
        <f t="shared" si="88"/>
        <v>0</v>
      </c>
      <c r="N634" s="5">
        <v>4835.1793425414944</v>
      </c>
      <c r="O634" s="5">
        <f t="shared" si="95"/>
        <v>2780.6606999999999</v>
      </c>
      <c r="P634" s="5">
        <f t="shared" si="96"/>
        <v>2780.6606999999999</v>
      </c>
      <c r="Q634" s="5">
        <f t="shared" si="90"/>
        <v>487.20077413479089</v>
      </c>
      <c r="R634" s="5">
        <f>IF(O634&gt;(P634+U634),O634-P634-U634, 0)</f>
        <v>0</v>
      </c>
      <c r="S634" s="5">
        <f t="shared" si="91"/>
        <v>2483.3356770110022</v>
      </c>
      <c r="T634" s="5">
        <f t="shared" si="92"/>
        <v>1896.0036229889974</v>
      </c>
      <c r="U634" s="5">
        <f>IF(O634&gt;P634,IF(V633*($B$6/100)&gt;=O634-P634,(O634-P634), V633*($B$6/100)), 0)</f>
        <v>0</v>
      </c>
      <c r="V634" s="5">
        <f>V633+(T634*($B$5/100))-(U634/($B$6/100))</f>
        <v>37899.606178270151</v>
      </c>
      <c r="W634" s="5">
        <f t="shared" si="93"/>
        <v>947.49015445675377</v>
      </c>
    </row>
    <row r="635" spans="4:23" x14ac:dyDescent="0.25">
      <c r="D635">
        <f t="shared" si="94"/>
        <v>633</v>
      </c>
      <c r="E635" s="3">
        <v>43857</v>
      </c>
      <c r="F635" s="4">
        <v>0.33333333333333331</v>
      </c>
      <c r="G635">
        <v>50</v>
      </c>
      <c r="H635">
        <v>0</v>
      </c>
      <c r="I635" s="5">
        <f t="shared" si="89"/>
        <v>7</v>
      </c>
      <c r="J635" s="22">
        <v>2.4744757823055187E-6</v>
      </c>
      <c r="K635">
        <v>1.2723999999999998E-4</v>
      </c>
      <c r="L635" s="5" cm="1">
        <f t="array" ref="L635">_xlfn.IFS(I635=0, 0, I635&gt;34, 0, AND(I635&gt;0, I635&lt;35), VLOOKUP(I635, $A$63:$C$96, 3))</f>
        <v>4800</v>
      </c>
      <c r="M635" s="5">
        <f t="shared" si="88"/>
        <v>11.753759965951215</v>
      </c>
      <c r="N635" s="5">
        <v>5802.0829546664518</v>
      </c>
      <c r="O635" s="5">
        <f t="shared" si="95"/>
        <v>3584.3507999999993</v>
      </c>
      <c r="P635" s="5">
        <f t="shared" si="96"/>
        <v>3584.3507999999993</v>
      </c>
      <c r="Q635" s="5">
        <f t="shared" si="90"/>
        <v>487.20077413479089</v>
      </c>
      <c r="R635" s="5">
        <f>IF(O635&gt;(P635+U635),O635-P635-U635, 0)</f>
        <v>0</v>
      </c>
      <c r="S635" s="5">
        <f t="shared" si="91"/>
        <v>740.2021858311607</v>
      </c>
      <c r="T635" s="5">
        <f t="shared" si="92"/>
        <v>487.20077413479089</v>
      </c>
      <c r="U635" s="5">
        <f>IF(O635&gt;P635,IF(V634*($B$6/100)&gt;=O635-P635,(O635-P635), V634*($B$6/100)), 0)</f>
        <v>0</v>
      </c>
      <c r="V635" s="5">
        <f>V634+(T635*($B$5/100))-(U635/($B$6/100))</f>
        <v>38240.646720164506</v>
      </c>
      <c r="W635" s="5">
        <f t="shared" si="93"/>
        <v>956.01616800411261</v>
      </c>
    </row>
    <row r="636" spans="4:23" x14ac:dyDescent="0.25">
      <c r="D636">
        <f t="shared" si="94"/>
        <v>634</v>
      </c>
      <c r="E636" s="3">
        <v>43857</v>
      </c>
      <c r="F636" s="4">
        <v>0.375</v>
      </c>
      <c r="G636">
        <v>50</v>
      </c>
      <c r="H636">
        <v>0</v>
      </c>
      <c r="I636" s="5">
        <f t="shared" si="89"/>
        <v>7</v>
      </c>
      <c r="J636" s="22">
        <v>2.9693709387666222E-5</v>
      </c>
      <c r="K636">
        <v>1.3598000000000001E-4</v>
      </c>
      <c r="L636" s="5" cm="1">
        <f t="array" ref="L636">_xlfn.IFS(I636=0, 0, I636&gt;34, 0, AND(I636&gt;0, I636&lt;35), VLOOKUP(I636, $A$63:$C$96, 3))</f>
        <v>4800</v>
      </c>
      <c r="M636" s="5">
        <f t="shared" si="88"/>
        <v>141.04511959141456</v>
      </c>
      <c r="N636" s="5">
        <v>5911.4065334362203</v>
      </c>
      <c r="O636" s="5">
        <f t="shared" si="95"/>
        <v>3830.5566000000003</v>
      </c>
      <c r="P636" s="5">
        <f t="shared" si="96"/>
        <v>3830.5566000000003</v>
      </c>
      <c r="Q636" s="5">
        <f t="shared" si="90"/>
        <v>487.20077413479089</v>
      </c>
      <c r="R636" s="5">
        <f>IF(O636&gt;(P636+U636),O636-P636-U636, 0)</f>
        <v>0</v>
      </c>
      <c r="S636" s="5">
        <f t="shared" si="91"/>
        <v>623.2877454566235</v>
      </c>
      <c r="T636" s="5">
        <f t="shared" si="92"/>
        <v>487.20077413479089</v>
      </c>
      <c r="U636" s="5">
        <f>IF(O636&gt;P636,IF(V635*($B$6/100)&gt;=O636-P636,(O636-P636), V635*($B$6/100)), 0)</f>
        <v>0</v>
      </c>
      <c r="V636" s="5">
        <f>V635+(T636*($B$5/100))-(U636/($B$6/100))</f>
        <v>38581.687262058862</v>
      </c>
      <c r="W636" s="5">
        <f t="shared" si="93"/>
        <v>964.54218155147157</v>
      </c>
    </row>
    <row r="637" spans="4:23" x14ac:dyDescent="0.25">
      <c r="D637">
        <f t="shared" si="94"/>
        <v>635</v>
      </c>
      <c r="E637" s="3">
        <v>43857</v>
      </c>
      <c r="F637" s="4">
        <v>0.41666666666666669</v>
      </c>
      <c r="G637">
        <v>50</v>
      </c>
      <c r="H637">
        <v>0</v>
      </c>
      <c r="I637" s="5">
        <f t="shared" si="89"/>
        <v>7</v>
      </c>
      <c r="J637" s="22">
        <v>6.4336370339943488E-5</v>
      </c>
      <c r="K637">
        <v>1.3386E-4</v>
      </c>
      <c r="L637" s="5" cm="1">
        <f t="array" ref="L637">_xlfn.IFS(I637=0, 0, I637&gt;34, 0, AND(I637&gt;0, I637&lt;35), VLOOKUP(I637, $A$63:$C$96, 3))</f>
        <v>4800</v>
      </c>
      <c r="M637" s="5">
        <f t="shared" si="88"/>
        <v>305.59775911473156</v>
      </c>
      <c r="N637" s="5">
        <v>5786.2761558822085</v>
      </c>
      <c r="O637" s="5">
        <f t="shared" si="95"/>
        <v>3770.8361999999997</v>
      </c>
      <c r="P637" s="5">
        <f t="shared" si="96"/>
        <v>3770.8361999999997</v>
      </c>
      <c r="Q637" s="5">
        <f t="shared" si="90"/>
        <v>487.20077413479089</v>
      </c>
      <c r="R637" s="5">
        <f>IF(O637&gt;(P637+U637),O637-P637-U637, 0)</f>
        <v>0</v>
      </c>
      <c r="S637" s="5">
        <f t="shared" si="91"/>
        <v>847.56078497994054</v>
      </c>
      <c r="T637" s="5">
        <f t="shared" si="92"/>
        <v>487.20077413479089</v>
      </c>
      <c r="U637" s="5">
        <f>IF(O637&gt;P637,IF(V636*($B$6/100)&gt;=O637-P637,(O637-P637), V636*($B$6/100)), 0)</f>
        <v>0</v>
      </c>
      <c r="V637" s="5">
        <f>V636+(T637*($B$5/100))-(U637/($B$6/100))</f>
        <v>38922.727803953218</v>
      </c>
      <c r="W637" s="5">
        <f t="shared" si="93"/>
        <v>973.06819509883042</v>
      </c>
    </row>
    <row r="638" spans="4:23" x14ac:dyDescent="0.25">
      <c r="D638">
        <f t="shared" si="94"/>
        <v>636</v>
      </c>
      <c r="E638" s="3">
        <v>43857</v>
      </c>
      <c r="F638" s="4">
        <v>0.45833333333333331</v>
      </c>
      <c r="G638">
        <v>60</v>
      </c>
      <c r="H638">
        <v>0</v>
      </c>
      <c r="I638" s="5">
        <f t="shared" si="89"/>
        <v>8</v>
      </c>
      <c r="J638" s="22">
        <v>1.1382588598605385E-4</v>
      </c>
      <c r="K638">
        <v>1.2543999999999999E-4</v>
      </c>
      <c r="L638" s="5" cm="1">
        <f t="array" ref="L638">_xlfn.IFS(I638=0, 0, I638&gt;34, 0, AND(I638&gt;0, I638&lt;35), VLOOKUP(I638, $A$63:$C$96, 3))</f>
        <v>7160</v>
      </c>
      <c r="M638" s="5">
        <f t="shared" si="88"/>
        <v>540.67295843375587</v>
      </c>
      <c r="N638" s="5">
        <v>5479.8580221452858</v>
      </c>
      <c r="O638" s="5">
        <f t="shared" si="95"/>
        <v>3533.6448</v>
      </c>
      <c r="P638" s="5">
        <f t="shared" si="96"/>
        <v>3533.6448</v>
      </c>
      <c r="Q638" s="5">
        <f t="shared" si="90"/>
        <v>487.20077413479089</v>
      </c>
      <c r="R638" s="5">
        <f>IF(O638&gt;(P638+U638),O638-P638-U638, 0)</f>
        <v>0</v>
      </c>
      <c r="S638" s="5">
        <f t="shared" si="91"/>
        <v>2814.4409891103332</v>
      </c>
      <c r="T638" s="5">
        <f t="shared" si="92"/>
        <v>1352.5871693234221</v>
      </c>
      <c r="U638" s="5">
        <f>IF(O638&gt;P638,IF(V637*($B$6/100)&gt;=O638-P638,(O638-P638), V637*($B$6/100)), 0)</f>
        <v>0</v>
      </c>
      <c r="V638" s="5">
        <f>V637+(T638*($B$5/100))-(U638/($B$6/100))</f>
        <v>39869.538822479612</v>
      </c>
      <c r="W638" s="5">
        <f t="shared" si="93"/>
        <v>996.73847056199031</v>
      </c>
    </row>
    <row r="639" spans="4:23" x14ac:dyDescent="0.25">
      <c r="D639">
        <f t="shared" si="94"/>
        <v>637</v>
      </c>
      <c r="E639" s="3">
        <v>43857</v>
      </c>
      <c r="F639" s="4">
        <v>0.5</v>
      </c>
      <c r="G639">
        <v>50</v>
      </c>
      <c r="H639">
        <v>0</v>
      </c>
      <c r="I639" s="5">
        <f t="shared" si="89"/>
        <v>7</v>
      </c>
      <c r="J639" s="22">
        <v>1.0392798285683178E-4</v>
      </c>
      <c r="K639">
        <v>1.182E-4</v>
      </c>
      <c r="L639" s="5" cm="1">
        <f t="array" ref="L639">_xlfn.IFS(I639=0, 0, I639&gt;34, 0, AND(I639&gt;0, I639&lt;35), VLOOKUP(I639, $A$63:$C$96, 3))</f>
        <v>4800</v>
      </c>
      <c r="M639" s="5">
        <f t="shared" si="88"/>
        <v>493.65791856995094</v>
      </c>
      <c r="N639" s="5">
        <v>3823.7805797913684</v>
      </c>
      <c r="O639" s="5">
        <f t="shared" si="95"/>
        <v>3329.694</v>
      </c>
      <c r="P639" s="5">
        <f t="shared" si="96"/>
        <v>3329.694</v>
      </c>
      <c r="Q639" s="5">
        <f t="shared" si="90"/>
        <v>487.20077413479089</v>
      </c>
      <c r="R639" s="5">
        <f>IF(O639&gt;(P639+U639),O639-P639-U639, 0)</f>
        <v>0</v>
      </c>
      <c r="S639" s="5">
        <f t="shared" si="91"/>
        <v>1476.7631444351603</v>
      </c>
      <c r="T639" s="5">
        <f t="shared" si="92"/>
        <v>487.20077413479089</v>
      </c>
      <c r="U639" s="5">
        <f>IF(O639&gt;P639,IF(V638*($B$6/100)&gt;=O639-P639,(O639-P639), V638*($B$6/100)), 0)</f>
        <v>0</v>
      </c>
      <c r="V639" s="5">
        <f>V638+(T639*($B$5/100))-(U639/($B$6/100))</f>
        <v>40210.579364373967</v>
      </c>
      <c r="W639" s="5">
        <f t="shared" si="93"/>
        <v>1005.2644841093492</v>
      </c>
    </row>
    <row r="640" spans="4:23" x14ac:dyDescent="0.25">
      <c r="D640">
        <f t="shared" si="94"/>
        <v>638</v>
      </c>
      <c r="E640" s="3">
        <v>43857</v>
      </c>
      <c r="F640" s="4">
        <v>0.54166666666666663</v>
      </c>
      <c r="G640">
        <v>60</v>
      </c>
      <c r="H640">
        <v>0</v>
      </c>
      <c r="I640" s="5">
        <f t="shared" si="89"/>
        <v>8</v>
      </c>
      <c r="J640" s="22">
        <v>9.1555603945304181E-5</v>
      </c>
      <c r="K640">
        <v>1.1263000000000001E-4</v>
      </c>
      <c r="L640" s="5" cm="1">
        <f t="array" ref="L640">_xlfn.IFS(I640=0, 0, I640&gt;34, 0, AND(I640&gt;0, I640&lt;35), VLOOKUP(I640, $A$63:$C$96, 3))</f>
        <v>7160</v>
      </c>
      <c r="M640" s="5">
        <f t="shared" si="88"/>
        <v>434.88911874019487</v>
      </c>
      <c r="N640" s="5">
        <v>3182.6666861102726</v>
      </c>
      <c r="O640" s="5">
        <f t="shared" si="95"/>
        <v>3172.7871000000005</v>
      </c>
      <c r="P640" s="5">
        <f t="shared" si="96"/>
        <v>3172.7871000000005</v>
      </c>
      <c r="Q640" s="5">
        <f t="shared" si="90"/>
        <v>487.20077413479089</v>
      </c>
      <c r="R640" s="5">
        <f>IF(O640&gt;(P640+U640),O640-P640-U640, 0)</f>
        <v>0</v>
      </c>
      <c r="S640" s="5">
        <f t="shared" si="91"/>
        <v>1634.6094259861861</v>
      </c>
      <c r="T640" s="5">
        <f t="shared" si="92"/>
        <v>2787.4925927540085</v>
      </c>
      <c r="U640" s="5">
        <f>IF(O640&gt;P640,IF(V639*($B$6/100)&gt;=O640-P640,(O640-P640), V639*($B$6/100)), 0)</f>
        <v>0</v>
      </c>
      <c r="V640" s="5">
        <f>V639+(T640*($B$5/100))-(U640/($B$6/100))</f>
        <v>42161.824179301773</v>
      </c>
      <c r="W640" s="5">
        <f t="shared" si="93"/>
        <v>1054.0456044825444</v>
      </c>
    </row>
    <row r="641" spans="4:23" x14ac:dyDescent="0.25">
      <c r="D641">
        <f t="shared" si="94"/>
        <v>639</v>
      </c>
      <c r="E641" s="3">
        <v>43857</v>
      </c>
      <c r="F641" s="4">
        <v>0.58333333333333337</v>
      </c>
      <c r="G641">
        <v>50</v>
      </c>
      <c r="H641">
        <v>0</v>
      </c>
      <c r="I641" s="5">
        <f t="shared" si="89"/>
        <v>7</v>
      </c>
      <c r="J641" s="22">
        <v>8.4132176598387633E-5</v>
      </c>
      <c r="K641">
        <v>1.1105000000000002E-4</v>
      </c>
      <c r="L641" s="5" cm="1">
        <f t="array" ref="L641">_xlfn.IFS(I641=0, 0, I641&gt;34, 0, AND(I641&gt;0, I641&lt;35), VLOOKUP(I641, $A$63:$C$96, 3))</f>
        <v>4800</v>
      </c>
      <c r="M641" s="5">
        <f t="shared" si="88"/>
        <v>399.62783884234125</v>
      </c>
      <c r="N641" s="5">
        <v>5007.6516154395777</v>
      </c>
      <c r="O641" s="5">
        <f t="shared" si="95"/>
        <v>3128.2785000000003</v>
      </c>
      <c r="P641" s="5">
        <f t="shared" si="96"/>
        <v>3128.2785000000003</v>
      </c>
      <c r="Q641" s="5">
        <f t="shared" si="90"/>
        <v>487.20077413479089</v>
      </c>
      <c r="R641" s="5">
        <f>IF(O641&gt;(P641+U641),O641-P641-U641, 0)</f>
        <v>0</v>
      </c>
      <c r="S641" s="5">
        <f t="shared" si="91"/>
        <v>1584.1485647075503</v>
      </c>
      <c r="T641" s="5">
        <f t="shared" si="92"/>
        <v>487.20077413479089</v>
      </c>
      <c r="U641" s="5">
        <f>IF(O641&gt;P641,IF(V640*($B$6/100)&gt;=O641-P641,(O641-P641), V640*($B$6/100)), 0)</f>
        <v>0</v>
      </c>
      <c r="V641" s="5">
        <f>V640+(T641*($B$5/100))-(U641/($B$6/100))</f>
        <v>42502.864721196129</v>
      </c>
      <c r="W641" s="5">
        <f t="shared" si="93"/>
        <v>1062.5716180299032</v>
      </c>
    </row>
    <row r="642" spans="4:23" x14ac:dyDescent="0.25">
      <c r="D642">
        <f t="shared" si="94"/>
        <v>640</v>
      </c>
      <c r="E642" s="3">
        <v>43857</v>
      </c>
      <c r="F642" s="4">
        <v>0.625</v>
      </c>
      <c r="G642">
        <v>50</v>
      </c>
      <c r="H642">
        <v>5</v>
      </c>
      <c r="I642" s="5">
        <f t="shared" si="89"/>
        <v>7</v>
      </c>
      <c r="J642" s="22">
        <v>6.6810846122248999E-5</v>
      </c>
      <c r="K642">
        <v>1.1308000000000001E-4</v>
      </c>
      <c r="L642" s="5" cm="1">
        <f t="array" ref="L642">_xlfn.IFS(I642=0, 0, I642&gt;34, 0, AND(I642&gt;0, I642&lt;35), VLOOKUP(I642, $A$63:$C$96, 3))</f>
        <v>4800</v>
      </c>
      <c r="M642" s="5">
        <f t="shared" si="88"/>
        <v>317.35151908068275</v>
      </c>
      <c r="N642" s="5">
        <v>4850.9222723861894</v>
      </c>
      <c r="O642" s="5">
        <f t="shared" si="95"/>
        <v>3185.4636000000005</v>
      </c>
      <c r="P642" s="5">
        <f t="shared" si="96"/>
        <v>3185.4636000000005</v>
      </c>
      <c r="Q642" s="5">
        <f t="shared" si="90"/>
        <v>487.20077413479089</v>
      </c>
      <c r="R642" s="5">
        <f>IF(O642&gt;(P642+U642),O642-P642-U642, 0)</f>
        <v>0</v>
      </c>
      <c r="S642" s="5">
        <f t="shared" si="91"/>
        <v>1444.6871449458915</v>
      </c>
      <c r="T642" s="5">
        <f t="shared" si="92"/>
        <v>487.20077413479089</v>
      </c>
      <c r="U642" s="5">
        <f>IF(O642&gt;P642,IF(V641*($B$6/100)&gt;=O642-P642,(O642-P642), V641*($B$6/100)), 0)</f>
        <v>0</v>
      </c>
      <c r="V642" s="5">
        <f>V641+(T642*($B$5/100))-(U642/($B$6/100))</f>
        <v>42843.905263090484</v>
      </c>
      <c r="W642" s="5">
        <f t="shared" si="93"/>
        <v>1071.0976315772621</v>
      </c>
    </row>
    <row r="643" spans="4:23" x14ac:dyDescent="0.25">
      <c r="D643">
        <f t="shared" si="94"/>
        <v>641</v>
      </c>
      <c r="E643" s="3">
        <v>43857</v>
      </c>
      <c r="F643" s="4">
        <v>0.66666666666666663</v>
      </c>
      <c r="G643">
        <v>40</v>
      </c>
      <c r="H643">
        <v>0</v>
      </c>
      <c r="I643" s="5">
        <f t="shared" si="89"/>
        <v>6</v>
      </c>
      <c r="J643" s="22">
        <v>1.9795806258444149E-5</v>
      </c>
      <c r="K643">
        <v>1.2240999999999999E-4</v>
      </c>
      <c r="L643" s="5" cm="1">
        <f t="array" ref="L643">_xlfn.IFS(I643=0, 0, I643&gt;34, 0, AND(I643&gt;0, I643&lt;35), VLOOKUP(I643, $A$63:$C$96, 3))</f>
        <v>2980</v>
      </c>
      <c r="M643" s="5">
        <f t="shared" ref="M643:M706" si="97">$B$11*$B$4*J643*1000</f>
        <v>94.030079727609717</v>
      </c>
      <c r="N643" s="5">
        <v>4892.7913976216651</v>
      </c>
      <c r="O643" s="5">
        <f t="shared" si="95"/>
        <v>3448.2896999999998</v>
      </c>
      <c r="P643" s="5">
        <f t="shared" si="96"/>
        <v>3074.0300797276095</v>
      </c>
      <c r="Q643" s="5">
        <f t="shared" si="90"/>
        <v>0</v>
      </c>
      <c r="R643" s="5">
        <f>IF(O643&gt;(P643+U643),O643-P643-U643, 0)</f>
        <v>0</v>
      </c>
      <c r="S643" s="5">
        <f t="shared" si="91"/>
        <v>0</v>
      </c>
      <c r="T643" s="5">
        <f t="shared" si="92"/>
        <v>0</v>
      </c>
      <c r="U643" s="5">
        <f>IF(O643&gt;P643,IF(V642*($B$6/100)&gt;=O643-P643,(O643-P643), V642*($B$6/100)), 0)</f>
        <v>374.25962027239029</v>
      </c>
      <c r="V643" s="5">
        <f>V642+(T643*($B$5/100))-(U643/($B$6/100))</f>
        <v>42309.248662701357</v>
      </c>
      <c r="W643" s="5">
        <f t="shared" si="93"/>
        <v>1057.7312165675339</v>
      </c>
    </row>
    <row r="644" spans="4:23" x14ac:dyDescent="0.25">
      <c r="D644">
        <f t="shared" si="94"/>
        <v>642</v>
      </c>
      <c r="E644" s="3">
        <v>43857</v>
      </c>
      <c r="F644" s="4">
        <v>0.70833333333333337</v>
      </c>
      <c r="G644">
        <v>30</v>
      </c>
      <c r="H644">
        <v>0</v>
      </c>
      <c r="I644" s="5">
        <f t="shared" ref="I644:I707" si="98">ROUND((G644/10)*((LN(99/0.03)/(LN(10/0.03)))),0)</f>
        <v>4</v>
      </c>
      <c r="J644" s="22">
        <v>0</v>
      </c>
      <c r="K644">
        <v>1.5748999999999998E-4</v>
      </c>
      <c r="L644" s="5" cm="1">
        <f t="array" ref="L644">_xlfn.IFS(I644=0, 0, I644&gt;34, 0, AND(I644&gt;0, I644&lt;35), VLOOKUP(I644, $A$63:$C$96, 3))</f>
        <v>740</v>
      </c>
      <c r="M644" s="5">
        <f t="shared" si="97"/>
        <v>0</v>
      </c>
      <c r="N644" s="5">
        <v>5468.1694951664476</v>
      </c>
      <c r="O644" s="5">
        <f t="shared" si="95"/>
        <v>4436.4932999999992</v>
      </c>
      <c r="P644" s="5">
        <f t="shared" si="96"/>
        <v>740</v>
      </c>
      <c r="Q644" s="5">
        <f t="shared" ref="Q644:Q707" si="99">IF((L644+M644-P644)&lt;($B$8/100)*$B$3,L644+M644-P644,($B$8/100)*$B$3)</f>
        <v>0</v>
      </c>
      <c r="R644" s="5">
        <f>IF(O644&gt;(P644+U644),O644-P644-U644, 0)</f>
        <v>0</v>
      </c>
      <c r="S644" s="5">
        <f t="shared" ref="S644:S707" si="100">IF((IF((L644+M644)&gt;O644,L644+M644-P644-Q644,0))&lt;((N644*3.595182*($B$7/100))/($B$5/100)),L644+M644-P644-Q644, N644*3.595182*($B$7/100)/($B$5/100))</f>
        <v>0</v>
      </c>
      <c r="T644" s="5">
        <f t="shared" ref="T644:T707" si="101">((L644+M644)-P644-S644)</f>
        <v>0</v>
      </c>
      <c r="U644" s="5">
        <f>IF(O644&gt;P644,IF(V643*($B$6/100)&gt;=O644-P644,(O644-P644), V643*($B$6/100)), 0)</f>
        <v>3696.4932999999992</v>
      </c>
      <c r="V644" s="5">
        <f>V643+(T644*($B$5/100))-(U644/($B$6/100))</f>
        <v>37028.543948415645</v>
      </c>
      <c r="W644" s="5">
        <f t="shared" ref="W644:W707" si="102">V644/40</f>
        <v>925.71359871039112</v>
      </c>
    </row>
    <row r="645" spans="4:23" x14ac:dyDescent="0.25">
      <c r="D645">
        <f t="shared" ref="D645:D708" si="103">D644+1</f>
        <v>643</v>
      </c>
      <c r="E645" s="3">
        <v>43857</v>
      </c>
      <c r="F645" s="4">
        <v>0.75</v>
      </c>
      <c r="G645">
        <v>40</v>
      </c>
      <c r="H645">
        <v>0</v>
      </c>
      <c r="I645" s="5">
        <f t="shared" si="98"/>
        <v>6</v>
      </c>
      <c r="J645" s="22">
        <v>0</v>
      </c>
      <c r="K645">
        <v>2.3261000000000001E-4</v>
      </c>
      <c r="L645" s="5" cm="1">
        <f t="array" ref="L645">_xlfn.IFS(I645=0, 0, I645&gt;34, 0, AND(I645&gt;0, I645&lt;35), VLOOKUP(I645, $A$63:$C$96, 3))</f>
        <v>2980</v>
      </c>
      <c r="M645" s="5">
        <f t="shared" si="97"/>
        <v>0</v>
      </c>
      <c r="N645" s="5">
        <v>5703.8726275366016</v>
      </c>
      <c r="O645" s="5">
        <f t="shared" ref="O645:O708" si="104">$B$2*K645*1000</f>
        <v>6552.623700000001</v>
      </c>
      <c r="P645" s="5">
        <f t="shared" ref="P645:P708" si="105">IF(O645&gt;=(L645+M645),L645+M645,O645)</f>
        <v>2980</v>
      </c>
      <c r="Q645" s="5">
        <f t="shared" si="99"/>
        <v>0</v>
      </c>
      <c r="R645" s="5">
        <f>IF(O645&gt;(P645+U645),O645-P645-U645, 0)</f>
        <v>0</v>
      </c>
      <c r="S645" s="5">
        <f t="shared" si="100"/>
        <v>0</v>
      </c>
      <c r="T645" s="5">
        <f t="shared" si="101"/>
        <v>0</v>
      </c>
      <c r="U645" s="5">
        <f>IF(O645&gt;P645,IF(V644*($B$6/100)&gt;=O645-P645,(O645-P645), V644*($B$6/100)), 0)</f>
        <v>3572.623700000001</v>
      </c>
      <c r="V645" s="5">
        <f>V644+(T645*($B$5/100))-(U645/($B$6/100))</f>
        <v>31924.7958055585</v>
      </c>
      <c r="W645" s="5">
        <f t="shared" si="102"/>
        <v>798.11989513896253</v>
      </c>
    </row>
    <row r="646" spans="4:23" x14ac:dyDescent="0.25">
      <c r="D646">
        <f t="shared" si="103"/>
        <v>644</v>
      </c>
      <c r="E646" s="3">
        <v>43857</v>
      </c>
      <c r="F646" s="4">
        <v>0.79166666666666663</v>
      </c>
      <c r="G646">
        <v>40</v>
      </c>
      <c r="H646">
        <v>0</v>
      </c>
      <c r="I646" s="5">
        <f t="shared" si="98"/>
        <v>6</v>
      </c>
      <c r="J646" s="22">
        <v>0</v>
      </c>
      <c r="K646">
        <v>2.4376999999999998E-4</v>
      </c>
      <c r="L646" s="5" cm="1">
        <f t="array" ref="L646">_xlfn.IFS(I646=0, 0, I646&gt;34, 0, AND(I646&gt;0, I646&lt;35), VLOOKUP(I646, $A$63:$C$96, 3))</f>
        <v>2980</v>
      </c>
      <c r="M646" s="5">
        <f t="shared" si="97"/>
        <v>0</v>
      </c>
      <c r="N646" s="5">
        <v>5386.0784545788874</v>
      </c>
      <c r="O646" s="5">
        <f t="shared" si="104"/>
        <v>6867.0008999999991</v>
      </c>
      <c r="P646" s="5">
        <f t="shared" si="105"/>
        <v>2980</v>
      </c>
      <c r="Q646" s="5">
        <f t="shared" si="99"/>
        <v>0</v>
      </c>
      <c r="R646" s="5">
        <f>IF(O646&gt;(P646+U646),O646-P646-U646, 0)</f>
        <v>0</v>
      </c>
      <c r="S646" s="5">
        <f t="shared" si="100"/>
        <v>0</v>
      </c>
      <c r="T646" s="5">
        <f t="shared" si="101"/>
        <v>0</v>
      </c>
      <c r="U646" s="5">
        <f>IF(O646&gt;P646,IF(V645*($B$6/100)&gt;=O646-P646,(O646-P646), V645*($B$6/100)), 0)</f>
        <v>3887.0008999999991</v>
      </c>
      <c r="V646" s="5">
        <f>V645+(T646*($B$5/100))-(U646/($B$6/100))</f>
        <v>26371.937376987073</v>
      </c>
      <c r="W646" s="5">
        <f t="shared" si="102"/>
        <v>659.29843442467677</v>
      </c>
    </row>
    <row r="647" spans="4:23" x14ac:dyDescent="0.25">
      <c r="D647">
        <f t="shared" si="103"/>
        <v>645</v>
      </c>
      <c r="E647" s="3">
        <v>43857</v>
      </c>
      <c r="F647" s="4">
        <v>0.83333333333333337</v>
      </c>
      <c r="G647">
        <v>50</v>
      </c>
      <c r="H647">
        <v>0</v>
      </c>
      <c r="I647" s="5">
        <f t="shared" si="98"/>
        <v>7</v>
      </c>
      <c r="J647" s="22">
        <v>0</v>
      </c>
      <c r="K647">
        <v>2.2787E-4</v>
      </c>
      <c r="L647" s="5" cm="1">
        <f t="array" ref="L647">_xlfn.IFS(I647=0, 0, I647&gt;34, 0, AND(I647&gt;0, I647&lt;35), VLOOKUP(I647, $A$63:$C$96, 3))</f>
        <v>4800</v>
      </c>
      <c r="M647" s="5">
        <f t="shared" si="97"/>
        <v>0</v>
      </c>
      <c r="N647" s="5">
        <v>5191.6217182638075</v>
      </c>
      <c r="O647" s="5">
        <f t="shared" si="104"/>
        <v>6419.0978999999998</v>
      </c>
      <c r="P647" s="5">
        <f t="shared" si="105"/>
        <v>4800</v>
      </c>
      <c r="Q647" s="5">
        <f t="shared" si="99"/>
        <v>0</v>
      </c>
      <c r="R647" s="5">
        <f>IF(O647&gt;(P647+U647),O647-P647-U647, 0)</f>
        <v>0</v>
      </c>
      <c r="S647" s="5">
        <f t="shared" si="100"/>
        <v>0</v>
      </c>
      <c r="T647" s="5">
        <f t="shared" si="101"/>
        <v>0</v>
      </c>
      <c r="U647" s="5">
        <f>IF(O647&gt;P647,IF(V646*($B$6/100)&gt;=O647-P647,(O647-P647), V646*($B$6/100)), 0)</f>
        <v>1619.0978999999998</v>
      </c>
      <c r="V647" s="5">
        <f>V646+(T647*($B$5/100))-(U647/($B$6/100))</f>
        <v>24058.940376987073</v>
      </c>
      <c r="W647" s="5">
        <f t="shared" si="102"/>
        <v>601.47350942467688</v>
      </c>
    </row>
    <row r="648" spans="4:23" x14ac:dyDescent="0.25">
      <c r="D648">
        <f t="shared" si="103"/>
        <v>646</v>
      </c>
      <c r="E648" s="3">
        <v>43857</v>
      </c>
      <c r="F648" s="4">
        <v>0.875</v>
      </c>
      <c r="G648">
        <v>50</v>
      </c>
      <c r="H648">
        <v>0</v>
      </c>
      <c r="I648" s="5">
        <f t="shared" si="98"/>
        <v>7</v>
      </c>
      <c r="J648" s="22">
        <v>0</v>
      </c>
      <c r="K648">
        <v>2.1162000000000001E-4</v>
      </c>
      <c r="L648" s="5" cm="1">
        <f t="array" ref="L648">_xlfn.IFS(I648=0, 0, I648&gt;34, 0, AND(I648&gt;0, I648&lt;35), VLOOKUP(I648, $A$63:$C$96, 3))</f>
        <v>4800</v>
      </c>
      <c r="M648" s="5">
        <f t="shared" si="97"/>
        <v>0</v>
      </c>
      <c r="N648" s="5">
        <v>4871.6136803969994</v>
      </c>
      <c r="O648" s="5">
        <f t="shared" si="104"/>
        <v>5961.3353999999999</v>
      </c>
      <c r="P648" s="5">
        <f t="shared" si="105"/>
        <v>4800</v>
      </c>
      <c r="Q648" s="5">
        <f t="shared" si="99"/>
        <v>0</v>
      </c>
      <c r="R648" s="5">
        <f>IF(O648&gt;(P648+U648),O648-P648-U648, 0)</f>
        <v>0</v>
      </c>
      <c r="S648" s="5">
        <f t="shared" si="100"/>
        <v>0</v>
      </c>
      <c r="T648" s="5">
        <f t="shared" si="101"/>
        <v>0</v>
      </c>
      <c r="U648" s="5">
        <f>IF(O648&gt;P648,IF(V647*($B$6/100)&gt;=O648-P648,(O648-P648), V647*($B$6/100)), 0)</f>
        <v>1161.3353999999999</v>
      </c>
      <c r="V648" s="5">
        <f>V647+(T648*($B$5/100))-(U648/($B$6/100))</f>
        <v>22399.889805558501</v>
      </c>
      <c r="W648" s="5">
        <f t="shared" si="102"/>
        <v>559.99724513896251</v>
      </c>
    </row>
    <row r="649" spans="4:23" x14ac:dyDescent="0.25">
      <c r="D649">
        <f t="shared" si="103"/>
        <v>647</v>
      </c>
      <c r="E649" s="3">
        <v>43857</v>
      </c>
      <c r="F649" s="4">
        <v>0.91666666666666663</v>
      </c>
      <c r="G649">
        <v>70</v>
      </c>
      <c r="H649">
        <v>0</v>
      </c>
      <c r="I649" s="5">
        <f t="shared" si="98"/>
        <v>10</v>
      </c>
      <c r="J649" s="22">
        <v>0</v>
      </c>
      <c r="K649">
        <v>2.0292999999999998E-4</v>
      </c>
      <c r="L649" s="5" cm="1">
        <f t="array" ref="L649">_xlfn.IFS(I649=0, 0, I649&gt;34, 0, AND(I649&gt;0, I649&lt;35), VLOOKUP(I649, $A$63:$C$96, 3))</f>
        <v>12480</v>
      </c>
      <c r="M649" s="5">
        <f t="shared" si="97"/>
        <v>0</v>
      </c>
      <c r="N649" s="5">
        <v>4359.568302416219</v>
      </c>
      <c r="O649" s="5">
        <f t="shared" si="104"/>
        <v>5716.5380999999988</v>
      </c>
      <c r="P649" s="5">
        <f t="shared" si="105"/>
        <v>5716.5380999999988</v>
      </c>
      <c r="Q649" s="5">
        <f t="shared" si="99"/>
        <v>487.20077413479089</v>
      </c>
      <c r="R649" s="5">
        <f>IF(O649&gt;(P649+U649),O649-P649-U649, 0)</f>
        <v>0</v>
      </c>
      <c r="S649" s="5">
        <f t="shared" si="100"/>
        <v>2239.0630698024784</v>
      </c>
      <c r="T649" s="5">
        <f t="shared" si="101"/>
        <v>4524.3988301975223</v>
      </c>
      <c r="U649" s="5">
        <f>IF(O649&gt;P649,IF(V648*($B$6/100)&gt;=O649-P649,(O649-P649), V648*($B$6/100)), 0)</f>
        <v>0</v>
      </c>
      <c r="V649" s="5">
        <f>V648+(T649*($B$5/100))-(U649/($B$6/100))</f>
        <v>25566.968986696767</v>
      </c>
      <c r="W649" s="5">
        <f t="shared" si="102"/>
        <v>639.17422466741914</v>
      </c>
    </row>
    <row r="650" spans="4:23" x14ac:dyDescent="0.25">
      <c r="D650">
        <f t="shared" si="103"/>
        <v>648</v>
      </c>
      <c r="E650" s="3">
        <v>43857</v>
      </c>
      <c r="F650" s="4">
        <v>0.95833333333333337</v>
      </c>
      <c r="G650">
        <v>70</v>
      </c>
      <c r="H650">
        <v>0</v>
      </c>
      <c r="I650" s="5">
        <f t="shared" si="98"/>
        <v>10</v>
      </c>
      <c r="J650" s="22">
        <v>0</v>
      </c>
      <c r="K650">
        <v>1.7985000000000001E-4</v>
      </c>
      <c r="L650" s="5" cm="1">
        <f t="array" ref="L650">_xlfn.IFS(I650=0, 0, I650&gt;34, 0, AND(I650&gt;0, I650&lt;35), VLOOKUP(I650, $A$63:$C$96, 3))</f>
        <v>12480</v>
      </c>
      <c r="M650" s="5">
        <f t="shared" si="97"/>
        <v>0</v>
      </c>
      <c r="N650" s="5">
        <v>3555.7968060849703</v>
      </c>
      <c r="O650" s="5">
        <f t="shared" si="104"/>
        <v>5066.3744999999999</v>
      </c>
      <c r="P650" s="5">
        <f t="shared" si="105"/>
        <v>5066.3744999999999</v>
      </c>
      <c r="Q650" s="5">
        <f t="shared" si="99"/>
        <v>487.20077413479089</v>
      </c>
      <c r="R650" s="5">
        <f>IF(O650&gt;(P650+U650),O650-P650-U650, 0)</f>
        <v>0</v>
      </c>
      <c r="S650" s="5">
        <f t="shared" si="100"/>
        <v>1826.2480961277397</v>
      </c>
      <c r="T650" s="5">
        <f t="shared" si="101"/>
        <v>5587.3774038722604</v>
      </c>
      <c r="U650" s="5">
        <f>IF(O650&gt;P650,IF(V649*($B$6/100)&gt;=O650-P650,(O650-P650), V649*($B$6/100)), 0)</f>
        <v>0</v>
      </c>
      <c r="V650" s="5">
        <f>V649+(T650*($B$5/100))-(U650/($B$6/100))</f>
        <v>29478.133169407349</v>
      </c>
      <c r="W650" s="5">
        <f t="shared" si="102"/>
        <v>736.95332923518367</v>
      </c>
    </row>
    <row r="651" spans="4:23" x14ac:dyDescent="0.25">
      <c r="D651">
        <f t="shared" si="103"/>
        <v>649</v>
      </c>
      <c r="E651" s="3">
        <v>43858</v>
      </c>
      <c r="F651" s="4">
        <v>0</v>
      </c>
      <c r="G651">
        <v>70</v>
      </c>
      <c r="H651">
        <v>0</v>
      </c>
      <c r="I651" s="5">
        <f t="shared" si="98"/>
        <v>10</v>
      </c>
      <c r="J651" s="22">
        <v>0</v>
      </c>
      <c r="K651">
        <v>1.4594E-4</v>
      </c>
      <c r="L651" s="5" cm="1">
        <f t="array" ref="L651">_xlfn.IFS(I651=0, 0, I651&gt;34, 0, AND(I651&gt;0, I651&lt;35), VLOOKUP(I651, $A$63:$C$96, 3))</f>
        <v>12480</v>
      </c>
      <c r="M651" s="5">
        <f t="shared" si="97"/>
        <v>0</v>
      </c>
      <c r="N651" s="5">
        <v>2666.316217008382</v>
      </c>
      <c r="O651" s="5">
        <f t="shared" si="104"/>
        <v>4111.1298000000006</v>
      </c>
      <c r="P651" s="5">
        <f t="shared" si="105"/>
        <v>4111.1298000000006</v>
      </c>
      <c r="Q651" s="5">
        <f t="shared" si="99"/>
        <v>487.20077413479089</v>
      </c>
      <c r="R651" s="5">
        <f>IF(O651&gt;(P651+U651),O651-P651-U651, 0)</f>
        <v>0</v>
      </c>
      <c r="S651" s="5">
        <f t="shared" si="100"/>
        <v>1369.4131528138041</v>
      </c>
      <c r="T651" s="5">
        <f t="shared" si="101"/>
        <v>6999.4570471861953</v>
      </c>
      <c r="U651" s="5">
        <f>IF(O651&gt;P651,IF(V650*($B$6/100)&gt;=O651-P651,(O651-P651), V650*($B$6/100)), 0)</f>
        <v>0</v>
      </c>
      <c r="V651" s="5">
        <f>V650+(T651*($B$5/100))-(U651/($B$6/100))</f>
        <v>34377.753102437688</v>
      </c>
      <c r="W651" s="5">
        <f t="shared" si="102"/>
        <v>859.44382756094217</v>
      </c>
    </row>
    <row r="652" spans="4:23" x14ac:dyDescent="0.25">
      <c r="D652">
        <f t="shared" si="103"/>
        <v>650</v>
      </c>
      <c r="E652" s="3">
        <v>43858</v>
      </c>
      <c r="F652" s="4">
        <v>4.1666666666666664E-2</v>
      </c>
      <c r="G652">
        <v>50</v>
      </c>
      <c r="H652">
        <v>0</v>
      </c>
      <c r="I652" s="5">
        <f t="shared" si="98"/>
        <v>7</v>
      </c>
      <c r="J652" s="22">
        <v>0</v>
      </c>
      <c r="K652">
        <v>1.1101E-4</v>
      </c>
      <c r="L652" s="5" cm="1">
        <f t="array" ref="L652">_xlfn.IFS(I652=0, 0, I652&gt;34, 0, AND(I652&gt;0, I652&lt;35), VLOOKUP(I652, $A$63:$C$96, 3))</f>
        <v>4800</v>
      </c>
      <c r="M652" s="5">
        <f t="shared" si="97"/>
        <v>0</v>
      </c>
      <c r="N652" s="5">
        <v>2323.8400964977109</v>
      </c>
      <c r="O652" s="5">
        <f t="shared" si="104"/>
        <v>3127.1516999999999</v>
      </c>
      <c r="P652" s="5">
        <f t="shared" si="105"/>
        <v>3127.1516999999999</v>
      </c>
      <c r="Q652" s="5">
        <f t="shared" si="99"/>
        <v>487.20077413479089</v>
      </c>
      <c r="R652" s="5">
        <f>IF(O652&gt;(P652+U652),O652-P652-U652, 0)</f>
        <v>0</v>
      </c>
      <c r="S652" s="5">
        <f t="shared" si="100"/>
        <v>1185.6475258652092</v>
      </c>
      <c r="T652" s="5">
        <f t="shared" si="101"/>
        <v>487.20077413479089</v>
      </c>
      <c r="U652" s="5">
        <f>IF(O652&gt;P652,IF(V651*($B$6/100)&gt;=O652-P652,(O652-P652), V651*($B$6/100)), 0)</f>
        <v>0</v>
      </c>
      <c r="V652" s="5">
        <f>V651+(T652*($B$5/100))-(U652/($B$6/100))</f>
        <v>34718.793644332043</v>
      </c>
      <c r="W652" s="5">
        <f t="shared" si="102"/>
        <v>867.96984110830113</v>
      </c>
    </row>
    <row r="653" spans="4:23" x14ac:dyDescent="0.25">
      <c r="D653">
        <f t="shared" si="103"/>
        <v>651</v>
      </c>
      <c r="E653" s="3">
        <v>43858</v>
      </c>
      <c r="F653" s="4">
        <v>8.3333333333333329E-2</v>
      </c>
      <c r="G653">
        <v>60</v>
      </c>
      <c r="H653">
        <v>0</v>
      </c>
      <c r="I653" s="5">
        <f t="shared" si="98"/>
        <v>8</v>
      </c>
      <c r="J653" s="22">
        <v>0</v>
      </c>
      <c r="K653">
        <v>8.7869999999999997E-5</v>
      </c>
      <c r="L653" s="5" cm="1">
        <f t="array" ref="L653">_xlfn.IFS(I653=0, 0, I653&gt;34, 0, AND(I653&gt;0, I653&lt;35), VLOOKUP(I653, $A$63:$C$96, 3))</f>
        <v>7160</v>
      </c>
      <c r="M653" s="5">
        <f t="shared" si="97"/>
        <v>0</v>
      </c>
      <c r="N653" s="5">
        <v>2317.9740126649685</v>
      </c>
      <c r="O653" s="5">
        <f t="shared" si="104"/>
        <v>2475.2978999999996</v>
      </c>
      <c r="P653" s="5">
        <f t="shared" si="105"/>
        <v>2475.2978999999996</v>
      </c>
      <c r="Q653" s="5">
        <f t="shared" si="99"/>
        <v>487.20077413479089</v>
      </c>
      <c r="R653" s="5">
        <f>IF(O653&gt;(P653+U653),O653-P653-U653, 0)</f>
        <v>0</v>
      </c>
      <c r="S653" s="5">
        <f t="shared" si="100"/>
        <v>1190.505492400124</v>
      </c>
      <c r="T653" s="5">
        <f t="shared" si="101"/>
        <v>3494.1966075998762</v>
      </c>
      <c r="U653" s="5">
        <f>IF(O653&gt;P653,IF(V652*($B$6/100)&gt;=O653-P653,(O653-P653), V652*($B$6/100)), 0)</f>
        <v>0</v>
      </c>
      <c r="V653" s="5">
        <f>V652+(T653*($B$5/100))-(U653/($B$6/100))</f>
        <v>37164.731269651958</v>
      </c>
      <c r="W653" s="5">
        <f t="shared" si="102"/>
        <v>929.11828174129892</v>
      </c>
    </row>
    <row r="654" spans="4:23" x14ac:dyDescent="0.25">
      <c r="D654">
        <f t="shared" si="103"/>
        <v>652</v>
      </c>
      <c r="E654" s="3">
        <v>43858</v>
      </c>
      <c r="F654" s="4">
        <v>0.125</v>
      </c>
      <c r="G654">
        <v>70</v>
      </c>
      <c r="H654">
        <v>0</v>
      </c>
      <c r="I654" s="5">
        <f t="shared" si="98"/>
        <v>10</v>
      </c>
      <c r="J654" s="22">
        <v>0</v>
      </c>
      <c r="K654">
        <v>7.7069999999999992E-5</v>
      </c>
      <c r="L654" s="5" cm="1">
        <f t="array" ref="L654">_xlfn.IFS(I654=0, 0, I654&gt;34, 0, AND(I654&gt;0, I654&lt;35), VLOOKUP(I654, $A$63:$C$96, 3))</f>
        <v>12480</v>
      </c>
      <c r="M654" s="5">
        <f t="shared" si="97"/>
        <v>0</v>
      </c>
      <c r="N654" s="5">
        <v>2386.9293020410751</v>
      </c>
      <c r="O654" s="5">
        <f t="shared" si="104"/>
        <v>2171.0618999999997</v>
      </c>
      <c r="P654" s="5">
        <f t="shared" si="105"/>
        <v>2171.0618999999997</v>
      </c>
      <c r="Q654" s="5">
        <f t="shared" si="99"/>
        <v>487.20077413479089</v>
      </c>
      <c r="R654" s="5">
        <f>IF(O654&gt;(P654+U654),O654-P654-U654, 0)</f>
        <v>0</v>
      </c>
      <c r="S654" s="5">
        <f t="shared" si="100"/>
        <v>1225.9207517100908</v>
      </c>
      <c r="T654" s="5">
        <f t="shared" si="101"/>
        <v>9083.0173482899081</v>
      </c>
      <c r="U654" s="5">
        <f>IF(O654&gt;P654,IF(V653*($B$6/100)&gt;=O654-P654,(O654-P654), V653*($B$6/100)), 0)</f>
        <v>0</v>
      </c>
      <c r="V654" s="5">
        <f>V653+(T654*($B$5/100))-(U654/($B$6/100))</f>
        <v>43522.843413454895</v>
      </c>
      <c r="W654" s="5">
        <f t="shared" si="102"/>
        <v>1088.0710853363723</v>
      </c>
    </row>
    <row r="655" spans="4:23" x14ac:dyDescent="0.25">
      <c r="D655">
        <f t="shared" si="103"/>
        <v>653</v>
      </c>
      <c r="E655" s="3">
        <v>43858</v>
      </c>
      <c r="F655" s="4">
        <v>0.16666666666666666</v>
      </c>
      <c r="G655">
        <v>70</v>
      </c>
      <c r="H655">
        <v>0</v>
      </c>
      <c r="I655" s="5">
        <f t="shared" si="98"/>
        <v>10</v>
      </c>
      <c r="J655" s="22">
        <v>0</v>
      </c>
      <c r="K655">
        <v>7.3429999999999993E-5</v>
      </c>
      <c r="L655" s="5" cm="1">
        <f t="array" ref="L655">_xlfn.IFS(I655=0, 0, I655&gt;34, 0, AND(I655&gt;0, I655&lt;35), VLOOKUP(I655, $A$63:$C$96, 3))</f>
        <v>12480</v>
      </c>
      <c r="M655" s="5">
        <f t="shared" si="97"/>
        <v>0</v>
      </c>
      <c r="N655" s="5">
        <v>2488.5684921288462</v>
      </c>
      <c r="O655" s="5">
        <f t="shared" si="104"/>
        <v>2068.5230999999999</v>
      </c>
      <c r="P655" s="5">
        <f t="shared" si="105"/>
        <v>2068.5230999999999</v>
      </c>
      <c r="Q655" s="5">
        <f t="shared" si="99"/>
        <v>487.20077413479089</v>
      </c>
      <c r="R655" s="5">
        <f>IF(O655&gt;(P655+U655),O655-P655-U655, 0)</f>
        <v>0</v>
      </c>
      <c r="S655" s="5">
        <f t="shared" si="100"/>
        <v>1278.1223783812527</v>
      </c>
      <c r="T655" s="5">
        <f t="shared" si="101"/>
        <v>9133.3545216187467</v>
      </c>
      <c r="U655" s="5">
        <f>IF(O655&gt;P655,IF(V654*($B$6/100)&gt;=O655-P655,(O655-P655), V654*($B$6/100)), 0)</f>
        <v>0</v>
      </c>
      <c r="V655" s="5">
        <f>V654+(T655*($B$5/100))-(U655/($B$6/100))</f>
        <v>49916.191578588019</v>
      </c>
      <c r="W655" s="5">
        <f t="shared" si="102"/>
        <v>1247.9047894647006</v>
      </c>
    </row>
    <row r="656" spans="4:23" x14ac:dyDescent="0.25">
      <c r="D656">
        <f t="shared" si="103"/>
        <v>654</v>
      </c>
      <c r="E656" s="3">
        <v>43858</v>
      </c>
      <c r="F656" s="4">
        <v>0.20833333333333334</v>
      </c>
      <c r="G656">
        <v>70</v>
      </c>
      <c r="H656">
        <v>0</v>
      </c>
      <c r="I656" s="5">
        <f t="shared" si="98"/>
        <v>10</v>
      </c>
      <c r="J656" s="22">
        <v>0</v>
      </c>
      <c r="K656">
        <v>7.2680000000000002E-5</v>
      </c>
      <c r="L656" s="5" cm="1">
        <f t="array" ref="L656">_xlfn.IFS(I656=0, 0, I656&gt;34, 0, AND(I656&gt;0, I656&lt;35), VLOOKUP(I656, $A$63:$C$96, 3))</f>
        <v>12480</v>
      </c>
      <c r="M656" s="5">
        <f t="shared" si="97"/>
        <v>0</v>
      </c>
      <c r="N656" s="5">
        <v>2757.6907901933723</v>
      </c>
      <c r="O656" s="5">
        <f t="shared" si="104"/>
        <v>2047.3956000000003</v>
      </c>
      <c r="P656" s="5">
        <f t="shared" si="105"/>
        <v>2047.3956000000003</v>
      </c>
      <c r="Q656" s="5">
        <f t="shared" si="99"/>
        <v>487.20077413479089</v>
      </c>
      <c r="R656" s="5">
        <f>IF(O656&gt;(P656+U656),O656-P656-U656, 0)</f>
        <v>0</v>
      </c>
      <c r="S656" s="5">
        <f t="shared" si="100"/>
        <v>1416.342898638427</v>
      </c>
      <c r="T656" s="5">
        <f t="shared" si="101"/>
        <v>9016.2615013615723</v>
      </c>
      <c r="U656" s="5">
        <f>IF(O656&gt;P656,IF(V655*($B$6/100)&gt;=O656-P656,(O656-P656), V655*($B$6/100)), 0)</f>
        <v>0</v>
      </c>
      <c r="V656" s="5">
        <f>V655+(T656*($B$5/100))-(U656/($B$6/100))</f>
        <v>56227.574629541123</v>
      </c>
      <c r="W656" s="5">
        <f t="shared" si="102"/>
        <v>1405.6893657385281</v>
      </c>
    </row>
    <row r="657" spans="4:23" x14ac:dyDescent="0.25">
      <c r="D657">
        <f t="shared" si="103"/>
        <v>655</v>
      </c>
      <c r="E657" s="3">
        <v>43858</v>
      </c>
      <c r="F657" s="4">
        <v>0.25</v>
      </c>
      <c r="G657">
        <v>50</v>
      </c>
      <c r="H657">
        <v>0</v>
      </c>
      <c r="I657" s="5">
        <f t="shared" si="98"/>
        <v>7</v>
      </c>
      <c r="J657" s="22">
        <v>0</v>
      </c>
      <c r="K657">
        <v>7.8090000000000006E-5</v>
      </c>
      <c r="L657" s="5" cm="1">
        <f t="array" ref="L657">_xlfn.IFS(I657=0, 0, I657&gt;34, 0, AND(I657&gt;0, I657&lt;35), VLOOKUP(I657, $A$63:$C$96, 3))</f>
        <v>4800</v>
      </c>
      <c r="M657" s="5">
        <f t="shared" si="97"/>
        <v>0</v>
      </c>
      <c r="N657" s="5">
        <v>3504.6892827519455</v>
      </c>
      <c r="O657" s="5">
        <f t="shared" si="104"/>
        <v>2199.7953000000002</v>
      </c>
      <c r="P657" s="5">
        <f t="shared" si="105"/>
        <v>2199.7953000000002</v>
      </c>
      <c r="Q657" s="5">
        <f t="shared" si="99"/>
        <v>487.20077413479089</v>
      </c>
      <c r="R657" s="5">
        <f>IF(O657&gt;(P657+U657),O657-P657-U657, 0)</f>
        <v>0</v>
      </c>
      <c r="S657" s="5">
        <f t="shared" si="100"/>
        <v>1799.9994035632437</v>
      </c>
      <c r="T657" s="5">
        <f t="shared" si="101"/>
        <v>800.20529643675604</v>
      </c>
      <c r="U657" s="5">
        <f>IF(O657&gt;P657,IF(V656*($B$6/100)&gt;=O657-P657,(O657-P657), V656*($B$6/100)), 0)</f>
        <v>0</v>
      </c>
      <c r="V657" s="5">
        <f>V656+(T657*($B$5/100))-(U657/($B$6/100))</f>
        <v>56787.718337046848</v>
      </c>
      <c r="W657" s="5">
        <f t="shared" si="102"/>
        <v>1419.6929584261711</v>
      </c>
    </row>
    <row r="658" spans="4:23" x14ac:dyDescent="0.25">
      <c r="D658">
        <f t="shared" si="103"/>
        <v>656</v>
      </c>
      <c r="E658" s="3">
        <v>43858</v>
      </c>
      <c r="F658" s="4">
        <v>0.29166666666666669</v>
      </c>
      <c r="G658">
        <v>40</v>
      </c>
      <c r="H658">
        <v>0</v>
      </c>
      <c r="I658" s="5">
        <f t="shared" si="98"/>
        <v>6</v>
      </c>
      <c r="J658" s="22">
        <v>0</v>
      </c>
      <c r="K658">
        <v>9.7400000000000009E-5</v>
      </c>
      <c r="L658" s="5" cm="1">
        <f t="array" ref="L658">_xlfn.IFS(I658=0, 0, I658&gt;34, 0, AND(I658&gt;0, I658&lt;35), VLOOKUP(I658, $A$63:$C$96, 3))</f>
        <v>2980</v>
      </c>
      <c r="M658" s="5">
        <f t="shared" si="97"/>
        <v>0</v>
      </c>
      <c r="N658" s="5">
        <v>4995.3948834634111</v>
      </c>
      <c r="O658" s="5">
        <f t="shared" si="104"/>
        <v>2743.7580000000003</v>
      </c>
      <c r="P658" s="5">
        <f t="shared" si="105"/>
        <v>2743.7580000000003</v>
      </c>
      <c r="Q658" s="5">
        <f t="shared" si="99"/>
        <v>236.24199999999973</v>
      </c>
      <c r="R658" s="5">
        <f>IF(O658&gt;(P658+U658),O658-P658-U658, 0)</f>
        <v>0</v>
      </c>
      <c r="S658" s="5">
        <f t="shared" si="100"/>
        <v>0</v>
      </c>
      <c r="T658" s="5">
        <f t="shared" si="101"/>
        <v>236.24199999999973</v>
      </c>
      <c r="U658" s="5">
        <f>IF(O658&gt;P658,IF(V657*($B$6/100)&gt;=O658-P658,(O658-P658), V657*($B$6/100)), 0)</f>
        <v>0</v>
      </c>
      <c r="V658" s="5">
        <f>V657+(T658*($B$5/100))-(U658/($B$6/100))</f>
        <v>56953.087737046852</v>
      </c>
      <c r="W658" s="5">
        <f t="shared" si="102"/>
        <v>1423.8271934261713</v>
      </c>
    </row>
    <row r="659" spans="4:23" x14ac:dyDescent="0.25">
      <c r="D659">
        <f t="shared" si="103"/>
        <v>657</v>
      </c>
      <c r="E659" s="3">
        <v>43858</v>
      </c>
      <c r="F659" s="4">
        <v>0.33333333333333331</v>
      </c>
      <c r="G659">
        <v>30</v>
      </c>
      <c r="H659">
        <v>0</v>
      </c>
      <c r="I659" s="5">
        <f t="shared" si="98"/>
        <v>4</v>
      </c>
      <c r="J659" s="22">
        <v>2.4744757823055187E-6</v>
      </c>
      <c r="K659">
        <v>1.2510000000000001E-4</v>
      </c>
      <c r="L659" s="5" cm="1">
        <f t="array" ref="L659">_xlfn.IFS(I659=0, 0, I659&gt;34, 0, AND(I659&gt;0, I659&lt;35), VLOOKUP(I659, $A$63:$C$96, 3))</f>
        <v>740</v>
      </c>
      <c r="M659" s="5">
        <f t="shared" si="97"/>
        <v>11.753759965951215</v>
      </c>
      <c r="N659" s="5">
        <v>6049.8239079837967</v>
      </c>
      <c r="O659" s="5">
        <f t="shared" si="104"/>
        <v>3524.067</v>
      </c>
      <c r="P659" s="5">
        <f t="shared" si="105"/>
        <v>751.75375996595119</v>
      </c>
      <c r="Q659" s="5">
        <f t="shared" si="99"/>
        <v>0</v>
      </c>
      <c r="R659" s="5">
        <f>IF(O659&gt;(P659+U659),O659-P659-U659, 0)</f>
        <v>0</v>
      </c>
      <c r="S659" s="5">
        <f t="shared" si="100"/>
        <v>0</v>
      </c>
      <c r="T659" s="5">
        <f t="shared" si="101"/>
        <v>0</v>
      </c>
      <c r="U659" s="5">
        <f>IF(O659&gt;P659,IF(V658*($B$6/100)&gt;=O659-P659,(O659-P659), V658*($B$6/100)), 0)</f>
        <v>2772.3132400340487</v>
      </c>
      <c r="V659" s="5">
        <f>V658+(T659*($B$5/100))-(U659/($B$6/100))</f>
        <v>52992.640251283927</v>
      </c>
      <c r="W659" s="5">
        <f t="shared" si="102"/>
        <v>1324.8160062820982</v>
      </c>
    </row>
    <row r="660" spans="4:23" x14ac:dyDescent="0.25">
      <c r="D660">
        <f t="shared" si="103"/>
        <v>658</v>
      </c>
      <c r="E660" s="3">
        <v>43858</v>
      </c>
      <c r="F660" s="4">
        <v>0.375</v>
      </c>
      <c r="G660">
        <v>60</v>
      </c>
      <c r="H660">
        <v>0</v>
      </c>
      <c r="I660" s="5">
        <f t="shared" si="98"/>
        <v>8</v>
      </c>
      <c r="J660" s="22">
        <v>1.4846854693833111E-5</v>
      </c>
      <c r="K660">
        <v>1.3018E-4</v>
      </c>
      <c r="L660" s="5" cm="1">
        <f t="array" ref="L660">_xlfn.IFS(I660=0, 0, I660&gt;34, 0, AND(I660&gt;0, I660&lt;35), VLOOKUP(I660, $A$63:$C$96, 3))</f>
        <v>7160</v>
      </c>
      <c r="M660" s="5">
        <f t="shared" si="97"/>
        <v>70.522559795707281</v>
      </c>
      <c r="N660" s="5">
        <v>6404.9607723685122</v>
      </c>
      <c r="O660" s="5">
        <f t="shared" si="104"/>
        <v>3667.1705999999999</v>
      </c>
      <c r="P660" s="5">
        <f t="shared" si="105"/>
        <v>3667.1705999999999</v>
      </c>
      <c r="Q660" s="5">
        <f t="shared" si="99"/>
        <v>487.20077413479089</v>
      </c>
      <c r="R660" s="5">
        <f>IF(O660&gt;(P660+U660),O660-P660-U660, 0)</f>
        <v>0</v>
      </c>
      <c r="S660" s="5">
        <f t="shared" si="100"/>
        <v>3076.1511856609159</v>
      </c>
      <c r="T660" s="5">
        <f t="shared" si="101"/>
        <v>487.20077413479112</v>
      </c>
      <c r="U660" s="5">
        <f>IF(O660&gt;P660,IF(V659*($B$6/100)&gt;=O660-P660,(O660-P660), V659*($B$6/100)), 0)</f>
        <v>0</v>
      </c>
      <c r="V660" s="5">
        <f>V659+(T660*($B$5/100))-(U660/($B$6/100))</f>
        <v>53333.680793178282</v>
      </c>
      <c r="W660" s="5">
        <f t="shared" si="102"/>
        <v>1333.3420198294571</v>
      </c>
    </row>
    <row r="661" spans="4:23" x14ac:dyDescent="0.25">
      <c r="D661">
        <f t="shared" si="103"/>
        <v>659</v>
      </c>
      <c r="E661" s="3">
        <v>43858</v>
      </c>
      <c r="F661" s="4">
        <v>0.41666666666666669</v>
      </c>
      <c r="G661">
        <v>80</v>
      </c>
      <c r="H661">
        <v>0</v>
      </c>
      <c r="I661" s="5">
        <f t="shared" si="98"/>
        <v>11</v>
      </c>
      <c r="J661" s="22">
        <v>3.2168185169971744E-5</v>
      </c>
      <c r="K661">
        <v>1.2722999999999999E-4</v>
      </c>
      <c r="L661" s="5" cm="1">
        <f t="array" ref="L661">_xlfn.IFS(I661=0, 0, I661&gt;34, 0, AND(I661&gt;0, I661&lt;35), VLOOKUP(I661, $A$63:$C$96, 3))</f>
        <v>14640</v>
      </c>
      <c r="M661" s="5">
        <f t="shared" si="97"/>
        <v>152.79887955736578</v>
      </c>
      <c r="N661" s="5">
        <v>6266.7330559433713</v>
      </c>
      <c r="O661" s="5">
        <f t="shared" si="104"/>
        <v>3584.0690999999997</v>
      </c>
      <c r="P661" s="5">
        <f t="shared" si="105"/>
        <v>3584.0690999999997</v>
      </c>
      <c r="Q661" s="5">
        <f t="shared" si="99"/>
        <v>487.20077413479089</v>
      </c>
      <c r="R661" s="5">
        <f>IF(O661&gt;(P661+U661),O661-P661-U661, 0)</f>
        <v>0</v>
      </c>
      <c r="S661" s="5">
        <f t="shared" si="100"/>
        <v>3218.5779830760862</v>
      </c>
      <c r="T661" s="5">
        <f t="shared" si="101"/>
        <v>7990.1517964812792</v>
      </c>
      <c r="U661" s="5">
        <f>IF(O661&gt;P661,IF(V660*($B$6/100)&gt;=O661-P661,(O661-P661), V660*($B$6/100)), 0)</f>
        <v>0</v>
      </c>
      <c r="V661" s="5">
        <f>V660+(T661*($B$5/100))-(U661/($B$6/100))</f>
        <v>58926.787050715175</v>
      </c>
      <c r="W661" s="5">
        <f t="shared" si="102"/>
        <v>1473.1696762678794</v>
      </c>
    </row>
    <row r="662" spans="4:23" x14ac:dyDescent="0.25">
      <c r="D662">
        <f t="shared" si="103"/>
        <v>660</v>
      </c>
      <c r="E662" s="3">
        <v>43858</v>
      </c>
      <c r="F662" s="4">
        <v>0.45833333333333331</v>
      </c>
      <c r="G662">
        <v>90</v>
      </c>
      <c r="H662">
        <v>0</v>
      </c>
      <c r="I662" s="5">
        <f t="shared" si="98"/>
        <v>13</v>
      </c>
      <c r="J662" s="22">
        <v>3.9591612516888298E-5</v>
      </c>
      <c r="K662">
        <v>1.1788E-4</v>
      </c>
      <c r="L662" s="5" cm="1">
        <f t="array" ref="L662">_xlfn.IFS(I662=0, 0, I662&gt;34, 0, AND(I662&gt;0, I662&lt;35), VLOOKUP(I662, $A$63:$C$96, 3))</f>
        <v>16600</v>
      </c>
      <c r="M662" s="5">
        <f t="shared" si="97"/>
        <v>188.06015945521943</v>
      </c>
      <c r="N662" s="5">
        <v>6321.4022764875153</v>
      </c>
      <c r="O662" s="5">
        <f t="shared" si="104"/>
        <v>3320.6795999999999</v>
      </c>
      <c r="P662" s="5">
        <f t="shared" si="105"/>
        <v>3320.6795999999999</v>
      </c>
      <c r="Q662" s="5">
        <f t="shared" si="99"/>
        <v>487.20077413479089</v>
      </c>
      <c r="R662" s="5">
        <f>IF(O662&gt;(P662+U662),O662-P662-U662, 0)</f>
        <v>0</v>
      </c>
      <c r="S662" s="5">
        <f t="shared" si="100"/>
        <v>3246.6559541695633</v>
      </c>
      <c r="T662" s="5">
        <f t="shared" si="101"/>
        <v>10220.724605285657</v>
      </c>
      <c r="U662" s="5">
        <f>IF(O662&gt;P662,IF(V661*($B$6/100)&gt;=O662-P662,(O662-P662), V661*($B$6/100)), 0)</f>
        <v>0</v>
      </c>
      <c r="V662" s="5">
        <f>V661+(T662*($B$5/100))-(U662/($B$6/100))</f>
        <v>66081.294274415137</v>
      </c>
      <c r="W662" s="5">
        <f t="shared" si="102"/>
        <v>1652.0323568603785</v>
      </c>
    </row>
    <row r="663" spans="4:23" x14ac:dyDescent="0.25">
      <c r="D663">
        <f t="shared" si="103"/>
        <v>661</v>
      </c>
      <c r="E663" s="3">
        <v>43858</v>
      </c>
      <c r="F663" s="4">
        <v>0.5</v>
      </c>
      <c r="G663">
        <v>100</v>
      </c>
      <c r="H663">
        <v>0</v>
      </c>
      <c r="I663" s="5">
        <f t="shared" si="98"/>
        <v>14</v>
      </c>
      <c r="J663" s="22">
        <v>8.6606652380693145E-5</v>
      </c>
      <c r="K663">
        <v>1.0870999999999999E-4</v>
      </c>
      <c r="L663" s="5" cm="1">
        <f t="array" ref="L663">_xlfn.IFS(I663=0, 0, I663&gt;34, 0, AND(I663&gt;0, I663&lt;35), VLOOKUP(I663, $A$63:$C$96, 3))</f>
        <v>16800</v>
      </c>
      <c r="M663" s="5">
        <f t="shared" si="97"/>
        <v>411.38159880829244</v>
      </c>
      <c r="N663" s="5">
        <v>6620.0753957500456</v>
      </c>
      <c r="O663" s="5">
        <f t="shared" si="104"/>
        <v>3062.3606999999997</v>
      </c>
      <c r="P663" s="5">
        <f t="shared" si="105"/>
        <v>3062.3606999999997</v>
      </c>
      <c r="Q663" s="5">
        <f t="shared" si="99"/>
        <v>487.20077413479089</v>
      </c>
      <c r="R663" s="5">
        <f>IF(O663&gt;(P663+U663),O663-P663-U663, 0)</f>
        <v>0</v>
      </c>
      <c r="S663" s="5">
        <f t="shared" si="100"/>
        <v>3400.053700206206</v>
      </c>
      <c r="T663" s="5">
        <f t="shared" si="101"/>
        <v>10748.967198602088</v>
      </c>
      <c r="U663" s="5">
        <f>IF(O663&gt;P663,IF(V662*($B$6/100)&gt;=O663-P663,(O663-P663), V662*($B$6/100)), 0)</f>
        <v>0</v>
      </c>
      <c r="V663" s="5">
        <f>V662+(T663*($B$5/100))-(U663/($B$6/100))</f>
        <v>73605.571313436594</v>
      </c>
      <c r="W663" s="5">
        <f t="shared" si="102"/>
        <v>1840.1392828359149</v>
      </c>
    </row>
    <row r="664" spans="4:23" x14ac:dyDescent="0.25">
      <c r="D664">
        <f t="shared" si="103"/>
        <v>662</v>
      </c>
      <c r="E664" s="3">
        <v>43858</v>
      </c>
      <c r="F664" s="4">
        <v>0.54166666666666663</v>
      </c>
      <c r="G664">
        <v>110</v>
      </c>
      <c r="H664">
        <v>0</v>
      </c>
      <c r="I664" s="5">
        <f t="shared" si="98"/>
        <v>15</v>
      </c>
      <c r="J664" s="22">
        <v>8.1657700816082108E-5</v>
      </c>
      <c r="K664">
        <v>1.0739E-4</v>
      </c>
      <c r="L664" s="5" cm="1">
        <f t="array" ref="L664">_xlfn.IFS(I664=0, 0, I664&gt;34, 0, AND(I664&gt;0, I664&lt;35), VLOOKUP(I664, $A$63:$C$96, 3))</f>
        <v>16800</v>
      </c>
      <c r="M664" s="5">
        <f t="shared" si="97"/>
        <v>387.87407887639</v>
      </c>
      <c r="N664" s="5">
        <v>6735.8634512936615</v>
      </c>
      <c r="O664" s="5">
        <f t="shared" si="104"/>
        <v>3025.1763000000001</v>
      </c>
      <c r="P664" s="5">
        <f t="shared" si="105"/>
        <v>3025.1763000000001</v>
      </c>
      <c r="Q664" s="5">
        <f t="shared" si="99"/>
        <v>487.20077413479089</v>
      </c>
      <c r="R664" s="5">
        <f>IF(O664&gt;(P664+U664),O664-P664-U664, 0)</f>
        <v>0</v>
      </c>
      <c r="S664" s="5">
        <f t="shared" si="100"/>
        <v>3459.522147792693</v>
      </c>
      <c r="T664" s="5">
        <f t="shared" si="101"/>
        <v>10703.175631083697</v>
      </c>
      <c r="U664" s="5">
        <f>IF(O664&gt;P664,IF(V663*($B$6/100)&gt;=O664-P664,(O664-P664), V663*($B$6/100)), 0)</f>
        <v>0</v>
      </c>
      <c r="V664" s="5">
        <f>V663+(T664*($B$5/100))-(U664/($B$6/100))</f>
        <v>81097.794255195186</v>
      </c>
      <c r="W664" s="5">
        <f t="shared" si="102"/>
        <v>2027.4448563798796</v>
      </c>
    </row>
    <row r="665" spans="4:23" x14ac:dyDescent="0.25">
      <c r="D665">
        <f t="shared" si="103"/>
        <v>663</v>
      </c>
      <c r="E665" s="3">
        <v>43858</v>
      </c>
      <c r="F665" s="4">
        <v>0.58333333333333337</v>
      </c>
      <c r="G665">
        <v>110</v>
      </c>
      <c r="H665">
        <v>0</v>
      </c>
      <c r="I665" s="5">
        <f t="shared" si="98"/>
        <v>15</v>
      </c>
      <c r="J665" s="22">
        <v>1.0392798285683178E-4</v>
      </c>
      <c r="K665">
        <v>1.0482E-4</v>
      </c>
      <c r="L665" s="5" cm="1">
        <f t="array" ref="L665">_xlfn.IFS(I665=0, 0, I665&gt;34, 0, AND(I665&gt;0, I665&lt;35), VLOOKUP(I665, $A$63:$C$96, 3))</f>
        <v>16800</v>
      </c>
      <c r="M665" s="5">
        <f t="shared" si="97"/>
        <v>493.65791856995094</v>
      </c>
      <c r="N665" s="5">
        <v>6746.4049009912251</v>
      </c>
      <c r="O665" s="5">
        <f t="shared" si="104"/>
        <v>2952.7794000000004</v>
      </c>
      <c r="P665" s="5">
        <f t="shared" si="105"/>
        <v>2952.7794000000004</v>
      </c>
      <c r="Q665" s="5">
        <f t="shared" si="99"/>
        <v>487.20077413479089</v>
      </c>
      <c r="R665" s="5">
        <f>IF(O665&gt;(P665+U665),O665-P665-U665, 0)</f>
        <v>0</v>
      </c>
      <c r="S665" s="5">
        <f t="shared" si="100"/>
        <v>3464.9362092507768</v>
      </c>
      <c r="T665" s="5">
        <f t="shared" si="101"/>
        <v>10875.942309319176</v>
      </c>
      <c r="U665" s="5">
        <f>IF(O665&gt;P665,IF(V664*($B$6/100)&gt;=O665-P665,(O665-P665), V664*($B$6/100)), 0)</f>
        <v>0</v>
      </c>
      <c r="V665" s="5">
        <f>V664+(T665*($B$5/100))-(U665/($B$6/100))</f>
        <v>88710.953871718608</v>
      </c>
      <c r="W665" s="5">
        <f t="shared" si="102"/>
        <v>2217.7738467929653</v>
      </c>
    </row>
    <row r="666" spans="4:23" x14ac:dyDescent="0.25">
      <c r="D666">
        <f t="shared" si="103"/>
        <v>664</v>
      </c>
      <c r="E666" s="3">
        <v>43858</v>
      </c>
      <c r="F666" s="4">
        <v>0.625</v>
      </c>
      <c r="G666">
        <v>100</v>
      </c>
      <c r="H666">
        <v>2</v>
      </c>
      <c r="I666" s="5">
        <f t="shared" si="98"/>
        <v>14</v>
      </c>
      <c r="J666" s="22">
        <v>5.4438467210721408E-5</v>
      </c>
      <c r="K666">
        <v>1.0556000000000001E-4</v>
      </c>
      <c r="L666" s="5" cm="1">
        <f t="array" ref="L666">_xlfn.IFS(I666=0, 0, I666&gt;34, 0, AND(I666&gt;0, I666&lt;35), VLOOKUP(I666, $A$63:$C$96, 3))</f>
        <v>16800</v>
      </c>
      <c r="M666" s="5">
        <f t="shared" si="97"/>
        <v>258.58271925092669</v>
      </c>
      <c r="N666" s="5">
        <v>6450.1686544214836</v>
      </c>
      <c r="O666" s="5">
        <f t="shared" si="104"/>
        <v>2973.6252000000004</v>
      </c>
      <c r="P666" s="5">
        <f t="shared" si="105"/>
        <v>2973.6252000000004</v>
      </c>
      <c r="Q666" s="5">
        <f t="shared" si="99"/>
        <v>487.20077413479089</v>
      </c>
      <c r="R666" s="5">
        <f>IF(O666&gt;(P666+U666),O666-P666-U666, 0)</f>
        <v>0</v>
      </c>
      <c r="S666" s="5">
        <f t="shared" si="100"/>
        <v>3312.7900347629056</v>
      </c>
      <c r="T666" s="5">
        <f t="shared" si="101"/>
        <v>10772.167484488022</v>
      </c>
      <c r="U666" s="5">
        <f>IF(O666&gt;P666,IF(V665*($B$6/100)&gt;=O666-P666,(O666-P666), V665*($B$6/100)), 0)</f>
        <v>0</v>
      </c>
      <c r="V666" s="5">
        <f>V665+(T666*($B$5/100))-(U666/($B$6/100))</f>
        <v>96251.471110860221</v>
      </c>
      <c r="W666" s="5">
        <f t="shared" si="102"/>
        <v>2406.2867777715055</v>
      </c>
    </row>
    <row r="667" spans="4:23" x14ac:dyDescent="0.25">
      <c r="D667">
        <f t="shared" si="103"/>
        <v>665</v>
      </c>
      <c r="E667" s="3">
        <v>43858</v>
      </c>
      <c r="F667" s="4">
        <v>0.66666666666666663</v>
      </c>
      <c r="G667">
        <v>90</v>
      </c>
      <c r="H667">
        <v>5</v>
      </c>
      <c r="I667" s="5">
        <f t="shared" si="98"/>
        <v>13</v>
      </c>
      <c r="J667" s="22">
        <v>4.4540564081499335E-5</v>
      </c>
      <c r="K667">
        <v>1.1876000000000001E-4</v>
      </c>
      <c r="L667" s="5" cm="1">
        <f t="array" ref="L667">_xlfn.IFS(I667=0, 0, I667&gt;34, 0, AND(I667&gt;0, I667&lt;35), VLOOKUP(I667, $A$63:$C$96, 3))</f>
        <v>16600</v>
      </c>
      <c r="M667" s="5">
        <f t="shared" si="97"/>
        <v>211.56767938712184</v>
      </c>
      <c r="N667" s="5">
        <v>6877.2770978954441</v>
      </c>
      <c r="O667" s="5">
        <f t="shared" si="104"/>
        <v>3345.4692</v>
      </c>
      <c r="P667" s="5">
        <f t="shared" si="105"/>
        <v>3345.4692</v>
      </c>
      <c r="Q667" s="5">
        <f t="shared" si="99"/>
        <v>487.20077413479089</v>
      </c>
      <c r="R667" s="5">
        <f>IF(O667&gt;(P667+U667),O667-P667-U667, 0)</f>
        <v>0</v>
      </c>
      <c r="S667" s="5">
        <f t="shared" si="100"/>
        <v>3532.1518330522772</v>
      </c>
      <c r="T667" s="5">
        <f t="shared" si="101"/>
        <v>9933.9466463348435</v>
      </c>
      <c r="U667" s="5">
        <f>IF(O667&gt;P667,IF(V666*($B$6/100)&gt;=O667-P667,(O667-P667), V666*($B$6/100)), 0)</f>
        <v>0</v>
      </c>
      <c r="V667" s="5">
        <f>V666+(T667*($B$5/100))-(U667/($B$6/100))</f>
        <v>103205.23376329461</v>
      </c>
      <c r="W667" s="5">
        <f t="shared" si="102"/>
        <v>2580.1308440823655</v>
      </c>
    </row>
    <row r="668" spans="4:23" x14ac:dyDescent="0.25">
      <c r="D668">
        <f t="shared" si="103"/>
        <v>666</v>
      </c>
      <c r="E668" s="3">
        <v>43858</v>
      </c>
      <c r="F668" s="4">
        <v>0.70833333333333337</v>
      </c>
      <c r="G668">
        <v>90</v>
      </c>
      <c r="H668">
        <v>0</v>
      </c>
      <c r="I668" s="5">
        <f t="shared" si="98"/>
        <v>13</v>
      </c>
      <c r="J668" s="22">
        <v>2.4744757823055187E-6</v>
      </c>
      <c r="K668">
        <v>1.5151999999999999E-4</v>
      </c>
      <c r="L668" s="5" cm="1">
        <f t="array" ref="L668">_xlfn.IFS(I668=0, 0, I668&gt;34, 0, AND(I668&gt;0, I668&lt;35), VLOOKUP(I668, $A$63:$C$96, 3))</f>
        <v>16600</v>
      </c>
      <c r="M668" s="5">
        <f t="shared" si="97"/>
        <v>11.753759965951215</v>
      </c>
      <c r="N668" s="5">
        <v>7153.0808462982604</v>
      </c>
      <c r="O668" s="5">
        <f t="shared" si="104"/>
        <v>4268.3183999999992</v>
      </c>
      <c r="P668" s="5">
        <f t="shared" si="105"/>
        <v>4268.3183999999992</v>
      </c>
      <c r="Q668" s="5">
        <f t="shared" si="99"/>
        <v>487.20077413479089</v>
      </c>
      <c r="R668" s="5">
        <f>IF(O668&gt;(P668+U668),O668-P668-U668, 0)</f>
        <v>0</v>
      </c>
      <c r="S668" s="5">
        <f t="shared" si="100"/>
        <v>3673.8039290223251</v>
      </c>
      <c r="T668" s="5">
        <f t="shared" si="101"/>
        <v>8669.6314309436275</v>
      </c>
      <c r="U668" s="5">
        <f>IF(O668&gt;P668,IF(V667*($B$6/100)&gt;=O668-P668,(O668-P668), V667*($B$6/100)), 0)</f>
        <v>0</v>
      </c>
      <c r="V668" s="5">
        <f>V667+(T668*($B$5/100))-(U668/($B$6/100))</f>
        <v>109273.97576495516</v>
      </c>
      <c r="W668" s="5">
        <f t="shared" si="102"/>
        <v>2731.8493941238789</v>
      </c>
    </row>
    <row r="669" spans="4:23" x14ac:dyDescent="0.25">
      <c r="D669">
        <f t="shared" si="103"/>
        <v>667</v>
      </c>
      <c r="E669" s="3">
        <v>43858</v>
      </c>
      <c r="F669" s="4">
        <v>0.75</v>
      </c>
      <c r="G669">
        <v>80</v>
      </c>
      <c r="H669">
        <v>0</v>
      </c>
      <c r="I669" s="5">
        <f t="shared" si="98"/>
        <v>11</v>
      </c>
      <c r="J669" s="22">
        <v>0</v>
      </c>
      <c r="K669">
        <v>2.2016000000000001E-4</v>
      </c>
      <c r="L669" s="5" cm="1">
        <f t="array" ref="L669">_xlfn.IFS(I669=0, 0, I669&gt;34, 0, AND(I669&gt;0, I669&lt;35), VLOOKUP(I669, $A$63:$C$96, 3))</f>
        <v>14640</v>
      </c>
      <c r="M669" s="5">
        <f t="shared" si="97"/>
        <v>0</v>
      </c>
      <c r="N669" s="5">
        <v>7372.2842105946156</v>
      </c>
      <c r="O669" s="5">
        <f t="shared" si="104"/>
        <v>6201.9071999999996</v>
      </c>
      <c r="P669" s="5">
        <f t="shared" si="105"/>
        <v>6201.9071999999996</v>
      </c>
      <c r="Q669" s="5">
        <f t="shared" si="99"/>
        <v>487.20077413479089</v>
      </c>
      <c r="R669" s="5">
        <f>IF(O669&gt;(P669+U669),O669-P669-U669, 0)</f>
        <v>0</v>
      </c>
      <c r="S669" s="5">
        <f t="shared" si="100"/>
        <v>3786.3862132591389</v>
      </c>
      <c r="T669" s="5">
        <f t="shared" si="101"/>
        <v>4651.7065867408619</v>
      </c>
      <c r="U669" s="5">
        <f>IF(O669&gt;P669,IF(V668*($B$6/100)&gt;=O669-P669,(O669-P669), V668*($B$6/100)), 0)</f>
        <v>0</v>
      </c>
      <c r="V669" s="5">
        <f>V668+(T669*($B$5/100))-(U669/($B$6/100))</f>
        <v>112530.17037567377</v>
      </c>
      <c r="W669" s="5">
        <f t="shared" si="102"/>
        <v>2813.2542593918442</v>
      </c>
    </row>
    <row r="670" spans="4:23" x14ac:dyDescent="0.25">
      <c r="D670">
        <f t="shared" si="103"/>
        <v>668</v>
      </c>
      <c r="E670" s="3">
        <v>43858</v>
      </c>
      <c r="F670" s="4">
        <v>0.79166666666666663</v>
      </c>
      <c r="G670">
        <v>40</v>
      </c>
      <c r="H670">
        <v>0</v>
      </c>
      <c r="I670" s="5">
        <f t="shared" si="98"/>
        <v>6</v>
      </c>
      <c r="J670" s="22">
        <v>0</v>
      </c>
      <c r="K670">
        <v>2.3689000000000002E-4</v>
      </c>
      <c r="L670" s="5" cm="1">
        <f t="array" ref="L670">_xlfn.IFS(I670=0, 0, I670&gt;34, 0, AND(I670&gt;0, I670&lt;35), VLOOKUP(I670, $A$63:$C$96, 3))</f>
        <v>2980</v>
      </c>
      <c r="M670" s="5">
        <f t="shared" si="97"/>
        <v>0</v>
      </c>
      <c r="N670" s="5">
        <v>7021.5814415818541</v>
      </c>
      <c r="O670" s="5">
        <f t="shared" si="104"/>
        <v>6673.1913000000004</v>
      </c>
      <c r="P670" s="5">
        <f t="shared" si="105"/>
        <v>2980</v>
      </c>
      <c r="Q670" s="5">
        <f t="shared" si="99"/>
        <v>0</v>
      </c>
      <c r="R670" s="5">
        <f>IF(O670&gt;(P670+U670),O670-P670-U670, 0)</f>
        <v>0</v>
      </c>
      <c r="S670" s="5">
        <f t="shared" si="100"/>
        <v>0</v>
      </c>
      <c r="T670" s="5">
        <f t="shared" si="101"/>
        <v>0</v>
      </c>
      <c r="U670" s="5">
        <f>IF(O670&gt;P670,IF(V669*($B$6/100)&gt;=O670-P670,(O670-P670), V669*($B$6/100)), 0)</f>
        <v>3693.1913000000004</v>
      </c>
      <c r="V670" s="5">
        <f>V669+(T670*($B$5/100))-(U670/($B$6/100))</f>
        <v>107254.1828042452</v>
      </c>
      <c r="W670" s="5">
        <f t="shared" si="102"/>
        <v>2681.3545701061298</v>
      </c>
    </row>
    <row r="671" spans="4:23" x14ac:dyDescent="0.25">
      <c r="D671">
        <f t="shared" si="103"/>
        <v>669</v>
      </c>
      <c r="E671" s="3">
        <v>43858</v>
      </c>
      <c r="F671" s="4">
        <v>0.83333333333333337</v>
      </c>
      <c r="G671">
        <v>50</v>
      </c>
      <c r="H671">
        <v>0</v>
      </c>
      <c r="I671" s="5">
        <f t="shared" si="98"/>
        <v>7</v>
      </c>
      <c r="J671" s="22">
        <v>0</v>
      </c>
      <c r="K671">
        <v>2.2140999999999998E-4</v>
      </c>
      <c r="L671" s="5" cm="1">
        <f t="array" ref="L671">_xlfn.IFS(I671=0, 0, I671&gt;34, 0, AND(I671&gt;0, I671&lt;35), VLOOKUP(I671, $A$63:$C$96, 3))</f>
        <v>4800</v>
      </c>
      <c r="M671" s="5">
        <f t="shared" si="97"/>
        <v>0</v>
      </c>
      <c r="N671" s="5">
        <v>6730.7009113757422</v>
      </c>
      <c r="O671" s="5">
        <f t="shared" si="104"/>
        <v>6237.1196999999993</v>
      </c>
      <c r="P671" s="5">
        <f t="shared" si="105"/>
        <v>4800</v>
      </c>
      <c r="Q671" s="5">
        <f t="shared" si="99"/>
        <v>0</v>
      </c>
      <c r="R671" s="5">
        <f>IF(O671&gt;(P671+U671),O671-P671-U671, 0)</f>
        <v>0</v>
      </c>
      <c r="S671" s="5">
        <f t="shared" si="100"/>
        <v>0</v>
      </c>
      <c r="T671" s="5">
        <f t="shared" si="101"/>
        <v>0</v>
      </c>
      <c r="U671" s="5">
        <f>IF(O671&gt;P671,IF(V670*($B$6/100)&gt;=O671-P671,(O671-P671), V670*($B$6/100)), 0)</f>
        <v>1437.1196999999993</v>
      </c>
      <c r="V671" s="5">
        <f>V670+(T671*($B$5/100))-(U671/($B$6/100))</f>
        <v>105201.15466138805</v>
      </c>
      <c r="W671" s="5">
        <f t="shared" si="102"/>
        <v>2630.0288665347011</v>
      </c>
    </row>
    <row r="672" spans="4:23" x14ac:dyDescent="0.25">
      <c r="D672">
        <f t="shared" si="103"/>
        <v>670</v>
      </c>
      <c r="E672" s="3">
        <v>43858</v>
      </c>
      <c r="F672" s="4">
        <v>0.875</v>
      </c>
      <c r="G672">
        <v>50</v>
      </c>
      <c r="H672">
        <v>0</v>
      </c>
      <c r="I672" s="5">
        <f t="shared" si="98"/>
        <v>7</v>
      </c>
      <c r="J672" s="22">
        <v>0</v>
      </c>
      <c r="K672">
        <v>2.0707000000000001E-4</v>
      </c>
      <c r="L672" s="5" cm="1">
        <f t="array" ref="L672">_xlfn.IFS(I672=0, 0, I672&gt;34, 0, AND(I672&gt;0, I672&lt;35), VLOOKUP(I672, $A$63:$C$96, 3))</f>
        <v>4800</v>
      </c>
      <c r="M672" s="5">
        <f t="shared" si="97"/>
        <v>0</v>
      </c>
      <c r="N672" s="5">
        <v>6009.8888300440813</v>
      </c>
      <c r="O672" s="5">
        <f t="shared" si="104"/>
        <v>5833.1619000000001</v>
      </c>
      <c r="P672" s="5">
        <f t="shared" si="105"/>
        <v>4800</v>
      </c>
      <c r="Q672" s="5">
        <f t="shared" si="99"/>
        <v>0</v>
      </c>
      <c r="R672" s="5">
        <f>IF(O672&gt;(P672+U672),O672-P672-U672, 0)</f>
        <v>0</v>
      </c>
      <c r="S672" s="5">
        <f t="shared" si="100"/>
        <v>0</v>
      </c>
      <c r="T672" s="5">
        <f t="shared" si="101"/>
        <v>0</v>
      </c>
      <c r="U672" s="5">
        <f>IF(O672&gt;P672,IF(V671*($B$6/100)&gt;=O672-P672,(O672-P672), V671*($B$6/100)), 0)</f>
        <v>1033.1619000000001</v>
      </c>
      <c r="V672" s="5">
        <f>V671+(T672*($B$5/100))-(U672/($B$6/100))</f>
        <v>103725.20908995948</v>
      </c>
      <c r="W672" s="5">
        <f t="shared" si="102"/>
        <v>2593.130227248987</v>
      </c>
    </row>
    <row r="673" spans="4:23" x14ac:dyDescent="0.25">
      <c r="D673">
        <f t="shared" si="103"/>
        <v>671</v>
      </c>
      <c r="E673" s="3">
        <v>43858</v>
      </c>
      <c r="F673" s="4">
        <v>0.91666666666666663</v>
      </c>
      <c r="G673">
        <v>60</v>
      </c>
      <c r="H673">
        <v>0</v>
      </c>
      <c r="I673" s="5">
        <f t="shared" si="98"/>
        <v>8</v>
      </c>
      <c r="J673" s="22">
        <v>0</v>
      </c>
      <c r="K673">
        <v>2.0235999999999998E-4</v>
      </c>
      <c r="L673" s="5" cm="1">
        <f t="array" ref="L673">_xlfn.IFS(I673=0, 0, I673&gt;34, 0, AND(I673&gt;0, I673&lt;35), VLOOKUP(I673, $A$63:$C$96, 3))</f>
        <v>7160</v>
      </c>
      <c r="M673" s="5">
        <f t="shared" si="97"/>
        <v>0</v>
      </c>
      <c r="N673" s="5">
        <v>5294.3548738333466</v>
      </c>
      <c r="O673" s="5">
        <f t="shared" si="104"/>
        <v>5700.4811999999993</v>
      </c>
      <c r="P673" s="5">
        <f t="shared" si="105"/>
        <v>5700.4811999999993</v>
      </c>
      <c r="Q673" s="5">
        <f t="shared" si="99"/>
        <v>487.20077413479089</v>
      </c>
      <c r="R673" s="5">
        <f>IF(O673&gt;(P673+U673),O673-P673-U673, 0)</f>
        <v>0</v>
      </c>
      <c r="S673" s="5">
        <f t="shared" si="100"/>
        <v>972.31802586520985</v>
      </c>
      <c r="T673" s="5">
        <f t="shared" si="101"/>
        <v>487.20077413479089</v>
      </c>
      <c r="U673" s="5">
        <f>IF(O673&gt;P673,IF(V672*($B$6/100)&gt;=O673-P673,(O673-P673), V672*($B$6/100)), 0)</f>
        <v>0</v>
      </c>
      <c r="V673" s="5">
        <f>V672+(T673*($B$5/100))-(U673/($B$6/100))</f>
        <v>104066.24963185383</v>
      </c>
      <c r="W673" s="5">
        <f t="shared" si="102"/>
        <v>2601.6562407963456</v>
      </c>
    </row>
    <row r="674" spans="4:23" x14ac:dyDescent="0.25">
      <c r="D674">
        <f t="shared" si="103"/>
        <v>672</v>
      </c>
      <c r="E674" s="3">
        <v>43858</v>
      </c>
      <c r="F674" s="4">
        <v>0.95833333333333337</v>
      </c>
      <c r="G674">
        <v>50</v>
      </c>
      <c r="H674">
        <v>0</v>
      </c>
      <c r="I674" s="5">
        <f t="shared" si="98"/>
        <v>7</v>
      </c>
      <c r="J674" s="22">
        <v>0</v>
      </c>
      <c r="K674">
        <v>1.8084000000000001E-4</v>
      </c>
      <c r="L674" s="5" cm="1">
        <f t="array" ref="L674">_xlfn.IFS(I674=0, 0, I674&gt;34, 0, AND(I674&gt;0, I674&lt;35), VLOOKUP(I674, $A$63:$C$96, 3))</f>
        <v>4800</v>
      </c>
      <c r="M674" s="5">
        <f t="shared" si="97"/>
        <v>0</v>
      </c>
      <c r="N674" s="5">
        <v>4225.2074366742108</v>
      </c>
      <c r="O674" s="5">
        <f t="shared" si="104"/>
        <v>5094.2628000000004</v>
      </c>
      <c r="P674" s="5">
        <f t="shared" si="105"/>
        <v>4800</v>
      </c>
      <c r="Q674" s="5">
        <f t="shared" si="99"/>
        <v>0</v>
      </c>
      <c r="R674" s="5">
        <f>IF(O674&gt;(P674+U674),O674-P674-U674, 0)</f>
        <v>0</v>
      </c>
      <c r="S674" s="5">
        <f t="shared" si="100"/>
        <v>0</v>
      </c>
      <c r="T674" s="5">
        <f t="shared" si="101"/>
        <v>0</v>
      </c>
      <c r="U674" s="5">
        <f>IF(O674&gt;P674,IF(V673*($B$6/100)&gt;=O674-P674,(O674-P674), V673*($B$6/100)), 0)</f>
        <v>294.26280000000042</v>
      </c>
      <c r="V674" s="5">
        <f>V673+(T674*($B$5/100))-(U674/($B$6/100))</f>
        <v>103645.87420328241</v>
      </c>
      <c r="W674" s="5">
        <f t="shared" si="102"/>
        <v>2591.14685508206</v>
      </c>
    </row>
    <row r="675" spans="4:23" x14ac:dyDescent="0.25">
      <c r="D675">
        <f t="shared" si="103"/>
        <v>673</v>
      </c>
      <c r="E675" s="3">
        <v>43859</v>
      </c>
      <c r="F675" s="4">
        <v>0</v>
      </c>
      <c r="G675">
        <v>40</v>
      </c>
      <c r="H675">
        <v>0</v>
      </c>
      <c r="I675" s="5">
        <f t="shared" si="98"/>
        <v>6</v>
      </c>
      <c r="J675" s="22">
        <v>0</v>
      </c>
      <c r="K675">
        <v>1.4722999999999998E-4</v>
      </c>
      <c r="L675" s="5" cm="1">
        <f t="array" ref="L675">_xlfn.IFS(I675=0, 0, I675&gt;34, 0, AND(I675&gt;0, I675&lt;35), VLOOKUP(I675, $A$63:$C$96, 3))</f>
        <v>2980</v>
      </c>
      <c r="M675" s="5">
        <f t="shared" si="97"/>
        <v>0</v>
      </c>
      <c r="N675" s="5">
        <v>3229.2727576956327</v>
      </c>
      <c r="O675" s="5">
        <f t="shared" si="104"/>
        <v>4147.4690999999993</v>
      </c>
      <c r="P675" s="5">
        <f t="shared" si="105"/>
        <v>2980</v>
      </c>
      <c r="Q675" s="5">
        <f t="shared" si="99"/>
        <v>0</v>
      </c>
      <c r="R675" s="5">
        <f>IF(O675&gt;(P675+U675),O675-P675-U675, 0)</f>
        <v>0</v>
      </c>
      <c r="S675" s="5">
        <f t="shared" si="100"/>
        <v>0</v>
      </c>
      <c r="T675" s="5">
        <f t="shared" si="101"/>
        <v>0</v>
      </c>
      <c r="U675" s="5">
        <f>IF(O675&gt;P675,IF(V674*($B$6/100)&gt;=O675-P675,(O675-P675), V674*($B$6/100)), 0)</f>
        <v>1167.4690999999993</v>
      </c>
      <c r="V675" s="5">
        <f>V674+(T675*($B$5/100))-(U675/($B$6/100))</f>
        <v>101978.06120328241</v>
      </c>
      <c r="W675" s="5">
        <f t="shared" si="102"/>
        <v>2549.4515300820603</v>
      </c>
    </row>
    <row r="676" spans="4:23" x14ac:dyDescent="0.25">
      <c r="D676">
        <f t="shared" si="103"/>
        <v>674</v>
      </c>
      <c r="E676" s="3">
        <v>43859</v>
      </c>
      <c r="F676" s="4">
        <v>4.1666666666666664E-2</v>
      </c>
      <c r="G676">
        <v>60</v>
      </c>
      <c r="H676">
        <v>0</v>
      </c>
      <c r="I676" s="5">
        <f t="shared" si="98"/>
        <v>8</v>
      </c>
      <c r="J676" s="22">
        <v>0</v>
      </c>
      <c r="K676">
        <v>1.1316000000000001E-4</v>
      </c>
      <c r="L676" s="5" cm="1">
        <f t="array" ref="L676">_xlfn.IFS(I676=0, 0, I676&gt;34, 0, AND(I676&gt;0, I676&lt;35), VLOOKUP(I676, $A$63:$C$96, 3))</f>
        <v>7160</v>
      </c>
      <c r="M676" s="5">
        <f t="shared" si="97"/>
        <v>0</v>
      </c>
      <c r="N676" s="5">
        <v>2842.2411864860737</v>
      </c>
      <c r="O676" s="5">
        <f t="shared" si="104"/>
        <v>3187.7172</v>
      </c>
      <c r="P676" s="5">
        <f t="shared" si="105"/>
        <v>3187.7172</v>
      </c>
      <c r="Q676" s="5">
        <f t="shared" si="99"/>
        <v>487.20077413479089</v>
      </c>
      <c r="R676" s="5">
        <f>IF(O676&gt;(P676+U676),O676-P676-U676, 0)</f>
        <v>0</v>
      </c>
      <c r="S676" s="5">
        <f t="shared" si="100"/>
        <v>1459.7677647590535</v>
      </c>
      <c r="T676" s="5">
        <f t="shared" si="101"/>
        <v>2512.5150352409464</v>
      </c>
      <c r="U676" s="5">
        <f>IF(O676&gt;P676,IF(V675*($B$6/100)&gt;=O676-P676,(O676-P676), V675*($B$6/100)), 0)</f>
        <v>0</v>
      </c>
      <c r="V676" s="5">
        <f>V675+(T676*($B$5/100))-(U676/($B$6/100))</f>
        <v>103736.82172795107</v>
      </c>
      <c r="W676" s="5">
        <f t="shared" si="102"/>
        <v>2593.4205431987766</v>
      </c>
    </row>
    <row r="677" spans="4:23" x14ac:dyDescent="0.25">
      <c r="D677">
        <f t="shared" si="103"/>
        <v>675</v>
      </c>
      <c r="E677" s="3">
        <v>43859</v>
      </c>
      <c r="F677" s="4">
        <v>8.3333333333333329E-2</v>
      </c>
      <c r="G677">
        <v>60</v>
      </c>
      <c r="H677">
        <v>0</v>
      </c>
      <c r="I677" s="5">
        <f t="shared" si="98"/>
        <v>8</v>
      </c>
      <c r="J677" s="22">
        <v>0</v>
      </c>
      <c r="K677">
        <v>8.8120000000000003E-5</v>
      </c>
      <c r="L677" s="5" cm="1">
        <f t="array" ref="L677">_xlfn.IFS(I677=0, 0, I677&gt;34, 0, AND(I677&gt;0, I677&lt;35), VLOOKUP(I677, $A$63:$C$96, 3))</f>
        <v>7160</v>
      </c>
      <c r="M677" s="5">
        <f t="shared" si="97"/>
        <v>0</v>
      </c>
      <c r="N677" s="5">
        <v>2791.681168166981</v>
      </c>
      <c r="O677" s="5">
        <f t="shared" si="104"/>
        <v>2482.3404</v>
      </c>
      <c r="P677" s="5">
        <f t="shared" si="105"/>
        <v>2482.3404</v>
      </c>
      <c r="Q677" s="5">
        <f t="shared" si="99"/>
        <v>487.20077413479089</v>
      </c>
      <c r="R677" s="5">
        <f>IF(O677&gt;(P677+U677),O677-P677-U677, 0)</f>
        <v>0</v>
      </c>
      <c r="S677" s="5">
        <f t="shared" si="100"/>
        <v>1433.8002693618432</v>
      </c>
      <c r="T677" s="5">
        <f t="shared" si="101"/>
        <v>3243.8593306381567</v>
      </c>
      <c r="U677" s="5">
        <f>IF(O677&gt;P677,IF(V676*($B$6/100)&gt;=O677-P677,(O677-P677), V676*($B$6/100)), 0)</f>
        <v>0</v>
      </c>
      <c r="V677" s="5">
        <f>V676+(T677*($B$5/100))-(U677/($B$6/100))</f>
        <v>106007.52325939779</v>
      </c>
      <c r="W677" s="5">
        <f t="shared" si="102"/>
        <v>2650.1880814849446</v>
      </c>
    </row>
    <row r="678" spans="4:23" x14ac:dyDescent="0.25">
      <c r="D678">
        <f t="shared" si="103"/>
        <v>676</v>
      </c>
      <c r="E678" s="3">
        <v>43859</v>
      </c>
      <c r="F678" s="4">
        <v>0.125</v>
      </c>
      <c r="G678">
        <v>80</v>
      </c>
      <c r="H678">
        <v>0</v>
      </c>
      <c r="I678" s="5">
        <f t="shared" si="98"/>
        <v>11</v>
      </c>
      <c r="J678" s="22">
        <v>0</v>
      </c>
      <c r="K678">
        <v>7.7169999999999995E-5</v>
      </c>
      <c r="L678" s="5" cm="1">
        <f t="array" ref="L678">_xlfn.IFS(I678=0, 0, I678&gt;34, 0, AND(I678&gt;0, I678&lt;35), VLOOKUP(I678, $A$63:$C$96, 3))</f>
        <v>14640</v>
      </c>
      <c r="M678" s="5">
        <f t="shared" si="97"/>
        <v>0</v>
      </c>
      <c r="N678" s="5">
        <v>2894.1241505156486</v>
      </c>
      <c r="O678" s="5">
        <f t="shared" si="104"/>
        <v>2173.8789000000002</v>
      </c>
      <c r="P678" s="5">
        <f t="shared" si="105"/>
        <v>2173.8789000000002</v>
      </c>
      <c r="Q678" s="5">
        <f t="shared" si="99"/>
        <v>487.20077413479089</v>
      </c>
      <c r="R678" s="5">
        <f>IF(O678&gt;(P678+U678),O678-P678-U678, 0)</f>
        <v>0</v>
      </c>
      <c r="S678" s="5">
        <f t="shared" si="100"/>
        <v>1486.4147216713072</v>
      </c>
      <c r="T678" s="5">
        <f t="shared" si="101"/>
        <v>10979.706378328694</v>
      </c>
      <c r="U678" s="5">
        <f>IF(O678&gt;P678,IF(V677*($B$6/100)&gt;=O678-P678,(O678-P678), V677*($B$6/100)), 0)</f>
        <v>0</v>
      </c>
      <c r="V678" s="5">
        <f>V677+(T678*($B$5/100))-(U678/($B$6/100))</f>
        <v>113693.31772422788</v>
      </c>
      <c r="W678" s="5">
        <f t="shared" si="102"/>
        <v>2842.3329431056968</v>
      </c>
    </row>
    <row r="679" spans="4:23" x14ac:dyDescent="0.25">
      <c r="D679">
        <f t="shared" si="103"/>
        <v>677</v>
      </c>
      <c r="E679" s="3">
        <v>43859</v>
      </c>
      <c r="F679" s="4">
        <v>0.16666666666666666</v>
      </c>
      <c r="G679">
        <v>60</v>
      </c>
      <c r="H679">
        <v>0</v>
      </c>
      <c r="I679" s="5">
        <f t="shared" si="98"/>
        <v>8</v>
      </c>
      <c r="J679" s="22">
        <v>0</v>
      </c>
      <c r="K679">
        <v>7.3669999999999991E-5</v>
      </c>
      <c r="L679" s="5" cm="1">
        <f t="array" ref="L679">_xlfn.IFS(I679=0, 0, I679&gt;34, 0, AND(I679&gt;0, I679&lt;35), VLOOKUP(I679, $A$63:$C$96, 3))</f>
        <v>7160</v>
      </c>
      <c r="M679" s="5">
        <f t="shared" si="97"/>
        <v>0</v>
      </c>
      <c r="N679" s="5">
        <v>2998.1648587803438</v>
      </c>
      <c r="O679" s="5">
        <f t="shared" si="104"/>
        <v>2075.2838999999994</v>
      </c>
      <c r="P679" s="5">
        <f t="shared" si="105"/>
        <v>2075.2838999999994</v>
      </c>
      <c r="Q679" s="5">
        <f t="shared" si="99"/>
        <v>487.20077413479089</v>
      </c>
      <c r="R679" s="5">
        <f>IF(O679&gt;(P679+U679),O679-P679-U679, 0)</f>
        <v>0</v>
      </c>
      <c r="S679" s="5">
        <f t="shared" si="100"/>
        <v>1539.8497619028049</v>
      </c>
      <c r="T679" s="5">
        <f t="shared" si="101"/>
        <v>3544.8663380971957</v>
      </c>
      <c r="U679" s="5">
        <f>IF(O679&gt;P679,IF(V678*($B$6/100)&gt;=O679-P679,(O679-P679), V678*($B$6/100)), 0)</f>
        <v>0</v>
      </c>
      <c r="V679" s="5">
        <f>V678+(T679*($B$5/100))-(U679/($B$6/100))</f>
        <v>116174.72416089592</v>
      </c>
      <c r="W679" s="5">
        <f t="shared" si="102"/>
        <v>2904.3681040223978</v>
      </c>
    </row>
    <row r="680" spans="4:23" x14ac:dyDescent="0.25">
      <c r="D680">
        <f t="shared" si="103"/>
        <v>678</v>
      </c>
      <c r="E680" s="3">
        <v>43859</v>
      </c>
      <c r="F680" s="4">
        <v>0.20833333333333334</v>
      </c>
      <c r="G680">
        <v>80</v>
      </c>
      <c r="H680">
        <v>0</v>
      </c>
      <c r="I680" s="5">
        <f t="shared" si="98"/>
        <v>11</v>
      </c>
      <c r="J680" s="22">
        <v>0</v>
      </c>
      <c r="K680">
        <v>7.3280000000000003E-5</v>
      </c>
      <c r="L680" s="5" cm="1">
        <f t="array" ref="L680">_xlfn.IFS(I680=0, 0, I680&gt;34, 0, AND(I680&gt;0, I680&lt;35), VLOOKUP(I680, $A$63:$C$96, 3))</f>
        <v>14640</v>
      </c>
      <c r="M680" s="5">
        <f t="shared" si="97"/>
        <v>0</v>
      </c>
      <c r="N680" s="5">
        <v>3320.6542945212668</v>
      </c>
      <c r="O680" s="5">
        <f t="shared" si="104"/>
        <v>2064.2976000000003</v>
      </c>
      <c r="P680" s="5">
        <f t="shared" si="105"/>
        <v>2064.2976000000003</v>
      </c>
      <c r="Q680" s="5">
        <f t="shared" si="99"/>
        <v>487.20077413479089</v>
      </c>
      <c r="R680" s="5">
        <f>IF(O680&gt;(P680+U680),O680-P680-U680, 0)</f>
        <v>0</v>
      </c>
      <c r="S680" s="5">
        <f t="shared" si="100"/>
        <v>1705.4795068407941</v>
      </c>
      <c r="T680" s="5">
        <f t="shared" si="101"/>
        <v>10870.222893159205</v>
      </c>
      <c r="U680" s="5">
        <f>IF(O680&gt;P680,IF(V679*($B$6/100)&gt;=O680-P680,(O680-P680), V679*($B$6/100)), 0)</f>
        <v>0</v>
      </c>
      <c r="V680" s="5">
        <f>V679+(T680*($B$5/100))-(U680/($B$6/100))</f>
        <v>123783.88018610736</v>
      </c>
      <c r="W680" s="5">
        <f t="shared" si="102"/>
        <v>3094.5970046526841</v>
      </c>
    </row>
    <row r="681" spans="4:23" x14ac:dyDescent="0.25">
      <c r="D681">
        <f t="shared" si="103"/>
        <v>679</v>
      </c>
      <c r="E681" s="3">
        <v>43859</v>
      </c>
      <c r="F681" s="4">
        <v>0.25</v>
      </c>
      <c r="G681">
        <v>60</v>
      </c>
      <c r="H681">
        <v>0</v>
      </c>
      <c r="I681" s="5">
        <f t="shared" si="98"/>
        <v>8</v>
      </c>
      <c r="J681" s="22">
        <v>0</v>
      </c>
      <c r="K681">
        <v>7.7689999999999996E-5</v>
      </c>
      <c r="L681" s="5" cm="1">
        <f t="array" ref="L681">_xlfn.IFS(I681=0, 0, I681&gt;34, 0, AND(I681&gt;0, I681&lt;35), VLOOKUP(I681, $A$63:$C$96, 3))</f>
        <v>7160</v>
      </c>
      <c r="M681" s="5">
        <f t="shared" si="97"/>
        <v>0</v>
      </c>
      <c r="N681" s="5">
        <v>4108.7796724602858</v>
      </c>
      <c r="O681" s="5">
        <f t="shared" si="104"/>
        <v>2188.5273000000002</v>
      </c>
      <c r="P681" s="5">
        <f t="shared" si="105"/>
        <v>2188.5273000000002</v>
      </c>
      <c r="Q681" s="5">
        <f t="shared" si="99"/>
        <v>487.20077413479089</v>
      </c>
      <c r="R681" s="5">
        <f>IF(O681&gt;(P681+U681),O681-P681-U681, 0)</f>
        <v>0</v>
      </c>
      <c r="S681" s="5">
        <f t="shared" si="100"/>
        <v>2110.2586743421593</v>
      </c>
      <c r="T681" s="5">
        <f t="shared" si="101"/>
        <v>2861.2140256578409</v>
      </c>
      <c r="U681" s="5">
        <f>IF(O681&gt;P681,IF(V680*($B$6/100)&gt;=O681-P681,(O681-P681), V680*($B$6/100)), 0)</f>
        <v>0</v>
      </c>
      <c r="V681" s="5">
        <f>V680+(T681*($B$5/100))-(U681/($B$6/100))</f>
        <v>125786.73000406785</v>
      </c>
      <c r="W681" s="5">
        <f t="shared" si="102"/>
        <v>3144.6682501016962</v>
      </c>
    </row>
    <row r="682" spans="4:23" x14ac:dyDescent="0.25">
      <c r="D682">
        <f t="shared" si="103"/>
        <v>680</v>
      </c>
      <c r="E682" s="3">
        <v>43859</v>
      </c>
      <c r="F682" s="4">
        <v>0.29166666666666669</v>
      </c>
      <c r="G682">
        <v>60</v>
      </c>
      <c r="H682">
        <v>0</v>
      </c>
      <c r="I682" s="5">
        <f t="shared" si="98"/>
        <v>8</v>
      </c>
      <c r="J682" s="22">
        <v>0</v>
      </c>
      <c r="K682">
        <v>9.611E-5</v>
      </c>
      <c r="L682" s="5" cm="1">
        <f t="array" ref="L682">_xlfn.IFS(I682=0, 0, I682&gt;34, 0, AND(I682&gt;0, I682&lt;35), VLOOKUP(I682, $A$63:$C$96, 3))</f>
        <v>7160</v>
      </c>
      <c r="M682" s="5">
        <f t="shared" si="97"/>
        <v>0</v>
      </c>
      <c r="N682" s="5">
        <v>5693.1042221203652</v>
      </c>
      <c r="O682" s="5">
        <f t="shared" si="104"/>
        <v>2707.4186999999997</v>
      </c>
      <c r="P682" s="5">
        <f t="shared" si="105"/>
        <v>2707.4186999999997</v>
      </c>
      <c r="Q682" s="5">
        <f t="shared" si="99"/>
        <v>487.20077413479089</v>
      </c>
      <c r="R682" s="5">
        <f>IF(O682&gt;(P682+U682),O682-P682-U682, 0)</f>
        <v>0</v>
      </c>
      <c r="S682" s="5">
        <f t="shared" si="100"/>
        <v>2923.9636890701631</v>
      </c>
      <c r="T682" s="5">
        <f t="shared" si="101"/>
        <v>1528.6176109298367</v>
      </c>
      <c r="U682" s="5">
        <f>IF(O682&gt;P682,IF(V681*($B$6/100)&gt;=O682-P682,(O682-P682), V681*($B$6/100)), 0)</f>
        <v>0</v>
      </c>
      <c r="V682" s="5">
        <f>V681+(T682*($B$5/100))-(U682/($B$6/100))</f>
        <v>126856.76233171874</v>
      </c>
      <c r="W682" s="5">
        <f t="shared" si="102"/>
        <v>3171.4190582929687</v>
      </c>
    </row>
    <row r="683" spans="4:23" x14ac:dyDescent="0.25">
      <c r="D683">
        <f t="shared" si="103"/>
        <v>681</v>
      </c>
      <c r="E683" s="3">
        <v>43859</v>
      </c>
      <c r="F683" s="4">
        <v>0.33333333333333331</v>
      </c>
      <c r="G683">
        <v>60</v>
      </c>
      <c r="H683">
        <v>0</v>
      </c>
      <c r="I683" s="5">
        <f t="shared" si="98"/>
        <v>8</v>
      </c>
      <c r="J683" s="22">
        <v>2.4744757823055187E-6</v>
      </c>
      <c r="K683">
        <v>1.2584E-4</v>
      </c>
      <c r="L683" s="5" cm="1">
        <f t="array" ref="L683">_xlfn.IFS(I683=0, 0, I683&gt;34, 0, AND(I683&gt;0, I683&lt;35), VLOOKUP(I683, $A$63:$C$96, 3))</f>
        <v>7160</v>
      </c>
      <c r="M683" s="5">
        <f t="shared" si="97"/>
        <v>11.753759965951215</v>
      </c>
      <c r="N683" s="5">
        <v>6816.6377404414079</v>
      </c>
      <c r="O683" s="5">
        <f t="shared" si="104"/>
        <v>3544.9128000000001</v>
      </c>
      <c r="P683" s="5">
        <f t="shared" si="105"/>
        <v>3544.9128000000001</v>
      </c>
      <c r="Q683" s="5">
        <f t="shared" si="99"/>
        <v>487.20077413479089</v>
      </c>
      <c r="R683" s="5">
        <f>IF(O683&gt;(P683+U683),O683-P683-U683, 0)</f>
        <v>0</v>
      </c>
      <c r="S683" s="5">
        <f t="shared" si="100"/>
        <v>3139.6401858311601</v>
      </c>
      <c r="T683" s="5">
        <f t="shared" si="101"/>
        <v>487.20077413479066</v>
      </c>
      <c r="U683" s="5">
        <f>IF(O683&gt;P683,IF(V682*($B$6/100)&gt;=O683-P683,(O683-P683), V682*($B$6/100)), 0)</f>
        <v>0</v>
      </c>
      <c r="V683" s="5">
        <f>V682+(T683*($B$5/100))-(U683/($B$6/100))</f>
        <v>127197.80287361309</v>
      </c>
      <c r="W683" s="5">
        <f t="shared" si="102"/>
        <v>3179.9450718403273</v>
      </c>
    </row>
    <row r="684" spans="4:23" x14ac:dyDescent="0.25">
      <c r="D684">
        <f t="shared" si="103"/>
        <v>682</v>
      </c>
      <c r="E684" s="3">
        <v>43859</v>
      </c>
      <c r="F684" s="4">
        <v>0.375</v>
      </c>
      <c r="G684">
        <v>80</v>
      </c>
      <c r="H684">
        <v>5</v>
      </c>
      <c r="I684" s="5">
        <f t="shared" si="98"/>
        <v>11</v>
      </c>
      <c r="J684" s="22">
        <v>6.6810846122248999E-5</v>
      </c>
      <c r="K684">
        <v>1.3723999999999998E-4</v>
      </c>
      <c r="L684" s="5" cm="1">
        <f t="array" ref="L684">_xlfn.IFS(I684=0, 0, I684&gt;34, 0, AND(I684&gt;0, I684&lt;35), VLOOKUP(I684, $A$63:$C$96, 3))</f>
        <v>14640</v>
      </c>
      <c r="M684" s="5">
        <f t="shared" si="97"/>
        <v>317.35151908068275</v>
      </c>
      <c r="N684" s="5">
        <v>7304.2002495619708</v>
      </c>
      <c r="O684" s="5">
        <f t="shared" si="104"/>
        <v>3866.0507999999995</v>
      </c>
      <c r="P684" s="5">
        <f t="shared" si="105"/>
        <v>3866.0507999999995</v>
      </c>
      <c r="Q684" s="5">
        <f t="shared" si="99"/>
        <v>487.20077413479089</v>
      </c>
      <c r="R684" s="5">
        <f>IF(O684&gt;(P684+U684),O684-P684-U684, 0)</f>
        <v>0</v>
      </c>
      <c r="S684" s="5">
        <f t="shared" si="100"/>
        <v>3751.418465945816</v>
      </c>
      <c r="T684" s="5">
        <f t="shared" si="101"/>
        <v>7339.8822531348678</v>
      </c>
      <c r="U684" s="5">
        <f>IF(O684&gt;P684,IF(V683*($B$6/100)&gt;=O684-P684,(O684-P684), V683*($B$6/100)), 0)</f>
        <v>0</v>
      </c>
      <c r="V684" s="5">
        <f>V683+(T684*($B$5/100))-(U684/($B$6/100))</f>
        <v>132335.72045080751</v>
      </c>
      <c r="W684" s="5">
        <f t="shared" si="102"/>
        <v>3308.3930112701878</v>
      </c>
    </row>
    <row r="685" spans="4:23" x14ac:dyDescent="0.25">
      <c r="D685">
        <f t="shared" si="103"/>
        <v>683</v>
      </c>
      <c r="E685" s="3">
        <v>43859</v>
      </c>
      <c r="F685" s="4">
        <v>0.41666666666666669</v>
      </c>
      <c r="G685">
        <v>90</v>
      </c>
      <c r="H685">
        <v>2</v>
      </c>
      <c r="I685" s="5">
        <f t="shared" si="98"/>
        <v>13</v>
      </c>
      <c r="J685" s="22">
        <v>9.4030079727609706E-5</v>
      </c>
      <c r="K685">
        <v>1.3714E-4</v>
      </c>
      <c r="L685" s="5" cm="1">
        <f t="array" ref="L685">_xlfn.IFS(I685=0, 0, I685&gt;34, 0, AND(I685&gt;0, I685&lt;35), VLOOKUP(I685, $A$63:$C$96, 3))</f>
        <v>16600</v>
      </c>
      <c r="M685" s="5">
        <f t="shared" si="97"/>
        <v>446.64287870614612</v>
      </c>
      <c r="N685" s="5">
        <v>7137.36876425845</v>
      </c>
      <c r="O685" s="5">
        <f t="shared" si="104"/>
        <v>3863.2338</v>
      </c>
      <c r="P685" s="5">
        <f t="shared" si="105"/>
        <v>3863.2338</v>
      </c>
      <c r="Q685" s="5">
        <f t="shared" si="99"/>
        <v>487.20077413479089</v>
      </c>
      <c r="R685" s="5">
        <f>IF(O685&gt;(P685+U685),O685-P685-U685, 0)</f>
        <v>0</v>
      </c>
      <c r="S685" s="5">
        <f t="shared" si="100"/>
        <v>3665.7342440891753</v>
      </c>
      <c r="T685" s="5">
        <f t="shared" si="101"/>
        <v>9517.6748346169697</v>
      </c>
      <c r="U685" s="5">
        <f>IF(O685&gt;P685,IF(V684*($B$6/100)&gt;=O685-P685,(O685-P685), V684*($B$6/100)), 0)</f>
        <v>0</v>
      </c>
      <c r="V685" s="5">
        <f>V684+(T685*($B$5/100))-(U685/($B$6/100))</f>
        <v>138998.0928350394</v>
      </c>
      <c r="W685" s="5">
        <f t="shared" si="102"/>
        <v>3474.9523208759847</v>
      </c>
    </row>
    <row r="686" spans="4:23" x14ac:dyDescent="0.25">
      <c r="D686">
        <f t="shared" si="103"/>
        <v>684</v>
      </c>
      <c r="E686" s="3">
        <v>43859</v>
      </c>
      <c r="F686" s="4">
        <v>0.45833333333333331</v>
      </c>
      <c r="G686">
        <v>70</v>
      </c>
      <c r="H686">
        <v>2</v>
      </c>
      <c r="I686" s="5">
        <f t="shared" si="98"/>
        <v>10</v>
      </c>
      <c r="J686" s="22">
        <v>1.2619826489758144E-4</v>
      </c>
      <c r="K686">
        <v>1.2727000000000002E-4</v>
      </c>
      <c r="L686" s="5" cm="1">
        <f t="array" ref="L686">_xlfn.IFS(I686=0, 0, I686&gt;34, 0, AND(I686&gt;0, I686&lt;35), VLOOKUP(I686, $A$63:$C$96, 3))</f>
        <v>12480</v>
      </c>
      <c r="M686" s="5">
        <f t="shared" si="97"/>
        <v>599.44175826351182</v>
      </c>
      <c r="N686" s="5">
        <v>6950.249023618594</v>
      </c>
      <c r="O686" s="5">
        <f t="shared" si="104"/>
        <v>3585.1959000000006</v>
      </c>
      <c r="P686" s="5">
        <f t="shared" si="105"/>
        <v>3585.1959000000006</v>
      </c>
      <c r="Q686" s="5">
        <f t="shared" si="99"/>
        <v>487.20077413479089</v>
      </c>
      <c r="R686" s="5">
        <f>IF(O686&gt;(P686+U686),O686-P686-U686, 0)</f>
        <v>0</v>
      </c>
      <c r="S686" s="5">
        <f t="shared" si="100"/>
        <v>3569.6300264615925</v>
      </c>
      <c r="T686" s="5">
        <f t="shared" si="101"/>
        <v>5924.6158318019188</v>
      </c>
      <c r="U686" s="5">
        <f>IF(O686&gt;P686,IF(V685*($B$6/100)&gt;=O686-P686,(O686-P686), V685*($B$6/100)), 0)</f>
        <v>0</v>
      </c>
      <c r="V686" s="5">
        <f>V685+(T686*($B$5/100))-(U686/($B$6/100))</f>
        <v>143145.32391730073</v>
      </c>
      <c r="W686" s="5">
        <f t="shared" si="102"/>
        <v>3578.6330979325185</v>
      </c>
    </row>
    <row r="687" spans="4:23" x14ac:dyDescent="0.25">
      <c r="D687">
        <f t="shared" si="103"/>
        <v>685</v>
      </c>
      <c r="E687" s="3">
        <v>43859</v>
      </c>
      <c r="F687" s="4">
        <v>0.5</v>
      </c>
      <c r="G687">
        <v>70</v>
      </c>
      <c r="H687">
        <v>2</v>
      </c>
      <c r="I687" s="5">
        <f t="shared" si="98"/>
        <v>10</v>
      </c>
      <c r="J687" s="22">
        <v>1.4599407115602561E-4</v>
      </c>
      <c r="K687">
        <v>1.1742E-4</v>
      </c>
      <c r="L687" s="5" cm="1">
        <f t="array" ref="L687">_xlfn.IFS(I687=0, 0, I687&gt;34, 0, AND(I687&gt;0, I687&lt;35), VLOOKUP(I687, $A$63:$C$96, 3))</f>
        <v>12480</v>
      </c>
      <c r="M687" s="5">
        <f t="shared" si="97"/>
        <v>693.47183799112167</v>
      </c>
      <c r="N687" s="5">
        <v>6510.4875917445625</v>
      </c>
      <c r="O687" s="5">
        <f t="shared" si="104"/>
        <v>3307.7213999999999</v>
      </c>
      <c r="P687" s="5">
        <f t="shared" si="105"/>
        <v>3307.7213999999999</v>
      </c>
      <c r="Q687" s="5">
        <f t="shared" si="99"/>
        <v>487.20077413479089</v>
      </c>
      <c r="R687" s="5">
        <f>IF(O687&gt;(P687+U687),O687-P687-U687, 0)</f>
        <v>0</v>
      </c>
      <c r="S687" s="5">
        <f t="shared" si="100"/>
        <v>3343.7696858662002</v>
      </c>
      <c r="T687" s="5">
        <f t="shared" si="101"/>
        <v>6521.9807521249204</v>
      </c>
      <c r="U687" s="5">
        <f>IF(O687&gt;P687,IF(V686*($B$6/100)&gt;=O687-P687,(O687-P687), V686*($B$6/100)), 0)</f>
        <v>0</v>
      </c>
      <c r="V687" s="5">
        <f>V686+(T687*($B$5/100))-(U687/($B$6/100))</f>
        <v>147710.71044378818</v>
      </c>
      <c r="W687" s="5">
        <f t="shared" si="102"/>
        <v>3692.7677610947044</v>
      </c>
    </row>
    <row r="688" spans="4:23" x14ac:dyDescent="0.25">
      <c r="D688">
        <f t="shared" si="103"/>
        <v>686</v>
      </c>
      <c r="E688" s="3">
        <v>43859</v>
      </c>
      <c r="F688" s="4">
        <v>0.54166666666666663</v>
      </c>
      <c r="G688">
        <v>70</v>
      </c>
      <c r="H688">
        <v>6</v>
      </c>
      <c r="I688" s="5">
        <f t="shared" si="98"/>
        <v>10</v>
      </c>
      <c r="J688" s="22">
        <v>1.855856836729139E-4</v>
      </c>
      <c r="K688">
        <v>1.182E-4</v>
      </c>
      <c r="L688" s="5" cm="1">
        <f t="array" ref="L688">_xlfn.IFS(I688=0, 0, I688&gt;34, 0, AND(I688&gt;0, I688&lt;35), VLOOKUP(I688, $A$63:$C$96, 3))</f>
        <v>12480</v>
      </c>
      <c r="M688" s="5">
        <f t="shared" si="97"/>
        <v>881.53199744634105</v>
      </c>
      <c r="N688" s="5">
        <v>6165.4640591696425</v>
      </c>
      <c r="O688" s="5">
        <f t="shared" si="104"/>
        <v>3329.694</v>
      </c>
      <c r="P688" s="5">
        <f t="shared" si="105"/>
        <v>3329.694</v>
      </c>
      <c r="Q688" s="5">
        <f t="shared" si="99"/>
        <v>487.20077413479089</v>
      </c>
      <c r="R688" s="5">
        <f>IF(O688&gt;(P688+U688),O688-P688-U688, 0)</f>
        <v>0</v>
      </c>
      <c r="S688" s="5">
        <f t="shared" si="100"/>
        <v>3166.566486739091</v>
      </c>
      <c r="T688" s="5">
        <f t="shared" si="101"/>
        <v>6865.2715107072509</v>
      </c>
      <c r="U688" s="5">
        <f>IF(O688&gt;P688,IF(V687*($B$6/100)&gt;=O688-P688,(O688-P688), V687*($B$6/100)), 0)</f>
        <v>0</v>
      </c>
      <c r="V688" s="5">
        <f>V687+(T688*($B$5/100))-(U688/($B$6/100))</f>
        <v>152516.40050128326</v>
      </c>
      <c r="W688" s="5">
        <f t="shared" si="102"/>
        <v>3812.9100125320815</v>
      </c>
    </row>
    <row r="689" spans="4:23" x14ac:dyDescent="0.25">
      <c r="D689">
        <f t="shared" si="103"/>
        <v>687</v>
      </c>
      <c r="E689" s="3">
        <v>43859</v>
      </c>
      <c r="F689" s="4">
        <v>0.58333333333333337</v>
      </c>
      <c r="G689">
        <v>70</v>
      </c>
      <c r="H689">
        <v>0</v>
      </c>
      <c r="I689" s="5">
        <f t="shared" si="98"/>
        <v>10</v>
      </c>
      <c r="J689" s="22">
        <v>8.6606652380693145E-5</v>
      </c>
      <c r="K689">
        <v>1.1326E-4</v>
      </c>
      <c r="L689" s="5" cm="1">
        <f t="array" ref="L689">_xlfn.IFS(I689=0, 0, I689&gt;34, 0, AND(I689&gt;0, I689&lt;35), VLOOKUP(I689, $A$63:$C$96, 3))</f>
        <v>12480</v>
      </c>
      <c r="M689" s="5">
        <f t="shared" si="97"/>
        <v>411.38159880829244</v>
      </c>
      <c r="N689" s="5">
        <v>5088.5118746621583</v>
      </c>
      <c r="O689" s="5">
        <f t="shared" si="104"/>
        <v>3190.5342000000001</v>
      </c>
      <c r="P689" s="5">
        <f t="shared" si="105"/>
        <v>3190.5342000000001</v>
      </c>
      <c r="Q689" s="5">
        <f t="shared" si="99"/>
        <v>487.20077413479089</v>
      </c>
      <c r="R689" s="5">
        <f>IF(O689&gt;(P689+U689),O689-P689-U689, 0)</f>
        <v>0</v>
      </c>
      <c r="S689" s="5">
        <f t="shared" si="100"/>
        <v>2613.4466140816639</v>
      </c>
      <c r="T689" s="5">
        <f t="shared" si="101"/>
        <v>7087.4007847266294</v>
      </c>
      <c r="U689" s="5">
        <f>IF(O689&gt;P689,IF(V688*($B$6/100)&gt;=O689-P689,(O689-P689), V688*($B$6/100)), 0)</f>
        <v>0</v>
      </c>
      <c r="V689" s="5">
        <f>V688+(T689*($B$5/100))-(U689/($B$6/100))</f>
        <v>157477.58105059189</v>
      </c>
      <c r="W689" s="5">
        <f t="shared" si="102"/>
        <v>3936.9395262647972</v>
      </c>
    </row>
    <row r="690" spans="4:23" x14ac:dyDescent="0.25">
      <c r="D690">
        <f t="shared" si="103"/>
        <v>688</v>
      </c>
      <c r="E690" s="3">
        <v>43859</v>
      </c>
      <c r="F690" s="4">
        <v>0.625</v>
      </c>
      <c r="G690">
        <v>70</v>
      </c>
      <c r="H690">
        <v>0</v>
      </c>
      <c r="I690" s="5">
        <f t="shared" si="98"/>
        <v>10</v>
      </c>
      <c r="J690" s="22">
        <v>4.7015039863804853E-5</v>
      </c>
      <c r="K690">
        <v>1.1559000000000001E-4</v>
      </c>
      <c r="L690" s="5" cm="1">
        <f t="array" ref="L690">_xlfn.IFS(I690=0, 0, I690&gt;34, 0, AND(I690&gt;0, I690&lt;35), VLOOKUP(I690, $A$63:$C$96, 3))</f>
        <v>12480</v>
      </c>
      <c r="M690" s="5">
        <f t="shared" si="97"/>
        <v>223.32143935307306</v>
      </c>
      <c r="N690" s="5">
        <v>4649.1050633799878</v>
      </c>
      <c r="O690" s="5">
        <f t="shared" si="104"/>
        <v>3256.1703000000002</v>
      </c>
      <c r="P690" s="5">
        <f t="shared" si="105"/>
        <v>3256.1703000000002</v>
      </c>
      <c r="Q690" s="5">
        <f t="shared" si="99"/>
        <v>487.20077413479089</v>
      </c>
      <c r="R690" s="5">
        <f>IF(O690&gt;(P690+U690),O690-P690-U690, 0)</f>
        <v>0</v>
      </c>
      <c r="S690" s="5">
        <f t="shared" si="100"/>
        <v>2387.7684057103702</v>
      </c>
      <c r="T690" s="5">
        <f t="shared" si="101"/>
        <v>7059.3827336427021</v>
      </c>
      <c r="U690" s="5">
        <f>IF(O690&gt;P690,IF(V689*($B$6/100)&gt;=O690-P690,(O690-P690), V689*($B$6/100)), 0)</f>
        <v>0</v>
      </c>
      <c r="V690" s="5">
        <f>V689+(T690*($B$5/100))-(U690/($B$6/100))</f>
        <v>162419.14896414179</v>
      </c>
      <c r="W690" s="5">
        <f t="shared" si="102"/>
        <v>4060.4787241035447</v>
      </c>
    </row>
    <row r="691" spans="4:23" x14ac:dyDescent="0.25">
      <c r="D691">
        <f t="shared" si="103"/>
        <v>689</v>
      </c>
      <c r="E691" s="3">
        <v>43859</v>
      </c>
      <c r="F691" s="4">
        <v>0.66666666666666663</v>
      </c>
      <c r="G691">
        <v>60</v>
      </c>
      <c r="H691">
        <v>3</v>
      </c>
      <c r="I691" s="5">
        <f t="shared" si="98"/>
        <v>8</v>
      </c>
      <c r="J691" s="22">
        <v>2.7219233605360704E-5</v>
      </c>
      <c r="K691">
        <v>1.2781000000000001E-4</v>
      </c>
      <c r="L691" s="5" cm="1">
        <f t="array" ref="L691">_xlfn.IFS(I691=0, 0, I691&gt;34, 0, AND(I691&gt;0, I691&lt;35), VLOOKUP(I691, $A$63:$C$96, 3))</f>
        <v>7160</v>
      </c>
      <c r="M691" s="5">
        <f t="shared" si="97"/>
        <v>129.29135962546334</v>
      </c>
      <c r="N691" s="5">
        <v>5329.7033498630899</v>
      </c>
      <c r="O691" s="5">
        <f t="shared" si="104"/>
        <v>3600.4077000000002</v>
      </c>
      <c r="P691" s="5">
        <f t="shared" si="105"/>
        <v>3600.4077000000002</v>
      </c>
      <c r="Q691" s="5">
        <f t="shared" si="99"/>
        <v>487.20077413479089</v>
      </c>
      <c r="R691" s="5">
        <f>IF(O691&gt;(P691+U691),O691-P691-U691, 0)</f>
        <v>0</v>
      </c>
      <c r="S691" s="5">
        <f t="shared" si="100"/>
        <v>2737.3219355382121</v>
      </c>
      <c r="T691" s="5">
        <f t="shared" si="101"/>
        <v>951.5617240872507</v>
      </c>
      <c r="U691" s="5">
        <f>IF(O691&gt;P691,IF(V690*($B$6/100)&gt;=O691-P691,(O691-P691), V690*($B$6/100)), 0)</f>
        <v>0</v>
      </c>
      <c r="V691" s="5">
        <f>V690+(T691*($B$5/100))-(U691/($B$6/100))</f>
        <v>163085.24217100287</v>
      </c>
      <c r="W691" s="5">
        <f t="shared" si="102"/>
        <v>4077.1310542750716</v>
      </c>
    </row>
    <row r="692" spans="4:23" x14ac:dyDescent="0.25">
      <c r="D692">
        <f t="shared" si="103"/>
        <v>690</v>
      </c>
      <c r="E692" s="3">
        <v>43859</v>
      </c>
      <c r="F692" s="4">
        <v>0.70833333333333337</v>
      </c>
      <c r="G692">
        <v>30</v>
      </c>
      <c r="H692">
        <v>0</v>
      </c>
      <c r="I692" s="5">
        <f t="shared" si="98"/>
        <v>4</v>
      </c>
      <c r="J692" s="22">
        <v>0</v>
      </c>
      <c r="K692">
        <v>1.5663E-4</v>
      </c>
      <c r="L692" s="5" cm="1">
        <f t="array" ref="L692">_xlfn.IFS(I692=0, 0, I692&gt;34, 0, AND(I692&gt;0, I692&lt;35), VLOOKUP(I692, $A$63:$C$96, 3))</f>
        <v>740</v>
      </c>
      <c r="M692" s="5">
        <f t="shared" si="97"/>
        <v>0</v>
      </c>
      <c r="N692" s="5">
        <v>6380.6441856999409</v>
      </c>
      <c r="O692" s="5">
        <f t="shared" si="104"/>
        <v>4412.2671</v>
      </c>
      <c r="P692" s="5">
        <f t="shared" si="105"/>
        <v>740</v>
      </c>
      <c r="Q692" s="5">
        <f t="shared" si="99"/>
        <v>0</v>
      </c>
      <c r="R692" s="5">
        <f>IF(O692&gt;(P692+U692),O692-P692-U692, 0)</f>
        <v>0</v>
      </c>
      <c r="S692" s="5">
        <f t="shared" si="100"/>
        <v>0</v>
      </c>
      <c r="T692" s="5">
        <f t="shared" si="101"/>
        <v>0</v>
      </c>
      <c r="U692" s="5">
        <f>IF(O692&gt;P692,IF(V691*($B$6/100)&gt;=O692-P692,(O692-P692), V691*($B$6/100)), 0)</f>
        <v>3672.2671</v>
      </c>
      <c r="V692" s="5">
        <f>V691+(T692*($B$5/100))-(U692/($B$6/100))</f>
        <v>157839.14631386002</v>
      </c>
      <c r="W692" s="5">
        <f t="shared" si="102"/>
        <v>3945.9786578465005</v>
      </c>
    </row>
    <row r="693" spans="4:23" x14ac:dyDescent="0.25">
      <c r="D693">
        <f t="shared" si="103"/>
        <v>691</v>
      </c>
      <c r="E693" s="3">
        <v>43859</v>
      </c>
      <c r="F693" s="4">
        <v>0.75</v>
      </c>
      <c r="G693">
        <v>40</v>
      </c>
      <c r="H693">
        <v>0</v>
      </c>
      <c r="I693" s="5">
        <f t="shared" si="98"/>
        <v>6</v>
      </c>
      <c r="J693" s="22">
        <v>0</v>
      </c>
      <c r="K693">
        <v>2.2869999999999998E-4</v>
      </c>
      <c r="L693" s="5" cm="1">
        <f t="array" ref="L693">_xlfn.IFS(I693=0, 0, I693&gt;34, 0, AND(I693&gt;0, I693&lt;35), VLOOKUP(I693, $A$63:$C$96, 3))</f>
        <v>2980</v>
      </c>
      <c r="M693" s="5">
        <f t="shared" si="97"/>
        <v>0</v>
      </c>
      <c r="N693" s="5">
        <v>7014.4570952748663</v>
      </c>
      <c r="O693" s="5">
        <f t="shared" si="104"/>
        <v>6442.4789999999994</v>
      </c>
      <c r="P693" s="5">
        <f t="shared" si="105"/>
        <v>2980</v>
      </c>
      <c r="Q693" s="5">
        <f t="shared" si="99"/>
        <v>0</v>
      </c>
      <c r="R693" s="5">
        <f>IF(O693&gt;(P693+U693),O693-P693-U693, 0)</f>
        <v>0</v>
      </c>
      <c r="S693" s="5">
        <f t="shared" si="100"/>
        <v>0</v>
      </c>
      <c r="T693" s="5">
        <f t="shared" si="101"/>
        <v>0</v>
      </c>
      <c r="U693" s="5">
        <f>IF(O693&gt;P693,IF(V692*($B$6/100)&gt;=O693-P693,(O693-P693), V692*($B$6/100)), 0)</f>
        <v>3462.4789999999994</v>
      </c>
      <c r="V693" s="5">
        <f>V692+(T693*($B$5/100))-(U693/($B$6/100))</f>
        <v>152892.74774243144</v>
      </c>
      <c r="W693" s="5">
        <f t="shared" si="102"/>
        <v>3822.318693560786</v>
      </c>
    </row>
    <row r="694" spans="4:23" x14ac:dyDescent="0.25">
      <c r="D694">
        <f t="shared" si="103"/>
        <v>692</v>
      </c>
      <c r="E694" s="3">
        <v>43859</v>
      </c>
      <c r="F694" s="4">
        <v>0.79166666666666663</v>
      </c>
      <c r="G694">
        <v>30</v>
      </c>
      <c r="H694">
        <v>0</v>
      </c>
      <c r="I694" s="5">
        <f t="shared" si="98"/>
        <v>4</v>
      </c>
      <c r="J694" s="22">
        <v>0</v>
      </c>
      <c r="K694">
        <v>2.4148E-4</v>
      </c>
      <c r="L694" s="5" cm="1">
        <f t="array" ref="L694">_xlfn.IFS(I694=0, 0, I694&gt;34, 0, AND(I694&gt;0, I694&lt;35), VLOOKUP(I694, $A$63:$C$96, 3))</f>
        <v>740</v>
      </c>
      <c r="M694" s="5">
        <f t="shared" si="97"/>
        <v>0</v>
      </c>
      <c r="N694" s="5">
        <v>6652.9176912071589</v>
      </c>
      <c r="O694" s="5">
        <f t="shared" si="104"/>
        <v>6802.4915999999994</v>
      </c>
      <c r="P694" s="5">
        <f t="shared" si="105"/>
        <v>740</v>
      </c>
      <c r="Q694" s="5">
        <f t="shared" si="99"/>
        <v>0</v>
      </c>
      <c r="R694" s="5">
        <f>IF(O694&gt;(P694+U694),O694-P694-U694, 0)</f>
        <v>0</v>
      </c>
      <c r="S694" s="5">
        <f t="shared" si="100"/>
        <v>0</v>
      </c>
      <c r="T694" s="5">
        <f t="shared" si="101"/>
        <v>0</v>
      </c>
      <c r="U694" s="5">
        <f>IF(O694&gt;P694,IF(V693*($B$6/100)&gt;=O694-P694,(O694-P694), V693*($B$6/100)), 0)</f>
        <v>6062.4915999999994</v>
      </c>
      <c r="V694" s="5">
        <f>V693+(T694*($B$5/100))-(U694/($B$6/100))</f>
        <v>144232.04545671717</v>
      </c>
      <c r="W694" s="5">
        <f t="shared" si="102"/>
        <v>3605.8011364179292</v>
      </c>
    </row>
    <row r="695" spans="4:23" x14ac:dyDescent="0.25">
      <c r="D695">
        <f t="shared" si="103"/>
        <v>693</v>
      </c>
      <c r="E695" s="3">
        <v>43859</v>
      </c>
      <c r="F695" s="4">
        <v>0.83333333333333337</v>
      </c>
      <c r="G695">
        <v>40</v>
      </c>
      <c r="H695">
        <v>0</v>
      </c>
      <c r="I695" s="5">
        <f t="shared" si="98"/>
        <v>6</v>
      </c>
      <c r="J695" s="22">
        <v>0</v>
      </c>
      <c r="K695">
        <v>2.2883999999999998E-4</v>
      </c>
      <c r="L695" s="5" cm="1">
        <f t="array" ref="L695">_xlfn.IFS(I695=0, 0, I695&gt;34, 0, AND(I695&gt;0, I695&lt;35), VLOOKUP(I695, $A$63:$C$96, 3))</f>
        <v>2980</v>
      </c>
      <c r="M695" s="5">
        <f t="shared" si="97"/>
        <v>0</v>
      </c>
      <c r="N695" s="5">
        <v>6320.7435301222195</v>
      </c>
      <c r="O695" s="5">
        <f t="shared" si="104"/>
        <v>6446.4227999999994</v>
      </c>
      <c r="P695" s="5">
        <f t="shared" si="105"/>
        <v>2980</v>
      </c>
      <c r="Q695" s="5">
        <f t="shared" si="99"/>
        <v>0</v>
      </c>
      <c r="R695" s="5">
        <f>IF(O695&gt;(P695+U695),O695-P695-U695, 0)</f>
        <v>0</v>
      </c>
      <c r="S695" s="5">
        <f t="shared" si="100"/>
        <v>0</v>
      </c>
      <c r="T695" s="5">
        <f t="shared" si="101"/>
        <v>0</v>
      </c>
      <c r="U695" s="5">
        <f>IF(O695&gt;P695,IF(V694*($B$6/100)&gt;=O695-P695,(O695-P695), V694*($B$6/100)), 0)</f>
        <v>3466.4227999999994</v>
      </c>
      <c r="V695" s="5">
        <f>V694+(T695*($B$5/100))-(U695/($B$6/100))</f>
        <v>139280.0128852886</v>
      </c>
      <c r="W695" s="5">
        <f t="shared" si="102"/>
        <v>3482.0003221322149</v>
      </c>
    </row>
    <row r="696" spans="4:23" x14ac:dyDescent="0.25">
      <c r="D696">
        <f t="shared" si="103"/>
        <v>694</v>
      </c>
      <c r="E696" s="3">
        <v>43859</v>
      </c>
      <c r="F696" s="4">
        <v>0.875</v>
      </c>
      <c r="G696">
        <v>60</v>
      </c>
      <c r="H696">
        <v>0</v>
      </c>
      <c r="I696" s="5">
        <f t="shared" si="98"/>
        <v>8</v>
      </c>
      <c r="J696" s="22">
        <v>0</v>
      </c>
      <c r="K696">
        <v>2.1473999999999999E-4</v>
      </c>
      <c r="L696" s="5" cm="1">
        <f t="array" ref="L696">_xlfn.IFS(I696=0, 0, I696&gt;34, 0, AND(I696&gt;0, I696&lt;35), VLOOKUP(I696, $A$63:$C$96, 3))</f>
        <v>7160</v>
      </c>
      <c r="M696" s="5">
        <f t="shared" si="97"/>
        <v>0</v>
      </c>
      <c r="N696" s="5">
        <v>5825.3071932149533</v>
      </c>
      <c r="O696" s="5">
        <f t="shared" si="104"/>
        <v>6049.2257999999993</v>
      </c>
      <c r="P696" s="5">
        <f t="shared" si="105"/>
        <v>6049.2257999999993</v>
      </c>
      <c r="Q696" s="5">
        <f t="shared" si="99"/>
        <v>487.20077413479089</v>
      </c>
      <c r="R696" s="5">
        <f>IF(O696&gt;(P696+U696),O696-P696-U696, 0)</f>
        <v>0</v>
      </c>
      <c r="S696" s="5">
        <f t="shared" si="100"/>
        <v>623.57342586520986</v>
      </c>
      <c r="T696" s="5">
        <f t="shared" si="101"/>
        <v>487.20077413479089</v>
      </c>
      <c r="U696" s="5">
        <f>IF(O696&gt;P696,IF(V695*($B$6/100)&gt;=O696-P696,(O696-P696), V695*($B$6/100)), 0)</f>
        <v>0</v>
      </c>
      <c r="V696" s="5">
        <f>V695+(T696*($B$5/100))-(U696/($B$6/100))</f>
        <v>139621.05342718295</v>
      </c>
      <c r="W696" s="5">
        <f t="shared" si="102"/>
        <v>3490.526335679574</v>
      </c>
    </row>
    <row r="697" spans="4:23" x14ac:dyDescent="0.25">
      <c r="D697">
        <f t="shared" si="103"/>
        <v>695</v>
      </c>
      <c r="E697" s="3">
        <v>43859</v>
      </c>
      <c r="F697" s="4">
        <v>0.91666666666666663</v>
      </c>
      <c r="G697">
        <v>60</v>
      </c>
      <c r="H697">
        <v>0</v>
      </c>
      <c r="I697" s="5">
        <f t="shared" si="98"/>
        <v>8</v>
      </c>
      <c r="J697" s="22">
        <v>0</v>
      </c>
      <c r="K697">
        <v>2.052E-4</v>
      </c>
      <c r="L697" s="5" cm="1">
        <f t="array" ref="L697">_xlfn.IFS(I697=0, 0, I697&gt;34, 0, AND(I697&gt;0, I697&lt;35), VLOOKUP(I697, $A$63:$C$96, 3))</f>
        <v>7160</v>
      </c>
      <c r="M697" s="5">
        <f t="shared" si="97"/>
        <v>0</v>
      </c>
      <c r="N697" s="5">
        <v>5182.6971473019603</v>
      </c>
      <c r="O697" s="5">
        <f t="shared" si="104"/>
        <v>5780.4840000000004</v>
      </c>
      <c r="P697" s="5">
        <f t="shared" si="105"/>
        <v>5780.4840000000004</v>
      </c>
      <c r="Q697" s="5">
        <f t="shared" si="99"/>
        <v>487.20077413479089</v>
      </c>
      <c r="R697" s="5">
        <f>IF(O697&gt;(P697+U697),O697-P697-U697, 0)</f>
        <v>0</v>
      </c>
      <c r="S697" s="5">
        <f t="shared" si="100"/>
        <v>892.31522586520873</v>
      </c>
      <c r="T697" s="5">
        <f t="shared" si="101"/>
        <v>487.20077413479089</v>
      </c>
      <c r="U697" s="5">
        <f>IF(O697&gt;P697,IF(V696*($B$6/100)&gt;=O697-P697,(O697-P697), V696*($B$6/100)), 0)</f>
        <v>0</v>
      </c>
      <c r="V697" s="5">
        <f>V696+(T697*($B$5/100))-(U697/($B$6/100))</f>
        <v>139962.09396907731</v>
      </c>
      <c r="W697" s="5">
        <f t="shared" si="102"/>
        <v>3499.0523492269326</v>
      </c>
    </row>
    <row r="698" spans="4:23" x14ac:dyDescent="0.25">
      <c r="D698">
        <f t="shared" si="103"/>
        <v>696</v>
      </c>
      <c r="E698" s="3">
        <v>43859</v>
      </c>
      <c r="F698" s="4">
        <v>0.95833333333333337</v>
      </c>
      <c r="G698">
        <v>70</v>
      </c>
      <c r="H698">
        <v>0</v>
      </c>
      <c r="I698" s="5">
        <f t="shared" si="98"/>
        <v>10</v>
      </c>
      <c r="J698" s="22">
        <v>0</v>
      </c>
      <c r="K698">
        <v>1.8329000000000002E-4</v>
      </c>
      <c r="L698" s="5" cm="1">
        <f t="array" ref="L698">_xlfn.IFS(I698=0, 0, I698&gt;34, 0, AND(I698&gt;0, I698&lt;35), VLOOKUP(I698, $A$63:$C$96, 3))</f>
        <v>12480</v>
      </c>
      <c r="M698" s="5">
        <f t="shared" si="97"/>
        <v>0</v>
      </c>
      <c r="N698" s="5">
        <v>4120.4665596140685</v>
      </c>
      <c r="O698" s="5">
        <f t="shared" si="104"/>
        <v>5163.2793000000001</v>
      </c>
      <c r="P698" s="5">
        <f t="shared" si="105"/>
        <v>5163.2793000000001</v>
      </c>
      <c r="Q698" s="5">
        <f t="shared" si="99"/>
        <v>487.20077413479089</v>
      </c>
      <c r="R698" s="5">
        <f>IF(O698&gt;(P698+U698),O698-P698-U698, 0)</f>
        <v>0</v>
      </c>
      <c r="S698" s="5">
        <f t="shared" si="100"/>
        <v>2116.261029532347</v>
      </c>
      <c r="T698" s="5">
        <f t="shared" si="101"/>
        <v>5200.4596704676533</v>
      </c>
      <c r="U698" s="5">
        <f>IF(O698&gt;P698,IF(V697*($B$6/100)&gt;=O698-P698,(O698-P698), V697*($B$6/100)), 0)</f>
        <v>0</v>
      </c>
      <c r="V698" s="5">
        <f>V697+(T698*($B$5/100))-(U698/($B$6/100))</f>
        <v>143602.41573840467</v>
      </c>
      <c r="W698" s="5">
        <f t="shared" si="102"/>
        <v>3590.0603934601168</v>
      </c>
    </row>
    <row r="699" spans="4:23" x14ac:dyDescent="0.25">
      <c r="D699">
        <f t="shared" si="103"/>
        <v>697</v>
      </c>
      <c r="E699" s="3">
        <v>43860</v>
      </c>
      <c r="F699" s="4">
        <v>0</v>
      </c>
      <c r="G699">
        <v>70</v>
      </c>
      <c r="H699">
        <v>0</v>
      </c>
      <c r="I699" s="5">
        <f t="shared" si="98"/>
        <v>10</v>
      </c>
      <c r="J699" s="22">
        <v>0</v>
      </c>
      <c r="K699">
        <v>1.5029999999999999E-4</v>
      </c>
      <c r="L699" s="5" cm="1">
        <f t="array" ref="L699">_xlfn.IFS(I699=0, 0, I699&gt;34, 0, AND(I699&gt;0, I699&lt;35), VLOOKUP(I699, $A$63:$C$96, 3))</f>
        <v>12480</v>
      </c>
      <c r="M699" s="5">
        <f t="shared" si="97"/>
        <v>0</v>
      </c>
      <c r="N699" s="5">
        <v>3105.7540642260506</v>
      </c>
      <c r="O699" s="5">
        <f t="shared" si="104"/>
        <v>4233.951</v>
      </c>
      <c r="P699" s="5">
        <f t="shared" si="105"/>
        <v>4233.951</v>
      </c>
      <c r="Q699" s="5">
        <f t="shared" si="99"/>
        <v>487.20077413479089</v>
      </c>
      <c r="R699" s="5">
        <f>IF(O699&gt;(P699+U699),O699-P699-U699, 0)</f>
        <v>0</v>
      </c>
      <c r="S699" s="5">
        <f t="shared" si="100"/>
        <v>1595.1073011617632</v>
      </c>
      <c r="T699" s="5">
        <f t="shared" si="101"/>
        <v>6650.9416988382363</v>
      </c>
      <c r="U699" s="5">
        <f>IF(O699&gt;P699,IF(V698*($B$6/100)&gt;=O699-P699,(O699-P699), V698*($B$6/100)), 0)</f>
        <v>0</v>
      </c>
      <c r="V699" s="5">
        <f>V698+(T699*($B$5/100))-(U699/($B$6/100))</f>
        <v>148258.07492759143</v>
      </c>
      <c r="W699" s="5">
        <f t="shared" si="102"/>
        <v>3706.4518731897856</v>
      </c>
    </row>
    <row r="700" spans="4:23" x14ac:dyDescent="0.25">
      <c r="D700">
        <f t="shared" si="103"/>
        <v>698</v>
      </c>
      <c r="E700" s="3">
        <v>43860</v>
      </c>
      <c r="F700" s="4">
        <v>4.1666666666666664E-2</v>
      </c>
      <c r="G700">
        <v>60</v>
      </c>
      <c r="H700">
        <v>0</v>
      </c>
      <c r="I700" s="5">
        <f t="shared" si="98"/>
        <v>8</v>
      </c>
      <c r="J700" s="22">
        <v>0</v>
      </c>
      <c r="K700">
        <v>1.1421000000000001E-4</v>
      </c>
      <c r="L700" s="5" cm="1">
        <f t="array" ref="L700">_xlfn.IFS(I700=0, 0, I700&gt;34, 0, AND(I700&gt;0, I700&lt;35), VLOOKUP(I700, $A$63:$C$96, 3))</f>
        <v>7160</v>
      </c>
      <c r="M700" s="5">
        <f t="shared" si="97"/>
        <v>0</v>
      </c>
      <c r="N700" s="5">
        <v>2697.7249599934817</v>
      </c>
      <c r="O700" s="5">
        <f t="shared" si="104"/>
        <v>3217.2957000000001</v>
      </c>
      <c r="P700" s="5">
        <f t="shared" si="105"/>
        <v>3217.2957000000001</v>
      </c>
      <c r="Q700" s="5">
        <f t="shared" si="99"/>
        <v>487.20077413479089</v>
      </c>
      <c r="R700" s="5">
        <f>IF(O700&gt;(P700+U700),O700-P700-U700, 0)</f>
        <v>0</v>
      </c>
      <c r="S700" s="5">
        <f t="shared" si="100"/>
        <v>1385.5446024456121</v>
      </c>
      <c r="T700" s="5">
        <f t="shared" si="101"/>
        <v>2557.159697554388</v>
      </c>
      <c r="U700" s="5">
        <f>IF(O700&gt;P700,IF(V699*($B$6/100)&gt;=O700-P700,(O700-P700), V699*($B$6/100)), 0)</f>
        <v>0</v>
      </c>
      <c r="V700" s="5">
        <f>V699+(T700*($B$5/100))-(U700/($B$6/100))</f>
        <v>150048.0867158795</v>
      </c>
      <c r="W700" s="5">
        <f t="shared" si="102"/>
        <v>3751.2021678969877</v>
      </c>
    </row>
    <row r="701" spans="4:23" x14ac:dyDescent="0.25">
      <c r="D701">
        <f t="shared" si="103"/>
        <v>699</v>
      </c>
      <c r="E701" s="3">
        <v>43860</v>
      </c>
      <c r="F701" s="4">
        <v>8.3333333333333329E-2</v>
      </c>
      <c r="G701">
        <v>60</v>
      </c>
      <c r="H701">
        <v>0</v>
      </c>
      <c r="I701" s="5">
        <f t="shared" si="98"/>
        <v>8</v>
      </c>
      <c r="J701" s="22">
        <v>0</v>
      </c>
      <c r="K701">
        <v>8.968999999999999E-5</v>
      </c>
      <c r="L701" s="5" cm="1">
        <f t="array" ref="L701">_xlfn.IFS(I701=0, 0, I701&gt;34, 0, AND(I701&gt;0, I701&lt;35), VLOOKUP(I701, $A$63:$C$96, 3))</f>
        <v>7160</v>
      </c>
      <c r="M701" s="5">
        <f t="shared" si="97"/>
        <v>0</v>
      </c>
      <c r="N701" s="5">
        <v>2621.5607806587182</v>
      </c>
      <c r="O701" s="5">
        <f t="shared" si="104"/>
        <v>2526.5672999999997</v>
      </c>
      <c r="P701" s="5">
        <f t="shared" si="105"/>
        <v>2526.5672999999997</v>
      </c>
      <c r="Q701" s="5">
        <f t="shared" si="99"/>
        <v>487.20077413479089</v>
      </c>
      <c r="R701" s="5">
        <f>IF(O701&gt;(P701+U701),O701-P701-U701, 0)</f>
        <v>0</v>
      </c>
      <c r="S701" s="5">
        <f t="shared" si="100"/>
        <v>1346.4268757900247</v>
      </c>
      <c r="T701" s="5">
        <f t="shared" si="101"/>
        <v>3287.0058242099758</v>
      </c>
      <c r="U701" s="5">
        <f>IF(O701&gt;P701,IF(V700*($B$6/100)&gt;=O701-P701,(O701-P701), V700*($B$6/100)), 0)</f>
        <v>0</v>
      </c>
      <c r="V701" s="5">
        <f>V700+(T701*($B$5/100))-(U701/($B$6/100))</f>
        <v>152348.99079282649</v>
      </c>
      <c r="W701" s="5">
        <f t="shared" si="102"/>
        <v>3808.724769820662</v>
      </c>
    </row>
    <row r="702" spans="4:23" x14ac:dyDescent="0.25">
      <c r="D702">
        <f t="shared" si="103"/>
        <v>700</v>
      </c>
      <c r="E702" s="3">
        <v>43860</v>
      </c>
      <c r="F702" s="4">
        <v>0.125</v>
      </c>
      <c r="G702">
        <v>70</v>
      </c>
      <c r="H702">
        <v>0</v>
      </c>
      <c r="I702" s="5">
        <f t="shared" si="98"/>
        <v>10</v>
      </c>
      <c r="J702" s="22">
        <v>0</v>
      </c>
      <c r="K702">
        <v>7.716E-5</v>
      </c>
      <c r="L702" s="5" cm="1">
        <f t="array" ref="L702">_xlfn.IFS(I702=0, 0, I702&gt;34, 0, AND(I702&gt;0, I702&lt;35), VLOOKUP(I702, $A$63:$C$96, 3))</f>
        <v>12480</v>
      </c>
      <c r="M702" s="5">
        <f t="shared" si="97"/>
        <v>0</v>
      </c>
      <c r="N702" s="5">
        <v>2674.7688216097627</v>
      </c>
      <c r="O702" s="5">
        <f t="shared" si="104"/>
        <v>2173.5972000000002</v>
      </c>
      <c r="P702" s="5">
        <f t="shared" si="105"/>
        <v>2173.5972000000002</v>
      </c>
      <c r="Q702" s="5">
        <f t="shared" si="99"/>
        <v>487.20077413479089</v>
      </c>
      <c r="R702" s="5">
        <f>IF(O702&gt;(P702+U702),O702-P702-U702, 0)</f>
        <v>0</v>
      </c>
      <c r="S702" s="5">
        <f t="shared" si="100"/>
        <v>1373.7543888018042</v>
      </c>
      <c r="T702" s="5">
        <f t="shared" si="101"/>
        <v>8932.6484111981954</v>
      </c>
      <c r="U702" s="5">
        <f>IF(O702&gt;P702,IF(V701*($B$6/100)&gt;=O702-P702,(O702-P702), V701*($B$6/100)), 0)</f>
        <v>0</v>
      </c>
      <c r="V702" s="5">
        <f>V701+(T702*($B$5/100))-(U702/($B$6/100))</f>
        <v>158601.84468066524</v>
      </c>
      <c r="W702" s="5">
        <f t="shared" si="102"/>
        <v>3965.0461170166309</v>
      </c>
    </row>
    <row r="703" spans="4:23" x14ac:dyDescent="0.25">
      <c r="D703">
        <f t="shared" si="103"/>
        <v>701</v>
      </c>
      <c r="E703" s="3">
        <v>43860</v>
      </c>
      <c r="F703" s="4">
        <v>0.16666666666666666</v>
      </c>
      <c r="G703">
        <v>60</v>
      </c>
      <c r="H703">
        <v>0</v>
      </c>
      <c r="I703" s="5">
        <f t="shared" si="98"/>
        <v>8</v>
      </c>
      <c r="J703" s="22">
        <v>0</v>
      </c>
      <c r="K703">
        <v>7.3820000000000008E-5</v>
      </c>
      <c r="L703" s="5" cm="1">
        <f t="array" ref="L703">_xlfn.IFS(I703=0, 0, I703&gt;34, 0, AND(I703&gt;0, I703&lt;35), VLOOKUP(I703, $A$63:$C$96, 3))</f>
        <v>7160</v>
      </c>
      <c r="M703" s="5">
        <f t="shared" si="97"/>
        <v>0</v>
      </c>
      <c r="N703" s="5">
        <v>2740.9710777761775</v>
      </c>
      <c r="O703" s="5">
        <f t="shared" si="104"/>
        <v>2079.5093999999999</v>
      </c>
      <c r="P703" s="5">
        <f t="shared" si="105"/>
        <v>2079.5093999999999</v>
      </c>
      <c r="Q703" s="5">
        <f t="shared" si="99"/>
        <v>487.20077413479089</v>
      </c>
      <c r="R703" s="5">
        <f>IF(O703&gt;(P703+U703),O703-P703-U703, 0)</f>
        <v>0</v>
      </c>
      <c r="S703" s="5">
        <f t="shared" si="100"/>
        <v>1407.755697334502</v>
      </c>
      <c r="T703" s="5">
        <f t="shared" si="101"/>
        <v>3672.7349026654983</v>
      </c>
      <c r="U703" s="5">
        <f>IF(O703&gt;P703,IF(V702*($B$6/100)&gt;=O703-P703,(O703-P703), V702*($B$6/100)), 0)</f>
        <v>0</v>
      </c>
      <c r="V703" s="5">
        <f>V702+(T703*($B$5/100))-(U703/($B$6/100))</f>
        <v>161172.75911253109</v>
      </c>
      <c r="W703" s="5">
        <f t="shared" si="102"/>
        <v>4029.3189778132773</v>
      </c>
    </row>
    <row r="704" spans="4:23" x14ac:dyDescent="0.25">
      <c r="D704">
        <f t="shared" si="103"/>
        <v>702</v>
      </c>
      <c r="E704" s="3">
        <v>43860</v>
      </c>
      <c r="F704" s="4">
        <v>0.20833333333333334</v>
      </c>
      <c r="G704">
        <v>70</v>
      </c>
      <c r="H704">
        <v>0</v>
      </c>
      <c r="I704" s="5">
        <f t="shared" si="98"/>
        <v>10</v>
      </c>
      <c r="J704" s="22">
        <v>0</v>
      </c>
      <c r="K704">
        <v>7.3750000000000004E-5</v>
      </c>
      <c r="L704" s="5" cm="1">
        <f t="array" ref="L704">_xlfn.IFS(I704=0, 0, I704&gt;34, 0, AND(I704&gt;0, I704&lt;35), VLOOKUP(I704, $A$63:$C$96, 3))</f>
        <v>12480</v>
      </c>
      <c r="M704" s="5">
        <f t="shared" si="97"/>
        <v>0</v>
      </c>
      <c r="N704" s="5">
        <v>2955.2193568715647</v>
      </c>
      <c r="O704" s="5">
        <f t="shared" si="104"/>
        <v>2077.5374999999999</v>
      </c>
      <c r="P704" s="5">
        <f t="shared" si="105"/>
        <v>2077.5374999999999</v>
      </c>
      <c r="Q704" s="5">
        <f t="shared" si="99"/>
        <v>487.20077413479089</v>
      </c>
      <c r="R704" s="5">
        <f>IF(O704&gt;(P704+U704),O704-P704-U704, 0)</f>
        <v>0</v>
      </c>
      <c r="S704" s="5">
        <f t="shared" si="100"/>
        <v>1517.7930625537465</v>
      </c>
      <c r="T704" s="5">
        <f t="shared" si="101"/>
        <v>8884.6694374462531</v>
      </c>
      <c r="U704" s="5">
        <f>IF(O704&gt;P704,IF(V703*($B$6/100)&gt;=O704-P704,(O704-P704), V703*($B$6/100)), 0)</f>
        <v>0</v>
      </c>
      <c r="V704" s="5">
        <f>V703+(T704*($B$5/100))-(U704/($B$6/100))</f>
        <v>167392.02771874345</v>
      </c>
      <c r="W704" s="5">
        <f t="shared" si="102"/>
        <v>4184.8006929685862</v>
      </c>
    </row>
    <row r="705" spans="4:23" x14ac:dyDescent="0.25">
      <c r="D705">
        <f t="shared" si="103"/>
        <v>703</v>
      </c>
      <c r="E705" s="3">
        <v>43860</v>
      </c>
      <c r="F705" s="4">
        <v>0.25</v>
      </c>
      <c r="G705">
        <v>70</v>
      </c>
      <c r="H705">
        <v>0</v>
      </c>
      <c r="I705" s="5">
        <f t="shared" si="98"/>
        <v>10</v>
      </c>
      <c r="J705" s="22">
        <v>0</v>
      </c>
      <c r="K705">
        <v>8.0199999999999998E-5</v>
      </c>
      <c r="L705" s="5" cm="1">
        <f t="array" ref="L705">_xlfn.IFS(I705=0, 0, I705&gt;34, 0, AND(I705&gt;0, I705&lt;35), VLOOKUP(I705, $A$63:$C$96, 3))</f>
        <v>12480</v>
      </c>
      <c r="M705" s="5">
        <f t="shared" si="97"/>
        <v>0</v>
      </c>
      <c r="N705" s="5">
        <v>3692.6099599984504</v>
      </c>
      <c r="O705" s="5">
        <f t="shared" si="104"/>
        <v>2259.2339999999999</v>
      </c>
      <c r="P705" s="5">
        <f t="shared" si="105"/>
        <v>2259.2339999999999</v>
      </c>
      <c r="Q705" s="5">
        <f t="shared" si="99"/>
        <v>487.20077413479089</v>
      </c>
      <c r="R705" s="5">
        <f>IF(O705&gt;(P705+U705),O705-P705-U705, 0)</f>
        <v>0</v>
      </c>
      <c r="S705" s="5">
        <f t="shared" si="100"/>
        <v>1896.5149801724499</v>
      </c>
      <c r="T705" s="5">
        <f t="shared" si="101"/>
        <v>8324.2510198275504</v>
      </c>
      <c r="U705" s="5">
        <f>IF(O705&gt;P705,IF(V704*($B$6/100)&gt;=O705-P705,(O705-P705), V704*($B$6/100)), 0)</f>
        <v>0</v>
      </c>
      <c r="V705" s="5">
        <f>V704+(T705*($B$5/100))-(U705/($B$6/100))</f>
        <v>173219.00343262273</v>
      </c>
      <c r="W705" s="5">
        <f t="shared" si="102"/>
        <v>4330.4750858155685</v>
      </c>
    </row>
    <row r="706" spans="4:23" x14ac:dyDescent="0.25">
      <c r="D706">
        <f t="shared" si="103"/>
        <v>704</v>
      </c>
      <c r="E706" s="3">
        <v>43860</v>
      </c>
      <c r="F706" s="4">
        <v>0.29166666666666669</v>
      </c>
      <c r="G706">
        <v>50</v>
      </c>
      <c r="H706">
        <v>0</v>
      </c>
      <c r="I706" s="5">
        <f t="shared" si="98"/>
        <v>7</v>
      </c>
      <c r="J706" s="22">
        <v>0</v>
      </c>
      <c r="K706">
        <v>9.9080000000000007E-5</v>
      </c>
      <c r="L706" s="5" cm="1">
        <f t="array" ref="L706">_xlfn.IFS(I706=0, 0, I706&gt;34, 0, AND(I706&gt;0, I706&lt;35), VLOOKUP(I706, $A$63:$C$96, 3))</f>
        <v>4800</v>
      </c>
      <c r="M706" s="5">
        <f t="shared" si="97"/>
        <v>0</v>
      </c>
      <c r="N706" s="5">
        <v>5093.3570298102222</v>
      </c>
      <c r="O706" s="5">
        <f t="shared" si="104"/>
        <v>2791.0836000000004</v>
      </c>
      <c r="P706" s="5">
        <f t="shared" si="105"/>
        <v>2791.0836000000004</v>
      </c>
      <c r="Q706" s="5">
        <f t="shared" si="99"/>
        <v>487.20077413479089</v>
      </c>
      <c r="R706" s="5">
        <f>IF(O706&gt;(P706+U706),O706-P706-U706, 0)</f>
        <v>0</v>
      </c>
      <c r="S706" s="5">
        <f t="shared" si="100"/>
        <v>1521.7156258652087</v>
      </c>
      <c r="T706" s="5">
        <f t="shared" si="101"/>
        <v>487.20077413479089</v>
      </c>
      <c r="U706" s="5">
        <f>IF(O706&gt;P706,IF(V705*($B$6/100)&gt;=O706-P706,(O706-P706), V705*($B$6/100)), 0)</f>
        <v>0</v>
      </c>
      <c r="V706" s="5">
        <f>V705+(T706*($B$5/100))-(U706/($B$6/100))</f>
        <v>173560.04397451709</v>
      </c>
      <c r="W706" s="5">
        <f t="shared" si="102"/>
        <v>4339.0010993629276</v>
      </c>
    </row>
    <row r="707" spans="4:23" x14ac:dyDescent="0.25">
      <c r="D707">
        <f t="shared" si="103"/>
        <v>705</v>
      </c>
      <c r="E707" s="3">
        <v>43860</v>
      </c>
      <c r="F707" s="4">
        <v>0.33333333333333331</v>
      </c>
      <c r="G707">
        <v>50</v>
      </c>
      <c r="H707">
        <v>0</v>
      </c>
      <c r="I707" s="5">
        <f t="shared" si="98"/>
        <v>7</v>
      </c>
      <c r="J707" s="22">
        <v>2.4744757823055187E-6</v>
      </c>
      <c r="K707">
        <v>1.2793E-4</v>
      </c>
      <c r="L707" s="5" cm="1">
        <f t="array" ref="L707">_xlfn.IFS(I707=0, 0, I707&gt;34, 0, AND(I707&gt;0, I707&lt;35), VLOOKUP(I707, $A$63:$C$96, 3))</f>
        <v>4800</v>
      </c>
      <c r="M707" s="5">
        <f t="shared" ref="M707:M770" si="106">$B$11*$B$4*J707*1000</f>
        <v>11.753759965951215</v>
      </c>
      <c r="N707" s="5">
        <v>6119.4914879443249</v>
      </c>
      <c r="O707" s="5">
        <f t="shared" si="104"/>
        <v>3603.7881000000002</v>
      </c>
      <c r="P707" s="5">
        <f t="shared" si="105"/>
        <v>3603.7881000000002</v>
      </c>
      <c r="Q707" s="5">
        <f t="shared" si="99"/>
        <v>487.20077413479089</v>
      </c>
      <c r="R707" s="5">
        <f>IF(O707&gt;(P707+U707),O707-P707-U707, 0)</f>
        <v>0</v>
      </c>
      <c r="S707" s="5">
        <f t="shared" si="100"/>
        <v>720.76488583115975</v>
      </c>
      <c r="T707" s="5">
        <f t="shared" si="101"/>
        <v>487.20077413479089</v>
      </c>
      <c r="U707" s="5">
        <f>IF(O707&gt;P707,IF(V706*($B$6/100)&gt;=O707-P707,(O707-P707), V706*($B$6/100)), 0)</f>
        <v>0</v>
      </c>
      <c r="V707" s="5">
        <f>V706+(T707*($B$5/100))-(U707/($B$6/100))</f>
        <v>173901.08451641144</v>
      </c>
      <c r="W707" s="5">
        <f t="shared" si="102"/>
        <v>4347.5271129102857</v>
      </c>
    </row>
    <row r="708" spans="4:23" x14ac:dyDescent="0.25">
      <c r="D708">
        <f t="shared" si="103"/>
        <v>706</v>
      </c>
      <c r="E708" s="3">
        <v>43860</v>
      </c>
      <c r="F708" s="4">
        <v>0.375</v>
      </c>
      <c r="G708">
        <v>70</v>
      </c>
      <c r="H708">
        <v>0</v>
      </c>
      <c r="I708" s="5">
        <f t="shared" ref="I708:I771" si="107">ROUND((G708/10)*((LN(99/0.03)/(LN(10/0.03)))),0)</f>
        <v>10</v>
      </c>
      <c r="J708" s="22">
        <v>1.9795806258444149E-5</v>
      </c>
      <c r="K708">
        <v>1.3652E-4</v>
      </c>
      <c r="L708" s="5" cm="1">
        <f t="array" ref="L708">_xlfn.IFS(I708=0, 0, I708&gt;34, 0, AND(I708&gt;0, I708&lt;35), VLOOKUP(I708, $A$63:$C$96, 3))</f>
        <v>12480</v>
      </c>
      <c r="M708" s="5">
        <f t="shared" si="106"/>
        <v>94.030079727609717</v>
      </c>
      <c r="N708" s="5">
        <v>6397.8256548818836</v>
      </c>
      <c r="O708" s="5">
        <f t="shared" si="104"/>
        <v>3845.7683999999999</v>
      </c>
      <c r="P708" s="5">
        <f t="shared" si="105"/>
        <v>3845.7683999999999</v>
      </c>
      <c r="Q708" s="5">
        <f t="shared" ref="Q708:Q771" si="108">IF((L708+M708-P708)&lt;($B$8/100)*$B$3,L708+M708-P708,($B$8/100)*$B$3)</f>
        <v>487.20077413479089</v>
      </c>
      <c r="R708" s="5">
        <f>IF(O708&gt;(P708+U708),O708-P708-U708, 0)</f>
        <v>0</v>
      </c>
      <c r="S708" s="5">
        <f t="shared" ref="S708:S771" si="109">IF((IF((L708+M708)&gt;O708,L708+M708-P708-Q708,0))&lt;((N708*3.595182*($B$7/100))/($B$5/100)),L708+M708-P708-Q708, N708*3.595182*($B$7/100)/($B$5/100))</f>
        <v>3285.9068047956521</v>
      </c>
      <c r="T708" s="5">
        <f t="shared" ref="T708:T771" si="110">((L708+M708)-P708-S708)</f>
        <v>5442.354874931958</v>
      </c>
      <c r="U708" s="5">
        <f>IF(O708&gt;P708,IF(V707*($B$6/100)&gt;=O708-P708,(O708-P708), V707*($B$6/100)), 0)</f>
        <v>0</v>
      </c>
      <c r="V708" s="5">
        <f>V707+(T708*($B$5/100))-(U708/($B$6/100))</f>
        <v>177710.73292886381</v>
      </c>
      <c r="W708" s="5">
        <f t="shared" ref="W708:W771" si="111">V708/40</f>
        <v>4442.768323221595</v>
      </c>
    </row>
    <row r="709" spans="4:23" x14ac:dyDescent="0.25">
      <c r="D709">
        <f t="shared" ref="D709:D772" si="112">D708+1</f>
        <v>707</v>
      </c>
      <c r="E709" s="3">
        <v>43860</v>
      </c>
      <c r="F709" s="4">
        <v>0.41666666666666669</v>
      </c>
      <c r="G709">
        <v>70</v>
      </c>
      <c r="H709">
        <v>0</v>
      </c>
      <c r="I709" s="5">
        <f t="shared" si="107"/>
        <v>10</v>
      </c>
      <c r="J709" s="22">
        <v>7.423427346916556E-5</v>
      </c>
      <c r="K709">
        <v>1.3314999999999998E-4</v>
      </c>
      <c r="L709" s="5" cm="1">
        <f t="array" ref="L709">_xlfn.IFS(I709=0, 0, I709&gt;34, 0, AND(I709&gt;0, I709&lt;35), VLOOKUP(I709, $A$63:$C$96, 3))</f>
        <v>12480</v>
      </c>
      <c r="M709" s="5">
        <f t="shared" si="106"/>
        <v>352.61279897853643</v>
      </c>
      <c r="N709" s="5">
        <v>6311.4933724573257</v>
      </c>
      <c r="O709" s="5">
        <f t="shared" ref="O709:O772" si="113">$B$2*K709*1000</f>
        <v>3750.8354999999997</v>
      </c>
      <c r="P709" s="5">
        <f t="shared" ref="P709:P772" si="114">IF(O709&gt;=(L709+M709),L709+M709,O709)</f>
        <v>3750.8354999999997</v>
      </c>
      <c r="Q709" s="5">
        <f t="shared" si="108"/>
        <v>487.20077413479089</v>
      </c>
      <c r="R709" s="5">
        <f>IF(O709&gt;(P709+U709),O709-P709-U709, 0)</f>
        <v>0</v>
      </c>
      <c r="S709" s="5">
        <f t="shared" si="109"/>
        <v>3241.5667665396963</v>
      </c>
      <c r="T709" s="5">
        <f t="shared" si="110"/>
        <v>5840.2105324388413</v>
      </c>
      <c r="U709" s="5">
        <f>IF(O709&gt;P709,IF(V708*($B$6/100)&gt;=O709-P709,(O709-P709), V708*($B$6/100)), 0)</f>
        <v>0</v>
      </c>
      <c r="V709" s="5">
        <f>V708+(T709*($B$5/100))-(U709/($B$6/100))</f>
        <v>181798.88030157101</v>
      </c>
      <c r="W709" s="5">
        <f t="shared" si="111"/>
        <v>4544.9720075392752</v>
      </c>
    </row>
    <row r="710" spans="4:23" x14ac:dyDescent="0.25">
      <c r="D710">
        <f t="shared" si="112"/>
        <v>708</v>
      </c>
      <c r="E710" s="3">
        <v>43860</v>
      </c>
      <c r="F710" s="4">
        <v>0.45833333333333331</v>
      </c>
      <c r="G710">
        <v>60</v>
      </c>
      <c r="H710">
        <v>0</v>
      </c>
      <c r="I710" s="5">
        <f t="shared" si="107"/>
        <v>8</v>
      </c>
      <c r="J710" s="22">
        <v>9.6504555509915218E-5</v>
      </c>
      <c r="K710">
        <v>1.2272000000000002E-4</v>
      </c>
      <c r="L710" s="5" cm="1">
        <f t="array" ref="L710">_xlfn.IFS(I710=0, 0, I710&gt;34, 0, AND(I710&gt;0, I710&lt;35), VLOOKUP(I710, $A$63:$C$96, 3))</f>
        <v>7160</v>
      </c>
      <c r="M710" s="5">
        <f t="shared" si="106"/>
        <v>458.39663867209731</v>
      </c>
      <c r="N710" s="5">
        <v>5969.8300211265587</v>
      </c>
      <c r="O710" s="5">
        <f t="shared" si="113"/>
        <v>3457.0224000000003</v>
      </c>
      <c r="P710" s="5">
        <f t="shared" si="114"/>
        <v>3457.0224000000003</v>
      </c>
      <c r="Q710" s="5">
        <f t="shared" si="108"/>
        <v>487.20077413479089</v>
      </c>
      <c r="R710" s="5">
        <f>IF(O710&gt;(P710+U710),O710-P710-U710, 0)</f>
        <v>0</v>
      </c>
      <c r="S710" s="5">
        <f t="shared" si="109"/>
        <v>3066.0893478591179</v>
      </c>
      <c r="T710" s="5">
        <f t="shared" si="110"/>
        <v>1095.284890812979</v>
      </c>
      <c r="U710" s="5">
        <f>IF(O710&gt;P710,IF(V709*($B$6/100)&gt;=O710-P710,(O710-P710), V709*($B$6/100)), 0)</f>
        <v>0</v>
      </c>
      <c r="V710" s="5">
        <f>V709+(T710*($B$5/100))-(U710/($B$6/100))</f>
        <v>182565.57972514009</v>
      </c>
      <c r="W710" s="5">
        <f t="shared" si="111"/>
        <v>4564.1394931285022</v>
      </c>
    </row>
    <row r="711" spans="4:23" x14ac:dyDescent="0.25">
      <c r="D711">
        <f t="shared" si="112"/>
        <v>709</v>
      </c>
      <c r="E711" s="3">
        <v>43860</v>
      </c>
      <c r="F711" s="4">
        <v>0.5</v>
      </c>
      <c r="G711">
        <v>70</v>
      </c>
      <c r="H711">
        <v>8</v>
      </c>
      <c r="I711" s="5">
        <f t="shared" si="107"/>
        <v>10</v>
      </c>
      <c r="J711" s="22">
        <v>1.9795806258444149E-4</v>
      </c>
      <c r="K711">
        <v>1.1323999999999999E-4</v>
      </c>
      <c r="L711" s="5" cm="1">
        <f t="array" ref="L711">_xlfn.IFS(I711=0, 0, I711&gt;34, 0, AND(I711&gt;0, I711&lt;35), VLOOKUP(I711, $A$63:$C$96, 3))</f>
        <v>12480</v>
      </c>
      <c r="M711" s="5">
        <f t="shared" si="106"/>
        <v>940.300797276097</v>
      </c>
      <c r="N711" s="5">
        <v>5579.3957511540457</v>
      </c>
      <c r="O711" s="5">
        <f t="shared" si="113"/>
        <v>3189.9707999999996</v>
      </c>
      <c r="P711" s="5">
        <f t="shared" si="114"/>
        <v>3189.9707999999996</v>
      </c>
      <c r="Q711" s="5">
        <f t="shared" si="108"/>
        <v>487.20077413479089</v>
      </c>
      <c r="R711" s="5">
        <f>IF(O711&gt;(P711+U711),O711-P711-U711, 0)</f>
        <v>0</v>
      </c>
      <c r="S711" s="5">
        <f t="shared" si="109"/>
        <v>2865.5633107750718</v>
      </c>
      <c r="T711" s="5">
        <f t="shared" si="110"/>
        <v>7364.766686501026</v>
      </c>
      <c r="U711" s="5">
        <f>IF(O711&gt;P711,IF(V710*($B$6/100)&gt;=O711-P711,(O711-P711), V710*($B$6/100)), 0)</f>
        <v>0</v>
      </c>
      <c r="V711" s="5">
        <f>V710+(T711*($B$5/100))-(U711/($B$6/100))</f>
        <v>187720.9164056908</v>
      </c>
      <c r="W711" s="5">
        <f t="shared" si="111"/>
        <v>4693.0229101422701</v>
      </c>
    </row>
    <row r="712" spans="4:23" x14ac:dyDescent="0.25">
      <c r="D712">
        <f t="shared" si="112"/>
        <v>710</v>
      </c>
      <c r="E712" s="3">
        <v>43860</v>
      </c>
      <c r="F712" s="4">
        <v>0.54166666666666663</v>
      </c>
      <c r="G712">
        <v>50</v>
      </c>
      <c r="H712">
        <v>2</v>
      </c>
      <c r="I712" s="5">
        <f t="shared" si="107"/>
        <v>7</v>
      </c>
      <c r="J712" s="22">
        <v>1.4846854693833112E-4</v>
      </c>
      <c r="K712">
        <v>1.0818E-4</v>
      </c>
      <c r="L712" s="5" cm="1">
        <f t="array" ref="L712">_xlfn.IFS(I712=0, 0, I712&gt;34, 0, AND(I712&gt;0, I712&lt;35), VLOOKUP(I712, $A$63:$C$96, 3))</f>
        <v>4800</v>
      </c>
      <c r="M712" s="5">
        <f t="shared" si="106"/>
        <v>705.22559795707286</v>
      </c>
      <c r="N712" s="5">
        <v>5086.9207192780286</v>
      </c>
      <c r="O712" s="5">
        <f t="shared" si="113"/>
        <v>3047.4305999999997</v>
      </c>
      <c r="P712" s="5">
        <f t="shared" si="114"/>
        <v>3047.4305999999997</v>
      </c>
      <c r="Q712" s="5">
        <f t="shared" si="108"/>
        <v>487.20077413479089</v>
      </c>
      <c r="R712" s="5">
        <f>IF(O712&gt;(P712+U712),O712-P712-U712, 0)</f>
        <v>0</v>
      </c>
      <c r="S712" s="5">
        <f t="shared" si="109"/>
        <v>1970.5942238222822</v>
      </c>
      <c r="T712" s="5">
        <f t="shared" si="110"/>
        <v>487.20077413479089</v>
      </c>
      <c r="U712" s="5">
        <f>IF(O712&gt;P712,IF(V711*($B$6/100)&gt;=O712-P712,(O712-P712), V711*($B$6/100)), 0)</f>
        <v>0</v>
      </c>
      <c r="V712" s="5">
        <f>V711+(T712*($B$5/100))-(U712/($B$6/100))</f>
        <v>188061.95694758516</v>
      </c>
      <c r="W712" s="5">
        <f t="shared" si="111"/>
        <v>4701.5489236896292</v>
      </c>
    </row>
    <row r="713" spans="4:23" x14ac:dyDescent="0.25">
      <c r="D713">
        <f t="shared" si="112"/>
        <v>711</v>
      </c>
      <c r="E713" s="3">
        <v>43860</v>
      </c>
      <c r="F713" s="4">
        <v>0.58333333333333337</v>
      </c>
      <c r="G713">
        <v>70</v>
      </c>
      <c r="H713">
        <v>0</v>
      </c>
      <c r="I713" s="5">
        <f t="shared" si="107"/>
        <v>10</v>
      </c>
      <c r="J713" s="22">
        <v>8.1657700816082108E-5</v>
      </c>
      <c r="K713">
        <v>1.0254E-4</v>
      </c>
      <c r="L713" s="5" cm="1">
        <f t="array" ref="L713">_xlfn.IFS(I713=0, 0, I713&gt;34, 0, AND(I713&gt;0, I713&lt;35), VLOOKUP(I713, $A$63:$C$96, 3))</f>
        <v>12480</v>
      </c>
      <c r="M713" s="5">
        <f t="shared" si="106"/>
        <v>387.87407887639</v>
      </c>
      <c r="N713" s="5">
        <v>4457.4912137022593</v>
      </c>
      <c r="O713" s="5">
        <f t="shared" si="113"/>
        <v>2888.5518000000002</v>
      </c>
      <c r="P713" s="5">
        <f t="shared" si="114"/>
        <v>2888.5518000000002</v>
      </c>
      <c r="Q713" s="5">
        <f t="shared" si="108"/>
        <v>487.20077413479089</v>
      </c>
      <c r="R713" s="5">
        <f>IF(O713&gt;(P713+U713),O713-P713-U713, 0)</f>
        <v>0</v>
      </c>
      <c r="S713" s="5">
        <f t="shared" si="109"/>
        <v>2289.3560252372167</v>
      </c>
      <c r="T713" s="5">
        <f t="shared" si="110"/>
        <v>7689.9662536391716</v>
      </c>
      <c r="U713" s="5">
        <f>IF(O713&gt;P713,IF(V712*($B$6/100)&gt;=O713-P713,(O713-P713), V712*($B$6/100)), 0)</f>
        <v>0</v>
      </c>
      <c r="V713" s="5">
        <f>V712+(T713*($B$5/100))-(U713/($B$6/100))</f>
        <v>193444.93332513259</v>
      </c>
      <c r="W713" s="5">
        <f t="shared" si="111"/>
        <v>4836.1233331283147</v>
      </c>
    </row>
    <row r="714" spans="4:23" x14ac:dyDescent="0.25">
      <c r="D714">
        <f t="shared" si="112"/>
        <v>712</v>
      </c>
      <c r="E714" s="3">
        <v>43860</v>
      </c>
      <c r="F714" s="4">
        <v>0.625</v>
      </c>
      <c r="G714">
        <v>70</v>
      </c>
      <c r="H714">
        <v>2</v>
      </c>
      <c r="I714" s="5">
        <f t="shared" si="107"/>
        <v>10</v>
      </c>
      <c r="J714" s="22">
        <v>4.7015039863804853E-5</v>
      </c>
      <c r="K714">
        <v>1.0592999999999998E-4</v>
      </c>
      <c r="L714" s="5" cm="1">
        <f t="array" ref="L714">_xlfn.IFS(I714=0, 0, I714&gt;34, 0, AND(I714&gt;0, I714&lt;35), VLOOKUP(I714, $A$63:$C$96, 3))</f>
        <v>12480</v>
      </c>
      <c r="M714" s="5">
        <f t="shared" si="106"/>
        <v>223.32143935307306</v>
      </c>
      <c r="N714" s="5">
        <v>4766.8731515188892</v>
      </c>
      <c r="O714" s="5">
        <f t="shared" si="113"/>
        <v>2984.0480999999995</v>
      </c>
      <c r="P714" s="5">
        <f t="shared" si="114"/>
        <v>2984.0480999999995</v>
      </c>
      <c r="Q714" s="5">
        <f t="shared" si="108"/>
        <v>487.20077413479089</v>
      </c>
      <c r="R714" s="5">
        <f>IF(O714&gt;(P714+U714),O714-P714-U714, 0)</f>
        <v>0</v>
      </c>
      <c r="S714" s="5">
        <f t="shared" si="109"/>
        <v>2448.2537929462833</v>
      </c>
      <c r="T714" s="5">
        <f t="shared" si="110"/>
        <v>7271.0195464067892</v>
      </c>
      <c r="U714" s="5">
        <f>IF(O714&gt;P714,IF(V713*($B$6/100)&gt;=O714-P714,(O714-P714), V713*($B$6/100)), 0)</f>
        <v>0</v>
      </c>
      <c r="V714" s="5">
        <f>V713+(T714*($B$5/100))-(U714/($B$6/100))</f>
        <v>198534.64700761734</v>
      </c>
      <c r="W714" s="5">
        <f t="shared" si="111"/>
        <v>4963.3661751904338</v>
      </c>
    </row>
    <row r="715" spans="4:23" x14ac:dyDescent="0.25">
      <c r="D715">
        <f t="shared" si="112"/>
        <v>713</v>
      </c>
      <c r="E715" s="3">
        <v>43860</v>
      </c>
      <c r="F715" s="4">
        <v>0.66666666666666663</v>
      </c>
      <c r="G715">
        <v>60</v>
      </c>
      <c r="H715">
        <v>7</v>
      </c>
      <c r="I715" s="5">
        <f t="shared" si="107"/>
        <v>8</v>
      </c>
      <c r="J715" s="22">
        <v>2.9693709387666222E-5</v>
      </c>
      <c r="K715">
        <v>1.1601000000000001E-4</v>
      </c>
      <c r="L715" s="5" cm="1">
        <f t="array" ref="L715">_xlfn.IFS(I715=0, 0, I715&gt;34, 0, AND(I715&gt;0, I715&lt;35), VLOOKUP(I715, $A$63:$C$96, 3))</f>
        <v>7160</v>
      </c>
      <c r="M715" s="5">
        <f t="shared" si="106"/>
        <v>141.04511959141456</v>
      </c>
      <c r="N715" s="5">
        <v>5120.1544527689848</v>
      </c>
      <c r="O715" s="5">
        <f t="shared" si="113"/>
        <v>3268.0017000000003</v>
      </c>
      <c r="P715" s="5">
        <f t="shared" si="114"/>
        <v>3268.0017000000003</v>
      </c>
      <c r="Q715" s="5">
        <f t="shared" si="108"/>
        <v>487.20077413479089</v>
      </c>
      <c r="R715" s="5">
        <f>IF(O715&gt;(P715+U715),O715-P715-U715, 0)</f>
        <v>0</v>
      </c>
      <c r="S715" s="5">
        <f t="shared" si="109"/>
        <v>2629.698160830701</v>
      </c>
      <c r="T715" s="5">
        <f t="shared" si="110"/>
        <v>1403.3452587607135</v>
      </c>
      <c r="U715" s="5">
        <f>IF(O715&gt;P715,IF(V714*($B$6/100)&gt;=O715-P715,(O715-P715), V714*($B$6/100)), 0)</f>
        <v>0</v>
      </c>
      <c r="V715" s="5">
        <f>V714+(T715*($B$5/100))-(U715/($B$6/100))</f>
        <v>199516.98868874984</v>
      </c>
      <c r="W715" s="5">
        <f t="shared" si="111"/>
        <v>4987.9247172187461</v>
      </c>
    </row>
    <row r="716" spans="4:23" x14ac:dyDescent="0.25">
      <c r="D716">
        <f t="shared" si="112"/>
        <v>714</v>
      </c>
      <c r="E716" s="3">
        <v>43860</v>
      </c>
      <c r="F716" s="4">
        <v>0.70833333333333337</v>
      </c>
      <c r="G716">
        <v>80</v>
      </c>
      <c r="H716">
        <v>0</v>
      </c>
      <c r="I716" s="5">
        <f t="shared" si="107"/>
        <v>11</v>
      </c>
      <c r="J716" s="22">
        <v>0</v>
      </c>
      <c r="K716">
        <v>1.4757E-4</v>
      </c>
      <c r="L716" s="5" cm="1">
        <f t="array" ref="L716">_xlfn.IFS(I716=0, 0, I716&gt;34, 0, AND(I716&gt;0, I716&lt;35), VLOOKUP(I716, $A$63:$C$96, 3))</f>
        <v>14640</v>
      </c>
      <c r="M716" s="5">
        <f t="shared" si="106"/>
        <v>0</v>
      </c>
      <c r="N716" s="5">
        <v>5418.0486607463226</v>
      </c>
      <c r="O716" s="5">
        <f t="shared" si="113"/>
        <v>4157.0469000000003</v>
      </c>
      <c r="P716" s="5">
        <f t="shared" si="114"/>
        <v>4157.0469000000003</v>
      </c>
      <c r="Q716" s="5">
        <f t="shared" si="108"/>
        <v>487.20077413479089</v>
      </c>
      <c r="R716" s="5">
        <f>IF(O716&gt;(P716+U716),O716-P716-U716, 0)</f>
        <v>0</v>
      </c>
      <c r="S716" s="5">
        <f t="shared" si="109"/>
        <v>2782.6958600341841</v>
      </c>
      <c r="T716" s="5">
        <f t="shared" si="110"/>
        <v>7700.2572399658147</v>
      </c>
      <c r="U716" s="5">
        <f>IF(O716&gt;P716,IF(V715*($B$6/100)&gt;=O716-P716,(O716-P716), V715*($B$6/100)), 0)</f>
        <v>0</v>
      </c>
      <c r="V716" s="5">
        <f>V715+(T716*($B$5/100))-(U716/($B$6/100))</f>
        <v>204907.16875672591</v>
      </c>
      <c r="W716" s="5">
        <f t="shared" si="111"/>
        <v>5122.6792189181479</v>
      </c>
    </row>
    <row r="717" spans="4:23" x14ac:dyDescent="0.25">
      <c r="D717">
        <f t="shared" si="112"/>
        <v>715</v>
      </c>
      <c r="E717" s="3">
        <v>43860</v>
      </c>
      <c r="F717" s="4">
        <v>0.75</v>
      </c>
      <c r="G717">
        <v>90</v>
      </c>
      <c r="H717">
        <v>0</v>
      </c>
      <c r="I717" s="5">
        <f t="shared" si="107"/>
        <v>13</v>
      </c>
      <c r="J717" s="22">
        <v>0</v>
      </c>
      <c r="K717">
        <v>2.1606999999999998E-4</v>
      </c>
      <c r="L717" s="5" cm="1">
        <f t="array" ref="L717">_xlfn.IFS(I717=0, 0, I717&gt;34, 0, AND(I717&gt;0, I717&lt;35), VLOOKUP(I717, $A$63:$C$96, 3))</f>
        <v>16600</v>
      </c>
      <c r="M717" s="5">
        <f t="shared" si="106"/>
        <v>0</v>
      </c>
      <c r="N717" s="5">
        <v>5863.5339019741541</v>
      </c>
      <c r="O717" s="5">
        <f t="shared" si="113"/>
        <v>6086.6918999999998</v>
      </c>
      <c r="P717" s="5">
        <f t="shared" si="114"/>
        <v>6086.6918999999998</v>
      </c>
      <c r="Q717" s="5">
        <f t="shared" si="108"/>
        <v>487.20077413479089</v>
      </c>
      <c r="R717" s="5">
        <f>IF(O717&gt;(P717+U717),O717-P717-U717, 0)</f>
        <v>0</v>
      </c>
      <c r="S717" s="5">
        <f t="shared" si="109"/>
        <v>3011.4959343953205</v>
      </c>
      <c r="T717" s="5">
        <f t="shared" si="110"/>
        <v>7501.8121656046796</v>
      </c>
      <c r="U717" s="5">
        <f>IF(O717&gt;P717,IF(V716*($B$6/100)&gt;=O717-P717,(O717-P717), V716*($B$6/100)), 0)</f>
        <v>0</v>
      </c>
      <c r="V717" s="5">
        <f>V716+(T717*($B$5/100))-(U717/($B$6/100))</f>
        <v>210158.43727264917</v>
      </c>
      <c r="W717" s="5">
        <f t="shared" si="111"/>
        <v>5253.9609318162293</v>
      </c>
    </row>
    <row r="718" spans="4:23" x14ac:dyDescent="0.25">
      <c r="D718">
        <f t="shared" si="112"/>
        <v>716</v>
      </c>
      <c r="E718" s="3">
        <v>43860</v>
      </c>
      <c r="F718" s="4">
        <v>0.79166666666666663</v>
      </c>
      <c r="G718">
        <v>80</v>
      </c>
      <c r="H718">
        <v>0</v>
      </c>
      <c r="I718" s="5">
        <f t="shared" si="107"/>
        <v>11</v>
      </c>
      <c r="J718" s="22">
        <v>0</v>
      </c>
      <c r="K718">
        <v>2.3721000000000001E-4</v>
      </c>
      <c r="L718" s="5" cm="1">
        <f t="array" ref="L718">_xlfn.IFS(I718=0, 0, I718&gt;34, 0, AND(I718&gt;0, I718&lt;35), VLOOKUP(I718, $A$63:$C$96, 3))</f>
        <v>14640</v>
      </c>
      <c r="M718" s="5">
        <f t="shared" si="106"/>
        <v>0</v>
      </c>
      <c r="N718" s="5">
        <v>5611.3498707500094</v>
      </c>
      <c r="O718" s="5">
        <f t="shared" si="113"/>
        <v>6682.2057000000004</v>
      </c>
      <c r="P718" s="5">
        <f t="shared" si="114"/>
        <v>6682.2057000000004</v>
      </c>
      <c r="Q718" s="5">
        <f t="shared" si="108"/>
        <v>487.20077413479089</v>
      </c>
      <c r="R718" s="5">
        <f>IF(O718&gt;(P718+U718),O718-P718-U718, 0)</f>
        <v>0</v>
      </c>
      <c r="S718" s="5">
        <f t="shared" si="109"/>
        <v>2881.9748644318229</v>
      </c>
      <c r="T718" s="5">
        <f t="shared" si="110"/>
        <v>5075.8194355681771</v>
      </c>
      <c r="U718" s="5">
        <f>IF(O718&gt;P718,IF(V717*($B$6/100)&gt;=O718-P718,(O718-P718), V717*($B$6/100)), 0)</f>
        <v>0</v>
      </c>
      <c r="V718" s="5">
        <f>V717+(T718*($B$5/100))-(U718/($B$6/100))</f>
        <v>213711.51087754688</v>
      </c>
      <c r="W718" s="5">
        <f t="shared" si="111"/>
        <v>5342.7877719386724</v>
      </c>
    </row>
    <row r="719" spans="4:23" x14ac:dyDescent="0.25">
      <c r="D719">
        <f t="shared" si="112"/>
        <v>717</v>
      </c>
      <c r="E719" s="3">
        <v>43860</v>
      </c>
      <c r="F719" s="4">
        <v>0.83333333333333337</v>
      </c>
      <c r="G719">
        <v>70</v>
      </c>
      <c r="H719">
        <v>0</v>
      </c>
      <c r="I719" s="5">
        <f t="shared" si="107"/>
        <v>10</v>
      </c>
      <c r="J719" s="22">
        <v>0</v>
      </c>
      <c r="K719">
        <v>2.2224000000000001E-4</v>
      </c>
      <c r="L719" s="5" cm="1">
        <f t="array" ref="L719">_xlfn.IFS(I719=0, 0, I719&gt;34, 0, AND(I719&gt;0, I719&lt;35), VLOOKUP(I719, $A$63:$C$96, 3))</f>
        <v>12480</v>
      </c>
      <c r="M719" s="5">
        <f t="shared" si="106"/>
        <v>0</v>
      </c>
      <c r="N719" s="5">
        <v>5334.1188511913579</v>
      </c>
      <c r="O719" s="5">
        <f t="shared" si="113"/>
        <v>6260.5007999999998</v>
      </c>
      <c r="P719" s="5">
        <f t="shared" si="114"/>
        <v>6260.5007999999998</v>
      </c>
      <c r="Q719" s="5">
        <f t="shared" si="108"/>
        <v>487.20077413479089</v>
      </c>
      <c r="R719" s="5">
        <f>IF(O719&gt;(P719+U719),O719-P719-U719, 0)</f>
        <v>0</v>
      </c>
      <c r="S719" s="5">
        <f t="shared" si="109"/>
        <v>2739.5897256662647</v>
      </c>
      <c r="T719" s="5">
        <f t="shared" si="110"/>
        <v>3479.9094743337355</v>
      </c>
      <c r="U719" s="5">
        <f>IF(O719&gt;P719,IF(V718*($B$6/100)&gt;=O719-P719,(O719-P719), V718*($B$6/100)), 0)</f>
        <v>0</v>
      </c>
      <c r="V719" s="5">
        <f>V718+(T719*($B$5/100))-(U719/($B$6/100))</f>
        <v>216147.4475095805</v>
      </c>
      <c r="W719" s="5">
        <f t="shared" si="111"/>
        <v>5403.6861877395122</v>
      </c>
    </row>
    <row r="720" spans="4:23" x14ac:dyDescent="0.25">
      <c r="D720">
        <f t="shared" si="112"/>
        <v>718</v>
      </c>
      <c r="E720" s="3">
        <v>43860</v>
      </c>
      <c r="F720" s="4">
        <v>0.875</v>
      </c>
      <c r="G720">
        <v>70</v>
      </c>
      <c r="H720">
        <v>0</v>
      </c>
      <c r="I720" s="5">
        <f t="shared" si="107"/>
        <v>10</v>
      </c>
      <c r="J720" s="22">
        <v>0</v>
      </c>
      <c r="K720">
        <v>2.0784999999999998E-4</v>
      </c>
      <c r="L720" s="5" cm="1">
        <f t="array" ref="L720">_xlfn.IFS(I720=0, 0, I720&gt;34, 0, AND(I720&gt;0, I720&lt;35), VLOOKUP(I720, $A$63:$C$96, 3))</f>
        <v>12480</v>
      </c>
      <c r="M720" s="5">
        <f t="shared" si="106"/>
        <v>0</v>
      </c>
      <c r="N720" s="5">
        <v>4837.8828328175096</v>
      </c>
      <c r="O720" s="5">
        <f t="shared" si="113"/>
        <v>5855.1344999999992</v>
      </c>
      <c r="P720" s="5">
        <f t="shared" si="114"/>
        <v>5855.1344999999992</v>
      </c>
      <c r="Q720" s="5">
        <f t="shared" si="108"/>
        <v>487.20077413479089</v>
      </c>
      <c r="R720" s="5">
        <f>IF(O720&gt;(P720+U720),O720-P720-U720, 0)</f>
        <v>0</v>
      </c>
      <c r="S720" s="5">
        <f t="shared" si="109"/>
        <v>2484.7241826649315</v>
      </c>
      <c r="T720" s="5">
        <f t="shared" si="110"/>
        <v>4140.1413173350693</v>
      </c>
      <c r="U720" s="5">
        <f>IF(O720&gt;P720,IF(V719*($B$6/100)&gt;=O720-P720,(O720-P720), V719*($B$6/100)), 0)</f>
        <v>0</v>
      </c>
      <c r="V720" s="5">
        <f>V719+(T720*($B$5/100))-(U720/($B$6/100))</f>
        <v>219045.54643171505</v>
      </c>
      <c r="W720" s="5">
        <f t="shared" si="111"/>
        <v>5476.1386607928762</v>
      </c>
    </row>
    <row r="721" spans="4:23" x14ac:dyDescent="0.25">
      <c r="D721">
        <f t="shared" si="112"/>
        <v>719</v>
      </c>
      <c r="E721" s="3">
        <v>43860</v>
      </c>
      <c r="F721" s="4">
        <v>0.91666666666666663</v>
      </c>
      <c r="G721">
        <v>80</v>
      </c>
      <c r="H721">
        <v>0</v>
      </c>
      <c r="I721" s="5">
        <f t="shared" si="107"/>
        <v>11</v>
      </c>
      <c r="J721" s="22">
        <v>0</v>
      </c>
      <c r="K721">
        <v>2.0379999999999999E-4</v>
      </c>
      <c r="L721" s="5" cm="1">
        <f t="array" ref="L721">_xlfn.IFS(I721=0, 0, I721&gt;34, 0, AND(I721&gt;0, I721&lt;35), VLOOKUP(I721, $A$63:$C$96, 3))</f>
        <v>14640</v>
      </c>
      <c r="M721" s="5">
        <f t="shared" si="106"/>
        <v>0</v>
      </c>
      <c r="N721" s="5">
        <v>4231.7488027108575</v>
      </c>
      <c r="O721" s="5">
        <f t="shared" si="113"/>
        <v>5741.0460000000003</v>
      </c>
      <c r="P721" s="5">
        <f t="shared" si="114"/>
        <v>5741.0460000000003</v>
      </c>
      <c r="Q721" s="5">
        <f t="shared" si="108"/>
        <v>487.20077413479089</v>
      </c>
      <c r="R721" s="5">
        <f>IF(O721&gt;(P721+U721),O721-P721-U721, 0)</f>
        <v>0</v>
      </c>
      <c r="S721" s="5">
        <f t="shared" si="109"/>
        <v>2173.4153034325186</v>
      </c>
      <c r="T721" s="5">
        <f t="shared" si="110"/>
        <v>6725.5386965674807</v>
      </c>
      <c r="U721" s="5">
        <f>IF(O721&gt;P721,IF(V720*($B$6/100)&gt;=O721-P721,(O721-P721), V720*($B$6/100)), 0)</f>
        <v>0</v>
      </c>
      <c r="V721" s="5">
        <f>V720+(T721*($B$5/100))-(U721/($B$6/100))</f>
        <v>223753.42351931229</v>
      </c>
      <c r="W721" s="5">
        <f t="shared" si="111"/>
        <v>5593.8355879828068</v>
      </c>
    </row>
    <row r="722" spans="4:23" x14ac:dyDescent="0.25">
      <c r="D722">
        <f t="shared" si="112"/>
        <v>720</v>
      </c>
      <c r="E722" s="3">
        <v>43860</v>
      </c>
      <c r="F722" s="4">
        <v>0.95833333333333337</v>
      </c>
      <c r="G722">
        <v>90</v>
      </c>
      <c r="H722">
        <v>0</v>
      </c>
      <c r="I722" s="5">
        <f t="shared" si="107"/>
        <v>13</v>
      </c>
      <c r="J722" s="22">
        <v>0</v>
      </c>
      <c r="K722">
        <v>1.8123999999999999E-4</v>
      </c>
      <c r="L722" s="5" cm="1">
        <f t="array" ref="L722">_xlfn.IFS(I722=0, 0, I722&gt;34, 0, AND(I722&gt;0, I722&lt;35), VLOOKUP(I722, $A$63:$C$96, 3))</f>
        <v>16600</v>
      </c>
      <c r="M722" s="5">
        <f t="shared" si="106"/>
        <v>0</v>
      </c>
      <c r="N722" s="5">
        <v>3309.5950139042557</v>
      </c>
      <c r="O722" s="5">
        <f t="shared" si="113"/>
        <v>5105.5307999999995</v>
      </c>
      <c r="P722" s="5">
        <f t="shared" si="114"/>
        <v>5105.5307999999995</v>
      </c>
      <c r="Q722" s="5">
        <f t="shared" si="108"/>
        <v>487.20077413479089</v>
      </c>
      <c r="R722" s="5">
        <f>IF(O722&gt;(P722+U722),O722-P722-U722, 0)</f>
        <v>0</v>
      </c>
      <c r="S722" s="5">
        <f t="shared" si="109"/>
        <v>1699.7994887540472</v>
      </c>
      <c r="T722" s="5">
        <f t="shared" si="110"/>
        <v>9794.6697112459515</v>
      </c>
      <c r="U722" s="5">
        <f>IF(O722&gt;P722,IF(V721*($B$6/100)&gt;=O722-P722,(O722-P722), V721*($B$6/100)), 0)</f>
        <v>0</v>
      </c>
      <c r="V722" s="5">
        <f>V721+(T722*($B$5/100))-(U722/($B$6/100))</f>
        <v>230609.69231718447</v>
      </c>
      <c r="W722" s="5">
        <f t="shared" si="111"/>
        <v>5765.2423079296113</v>
      </c>
    </row>
    <row r="723" spans="4:23" x14ac:dyDescent="0.25">
      <c r="D723">
        <f t="shared" si="112"/>
        <v>721</v>
      </c>
      <c r="E723" s="3">
        <v>43861</v>
      </c>
      <c r="F723" s="4">
        <v>0</v>
      </c>
      <c r="G723">
        <v>80</v>
      </c>
      <c r="H723">
        <v>0</v>
      </c>
      <c r="I723" s="5">
        <f t="shared" si="107"/>
        <v>11</v>
      </c>
      <c r="J723" s="22">
        <v>0</v>
      </c>
      <c r="K723">
        <v>1.4923000000000001E-4</v>
      </c>
      <c r="L723" s="5" cm="1">
        <f t="array" ref="L723">_xlfn.IFS(I723=0, 0, I723&gt;34, 0, AND(I723&gt;0, I723&lt;35), VLOOKUP(I723, $A$63:$C$96, 3))</f>
        <v>14640</v>
      </c>
      <c r="M723" s="5">
        <f t="shared" si="106"/>
        <v>0</v>
      </c>
      <c r="N723" s="5">
        <v>2392.7180024171644</v>
      </c>
      <c r="O723" s="5">
        <f t="shared" si="113"/>
        <v>4203.8091000000004</v>
      </c>
      <c r="P723" s="5">
        <f t="shared" si="114"/>
        <v>4203.8091000000004</v>
      </c>
      <c r="Q723" s="5">
        <f t="shared" si="108"/>
        <v>487.20077413479089</v>
      </c>
      <c r="R723" s="5">
        <f>IF(O723&gt;(P723+U723),O723-P723-U723, 0)</f>
        <v>0</v>
      </c>
      <c r="S723" s="5">
        <f t="shared" si="109"/>
        <v>1228.8938133380209</v>
      </c>
      <c r="T723" s="5">
        <f t="shared" si="110"/>
        <v>9207.297086661978</v>
      </c>
      <c r="U723" s="5">
        <f>IF(O723&gt;P723,IF(V722*($B$6/100)&gt;=O723-P723,(O723-P723), V722*($B$6/100)), 0)</f>
        <v>0</v>
      </c>
      <c r="V723" s="5">
        <f>V722+(T723*($B$5/100))-(U723/($B$6/100))</f>
        <v>237054.80027784785</v>
      </c>
      <c r="W723" s="5">
        <f t="shared" si="111"/>
        <v>5926.3700069461966</v>
      </c>
    </row>
    <row r="724" spans="4:23" x14ac:dyDescent="0.25">
      <c r="D724">
        <f t="shared" si="112"/>
        <v>722</v>
      </c>
      <c r="E724" s="3">
        <v>43861</v>
      </c>
      <c r="F724" s="4">
        <v>4.1666666666666664E-2</v>
      </c>
      <c r="G724">
        <v>80</v>
      </c>
      <c r="H724">
        <v>0</v>
      </c>
      <c r="I724" s="5">
        <f t="shared" si="107"/>
        <v>11</v>
      </c>
      <c r="J724" s="22">
        <v>0</v>
      </c>
      <c r="K724">
        <v>1.1551E-4</v>
      </c>
      <c r="L724" s="5" cm="1">
        <f t="array" ref="L724">_xlfn.IFS(I724=0, 0, I724&gt;34, 0, AND(I724&gt;0, I724&lt;35), VLOOKUP(I724, $A$63:$C$96, 3))</f>
        <v>14640</v>
      </c>
      <c r="M724" s="5">
        <f t="shared" si="106"/>
        <v>0</v>
      </c>
      <c r="N724" s="5">
        <v>1989.258119072153</v>
      </c>
      <c r="O724" s="5">
        <f t="shared" si="113"/>
        <v>3253.9167000000002</v>
      </c>
      <c r="P724" s="5">
        <f t="shared" si="114"/>
        <v>3253.9167000000002</v>
      </c>
      <c r="Q724" s="5">
        <f t="shared" si="108"/>
        <v>487.20077413479089</v>
      </c>
      <c r="R724" s="5">
        <f>IF(O724&gt;(P724+U724),O724-P724-U724, 0)</f>
        <v>0</v>
      </c>
      <c r="S724" s="5">
        <f t="shared" si="109"/>
        <v>1021.6778547202946</v>
      </c>
      <c r="T724" s="5">
        <f t="shared" si="110"/>
        <v>10364.405445279706</v>
      </c>
      <c r="U724" s="5">
        <f>IF(O724&gt;P724,IF(V723*($B$6/100)&gt;=O724-P724,(O724-P724), V723*($B$6/100)), 0)</f>
        <v>0</v>
      </c>
      <c r="V724" s="5">
        <f>V723+(T724*($B$5/100))-(U724/($B$6/100))</f>
        <v>244309.88408954366</v>
      </c>
      <c r="W724" s="5">
        <f t="shared" si="111"/>
        <v>6107.7471022385917</v>
      </c>
    </row>
    <row r="725" spans="4:23" x14ac:dyDescent="0.25">
      <c r="D725">
        <f t="shared" si="112"/>
        <v>723</v>
      </c>
      <c r="E725" s="3">
        <v>43861</v>
      </c>
      <c r="F725" s="4">
        <v>8.3333333333333329E-2</v>
      </c>
      <c r="G725">
        <v>80</v>
      </c>
      <c r="H725">
        <v>0</v>
      </c>
      <c r="I725" s="5">
        <f t="shared" si="107"/>
        <v>11</v>
      </c>
      <c r="J725" s="22">
        <v>0</v>
      </c>
      <c r="K725">
        <v>9.1580000000000014E-5</v>
      </c>
      <c r="L725" s="5" cm="1">
        <f t="array" ref="L725">_xlfn.IFS(I725=0, 0, I725&gt;34, 0, AND(I725&gt;0, I725&lt;35), VLOOKUP(I725, $A$63:$C$96, 3))</f>
        <v>14640</v>
      </c>
      <c r="M725" s="5">
        <f t="shared" si="106"/>
        <v>0</v>
      </c>
      <c r="N725" s="5">
        <v>1882.4784059641599</v>
      </c>
      <c r="O725" s="5">
        <f t="shared" si="113"/>
        <v>2579.8086000000003</v>
      </c>
      <c r="P725" s="5">
        <f t="shared" si="114"/>
        <v>2579.8086000000003</v>
      </c>
      <c r="Q725" s="5">
        <f t="shared" si="108"/>
        <v>487.20077413479089</v>
      </c>
      <c r="R725" s="5">
        <f>IF(O725&gt;(P725+U725),O725-P725-U725, 0)</f>
        <v>0</v>
      </c>
      <c r="S725" s="5">
        <f t="shared" si="109"/>
        <v>966.83606864443448</v>
      </c>
      <c r="T725" s="5">
        <f t="shared" si="110"/>
        <v>11093.355331355566</v>
      </c>
      <c r="U725" s="5">
        <f>IF(O725&gt;P725,IF(V724*($B$6/100)&gt;=O725-P725,(O725-P725), V724*($B$6/100)), 0)</f>
        <v>0</v>
      </c>
      <c r="V725" s="5">
        <f>V724+(T725*($B$5/100))-(U725/($B$6/100))</f>
        <v>252075.23282149257</v>
      </c>
      <c r="W725" s="5">
        <f t="shared" si="111"/>
        <v>6301.8808205373143</v>
      </c>
    </row>
    <row r="726" spans="4:23" x14ac:dyDescent="0.25">
      <c r="D726">
        <f t="shared" si="112"/>
        <v>724</v>
      </c>
      <c r="E726" s="3">
        <v>43861</v>
      </c>
      <c r="F726" s="4">
        <v>0.125</v>
      </c>
      <c r="G726">
        <v>70</v>
      </c>
      <c r="H726">
        <v>0</v>
      </c>
      <c r="I726" s="5">
        <f t="shared" si="107"/>
        <v>10</v>
      </c>
      <c r="J726" s="22">
        <v>0</v>
      </c>
      <c r="K726">
        <v>7.9739999999999992E-5</v>
      </c>
      <c r="L726" s="5" cm="1">
        <f t="array" ref="L726">_xlfn.IFS(I726=0, 0, I726&gt;34, 0, AND(I726&gt;0, I726&lt;35), VLOOKUP(I726, $A$63:$C$96, 3))</f>
        <v>12480</v>
      </c>
      <c r="M726" s="5">
        <f t="shared" si="106"/>
        <v>0</v>
      </c>
      <c r="N726" s="5">
        <v>1874.7327990187289</v>
      </c>
      <c r="O726" s="5">
        <f t="shared" si="113"/>
        <v>2246.2757999999999</v>
      </c>
      <c r="P726" s="5">
        <f t="shared" si="114"/>
        <v>2246.2757999999999</v>
      </c>
      <c r="Q726" s="5">
        <f t="shared" si="108"/>
        <v>487.20077413479089</v>
      </c>
      <c r="R726" s="5">
        <f>IF(O726&gt;(P726+U726),O726-P726-U726, 0)</f>
        <v>0</v>
      </c>
      <c r="S726" s="5">
        <f t="shared" si="109"/>
        <v>962.85794483453606</v>
      </c>
      <c r="T726" s="5">
        <f t="shared" si="110"/>
        <v>9270.8662551654652</v>
      </c>
      <c r="U726" s="5">
        <f>IF(O726&gt;P726,IF(V725*($B$6/100)&gt;=O726-P726,(O726-P726), V725*($B$6/100)), 0)</f>
        <v>0</v>
      </c>
      <c r="V726" s="5">
        <f>V725+(T726*($B$5/100))-(U726/($B$6/100))</f>
        <v>258564.8392001084</v>
      </c>
      <c r="W726" s="5">
        <f t="shared" si="111"/>
        <v>6464.12098000271</v>
      </c>
    </row>
    <row r="727" spans="4:23" x14ac:dyDescent="0.25">
      <c r="D727">
        <f t="shared" si="112"/>
        <v>725</v>
      </c>
      <c r="E727" s="3">
        <v>43861</v>
      </c>
      <c r="F727" s="4">
        <v>0.16666666666666666</v>
      </c>
      <c r="G727">
        <v>50</v>
      </c>
      <c r="H727">
        <v>0</v>
      </c>
      <c r="I727" s="5">
        <f t="shared" si="107"/>
        <v>7</v>
      </c>
      <c r="J727" s="22">
        <v>0</v>
      </c>
      <c r="K727">
        <v>7.6010000000000013E-5</v>
      </c>
      <c r="L727" s="5" cm="1">
        <f t="array" ref="L727">_xlfn.IFS(I727=0, 0, I727&gt;34, 0, AND(I727&gt;0, I727&lt;35), VLOOKUP(I727, $A$63:$C$96, 3))</f>
        <v>4800</v>
      </c>
      <c r="M727" s="5">
        <f t="shared" si="106"/>
        <v>0</v>
      </c>
      <c r="N727" s="5">
        <v>1956.7585358198164</v>
      </c>
      <c r="O727" s="5">
        <f t="shared" si="113"/>
        <v>2141.2017000000005</v>
      </c>
      <c r="P727" s="5">
        <f t="shared" si="114"/>
        <v>2141.2017000000005</v>
      </c>
      <c r="Q727" s="5">
        <f t="shared" si="108"/>
        <v>487.20077413479089</v>
      </c>
      <c r="R727" s="5">
        <f>IF(O727&gt;(P727+U727),O727-P727-U727, 0)</f>
        <v>0</v>
      </c>
      <c r="S727" s="5">
        <f t="shared" si="109"/>
        <v>1004.9861523322514</v>
      </c>
      <c r="T727" s="5">
        <f t="shared" si="110"/>
        <v>1653.8121476677479</v>
      </c>
      <c r="U727" s="5">
        <f>IF(O727&gt;P727,IF(V726*($B$6/100)&gt;=O727-P727,(O727-P727), V726*($B$6/100)), 0)</f>
        <v>0</v>
      </c>
      <c r="V727" s="5">
        <f>V726+(T727*($B$5/100))-(U727/($B$6/100))</f>
        <v>259722.50770347583</v>
      </c>
      <c r="W727" s="5">
        <f t="shared" si="111"/>
        <v>6493.0626925868955</v>
      </c>
    </row>
    <row r="728" spans="4:23" x14ac:dyDescent="0.25">
      <c r="D728">
        <f t="shared" si="112"/>
        <v>726</v>
      </c>
      <c r="E728" s="3">
        <v>43861</v>
      </c>
      <c r="F728" s="4">
        <v>0.20833333333333334</v>
      </c>
      <c r="G728">
        <v>60</v>
      </c>
      <c r="H728">
        <v>0</v>
      </c>
      <c r="I728" s="5">
        <f t="shared" si="107"/>
        <v>8</v>
      </c>
      <c r="J728" s="22">
        <v>0</v>
      </c>
      <c r="K728">
        <v>7.4960000000000001E-5</v>
      </c>
      <c r="L728" s="5" cm="1">
        <f t="array" ref="L728">_xlfn.IFS(I728=0, 0, I728&gt;34, 0, AND(I728&gt;0, I728&lt;35), VLOOKUP(I728, $A$63:$C$96, 3))</f>
        <v>7160</v>
      </c>
      <c r="M728" s="5">
        <f t="shared" si="106"/>
        <v>0</v>
      </c>
      <c r="N728" s="5">
        <v>2133.4148981590674</v>
      </c>
      <c r="O728" s="5">
        <f t="shared" si="113"/>
        <v>2111.6232</v>
      </c>
      <c r="P728" s="5">
        <f t="shared" si="114"/>
        <v>2111.6232</v>
      </c>
      <c r="Q728" s="5">
        <f t="shared" si="108"/>
        <v>487.20077413479089</v>
      </c>
      <c r="R728" s="5">
        <f>IF(O728&gt;(P728+U728),O728-P728-U728, 0)</f>
        <v>0</v>
      </c>
      <c r="S728" s="5">
        <f t="shared" si="109"/>
        <v>1095.7164057704733</v>
      </c>
      <c r="T728" s="5">
        <f t="shared" si="110"/>
        <v>3952.6603942295269</v>
      </c>
      <c r="U728" s="5">
        <f>IF(O728&gt;P728,IF(V727*($B$6/100)&gt;=O728-P728,(O728-P728), V727*($B$6/100)), 0)</f>
        <v>0</v>
      </c>
      <c r="V728" s="5">
        <f>V727+(T728*($B$5/100))-(U728/($B$6/100))</f>
        <v>262489.36997943651</v>
      </c>
      <c r="W728" s="5">
        <f t="shared" si="111"/>
        <v>6562.2342494859131</v>
      </c>
    </row>
    <row r="729" spans="4:23" x14ac:dyDescent="0.25">
      <c r="D729">
        <f t="shared" si="112"/>
        <v>727</v>
      </c>
      <c r="E729" s="3">
        <v>43861</v>
      </c>
      <c r="F729" s="4">
        <v>0.25</v>
      </c>
      <c r="G729">
        <v>50</v>
      </c>
      <c r="H729">
        <v>0</v>
      </c>
      <c r="I729" s="5">
        <f t="shared" si="107"/>
        <v>7</v>
      </c>
      <c r="J729" s="22">
        <v>0</v>
      </c>
      <c r="K729">
        <v>8.0759999999999992E-5</v>
      </c>
      <c r="L729" s="5" cm="1">
        <f t="array" ref="L729">_xlfn.IFS(I729=0, 0, I729&gt;34, 0, AND(I729&gt;0, I729&lt;35), VLOOKUP(I729, $A$63:$C$96, 3))</f>
        <v>4800</v>
      </c>
      <c r="M729" s="5">
        <f t="shared" si="106"/>
        <v>0</v>
      </c>
      <c r="N729" s="5">
        <v>2666.2548049984957</v>
      </c>
      <c r="O729" s="5">
        <f t="shared" si="113"/>
        <v>2275.0092</v>
      </c>
      <c r="P729" s="5">
        <f t="shared" si="114"/>
        <v>2275.0092</v>
      </c>
      <c r="Q729" s="5">
        <f t="shared" si="108"/>
        <v>487.20077413479089</v>
      </c>
      <c r="R729" s="5">
        <f>IF(O729&gt;(P729+U729),O729-P729-U729, 0)</f>
        <v>0</v>
      </c>
      <c r="S729" s="5">
        <f t="shared" si="109"/>
        <v>1369.3816117634431</v>
      </c>
      <c r="T729" s="5">
        <f t="shared" si="110"/>
        <v>1155.609188236557</v>
      </c>
      <c r="U729" s="5">
        <f>IF(O729&gt;P729,IF(V728*($B$6/100)&gt;=O729-P729,(O729-P729), V728*($B$6/100)), 0)</f>
        <v>0</v>
      </c>
      <c r="V729" s="5">
        <f>V728+(T729*($B$5/100))-(U729/($B$6/100))</f>
        <v>263298.29641120211</v>
      </c>
      <c r="W729" s="5">
        <f t="shared" si="111"/>
        <v>6582.4574102800525</v>
      </c>
    </row>
    <row r="730" spans="4:23" x14ac:dyDescent="0.25">
      <c r="D730">
        <f t="shared" si="112"/>
        <v>728</v>
      </c>
      <c r="E730" s="3">
        <v>43861</v>
      </c>
      <c r="F730" s="4">
        <v>0.29166666666666669</v>
      </c>
      <c r="G730">
        <v>40</v>
      </c>
      <c r="H730">
        <v>0</v>
      </c>
      <c r="I730" s="5">
        <f t="shared" si="107"/>
        <v>6</v>
      </c>
      <c r="J730" s="22">
        <v>0</v>
      </c>
      <c r="K730">
        <v>9.855000000000001E-5</v>
      </c>
      <c r="L730" s="5" cm="1">
        <f t="array" ref="L730">_xlfn.IFS(I730=0, 0, I730&gt;34, 0, AND(I730&gt;0, I730&lt;35), VLOOKUP(I730, $A$63:$C$96, 3))</f>
        <v>2980</v>
      </c>
      <c r="M730" s="5">
        <f t="shared" si="106"/>
        <v>0</v>
      </c>
      <c r="N730" s="5">
        <v>4029.8602248118173</v>
      </c>
      <c r="O730" s="5">
        <f t="shared" si="113"/>
        <v>2776.1535000000003</v>
      </c>
      <c r="P730" s="5">
        <f t="shared" si="114"/>
        <v>2776.1535000000003</v>
      </c>
      <c r="Q730" s="5">
        <f t="shared" si="108"/>
        <v>203.84649999999965</v>
      </c>
      <c r="R730" s="5">
        <f>IF(O730&gt;(P730+U730),O730-P730-U730, 0)</f>
        <v>0</v>
      </c>
      <c r="S730" s="5">
        <f t="shared" si="109"/>
        <v>0</v>
      </c>
      <c r="T730" s="5">
        <f t="shared" si="110"/>
        <v>203.84649999999965</v>
      </c>
      <c r="U730" s="5">
        <f>IF(O730&gt;P730,IF(V729*($B$6/100)&gt;=O730-P730,(O730-P730), V729*($B$6/100)), 0)</f>
        <v>0</v>
      </c>
      <c r="V730" s="5">
        <f>V729+(T730*($B$5/100))-(U730/($B$6/100))</f>
        <v>263440.98896120209</v>
      </c>
      <c r="W730" s="5">
        <f t="shared" si="111"/>
        <v>6586.0247240300523</v>
      </c>
    </row>
    <row r="731" spans="4:23" x14ac:dyDescent="0.25">
      <c r="D731">
        <f t="shared" si="112"/>
        <v>729</v>
      </c>
      <c r="E731" s="3">
        <v>43861</v>
      </c>
      <c r="F731" s="4">
        <v>0.33333333333333331</v>
      </c>
      <c r="G731">
        <v>50</v>
      </c>
      <c r="H731">
        <v>0</v>
      </c>
      <c r="I731" s="5">
        <f t="shared" si="107"/>
        <v>7</v>
      </c>
      <c r="J731" s="22">
        <v>4.9489515646110373E-6</v>
      </c>
      <c r="K731">
        <v>1.2806999999999999E-4</v>
      </c>
      <c r="L731" s="5" cm="1">
        <f t="array" ref="L731">_xlfn.IFS(I731=0, 0, I731&gt;34, 0, AND(I731&gt;0, I731&lt;35), VLOOKUP(I731, $A$63:$C$96, 3))</f>
        <v>4800</v>
      </c>
      <c r="M731" s="5">
        <f t="shared" si="106"/>
        <v>23.507519931902429</v>
      </c>
      <c r="N731" s="5">
        <v>5105.6369215073701</v>
      </c>
      <c r="O731" s="5">
        <f t="shared" si="113"/>
        <v>3607.7318999999998</v>
      </c>
      <c r="P731" s="5">
        <f t="shared" si="114"/>
        <v>3607.7318999999998</v>
      </c>
      <c r="Q731" s="5">
        <f t="shared" si="108"/>
        <v>487.20077413479089</v>
      </c>
      <c r="R731" s="5">
        <f>IF(O731&gt;(P731+U731),O731-P731-U731, 0)</f>
        <v>0</v>
      </c>
      <c r="S731" s="5">
        <f t="shared" si="109"/>
        <v>728.57484579711195</v>
      </c>
      <c r="T731" s="5">
        <f t="shared" si="110"/>
        <v>487.20077413479089</v>
      </c>
      <c r="U731" s="5">
        <f>IF(O731&gt;P731,IF(V730*($B$6/100)&gt;=O731-P731,(O731-P731), V730*($B$6/100)), 0)</f>
        <v>0</v>
      </c>
      <c r="V731" s="5">
        <f>V730+(T731*($B$5/100))-(U731/($B$6/100))</f>
        <v>263782.02950309642</v>
      </c>
      <c r="W731" s="5">
        <f t="shared" si="111"/>
        <v>6594.5507375774105</v>
      </c>
    </row>
    <row r="732" spans="4:23" x14ac:dyDescent="0.25">
      <c r="D732">
        <f t="shared" si="112"/>
        <v>730</v>
      </c>
      <c r="E732" s="3">
        <v>43861</v>
      </c>
      <c r="F732" s="4">
        <v>0.375</v>
      </c>
      <c r="G732">
        <v>50</v>
      </c>
      <c r="H732">
        <v>0</v>
      </c>
      <c r="I732" s="5">
        <f t="shared" si="107"/>
        <v>7</v>
      </c>
      <c r="J732" s="22">
        <v>4.4540564081499335E-5</v>
      </c>
      <c r="K732">
        <v>1.3880999999999998E-4</v>
      </c>
      <c r="L732" s="5" cm="1">
        <f t="array" ref="L732">_xlfn.IFS(I732=0, 0, I732&gt;34, 0, AND(I732&gt;0, I732&lt;35), VLOOKUP(I732, $A$63:$C$96, 3))</f>
        <v>4800</v>
      </c>
      <c r="M732" s="5">
        <f t="shared" si="106"/>
        <v>211.56767938712184</v>
      </c>
      <c r="N732" s="5">
        <v>5617.5918198944146</v>
      </c>
      <c r="O732" s="5">
        <f t="shared" si="113"/>
        <v>3910.2776999999996</v>
      </c>
      <c r="P732" s="5">
        <f t="shared" si="114"/>
        <v>3910.2776999999996</v>
      </c>
      <c r="Q732" s="5">
        <f t="shared" si="108"/>
        <v>487.20077413479089</v>
      </c>
      <c r="R732" s="5">
        <f>IF(O732&gt;(P732+U732),O732-P732-U732, 0)</f>
        <v>0</v>
      </c>
      <c r="S732" s="5">
        <f t="shared" si="109"/>
        <v>614.08920525233111</v>
      </c>
      <c r="T732" s="5">
        <f t="shared" si="110"/>
        <v>487.20077413479089</v>
      </c>
      <c r="U732" s="5">
        <f>IF(O732&gt;P732,IF(V731*($B$6/100)&gt;=O732-P732,(O732-P732), V731*($B$6/100)), 0)</f>
        <v>0</v>
      </c>
      <c r="V732" s="5">
        <f>V731+(T732*($B$5/100))-(U732/($B$6/100))</f>
        <v>264123.07004499075</v>
      </c>
      <c r="W732" s="5">
        <f t="shared" si="111"/>
        <v>6603.0767511247686</v>
      </c>
    </row>
    <row r="733" spans="4:23" x14ac:dyDescent="0.25">
      <c r="D733">
        <f t="shared" si="112"/>
        <v>731</v>
      </c>
      <c r="E733" s="3">
        <v>43861</v>
      </c>
      <c r="F733" s="4">
        <v>0.41666666666666669</v>
      </c>
      <c r="G733">
        <v>60</v>
      </c>
      <c r="H733">
        <v>0</v>
      </c>
      <c r="I733" s="5">
        <f t="shared" si="107"/>
        <v>8</v>
      </c>
      <c r="J733" s="22">
        <v>8.908112816299867E-5</v>
      </c>
      <c r="K733">
        <v>1.3606999999999999E-4</v>
      </c>
      <c r="L733" s="5" cm="1">
        <f t="array" ref="L733">_xlfn.IFS(I733=0, 0, I733&gt;34, 0, AND(I733&gt;0, I733&lt;35), VLOOKUP(I733, $A$63:$C$96, 3))</f>
        <v>7160</v>
      </c>
      <c r="M733" s="5">
        <f t="shared" si="106"/>
        <v>423.13535877424368</v>
      </c>
      <c r="N733" s="5">
        <v>5424.4626595492609</v>
      </c>
      <c r="O733" s="5">
        <f t="shared" si="113"/>
        <v>3833.0918999999999</v>
      </c>
      <c r="P733" s="5">
        <f t="shared" si="114"/>
        <v>3833.0918999999999</v>
      </c>
      <c r="Q733" s="5">
        <f t="shared" si="108"/>
        <v>487.20077413479089</v>
      </c>
      <c r="R733" s="5">
        <f>IF(O733&gt;(P733+U733),O733-P733-U733, 0)</f>
        <v>0</v>
      </c>
      <c r="S733" s="5">
        <f t="shared" si="109"/>
        <v>2785.9900733262334</v>
      </c>
      <c r="T733" s="5">
        <f t="shared" si="110"/>
        <v>964.05338544800998</v>
      </c>
      <c r="U733" s="5">
        <f>IF(O733&gt;P733,IF(V732*($B$6/100)&gt;=O733-P733,(O733-P733), V732*($B$6/100)), 0)</f>
        <v>0</v>
      </c>
      <c r="V733" s="5">
        <f>V732+(T733*($B$5/100))-(U733/($B$6/100))</f>
        <v>264797.90741480433</v>
      </c>
      <c r="W733" s="5">
        <f t="shared" si="111"/>
        <v>6619.947685370108</v>
      </c>
    </row>
    <row r="734" spans="4:23" x14ac:dyDescent="0.25">
      <c r="D734">
        <f t="shared" si="112"/>
        <v>732</v>
      </c>
      <c r="E734" s="3">
        <v>43861</v>
      </c>
      <c r="F734" s="4">
        <v>0.45833333333333331</v>
      </c>
      <c r="G734">
        <v>70</v>
      </c>
      <c r="H734">
        <v>0</v>
      </c>
      <c r="I734" s="5">
        <f t="shared" si="107"/>
        <v>10</v>
      </c>
      <c r="J734" s="22">
        <v>6.6810846122248999E-5</v>
      </c>
      <c r="K734">
        <v>1.2698000000000001E-4</v>
      </c>
      <c r="L734" s="5" cm="1">
        <f t="array" ref="L734">_xlfn.IFS(I734=0, 0, I734&gt;34, 0, AND(I734&gt;0, I734&lt;35), VLOOKUP(I734, $A$63:$C$96, 3))</f>
        <v>12480</v>
      </c>
      <c r="M734" s="5">
        <f t="shared" si="106"/>
        <v>317.35151908068275</v>
      </c>
      <c r="N734" s="5">
        <v>4830.7107041424442</v>
      </c>
      <c r="O734" s="5">
        <f t="shared" si="113"/>
        <v>3577.0266000000006</v>
      </c>
      <c r="P734" s="5">
        <f t="shared" si="114"/>
        <v>3577.0266000000006</v>
      </c>
      <c r="Q734" s="5">
        <f t="shared" si="108"/>
        <v>487.20077413479089</v>
      </c>
      <c r="R734" s="5">
        <f>IF(O734&gt;(P734+U734),O734-P734-U734, 0)</f>
        <v>0</v>
      </c>
      <c r="S734" s="5">
        <f t="shared" si="109"/>
        <v>2481.0405958200345</v>
      </c>
      <c r="T734" s="5">
        <f t="shared" si="110"/>
        <v>6739.2843232606474</v>
      </c>
      <c r="U734" s="5">
        <f>IF(O734&gt;P734,IF(V733*($B$6/100)&gt;=O734-P734,(O734-P734), V733*($B$6/100)), 0)</f>
        <v>0</v>
      </c>
      <c r="V734" s="5">
        <f>V733+(T734*($B$5/100))-(U734/($B$6/100))</f>
        <v>269515.40644108679</v>
      </c>
      <c r="W734" s="5">
        <f t="shared" si="111"/>
        <v>6737.8851610271695</v>
      </c>
    </row>
    <row r="735" spans="4:23" x14ac:dyDescent="0.25">
      <c r="D735">
        <f t="shared" si="112"/>
        <v>733</v>
      </c>
      <c r="E735" s="3">
        <v>43861</v>
      </c>
      <c r="F735" s="4">
        <v>0.5</v>
      </c>
      <c r="G735">
        <v>70</v>
      </c>
      <c r="H735">
        <v>0</v>
      </c>
      <c r="I735" s="5">
        <f t="shared" si="107"/>
        <v>10</v>
      </c>
      <c r="J735" s="22">
        <v>7.6708749251471072E-5</v>
      </c>
      <c r="K735">
        <v>1.1615E-4</v>
      </c>
      <c r="L735" s="5" cm="1">
        <f t="array" ref="L735">_xlfn.IFS(I735=0, 0, I735&gt;34, 0, AND(I735&gt;0, I735&lt;35), VLOOKUP(I735, $A$63:$C$96, 3))</f>
        <v>12480</v>
      </c>
      <c r="M735" s="5">
        <f t="shared" si="106"/>
        <v>364.36655894448762</v>
      </c>
      <c r="N735" s="5">
        <v>4841.431293495566</v>
      </c>
      <c r="O735" s="5">
        <f t="shared" si="113"/>
        <v>3271.9455000000003</v>
      </c>
      <c r="P735" s="5">
        <f t="shared" si="114"/>
        <v>3271.9455000000003</v>
      </c>
      <c r="Q735" s="5">
        <f t="shared" si="108"/>
        <v>487.20077413479089</v>
      </c>
      <c r="R735" s="5">
        <f>IF(O735&gt;(P735+U735),O735-P735-U735, 0)</f>
        <v>0</v>
      </c>
      <c r="S735" s="5">
        <f t="shared" si="109"/>
        <v>2486.5466629445682</v>
      </c>
      <c r="T735" s="5">
        <f t="shared" si="110"/>
        <v>7085.8743959999201</v>
      </c>
      <c r="U735" s="5">
        <f>IF(O735&gt;P735,IF(V734*($B$6/100)&gt;=O735-P735,(O735-P735), V734*($B$6/100)), 0)</f>
        <v>0</v>
      </c>
      <c r="V735" s="5">
        <f>V734+(T735*($B$5/100))-(U735/($B$6/100))</f>
        <v>274475.51851828676</v>
      </c>
      <c r="W735" s="5">
        <f t="shared" si="111"/>
        <v>6861.8879629571693</v>
      </c>
    </row>
    <row r="736" spans="4:23" x14ac:dyDescent="0.25">
      <c r="D736">
        <f t="shared" si="112"/>
        <v>734</v>
      </c>
      <c r="E736" s="3">
        <v>43861</v>
      </c>
      <c r="F736" s="4">
        <v>0.54166666666666663</v>
      </c>
      <c r="G736">
        <v>60</v>
      </c>
      <c r="H736">
        <v>0</v>
      </c>
      <c r="I736" s="5">
        <f t="shared" si="107"/>
        <v>8</v>
      </c>
      <c r="J736" s="22">
        <v>6.1861894557637963E-5</v>
      </c>
      <c r="K736">
        <v>1.1550000000000002E-4</v>
      </c>
      <c r="L736" s="5" cm="1">
        <f t="array" ref="L736">_xlfn.IFS(I736=0, 0, I736&gt;34, 0, AND(I736&gt;0, I736&lt;35), VLOOKUP(I736, $A$63:$C$96, 3))</f>
        <v>7160</v>
      </c>
      <c r="M736" s="5">
        <f t="shared" si="106"/>
        <v>293.84399914878037</v>
      </c>
      <c r="N736" s="5">
        <v>4824.5313210628865</v>
      </c>
      <c r="O736" s="5">
        <f t="shared" si="113"/>
        <v>3253.6350000000007</v>
      </c>
      <c r="P736" s="5">
        <f t="shared" si="114"/>
        <v>3253.6350000000007</v>
      </c>
      <c r="Q736" s="5">
        <f t="shared" si="108"/>
        <v>487.20077413479089</v>
      </c>
      <c r="R736" s="5">
        <f>IF(O736&gt;(P736+U736),O736-P736-U736, 0)</f>
        <v>0</v>
      </c>
      <c r="S736" s="5">
        <f t="shared" si="109"/>
        <v>2477.866880560216</v>
      </c>
      <c r="T736" s="5">
        <f t="shared" si="110"/>
        <v>1722.3421185885632</v>
      </c>
      <c r="U736" s="5">
        <f>IF(O736&gt;P736,IF(V735*($B$6/100)&gt;=O736-P736,(O736-P736), V735*($B$6/100)), 0)</f>
        <v>0</v>
      </c>
      <c r="V736" s="5">
        <f>V735+(T736*($B$5/100))-(U736/($B$6/100))</f>
        <v>275681.15800129873</v>
      </c>
      <c r="W736" s="5">
        <f t="shared" si="111"/>
        <v>6892.0289500324679</v>
      </c>
    </row>
    <row r="737" spans="4:23" x14ac:dyDescent="0.25">
      <c r="D737">
        <f t="shared" si="112"/>
        <v>735</v>
      </c>
      <c r="E737" s="3">
        <v>43861</v>
      </c>
      <c r="F737" s="4">
        <v>0.58333333333333337</v>
      </c>
      <c r="G737">
        <v>80</v>
      </c>
      <c r="H737">
        <v>0</v>
      </c>
      <c r="I737" s="5">
        <f t="shared" si="107"/>
        <v>11</v>
      </c>
      <c r="J737" s="22">
        <v>4.2066088299193817E-5</v>
      </c>
      <c r="K737">
        <v>1.1332000000000001E-4</v>
      </c>
      <c r="L737" s="5" cm="1">
        <f t="array" ref="L737">_xlfn.IFS(I737=0, 0, I737&gt;34, 0, AND(I737&gt;0, I737&lt;35), VLOOKUP(I737, $A$63:$C$96, 3))</f>
        <v>14640</v>
      </c>
      <c r="M737" s="5">
        <f t="shared" si="106"/>
        <v>199.81391942117062</v>
      </c>
      <c r="N737" s="5">
        <v>4819.183017607038</v>
      </c>
      <c r="O737" s="5">
        <f t="shared" si="113"/>
        <v>3192.2244000000001</v>
      </c>
      <c r="P737" s="5">
        <f t="shared" si="114"/>
        <v>3192.2244000000001</v>
      </c>
      <c r="Q737" s="5">
        <f t="shared" si="108"/>
        <v>487.20077413479089</v>
      </c>
      <c r="R737" s="5">
        <f>IF(O737&gt;(P737+U737),O737-P737-U737, 0)</f>
        <v>0</v>
      </c>
      <c r="S737" s="5">
        <f t="shared" si="109"/>
        <v>2475.1200056580724</v>
      </c>
      <c r="T737" s="5">
        <f t="shared" si="110"/>
        <v>9172.469513763097</v>
      </c>
      <c r="U737" s="5">
        <f>IF(O737&gt;P737,IF(V736*($B$6/100)&gt;=O737-P737,(O737-P737), V736*($B$6/100)), 0)</f>
        <v>0</v>
      </c>
      <c r="V737" s="5">
        <f>V736+(T737*($B$5/100))-(U737/($B$6/100))</f>
        <v>282101.88666093291</v>
      </c>
      <c r="W737" s="5">
        <f t="shared" si="111"/>
        <v>7052.5471665233226</v>
      </c>
    </row>
    <row r="738" spans="4:23" x14ac:dyDescent="0.25">
      <c r="D738">
        <f t="shared" si="112"/>
        <v>736</v>
      </c>
      <c r="E738" s="3">
        <v>43861</v>
      </c>
      <c r="F738" s="4">
        <v>0.625</v>
      </c>
      <c r="G738">
        <v>60</v>
      </c>
      <c r="H738">
        <v>0</v>
      </c>
      <c r="I738" s="5">
        <f t="shared" si="107"/>
        <v>8</v>
      </c>
      <c r="J738" s="22">
        <v>1.9795806258444149E-5</v>
      </c>
      <c r="K738">
        <v>1.1590999999999999E-4</v>
      </c>
      <c r="L738" s="5" cm="1">
        <f t="array" ref="L738">_xlfn.IFS(I738=0, 0, I738&gt;34, 0, AND(I738&gt;0, I738&lt;35), VLOOKUP(I738, $A$63:$C$96, 3))</f>
        <v>7160</v>
      </c>
      <c r="M738" s="5">
        <f t="shared" si="106"/>
        <v>94.030079727609717</v>
      </c>
      <c r="N738" s="5">
        <v>4835.6679682890326</v>
      </c>
      <c r="O738" s="5">
        <f t="shared" si="113"/>
        <v>3265.1846999999998</v>
      </c>
      <c r="P738" s="5">
        <f t="shared" si="114"/>
        <v>3265.1846999999998</v>
      </c>
      <c r="Q738" s="5">
        <f t="shared" si="108"/>
        <v>487.20077413479089</v>
      </c>
      <c r="R738" s="5">
        <f>IF(O738&gt;(P738+U738),O738-P738-U738, 0)</f>
        <v>0</v>
      </c>
      <c r="S738" s="5">
        <f t="shared" si="109"/>
        <v>2483.5866339384716</v>
      </c>
      <c r="T738" s="5">
        <f t="shared" si="110"/>
        <v>1505.2587457891382</v>
      </c>
      <c r="U738" s="5">
        <f>IF(O738&gt;P738,IF(V737*($B$6/100)&gt;=O738-P738,(O738-P738), V737*($B$6/100)), 0)</f>
        <v>0</v>
      </c>
      <c r="V738" s="5">
        <f>V737+(T738*($B$5/100))-(U738/($B$6/100))</f>
        <v>283155.56778298534</v>
      </c>
      <c r="W738" s="5">
        <f t="shared" si="111"/>
        <v>7078.8891945746336</v>
      </c>
    </row>
    <row r="739" spans="4:23" x14ac:dyDescent="0.25">
      <c r="D739">
        <f t="shared" si="112"/>
        <v>737</v>
      </c>
      <c r="E739" s="3">
        <v>43861</v>
      </c>
      <c r="F739" s="4">
        <v>0.66666666666666663</v>
      </c>
      <c r="G739">
        <v>70</v>
      </c>
      <c r="H739">
        <v>0</v>
      </c>
      <c r="I739" s="5">
        <f t="shared" si="107"/>
        <v>10</v>
      </c>
      <c r="J739" s="22">
        <v>7.4234273469165555E-6</v>
      </c>
      <c r="K739">
        <v>1.2799999999999999E-4</v>
      </c>
      <c r="L739" s="5" cm="1">
        <f t="array" ref="L739">_xlfn.IFS(I739=0, 0, I739&gt;34, 0, AND(I739&gt;0, I739&lt;35), VLOOKUP(I739, $A$63:$C$96, 3))</f>
        <v>12480</v>
      </c>
      <c r="M739" s="5">
        <f t="shared" si="106"/>
        <v>35.26127989785364</v>
      </c>
      <c r="N739" s="5">
        <v>4890.7211662246054</v>
      </c>
      <c r="O739" s="5">
        <f t="shared" si="113"/>
        <v>3605.7599999999998</v>
      </c>
      <c r="P739" s="5">
        <f t="shared" si="114"/>
        <v>3605.7599999999998</v>
      </c>
      <c r="Q739" s="5">
        <f t="shared" si="108"/>
        <v>487.20077413479089</v>
      </c>
      <c r="R739" s="5">
        <f>IF(O739&gt;(P739+U739),O739-P739-U739, 0)</f>
        <v>0</v>
      </c>
      <c r="S739" s="5">
        <f t="shared" si="109"/>
        <v>2511.8618148328155</v>
      </c>
      <c r="T739" s="5">
        <f t="shared" si="110"/>
        <v>6397.6394650650382</v>
      </c>
      <c r="U739" s="5">
        <f>IF(O739&gt;P739,IF(V738*($B$6/100)&gt;=O739-P739,(O739-P739), V738*($B$6/100)), 0)</f>
        <v>0</v>
      </c>
      <c r="V739" s="5">
        <f>V738+(T739*($B$5/100))-(U739/($B$6/100))</f>
        <v>287633.91540853085</v>
      </c>
      <c r="W739" s="5">
        <f t="shared" si="111"/>
        <v>7190.8478852132712</v>
      </c>
    </row>
    <row r="740" spans="4:23" x14ac:dyDescent="0.25">
      <c r="D740">
        <f t="shared" si="112"/>
        <v>738</v>
      </c>
      <c r="E740" s="3">
        <v>43861</v>
      </c>
      <c r="F740" s="4">
        <v>0.70833333333333337</v>
      </c>
      <c r="G740">
        <v>70</v>
      </c>
      <c r="H740">
        <v>0</v>
      </c>
      <c r="I740" s="5">
        <f t="shared" si="107"/>
        <v>10</v>
      </c>
      <c r="J740" s="22">
        <v>0</v>
      </c>
      <c r="K740">
        <v>1.5650999999999998E-4</v>
      </c>
      <c r="L740" s="5" cm="1">
        <f t="array" ref="L740">_xlfn.IFS(I740=0, 0, I740&gt;34, 0, AND(I740&gt;0, I740&lt;35), VLOOKUP(I740, $A$63:$C$96, 3))</f>
        <v>12480</v>
      </c>
      <c r="M740" s="5">
        <f t="shared" si="106"/>
        <v>0</v>
      </c>
      <c r="N740" s="5">
        <v>5060.3099640073106</v>
      </c>
      <c r="O740" s="5">
        <f t="shared" si="113"/>
        <v>4408.8866999999991</v>
      </c>
      <c r="P740" s="5">
        <f t="shared" si="114"/>
        <v>4408.8866999999991</v>
      </c>
      <c r="Q740" s="5">
        <f t="shared" si="108"/>
        <v>487.20077413479089</v>
      </c>
      <c r="R740" s="5">
        <f>IF(O740&gt;(P740+U740),O740-P740-U740, 0)</f>
        <v>0</v>
      </c>
      <c r="S740" s="5">
        <f t="shared" si="109"/>
        <v>2598.9621852885334</v>
      </c>
      <c r="T740" s="5">
        <f t="shared" si="110"/>
        <v>5472.151114711467</v>
      </c>
      <c r="U740" s="5">
        <f>IF(O740&gt;P740,IF(V739*($B$6/100)&gt;=O740-P740,(O740-P740), V739*($B$6/100)), 0)</f>
        <v>0</v>
      </c>
      <c r="V740" s="5">
        <f>V739+(T740*($B$5/100))-(U740/($B$6/100))</f>
        <v>291464.42118882888</v>
      </c>
      <c r="W740" s="5">
        <f t="shared" si="111"/>
        <v>7286.6105297207223</v>
      </c>
    </row>
    <row r="741" spans="4:23" x14ac:dyDescent="0.25">
      <c r="D741">
        <f t="shared" si="112"/>
        <v>739</v>
      </c>
      <c r="E741" s="3">
        <v>43861</v>
      </c>
      <c r="F741" s="4">
        <v>0.75</v>
      </c>
      <c r="G741">
        <v>60</v>
      </c>
      <c r="H741">
        <v>0</v>
      </c>
      <c r="I741" s="5">
        <f t="shared" si="107"/>
        <v>8</v>
      </c>
      <c r="J741" s="22">
        <v>0</v>
      </c>
      <c r="K741">
        <v>2.2122E-4</v>
      </c>
      <c r="L741" s="5" cm="1">
        <f t="array" ref="L741">_xlfn.IFS(I741=0, 0, I741&gt;34, 0, AND(I741&gt;0, I741&lt;35), VLOOKUP(I741, $A$63:$C$96, 3))</f>
        <v>7160</v>
      </c>
      <c r="M741" s="5">
        <f t="shared" si="106"/>
        <v>0</v>
      </c>
      <c r="N741" s="5">
        <v>5154.6565207418453</v>
      </c>
      <c r="O741" s="5">
        <f t="shared" si="113"/>
        <v>6231.7673999999997</v>
      </c>
      <c r="P741" s="5">
        <f t="shared" si="114"/>
        <v>6231.7673999999997</v>
      </c>
      <c r="Q741" s="5">
        <f t="shared" si="108"/>
        <v>487.20077413479089</v>
      </c>
      <c r="R741" s="5">
        <f>IF(O741&gt;(P741+U741),O741-P741-U741, 0)</f>
        <v>0</v>
      </c>
      <c r="S741" s="5">
        <f t="shared" si="109"/>
        <v>441.03182586520938</v>
      </c>
      <c r="T741" s="5">
        <f t="shared" si="110"/>
        <v>487.20077413479089</v>
      </c>
      <c r="U741" s="5">
        <f>IF(O741&gt;P741,IF(V740*($B$6/100)&gt;=O741-P741,(O741-P741), V740*($B$6/100)), 0)</f>
        <v>0</v>
      </c>
      <c r="V741" s="5">
        <f>V740+(T741*($B$5/100))-(U741/($B$6/100))</f>
        <v>291805.46173072321</v>
      </c>
      <c r="W741" s="5">
        <f t="shared" si="111"/>
        <v>7295.1365432680805</v>
      </c>
    </row>
    <row r="742" spans="4:23" x14ac:dyDescent="0.25">
      <c r="D742">
        <f t="shared" si="112"/>
        <v>740</v>
      </c>
      <c r="E742" s="3">
        <v>43861</v>
      </c>
      <c r="F742" s="4">
        <v>0.79166666666666663</v>
      </c>
      <c r="G742">
        <v>60</v>
      </c>
      <c r="H742">
        <v>0</v>
      </c>
      <c r="I742" s="5">
        <f t="shared" si="107"/>
        <v>8</v>
      </c>
      <c r="J742" s="22">
        <v>0</v>
      </c>
      <c r="K742">
        <v>2.3978000000000001E-4</v>
      </c>
      <c r="L742" s="5" cm="1">
        <f t="array" ref="L742">_xlfn.IFS(I742=0, 0, I742&gt;34, 0, AND(I742&gt;0, I742&lt;35), VLOOKUP(I742, $A$63:$C$96, 3))</f>
        <v>7160</v>
      </c>
      <c r="M742" s="5">
        <f t="shared" si="106"/>
        <v>0</v>
      </c>
      <c r="N742" s="5">
        <v>4764.6560968131125</v>
      </c>
      <c r="O742" s="5">
        <f t="shared" si="113"/>
        <v>6754.6026000000002</v>
      </c>
      <c r="P742" s="5">
        <f t="shared" si="114"/>
        <v>6754.6026000000002</v>
      </c>
      <c r="Q742" s="5">
        <f t="shared" si="108"/>
        <v>405.39739999999983</v>
      </c>
      <c r="R742" s="5">
        <f>IF(O742&gt;(P742+U742),O742-P742-U742, 0)</f>
        <v>0</v>
      </c>
      <c r="S742" s="5">
        <f t="shared" si="109"/>
        <v>0</v>
      </c>
      <c r="T742" s="5">
        <f t="shared" si="110"/>
        <v>405.39739999999983</v>
      </c>
      <c r="U742" s="5">
        <f>IF(O742&gt;P742,IF(V741*($B$6/100)&gt;=O742-P742,(O742-P742), V741*($B$6/100)), 0)</f>
        <v>0</v>
      </c>
      <c r="V742" s="5">
        <f>V741+(T742*($B$5/100))-(U742/($B$6/100))</f>
        <v>292089.23991072323</v>
      </c>
      <c r="W742" s="5">
        <f t="shared" si="111"/>
        <v>7302.2309977680807</v>
      </c>
    </row>
    <row r="743" spans="4:23" x14ac:dyDescent="0.25">
      <c r="D743">
        <f t="shared" si="112"/>
        <v>741</v>
      </c>
      <c r="E743" s="3">
        <v>43861</v>
      </c>
      <c r="F743" s="4">
        <v>0.83333333333333337</v>
      </c>
      <c r="G743">
        <v>70</v>
      </c>
      <c r="H743">
        <v>0</v>
      </c>
      <c r="I743" s="5">
        <f t="shared" si="107"/>
        <v>10</v>
      </c>
      <c r="J743" s="22">
        <v>0</v>
      </c>
      <c r="K743">
        <v>2.1992999999999999E-4</v>
      </c>
      <c r="L743" s="5" cm="1">
        <f t="array" ref="L743">_xlfn.IFS(I743=0, 0, I743&gt;34, 0, AND(I743&gt;0, I743&lt;35), VLOOKUP(I743, $A$63:$C$96, 3))</f>
        <v>12480</v>
      </c>
      <c r="M743" s="5">
        <f t="shared" si="106"/>
        <v>0</v>
      </c>
      <c r="N743" s="5">
        <v>4425.0749751199173</v>
      </c>
      <c r="O743" s="5">
        <f t="shared" si="113"/>
        <v>6195.4281000000001</v>
      </c>
      <c r="P743" s="5">
        <f t="shared" si="114"/>
        <v>6195.4281000000001</v>
      </c>
      <c r="Q743" s="5">
        <f t="shared" si="108"/>
        <v>487.20077413479089</v>
      </c>
      <c r="R743" s="5">
        <f>IF(O743&gt;(P743+U743),O743-P743-U743, 0)</f>
        <v>0</v>
      </c>
      <c r="S743" s="5">
        <f t="shared" si="109"/>
        <v>2272.7071284573681</v>
      </c>
      <c r="T743" s="5">
        <f t="shared" si="110"/>
        <v>4011.8647715426318</v>
      </c>
      <c r="U743" s="5">
        <f>IF(O743&gt;P743,IF(V742*($B$6/100)&gt;=O743-P743,(O743-P743), V742*($B$6/100)), 0)</f>
        <v>0</v>
      </c>
      <c r="V743" s="5">
        <f>V742+(T743*($B$5/100))-(U743/($B$6/100))</f>
        <v>294897.54525080306</v>
      </c>
      <c r="W743" s="5">
        <f t="shared" si="111"/>
        <v>7372.4386312700763</v>
      </c>
    </row>
    <row r="744" spans="4:23" x14ac:dyDescent="0.25">
      <c r="D744">
        <f t="shared" si="112"/>
        <v>742</v>
      </c>
      <c r="E744" s="3">
        <v>43861</v>
      </c>
      <c r="F744" s="4">
        <v>0.875</v>
      </c>
      <c r="G744">
        <v>80</v>
      </c>
      <c r="H744">
        <v>0</v>
      </c>
      <c r="I744" s="5">
        <f t="shared" si="107"/>
        <v>11</v>
      </c>
      <c r="J744" s="22">
        <v>0</v>
      </c>
      <c r="K744">
        <v>2.0327E-4</v>
      </c>
      <c r="L744" s="5" cm="1">
        <f t="array" ref="L744">_xlfn.IFS(I744=0, 0, I744&gt;34, 0, AND(I744&gt;0, I744&lt;35), VLOOKUP(I744, $A$63:$C$96, 3))</f>
        <v>14640</v>
      </c>
      <c r="M744" s="5">
        <f t="shared" si="106"/>
        <v>0</v>
      </c>
      <c r="N744" s="5">
        <v>3922.5916416672799</v>
      </c>
      <c r="O744" s="5">
        <f t="shared" si="113"/>
        <v>5726.1158999999998</v>
      </c>
      <c r="P744" s="5">
        <f t="shared" si="114"/>
        <v>5726.1158999999998</v>
      </c>
      <c r="Q744" s="5">
        <f t="shared" si="108"/>
        <v>487.20077413479089</v>
      </c>
      <c r="R744" s="5">
        <f>IF(O744&gt;(P744+U744),O744-P744-U744, 0)</f>
        <v>0</v>
      </c>
      <c r="S744" s="5">
        <f t="shared" si="109"/>
        <v>2014.6329804960938</v>
      </c>
      <c r="T744" s="5">
        <f t="shared" si="110"/>
        <v>6899.251119503906</v>
      </c>
      <c r="U744" s="5">
        <f>IF(O744&gt;P744,IF(V743*($B$6/100)&gt;=O744-P744,(O744-P744), V743*($B$6/100)), 0)</f>
        <v>0</v>
      </c>
      <c r="V744" s="5">
        <f>V743+(T744*($B$5/100))-(U744/($B$6/100))</f>
        <v>299727.0210344558</v>
      </c>
      <c r="W744" s="5">
        <f t="shared" si="111"/>
        <v>7493.1755258613948</v>
      </c>
    </row>
    <row r="745" spans="4:23" x14ac:dyDescent="0.25">
      <c r="D745">
        <f t="shared" si="112"/>
        <v>743</v>
      </c>
      <c r="E745" s="3">
        <v>43861</v>
      </c>
      <c r="F745" s="4">
        <v>0.91666666666666663</v>
      </c>
      <c r="G745">
        <v>80</v>
      </c>
      <c r="H745">
        <v>0</v>
      </c>
      <c r="I745" s="5">
        <f t="shared" si="107"/>
        <v>11</v>
      </c>
      <c r="J745" s="22">
        <v>0</v>
      </c>
      <c r="K745">
        <v>1.9604E-4</v>
      </c>
      <c r="L745" s="5" cm="1">
        <f t="array" ref="L745">_xlfn.IFS(I745=0, 0, I745&gt;34, 0, AND(I745&gt;0, I745&lt;35), VLOOKUP(I745, $A$63:$C$96, 3))</f>
        <v>14640</v>
      </c>
      <c r="M745" s="5">
        <f t="shared" si="106"/>
        <v>0</v>
      </c>
      <c r="N745" s="5">
        <v>3417.7719786994871</v>
      </c>
      <c r="O745" s="5">
        <f t="shared" si="113"/>
        <v>5522.4467999999997</v>
      </c>
      <c r="P745" s="5">
        <f t="shared" si="114"/>
        <v>5522.4467999999997</v>
      </c>
      <c r="Q745" s="5">
        <f t="shared" si="108"/>
        <v>487.20077413479089</v>
      </c>
      <c r="R745" s="5">
        <f>IF(O745&gt;(P745+U745),O745-P745-U745, 0)</f>
        <v>0</v>
      </c>
      <c r="S745" s="5">
        <f t="shared" si="109"/>
        <v>1755.3588997035399</v>
      </c>
      <c r="T745" s="5">
        <f t="shared" si="110"/>
        <v>7362.1943002964599</v>
      </c>
      <c r="U745" s="5">
        <f>IF(O745&gt;P745,IF(V744*($B$6/100)&gt;=O745-P745,(O745-P745), V744*($B$6/100)), 0)</f>
        <v>0</v>
      </c>
      <c r="V745" s="5">
        <f>V744+(T745*($B$5/100))-(U745/($B$6/100))</f>
        <v>304880.55704466335</v>
      </c>
      <c r="W745" s="5">
        <f t="shared" si="111"/>
        <v>7622.0139261165841</v>
      </c>
    </row>
    <row r="746" spans="4:23" x14ac:dyDescent="0.25">
      <c r="D746">
        <f t="shared" si="112"/>
        <v>744</v>
      </c>
      <c r="E746" s="3">
        <v>43861</v>
      </c>
      <c r="F746" s="4">
        <v>0.95833333333333337</v>
      </c>
      <c r="G746">
        <v>70</v>
      </c>
      <c r="H746">
        <v>0</v>
      </c>
      <c r="I746" s="5">
        <f t="shared" si="107"/>
        <v>10</v>
      </c>
      <c r="J746" s="22">
        <v>0</v>
      </c>
      <c r="K746">
        <v>1.7678E-4</v>
      </c>
      <c r="L746" s="5" cm="1">
        <f t="array" ref="L746">_xlfn.IFS(I746=0, 0, I746&gt;34, 0, AND(I746&gt;0, I746&lt;35), VLOOKUP(I746, $A$63:$C$96, 3))</f>
        <v>12480</v>
      </c>
      <c r="M746" s="5">
        <f t="shared" si="106"/>
        <v>0</v>
      </c>
      <c r="N746" s="5">
        <v>2800.5705165851846</v>
      </c>
      <c r="O746" s="5">
        <f t="shared" si="113"/>
        <v>4979.8926000000001</v>
      </c>
      <c r="P746" s="5">
        <f t="shared" si="114"/>
        <v>4979.8926000000001</v>
      </c>
      <c r="Q746" s="5">
        <f t="shared" si="108"/>
        <v>487.20077413479089</v>
      </c>
      <c r="R746" s="5">
        <f>IF(O746&gt;(P746+U746),O746-P746-U746, 0)</f>
        <v>0</v>
      </c>
      <c r="S746" s="5">
        <f t="shared" si="109"/>
        <v>1438.3658158511082</v>
      </c>
      <c r="T746" s="5">
        <f t="shared" si="110"/>
        <v>6061.7415841488919</v>
      </c>
      <c r="U746" s="5">
        <f>IF(O746&gt;P746,IF(V745*($B$6/100)&gt;=O746-P746,(O746-P746), V745*($B$6/100)), 0)</f>
        <v>0</v>
      </c>
      <c r="V746" s="5">
        <f>V745+(T746*($B$5/100))-(U746/($B$6/100))</f>
        <v>309123.7761535676</v>
      </c>
      <c r="W746" s="5">
        <f t="shared" si="111"/>
        <v>7728.0944038391899</v>
      </c>
    </row>
    <row r="747" spans="4:23" x14ac:dyDescent="0.25">
      <c r="D747">
        <f t="shared" si="112"/>
        <v>745</v>
      </c>
      <c r="E747" s="3">
        <v>43862</v>
      </c>
      <c r="F747" s="4">
        <v>0</v>
      </c>
      <c r="G747">
        <v>80</v>
      </c>
      <c r="H747">
        <v>0</v>
      </c>
      <c r="I747" s="5">
        <f t="shared" si="107"/>
        <v>11</v>
      </c>
      <c r="J747" s="22">
        <v>0</v>
      </c>
      <c r="K747">
        <v>1.5258000000000001E-4</v>
      </c>
      <c r="L747" s="5" cm="1">
        <f t="array" ref="L747">_xlfn.IFS(I747=0, 0, I747&gt;34, 0, AND(I747&gt;0, I747&lt;35), VLOOKUP(I747, $A$63:$C$96, 3))</f>
        <v>14640</v>
      </c>
      <c r="M747" s="5">
        <f t="shared" si="106"/>
        <v>0</v>
      </c>
      <c r="N747" s="5">
        <v>2129.5280887833155</v>
      </c>
      <c r="O747" s="5">
        <f t="shared" si="113"/>
        <v>4298.1786000000002</v>
      </c>
      <c r="P747" s="5">
        <f t="shared" si="114"/>
        <v>4298.1786000000002</v>
      </c>
      <c r="Q747" s="5">
        <f t="shared" si="108"/>
        <v>487.20077413479089</v>
      </c>
      <c r="R747" s="5">
        <f>IF(O747&gt;(P747+U747),O747-P747-U747, 0)</f>
        <v>0</v>
      </c>
      <c r="S747" s="5">
        <f t="shared" si="109"/>
        <v>1093.7201504697398</v>
      </c>
      <c r="T747" s="5">
        <f t="shared" si="110"/>
        <v>9248.1012495302602</v>
      </c>
      <c r="U747" s="5">
        <f>IF(O747&gt;P747,IF(V746*($B$6/100)&gt;=O747-P747,(O747-P747), V746*($B$6/100)), 0)</f>
        <v>0</v>
      </c>
      <c r="V747" s="5">
        <f>V746+(T747*($B$5/100))-(U747/($B$6/100))</f>
        <v>315597.44702823879</v>
      </c>
      <c r="W747" s="5">
        <f t="shared" si="111"/>
        <v>7889.9361757059696</v>
      </c>
    </row>
    <row r="748" spans="4:23" x14ac:dyDescent="0.25">
      <c r="D748">
        <f t="shared" si="112"/>
        <v>746</v>
      </c>
      <c r="E748" s="3">
        <v>43862</v>
      </c>
      <c r="F748" s="4">
        <v>4.1666666666666664E-2</v>
      </c>
      <c r="G748">
        <v>70</v>
      </c>
      <c r="H748">
        <v>0</v>
      </c>
      <c r="I748" s="5">
        <f t="shared" si="107"/>
        <v>10</v>
      </c>
      <c r="J748" s="22">
        <v>0</v>
      </c>
      <c r="K748">
        <v>1.1997000000000001E-4</v>
      </c>
      <c r="L748" s="5" cm="1">
        <f t="array" ref="L748">_xlfn.IFS(I748=0, 0, I748&gt;34, 0, AND(I748&gt;0, I748&lt;35), VLOOKUP(I748, $A$63:$C$96, 3))</f>
        <v>12480</v>
      </c>
      <c r="M748" s="5">
        <f t="shared" si="106"/>
        <v>0</v>
      </c>
      <c r="N748" s="5">
        <v>1805.5522021727634</v>
      </c>
      <c r="O748" s="5">
        <f t="shared" si="113"/>
        <v>3379.5549000000001</v>
      </c>
      <c r="P748" s="5">
        <f t="shared" si="114"/>
        <v>3379.5549000000001</v>
      </c>
      <c r="Q748" s="5">
        <f t="shared" si="108"/>
        <v>487.20077413479089</v>
      </c>
      <c r="R748" s="5">
        <f>IF(O748&gt;(P748+U748),O748-P748-U748, 0)</f>
        <v>0</v>
      </c>
      <c r="S748" s="5">
        <f t="shared" si="109"/>
        <v>927.32696818741135</v>
      </c>
      <c r="T748" s="5">
        <f t="shared" si="110"/>
        <v>8173.1181318125891</v>
      </c>
      <c r="U748" s="5">
        <f>IF(O748&gt;P748,IF(V747*($B$6/100)&gt;=O748-P748,(O748-P748), V747*($B$6/100)), 0)</f>
        <v>0</v>
      </c>
      <c r="V748" s="5">
        <f>V747+(T748*($B$5/100))-(U748/($B$6/100))</f>
        <v>321318.6297205076</v>
      </c>
      <c r="W748" s="5">
        <f t="shared" si="111"/>
        <v>8032.9657430126899</v>
      </c>
    </row>
    <row r="749" spans="4:23" x14ac:dyDescent="0.25">
      <c r="D749">
        <f t="shared" si="112"/>
        <v>747</v>
      </c>
      <c r="E749" s="3">
        <v>43862</v>
      </c>
      <c r="F749" s="4">
        <v>8.3333333333333329E-2</v>
      </c>
      <c r="G749">
        <v>80</v>
      </c>
      <c r="H749">
        <v>0</v>
      </c>
      <c r="I749" s="5">
        <f t="shared" si="107"/>
        <v>11</v>
      </c>
      <c r="J749" s="22">
        <v>0</v>
      </c>
      <c r="K749">
        <v>9.6269999999999998E-5</v>
      </c>
      <c r="L749" s="5" cm="1">
        <f t="array" ref="L749">_xlfn.IFS(I749=0, 0, I749&gt;34, 0, AND(I749&gt;0, I749&lt;35), VLOOKUP(I749, $A$63:$C$96, 3))</f>
        <v>14640</v>
      </c>
      <c r="M749" s="5">
        <f t="shared" si="106"/>
        <v>0</v>
      </c>
      <c r="N749" s="5">
        <v>1705.6769078758805</v>
      </c>
      <c r="O749" s="5">
        <f t="shared" si="113"/>
        <v>2711.9258999999997</v>
      </c>
      <c r="P749" s="5">
        <f t="shared" si="114"/>
        <v>2711.9258999999997</v>
      </c>
      <c r="Q749" s="5">
        <f t="shared" si="108"/>
        <v>487.20077413479089</v>
      </c>
      <c r="R749" s="5">
        <f>IF(O749&gt;(P749+U749),O749-P749-U749, 0)</f>
        <v>0</v>
      </c>
      <c r="S749" s="5">
        <f t="shared" si="109"/>
        <v>876.03127385871767</v>
      </c>
      <c r="T749" s="5">
        <f t="shared" si="110"/>
        <v>11052.042826141282</v>
      </c>
      <c r="U749" s="5">
        <f>IF(O749&gt;P749,IF(V748*($B$6/100)&gt;=O749-P749,(O749-P749), V748*($B$6/100)), 0)</f>
        <v>0</v>
      </c>
      <c r="V749" s="5">
        <f>V748+(T749*($B$5/100))-(U749/($B$6/100))</f>
        <v>329055.05969880649</v>
      </c>
      <c r="W749" s="5">
        <f t="shared" si="111"/>
        <v>8226.3764924701627</v>
      </c>
    </row>
    <row r="750" spans="4:23" x14ac:dyDescent="0.25">
      <c r="D750">
        <f t="shared" si="112"/>
        <v>748</v>
      </c>
      <c r="E750" s="3">
        <v>43862</v>
      </c>
      <c r="F750" s="4">
        <v>0.125</v>
      </c>
      <c r="G750">
        <v>70</v>
      </c>
      <c r="H750">
        <v>0</v>
      </c>
      <c r="I750" s="5">
        <f t="shared" si="107"/>
        <v>10</v>
      </c>
      <c r="J750" s="22">
        <v>0</v>
      </c>
      <c r="K750">
        <v>8.1569999999999993E-5</v>
      </c>
      <c r="L750" s="5" cm="1">
        <f t="array" ref="L750">_xlfn.IFS(I750=0, 0, I750&gt;34, 0, AND(I750&gt;0, I750&lt;35), VLOOKUP(I750, $A$63:$C$96, 3))</f>
        <v>12480</v>
      </c>
      <c r="M750" s="5">
        <f t="shared" si="106"/>
        <v>0</v>
      </c>
      <c r="N750" s="5">
        <v>1646.6835613235601</v>
      </c>
      <c r="O750" s="5">
        <f t="shared" si="113"/>
        <v>2297.8269</v>
      </c>
      <c r="P750" s="5">
        <f t="shared" si="114"/>
        <v>2297.8269</v>
      </c>
      <c r="Q750" s="5">
        <f t="shared" si="108"/>
        <v>487.20077413479089</v>
      </c>
      <c r="R750" s="5">
        <f>IF(O750&gt;(P750+U750),O750-P750-U750, 0)</f>
        <v>0</v>
      </c>
      <c r="S750" s="5">
        <f t="shared" si="109"/>
        <v>845.73244276662285</v>
      </c>
      <c r="T750" s="5">
        <f t="shared" si="110"/>
        <v>9336.4406572333774</v>
      </c>
      <c r="U750" s="5">
        <f>IF(O750&gt;P750,IF(V749*($B$6/100)&gt;=O750-P750,(O750-P750), V749*($B$6/100)), 0)</f>
        <v>0</v>
      </c>
      <c r="V750" s="5">
        <f>V749+(T750*($B$5/100))-(U750/($B$6/100))</f>
        <v>335590.56815886986</v>
      </c>
      <c r="W750" s="5">
        <f t="shared" si="111"/>
        <v>8389.7642039717466</v>
      </c>
    </row>
    <row r="751" spans="4:23" x14ac:dyDescent="0.25">
      <c r="D751">
        <f t="shared" si="112"/>
        <v>749</v>
      </c>
      <c r="E751" s="3">
        <v>43862</v>
      </c>
      <c r="F751" s="4">
        <v>0.16666666666666666</v>
      </c>
      <c r="G751">
        <v>60</v>
      </c>
      <c r="H751">
        <v>0</v>
      </c>
      <c r="I751" s="5">
        <f t="shared" si="107"/>
        <v>8</v>
      </c>
      <c r="J751" s="22">
        <v>0</v>
      </c>
      <c r="K751">
        <v>7.463999999999999E-5</v>
      </c>
      <c r="L751" s="5" cm="1">
        <f t="array" ref="L751">_xlfn.IFS(I751=0, 0, I751&gt;34, 0, AND(I751&gt;0, I751&lt;35), VLOOKUP(I751, $A$63:$C$96, 3))</f>
        <v>7160</v>
      </c>
      <c r="M751" s="5">
        <f t="shared" si="106"/>
        <v>0</v>
      </c>
      <c r="N751" s="5">
        <v>1665.1599335227963</v>
      </c>
      <c r="O751" s="5">
        <f t="shared" si="113"/>
        <v>2102.6087999999995</v>
      </c>
      <c r="P751" s="5">
        <f t="shared" si="114"/>
        <v>2102.6087999999995</v>
      </c>
      <c r="Q751" s="5">
        <f t="shared" si="108"/>
        <v>487.20077413479089</v>
      </c>
      <c r="R751" s="5">
        <f>IF(O751&gt;(P751+U751),O751-P751-U751, 0)</f>
        <v>0</v>
      </c>
      <c r="S751" s="5">
        <f t="shared" si="109"/>
        <v>855.22186001747923</v>
      </c>
      <c r="T751" s="5">
        <f t="shared" si="110"/>
        <v>4202.1693399825208</v>
      </c>
      <c r="U751" s="5">
        <f>IF(O751&gt;P751,IF(V750*($B$6/100)&gt;=O751-P751,(O751-P751), V750*($B$6/100)), 0)</f>
        <v>0</v>
      </c>
      <c r="V751" s="5">
        <f>V750+(T751*($B$5/100))-(U751/($B$6/100))</f>
        <v>338532.08669685764</v>
      </c>
      <c r="W751" s="5">
        <f t="shared" si="111"/>
        <v>8463.3021674214415</v>
      </c>
    </row>
    <row r="752" spans="4:23" x14ac:dyDescent="0.25">
      <c r="D752">
        <f t="shared" si="112"/>
        <v>750</v>
      </c>
      <c r="E752" s="3">
        <v>43862</v>
      </c>
      <c r="F752" s="4">
        <v>0.20833333333333334</v>
      </c>
      <c r="G752">
        <v>40</v>
      </c>
      <c r="H752">
        <v>0</v>
      </c>
      <c r="I752" s="5">
        <f t="shared" si="107"/>
        <v>6</v>
      </c>
      <c r="J752" s="22">
        <v>0</v>
      </c>
      <c r="K752">
        <v>7.203E-5</v>
      </c>
      <c r="L752" s="5" cm="1">
        <f t="array" ref="L752">_xlfn.IFS(I752=0, 0, I752&gt;34, 0, AND(I752&gt;0, I752&lt;35), VLOOKUP(I752, $A$63:$C$96, 3))</f>
        <v>2980</v>
      </c>
      <c r="M752" s="5">
        <f t="shared" si="106"/>
        <v>0</v>
      </c>
      <c r="N752" s="5">
        <v>1708.9360377089504</v>
      </c>
      <c r="O752" s="5">
        <f t="shared" si="113"/>
        <v>2029.0851</v>
      </c>
      <c r="P752" s="5">
        <f t="shared" si="114"/>
        <v>2029.0851</v>
      </c>
      <c r="Q752" s="5">
        <f t="shared" si="108"/>
        <v>487.20077413479089</v>
      </c>
      <c r="R752" s="5">
        <f>IF(O752&gt;(P752+U752),O752-P752-U752, 0)</f>
        <v>0</v>
      </c>
      <c r="S752" s="5">
        <f t="shared" si="109"/>
        <v>463.7141258652091</v>
      </c>
      <c r="T752" s="5">
        <f t="shared" si="110"/>
        <v>487.20077413479089</v>
      </c>
      <c r="U752" s="5">
        <f>IF(O752&gt;P752,IF(V751*($B$6/100)&gt;=O752-P752,(O752-P752), V751*($B$6/100)), 0)</f>
        <v>0</v>
      </c>
      <c r="V752" s="5">
        <f>V751+(T752*($B$5/100))-(U752/($B$6/100))</f>
        <v>338873.12723875197</v>
      </c>
      <c r="W752" s="5">
        <f t="shared" si="111"/>
        <v>8471.8281809687996</v>
      </c>
    </row>
    <row r="753" spans="4:23" x14ac:dyDescent="0.25">
      <c r="D753">
        <f t="shared" si="112"/>
        <v>751</v>
      </c>
      <c r="E753" s="3">
        <v>43862</v>
      </c>
      <c r="F753" s="4">
        <v>0.25</v>
      </c>
      <c r="G753">
        <v>60</v>
      </c>
      <c r="H753">
        <v>0</v>
      </c>
      <c r="I753" s="5">
        <f t="shared" si="107"/>
        <v>8</v>
      </c>
      <c r="J753" s="22">
        <v>0</v>
      </c>
      <c r="K753">
        <v>7.4389999999999998E-5</v>
      </c>
      <c r="L753" s="5" cm="1">
        <f t="array" ref="L753">_xlfn.IFS(I753=0, 0, I753&gt;34, 0, AND(I753&gt;0, I753&lt;35), VLOOKUP(I753, $A$63:$C$96, 3))</f>
        <v>7160</v>
      </c>
      <c r="M753" s="5">
        <f t="shared" si="106"/>
        <v>0</v>
      </c>
      <c r="N753" s="5">
        <v>1857.9581524621979</v>
      </c>
      <c r="O753" s="5">
        <f t="shared" si="113"/>
        <v>2095.5663</v>
      </c>
      <c r="P753" s="5">
        <f t="shared" si="114"/>
        <v>2095.5663</v>
      </c>
      <c r="Q753" s="5">
        <f t="shared" si="108"/>
        <v>487.20077413479089</v>
      </c>
      <c r="R753" s="5">
        <f>IF(O753&gt;(P753+U753),O753-P753-U753, 0)</f>
        <v>0</v>
      </c>
      <c r="S753" s="5">
        <f t="shared" si="109"/>
        <v>954.24252949790707</v>
      </c>
      <c r="T753" s="5">
        <f t="shared" si="110"/>
        <v>4110.1911705020921</v>
      </c>
      <c r="U753" s="5">
        <f>IF(O753&gt;P753,IF(V752*($B$6/100)&gt;=O753-P753,(O753-P753), V752*($B$6/100)), 0)</f>
        <v>0</v>
      </c>
      <c r="V753" s="5">
        <f>V752+(T753*($B$5/100))-(U753/($B$6/100))</f>
        <v>341750.26105810341</v>
      </c>
      <c r="W753" s="5">
        <f t="shared" si="111"/>
        <v>8543.7565264525856</v>
      </c>
    </row>
    <row r="754" spans="4:23" x14ac:dyDescent="0.25">
      <c r="D754">
        <f t="shared" si="112"/>
        <v>752</v>
      </c>
      <c r="E754" s="3">
        <v>43862</v>
      </c>
      <c r="F754" s="4">
        <v>0.29166666666666669</v>
      </c>
      <c r="G754">
        <v>50</v>
      </c>
      <c r="H754">
        <v>0</v>
      </c>
      <c r="I754" s="5">
        <f t="shared" si="107"/>
        <v>7</v>
      </c>
      <c r="J754" s="22">
        <v>0</v>
      </c>
      <c r="K754">
        <v>8.2479999999999996E-5</v>
      </c>
      <c r="L754" s="5" cm="1">
        <f t="array" ref="L754">_xlfn.IFS(I754=0, 0, I754&gt;34, 0, AND(I754&gt;0, I754&lt;35), VLOOKUP(I754, $A$63:$C$96, 3))</f>
        <v>4800</v>
      </c>
      <c r="M754" s="5">
        <f t="shared" si="106"/>
        <v>0</v>
      </c>
      <c r="N754" s="5">
        <v>2456.1783531593196</v>
      </c>
      <c r="O754" s="5">
        <f t="shared" si="113"/>
        <v>2323.4616000000001</v>
      </c>
      <c r="P754" s="5">
        <f t="shared" si="114"/>
        <v>2323.4616000000001</v>
      </c>
      <c r="Q754" s="5">
        <f t="shared" si="108"/>
        <v>487.20077413479089</v>
      </c>
      <c r="R754" s="5">
        <f>IF(O754&gt;(P754+U754),O754-P754-U754, 0)</f>
        <v>0</v>
      </c>
      <c r="S754" s="5">
        <f t="shared" si="109"/>
        <v>1261.4868862954329</v>
      </c>
      <c r="T754" s="5">
        <f t="shared" si="110"/>
        <v>1215.051513704567</v>
      </c>
      <c r="U754" s="5">
        <f>IF(O754&gt;P754,IF(V753*($B$6/100)&gt;=O754-P754,(O754-P754), V753*($B$6/100)), 0)</f>
        <v>0</v>
      </c>
      <c r="V754" s="5">
        <f>V753+(T754*($B$5/100))-(U754/($B$6/100))</f>
        <v>342600.79711769661</v>
      </c>
      <c r="W754" s="5">
        <f t="shared" si="111"/>
        <v>8565.019927942416</v>
      </c>
    </row>
    <row r="755" spans="4:23" x14ac:dyDescent="0.25">
      <c r="D755">
        <f t="shared" si="112"/>
        <v>753</v>
      </c>
      <c r="E755" s="3">
        <v>43862</v>
      </c>
      <c r="F755" s="4">
        <v>0.33333333333333331</v>
      </c>
      <c r="G755">
        <v>50</v>
      </c>
      <c r="H755">
        <v>0</v>
      </c>
      <c r="I755" s="5">
        <f t="shared" si="107"/>
        <v>7</v>
      </c>
      <c r="J755" s="22">
        <v>4.9489515646110373E-6</v>
      </c>
      <c r="K755">
        <v>1.0288E-4</v>
      </c>
      <c r="L755" s="5" cm="1">
        <f t="array" ref="L755">_xlfn.IFS(I755=0, 0, I755&gt;34, 0, AND(I755&gt;0, I755&lt;35), VLOOKUP(I755, $A$63:$C$96, 3))</f>
        <v>4800</v>
      </c>
      <c r="M755" s="5">
        <f t="shared" si="106"/>
        <v>23.507519931902429</v>
      </c>
      <c r="N755" s="5">
        <v>3516.8172294949986</v>
      </c>
      <c r="O755" s="5">
        <f t="shared" si="113"/>
        <v>2898.1296000000002</v>
      </c>
      <c r="P755" s="5">
        <f t="shared" si="114"/>
        <v>2898.1296000000002</v>
      </c>
      <c r="Q755" s="5">
        <f t="shared" si="108"/>
        <v>487.20077413479089</v>
      </c>
      <c r="R755" s="5">
        <f>IF(O755&gt;(P755+U755),O755-P755-U755, 0)</f>
        <v>0</v>
      </c>
      <c r="S755" s="5">
        <f t="shared" si="109"/>
        <v>1438.1771457971115</v>
      </c>
      <c r="T755" s="5">
        <f t="shared" si="110"/>
        <v>487.20077413479089</v>
      </c>
      <c r="U755" s="5">
        <f>IF(O755&gt;P755,IF(V754*($B$6/100)&gt;=O755-P755,(O755-P755), V754*($B$6/100)), 0)</f>
        <v>0</v>
      </c>
      <c r="V755" s="5">
        <f>V754+(T755*($B$5/100))-(U755/($B$6/100))</f>
        <v>342941.83765959094</v>
      </c>
      <c r="W755" s="5">
        <f t="shared" si="111"/>
        <v>8573.5459414897741</v>
      </c>
    </row>
    <row r="756" spans="4:23" x14ac:dyDescent="0.25">
      <c r="D756">
        <f t="shared" si="112"/>
        <v>754</v>
      </c>
      <c r="E756" s="3">
        <v>43862</v>
      </c>
      <c r="F756" s="4">
        <v>0.375</v>
      </c>
      <c r="G756">
        <v>60</v>
      </c>
      <c r="H756">
        <v>0</v>
      </c>
      <c r="I756" s="5">
        <f t="shared" si="107"/>
        <v>8</v>
      </c>
      <c r="J756" s="22">
        <v>3.4642660952277262E-5</v>
      </c>
      <c r="K756">
        <v>1.3506999999999999E-4</v>
      </c>
      <c r="L756" s="5" cm="1">
        <f t="array" ref="L756">_xlfn.IFS(I756=0, 0, I756&gt;34, 0, AND(I756&gt;0, I756&lt;35), VLOOKUP(I756, $A$63:$C$96, 3))</f>
        <v>7160</v>
      </c>
      <c r="M756" s="5">
        <f t="shared" si="106"/>
        <v>164.552639523317</v>
      </c>
      <c r="N756" s="5">
        <v>4381.9275107849526</v>
      </c>
      <c r="O756" s="5">
        <f t="shared" si="113"/>
        <v>3804.9218999999998</v>
      </c>
      <c r="P756" s="5">
        <f t="shared" si="114"/>
        <v>3804.9218999999998</v>
      </c>
      <c r="Q756" s="5">
        <f t="shared" si="108"/>
        <v>487.20077413479089</v>
      </c>
      <c r="R756" s="5">
        <f>IF(O756&gt;(P756+U756),O756-P756-U756, 0)</f>
        <v>0</v>
      </c>
      <c r="S756" s="5">
        <f t="shared" si="109"/>
        <v>2250.5467017255523</v>
      </c>
      <c r="T756" s="5">
        <f t="shared" si="110"/>
        <v>1269.0840377977652</v>
      </c>
      <c r="U756" s="5">
        <f>IF(O756&gt;P756,IF(V755*($B$6/100)&gt;=O756-P756,(O756-P756), V755*($B$6/100)), 0)</f>
        <v>0</v>
      </c>
      <c r="V756" s="5">
        <f>V755+(T756*($B$5/100))-(U756/($B$6/100))</f>
        <v>343830.19648604939</v>
      </c>
      <c r="W756" s="5">
        <f t="shared" si="111"/>
        <v>8595.7549121512347</v>
      </c>
    </row>
    <row r="757" spans="4:23" x14ac:dyDescent="0.25">
      <c r="D757">
        <f t="shared" si="112"/>
        <v>755</v>
      </c>
      <c r="E757" s="3">
        <v>43862</v>
      </c>
      <c r="F757" s="4">
        <v>0.41666666666666669</v>
      </c>
      <c r="G757">
        <v>50</v>
      </c>
      <c r="H757">
        <v>0</v>
      </c>
      <c r="I757" s="5">
        <f t="shared" si="107"/>
        <v>7</v>
      </c>
      <c r="J757" s="22">
        <v>5.4438467210721408E-5</v>
      </c>
      <c r="K757">
        <v>1.5856000000000003E-4</v>
      </c>
      <c r="L757" s="5" cm="1">
        <f t="array" ref="L757">_xlfn.IFS(I757=0, 0, I757&gt;34, 0, AND(I757&gt;0, I757&lt;35), VLOOKUP(I757, $A$63:$C$96, 3))</f>
        <v>4800</v>
      </c>
      <c r="M757" s="5">
        <f t="shared" si="106"/>
        <v>258.58271925092669</v>
      </c>
      <c r="N757" s="5">
        <v>4560.8603125219042</v>
      </c>
      <c r="O757" s="5">
        <f t="shared" si="113"/>
        <v>4466.6352000000006</v>
      </c>
      <c r="P757" s="5">
        <f t="shared" si="114"/>
        <v>4466.6352000000006</v>
      </c>
      <c r="Q757" s="5">
        <f t="shared" si="108"/>
        <v>487.20077413479089</v>
      </c>
      <c r="R757" s="5">
        <f>IF(O757&gt;(P757+U757),O757-P757-U757, 0)</f>
        <v>0</v>
      </c>
      <c r="S757" s="5">
        <f t="shared" si="109"/>
        <v>104.74674511613534</v>
      </c>
      <c r="T757" s="5">
        <f t="shared" si="110"/>
        <v>487.20077413479089</v>
      </c>
      <c r="U757" s="5">
        <f>IF(O757&gt;P757,IF(V756*($B$6/100)&gt;=O757-P757,(O757-P757), V756*($B$6/100)), 0)</f>
        <v>0</v>
      </c>
      <c r="V757" s="5">
        <f>V756+(T757*($B$5/100))-(U757/($B$6/100))</f>
        <v>344171.23702794372</v>
      </c>
      <c r="W757" s="5">
        <f t="shared" si="111"/>
        <v>8604.2809256985929</v>
      </c>
    </row>
    <row r="758" spans="4:23" x14ac:dyDescent="0.25">
      <c r="D758">
        <f t="shared" si="112"/>
        <v>756</v>
      </c>
      <c r="E758" s="3">
        <v>43862</v>
      </c>
      <c r="F758" s="4">
        <v>0.45833333333333331</v>
      </c>
      <c r="G758">
        <v>70</v>
      </c>
      <c r="H758">
        <v>0</v>
      </c>
      <c r="I758" s="5">
        <f t="shared" si="107"/>
        <v>10</v>
      </c>
      <c r="J758" s="22">
        <v>6.1861894557637963E-5</v>
      </c>
      <c r="K758">
        <v>1.6247000000000001E-4</v>
      </c>
      <c r="L758" s="5" cm="1">
        <f t="array" ref="L758">_xlfn.IFS(I758=0, 0, I758&gt;34, 0, AND(I758&gt;0, I758&lt;35), VLOOKUP(I758, $A$63:$C$96, 3))</f>
        <v>12480</v>
      </c>
      <c r="M758" s="5">
        <f t="shared" si="106"/>
        <v>293.84399914878037</v>
      </c>
      <c r="N758" s="5">
        <v>4237.2810136697708</v>
      </c>
      <c r="O758" s="5">
        <f t="shared" si="113"/>
        <v>4576.7799000000005</v>
      </c>
      <c r="P758" s="5">
        <f t="shared" si="114"/>
        <v>4576.7799000000005</v>
      </c>
      <c r="Q758" s="5">
        <f t="shared" si="108"/>
        <v>487.20077413479089</v>
      </c>
      <c r="R758" s="5">
        <f>IF(O758&gt;(P758+U758),O758-P758-U758, 0)</f>
        <v>0</v>
      </c>
      <c r="S758" s="5">
        <f t="shared" si="109"/>
        <v>2176.2566327553304</v>
      </c>
      <c r="T758" s="5">
        <f t="shared" si="110"/>
        <v>6020.8074663934513</v>
      </c>
      <c r="U758" s="5">
        <f>IF(O758&gt;P758,IF(V757*($B$6/100)&gt;=O758-P758,(O758-P758), V757*($B$6/100)), 0)</f>
        <v>0</v>
      </c>
      <c r="V758" s="5">
        <f>V757+(T758*($B$5/100))-(U758/($B$6/100))</f>
        <v>348385.80225441913</v>
      </c>
      <c r="W758" s="5">
        <f t="shared" si="111"/>
        <v>8709.6450563604776</v>
      </c>
    </row>
    <row r="759" spans="4:23" x14ac:dyDescent="0.25">
      <c r="D759">
        <f t="shared" si="112"/>
        <v>757</v>
      </c>
      <c r="E759" s="3">
        <v>43862</v>
      </c>
      <c r="F759" s="4">
        <v>0.5</v>
      </c>
      <c r="G759">
        <v>60</v>
      </c>
      <c r="H759">
        <v>0</v>
      </c>
      <c r="I759" s="5">
        <f t="shared" si="107"/>
        <v>8</v>
      </c>
      <c r="J759" s="22">
        <v>8.4132176598387633E-5</v>
      </c>
      <c r="K759">
        <v>1.5920000000000002E-4</v>
      </c>
      <c r="L759" s="5" cm="1">
        <f t="array" ref="L759">_xlfn.IFS(I759=0, 0, I759&gt;34, 0, AND(I759&gt;0, I759&lt;35), VLOOKUP(I759, $A$63:$C$96, 3))</f>
        <v>7160</v>
      </c>
      <c r="M759" s="5">
        <f t="shared" si="106"/>
        <v>399.62783884234125</v>
      </c>
      <c r="N759" s="5">
        <v>4128.400622892339</v>
      </c>
      <c r="O759" s="5">
        <f t="shared" si="113"/>
        <v>4484.6640000000007</v>
      </c>
      <c r="P759" s="5">
        <f t="shared" si="114"/>
        <v>4484.6640000000007</v>
      </c>
      <c r="Q759" s="5">
        <f t="shared" si="108"/>
        <v>487.20077413479089</v>
      </c>
      <c r="R759" s="5">
        <f>IF(O759&gt;(P759+U759),O759-P759-U759, 0)</f>
        <v>0</v>
      </c>
      <c r="S759" s="5">
        <f t="shared" si="109"/>
        <v>2120.3359440301892</v>
      </c>
      <c r="T759" s="5">
        <f t="shared" si="110"/>
        <v>954.62789481215168</v>
      </c>
      <c r="U759" s="5">
        <f>IF(O759&gt;P759,IF(V758*($B$6/100)&gt;=O759-P759,(O759-P759), V758*($B$6/100)), 0)</f>
        <v>0</v>
      </c>
      <c r="V759" s="5">
        <f>V758+(T759*($B$5/100))-(U759/($B$6/100))</f>
        <v>349054.04178078764</v>
      </c>
      <c r="W759" s="5">
        <f t="shared" si="111"/>
        <v>8726.3510445196916</v>
      </c>
    </row>
    <row r="760" spans="4:23" x14ac:dyDescent="0.25">
      <c r="D760">
        <f t="shared" si="112"/>
        <v>758</v>
      </c>
      <c r="E760" s="3">
        <v>43862</v>
      </c>
      <c r="F760" s="4">
        <v>0.54166666666666663</v>
      </c>
      <c r="G760">
        <v>80</v>
      </c>
      <c r="H760">
        <v>2</v>
      </c>
      <c r="I760" s="5">
        <f t="shared" si="107"/>
        <v>11</v>
      </c>
      <c r="J760" s="22">
        <v>1.3114721646219249E-4</v>
      </c>
      <c r="K760">
        <v>1.6112E-4</v>
      </c>
      <c r="L760" s="5" cm="1">
        <f t="array" ref="L760">_xlfn.IFS(I760=0, 0, I760&gt;34, 0, AND(I760&gt;0, I760&lt;35), VLOOKUP(I760, $A$63:$C$96, 3))</f>
        <v>14640</v>
      </c>
      <c r="M760" s="5">
        <f t="shared" si="106"/>
        <v>622.94927819541431</v>
      </c>
      <c r="N760" s="5">
        <v>4030.7607302479933</v>
      </c>
      <c r="O760" s="5">
        <f t="shared" si="113"/>
        <v>4538.7503999999999</v>
      </c>
      <c r="P760" s="5">
        <f t="shared" si="114"/>
        <v>4538.7503999999999</v>
      </c>
      <c r="Q760" s="5">
        <f t="shared" si="108"/>
        <v>487.20077413479089</v>
      </c>
      <c r="R760" s="5">
        <f>IF(O760&gt;(P760+U760),O760-P760-U760, 0)</f>
        <v>0</v>
      </c>
      <c r="S760" s="5">
        <f t="shared" si="109"/>
        <v>2070.1883462420628</v>
      </c>
      <c r="T760" s="5">
        <f t="shared" si="110"/>
        <v>8654.0105319533504</v>
      </c>
      <c r="U760" s="5">
        <f>IF(O760&gt;P760,IF(V759*($B$6/100)&gt;=O760-P760,(O760-P760), V759*($B$6/100)), 0)</f>
        <v>0</v>
      </c>
      <c r="V760" s="5">
        <f>V759+(T760*($B$5/100))-(U760/($B$6/100))</f>
        <v>355111.849153155</v>
      </c>
      <c r="W760" s="5">
        <f t="shared" si="111"/>
        <v>8877.7962288288745</v>
      </c>
    </row>
    <row r="761" spans="4:23" x14ac:dyDescent="0.25">
      <c r="D761">
        <f t="shared" si="112"/>
        <v>759</v>
      </c>
      <c r="E761" s="3">
        <v>43862</v>
      </c>
      <c r="F761" s="4">
        <v>0.58333333333333337</v>
      </c>
      <c r="G761">
        <v>80</v>
      </c>
      <c r="H761">
        <v>10</v>
      </c>
      <c r="I761" s="5">
        <f t="shared" si="107"/>
        <v>11</v>
      </c>
      <c r="J761" s="22">
        <v>1.9795806258444149E-4</v>
      </c>
      <c r="K761">
        <v>1.5461000000000001E-4</v>
      </c>
      <c r="L761" s="5" cm="1">
        <f t="array" ref="L761">_xlfn.IFS(I761=0, 0, I761&gt;34, 0, AND(I761&gt;0, I761&lt;35), VLOOKUP(I761, $A$63:$C$96, 3))</f>
        <v>14640</v>
      </c>
      <c r="M761" s="5">
        <f t="shared" si="106"/>
        <v>940.300797276097</v>
      </c>
      <c r="N761" s="5">
        <v>3790.918794564212</v>
      </c>
      <c r="O761" s="5">
        <f t="shared" si="113"/>
        <v>4355.3637000000008</v>
      </c>
      <c r="P761" s="5">
        <f t="shared" si="114"/>
        <v>4355.3637000000008</v>
      </c>
      <c r="Q761" s="5">
        <f t="shared" si="108"/>
        <v>487.20077413479089</v>
      </c>
      <c r="R761" s="5">
        <f>IF(O761&gt;(P761+U761),O761-P761-U761, 0)</f>
        <v>0</v>
      </c>
      <c r="S761" s="5">
        <f t="shared" si="109"/>
        <v>1947.0061448112792</v>
      </c>
      <c r="T761" s="5">
        <f t="shared" si="110"/>
        <v>9277.9309524648161</v>
      </c>
      <c r="U761" s="5">
        <f>IF(O761&gt;P761,IF(V760*($B$6/100)&gt;=O761-P761,(O761-P761), V760*($B$6/100)), 0)</f>
        <v>0</v>
      </c>
      <c r="V761" s="5">
        <f>V760+(T761*($B$5/100))-(U761/($B$6/100))</f>
        <v>361606.40081988036</v>
      </c>
      <c r="W761" s="5">
        <f t="shared" si="111"/>
        <v>9040.1600204970091</v>
      </c>
    </row>
    <row r="762" spans="4:23" x14ac:dyDescent="0.25">
      <c r="D762">
        <f t="shared" si="112"/>
        <v>760</v>
      </c>
      <c r="E762" s="3">
        <v>43862</v>
      </c>
      <c r="F762" s="4">
        <v>0.625</v>
      </c>
      <c r="G762">
        <v>70</v>
      </c>
      <c r="H762">
        <v>10</v>
      </c>
      <c r="I762" s="5">
        <f t="shared" si="107"/>
        <v>10</v>
      </c>
      <c r="J762" s="22">
        <v>1.3114721646219249E-4</v>
      </c>
      <c r="K762">
        <v>1.5396000000000002E-4</v>
      </c>
      <c r="L762" s="5" cm="1">
        <f t="array" ref="L762">_xlfn.IFS(I762=0, 0, I762&gt;34, 0, AND(I762&gt;0, I762&lt;35), VLOOKUP(I762, $A$63:$C$96, 3))</f>
        <v>12480</v>
      </c>
      <c r="M762" s="5">
        <f t="shared" si="106"/>
        <v>622.94927819541431</v>
      </c>
      <c r="N762" s="5">
        <v>3212.7148516462171</v>
      </c>
      <c r="O762" s="5">
        <f t="shared" si="113"/>
        <v>4337.0532000000003</v>
      </c>
      <c r="P762" s="5">
        <f t="shared" si="114"/>
        <v>4337.0532000000003</v>
      </c>
      <c r="Q762" s="5">
        <f t="shared" si="108"/>
        <v>487.20077413479089</v>
      </c>
      <c r="R762" s="5">
        <f>IF(O762&gt;(P762+U762),O762-P762-U762, 0)</f>
        <v>0</v>
      </c>
      <c r="S762" s="5">
        <f t="shared" si="109"/>
        <v>1650.0420865387355</v>
      </c>
      <c r="T762" s="5">
        <f t="shared" si="110"/>
        <v>7115.8539916566788</v>
      </c>
      <c r="U762" s="5">
        <f>IF(O762&gt;P762,IF(V761*($B$6/100)&gt;=O762-P762,(O762-P762), V761*($B$6/100)), 0)</f>
        <v>0</v>
      </c>
      <c r="V762" s="5">
        <f>V761+(T762*($B$5/100))-(U762/($B$6/100))</f>
        <v>366587.49861404003</v>
      </c>
      <c r="W762" s="5">
        <f t="shared" si="111"/>
        <v>9164.6874653510004</v>
      </c>
    </row>
    <row r="763" spans="4:23" x14ac:dyDescent="0.25">
      <c r="D763">
        <f t="shared" si="112"/>
        <v>761</v>
      </c>
      <c r="E763" s="3">
        <v>43862</v>
      </c>
      <c r="F763" s="4">
        <v>0.66666666666666663</v>
      </c>
      <c r="G763">
        <v>60</v>
      </c>
      <c r="H763">
        <v>7</v>
      </c>
      <c r="I763" s="5">
        <f t="shared" si="107"/>
        <v>8</v>
      </c>
      <c r="J763" s="22">
        <v>4.9489515646110371E-5</v>
      </c>
      <c r="K763">
        <v>1.5640000000000001E-4</v>
      </c>
      <c r="L763" s="5" cm="1">
        <f t="array" ref="L763">_xlfn.IFS(I763=0, 0, I763&gt;34, 0, AND(I763&gt;0, I763&lt;35), VLOOKUP(I763, $A$63:$C$96, 3))</f>
        <v>7160</v>
      </c>
      <c r="M763" s="5">
        <f t="shared" si="106"/>
        <v>235.07519931902425</v>
      </c>
      <c r="N763" s="5">
        <v>2875.9377942937849</v>
      </c>
      <c r="O763" s="5">
        <f t="shared" si="113"/>
        <v>4405.7880000000005</v>
      </c>
      <c r="P763" s="5">
        <f t="shared" si="114"/>
        <v>4405.7880000000005</v>
      </c>
      <c r="Q763" s="5">
        <f t="shared" si="108"/>
        <v>487.20077413479089</v>
      </c>
      <c r="R763" s="5">
        <f>IF(O763&gt;(P763+U763),O763-P763-U763, 0)</f>
        <v>0</v>
      </c>
      <c r="S763" s="5">
        <f t="shared" si="109"/>
        <v>1477.0742558806742</v>
      </c>
      <c r="T763" s="5">
        <f t="shared" si="110"/>
        <v>1512.2129434383496</v>
      </c>
      <c r="U763" s="5">
        <f>IF(O763&gt;P763,IF(V762*($B$6/100)&gt;=O763-P763,(O763-P763), V762*($B$6/100)), 0)</f>
        <v>0</v>
      </c>
      <c r="V763" s="5">
        <f>V762+(T763*($B$5/100))-(U763/($B$6/100))</f>
        <v>367646.04767444689</v>
      </c>
      <c r="W763" s="5">
        <f t="shared" si="111"/>
        <v>9191.1511918611723</v>
      </c>
    </row>
    <row r="764" spans="4:23" x14ac:dyDescent="0.25">
      <c r="D764">
        <f t="shared" si="112"/>
        <v>762</v>
      </c>
      <c r="E764" s="3">
        <v>43862</v>
      </c>
      <c r="F764" s="4">
        <v>0.70833333333333337</v>
      </c>
      <c r="G764">
        <v>70</v>
      </c>
      <c r="H764">
        <v>0</v>
      </c>
      <c r="I764" s="5">
        <f t="shared" si="107"/>
        <v>10</v>
      </c>
      <c r="J764" s="22">
        <v>2.4744757823055187E-6</v>
      </c>
      <c r="K764">
        <v>1.7779000000000002E-4</v>
      </c>
      <c r="L764" s="5" cm="1">
        <f t="array" ref="L764">_xlfn.IFS(I764=0, 0, I764&gt;34, 0, AND(I764&gt;0, I764&lt;35), VLOOKUP(I764, $A$63:$C$96, 3))</f>
        <v>12480</v>
      </c>
      <c r="M764" s="5">
        <f t="shared" si="106"/>
        <v>11.753759965951215</v>
      </c>
      <c r="N764" s="5">
        <v>3805.5008518185673</v>
      </c>
      <c r="O764" s="5">
        <f t="shared" si="113"/>
        <v>5008.3442999999997</v>
      </c>
      <c r="P764" s="5">
        <f t="shared" si="114"/>
        <v>5008.3442999999997</v>
      </c>
      <c r="Q764" s="5">
        <f t="shared" si="108"/>
        <v>487.20077413479089</v>
      </c>
      <c r="R764" s="5">
        <f>IF(O764&gt;(P764+U764),O764-P764-U764, 0)</f>
        <v>0</v>
      </c>
      <c r="S764" s="5">
        <f t="shared" si="109"/>
        <v>1954.4954519203973</v>
      </c>
      <c r="T764" s="5">
        <f t="shared" si="110"/>
        <v>5528.9140080455545</v>
      </c>
      <c r="U764" s="5">
        <f>IF(O764&gt;P764,IF(V763*($B$6/100)&gt;=O764-P764,(O764-P764), V763*($B$6/100)), 0)</f>
        <v>0</v>
      </c>
      <c r="V764" s="5">
        <f>V763+(T764*($B$5/100))-(U764/($B$6/100))</f>
        <v>371516.28748007875</v>
      </c>
      <c r="W764" s="5">
        <f t="shared" si="111"/>
        <v>9287.9071870019689</v>
      </c>
    </row>
    <row r="765" spans="4:23" x14ac:dyDescent="0.25">
      <c r="D765">
        <f t="shared" si="112"/>
        <v>763</v>
      </c>
      <c r="E765" s="3">
        <v>43862</v>
      </c>
      <c r="F765" s="4">
        <v>0.75</v>
      </c>
      <c r="G765">
        <v>70</v>
      </c>
      <c r="H765">
        <v>0</v>
      </c>
      <c r="I765" s="5">
        <f t="shared" si="107"/>
        <v>10</v>
      </c>
      <c r="J765" s="22">
        <v>0</v>
      </c>
      <c r="K765">
        <v>2.3113000000000002E-4</v>
      </c>
      <c r="L765" s="5" cm="1">
        <f t="array" ref="L765">_xlfn.IFS(I765=0, 0, I765&gt;34, 0, AND(I765&gt;0, I765&lt;35), VLOOKUP(I765, $A$63:$C$96, 3))</f>
        <v>12480</v>
      </c>
      <c r="M765" s="5">
        <f t="shared" si="106"/>
        <v>0</v>
      </c>
      <c r="N765" s="5">
        <v>4697.1289967825551</v>
      </c>
      <c r="O765" s="5">
        <f t="shared" si="113"/>
        <v>6510.9321000000009</v>
      </c>
      <c r="P765" s="5">
        <f t="shared" si="114"/>
        <v>6510.9321000000009</v>
      </c>
      <c r="Q765" s="5">
        <f t="shared" si="108"/>
        <v>487.20077413479089</v>
      </c>
      <c r="R765" s="5">
        <f>IF(O765&gt;(P765+U765),O765-P765-U765, 0)</f>
        <v>0</v>
      </c>
      <c r="S765" s="5">
        <f t="shared" si="109"/>
        <v>2412.4333744158148</v>
      </c>
      <c r="T765" s="5">
        <f t="shared" si="110"/>
        <v>3556.6345255841843</v>
      </c>
      <c r="U765" s="5">
        <f>IF(O765&gt;P765,IF(V764*($B$6/100)&gt;=O765-P765,(O765-P765), V764*($B$6/100)), 0)</f>
        <v>0</v>
      </c>
      <c r="V765" s="5">
        <f>V764+(T765*($B$5/100))-(U765/($B$6/100))</f>
        <v>374005.93164798769</v>
      </c>
      <c r="W765" s="5">
        <f t="shared" si="111"/>
        <v>9350.1482911996918</v>
      </c>
    </row>
    <row r="766" spans="4:23" x14ac:dyDescent="0.25">
      <c r="D766">
        <f t="shared" si="112"/>
        <v>764</v>
      </c>
      <c r="E766" s="3">
        <v>43862</v>
      </c>
      <c r="F766" s="4">
        <v>0.79166666666666663</v>
      </c>
      <c r="G766">
        <v>70</v>
      </c>
      <c r="H766">
        <v>0</v>
      </c>
      <c r="I766" s="5">
        <f t="shared" si="107"/>
        <v>10</v>
      </c>
      <c r="J766" s="22">
        <v>0</v>
      </c>
      <c r="K766">
        <v>2.4825999999999998E-4</v>
      </c>
      <c r="L766" s="5" cm="1">
        <f t="array" ref="L766">_xlfn.IFS(I766=0, 0, I766&gt;34, 0, AND(I766&gt;0, I766&lt;35), VLOOKUP(I766, $A$63:$C$96, 3))</f>
        <v>12480</v>
      </c>
      <c r="M766" s="5">
        <f t="shared" si="106"/>
        <v>0</v>
      </c>
      <c r="N766" s="5">
        <v>4735.0781174165977</v>
      </c>
      <c r="O766" s="5">
        <f t="shared" si="113"/>
        <v>6993.484199999999</v>
      </c>
      <c r="P766" s="5">
        <f t="shared" si="114"/>
        <v>6993.484199999999</v>
      </c>
      <c r="Q766" s="5">
        <f t="shared" si="108"/>
        <v>487.20077413479089</v>
      </c>
      <c r="R766" s="5">
        <f>IF(O766&gt;(P766+U766),O766-P766-U766, 0)</f>
        <v>0</v>
      </c>
      <c r="S766" s="5">
        <f t="shared" si="109"/>
        <v>2431.9239451900057</v>
      </c>
      <c r="T766" s="5">
        <f t="shared" si="110"/>
        <v>3054.5918548099953</v>
      </c>
      <c r="U766" s="5">
        <f>IF(O766&gt;P766,IF(V765*($B$6/100)&gt;=O766-P766,(O766-P766), V765*($B$6/100)), 0)</f>
        <v>0</v>
      </c>
      <c r="V766" s="5">
        <f>V765+(T766*($B$5/100))-(U766/($B$6/100))</f>
        <v>376144.14594635466</v>
      </c>
      <c r="W766" s="5">
        <f t="shared" si="111"/>
        <v>9403.6036486588673</v>
      </c>
    </row>
    <row r="767" spans="4:23" x14ac:dyDescent="0.25">
      <c r="D767">
        <f t="shared" si="112"/>
        <v>765</v>
      </c>
      <c r="E767" s="3">
        <v>43862</v>
      </c>
      <c r="F767" s="4">
        <v>0.83333333333333337</v>
      </c>
      <c r="G767">
        <v>70</v>
      </c>
      <c r="H767">
        <v>0</v>
      </c>
      <c r="I767" s="5">
        <f t="shared" si="107"/>
        <v>10</v>
      </c>
      <c r="J767" s="22">
        <v>0</v>
      </c>
      <c r="K767">
        <v>2.3127E-4</v>
      </c>
      <c r="L767" s="5" cm="1">
        <f t="array" ref="L767">_xlfn.IFS(I767=0, 0, I767&gt;34, 0, AND(I767&gt;0, I767&lt;35), VLOOKUP(I767, $A$63:$C$96, 3))</f>
        <v>12480</v>
      </c>
      <c r="M767" s="5">
        <f t="shared" si="106"/>
        <v>0</v>
      </c>
      <c r="N767" s="5">
        <v>4593.1802001505985</v>
      </c>
      <c r="O767" s="5">
        <f t="shared" si="113"/>
        <v>6514.8759</v>
      </c>
      <c r="P767" s="5">
        <f t="shared" si="114"/>
        <v>6514.8759</v>
      </c>
      <c r="Q767" s="5">
        <f t="shared" si="108"/>
        <v>487.20077413479089</v>
      </c>
      <c r="R767" s="5">
        <f>IF(O767&gt;(P767+U767),O767-P767-U767, 0)</f>
        <v>0</v>
      </c>
      <c r="S767" s="5">
        <f t="shared" si="109"/>
        <v>2359.0455397625469</v>
      </c>
      <c r="T767" s="5">
        <f t="shared" si="110"/>
        <v>3606.0785602374531</v>
      </c>
      <c r="U767" s="5">
        <f>IF(O767&gt;P767,IF(V766*($B$6/100)&gt;=O767-P767,(O767-P767), V766*($B$6/100)), 0)</f>
        <v>0</v>
      </c>
      <c r="V767" s="5">
        <f>V766+(T767*($B$5/100))-(U767/($B$6/100))</f>
        <v>378668.40093852091</v>
      </c>
      <c r="W767" s="5">
        <f t="shared" si="111"/>
        <v>9466.7100234630234</v>
      </c>
    </row>
    <row r="768" spans="4:23" x14ac:dyDescent="0.25">
      <c r="D768">
        <f t="shared" si="112"/>
        <v>766</v>
      </c>
      <c r="E768" s="3">
        <v>43862</v>
      </c>
      <c r="F768" s="4">
        <v>0.875</v>
      </c>
      <c r="G768">
        <v>70</v>
      </c>
      <c r="H768">
        <v>0</v>
      </c>
      <c r="I768" s="5">
        <f t="shared" si="107"/>
        <v>10</v>
      </c>
      <c r="J768" s="22">
        <v>0</v>
      </c>
      <c r="K768">
        <v>2.0768000000000002E-4</v>
      </c>
      <c r="L768" s="5" cm="1">
        <f t="array" ref="L768">_xlfn.IFS(I768=0, 0, I768&gt;34, 0, AND(I768&gt;0, I768&lt;35), VLOOKUP(I768, $A$63:$C$96, 3))</f>
        <v>12480</v>
      </c>
      <c r="M768" s="5">
        <f t="shared" si="106"/>
        <v>0</v>
      </c>
      <c r="N768" s="5">
        <v>4273.0170808834864</v>
      </c>
      <c r="O768" s="5">
        <f t="shared" si="113"/>
        <v>5850.3456000000006</v>
      </c>
      <c r="P768" s="5">
        <f t="shared" si="114"/>
        <v>5850.3456000000006</v>
      </c>
      <c r="Q768" s="5">
        <f t="shared" si="108"/>
        <v>487.20077413479089</v>
      </c>
      <c r="R768" s="5">
        <f>IF(O768&gt;(P768+U768),O768-P768-U768, 0)</f>
        <v>0</v>
      </c>
      <c r="S768" s="5">
        <f t="shared" si="109"/>
        <v>2194.6105849835508</v>
      </c>
      <c r="T768" s="5">
        <f t="shared" si="110"/>
        <v>4435.0438150164482</v>
      </c>
      <c r="U768" s="5">
        <f>IF(O768&gt;P768,IF(V767*($B$6/100)&gt;=O768-P768,(O768-P768), V767*($B$6/100)), 0)</f>
        <v>0</v>
      </c>
      <c r="V768" s="5">
        <f>V767+(T768*($B$5/100))-(U768/($B$6/100))</f>
        <v>381772.93160903244</v>
      </c>
      <c r="W768" s="5">
        <f t="shared" si="111"/>
        <v>9544.3232902258114</v>
      </c>
    </row>
    <row r="769" spans="4:23" x14ac:dyDescent="0.25">
      <c r="D769">
        <f t="shared" si="112"/>
        <v>767</v>
      </c>
      <c r="E769" s="3">
        <v>43862</v>
      </c>
      <c r="F769" s="4">
        <v>0.91666666666666663</v>
      </c>
      <c r="G769">
        <v>70</v>
      </c>
      <c r="H769">
        <v>0</v>
      </c>
      <c r="I769" s="5">
        <f t="shared" si="107"/>
        <v>10</v>
      </c>
      <c r="J769" s="22">
        <v>0</v>
      </c>
      <c r="K769">
        <v>1.8363E-4</v>
      </c>
      <c r="L769" s="5" cm="1">
        <f t="array" ref="L769">_xlfn.IFS(I769=0, 0, I769&gt;34, 0, AND(I769&gt;0, I769&lt;35), VLOOKUP(I769, $A$63:$C$96, 3))</f>
        <v>12480</v>
      </c>
      <c r="M769" s="5">
        <f t="shared" si="106"/>
        <v>0</v>
      </c>
      <c r="N769" s="5">
        <v>3868.3255569500948</v>
      </c>
      <c r="O769" s="5">
        <f t="shared" si="113"/>
        <v>5172.8571000000002</v>
      </c>
      <c r="P769" s="5">
        <f t="shared" si="114"/>
        <v>5172.8571000000002</v>
      </c>
      <c r="Q769" s="5">
        <f t="shared" si="108"/>
        <v>487.20077413479089</v>
      </c>
      <c r="R769" s="5">
        <f>IF(O769&gt;(P769+U769),O769-P769-U769, 0)</f>
        <v>0</v>
      </c>
      <c r="S769" s="5">
        <f t="shared" si="109"/>
        <v>1986.7620589267081</v>
      </c>
      <c r="T769" s="5">
        <f t="shared" si="110"/>
        <v>5320.3808410732918</v>
      </c>
      <c r="U769" s="5">
        <f>IF(O769&gt;P769,IF(V768*($B$6/100)&gt;=O769-P769,(O769-P769), V768*($B$6/100)), 0)</f>
        <v>0</v>
      </c>
      <c r="V769" s="5">
        <f>V768+(T769*($B$5/100))-(U769/($B$6/100))</f>
        <v>385497.19819778373</v>
      </c>
      <c r="W769" s="5">
        <f t="shared" si="111"/>
        <v>9637.4299549445932</v>
      </c>
    </row>
    <row r="770" spans="4:23" x14ac:dyDescent="0.25">
      <c r="D770">
        <f t="shared" si="112"/>
        <v>768</v>
      </c>
      <c r="E770" s="3">
        <v>43862</v>
      </c>
      <c r="F770" s="4">
        <v>0.95833333333333337</v>
      </c>
      <c r="G770">
        <v>80</v>
      </c>
      <c r="H770">
        <v>0</v>
      </c>
      <c r="I770" s="5">
        <f t="shared" si="107"/>
        <v>11</v>
      </c>
      <c r="J770" s="22">
        <v>0</v>
      </c>
      <c r="K770">
        <v>1.6678E-4</v>
      </c>
      <c r="L770" s="5" cm="1">
        <f t="array" ref="L770">_xlfn.IFS(I770=0, 0, I770&gt;34, 0, AND(I770&gt;0, I770&lt;35), VLOOKUP(I770, $A$63:$C$96, 3))</f>
        <v>14640</v>
      </c>
      <c r="M770" s="5">
        <f t="shared" si="106"/>
        <v>0</v>
      </c>
      <c r="N770" s="5">
        <v>3353.7214790682156</v>
      </c>
      <c r="O770" s="5">
        <f t="shared" si="113"/>
        <v>4698.1925999999994</v>
      </c>
      <c r="P770" s="5">
        <f t="shared" si="114"/>
        <v>4698.1925999999994</v>
      </c>
      <c r="Q770" s="5">
        <f t="shared" si="108"/>
        <v>487.20077413479089</v>
      </c>
      <c r="R770" s="5">
        <f>IF(O770&gt;(P770+U770),O770-P770-U770, 0)</f>
        <v>0</v>
      </c>
      <c r="S770" s="5">
        <f t="shared" si="109"/>
        <v>1722.4627277942036</v>
      </c>
      <c r="T770" s="5">
        <f t="shared" si="110"/>
        <v>8219.3446722057979</v>
      </c>
      <c r="U770" s="5">
        <f>IF(O770&gt;P770,IF(V769*($B$6/100)&gt;=O770-P770,(O770-P770), V769*($B$6/100)), 0)</f>
        <v>0</v>
      </c>
      <c r="V770" s="5">
        <f>V769+(T770*($B$5/100))-(U770/($B$6/100))</f>
        <v>391250.73946832778</v>
      </c>
      <c r="W770" s="5">
        <f t="shared" si="111"/>
        <v>9781.2684867081953</v>
      </c>
    </row>
    <row r="771" spans="4:23" x14ac:dyDescent="0.25">
      <c r="D771">
        <f t="shared" si="112"/>
        <v>769</v>
      </c>
      <c r="E771" s="3">
        <v>43863</v>
      </c>
      <c r="F771" s="4">
        <v>0</v>
      </c>
      <c r="G771">
        <v>90</v>
      </c>
      <c r="H771">
        <v>0</v>
      </c>
      <c r="I771" s="5">
        <f t="shared" si="107"/>
        <v>13</v>
      </c>
      <c r="J771" s="22">
        <v>0</v>
      </c>
      <c r="K771">
        <v>1.4797999999999998E-4</v>
      </c>
      <c r="L771" s="5" cm="1">
        <f t="array" ref="L771">_xlfn.IFS(I771=0, 0, I771&gt;34, 0, AND(I771&gt;0, I771&lt;35), VLOOKUP(I771, $A$63:$C$96, 3))</f>
        <v>16600</v>
      </c>
      <c r="M771" s="5">
        <f t="shared" ref="M771:M834" si="115">$B$11*$B$4*J771*1000</f>
        <v>0</v>
      </c>
      <c r="N771" s="5">
        <v>2682.2587000842323</v>
      </c>
      <c r="O771" s="5">
        <f t="shared" si="113"/>
        <v>4168.5965999999989</v>
      </c>
      <c r="P771" s="5">
        <f t="shared" si="114"/>
        <v>4168.5965999999989</v>
      </c>
      <c r="Q771" s="5">
        <f t="shared" si="108"/>
        <v>487.20077413479089</v>
      </c>
      <c r="R771" s="5">
        <f>IF(O771&gt;(P771+U771),O771-P771-U771, 0)</f>
        <v>0</v>
      </c>
      <c r="S771" s="5">
        <f t="shared" si="109"/>
        <v>1377.6011711266044</v>
      </c>
      <c r="T771" s="5">
        <f t="shared" si="110"/>
        <v>11053.802228873397</v>
      </c>
      <c r="U771" s="5">
        <f>IF(O771&gt;P771,IF(V770*($B$6/100)&gt;=O771-P771,(O771-P771), V770*($B$6/100)), 0)</f>
        <v>0</v>
      </c>
      <c r="V771" s="5">
        <f>V770+(T771*($B$5/100))-(U771/($B$6/100))</f>
        <v>398988.40102853917</v>
      </c>
      <c r="W771" s="5">
        <f t="shared" si="111"/>
        <v>9974.7100257134789</v>
      </c>
    </row>
    <row r="772" spans="4:23" x14ac:dyDescent="0.25">
      <c r="D772">
        <f t="shared" si="112"/>
        <v>770</v>
      </c>
      <c r="E772" s="3">
        <v>43863</v>
      </c>
      <c r="F772" s="4">
        <v>4.1666666666666664E-2</v>
      </c>
      <c r="G772">
        <v>90</v>
      </c>
      <c r="H772">
        <v>0</v>
      </c>
      <c r="I772" s="5">
        <f t="shared" ref="I772:I835" si="116">ROUND((G772/10)*((LN(99/0.03)/(LN(10/0.03)))),0)</f>
        <v>13</v>
      </c>
      <c r="J772" s="22">
        <v>0</v>
      </c>
      <c r="K772">
        <v>1.1980000000000001E-4</v>
      </c>
      <c r="L772" s="5" cm="1">
        <f t="array" ref="L772">_xlfn.IFS(I772=0, 0, I772&gt;34, 0, AND(I772&gt;0, I772&lt;35), VLOOKUP(I772, $A$63:$C$96, 3))</f>
        <v>16600</v>
      </c>
      <c r="M772" s="5">
        <f t="shared" si="115"/>
        <v>0</v>
      </c>
      <c r="N772" s="5">
        <v>2299.8924002684812</v>
      </c>
      <c r="O772" s="5">
        <f t="shared" si="113"/>
        <v>3374.7660000000001</v>
      </c>
      <c r="P772" s="5">
        <f t="shared" si="114"/>
        <v>3374.7660000000001</v>
      </c>
      <c r="Q772" s="5">
        <f t="shared" ref="Q772:Q835" si="117">IF((L772+M772-P772)&lt;($B$8/100)*$B$3,L772+M772-P772,($B$8/100)*$B$3)</f>
        <v>487.20077413479089</v>
      </c>
      <c r="R772" s="5">
        <f>IF(O772&gt;(P772+U772),O772-P772-U772, 0)</f>
        <v>0</v>
      </c>
      <c r="S772" s="5">
        <f t="shared" ref="S772:S835" si="118">IF((IF((L772+M772)&gt;O772,L772+M772-P772-Q772,0))&lt;((N772*3.595182*($B$7/100))/($B$5/100)),L772+M772-P772-Q772, N772*3.595182*($B$7/100)/($B$5/100))</f>
        <v>1181.2188227688628</v>
      </c>
      <c r="T772" s="5">
        <f t="shared" ref="T772:T835" si="119">((L772+M772)-P772-S772)</f>
        <v>12044.015177231138</v>
      </c>
      <c r="U772" s="5">
        <f>IF(O772&gt;P772,IF(V771*($B$6/100)&gt;=O772-P772,(O772-P772), V771*($B$6/100)), 0)</f>
        <v>0</v>
      </c>
      <c r="V772" s="5">
        <f>V771+(T772*($B$5/100))-(U772/($B$6/100))</f>
        <v>407419.21165260096</v>
      </c>
      <c r="W772" s="5">
        <f t="shared" ref="W772:W835" si="120">V772/40</f>
        <v>10185.480291315023</v>
      </c>
    </row>
    <row r="773" spans="4:23" x14ac:dyDescent="0.25">
      <c r="D773">
        <f t="shared" ref="D773:D836" si="121">D772+1</f>
        <v>771</v>
      </c>
      <c r="E773" s="3">
        <v>43863</v>
      </c>
      <c r="F773" s="4">
        <v>8.3333333333333329E-2</v>
      </c>
      <c r="G773">
        <v>70</v>
      </c>
      <c r="H773">
        <v>0</v>
      </c>
      <c r="I773" s="5">
        <f t="shared" si="116"/>
        <v>10</v>
      </c>
      <c r="J773" s="22">
        <v>0</v>
      </c>
      <c r="K773">
        <v>9.6739999999999999E-5</v>
      </c>
      <c r="L773" s="5" cm="1">
        <f t="array" ref="L773">_xlfn.IFS(I773=0, 0, I773&gt;34, 0, AND(I773&gt;0, I773&lt;35), VLOOKUP(I773, $A$63:$C$96, 3))</f>
        <v>12480</v>
      </c>
      <c r="M773" s="5">
        <f t="shared" si="115"/>
        <v>0</v>
      </c>
      <c r="N773" s="5">
        <v>2209.3906071213933</v>
      </c>
      <c r="O773" s="5">
        <f t="shared" ref="O773:O836" si="122">$B$2*K773*1000</f>
        <v>2725.1658000000002</v>
      </c>
      <c r="P773" s="5">
        <f t="shared" ref="P773:P836" si="123">IF(O773&gt;=(L773+M773),L773+M773,O773)</f>
        <v>2725.1658000000002</v>
      </c>
      <c r="Q773" s="5">
        <f t="shared" si="117"/>
        <v>487.20077413479089</v>
      </c>
      <c r="R773" s="5">
        <f>IF(O773&gt;(P773+U773),O773-P773-U773, 0)</f>
        <v>0</v>
      </c>
      <c r="S773" s="5">
        <f t="shared" si="118"/>
        <v>1134.737334527415</v>
      </c>
      <c r="T773" s="5">
        <f t="shared" si="119"/>
        <v>8620.0968654725839</v>
      </c>
      <c r="U773" s="5">
        <f>IF(O773&gt;P773,IF(V772*($B$6/100)&gt;=O773-P773,(O773-P773), V772*($B$6/100)), 0)</f>
        <v>0</v>
      </c>
      <c r="V773" s="5">
        <f>V772+(T773*($B$5/100))-(U773/($B$6/100))</f>
        <v>413453.27945843176</v>
      </c>
      <c r="W773" s="5">
        <f t="shared" si="120"/>
        <v>10336.331986460795</v>
      </c>
    </row>
    <row r="774" spans="4:23" x14ac:dyDescent="0.25">
      <c r="D774">
        <f t="shared" si="121"/>
        <v>772</v>
      </c>
      <c r="E774" s="3">
        <v>43863</v>
      </c>
      <c r="F774" s="4">
        <v>0.125</v>
      </c>
      <c r="G774">
        <v>70</v>
      </c>
      <c r="H774">
        <v>0</v>
      </c>
      <c r="I774" s="5">
        <f t="shared" si="116"/>
        <v>10</v>
      </c>
      <c r="J774" s="22">
        <v>0</v>
      </c>
      <c r="K774">
        <v>8.4639999999999989E-5</v>
      </c>
      <c r="L774" s="5" cm="1">
        <f t="array" ref="L774">_xlfn.IFS(I774=0, 0, I774&gt;34, 0, AND(I774&gt;0, I774&lt;35), VLOOKUP(I774, $A$63:$C$96, 3))</f>
        <v>12480</v>
      </c>
      <c r="M774" s="5">
        <f t="shared" si="115"/>
        <v>0</v>
      </c>
      <c r="N774" s="5">
        <v>2099.6532336618102</v>
      </c>
      <c r="O774" s="5">
        <f t="shared" si="122"/>
        <v>2384.3087999999998</v>
      </c>
      <c r="P774" s="5">
        <f t="shared" si="123"/>
        <v>2384.3087999999998</v>
      </c>
      <c r="Q774" s="5">
        <f t="shared" si="117"/>
        <v>487.20077413479089</v>
      </c>
      <c r="R774" s="5">
        <f>IF(O774&gt;(P774+U774),O774-P774-U774, 0)</f>
        <v>0</v>
      </c>
      <c r="S774" s="5">
        <f t="shared" si="118"/>
        <v>1078.3765017003907</v>
      </c>
      <c r="T774" s="5">
        <f t="shared" si="119"/>
        <v>9017.3146982996113</v>
      </c>
      <c r="U774" s="5">
        <f>IF(O774&gt;P774,IF(V773*($B$6/100)&gt;=O774-P774,(O774-P774), V773*($B$6/100)), 0)</f>
        <v>0</v>
      </c>
      <c r="V774" s="5">
        <f>V773+(T774*($B$5/100))-(U774/($B$6/100))</f>
        <v>419765.39974724146</v>
      </c>
      <c r="W774" s="5">
        <f t="shared" si="120"/>
        <v>10494.134993681037</v>
      </c>
    </row>
    <row r="775" spans="4:23" x14ac:dyDescent="0.25">
      <c r="D775">
        <f t="shared" si="121"/>
        <v>773</v>
      </c>
      <c r="E775" s="3">
        <v>43863</v>
      </c>
      <c r="F775" s="4">
        <v>0.16666666666666666</v>
      </c>
      <c r="G775">
        <v>60</v>
      </c>
      <c r="H775">
        <v>0</v>
      </c>
      <c r="I775" s="5">
        <f t="shared" si="116"/>
        <v>8</v>
      </c>
      <c r="J775" s="22">
        <v>0</v>
      </c>
      <c r="K775">
        <v>7.7379999999999994E-5</v>
      </c>
      <c r="L775" s="5" cm="1">
        <f t="array" ref="L775">_xlfn.IFS(I775=0, 0, I775&gt;34, 0, AND(I775&gt;0, I775&lt;35), VLOOKUP(I775, $A$63:$C$96, 3))</f>
        <v>7160</v>
      </c>
      <c r="M775" s="5">
        <f t="shared" si="115"/>
        <v>0</v>
      </c>
      <c r="N775" s="5">
        <v>2098.5021494792463</v>
      </c>
      <c r="O775" s="5">
        <f t="shared" si="122"/>
        <v>2179.7945999999997</v>
      </c>
      <c r="P775" s="5">
        <f t="shared" si="123"/>
        <v>2179.7945999999997</v>
      </c>
      <c r="Q775" s="5">
        <f t="shared" si="117"/>
        <v>487.20077413479089</v>
      </c>
      <c r="R775" s="5">
        <f>IF(O775&gt;(P775+U775),O775-P775-U775, 0)</f>
        <v>0</v>
      </c>
      <c r="S775" s="5">
        <f t="shared" si="118"/>
        <v>1077.7853078241567</v>
      </c>
      <c r="T775" s="5">
        <f t="shared" si="119"/>
        <v>3902.4200921758438</v>
      </c>
      <c r="U775" s="5">
        <f>IF(O775&gt;P775,IF(V774*($B$6/100)&gt;=O775-P775,(O775-P775), V774*($B$6/100)), 0)</f>
        <v>0</v>
      </c>
      <c r="V775" s="5">
        <f>V774+(T775*($B$5/100))-(U775/($B$6/100))</f>
        <v>422497.09381176456</v>
      </c>
      <c r="W775" s="5">
        <f t="shared" si="120"/>
        <v>10562.427345294114</v>
      </c>
    </row>
    <row r="776" spans="4:23" x14ac:dyDescent="0.25">
      <c r="D776">
        <f t="shared" si="121"/>
        <v>774</v>
      </c>
      <c r="E776" s="3">
        <v>43863</v>
      </c>
      <c r="F776" s="4">
        <v>0.20833333333333334</v>
      </c>
      <c r="G776">
        <v>50</v>
      </c>
      <c r="H776">
        <v>0</v>
      </c>
      <c r="I776" s="5">
        <f t="shared" si="116"/>
        <v>7</v>
      </c>
      <c r="J776" s="22">
        <v>0</v>
      </c>
      <c r="K776">
        <v>7.3570000000000002E-5</v>
      </c>
      <c r="L776" s="5" cm="1">
        <f t="array" ref="L776">_xlfn.IFS(I776=0, 0, I776&gt;34, 0, AND(I776&gt;0, I776&lt;35), VLOOKUP(I776, $A$63:$C$96, 3))</f>
        <v>4800</v>
      </c>
      <c r="M776" s="5">
        <f t="shared" si="115"/>
        <v>0</v>
      </c>
      <c r="N776" s="5">
        <v>2148.2863676880779</v>
      </c>
      <c r="O776" s="5">
        <f t="shared" si="122"/>
        <v>2072.4669000000004</v>
      </c>
      <c r="P776" s="5">
        <f t="shared" si="123"/>
        <v>2072.4669000000004</v>
      </c>
      <c r="Q776" s="5">
        <f t="shared" si="117"/>
        <v>487.20077413479089</v>
      </c>
      <c r="R776" s="5">
        <f>IF(O776&gt;(P776+U776),O776-P776-U776, 0)</f>
        <v>0</v>
      </c>
      <c r="S776" s="5">
        <f t="shared" si="118"/>
        <v>1103.3543542796515</v>
      </c>
      <c r="T776" s="5">
        <f t="shared" si="119"/>
        <v>1624.1787457203482</v>
      </c>
      <c r="U776" s="5">
        <f>IF(O776&gt;P776,IF(V775*($B$6/100)&gt;=O776-P776,(O776-P776), V775*($B$6/100)), 0)</f>
        <v>0</v>
      </c>
      <c r="V776" s="5">
        <f>V775+(T776*($B$5/100))-(U776/($B$6/100))</f>
        <v>423634.01893376879</v>
      </c>
      <c r="W776" s="5">
        <f t="shared" si="120"/>
        <v>10590.850473344221</v>
      </c>
    </row>
    <row r="777" spans="4:23" x14ac:dyDescent="0.25">
      <c r="D777">
        <f t="shared" si="121"/>
        <v>775</v>
      </c>
      <c r="E777" s="3">
        <v>43863</v>
      </c>
      <c r="F777" s="4">
        <v>0.25</v>
      </c>
      <c r="G777">
        <v>40</v>
      </c>
      <c r="H777">
        <v>0</v>
      </c>
      <c r="I777" s="5">
        <f t="shared" si="116"/>
        <v>6</v>
      </c>
      <c r="J777" s="22">
        <v>0</v>
      </c>
      <c r="K777">
        <v>7.4909999999999999E-5</v>
      </c>
      <c r="L777" s="5" cm="1">
        <f t="array" ref="L777">_xlfn.IFS(I777=0, 0, I777&gt;34, 0, AND(I777&gt;0, I777&lt;35), VLOOKUP(I777, $A$63:$C$96, 3))</f>
        <v>2980</v>
      </c>
      <c r="M777" s="5">
        <f t="shared" si="115"/>
        <v>0</v>
      </c>
      <c r="N777" s="5">
        <v>2379.9110922875921</v>
      </c>
      <c r="O777" s="5">
        <f t="shared" si="122"/>
        <v>2110.2147</v>
      </c>
      <c r="P777" s="5">
        <f t="shared" si="123"/>
        <v>2110.2147</v>
      </c>
      <c r="Q777" s="5">
        <f t="shared" si="117"/>
        <v>487.20077413479089</v>
      </c>
      <c r="R777" s="5">
        <f>IF(O777&gt;(P777+U777),O777-P777-U777, 0)</f>
        <v>0</v>
      </c>
      <c r="S777" s="5">
        <f t="shared" si="118"/>
        <v>382.58452586520912</v>
      </c>
      <c r="T777" s="5">
        <f t="shared" si="119"/>
        <v>487.20077413479089</v>
      </c>
      <c r="U777" s="5">
        <f>IF(O777&gt;P777,IF(V776*($B$6/100)&gt;=O777-P777,(O777-P777), V776*($B$6/100)), 0)</f>
        <v>0</v>
      </c>
      <c r="V777" s="5">
        <f>V776+(T777*($B$5/100))-(U777/($B$6/100))</f>
        <v>423975.05947566312</v>
      </c>
      <c r="W777" s="5">
        <f t="shared" si="120"/>
        <v>10599.376486891579</v>
      </c>
    </row>
    <row r="778" spans="4:23" x14ac:dyDescent="0.25">
      <c r="D778">
        <f t="shared" si="121"/>
        <v>776</v>
      </c>
      <c r="E778" s="3">
        <v>43863</v>
      </c>
      <c r="F778" s="4">
        <v>0.29166666666666669</v>
      </c>
      <c r="G778">
        <v>30</v>
      </c>
      <c r="H778">
        <v>0</v>
      </c>
      <c r="I778" s="5">
        <f t="shared" si="116"/>
        <v>4</v>
      </c>
      <c r="J778" s="22">
        <v>0</v>
      </c>
      <c r="K778">
        <v>8.0049999999999994E-5</v>
      </c>
      <c r="L778" s="5" cm="1">
        <f t="array" ref="L778">_xlfn.IFS(I778=0, 0, I778&gt;34, 0, AND(I778&gt;0, I778&lt;35), VLOOKUP(I778, $A$63:$C$96, 3))</f>
        <v>740</v>
      </c>
      <c r="M778" s="5">
        <f t="shared" si="115"/>
        <v>0</v>
      </c>
      <c r="N778" s="5">
        <v>2990.3392289338221</v>
      </c>
      <c r="O778" s="5">
        <f t="shared" si="122"/>
        <v>2255.0084999999999</v>
      </c>
      <c r="P778" s="5">
        <f t="shared" si="123"/>
        <v>740</v>
      </c>
      <c r="Q778" s="5">
        <f t="shared" si="117"/>
        <v>0</v>
      </c>
      <c r="R778" s="5">
        <f>IF(O778&gt;(P778+U778),O778-P778-U778, 0)</f>
        <v>0</v>
      </c>
      <c r="S778" s="5">
        <f t="shared" si="118"/>
        <v>0</v>
      </c>
      <c r="T778" s="5">
        <f t="shared" si="119"/>
        <v>0</v>
      </c>
      <c r="U778" s="5">
        <f>IF(O778&gt;P778,IF(V777*($B$6/100)&gt;=O778-P778,(O778-P778), V777*($B$6/100)), 0)</f>
        <v>1515.0084999999999</v>
      </c>
      <c r="V778" s="5">
        <f>V777+(T778*($B$5/100))-(U778/($B$6/100))</f>
        <v>421810.76161852025</v>
      </c>
      <c r="W778" s="5">
        <f t="shared" si="120"/>
        <v>10545.269040463007</v>
      </c>
    </row>
    <row r="779" spans="4:23" x14ac:dyDescent="0.25">
      <c r="D779">
        <f t="shared" si="121"/>
        <v>777</v>
      </c>
      <c r="E779" s="3">
        <v>43863</v>
      </c>
      <c r="F779" s="4">
        <v>0.33333333333333331</v>
      </c>
      <c r="G779">
        <v>40</v>
      </c>
      <c r="H779">
        <v>0</v>
      </c>
      <c r="I779" s="5">
        <f t="shared" si="116"/>
        <v>6</v>
      </c>
      <c r="J779" s="22">
        <v>0</v>
      </c>
      <c r="K779">
        <v>9.4300000000000002E-5</v>
      </c>
      <c r="L779" s="5" cm="1">
        <f t="array" ref="L779">_xlfn.IFS(I779=0, 0, I779&gt;34, 0, AND(I779&gt;0, I779&lt;35), VLOOKUP(I779, $A$63:$C$96, 3))</f>
        <v>2980</v>
      </c>
      <c r="M779" s="5">
        <f t="shared" si="115"/>
        <v>0</v>
      </c>
      <c r="N779" s="5">
        <v>4003.3576951867972</v>
      </c>
      <c r="O779" s="5">
        <f t="shared" si="122"/>
        <v>2656.431</v>
      </c>
      <c r="P779" s="5">
        <f t="shared" si="123"/>
        <v>2656.431</v>
      </c>
      <c r="Q779" s="5">
        <f t="shared" si="117"/>
        <v>323.56899999999996</v>
      </c>
      <c r="R779" s="5">
        <f>IF(O779&gt;(P779+U779),O779-P779-U779, 0)</f>
        <v>0</v>
      </c>
      <c r="S779" s="5">
        <f t="shared" si="118"/>
        <v>0</v>
      </c>
      <c r="T779" s="5">
        <f t="shared" si="119"/>
        <v>323.56899999999996</v>
      </c>
      <c r="U779" s="5">
        <f>IF(O779&gt;P779,IF(V778*($B$6/100)&gt;=O779-P779,(O779-P779), V778*($B$6/100)), 0)</f>
        <v>0</v>
      </c>
      <c r="V779" s="5">
        <f>V778+(T779*($B$5/100))-(U779/($B$6/100))</f>
        <v>422037.25991852023</v>
      </c>
      <c r="W779" s="5">
        <f t="shared" si="120"/>
        <v>10550.931497963005</v>
      </c>
    </row>
    <row r="780" spans="4:23" x14ac:dyDescent="0.25">
      <c r="D780">
        <f t="shared" si="121"/>
        <v>778</v>
      </c>
      <c r="E780" s="3">
        <v>43863</v>
      </c>
      <c r="F780" s="4">
        <v>0.375</v>
      </c>
      <c r="G780">
        <v>30</v>
      </c>
      <c r="H780">
        <v>0</v>
      </c>
      <c r="I780" s="5">
        <f t="shared" si="116"/>
        <v>4</v>
      </c>
      <c r="J780" s="22">
        <v>7.4234273469165555E-6</v>
      </c>
      <c r="K780">
        <v>1.2441999999999998E-4</v>
      </c>
      <c r="L780" s="5" cm="1">
        <f t="array" ref="L780">_xlfn.IFS(I780=0, 0, I780&gt;34, 0, AND(I780&gt;0, I780&lt;35), VLOOKUP(I780, $A$63:$C$96, 3))</f>
        <v>740</v>
      </c>
      <c r="M780" s="5">
        <f t="shared" si="115"/>
        <v>35.26127989785364</v>
      </c>
      <c r="N780" s="5">
        <v>4994.3674600606646</v>
      </c>
      <c r="O780" s="5">
        <f t="shared" si="122"/>
        <v>3504.911399999999</v>
      </c>
      <c r="P780" s="5">
        <f t="shared" si="123"/>
        <v>775.26127989785368</v>
      </c>
      <c r="Q780" s="5">
        <f t="shared" si="117"/>
        <v>0</v>
      </c>
      <c r="R780" s="5">
        <f>IF(O780&gt;(P780+U780),O780-P780-U780, 0)</f>
        <v>0</v>
      </c>
      <c r="S780" s="5">
        <f t="shared" si="118"/>
        <v>0</v>
      </c>
      <c r="T780" s="5">
        <f t="shared" si="119"/>
        <v>0</v>
      </c>
      <c r="U780" s="5">
        <f>IF(O780&gt;P780,IF(V779*($B$6/100)&gt;=O780-P780,(O780-P780), V779*($B$6/100)), 0)</f>
        <v>2729.6501201021456</v>
      </c>
      <c r="V780" s="5">
        <f>V779+(T780*($B$5/100))-(U780/($B$6/100))</f>
        <v>418137.75974694575</v>
      </c>
      <c r="W780" s="5">
        <f t="shared" si="120"/>
        <v>10453.443993673643</v>
      </c>
    </row>
    <row r="781" spans="4:23" x14ac:dyDescent="0.25">
      <c r="D781">
        <f t="shared" si="121"/>
        <v>779</v>
      </c>
      <c r="E781" s="3">
        <v>43863</v>
      </c>
      <c r="F781" s="4">
        <v>0.41666666666666669</v>
      </c>
      <c r="G781">
        <v>30</v>
      </c>
      <c r="H781">
        <v>0</v>
      </c>
      <c r="I781" s="5">
        <f t="shared" si="116"/>
        <v>4</v>
      </c>
      <c r="J781" s="22">
        <v>2.4744757823055186E-5</v>
      </c>
      <c r="K781">
        <v>1.5252000000000001E-4</v>
      </c>
      <c r="L781" s="5" cm="1">
        <f t="array" ref="L781">_xlfn.IFS(I781=0, 0, I781&gt;34, 0, AND(I781&gt;0, I781&lt;35), VLOOKUP(I781, $A$63:$C$96, 3))</f>
        <v>740</v>
      </c>
      <c r="M781" s="5">
        <f t="shared" si="115"/>
        <v>117.53759965951213</v>
      </c>
      <c r="N781" s="5">
        <v>5645.6841290229531</v>
      </c>
      <c r="O781" s="5">
        <f t="shared" si="122"/>
        <v>4296.4884000000002</v>
      </c>
      <c r="P781" s="5">
        <f t="shared" si="123"/>
        <v>857.53759965951213</v>
      </c>
      <c r="Q781" s="5">
        <f t="shared" si="117"/>
        <v>0</v>
      </c>
      <c r="R781" s="5">
        <f>IF(O781&gt;(P781+U781),O781-P781-U781, 0)</f>
        <v>0</v>
      </c>
      <c r="S781" s="5">
        <f t="shared" si="118"/>
        <v>0</v>
      </c>
      <c r="T781" s="5">
        <f t="shared" si="119"/>
        <v>0</v>
      </c>
      <c r="U781" s="5">
        <f>IF(O781&gt;P781,IF(V780*($B$6/100)&gt;=O781-P781,(O781-P781), V780*($B$6/100)), 0)</f>
        <v>3438.9508003404881</v>
      </c>
      <c r="V781" s="5">
        <f>V780+(T781*($B$5/100))-(U781/($B$6/100))</f>
        <v>413224.9728893165</v>
      </c>
      <c r="W781" s="5">
        <f t="shared" si="120"/>
        <v>10330.624322232912</v>
      </c>
    </row>
    <row r="782" spans="4:23" x14ac:dyDescent="0.25">
      <c r="D782">
        <f t="shared" si="121"/>
        <v>780</v>
      </c>
      <c r="E782" s="3">
        <v>43863</v>
      </c>
      <c r="F782" s="4">
        <v>0.45833333333333331</v>
      </c>
      <c r="G782">
        <v>20</v>
      </c>
      <c r="H782">
        <v>0</v>
      </c>
      <c r="I782" s="5">
        <f t="shared" si="116"/>
        <v>3</v>
      </c>
      <c r="J782" s="22">
        <v>5.4438467210721408E-5</v>
      </c>
      <c r="K782">
        <v>1.5822999999999998E-4</v>
      </c>
      <c r="L782" s="5" cm="1">
        <f t="array" ref="L782">_xlfn.IFS(I782=0, 0, I782&gt;34, 0, AND(I782&gt;0, I782&lt;35), VLOOKUP(I782, $A$63:$C$96, 3))</f>
        <v>232</v>
      </c>
      <c r="M782" s="5">
        <f t="shared" si="115"/>
        <v>258.58271925092669</v>
      </c>
      <c r="N782" s="5">
        <v>5591.2629123629113</v>
      </c>
      <c r="O782" s="5">
        <f t="shared" si="122"/>
        <v>4457.3390999999992</v>
      </c>
      <c r="P782" s="5">
        <f t="shared" si="123"/>
        <v>490.58271925092669</v>
      </c>
      <c r="Q782" s="5">
        <f t="shared" si="117"/>
        <v>0</v>
      </c>
      <c r="R782" s="5">
        <f>IF(O782&gt;(P782+U782),O782-P782-U782, 0)</f>
        <v>0</v>
      </c>
      <c r="S782" s="5">
        <f t="shared" si="118"/>
        <v>0</v>
      </c>
      <c r="T782" s="5">
        <f t="shared" si="119"/>
        <v>0</v>
      </c>
      <c r="U782" s="5">
        <f>IF(O782&gt;P782,IF(V781*($B$6/100)&gt;=O782-P782,(O782-P782), V781*($B$6/100)), 0)</f>
        <v>3966.7563807490724</v>
      </c>
      <c r="V782" s="5">
        <f>V781+(T782*($B$5/100))-(U782/($B$6/100))</f>
        <v>407558.17805967497</v>
      </c>
      <c r="W782" s="5">
        <f t="shared" si="120"/>
        <v>10188.954451491874</v>
      </c>
    </row>
    <row r="783" spans="4:23" x14ac:dyDescent="0.25">
      <c r="D783">
        <f t="shared" si="121"/>
        <v>781</v>
      </c>
      <c r="E783" s="3">
        <v>43863</v>
      </c>
      <c r="F783" s="4">
        <v>0.5</v>
      </c>
      <c r="G783">
        <v>30</v>
      </c>
      <c r="H783">
        <v>0</v>
      </c>
      <c r="I783" s="5">
        <f t="shared" si="116"/>
        <v>4</v>
      </c>
      <c r="J783" s="22">
        <v>6.9285321904554524E-5</v>
      </c>
      <c r="K783">
        <v>1.5767999999999999E-4</v>
      </c>
      <c r="L783" s="5" cm="1">
        <f t="array" ref="L783">_xlfn.IFS(I783=0, 0, I783&gt;34, 0, AND(I783&gt;0, I783&lt;35), VLOOKUP(I783, $A$63:$C$96, 3))</f>
        <v>740</v>
      </c>
      <c r="M783" s="5">
        <f t="shared" si="115"/>
        <v>329.105279046634</v>
      </c>
      <c r="N783" s="5">
        <v>5259.5345085167573</v>
      </c>
      <c r="O783" s="5">
        <f t="shared" si="122"/>
        <v>4441.8455999999996</v>
      </c>
      <c r="P783" s="5">
        <f t="shared" si="123"/>
        <v>1069.105279046634</v>
      </c>
      <c r="Q783" s="5">
        <f t="shared" si="117"/>
        <v>0</v>
      </c>
      <c r="R783" s="5">
        <f>IF(O783&gt;(P783+U783),O783-P783-U783, 0)</f>
        <v>0</v>
      </c>
      <c r="S783" s="5">
        <f t="shared" si="118"/>
        <v>0</v>
      </c>
      <c r="T783" s="5">
        <f t="shared" si="119"/>
        <v>0</v>
      </c>
      <c r="U783" s="5">
        <f>IF(O783&gt;P783,IF(V782*($B$6/100)&gt;=O783-P783,(O783-P783), V782*($B$6/100)), 0)</f>
        <v>3372.7403209533659</v>
      </c>
      <c r="V783" s="5">
        <f>V782+(T783*($B$5/100))-(U783/($B$6/100))</f>
        <v>402739.97760117019</v>
      </c>
      <c r="W783" s="5">
        <f t="shared" si="120"/>
        <v>10068.499440029254</v>
      </c>
    </row>
    <row r="784" spans="4:23" x14ac:dyDescent="0.25">
      <c r="D784">
        <f t="shared" si="121"/>
        <v>782</v>
      </c>
      <c r="E784" s="3">
        <v>43863</v>
      </c>
      <c r="F784" s="4">
        <v>0.54166666666666663</v>
      </c>
      <c r="G784">
        <v>30</v>
      </c>
      <c r="H784">
        <v>0</v>
      </c>
      <c r="I784" s="5">
        <f t="shared" si="116"/>
        <v>4</v>
      </c>
      <c r="J784" s="22">
        <v>5.9387418775332444E-5</v>
      </c>
      <c r="K784">
        <v>1.6072999999999999E-4</v>
      </c>
      <c r="L784" s="5" cm="1">
        <f t="array" ref="L784">_xlfn.IFS(I784=0, 0, I784&gt;34, 0, AND(I784&gt;0, I784&lt;35), VLOOKUP(I784, $A$63:$C$96, 3))</f>
        <v>740</v>
      </c>
      <c r="M784" s="5">
        <f t="shared" si="115"/>
        <v>282.09023918282912</v>
      </c>
      <c r="N784" s="5">
        <v>4952.4732685267918</v>
      </c>
      <c r="O784" s="5">
        <f t="shared" si="122"/>
        <v>4527.7640999999994</v>
      </c>
      <c r="P784" s="5">
        <f t="shared" si="123"/>
        <v>1022.0902391828291</v>
      </c>
      <c r="Q784" s="5">
        <f t="shared" si="117"/>
        <v>0</v>
      </c>
      <c r="R784" s="5">
        <f>IF(O784&gt;(P784+U784),O784-P784-U784, 0)</f>
        <v>0</v>
      </c>
      <c r="S784" s="5">
        <f t="shared" si="118"/>
        <v>0</v>
      </c>
      <c r="T784" s="5">
        <f t="shared" si="119"/>
        <v>0</v>
      </c>
      <c r="U784" s="5">
        <f>IF(O784&gt;P784,IF(V783*($B$6/100)&gt;=O784-P784,(O784-P784), V783*($B$6/100)), 0)</f>
        <v>3505.6738608171704</v>
      </c>
      <c r="V784" s="5">
        <f>V783+(T784*($B$5/100))-(U784/($B$6/100))</f>
        <v>397731.8720857171</v>
      </c>
      <c r="W784" s="5">
        <f t="shared" si="120"/>
        <v>9943.2968021429278</v>
      </c>
    </row>
    <row r="785" spans="4:23" x14ac:dyDescent="0.25">
      <c r="D785">
        <f t="shared" si="121"/>
        <v>783</v>
      </c>
      <c r="E785" s="3">
        <v>43863</v>
      </c>
      <c r="F785" s="4">
        <v>0.58333333333333337</v>
      </c>
      <c r="G785">
        <v>30</v>
      </c>
      <c r="H785">
        <v>0</v>
      </c>
      <c r="I785" s="5">
        <f t="shared" si="116"/>
        <v>4</v>
      </c>
      <c r="J785" s="22">
        <v>3.9591612516888298E-5</v>
      </c>
      <c r="K785">
        <v>1.5279000000000001E-4</v>
      </c>
      <c r="L785" s="5" cm="1">
        <f t="array" ref="L785">_xlfn.IFS(I785=0, 0, I785&gt;34, 0, AND(I785&gt;0, I785&lt;35), VLOOKUP(I785, $A$63:$C$96, 3))</f>
        <v>740</v>
      </c>
      <c r="M785" s="5">
        <f t="shared" si="115"/>
        <v>188.06015945521943</v>
      </c>
      <c r="N785" s="5">
        <v>4595.6577876777965</v>
      </c>
      <c r="O785" s="5">
        <f t="shared" si="122"/>
        <v>4304.0942999999997</v>
      </c>
      <c r="P785" s="5">
        <f t="shared" si="123"/>
        <v>928.06015945521949</v>
      </c>
      <c r="Q785" s="5">
        <f t="shared" si="117"/>
        <v>0</v>
      </c>
      <c r="R785" s="5">
        <f>IF(O785&gt;(P785+U785),O785-P785-U785, 0)</f>
        <v>0</v>
      </c>
      <c r="S785" s="5">
        <f t="shared" si="118"/>
        <v>0</v>
      </c>
      <c r="T785" s="5">
        <f t="shared" si="119"/>
        <v>0</v>
      </c>
      <c r="U785" s="5">
        <f>IF(O785&gt;P785,IF(V784*($B$6/100)&gt;=O785-P785,(O785-P785), V784*($B$6/100)), 0)</f>
        <v>3376.0341405447803</v>
      </c>
      <c r="V785" s="5">
        <f>V784+(T785*($B$5/100))-(U785/($B$6/100))</f>
        <v>392908.96617065312</v>
      </c>
      <c r="W785" s="5">
        <f t="shared" si="120"/>
        <v>9822.7241542663287</v>
      </c>
    </row>
    <row r="786" spans="4:23" x14ac:dyDescent="0.25">
      <c r="D786">
        <f t="shared" si="121"/>
        <v>784</v>
      </c>
      <c r="E786" s="3">
        <v>43863</v>
      </c>
      <c r="F786" s="4">
        <v>0.625</v>
      </c>
      <c r="G786">
        <v>30</v>
      </c>
      <c r="H786">
        <v>0</v>
      </c>
      <c r="I786" s="5">
        <f t="shared" si="116"/>
        <v>4</v>
      </c>
      <c r="J786" s="22">
        <v>1.9795806258444149E-5</v>
      </c>
      <c r="K786">
        <v>1.4837999999999999E-4</v>
      </c>
      <c r="L786" s="5" cm="1">
        <f t="array" ref="L786">_xlfn.IFS(I786=0, 0, I786&gt;34, 0, AND(I786&gt;0, I786&lt;35), VLOOKUP(I786, $A$63:$C$96, 3))</f>
        <v>740</v>
      </c>
      <c r="M786" s="5">
        <f t="shared" si="115"/>
        <v>94.030079727609717</v>
      </c>
      <c r="N786" s="5">
        <v>4500.285506331883</v>
      </c>
      <c r="O786" s="5">
        <f t="shared" si="122"/>
        <v>4179.864599999999</v>
      </c>
      <c r="P786" s="5">
        <f t="shared" si="123"/>
        <v>834.03007972760975</v>
      </c>
      <c r="Q786" s="5">
        <f t="shared" si="117"/>
        <v>0</v>
      </c>
      <c r="R786" s="5">
        <f>IF(O786&gt;(P786+U786),O786-P786-U786, 0)</f>
        <v>0</v>
      </c>
      <c r="S786" s="5">
        <f t="shared" si="118"/>
        <v>0</v>
      </c>
      <c r="T786" s="5">
        <f t="shared" si="119"/>
        <v>0</v>
      </c>
      <c r="U786" s="5">
        <f>IF(O786&gt;P786,IF(V785*($B$6/100)&gt;=O786-P786,(O786-P786), V785*($B$6/100)), 0)</f>
        <v>3345.8345202723895</v>
      </c>
      <c r="V786" s="5">
        <f>V785+(T786*($B$5/100))-(U786/($B$6/100))</f>
        <v>388129.20257026399</v>
      </c>
      <c r="W786" s="5">
        <f t="shared" si="120"/>
        <v>9703.2300642566006</v>
      </c>
    </row>
    <row r="787" spans="4:23" x14ac:dyDescent="0.25">
      <c r="D787">
        <f t="shared" si="121"/>
        <v>785</v>
      </c>
      <c r="E787" s="3">
        <v>43863</v>
      </c>
      <c r="F787" s="4">
        <v>0.66666666666666663</v>
      </c>
      <c r="G787">
        <v>50</v>
      </c>
      <c r="H787">
        <v>0</v>
      </c>
      <c r="I787" s="5">
        <f t="shared" si="116"/>
        <v>7</v>
      </c>
      <c r="J787" s="22">
        <v>7.4234273469165555E-6</v>
      </c>
      <c r="K787">
        <v>1.5081E-4</v>
      </c>
      <c r="L787" s="5" cm="1">
        <f t="array" ref="L787">_xlfn.IFS(I787=0, 0, I787&gt;34, 0, AND(I787&gt;0, I787&lt;35), VLOOKUP(I787, $A$63:$C$96, 3))</f>
        <v>4800</v>
      </c>
      <c r="M787" s="5">
        <f t="shared" si="115"/>
        <v>35.26127989785364</v>
      </c>
      <c r="N787" s="5">
        <v>4440.036929858501</v>
      </c>
      <c r="O787" s="5">
        <f t="shared" si="122"/>
        <v>4248.3177000000005</v>
      </c>
      <c r="P787" s="5">
        <f t="shared" si="123"/>
        <v>4248.3177000000005</v>
      </c>
      <c r="Q787" s="5">
        <f t="shared" si="117"/>
        <v>487.20077413479089</v>
      </c>
      <c r="R787" s="5">
        <f>IF(O787&gt;(P787+U787),O787-P787-U787, 0)</f>
        <v>0</v>
      </c>
      <c r="S787" s="5">
        <f t="shared" si="118"/>
        <v>99.742805763062051</v>
      </c>
      <c r="T787" s="5">
        <f t="shared" si="119"/>
        <v>487.20077413479089</v>
      </c>
      <c r="U787" s="5">
        <f>IF(O787&gt;P787,IF(V786*($B$6/100)&gt;=O787-P787,(O787-P787), V786*($B$6/100)), 0)</f>
        <v>0</v>
      </c>
      <c r="V787" s="5">
        <f>V786+(T787*($B$5/100))-(U787/($B$6/100))</f>
        <v>388470.24311215832</v>
      </c>
      <c r="W787" s="5">
        <f t="shared" si="120"/>
        <v>9711.7560778039588</v>
      </c>
    </row>
    <row r="788" spans="4:23" x14ac:dyDescent="0.25">
      <c r="D788">
        <f t="shared" si="121"/>
        <v>786</v>
      </c>
      <c r="E788" s="3">
        <v>43863</v>
      </c>
      <c r="F788" s="4">
        <v>0.70833333333333337</v>
      </c>
      <c r="G788">
        <v>60</v>
      </c>
      <c r="H788">
        <v>0</v>
      </c>
      <c r="I788" s="5">
        <f t="shared" si="116"/>
        <v>8</v>
      </c>
      <c r="J788" s="22">
        <v>0</v>
      </c>
      <c r="K788">
        <v>1.6652999999999999E-4</v>
      </c>
      <c r="L788" s="5" cm="1">
        <f t="array" ref="L788">_xlfn.IFS(I788=0, 0, I788&gt;34, 0, AND(I788&gt;0, I788&lt;35), VLOOKUP(I788, $A$63:$C$96, 3))</f>
        <v>7160</v>
      </c>
      <c r="M788" s="5">
        <f t="shared" si="115"/>
        <v>0</v>
      </c>
      <c r="N788" s="5">
        <v>4576.7189876210241</v>
      </c>
      <c r="O788" s="5">
        <f t="shared" si="122"/>
        <v>4691.1500999999998</v>
      </c>
      <c r="P788" s="5">
        <f t="shared" si="123"/>
        <v>4691.1500999999998</v>
      </c>
      <c r="Q788" s="5">
        <f t="shared" si="117"/>
        <v>487.20077413479089</v>
      </c>
      <c r="R788" s="5">
        <f>IF(O788&gt;(P788+U788),O788-P788-U788, 0)</f>
        <v>0</v>
      </c>
      <c r="S788" s="5">
        <f t="shared" si="118"/>
        <v>1981.6491258652093</v>
      </c>
      <c r="T788" s="5">
        <f t="shared" si="119"/>
        <v>487.20077413479089</v>
      </c>
      <c r="U788" s="5">
        <f>IF(O788&gt;P788,IF(V787*($B$6/100)&gt;=O788-P788,(O788-P788), V787*($B$6/100)), 0)</f>
        <v>0</v>
      </c>
      <c r="V788" s="5">
        <f>V787+(T788*($B$5/100))-(U788/($B$6/100))</f>
        <v>388811.28365405265</v>
      </c>
      <c r="W788" s="5">
        <f t="shared" si="120"/>
        <v>9720.2820913513169</v>
      </c>
    </row>
    <row r="789" spans="4:23" x14ac:dyDescent="0.25">
      <c r="D789">
        <f t="shared" si="121"/>
        <v>787</v>
      </c>
      <c r="E789" s="3">
        <v>43863</v>
      </c>
      <c r="F789" s="4">
        <v>0.75</v>
      </c>
      <c r="G789">
        <v>50</v>
      </c>
      <c r="H789">
        <v>0</v>
      </c>
      <c r="I789" s="5">
        <f t="shared" si="116"/>
        <v>7</v>
      </c>
      <c r="J789" s="22">
        <v>0</v>
      </c>
      <c r="K789">
        <v>2.2241000000000001E-4</v>
      </c>
      <c r="L789" s="5" cm="1">
        <f t="array" ref="L789">_xlfn.IFS(I789=0, 0, I789&gt;34, 0, AND(I789&gt;0, I789&lt;35), VLOOKUP(I789, $A$63:$C$96, 3))</f>
        <v>4800</v>
      </c>
      <c r="M789" s="5">
        <f t="shared" si="115"/>
        <v>0</v>
      </c>
      <c r="N789" s="5">
        <v>4682.5172991287509</v>
      </c>
      <c r="O789" s="5">
        <f t="shared" si="122"/>
        <v>6265.2897000000003</v>
      </c>
      <c r="P789" s="5">
        <f t="shared" si="123"/>
        <v>4800</v>
      </c>
      <c r="Q789" s="5">
        <f t="shared" si="117"/>
        <v>0</v>
      </c>
      <c r="R789" s="5">
        <f>IF(O789&gt;(P789+U789),O789-P789-U789, 0)</f>
        <v>0</v>
      </c>
      <c r="S789" s="5">
        <f t="shared" si="118"/>
        <v>0</v>
      </c>
      <c r="T789" s="5">
        <f t="shared" si="119"/>
        <v>0</v>
      </c>
      <c r="U789" s="5">
        <f>IF(O789&gt;P789,IF(V788*($B$6/100)&gt;=O789-P789,(O789-P789), V788*($B$6/100)), 0)</f>
        <v>1465.2897000000003</v>
      </c>
      <c r="V789" s="5">
        <f>V788+(T789*($B$5/100))-(U789/($B$6/100))</f>
        <v>386718.01265405264</v>
      </c>
      <c r="W789" s="5">
        <f t="shared" si="120"/>
        <v>9667.9503163513164</v>
      </c>
    </row>
    <row r="790" spans="4:23" x14ac:dyDescent="0.25">
      <c r="D790">
        <f t="shared" si="121"/>
        <v>788</v>
      </c>
      <c r="E790" s="3">
        <v>43863</v>
      </c>
      <c r="F790" s="4">
        <v>0.79166666666666663</v>
      </c>
      <c r="G790">
        <v>50</v>
      </c>
      <c r="H790">
        <v>0</v>
      </c>
      <c r="I790" s="5">
        <f t="shared" si="116"/>
        <v>7</v>
      </c>
      <c r="J790" s="22">
        <v>0</v>
      </c>
      <c r="K790">
        <v>2.4391000000000001E-4</v>
      </c>
      <c r="L790" s="5" cm="1">
        <f t="array" ref="L790">_xlfn.IFS(I790=0, 0, I790&gt;34, 0, AND(I790&gt;0, I790&lt;35), VLOOKUP(I790, $A$63:$C$96, 3))</f>
        <v>4800</v>
      </c>
      <c r="M790" s="5">
        <f t="shared" si="115"/>
        <v>0</v>
      </c>
      <c r="N790" s="5">
        <v>4731.6897558911951</v>
      </c>
      <c r="O790" s="5">
        <f t="shared" si="122"/>
        <v>6870.9447000000009</v>
      </c>
      <c r="P790" s="5">
        <f t="shared" si="123"/>
        <v>4800</v>
      </c>
      <c r="Q790" s="5">
        <f t="shared" si="117"/>
        <v>0</v>
      </c>
      <c r="R790" s="5">
        <f>IF(O790&gt;(P790+U790),O790-P790-U790, 0)</f>
        <v>0</v>
      </c>
      <c r="S790" s="5">
        <f t="shared" si="118"/>
        <v>0</v>
      </c>
      <c r="T790" s="5">
        <f t="shared" si="119"/>
        <v>0</v>
      </c>
      <c r="U790" s="5">
        <f>IF(O790&gt;P790,IF(V789*($B$6/100)&gt;=O790-P790,(O790-P790), V789*($B$6/100)), 0)</f>
        <v>2070.9447000000009</v>
      </c>
      <c r="V790" s="5">
        <f>V789+(T790*($B$5/100))-(U790/($B$6/100))</f>
        <v>383759.52022548119</v>
      </c>
      <c r="W790" s="5">
        <f t="shared" si="120"/>
        <v>9593.9880056370293</v>
      </c>
    </row>
    <row r="791" spans="4:23" x14ac:dyDescent="0.25">
      <c r="D791">
        <f t="shared" si="121"/>
        <v>789</v>
      </c>
      <c r="E791" s="3">
        <v>43863</v>
      </c>
      <c r="F791" s="4">
        <v>0.83333333333333337</v>
      </c>
      <c r="G791">
        <v>30</v>
      </c>
      <c r="H791">
        <v>0</v>
      </c>
      <c r="I791" s="5">
        <f t="shared" si="116"/>
        <v>4</v>
      </c>
      <c r="J791" s="22">
        <v>0</v>
      </c>
      <c r="K791">
        <v>2.2962999999999998E-4</v>
      </c>
      <c r="L791" s="5" cm="1">
        <f t="array" ref="L791">_xlfn.IFS(I791=0, 0, I791&gt;34, 0, AND(I791&gt;0, I791&lt;35), VLOOKUP(I791, $A$63:$C$96, 3))</f>
        <v>740</v>
      </c>
      <c r="M791" s="5">
        <f t="shared" si="115"/>
        <v>0</v>
      </c>
      <c r="N791" s="5">
        <v>4599.1825888251824</v>
      </c>
      <c r="O791" s="5">
        <f t="shared" si="122"/>
        <v>6468.6770999999999</v>
      </c>
      <c r="P791" s="5">
        <f t="shared" si="123"/>
        <v>740</v>
      </c>
      <c r="Q791" s="5">
        <f t="shared" si="117"/>
        <v>0</v>
      </c>
      <c r="R791" s="5">
        <f>IF(O791&gt;(P791+U791),O791-P791-U791, 0)</f>
        <v>0</v>
      </c>
      <c r="S791" s="5">
        <f t="shared" si="118"/>
        <v>0</v>
      </c>
      <c r="T791" s="5">
        <f t="shared" si="119"/>
        <v>0</v>
      </c>
      <c r="U791" s="5">
        <f>IF(O791&gt;P791,IF(V790*($B$6/100)&gt;=O791-P791,(O791-P791), V790*($B$6/100)), 0)</f>
        <v>5728.6770999999999</v>
      </c>
      <c r="V791" s="5">
        <f>V790+(T791*($B$5/100))-(U791/($B$6/100))</f>
        <v>375575.69579690974</v>
      </c>
      <c r="W791" s="5">
        <f t="shared" si="120"/>
        <v>9389.3923949227428</v>
      </c>
    </row>
    <row r="792" spans="4:23" x14ac:dyDescent="0.25">
      <c r="D792">
        <f t="shared" si="121"/>
        <v>790</v>
      </c>
      <c r="E792" s="3">
        <v>43863</v>
      </c>
      <c r="F792" s="4">
        <v>0.875</v>
      </c>
      <c r="G792">
        <v>30</v>
      </c>
      <c r="H792">
        <v>0</v>
      </c>
      <c r="I792" s="5">
        <f t="shared" si="116"/>
        <v>4</v>
      </c>
      <c r="J792" s="22">
        <v>0</v>
      </c>
      <c r="K792">
        <v>2.1499999999999999E-4</v>
      </c>
      <c r="L792" s="5" cm="1">
        <f t="array" ref="L792">_xlfn.IFS(I792=0, 0, I792&gt;34, 0, AND(I792&gt;0, I792&lt;35), VLOOKUP(I792, $A$63:$C$96, 3))</f>
        <v>740</v>
      </c>
      <c r="M792" s="5">
        <f t="shared" si="115"/>
        <v>0</v>
      </c>
      <c r="N792" s="5">
        <v>4362.6803028773338</v>
      </c>
      <c r="O792" s="5">
        <f t="shared" si="122"/>
        <v>6056.5499999999993</v>
      </c>
      <c r="P792" s="5">
        <f t="shared" si="123"/>
        <v>740</v>
      </c>
      <c r="Q792" s="5">
        <f t="shared" si="117"/>
        <v>0</v>
      </c>
      <c r="R792" s="5">
        <f>IF(O792&gt;(P792+U792),O792-P792-U792, 0)</f>
        <v>0</v>
      </c>
      <c r="S792" s="5">
        <f t="shared" si="118"/>
        <v>0</v>
      </c>
      <c r="T792" s="5">
        <f t="shared" si="119"/>
        <v>0</v>
      </c>
      <c r="U792" s="5">
        <f>IF(O792&gt;P792,IF(V791*($B$6/100)&gt;=O792-P792,(O792-P792), V791*($B$6/100)), 0)</f>
        <v>5316.5499999999993</v>
      </c>
      <c r="V792" s="5">
        <f>V791+(T792*($B$5/100))-(U792/($B$6/100))</f>
        <v>367980.62436833832</v>
      </c>
      <c r="W792" s="5">
        <f t="shared" si="120"/>
        <v>9199.515609208458</v>
      </c>
    </row>
    <row r="793" spans="4:23" x14ac:dyDescent="0.25">
      <c r="D793">
        <f t="shared" si="121"/>
        <v>791</v>
      </c>
      <c r="E793" s="3">
        <v>43863</v>
      </c>
      <c r="F793" s="4">
        <v>0.91666666666666663</v>
      </c>
      <c r="G793">
        <v>40</v>
      </c>
      <c r="H793">
        <v>0</v>
      </c>
      <c r="I793" s="5">
        <f t="shared" si="116"/>
        <v>6</v>
      </c>
      <c r="J793" s="22">
        <v>0</v>
      </c>
      <c r="K793">
        <v>1.9273000000000001E-4</v>
      </c>
      <c r="L793" s="5" cm="1">
        <f t="array" ref="L793">_xlfn.IFS(I793=0, 0, I793&gt;34, 0, AND(I793&gt;0, I793&lt;35), VLOOKUP(I793, $A$63:$C$96, 3))</f>
        <v>2980</v>
      </c>
      <c r="M793" s="5">
        <f t="shared" si="115"/>
        <v>0</v>
      </c>
      <c r="N793" s="5">
        <v>3840.6039465611279</v>
      </c>
      <c r="O793" s="5">
        <f t="shared" si="122"/>
        <v>5429.2040999999999</v>
      </c>
      <c r="P793" s="5">
        <f t="shared" si="123"/>
        <v>2980</v>
      </c>
      <c r="Q793" s="5">
        <f t="shared" si="117"/>
        <v>0</v>
      </c>
      <c r="R793" s="5">
        <f>IF(O793&gt;(P793+U793),O793-P793-U793, 0)</f>
        <v>0</v>
      </c>
      <c r="S793" s="5">
        <f t="shared" si="118"/>
        <v>0</v>
      </c>
      <c r="T793" s="5">
        <f t="shared" si="119"/>
        <v>0</v>
      </c>
      <c r="U793" s="5">
        <f>IF(O793&gt;P793,IF(V792*($B$6/100)&gt;=O793-P793,(O793-P793), V792*($B$6/100)), 0)</f>
        <v>2449.2040999999999</v>
      </c>
      <c r="V793" s="5">
        <f>V792+(T793*($B$5/100))-(U793/($B$6/100))</f>
        <v>364481.76136833831</v>
      </c>
      <c r="W793" s="5">
        <f t="shared" si="120"/>
        <v>9112.0440342084585</v>
      </c>
    </row>
    <row r="794" spans="4:23" x14ac:dyDescent="0.25">
      <c r="D794">
        <f t="shared" si="121"/>
        <v>792</v>
      </c>
      <c r="E794" s="3">
        <v>43863</v>
      </c>
      <c r="F794" s="4">
        <v>0.95833333333333337</v>
      </c>
      <c r="G794">
        <v>50</v>
      </c>
      <c r="H794">
        <v>0</v>
      </c>
      <c r="I794" s="5">
        <f t="shared" si="116"/>
        <v>7</v>
      </c>
      <c r="J794" s="22">
        <v>0</v>
      </c>
      <c r="K794">
        <v>1.6966E-4</v>
      </c>
      <c r="L794" s="5" cm="1">
        <f t="array" ref="L794">_xlfn.IFS(I794=0, 0, I794&gt;34, 0, AND(I794&gt;0, I794&lt;35), VLOOKUP(I794, $A$63:$C$96, 3))</f>
        <v>4800</v>
      </c>
      <c r="M794" s="5">
        <f t="shared" si="115"/>
        <v>0</v>
      </c>
      <c r="N794" s="5">
        <v>3060.7653459148228</v>
      </c>
      <c r="O794" s="5">
        <f t="shared" si="122"/>
        <v>4779.3222000000005</v>
      </c>
      <c r="P794" s="5">
        <f t="shared" si="123"/>
        <v>4779.3222000000005</v>
      </c>
      <c r="Q794" s="5">
        <f t="shared" si="117"/>
        <v>20.677799999999479</v>
      </c>
      <c r="R794" s="5">
        <f>IF(O794&gt;(P794+U794),O794-P794-U794, 0)</f>
        <v>0</v>
      </c>
      <c r="S794" s="5">
        <f t="shared" si="118"/>
        <v>0</v>
      </c>
      <c r="T794" s="5">
        <f t="shared" si="119"/>
        <v>20.677799999999479</v>
      </c>
      <c r="U794" s="5">
        <f>IF(O794&gt;P794,IF(V793*($B$6/100)&gt;=O794-P794,(O794-P794), V793*($B$6/100)), 0)</f>
        <v>0</v>
      </c>
      <c r="V794" s="5">
        <f>V793+(T794*($B$5/100))-(U794/($B$6/100))</f>
        <v>364496.23582833831</v>
      </c>
      <c r="W794" s="5">
        <f t="shared" si="120"/>
        <v>9112.405895708458</v>
      </c>
    </row>
    <row r="795" spans="4:23" x14ac:dyDescent="0.25">
      <c r="D795">
        <f t="shared" si="121"/>
        <v>793</v>
      </c>
      <c r="E795" s="3">
        <v>43864</v>
      </c>
      <c r="F795" s="4">
        <v>0</v>
      </c>
      <c r="G795">
        <v>60</v>
      </c>
      <c r="H795">
        <v>0</v>
      </c>
      <c r="I795" s="5">
        <f t="shared" si="116"/>
        <v>8</v>
      </c>
      <c r="J795" s="22">
        <v>0</v>
      </c>
      <c r="K795">
        <v>1.339E-4</v>
      </c>
      <c r="L795" s="5" cm="1">
        <f t="array" ref="L795">_xlfn.IFS(I795=0, 0, I795&gt;34, 0, AND(I795&gt;0, I795&lt;35), VLOOKUP(I795, $A$63:$C$96, 3))</f>
        <v>7160</v>
      </c>
      <c r="M795" s="5">
        <f t="shared" si="115"/>
        <v>0</v>
      </c>
      <c r="N795" s="5">
        <v>2296.2637875250311</v>
      </c>
      <c r="O795" s="5">
        <f t="shared" si="122"/>
        <v>3771.9629999999997</v>
      </c>
      <c r="P795" s="5">
        <f t="shared" si="123"/>
        <v>3771.9629999999997</v>
      </c>
      <c r="Q795" s="5">
        <f t="shared" si="117"/>
        <v>487.20077413479089</v>
      </c>
      <c r="R795" s="5">
        <f>IF(O795&gt;(P795+U795),O795-P795-U795, 0)</f>
        <v>0</v>
      </c>
      <c r="S795" s="5">
        <f t="shared" si="118"/>
        <v>1179.3551765945454</v>
      </c>
      <c r="T795" s="5">
        <f t="shared" si="119"/>
        <v>2208.6818234054549</v>
      </c>
      <c r="U795" s="5">
        <f>IF(O795&gt;P795,IF(V794*($B$6/100)&gt;=O795-P795,(O795-P795), V794*($B$6/100)), 0)</f>
        <v>0</v>
      </c>
      <c r="V795" s="5">
        <f>V794+(T795*($B$5/100))-(U795/($B$6/100))</f>
        <v>366042.31310472212</v>
      </c>
      <c r="W795" s="5">
        <f t="shared" si="120"/>
        <v>9151.0578276180531</v>
      </c>
    </row>
    <row r="796" spans="4:23" x14ac:dyDescent="0.25">
      <c r="D796">
        <f t="shared" si="121"/>
        <v>794</v>
      </c>
      <c r="E796" s="3">
        <v>43864</v>
      </c>
      <c r="F796" s="4">
        <v>4.1666666666666664E-2</v>
      </c>
      <c r="G796">
        <v>60</v>
      </c>
      <c r="H796">
        <v>0</v>
      </c>
      <c r="I796" s="5">
        <f t="shared" si="116"/>
        <v>8</v>
      </c>
      <c r="J796" s="22">
        <v>0</v>
      </c>
      <c r="K796">
        <v>1.0229E-4</v>
      </c>
      <c r="L796" s="5" cm="1">
        <f t="array" ref="L796">_xlfn.IFS(I796=0, 0, I796&gt;34, 0, AND(I796&gt;0, I796&lt;35), VLOOKUP(I796, $A$63:$C$96, 3))</f>
        <v>7160</v>
      </c>
      <c r="M796" s="5">
        <f t="shared" si="115"/>
        <v>0</v>
      </c>
      <c r="N796" s="5">
        <v>2022.7421477096175</v>
      </c>
      <c r="O796" s="5">
        <f t="shared" si="122"/>
        <v>2881.5092999999997</v>
      </c>
      <c r="P796" s="5">
        <f t="shared" si="123"/>
        <v>2881.5092999999997</v>
      </c>
      <c r="Q796" s="5">
        <f t="shared" si="117"/>
        <v>487.20077413479089</v>
      </c>
      <c r="R796" s="5">
        <f>IF(O796&gt;(P796+U796),O796-P796-U796, 0)</f>
        <v>0</v>
      </c>
      <c r="S796" s="5">
        <f t="shared" si="118"/>
        <v>1038.8751657267085</v>
      </c>
      <c r="T796" s="5">
        <f t="shared" si="119"/>
        <v>3239.6155342732918</v>
      </c>
      <c r="U796" s="5">
        <f>IF(O796&gt;P796,IF(V795*($B$6/100)&gt;=O796-P796,(O796-P796), V795*($B$6/100)), 0)</f>
        <v>0</v>
      </c>
      <c r="V796" s="5">
        <f>V795+(T796*($B$5/100))-(U796/($B$6/100))</f>
        <v>368310.04397871345</v>
      </c>
      <c r="W796" s="5">
        <f t="shared" si="120"/>
        <v>9207.751099467836</v>
      </c>
    </row>
    <row r="797" spans="4:23" x14ac:dyDescent="0.25">
      <c r="D797">
        <f t="shared" si="121"/>
        <v>795</v>
      </c>
      <c r="E797" s="3">
        <v>43864</v>
      </c>
      <c r="F797" s="4">
        <v>8.3333333333333329E-2</v>
      </c>
      <c r="G797">
        <v>70</v>
      </c>
      <c r="H797">
        <v>0</v>
      </c>
      <c r="I797" s="5">
        <f t="shared" si="116"/>
        <v>10</v>
      </c>
      <c r="J797" s="22">
        <v>0</v>
      </c>
      <c r="K797">
        <v>8.4340000000000009E-5</v>
      </c>
      <c r="L797" s="5" cm="1">
        <f t="array" ref="L797">_xlfn.IFS(I797=0, 0, I797&gt;34, 0, AND(I797&gt;0, I797&lt;35), VLOOKUP(I797, $A$63:$C$96, 3))</f>
        <v>12480</v>
      </c>
      <c r="M797" s="5">
        <f t="shared" si="115"/>
        <v>0</v>
      </c>
      <c r="N797" s="5">
        <v>1979.3198161236003</v>
      </c>
      <c r="O797" s="5">
        <f t="shared" si="122"/>
        <v>2375.8578000000002</v>
      </c>
      <c r="P797" s="5">
        <f t="shared" si="123"/>
        <v>2375.8578000000002</v>
      </c>
      <c r="Q797" s="5">
        <f t="shared" si="117"/>
        <v>487.20077413479089</v>
      </c>
      <c r="R797" s="5">
        <f>IF(O797&gt;(P797+U797),O797-P797-U797, 0)</f>
        <v>0</v>
      </c>
      <c r="S797" s="5">
        <f t="shared" si="118"/>
        <v>1016.573567881554</v>
      </c>
      <c r="T797" s="5">
        <f t="shared" si="119"/>
        <v>9087.5686321184457</v>
      </c>
      <c r="U797" s="5">
        <f>IF(O797&gt;P797,IF(V796*($B$6/100)&gt;=O797-P797,(O797-P797), V796*($B$6/100)), 0)</f>
        <v>0</v>
      </c>
      <c r="V797" s="5">
        <f>V796+(T797*($B$5/100))-(U797/($B$6/100))</f>
        <v>374671.34202119638</v>
      </c>
      <c r="W797" s="5">
        <f t="shared" si="120"/>
        <v>9366.7835505299099</v>
      </c>
    </row>
    <row r="798" spans="4:23" x14ac:dyDescent="0.25">
      <c r="D798">
        <f t="shared" si="121"/>
        <v>796</v>
      </c>
      <c r="E798" s="3">
        <v>43864</v>
      </c>
      <c r="F798" s="4">
        <v>0.125</v>
      </c>
      <c r="G798">
        <v>60</v>
      </c>
      <c r="H798">
        <v>0</v>
      </c>
      <c r="I798" s="5">
        <f t="shared" si="116"/>
        <v>8</v>
      </c>
      <c r="J798" s="22">
        <v>0</v>
      </c>
      <c r="K798">
        <v>7.5530000000000004E-5</v>
      </c>
      <c r="L798" s="5" cm="1">
        <f t="array" ref="L798">_xlfn.IFS(I798=0, 0, I798&gt;34, 0, AND(I798&gt;0, I798&lt;35), VLOOKUP(I798, $A$63:$C$96, 3))</f>
        <v>7160</v>
      </c>
      <c r="M798" s="5">
        <f t="shared" si="115"/>
        <v>0</v>
      </c>
      <c r="N798" s="5">
        <v>2055.4094929272355</v>
      </c>
      <c r="O798" s="5">
        <f t="shared" si="122"/>
        <v>2127.6801</v>
      </c>
      <c r="P798" s="5">
        <f t="shared" si="123"/>
        <v>2127.6801</v>
      </c>
      <c r="Q798" s="5">
        <f t="shared" si="117"/>
        <v>487.20077413479089</v>
      </c>
      <c r="R798" s="5">
        <f>IF(O798&gt;(P798+U798),O798-P798-U798, 0)</f>
        <v>0</v>
      </c>
      <c r="S798" s="5">
        <f t="shared" si="118"/>
        <v>1055.6530302287322</v>
      </c>
      <c r="T798" s="5">
        <f t="shared" si="119"/>
        <v>3976.6668697712685</v>
      </c>
      <c r="U798" s="5">
        <f>IF(O798&gt;P798,IF(V797*($B$6/100)&gt;=O798-P798,(O798-P798), V797*($B$6/100)), 0)</f>
        <v>0</v>
      </c>
      <c r="V798" s="5">
        <f>V797+(T798*($B$5/100))-(U798/($B$6/100))</f>
        <v>377455.00883003627</v>
      </c>
      <c r="W798" s="5">
        <f t="shared" si="120"/>
        <v>9436.375220750906</v>
      </c>
    </row>
    <row r="799" spans="4:23" x14ac:dyDescent="0.25">
      <c r="D799">
        <f t="shared" si="121"/>
        <v>797</v>
      </c>
      <c r="E799" s="3">
        <v>43864</v>
      </c>
      <c r="F799" s="4">
        <v>0.16666666666666666</v>
      </c>
      <c r="G799">
        <v>70</v>
      </c>
      <c r="H799">
        <v>0</v>
      </c>
      <c r="I799" s="5">
        <f t="shared" si="116"/>
        <v>10</v>
      </c>
      <c r="J799" s="22">
        <v>0</v>
      </c>
      <c r="K799">
        <v>7.2189999999999998E-5</v>
      </c>
      <c r="L799" s="5" cm="1">
        <f t="array" ref="L799">_xlfn.IFS(I799=0, 0, I799&gt;34, 0, AND(I799&gt;0, I799&lt;35), VLOOKUP(I799, $A$63:$C$96, 3))</f>
        <v>12480</v>
      </c>
      <c r="M799" s="5">
        <f t="shared" si="115"/>
        <v>0</v>
      </c>
      <c r="N799" s="5">
        <v>2114.5799602409124</v>
      </c>
      <c r="O799" s="5">
        <f t="shared" si="122"/>
        <v>2033.5923</v>
      </c>
      <c r="P799" s="5">
        <f t="shared" si="123"/>
        <v>2033.5923</v>
      </c>
      <c r="Q799" s="5">
        <f t="shared" si="117"/>
        <v>487.20077413479089</v>
      </c>
      <c r="R799" s="5">
        <f>IF(O799&gt;(P799+U799),O799-P799-U799, 0)</f>
        <v>0</v>
      </c>
      <c r="S799" s="5">
        <f t="shared" si="118"/>
        <v>1086.0428300884064</v>
      </c>
      <c r="T799" s="5">
        <f t="shared" si="119"/>
        <v>9360.3648699115929</v>
      </c>
      <c r="U799" s="5">
        <f>IF(O799&gt;P799,IF(V798*($B$6/100)&gt;=O799-P799,(O799-P799), V798*($B$6/100)), 0)</f>
        <v>0</v>
      </c>
      <c r="V799" s="5">
        <f>V798+(T799*($B$5/100))-(U799/($B$6/100))</f>
        <v>384007.26423897437</v>
      </c>
      <c r="W799" s="5">
        <f t="shared" si="120"/>
        <v>9600.1816059743596</v>
      </c>
    </row>
    <row r="800" spans="4:23" x14ac:dyDescent="0.25">
      <c r="D800">
        <f t="shared" si="121"/>
        <v>798</v>
      </c>
      <c r="E800" s="3">
        <v>43864</v>
      </c>
      <c r="F800" s="4">
        <v>0.20833333333333334</v>
      </c>
      <c r="G800">
        <v>70</v>
      </c>
      <c r="H800">
        <v>0</v>
      </c>
      <c r="I800" s="5">
        <f t="shared" si="116"/>
        <v>10</v>
      </c>
      <c r="J800" s="22">
        <v>0</v>
      </c>
      <c r="K800">
        <v>7.2310000000000004E-5</v>
      </c>
      <c r="L800" s="5" cm="1">
        <f t="array" ref="L800">_xlfn.IFS(I800=0, 0, I800&gt;34, 0, AND(I800&gt;0, I800&lt;35), VLOOKUP(I800, $A$63:$C$96, 3))</f>
        <v>12480</v>
      </c>
      <c r="M800" s="5">
        <f t="shared" si="115"/>
        <v>0</v>
      </c>
      <c r="N800" s="5">
        <v>2321.8874916612185</v>
      </c>
      <c r="O800" s="5">
        <f t="shared" si="122"/>
        <v>2036.9727000000003</v>
      </c>
      <c r="P800" s="5">
        <f t="shared" si="123"/>
        <v>2036.9727000000003</v>
      </c>
      <c r="Q800" s="5">
        <f t="shared" si="117"/>
        <v>487.20077413479089</v>
      </c>
      <c r="R800" s="5">
        <f>IF(O800&gt;(P800+U800),O800-P800-U800, 0)</f>
        <v>0</v>
      </c>
      <c r="S800" s="5">
        <f t="shared" si="118"/>
        <v>1192.5154451493663</v>
      </c>
      <c r="T800" s="5">
        <f t="shared" si="119"/>
        <v>9250.5118548506325</v>
      </c>
      <c r="U800" s="5">
        <f>IF(O800&gt;P800,IF(V799*($B$6/100)&gt;=O800-P800,(O800-P800), V799*($B$6/100)), 0)</f>
        <v>0</v>
      </c>
      <c r="V800" s="5">
        <f>V799+(T800*($B$5/100))-(U800/($B$6/100))</f>
        <v>390482.62253736984</v>
      </c>
      <c r="W800" s="5">
        <f t="shared" si="120"/>
        <v>9762.0655634342456</v>
      </c>
    </row>
    <row r="801" spans="4:23" x14ac:dyDescent="0.25">
      <c r="D801">
        <f t="shared" si="121"/>
        <v>799</v>
      </c>
      <c r="E801" s="3">
        <v>43864</v>
      </c>
      <c r="F801" s="4">
        <v>0.25</v>
      </c>
      <c r="G801">
        <v>60</v>
      </c>
      <c r="H801">
        <v>0</v>
      </c>
      <c r="I801" s="5">
        <f t="shared" si="116"/>
        <v>8</v>
      </c>
      <c r="J801" s="22">
        <v>0</v>
      </c>
      <c r="K801">
        <v>7.8380000000000005E-5</v>
      </c>
      <c r="L801" s="5" cm="1">
        <f t="array" ref="L801">_xlfn.IFS(I801=0, 0, I801&gt;34, 0, AND(I801&gt;0, I801&lt;35), VLOOKUP(I801, $A$63:$C$96, 3))</f>
        <v>7160</v>
      </c>
      <c r="M801" s="5">
        <f t="shared" si="115"/>
        <v>0</v>
      </c>
      <c r="N801" s="5">
        <v>2939.3272169864808</v>
      </c>
      <c r="O801" s="5">
        <f t="shared" si="122"/>
        <v>2207.9645999999998</v>
      </c>
      <c r="P801" s="5">
        <f t="shared" si="123"/>
        <v>2207.9645999999998</v>
      </c>
      <c r="Q801" s="5">
        <f t="shared" si="117"/>
        <v>487.20077413479089</v>
      </c>
      <c r="R801" s="5">
        <f>IF(O801&gt;(P801+U801),O801-P801-U801, 0)</f>
        <v>0</v>
      </c>
      <c r="S801" s="5">
        <f t="shared" si="118"/>
        <v>1509.6309003742701</v>
      </c>
      <c r="T801" s="5">
        <f t="shared" si="119"/>
        <v>3442.4044996257308</v>
      </c>
      <c r="U801" s="5">
        <f>IF(O801&gt;P801,IF(V800*($B$6/100)&gt;=O801-P801,(O801-P801), V800*($B$6/100)), 0)</f>
        <v>0</v>
      </c>
      <c r="V801" s="5">
        <f>V800+(T801*($B$5/100))-(U801/($B$6/100))</f>
        <v>392892.30568710784</v>
      </c>
      <c r="W801" s="5">
        <f t="shared" si="120"/>
        <v>9822.3076421776968</v>
      </c>
    </row>
    <row r="802" spans="4:23" x14ac:dyDescent="0.25">
      <c r="D802">
        <f t="shared" si="121"/>
        <v>800</v>
      </c>
      <c r="E802" s="3">
        <v>43864</v>
      </c>
      <c r="F802" s="4">
        <v>0.29166666666666669</v>
      </c>
      <c r="G802">
        <v>60</v>
      </c>
      <c r="H802">
        <v>0</v>
      </c>
      <c r="I802" s="5">
        <f t="shared" si="116"/>
        <v>8</v>
      </c>
      <c r="J802" s="22">
        <v>0</v>
      </c>
      <c r="K802">
        <v>9.6759999999999988E-5</v>
      </c>
      <c r="L802" s="5" cm="1">
        <f t="array" ref="L802">_xlfn.IFS(I802=0, 0, I802&gt;34, 0, AND(I802&gt;0, I802&lt;35), VLOOKUP(I802, $A$63:$C$96, 3))</f>
        <v>7160</v>
      </c>
      <c r="M802" s="5">
        <f t="shared" si="115"/>
        <v>0</v>
      </c>
      <c r="N802" s="5">
        <v>4178.8844848156505</v>
      </c>
      <c r="O802" s="5">
        <f t="shared" si="122"/>
        <v>2725.7291999999993</v>
      </c>
      <c r="P802" s="5">
        <f t="shared" si="123"/>
        <v>2725.7291999999993</v>
      </c>
      <c r="Q802" s="5">
        <f t="shared" si="117"/>
        <v>487.20077413479089</v>
      </c>
      <c r="R802" s="5">
        <f>IF(O802&gt;(P802+U802),O802-P802-U802, 0)</f>
        <v>0</v>
      </c>
      <c r="S802" s="5">
        <f t="shared" si="118"/>
        <v>2146.2643256983574</v>
      </c>
      <c r="T802" s="5">
        <f t="shared" si="119"/>
        <v>2288.0064743016428</v>
      </c>
      <c r="U802" s="5">
        <f>IF(O802&gt;P802,IF(V801*($B$6/100)&gt;=O802-P802,(O802-P802), V801*($B$6/100)), 0)</f>
        <v>0</v>
      </c>
      <c r="V802" s="5">
        <f>V801+(T802*($B$5/100))-(U802/($B$6/100))</f>
        <v>394493.91021911899</v>
      </c>
      <c r="W802" s="5">
        <f t="shared" si="120"/>
        <v>9862.3477554779747</v>
      </c>
    </row>
    <row r="803" spans="4:23" x14ac:dyDescent="0.25">
      <c r="D803">
        <f t="shared" si="121"/>
        <v>801</v>
      </c>
      <c r="E803" s="3">
        <v>43864</v>
      </c>
      <c r="F803" s="4">
        <v>0.33333333333333331</v>
      </c>
      <c r="G803">
        <v>70</v>
      </c>
      <c r="H803">
        <v>0</v>
      </c>
      <c r="I803" s="5">
        <f t="shared" si="116"/>
        <v>10</v>
      </c>
      <c r="J803" s="22">
        <v>4.9489515646110373E-6</v>
      </c>
      <c r="K803">
        <v>1.2371000000000002E-4</v>
      </c>
      <c r="L803" s="5" cm="1">
        <f t="array" ref="L803">_xlfn.IFS(I803=0, 0, I803&gt;34, 0, AND(I803&gt;0, I803&lt;35), VLOOKUP(I803, $A$63:$C$96, 3))</f>
        <v>12480</v>
      </c>
      <c r="M803" s="5">
        <f t="shared" si="115"/>
        <v>23.507519931902429</v>
      </c>
      <c r="N803" s="5">
        <v>5111.4357191623922</v>
      </c>
      <c r="O803" s="5">
        <f t="shared" si="122"/>
        <v>3484.9107000000004</v>
      </c>
      <c r="P803" s="5">
        <f t="shared" si="123"/>
        <v>3484.9107000000004</v>
      </c>
      <c r="Q803" s="5">
        <f t="shared" si="117"/>
        <v>487.20077413479089</v>
      </c>
      <c r="R803" s="5">
        <f>IF(O803&gt;(P803+U803),O803-P803-U803, 0)</f>
        <v>0</v>
      </c>
      <c r="S803" s="5">
        <f t="shared" si="118"/>
        <v>2625.2202416699556</v>
      </c>
      <c r="T803" s="5">
        <f t="shared" si="119"/>
        <v>6393.3765782619457</v>
      </c>
      <c r="U803" s="5">
        <f>IF(O803&gt;P803,IF(V802*($B$6/100)&gt;=O803-P803,(O803-P803), V802*($B$6/100)), 0)</f>
        <v>0</v>
      </c>
      <c r="V803" s="5">
        <f>V802+(T803*($B$5/100))-(U803/($B$6/100))</f>
        <v>398969.27382390236</v>
      </c>
      <c r="W803" s="5">
        <f t="shared" si="120"/>
        <v>9974.2318455975583</v>
      </c>
    </row>
    <row r="804" spans="4:23" x14ac:dyDescent="0.25">
      <c r="D804">
        <f t="shared" si="121"/>
        <v>802</v>
      </c>
      <c r="E804" s="3">
        <v>43864</v>
      </c>
      <c r="F804" s="4">
        <v>0.375</v>
      </c>
      <c r="G804">
        <v>80</v>
      </c>
      <c r="H804">
        <v>0</v>
      </c>
      <c r="I804" s="5">
        <f t="shared" si="116"/>
        <v>11</v>
      </c>
      <c r="J804" s="22">
        <v>3.711713673458278E-5</v>
      </c>
      <c r="K804">
        <v>1.3346000000000001E-4</v>
      </c>
      <c r="L804" s="5" cm="1">
        <f t="array" ref="L804">_xlfn.IFS(I804=0, 0, I804&gt;34, 0, AND(I804&gt;0, I804&lt;35), VLOOKUP(I804, $A$63:$C$96, 3))</f>
        <v>14640</v>
      </c>
      <c r="M804" s="5">
        <f t="shared" si="115"/>
        <v>176.30639948926822</v>
      </c>
      <c r="N804" s="5">
        <v>5431.6416704353014</v>
      </c>
      <c r="O804" s="5">
        <f t="shared" si="122"/>
        <v>3759.5682000000002</v>
      </c>
      <c r="P804" s="5">
        <f t="shared" si="123"/>
        <v>3759.5682000000002</v>
      </c>
      <c r="Q804" s="5">
        <f t="shared" si="117"/>
        <v>487.20077413479089</v>
      </c>
      <c r="R804" s="5">
        <f>IF(O804&gt;(P804+U804),O804-P804-U804, 0)</f>
        <v>0</v>
      </c>
      <c r="S804" s="5">
        <f t="shared" si="118"/>
        <v>2789.6771948569899</v>
      </c>
      <c r="T804" s="5">
        <f t="shared" si="119"/>
        <v>8267.0610046322799</v>
      </c>
      <c r="U804" s="5">
        <f>IF(O804&gt;P804,IF(V803*($B$6/100)&gt;=O804-P804,(O804-P804), V803*($B$6/100)), 0)</f>
        <v>0</v>
      </c>
      <c r="V804" s="5">
        <f>V803+(T804*($B$5/100))-(U804/($B$6/100))</f>
        <v>404756.21652714495</v>
      </c>
      <c r="W804" s="5">
        <f t="shared" si="120"/>
        <v>10118.905413178623</v>
      </c>
    </row>
    <row r="805" spans="4:23" x14ac:dyDescent="0.25">
      <c r="D805">
        <f t="shared" si="121"/>
        <v>803</v>
      </c>
      <c r="E805" s="3">
        <v>43864</v>
      </c>
      <c r="F805" s="4">
        <v>0.41666666666666669</v>
      </c>
      <c r="G805">
        <v>80</v>
      </c>
      <c r="H805">
        <v>0</v>
      </c>
      <c r="I805" s="5">
        <f t="shared" si="116"/>
        <v>11</v>
      </c>
      <c r="J805" s="22">
        <v>6.9285321904554524E-5</v>
      </c>
      <c r="K805">
        <v>1.3346999999999998E-4</v>
      </c>
      <c r="L805" s="5" cm="1">
        <f t="array" ref="L805">_xlfn.IFS(I805=0, 0, I805&gt;34, 0, AND(I805&gt;0, I805&lt;35), VLOOKUP(I805, $A$63:$C$96, 3))</f>
        <v>14640</v>
      </c>
      <c r="M805" s="5">
        <f t="shared" si="115"/>
        <v>329.105279046634</v>
      </c>
      <c r="N805" s="5">
        <v>5218.7141412572582</v>
      </c>
      <c r="O805" s="5">
        <f t="shared" si="122"/>
        <v>3759.8498999999993</v>
      </c>
      <c r="P805" s="5">
        <f t="shared" si="123"/>
        <v>3759.8498999999993</v>
      </c>
      <c r="Q805" s="5">
        <f t="shared" si="117"/>
        <v>487.20077413479089</v>
      </c>
      <c r="R805" s="5">
        <f>IF(O805&gt;(P805+U805),O805-P805-U805, 0)</f>
        <v>0</v>
      </c>
      <c r="S805" s="5">
        <f t="shared" si="118"/>
        <v>2680.3181633990789</v>
      </c>
      <c r="T805" s="5">
        <f t="shared" si="119"/>
        <v>8528.9372156475565</v>
      </c>
      <c r="U805" s="5">
        <f>IF(O805&gt;P805,IF(V804*($B$6/100)&gt;=O805-P805,(O805-P805), V804*($B$6/100)), 0)</f>
        <v>0</v>
      </c>
      <c r="V805" s="5">
        <f>V804+(T805*($B$5/100))-(U805/($B$6/100))</f>
        <v>410726.47257809824</v>
      </c>
      <c r="W805" s="5">
        <f t="shared" si="120"/>
        <v>10268.161814452456</v>
      </c>
    </row>
    <row r="806" spans="4:23" x14ac:dyDescent="0.25">
      <c r="D806">
        <f t="shared" si="121"/>
        <v>804</v>
      </c>
      <c r="E806" s="3">
        <v>43864</v>
      </c>
      <c r="F806" s="4">
        <v>0.45833333333333331</v>
      </c>
      <c r="G806">
        <v>80</v>
      </c>
      <c r="H806">
        <v>0</v>
      </c>
      <c r="I806" s="5">
        <f t="shared" si="116"/>
        <v>11</v>
      </c>
      <c r="J806" s="22">
        <v>8.4132176598387633E-5</v>
      </c>
      <c r="K806">
        <v>1.2483999999999998E-4</v>
      </c>
      <c r="L806" s="5" cm="1">
        <f t="array" ref="L806">_xlfn.IFS(I806=0, 0, I806&gt;34, 0, AND(I806&gt;0, I806&lt;35), VLOOKUP(I806, $A$63:$C$96, 3))</f>
        <v>14640</v>
      </c>
      <c r="M806" s="5">
        <f t="shared" si="115"/>
        <v>399.62783884234125</v>
      </c>
      <c r="N806" s="5">
        <v>4853.5593497474838</v>
      </c>
      <c r="O806" s="5">
        <f t="shared" si="122"/>
        <v>3516.7427999999995</v>
      </c>
      <c r="P806" s="5">
        <f t="shared" si="123"/>
        <v>3516.7427999999995</v>
      </c>
      <c r="Q806" s="5">
        <f t="shared" si="117"/>
        <v>487.20077413479089</v>
      </c>
      <c r="R806" s="5">
        <f>IF(O806&gt;(P806+U806),O806-P806-U806, 0)</f>
        <v>0</v>
      </c>
      <c r="S806" s="5">
        <f t="shared" si="118"/>
        <v>2492.7756014491229</v>
      </c>
      <c r="T806" s="5">
        <f t="shared" si="119"/>
        <v>9030.1094373932192</v>
      </c>
      <c r="U806" s="5">
        <f>IF(O806&gt;P806,IF(V805*($B$6/100)&gt;=O806-P806,(O806-P806), V805*($B$6/100)), 0)</f>
        <v>0</v>
      </c>
      <c r="V806" s="5">
        <f>V805+(T806*($B$5/100))-(U806/($B$6/100))</f>
        <v>417047.54918427352</v>
      </c>
      <c r="W806" s="5">
        <f t="shared" si="120"/>
        <v>10426.188729606838</v>
      </c>
    </row>
    <row r="807" spans="4:23" x14ac:dyDescent="0.25">
      <c r="D807">
        <f t="shared" si="121"/>
        <v>805</v>
      </c>
      <c r="E807" s="3">
        <v>43864</v>
      </c>
      <c r="F807" s="4">
        <v>0.5</v>
      </c>
      <c r="G807">
        <v>80</v>
      </c>
      <c r="H807">
        <v>1</v>
      </c>
      <c r="I807" s="5">
        <f t="shared" si="116"/>
        <v>11</v>
      </c>
      <c r="J807" s="22">
        <v>1.1877483755066489E-4</v>
      </c>
      <c r="K807">
        <v>1.1619999999999999E-4</v>
      </c>
      <c r="L807" s="5" cm="1">
        <f t="array" ref="L807">_xlfn.IFS(I807=0, 0, I807&gt;34, 0, AND(I807&gt;0, I807&lt;35), VLOOKUP(I807, $A$63:$C$96, 3))</f>
        <v>14640</v>
      </c>
      <c r="M807" s="5">
        <f t="shared" si="115"/>
        <v>564.18047836565825</v>
      </c>
      <c r="N807" s="5">
        <v>4557.4046255079074</v>
      </c>
      <c r="O807" s="5">
        <f t="shared" si="122"/>
        <v>3273.3539999999998</v>
      </c>
      <c r="P807" s="5">
        <f t="shared" si="123"/>
        <v>3273.3539999999998</v>
      </c>
      <c r="Q807" s="5">
        <f t="shared" si="117"/>
        <v>487.20077413479089</v>
      </c>
      <c r="R807" s="5">
        <f>IF(O807&gt;(P807+U807),O807-P807-U807, 0)</f>
        <v>0</v>
      </c>
      <c r="S807" s="5">
        <f t="shared" si="118"/>
        <v>2340.6712966203954</v>
      </c>
      <c r="T807" s="5">
        <f t="shared" si="119"/>
        <v>9590.1551817452637</v>
      </c>
      <c r="U807" s="5">
        <f>IF(O807&gt;P807,IF(V806*($B$6/100)&gt;=O807-P807,(O807-P807), V806*($B$6/100)), 0)</f>
        <v>0</v>
      </c>
      <c r="V807" s="5">
        <f>V806+(T807*($B$5/100))-(U807/($B$6/100))</f>
        <v>423760.65781149518</v>
      </c>
      <c r="W807" s="5">
        <f t="shared" si="120"/>
        <v>10594.01644528738</v>
      </c>
    </row>
    <row r="808" spans="4:23" x14ac:dyDescent="0.25">
      <c r="D808">
        <f t="shared" si="121"/>
        <v>806</v>
      </c>
      <c r="E808" s="3">
        <v>43864</v>
      </c>
      <c r="F808" s="4">
        <v>0.54166666666666663</v>
      </c>
      <c r="G808">
        <v>80</v>
      </c>
      <c r="H808">
        <v>10</v>
      </c>
      <c r="I808" s="5">
        <f t="shared" si="116"/>
        <v>11</v>
      </c>
      <c r="J808" s="22">
        <v>2.4497310244824634E-4</v>
      </c>
      <c r="K808">
        <v>1.1407E-4</v>
      </c>
      <c r="L808" s="5" cm="1">
        <f t="array" ref="L808">_xlfn.IFS(I808=0, 0, I808&gt;34, 0, AND(I808&gt;0, I808&lt;35), VLOOKUP(I808, $A$63:$C$96, 3))</f>
        <v>14640</v>
      </c>
      <c r="M808" s="5">
        <f t="shared" si="115"/>
        <v>1163.6222366291702</v>
      </c>
      <c r="N808" s="5">
        <v>4508.5936097740678</v>
      </c>
      <c r="O808" s="5">
        <f t="shared" si="122"/>
        <v>3213.3518999999997</v>
      </c>
      <c r="P808" s="5">
        <f t="shared" si="123"/>
        <v>3213.3518999999997</v>
      </c>
      <c r="Q808" s="5">
        <f t="shared" si="117"/>
        <v>487.20077413479089</v>
      </c>
      <c r="R808" s="5">
        <f>IF(O808&gt;(P808+U808),O808-P808-U808, 0)</f>
        <v>0</v>
      </c>
      <c r="S808" s="5">
        <f t="shared" si="118"/>
        <v>2315.602084453536</v>
      </c>
      <c r="T808" s="5">
        <f t="shared" si="119"/>
        <v>10274.668252175634</v>
      </c>
      <c r="U808" s="5">
        <f>IF(O808&gt;P808,IF(V807*($B$6/100)&gt;=O808-P808,(O808-P808), V807*($B$6/100)), 0)</f>
        <v>0</v>
      </c>
      <c r="V808" s="5">
        <f>V807+(T808*($B$5/100))-(U808/($B$6/100))</f>
        <v>430952.92558801814</v>
      </c>
      <c r="W808" s="5">
        <f t="shared" si="120"/>
        <v>10773.823139700453</v>
      </c>
    </row>
    <row r="809" spans="4:23" x14ac:dyDescent="0.25">
      <c r="D809">
        <f t="shared" si="121"/>
        <v>807</v>
      </c>
      <c r="E809" s="3">
        <v>43864</v>
      </c>
      <c r="F809" s="4">
        <v>0.58333333333333337</v>
      </c>
      <c r="G809">
        <v>90</v>
      </c>
      <c r="H809">
        <v>8</v>
      </c>
      <c r="I809" s="5">
        <f t="shared" si="116"/>
        <v>13</v>
      </c>
      <c r="J809" s="22">
        <v>2.2022834462519114E-4</v>
      </c>
      <c r="K809">
        <v>1.0898E-4</v>
      </c>
      <c r="L809" s="5" cm="1">
        <f t="array" ref="L809">_xlfn.IFS(I809=0, 0, I809&gt;34, 0, AND(I809&gt;0, I809&lt;35), VLOOKUP(I809, $A$63:$C$96, 3))</f>
        <v>16600</v>
      </c>
      <c r="M809" s="5">
        <f t="shared" si="115"/>
        <v>1046.0846369696578</v>
      </c>
      <c r="N809" s="5">
        <v>3974.957688611074</v>
      </c>
      <c r="O809" s="5">
        <f t="shared" si="122"/>
        <v>3069.9665999999997</v>
      </c>
      <c r="P809" s="5">
        <f t="shared" si="123"/>
        <v>3069.9665999999997</v>
      </c>
      <c r="Q809" s="5">
        <f t="shared" si="117"/>
        <v>487.20077413479089</v>
      </c>
      <c r="R809" s="5">
        <f>IF(O809&gt;(P809+U809),O809-P809-U809, 0)</f>
        <v>0</v>
      </c>
      <c r="S809" s="5">
        <f t="shared" si="118"/>
        <v>2041.5280475508771</v>
      </c>
      <c r="T809" s="5">
        <f t="shared" si="119"/>
        <v>12534.589989418782</v>
      </c>
      <c r="U809" s="5">
        <f>IF(O809&gt;P809,IF(V808*($B$6/100)&gt;=O809-P809,(O809-P809), V808*($B$6/100)), 0)</f>
        <v>0</v>
      </c>
      <c r="V809" s="5">
        <f>V808+(T809*($B$5/100))-(U809/($B$6/100))</f>
        <v>439727.13858061127</v>
      </c>
      <c r="W809" s="5">
        <f t="shared" si="120"/>
        <v>10993.178464515282</v>
      </c>
    </row>
    <row r="810" spans="4:23" x14ac:dyDescent="0.25">
      <c r="D810">
        <f t="shared" si="121"/>
        <v>808</v>
      </c>
      <c r="E810" s="3">
        <v>43864</v>
      </c>
      <c r="F810" s="4">
        <v>0.625</v>
      </c>
      <c r="G810">
        <v>70</v>
      </c>
      <c r="H810">
        <v>10</v>
      </c>
      <c r="I810" s="5">
        <f t="shared" si="116"/>
        <v>10</v>
      </c>
      <c r="J810" s="22">
        <v>1.3609616802680351E-4</v>
      </c>
      <c r="K810">
        <v>1.1234E-4</v>
      </c>
      <c r="L810" s="5" cm="1">
        <f t="array" ref="L810">_xlfn.IFS(I810=0, 0, I810&gt;34, 0, AND(I810&gt;0, I810&lt;35), VLOOKUP(I810, $A$63:$C$96, 3))</f>
        <v>12480</v>
      </c>
      <c r="M810" s="5">
        <f t="shared" si="115"/>
        <v>646.45679812731669</v>
      </c>
      <c r="N810" s="5">
        <v>3282.1482511109057</v>
      </c>
      <c r="O810" s="5">
        <f t="shared" si="122"/>
        <v>3164.6178</v>
      </c>
      <c r="P810" s="5">
        <f t="shared" si="123"/>
        <v>3164.6178</v>
      </c>
      <c r="Q810" s="5">
        <f t="shared" si="117"/>
        <v>487.20077413479089</v>
      </c>
      <c r="R810" s="5">
        <f>IF(O810&gt;(P810+U810),O810-P810-U810, 0)</f>
        <v>0</v>
      </c>
      <c r="S810" s="5">
        <f t="shared" si="118"/>
        <v>1685.7029019607728</v>
      </c>
      <c r="T810" s="5">
        <f t="shared" si="119"/>
        <v>8276.136096166545</v>
      </c>
      <c r="U810" s="5">
        <f>IF(O810&gt;P810,IF(V809*($B$6/100)&gt;=O810-P810,(O810-P810), V809*($B$6/100)), 0)</f>
        <v>0</v>
      </c>
      <c r="V810" s="5">
        <f>V809+(T810*($B$5/100))-(U810/($B$6/100))</f>
        <v>445520.43384792784</v>
      </c>
      <c r="W810" s="5">
        <f t="shared" si="120"/>
        <v>11138.010846198196</v>
      </c>
    </row>
    <row r="811" spans="4:23" x14ac:dyDescent="0.25">
      <c r="D811">
        <f t="shared" si="121"/>
        <v>809</v>
      </c>
      <c r="E811" s="3">
        <v>43864</v>
      </c>
      <c r="F811" s="4">
        <v>0.66666666666666663</v>
      </c>
      <c r="G811">
        <v>60</v>
      </c>
      <c r="H811">
        <v>8</v>
      </c>
      <c r="I811" s="5">
        <f t="shared" si="116"/>
        <v>8</v>
      </c>
      <c r="J811" s="22">
        <v>4.2066088299193817E-5</v>
      </c>
      <c r="K811">
        <v>1.2086E-4</v>
      </c>
      <c r="L811" s="5" cm="1">
        <f t="array" ref="L811">_xlfn.IFS(I811=0, 0, I811&gt;34, 0, AND(I811&gt;0, I811&lt;35), VLOOKUP(I811, $A$63:$C$96, 3))</f>
        <v>7160</v>
      </c>
      <c r="M811" s="5">
        <f t="shared" si="115"/>
        <v>199.81391942117062</v>
      </c>
      <c r="N811" s="5">
        <v>3656.4117232558024</v>
      </c>
      <c r="O811" s="5">
        <f t="shared" si="122"/>
        <v>3404.6262000000002</v>
      </c>
      <c r="P811" s="5">
        <f t="shared" si="123"/>
        <v>3404.6262000000002</v>
      </c>
      <c r="Q811" s="5">
        <f t="shared" si="117"/>
        <v>487.20077413479089</v>
      </c>
      <c r="R811" s="5">
        <f>IF(O811&gt;(P811+U811),O811-P811-U811, 0)</f>
        <v>0</v>
      </c>
      <c r="S811" s="5">
        <f t="shared" si="118"/>
        <v>1877.9236588626061</v>
      </c>
      <c r="T811" s="5">
        <f t="shared" si="119"/>
        <v>2077.2640605585648</v>
      </c>
      <c r="U811" s="5">
        <f>IF(O811&gt;P811,IF(V810*($B$6/100)&gt;=O811-P811,(O811-P811), V810*($B$6/100)), 0)</f>
        <v>0</v>
      </c>
      <c r="V811" s="5">
        <f>V810+(T811*($B$5/100))-(U811/($B$6/100))</f>
        <v>446974.51869031886</v>
      </c>
      <c r="W811" s="5">
        <f t="shared" si="120"/>
        <v>11174.362967257972</v>
      </c>
    </row>
    <row r="812" spans="4:23" x14ac:dyDescent="0.25">
      <c r="D812">
        <f t="shared" si="121"/>
        <v>810</v>
      </c>
      <c r="E812" s="3">
        <v>43864</v>
      </c>
      <c r="F812" s="4">
        <v>0.70833333333333337</v>
      </c>
      <c r="G812">
        <v>40</v>
      </c>
      <c r="H812">
        <v>0</v>
      </c>
      <c r="I812" s="5">
        <f t="shared" si="116"/>
        <v>6</v>
      </c>
      <c r="J812" s="22">
        <v>2.4744757823055187E-6</v>
      </c>
      <c r="K812">
        <v>1.5432E-4</v>
      </c>
      <c r="L812" s="5" cm="1">
        <f t="array" ref="L812">_xlfn.IFS(I812=0, 0, I812&gt;34, 0, AND(I812&gt;0, I812&lt;35), VLOOKUP(I812, $A$63:$C$96, 3))</f>
        <v>2980</v>
      </c>
      <c r="M812" s="5">
        <f t="shared" si="115"/>
        <v>11.753759965951215</v>
      </c>
      <c r="N812" s="5">
        <v>4764.4909265576352</v>
      </c>
      <c r="O812" s="5">
        <f t="shared" si="122"/>
        <v>4347.1944000000003</v>
      </c>
      <c r="P812" s="5">
        <f t="shared" si="123"/>
        <v>2991.7537599659513</v>
      </c>
      <c r="Q812" s="5">
        <f t="shared" si="117"/>
        <v>0</v>
      </c>
      <c r="R812" s="5">
        <f>IF(O812&gt;(P812+U812),O812-P812-U812, 0)</f>
        <v>0</v>
      </c>
      <c r="S812" s="5">
        <f t="shared" si="118"/>
        <v>0</v>
      </c>
      <c r="T812" s="5">
        <f t="shared" si="119"/>
        <v>0</v>
      </c>
      <c r="U812" s="5">
        <f>IF(O812&gt;P812,IF(V811*($B$6/100)&gt;=O812-P812,(O812-P812), V811*($B$6/100)), 0)</f>
        <v>1355.440640034049</v>
      </c>
      <c r="V812" s="5">
        <f>V811+(T812*($B$5/100))-(U812/($B$6/100))</f>
        <v>445038.17491884163</v>
      </c>
      <c r="W812" s="5">
        <f t="shared" si="120"/>
        <v>11125.95437297104</v>
      </c>
    </row>
    <row r="813" spans="4:23" x14ac:dyDescent="0.25">
      <c r="D813">
        <f t="shared" si="121"/>
        <v>811</v>
      </c>
      <c r="E813" s="3">
        <v>43864</v>
      </c>
      <c r="F813" s="4">
        <v>0.75</v>
      </c>
      <c r="G813">
        <v>40</v>
      </c>
      <c r="H813">
        <v>0</v>
      </c>
      <c r="I813" s="5">
        <f t="shared" si="116"/>
        <v>6</v>
      </c>
      <c r="J813" s="22">
        <v>0</v>
      </c>
      <c r="K813">
        <v>2.251E-4</v>
      </c>
      <c r="L813" s="5" cm="1">
        <f t="array" ref="L813">_xlfn.IFS(I813=0, 0, I813&gt;34, 0, AND(I813&gt;0, I813&lt;35), VLOOKUP(I813, $A$63:$C$96, 3))</f>
        <v>2980</v>
      </c>
      <c r="M813" s="5">
        <f t="shared" si="115"/>
        <v>0</v>
      </c>
      <c r="N813" s="5">
        <v>5451.427631071414</v>
      </c>
      <c r="O813" s="5">
        <f t="shared" si="122"/>
        <v>6341.067</v>
      </c>
      <c r="P813" s="5">
        <f t="shared" si="123"/>
        <v>2980</v>
      </c>
      <c r="Q813" s="5">
        <f t="shared" si="117"/>
        <v>0</v>
      </c>
      <c r="R813" s="5">
        <f>IF(O813&gt;(P813+U813),O813-P813-U813, 0)</f>
        <v>0</v>
      </c>
      <c r="S813" s="5">
        <f t="shared" si="118"/>
        <v>0</v>
      </c>
      <c r="T813" s="5">
        <f t="shared" si="119"/>
        <v>0</v>
      </c>
      <c r="U813" s="5">
        <f>IF(O813&gt;P813,IF(V812*($B$6/100)&gt;=O813-P813,(O813-P813), V812*($B$6/100)), 0)</f>
        <v>3361.067</v>
      </c>
      <c r="V813" s="5">
        <f>V812+(T813*($B$5/100))-(U813/($B$6/100))</f>
        <v>440236.65063312737</v>
      </c>
      <c r="W813" s="5">
        <f t="shared" si="120"/>
        <v>11005.916265828184</v>
      </c>
    </row>
    <row r="814" spans="4:23" x14ac:dyDescent="0.25">
      <c r="D814">
        <f t="shared" si="121"/>
        <v>812</v>
      </c>
      <c r="E814" s="3">
        <v>43864</v>
      </c>
      <c r="F814" s="4">
        <v>0.79166666666666663</v>
      </c>
      <c r="G814">
        <v>30</v>
      </c>
      <c r="H814">
        <v>0</v>
      </c>
      <c r="I814" s="5">
        <f t="shared" si="116"/>
        <v>4</v>
      </c>
      <c r="J814" s="22">
        <v>0</v>
      </c>
      <c r="K814">
        <v>2.4129000000000002E-4</v>
      </c>
      <c r="L814" s="5" cm="1">
        <f t="array" ref="L814">_xlfn.IFS(I814=0, 0, I814&gt;34, 0, AND(I814&gt;0, I814&lt;35), VLOOKUP(I814, $A$63:$C$96, 3))</f>
        <v>740</v>
      </c>
      <c r="M814" s="5">
        <f t="shared" si="115"/>
        <v>0</v>
      </c>
      <c r="N814" s="5">
        <v>5193.5212141087131</v>
      </c>
      <c r="O814" s="5">
        <f t="shared" si="122"/>
        <v>6797.1393000000007</v>
      </c>
      <c r="P814" s="5">
        <f t="shared" si="123"/>
        <v>740</v>
      </c>
      <c r="Q814" s="5">
        <f t="shared" si="117"/>
        <v>0</v>
      </c>
      <c r="R814" s="5">
        <f>IF(O814&gt;(P814+U814),O814-P814-U814, 0)</f>
        <v>0</v>
      </c>
      <c r="S814" s="5">
        <f t="shared" si="118"/>
        <v>0</v>
      </c>
      <c r="T814" s="5">
        <f t="shared" si="119"/>
        <v>0</v>
      </c>
      <c r="U814" s="5">
        <f>IF(O814&gt;P814,IF(V813*($B$6/100)&gt;=O814-P814,(O814-P814), V813*($B$6/100)), 0)</f>
        <v>6057.1393000000007</v>
      </c>
      <c r="V814" s="5">
        <f>V813+(T814*($B$5/100))-(U814/($B$6/100))</f>
        <v>431583.59449027025</v>
      </c>
      <c r="W814" s="5">
        <f t="shared" si="120"/>
        <v>10789.589862256757</v>
      </c>
    </row>
    <row r="815" spans="4:23" x14ac:dyDescent="0.25">
      <c r="D815">
        <f t="shared" si="121"/>
        <v>813</v>
      </c>
      <c r="E815" s="3">
        <v>43864</v>
      </c>
      <c r="F815" s="4">
        <v>0.83333333333333337</v>
      </c>
      <c r="G815">
        <v>30</v>
      </c>
      <c r="H815">
        <v>0</v>
      </c>
      <c r="I815" s="5">
        <f t="shared" si="116"/>
        <v>4</v>
      </c>
      <c r="J815" s="22">
        <v>0</v>
      </c>
      <c r="K815">
        <v>2.2625E-4</v>
      </c>
      <c r="L815" s="5" cm="1">
        <f t="array" ref="L815">_xlfn.IFS(I815=0, 0, I815&gt;34, 0, AND(I815&gt;0, I815&lt;35), VLOOKUP(I815, $A$63:$C$96, 3))</f>
        <v>740</v>
      </c>
      <c r="M815" s="5">
        <f t="shared" si="115"/>
        <v>0</v>
      </c>
      <c r="N815" s="5">
        <v>4850.4126209365777</v>
      </c>
      <c r="O815" s="5">
        <f t="shared" si="122"/>
        <v>6373.4624999999996</v>
      </c>
      <c r="P815" s="5">
        <f t="shared" si="123"/>
        <v>740</v>
      </c>
      <c r="Q815" s="5">
        <f t="shared" si="117"/>
        <v>0</v>
      </c>
      <c r="R815" s="5">
        <f>IF(O815&gt;(P815+U815),O815-P815-U815, 0)</f>
        <v>0</v>
      </c>
      <c r="S815" s="5">
        <f t="shared" si="118"/>
        <v>0</v>
      </c>
      <c r="T815" s="5">
        <f t="shared" si="119"/>
        <v>0</v>
      </c>
      <c r="U815" s="5">
        <f>IF(O815&gt;P815,IF(V814*($B$6/100)&gt;=O815-P815,(O815-P815), V814*($B$6/100)), 0)</f>
        <v>5633.4624999999996</v>
      </c>
      <c r="V815" s="5">
        <f>V814+(T815*($B$5/100))-(U815/($B$6/100))</f>
        <v>423535.79091884167</v>
      </c>
      <c r="W815" s="5">
        <f t="shared" si="120"/>
        <v>10588.394772971042</v>
      </c>
    </row>
    <row r="816" spans="4:23" x14ac:dyDescent="0.25">
      <c r="D816">
        <f t="shared" si="121"/>
        <v>814</v>
      </c>
      <c r="E816" s="3">
        <v>43864</v>
      </c>
      <c r="F816" s="4">
        <v>0.875</v>
      </c>
      <c r="G816">
        <v>30</v>
      </c>
      <c r="H816">
        <v>0</v>
      </c>
      <c r="I816" s="5">
        <f t="shared" si="116"/>
        <v>4</v>
      </c>
      <c r="J816" s="22">
        <v>0</v>
      </c>
      <c r="K816">
        <v>2.1113000000000002E-4</v>
      </c>
      <c r="L816" s="5" cm="1">
        <f t="array" ref="L816">_xlfn.IFS(I816=0, 0, I816&gt;34, 0, AND(I816&gt;0, I816&lt;35), VLOOKUP(I816, $A$63:$C$96, 3))</f>
        <v>740</v>
      </c>
      <c r="M816" s="5">
        <f t="shared" si="115"/>
        <v>0</v>
      </c>
      <c r="N816" s="5">
        <v>4338.467437951399</v>
      </c>
      <c r="O816" s="5">
        <f t="shared" si="122"/>
        <v>5947.5321000000013</v>
      </c>
      <c r="P816" s="5">
        <f t="shared" si="123"/>
        <v>740</v>
      </c>
      <c r="Q816" s="5">
        <f t="shared" si="117"/>
        <v>0</v>
      </c>
      <c r="R816" s="5">
        <f>IF(O816&gt;(P816+U816),O816-P816-U816, 0)</f>
        <v>0</v>
      </c>
      <c r="S816" s="5">
        <f t="shared" si="118"/>
        <v>0</v>
      </c>
      <c r="T816" s="5">
        <f t="shared" si="119"/>
        <v>0</v>
      </c>
      <c r="U816" s="5">
        <f>IF(O816&gt;P816,IF(V815*($B$6/100)&gt;=O816-P816,(O816-P816), V815*($B$6/100)), 0)</f>
        <v>5207.5321000000013</v>
      </c>
      <c r="V816" s="5">
        <f>V815+(T816*($B$5/100))-(U816/($B$6/100))</f>
        <v>416096.4593474131</v>
      </c>
      <c r="W816" s="5">
        <f t="shared" si="120"/>
        <v>10402.411483685328</v>
      </c>
    </row>
    <row r="817" spans="4:23" x14ac:dyDescent="0.25">
      <c r="D817">
        <f t="shared" si="121"/>
        <v>815</v>
      </c>
      <c r="E817" s="3">
        <v>43864</v>
      </c>
      <c r="F817" s="4">
        <v>0.91666666666666663</v>
      </c>
      <c r="G817">
        <v>30</v>
      </c>
      <c r="H817">
        <v>0</v>
      </c>
      <c r="I817" s="5">
        <f t="shared" si="116"/>
        <v>4</v>
      </c>
      <c r="J817" s="22">
        <v>0</v>
      </c>
      <c r="K817">
        <v>2.0248E-4</v>
      </c>
      <c r="L817" s="5" cm="1">
        <f t="array" ref="L817">_xlfn.IFS(I817=0, 0, I817&gt;34, 0, AND(I817&gt;0, I817&lt;35), VLOOKUP(I817, $A$63:$C$96, 3))</f>
        <v>740</v>
      </c>
      <c r="M817" s="5">
        <f t="shared" si="115"/>
        <v>0</v>
      </c>
      <c r="N817" s="5">
        <v>3877.3949098630983</v>
      </c>
      <c r="O817" s="5">
        <f t="shared" si="122"/>
        <v>5703.8616000000002</v>
      </c>
      <c r="P817" s="5">
        <f t="shared" si="123"/>
        <v>740</v>
      </c>
      <c r="Q817" s="5">
        <f t="shared" si="117"/>
        <v>0</v>
      </c>
      <c r="R817" s="5">
        <f>IF(O817&gt;(P817+U817),O817-P817-U817, 0)</f>
        <v>0</v>
      </c>
      <c r="S817" s="5">
        <f t="shared" si="118"/>
        <v>0</v>
      </c>
      <c r="T817" s="5">
        <f t="shared" si="119"/>
        <v>0</v>
      </c>
      <c r="U817" s="5">
        <f>IF(O817&gt;P817,IF(V816*($B$6/100)&gt;=O817-P817,(O817-P817), V816*($B$6/100)), 0)</f>
        <v>4963.8616000000002</v>
      </c>
      <c r="V817" s="5">
        <f>V816+(T817*($B$5/100))-(U817/($B$6/100))</f>
        <v>409005.22849027027</v>
      </c>
      <c r="W817" s="5">
        <f t="shared" si="120"/>
        <v>10225.130712256756</v>
      </c>
    </row>
    <row r="818" spans="4:23" x14ac:dyDescent="0.25">
      <c r="D818">
        <f t="shared" si="121"/>
        <v>816</v>
      </c>
      <c r="E818" s="3">
        <v>43864</v>
      </c>
      <c r="F818" s="4">
        <v>0.95833333333333337</v>
      </c>
      <c r="G818">
        <v>50</v>
      </c>
      <c r="H818">
        <v>0</v>
      </c>
      <c r="I818" s="5">
        <f t="shared" si="116"/>
        <v>7</v>
      </c>
      <c r="J818" s="22">
        <v>0</v>
      </c>
      <c r="K818">
        <v>1.7831999999999999E-4</v>
      </c>
      <c r="L818" s="5" cm="1">
        <f t="array" ref="L818">_xlfn.IFS(I818=0, 0, I818&gt;34, 0, AND(I818&gt;0, I818&lt;35), VLOOKUP(I818, $A$63:$C$96, 3))</f>
        <v>4800</v>
      </c>
      <c r="M818" s="5">
        <f t="shared" si="115"/>
        <v>0</v>
      </c>
      <c r="N818" s="5">
        <v>3158.6644909692463</v>
      </c>
      <c r="O818" s="5">
        <f t="shared" si="122"/>
        <v>5023.2744000000002</v>
      </c>
      <c r="P818" s="5">
        <f t="shared" si="123"/>
        <v>4800</v>
      </c>
      <c r="Q818" s="5">
        <f t="shared" si="117"/>
        <v>0</v>
      </c>
      <c r="R818" s="5">
        <f>IF(O818&gt;(P818+U818),O818-P818-U818, 0)</f>
        <v>0</v>
      </c>
      <c r="S818" s="5">
        <f t="shared" si="118"/>
        <v>0</v>
      </c>
      <c r="T818" s="5">
        <f t="shared" si="119"/>
        <v>0</v>
      </c>
      <c r="U818" s="5">
        <f>IF(O818&gt;P818,IF(V817*($B$6/100)&gt;=O818-P818,(O818-P818), V817*($B$6/100)), 0)</f>
        <v>223.27440000000024</v>
      </c>
      <c r="V818" s="5">
        <f>V817+(T818*($B$5/100))-(U818/($B$6/100))</f>
        <v>408686.26506169885</v>
      </c>
      <c r="W818" s="5">
        <f t="shared" si="120"/>
        <v>10217.156626542472</v>
      </c>
    </row>
    <row r="819" spans="4:23" x14ac:dyDescent="0.25">
      <c r="D819">
        <f t="shared" si="121"/>
        <v>817</v>
      </c>
      <c r="E819" s="3">
        <v>43865</v>
      </c>
      <c r="F819" s="4">
        <v>0</v>
      </c>
      <c r="G819">
        <v>60</v>
      </c>
      <c r="H819">
        <v>0</v>
      </c>
      <c r="I819" s="5">
        <f t="shared" si="116"/>
        <v>8</v>
      </c>
      <c r="J819" s="22">
        <v>0</v>
      </c>
      <c r="K819">
        <v>1.4595E-4</v>
      </c>
      <c r="L819" s="5" cm="1">
        <f t="array" ref="L819">_xlfn.IFS(I819=0, 0, I819&gt;34, 0, AND(I819&gt;0, I819&lt;35), VLOOKUP(I819, $A$63:$C$96, 3))</f>
        <v>7160</v>
      </c>
      <c r="M819" s="5">
        <f t="shared" si="115"/>
        <v>0</v>
      </c>
      <c r="N819" s="5">
        <v>2382.3879244844138</v>
      </c>
      <c r="O819" s="5">
        <f t="shared" si="122"/>
        <v>4111.4115000000002</v>
      </c>
      <c r="P819" s="5">
        <f t="shared" si="123"/>
        <v>4111.4115000000002</v>
      </c>
      <c r="Q819" s="5">
        <f t="shared" si="117"/>
        <v>487.20077413479089</v>
      </c>
      <c r="R819" s="5">
        <f>IF(O819&gt;(P819+U819),O819-P819-U819, 0)</f>
        <v>0</v>
      </c>
      <c r="S819" s="5">
        <f t="shared" si="118"/>
        <v>1223.5883118748177</v>
      </c>
      <c r="T819" s="5">
        <f t="shared" si="119"/>
        <v>1825.0001881251821</v>
      </c>
      <c r="U819" s="5">
        <f>IF(O819&gt;P819,IF(V818*($B$6/100)&gt;=O819-P819,(O819-P819), V818*($B$6/100)), 0)</f>
        <v>0</v>
      </c>
      <c r="V819" s="5">
        <f>V818+(T819*($B$5/100))-(U819/($B$6/100))</f>
        <v>409963.76519338647</v>
      </c>
      <c r="W819" s="5">
        <f t="shared" si="120"/>
        <v>10249.094129834662</v>
      </c>
    </row>
    <row r="820" spans="4:23" x14ac:dyDescent="0.25">
      <c r="D820">
        <f t="shared" si="121"/>
        <v>818</v>
      </c>
      <c r="E820" s="3">
        <v>43865</v>
      </c>
      <c r="F820" s="4">
        <v>4.1666666666666664E-2</v>
      </c>
      <c r="G820">
        <v>50</v>
      </c>
      <c r="H820">
        <v>0</v>
      </c>
      <c r="I820" s="5">
        <f t="shared" si="116"/>
        <v>7</v>
      </c>
      <c r="J820" s="22">
        <v>0</v>
      </c>
      <c r="K820">
        <v>1.1256000000000001E-4</v>
      </c>
      <c r="L820" s="5" cm="1">
        <f t="array" ref="L820">_xlfn.IFS(I820=0, 0, I820&gt;34, 0, AND(I820&gt;0, I820&lt;35), VLOOKUP(I820, $A$63:$C$96, 3))</f>
        <v>4800</v>
      </c>
      <c r="M820" s="5">
        <f t="shared" si="115"/>
        <v>0</v>
      </c>
      <c r="N820" s="5">
        <v>2091.0647931411636</v>
      </c>
      <c r="O820" s="5">
        <f t="shared" si="122"/>
        <v>3170.8152000000005</v>
      </c>
      <c r="P820" s="5">
        <f t="shared" si="123"/>
        <v>3170.8152000000005</v>
      </c>
      <c r="Q820" s="5">
        <f t="shared" si="117"/>
        <v>487.20077413479089</v>
      </c>
      <c r="R820" s="5">
        <f>IF(O820&gt;(P820+U820),O820-P820-U820, 0)</f>
        <v>0</v>
      </c>
      <c r="S820" s="5">
        <f t="shared" si="118"/>
        <v>1073.9655007335477</v>
      </c>
      <c r="T820" s="5">
        <f t="shared" si="119"/>
        <v>555.2192992664518</v>
      </c>
      <c r="U820" s="5">
        <f>IF(O820&gt;P820,IF(V819*($B$6/100)&gt;=O820-P820,(O820-P820), V819*($B$6/100)), 0)</f>
        <v>0</v>
      </c>
      <c r="V820" s="5">
        <f>V819+(T820*($B$5/100))-(U820/($B$6/100))</f>
        <v>410352.41870287299</v>
      </c>
      <c r="W820" s="5">
        <f t="shared" si="120"/>
        <v>10258.810467571824</v>
      </c>
    </row>
    <row r="821" spans="4:23" x14ac:dyDescent="0.25">
      <c r="D821">
        <f t="shared" si="121"/>
        <v>819</v>
      </c>
      <c r="E821" s="3">
        <v>43865</v>
      </c>
      <c r="F821" s="4">
        <v>8.3333333333333329E-2</v>
      </c>
      <c r="G821">
        <v>60</v>
      </c>
      <c r="H821">
        <v>0</v>
      </c>
      <c r="I821" s="5">
        <f t="shared" si="116"/>
        <v>8</v>
      </c>
      <c r="J821" s="22">
        <v>0</v>
      </c>
      <c r="K821">
        <v>8.7789999999999998E-5</v>
      </c>
      <c r="L821" s="5" cm="1">
        <f t="array" ref="L821">_xlfn.IFS(I821=0, 0, I821&gt;34, 0, AND(I821&gt;0, I821&lt;35), VLOOKUP(I821, $A$63:$C$96, 3))</f>
        <v>7160</v>
      </c>
      <c r="M821" s="5">
        <f t="shared" si="115"/>
        <v>0</v>
      </c>
      <c r="N821" s="5">
        <v>2146.3564339945515</v>
      </c>
      <c r="O821" s="5">
        <f t="shared" si="122"/>
        <v>2473.0442999999996</v>
      </c>
      <c r="P821" s="5">
        <f t="shared" si="123"/>
        <v>2473.0442999999996</v>
      </c>
      <c r="Q821" s="5">
        <f t="shared" si="117"/>
        <v>487.20077413479089</v>
      </c>
      <c r="R821" s="5">
        <f>IF(O821&gt;(P821+U821),O821-P821-U821, 0)</f>
        <v>0</v>
      </c>
      <c r="S821" s="5">
        <f t="shared" si="118"/>
        <v>1102.363145297343</v>
      </c>
      <c r="T821" s="5">
        <f t="shared" si="119"/>
        <v>3584.5925547026573</v>
      </c>
      <c r="U821" s="5">
        <f>IF(O821&gt;P821,IF(V820*($B$6/100)&gt;=O821-P821,(O821-P821), V820*($B$6/100)), 0)</f>
        <v>0</v>
      </c>
      <c r="V821" s="5">
        <f>V820+(T821*($B$5/100))-(U821/($B$6/100))</f>
        <v>412861.63349116483</v>
      </c>
      <c r="W821" s="5">
        <f t="shared" si="120"/>
        <v>10321.540837279121</v>
      </c>
    </row>
    <row r="822" spans="4:23" x14ac:dyDescent="0.25">
      <c r="D822">
        <f t="shared" si="121"/>
        <v>820</v>
      </c>
      <c r="E822" s="3">
        <v>43865</v>
      </c>
      <c r="F822" s="4">
        <v>0.125</v>
      </c>
      <c r="G822">
        <v>70</v>
      </c>
      <c r="H822">
        <v>0</v>
      </c>
      <c r="I822" s="5">
        <f t="shared" si="116"/>
        <v>10</v>
      </c>
      <c r="J822" s="22">
        <v>0</v>
      </c>
      <c r="K822">
        <v>7.8239999999999996E-5</v>
      </c>
      <c r="L822" s="5" cm="1">
        <f t="array" ref="L822">_xlfn.IFS(I822=0, 0, I822&gt;34, 0, AND(I822&gt;0, I822&lt;35), VLOOKUP(I822, $A$63:$C$96, 3))</f>
        <v>12480</v>
      </c>
      <c r="M822" s="5">
        <f t="shared" si="115"/>
        <v>0</v>
      </c>
      <c r="N822" s="5">
        <v>2228.452093609877</v>
      </c>
      <c r="O822" s="5">
        <f t="shared" si="122"/>
        <v>2204.0207999999998</v>
      </c>
      <c r="P822" s="5">
        <f t="shared" si="123"/>
        <v>2204.0207999999998</v>
      </c>
      <c r="Q822" s="5">
        <f t="shared" si="117"/>
        <v>487.20077413479089</v>
      </c>
      <c r="R822" s="5">
        <f>IF(O822&gt;(P822+U822),O822-P822-U822, 0)</f>
        <v>0</v>
      </c>
      <c r="S822" s="5">
        <f t="shared" si="118"/>
        <v>1144.5272649726494</v>
      </c>
      <c r="T822" s="5">
        <f t="shared" si="119"/>
        <v>9131.4519350273513</v>
      </c>
      <c r="U822" s="5">
        <f>IF(O822&gt;P822,IF(V821*($B$6/100)&gt;=O822-P822,(O822-P822), V821*($B$6/100)), 0)</f>
        <v>0</v>
      </c>
      <c r="V822" s="5">
        <f>V821+(T822*($B$5/100))-(U822/($B$6/100))</f>
        <v>419253.64984568395</v>
      </c>
      <c r="W822" s="5">
        <f t="shared" si="120"/>
        <v>10481.341246142099</v>
      </c>
    </row>
    <row r="823" spans="4:23" x14ac:dyDescent="0.25">
      <c r="D823">
        <f t="shared" si="121"/>
        <v>821</v>
      </c>
      <c r="E823" s="3">
        <v>43865</v>
      </c>
      <c r="F823" s="4">
        <v>0.16666666666666666</v>
      </c>
      <c r="G823">
        <v>60</v>
      </c>
      <c r="H823">
        <v>0</v>
      </c>
      <c r="I823" s="5">
        <f t="shared" si="116"/>
        <v>8</v>
      </c>
      <c r="J823" s="22">
        <v>0</v>
      </c>
      <c r="K823">
        <v>7.4019999999999999E-5</v>
      </c>
      <c r="L823" s="5" cm="1">
        <f t="array" ref="L823">_xlfn.IFS(I823=0, 0, I823&gt;34, 0, AND(I823&gt;0, I823&lt;35), VLOOKUP(I823, $A$63:$C$96, 3))</f>
        <v>7160</v>
      </c>
      <c r="M823" s="5">
        <f t="shared" si="115"/>
        <v>0</v>
      </c>
      <c r="N823" s="5">
        <v>2398.6461412733847</v>
      </c>
      <c r="O823" s="5">
        <f t="shared" si="122"/>
        <v>2085.1434000000004</v>
      </c>
      <c r="P823" s="5">
        <f t="shared" si="123"/>
        <v>2085.1434000000004</v>
      </c>
      <c r="Q823" s="5">
        <f t="shared" si="117"/>
        <v>487.20077413479089</v>
      </c>
      <c r="R823" s="5">
        <f>IF(O823&gt;(P823+U823),O823-P823-U823, 0)</f>
        <v>0</v>
      </c>
      <c r="S823" s="5">
        <f t="shared" si="118"/>
        <v>1231.9384902107902</v>
      </c>
      <c r="T823" s="5">
        <f t="shared" si="119"/>
        <v>3842.9181097892088</v>
      </c>
      <c r="U823" s="5">
        <f>IF(O823&gt;P823,IF(V822*($B$6/100)&gt;=O823-P823,(O823-P823), V822*($B$6/100)), 0)</f>
        <v>0</v>
      </c>
      <c r="V823" s="5">
        <f>V822+(T823*($B$5/100))-(U823/($B$6/100))</f>
        <v>421943.69252253638</v>
      </c>
      <c r="W823" s="5">
        <f t="shared" si="120"/>
        <v>10548.592313063409</v>
      </c>
    </row>
    <row r="824" spans="4:23" x14ac:dyDescent="0.25">
      <c r="D824">
        <f t="shared" si="121"/>
        <v>822</v>
      </c>
      <c r="E824" s="3">
        <v>43865</v>
      </c>
      <c r="F824" s="4">
        <v>0.20833333333333334</v>
      </c>
      <c r="G824">
        <v>70</v>
      </c>
      <c r="H824">
        <v>0</v>
      </c>
      <c r="I824" s="5">
        <f t="shared" si="116"/>
        <v>10</v>
      </c>
      <c r="J824" s="22">
        <v>0</v>
      </c>
      <c r="K824">
        <v>7.3310000000000001E-5</v>
      </c>
      <c r="L824" s="5" cm="1">
        <f t="array" ref="L824">_xlfn.IFS(I824=0, 0, I824&gt;34, 0, AND(I824&gt;0, I824&lt;35), VLOOKUP(I824, $A$63:$C$96, 3))</f>
        <v>12480</v>
      </c>
      <c r="M824" s="5">
        <f t="shared" si="115"/>
        <v>0</v>
      </c>
      <c r="N824" s="5">
        <v>2724.4409139725526</v>
      </c>
      <c r="O824" s="5">
        <f t="shared" si="122"/>
        <v>2065.1426999999999</v>
      </c>
      <c r="P824" s="5">
        <f t="shared" si="123"/>
        <v>2065.1426999999999</v>
      </c>
      <c r="Q824" s="5">
        <f t="shared" si="117"/>
        <v>487.20077413479089</v>
      </c>
      <c r="R824" s="5">
        <f>IF(O824&gt;(P824+U824),O824-P824-U824, 0)</f>
        <v>0</v>
      </c>
      <c r="S824" s="5">
        <f t="shared" si="118"/>
        <v>1399.2658477110956</v>
      </c>
      <c r="T824" s="5">
        <f t="shared" si="119"/>
        <v>9015.5914522889034</v>
      </c>
      <c r="U824" s="5">
        <f>IF(O824&gt;P824,IF(V823*($B$6/100)&gt;=O824-P824,(O824-P824), V823*($B$6/100)), 0)</f>
        <v>0</v>
      </c>
      <c r="V824" s="5">
        <f>V823+(T824*($B$5/100))-(U824/($B$6/100))</f>
        <v>428254.60653913859</v>
      </c>
      <c r="W824" s="5">
        <f t="shared" si="120"/>
        <v>10706.365163478466</v>
      </c>
    </row>
    <row r="825" spans="4:23" x14ac:dyDescent="0.25">
      <c r="D825">
        <f t="shared" si="121"/>
        <v>823</v>
      </c>
      <c r="E825" s="3">
        <v>43865</v>
      </c>
      <c r="F825" s="4">
        <v>0.25</v>
      </c>
      <c r="G825">
        <v>60</v>
      </c>
      <c r="H825">
        <v>0</v>
      </c>
      <c r="I825" s="5">
        <f t="shared" si="116"/>
        <v>8</v>
      </c>
      <c r="J825" s="22">
        <v>0</v>
      </c>
      <c r="K825">
        <v>7.9099999999999998E-5</v>
      </c>
      <c r="L825" s="5" cm="1">
        <f t="array" ref="L825">_xlfn.IFS(I825=0, 0, I825&gt;34, 0, AND(I825&gt;0, I825&lt;35), VLOOKUP(I825, $A$63:$C$96, 3))</f>
        <v>7160</v>
      </c>
      <c r="M825" s="5">
        <f t="shared" si="115"/>
        <v>0</v>
      </c>
      <c r="N825" s="5">
        <v>3509.2350350473662</v>
      </c>
      <c r="O825" s="5">
        <f t="shared" si="122"/>
        <v>2228.2470000000003</v>
      </c>
      <c r="P825" s="5">
        <f t="shared" si="123"/>
        <v>2228.2470000000003</v>
      </c>
      <c r="Q825" s="5">
        <f t="shared" si="117"/>
        <v>487.20077413479089</v>
      </c>
      <c r="R825" s="5">
        <f>IF(O825&gt;(P825+U825),O825-P825-U825, 0)</f>
        <v>0</v>
      </c>
      <c r="S825" s="5">
        <f t="shared" si="118"/>
        <v>1802.3340902530942</v>
      </c>
      <c r="T825" s="5">
        <f t="shared" si="119"/>
        <v>3129.4189097469052</v>
      </c>
      <c r="U825" s="5">
        <f>IF(O825&gt;P825,IF(V824*($B$6/100)&gt;=O825-P825,(O825-P825), V824*($B$6/100)), 0)</f>
        <v>0</v>
      </c>
      <c r="V825" s="5">
        <f>V824+(T825*($B$5/100))-(U825/($B$6/100))</f>
        <v>430445.1997759614</v>
      </c>
      <c r="W825" s="5">
        <f t="shared" si="120"/>
        <v>10761.129994399034</v>
      </c>
    </row>
    <row r="826" spans="4:23" x14ac:dyDescent="0.25">
      <c r="D826">
        <f t="shared" si="121"/>
        <v>824</v>
      </c>
      <c r="E826" s="3">
        <v>43865</v>
      </c>
      <c r="F826" s="4">
        <v>0.29166666666666669</v>
      </c>
      <c r="G826">
        <v>80</v>
      </c>
      <c r="H826">
        <v>0</v>
      </c>
      <c r="I826" s="5">
        <f t="shared" si="116"/>
        <v>11</v>
      </c>
      <c r="J826" s="22">
        <v>0</v>
      </c>
      <c r="K826">
        <v>9.7170000000000006E-5</v>
      </c>
      <c r="L826" s="5" cm="1">
        <f t="array" ref="L826">_xlfn.IFS(I826=0, 0, I826&gt;34, 0, AND(I826&gt;0, I826&lt;35), VLOOKUP(I826, $A$63:$C$96, 3))</f>
        <v>14640</v>
      </c>
      <c r="M826" s="5">
        <f t="shared" si="115"/>
        <v>0</v>
      </c>
      <c r="N826" s="5">
        <v>5119.5421522020315</v>
      </c>
      <c r="O826" s="5">
        <f t="shared" si="122"/>
        <v>2737.2789000000002</v>
      </c>
      <c r="P826" s="5">
        <f t="shared" si="123"/>
        <v>2737.2789000000002</v>
      </c>
      <c r="Q826" s="5">
        <f t="shared" si="117"/>
        <v>487.20077413479089</v>
      </c>
      <c r="R826" s="5">
        <f>IF(O826&gt;(P826+U826),O826-P826-U826, 0)</f>
        <v>0</v>
      </c>
      <c r="S826" s="5">
        <f t="shared" si="118"/>
        <v>2629.3836848340006</v>
      </c>
      <c r="T826" s="5">
        <f t="shared" si="119"/>
        <v>9273.3374151659991</v>
      </c>
      <c r="U826" s="5">
        <f>IF(O826&gt;P826,IF(V825*($B$6/100)&gt;=O826-P826,(O826-P826), V825*($B$6/100)), 0)</f>
        <v>0</v>
      </c>
      <c r="V826" s="5">
        <f>V825+(T826*($B$5/100))-(U826/($B$6/100))</f>
        <v>436936.53596657759</v>
      </c>
      <c r="W826" s="5">
        <f t="shared" si="120"/>
        <v>10923.413399164439</v>
      </c>
    </row>
    <row r="827" spans="4:23" x14ac:dyDescent="0.25">
      <c r="D827">
        <f t="shared" si="121"/>
        <v>825</v>
      </c>
      <c r="E827" s="3">
        <v>43865</v>
      </c>
      <c r="F827" s="4">
        <v>0.33333333333333331</v>
      </c>
      <c r="G827">
        <v>70</v>
      </c>
      <c r="H827">
        <v>0</v>
      </c>
      <c r="I827" s="5">
        <f t="shared" si="116"/>
        <v>10</v>
      </c>
      <c r="J827" s="22">
        <v>9.8979031292220746E-6</v>
      </c>
      <c r="K827">
        <v>1.2328E-4</v>
      </c>
      <c r="L827" s="5" cm="1">
        <f t="array" ref="L827">_xlfn.IFS(I827=0, 0, I827&gt;34, 0, AND(I827&gt;0, I827&lt;35), VLOOKUP(I827, $A$63:$C$96, 3))</f>
        <v>12480</v>
      </c>
      <c r="M827" s="5">
        <f t="shared" si="115"/>
        <v>47.015039863804859</v>
      </c>
      <c r="N827" s="5">
        <v>6191.9210976889899</v>
      </c>
      <c r="O827" s="5">
        <f t="shared" si="122"/>
        <v>3472.7975999999999</v>
      </c>
      <c r="P827" s="5">
        <f t="shared" si="123"/>
        <v>3472.7975999999999</v>
      </c>
      <c r="Q827" s="5">
        <f t="shared" si="117"/>
        <v>487.20077413479089</v>
      </c>
      <c r="R827" s="5">
        <f>IF(O827&gt;(P827+U827),O827-P827-U827, 0)</f>
        <v>0</v>
      </c>
      <c r="S827" s="5">
        <f t="shared" si="118"/>
        <v>3180.1547536902426</v>
      </c>
      <c r="T827" s="5">
        <f t="shared" si="119"/>
        <v>5874.0626861735627</v>
      </c>
      <c r="U827" s="5">
        <f>IF(O827&gt;P827,IF(V826*($B$6/100)&gt;=O827-P827,(O827-P827), V826*($B$6/100)), 0)</f>
        <v>0</v>
      </c>
      <c r="V827" s="5">
        <f>V826+(T827*($B$5/100))-(U827/($B$6/100))</f>
        <v>441048.37984689907</v>
      </c>
      <c r="W827" s="5">
        <f t="shared" si="120"/>
        <v>11026.209496172476</v>
      </c>
    </row>
    <row r="828" spans="4:23" x14ac:dyDescent="0.25">
      <c r="D828">
        <f t="shared" si="121"/>
        <v>826</v>
      </c>
      <c r="E828" s="3">
        <v>43865</v>
      </c>
      <c r="F828" s="4">
        <v>0.375</v>
      </c>
      <c r="G828">
        <v>50</v>
      </c>
      <c r="H828">
        <v>0</v>
      </c>
      <c r="I828" s="5">
        <f t="shared" si="116"/>
        <v>7</v>
      </c>
      <c r="J828" s="22">
        <v>4.2066088299193817E-5</v>
      </c>
      <c r="K828">
        <v>1.2887E-4</v>
      </c>
      <c r="L828" s="5" cm="1">
        <f t="array" ref="L828">_xlfn.IFS(I828=0, 0, I828&gt;34, 0, AND(I828&gt;0, I828&lt;35), VLOOKUP(I828, $A$63:$C$96, 3))</f>
        <v>4800</v>
      </c>
      <c r="M828" s="5">
        <f t="shared" si="115"/>
        <v>199.81391942117062</v>
      </c>
      <c r="N828" s="5">
        <v>6596.9717685806618</v>
      </c>
      <c r="O828" s="5">
        <f t="shared" si="122"/>
        <v>3630.2679000000003</v>
      </c>
      <c r="P828" s="5">
        <f t="shared" si="123"/>
        <v>3630.2679000000003</v>
      </c>
      <c r="Q828" s="5">
        <f t="shared" si="117"/>
        <v>487.20077413479089</v>
      </c>
      <c r="R828" s="5">
        <f>IF(O828&gt;(P828+U828),O828-P828-U828, 0)</f>
        <v>0</v>
      </c>
      <c r="S828" s="5">
        <f t="shared" si="118"/>
        <v>882.34524528637962</v>
      </c>
      <c r="T828" s="5">
        <f t="shared" si="119"/>
        <v>487.20077413479089</v>
      </c>
      <c r="U828" s="5">
        <f>IF(O828&gt;P828,IF(V827*($B$6/100)&gt;=O828-P828,(O828-P828), V827*($B$6/100)), 0)</f>
        <v>0</v>
      </c>
      <c r="V828" s="5">
        <f>V827+(T828*($B$5/100))-(U828/($B$6/100))</f>
        <v>441389.4203887934</v>
      </c>
      <c r="W828" s="5">
        <f t="shared" si="120"/>
        <v>11034.735509719834</v>
      </c>
    </row>
    <row r="829" spans="4:23" x14ac:dyDescent="0.25">
      <c r="D829">
        <f t="shared" si="121"/>
        <v>827</v>
      </c>
      <c r="E829" s="3">
        <v>43865</v>
      </c>
      <c r="F829" s="4">
        <v>0.41666666666666669</v>
      </c>
      <c r="G829">
        <v>60</v>
      </c>
      <c r="H829">
        <v>7</v>
      </c>
      <c r="I829" s="5">
        <f t="shared" si="116"/>
        <v>8</v>
      </c>
      <c r="J829" s="22">
        <v>1.3609616802680351E-4</v>
      </c>
      <c r="K829">
        <v>1.2704E-4</v>
      </c>
      <c r="L829" s="5" cm="1">
        <f t="array" ref="L829">_xlfn.IFS(I829=0, 0, I829&gt;34, 0, AND(I829&gt;0, I829&lt;35), VLOOKUP(I829, $A$63:$C$96, 3))</f>
        <v>7160</v>
      </c>
      <c r="M829" s="5">
        <f t="shared" si="115"/>
        <v>646.45679812731669</v>
      </c>
      <c r="N829" s="5">
        <v>6141.5185615414703</v>
      </c>
      <c r="O829" s="5">
        <f t="shared" si="122"/>
        <v>3578.7168000000001</v>
      </c>
      <c r="P829" s="5">
        <f t="shared" si="123"/>
        <v>3578.7168000000001</v>
      </c>
      <c r="Q829" s="5">
        <f t="shared" si="117"/>
        <v>487.20077413479089</v>
      </c>
      <c r="R829" s="5">
        <f>IF(O829&gt;(P829+U829),O829-P829-U829, 0)</f>
        <v>0</v>
      </c>
      <c r="S829" s="5">
        <f t="shared" si="118"/>
        <v>3154.268140731398</v>
      </c>
      <c r="T829" s="5">
        <f t="shared" si="119"/>
        <v>1073.4718573959185</v>
      </c>
      <c r="U829" s="5">
        <f>IF(O829&gt;P829,IF(V828*($B$6/100)&gt;=O829-P829,(O829-P829), V828*($B$6/100)), 0)</f>
        <v>0</v>
      </c>
      <c r="V829" s="5">
        <f>V828+(T829*($B$5/100))-(U829/($B$6/100))</f>
        <v>442140.85068897053</v>
      </c>
      <c r="W829" s="5">
        <f t="shared" si="120"/>
        <v>11053.521267224263</v>
      </c>
    </row>
    <row r="830" spans="4:23" x14ac:dyDescent="0.25">
      <c r="D830">
        <f t="shared" si="121"/>
        <v>828</v>
      </c>
      <c r="E830" s="3">
        <v>43865</v>
      </c>
      <c r="F830" s="4">
        <v>0.45833333333333331</v>
      </c>
      <c r="G830">
        <v>70</v>
      </c>
      <c r="H830">
        <v>8</v>
      </c>
      <c r="I830" s="5">
        <f t="shared" si="116"/>
        <v>10</v>
      </c>
      <c r="J830" s="22">
        <v>2.00432538366747E-4</v>
      </c>
      <c r="K830">
        <v>1.1846E-4</v>
      </c>
      <c r="L830" s="5" cm="1">
        <f t="array" ref="L830">_xlfn.IFS(I830=0, 0, I830&gt;34, 0, AND(I830&gt;0, I830&lt;35), VLOOKUP(I830, $A$63:$C$96, 3))</f>
        <v>12480</v>
      </c>
      <c r="M830" s="5">
        <f t="shared" si="115"/>
        <v>952.05455724204819</v>
      </c>
      <c r="N830" s="5">
        <v>4968.3141189521984</v>
      </c>
      <c r="O830" s="5">
        <f t="shared" si="122"/>
        <v>3337.0182</v>
      </c>
      <c r="P830" s="5">
        <f t="shared" si="123"/>
        <v>3337.0182</v>
      </c>
      <c r="Q830" s="5">
        <f t="shared" si="117"/>
        <v>487.20077413479089</v>
      </c>
      <c r="R830" s="5">
        <f>IF(O830&gt;(P830+U830),O830-P830-U830, 0)</f>
        <v>0</v>
      </c>
      <c r="S830" s="5">
        <f t="shared" si="118"/>
        <v>2551.713355828972</v>
      </c>
      <c r="T830" s="5">
        <f t="shared" si="119"/>
        <v>7543.3230014130768</v>
      </c>
      <c r="U830" s="5">
        <f>IF(O830&gt;P830,IF(V829*($B$6/100)&gt;=O830-P830,(O830-P830), V829*($B$6/100)), 0)</f>
        <v>0</v>
      </c>
      <c r="V830" s="5">
        <f>V829+(T830*($B$5/100))-(U830/($B$6/100))</f>
        <v>447421.17678995966</v>
      </c>
      <c r="W830" s="5">
        <f t="shared" si="120"/>
        <v>11185.529419748991</v>
      </c>
    </row>
    <row r="831" spans="4:23" x14ac:dyDescent="0.25">
      <c r="D831">
        <f t="shared" si="121"/>
        <v>829</v>
      </c>
      <c r="E831" s="3">
        <v>43865</v>
      </c>
      <c r="F831" s="4">
        <v>0.5</v>
      </c>
      <c r="G831">
        <v>60</v>
      </c>
      <c r="H831">
        <v>0</v>
      </c>
      <c r="I831" s="5">
        <f t="shared" si="116"/>
        <v>8</v>
      </c>
      <c r="J831" s="22">
        <v>1.1630036176835938E-4</v>
      </c>
      <c r="K831">
        <v>1.1E-4</v>
      </c>
      <c r="L831" s="5" cm="1">
        <f t="array" ref="L831">_xlfn.IFS(I831=0, 0, I831&gt;34, 0, AND(I831&gt;0, I831&lt;35), VLOOKUP(I831, $A$63:$C$96, 3))</f>
        <v>7160</v>
      </c>
      <c r="M831" s="5">
        <f t="shared" si="115"/>
        <v>552.42671839970706</v>
      </c>
      <c r="N831" s="5">
        <v>4064.0937714319521</v>
      </c>
      <c r="O831" s="5">
        <f t="shared" si="122"/>
        <v>3098.7</v>
      </c>
      <c r="P831" s="5">
        <f t="shared" si="123"/>
        <v>3098.7</v>
      </c>
      <c r="Q831" s="5">
        <f t="shared" si="117"/>
        <v>487.20077413479089</v>
      </c>
      <c r="R831" s="5">
        <f>IF(O831&gt;(P831+U831),O831-P831-U831, 0)</f>
        <v>0</v>
      </c>
      <c r="S831" s="5">
        <f t="shared" si="118"/>
        <v>2087.3081104806101</v>
      </c>
      <c r="T831" s="5">
        <f t="shared" si="119"/>
        <v>2526.4186079190972</v>
      </c>
      <c r="U831" s="5">
        <f>IF(O831&gt;P831,IF(V830*($B$6/100)&gt;=O831-P831,(O831-P831), V830*($B$6/100)), 0)</f>
        <v>0</v>
      </c>
      <c r="V831" s="5">
        <f>V830+(T831*($B$5/100))-(U831/($B$6/100))</f>
        <v>449189.669815503</v>
      </c>
      <c r="W831" s="5">
        <f t="shared" si="120"/>
        <v>11229.741745387575</v>
      </c>
    </row>
    <row r="832" spans="4:23" x14ac:dyDescent="0.25">
      <c r="D832">
        <f t="shared" si="121"/>
        <v>830</v>
      </c>
      <c r="E832" s="3">
        <v>43865</v>
      </c>
      <c r="F832" s="4">
        <v>0.54166666666666663</v>
      </c>
      <c r="G832">
        <v>40</v>
      </c>
      <c r="H832">
        <v>0</v>
      </c>
      <c r="I832" s="5">
        <f t="shared" si="116"/>
        <v>6</v>
      </c>
      <c r="J832" s="22">
        <v>7.423427346916556E-5</v>
      </c>
      <c r="K832">
        <v>1.0983E-4</v>
      </c>
      <c r="L832" s="5" cm="1">
        <f t="array" ref="L832">_xlfn.IFS(I832=0, 0, I832&gt;34, 0, AND(I832&gt;0, I832&lt;35), VLOOKUP(I832, $A$63:$C$96, 3))</f>
        <v>2980</v>
      </c>
      <c r="M832" s="5">
        <f t="shared" si="115"/>
        <v>352.61279897853643</v>
      </c>
      <c r="N832" s="5">
        <v>4919.6869938739055</v>
      </c>
      <c r="O832" s="5">
        <f t="shared" si="122"/>
        <v>3093.9111000000003</v>
      </c>
      <c r="P832" s="5">
        <f t="shared" si="123"/>
        <v>3093.9111000000003</v>
      </c>
      <c r="Q832" s="5">
        <f t="shared" si="117"/>
        <v>238.70169897853611</v>
      </c>
      <c r="R832" s="5">
        <f>IF(O832&gt;(P832+U832),O832-P832-U832, 0)</f>
        <v>0</v>
      </c>
      <c r="S832" s="5">
        <f t="shared" si="118"/>
        <v>0</v>
      </c>
      <c r="T832" s="5">
        <f t="shared" si="119"/>
        <v>238.70169897853611</v>
      </c>
      <c r="U832" s="5">
        <f>IF(O832&gt;P832,IF(V831*($B$6/100)&gt;=O832-P832,(O832-P832), V831*($B$6/100)), 0)</f>
        <v>0</v>
      </c>
      <c r="V832" s="5">
        <f>V831+(T832*($B$5/100))-(U832/($B$6/100))</f>
        <v>449356.76100478799</v>
      </c>
      <c r="W832" s="5">
        <f t="shared" si="120"/>
        <v>11233.9190251197</v>
      </c>
    </row>
    <row r="833" spans="4:23" x14ac:dyDescent="0.25">
      <c r="D833">
        <f t="shared" si="121"/>
        <v>831</v>
      </c>
      <c r="E833" s="3">
        <v>43865</v>
      </c>
      <c r="F833" s="4">
        <v>0.58333333333333337</v>
      </c>
      <c r="G833">
        <v>40</v>
      </c>
      <c r="H833">
        <v>0</v>
      </c>
      <c r="I833" s="5">
        <f t="shared" si="116"/>
        <v>6</v>
      </c>
      <c r="J833" s="22">
        <v>8.908112816299867E-5</v>
      </c>
      <c r="K833">
        <v>1.0585E-4</v>
      </c>
      <c r="L833" s="5" cm="1">
        <f t="array" ref="L833">_xlfn.IFS(I833=0, 0, I833&gt;34, 0, AND(I833&gt;0, I833&lt;35), VLOOKUP(I833, $A$63:$C$96, 3))</f>
        <v>2980</v>
      </c>
      <c r="M833" s="5">
        <f t="shared" si="115"/>
        <v>423.13535877424368</v>
      </c>
      <c r="N833" s="5">
        <v>5300.1720072034504</v>
      </c>
      <c r="O833" s="5">
        <f t="shared" si="122"/>
        <v>2981.7945</v>
      </c>
      <c r="P833" s="5">
        <f t="shared" si="123"/>
        <v>2981.7945</v>
      </c>
      <c r="Q833" s="5">
        <f t="shared" si="117"/>
        <v>421.34085877424377</v>
      </c>
      <c r="R833" s="5">
        <f>IF(O833&gt;(P833+U833),O833-P833-U833, 0)</f>
        <v>0</v>
      </c>
      <c r="S833" s="5">
        <f t="shared" si="118"/>
        <v>0</v>
      </c>
      <c r="T833" s="5">
        <f t="shared" si="119"/>
        <v>421.34085877424377</v>
      </c>
      <c r="U833" s="5">
        <f>IF(O833&gt;P833,IF(V832*($B$6/100)&gt;=O833-P833,(O833-P833), V832*($B$6/100)), 0)</f>
        <v>0</v>
      </c>
      <c r="V833" s="5">
        <f>V832+(T833*($B$5/100))-(U833/($B$6/100))</f>
        <v>449651.69960592996</v>
      </c>
      <c r="W833" s="5">
        <f t="shared" si="120"/>
        <v>11241.292490148249</v>
      </c>
    </row>
    <row r="834" spans="4:23" x14ac:dyDescent="0.25">
      <c r="D834">
        <f t="shared" si="121"/>
        <v>832</v>
      </c>
      <c r="E834" s="3">
        <v>43865</v>
      </c>
      <c r="F834" s="4">
        <v>0.625</v>
      </c>
      <c r="G834">
        <v>20</v>
      </c>
      <c r="H834">
        <v>7</v>
      </c>
      <c r="I834" s="5">
        <f t="shared" si="116"/>
        <v>3</v>
      </c>
      <c r="J834" s="22">
        <v>1.2124931333297041E-4</v>
      </c>
      <c r="K834">
        <v>1.0837999999999999E-4</v>
      </c>
      <c r="L834" s="5" cm="1">
        <f t="array" ref="L834">_xlfn.IFS(I834=0, 0, I834&gt;34, 0, AND(I834&gt;0, I834&lt;35), VLOOKUP(I834, $A$63:$C$96, 3))</f>
        <v>232</v>
      </c>
      <c r="M834" s="5">
        <f t="shared" si="115"/>
        <v>575.93423833160955</v>
      </c>
      <c r="N834" s="5">
        <v>4618.5114650747855</v>
      </c>
      <c r="O834" s="5">
        <f t="shared" si="122"/>
        <v>3053.0645999999997</v>
      </c>
      <c r="P834" s="5">
        <f t="shared" si="123"/>
        <v>807.93423833160955</v>
      </c>
      <c r="Q834" s="5">
        <f t="shared" si="117"/>
        <v>0</v>
      </c>
      <c r="R834" s="5">
        <f>IF(O834&gt;(P834+U834),O834-P834-U834, 0)</f>
        <v>0</v>
      </c>
      <c r="S834" s="5">
        <f t="shared" si="118"/>
        <v>0</v>
      </c>
      <c r="T834" s="5">
        <f t="shared" si="119"/>
        <v>0</v>
      </c>
      <c r="U834" s="5">
        <f>IF(O834&gt;P834,IF(V833*($B$6/100)&gt;=O834-P834,(O834-P834), V833*($B$6/100)), 0)</f>
        <v>2245.1303616683899</v>
      </c>
      <c r="V834" s="5">
        <f>V833+(T834*($B$5/100))-(U834/($B$6/100))</f>
        <v>446444.37051783223</v>
      </c>
      <c r="W834" s="5">
        <f t="shared" si="120"/>
        <v>11161.109262945805</v>
      </c>
    </row>
    <row r="835" spans="4:23" x14ac:dyDescent="0.25">
      <c r="D835">
        <f t="shared" si="121"/>
        <v>833</v>
      </c>
      <c r="E835" s="3">
        <v>43865</v>
      </c>
      <c r="F835" s="4">
        <v>0.66666666666666663</v>
      </c>
      <c r="G835">
        <v>30</v>
      </c>
      <c r="H835">
        <v>8</v>
      </c>
      <c r="I835" s="5">
        <f t="shared" si="116"/>
        <v>4</v>
      </c>
      <c r="J835" s="22">
        <v>6.1861894557637963E-5</v>
      </c>
      <c r="K835">
        <v>1.1984E-4</v>
      </c>
      <c r="L835" s="5" cm="1">
        <f t="array" ref="L835">_xlfn.IFS(I835=0, 0, I835&gt;34, 0, AND(I835&gt;0, I835&lt;35), VLOOKUP(I835, $A$63:$C$96, 3))</f>
        <v>740</v>
      </c>
      <c r="M835" s="5">
        <f t="shared" ref="M835:M898" si="124">$B$11*$B$4*J835*1000</f>
        <v>293.84399914878037</v>
      </c>
      <c r="N835" s="5">
        <v>3988.5778115718499</v>
      </c>
      <c r="O835" s="5">
        <f t="shared" si="122"/>
        <v>3375.8928000000001</v>
      </c>
      <c r="P835" s="5">
        <f t="shared" si="123"/>
        <v>1033.8439991487803</v>
      </c>
      <c r="Q835" s="5">
        <f t="shared" si="117"/>
        <v>0</v>
      </c>
      <c r="R835" s="5">
        <f>IF(O835&gt;(P835+U835),O835-P835-U835, 0)</f>
        <v>0</v>
      </c>
      <c r="S835" s="5">
        <f t="shared" si="118"/>
        <v>0</v>
      </c>
      <c r="T835" s="5">
        <f t="shared" si="119"/>
        <v>0</v>
      </c>
      <c r="U835" s="5">
        <f>IF(O835&gt;P835,IF(V834*($B$6/100)&gt;=O835-P835,(O835-P835), V834*($B$6/100)), 0)</f>
        <v>2342.0488008512198</v>
      </c>
      <c r="V835" s="5">
        <f>V834+(T835*($B$5/100))-(U835/($B$6/100))</f>
        <v>443098.58651661623</v>
      </c>
      <c r="W835" s="5">
        <f t="shared" si="120"/>
        <v>11077.464662915405</v>
      </c>
    </row>
    <row r="836" spans="4:23" x14ac:dyDescent="0.25">
      <c r="D836">
        <f t="shared" si="121"/>
        <v>834</v>
      </c>
      <c r="E836" s="3">
        <v>43865</v>
      </c>
      <c r="F836" s="4">
        <v>0.70833333333333337</v>
      </c>
      <c r="G836">
        <v>30</v>
      </c>
      <c r="H836">
        <v>0</v>
      </c>
      <c r="I836" s="5">
        <f t="shared" ref="I836:I899" si="125">ROUND((G836/10)*((LN(99/0.03)/(LN(10/0.03)))),0)</f>
        <v>4</v>
      </c>
      <c r="J836" s="22">
        <v>2.4744757823055187E-6</v>
      </c>
      <c r="K836">
        <v>1.507E-4</v>
      </c>
      <c r="L836" s="5" cm="1">
        <f t="array" ref="L836">_xlfn.IFS(I836=0, 0, I836&gt;34, 0, AND(I836&gt;0, I836&lt;35), VLOOKUP(I836, $A$63:$C$96, 3))</f>
        <v>740</v>
      </c>
      <c r="M836" s="5">
        <f t="shared" si="124"/>
        <v>11.753759965951215</v>
      </c>
      <c r="N836" s="5">
        <v>4742.7445466447425</v>
      </c>
      <c r="O836" s="5">
        <f t="shared" si="122"/>
        <v>4245.219000000001</v>
      </c>
      <c r="P836" s="5">
        <f t="shared" si="123"/>
        <v>751.75375996595119</v>
      </c>
      <c r="Q836" s="5">
        <f t="shared" ref="Q836:Q899" si="126">IF((L836+M836-P836)&lt;($B$8/100)*$B$3,L836+M836-P836,($B$8/100)*$B$3)</f>
        <v>0</v>
      </c>
      <c r="R836" s="5">
        <f>IF(O836&gt;(P836+U836),O836-P836-U836, 0)</f>
        <v>0</v>
      </c>
      <c r="S836" s="5">
        <f t="shared" ref="S836:S899" si="127">IF((IF((L836+M836)&gt;O836,L836+M836-P836-Q836,0))&lt;((N836*3.595182*($B$7/100))/($B$5/100)),L836+M836-P836-Q836, N836*3.595182*($B$7/100)/($B$5/100))</f>
        <v>0</v>
      </c>
      <c r="T836" s="5">
        <f t="shared" ref="T836:T899" si="128">((L836+M836)-P836-S836)</f>
        <v>0</v>
      </c>
      <c r="U836" s="5">
        <f>IF(O836&gt;P836,IF(V835*($B$6/100)&gt;=O836-P836,(O836-P836), V835*($B$6/100)), 0)</f>
        <v>3493.4652400340497</v>
      </c>
      <c r="V836" s="5">
        <f>V835+(T836*($B$5/100))-(U836/($B$6/100))</f>
        <v>438107.92188799614</v>
      </c>
      <c r="W836" s="5">
        <f t="shared" ref="W836:W899" si="129">V836/40</f>
        <v>10952.698047199903</v>
      </c>
    </row>
    <row r="837" spans="4:23" x14ac:dyDescent="0.25">
      <c r="D837">
        <f t="shared" ref="D837:D900" si="130">D836+1</f>
        <v>835</v>
      </c>
      <c r="E837" s="3">
        <v>43865</v>
      </c>
      <c r="F837" s="4">
        <v>0.75</v>
      </c>
      <c r="G837">
        <v>20</v>
      </c>
      <c r="H837">
        <v>0</v>
      </c>
      <c r="I837" s="5">
        <f t="shared" si="125"/>
        <v>3</v>
      </c>
      <c r="J837" s="22">
        <v>0</v>
      </c>
      <c r="K837">
        <v>2.1729999999999997E-4</v>
      </c>
      <c r="L837" s="5" cm="1">
        <f t="array" ref="L837">_xlfn.IFS(I837=0, 0, I837&gt;34, 0, AND(I837&gt;0, I837&lt;35), VLOOKUP(I837, $A$63:$C$96, 3))</f>
        <v>232</v>
      </c>
      <c r="M837" s="5">
        <f t="shared" si="124"/>
        <v>0</v>
      </c>
      <c r="N837" s="5">
        <v>5986.0099138058058</v>
      </c>
      <c r="O837" s="5">
        <f t="shared" ref="O837:O900" si="131">$B$2*K837*1000</f>
        <v>6121.3409999999994</v>
      </c>
      <c r="P837" s="5">
        <f t="shared" ref="P837:P900" si="132">IF(O837&gt;=(L837+M837),L837+M837,O837)</f>
        <v>232</v>
      </c>
      <c r="Q837" s="5">
        <f t="shared" si="126"/>
        <v>0</v>
      </c>
      <c r="R837" s="5">
        <f>IF(O837&gt;(P837+U837),O837-P837-U837, 0)</f>
        <v>0</v>
      </c>
      <c r="S837" s="5">
        <f t="shared" si="127"/>
        <v>0</v>
      </c>
      <c r="T837" s="5">
        <f t="shared" si="128"/>
        <v>0</v>
      </c>
      <c r="U837" s="5">
        <f>IF(O837&gt;P837,IF(V836*($B$6/100)&gt;=O837-P837,(O837-P837), V836*($B$6/100)), 0)</f>
        <v>5889.3409999999994</v>
      </c>
      <c r="V837" s="5">
        <f>V836+(T837*($B$5/100))-(U837/($B$6/100))</f>
        <v>429694.57760228188</v>
      </c>
      <c r="W837" s="5">
        <f t="shared" si="129"/>
        <v>10742.364440057047</v>
      </c>
    </row>
    <row r="838" spans="4:23" x14ac:dyDescent="0.25">
      <c r="D838">
        <f t="shared" si="130"/>
        <v>836</v>
      </c>
      <c r="E838" s="3">
        <v>43865</v>
      </c>
      <c r="F838" s="4">
        <v>0.79166666666666663</v>
      </c>
      <c r="G838">
        <v>30</v>
      </c>
      <c r="H838">
        <v>0</v>
      </c>
      <c r="I838" s="5">
        <f t="shared" si="125"/>
        <v>4</v>
      </c>
      <c r="J838" s="22">
        <v>0</v>
      </c>
      <c r="K838">
        <v>2.3730999999999999E-4</v>
      </c>
      <c r="L838" s="5" cm="1">
        <f t="array" ref="L838">_xlfn.IFS(I838=0, 0, I838&gt;34, 0, AND(I838&gt;0, I838&lt;35), VLOOKUP(I838, $A$63:$C$96, 3))</f>
        <v>740</v>
      </c>
      <c r="M838" s="5">
        <f t="shared" si="124"/>
        <v>0</v>
      </c>
      <c r="N838" s="5">
        <v>6072.8826337106266</v>
      </c>
      <c r="O838" s="5">
        <f t="shared" si="131"/>
        <v>6685.0226999999995</v>
      </c>
      <c r="P838" s="5">
        <f t="shared" si="132"/>
        <v>740</v>
      </c>
      <c r="Q838" s="5">
        <f t="shared" si="126"/>
        <v>0</v>
      </c>
      <c r="R838" s="5">
        <f>IF(O838&gt;(P838+U838),O838-P838-U838, 0)</f>
        <v>0</v>
      </c>
      <c r="S838" s="5">
        <f t="shared" si="127"/>
        <v>0</v>
      </c>
      <c r="T838" s="5">
        <f t="shared" si="128"/>
        <v>0</v>
      </c>
      <c r="U838" s="5">
        <f>IF(O838&gt;P838,IF(V837*($B$6/100)&gt;=O838-P838,(O838-P838), V837*($B$6/100)), 0)</f>
        <v>5945.0226999999995</v>
      </c>
      <c r="V838" s="5">
        <f>V837+(T838*($B$5/100))-(U838/($B$6/100))</f>
        <v>421201.68803085329</v>
      </c>
      <c r="W838" s="5">
        <f t="shared" si="129"/>
        <v>10530.042200771331</v>
      </c>
    </row>
    <row r="839" spans="4:23" x14ac:dyDescent="0.25">
      <c r="D839">
        <f t="shared" si="130"/>
        <v>837</v>
      </c>
      <c r="E839" s="3">
        <v>43865</v>
      </c>
      <c r="F839" s="4">
        <v>0.83333333333333337</v>
      </c>
      <c r="G839">
        <v>30</v>
      </c>
      <c r="H839">
        <v>0</v>
      </c>
      <c r="I839" s="5">
        <f t="shared" si="125"/>
        <v>4</v>
      </c>
      <c r="J839" s="22">
        <v>0</v>
      </c>
      <c r="K839">
        <v>2.2372000000000001E-4</v>
      </c>
      <c r="L839" s="5" cm="1">
        <f t="array" ref="L839">_xlfn.IFS(I839=0, 0, I839&gt;34, 0, AND(I839&gt;0, I839&lt;35), VLOOKUP(I839, $A$63:$C$96, 3))</f>
        <v>740</v>
      </c>
      <c r="M839" s="5">
        <f t="shared" si="124"/>
        <v>0</v>
      </c>
      <c r="N839" s="5">
        <v>5924.1777801787712</v>
      </c>
      <c r="O839" s="5">
        <f t="shared" si="131"/>
        <v>6302.1923999999999</v>
      </c>
      <c r="P839" s="5">
        <f t="shared" si="132"/>
        <v>740</v>
      </c>
      <c r="Q839" s="5">
        <f t="shared" si="126"/>
        <v>0</v>
      </c>
      <c r="R839" s="5">
        <f>IF(O839&gt;(P839+U839),O839-P839-U839, 0)</f>
        <v>0</v>
      </c>
      <c r="S839" s="5">
        <f t="shared" si="127"/>
        <v>0</v>
      </c>
      <c r="T839" s="5">
        <f t="shared" si="128"/>
        <v>0</v>
      </c>
      <c r="U839" s="5">
        <f>IF(O839&gt;P839,IF(V838*($B$6/100)&gt;=O839-P839,(O839-P839), V838*($B$6/100)), 0)</f>
        <v>5562.1923999999999</v>
      </c>
      <c r="V839" s="5">
        <f>V838+(T839*($B$5/100))-(U839/($B$6/100))</f>
        <v>413255.69888799614</v>
      </c>
      <c r="W839" s="5">
        <f t="shared" si="129"/>
        <v>10331.392472199903</v>
      </c>
    </row>
    <row r="840" spans="4:23" x14ac:dyDescent="0.25">
      <c r="D840">
        <f t="shared" si="130"/>
        <v>838</v>
      </c>
      <c r="E840" s="3">
        <v>43865</v>
      </c>
      <c r="F840" s="4">
        <v>0.875</v>
      </c>
      <c r="G840">
        <v>40</v>
      </c>
      <c r="H840">
        <v>0</v>
      </c>
      <c r="I840" s="5">
        <f t="shared" si="125"/>
        <v>6</v>
      </c>
      <c r="J840" s="22">
        <v>0</v>
      </c>
      <c r="K840">
        <v>2.0765000000000001E-4</v>
      </c>
      <c r="L840" s="5" cm="1">
        <f t="array" ref="L840">_xlfn.IFS(I840=0, 0, I840&gt;34, 0, AND(I840&gt;0, I840&lt;35), VLOOKUP(I840, $A$63:$C$96, 3))</f>
        <v>2980</v>
      </c>
      <c r="M840" s="5">
        <f t="shared" si="124"/>
        <v>0</v>
      </c>
      <c r="N840" s="5">
        <v>5564.6711723238222</v>
      </c>
      <c r="O840" s="5">
        <f t="shared" si="131"/>
        <v>5849.5005000000001</v>
      </c>
      <c r="P840" s="5">
        <f t="shared" si="132"/>
        <v>2980</v>
      </c>
      <c r="Q840" s="5">
        <f t="shared" si="126"/>
        <v>0</v>
      </c>
      <c r="R840" s="5">
        <f>IF(O840&gt;(P840+U840),O840-P840-U840, 0)</f>
        <v>0</v>
      </c>
      <c r="S840" s="5">
        <f t="shared" si="127"/>
        <v>0</v>
      </c>
      <c r="T840" s="5">
        <f t="shared" si="128"/>
        <v>0</v>
      </c>
      <c r="U840" s="5">
        <f>IF(O840&gt;P840,IF(V839*($B$6/100)&gt;=O840-P840,(O840-P840), V839*($B$6/100)), 0)</f>
        <v>2869.5005000000001</v>
      </c>
      <c r="V840" s="5">
        <f>V839+(T840*($B$5/100))-(U840/($B$6/100))</f>
        <v>409156.4124594247</v>
      </c>
      <c r="W840" s="5">
        <f t="shared" si="129"/>
        <v>10228.910311485617</v>
      </c>
    </row>
    <row r="841" spans="4:23" x14ac:dyDescent="0.25">
      <c r="D841">
        <f t="shared" si="130"/>
        <v>839</v>
      </c>
      <c r="E841" s="3">
        <v>43865</v>
      </c>
      <c r="F841" s="4">
        <v>0.91666666666666663</v>
      </c>
      <c r="G841">
        <v>30</v>
      </c>
      <c r="H841">
        <v>0</v>
      </c>
      <c r="I841" s="5">
        <f t="shared" si="125"/>
        <v>4</v>
      </c>
      <c r="J841" s="22">
        <v>0</v>
      </c>
      <c r="K841">
        <v>2.0374999999999999E-4</v>
      </c>
      <c r="L841" s="5" cm="1">
        <f t="array" ref="L841">_xlfn.IFS(I841=0, 0, I841&gt;34, 0, AND(I841&gt;0, I841&lt;35), VLOOKUP(I841, $A$63:$C$96, 3))</f>
        <v>740</v>
      </c>
      <c r="M841" s="5">
        <f t="shared" si="124"/>
        <v>0</v>
      </c>
      <c r="N841" s="5">
        <v>4990.0397427233011</v>
      </c>
      <c r="O841" s="5">
        <f t="shared" si="131"/>
        <v>5739.6374999999998</v>
      </c>
      <c r="P841" s="5">
        <f t="shared" si="132"/>
        <v>740</v>
      </c>
      <c r="Q841" s="5">
        <f t="shared" si="126"/>
        <v>0</v>
      </c>
      <c r="R841" s="5">
        <f>IF(O841&gt;(P841+U841),O841-P841-U841, 0)</f>
        <v>0</v>
      </c>
      <c r="S841" s="5">
        <f t="shared" si="127"/>
        <v>0</v>
      </c>
      <c r="T841" s="5">
        <f t="shared" si="128"/>
        <v>0</v>
      </c>
      <c r="U841" s="5">
        <f>IF(O841&gt;P841,IF(V840*($B$6/100)&gt;=O841-P841,(O841-P841), V840*($B$6/100)), 0)</f>
        <v>4999.6374999999998</v>
      </c>
      <c r="V841" s="5">
        <f>V840+(T841*($B$5/100))-(U841/($B$6/100))</f>
        <v>402014.07317371044</v>
      </c>
      <c r="W841" s="5">
        <f t="shared" si="129"/>
        <v>10050.351829342761</v>
      </c>
    </row>
    <row r="842" spans="4:23" x14ac:dyDescent="0.25">
      <c r="D842">
        <f t="shared" si="130"/>
        <v>840</v>
      </c>
      <c r="E842" s="3">
        <v>43865</v>
      </c>
      <c r="F842" s="4">
        <v>0.95833333333333337</v>
      </c>
      <c r="G842">
        <v>40</v>
      </c>
      <c r="H842">
        <v>0</v>
      </c>
      <c r="I842" s="5">
        <f t="shared" si="125"/>
        <v>6</v>
      </c>
      <c r="J842" s="22">
        <v>0</v>
      </c>
      <c r="K842">
        <v>1.8043000000000003E-4</v>
      </c>
      <c r="L842" s="5" cm="1">
        <f t="array" ref="L842">_xlfn.IFS(I842=0, 0, I842&gt;34, 0, AND(I842&gt;0, I842&lt;35), VLOOKUP(I842, $A$63:$C$96, 3))</f>
        <v>2980</v>
      </c>
      <c r="M842" s="5">
        <f t="shared" si="124"/>
        <v>0</v>
      </c>
      <c r="N842" s="5">
        <v>3980.6624911570057</v>
      </c>
      <c r="O842" s="5">
        <f t="shared" si="131"/>
        <v>5082.7131000000008</v>
      </c>
      <c r="P842" s="5">
        <f t="shared" si="132"/>
        <v>2980</v>
      </c>
      <c r="Q842" s="5">
        <f t="shared" si="126"/>
        <v>0</v>
      </c>
      <c r="R842" s="5">
        <f>IF(O842&gt;(P842+U842),O842-P842-U842, 0)</f>
        <v>0</v>
      </c>
      <c r="S842" s="5">
        <f t="shared" si="127"/>
        <v>0</v>
      </c>
      <c r="T842" s="5">
        <f t="shared" si="128"/>
        <v>0</v>
      </c>
      <c r="U842" s="5">
        <f>IF(O842&gt;P842,IF(V841*($B$6/100)&gt;=O842-P842,(O842-P842), V841*($B$6/100)), 0)</f>
        <v>2102.7131000000008</v>
      </c>
      <c r="V842" s="5">
        <f>V841+(T842*($B$5/100))-(U842/($B$6/100))</f>
        <v>399010.19731656759</v>
      </c>
      <c r="W842" s="5">
        <f t="shared" si="129"/>
        <v>9975.2549329141893</v>
      </c>
    </row>
    <row r="843" spans="4:23" x14ac:dyDescent="0.25">
      <c r="D843">
        <f t="shared" si="130"/>
        <v>841</v>
      </c>
      <c r="E843" s="3">
        <v>43866</v>
      </c>
      <c r="F843" s="4">
        <v>0</v>
      </c>
      <c r="G843">
        <v>30</v>
      </c>
      <c r="H843">
        <v>0</v>
      </c>
      <c r="I843" s="5">
        <f t="shared" si="125"/>
        <v>4</v>
      </c>
      <c r="J843" s="22">
        <v>0</v>
      </c>
      <c r="K843">
        <v>1.4746E-4</v>
      </c>
      <c r="L843" s="5" cm="1">
        <f t="array" ref="L843">_xlfn.IFS(I843=0, 0, I843&gt;34, 0, AND(I843&gt;0, I843&lt;35), VLOOKUP(I843, $A$63:$C$96, 3))</f>
        <v>740</v>
      </c>
      <c r="M843" s="5">
        <f t="shared" si="124"/>
        <v>0</v>
      </c>
      <c r="N843" s="5">
        <v>2906.6477696353249</v>
      </c>
      <c r="O843" s="5">
        <f t="shared" si="131"/>
        <v>4153.9482000000007</v>
      </c>
      <c r="P843" s="5">
        <f t="shared" si="132"/>
        <v>740</v>
      </c>
      <c r="Q843" s="5">
        <f t="shared" si="126"/>
        <v>0</v>
      </c>
      <c r="R843" s="5">
        <f>IF(O843&gt;(P843+U843),O843-P843-U843, 0)</f>
        <v>0</v>
      </c>
      <c r="S843" s="5">
        <f t="shared" si="127"/>
        <v>0</v>
      </c>
      <c r="T843" s="5">
        <f t="shared" si="128"/>
        <v>0</v>
      </c>
      <c r="U843" s="5">
        <f>IF(O843&gt;P843,IF(V842*($B$6/100)&gt;=O843-P843,(O843-P843), V842*($B$6/100)), 0)</f>
        <v>3413.9482000000007</v>
      </c>
      <c r="V843" s="5">
        <f>V842+(T843*($B$5/100))-(U843/($B$6/100))</f>
        <v>394133.12845942471</v>
      </c>
      <c r="W843" s="5">
        <f t="shared" si="129"/>
        <v>9853.3282114856174</v>
      </c>
    </row>
    <row r="844" spans="4:23" x14ac:dyDescent="0.25">
      <c r="D844">
        <f t="shared" si="130"/>
        <v>842</v>
      </c>
      <c r="E844" s="3">
        <v>43866</v>
      </c>
      <c r="F844" s="4">
        <v>4.1666666666666664E-2</v>
      </c>
      <c r="G844">
        <v>30</v>
      </c>
      <c r="H844">
        <v>0</v>
      </c>
      <c r="I844" s="5">
        <f t="shared" si="125"/>
        <v>4</v>
      </c>
      <c r="J844" s="22">
        <v>0</v>
      </c>
      <c r="K844">
        <v>1.1332000000000001E-4</v>
      </c>
      <c r="L844" s="5" cm="1">
        <f t="array" ref="L844">_xlfn.IFS(I844=0, 0, I844&gt;34, 0, AND(I844&gt;0, I844&lt;35), VLOOKUP(I844, $A$63:$C$96, 3))</f>
        <v>740</v>
      </c>
      <c r="M844" s="5">
        <f t="shared" si="124"/>
        <v>0</v>
      </c>
      <c r="N844" s="5">
        <v>2533.2896044691438</v>
      </c>
      <c r="O844" s="5">
        <f t="shared" si="131"/>
        <v>3192.2244000000001</v>
      </c>
      <c r="P844" s="5">
        <f t="shared" si="132"/>
        <v>740</v>
      </c>
      <c r="Q844" s="5">
        <f t="shared" si="126"/>
        <v>0</v>
      </c>
      <c r="R844" s="5">
        <f>IF(O844&gt;(P844+U844),O844-P844-U844, 0)</f>
        <v>0</v>
      </c>
      <c r="S844" s="5">
        <f t="shared" si="127"/>
        <v>0</v>
      </c>
      <c r="T844" s="5">
        <f t="shared" si="128"/>
        <v>0</v>
      </c>
      <c r="U844" s="5">
        <f>IF(O844&gt;P844,IF(V843*($B$6/100)&gt;=O844-P844,(O844-P844), V843*($B$6/100)), 0)</f>
        <v>2452.2244000000001</v>
      </c>
      <c r="V844" s="5">
        <f>V843+(T844*($B$5/100))-(U844/($B$6/100))</f>
        <v>390629.95074513898</v>
      </c>
      <c r="W844" s="5">
        <f t="shared" si="129"/>
        <v>9765.7487686284749</v>
      </c>
    </row>
    <row r="845" spans="4:23" x14ac:dyDescent="0.25">
      <c r="D845">
        <f t="shared" si="130"/>
        <v>843</v>
      </c>
      <c r="E845" s="3">
        <v>43866</v>
      </c>
      <c r="F845" s="4">
        <v>8.3333333333333329E-2</v>
      </c>
      <c r="G845">
        <v>30</v>
      </c>
      <c r="H845">
        <v>0</v>
      </c>
      <c r="I845" s="5">
        <f t="shared" si="125"/>
        <v>4</v>
      </c>
      <c r="J845" s="22">
        <v>0</v>
      </c>
      <c r="K845">
        <v>8.9030000000000006E-5</v>
      </c>
      <c r="L845" s="5" cm="1">
        <f t="array" ref="L845">_xlfn.IFS(I845=0, 0, I845&gt;34, 0, AND(I845&gt;0, I845&lt;35), VLOOKUP(I845, $A$63:$C$96, 3))</f>
        <v>740</v>
      </c>
      <c r="M845" s="5">
        <f t="shared" si="124"/>
        <v>0</v>
      </c>
      <c r="N845" s="5">
        <v>2529.6151327825519</v>
      </c>
      <c r="O845" s="5">
        <f t="shared" si="131"/>
        <v>2507.9751000000006</v>
      </c>
      <c r="P845" s="5">
        <f t="shared" si="132"/>
        <v>740</v>
      </c>
      <c r="Q845" s="5">
        <f t="shared" si="126"/>
        <v>0</v>
      </c>
      <c r="R845" s="5">
        <f>IF(O845&gt;(P845+U845),O845-P845-U845, 0)</f>
        <v>0</v>
      </c>
      <c r="S845" s="5">
        <f t="shared" si="127"/>
        <v>0</v>
      </c>
      <c r="T845" s="5">
        <f t="shared" si="128"/>
        <v>0</v>
      </c>
      <c r="U845" s="5">
        <f>IF(O845&gt;P845,IF(V844*($B$6/100)&gt;=O845-P845,(O845-P845), V844*($B$6/100)), 0)</f>
        <v>1767.9751000000006</v>
      </c>
      <c r="V845" s="5">
        <f>V844+(T845*($B$5/100))-(U845/($B$6/100))</f>
        <v>388104.27203085326</v>
      </c>
      <c r="W845" s="5">
        <f t="shared" si="129"/>
        <v>9702.6068007713311</v>
      </c>
    </row>
    <row r="846" spans="4:23" x14ac:dyDescent="0.25">
      <c r="D846">
        <f t="shared" si="130"/>
        <v>844</v>
      </c>
      <c r="E846" s="3">
        <v>43866</v>
      </c>
      <c r="F846" s="4">
        <v>0.125</v>
      </c>
      <c r="G846">
        <v>30</v>
      </c>
      <c r="H846">
        <v>0</v>
      </c>
      <c r="I846" s="5">
        <f t="shared" si="125"/>
        <v>4</v>
      </c>
      <c r="J846" s="22">
        <v>0</v>
      </c>
      <c r="K846">
        <v>7.8769999999999993E-5</v>
      </c>
      <c r="L846" s="5" cm="1">
        <f t="array" ref="L846">_xlfn.IFS(I846=0, 0, I846&gt;34, 0, AND(I846&gt;0, I846&lt;35), VLOOKUP(I846, $A$63:$C$96, 3))</f>
        <v>740</v>
      </c>
      <c r="M846" s="5">
        <f t="shared" si="124"/>
        <v>0</v>
      </c>
      <c r="N846" s="5">
        <v>2682.7531522649701</v>
      </c>
      <c r="O846" s="5">
        <f t="shared" si="131"/>
        <v>2218.9508999999998</v>
      </c>
      <c r="P846" s="5">
        <f t="shared" si="132"/>
        <v>740</v>
      </c>
      <c r="Q846" s="5">
        <f t="shared" si="126"/>
        <v>0</v>
      </c>
      <c r="R846" s="5">
        <f>IF(O846&gt;(P846+U846),O846-P846-U846, 0)</f>
        <v>0</v>
      </c>
      <c r="S846" s="5">
        <f t="shared" si="127"/>
        <v>0</v>
      </c>
      <c r="T846" s="5">
        <f t="shared" si="128"/>
        <v>0</v>
      </c>
      <c r="U846" s="5">
        <f>IF(O846&gt;P846,IF(V845*($B$6/100)&gt;=O846-P846,(O846-P846), V845*($B$6/100)), 0)</f>
        <v>1478.9508999999998</v>
      </c>
      <c r="V846" s="5">
        <f>V845+(T846*($B$5/100))-(U846/($B$6/100))</f>
        <v>385991.48503085325</v>
      </c>
      <c r="W846" s="5">
        <f t="shared" si="129"/>
        <v>9649.7871257713305</v>
      </c>
    </row>
    <row r="847" spans="4:23" x14ac:dyDescent="0.25">
      <c r="D847">
        <f t="shared" si="130"/>
        <v>845</v>
      </c>
      <c r="E847" s="3">
        <v>43866</v>
      </c>
      <c r="F847" s="4">
        <v>0.16666666666666666</v>
      </c>
      <c r="G847">
        <v>30</v>
      </c>
      <c r="H847">
        <v>0</v>
      </c>
      <c r="I847" s="5">
        <f t="shared" si="125"/>
        <v>4</v>
      </c>
      <c r="J847" s="22">
        <v>0</v>
      </c>
      <c r="K847">
        <v>7.6299999999999998E-5</v>
      </c>
      <c r="L847" s="5" cm="1">
        <f t="array" ref="L847">_xlfn.IFS(I847=0, 0, I847&gt;34, 0, AND(I847&gt;0, I847&lt;35), VLOOKUP(I847, $A$63:$C$96, 3))</f>
        <v>740</v>
      </c>
      <c r="M847" s="5">
        <f t="shared" si="124"/>
        <v>0</v>
      </c>
      <c r="N847" s="5">
        <v>2913.745381739664</v>
      </c>
      <c r="O847" s="5">
        <f t="shared" si="131"/>
        <v>2149.3710000000001</v>
      </c>
      <c r="P847" s="5">
        <f t="shared" si="132"/>
        <v>740</v>
      </c>
      <c r="Q847" s="5">
        <f t="shared" si="126"/>
        <v>0</v>
      </c>
      <c r="R847" s="5">
        <f>IF(O847&gt;(P847+U847),O847-P847-U847, 0)</f>
        <v>0</v>
      </c>
      <c r="S847" s="5">
        <f t="shared" si="127"/>
        <v>0</v>
      </c>
      <c r="T847" s="5">
        <f t="shared" si="128"/>
        <v>0</v>
      </c>
      <c r="U847" s="5">
        <f>IF(O847&gt;P847,IF(V846*($B$6/100)&gt;=O847-P847,(O847-P847), V846*($B$6/100)), 0)</f>
        <v>1409.3710000000001</v>
      </c>
      <c r="V847" s="5">
        <f>V846+(T847*($B$5/100))-(U847/($B$6/100))</f>
        <v>383978.09788799612</v>
      </c>
      <c r="W847" s="5">
        <f t="shared" si="129"/>
        <v>9599.452447199903</v>
      </c>
    </row>
    <row r="848" spans="4:23" x14ac:dyDescent="0.25">
      <c r="D848">
        <f t="shared" si="130"/>
        <v>846</v>
      </c>
      <c r="E848" s="3">
        <v>43866</v>
      </c>
      <c r="F848" s="4">
        <v>0.20833333333333334</v>
      </c>
      <c r="G848">
        <v>20</v>
      </c>
      <c r="H848">
        <v>0</v>
      </c>
      <c r="I848" s="5">
        <f t="shared" si="125"/>
        <v>3</v>
      </c>
      <c r="J848" s="22">
        <v>0</v>
      </c>
      <c r="K848">
        <v>7.5290000000000006E-5</v>
      </c>
      <c r="L848" s="5" cm="1">
        <f t="array" ref="L848">_xlfn.IFS(I848=0, 0, I848&gt;34, 0, AND(I848&gt;0, I848&lt;35), VLOOKUP(I848, $A$63:$C$96, 3))</f>
        <v>232</v>
      </c>
      <c r="M848" s="5">
        <f t="shared" si="124"/>
        <v>0</v>
      </c>
      <c r="N848" s="5">
        <v>3327.7320742893689</v>
      </c>
      <c r="O848" s="5">
        <f t="shared" si="131"/>
        <v>2120.9193</v>
      </c>
      <c r="P848" s="5">
        <f t="shared" si="132"/>
        <v>232</v>
      </c>
      <c r="Q848" s="5">
        <f t="shared" si="126"/>
        <v>0</v>
      </c>
      <c r="R848" s="5">
        <f>IF(O848&gt;(P848+U848),O848-P848-U848, 0)</f>
        <v>0</v>
      </c>
      <c r="S848" s="5">
        <f t="shared" si="127"/>
        <v>0</v>
      </c>
      <c r="T848" s="5">
        <f t="shared" si="128"/>
        <v>0</v>
      </c>
      <c r="U848" s="5">
        <f>IF(O848&gt;P848,IF(V847*($B$6/100)&gt;=O848-P848,(O848-P848), V847*($B$6/100)), 0)</f>
        <v>1888.9193</v>
      </c>
      <c r="V848" s="5">
        <f>V847+(T848*($B$5/100))-(U848/($B$6/100))</f>
        <v>381279.64174513897</v>
      </c>
      <c r="W848" s="5">
        <f t="shared" si="129"/>
        <v>9531.9910436284736</v>
      </c>
    </row>
    <row r="849" spans="4:23" x14ac:dyDescent="0.25">
      <c r="D849">
        <f t="shared" si="130"/>
        <v>847</v>
      </c>
      <c r="E849" s="3">
        <v>43866</v>
      </c>
      <c r="F849" s="4">
        <v>0.25</v>
      </c>
      <c r="G849">
        <v>10</v>
      </c>
      <c r="H849">
        <v>0</v>
      </c>
      <c r="I849" s="5">
        <f t="shared" si="125"/>
        <v>1</v>
      </c>
      <c r="J849" s="22">
        <v>0</v>
      </c>
      <c r="K849">
        <v>7.9909999999999999E-5</v>
      </c>
      <c r="L849" s="5" cm="1">
        <f t="array" ref="L849">_xlfn.IFS(I849=0, 0, I849&gt;34, 0, AND(I849&gt;0, I849&lt;35), VLOOKUP(I849, $A$63:$C$96, 3))</f>
        <v>0</v>
      </c>
      <c r="M849" s="5">
        <f t="shared" si="124"/>
        <v>0</v>
      </c>
      <c r="N849" s="5">
        <v>4255.5398759919171</v>
      </c>
      <c r="O849" s="5">
        <f t="shared" si="131"/>
        <v>2251.0647000000004</v>
      </c>
      <c r="P849" s="5">
        <f t="shared" si="132"/>
        <v>0</v>
      </c>
      <c r="Q849" s="5">
        <f t="shared" si="126"/>
        <v>0</v>
      </c>
      <c r="R849" s="5">
        <f>IF(O849&gt;(P849+U849),O849-P849-U849, 0)</f>
        <v>0</v>
      </c>
      <c r="S849" s="5">
        <f t="shared" si="127"/>
        <v>0</v>
      </c>
      <c r="T849" s="5">
        <f t="shared" si="128"/>
        <v>0</v>
      </c>
      <c r="U849" s="5">
        <f>IF(O849&gt;P849,IF(V848*($B$6/100)&gt;=O849-P849,(O849-P849), V848*($B$6/100)), 0)</f>
        <v>2251.0647000000004</v>
      </c>
      <c r="V849" s="5">
        <f>V848+(T849*($B$5/100))-(U849/($B$6/100))</f>
        <v>378063.83503085328</v>
      </c>
      <c r="W849" s="5">
        <f t="shared" si="129"/>
        <v>9451.5958757713324</v>
      </c>
    </row>
    <row r="850" spans="4:23" x14ac:dyDescent="0.25">
      <c r="D850">
        <f t="shared" si="130"/>
        <v>848</v>
      </c>
      <c r="E850" s="3">
        <v>43866</v>
      </c>
      <c r="F850" s="4">
        <v>0.29166666666666669</v>
      </c>
      <c r="G850">
        <v>10</v>
      </c>
      <c r="H850">
        <v>0</v>
      </c>
      <c r="I850" s="5">
        <f t="shared" si="125"/>
        <v>1</v>
      </c>
      <c r="J850" s="22">
        <v>0</v>
      </c>
      <c r="K850">
        <v>9.8850000000000017E-5</v>
      </c>
      <c r="L850" s="5" cm="1">
        <f t="array" ref="L850">_xlfn.IFS(I850=0, 0, I850&gt;34, 0, AND(I850&gt;0, I850&lt;35), VLOOKUP(I850, $A$63:$C$96, 3))</f>
        <v>0</v>
      </c>
      <c r="M850" s="5">
        <f t="shared" si="124"/>
        <v>0</v>
      </c>
      <c r="N850" s="5">
        <v>5963.8706525883872</v>
      </c>
      <c r="O850" s="5">
        <f t="shared" si="131"/>
        <v>2784.6045000000004</v>
      </c>
      <c r="P850" s="5">
        <f t="shared" si="132"/>
        <v>0</v>
      </c>
      <c r="Q850" s="5">
        <f t="shared" si="126"/>
        <v>0</v>
      </c>
      <c r="R850" s="5">
        <f>IF(O850&gt;(P850+U850),O850-P850-U850, 0)</f>
        <v>0</v>
      </c>
      <c r="S850" s="5">
        <f t="shared" si="127"/>
        <v>0</v>
      </c>
      <c r="T850" s="5">
        <f t="shared" si="128"/>
        <v>0</v>
      </c>
      <c r="U850" s="5">
        <f>IF(O850&gt;P850,IF(V849*($B$6/100)&gt;=O850-P850,(O850-P850), V849*($B$6/100)), 0)</f>
        <v>2784.6045000000004</v>
      </c>
      <c r="V850" s="5">
        <f>V849+(T850*($B$5/100))-(U850/($B$6/100))</f>
        <v>374085.82860228186</v>
      </c>
      <c r="W850" s="5">
        <f t="shared" si="129"/>
        <v>9352.1457150570459</v>
      </c>
    </row>
    <row r="851" spans="4:23" x14ac:dyDescent="0.25">
      <c r="D851">
        <f t="shared" si="130"/>
        <v>849</v>
      </c>
      <c r="E851" s="3">
        <v>43866</v>
      </c>
      <c r="F851" s="4">
        <v>0.33333333333333331</v>
      </c>
      <c r="G851">
        <v>20</v>
      </c>
      <c r="H851">
        <v>5</v>
      </c>
      <c r="I851" s="5">
        <f t="shared" si="125"/>
        <v>3</v>
      </c>
      <c r="J851" s="22">
        <v>2.7219233605360704E-5</v>
      </c>
      <c r="K851">
        <v>1.2794E-4</v>
      </c>
      <c r="L851" s="5" cm="1">
        <f t="array" ref="L851">_xlfn.IFS(I851=0, 0, I851&gt;34, 0, AND(I851&gt;0, I851&lt;35), VLOOKUP(I851, $A$63:$C$96, 3))</f>
        <v>232</v>
      </c>
      <c r="M851" s="5">
        <f t="shared" si="124"/>
        <v>129.29135962546334</v>
      </c>
      <c r="N851" s="5">
        <v>7344.4153641327493</v>
      </c>
      <c r="O851" s="5">
        <f t="shared" si="131"/>
        <v>3604.0698000000002</v>
      </c>
      <c r="P851" s="5">
        <f t="shared" si="132"/>
        <v>361.29135962546331</v>
      </c>
      <c r="Q851" s="5">
        <f t="shared" si="126"/>
        <v>0</v>
      </c>
      <c r="R851" s="5">
        <f>IF(O851&gt;(P851+U851),O851-P851-U851, 0)</f>
        <v>0</v>
      </c>
      <c r="S851" s="5">
        <f t="shared" si="127"/>
        <v>0</v>
      </c>
      <c r="T851" s="5">
        <f t="shared" si="128"/>
        <v>0</v>
      </c>
      <c r="U851" s="5">
        <f>IF(O851&gt;P851,IF(V850*($B$6/100)&gt;=O851-P851,(O851-P851), V850*($B$6/100)), 0)</f>
        <v>3242.7784403745368</v>
      </c>
      <c r="V851" s="5">
        <f>V850+(T851*($B$5/100))-(U851/($B$6/100))</f>
        <v>369453.28797317541</v>
      </c>
      <c r="W851" s="5">
        <f t="shared" si="129"/>
        <v>9236.3321993293848</v>
      </c>
    </row>
    <row r="852" spans="4:23" x14ac:dyDescent="0.25">
      <c r="D852">
        <f t="shared" si="130"/>
        <v>850</v>
      </c>
      <c r="E852" s="3">
        <v>43866</v>
      </c>
      <c r="F852" s="4">
        <v>0.375</v>
      </c>
      <c r="G852">
        <v>20</v>
      </c>
      <c r="H852">
        <v>10</v>
      </c>
      <c r="I852" s="5">
        <f t="shared" si="125"/>
        <v>3</v>
      </c>
      <c r="J852" s="22">
        <v>1.2372378911527593E-4</v>
      </c>
      <c r="K852">
        <v>1.3729000000000001E-4</v>
      </c>
      <c r="L852" s="5" cm="1">
        <f t="array" ref="L852">_xlfn.IFS(I852=0, 0, I852&gt;34, 0, AND(I852&gt;0, I852&lt;35), VLOOKUP(I852, $A$63:$C$96, 3))</f>
        <v>232</v>
      </c>
      <c r="M852" s="5">
        <f t="shared" si="124"/>
        <v>587.68799829756074</v>
      </c>
      <c r="N852" s="5">
        <v>7984.1116767885978</v>
      </c>
      <c r="O852" s="5">
        <f t="shared" si="131"/>
        <v>3867.4593</v>
      </c>
      <c r="P852" s="5">
        <f t="shared" si="132"/>
        <v>819.68799829756074</v>
      </c>
      <c r="Q852" s="5">
        <f t="shared" si="126"/>
        <v>0</v>
      </c>
      <c r="R852" s="5">
        <f>IF(O852&gt;(P852+U852),O852-P852-U852, 0)</f>
        <v>0</v>
      </c>
      <c r="S852" s="5">
        <f t="shared" si="127"/>
        <v>0</v>
      </c>
      <c r="T852" s="5">
        <f t="shared" si="128"/>
        <v>0</v>
      </c>
      <c r="U852" s="5">
        <f>IF(O852&gt;P852,IF(V851*($B$6/100)&gt;=O852-P852,(O852-P852), V851*($B$6/100)), 0)</f>
        <v>3047.7713017024394</v>
      </c>
      <c r="V852" s="5">
        <f>V851+(T852*($B$5/100))-(U852/($B$6/100))</f>
        <v>365099.32897074334</v>
      </c>
      <c r="W852" s="5">
        <f t="shared" si="129"/>
        <v>9127.4832242685843</v>
      </c>
    </row>
    <row r="853" spans="4:23" x14ac:dyDescent="0.25">
      <c r="D853">
        <f t="shared" si="130"/>
        <v>851</v>
      </c>
      <c r="E853" s="3">
        <v>43866</v>
      </c>
      <c r="F853" s="4">
        <v>0.41666666666666669</v>
      </c>
      <c r="G853">
        <v>10</v>
      </c>
      <c r="H853">
        <v>8</v>
      </c>
      <c r="I853" s="5">
        <f t="shared" si="125"/>
        <v>1</v>
      </c>
      <c r="J853" s="22">
        <v>1.7568778054369183E-4</v>
      </c>
      <c r="K853">
        <v>1.3670999999999998E-4</v>
      </c>
      <c r="L853" s="5" cm="1">
        <f t="array" ref="L853">_xlfn.IFS(I853=0, 0, I853&gt;34, 0, AND(I853&gt;0, I853&lt;35), VLOOKUP(I853, $A$63:$C$96, 3))</f>
        <v>0</v>
      </c>
      <c r="M853" s="5">
        <f t="shared" si="124"/>
        <v>834.51695758253618</v>
      </c>
      <c r="N853" s="5">
        <v>7145.6187830754907</v>
      </c>
      <c r="O853" s="5">
        <f t="shared" si="131"/>
        <v>3851.1206999999995</v>
      </c>
      <c r="P853" s="5">
        <f t="shared" si="132"/>
        <v>834.51695758253618</v>
      </c>
      <c r="Q853" s="5">
        <f t="shared" si="126"/>
        <v>0</v>
      </c>
      <c r="R853" s="5">
        <f>IF(O853&gt;(P853+U853),O853-P853-U853, 0)</f>
        <v>0</v>
      </c>
      <c r="S853" s="5">
        <f t="shared" si="127"/>
        <v>0</v>
      </c>
      <c r="T853" s="5">
        <f t="shared" si="128"/>
        <v>0</v>
      </c>
      <c r="U853" s="5">
        <f>IF(O853&gt;P853,IF(V852*($B$6/100)&gt;=O853-P853,(O853-P853), V852*($B$6/100)), 0)</f>
        <v>3016.6037424174633</v>
      </c>
      <c r="V853" s="5">
        <f>V852+(T853*($B$5/100))-(U853/($B$6/100))</f>
        <v>360789.89505300409</v>
      </c>
      <c r="W853" s="5">
        <f t="shared" si="129"/>
        <v>9019.7473763251019</v>
      </c>
    </row>
    <row r="854" spans="4:23" x14ac:dyDescent="0.25">
      <c r="D854">
        <f t="shared" si="130"/>
        <v>852</v>
      </c>
      <c r="E854" s="3">
        <v>43866</v>
      </c>
      <c r="F854" s="4">
        <v>0.45833333333333331</v>
      </c>
      <c r="G854">
        <v>30</v>
      </c>
      <c r="H854">
        <v>10</v>
      </c>
      <c r="I854" s="5">
        <f t="shared" si="125"/>
        <v>4</v>
      </c>
      <c r="J854" s="22">
        <v>2.67243384488996E-4</v>
      </c>
      <c r="K854">
        <v>1.2617999999999999E-4</v>
      </c>
      <c r="L854" s="5" cm="1">
        <f t="array" ref="L854">_xlfn.IFS(I854=0, 0, I854&gt;34, 0, AND(I854&gt;0, I854&lt;35), VLOOKUP(I854, $A$63:$C$96, 3))</f>
        <v>740</v>
      </c>
      <c r="M854" s="5">
        <f t="shared" si="124"/>
        <v>1269.406076322731</v>
      </c>
      <c r="N854" s="5">
        <v>5707.2417997393604</v>
      </c>
      <c r="O854" s="5">
        <f t="shared" si="131"/>
        <v>3554.4905999999996</v>
      </c>
      <c r="P854" s="5">
        <f t="shared" si="132"/>
        <v>2009.406076322731</v>
      </c>
      <c r="Q854" s="5">
        <f t="shared" si="126"/>
        <v>0</v>
      </c>
      <c r="R854" s="5">
        <f>IF(O854&gt;(P854+U854),O854-P854-U854, 0)</f>
        <v>0</v>
      </c>
      <c r="S854" s="5">
        <f t="shared" si="127"/>
        <v>0</v>
      </c>
      <c r="T854" s="5">
        <f t="shared" si="128"/>
        <v>0</v>
      </c>
      <c r="U854" s="5">
        <f>IF(O854&gt;P854,IF(V853*($B$6/100)&gt;=O854-P854,(O854-P854), V853*($B$6/100)), 0)</f>
        <v>1545.0845236772686</v>
      </c>
      <c r="V854" s="5">
        <f>V853+(T854*($B$5/100))-(U854/($B$6/100))</f>
        <v>358582.63144775084</v>
      </c>
      <c r="W854" s="5">
        <f t="shared" si="129"/>
        <v>8964.5657861937707</v>
      </c>
    </row>
    <row r="855" spans="4:23" x14ac:dyDescent="0.25">
      <c r="D855">
        <f t="shared" si="130"/>
        <v>853</v>
      </c>
      <c r="E855" s="3">
        <v>43866</v>
      </c>
      <c r="F855" s="4">
        <v>0.5</v>
      </c>
      <c r="G855">
        <v>40</v>
      </c>
      <c r="H855">
        <v>2</v>
      </c>
      <c r="I855" s="5">
        <f t="shared" si="125"/>
        <v>6</v>
      </c>
      <c r="J855" s="22">
        <v>1.7073882897908078E-4</v>
      </c>
      <c r="K855">
        <v>1.1620000000000001E-4</v>
      </c>
      <c r="L855" s="5" cm="1">
        <f t="array" ref="L855">_xlfn.IFS(I855=0, 0, I855&gt;34, 0, AND(I855&gt;0, I855&lt;35), VLOOKUP(I855, $A$63:$C$96, 3))</f>
        <v>2980</v>
      </c>
      <c r="M855" s="5">
        <f t="shared" si="124"/>
        <v>811.00943765063369</v>
      </c>
      <c r="N855" s="5">
        <v>4603.3326069697478</v>
      </c>
      <c r="O855" s="5">
        <f t="shared" si="131"/>
        <v>3273.3540000000003</v>
      </c>
      <c r="P855" s="5">
        <f t="shared" si="132"/>
        <v>3273.3540000000003</v>
      </c>
      <c r="Q855" s="5">
        <f t="shared" si="126"/>
        <v>487.20077413479089</v>
      </c>
      <c r="R855" s="5">
        <f>IF(O855&gt;(P855+U855),O855-P855-U855, 0)</f>
        <v>0</v>
      </c>
      <c r="S855" s="5">
        <f t="shared" si="127"/>
        <v>30.454663515842412</v>
      </c>
      <c r="T855" s="5">
        <f t="shared" si="128"/>
        <v>487.20077413479089</v>
      </c>
      <c r="U855" s="5">
        <f>IF(O855&gt;P855,IF(V854*($B$6/100)&gt;=O855-P855,(O855-P855), V854*($B$6/100)), 0)</f>
        <v>0</v>
      </c>
      <c r="V855" s="5">
        <f>V854+(T855*($B$5/100))-(U855/($B$6/100))</f>
        <v>358923.67198964517</v>
      </c>
      <c r="W855" s="5">
        <f t="shared" si="129"/>
        <v>8973.0917997411289</v>
      </c>
    </row>
    <row r="856" spans="4:23" x14ac:dyDescent="0.25">
      <c r="D856">
        <f t="shared" si="130"/>
        <v>854</v>
      </c>
      <c r="E856" s="3">
        <v>43866</v>
      </c>
      <c r="F856" s="4">
        <v>0.54166666666666663</v>
      </c>
      <c r="G856">
        <v>30</v>
      </c>
      <c r="H856">
        <v>5</v>
      </c>
      <c r="I856" s="5">
        <f t="shared" si="125"/>
        <v>4</v>
      </c>
      <c r="J856" s="22">
        <v>2.5239652979516287E-4</v>
      </c>
      <c r="K856">
        <v>1.1689E-4</v>
      </c>
      <c r="L856" s="5" cm="1">
        <f t="array" ref="L856">_xlfn.IFS(I856=0, 0, I856&gt;34, 0, AND(I856&gt;0, I856&lt;35), VLOOKUP(I856, $A$63:$C$96, 3))</f>
        <v>740</v>
      </c>
      <c r="M856" s="5">
        <f t="shared" si="124"/>
        <v>1198.8835165270236</v>
      </c>
      <c r="N856" s="5">
        <v>4499.1791045741438</v>
      </c>
      <c r="O856" s="5">
        <f t="shared" si="131"/>
        <v>3292.7913000000003</v>
      </c>
      <c r="P856" s="5">
        <f t="shared" si="132"/>
        <v>1938.8835165270236</v>
      </c>
      <c r="Q856" s="5">
        <f t="shared" si="126"/>
        <v>0</v>
      </c>
      <c r="R856" s="5">
        <f>IF(O856&gt;(P856+U856),O856-P856-U856, 0)</f>
        <v>0</v>
      </c>
      <c r="S856" s="5">
        <f t="shared" si="127"/>
        <v>0</v>
      </c>
      <c r="T856" s="5">
        <f t="shared" si="128"/>
        <v>0</v>
      </c>
      <c r="U856" s="5">
        <f>IF(O856&gt;P856,IF(V855*($B$6/100)&gt;=O856-P856,(O856-P856), V855*($B$6/100)), 0)</f>
        <v>1353.9077834729767</v>
      </c>
      <c r="V856" s="5">
        <f>V855+(T856*($B$5/100))-(U856/($B$6/100))</f>
        <v>356989.51801325521</v>
      </c>
      <c r="W856" s="5">
        <f t="shared" si="129"/>
        <v>8924.7379503313805</v>
      </c>
    </row>
    <row r="857" spans="4:23" x14ac:dyDescent="0.25">
      <c r="D857">
        <f t="shared" si="130"/>
        <v>855</v>
      </c>
      <c r="E857" s="3">
        <v>43866</v>
      </c>
      <c r="F857" s="4">
        <v>0.58333333333333337</v>
      </c>
      <c r="G857">
        <v>40</v>
      </c>
      <c r="H857">
        <v>10</v>
      </c>
      <c r="I857" s="5">
        <f t="shared" si="125"/>
        <v>6</v>
      </c>
      <c r="J857" s="22">
        <v>2.4992205401285736E-4</v>
      </c>
      <c r="K857">
        <v>1.1262E-4</v>
      </c>
      <c r="L857" s="5" cm="1">
        <f t="array" ref="L857">_xlfn.IFS(I857=0, 0, I857&gt;34, 0, AND(I857&gt;0, I857&lt;35), VLOOKUP(I857, $A$63:$C$96, 3))</f>
        <v>2980</v>
      </c>
      <c r="M857" s="5">
        <f t="shared" si="124"/>
        <v>1187.1297565610726</v>
      </c>
      <c r="N857" s="5">
        <v>4327.3727101571758</v>
      </c>
      <c r="O857" s="5">
        <f t="shared" si="131"/>
        <v>3172.5054</v>
      </c>
      <c r="P857" s="5">
        <f t="shared" si="132"/>
        <v>3172.5054</v>
      </c>
      <c r="Q857" s="5">
        <f t="shared" si="126"/>
        <v>487.20077413479089</v>
      </c>
      <c r="R857" s="5">
        <f>IF(O857&gt;(P857+U857),O857-P857-U857, 0)</f>
        <v>0</v>
      </c>
      <c r="S857" s="5">
        <f t="shared" si="127"/>
        <v>507.42358242628211</v>
      </c>
      <c r="T857" s="5">
        <f t="shared" si="128"/>
        <v>487.20077413479089</v>
      </c>
      <c r="U857" s="5">
        <f>IF(O857&gt;P857,IF(V856*($B$6/100)&gt;=O857-P857,(O857-P857), V856*($B$6/100)), 0)</f>
        <v>0</v>
      </c>
      <c r="V857" s="5">
        <f>V856+(T857*($B$5/100))-(U857/($B$6/100))</f>
        <v>357330.55855514953</v>
      </c>
      <c r="W857" s="5">
        <f t="shared" si="129"/>
        <v>8933.2639638787387</v>
      </c>
    </row>
    <row r="858" spans="4:23" x14ac:dyDescent="0.25">
      <c r="D858">
        <f t="shared" si="130"/>
        <v>856</v>
      </c>
      <c r="E858" s="3">
        <v>43866</v>
      </c>
      <c r="F858" s="4">
        <v>0.625</v>
      </c>
      <c r="G858">
        <v>40</v>
      </c>
      <c r="H858">
        <v>5</v>
      </c>
      <c r="I858" s="5">
        <f t="shared" si="125"/>
        <v>6</v>
      </c>
      <c r="J858" s="22">
        <v>1.0392798285683178E-4</v>
      </c>
      <c r="K858">
        <v>1.1563E-4</v>
      </c>
      <c r="L858" s="5" cm="1">
        <f t="array" ref="L858">_xlfn.IFS(I858=0, 0, I858&gt;34, 0, AND(I858&gt;0, I858&lt;35), VLOOKUP(I858, $A$63:$C$96, 3))</f>
        <v>2980</v>
      </c>
      <c r="M858" s="5">
        <f t="shared" si="124"/>
        <v>493.65791856995094</v>
      </c>
      <c r="N858" s="5">
        <v>4064.9974105064175</v>
      </c>
      <c r="O858" s="5">
        <f t="shared" si="131"/>
        <v>3257.2971000000002</v>
      </c>
      <c r="P858" s="5">
        <f t="shared" si="132"/>
        <v>3257.2971000000002</v>
      </c>
      <c r="Q858" s="5">
        <f t="shared" si="126"/>
        <v>216.36081856995088</v>
      </c>
      <c r="R858" s="5">
        <f>IF(O858&gt;(P858+U858),O858-P858-U858, 0)</f>
        <v>0</v>
      </c>
      <c r="S858" s="5">
        <f t="shared" si="127"/>
        <v>0</v>
      </c>
      <c r="T858" s="5">
        <f t="shared" si="128"/>
        <v>216.36081856995088</v>
      </c>
      <c r="U858" s="5">
        <f>IF(O858&gt;P858,IF(V857*($B$6/100)&gt;=O858-P858,(O858-P858), V857*($B$6/100)), 0)</f>
        <v>0</v>
      </c>
      <c r="V858" s="5">
        <f>V857+(T858*($B$5/100))-(U858/($B$6/100))</f>
        <v>357482.01112814847</v>
      </c>
      <c r="W858" s="5">
        <f t="shared" si="129"/>
        <v>8937.0502782037111</v>
      </c>
    </row>
    <row r="859" spans="4:23" x14ac:dyDescent="0.25">
      <c r="D859">
        <f t="shared" si="130"/>
        <v>857</v>
      </c>
      <c r="E859" s="3">
        <v>43866</v>
      </c>
      <c r="F859" s="4">
        <v>0.66666666666666663</v>
      </c>
      <c r="G859">
        <v>20</v>
      </c>
      <c r="H859">
        <v>8</v>
      </c>
      <c r="I859" s="5">
        <f t="shared" si="125"/>
        <v>3</v>
      </c>
      <c r="J859" s="22">
        <v>4.4540564081499335E-5</v>
      </c>
      <c r="K859">
        <v>1.2680999999999999E-4</v>
      </c>
      <c r="L859" s="5" cm="1">
        <f t="array" ref="L859">_xlfn.IFS(I859=0, 0, I859&gt;34, 0, AND(I859&gt;0, I859&lt;35), VLOOKUP(I859, $A$63:$C$96, 3))</f>
        <v>232</v>
      </c>
      <c r="M859" s="5">
        <f t="shared" si="124"/>
        <v>211.56767938712184</v>
      </c>
      <c r="N859" s="5">
        <v>4748.9361273271043</v>
      </c>
      <c r="O859" s="5">
        <f t="shared" si="131"/>
        <v>3572.2376999999997</v>
      </c>
      <c r="P859" s="5">
        <f t="shared" si="132"/>
        <v>443.56767938712187</v>
      </c>
      <c r="Q859" s="5">
        <f t="shared" si="126"/>
        <v>0</v>
      </c>
      <c r="R859" s="5">
        <f>IF(O859&gt;(P859+U859),O859-P859-U859, 0)</f>
        <v>0</v>
      </c>
      <c r="S859" s="5">
        <f t="shared" si="127"/>
        <v>0</v>
      </c>
      <c r="T859" s="5">
        <f t="shared" si="128"/>
        <v>0</v>
      </c>
      <c r="U859" s="5">
        <f>IF(O859&gt;P859,IF(V858*($B$6/100)&gt;=O859-P859,(O859-P859), V858*($B$6/100)), 0)</f>
        <v>3128.670020612878</v>
      </c>
      <c r="V859" s="5">
        <f>V858+(T859*($B$5/100))-(U859/($B$6/100))</f>
        <v>353012.48252727295</v>
      </c>
      <c r="W859" s="5">
        <f t="shared" si="129"/>
        <v>8825.3120631818238</v>
      </c>
    </row>
    <row r="860" spans="4:23" x14ac:dyDescent="0.25">
      <c r="D860">
        <f t="shared" si="130"/>
        <v>858</v>
      </c>
      <c r="E860" s="3">
        <v>43866</v>
      </c>
      <c r="F860" s="4">
        <v>0.70833333333333337</v>
      </c>
      <c r="G860">
        <v>20</v>
      </c>
      <c r="H860">
        <v>0</v>
      </c>
      <c r="I860" s="5">
        <f t="shared" si="125"/>
        <v>3</v>
      </c>
      <c r="J860" s="22">
        <v>4.9489515646110373E-6</v>
      </c>
      <c r="K860">
        <v>1.5558999999999999E-4</v>
      </c>
      <c r="L860" s="5" cm="1">
        <f t="array" ref="L860">_xlfn.IFS(I860=0, 0, I860&gt;34, 0, AND(I860&gt;0, I860&lt;35), VLOOKUP(I860, $A$63:$C$96, 3))</f>
        <v>232</v>
      </c>
      <c r="M860" s="5">
        <f t="shared" si="124"/>
        <v>23.507519931902429</v>
      </c>
      <c r="N860" s="5">
        <v>5856.6721747728625</v>
      </c>
      <c r="O860" s="5">
        <f t="shared" si="131"/>
        <v>4382.9703</v>
      </c>
      <c r="P860" s="5">
        <f t="shared" si="132"/>
        <v>255.50751993190244</v>
      </c>
      <c r="Q860" s="5">
        <f t="shared" si="126"/>
        <v>0</v>
      </c>
      <c r="R860" s="5">
        <f>IF(O860&gt;(P860+U860),O860-P860-U860, 0)</f>
        <v>0</v>
      </c>
      <c r="S860" s="5">
        <f t="shared" si="127"/>
        <v>0</v>
      </c>
      <c r="T860" s="5">
        <f t="shared" si="128"/>
        <v>0</v>
      </c>
      <c r="U860" s="5">
        <f>IF(O860&gt;P860,IF(V859*($B$6/100)&gt;=O860-P860,(O860-P860), V859*($B$6/100)), 0)</f>
        <v>4127.4627800680973</v>
      </c>
      <c r="V860" s="5">
        <f>V859+(T860*($B$5/100))-(U860/($B$6/100))</f>
        <v>347116.10712717567</v>
      </c>
      <c r="W860" s="5">
        <f t="shared" si="129"/>
        <v>8677.9026781793909</v>
      </c>
    </row>
    <row r="861" spans="4:23" x14ac:dyDescent="0.25">
      <c r="D861">
        <f t="shared" si="130"/>
        <v>859</v>
      </c>
      <c r="E861" s="3">
        <v>43866</v>
      </c>
      <c r="F861" s="4">
        <v>0.75</v>
      </c>
      <c r="G861">
        <v>20</v>
      </c>
      <c r="H861">
        <v>0</v>
      </c>
      <c r="I861" s="5">
        <f t="shared" si="125"/>
        <v>3</v>
      </c>
      <c r="J861" s="22">
        <v>0</v>
      </c>
      <c r="K861">
        <v>2.2379E-4</v>
      </c>
      <c r="L861" s="5" cm="1">
        <f t="array" ref="L861">_xlfn.IFS(I861=0, 0, I861&gt;34, 0, AND(I861&gt;0, I861&lt;35), VLOOKUP(I861, $A$63:$C$96, 3))</f>
        <v>232</v>
      </c>
      <c r="M861" s="5">
        <f t="shared" si="124"/>
        <v>0</v>
      </c>
      <c r="N861" s="5">
        <v>6453.5377536183314</v>
      </c>
      <c r="O861" s="5">
        <f t="shared" si="131"/>
        <v>6304.1643000000004</v>
      </c>
      <c r="P861" s="5">
        <f t="shared" si="132"/>
        <v>232</v>
      </c>
      <c r="Q861" s="5">
        <f t="shared" si="126"/>
        <v>0</v>
      </c>
      <c r="R861" s="5">
        <f>IF(O861&gt;(P861+U861),O861-P861-U861, 0)</f>
        <v>0</v>
      </c>
      <c r="S861" s="5">
        <f t="shared" si="127"/>
        <v>0</v>
      </c>
      <c r="T861" s="5">
        <f t="shared" si="128"/>
        <v>0</v>
      </c>
      <c r="U861" s="5">
        <f>IF(O861&gt;P861,IF(V860*($B$6/100)&gt;=O861-P861,(O861-P861), V860*($B$6/100)), 0)</f>
        <v>6072.1643000000004</v>
      </c>
      <c r="V861" s="5">
        <f>V860+(T861*($B$5/100))-(U861/($B$6/100))</f>
        <v>338441.58669860422</v>
      </c>
      <c r="W861" s="5">
        <f t="shared" si="129"/>
        <v>8461.0396674651056</v>
      </c>
    </row>
    <row r="862" spans="4:23" x14ac:dyDescent="0.25">
      <c r="D862">
        <f t="shared" si="130"/>
        <v>860</v>
      </c>
      <c r="E862" s="3">
        <v>43866</v>
      </c>
      <c r="F862" s="4">
        <v>0.79166666666666663</v>
      </c>
      <c r="G862">
        <v>20</v>
      </c>
      <c r="H862">
        <v>0</v>
      </c>
      <c r="I862" s="5">
        <f t="shared" si="125"/>
        <v>3</v>
      </c>
      <c r="J862" s="22">
        <v>0</v>
      </c>
      <c r="K862">
        <v>2.4206E-4</v>
      </c>
      <c r="L862" s="5" cm="1">
        <f t="array" ref="L862">_xlfn.IFS(I862=0, 0, I862&gt;34, 0, AND(I862&gt;0, I862&lt;35), VLOOKUP(I862, $A$63:$C$96, 3))</f>
        <v>232</v>
      </c>
      <c r="M862" s="5">
        <f t="shared" si="124"/>
        <v>0</v>
      </c>
      <c r="N862" s="5">
        <v>6334.4985258858333</v>
      </c>
      <c r="O862" s="5">
        <f t="shared" si="131"/>
        <v>6818.8301999999994</v>
      </c>
      <c r="P862" s="5">
        <f t="shared" si="132"/>
        <v>232</v>
      </c>
      <c r="Q862" s="5">
        <f t="shared" si="126"/>
        <v>0</v>
      </c>
      <c r="R862" s="5">
        <f>IF(O862&gt;(P862+U862),O862-P862-U862, 0)</f>
        <v>0</v>
      </c>
      <c r="S862" s="5">
        <f t="shared" si="127"/>
        <v>0</v>
      </c>
      <c r="T862" s="5">
        <f t="shared" si="128"/>
        <v>0</v>
      </c>
      <c r="U862" s="5">
        <f>IF(O862&gt;P862,IF(V861*($B$6/100)&gt;=O862-P862,(O862-P862), V861*($B$6/100)), 0)</f>
        <v>6586.8301999999994</v>
      </c>
      <c r="V862" s="5">
        <f>V861+(T862*($B$5/100))-(U862/($B$6/100))</f>
        <v>329031.82927003282</v>
      </c>
      <c r="W862" s="5">
        <f t="shared" si="129"/>
        <v>8225.7957317508208</v>
      </c>
    </row>
    <row r="863" spans="4:23" x14ac:dyDescent="0.25">
      <c r="D863">
        <f t="shared" si="130"/>
        <v>861</v>
      </c>
      <c r="E863" s="3">
        <v>43866</v>
      </c>
      <c r="F863" s="4">
        <v>0.83333333333333337</v>
      </c>
      <c r="G863">
        <v>10</v>
      </c>
      <c r="H863">
        <v>0</v>
      </c>
      <c r="I863" s="5">
        <f t="shared" si="125"/>
        <v>1</v>
      </c>
      <c r="J863" s="22">
        <v>0</v>
      </c>
      <c r="K863">
        <v>2.3122999999999999E-4</v>
      </c>
      <c r="L863" s="5" cm="1">
        <f t="array" ref="L863">_xlfn.IFS(I863=0, 0, I863&gt;34, 0, AND(I863&gt;0, I863&lt;35), VLOOKUP(I863, $A$63:$C$96, 3))</f>
        <v>0</v>
      </c>
      <c r="M863" s="5">
        <f t="shared" si="124"/>
        <v>0</v>
      </c>
      <c r="N863" s="5">
        <v>6066.539470295801</v>
      </c>
      <c r="O863" s="5">
        <f t="shared" si="131"/>
        <v>6513.7491</v>
      </c>
      <c r="P863" s="5">
        <f t="shared" si="132"/>
        <v>0</v>
      </c>
      <c r="Q863" s="5">
        <f t="shared" si="126"/>
        <v>0</v>
      </c>
      <c r="R863" s="5">
        <f>IF(O863&gt;(P863+U863),O863-P863-U863, 0)</f>
        <v>0</v>
      </c>
      <c r="S863" s="5">
        <f t="shared" si="127"/>
        <v>0</v>
      </c>
      <c r="T863" s="5">
        <f t="shared" si="128"/>
        <v>0</v>
      </c>
      <c r="U863" s="5">
        <f>IF(O863&gt;P863,IF(V862*($B$6/100)&gt;=O863-P863,(O863-P863), V862*($B$6/100)), 0)</f>
        <v>6513.7491</v>
      </c>
      <c r="V863" s="5">
        <f>V862+(T863*($B$5/100))-(U863/($B$6/100))</f>
        <v>319726.47341288999</v>
      </c>
      <c r="W863" s="5">
        <f t="shared" si="129"/>
        <v>7993.1618353222493</v>
      </c>
    </row>
    <row r="864" spans="4:23" x14ac:dyDescent="0.25">
      <c r="D864">
        <f t="shared" si="130"/>
        <v>862</v>
      </c>
      <c r="E864" s="3">
        <v>43866</v>
      </c>
      <c r="F864" s="4">
        <v>0.875</v>
      </c>
      <c r="G864">
        <v>20</v>
      </c>
      <c r="H864">
        <v>0</v>
      </c>
      <c r="I864" s="5">
        <f t="shared" si="125"/>
        <v>3</v>
      </c>
      <c r="J864" s="22">
        <v>0</v>
      </c>
      <c r="K864">
        <v>2.1467000000000003E-4</v>
      </c>
      <c r="L864" s="5" cm="1">
        <f t="array" ref="L864">_xlfn.IFS(I864=0, 0, I864&gt;34, 0, AND(I864&gt;0, I864&lt;35), VLOOKUP(I864, $A$63:$C$96, 3))</f>
        <v>232</v>
      </c>
      <c r="M864" s="5">
        <f t="shared" si="124"/>
        <v>0</v>
      </c>
      <c r="N864" s="5">
        <v>5670.2774108982467</v>
      </c>
      <c r="O864" s="5">
        <f t="shared" si="131"/>
        <v>6047.2539000000015</v>
      </c>
      <c r="P864" s="5">
        <f t="shared" si="132"/>
        <v>232</v>
      </c>
      <c r="Q864" s="5">
        <f t="shared" si="126"/>
        <v>0</v>
      </c>
      <c r="R864" s="5">
        <f>IF(O864&gt;(P864+U864),O864-P864-U864, 0)</f>
        <v>0</v>
      </c>
      <c r="S864" s="5">
        <f t="shared" si="127"/>
        <v>0</v>
      </c>
      <c r="T864" s="5">
        <f t="shared" si="128"/>
        <v>0</v>
      </c>
      <c r="U864" s="5">
        <f>IF(O864&gt;P864,IF(V863*($B$6/100)&gt;=O864-P864,(O864-P864), V863*($B$6/100)), 0)</f>
        <v>5815.2539000000015</v>
      </c>
      <c r="V864" s="5">
        <f>V863+(T864*($B$5/100))-(U864/($B$6/100))</f>
        <v>311418.96784146142</v>
      </c>
      <c r="W864" s="5">
        <f t="shared" si="129"/>
        <v>7785.4741960365354</v>
      </c>
    </row>
    <row r="865" spans="4:23" x14ac:dyDescent="0.25">
      <c r="D865">
        <f t="shared" si="130"/>
        <v>863</v>
      </c>
      <c r="E865" s="3">
        <v>43866</v>
      </c>
      <c r="F865" s="4">
        <v>0.91666666666666663</v>
      </c>
      <c r="G865">
        <v>20</v>
      </c>
      <c r="H865">
        <v>0</v>
      </c>
      <c r="I865" s="5">
        <f t="shared" si="125"/>
        <v>3</v>
      </c>
      <c r="J865" s="22">
        <v>0</v>
      </c>
      <c r="K865">
        <v>2.0751E-4</v>
      </c>
      <c r="L865" s="5" cm="1">
        <f t="array" ref="L865">_xlfn.IFS(I865=0, 0, I865&gt;34, 0, AND(I865&gt;0, I865&lt;35), VLOOKUP(I865, $A$63:$C$96, 3))</f>
        <v>232</v>
      </c>
      <c r="M865" s="5">
        <f t="shared" si="124"/>
        <v>0</v>
      </c>
      <c r="N865" s="5">
        <v>5113.3178508324027</v>
      </c>
      <c r="O865" s="5">
        <f t="shared" si="131"/>
        <v>5845.5566999999992</v>
      </c>
      <c r="P865" s="5">
        <f t="shared" si="132"/>
        <v>232</v>
      </c>
      <c r="Q865" s="5">
        <f t="shared" si="126"/>
        <v>0</v>
      </c>
      <c r="R865" s="5">
        <f>IF(O865&gt;(P865+U865),O865-P865-U865, 0)</f>
        <v>0</v>
      </c>
      <c r="S865" s="5">
        <f t="shared" si="127"/>
        <v>0</v>
      </c>
      <c r="T865" s="5">
        <f t="shared" si="128"/>
        <v>0</v>
      </c>
      <c r="U865" s="5">
        <f>IF(O865&gt;P865,IF(V864*($B$6/100)&gt;=O865-P865,(O865-P865), V864*($B$6/100)), 0)</f>
        <v>5613.5566999999992</v>
      </c>
      <c r="V865" s="5">
        <f>V864+(T865*($B$5/100))-(U865/($B$6/100))</f>
        <v>303399.60112717573</v>
      </c>
      <c r="W865" s="5">
        <f t="shared" si="129"/>
        <v>7584.9900281793934</v>
      </c>
    </row>
    <row r="866" spans="4:23" x14ac:dyDescent="0.25">
      <c r="D866">
        <f t="shared" si="130"/>
        <v>864</v>
      </c>
      <c r="E866" s="3">
        <v>43866</v>
      </c>
      <c r="F866" s="4">
        <v>0.95833333333333337</v>
      </c>
      <c r="G866">
        <v>20</v>
      </c>
      <c r="H866">
        <v>0</v>
      </c>
      <c r="I866" s="5">
        <f t="shared" si="125"/>
        <v>3</v>
      </c>
      <c r="J866" s="22">
        <v>0</v>
      </c>
      <c r="K866">
        <v>1.8311E-4</v>
      </c>
      <c r="L866" s="5" cm="1">
        <f t="array" ref="L866">_xlfn.IFS(I866=0, 0, I866&gt;34, 0, AND(I866&gt;0, I866&lt;35), VLOOKUP(I866, $A$63:$C$96, 3))</f>
        <v>232</v>
      </c>
      <c r="M866" s="5">
        <f t="shared" si="124"/>
        <v>0</v>
      </c>
      <c r="N866" s="5">
        <v>4104.9425351825121</v>
      </c>
      <c r="O866" s="5">
        <f t="shared" si="131"/>
        <v>5158.2087000000001</v>
      </c>
      <c r="P866" s="5">
        <f t="shared" si="132"/>
        <v>232</v>
      </c>
      <c r="Q866" s="5">
        <f t="shared" si="126"/>
        <v>0</v>
      </c>
      <c r="R866" s="5">
        <f>IF(O866&gt;(P866+U866),O866-P866-U866, 0)</f>
        <v>0</v>
      </c>
      <c r="S866" s="5">
        <f t="shared" si="127"/>
        <v>0</v>
      </c>
      <c r="T866" s="5">
        <f t="shared" si="128"/>
        <v>0</v>
      </c>
      <c r="U866" s="5">
        <f>IF(O866&gt;P866,IF(V865*($B$6/100)&gt;=O866-P866,(O866-P866), V865*($B$6/100)), 0)</f>
        <v>4926.2087000000001</v>
      </c>
      <c r="V866" s="5">
        <f>V865+(T866*($B$5/100))-(U866/($B$6/100))</f>
        <v>296362.16012717574</v>
      </c>
      <c r="W866" s="5">
        <f t="shared" si="129"/>
        <v>7409.0540031793935</v>
      </c>
    </row>
    <row r="867" spans="4:23" x14ac:dyDescent="0.25">
      <c r="D867">
        <f t="shared" si="130"/>
        <v>865</v>
      </c>
      <c r="E867" s="3">
        <v>43867</v>
      </c>
      <c r="F867" s="4">
        <v>0</v>
      </c>
      <c r="G867">
        <v>20</v>
      </c>
      <c r="H867">
        <v>0</v>
      </c>
      <c r="I867" s="5">
        <f t="shared" si="125"/>
        <v>3</v>
      </c>
      <c r="J867" s="22">
        <v>0</v>
      </c>
      <c r="K867">
        <v>1.5051999999999999E-4</v>
      </c>
      <c r="L867" s="5" cm="1">
        <f t="array" ref="L867">_xlfn.IFS(I867=0, 0, I867&gt;34, 0, AND(I867&gt;0, I867&lt;35), VLOOKUP(I867, $A$63:$C$96, 3))</f>
        <v>232</v>
      </c>
      <c r="M867" s="5">
        <f t="shared" si="124"/>
        <v>0</v>
      </c>
      <c r="N867" s="5">
        <v>3053.9856829721807</v>
      </c>
      <c r="O867" s="5">
        <f t="shared" si="131"/>
        <v>4240.1484</v>
      </c>
      <c r="P867" s="5">
        <f t="shared" si="132"/>
        <v>232</v>
      </c>
      <c r="Q867" s="5">
        <f t="shared" si="126"/>
        <v>0</v>
      </c>
      <c r="R867" s="5">
        <f>IF(O867&gt;(P867+U867),O867-P867-U867, 0)</f>
        <v>0</v>
      </c>
      <c r="S867" s="5">
        <f t="shared" si="127"/>
        <v>0</v>
      </c>
      <c r="T867" s="5">
        <f t="shared" si="128"/>
        <v>0</v>
      </c>
      <c r="U867" s="5">
        <f>IF(O867&gt;P867,IF(V866*($B$6/100)&gt;=O867-P867,(O867-P867), V866*($B$6/100)), 0)</f>
        <v>4008.1484</v>
      </c>
      <c r="V867" s="5">
        <f>V866+(T867*($B$5/100))-(U867/($B$6/100))</f>
        <v>290636.23384146148</v>
      </c>
      <c r="W867" s="5">
        <f t="shared" si="129"/>
        <v>7265.9058460365368</v>
      </c>
    </row>
    <row r="868" spans="4:23" x14ac:dyDescent="0.25">
      <c r="D868">
        <f t="shared" si="130"/>
        <v>866</v>
      </c>
      <c r="E868" s="3">
        <v>43867</v>
      </c>
      <c r="F868" s="4">
        <v>4.1666666666666664E-2</v>
      </c>
      <c r="G868">
        <v>20</v>
      </c>
      <c r="H868">
        <v>0</v>
      </c>
      <c r="I868" s="5">
        <f t="shared" si="125"/>
        <v>3</v>
      </c>
      <c r="J868" s="22">
        <v>0</v>
      </c>
      <c r="K868">
        <v>1.1476999999999999E-4</v>
      </c>
      <c r="L868" s="5" cm="1">
        <f t="array" ref="L868">_xlfn.IFS(I868=0, 0, I868&gt;34, 0, AND(I868&gt;0, I868&lt;35), VLOOKUP(I868, $A$63:$C$96, 3))</f>
        <v>232</v>
      </c>
      <c r="M868" s="5">
        <f t="shared" si="124"/>
        <v>0</v>
      </c>
      <c r="N868" s="5">
        <v>2682.6124052942987</v>
      </c>
      <c r="O868" s="5">
        <f t="shared" si="131"/>
        <v>3233.0708999999997</v>
      </c>
      <c r="P868" s="5">
        <f t="shared" si="132"/>
        <v>232</v>
      </c>
      <c r="Q868" s="5">
        <f t="shared" si="126"/>
        <v>0</v>
      </c>
      <c r="R868" s="5">
        <f>IF(O868&gt;(P868+U868),O868-P868-U868, 0)</f>
        <v>0</v>
      </c>
      <c r="S868" s="5">
        <f t="shared" si="127"/>
        <v>0</v>
      </c>
      <c r="T868" s="5">
        <f t="shared" si="128"/>
        <v>0</v>
      </c>
      <c r="U868" s="5">
        <f>IF(O868&gt;P868,IF(V867*($B$6/100)&gt;=O868-P868,(O868-P868), V867*($B$6/100)), 0)</f>
        <v>3001.0708999999997</v>
      </c>
      <c r="V868" s="5">
        <f>V867+(T868*($B$5/100))-(U868/($B$6/100))</f>
        <v>286348.98969860433</v>
      </c>
      <c r="W868" s="5">
        <f t="shared" si="129"/>
        <v>7158.7247424651086</v>
      </c>
    </row>
    <row r="869" spans="4:23" x14ac:dyDescent="0.25">
      <c r="D869">
        <f t="shared" si="130"/>
        <v>867</v>
      </c>
      <c r="E869" s="3">
        <v>43867</v>
      </c>
      <c r="F869" s="4">
        <v>8.3333333333333329E-2</v>
      </c>
      <c r="G869">
        <v>20</v>
      </c>
      <c r="H869">
        <v>0</v>
      </c>
      <c r="I869" s="5">
        <f t="shared" si="125"/>
        <v>3</v>
      </c>
      <c r="J869" s="22">
        <v>0</v>
      </c>
      <c r="K869">
        <v>9.0229999999999995E-5</v>
      </c>
      <c r="L869" s="5" cm="1">
        <f t="array" ref="L869">_xlfn.IFS(I869=0, 0, I869&gt;34, 0, AND(I869&gt;0, I869&lt;35), VLOOKUP(I869, $A$63:$C$96, 3))</f>
        <v>232</v>
      </c>
      <c r="M869" s="5">
        <f t="shared" si="124"/>
        <v>0</v>
      </c>
      <c r="N869" s="5">
        <v>2719.3586384368114</v>
      </c>
      <c r="O869" s="5">
        <f t="shared" si="131"/>
        <v>2541.7790999999997</v>
      </c>
      <c r="P869" s="5">
        <f t="shared" si="132"/>
        <v>232</v>
      </c>
      <c r="Q869" s="5">
        <f t="shared" si="126"/>
        <v>0</v>
      </c>
      <c r="R869" s="5">
        <f>IF(O869&gt;(P869+U869),O869-P869-U869, 0)</f>
        <v>0</v>
      </c>
      <c r="S869" s="5">
        <f t="shared" si="127"/>
        <v>0</v>
      </c>
      <c r="T869" s="5">
        <f t="shared" si="128"/>
        <v>0</v>
      </c>
      <c r="U869" s="5">
        <f>IF(O869&gt;P869,IF(V868*($B$6/100)&gt;=O869-P869,(O869-P869), V868*($B$6/100)), 0)</f>
        <v>2309.7790999999997</v>
      </c>
      <c r="V869" s="5">
        <f>V868+(T869*($B$5/100))-(U869/($B$6/100))</f>
        <v>283049.3052700329</v>
      </c>
      <c r="W869" s="5">
        <f t="shared" si="129"/>
        <v>7076.2326317508223</v>
      </c>
    </row>
    <row r="870" spans="4:23" x14ac:dyDescent="0.25">
      <c r="D870">
        <f t="shared" si="130"/>
        <v>868</v>
      </c>
      <c r="E870" s="3">
        <v>43867</v>
      </c>
      <c r="F870" s="4">
        <v>0.125</v>
      </c>
      <c r="G870">
        <v>10</v>
      </c>
      <c r="H870">
        <v>0</v>
      </c>
      <c r="I870" s="5">
        <f t="shared" si="125"/>
        <v>1</v>
      </c>
      <c r="J870" s="22">
        <v>0</v>
      </c>
      <c r="K870">
        <v>7.9090000000000003E-5</v>
      </c>
      <c r="L870" s="5" cm="1">
        <f t="array" ref="L870">_xlfn.IFS(I870=0, 0, I870&gt;34, 0, AND(I870&gt;0, I870&lt;35), VLOOKUP(I870, $A$63:$C$96, 3))</f>
        <v>0</v>
      </c>
      <c r="M870" s="5">
        <f t="shared" si="124"/>
        <v>0</v>
      </c>
      <c r="N870" s="5">
        <v>2852.4515796531805</v>
      </c>
      <c r="O870" s="5">
        <f t="shared" si="131"/>
        <v>2227.9653000000003</v>
      </c>
      <c r="P870" s="5">
        <f t="shared" si="132"/>
        <v>0</v>
      </c>
      <c r="Q870" s="5">
        <f t="shared" si="126"/>
        <v>0</v>
      </c>
      <c r="R870" s="5">
        <f>IF(O870&gt;(P870+U870),O870-P870-U870, 0)</f>
        <v>0</v>
      </c>
      <c r="S870" s="5">
        <f t="shared" si="127"/>
        <v>0</v>
      </c>
      <c r="T870" s="5">
        <f t="shared" si="128"/>
        <v>0</v>
      </c>
      <c r="U870" s="5">
        <f>IF(O870&gt;P870,IF(V869*($B$6/100)&gt;=O870-P870,(O870-P870), V869*($B$6/100)), 0)</f>
        <v>2227.9653000000003</v>
      </c>
      <c r="V870" s="5">
        <f>V869+(T870*($B$5/100))-(U870/($B$6/100))</f>
        <v>279866.4976986043</v>
      </c>
      <c r="W870" s="5">
        <f t="shared" si="129"/>
        <v>6996.6624424651072</v>
      </c>
    </row>
    <row r="871" spans="4:23" x14ac:dyDescent="0.25">
      <c r="D871">
        <f t="shared" si="130"/>
        <v>869</v>
      </c>
      <c r="E871" s="3">
        <v>43867</v>
      </c>
      <c r="F871" s="4">
        <v>0.16666666666666666</v>
      </c>
      <c r="G871">
        <v>20</v>
      </c>
      <c r="H871">
        <v>0</v>
      </c>
      <c r="I871" s="5">
        <f t="shared" si="125"/>
        <v>3</v>
      </c>
      <c r="J871" s="22">
        <v>0</v>
      </c>
      <c r="K871">
        <v>7.6260000000000005E-5</v>
      </c>
      <c r="L871" s="5" cm="1">
        <f t="array" ref="L871">_xlfn.IFS(I871=0, 0, I871&gt;34, 0, AND(I871&gt;0, I871&lt;35), VLOOKUP(I871, $A$63:$C$96, 3))</f>
        <v>232</v>
      </c>
      <c r="M871" s="5">
        <f t="shared" si="124"/>
        <v>0</v>
      </c>
      <c r="N871" s="5">
        <v>2984.1794142460571</v>
      </c>
      <c r="O871" s="5">
        <f t="shared" si="131"/>
        <v>2148.2442000000001</v>
      </c>
      <c r="P871" s="5">
        <f t="shared" si="132"/>
        <v>232</v>
      </c>
      <c r="Q871" s="5">
        <f t="shared" si="126"/>
        <v>0</v>
      </c>
      <c r="R871" s="5">
        <f>IF(O871&gt;(P871+U871),O871-P871-U871, 0)</f>
        <v>0</v>
      </c>
      <c r="S871" s="5">
        <f t="shared" si="127"/>
        <v>0</v>
      </c>
      <c r="T871" s="5">
        <f t="shared" si="128"/>
        <v>0</v>
      </c>
      <c r="U871" s="5">
        <f>IF(O871&gt;P871,IF(V870*($B$6/100)&gt;=O871-P871,(O871-P871), V870*($B$6/100)), 0)</f>
        <v>1916.2442000000001</v>
      </c>
      <c r="V871" s="5">
        <f>V870+(T871*($B$5/100))-(U871/($B$6/100))</f>
        <v>277129.00598431862</v>
      </c>
      <c r="W871" s="5">
        <f t="shared" si="129"/>
        <v>6928.2251496079652</v>
      </c>
    </row>
    <row r="872" spans="4:23" x14ac:dyDescent="0.25">
      <c r="D872">
        <f t="shared" si="130"/>
        <v>870</v>
      </c>
      <c r="E872" s="3">
        <v>43867</v>
      </c>
      <c r="F872" s="4">
        <v>0.20833333333333334</v>
      </c>
      <c r="G872">
        <v>20</v>
      </c>
      <c r="H872">
        <v>0</v>
      </c>
      <c r="I872" s="5">
        <f t="shared" si="125"/>
        <v>3</v>
      </c>
      <c r="J872" s="22">
        <v>0</v>
      </c>
      <c r="K872">
        <v>7.6410000000000009E-5</v>
      </c>
      <c r="L872" s="5" cm="1">
        <f t="array" ref="L872">_xlfn.IFS(I872=0, 0, I872&gt;34, 0, AND(I872&gt;0, I872&lt;35), VLOOKUP(I872, $A$63:$C$96, 3))</f>
        <v>232</v>
      </c>
      <c r="M872" s="5">
        <f t="shared" si="124"/>
        <v>0</v>
      </c>
      <c r="N872" s="5">
        <v>3206.9466687387503</v>
      </c>
      <c r="O872" s="5">
        <f t="shared" si="131"/>
        <v>2152.4697000000001</v>
      </c>
      <c r="P872" s="5">
        <f t="shared" si="132"/>
        <v>232</v>
      </c>
      <c r="Q872" s="5">
        <f t="shared" si="126"/>
        <v>0</v>
      </c>
      <c r="R872" s="5">
        <f>IF(O872&gt;(P872+U872),O872-P872-U872, 0)</f>
        <v>0</v>
      </c>
      <c r="S872" s="5">
        <f t="shared" si="127"/>
        <v>0</v>
      </c>
      <c r="T872" s="5">
        <f t="shared" si="128"/>
        <v>0</v>
      </c>
      <c r="U872" s="5">
        <f>IF(O872&gt;P872,IF(V871*($B$6/100)&gt;=O872-P872,(O872-P872), V871*($B$6/100)), 0)</f>
        <v>1920.4697000000001</v>
      </c>
      <c r="V872" s="5">
        <f>V871+(T872*($B$5/100))-(U872/($B$6/100))</f>
        <v>274385.47784146148</v>
      </c>
      <c r="W872" s="5">
        <f t="shared" si="129"/>
        <v>6859.6369460365368</v>
      </c>
    </row>
    <row r="873" spans="4:23" x14ac:dyDescent="0.25">
      <c r="D873">
        <f t="shared" si="130"/>
        <v>871</v>
      </c>
      <c r="E873" s="3">
        <v>43867</v>
      </c>
      <c r="F873" s="4">
        <v>0.25</v>
      </c>
      <c r="G873">
        <v>20</v>
      </c>
      <c r="H873">
        <v>0</v>
      </c>
      <c r="I873" s="5">
        <f t="shared" si="125"/>
        <v>3</v>
      </c>
      <c r="J873" s="22">
        <v>0</v>
      </c>
      <c r="K873">
        <v>8.1340000000000004E-5</v>
      </c>
      <c r="L873" s="5" cm="1">
        <f t="array" ref="L873">_xlfn.IFS(I873=0, 0, I873&gt;34, 0, AND(I873&gt;0, I873&lt;35), VLOOKUP(I873, $A$63:$C$96, 3))</f>
        <v>232</v>
      </c>
      <c r="M873" s="5">
        <f t="shared" si="124"/>
        <v>0</v>
      </c>
      <c r="N873" s="5">
        <v>3968.0944254777528</v>
      </c>
      <c r="O873" s="5">
        <f t="shared" si="131"/>
        <v>2291.3478</v>
      </c>
      <c r="P873" s="5">
        <f t="shared" si="132"/>
        <v>232</v>
      </c>
      <c r="Q873" s="5">
        <f t="shared" si="126"/>
        <v>0</v>
      </c>
      <c r="R873" s="5">
        <f>IF(O873&gt;(P873+U873),O873-P873-U873, 0)</f>
        <v>0</v>
      </c>
      <c r="S873" s="5">
        <f t="shared" si="127"/>
        <v>0</v>
      </c>
      <c r="T873" s="5">
        <f t="shared" si="128"/>
        <v>0</v>
      </c>
      <c r="U873" s="5">
        <f>IF(O873&gt;P873,IF(V872*($B$6/100)&gt;=O873-P873,(O873-P873), V872*($B$6/100)), 0)</f>
        <v>2059.3478</v>
      </c>
      <c r="V873" s="5">
        <f>V872+(T873*($B$5/100))-(U873/($B$6/100))</f>
        <v>271443.55241289007</v>
      </c>
      <c r="W873" s="5">
        <f t="shared" si="129"/>
        <v>6786.0888103222514</v>
      </c>
    </row>
    <row r="874" spans="4:23" x14ac:dyDescent="0.25">
      <c r="D874">
        <f t="shared" si="130"/>
        <v>872</v>
      </c>
      <c r="E874" s="3">
        <v>43867</v>
      </c>
      <c r="F874" s="4">
        <v>0.29166666666666669</v>
      </c>
      <c r="G874">
        <v>20</v>
      </c>
      <c r="H874">
        <v>0</v>
      </c>
      <c r="I874" s="5">
        <f t="shared" si="125"/>
        <v>3</v>
      </c>
      <c r="J874" s="22">
        <v>0</v>
      </c>
      <c r="K874">
        <v>1.0077E-4</v>
      </c>
      <c r="L874" s="5" cm="1">
        <f t="array" ref="L874">_xlfn.IFS(I874=0, 0, I874&gt;34, 0, AND(I874&gt;0, I874&lt;35), VLOOKUP(I874, $A$63:$C$96, 3))</f>
        <v>232</v>
      </c>
      <c r="M874" s="5">
        <f t="shared" si="124"/>
        <v>0</v>
      </c>
      <c r="N874" s="5">
        <v>5510.1325116179896</v>
      </c>
      <c r="O874" s="5">
        <f t="shared" si="131"/>
        <v>2838.6909000000001</v>
      </c>
      <c r="P874" s="5">
        <f t="shared" si="132"/>
        <v>232</v>
      </c>
      <c r="Q874" s="5">
        <f t="shared" si="126"/>
        <v>0</v>
      </c>
      <c r="R874" s="5">
        <f>IF(O874&gt;(P874+U874),O874-P874-U874, 0)</f>
        <v>0</v>
      </c>
      <c r="S874" s="5">
        <f t="shared" si="127"/>
        <v>0</v>
      </c>
      <c r="T874" s="5">
        <f t="shared" si="128"/>
        <v>0</v>
      </c>
      <c r="U874" s="5">
        <f>IF(O874&gt;P874,IF(V873*($B$6/100)&gt;=O874-P874,(O874-P874), V873*($B$6/100)), 0)</f>
        <v>2606.6909000000001</v>
      </c>
      <c r="V874" s="5">
        <f>V873+(T874*($B$5/100))-(U874/($B$6/100))</f>
        <v>267719.70827003295</v>
      </c>
      <c r="W874" s="5">
        <f t="shared" si="129"/>
        <v>6692.9927067508233</v>
      </c>
    </row>
    <row r="875" spans="4:23" x14ac:dyDescent="0.25">
      <c r="D875">
        <f t="shared" si="130"/>
        <v>873</v>
      </c>
      <c r="E875" s="3">
        <v>43867</v>
      </c>
      <c r="F875" s="4">
        <v>0.33333333333333331</v>
      </c>
      <c r="G875">
        <v>20</v>
      </c>
      <c r="H875">
        <v>0</v>
      </c>
      <c r="I875" s="5">
        <f t="shared" si="125"/>
        <v>3</v>
      </c>
      <c r="J875" s="22">
        <v>4.9489515646110373E-6</v>
      </c>
      <c r="K875">
        <v>1.2725E-4</v>
      </c>
      <c r="L875" s="5" cm="1">
        <f t="array" ref="L875">_xlfn.IFS(I875=0, 0, I875&gt;34, 0, AND(I875&gt;0, I875&lt;35), VLOOKUP(I875, $A$63:$C$96, 3))</f>
        <v>232</v>
      </c>
      <c r="M875" s="5">
        <f t="shared" si="124"/>
        <v>23.507519931902429</v>
      </c>
      <c r="N875" s="5">
        <v>6586.1325755109465</v>
      </c>
      <c r="O875" s="5">
        <f t="shared" si="131"/>
        <v>3584.6325000000002</v>
      </c>
      <c r="P875" s="5">
        <f t="shared" si="132"/>
        <v>255.50751993190244</v>
      </c>
      <c r="Q875" s="5">
        <f t="shared" si="126"/>
        <v>0</v>
      </c>
      <c r="R875" s="5">
        <f>IF(O875&gt;(P875+U875),O875-P875-U875, 0)</f>
        <v>0</v>
      </c>
      <c r="S875" s="5">
        <f t="shared" si="127"/>
        <v>0</v>
      </c>
      <c r="T875" s="5">
        <f t="shared" si="128"/>
        <v>0</v>
      </c>
      <c r="U875" s="5">
        <f>IF(O875&gt;P875,IF(V874*($B$6/100)&gt;=O875-P875,(O875-P875), V874*($B$6/100)), 0)</f>
        <v>3329.1249800680976</v>
      </c>
      <c r="V875" s="5">
        <f>V874+(T875*($B$5/100))-(U875/($B$6/100))</f>
        <v>262963.81544136425</v>
      </c>
      <c r="W875" s="5">
        <f t="shared" si="129"/>
        <v>6574.095386034106</v>
      </c>
    </row>
    <row r="876" spans="4:23" x14ac:dyDescent="0.25">
      <c r="D876">
        <f t="shared" si="130"/>
        <v>874</v>
      </c>
      <c r="E876" s="3">
        <v>43867</v>
      </c>
      <c r="F876" s="4">
        <v>0.375</v>
      </c>
      <c r="G876">
        <v>10</v>
      </c>
      <c r="H876">
        <v>0</v>
      </c>
      <c r="I876" s="5">
        <f t="shared" si="125"/>
        <v>1</v>
      </c>
      <c r="J876" s="22">
        <v>2.7219233605360704E-5</v>
      </c>
      <c r="K876">
        <v>1.3518999999999998E-4</v>
      </c>
      <c r="L876" s="5" cm="1">
        <f t="array" ref="L876">_xlfn.IFS(I876=0, 0, I876&gt;34, 0, AND(I876&gt;0, I876&lt;35), VLOOKUP(I876, $A$63:$C$96, 3))</f>
        <v>0</v>
      </c>
      <c r="M876" s="5">
        <f t="shared" si="124"/>
        <v>129.29135962546334</v>
      </c>
      <c r="N876" s="5">
        <v>6853.5257257898138</v>
      </c>
      <c r="O876" s="5">
        <f t="shared" si="131"/>
        <v>3808.3022999999994</v>
      </c>
      <c r="P876" s="5">
        <f t="shared" si="132"/>
        <v>129.29135962546334</v>
      </c>
      <c r="Q876" s="5">
        <f t="shared" si="126"/>
        <v>0</v>
      </c>
      <c r="R876" s="5">
        <f>IF(O876&gt;(P876+U876),O876-P876-U876, 0)</f>
        <v>0</v>
      </c>
      <c r="S876" s="5">
        <f t="shared" si="127"/>
        <v>0</v>
      </c>
      <c r="T876" s="5">
        <f t="shared" si="128"/>
        <v>0</v>
      </c>
      <c r="U876" s="5">
        <f>IF(O876&gt;P876,IF(V875*($B$6/100)&gt;=O876-P876,(O876-P876), V875*($B$6/100)), 0)</f>
        <v>3679.0109403745359</v>
      </c>
      <c r="V876" s="5">
        <f>V875+(T876*($B$5/100))-(U876/($B$6/100))</f>
        <v>257708.08552654349</v>
      </c>
      <c r="W876" s="5">
        <f t="shared" si="129"/>
        <v>6442.7021381635877</v>
      </c>
    </row>
    <row r="877" spans="4:23" x14ac:dyDescent="0.25">
      <c r="D877">
        <f t="shared" si="130"/>
        <v>875</v>
      </c>
      <c r="E877" s="3">
        <v>43867</v>
      </c>
      <c r="F877" s="4">
        <v>0.41666666666666669</v>
      </c>
      <c r="G877">
        <v>10</v>
      </c>
      <c r="H877">
        <v>0</v>
      </c>
      <c r="I877" s="5">
        <f t="shared" si="125"/>
        <v>1</v>
      </c>
      <c r="J877" s="22">
        <v>6.6810846122248999E-5</v>
      </c>
      <c r="K877">
        <v>1.3306E-4</v>
      </c>
      <c r="L877" s="5" cm="1">
        <f t="array" ref="L877">_xlfn.IFS(I877=0, 0, I877&gt;34, 0, AND(I877&gt;0, I877&lt;35), VLOOKUP(I877, $A$63:$C$96, 3))</f>
        <v>0</v>
      </c>
      <c r="M877" s="5">
        <f t="shared" si="124"/>
        <v>317.35151908068275</v>
      </c>
      <c r="N877" s="5">
        <v>6624.3231154575951</v>
      </c>
      <c r="O877" s="5">
        <f t="shared" si="131"/>
        <v>3748.3002000000001</v>
      </c>
      <c r="P877" s="5">
        <f t="shared" si="132"/>
        <v>317.35151908068275</v>
      </c>
      <c r="Q877" s="5">
        <f t="shared" si="126"/>
        <v>0</v>
      </c>
      <c r="R877" s="5">
        <f>IF(O877&gt;(P877+U877),O877-P877-U877, 0)</f>
        <v>0</v>
      </c>
      <c r="S877" s="5">
        <f t="shared" si="127"/>
        <v>0</v>
      </c>
      <c r="T877" s="5">
        <f t="shared" si="128"/>
        <v>0</v>
      </c>
      <c r="U877" s="5">
        <f>IF(O877&gt;P877,IF(V876*($B$6/100)&gt;=O877-P877,(O877-P877), V876*($B$6/100)), 0)</f>
        <v>3430.9486809193172</v>
      </c>
      <c r="V877" s="5">
        <f>V876+(T877*($B$5/100))-(U877/($B$6/100))</f>
        <v>252806.73026808733</v>
      </c>
      <c r="W877" s="5">
        <f t="shared" si="129"/>
        <v>6320.1682567021835</v>
      </c>
    </row>
    <row r="878" spans="4:23" x14ac:dyDescent="0.25">
      <c r="D878">
        <f t="shared" si="130"/>
        <v>876</v>
      </c>
      <c r="E878" s="3">
        <v>43867</v>
      </c>
      <c r="F878" s="4">
        <v>0.45833333333333331</v>
      </c>
      <c r="G878">
        <v>40</v>
      </c>
      <c r="H878">
        <v>2</v>
      </c>
      <c r="I878" s="5">
        <f t="shared" si="125"/>
        <v>6</v>
      </c>
      <c r="J878" s="22">
        <v>1.4104511959141456E-4</v>
      </c>
      <c r="K878">
        <v>1.2184999999999999E-4</v>
      </c>
      <c r="L878" s="5" cm="1">
        <f t="array" ref="L878">_xlfn.IFS(I878=0, 0, I878&gt;34, 0, AND(I878&gt;0, I878&lt;35), VLOOKUP(I878, $A$63:$C$96, 3))</f>
        <v>2980</v>
      </c>
      <c r="M878" s="5">
        <f t="shared" si="124"/>
        <v>669.96431805921918</v>
      </c>
      <c r="N878" s="5">
        <v>6002.7054191480056</v>
      </c>
      <c r="O878" s="5">
        <f t="shared" si="131"/>
        <v>3432.5144999999998</v>
      </c>
      <c r="P878" s="5">
        <f t="shared" si="132"/>
        <v>3432.5144999999998</v>
      </c>
      <c r="Q878" s="5">
        <f t="shared" si="126"/>
        <v>217.44981805921952</v>
      </c>
      <c r="R878" s="5">
        <f>IF(O878&gt;(P878+U878),O878-P878-U878, 0)</f>
        <v>0</v>
      </c>
      <c r="S878" s="5">
        <f t="shared" si="127"/>
        <v>0</v>
      </c>
      <c r="T878" s="5">
        <f t="shared" si="128"/>
        <v>217.44981805921952</v>
      </c>
      <c r="U878" s="5">
        <f>IF(O878&gt;P878,IF(V877*($B$6/100)&gt;=O878-P878,(O878-P878), V877*($B$6/100)), 0)</f>
        <v>0</v>
      </c>
      <c r="V878" s="5">
        <f>V877+(T878*($B$5/100))-(U878/($B$6/100))</f>
        <v>252958.94514072879</v>
      </c>
      <c r="W878" s="5">
        <f t="shared" si="129"/>
        <v>6323.9736285182198</v>
      </c>
    </row>
    <row r="879" spans="4:23" x14ac:dyDescent="0.25">
      <c r="D879">
        <f t="shared" si="130"/>
        <v>877</v>
      </c>
      <c r="E879" s="3">
        <v>43867</v>
      </c>
      <c r="F879" s="4">
        <v>0.5</v>
      </c>
      <c r="G879">
        <v>40</v>
      </c>
      <c r="H879">
        <v>0</v>
      </c>
      <c r="I879" s="5">
        <f t="shared" si="125"/>
        <v>6</v>
      </c>
      <c r="J879" s="22">
        <v>1.0392798285683178E-4</v>
      </c>
      <c r="K879">
        <v>1.1340000000000001E-4</v>
      </c>
      <c r="L879" s="5" cm="1">
        <f t="array" ref="L879">_xlfn.IFS(I879=0, 0, I879&gt;34, 0, AND(I879&gt;0, I879&lt;35), VLOOKUP(I879, $A$63:$C$96, 3))</f>
        <v>2980</v>
      </c>
      <c r="M879" s="5">
        <f t="shared" si="124"/>
        <v>493.65791856995094</v>
      </c>
      <c r="N879" s="5">
        <v>5575.636292164485</v>
      </c>
      <c r="O879" s="5">
        <f t="shared" si="131"/>
        <v>3194.4780000000001</v>
      </c>
      <c r="P879" s="5">
        <f t="shared" si="132"/>
        <v>3194.4780000000001</v>
      </c>
      <c r="Q879" s="5">
        <f t="shared" si="126"/>
        <v>279.17991856995104</v>
      </c>
      <c r="R879" s="5">
        <f>IF(O879&gt;(P879+U879),O879-P879-U879, 0)</f>
        <v>0</v>
      </c>
      <c r="S879" s="5">
        <f t="shared" si="127"/>
        <v>0</v>
      </c>
      <c r="T879" s="5">
        <f t="shared" si="128"/>
        <v>279.17991856995104</v>
      </c>
      <c r="U879" s="5">
        <f>IF(O879&gt;P879,IF(V878*($B$6/100)&gt;=O879-P879,(O879-P879), V878*($B$6/100)), 0)</f>
        <v>0</v>
      </c>
      <c r="V879" s="5">
        <f>V878+(T879*($B$5/100))-(U879/($B$6/100))</f>
        <v>253154.37108372775</v>
      </c>
      <c r="W879" s="5">
        <f t="shared" si="129"/>
        <v>6328.8592770931937</v>
      </c>
    </row>
    <row r="880" spans="4:23" x14ac:dyDescent="0.25">
      <c r="D880">
        <f t="shared" si="130"/>
        <v>878</v>
      </c>
      <c r="E880" s="3">
        <v>43867</v>
      </c>
      <c r="F880" s="4">
        <v>0.54166666666666663</v>
      </c>
      <c r="G880">
        <v>30</v>
      </c>
      <c r="H880">
        <v>0</v>
      </c>
      <c r="I880" s="5">
        <f t="shared" si="125"/>
        <v>4</v>
      </c>
      <c r="J880" s="22">
        <v>1.1630036176835938E-4</v>
      </c>
      <c r="K880">
        <v>1.094E-4</v>
      </c>
      <c r="L880" s="5" cm="1">
        <f t="array" ref="L880">_xlfn.IFS(I880=0, 0, I880&gt;34, 0, AND(I880&gt;0, I880&lt;35), VLOOKUP(I880, $A$63:$C$96, 3))</f>
        <v>740</v>
      </c>
      <c r="M880" s="5">
        <f t="shared" si="124"/>
        <v>552.42671839970706</v>
      </c>
      <c r="N880" s="5">
        <v>5279.2369503918599</v>
      </c>
      <c r="O880" s="5">
        <f t="shared" si="131"/>
        <v>3081.7980000000002</v>
      </c>
      <c r="P880" s="5">
        <f t="shared" si="132"/>
        <v>1292.4267183997072</v>
      </c>
      <c r="Q880" s="5">
        <f t="shared" si="126"/>
        <v>0</v>
      </c>
      <c r="R880" s="5">
        <f>IF(O880&gt;(P880+U880),O880-P880-U880, 0)</f>
        <v>0</v>
      </c>
      <c r="S880" s="5">
        <f t="shared" si="127"/>
        <v>0</v>
      </c>
      <c r="T880" s="5">
        <f t="shared" si="128"/>
        <v>0</v>
      </c>
      <c r="U880" s="5">
        <f>IF(O880&gt;P880,IF(V879*($B$6/100)&gt;=O880-P880,(O880-P880), V879*($B$6/100)), 0)</f>
        <v>1789.3712816002931</v>
      </c>
      <c r="V880" s="5">
        <f>V879+(T880*($B$5/100))-(U880/($B$6/100))</f>
        <v>250598.12639572733</v>
      </c>
      <c r="W880" s="5">
        <f t="shared" si="129"/>
        <v>6264.9531598931835</v>
      </c>
    </row>
    <row r="881" spans="4:23" x14ac:dyDescent="0.25">
      <c r="D881">
        <f t="shared" si="130"/>
        <v>879</v>
      </c>
      <c r="E881" s="3">
        <v>43867</v>
      </c>
      <c r="F881" s="4">
        <v>0.58333333333333337</v>
      </c>
      <c r="G881">
        <v>20</v>
      </c>
      <c r="H881">
        <v>0</v>
      </c>
      <c r="I881" s="5">
        <f t="shared" si="125"/>
        <v>3</v>
      </c>
      <c r="J881" s="22">
        <v>8.4132176598387633E-5</v>
      </c>
      <c r="K881">
        <v>1.0234999999999999E-4</v>
      </c>
      <c r="L881" s="5" cm="1">
        <f t="array" ref="L881">_xlfn.IFS(I881=0, 0, I881&gt;34, 0, AND(I881&gt;0, I881&lt;35), VLOOKUP(I881, $A$63:$C$96, 3))</f>
        <v>232</v>
      </c>
      <c r="M881" s="5">
        <f t="shared" si="124"/>
        <v>399.62783884234125</v>
      </c>
      <c r="N881" s="5">
        <v>4872.3013342947243</v>
      </c>
      <c r="O881" s="5">
        <f t="shared" si="131"/>
        <v>2883.1994999999997</v>
      </c>
      <c r="P881" s="5">
        <f t="shared" si="132"/>
        <v>631.62783884234125</v>
      </c>
      <c r="Q881" s="5">
        <f t="shared" si="126"/>
        <v>0</v>
      </c>
      <c r="R881" s="5">
        <f>IF(O881&gt;(P881+U881),O881-P881-U881, 0)</f>
        <v>0</v>
      </c>
      <c r="S881" s="5">
        <f t="shared" si="127"/>
        <v>0</v>
      </c>
      <c r="T881" s="5">
        <f t="shared" si="128"/>
        <v>0</v>
      </c>
      <c r="U881" s="5">
        <f>IF(O881&gt;P881,IF(V880*($B$6/100)&gt;=O881-P881,(O881-P881), V880*($B$6/100)), 0)</f>
        <v>2251.5716611576586</v>
      </c>
      <c r="V881" s="5">
        <f>V880+(T881*($B$5/100))-(U881/($B$6/100))</f>
        <v>247381.59545121639</v>
      </c>
      <c r="W881" s="5">
        <f t="shared" si="129"/>
        <v>6184.5398862804095</v>
      </c>
    </row>
    <row r="882" spans="4:23" x14ac:dyDescent="0.25">
      <c r="D882">
        <f t="shared" si="130"/>
        <v>880</v>
      </c>
      <c r="E882" s="3">
        <v>43867</v>
      </c>
      <c r="F882" s="4">
        <v>0.625</v>
      </c>
      <c r="G882">
        <v>10</v>
      </c>
      <c r="H882">
        <v>0</v>
      </c>
      <c r="I882" s="5">
        <f t="shared" si="125"/>
        <v>1</v>
      </c>
      <c r="J882" s="22">
        <v>7.423427346916556E-5</v>
      </c>
      <c r="K882">
        <v>1.0713E-4</v>
      </c>
      <c r="L882" s="5" cm="1">
        <f t="array" ref="L882">_xlfn.IFS(I882=0, 0, I882&gt;34, 0, AND(I882&gt;0, I882&lt;35), VLOOKUP(I882, $A$63:$C$96, 3))</f>
        <v>0</v>
      </c>
      <c r="M882" s="5">
        <f t="shared" si="124"/>
        <v>352.61279897853643</v>
      </c>
      <c r="N882" s="5">
        <v>5008.2285558748281</v>
      </c>
      <c r="O882" s="5">
        <f t="shared" si="131"/>
        <v>3017.8520999999996</v>
      </c>
      <c r="P882" s="5">
        <f t="shared" si="132"/>
        <v>352.61279897853643</v>
      </c>
      <c r="Q882" s="5">
        <f t="shared" si="126"/>
        <v>0</v>
      </c>
      <c r="R882" s="5">
        <f>IF(O882&gt;(P882+U882),O882-P882-U882, 0)</f>
        <v>0</v>
      </c>
      <c r="S882" s="5">
        <f t="shared" si="127"/>
        <v>0</v>
      </c>
      <c r="T882" s="5">
        <f t="shared" si="128"/>
        <v>0</v>
      </c>
      <c r="U882" s="5">
        <f>IF(O882&gt;P882,IF(V881*($B$6/100)&gt;=O882-P882,(O882-P882), V881*($B$6/100)), 0)</f>
        <v>2665.2393010214632</v>
      </c>
      <c r="V882" s="5">
        <f>V881+(T882*($B$5/100))-(U882/($B$6/100))</f>
        <v>243574.11073547145</v>
      </c>
      <c r="W882" s="5">
        <f t="shared" si="129"/>
        <v>6089.352768386786</v>
      </c>
    </row>
    <row r="883" spans="4:23" x14ac:dyDescent="0.25">
      <c r="D883">
        <f t="shared" si="130"/>
        <v>881</v>
      </c>
      <c r="E883" s="3">
        <v>43867</v>
      </c>
      <c r="F883" s="4">
        <v>0.66666666666666663</v>
      </c>
      <c r="G883">
        <v>10</v>
      </c>
      <c r="H883">
        <v>3</v>
      </c>
      <c r="I883" s="5">
        <f t="shared" si="125"/>
        <v>1</v>
      </c>
      <c r="J883" s="22">
        <v>3.711713673458278E-5</v>
      </c>
      <c r="K883">
        <v>1.1679E-4</v>
      </c>
      <c r="L883" s="5" cm="1">
        <f t="array" ref="L883">_xlfn.IFS(I883=0, 0, I883&gt;34, 0, AND(I883&gt;0, I883&lt;35), VLOOKUP(I883, $A$63:$C$96, 3))</f>
        <v>0</v>
      </c>
      <c r="M883" s="5">
        <f t="shared" si="124"/>
        <v>176.30639948926822</v>
      </c>
      <c r="N883" s="5">
        <v>5284.709279657076</v>
      </c>
      <c r="O883" s="5">
        <f t="shared" si="131"/>
        <v>3289.9742999999999</v>
      </c>
      <c r="P883" s="5">
        <f t="shared" si="132"/>
        <v>176.30639948926822</v>
      </c>
      <c r="Q883" s="5">
        <f t="shared" si="126"/>
        <v>0</v>
      </c>
      <c r="R883" s="5">
        <f>IF(O883&gt;(P883+U883),O883-P883-U883, 0)</f>
        <v>0</v>
      </c>
      <c r="S883" s="5">
        <f t="shared" si="127"/>
        <v>0</v>
      </c>
      <c r="T883" s="5">
        <f t="shared" si="128"/>
        <v>0</v>
      </c>
      <c r="U883" s="5">
        <f>IF(O883&gt;P883,IF(V882*($B$6/100)&gt;=O883-P883,(O883-P883), V882*($B$6/100)), 0)</f>
        <v>3113.6679005107317</v>
      </c>
      <c r="V883" s="5">
        <f>V882+(T883*($B$5/100))-(U883/($B$6/100))</f>
        <v>239126.01373474183</v>
      </c>
      <c r="W883" s="5">
        <f t="shared" si="129"/>
        <v>5978.1503433685457</v>
      </c>
    </row>
    <row r="884" spans="4:23" x14ac:dyDescent="0.25">
      <c r="D884">
        <f t="shared" si="130"/>
        <v>882</v>
      </c>
      <c r="E884" s="3">
        <v>43867</v>
      </c>
      <c r="F884" s="4">
        <v>0.70833333333333337</v>
      </c>
      <c r="G884">
        <v>10</v>
      </c>
      <c r="H884">
        <v>0</v>
      </c>
      <c r="I884" s="5">
        <f t="shared" si="125"/>
        <v>1</v>
      </c>
      <c r="J884" s="22">
        <v>4.9489515646110373E-6</v>
      </c>
      <c r="K884">
        <v>1.4768E-4</v>
      </c>
      <c r="L884" s="5" cm="1">
        <f t="array" ref="L884">_xlfn.IFS(I884=0, 0, I884&gt;34, 0, AND(I884&gt;0, I884&lt;35), VLOOKUP(I884, $A$63:$C$96, 3))</f>
        <v>0</v>
      </c>
      <c r="M884" s="5">
        <f t="shared" si="124"/>
        <v>23.507519931902429</v>
      </c>
      <c r="N884" s="5">
        <v>5855.8495750663878</v>
      </c>
      <c r="O884" s="5">
        <f t="shared" si="131"/>
        <v>4160.1455999999998</v>
      </c>
      <c r="P884" s="5">
        <f t="shared" si="132"/>
        <v>23.507519931902429</v>
      </c>
      <c r="Q884" s="5">
        <f t="shared" si="126"/>
        <v>0</v>
      </c>
      <c r="R884" s="5">
        <f>IF(O884&gt;(P884+U884),O884-P884-U884, 0)</f>
        <v>0</v>
      </c>
      <c r="S884" s="5">
        <f t="shared" si="127"/>
        <v>0</v>
      </c>
      <c r="T884" s="5">
        <f t="shared" si="128"/>
        <v>0</v>
      </c>
      <c r="U884" s="5">
        <f>IF(O884&gt;P884,IF(V883*($B$6/100)&gt;=O884-P884,(O884-P884), V883*($B$6/100)), 0)</f>
        <v>4136.6380800680972</v>
      </c>
      <c r="V884" s="5">
        <f>V883+(T884*($B$5/100))-(U884/($B$6/100))</f>
        <v>233216.53076321597</v>
      </c>
      <c r="W884" s="5">
        <f t="shared" si="129"/>
        <v>5830.413269080399</v>
      </c>
    </row>
    <row r="885" spans="4:23" x14ac:dyDescent="0.25">
      <c r="D885">
        <f t="shared" si="130"/>
        <v>883</v>
      </c>
      <c r="E885" s="3">
        <v>43867</v>
      </c>
      <c r="F885" s="4">
        <v>0.75</v>
      </c>
      <c r="G885">
        <v>10</v>
      </c>
      <c r="H885">
        <v>0</v>
      </c>
      <c r="I885" s="5">
        <f t="shared" si="125"/>
        <v>1</v>
      </c>
      <c r="J885" s="22">
        <v>0</v>
      </c>
      <c r="K885">
        <v>2.1292000000000001E-4</v>
      </c>
      <c r="L885" s="5" cm="1">
        <f t="array" ref="L885">_xlfn.IFS(I885=0, 0, I885&gt;34, 0, AND(I885&gt;0, I885&lt;35), VLOOKUP(I885, $A$63:$C$96, 3))</f>
        <v>0</v>
      </c>
      <c r="M885" s="5">
        <f t="shared" si="124"/>
        <v>0</v>
      </c>
      <c r="N885" s="5">
        <v>6199.7275241732686</v>
      </c>
      <c r="O885" s="5">
        <f t="shared" si="131"/>
        <v>5997.9564000000009</v>
      </c>
      <c r="P885" s="5">
        <f t="shared" si="132"/>
        <v>0</v>
      </c>
      <c r="Q885" s="5">
        <f t="shared" si="126"/>
        <v>0</v>
      </c>
      <c r="R885" s="5">
        <f>IF(O885&gt;(P885+U885),O885-P885-U885, 0)</f>
        <v>0</v>
      </c>
      <c r="S885" s="5">
        <f t="shared" si="127"/>
        <v>0</v>
      </c>
      <c r="T885" s="5">
        <f t="shared" si="128"/>
        <v>0</v>
      </c>
      <c r="U885" s="5">
        <f>IF(O885&gt;P885,IF(V884*($B$6/100)&gt;=O885-P885,(O885-P885), V884*($B$6/100)), 0)</f>
        <v>5997.9564000000009</v>
      </c>
      <c r="V885" s="5">
        <f>V884+(T885*($B$5/100))-(U885/($B$6/100))</f>
        <v>224648.02162035884</v>
      </c>
      <c r="W885" s="5">
        <f t="shared" si="129"/>
        <v>5616.2005405089712</v>
      </c>
    </row>
    <row r="886" spans="4:23" x14ac:dyDescent="0.25">
      <c r="D886">
        <f t="shared" si="130"/>
        <v>884</v>
      </c>
      <c r="E886" s="3">
        <v>43867</v>
      </c>
      <c r="F886" s="4">
        <v>0.79166666666666663</v>
      </c>
      <c r="G886">
        <v>10</v>
      </c>
      <c r="H886">
        <v>0</v>
      </c>
      <c r="I886" s="5">
        <f t="shared" si="125"/>
        <v>1</v>
      </c>
      <c r="J886" s="22">
        <v>0</v>
      </c>
      <c r="K886">
        <v>2.3702E-4</v>
      </c>
      <c r="L886" s="5" cm="1">
        <f t="array" ref="L886">_xlfn.IFS(I886=0, 0, I886&gt;34, 0, AND(I886&gt;0, I886&lt;35), VLOOKUP(I886, $A$63:$C$96, 3))</f>
        <v>0</v>
      </c>
      <c r="M886" s="5">
        <f t="shared" si="124"/>
        <v>0</v>
      </c>
      <c r="N886" s="5">
        <v>5932.3000274216784</v>
      </c>
      <c r="O886" s="5">
        <f t="shared" si="131"/>
        <v>6676.8534</v>
      </c>
      <c r="P886" s="5">
        <f t="shared" si="132"/>
        <v>0</v>
      </c>
      <c r="Q886" s="5">
        <f t="shared" si="126"/>
        <v>0</v>
      </c>
      <c r="R886" s="5">
        <f>IF(O886&gt;(P886+U886),O886-P886-U886, 0)</f>
        <v>0</v>
      </c>
      <c r="S886" s="5">
        <f t="shared" si="127"/>
        <v>0</v>
      </c>
      <c r="T886" s="5">
        <f t="shared" si="128"/>
        <v>0</v>
      </c>
      <c r="U886" s="5">
        <f>IF(O886&gt;P886,IF(V885*($B$6/100)&gt;=O886-P886,(O886-P886), V885*($B$6/100)), 0)</f>
        <v>6676.8534</v>
      </c>
      <c r="V886" s="5">
        <f>V885+(T886*($B$5/100))-(U886/($B$6/100))</f>
        <v>215109.65962035884</v>
      </c>
      <c r="W886" s="5">
        <f t="shared" si="129"/>
        <v>5377.7414905089709</v>
      </c>
    </row>
    <row r="887" spans="4:23" x14ac:dyDescent="0.25">
      <c r="D887">
        <f t="shared" si="130"/>
        <v>885</v>
      </c>
      <c r="E887" s="3">
        <v>43867</v>
      </c>
      <c r="F887" s="4">
        <v>0.83333333333333337</v>
      </c>
      <c r="G887">
        <v>0</v>
      </c>
      <c r="H887">
        <v>0</v>
      </c>
      <c r="I887" s="5">
        <f t="shared" si="125"/>
        <v>0</v>
      </c>
      <c r="J887" s="22">
        <v>0</v>
      </c>
      <c r="K887">
        <v>2.2415E-4</v>
      </c>
      <c r="L887" s="5" cm="1">
        <f t="array" ref="L887">_xlfn.IFS(I887=0, 0, I887&gt;34, 0, AND(I887&gt;0, I887&lt;35), VLOOKUP(I887, $A$63:$C$96, 3))</f>
        <v>0</v>
      </c>
      <c r="M887" s="5">
        <f t="shared" si="124"/>
        <v>0</v>
      </c>
      <c r="N887" s="5">
        <v>5579.6484526876629</v>
      </c>
      <c r="O887" s="5">
        <f t="shared" si="131"/>
        <v>6314.3054999999995</v>
      </c>
      <c r="P887" s="5">
        <f t="shared" si="132"/>
        <v>0</v>
      </c>
      <c r="Q887" s="5">
        <f t="shared" si="126"/>
        <v>0</v>
      </c>
      <c r="R887" s="5">
        <f>IF(O887&gt;(P887+U887),O887-P887-U887, 0)</f>
        <v>0</v>
      </c>
      <c r="S887" s="5">
        <f t="shared" si="127"/>
        <v>0</v>
      </c>
      <c r="T887" s="5">
        <f t="shared" si="128"/>
        <v>0</v>
      </c>
      <c r="U887" s="5">
        <f>IF(O887&gt;P887,IF(V886*($B$6/100)&gt;=O887-P887,(O887-P887), V886*($B$6/100)), 0)</f>
        <v>6314.3054999999995</v>
      </c>
      <c r="V887" s="5">
        <f>V886+(T887*($B$5/100))-(U887/($B$6/100))</f>
        <v>206089.2231917874</v>
      </c>
      <c r="W887" s="5">
        <f t="shared" si="129"/>
        <v>5152.2305797946847</v>
      </c>
    </row>
    <row r="888" spans="4:23" x14ac:dyDescent="0.25">
      <c r="D888">
        <f t="shared" si="130"/>
        <v>886</v>
      </c>
      <c r="E888" s="3">
        <v>43867</v>
      </c>
      <c r="F888" s="4">
        <v>0.875</v>
      </c>
      <c r="G888">
        <v>0</v>
      </c>
      <c r="H888">
        <v>0</v>
      </c>
      <c r="I888" s="5">
        <f t="shared" si="125"/>
        <v>0</v>
      </c>
      <c r="J888" s="22">
        <v>0</v>
      </c>
      <c r="K888">
        <v>2.0939E-4</v>
      </c>
      <c r="L888" s="5" cm="1">
        <f t="array" ref="L888">_xlfn.IFS(I888=0, 0, I888&gt;34, 0, AND(I888&gt;0, I888&lt;35), VLOOKUP(I888, $A$63:$C$96, 3))</f>
        <v>0</v>
      </c>
      <c r="M888" s="5">
        <f t="shared" si="124"/>
        <v>0</v>
      </c>
      <c r="N888" s="5">
        <v>5062.0341810861273</v>
      </c>
      <c r="O888" s="5">
        <f t="shared" si="131"/>
        <v>5898.5163000000002</v>
      </c>
      <c r="P888" s="5">
        <f t="shared" si="132"/>
        <v>0</v>
      </c>
      <c r="Q888" s="5">
        <f t="shared" si="126"/>
        <v>0</v>
      </c>
      <c r="R888" s="5">
        <f>IF(O888&gt;(P888+U888),O888-P888-U888, 0)</f>
        <v>0</v>
      </c>
      <c r="S888" s="5">
        <f t="shared" si="127"/>
        <v>0</v>
      </c>
      <c r="T888" s="5">
        <f t="shared" si="128"/>
        <v>0</v>
      </c>
      <c r="U888" s="5">
        <f>IF(O888&gt;P888,IF(V887*($B$6/100)&gt;=O888-P888,(O888-P888), V887*($B$6/100)), 0)</f>
        <v>5898.5163000000002</v>
      </c>
      <c r="V888" s="5">
        <f>V887+(T888*($B$5/100))-(U888/($B$6/100))</f>
        <v>197662.77133464455</v>
      </c>
      <c r="W888" s="5">
        <f t="shared" si="129"/>
        <v>4941.5692833661142</v>
      </c>
    </row>
    <row r="889" spans="4:23" x14ac:dyDescent="0.25">
      <c r="D889">
        <f t="shared" si="130"/>
        <v>887</v>
      </c>
      <c r="E889" s="3">
        <v>43867</v>
      </c>
      <c r="F889" s="4">
        <v>0.91666666666666663</v>
      </c>
      <c r="G889">
        <v>10</v>
      </c>
      <c r="H889">
        <v>0</v>
      </c>
      <c r="I889" s="5">
        <f t="shared" si="125"/>
        <v>1</v>
      </c>
      <c r="J889" s="22">
        <v>0</v>
      </c>
      <c r="K889">
        <v>2.0588E-4</v>
      </c>
      <c r="L889" s="5" cm="1">
        <f t="array" ref="L889">_xlfn.IFS(I889=0, 0, I889&gt;34, 0, AND(I889&gt;0, I889&lt;35), VLOOKUP(I889, $A$63:$C$96, 3))</f>
        <v>0</v>
      </c>
      <c r="M889" s="5">
        <f t="shared" si="124"/>
        <v>0</v>
      </c>
      <c r="N889" s="5">
        <v>4421.6335888405165</v>
      </c>
      <c r="O889" s="5">
        <f t="shared" si="131"/>
        <v>5799.6395999999995</v>
      </c>
      <c r="P889" s="5">
        <f t="shared" si="132"/>
        <v>0</v>
      </c>
      <c r="Q889" s="5">
        <f t="shared" si="126"/>
        <v>0</v>
      </c>
      <c r="R889" s="5">
        <f>IF(O889&gt;(P889+U889),O889-P889-U889, 0)</f>
        <v>0</v>
      </c>
      <c r="S889" s="5">
        <f t="shared" si="127"/>
        <v>0</v>
      </c>
      <c r="T889" s="5">
        <f t="shared" si="128"/>
        <v>0</v>
      </c>
      <c r="U889" s="5">
        <f>IF(O889&gt;P889,IF(V888*($B$6/100)&gt;=O889-P889,(O889-P889), V888*($B$6/100)), 0)</f>
        <v>5799.6395999999995</v>
      </c>
      <c r="V889" s="5">
        <f>V888+(T889*($B$5/100))-(U889/($B$6/100))</f>
        <v>189377.57190607314</v>
      </c>
      <c r="W889" s="5">
        <f t="shared" si="129"/>
        <v>4734.4392976518284</v>
      </c>
    </row>
    <row r="890" spans="4:23" x14ac:dyDescent="0.25">
      <c r="D890">
        <f t="shared" si="130"/>
        <v>888</v>
      </c>
      <c r="E890" s="3">
        <v>43867</v>
      </c>
      <c r="F890" s="4">
        <v>0.95833333333333337</v>
      </c>
      <c r="G890">
        <v>10</v>
      </c>
      <c r="H890">
        <v>0</v>
      </c>
      <c r="I890" s="5">
        <f t="shared" si="125"/>
        <v>1</v>
      </c>
      <c r="J890" s="22">
        <v>0</v>
      </c>
      <c r="K890">
        <v>1.8104999999999998E-4</v>
      </c>
      <c r="L890" s="5" cm="1">
        <f t="array" ref="L890">_xlfn.IFS(I890=0, 0, I890&gt;34, 0, AND(I890&gt;0, I890&lt;35), VLOOKUP(I890, $A$63:$C$96, 3))</f>
        <v>0</v>
      </c>
      <c r="M890" s="5">
        <f t="shared" si="124"/>
        <v>0</v>
      </c>
      <c r="N890" s="5">
        <v>3491.746107091406</v>
      </c>
      <c r="O890" s="5">
        <f t="shared" si="131"/>
        <v>5100.1784999999991</v>
      </c>
      <c r="P890" s="5">
        <f t="shared" si="132"/>
        <v>0</v>
      </c>
      <c r="Q890" s="5">
        <f t="shared" si="126"/>
        <v>0</v>
      </c>
      <c r="R890" s="5">
        <f>IF(O890&gt;(P890+U890),O890-P890-U890, 0)</f>
        <v>0</v>
      </c>
      <c r="S890" s="5">
        <f t="shared" si="127"/>
        <v>0</v>
      </c>
      <c r="T890" s="5">
        <f t="shared" si="128"/>
        <v>0</v>
      </c>
      <c r="U890" s="5">
        <f>IF(O890&gt;P890,IF(V889*($B$6/100)&gt;=O890-P890,(O890-P890), V889*($B$6/100)), 0)</f>
        <v>5100.1784999999991</v>
      </c>
      <c r="V890" s="5">
        <f>V889+(T890*($B$5/100))-(U890/($B$6/100))</f>
        <v>182091.60262035884</v>
      </c>
      <c r="W890" s="5">
        <f t="shared" si="129"/>
        <v>4552.2900655089707</v>
      </c>
    </row>
    <row r="891" spans="4:23" x14ac:dyDescent="0.25">
      <c r="D891">
        <f t="shared" si="130"/>
        <v>889</v>
      </c>
      <c r="E891" s="3">
        <v>43868</v>
      </c>
      <c r="F891" s="4">
        <v>0</v>
      </c>
      <c r="G891">
        <v>10</v>
      </c>
      <c r="H891">
        <v>0</v>
      </c>
      <c r="I891" s="5">
        <f t="shared" si="125"/>
        <v>1</v>
      </c>
      <c r="J891" s="22">
        <v>0</v>
      </c>
      <c r="K891">
        <v>1.5048000000000001E-4</v>
      </c>
      <c r="L891" s="5" cm="1">
        <f t="array" ref="L891">_xlfn.IFS(I891=0, 0, I891&gt;34, 0, AND(I891&gt;0, I891&lt;35), VLOOKUP(I891, $A$63:$C$96, 3))</f>
        <v>0</v>
      </c>
      <c r="M891" s="5">
        <f t="shared" si="124"/>
        <v>0</v>
      </c>
      <c r="N891" s="5">
        <v>2638.728558424621</v>
      </c>
      <c r="O891" s="5">
        <f t="shared" si="131"/>
        <v>4239.0216</v>
      </c>
      <c r="P891" s="5">
        <f t="shared" si="132"/>
        <v>0</v>
      </c>
      <c r="Q891" s="5">
        <f t="shared" si="126"/>
        <v>0</v>
      </c>
      <c r="R891" s="5">
        <f>IF(O891&gt;(P891+U891),O891-P891-U891, 0)</f>
        <v>0</v>
      </c>
      <c r="S891" s="5">
        <f t="shared" si="127"/>
        <v>0</v>
      </c>
      <c r="T891" s="5">
        <f t="shared" si="128"/>
        <v>0</v>
      </c>
      <c r="U891" s="5">
        <f>IF(O891&gt;P891,IF(V890*($B$6/100)&gt;=O891-P891,(O891-P891), V890*($B$6/100)), 0)</f>
        <v>4239.0216</v>
      </c>
      <c r="V891" s="5">
        <f>V890+(T891*($B$5/100))-(U891/($B$6/100))</f>
        <v>176035.8574775017</v>
      </c>
      <c r="W891" s="5">
        <f t="shared" si="129"/>
        <v>4400.8964369375426</v>
      </c>
    </row>
    <row r="892" spans="4:23" x14ac:dyDescent="0.25">
      <c r="D892">
        <f t="shared" si="130"/>
        <v>890</v>
      </c>
      <c r="E892" s="3">
        <v>43868</v>
      </c>
      <c r="F892" s="4">
        <v>4.1666666666666664E-2</v>
      </c>
      <c r="G892">
        <v>20</v>
      </c>
      <c r="H892">
        <v>0</v>
      </c>
      <c r="I892" s="5">
        <f t="shared" si="125"/>
        <v>3</v>
      </c>
      <c r="J892" s="22">
        <v>0</v>
      </c>
      <c r="K892">
        <v>1.1663E-4</v>
      </c>
      <c r="L892" s="5" cm="1">
        <f t="array" ref="L892">_xlfn.IFS(I892=0, 0, I892&gt;34, 0, AND(I892&gt;0, I892&lt;35), VLOOKUP(I892, $A$63:$C$96, 3))</f>
        <v>232</v>
      </c>
      <c r="M892" s="5">
        <f t="shared" si="124"/>
        <v>0</v>
      </c>
      <c r="N892" s="5">
        <v>2299.065779621119</v>
      </c>
      <c r="O892" s="5">
        <f t="shared" si="131"/>
        <v>3285.4670999999998</v>
      </c>
      <c r="P892" s="5">
        <f t="shared" si="132"/>
        <v>232</v>
      </c>
      <c r="Q892" s="5">
        <f t="shared" si="126"/>
        <v>0</v>
      </c>
      <c r="R892" s="5">
        <f>IF(O892&gt;(P892+U892),O892-P892-U892, 0)</f>
        <v>0</v>
      </c>
      <c r="S892" s="5">
        <f t="shared" si="127"/>
        <v>0</v>
      </c>
      <c r="T892" s="5">
        <f t="shared" si="128"/>
        <v>0</v>
      </c>
      <c r="U892" s="5">
        <f>IF(O892&gt;P892,IF(V891*($B$6/100)&gt;=O892-P892,(O892-P892), V891*($B$6/100)), 0)</f>
        <v>3053.4670999999998</v>
      </c>
      <c r="V892" s="5">
        <f>V891+(T892*($B$5/100))-(U892/($B$6/100))</f>
        <v>171673.76162035885</v>
      </c>
      <c r="W892" s="5">
        <f t="shared" si="129"/>
        <v>4291.8440405089714</v>
      </c>
    </row>
    <row r="893" spans="4:23" x14ac:dyDescent="0.25">
      <c r="D893">
        <f t="shared" si="130"/>
        <v>891</v>
      </c>
      <c r="E893" s="3">
        <v>43868</v>
      </c>
      <c r="F893" s="4">
        <v>8.3333333333333329E-2</v>
      </c>
      <c r="G893">
        <v>10</v>
      </c>
      <c r="H893">
        <v>0</v>
      </c>
      <c r="I893" s="5">
        <f t="shared" si="125"/>
        <v>1</v>
      </c>
      <c r="J893" s="22">
        <v>0</v>
      </c>
      <c r="K893">
        <v>9.2260000000000015E-5</v>
      </c>
      <c r="L893" s="5" cm="1">
        <f t="array" ref="L893">_xlfn.IFS(I893=0, 0, I893&gt;34, 0, AND(I893&gt;0, I893&lt;35), VLOOKUP(I893, $A$63:$C$96, 3))</f>
        <v>0</v>
      </c>
      <c r="M893" s="5">
        <f t="shared" si="124"/>
        <v>0</v>
      </c>
      <c r="N893" s="5">
        <v>2318.6994752003025</v>
      </c>
      <c r="O893" s="5">
        <f t="shared" si="131"/>
        <v>2598.9642000000008</v>
      </c>
      <c r="P893" s="5">
        <f t="shared" si="132"/>
        <v>0</v>
      </c>
      <c r="Q893" s="5">
        <f t="shared" si="126"/>
        <v>0</v>
      </c>
      <c r="R893" s="5">
        <f>IF(O893&gt;(P893+U893),O893-P893-U893, 0)</f>
        <v>0</v>
      </c>
      <c r="S893" s="5">
        <f t="shared" si="127"/>
        <v>0</v>
      </c>
      <c r="T893" s="5">
        <f t="shared" si="128"/>
        <v>0</v>
      </c>
      <c r="U893" s="5">
        <f>IF(O893&gt;P893,IF(V892*($B$6/100)&gt;=O893-P893,(O893-P893), V892*($B$6/100)), 0)</f>
        <v>2598.9642000000008</v>
      </c>
      <c r="V893" s="5">
        <f>V892+(T893*($B$5/100))-(U893/($B$6/100))</f>
        <v>167960.95562035884</v>
      </c>
      <c r="W893" s="5">
        <f t="shared" si="129"/>
        <v>4199.0238905089709</v>
      </c>
    </row>
    <row r="894" spans="4:23" x14ac:dyDescent="0.25">
      <c r="D894">
        <f t="shared" si="130"/>
        <v>892</v>
      </c>
      <c r="E894" s="3">
        <v>43868</v>
      </c>
      <c r="F894" s="4">
        <v>0.125</v>
      </c>
      <c r="G894">
        <v>20</v>
      </c>
      <c r="H894">
        <v>0</v>
      </c>
      <c r="I894" s="5">
        <f t="shared" si="125"/>
        <v>3</v>
      </c>
      <c r="J894" s="22">
        <v>0</v>
      </c>
      <c r="K894">
        <v>8.1170000000000011E-5</v>
      </c>
      <c r="L894" s="5" cm="1">
        <f t="array" ref="L894">_xlfn.IFS(I894=0, 0, I894&gt;34, 0, AND(I894&gt;0, I894&lt;35), VLOOKUP(I894, $A$63:$C$96, 3))</f>
        <v>232</v>
      </c>
      <c r="M894" s="5">
        <f t="shared" si="124"/>
        <v>0</v>
      </c>
      <c r="N894" s="5">
        <v>2465.9325352029173</v>
      </c>
      <c r="O894" s="5">
        <f t="shared" si="131"/>
        <v>2286.5589</v>
      </c>
      <c r="P894" s="5">
        <f t="shared" si="132"/>
        <v>232</v>
      </c>
      <c r="Q894" s="5">
        <f t="shared" si="126"/>
        <v>0</v>
      </c>
      <c r="R894" s="5">
        <f>IF(O894&gt;(P894+U894),O894-P894-U894, 0)</f>
        <v>0</v>
      </c>
      <c r="S894" s="5">
        <f t="shared" si="127"/>
        <v>0</v>
      </c>
      <c r="T894" s="5">
        <f t="shared" si="128"/>
        <v>0</v>
      </c>
      <c r="U894" s="5">
        <f>IF(O894&gt;P894,IF(V893*($B$6/100)&gt;=O894-P894,(O894-P894), V893*($B$6/100)), 0)</f>
        <v>2054.5589</v>
      </c>
      <c r="V894" s="5">
        <f>V893+(T894*($B$5/100))-(U894/($B$6/100))</f>
        <v>165025.8714775017</v>
      </c>
      <c r="W894" s="5">
        <f t="shared" si="129"/>
        <v>4125.6467869375429</v>
      </c>
    </row>
    <row r="895" spans="4:23" x14ac:dyDescent="0.25">
      <c r="D895">
        <f t="shared" si="130"/>
        <v>893</v>
      </c>
      <c r="E895" s="3">
        <v>43868</v>
      </c>
      <c r="F895" s="4">
        <v>0.16666666666666666</v>
      </c>
      <c r="G895">
        <v>20</v>
      </c>
      <c r="H895">
        <v>0</v>
      </c>
      <c r="I895" s="5">
        <f t="shared" si="125"/>
        <v>3</v>
      </c>
      <c r="J895" s="22">
        <v>0</v>
      </c>
      <c r="K895">
        <v>7.7319999999999998E-5</v>
      </c>
      <c r="L895" s="5" cm="1">
        <f t="array" ref="L895">_xlfn.IFS(I895=0, 0, I895&gt;34, 0, AND(I895&gt;0, I895&lt;35), VLOOKUP(I895, $A$63:$C$96, 3))</f>
        <v>232</v>
      </c>
      <c r="M895" s="5">
        <f t="shared" si="124"/>
        <v>0</v>
      </c>
      <c r="N895" s="5">
        <v>2507.792863226241</v>
      </c>
      <c r="O895" s="5">
        <f t="shared" si="131"/>
        <v>2178.1044000000002</v>
      </c>
      <c r="P895" s="5">
        <f t="shared" si="132"/>
        <v>232</v>
      </c>
      <c r="Q895" s="5">
        <f t="shared" si="126"/>
        <v>0</v>
      </c>
      <c r="R895" s="5">
        <f>IF(O895&gt;(P895+U895),O895-P895-U895, 0)</f>
        <v>0</v>
      </c>
      <c r="S895" s="5">
        <f t="shared" si="127"/>
        <v>0</v>
      </c>
      <c r="T895" s="5">
        <f t="shared" si="128"/>
        <v>0</v>
      </c>
      <c r="U895" s="5">
        <f>IF(O895&gt;P895,IF(V894*($B$6/100)&gt;=O895-P895,(O895-P895), V894*($B$6/100)), 0)</f>
        <v>1946.1044000000002</v>
      </c>
      <c r="V895" s="5">
        <f>V894+(T895*($B$5/100))-(U895/($B$6/100))</f>
        <v>162245.72233464455</v>
      </c>
      <c r="W895" s="5">
        <f t="shared" si="129"/>
        <v>4056.143058366114</v>
      </c>
    </row>
    <row r="896" spans="4:23" x14ac:dyDescent="0.25">
      <c r="D896">
        <f t="shared" si="130"/>
        <v>894</v>
      </c>
      <c r="E896" s="3">
        <v>43868</v>
      </c>
      <c r="F896" s="4">
        <v>0.20833333333333334</v>
      </c>
      <c r="G896">
        <v>20</v>
      </c>
      <c r="H896">
        <v>0</v>
      </c>
      <c r="I896" s="5">
        <f t="shared" si="125"/>
        <v>3</v>
      </c>
      <c r="J896" s="22">
        <v>0</v>
      </c>
      <c r="K896">
        <v>7.6190000000000001E-5</v>
      </c>
      <c r="L896" s="5" cm="1">
        <f t="array" ref="L896">_xlfn.IFS(I896=0, 0, I896&gt;34, 0, AND(I896&gt;0, I896&lt;35), VLOOKUP(I896, $A$63:$C$96, 3))</f>
        <v>232</v>
      </c>
      <c r="M896" s="5">
        <f t="shared" si="124"/>
        <v>0</v>
      </c>
      <c r="N896" s="5">
        <v>2770.6235877830172</v>
      </c>
      <c r="O896" s="5">
        <f t="shared" si="131"/>
        <v>2146.2723000000001</v>
      </c>
      <c r="P896" s="5">
        <f t="shared" si="132"/>
        <v>232</v>
      </c>
      <c r="Q896" s="5">
        <f t="shared" si="126"/>
        <v>0</v>
      </c>
      <c r="R896" s="5">
        <f>IF(O896&gt;(P896+U896),O896-P896-U896, 0)</f>
        <v>0</v>
      </c>
      <c r="S896" s="5">
        <f t="shared" si="127"/>
        <v>0</v>
      </c>
      <c r="T896" s="5">
        <f t="shared" si="128"/>
        <v>0</v>
      </c>
      <c r="U896" s="5">
        <f>IF(O896&gt;P896,IF(V895*($B$6/100)&gt;=O896-P896,(O896-P896), V895*($B$6/100)), 0)</f>
        <v>1914.2723000000001</v>
      </c>
      <c r="V896" s="5">
        <f>V895+(T896*($B$5/100))-(U896/($B$6/100))</f>
        <v>159511.04762035885</v>
      </c>
      <c r="W896" s="5">
        <f t="shared" si="129"/>
        <v>3987.776190508971</v>
      </c>
    </row>
    <row r="897" spans="4:23" x14ac:dyDescent="0.25">
      <c r="D897">
        <f t="shared" si="130"/>
        <v>895</v>
      </c>
      <c r="E897" s="3">
        <v>43868</v>
      </c>
      <c r="F897" s="4">
        <v>0.25</v>
      </c>
      <c r="G897">
        <v>30</v>
      </c>
      <c r="H897">
        <v>0</v>
      </c>
      <c r="I897" s="5">
        <f t="shared" si="125"/>
        <v>4</v>
      </c>
      <c r="J897" s="22">
        <v>0</v>
      </c>
      <c r="K897">
        <v>8.1899999999999999E-5</v>
      </c>
      <c r="L897" s="5" cm="1">
        <f t="array" ref="L897">_xlfn.IFS(I897=0, 0, I897&gt;34, 0, AND(I897&gt;0, I897&lt;35), VLOOKUP(I897, $A$63:$C$96, 3))</f>
        <v>740</v>
      </c>
      <c r="M897" s="5">
        <f t="shared" si="124"/>
        <v>0</v>
      </c>
      <c r="N897" s="5">
        <v>3533.0035017676096</v>
      </c>
      <c r="O897" s="5">
        <f t="shared" si="131"/>
        <v>2307.1229999999996</v>
      </c>
      <c r="P897" s="5">
        <f t="shared" si="132"/>
        <v>740</v>
      </c>
      <c r="Q897" s="5">
        <f t="shared" si="126"/>
        <v>0</v>
      </c>
      <c r="R897" s="5">
        <f>IF(O897&gt;(P897+U897),O897-P897-U897, 0)</f>
        <v>0</v>
      </c>
      <c r="S897" s="5">
        <f t="shared" si="127"/>
        <v>0</v>
      </c>
      <c r="T897" s="5">
        <f t="shared" si="128"/>
        <v>0</v>
      </c>
      <c r="U897" s="5">
        <f>IF(O897&gt;P897,IF(V896*($B$6/100)&gt;=O897-P897,(O897-P897), V896*($B$6/100)), 0)</f>
        <v>1567.1229999999996</v>
      </c>
      <c r="V897" s="5">
        <f>V896+(T897*($B$5/100))-(U897/($B$6/100))</f>
        <v>157272.3004775017</v>
      </c>
      <c r="W897" s="5">
        <f t="shared" si="129"/>
        <v>3931.8075119375426</v>
      </c>
    </row>
    <row r="898" spans="4:23" x14ac:dyDescent="0.25">
      <c r="D898">
        <f t="shared" si="130"/>
        <v>896</v>
      </c>
      <c r="E898" s="3">
        <v>43868</v>
      </c>
      <c r="F898" s="4">
        <v>0.29166666666666669</v>
      </c>
      <c r="G898">
        <v>30</v>
      </c>
      <c r="H898">
        <v>0</v>
      </c>
      <c r="I898" s="5">
        <f t="shared" si="125"/>
        <v>4</v>
      </c>
      <c r="J898" s="22">
        <v>0</v>
      </c>
      <c r="K898">
        <v>9.9189999999999991E-5</v>
      </c>
      <c r="L898" s="5" cm="1">
        <f t="array" ref="L898">_xlfn.IFS(I898=0, 0, I898&gt;34, 0, AND(I898&gt;0, I898&lt;35), VLOOKUP(I898, $A$63:$C$96, 3))</f>
        <v>740</v>
      </c>
      <c r="M898" s="5">
        <f t="shared" si="124"/>
        <v>0</v>
      </c>
      <c r="N898" s="5">
        <v>5129.5194487302697</v>
      </c>
      <c r="O898" s="5">
        <f t="shared" si="131"/>
        <v>2794.1822999999995</v>
      </c>
      <c r="P898" s="5">
        <f t="shared" si="132"/>
        <v>740</v>
      </c>
      <c r="Q898" s="5">
        <f t="shared" si="126"/>
        <v>0</v>
      </c>
      <c r="R898" s="5">
        <f>IF(O898&gt;(P898+U898),O898-P898-U898, 0)</f>
        <v>0</v>
      </c>
      <c r="S898" s="5">
        <f t="shared" si="127"/>
        <v>0</v>
      </c>
      <c r="T898" s="5">
        <f t="shared" si="128"/>
        <v>0</v>
      </c>
      <c r="U898" s="5">
        <f>IF(O898&gt;P898,IF(V897*($B$6/100)&gt;=O898-P898,(O898-P898), V897*($B$6/100)), 0)</f>
        <v>2054.1822999999995</v>
      </c>
      <c r="V898" s="5">
        <f>V897+(T898*($B$5/100))-(U898/($B$6/100))</f>
        <v>154337.75433464456</v>
      </c>
      <c r="W898" s="5">
        <f t="shared" si="129"/>
        <v>3858.443858366114</v>
      </c>
    </row>
    <row r="899" spans="4:23" x14ac:dyDescent="0.25">
      <c r="D899">
        <f t="shared" si="130"/>
        <v>897</v>
      </c>
      <c r="E899" s="3">
        <v>43868</v>
      </c>
      <c r="F899" s="4">
        <v>0.33333333333333331</v>
      </c>
      <c r="G899">
        <v>20</v>
      </c>
      <c r="H899">
        <v>0</v>
      </c>
      <c r="I899" s="5">
        <f t="shared" si="125"/>
        <v>3</v>
      </c>
      <c r="J899" s="22">
        <v>1.4846854693833111E-5</v>
      </c>
      <c r="K899">
        <v>1.272E-4</v>
      </c>
      <c r="L899" s="5" cm="1">
        <f t="array" ref="L899">_xlfn.IFS(I899=0, 0, I899&gt;34, 0, AND(I899&gt;0, I899&lt;35), VLOOKUP(I899, $A$63:$C$96, 3))</f>
        <v>232</v>
      </c>
      <c r="M899" s="5">
        <f t="shared" ref="M899:M962" si="133">$B$11*$B$4*J899*1000</f>
        <v>70.522559795707281</v>
      </c>
      <c r="N899" s="5">
        <v>6566.1490777299605</v>
      </c>
      <c r="O899" s="5">
        <f t="shared" si="131"/>
        <v>3583.2240000000002</v>
      </c>
      <c r="P899" s="5">
        <f t="shared" si="132"/>
        <v>302.52255979570725</v>
      </c>
      <c r="Q899" s="5">
        <f t="shared" si="126"/>
        <v>0</v>
      </c>
      <c r="R899" s="5">
        <f>IF(O899&gt;(P899+U899),O899-P899-U899, 0)</f>
        <v>0</v>
      </c>
      <c r="S899" s="5">
        <f t="shared" si="127"/>
        <v>0</v>
      </c>
      <c r="T899" s="5">
        <f t="shared" si="128"/>
        <v>0</v>
      </c>
      <c r="U899" s="5">
        <f>IF(O899&gt;P899,IF(V898*($B$6/100)&gt;=O899-P899,(O899-P899), V898*($B$6/100)), 0)</f>
        <v>3280.7014402042928</v>
      </c>
      <c r="V899" s="5">
        <f>V898+(T899*($B$5/100))-(U899/($B$6/100))</f>
        <v>149651.03799149557</v>
      </c>
      <c r="W899" s="5">
        <f t="shared" si="129"/>
        <v>3741.2759497873894</v>
      </c>
    </row>
    <row r="900" spans="4:23" x14ac:dyDescent="0.25">
      <c r="D900">
        <f t="shared" si="130"/>
        <v>898</v>
      </c>
      <c r="E900" s="3">
        <v>43868</v>
      </c>
      <c r="F900" s="4">
        <v>0.375</v>
      </c>
      <c r="G900">
        <v>20</v>
      </c>
      <c r="H900">
        <v>0</v>
      </c>
      <c r="I900" s="5">
        <f t="shared" ref="I900:I963" si="134">ROUND((G900/10)*((LN(99/0.03)/(LN(10/0.03)))),0)</f>
        <v>3</v>
      </c>
      <c r="J900" s="22">
        <v>6.9285321904554524E-5</v>
      </c>
      <c r="K900">
        <v>1.3723999999999998E-4</v>
      </c>
      <c r="L900" s="5" cm="1">
        <f t="array" ref="L900">_xlfn.IFS(I900=0, 0, I900&gt;34, 0, AND(I900&gt;0, I900&lt;35), VLOOKUP(I900, $A$63:$C$96, 3))</f>
        <v>232</v>
      </c>
      <c r="M900" s="5">
        <f t="shared" si="133"/>
        <v>329.105279046634</v>
      </c>
      <c r="N900" s="5">
        <v>7211.0143435921282</v>
      </c>
      <c r="O900" s="5">
        <f t="shared" si="131"/>
        <v>3866.0507999999995</v>
      </c>
      <c r="P900" s="5">
        <f t="shared" si="132"/>
        <v>561.105279046634</v>
      </c>
      <c r="Q900" s="5">
        <f t="shared" ref="Q900:Q963" si="135">IF((L900+M900-P900)&lt;($B$8/100)*$B$3,L900+M900-P900,($B$8/100)*$B$3)</f>
        <v>0</v>
      </c>
      <c r="R900" s="5">
        <f>IF(O900&gt;(P900+U900),O900-P900-U900, 0)</f>
        <v>0</v>
      </c>
      <c r="S900" s="5">
        <f t="shared" ref="S900:S963" si="136">IF((IF((L900+M900)&gt;O900,L900+M900-P900-Q900,0))&lt;((N900*3.595182*($B$7/100))/($B$5/100)),L900+M900-P900-Q900, N900*3.595182*($B$7/100)/($B$5/100))</f>
        <v>0</v>
      </c>
      <c r="T900" s="5">
        <f t="shared" ref="T900:T963" si="137">((L900+M900)-P900-S900)</f>
        <v>0</v>
      </c>
      <c r="U900" s="5">
        <f>IF(O900&gt;P900,IF(V899*($B$6/100)&gt;=O900-P900,(O900-P900), V899*($B$6/100)), 0)</f>
        <v>3304.9455209533653</v>
      </c>
      <c r="V900" s="5">
        <f>V899+(T900*($B$5/100))-(U900/($B$6/100))</f>
        <v>144929.68724727648</v>
      </c>
      <c r="W900" s="5">
        <f t="shared" ref="W900:W963" si="138">V900/40</f>
        <v>3623.2421811819122</v>
      </c>
    </row>
    <row r="901" spans="4:23" x14ac:dyDescent="0.25">
      <c r="D901">
        <f t="shared" ref="D901:D964" si="139">D900+1</f>
        <v>899</v>
      </c>
      <c r="E901" s="3">
        <v>43868</v>
      </c>
      <c r="F901" s="4">
        <v>0.41666666666666669</v>
      </c>
      <c r="G901">
        <v>40</v>
      </c>
      <c r="H901">
        <v>2</v>
      </c>
      <c r="I901" s="5">
        <f t="shared" si="134"/>
        <v>6</v>
      </c>
      <c r="J901" s="22">
        <v>1.4104511959141456E-4</v>
      </c>
      <c r="K901">
        <v>1.3664000000000002E-4</v>
      </c>
      <c r="L901" s="5" cm="1">
        <f t="array" ref="L901">_xlfn.IFS(I901=0, 0, I901&gt;34, 0, AND(I901&gt;0, I901&lt;35), VLOOKUP(I901, $A$63:$C$96, 3))</f>
        <v>2980</v>
      </c>
      <c r="M901" s="5">
        <f t="shared" si="133"/>
        <v>669.96431805921918</v>
      </c>
      <c r="N901" s="5">
        <v>6768.2996906874159</v>
      </c>
      <c r="O901" s="5">
        <f t="shared" ref="O901:O964" si="140">$B$2*K901*1000</f>
        <v>3849.1488000000004</v>
      </c>
      <c r="P901" s="5">
        <f t="shared" ref="P901:P964" si="141">IF(O901&gt;=(L901+M901),L901+M901,O901)</f>
        <v>3649.9643180592193</v>
      </c>
      <c r="Q901" s="5">
        <f t="shared" si="135"/>
        <v>0</v>
      </c>
      <c r="R901" s="5">
        <f>IF(O901&gt;(P901+U901),O901-P901-U901, 0)</f>
        <v>0</v>
      </c>
      <c r="S901" s="5">
        <f t="shared" si="136"/>
        <v>0</v>
      </c>
      <c r="T901" s="5">
        <f t="shared" si="137"/>
        <v>0</v>
      </c>
      <c r="U901" s="5">
        <f>IF(O901&gt;P901,IF(V900*($B$6/100)&gt;=O901-P901,(O901-P901), V900*($B$6/100)), 0)</f>
        <v>199.1844819407811</v>
      </c>
      <c r="V901" s="5">
        <f>V900+(T901*($B$5/100))-(U901/($B$6/100))</f>
        <v>144645.13798736109</v>
      </c>
      <c r="W901" s="5">
        <f t="shared" si="138"/>
        <v>3616.1284496840271</v>
      </c>
    </row>
    <row r="902" spans="4:23" x14ac:dyDescent="0.25">
      <c r="D902">
        <f t="shared" si="139"/>
        <v>900</v>
      </c>
      <c r="E902" s="3">
        <v>43868</v>
      </c>
      <c r="F902" s="4">
        <v>0.45833333333333331</v>
      </c>
      <c r="G902">
        <v>60</v>
      </c>
      <c r="H902">
        <v>10</v>
      </c>
      <c r="I902" s="5">
        <f t="shared" si="134"/>
        <v>8</v>
      </c>
      <c r="J902" s="22">
        <v>2.4497310244824634E-4</v>
      </c>
      <c r="K902">
        <v>1.2846999999999999E-4</v>
      </c>
      <c r="L902" s="5" cm="1">
        <f t="array" ref="L902">_xlfn.IFS(I902=0, 0, I902&gt;34, 0, AND(I902&gt;0, I902&lt;35), VLOOKUP(I902, $A$63:$C$96, 3))</f>
        <v>7160</v>
      </c>
      <c r="M902" s="5">
        <f t="shared" si="133"/>
        <v>1163.6222366291702</v>
      </c>
      <c r="N902" s="5">
        <v>6046.7592013127469</v>
      </c>
      <c r="O902" s="5">
        <f t="shared" si="140"/>
        <v>3618.9998999999998</v>
      </c>
      <c r="P902" s="5">
        <f t="shared" si="141"/>
        <v>3618.9998999999998</v>
      </c>
      <c r="Q902" s="5">
        <f t="shared" si="135"/>
        <v>487.20077413479089</v>
      </c>
      <c r="R902" s="5">
        <f>IF(O902&gt;(P902+U902),O902-P902-U902, 0)</f>
        <v>0</v>
      </c>
      <c r="S902" s="5">
        <f t="shared" si="136"/>
        <v>3105.5999769848522</v>
      </c>
      <c r="T902" s="5">
        <f t="shared" si="137"/>
        <v>1599.0223596443175</v>
      </c>
      <c r="U902" s="5">
        <f>IF(O902&gt;P902,IF(V901*($B$6/100)&gt;=O902-P902,(O902-P902), V901*($B$6/100)), 0)</f>
        <v>0</v>
      </c>
      <c r="V902" s="5">
        <f>V901+(T902*($B$5/100))-(U902/($B$6/100))</f>
        <v>145764.45363911212</v>
      </c>
      <c r="W902" s="5">
        <f t="shared" si="138"/>
        <v>3644.1113409778031</v>
      </c>
    </row>
    <row r="903" spans="4:23" x14ac:dyDescent="0.25">
      <c r="D903">
        <f t="shared" si="139"/>
        <v>901</v>
      </c>
      <c r="E903" s="3">
        <v>43868</v>
      </c>
      <c r="F903" s="4">
        <v>0.5</v>
      </c>
      <c r="G903">
        <v>70</v>
      </c>
      <c r="H903">
        <v>10</v>
      </c>
      <c r="I903" s="5">
        <f t="shared" si="134"/>
        <v>10</v>
      </c>
      <c r="J903" s="22">
        <v>2.9446261809435673E-4</v>
      </c>
      <c r="K903">
        <v>1.1844E-4</v>
      </c>
      <c r="L903" s="5" cm="1">
        <f t="array" ref="L903">_xlfn.IFS(I903=0, 0, I903&gt;34, 0, AND(I903&gt;0, I903&lt;35), VLOOKUP(I903, $A$63:$C$96, 3))</f>
        <v>12480</v>
      </c>
      <c r="M903" s="5">
        <f t="shared" si="133"/>
        <v>1398.6974359481944</v>
      </c>
      <c r="N903" s="5">
        <v>5137.7299236153813</v>
      </c>
      <c r="O903" s="5">
        <f t="shared" si="140"/>
        <v>3336.4548</v>
      </c>
      <c r="P903" s="5">
        <f t="shared" si="141"/>
        <v>3336.4548</v>
      </c>
      <c r="Q903" s="5">
        <f t="shared" si="135"/>
        <v>487.20077413479089</v>
      </c>
      <c r="R903" s="5">
        <f>IF(O903&gt;(P903+U903),O903-P903-U903, 0)</f>
        <v>0</v>
      </c>
      <c r="S903" s="5">
        <f t="shared" si="136"/>
        <v>2638.7248774633422</v>
      </c>
      <c r="T903" s="5">
        <f t="shared" si="137"/>
        <v>7903.5177584848516</v>
      </c>
      <c r="U903" s="5">
        <f>IF(O903&gt;P903,IF(V902*($B$6/100)&gt;=O903-P903,(O903-P903), V902*($B$6/100)), 0)</f>
        <v>0</v>
      </c>
      <c r="V903" s="5">
        <f>V902+(T903*($B$5/100))-(U903/($B$6/100))</f>
        <v>151296.91607005152</v>
      </c>
      <c r="W903" s="5">
        <f t="shared" si="138"/>
        <v>3782.422901751288</v>
      </c>
    </row>
    <row r="904" spans="4:23" x14ac:dyDescent="0.25">
      <c r="D904">
        <f t="shared" si="139"/>
        <v>902</v>
      </c>
      <c r="E904" s="3">
        <v>43868</v>
      </c>
      <c r="F904" s="4">
        <v>0.54166666666666663</v>
      </c>
      <c r="G904">
        <v>70</v>
      </c>
      <c r="H904">
        <v>10</v>
      </c>
      <c r="I904" s="5">
        <f t="shared" si="134"/>
        <v>10</v>
      </c>
      <c r="J904" s="22">
        <v>2.9446261809435673E-4</v>
      </c>
      <c r="K904">
        <v>1.1771000000000001E-4</v>
      </c>
      <c r="L904" s="5" cm="1">
        <f t="array" ref="L904">_xlfn.IFS(I904=0, 0, I904&gt;34, 0, AND(I904&gt;0, I904&lt;35), VLOOKUP(I904, $A$63:$C$96, 3))</f>
        <v>12480</v>
      </c>
      <c r="M904" s="5">
        <f t="shared" si="133"/>
        <v>1398.6974359481944</v>
      </c>
      <c r="N904" s="5">
        <v>4498.3752673865329</v>
      </c>
      <c r="O904" s="5">
        <f t="shared" si="140"/>
        <v>3315.8907000000004</v>
      </c>
      <c r="P904" s="5">
        <f t="shared" si="141"/>
        <v>3315.8907000000004</v>
      </c>
      <c r="Q904" s="5">
        <f t="shared" si="135"/>
        <v>487.20077413479089</v>
      </c>
      <c r="R904" s="5">
        <f>IF(O904&gt;(P904+U904),O904-P904-U904, 0)</f>
        <v>0</v>
      </c>
      <c r="S904" s="5">
        <f t="shared" si="136"/>
        <v>2310.3539700790361</v>
      </c>
      <c r="T904" s="5">
        <f t="shared" si="137"/>
        <v>8252.4527658691586</v>
      </c>
      <c r="U904" s="5">
        <f>IF(O904&gt;P904,IF(V903*($B$6/100)&gt;=O904-P904,(O904-P904), V903*($B$6/100)), 0)</f>
        <v>0</v>
      </c>
      <c r="V904" s="5">
        <f>V903+(T904*($B$5/100))-(U904/($B$6/100))</f>
        <v>157073.63300615994</v>
      </c>
      <c r="W904" s="5">
        <f t="shared" si="138"/>
        <v>3926.8408251539986</v>
      </c>
    </row>
    <row r="905" spans="4:23" x14ac:dyDescent="0.25">
      <c r="D905">
        <f t="shared" si="139"/>
        <v>903</v>
      </c>
      <c r="E905" s="3">
        <v>43868</v>
      </c>
      <c r="F905" s="4">
        <v>0.58333333333333337</v>
      </c>
      <c r="G905">
        <v>70</v>
      </c>
      <c r="H905">
        <v>10</v>
      </c>
      <c r="I905" s="5">
        <f t="shared" si="134"/>
        <v>10</v>
      </c>
      <c r="J905" s="22">
        <v>2.4744757823055185E-4</v>
      </c>
      <c r="K905">
        <v>1.1254E-4</v>
      </c>
      <c r="L905" s="5" cm="1">
        <f t="array" ref="L905">_xlfn.IFS(I905=0, 0, I905&gt;34, 0, AND(I905&gt;0, I905&lt;35), VLOOKUP(I905, $A$63:$C$96, 3))</f>
        <v>12480</v>
      </c>
      <c r="M905" s="5">
        <f t="shared" si="133"/>
        <v>1175.3759965951215</v>
      </c>
      <c r="N905" s="5">
        <v>3762.0698718401381</v>
      </c>
      <c r="O905" s="5">
        <f t="shared" si="140"/>
        <v>3170.2518</v>
      </c>
      <c r="P905" s="5">
        <f t="shared" si="141"/>
        <v>3170.2518</v>
      </c>
      <c r="Q905" s="5">
        <f t="shared" si="135"/>
        <v>487.20077413479089</v>
      </c>
      <c r="R905" s="5">
        <f>IF(O905&gt;(P905+U905),O905-P905-U905, 0)</f>
        <v>0</v>
      </c>
      <c r="S905" s="5">
        <f t="shared" si="136"/>
        <v>1932.1894122831391</v>
      </c>
      <c r="T905" s="5">
        <f t="shared" si="137"/>
        <v>8552.9347843119831</v>
      </c>
      <c r="U905" s="5">
        <f>IF(O905&gt;P905,IF(V904*($B$6/100)&gt;=O905-P905,(O905-P905), V904*($B$6/100)), 0)</f>
        <v>0</v>
      </c>
      <c r="V905" s="5">
        <f>V904+(T905*($B$5/100))-(U905/($B$6/100))</f>
        <v>163060.68735517832</v>
      </c>
      <c r="W905" s="5">
        <f t="shared" si="138"/>
        <v>4076.5171838794581</v>
      </c>
    </row>
    <row r="906" spans="4:23" x14ac:dyDescent="0.25">
      <c r="D906">
        <f t="shared" si="139"/>
        <v>904</v>
      </c>
      <c r="E906" s="3">
        <v>43868</v>
      </c>
      <c r="F906" s="4">
        <v>0.625</v>
      </c>
      <c r="G906">
        <v>50</v>
      </c>
      <c r="H906">
        <v>10</v>
      </c>
      <c r="I906" s="5">
        <f t="shared" si="134"/>
        <v>7</v>
      </c>
      <c r="J906" s="22">
        <v>1.855856836729139E-4</v>
      </c>
      <c r="K906">
        <v>1.1539E-4</v>
      </c>
      <c r="L906" s="5" cm="1">
        <f t="array" ref="L906">_xlfn.IFS(I906=0, 0, I906&gt;34, 0, AND(I906&gt;0, I906&lt;35), VLOOKUP(I906, $A$63:$C$96, 3))</f>
        <v>4800</v>
      </c>
      <c r="M906" s="5">
        <f t="shared" si="133"/>
        <v>881.53199744634105</v>
      </c>
      <c r="N906" s="5">
        <v>3602.8171188193633</v>
      </c>
      <c r="O906" s="5">
        <f t="shared" si="140"/>
        <v>3250.5363000000002</v>
      </c>
      <c r="P906" s="5">
        <f t="shared" si="141"/>
        <v>3250.5363000000002</v>
      </c>
      <c r="Q906" s="5">
        <f t="shared" si="135"/>
        <v>487.20077413479089</v>
      </c>
      <c r="R906" s="5">
        <f>IF(O906&gt;(P906+U906),O906-P906-U906, 0)</f>
        <v>0</v>
      </c>
      <c r="S906" s="5">
        <f t="shared" si="136"/>
        <v>1850.3976078387484</v>
      </c>
      <c r="T906" s="5">
        <f t="shared" si="137"/>
        <v>580.59808960759233</v>
      </c>
      <c r="U906" s="5">
        <f>IF(O906&gt;P906,IF(V905*($B$6/100)&gt;=O906-P906,(O906-P906), V905*($B$6/100)), 0)</f>
        <v>0</v>
      </c>
      <c r="V906" s="5">
        <f>V905+(T906*($B$5/100))-(U906/($B$6/100))</f>
        <v>163467.10601790363</v>
      </c>
      <c r="W906" s="5">
        <f t="shared" si="138"/>
        <v>4086.6776504475906</v>
      </c>
    </row>
    <row r="907" spans="4:23" x14ac:dyDescent="0.25">
      <c r="D907">
        <f t="shared" si="139"/>
        <v>905</v>
      </c>
      <c r="E907" s="3">
        <v>43868</v>
      </c>
      <c r="F907" s="4">
        <v>0.66666666666666663</v>
      </c>
      <c r="G907">
        <v>50</v>
      </c>
      <c r="H907">
        <v>8</v>
      </c>
      <c r="I907" s="5">
        <f t="shared" si="134"/>
        <v>7</v>
      </c>
      <c r="J907" s="22">
        <v>8.1657700816082108E-5</v>
      </c>
      <c r="K907">
        <v>1.2664000000000002E-4</v>
      </c>
      <c r="L907" s="5" cm="1">
        <f t="array" ref="L907">_xlfn.IFS(I907=0, 0, I907&gt;34, 0, AND(I907&gt;0, I907&lt;35), VLOOKUP(I907, $A$63:$C$96, 3))</f>
        <v>4800</v>
      </c>
      <c r="M907" s="5">
        <f t="shared" si="133"/>
        <v>387.87407887639</v>
      </c>
      <c r="N907" s="5">
        <v>3821.5282632310741</v>
      </c>
      <c r="O907" s="5">
        <f t="shared" si="140"/>
        <v>3567.4488000000006</v>
      </c>
      <c r="P907" s="5">
        <f t="shared" si="141"/>
        <v>3567.4488000000006</v>
      </c>
      <c r="Q907" s="5">
        <f t="shared" si="135"/>
        <v>487.20077413479089</v>
      </c>
      <c r="R907" s="5">
        <f>IF(O907&gt;(P907+U907),O907-P907-U907, 0)</f>
        <v>0</v>
      </c>
      <c r="S907" s="5">
        <f t="shared" si="136"/>
        <v>1133.2245047415984</v>
      </c>
      <c r="T907" s="5">
        <f t="shared" si="137"/>
        <v>487.20077413479089</v>
      </c>
      <c r="U907" s="5">
        <f>IF(O907&gt;P907,IF(V906*($B$6/100)&gt;=O907-P907,(O907-P907), V906*($B$6/100)), 0)</f>
        <v>0</v>
      </c>
      <c r="V907" s="5">
        <f>V906+(T907*($B$5/100))-(U907/($B$6/100))</f>
        <v>163808.14655979798</v>
      </c>
      <c r="W907" s="5">
        <f t="shared" si="138"/>
        <v>4095.2036639949497</v>
      </c>
    </row>
    <row r="908" spans="4:23" x14ac:dyDescent="0.25">
      <c r="D908">
        <f t="shared" si="139"/>
        <v>906</v>
      </c>
      <c r="E908" s="3">
        <v>43868</v>
      </c>
      <c r="F908" s="4">
        <v>0.70833333333333337</v>
      </c>
      <c r="G908">
        <v>60</v>
      </c>
      <c r="H908">
        <v>0</v>
      </c>
      <c r="I908" s="5">
        <f t="shared" si="134"/>
        <v>8</v>
      </c>
      <c r="J908" s="22">
        <v>7.4234273469165555E-6</v>
      </c>
      <c r="K908">
        <v>1.5288999999999998E-4</v>
      </c>
      <c r="L908" s="5" cm="1">
        <f t="array" ref="L908">_xlfn.IFS(I908=0, 0, I908&gt;34, 0, AND(I908&gt;0, I908&lt;35), VLOOKUP(I908, $A$63:$C$96, 3))</f>
        <v>7160</v>
      </c>
      <c r="M908" s="5">
        <f t="shared" si="133"/>
        <v>35.26127989785364</v>
      </c>
      <c r="N908" s="5">
        <v>4714.8101212202819</v>
      </c>
      <c r="O908" s="5">
        <f t="shared" si="140"/>
        <v>4306.9112999999998</v>
      </c>
      <c r="P908" s="5">
        <f t="shared" si="141"/>
        <v>4306.9112999999998</v>
      </c>
      <c r="Q908" s="5">
        <f t="shared" si="135"/>
        <v>487.20077413479089</v>
      </c>
      <c r="R908" s="5">
        <f>IF(O908&gt;(P908+U908),O908-P908-U908, 0)</f>
        <v>0</v>
      </c>
      <c r="S908" s="5">
        <f t="shared" si="136"/>
        <v>2401.149205763063</v>
      </c>
      <c r="T908" s="5">
        <f t="shared" si="137"/>
        <v>487.20077413479066</v>
      </c>
      <c r="U908" s="5">
        <f>IF(O908&gt;P908,IF(V907*($B$6/100)&gt;=O908-P908,(O908-P908), V907*($B$6/100)), 0)</f>
        <v>0</v>
      </c>
      <c r="V908" s="5">
        <f>V907+(T908*($B$5/100))-(U908/($B$6/100))</f>
        <v>164149.18710169234</v>
      </c>
      <c r="W908" s="5">
        <f t="shared" si="138"/>
        <v>4103.7296775423083</v>
      </c>
    </row>
    <row r="909" spans="4:23" x14ac:dyDescent="0.25">
      <c r="D909">
        <f t="shared" si="139"/>
        <v>907</v>
      </c>
      <c r="E909" s="3">
        <v>43868</v>
      </c>
      <c r="F909" s="4">
        <v>0.75</v>
      </c>
      <c r="G909">
        <v>60</v>
      </c>
      <c r="H909">
        <v>0</v>
      </c>
      <c r="I909" s="5">
        <f t="shared" si="134"/>
        <v>8</v>
      </c>
      <c r="J909" s="22">
        <v>0</v>
      </c>
      <c r="K909">
        <v>2.1625999999999999E-4</v>
      </c>
      <c r="L909" s="5" cm="1">
        <f t="array" ref="L909">_xlfn.IFS(I909=0, 0, I909&gt;34, 0, AND(I909&gt;0, I909&lt;35), VLOOKUP(I909, $A$63:$C$96, 3))</f>
        <v>7160</v>
      </c>
      <c r="M909" s="5">
        <f t="shared" si="133"/>
        <v>0</v>
      </c>
      <c r="N909" s="5">
        <v>5987.848576072266</v>
      </c>
      <c r="O909" s="5">
        <f t="shared" si="140"/>
        <v>6092.0442000000003</v>
      </c>
      <c r="P909" s="5">
        <f t="shared" si="141"/>
        <v>6092.0442000000003</v>
      </c>
      <c r="Q909" s="5">
        <f t="shared" si="135"/>
        <v>487.20077413479089</v>
      </c>
      <c r="R909" s="5">
        <f>IF(O909&gt;(P909+U909),O909-P909-U909, 0)</f>
        <v>0</v>
      </c>
      <c r="S909" s="5">
        <f t="shared" si="136"/>
        <v>580.75502586520884</v>
      </c>
      <c r="T909" s="5">
        <f t="shared" si="137"/>
        <v>487.20077413479089</v>
      </c>
      <c r="U909" s="5">
        <f>IF(O909&gt;P909,IF(V908*($B$6/100)&gt;=O909-P909,(O909-P909), V908*($B$6/100)), 0)</f>
        <v>0</v>
      </c>
      <c r="V909" s="5">
        <f>V908+(T909*($B$5/100))-(U909/($B$6/100))</f>
        <v>164490.2276435867</v>
      </c>
      <c r="W909" s="5">
        <f t="shared" si="138"/>
        <v>4112.2556910896674</v>
      </c>
    </row>
    <row r="910" spans="4:23" x14ac:dyDescent="0.25">
      <c r="D910">
        <f t="shared" si="139"/>
        <v>908</v>
      </c>
      <c r="E910" s="3">
        <v>43868</v>
      </c>
      <c r="F910" s="4">
        <v>0.79166666666666663</v>
      </c>
      <c r="G910">
        <v>60</v>
      </c>
      <c r="H910">
        <v>0</v>
      </c>
      <c r="I910" s="5">
        <f t="shared" si="134"/>
        <v>8</v>
      </c>
      <c r="J910" s="22">
        <v>0</v>
      </c>
      <c r="K910">
        <v>2.4092999999999999E-4</v>
      </c>
      <c r="L910" s="5" cm="1">
        <f t="array" ref="L910">_xlfn.IFS(I910=0, 0, I910&gt;34, 0, AND(I910&gt;0, I910&lt;35), VLOOKUP(I910, $A$63:$C$96, 3))</f>
        <v>7160</v>
      </c>
      <c r="M910" s="5">
        <f t="shared" si="133"/>
        <v>0</v>
      </c>
      <c r="N910" s="5">
        <v>6085.2422843644208</v>
      </c>
      <c r="O910" s="5">
        <f t="shared" si="140"/>
        <v>6786.9980999999998</v>
      </c>
      <c r="P910" s="5">
        <f t="shared" si="141"/>
        <v>6786.9980999999998</v>
      </c>
      <c r="Q910" s="5">
        <f t="shared" si="135"/>
        <v>373.00190000000021</v>
      </c>
      <c r="R910" s="5">
        <f>IF(O910&gt;(P910+U910),O910-P910-U910, 0)</f>
        <v>0</v>
      </c>
      <c r="S910" s="5">
        <f t="shared" si="136"/>
        <v>0</v>
      </c>
      <c r="T910" s="5">
        <f t="shared" si="137"/>
        <v>373.00190000000021</v>
      </c>
      <c r="U910" s="5">
        <f>IF(O910&gt;P910,IF(V909*($B$6/100)&gt;=O910-P910,(O910-P910), V909*($B$6/100)), 0)</f>
        <v>0</v>
      </c>
      <c r="V910" s="5">
        <f>V909+(T910*($B$5/100))-(U910/($B$6/100))</f>
        <v>164751.3289735867</v>
      </c>
      <c r="W910" s="5">
        <f t="shared" si="138"/>
        <v>4118.7832243396679</v>
      </c>
    </row>
    <row r="911" spans="4:23" x14ac:dyDescent="0.25">
      <c r="D911">
        <f t="shared" si="139"/>
        <v>909</v>
      </c>
      <c r="E911" s="3">
        <v>43868</v>
      </c>
      <c r="F911" s="4">
        <v>0.83333333333333337</v>
      </c>
      <c r="G911">
        <v>70</v>
      </c>
      <c r="H911">
        <v>0</v>
      </c>
      <c r="I911" s="5">
        <f t="shared" si="134"/>
        <v>10</v>
      </c>
      <c r="J911" s="22">
        <v>0</v>
      </c>
      <c r="K911">
        <v>2.2102999999999999E-4</v>
      </c>
      <c r="L911" s="5" cm="1">
        <f t="array" ref="L911">_xlfn.IFS(I911=0, 0, I911&gt;34, 0, AND(I911&gt;0, I911&lt;35), VLOOKUP(I911, $A$63:$C$96, 3))</f>
        <v>12480</v>
      </c>
      <c r="M911" s="5">
        <f t="shared" si="133"/>
        <v>0</v>
      </c>
      <c r="N911" s="5">
        <v>5884.0919815379139</v>
      </c>
      <c r="O911" s="5">
        <f t="shared" si="140"/>
        <v>6226.4150999999993</v>
      </c>
      <c r="P911" s="5">
        <f t="shared" si="141"/>
        <v>6226.4150999999993</v>
      </c>
      <c r="Q911" s="5">
        <f t="shared" si="135"/>
        <v>487.20077413479089</v>
      </c>
      <c r="R911" s="5">
        <f>IF(O911&gt;(P911+U911),O911-P911-U911, 0)</f>
        <v>0</v>
      </c>
      <c r="S911" s="5">
        <f t="shared" si="136"/>
        <v>3022.0545111956349</v>
      </c>
      <c r="T911" s="5">
        <f t="shared" si="137"/>
        <v>3231.5303888043659</v>
      </c>
      <c r="U911" s="5">
        <f>IF(O911&gt;P911,IF(V910*($B$6/100)&gt;=O911-P911,(O911-P911), V910*($B$6/100)), 0)</f>
        <v>0</v>
      </c>
      <c r="V911" s="5">
        <f>V910+(T911*($B$5/100))-(U911/($B$6/100))</f>
        <v>167013.40024574977</v>
      </c>
      <c r="W911" s="5">
        <f t="shared" si="138"/>
        <v>4175.3350061437441</v>
      </c>
    </row>
    <row r="912" spans="4:23" x14ac:dyDescent="0.25">
      <c r="D912">
        <f t="shared" si="139"/>
        <v>910</v>
      </c>
      <c r="E912" s="3">
        <v>43868</v>
      </c>
      <c r="F912" s="4">
        <v>0.875</v>
      </c>
      <c r="G912">
        <v>70</v>
      </c>
      <c r="H912">
        <v>0</v>
      </c>
      <c r="I912" s="5">
        <f t="shared" si="134"/>
        <v>10</v>
      </c>
      <c r="J912" s="22">
        <v>0</v>
      </c>
      <c r="K912">
        <v>2.0394E-4</v>
      </c>
      <c r="L912" s="5" cm="1">
        <f t="array" ref="L912">_xlfn.IFS(I912=0, 0, I912&gt;34, 0, AND(I912&gt;0, I912&lt;35), VLOOKUP(I912, $A$63:$C$96, 3))</f>
        <v>12480</v>
      </c>
      <c r="M912" s="5">
        <f t="shared" si="133"/>
        <v>0</v>
      </c>
      <c r="N912" s="5">
        <v>5535.8125454295614</v>
      </c>
      <c r="O912" s="5">
        <f t="shared" si="140"/>
        <v>5744.9898000000003</v>
      </c>
      <c r="P912" s="5">
        <f t="shared" si="141"/>
        <v>5744.9898000000003</v>
      </c>
      <c r="Q912" s="5">
        <f t="shared" si="135"/>
        <v>487.20077413479089</v>
      </c>
      <c r="R912" s="5">
        <f>IF(O912&gt;(P912+U912),O912-P912-U912, 0)</f>
        <v>0</v>
      </c>
      <c r="S912" s="5">
        <f t="shared" si="136"/>
        <v>2843.1790883860776</v>
      </c>
      <c r="T912" s="5">
        <f t="shared" si="137"/>
        <v>3891.8311116139221</v>
      </c>
      <c r="U912" s="5">
        <f>IF(O912&gt;P912,IF(V911*($B$6/100)&gt;=O912-P912,(O912-P912), V911*($B$6/100)), 0)</f>
        <v>0</v>
      </c>
      <c r="V912" s="5">
        <f>V911+(T912*($B$5/100))-(U912/($B$6/100))</f>
        <v>169737.68202387952</v>
      </c>
      <c r="W912" s="5">
        <f t="shared" si="138"/>
        <v>4243.4420505969883</v>
      </c>
    </row>
    <row r="913" spans="4:23" x14ac:dyDescent="0.25">
      <c r="D913">
        <f t="shared" si="139"/>
        <v>911</v>
      </c>
      <c r="E913" s="3">
        <v>43868</v>
      </c>
      <c r="F913" s="4">
        <v>0.91666666666666663</v>
      </c>
      <c r="G913">
        <v>60</v>
      </c>
      <c r="H913">
        <v>0</v>
      </c>
      <c r="I913" s="5">
        <f t="shared" si="134"/>
        <v>8</v>
      </c>
      <c r="J913" s="22">
        <v>0</v>
      </c>
      <c r="K913">
        <v>1.9492000000000001E-4</v>
      </c>
      <c r="L913" s="5" cm="1">
        <f t="array" ref="L913">_xlfn.IFS(I913=0, 0, I913&gt;34, 0, AND(I913&gt;0, I913&lt;35), VLOOKUP(I913, $A$63:$C$96, 3))</f>
        <v>7160</v>
      </c>
      <c r="M913" s="5">
        <f t="shared" si="133"/>
        <v>0</v>
      </c>
      <c r="N913" s="5">
        <v>5007.5251439322265</v>
      </c>
      <c r="O913" s="5">
        <f t="shared" si="140"/>
        <v>5490.8964000000005</v>
      </c>
      <c r="P913" s="5">
        <f t="shared" si="141"/>
        <v>5490.8964000000005</v>
      </c>
      <c r="Q913" s="5">
        <f t="shared" si="135"/>
        <v>487.20077413479089</v>
      </c>
      <c r="R913" s="5">
        <f>IF(O913&gt;(P913+U913),O913-P913-U913, 0)</f>
        <v>0</v>
      </c>
      <c r="S913" s="5">
        <f t="shared" si="136"/>
        <v>1181.9028258652086</v>
      </c>
      <c r="T913" s="5">
        <f t="shared" si="137"/>
        <v>487.20077413479089</v>
      </c>
      <c r="U913" s="5">
        <f>IF(O913&gt;P913,IF(V912*($B$6/100)&gt;=O913-P913,(O913-P913), V912*($B$6/100)), 0)</f>
        <v>0</v>
      </c>
      <c r="V913" s="5">
        <f>V912+(T913*($B$5/100))-(U913/($B$6/100))</f>
        <v>170078.72256577387</v>
      </c>
      <c r="W913" s="5">
        <f t="shared" si="138"/>
        <v>4251.9680641443465</v>
      </c>
    </row>
    <row r="914" spans="4:23" x14ac:dyDescent="0.25">
      <c r="D914">
        <f t="shared" si="139"/>
        <v>912</v>
      </c>
      <c r="E914" s="3">
        <v>43868</v>
      </c>
      <c r="F914" s="4">
        <v>0.95833333333333337</v>
      </c>
      <c r="G914">
        <v>70</v>
      </c>
      <c r="H914">
        <v>0</v>
      </c>
      <c r="I914" s="5">
        <f t="shared" si="134"/>
        <v>10</v>
      </c>
      <c r="J914" s="22">
        <v>0</v>
      </c>
      <c r="K914">
        <v>1.7629000000000001E-4</v>
      </c>
      <c r="L914" s="5" cm="1">
        <f t="array" ref="L914">_xlfn.IFS(I914=0, 0, I914&gt;34, 0, AND(I914&gt;0, I914&lt;35), VLOOKUP(I914, $A$63:$C$96, 3))</f>
        <v>12480</v>
      </c>
      <c r="M914" s="5">
        <f t="shared" si="133"/>
        <v>0</v>
      </c>
      <c r="N914" s="5">
        <v>4258.8549311599472</v>
      </c>
      <c r="O914" s="5">
        <f t="shared" si="140"/>
        <v>4966.0893000000005</v>
      </c>
      <c r="P914" s="5">
        <f t="shared" si="141"/>
        <v>4966.0893000000005</v>
      </c>
      <c r="Q914" s="5">
        <f t="shared" si="135"/>
        <v>487.20077413479089</v>
      </c>
      <c r="R914" s="5">
        <f>IF(O914&gt;(P914+U914),O914-P914-U914, 0)</f>
        <v>0</v>
      </c>
      <c r="S914" s="5">
        <f t="shared" si="136"/>
        <v>2187.3369413024975</v>
      </c>
      <c r="T914" s="5">
        <f t="shared" si="137"/>
        <v>5326.5737586975019</v>
      </c>
      <c r="U914" s="5">
        <f>IF(O914&gt;P914,IF(V913*($B$6/100)&gt;=O914-P914,(O914-P914), V913*($B$6/100)), 0)</f>
        <v>0</v>
      </c>
      <c r="V914" s="5">
        <f>V913+(T914*($B$5/100))-(U914/($B$6/100))</f>
        <v>173807.32419686212</v>
      </c>
      <c r="W914" s="5">
        <f t="shared" si="138"/>
        <v>4345.1831049215525</v>
      </c>
    </row>
    <row r="915" spans="4:23" x14ac:dyDescent="0.25">
      <c r="D915">
        <f t="shared" si="139"/>
        <v>913</v>
      </c>
      <c r="E915" s="3">
        <v>43869</v>
      </c>
      <c r="F915" s="4">
        <v>0</v>
      </c>
      <c r="G915">
        <v>70</v>
      </c>
      <c r="H915">
        <v>0</v>
      </c>
      <c r="I915" s="5">
        <f t="shared" si="134"/>
        <v>10</v>
      </c>
      <c r="J915" s="22">
        <v>0</v>
      </c>
      <c r="K915">
        <v>1.5132000000000001E-4</v>
      </c>
      <c r="L915" s="5" cm="1">
        <f t="array" ref="L915">_xlfn.IFS(I915=0, 0, I915&gt;34, 0, AND(I915&gt;0, I915&lt;35), VLOOKUP(I915, $A$63:$C$96, 3))</f>
        <v>12480</v>
      </c>
      <c r="M915" s="5">
        <f t="shared" si="133"/>
        <v>0</v>
      </c>
      <c r="N915" s="5">
        <v>3390.3140460019104</v>
      </c>
      <c r="O915" s="5">
        <f t="shared" si="140"/>
        <v>4262.6844000000001</v>
      </c>
      <c r="P915" s="5">
        <f t="shared" si="141"/>
        <v>4262.6844000000001</v>
      </c>
      <c r="Q915" s="5">
        <f t="shared" si="135"/>
        <v>487.20077413479089</v>
      </c>
      <c r="R915" s="5">
        <f>IF(O915&gt;(P915+U915),O915-P915-U915, 0)</f>
        <v>0</v>
      </c>
      <c r="S915" s="5">
        <f t="shared" si="136"/>
        <v>1741.2565760761772</v>
      </c>
      <c r="T915" s="5">
        <f t="shared" si="137"/>
        <v>6476.0590239238227</v>
      </c>
      <c r="U915" s="5">
        <f>IF(O915&gt;P915,IF(V914*($B$6/100)&gt;=O915-P915,(O915-P915), V914*($B$6/100)), 0)</f>
        <v>0</v>
      </c>
      <c r="V915" s="5">
        <f>V914+(T915*($B$5/100))-(U915/($B$6/100))</f>
        <v>178340.5655136088</v>
      </c>
      <c r="W915" s="5">
        <f t="shared" si="138"/>
        <v>4458.5141378402204</v>
      </c>
    </row>
    <row r="916" spans="4:23" x14ac:dyDescent="0.25">
      <c r="D916">
        <f t="shared" si="139"/>
        <v>914</v>
      </c>
      <c r="E916" s="3">
        <v>43869</v>
      </c>
      <c r="F916" s="4">
        <v>4.1666666666666664E-2</v>
      </c>
      <c r="G916">
        <v>60</v>
      </c>
      <c r="H916">
        <v>0</v>
      </c>
      <c r="I916" s="5">
        <f t="shared" si="134"/>
        <v>8</v>
      </c>
      <c r="J916" s="22">
        <v>0</v>
      </c>
      <c r="K916">
        <v>1.2024E-4</v>
      </c>
      <c r="L916" s="5" cm="1">
        <f t="array" ref="L916">_xlfn.IFS(I916=0, 0, I916&gt;34, 0, AND(I916&gt;0, I916&lt;35), VLOOKUP(I916, $A$63:$C$96, 3))</f>
        <v>7160</v>
      </c>
      <c r="M916" s="5">
        <f t="shared" si="133"/>
        <v>0</v>
      </c>
      <c r="N916" s="5">
        <v>2946.3210624214698</v>
      </c>
      <c r="O916" s="5">
        <f t="shared" si="140"/>
        <v>3387.1608000000001</v>
      </c>
      <c r="P916" s="5">
        <f t="shared" si="141"/>
        <v>3387.1608000000001</v>
      </c>
      <c r="Q916" s="5">
        <f t="shared" si="135"/>
        <v>487.20077413479089</v>
      </c>
      <c r="R916" s="5">
        <f>IF(O916&gt;(P916+U916),O916-P916-U916, 0)</f>
        <v>0</v>
      </c>
      <c r="S916" s="5">
        <f t="shared" si="136"/>
        <v>1513.2229214055064</v>
      </c>
      <c r="T916" s="5">
        <f t="shared" si="137"/>
        <v>2259.6162785944935</v>
      </c>
      <c r="U916" s="5">
        <f>IF(O916&gt;P916,IF(V915*($B$6/100)&gt;=O916-P916,(O916-P916), V915*($B$6/100)), 0)</f>
        <v>0</v>
      </c>
      <c r="V916" s="5">
        <f>V915+(T916*($B$5/100))-(U916/($B$6/100))</f>
        <v>179922.29690862494</v>
      </c>
      <c r="W916" s="5">
        <f t="shared" si="138"/>
        <v>4498.057422715623</v>
      </c>
    </row>
    <row r="917" spans="4:23" x14ac:dyDescent="0.25">
      <c r="D917">
        <f t="shared" si="139"/>
        <v>915</v>
      </c>
      <c r="E917" s="3">
        <v>43869</v>
      </c>
      <c r="F917" s="4">
        <v>8.3333333333333329E-2</v>
      </c>
      <c r="G917">
        <v>60</v>
      </c>
      <c r="H917">
        <v>0</v>
      </c>
      <c r="I917" s="5">
        <f t="shared" si="134"/>
        <v>8</v>
      </c>
      <c r="J917" s="22">
        <v>0</v>
      </c>
      <c r="K917">
        <v>9.6039999999999995E-5</v>
      </c>
      <c r="L917" s="5" cm="1">
        <f t="array" ref="L917">_xlfn.IFS(I917=0, 0, I917&gt;34, 0, AND(I917&gt;0, I917&lt;35), VLOOKUP(I917, $A$63:$C$96, 3))</f>
        <v>7160</v>
      </c>
      <c r="M917" s="5">
        <f t="shared" si="133"/>
        <v>0</v>
      </c>
      <c r="N917" s="5">
        <v>2911.0362531610631</v>
      </c>
      <c r="O917" s="5">
        <f t="shared" si="140"/>
        <v>2705.4467999999997</v>
      </c>
      <c r="P917" s="5">
        <f t="shared" si="141"/>
        <v>2705.4467999999997</v>
      </c>
      <c r="Q917" s="5">
        <f t="shared" si="135"/>
        <v>487.20077413479089</v>
      </c>
      <c r="R917" s="5">
        <f>IF(O917&gt;(P917+U917),O917-P917-U917, 0)</f>
        <v>0</v>
      </c>
      <c r="S917" s="5">
        <f t="shared" si="136"/>
        <v>1495.1007341017284</v>
      </c>
      <c r="T917" s="5">
        <f t="shared" si="137"/>
        <v>2959.4524658982718</v>
      </c>
      <c r="U917" s="5">
        <f>IF(O917&gt;P917,IF(V916*($B$6/100)&gt;=O917-P917,(O917-P917), V916*($B$6/100)), 0)</f>
        <v>0</v>
      </c>
      <c r="V917" s="5">
        <f>V916+(T917*($B$5/100))-(U917/($B$6/100))</f>
        <v>181993.91363475373</v>
      </c>
      <c r="W917" s="5">
        <f t="shared" si="138"/>
        <v>4549.8478408688434</v>
      </c>
    </row>
    <row r="918" spans="4:23" x14ac:dyDescent="0.25">
      <c r="D918">
        <f t="shared" si="139"/>
        <v>916</v>
      </c>
      <c r="E918" s="3">
        <v>43869</v>
      </c>
      <c r="F918" s="4">
        <v>0.125</v>
      </c>
      <c r="G918">
        <v>60</v>
      </c>
      <c r="H918">
        <v>0</v>
      </c>
      <c r="I918" s="5">
        <f t="shared" si="134"/>
        <v>8</v>
      </c>
      <c r="J918" s="22">
        <v>0</v>
      </c>
      <c r="K918">
        <v>8.284E-5</v>
      </c>
      <c r="L918" s="5" cm="1">
        <f t="array" ref="L918">_xlfn.IFS(I918=0, 0, I918&gt;34, 0, AND(I918&gt;0, I918&lt;35), VLOOKUP(I918, $A$63:$C$96, 3))</f>
        <v>7160</v>
      </c>
      <c r="M918" s="5">
        <f t="shared" si="133"/>
        <v>0</v>
      </c>
      <c r="N918" s="5">
        <v>2962.8132154172749</v>
      </c>
      <c r="O918" s="5">
        <f t="shared" si="140"/>
        <v>2333.6028000000001</v>
      </c>
      <c r="P918" s="5">
        <f t="shared" si="141"/>
        <v>2333.6028000000001</v>
      </c>
      <c r="Q918" s="5">
        <f t="shared" si="135"/>
        <v>487.20077413479089</v>
      </c>
      <c r="R918" s="5">
        <f>IF(O918&gt;(P918+U918),O918-P918-U918, 0)</f>
        <v>0</v>
      </c>
      <c r="S918" s="5">
        <f t="shared" si="136"/>
        <v>1521.6932487757585</v>
      </c>
      <c r="T918" s="5">
        <f t="shared" si="137"/>
        <v>3304.7039512242409</v>
      </c>
      <c r="U918" s="5">
        <f>IF(O918&gt;P918,IF(V917*($B$6/100)&gt;=O918-P918,(O918-P918), V917*($B$6/100)), 0)</f>
        <v>0</v>
      </c>
      <c r="V918" s="5">
        <f>V917+(T918*($B$5/100))-(U918/($B$6/100))</f>
        <v>184307.20640061071</v>
      </c>
      <c r="W918" s="5">
        <f t="shared" si="138"/>
        <v>4607.6801600152676</v>
      </c>
    </row>
    <row r="919" spans="4:23" x14ac:dyDescent="0.25">
      <c r="D919">
        <f t="shared" si="139"/>
        <v>917</v>
      </c>
      <c r="E919" s="3">
        <v>43869</v>
      </c>
      <c r="F919" s="4">
        <v>0.16666666666666666</v>
      </c>
      <c r="G919">
        <v>50</v>
      </c>
      <c r="H919">
        <v>0</v>
      </c>
      <c r="I919" s="5">
        <f t="shared" si="134"/>
        <v>7</v>
      </c>
      <c r="J919" s="22">
        <v>0</v>
      </c>
      <c r="K919">
        <v>7.5940000000000008E-5</v>
      </c>
      <c r="L919" s="5" cm="1">
        <f t="array" ref="L919">_xlfn.IFS(I919=0, 0, I919&gt;34, 0, AND(I919&gt;0, I919&lt;35), VLOOKUP(I919, $A$63:$C$96, 3))</f>
        <v>4800</v>
      </c>
      <c r="M919" s="5">
        <f t="shared" si="133"/>
        <v>0</v>
      </c>
      <c r="N919" s="5">
        <v>3135.3523589209753</v>
      </c>
      <c r="O919" s="5">
        <f t="shared" si="140"/>
        <v>2139.2298000000001</v>
      </c>
      <c r="P919" s="5">
        <f t="shared" si="141"/>
        <v>2139.2298000000001</v>
      </c>
      <c r="Q919" s="5">
        <f t="shared" si="135"/>
        <v>487.20077413479089</v>
      </c>
      <c r="R919" s="5">
        <f>IF(O919&gt;(P919+U919),O919-P919-U919, 0)</f>
        <v>0</v>
      </c>
      <c r="S919" s="5">
        <f t="shared" si="136"/>
        <v>1610.3089092071759</v>
      </c>
      <c r="T919" s="5">
        <f t="shared" si="137"/>
        <v>1050.461290792824</v>
      </c>
      <c r="U919" s="5">
        <f>IF(O919&gt;P919,IF(V918*($B$6/100)&gt;=O919-P919,(O919-P919), V918*($B$6/100)), 0)</f>
        <v>0</v>
      </c>
      <c r="V919" s="5">
        <f>V918+(T919*($B$5/100))-(U919/($B$6/100))</f>
        <v>185042.52930416568</v>
      </c>
      <c r="W919" s="5">
        <f t="shared" si="138"/>
        <v>4626.0632326041423</v>
      </c>
    </row>
    <row r="920" spans="4:23" x14ac:dyDescent="0.25">
      <c r="D920">
        <f t="shared" si="139"/>
        <v>918</v>
      </c>
      <c r="E920" s="3">
        <v>43869</v>
      </c>
      <c r="F920" s="4">
        <v>0.20833333333333334</v>
      </c>
      <c r="G920">
        <v>50</v>
      </c>
      <c r="H920">
        <v>0</v>
      </c>
      <c r="I920" s="5">
        <f t="shared" si="134"/>
        <v>7</v>
      </c>
      <c r="J920" s="22">
        <v>0</v>
      </c>
      <c r="K920">
        <v>7.4110000000000007E-5</v>
      </c>
      <c r="L920" s="5" cm="1">
        <f t="array" ref="L920">_xlfn.IFS(I920=0, 0, I920&gt;34, 0, AND(I920&gt;0, I920&lt;35), VLOOKUP(I920, $A$63:$C$96, 3))</f>
        <v>4800</v>
      </c>
      <c r="M920" s="5">
        <f t="shared" si="133"/>
        <v>0</v>
      </c>
      <c r="N920" s="5">
        <v>3291.8487120364402</v>
      </c>
      <c r="O920" s="5">
        <f t="shared" si="140"/>
        <v>2087.6786999999999</v>
      </c>
      <c r="P920" s="5">
        <f t="shared" si="141"/>
        <v>2087.6786999999999</v>
      </c>
      <c r="Q920" s="5">
        <f t="shared" si="135"/>
        <v>487.20077413479089</v>
      </c>
      <c r="R920" s="5">
        <f>IF(O920&gt;(P920+U920),O920-P920-U920, 0)</f>
        <v>0</v>
      </c>
      <c r="S920" s="5">
        <f t="shared" si="136"/>
        <v>1690.6850337480848</v>
      </c>
      <c r="T920" s="5">
        <f t="shared" si="137"/>
        <v>1021.6362662519152</v>
      </c>
      <c r="U920" s="5">
        <f>IF(O920&gt;P920,IF(V919*($B$6/100)&gt;=O920-P920,(O920-P920), V919*($B$6/100)), 0)</f>
        <v>0</v>
      </c>
      <c r="V920" s="5">
        <f>V919+(T920*($B$5/100))-(U920/($B$6/100))</f>
        <v>185757.67469054202</v>
      </c>
      <c r="W920" s="5">
        <f t="shared" si="138"/>
        <v>4643.9418672635502</v>
      </c>
    </row>
    <row r="921" spans="4:23" x14ac:dyDescent="0.25">
      <c r="D921">
        <f t="shared" si="139"/>
        <v>919</v>
      </c>
      <c r="E921" s="3">
        <v>43869</v>
      </c>
      <c r="F921" s="4">
        <v>0.25</v>
      </c>
      <c r="G921">
        <v>50</v>
      </c>
      <c r="H921">
        <v>0</v>
      </c>
      <c r="I921" s="5">
        <f t="shared" si="134"/>
        <v>7</v>
      </c>
      <c r="J921" s="22">
        <v>0</v>
      </c>
      <c r="K921">
        <v>7.6570000000000007E-5</v>
      </c>
      <c r="L921" s="5" cm="1">
        <f t="array" ref="L921">_xlfn.IFS(I921=0, 0, I921&gt;34, 0, AND(I921&gt;0, I921&lt;35), VLOOKUP(I921, $A$63:$C$96, 3))</f>
        <v>4800</v>
      </c>
      <c r="M921" s="5">
        <f t="shared" si="133"/>
        <v>0</v>
      </c>
      <c r="N921" s="5">
        <v>3715.6057405912848</v>
      </c>
      <c r="O921" s="5">
        <f t="shared" si="140"/>
        <v>2156.9769000000001</v>
      </c>
      <c r="P921" s="5">
        <f t="shared" si="141"/>
        <v>2156.9769000000001</v>
      </c>
      <c r="Q921" s="5">
        <f t="shared" si="135"/>
        <v>487.20077413479089</v>
      </c>
      <c r="R921" s="5">
        <f>IF(O921&gt;(P921+U921),O921-P921-U921, 0)</f>
        <v>0</v>
      </c>
      <c r="S921" s="5">
        <f t="shared" si="136"/>
        <v>1908.3255539529225</v>
      </c>
      <c r="T921" s="5">
        <f t="shared" si="137"/>
        <v>734.69754604707737</v>
      </c>
      <c r="U921" s="5">
        <f>IF(O921&gt;P921,IF(V920*($B$6/100)&gt;=O921-P921,(O921-P921), V920*($B$6/100)), 0)</f>
        <v>0</v>
      </c>
      <c r="V921" s="5">
        <f>V920+(T921*($B$5/100))-(U921/($B$6/100))</f>
        <v>186271.96297277496</v>
      </c>
      <c r="W921" s="5">
        <f t="shared" si="138"/>
        <v>4656.7990743193741</v>
      </c>
    </row>
    <row r="922" spans="4:23" x14ac:dyDescent="0.25">
      <c r="D922">
        <f t="shared" si="139"/>
        <v>920</v>
      </c>
      <c r="E922" s="3">
        <v>43869</v>
      </c>
      <c r="F922" s="4">
        <v>0.29166666666666669</v>
      </c>
      <c r="G922">
        <v>40</v>
      </c>
      <c r="H922">
        <v>0</v>
      </c>
      <c r="I922" s="5">
        <f t="shared" si="134"/>
        <v>6</v>
      </c>
      <c r="J922" s="22">
        <v>0</v>
      </c>
      <c r="K922">
        <v>8.5160000000000005E-5</v>
      </c>
      <c r="L922" s="5" cm="1">
        <f t="array" ref="L922">_xlfn.IFS(I922=0, 0, I922&gt;34, 0, AND(I922&gt;0, I922&lt;35), VLOOKUP(I922, $A$63:$C$96, 3))</f>
        <v>2980</v>
      </c>
      <c r="M922" s="5">
        <f t="shared" si="133"/>
        <v>0</v>
      </c>
      <c r="N922" s="5">
        <v>4653.6112183930063</v>
      </c>
      <c r="O922" s="5">
        <f t="shared" si="140"/>
        <v>2398.9572000000003</v>
      </c>
      <c r="P922" s="5">
        <f t="shared" si="141"/>
        <v>2398.9572000000003</v>
      </c>
      <c r="Q922" s="5">
        <f t="shared" si="135"/>
        <v>487.20077413479089</v>
      </c>
      <c r="R922" s="5">
        <f>IF(O922&gt;(P922+U922),O922-P922-U922, 0)</f>
        <v>0</v>
      </c>
      <c r="S922" s="5">
        <f t="shared" si="136"/>
        <v>93.842025865208825</v>
      </c>
      <c r="T922" s="5">
        <f t="shared" si="137"/>
        <v>487.20077413479089</v>
      </c>
      <c r="U922" s="5">
        <f>IF(O922&gt;P922,IF(V921*($B$6/100)&gt;=O922-P922,(O922-P922), V921*($B$6/100)), 0)</f>
        <v>0</v>
      </c>
      <c r="V922" s="5">
        <f>V921+(T922*($B$5/100))-(U922/($B$6/100))</f>
        <v>186613.00351466931</v>
      </c>
      <c r="W922" s="5">
        <f t="shared" si="138"/>
        <v>4665.3250878667332</v>
      </c>
    </row>
    <row r="923" spans="4:23" x14ac:dyDescent="0.25">
      <c r="D923">
        <f t="shared" si="139"/>
        <v>921</v>
      </c>
      <c r="E923" s="3">
        <v>43869</v>
      </c>
      <c r="F923" s="4">
        <v>0.33333333333333331</v>
      </c>
      <c r="G923">
        <v>40</v>
      </c>
      <c r="H923">
        <v>0</v>
      </c>
      <c r="I923" s="5">
        <f t="shared" si="134"/>
        <v>6</v>
      </c>
      <c r="J923" s="22">
        <v>9.8979031292220746E-6</v>
      </c>
      <c r="K923">
        <v>1.0498E-4</v>
      </c>
      <c r="L923" s="5" cm="1">
        <f t="array" ref="L923">_xlfn.IFS(I923=0, 0, I923&gt;34, 0, AND(I923&gt;0, I923&lt;35), VLOOKUP(I923, $A$63:$C$96, 3))</f>
        <v>2980</v>
      </c>
      <c r="M923" s="5">
        <f t="shared" si="133"/>
        <v>47.015039863804859</v>
      </c>
      <c r="N923" s="5">
        <v>6099.7677255355902</v>
      </c>
      <c r="O923" s="5">
        <f t="shared" si="140"/>
        <v>2957.2866000000004</v>
      </c>
      <c r="P923" s="5">
        <f t="shared" si="141"/>
        <v>2957.2866000000004</v>
      </c>
      <c r="Q923" s="5">
        <f t="shared" si="135"/>
        <v>69.728439863804397</v>
      </c>
      <c r="R923" s="5">
        <f>IF(O923&gt;(P923+U923),O923-P923-U923, 0)</f>
        <v>0</v>
      </c>
      <c r="S923" s="5">
        <f t="shared" si="136"/>
        <v>0</v>
      </c>
      <c r="T923" s="5">
        <f t="shared" si="137"/>
        <v>69.728439863804397</v>
      </c>
      <c r="U923" s="5">
        <f>IF(O923&gt;P923,IF(V922*($B$6/100)&gt;=O923-P923,(O923-P923), V922*($B$6/100)), 0)</f>
        <v>0</v>
      </c>
      <c r="V923" s="5">
        <f>V922+(T923*($B$5/100))-(U923/($B$6/100))</f>
        <v>186661.81342257396</v>
      </c>
      <c r="W923" s="5">
        <f t="shared" si="138"/>
        <v>4666.5453355643494</v>
      </c>
    </row>
    <row r="924" spans="4:23" x14ac:dyDescent="0.25">
      <c r="D924">
        <f t="shared" si="139"/>
        <v>922</v>
      </c>
      <c r="E924" s="3">
        <v>43869</v>
      </c>
      <c r="F924" s="4">
        <v>0.375</v>
      </c>
      <c r="G924">
        <v>40</v>
      </c>
      <c r="H924">
        <v>2</v>
      </c>
      <c r="I924" s="5">
        <f t="shared" si="134"/>
        <v>6</v>
      </c>
      <c r="J924" s="22">
        <v>5.9387418775332444E-5</v>
      </c>
      <c r="K924">
        <v>1.3549999999999999E-4</v>
      </c>
      <c r="L924" s="5" cm="1">
        <f t="array" ref="L924">_xlfn.IFS(I924=0, 0, I924&gt;34, 0, AND(I924&gt;0, I924&lt;35), VLOOKUP(I924, $A$63:$C$96, 3))</f>
        <v>2980</v>
      </c>
      <c r="M924" s="5">
        <f t="shared" si="133"/>
        <v>282.09023918282912</v>
      </c>
      <c r="N924" s="5">
        <v>7447.5616713785103</v>
      </c>
      <c r="O924" s="5">
        <f t="shared" si="140"/>
        <v>3817.0349999999999</v>
      </c>
      <c r="P924" s="5">
        <f t="shared" si="141"/>
        <v>3262.090239182829</v>
      </c>
      <c r="Q924" s="5">
        <f t="shared" si="135"/>
        <v>0</v>
      </c>
      <c r="R924" s="5">
        <f>IF(O924&gt;(P924+U924),O924-P924-U924, 0)</f>
        <v>0</v>
      </c>
      <c r="S924" s="5">
        <f t="shared" si="136"/>
        <v>0</v>
      </c>
      <c r="T924" s="5">
        <f t="shared" si="137"/>
        <v>0</v>
      </c>
      <c r="U924" s="5">
        <f>IF(O924&gt;P924,IF(V923*($B$6/100)&gt;=O924-P924,(O924-P924), V923*($B$6/100)), 0)</f>
        <v>554.94476081717085</v>
      </c>
      <c r="V924" s="5">
        <f>V923+(T924*($B$5/100))-(U924/($B$6/100))</f>
        <v>185869.03519283514</v>
      </c>
      <c r="W924" s="5">
        <f t="shared" si="138"/>
        <v>4646.7258798208786</v>
      </c>
    </row>
    <row r="925" spans="4:23" x14ac:dyDescent="0.25">
      <c r="D925">
        <f t="shared" si="139"/>
        <v>923</v>
      </c>
      <c r="E925" s="3">
        <v>43869</v>
      </c>
      <c r="F925" s="4">
        <v>0.41666666666666669</v>
      </c>
      <c r="G925">
        <v>40</v>
      </c>
      <c r="H925">
        <v>5</v>
      </c>
      <c r="I925" s="5">
        <f t="shared" si="134"/>
        <v>6</v>
      </c>
      <c r="J925" s="22">
        <v>1.5589197428524768E-4</v>
      </c>
      <c r="K925">
        <v>1.5746E-4</v>
      </c>
      <c r="L925" s="5" cm="1">
        <f t="array" ref="L925">_xlfn.IFS(I925=0, 0, I925&gt;34, 0, AND(I925&gt;0, I925&lt;35), VLOOKUP(I925, $A$63:$C$96, 3))</f>
        <v>2980</v>
      </c>
      <c r="M925" s="5">
        <f t="shared" si="133"/>
        <v>740.48687785492655</v>
      </c>
      <c r="N925" s="5">
        <v>7279.1062454214416</v>
      </c>
      <c r="O925" s="5">
        <f t="shared" si="140"/>
        <v>4435.6482000000005</v>
      </c>
      <c r="P925" s="5">
        <f t="shared" si="141"/>
        <v>3720.4868778549267</v>
      </c>
      <c r="Q925" s="5">
        <f t="shared" si="135"/>
        <v>0</v>
      </c>
      <c r="R925" s="5">
        <f>IF(O925&gt;(P925+U925),O925-P925-U925, 0)</f>
        <v>0</v>
      </c>
      <c r="S925" s="5">
        <f t="shared" si="136"/>
        <v>0</v>
      </c>
      <c r="T925" s="5">
        <f t="shared" si="137"/>
        <v>0</v>
      </c>
      <c r="U925" s="5">
        <f>IF(O925&gt;P925,IF(V924*($B$6/100)&gt;=O925-P925,(O925-P925), V924*($B$6/100)), 0)</f>
        <v>715.16132214507388</v>
      </c>
      <c r="V925" s="5">
        <f>V924+(T925*($B$5/100))-(U925/($B$6/100))</f>
        <v>184847.37616119932</v>
      </c>
      <c r="W925" s="5">
        <f t="shared" si="138"/>
        <v>4621.1844040299829</v>
      </c>
    </row>
    <row r="926" spans="4:23" x14ac:dyDescent="0.25">
      <c r="D926">
        <f t="shared" si="139"/>
        <v>924</v>
      </c>
      <c r="E926" s="3">
        <v>43869</v>
      </c>
      <c r="F926" s="4">
        <v>0.45833333333333331</v>
      </c>
      <c r="G926">
        <v>40</v>
      </c>
      <c r="H926">
        <v>3</v>
      </c>
      <c r="I926" s="5">
        <f t="shared" si="134"/>
        <v>6</v>
      </c>
      <c r="J926" s="22">
        <v>1.3857064380910905E-4</v>
      </c>
      <c r="K926">
        <v>1.6160999999999999E-4</v>
      </c>
      <c r="L926" s="5" cm="1">
        <f t="array" ref="L926">_xlfn.IFS(I926=0, 0, I926&gt;34, 0, AND(I926&gt;0, I926&lt;35), VLOOKUP(I926, $A$63:$C$96, 3))</f>
        <v>2980</v>
      </c>
      <c r="M926" s="5">
        <f t="shared" si="133"/>
        <v>658.21055809326799</v>
      </c>
      <c r="N926" s="5">
        <v>6108.9031824921558</v>
      </c>
      <c r="O926" s="5">
        <f t="shared" si="140"/>
        <v>4552.5536999999995</v>
      </c>
      <c r="P926" s="5">
        <f t="shared" si="141"/>
        <v>3638.210558093268</v>
      </c>
      <c r="Q926" s="5">
        <f t="shared" si="135"/>
        <v>0</v>
      </c>
      <c r="R926" s="5">
        <f>IF(O926&gt;(P926+U926),O926-P926-U926, 0)</f>
        <v>0</v>
      </c>
      <c r="S926" s="5">
        <f t="shared" si="136"/>
        <v>0</v>
      </c>
      <c r="T926" s="5">
        <f t="shared" si="137"/>
        <v>0</v>
      </c>
      <c r="U926" s="5">
        <f>IF(O926&gt;P926,IF(V925*($B$6/100)&gt;=O926-P926,(O926-P926), V925*($B$6/100)), 0)</f>
        <v>914.34314190673149</v>
      </c>
      <c r="V926" s="5">
        <f>V925+(T926*($B$5/100))-(U926/($B$6/100))</f>
        <v>183541.17167276115</v>
      </c>
      <c r="W926" s="5">
        <f t="shared" si="138"/>
        <v>4588.5292918190289</v>
      </c>
    </row>
    <row r="927" spans="4:23" x14ac:dyDescent="0.25">
      <c r="D927">
        <f t="shared" si="139"/>
        <v>925</v>
      </c>
      <c r="E927" s="3">
        <v>43869</v>
      </c>
      <c r="F927" s="4">
        <v>0.5</v>
      </c>
      <c r="G927">
        <v>40</v>
      </c>
      <c r="H927">
        <v>0</v>
      </c>
      <c r="I927" s="5">
        <f t="shared" si="134"/>
        <v>6</v>
      </c>
      <c r="J927" s="22">
        <v>7.9183225033776597E-5</v>
      </c>
      <c r="K927">
        <v>1.5977E-4</v>
      </c>
      <c r="L927" s="5" cm="1">
        <f t="array" ref="L927">_xlfn.IFS(I927=0, 0, I927&gt;34, 0, AND(I927&gt;0, I927&lt;35), VLOOKUP(I927, $A$63:$C$96, 3))</f>
        <v>2980</v>
      </c>
      <c r="M927" s="5">
        <f t="shared" si="133"/>
        <v>376.12031891043887</v>
      </c>
      <c r="N927" s="5">
        <v>5324.2206172557026</v>
      </c>
      <c r="O927" s="5">
        <f t="shared" si="140"/>
        <v>4500.7209000000003</v>
      </c>
      <c r="P927" s="5">
        <f t="shared" si="141"/>
        <v>3356.120318910439</v>
      </c>
      <c r="Q927" s="5">
        <f t="shared" si="135"/>
        <v>0</v>
      </c>
      <c r="R927" s="5">
        <f>IF(O927&gt;(P927+U927),O927-P927-U927, 0)</f>
        <v>0</v>
      </c>
      <c r="S927" s="5">
        <f t="shared" si="136"/>
        <v>0</v>
      </c>
      <c r="T927" s="5">
        <f t="shared" si="137"/>
        <v>0</v>
      </c>
      <c r="U927" s="5">
        <f>IF(O927&gt;P927,IF(V926*($B$6/100)&gt;=O927-P927,(O927-P927), V926*($B$6/100)), 0)</f>
        <v>1144.6005810895613</v>
      </c>
      <c r="V927" s="5">
        <f>V926+(T927*($B$5/100))-(U927/($B$6/100))</f>
        <v>181906.02798549033</v>
      </c>
      <c r="W927" s="5">
        <f t="shared" si="138"/>
        <v>4547.6506996372582</v>
      </c>
    </row>
    <row r="928" spans="4:23" x14ac:dyDescent="0.25">
      <c r="D928">
        <f t="shared" si="139"/>
        <v>926</v>
      </c>
      <c r="E928" s="3">
        <v>43869</v>
      </c>
      <c r="F928" s="4">
        <v>0.54166666666666663</v>
      </c>
      <c r="G928">
        <v>50</v>
      </c>
      <c r="H928">
        <v>0</v>
      </c>
      <c r="I928" s="5">
        <f t="shared" si="134"/>
        <v>7</v>
      </c>
      <c r="J928" s="22">
        <v>4.7015039863804853E-5</v>
      </c>
      <c r="K928">
        <v>1.629E-4</v>
      </c>
      <c r="L928" s="5" cm="1">
        <f t="array" ref="L928">_xlfn.IFS(I928=0, 0, I928&gt;34, 0, AND(I928&gt;0, I928&lt;35), VLOOKUP(I928, $A$63:$C$96, 3))</f>
        <v>4800</v>
      </c>
      <c r="M928" s="5">
        <f t="shared" si="133"/>
        <v>223.32143935307306</v>
      </c>
      <c r="N928" s="5">
        <v>5270.8499275609938</v>
      </c>
      <c r="O928" s="5">
        <f t="shared" si="140"/>
        <v>4588.893</v>
      </c>
      <c r="P928" s="5">
        <f t="shared" si="141"/>
        <v>4588.893</v>
      </c>
      <c r="Q928" s="5">
        <f t="shared" si="135"/>
        <v>434.42843935307337</v>
      </c>
      <c r="R928" s="5">
        <f>IF(O928&gt;(P928+U928),O928-P928-U928, 0)</f>
        <v>0</v>
      </c>
      <c r="S928" s="5">
        <f t="shared" si="136"/>
        <v>0</v>
      </c>
      <c r="T928" s="5">
        <f t="shared" si="137"/>
        <v>434.42843935307337</v>
      </c>
      <c r="U928" s="5">
        <f>IF(O928&gt;P928,IF(V927*($B$6/100)&gt;=O928-P928,(O928-P928), V927*($B$6/100)), 0)</f>
        <v>0</v>
      </c>
      <c r="V928" s="5">
        <f>V927+(T928*($B$5/100))-(U928/($B$6/100))</f>
        <v>182210.12789303748</v>
      </c>
      <c r="W928" s="5">
        <f t="shared" si="138"/>
        <v>4555.2531973259374</v>
      </c>
    </row>
    <row r="929" spans="4:23" x14ac:dyDescent="0.25">
      <c r="D929">
        <f t="shared" si="139"/>
        <v>927</v>
      </c>
      <c r="E929" s="3">
        <v>43869</v>
      </c>
      <c r="F929" s="4">
        <v>0.58333333333333337</v>
      </c>
      <c r="G929">
        <v>60</v>
      </c>
      <c r="H929">
        <v>0</v>
      </c>
      <c r="I929" s="5">
        <f t="shared" si="134"/>
        <v>8</v>
      </c>
      <c r="J929" s="22">
        <v>3.2168185169971744E-5</v>
      </c>
      <c r="K929">
        <v>1.5463E-4</v>
      </c>
      <c r="L929" s="5" cm="1">
        <f t="array" ref="L929">_xlfn.IFS(I929=0, 0, I929&gt;34, 0, AND(I929&gt;0, I929&lt;35), VLOOKUP(I929, $A$63:$C$96, 3))</f>
        <v>7160</v>
      </c>
      <c r="M929" s="5">
        <f t="shared" si="133"/>
        <v>152.79887955736578</v>
      </c>
      <c r="N929" s="5">
        <v>5293.9885722958898</v>
      </c>
      <c r="O929" s="5">
        <f t="shared" si="140"/>
        <v>4355.9270999999999</v>
      </c>
      <c r="P929" s="5">
        <f t="shared" si="141"/>
        <v>4355.9270999999999</v>
      </c>
      <c r="Q929" s="5">
        <f t="shared" si="135"/>
        <v>487.20077413479089</v>
      </c>
      <c r="R929" s="5">
        <f>IF(O929&gt;(P929+U929),O929-P929-U929, 0)</f>
        <v>0</v>
      </c>
      <c r="S929" s="5">
        <f t="shared" si="136"/>
        <v>2469.671005422575</v>
      </c>
      <c r="T929" s="5">
        <f t="shared" si="137"/>
        <v>487.20077413479066</v>
      </c>
      <c r="U929" s="5">
        <f>IF(O929&gt;P929,IF(V928*($B$6/100)&gt;=O929-P929,(O929-P929), V928*($B$6/100)), 0)</f>
        <v>0</v>
      </c>
      <c r="V929" s="5">
        <f>V928+(T929*($B$5/100))-(U929/($B$6/100))</f>
        <v>182551.16843493184</v>
      </c>
      <c r="W929" s="5">
        <f t="shared" si="138"/>
        <v>4563.7792108732956</v>
      </c>
    </row>
    <row r="930" spans="4:23" x14ac:dyDescent="0.25">
      <c r="D930">
        <f t="shared" si="139"/>
        <v>928</v>
      </c>
      <c r="E930" s="3">
        <v>43869</v>
      </c>
      <c r="F930" s="4">
        <v>0.625</v>
      </c>
      <c r="G930">
        <v>40</v>
      </c>
      <c r="H930">
        <v>0</v>
      </c>
      <c r="I930" s="5">
        <f t="shared" si="134"/>
        <v>6</v>
      </c>
      <c r="J930" s="22">
        <v>2.2270282040749667E-5</v>
      </c>
      <c r="K930">
        <v>1.4974999999999998E-4</v>
      </c>
      <c r="L930" s="5" cm="1">
        <f t="array" ref="L930">_xlfn.IFS(I930=0, 0, I930&gt;34, 0, AND(I930&gt;0, I930&lt;35), VLOOKUP(I930, $A$63:$C$96, 3))</f>
        <v>2980</v>
      </c>
      <c r="M930" s="5">
        <f t="shared" si="133"/>
        <v>105.78383969356092</v>
      </c>
      <c r="N930" s="5">
        <v>5217.9226785713881</v>
      </c>
      <c r="O930" s="5">
        <f t="shared" si="140"/>
        <v>4218.4574999999995</v>
      </c>
      <c r="P930" s="5">
        <f t="shared" si="141"/>
        <v>3085.7838396935608</v>
      </c>
      <c r="Q930" s="5">
        <f t="shared" si="135"/>
        <v>0</v>
      </c>
      <c r="R930" s="5">
        <f>IF(O930&gt;(P930+U930),O930-P930-U930, 0)</f>
        <v>0</v>
      </c>
      <c r="S930" s="5">
        <f t="shared" si="136"/>
        <v>0</v>
      </c>
      <c r="T930" s="5">
        <f t="shared" si="137"/>
        <v>0</v>
      </c>
      <c r="U930" s="5">
        <f>IF(O930&gt;P930,IF(V929*($B$6/100)&gt;=O930-P930,(O930-P930), V929*($B$6/100)), 0)</f>
        <v>1132.6736603064387</v>
      </c>
      <c r="V930" s="5">
        <f>V929+(T930*($B$5/100))-(U930/($B$6/100))</f>
        <v>180933.06320592263</v>
      </c>
      <c r="W930" s="5">
        <f t="shared" si="138"/>
        <v>4523.3265801480657</v>
      </c>
    </row>
    <row r="931" spans="4:23" x14ac:dyDescent="0.25">
      <c r="D931">
        <f t="shared" si="139"/>
        <v>929</v>
      </c>
      <c r="E931" s="3">
        <v>43869</v>
      </c>
      <c r="F931" s="4">
        <v>0.66666666666666663</v>
      </c>
      <c r="G931">
        <v>30</v>
      </c>
      <c r="H931">
        <v>0</v>
      </c>
      <c r="I931" s="5">
        <f t="shared" si="134"/>
        <v>4</v>
      </c>
      <c r="J931" s="22">
        <v>1.9795806258444149E-5</v>
      </c>
      <c r="K931">
        <v>1.5516999999999999E-4</v>
      </c>
      <c r="L931" s="5" cm="1">
        <f t="array" ref="L931">_xlfn.IFS(I931=0, 0, I931&gt;34, 0, AND(I931&gt;0, I931&lt;35), VLOOKUP(I931, $A$63:$C$96, 3))</f>
        <v>740</v>
      </c>
      <c r="M931" s="5">
        <f t="shared" si="133"/>
        <v>94.030079727609717</v>
      </c>
      <c r="N931" s="5">
        <v>5206.5600275113184</v>
      </c>
      <c r="O931" s="5">
        <f t="shared" si="140"/>
        <v>4371.1388999999999</v>
      </c>
      <c r="P931" s="5">
        <f t="shared" si="141"/>
        <v>834.03007972760975</v>
      </c>
      <c r="Q931" s="5">
        <f t="shared" si="135"/>
        <v>0</v>
      </c>
      <c r="R931" s="5">
        <f>IF(O931&gt;(P931+U931),O931-P931-U931, 0)</f>
        <v>0</v>
      </c>
      <c r="S931" s="5">
        <f t="shared" si="136"/>
        <v>0</v>
      </c>
      <c r="T931" s="5">
        <f t="shared" si="137"/>
        <v>0</v>
      </c>
      <c r="U931" s="5">
        <f>IF(O931&gt;P931,IF(V930*($B$6/100)&gt;=O931-P931,(O931-P931), V930*($B$6/100)), 0)</f>
        <v>3537.1088202723904</v>
      </c>
      <c r="V931" s="5">
        <f>V930+(T931*($B$5/100))-(U931/($B$6/100))</f>
        <v>175880.0506055335</v>
      </c>
      <c r="W931" s="5">
        <f t="shared" si="138"/>
        <v>4397.0012651383377</v>
      </c>
    </row>
    <row r="932" spans="4:23" x14ac:dyDescent="0.25">
      <c r="D932">
        <f t="shared" si="139"/>
        <v>930</v>
      </c>
      <c r="E932" s="3">
        <v>43869</v>
      </c>
      <c r="F932" s="4">
        <v>0.70833333333333337</v>
      </c>
      <c r="G932">
        <v>30</v>
      </c>
      <c r="H932">
        <v>0</v>
      </c>
      <c r="I932" s="5">
        <f t="shared" si="134"/>
        <v>4</v>
      </c>
      <c r="J932" s="22">
        <v>2.4744757823055187E-6</v>
      </c>
      <c r="K932">
        <v>1.7453E-4</v>
      </c>
      <c r="L932" s="5" cm="1">
        <f t="array" ref="L932">_xlfn.IFS(I932=0, 0, I932&gt;34, 0, AND(I932&gt;0, I932&lt;35), VLOOKUP(I932, $A$63:$C$96, 3))</f>
        <v>740</v>
      </c>
      <c r="M932" s="5">
        <f t="shared" si="133"/>
        <v>11.753759965951215</v>
      </c>
      <c r="N932" s="5">
        <v>5335.401048372396</v>
      </c>
      <c r="O932" s="5">
        <f t="shared" si="140"/>
        <v>4916.5101000000004</v>
      </c>
      <c r="P932" s="5">
        <f t="shared" si="141"/>
        <v>751.75375996595119</v>
      </c>
      <c r="Q932" s="5">
        <f t="shared" si="135"/>
        <v>0</v>
      </c>
      <c r="R932" s="5">
        <f>IF(O932&gt;(P932+U932),O932-P932-U932, 0)</f>
        <v>0</v>
      </c>
      <c r="S932" s="5">
        <f t="shared" si="136"/>
        <v>0</v>
      </c>
      <c r="T932" s="5">
        <f t="shared" si="137"/>
        <v>0</v>
      </c>
      <c r="U932" s="5">
        <f>IF(O932&gt;P932,IF(V931*($B$6/100)&gt;=O932-P932,(O932-P932), V931*($B$6/100)), 0)</f>
        <v>4164.7563400340496</v>
      </c>
      <c r="V932" s="5">
        <f>V931+(T932*($B$5/100))-(U932/($B$6/100))</f>
        <v>169930.39869119914</v>
      </c>
      <c r="W932" s="5">
        <f t="shared" si="138"/>
        <v>4248.2599672799788</v>
      </c>
    </row>
    <row r="933" spans="4:23" x14ac:dyDescent="0.25">
      <c r="D933">
        <f t="shared" si="139"/>
        <v>931</v>
      </c>
      <c r="E933" s="3">
        <v>43869</v>
      </c>
      <c r="F933" s="4">
        <v>0.75</v>
      </c>
      <c r="G933">
        <v>30</v>
      </c>
      <c r="H933">
        <v>0</v>
      </c>
      <c r="I933" s="5">
        <f t="shared" si="134"/>
        <v>4</v>
      </c>
      <c r="J933" s="22">
        <v>0</v>
      </c>
      <c r="K933">
        <v>2.2549999999999998E-4</v>
      </c>
      <c r="L933" s="5" cm="1">
        <f t="array" ref="L933">_xlfn.IFS(I933=0, 0, I933&gt;34, 0, AND(I933&gt;0, I933&lt;35), VLOOKUP(I933, $A$63:$C$96, 3))</f>
        <v>740</v>
      </c>
      <c r="M933" s="5">
        <f t="shared" si="133"/>
        <v>0</v>
      </c>
      <c r="N933" s="5">
        <v>5406.6472267005392</v>
      </c>
      <c r="O933" s="5">
        <f t="shared" si="140"/>
        <v>6352.3349999999991</v>
      </c>
      <c r="P933" s="5">
        <f t="shared" si="141"/>
        <v>740</v>
      </c>
      <c r="Q933" s="5">
        <f t="shared" si="135"/>
        <v>0</v>
      </c>
      <c r="R933" s="5">
        <f>IF(O933&gt;(P933+U933),O933-P933-U933, 0)</f>
        <v>0</v>
      </c>
      <c r="S933" s="5">
        <f t="shared" si="136"/>
        <v>0</v>
      </c>
      <c r="T933" s="5">
        <f t="shared" si="137"/>
        <v>0</v>
      </c>
      <c r="U933" s="5">
        <f>IF(O933&gt;P933,IF(V932*($B$6/100)&gt;=O933-P933,(O933-P933), V932*($B$6/100)), 0)</f>
        <v>5612.3349999999991</v>
      </c>
      <c r="V933" s="5">
        <f>V932+(T933*($B$5/100))-(U933/($B$6/100))</f>
        <v>161912.7772626277</v>
      </c>
      <c r="W933" s="5">
        <f t="shared" si="138"/>
        <v>4047.8194315656924</v>
      </c>
    </row>
    <row r="934" spans="4:23" x14ac:dyDescent="0.25">
      <c r="D934">
        <f t="shared" si="139"/>
        <v>932</v>
      </c>
      <c r="E934" s="3">
        <v>43869</v>
      </c>
      <c r="F934" s="4">
        <v>0.79166666666666663</v>
      </c>
      <c r="G934">
        <v>50</v>
      </c>
      <c r="H934">
        <v>0</v>
      </c>
      <c r="I934" s="5">
        <f t="shared" si="134"/>
        <v>7</v>
      </c>
      <c r="J934" s="22">
        <v>0</v>
      </c>
      <c r="K934">
        <v>2.4308000000000001E-4</v>
      </c>
      <c r="L934" s="5" cm="1">
        <f t="array" ref="L934">_xlfn.IFS(I934=0, 0, I934&gt;34, 0, AND(I934&gt;0, I934&lt;35), VLOOKUP(I934, $A$63:$C$96, 3))</f>
        <v>4800</v>
      </c>
      <c r="M934" s="5">
        <f t="shared" si="133"/>
        <v>0</v>
      </c>
      <c r="N934" s="5">
        <v>5254.5522566935206</v>
      </c>
      <c r="O934" s="5">
        <f t="shared" si="140"/>
        <v>6847.5636000000004</v>
      </c>
      <c r="P934" s="5">
        <f t="shared" si="141"/>
        <v>4800</v>
      </c>
      <c r="Q934" s="5">
        <f t="shared" si="135"/>
        <v>0</v>
      </c>
      <c r="R934" s="5">
        <f>IF(O934&gt;(P934+U934),O934-P934-U934, 0)</f>
        <v>0</v>
      </c>
      <c r="S934" s="5">
        <f t="shared" si="136"/>
        <v>0</v>
      </c>
      <c r="T934" s="5">
        <f t="shared" si="137"/>
        <v>0</v>
      </c>
      <c r="U934" s="5">
        <f>IF(O934&gt;P934,IF(V933*($B$6/100)&gt;=O934-P934,(O934-P934), V933*($B$6/100)), 0)</f>
        <v>2047.5636000000004</v>
      </c>
      <c r="V934" s="5">
        <f>V933+(T934*($B$5/100))-(U934/($B$6/100))</f>
        <v>158987.68640548486</v>
      </c>
      <c r="W934" s="5">
        <f t="shared" si="138"/>
        <v>3974.6921601371214</v>
      </c>
    </row>
    <row r="935" spans="4:23" x14ac:dyDescent="0.25">
      <c r="D935">
        <f t="shared" si="139"/>
        <v>933</v>
      </c>
      <c r="E935" s="3">
        <v>43869</v>
      </c>
      <c r="F935" s="4">
        <v>0.83333333333333337</v>
      </c>
      <c r="G935">
        <v>40</v>
      </c>
      <c r="H935">
        <v>0</v>
      </c>
      <c r="I935" s="5">
        <f t="shared" si="134"/>
        <v>6</v>
      </c>
      <c r="J935" s="22">
        <v>0</v>
      </c>
      <c r="K935">
        <v>2.2743000000000001E-4</v>
      </c>
      <c r="L935" s="5" cm="1">
        <f t="array" ref="L935">_xlfn.IFS(I935=0, 0, I935&gt;34, 0, AND(I935&gt;0, I935&lt;35), VLOOKUP(I935, $A$63:$C$96, 3))</f>
        <v>2980</v>
      </c>
      <c r="M935" s="5">
        <f t="shared" si="133"/>
        <v>0</v>
      </c>
      <c r="N935" s="5">
        <v>5045.6940067394517</v>
      </c>
      <c r="O935" s="5">
        <f t="shared" si="140"/>
        <v>6406.7031000000006</v>
      </c>
      <c r="P935" s="5">
        <f t="shared" si="141"/>
        <v>2980</v>
      </c>
      <c r="Q935" s="5">
        <f t="shared" si="135"/>
        <v>0</v>
      </c>
      <c r="R935" s="5">
        <f>IF(O935&gt;(P935+U935),O935-P935-U935, 0)</f>
        <v>0</v>
      </c>
      <c r="S935" s="5">
        <f t="shared" si="136"/>
        <v>0</v>
      </c>
      <c r="T935" s="5">
        <f t="shared" si="137"/>
        <v>0</v>
      </c>
      <c r="U935" s="5">
        <f>IF(O935&gt;P935,IF(V934*($B$6/100)&gt;=O935-P935,(O935-P935), V934*($B$6/100)), 0)</f>
        <v>3426.7031000000006</v>
      </c>
      <c r="V935" s="5">
        <f>V934+(T935*($B$5/100))-(U935/($B$6/100))</f>
        <v>154092.39626262771</v>
      </c>
      <c r="W935" s="5">
        <f t="shared" si="138"/>
        <v>3852.3099065656925</v>
      </c>
    </row>
    <row r="936" spans="4:23" x14ac:dyDescent="0.25">
      <c r="D936">
        <f t="shared" si="139"/>
        <v>934</v>
      </c>
      <c r="E936" s="3">
        <v>43869</v>
      </c>
      <c r="F936" s="4">
        <v>0.875</v>
      </c>
      <c r="G936">
        <v>50</v>
      </c>
      <c r="H936">
        <v>0</v>
      </c>
      <c r="I936" s="5">
        <f t="shared" si="134"/>
        <v>7</v>
      </c>
      <c r="J936" s="22">
        <v>0</v>
      </c>
      <c r="K936">
        <v>2.0906000000000001E-4</v>
      </c>
      <c r="L936" s="5" cm="1">
        <f t="array" ref="L936">_xlfn.IFS(I936=0, 0, I936&gt;34, 0, AND(I936&gt;0, I936&lt;35), VLOOKUP(I936, $A$63:$C$96, 3))</f>
        <v>4800</v>
      </c>
      <c r="M936" s="5">
        <f t="shared" si="133"/>
        <v>0</v>
      </c>
      <c r="N936" s="5">
        <v>4546.4814559862843</v>
      </c>
      <c r="O936" s="5">
        <f t="shared" si="140"/>
        <v>5889.2202000000007</v>
      </c>
      <c r="P936" s="5">
        <f t="shared" si="141"/>
        <v>4800</v>
      </c>
      <c r="Q936" s="5">
        <f t="shared" si="135"/>
        <v>0</v>
      </c>
      <c r="R936" s="5">
        <f>IF(O936&gt;(P936+U936),O936-P936-U936, 0)</f>
        <v>0</v>
      </c>
      <c r="S936" s="5">
        <f t="shared" si="136"/>
        <v>0</v>
      </c>
      <c r="T936" s="5">
        <f t="shared" si="137"/>
        <v>0</v>
      </c>
      <c r="U936" s="5">
        <f>IF(O936&gt;P936,IF(V935*($B$6/100)&gt;=O936-P936,(O936-P936), V935*($B$6/100)), 0)</f>
        <v>1089.2202000000007</v>
      </c>
      <c r="V936" s="5">
        <f>V935+(T936*($B$5/100))-(U936/($B$6/100))</f>
        <v>152536.36740548484</v>
      </c>
      <c r="W936" s="5">
        <f t="shared" si="138"/>
        <v>3813.4091851371209</v>
      </c>
    </row>
    <row r="937" spans="4:23" x14ac:dyDescent="0.25">
      <c r="D937">
        <f t="shared" si="139"/>
        <v>935</v>
      </c>
      <c r="E937" s="3">
        <v>43869</v>
      </c>
      <c r="F937" s="4">
        <v>0.91666666666666663</v>
      </c>
      <c r="G937">
        <v>50</v>
      </c>
      <c r="H937">
        <v>0</v>
      </c>
      <c r="I937" s="5">
        <f t="shared" si="134"/>
        <v>7</v>
      </c>
      <c r="J937" s="22">
        <v>0</v>
      </c>
      <c r="K937">
        <v>1.8787E-4</v>
      </c>
      <c r="L937" s="5" cm="1">
        <f t="array" ref="L937">_xlfn.IFS(I937=0, 0, I937&gt;34, 0, AND(I937&gt;0, I937&lt;35), VLOOKUP(I937, $A$63:$C$96, 3))</f>
        <v>4800</v>
      </c>
      <c r="M937" s="5">
        <f t="shared" si="133"/>
        <v>0</v>
      </c>
      <c r="N937" s="5">
        <v>4174.4572435754744</v>
      </c>
      <c r="O937" s="5">
        <f t="shared" si="140"/>
        <v>5292.2979000000005</v>
      </c>
      <c r="P937" s="5">
        <f t="shared" si="141"/>
        <v>4800</v>
      </c>
      <c r="Q937" s="5">
        <f t="shared" si="135"/>
        <v>0</v>
      </c>
      <c r="R937" s="5">
        <f>IF(O937&gt;(P937+U937),O937-P937-U937, 0)</f>
        <v>0</v>
      </c>
      <c r="S937" s="5">
        <f t="shared" si="136"/>
        <v>0</v>
      </c>
      <c r="T937" s="5">
        <f t="shared" si="137"/>
        <v>0</v>
      </c>
      <c r="U937" s="5">
        <f>IF(O937&gt;P937,IF(V936*($B$6/100)&gt;=O937-P937,(O937-P937), V936*($B$6/100)), 0)</f>
        <v>492.29790000000048</v>
      </c>
      <c r="V937" s="5">
        <f>V936+(T937*($B$5/100))-(U937/($B$6/100))</f>
        <v>151833.08469119912</v>
      </c>
      <c r="W937" s="5">
        <f t="shared" si="138"/>
        <v>3795.8271172799782</v>
      </c>
    </row>
    <row r="938" spans="4:23" x14ac:dyDescent="0.25">
      <c r="D938">
        <f t="shared" si="139"/>
        <v>936</v>
      </c>
      <c r="E938" s="3">
        <v>43869</v>
      </c>
      <c r="F938" s="4">
        <v>0.95833333333333337</v>
      </c>
      <c r="G938">
        <v>60</v>
      </c>
      <c r="H938">
        <v>0</v>
      </c>
      <c r="I938" s="5">
        <f t="shared" si="134"/>
        <v>8</v>
      </c>
      <c r="J938" s="22">
        <v>0</v>
      </c>
      <c r="K938">
        <v>1.6870999999999998E-4</v>
      </c>
      <c r="L938" s="5" cm="1">
        <f t="array" ref="L938">_xlfn.IFS(I938=0, 0, I938&gt;34, 0, AND(I938&gt;0, I938&lt;35), VLOOKUP(I938, $A$63:$C$96, 3))</f>
        <v>7160</v>
      </c>
      <c r="M938" s="5">
        <f t="shared" si="133"/>
        <v>0</v>
      </c>
      <c r="N938" s="5">
        <v>3630.1350542608052</v>
      </c>
      <c r="O938" s="5">
        <f t="shared" si="140"/>
        <v>4752.5606999999991</v>
      </c>
      <c r="P938" s="5">
        <f t="shared" si="141"/>
        <v>4752.5606999999991</v>
      </c>
      <c r="Q938" s="5">
        <f t="shared" si="135"/>
        <v>487.20077413479089</v>
      </c>
      <c r="R938" s="5">
        <f>IF(O938&gt;(P938+U938),O938-P938-U938, 0)</f>
        <v>0</v>
      </c>
      <c r="S938" s="5">
        <f t="shared" si="136"/>
        <v>1864.4280292353533</v>
      </c>
      <c r="T938" s="5">
        <f t="shared" si="137"/>
        <v>543.01127076464763</v>
      </c>
      <c r="U938" s="5">
        <f>IF(O938&gt;P938,IF(V937*($B$6/100)&gt;=O938-P938,(O938-P938), V937*($B$6/100)), 0)</f>
        <v>0</v>
      </c>
      <c r="V938" s="5">
        <f>V937+(T938*($B$5/100))-(U938/($B$6/100))</f>
        <v>152213.19258073438</v>
      </c>
      <c r="W938" s="5">
        <f t="shared" si="138"/>
        <v>3805.3298145183594</v>
      </c>
    </row>
    <row r="939" spans="4:23" x14ac:dyDescent="0.25">
      <c r="D939">
        <f t="shared" si="139"/>
        <v>937</v>
      </c>
      <c r="E939" s="3">
        <v>43870</v>
      </c>
      <c r="F939" s="4">
        <v>0</v>
      </c>
      <c r="G939">
        <v>60</v>
      </c>
      <c r="H939">
        <v>0</v>
      </c>
      <c r="I939" s="5">
        <f t="shared" si="134"/>
        <v>8</v>
      </c>
      <c r="J939" s="22">
        <v>0</v>
      </c>
      <c r="K939">
        <v>1.4825999999999999E-4</v>
      </c>
      <c r="L939" s="5" cm="1">
        <f t="array" ref="L939">_xlfn.IFS(I939=0, 0, I939&gt;34, 0, AND(I939&gt;0, I939&lt;35), VLOOKUP(I939, $A$63:$C$96, 3))</f>
        <v>7160</v>
      </c>
      <c r="M939" s="5">
        <f t="shared" si="133"/>
        <v>0</v>
      </c>
      <c r="N939" s="5">
        <v>2930.1238196069253</v>
      </c>
      <c r="O939" s="5">
        <f t="shared" si="140"/>
        <v>4176.4841999999999</v>
      </c>
      <c r="P939" s="5">
        <f t="shared" si="141"/>
        <v>4176.4841999999999</v>
      </c>
      <c r="Q939" s="5">
        <f t="shared" si="135"/>
        <v>487.20077413479089</v>
      </c>
      <c r="R939" s="5">
        <f>IF(O939&gt;(P939+U939),O939-P939-U939, 0)</f>
        <v>0</v>
      </c>
      <c r="S939" s="5">
        <f t="shared" si="136"/>
        <v>1504.9040591460091</v>
      </c>
      <c r="T939" s="5">
        <f t="shared" si="137"/>
        <v>1478.611740853991</v>
      </c>
      <c r="U939" s="5">
        <f>IF(O939&gt;P939,IF(V938*($B$6/100)&gt;=O939-P939,(O939-P939), V938*($B$6/100)), 0)</f>
        <v>0</v>
      </c>
      <c r="V939" s="5">
        <f>V938+(T939*($B$5/100))-(U939/($B$6/100))</f>
        <v>153248.22079933216</v>
      </c>
      <c r="W939" s="5">
        <f t="shared" si="138"/>
        <v>3831.2055199833039</v>
      </c>
    </row>
    <row r="940" spans="4:23" x14ac:dyDescent="0.25">
      <c r="D940">
        <f t="shared" si="139"/>
        <v>938</v>
      </c>
      <c r="E940" s="3">
        <v>43870</v>
      </c>
      <c r="F940" s="4">
        <v>4.1666666666666664E-2</v>
      </c>
      <c r="G940">
        <v>80</v>
      </c>
      <c r="H940">
        <v>0</v>
      </c>
      <c r="I940" s="5">
        <f t="shared" si="134"/>
        <v>11</v>
      </c>
      <c r="J940" s="22">
        <v>0</v>
      </c>
      <c r="K940">
        <v>1.1914E-4</v>
      </c>
      <c r="L940" s="5" cm="1">
        <f t="array" ref="L940">_xlfn.IFS(I940=0, 0, I940&gt;34, 0, AND(I940&gt;0, I940&lt;35), VLOOKUP(I940, $A$63:$C$96, 3))</f>
        <v>14640</v>
      </c>
      <c r="M940" s="5">
        <f t="shared" si="133"/>
        <v>0</v>
      </c>
      <c r="N940" s="5">
        <v>2513.7212800665034</v>
      </c>
      <c r="O940" s="5">
        <f t="shared" si="140"/>
        <v>3356.1738</v>
      </c>
      <c r="P940" s="5">
        <f t="shared" si="141"/>
        <v>3356.1738</v>
      </c>
      <c r="Q940" s="5">
        <f t="shared" si="135"/>
        <v>487.20077413479089</v>
      </c>
      <c r="R940" s="5">
        <f>IF(O940&gt;(P940+U940),O940-P940-U940, 0)</f>
        <v>0</v>
      </c>
      <c r="S940" s="5">
        <f t="shared" si="136"/>
        <v>1291.0407855874359</v>
      </c>
      <c r="T940" s="5">
        <f t="shared" si="137"/>
        <v>9992.7854144125631</v>
      </c>
      <c r="U940" s="5">
        <f>IF(O940&gt;P940,IF(V939*($B$6/100)&gt;=O940-P940,(O940-P940), V939*($B$6/100)), 0)</f>
        <v>0</v>
      </c>
      <c r="V940" s="5">
        <f>V939+(T940*($B$5/100))-(U940/($B$6/100))</f>
        <v>160243.17058942094</v>
      </c>
      <c r="W940" s="5">
        <f t="shared" si="138"/>
        <v>4006.0792647355238</v>
      </c>
    </row>
    <row r="941" spans="4:23" x14ac:dyDescent="0.25">
      <c r="D941">
        <f t="shared" si="139"/>
        <v>939</v>
      </c>
      <c r="E941" s="3">
        <v>43870</v>
      </c>
      <c r="F941" s="4">
        <v>8.3333333333333329E-2</v>
      </c>
      <c r="G941">
        <v>80</v>
      </c>
      <c r="H941">
        <v>0</v>
      </c>
      <c r="I941" s="5">
        <f t="shared" si="134"/>
        <v>11</v>
      </c>
      <c r="J941" s="22">
        <v>0</v>
      </c>
      <c r="K941">
        <v>9.6750000000000007E-5</v>
      </c>
      <c r="L941" s="5" cm="1">
        <f t="array" ref="L941">_xlfn.IFS(I941=0, 0, I941&gt;34, 0, AND(I941&gt;0, I941&lt;35), VLOOKUP(I941, $A$63:$C$96, 3))</f>
        <v>14640</v>
      </c>
      <c r="M941" s="5">
        <f t="shared" si="133"/>
        <v>0</v>
      </c>
      <c r="N941" s="5">
        <v>2354.4411638690867</v>
      </c>
      <c r="O941" s="5">
        <f t="shared" si="140"/>
        <v>2725.4475000000002</v>
      </c>
      <c r="P941" s="5">
        <f t="shared" si="141"/>
        <v>2725.4475000000002</v>
      </c>
      <c r="Q941" s="5">
        <f t="shared" si="135"/>
        <v>487.20077413479089</v>
      </c>
      <c r="R941" s="5">
        <f>IF(O941&gt;(P941+U941),O941-P941-U941, 0)</f>
        <v>0</v>
      </c>
      <c r="S941" s="5">
        <f t="shared" si="136"/>
        <v>1209.2349274858843</v>
      </c>
      <c r="T941" s="5">
        <f t="shared" si="137"/>
        <v>10705.317572514115</v>
      </c>
      <c r="U941" s="5">
        <f>IF(O941&gt;P941,IF(V940*($B$6/100)&gt;=O941-P941,(O941-P941), V940*($B$6/100)), 0)</f>
        <v>0</v>
      </c>
      <c r="V941" s="5">
        <f>V940+(T941*($B$5/100))-(U941/($B$6/100))</f>
        <v>167736.89289018081</v>
      </c>
      <c r="W941" s="5">
        <f t="shared" si="138"/>
        <v>4193.4223222545206</v>
      </c>
    </row>
    <row r="942" spans="4:23" x14ac:dyDescent="0.25">
      <c r="D942">
        <f t="shared" si="139"/>
        <v>940</v>
      </c>
      <c r="E942" s="3">
        <v>43870</v>
      </c>
      <c r="F942" s="4">
        <v>0.125</v>
      </c>
      <c r="G942">
        <v>80</v>
      </c>
      <c r="H942">
        <v>0</v>
      </c>
      <c r="I942" s="5">
        <f t="shared" si="134"/>
        <v>11</v>
      </c>
      <c r="J942" s="22">
        <v>0</v>
      </c>
      <c r="K942">
        <v>8.5010000000000001E-5</v>
      </c>
      <c r="L942" s="5" cm="1">
        <f t="array" ref="L942">_xlfn.IFS(I942=0, 0, I942&gt;34, 0, AND(I942&gt;0, I942&lt;35), VLOOKUP(I942, $A$63:$C$96, 3))</f>
        <v>14640</v>
      </c>
      <c r="M942" s="5">
        <f t="shared" si="133"/>
        <v>0</v>
      </c>
      <c r="N942" s="5">
        <v>2274.3136846203552</v>
      </c>
      <c r="O942" s="5">
        <f t="shared" si="140"/>
        <v>2394.7316999999998</v>
      </c>
      <c r="P942" s="5">
        <f t="shared" si="141"/>
        <v>2394.7316999999998</v>
      </c>
      <c r="Q942" s="5">
        <f t="shared" si="135"/>
        <v>487.20077413479089</v>
      </c>
      <c r="R942" s="5">
        <f>IF(O942&gt;(P942+U942),O942-P942-U942, 0)</f>
        <v>0</v>
      </c>
      <c r="S942" s="5">
        <f t="shared" si="136"/>
        <v>1168.0816601858253</v>
      </c>
      <c r="T942" s="5">
        <f t="shared" si="137"/>
        <v>11077.186639814174</v>
      </c>
      <c r="U942" s="5">
        <f>IF(O942&gt;P942,IF(V941*($B$6/100)&gt;=O942-P942,(O942-P942), V941*($B$6/100)), 0)</f>
        <v>0</v>
      </c>
      <c r="V942" s="5">
        <f>V941+(T942*($B$5/100))-(U942/($B$6/100))</f>
        <v>175490.92353805073</v>
      </c>
      <c r="W942" s="5">
        <f t="shared" si="138"/>
        <v>4387.2730884512684</v>
      </c>
    </row>
    <row r="943" spans="4:23" x14ac:dyDescent="0.25">
      <c r="D943">
        <f t="shared" si="139"/>
        <v>941</v>
      </c>
      <c r="E943" s="3">
        <v>43870</v>
      </c>
      <c r="F943" s="4">
        <v>0.16666666666666666</v>
      </c>
      <c r="G943">
        <v>80</v>
      </c>
      <c r="H943">
        <v>0</v>
      </c>
      <c r="I943" s="5">
        <f t="shared" si="134"/>
        <v>11</v>
      </c>
      <c r="J943" s="22">
        <v>0</v>
      </c>
      <c r="K943">
        <v>7.8479999999999994E-5</v>
      </c>
      <c r="L943" s="5" cm="1">
        <f t="array" ref="L943">_xlfn.IFS(I943=0, 0, I943&gt;34, 0, AND(I943&gt;0, I943&lt;35), VLOOKUP(I943, $A$63:$C$96, 3))</f>
        <v>14640</v>
      </c>
      <c r="M943" s="5">
        <f t="shared" si="133"/>
        <v>0</v>
      </c>
      <c r="N943" s="5">
        <v>2301.7927412971908</v>
      </c>
      <c r="O943" s="5">
        <f t="shared" si="140"/>
        <v>2210.7815999999998</v>
      </c>
      <c r="P943" s="5">
        <f t="shared" si="141"/>
        <v>2210.7815999999998</v>
      </c>
      <c r="Q943" s="5">
        <f t="shared" si="135"/>
        <v>487.20077413479089</v>
      </c>
      <c r="R943" s="5">
        <f>IF(O943&gt;(P943+U943),O943-P943-U943, 0)</f>
        <v>0</v>
      </c>
      <c r="S943" s="5">
        <f t="shared" si="136"/>
        <v>1182.1948330346167</v>
      </c>
      <c r="T943" s="5">
        <f t="shared" si="137"/>
        <v>11247.023566965383</v>
      </c>
      <c r="U943" s="5">
        <f>IF(O943&gt;P943,IF(V942*($B$6/100)&gt;=O943-P943,(O943-P943), V942*($B$6/100)), 0)</f>
        <v>0</v>
      </c>
      <c r="V943" s="5">
        <f>V942+(T943*($B$5/100))-(U943/($B$6/100))</f>
        <v>183363.84003492648</v>
      </c>
      <c r="W943" s="5">
        <f t="shared" si="138"/>
        <v>4584.0960008731618</v>
      </c>
    </row>
    <row r="944" spans="4:23" x14ac:dyDescent="0.25">
      <c r="D944">
        <f t="shared" si="139"/>
        <v>942</v>
      </c>
      <c r="E944" s="3">
        <v>43870</v>
      </c>
      <c r="F944" s="4">
        <v>0.20833333333333334</v>
      </c>
      <c r="G944">
        <v>100</v>
      </c>
      <c r="H944">
        <v>0</v>
      </c>
      <c r="I944" s="5">
        <f t="shared" si="134"/>
        <v>14</v>
      </c>
      <c r="J944" s="22">
        <v>0</v>
      </c>
      <c r="K944">
        <v>7.5419999999999993E-5</v>
      </c>
      <c r="L944" s="5" cm="1">
        <f t="array" ref="L944">_xlfn.IFS(I944=0, 0, I944&gt;34, 0, AND(I944&gt;0, I944&lt;35), VLOOKUP(I944, $A$63:$C$96, 3))</f>
        <v>16800</v>
      </c>
      <c r="M944" s="5">
        <f t="shared" si="133"/>
        <v>0</v>
      </c>
      <c r="N944" s="5">
        <v>2442.9833857311187</v>
      </c>
      <c r="O944" s="5">
        <f t="shared" si="140"/>
        <v>2124.5814</v>
      </c>
      <c r="P944" s="5">
        <f t="shared" si="141"/>
        <v>2124.5814</v>
      </c>
      <c r="Q944" s="5">
        <f t="shared" si="135"/>
        <v>487.20077413479089</v>
      </c>
      <c r="R944" s="5">
        <f>IF(O944&gt;(P944+U944),O944-P944-U944, 0)</f>
        <v>0</v>
      </c>
      <c r="S944" s="5">
        <f t="shared" si="136"/>
        <v>1254.7099849542251</v>
      </c>
      <c r="T944" s="5">
        <f t="shared" si="137"/>
        <v>13420.708615045776</v>
      </c>
      <c r="U944" s="5">
        <f>IF(O944&gt;P944,IF(V943*($B$6/100)&gt;=O944-P944,(O944-P944), V943*($B$6/100)), 0)</f>
        <v>0</v>
      </c>
      <c r="V944" s="5">
        <f>V943+(T944*($B$5/100))-(U944/($B$6/100))</f>
        <v>192758.33606545854</v>
      </c>
      <c r="W944" s="5">
        <f t="shared" si="138"/>
        <v>4818.9584016364633</v>
      </c>
    </row>
    <row r="945" spans="4:23" x14ac:dyDescent="0.25">
      <c r="D945">
        <f t="shared" si="139"/>
        <v>943</v>
      </c>
      <c r="E945" s="3">
        <v>43870</v>
      </c>
      <c r="F945" s="4">
        <v>0.25</v>
      </c>
      <c r="G945">
        <v>110</v>
      </c>
      <c r="H945">
        <v>0</v>
      </c>
      <c r="I945" s="5">
        <f t="shared" si="134"/>
        <v>15</v>
      </c>
      <c r="J945" s="22">
        <v>0</v>
      </c>
      <c r="K945">
        <v>7.695E-5</v>
      </c>
      <c r="L945" s="5" cm="1">
        <f t="array" ref="L945">_xlfn.IFS(I945=0, 0, I945&gt;34, 0, AND(I945&gt;0, I945&lt;35), VLOOKUP(I945, $A$63:$C$96, 3))</f>
        <v>16800</v>
      </c>
      <c r="M945" s="5">
        <f t="shared" si="133"/>
        <v>0</v>
      </c>
      <c r="N945" s="5">
        <v>2815.0497197440641</v>
      </c>
      <c r="O945" s="5">
        <f t="shared" si="140"/>
        <v>2167.6815000000001</v>
      </c>
      <c r="P945" s="5">
        <f t="shared" si="141"/>
        <v>2167.6815000000001</v>
      </c>
      <c r="Q945" s="5">
        <f t="shared" si="135"/>
        <v>487.20077413479089</v>
      </c>
      <c r="R945" s="5">
        <f>IF(O945&gt;(P945+U945),O945-P945-U945, 0)</f>
        <v>0</v>
      </c>
      <c r="S945" s="5">
        <f t="shared" si="136"/>
        <v>1445.8022973612722</v>
      </c>
      <c r="T945" s="5">
        <f t="shared" si="137"/>
        <v>13186.516202638728</v>
      </c>
      <c r="U945" s="5">
        <f>IF(O945&gt;P945,IF(V944*($B$6/100)&gt;=O945-P945,(O945-P945), V944*($B$6/100)), 0)</f>
        <v>0</v>
      </c>
      <c r="V945" s="5">
        <f>V944+(T945*($B$5/100))-(U945/($B$6/100))</f>
        <v>201988.89740730566</v>
      </c>
      <c r="W945" s="5">
        <f t="shared" si="138"/>
        <v>5049.7224351826417</v>
      </c>
    </row>
    <row r="946" spans="4:23" x14ac:dyDescent="0.25">
      <c r="D946">
        <f t="shared" si="139"/>
        <v>944</v>
      </c>
      <c r="E946" s="3">
        <v>43870</v>
      </c>
      <c r="F946" s="4">
        <v>0.29166666666666669</v>
      </c>
      <c r="G946">
        <v>100</v>
      </c>
      <c r="H946">
        <v>0</v>
      </c>
      <c r="I946" s="5">
        <f t="shared" si="134"/>
        <v>14</v>
      </c>
      <c r="J946" s="22">
        <v>0</v>
      </c>
      <c r="K946">
        <v>8.2380000000000007E-5</v>
      </c>
      <c r="L946" s="5" cm="1">
        <f t="array" ref="L946">_xlfn.IFS(I946=0, 0, I946&gt;34, 0, AND(I946&gt;0, I946&lt;35), VLOOKUP(I946, $A$63:$C$96, 3))</f>
        <v>16800</v>
      </c>
      <c r="M946" s="5">
        <f t="shared" si="133"/>
        <v>0</v>
      </c>
      <c r="N946" s="5">
        <v>3574.3673390605559</v>
      </c>
      <c r="O946" s="5">
        <f t="shared" si="140"/>
        <v>2320.6446000000001</v>
      </c>
      <c r="P946" s="5">
        <f t="shared" si="141"/>
        <v>2320.6446000000001</v>
      </c>
      <c r="Q946" s="5">
        <f t="shared" si="135"/>
        <v>487.20077413479089</v>
      </c>
      <c r="R946" s="5">
        <f>IF(O946&gt;(P946+U946),O946-P946-U946, 0)</f>
        <v>0</v>
      </c>
      <c r="S946" s="5">
        <f t="shared" si="136"/>
        <v>1835.7858741112013</v>
      </c>
      <c r="T946" s="5">
        <f t="shared" si="137"/>
        <v>12643.569525888799</v>
      </c>
      <c r="U946" s="5">
        <f>IF(O946&gt;P946,IF(V945*($B$6/100)&gt;=O946-P946,(O946-P946), V945*($B$6/100)), 0)</f>
        <v>0</v>
      </c>
      <c r="V946" s="5">
        <f>V945+(T946*($B$5/100))-(U946/($B$6/100))</f>
        <v>210839.39607542782</v>
      </c>
      <c r="W946" s="5">
        <f t="shared" si="138"/>
        <v>5270.9849018856958</v>
      </c>
    </row>
    <row r="947" spans="4:23" x14ac:dyDescent="0.25">
      <c r="D947">
        <f t="shared" si="139"/>
        <v>945</v>
      </c>
      <c r="E947" s="3">
        <v>43870</v>
      </c>
      <c r="F947" s="4">
        <v>0.33333333333333331</v>
      </c>
      <c r="G947">
        <v>110</v>
      </c>
      <c r="H947">
        <v>0</v>
      </c>
      <c r="I947" s="5">
        <f t="shared" si="134"/>
        <v>15</v>
      </c>
      <c r="J947" s="22">
        <v>4.9489515646110373E-6</v>
      </c>
      <c r="K947">
        <v>9.7480000000000009E-5</v>
      </c>
      <c r="L947" s="5" cm="1">
        <f t="array" ref="L947">_xlfn.IFS(I947=0, 0, I947&gt;34, 0, AND(I947&gt;0, I947&lt;35), VLOOKUP(I947, $A$63:$C$96, 3))</f>
        <v>16800</v>
      </c>
      <c r="M947" s="5">
        <f t="shared" si="133"/>
        <v>23.507519931902429</v>
      </c>
      <c r="N947" s="5">
        <v>4730.1287210607688</v>
      </c>
      <c r="O947" s="5">
        <f t="shared" si="140"/>
        <v>2746.0116000000003</v>
      </c>
      <c r="P947" s="5">
        <f t="shared" si="141"/>
        <v>2746.0116000000003</v>
      </c>
      <c r="Q947" s="5">
        <f t="shared" si="135"/>
        <v>487.20077413479089</v>
      </c>
      <c r="R947" s="5">
        <f>IF(O947&gt;(P947+U947),O947-P947-U947, 0)</f>
        <v>0</v>
      </c>
      <c r="S947" s="5">
        <f t="shared" si="136"/>
        <v>2429.3819479486715</v>
      </c>
      <c r="T947" s="5">
        <f t="shared" si="137"/>
        <v>11648.113971983232</v>
      </c>
      <c r="U947" s="5">
        <f>IF(O947&gt;P947,IF(V946*($B$6/100)&gt;=O947-P947,(O947-P947), V946*($B$6/100)), 0)</f>
        <v>0</v>
      </c>
      <c r="V947" s="5">
        <f>V946+(T947*($B$5/100))-(U947/($B$6/100))</f>
        <v>218993.07585581607</v>
      </c>
      <c r="W947" s="5">
        <f t="shared" si="138"/>
        <v>5474.8268963954015</v>
      </c>
    </row>
    <row r="948" spans="4:23" x14ac:dyDescent="0.25">
      <c r="D948">
        <f t="shared" si="139"/>
        <v>946</v>
      </c>
      <c r="E948" s="3">
        <v>43870</v>
      </c>
      <c r="F948" s="4">
        <v>0.375</v>
      </c>
      <c r="G948">
        <v>120</v>
      </c>
      <c r="H948">
        <v>0</v>
      </c>
      <c r="I948" s="5">
        <f t="shared" si="134"/>
        <v>17</v>
      </c>
      <c r="J948" s="22">
        <v>3.711713673458278E-5</v>
      </c>
      <c r="K948">
        <v>1.2726E-4</v>
      </c>
      <c r="L948" s="5" cm="1">
        <f t="array" ref="L948">_xlfn.IFS(I948=0, 0, I948&gt;34, 0, AND(I948&gt;0, I948&lt;35), VLOOKUP(I948, $A$63:$C$96, 3))</f>
        <v>16800</v>
      </c>
      <c r="M948" s="5">
        <f t="shared" si="133"/>
        <v>176.30639948926822</v>
      </c>
      <c r="N948" s="5">
        <v>5941.1416692856328</v>
      </c>
      <c r="O948" s="5">
        <f t="shared" si="140"/>
        <v>3584.9142000000002</v>
      </c>
      <c r="P948" s="5">
        <f t="shared" si="141"/>
        <v>3584.9142000000002</v>
      </c>
      <c r="Q948" s="5">
        <f t="shared" si="135"/>
        <v>487.20077413479089</v>
      </c>
      <c r="R948" s="5">
        <f>IF(O948&gt;(P948+U948),O948-P948-U948, 0)</f>
        <v>0</v>
      </c>
      <c r="S948" s="5">
        <f t="shared" si="136"/>
        <v>3051.3550841236656</v>
      </c>
      <c r="T948" s="5">
        <f t="shared" si="137"/>
        <v>10340.037115365605</v>
      </c>
      <c r="U948" s="5">
        <f>IF(O948&gt;P948,IF(V947*($B$6/100)&gt;=O948-P948,(O948-P948), V947*($B$6/100)), 0)</f>
        <v>0</v>
      </c>
      <c r="V948" s="5">
        <f>V947+(T948*($B$5/100))-(U948/($B$6/100))</f>
        <v>226231.10183657199</v>
      </c>
      <c r="W948" s="5">
        <f t="shared" si="138"/>
        <v>5655.7775459142995</v>
      </c>
    </row>
    <row r="949" spans="4:23" x14ac:dyDescent="0.25">
      <c r="D949">
        <f t="shared" si="139"/>
        <v>947</v>
      </c>
      <c r="E949" s="3">
        <v>43870</v>
      </c>
      <c r="F949" s="4">
        <v>0.41666666666666669</v>
      </c>
      <c r="G949">
        <v>130</v>
      </c>
      <c r="H949">
        <v>0</v>
      </c>
      <c r="I949" s="5">
        <f t="shared" si="134"/>
        <v>18</v>
      </c>
      <c r="J949" s="22">
        <v>6.1861894557637963E-5</v>
      </c>
      <c r="K949">
        <v>1.5144E-4</v>
      </c>
      <c r="L949" s="5" cm="1">
        <f t="array" ref="L949">_xlfn.IFS(I949=0, 0, I949&gt;34, 0, AND(I949&gt;0, I949&lt;35), VLOOKUP(I949, $A$63:$C$96, 3))</f>
        <v>16800</v>
      </c>
      <c r="M949" s="5">
        <f t="shared" si="133"/>
        <v>293.84399914878037</v>
      </c>
      <c r="N949" s="5">
        <v>6561.7757232751046</v>
      </c>
      <c r="O949" s="5">
        <f t="shared" si="140"/>
        <v>4266.0648000000001</v>
      </c>
      <c r="P949" s="5">
        <f t="shared" si="141"/>
        <v>4266.0648000000001</v>
      </c>
      <c r="Q949" s="5">
        <f t="shared" si="135"/>
        <v>487.20077413479089</v>
      </c>
      <c r="R949" s="5">
        <f>IF(O949&gt;(P949+U949),O949-P949-U949, 0)</f>
        <v>0</v>
      </c>
      <c r="S949" s="5">
        <f t="shared" si="136"/>
        <v>3370.1111383365196</v>
      </c>
      <c r="T949" s="5">
        <f t="shared" si="137"/>
        <v>9457.6680608122588</v>
      </c>
      <c r="U949" s="5">
        <f>IF(O949&gt;P949,IF(V948*($B$6/100)&gt;=O949-P949,(O949-P949), V948*($B$6/100)), 0)</f>
        <v>0</v>
      </c>
      <c r="V949" s="5">
        <f>V948+(T949*($B$5/100))-(U949/($B$6/100))</f>
        <v>232851.46947914056</v>
      </c>
      <c r="W949" s="5">
        <f t="shared" si="138"/>
        <v>5821.2867369785145</v>
      </c>
    </row>
    <row r="950" spans="4:23" x14ac:dyDescent="0.25">
      <c r="D950">
        <f t="shared" si="139"/>
        <v>948</v>
      </c>
      <c r="E950" s="3">
        <v>43870</v>
      </c>
      <c r="F950" s="4">
        <v>0.45833333333333331</v>
      </c>
      <c r="G950">
        <v>130</v>
      </c>
      <c r="H950">
        <v>0</v>
      </c>
      <c r="I950" s="5">
        <f t="shared" si="134"/>
        <v>18</v>
      </c>
      <c r="J950" s="22">
        <v>4.4540564081499335E-5</v>
      </c>
      <c r="K950">
        <v>1.5746E-4</v>
      </c>
      <c r="L950" s="5" cm="1">
        <f t="array" ref="L950">_xlfn.IFS(I950=0, 0, I950&gt;34, 0, AND(I950&gt;0, I950&lt;35), VLOOKUP(I950, $A$63:$C$96, 3))</f>
        <v>16800</v>
      </c>
      <c r="M950" s="5">
        <f t="shared" si="133"/>
        <v>211.56767938712184</v>
      </c>
      <c r="N950" s="5">
        <v>6468.0494219437924</v>
      </c>
      <c r="O950" s="5">
        <f t="shared" si="140"/>
        <v>4435.6482000000005</v>
      </c>
      <c r="P950" s="5">
        <f t="shared" si="141"/>
        <v>4435.6482000000005</v>
      </c>
      <c r="Q950" s="5">
        <f t="shared" si="135"/>
        <v>487.20077413479089</v>
      </c>
      <c r="R950" s="5">
        <f>IF(O950&gt;(P950+U950),O950-P950-U950, 0)</f>
        <v>0</v>
      </c>
      <c r="S950" s="5">
        <f t="shared" si="136"/>
        <v>3321.9735509832472</v>
      </c>
      <c r="T950" s="5">
        <f t="shared" si="137"/>
        <v>9253.9459284038749</v>
      </c>
      <c r="U950" s="5">
        <f>IF(O950&gt;P950,IF(V949*($B$6/100)&gt;=O950-P950,(O950-P950), V949*($B$6/100)), 0)</f>
        <v>0</v>
      </c>
      <c r="V950" s="5">
        <f>V949+(T950*($B$5/100))-(U950/($B$6/100))</f>
        <v>239329.23162902327</v>
      </c>
      <c r="W950" s="5">
        <f t="shared" si="138"/>
        <v>5983.2307907255818</v>
      </c>
    </row>
    <row r="951" spans="4:23" x14ac:dyDescent="0.25">
      <c r="D951">
        <f t="shared" si="139"/>
        <v>949</v>
      </c>
      <c r="E951" s="3">
        <v>43870</v>
      </c>
      <c r="F951" s="4">
        <v>0.5</v>
      </c>
      <c r="G951">
        <v>150</v>
      </c>
      <c r="H951">
        <v>0</v>
      </c>
      <c r="I951" s="5">
        <f t="shared" si="134"/>
        <v>21</v>
      </c>
      <c r="J951" s="22">
        <v>7.423427346916556E-5</v>
      </c>
      <c r="K951">
        <v>1.5650000000000001E-4</v>
      </c>
      <c r="L951" s="5" cm="1">
        <f t="array" ref="L951">_xlfn.IFS(I951=0, 0, I951&gt;34, 0, AND(I951&gt;0, I951&lt;35), VLOOKUP(I951, $A$63:$C$96, 3))</f>
        <v>16800</v>
      </c>
      <c r="M951" s="5">
        <f t="shared" si="133"/>
        <v>352.61279897853643</v>
      </c>
      <c r="N951" s="5">
        <v>6214.7883878802704</v>
      </c>
      <c r="O951" s="5">
        <f t="shared" si="140"/>
        <v>4408.6050000000005</v>
      </c>
      <c r="P951" s="5">
        <f t="shared" si="141"/>
        <v>4408.6050000000005</v>
      </c>
      <c r="Q951" s="5">
        <f t="shared" si="135"/>
        <v>487.20077413479089</v>
      </c>
      <c r="R951" s="5">
        <f>IF(O951&gt;(P951+U951),O951-P951-U951, 0)</f>
        <v>0</v>
      </c>
      <c r="S951" s="5">
        <f t="shared" si="136"/>
        <v>3191.8993351308814</v>
      </c>
      <c r="T951" s="5">
        <f t="shared" si="137"/>
        <v>9552.1084638476568</v>
      </c>
      <c r="U951" s="5">
        <f>IF(O951&gt;P951,IF(V950*($B$6/100)&gt;=O951-P951,(O951-P951), V950*($B$6/100)), 0)</f>
        <v>0</v>
      </c>
      <c r="V951" s="5">
        <f>V950+(T951*($B$5/100))-(U951/($B$6/100))</f>
        <v>246015.70755371664</v>
      </c>
      <c r="W951" s="5">
        <f t="shared" si="138"/>
        <v>6150.392688842916</v>
      </c>
    </row>
    <row r="952" spans="4:23" x14ac:dyDescent="0.25">
      <c r="D952">
        <f t="shared" si="139"/>
        <v>950</v>
      </c>
      <c r="E952" s="3">
        <v>43870</v>
      </c>
      <c r="F952" s="4">
        <v>0.54166666666666663</v>
      </c>
      <c r="G952">
        <v>160</v>
      </c>
      <c r="H952">
        <v>0</v>
      </c>
      <c r="I952" s="5">
        <f t="shared" si="134"/>
        <v>22</v>
      </c>
      <c r="J952" s="22">
        <v>5.4438467210721408E-5</v>
      </c>
      <c r="K952">
        <v>1.5986E-4</v>
      </c>
      <c r="L952" s="5" cm="1">
        <f t="array" ref="L952">_xlfn.IFS(I952=0, 0, I952&gt;34, 0, AND(I952&gt;0, I952&lt;35), VLOOKUP(I952, $A$63:$C$96, 3))</f>
        <v>16800</v>
      </c>
      <c r="M952" s="5">
        <f t="shared" si="133"/>
        <v>258.58271925092669</v>
      </c>
      <c r="N952" s="5">
        <v>5891.6072604532155</v>
      </c>
      <c r="O952" s="5">
        <f t="shared" si="140"/>
        <v>4503.2561999999998</v>
      </c>
      <c r="P952" s="5">
        <f t="shared" si="141"/>
        <v>4503.2561999999998</v>
      </c>
      <c r="Q952" s="5">
        <f t="shared" si="135"/>
        <v>487.20077413479089</v>
      </c>
      <c r="R952" s="5">
        <f>IF(O952&gt;(P952+U952),O952-P952-U952, 0)</f>
        <v>0</v>
      </c>
      <c r="S952" s="5">
        <f t="shared" si="136"/>
        <v>3025.9143391215312</v>
      </c>
      <c r="T952" s="5">
        <f t="shared" si="137"/>
        <v>9529.4121801293968</v>
      </c>
      <c r="U952" s="5">
        <f>IF(O952&gt;P952,IF(V951*($B$6/100)&gt;=O952-P952,(O952-P952), V951*($B$6/100)), 0)</f>
        <v>0</v>
      </c>
      <c r="V952" s="5">
        <f>V951+(T952*($B$5/100))-(U952/($B$6/100))</f>
        <v>252686.29607980722</v>
      </c>
      <c r="W952" s="5">
        <f t="shared" si="138"/>
        <v>6317.1574019951804</v>
      </c>
    </row>
    <row r="953" spans="4:23" x14ac:dyDescent="0.25">
      <c r="D953">
        <f t="shared" si="139"/>
        <v>951</v>
      </c>
      <c r="E953" s="3">
        <v>43870</v>
      </c>
      <c r="F953" s="4">
        <v>0.58333333333333337</v>
      </c>
      <c r="G953">
        <v>150</v>
      </c>
      <c r="H953">
        <v>0</v>
      </c>
      <c r="I953" s="5">
        <f t="shared" si="134"/>
        <v>21</v>
      </c>
      <c r="J953" s="22">
        <v>2.9693709387666222E-5</v>
      </c>
      <c r="K953">
        <v>1.4980000000000001E-4</v>
      </c>
      <c r="L953" s="5" cm="1">
        <f t="array" ref="L953">_xlfn.IFS(I953=0, 0, I953&gt;34, 0, AND(I953&gt;0, I953&lt;35), VLOOKUP(I953, $A$63:$C$96, 3))</f>
        <v>16800</v>
      </c>
      <c r="M953" s="5">
        <f t="shared" si="133"/>
        <v>141.04511959141456</v>
      </c>
      <c r="N953" s="5">
        <v>5545.4798251690127</v>
      </c>
      <c r="O953" s="5">
        <f t="shared" si="140"/>
        <v>4219.8660000000009</v>
      </c>
      <c r="P953" s="5">
        <f t="shared" si="141"/>
        <v>4219.8660000000009</v>
      </c>
      <c r="Q953" s="5">
        <f t="shared" si="135"/>
        <v>487.20077413479089</v>
      </c>
      <c r="R953" s="5">
        <f>IF(O953&gt;(P953+U953),O953-P953-U953, 0)</f>
        <v>0</v>
      </c>
      <c r="S953" s="5">
        <f t="shared" si="136"/>
        <v>2848.1441784015406</v>
      </c>
      <c r="T953" s="5">
        <f t="shared" si="137"/>
        <v>9873.0349411898715</v>
      </c>
      <c r="U953" s="5">
        <f>IF(O953&gt;P953,IF(V952*($B$6/100)&gt;=O953-P953,(O953-P953), V952*($B$6/100)), 0)</f>
        <v>0</v>
      </c>
      <c r="V953" s="5">
        <f>V952+(T953*($B$5/100))-(U953/($B$6/100))</f>
        <v>259597.42053864012</v>
      </c>
      <c r="W953" s="5">
        <f t="shared" si="138"/>
        <v>6489.9355134660027</v>
      </c>
    </row>
    <row r="954" spans="4:23" x14ac:dyDescent="0.25">
      <c r="D954">
        <f t="shared" si="139"/>
        <v>952</v>
      </c>
      <c r="E954" s="3">
        <v>43870</v>
      </c>
      <c r="F954" s="4">
        <v>0.625</v>
      </c>
      <c r="G954">
        <v>170</v>
      </c>
      <c r="H954">
        <v>0</v>
      </c>
      <c r="I954" s="5">
        <f t="shared" si="134"/>
        <v>24</v>
      </c>
      <c r="J954" s="22">
        <v>1.7321330476138631E-5</v>
      </c>
      <c r="K954">
        <v>1.4413000000000002E-4</v>
      </c>
      <c r="L954" s="5" cm="1">
        <f t="array" ref="L954">_xlfn.IFS(I954=0, 0, I954&gt;34, 0, AND(I954&gt;0, I954&lt;35), VLOOKUP(I954, $A$63:$C$96, 3))</f>
        <v>16800</v>
      </c>
      <c r="M954" s="5">
        <f t="shared" si="133"/>
        <v>82.276319761658499</v>
      </c>
      <c r="N954" s="5">
        <v>5312.1943874006811</v>
      </c>
      <c r="O954" s="5">
        <f t="shared" si="140"/>
        <v>4060.1421</v>
      </c>
      <c r="P954" s="5">
        <f t="shared" si="141"/>
        <v>4060.1421</v>
      </c>
      <c r="Q954" s="5">
        <f t="shared" si="135"/>
        <v>487.20077413479089</v>
      </c>
      <c r="R954" s="5">
        <f>IF(O954&gt;(P954+U954),O954-P954-U954, 0)</f>
        <v>0</v>
      </c>
      <c r="S954" s="5">
        <f t="shared" si="136"/>
        <v>2728.3293774405652</v>
      </c>
      <c r="T954" s="5">
        <f t="shared" si="137"/>
        <v>10093.804842321093</v>
      </c>
      <c r="U954" s="5">
        <f>IF(O954&gt;P954,IF(V953*($B$6/100)&gt;=O954-P954,(O954-P954), V953*($B$6/100)), 0)</f>
        <v>0</v>
      </c>
      <c r="V954" s="5">
        <f>V953+(T954*($B$5/100))-(U954/($B$6/100))</f>
        <v>266663.08392826485</v>
      </c>
      <c r="W954" s="5">
        <f t="shared" si="138"/>
        <v>6666.5770982066215</v>
      </c>
    </row>
    <row r="955" spans="4:23" x14ac:dyDescent="0.25">
      <c r="D955">
        <f t="shared" si="139"/>
        <v>953</v>
      </c>
      <c r="E955" s="3">
        <v>43870</v>
      </c>
      <c r="F955" s="4">
        <v>0.66666666666666663</v>
      </c>
      <c r="G955">
        <v>170</v>
      </c>
      <c r="H955">
        <v>0</v>
      </c>
      <c r="I955" s="5">
        <f t="shared" si="134"/>
        <v>24</v>
      </c>
      <c r="J955" s="22">
        <v>7.4234273469165555E-6</v>
      </c>
      <c r="K955">
        <v>1.473E-4</v>
      </c>
      <c r="L955" s="5" cm="1">
        <f t="array" ref="L955">_xlfn.IFS(I955=0, 0, I955&gt;34, 0, AND(I955&gt;0, I955&lt;35), VLOOKUP(I955, $A$63:$C$96, 3))</f>
        <v>16800</v>
      </c>
      <c r="M955" s="5">
        <f t="shared" si="133"/>
        <v>35.26127989785364</v>
      </c>
      <c r="N955" s="5">
        <v>5127.8931775034425</v>
      </c>
      <c r="O955" s="5">
        <f t="shared" si="140"/>
        <v>4149.4410000000007</v>
      </c>
      <c r="P955" s="5">
        <f t="shared" si="141"/>
        <v>4149.4410000000007</v>
      </c>
      <c r="Q955" s="5">
        <f t="shared" si="135"/>
        <v>487.20077413479089</v>
      </c>
      <c r="R955" s="5">
        <f>IF(O955&gt;(P955+U955),O955-P955-U955, 0)</f>
        <v>0</v>
      </c>
      <c r="S955" s="5">
        <f t="shared" si="136"/>
        <v>2633.6727499547401</v>
      </c>
      <c r="T955" s="5">
        <f t="shared" si="137"/>
        <v>10052.147529943115</v>
      </c>
      <c r="U955" s="5">
        <f>IF(O955&gt;P955,IF(V954*($B$6/100)&gt;=O955-P955,(O955-P955), V954*($B$6/100)), 0)</f>
        <v>0</v>
      </c>
      <c r="V955" s="5">
        <f>V954+(T955*($B$5/100))-(U955/($B$6/100))</f>
        <v>273699.58719922503</v>
      </c>
      <c r="W955" s="5">
        <f t="shared" si="138"/>
        <v>6842.4896799806256</v>
      </c>
    </row>
    <row r="956" spans="4:23" x14ac:dyDescent="0.25">
      <c r="D956">
        <f t="shared" si="139"/>
        <v>954</v>
      </c>
      <c r="E956" s="3">
        <v>43870</v>
      </c>
      <c r="F956" s="4">
        <v>0.70833333333333337</v>
      </c>
      <c r="G956">
        <v>160</v>
      </c>
      <c r="H956">
        <v>0</v>
      </c>
      <c r="I956" s="5">
        <f t="shared" si="134"/>
        <v>22</v>
      </c>
      <c r="J956" s="22">
        <v>0</v>
      </c>
      <c r="K956">
        <v>1.6370000000000002E-4</v>
      </c>
      <c r="L956" s="5" cm="1">
        <f t="array" ref="L956">_xlfn.IFS(I956=0, 0, I956&gt;34, 0, AND(I956&gt;0, I956&lt;35), VLOOKUP(I956, $A$63:$C$96, 3))</f>
        <v>16800</v>
      </c>
      <c r="M956" s="5">
        <f t="shared" si="133"/>
        <v>0</v>
      </c>
      <c r="N956" s="5">
        <v>5126.3523175754444</v>
      </c>
      <c r="O956" s="5">
        <f t="shared" si="140"/>
        <v>4611.4290000000001</v>
      </c>
      <c r="P956" s="5">
        <f t="shared" si="141"/>
        <v>4611.4290000000001</v>
      </c>
      <c r="Q956" s="5">
        <f t="shared" si="135"/>
        <v>487.20077413479089</v>
      </c>
      <c r="R956" s="5">
        <f>IF(O956&gt;(P956+U956),O956-P956-U956, 0)</f>
        <v>0</v>
      </c>
      <c r="S956" s="5">
        <f t="shared" si="136"/>
        <v>2632.8813682579321</v>
      </c>
      <c r="T956" s="5">
        <f t="shared" si="137"/>
        <v>9555.6896317420687</v>
      </c>
      <c r="U956" s="5">
        <f>IF(O956&gt;P956,IF(V955*($B$6/100)&gt;=O956-P956,(O956-P956), V955*($B$6/100)), 0)</f>
        <v>0</v>
      </c>
      <c r="V956" s="5">
        <f>V955+(T956*($B$5/100))-(U956/($B$6/100))</f>
        <v>280388.5699414445</v>
      </c>
      <c r="W956" s="5">
        <f t="shared" si="138"/>
        <v>7009.7142485361128</v>
      </c>
    </row>
    <row r="957" spans="4:23" x14ac:dyDescent="0.25">
      <c r="D957">
        <f t="shared" si="139"/>
        <v>955</v>
      </c>
      <c r="E957" s="3">
        <v>43870</v>
      </c>
      <c r="F957" s="4">
        <v>0.75</v>
      </c>
      <c r="G957">
        <v>160</v>
      </c>
      <c r="H957">
        <v>0</v>
      </c>
      <c r="I957" s="5">
        <f t="shared" si="134"/>
        <v>22</v>
      </c>
      <c r="J957" s="22">
        <v>0</v>
      </c>
      <c r="K957">
        <v>2.1495999999999999E-4</v>
      </c>
      <c r="L957" s="5" cm="1">
        <f t="array" ref="L957">_xlfn.IFS(I957=0, 0, I957&gt;34, 0, AND(I957&gt;0, I957&lt;35), VLOOKUP(I957, $A$63:$C$96, 3))</f>
        <v>16800</v>
      </c>
      <c r="M957" s="5">
        <f t="shared" si="133"/>
        <v>0</v>
      </c>
      <c r="N957" s="5">
        <v>5120.971610727247</v>
      </c>
      <c r="O957" s="5">
        <f t="shared" si="140"/>
        <v>6055.4232000000002</v>
      </c>
      <c r="P957" s="5">
        <f t="shared" si="141"/>
        <v>6055.4232000000002</v>
      </c>
      <c r="Q957" s="5">
        <f t="shared" si="135"/>
        <v>487.20077413479089</v>
      </c>
      <c r="R957" s="5">
        <f>IF(O957&gt;(P957+U957),O957-P957-U957, 0)</f>
        <v>0</v>
      </c>
      <c r="S957" s="5">
        <f t="shared" si="136"/>
        <v>2630.1178510568016</v>
      </c>
      <c r="T957" s="5">
        <f t="shared" si="137"/>
        <v>8114.4589489431974</v>
      </c>
      <c r="U957" s="5">
        <f>IF(O957&gt;P957,IF(V956*($B$6/100)&gt;=O957-P957,(O957-P957), V956*($B$6/100)), 0)</f>
        <v>0</v>
      </c>
      <c r="V957" s="5">
        <f>V956+(T957*($B$5/100))-(U957/($B$6/100))</f>
        <v>286068.69120570476</v>
      </c>
      <c r="W957" s="5">
        <f t="shared" si="138"/>
        <v>7151.7172801426186</v>
      </c>
    </row>
    <row r="958" spans="4:23" x14ac:dyDescent="0.25">
      <c r="D958">
        <f t="shared" si="139"/>
        <v>956</v>
      </c>
      <c r="E958" s="3">
        <v>43870</v>
      </c>
      <c r="F958" s="4">
        <v>0.79166666666666663</v>
      </c>
      <c r="G958">
        <v>150</v>
      </c>
      <c r="H958">
        <v>0</v>
      </c>
      <c r="I958" s="5">
        <f t="shared" si="134"/>
        <v>21</v>
      </c>
      <c r="J958" s="22">
        <v>0</v>
      </c>
      <c r="K958">
        <v>2.4122999999999999E-4</v>
      </c>
      <c r="L958" s="5" cm="1">
        <f t="array" ref="L958">_xlfn.IFS(I958=0, 0, I958&gt;34, 0, AND(I958&gt;0, I958&lt;35), VLOOKUP(I958, $A$63:$C$96, 3))</f>
        <v>16800</v>
      </c>
      <c r="M958" s="5">
        <f t="shared" si="133"/>
        <v>0</v>
      </c>
      <c r="N958" s="5">
        <v>4959.7979514745066</v>
      </c>
      <c r="O958" s="5">
        <f t="shared" si="140"/>
        <v>6795.4490999999998</v>
      </c>
      <c r="P958" s="5">
        <f t="shared" si="141"/>
        <v>6795.4490999999998</v>
      </c>
      <c r="Q958" s="5">
        <f t="shared" si="135"/>
        <v>487.20077413479089</v>
      </c>
      <c r="R958" s="5">
        <f>IF(O958&gt;(P958+U958),O958-P958-U958, 0)</f>
        <v>0</v>
      </c>
      <c r="S958" s="5">
        <f t="shared" si="136"/>
        <v>2547.339474111146</v>
      </c>
      <c r="T958" s="5">
        <f t="shared" si="137"/>
        <v>7457.2114258888541</v>
      </c>
      <c r="U958" s="5">
        <f>IF(O958&gt;P958,IF(V957*($B$6/100)&gt;=O958-P958,(O958-P958), V957*($B$6/100)), 0)</f>
        <v>0</v>
      </c>
      <c r="V958" s="5">
        <f>V957+(T958*($B$5/100))-(U958/($B$6/100))</f>
        <v>291288.73920382693</v>
      </c>
      <c r="W958" s="5">
        <f t="shared" si="138"/>
        <v>7282.2184800956729</v>
      </c>
    </row>
    <row r="959" spans="4:23" x14ac:dyDescent="0.25">
      <c r="D959">
        <f t="shared" si="139"/>
        <v>957</v>
      </c>
      <c r="E959" s="3">
        <v>43870</v>
      </c>
      <c r="F959" s="4">
        <v>0.83333333333333337</v>
      </c>
      <c r="G959">
        <v>90</v>
      </c>
      <c r="H959">
        <v>0</v>
      </c>
      <c r="I959" s="5">
        <f t="shared" si="134"/>
        <v>13</v>
      </c>
      <c r="J959" s="22">
        <v>0</v>
      </c>
      <c r="K959">
        <v>2.2878000000000002E-4</v>
      </c>
      <c r="L959" s="5" cm="1">
        <f t="array" ref="L959">_xlfn.IFS(I959=0, 0, I959&gt;34, 0, AND(I959&gt;0, I959&lt;35), VLOOKUP(I959, $A$63:$C$96, 3))</f>
        <v>16600</v>
      </c>
      <c r="M959" s="5">
        <f t="shared" si="133"/>
        <v>0</v>
      </c>
      <c r="N959" s="5">
        <v>4647.470576180368</v>
      </c>
      <c r="O959" s="5">
        <f t="shared" si="140"/>
        <v>6444.7326000000003</v>
      </c>
      <c r="P959" s="5">
        <f t="shared" si="141"/>
        <v>6444.7326000000003</v>
      </c>
      <c r="Q959" s="5">
        <f t="shared" si="135"/>
        <v>487.20077413479089</v>
      </c>
      <c r="R959" s="5">
        <f>IF(O959&gt;(P959+U959),O959-P959-U959, 0)</f>
        <v>0</v>
      </c>
      <c r="S959" s="5">
        <f t="shared" si="136"/>
        <v>2386.9289372876128</v>
      </c>
      <c r="T959" s="5">
        <f t="shared" si="137"/>
        <v>7768.3384627123878</v>
      </c>
      <c r="U959" s="5">
        <f>IF(O959&gt;P959,IF(V958*($B$6/100)&gt;=O959-P959,(O959-P959), V958*($B$6/100)), 0)</f>
        <v>0</v>
      </c>
      <c r="V959" s="5">
        <f>V958+(T959*($B$5/100))-(U959/($B$6/100))</f>
        <v>296726.5761277256</v>
      </c>
      <c r="W959" s="5">
        <f t="shared" si="138"/>
        <v>7418.1644031931401</v>
      </c>
    </row>
    <row r="960" spans="4:23" x14ac:dyDescent="0.25">
      <c r="D960">
        <f t="shared" si="139"/>
        <v>958</v>
      </c>
      <c r="E960" s="3">
        <v>43870</v>
      </c>
      <c r="F960" s="4">
        <v>0.875</v>
      </c>
      <c r="G960">
        <v>100</v>
      </c>
      <c r="H960">
        <v>0</v>
      </c>
      <c r="I960" s="5">
        <f t="shared" si="134"/>
        <v>14</v>
      </c>
      <c r="J960" s="22">
        <v>0</v>
      </c>
      <c r="K960">
        <v>2.1472E-4</v>
      </c>
      <c r="L960" s="5" cm="1">
        <f t="array" ref="L960">_xlfn.IFS(I960=0, 0, I960&gt;34, 0, AND(I960&gt;0, I960&lt;35), VLOOKUP(I960, $A$63:$C$96, 3))</f>
        <v>16800</v>
      </c>
      <c r="M960" s="5">
        <f t="shared" si="133"/>
        <v>0</v>
      </c>
      <c r="N960" s="5">
        <v>4171.9649397415778</v>
      </c>
      <c r="O960" s="5">
        <f t="shared" si="140"/>
        <v>6048.6624000000002</v>
      </c>
      <c r="P960" s="5">
        <f t="shared" si="141"/>
        <v>6048.6624000000002</v>
      </c>
      <c r="Q960" s="5">
        <f t="shared" si="135"/>
        <v>487.20077413479089</v>
      </c>
      <c r="R960" s="5">
        <f>IF(O960&gt;(P960+U960),O960-P960-U960, 0)</f>
        <v>0</v>
      </c>
      <c r="S960" s="5">
        <f t="shared" si="136"/>
        <v>2142.7104651414293</v>
      </c>
      <c r="T960" s="5">
        <f t="shared" si="137"/>
        <v>8608.6271348585688</v>
      </c>
      <c r="U960" s="5">
        <f>IF(O960&gt;P960,IF(V959*($B$6/100)&gt;=O960-P960,(O960-P960), V959*($B$6/100)), 0)</f>
        <v>0</v>
      </c>
      <c r="V960" s="5">
        <f>V959+(T960*($B$5/100))-(U960/($B$6/100))</f>
        <v>302752.61512212659</v>
      </c>
      <c r="W960" s="5">
        <f t="shared" si="138"/>
        <v>7568.8153780531647</v>
      </c>
    </row>
    <row r="961" spans="4:23" x14ac:dyDescent="0.25">
      <c r="D961">
        <f t="shared" si="139"/>
        <v>959</v>
      </c>
      <c r="E961" s="3">
        <v>43870</v>
      </c>
      <c r="F961" s="4">
        <v>0.91666666666666663</v>
      </c>
      <c r="G961">
        <v>100</v>
      </c>
      <c r="H961">
        <v>0</v>
      </c>
      <c r="I961" s="5">
        <f t="shared" si="134"/>
        <v>14</v>
      </c>
      <c r="J961" s="22">
        <v>0</v>
      </c>
      <c r="K961">
        <v>1.9275999999999999E-4</v>
      </c>
      <c r="L961" s="5" cm="1">
        <f t="array" ref="L961">_xlfn.IFS(I961=0, 0, I961&gt;34, 0, AND(I961&gt;0, I961&lt;35), VLOOKUP(I961, $A$63:$C$96, 3))</f>
        <v>16800</v>
      </c>
      <c r="M961" s="5">
        <f t="shared" si="133"/>
        <v>0</v>
      </c>
      <c r="N961" s="5">
        <v>3916.9524573948183</v>
      </c>
      <c r="O961" s="5">
        <f t="shared" si="140"/>
        <v>5430.0492000000004</v>
      </c>
      <c r="P961" s="5">
        <f t="shared" si="141"/>
        <v>5430.0492000000004</v>
      </c>
      <c r="Q961" s="5">
        <f t="shared" si="135"/>
        <v>487.20077413479089</v>
      </c>
      <c r="R961" s="5">
        <f>IF(O961&gt;(P961+U961),O961-P961-U961, 0)</f>
        <v>0</v>
      </c>
      <c r="S961" s="5">
        <f t="shared" si="136"/>
        <v>2011.736709954517</v>
      </c>
      <c r="T961" s="5">
        <f t="shared" si="137"/>
        <v>9358.2140900454815</v>
      </c>
      <c r="U961" s="5">
        <f>IF(O961&gt;P961,IF(V960*($B$6/100)&gt;=O961-P961,(O961-P961), V960*($B$6/100)), 0)</f>
        <v>0</v>
      </c>
      <c r="V961" s="5">
        <f>V960+(T961*($B$5/100))-(U961/($B$6/100))</f>
        <v>309303.36498515843</v>
      </c>
      <c r="W961" s="5">
        <f t="shared" si="138"/>
        <v>7732.584124628961</v>
      </c>
    </row>
    <row r="962" spans="4:23" x14ac:dyDescent="0.25">
      <c r="D962">
        <f t="shared" si="139"/>
        <v>960</v>
      </c>
      <c r="E962" s="3">
        <v>43870</v>
      </c>
      <c r="F962" s="4">
        <v>0.95833333333333337</v>
      </c>
      <c r="G962">
        <v>120</v>
      </c>
      <c r="H962">
        <v>0</v>
      </c>
      <c r="I962" s="5">
        <f t="shared" si="134"/>
        <v>17</v>
      </c>
      <c r="J962" s="22">
        <v>0</v>
      </c>
      <c r="K962">
        <v>1.7047999999999998E-4</v>
      </c>
      <c r="L962" s="5" cm="1">
        <f t="array" ref="L962">_xlfn.IFS(I962=0, 0, I962&gt;34, 0, AND(I962&gt;0, I962&lt;35), VLOOKUP(I962, $A$63:$C$96, 3))</f>
        <v>16800</v>
      </c>
      <c r="M962" s="5">
        <f t="shared" si="133"/>
        <v>0</v>
      </c>
      <c r="N962" s="5">
        <v>3241.6396808612276</v>
      </c>
      <c r="O962" s="5">
        <f t="shared" si="140"/>
        <v>4802.4215999999997</v>
      </c>
      <c r="P962" s="5">
        <f t="shared" si="141"/>
        <v>4802.4215999999997</v>
      </c>
      <c r="Q962" s="5">
        <f t="shared" si="135"/>
        <v>487.20077413479089</v>
      </c>
      <c r="R962" s="5">
        <f>IF(O962&gt;(P962+U962),O962-P962-U962, 0)</f>
        <v>0</v>
      </c>
      <c r="S962" s="5">
        <f t="shared" si="136"/>
        <v>1664.8978044454329</v>
      </c>
      <c r="T962" s="5">
        <f t="shared" si="137"/>
        <v>10332.680595554568</v>
      </c>
      <c r="U962" s="5">
        <f>IF(O962&gt;P962,IF(V961*($B$6/100)&gt;=O962-P962,(O962-P962), V961*($B$6/100)), 0)</f>
        <v>0</v>
      </c>
      <c r="V962" s="5">
        <f>V961+(T962*($B$5/100))-(U962/($B$6/100))</f>
        <v>316536.24140204664</v>
      </c>
      <c r="W962" s="5">
        <f t="shared" si="138"/>
        <v>7913.4060350511663</v>
      </c>
    </row>
    <row r="963" spans="4:23" x14ac:dyDescent="0.25">
      <c r="D963">
        <f t="shared" si="139"/>
        <v>961</v>
      </c>
      <c r="E963" s="3">
        <v>43871</v>
      </c>
      <c r="F963" s="4">
        <v>0</v>
      </c>
      <c r="G963">
        <v>110</v>
      </c>
      <c r="H963">
        <v>0</v>
      </c>
      <c r="I963" s="5">
        <f t="shared" si="134"/>
        <v>15</v>
      </c>
      <c r="J963" s="22">
        <v>0</v>
      </c>
      <c r="K963">
        <v>1.3667E-4</v>
      </c>
      <c r="L963" s="5" cm="1">
        <f t="array" ref="L963">_xlfn.IFS(I963=0, 0, I963&gt;34, 0, AND(I963&gt;0, I963&lt;35), VLOOKUP(I963, $A$63:$C$96, 3))</f>
        <v>16800</v>
      </c>
      <c r="M963" s="5">
        <f t="shared" ref="M963:M1026" si="142">$B$11*$B$4*J963*1000</f>
        <v>0</v>
      </c>
      <c r="N963" s="5">
        <v>2491.976820770627</v>
      </c>
      <c r="O963" s="5">
        <f t="shared" si="140"/>
        <v>3849.9939000000004</v>
      </c>
      <c r="P963" s="5">
        <f t="shared" si="141"/>
        <v>3849.9939000000004</v>
      </c>
      <c r="Q963" s="5">
        <f t="shared" si="135"/>
        <v>487.20077413479089</v>
      </c>
      <c r="R963" s="5">
        <f>IF(O963&gt;(P963+U963),O963-P963-U963, 0)</f>
        <v>0</v>
      </c>
      <c r="S963" s="5">
        <f t="shared" si="136"/>
        <v>1279.8728872073978</v>
      </c>
      <c r="T963" s="5">
        <f t="shared" si="137"/>
        <v>11670.133212792602</v>
      </c>
      <c r="U963" s="5">
        <f>IF(O963&gt;P963,IF(V962*($B$6/100)&gt;=O963-P963,(O963-P963), V962*($B$6/100)), 0)</f>
        <v>0</v>
      </c>
      <c r="V963" s="5">
        <f>V962+(T963*($B$5/100))-(U963/($B$6/100))</f>
        <v>324705.33465100144</v>
      </c>
      <c r="W963" s="5">
        <f t="shared" si="138"/>
        <v>8117.6333662750358</v>
      </c>
    </row>
    <row r="964" spans="4:23" x14ac:dyDescent="0.25">
      <c r="D964">
        <f t="shared" si="139"/>
        <v>962</v>
      </c>
      <c r="E964" s="3">
        <v>43871</v>
      </c>
      <c r="F964" s="4">
        <v>4.1666666666666664E-2</v>
      </c>
      <c r="G964">
        <v>110</v>
      </c>
      <c r="H964">
        <v>0</v>
      </c>
      <c r="I964" s="5">
        <f t="shared" ref="I964:I1027" si="143">ROUND((G964/10)*((LN(99/0.03)/(LN(10/0.03)))),0)</f>
        <v>15</v>
      </c>
      <c r="J964" s="22">
        <v>0</v>
      </c>
      <c r="K964">
        <v>1.0552999999999999E-4</v>
      </c>
      <c r="L964" s="5" cm="1">
        <f t="array" ref="L964">_xlfn.IFS(I964=0, 0, I964&gt;34, 0, AND(I964&gt;0, I964&lt;35), VLOOKUP(I964, $A$63:$C$96, 3))</f>
        <v>16800</v>
      </c>
      <c r="M964" s="5">
        <f t="shared" si="142"/>
        <v>0</v>
      </c>
      <c r="N964" s="5">
        <v>2257.6123359974385</v>
      </c>
      <c r="O964" s="5">
        <f t="shared" si="140"/>
        <v>2972.7800999999995</v>
      </c>
      <c r="P964" s="5">
        <f t="shared" si="141"/>
        <v>2972.7800999999995</v>
      </c>
      <c r="Q964" s="5">
        <f t="shared" ref="Q964:Q1027" si="144">IF((L964+M964-P964)&lt;($B$8/100)*$B$3,L964+M964-P964,($B$8/100)*$B$3)</f>
        <v>487.20077413479089</v>
      </c>
      <c r="R964" s="5">
        <f>IF(O964&gt;(P964+U964),O964-P964-U964, 0)</f>
        <v>0</v>
      </c>
      <c r="S964" s="5">
        <f t="shared" ref="S964:S1027" si="145">IF((IF((L964+M964)&gt;O964,L964+M964-P964-Q964,0))&lt;((N964*3.595182*($B$7/100))/($B$5/100)),L964+M964-P964-Q964, N964*3.595182*($B$7/100)/($B$5/100))</f>
        <v>1159.5038904794205</v>
      </c>
      <c r="T964" s="5">
        <f t="shared" ref="T964:T1027" si="146">((L964+M964)-P964-S964)</f>
        <v>12667.71600952058</v>
      </c>
      <c r="U964" s="5">
        <f>IF(O964&gt;P964,IF(V963*($B$6/100)&gt;=O964-P964,(O964-P964), V963*($B$6/100)), 0)</f>
        <v>0</v>
      </c>
      <c r="V964" s="5">
        <f>V963+(T964*($B$5/100))-(U964/($B$6/100))</f>
        <v>333572.73585766583</v>
      </c>
      <c r="W964" s="5">
        <f t="shared" ref="W964:W1027" si="147">V964/40</f>
        <v>8339.3183964416457</v>
      </c>
    </row>
    <row r="965" spans="4:23" x14ac:dyDescent="0.25">
      <c r="D965">
        <f t="shared" ref="D965:D1028" si="148">D964+1</f>
        <v>963</v>
      </c>
      <c r="E965" s="3">
        <v>43871</v>
      </c>
      <c r="F965" s="4">
        <v>8.3333333333333329E-2</v>
      </c>
      <c r="G965">
        <v>90</v>
      </c>
      <c r="H965">
        <v>0</v>
      </c>
      <c r="I965" s="5">
        <f t="shared" si="143"/>
        <v>13</v>
      </c>
      <c r="J965" s="22">
        <v>0</v>
      </c>
      <c r="K965">
        <v>8.6410000000000008E-5</v>
      </c>
      <c r="L965" s="5" cm="1">
        <f t="array" ref="L965">_xlfn.IFS(I965=0, 0, I965&gt;34, 0, AND(I965&gt;0, I965&lt;35), VLOOKUP(I965, $A$63:$C$96, 3))</f>
        <v>16600</v>
      </c>
      <c r="M965" s="5">
        <f t="shared" si="142"/>
        <v>0</v>
      </c>
      <c r="N965" s="5">
        <v>2192.1595023444265</v>
      </c>
      <c r="O965" s="5">
        <f t="shared" ref="O965:O1028" si="149">$B$2*K965*1000</f>
        <v>2434.1697000000004</v>
      </c>
      <c r="P965" s="5">
        <f t="shared" ref="P965:P1028" si="150">IF(O965&gt;=(L965+M965),L965+M965,O965)</f>
        <v>2434.1697000000004</v>
      </c>
      <c r="Q965" s="5">
        <f t="shared" si="144"/>
        <v>487.20077413479089</v>
      </c>
      <c r="R965" s="5">
        <f>IF(O965&gt;(P965+U965),O965-P965-U965, 0)</f>
        <v>0</v>
      </c>
      <c r="S965" s="5">
        <f t="shared" si="145"/>
        <v>1125.8874834225201</v>
      </c>
      <c r="T965" s="5">
        <f t="shared" si="146"/>
        <v>13039.942816577479</v>
      </c>
      <c r="U965" s="5">
        <f>IF(O965&gt;P965,IF(V964*($B$6/100)&gt;=O965-P965,(O965-P965), V964*($B$6/100)), 0)</f>
        <v>0</v>
      </c>
      <c r="V965" s="5">
        <f>V964+(T965*($B$5/100))-(U965/($B$6/100))</f>
        <v>342700.69582927006</v>
      </c>
      <c r="W965" s="5">
        <f t="shared" si="147"/>
        <v>8567.5173957317511</v>
      </c>
    </row>
    <row r="966" spans="4:23" x14ac:dyDescent="0.25">
      <c r="D966">
        <f t="shared" si="148"/>
        <v>964</v>
      </c>
      <c r="E966" s="3">
        <v>43871</v>
      </c>
      <c r="F966" s="4">
        <v>0.125</v>
      </c>
      <c r="G966">
        <v>100</v>
      </c>
      <c r="H966">
        <v>0</v>
      </c>
      <c r="I966" s="5">
        <f t="shared" si="143"/>
        <v>14</v>
      </c>
      <c r="J966" s="22">
        <v>0</v>
      </c>
      <c r="K966">
        <v>7.8830000000000002E-5</v>
      </c>
      <c r="L966" s="5" cm="1">
        <f t="array" ref="L966">_xlfn.IFS(I966=0, 0, I966&gt;34, 0, AND(I966&gt;0, I966&lt;35), VLOOKUP(I966, $A$63:$C$96, 3))</f>
        <v>16800</v>
      </c>
      <c r="M966" s="5">
        <f t="shared" si="142"/>
        <v>0</v>
      </c>
      <c r="N966" s="5">
        <v>2236.9729053866108</v>
      </c>
      <c r="O966" s="5">
        <f t="shared" si="149"/>
        <v>2220.6410999999998</v>
      </c>
      <c r="P966" s="5">
        <f t="shared" si="150"/>
        <v>2220.6410999999998</v>
      </c>
      <c r="Q966" s="5">
        <f t="shared" si="144"/>
        <v>487.20077413479089</v>
      </c>
      <c r="R966" s="5">
        <f>IF(O966&gt;(P966+U966),O966-P966-U966, 0)</f>
        <v>0</v>
      </c>
      <c r="S966" s="5">
        <f t="shared" si="145"/>
        <v>1148.9035319905211</v>
      </c>
      <c r="T966" s="5">
        <f t="shared" si="146"/>
        <v>13430.455368009478</v>
      </c>
      <c r="U966" s="5">
        <f>IF(O966&gt;P966,IF(V965*($B$6/100)&gt;=O966-P966,(O966-P966), V965*($B$6/100)), 0)</f>
        <v>0</v>
      </c>
      <c r="V966" s="5">
        <f>V965+(T966*($B$5/100))-(U966/($B$6/100))</f>
        <v>352102.01458687667</v>
      </c>
      <c r="W966" s="5">
        <f t="shared" si="147"/>
        <v>8802.5503646719171</v>
      </c>
    </row>
    <row r="967" spans="4:23" x14ac:dyDescent="0.25">
      <c r="D967">
        <f t="shared" si="148"/>
        <v>965</v>
      </c>
      <c r="E967" s="3">
        <v>43871</v>
      </c>
      <c r="F967" s="4">
        <v>0.16666666666666666</v>
      </c>
      <c r="G967">
        <v>100</v>
      </c>
      <c r="H967">
        <v>0</v>
      </c>
      <c r="I967" s="5">
        <f t="shared" si="143"/>
        <v>14</v>
      </c>
      <c r="J967" s="22">
        <v>0</v>
      </c>
      <c r="K967">
        <v>7.4869999999999993E-5</v>
      </c>
      <c r="L967" s="5" cm="1">
        <f t="array" ref="L967">_xlfn.IFS(I967=0, 0, I967&gt;34, 0, AND(I967&gt;0, I967&lt;35), VLOOKUP(I967, $A$63:$C$96, 3))</f>
        <v>16800</v>
      </c>
      <c r="M967" s="5">
        <f t="shared" si="142"/>
        <v>0</v>
      </c>
      <c r="N967" s="5">
        <v>2315.033095938039</v>
      </c>
      <c r="O967" s="5">
        <f t="shared" si="149"/>
        <v>2109.0879</v>
      </c>
      <c r="P967" s="5">
        <f t="shared" si="150"/>
        <v>2109.0879</v>
      </c>
      <c r="Q967" s="5">
        <f t="shared" si="144"/>
        <v>487.20077413479089</v>
      </c>
      <c r="R967" s="5">
        <f>IF(O967&gt;(P967+U967),O967-P967-U967, 0)</f>
        <v>0</v>
      </c>
      <c r="S967" s="5">
        <f t="shared" si="145"/>
        <v>1188.9950451315301</v>
      </c>
      <c r="T967" s="5">
        <f t="shared" si="146"/>
        <v>13501.917054868469</v>
      </c>
      <c r="U967" s="5">
        <f>IF(O967&gt;P967,IF(V966*($B$6/100)&gt;=O967-P967,(O967-P967), V966*($B$6/100)), 0)</f>
        <v>0</v>
      </c>
      <c r="V967" s="5">
        <f>V966+(T967*($B$5/100))-(U967/($B$6/100))</f>
        <v>361553.35652528459</v>
      </c>
      <c r="W967" s="5">
        <f t="shared" si="147"/>
        <v>9038.8339131321154</v>
      </c>
    </row>
    <row r="968" spans="4:23" x14ac:dyDescent="0.25">
      <c r="D968">
        <f t="shared" si="148"/>
        <v>966</v>
      </c>
      <c r="E968" s="3">
        <v>43871</v>
      </c>
      <c r="F968" s="4">
        <v>0.20833333333333334</v>
      </c>
      <c r="G968">
        <v>120</v>
      </c>
      <c r="H968">
        <v>0</v>
      </c>
      <c r="I968" s="5">
        <f t="shared" si="143"/>
        <v>17</v>
      </c>
      <c r="J968" s="22">
        <v>0</v>
      </c>
      <c r="K968">
        <v>7.4840000000000009E-5</v>
      </c>
      <c r="L968" s="5" cm="1">
        <f t="array" ref="L968">_xlfn.IFS(I968=0, 0, I968&gt;34, 0, AND(I968&gt;0, I968&lt;35), VLOOKUP(I968, $A$63:$C$96, 3))</f>
        <v>16800</v>
      </c>
      <c r="M968" s="5">
        <f t="shared" si="142"/>
        <v>0</v>
      </c>
      <c r="N968" s="5">
        <v>2626.2407009691533</v>
      </c>
      <c r="O968" s="5">
        <f t="shared" si="149"/>
        <v>2108.2428</v>
      </c>
      <c r="P968" s="5">
        <f t="shared" si="150"/>
        <v>2108.2428</v>
      </c>
      <c r="Q968" s="5">
        <f t="shared" si="144"/>
        <v>487.20077413479089</v>
      </c>
      <c r="R968" s="5">
        <f>IF(O968&gt;(P968+U968),O968-P968-U968, 0)</f>
        <v>0</v>
      </c>
      <c r="S968" s="5">
        <f t="shared" si="145"/>
        <v>1348.8304708273834</v>
      </c>
      <c r="T968" s="5">
        <f t="shared" si="146"/>
        <v>13342.926729172617</v>
      </c>
      <c r="U968" s="5">
        <f>IF(O968&gt;P968,IF(V967*($B$6/100)&gt;=O968-P968,(O968-P968), V967*($B$6/100)), 0)</f>
        <v>0</v>
      </c>
      <c r="V968" s="5">
        <f>V967+(T968*($B$5/100))-(U968/($B$6/100))</f>
        <v>370893.40523570543</v>
      </c>
      <c r="W968" s="5">
        <f t="shared" si="147"/>
        <v>9272.3351308926358</v>
      </c>
    </row>
    <row r="969" spans="4:23" x14ac:dyDescent="0.25">
      <c r="D969">
        <f t="shared" si="148"/>
        <v>967</v>
      </c>
      <c r="E969" s="3">
        <v>43871</v>
      </c>
      <c r="F969" s="4">
        <v>0.25</v>
      </c>
      <c r="G969">
        <v>120</v>
      </c>
      <c r="H969">
        <v>0</v>
      </c>
      <c r="I969" s="5">
        <f t="shared" si="143"/>
        <v>17</v>
      </c>
      <c r="J969" s="22">
        <v>0</v>
      </c>
      <c r="K969">
        <v>8.1500000000000002E-5</v>
      </c>
      <c r="L969" s="5" cm="1">
        <f t="array" ref="L969">_xlfn.IFS(I969=0, 0, I969&gt;34, 0, AND(I969&gt;0, I969&lt;35), VLOOKUP(I969, $A$63:$C$96, 3))</f>
        <v>16800</v>
      </c>
      <c r="M969" s="5">
        <f t="shared" si="142"/>
        <v>0</v>
      </c>
      <c r="N969" s="5">
        <v>3291.9804905118635</v>
      </c>
      <c r="O969" s="5">
        <f t="shared" si="149"/>
        <v>2295.855</v>
      </c>
      <c r="P969" s="5">
        <f t="shared" si="150"/>
        <v>2295.855</v>
      </c>
      <c r="Q969" s="5">
        <f t="shared" si="144"/>
        <v>487.20077413479089</v>
      </c>
      <c r="R969" s="5">
        <f>IF(O969&gt;(P969+U969),O969-P969-U969, 0)</f>
        <v>0</v>
      </c>
      <c r="S969" s="5">
        <f t="shared" si="145"/>
        <v>1690.7527148342035</v>
      </c>
      <c r="T969" s="5">
        <f t="shared" si="146"/>
        <v>12813.392285165797</v>
      </c>
      <c r="U969" s="5">
        <f>IF(O969&gt;P969,IF(V968*($B$6/100)&gt;=O969-P969,(O969-P969), V968*($B$6/100)), 0)</f>
        <v>0</v>
      </c>
      <c r="V969" s="5">
        <f>V968+(T969*($B$5/100))-(U969/($B$6/100))</f>
        <v>379862.77983532147</v>
      </c>
      <c r="W969" s="5">
        <f t="shared" si="147"/>
        <v>9496.5694958830372</v>
      </c>
    </row>
    <row r="970" spans="4:23" x14ac:dyDescent="0.25">
      <c r="D970">
        <f t="shared" si="148"/>
        <v>968</v>
      </c>
      <c r="E970" s="3">
        <v>43871</v>
      </c>
      <c r="F970" s="4">
        <v>0.29166666666666669</v>
      </c>
      <c r="G970">
        <v>100</v>
      </c>
      <c r="H970">
        <v>0</v>
      </c>
      <c r="I970" s="5">
        <f t="shared" si="143"/>
        <v>14</v>
      </c>
      <c r="J970" s="22">
        <v>0</v>
      </c>
      <c r="K970">
        <v>9.9030000000000006E-5</v>
      </c>
      <c r="L970" s="5" cm="1">
        <f t="array" ref="L970">_xlfn.IFS(I970=0, 0, I970&gt;34, 0, AND(I970&gt;0, I970&lt;35), VLOOKUP(I970, $A$63:$C$96, 3))</f>
        <v>16800</v>
      </c>
      <c r="M970" s="5">
        <f t="shared" si="142"/>
        <v>0</v>
      </c>
      <c r="N970" s="5">
        <v>4655.2489543556194</v>
      </c>
      <c r="O970" s="5">
        <f t="shared" si="149"/>
        <v>2789.6751000000004</v>
      </c>
      <c r="P970" s="5">
        <f t="shared" si="150"/>
        <v>2789.6751000000004</v>
      </c>
      <c r="Q970" s="5">
        <f t="shared" si="144"/>
        <v>487.20077413479089</v>
      </c>
      <c r="R970" s="5">
        <f>IF(O970&gt;(P970+U970),O970-P970-U970, 0)</f>
        <v>0</v>
      </c>
      <c r="S970" s="5">
        <f t="shared" si="145"/>
        <v>2390.9238923168778</v>
      </c>
      <c r="T970" s="5">
        <f t="shared" si="146"/>
        <v>11619.401007683122</v>
      </c>
      <c r="U970" s="5">
        <f>IF(O970&gt;P970,IF(V969*($B$6/100)&gt;=O970-P970,(O970-P970), V969*($B$6/100)), 0)</f>
        <v>0</v>
      </c>
      <c r="V970" s="5">
        <f>V969+(T970*($B$5/100))-(U970/($B$6/100))</f>
        <v>387996.36054069968</v>
      </c>
      <c r="W970" s="5">
        <f t="shared" si="147"/>
        <v>9699.909013517492</v>
      </c>
    </row>
    <row r="971" spans="4:23" x14ac:dyDescent="0.25">
      <c r="D971">
        <f t="shared" si="148"/>
        <v>969</v>
      </c>
      <c r="E971" s="3">
        <v>43871</v>
      </c>
      <c r="F971" s="4">
        <v>0.33333333333333331</v>
      </c>
      <c r="G971">
        <v>100</v>
      </c>
      <c r="H971">
        <v>0</v>
      </c>
      <c r="I971" s="5">
        <f t="shared" si="143"/>
        <v>14</v>
      </c>
      <c r="J971" s="22">
        <v>7.4234273469165555E-6</v>
      </c>
      <c r="K971">
        <v>1.2334999999999999E-4</v>
      </c>
      <c r="L971" s="5" cm="1">
        <f t="array" ref="L971">_xlfn.IFS(I971=0, 0, I971&gt;34, 0, AND(I971&gt;0, I971&lt;35), VLOOKUP(I971, $A$63:$C$96, 3))</f>
        <v>16800</v>
      </c>
      <c r="M971" s="5">
        <f t="shared" si="142"/>
        <v>35.26127989785364</v>
      </c>
      <c r="N971" s="5">
        <v>5832.0760512829193</v>
      </c>
      <c r="O971" s="5">
        <f t="shared" si="149"/>
        <v>3474.7694999999999</v>
      </c>
      <c r="P971" s="5">
        <f t="shared" si="150"/>
        <v>3474.7694999999999</v>
      </c>
      <c r="Q971" s="5">
        <f t="shared" si="144"/>
        <v>487.20077413479089</v>
      </c>
      <c r="R971" s="5">
        <f>IF(O971&gt;(P971+U971),O971-P971-U971, 0)</f>
        <v>0</v>
      </c>
      <c r="S971" s="5">
        <f t="shared" si="145"/>
        <v>2995.339263171918</v>
      </c>
      <c r="T971" s="5">
        <f t="shared" si="146"/>
        <v>10365.152516725937</v>
      </c>
      <c r="U971" s="5">
        <f>IF(O971&gt;P971,IF(V970*($B$6/100)&gt;=O971-P971,(O971-P971), V970*($B$6/100)), 0)</f>
        <v>0</v>
      </c>
      <c r="V971" s="5">
        <f>V970+(T971*($B$5/100))-(U971/($B$6/100))</f>
        <v>395251.96730240784</v>
      </c>
      <c r="W971" s="5">
        <f t="shared" si="147"/>
        <v>9881.2991825601966</v>
      </c>
    </row>
    <row r="972" spans="4:23" x14ac:dyDescent="0.25">
      <c r="D972">
        <f t="shared" si="148"/>
        <v>970</v>
      </c>
      <c r="E972" s="3">
        <v>43871</v>
      </c>
      <c r="F972" s="4">
        <v>0.375</v>
      </c>
      <c r="G972">
        <v>120</v>
      </c>
      <c r="H972">
        <v>0</v>
      </c>
      <c r="I972" s="5">
        <f t="shared" si="143"/>
        <v>17</v>
      </c>
      <c r="J972" s="22">
        <v>4.4540564081499335E-5</v>
      </c>
      <c r="K972">
        <v>1.3134000000000003E-4</v>
      </c>
      <c r="L972" s="5" cm="1">
        <f t="array" ref="L972">_xlfn.IFS(I972=0, 0, I972&gt;34, 0, AND(I972&gt;0, I972&lt;35), VLOOKUP(I972, $A$63:$C$96, 3))</f>
        <v>16800</v>
      </c>
      <c r="M972" s="5">
        <f t="shared" si="142"/>
        <v>211.56767938712184</v>
      </c>
      <c r="N972" s="5">
        <v>6436.0695509170446</v>
      </c>
      <c r="O972" s="5">
        <f t="shared" si="149"/>
        <v>3699.8478000000005</v>
      </c>
      <c r="P972" s="5">
        <f t="shared" si="150"/>
        <v>3699.8478000000005</v>
      </c>
      <c r="Q972" s="5">
        <f t="shared" si="144"/>
        <v>487.20077413479089</v>
      </c>
      <c r="R972" s="5">
        <f>IF(O972&gt;(P972+U972),O972-P972-U972, 0)</f>
        <v>0</v>
      </c>
      <c r="S972" s="5">
        <f t="shared" si="145"/>
        <v>3305.5487714578635</v>
      </c>
      <c r="T972" s="5">
        <f t="shared" si="146"/>
        <v>10006.171107929258</v>
      </c>
      <c r="U972" s="5">
        <f>IF(O972&gt;P972,IF(V971*($B$6/100)&gt;=O972-P972,(O972-P972), V971*($B$6/100)), 0)</f>
        <v>0</v>
      </c>
      <c r="V972" s="5">
        <f>V971+(T972*($B$5/100))-(U972/($B$6/100))</f>
        <v>402256.28707795835</v>
      </c>
      <c r="W972" s="5">
        <f t="shared" si="147"/>
        <v>10056.407176948958</v>
      </c>
    </row>
    <row r="973" spans="4:23" x14ac:dyDescent="0.25">
      <c r="D973">
        <f t="shared" si="148"/>
        <v>971</v>
      </c>
      <c r="E973" s="3">
        <v>43871</v>
      </c>
      <c r="F973" s="4">
        <v>0.41666666666666669</v>
      </c>
      <c r="G973">
        <v>130</v>
      </c>
      <c r="H973">
        <v>0</v>
      </c>
      <c r="I973" s="5">
        <f t="shared" si="143"/>
        <v>18</v>
      </c>
      <c r="J973" s="22">
        <v>7.1759797686860035E-5</v>
      </c>
      <c r="K973">
        <v>1.3318E-4</v>
      </c>
      <c r="L973" s="5" cm="1">
        <f t="array" ref="L973">_xlfn.IFS(I973=0, 0, I973&gt;34, 0, AND(I973&gt;0, I973&lt;35), VLOOKUP(I973, $A$63:$C$96, 3))</f>
        <v>16800</v>
      </c>
      <c r="M973" s="5">
        <f t="shared" si="142"/>
        <v>340.85903901258519</v>
      </c>
      <c r="N973" s="5">
        <v>6532.0437042164649</v>
      </c>
      <c r="O973" s="5">
        <f t="shared" si="149"/>
        <v>3751.6805999999997</v>
      </c>
      <c r="P973" s="5">
        <f t="shared" si="150"/>
        <v>3751.6805999999997</v>
      </c>
      <c r="Q973" s="5">
        <f t="shared" si="144"/>
        <v>487.20077413479089</v>
      </c>
      <c r="R973" s="5">
        <f>IF(O973&gt;(P973+U973),O973-P973-U973, 0)</f>
        <v>0</v>
      </c>
      <c r="S973" s="5">
        <f t="shared" si="145"/>
        <v>3354.8408498017661</v>
      </c>
      <c r="T973" s="5">
        <f t="shared" si="146"/>
        <v>10034.33758921082</v>
      </c>
      <c r="U973" s="5">
        <f>IF(O973&gt;P973,IF(V972*($B$6/100)&gt;=O973-P973,(O973-P973), V972*($B$6/100)), 0)</f>
        <v>0</v>
      </c>
      <c r="V973" s="5">
        <f>V972+(T973*($B$5/100))-(U973/($B$6/100))</f>
        <v>409280.32339040592</v>
      </c>
      <c r="W973" s="5">
        <f t="shared" si="147"/>
        <v>10232.008084760148</v>
      </c>
    </row>
    <row r="974" spans="4:23" x14ac:dyDescent="0.25">
      <c r="D974">
        <f t="shared" si="148"/>
        <v>972</v>
      </c>
      <c r="E974" s="3">
        <v>43871</v>
      </c>
      <c r="F974" s="4">
        <v>0.45833333333333331</v>
      </c>
      <c r="G974">
        <v>120</v>
      </c>
      <c r="H974">
        <v>1</v>
      </c>
      <c r="I974" s="5">
        <f t="shared" si="143"/>
        <v>17</v>
      </c>
      <c r="J974" s="22">
        <v>1.1630036176835938E-4</v>
      </c>
      <c r="K974">
        <v>1.2379000000000001E-4</v>
      </c>
      <c r="L974" s="5" cm="1">
        <f t="array" ref="L974">_xlfn.IFS(I974=0, 0, I974&gt;34, 0, AND(I974&gt;0, I974&lt;35), VLOOKUP(I974, $A$63:$C$96, 3))</f>
        <v>16800</v>
      </c>
      <c r="M974" s="5">
        <f t="shared" si="142"/>
        <v>552.42671839970706</v>
      </c>
      <c r="N974" s="5">
        <v>6056.1509567479552</v>
      </c>
      <c r="O974" s="5">
        <f t="shared" si="149"/>
        <v>3487.1643000000004</v>
      </c>
      <c r="P974" s="5">
        <f t="shared" si="150"/>
        <v>3487.1643000000004</v>
      </c>
      <c r="Q974" s="5">
        <f t="shared" si="144"/>
        <v>487.20077413479089</v>
      </c>
      <c r="R974" s="5">
        <f>IF(O974&gt;(P974+U974),O974-P974-U974, 0)</f>
        <v>0</v>
      </c>
      <c r="S974" s="5">
        <f t="shared" si="145"/>
        <v>3110.4235584261469</v>
      </c>
      <c r="T974" s="5">
        <f t="shared" si="146"/>
        <v>10754.838859973559</v>
      </c>
      <c r="U974" s="5">
        <f>IF(O974&gt;P974,IF(V973*($B$6/100)&gt;=O974-P974,(O974-P974), V973*($B$6/100)), 0)</f>
        <v>0</v>
      </c>
      <c r="V974" s="5">
        <f>V973+(T974*($B$5/100))-(U974/($B$6/100))</f>
        <v>416808.71059238742</v>
      </c>
      <c r="W974" s="5">
        <f t="shared" si="147"/>
        <v>10420.217764809686</v>
      </c>
    </row>
    <row r="975" spans="4:23" x14ac:dyDescent="0.25">
      <c r="D975">
        <f t="shared" si="148"/>
        <v>973</v>
      </c>
      <c r="E975" s="3">
        <v>43871</v>
      </c>
      <c r="F975" s="4">
        <v>0.5</v>
      </c>
      <c r="G975">
        <v>140</v>
      </c>
      <c r="H975">
        <v>4</v>
      </c>
      <c r="I975" s="5">
        <f t="shared" si="143"/>
        <v>20</v>
      </c>
      <c r="J975" s="22">
        <v>1.4599407115602561E-4</v>
      </c>
      <c r="K975">
        <v>1.1428999999999999E-4</v>
      </c>
      <c r="L975" s="5" cm="1">
        <f t="array" ref="L975">_xlfn.IFS(I975=0, 0, I975&gt;34, 0, AND(I975&gt;0, I975&lt;35), VLOOKUP(I975, $A$63:$C$96, 3))</f>
        <v>16800</v>
      </c>
      <c r="M975" s="5">
        <f t="shared" si="142"/>
        <v>693.47183799112167</v>
      </c>
      <c r="N975" s="5">
        <v>5607.9248209469251</v>
      </c>
      <c r="O975" s="5">
        <f t="shared" si="149"/>
        <v>3219.5492999999997</v>
      </c>
      <c r="P975" s="5">
        <f t="shared" si="150"/>
        <v>3219.5492999999997</v>
      </c>
      <c r="Q975" s="5">
        <f t="shared" si="144"/>
        <v>487.20077413479089</v>
      </c>
      <c r="R975" s="5">
        <f>IF(O975&gt;(P975+U975),O975-P975-U975, 0)</f>
        <v>0</v>
      </c>
      <c r="S975" s="5">
        <f t="shared" si="145"/>
        <v>2880.2157676602301</v>
      </c>
      <c r="T975" s="5">
        <f t="shared" si="146"/>
        <v>11393.706770330893</v>
      </c>
      <c r="U975" s="5">
        <f>IF(O975&gt;P975,IF(V974*($B$6/100)&gt;=O975-P975,(O975-P975), V974*($B$6/100)), 0)</f>
        <v>0</v>
      </c>
      <c r="V975" s="5">
        <f>V974+(T975*($B$5/100))-(U975/($B$6/100))</f>
        <v>424784.30533161905</v>
      </c>
      <c r="W975" s="5">
        <f t="shared" si="147"/>
        <v>10619.607633290476</v>
      </c>
    </row>
    <row r="976" spans="4:23" x14ac:dyDescent="0.25">
      <c r="D976">
        <f t="shared" si="148"/>
        <v>974</v>
      </c>
      <c r="E976" s="3">
        <v>43871</v>
      </c>
      <c r="F976" s="4">
        <v>0.54166666666666663</v>
      </c>
      <c r="G976">
        <v>130</v>
      </c>
      <c r="H976">
        <v>10</v>
      </c>
      <c r="I976" s="5">
        <f t="shared" si="143"/>
        <v>18</v>
      </c>
      <c r="J976" s="22">
        <v>2.4002415088363529E-4</v>
      </c>
      <c r="K976">
        <v>1.1404E-4</v>
      </c>
      <c r="L976" s="5" cm="1">
        <f t="array" ref="L976">_xlfn.IFS(I976=0, 0, I976&gt;34, 0, AND(I976&gt;0, I976&lt;35), VLOOKUP(I976, $A$63:$C$96, 3))</f>
        <v>16800</v>
      </c>
      <c r="M976" s="5">
        <f t="shared" si="142"/>
        <v>1140.1147166972676</v>
      </c>
      <c r="N976" s="5">
        <v>5302.0919980536219</v>
      </c>
      <c r="O976" s="5">
        <f t="shared" si="149"/>
        <v>3212.5068000000001</v>
      </c>
      <c r="P976" s="5">
        <f t="shared" si="150"/>
        <v>3212.5068000000001</v>
      </c>
      <c r="Q976" s="5">
        <f t="shared" si="144"/>
        <v>487.20077413479089</v>
      </c>
      <c r="R976" s="5">
        <f>IF(O976&gt;(P976+U976),O976-P976-U976, 0)</f>
        <v>0</v>
      </c>
      <c r="S976" s="5">
        <f t="shared" si="145"/>
        <v>2723.1408162494881</v>
      </c>
      <c r="T976" s="5">
        <f t="shared" si="146"/>
        <v>12004.467100447779</v>
      </c>
      <c r="U976" s="5">
        <f>IF(O976&gt;P976,IF(V975*($B$6/100)&gt;=O976-P976,(O976-P976), V975*($B$6/100)), 0)</f>
        <v>0</v>
      </c>
      <c r="V976" s="5">
        <f>V975+(T976*($B$5/100))-(U976/($B$6/100))</f>
        <v>433187.43230193248</v>
      </c>
      <c r="W976" s="5">
        <f t="shared" si="147"/>
        <v>10829.685807548312</v>
      </c>
    </row>
    <row r="977" spans="4:23" x14ac:dyDescent="0.25">
      <c r="D977">
        <f t="shared" si="148"/>
        <v>975</v>
      </c>
      <c r="E977" s="3">
        <v>43871</v>
      </c>
      <c r="F977" s="4">
        <v>0.58333333333333337</v>
      </c>
      <c r="G977">
        <v>110</v>
      </c>
      <c r="H977">
        <v>8</v>
      </c>
      <c r="I977" s="5">
        <f t="shared" si="143"/>
        <v>15</v>
      </c>
      <c r="J977" s="22">
        <v>2.0290701414905254E-4</v>
      </c>
      <c r="K977">
        <v>1.0449E-4</v>
      </c>
      <c r="L977" s="5" cm="1">
        <f t="array" ref="L977">_xlfn.IFS(I977=0, 0, I977&gt;34, 0, AND(I977&gt;0, I977&lt;35), VLOOKUP(I977, $A$63:$C$96, 3))</f>
        <v>16800</v>
      </c>
      <c r="M977" s="5">
        <f t="shared" si="142"/>
        <v>963.80831720799949</v>
      </c>
      <c r="N977" s="5">
        <v>5044.4706719772894</v>
      </c>
      <c r="O977" s="5">
        <f t="shared" si="149"/>
        <v>2943.4832999999999</v>
      </c>
      <c r="P977" s="5">
        <f t="shared" si="150"/>
        <v>2943.4832999999999</v>
      </c>
      <c r="Q977" s="5">
        <f t="shared" si="144"/>
        <v>487.20077413479089</v>
      </c>
      <c r="R977" s="5">
        <f>IF(O977&gt;(P977+U977),O977-P977-U977, 0)</f>
        <v>0</v>
      </c>
      <c r="S977" s="5">
        <f t="shared" si="145"/>
        <v>2590.8271656315228</v>
      </c>
      <c r="T977" s="5">
        <f t="shared" si="146"/>
        <v>12229.497851576478</v>
      </c>
      <c r="U977" s="5">
        <f>IF(O977&gt;P977,IF(V976*($B$6/100)&gt;=O977-P977,(O977-P977), V976*($B$6/100)), 0)</f>
        <v>0</v>
      </c>
      <c r="V977" s="5">
        <f>V976+(T977*($B$5/100))-(U977/($B$6/100))</f>
        <v>441748.08079803601</v>
      </c>
      <c r="W977" s="5">
        <f t="shared" si="147"/>
        <v>11043.702019950901</v>
      </c>
    </row>
    <row r="978" spans="4:23" x14ac:dyDescent="0.25">
      <c r="D978">
        <f t="shared" si="148"/>
        <v>976</v>
      </c>
      <c r="E978" s="3">
        <v>43871</v>
      </c>
      <c r="F978" s="4">
        <v>0.625</v>
      </c>
      <c r="G978">
        <v>80</v>
      </c>
      <c r="H978">
        <v>0</v>
      </c>
      <c r="I978" s="5">
        <f t="shared" si="143"/>
        <v>11</v>
      </c>
      <c r="J978" s="22">
        <v>7.6708749251471072E-5</v>
      </c>
      <c r="K978">
        <v>1.0753999999999999E-4</v>
      </c>
      <c r="L978" s="5" cm="1">
        <f t="array" ref="L978">_xlfn.IFS(I978=0, 0, I978&gt;34, 0, AND(I978&gt;0, I978&lt;35), VLOOKUP(I978, $A$63:$C$96, 3))</f>
        <v>14640</v>
      </c>
      <c r="M978" s="5">
        <f t="shared" si="142"/>
        <v>364.36655894448762</v>
      </c>
      <c r="N978" s="5">
        <v>4771.1274642216922</v>
      </c>
      <c r="O978" s="5">
        <f t="shared" si="149"/>
        <v>3029.4017999999996</v>
      </c>
      <c r="P978" s="5">
        <f t="shared" si="150"/>
        <v>3029.4017999999996</v>
      </c>
      <c r="Q978" s="5">
        <f t="shared" si="144"/>
        <v>487.20077413479089</v>
      </c>
      <c r="R978" s="5">
        <f>IF(O978&gt;(P978+U978),O978-P978-U978, 0)</f>
        <v>0</v>
      </c>
      <c r="S978" s="5">
        <f t="shared" si="145"/>
        <v>2450.4387970107823</v>
      </c>
      <c r="T978" s="5">
        <f t="shared" si="146"/>
        <v>9524.5259619337066</v>
      </c>
      <c r="U978" s="5">
        <f>IF(O978&gt;P978,IF(V977*($B$6/100)&gt;=O978-P978,(O978-P978), V977*($B$6/100)), 0)</f>
        <v>0</v>
      </c>
      <c r="V978" s="5">
        <f>V977+(T978*($B$5/100))-(U978/($B$6/100))</f>
        <v>448415.24897138961</v>
      </c>
      <c r="W978" s="5">
        <f t="shared" si="147"/>
        <v>11210.38122428474</v>
      </c>
    </row>
    <row r="979" spans="4:23" x14ac:dyDescent="0.25">
      <c r="D979">
        <f t="shared" si="148"/>
        <v>977</v>
      </c>
      <c r="E979" s="3">
        <v>43871</v>
      </c>
      <c r="F979" s="4">
        <v>0.66666666666666663</v>
      </c>
      <c r="G979">
        <v>70</v>
      </c>
      <c r="H979">
        <v>0</v>
      </c>
      <c r="I979" s="5">
        <f t="shared" si="143"/>
        <v>10</v>
      </c>
      <c r="J979" s="22">
        <v>3.4642660952277262E-5</v>
      </c>
      <c r="K979">
        <v>1.1237000000000001E-4</v>
      </c>
      <c r="L979" s="5" cm="1">
        <f t="array" ref="L979">_xlfn.IFS(I979=0, 0, I979&gt;34, 0, AND(I979&gt;0, I979&lt;35), VLOOKUP(I979, $A$63:$C$96, 3))</f>
        <v>12480</v>
      </c>
      <c r="M979" s="5">
        <f t="shared" si="142"/>
        <v>164.552639523317</v>
      </c>
      <c r="N979" s="5">
        <v>5421.9621397425726</v>
      </c>
      <c r="O979" s="5">
        <f t="shared" si="149"/>
        <v>3165.4629</v>
      </c>
      <c r="P979" s="5">
        <f t="shared" si="150"/>
        <v>3165.4629</v>
      </c>
      <c r="Q979" s="5">
        <f t="shared" si="144"/>
        <v>487.20077413479089</v>
      </c>
      <c r="R979" s="5">
        <f>IF(O979&gt;(P979+U979),O979-P979-U979, 0)</f>
        <v>0</v>
      </c>
      <c r="S979" s="5">
        <f t="shared" si="145"/>
        <v>2784.7058127834262</v>
      </c>
      <c r="T979" s="5">
        <f t="shared" si="146"/>
        <v>6694.3839267398907</v>
      </c>
      <c r="U979" s="5">
        <f>IF(O979&gt;P979,IF(V978*($B$6/100)&gt;=O979-P979,(O979-P979), V978*($B$6/100)), 0)</f>
        <v>0</v>
      </c>
      <c r="V979" s="5">
        <f>V978+(T979*($B$5/100))-(U979/($B$6/100))</f>
        <v>453101.3177201075</v>
      </c>
      <c r="W979" s="5">
        <f t="shared" si="147"/>
        <v>11327.532943002687</v>
      </c>
    </row>
    <row r="980" spans="4:23" x14ac:dyDescent="0.25">
      <c r="D980">
        <f t="shared" si="148"/>
        <v>978</v>
      </c>
      <c r="E980" s="3">
        <v>43871</v>
      </c>
      <c r="F980" s="4">
        <v>0.70833333333333337</v>
      </c>
      <c r="G980">
        <v>80</v>
      </c>
      <c r="H980">
        <v>0</v>
      </c>
      <c r="I980" s="5">
        <f t="shared" si="143"/>
        <v>11</v>
      </c>
      <c r="J980" s="22">
        <v>4.9489515646110373E-6</v>
      </c>
      <c r="K980">
        <v>1.4219999999999999E-4</v>
      </c>
      <c r="L980" s="5" cm="1">
        <f t="array" ref="L980">_xlfn.IFS(I980=0, 0, I980&gt;34, 0, AND(I980&gt;0, I980&lt;35), VLOOKUP(I980, $A$63:$C$96, 3))</f>
        <v>14640</v>
      </c>
      <c r="M980" s="5">
        <f t="shared" si="142"/>
        <v>23.507519931902429</v>
      </c>
      <c r="N980" s="5">
        <v>6136.0549284033004</v>
      </c>
      <c r="O980" s="5">
        <f t="shared" si="149"/>
        <v>4005.7739999999999</v>
      </c>
      <c r="P980" s="5">
        <f t="shared" si="150"/>
        <v>4005.7739999999999</v>
      </c>
      <c r="Q980" s="5">
        <f t="shared" si="144"/>
        <v>487.20077413479089</v>
      </c>
      <c r="R980" s="5">
        <f>IF(O980&gt;(P980+U980),O980-P980-U980, 0)</f>
        <v>0</v>
      </c>
      <c r="S980" s="5">
        <f t="shared" si="145"/>
        <v>3151.4620328009769</v>
      </c>
      <c r="T980" s="5">
        <f t="shared" si="146"/>
        <v>7506.2714871309254</v>
      </c>
      <c r="U980" s="5">
        <f>IF(O980&gt;P980,IF(V979*($B$6/100)&gt;=O980-P980,(O980-P980), V979*($B$6/100)), 0)</f>
        <v>0</v>
      </c>
      <c r="V980" s="5">
        <f>V979+(T980*($B$5/100))-(U980/($B$6/100))</f>
        <v>458355.70776109915</v>
      </c>
      <c r="W980" s="5">
        <f t="shared" si="147"/>
        <v>11458.89269402748</v>
      </c>
    </row>
    <row r="981" spans="4:23" x14ac:dyDescent="0.25">
      <c r="D981">
        <f t="shared" si="148"/>
        <v>979</v>
      </c>
      <c r="E981" s="3">
        <v>43871</v>
      </c>
      <c r="F981" s="4">
        <v>0.75</v>
      </c>
      <c r="G981">
        <v>70</v>
      </c>
      <c r="H981">
        <v>0</v>
      </c>
      <c r="I981" s="5">
        <f t="shared" si="143"/>
        <v>10</v>
      </c>
      <c r="J981" s="22">
        <v>0</v>
      </c>
      <c r="K981">
        <v>2.086E-4</v>
      </c>
      <c r="L981" s="5" cm="1">
        <f t="array" ref="L981">_xlfn.IFS(I981=0, 0, I981&gt;34, 0, AND(I981&gt;0, I981&lt;35), VLOOKUP(I981, $A$63:$C$96, 3))</f>
        <v>12480</v>
      </c>
      <c r="M981" s="5">
        <f t="shared" si="142"/>
        <v>0</v>
      </c>
      <c r="N981" s="5">
        <v>6329.2640021406805</v>
      </c>
      <c r="O981" s="5">
        <f t="shared" si="149"/>
        <v>5876.2619999999997</v>
      </c>
      <c r="P981" s="5">
        <f t="shared" si="150"/>
        <v>5876.2619999999997</v>
      </c>
      <c r="Q981" s="5">
        <f t="shared" si="144"/>
        <v>487.20077413479089</v>
      </c>
      <c r="R981" s="5">
        <f>IF(O981&gt;(P981+U981),O981-P981-U981, 0)</f>
        <v>0</v>
      </c>
      <c r="S981" s="5">
        <f t="shared" si="145"/>
        <v>3250.6937162491622</v>
      </c>
      <c r="T981" s="5">
        <f t="shared" si="146"/>
        <v>3353.0442837508381</v>
      </c>
      <c r="U981" s="5">
        <f>IF(O981&gt;P981,IF(V980*($B$6/100)&gt;=O981-P981,(O981-P981), V980*($B$6/100)), 0)</f>
        <v>0</v>
      </c>
      <c r="V981" s="5">
        <f>V980+(T981*($B$5/100))-(U981/($B$6/100))</f>
        <v>460702.83875972475</v>
      </c>
      <c r="W981" s="5">
        <f t="shared" si="147"/>
        <v>11517.570968993119</v>
      </c>
    </row>
    <row r="982" spans="4:23" x14ac:dyDescent="0.25">
      <c r="D982">
        <f t="shared" si="148"/>
        <v>980</v>
      </c>
      <c r="E982" s="3">
        <v>43871</v>
      </c>
      <c r="F982" s="4">
        <v>0.79166666666666663</v>
      </c>
      <c r="G982">
        <v>50</v>
      </c>
      <c r="H982">
        <v>0</v>
      </c>
      <c r="I982" s="5">
        <f t="shared" si="143"/>
        <v>7</v>
      </c>
      <c r="J982" s="22">
        <v>0</v>
      </c>
      <c r="K982">
        <v>2.3561E-4</v>
      </c>
      <c r="L982" s="5" cm="1">
        <f t="array" ref="L982">_xlfn.IFS(I982=0, 0, I982&gt;34, 0, AND(I982&gt;0, I982&lt;35), VLOOKUP(I982, $A$63:$C$96, 3))</f>
        <v>4800</v>
      </c>
      <c r="M982" s="5">
        <f t="shared" si="142"/>
        <v>0</v>
      </c>
      <c r="N982" s="5">
        <v>6218.8152001279959</v>
      </c>
      <c r="O982" s="5">
        <f t="shared" si="149"/>
        <v>6637.1336999999994</v>
      </c>
      <c r="P982" s="5">
        <f t="shared" si="150"/>
        <v>4800</v>
      </c>
      <c r="Q982" s="5">
        <f t="shared" si="144"/>
        <v>0</v>
      </c>
      <c r="R982" s="5">
        <f>IF(O982&gt;(P982+U982),O982-P982-U982, 0)</f>
        <v>0</v>
      </c>
      <c r="S982" s="5">
        <f t="shared" si="145"/>
        <v>0</v>
      </c>
      <c r="T982" s="5">
        <f t="shared" si="146"/>
        <v>0</v>
      </c>
      <c r="U982" s="5">
        <f>IF(O982&gt;P982,IF(V981*($B$6/100)&gt;=O982-P982,(O982-P982), V981*($B$6/100)), 0)</f>
        <v>1837.1336999999994</v>
      </c>
      <c r="V982" s="5">
        <f>V981+(T982*($B$5/100))-(U982/($B$6/100))</f>
        <v>458078.36204543902</v>
      </c>
      <c r="W982" s="5">
        <f t="shared" si="147"/>
        <v>11451.959051135975</v>
      </c>
    </row>
    <row r="983" spans="4:23" x14ac:dyDescent="0.25">
      <c r="D983">
        <f t="shared" si="148"/>
        <v>981</v>
      </c>
      <c r="E983" s="3">
        <v>43871</v>
      </c>
      <c r="F983" s="4">
        <v>0.83333333333333337</v>
      </c>
      <c r="G983">
        <v>30</v>
      </c>
      <c r="H983">
        <v>0</v>
      </c>
      <c r="I983" s="5">
        <f t="shared" si="143"/>
        <v>4</v>
      </c>
      <c r="J983" s="22">
        <v>0</v>
      </c>
      <c r="K983">
        <v>2.2519E-4</v>
      </c>
      <c r="L983" s="5" cm="1">
        <f t="array" ref="L983">_xlfn.IFS(I983=0, 0, I983&gt;34, 0, AND(I983&gt;0, I983&lt;35), VLOOKUP(I983, $A$63:$C$96, 3))</f>
        <v>740</v>
      </c>
      <c r="M983" s="5">
        <f t="shared" si="142"/>
        <v>0</v>
      </c>
      <c r="N983" s="5">
        <v>6052.0193613639785</v>
      </c>
      <c r="O983" s="5">
        <f t="shared" si="149"/>
        <v>6343.6022999999996</v>
      </c>
      <c r="P983" s="5">
        <f t="shared" si="150"/>
        <v>740</v>
      </c>
      <c r="Q983" s="5">
        <f t="shared" si="144"/>
        <v>0</v>
      </c>
      <c r="R983" s="5">
        <f>IF(O983&gt;(P983+U983),O983-P983-U983, 0)</f>
        <v>0</v>
      </c>
      <c r="S983" s="5">
        <f t="shared" si="145"/>
        <v>0</v>
      </c>
      <c r="T983" s="5">
        <f t="shared" si="146"/>
        <v>0</v>
      </c>
      <c r="U983" s="5">
        <f>IF(O983&gt;P983,IF(V982*($B$6/100)&gt;=O983-P983,(O983-P983), V982*($B$6/100)), 0)</f>
        <v>5603.6022999999996</v>
      </c>
      <c r="V983" s="5">
        <f>V982+(T983*($B$5/100))-(U983/($B$6/100))</f>
        <v>450073.21590258187</v>
      </c>
      <c r="W983" s="5">
        <f t="shared" si="147"/>
        <v>11251.830397564547</v>
      </c>
    </row>
    <row r="984" spans="4:23" x14ac:dyDescent="0.25">
      <c r="D984">
        <f t="shared" si="148"/>
        <v>982</v>
      </c>
      <c r="E984" s="3">
        <v>43871</v>
      </c>
      <c r="F984" s="4">
        <v>0.875</v>
      </c>
      <c r="G984">
        <v>50</v>
      </c>
      <c r="H984">
        <v>0</v>
      </c>
      <c r="I984" s="5">
        <f t="shared" si="143"/>
        <v>7</v>
      </c>
      <c r="J984" s="22">
        <v>0</v>
      </c>
      <c r="K984">
        <v>2.1101E-4</v>
      </c>
      <c r="L984" s="5" cm="1">
        <f t="array" ref="L984">_xlfn.IFS(I984=0, 0, I984&gt;34, 0, AND(I984&gt;0, I984&lt;35), VLOOKUP(I984, $A$63:$C$96, 3))</f>
        <v>4800</v>
      </c>
      <c r="M984" s="5">
        <f t="shared" si="142"/>
        <v>0</v>
      </c>
      <c r="N984" s="5">
        <v>5690.5870710058016</v>
      </c>
      <c r="O984" s="5">
        <f t="shared" si="149"/>
        <v>5944.1517000000003</v>
      </c>
      <c r="P984" s="5">
        <f t="shared" si="150"/>
        <v>4800</v>
      </c>
      <c r="Q984" s="5">
        <f t="shared" si="144"/>
        <v>0</v>
      </c>
      <c r="R984" s="5">
        <f>IF(O984&gt;(P984+U984),O984-P984-U984, 0)</f>
        <v>0</v>
      </c>
      <c r="S984" s="5">
        <f t="shared" si="145"/>
        <v>0</v>
      </c>
      <c r="T984" s="5">
        <f t="shared" si="146"/>
        <v>0</v>
      </c>
      <c r="U984" s="5">
        <f>IF(O984&gt;P984,IF(V983*($B$6/100)&gt;=O984-P984,(O984-P984), V983*($B$6/100)), 0)</f>
        <v>1144.1517000000003</v>
      </c>
      <c r="V984" s="5">
        <f>V983+(T984*($B$5/100))-(U984/($B$6/100))</f>
        <v>448438.71347401047</v>
      </c>
      <c r="W984" s="5">
        <f t="shared" si="147"/>
        <v>11210.967836850261</v>
      </c>
    </row>
    <row r="985" spans="4:23" x14ac:dyDescent="0.25">
      <c r="D985">
        <f t="shared" si="148"/>
        <v>983</v>
      </c>
      <c r="E985" s="3">
        <v>43871</v>
      </c>
      <c r="F985" s="4">
        <v>0.91666666666666663</v>
      </c>
      <c r="G985">
        <v>40</v>
      </c>
      <c r="H985">
        <v>0</v>
      </c>
      <c r="I985" s="5">
        <f t="shared" si="143"/>
        <v>6</v>
      </c>
      <c r="J985" s="22">
        <v>0</v>
      </c>
      <c r="K985">
        <v>2.0382000000000001E-4</v>
      </c>
      <c r="L985" s="5" cm="1">
        <f t="array" ref="L985">_xlfn.IFS(I985=0, 0, I985&gt;34, 0, AND(I985&gt;0, I985&lt;35), VLOOKUP(I985, $A$63:$C$96, 3))</f>
        <v>2980</v>
      </c>
      <c r="M985" s="5">
        <f t="shared" si="142"/>
        <v>0</v>
      </c>
      <c r="N985" s="5">
        <v>5094.4718300555287</v>
      </c>
      <c r="O985" s="5">
        <f t="shared" si="149"/>
        <v>5741.6094000000003</v>
      </c>
      <c r="P985" s="5">
        <f t="shared" si="150"/>
        <v>2980</v>
      </c>
      <c r="Q985" s="5">
        <f t="shared" si="144"/>
        <v>0</v>
      </c>
      <c r="R985" s="5">
        <f>IF(O985&gt;(P985+U985),O985-P985-U985, 0)</f>
        <v>0</v>
      </c>
      <c r="S985" s="5">
        <f t="shared" si="145"/>
        <v>0</v>
      </c>
      <c r="T985" s="5">
        <f t="shared" si="146"/>
        <v>0</v>
      </c>
      <c r="U985" s="5">
        <f>IF(O985&gt;P985,IF(V984*($B$6/100)&gt;=O985-P985,(O985-P985), V984*($B$6/100)), 0)</f>
        <v>2761.6094000000003</v>
      </c>
      <c r="V985" s="5">
        <f>V984+(T985*($B$5/100))-(U985/($B$6/100))</f>
        <v>444493.55718829617</v>
      </c>
      <c r="W985" s="5">
        <f t="shared" si="147"/>
        <v>11112.338929707405</v>
      </c>
    </row>
    <row r="986" spans="4:23" x14ac:dyDescent="0.25">
      <c r="D986">
        <f t="shared" si="148"/>
        <v>984</v>
      </c>
      <c r="E986" s="3">
        <v>43871</v>
      </c>
      <c r="F986" s="4">
        <v>0.95833333333333337</v>
      </c>
      <c r="G986">
        <v>90</v>
      </c>
      <c r="H986">
        <v>0</v>
      </c>
      <c r="I986" s="5">
        <f t="shared" si="143"/>
        <v>13</v>
      </c>
      <c r="J986" s="22">
        <v>0</v>
      </c>
      <c r="K986">
        <v>1.7977999999999999E-4</v>
      </c>
      <c r="L986" s="5" cm="1">
        <f t="array" ref="L986">_xlfn.IFS(I986=0, 0, I986&gt;34, 0, AND(I986&gt;0, I986&lt;35), VLOOKUP(I986, $A$63:$C$96, 3))</f>
        <v>16600</v>
      </c>
      <c r="M986" s="5">
        <f t="shared" si="142"/>
        <v>0</v>
      </c>
      <c r="N986" s="5">
        <v>4112.5879583640217</v>
      </c>
      <c r="O986" s="5">
        <f t="shared" si="149"/>
        <v>5064.4025999999994</v>
      </c>
      <c r="P986" s="5">
        <f t="shared" si="150"/>
        <v>5064.4025999999994</v>
      </c>
      <c r="Q986" s="5">
        <f t="shared" si="144"/>
        <v>487.20077413479089</v>
      </c>
      <c r="R986" s="5">
        <f>IF(O986&gt;(P986+U986),O986-P986-U986, 0)</f>
        <v>0</v>
      </c>
      <c r="S986" s="5">
        <f t="shared" si="145"/>
        <v>2112.2146001895831</v>
      </c>
      <c r="T986" s="5">
        <f t="shared" si="146"/>
        <v>9423.3827998104171</v>
      </c>
      <c r="U986" s="5">
        <f>IF(O986&gt;P986,IF(V985*($B$6/100)&gt;=O986-P986,(O986-P986), V985*($B$6/100)), 0)</f>
        <v>0</v>
      </c>
      <c r="V986" s="5">
        <f>V985+(T986*($B$5/100))-(U986/($B$6/100))</f>
        <v>451089.92514816346</v>
      </c>
      <c r="W986" s="5">
        <f t="shared" si="147"/>
        <v>11277.248128704086</v>
      </c>
    </row>
    <row r="987" spans="4:23" x14ac:dyDescent="0.25">
      <c r="D987">
        <f t="shared" si="148"/>
        <v>985</v>
      </c>
      <c r="E987" s="3">
        <v>43872</v>
      </c>
      <c r="F987" s="4">
        <v>0</v>
      </c>
      <c r="G987">
        <v>100</v>
      </c>
      <c r="H987">
        <v>0</v>
      </c>
      <c r="I987" s="5">
        <f t="shared" si="143"/>
        <v>14</v>
      </c>
      <c r="J987" s="22">
        <v>0</v>
      </c>
      <c r="K987">
        <v>1.4676000000000001E-4</v>
      </c>
      <c r="L987" s="5" cm="1">
        <f t="array" ref="L987">_xlfn.IFS(I987=0, 0, I987&gt;34, 0, AND(I987&gt;0, I987&lt;35), VLOOKUP(I987, $A$63:$C$96, 3))</f>
        <v>16800</v>
      </c>
      <c r="M987" s="5">
        <f t="shared" si="142"/>
        <v>0</v>
      </c>
      <c r="N987" s="5">
        <v>3074.05209300354</v>
      </c>
      <c r="O987" s="5">
        <f t="shared" si="149"/>
        <v>4134.2291999999998</v>
      </c>
      <c r="P987" s="5">
        <f t="shared" si="150"/>
        <v>4134.2291999999998</v>
      </c>
      <c r="Q987" s="5">
        <f t="shared" si="144"/>
        <v>487.20077413479089</v>
      </c>
      <c r="R987" s="5">
        <f>IF(O987&gt;(P987+U987),O987-P987-U987, 0)</f>
        <v>0</v>
      </c>
      <c r="S987" s="5">
        <f t="shared" si="145"/>
        <v>1578.8252502612363</v>
      </c>
      <c r="T987" s="5">
        <f t="shared" si="146"/>
        <v>11086.945549738764</v>
      </c>
      <c r="U987" s="5">
        <f>IF(O987&gt;P987,IF(V986*($B$6/100)&gt;=O987-P987,(O987-P987), V986*($B$6/100)), 0)</f>
        <v>0</v>
      </c>
      <c r="V987" s="5">
        <f>V986+(T987*($B$5/100))-(U987/($B$6/100))</f>
        <v>458850.78703298059</v>
      </c>
      <c r="W987" s="5">
        <f t="shared" si="147"/>
        <v>11471.269675824515</v>
      </c>
    </row>
    <row r="988" spans="4:23" x14ac:dyDescent="0.25">
      <c r="D988">
        <f t="shared" si="148"/>
        <v>986</v>
      </c>
      <c r="E988" s="3">
        <v>43872</v>
      </c>
      <c r="F988" s="4">
        <v>4.1666666666666664E-2</v>
      </c>
      <c r="G988">
        <v>120</v>
      </c>
      <c r="H988">
        <v>0</v>
      </c>
      <c r="I988" s="5">
        <f t="shared" si="143"/>
        <v>17</v>
      </c>
      <c r="J988" s="22">
        <v>0</v>
      </c>
      <c r="K988">
        <v>1.1286E-4</v>
      </c>
      <c r="L988" s="5" cm="1">
        <f t="array" ref="L988">_xlfn.IFS(I988=0, 0, I988&gt;34, 0, AND(I988&gt;0, I988&lt;35), VLOOKUP(I988, $A$63:$C$96, 3))</f>
        <v>16800</v>
      </c>
      <c r="M988" s="5">
        <f t="shared" si="142"/>
        <v>0</v>
      </c>
      <c r="N988" s="5">
        <v>2827.2161855283875</v>
      </c>
      <c r="O988" s="5">
        <f t="shared" si="149"/>
        <v>3179.2662</v>
      </c>
      <c r="P988" s="5">
        <f t="shared" si="150"/>
        <v>3179.2662</v>
      </c>
      <c r="Q988" s="5">
        <f t="shared" si="144"/>
        <v>487.20077413479089</v>
      </c>
      <c r="R988" s="5">
        <f>IF(O988&gt;(P988+U988),O988-P988-U988, 0)</f>
        <v>0</v>
      </c>
      <c r="S988" s="5">
        <f t="shared" si="145"/>
        <v>1452.0509629029029</v>
      </c>
      <c r="T988" s="5">
        <f t="shared" si="146"/>
        <v>12168.682837097098</v>
      </c>
      <c r="U988" s="5">
        <f>IF(O988&gt;P988,IF(V987*($B$6/100)&gt;=O988-P988,(O988-P988), V987*($B$6/100)), 0)</f>
        <v>0</v>
      </c>
      <c r="V988" s="5">
        <f>V987+(T988*($B$5/100))-(U988/($B$6/100))</f>
        <v>467368.86501894856</v>
      </c>
      <c r="W988" s="5">
        <f t="shared" si="147"/>
        <v>11684.221625473714</v>
      </c>
    </row>
    <row r="989" spans="4:23" x14ac:dyDescent="0.25">
      <c r="D989">
        <f t="shared" si="148"/>
        <v>987</v>
      </c>
      <c r="E989" s="3">
        <v>43872</v>
      </c>
      <c r="F989" s="4">
        <v>8.3333333333333329E-2</v>
      </c>
      <c r="G989">
        <v>120</v>
      </c>
      <c r="H989">
        <v>0</v>
      </c>
      <c r="I989" s="5">
        <f t="shared" si="143"/>
        <v>17</v>
      </c>
      <c r="J989" s="22">
        <v>0</v>
      </c>
      <c r="K989">
        <v>9.0390000000000007E-5</v>
      </c>
      <c r="L989" s="5" cm="1">
        <f t="array" ref="L989">_xlfn.IFS(I989=0, 0, I989&gt;34, 0, AND(I989&gt;0, I989&lt;35), VLOOKUP(I989, $A$63:$C$96, 3))</f>
        <v>16800</v>
      </c>
      <c r="M989" s="5">
        <f t="shared" si="142"/>
        <v>0</v>
      </c>
      <c r="N989" s="5">
        <v>2872.6277484543471</v>
      </c>
      <c r="O989" s="5">
        <f t="shared" si="149"/>
        <v>2546.2863000000002</v>
      </c>
      <c r="P989" s="5">
        <f t="shared" si="150"/>
        <v>2546.2863000000002</v>
      </c>
      <c r="Q989" s="5">
        <f t="shared" si="144"/>
        <v>487.20077413479089</v>
      </c>
      <c r="R989" s="5">
        <f>IF(O989&gt;(P989+U989),O989-P989-U989, 0)</f>
        <v>0</v>
      </c>
      <c r="S989" s="5">
        <f t="shared" si="145"/>
        <v>1475.3742248490853</v>
      </c>
      <c r="T989" s="5">
        <f t="shared" si="146"/>
        <v>12778.339475150915</v>
      </c>
      <c r="U989" s="5">
        <f>IF(O989&gt;P989,IF(V988*($B$6/100)&gt;=O989-P989,(O989-P989), V988*($B$6/100)), 0)</f>
        <v>0</v>
      </c>
      <c r="V989" s="5">
        <f>V988+(T989*($B$5/100))-(U989/($B$6/100))</f>
        <v>476313.70265155419</v>
      </c>
      <c r="W989" s="5">
        <f t="shared" si="147"/>
        <v>11907.842566288855</v>
      </c>
    </row>
    <row r="990" spans="4:23" x14ac:dyDescent="0.25">
      <c r="D990">
        <f t="shared" si="148"/>
        <v>988</v>
      </c>
      <c r="E990" s="3">
        <v>43872</v>
      </c>
      <c r="F990" s="4">
        <v>0.125</v>
      </c>
      <c r="G990">
        <v>120</v>
      </c>
      <c r="H990">
        <v>0</v>
      </c>
      <c r="I990" s="5">
        <f t="shared" si="143"/>
        <v>17</v>
      </c>
      <c r="J990" s="22">
        <v>0</v>
      </c>
      <c r="K990">
        <v>7.9770000000000004E-5</v>
      </c>
      <c r="L990" s="5" cm="1">
        <f t="array" ref="L990">_xlfn.IFS(I990=0, 0, I990&gt;34, 0, AND(I990&gt;0, I990&lt;35), VLOOKUP(I990, $A$63:$C$96, 3))</f>
        <v>16800</v>
      </c>
      <c r="M990" s="5">
        <f t="shared" si="142"/>
        <v>0</v>
      </c>
      <c r="N990" s="5">
        <v>3032.021970081134</v>
      </c>
      <c r="O990" s="5">
        <f t="shared" si="149"/>
        <v>2247.1208999999999</v>
      </c>
      <c r="P990" s="5">
        <f t="shared" si="150"/>
        <v>2247.1208999999999</v>
      </c>
      <c r="Q990" s="5">
        <f t="shared" si="144"/>
        <v>487.20077413479089</v>
      </c>
      <c r="R990" s="5">
        <f>IF(O990&gt;(P990+U990),O990-P990-U990, 0)</f>
        <v>0</v>
      </c>
      <c r="S990" s="5">
        <f t="shared" si="145"/>
        <v>1557.2386872057473</v>
      </c>
      <c r="T990" s="5">
        <f t="shared" si="146"/>
        <v>12995.640412794253</v>
      </c>
      <c r="U990" s="5">
        <f>IF(O990&gt;P990,IF(V989*($B$6/100)&gt;=O990-P990,(O990-P990), V989*($B$6/100)), 0)</f>
        <v>0</v>
      </c>
      <c r="V990" s="5">
        <f>V989+(T990*($B$5/100))-(U990/($B$6/100))</f>
        <v>485410.65094051015</v>
      </c>
      <c r="W990" s="5">
        <f t="shared" si="147"/>
        <v>12135.266273512754</v>
      </c>
    </row>
    <row r="991" spans="4:23" x14ac:dyDescent="0.25">
      <c r="D991">
        <f t="shared" si="148"/>
        <v>989</v>
      </c>
      <c r="E991" s="3">
        <v>43872</v>
      </c>
      <c r="F991" s="4">
        <v>0.16666666666666666</v>
      </c>
      <c r="G991">
        <v>130</v>
      </c>
      <c r="H991">
        <v>0</v>
      </c>
      <c r="I991" s="5">
        <f t="shared" si="143"/>
        <v>18</v>
      </c>
      <c r="J991" s="22">
        <v>0</v>
      </c>
      <c r="K991">
        <v>7.5969999999999993E-5</v>
      </c>
      <c r="L991" s="5" cm="1">
        <f t="array" ref="L991">_xlfn.IFS(I991=0, 0, I991&gt;34, 0, AND(I991&gt;0, I991&lt;35), VLOOKUP(I991, $A$63:$C$96, 3))</f>
        <v>16800</v>
      </c>
      <c r="M991" s="5">
        <f t="shared" si="142"/>
        <v>0</v>
      </c>
      <c r="N991" s="5">
        <v>3255.0904048395864</v>
      </c>
      <c r="O991" s="5">
        <f t="shared" si="149"/>
        <v>2140.0748999999996</v>
      </c>
      <c r="P991" s="5">
        <f t="shared" si="150"/>
        <v>2140.0748999999996</v>
      </c>
      <c r="Q991" s="5">
        <f t="shared" si="144"/>
        <v>487.20077413479089</v>
      </c>
      <c r="R991" s="5">
        <f>IF(O991&gt;(P991+U991),O991-P991-U991, 0)</f>
        <v>0</v>
      </c>
      <c r="S991" s="5">
        <f t="shared" si="145"/>
        <v>1671.8060616931421</v>
      </c>
      <c r="T991" s="5">
        <f t="shared" si="146"/>
        <v>12988.119038306859</v>
      </c>
      <c r="U991" s="5">
        <f>IF(O991&gt;P991,IF(V990*($B$6/100)&gt;=O991-P991,(O991-P991), V990*($B$6/100)), 0)</f>
        <v>0</v>
      </c>
      <c r="V991" s="5">
        <f>V990+(T991*($B$5/100))-(U991/($B$6/100))</f>
        <v>494502.33426732494</v>
      </c>
      <c r="W991" s="5">
        <f t="shared" si="147"/>
        <v>12362.558356683123</v>
      </c>
    </row>
    <row r="992" spans="4:23" x14ac:dyDescent="0.25">
      <c r="D992">
        <f t="shared" si="148"/>
        <v>990</v>
      </c>
      <c r="E992" s="3">
        <v>43872</v>
      </c>
      <c r="F992" s="4">
        <v>0.20833333333333334</v>
      </c>
      <c r="G992">
        <v>120</v>
      </c>
      <c r="H992">
        <v>0</v>
      </c>
      <c r="I992" s="5">
        <f t="shared" si="143"/>
        <v>17</v>
      </c>
      <c r="J992" s="22">
        <v>0</v>
      </c>
      <c r="K992">
        <v>7.5629999999999992E-5</v>
      </c>
      <c r="L992" s="5" cm="1">
        <f t="array" ref="L992">_xlfn.IFS(I992=0, 0, I992&gt;34, 0, AND(I992&gt;0, I992&lt;35), VLOOKUP(I992, $A$63:$C$96, 3))</f>
        <v>16800</v>
      </c>
      <c r="M992" s="5">
        <f t="shared" si="142"/>
        <v>0</v>
      </c>
      <c r="N992" s="5">
        <v>3591.4295699360732</v>
      </c>
      <c r="O992" s="5">
        <f t="shared" si="149"/>
        <v>2130.4971</v>
      </c>
      <c r="P992" s="5">
        <f t="shared" si="150"/>
        <v>2130.4971</v>
      </c>
      <c r="Q992" s="5">
        <f t="shared" si="144"/>
        <v>487.20077413479089</v>
      </c>
      <c r="R992" s="5">
        <f>IF(O992&gt;(P992+U992),O992-P992-U992, 0)</f>
        <v>0</v>
      </c>
      <c r="S992" s="5">
        <f t="shared" si="145"/>
        <v>1844.548992014559</v>
      </c>
      <c r="T992" s="5">
        <f t="shared" si="146"/>
        <v>12824.95390798544</v>
      </c>
      <c r="U992" s="5">
        <f>IF(O992&gt;P992,IF(V991*($B$6/100)&gt;=O992-P992,(O992-P992), V991*($B$6/100)), 0)</f>
        <v>0</v>
      </c>
      <c r="V992" s="5">
        <f>V991+(T992*($B$5/100))-(U992/($B$6/100))</f>
        <v>503479.80200291477</v>
      </c>
      <c r="W992" s="5">
        <f t="shared" si="147"/>
        <v>12586.99505007287</v>
      </c>
    </row>
    <row r="993" spans="4:23" x14ac:dyDescent="0.25">
      <c r="D993">
        <f t="shared" si="148"/>
        <v>991</v>
      </c>
      <c r="E993" s="3">
        <v>43872</v>
      </c>
      <c r="F993" s="4">
        <v>0.25</v>
      </c>
      <c r="G993">
        <v>130</v>
      </c>
      <c r="H993">
        <v>0</v>
      </c>
      <c r="I993" s="5">
        <f t="shared" si="143"/>
        <v>18</v>
      </c>
      <c r="J993" s="22">
        <v>0</v>
      </c>
      <c r="K993">
        <v>8.14E-5</v>
      </c>
      <c r="L993" s="5" cm="1">
        <f t="array" ref="L993">_xlfn.IFS(I993=0, 0, I993&gt;34, 0, AND(I993&gt;0, I993&lt;35), VLOOKUP(I993, $A$63:$C$96, 3))</f>
        <v>16800</v>
      </c>
      <c r="M993" s="5">
        <f t="shared" si="142"/>
        <v>0</v>
      </c>
      <c r="N993" s="5">
        <v>4534.5043619165954</v>
      </c>
      <c r="O993" s="5">
        <f t="shared" si="149"/>
        <v>2293.038</v>
      </c>
      <c r="P993" s="5">
        <f t="shared" si="150"/>
        <v>2293.038</v>
      </c>
      <c r="Q993" s="5">
        <f t="shared" si="144"/>
        <v>487.20077413479089</v>
      </c>
      <c r="R993" s="5">
        <f>IF(O993&gt;(P993+U993),O993-P993-U993, 0)</f>
        <v>0</v>
      </c>
      <c r="S993" s="5">
        <f t="shared" si="145"/>
        <v>2328.9097801262901</v>
      </c>
      <c r="T993" s="5">
        <f t="shared" si="146"/>
        <v>12178.052219873709</v>
      </c>
      <c r="U993" s="5">
        <f>IF(O993&gt;P993,IF(V992*($B$6/100)&gt;=O993-P993,(O993-P993), V992*($B$6/100)), 0)</f>
        <v>0</v>
      </c>
      <c r="V993" s="5">
        <f>V992+(T993*($B$5/100))-(U993/($B$6/100))</f>
        <v>512004.43855682638</v>
      </c>
      <c r="W993" s="5">
        <f t="shared" si="147"/>
        <v>12800.110963920659</v>
      </c>
    </row>
    <row r="994" spans="4:23" x14ac:dyDescent="0.25">
      <c r="D994">
        <f t="shared" si="148"/>
        <v>992</v>
      </c>
      <c r="E994" s="3">
        <v>43872</v>
      </c>
      <c r="F994" s="4">
        <v>0.29166666666666669</v>
      </c>
      <c r="G994">
        <v>130</v>
      </c>
      <c r="H994">
        <v>0</v>
      </c>
      <c r="I994" s="5">
        <f t="shared" si="143"/>
        <v>18</v>
      </c>
      <c r="J994" s="22">
        <v>0</v>
      </c>
      <c r="K994">
        <v>9.8809999999999998E-5</v>
      </c>
      <c r="L994" s="5" cm="1">
        <f t="array" ref="L994">_xlfn.IFS(I994=0, 0, I994&gt;34, 0, AND(I994&gt;0, I994&lt;35), VLOOKUP(I994, $A$63:$C$96, 3))</f>
        <v>16800</v>
      </c>
      <c r="M994" s="5">
        <f t="shared" si="142"/>
        <v>0</v>
      </c>
      <c r="N994" s="5">
        <v>6098.0305779869495</v>
      </c>
      <c r="O994" s="5">
        <f t="shared" si="149"/>
        <v>2783.4776999999999</v>
      </c>
      <c r="P994" s="5">
        <f t="shared" si="150"/>
        <v>2783.4776999999999</v>
      </c>
      <c r="Q994" s="5">
        <f t="shared" si="144"/>
        <v>487.20077413479089</v>
      </c>
      <c r="R994" s="5">
        <f>IF(O994&gt;(P994+U994),O994-P994-U994, 0)</f>
        <v>0</v>
      </c>
      <c r="S994" s="5">
        <f t="shared" si="145"/>
        <v>3131.9328242040401</v>
      </c>
      <c r="T994" s="5">
        <f t="shared" si="146"/>
        <v>10884.589475795961</v>
      </c>
      <c r="U994" s="5">
        <f>IF(O994&gt;P994,IF(V993*($B$6/100)&gt;=O994-P994,(O994-P994), V993*($B$6/100)), 0)</f>
        <v>0</v>
      </c>
      <c r="V994" s="5">
        <f>V993+(T994*($B$5/100))-(U994/($B$6/100))</f>
        <v>519623.65118988353</v>
      </c>
      <c r="W994" s="5">
        <f t="shared" si="147"/>
        <v>12990.591279747088</v>
      </c>
    </row>
    <row r="995" spans="4:23" x14ac:dyDescent="0.25">
      <c r="D995">
        <f t="shared" si="148"/>
        <v>993</v>
      </c>
      <c r="E995" s="3">
        <v>43872</v>
      </c>
      <c r="F995" s="4">
        <v>0.33333333333333331</v>
      </c>
      <c r="G995">
        <v>120</v>
      </c>
      <c r="H995">
        <v>0</v>
      </c>
      <c r="I995" s="5">
        <f t="shared" si="143"/>
        <v>17</v>
      </c>
      <c r="J995" s="22">
        <v>7.4234273469165555E-6</v>
      </c>
      <c r="K995">
        <v>1.2344999999999999E-4</v>
      </c>
      <c r="L995" s="5" cm="1">
        <f t="array" ref="L995">_xlfn.IFS(I995=0, 0, I995&gt;34, 0, AND(I995&gt;0, I995&lt;35), VLOOKUP(I995, $A$63:$C$96, 3))</f>
        <v>16800</v>
      </c>
      <c r="M995" s="5">
        <f t="shared" si="142"/>
        <v>35.26127989785364</v>
      </c>
      <c r="N995" s="5">
        <v>7234.4548368776514</v>
      </c>
      <c r="O995" s="5">
        <f t="shared" si="149"/>
        <v>3477.5864999999999</v>
      </c>
      <c r="P995" s="5">
        <f t="shared" si="150"/>
        <v>3477.5864999999999</v>
      </c>
      <c r="Q995" s="5">
        <f t="shared" si="144"/>
        <v>487.20077413479089</v>
      </c>
      <c r="R995" s="5">
        <f>IF(O995&gt;(P995+U995),O995-P995-U995, 0)</f>
        <v>0</v>
      </c>
      <c r="S995" s="5">
        <f t="shared" si="145"/>
        <v>3715.5974013364958</v>
      </c>
      <c r="T995" s="5">
        <f t="shared" si="146"/>
        <v>9642.0773785613601</v>
      </c>
      <c r="U995" s="5">
        <f>IF(O995&gt;P995,IF(V994*($B$6/100)&gt;=O995-P995,(O995-P995), V994*($B$6/100)), 0)</f>
        <v>0</v>
      </c>
      <c r="V995" s="5">
        <f>V994+(T995*($B$5/100))-(U995/($B$6/100))</f>
        <v>526373.10535487649</v>
      </c>
      <c r="W995" s="5">
        <f t="shared" si="147"/>
        <v>13159.327633871912</v>
      </c>
    </row>
    <row r="996" spans="4:23" x14ac:dyDescent="0.25">
      <c r="D996">
        <f t="shared" si="148"/>
        <v>994</v>
      </c>
      <c r="E996" s="3">
        <v>43872</v>
      </c>
      <c r="F996" s="4">
        <v>0.375</v>
      </c>
      <c r="G996">
        <v>120</v>
      </c>
      <c r="H996">
        <v>0</v>
      </c>
      <c r="I996" s="5">
        <f t="shared" si="143"/>
        <v>17</v>
      </c>
      <c r="J996" s="22">
        <v>1.9795806258444149E-5</v>
      </c>
      <c r="K996">
        <v>1.2959000000000001E-4</v>
      </c>
      <c r="L996" s="5" cm="1">
        <f t="array" ref="L996">_xlfn.IFS(I996=0, 0, I996&gt;34, 0, AND(I996&gt;0, I996&lt;35), VLOOKUP(I996, $A$63:$C$96, 3))</f>
        <v>16800</v>
      </c>
      <c r="M996" s="5">
        <f t="shared" si="142"/>
        <v>94.030079727609717</v>
      </c>
      <c r="N996" s="5">
        <v>7643.8843095882303</v>
      </c>
      <c r="O996" s="5">
        <f t="shared" si="149"/>
        <v>3650.5503000000003</v>
      </c>
      <c r="P996" s="5">
        <f t="shared" si="150"/>
        <v>3650.5503000000003</v>
      </c>
      <c r="Q996" s="5">
        <f t="shared" si="144"/>
        <v>487.20077413479089</v>
      </c>
      <c r="R996" s="5">
        <f>IF(O996&gt;(P996+U996),O996-P996-U996, 0)</f>
        <v>0</v>
      </c>
      <c r="S996" s="5">
        <f t="shared" si="145"/>
        <v>3925.8793257020056</v>
      </c>
      <c r="T996" s="5">
        <f t="shared" si="146"/>
        <v>9317.6004540256035</v>
      </c>
      <c r="U996" s="5">
        <f>IF(O996&gt;P996,IF(V995*($B$6/100)&gt;=O996-P996,(O996-P996), V995*($B$6/100)), 0)</f>
        <v>0</v>
      </c>
      <c r="V996" s="5">
        <f>V995+(T996*($B$5/100))-(U996/($B$6/100))</f>
        <v>532895.42567269446</v>
      </c>
      <c r="W996" s="5">
        <f t="shared" si="147"/>
        <v>13322.385641817362</v>
      </c>
    </row>
    <row r="997" spans="4:23" x14ac:dyDescent="0.25">
      <c r="D997">
        <f t="shared" si="148"/>
        <v>995</v>
      </c>
      <c r="E997" s="3">
        <v>43872</v>
      </c>
      <c r="F997" s="4">
        <v>0.41666666666666669</v>
      </c>
      <c r="G997">
        <v>130</v>
      </c>
      <c r="H997">
        <v>0</v>
      </c>
      <c r="I997" s="5">
        <f t="shared" si="143"/>
        <v>18</v>
      </c>
      <c r="J997" s="22">
        <v>2.9693709387666222E-5</v>
      </c>
      <c r="K997">
        <v>1.2962E-4</v>
      </c>
      <c r="L997" s="5" cm="1">
        <f t="array" ref="L997">_xlfn.IFS(I997=0, 0, I997&gt;34, 0, AND(I997&gt;0, I997&lt;35), VLOOKUP(I997, $A$63:$C$96, 3))</f>
        <v>16800</v>
      </c>
      <c r="M997" s="5">
        <f t="shared" si="142"/>
        <v>141.04511959141456</v>
      </c>
      <c r="N997" s="5">
        <v>7595.0715080175169</v>
      </c>
      <c r="O997" s="5">
        <f t="shared" si="149"/>
        <v>3651.3953999999999</v>
      </c>
      <c r="P997" s="5">
        <f t="shared" si="150"/>
        <v>3651.3953999999999</v>
      </c>
      <c r="Q997" s="5">
        <f t="shared" si="144"/>
        <v>487.20077413479089</v>
      </c>
      <c r="R997" s="5">
        <f>IF(O997&gt;(P997+U997),O997-P997-U997, 0)</f>
        <v>0</v>
      </c>
      <c r="S997" s="5">
        <f t="shared" si="145"/>
        <v>3900.8091963339189</v>
      </c>
      <c r="T997" s="5">
        <f t="shared" si="146"/>
        <v>9388.8405232574951</v>
      </c>
      <c r="U997" s="5">
        <f>IF(O997&gt;P997,IF(V996*($B$6/100)&gt;=O997-P997,(O997-P997), V996*($B$6/100)), 0)</f>
        <v>0</v>
      </c>
      <c r="V997" s="5">
        <f>V996+(T997*($B$5/100))-(U997/($B$6/100))</f>
        <v>539467.61403897475</v>
      </c>
      <c r="W997" s="5">
        <f t="shared" si="147"/>
        <v>13486.690350974368</v>
      </c>
    </row>
    <row r="998" spans="4:23" x14ac:dyDescent="0.25">
      <c r="D998">
        <f t="shared" si="148"/>
        <v>996</v>
      </c>
      <c r="E998" s="3">
        <v>43872</v>
      </c>
      <c r="F998" s="4">
        <v>0.45833333333333331</v>
      </c>
      <c r="G998">
        <v>110</v>
      </c>
      <c r="H998">
        <v>0</v>
      </c>
      <c r="I998" s="5">
        <f t="shared" si="143"/>
        <v>15</v>
      </c>
      <c r="J998" s="22">
        <v>2.4744757823055186E-5</v>
      </c>
      <c r="K998">
        <v>1.1791E-4</v>
      </c>
      <c r="L998" s="5" cm="1">
        <f t="array" ref="L998">_xlfn.IFS(I998=0, 0, I998&gt;34, 0, AND(I998&gt;0, I998&lt;35), VLOOKUP(I998, $A$63:$C$96, 3))</f>
        <v>16800</v>
      </c>
      <c r="M998" s="5">
        <f t="shared" si="142"/>
        <v>117.53759965951213</v>
      </c>
      <c r="N998" s="5">
        <v>7326.440977762576</v>
      </c>
      <c r="O998" s="5">
        <f t="shared" si="149"/>
        <v>3321.5246999999999</v>
      </c>
      <c r="P998" s="5">
        <f t="shared" si="150"/>
        <v>3321.5246999999999</v>
      </c>
      <c r="Q998" s="5">
        <f t="shared" si="144"/>
        <v>487.20077413479089</v>
      </c>
      <c r="R998" s="5">
        <f>IF(O998&gt;(P998+U998),O998-P998-U998, 0)</f>
        <v>0</v>
      </c>
      <c r="S998" s="5">
        <f t="shared" si="145"/>
        <v>3762.8412467592025</v>
      </c>
      <c r="T998" s="5">
        <f t="shared" si="146"/>
        <v>9833.1716529003079</v>
      </c>
      <c r="U998" s="5">
        <f>IF(O998&gt;P998,IF(V997*($B$6/100)&gt;=O998-P998,(O998-P998), V997*($B$6/100)), 0)</f>
        <v>0</v>
      </c>
      <c r="V998" s="5">
        <f>V997+(T998*($B$5/100))-(U998/($B$6/100))</f>
        <v>546350.83419600502</v>
      </c>
      <c r="W998" s="5">
        <f t="shared" si="147"/>
        <v>13658.770854900125</v>
      </c>
    </row>
    <row r="999" spans="4:23" x14ac:dyDescent="0.25">
      <c r="D999">
        <f t="shared" si="148"/>
        <v>997</v>
      </c>
      <c r="E999" s="3">
        <v>43872</v>
      </c>
      <c r="F999" s="4">
        <v>0.5</v>
      </c>
      <c r="G999">
        <v>130</v>
      </c>
      <c r="H999">
        <v>4</v>
      </c>
      <c r="I999" s="5">
        <f t="shared" si="143"/>
        <v>18</v>
      </c>
      <c r="J999" s="22">
        <v>1.4599407115602561E-4</v>
      </c>
      <c r="K999">
        <v>1.0812E-4</v>
      </c>
      <c r="L999" s="5" cm="1">
        <f t="array" ref="L999">_xlfn.IFS(I999=0, 0, I999&gt;34, 0, AND(I999&gt;0, I999&lt;35), VLOOKUP(I999, $A$63:$C$96, 3))</f>
        <v>16800</v>
      </c>
      <c r="M999" s="5">
        <f t="shared" si="142"/>
        <v>693.47183799112167</v>
      </c>
      <c r="N999" s="5">
        <v>7586.1384655621941</v>
      </c>
      <c r="O999" s="5">
        <f t="shared" si="149"/>
        <v>3045.7404000000001</v>
      </c>
      <c r="P999" s="5">
        <f t="shared" si="150"/>
        <v>3045.7404000000001</v>
      </c>
      <c r="Q999" s="5">
        <f t="shared" si="144"/>
        <v>487.20077413479089</v>
      </c>
      <c r="R999" s="5">
        <f>IF(O999&gt;(P999+U999),O999-P999-U999, 0)</f>
        <v>0</v>
      </c>
      <c r="S999" s="5">
        <f t="shared" si="145"/>
        <v>3896.2212086995455</v>
      </c>
      <c r="T999" s="5">
        <f t="shared" si="146"/>
        <v>10551.510229291574</v>
      </c>
      <c r="U999" s="5">
        <f>IF(O999&gt;P999,IF(V998*($B$6/100)&gt;=O999-P999,(O999-P999), V998*($B$6/100)), 0)</f>
        <v>0</v>
      </c>
      <c r="V999" s="5">
        <f>V998+(T999*($B$5/100))-(U999/($B$6/100))</f>
        <v>553736.89135650906</v>
      </c>
      <c r="W999" s="5">
        <f t="shared" si="147"/>
        <v>13843.422283912727</v>
      </c>
    </row>
    <row r="1000" spans="4:23" x14ac:dyDescent="0.25">
      <c r="D1000">
        <f t="shared" si="148"/>
        <v>998</v>
      </c>
      <c r="E1000" s="3">
        <v>43872</v>
      </c>
      <c r="F1000" s="4">
        <v>0.54166666666666663</v>
      </c>
      <c r="G1000">
        <v>130</v>
      </c>
      <c r="H1000">
        <v>1</v>
      </c>
      <c r="I1000" s="5">
        <f t="shared" si="143"/>
        <v>18</v>
      </c>
      <c r="J1000" s="22">
        <v>1.1382588598605385E-4</v>
      </c>
      <c r="K1000">
        <v>1.0683000000000001E-4</v>
      </c>
      <c r="L1000" s="5" cm="1">
        <f t="array" ref="L1000">_xlfn.IFS(I1000=0, 0, I1000&gt;34, 0, AND(I1000&gt;0, I1000&lt;35), VLOOKUP(I1000, $A$63:$C$96, 3))</f>
        <v>16800</v>
      </c>
      <c r="M1000" s="5">
        <f t="shared" si="142"/>
        <v>540.67295843375587</v>
      </c>
      <c r="N1000" s="5">
        <v>7406.7584829712123</v>
      </c>
      <c r="O1000" s="5">
        <f t="shared" si="149"/>
        <v>3009.4011000000005</v>
      </c>
      <c r="P1000" s="5">
        <f t="shared" si="150"/>
        <v>3009.4011000000005</v>
      </c>
      <c r="Q1000" s="5">
        <f t="shared" si="144"/>
        <v>487.20077413479089</v>
      </c>
      <c r="R1000" s="5">
        <f>IF(O1000&gt;(P1000+U1000),O1000-P1000-U1000, 0)</f>
        <v>0</v>
      </c>
      <c r="S1000" s="5">
        <f t="shared" si="145"/>
        <v>3804.0921109036303</v>
      </c>
      <c r="T1000" s="5">
        <f t="shared" si="146"/>
        <v>10527.179747530125</v>
      </c>
      <c r="U1000" s="5">
        <f>IF(O1000&gt;P1000,IF(V999*($B$6/100)&gt;=O1000-P1000,(O1000-P1000), V999*($B$6/100)), 0)</f>
        <v>0</v>
      </c>
      <c r="V1000" s="5">
        <f>V999+(T1000*($B$5/100))-(U1000/($B$6/100))</f>
        <v>561105.9171797802</v>
      </c>
      <c r="W1000" s="5">
        <f t="shared" si="147"/>
        <v>14027.647929494506</v>
      </c>
    </row>
    <row r="1001" spans="4:23" x14ac:dyDescent="0.25">
      <c r="D1001">
        <f t="shared" si="148"/>
        <v>999</v>
      </c>
      <c r="E1001" s="3">
        <v>43872</v>
      </c>
      <c r="F1001" s="4">
        <v>0.58333333333333337</v>
      </c>
      <c r="G1001">
        <v>130</v>
      </c>
      <c r="H1001">
        <v>0</v>
      </c>
      <c r="I1001" s="5">
        <f t="shared" si="143"/>
        <v>18</v>
      </c>
      <c r="J1001" s="22">
        <v>7.6708749251471072E-5</v>
      </c>
      <c r="K1001">
        <v>9.9699999999999998E-5</v>
      </c>
      <c r="L1001" s="5" cm="1">
        <f t="array" ref="L1001">_xlfn.IFS(I1001=0, 0, I1001&gt;34, 0, AND(I1001&gt;0, I1001&lt;35), VLOOKUP(I1001, $A$63:$C$96, 3))</f>
        <v>16800</v>
      </c>
      <c r="M1001" s="5">
        <f t="shared" si="142"/>
        <v>364.36655894448762</v>
      </c>
      <c r="N1001" s="5">
        <v>6689.7172158560325</v>
      </c>
      <c r="O1001" s="5">
        <f t="shared" si="149"/>
        <v>2808.5489999999995</v>
      </c>
      <c r="P1001" s="5">
        <f t="shared" si="150"/>
        <v>2808.5489999999995</v>
      </c>
      <c r="Q1001" s="5">
        <f t="shared" si="144"/>
        <v>487.20077413479089</v>
      </c>
      <c r="R1001" s="5">
        <f>IF(O1001&gt;(P1001+U1001),O1001-P1001-U1001, 0)</f>
        <v>0</v>
      </c>
      <c r="S1001" s="5">
        <f t="shared" si="145"/>
        <v>3435.8215599336754</v>
      </c>
      <c r="T1001" s="5">
        <f t="shared" si="146"/>
        <v>10919.995999010811</v>
      </c>
      <c r="U1001" s="5">
        <f>IF(O1001&gt;P1001,IF(V1000*($B$6/100)&gt;=O1001-P1001,(O1001-P1001), V1000*($B$6/100)), 0)</f>
        <v>0</v>
      </c>
      <c r="V1001" s="5">
        <f>V1000+(T1001*($B$5/100))-(U1001/($B$6/100))</f>
        <v>568749.91437908774</v>
      </c>
      <c r="W1001" s="5">
        <f t="shared" si="147"/>
        <v>14218.747859477193</v>
      </c>
    </row>
    <row r="1002" spans="4:23" x14ac:dyDescent="0.25">
      <c r="D1002">
        <f t="shared" si="148"/>
        <v>1000</v>
      </c>
      <c r="E1002" s="3">
        <v>43872</v>
      </c>
      <c r="F1002" s="4">
        <v>0.625</v>
      </c>
      <c r="G1002">
        <v>110</v>
      </c>
      <c r="H1002">
        <v>0</v>
      </c>
      <c r="I1002" s="5">
        <f t="shared" si="143"/>
        <v>15</v>
      </c>
      <c r="J1002" s="22">
        <v>7.423427346916556E-5</v>
      </c>
      <c r="K1002">
        <v>1.0274E-4</v>
      </c>
      <c r="L1002" s="5" cm="1">
        <f t="array" ref="L1002">_xlfn.IFS(I1002=0, 0, I1002&gt;34, 0, AND(I1002&gt;0, I1002&lt;35), VLOOKUP(I1002, $A$63:$C$96, 3))</f>
        <v>16800</v>
      </c>
      <c r="M1002" s="5">
        <f t="shared" si="142"/>
        <v>352.61279897853643</v>
      </c>
      <c r="N1002" s="5">
        <v>6766.7955162291819</v>
      </c>
      <c r="O1002" s="5">
        <f t="shared" si="149"/>
        <v>2894.1857999999997</v>
      </c>
      <c r="P1002" s="5">
        <f t="shared" si="150"/>
        <v>2894.1857999999997</v>
      </c>
      <c r="Q1002" s="5">
        <f t="shared" si="144"/>
        <v>487.20077413479089</v>
      </c>
      <c r="R1002" s="5">
        <f>IF(O1002&gt;(P1002+U1002),O1002-P1002-U1002, 0)</f>
        <v>0</v>
      </c>
      <c r="S1002" s="5">
        <f t="shared" si="145"/>
        <v>3475.4087768039803</v>
      </c>
      <c r="T1002" s="5">
        <f t="shared" si="146"/>
        <v>10783.018222174558</v>
      </c>
      <c r="U1002" s="5">
        <f>IF(O1002&gt;P1002,IF(V1001*($B$6/100)&gt;=O1002-P1002,(O1002-P1002), V1001*($B$6/100)), 0)</f>
        <v>0</v>
      </c>
      <c r="V1002" s="5">
        <f>V1001+(T1002*($B$5/100))-(U1002/($B$6/100))</f>
        <v>576298.02713460987</v>
      </c>
      <c r="W1002" s="5">
        <f t="shared" si="147"/>
        <v>14407.450678365247</v>
      </c>
    </row>
    <row r="1003" spans="4:23" x14ac:dyDescent="0.25">
      <c r="D1003">
        <f t="shared" si="148"/>
        <v>1001</v>
      </c>
      <c r="E1003" s="3">
        <v>43872</v>
      </c>
      <c r="F1003" s="4">
        <v>0.66666666666666663</v>
      </c>
      <c r="G1003">
        <v>80</v>
      </c>
      <c r="H1003">
        <v>5</v>
      </c>
      <c r="I1003" s="5">
        <f t="shared" si="143"/>
        <v>11</v>
      </c>
      <c r="J1003" s="22">
        <v>4.2066088299193817E-5</v>
      </c>
      <c r="K1003">
        <v>1.1305000000000001E-4</v>
      </c>
      <c r="L1003" s="5" cm="1">
        <f t="array" ref="L1003">_xlfn.IFS(I1003=0, 0, I1003&gt;34, 0, AND(I1003&gt;0, I1003&lt;35), VLOOKUP(I1003, $A$63:$C$96, 3))</f>
        <v>14640</v>
      </c>
      <c r="M1003" s="5">
        <f t="shared" si="142"/>
        <v>199.81391942117062</v>
      </c>
      <c r="N1003" s="5">
        <v>6781.1601983865885</v>
      </c>
      <c r="O1003" s="5">
        <f t="shared" si="149"/>
        <v>3184.6185000000005</v>
      </c>
      <c r="P1003" s="5">
        <f t="shared" si="150"/>
        <v>3184.6185000000005</v>
      </c>
      <c r="Q1003" s="5">
        <f t="shared" si="144"/>
        <v>487.20077413479089</v>
      </c>
      <c r="R1003" s="5">
        <f>IF(O1003&gt;(P1003+U1003),O1003-P1003-U1003, 0)</f>
        <v>0</v>
      </c>
      <c r="S1003" s="5">
        <f t="shared" si="145"/>
        <v>3482.7864406222707</v>
      </c>
      <c r="T1003" s="5">
        <f t="shared" si="146"/>
        <v>8172.4089787988996</v>
      </c>
      <c r="U1003" s="5">
        <f>IF(O1003&gt;P1003,IF(V1002*($B$6/100)&gt;=O1003-P1003,(O1003-P1003), V1002*($B$6/100)), 0)</f>
        <v>0</v>
      </c>
      <c r="V1003" s="5">
        <f>V1002+(T1003*($B$5/100))-(U1003/($B$6/100))</f>
        <v>582018.71341976908</v>
      </c>
      <c r="W1003" s="5">
        <f t="shared" si="147"/>
        <v>14550.467835494226</v>
      </c>
    </row>
    <row r="1004" spans="4:23" x14ac:dyDescent="0.25">
      <c r="D1004">
        <f t="shared" si="148"/>
        <v>1002</v>
      </c>
      <c r="E1004" s="3">
        <v>43872</v>
      </c>
      <c r="F1004" s="4">
        <v>0.70833333333333337</v>
      </c>
      <c r="G1004">
        <v>70</v>
      </c>
      <c r="H1004">
        <v>0</v>
      </c>
      <c r="I1004" s="5">
        <f t="shared" si="143"/>
        <v>10</v>
      </c>
      <c r="J1004" s="22">
        <v>2.4744757823055187E-6</v>
      </c>
      <c r="K1004">
        <v>1.4161999999999999E-4</v>
      </c>
      <c r="L1004" s="5" cm="1">
        <f t="array" ref="L1004">_xlfn.IFS(I1004=0, 0, I1004&gt;34, 0, AND(I1004&gt;0, I1004&lt;35), VLOOKUP(I1004, $A$63:$C$96, 3))</f>
        <v>12480</v>
      </c>
      <c r="M1004" s="5">
        <f t="shared" si="142"/>
        <v>11.753759965951215</v>
      </c>
      <c r="N1004" s="5">
        <v>7180.2725264421615</v>
      </c>
      <c r="O1004" s="5">
        <f t="shared" si="149"/>
        <v>3989.4353999999998</v>
      </c>
      <c r="P1004" s="5">
        <f t="shared" si="150"/>
        <v>3989.4353999999998</v>
      </c>
      <c r="Q1004" s="5">
        <f t="shared" si="144"/>
        <v>487.20077413479089</v>
      </c>
      <c r="R1004" s="5">
        <f>IF(O1004&gt;(P1004+U1004),O1004-P1004-U1004, 0)</f>
        <v>0</v>
      </c>
      <c r="S1004" s="5">
        <f t="shared" si="145"/>
        <v>3687.7695060227697</v>
      </c>
      <c r="T1004" s="5">
        <f t="shared" si="146"/>
        <v>4814.5488539431817</v>
      </c>
      <c r="U1004" s="5">
        <f>IF(O1004&gt;P1004,IF(V1003*($B$6/100)&gt;=O1004-P1004,(O1004-P1004), V1003*($B$6/100)), 0)</f>
        <v>0</v>
      </c>
      <c r="V1004" s="5">
        <f>V1003+(T1004*($B$5/100))-(U1004/($B$6/100))</f>
        <v>585388.89761752926</v>
      </c>
      <c r="W1004" s="5">
        <f t="shared" si="147"/>
        <v>14634.722440438232</v>
      </c>
    </row>
    <row r="1005" spans="4:23" x14ac:dyDescent="0.25">
      <c r="D1005">
        <f t="shared" si="148"/>
        <v>1003</v>
      </c>
      <c r="E1005" s="3">
        <v>43872</v>
      </c>
      <c r="F1005" s="4">
        <v>0.75</v>
      </c>
      <c r="G1005">
        <v>80</v>
      </c>
      <c r="H1005">
        <v>0</v>
      </c>
      <c r="I1005" s="5">
        <f t="shared" si="143"/>
        <v>11</v>
      </c>
      <c r="J1005" s="22">
        <v>0</v>
      </c>
      <c r="K1005">
        <v>2.0506999999999999E-4</v>
      </c>
      <c r="L1005" s="5" cm="1">
        <f t="array" ref="L1005">_xlfn.IFS(I1005=0, 0, I1005&gt;34, 0, AND(I1005&gt;0, I1005&lt;35), VLOOKUP(I1005, $A$63:$C$96, 3))</f>
        <v>14640</v>
      </c>
      <c r="M1005" s="5">
        <f t="shared" si="142"/>
        <v>0</v>
      </c>
      <c r="N1005" s="5">
        <v>7715.1792277850409</v>
      </c>
      <c r="O1005" s="5">
        <f t="shared" si="149"/>
        <v>5776.8218999999999</v>
      </c>
      <c r="P1005" s="5">
        <f t="shared" si="150"/>
        <v>5776.8218999999999</v>
      </c>
      <c r="Q1005" s="5">
        <f t="shared" si="144"/>
        <v>487.20077413479089</v>
      </c>
      <c r="R1005" s="5">
        <f>IF(O1005&gt;(P1005+U1005),O1005-P1005-U1005, 0)</f>
        <v>0</v>
      </c>
      <c r="S1005" s="5">
        <f t="shared" si="145"/>
        <v>3962.4962123580972</v>
      </c>
      <c r="T1005" s="5">
        <f t="shared" si="146"/>
        <v>4900.6818876419038</v>
      </c>
      <c r="U1005" s="5">
        <f>IF(O1005&gt;P1005,IF(V1004*($B$6/100)&gt;=O1005-P1005,(O1005-P1005), V1004*($B$6/100)), 0)</f>
        <v>0</v>
      </c>
      <c r="V1005" s="5">
        <f>V1004+(T1005*($B$5/100))-(U1005/($B$6/100))</f>
        <v>588819.37493887858</v>
      </c>
      <c r="W1005" s="5">
        <f t="shared" si="147"/>
        <v>14720.484373471965</v>
      </c>
    </row>
    <row r="1006" spans="4:23" x14ac:dyDescent="0.25">
      <c r="D1006">
        <f t="shared" si="148"/>
        <v>1004</v>
      </c>
      <c r="E1006" s="3">
        <v>43872</v>
      </c>
      <c r="F1006" s="4">
        <v>0.79166666666666663</v>
      </c>
      <c r="G1006">
        <v>100</v>
      </c>
      <c r="H1006">
        <v>0</v>
      </c>
      <c r="I1006" s="5">
        <f t="shared" si="143"/>
        <v>14</v>
      </c>
      <c r="J1006" s="22">
        <v>0</v>
      </c>
      <c r="K1006">
        <v>2.3181000000000002E-4</v>
      </c>
      <c r="L1006" s="5" cm="1">
        <f t="array" ref="L1006">_xlfn.IFS(I1006=0, 0, I1006&gt;34, 0, AND(I1006&gt;0, I1006&lt;35), VLOOKUP(I1006, $A$63:$C$96, 3))</f>
        <v>16800</v>
      </c>
      <c r="M1006" s="5">
        <f t="shared" si="142"/>
        <v>0</v>
      </c>
      <c r="N1006" s="5">
        <v>7503.9621512638651</v>
      </c>
      <c r="O1006" s="5">
        <f t="shared" si="149"/>
        <v>6530.0877</v>
      </c>
      <c r="P1006" s="5">
        <f t="shared" si="150"/>
        <v>6530.0877</v>
      </c>
      <c r="Q1006" s="5">
        <f t="shared" si="144"/>
        <v>487.20077413479089</v>
      </c>
      <c r="R1006" s="5">
        <f>IF(O1006&gt;(P1006+U1006),O1006-P1006-U1006, 0)</f>
        <v>0</v>
      </c>
      <c r="S1006" s="5">
        <f t="shared" si="145"/>
        <v>3854.0156649864471</v>
      </c>
      <c r="T1006" s="5">
        <f t="shared" si="146"/>
        <v>6415.8966350135524</v>
      </c>
      <c r="U1006" s="5">
        <f>IF(O1006&gt;P1006,IF(V1005*($B$6/100)&gt;=O1006-P1006,(O1006-P1006), V1005*($B$6/100)), 0)</f>
        <v>0</v>
      </c>
      <c r="V1006" s="5">
        <f>V1005+(T1006*($B$5/100))-(U1006/($B$6/100))</f>
        <v>593310.50258338812</v>
      </c>
      <c r="W1006" s="5">
        <f t="shared" si="147"/>
        <v>14832.762564584704</v>
      </c>
    </row>
    <row r="1007" spans="4:23" x14ac:dyDescent="0.25">
      <c r="D1007">
        <f t="shared" si="148"/>
        <v>1005</v>
      </c>
      <c r="E1007" s="3">
        <v>43872</v>
      </c>
      <c r="F1007" s="4">
        <v>0.83333333333333337</v>
      </c>
      <c r="G1007">
        <v>110</v>
      </c>
      <c r="H1007">
        <v>0</v>
      </c>
      <c r="I1007" s="5">
        <f t="shared" si="143"/>
        <v>15</v>
      </c>
      <c r="J1007" s="22">
        <v>0</v>
      </c>
      <c r="K1007">
        <v>2.2162999999999998E-4</v>
      </c>
      <c r="L1007" s="5" cm="1">
        <f t="array" ref="L1007">_xlfn.IFS(I1007=0, 0, I1007&gt;34, 0, AND(I1007&gt;0, I1007&lt;35), VLOOKUP(I1007, $A$63:$C$96, 3))</f>
        <v>16800</v>
      </c>
      <c r="M1007" s="5">
        <f t="shared" si="142"/>
        <v>0</v>
      </c>
      <c r="N1007" s="5">
        <v>7123.6518214214502</v>
      </c>
      <c r="O1007" s="5">
        <f t="shared" si="149"/>
        <v>6243.3170999999993</v>
      </c>
      <c r="P1007" s="5">
        <f t="shared" si="150"/>
        <v>6243.3170999999993</v>
      </c>
      <c r="Q1007" s="5">
        <f t="shared" si="144"/>
        <v>487.20077413479089</v>
      </c>
      <c r="R1007" s="5">
        <f>IF(O1007&gt;(P1007+U1007),O1007-P1007-U1007, 0)</f>
        <v>0</v>
      </c>
      <c r="S1007" s="5">
        <f t="shared" si="145"/>
        <v>3658.689257520231</v>
      </c>
      <c r="T1007" s="5">
        <f t="shared" si="146"/>
        <v>6897.9936424797688</v>
      </c>
      <c r="U1007" s="5">
        <f>IF(O1007&gt;P1007,IF(V1006*($B$6/100)&gt;=O1007-P1007,(O1007-P1007), V1006*($B$6/100)), 0)</f>
        <v>0</v>
      </c>
      <c r="V1007" s="5">
        <f>V1006+(T1007*($B$5/100))-(U1007/($B$6/100))</f>
        <v>598139.09813312395</v>
      </c>
      <c r="W1007" s="5">
        <f t="shared" si="147"/>
        <v>14953.477453328098</v>
      </c>
    </row>
    <row r="1008" spans="4:23" x14ac:dyDescent="0.25">
      <c r="D1008">
        <f t="shared" si="148"/>
        <v>1006</v>
      </c>
      <c r="E1008" s="3">
        <v>43872</v>
      </c>
      <c r="F1008" s="4">
        <v>0.875</v>
      </c>
      <c r="G1008">
        <v>90</v>
      </c>
      <c r="H1008">
        <v>0</v>
      </c>
      <c r="I1008" s="5">
        <f t="shared" si="143"/>
        <v>13</v>
      </c>
      <c r="J1008" s="22">
        <v>0</v>
      </c>
      <c r="K1008">
        <v>2.0685999999999998E-4</v>
      </c>
      <c r="L1008" s="5" cm="1">
        <f t="array" ref="L1008">_xlfn.IFS(I1008=0, 0, I1008&gt;34, 0, AND(I1008&gt;0, I1008&lt;35), VLOOKUP(I1008, $A$63:$C$96, 3))</f>
        <v>16600</v>
      </c>
      <c r="M1008" s="5">
        <f t="shared" si="142"/>
        <v>0</v>
      </c>
      <c r="N1008" s="5">
        <v>6668.966448424575</v>
      </c>
      <c r="O1008" s="5">
        <f t="shared" si="149"/>
        <v>5827.2461999999996</v>
      </c>
      <c r="P1008" s="5">
        <f t="shared" si="150"/>
        <v>5827.2461999999996</v>
      </c>
      <c r="Q1008" s="5">
        <f t="shared" si="144"/>
        <v>487.20077413479089</v>
      </c>
      <c r="R1008" s="5">
        <f>IF(O1008&gt;(P1008+U1008),O1008-P1008-U1008, 0)</f>
        <v>0</v>
      </c>
      <c r="S1008" s="5">
        <f t="shared" si="145"/>
        <v>3425.1640191399952</v>
      </c>
      <c r="T1008" s="5">
        <f t="shared" si="146"/>
        <v>7347.5897808600057</v>
      </c>
      <c r="U1008" s="5">
        <f>IF(O1008&gt;P1008,IF(V1007*($B$6/100)&gt;=O1008-P1008,(O1008-P1008), V1007*($B$6/100)), 0)</f>
        <v>0</v>
      </c>
      <c r="V1008" s="5">
        <f>V1007+(T1008*($B$5/100))-(U1008/($B$6/100))</f>
        <v>603282.410979726</v>
      </c>
      <c r="W1008" s="5">
        <f t="shared" si="147"/>
        <v>15082.060274493149</v>
      </c>
    </row>
    <row r="1009" spans="4:23" x14ac:dyDescent="0.25">
      <c r="D1009">
        <f t="shared" si="148"/>
        <v>1007</v>
      </c>
      <c r="E1009" s="3">
        <v>43872</v>
      </c>
      <c r="F1009" s="4">
        <v>0.91666666666666663</v>
      </c>
      <c r="G1009">
        <v>110</v>
      </c>
      <c r="H1009">
        <v>0</v>
      </c>
      <c r="I1009" s="5">
        <f t="shared" si="143"/>
        <v>15</v>
      </c>
      <c r="J1009" s="22">
        <v>0</v>
      </c>
      <c r="K1009">
        <v>2.0142000000000001E-4</v>
      </c>
      <c r="L1009" s="5" cm="1">
        <f t="array" ref="L1009">_xlfn.IFS(I1009=0, 0, I1009&gt;34, 0, AND(I1009&gt;0, I1009&lt;35), VLOOKUP(I1009, $A$63:$C$96, 3))</f>
        <v>16800</v>
      </c>
      <c r="M1009" s="5">
        <f t="shared" si="142"/>
        <v>0</v>
      </c>
      <c r="N1009" s="5">
        <v>5914.0296835162289</v>
      </c>
      <c r="O1009" s="5">
        <f t="shared" si="149"/>
        <v>5674.0014000000001</v>
      </c>
      <c r="P1009" s="5">
        <f t="shared" si="150"/>
        <v>5674.0014000000001</v>
      </c>
      <c r="Q1009" s="5">
        <f t="shared" si="144"/>
        <v>487.20077413479089</v>
      </c>
      <c r="R1009" s="5">
        <f>IF(O1009&gt;(P1009+U1009),O1009-P1009-U1009, 0)</f>
        <v>0</v>
      </c>
      <c r="S1009" s="5">
        <f t="shared" si="145"/>
        <v>3037.4304379490345</v>
      </c>
      <c r="T1009" s="5">
        <f t="shared" si="146"/>
        <v>8088.568162050964</v>
      </c>
      <c r="U1009" s="5">
        <f>IF(O1009&gt;P1009,IF(V1008*($B$6/100)&gt;=O1009-P1009,(O1009-P1009), V1008*($B$6/100)), 0)</f>
        <v>0</v>
      </c>
      <c r="V1009" s="5">
        <f>V1008+(T1009*($B$5/100))-(U1009/($B$6/100))</f>
        <v>608944.40869316168</v>
      </c>
      <c r="W1009" s="5">
        <f t="shared" si="147"/>
        <v>15223.610217329042</v>
      </c>
    </row>
    <row r="1010" spans="4:23" x14ac:dyDescent="0.25">
      <c r="D1010">
        <f t="shared" si="148"/>
        <v>1008</v>
      </c>
      <c r="E1010" s="3">
        <v>43872</v>
      </c>
      <c r="F1010" s="4">
        <v>0.95833333333333337</v>
      </c>
      <c r="G1010">
        <v>120</v>
      </c>
      <c r="H1010">
        <v>0</v>
      </c>
      <c r="I1010" s="5">
        <f t="shared" si="143"/>
        <v>17</v>
      </c>
      <c r="J1010" s="22">
        <v>0</v>
      </c>
      <c r="K1010">
        <v>1.7911000000000001E-4</v>
      </c>
      <c r="L1010" s="5" cm="1">
        <f t="array" ref="L1010">_xlfn.IFS(I1010=0, 0, I1010&gt;34, 0, AND(I1010&gt;0, I1010&lt;35), VLOOKUP(I1010, $A$63:$C$96, 3))</f>
        <v>16800</v>
      </c>
      <c r="M1010" s="5">
        <f t="shared" si="142"/>
        <v>0</v>
      </c>
      <c r="N1010" s="5">
        <v>4644.0223610404646</v>
      </c>
      <c r="O1010" s="5">
        <f t="shared" si="149"/>
        <v>5045.5286999999998</v>
      </c>
      <c r="P1010" s="5">
        <f t="shared" si="150"/>
        <v>5045.5286999999998</v>
      </c>
      <c r="Q1010" s="5">
        <f t="shared" si="144"/>
        <v>487.20077413479089</v>
      </c>
      <c r="R1010" s="5">
        <f>IF(O1010&gt;(P1010+U1010),O1010-P1010-U1010, 0)</f>
        <v>0</v>
      </c>
      <c r="S1010" s="5">
        <f t="shared" si="145"/>
        <v>2385.1579428585969</v>
      </c>
      <c r="T1010" s="5">
        <f t="shared" si="146"/>
        <v>9369.3133571414037</v>
      </c>
      <c r="U1010" s="5">
        <f>IF(O1010&gt;P1010,IF(V1009*($B$6/100)&gt;=O1010-P1010,(O1010-P1010), V1009*($B$6/100)), 0)</f>
        <v>0</v>
      </c>
      <c r="V1010" s="5">
        <f>V1009+(T1010*($B$5/100))-(U1010/($B$6/100))</f>
        <v>615502.9280431607</v>
      </c>
      <c r="W1010" s="5">
        <f t="shared" si="147"/>
        <v>15387.573201079018</v>
      </c>
    </row>
    <row r="1011" spans="4:23" x14ac:dyDescent="0.25">
      <c r="D1011">
        <f t="shared" si="148"/>
        <v>1009</v>
      </c>
      <c r="E1011" s="3">
        <v>43873</v>
      </c>
      <c r="F1011" s="4">
        <v>0</v>
      </c>
      <c r="G1011">
        <v>100</v>
      </c>
      <c r="H1011">
        <v>0</v>
      </c>
      <c r="I1011" s="5">
        <f t="shared" si="143"/>
        <v>14</v>
      </c>
      <c r="J1011" s="22">
        <v>0</v>
      </c>
      <c r="K1011">
        <v>1.4642000000000002E-4</v>
      </c>
      <c r="L1011" s="5" cm="1">
        <f t="array" ref="L1011">_xlfn.IFS(I1011=0, 0, I1011&gt;34, 0, AND(I1011&gt;0, I1011&lt;35), VLOOKUP(I1011, $A$63:$C$96, 3))</f>
        <v>16800</v>
      </c>
      <c r="M1011" s="5">
        <f t="shared" si="142"/>
        <v>0</v>
      </c>
      <c r="N1011" s="5">
        <v>3405.7002886259083</v>
      </c>
      <c r="O1011" s="5">
        <f t="shared" si="149"/>
        <v>4124.6514000000006</v>
      </c>
      <c r="P1011" s="5">
        <f t="shared" si="150"/>
        <v>4124.6514000000006</v>
      </c>
      <c r="Q1011" s="5">
        <f t="shared" si="144"/>
        <v>487.20077413479089</v>
      </c>
      <c r="R1011" s="5">
        <f>IF(O1011&gt;(P1011+U1011),O1011-P1011-U1011, 0)</f>
        <v>0</v>
      </c>
      <c r="S1011" s="5">
        <f t="shared" si="145"/>
        <v>1749.1589107232387</v>
      </c>
      <c r="T1011" s="5">
        <f t="shared" si="146"/>
        <v>10926.18968927676</v>
      </c>
      <c r="U1011" s="5">
        <f>IF(O1011&gt;P1011,IF(V1010*($B$6/100)&gt;=O1011-P1011,(O1011-P1011), V1010*($B$6/100)), 0)</f>
        <v>0</v>
      </c>
      <c r="V1011" s="5">
        <f>V1010+(T1011*($B$5/100))-(U1011/($B$6/100))</f>
        <v>623151.26082565449</v>
      </c>
      <c r="W1011" s="5">
        <f t="shared" si="147"/>
        <v>15578.781520641362</v>
      </c>
    </row>
    <row r="1012" spans="4:23" x14ac:dyDescent="0.25">
      <c r="D1012">
        <f t="shared" si="148"/>
        <v>1010</v>
      </c>
      <c r="E1012" s="3">
        <v>43873</v>
      </c>
      <c r="F1012" s="4">
        <v>4.1666666666666664E-2</v>
      </c>
      <c r="G1012">
        <v>100</v>
      </c>
      <c r="H1012">
        <v>0</v>
      </c>
      <c r="I1012" s="5">
        <f t="shared" si="143"/>
        <v>14</v>
      </c>
      <c r="J1012" s="22">
        <v>0</v>
      </c>
      <c r="K1012">
        <v>1.1166E-4</v>
      </c>
      <c r="L1012" s="5" cm="1">
        <f t="array" ref="L1012">_xlfn.IFS(I1012=0, 0, I1012&gt;34, 0, AND(I1012&gt;0, I1012&lt;35), VLOOKUP(I1012, $A$63:$C$96, 3))</f>
        <v>16800</v>
      </c>
      <c r="M1012" s="5">
        <f t="shared" si="142"/>
        <v>0</v>
      </c>
      <c r="N1012" s="5">
        <v>3016.793072040648</v>
      </c>
      <c r="O1012" s="5">
        <f t="shared" si="149"/>
        <v>3145.4621999999999</v>
      </c>
      <c r="P1012" s="5">
        <f t="shared" si="150"/>
        <v>3145.4621999999999</v>
      </c>
      <c r="Q1012" s="5">
        <f t="shared" si="144"/>
        <v>487.20077413479089</v>
      </c>
      <c r="R1012" s="5">
        <f>IF(O1012&gt;(P1012+U1012),O1012-P1012-U1012, 0)</f>
        <v>0</v>
      </c>
      <c r="S1012" s="5">
        <f t="shared" si="145"/>
        <v>1549.4171643321774</v>
      </c>
      <c r="T1012" s="5">
        <f t="shared" si="146"/>
        <v>12105.120635667823</v>
      </c>
      <c r="U1012" s="5">
        <f>IF(O1012&gt;P1012,IF(V1011*($B$6/100)&gt;=O1012-P1012,(O1012-P1012), V1011*($B$6/100)), 0)</f>
        <v>0</v>
      </c>
      <c r="V1012" s="5">
        <f>V1011+(T1012*($B$5/100))-(U1012/($B$6/100))</f>
        <v>631624.84527062194</v>
      </c>
      <c r="W1012" s="5">
        <f t="shared" si="147"/>
        <v>15790.621131765549</v>
      </c>
    </row>
    <row r="1013" spans="4:23" x14ac:dyDescent="0.25">
      <c r="D1013">
        <f t="shared" si="148"/>
        <v>1011</v>
      </c>
      <c r="E1013" s="3">
        <v>43873</v>
      </c>
      <c r="F1013" s="4">
        <v>8.3333333333333329E-2</v>
      </c>
      <c r="G1013">
        <v>100</v>
      </c>
      <c r="H1013">
        <v>0</v>
      </c>
      <c r="I1013" s="5">
        <f t="shared" si="143"/>
        <v>14</v>
      </c>
      <c r="J1013" s="22">
        <v>0</v>
      </c>
      <c r="K1013">
        <v>8.9190000000000005E-5</v>
      </c>
      <c r="L1013" s="5" cm="1">
        <f t="array" ref="L1013">_xlfn.IFS(I1013=0, 0, I1013&gt;34, 0, AND(I1013&gt;0, I1013&lt;35), VLOOKUP(I1013, $A$63:$C$96, 3))</f>
        <v>16800</v>
      </c>
      <c r="M1013" s="5">
        <f t="shared" si="142"/>
        <v>0</v>
      </c>
      <c r="N1013" s="5">
        <v>3028.5225609508207</v>
      </c>
      <c r="O1013" s="5">
        <f t="shared" si="149"/>
        <v>2512.4823000000001</v>
      </c>
      <c r="P1013" s="5">
        <f t="shared" si="150"/>
        <v>2512.4823000000001</v>
      </c>
      <c r="Q1013" s="5">
        <f t="shared" si="144"/>
        <v>487.20077413479089</v>
      </c>
      <c r="R1013" s="5">
        <f>IF(O1013&gt;(P1013+U1013),O1013-P1013-U1013, 0)</f>
        <v>0</v>
      </c>
      <c r="S1013" s="5">
        <f t="shared" si="145"/>
        <v>1555.4413996748992</v>
      </c>
      <c r="T1013" s="5">
        <f t="shared" si="146"/>
        <v>12732.076300325101</v>
      </c>
      <c r="U1013" s="5">
        <f>IF(O1013&gt;P1013,IF(V1012*($B$6/100)&gt;=O1013-P1013,(O1013-P1013), V1012*($B$6/100)), 0)</f>
        <v>0</v>
      </c>
      <c r="V1013" s="5">
        <f>V1012+(T1013*($B$5/100))-(U1013/($B$6/100))</f>
        <v>640537.29868084949</v>
      </c>
      <c r="W1013" s="5">
        <f t="shared" si="147"/>
        <v>16013.432467021237</v>
      </c>
    </row>
    <row r="1014" spans="4:23" x14ac:dyDescent="0.25">
      <c r="D1014">
        <f t="shared" si="148"/>
        <v>1012</v>
      </c>
      <c r="E1014" s="3">
        <v>43873</v>
      </c>
      <c r="F1014" s="4">
        <v>0.125</v>
      </c>
      <c r="G1014">
        <v>90</v>
      </c>
      <c r="H1014">
        <v>0</v>
      </c>
      <c r="I1014" s="5">
        <f t="shared" si="143"/>
        <v>13</v>
      </c>
      <c r="J1014" s="22">
        <v>0</v>
      </c>
      <c r="K1014">
        <v>7.8560000000000007E-5</v>
      </c>
      <c r="L1014" s="5" cm="1">
        <f t="array" ref="L1014">_xlfn.IFS(I1014=0, 0, I1014&gt;34, 0, AND(I1014&gt;0, I1014&lt;35), VLOOKUP(I1014, $A$63:$C$96, 3))</f>
        <v>16600</v>
      </c>
      <c r="M1014" s="5">
        <f t="shared" si="142"/>
        <v>0</v>
      </c>
      <c r="N1014" s="5">
        <v>3135.7805301592152</v>
      </c>
      <c r="O1014" s="5">
        <f t="shared" si="149"/>
        <v>2213.0352000000003</v>
      </c>
      <c r="P1014" s="5">
        <f t="shared" si="150"/>
        <v>2213.0352000000003</v>
      </c>
      <c r="Q1014" s="5">
        <f t="shared" si="144"/>
        <v>487.20077413479089</v>
      </c>
      <c r="R1014" s="5">
        <f>IF(O1014&gt;(P1014+U1014),O1014-P1014-U1014, 0)</f>
        <v>0</v>
      </c>
      <c r="S1014" s="5">
        <f t="shared" si="145"/>
        <v>1610.528816854124</v>
      </c>
      <c r="T1014" s="5">
        <f t="shared" si="146"/>
        <v>12776.435983145875</v>
      </c>
      <c r="U1014" s="5">
        <f>IF(O1014&gt;P1014,IF(V1013*($B$6/100)&gt;=O1014-P1014,(O1014-P1014), V1013*($B$6/100)), 0)</f>
        <v>0</v>
      </c>
      <c r="V1014" s="5">
        <f>V1013+(T1014*($B$5/100))-(U1014/($B$6/100))</f>
        <v>649480.80386905163</v>
      </c>
      <c r="W1014" s="5">
        <f t="shared" si="147"/>
        <v>16237.02009672629</v>
      </c>
    </row>
    <row r="1015" spans="4:23" x14ac:dyDescent="0.25">
      <c r="D1015">
        <f t="shared" si="148"/>
        <v>1013</v>
      </c>
      <c r="E1015" s="3">
        <v>43873</v>
      </c>
      <c r="F1015" s="4">
        <v>0.16666666666666666</v>
      </c>
      <c r="G1015">
        <v>100</v>
      </c>
      <c r="H1015">
        <v>0</v>
      </c>
      <c r="I1015" s="5">
        <f t="shared" si="143"/>
        <v>14</v>
      </c>
      <c r="J1015" s="22">
        <v>0</v>
      </c>
      <c r="K1015">
        <v>7.6349999999999986E-5</v>
      </c>
      <c r="L1015" s="5" cm="1">
        <f t="array" ref="L1015">_xlfn.IFS(I1015=0, 0, I1015&gt;34, 0, AND(I1015&gt;0, I1015&lt;35), VLOOKUP(I1015, $A$63:$C$96, 3))</f>
        <v>16800</v>
      </c>
      <c r="M1015" s="5">
        <f t="shared" si="142"/>
        <v>0</v>
      </c>
      <c r="N1015" s="5">
        <v>3309.9607931686642</v>
      </c>
      <c r="O1015" s="5">
        <f t="shared" si="149"/>
        <v>2150.7794999999996</v>
      </c>
      <c r="P1015" s="5">
        <f t="shared" si="150"/>
        <v>2150.7794999999996</v>
      </c>
      <c r="Q1015" s="5">
        <f t="shared" si="144"/>
        <v>487.20077413479089</v>
      </c>
      <c r="R1015" s="5">
        <f>IF(O1015&gt;(P1015+U1015),O1015-P1015-U1015, 0)</f>
        <v>0</v>
      </c>
      <c r="S1015" s="5">
        <f t="shared" si="145"/>
        <v>1699.987352043672</v>
      </c>
      <c r="T1015" s="5">
        <f t="shared" si="146"/>
        <v>12949.233147956327</v>
      </c>
      <c r="U1015" s="5">
        <f>IF(O1015&gt;P1015,IF(V1014*($B$6/100)&gt;=O1015-P1015,(O1015-P1015), V1014*($B$6/100)), 0)</f>
        <v>0</v>
      </c>
      <c r="V1015" s="5">
        <f>V1014+(T1015*($B$5/100))-(U1015/($B$6/100))</f>
        <v>658545.26707262103</v>
      </c>
      <c r="W1015" s="5">
        <f t="shared" si="147"/>
        <v>16463.631676815527</v>
      </c>
    </row>
    <row r="1016" spans="4:23" x14ac:dyDescent="0.25">
      <c r="D1016">
        <f t="shared" si="148"/>
        <v>1014</v>
      </c>
      <c r="E1016" s="3">
        <v>43873</v>
      </c>
      <c r="F1016" s="4">
        <v>0.20833333333333334</v>
      </c>
      <c r="G1016">
        <v>90</v>
      </c>
      <c r="H1016">
        <v>0</v>
      </c>
      <c r="I1016" s="5">
        <f t="shared" si="143"/>
        <v>13</v>
      </c>
      <c r="J1016" s="22">
        <v>0</v>
      </c>
      <c r="K1016">
        <v>7.6360000000000008E-5</v>
      </c>
      <c r="L1016" s="5" cm="1">
        <f t="array" ref="L1016">_xlfn.IFS(I1016=0, 0, I1016&gt;34, 0, AND(I1016&gt;0, I1016&lt;35), VLOOKUP(I1016, $A$63:$C$96, 3))</f>
        <v>16600</v>
      </c>
      <c r="M1016" s="5">
        <f t="shared" si="142"/>
        <v>0</v>
      </c>
      <c r="N1016" s="5">
        <v>3714.9818882430377</v>
      </c>
      <c r="O1016" s="5">
        <f t="shared" si="149"/>
        <v>2151.0612000000001</v>
      </c>
      <c r="P1016" s="5">
        <f t="shared" si="150"/>
        <v>2151.0612000000001</v>
      </c>
      <c r="Q1016" s="5">
        <f t="shared" si="144"/>
        <v>487.20077413479089</v>
      </c>
      <c r="R1016" s="5">
        <f>IF(O1016&gt;(P1016+U1016),O1016-P1016-U1016, 0)</f>
        <v>0</v>
      </c>
      <c r="S1016" s="5">
        <f t="shared" si="145"/>
        <v>1908.0051449910545</v>
      </c>
      <c r="T1016" s="5">
        <f t="shared" si="146"/>
        <v>12540.933655008945</v>
      </c>
      <c r="U1016" s="5">
        <f>IF(O1016&gt;P1016,IF(V1015*($B$6/100)&gt;=O1016-P1016,(O1016-P1016), V1015*($B$6/100)), 0)</f>
        <v>0</v>
      </c>
      <c r="V1016" s="5">
        <f>V1015+(T1016*($B$5/100))-(U1016/($B$6/100))</f>
        <v>667323.92063112732</v>
      </c>
      <c r="W1016" s="5">
        <f t="shared" si="147"/>
        <v>16683.098015778181</v>
      </c>
    </row>
    <row r="1017" spans="4:23" x14ac:dyDescent="0.25">
      <c r="D1017">
        <f t="shared" si="148"/>
        <v>1015</v>
      </c>
      <c r="E1017" s="3">
        <v>43873</v>
      </c>
      <c r="F1017" s="4">
        <v>0.25</v>
      </c>
      <c r="G1017">
        <v>90</v>
      </c>
      <c r="H1017">
        <v>0</v>
      </c>
      <c r="I1017" s="5">
        <f t="shared" si="143"/>
        <v>13</v>
      </c>
      <c r="J1017" s="22">
        <v>0</v>
      </c>
      <c r="K1017">
        <v>8.2029999999999999E-5</v>
      </c>
      <c r="L1017" s="5" cm="1">
        <f t="array" ref="L1017">_xlfn.IFS(I1017=0, 0, I1017&gt;34, 0, AND(I1017&gt;0, I1017&lt;35), VLOOKUP(I1017, $A$63:$C$96, 3))</f>
        <v>16600</v>
      </c>
      <c r="M1017" s="5">
        <f t="shared" si="142"/>
        <v>0</v>
      </c>
      <c r="N1017" s="5">
        <v>4656.7805621884863</v>
      </c>
      <c r="O1017" s="5">
        <f t="shared" si="149"/>
        <v>2310.7851000000001</v>
      </c>
      <c r="P1017" s="5">
        <f t="shared" si="150"/>
        <v>2310.7851000000001</v>
      </c>
      <c r="Q1017" s="5">
        <f t="shared" si="144"/>
        <v>487.20077413479089</v>
      </c>
      <c r="R1017" s="5">
        <f>IF(O1017&gt;(P1017+U1017),O1017-P1017-U1017, 0)</f>
        <v>0</v>
      </c>
      <c r="S1017" s="5">
        <f t="shared" si="145"/>
        <v>2391.7105221614179</v>
      </c>
      <c r="T1017" s="5">
        <f t="shared" si="146"/>
        <v>11897.504377838581</v>
      </c>
      <c r="U1017" s="5">
        <f>IF(O1017&gt;P1017,IF(V1016*($B$6/100)&gt;=O1017-P1017,(O1017-P1017), V1016*($B$6/100)), 0)</f>
        <v>0</v>
      </c>
      <c r="V1017" s="5">
        <f>V1016+(T1017*($B$5/100))-(U1017/($B$6/100))</f>
        <v>675652.17369561433</v>
      </c>
      <c r="W1017" s="5">
        <f t="shared" si="147"/>
        <v>16891.304342390358</v>
      </c>
    </row>
    <row r="1018" spans="4:23" x14ac:dyDescent="0.25">
      <c r="D1018">
        <f t="shared" si="148"/>
        <v>1016</v>
      </c>
      <c r="E1018" s="3">
        <v>43873</v>
      </c>
      <c r="F1018" s="4">
        <v>0.29166666666666669</v>
      </c>
      <c r="G1018">
        <v>100</v>
      </c>
      <c r="H1018">
        <v>0</v>
      </c>
      <c r="I1018" s="5">
        <f t="shared" si="143"/>
        <v>14</v>
      </c>
      <c r="J1018" s="22">
        <v>0</v>
      </c>
      <c r="K1018">
        <v>1.0107000000000001E-4</v>
      </c>
      <c r="L1018" s="5" cm="1">
        <f t="array" ref="L1018">_xlfn.IFS(I1018=0, 0, I1018&gt;34, 0, AND(I1018&gt;0, I1018&lt;35), VLOOKUP(I1018, $A$63:$C$96, 3))</f>
        <v>16800</v>
      </c>
      <c r="M1018" s="5">
        <f t="shared" si="142"/>
        <v>0</v>
      </c>
      <c r="N1018" s="5">
        <v>6326.9527698110369</v>
      </c>
      <c r="O1018" s="5">
        <f t="shared" si="149"/>
        <v>2847.1419000000001</v>
      </c>
      <c r="P1018" s="5">
        <f t="shared" si="150"/>
        <v>2847.1419000000001</v>
      </c>
      <c r="Q1018" s="5">
        <f t="shared" si="144"/>
        <v>487.20077413479089</v>
      </c>
      <c r="R1018" s="5">
        <f>IF(O1018&gt;(P1018+U1018),O1018-P1018-U1018, 0)</f>
        <v>0</v>
      </c>
      <c r="S1018" s="5">
        <f t="shared" si="145"/>
        <v>3249.5066732678265</v>
      </c>
      <c r="T1018" s="5">
        <f t="shared" si="146"/>
        <v>10703.351426732173</v>
      </c>
      <c r="U1018" s="5">
        <f>IF(O1018&gt;P1018,IF(V1017*($B$6/100)&gt;=O1018-P1018,(O1018-P1018), V1017*($B$6/100)), 0)</f>
        <v>0</v>
      </c>
      <c r="V1018" s="5">
        <f>V1017+(T1018*($B$5/100))-(U1018/($B$6/100))</f>
        <v>683144.51969432679</v>
      </c>
      <c r="W1018" s="5">
        <f t="shared" si="147"/>
        <v>17078.612992358168</v>
      </c>
    </row>
    <row r="1019" spans="4:23" x14ac:dyDescent="0.25">
      <c r="D1019">
        <f t="shared" si="148"/>
        <v>1017</v>
      </c>
      <c r="E1019" s="3">
        <v>43873</v>
      </c>
      <c r="F1019" s="4">
        <v>0.33333333333333331</v>
      </c>
      <c r="G1019">
        <v>100</v>
      </c>
      <c r="H1019">
        <v>2</v>
      </c>
      <c r="I1019" s="5">
        <f t="shared" si="143"/>
        <v>14</v>
      </c>
      <c r="J1019" s="22">
        <v>2.2270282040749667E-5</v>
      </c>
      <c r="K1019">
        <v>1.2682000000000001E-4</v>
      </c>
      <c r="L1019" s="5" cm="1">
        <f t="array" ref="L1019">_xlfn.IFS(I1019=0, 0, I1019&gt;34, 0, AND(I1019&gt;0, I1019&lt;35), VLOOKUP(I1019, $A$63:$C$96, 3))</f>
        <v>16800</v>
      </c>
      <c r="M1019" s="5">
        <f t="shared" si="142"/>
        <v>105.78383969356092</v>
      </c>
      <c r="N1019" s="5">
        <v>7597.6988362819111</v>
      </c>
      <c r="O1019" s="5">
        <f t="shared" si="149"/>
        <v>3572.5194000000006</v>
      </c>
      <c r="P1019" s="5">
        <f t="shared" si="150"/>
        <v>3572.5194000000006</v>
      </c>
      <c r="Q1019" s="5">
        <f t="shared" si="144"/>
        <v>487.20077413479089</v>
      </c>
      <c r="R1019" s="5">
        <f>IF(O1019&gt;(P1019+U1019),O1019-P1019-U1019, 0)</f>
        <v>0</v>
      </c>
      <c r="S1019" s="5">
        <f t="shared" si="145"/>
        <v>3902.158585374525</v>
      </c>
      <c r="T1019" s="5">
        <f t="shared" si="146"/>
        <v>9431.1058543190356</v>
      </c>
      <c r="U1019" s="5">
        <f>IF(O1019&gt;P1019,IF(V1018*($B$6/100)&gt;=O1019-P1019,(O1019-P1019), V1018*($B$6/100)), 0)</f>
        <v>0</v>
      </c>
      <c r="V1019" s="5">
        <f>V1018+(T1019*($B$5/100))-(U1019/($B$6/100))</f>
        <v>689746.2937923501</v>
      </c>
      <c r="W1019" s="5">
        <f t="shared" si="147"/>
        <v>17243.657344808751</v>
      </c>
    </row>
    <row r="1020" spans="4:23" x14ac:dyDescent="0.25">
      <c r="D1020">
        <f t="shared" si="148"/>
        <v>1018</v>
      </c>
      <c r="E1020" s="3">
        <v>43873</v>
      </c>
      <c r="F1020" s="4">
        <v>0.375</v>
      </c>
      <c r="G1020">
        <v>90</v>
      </c>
      <c r="H1020">
        <v>0</v>
      </c>
      <c r="I1020" s="5">
        <f t="shared" si="143"/>
        <v>13</v>
      </c>
      <c r="J1020" s="22">
        <v>7.1759797686860035E-5</v>
      </c>
      <c r="K1020">
        <v>1.349E-4</v>
      </c>
      <c r="L1020" s="5" cm="1">
        <f t="array" ref="L1020">_xlfn.IFS(I1020=0, 0, I1020&gt;34, 0, AND(I1020&gt;0, I1020&lt;35), VLOOKUP(I1020, $A$63:$C$96, 3))</f>
        <v>16600</v>
      </c>
      <c r="M1020" s="5">
        <f t="shared" si="142"/>
        <v>340.85903901258519</v>
      </c>
      <c r="N1020" s="5">
        <v>8072.7552757803887</v>
      </c>
      <c r="O1020" s="5">
        <f t="shared" si="149"/>
        <v>3800.1329999999998</v>
      </c>
      <c r="P1020" s="5">
        <f t="shared" si="150"/>
        <v>3800.1329999999998</v>
      </c>
      <c r="Q1020" s="5">
        <f t="shared" si="144"/>
        <v>487.20077413479089</v>
      </c>
      <c r="R1020" s="5">
        <f>IF(O1020&gt;(P1020+U1020),O1020-P1020-U1020, 0)</f>
        <v>0</v>
      </c>
      <c r="S1020" s="5">
        <f t="shared" si="145"/>
        <v>4146.1463511272423</v>
      </c>
      <c r="T1020" s="5">
        <f t="shared" si="146"/>
        <v>8994.5796878853434</v>
      </c>
      <c r="U1020" s="5">
        <f>IF(O1020&gt;P1020,IF(V1019*($B$6/100)&gt;=O1020-P1020,(O1020-P1020), V1019*($B$6/100)), 0)</f>
        <v>0</v>
      </c>
      <c r="V1020" s="5">
        <f>V1019+(T1020*($B$5/100))-(U1020/($B$6/100))</f>
        <v>696042.49957386986</v>
      </c>
      <c r="W1020" s="5">
        <f t="shared" si="147"/>
        <v>17401.062489346747</v>
      </c>
    </row>
    <row r="1021" spans="4:23" x14ac:dyDescent="0.25">
      <c r="D1021">
        <f t="shared" si="148"/>
        <v>1019</v>
      </c>
      <c r="E1021" s="3">
        <v>43873</v>
      </c>
      <c r="F1021" s="4">
        <v>0.41666666666666669</v>
      </c>
      <c r="G1021">
        <v>100</v>
      </c>
      <c r="H1021">
        <v>0</v>
      </c>
      <c r="I1021" s="5">
        <f t="shared" si="143"/>
        <v>14</v>
      </c>
      <c r="J1021" s="22">
        <v>1.1877483755066489E-4</v>
      </c>
      <c r="K1021">
        <v>1.3513000000000002E-4</v>
      </c>
      <c r="L1021" s="5" cm="1">
        <f t="array" ref="L1021">_xlfn.IFS(I1021=0, 0, I1021&gt;34, 0, AND(I1021&gt;0, I1021&lt;35), VLOOKUP(I1021, $A$63:$C$96, 3))</f>
        <v>16800</v>
      </c>
      <c r="M1021" s="5">
        <f t="shared" si="142"/>
        <v>564.18047836565825</v>
      </c>
      <c r="N1021" s="5">
        <v>7796.0413851612802</v>
      </c>
      <c r="O1021" s="5">
        <f t="shared" si="149"/>
        <v>3806.6121000000007</v>
      </c>
      <c r="P1021" s="5">
        <f t="shared" si="150"/>
        <v>3806.6121000000007</v>
      </c>
      <c r="Q1021" s="5">
        <f t="shared" si="144"/>
        <v>487.20077413479089</v>
      </c>
      <c r="R1021" s="5">
        <f>IF(O1021&gt;(P1021+U1021),O1021-P1021-U1021, 0)</f>
        <v>0</v>
      </c>
      <c r="S1021" s="5">
        <f t="shared" si="145"/>
        <v>4004.0268084552717</v>
      </c>
      <c r="T1021" s="5">
        <f t="shared" si="146"/>
        <v>9553.5415699103869</v>
      </c>
      <c r="U1021" s="5">
        <f>IF(O1021&gt;P1021,IF(V1020*($B$6/100)&gt;=O1021-P1021,(O1021-P1021), V1020*($B$6/100)), 0)</f>
        <v>0</v>
      </c>
      <c r="V1021" s="5">
        <f>V1020+(T1021*($B$5/100))-(U1021/($B$6/100))</f>
        <v>702729.9786728071</v>
      </c>
      <c r="W1021" s="5">
        <f t="shared" si="147"/>
        <v>17568.249466820176</v>
      </c>
    </row>
    <row r="1022" spans="4:23" x14ac:dyDescent="0.25">
      <c r="D1022">
        <f t="shared" si="148"/>
        <v>1020</v>
      </c>
      <c r="E1022" s="3">
        <v>43873</v>
      </c>
      <c r="F1022" s="4">
        <v>0.45833333333333331</v>
      </c>
      <c r="G1022">
        <v>80</v>
      </c>
      <c r="H1022">
        <v>0</v>
      </c>
      <c r="I1022" s="5">
        <f t="shared" si="143"/>
        <v>11</v>
      </c>
      <c r="J1022" s="22">
        <v>8.1657700816082108E-5</v>
      </c>
      <c r="K1022">
        <v>1.2388999999999998E-4</v>
      </c>
      <c r="L1022" s="5" cm="1">
        <f t="array" ref="L1022">_xlfn.IFS(I1022=0, 0, I1022&gt;34, 0, AND(I1022&gt;0, I1022&lt;35), VLOOKUP(I1022, $A$63:$C$96, 3))</f>
        <v>14640</v>
      </c>
      <c r="M1022" s="5">
        <f t="shared" si="142"/>
        <v>387.87407887639</v>
      </c>
      <c r="N1022" s="5">
        <v>6977.7388627067494</v>
      </c>
      <c r="O1022" s="5">
        <f t="shared" si="149"/>
        <v>3489.9812999999995</v>
      </c>
      <c r="P1022" s="5">
        <f t="shared" si="150"/>
        <v>3489.9812999999995</v>
      </c>
      <c r="Q1022" s="5">
        <f t="shared" si="144"/>
        <v>487.20077413479089</v>
      </c>
      <c r="R1022" s="5">
        <f>IF(O1022&gt;(P1022+U1022),O1022-P1022-U1022, 0)</f>
        <v>0</v>
      </c>
      <c r="S1022" s="5">
        <f t="shared" si="145"/>
        <v>3583.7487371291118</v>
      </c>
      <c r="T1022" s="5">
        <f t="shared" si="146"/>
        <v>7954.1440417472786</v>
      </c>
      <c r="U1022" s="5">
        <f>IF(O1022&gt;P1022,IF(V1021*($B$6/100)&gt;=O1022-P1022,(O1022-P1022), V1021*($B$6/100)), 0)</f>
        <v>0</v>
      </c>
      <c r="V1022" s="5">
        <f>V1021+(T1022*($B$5/100))-(U1022/($B$6/100))</f>
        <v>708297.87950203021</v>
      </c>
      <c r="W1022" s="5">
        <f t="shared" si="147"/>
        <v>17707.446987550757</v>
      </c>
    </row>
    <row r="1023" spans="4:23" x14ac:dyDescent="0.25">
      <c r="D1023">
        <f t="shared" si="148"/>
        <v>1021</v>
      </c>
      <c r="E1023" s="3">
        <v>43873</v>
      </c>
      <c r="F1023" s="4">
        <v>0.5</v>
      </c>
      <c r="G1023">
        <v>90</v>
      </c>
      <c r="H1023">
        <v>1</v>
      </c>
      <c r="I1023" s="5">
        <f t="shared" si="143"/>
        <v>13</v>
      </c>
      <c r="J1023" s="22">
        <v>1.0887693442144282E-4</v>
      </c>
      <c r="K1023">
        <v>1.1218000000000001E-4</v>
      </c>
      <c r="L1023" s="5" cm="1">
        <f t="array" ref="L1023">_xlfn.IFS(I1023=0, 0, I1023&gt;34, 0, AND(I1023&gt;0, I1023&lt;35), VLOOKUP(I1023, $A$63:$C$96, 3))</f>
        <v>16600</v>
      </c>
      <c r="M1023" s="5">
        <f t="shared" si="142"/>
        <v>517.16543850185337</v>
      </c>
      <c r="N1023" s="5">
        <v>6786.0017902846621</v>
      </c>
      <c r="O1023" s="5">
        <f t="shared" si="149"/>
        <v>3160.1106000000004</v>
      </c>
      <c r="P1023" s="5">
        <f t="shared" si="150"/>
        <v>3160.1106000000004</v>
      </c>
      <c r="Q1023" s="5">
        <f t="shared" si="144"/>
        <v>487.20077413479089</v>
      </c>
      <c r="R1023" s="5">
        <f>IF(O1023&gt;(P1023+U1023),O1023-P1023-U1023, 0)</f>
        <v>0</v>
      </c>
      <c r="S1023" s="5">
        <f t="shared" si="145"/>
        <v>3485.2730697713132</v>
      </c>
      <c r="T1023" s="5">
        <f t="shared" si="146"/>
        <v>10471.78176873054</v>
      </c>
      <c r="U1023" s="5">
        <f>IF(O1023&gt;P1023,IF(V1022*($B$6/100)&gt;=O1023-P1023,(O1023-P1023), V1022*($B$6/100)), 0)</f>
        <v>0</v>
      </c>
      <c r="V1023" s="5">
        <f>V1022+(T1023*($B$5/100))-(U1023/($B$6/100))</f>
        <v>715628.12674014154</v>
      </c>
      <c r="W1023" s="5">
        <f t="shared" si="147"/>
        <v>17890.70316850354</v>
      </c>
    </row>
    <row r="1024" spans="4:23" x14ac:dyDescent="0.25">
      <c r="D1024">
        <f t="shared" si="148"/>
        <v>1022</v>
      </c>
      <c r="E1024" s="3">
        <v>43873</v>
      </c>
      <c r="F1024" s="4">
        <v>0.54166666666666663</v>
      </c>
      <c r="G1024">
        <v>80</v>
      </c>
      <c r="H1024">
        <v>4</v>
      </c>
      <c r="I1024" s="5">
        <f t="shared" si="143"/>
        <v>11</v>
      </c>
      <c r="J1024" s="22">
        <v>1.2372378911527593E-4</v>
      </c>
      <c r="K1024">
        <v>1.0938E-4</v>
      </c>
      <c r="L1024" s="5" cm="1">
        <f t="array" ref="L1024">_xlfn.IFS(I1024=0, 0, I1024&gt;34, 0, AND(I1024&gt;0, I1024&lt;35), VLOOKUP(I1024, $A$63:$C$96, 3))</f>
        <v>14640</v>
      </c>
      <c r="M1024" s="5">
        <f t="shared" si="142"/>
        <v>587.68799829756074</v>
      </c>
      <c r="N1024" s="5">
        <v>6482.3136170819589</v>
      </c>
      <c r="O1024" s="5">
        <f t="shared" si="149"/>
        <v>3081.2346000000002</v>
      </c>
      <c r="P1024" s="5">
        <f t="shared" si="150"/>
        <v>3081.2346000000002</v>
      </c>
      <c r="Q1024" s="5">
        <f t="shared" si="144"/>
        <v>487.20077413479089</v>
      </c>
      <c r="R1024" s="5">
        <f>IF(O1024&gt;(P1024+U1024),O1024-P1024-U1024, 0)</f>
        <v>0</v>
      </c>
      <c r="S1024" s="5">
        <f t="shared" si="145"/>
        <v>3329.2996049268504</v>
      </c>
      <c r="T1024" s="5">
        <f t="shared" si="146"/>
        <v>8817.1537933707114</v>
      </c>
      <c r="U1024" s="5">
        <f>IF(O1024&gt;P1024,IF(V1023*($B$6/100)&gt;=O1024-P1024,(O1024-P1024), V1023*($B$6/100)), 0)</f>
        <v>0</v>
      </c>
      <c r="V1024" s="5">
        <f>V1023+(T1024*($B$5/100))-(U1024/($B$6/100))</f>
        <v>721800.13439550099</v>
      </c>
      <c r="W1024" s="5">
        <f t="shared" si="147"/>
        <v>18045.003359887523</v>
      </c>
    </row>
    <row r="1025" spans="4:23" x14ac:dyDescent="0.25">
      <c r="D1025">
        <f t="shared" si="148"/>
        <v>1023</v>
      </c>
      <c r="E1025" s="3">
        <v>43873</v>
      </c>
      <c r="F1025" s="4">
        <v>0.58333333333333337</v>
      </c>
      <c r="G1025">
        <v>60</v>
      </c>
      <c r="H1025">
        <v>6</v>
      </c>
      <c r="I1025" s="5">
        <f t="shared" si="143"/>
        <v>8</v>
      </c>
      <c r="J1025" s="22">
        <v>1.5589197428524768E-4</v>
      </c>
      <c r="K1025">
        <v>1.0687E-4</v>
      </c>
      <c r="L1025" s="5" cm="1">
        <f t="array" ref="L1025">_xlfn.IFS(I1025=0, 0, I1025&gt;34, 0, AND(I1025&gt;0, I1025&lt;35), VLOOKUP(I1025, $A$63:$C$96, 3))</f>
        <v>7160</v>
      </c>
      <c r="M1025" s="5">
        <f t="shared" si="142"/>
        <v>740.48687785492655</v>
      </c>
      <c r="N1025" s="5">
        <v>6321.9594800557961</v>
      </c>
      <c r="O1025" s="5">
        <f t="shared" si="149"/>
        <v>3010.5279</v>
      </c>
      <c r="P1025" s="5">
        <f t="shared" si="150"/>
        <v>3010.5279</v>
      </c>
      <c r="Q1025" s="5">
        <f t="shared" si="144"/>
        <v>487.20077413479089</v>
      </c>
      <c r="R1025" s="5">
        <f>IF(O1025&gt;(P1025+U1025),O1025-P1025-U1025, 0)</f>
        <v>0</v>
      </c>
      <c r="S1025" s="5">
        <f t="shared" si="145"/>
        <v>3246.9421324894224</v>
      </c>
      <c r="T1025" s="5">
        <f t="shared" si="146"/>
        <v>1643.0168453655037</v>
      </c>
      <c r="U1025" s="5">
        <f>IF(O1025&gt;P1025,IF(V1024*($B$6/100)&gt;=O1025-P1025,(O1025-P1025), V1024*($B$6/100)), 0)</f>
        <v>0</v>
      </c>
      <c r="V1025" s="5">
        <f>V1024+(T1025*($B$5/100))-(U1025/($B$6/100))</f>
        <v>722950.24618725688</v>
      </c>
      <c r="W1025" s="5">
        <f t="shared" si="147"/>
        <v>18073.756154681421</v>
      </c>
    </row>
    <row r="1026" spans="4:23" x14ac:dyDescent="0.25">
      <c r="D1026">
        <f t="shared" si="148"/>
        <v>1024</v>
      </c>
      <c r="E1026" s="3">
        <v>43873</v>
      </c>
      <c r="F1026" s="4">
        <v>0.625</v>
      </c>
      <c r="G1026">
        <v>80</v>
      </c>
      <c r="H1026">
        <v>5</v>
      </c>
      <c r="I1026" s="5">
        <f t="shared" si="143"/>
        <v>11</v>
      </c>
      <c r="J1026" s="22">
        <v>1.2619826489758144E-4</v>
      </c>
      <c r="K1026">
        <v>1.0934000000000001E-4</v>
      </c>
      <c r="L1026" s="5" cm="1">
        <f t="array" ref="L1026">_xlfn.IFS(I1026=0, 0, I1026&gt;34, 0, AND(I1026&gt;0, I1026&lt;35), VLOOKUP(I1026, $A$63:$C$96, 3))</f>
        <v>14640</v>
      </c>
      <c r="M1026" s="5">
        <f t="shared" si="142"/>
        <v>599.44175826351182</v>
      </c>
      <c r="N1026" s="5">
        <v>5551.7602736992512</v>
      </c>
      <c r="O1026" s="5">
        <f t="shared" si="149"/>
        <v>3080.1078000000002</v>
      </c>
      <c r="P1026" s="5">
        <f t="shared" si="150"/>
        <v>3080.1078000000002</v>
      </c>
      <c r="Q1026" s="5">
        <f t="shared" si="144"/>
        <v>487.20077413479089</v>
      </c>
      <c r="R1026" s="5">
        <f>IF(O1026&gt;(P1026+U1026),O1026-P1026-U1026, 0)</f>
        <v>0</v>
      </c>
      <c r="S1026" s="5">
        <f t="shared" si="145"/>
        <v>2851.3698006169466</v>
      </c>
      <c r="T1026" s="5">
        <f t="shared" si="146"/>
        <v>9307.9641576465656</v>
      </c>
      <c r="U1026" s="5">
        <f>IF(O1026&gt;P1026,IF(V1025*($B$6/100)&gt;=O1026-P1026,(O1026-P1026), V1025*($B$6/100)), 0)</f>
        <v>0</v>
      </c>
      <c r="V1026" s="5">
        <f>V1025+(T1026*($B$5/100))-(U1026/($B$6/100))</f>
        <v>729465.82109760947</v>
      </c>
      <c r="W1026" s="5">
        <f t="shared" si="147"/>
        <v>18236.645527440236</v>
      </c>
    </row>
    <row r="1027" spans="4:23" x14ac:dyDescent="0.25">
      <c r="D1027">
        <f t="shared" si="148"/>
        <v>1025</v>
      </c>
      <c r="E1027" s="3">
        <v>43873</v>
      </c>
      <c r="F1027" s="4">
        <v>0.66666666666666663</v>
      </c>
      <c r="G1027">
        <v>90</v>
      </c>
      <c r="H1027">
        <v>10</v>
      </c>
      <c r="I1027" s="5">
        <f t="shared" si="143"/>
        <v>13</v>
      </c>
      <c r="J1027" s="22">
        <v>8.6606652380693145E-5</v>
      </c>
      <c r="K1027">
        <v>1.186E-4</v>
      </c>
      <c r="L1027" s="5" cm="1">
        <f t="array" ref="L1027">_xlfn.IFS(I1027=0, 0, I1027&gt;34, 0, AND(I1027&gt;0, I1027&lt;35), VLOOKUP(I1027, $A$63:$C$96, 3))</f>
        <v>16600</v>
      </c>
      <c r="M1027" s="5">
        <f t="shared" ref="M1027:M1090" si="151">$B$11*$B$4*J1027*1000</f>
        <v>411.38159880829244</v>
      </c>
      <c r="N1027" s="5">
        <v>4975.3644681535879</v>
      </c>
      <c r="O1027" s="5">
        <f t="shared" si="149"/>
        <v>3340.962</v>
      </c>
      <c r="P1027" s="5">
        <f t="shared" si="150"/>
        <v>3340.962</v>
      </c>
      <c r="Q1027" s="5">
        <f t="shared" si="144"/>
        <v>487.20077413479089</v>
      </c>
      <c r="R1027" s="5">
        <f>IF(O1027&gt;(P1027+U1027),O1027-P1027-U1027, 0)</f>
        <v>0</v>
      </c>
      <c r="S1027" s="5">
        <f t="shared" si="145"/>
        <v>2555.3343970493361</v>
      </c>
      <c r="T1027" s="5">
        <f t="shared" si="146"/>
        <v>11115.085201758957</v>
      </c>
      <c r="U1027" s="5">
        <f>IF(O1027&gt;P1027,IF(V1026*($B$6/100)&gt;=O1027-P1027,(O1027-P1027), V1026*($B$6/100)), 0)</f>
        <v>0</v>
      </c>
      <c r="V1027" s="5">
        <f>V1026+(T1027*($B$5/100))-(U1027/($B$6/100))</f>
        <v>737246.38073884079</v>
      </c>
      <c r="W1027" s="5">
        <f t="shared" si="147"/>
        <v>18431.15951847102</v>
      </c>
    </row>
    <row r="1028" spans="4:23" x14ac:dyDescent="0.25">
      <c r="D1028">
        <f t="shared" si="148"/>
        <v>1026</v>
      </c>
      <c r="E1028" s="3">
        <v>43873</v>
      </c>
      <c r="F1028" s="4">
        <v>0.70833333333333337</v>
      </c>
      <c r="G1028">
        <v>60</v>
      </c>
      <c r="H1028">
        <v>0</v>
      </c>
      <c r="I1028" s="5">
        <f t="shared" ref="I1028:I1091" si="152">ROUND((G1028/10)*((LN(99/0.03)/(LN(10/0.03)))),0)</f>
        <v>8</v>
      </c>
      <c r="J1028" s="22">
        <v>1.2372378911527593E-5</v>
      </c>
      <c r="K1028">
        <v>1.4787000000000001E-4</v>
      </c>
      <c r="L1028" s="5" cm="1">
        <f t="array" ref="L1028">_xlfn.IFS(I1028=0, 0, I1028&gt;34, 0, AND(I1028&gt;0, I1028&lt;35), VLOOKUP(I1028, $A$63:$C$96, 3))</f>
        <v>7160</v>
      </c>
      <c r="M1028" s="5">
        <f t="shared" si="151"/>
        <v>58.768799829756063</v>
      </c>
      <c r="N1028" s="5">
        <v>6016.5650239568531</v>
      </c>
      <c r="O1028" s="5">
        <f t="shared" si="149"/>
        <v>4165.4979000000003</v>
      </c>
      <c r="P1028" s="5">
        <f t="shared" si="150"/>
        <v>4165.4979000000003</v>
      </c>
      <c r="Q1028" s="5">
        <f t="shared" ref="Q1028:Q1091" si="153">IF((L1028+M1028-P1028)&lt;($B$8/100)*$B$3,L1028+M1028-P1028,($B$8/100)*$B$3)</f>
        <v>487.20077413479089</v>
      </c>
      <c r="R1028" s="5">
        <f>IF(O1028&gt;(P1028+U1028),O1028-P1028-U1028, 0)</f>
        <v>0</v>
      </c>
      <c r="S1028" s="5">
        <f t="shared" ref="S1028:S1091" si="154">IF((IF((L1028+M1028)&gt;O1028,L1028+M1028-P1028-Q1028,0))&lt;((N1028*3.595182*($B$7/100))/($B$5/100)),L1028+M1028-P1028-Q1028, N1028*3.595182*($B$7/100)/($B$5/100))</f>
        <v>2566.0701256949651</v>
      </c>
      <c r="T1028" s="5">
        <f t="shared" ref="T1028:T1091" si="155">((L1028+M1028)-P1028-S1028)</f>
        <v>487.20077413479066</v>
      </c>
      <c r="U1028" s="5">
        <f>IF(O1028&gt;P1028,IF(V1027*($B$6/100)&gt;=O1028-P1028,(O1028-P1028), V1027*($B$6/100)), 0)</f>
        <v>0</v>
      </c>
      <c r="V1028" s="5">
        <f>V1027+(T1028*($B$5/100))-(U1028/($B$6/100))</f>
        <v>737587.42128073517</v>
      </c>
      <c r="W1028" s="5">
        <f t="shared" ref="W1028:W1091" si="156">V1028/40</f>
        <v>18439.685532018379</v>
      </c>
    </row>
    <row r="1029" spans="4:23" x14ac:dyDescent="0.25">
      <c r="D1029">
        <f t="shared" ref="D1029:D1092" si="157">D1028+1</f>
        <v>1027</v>
      </c>
      <c r="E1029" s="3">
        <v>43873</v>
      </c>
      <c r="F1029" s="4">
        <v>0.75</v>
      </c>
      <c r="G1029">
        <v>60</v>
      </c>
      <c r="H1029">
        <v>0</v>
      </c>
      <c r="I1029" s="5">
        <f t="shared" si="152"/>
        <v>8</v>
      </c>
      <c r="J1029" s="22">
        <v>0</v>
      </c>
      <c r="K1029">
        <v>2.1027E-4</v>
      </c>
      <c r="L1029" s="5" cm="1">
        <f t="array" ref="L1029">_xlfn.IFS(I1029=0, 0, I1029&gt;34, 0, AND(I1029&gt;0, I1029&lt;35), VLOOKUP(I1029, $A$63:$C$96, 3))</f>
        <v>7160</v>
      </c>
      <c r="M1029" s="5">
        <f t="shared" si="151"/>
        <v>0</v>
      </c>
      <c r="N1029" s="5">
        <v>7057.7575856129761</v>
      </c>
      <c r="O1029" s="5">
        <f t="shared" ref="O1029:O1092" si="158">$B$2*K1029*1000</f>
        <v>5923.3059000000003</v>
      </c>
      <c r="P1029" s="5">
        <f t="shared" ref="P1029:P1092" si="159">IF(O1029&gt;=(L1029+M1029),L1029+M1029,O1029)</f>
        <v>5923.3059000000003</v>
      </c>
      <c r="Q1029" s="5">
        <f t="shared" si="153"/>
        <v>487.20077413479089</v>
      </c>
      <c r="R1029" s="5">
        <f>IF(O1029&gt;(P1029+U1029),O1029-P1029-U1029, 0)</f>
        <v>0</v>
      </c>
      <c r="S1029" s="5">
        <f t="shared" si="154"/>
        <v>749.49332586520882</v>
      </c>
      <c r="T1029" s="5">
        <f t="shared" si="155"/>
        <v>487.20077413479089</v>
      </c>
      <c r="U1029" s="5">
        <f>IF(O1029&gt;P1029,IF(V1028*($B$6/100)&gt;=O1029-P1029,(O1029-P1029), V1028*($B$6/100)), 0)</f>
        <v>0</v>
      </c>
      <c r="V1029" s="5">
        <f>V1028+(T1029*($B$5/100))-(U1029/($B$6/100))</f>
        <v>737928.46182262956</v>
      </c>
      <c r="W1029" s="5">
        <f t="shared" si="156"/>
        <v>18448.21154556574</v>
      </c>
    </row>
    <row r="1030" spans="4:23" x14ac:dyDescent="0.25">
      <c r="D1030">
        <f t="shared" si="157"/>
        <v>1028</v>
      </c>
      <c r="E1030" s="3">
        <v>43873</v>
      </c>
      <c r="F1030" s="4">
        <v>0.79166666666666663</v>
      </c>
      <c r="G1030">
        <v>40</v>
      </c>
      <c r="H1030">
        <v>0</v>
      </c>
      <c r="I1030" s="5">
        <f t="shared" si="152"/>
        <v>6</v>
      </c>
      <c r="J1030" s="22">
        <v>0</v>
      </c>
      <c r="K1030">
        <v>2.3781E-4</v>
      </c>
      <c r="L1030" s="5" cm="1">
        <f t="array" ref="L1030">_xlfn.IFS(I1030=0, 0, I1030&gt;34, 0, AND(I1030&gt;0, I1030&lt;35), VLOOKUP(I1030, $A$63:$C$96, 3))</f>
        <v>2980</v>
      </c>
      <c r="M1030" s="5">
        <f t="shared" si="151"/>
        <v>0</v>
      </c>
      <c r="N1030" s="5">
        <v>6968.8580166691372</v>
      </c>
      <c r="O1030" s="5">
        <f t="shared" si="158"/>
        <v>6699.1076999999996</v>
      </c>
      <c r="P1030" s="5">
        <f t="shared" si="159"/>
        <v>2980</v>
      </c>
      <c r="Q1030" s="5">
        <f t="shared" si="153"/>
        <v>0</v>
      </c>
      <c r="R1030" s="5">
        <f>IF(O1030&gt;(P1030+U1030),O1030-P1030-U1030, 0)</f>
        <v>0</v>
      </c>
      <c r="S1030" s="5">
        <f t="shared" si="154"/>
        <v>0</v>
      </c>
      <c r="T1030" s="5">
        <f t="shared" si="155"/>
        <v>0</v>
      </c>
      <c r="U1030" s="5">
        <f>IF(O1030&gt;P1030,IF(V1029*($B$6/100)&gt;=O1030-P1030,(O1030-P1030), V1029*($B$6/100)), 0)</f>
        <v>3719.1076999999996</v>
      </c>
      <c r="V1030" s="5">
        <f>V1029+(T1030*($B$5/100))-(U1030/($B$6/100))</f>
        <v>732615.4508226295</v>
      </c>
      <c r="W1030" s="5">
        <f t="shared" si="156"/>
        <v>18315.386270565738</v>
      </c>
    </row>
    <row r="1031" spans="4:23" x14ac:dyDescent="0.25">
      <c r="D1031">
        <f t="shared" si="157"/>
        <v>1029</v>
      </c>
      <c r="E1031" s="3">
        <v>43873</v>
      </c>
      <c r="F1031" s="4">
        <v>0.83333333333333337</v>
      </c>
      <c r="G1031">
        <v>40</v>
      </c>
      <c r="H1031">
        <v>0</v>
      </c>
      <c r="I1031" s="5">
        <f t="shared" si="152"/>
        <v>6</v>
      </c>
      <c r="J1031" s="22">
        <v>0</v>
      </c>
      <c r="K1031">
        <v>2.2811000000000001E-4</v>
      </c>
      <c r="L1031" s="5" cm="1">
        <f t="array" ref="L1031">_xlfn.IFS(I1031=0, 0, I1031&gt;34, 0, AND(I1031&gt;0, I1031&lt;35), VLOOKUP(I1031, $A$63:$C$96, 3))</f>
        <v>2980</v>
      </c>
      <c r="M1031" s="5">
        <f t="shared" si="151"/>
        <v>0</v>
      </c>
      <c r="N1031" s="5">
        <v>6725.845029974751</v>
      </c>
      <c r="O1031" s="5">
        <f t="shared" si="158"/>
        <v>6425.8586999999998</v>
      </c>
      <c r="P1031" s="5">
        <f t="shared" si="159"/>
        <v>2980</v>
      </c>
      <c r="Q1031" s="5">
        <f t="shared" si="153"/>
        <v>0</v>
      </c>
      <c r="R1031" s="5">
        <f>IF(O1031&gt;(P1031+U1031),O1031-P1031-U1031, 0)</f>
        <v>0</v>
      </c>
      <c r="S1031" s="5">
        <f t="shared" si="154"/>
        <v>0</v>
      </c>
      <c r="T1031" s="5">
        <f t="shared" si="155"/>
        <v>0</v>
      </c>
      <c r="U1031" s="5">
        <f>IF(O1031&gt;P1031,IF(V1030*($B$6/100)&gt;=O1031-P1031,(O1031-P1031), V1030*($B$6/100)), 0)</f>
        <v>3445.8586999999998</v>
      </c>
      <c r="V1031" s="5">
        <f>V1030+(T1031*($B$5/100))-(U1031/($B$6/100))</f>
        <v>727692.79553691519</v>
      </c>
      <c r="W1031" s="5">
        <f t="shared" si="156"/>
        <v>18192.31988842288</v>
      </c>
    </row>
    <row r="1032" spans="4:23" x14ac:dyDescent="0.25">
      <c r="D1032">
        <f t="shared" si="157"/>
        <v>1030</v>
      </c>
      <c r="E1032" s="3">
        <v>43873</v>
      </c>
      <c r="F1032" s="4">
        <v>0.875</v>
      </c>
      <c r="G1032">
        <v>40</v>
      </c>
      <c r="H1032">
        <v>0</v>
      </c>
      <c r="I1032" s="5">
        <f t="shared" si="152"/>
        <v>6</v>
      </c>
      <c r="J1032" s="22">
        <v>0</v>
      </c>
      <c r="K1032">
        <v>2.1269999999999999E-4</v>
      </c>
      <c r="L1032" s="5" cm="1">
        <f t="array" ref="L1032">_xlfn.IFS(I1032=0, 0, I1032&gt;34, 0, AND(I1032&gt;0, I1032&lt;35), VLOOKUP(I1032, $A$63:$C$96, 3))</f>
        <v>2980</v>
      </c>
      <c r="M1032" s="5">
        <f t="shared" si="151"/>
        <v>0</v>
      </c>
      <c r="N1032" s="5">
        <v>6148.7439424120239</v>
      </c>
      <c r="O1032" s="5">
        <f t="shared" si="158"/>
        <v>5991.759</v>
      </c>
      <c r="P1032" s="5">
        <f t="shared" si="159"/>
        <v>2980</v>
      </c>
      <c r="Q1032" s="5">
        <f t="shared" si="153"/>
        <v>0</v>
      </c>
      <c r="R1032" s="5">
        <f>IF(O1032&gt;(P1032+U1032),O1032-P1032-U1032, 0)</f>
        <v>0</v>
      </c>
      <c r="S1032" s="5">
        <f t="shared" si="154"/>
        <v>0</v>
      </c>
      <c r="T1032" s="5">
        <f t="shared" si="155"/>
        <v>0</v>
      </c>
      <c r="U1032" s="5">
        <f>IF(O1032&gt;P1032,IF(V1031*($B$6/100)&gt;=O1032-P1032,(O1032-P1032), V1031*($B$6/100)), 0)</f>
        <v>3011.759</v>
      </c>
      <c r="V1032" s="5">
        <f>V1031+(T1032*($B$5/100))-(U1032/($B$6/100))</f>
        <v>723390.28267977235</v>
      </c>
      <c r="W1032" s="5">
        <f t="shared" si="156"/>
        <v>18084.757066994309</v>
      </c>
    </row>
    <row r="1033" spans="4:23" x14ac:dyDescent="0.25">
      <c r="D1033">
        <f t="shared" si="157"/>
        <v>1031</v>
      </c>
      <c r="E1033" s="3">
        <v>43873</v>
      </c>
      <c r="F1033" s="4">
        <v>0.91666666666666663</v>
      </c>
      <c r="G1033">
        <v>40</v>
      </c>
      <c r="H1033">
        <v>0</v>
      </c>
      <c r="I1033" s="5">
        <f t="shared" si="152"/>
        <v>6</v>
      </c>
      <c r="J1033" s="22">
        <v>0</v>
      </c>
      <c r="K1033">
        <v>2.0772E-4</v>
      </c>
      <c r="L1033" s="5" cm="1">
        <f t="array" ref="L1033">_xlfn.IFS(I1033=0, 0, I1033&gt;34, 0, AND(I1033&gt;0, I1033&lt;35), VLOOKUP(I1033, $A$63:$C$96, 3))</f>
        <v>2980</v>
      </c>
      <c r="M1033" s="5">
        <f t="shared" si="151"/>
        <v>0</v>
      </c>
      <c r="N1033" s="5">
        <v>5423.7695807508399</v>
      </c>
      <c r="O1033" s="5">
        <f t="shared" si="158"/>
        <v>5851.4723999999997</v>
      </c>
      <c r="P1033" s="5">
        <f t="shared" si="159"/>
        <v>2980</v>
      </c>
      <c r="Q1033" s="5">
        <f t="shared" si="153"/>
        <v>0</v>
      </c>
      <c r="R1033" s="5">
        <f>IF(O1033&gt;(P1033+U1033),O1033-P1033-U1033, 0)</f>
        <v>0</v>
      </c>
      <c r="S1033" s="5">
        <f t="shared" si="154"/>
        <v>0</v>
      </c>
      <c r="T1033" s="5">
        <f t="shared" si="155"/>
        <v>0</v>
      </c>
      <c r="U1033" s="5">
        <f>IF(O1033&gt;P1033,IF(V1032*($B$6/100)&gt;=O1033-P1033,(O1033-P1033), V1032*($B$6/100)), 0)</f>
        <v>2871.4723999999997</v>
      </c>
      <c r="V1033" s="5">
        <f>V1032+(T1033*($B$5/100))-(U1033/($B$6/100))</f>
        <v>719288.17925120087</v>
      </c>
      <c r="W1033" s="5">
        <f t="shared" si="156"/>
        <v>17982.204481280023</v>
      </c>
    </row>
    <row r="1034" spans="4:23" x14ac:dyDescent="0.25">
      <c r="D1034">
        <f t="shared" si="157"/>
        <v>1032</v>
      </c>
      <c r="E1034" s="3">
        <v>43873</v>
      </c>
      <c r="F1034" s="4">
        <v>0.95833333333333337</v>
      </c>
      <c r="G1034">
        <v>50</v>
      </c>
      <c r="H1034">
        <v>0</v>
      </c>
      <c r="I1034" s="5">
        <f t="shared" si="152"/>
        <v>7</v>
      </c>
      <c r="J1034" s="22">
        <v>0</v>
      </c>
      <c r="K1034">
        <v>1.8075E-4</v>
      </c>
      <c r="L1034" s="5" cm="1">
        <f t="array" ref="L1034">_xlfn.IFS(I1034=0, 0, I1034&gt;34, 0, AND(I1034&gt;0, I1034&lt;35), VLOOKUP(I1034, $A$63:$C$96, 3))</f>
        <v>4800</v>
      </c>
      <c r="M1034" s="5">
        <f t="shared" si="151"/>
        <v>0</v>
      </c>
      <c r="N1034" s="5">
        <v>4383.8113805572048</v>
      </c>
      <c r="O1034" s="5">
        <f t="shared" si="158"/>
        <v>5091.7275</v>
      </c>
      <c r="P1034" s="5">
        <f t="shared" si="159"/>
        <v>4800</v>
      </c>
      <c r="Q1034" s="5">
        <f t="shared" si="153"/>
        <v>0</v>
      </c>
      <c r="R1034" s="5">
        <f>IF(O1034&gt;(P1034+U1034),O1034-P1034-U1034, 0)</f>
        <v>0</v>
      </c>
      <c r="S1034" s="5">
        <f t="shared" si="154"/>
        <v>0</v>
      </c>
      <c r="T1034" s="5">
        <f t="shared" si="155"/>
        <v>0</v>
      </c>
      <c r="U1034" s="5">
        <f>IF(O1034&gt;P1034,IF(V1033*($B$6/100)&gt;=O1034-P1034,(O1034-P1034), V1033*($B$6/100)), 0)</f>
        <v>291.72749999999996</v>
      </c>
      <c r="V1034" s="5">
        <f>V1033+(T1034*($B$5/100))-(U1034/($B$6/100))</f>
        <v>718871.42567977228</v>
      </c>
      <c r="W1034" s="5">
        <f t="shared" si="156"/>
        <v>17971.785641994305</v>
      </c>
    </row>
    <row r="1035" spans="4:23" x14ac:dyDescent="0.25">
      <c r="D1035">
        <f t="shared" si="157"/>
        <v>1033</v>
      </c>
      <c r="E1035" s="3">
        <v>43874</v>
      </c>
      <c r="F1035" s="4">
        <v>0</v>
      </c>
      <c r="G1035">
        <v>40</v>
      </c>
      <c r="H1035">
        <v>0</v>
      </c>
      <c r="I1035" s="5">
        <f t="shared" si="152"/>
        <v>6</v>
      </c>
      <c r="J1035" s="22">
        <v>0</v>
      </c>
      <c r="K1035">
        <v>1.4644000000000001E-4</v>
      </c>
      <c r="L1035" s="5" cm="1">
        <f t="array" ref="L1035">_xlfn.IFS(I1035=0, 0, I1035&gt;34, 0, AND(I1035&gt;0, I1035&lt;35), VLOOKUP(I1035, $A$63:$C$96, 3))</f>
        <v>2980</v>
      </c>
      <c r="M1035" s="5">
        <f t="shared" si="151"/>
        <v>0</v>
      </c>
      <c r="N1035" s="5">
        <v>3279.4667159583555</v>
      </c>
      <c r="O1035" s="5">
        <f t="shared" si="158"/>
        <v>4125.2147999999997</v>
      </c>
      <c r="P1035" s="5">
        <f t="shared" si="159"/>
        <v>2980</v>
      </c>
      <c r="Q1035" s="5">
        <f t="shared" si="153"/>
        <v>0</v>
      </c>
      <c r="R1035" s="5">
        <f>IF(O1035&gt;(P1035+U1035),O1035-P1035-U1035, 0)</f>
        <v>0</v>
      </c>
      <c r="S1035" s="5">
        <f t="shared" si="154"/>
        <v>0</v>
      </c>
      <c r="T1035" s="5">
        <f t="shared" si="155"/>
        <v>0</v>
      </c>
      <c r="U1035" s="5">
        <f>IF(O1035&gt;P1035,IF(V1034*($B$6/100)&gt;=O1035-P1035,(O1035-P1035), V1034*($B$6/100)), 0)</f>
        <v>1145.2147999999997</v>
      </c>
      <c r="V1035" s="5">
        <f>V1034+(T1035*($B$5/100))-(U1035/($B$6/100))</f>
        <v>717235.40453691513</v>
      </c>
      <c r="W1035" s="5">
        <f t="shared" si="156"/>
        <v>17930.885113422879</v>
      </c>
    </row>
    <row r="1036" spans="4:23" x14ac:dyDescent="0.25">
      <c r="D1036">
        <f t="shared" si="157"/>
        <v>1034</v>
      </c>
      <c r="E1036" s="3">
        <v>43874</v>
      </c>
      <c r="F1036" s="4">
        <v>4.1666666666666664E-2</v>
      </c>
      <c r="G1036">
        <v>40</v>
      </c>
      <c r="H1036">
        <v>0</v>
      </c>
      <c r="I1036" s="5">
        <f t="shared" si="152"/>
        <v>6</v>
      </c>
      <c r="J1036" s="22">
        <v>0</v>
      </c>
      <c r="K1036">
        <v>1.1252E-4</v>
      </c>
      <c r="L1036" s="5" cm="1">
        <f t="array" ref="L1036">_xlfn.IFS(I1036=0, 0, I1036&gt;34, 0, AND(I1036&gt;0, I1036&lt;35), VLOOKUP(I1036, $A$63:$C$96, 3))</f>
        <v>2980</v>
      </c>
      <c r="M1036" s="5">
        <f t="shared" si="151"/>
        <v>0</v>
      </c>
      <c r="N1036" s="5">
        <v>2963.4340660994549</v>
      </c>
      <c r="O1036" s="5">
        <f t="shared" si="158"/>
        <v>3169.6884</v>
      </c>
      <c r="P1036" s="5">
        <f t="shared" si="159"/>
        <v>2980</v>
      </c>
      <c r="Q1036" s="5">
        <f t="shared" si="153"/>
        <v>0</v>
      </c>
      <c r="R1036" s="5">
        <f>IF(O1036&gt;(P1036+U1036),O1036-P1036-U1036, 0)</f>
        <v>0</v>
      </c>
      <c r="S1036" s="5">
        <f t="shared" si="154"/>
        <v>0</v>
      </c>
      <c r="T1036" s="5">
        <f t="shared" si="155"/>
        <v>0</v>
      </c>
      <c r="U1036" s="5">
        <f>IF(O1036&gt;P1036,IF(V1035*($B$6/100)&gt;=O1036-P1036,(O1036-P1036), V1035*($B$6/100)), 0)</f>
        <v>189.6884</v>
      </c>
      <c r="V1036" s="5">
        <f>V1035+(T1036*($B$5/100))-(U1036/($B$6/100))</f>
        <v>716964.42110834375</v>
      </c>
      <c r="W1036" s="5">
        <f t="shared" si="156"/>
        <v>17924.110527708595</v>
      </c>
    </row>
    <row r="1037" spans="4:23" x14ac:dyDescent="0.25">
      <c r="D1037">
        <f t="shared" si="157"/>
        <v>1035</v>
      </c>
      <c r="E1037" s="3">
        <v>43874</v>
      </c>
      <c r="F1037" s="4">
        <v>8.3333333333333329E-2</v>
      </c>
      <c r="G1037">
        <v>40</v>
      </c>
      <c r="H1037">
        <v>0</v>
      </c>
      <c r="I1037" s="5">
        <f t="shared" si="152"/>
        <v>6</v>
      </c>
      <c r="J1037" s="22">
        <v>0</v>
      </c>
      <c r="K1037">
        <v>8.9320000000000005E-5</v>
      </c>
      <c r="L1037" s="5" cm="1">
        <f t="array" ref="L1037">_xlfn.IFS(I1037=0, 0, I1037&gt;34, 0, AND(I1037&gt;0, I1037&lt;35), VLOOKUP(I1037, $A$63:$C$96, 3))</f>
        <v>2980</v>
      </c>
      <c r="M1037" s="5">
        <f t="shared" si="151"/>
        <v>0</v>
      </c>
      <c r="N1037" s="5">
        <v>2933.81327154466</v>
      </c>
      <c r="O1037" s="5">
        <f t="shared" si="158"/>
        <v>2516.1444000000001</v>
      </c>
      <c r="P1037" s="5">
        <f t="shared" si="159"/>
        <v>2516.1444000000001</v>
      </c>
      <c r="Q1037" s="5">
        <f t="shared" si="153"/>
        <v>463.85559999999987</v>
      </c>
      <c r="R1037" s="5">
        <f>IF(O1037&gt;(P1037+U1037),O1037-P1037-U1037, 0)</f>
        <v>0</v>
      </c>
      <c r="S1037" s="5">
        <f t="shared" si="154"/>
        <v>0</v>
      </c>
      <c r="T1037" s="5">
        <f t="shared" si="155"/>
        <v>463.85559999999987</v>
      </c>
      <c r="U1037" s="5">
        <f>IF(O1037&gt;P1037,IF(V1036*($B$6/100)&gt;=O1037-P1037,(O1037-P1037), V1036*($B$6/100)), 0)</f>
        <v>0</v>
      </c>
      <c r="V1037" s="5">
        <f>V1036+(T1037*($B$5/100))-(U1037/($B$6/100))</f>
        <v>717289.12002834375</v>
      </c>
      <c r="W1037" s="5">
        <f t="shared" si="156"/>
        <v>17932.228000708594</v>
      </c>
    </row>
    <row r="1038" spans="4:23" x14ac:dyDescent="0.25">
      <c r="D1038">
        <f t="shared" si="157"/>
        <v>1036</v>
      </c>
      <c r="E1038" s="3">
        <v>43874</v>
      </c>
      <c r="F1038" s="4">
        <v>0.125</v>
      </c>
      <c r="G1038">
        <v>50</v>
      </c>
      <c r="H1038">
        <v>0</v>
      </c>
      <c r="I1038" s="5">
        <f t="shared" si="152"/>
        <v>7</v>
      </c>
      <c r="J1038" s="22">
        <v>0</v>
      </c>
      <c r="K1038">
        <v>8.0039999999999999E-5</v>
      </c>
      <c r="L1038" s="5" cm="1">
        <f t="array" ref="L1038">_xlfn.IFS(I1038=0, 0, I1038&gt;34, 0, AND(I1038&gt;0, I1038&lt;35), VLOOKUP(I1038, $A$63:$C$96, 3))</f>
        <v>4800</v>
      </c>
      <c r="M1038" s="5">
        <f t="shared" si="151"/>
        <v>0</v>
      </c>
      <c r="N1038" s="5">
        <v>3096.3964811725491</v>
      </c>
      <c r="O1038" s="5">
        <f t="shared" si="158"/>
        <v>2254.7267999999999</v>
      </c>
      <c r="P1038" s="5">
        <f t="shared" si="159"/>
        <v>2254.7267999999999</v>
      </c>
      <c r="Q1038" s="5">
        <f t="shared" si="153"/>
        <v>487.20077413479089</v>
      </c>
      <c r="R1038" s="5">
        <f>IF(O1038&gt;(P1038+U1038),O1038-P1038-U1038, 0)</f>
        <v>0</v>
      </c>
      <c r="S1038" s="5">
        <f t="shared" si="154"/>
        <v>1590.3012705678414</v>
      </c>
      <c r="T1038" s="5">
        <f t="shared" si="155"/>
        <v>954.97192943215873</v>
      </c>
      <c r="U1038" s="5">
        <f>IF(O1038&gt;P1038,IF(V1037*($B$6/100)&gt;=O1038-P1038,(O1038-P1038), V1037*($B$6/100)), 0)</f>
        <v>0</v>
      </c>
      <c r="V1038" s="5">
        <f>V1037+(T1038*($B$5/100))-(U1038/($B$6/100))</f>
        <v>717957.60037894628</v>
      </c>
      <c r="W1038" s="5">
        <f t="shared" si="156"/>
        <v>17948.940009473656</v>
      </c>
    </row>
    <row r="1039" spans="4:23" x14ac:dyDescent="0.25">
      <c r="D1039">
        <f t="shared" si="157"/>
        <v>1037</v>
      </c>
      <c r="E1039" s="3">
        <v>43874</v>
      </c>
      <c r="F1039" s="4">
        <v>0.16666666666666666</v>
      </c>
      <c r="G1039">
        <v>40</v>
      </c>
      <c r="H1039">
        <v>0</v>
      </c>
      <c r="I1039" s="5">
        <f t="shared" si="152"/>
        <v>6</v>
      </c>
      <c r="J1039" s="22">
        <v>0</v>
      </c>
      <c r="K1039">
        <v>7.6899999999999999E-5</v>
      </c>
      <c r="L1039" s="5" cm="1">
        <f t="array" ref="L1039">_xlfn.IFS(I1039=0, 0, I1039&gt;34, 0, AND(I1039&gt;0, I1039&lt;35), VLOOKUP(I1039, $A$63:$C$96, 3))</f>
        <v>2980</v>
      </c>
      <c r="M1039" s="5">
        <f t="shared" si="151"/>
        <v>0</v>
      </c>
      <c r="N1039" s="5">
        <v>3245.3200295235724</v>
      </c>
      <c r="O1039" s="5">
        <f t="shared" si="158"/>
        <v>2166.2729999999997</v>
      </c>
      <c r="P1039" s="5">
        <f t="shared" si="159"/>
        <v>2166.2729999999997</v>
      </c>
      <c r="Q1039" s="5">
        <f t="shared" si="153"/>
        <v>487.20077413479089</v>
      </c>
      <c r="R1039" s="5">
        <f>IF(O1039&gt;(P1039+U1039),O1039-P1039-U1039, 0)</f>
        <v>0</v>
      </c>
      <c r="S1039" s="5">
        <f t="shared" si="154"/>
        <v>326.52622586520943</v>
      </c>
      <c r="T1039" s="5">
        <f t="shared" si="155"/>
        <v>487.20077413479089</v>
      </c>
      <c r="U1039" s="5">
        <f>IF(O1039&gt;P1039,IF(V1038*($B$6/100)&gt;=O1039-P1039,(O1039-P1039), V1038*($B$6/100)), 0)</f>
        <v>0</v>
      </c>
      <c r="V1039" s="5">
        <f>V1038+(T1039*($B$5/100))-(U1039/($B$6/100))</f>
        <v>718298.64092084067</v>
      </c>
      <c r="W1039" s="5">
        <f t="shared" si="156"/>
        <v>17957.466023021017</v>
      </c>
    </row>
    <row r="1040" spans="4:23" x14ac:dyDescent="0.25">
      <c r="D1040">
        <f t="shared" si="157"/>
        <v>1038</v>
      </c>
      <c r="E1040" s="3">
        <v>43874</v>
      </c>
      <c r="F1040" s="4">
        <v>0.20833333333333334</v>
      </c>
      <c r="G1040">
        <v>40</v>
      </c>
      <c r="H1040">
        <v>0</v>
      </c>
      <c r="I1040" s="5">
        <f t="shared" si="152"/>
        <v>6</v>
      </c>
      <c r="J1040" s="22">
        <v>0</v>
      </c>
      <c r="K1040">
        <v>7.6780000000000007E-5</v>
      </c>
      <c r="L1040" s="5" cm="1">
        <f t="array" ref="L1040">_xlfn.IFS(I1040=0, 0, I1040&gt;34, 0, AND(I1040&gt;0, I1040&lt;35), VLOOKUP(I1040, $A$63:$C$96, 3))</f>
        <v>2980</v>
      </c>
      <c r="M1040" s="5">
        <f t="shared" si="151"/>
        <v>0</v>
      </c>
      <c r="N1040" s="5">
        <v>3517.815428070398</v>
      </c>
      <c r="O1040" s="5">
        <f t="shared" si="158"/>
        <v>2162.8926000000001</v>
      </c>
      <c r="P1040" s="5">
        <f t="shared" si="159"/>
        <v>2162.8926000000001</v>
      </c>
      <c r="Q1040" s="5">
        <f t="shared" si="153"/>
        <v>487.20077413479089</v>
      </c>
      <c r="R1040" s="5">
        <f>IF(O1040&gt;(P1040+U1040),O1040-P1040-U1040, 0)</f>
        <v>0</v>
      </c>
      <c r="S1040" s="5">
        <f t="shared" si="154"/>
        <v>329.90662586520898</v>
      </c>
      <c r="T1040" s="5">
        <f t="shared" si="155"/>
        <v>487.20077413479089</v>
      </c>
      <c r="U1040" s="5">
        <f>IF(O1040&gt;P1040,IF(V1039*($B$6/100)&gt;=O1040-P1040,(O1040-P1040), V1039*($B$6/100)), 0)</f>
        <v>0</v>
      </c>
      <c r="V1040" s="5">
        <f>V1039+(T1040*($B$5/100))-(U1040/($B$6/100))</f>
        <v>718639.68146273505</v>
      </c>
      <c r="W1040" s="5">
        <f t="shared" si="156"/>
        <v>17965.992036568376</v>
      </c>
    </row>
    <row r="1041" spans="4:23" x14ac:dyDescent="0.25">
      <c r="D1041">
        <f t="shared" si="157"/>
        <v>1039</v>
      </c>
      <c r="E1041" s="3">
        <v>43874</v>
      </c>
      <c r="F1041" s="4">
        <v>0.25</v>
      </c>
      <c r="G1041">
        <v>60</v>
      </c>
      <c r="H1041">
        <v>0</v>
      </c>
      <c r="I1041" s="5">
        <f t="shared" si="152"/>
        <v>8</v>
      </c>
      <c r="J1041" s="22">
        <v>0</v>
      </c>
      <c r="K1041">
        <v>8.1769999999999998E-5</v>
      </c>
      <c r="L1041" s="5" cm="1">
        <f t="array" ref="L1041">_xlfn.IFS(I1041=0, 0, I1041&gt;34, 0, AND(I1041&gt;0, I1041&lt;35), VLOOKUP(I1041, $A$63:$C$96, 3))</f>
        <v>7160</v>
      </c>
      <c r="M1041" s="5">
        <f t="shared" si="151"/>
        <v>0</v>
      </c>
      <c r="N1041" s="5">
        <v>4427.0579447991195</v>
      </c>
      <c r="O1041" s="5">
        <f t="shared" si="158"/>
        <v>2303.4609</v>
      </c>
      <c r="P1041" s="5">
        <f t="shared" si="159"/>
        <v>2303.4609</v>
      </c>
      <c r="Q1041" s="5">
        <f t="shared" si="153"/>
        <v>487.20077413479089</v>
      </c>
      <c r="R1041" s="5">
        <f>IF(O1041&gt;(P1041+U1041),O1041-P1041-U1041, 0)</f>
        <v>0</v>
      </c>
      <c r="S1041" s="5">
        <f t="shared" si="154"/>
        <v>2273.7255765855411</v>
      </c>
      <c r="T1041" s="5">
        <f t="shared" si="155"/>
        <v>2582.8135234144588</v>
      </c>
      <c r="U1041" s="5">
        <f>IF(O1041&gt;P1041,IF(V1040*($B$6/100)&gt;=O1041-P1041,(O1041-P1041), V1040*($B$6/100)), 0)</f>
        <v>0</v>
      </c>
      <c r="V1041" s="5">
        <f>V1040+(T1041*($B$5/100))-(U1041/($B$6/100))</f>
        <v>720447.65092912514</v>
      </c>
      <c r="W1041" s="5">
        <f t="shared" si="156"/>
        <v>18011.191273228127</v>
      </c>
    </row>
    <row r="1042" spans="4:23" x14ac:dyDescent="0.25">
      <c r="D1042">
        <f t="shared" si="157"/>
        <v>1040</v>
      </c>
      <c r="E1042" s="3">
        <v>43874</v>
      </c>
      <c r="F1042" s="4">
        <v>0.29166666666666669</v>
      </c>
      <c r="G1042">
        <v>70</v>
      </c>
      <c r="H1042">
        <v>0</v>
      </c>
      <c r="I1042" s="5">
        <f t="shared" si="152"/>
        <v>10</v>
      </c>
      <c r="J1042" s="22">
        <v>0</v>
      </c>
      <c r="K1042">
        <v>1.0054E-4</v>
      </c>
      <c r="L1042" s="5" cm="1">
        <f t="array" ref="L1042">_xlfn.IFS(I1042=0, 0, I1042&gt;34, 0, AND(I1042&gt;0, I1042&lt;35), VLOOKUP(I1042, $A$63:$C$96, 3))</f>
        <v>12480</v>
      </c>
      <c r="M1042" s="5">
        <f t="shared" si="151"/>
        <v>0</v>
      </c>
      <c r="N1042" s="5">
        <v>6114.9508488705223</v>
      </c>
      <c r="O1042" s="5">
        <f t="shared" si="158"/>
        <v>2832.2118</v>
      </c>
      <c r="P1042" s="5">
        <f t="shared" si="159"/>
        <v>2832.2118</v>
      </c>
      <c r="Q1042" s="5">
        <f t="shared" si="153"/>
        <v>487.20077413479089</v>
      </c>
      <c r="R1042" s="5">
        <f>IF(O1042&gt;(P1042+U1042),O1042-P1042-U1042, 0)</f>
        <v>0</v>
      </c>
      <c r="S1042" s="5">
        <f t="shared" si="154"/>
        <v>3140.6230318205749</v>
      </c>
      <c r="T1042" s="5">
        <f t="shared" si="155"/>
        <v>6507.1651681794247</v>
      </c>
      <c r="U1042" s="5">
        <f>IF(O1042&gt;P1042,IF(V1041*($B$6/100)&gt;=O1042-P1042,(O1042-P1042), V1041*($B$6/100)), 0)</f>
        <v>0</v>
      </c>
      <c r="V1042" s="5">
        <f>V1041+(T1042*($B$5/100))-(U1042/($B$6/100))</f>
        <v>725002.6665468507</v>
      </c>
      <c r="W1042" s="5">
        <f t="shared" si="156"/>
        <v>18125.066663671267</v>
      </c>
    </row>
    <row r="1043" spans="4:23" x14ac:dyDescent="0.25">
      <c r="D1043">
        <f t="shared" si="157"/>
        <v>1041</v>
      </c>
      <c r="E1043" s="3">
        <v>43874</v>
      </c>
      <c r="F1043" s="4">
        <v>0.33333333333333331</v>
      </c>
      <c r="G1043">
        <v>70</v>
      </c>
      <c r="H1043">
        <v>0</v>
      </c>
      <c r="I1043" s="5">
        <f t="shared" si="152"/>
        <v>10</v>
      </c>
      <c r="J1043" s="22">
        <v>4.9489515646110373E-6</v>
      </c>
      <c r="K1043">
        <v>1.2574999999999999E-4</v>
      </c>
      <c r="L1043" s="5" cm="1">
        <f t="array" ref="L1043">_xlfn.IFS(I1043=0, 0, I1043&gt;34, 0, AND(I1043&gt;0, I1043&lt;35), VLOOKUP(I1043, $A$63:$C$96, 3))</f>
        <v>12480</v>
      </c>
      <c r="M1043" s="5">
        <f t="shared" si="151"/>
        <v>23.507519931902429</v>
      </c>
      <c r="N1043" s="5">
        <v>7307.3839193633239</v>
      </c>
      <c r="O1043" s="5">
        <f t="shared" si="158"/>
        <v>3542.3774999999996</v>
      </c>
      <c r="P1043" s="5">
        <f t="shared" si="159"/>
        <v>3542.3774999999996</v>
      </c>
      <c r="Q1043" s="5">
        <f t="shared" si="153"/>
        <v>487.20077413479089</v>
      </c>
      <c r="R1043" s="5">
        <f>IF(O1043&gt;(P1043+U1043),O1043-P1043-U1043, 0)</f>
        <v>0</v>
      </c>
      <c r="S1043" s="5">
        <f t="shared" si="154"/>
        <v>3753.0535905692109</v>
      </c>
      <c r="T1043" s="5">
        <f t="shared" si="155"/>
        <v>5208.0764293626908</v>
      </c>
      <c r="U1043" s="5">
        <f>IF(O1043&gt;P1043,IF(V1042*($B$6/100)&gt;=O1043-P1043,(O1043-P1043), V1042*($B$6/100)), 0)</f>
        <v>0</v>
      </c>
      <c r="V1043" s="5">
        <f>V1042+(T1043*($B$5/100))-(U1043/($B$6/100))</f>
        <v>728648.32004740462</v>
      </c>
      <c r="W1043" s="5">
        <f t="shared" si="156"/>
        <v>18216.208001185114</v>
      </c>
    </row>
    <row r="1044" spans="4:23" x14ac:dyDescent="0.25">
      <c r="D1044">
        <f t="shared" si="157"/>
        <v>1042</v>
      </c>
      <c r="E1044" s="3">
        <v>43874</v>
      </c>
      <c r="F1044" s="4">
        <v>0.375</v>
      </c>
      <c r="G1044">
        <v>70</v>
      </c>
      <c r="H1044">
        <v>0</v>
      </c>
      <c r="I1044" s="5">
        <f t="shared" si="152"/>
        <v>10</v>
      </c>
      <c r="J1044" s="22">
        <v>1.4846854693833111E-5</v>
      </c>
      <c r="K1044">
        <v>1.3394000000000001E-4</v>
      </c>
      <c r="L1044" s="5" cm="1">
        <f t="array" ref="L1044">_xlfn.IFS(I1044=0, 0, I1044&gt;34, 0, AND(I1044&gt;0, I1044&lt;35), VLOOKUP(I1044, $A$63:$C$96, 3))</f>
        <v>12480</v>
      </c>
      <c r="M1044" s="5">
        <f t="shared" si="151"/>
        <v>70.522559795707281</v>
      </c>
      <c r="N1044" s="5">
        <v>7796.0801990341097</v>
      </c>
      <c r="O1044" s="5">
        <f t="shared" si="158"/>
        <v>3773.0898000000002</v>
      </c>
      <c r="P1044" s="5">
        <f t="shared" si="159"/>
        <v>3773.0898000000002</v>
      </c>
      <c r="Q1044" s="5">
        <f t="shared" si="153"/>
        <v>487.20077413479089</v>
      </c>
      <c r="R1044" s="5">
        <f>IF(O1044&gt;(P1044+U1044),O1044-P1044-U1044, 0)</f>
        <v>0</v>
      </c>
      <c r="S1044" s="5">
        <f t="shared" si="154"/>
        <v>4004.0467431605502</v>
      </c>
      <c r="T1044" s="5">
        <f t="shared" si="155"/>
        <v>4773.3860166351569</v>
      </c>
      <c r="U1044" s="5">
        <f>IF(O1044&gt;P1044,IF(V1043*($B$6/100)&gt;=O1044-P1044,(O1044-P1044), V1043*($B$6/100)), 0)</f>
        <v>0</v>
      </c>
      <c r="V1044" s="5">
        <f>V1043+(T1044*($B$5/100))-(U1044/($B$6/100))</f>
        <v>731989.69025904918</v>
      </c>
      <c r="W1044" s="5">
        <f t="shared" si="156"/>
        <v>18299.742256476231</v>
      </c>
    </row>
    <row r="1045" spans="4:23" x14ac:dyDescent="0.25">
      <c r="D1045">
        <f t="shared" si="157"/>
        <v>1043</v>
      </c>
      <c r="E1045" s="3">
        <v>43874</v>
      </c>
      <c r="F1045" s="4">
        <v>0.41666666666666669</v>
      </c>
      <c r="G1045">
        <v>80</v>
      </c>
      <c r="H1045">
        <v>0</v>
      </c>
      <c r="I1045" s="5">
        <f t="shared" si="152"/>
        <v>11</v>
      </c>
      <c r="J1045" s="22">
        <v>1.9795806258444149E-5</v>
      </c>
      <c r="K1045">
        <v>1.3108E-4</v>
      </c>
      <c r="L1045" s="5" cm="1">
        <f t="array" ref="L1045">_xlfn.IFS(I1045=0, 0, I1045&gt;34, 0, AND(I1045&gt;0, I1045&lt;35), VLOOKUP(I1045, $A$63:$C$96, 3))</f>
        <v>14640</v>
      </c>
      <c r="M1045" s="5">
        <f t="shared" si="151"/>
        <v>94.030079727609717</v>
      </c>
      <c r="N1045" s="5">
        <v>7700.0757145870157</v>
      </c>
      <c r="O1045" s="5">
        <f t="shared" si="158"/>
        <v>3692.5236</v>
      </c>
      <c r="P1045" s="5">
        <f t="shared" si="159"/>
        <v>3692.5236</v>
      </c>
      <c r="Q1045" s="5">
        <f t="shared" si="153"/>
        <v>487.20077413479089</v>
      </c>
      <c r="R1045" s="5">
        <f>IF(O1045&gt;(P1045+U1045),O1045-P1045-U1045, 0)</f>
        <v>0</v>
      </c>
      <c r="S1045" s="5">
        <f t="shared" si="154"/>
        <v>3954.7390868171969</v>
      </c>
      <c r="T1045" s="5">
        <f t="shared" si="155"/>
        <v>7086.767392910413</v>
      </c>
      <c r="U1045" s="5">
        <f>IF(O1045&gt;P1045,IF(V1044*($B$6/100)&gt;=O1045-P1045,(O1045-P1045), V1044*($B$6/100)), 0)</f>
        <v>0</v>
      </c>
      <c r="V1045" s="5">
        <f>V1044+(T1045*($B$5/100))-(U1045/($B$6/100))</f>
        <v>736950.42743408645</v>
      </c>
      <c r="W1045" s="5">
        <f t="shared" si="156"/>
        <v>18423.760685852161</v>
      </c>
    </row>
    <row r="1046" spans="4:23" x14ac:dyDescent="0.25">
      <c r="D1046">
        <f t="shared" si="157"/>
        <v>1044</v>
      </c>
      <c r="E1046" s="3">
        <v>43874</v>
      </c>
      <c r="F1046" s="4">
        <v>0.45833333333333331</v>
      </c>
      <c r="G1046">
        <v>90</v>
      </c>
      <c r="H1046">
        <v>0</v>
      </c>
      <c r="I1046" s="5">
        <f t="shared" si="152"/>
        <v>13</v>
      </c>
      <c r="J1046" s="22">
        <v>2.4744757823055186E-5</v>
      </c>
      <c r="K1046">
        <v>1.1894000000000001E-4</v>
      </c>
      <c r="L1046" s="5" cm="1">
        <f t="array" ref="L1046">_xlfn.IFS(I1046=0, 0, I1046&gt;34, 0, AND(I1046&gt;0, I1046&lt;35), VLOOKUP(I1046, $A$63:$C$96, 3))</f>
        <v>16600</v>
      </c>
      <c r="M1046" s="5">
        <f t="shared" si="151"/>
        <v>117.53759965951213</v>
      </c>
      <c r="N1046" s="5">
        <v>7414.503643457424</v>
      </c>
      <c r="O1046" s="5">
        <f t="shared" si="158"/>
        <v>3350.5398000000005</v>
      </c>
      <c r="P1046" s="5">
        <f t="shared" si="159"/>
        <v>3350.5398000000005</v>
      </c>
      <c r="Q1046" s="5">
        <f t="shared" si="153"/>
        <v>487.20077413479089</v>
      </c>
      <c r="R1046" s="5">
        <f>IF(O1046&gt;(P1046+U1046),O1046-P1046-U1046, 0)</f>
        <v>0</v>
      </c>
      <c r="S1046" s="5">
        <f t="shared" si="154"/>
        <v>3808.0700054132217</v>
      </c>
      <c r="T1046" s="5">
        <f t="shared" si="155"/>
        <v>9558.9277942462886</v>
      </c>
      <c r="U1046" s="5">
        <f>IF(O1046&gt;P1046,IF(V1045*($B$6/100)&gt;=O1046-P1046,(O1046-P1046), V1045*($B$6/100)), 0)</f>
        <v>0</v>
      </c>
      <c r="V1046" s="5">
        <f>V1045+(T1046*($B$5/100))-(U1046/($B$6/100))</f>
        <v>743641.67689005891</v>
      </c>
      <c r="W1046" s="5">
        <f t="shared" si="156"/>
        <v>18591.041922251472</v>
      </c>
    </row>
    <row r="1047" spans="4:23" x14ac:dyDescent="0.25">
      <c r="D1047">
        <f t="shared" si="157"/>
        <v>1045</v>
      </c>
      <c r="E1047" s="3">
        <v>43874</v>
      </c>
      <c r="F1047" s="4">
        <v>0.5</v>
      </c>
      <c r="G1047">
        <v>90</v>
      </c>
      <c r="H1047">
        <v>0</v>
      </c>
      <c r="I1047" s="5">
        <f t="shared" si="152"/>
        <v>13</v>
      </c>
      <c r="J1047" s="22">
        <v>2.2270282040749667E-5</v>
      </c>
      <c r="K1047">
        <v>1.0709000000000001E-4</v>
      </c>
      <c r="L1047" s="5" cm="1">
        <f t="array" ref="L1047">_xlfn.IFS(I1047=0, 0, I1047&gt;34, 0, AND(I1047&gt;0, I1047&lt;35), VLOOKUP(I1047, $A$63:$C$96, 3))</f>
        <v>16600</v>
      </c>
      <c r="M1047" s="5">
        <f t="shared" si="151"/>
        <v>105.78383969356092</v>
      </c>
      <c r="N1047" s="5">
        <v>7532.439176266691</v>
      </c>
      <c r="O1047" s="5">
        <f t="shared" si="158"/>
        <v>3016.7253000000001</v>
      </c>
      <c r="P1047" s="5">
        <f t="shared" si="159"/>
        <v>3016.7253000000001</v>
      </c>
      <c r="Q1047" s="5">
        <f t="shared" si="153"/>
        <v>487.20077413479089</v>
      </c>
      <c r="R1047" s="5">
        <f>IF(O1047&gt;(P1047+U1047),O1047-P1047-U1047, 0)</f>
        <v>0</v>
      </c>
      <c r="S1047" s="5">
        <f t="shared" si="154"/>
        <v>3868.6413918012627</v>
      </c>
      <c r="T1047" s="5">
        <f t="shared" si="155"/>
        <v>9820.4171478922999</v>
      </c>
      <c r="U1047" s="5">
        <f>IF(O1047&gt;P1047,IF(V1046*($B$6/100)&gt;=O1047-P1047,(O1047-P1047), V1046*($B$6/100)), 0)</f>
        <v>0</v>
      </c>
      <c r="V1047" s="5">
        <f>V1046+(T1047*($B$5/100))-(U1047/($B$6/100))</f>
        <v>750515.96889358351</v>
      </c>
      <c r="W1047" s="5">
        <f t="shared" si="156"/>
        <v>18762.899222339587</v>
      </c>
    </row>
    <row r="1048" spans="4:23" x14ac:dyDescent="0.25">
      <c r="D1048">
        <f t="shared" si="157"/>
        <v>1046</v>
      </c>
      <c r="E1048" s="3">
        <v>43874</v>
      </c>
      <c r="F1048" s="4">
        <v>0.54166666666666663</v>
      </c>
      <c r="G1048">
        <v>60</v>
      </c>
      <c r="H1048">
        <v>0</v>
      </c>
      <c r="I1048" s="5">
        <f t="shared" si="152"/>
        <v>8</v>
      </c>
      <c r="J1048" s="22">
        <v>3.711713673458278E-5</v>
      </c>
      <c r="K1048">
        <v>1.0356E-4</v>
      </c>
      <c r="L1048" s="5" cm="1">
        <f t="array" ref="L1048">_xlfn.IFS(I1048=0, 0, I1048&gt;34, 0, AND(I1048&gt;0, I1048&lt;35), VLOOKUP(I1048, $A$63:$C$96, 3))</f>
        <v>7160</v>
      </c>
      <c r="M1048" s="5">
        <f t="shared" si="151"/>
        <v>176.30639948926822</v>
      </c>
      <c r="N1048" s="5">
        <v>7493.0372183687241</v>
      </c>
      <c r="O1048" s="5">
        <f t="shared" si="158"/>
        <v>2917.2852000000003</v>
      </c>
      <c r="P1048" s="5">
        <f t="shared" si="159"/>
        <v>2917.2852000000003</v>
      </c>
      <c r="Q1048" s="5">
        <f t="shared" si="153"/>
        <v>487.20077413479089</v>
      </c>
      <c r="R1048" s="5">
        <f>IF(O1048&gt;(P1048+U1048),O1048-P1048-U1048, 0)</f>
        <v>0</v>
      </c>
      <c r="S1048" s="5">
        <f t="shared" si="154"/>
        <v>3848.4046475441869</v>
      </c>
      <c r="T1048" s="5">
        <f t="shared" si="155"/>
        <v>570.61655194508103</v>
      </c>
      <c r="U1048" s="5">
        <f>IF(O1048&gt;P1048,IF(V1047*($B$6/100)&gt;=O1048-P1048,(O1048-P1048), V1047*($B$6/100)), 0)</f>
        <v>0</v>
      </c>
      <c r="V1048" s="5">
        <f>V1047+(T1048*($B$5/100))-(U1048/($B$6/100))</f>
        <v>750915.40047994512</v>
      </c>
      <c r="W1048" s="5">
        <f t="shared" si="156"/>
        <v>18772.885011998627</v>
      </c>
    </row>
    <row r="1049" spans="4:23" x14ac:dyDescent="0.25">
      <c r="D1049">
        <f t="shared" si="157"/>
        <v>1047</v>
      </c>
      <c r="E1049" s="3">
        <v>43874</v>
      </c>
      <c r="F1049" s="4">
        <v>0.58333333333333337</v>
      </c>
      <c r="G1049">
        <v>60</v>
      </c>
      <c r="H1049">
        <v>1</v>
      </c>
      <c r="I1049" s="5">
        <f t="shared" si="152"/>
        <v>8</v>
      </c>
      <c r="J1049" s="22">
        <v>7.9183225033776597E-5</v>
      </c>
      <c r="K1049">
        <v>9.8010000000000005E-5</v>
      </c>
      <c r="L1049" s="5" cm="1">
        <f t="array" ref="L1049">_xlfn.IFS(I1049=0, 0, I1049&gt;34, 0, AND(I1049&gt;0, I1049&lt;35), VLOOKUP(I1049, $A$63:$C$96, 3))</f>
        <v>7160</v>
      </c>
      <c r="M1049" s="5">
        <f t="shared" si="151"/>
        <v>376.12031891043887</v>
      </c>
      <c r="N1049" s="5">
        <v>7361.611030156263</v>
      </c>
      <c r="O1049" s="5">
        <f t="shared" si="158"/>
        <v>2760.9416999999999</v>
      </c>
      <c r="P1049" s="5">
        <f t="shared" si="159"/>
        <v>2760.9416999999999</v>
      </c>
      <c r="Q1049" s="5">
        <f t="shared" si="153"/>
        <v>487.20077413479089</v>
      </c>
      <c r="R1049" s="5">
        <f>IF(O1049&gt;(P1049+U1049),O1049-P1049-U1049, 0)</f>
        <v>0</v>
      </c>
      <c r="S1049" s="5">
        <f t="shared" si="154"/>
        <v>3780.904495231322</v>
      </c>
      <c r="T1049" s="5">
        <f t="shared" si="155"/>
        <v>994.27412367911666</v>
      </c>
      <c r="U1049" s="5">
        <f>IF(O1049&gt;P1049,IF(V1048*($B$6/100)&gt;=O1049-P1049,(O1049-P1049), V1048*($B$6/100)), 0)</f>
        <v>0</v>
      </c>
      <c r="V1049" s="5">
        <f>V1048+(T1049*($B$5/100))-(U1049/($B$6/100))</f>
        <v>751611.39236652048</v>
      </c>
      <c r="W1049" s="5">
        <f t="shared" si="156"/>
        <v>18790.284809163011</v>
      </c>
    </row>
    <row r="1050" spans="4:23" x14ac:dyDescent="0.25">
      <c r="D1050">
        <f t="shared" si="157"/>
        <v>1048</v>
      </c>
      <c r="E1050" s="3">
        <v>43874</v>
      </c>
      <c r="F1050" s="4">
        <v>0.625</v>
      </c>
      <c r="G1050">
        <v>50</v>
      </c>
      <c r="H1050">
        <v>5</v>
      </c>
      <c r="I1050" s="5">
        <f t="shared" si="152"/>
        <v>7</v>
      </c>
      <c r="J1050" s="22">
        <v>1.4351959537372007E-4</v>
      </c>
      <c r="K1050">
        <v>1.0329999999999999E-4</v>
      </c>
      <c r="L1050" s="5" cm="1">
        <f t="array" ref="L1050">_xlfn.IFS(I1050=0, 0, I1050&gt;34, 0, AND(I1050&gt;0, I1050&lt;35), VLOOKUP(I1050, $A$63:$C$96, 3))</f>
        <v>4800</v>
      </c>
      <c r="M1050" s="5">
        <f t="shared" si="151"/>
        <v>681.71807802517037</v>
      </c>
      <c r="N1050" s="5">
        <v>6897.601800028373</v>
      </c>
      <c r="O1050" s="5">
        <f t="shared" si="158"/>
        <v>2909.9609999999998</v>
      </c>
      <c r="P1050" s="5">
        <f t="shared" si="159"/>
        <v>2909.9609999999998</v>
      </c>
      <c r="Q1050" s="5">
        <f t="shared" si="153"/>
        <v>487.20077413479089</v>
      </c>
      <c r="R1050" s="5">
        <f>IF(O1050&gt;(P1050+U1050),O1050-P1050-U1050, 0)</f>
        <v>0</v>
      </c>
      <c r="S1050" s="5">
        <f t="shared" si="154"/>
        <v>2084.5563038903792</v>
      </c>
      <c r="T1050" s="5">
        <f t="shared" si="155"/>
        <v>487.20077413479112</v>
      </c>
      <c r="U1050" s="5">
        <f>IF(O1050&gt;P1050,IF(V1049*($B$6/100)&gt;=O1050-P1050,(O1050-P1050), V1049*($B$6/100)), 0)</f>
        <v>0</v>
      </c>
      <c r="V1050" s="5">
        <f>V1049+(T1050*($B$5/100))-(U1050/($B$6/100))</f>
        <v>751952.43290841486</v>
      </c>
      <c r="W1050" s="5">
        <f t="shared" si="156"/>
        <v>18798.810822710373</v>
      </c>
    </row>
    <row r="1051" spans="4:23" x14ac:dyDescent="0.25">
      <c r="D1051">
        <f t="shared" si="157"/>
        <v>1049</v>
      </c>
      <c r="E1051" s="3">
        <v>43874</v>
      </c>
      <c r="F1051" s="4">
        <v>0.66666666666666663</v>
      </c>
      <c r="G1051">
        <v>40</v>
      </c>
      <c r="H1051">
        <v>5</v>
      </c>
      <c r="I1051" s="5">
        <f t="shared" si="152"/>
        <v>6</v>
      </c>
      <c r="J1051" s="22">
        <v>5.4438467210721408E-5</v>
      </c>
      <c r="K1051">
        <v>1.1296E-4</v>
      </c>
      <c r="L1051" s="5" cm="1">
        <f t="array" ref="L1051">_xlfn.IFS(I1051=0, 0, I1051&gt;34, 0, AND(I1051&gt;0, I1051&lt;35), VLOOKUP(I1051, $A$63:$C$96, 3))</f>
        <v>2980</v>
      </c>
      <c r="M1051" s="5">
        <f t="shared" si="151"/>
        <v>258.58271925092669</v>
      </c>
      <c r="N1051" s="5">
        <v>5639.4427161911944</v>
      </c>
      <c r="O1051" s="5">
        <f t="shared" si="158"/>
        <v>3182.0832</v>
      </c>
      <c r="P1051" s="5">
        <f t="shared" si="159"/>
        <v>3182.0832</v>
      </c>
      <c r="Q1051" s="5">
        <f t="shared" si="153"/>
        <v>56.499519250926824</v>
      </c>
      <c r="R1051" s="5">
        <f>IF(O1051&gt;(P1051+U1051),O1051-P1051-U1051, 0)</f>
        <v>0</v>
      </c>
      <c r="S1051" s="5">
        <f t="shared" si="154"/>
        <v>0</v>
      </c>
      <c r="T1051" s="5">
        <f t="shared" si="155"/>
        <v>56.499519250926824</v>
      </c>
      <c r="U1051" s="5">
        <f>IF(O1051&gt;P1051,IF(V1050*($B$6/100)&gt;=O1051-P1051,(O1051-P1051), V1050*($B$6/100)), 0)</f>
        <v>0</v>
      </c>
      <c r="V1051" s="5">
        <f>V1050+(T1051*($B$5/100))-(U1051/($B$6/100))</f>
        <v>751991.98257189046</v>
      </c>
      <c r="W1051" s="5">
        <f t="shared" si="156"/>
        <v>18799.79956429726</v>
      </c>
    </row>
    <row r="1052" spans="4:23" x14ac:dyDescent="0.25">
      <c r="D1052">
        <f t="shared" si="157"/>
        <v>1050</v>
      </c>
      <c r="E1052" s="3">
        <v>43874</v>
      </c>
      <c r="F1052" s="4">
        <v>0.70833333333333337</v>
      </c>
      <c r="G1052">
        <v>50</v>
      </c>
      <c r="H1052">
        <v>0</v>
      </c>
      <c r="I1052" s="5">
        <f t="shared" si="152"/>
        <v>7</v>
      </c>
      <c r="J1052" s="22">
        <v>2.4744757823055187E-6</v>
      </c>
      <c r="K1052">
        <v>1.4333999999999999E-4</v>
      </c>
      <c r="L1052" s="5" cm="1">
        <f t="array" ref="L1052">_xlfn.IFS(I1052=0, 0, I1052&gt;34, 0, AND(I1052&gt;0, I1052&lt;35), VLOOKUP(I1052, $A$63:$C$96, 3))</f>
        <v>4800</v>
      </c>
      <c r="M1052" s="5">
        <f t="shared" si="151"/>
        <v>11.753759965951215</v>
      </c>
      <c r="N1052" s="5">
        <v>6168.5966220260943</v>
      </c>
      <c r="O1052" s="5">
        <f t="shared" si="158"/>
        <v>4037.8878</v>
      </c>
      <c r="P1052" s="5">
        <f t="shared" si="159"/>
        <v>4037.8878</v>
      </c>
      <c r="Q1052" s="5">
        <f t="shared" si="153"/>
        <v>487.20077413479089</v>
      </c>
      <c r="R1052" s="5">
        <f>IF(O1052&gt;(P1052+U1052),O1052-P1052-U1052, 0)</f>
        <v>0</v>
      </c>
      <c r="S1052" s="5">
        <f t="shared" si="154"/>
        <v>286.66518583115999</v>
      </c>
      <c r="T1052" s="5">
        <f t="shared" si="155"/>
        <v>487.20077413479089</v>
      </c>
      <c r="U1052" s="5">
        <f>IF(O1052&gt;P1052,IF(V1051*($B$6/100)&gt;=O1052-P1052,(O1052-P1052), V1051*($B$6/100)), 0)</f>
        <v>0</v>
      </c>
      <c r="V1052" s="5">
        <f>V1051+(T1052*($B$5/100))-(U1052/($B$6/100))</f>
        <v>752333.02311378485</v>
      </c>
      <c r="W1052" s="5">
        <f t="shared" si="156"/>
        <v>18808.325577844622</v>
      </c>
    </row>
    <row r="1053" spans="4:23" x14ac:dyDescent="0.25">
      <c r="D1053">
        <f t="shared" si="157"/>
        <v>1051</v>
      </c>
      <c r="E1053" s="3">
        <v>43874</v>
      </c>
      <c r="F1053" s="4">
        <v>0.75</v>
      </c>
      <c r="G1053">
        <v>40</v>
      </c>
      <c r="H1053">
        <v>0</v>
      </c>
      <c r="I1053" s="5">
        <f t="shared" si="152"/>
        <v>6</v>
      </c>
      <c r="J1053" s="22">
        <v>0</v>
      </c>
      <c r="K1053">
        <v>2.0664000000000001E-4</v>
      </c>
      <c r="L1053" s="5" cm="1">
        <f t="array" ref="L1053">_xlfn.IFS(I1053=0, 0, I1053&gt;34, 0, AND(I1053&gt;0, I1053&lt;35), VLOOKUP(I1053, $A$63:$C$96, 3))</f>
        <v>2980</v>
      </c>
      <c r="M1053" s="5">
        <f t="shared" si="151"/>
        <v>0</v>
      </c>
      <c r="N1053" s="5">
        <v>6569.183939023429</v>
      </c>
      <c r="O1053" s="5">
        <f t="shared" si="158"/>
        <v>5821.0488000000005</v>
      </c>
      <c r="P1053" s="5">
        <f t="shared" si="159"/>
        <v>2980</v>
      </c>
      <c r="Q1053" s="5">
        <f t="shared" si="153"/>
        <v>0</v>
      </c>
      <c r="R1053" s="5">
        <f>IF(O1053&gt;(P1053+U1053),O1053-P1053-U1053, 0)</f>
        <v>0</v>
      </c>
      <c r="S1053" s="5">
        <f t="shared" si="154"/>
        <v>0</v>
      </c>
      <c r="T1053" s="5">
        <f t="shared" si="155"/>
        <v>0</v>
      </c>
      <c r="U1053" s="5">
        <f>IF(O1053&gt;P1053,IF(V1052*($B$6/100)&gt;=O1053-P1053,(O1053-P1053), V1052*($B$6/100)), 0)</f>
        <v>2841.0488000000005</v>
      </c>
      <c r="V1053" s="5">
        <f>V1052+(T1053*($B$5/100))-(U1053/($B$6/100))</f>
        <v>748274.3819709277</v>
      </c>
      <c r="W1053" s="5">
        <f t="shared" si="156"/>
        <v>18706.859549273191</v>
      </c>
    </row>
    <row r="1054" spans="4:23" x14ac:dyDescent="0.25">
      <c r="D1054">
        <f t="shared" si="157"/>
        <v>1052</v>
      </c>
      <c r="E1054" s="3">
        <v>43874</v>
      </c>
      <c r="F1054" s="4">
        <v>0.79166666666666663</v>
      </c>
      <c r="G1054">
        <v>30</v>
      </c>
      <c r="H1054">
        <v>0</v>
      </c>
      <c r="I1054" s="5">
        <f t="shared" si="152"/>
        <v>4</v>
      </c>
      <c r="J1054" s="22">
        <v>0</v>
      </c>
      <c r="K1054">
        <v>2.3250000000000001E-4</v>
      </c>
      <c r="L1054" s="5" cm="1">
        <f t="array" ref="L1054">_xlfn.IFS(I1054=0, 0, I1054&gt;34, 0, AND(I1054&gt;0, I1054&lt;35), VLOOKUP(I1054, $A$63:$C$96, 3))</f>
        <v>740</v>
      </c>
      <c r="M1054" s="5">
        <f t="shared" si="151"/>
        <v>0</v>
      </c>
      <c r="N1054" s="5">
        <v>6270.8973888621322</v>
      </c>
      <c r="O1054" s="5">
        <f t="shared" si="158"/>
        <v>6549.5249999999996</v>
      </c>
      <c r="P1054" s="5">
        <f t="shared" si="159"/>
        <v>740</v>
      </c>
      <c r="Q1054" s="5">
        <f t="shared" si="153"/>
        <v>0</v>
      </c>
      <c r="R1054" s="5">
        <f>IF(O1054&gt;(P1054+U1054),O1054-P1054-U1054, 0)</f>
        <v>0</v>
      </c>
      <c r="S1054" s="5">
        <f t="shared" si="154"/>
        <v>0</v>
      </c>
      <c r="T1054" s="5">
        <f t="shared" si="155"/>
        <v>0</v>
      </c>
      <c r="U1054" s="5">
        <f>IF(O1054&gt;P1054,IF(V1053*($B$6/100)&gt;=O1054-P1054,(O1054-P1054), V1053*($B$6/100)), 0)</f>
        <v>5809.5249999999996</v>
      </c>
      <c r="V1054" s="5">
        <f>V1053+(T1054*($B$5/100))-(U1054/($B$6/100))</f>
        <v>739975.06054235622</v>
      </c>
      <c r="W1054" s="5">
        <f t="shared" si="156"/>
        <v>18499.376513558906</v>
      </c>
    </row>
    <row r="1055" spans="4:23" x14ac:dyDescent="0.25">
      <c r="D1055">
        <f t="shared" si="157"/>
        <v>1053</v>
      </c>
      <c r="E1055" s="3">
        <v>43874</v>
      </c>
      <c r="F1055" s="4">
        <v>0.83333333333333337</v>
      </c>
      <c r="G1055">
        <v>40</v>
      </c>
      <c r="H1055">
        <v>0</v>
      </c>
      <c r="I1055" s="5">
        <f t="shared" si="152"/>
        <v>6</v>
      </c>
      <c r="J1055" s="22">
        <v>0</v>
      </c>
      <c r="K1055">
        <v>2.2405E-4</v>
      </c>
      <c r="L1055" s="5" cm="1">
        <f t="array" ref="L1055">_xlfn.IFS(I1055=0, 0, I1055&gt;34, 0, AND(I1055&gt;0, I1055&lt;35), VLOOKUP(I1055, $A$63:$C$96, 3))</f>
        <v>2980</v>
      </c>
      <c r="M1055" s="5">
        <f t="shared" si="151"/>
        <v>0</v>
      </c>
      <c r="N1055" s="5">
        <v>5910.2247643081109</v>
      </c>
      <c r="O1055" s="5">
        <f t="shared" si="158"/>
        <v>6311.4885000000004</v>
      </c>
      <c r="P1055" s="5">
        <f t="shared" si="159"/>
        <v>2980</v>
      </c>
      <c r="Q1055" s="5">
        <f t="shared" si="153"/>
        <v>0</v>
      </c>
      <c r="R1055" s="5">
        <f>IF(O1055&gt;(P1055+U1055),O1055-P1055-U1055, 0)</f>
        <v>0</v>
      </c>
      <c r="S1055" s="5">
        <f t="shared" si="154"/>
        <v>0</v>
      </c>
      <c r="T1055" s="5">
        <f t="shared" si="155"/>
        <v>0</v>
      </c>
      <c r="U1055" s="5">
        <f>IF(O1055&gt;P1055,IF(V1054*($B$6/100)&gt;=O1055-P1055,(O1055-P1055), V1054*($B$6/100)), 0)</f>
        <v>3331.4885000000004</v>
      </c>
      <c r="V1055" s="5">
        <f>V1054+(T1055*($B$5/100))-(U1055/($B$6/100))</f>
        <v>735215.79125664197</v>
      </c>
      <c r="W1055" s="5">
        <f t="shared" si="156"/>
        <v>18380.394781416049</v>
      </c>
    </row>
    <row r="1056" spans="4:23" x14ac:dyDescent="0.25">
      <c r="D1056">
        <f t="shared" si="157"/>
        <v>1054</v>
      </c>
      <c r="E1056" s="3">
        <v>43874</v>
      </c>
      <c r="F1056" s="4">
        <v>0.875</v>
      </c>
      <c r="G1056">
        <v>40</v>
      </c>
      <c r="H1056">
        <v>0</v>
      </c>
      <c r="I1056" s="5">
        <f t="shared" si="152"/>
        <v>6</v>
      </c>
      <c r="J1056" s="22">
        <v>0</v>
      </c>
      <c r="K1056">
        <v>2.1059E-4</v>
      </c>
      <c r="L1056" s="5" cm="1">
        <f t="array" ref="L1056">_xlfn.IFS(I1056=0, 0, I1056&gt;34, 0, AND(I1056&gt;0, I1056&lt;35), VLOOKUP(I1056, $A$63:$C$96, 3))</f>
        <v>2980</v>
      </c>
      <c r="M1056" s="5">
        <f t="shared" si="151"/>
        <v>0</v>
      </c>
      <c r="N1056" s="5">
        <v>5272.3447853419475</v>
      </c>
      <c r="O1056" s="5">
        <f t="shared" si="158"/>
        <v>5932.3202999999994</v>
      </c>
      <c r="P1056" s="5">
        <f t="shared" si="159"/>
        <v>2980</v>
      </c>
      <c r="Q1056" s="5">
        <f t="shared" si="153"/>
        <v>0</v>
      </c>
      <c r="R1056" s="5">
        <f>IF(O1056&gt;(P1056+U1056),O1056-P1056-U1056, 0)</f>
        <v>0</v>
      </c>
      <c r="S1056" s="5">
        <f t="shared" si="154"/>
        <v>0</v>
      </c>
      <c r="T1056" s="5">
        <f t="shared" si="155"/>
        <v>0</v>
      </c>
      <c r="U1056" s="5">
        <f>IF(O1056&gt;P1056,IF(V1055*($B$6/100)&gt;=O1056-P1056,(O1056-P1056), V1055*($B$6/100)), 0)</f>
        <v>2952.3202999999994</v>
      </c>
      <c r="V1056" s="5">
        <f>V1055+(T1056*($B$5/100))-(U1056/($B$6/100))</f>
        <v>730998.19082807051</v>
      </c>
      <c r="W1056" s="5">
        <f t="shared" si="156"/>
        <v>18274.954770701763</v>
      </c>
    </row>
    <row r="1057" spans="4:23" x14ac:dyDescent="0.25">
      <c r="D1057">
        <f t="shared" si="157"/>
        <v>1055</v>
      </c>
      <c r="E1057" s="3">
        <v>43874</v>
      </c>
      <c r="F1057" s="4">
        <v>0.91666666666666663</v>
      </c>
      <c r="G1057">
        <v>30</v>
      </c>
      <c r="H1057">
        <v>0</v>
      </c>
      <c r="I1057" s="5">
        <f t="shared" si="152"/>
        <v>4</v>
      </c>
      <c r="J1057" s="22">
        <v>0</v>
      </c>
      <c r="K1057">
        <v>2.0513999999999998E-4</v>
      </c>
      <c r="L1057" s="5" cm="1">
        <f t="array" ref="L1057">_xlfn.IFS(I1057=0, 0, I1057&gt;34, 0, AND(I1057&gt;0, I1057&lt;35), VLOOKUP(I1057, $A$63:$C$96, 3))</f>
        <v>740</v>
      </c>
      <c r="M1057" s="5">
        <f t="shared" si="151"/>
        <v>0</v>
      </c>
      <c r="N1057" s="5">
        <v>4605.2914369640266</v>
      </c>
      <c r="O1057" s="5">
        <f t="shared" si="158"/>
        <v>5778.7937999999986</v>
      </c>
      <c r="P1057" s="5">
        <f t="shared" si="159"/>
        <v>740</v>
      </c>
      <c r="Q1057" s="5">
        <f t="shared" si="153"/>
        <v>0</v>
      </c>
      <c r="R1057" s="5">
        <f>IF(O1057&gt;(P1057+U1057),O1057-P1057-U1057, 0)</f>
        <v>0</v>
      </c>
      <c r="S1057" s="5">
        <f t="shared" si="154"/>
        <v>0</v>
      </c>
      <c r="T1057" s="5">
        <f t="shared" si="155"/>
        <v>0</v>
      </c>
      <c r="U1057" s="5">
        <f>IF(O1057&gt;P1057,IF(V1056*($B$6/100)&gt;=O1057-P1057,(O1057-P1057), V1056*($B$6/100)), 0)</f>
        <v>5038.7937999999986</v>
      </c>
      <c r="V1057" s="5">
        <f>V1056+(T1057*($B$5/100))-(U1057/($B$6/100))</f>
        <v>723799.91397092771</v>
      </c>
      <c r="W1057" s="5">
        <f t="shared" si="156"/>
        <v>18094.997849273193</v>
      </c>
    </row>
    <row r="1058" spans="4:23" x14ac:dyDescent="0.25">
      <c r="D1058">
        <f t="shared" si="157"/>
        <v>1056</v>
      </c>
      <c r="E1058" s="3">
        <v>43874</v>
      </c>
      <c r="F1058" s="4">
        <v>0.95833333333333337</v>
      </c>
      <c r="G1058">
        <v>40</v>
      </c>
      <c r="H1058">
        <v>0</v>
      </c>
      <c r="I1058" s="5">
        <f t="shared" si="152"/>
        <v>6</v>
      </c>
      <c r="J1058" s="22">
        <v>0</v>
      </c>
      <c r="K1058">
        <v>1.8081E-4</v>
      </c>
      <c r="L1058" s="5" cm="1">
        <f t="array" ref="L1058">_xlfn.IFS(I1058=0, 0, I1058&gt;34, 0, AND(I1058&gt;0, I1058&lt;35), VLOOKUP(I1058, $A$63:$C$96, 3))</f>
        <v>2980</v>
      </c>
      <c r="M1058" s="5">
        <f t="shared" si="151"/>
        <v>0</v>
      </c>
      <c r="N1058" s="5">
        <v>3674.4301462292883</v>
      </c>
      <c r="O1058" s="5">
        <f t="shared" si="158"/>
        <v>5093.4177</v>
      </c>
      <c r="P1058" s="5">
        <f t="shared" si="159"/>
        <v>2980</v>
      </c>
      <c r="Q1058" s="5">
        <f t="shared" si="153"/>
        <v>0</v>
      </c>
      <c r="R1058" s="5">
        <f>IF(O1058&gt;(P1058+U1058),O1058-P1058-U1058, 0)</f>
        <v>0</v>
      </c>
      <c r="S1058" s="5">
        <f t="shared" si="154"/>
        <v>0</v>
      </c>
      <c r="T1058" s="5">
        <f t="shared" si="155"/>
        <v>0</v>
      </c>
      <c r="U1058" s="5">
        <f>IF(O1058&gt;P1058,IF(V1057*($B$6/100)&gt;=O1058-P1058,(O1058-P1058), V1057*($B$6/100)), 0)</f>
        <v>2113.4177</v>
      </c>
      <c r="V1058" s="5">
        <f>V1057+(T1058*($B$5/100))-(U1058/($B$6/100))</f>
        <v>720780.74582807056</v>
      </c>
      <c r="W1058" s="5">
        <f t="shared" si="156"/>
        <v>18019.518645701763</v>
      </c>
    </row>
    <row r="1059" spans="4:23" x14ac:dyDescent="0.25">
      <c r="D1059">
        <f t="shared" si="157"/>
        <v>1057</v>
      </c>
      <c r="E1059" s="3">
        <v>43875</v>
      </c>
      <c r="F1059" s="4">
        <v>0</v>
      </c>
      <c r="G1059">
        <v>20</v>
      </c>
      <c r="H1059">
        <v>0</v>
      </c>
      <c r="I1059" s="5">
        <f t="shared" si="152"/>
        <v>3</v>
      </c>
      <c r="J1059" s="22">
        <v>0</v>
      </c>
      <c r="K1059">
        <v>1.4951999999999999E-4</v>
      </c>
      <c r="L1059" s="5" cm="1">
        <f t="array" ref="L1059">_xlfn.IFS(I1059=0, 0, I1059&gt;34, 0, AND(I1059&gt;0, I1059&lt;35), VLOOKUP(I1059, $A$63:$C$96, 3))</f>
        <v>232</v>
      </c>
      <c r="M1059" s="5">
        <f t="shared" si="151"/>
        <v>0</v>
      </c>
      <c r="N1059" s="5">
        <v>2772.28323955822</v>
      </c>
      <c r="O1059" s="5">
        <f t="shared" si="158"/>
        <v>4211.9784</v>
      </c>
      <c r="P1059" s="5">
        <f t="shared" si="159"/>
        <v>232</v>
      </c>
      <c r="Q1059" s="5">
        <f t="shared" si="153"/>
        <v>0</v>
      </c>
      <c r="R1059" s="5">
        <f>IF(O1059&gt;(P1059+U1059),O1059-P1059-U1059, 0)</f>
        <v>0</v>
      </c>
      <c r="S1059" s="5">
        <f t="shared" si="154"/>
        <v>0</v>
      </c>
      <c r="T1059" s="5">
        <f t="shared" si="155"/>
        <v>0</v>
      </c>
      <c r="U1059" s="5">
        <f>IF(O1059&gt;P1059,IF(V1058*($B$6/100)&gt;=O1059-P1059,(O1059-P1059), V1058*($B$6/100)), 0)</f>
        <v>3979.9784</v>
      </c>
      <c r="V1059" s="5">
        <f>V1058+(T1059*($B$5/100))-(U1059/($B$6/100))</f>
        <v>715095.06239949912</v>
      </c>
      <c r="W1059" s="5">
        <f t="shared" si="156"/>
        <v>17877.376559987479</v>
      </c>
    </row>
    <row r="1060" spans="4:23" x14ac:dyDescent="0.25">
      <c r="D1060">
        <f t="shared" si="157"/>
        <v>1058</v>
      </c>
      <c r="E1060" s="3">
        <v>43875</v>
      </c>
      <c r="F1060" s="4">
        <v>4.1666666666666664E-2</v>
      </c>
      <c r="G1060">
        <v>20</v>
      </c>
      <c r="H1060">
        <v>0</v>
      </c>
      <c r="I1060" s="5">
        <f t="shared" si="152"/>
        <v>3</v>
      </c>
      <c r="J1060" s="22">
        <v>0</v>
      </c>
      <c r="K1060">
        <v>1.1413000000000001E-4</v>
      </c>
      <c r="L1060" s="5" cm="1">
        <f t="array" ref="L1060">_xlfn.IFS(I1060=0, 0, I1060&gt;34, 0, AND(I1060&gt;0, I1060&lt;35), VLOOKUP(I1060, $A$63:$C$96, 3))</f>
        <v>232</v>
      </c>
      <c r="M1060" s="5">
        <f t="shared" si="151"/>
        <v>0</v>
      </c>
      <c r="N1060" s="5">
        <v>2401.5936481876497</v>
      </c>
      <c r="O1060" s="5">
        <f t="shared" si="158"/>
        <v>3215.0421000000001</v>
      </c>
      <c r="P1060" s="5">
        <f t="shared" si="159"/>
        <v>232</v>
      </c>
      <c r="Q1060" s="5">
        <f t="shared" si="153"/>
        <v>0</v>
      </c>
      <c r="R1060" s="5">
        <f>IF(O1060&gt;(P1060+U1060),O1060-P1060-U1060, 0)</f>
        <v>0</v>
      </c>
      <c r="S1060" s="5">
        <f t="shared" si="154"/>
        <v>0</v>
      </c>
      <c r="T1060" s="5">
        <f t="shared" si="155"/>
        <v>0</v>
      </c>
      <c r="U1060" s="5">
        <f>IF(O1060&gt;P1060,IF(V1059*($B$6/100)&gt;=O1060-P1060,(O1060-P1060), V1059*($B$6/100)), 0)</f>
        <v>2983.0421000000001</v>
      </c>
      <c r="V1060" s="5">
        <f>V1059+(T1060*($B$5/100))-(U1060/($B$6/100))</f>
        <v>710833.57368521346</v>
      </c>
      <c r="W1060" s="5">
        <f t="shared" si="156"/>
        <v>17770.839342130337</v>
      </c>
    </row>
    <row r="1061" spans="4:23" x14ac:dyDescent="0.25">
      <c r="D1061">
        <f t="shared" si="157"/>
        <v>1059</v>
      </c>
      <c r="E1061" s="3">
        <v>43875</v>
      </c>
      <c r="F1061" s="4">
        <v>8.3333333333333329E-2</v>
      </c>
      <c r="G1061">
        <v>20</v>
      </c>
      <c r="H1061">
        <v>0</v>
      </c>
      <c r="I1061" s="5">
        <f t="shared" si="152"/>
        <v>3</v>
      </c>
      <c r="J1061" s="22">
        <v>0</v>
      </c>
      <c r="K1061">
        <v>9.2849999999999994E-5</v>
      </c>
      <c r="L1061" s="5" cm="1">
        <f t="array" ref="L1061">_xlfn.IFS(I1061=0, 0, I1061&gt;34, 0, AND(I1061&gt;0, I1061&lt;35), VLOOKUP(I1061, $A$63:$C$96, 3))</f>
        <v>232</v>
      </c>
      <c r="M1061" s="5">
        <f t="shared" si="151"/>
        <v>0</v>
      </c>
      <c r="N1061" s="5">
        <v>2377.0512767028849</v>
      </c>
      <c r="O1061" s="5">
        <f t="shared" si="158"/>
        <v>2615.5844999999999</v>
      </c>
      <c r="P1061" s="5">
        <f t="shared" si="159"/>
        <v>232</v>
      </c>
      <c r="Q1061" s="5">
        <f t="shared" si="153"/>
        <v>0</v>
      </c>
      <c r="R1061" s="5">
        <f>IF(O1061&gt;(P1061+U1061),O1061-P1061-U1061, 0)</f>
        <v>0</v>
      </c>
      <c r="S1061" s="5">
        <f t="shared" si="154"/>
        <v>0</v>
      </c>
      <c r="T1061" s="5">
        <f t="shared" si="155"/>
        <v>0</v>
      </c>
      <c r="U1061" s="5">
        <f>IF(O1061&gt;P1061,IF(V1060*($B$6/100)&gt;=O1061-P1061,(O1061-P1061), V1060*($B$6/100)), 0)</f>
        <v>2383.5844999999999</v>
      </c>
      <c r="V1061" s="5">
        <f>V1060+(T1061*($B$5/100))-(U1061/($B$6/100))</f>
        <v>707428.4529709277</v>
      </c>
      <c r="W1061" s="5">
        <f t="shared" si="156"/>
        <v>17685.711324273194</v>
      </c>
    </row>
    <row r="1062" spans="4:23" x14ac:dyDescent="0.25">
      <c r="D1062">
        <f t="shared" si="157"/>
        <v>1060</v>
      </c>
      <c r="E1062" s="3">
        <v>43875</v>
      </c>
      <c r="F1062" s="4">
        <v>0.125</v>
      </c>
      <c r="G1062">
        <v>10</v>
      </c>
      <c r="H1062">
        <v>0</v>
      </c>
      <c r="I1062" s="5">
        <f t="shared" si="152"/>
        <v>1</v>
      </c>
      <c r="J1062" s="22">
        <v>0</v>
      </c>
      <c r="K1062">
        <v>8.1320000000000001E-5</v>
      </c>
      <c r="L1062" s="5" cm="1">
        <f t="array" ref="L1062">_xlfn.IFS(I1062=0, 0, I1062&gt;34, 0, AND(I1062&gt;0, I1062&lt;35), VLOOKUP(I1062, $A$63:$C$96, 3))</f>
        <v>0</v>
      </c>
      <c r="M1062" s="5">
        <f t="shared" si="151"/>
        <v>0</v>
      </c>
      <c r="N1062" s="5">
        <v>2481.3117608357984</v>
      </c>
      <c r="O1062" s="5">
        <f t="shared" si="158"/>
        <v>2290.7844</v>
      </c>
      <c r="P1062" s="5">
        <f t="shared" si="159"/>
        <v>0</v>
      </c>
      <c r="Q1062" s="5">
        <f t="shared" si="153"/>
        <v>0</v>
      </c>
      <c r="R1062" s="5">
        <f>IF(O1062&gt;(P1062+U1062),O1062-P1062-U1062, 0)</f>
        <v>0</v>
      </c>
      <c r="S1062" s="5">
        <f t="shared" si="154"/>
        <v>0</v>
      </c>
      <c r="T1062" s="5">
        <f t="shared" si="155"/>
        <v>0</v>
      </c>
      <c r="U1062" s="5">
        <f>IF(O1062&gt;P1062,IF(V1061*($B$6/100)&gt;=O1062-P1062,(O1062-P1062), V1061*($B$6/100)), 0)</f>
        <v>2290.7844</v>
      </c>
      <c r="V1062" s="5">
        <f>V1061+(T1062*($B$5/100))-(U1062/($B$6/100))</f>
        <v>704155.9038280705</v>
      </c>
      <c r="W1062" s="5">
        <f t="shared" si="156"/>
        <v>17603.897595701761</v>
      </c>
    </row>
    <row r="1063" spans="4:23" x14ac:dyDescent="0.25">
      <c r="D1063">
        <f t="shared" si="157"/>
        <v>1061</v>
      </c>
      <c r="E1063" s="3">
        <v>43875</v>
      </c>
      <c r="F1063" s="4">
        <v>0.16666666666666666</v>
      </c>
      <c r="G1063">
        <v>10</v>
      </c>
      <c r="H1063">
        <v>0</v>
      </c>
      <c r="I1063" s="5">
        <f t="shared" si="152"/>
        <v>1</v>
      </c>
      <c r="J1063" s="22">
        <v>0</v>
      </c>
      <c r="K1063">
        <v>7.6890000000000004E-5</v>
      </c>
      <c r="L1063" s="5" cm="1">
        <f t="array" ref="L1063">_xlfn.IFS(I1063=0, 0, I1063&gt;34, 0, AND(I1063&gt;0, I1063&lt;35), VLOOKUP(I1063, $A$63:$C$96, 3))</f>
        <v>0</v>
      </c>
      <c r="M1063" s="5">
        <f t="shared" si="151"/>
        <v>0</v>
      </c>
      <c r="N1063" s="5">
        <v>2538.2709830293811</v>
      </c>
      <c r="O1063" s="5">
        <f t="shared" si="158"/>
        <v>2165.9913000000001</v>
      </c>
      <c r="P1063" s="5">
        <f t="shared" si="159"/>
        <v>0</v>
      </c>
      <c r="Q1063" s="5">
        <f t="shared" si="153"/>
        <v>0</v>
      </c>
      <c r="R1063" s="5">
        <f>IF(O1063&gt;(P1063+U1063),O1063-P1063-U1063, 0)</f>
        <v>0</v>
      </c>
      <c r="S1063" s="5">
        <f t="shared" si="154"/>
        <v>0</v>
      </c>
      <c r="T1063" s="5">
        <f t="shared" si="155"/>
        <v>0</v>
      </c>
      <c r="U1063" s="5">
        <f>IF(O1063&gt;P1063,IF(V1062*($B$6/100)&gt;=O1063-P1063,(O1063-P1063), V1062*($B$6/100)), 0)</f>
        <v>2165.9913000000001</v>
      </c>
      <c r="V1063" s="5">
        <f>V1062+(T1063*($B$5/100))-(U1063/($B$6/100))</f>
        <v>701061.63054235617</v>
      </c>
      <c r="W1063" s="5">
        <f t="shared" si="156"/>
        <v>17526.540763558904</v>
      </c>
    </row>
    <row r="1064" spans="4:23" x14ac:dyDescent="0.25">
      <c r="D1064">
        <f t="shared" si="157"/>
        <v>1062</v>
      </c>
      <c r="E1064" s="3">
        <v>43875</v>
      </c>
      <c r="F1064" s="4">
        <v>0.20833333333333334</v>
      </c>
      <c r="G1064">
        <v>20</v>
      </c>
      <c r="H1064">
        <v>0</v>
      </c>
      <c r="I1064" s="5">
        <f t="shared" si="152"/>
        <v>3</v>
      </c>
      <c r="J1064" s="22">
        <v>0</v>
      </c>
      <c r="K1064">
        <v>7.5759999999999993E-5</v>
      </c>
      <c r="L1064" s="5" cm="1">
        <f t="array" ref="L1064">_xlfn.IFS(I1064=0, 0, I1064&gt;34, 0, AND(I1064&gt;0, I1064&lt;35), VLOOKUP(I1064, $A$63:$C$96, 3))</f>
        <v>232</v>
      </c>
      <c r="M1064" s="5">
        <f t="shared" si="151"/>
        <v>0</v>
      </c>
      <c r="N1064" s="5">
        <v>2714.0479498721174</v>
      </c>
      <c r="O1064" s="5">
        <f t="shared" si="158"/>
        <v>2134.1591999999996</v>
      </c>
      <c r="P1064" s="5">
        <f t="shared" si="159"/>
        <v>232</v>
      </c>
      <c r="Q1064" s="5">
        <f t="shared" si="153"/>
        <v>0</v>
      </c>
      <c r="R1064" s="5">
        <f>IF(O1064&gt;(P1064+U1064),O1064-P1064-U1064, 0)</f>
        <v>0</v>
      </c>
      <c r="S1064" s="5">
        <f t="shared" si="154"/>
        <v>0</v>
      </c>
      <c r="T1064" s="5">
        <f t="shared" si="155"/>
        <v>0</v>
      </c>
      <c r="U1064" s="5">
        <f>IF(O1064&gt;P1064,IF(V1063*($B$6/100)&gt;=O1064-P1064,(O1064-P1064), V1063*($B$6/100)), 0)</f>
        <v>1902.1591999999996</v>
      </c>
      <c r="V1064" s="5">
        <f>V1063+(T1064*($B$5/100))-(U1064/($B$6/100))</f>
        <v>698344.26025664189</v>
      </c>
      <c r="W1064" s="5">
        <f t="shared" si="156"/>
        <v>17458.606506416047</v>
      </c>
    </row>
    <row r="1065" spans="4:23" x14ac:dyDescent="0.25">
      <c r="D1065">
        <f t="shared" si="157"/>
        <v>1063</v>
      </c>
      <c r="E1065" s="3">
        <v>43875</v>
      </c>
      <c r="F1065" s="4">
        <v>0.25</v>
      </c>
      <c r="G1065">
        <v>20</v>
      </c>
      <c r="H1065">
        <v>0</v>
      </c>
      <c r="I1065" s="5">
        <f t="shared" si="152"/>
        <v>3</v>
      </c>
      <c r="J1065" s="22">
        <v>0</v>
      </c>
      <c r="K1065">
        <v>8.1099999999999993E-5</v>
      </c>
      <c r="L1065" s="5" cm="1">
        <f t="array" ref="L1065">_xlfn.IFS(I1065=0, 0, I1065&gt;34, 0, AND(I1065&gt;0, I1065&lt;35), VLOOKUP(I1065, $A$63:$C$96, 3))</f>
        <v>232</v>
      </c>
      <c r="M1065" s="5">
        <f t="shared" si="151"/>
        <v>0</v>
      </c>
      <c r="N1065" s="5">
        <v>3426.861239762557</v>
      </c>
      <c r="O1065" s="5">
        <f t="shared" si="158"/>
        <v>2284.5869999999995</v>
      </c>
      <c r="P1065" s="5">
        <f t="shared" si="159"/>
        <v>232</v>
      </c>
      <c r="Q1065" s="5">
        <f t="shared" si="153"/>
        <v>0</v>
      </c>
      <c r="R1065" s="5">
        <f>IF(O1065&gt;(P1065+U1065),O1065-P1065-U1065, 0)</f>
        <v>0</v>
      </c>
      <c r="S1065" s="5">
        <f t="shared" si="154"/>
        <v>0</v>
      </c>
      <c r="T1065" s="5">
        <f t="shared" si="155"/>
        <v>0</v>
      </c>
      <c r="U1065" s="5">
        <f>IF(O1065&gt;P1065,IF(V1064*($B$6/100)&gt;=O1065-P1065,(O1065-P1065), V1064*($B$6/100)), 0)</f>
        <v>2052.5869999999995</v>
      </c>
      <c r="V1065" s="5">
        <f>V1064+(T1065*($B$5/100))-(U1065/($B$6/100))</f>
        <v>695411.9931137847</v>
      </c>
      <c r="W1065" s="5">
        <f t="shared" si="156"/>
        <v>17385.299827844618</v>
      </c>
    </row>
    <row r="1066" spans="4:23" x14ac:dyDescent="0.25">
      <c r="D1066">
        <f t="shared" si="157"/>
        <v>1064</v>
      </c>
      <c r="E1066" s="3">
        <v>43875</v>
      </c>
      <c r="F1066" s="4">
        <v>0.29166666666666669</v>
      </c>
      <c r="G1066">
        <v>30</v>
      </c>
      <c r="H1066">
        <v>0</v>
      </c>
      <c r="I1066" s="5">
        <f t="shared" si="152"/>
        <v>4</v>
      </c>
      <c r="J1066" s="22">
        <v>0</v>
      </c>
      <c r="K1066">
        <v>9.8340000000000011E-5</v>
      </c>
      <c r="L1066" s="5" cm="1">
        <f t="array" ref="L1066">_xlfn.IFS(I1066=0, 0, I1066&gt;34, 0, AND(I1066&gt;0, I1066&lt;35), VLOOKUP(I1066, $A$63:$C$96, 3))</f>
        <v>740</v>
      </c>
      <c r="M1066" s="5">
        <f t="shared" si="151"/>
        <v>0</v>
      </c>
      <c r="N1066" s="5">
        <v>4911.4639900514749</v>
      </c>
      <c r="O1066" s="5">
        <f t="shared" si="158"/>
        <v>2770.2378000000003</v>
      </c>
      <c r="P1066" s="5">
        <f t="shared" si="159"/>
        <v>740</v>
      </c>
      <c r="Q1066" s="5">
        <f t="shared" si="153"/>
        <v>0</v>
      </c>
      <c r="R1066" s="5">
        <f>IF(O1066&gt;(P1066+U1066),O1066-P1066-U1066, 0)</f>
        <v>0</v>
      </c>
      <c r="S1066" s="5">
        <f t="shared" si="154"/>
        <v>0</v>
      </c>
      <c r="T1066" s="5">
        <f t="shared" si="155"/>
        <v>0</v>
      </c>
      <c r="U1066" s="5">
        <f>IF(O1066&gt;P1066,IF(V1065*($B$6/100)&gt;=O1066-P1066,(O1066-P1066), V1065*($B$6/100)), 0)</f>
        <v>2030.2378000000003</v>
      </c>
      <c r="V1066" s="5">
        <f>V1065+(T1066*($B$5/100))-(U1066/($B$6/100))</f>
        <v>692511.65339949902</v>
      </c>
      <c r="W1066" s="5">
        <f t="shared" si="156"/>
        <v>17312.791334987476</v>
      </c>
    </row>
    <row r="1067" spans="4:23" x14ac:dyDescent="0.25">
      <c r="D1067">
        <f t="shared" si="157"/>
        <v>1065</v>
      </c>
      <c r="E1067" s="3">
        <v>43875</v>
      </c>
      <c r="F1067" s="4">
        <v>0.33333333333333331</v>
      </c>
      <c r="G1067">
        <v>30</v>
      </c>
      <c r="H1067">
        <v>0</v>
      </c>
      <c r="I1067" s="5">
        <f t="shared" si="152"/>
        <v>4</v>
      </c>
      <c r="J1067" s="22">
        <v>1.7321330476138631E-5</v>
      </c>
      <c r="K1067">
        <v>1.2572000000000001E-4</v>
      </c>
      <c r="L1067" s="5" cm="1">
        <f t="array" ref="L1067">_xlfn.IFS(I1067=0, 0, I1067&gt;34, 0, AND(I1067&gt;0, I1067&lt;35), VLOOKUP(I1067, $A$63:$C$96, 3))</f>
        <v>740</v>
      </c>
      <c r="M1067" s="5">
        <f t="shared" si="151"/>
        <v>82.276319761658499</v>
      </c>
      <c r="N1067" s="5">
        <v>5939.7962658340748</v>
      </c>
      <c r="O1067" s="5">
        <f t="shared" si="158"/>
        <v>3541.5324000000005</v>
      </c>
      <c r="P1067" s="5">
        <f t="shared" si="159"/>
        <v>822.27631976165844</v>
      </c>
      <c r="Q1067" s="5">
        <f t="shared" si="153"/>
        <v>0</v>
      </c>
      <c r="R1067" s="5">
        <f>IF(O1067&gt;(P1067+U1067),O1067-P1067-U1067, 0)</f>
        <v>0</v>
      </c>
      <c r="S1067" s="5">
        <f t="shared" si="154"/>
        <v>0</v>
      </c>
      <c r="T1067" s="5">
        <f t="shared" si="155"/>
        <v>0</v>
      </c>
      <c r="U1067" s="5">
        <f>IF(O1067&gt;P1067,IF(V1066*($B$6/100)&gt;=O1067-P1067,(O1067-P1067), V1066*($B$6/100)), 0)</f>
        <v>2719.2560802383423</v>
      </c>
      <c r="V1067" s="5">
        <f>V1066+(T1067*($B$5/100))-(U1067/($B$6/100))</f>
        <v>688627.00185630133</v>
      </c>
      <c r="W1067" s="5">
        <f t="shared" si="156"/>
        <v>17215.675046407534</v>
      </c>
    </row>
    <row r="1068" spans="4:23" x14ac:dyDescent="0.25">
      <c r="D1068">
        <f t="shared" si="157"/>
        <v>1066</v>
      </c>
      <c r="E1068" s="3">
        <v>43875</v>
      </c>
      <c r="F1068" s="4">
        <v>0.375</v>
      </c>
      <c r="G1068">
        <v>30</v>
      </c>
      <c r="H1068">
        <v>3</v>
      </c>
      <c r="I1068" s="5">
        <f t="shared" si="152"/>
        <v>4</v>
      </c>
      <c r="J1068" s="22">
        <v>1.1382588598605385E-4</v>
      </c>
      <c r="K1068">
        <v>1.3448E-4</v>
      </c>
      <c r="L1068" s="5" cm="1">
        <f t="array" ref="L1068">_xlfn.IFS(I1068=0, 0, I1068&gt;34, 0, AND(I1068&gt;0, I1068&lt;35), VLOOKUP(I1068, $A$63:$C$96, 3))</f>
        <v>740</v>
      </c>
      <c r="M1068" s="5">
        <f t="shared" si="151"/>
        <v>540.67295843375587</v>
      </c>
      <c r="N1068" s="5">
        <v>6506.1752281116514</v>
      </c>
      <c r="O1068" s="5">
        <f t="shared" si="158"/>
        <v>3788.3016000000002</v>
      </c>
      <c r="P1068" s="5">
        <f t="shared" si="159"/>
        <v>1280.6729584337559</v>
      </c>
      <c r="Q1068" s="5">
        <f t="shared" si="153"/>
        <v>0</v>
      </c>
      <c r="R1068" s="5">
        <f>IF(O1068&gt;(P1068+U1068),O1068-P1068-U1068, 0)</f>
        <v>0</v>
      </c>
      <c r="S1068" s="5">
        <f t="shared" si="154"/>
        <v>0</v>
      </c>
      <c r="T1068" s="5">
        <f t="shared" si="155"/>
        <v>0</v>
      </c>
      <c r="U1068" s="5">
        <f>IF(O1068&gt;P1068,IF(V1067*($B$6/100)&gt;=O1068-P1068,(O1068-P1068), V1067*($B$6/100)), 0)</f>
        <v>2507.6286415662444</v>
      </c>
      <c r="V1068" s="5">
        <f>V1067+(T1068*($B$5/100))-(U1068/($B$6/100))</f>
        <v>685044.67522549245</v>
      </c>
      <c r="W1068" s="5">
        <f t="shared" si="156"/>
        <v>17126.11688063731</v>
      </c>
    </row>
    <row r="1069" spans="4:23" x14ac:dyDescent="0.25">
      <c r="D1069">
        <f t="shared" si="157"/>
        <v>1067</v>
      </c>
      <c r="E1069" s="3">
        <v>43875</v>
      </c>
      <c r="F1069" s="4">
        <v>0.41666666666666669</v>
      </c>
      <c r="G1069">
        <v>20</v>
      </c>
      <c r="H1069">
        <v>0</v>
      </c>
      <c r="I1069" s="5">
        <f t="shared" si="152"/>
        <v>3</v>
      </c>
      <c r="J1069" s="22">
        <v>1.0392798285683178E-4</v>
      </c>
      <c r="K1069">
        <v>1.3460000000000002E-4</v>
      </c>
      <c r="L1069" s="5" cm="1">
        <f t="array" ref="L1069">_xlfn.IFS(I1069=0, 0, I1069&gt;34, 0, AND(I1069&gt;0, I1069&lt;35), VLOOKUP(I1069, $A$63:$C$96, 3))</f>
        <v>232</v>
      </c>
      <c r="M1069" s="5">
        <f t="shared" si="151"/>
        <v>493.65791856995094</v>
      </c>
      <c r="N1069" s="5">
        <v>6048.8031168871794</v>
      </c>
      <c r="O1069" s="5">
        <f t="shared" si="158"/>
        <v>3791.6820000000007</v>
      </c>
      <c r="P1069" s="5">
        <f t="shared" si="159"/>
        <v>725.65791856995088</v>
      </c>
      <c r="Q1069" s="5">
        <f t="shared" si="153"/>
        <v>0</v>
      </c>
      <c r="R1069" s="5">
        <f>IF(O1069&gt;(P1069+U1069),O1069-P1069-U1069, 0)</f>
        <v>0</v>
      </c>
      <c r="S1069" s="5">
        <f t="shared" si="154"/>
        <v>0</v>
      </c>
      <c r="T1069" s="5">
        <f t="shared" si="155"/>
        <v>0</v>
      </c>
      <c r="U1069" s="5">
        <f>IF(O1069&gt;P1069,IF(V1068*($B$6/100)&gt;=O1069-P1069,(O1069-P1069), V1068*($B$6/100)), 0)</f>
        <v>3066.0240814300496</v>
      </c>
      <c r="V1069" s="5">
        <f>V1068+(T1069*($B$5/100))-(U1069/($B$6/100))</f>
        <v>680664.64082344947</v>
      </c>
      <c r="W1069" s="5">
        <f t="shared" si="156"/>
        <v>17016.616020586236</v>
      </c>
    </row>
    <row r="1070" spans="4:23" x14ac:dyDescent="0.25">
      <c r="D1070">
        <f t="shared" si="157"/>
        <v>1068</v>
      </c>
      <c r="E1070" s="3">
        <v>43875</v>
      </c>
      <c r="F1070" s="4">
        <v>0.45833333333333331</v>
      </c>
      <c r="G1070">
        <v>20</v>
      </c>
      <c r="H1070">
        <v>0</v>
      </c>
      <c r="I1070" s="5">
        <f t="shared" si="152"/>
        <v>3</v>
      </c>
      <c r="J1070" s="22">
        <v>1.064024586391373E-4</v>
      </c>
      <c r="K1070">
        <v>1.2606E-4</v>
      </c>
      <c r="L1070" s="5" cm="1">
        <f t="array" ref="L1070">_xlfn.IFS(I1070=0, 0, I1070&gt;34, 0, AND(I1070&gt;0, I1070&lt;35), VLOOKUP(I1070, $A$63:$C$96, 3))</f>
        <v>232</v>
      </c>
      <c r="M1070" s="5">
        <f t="shared" si="151"/>
        <v>505.41167853590218</v>
      </c>
      <c r="N1070" s="5">
        <v>4542.9515331935218</v>
      </c>
      <c r="O1070" s="5">
        <f t="shared" si="158"/>
        <v>3551.1101999999996</v>
      </c>
      <c r="P1070" s="5">
        <f t="shared" si="159"/>
        <v>737.41167853590218</v>
      </c>
      <c r="Q1070" s="5">
        <f t="shared" si="153"/>
        <v>0</v>
      </c>
      <c r="R1070" s="5">
        <f>IF(O1070&gt;(P1070+U1070),O1070-P1070-U1070, 0)</f>
        <v>0</v>
      </c>
      <c r="S1070" s="5">
        <f t="shared" si="154"/>
        <v>0</v>
      </c>
      <c r="T1070" s="5">
        <f t="shared" si="155"/>
        <v>0</v>
      </c>
      <c r="U1070" s="5">
        <f>IF(O1070&gt;P1070,IF(V1069*($B$6/100)&gt;=O1070-P1070,(O1070-P1070), V1069*($B$6/100)), 0)</f>
        <v>2813.6985214640972</v>
      </c>
      <c r="V1070" s="5">
        <f>V1069+(T1070*($B$5/100))-(U1070/($B$6/100))</f>
        <v>676645.07150707219</v>
      </c>
      <c r="W1070" s="5">
        <f t="shared" si="156"/>
        <v>16916.126787676803</v>
      </c>
    </row>
    <row r="1071" spans="4:23" x14ac:dyDescent="0.25">
      <c r="D1071">
        <f t="shared" si="157"/>
        <v>1069</v>
      </c>
      <c r="E1071" s="3">
        <v>43875</v>
      </c>
      <c r="F1071" s="4">
        <v>0.5</v>
      </c>
      <c r="G1071">
        <v>30</v>
      </c>
      <c r="H1071">
        <v>2</v>
      </c>
      <c r="I1071" s="5">
        <f t="shared" si="152"/>
        <v>4</v>
      </c>
      <c r="J1071" s="22">
        <v>1.7568778054369183E-4</v>
      </c>
      <c r="K1071">
        <v>1.1462999999999999E-4</v>
      </c>
      <c r="L1071" s="5" cm="1">
        <f t="array" ref="L1071">_xlfn.IFS(I1071=0, 0, I1071&gt;34, 0, AND(I1071&gt;0, I1071&lt;35), VLOOKUP(I1071, $A$63:$C$96, 3))</f>
        <v>740</v>
      </c>
      <c r="M1071" s="5">
        <f t="shared" si="151"/>
        <v>834.51695758253618</v>
      </c>
      <c r="N1071" s="5">
        <v>4796.0631578543625</v>
      </c>
      <c r="O1071" s="5">
        <f t="shared" si="158"/>
        <v>3229.1270999999997</v>
      </c>
      <c r="P1071" s="5">
        <f t="shared" si="159"/>
        <v>1574.5169575825362</v>
      </c>
      <c r="Q1071" s="5">
        <f t="shared" si="153"/>
        <v>0</v>
      </c>
      <c r="R1071" s="5">
        <f>IF(O1071&gt;(P1071+U1071),O1071-P1071-U1071, 0)</f>
        <v>0</v>
      </c>
      <c r="S1071" s="5">
        <f t="shared" si="154"/>
        <v>0</v>
      </c>
      <c r="T1071" s="5">
        <f t="shared" si="155"/>
        <v>0</v>
      </c>
      <c r="U1071" s="5">
        <f>IF(O1071&gt;P1071,IF(V1070*($B$6/100)&gt;=O1071-P1071,(O1071-P1071), V1070*($B$6/100)), 0)</f>
        <v>1654.6101424174635</v>
      </c>
      <c r="V1071" s="5">
        <f>V1070+(T1071*($B$5/100))-(U1071/($B$6/100))</f>
        <v>674281.34273219015</v>
      </c>
      <c r="W1071" s="5">
        <f t="shared" si="156"/>
        <v>16857.033568304752</v>
      </c>
    </row>
    <row r="1072" spans="4:23" x14ac:dyDescent="0.25">
      <c r="D1072">
        <f t="shared" si="157"/>
        <v>1070</v>
      </c>
      <c r="E1072" s="3">
        <v>43875</v>
      </c>
      <c r="F1072" s="4">
        <v>0.54166666666666663</v>
      </c>
      <c r="G1072">
        <v>40</v>
      </c>
      <c r="H1072">
        <v>2</v>
      </c>
      <c r="I1072" s="5">
        <f t="shared" si="152"/>
        <v>6</v>
      </c>
      <c r="J1072" s="22">
        <v>2.0538148993135805E-4</v>
      </c>
      <c r="K1072">
        <v>1.1297E-4</v>
      </c>
      <c r="L1072" s="5" cm="1">
        <f t="array" ref="L1072">_xlfn.IFS(I1072=0, 0, I1072&gt;34, 0, AND(I1072&gt;0, I1072&lt;35), VLOOKUP(I1072, $A$63:$C$96, 3))</f>
        <v>2980</v>
      </c>
      <c r="M1072" s="5">
        <f t="shared" si="151"/>
        <v>975.56207717395068</v>
      </c>
      <c r="N1072" s="5">
        <v>4946.7962924642388</v>
      </c>
      <c r="O1072" s="5">
        <f t="shared" si="158"/>
        <v>3182.3649</v>
      </c>
      <c r="P1072" s="5">
        <f t="shared" si="159"/>
        <v>3182.3649</v>
      </c>
      <c r="Q1072" s="5">
        <f t="shared" si="153"/>
        <v>487.20077413479089</v>
      </c>
      <c r="R1072" s="5">
        <f>IF(O1072&gt;(P1072+U1072),O1072-P1072-U1072, 0)</f>
        <v>0</v>
      </c>
      <c r="S1072" s="5">
        <f t="shared" si="154"/>
        <v>285.99640303915953</v>
      </c>
      <c r="T1072" s="5">
        <f t="shared" si="155"/>
        <v>487.20077413479089</v>
      </c>
      <c r="U1072" s="5">
        <f>IF(O1072&gt;P1072,IF(V1071*($B$6/100)&gt;=O1072-P1072,(O1072-P1072), V1071*($B$6/100)), 0)</f>
        <v>0</v>
      </c>
      <c r="V1072" s="5">
        <f>V1071+(T1072*($B$5/100))-(U1072/($B$6/100))</f>
        <v>674622.38327408454</v>
      </c>
      <c r="W1072" s="5">
        <f t="shared" si="156"/>
        <v>16865.559581852114</v>
      </c>
    </row>
    <row r="1073" spans="4:23" x14ac:dyDescent="0.25">
      <c r="D1073">
        <f t="shared" si="157"/>
        <v>1071</v>
      </c>
      <c r="E1073" s="3">
        <v>43875</v>
      </c>
      <c r="F1073" s="4">
        <v>0.58333333333333337</v>
      </c>
      <c r="G1073">
        <v>40</v>
      </c>
      <c r="H1073">
        <v>3</v>
      </c>
      <c r="I1073" s="5">
        <f t="shared" si="152"/>
        <v>6</v>
      </c>
      <c r="J1073" s="22">
        <v>1.9795806258444149E-4</v>
      </c>
      <c r="K1073">
        <v>1.0732999999999999E-4</v>
      </c>
      <c r="L1073" s="5" cm="1">
        <f t="array" ref="L1073">_xlfn.IFS(I1073=0, 0, I1073&gt;34, 0, AND(I1073&gt;0, I1073&lt;35), VLOOKUP(I1073, $A$63:$C$96, 3))</f>
        <v>2980</v>
      </c>
      <c r="M1073" s="5">
        <f t="shared" si="151"/>
        <v>940.300797276097</v>
      </c>
      <c r="N1073" s="5">
        <v>4759.4560206257884</v>
      </c>
      <c r="O1073" s="5">
        <f t="shared" si="158"/>
        <v>3023.4861000000001</v>
      </c>
      <c r="P1073" s="5">
        <f t="shared" si="159"/>
        <v>3023.4861000000001</v>
      </c>
      <c r="Q1073" s="5">
        <f t="shared" si="153"/>
        <v>487.20077413479089</v>
      </c>
      <c r="R1073" s="5">
        <f>IF(O1073&gt;(P1073+U1073),O1073-P1073-U1073, 0)</f>
        <v>0</v>
      </c>
      <c r="S1073" s="5">
        <f t="shared" si="154"/>
        <v>409.61392314130603</v>
      </c>
      <c r="T1073" s="5">
        <f t="shared" si="155"/>
        <v>487.20077413479089</v>
      </c>
      <c r="U1073" s="5">
        <f>IF(O1073&gt;P1073,IF(V1072*($B$6/100)&gt;=O1073-P1073,(O1073-P1073), V1072*($B$6/100)), 0)</f>
        <v>0</v>
      </c>
      <c r="V1073" s="5">
        <f>V1072+(T1073*($B$5/100))-(U1073/($B$6/100))</f>
        <v>674963.42381597892</v>
      </c>
      <c r="W1073" s="5">
        <f t="shared" si="156"/>
        <v>16874.085595399472</v>
      </c>
    </row>
    <row r="1074" spans="4:23" x14ac:dyDescent="0.25">
      <c r="D1074">
        <f t="shared" si="157"/>
        <v>1072</v>
      </c>
      <c r="E1074" s="3">
        <v>43875</v>
      </c>
      <c r="F1074" s="4">
        <v>0.625</v>
      </c>
      <c r="G1074">
        <v>50</v>
      </c>
      <c r="H1074">
        <v>0</v>
      </c>
      <c r="I1074" s="5">
        <f t="shared" si="152"/>
        <v>7</v>
      </c>
      <c r="J1074" s="22">
        <v>9.6504555509915218E-5</v>
      </c>
      <c r="K1074">
        <v>1.0997000000000001E-4</v>
      </c>
      <c r="L1074" s="5" cm="1">
        <f t="array" ref="L1074">_xlfn.IFS(I1074=0, 0, I1074&gt;34, 0, AND(I1074&gt;0, I1074&lt;35), VLOOKUP(I1074, $A$63:$C$96, 3))</f>
        <v>4800</v>
      </c>
      <c r="M1074" s="5">
        <f t="shared" si="151"/>
        <v>458.39663867209731</v>
      </c>
      <c r="N1074" s="5">
        <v>3922.4244890205546</v>
      </c>
      <c r="O1074" s="5">
        <f t="shared" si="158"/>
        <v>3097.8549000000003</v>
      </c>
      <c r="P1074" s="5">
        <f t="shared" si="159"/>
        <v>3097.8549000000003</v>
      </c>
      <c r="Q1074" s="5">
        <f t="shared" si="153"/>
        <v>487.20077413479089</v>
      </c>
      <c r="R1074" s="5">
        <f>IF(O1074&gt;(P1074+U1074),O1074-P1074-U1074, 0)</f>
        <v>0</v>
      </c>
      <c r="S1074" s="5">
        <f t="shared" si="154"/>
        <v>1673.3409645373065</v>
      </c>
      <c r="T1074" s="5">
        <f t="shared" si="155"/>
        <v>487.20077413479089</v>
      </c>
      <c r="U1074" s="5">
        <f>IF(O1074&gt;P1074,IF(V1073*($B$6/100)&gt;=O1074-P1074,(O1074-P1074), V1073*($B$6/100)), 0)</f>
        <v>0</v>
      </c>
      <c r="V1074" s="5">
        <f>V1073+(T1074*($B$5/100))-(U1074/($B$6/100))</f>
        <v>675304.46435787331</v>
      </c>
      <c r="W1074" s="5">
        <f t="shared" si="156"/>
        <v>16882.611608946834</v>
      </c>
    </row>
    <row r="1075" spans="4:23" x14ac:dyDescent="0.25">
      <c r="D1075">
        <f t="shared" si="157"/>
        <v>1073</v>
      </c>
      <c r="E1075" s="3">
        <v>43875</v>
      </c>
      <c r="F1075" s="4">
        <v>0.66666666666666663</v>
      </c>
      <c r="G1075">
        <v>50</v>
      </c>
      <c r="H1075">
        <v>2</v>
      </c>
      <c r="I1075" s="5">
        <f t="shared" si="152"/>
        <v>7</v>
      </c>
      <c r="J1075" s="22">
        <v>4.9489515646110371E-5</v>
      </c>
      <c r="K1075">
        <v>1.2182000000000001E-4</v>
      </c>
      <c r="L1075" s="5" cm="1">
        <f t="array" ref="L1075">_xlfn.IFS(I1075=0, 0, I1075&gt;34, 0, AND(I1075&gt;0, I1075&lt;35), VLOOKUP(I1075, $A$63:$C$96, 3))</f>
        <v>4800</v>
      </c>
      <c r="M1075" s="5">
        <f t="shared" si="151"/>
        <v>235.07519931902425</v>
      </c>
      <c r="N1075" s="5">
        <v>4653.114003219368</v>
      </c>
      <c r="O1075" s="5">
        <f t="shared" si="158"/>
        <v>3431.6694000000002</v>
      </c>
      <c r="P1075" s="5">
        <f t="shared" si="159"/>
        <v>3431.6694000000002</v>
      </c>
      <c r="Q1075" s="5">
        <f t="shared" si="153"/>
        <v>487.20077413479089</v>
      </c>
      <c r="R1075" s="5">
        <f>IF(O1075&gt;(P1075+U1075),O1075-P1075-U1075, 0)</f>
        <v>0</v>
      </c>
      <c r="S1075" s="5">
        <f t="shared" si="154"/>
        <v>1116.2050251842331</v>
      </c>
      <c r="T1075" s="5">
        <f t="shared" si="155"/>
        <v>487.20077413479089</v>
      </c>
      <c r="U1075" s="5">
        <f>IF(O1075&gt;P1075,IF(V1074*($B$6/100)&gt;=O1075-P1075,(O1075-P1075), V1074*($B$6/100)), 0)</f>
        <v>0</v>
      </c>
      <c r="V1075" s="5">
        <f>V1074+(T1075*($B$5/100))-(U1075/($B$6/100))</f>
        <v>675645.50489976769</v>
      </c>
      <c r="W1075" s="5">
        <f t="shared" si="156"/>
        <v>16891.137622494192</v>
      </c>
    </row>
    <row r="1076" spans="4:23" x14ac:dyDescent="0.25">
      <c r="D1076">
        <f t="shared" si="157"/>
        <v>1074</v>
      </c>
      <c r="E1076" s="3">
        <v>43875</v>
      </c>
      <c r="F1076" s="4">
        <v>0.70833333333333337</v>
      </c>
      <c r="G1076">
        <v>50</v>
      </c>
      <c r="H1076">
        <v>2</v>
      </c>
      <c r="I1076" s="5">
        <f t="shared" si="152"/>
        <v>7</v>
      </c>
      <c r="J1076" s="22">
        <v>1.2372378911527593E-5</v>
      </c>
      <c r="K1076">
        <v>1.4816999999999999E-4</v>
      </c>
      <c r="L1076" s="5" cm="1">
        <f t="array" ref="L1076">_xlfn.IFS(I1076=0, 0, I1076&gt;34, 0, AND(I1076&gt;0, I1076&lt;35), VLOOKUP(I1076, $A$63:$C$96, 3))</f>
        <v>4800</v>
      </c>
      <c r="M1076" s="5">
        <f t="shared" si="151"/>
        <v>58.768799829756063</v>
      </c>
      <c r="N1076" s="5">
        <v>5491.3014373972237</v>
      </c>
      <c r="O1076" s="5">
        <f t="shared" si="158"/>
        <v>4173.9488999999994</v>
      </c>
      <c r="P1076" s="5">
        <f t="shared" si="159"/>
        <v>4173.9488999999994</v>
      </c>
      <c r="Q1076" s="5">
        <f t="shared" si="153"/>
        <v>487.20077413479089</v>
      </c>
      <c r="R1076" s="5">
        <f>IF(O1076&gt;(P1076+U1076),O1076-P1076-U1076, 0)</f>
        <v>0</v>
      </c>
      <c r="S1076" s="5">
        <f t="shared" si="154"/>
        <v>197.61912569496576</v>
      </c>
      <c r="T1076" s="5">
        <f t="shared" si="155"/>
        <v>487.20077413479089</v>
      </c>
      <c r="U1076" s="5">
        <f>IF(O1076&gt;P1076,IF(V1075*($B$6/100)&gt;=O1076-P1076,(O1076-P1076), V1075*($B$6/100)), 0)</f>
        <v>0</v>
      </c>
      <c r="V1076" s="5">
        <f>V1075+(T1076*($B$5/100))-(U1076/($B$6/100))</f>
        <v>675986.54544166208</v>
      </c>
      <c r="W1076" s="5">
        <f t="shared" si="156"/>
        <v>16899.66363604155</v>
      </c>
    </row>
    <row r="1077" spans="4:23" x14ac:dyDescent="0.25">
      <c r="D1077">
        <f t="shared" si="157"/>
        <v>1075</v>
      </c>
      <c r="E1077" s="3">
        <v>43875</v>
      </c>
      <c r="F1077" s="4">
        <v>0.75</v>
      </c>
      <c r="G1077">
        <v>40</v>
      </c>
      <c r="H1077">
        <v>0</v>
      </c>
      <c r="I1077" s="5">
        <f t="shared" si="152"/>
        <v>6</v>
      </c>
      <c r="J1077" s="22">
        <v>0</v>
      </c>
      <c r="K1077">
        <v>2.0731000000000002E-4</v>
      </c>
      <c r="L1077" s="5" cm="1">
        <f t="array" ref="L1077">_xlfn.IFS(I1077=0, 0, I1077&gt;34, 0, AND(I1077&gt;0, I1077&lt;35), VLOOKUP(I1077, $A$63:$C$96, 3))</f>
        <v>2980</v>
      </c>
      <c r="M1077" s="5">
        <f t="shared" si="151"/>
        <v>0</v>
      </c>
      <c r="N1077" s="5">
        <v>5813.2108467992402</v>
      </c>
      <c r="O1077" s="5">
        <f t="shared" si="158"/>
        <v>5839.922700000001</v>
      </c>
      <c r="P1077" s="5">
        <f t="shared" si="159"/>
        <v>2980</v>
      </c>
      <c r="Q1077" s="5">
        <f t="shared" si="153"/>
        <v>0</v>
      </c>
      <c r="R1077" s="5">
        <f>IF(O1077&gt;(P1077+U1077),O1077-P1077-U1077, 0)</f>
        <v>0</v>
      </c>
      <c r="S1077" s="5">
        <f t="shared" si="154"/>
        <v>0</v>
      </c>
      <c r="T1077" s="5">
        <f t="shared" si="155"/>
        <v>0</v>
      </c>
      <c r="U1077" s="5">
        <f>IF(O1077&gt;P1077,IF(V1076*($B$6/100)&gt;=O1077-P1077,(O1077-P1077), V1076*($B$6/100)), 0)</f>
        <v>2859.922700000001</v>
      </c>
      <c r="V1077" s="5">
        <f>V1076+(T1077*($B$5/100))-(U1077/($B$6/100))</f>
        <v>671900.94158451923</v>
      </c>
      <c r="W1077" s="5">
        <f t="shared" si="156"/>
        <v>16797.523539612979</v>
      </c>
    </row>
    <row r="1078" spans="4:23" x14ac:dyDescent="0.25">
      <c r="D1078">
        <f t="shared" si="157"/>
        <v>1076</v>
      </c>
      <c r="E1078" s="3">
        <v>43875</v>
      </c>
      <c r="F1078" s="4">
        <v>0.79166666666666663</v>
      </c>
      <c r="G1078">
        <v>50</v>
      </c>
      <c r="H1078">
        <v>0</v>
      </c>
      <c r="I1078" s="5">
        <f t="shared" si="152"/>
        <v>7</v>
      </c>
      <c r="J1078" s="22">
        <v>0</v>
      </c>
      <c r="K1078">
        <v>2.3541000000000002E-4</v>
      </c>
      <c r="L1078" s="5" cm="1">
        <f t="array" ref="L1078">_xlfn.IFS(I1078=0, 0, I1078&gt;34, 0, AND(I1078&gt;0, I1078&lt;35), VLOOKUP(I1078, $A$63:$C$96, 3))</f>
        <v>4800</v>
      </c>
      <c r="M1078" s="5">
        <f t="shared" si="151"/>
        <v>0</v>
      </c>
      <c r="N1078" s="5">
        <v>5719.7865007195014</v>
      </c>
      <c r="O1078" s="5">
        <f t="shared" si="158"/>
        <v>6631.4997000000012</v>
      </c>
      <c r="P1078" s="5">
        <f t="shared" si="159"/>
        <v>4800</v>
      </c>
      <c r="Q1078" s="5">
        <f t="shared" si="153"/>
        <v>0</v>
      </c>
      <c r="R1078" s="5">
        <f>IF(O1078&gt;(P1078+U1078),O1078-P1078-U1078, 0)</f>
        <v>0</v>
      </c>
      <c r="S1078" s="5">
        <f t="shared" si="154"/>
        <v>0</v>
      </c>
      <c r="T1078" s="5">
        <f t="shared" si="155"/>
        <v>0</v>
      </c>
      <c r="U1078" s="5">
        <f>IF(O1078&gt;P1078,IF(V1077*($B$6/100)&gt;=O1078-P1078,(O1078-P1078), V1077*($B$6/100)), 0)</f>
        <v>1831.4997000000012</v>
      </c>
      <c r="V1078" s="5">
        <f>V1077+(T1078*($B$5/100))-(U1078/($B$6/100))</f>
        <v>669284.51344166207</v>
      </c>
      <c r="W1078" s="5">
        <f t="shared" si="156"/>
        <v>16732.112836041553</v>
      </c>
    </row>
    <row r="1079" spans="4:23" x14ac:dyDescent="0.25">
      <c r="D1079">
        <f t="shared" si="157"/>
        <v>1077</v>
      </c>
      <c r="E1079" s="3">
        <v>43875</v>
      </c>
      <c r="F1079" s="4">
        <v>0.83333333333333337</v>
      </c>
      <c r="G1079">
        <v>50</v>
      </c>
      <c r="H1079">
        <v>0</v>
      </c>
      <c r="I1079" s="5">
        <f t="shared" si="152"/>
        <v>7</v>
      </c>
      <c r="J1079" s="22">
        <v>0</v>
      </c>
      <c r="K1079">
        <v>2.1973000000000001E-4</v>
      </c>
      <c r="L1079" s="5" cm="1">
        <f t="array" ref="L1079">_xlfn.IFS(I1079=0, 0, I1079&gt;34, 0, AND(I1079&gt;0, I1079&lt;35), VLOOKUP(I1079, $A$63:$C$96, 3))</f>
        <v>4800</v>
      </c>
      <c r="M1079" s="5">
        <f t="shared" si="151"/>
        <v>0</v>
      </c>
      <c r="N1079" s="5">
        <v>5446.5814706881283</v>
      </c>
      <c r="O1079" s="5">
        <f t="shared" si="158"/>
        <v>6189.7941000000001</v>
      </c>
      <c r="P1079" s="5">
        <f t="shared" si="159"/>
        <v>4800</v>
      </c>
      <c r="Q1079" s="5">
        <f t="shared" si="153"/>
        <v>0</v>
      </c>
      <c r="R1079" s="5">
        <f>IF(O1079&gt;(P1079+U1079),O1079-P1079-U1079, 0)</f>
        <v>0</v>
      </c>
      <c r="S1079" s="5">
        <f t="shared" si="154"/>
        <v>0</v>
      </c>
      <c r="T1079" s="5">
        <f t="shared" si="155"/>
        <v>0</v>
      </c>
      <c r="U1079" s="5">
        <f>IF(O1079&gt;P1079,IF(V1078*($B$6/100)&gt;=O1079-P1079,(O1079-P1079), V1078*($B$6/100)), 0)</f>
        <v>1389.7941000000001</v>
      </c>
      <c r="V1079" s="5">
        <f>V1078+(T1079*($B$5/100))-(U1079/($B$6/100))</f>
        <v>667299.09329880495</v>
      </c>
      <c r="W1079" s="5">
        <f t="shared" si="156"/>
        <v>16682.477332470124</v>
      </c>
    </row>
    <row r="1080" spans="4:23" x14ac:dyDescent="0.25">
      <c r="D1080">
        <f t="shared" si="157"/>
        <v>1078</v>
      </c>
      <c r="E1080" s="3">
        <v>43875</v>
      </c>
      <c r="F1080" s="4">
        <v>0.875</v>
      </c>
      <c r="G1080">
        <v>50</v>
      </c>
      <c r="H1080">
        <v>0</v>
      </c>
      <c r="I1080" s="5">
        <f t="shared" si="152"/>
        <v>7</v>
      </c>
      <c r="J1080" s="22">
        <v>0</v>
      </c>
      <c r="K1080">
        <v>2.0371000000000001E-4</v>
      </c>
      <c r="L1080" s="5" cm="1">
        <f t="array" ref="L1080">_xlfn.IFS(I1080=0, 0, I1080&gt;34, 0, AND(I1080&gt;0, I1080&lt;35), VLOOKUP(I1080, $A$63:$C$96, 3))</f>
        <v>4800</v>
      </c>
      <c r="M1080" s="5">
        <f t="shared" si="151"/>
        <v>0</v>
      </c>
      <c r="N1080" s="5">
        <v>5184.6648812093363</v>
      </c>
      <c r="O1080" s="5">
        <f t="shared" si="158"/>
        <v>5738.5106999999998</v>
      </c>
      <c r="P1080" s="5">
        <f t="shared" si="159"/>
        <v>4800</v>
      </c>
      <c r="Q1080" s="5">
        <f t="shared" si="153"/>
        <v>0</v>
      </c>
      <c r="R1080" s="5">
        <f>IF(O1080&gt;(P1080+U1080),O1080-P1080-U1080, 0)</f>
        <v>0</v>
      </c>
      <c r="S1080" s="5">
        <f t="shared" si="154"/>
        <v>0</v>
      </c>
      <c r="T1080" s="5">
        <f t="shared" si="155"/>
        <v>0</v>
      </c>
      <c r="U1080" s="5">
        <f>IF(O1080&gt;P1080,IF(V1079*($B$6/100)&gt;=O1080-P1080,(O1080-P1080), V1079*($B$6/100)), 0)</f>
        <v>938.51069999999982</v>
      </c>
      <c r="V1080" s="5">
        <f>V1079+(T1080*($B$5/100))-(U1080/($B$6/100))</f>
        <v>665958.36372737633</v>
      </c>
      <c r="W1080" s="5">
        <f t="shared" si="156"/>
        <v>16648.959093184407</v>
      </c>
    </row>
    <row r="1081" spans="4:23" x14ac:dyDescent="0.25">
      <c r="D1081">
        <f t="shared" si="157"/>
        <v>1079</v>
      </c>
      <c r="E1081" s="3">
        <v>43875</v>
      </c>
      <c r="F1081" s="4">
        <v>0.91666666666666663</v>
      </c>
      <c r="G1081">
        <v>50</v>
      </c>
      <c r="H1081">
        <v>0</v>
      </c>
      <c r="I1081" s="5">
        <f t="shared" si="152"/>
        <v>7</v>
      </c>
      <c r="J1081" s="22">
        <v>0</v>
      </c>
      <c r="K1081">
        <v>1.9322E-4</v>
      </c>
      <c r="L1081" s="5" cm="1">
        <f t="array" ref="L1081">_xlfn.IFS(I1081=0, 0, I1081&gt;34, 0, AND(I1081&gt;0, I1081&lt;35), VLOOKUP(I1081, $A$63:$C$96, 3))</f>
        <v>4800</v>
      </c>
      <c r="M1081" s="5">
        <f t="shared" si="151"/>
        <v>0</v>
      </c>
      <c r="N1081" s="5">
        <v>4682.9374902594473</v>
      </c>
      <c r="O1081" s="5">
        <f t="shared" si="158"/>
        <v>5443.0073999999995</v>
      </c>
      <c r="P1081" s="5">
        <f t="shared" si="159"/>
        <v>4800</v>
      </c>
      <c r="Q1081" s="5">
        <f t="shared" si="153"/>
        <v>0</v>
      </c>
      <c r="R1081" s="5">
        <f>IF(O1081&gt;(P1081+U1081),O1081-P1081-U1081, 0)</f>
        <v>0</v>
      </c>
      <c r="S1081" s="5">
        <f t="shared" si="154"/>
        <v>0</v>
      </c>
      <c r="T1081" s="5">
        <f t="shared" si="155"/>
        <v>0</v>
      </c>
      <c r="U1081" s="5">
        <f>IF(O1081&gt;P1081,IF(V1080*($B$6/100)&gt;=O1081-P1081,(O1081-P1081), V1080*($B$6/100)), 0)</f>
        <v>643.00739999999951</v>
      </c>
      <c r="V1081" s="5">
        <f>V1080+(T1081*($B$5/100))-(U1081/($B$6/100))</f>
        <v>665039.78172737628</v>
      </c>
      <c r="W1081" s="5">
        <f t="shared" si="156"/>
        <v>16625.994543184406</v>
      </c>
    </row>
    <row r="1082" spans="4:23" x14ac:dyDescent="0.25">
      <c r="D1082">
        <f t="shared" si="157"/>
        <v>1080</v>
      </c>
      <c r="E1082" s="3">
        <v>43875</v>
      </c>
      <c r="F1082" s="4">
        <v>0.95833333333333337</v>
      </c>
      <c r="G1082">
        <v>50</v>
      </c>
      <c r="H1082">
        <v>0</v>
      </c>
      <c r="I1082" s="5">
        <f t="shared" si="152"/>
        <v>7</v>
      </c>
      <c r="J1082" s="22">
        <v>0</v>
      </c>
      <c r="K1082">
        <v>1.7395999999999999E-4</v>
      </c>
      <c r="L1082" s="5" cm="1">
        <f t="array" ref="L1082">_xlfn.IFS(I1082=0, 0, I1082&gt;34, 0, AND(I1082&gt;0, I1082&lt;35), VLOOKUP(I1082, $A$63:$C$96, 3))</f>
        <v>4800</v>
      </c>
      <c r="M1082" s="5">
        <f t="shared" si="151"/>
        <v>0</v>
      </c>
      <c r="N1082" s="5">
        <v>3974.8932384321652</v>
      </c>
      <c r="O1082" s="5">
        <f t="shared" si="158"/>
        <v>4900.4531999999999</v>
      </c>
      <c r="P1082" s="5">
        <f t="shared" si="159"/>
        <v>4800</v>
      </c>
      <c r="Q1082" s="5">
        <f t="shared" si="153"/>
        <v>0</v>
      </c>
      <c r="R1082" s="5">
        <f>IF(O1082&gt;(P1082+U1082),O1082-P1082-U1082, 0)</f>
        <v>0</v>
      </c>
      <c r="S1082" s="5">
        <f t="shared" si="154"/>
        <v>0</v>
      </c>
      <c r="T1082" s="5">
        <f t="shared" si="155"/>
        <v>0</v>
      </c>
      <c r="U1082" s="5">
        <f>IF(O1082&gt;P1082,IF(V1081*($B$6/100)&gt;=O1082-P1082,(O1082-P1082), V1081*($B$6/100)), 0)</f>
        <v>100.45319999999992</v>
      </c>
      <c r="V1082" s="5">
        <f>V1081+(T1082*($B$5/100))-(U1082/($B$6/100))</f>
        <v>664896.27715594776</v>
      </c>
      <c r="W1082" s="5">
        <f t="shared" si="156"/>
        <v>16622.406928898694</v>
      </c>
    </row>
    <row r="1083" spans="4:23" x14ac:dyDescent="0.25">
      <c r="D1083">
        <f t="shared" si="157"/>
        <v>1081</v>
      </c>
      <c r="E1083" s="3">
        <v>43876</v>
      </c>
      <c r="F1083" s="4">
        <v>0</v>
      </c>
      <c r="G1083">
        <v>60</v>
      </c>
      <c r="H1083">
        <v>0</v>
      </c>
      <c r="I1083" s="5">
        <f t="shared" si="152"/>
        <v>8</v>
      </c>
      <c r="J1083" s="22">
        <v>0</v>
      </c>
      <c r="K1083">
        <v>1.5007E-4</v>
      </c>
      <c r="L1083" s="5" cm="1">
        <f t="array" ref="L1083">_xlfn.IFS(I1083=0, 0, I1083&gt;34, 0, AND(I1083&gt;0, I1083&lt;35), VLOOKUP(I1083, $A$63:$C$96, 3))</f>
        <v>7160</v>
      </c>
      <c r="M1083" s="5">
        <f t="shared" si="151"/>
        <v>0</v>
      </c>
      <c r="N1083" s="5">
        <v>2999.6642064247617</v>
      </c>
      <c r="O1083" s="5">
        <f t="shared" si="158"/>
        <v>4227.4719000000005</v>
      </c>
      <c r="P1083" s="5">
        <f t="shared" si="159"/>
        <v>4227.4719000000005</v>
      </c>
      <c r="Q1083" s="5">
        <f t="shared" si="153"/>
        <v>487.20077413479089</v>
      </c>
      <c r="R1083" s="5">
        <f>IF(O1083&gt;(P1083+U1083),O1083-P1083-U1083, 0)</f>
        <v>0</v>
      </c>
      <c r="S1083" s="5">
        <f t="shared" si="154"/>
        <v>1540.6198229975128</v>
      </c>
      <c r="T1083" s="5">
        <f t="shared" si="155"/>
        <v>1391.9082770024868</v>
      </c>
      <c r="U1083" s="5">
        <f>IF(O1083&gt;P1083,IF(V1082*($B$6/100)&gt;=O1083-P1083,(O1083-P1083), V1082*($B$6/100)), 0)</f>
        <v>0</v>
      </c>
      <c r="V1083" s="5">
        <f>V1082+(T1083*($B$5/100))-(U1083/($B$6/100))</f>
        <v>665870.61294984946</v>
      </c>
      <c r="W1083" s="5">
        <f t="shared" si="156"/>
        <v>16646.765323746236</v>
      </c>
    </row>
    <row r="1084" spans="4:23" x14ac:dyDescent="0.25">
      <c r="D1084">
        <f t="shared" si="157"/>
        <v>1082</v>
      </c>
      <c r="E1084" s="3">
        <v>43876</v>
      </c>
      <c r="F1084" s="4">
        <v>4.1666666666666664E-2</v>
      </c>
      <c r="G1084">
        <v>60</v>
      </c>
      <c r="H1084">
        <v>0</v>
      </c>
      <c r="I1084" s="5">
        <f t="shared" si="152"/>
        <v>8</v>
      </c>
      <c r="J1084" s="22">
        <v>0</v>
      </c>
      <c r="K1084">
        <v>1.2049000000000001E-4</v>
      </c>
      <c r="L1084" s="5" cm="1">
        <f t="array" ref="L1084">_xlfn.IFS(I1084=0, 0, I1084&gt;34, 0, AND(I1084&gt;0, I1084&lt;35), VLOOKUP(I1084, $A$63:$C$96, 3))</f>
        <v>7160</v>
      </c>
      <c r="M1084" s="5">
        <f t="shared" si="151"/>
        <v>0</v>
      </c>
      <c r="N1084" s="5">
        <v>2521.4608696402006</v>
      </c>
      <c r="O1084" s="5">
        <f t="shared" si="158"/>
        <v>3394.2033000000001</v>
      </c>
      <c r="P1084" s="5">
        <f t="shared" si="159"/>
        <v>3394.2033000000001</v>
      </c>
      <c r="Q1084" s="5">
        <f t="shared" si="153"/>
        <v>487.20077413479089</v>
      </c>
      <c r="R1084" s="5">
        <f>IF(O1084&gt;(P1084+U1084),O1084-P1084-U1084, 0)</f>
        <v>0</v>
      </c>
      <c r="S1084" s="5">
        <f t="shared" si="154"/>
        <v>1295.0158188906853</v>
      </c>
      <c r="T1084" s="5">
        <f t="shared" si="155"/>
        <v>2470.7808811093146</v>
      </c>
      <c r="U1084" s="5">
        <f>IF(O1084&gt;P1084,IF(V1083*($B$6/100)&gt;=O1084-P1084,(O1084-P1084), V1083*($B$6/100)), 0)</f>
        <v>0</v>
      </c>
      <c r="V1084" s="5">
        <f>V1083+(T1084*($B$5/100))-(U1084/($B$6/100))</f>
        <v>667600.15956662595</v>
      </c>
      <c r="W1084" s="5">
        <f t="shared" si="156"/>
        <v>16690.003989165649</v>
      </c>
    </row>
    <row r="1085" spans="4:23" x14ac:dyDescent="0.25">
      <c r="D1085">
        <f t="shared" si="157"/>
        <v>1083</v>
      </c>
      <c r="E1085" s="3">
        <v>43876</v>
      </c>
      <c r="F1085" s="4">
        <v>8.3333333333333329E-2</v>
      </c>
      <c r="G1085">
        <v>70</v>
      </c>
      <c r="H1085">
        <v>0</v>
      </c>
      <c r="I1085" s="5">
        <f t="shared" si="152"/>
        <v>10</v>
      </c>
      <c r="J1085" s="22">
        <v>0</v>
      </c>
      <c r="K1085">
        <v>9.6050000000000004E-5</v>
      </c>
      <c r="L1085" s="5" cm="1">
        <f t="array" ref="L1085">_xlfn.IFS(I1085=0, 0, I1085&gt;34, 0, AND(I1085&gt;0, I1085&lt;35), VLOOKUP(I1085, $A$63:$C$96, 3))</f>
        <v>12480</v>
      </c>
      <c r="M1085" s="5">
        <f t="shared" si="151"/>
        <v>0</v>
      </c>
      <c r="N1085" s="5">
        <v>2318.3768368128499</v>
      </c>
      <c r="O1085" s="5">
        <f t="shared" si="158"/>
        <v>2705.7285000000002</v>
      </c>
      <c r="P1085" s="5">
        <f t="shared" si="159"/>
        <v>2705.7285000000002</v>
      </c>
      <c r="Q1085" s="5">
        <f t="shared" si="153"/>
        <v>487.20077413479089</v>
      </c>
      <c r="R1085" s="5">
        <f>IF(O1085&gt;(P1085+U1085),O1085-P1085-U1085, 0)</f>
        <v>0</v>
      </c>
      <c r="S1085" s="5">
        <f t="shared" si="154"/>
        <v>1190.7123818466425</v>
      </c>
      <c r="T1085" s="5">
        <f t="shared" si="155"/>
        <v>8583.5591181533564</v>
      </c>
      <c r="U1085" s="5">
        <f>IF(O1085&gt;P1085,IF(V1084*($B$6/100)&gt;=O1085-P1085,(O1085-P1085), V1084*($B$6/100)), 0)</f>
        <v>0</v>
      </c>
      <c r="V1085" s="5">
        <f>V1084+(T1085*($B$5/100))-(U1085/($B$6/100))</f>
        <v>673608.65094933333</v>
      </c>
      <c r="W1085" s="5">
        <f t="shared" si="156"/>
        <v>16840.216273733335</v>
      </c>
    </row>
    <row r="1086" spans="4:23" x14ac:dyDescent="0.25">
      <c r="D1086">
        <f t="shared" si="157"/>
        <v>1084</v>
      </c>
      <c r="E1086" s="3">
        <v>43876</v>
      </c>
      <c r="F1086" s="4">
        <v>0.125</v>
      </c>
      <c r="G1086">
        <v>60</v>
      </c>
      <c r="H1086">
        <v>0</v>
      </c>
      <c r="I1086" s="5">
        <f t="shared" si="152"/>
        <v>8</v>
      </c>
      <c r="J1086" s="22">
        <v>0</v>
      </c>
      <c r="K1086">
        <v>8.2709999999999999E-5</v>
      </c>
      <c r="L1086" s="5" cm="1">
        <f t="array" ref="L1086">_xlfn.IFS(I1086=0, 0, I1086&gt;34, 0, AND(I1086&gt;0, I1086&lt;35), VLOOKUP(I1086, $A$63:$C$96, 3))</f>
        <v>7160</v>
      </c>
      <c r="M1086" s="5">
        <f t="shared" si="151"/>
        <v>0</v>
      </c>
      <c r="N1086" s="5">
        <v>2262.8713223382724</v>
      </c>
      <c r="O1086" s="5">
        <f t="shared" si="158"/>
        <v>2329.9406999999997</v>
      </c>
      <c r="P1086" s="5">
        <f t="shared" si="159"/>
        <v>2329.9406999999997</v>
      </c>
      <c r="Q1086" s="5">
        <f t="shared" si="153"/>
        <v>487.20077413479089</v>
      </c>
      <c r="R1086" s="5">
        <f>IF(O1086&gt;(P1086+U1086),O1086-P1086-U1086, 0)</f>
        <v>0</v>
      </c>
      <c r="S1086" s="5">
        <f t="shared" si="154"/>
        <v>1162.204892340965</v>
      </c>
      <c r="T1086" s="5">
        <f t="shared" si="155"/>
        <v>3667.854407659036</v>
      </c>
      <c r="U1086" s="5">
        <f>IF(O1086&gt;P1086,IF(V1085*($B$6/100)&gt;=O1086-P1086,(O1086-P1086), V1085*($B$6/100)), 0)</f>
        <v>0</v>
      </c>
      <c r="V1086" s="5">
        <f>V1085+(T1086*($B$5/100))-(U1086/($B$6/100))</f>
        <v>676176.14903469465</v>
      </c>
      <c r="W1086" s="5">
        <f t="shared" si="156"/>
        <v>16904.403725867367</v>
      </c>
    </row>
    <row r="1087" spans="4:23" x14ac:dyDescent="0.25">
      <c r="D1087">
        <f t="shared" si="157"/>
        <v>1085</v>
      </c>
      <c r="E1087" s="3">
        <v>43876</v>
      </c>
      <c r="F1087" s="4">
        <v>0.16666666666666666</v>
      </c>
      <c r="G1087">
        <v>70</v>
      </c>
      <c r="H1087">
        <v>0</v>
      </c>
      <c r="I1087" s="5">
        <f t="shared" si="152"/>
        <v>10</v>
      </c>
      <c r="J1087" s="22">
        <v>0</v>
      </c>
      <c r="K1087">
        <v>7.5889999999999993E-5</v>
      </c>
      <c r="L1087" s="5" cm="1">
        <f t="array" ref="L1087">_xlfn.IFS(I1087=0, 0, I1087&gt;34, 0, AND(I1087&gt;0, I1087&lt;35), VLOOKUP(I1087, $A$63:$C$96, 3))</f>
        <v>12480</v>
      </c>
      <c r="M1087" s="5">
        <f t="shared" si="151"/>
        <v>0</v>
      </c>
      <c r="N1087" s="5">
        <v>2327.3470673555453</v>
      </c>
      <c r="O1087" s="5">
        <f t="shared" si="158"/>
        <v>2137.8212999999996</v>
      </c>
      <c r="P1087" s="5">
        <f t="shared" si="159"/>
        <v>2137.8212999999996</v>
      </c>
      <c r="Q1087" s="5">
        <f t="shared" si="153"/>
        <v>487.20077413479089</v>
      </c>
      <c r="R1087" s="5">
        <f>IF(O1087&gt;(P1087+U1087),O1087-P1087-U1087, 0)</f>
        <v>0</v>
      </c>
      <c r="S1087" s="5">
        <f t="shared" si="154"/>
        <v>1195.3194691870635</v>
      </c>
      <c r="T1087" s="5">
        <f t="shared" si="155"/>
        <v>9146.8592308129373</v>
      </c>
      <c r="U1087" s="5">
        <f>IF(O1087&gt;P1087,IF(V1086*($B$6/100)&gt;=O1087-P1087,(O1087-P1087), V1086*($B$6/100)), 0)</f>
        <v>0</v>
      </c>
      <c r="V1087" s="5">
        <f>V1086+(T1087*($B$5/100))-(U1087/($B$6/100))</f>
        <v>682578.95049626369</v>
      </c>
      <c r="W1087" s="5">
        <f t="shared" si="156"/>
        <v>17064.473762406593</v>
      </c>
    </row>
    <row r="1088" spans="4:23" x14ac:dyDescent="0.25">
      <c r="D1088">
        <f t="shared" si="157"/>
        <v>1086</v>
      </c>
      <c r="E1088" s="3">
        <v>43876</v>
      </c>
      <c r="F1088" s="4">
        <v>0.20833333333333334</v>
      </c>
      <c r="G1088">
        <v>60</v>
      </c>
      <c r="H1088">
        <v>0</v>
      </c>
      <c r="I1088" s="5">
        <f t="shared" si="152"/>
        <v>8</v>
      </c>
      <c r="J1088" s="22">
        <v>0</v>
      </c>
      <c r="K1088">
        <v>7.4590000000000002E-5</v>
      </c>
      <c r="L1088" s="5" cm="1">
        <f t="array" ref="L1088">_xlfn.IFS(I1088=0, 0, I1088&gt;34, 0, AND(I1088&gt;0, I1088&lt;35), VLOOKUP(I1088, $A$63:$C$96, 3))</f>
        <v>7160</v>
      </c>
      <c r="M1088" s="5">
        <f t="shared" si="151"/>
        <v>0</v>
      </c>
      <c r="N1088" s="5">
        <v>2458.1044343871345</v>
      </c>
      <c r="O1088" s="5">
        <f t="shared" si="158"/>
        <v>2101.2003</v>
      </c>
      <c r="P1088" s="5">
        <f t="shared" si="159"/>
        <v>2101.2003</v>
      </c>
      <c r="Q1088" s="5">
        <f t="shared" si="153"/>
        <v>487.20077413479089</v>
      </c>
      <c r="R1088" s="5">
        <f>IF(O1088&gt;(P1088+U1088),O1088-P1088-U1088, 0)</f>
        <v>0</v>
      </c>
      <c r="S1088" s="5">
        <f t="shared" si="154"/>
        <v>1262.4761166612582</v>
      </c>
      <c r="T1088" s="5">
        <f t="shared" si="155"/>
        <v>3796.3235833387416</v>
      </c>
      <c r="U1088" s="5">
        <f>IF(O1088&gt;P1088,IF(V1087*($B$6/100)&gt;=O1088-P1088,(O1088-P1088), V1087*($B$6/100)), 0)</f>
        <v>0</v>
      </c>
      <c r="V1088" s="5">
        <f>V1087+(T1088*($B$5/100))-(U1088/($B$6/100))</f>
        <v>685236.37700460083</v>
      </c>
      <c r="W1088" s="5">
        <f t="shared" si="156"/>
        <v>17130.90942511502</v>
      </c>
    </row>
    <row r="1089" spans="4:23" x14ac:dyDescent="0.25">
      <c r="D1089">
        <f t="shared" si="157"/>
        <v>1087</v>
      </c>
      <c r="E1089" s="3">
        <v>43876</v>
      </c>
      <c r="F1089" s="4">
        <v>0.25</v>
      </c>
      <c r="G1089">
        <v>70</v>
      </c>
      <c r="H1089">
        <v>0</v>
      </c>
      <c r="I1089" s="5">
        <f t="shared" si="152"/>
        <v>10</v>
      </c>
      <c r="J1089" s="22">
        <v>0</v>
      </c>
      <c r="K1089">
        <v>7.7360000000000005E-5</v>
      </c>
      <c r="L1089" s="5" cm="1">
        <f t="array" ref="L1089">_xlfn.IFS(I1089=0, 0, I1089&gt;34, 0, AND(I1089&gt;0, I1089&lt;35), VLOOKUP(I1089, $A$63:$C$96, 3))</f>
        <v>12480</v>
      </c>
      <c r="M1089" s="5">
        <f t="shared" si="151"/>
        <v>0</v>
      </c>
      <c r="N1089" s="5">
        <v>2784.1405168900437</v>
      </c>
      <c r="O1089" s="5">
        <f t="shared" si="158"/>
        <v>2179.2312000000002</v>
      </c>
      <c r="P1089" s="5">
        <f t="shared" si="159"/>
        <v>2179.2312000000002</v>
      </c>
      <c r="Q1089" s="5">
        <f t="shared" si="153"/>
        <v>487.20077413479089</v>
      </c>
      <c r="R1089" s="5">
        <f>IF(O1089&gt;(P1089+U1089),O1089-P1089-U1089, 0)</f>
        <v>0</v>
      </c>
      <c r="S1089" s="5">
        <f t="shared" si="154"/>
        <v>1429.9274102562547</v>
      </c>
      <c r="T1089" s="5">
        <f t="shared" si="155"/>
        <v>8870.8413897437458</v>
      </c>
      <c r="U1089" s="5">
        <f>IF(O1089&gt;P1089,IF(V1088*($B$6/100)&gt;=O1089-P1089,(O1089-P1089), V1088*($B$6/100)), 0)</f>
        <v>0</v>
      </c>
      <c r="V1089" s="5">
        <f>V1088+(T1089*($B$5/100))-(U1089/($B$6/100))</f>
        <v>691445.9659774215</v>
      </c>
      <c r="W1089" s="5">
        <f t="shared" si="156"/>
        <v>17286.149149435536</v>
      </c>
    </row>
    <row r="1090" spans="4:23" x14ac:dyDescent="0.25">
      <c r="D1090">
        <f t="shared" si="157"/>
        <v>1088</v>
      </c>
      <c r="E1090" s="3">
        <v>43876</v>
      </c>
      <c r="F1090" s="4">
        <v>0.29166666666666669</v>
      </c>
      <c r="G1090">
        <v>60</v>
      </c>
      <c r="H1090">
        <v>0</v>
      </c>
      <c r="I1090" s="5">
        <f t="shared" si="152"/>
        <v>8</v>
      </c>
      <c r="J1090" s="22">
        <v>0</v>
      </c>
      <c r="K1090">
        <v>8.6069999999999994E-5</v>
      </c>
      <c r="L1090" s="5" cm="1">
        <f t="array" ref="L1090">_xlfn.IFS(I1090=0, 0, I1090&gt;34, 0, AND(I1090&gt;0, I1090&lt;35), VLOOKUP(I1090, $A$63:$C$96, 3))</f>
        <v>7160</v>
      </c>
      <c r="M1090" s="5">
        <f t="shared" si="151"/>
        <v>0</v>
      </c>
      <c r="N1090" s="5">
        <v>3601.6458906214862</v>
      </c>
      <c r="O1090" s="5">
        <f t="shared" si="158"/>
        <v>2424.5918999999999</v>
      </c>
      <c r="P1090" s="5">
        <f t="shared" si="159"/>
        <v>2424.5918999999999</v>
      </c>
      <c r="Q1090" s="5">
        <f t="shared" si="153"/>
        <v>487.20077413479089</v>
      </c>
      <c r="R1090" s="5">
        <f>IF(O1090&gt;(P1090+U1090),O1090-P1090-U1090, 0)</f>
        <v>0</v>
      </c>
      <c r="S1090" s="5">
        <f t="shared" si="154"/>
        <v>1849.7960680480483</v>
      </c>
      <c r="T1090" s="5">
        <f t="shared" si="155"/>
        <v>2885.6120319519523</v>
      </c>
      <c r="U1090" s="5">
        <f>IF(O1090&gt;P1090,IF(V1089*($B$6/100)&gt;=O1090-P1090,(O1090-P1090), V1089*($B$6/100)), 0)</f>
        <v>0</v>
      </c>
      <c r="V1090" s="5">
        <f>V1089+(T1090*($B$5/100))-(U1090/($B$6/100))</f>
        <v>693465.89439978788</v>
      </c>
      <c r="W1090" s="5">
        <f t="shared" si="156"/>
        <v>17336.647359994698</v>
      </c>
    </row>
    <row r="1091" spans="4:23" x14ac:dyDescent="0.25">
      <c r="D1091">
        <f t="shared" si="157"/>
        <v>1089</v>
      </c>
      <c r="E1091" s="3">
        <v>43876</v>
      </c>
      <c r="F1091" s="4">
        <v>0.33333333333333331</v>
      </c>
      <c r="G1091">
        <v>70</v>
      </c>
      <c r="H1091">
        <v>0</v>
      </c>
      <c r="I1091" s="5">
        <f t="shared" si="152"/>
        <v>10</v>
      </c>
      <c r="J1091" s="22">
        <v>1.4846854693833111E-5</v>
      </c>
      <c r="K1091">
        <v>1.0568E-4</v>
      </c>
      <c r="L1091" s="5" cm="1">
        <f t="array" ref="L1091">_xlfn.IFS(I1091=0, 0, I1091&gt;34, 0, AND(I1091&gt;0, I1091&lt;35), VLOOKUP(I1091, $A$63:$C$96, 3))</f>
        <v>12480</v>
      </c>
      <c r="M1091" s="5">
        <f t="shared" ref="M1091:M1154" si="160">$B$11*$B$4*J1091*1000</f>
        <v>70.522559795707281</v>
      </c>
      <c r="N1091" s="5">
        <v>4843.2807774842204</v>
      </c>
      <c r="O1091" s="5">
        <f t="shared" si="158"/>
        <v>2977.0056</v>
      </c>
      <c r="P1091" s="5">
        <f t="shared" si="159"/>
        <v>2977.0056</v>
      </c>
      <c r="Q1091" s="5">
        <f t="shared" si="153"/>
        <v>487.20077413479089</v>
      </c>
      <c r="R1091" s="5">
        <f>IF(O1091&gt;(P1091+U1091),O1091-P1091-U1091, 0)</f>
        <v>0</v>
      </c>
      <c r="S1091" s="5">
        <f t="shared" si="154"/>
        <v>2487.4965531653252</v>
      </c>
      <c r="T1091" s="5">
        <f t="shared" si="155"/>
        <v>7086.0204066303813</v>
      </c>
      <c r="U1091" s="5">
        <f>IF(O1091&gt;P1091,IF(V1090*($B$6/100)&gt;=O1091-P1091,(O1091-P1091), V1090*($B$6/100)), 0)</f>
        <v>0</v>
      </c>
      <c r="V1091" s="5">
        <f>V1090+(T1091*($B$5/100))-(U1091/($B$6/100))</f>
        <v>698426.1086844292</v>
      </c>
      <c r="W1091" s="5">
        <f t="shared" si="156"/>
        <v>17460.65271711073</v>
      </c>
    </row>
    <row r="1092" spans="4:23" x14ac:dyDescent="0.25">
      <c r="D1092">
        <f t="shared" si="157"/>
        <v>1090</v>
      </c>
      <c r="E1092" s="3">
        <v>43876</v>
      </c>
      <c r="F1092" s="4">
        <v>0.375</v>
      </c>
      <c r="G1092">
        <v>70</v>
      </c>
      <c r="H1092">
        <v>0</v>
      </c>
      <c r="I1092" s="5">
        <f t="shared" ref="I1092:I1155" si="161">ROUND((G1092/10)*((LN(99/0.03)/(LN(10/0.03)))),0)</f>
        <v>10</v>
      </c>
      <c r="J1092" s="22">
        <v>4.9489515646110371E-5</v>
      </c>
      <c r="K1092">
        <v>1.3708000000000001E-4</v>
      </c>
      <c r="L1092" s="5" cm="1">
        <f t="array" ref="L1092">_xlfn.IFS(I1092=0, 0, I1092&gt;34, 0, AND(I1092&gt;0, I1092&lt;35), VLOOKUP(I1092, $A$63:$C$96, 3))</f>
        <v>12480</v>
      </c>
      <c r="M1092" s="5">
        <f t="shared" si="160"/>
        <v>235.07519931902425</v>
      </c>
      <c r="N1092" s="5">
        <v>5893.487039086589</v>
      </c>
      <c r="O1092" s="5">
        <f t="shared" si="158"/>
        <v>3861.5436</v>
      </c>
      <c r="P1092" s="5">
        <f t="shared" si="159"/>
        <v>3861.5436</v>
      </c>
      <c r="Q1092" s="5">
        <f t="shared" ref="Q1092:Q1155" si="162">IF((L1092+M1092-P1092)&lt;($B$8/100)*$B$3,L1092+M1092-P1092,($B$8/100)*$B$3)</f>
        <v>487.20077413479089</v>
      </c>
      <c r="R1092" s="5">
        <f>IF(O1092&gt;(P1092+U1092),O1092-P1092-U1092, 0)</f>
        <v>0</v>
      </c>
      <c r="S1092" s="5">
        <f t="shared" ref="S1092:S1155" si="163">IF((IF((L1092+M1092)&gt;O1092,L1092+M1092-P1092-Q1092,0))&lt;((N1092*3.595182*($B$7/100))/($B$5/100)),L1092+M1092-P1092-Q1092, N1092*3.595182*($B$7/100)/($B$5/100))</f>
        <v>3026.8797885939148</v>
      </c>
      <c r="T1092" s="5">
        <f t="shared" ref="T1092:T1155" si="164">((L1092+M1092)-P1092-S1092)</f>
        <v>5826.6518107251086</v>
      </c>
      <c r="U1092" s="5">
        <f>IF(O1092&gt;P1092,IF(V1091*($B$6/100)&gt;=O1092-P1092,(O1092-P1092), V1091*($B$6/100)), 0)</f>
        <v>0</v>
      </c>
      <c r="V1092" s="5">
        <f>V1091+(T1092*($B$5/100))-(U1092/($B$6/100))</f>
        <v>702504.76495193678</v>
      </c>
      <c r="W1092" s="5">
        <f t="shared" ref="W1092:W1155" si="165">V1092/40</f>
        <v>17562.61912379842</v>
      </c>
    </row>
    <row r="1093" spans="4:23" x14ac:dyDescent="0.25">
      <c r="D1093">
        <f t="shared" ref="D1093:D1156" si="166">D1092+1</f>
        <v>1091</v>
      </c>
      <c r="E1093" s="3">
        <v>43876</v>
      </c>
      <c r="F1093" s="4">
        <v>0.41666666666666669</v>
      </c>
      <c r="G1093">
        <v>60</v>
      </c>
      <c r="H1093">
        <v>0</v>
      </c>
      <c r="I1093" s="5">
        <f t="shared" si="161"/>
        <v>8</v>
      </c>
      <c r="J1093" s="22">
        <v>5.6912942993026926E-5</v>
      </c>
      <c r="K1093">
        <v>1.5694E-4</v>
      </c>
      <c r="L1093" s="5" cm="1">
        <f t="array" ref="L1093">_xlfn.IFS(I1093=0, 0, I1093&gt;34, 0, AND(I1093&gt;0, I1093&lt;35), VLOOKUP(I1093, $A$63:$C$96, 3))</f>
        <v>7160</v>
      </c>
      <c r="M1093" s="5">
        <f t="shared" si="160"/>
        <v>270.33647921687793</v>
      </c>
      <c r="N1093" s="5">
        <v>6038.7147194035588</v>
      </c>
      <c r="O1093" s="5">
        <f t="shared" ref="O1093:O1156" si="167">$B$2*K1093*1000</f>
        <v>4420.9997999999996</v>
      </c>
      <c r="P1093" s="5">
        <f t="shared" ref="P1093:P1156" si="168">IF(O1093&gt;=(L1093+M1093),L1093+M1093,O1093)</f>
        <v>4420.9997999999996</v>
      </c>
      <c r="Q1093" s="5">
        <f t="shared" si="162"/>
        <v>487.20077413479089</v>
      </c>
      <c r="R1093" s="5">
        <f>IF(O1093&gt;(P1093+U1093),O1093-P1093-U1093, 0)</f>
        <v>0</v>
      </c>
      <c r="S1093" s="5">
        <f t="shared" si="163"/>
        <v>2522.1359050820874</v>
      </c>
      <c r="T1093" s="5">
        <f t="shared" si="164"/>
        <v>487.20077413479066</v>
      </c>
      <c r="U1093" s="5">
        <f>IF(O1093&gt;P1093,IF(V1092*($B$6/100)&gt;=O1093-P1093,(O1093-P1093), V1092*($B$6/100)), 0)</f>
        <v>0</v>
      </c>
      <c r="V1093" s="5">
        <f>V1092+(T1093*($B$5/100))-(U1093/($B$6/100))</f>
        <v>702845.80549383117</v>
      </c>
      <c r="W1093" s="5">
        <f t="shared" si="165"/>
        <v>17571.145137345778</v>
      </c>
    </row>
    <row r="1094" spans="4:23" x14ac:dyDescent="0.25">
      <c r="D1094">
        <f t="shared" si="166"/>
        <v>1092</v>
      </c>
      <c r="E1094" s="3">
        <v>43876</v>
      </c>
      <c r="F1094" s="4">
        <v>0.45833333333333331</v>
      </c>
      <c r="G1094">
        <v>70</v>
      </c>
      <c r="H1094">
        <v>0</v>
      </c>
      <c r="I1094" s="5">
        <f t="shared" si="161"/>
        <v>10</v>
      </c>
      <c r="J1094" s="22">
        <v>7.9183225033776597E-5</v>
      </c>
      <c r="K1094">
        <v>1.5843999999999998E-4</v>
      </c>
      <c r="L1094" s="5" cm="1">
        <f t="array" ref="L1094">_xlfn.IFS(I1094=0, 0, I1094&gt;34, 0, AND(I1094&gt;0, I1094&lt;35), VLOOKUP(I1094, $A$63:$C$96, 3))</f>
        <v>12480</v>
      </c>
      <c r="M1094" s="5">
        <f t="shared" si="160"/>
        <v>376.12031891043887</v>
      </c>
      <c r="N1094" s="5">
        <v>5560.8154690815591</v>
      </c>
      <c r="O1094" s="5">
        <f t="shared" si="167"/>
        <v>4463.2547999999997</v>
      </c>
      <c r="P1094" s="5">
        <f t="shared" si="168"/>
        <v>4463.2547999999997</v>
      </c>
      <c r="Q1094" s="5">
        <f t="shared" si="162"/>
        <v>487.20077413479089</v>
      </c>
      <c r="R1094" s="5">
        <f>IF(O1094&gt;(P1094+U1094),O1094-P1094-U1094, 0)</f>
        <v>0</v>
      </c>
      <c r="S1094" s="5">
        <f t="shared" si="163"/>
        <v>2856.0205256805111</v>
      </c>
      <c r="T1094" s="5">
        <f t="shared" si="164"/>
        <v>5536.8449932299281</v>
      </c>
      <c r="U1094" s="5">
        <f>IF(O1094&gt;P1094,IF(V1093*($B$6/100)&gt;=O1094-P1094,(O1094-P1094), V1093*($B$6/100)), 0)</f>
        <v>0</v>
      </c>
      <c r="V1094" s="5">
        <f>V1093+(T1094*($B$5/100))-(U1094/($B$6/100))</f>
        <v>706721.59698909207</v>
      </c>
      <c r="W1094" s="5">
        <f t="shared" si="165"/>
        <v>17668.039924727302</v>
      </c>
    </row>
    <row r="1095" spans="4:23" x14ac:dyDescent="0.25">
      <c r="D1095">
        <f t="shared" si="166"/>
        <v>1093</v>
      </c>
      <c r="E1095" s="3">
        <v>43876</v>
      </c>
      <c r="F1095" s="4">
        <v>0.5</v>
      </c>
      <c r="G1095">
        <v>80</v>
      </c>
      <c r="H1095">
        <v>0</v>
      </c>
      <c r="I1095" s="5">
        <f t="shared" si="161"/>
        <v>11</v>
      </c>
      <c r="J1095" s="22">
        <v>1.1382588598605385E-4</v>
      </c>
      <c r="K1095">
        <v>1.5416E-4</v>
      </c>
      <c r="L1095" s="5" cm="1">
        <f t="array" ref="L1095">_xlfn.IFS(I1095=0, 0, I1095&gt;34, 0, AND(I1095&gt;0, I1095&lt;35), VLOOKUP(I1095, $A$63:$C$96, 3))</f>
        <v>14640</v>
      </c>
      <c r="M1095" s="5">
        <f t="shared" si="160"/>
        <v>540.67295843375587</v>
      </c>
      <c r="N1095" s="5">
        <v>5226.2070747482685</v>
      </c>
      <c r="O1095" s="5">
        <f t="shared" si="167"/>
        <v>4342.6872000000003</v>
      </c>
      <c r="P1095" s="5">
        <f t="shared" si="168"/>
        <v>4342.6872000000003</v>
      </c>
      <c r="Q1095" s="5">
        <f t="shared" si="162"/>
        <v>487.20077413479089</v>
      </c>
      <c r="R1095" s="5">
        <f>IF(O1095&gt;(P1095+U1095),O1095-P1095-U1095, 0)</f>
        <v>0</v>
      </c>
      <c r="S1095" s="5">
        <f t="shared" si="163"/>
        <v>2684.1665147725189</v>
      </c>
      <c r="T1095" s="5">
        <f t="shared" si="164"/>
        <v>8153.8192436612362</v>
      </c>
      <c r="U1095" s="5">
        <f>IF(O1095&gt;P1095,IF(V1094*($B$6/100)&gt;=O1095-P1095,(O1095-P1095), V1094*($B$6/100)), 0)</f>
        <v>0</v>
      </c>
      <c r="V1095" s="5">
        <f>V1094+(T1095*($B$5/100))-(U1095/($B$6/100))</f>
        <v>712429.27045965497</v>
      </c>
      <c r="W1095" s="5">
        <f t="shared" si="165"/>
        <v>17810.731761491374</v>
      </c>
    </row>
    <row r="1096" spans="4:23" x14ac:dyDescent="0.25">
      <c r="D1096">
        <f t="shared" si="166"/>
        <v>1094</v>
      </c>
      <c r="E1096" s="3">
        <v>43876</v>
      </c>
      <c r="F1096" s="4">
        <v>0.54166666666666663</v>
      </c>
      <c r="G1096">
        <v>80</v>
      </c>
      <c r="H1096">
        <v>4</v>
      </c>
      <c r="I1096" s="5">
        <f t="shared" si="161"/>
        <v>11</v>
      </c>
      <c r="J1096" s="22">
        <v>2.3260072353671875E-4</v>
      </c>
      <c r="K1096">
        <v>1.5720999999999999E-4</v>
      </c>
      <c r="L1096" s="5" cm="1">
        <f t="array" ref="L1096">_xlfn.IFS(I1096=0, 0, I1096&gt;34, 0, AND(I1096&gt;0, I1096&lt;35), VLOOKUP(I1096, $A$63:$C$96, 3))</f>
        <v>14640</v>
      </c>
      <c r="M1096" s="5">
        <f t="shared" si="160"/>
        <v>1104.8534367994141</v>
      </c>
      <c r="N1096" s="5">
        <v>4742.1082692522004</v>
      </c>
      <c r="O1096" s="5">
        <f t="shared" si="167"/>
        <v>4428.6056999999992</v>
      </c>
      <c r="P1096" s="5">
        <f t="shared" si="168"/>
        <v>4428.6056999999992</v>
      </c>
      <c r="Q1096" s="5">
        <f t="shared" si="162"/>
        <v>487.20077413479089</v>
      </c>
      <c r="R1096" s="5">
        <f>IF(O1096&gt;(P1096+U1096),O1096-P1096-U1096, 0)</f>
        <v>0</v>
      </c>
      <c r="S1096" s="5">
        <f t="shared" si="163"/>
        <v>2435.5346130952385</v>
      </c>
      <c r="T1096" s="5">
        <f t="shared" si="164"/>
        <v>8880.7131237041758</v>
      </c>
      <c r="U1096" s="5">
        <f>IF(O1096&gt;P1096,IF(V1095*($B$6/100)&gt;=O1096-P1096,(O1096-P1096), V1095*($B$6/100)), 0)</f>
        <v>0</v>
      </c>
      <c r="V1096" s="5">
        <f>V1095+(T1096*($B$5/100))-(U1096/($B$6/100))</f>
        <v>718645.76964624785</v>
      </c>
      <c r="W1096" s="5">
        <f t="shared" si="165"/>
        <v>17966.144241156195</v>
      </c>
    </row>
    <row r="1097" spans="4:23" x14ac:dyDescent="0.25">
      <c r="D1097">
        <f t="shared" si="166"/>
        <v>1095</v>
      </c>
      <c r="E1097" s="3">
        <v>43876</v>
      </c>
      <c r="F1097" s="4">
        <v>0.58333333333333337</v>
      </c>
      <c r="G1097">
        <v>80</v>
      </c>
      <c r="H1097">
        <v>0</v>
      </c>
      <c r="I1097" s="5">
        <f t="shared" si="161"/>
        <v>11</v>
      </c>
      <c r="J1097" s="22">
        <v>1.3609616802680351E-4</v>
      </c>
      <c r="K1097">
        <v>1.5115999999999998E-4</v>
      </c>
      <c r="L1097" s="5" cm="1">
        <f t="array" ref="L1097">_xlfn.IFS(I1097=0, 0, I1097&gt;34, 0, AND(I1097&gt;0, I1097&lt;35), VLOOKUP(I1097, $A$63:$C$96, 3))</f>
        <v>14640</v>
      </c>
      <c r="M1097" s="5">
        <f t="shared" si="160"/>
        <v>646.45679812731669</v>
      </c>
      <c r="N1097" s="5">
        <v>4116.6527421086921</v>
      </c>
      <c r="O1097" s="5">
        <f t="shared" si="167"/>
        <v>4258.1771999999992</v>
      </c>
      <c r="P1097" s="5">
        <f t="shared" si="168"/>
        <v>4258.1771999999992</v>
      </c>
      <c r="Q1097" s="5">
        <f t="shared" si="162"/>
        <v>487.20077413479089</v>
      </c>
      <c r="R1097" s="5">
        <f>IF(O1097&gt;(P1097+U1097),O1097-P1097-U1097, 0)</f>
        <v>0</v>
      </c>
      <c r="S1097" s="5">
        <f t="shared" si="163"/>
        <v>2114.3022626685447</v>
      </c>
      <c r="T1097" s="5">
        <f t="shared" si="164"/>
        <v>8913.9773354587742</v>
      </c>
      <c r="U1097" s="5">
        <f>IF(O1097&gt;P1097,IF(V1096*($B$6/100)&gt;=O1097-P1097,(O1097-P1097), V1096*($B$6/100)), 0)</f>
        <v>0</v>
      </c>
      <c r="V1097" s="5">
        <f>V1096+(T1097*($B$5/100))-(U1097/($B$6/100))</f>
        <v>724885.553781069</v>
      </c>
      <c r="W1097" s="5">
        <f t="shared" si="165"/>
        <v>18122.138844526726</v>
      </c>
    </row>
    <row r="1098" spans="4:23" x14ac:dyDescent="0.25">
      <c r="D1098">
        <f t="shared" si="166"/>
        <v>1096</v>
      </c>
      <c r="E1098" s="3">
        <v>43876</v>
      </c>
      <c r="F1098" s="4">
        <v>0.625</v>
      </c>
      <c r="G1098">
        <v>80</v>
      </c>
      <c r="H1098">
        <v>0</v>
      </c>
      <c r="I1098" s="5">
        <f t="shared" si="161"/>
        <v>11</v>
      </c>
      <c r="J1098" s="22">
        <v>8.4132176598387633E-5</v>
      </c>
      <c r="K1098">
        <v>1.4508000000000001E-4</v>
      </c>
      <c r="L1098" s="5" cm="1">
        <f t="array" ref="L1098">_xlfn.IFS(I1098=0, 0, I1098&gt;34, 0, AND(I1098&gt;0, I1098&lt;35), VLOOKUP(I1098, $A$63:$C$96, 3))</f>
        <v>14640</v>
      </c>
      <c r="M1098" s="5">
        <f t="shared" si="160"/>
        <v>399.62783884234125</v>
      </c>
      <c r="N1098" s="5">
        <v>3586.5039173485034</v>
      </c>
      <c r="O1098" s="5">
        <f t="shared" si="167"/>
        <v>4086.9036000000001</v>
      </c>
      <c r="P1098" s="5">
        <f t="shared" si="168"/>
        <v>4086.9036000000001</v>
      </c>
      <c r="Q1098" s="5">
        <f t="shared" si="162"/>
        <v>487.20077413479089</v>
      </c>
      <c r="R1098" s="5">
        <f>IF(O1098&gt;(P1098+U1098),O1098-P1098-U1098, 0)</f>
        <v>0</v>
      </c>
      <c r="S1098" s="5">
        <f t="shared" si="163"/>
        <v>1842.0191895115468</v>
      </c>
      <c r="T1098" s="5">
        <f t="shared" si="164"/>
        <v>9110.7050493307943</v>
      </c>
      <c r="U1098" s="5">
        <f>IF(O1098&gt;P1098,IF(V1097*($B$6/100)&gt;=O1098-P1098,(O1098-P1098), V1097*($B$6/100)), 0)</f>
        <v>0</v>
      </c>
      <c r="V1098" s="5">
        <f>V1097+(T1098*($B$5/100))-(U1098/($B$6/100))</f>
        <v>731263.04731560056</v>
      </c>
      <c r="W1098" s="5">
        <f t="shared" si="165"/>
        <v>18281.576182890014</v>
      </c>
    </row>
    <row r="1099" spans="4:23" x14ac:dyDescent="0.25">
      <c r="D1099">
        <f t="shared" si="166"/>
        <v>1097</v>
      </c>
      <c r="E1099" s="3">
        <v>43876</v>
      </c>
      <c r="F1099" s="4">
        <v>0.66666666666666663</v>
      </c>
      <c r="G1099">
        <v>80</v>
      </c>
      <c r="H1099">
        <v>2</v>
      </c>
      <c r="I1099" s="5">
        <f t="shared" si="161"/>
        <v>11</v>
      </c>
      <c r="J1099" s="22">
        <v>3.9591612516888298E-5</v>
      </c>
      <c r="K1099">
        <v>1.5085000000000001E-4</v>
      </c>
      <c r="L1099" s="5" cm="1">
        <f t="array" ref="L1099">_xlfn.IFS(I1099=0, 0, I1099&gt;34, 0, AND(I1099&gt;0, I1099&lt;35), VLOOKUP(I1099, $A$63:$C$96, 3))</f>
        <v>14640</v>
      </c>
      <c r="M1099" s="5">
        <f t="shared" si="160"/>
        <v>188.06015945521943</v>
      </c>
      <c r="N1099" s="5">
        <v>3876.8062632109759</v>
      </c>
      <c r="O1099" s="5">
        <f t="shared" si="167"/>
        <v>4249.4445000000005</v>
      </c>
      <c r="P1099" s="5">
        <f t="shared" si="168"/>
        <v>4249.4445000000005</v>
      </c>
      <c r="Q1099" s="5">
        <f t="shared" si="162"/>
        <v>487.20077413479089</v>
      </c>
      <c r="R1099" s="5">
        <f>IF(O1099&gt;(P1099+U1099),O1099-P1099-U1099, 0)</f>
        <v>0</v>
      </c>
      <c r="S1099" s="5">
        <f t="shared" si="163"/>
        <v>1991.1177278547661</v>
      </c>
      <c r="T1099" s="5">
        <f t="shared" si="164"/>
        <v>8587.4979316004537</v>
      </c>
      <c r="U1099" s="5">
        <f>IF(O1099&gt;P1099,IF(V1098*($B$6/100)&gt;=O1099-P1099,(O1099-P1099), V1098*($B$6/100)), 0)</f>
        <v>0</v>
      </c>
      <c r="V1099" s="5">
        <f>V1098+(T1099*($B$5/100))-(U1099/($B$6/100))</f>
        <v>737274.29586772085</v>
      </c>
      <c r="W1099" s="5">
        <f t="shared" si="165"/>
        <v>18431.85739669302</v>
      </c>
    </row>
    <row r="1100" spans="4:23" x14ac:dyDescent="0.25">
      <c r="D1100">
        <f t="shared" si="166"/>
        <v>1098</v>
      </c>
      <c r="E1100" s="3">
        <v>43876</v>
      </c>
      <c r="F1100" s="4">
        <v>0.70833333333333337</v>
      </c>
      <c r="G1100">
        <v>80</v>
      </c>
      <c r="H1100">
        <v>0</v>
      </c>
      <c r="I1100" s="5">
        <f t="shared" si="161"/>
        <v>11</v>
      </c>
      <c r="J1100" s="22">
        <v>2.4744757823055187E-6</v>
      </c>
      <c r="K1100">
        <v>1.6869999999999998E-4</v>
      </c>
      <c r="L1100" s="5" cm="1">
        <f t="array" ref="L1100">_xlfn.IFS(I1100=0, 0, I1100&gt;34, 0, AND(I1100&gt;0, I1100&lt;35), VLOOKUP(I1100, $A$63:$C$96, 3))</f>
        <v>14640</v>
      </c>
      <c r="M1100" s="5">
        <f t="shared" si="160"/>
        <v>11.753759965951215</v>
      </c>
      <c r="N1100" s="5">
        <v>4224.3499457586086</v>
      </c>
      <c r="O1100" s="5">
        <f t="shared" si="167"/>
        <v>4752.2789999999995</v>
      </c>
      <c r="P1100" s="5">
        <f t="shared" si="168"/>
        <v>4752.2789999999995</v>
      </c>
      <c r="Q1100" s="5">
        <f t="shared" si="162"/>
        <v>487.20077413479089</v>
      </c>
      <c r="R1100" s="5">
        <f>IF(O1100&gt;(P1100+U1100),O1100-P1100-U1100, 0)</f>
        <v>0</v>
      </c>
      <c r="S1100" s="5">
        <f t="shared" si="163"/>
        <v>2169.6152695274754</v>
      </c>
      <c r="T1100" s="5">
        <f t="shared" si="164"/>
        <v>7729.8594904384772</v>
      </c>
      <c r="U1100" s="5">
        <f>IF(O1100&gt;P1100,IF(V1099*($B$6/100)&gt;=O1100-P1100,(O1100-P1100), V1099*($B$6/100)), 0)</f>
        <v>0</v>
      </c>
      <c r="V1100" s="5">
        <f>V1099+(T1100*($B$5/100))-(U1100/($B$6/100))</f>
        <v>742685.1975110278</v>
      </c>
      <c r="W1100" s="5">
        <f t="shared" si="165"/>
        <v>18567.129937775695</v>
      </c>
    </row>
    <row r="1101" spans="4:23" x14ac:dyDescent="0.25">
      <c r="D1101">
        <f t="shared" si="166"/>
        <v>1099</v>
      </c>
      <c r="E1101" s="3">
        <v>43876</v>
      </c>
      <c r="F1101" s="4">
        <v>0.75</v>
      </c>
      <c r="G1101">
        <v>100</v>
      </c>
      <c r="H1101">
        <v>0</v>
      </c>
      <c r="I1101" s="5">
        <f t="shared" si="161"/>
        <v>14</v>
      </c>
      <c r="J1101" s="22">
        <v>0</v>
      </c>
      <c r="K1101">
        <v>2.2018999999999999E-4</v>
      </c>
      <c r="L1101" s="5" cm="1">
        <f t="array" ref="L1101">_xlfn.IFS(I1101=0, 0, I1101&gt;34, 0, AND(I1101&gt;0, I1101&lt;35), VLOOKUP(I1101, $A$63:$C$96, 3))</f>
        <v>16800</v>
      </c>
      <c r="M1101" s="5">
        <f t="shared" si="160"/>
        <v>0</v>
      </c>
      <c r="N1101" s="5">
        <v>4568.6278830145602</v>
      </c>
      <c r="O1101" s="5">
        <f t="shared" si="167"/>
        <v>6202.7522999999992</v>
      </c>
      <c r="P1101" s="5">
        <f t="shared" si="168"/>
        <v>6202.7522999999992</v>
      </c>
      <c r="Q1101" s="5">
        <f t="shared" si="162"/>
        <v>487.20077413479089</v>
      </c>
      <c r="R1101" s="5">
        <f>IF(O1101&gt;(P1101+U1101),O1101-P1101-U1101, 0)</f>
        <v>0</v>
      </c>
      <c r="S1101" s="5">
        <f t="shared" si="163"/>
        <v>2346.4355328160077</v>
      </c>
      <c r="T1101" s="5">
        <f t="shared" si="164"/>
        <v>8250.8121671839926</v>
      </c>
      <c r="U1101" s="5">
        <f>IF(O1101&gt;P1101,IF(V1100*($B$6/100)&gt;=O1101-P1101,(O1101-P1101), V1100*($B$6/100)), 0)</f>
        <v>0</v>
      </c>
      <c r="V1101" s="5">
        <f>V1100+(T1101*($B$5/100))-(U1101/($B$6/100))</f>
        <v>748460.76602805662</v>
      </c>
      <c r="W1101" s="5">
        <f t="shared" si="165"/>
        <v>18711.519150701417</v>
      </c>
    </row>
    <row r="1102" spans="4:23" x14ac:dyDescent="0.25">
      <c r="D1102">
        <f t="shared" si="166"/>
        <v>1100</v>
      </c>
      <c r="E1102" s="3">
        <v>43876</v>
      </c>
      <c r="F1102" s="4">
        <v>0.79166666666666663</v>
      </c>
      <c r="G1102">
        <v>110</v>
      </c>
      <c r="H1102">
        <v>0</v>
      </c>
      <c r="I1102" s="5">
        <f t="shared" si="161"/>
        <v>15</v>
      </c>
      <c r="J1102" s="22">
        <v>0</v>
      </c>
      <c r="K1102">
        <v>2.4326E-4</v>
      </c>
      <c r="L1102" s="5" cm="1">
        <f t="array" ref="L1102">_xlfn.IFS(I1102=0, 0, I1102&gt;34, 0, AND(I1102&gt;0, I1102&lt;35), VLOOKUP(I1102, $A$63:$C$96, 3))</f>
        <v>16800</v>
      </c>
      <c r="M1102" s="5">
        <f t="shared" si="160"/>
        <v>0</v>
      </c>
      <c r="N1102" s="5">
        <v>4430.933101308472</v>
      </c>
      <c r="O1102" s="5">
        <f t="shared" si="167"/>
        <v>6852.6341999999995</v>
      </c>
      <c r="P1102" s="5">
        <f t="shared" si="168"/>
        <v>6852.6341999999995</v>
      </c>
      <c r="Q1102" s="5">
        <f t="shared" si="162"/>
        <v>487.20077413479089</v>
      </c>
      <c r="R1102" s="5">
        <f>IF(O1102&gt;(P1102+U1102),O1102-P1102-U1102, 0)</f>
        <v>0</v>
      </c>
      <c r="S1102" s="5">
        <f t="shared" si="163"/>
        <v>2275.7158470040563</v>
      </c>
      <c r="T1102" s="5">
        <f t="shared" si="164"/>
        <v>7671.6499529959437</v>
      </c>
      <c r="U1102" s="5">
        <f>IF(O1102&gt;P1102,IF(V1101*($B$6/100)&gt;=O1102-P1102,(O1102-P1102), V1101*($B$6/100)), 0)</f>
        <v>0</v>
      </c>
      <c r="V1102" s="5">
        <f>V1101+(T1102*($B$5/100))-(U1102/($B$6/100))</f>
        <v>753830.92099515384</v>
      </c>
      <c r="W1102" s="5">
        <f t="shared" si="165"/>
        <v>18845.773024878847</v>
      </c>
    </row>
    <row r="1103" spans="4:23" x14ac:dyDescent="0.25">
      <c r="D1103">
        <f t="shared" si="166"/>
        <v>1101</v>
      </c>
      <c r="E1103" s="3">
        <v>43876</v>
      </c>
      <c r="F1103" s="4">
        <v>0.83333333333333337</v>
      </c>
      <c r="G1103">
        <v>120</v>
      </c>
      <c r="H1103">
        <v>0</v>
      </c>
      <c r="I1103" s="5">
        <f t="shared" si="161"/>
        <v>17</v>
      </c>
      <c r="J1103" s="22">
        <v>0</v>
      </c>
      <c r="K1103">
        <v>2.2879000000000001E-4</v>
      </c>
      <c r="L1103" s="5" cm="1">
        <f t="array" ref="L1103">_xlfn.IFS(I1103=0, 0, I1103&gt;34, 0, AND(I1103&gt;0, I1103&lt;35), VLOOKUP(I1103, $A$63:$C$96, 3))</f>
        <v>16800</v>
      </c>
      <c r="M1103" s="5">
        <f t="shared" si="160"/>
        <v>0</v>
      </c>
      <c r="N1103" s="5">
        <v>4295.5222673771341</v>
      </c>
      <c r="O1103" s="5">
        <f t="shared" si="167"/>
        <v>6445.0143000000007</v>
      </c>
      <c r="P1103" s="5">
        <f t="shared" si="168"/>
        <v>6445.0143000000007</v>
      </c>
      <c r="Q1103" s="5">
        <f t="shared" si="162"/>
        <v>487.20077413479089</v>
      </c>
      <c r="R1103" s="5">
        <f>IF(O1103&gt;(P1103+U1103),O1103-P1103-U1103, 0)</f>
        <v>0</v>
      </c>
      <c r="S1103" s="5">
        <f t="shared" si="163"/>
        <v>2206.1691908962089</v>
      </c>
      <c r="T1103" s="5">
        <f t="shared" si="164"/>
        <v>8148.8165091037899</v>
      </c>
      <c r="U1103" s="5">
        <f>IF(O1103&gt;P1103,IF(V1102*($B$6/100)&gt;=O1103-P1103,(O1103-P1103), V1102*($B$6/100)), 0)</f>
        <v>0</v>
      </c>
      <c r="V1103" s="5">
        <f>V1102+(T1103*($B$5/100))-(U1103/($B$6/100))</f>
        <v>759535.0925515265</v>
      </c>
      <c r="W1103" s="5">
        <f t="shared" si="165"/>
        <v>18988.377313788162</v>
      </c>
    </row>
    <row r="1104" spans="4:23" x14ac:dyDescent="0.25">
      <c r="D1104">
        <f t="shared" si="166"/>
        <v>1102</v>
      </c>
      <c r="E1104" s="3">
        <v>43876</v>
      </c>
      <c r="F1104" s="4">
        <v>0.875</v>
      </c>
      <c r="G1104">
        <v>130</v>
      </c>
      <c r="H1104">
        <v>0</v>
      </c>
      <c r="I1104" s="5">
        <f t="shared" si="161"/>
        <v>18</v>
      </c>
      <c r="J1104" s="22">
        <v>0</v>
      </c>
      <c r="K1104">
        <v>2.1138999999999999E-4</v>
      </c>
      <c r="L1104" s="5" cm="1">
        <f t="array" ref="L1104">_xlfn.IFS(I1104=0, 0, I1104&gt;34, 0, AND(I1104&gt;0, I1104&lt;35), VLOOKUP(I1104, $A$63:$C$96, 3))</f>
        <v>16800</v>
      </c>
      <c r="M1104" s="5">
        <f t="shared" si="160"/>
        <v>0</v>
      </c>
      <c r="N1104" s="5">
        <v>4084.5228439369484</v>
      </c>
      <c r="O1104" s="5">
        <f t="shared" si="167"/>
        <v>5954.8562999999995</v>
      </c>
      <c r="P1104" s="5">
        <f t="shared" si="168"/>
        <v>5954.8562999999995</v>
      </c>
      <c r="Q1104" s="5">
        <f t="shared" si="162"/>
        <v>487.20077413479089</v>
      </c>
      <c r="R1104" s="5">
        <f>IF(O1104&gt;(P1104+U1104),O1104-P1104-U1104, 0)</f>
        <v>0</v>
      </c>
      <c r="S1104" s="5">
        <f t="shared" si="163"/>
        <v>2097.8004295872756</v>
      </c>
      <c r="T1104" s="5">
        <f t="shared" si="164"/>
        <v>8747.3432704127245</v>
      </c>
      <c r="U1104" s="5">
        <f>IF(O1104&gt;P1104,IF(V1103*($B$6/100)&gt;=O1104-P1104,(O1104-P1104), V1103*($B$6/100)), 0)</f>
        <v>0</v>
      </c>
      <c r="V1104" s="5">
        <f>V1103+(T1104*($B$5/100))-(U1104/($B$6/100))</f>
        <v>765658.23284081544</v>
      </c>
      <c r="W1104" s="5">
        <f t="shared" si="165"/>
        <v>19141.455821020387</v>
      </c>
    </row>
    <row r="1105" spans="4:23" x14ac:dyDescent="0.25">
      <c r="D1105">
        <f t="shared" si="166"/>
        <v>1103</v>
      </c>
      <c r="E1105" s="3">
        <v>43876</v>
      </c>
      <c r="F1105" s="4">
        <v>0.91666666666666663</v>
      </c>
      <c r="G1105">
        <v>130</v>
      </c>
      <c r="H1105">
        <v>0</v>
      </c>
      <c r="I1105" s="5">
        <f t="shared" si="161"/>
        <v>18</v>
      </c>
      <c r="J1105" s="22">
        <v>0</v>
      </c>
      <c r="K1105">
        <v>1.8967000000000002E-4</v>
      </c>
      <c r="L1105" s="5" cm="1">
        <f t="array" ref="L1105">_xlfn.IFS(I1105=0, 0, I1105&gt;34, 0, AND(I1105&gt;0, I1105&lt;35), VLOOKUP(I1105, $A$63:$C$96, 3))</f>
        <v>16800</v>
      </c>
      <c r="M1105" s="5">
        <f t="shared" si="160"/>
        <v>0</v>
      </c>
      <c r="N1105" s="5">
        <v>3698.7500602826026</v>
      </c>
      <c r="O1105" s="5">
        <f t="shared" si="167"/>
        <v>5343.0039000000006</v>
      </c>
      <c r="P1105" s="5">
        <f t="shared" si="168"/>
        <v>5343.0039000000006</v>
      </c>
      <c r="Q1105" s="5">
        <f t="shared" si="162"/>
        <v>487.20077413479089</v>
      </c>
      <c r="R1105" s="5">
        <f>IF(O1105&gt;(P1105+U1105),O1105-P1105-U1105, 0)</f>
        <v>0</v>
      </c>
      <c r="S1105" s="5">
        <f t="shared" si="163"/>
        <v>1899.6685198895614</v>
      </c>
      <c r="T1105" s="5">
        <f t="shared" si="164"/>
        <v>9557.3275801104392</v>
      </c>
      <c r="U1105" s="5">
        <f>IF(O1105&gt;P1105,IF(V1104*($B$6/100)&gt;=O1105-P1105,(O1105-P1105), V1104*($B$6/100)), 0)</f>
        <v>0</v>
      </c>
      <c r="V1105" s="5">
        <f>V1104+(T1105*($B$5/100))-(U1105/($B$6/100))</f>
        <v>772348.3621468927</v>
      </c>
      <c r="W1105" s="5">
        <f t="shared" si="165"/>
        <v>19308.709053672319</v>
      </c>
    </row>
    <row r="1106" spans="4:23" x14ac:dyDescent="0.25">
      <c r="D1106">
        <f t="shared" si="166"/>
        <v>1104</v>
      </c>
      <c r="E1106" s="3">
        <v>43876</v>
      </c>
      <c r="F1106" s="4">
        <v>0.95833333333333337</v>
      </c>
      <c r="G1106">
        <v>130</v>
      </c>
      <c r="H1106">
        <v>0</v>
      </c>
      <c r="I1106" s="5">
        <f t="shared" si="161"/>
        <v>18</v>
      </c>
      <c r="J1106" s="22">
        <v>0</v>
      </c>
      <c r="K1106">
        <v>1.7137000000000001E-4</v>
      </c>
      <c r="L1106" s="5" cm="1">
        <f t="array" ref="L1106">_xlfn.IFS(I1106=0, 0, I1106&gt;34, 0, AND(I1106&gt;0, I1106&lt;35), VLOOKUP(I1106, $A$63:$C$96, 3))</f>
        <v>16800</v>
      </c>
      <c r="M1106" s="5">
        <f t="shared" si="160"/>
        <v>0</v>
      </c>
      <c r="N1106" s="5">
        <v>3214.6401606961381</v>
      </c>
      <c r="O1106" s="5">
        <f t="shared" si="167"/>
        <v>4827.4929000000002</v>
      </c>
      <c r="P1106" s="5">
        <f t="shared" si="168"/>
        <v>4827.4929000000002</v>
      </c>
      <c r="Q1106" s="5">
        <f t="shared" si="162"/>
        <v>487.20077413479089</v>
      </c>
      <c r="R1106" s="5">
        <f>IF(O1106&gt;(P1106+U1106),O1106-P1106-U1106, 0)</f>
        <v>0</v>
      </c>
      <c r="S1106" s="5">
        <f t="shared" si="163"/>
        <v>1651.0309203159807</v>
      </c>
      <c r="T1106" s="5">
        <f t="shared" si="164"/>
        <v>10321.476179684018</v>
      </c>
      <c r="U1106" s="5">
        <f>IF(O1106&gt;P1106,IF(V1105*($B$6/100)&gt;=O1106-P1106,(O1106-P1106), V1105*($B$6/100)), 0)</f>
        <v>0</v>
      </c>
      <c r="V1106" s="5">
        <f>V1105+(T1106*($B$5/100))-(U1106/($B$6/100))</f>
        <v>779573.39547267149</v>
      </c>
      <c r="W1106" s="5">
        <f t="shared" si="165"/>
        <v>19489.334886816789</v>
      </c>
    </row>
    <row r="1107" spans="4:23" x14ac:dyDescent="0.25">
      <c r="D1107">
        <f t="shared" si="166"/>
        <v>1105</v>
      </c>
      <c r="E1107" s="3">
        <v>43877</v>
      </c>
      <c r="F1107" s="4">
        <v>0</v>
      </c>
      <c r="G1107">
        <v>120</v>
      </c>
      <c r="H1107">
        <v>0</v>
      </c>
      <c r="I1107" s="5">
        <f t="shared" si="161"/>
        <v>17</v>
      </c>
      <c r="J1107" s="22">
        <v>0</v>
      </c>
      <c r="K1107">
        <v>1.4913999999999997E-4</v>
      </c>
      <c r="L1107" s="5" cm="1">
        <f t="array" ref="L1107">_xlfn.IFS(I1107=0, 0, I1107&gt;34, 0, AND(I1107&gt;0, I1107&lt;35), VLOOKUP(I1107, $A$63:$C$96, 3))</f>
        <v>16800</v>
      </c>
      <c r="M1107" s="5">
        <f t="shared" si="160"/>
        <v>0</v>
      </c>
      <c r="N1107" s="5">
        <v>2507.509398125329</v>
      </c>
      <c r="O1107" s="5">
        <f t="shared" si="167"/>
        <v>4201.273799999999</v>
      </c>
      <c r="P1107" s="5">
        <f t="shared" si="168"/>
        <v>4201.273799999999</v>
      </c>
      <c r="Q1107" s="5">
        <f t="shared" si="162"/>
        <v>487.20077413479089</v>
      </c>
      <c r="R1107" s="5">
        <f>IF(O1107&gt;(P1107+U1107),O1107-P1107-U1107, 0)</f>
        <v>0</v>
      </c>
      <c r="S1107" s="5">
        <f t="shared" si="163"/>
        <v>1287.8503789958597</v>
      </c>
      <c r="T1107" s="5">
        <f t="shared" si="164"/>
        <v>11310.875821004141</v>
      </c>
      <c r="U1107" s="5">
        <f>IF(O1107&gt;P1107,IF(V1106*($B$6/100)&gt;=O1107-P1107,(O1107-P1107), V1106*($B$6/100)), 0)</f>
        <v>0</v>
      </c>
      <c r="V1107" s="5">
        <f>V1106+(T1107*($B$5/100))-(U1107/($B$6/100))</f>
        <v>787491.0085473744</v>
      </c>
      <c r="W1107" s="5">
        <f t="shared" si="165"/>
        <v>19687.275213684359</v>
      </c>
    </row>
    <row r="1108" spans="4:23" x14ac:dyDescent="0.25">
      <c r="D1108">
        <f t="shared" si="166"/>
        <v>1106</v>
      </c>
      <c r="E1108" s="3">
        <v>43877</v>
      </c>
      <c r="F1108" s="4">
        <v>4.1666666666666664E-2</v>
      </c>
      <c r="G1108">
        <v>110</v>
      </c>
      <c r="H1108">
        <v>0</v>
      </c>
      <c r="I1108" s="5">
        <f t="shared" si="161"/>
        <v>15</v>
      </c>
      <c r="J1108" s="22">
        <v>0</v>
      </c>
      <c r="K1108">
        <v>1.1991999999999999E-4</v>
      </c>
      <c r="L1108" s="5" cm="1">
        <f t="array" ref="L1108">_xlfn.IFS(I1108=0, 0, I1108&gt;34, 0, AND(I1108&gt;0, I1108&lt;35), VLOOKUP(I1108, $A$63:$C$96, 3))</f>
        <v>16800</v>
      </c>
      <c r="M1108" s="5">
        <f t="shared" si="160"/>
        <v>0</v>
      </c>
      <c r="N1108" s="5">
        <v>2039.9923744191581</v>
      </c>
      <c r="O1108" s="5">
        <f t="shared" si="167"/>
        <v>3378.1464000000001</v>
      </c>
      <c r="P1108" s="5">
        <f t="shared" si="168"/>
        <v>3378.1464000000001</v>
      </c>
      <c r="Q1108" s="5">
        <f t="shared" si="162"/>
        <v>487.20077413479089</v>
      </c>
      <c r="R1108" s="5">
        <f>IF(O1108&gt;(P1108+U1108),O1108-P1108-U1108, 0)</f>
        <v>0</v>
      </c>
      <c r="S1108" s="5">
        <f t="shared" si="163"/>
        <v>1047.7348378070026</v>
      </c>
      <c r="T1108" s="5">
        <f t="shared" si="164"/>
        <v>12374.118762192998</v>
      </c>
      <c r="U1108" s="5">
        <f>IF(O1108&gt;P1108,IF(V1107*($B$6/100)&gt;=O1108-P1108,(O1108-P1108), V1107*($B$6/100)), 0)</f>
        <v>0</v>
      </c>
      <c r="V1108" s="5">
        <f>V1107+(T1108*($B$5/100))-(U1108/($B$6/100))</f>
        <v>796152.89168090955</v>
      </c>
      <c r="W1108" s="5">
        <f t="shared" si="165"/>
        <v>19903.822292022738</v>
      </c>
    </row>
    <row r="1109" spans="4:23" x14ac:dyDescent="0.25">
      <c r="D1109">
        <f t="shared" si="166"/>
        <v>1107</v>
      </c>
      <c r="E1109" s="3">
        <v>43877</v>
      </c>
      <c r="F1109" s="4">
        <v>8.3333333333333329E-2</v>
      </c>
      <c r="G1109">
        <v>110</v>
      </c>
      <c r="H1109">
        <v>0</v>
      </c>
      <c r="I1109" s="5">
        <f t="shared" si="161"/>
        <v>15</v>
      </c>
      <c r="J1109" s="22">
        <v>0</v>
      </c>
      <c r="K1109">
        <v>9.7199999999999991E-5</v>
      </c>
      <c r="L1109" s="5" cm="1">
        <f t="array" ref="L1109">_xlfn.IFS(I1109=0, 0, I1109&gt;34, 0, AND(I1109&gt;0, I1109&lt;35), VLOOKUP(I1109, $A$63:$C$96, 3))</f>
        <v>16800</v>
      </c>
      <c r="M1109" s="5">
        <f t="shared" si="160"/>
        <v>0</v>
      </c>
      <c r="N1109" s="5">
        <v>1833.1996329413566</v>
      </c>
      <c r="O1109" s="5">
        <f t="shared" si="167"/>
        <v>2738.1239999999993</v>
      </c>
      <c r="P1109" s="5">
        <f t="shared" si="168"/>
        <v>2738.1239999999993</v>
      </c>
      <c r="Q1109" s="5">
        <f t="shared" si="162"/>
        <v>487.20077413479089</v>
      </c>
      <c r="R1109" s="5">
        <f>IF(O1109&gt;(P1109+U1109),O1109-P1109-U1109, 0)</f>
        <v>0</v>
      </c>
      <c r="S1109" s="5">
        <f t="shared" si="163"/>
        <v>941.52661753676762</v>
      </c>
      <c r="T1109" s="5">
        <f t="shared" si="164"/>
        <v>13120.349382463233</v>
      </c>
      <c r="U1109" s="5">
        <f>IF(O1109&gt;P1109,IF(V1108*($B$6/100)&gt;=O1109-P1109,(O1109-P1109), V1108*($B$6/100)), 0)</f>
        <v>0</v>
      </c>
      <c r="V1109" s="5">
        <f>V1108+(T1109*($B$5/100))-(U1109/($B$6/100))</f>
        <v>805337.13624863385</v>
      </c>
      <c r="W1109" s="5">
        <f t="shared" si="165"/>
        <v>20133.428406215848</v>
      </c>
    </row>
    <row r="1110" spans="4:23" x14ac:dyDescent="0.25">
      <c r="D1110">
        <f t="shared" si="166"/>
        <v>1108</v>
      </c>
      <c r="E1110" s="3">
        <v>43877</v>
      </c>
      <c r="F1110" s="4">
        <v>0.125</v>
      </c>
      <c r="G1110">
        <v>110</v>
      </c>
      <c r="H1110">
        <v>0</v>
      </c>
      <c r="I1110" s="5">
        <f t="shared" si="161"/>
        <v>15</v>
      </c>
      <c r="J1110" s="22">
        <v>0</v>
      </c>
      <c r="K1110">
        <v>8.5000000000000006E-5</v>
      </c>
      <c r="L1110" s="5" cm="1">
        <f t="array" ref="L1110">_xlfn.IFS(I1110=0, 0, I1110&gt;34, 0, AND(I1110&gt;0, I1110&lt;35), VLOOKUP(I1110, $A$63:$C$96, 3))</f>
        <v>16800</v>
      </c>
      <c r="M1110" s="5">
        <f t="shared" si="160"/>
        <v>0</v>
      </c>
      <c r="N1110" s="5">
        <v>1748.768138004727</v>
      </c>
      <c r="O1110" s="5">
        <f t="shared" si="167"/>
        <v>2394.4499999999998</v>
      </c>
      <c r="P1110" s="5">
        <f t="shared" si="168"/>
        <v>2394.4499999999998</v>
      </c>
      <c r="Q1110" s="5">
        <f t="shared" si="162"/>
        <v>487.20077413479089</v>
      </c>
      <c r="R1110" s="5">
        <f>IF(O1110&gt;(P1110+U1110),O1110-P1110-U1110, 0)</f>
        <v>0</v>
      </c>
      <c r="S1110" s="5">
        <f t="shared" si="163"/>
        <v>898.16281884687305</v>
      </c>
      <c r="T1110" s="5">
        <f t="shared" si="164"/>
        <v>13507.387181153126</v>
      </c>
      <c r="U1110" s="5">
        <f>IF(O1110&gt;P1110,IF(V1109*($B$6/100)&gt;=O1110-P1110,(O1110-P1110), V1109*($B$6/100)), 0)</f>
        <v>0</v>
      </c>
      <c r="V1110" s="5">
        <f>V1109+(T1110*($B$5/100))-(U1110/($B$6/100))</f>
        <v>814792.30727544101</v>
      </c>
      <c r="W1110" s="5">
        <f t="shared" si="165"/>
        <v>20369.807681886025</v>
      </c>
    </row>
    <row r="1111" spans="4:23" x14ac:dyDescent="0.25">
      <c r="D1111">
        <f t="shared" si="166"/>
        <v>1109</v>
      </c>
      <c r="E1111" s="3">
        <v>43877</v>
      </c>
      <c r="F1111" s="4">
        <v>0.16666666666666666</v>
      </c>
      <c r="G1111">
        <v>100</v>
      </c>
      <c r="H1111">
        <v>0</v>
      </c>
      <c r="I1111" s="5">
        <f t="shared" si="161"/>
        <v>14</v>
      </c>
      <c r="J1111" s="22">
        <v>0</v>
      </c>
      <c r="K1111">
        <v>7.7879999999999993E-5</v>
      </c>
      <c r="L1111" s="5" cm="1">
        <f t="array" ref="L1111">_xlfn.IFS(I1111=0, 0, I1111&gt;34, 0, AND(I1111&gt;0, I1111&lt;35), VLOOKUP(I1111, $A$63:$C$96, 3))</f>
        <v>16800</v>
      </c>
      <c r="M1111" s="5">
        <f t="shared" si="160"/>
        <v>0</v>
      </c>
      <c r="N1111" s="5">
        <v>1700.1595873146832</v>
      </c>
      <c r="O1111" s="5">
        <f t="shared" si="167"/>
        <v>2193.8795999999998</v>
      </c>
      <c r="P1111" s="5">
        <f t="shared" si="168"/>
        <v>2193.8795999999998</v>
      </c>
      <c r="Q1111" s="5">
        <f t="shared" si="162"/>
        <v>487.20077413479089</v>
      </c>
      <c r="R1111" s="5">
        <f>IF(O1111&gt;(P1111+U1111),O1111-P1111-U1111, 0)</f>
        <v>0</v>
      </c>
      <c r="S1111" s="5">
        <f t="shared" si="163"/>
        <v>873.19759220588253</v>
      </c>
      <c r="T1111" s="5">
        <f t="shared" si="164"/>
        <v>13732.922807794117</v>
      </c>
      <c r="U1111" s="5">
        <f>IF(O1111&gt;P1111,IF(V1110*($B$6/100)&gt;=O1111-P1111,(O1111-P1111), V1110*($B$6/100)), 0)</f>
        <v>0</v>
      </c>
      <c r="V1111" s="5">
        <f>V1110+(T1111*($B$5/100))-(U1111/($B$6/100))</f>
        <v>824405.35324089695</v>
      </c>
      <c r="W1111" s="5">
        <f t="shared" si="165"/>
        <v>20610.133831022424</v>
      </c>
    </row>
    <row r="1112" spans="4:23" x14ac:dyDescent="0.25">
      <c r="D1112">
        <f t="shared" si="166"/>
        <v>1110</v>
      </c>
      <c r="E1112" s="3">
        <v>43877</v>
      </c>
      <c r="F1112" s="4">
        <v>0.20833333333333334</v>
      </c>
      <c r="G1112">
        <v>110</v>
      </c>
      <c r="H1112">
        <v>0</v>
      </c>
      <c r="I1112" s="5">
        <f t="shared" si="161"/>
        <v>15</v>
      </c>
      <c r="J1112" s="22">
        <v>0</v>
      </c>
      <c r="K1112">
        <v>7.5229999999999996E-5</v>
      </c>
      <c r="L1112" s="5" cm="1">
        <f t="array" ref="L1112">_xlfn.IFS(I1112=0, 0, I1112&gt;34, 0, AND(I1112&gt;0, I1112&lt;35), VLOOKUP(I1112, $A$63:$C$96, 3))</f>
        <v>16800</v>
      </c>
      <c r="M1112" s="5">
        <f t="shared" si="160"/>
        <v>0</v>
      </c>
      <c r="N1112" s="5">
        <v>1718.8156298662855</v>
      </c>
      <c r="O1112" s="5">
        <f t="shared" si="167"/>
        <v>2119.2291</v>
      </c>
      <c r="P1112" s="5">
        <f t="shared" si="168"/>
        <v>2119.2291</v>
      </c>
      <c r="Q1112" s="5">
        <f t="shared" si="162"/>
        <v>487.20077413479089</v>
      </c>
      <c r="R1112" s="5">
        <f>IF(O1112&gt;(P1112+U1112),O1112-P1112-U1112, 0)</f>
        <v>0</v>
      </c>
      <c r="S1112" s="5">
        <f t="shared" si="163"/>
        <v>882.77928768770471</v>
      </c>
      <c r="T1112" s="5">
        <f t="shared" si="164"/>
        <v>13797.991612312295</v>
      </c>
      <c r="U1112" s="5">
        <f>IF(O1112&gt;P1112,IF(V1111*($B$6/100)&gt;=O1112-P1112,(O1112-P1112), V1111*($B$6/100)), 0)</f>
        <v>0</v>
      </c>
      <c r="V1112" s="5">
        <f>V1111+(T1112*($B$5/100))-(U1112/($B$6/100))</f>
        <v>834063.94736951555</v>
      </c>
      <c r="W1112" s="5">
        <f t="shared" si="165"/>
        <v>20851.598684237888</v>
      </c>
    </row>
    <row r="1113" spans="4:23" x14ac:dyDescent="0.25">
      <c r="D1113">
        <f t="shared" si="166"/>
        <v>1111</v>
      </c>
      <c r="E1113" s="3">
        <v>43877</v>
      </c>
      <c r="F1113" s="4">
        <v>0.25</v>
      </c>
      <c r="G1113">
        <v>130</v>
      </c>
      <c r="H1113">
        <v>0</v>
      </c>
      <c r="I1113" s="5">
        <f t="shared" si="161"/>
        <v>18</v>
      </c>
      <c r="J1113" s="22">
        <v>0</v>
      </c>
      <c r="K1113">
        <v>7.6620000000000008E-5</v>
      </c>
      <c r="L1113" s="5" cm="1">
        <f t="array" ref="L1113">_xlfn.IFS(I1113=0, 0, I1113&gt;34, 0, AND(I1113&gt;0, I1113&lt;35), VLOOKUP(I1113, $A$63:$C$96, 3))</f>
        <v>16800</v>
      </c>
      <c r="M1113" s="5">
        <f t="shared" si="160"/>
        <v>0</v>
      </c>
      <c r="N1113" s="5">
        <v>1933.5539723640534</v>
      </c>
      <c r="O1113" s="5">
        <f t="shared" si="167"/>
        <v>2158.3854000000001</v>
      </c>
      <c r="P1113" s="5">
        <f t="shared" si="168"/>
        <v>2158.3854000000001</v>
      </c>
      <c r="Q1113" s="5">
        <f t="shared" si="162"/>
        <v>487.20077413479089</v>
      </c>
      <c r="R1113" s="5">
        <f>IF(O1113&gt;(P1113+U1113),O1113-P1113-U1113, 0)</f>
        <v>0</v>
      </c>
      <c r="S1113" s="5">
        <f t="shared" si="163"/>
        <v>993.06834821024893</v>
      </c>
      <c r="T1113" s="5">
        <f t="shared" si="164"/>
        <v>13648.546251789752</v>
      </c>
      <c r="U1113" s="5">
        <f>IF(O1113&gt;P1113,IF(V1112*($B$6/100)&gt;=O1113-P1113,(O1113-P1113), V1112*($B$6/100)), 0)</f>
        <v>0</v>
      </c>
      <c r="V1113" s="5">
        <f>V1112+(T1113*($B$5/100))-(U1113/($B$6/100))</f>
        <v>843617.92974576843</v>
      </c>
      <c r="W1113" s="5">
        <f t="shared" si="165"/>
        <v>21090.448243644212</v>
      </c>
    </row>
    <row r="1114" spans="4:23" x14ac:dyDescent="0.25">
      <c r="D1114">
        <f t="shared" si="166"/>
        <v>1112</v>
      </c>
      <c r="E1114" s="3">
        <v>43877</v>
      </c>
      <c r="F1114" s="4">
        <v>0.29166666666666669</v>
      </c>
      <c r="G1114">
        <v>120</v>
      </c>
      <c r="H1114">
        <v>0</v>
      </c>
      <c r="I1114" s="5">
        <f t="shared" si="161"/>
        <v>17</v>
      </c>
      <c r="J1114" s="22">
        <v>0</v>
      </c>
      <c r="K1114">
        <v>8.3330000000000003E-5</v>
      </c>
      <c r="L1114" s="5" cm="1">
        <f t="array" ref="L1114">_xlfn.IFS(I1114=0, 0, I1114&gt;34, 0, AND(I1114&gt;0, I1114&lt;35), VLOOKUP(I1114, $A$63:$C$96, 3))</f>
        <v>16800</v>
      </c>
      <c r="M1114" s="5">
        <f t="shared" si="160"/>
        <v>0</v>
      </c>
      <c r="N1114" s="5">
        <v>2454.4684031200636</v>
      </c>
      <c r="O1114" s="5">
        <f t="shared" si="167"/>
        <v>2347.4061000000002</v>
      </c>
      <c r="P1114" s="5">
        <f t="shared" si="168"/>
        <v>2347.4061000000002</v>
      </c>
      <c r="Q1114" s="5">
        <f t="shared" si="162"/>
        <v>487.20077413479089</v>
      </c>
      <c r="R1114" s="5">
        <f>IF(O1114&gt;(P1114+U1114),O1114-P1114-U1114, 0)</f>
        <v>0</v>
      </c>
      <c r="S1114" s="5">
        <f t="shared" si="163"/>
        <v>1260.6086603522851</v>
      </c>
      <c r="T1114" s="5">
        <f t="shared" si="164"/>
        <v>13191.985239647714</v>
      </c>
      <c r="U1114" s="5">
        <f>IF(O1114&gt;P1114,IF(V1113*($B$6/100)&gt;=O1114-P1114,(O1114-P1114), V1113*($B$6/100)), 0)</f>
        <v>0</v>
      </c>
      <c r="V1114" s="5">
        <f>V1113+(T1114*($B$5/100))-(U1114/($B$6/100))</f>
        <v>852852.31941352179</v>
      </c>
      <c r="W1114" s="5">
        <f t="shared" si="165"/>
        <v>21321.307985338044</v>
      </c>
    </row>
    <row r="1115" spans="4:23" x14ac:dyDescent="0.25">
      <c r="D1115">
        <f t="shared" si="166"/>
        <v>1113</v>
      </c>
      <c r="E1115" s="3">
        <v>43877</v>
      </c>
      <c r="F1115" s="4">
        <v>0.33333333333333331</v>
      </c>
      <c r="G1115">
        <v>130</v>
      </c>
      <c r="H1115">
        <v>0</v>
      </c>
      <c r="I1115" s="5">
        <f t="shared" si="161"/>
        <v>18</v>
      </c>
      <c r="J1115" s="22">
        <v>2.4744757823055187E-6</v>
      </c>
      <c r="K1115">
        <v>9.8069999999999988E-5</v>
      </c>
      <c r="L1115" s="5" cm="1">
        <f t="array" ref="L1115">_xlfn.IFS(I1115=0, 0, I1115&gt;34, 0, AND(I1115&gt;0, I1115&lt;35), VLOOKUP(I1115, $A$63:$C$96, 3))</f>
        <v>16800</v>
      </c>
      <c r="M1115" s="5">
        <f t="shared" si="160"/>
        <v>11.753759965951215</v>
      </c>
      <c r="N1115" s="5">
        <v>3306.9094100761845</v>
      </c>
      <c r="O1115" s="5">
        <f t="shared" si="167"/>
        <v>2762.6318999999999</v>
      </c>
      <c r="P1115" s="5">
        <f t="shared" si="168"/>
        <v>2762.6318999999999</v>
      </c>
      <c r="Q1115" s="5">
        <f t="shared" si="162"/>
        <v>487.20077413479089</v>
      </c>
      <c r="R1115" s="5">
        <f>IF(O1115&gt;(P1115+U1115),O1115-P1115-U1115, 0)</f>
        <v>0</v>
      </c>
      <c r="S1115" s="5">
        <f t="shared" si="163"/>
        <v>1698.4201695337883</v>
      </c>
      <c r="T1115" s="5">
        <f t="shared" si="164"/>
        <v>12350.701690432163</v>
      </c>
      <c r="U1115" s="5">
        <f>IF(O1115&gt;P1115,IF(V1114*($B$6/100)&gt;=O1115-P1115,(O1115-P1115), V1114*($B$6/100)), 0)</f>
        <v>0</v>
      </c>
      <c r="V1115" s="5">
        <f>V1114+(T1115*($B$5/100))-(U1115/($B$6/100))</f>
        <v>861497.81059682427</v>
      </c>
      <c r="W1115" s="5">
        <f t="shared" si="165"/>
        <v>21537.445264920607</v>
      </c>
    </row>
    <row r="1116" spans="4:23" x14ac:dyDescent="0.25">
      <c r="D1116">
        <f t="shared" si="166"/>
        <v>1114</v>
      </c>
      <c r="E1116" s="3">
        <v>43877</v>
      </c>
      <c r="F1116" s="4">
        <v>0.375</v>
      </c>
      <c r="G1116">
        <v>140</v>
      </c>
      <c r="H1116">
        <v>0</v>
      </c>
      <c r="I1116" s="5">
        <f t="shared" si="161"/>
        <v>20</v>
      </c>
      <c r="J1116" s="22">
        <v>1.4846854693833111E-5</v>
      </c>
      <c r="K1116">
        <v>1.2767E-4</v>
      </c>
      <c r="L1116" s="5" cm="1">
        <f t="array" ref="L1116">_xlfn.IFS(I1116=0, 0, I1116&gt;34, 0, AND(I1116&gt;0, I1116&lt;35), VLOOKUP(I1116, $A$63:$C$96, 3))</f>
        <v>16800</v>
      </c>
      <c r="M1116" s="5">
        <f t="shared" si="160"/>
        <v>70.522559795707281</v>
      </c>
      <c r="N1116" s="5">
        <v>4325.520991064509</v>
      </c>
      <c r="O1116" s="5">
        <f t="shared" si="167"/>
        <v>3596.4639000000002</v>
      </c>
      <c r="P1116" s="5">
        <f t="shared" si="168"/>
        <v>3596.4639000000002</v>
      </c>
      <c r="Q1116" s="5">
        <f t="shared" si="162"/>
        <v>487.20077413479089</v>
      </c>
      <c r="R1116" s="5">
        <f>IF(O1116&gt;(P1116+U1116),O1116-P1116-U1116, 0)</f>
        <v>0</v>
      </c>
      <c r="S1116" s="5">
        <f t="shared" si="163"/>
        <v>2221.5764582424695</v>
      </c>
      <c r="T1116" s="5">
        <f t="shared" si="164"/>
        <v>11052.482201553237</v>
      </c>
      <c r="U1116" s="5">
        <f>IF(O1116&gt;P1116,IF(V1115*($B$6/100)&gt;=O1116-P1116,(O1116-P1116), V1115*($B$6/100)), 0)</f>
        <v>0</v>
      </c>
      <c r="V1116" s="5">
        <f>V1115+(T1116*($B$5/100))-(U1116/($B$6/100))</f>
        <v>869234.5481379116</v>
      </c>
      <c r="W1116" s="5">
        <f t="shared" si="165"/>
        <v>21730.863703447791</v>
      </c>
    </row>
    <row r="1117" spans="4:23" x14ac:dyDescent="0.25">
      <c r="D1117">
        <f t="shared" si="166"/>
        <v>1115</v>
      </c>
      <c r="E1117" s="3">
        <v>43877</v>
      </c>
      <c r="F1117" s="4">
        <v>0.41666666666666669</v>
      </c>
      <c r="G1117">
        <v>140</v>
      </c>
      <c r="H1117">
        <v>0</v>
      </c>
      <c r="I1117" s="5">
        <f t="shared" si="161"/>
        <v>20</v>
      </c>
      <c r="J1117" s="22">
        <v>3.711713673458278E-5</v>
      </c>
      <c r="K1117">
        <v>1.4876000000000001E-4</v>
      </c>
      <c r="L1117" s="5" cm="1">
        <f t="array" ref="L1117">_xlfn.IFS(I1117=0, 0, I1117&gt;34, 0, AND(I1117&gt;0, I1117&lt;35), VLOOKUP(I1117, $A$63:$C$96, 3))</f>
        <v>16800</v>
      </c>
      <c r="M1117" s="5">
        <f t="shared" si="160"/>
        <v>176.30639948926822</v>
      </c>
      <c r="N1117" s="5">
        <v>4795.9967224762859</v>
      </c>
      <c r="O1117" s="5">
        <f t="shared" si="167"/>
        <v>4190.5692000000008</v>
      </c>
      <c r="P1117" s="5">
        <f t="shared" si="168"/>
        <v>4190.5692000000008</v>
      </c>
      <c r="Q1117" s="5">
        <f t="shared" si="162"/>
        <v>487.20077413479089</v>
      </c>
      <c r="R1117" s="5">
        <f>IF(O1117&gt;(P1117+U1117),O1117-P1117-U1117, 0)</f>
        <v>0</v>
      </c>
      <c r="S1117" s="5">
        <f t="shared" si="163"/>
        <v>2463.2115841008203</v>
      </c>
      <c r="T1117" s="5">
        <f t="shared" si="164"/>
        <v>10322.525615388447</v>
      </c>
      <c r="U1117" s="5">
        <f>IF(O1117&gt;P1117,IF(V1116*($B$6/100)&gt;=O1117-P1117,(O1117-P1117), V1116*($B$6/100)), 0)</f>
        <v>0</v>
      </c>
      <c r="V1117" s="5">
        <f>V1116+(T1117*($B$5/100))-(U1117/($B$6/100))</f>
        <v>876460.31606868352</v>
      </c>
      <c r="W1117" s="5">
        <f t="shared" si="165"/>
        <v>21911.507901717086</v>
      </c>
    </row>
    <row r="1118" spans="4:23" x14ac:dyDescent="0.25">
      <c r="D1118">
        <f t="shared" si="166"/>
        <v>1116</v>
      </c>
      <c r="E1118" s="3">
        <v>43877</v>
      </c>
      <c r="F1118" s="4">
        <v>0.45833333333333331</v>
      </c>
      <c r="G1118">
        <v>140</v>
      </c>
      <c r="H1118">
        <v>0</v>
      </c>
      <c r="I1118" s="5">
        <f t="shared" si="161"/>
        <v>20</v>
      </c>
      <c r="J1118" s="22">
        <v>7.423427346916556E-5</v>
      </c>
      <c r="K1118">
        <v>1.5911999999999998E-4</v>
      </c>
      <c r="L1118" s="5" cm="1">
        <f t="array" ref="L1118">_xlfn.IFS(I1118=0, 0, I1118&gt;34, 0, AND(I1118&gt;0, I1118&lt;35), VLOOKUP(I1118, $A$63:$C$96, 3))</f>
        <v>16800</v>
      </c>
      <c r="M1118" s="5">
        <f t="shared" si="160"/>
        <v>352.61279897853643</v>
      </c>
      <c r="N1118" s="5">
        <v>4645.7662195169842</v>
      </c>
      <c r="O1118" s="5">
        <f t="shared" si="167"/>
        <v>4482.4103999999988</v>
      </c>
      <c r="P1118" s="5">
        <f t="shared" si="168"/>
        <v>4482.4103999999988</v>
      </c>
      <c r="Q1118" s="5">
        <f t="shared" si="162"/>
        <v>487.20077413479089</v>
      </c>
      <c r="R1118" s="5">
        <f>IF(O1118&gt;(P1118+U1118),O1118-P1118-U1118, 0)</f>
        <v>0</v>
      </c>
      <c r="S1118" s="5">
        <f t="shared" si="163"/>
        <v>2386.0535840879302</v>
      </c>
      <c r="T1118" s="5">
        <f t="shared" si="164"/>
        <v>10284.14881489061</v>
      </c>
      <c r="U1118" s="5">
        <f>IF(O1118&gt;P1118,IF(V1117*($B$6/100)&gt;=O1118-P1118,(O1118-P1118), V1117*($B$6/100)), 0)</f>
        <v>0</v>
      </c>
      <c r="V1118" s="5">
        <f>V1117+(T1118*($B$5/100))-(U1118/($B$6/100))</f>
        <v>883659.22023910691</v>
      </c>
      <c r="W1118" s="5">
        <f t="shared" si="165"/>
        <v>22091.480505977674</v>
      </c>
    </row>
    <row r="1119" spans="4:23" x14ac:dyDescent="0.25">
      <c r="D1119">
        <f t="shared" si="166"/>
        <v>1117</v>
      </c>
      <c r="E1119" s="3">
        <v>43877</v>
      </c>
      <c r="F1119" s="4">
        <v>0.5</v>
      </c>
      <c r="G1119">
        <v>120</v>
      </c>
      <c r="H1119">
        <v>0</v>
      </c>
      <c r="I1119" s="5">
        <f t="shared" si="161"/>
        <v>17</v>
      </c>
      <c r="J1119" s="22">
        <v>8.1657700816082108E-5</v>
      </c>
      <c r="K1119">
        <v>1.5658999999999999E-4</v>
      </c>
      <c r="L1119" s="5" cm="1">
        <f t="array" ref="L1119">_xlfn.IFS(I1119=0, 0, I1119&gt;34, 0, AND(I1119&gt;0, I1119&lt;35), VLOOKUP(I1119, $A$63:$C$96, 3))</f>
        <v>16800</v>
      </c>
      <c r="M1119" s="5">
        <f t="shared" si="160"/>
        <v>387.87407887639</v>
      </c>
      <c r="N1119" s="5">
        <v>4348.7499188387665</v>
      </c>
      <c r="O1119" s="5">
        <f t="shared" si="167"/>
        <v>4411.1402999999991</v>
      </c>
      <c r="P1119" s="5">
        <f t="shared" si="168"/>
        <v>4411.1402999999991</v>
      </c>
      <c r="Q1119" s="5">
        <f t="shared" si="162"/>
        <v>487.20077413479089</v>
      </c>
      <c r="R1119" s="5">
        <f>IF(O1119&gt;(P1119+U1119),O1119-P1119-U1119, 0)</f>
        <v>0</v>
      </c>
      <c r="S1119" s="5">
        <f t="shared" si="163"/>
        <v>2233.5067758157993</v>
      </c>
      <c r="T1119" s="5">
        <f t="shared" si="164"/>
        <v>10543.227003060591</v>
      </c>
      <c r="U1119" s="5">
        <f>IF(O1119&gt;P1119,IF(V1118*($B$6/100)&gt;=O1119-P1119,(O1119-P1119), V1118*($B$6/100)), 0)</f>
        <v>0</v>
      </c>
      <c r="V1119" s="5">
        <f>V1118+(T1119*($B$5/100))-(U1119/($B$6/100))</f>
        <v>891039.47914124932</v>
      </c>
      <c r="W1119" s="5">
        <f t="shared" si="165"/>
        <v>22275.986978531233</v>
      </c>
    </row>
    <row r="1120" spans="4:23" x14ac:dyDescent="0.25">
      <c r="D1120">
        <f t="shared" si="166"/>
        <v>1118</v>
      </c>
      <c r="E1120" s="3">
        <v>43877</v>
      </c>
      <c r="F1120" s="4">
        <v>0.54166666666666663</v>
      </c>
      <c r="G1120">
        <v>120</v>
      </c>
      <c r="H1120">
        <v>0</v>
      </c>
      <c r="I1120" s="5">
        <f t="shared" si="161"/>
        <v>17</v>
      </c>
      <c r="J1120" s="22">
        <v>7.6708749251471072E-5</v>
      </c>
      <c r="K1120">
        <v>1.6038000000000001E-4</v>
      </c>
      <c r="L1120" s="5" cm="1">
        <f t="array" ref="L1120">_xlfn.IFS(I1120=0, 0, I1120&gt;34, 0, AND(I1120&gt;0, I1120&lt;35), VLOOKUP(I1120, $A$63:$C$96, 3))</f>
        <v>16800</v>
      </c>
      <c r="M1120" s="5">
        <f t="shared" si="160"/>
        <v>364.36655894448762</v>
      </c>
      <c r="N1120" s="5">
        <v>3951.7396162540463</v>
      </c>
      <c r="O1120" s="5">
        <f t="shared" si="167"/>
        <v>4517.9046000000008</v>
      </c>
      <c r="P1120" s="5">
        <f t="shared" si="168"/>
        <v>4517.9046000000008</v>
      </c>
      <c r="Q1120" s="5">
        <f t="shared" si="162"/>
        <v>487.20077413479089</v>
      </c>
      <c r="R1120" s="5">
        <f>IF(O1120&gt;(P1120+U1120),O1120-P1120-U1120, 0)</f>
        <v>0</v>
      </c>
      <c r="S1120" s="5">
        <f t="shared" si="163"/>
        <v>2029.6033052919224</v>
      </c>
      <c r="T1120" s="5">
        <f t="shared" si="164"/>
        <v>10616.858653652562</v>
      </c>
      <c r="U1120" s="5">
        <f>IF(O1120&gt;P1120,IF(V1119*($B$6/100)&gt;=O1120-P1120,(O1120-P1120), V1119*($B$6/100)), 0)</f>
        <v>0</v>
      </c>
      <c r="V1120" s="5">
        <f>V1119+(T1120*($B$5/100))-(U1120/($B$6/100))</f>
        <v>898471.28019880608</v>
      </c>
      <c r="W1120" s="5">
        <f t="shared" si="165"/>
        <v>22461.782004970151</v>
      </c>
    </row>
    <row r="1121" spans="4:23" x14ac:dyDescent="0.25">
      <c r="D1121">
        <f t="shared" si="166"/>
        <v>1119</v>
      </c>
      <c r="E1121" s="3">
        <v>43877</v>
      </c>
      <c r="F1121" s="4">
        <v>0.58333333333333337</v>
      </c>
      <c r="G1121">
        <v>130</v>
      </c>
      <c r="H1121">
        <v>0</v>
      </c>
      <c r="I1121" s="5">
        <f t="shared" si="161"/>
        <v>18</v>
      </c>
      <c r="J1121" s="22">
        <v>6.6810846122248999E-5</v>
      </c>
      <c r="K1121">
        <v>1.4814E-4</v>
      </c>
      <c r="L1121" s="5" cm="1">
        <f t="array" ref="L1121">_xlfn.IFS(I1121=0, 0, I1121&gt;34, 0, AND(I1121&gt;0, I1121&lt;35), VLOOKUP(I1121, $A$63:$C$96, 3))</f>
        <v>16800</v>
      </c>
      <c r="M1121" s="5">
        <f t="shared" si="160"/>
        <v>317.35151908068275</v>
      </c>
      <c r="N1121" s="5">
        <v>3599.8349172503431</v>
      </c>
      <c r="O1121" s="5">
        <f t="shared" si="167"/>
        <v>4173.1037999999999</v>
      </c>
      <c r="P1121" s="5">
        <f t="shared" si="168"/>
        <v>4173.1037999999999</v>
      </c>
      <c r="Q1121" s="5">
        <f t="shared" si="162"/>
        <v>487.20077413479089</v>
      </c>
      <c r="R1121" s="5">
        <f>IF(O1121&gt;(P1121+U1121),O1121-P1121-U1121, 0)</f>
        <v>0</v>
      </c>
      <c r="S1121" s="5">
        <f t="shared" si="163"/>
        <v>1848.8659567814177</v>
      </c>
      <c r="T1121" s="5">
        <f t="shared" si="164"/>
        <v>11095.381762299265</v>
      </c>
      <c r="U1121" s="5">
        <f>IF(O1121&gt;P1121,IF(V1120*($B$6/100)&gt;=O1121-P1121,(O1121-P1121), V1120*($B$6/100)), 0)</f>
        <v>0</v>
      </c>
      <c r="V1121" s="5">
        <f>V1120+(T1121*($B$5/100))-(U1121/($B$6/100))</f>
        <v>906238.04743241554</v>
      </c>
      <c r="W1121" s="5">
        <f t="shared" si="165"/>
        <v>22655.951185810387</v>
      </c>
    </row>
    <row r="1122" spans="4:23" x14ac:dyDescent="0.25">
      <c r="D1122">
        <f t="shared" si="166"/>
        <v>1120</v>
      </c>
      <c r="E1122" s="3">
        <v>43877</v>
      </c>
      <c r="F1122" s="4">
        <v>0.625</v>
      </c>
      <c r="G1122">
        <v>140</v>
      </c>
      <c r="H1122">
        <v>0</v>
      </c>
      <c r="I1122" s="5">
        <f t="shared" si="161"/>
        <v>20</v>
      </c>
      <c r="J1122" s="22">
        <v>6.4336370339943488E-5</v>
      </c>
      <c r="K1122">
        <v>1.4308999999999999E-4</v>
      </c>
      <c r="L1122" s="5" cm="1">
        <f t="array" ref="L1122">_xlfn.IFS(I1122=0, 0, I1122&gt;34, 0, AND(I1122&gt;0, I1122&lt;35), VLOOKUP(I1122, $A$63:$C$96, 3))</f>
        <v>16800</v>
      </c>
      <c r="M1122" s="5">
        <f t="shared" si="160"/>
        <v>305.59775911473156</v>
      </c>
      <c r="N1122" s="5">
        <v>3414.9363449184989</v>
      </c>
      <c r="O1122" s="5">
        <f t="shared" si="167"/>
        <v>4030.8452999999995</v>
      </c>
      <c r="P1122" s="5">
        <f t="shared" si="168"/>
        <v>4030.8452999999995</v>
      </c>
      <c r="Q1122" s="5">
        <f t="shared" si="162"/>
        <v>487.20077413479089</v>
      </c>
      <c r="R1122" s="5">
        <f>IF(O1122&gt;(P1122+U1122),O1122-P1122-U1122, 0)</f>
        <v>0</v>
      </c>
      <c r="S1122" s="5">
        <f t="shared" si="163"/>
        <v>1753.902525485254</v>
      </c>
      <c r="T1122" s="5">
        <f t="shared" si="164"/>
        <v>11320.849933629477</v>
      </c>
      <c r="U1122" s="5">
        <f>IF(O1122&gt;P1122,IF(V1121*($B$6/100)&gt;=O1122-P1122,(O1122-P1122), V1121*($B$6/100)), 0)</f>
        <v>0</v>
      </c>
      <c r="V1122" s="5">
        <f>V1121+(T1122*($B$5/100))-(U1122/($B$6/100))</f>
        <v>914162.64238595613</v>
      </c>
      <c r="W1122" s="5">
        <f t="shared" si="165"/>
        <v>22854.066059648903</v>
      </c>
    </row>
    <row r="1123" spans="4:23" x14ac:dyDescent="0.25">
      <c r="D1123">
        <f t="shared" si="166"/>
        <v>1121</v>
      </c>
      <c r="E1123" s="3">
        <v>43877</v>
      </c>
      <c r="F1123" s="4">
        <v>0.66666666666666663</v>
      </c>
      <c r="G1123">
        <v>140</v>
      </c>
      <c r="H1123">
        <v>0</v>
      </c>
      <c r="I1123" s="5">
        <f t="shared" si="161"/>
        <v>20</v>
      </c>
      <c r="J1123" s="22">
        <v>2.9693709387666222E-5</v>
      </c>
      <c r="K1123">
        <v>1.4454E-4</v>
      </c>
      <c r="L1123" s="5" cm="1">
        <f t="array" ref="L1123">_xlfn.IFS(I1123=0, 0, I1123&gt;34, 0, AND(I1123&gt;0, I1123&lt;35), VLOOKUP(I1123, $A$63:$C$96, 3))</f>
        <v>16800</v>
      </c>
      <c r="M1123" s="5">
        <f t="shared" si="160"/>
        <v>141.04511959141456</v>
      </c>
      <c r="N1123" s="5">
        <v>3313.5608409458769</v>
      </c>
      <c r="O1123" s="5">
        <f t="shared" si="167"/>
        <v>4071.6918000000001</v>
      </c>
      <c r="P1123" s="5">
        <f t="shared" si="168"/>
        <v>4071.6918000000001</v>
      </c>
      <c r="Q1123" s="5">
        <f t="shared" si="162"/>
        <v>487.20077413479089</v>
      </c>
      <c r="R1123" s="5">
        <f>IF(O1123&gt;(P1123+U1123),O1123-P1123-U1123, 0)</f>
        <v>0</v>
      </c>
      <c r="S1123" s="5">
        <f t="shared" si="163"/>
        <v>1701.8363273247828</v>
      </c>
      <c r="T1123" s="5">
        <f t="shared" si="164"/>
        <v>11167.51699226663</v>
      </c>
      <c r="U1123" s="5">
        <f>IF(O1123&gt;P1123,IF(V1122*($B$6/100)&gt;=O1123-P1123,(O1123-P1123), V1122*($B$6/100)), 0)</f>
        <v>0</v>
      </c>
      <c r="V1123" s="5">
        <f>V1122+(T1123*($B$5/100))-(U1123/($B$6/100))</f>
        <v>921979.90428054275</v>
      </c>
      <c r="W1123" s="5">
        <f t="shared" si="165"/>
        <v>23049.497607013567</v>
      </c>
    </row>
    <row r="1124" spans="4:23" x14ac:dyDescent="0.25">
      <c r="D1124">
        <f t="shared" si="166"/>
        <v>1122</v>
      </c>
      <c r="E1124" s="3">
        <v>43877</v>
      </c>
      <c r="F1124" s="4">
        <v>0.70833333333333337</v>
      </c>
      <c r="G1124">
        <v>70</v>
      </c>
      <c r="H1124">
        <v>0</v>
      </c>
      <c r="I1124" s="5">
        <f t="shared" si="161"/>
        <v>10</v>
      </c>
      <c r="J1124" s="22">
        <v>2.4744757823055187E-6</v>
      </c>
      <c r="K1124">
        <v>1.6313999999999999E-4</v>
      </c>
      <c r="L1124" s="5" cm="1">
        <f t="array" ref="L1124">_xlfn.IFS(I1124=0, 0, I1124&gt;34, 0, AND(I1124&gt;0, I1124&lt;35), VLOOKUP(I1124, $A$63:$C$96, 3))</f>
        <v>12480</v>
      </c>
      <c r="M1124" s="5">
        <f t="shared" si="160"/>
        <v>11.753759965951215</v>
      </c>
      <c r="N1124" s="5">
        <v>3245.6191543921741</v>
      </c>
      <c r="O1124" s="5">
        <f t="shared" si="167"/>
        <v>4595.6538</v>
      </c>
      <c r="P1124" s="5">
        <f t="shared" si="168"/>
        <v>4595.6538</v>
      </c>
      <c r="Q1124" s="5">
        <f t="shared" si="162"/>
        <v>487.20077413479089</v>
      </c>
      <c r="R1124" s="5">
        <f>IF(O1124&gt;(P1124+U1124),O1124-P1124-U1124, 0)</f>
        <v>0</v>
      </c>
      <c r="S1124" s="5">
        <f t="shared" si="163"/>
        <v>1666.9416518179953</v>
      </c>
      <c r="T1124" s="5">
        <f t="shared" si="164"/>
        <v>6229.1583081479566</v>
      </c>
      <c r="U1124" s="5">
        <f>IF(O1124&gt;P1124,IF(V1123*($B$6/100)&gt;=O1124-P1124,(O1124-P1124), V1123*($B$6/100)), 0)</f>
        <v>0</v>
      </c>
      <c r="V1124" s="5">
        <f>V1123+(T1124*($B$5/100))-(U1124/($B$6/100))</f>
        <v>926340.31509624631</v>
      </c>
      <c r="W1124" s="5">
        <f t="shared" si="165"/>
        <v>23158.507877406159</v>
      </c>
    </row>
    <row r="1125" spans="4:23" x14ac:dyDescent="0.25">
      <c r="D1125">
        <f t="shared" si="166"/>
        <v>1123</v>
      </c>
      <c r="E1125" s="3">
        <v>43877</v>
      </c>
      <c r="F1125" s="4">
        <v>0.75</v>
      </c>
      <c r="G1125">
        <v>70</v>
      </c>
      <c r="H1125">
        <v>0</v>
      </c>
      <c r="I1125" s="5">
        <f t="shared" si="161"/>
        <v>10</v>
      </c>
      <c r="J1125" s="22">
        <v>0</v>
      </c>
      <c r="K1125">
        <v>2.1400000000000002E-4</v>
      </c>
      <c r="L1125" s="5" cm="1">
        <f t="array" ref="L1125">_xlfn.IFS(I1125=0, 0, I1125&gt;34, 0, AND(I1125&gt;0, I1125&lt;35), VLOOKUP(I1125, $A$63:$C$96, 3))</f>
        <v>12480</v>
      </c>
      <c r="M1125" s="5">
        <f t="shared" si="160"/>
        <v>0</v>
      </c>
      <c r="N1125" s="5">
        <v>3580.3151979362278</v>
      </c>
      <c r="O1125" s="5">
        <f t="shared" si="167"/>
        <v>6028.38</v>
      </c>
      <c r="P1125" s="5">
        <f t="shared" si="168"/>
        <v>6028.38</v>
      </c>
      <c r="Q1125" s="5">
        <f t="shared" si="162"/>
        <v>487.20077413479089</v>
      </c>
      <c r="R1125" s="5">
        <f>IF(O1125&gt;(P1125+U1125),O1125-P1125-U1125, 0)</f>
        <v>0</v>
      </c>
      <c r="S1125" s="5">
        <f t="shared" si="163"/>
        <v>1838.840679135252</v>
      </c>
      <c r="T1125" s="5">
        <f t="shared" si="164"/>
        <v>4612.7793208647481</v>
      </c>
      <c r="U1125" s="5">
        <f>IF(O1125&gt;P1125,IF(V1124*($B$6/100)&gt;=O1125-P1125,(O1125-P1125), V1124*($B$6/100)), 0)</f>
        <v>0</v>
      </c>
      <c r="V1125" s="5">
        <f>V1124+(T1125*($B$5/100))-(U1125/($B$6/100))</f>
        <v>929569.26062085165</v>
      </c>
      <c r="W1125" s="5">
        <f t="shared" si="165"/>
        <v>23239.231515521293</v>
      </c>
    </row>
    <row r="1126" spans="4:23" x14ac:dyDescent="0.25">
      <c r="D1126">
        <f t="shared" si="166"/>
        <v>1124</v>
      </c>
      <c r="E1126" s="3">
        <v>43877</v>
      </c>
      <c r="F1126" s="4">
        <v>0.79166666666666663</v>
      </c>
      <c r="G1126">
        <v>70</v>
      </c>
      <c r="H1126">
        <v>0</v>
      </c>
      <c r="I1126" s="5">
        <f t="shared" si="161"/>
        <v>10</v>
      </c>
      <c r="J1126" s="22">
        <v>0</v>
      </c>
      <c r="K1126">
        <v>2.4341E-4</v>
      </c>
      <c r="L1126" s="5" cm="1">
        <f t="array" ref="L1126">_xlfn.IFS(I1126=0, 0, I1126&gt;34, 0, AND(I1126&gt;0, I1126&lt;35), VLOOKUP(I1126, $A$63:$C$96, 3))</f>
        <v>12480</v>
      </c>
      <c r="M1126" s="5">
        <f t="shared" si="160"/>
        <v>0</v>
      </c>
      <c r="N1126" s="5">
        <v>3764.3584330268136</v>
      </c>
      <c r="O1126" s="5">
        <f t="shared" si="167"/>
        <v>6856.8597</v>
      </c>
      <c r="P1126" s="5">
        <f t="shared" si="168"/>
        <v>6856.8597</v>
      </c>
      <c r="Q1126" s="5">
        <f t="shared" si="162"/>
        <v>487.20077413479089</v>
      </c>
      <c r="R1126" s="5">
        <f>IF(O1126&gt;(P1126+U1126),O1126-P1126-U1126, 0)</f>
        <v>0</v>
      </c>
      <c r="S1126" s="5">
        <f t="shared" si="163"/>
        <v>1933.3648114237442</v>
      </c>
      <c r="T1126" s="5">
        <f t="shared" si="164"/>
        <v>3689.7754885762561</v>
      </c>
      <c r="U1126" s="5">
        <f>IF(O1126&gt;P1126,IF(V1125*($B$6/100)&gt;=O1126-P1126,(O1126-P1126), V1125*($B$6/100)), 0)</f>
        <v>0</v>
      </c>
      <c r="V1126" s="5">
        <f>V1125+(T1126*($B$5/100))-(U1126/($B$6/100))</f>
        <v>932152.10346285498</v>
      </c>
      <c r="W1126" s="5">
        <f t="shared" si="165"/>
        <v>23303.802586571375</v>
      </c>
    </row>
    <row r="1127" spans="4:23" x14ac:dyDescent="0.25">
      <c r="D1127">
        <f t="shared" si="166"/>
        <v>1125</v>
      </c>
      <c r="E1127" s="3">
        <v>43877</v>
      </c>
      <c r="F1127" s="4">
        <v>0.83333333333333337</v>
      </c>
      <c r="G1127">
        <v>70</v>
      </c>
      <c r="H1127">
        <v>0</v>
      </c>
      <c r="I1127" s="5">
        <f t="shared" si="161"/>
        <v>10</v>
      </c>
      <c r="J1127" s="22">
        <v>0</v>
      </c>
      <c r="K1127">
        <v>2.3421000000000002E-4</v>
      </c>
      <c r="L1127" s="5" cm="1">
        <f t="array" ref="L1127">_xlfn.IFS(I1127=0, 0, I1127&gt;34, 0, AND(I1127&gt;0, I1127&lt;35), VLOOKUP(I1127, $A$63:$C$96, 3))</f>
        <v>12480</v>
      </c>
      <c r="M1127" s="5">
        <f t="shared" si="160"/>
        <v>0</v>
      </c>
      <c r="N1127" s="5">
        <v>3808.6907411618658</v>
      </c>
      <c r="O1127" s="5">
        <f t="shared" si="167"/>
        <v>6597.6957000000011</v>
      </c>
      <c r="P1127" s="5">
        <f t="shared" si="168"/>
        <v>6597.6957000000011</v>
      </c>
      <c r="Q1127" s="5">
        <f t="shared" si="162"/>
        <v>487.20077413479089</v>
      </c>
      <c r="R1127" s="5">
        <f>IF(O1127&gt;(P1127+U1127),O1127-P1127-U1127, 0)</f>
        <v>0</v>
      </c>
      <c r="S1127" s="5">
        <f t="shared" si="163"/>
        <v>1956.1337708845429</v>
      </c>
      <c r="T1127" s="5">
        <f t="shared" si="164"/>
        <v>3926.1705291154558</v>
      </c>
      <c r="U1127" s="5">
        <f>IF(O1127&gt;P1127,IF(V1126*($B$6/100)&gt;=O1127-P1127,(O1127-P1127), V1126*($B$6/100)), 0)</f>
        <v>0</v>
      </c>
      <c r="V1127" s="5">
        <f>V1126+(T1127*($B$5/100))-(U1127/($B$6/100))</f>
        <v>934900.42283323582</v>
      </c>
      <c r="W1127" s="5">
        <f t="shared" si="165"/>
        <v>23372.510570830895</v>
      </c>
    </row>
    <row r="1128" spans="4:23" x14ac:dyDescent="0.25">
      <c r="D1128">
        <f t="shared" si="166"/>
        <v>1126</v>
      </c>
      <c r="E1128" s="3">
        <v>43877</v>
      </c>
      <c r="F1128" s="4">
        <v>0.875</v>
      </c>
      <c r="G1128">
        <v>80</v>
      </c>
      <c r="H1128">
        <v>0</v>
      </c>
      <c r="I1128" s="5">
        <f t="shared" si="161"/>
        <v>11</v>
      </c>
      <c r="J1128" s="22">
        <v>0</v>
      </c>
      <c r="K1128">
        <v>2.1815000000000002E-4</v>
      </c>
      <c r="L1128" s="5" cm="1">
        <f t="array" ref="L1128">_xlfn.IFS(I1128=0, 0, I1128&gt;34, 0, AND(I1128&gt;0, I1128&lt;35), VLOOKUP(I1128, $A$63:$C$96, 3))</f>
        <v>14640</v>
      </c>
      <c r="M1128" s="5">
        <f t="shared" si="160"/>
        <v>0</v>
      </c>
      <c r="N1128" s="5">
        <v>3710.8928188016216</v>
      </c>
      <c r="O1128" s="5">
        <f t="shared" si="167"/>
        <v>6145.2855000000009</v>
      </c>
      <c r="P1128" s="5">
        <f t="shared" si="168"/>
        <v>6145.2855000000009</v>
      </c>
      <c r="Q1128" s="5">
        <f t="shared" si="162"/>
        <v>487.20077413479089</v>
      </c>
      <c r="R1128" s="5">
        <f>IF(O1128&gt;(P1128+U1128),O1128-P1128-U1128, 0)</f>
        <v>0</v>
      </c>
      <c r="S1128" s="5">
        <f t="shared" si="163"/>
        <v>1905.9050094406934</v>
      </c>
      <c r="T1128" s="5">
        <f t="shared" si="164"/>
        <v>6588.8094905593043</v>
      </c>
      <c r="U1128" s="5">
        <f>IF(O1128&gt;P1128,IF(V1127*($B$6/100)&gt;=O1128-P1128,(O1128-P1128), V1127*($B$6/100)), 0)</f>
        <v>0</v>
      </c>
      <c r="V1128" s="5">
        <f>V1127+(T1128*($B$5/100))-(U1128/($B$6/100))</f>
        <v>939512.5894766273</v>
      </c>
      <c r="W1128" s="5">
        <f t="shared" si="165"/>
        <v>23487.814736915683</v>
      </c>
    </row>
    <row r="1129" spans="4:23" x14ac:dyDescent="0.25">
      <c r="D1129">
        <f t="shared" si="166"/>
        <v>1127</v>
      </c>
      <c r="E1129" s="3">
        <v>43877</v>
      </c>
      <c r="F1129" s="4">
        <v>0.91666666666666663</v>
      </c>
      <c r="G1129">
        <v>70</v>
      </c>
      <c r="H1129">
        <v>0</v>
      </c>
      <c r="I1129" s="5">
        <f t="shared" si="161"/>
        <v>10</v>
      </c>
      <c r="J1129" s="22">
        <v>0</v>
      </c>
      <c r="K1129">
        <v>1.9552999999999999E-4</v>
      </c>
      <c r="L1129" s="5" cm="1">
        <f t="array" ref="L1129">_xlfn.IFS(I1129=0, 0, I1129&gt;34, 0, AND(I1129&gt;0, I1129&lt;35), VLOOKUP(I1129, $A$63:$C$96, 3))</f>
        <v>12480</v>
      </c>
      <c r="M1129" s="5">
        <f t="shared" si="160"/>
        <v>0</v>
      </c>
      <c r="N1129" s="5">
        <v>3563.768093953569</v>
      </c>
      <c r="O1129" s="5">
        <f t="shared" si="167"/>
        <v>5508.0801000000001</v>
      </c>
      <c r="P1129" s="5">
        <f t="shared" si="168"/>
        <v>5508.0801000000001</v>
      </c>
      <c r="Q1129" s="5">
        <f t="shared" si="162"/>
        <v>487.20077413479089</v>
      </c>
      <c r="R1129" s="5">
        <f>IF(O1129&gt;(P1129+U1129),O1129-P1129-U1129, 0)</f>
        <v>0</v>
      </c>
      <c r="S1129" s="5">
        <f t="shared" si="163"/>
        <v>1830.3421290794545</v>
      </c>
      <c r="T1129" s="5">
        <f t="shared" si="164"/>
        <v>5141.5777709205449</v>
      </c>
      <c r="U1129" s="5">
        <f>IF(O1129&gt;P1129,IF(V1128*($B$6/100)&gt;=O1129-P1129,(O1129-P1129), V1128*($B$6/100)), 0)</f>
        <v>0</v>
      </c>
      <c r="V1129" s="5">
        <f>V1128+(T1129*($B$5/100))-(U1129/($B$6/100))</f>
        <v>943111.69391627167</v>
      </c>
      <c r="W1129" s="5">
        <f t="shared" si="165"/>
        <v>23577.79234790679</v>
      </c>
    </row>
    <row r="1130" spans="4:23" x14ac:dyDescent="0.25">
      <c r="D1130">
        <f t="shared" si="166"/>
        <v>1128</v>
      </c>
      <c r="E1130" s="3">
        <v>43877</v>
      </c>
      <c r="F1130" s="4">
        <v>0.95833333333333337</v>
      </c>
      <c r="G1130">
        <v>80</v>
      </c>
      <c r="H1130">
        <v>0</v>
      </c>
      <c r="I1130" s="5">
        <f t="shared" si="161"/>
        <v>11</v>
      </c>
      <c r="J1130" s="22">
        <v>0</v>
      </c>
      <c r="K1130">
        <v>1.7178000000000001E-4</v>
      </c>
      <c r="L1130" s="5" cm="1">
        <f t="array" ref="L1130">_xlfn.IFS(I1130=0, 0, I1130&gt;34, 0, AND(I1130&gt;0, I1130&lt;35), VLOOKUP(I1130, $A$63:$C$96, 3))</f>
        <v>14640</v>
      </c>
      <c r="M1130" s="5">
        <f t="shared" si="160"/>
        <v>0</v>
      </c>
      <c r="N1130" s="5">
        <v>3060.1026179195137</v>
      </c>
      <c r="O1130" s="5">
        <f t="shared" si="167"/>
        <v>4839.0425999999998</v>
      </c>
      <c r="P1130" s="5">
        <f t="shared" si="168"/>
        <v>4839.0425999999998</v>
      </c>
      <c r="Q1130" s="5">
        <f t="shared" si="162"/>
        <v>487.20077413479089</v>
      </c>
      <c r="R1130" s="5">
        <f>IF(O1130&gt;(P1130+U1130),O1130-P1130-U1130, 0)</f>
        <v>0</v>
      </c>
      <c r="S1130" s="5">
        <f t="shared" si="163"/>
        <v>1571.6608357281593</v>
      </c>
      <c r="T1130" s="5">
        <f t="shared" si="164"/>
        <v>8229.2965642718409</v>
      </c>
      <c r="U1130" s="5">
        <f>IF(O1130&gt;P1130,IF(V1129*($B$6/100)&gt;=O1130-P1130,(O1130-P1130), V1129*($B$6/100)), 0)</f>
        <v>0</v>
      </c>
      <c r="V1130" s="5">
        <f>V1129+(T1130*($B$5/100))-(U1130/($B$6/100))</f>
        <v>948872.20151126198</v>
      </c>
      <c r="W1130" s="5">
        <f t="shared" si="165"/>
        <v>23721.805037781549</v>
      </c>
    </row>
    <row r="1131" spans="4:23" x14ac:dyDescent="0.25">
      <c r="D1131">
        <f t="shared" si="166"/>
        <v>1129</v>
      </c>
      <c r="E1131" s="3">
        <v>43878</v>
      </c>
      <c r="F1131" s="4">
        <v>0</v>
      </c>
      <c r="G1131">
        <v>90</v>
      </c>
      <c r="H1131">
        <v>0</v>
      </c>
      <c r="I1131" s="5">
        <f t="shared" si="161"/>
        <v>13</v>
      </c>
      <c r="J1131" s="22">
        <v>0</v>
      </c>
      <c r="K1131">
        <v>1.3817000000000001E-4</v>
      </c>
      <c r="L1131" s="5" cm="1">
        <f t="array" ref="L1131">_xlfn.IFS(I1131=0, 0, I1131&gt;34, 0, AND(I1131&gt;0, I1131&lt;35), VLOOKUP(I1131, $A$63:$C$96, 3))</f>
        <v>16600</v>
      </c>
      <c r="M1131" s="5">
        <f t="shared" si="160"/>
        <v>0</v>
      </c>
      <c r="N1131" s="5">
        <v>2427.2866124690454</v>
      </c>
      <c r="O1131" s="5">
        <f t="shared" si="167"/>
        <v>3892.2489</v>
      </c>
      <c r="P1131" s="5">
        <f t="shared" si="168"/>
        <v>3892.2489</v>
      </c>
      <c r="Q1131" s="5">
        <f t="shared" si="162"/>
        <v>487.20077413479089</v>
      </c>
      <c r="R1131" s="5">
        <f>IF(O1131&gt;(P1131+U1131),O1131-P1131-U1131, 0)</f>
        <v>0</v>
      </c>
      <c r="S1131" s="5">
        <f t="shared" si="163"/>
        <v>1246.6481625699555</v>
      </c>
      <c r="T1131" s="5">
        <f t="shared" si="164"/>
        <v>11461.102937430043</v>
      </c>
      <c r="U1131" s="5">
        <f>IF(O1131&gt;P1131,IF(V1130*($B$6/100)&gt;=O1131-P1131,(O1131-P1131), V1130*($B$6/100)), 0)</f>
        <v>0</v>
      </c>
      <c r="V1131" s="5">
        <f>V1130+(T1131*($B$5/100))-(U1131/($B$6/100))</f>
        <v>956894.97356746299</v>
      </c>
      <c r="W1131" s="5">
        <f t="shared" si="165"/>
        <v>23922.374339186576</v>
      </c>
    </row>
    <row r="1132" spans="4:23" x14ac:dyDescent="0.25">
      <c r="D1132">
        <f t="shared" si="166"/>
        <v>1130</v>
      </c>
      <c r="E1132" s="3">
        <v>43878</v>
      </c>
      <c r="F1132" s="4">
        <v>4.1666666666666664E-2</v>
      </c>
      <c r="G1132">
        <v>90</v>
      </c>
      <c r="H1132">
        <v>0</v>
      </c>
      <c r="I1132" s="5">
        <f t="shared" si="161"/>
        <v>13</v>
      </c>
      <c r="J1132" s="22">
        <v>0</v>
      </c>
      <c r="K1132">
        <v>1.0607000000000001E-4</v>
      </c>
      <c r="L1132" s="5" cm="1">
        <f t="array" ref="L1132">_xlfn.IFS(I1132=0, 0, I1132&gt;34, 0, AND(I1132&gt;0, I1132&lt;35), VLOOKUP(I1132, $A$63:$C$96, 3))</f>
        <v>16600</v>
      </c>
      <c r="M1132" s="5">
        <f t="shared" si="160"/>
        <v>0</v>
      </c>
      <c r="N1132" s="5">
        <v>2222.815837997573</v>
      </c>
      <c r="O1132" s="5">
        <f t="shared" si="167"/>
        <v>2987.9919000000004</v>
      </c>
      <c r="P1132" s="5">
        <f t="shared" si="168"/>
        <v>2987.9919000000004</v>
      </c>
      <c r="Q1132" s="5">
        <f t="shared" si="162"/>
        <v>487.20077413479089</v>
      </c>
      <c r="R1132" s="5">
        <f>IF(O1132&gt;(P1132+U1132),O1132-P1132-U1132, 0)</f>
        <v>0</v>
      </c>
      <c r="S1132" s="5">
        <f t="shared" si="163"/>
        <v>1141.6324985833987</v>
      </c>
      <c r="T1132" s="5">
        <f t="shared" si="164"/>
        <v>12470.375601416601</v>
      </c>
      <c r="U1132" s="5">
        <f>IF(O1132&gt;P1132,IF(V1131*($B$6/100)&gt;=O1132-P1132,(O1132-P1132), V1131*($B$6/100)), 0)</f>
        <v>0</v>
      </c>
      <c r="V1132" s="5">
        <f>V1131+(T1132*($B$5/100))-(U1132/($B$6/100))</f>
        <v>965624.23648845463</v>
      </c>
      <c r="W1132" s="5">
        <f t="shared" si="165"/>
        <v>24140.605912211366</v>
      </c>
    </row>
    <row r="1133" spans="4:23" x14ac:dyDescent="0.25">
      <c r="D1133">
        <f t="shared" si="166"/>
        <v>1131</v>
      </c>
      <c r="E1133" s="3">
        <v>43878</v>
      </c>
      <c r="F1133" s="4">
        <v>8.3333333333333329E-2</v>
      </c>
      <c r="G1133">
        <v>90</v>
      </c>
      <c r="H1133">
        <v>0</v>
      </c>
      <c r="I1133" s="5">
        <f t="shared" si="161"/>
        <v>13</v>
      </c>
      <c r="J1133" s="22">
        <v>0</v>
      </c>
      <c r="K1133">
        <v>8.6400000000000013E-5</v>
      </c>
      <c r="L1133" s="5" cm="1">
        <f t="array" ref="L1133">_xlfn.IFS(I1133=0, 0, I1133&gt;34, 0, AND(I1133&gt;0, I1133&lt;35), VLOOKUP(I1133, $A$63:$C$96, 3))</f>
        <v>16600</v>
      </c>
      <c r="M1133" s="5">
        <f t="shared" si="160"/>
        <v>0</v>
      </c>
      <c r="N1133" s="5">
        <v>2247.5721757648739</v>
      </c>
      <c r="O1133" s="5">
        <f t="shared" si="167"/>
        <v>2433.8880000000004</v>
      </c>
      <c r="P1133" s="5">
        <f t="shared" si="168"/>
        <v>2433.8880000000004</v>
      </c>
      <c r="Q1133" s="5">
        <f t="shared" si="162"/>
        <v>487.20077413479089</v>
      </c>
      <c r="R1133" s="5">
        <f>IF(O1133&gt;(P1133+U1133),O1133-P1133-U1133, 0)</f>
        <v>0</v>
      </c>
      <c r="S1133" s="5">
        <f t="shared" si="163"/>
        <v>1154.3472900015302</v>
      </c>
      <c r="T1133" s="5">
        <f t="shared" si="164"/>
        <v>13011.76470999847</v>
      </c>
      <c r="U1133" s="5">
        <f>IF(O1133&gt;P1133,IF(V1132*($B$6/100)&gt;=O1133-P1133,(O1133-P1133), V1132*($B$6/100)), 0)</f>
        <v>0</v>
      </c>
      <c r="V1133" s="5">
        <f>V1132+(T1133*($B$5/100))-(U1133/($B$6/100))</f>
        <v>974732.4717854535</v>
      </c>
      <c r="W1133" s="5">
        <f t="shared" si="165"/>
        <v>24368.311794636338</v>
      </c>
    </row>
    <row r="1134" spans="4:23" x14ac:dyDescent="0.25">
      <c r="D1134">
        <f t="shared" si="166"/>
        <v>1132</v>
      </c>
      <c r="E1134" s="3">
        <v>43878</v>
      </c>
      <c r="F1134" s="4">
        <v>0.125</v>
      </c>
      <c r="G1134">
        <v>80</v>
      </c>
      <c r="H1134">
        <v>0</v>
      </c>
      <c r="I1134" s="5">
        <f t="shared" si="161"/>
        <v>11</v>
      </c>
      <c r="J1134" s="22">
        <v>0</v>
      </c>
      <c r="K1134">
        <v>7.8529999999999995E-5</v>
      </c>
      <c r="L1134" s="5" cm="1">
        <f t="array" ref="L1134">_xlfn.IFS(I1134=0, 0, I1134&gt;34, 0, AND(I1134&gt;0, I1134&lt;35), VLOOKUP(I1134, $A$63:$C$96, 3))</f>
        <v>14640</v>
      </c>
      <c r="M1134" s="5">
        <f t="shared" si="160"/>
        <v>0</v>
      </c>
      <c r="N1134" s="5">
        <v>2354.0729838334082</v>
      </c>
      <c r="O1134" s="5">
        <f t="shared" si="167"/>
        <v>2212.1900999999998</v>
      </c>
      <c r="P1134" s="5">
        <f t="shared" si="168"/>
        <v>2212.1900999999998</v>
      </c>
      <c r="Q1134" s="5">
        <f t="shared" si="162"/>
        <v>487.20077413479089</v>
      </c>
      <c r="R1134" s="5">
        <f>IF(O1134&gt;(P1134+U1134),O1134-P1134-U1134, 0)</f>
        <v>0</v>
      </c>
      <c r="S1134" s="5">
        <f t="shared" si="163"/>
        <v>1209.0458311663087</v>
      </c>
      <c r="T1134" s="5">
        <f t="shared" si="164"/>
        <v>11218.764068833691</v>
      </c>
      <c r="U1134" s="5">
        <f>IF(O1134&gt;P1134,IF(V1133*($B$6/100)&gt;=O1134-P1134,(O1134-P1134), V1133*($B$6/100)), 0)</f>
        <v>0</v>
      </c>
      <c r="V1134" s="5">
        <f>V1133+(T1134*($B$5/100))-(U1134/($B$6/100))</f>
        <v>982585.6066336371</v>
      </c>
      <c r="W1134" s="5">
        <f t="shared" si="165"/>
        <v>24564.640165840927</v>
      </c>
    </row>
    <row r="1135" spans="4:23" x14ac:dyDescent="0.25">
      <c r="D1135">
        <f t="shared" si="166"/>
        <v>1133</v>
      </c>
      <c r="E1135" s="3">
        <v>43878</v>
      </c>
      <c r="F1135" s="4">
        <v>0.16666666666666666</v>
      </c>
      <c r="G1135">
        <v>80</v>
      </c>
      <c r="H1135">
        <v>0</v>
      </c>
      <c r="I1135" s="5">
        <f t="shared" si="161"/>
        <v>11</v>
      </c>
      <c r="J1135" s="22">
        <v>0</v>
      </c>
      <c r="K1135">
        <v>7.4070000000000001E-5</v>
      </c>
      <c r="L1135" s="5" cm="1">
        <f t="array" ref="L1135">_xlfn.IFS(I1135=0, 0, I1135&gt;34, 0, AND(I1135&gt;0, I1135&lt;35), VLOOKUP(I1135, $A$63:$C$96, 3))</f>
        <v>14640</v>
      </c>
      <c r="M1135" s="5">
        <f t="shared" si="160"/>
        <v>0</v>
      </c>
      <c r="N1135" s="5">
        <v>2545.0027484792413</v>
      </c>
      <c r="O1135" s="5">
        <f t="shared" si="167"/>
        <v>2086.5518999999999</v>
      </c>
      <c r="P1135" s="5">
        <f t="shared" si="168"/>
        <v>2086.5518999999999</v>
      </c>
      <c r="Q1135" s="5">
        <f t="shared" si="162"/>
        <v>487.20077413479089</v>
      </c>
      <c r="R1135" s="5">
        <f>IF(O1135&gt;(P1135+U1135),O1135-P1135-U1135, 0)</f>
        <v>0</v>
      </c>
      <c r="S1135" s="5">
        <f t="shared" si="163"/>
        <v>1307.1068673261566</v>
      </c>
      <c r="T1135" s="5">
        <f t="shared" si="164"/>
        <v>11246.341232673843</v>
      </c>
      <c r="U1135" s="5">
        <f>IF(O1135&gt;P1135,IF(V1134*($B$6/100)&gt;=O1135-P1135,(O1135-P1135), V1134*($B$6/100)), 0)</f>
        <v>0</v>
      </c>
      <c r="V1135" s="5">
        <f>V1134+(T1135*($B$5/100))-(U1135/($B$6/100))</f>
        <v>990458.04549650883</v>
      </c>
      <c r="W1135" s="5">
        <f t="shared" si="165"/>
        <v>24761.451137412721</v>
      </c>
    </row>
    <row r="1136" spans="4:23" x14ac:dyDescent="0.25">
      <c r="D1136">
        <f t="shared" si="166"/>
        <v>1134</v>
      </c>
      <c r="E1136" s="3">
        <v>43878</v>
      </c>
      <c r="F1136" s="4">
        <v>0.20833333333333334</v>
      </c>
      <c r="G1136">
        <v>80</v>
      </c>
      <c r="H1136">
        <v>0</v>
      </c>
      <c r="I1136" s="5">
        <f t="shared" si="161"/>
        <v>11</v>
      </c>
      <c r="J1136" s="22">
        <v>0</v>
      </c>
      <c r="K1136">
        <v>7.3850000000000006E-5</v>
      </c>
      <c r="L1136" s="5" cm="1">
        <f t="array" ref="L1136">_xlfn.IFS(I1136=0, 0, I1136&gt;34, 0, AND(I1136&gt;0, I1136&lt;35), VLOOKUP(I1136, $A$63:$C$96, 3))</f>
        <v>14640</v>
      </c>
      <c r="M1136" s="5">
        <f t="shared" si="160"/>
        <v>0</v>
      </c>
      <c r="N1136" s="5">
        <v>2834.7939687343055</v>
      </c>
      <c r="O1136" s="5">
        <f t="shared" si="167"/>
        <v>2080.3545000000004</v>
      </c>
      <c r="P1136" s="5">
        <f t="shared" si="168"/>
        <v>2080.3545000000004</v>
      </c>
      <c r="Q1136" s="5">
        <f t="shared" si="162"/>
        <v>487.20077413479089</v>
      </c>
      <c r="R1136" s="5">
        <f>IF(O1136&gt;(P1136+U1136),O1136-P1136-U1136, 0)</f>
        <v>0</v>
      </c>
      <c r="S1136" s="5">
        <f t="shared" si="163"/>
        <v>1455.9428928717341</v>
      </c>
      <c r="T1136" s="5">
        <f t="shared" si="164"/>
        <v>11103.702607128265</v>
      </c>
      <c r="U1136" s="5">
        <f>IF(O1136&gt;P1136,IF(V1135*($B$6/100)&gt;=O1136-P1136,(O1136-P1136), V1135*($B$6/100)), 0)</f>
        <v>0</v>
      </c>
      <c r="V1136" s="5">
        <f>V1135+(T1136*($B$5/100))-(U1136/($B$6/100))</f>
        <v>998230.63732149859</v>
      </c>
      <c r="W1136" s="5">
        <f t="shared" si="165"/>
        <v>24955.765933037466</v>
      </c>
    </row>
    <row r="1137" spans="4:23" x14ac:dyDescent="0.25">
      <c r="D1137">
        <f t="shared" si="166"/>
        <v>1135</v>
      </c>
      <c r="E1137" s="3">
        <v>43878</v>
      </c>
      <c r="F1137" s="4">
        <v>0.25</v>
      </c>
      <c r="G1137">
        <v>80</v>
      </c>
      <c r="H1137">
        <v>0</v>
      </c>
      <c r="I1137" s="5">
        <f t="shared" si="161"/>
        <v>11</v>
      </c>
      <c r="J1137" s="22">
        <v>0</v>
      </c>
      <c r="K1137">
        <v>8.0439999999999996E-5</v>
      </c>
      <c r="L1137" s="5" cm="1">
        <f t="array" ref="L1137">_xlfn.IFS(I1137=0, 0, I1137&gt;34, 0, AND(I1137&gt;0, I1137&lt;35), VLOOKUP(I1137, $A$63:$C$96, 3))</f>
        <v>14640</v>
      </c>
      <c r="M1137" s="5">
        <f t="shared" si="160"/>
        <v>0</v>
      </c>
      <c r="N1137" s="5">
        <v>3544.9391930625852</v>
      </c>
      <c r="O1137" s="5">
        <f t="shared" si="167"/>
        <v>2265.9947999999999</v>
      </c>
      <c r="P1137" s="5">
        <f t="shared" si="168"/>
        <v>2265.9947999999999</v>
      </c>
      <c r="Q1137" s="5">
        <f t="shared" si="162"/>
        <v>487.20077413479089</v>
      </c>
      <c r="R1137" s="5">
        <f>IF(O1137&gt;(P1137+U1137),O1137-P1137-U1137, 0)</f>
        <v>0</v>
      </c>
      <c r="S1137" s="5">
        <f t="shared" si="163"/>
        <v>1820.6716539990191</v>
      </c>
      <c r="T1137" s="5">
        <f t="shared" si="164"/>
        <v>10553.33354600098</v>
      </c>
      <c r="U1137" s="5">
        <f>IF(O1137&gt;P1137,IF(V1136*($B$6/100)&gt;=O1137-P1137,(O1137-P1137), V1136*($B$6/100)), 0)</f>
        <v>0</v>
      </c>
      <c r="V1137" s="5">
        <f>V1136+(T1137*($B$5/100))-(U1137/($B$6/100))</f>
        <v>1005617.9708036992</v>
      </c>
      <c r="W1137" s="5">
        <f t="shared" si="165"/>
        <v>25140.449270092482</v>
      </c>
    </row>
    <row r="1138" spans="4:23" x14ac:dyDescent="0.25">
      <c r="D1138">
        <f t="shared" si="166"/>
        <v>1136</v>
      </c>
      <c r="E1138" s="3">
        <v>43878</v>
      </c>
      <c r="F1138" s="4">
        <v>0.29166666666666669</v>
      </c>
      <c r="G1138">
        <v>90</v>
      </c>
      <c r="H1138">
        <v>0</v>
      </c>
      <c r="I1138" s="5">
        <f t="shared" si="161"/>
        <v>13</v>
      </c>
      <c r="J1138" s="22">
        <v>0</v>
      </c>
      <c r="K1138">
        <v>1.0023000000000001E-4</v>
      </c>
      <c r="L1138" s="5" cm="1">
        <f t="array" ref="L1138">_xlfn.IFS(I1138=0, 0, I1138&gt;34, 0, AND(I1138&gt;0, I1138&lt;35), VLOOKUP(I1138, $A$63:$C$96, 3))</f>
        <v>16600</v>
      </c>
      <c r="M1138" s="5">
        <f t="shared" si="160"/>
        <v>0</v>
      </c>
      <c r="N1138" s="5">
        <v>4753.9821891235797</v>
      </c>
      <c r="O1138" s="5">
        <f t="shared" si="167"/>
        <v>2823.4791</v>
      </c>
      <c r="P1138" s="5">
        <f t="shared" si="168"/>
        <v>2823.4791</v>
      </c>
      <c r="Q1138" s="5">
        <f t="shared" si="162"/>
        <v>487.20077413479089</v>
      </c>
      <c r="R1138" s="5">
        <f>IF(O1138&gt;(P1138+U1138),O1138-P1138-U1138, 0)</f>
        <v>0</v>
      </c>
      <c r="S1138" s="5">
        <f t="shared" si="163"/>
        <v>2441.6330278082414</v>
      </c>
      <c r="T1138" s="5">
        <f t="shared" si="164"/>
        <v>11334.887872191757</v>
      </c>
      <c r="U1138" s="5">
        <f>IF(O1138&gt;P1138,IF(V1137*($B$6/100)&gt;=O1138-P1138,(O1138-P1138), V1137*($B$6/100)), 0)</f>
        <v>0</v>
      </c>
      <c r="V1138" s="5">
        <f>V1137+(T1138*($B$5/100))-(U1138/($B$6/100))</f>
        <v>1013552.3923142335</v>
      </c>
      <c r="W1138" s="5">
        <f t="shared" si="165"/>
        <v>25338.809807855836</v>
      </c>
    </row>
    <row r="1139" spans="4:23" x14ac:dyDescent="0.25">
      <c r="D1139">
        <f t="shared" si="166"/>
        <v>1137</v>
      </c>
      <c r="E1139" s="3">
        <v>43878</v>
      </c>
      <c r="F1139" s="4">
        <v>0.33333333333333331</v>
      </c>
      <c r="G1139">
        <v>90</v>
      </c>
      <c r="H1139">
        <v>7</v>
      </c>
      <c r="I1139" s="5">
        <f t="shared" si="161"/>
        <v>13</v>
      </c>
      <c r="J1139" s="22">
        <v>4.2066088299193817E-5</v>
      </c>
      <c r="K1139">
        <v>1.2532E-4</v>
      </c>
      <c r="L1139" s="5" cm="1">
        <f t="array" ref="L1139">_xlfn.IFS(I1139=0, 0, I1139&gt;34, 0, AND(I1139&gt;0, I1139&lt;35), VLOOKUP(I1139, $A$63:$C$96, 3))</f>
        <v>16600</v>
      </c>
      <c r="M1139" s="5">
        <f t="shared" si="160"/>
        <v>199.81391942117062</v>
      </c>
      <c r="N1139" s="5">
        <v>5785.1919675765375</v>
      </c>
      <c r="O1139" s="5">
        <f t="shared" si="167"/>
        <v>3530.2644</v>
      </c>
      <c r="P1139" s="5">
        <f t="shared" si="168"/>
        <v>3530.2644</v>
      </c>
      <c r="Q1139" s="5">
        <f t="shared" si="162"/>
        <v>487.20077413479089</v>
      </c>
      <c r="R1139" s="5">
        <f>IF(O1139&gt;(P1139+U1139),O1139-P1139-U1139, 0)</f>
        <v>0</v>
      </c>
      <c r="S1139" s="5">
        <f t="shared" si="163"/>
        <v>2971.2597183393927</v>
      </c>
      <c r="T1139" s="5">
        <f t="shared" si="164"/>
        <v>10298.289801081777</v>
      </c>
      <c r="U1139" s="5">
        <f>IF(O1139&gt;P1139,IF(V1138*($B$6/100)&gt;=O1139-P1139,(O1139-P1139), V1138*($B$6/100)), 0)</f>
        <v>0</v>
      </c>
      <c r="V1139" s="5">
        <f>V1138+(T1139*($B$5/100))-(U1139/($B$6/100))</f>
        <v>1020761.1951749907</v>
      </c>
      <c r="W1139" s="5">
        <f t="shared" si="165"/>
        <v>25519.029879374768</v>
      </c>
    </row>
    <row r="1140" spans="4:23" x14ac:dyDescent="0.25">
      <c r="D1140">
        <f t="shared" si="166"/>
        <v>1138</v>
      </c>
      <c r="E1140" s="3">
        <v>43878</v>
      </c>
      <c r="F1140" s="4">
        <v>0.375</v>
      </c>
      <c r="G1140">
        <v>100</v>
      </c>
      <c r="H1140">
        <v>10</v>
      </c>
      <c r="I1140" s="5">
        <f t="shared" si="161"/>
        <v>14</v>
      </c>
      <c r="J1140" s="22">
        <v>1.5341749850294214E-4</v>
      </c>
      <c r="K1140">
        <v>1.2993E-4</v>
      </c>
      <c r="L1140" s="5" cm="1">
        <f t="array" ref="L1140">_xlfn.IFS(I1140=0, 0, I1140&gt;34, 0, AND(I1140&gt;0, I1140&lt;35), VLOOKUP(I1140, $A$63:$C$96, 3))</f>
        <v>16800</v>
      </c>
      <c r="M1140" s="5">
        <f t="shared" si="160"/>
        <v>728.73311788897524</v>
      </c>
      <c r="N1140" s="5">
        <v>6444.6152015506877</v>
      </c>
      <c r="O1140" s="5">
        <f t="shared" si="167"/>
        <v>3660.1280999999999</v>
      </c>
      <c r="P1140" s="5">
        <f t="shared" si="168"/>
        <v>3660.1280999999999</v>
      </c>
      <c r="Q1140" s="5">
        <f t="shared" si="162"/>
        <v>487.20077413479089</v>
      </c>
      <c r="R1140" s="5">
        <f>IF(O1140&gt;(P1140+U1140),O1140-P1140-U1140, 0)</f>
        <v>0</v>
      </c>
      <c r="S1140" s="5">
        <f t="shared" si="163"/>
        <v>3309.937795648772</v>
      </c>
      <c r="T1140" s="5">
        <f t="shared" si="164"/>
        <v>10558.667222240205</v>
      </c>
      <c r="U1140" s="5">
        <f>IF(O1140&gt;P1140,IF(V1139*($B$6/100)&gt;=O1140-P1140,(O1140-P1140), V1139*($B$6/100)), 0)</f>
        <v>0</v>
      </c>
      <c r="V1140" s="5">
        <f>V1139+(T1140*($B$5/100))-(U1140/($B$6/100))</f>
        <v>1028152.2622305588</v>
      </c>
      <c r="W1140" s="5">
        <f t="shared" si="165"/>
        <v>25703.806555763971</v>
      </c>
    </row>
    <row r="1141" spans="4:23" x14ac:dyDescent="0.25">
      <c r="D1141">
        <f t="shared" si="166"/>
        <v>1139</v>
      </c>
      <c r="E1141" s="3">
        <v>43878</v>
      </c>
      <c r="F1141" s="4">
        <v>0.41666666666666669</v>
      </c>
      <c r="G1141">
        <v>100</v>
      </c>
      <c r="H1141">
        <v>7</v>
      </c>
      <c r="I1141" s="5">
        <f t="shared" si="161"/>
        <v>14</v>
      </c>
      <c r="J1141" s="22">
        <v>1.6826435319677527E-4</v>
      </c>
      <c r="K1141">
        <v>1.2738999999999998E-4</v>
      </c>
      <c r="L1141" s="5" cm="1">
        <f t="array" ref="L1141">_xlfn.IFS(I1141=0, 0, I1141&gt;34, 0, AND(I1141&gt;0, I1141&lt;35), VLOOKUP(I1141, $A$63:$C$96, 3))</f>
        <v>16800</v>
      </c>
      <c r="M1141" s="5">
        <f t="shared" si="160"/>
        <v>799.2556776846825</v>
      </c>
      <c r="N1141" s="5">
        <v>5354.6622312959353</v>
      </c>
      <c r="O1141" s="5">
        <f t="shared" si="167"/>
        <v>3588.5762999999997</v>
      </c>
      <c r="P1141" s="5">
        <f t="shared" si="168"/>
        <v>3588.5762999999997</v>
      </c>
      <c r="Q1141" s="5">
        <f t="shared" si="162"/>
        <v>487.20077413479089</v>
      </c>
      <c r="R1141" s="5">
        <f>IF(O1141&gt;(P1141+U1141),O1141-P1141-U1141, 0)</f>
        <v>0</v>
      </c>
      <c r="S1141" s="5">
        <f t="shared" si="163"/>
        <v>2750.1407528621407</v>
      </c>
      <c r="T1141" s="5">
        <f t="shared" si="164"/>
        <v>11260.538624822542</v>
      </c>
      <c r="U1141" s="5">
        <f>IF(O1141&gt;P1141,IF(V1140*($B$6/100)&gt;=O1141-P1141,(O1141-P1141), V1140*($B$6/100)), 0)</f>
        <v>0</v>
      </c>
      <c r="V1141" s="5">
        <f>V1140+(T1141*($B$5/100))-(U1141/($B$6/100))</f>
        <v>1036034.6392679346</v>
      </c>
      <c r="W1141" s="5">
        <f t="shared" si="165"/>
        <v>25900.865981698364</v>
      </c>
    </row>
    <row r="1142" spans="4:23" x14ac:dyDescent="0.25">
      <c r="D1142">
        <f t="shared" si="166"/>
        <v>1140</v>
      </c>
      <c r="E1142" s="3">
        <v>43878</v>
      </c>
      <c r="F1142" s="4">
        <v>0.45833333333333331</v>
      </c>
      <c r="G1142">
        <v>90</v>
      </c>
      <c r="H1142">
        <v>9</v>
      </c>
      <c r="I1142" s="5">
        <f t="shared" si="161"/>
        <v>13</v>
      </c>
      <c r="J1142" s="22">
        <v>2.8209023918282912E-4</v>
      </c>
      <c r="K1142">
        <v>1.1813000000000001E-4</v>
      </c>
      <c r="L1142" s="5" cm="1">
        <f t="array" ref="L1142">_xlfn.IFS(I1142=0, 0, I1142&gt;34, 0, AND(I1142&gt;0, I1142&lt;35), VLOOKUP(I1142, $A$63:$C$96, 3))</f>
        <v>16600</v>
      </c>
      <c r="M1142" s="5">
        <f t="shared" si="160"/>
        <v>1339.9286361184384</v>
      </c>
      <c r="N1142" s="5">
        <v>4511.2140530195675</v>
      </c>
      <c r="O1142" s="5">
        <f t="shared" si="167"/>
        <v>3327.7221000000004</v>
      </c>
      <c r="P1142" s="5">
        <f t="shared" si="168"/>
        <v>3327.7221000000004</v>
      </c>
      <c r="Q1142" s="5">
        <f t="shared" si="162"/>
        <v>487.20077413479089</v>
      </c>
      <c r="R1142" s="5">
        <f>IF(O1142&gt;(P1142+U1142),O1142-P1142-U1142, 0)</f>
        <v>0</v>
      </c>
      <c r="S1142" s="5">
        <f t="shared" si="163"/>
        <v>2316.9479373661425</v>
      </c>
      <c r="T1142" s="5">
        <f t="shared" si="164"/>
        <v>12295.258598752294</v>
      </c>
      <c r="U1142" s="5">
        <f>IF(O1142&gt;P1142,IF(V1141*($B$6/100)&gt;=O1142-P1142,(O1142-P1142), V1141*($B$6/100)), 0)</f>
        <v>0</v>
      </c>
      <c r="V1142" s="5">
        <f>V1141+(T1142*($B$5/100))-(U1142/($B$6/100))</f>
        <v>1044641.3202870612</v>
      </c>
      <c r="W1142" s="5">
        <f t="shared" si="165"/>
        <v>26116.033007176527</v>
      </c>
    </row>
    <row r="1143" spans="4:23" x14ac:dyDescent="0.25">
      <c r="D1143">
        <f t="shared" si="166"/>
        <v>1141</v>
      </c>
      <c r="E1143" s="3">
        <v>43878</v>
      </c>
      <c r="F1143" s="4">
        <v>0.5</v>
      </c>
      <c r="G1143">
        <v>90</v>
      </c>
      <c r="H1143">
        <v>5</v>
      </c>
      <c r="I1143" s="5">
        <f t="shared" si="161"/>
        <v>13</v>
      </c>
      <c r="J1143" s="22">
        <v>1.8063673210830285E-4</v>
      </c>
      <c r="K1143">
        <v>1.0978E-4</v>
      </c>
      <c r="L1143" s="5" cm="1">
        <f t="array" ref="L1143">_xlfn.IFS(I1143=0, 0, I1143&gt;34, 0, AND(I1143&gt;0, I1143&lt;35), VLOOKUP(I1143, $A$63:$C$96, 3))</f>
        <v>16600</v>
      </c>
      <c r="M1143" s="5">
        <f t="shared" si="160"/>
        <v>858.02447751443856</v>
      </c>
      <c r="N1143" s="5">
        <v>3844.2465960947306</v>
      </c>
      <c r="O1143" s="5">
        <f t="shared" si="167"/>
        <v>3092.5025999999998</v>
      </c>
      <c r="P1143" s="5">
        <f t="shared" si="168"/>
        <v>3092.5025999999998</v>
      </c>
      <c r="Q1143" s="5">
        <f t="shared" si="162"/>
        <v>487.20077413479089</v>
      </c>
      <c r="R1143" s="5">
        <f>IF(O1143&gt;(P1143+U1143),O1143-P1143-U1143, 0)</f>
        <v>0</v>
      </c>
      <c r="S1143" s="5">
        <f t="shared" si="163"/>
        <v>1974.3951665487209</v>
      </c>
      <c r="T1143" s="5">
        <f t="shared" si="164"/>
        <v>12391.126710965718</v>
      </c>
      <c r="U1143" s="5">
        <f>IF(O1143&gt;P1143,IF(V1142*($B$6/100)&gt;=O1143-P1143,(O1143-P1143), V1142*($B$6/100)), 0)</f>
        <v>0</v>
      </c>
      <c r="V1143" s="5">
        <f>V1142+(T1143*($B$5/100))-(U1143/($B$6/100))</f>
        <v>1053315.1089847372</v>
      </c>
      <c r="W1143" s="5">
        <f t="shared" si="165"/>
        <v>26332.877724618429</v>
      </c>
    </row>
    <row r="1144" spans="4:23" x14ac:dyDescent="0.25">
      <c r="D1144">
        <f t="shared" si="166"/>
        <v>1142</v>
      </c>
      <c r="E1144" s="3">
        <v>43878</v>
      </c>
      <c r="F1144" s="4">
        <v>0.54166666666666663</v>
      </c>
      <c r="G1144">
        <v>80</v>
      </c>
      <c r="H1144">
        <v>0</v>
      </c>
      <c r="I1144" s="5">
        <f t="shared" si="161"/>
        <v>11</v>
      </c>
      <c r="J1144" s="22">
        <v>7.423427346916556E-5</v>
      </c>
      <c r="K1144">
        <v>1.0946999999999999E-4</v>
      </c>
      <c r="L1144" s="5" cm="1">
        <f t="array" ref="L1144">_xlfn.IFS(I1144=0, 0, I1144&gt;34, 0, AND(I1144&gt;0, I1144&lt;35), VLOOKUP(I1144, $A$63:$C$96, 3))</f>
        <v>14640</v>
      </c>
      <c r="M1144" s="5">
        <f t="shared" si="160"/>
        <v>352.61279897853643</v>
      </c>
      <c r="N1144" s="5">
        <v>4081.6528917624328</v>
      </c>
      <c r="O1144" s="5">
        <f t="shared" si="167"/>
        <v>3083.7698999999998</v>
      </c>
      <c r="P1144" s="5">
        <f t="shared" si="168"/>
        <v>3083.7698999999998</v>
      </c>
      <c r="Q1144" s="5">
        <f t="shared" si="162"/>
        <v>487.20077413479089</v>
      </c>
      <c r="R1144" s="5">
        <f>IF(O1144&gt;(P1144+U1144),O1144-P1144-U1144, 0)</f>
        <v>0</v>
      </c>
      <c r="S1144" s="5">
        <f t="shared" si="163"/>
        <v>2096.3264295303211</v>
      </c>
      <c r="T1144" s="5">
        <f t="shared" si="164"/>
        <v>9812.5164694482155</v>
      </c>
      <c r="U1144" s="5">
        <f>IF(O1144&gt;P1144,IF(V1143*($B$6/100)&gt;=O1144-P1144,(O1144-P1144), V1143*($B$6/100)), 0)</f>
        <v>0</v>
      </c>
      <c r="V1144" s="5">
        <f>V1143+(T1144*($B$5/100))-(U1144/($B$6/100))</f>
        <v>1060183.8705133509</v>
      </c>
      <c r="W1144" s="5">
        <f t="shared" si="165"/>
        <v>26504.596762833775</v>
      </c>
    </row>
    <row r="1145" spans="4:23" x14ac:dyDescent="0.25">
      <c r="D1145">
        <f t="shared" si="166"/>
        <v>1143</v>
      </c>
      <c r="E1145" s="3">
        <v>43878</v>
      </c>
      <c r="F1145" s="4">
        <v>0.58333333333333337</v>
      </c>
      <c r="G1145">
        <v>80</v>
      </c>
      <c r="H1145">
        <v>7</v>
      </c>
      <c r="I1145" s="5">
        <f t="shared" si="161"/>
        <v>11</v>
      </c>
      <c r="J1145" s="22">
        <v>2.3260072353671875E-4</v>
      </c>
      <c r="K1145">
        <v>1.026E-4</v>
      </c>
      <c r="L1145" s="5" cm="1">
        <f t="array" ref="L1145">_xlfn.IFS(I1145=0, 0, I1145&gt;34, 0, AND(I1145&gt;0, I1145&lt;35), VLOOKUP(I1145, $A$63:$C$96, 3))</f>
        <v>14640</v>
      </c>
      <c r="M1145" s="5">
        <f t="shared" si="160"/>
        <v>1104.8534367994141</v>
      </c>
      <c r="N1145" s="5">
        <v>4895.4254761248121</v>
      </c>
      <c r="O1145" s="5">
        <f t="shared" si="167"/>
        <v>2890.2420000000002</v>
      </c>
      <c r="P1145" s="5">
        <f t="shared" si="168"/>
        <v>2890.2420000000002</v>
      </c>
      <c r="Q1145" s="5">
        <f t="shared" si="162"/>
        <v>487.20077413479089</v>
      </c>
      <c r="R1145" s="5">
        <f>IF(O1145&gt;(P1145+U1145),O1145-P1145-U1145, 0)</f>
        <v>0</v>
      </c>
      <c r="S1145" s="5">
        <f t="shared" si="163"/>
        <v>2514.2779363007648</v>
      </c>
      <c r="T1145" s="5">
        <f t="shared" si="164"/>
        <v>10340.333500498649</v>
      </c>
      <c r="U1145" s="5">
        <f>IF(O1145&gt;P1145,IF(V1144*($B$6/100)&gt;=O1145-P1145,(O1145-P1145), V1144*($B$6/100)), 0)</f>
        <v>0</v>
      </c>
      <c r="V1145" s="5">
        <f>V1144+(T1145*($B$5/100))-(U1145/($B$6/100))</f>
        <v>1067422.1039636999</v>
      </c>
      <c r="W1145" s="5">
        <f t="shared" si="165"/>
        <v>26685.552599092498</v>
      </c>
    </row>
    <row r="1146" spans="4:23" x14ac:dyDescent="0.25">
      <c r="D1146">
        <f t="shared" si="166"/>
        <v>1144</v>
      </c>
      <c r="E1146" s="3">
        <v>43878</v>
      </c>
      <c r="F1146" s="4">
        <v>0.625</v>
      </c>
      <c r="G1146">
        <v>80</v>
      </c>
      <c r="H1146">
        <v>8</v>
      </c>
      <c r="I1146" s="5">
        <f t="shared" si="161"/>
        <v>11</v>
      </c>
      <c r="J1146" s="22">
        <v>2.0538148993135805E-4</v>
      </c>
      <c r="K1146">
        <v>1.0397999999999999E-4</v>
      </c>
      <c r="L1146" s="5" cm="1">
        <f t="array" ref="L1146">_xlfn.IFS(I1146=0, 0, I1146&gt;34, 0, AND(I1146&gt;0, I1146&lt;35), VLOOKUP(I1146, $A$63:$C$96, 3))</f>
        <v>14640</v>
      </c>
      <c r="M1146" s="5">
        <f t="shared" si="160"/>
        <v>975.56207717395068</v>
      </c>
      <c r="N1146" s="5">
        <v>4400.9530643261314</v>
      </c>
      <c r="O1146" s="5">
        <f t="shared" si="167"/>
        <v>2929.1165999999994</v>
      </c>
      <c r="P1146" s="5">
        <f t="shared" si="168"/>
        <v>2929.1165999999994</v>
      </c>
      <c r="Q1146" s="5">
        <f t="shared" si="162"/>
        <v>487.20077413479089</v>
      </c>
      <c r="R1146" s="5">
        <f>IF(O1146&gt;(P1146+U1146),O1146-P1146-U1146, 0)</f>
        <v>0</v>
      </c>
      <c r="S1146" s="5">
        <f t="shared" si="163"/>
        <v>2260.3181771014501</v>
      </c>
      <c r="T1146" s="5">
        <f t="shared" si="164"/>
        <v>10426.127300072501</v>
      </c>
      <c r="U1146" s="5">
        <f>IF(O1146&gt;P1146,IF(V1145*($B$6/100)&gt;=O1146-P1146,(O1146-P1146), V1145*($B$6/100)), 0)</f>
        <v>0</v>
      </c>
      <c r="V1146" s="5">
        <f>V1145+(T1146*($B$5/100))-(U1146/($B$6/100))</f>
        <v>1074720.3930737507</v>
      </c>
      <c r="W1146" s="5">
        <f t="shared" si="165"/>
        <v>26868.009826843765</v>
      </c>
    </row>
    <row r="1147" spans="4:23" x14ac:dyDescent="0.25">
      <c r="D1147">
        <f t="shared" si="166"/>
        <v>1145</v>
      </c>
      <c r="E1147" s="3">
        <v>43878</v>
      </c>
      <c r="F1147" s="4">
        <v>0.66666666666666663</v>
      </c>
      <c r="G1147">
        <v>70</v>
      </c>
      <c r="H1147">
        <v>5</v>
      </c>
      <c r="I1147" s="5">
        <f t="shared" si="161"/>
        <v>10</v>
      </c>
      <c r="J1147" s="22">
        <v>6.9285321904554524E-5</v>
      </c>
      <c r="K1147">
        <v>1.1208E-4</v>
      </c>
      <c r="L1147" s="5" cm="1">
        <f t="array" ref="L1147">_xlfn.IFS(I1147=0, 0, I1147&gt;34, 0, AND(I1147&gt;0, I1147&lt;35), VLOOKUP(I1147, $A$63:$C$96, 3))</f>
        <v>12480</v>
      </c>
      <c r="M1147" s="5">
        <f t="shared" si="160"/>
        <v>329.105279046634</v>
      </c>
      <c r="N1147" s="5">
        <v>3753.0885556308044</v>
      </c>
      <c r="O1147" s="5">
        <f t="shared" si="167"/>
        <v>3157.2936</v>
      </c>
      <c r="P1147" s="5">
        <f t="shared" si="168"/>
        <v>3157.2936</v>
      </c>
      <c r="Q1147" s="5">
        <f t="shared" si="162"/>
        <v>487.20077413479089</v>
      </c>
      <c r="R1147" s="5">
        <f>IF(O1147&gt;(P1147+U1147),O1147-P1147-U1147, 0)</f>
        <v>0</v>
      </c>
      <c r="S1147" s="5">
        <f t="shared" si="163"/>
        <v>1927.5766313728384</v>
      </c>
      <c r="T1147" s="5">
        <f t="shared" si="164"/>
        <v>7724.2350476737956</v>
      </c>
      <c r="U1147" s="5">
        <f>IF(O1147&gt;P1147,IF(V1146*($B$6/100)&gt;=O1147-P1147,(O1147-P1147), V1146*($B$6/100)), 0)</f>
        <v>0</v>
      </c>
      <c r="V1147" s="5">
        <f>V1146+(T1147*($B$5/100))-(U1147/($B$6/100))</f>
        <v>1080127.3576071223</v>
      </c>
      <c r="W1147" s="5">
        <f t="shared" si="165"/>
        <v>27003.183940178056</v>
      </c>
    </row>
    <row r="1148" spans="4:23" x14ac:dyDescent="0.25">
      <c r="D1148">
        <f t="shared" si="166"/>
        <v>1146</v>
      </c>
      <c r="E1148" s="3">
        <v>43878</v>
      </c>
      <c r="F1148" s="4">
        <v>0.70833333333333337</v>
      </c>
      <c r="G1148">
        <v>60</v>
      </c>
      <c r="H1148">
        <v>0</v>
      </c>
      <c r="I1148" s="5">
        <f t="shared" si="161"/>
        <v>8</v>
      </c>
      <c r="J1148" s="22">
        <v>9.8979031292220746E-6</v>
      </c>
      <c r="K1148">
        <v>1.4389000000000001E-4</v>
      </c>
      <c r="L1148" s="5" cm="1">
        <f t="array" ref="L1148">_xlfn.IFS(I1148=0, 0, I1148&gt;34, 0, AND(I1148&gt;0, I1148&lt;35), VLOOKUP(I1148, $A$63:$C$96, 3))</f>
        <v>7160</v>
      </c>
      <c r="M1148" s="5">
        <f t="shared" si="160"/>
        <v>47.015039863804859</v>
      </c>
      <c r="N1148" s="5">
        <v>4722.6393985543828</v>
      </c>
      <c r="O1148" s="5">
        <f t="shared" si="167"/>
        <v>4053.3813</v>
      </c>
      <c r="P1148" s="5">
        <f t="shared" si="168"/>
        <v>4053.3813</v>
      </c>
      <c r="Q1148" s="5">
        <f t="shared" si="162"/>
        <v>487.20077413479089</v>
      </c>
      <c r="R1148" s="5">
        <f>IF(O1148&gt;(P1148+U1148),O1148-P1148-U1148, 0)</f>
        <v>0</v>
      </c>
      <c r="S1148" s="5">
        <f t="shared" si="163"/>
        <v>2425.5354511676487</v>
      </c>
      <c r="T1148" s="5">
        <f t="shared" si="164"/>
        <v>728.09828869615649</v>
      </c>
      <c r="U1148" s="5">
        <f>IF(O1148&gt;P1148,IF(V1147*($B$6/100)&gt;=O1148-P1148,(O1148-P1148), V1147*($B$6/100)), 0)</f>
        <v>0</v>
      </c>
      <c r="V1148" s="5">
        <f>V1147+(T1148*($B$5/100))-(U1148/($B$6/100))</f>
        <v>1080637.0264092095</v>
      </c>
      <c r="W1148" s="5">
        <f t="shared" si="165"/>
        <v>27015.925660230238</v>
      </c>
    </row>
    <row r="1149" spans="4:23" x14ac:dyDescent="0.25">
      <c r="D1149">
        <f t="shared" si="166"/>
        <v>1147</v>
      </c>
      <c r="E1149" s="3">
        <v>43878</v>
      </c>
      <c r="F1149" s="4">
        <v>0.75</v>
      </c>
      <c r="G1149">
        <v>60</v>
      </c>
      <c r="H1149">
        <v>0</v>
      </c>
      <c r="I1149" s="5">
        <f t="shared" si="161"/>
        <v>8</v>
      </c>
      <c r="J1149" s="22">
        <v>0</v>
      </c>
      <c r="K1149">
        <v>2.0931000000000004E-4</v>
      </c>
      <c r="L1149" s="5" cm="1">
        <f t="array" ref="L1149">_xlfn.IFS(I1149=0, 0, I1149&gt;34, 0, AND(I1149&gt;0, I1149&lt;35), VLOOKUP(I1149, $A$63:$C$96, 3))</f>
        <v>7160</v>
      </c>
      <c r="M1149" s="5">
        <f t="shared" si="160"/>
        <v>0</v>
      </c>
      <c r="N1149" s="5">
        <v>5703.2429796422703</v>
      </c>
      <c r="O1149" s="5">
        <f t="shared" si="167"/>
        <v>5896.2627000000011</v>
      </c>
      <c r="P1149" s="5">
        <f t="shared" si="168"/>
        <v>5896.2627000000011</v>
      </c>
      <c r="Q1149" s="5">
        <f t="shared" si="162"/>
        <v>487.20077413479089</v>
      </c>
      <c r="R1149" s="5">
        <f>IF(O1149&gt;(P1149+U1149),O1149-P1149-U1149, 0)</f>
        <v>0</v>
      </c>
      <c r="S1149" s="5">
        <f t="shared" si="163"/>
        <v>776.53652586520798</v>
      </c>
      <c r="T1149" s="5">
        <f t="shared" si="164"/>
        <v>487.20077413479089</v>
      </c>
      <c r="U1149" s="5">
        <f>IF(O1149&gt;P1149,IF(V1148*($B$6/100)&gt;=O1149-P1149,(O1149-P1149), V1148*($B$6/100)), 0)</f>
        <v>0</v>
      </c>
      <c r="V1149" s="5">
        <f>V1148+(T1149*($B$5/100))-(U1149/($B$6/100))</f>
        <v>1080978.0669511037</v>
      </c>
      <c r="W1149" s="5">
        <f t="shared" si="165"/>
        <v>27024.451673777592</v>
      </c>
    </row>
    <row r="1150" spans="4:23" x14ac:dyDescent="0.25">
      <c r="D1150">
        <f t="shared" si="166"/>
        <v>1148</v>
      </c>
      <c r="E1150" s="3">
        <v>43878</v>
      </c>
      <c r="F1150" s="4">
        <v>0.79166666666666663</v>
      </c>
      <c r="G1150">
        <v>70</v>
      </c>
      <c r="H1150">
        <v>0</v>
      </c>
      <c r="I1150" s="5">
        <f t="shared" si="161"/>
        <v>10</v>
      </c>
      <c r="J1150" s="22">
        <v>0</v>
      </c>
      <c r="K1150">
        <v>2.363E-4</v>
      </c>
      <c r="L1150" s="5" cm="1">
        <f t="array" ref="L1150">_xlfn.IFS(I1150=0, 0, I1150&gt;34, 0, AND(I1150&gt;0, I1150&lt;35), VLOOKUP(I1150, $A$63:$C$96, 3))</f>
        <v>12480</v>
      </c>
      <c r="M1150" s="5">
        <f t="shared" si="160"/>
        <v>0</v>
      </c>
      <c r="N1150" s="5">
        <v>5518.2211480631131</v>
      </c>
      <c r="O1150" s="5">
        <f t="shared" si="167"/>
        <v>6656.5709999999999</v>
      </c>
      <c r="P1150" s="5">
        <f t="shared" si="168"/>
        <v>6656.5709999999999</v>
      </c>
      <c r="Q1150" s="5">
        <f t="shared" si="162"/>
        <v>487.20077413479089</v>
      </c>
      <c r="R1150" s="5">
        <f>IF(O1150&gt;(P1150+U1150),O1150-P1150-U1150, 0)</f>
        <v>0</v>
      </c>
      <c r="S1150" s="5">
        <f t="shared" si="163"/>
        <v>2834.1441919336917</v>
      </c>
      <c r="T1150" s="5">
        <f t="shared" si="164"/>
        <v>2989.2848080663084</v>
      </c>
      <c r="U1150" s="5">
        <f>IF(O1150&gt;P1150,IF(V1149*($B$6/100)&gt;=O1150-P1150,(O1150-P1150), V1149*($B$6/100)), 0)</f>
        <v>0</v>
      </c>
      <c r="V1150" s="5">
        <f>V1149+(T1150*($B$5/100))-(U1150/($B$6/100))</f>
        <v>1083070.5663167501</v>
      </c>
      <c r="W1150" s="5">
        <f t="shared" si="165"/>
        <v>27076.764157918755</v>
      </c>
    </row>
    <row r="1151" spans="4:23" x14ac:dyDescent="0.25">
      <c r="D1151">
        <f t="shared" si="166"/>
        <v>1149</v>
      </c>
      <c r="E1151" s="3">
        <v>43878</v>
      </c>
      <c r="F1151" s="4">
        <v>0.83333333333333337</v>
      </c>
      <c r="G1151">
        <v>60</v>
      </c>
      <c r="H1151">
        <v>0</v>
      </c>
      <c r="I1151" s="5">
        <f t="shared" si="161"/>
        <v>8</v>
      </c>
      <c r="J1151" s="22">
        <v>0</v>
      </c>
      <c r="K1151">
        <v>2.2362E-4</v>
      </c>
      <c r="L1151" s="5" cm="1">
        <f t="array" ref="L1151">_xlfn.IFS(I1151=0, 0, I1151&gt;34, 0, AND(I1151&gt;0, I1151&lt;35), VLOOKUP(I1151, $A$63:$C$96, 3))</f>
        <v>7160</v>
      </c>
      <c r="M1151" s="5">
        <f t="shared" si="160"/>
        <v>0</v>
      </c>
      <c r="N1151" s="5">
        <v>5276.5585797647163</v>
      </c>
      <c r="O1151" s="5">
        <f t="shared" si="167"/>
        <v>6299.3753999999999</v>
      </c>
      <c r="P1151" s="5">
        <f t="shared" si="168"/>
        <v>6299.3753999999999</v>
      </c>
      <c r="Q1151" s="5">
        <f t="shared" si="162"/>
        <v>487.20077413479089</v>
      </c>
      <c r="R1151" s="5">
        <f>IF(O1151&gt;(P1151+U1151),O1151-P1151-U1151, 0)</f>
        <v>0</v>
      </c>
      <c r="S1151" s="5">
        <f t="shared" si="163"/>
        <v>373.42382586520921</v>
      </c>
      <c r="T1151" s="5">
        <f t="shared" si="164"/>
        <v>487.20077413479089</v>
      </c>
      <c r="U1151" s="5">
        <f>IF(O1151&gt;P1151,IF(V1150*($B$6/100)&gt;=O1151-P1151,(O1151-P1151), V1150*($B$6/100)), 0)</f>
        <v>0</v>
      </c>
      <c r="V1151" s="5">
        <f>V1150+(T1151*($B$5/100))-(U1151/($B$6/100))</f>
        <v>1083411.6068586444</v>
      </c>
      <c r="W1151" s="5">
        <f t="shared" si="165"/>
        <v>27085.290171466109</v>
      </c>
    </row>
    <row r="1152" spans="4:23" x14ac:dyDescent="0.25">
      <c r="D1152">
        <f t="shared" si="166"/>
        <v>1150</v>
      </c>
      <c r="E1152" s="3">
        <v>43878</v>
      </c>
      <c r="F1152" s="4">
        <v>0.875</v>
      </c>
      <c r="G1152">
        <v>40</v>
      </c>
      <c r="H1152">
        <v>0</v>
      </c>
      <c r="I1152" s="5">
        <f t="shared" si="161"/>
        <v>6</v>
      </c>
      <c r="J1152" s="22">
        <v>0</v>
      </c>
      <c r="K1152">
        <v>2.1019000000000002E-4</v>
      </c>
      <c r="L1152" s="5" cm="1">
        <f t="array" ref="L1152">_xlfn.IFS(I1152=0, 0, I1152&gt;34, 0, AND(I1152&gt;0, I1152&lt;35), VLOOKUP(I1152, $A$63:$C$96, 3))</f>
        <v>2980</v>
      </c>
      <c r="M1152" s="5">
        <f t="shared" si="160"/>
        <v>0</v>
      </c>
      <c r="N1152" s="5">
        <v>4946.1571088748969</v>
      </c>
      <c r="O1152" s="5">
        <f t="shared" si="167"/>
        <v>5921.0523000000003</v>
      </c>
      <c r="P1152" s="5">
        <f t="shared" si="168"/>
        <v>2980</v>
      </c>
      <c r="Q1152" s="5">
        <f t="shared" si="162"/>
        <v>0</v>
      </c>
      <c r="R1152" s="5">
        <f>IF(O1152&gt;(P1152+U1152),O1152-P1152-U1152, 0)</f>
        <v>0</v>
      </c>
      <c r="S1152" s="5">
        <f t="shared" si="163"/>
        <v>0</v>
      </c>
      <c r="T1152" s="5">
        <f t="shared" si="164"/>
        <v>0</v>
      </c>
      <c r="U1152" s="5">
        <f>IF(O1152&gt;P1152,IF(V1151*($B$6/100)&gt;=O1152-P1152,(O1152-P1152), V1151*($B$6/100)), 0)</f>
        <v>2941.0523000000003</v>
      </c>
      <c r="V1152" s="5">
        <f>V1151+(T1152*($B$5/100))-(U1152/($B$6/100))</f>
        <v>1079210.1035729302</v>
      </c>
      <c r="W1152" s="5">
        <f t="shared" si="165"/>
        <v>26980.252589323256</v>
      </c>
    </row>
    <row r="1153" spans="4:23" x14ac:dyDescent="0.25">
      <c r="D1153">
        <f t="shared" si="166"/>
        <v>1151</v>
      </c>
      <c r="E1153" s="3">
        <v>43878</v>
      </c>
      <c r="F1153" s="4">
        <v>0.91666666666666663</v>
      </c>
      <c r="G1153">
        <v>50</v>
      </c>
      <c r="H1153">
        <v>0</v>
      </c>
      <c r="I1153" s="5">
        <f t="shared" si="161"/>
        <v>7</v>
      </c>
      <c r="J1153" s="22">
        <v>0</v>
      </c>
      <c r="K1153">
        <v>2.0511999999999999E-4</v>
      </c>
      <c r="L1153" s="5" cm="1">
        <f t="array" ref="L1153">_xlfn.IFS(I1153=0, 0, I1153&gt;34, 0, AND(I1153&gt;0, I1153&lt;35), VLOOKUP(I1153, $A$63:$C$96, 3))</f>
        <v>4800</v>
      </c>
      <c r="M1153" s="5">
        <f t="shared" si="160"/>
        <v>0</v>
      </c>
      <c r="N1153" s="5">
        <v>4265.6999765108103</v>
      </c>
      <c r="O1153" s="5">
        <f t="shared" si="167"/>
        <v>5778.2304000000004</v>
      </c>
      <c r="P1153" s="5">
        <f t="shared" si="168"/>
        <v>4800</v>
      </c>
      <c r="Q1153" s="5">
        <f t="shared" si="162"/>
        <v>0</v>
      </c>
      <c r="R1153" s="5">
        <f>IF(O1153&gt;(P1153+U1153),O1153-P1153-U1153, 0)</f>
        <v>0</v>
      </c>
      <c r="S1153" s="5">
        <f t="shared" si="163"/>
        <v>0</v>
      </c>
      <c r="T1153" s="5">
        <f t="shared" si="164"/>
        <v>0</v>
      </c>
      <c r="U1153" s="5">
        <f>IF(O1153&gt;P1153,IF(V1152*($B$6/100)&gt;=O1153-P1153,(O1153-P1153), V1152*($B$6/100)), 0)</f>
        <v>978.23040000000037</v>
      </c>
      <c r="V1153" s="5">
        <f>V1152+(T1153*($B$5/100))-(U1153/($B$6/100))</f>
        <v>1077812.6315729301</v>
      </c>
      <c r="W1153" s="5">
        <f t="shared" si="165"/>
        <v>26945.315789323253</v>
      </c>
    </row>
    <row r="1154" spans="4:23" x14ac:dyDescent="0.25">
      <c r="D1154">
        <f t="shared" si="166"/>
        <v>1152</v>
      </c>
      <c r="E1154" s="3">
        <v>43878</v>
      </c>
      <c r="F1154" s="4">
        <v>0.95833333333333337</v>
      </c>
      <c r="G1154">
        <v>50</v>
      </c>
      <c r="H1154">
        <v>0</v>
      </c>
      <c r="I1154" s="5">
        <f t="shared" si="161"/>
        <v>7</v>
      </c>
      <c r="J1154" s="22">
        <v>0</v>
      </c>
      <c r="K1154">
        <v>1.7927000000000001E-4</v>
      </c>
      <c r="L1154" s="5" cm="1">
        <f t="array" ref="L1154">_xlfn.IFS(I1154=0, 0, I1154&gt;34, 0, AND(I1154&gt;0, I1154&lt;35), VLOOKUP(I1154, $A$63:$C$96, 3))</f>
        <v>4800</v>
      </c>
      <c r="M1154" s="5">
        <f t="shared" si="160"/>
        <v>0</v>
      </c>
      <c r="N1154" s="5">
        <v>3384.6090946362406</v>
      </c>
      <c r="O1154" s="5">
        <f t="shared" si="167"/>
        <v>5050.0358999999999</v>
      </c>
      <c r="P1154" s="5">
        <f t="shared" si="168"/>
        <v>4800</v>
      </c>
      <c r="Q1154" s="5">
        <f t="shared" si="162"/>
        <v>0</v>
      </c>
      <c r="R1154" s="5">
        <f>IF(O1154&gt;(P1154+U1154),O1154-P1154-U1154, 0)</f>
        <v>0</v>
      </c>
      <c r="S1154" s="5">
        <f t="shared" si="163"/>
        <v>0</v>
      </c>
      <c r="T1154" s="5">
        <f t="shared" si="164"/>
        <v>0</v>
      </c>
      <c r="U1154" s="5">
        <f>IF(O1154&gt;P1154,IF(V1153*($B$6/100)&gt;=O1154-P1154,(O1154-P1154), V1153*($B$6/100)), 0)</f>
        <v>250.03589999999986</v>
      </c>
      <c r="V1154" s="5">
        <f>V1153+(T1154*($B$5/100))-(U1154/($B$6/100))</f>
        <v>1077455.437430073</v>
      </c>
      <c r="W1154" s="5">
        <f t="shared" si="165"/>
        <v>26936.385935751827</v>
      </c>
    </row>
    <row r="1155" spans="4:23" x14ac:dyDescent="0.25">
      <c r="D1155">
        <f t="shared" si="166"/>
        <v>1153</v>
      </c>
      <c r="E1155" s="3">
        <v>43879</v>
      </c>
      <c r="F1155" s="4">
        <v>0</v>
      </c>
      <c r="G1155">
        <v>50</v>
      </c>
      <c r="H1155">
        <v>0</v>
      </c>
      <c r="I1155" s="5">
        <f t="shared" si="161"/>
        <v>7</v>
      </c>
      <c r="J1155" s="22">
        <v>0</v>
      </c>
      <c r="K1155">
        <v>1.4471999999999998E-4</v>
      </c>
      <c r="L1155" s="5" cm="1">
        <f t="array" ref="L1155">_xlfn.IFS(I1155=0, 0, I1155&gt;34, 0, AND(I1155&gt;0, I1155&lt;35), VLOOKUP(I1155, $A$63:$C$96, 3))</f>
        <v>4800</v>
      </c>
      <c r="M1155" s="5">
        <f t="shared" ref="M1155:M1218" si="169">$B$11*$B$4*J1155*1000</f>
        <v>0</v>
      </c>
      <c r="N1155" s="5">
        <v>2552.5912888252019</v>
      </c>
      <c r="O1155" s="5">
        <f t="shared" si="167"/>
        <v>4076.7623999999996</v>
      </c>
      <c r="P1155" s="5">
        <f t="shared" si="168"/>
        <v>4076.7623999999996</v>
      </c>
      <c r="Q1155" s="5">
        <f t="shared" si="162"/>
        <v>487.20077413479089</v>
      </c>
      <c r="R1155" s="5">
        <f>IF(O1155&gt;(P1155+U1155),O1155-P1155-U1155, 0)</f>
        <v>0</v>
      </c>
      <c r="S1155" s="5">
        <f t="shared" si="163"/>
        <v>236.03682586520949</v>
      </c>
      <c r="T1155" s="5">
        <f t="shared" si="164"/>
        <v>487.20077413479089</v>
      </c>
      <c r="U1155" s="5">
        <f>IF(O1155&gt;P1155,IF(V1154*($B$6/100)&gt;=O1155-P1155,(O1155-P1155), V1154*($B$6/100)), 0)</f>
        <v>0</v>
      </c>
      <c r="V1155" s="5">
        <f>V1154+(T1155*($B$5/100))-(U1155/($B$6/100))</f>
        <v>1077796.4779719673</v>
      </c>
      <c r="W1155" s="5">
        <f t="shared" si="165"/>
        <v>26944.911949299181</v>
      </c>
    </row>
    <row r="1156" spans="4:23" x14ac:dyDescent="0.25">
      <c r="D1156">
        <f t="shared" si="166"/>
        <v>1154</v>
      </c>
      <c r="E1156" s="3">
        <v>43879</v>
      </c>
      <c r="F1156" s="4">
        <v>4.1666666666666664E-2</v>
      </c>
      <c r="G1156">
        <v>60</v>
      </c>
      <c r="H1156">
        <v>0</v>
      </c>
      <c r="I1156" s="5">
        <f t="shared" ref="I1156:I1219" si="170">ROUND((G1156/10)*((LN(99/0.03)/(LN(10/0.03)))),0)</f>
        <v>8</v>
      </c>
      <c r="J1156" s="22">
        <v>0</v>
      </c>
      <c r="K1156">
        <v>1.1153999999999999E-4</v>
      </c>
      <c r="L1156" s="5" cm="1">
        <f t="array" ref="L1156">_xlfn.IFS(I1156=0, 0, I1156&gt;34, 0, AND(I1156&gt;0, I1156&lt;35), VLOOKUP(I1156, $A$63:$C$96, 3))</f>
        <v>7160</v>
      </c>
      <c r="M1156" s="5">
        <f t="shared" si="169"/>
        <v>0</v>
      </c>
      <c r="N1156" s="5">
        <v>2249.854236617643</v>
      </c>
      <c r="O1156" s="5">
        <f t="shared" si="167"/>
        <v>3142.0817999999999</v>
      </c>
      <c r="P1156" s="5">
        <f t="shared" si="168"/>
        <v>3142.0817999999999</v>
      </c>
      <c r="Q1156" s="5">
        <f t="shared" ref="Q1156:Q1219" si="171">IF((L1156+M1156-P1156)&lt;($B$8/100)*$B$3,L1156+M1156-P1156,($B$8/100)*$B$3)</f>
        <v>487.20077413479089</v>
      </c>
      <c r="R1156" s="5">
        <f>IF(O1156&gt;(P1156+U1156),O1156-P1156-U1156, 0)</f>
        <v>0</v>
      </c>
      <c r="S1156" s="5">
        <f t="shared" ref="S1156:S1219" si="172">IF((IF((L1156+M1156)&gt;O1156,L1156+M1156-P1156-Q1156,0))&lt;((N1156*3.595182*($B$7/100))/($B$5/100)),L1156+M1156-P1156-Q1156, N1156*3.595182*($B$7/100)/($B$5/100))</f>
        <v>1155.5193505873558</v>
      </c>
      <c r="T1156" s="5">
        <f t="shared" ref="T1156:T1219" si="173">((L1156+M1156)-P1156-S1156)</f>
        <v>2862.3988494126443</v>
      </c>
      <c r="U1156" s="5">
        <f>IF(O1156&gt;P1156,IF(V1155*($B$6/100)&gt;=O1156-P1156,(O1156-P1156), V1155*($B$6/100)), 0)</f>
        <v>0</v>
      </c>
      <c r="V1156" s="5">
        <f>V1155+(T1156*($B$5/100))-(U1156/($B$6/100))</f>
        <v>1079800.1571665562</v>
      </c>
      <c r="W1156" s="5">
        <f t="shared" ref="W1156:W1219" si="174">V1156/40</f>
        <v>26995.003929163904</v>
      </c>
    </row>
    <row r="1157" spans="4:23" x14ac:dyDescent="0.25">
      <c r="D1157">
        <f t="shared" ref="D1157:D1220" si="175">D1156+1</f>
        <v>1155</v>
      </c>
      <c r="E1157" s="3">
        <v>43879</v>
      </c>
      <c r="F1157" s="4">
        <v>8.3333333333333329E-2</v>
      </c>
      <c r="G1157">
        <v>90</v>
      </c>
      <c r="H1157">
        <v>0</v>
      </c>
      <c r="I1157" s="5">
        <f t="shared" si="170"/>
        <v>13</v>
      </c>
      <c r="J1157" s="22">
        <v>0</v>
      </c>
      <c r="K1157">
        <v>8.9420000000000008E-5</v>
      </c>
      <c r="L1157" s="5" cm="1">
        <f t="array" ref="L1157">_xlfn.IFS(I1157=0, 0, I1157&gt;34, 0, AND(I1157&gt;0, I1157&lt;35), VLOOKUP(I1157, $A$63:$C$96, 3))</f>
        <v>16600</v>
      </c>
      <c r="M1157" s="5">
        <f t="shared" si="169"/>
        <v>0</v>
      </c>
      <c r="N1157" s="5">
        <v>2205.3554778157695</v>
      </c>
      <c r="O1157" s="5">
        <f t="shared" ref="O1157:O1220" si="176">$B$2*K1157*1000</f>
        <v>2518.9614000000001</v>
      </c>
      <c r="P1157" s="5">
        <f t="shared" ref="P1157:P1220" si="177">IF(O1157&gt;=(L1157+M1157),L1157+M1157,O1157)</f>
        <v>2518.9614000000001</v>
      </c>
      <c r="Q1157" s="5">
        <f t="shared" si="171"/>
        <v>487.20077413479089</v>
      </c>
      <c r="R1157" s="5">
        <f>IF(O1157&gt;(P1157+U1157),O1157-P1157-U1157, 0)</f>
        <v>0</v>
      </c>
      <c r="S1157" s="5">
        <f t="shared" si="172"/>
        <v>1132.6649024920935</v>
      </c>
      <c r="T1157" s="5">
        <f t="shared" si="173"/>
        <v>12948.373697507906</v>
      </c>
      <c r="U1157" s="5">
        <f>IF(O1157&gt;P1157,IF(V1156*($B$6/100)&gt;=O1157-P1157,(O1157-P1157), V1156*($B$6/100)), 0)</f>
        <v>0</v>
      </c>
      <c r="V1157" s="5">
        <f>V1156+(T1157*($B$5/100))-(U1157/($B$6/100))</f>
        <v>1088864.0187548117</v>
      </c>
      <c r="W1157" s="5">
        <f t="shared" si="174"/>
        <v>27221.600468870292</v>
      </c>
    </row>
    <row r="1158" spans="4:23" x14ac:dyDescent="0.25">
      <c r="D1158">
        <f t="shared" si="175"/>
        <v>1156</v>
      </c>
      <c r="E1158" s="3">
        <v>43879</v>
      </c>
      <c r="F1158" s="4">
        <v>0.125</v>
      </c>
      <c r="G1158">
        <v>80</v>
      </c>
      <c r="H1158">
        <v>0</v>
      </c>
      <c r="I1158" s="5">
        <f t="shared" si="170"/>
        <v>11</v>
      </c>
      <c r="J1158" s="22">
        <v>0</v>
      </c>
      <c r="K1158">
        <v>7.8659999999999996E-5</v>
      </c>
      <c r="L1158" s="5" cm="1">
        <f t="array" ref="L1158">_xlfn.IFS(I1158=0, 0, I1158&gt;34, 0, AND(I1158&gt;0, I1158&lt;35), VLOOKUP(I1158, $A$63:$C$96, 3))</f>
        <v>14640</v>
      </c>
      <c r="M1158" s="5">
        <f t="shared" si="169"/>
        <v>0</v>
      </c>
      <c r="N1158" s="5">
        <v>2237.1778385917478</v>
      </c>
      <c r="O1158" s="5">
        <f t="shared" si="176"/>
        <v>2215.8522000000003</v>
      </c>
      <c r="P1158" s="5">
        <f t="shared" si="177"/>
        <v>2215.8522000000003</v>
      </c>
      <c r="Q1158" s="5">
        <f t="shared" si="171"/>
        <v>487.20077413479089</v>
      </c>
      <c r="R1158" s="5">
        <f>IF(O1158&gt;(P1158+U1158),O1158-P1158-U1158, 0)</f>
        <v>0</v>
      </c>
      <c r="S1158" s="5">
        <f t="shared" si="172"/>
        <v>1149.0087851577082</v>
      </c>
      <c r="T1158" s="5">
        <f t="shared" si="173"/>
        <v>11275.139014842291</v>
      </c>
      <c r="U1158" s="5">
        <f>IF(O1158&gt;P1158,IF(V1157*($B$6/100)&gt;=O1158-P1158,(O1158-P1158), V1157*($B$6/100)), 0)</f>
        <v>0</v>
      </c>
      <c r="V1158" s="5">
        <f>V1157+(T1158*($B$5/100))-(U1158/($B$6/100))</f>
        <v>1096756.6160652013</v>
      </c>
      <c r="W1158" s="5">
        <f t="shared" si="174"/>
        <v>27418.915401630034</v>
      </c>
    </row>
    <row r="1159" spans="4:23" x14ac:dyDescent="0.25">
      <c r="D1159">
        <f t="shared" si="175"/>
        <v>1157</v>
      </c>
      <c r="E1159" s="3">
        <v>43879</v>
      </c>
      <c r="F1159" s="4">
        <v>0.16666666666666666</v>
      </c>
      <c r="G1159">
        <v>80</v>
      </c>
      <c r="H1159">
        <v>0</v>
      </c>
      <c r="I1159" s="5">
        <f t="shared" si="170"/>
        <v>11</v>
      </c>
      <c r="J1159" s="22">
        <v>0</v>
      </c>
      <c r="K1159">
        <v>7.5259999999999994E-5</v>
      </c>
      <c r="L1159" s="5" cm="1">
        <f t="array" ref="L1159">_xlfn.IFS(I1159=0, 0, I1159&gt;34, 0, AND(I1159&gt;0, I1159&lt;35), VLOOKUP(I1159, $A$63:$C$96, 3))</f>
        <v>14640</v>
      </c>
      <c r="M1159" s="5">
        <f t="shared" si="169"/>
        <v>0</v>
      </c>
      <c r="N1159" s="5">
        <v>2424.5837146640692</v>
      </c>
      <c r="O1159" s="5">
        <f t="shared" si="176"/>
        <v>2120.0742</v>
      </c>
      <c r="P1159" s="5">
        <f t="shared" si="177"/>
        <v>2120.0742</v>
      </c>
      <c r="Q1159" s="5">
        <f t="shared" si="171"/>
        <v>487.20077413479089</v>
      </c>
      <c r="R1159" s="5">
        <f>IF(O1159&gt;(P1159+U1159),O1159-P1159-U1159, 0)</f>
        <v>0</v>
      </c>
      <c r="S1159" s="5">
        <f t="shared" si="172"/>
        <v>1245.2599612076283</v>
      </c>
      <c r="T1159" s="5">
        <f t="shared" si="173"/>
        <v>11274.665838792373</v>
      </c>
      <c r="U1159" s="5">
        <f>IF(O1159&gt;P1159,IF(V1158*($B$6/100)&gt;=O1159-P1159,(O1159-P1159), V1158*($B$6/100)), 0)</f>
        <v>0</v>
      </c>
      <c r="V1159" s="5">
        <f>V1158+(T1159*($B$5/100))-(U1159/($B$6/100))</f>
        <v>1104648.882152356</v>
      </c>
      <c r="W1159" s="5">
        <f t="shared" si="174"/>
        <v>27616.222053808899</v>
      </c>
    </row>
    <row r="1160" spans="4:23" x14ac:dyDescent="0.25">
      <c r="D1160">
        <f t="shared" si="175"/>
        <v>1158</v>
      </c>
      <c r="E1160" s="3">
        <v>43879</v>
      </c>
      <c r="F1160" s="4">
        <v>0.20833333333333334</v>
      </c>
      <c r="G1160">
        <v>80</v>
      </c>
      <c r="H1160">
        <v>0</v>
      </c>
      <c r="I1160" s="5">
        <f t="shared" si="170"/>
        <v>11</v>
      </c>
      <c r="J1160" s="22">
        <v>0</v>
      </c>
      <c r="K1160">
        <v>7.4640000000000004E-5</v>
      </c>
      <c r="L1160" s="5" cm="1">
        <f t="array" ref="L1160">_xlfn.IFS(I1160=0, 0, I1160&gt;34, 0, AND(I1160&gt;0, I1160&lt;35), VLOOKUP(I1160, $A$63:$C$96, 3))</f>
        <v>14640</v>
      </c>
      <c r="M1160" s="5">
        <f t="shared" si="169"/>
        <v>0</v>
      </c>
      <c r="N1160" s="5">
        <v>2755.7076829261086</v>
      </c>
      <c r="O1160" s="5">
        <f t="shared" si="176"/>
        <v>2102.6088</v>
      </c>
      <c r="P1160" s="5">
        <f t="shared" si="177"/>
        <v>2102.6088</v>
      </c>
      <c r="Q1160" s="5">
        <f t="shared" si="171"/>
        <v>487.20077413479089</v>
      </c>
      <c r="R1160" s="5">
        <f>IF(O1160&gt;(P1160+U1160),O1160-P1160-U1160, 0)</f>
        <v>0</v>
      </c>
      <c r="S1160" s="5">
        <f t="shared" si="172"/>
        <v>1415.3243798453791</v>
      </c>
      <c r="T1160" s="5">
        <f t="shared" si="173"/>
        <v>11122.066820154621</v>
      </c>
      <c r="U1160" s="5">
        <f>IF(O1160&gt;P1160,IF(V1159*($B$6/100)&gt;=O1160-P1160,(O1160-P1160), V1159*($B$6/100)), 0)</f>
        <v>0</v>
      </c>
      <c r="V1160" s="5">
        <f>V1159+(T1160*($B$5/100))-(U1160/($B$6/100))</f>
        <v>1112434.3289264643</v>
      </c>
      <c r="W1160" s="5">
        <f t="shared" si="174"/>
        <v>27810.858223161609</v>
      </c>
    </row>
    <row r="1161" spans="4:23" x14ac:dyDescent="0.25">
      <c r="D1161">
        <f t="shared" si="175"/>
        <v>1159</v>
      </c>
      <c r="E1161" s="3">
        <v>43879</v>
      </c>
      <c r="F1161" s="4">
        <v>0.25</v>
      </c>
      <c r="G1161">
        <v>60</v>
      </c>
      <c r="H1161">
        <v>0</v>
      </c>
      <c r="I1161" s="5">
        <f t="shared" si="170"/>
        <v>8</v>
      </c>
      <c r="J1161" s="22">
        <v>0</v>
      </c>
      <c r="K1161">
        <v>8.099999999999999E-5</v>
      </c>
      <c r="L1161" s="5" cm="1">
        <f t="array" ref="L1161">_xlfn.IFS(I1161=0, 0, I1161&gt;34, 0, AND(I1161&gt;0, I1161&lt;35), VLOOKUP(I1161, $A$63:$C$96, 3))</f>
        <v>7160</v>
      </c>
      <c r="M1161" s="5">
        <f t="shared" si="169"/>
        <v>0</v>
      </c>
      <c r="N1161" s="5">
        <v>3601.4764860232299</v>
      </c>
      <c r="O1161" s="5">
        <f t="shared" si="176"/>
        <v>2281.77</v>
      </c>
      <c r="P1161" s="5">
        <f t="shared" si="177"/>
        <v>2281.77</v>
      </c>
      <c r="Q1161" s="5">
        <f t="shared" si="171"/>
        <v>487.20077413479089</v>
      </c>
      <c r="R1161" s="5">
        <f>IF(O1161&gt;(P1161+U1161),O1161-P1161-U1161, 0)</f>
        <v>0</v>
      </c>
      <c r="S1161" s="5">
        <f t="shared" si="172"/>
        <v>1849.7090622819956</v>
      </c>
      <c r="T1161" s="5">
        <f t="shared" si="173"/>
        <v>3028.520937718004</v>
      </c>
      <c r="U1161" s="5">
        <f>IF(O1161&gt;P1161,IF(V1160*($B$6/100)&gt;=O1161-P1161,(O1161-P1161), V1160*($B$6/100)), 0)</f>
        <v>0</v>
      </c>
      <c r="V1161" s="5">
        <f>V1160+(T1161*($B$5/100))-(U1161/($B$6/100))</f>
        <v>1114554.2935828669</v>
      </c>
      <c r="W1161" s="5">
        <f t="shared" si="174"/>
        <v>27863.857339571674</v>
      </c>
    </row>
    <row r="1162" spans="4:23" x14ac:dyDescent="0.25">
      <c r="D1162">
        <f t="shared" si="175"/>
        <v>1160</v>
      </c>
      <c r="E1162" s="3">
        <v>43879</v>
      </c>
      <c r="F1162" s="4">
        <v>0.29166666666666669</v>
      </c>
      <c r="G1162">
        <v>70</v>
      </c>
      <c r="H1162">
        <v>0</v>
      </c>
      <c r="I1162" s="5">
        <f t="shared" si="170"/>
        <v>10</v>
      </c>
      <c r="J1162" s="22">
        <v>0</v>
      </c>
      <c r="K1162">
        <v>1.0019E-4</v>
      </c>
      <c r="L1162" s="5" cm="1">
        <f t="array" ref="L1162">_xlfn.IFS(I1162=0, 0, I1162&gt;34, 0, AND(I1162&gt;0, I1162&lt;35), VLOOKUP(I1162, $A$63:$C$96, 3))</f>
        <v>12480</v>
      </c>
      <c r="M1162" s="5">
        <f t="shared" si="169"/>
        <v>0</v>
      </c>
      <c r="N1162" s="5">
        <v>5042.6910012940089</v>
      </c>
      <c r="O1162" s="5">
        <f t="shared" si="176"/>
        <v>2822.3523</v>
      </c>
      <c r="P1162" s="5">
        <f t="shared" si="177"/>
        <v>2822.3523</v>
      </c>
      <c r="Q1162" s="5">
        <f t="shared" si="171"/>
        <v>487.20077413479089</v>
      </c>
      <c r="R1162" s="5">
        <f>IF(O1162&gt;(P1162+U1162),O1162-P1162-U1162, 0)</f>
        <v>0</v>
      </c>
      <c r="S1162" s="5">
        <f t="shared" si="172"/>
        <v>2589.9131313448856</v>
      </c>
      <c r="T1162" s="5">
        <f t="shared" si="173"/>
        <v>7067.7345686551143</v>
      </c>
      <c r="U1162" s="5">
        <f>IF(O1162&gt;P1162,IF(V1161*($B$6/100)&gt;=O1162-P1162,(O1162-P1162), V1161*($B$6/100)), 0)</f>
        <v>0</v>
      </c>
      <c r="V1162" s="5">
        <f>V1161+(T1162*($B$5/100))-(U1162/($B$6/100))</f>
        <v>1119501.7077809256</v>
      </c>
      <c r="W1162" s="5">
        <f t="shared" si="174"/>
        <v>27987.542694523137</v>
      </c>
    </row>
    <row r="1163" spans="4:23" x14ac:dyDescent="0.25">
      <c r="D1163">
        <f t="shared" si="175"/>
        <v>1161</v>
      </c>
      <c r="E1163" s="3">
        <v>43879</v>
      </c>
      <c r="F1163" s="4">
        <v>0.33333333333333331</v>
      </c>
      <c r="G1163">
        <v>60</v>
      </c>
      <c r="H1163">
        <v>5</v>
      </c>
      <c r="I1163" s="5">
        <f t="shared" si="170"/>
        <v>8</v>
      </c>
      <c r="J1163" s="22">
        <v>4.2066088299193817E-5</v>
      </c>
      <c r="K1163">
        <v>1.2435000000000001E-4</v>
      </c>
      <c r="L1163" s="5" cm="1">
        <f t="array" ref="L1163">_xlfn.IFS(I1163=0, 0, I1163&gt;34, 0, AND(I1163&gt;0, I1163&lt;35), VLOOKUP(I1163, $A$63:$C$96, 3))</f>
        <v>7160</v>
      </c>
      <c r="M1163" s="5">
        <f t="shared" si="169"/>
        <v>199.81391942117062</v>
      </c>
      <c r="N1163" s="5">
        <v>6046.7158021071864</v>
      </c>
      <c r="O1163" s="5">
        <f t="shared" si="176"/>
        <v>3502.9395000000004</v>
      </c>
      <c r="P1163" s="5">
        <f t="shared" si="177"/>
        <v>3502.9395000000004</v>
      </c>
      <c r="Q1163" s="5">
        <f t="shared" si="171"/>
        <v>487.20077413479089</v>
      </c>
      <c r="R1163" s="5">
        <f>IF(O1163&gt;(P1163+U1163),O1163-P1163-U1163, 0)</f>
        <v>0</v>
      </c>
      <c r="S1163" s="5">
        <f t="shared" si="172"/>
        <v>3105.5776872644747</v>
      </c>
      <c r="T1163" s="5">
        <f t="shared" si="173"/>
        <v>751.29673215669573</v>
      </c>
      <c r="U1163" s="5">
        <f>IF(O1163&gt;P1163,IF(V1162*($B$6/100)&gt;=O1163-P1163,(O1163-P1163), V1162*($B$6/100)), 0)</f>
        <v>0</v>
      </c>
      <c r="V1163" s="5">
        <f>V1162+(T1163*($B$5/100))-(U1163/($B$6/100))</f>
        <v>1120027.6154934352</v>
      </c>
      <c r="W1163" s="5">
        <f t="shared" si="174"/>
        <v>28000.690387335879</v>
      </c>
    </row>
    <row r="1164" spans="4:23" x14ac:dyDescent="0.25">
      <c r="D1164">
        <f t="shared" si="175"/>
        <v>1162</v>
      </c>
      <c r="E1164" s="3">
        <v>43879</v>
      </c>
      <c r="F1164" s="4">
        <v>0.375</v>
      </c>
      <c r="G1164">
        <v>60</v>
      </c>
      <c r="H1164">
        <v>0</v>
      </c>
      <c r="I1164" s="5">
        <f t="shared" si="170"/>
        <v>8</v>
      </c>
      <c r="J1164" s="22">
        <v>8.4132176598387633E-5</v>
      </c>
      <c r="K1164">
        <v>1.2693000000000001E-4</v>
      </c>
      <c r="L1164" s="5" cm="1">
        <f t="array" ref="L1164">_xlfn.IFS(I1164=0, 0, I1164&gt;34, 0, AND(I1164&gt;0, I1164&lt;35), VLOOKUP(I1164, $A$63:$C$96, 3))</f>
        <v>7160</v>
      </c>
      <c r="M1164" s="5">
        <f t="shared" si="169"/>
        <v>399.62783884234125</v>
      </c>
      <c r="N1164" s="5">
        <v>6517.5324121522317</v>
      </c>
      <c r="O1164" s="5">
        <f t="shared" si="176"/>
        <v>3575.6181000000001</v>
      </c>
      <c r="P1164" s="5">
        <f t="shared" si="177"/>
        <v>3575.6181000000001</v>
      </c>
      <c r="Q1164" s="5">
        <f t="shared" si="171"/>
        <v>487.20077413479089</v>
      </c>
      <c r="R1164" s="5">
        <f>IF(O1164&gt;(P1164+U1164),O1164-P1164-U1164, 0)</f>
        <v>0</v>
      </c>
      <c r="S1164" s="5">
        <f t="shared" si="172"/>
        <v>3347.3878875123269</v>
      </c>
      <c r="T1164" s="5">
        <f t="shared" si="173"/>
        <v>636.62185133001458</v>
      </c>
      <c r="U1164" s="5">
        <f>IF(O1164&gt;P1164,IF(V1163*($B$6/100)&gt;=O1164-P1164,(O1164-P1164), V1163*($B$6/100)), 0)</f>
        <v>0</v>
      </c>
      <c r="V1164" s="5">
        <f>V1163+(T1164*($B$5/100))-(U1164/($B$6/100))</f>
        <v>1120473.2507893662</v>
      </c>
      <c r="W1164" s="5">
        <f t="shared" si="174"/>
        <v>28011.831269734153</v>
      </c>
    </row>
    <row r="1165" spans="4:23" x14ac:dyDescent="0.25">
      <c r="D1165">
        <f t="shared" si="175"/>
        <v>1163</v>
      </c>
      <c r="E1165" s="3">
        <v>43879</v>
      </c>
      <c r="F1165" s="4">
        <v>0.41666666666666669</v>
      </c>
      <c r="G1165">
        <v>60</v>
      </c>
      <c r="H1165">
        <v>8</v>
      </c>
      <c r="I1165" s="5">
        <f t="shared" si="170"/>
        <v>8</v>
      </c>
      <c r="J1165" s="22">
        <v>1.7321330476138629E-4</v>
      </c>
      <c r="K1165">
        <v>1.2433999999999999E-4</v>
      </c>
      <c r="L1165" s="5" cm="1">
        <f t="array" ref="L1165">_xlfn.IFS(I1165=0, 0, I1165&gt;34, 0, AND(I1165&gt;0, I1165&lt;35), VLOOKUP(I1165, $A$63:$C$96, 3))</f>
        <v>7160</v>
      </c>
      <c r="M1165" s="5">
        <f t="shared" si="169"/>
        <v>822.76319761658488</v>
      </c>
      <c r="N1165" s="5">
        <v>5943.6769651767454</v>
      </c>
      <c r="O1165" s="5">
        <f t="shared" si="176"/>
        <v>3502.6577999999995</v>
      </c>
      <c r="P1165" s="5">
        <f t="shared" si="177"/>
        <v>3502.6577999999995</v>
      </c>
      <c r="Q1165" s="5">
        <f t="shared" si="171"/>
        <v>487.20077413479089</v>
      </c>
      <c r="R1165" s="5">
        <f>IF(O1165&gt;(P1165+U1165),O1165-P1165-U1165, 0)</f>
        <v>0</v>
      </c>
      <c r="S1165" s="5">
        <f t="shared" si="172"/>
        <v>3052.6572055740089</v>
      </c>
      <c r="T1165" s="5">
        <f t="shared" si="173"/>
        <v>1427.4481920425769</v>
      </c>
      <c r="U1165" s="5">
        <f>IF(O1165&gt;P1165,IF(V1164*($B$6/100)&gt;=O1165-P1165,(O1165-P1165), V1164*($B$6/100)), 0)</f>
        <v>0</v>
      </c>
      <c r="V1165" s="5">
        <f>V1164+(T1165*($B$5/100))-(U1165/($B$6/100))</f>
        <v>1121472.464523796</v>
      </c>
      <c r="W1165" s="5">
        <f t="shared" si="174"/>
        <v>28036.811613094898</v>
      </c>
    </row>
    <row r="1166" spans="4:23" x14ac:dyDescent="0.25">
      <c r="D1166">
        <f t="shared" si="175"/>
        <v>1164</v>
      </c>
      <c r="E1166" s="3">
        <v>43879</v>
      </c>
      <c r="F1166" s="4">
        <v>0.45833333333333331</v>
      </c>
      <c r="G1166">
        <v>70</v>
      </c>
      <c r="H1166">
        <v>7</v>
      </c>
      <c r="I1166" s="5">
        <f t="shared" si="170"/>
        <v>10</v>
      </c>
      <c r="J1166" s="22">
        <v>2.2022834462519114E-4</v>
      </c>
      <c r="K1166">
        <v>1.1106E-4</v>
      </c>
      <c r="L1166" s="5" cm="1">
        <f t="array" ref="L1166">_xlfn.IFS(I1166=0, 0, I1166&gt;34, 0, AND(I1166&gt;0, I1166&lt;35), VLOOKUP(I1166, $A$63:$C$96, 3))</f>
        <v>12480</v>
      </c>
      <c r="M1166" s="5">
        <f t="shared" si="169"/>
        <v>1046.0846369696578</v>
      </c>
      <c r="N1166" s="5">
        <v>4961.8463990311975</v>
      </c>
      <c r="O1166" s="5">
        <f t="shared" si="176"/>
        <v>3128.5601999999999</v>
      </c>
      <c r="P1166" s="5">
        <f t="shared" si="177"/>
        <v>3128.5601999999999</v>
      </c>
      <c r="Q1166" s="5">
        <f t="shared" si="171"/>
        <v>487.20077413479089</v>
      </c>
      <c r="R1166" s="5">
        <f>IF(O1166&gt;(P1166+U1166),O1166-P1166-U1166, 0)</f>
        <v>0</v>
      </c>
      <c r="S1166" s="5">
        <f t="shared" si="172"/>
        <v>2548.3915515088256</v>
      </c>
      <c r="T1166" s="5">
        <f t="shared" si="173"/>
        <v>7849.1328854608319</v>
      </c>
      <c r="U1166" s="5">
        <f>IF(O1166&gt;P1166,IF(V1165*($B$6/100)&gt;=O1166-P1166,(O1166-P1166), V1165*($B$6/100)), 0)</f>
        <v>0</v>
      </c>
      <c r="V1166" s="5">
        <f>V1165+(T1166*($B$5/100))-(U1166/($B$6/100))</f>
        <v>1126966.8575436187</v>
      </c>
      <c r="W1166" s="5">
        <f t="shared" si="174"/>
        <v>28174.171438590467</v>
      </c>
    </row>
    <row r="1167" spans="4:23" x14ac:dyDescent="0.25">
      <c r="D1167">
        <f t="shared" si="175"/>
        <v>1165</v>
      </c>
      <c r="E1167" s="3">
        <v>43879</v>
      </c>
      <c r="F1167" s="4">
        <v>0.5</v>
      </c>
      <c r="G1167">
        <v>70</v>
      </c>
      <c r="H1167">
        <v>6</v>
      </c>
      <c r="I1167" s="5">
        <f t="shared" si="170"/>
        <v>10</v>
      </c>
      <c r="J1167" s="22">
        <v>2.0538148993135805E-4</v>
      </c>
      <c r="K1167">
        <v>1.0037E-4</v>
      </c>
      <c r="L1167" s="5" cm="1">
        <f t="array" ref="L1167">_xlfn.IFS(I1167=0, 0, I1167&gt;34, 0, AND(I1167&gt;0, I1167&lt;35), VLOOKUP(I1167, $A$63:$C$96, 3))</f>
        <v>12480</v>
      </c>
      <c r="M1167" s="5">
        <f t="shared" si="169"/>
        <v>975.56207717395068</v>
      </c>
      <c r="N1167" s="5">
        <v>4846.6528951946548</v>
      </c>
      <c r="O1167" s="5">
        <f t="shared" si="176"/>
        <v>2827.4229</v>
      </c>
      <c r="P1167" s="5">
        <f t="shared" si="177"/>
        <v>2827.4229</v>
      </c>
      <c r="Q1167" s="5">
        <f t="shared" si="171"/>
        <v>487.20077413479089</v>
      </c>
      <c r="R1167" s="5">
        <f>IF(O1167&gt;(P1167+U1167),O1167-P1167-U1167, 0)</f>
        <v>0</v>
      </c>
      <c r="S1167" s="5">
        <f t="shared" si="172"/>
        <v>2489.2284641502442</v>
      </c>
      <c r="T1167" s="5">
        <f t="shared" si="173"/>
        <v>8138.9107130237062</v>
      </c>
      <c r="U1167" s="5">
        <f>IF(O1167&gt;P1167,IF(V1166*($B$6/100)&gt;=O1167-P1167,(O1167-P1167), V1166*($B$6/100)), 0)</f>
        <v>0</v>
      </c>
      <c r="V1167" s="5">
        <f>V1166+(T1167*($B$5/100))-(U1167/($B$6/100))</f>
        <v>1132664.0950427353</v>
      </c>
      <c r="W1167" s="5">
        <f t="shared" si="174"/>
        <v>28316.602376068382</v>
      </c>
    </row>
    <row r="1168" spans="4:23" x14ac:dyDescent="0.25">
      <c r="D1168">
        <f t="shared" si="175"/>
        <v>1166</v>
      </c>
      <c r="E1168" s="3">
        <v>43879</v>
      </c>
      <c r="F1168" s="4">
        <v>0.54166666666666663</v>
      </c>
      <c r="G1168">
        <v>80</v>
      </c>
      <c r="H1168">
        <v>10</v>
      </c>
      <c r="I1168" s="5">
        <f t="shared" si="170"/>
        <v>11</v>
      </c>
      <c r="J1168" s="22">
        <v>3.3405423061124502E-4</v>
      </c>
      <c r="K1168">
        <v>9.7090000000000007E-5</v>
      </c>
      <c r="L1168" s="5" cm="1">
        <f t="array" ref="L1168">_xlfn.IFS(I1168=0, 0, I1168&gt;34, 0, AND(I1168&gt;0, I1168&lt;35), VLOOKUP(I1168, $A$63:$C$96, 3))</f>
        <v>14640</v>
      </c>
      <c r="M1168" s="5">
        <f t="shared" si="169"/>
        <v>1586.7575954034139</v>
      </c>
      <c r="N1168" s="5">
        <v>4570.1282555496364</v>
      </c>
      <c r="O1168" s="5">
        <f t="shared" si="176"/>
        <v>2735.0253000000002</v>
      </c>
      <c r="P1168" s="5">
        <f t="shared" si="177"/>
        <v>2735.0253000000002</v>
      </c>
      <c r="Q1168" s="5">
        <f t="shared" si="171"/>
        <v>487.20077413479089</v>
      </c>
      <c r="R1168" s="5">
        <f>IF(O1168&gt;(P1168+U1168),O1168-P1168-U1168, 0)</f>
        <v>0</v>
      </c>
      <c r="S1168" s="5">
        <f t="shared" si="172"/>
        <v>2347.2061202919222</v>
      </c>
      <c r="T1168" s="5">
        <f t="shared" si="173"/>
        <v>11144.526175111492</v>
      </c>
      <c r="U1168" s="5">
        <f>IF(O1168&gt;P1168,IF(V1167*($B$6/100)&gt;=O1168-P1168,(O1168-P1168), V1167*($B$6/100)), 0)</f>
        <v>0</v>
      </c>
      <c r="V1168" s="5">
        <f>V1167+(T1168*($B$5/100))-(U1168/($B$6/100))</f>
        <v>1140465.2633653134</v>
      </c>
      <c r="W1168" s="5">
        <f t="shared" si="174"/>
        <v>28511.631584132836</v>
      </c>
    </row>
    <row r="1169" spans="4:23" x14ac:dyDescent="0.25">
      <c r="D1169">
        <f t="shared" si="175"/>
        <v>1167</v>
      </c>
      <c r="E1169" s="3">
        <v>43879</v>
      </c>
      <c r="F1169" s="4">
        <v>0.58333333333333337</v>
      </c>
      <c r="G1169">
        <v>70</v>
      </c>
      <c r="H1169">
        <v>10</v>
      </c>
      <c r="I1169" s="5">
        <f t="shared" si="170"/>
        <v>10</v>
      </c>
      <c r="J1169" s="22">
        <v>2.5239652979516287E-4</v>
      </c>
      <c r="K1169">
        <v>8.9960000000000013E-5</v>
      </c>
      <c r="L1169" s="5" cm="1">
        <f t="array" ref="L1169">_xlfn.IFS(I1169=0, 0, I1169&gt;34, 0, AND(I1169&gt;0, I1169&lt;35), VLOOKUP(I1169, $A$63:$C$96, 3))</f>
        <v>12480</v>
      </c>
      <c r="M1169" s="5">
        <f t="shared" si="169"/>
        <v>1198.8835165270236</v>
      </c>
      <c r="N1169" s="5">
        <v>4217.6131765959963</v>
      </c>
      <c r="O1169" s="5">
        <f t="shared" si="176"/>
        <v>2534.1732000000006</v>
      </c>
      <c r="P1169" s="5">
        <f t="shared" si="177"/>
        <v>2534.1732000000006</v>
      </c>
      <c r="Q1169" s="5">
        <f t="shared" si="171"/>
        <v>487.20077413479089</v>
      </c>
      <c r="R1169" s="5">
        <f>IF(O1169&gt;(P1169+U1169),O1169-P1169-U1169, 0)</f>
        <v>0</v>
      </c>
      <c r="S1169" s="5">
        <f t="shared" si="172"/>
        <v>2166.1552822086783</v>
      </c>
      <c r="T1169" s="5">
        <f t="shared" si="173"/>
        <v>8978.555034318344</v>
      </c>
      <c r="U1169" s="5">
        <f>IF(O1169&gt;P1169,IF(V1168*($B$6/100)&gt;=O1169-P1169,(O1169-P1169), V1168*($B$6/100)), 0)</f>
        <v>0</v>
      </c>
      <c r="V1169" s="5">
        <f>V1168+(T1169*($B$5/100))-(U1169/($B$6/100))</f>
        <v>1146750.2518893362</v>
      </c>
      <c r="W1169" s="5">
        <f t="shared" si="174"/>
        <v>28668.756297233405</v>
      </c>
    </row>
    <row r="1170" spans="4:23" x14ac:dyDescent="0.25">
      <c r="D1170">
        <f t="shared" si="175"/>
        <v>1168</v>
      </c>
      <c r="E1170" s="3">
        <v>43879</v>
      </c>
      <c r="F1170" s="4">
        <v>0.625</v>
      </c>
      <c r="G1170">
        <v>70</v>
      </c>
      <c r="H1170">
        <v>8</v>
      </c>
      <c r="I1170" s="5">
        <f t="shared" si="170"/>
        <v>10</v>
      </c>
      <c r="J1170" s="22">
        <v>1.6826435319677527E-4</v>
      </c>
      <c r="K1170">
        <v>9.1390000000000004E-5</v>
      </c>
      <c r="L1170" s="5" cm="1">
        <f t="array" ref="L1170">_xlfn.IFS(I1170=0, 0, I1170&gt;34, 0, AND(I1170&gt;0, I1170&lt;35), VLOOKUP(I1170, $A$63:$C$96, 3))</f>
        <v>12480</v>
      </c>
      <c r="M1170" s="5">
        <f t="shared" si="169"/>
        <v>799.2556776846825</v>
      </c>
      <c r="N1170" s="5">
        <v>3448.7129700114619</v>
      </c>
      <c r="O1170" s="5">
        <f t="shared" si="176"/>
        <v>2574.4562999999998</v>
      </c>
      <c r="P1170" s="5">
        <f t="shared" si="177"/>
        <v>2574.4562999999998</v>
      </c>
      <c r="Q1170" s="5">
        <f t="shared" si="171"/>
        <v>487.20077413479089</v>
      </c>
      <c r="R1170" s="5">
        <f>IF(O1170&gt;(P1170+U1170),O1170-P1170-U1170, 0)</f>
        <v>0</v>
      </c>
      <c r="S1170" s="5">
        <f t="shared" si="172"/>
        <v>1771.2501132788213</v>
      </c>
      <c r="T1170" s="5">
        <f t="shared" si="173"/>
        <v>8933.5492644058613</v>
      </c>
      <c r="U1170" s="5">
        <f>IF(O1170&gt;P1170,IF(V1169*($B$6/100)&gt;=O1170-P1170,(O1170-P1170), V1169*($B$6/100)), 0)</f>
        <v>0</v>
      </c>
      <c r="V1170" s="5">
        <f>V1169+(T1170*($B$5/100))-(U1170/($B$6/100))</f>
        <v>1153003.7363744203</v>
      </c>
      <c r="W1170" s="5">
        <f t="shared" si="174"/>
        <v>28825.09340936051</v>
      </c>
    </row>
    <row r="1171" spans="4:23" x14ac:dyDescent="0.25">
      <c r="D1171">
        <f t="shared" si="175"/>
        <v>1169</v>
      </c>
      <c r="E1171" s="3">
        <v>43879</v>
      </c>
      <c r="F1171" s="4">
        <v>0.66666666666666663</v>
      </c>
      <c r="G1171">
        <v>60</v>
      </c>
      <c r="H1171">
        <v>3</v>
      </c>
      <c r="I1171" s="5">
        <f t="shared" si="170"/>
        <v>8</v>
      </c>
      <c r="J1171" s="22">
        <v>7.9183225033776597E-5</v>
      </c>
      <c r="K1171">
        <v>1.0357E-4</v>
      </c>
      <c r="L1171" s="5" cm="1">
        <f t="array" ref="L1171">_xlfn.IFS(I1171=0, 0, I1171&gt;34, 0, AND(I1171&gt;0, I1171&lt;35), VLOOKUP(I1171, $A$63:$C$96, 3))</f>
        <v>7160</v>
      </c>
      <c r="M1171" s="5">
        <f t="shared" si="169"/>
        <v>376.12031891043887</v>
      </c>
      <c r="N1171" s="5">
        <v>3938.3204392525558</v>
      </c>
      <c r="O1171" s="5">
        <f t="shared" si="176"/>
        <v>2917.5669000000003</v>
      </c>
      <c r="P1171" s="5">
        <f t="shared" si="177"/>
        <v>2917.5669000000003</v>
      </c>
      <c r="Q1171" s="5">
        <f t="shared" si="171"/>
        <v>487.20077413479089</v>
      </c>
      <c r="R1171" s="5">
        <f>IF(O1171&gt;(P1171+U1171),O1171-P1171-U1171, 0)</f>
        <v>0</v>
      </c>
      <c r="S1171" s="5">
        <f t="shared" si="172"/>
        <v>2022.7112504904121</v>
      </c>
      <c r="T1171" s="5">
        <f t="shared" si="173"/>
        <v>2595.8421684200262</v>
      </c>
      <c r="U1171" s="5">
        <f>IF(O1171&gt;P1171,IF(V1170*($B$6/100)&gt;=O1171-P1171,(O1171-P1171), V1170*($B$6/100)), 0)</f>
        <v>0</v>
      </c>
      <c r="V1171" s="5">
        <f>V1170+(T1171*($B$5/100))-(U1171/($B$6/100))</f>
        <v>1154820.8258923143</v>
      </c>
      <c r="W1171" s="5">
        <f t="shared" si="174"/>
        <v>28870.520647307858</v>
      </c>
    </row>
    <row r="1172" spans="4:23" x14ac:dyDescent="0.25">
      <c r="D1172">
        <f t="shared" si="175"/>
        <v>1170</v>
      </c>
      <c r="E1172" s="3">
        <v>43879</v>
      </c>
      <c r="F1172" s="4">
        <v>0.70833333333333337</v>
      </c>
      <c r="G1172">
        <v>60</v>
      </c>
      <c r="H1172">
        <v>0</v>
      </c>
      <c r="I1172" s="5">
        <f t="shared" si="170"/>
        <v>8</v>
      </c>
      <c r="J1172" s="22">
        <v>4.9489515646110373E-6</v>
      </c>
      <c r="K1172">
        <v>1.3680999999999999E-4</v>
      </c>
      <c r="L1172" s="5" cm="1">
        <f t="array" ref="L1172">_xlfn.IFS(I1172=0, 0, I1172&gt;34, 0, AND(I1172&gt;0, I1172&lt;35), VLOOKUP(I1172, $A$63:$C$96, 3))</f>
        <v>7160</v>
      </c>
      <c r="M1172" s="5">
        <f t="shared" si="169"/>
        <v>23.507519931902429</v>
      </c>
      <c r="N1172" s="5">
        <v>5042.4039785589448</v>
      </c>
      <c r="O1172" s="5">
        <f t="shared" si="176"/>
        <v>3853.9376999999995</v>
      </c>
      <c r="P1172" s="5">
        <f t="shared" si="177"/>
        <v>3853.9376999999995</v>
      </c>
      <c r="Q1172" s="5">
        <f t="shared" si="171"/>
        <v>487.20077413479089</v>
      </c>
      <c r="R1172" s="5">
        <f>IF(O1172&gt;(P1172+U1172),O1172-P1172-U1172, 0)</f>
        <v>0</v>
      </c>
      <c r="S1172" s="5">
        <f t="shared" si="172"/>
        <v>2589.765717206215</v>
      </c>
      <c r="T1172" s="5">
        <f t="shared" si="173"/>
        <v>739.80410272568815</v>
      </c>
      <c r="U1172" s="5">
        <f>IF(O1172&gt;P1172,IF(V1171*($B$6/100)&gt;=O1172-P1172,(O1172-P1172), V1171*($B$6/100)), 0)</f>
        <v>0</v>
      </c>
      <c r="V1172" s="5">
        <f>V1171+(T1172*($B$5/100))-(U1172/($B$6/100))</f>
        <v>1155338.6887642222</v>
      </c>
      <c r="W1172" s="5">
        <f t="shared" si="174"/>
        <v>28883.467219105554</v>
      </c>
    </row>
    <row r="1173" spans="4:23" x14ac:dyDescent="0.25">
      <c r="D1173">
        <f t="shared" si="175"/>
        <v>1171</v>
      </c>
      <c r="E1173" s="3">
        <v>43879</v>
      </c>
      <c r="F1173" s="4">
        <v>0.75</v>
      </c>
      <c r="G1173">
        <v>70</v>
      </c>
      <c r="H1173">
        <v>0</v>
      </c>
      <c r="I1173" s="5">
        <f t="shared" si="170"/>
        <v>10</v>
      </c>
      <c r="J1173" s="22">
        <v>0</v>
      </c>
      <c r="K1173">
        <v>1.9788999999999999E-4</v>
      </c>
      <c r="L1173" s="5" cm="1">
        <f t="array" ref="L1173">_xlfn.IFS(I1173=0, 0, I1173&gt;34, 0, AND(I1173&gt;0, I1173&lt;35), VLOOKUP(I1173, $A$63:$C$96, 3))</f>
        <v>12480</v>
      </c>
      <c r="M1173" s="5">
        <f t="shared" si="169"/>
        <v>0</v>
      </c>
      <c r="N1173" s="5">
        <v>5865.2181679726973</v>
      </c>
      <c r="O1173" s="5">
        <f t="shared" si="176"/>
        <v>5574.5613000000003</v>
      </c>
      <c r="P1173" s="5">
        <f t="shared" si="177"/>
        <v>5574.5613000000003</v>
      </c>
      <c r="Q1173" s="5">
        <f t="shared" si="171"/>
        <v>487.20077413479089</v>
      </c>
      <c r="R1173" s="5">
        <f>IF(O1173&gt;(P1173+U1173),O1173-P1173-U1173, 0)</f>
        <v>0</v>
      </c>
      <c r="S1173" s="5">
        <f t="shared" si="172"/>
        <v>3012.3609690812032</v>
      </c>
      <c r="T1173" s="5">
        <f t="shared" si="173"/>
        <v>3893.0777309187965</v>
      </c>
      <c r="U1173" s="5">
        <f>IF(O1173&gt;P1173,IF(V1172*($B$6/100)&gt;=O1173-P1173,(O1173-P1173), V1172*($B$6/100)), 0)</f>
        <v>0</v>
      </c>
      <c r="V1173" s="5">
        <f>V1172+(T1173*($B$5/100))-(U1173/($B$6/100))</f>
        <v>1158063.8431758652</v>
      </c>
      <c r="W1173" s="5">
        <f t="shared" si="174"/>
        <v>28951.59607939663</v>
      </c>
    </row>
    <row r="1174" spans="4:23" x14ac:dyDescent="0.25">
      <c r="D1174">
        <f t="shared" si="175"/>
        <v>1172</v>
      </c>
      <c r="E1174" s="3">
        <v>43879</v>
      </c>
      <c r="F1174" s="4">
        <v>0.79166666666666663</v>
      </c>
      <c r="G1174">
        <v>70</v>
      </c>
      <c r="H1174">
        <v>0</v>
      </c>
      <c r="I1174" s="5">
        <f t="shared" si="170"/>
        <v>10</v>
      </c>
      <c r="J1174" s="22">
        <v>0</v>
      </c>
      <c r="K1174">
        <v>2.3042000000000001E-4</v>
      </c>
      <c r="L1174" s="5" cm="1">
        <f t="array" ref="L1174">_xlfn.IFS(I1174=0, 0, I1174&gt;34, 0, AND(I1174&gt;0, I1174&lt;35), VLOOKUP(I1174, $A$63:$C$96, 3))</f>
        <v>12480</v>
      </c>
      <c r="M1174" s="5">
        <f t="shared" si="169"/>
        <v>0</v>
      </c>
      <c r="N1174" s="5">
        <v>5708.4160801458584</v>
      </c>
      <c r="O1174" s="5">
        <f t="shared" si="176"/>
        <v>6490.9314000000004</v>
      </c>
      <c r="P1174" s="5">
        <f t="shared" si="177"/>
        <v>6490.9314000000004</v>
      </c>
      <c r="Q1174" s="5">
        <f t="shared" si="171"/>
        <v>487.20077413479089</v>
      </c>
      <c r="R1174" s="5">
        <f>IF(O1174&gt;(P1174+U1174),O1174-P1174-U1174, 0)</f>
        <v>0</v>
      </c>
      <c r="S1174" s="5">
        <f t="shared" si="172"/>
        <v>2931.8278199787069</v>
      </c>
      <c r="T1174" s="5">
        <f t="shared" si="173"/>
        <v>3057.2407800212927</v>
      </c>
      <c r="U1174" s="5">
        <f>IF(O1174&gt;P1174,IF(V1173*($B$6/100)&gt;=O1174-P1174,(O1174-P1174), V1173*($B$6/100)), 0)</f>
        <v>0</v>
      </c>
      <c r="V1174" s="5">
        <f>V1173+(T1174*($B$5/100))-(U1174/($B$6/100))</f>
        <v>1160203.9117218801</v>
      </c>
      <c r="W1174" s="5">
        <f t="shared" si="174"/>
        <v>29005.097793047004</v>
      </c>
    </row>
    <row r="1175" spans="4:23" x14ac:dyDescent="0.25">
      <c r="D1175">
        <f t="shared" si="175"/>
        <v>1173</v>
      </c>
      <c r="E1175" s="3">
        <v>43879</v>
      </c>
      <c r="F1175" s="4">
        <v>0.83333333333333337</v>
      </c>
      <c r="G1175">
        <v>90</v>
      </c>
      <c r="H1175">
        <v>0</v>
      </c>
      <c r="I1175" s="5">
        <f t="shared" si="170"/>
        <v>13</v>
      </c>
      <c r="J1175" s="22">
        <v>0</v>
      </c>
      <c r="K1175">
        <v>2.2168999999999997E-4</v>
      </c>
      <c r="L1175" s="5" cm="1">
        <f t="array" ref="L1175">_xlfn.IFS(I1175=0, 0, I1175&gt;34, 0, AND(I1175&gt;0, I1175&lt;35), VLOOKUP(I1175, $A$63:$C$96, 3))</f>
        <v>16600</v>
      </c>
      <c r="M1175" s="5">
        <f t="shared" si="169"/>
        <v>0</v>
      </c>
      <c r="N1175" s="5">
        <v>5444.8262654084474</v>
      </c>
      <c r="O1175" s="5">
        <f t="shared" si="176"/>
        <v>6245.0072999999993</v>
      </c>
      <c r="P1175" s="5">
        <f t="shared" si="177"/>
        <v>6245.0072999999993</v>
      </c>
      <c r="Q1175" s="5">
        <f t="shared" si="171"/>
        <v>487.20077413479089</v>
      </c>
      <c r="R1175" s="5">
        <f>IF(O1175&gt;(P1175+U1175),O1175-P1175-U1175, 0)</f>
        <v>0</v>
      </c>
      <c r="S1175" s="5">
        <f t="shared" si="172"/>
        <v>2796.4487689319531</v>
      </c>
      <c r="T1175" s="5">
        <f t="shared" si="173"/>
        <v>7558.5439310680476</v>
      </c>
      <c r="U1175" s="5">
        <f>IF(O1175&gt;P1175,IF(V1174*($B$6/100)&gt;=O1175-P1175,(O1175-P1175), V1174*($B$6/100)), 0)</f>
        <v>0</v>
      </c>
      <c r="V1175" s="5">
        <f>V1174+(T1175*($B$5/100))-(U1175/($B$6/100))</f>
        <v>1165494.8924736278</v>
      </c>
      <c r="W1175" s="5">
        <f t="shared" si="174"/>
        <v>29137.372311840696</v>
      </c>
    </row>
    <row r="1176" spans="4:23" x14ac:dyDescent="0.25">
      <c r="D1176">
        <f t="shared" si="175"/>
        <v>1174</v>
      </c>
      <c r="E1176" s="3">
        <v>43879</v>
      </c>
      <c r="F1176" s="4">
        <v>0.875</v>
      </c>
      <c r="G1176">
        <v>90</v>
      </c>
      <c r="H1176">
        <v>0</v>
      </c>
      <c r="I1176" s="5">
        <f t="shared" si="170"/>
        <v>13</v>
      </c>
      <c r="J1176" s="22">
        <v>0</v>
      </c>
      <c r="K1176">
        <v>2.0773000000000002E-4</v>
      </c>
      <c r="L1176" s="5" cm="1">
        <f t="array" ref="L1176">_xlfn.IFS(I1176=0, 0, I1176&gt;34, 0, AND(I1176&gt;0, I1176&lt;35), VLOOKUP(I1176, $A$63:$C$96, 3))</f>
        <v>16600</v>
      </c>
      <c r="M1176" s="5">
        <f t="shared" si="169"/>
        <v>0</v>
      </c>
      <c r="N1176" s="5">
        <v>5009.7799061905043</v>
      </c>
      <c r="O1176" s="5">
        <f t="shared" si="176"/>
        <v>5851.754100000001</v>
      </c>
      <c r="P1176" s="5">
        <f t="shared" si="177"/>
        <v>5851.754100000001</v>
      </c>
      <c r="Q1176" s="5">
        <f t="shared" si="171"/>
        <v>487.20077413479089</v>
      </c>
      <c r="R1176" s="5">
        <f>IF(O1176&gt;(P1176+U1176),O1176-P1176-U1176, 0)</f>
        <v>0</v>
      </c>
      <c r="S1176" s="5">
        <f t="shared" si="172"/>
        <v>2573.0100775282558</v>
      </c>
      <c r="T1176" s="5">
        <f t="shared" si="173"/>
        <v>8175.2358224717427</v>
      </c>
      <c r="U1176" s="5">
        <f>IF(O1176&gt;P1176,IF(V1175*($B$6/100)&gt;=O1176-P1176,(O1176-P1176), V1175*($B$6/100)), 0)</f>
        <v>0</v>
      </c>
      <c r="V1176" s="5">
        <f>V1175+(T1176*($B$5/100))-(U1176/($B$6/100))</f>
        <v>1171217.5575493581</v>
      </c>
      <c r="W1176" s="5">
        <f t="shared" si="174"/>
        <v>29280.438938733954</v>
      </c>
    </row>
    <row r="1177" spans="4:23" x14ac:dyDescent="0.25">
      <c r="D1177">
        <f t="shared" si="175"/>
        <v>1175</v>
      </c>
      <c r="E1177" s="3">
        <v>43879</v>
      </c>
      <c r="F1177" s="4">
        <v>0.91666666666666663</v>
      </c>
      <c r="G1177">
        <v>90</v>
      </c>
      <c r="H1177">
        <v>0</v>
      </c>
      <c r="I1177" s="5">
        <f t="shared" si="170"/>
        <v>13</v>
      </c>
      <c r="J1177" s="22">
        <v>0</v>
      </c>
      <c r="K1177">
        <v>2.0294000000000001E-4</v>
      </c>
      <c r="L1177" s="5" cm="1">
        <f t="array" ref="L1177">_xlfn.IFS(I1177=0, 0, I1177&gt;34, 0, AND(I1177&gt;0, I1177&lt;35), VLOOKUP(I1177, $A$63:$C$96, 3))</f>
        <v>16600</v>
      </c>
      <c r="M1177" s="5">
        <f t="shared" si="169"/>
        <v>0</v>
      </c>
      <c r="N1177" s="5">
        <v>4437.5315523508798</v>
      </c>
      <c r="O1177" s="5">
        <f t="shared" si="176"/>
        <v>5716.8198000000002</v>
      </c>
      <c r="P1177" s="5">
        <f t="shared" si="177"/>
        <v>5716.8198000000002</v>
      </c>
      <c r="Q1177" s="5">
        <f t="shared" si="171"/>
        <v>487.20077413479089</v>
      </c>
      <c r="R1177" s="5">
        <f>IF(O1177&gt;(P1177+U1177),O1177-P1177-U1177, 0)</f>
        <v>0</v>
      </c>
      <c r="S1177" s="5">
        <f t="shared" si="172"/>
        <v>2279.1047944919919</v>
      </c>
      <c r="T1177" s="5">
        <f t="shared" si="173"/>
        <v>8604.075405508007</v>
      </c>
      <c r="U1177" s="5">
        <f>IF(O1177&gt;P1177,IF(V1176*($B$6/100)&gt;=O1177-P1177,(O1177-P1177), V1176*($B$6/100)), 0)</f>
        <v>0</v>
      </c>
      <c r="V1177" s="5">
        <f>V1176+(T1177*($B$5/100))-(U1177/($B$6/100))</f>
        <v>1177240.4103332136</v>
      </c>
      <c r="W1177" s="5">
        <f t="shared" si="174"/>
        <v>29431.010258330341</v>
      </c>
    </row>
    <row r="1178" spans="4:23" x14ac:dyDescent="0.25">
      <c r="D1178">
        <f t="shared" si="175"/>
        <v>1176</v>
      </c>
      <c r="E1178" s="3">
        <v>43879</v>
      </c>
      <c r="F1178" s="4">
        <v>0.95833333333333337</v>
      </c>
      <c r="G1178">
        <v>100</v>
      </c>
      <c r="H1178">
        <v>0</v>
      </c>
      <c r="I1178" s="5">
        <f t="shared" si="170"/>
        <v>14</v>
      </c>
      <c r="J1178" s="22">
        <v>0</v>
      </c>
      <c r="K1178">
        <v>1.7944E-4</v>
      </c>
      <c r="L1178" s="5" cm="1">
        <f t="array" ref="L1178">_xlfn.IFS(I1178=0, 0, I1178&gt;34, 0, AND(I1178&gt;0, I1178&lt;35), VLOOKUP(I1178, $A$63:$C$96, 3))</f>
        <v>16800</v>
      </c>
      <c r="M1178" s="5">
        <f t="shared" si="169"/>
        <v>0</v>
      </c>
      <c r="N1178" s="5">
        <v>3610.874842877452</v>
      </c>
      <c r="O1178" s="5">
        <f t="shared" si="176"/>
        <v>5054.8248000000003</v>
      </c>
      <c r="P1178" s="5">
        <f t="shared" si="177"/>
        <v>5054.8248000000003</v>
      </c>
      <c r="Q1178" s="5">
        <f t="shared" si="171"/>
        <v>487.20077413479089</v>
      </c>
      <c r="R1178" s="5">
        <f>IF(O1178&gt;(P1178+U1178),O1178-P1178-U1178, 0)</f>
        <v>0</v>
      </c>
      <c r="S1178" s="5">
        <f t="shared" si="172"/>
        <v>1854.5360341951207</v>
      </c>
      <c r="T1178" s="5">
        <f t="shared" si="173"/>
        <v>9890.6391658048797</v>
      </c>
      <c r="U1178" s="5">
        <f>IF(O1178&gt;P1178,IF(V1177*($B$6/100)&gt;=O1178-P1178,(O1178-P1178), V1177*($B$6/100)), 0)</f>
        <v>0</v>
      </c>
      <c r="V1178" s="5">
        <f>V1177+(T1178*($B$5/100))-(U1178/($B$6/100))</f>
        <v>1184163.857749277</v>
      </c>
      <c r="W1178" s="5">
        <f t="shared" si="174"/>
        <v>29604.096443731927</v>
      </c>
    </row>
    <row r="1179" spans="4:23" x14ac:dyDescent="0.25">
      <c r="D1179">
        <f t="shared" si="175"/>
        <v>1177</v>
      </c>
      <c r="E1179" s="3">
        <v>43880</v>
      </c>
      <c r="F1179" s="4">
        <v>0</v>
      </c>
      <c r="G1179">
        <v>50</v>
      </c>
      <c r="H1179">
        <v>0</v>
      </c>
      <c r="I1179" s="5">
        <f t="shared" si="170"/>
        <v>7</v>
      </c>
      <c r="J1179" s="22">
        <v>0</v>
      </c>
      <c r="K1179">
        <v>1.4759999999999998E-4</v>
      </c>
      <c r="L1179" s="5" cm="1">
        <f t="array" ref="L1179">_xlfn.IFS(I1179=0, 0, I1179&gt;34, 0, AND(I1179&gt;0, I1179&lt;35), VLOOKUP(I1179, $A$63:$C$96, 3))</f>
        <v>4800</v>
      </c>
      <c r="M1179" s="5">
        <f t="shared" si="169"/>
        <v>0</v>
      </c>
      <c r="N1179" s="5">
        <v>2756.2185810920282</v>
      </c>
      <c r="O1179" s="5">
        <f t="shared" si="176"/>
        <v>4157.8919999999998</v>
      </c>
      <c r="P1179" s="5">
        <f t="shared" si="177"/>
        <v>4157.8919999999998</v>
      </c>
      <c r="Q1179" s="5">
        <f t="shared" si="171"/>
        <v>487.20077413479089</v>
      </c>
      <c r="R1179" s="5">
        <f>IF(O1179&gt;(P1179+U1179),O1179-P1179-U1179, 0)</f>
        <v>0</v>
      </c>
      <c r="S1179" s="5">
        <f t="shared" si="172"/>
        <v>154.90722586520928</v>
      </c>
      <c r="T1179" s="5">
        <f t="shared" si="173"/>
        <v>487.20077413479089</v>
      </c>
      <c r="U1179" s="5">
        <f>IF(O1179&gt;P1179,IF(V1178*($B$6/100)&gt;=O1179-P1179,(O1179-P1179), V1178*($B$6/100)), 0)</f>
        <v>0</v>
      </c>
      <c r="V1179" s="5">
        <f>V1178+(T1179*($B$5/100))-(U1179/($B$6/100))</f>
        <v>1184504.8982911713</v>
      </c>
      <c r="W1179" s="5">
        <f t="shared" si="174"/>
        <v>29612.622457279282</v>
      </c>
    </row>
    <row r="1180" spans="4:23" x14ac:dyDescent="0.25">
      <c r="D1180">
        <f t="shared" si="175"/>
        <v>1178</v>
      </c>
      <c r="E1180" s="3">
        <v>43880</v>
      </c>
      <c r="F1180" s="4">
        <v>4.1666666666666664E-2</v>
      </c>
      <c r="G1180">
        <v>40</v>
      </c>
      <c r="H1180">
        <v>0</v>
      </c>
      <c r="I1180" s="5">
        <f t="shared" si="170"/>
        <v>6</v>
      </c>
      <c r="J1180" s="22">
        <v>0</v>
      </c>
      <c r="K1180">
        <v>1.1230000000000001E-4</v>
      </c>
      <c r="L1180" s="5" cm="1">
        <f t="array" ref="L1180">_xlfn.IFS(I1180=0, 0, I1180&gt;34, 0, AND(I1180&gt;0, I1180&lt;35), VLOOKUP(I1180, $A$63:$C$96, 3))</f>
        <v>2980</v>
      </c>
      <c r="M1180" s="5">
        <f t="shared" si="169"/>
        <v>0</v>
      </c>
      <c r="N1180" s="5">
        <v>2446.2083487983209</v>
      </c>
      <c r="O1180" s="5">
        <f t="shared" si="176"/>
        <v>3163.491</v>
      </c>
      <c r="P1180" s="5">
        <f t="shared" si="177"/>
        <v>2980</v>
      </c>
      <c r="Q1180" s="5">
        <f t="shared" si="171"/>
        <v>0</v>
      </c>
      <c r="R1180" s="5">
        <f>IF(O1180&gt;(P1180+U1180),O1180-P1180-U1180, 0)</f>
        <v>0</v>
      </c>
      <c r="S1180" s="5">
        <f t="shared" si="172"/>
        <v>0</v>
      </c>
      <c r="T1180" s="5">
        <f t="shared" si="173"/>
        <v>0</v>
      </c>
      <c r="U1180" s="5">
        <f>IF(O1180&gt;P1180,IF(V1179*($B$6/100)&gt;=O1180-P1180,(O1180-P1180), V1179*($B$6/100)), 0)</f>
        <v>183.49099999999999</v>
      </c>
      <c r="V1180" s="5">
        <f>V1179+(T1180*($B$5/100))-(U1180/($B$6/100))</f>
        <v>1184242.7682911714</v>
      </c>
      <c r="W1180" s="5">
        <f t="shared" si="174"/>
        <v>29606.069207279284</v>
      </c>
    </row>
    <row r="1181" spans="4:23" x14ac:dyDescent="0.25">
      <c r="D1181">
        <f t="shared" si="175"/>
        <v>1179</v>
      </c>
      <c r="E1181" s="3">
        <v>43880</v>
      </c>
      <c r="F1181" s="4">
        <v>8.3333333333333329E-2</v>
      </c>
      <c r="G1181">
        <v>50</v>
      </c>
      <c r="H1181">
        <v>0</v>
      </c>
      <c r="I1181" s="5">
        <f t="shared" si="170"/>
        <v>7</v>
      </c>
      <c r="J1181" s="22">
        <v>0</v>
      </c>
      <c r="K1181">
        <v>8.9099999999999997E-5</v>
      </c>
      <c r="L1181" s="5" cm="1">
        <f t="array" ref="L1181">_xlfn.IFS(I1181=0, 0, I1181&gt;34, 0, AND(I1181&gt;0, I1181&lt;35), VLOOKUP(I1181, $A$63:$C$96, 3))</f>
        <v>4800</v>
      </c>
      <c r="M1181" s="5">
        <f t="shared" si="169"/>
        <v>0</v>
      </c>
      <c r="N1181" s="5">
        <v>2427.1674584002085</v>
      </c>
      <c r="O1181" s="5">
        <f t="shared" si="176"/>
        <v>2509.9470000000001</v>
      </c>
      <c r="P1181" s="5">
        <f t="shared" si="177"/>
        <v>2509.9470000000001</v>
      </c>
      <c r="Q1181" s="5">
        <f t="shared" si="171"/>
        <v>487.20077413479089</v>
      </c>
      <c r="R1181" s="5">
        <f>IF(O1181&gt;(P1181+U1181),O1181-P1181-U1181, 0)</f>
        <v>0</v>
      </c>
      <c r="S1181" s="5">
        <f t="shared" si="172"/>
        <v>1246.586965346597</v>
      </c>
      <c r="T1181" s="5">
        <f t="shared" si="173"/>
        <v>1043.4660346534029</v>
      </c>
      <c r="U1181" s="5">
        <f>IF(O1181&gt;P1181,IF(V1180*($B$6/100)&gt;=O1181-P1181,(O1181-P1181), V1180*($B$6/100)), 0)</f>
        <v>0</v>
      </c>
      <c r="V1181" s="5">
        <f>V1180+(T1181*($B$5/100))-(U1181/($B$6/100))</f>
        <v>1184973.1945154287</v>
      </c>
      <c r="W1181" s="5">
        <f t="shared" si="174"/>
        <v>29624.329862885719</v>
      </c>
    </row>
    <row r="1182" spans="4:23" x14ac:dyDescent="0.25">
      <c r="D1182">
        <f t="shared" si="175"/>
        <v>1180</v>
      </c>
      <c r="E1182" s="3">
        <v>43880</v>
      </c>
      <c r="F1182" s="4">
        <v>0.125</v>
      </c>
      <c r="G1182">
        <v>60</v>
      </c>
      <c r="H1182">
        <v>0</v>
      </c>
      <c r="I1182" s="5">
        <f t="shared" si="170"/>
        <v>8</v>
      </c>
      <c r="J1182" s="22">
        <v>0</v>
      </c>
      <c r="K1182">
        <v>7.756000000000001E-5</v>
      </c>
      <c r="L1182" s="5" cm="1">
        <f t="array" ref="L1182">_xlfn.IFS(I1182=0, 0, I1182&gt;34, 0, AND(I1182&gt;0, I1182&lt;35), VLOOKUP(I1182, $A$63:$C$96, 3))</f>
        <v>7160</v>
      </c>
      <c r="M1182" s="5">
        <f t="shared" si="169"/>
        <v>0</v>
      </c>
      <c r="N1182" s="5">
        <v>2442.7833691932265</v>
      </c>
      <c r="O1182" s="5">
        <f t="shared" si="176"/>
        <v>2184.8652000000002</v>
      </c>
      <c r="P1182" s="5">
        <f t="shared" si="177"/>
        <v>2184.8652000000002</v>
      </c>
      <c r="Q1182" s="5">
        <f t="shared" si="171"/>
        <v>487.20077413479089</v>
      </c>
      <c r="R1182" s="5">
        <f>IF(O1182&gt;(P1182+U1182),O1182-P1182-U1182, 0)</f>
        <v>0</v>
      </c>
      <c r="S1182" s="5">
        <f t="shared" si="172"/>
        <v>1254.6072569746918</v>
      </c>
      <c r="T1182" s="5">
        <f t="shared" si="173"/>
        <v>3720.5275430253078</v>
      </c>
      <c r="U1182" s="5">
        <f>IF(O1182&gt;P1182,IF(V1181*($B$6/100)&gt;=O1182-P1182,(O1182-P1182), V1181*($B$6/100)), 0)</f>
        <v>0</v>
      </c>
      <c r="V1182" s="5">
        <f>V1181+(T1182*($B$5/100))-(U1182/($B$6/100))</f>
        <v>1187577.5637955465</v>
      </c>
      <c r="W1182" s="5">
        <f t="shared" si="174"/>
        <v>29689.439094888665</v>
      </c>
    </row>
    <row r="1183" spans="4:23" x14ac:dyDescent="0.25">
      <c r="D1183">
        <f t="shared" si="175"/>
        <v>1181</v>
      </c>
      <c r="E1183" s="3">
        <v>43880</v>
      </c>
      <c r="F1183" s="4">
        <v>0.16666666666666666</v>
      </c>
      <c r="G1183">
        <v>50</v>
      </c>
      <c r="H1183">
        <v>0</v>
      </c>
      <c r="I1183" s="5">
        <f t="shared" si="170"/>
        <v>7</v>
      </c>
      <c r="J1183" s="22">
        <v>0</v>
      </c>
      <c r="K1183">
        <v>7.5159999999999992E-5</v>
      </c>
      <c r="L1183" s="5" cm="1">
        <f t="array" ref="L1183">_xlfn.IFS(I1183=0, 0, I1183&gt;34, 0, AND(I1183&gt;0, I1183&lt;35), VLOOKUP(I1183, $A$63:$C$96, 3))</f>
        <v>4800</v>
      </c>
      <c r="M1183" s="5">
        <f t="shared" si="169"/>
        <v>0</v>
      </c>
      <c r="N1183" s="5">
        <v>2511.4485190434971</v>
      </c>
      <c r="O1183" s="5">
        <f t="shared" si="176"/>
        <v>2117.2571999999996</v>
      </c>
      <c r="P1183" s="5">
        <f t="shared" si="177"/>
        <v>2117.2571999999996</v>
      </c>
      <c r="Q1183" s="5">
        <f t="shared" si="171"/>
        <v>487.20077413479089</v>
      </c>
      <c r="R1183" s="5">
        <f>IF(O1183&gt;(P1183+U1183),O1183-P1183-U1183, 0)</f>
        <v>0</v>
      </c>
      <c r="S1183" s="5">
        <f t="shared" si="172"/>
        <v>1289.8735013702628</v>
      </c>
      <c r="T1183" s="5">
        <f t="shared" si="173"/>
        <v>1392.8692986297376</v>
      </c>
      <c r="U1183" s="5">
        <f>IF(O1183&gt;P1183,IF(V1182*($B$6/100)&gt;=O1183-P1183,(O1183-P1183), V1182*($B$6/100)), 0)</f>
        <v>0</v>
      </c>
      <c r="V1183" s="5">
        <f>V1182+(T1183*($B$5/100))-(U1183/($B$6/100))</f>
        <v>1188552.5723045873</v>
      </c>
      <c r="W1183" s="5">
        <f t="shared" si="174"/>
        <v>29713.814307614684</v>
      </c>
    </row>
    <row r="1184" spans="4:23" x14ac:dyDescent="0.25">
      <c r="D1184">
        <f t="shared" si="175"/>
        <v>1182</v>
      </c>
      <c r="E1184" s="3">
        <v>43880</v>
      </c>
      <c r="F1184" s="4">
        <v>0.20833333333333334</v>
      </c>
      <c r="G1184">
        <v>60</v>
      </c>
      <c r="H1184">
        <v>0</v>
      </c>
      <c r="I1184" s="5">
        <f t="shared" si="170"/>
        <v>8</v>
      </c>
      <c r="J1184" s="22">
        <v>0</v>
      </c>
      <c r="K1184">
        <v>7.523000000000001E-5</v>
      </c>
      <c r="L1184" s="5" cm="1">
        <f t="array" ref="L1184">_xlfn.IFS(I1184=0, 0, I1184&gt;34, 0, AND(I1184&gt;0, I1184&lt;35), VLOOKUP(I1184, $A$63:$C$96, 3))</f>
        <v>7160</v>
      </c>
      <c r="M1184" s="5">
        <f t="shared" si="169"/>
        <v>0</v>
      </c>
      <c r="N1184" s="5">
        <v>2826.7832492505618</v>
      </c>
      <c r="O1184" s="5">
        <f t="shared" si="176"/>
        <v>2119.2291</v>
      </c>
      <c r="P1184" s="5">
        <f t="shared" si="177"/>
        <v>2119.2291</v>
      </c>
      <c r="Q1184" s="5">
        <f t="shared" si="171"/>
        <v>487.20077413479089</v>
      </c>
      <c r="R1184" s="5">
        <f>IF(O1184&gt;(P1184+U1184),O1184-P1184-U1184, 0)</f>
        <v>0</v>
      </c>
      <c r="S1184" s="5">
        <f t="shared" si="172"/>
        <v>1451.8286079438765</v>
      </c>
      <c r="T1184" s="5">
        <f t="shared" si="173"/>
        <v>3588.9422920561228</v>
      </c>
      <c r="U1184" s="5">
        <f>IF(O1184&gt;P1184,IF(V1183*($B$6/100)&gt;=O1184-P1184,(O1184-P1184), V1183*($B$6/100)), 0)</f>
        <v>0</v>
      </c>
      <c r="V1184" s="5">
        <f>V1183+(T1184*($B$5/100))-(U1184/($B$6/100))</f>
        <v>1191064.8319090267</v>
      </c>
      <c r="W1184" s="5">
        <f t="shared" si="174"/>
        <v>29776.620797725667</v>
      </c>
    </row>
    <row r="1185" spans="4:23" x14ac:dyDescent="0.25">
      <c r="D1185">
        <f t="shared" si="175"/>
        <v>1183</v>
      </c>
      <c r="E1185" s="3">
        <v>43880</v>
      </c>
      <c r="F1185" s="4">
        <v>0.25</v>
      </c>
      <c r="G1185">
        <v>70</v>
      </c>
      <c r="H1185">
        <v>0</v>
      </c>
      <c r="I1185" s="5">
        <f t="shared" si="170"/>
        <v>10</v>
      </c>
      <c r="J1185" s="22">
        <v>0</v>
      </c>
      <c r="K1185">
        <v>8.0980000000000001E-5</v>
      </c>
      <c r="L1185" s="5" cm="1">
        <f t="array" ref="L1185">_xlfn.IFS(I1185=0, 0, I1185&gt;34, 0, AND(I1185&gt;0, I1185&lt;35), VLOOKUP(I1185, $A$63:$C$96, 3))</f>
        <v>12480</v>
      </c>
      <c r="M1185" s="5">
        <f t="shared" si="169"/>
        <v>0</v>
      </c>
      <c r="N1185" s="5">
        <v>3611.8311220209284</v>
      </c>
      <c r="O1185" s="5">
        <f t="shared" si="176"/>
        <v>2281.2066</v>
      </c>
      <c r="P1185" s="5">
        <f t="shared" si="177"/>
        <v>2281.2066</v>
      </c>
      <c r="Q1185" s="5">
        <f t="shared" si="171"/>
        <v>487.20077413479089</v>
      </c>
      <c r="R1185" s="5">
        <f>IF(O1185&gt;(P1185+U1185),O1185-P1185-U1185, 0)</f>
        <v>0</v>
      </c>
      <c r="S1185" s="5">
        <f t="shared" si="172"/>
        <v>1855.027176704207</v>
      </c>
      <c r="T1185" s="5">
        <f t="shared" si="173"/>
        <v>8343.7662232957937</v>
      </c>
      <c r="U1185" s="5">
        <f>IF(O1185&gt;P1185,IF(V1184*($B$6/100)&gt;=O1185-P1185,(O1185-P1185), V1184*($B$6/100)), 0)</f>
        <v>0</v>
      </c>
      <c r="V1185" s="5">
        <f>V1184+(T1185*($B$5/100))-(U1185/($B$6/100))</f>
        <v>1196905.4682653337</v>
      </c>
      <c r="W1185" s="5">
        <f t="shared" si="174"/>
        <v>29922.636706633341</v>
      </c>
    </row>
    <row r="1186" spans="4:23" x14ac:dyDescent="0.25">
      <c r="D1186">
        <f t="shared" si="175"/>
        <v>1184</v>
      </c>
      <c r="E1186" s="3">
        <v>43880</v>
      </c>
      <c r="F1186" s="4">
        <v>0.29166666666666669</v>
      </c>
      <c r="G1186">
        <v>60</v>
      </c>
      <c r="H1186">
        <v>0</v>
      </c>
      <c r="I1186" s="5">
        <f t="shared" si="170"/>
        <v>8</v>
      </c>
      <c r="J1186" s="22">
        <v>0</v>
      </c>
      <c r="K1186">
        <v>1.0048E-4</v>
      </c>
      <c r="L1186" s="5" cm="1">
        <f t="array" ref="L1186">_xlfn.IFS(I1186=0, 0, I1186&gt;34, 0, AND(I1186&gt;0, I1186&lt;35), VLOOKUP(I1186, $A$63:$C$96, 3))</f>
        <v>7160</v>
      </c>
      <c r="M1186" s="5">
        <f t="shared" si="169"/>
        <v>0</v>
      </c>
      <c r="N1186" s="5">
        <v>5047.0674528841992</v>
      </c>
      <c r="O1186" s="5">
        <f t="shared" si="176"/>
        <v>2830.5216</v>
      </c>
      <c r="P1186" s="5">
        <f t="shared" si="177"/>
        <v>2830.5216</v>
      </c>
      <c r="Q1186" s="5">
        <f t="shared" si="171"/>
        <v>487.20077413479089</v>
      </c>
      <c r="R1186" s="5">
        <f>IF(O1186&gt;(P1186+U1186),O1186-P1186-U1186, 0)</f>
        <v>0</v>
      </c>
      <c r="S1186" s="5">
        <f t="shared" si="172"/>
        <v>2592.1608656278745</v>
      </c>
      <c r="T1186" s="5">
        <f t="shared" si="173"/>
        <v>1737.3175343721255</v>
      </c>
      <c r="U1186" s="5">
        <f>IF(O1186&gt;P1186,IF(V1185*($B$6/100)&gt;=O1186-P1186,(O1186-P1186), V1185*($B$6/100)), 0)</f>
        <v>0</v>
      </c>
      <c r="V1186" s="5">
        <f>V1185+(T1186*($B$5/100))-(U1186/($B$6/100))</f>
        <v>1198121.5905393942</v>
      </c>
      <c r="W1186" s="5">
        <f t="shared" si="174"/>
        <v>29953.039763484856</v>
      </c>
    </row>
    <row r="1187" spans="4:23" x14ac:dyDescent="0.25">
      <c r="D1187">
        <f t="shared" si="175"/>
        <v>1185</v>
      </c>
      <c r="E1187" s="3">
        <v>43880</v>
      </c>
      <c r="F1187" s="4">
        <v>0.33333333333333331</v>
      </c>
      <c r="G1187">
        <v>60</v>
      </c>
      <c r="H1187">
        <v>5</v>
      </c>
      <c r="I1187" s="5">
        <f t="shared" si="170"/>
        <v>8</v>
      </c>
      <c r="J1187" s="22">
        <v>4.4540564081499335E-5</v>
      </c>
      <c r="K1187">
        <v>1.2613999999999998E-4</v>
      </c>
      <c r="L1187" s="5" cm="1">
        <f t="array" ref="L1187">_xlfn.IFS(I1187=0, 0, I1187&gt;34, 0, AND(I1187&gt;0, I1187&lt;35), VLOOKUP(I1187, $A$63:$C$96, 3))</f>
        <v>7160</v>
      </c>
      <c r="M1187" s="5">
        <f t="shared" si="169"/>
        <v>211.56767938712184</v>
      </c>
      <c r="N1187" s="5">
        <v>6161.1154284469912</v>
      </c>
      <c r="O1187" s="5">
        <f t="shared" si="176"/>
        <v>3553.3637999999996</v>
      </c>
      <c r="P1187" s="5">
        <f t="shared" si="177"/>
        <v>3553.3637999999996</v>
      </c>
      <c r="Q1187" s="5">
        <f t="shared" si="171"/>
        <v>487.20077413479089</v>
      </c>
      <c r="R1187" s="5">
        <f>IF(O1187&gt;(P1187+U1187),O1187-P1187-U1187, 0)</f>
        <v>0</v>
      </c>
      <c r="S1187" s="5">
        <f t="shared" si="172"/>
        <v>3164.3330411821303</v>
      </c>
      <c r="T1187" s="5">
        <f t="shared" si="173"/>
        <v>653.87083820499174</v>
      </c>
      <c r="U1187" s="5">
        <f>IF(O1187&gt;P1187,IF(V1186*($B$6/100)&gt;=O1187-P1187,(O1187-P1187), V1186*($B$6/100)), 0)</f>
        <v>0</v>
      </c>
      <c r="V1187" s="5">
        <f>V1186+(T1187*($B$5/100))-(U1187/($B$6/100))</f>
        <v>1198579.3001261377</v>
      </c>
      <c r="W1187" s="5">
        <f t="shared" si="174"/>
        <v>29964.482503153442</v>
      </c>
    </row>
    <row r="1188" spans="4:23" x14ac:dyDescent="0.25">
      <c r="D1188">
        <f t="shared" si="175"/>
        <v>1186</v>
      </c>
      <c r="E1188" s="3">
        <v>43880</v>
      </c>
      <c r="F1188" s="4">
        <v>0.375</v>
      </c>
      <c r="G1188">
        <v>70</v>
      </c>
      <c r="H1188">
        <v>0</v>
      </c>
      <c r="I1188" s="5">
        <f t="shared" si="170"/>
        <v>10</v>
      </c>
      <c r="J1188" s="22">
        <v>1.064024586391373E-4</v>
      </c>
      <c r="K1188">
        <v>1.3102000000000003E-4</v>
      </c>
      <c r="L1188" s="5" cm="1">
        <f t="array" ref="L1188">_xlfn.IFS(I1188=0, 0, I1188&gt;34, 0, AND(I1188&gt;0, I1188&lt;35), VLOOKUP(I1188, $A$63:$C$96, 3))</f>
        <v>12480</v>
      </c>
      <c r="M1188" s="5">
        <f t="shared" si="169"/>
        <v>505.41167853590218</v>
      </c>
      <c r="N1188" s="5">
        <v>6726.451301938293</v>
      </c>
      <c r="O1188" s="5">
        <f t="shared" si="176"/>
        <v>3690.8334000000009</v>
      </c>
      <c r="P1188" s="5">
        <f t="shared" si="177"/>
        <v>3690.8334000000009</v>
      </c>
      <c r="Q1188" s="5">
        <f t="shared" si="171"/>
        <v>487.20077413479089</v>
      </c>
      <c r="R1188" s="5">
        <f>IF(O1188&gt;(P1188+U1188),O1188-P1188-U1188, 0)</f>
        <v>0</v>
      </c>
      <c r="S1188" s="5">
        <f t="shared" si="172"/>
        <v>3454.6880920864451</v>
      </c>
      <c r="T1188" s="5">
        <f t="shared" si="173"/>
        <v>5839.8901864494555</v>
      </c>
      <c r="U1188" s="5">
        <f>IF(O1188&gt;P1188,IF(V1187*($B$6/100)&gt;=O1188-P1188,(O1188-P1188), V1187*($B$6/100)), 0)</f>
        <v>0</v>
      </c>
      <c r="V1188" s="5">
        <f>V1187+(T1188*($B$5/100))-(U1188/($B$6/100))</f>
        <v>1202667.2232566522</v>
      </c>
      <c r="W1188" s="5">
        <f t="shared" si="174"/>
        <v>30066.680581416305</v>
      </c>
    </row>
    <row r="1189" spans="4:23" x14ac:dyDescent="0.25">
      <c r="D1189">
        <f t="shared" si="175"/>
        <v>1187</v>
      </c>
      <c r="E1189" s="3">
        <v>43880</v>
      </c>
      <c r="F1189" s="4">
        <v>0.41666666666666669</v>
      </c>
      <c r="G1189">
        <v>80</v>
      </c>
      <c r="H1189">
        <v>2</v>
      </c>
      <c r="I1189" s="5">
        <f t="shared" si="170"/>
        <v>11</v>
      </c>
      <c r="J1189" s="22">
        <v>1.2619826489758144E-4</v>
      </c>
      <c r="K1189">
        <v>1.2991000000000001E-4</v>
      </c>
      <c r="L1189" s="5" cm="1">
        <f t="array" ref="L1189">_xlfn.IFS(I1189=0, 0, I1189&gt;34, 0, AND(I1189&gt;0, I1189&lt;35), VLOOKUP(I1189, $A$63:$C$96, 3))</f>
        <v>14640</v>
      </c>
      <c r="M1189" s="5">
        <f t="shared" si="169"/>
        <v>599.44175826351182</v>
      </c>
      <c r="N1189" s="5">
        <v>6157.7107051739949</v>
      </c>
      <c r="O1189" s="5">
        <f t="shared" si="176"/>
        <v>3659.5647000000004</v>
      </c>
      <c r="P1189" s="5">
        <f t="shared" si="177"/>
        <v>3659.5647000000004</v>
      </c>
      <c r="Q1189" s="5">
        <f t="shared" si="171"/>
        <v>487.20077413479089</v>
      </c>
      <c r="R1189" s="5">
        <f>IF(O1189&gt;(P1189+U1189),O1189-P1189-U1189, 0)</f>
        <v>0</v>
      </c>
      <c r="S1189" s="5">
        <f t="shared" si="172"/>
        <v>3162.5843840641223</v>
      </c>
      <c r="T1189" s="5">
        <f t="shared" si="173"/>
        <v>8417.2926741993888</v>
      </c>
      <c r="U1189" s="5">
        <f>IF(O1189&gt;P1189,IF(V1188*($B$6/100)&gt;=O1189-P1189,(O1189-P1189), V1188*($B$6/100)), 0)</f>
        <v>0</v>
      </c>
      <c r="V1189" s="5">
        <f>V1188+(T1189*($B$5/100))-(U1189/($B$6/100))</f>
        <v>1208559.3281285919</v>
      </c>
      <c r="W1189" s="5">
        <f t="shared" si="174"/>
        <v>30213.983203214797</v>
      </c>
    </row>
    <row r="1190" spans="4:23" x14ac:dyDescent="0.25">
      <c r="D1190">
        <f t="shared" si="175"/>
        <v>1188</v>
      </c>
      <c r="E1190" s="3">
        <v>43880</v>
      </c>
      <c r="F1190" s="4">
        <v>0.45833333333333331</v>
      </c>
      <c r="G1190">
        <v>70</v>
      </c>
      <c r="H1190">
        <v>0</v>
      </c>
      <c r="I1190" s="5">
        <f t="shared" si="170"/>
        <v>10</v>
      </c>
      <c r="J1190" s="22">
        <v>1.3609616802680351E-4</v>
      </c>
      <c r="K1190">
        <v>1.1701000000000001E-4</v>
      </c>
      <c r="L1190" s="5" cm="1">
        <f t="array" ref="L1190">_xlfn.IFS(I1190=0, 0, I1190&gt;34, 0, AND(I1190&gt;0, I1190&lt;35), VLOOKUP(I1190, $A$63:$C$96, 3))</f>
        <v>12480</v>
      </c>
      <c r="M1190" s="5">
        <f t="shared" si="169"/>
        <v>646.45679812731669</v>
      </c>
      <c r="N1190" s="5">
        <v>5843.6801581585496</v>
      </c>
      <c r="O1190" s="5">
        <f t="shared" si="176"/>
        <v>3296.1717000000003</v>
      </c>
      <c r="P1190" s="5">
        <f t="shared" si="177"/>
        <v>3296.1717000000003</v>
      </c>
      <c r="Q1190" s="5">
        <f t="shared" si="171"/>
        <v>487.20077413479089</v>
      </c>
      <c r="R1190" s="5">
        <f>IF(O1190&gt;(P1190+U1190),O1190-P1190-U1190, 0)</f>
        <v>0</v>
      </c>
      <c r="S1190" s="5">
        <f t="shared" si="172"/>
        <v>3001.2991026241107</v>
      </c>
      <c r="T1190" s="5">
        <f t="shared" si="173"/>
        <v>6828.9859955032061</v>
      </c>
      <c r="U1190" s="5">
        <f>IF(O1190&gt;P1190,IF(V1189*($B$6/100)&gt;=O1190-P1190,(O1190-P1190), V1189*($B$6/100)), 0)</f>
        <v>0</v>
      </c>
      <c r="V1190" s="5">
        <f>V1189+(T1190*($B$5/100))-(U1190/($B$6/100))</f>
        <v>1213339.6183254442</v>
      </c>
      <c r="W1190" s="5">
        <f t="shared" si="174"/>
        <v>30333.490458136104</v>
      </c>
    </row>
    <row r="1191" spans="4:23" x14ac:dyDescent="0.25">
      <c r="D1191">
        <f t="shared" si="175"/>
        <v>1189</v>
      </c>
      <c r="E1191" s="3">
        <v>43880</v>
      </c>
      <c r="F1191" s="4">
        <v>0.5</v>
      </c>
      <c r="G1191">
        <v>70</v>
      </c>
      <c r="H1191">
        <v>0</v>
      </c>
      <c r="I1191" s="5">
        <f t="shared" si="170"/>
        <v>10</v>
      </c>
      <c r="J1191" s="22">
        <v>1.2619826489758144E-4</v>
      </c>
      <c r="K1191">
        <v>1.0480000000000001E-4</v>
      </c>
      <c r="L1191" s="5" cm="1">
        <f t="array" ref="L1191">_xlfn.IFS(I1191=0, 0, I1191&gt;34, 0, AND(I1191&gt;0, I1191&lt;35), VLOOKUP(I1191, $A$63:$C$96, 3))</f>
        <v>12480</v>
      </c>
      <c r="M1191" s="5">
        <f t="shared" si="169"/>
        <v>599.44175826351182</v>
      </c>
      <c r="N1191" s="5">
        <v>5749.5791624180538</v>
      </c>
      <c r="O1191" s="5">
        <f t="shared" si="176"/>
        <v>2952.2160000000003</v>
      </c>
      <c r="P1191" s="5">
        <f t="shared" si="177"/>
        <v>2952.2160000000003</v>
      </c>
      <c r="Q1191" s="5">
        <f t="shared" si="171"/>
        <v>487.20077413479089</v>
      </c>
      <c r="R1191" s="5">
        <f>IF(O1191&gt;(P1191+U1191),O1191-P1191-U1191, 0)</f>
        <v>0</v>
      </c>
      <c r="S1191" s="5">
        <f t="shared" si="172"/>
        <v>2952.9690731857809</v>
      </c>
      <c r="T1191" s="5">
        <f t="shared" si="173"/>
        <v>7174.2566850777312</v>
      </c>
      <c r="U1191" s="5">
        <f>IF(O1191&gt;P1191,IF(V1190*($B$6/100)&gt;=O1191-P1191,(O1191-P1191), V1190*($B$6/100)), 0)</f>
        <v>0</v>
      </c>
      <c r="V1191" s="5">
        <f>V1190+(T1191*($B$5/100))-(U1191/($B$6/100))</f>
        <v>1218361.5980049986</v>
      </c>
      <c r="W1191" s="5">
        <f t="shared" si="174"/>
        <v>30459.039950124967</v>
      </c>
    </row>
    <row r="1192" spans="4:23" x14ac:dyDescent="0.25">
      <c r="D1192">
        <f t="shared" si="175"/>
        <v>1190</v>
      </c>
      <c r="E1192" s="3">
        <v>43880</v>
      </c>
      <c r="F1192" s="4">
        <v>0.54166666666666663</v>
      </c>
      <c r="G1192">
        <v>70</v>
      </c>
      <c r="H1192">
        <v>0</v>
      </c>
      <c r="I1192" s="5">
        <f t="shared" si="170"/>
        <v>10</v>
      </c>
      <c r="J1192" s="22">
        <v>1.4351959537372007E-4</v>
      </c>
      <c r="K1192">
        <v>1.0218E-4</v>
      </c>
      <c r="L1192" s="5" cm="1">
        <f t="array" ref="L1192">_xlfn.IFS(I1192=0, 0, I1192&gt;34, 0, AND(I1192&gt;0, I1192&lt;35), VLOOKUP(I1192, $A$63:$C$96, 3))</f>
        <v>12480</v>
      </c>
      <c r="M1192" s="5">
        <f t="shared" si="169"/>
        <v>681.71807802517037</v>
      </c>
      <c r="N1192" s="5">
        <v>5694.8019549013798</v>
      </c>
      <c r="O1192" s="5">
        <f t="shared" si="176"/>
        <v>2878.4106000000002</v>
      </c>
      <c r="P1192" s="5">
        <f t="shared" si="177"/>
        <v>2878.4106000000002</v>
      </c>
      <c r="Q1192" s="5">
        <f t="shared" si="171"/>
        <v>487.20077413479089</v>
      </c>
      <c r="R1192" s="5">
        <f>IF(O1192&gt;(P1192+U1192),O1192-P1192-U1192, 0)</f>
        <v>0</v>
      </c>
      <c r="S1192" s="5">
        <f t="shared" si="172"/>
        <v>2924.8356402608933</v>
      </c>
      <c r="T1192" s="5">
        <f t="shared" si="173"/>
        <v>7358.4718377642766</v>
      </c>
      <c r="U1192" s="5">
        <f>IF(O1192&gt;P1192,IF(V1191*($B$6/100)&gt;=O1192-P1192,(O1192-P1192), V1191*($B$6/100)), 0)</f>
        <v>0</v>
      </c>
      <c r="V1192" s="5">
        <f>V1191+(T1192*($B$5/100))-(U1192/($B$6/100))</f>
        <v>1223512.5282914336</v>
      </c>
      <c r="W1192" s="5">
        <f t="shared" si="174"/>
        <v>30587.813207285839</v>
      </c>
    </row>
    <row r="1193" spans="4:23" x14ac:dyDescent="0.25">
      <c r="D1193">
        <f t="shared" si="175"/>
        <v>1191</v>
      </c>
      <c r="E1193" s="3">
        <v>43880</v>
      </c>
      <c r="F1193" s="4">
        <v>0.58333333333333337</v>
      </c>
      <c r="G1193">
        <v>70</v>
      </c>
      <c r="H1193">
        <v>9</v>
      </c>
      <c r="I1193" s="5">
        <f t="shared" si="170"/>
        <v>10</v>
      </c>
      <c r="J1193" s="22">
        <v>2.7961576340052361E-4</v>
      </c>
      <c r="K1193">
        <v>9.9900000000000002E-5</v>
      </c>
      <c r="L1193" s="5" cm="1">
        <f t="array" ref="L1193">_xlfn.IFS(I1193=0, 0, I1193&gt;34, 0, AND(I1193&gt;0, I1193&lt;35), VLOOKUP(I1193, $A$63:$C$96, 3))</f>
        <v>12480</v>
      </c>
      <c r="M1193" s="5">
        <f t="shared" si="169"/>
        <v>1328.1748761524873</v>
      </c>
      <c r="N1193" s="5">
        <v>5145.4156937938296</v>
      </c>
      <c r="O1193" s="5">
        <f t="shared" si="176"/>
        <v>2814.183</v>
      </c>
      <c r="P1193" s="5">
        <f t="shared" si="177"/>
        <v>2814.183</v>
      </c>
      <c r="Q1193" s="5">
        <f t="shared" si="171"/>
        <v>487.20077413479089</v>
      </c>
      <c r="R1193" s="5">
        <f>IF(O1193&gt;(P1193+U1193),O1193-P1193-U1193, 0)</f>
        <v>0</v>
      </c>
      <c r="S1193" s="5">
        <f t="shared" si="172"/>
        <v>2642.672269263584</v>
      </c>
      <c r="T1193" s="5">
        <f t="shared" si="173"/>
        <v>8351.319606888901</v>
      </c>
      <c r="U1193" s="5">
        <f>IF(O1193&gt;P1193,IF(V1192*($B$6/100)&gt;=O1193-P1193,(O1193-P1193), V1192*($B$6/100)), 0)</f>
        <v>0</v>
      </c>
      <c r="V1193" s="5">
        <f>V1192+(T1193*($B$5/100))-(U1193/($B$6/100))</f>
        <v>1229358.4520162558</v>
      </c>
      <c r="W1193" s="5">
        <f t="shared" si="174"/>
        <v>30733.961300406394</v>
      </c>
    </row>
    <row r="1194" spans="4:23" x14ac:dyDescent="0.25">
      <c r="D1194">
        <f t="shared" si="175"/>
        <v>1192</v>
      </c>
      <c r="E1194" s="3">
        <v>43880</v>
      </c>
      <c r="F1194" s="4">
        <v>0.625</v>
      </c>
      <c r="G1194">
        <v>70</v>
      </c>
      <c r="H1194">
        <v>8</v>
      </c>
      <c r="I1194" s="5">
        <f t="shared" si="170"/>
        <v>10</v>
      </c>
      <c r="J1194" s="22">
        <v>2.1033044149596907E-4</v>
      </c>
      <c r="K1194">
        <v>1.0042E-4</v>
      </c>
      <c r="L1194" s="5" cm="1">
        <f t="array" ref="L1194">_xlfn.IFS(I1194=0, 0, I1194&gt;34, 0, AND(I1194&gt;0, I1194&lt;35), VLOOKUP(I1194, $A$63:$C$96, 3))</f>
        <v>12480</v>
      </c>
      <c r="M1194" s="5">
        <f t="shared" si="169"/>
        <v>999.06959710585306</v>
      </c>
      <c r="N1194" s="5">
        <v>5066.5160532103209</v>
      </c>
      <c r="O1194" s="5">
        <f t="shared" si="176"/>
        <v>2828.8314000000005</v>
      </c>
      <c r="P1194" s="5">
        <f t="shared" si="177"/>
        <v>2828.8314000000005</v>
      </c>
      <c r="Q1194" s="5">
        <f t="shared" si="171"/>
        <v>487.20077413479089</v>
      </c>
      <c r="R1194" s="5">
        <f>IF(O1194&gt;(P1194+U1194),O1194-P1194-U1194, 0)</f>
        <v>0</v>
      </c>
      <c r="S1194" s="5">
        <f t="shared" si="172"/>
        <v>2602.149616744684</v>
      </c>
      <c r="T1194" s="5">
        <f t="shared" si="173"/>
        <v>8048.0885803611673</v>
      </c>
      <c r="U1194" s="5">
        <f>IF(O1194&gt;P1194,IF(V1193*($B$6/100)&gt;=O1194-P1194,(O1194-P1194), V1193*($B$6/100)), 0)</f>
        <v>0</v>
      </c>
      <c r="V1194" s="5">
        <f>V1193+(T1194*($B$5/100))-(U1194/($B$6/100))</f>
        <v>1234992.1140225087</v>
      </c>
      <c r="W1194" s="5">
        <f t="shared" si="174"/>
        <v>30874.802850562719</v>
      </c>
    </row>
    <row r="1195" spans="4:23" x14ac:dyDescent="0.25">
      <c r="D1195">
        <f t="shared" si="175"/>
        <v>1193</v>
      </c>
      <c r="E1195" s="3">
        <v>43880</v>
      </c>
      <c r="F1195" s="4">
        <v>0.66666666666666663</v>
      </c>
      <c r="G1195">
        <v>60</v>
      </c>
      <c r="H1195">
        <v>10</v>
      </c>
      <c r="I1195" s="5">
        <f t="shared" si="170"/>
        <v>8</v>
      </c>
      <c r="J1195" s="22">
        <v>1.0887693442144282E-4</v>
      </c>
      <c r="K1195">
        <v>1.0891E-4</v>
      </c>
      <c r="L1195" s="5" cm="1">
        <f t="array" ref="L1195">_xlfn.IFS(I1195=0, 0, I1195&gt;34, 0, AND(I1195&gt;0, I1195&lt;35), VLOOKUP(I1195, $A$63:$C$96, 3))</f>
        <v>7160</v>
      </c>
      <c r="M1195" s="5">
        <f t="shared" si="169"/>
        <v>517.16543850185337</v>
      </c>
      <c r="N1195" s="5">
        <v>4215.4625235732601</v>
      </c>
      <c r="O1195" s="5">
        <f t="shared" si="176"/>
        <v>3067.9946999999997</v>
      </c>
      <c r="P1195" s="5">
        <f t="shared" si="177"/>
        <v>3067.9946999999997</v>
      </c>
      <c r="Q1195" s="5">
        <f t="shared" si="171"/>
        <v>487.20077413479089</v>
      </c>
      <c r="R1195" s="5">
        <f>IF(O1195&gt;(P1195+U1195),O1195-P1195-U1195, 0)</f>
        <v>0</v>
      </c>
      <c r="S1195" s="5">
        <f t="shared" si="172"/>
        <v>2165.0507123464517</v>
      </c>
      <c r="T1195" s="5">
        <f t="shared" si="173"/>
        <v>2444.1200261554027</v>
      </c>
      <c r="U1195" s="5">
        <f>IF(O1195&gt;P1195,IF(V1194*($B$6/100)&gt;=O1195-P1195,(O1195-P1195), V1194*($B$6/100)), 0)</f>
        <v>0</v>
      </c>
      <c r="V1195" s="5">
        <f>V1194+(T1195*($B$5/100))-(U1195/($B$6/100))</f>
        <v>1236702.9980408174</v>
      </c>
      <c r="W1195" s="5">
        <f t="shared" si="174"/>
        <v>30917.574951020437</v>
      </c>
    </row>
    <row r="1196" spans="4:23" x14ac:dyDescent="0.25">
      <c r="D1196">
        <f t="shared" si="175"/>
        <v>1194</v>
      </c>
      <c r="E1196" s="3">
        <v>43880</v>
      </c>
      <c r="F1196" s="4">
        <v>0.70833333333333337</v>
      </c>
      <c r="G1196">
        <v>40</v>
      </c>
      <c r="H1196">
        <v>0</v>
      </c>
      <c r="I1196" s="5">
        <f t="shared" si="170"/>
        <v>6</v>
      </c>
      <c r="J1196" s="22">
        <v>1.2372378911527593E-5</v>
      </c>
      <c r="K1196">
        <v>1.4115999999999998E-4</v>
      </c>
      <c r="L1196" s="5" cm="1">
        <f t="array" ref="L1196">_xlfn.IFS(I1196=0, 0, I1196&gt;34, 0, AND(I1196&gt;0, I1196&lt;35), VLOOKUP(I1196, $A$63:$C$96, 3))</f>
        <v>2980</v>
      </c>
      <c r="M1196" s="5">
        <f t="shared" si="169"/>
        <v>58.768799829756063</v>
      </c>
      <c r="N1196" s="5">
        <v>5213.0873090231798</v>
      </c>
      <c r="O1196" s="5">
        <f t="shared" si="176"/>
        <v>3976.4771999999998</v>
      </c>
      <c r="P1196" s="5">
        <f t="shared" si="177"/>
        <v>3038.7687998297561</v>
      </c>
      <c r="Q1196" s="5">
        <f t="shared" si="171"/>
        <v>0</v>
      </c>
      <c r="R1196" s="5">
        <f>IF(O1196&gt;(P1196+U1196),O1196-P1196-U1196, 0)</f>
        <v>0</v>
      </c>
      <c r="S1196" s="5">
        <f t="shared" si="172"/>
        <v>0</v>
      </c>
      <c r="T1196" s="5">
        <f t="shared" si="173"/>
        <v>0</v>
      </c>
      <c r="U1196" s="5">
        <f>IF(O1196&gt;P1196,IF(V1195*($B$6/100)&gt;=O1196-P1196,(O1196-P1196), V1195*($B$6/100)), 0)</f>
        <v>937.70840017024375</v>
      </c>
      <c r="V1196" s="5">
        <f>V1195+(T1196*($B$5/100))-(U1196/($B$6/100))</f>
        <v>1235363.4146120029</v>
      </c>
      <c r="W1196" s="5">
        <f t="shared" si="174"/>
        <v>30884.085365300074</v>
      </c>
    </row>
    <row r="1197" spans="4:23" x14ac:dyDescent="0.25">
      <c r="D1197">
        <f t="shared" si="175"/>
        <v>1195</v>
      </c>
      <c r="E1197" s="3">
        <v>43880</v>
      </c>
      <c r="F1197" s="4">
        <v>0.75</v>
      </c>
      <c r="G1197">
        <v>30</v>
      </c>
      <c r="H1197">
        <v>0</v>
      </c>
      <c r="I1197" s="5">
        <f t="shared" si="170"/>
        <v>4</v>
      </c>
      <c r="J1197" s="22">
        <v>0</v>
      </c>
      <c r="K1197">
        <v>2.0448999999999999E-4</v>
      </c>
      <c r="L1197" s="5" cm="1">
        <f t="array" ref="L1197">_xlfn.IFS(I1197=0, 0, I1197&gt;34, 0, AND(I1197&gt;0, I1197&lt;35), VLOOKUP(I1197, $A$63:$C$96, 3))</f>
        <v>740</v>
      </c>
      <c r="M1197" s="5">
        <f t="shared" si="169"/>
        <v>0</v>
      </c>
      <c r="N1197" s="5">
        <v>6172.0530699863066</v>
      </c>
      <c r="O1197" s="5">
        <f t="shared" si="176"/>
        <v>5760.4832999999999</v>
      </c>
      <c r="P1197" s="5">
        <f t="shared" si="177"/>
        <v>740</v>
      </c>
      <c r="Q1197" s="5">
        <f t="shared" si="171"/>
        <v>0</v>
      </c>
      <c r="R1197" s="5">
        <f>IF(O1197&gt;(P1197+U1197),O1197-P1197-U1197, 0)</f>
        <v>0</v>
      </c>
      <c r="S1197" s="5">
        <f t="shared" si="172"/>
        <v>0</v>
      </c>
      <c r="T1197" s="5">
        <f t="shared" si="173"/>
        <v>0</v>
      </c>
      <c r="U1197" s="5">
        <f>IF(O1197&gt;P1197,IF(V1196*($B$6/100)&gt;=O1197-P1197,(O1197-P1197), V1196*($B$6/100)), 0)</f>
        <v>5020.4832999999999</v>
      </c>
      <c r="V1197" s="5">
        <f>V1196+(T1197*($B$5/100))-(U1197/($B$6/100))</f>
        <v>1228191.295612003</v>
      </c>
      <c r="W1197" s="5">
        <f t="shared" si="174"/>
        <v>30704.782390300075</v>
      </c>
    </row>
    <row r="1198" spans="4:23" x14ac:dyDescent="0.25">
      <c r="D1198">
        <f t="shared" si="175"/>
        <v>1196</v>
      </c>
      <c r="E1198" s="3">
        <v>43880</v>
      </c>
      <c r="F1198" s="4">
        <v>0.79166666666666663</v>
      </c>
      <c r="G1198">
        <v>40</v>
      </c>
      <c r="H1198">
        <v>0</v>
      </c>
      <c r="I1198" s="5">
        <f t="shared" si="170"/>
        <v>6</v>
      </c>
      <c r="J1198" s="22">
        <v>0</v>
      </c>
      <c r="K1198">
        <v>2.3039999999999999E-4</v>
      </c>
      <c r="L1198" s="5" cm="1">
        <f t="array" ref="L1198">_xlfn.IFS(I1198=0, 0, I1198&gt;34, 0, AND(I1198&gt;0, I1198&lt;35), VLOOKUP(I1198, $A$63:$C$96, 3))</f>
        <v>2980</v>
      </c>
      <c r="M1198" s="5">
        <f t="shared" si="169"/>
        <v>0</v>
      </c>
      <c r="N1198" s="5">
        <v>6212.0239517090249</v>
      </c>
      <c r="O1198" s="5">
        <f t="shared" si="176"/>
        <v>6490.3680000000004</v>
      </c>
      <c r="P1198" s="5">
        <f t="shared" si="177"/>
        <v>2980</v>
      </c>
      <c r="Q1198" s="5">
        <f t="shared" si="171"/>
        <v>0</v>
      </c>
      <c r="R1198" s="5">
        <f>IF(O1198&gt;(P1198+U1198),O1198-P1198-U1198, 0)</f>
        <v>0</v>
      </c>
      <c r="S1198" s="5">
        <f t="shared" si="172"/>
        <v>0</v>
      </c>
      <c r="T1198" s="5">
        <f t="shared" si="173"/>
        <v>0</v>
      </c>
      <c r="U1198" s="5">
        <f>IF(O1198&gt;P1198,IF(V1197*($B$6/100)&gt;=O1198-P1198,(O1198-P1198), V1197*($B$6/100)), 0)</f>
        <v>3510.3680000000004</v>
      </c>
      <c r="V1198" s="5">
        <f>V1197+(T1198*($B$5/100))-(U1198/($B$6/100))</f>
        <v>1223176.4841834316</v>
      </c>
      <c r="W1198" s="5">
        <f t="shared" si="174"/>
        <v>30579.41210458579</v>
      </c>
    </row>
    <row r="1199" spans="4:23" x14ac:dyDescent="0.25">
      <c r="D1199">
        <f t="shared" si="175"/>
        <v>1197</v>
      </c>
      <c r="E1199" s="3">
        <v>43880</v>
      </c>
      <c r="F1199" s="4">
        <v>0.83333333333333337</v>
      </c>
      <c r="G1199">
        <v>50</v>
      </c>
      <c r="H1199">
        <v>0</v>
      </c>
      <c r="I1199" s="5">
        <f t="shared" si="170"/>
        <v>7</v>
      </c>
      <c r="J1199" s="22">
        <v>0</v>
      </c>
      <c r="K1199">
        <v>2.2417000000000002E-4</v>
      </c>
      <c r="L1199" s="5" cm="1">
        <f t="array" ref="L1199">_xlfn.IFS(I1199=0, 0, I1199&gt;34, 0, AND(I1199&gt;0, I1199&lt;35), VLOOKUP(I1199, $A$63:$C$96, 3))</f>
        <v>4800</v>
      </c>
      <c r="M1199" s="5">
        <f t="shared" si="169"/>
        <v>0</v>
      </c>
      <c r="N1199" s="5">
        <v>5926.0281177749875</v>
      </c>
      <c r="O1199" s="5">
        <f t="shared" si="176"/>
        <v>6314.8689000000004</v>
      </c>
      <c r="P1199" s="5">
        <f t="shared" si="177"/>
        <v>4800</v>
      </c>
      <c r="Q1199" s="5">
        <f t="shared" si="171"/>
        <v>0</v>
      </c>
      <c r="R1199" s="5">
        <f>IF(O1199&gt;(P1199+U1199),O1199-P1199-U1199, 0)</f>
        <v>0</v>
      </c>
      <c r="S1199" s="5">
        <f t="shared" si="172"/>
        <v>0</v>
      </c>
      <c r="T1199" s="5">
        <f t="shared" si="173"/>
        <v>0</v>
      </c>
      <c r="U1199" s="5">
        <f>IF(O1199&gt;P1199,IF(V1198*($B$6/100)&gt;=O1199-P1199,(O1199-P1199), V1198*($B$6/100)), 0)</f>
        <v>1514.8689000000004</v>
      </c>
      <c r="V1199" s="5">
        <f>V1198+(T1199*($B$5/100))-(U1199/($B$6/100))</f>
        <v>1221012.3857548602</v>
      </c>
      <c r="W1199" s="5">
        <f t="shared" si="174"/>
        <v>30525.309643871507</v>
      </c>
    </row>
    <row r="1200" spans="4:23" x14ac:dyDescent="0.25">
      <c r="D1200">
        <f t="shared" si="175"/>
        <v>1198</v>
      </c>
      <c r="E1200" s="3">
        <v>43880</v>
      </c>
      <c r="F1200" s="4">
        <v>0.875</v>
      </c>
      <c r="G1200">
        <v>60</v>
      </c>
      <c r="H1200">
        <v>0</v>
      </c>
      <c r="I1200" s="5">
        <f t="shared" si="170"/>
        <v>8</v>
      </c>
      <c r="J1200" s="22">
        <v>0</v>
      </c>
      <c r="K1200">
        <v>2.1001E-4</v>
      </c>
      <c r="L1200" s="5" cm="1">
        <f t="array" ref="L1200">_xlfn.IFS(I1200=0, 0, I1200&gt;34, 0, AND(I1200&gt;0, I1200&lt;35), VLOOKUP(I1200, $A$63:$C$96, 3))</f>
        <v>7160</v>
      </c>
      <c r="M1200" s="5">
        <f t="shared" si="169"/>
        <v>0</v>
      </c>
      <c r="N1200" s="5">
        <v>5481.1624271625542</v>
      </c>
      <c r="O1200" s="5">
        <f t="shared" si="176"/>
        <v>5915.9816999999994</v>
      </c>
      <c r="P1200" s="5">
        <f t="shared" si="177"/>
        <v>5915.9816999999994</v>
      </c>
      <c r="Q1200" s="5">
        <f t="shared" si="171"/>
        <v>487.20077413479089</v>
      </c>
      <c r="R1200" s="5">
        <f>IF(O1200&gt;(P1200+U1200),O1200-P1200-U1200, 0)</f>
        <v>0</v>
      </c>
      <c r="S1200" s="5">
        <f t="shared" si="172"/>
        <v>756.81752586520975</v>
      </c>
      <c r="T1200" s="5">
        <f t="shared" si="173"/>
        <v>487.20077413479089</v>
      </c>
      <c r="U1200" s="5">
        <f>IF(O1200&gt;P1200,IF(V1199*($B$6/100)&gt;=O1200-P1200,(O1200-P1200), V1199*($B$6/100)), 0)</f>
        <v>0</v>
      </c>
      <c r="V1200" s="5">
        <f>V1199+(T1200*($B$5/100))-(U1200/($B$6/100))</f>
        <v>1221353.4262967545</v>
      </c>
      <c r="W1200" s="5">
        <f t="shared" si="174"/>
        <v>30533.835657418862</v>
      </c>
    </row>
    <row r="1201" spans="4:23" x14ac:dyDescent="0.25">
      <c r="D1201">
        <f t="shared" si="175"/>
        <v>1199</v>
      </c>
      <c r="E1201" s="3">
        <v>43880</v>
      </c>
      <c r="F1201" s="4">
        <v>0.91666666666666663</v>
      </c>
      <c r="G1201">
        <v>60</v>
      </c>
      <c r="H1201">
        <v>0</v>
      </c>
      <c r="I1201" s="5">
        <f t="shared" si="170"/>
        <v>8</v>
      </c>
      <c r="J1201" s="22">
        <v>0</v>
      </c>
      <c r="K1201">
        <v>2.0676000000000001E-4</v>
      </c>
      <c r="L1201" s="5" cm="1">
        <f t="array" ref="L1201">_xlfn.IFS(I1201=0, 0, I1201&gt;34, 0, AND(I1201&gt;0, I1201&lt;35), VLOOKUP(I1201, $A$63:$C$96, 3))</f>
        <v>7160</v>
      </c>
      <c r="M1201" s="5">
        <f t="shared" si="169"/>
        <v>0</v>
      </c>
      <c r="N1201" s="5">
        <v>4909.2858109927602</v>
      </c>
      <c r="O1201" s="5">
        <f t="shared" si="176"/>
        <v>5824.4291999999996</v>
      </c>
      <c r="P1201" s="5">
        <f t="shared" si="177"/>
        <v>5824.4291999999996</v>
      </c>
      <c r="Q1201" s="5">
        <f t="shared" si="171"/>
        <v>487.20077413479089</v>
      </c>
      <c r="R1201" s="5">
        <f>IF(O1201&gt;(P1201+U1201),O1201-P1201-U1201, 0)</f>
        <v>0</v>
      </c>
      <c r="S1201" s="5">
        <f t="shared" si="172"/>
        <v>848.37002586520953</v>
      </c>
      <c r="T1201" s="5">
        <f t="shared" si="173"/>
        <v>487.20077413479089</v>
      </c>
      <c r="U1201" s="5">
        <f>IF(O1201&gt;P1201,IF(V1200*($B$6/100)&gt;=O1201-P1201,(O1201-P1201), V1200*($B$6/100)), 0)</f>
        <v>0</v>
      </c>
      <c r="V1201" s="5">
        <f>V1200+(T1201*($B$5/100))-(U1201/($B$6/100))</f>
        <v>1221694.4668386488</v>
      </c>
      <c r="W1201" s="5">
        <f t="shared" si="174"/>
        <v>30542.36167096622</v>
      </c>
    </row>
    <row r="1202" spans="4:23" x14ac:dyDescent="0.25">
      <c r="D1202">
        <f t="shared" si="175"/>
        <v>1200</v>
      </c>
      <c r="E1202" s="3">
        <v>43880</v>
      </c>
      <c r="F1202" s="4">
        <v>0.95833333333333337</v>
      </c>
      <c r="G1202">
        <v>70</v>
      </c>
      <c r="H1202">
        <v>0</v>
      </c>
      <c r="I1202" s="5">
        <f t="shared" si="170"/>
        <v>10</v>
      </c>
      <c r="J1202" s="22">
        <v>0</v>
      </c>
      <c r="K1202">
        <v>1.786E-4</v>
      </c>
      <c r="L1202" s="5" cm="1">
        <f t="array" ref="L1202">_xlfn.IFS(I1202=0, 0, I1202&gt;34, 0, AND(I1202&gt;0, I1202&lt;35), VLOOKUP(I1202, $A$63:$C$96, 3))</f>
        <v>12480</v>
      </c>
      <c r="M1202" s="5">
        <f t="shared" si="169"/>
        <v>0</v>
      </c>
      <c r="N1202" s="5">
        <v>3970.9609126794635</v>
      </c>
      <c r="O1202" s="5">
        <f t="shared" si="176"/>
        <v>5031.1620000000003</v>
      </c>
      <c r="P1202" s="5">
        <f t="shared" si="177"/>
        <v>5031.1620000000003</v>
      </c>
      <c r="Q1202" s="5">
        <f t="shared" si="171"/>
        <v>487.20077413479089</v>
      </c>
      <c r="R1202" s="5">
        <f>IF(O1202&gt;(P1202+U1202),O1202-P1202-U1202, 0)</f>
        <v>0</v>
      </c>
      <c r="S1202" s="5">
        <f t="shared" si="172"/>
        <v>2039.4753137098257</v>
      </c>
      <c r="T1202" s="5">
        <f t="shared" si="173"/>
        <v>5409.3626862901738</v>
      </c>
      <c r="U1202" s="5">
        <f>IF(O1202&gt;P1202,IF(V1201*($B$6/100)&gt;=O1202-P1202,(O1202-P1202), V1201*($B$6/100)), 0)</f>
        <v>0</v>
      </c>
      <c r="V1202" s="5">
        <f>V1201+(T1202*($B$5/100))-(U1202/($B$6/100))</f>
        <v>1225481.0207190518</v>
      </c>
      <c r="W1202" s="5">
        <f t="shared" si="174"/>
        <v>30637.025517976297</v>
      </c>
    </row>
    <row r="1203" spans="4:23" x14ac:dyDescent="0.25">
      <c r="D1203">
        <f t="shared" si="175"/>
        <v>1201</v>
      </c>
      <c r="E1203" s="3">
        <v>43881</v>
      </c>
      <c r="F1203" s="4">
        <v>0</v>
      </c>
      <c r="G1203">
        <v>70</v>
      </c>
      <c r="H1203">
        <v>0</v>
      </c>
      <c r="I1203" s="5">
        <f t="shared" si="170"/>
        <v>10</v>
      </c>
      <c r="J1203" s="22">
        <v>0</v>
      </c>
      <c r="K1203">
        <v>1.4434000000000002E-4</v>
      </c>
      <c r="L1203" s="5" cm="1">
        <f t="array" ref="L1203">_xlfn.IFS(I1203=0, 0, I1203&gt;34, 0, AND(I1203&gt;0, I1203&lt;35), VLOOKUP(I1203, $A$63:$C$96, 3))</f>
        <v>12480</v>
      </c>
      <c r="M1203" s="5">
        <f t="shared" si="169"/>
        <v>0</v>
      </c>
      <c r="N1203" s="5">
        <v>2930.1633129963016</v>
      </c>
      <c r="O1203" s="5">
        <f t="shared" si="176"/>
        <v>4066.0578000000005</v>
      </c>
      <c r="P1203" s="5">
        <f t="shared" si="177"/>
        <v>4066.0578000000005</v>
      </c>
      <c r="Q1203" s="5">
        <f t="shared" si="171"/>
        <v>487.20077413479089</v>
      </c>
      <c r="R1203" s="5">
        <f>IF(O1203&gt;(P1203+U1203),O1203-P1203-U1203, 0)</f>
        <v>0</v>
      </c>
      <c r="S1203" s="5">
        <f t="shared" si="172"/>
        <v>1504.9243428492384</v>
      </c>
      <c r="T1203" s="5">
        <f t="shared" si="173"/>
        <v>6909.0178571507613</v>
      </c>
      <c r="U1203" s="5">
        <f>IF(O1203&gt;P1203,IF(V1202*($B$6/100)&gt;=O1203-P1203,(O1203-P1203), V1202*($B$6/100)), 0)</f>
        <v>0</v>
      </c>
      <c r="V1203" s="5">
        <f>V1202+(T1203*($B$5/100))-(U1203/($B$6/100))</f>
        <v>1230317.3332190574</v>
      </c>
      <c r="W1203" s="5">
        <f t="shared" si="174"/>
        <v>30757.933330476437</v>
      </c>
    </row>
    <row r="1204" spans="4:23" x14ac:dyDescent="0.25">
      <c r="D1204">
        <f t="shared" si="175"/>
        <v>1202</v>
      </c>
      <c r="E1204" s="3">
        <v>43881</v>
      </c>
      <c r="F1204" s="4">
        <v>4.1666666666666664E-2</v>
      </c>
      <c r="G1204">
        <v>70</v>
      </c>
      <c r="H1204">
        <v>0</v>
      </c>
      <c r="I1204" s="5">
        <f t="shared" si="170"/>
        <v>10</v>
      </c>
      <c r="J1204" s="22">
        <v>0</v>
      </c>
      <c r="K1204">
        <v>1.1158000000000001E-4</v>
      </c>
      <c r="L1204" s="5" cm="1">
        <f t="array" ref="L1204">_xlfn.IFS(I1204=0, 0, I1204&gt;34, 0, AND(I1204&gt;0, I1204&lt;35), VLOOKUP(I1204, $A$63:$C$96, 3))</f>
        <v>12480</v>
      </c>
      <c r="M1204" s="5">
        <f t="shared" si="169"/>
        <v>0</v>
      </c>
      <c r="N1204" s="5">
        <v>2516.7198939256696</v>
      </c>
      <c r="O1204" s="5">
        <f t="shared" si="176"/>
        <v>3143.2086000000004</v>
      </c>
      <c r="P1204" s="5">
        <f t="shared" si="177"/>
        <v>3143.2086000000004</v>
      </c>
      <c r="Q1204" s="5">
        <f t="shared" si="171"/>
        <v>487.20077413479089</v>
      </c>
      <c r="R1204" s="5">
        <f>IF(O1204&gt;(P1204+U1204),O1204-P1204-U1204, 0)</f>
        <v>0</v>
      </c>
      <c r="S1204" s="5">
        <f t="shared" si="172"/>
        <v>1292.5808659547824</v>
      </c>
      <c r="T1204" s="5">
        <f t="shared" si="173"/>
        <v>8044.2105340452181</v>
      </c>
      <c r="U1204" s="5">
        <f>IF(O1204&gt;P1204,IF(V1203*($B$6/100)&gt;=O1204-P1204,(O1204-P1204), V1203*($B$6/100)), 0)</f>
        <v>0</v>
      </c>
      <c r="V1204" s="5">
        <f>V1203+(T1204*($B$5/100))-(U1204/($B$6/100))</f>
        <v>1235948.2805928891</v>
      </c>
      <c r="W1204" s="5">
        <f t="shared" si="174"/>
        <v>30898.707014822226</v>
      </c>
    </row>
    <row r="1205" spans="4:23" x14ac:dyDescent="0.25">
      <c r="D1205">
        <f t="shared" si="175"/>
        <v>1203</v>
      </c>
      <c r="E1205" s="3">
        <v>43881</v>
      </c>
      <c r="F1205" s="4">
        <v>8.3333333333333329E-2</v>
      </c>
      <c r="G1205">
        <v>70</v>
      </c>
      <c r="H1205">
        <v>0</v>
      </c>
      <c r="I1205" s="5">
        <f t="shared" si="170"/>
        <v>10</v>
      </c>
      <c r="J1205" s="22">
        <v>0</v>
      </c>
      <c r="K1205">
        <v>8.9090000000000003E-5</v>
      </c>
      <c r="L1205" s="5" cm="1">
        <f t="array" ref="L1205">_xlfn.IFS(I1205=0, 0, I1205&gt;34, 0, AND(I1205&gt;0, I1205&lt;35), VLOOKUP(I1205, $A$63:$C$96, 3))</f>
        <v>12480</v>
      </c>
      <c r="M1205" s="5">
        <f t="shared" si="169"/>
        <v>0</v>
      </c>
      <c r="N1205" s="5">
        <v>2455.1390522566048</v>
      </c>
      <c r="O1205" s="5">
        <f t="shared" si="176"/>
        <v>2509.6653000000001</v>
      </c>
      <c r="P1205" s="5">
        <f t="shared" si="177"/>
        <v>2509.6653000000001</v>
      </c>
      <c r="Q1205" s="5">
        <f t="shared" si="171"/>
        <v>487.20077413479089</v>
      </c>
      <c r="R1205" s="5">
        <f>IF(O1205&gt;(P1205+U1205),O1205-P1205-U1205, 0)</f>
        <v>0</v>
      </c>
      <c r="S1205" s="5">
        <f t="shared" si="172"/>
        <v>1260.9531040242864</v>
      </c>
      <c r="T1205" s="5">
        <f t="shared" si="173"/>
        <v>8709.3815959757121</v>
      </c>
      <c r="U1205" s="5">
        <f>IF(O1205&gt;P1205,IF(V1204*($B$6/100)&gt;=O1205-P1205,(O1205-P1205), V1204*($B$6/100)), 0)</f>
        <v>0</v>
      </c>
      <c r="V1205" s="5">
        <f>V1204+(T1205*($B$5/100))-(U1205/($B$6/100))</f>
        <v>1242044.8477100721</v>
      </c>
      <c r="W1205" s="5">
        <f t="shared" si="174"/>
        <v>31051.121192751802</v>
      </c>
    </row>
    <row r="1206" spans="4:23" x14ac:dyDescent="0.25">
      <c r="D1206">
        <f t="shared" si="175"/>
        <v>1204</v>
      </c>
      <c r="E1206" s="3">
        <v>43881</v>
      </c>
      <c r="F1206" s="4">
        <v>0.125</v>
      </c>
      <c r="G1206">
        <v>70</v>
      </c>
      <c r="H1206">
        <v>0</v>
      </c>
      <c r="I1206" s="5">
        <f t="shared" si="170"/>
        <v>10</v>
      </c>
      <c r="J1206" s="22">
        <v>0</v>
      </c>
      <c r="K1206">
        <v>7.8069999999999989E-5</v>
      </c>
      <c r="L1206" s="5" cm="1">
        <f t="array" ref="L1206">_xlfn.IFS(I1206=0, 0, I1206&gt;34, 0, AND(I1206&gt;0, I1206&lt;35), VLOOKUP(I1206, $A$63:$C$96, 3))</f>
        <v>12480</v>
      </c>
      <c r="M1206" s="5">
        <f t="shared" si="169"/>
        <v>0</v>
      </c>
      <c r="N1206" s="5">
        <v>2490.8245291826288</v>
      </c>
      <c r="O1206" s="5">
        <f t="shared" si="176"/>
        <v>2199.2318999999998</v>
      </c>
      <c r="P1206" s="5">
        <f t="shared" si="177"/>
        <v>2199.2318999999998</v>
      </c>
      <c r="Q1206" s="5">
        <f t="shared" si="171"/>
        <v>487.20077413479089</v>
      </c>
      <c r="R1206" s="5">
        <f>IF(O1206&gt;(P1206+U1206),O1206-P1206-U1206, 0)</f>
        <v>0</v>
      </c>
      <c r="S1206" s="5">
        <f t="shared" si="172"/>
        <v>1279.2810732108376</v>
      </c>
      <c r="T1206" s="5">
        <f t="shared" si="173"/>
        <v>9001.4870267891638</v>
      </c>
      <c r="U1206" s="5">
        <f>IF(O1206&gt;P1206,IF(V1205*($B$6/100)&gt;=O1206-P1206,(O1206-P1206), V1205*($B$6/100)), 0)</f>
        <v>0</v>
      </c>
      <c r="V1206" s="5">
        <f>V1205+(T1206*($B$5/100))-(U1206/($B$6/100))</f>
        <v>1248345.8886288244</v>
      </c>
      <c r="W1206" s="5">
        <f t="shared" si="174"/>
        <v>31208.647215720608</v>
      </c>
    </row>
    <row r="1207" spans="4:23" x14ac:dyDescent="0.25">
      <c r="D1207">
        <f t="shared" si="175"/>
        <v>1205</v>
      </c>
      <c r="E1207" s="3">
        <v>43881</v>
      </c>
      <c r="F1207" s="4">
        <v>0.16666666666666666</v>
      </c>
      <c r="G1207">
        <v>70</v>
      </c>
      <c r="H1207">
        <v>0</v>
      </c>
      <c r="I1207" s="5">
        <f t="shared" si="170"/>
        <v>10</v>
      </c>
      <c r="J1207" s="22">
        <v>0</v>
      </c>
      <c r="K1207">
        <v>7.4809999999999997E-5</v>
      </c>
      <c r="L1207" s="5" cm="1">
        <f t="array" ref="L1207">_xlfn.IFS(I1207=0, 0, I1207&gt;34, 0, AND(I1207&gt;0, I1207&lt;35), VLOOKUP(I1207, $A$63:$C$96, 3))</f>
        <v>12480</v>
      </c>
      <c r="M1207" s="5">
        <f t="shared" si="169"/>
        <v>0</v>
      </c>
      <c r="N1207" s="5">
        <v>2562.4248086375037</v>
      </c>
      <c r="O1207" s="5">
        <f t="shared" si="176"/>
        <v>2107.3977</v>
      </c>
      <c r="P1207" s="5">
        <f t="shared" si="177"/>
        <v>2107.3977</v>
      </c>
      <c r="Q1207" s="5">
        <f t="shared" si="171"/>
        <v>487.20077413479089</v>
      </c>
      <c r="R1207" s="5">
        <f>IF(O1207&gt;(P1207+U1207),O1207-P1207-U1207, 0)</f>
        <v>0</v>
      </c>
      <c r="S1207" s="5">
        <f t="shared" si="172"/>
        <v>1316.0547926238569</v>
      </c>
      <c r="T1207" s="5">
        <f t="shared" si="173"/>
        <v>9056.5475073761445</v>
      </c>
      <c r="U1207" s="5">
        <f>IF(O1207&gt;P1207,IF(V1206*($B$6/100)&gt;=O1207-P1207,(O1207-P1207), V1206*($B$6/100)), 0)</f>
        <v>0</v>
      </c>
      <c r="V1207" s="5">
        <f>V1206+(T1207*($B$5/100))-(U1207/($B$6/100))</f>
        <v>1254685.4718839878</v>
      </c>
      <c r="W1207" s="5">
        <f t="shared" si="174"/>
        <v>31367.136797099694</v>
      </c>
    </row>
    <row r="1208" spans="4:23" x14ac:dyDescent="0.25">
      <c r="D1208">
        <f t="shared" si="175"/>
        <v>1206</v>
      </c>
      <c r="E1208" s="3">
        <v>43881</v>
      </c>
      <c r="F1208" s="4">
        <v>0.20833333333333334</v>
      </c>
      <c r="G1208">
        <v>70</v>
      </c>
      <c r="H1208">
        <v>0</v>
      </c>
      <c r="I1208" s="5">
        <f t="shared" si="170"/>
        <v>10</v>
      </c>
      <c r="J1208" s="22">
        <v>0</v>
      </c>
      <c r="K1208">
        <v>7.4800000000000002E-5</v>
      </c>
      <c r="L1208" s="5" cm="1">
        <f t="array" ref="L1208">_xlfn.IFS(I1208=0, 0, I1208&gt;34, 0, AND(I1208&gt;0, I1208&lt;35), VLOOKUP(I1208, $A$63:$C$96, 3))</f>
        <v>12480</v>
      </c>
      <c r="M1208" s="5">
        <f t="shared" si="169"/>
        <v>0</v>
      </c>
      <c r="N1208" s="5">
        <v>2742.8254980875136</v>
      </c>
      <c r="O1208" s="5">
        <f t="shared" si="176"/>
        <v>2107.116</v>
      </c>
      <c r="P1208" s="5">
        <f t="shared" si="177"/>
        <v>2107.116</v>
      </c>
      <c r="Q1208" s="5">
        <f t="shared" si="171"/>
        <v>487.20077413479089</v>
      </c>
      <c r="R1208" s="5">
        <f>IF(O1208&gt;(P1208+U1208),O1208-P1208-U1208, 0)</f>
        <v>0</v>
      </c>
      <c r="S1208" s="5">
        <f t="shared" si="172"/>
        <v>1408.7081228378947</v>
      </c>
      <c r="T1208" s="5">
        <f t="shared" si="173"/>
        <v>8964.1758771621062</v>
      </c>
      <c r="U1208" s="5">
        <f>IF(O1208&gt;P1208,IF(V1207*($B$6/100)&gt;=O1208-P1208,(O1208-P1208), V1207*($B$6/100)), 0)</f>
        <v>0</v>
      </c>
      <c r="V1208" s="5">
        <f>V1207+(T1208*($B$5/100))-(U1208/($B$6/100))</f>
        <v>1260960.3949980012</v>
      </c>
      <c r="W1208" s="5">
        <f t="shared" si="174"/>
        <v>31524.009874950028</v>
      </c>
    </row>
    <row r="1209" spans="4:23" x14ac:dyDescent="0.25">
      <c r="D1209">
        <f t="shared" si="175"/>
        <v>1207</v>
      </c>
      <c r="E1209" s="3">
        <v>43881</v>
      </c>
      <c r="F1209" s="4">
        <v>0.25</v>
      </c>
      <c r="G1209">
        <v>80</v>
      </c>
      <c r="H1209">
        <v>0</v>
      </c>
      <c r="I1209" s="5">
        <f t="shared" si="170"/>
        <v>11</v>
      </c>
      <c r="J1209" s="22">
        <v>0</v>
      </c>
      <c r="K1209">
        <v>8.174E-5</v>
      </c>
      <c r="L1209" s="5" cm="1">
        <f t="array" ref="L1209">_xlfn.IFS(I1209=0, 0, I1209&gt;34, 0, AND(I1209&gt;0, I1209&lt;35), VLOOKUP(I1209, $A$63:$C$96, 3))</f>
        <v>14640</v>
      </c>
      <c r="M1209" s="5">
        <f t="shared" si="169"/>
        <v>0</v>
      </c>
      <c r="N1209" s="5">
        <v>3399.2001625046382</v>
      </c>
      <c r="O1209" s="5">
        <f t="shared" si="176"/>
        <v>2302.6158</v>
      </c>
      <c r="P1209" s="5">
        <f t="shared" si="177"/>
        <v>2302.6158</v>
      </c>
      <c r="Q1209" s="5">
        <f t="shared" si="171"/>
        <v>487.20077413479089</v>
      </c>
      <c r="R1209" s="5">
        <f>IF(O1209&gt;(P1209+U1209),O1209-P1209-U1209, 0)</f>
        <v>0</v>
      </c>
      <c r="S1209" s="5">
        <f t="shared" si="172"/>
        <v>1745.8204626619643</v>
      </c>
      <c r="T1209" s="5">
        <f t="shared" si="173"/>
        <v>10591.563737338036</v>
      </c>
      <c r="U1209" s="5">
        <f>IF(O1209&gt;P1209,IF(V1208*($B$6/100)&gt;=O1209-P1209,(O1209-P1209), V1208*($B$6/100)), 0)</f>
        <v>0</v>
      </c>
      <c r="V1209" s="5">
        <f>V1208+(T1209*($B$5/100))-(U1209/($B$6/100))</f>
        <v>1268374.4896141377</v>
      </c>
      <c r="W1209" s="5">
        <f t="shared" si="174"/>
        <v>31709.362240353443</v>
      </c>
    </row>
    <row r="1210" spans="4:23" x14ac:dyDescent="0.25">
      <c r="D1210">
        <f t="shared" si="175"/>
        <v>1208</v>
      </c>
      <c r="E1210" s="3">
        <v>43881</v>
      </c>
      <c r="F1210" s="4">
        <v>0.29166666666666669</v>
      </c>
      <c r="G1210">
        <v>80</v>
      </c>
      <c r="H1210">
        <v>0</v>
      </c>
      <c r="I1210" s="5">
        <f t="shared" si="170"/>
        <v>11</v>
      </c>
      <c r="J1210" s="22">
        <v>0</v>
      </c>
      <c r="K1210">
        <v>1.0033999999999999E-4</v>
      </c>
      <c r="L1210" s="5" cm="1">
        <f t="array" ref="L1210">_xlfn.IFS(I1210=0, 0, I1210&gt;34, 0, AND(I1210&gt;0, I1210&lt;35), VLOOKUP(I1210, $A$63:$C$96, 3))</f>
        <v>14640</v>
      </c>
      <c r="M1210" s="5">
        <f t="shared" si="169"/>
        <v>0</v>
      </c>
      <c r="N1210" s="5">
        <v>4678.3986791413136</v>
      </c>
      <c r="O1210" s="5">
        <f t="shared" si="176"/>
        <v>2826.5778</v>
      </c>
      <c r="P1210" s="5">
        <f t="shared" si="177"/>
        <v>2826.5778</v>
      </c>
      <c r="Q1210" s="5">
        <f t="shared" si="171"/>
        <v>487.20077413479089</v>
      </c>
      <c r="R1210" s="5">
        <f>IF(O1210&gt;(P1210+U1210),O1210-P1210-U1210, 0)</f>
        <v>0</v>
      </c>
      <c r="S1210" s="5">
        <f t="shared" si="172"/>
        <v>2402.8135314389465</v>
      </c>
      <c r="T1210" s="5">
        <f t="shared" si="173"/>
        <v>9410.6086685610535</v>
      </c>
      <c r="U1210" s="5">
        <f>IF(O1210&gt;P1210,IF(V1209*($B$6/100)&gt;=O1210-P1210,(O1210-P1210), V1209*($B$6/100)), 0)</f>
        <v>0</v>
      </c>
      <c r="V1210" s="5">
        <f>V1209+(T1210*($B$5/100))-(U1210/($B$6/100))</f>
        <v>1274961.9156821305</v>
      </c>
      <c r="W1210" s="5">
        <f t="shared" si="174"/>
        <v>31874.047892053262</v>
      </c>
    </row>
    <row r="1211" spans="4:23" x14ac:dyDescent="0.25">
      <c r="D1211">
        <f t="shared" si="175"/>
        <v>1209</v>
      </c>
      <c r="E1211" s="3">
        <v>43881</v>
      </c>
      <c r="F1211" s="4">
        <v>0.33333333333333331</v>
      </c>
      <c r="G1211">
        <v>80</v>
      </c>
      <c r="H1211">
        <v>0</v>
      </c>
      <c r="I1211" s="5">
        <f t="shared" si="170"/>
        <v>11</v>
      </c>
      <c r="J1211" s="22">
        <v>1.4846854693833111E-5</v>
      </c>
      <c r="K1211">
        <v>1.2641E-4</v>
      </c>
      <c r="L1211" s="5" cm="1">
        <f t="array" ref="L1211">_xlfn.IFS(I1211=0, 0, I1211&gt;34, 0, AND(I1211&gt;0, I1211&lt;35), VLOOKUP(I1211, $A$63:$C$96, 3))</f>
        <v>14640</v>
      </c>
      <c r="M1211" s="5">
        <f t="shared" si="169"/>
        <v>70.522559795707281</v>
      </c>
      <c r="N1211" s="5">
        <v>5611.5383972808395</v>
      </c>
      <c r="O1211" s="5">
        <f t="shared" si="176"/>
        <v>3560.9697000000001</v>
      </c>
      <c r="P1211" s="5">
        <f t="shared" si="177"/>
        <v>3560.9697000000001</v>
      </c>
      <c r="Q1211" s="5">
        <f t="shared" si="171"/>
        <v>487.20077413479089</v>
      </c>
      <c r="R1211" s="5">
        <f>IF(O1211&gt;(P1211+U1211),O1211-P1211-U1211, 0)</f>
        <v>0</v>
      </c>
      <c r="S1211" s="5">
        <f t="shared" si="172"/>
        <v>2882.0716911732752</v>
      </c>
      <c r="T1211" s="5">
        <f t="shared" si="173"/>
        <v>8267.4811686224311</v>
      </c>
      <c r="U1211" s="5">
        <f>IF(O1211&gt;P1211,IF(V1210*($B$6/100)&gt;=O1211-P1211,(O1211-P1211), V1210*($B$6/100)), 0)</f>
        <v>0</v>
      </c>
      <c r="V1211" s="5">
        <f>V1210+(T1211*($B$5/100))-(U1211/($B$6/100))</f>
        <v>1280749.1525001661</v>
      </c>
      <c r="W1211" s="5">
        <f t="shared" si="174"/>
        <v>32018.728812504152</v>
      </c>
    </row>
    <row r="1212" spans="4:23" x14ac:dyDescent="0.25">
      <c r="D1212">
        <f t="shared" si="175"/>
        <v>1210</v>
      </c>
      <c r="E1212" s="3">
        <v>43881</v>
      </c>
      <c r="F1212" s="4">
        <v>0.375</v>
      </c>
      <c r="G1212">
        <v>70</v>
      </c>
      <c r="H1212">
        <v>0</v>
      </c>
      <c r="I1212" s="5">
        <f t="shared" si="170"/>
        <v>10</v>
      </c>
      <c r="J1212" s="22">
        <v>2.9693709387666222E-5</v>
      </c>
      <c r="K1212">
        <v>1.3161999999999999E-4</v>
      </c>
      <c r="L1212" s="5" cm="1">
        <f t="array" ref="L1212">_xlfn.IFS(I1212=0, 0, I1212&gt;34, 0, AND(I1212&gt;0, I1212&lt;35), VLOOKUP(I1212, $A$63:$C$96, 3))</f>
        <v>12480</v>
      </c>
      <c r="M1212" s="5">
        <f t="shared" si="169"/>
        <v>141.04511959141456</v>
      </c>
      <c r="N1212" s="5">
        <v>6232.5233962953962</v>
      </c>
      <c r="O1212" s="5">
        <f t="shared" si="176"/>
        <v>3707.7353999999996</v>
      </c>
      <c r="P1212" s="5">
        <f t="shared" si="177"/>
        <v>3707.7353999999996</v>
      </c>
      <c r="Q1212" s="5">
        <f t="shared" si="171"/>
        <v>487.20077413479089</v>
      </c>
      <c r="R1212" s="5">
        <f>IF(O1212&gt;(P1212+U1212),O1212-P1212-U1212, 0)</f>
        <v>0</v>
      </c>
      <c r="S1212" s="5">
        <f t="shared" si="172"/>
        <v>3201.0079898485824</v>
      </c>
      <c r="T1212" s="5">
        <f t="shared" si="173"/>
        <v>5712.3017297428323</v>
      </c>
      <c r="U1212" s="5">
        <f>IF(O1212&gt;P1212,IF(V1211*($B$6/100)&gt;=O1212-P1212,(O1212-P1212), V1211*($B$6/100)), 0)</f>
        <v>0</v>
      </c>
      <c r="V1212" s="5">
        <f>V1211+(T1212*($B$5/100))-(U1212/($B$6/100))</f>
        <v>1284747.7637109861</v>
      </c>
      <c r="W1212" s="5">
        <f t="shared" si="174"/>
        <v>32118.694092774655</v>
      </c>
    </row>
    <row r="1213" spans="4:23" x14ac:dyDescent="0.25">
      <c r="D1213">
        <f t="shared" si="175"/>
        <v>1211</v>
      </c>
      <c r="E1213" s="3">
        <v>43881</v>
      </c>
      <c r="F1213" s="4">
        <v>0.41666666666666669</v>
      </c>
      <c r="G1213">
        <v>70</v>
      </c>
      <c r="H1213">
        <v>1</v>
      </c>
      <c r="I1213" s="5">
        <f t="shared" si="170"/>
        <v>10</v>
      </c>
      <c r="J1213" s="22">
        <v>6.9285321904554524E-5</v>
      </c>
      <c r="K1213">
        <v>1.2773E-4</v>
      </c>
      <c r="L1213" s="5" cm="1">
        <f t="array" ref="L1213">_xlfn.IFS(I1213=0, 0, I1213&gt;34, 0, AND(I1213&gt;0, I1213&lt;35), VLOOKUP(I1213, $A$63:$C$96, 3))</f>
        <v>12480</v>
      </c>
      <c r="M1213" s="5">
        <f t="shared" si="169"/>
        <v>329.105279046634</v>
      </c>
      <c r="N1213" s="5">
        <v>6070.2523852098338</v>
      </c>
      <c r="O1213" s="5">
        <f t="shared" si="176"/>
        <v>3598.1540999999997</v>
      </c>
      <c r="P1213" s="5">
        <f t="shared" si="177"/>
        <v>3598.1540999999997</v>
      </c>
      <c r="Q1213" s="5">
        <f t="shared" si="171"/>
        <v>487.20077413479089</v>
      </c>
      <c r="R1213" s="5">
        <f>IF(O1213&gt;(P1213+U1213),O1213-P1213-U1213, 0)</f>
        <v>0</v>
      </c>
      <c r="S1213" s="5">
        <f t="shared" si="172"/>
        <v>3117.6660158233517</v>
      </c>
      <c r="T1213" s="5">
        <f t="shared" si="173"/>
        <v>6093.2851632232832</v>
      </c>
      <c r="U1213" s="5">
        <f>IF(O1213&gt;P1213,IF(V1212*($B$6/100)&gt;=O1213-P1213,(O1213-P1213), V1212*($B$6/100)), 0)</f>
        <v>0</v>
      </c>
      <c r="V1213" s="5">
        <f>V1212+(T1213*($B$5/100))-(U1213/($B$6/100))</f>
        <v>1289013.0633252424</v>
      </c>
      <c r="W1213" s="5">
        <f t="shared" si="174"/>
        <v>32225.32658313106</v>
      </c>
    </row>
    <row r="1214" spans="4:23" x14ac:dyDescent="0.25">
      <c r="D1214">
        <f t="shared" si="175"/>
        <v>1212</v>
      </c>
      <c r="E1214" s="3">
        <v>43881</v>
      </c>
      <c r="F1214" s="4">
        <v>0.45833333333333331</v>
      </c>
      <c r="G1214">
        <v>100</v>
      </c>
      <c r="H1214">
        <v>1</v>
      </c>
      <c r="I1214" s="5">
        <f t="shared" si="170"/>
        <v>14</v>
      </c>
      <c r="J1214" s="22">
        <v>1.4599407115602561E-4</v>
      </c>
      <c r="K1214">
        <v>1.1412E-4</v>
      </c>
      <c r="L1214" s="5" cm="1">
        <f t="array" ref="L1214">_xlfn.IFS(I1214=0, 0, I1214&gt;34, 0, AND(I1214&gt;0, I1214&lt;35), VLOOKUP(I1214, $A$63:$C$96, 3))</f>
        <v>16800</v>
      </c>
      <c r="M1214" s="5">
        <f t="shared" si="169"/>
        <v>693.47183799112167</v>
      </c>
      <c r="N1214" s="5">
        <v>5579.903142228367</v>
      </c>
      <c r="O1214" s="5">
        <f t="shared" si="176"/>
        <v>3214.7603999999997</v>
      </c>
      <c r="P1214" s="5">
        <f t="shared" si="177"/>
        <v>3214.7603999999997</v>
      </c>
      <c r="Q1214" s="5">
        <f t="shared" si="171"/>
        <v>487.20077413479089</v>
      </c>
      <c r="R1214" s="5">
        <f>IF(O1214&gt;(P1214+U1214),O1214-P1214-U1214, 0)</f>
        <v>0</v>
      </c>
      <c r="S1214" s="5">
        <f t="shared" si="172"/>
        <v>2865.8239055261238</v>
      </c>
      <c r="T1214" s="5">
        <f t="shared" si="173"/>
        <v>11412.887532464998</v>
      </c>
      <c r="U1214" s="5">
        <f>IF(O1214&gt;P1214,IF(V1213*($B$6/100)&gt;=O1214-P1214,(O1214-P1214), V1213*($B$6/100)), 0)</f>
        <v>0</v>
      </c>
      <c r="V1214" s="5">
        <f>V1213+(T1214*($B$5/100))-(U1214/($B$6/100))</f>
        <v>1297002.0845979678</v>
      </c>
      <c r="W1214" s="5">
        <f t="shared" si="174"/>
        <v>32425.052114949194</v>
      </c>
    </row>
    <row r="1215" spans="4:23" x14ac:dyDescent="0.25">
      <c r="D1215">
        <f t="shared" si="175"/>
        <v>1213</v>
      </c>
      <c r="E1215" s="3">
        <v>43881</v>
      </c>
      <c r="F1215" s="4">
        <v>0.5</v>
      </c>
      <c r="G1215">
        <v>90</v>
      </c>
      <c r="H1215">
        <v>2</v>
      </c>
      <c r="I1215" s="5">
        <f t="shared" si="170"/>
        <v>13</v>
      </c>
      <c r="J1215" s="22">
        <v>1.855856836729139E-4</v>
      </c>
      <c r="K1215">
        <v>1.0171E-4</v>
      </c>
      <c r="L1215" s="5" cm="1">
        <f t="array" ref="L1215">_xlfn.IFS(I1215=0, 0, I1215&gt;34, 0, AND(I1215&gt;0, I1215&lt;35), VLOOKUP(I1215, $A$63:$C$96, 3))</f>
        <v>16600</v>
      </c>
      <c r="M1215" s="5">
        <f t="shared" si="169"/>
        <v>881.53199744634105</v>
      </c>
      <c r="N1215" s="5">
        <v>4888.7733404672972</v>
      </c>
      <c r="O1215" s="5">
        <f t="shared" si="176"/>
        <v>2865.1707000000001</v>
      </c>
      <c r="P1215" s="5">
        <f t="shared" si="177"/>
        <v>2865.1707000000001</v>
      </c>
      <c r="Q1215" s="5">
        <f t="shared" si="171"/>
        <v>487.20077413479089</v>
      </c>
      <c r="R1215" s="5">
        <f>IF(O1215&gt;(P1215+U1215),O1215-P1215-U1215, 0)</f>
        <v>0</v>
      </c>
      <c r="S1215" s="5">
        <f t="shared" si="172"/>
        <v>2510.8614165325571</v>
      </c>
      <c r="T1215" s="5">
        <f t="shared" si="173"/>
        <v>12105.499880913783</v>
      </c>
      <c r="U1215" s="5">
        <f>IF(O1215&gt;P1215,IF(V1214*($B$6/100)&gt;=O1215-P1215,(O1215-P1215), V1214*($B$6/100)), 0)</f>
        <v>0</v>
      </c>
      <c r="V1215" s="5">
        <f>V1214+(T1215*($B$5/100))-(U1215/($B$6/100))</f>
        <v>1305475.9345146075</v>
      </c>
      <c r="W1215" s="5">
        <f t="shared" si="174"/>
        <v>32636.898362865188</v>
      </c>
    </row>
    <row r="1216" spans="4:23" x14ac:dyDescent="0.25">
      <c r="D1216">
        <f t="shared" si="175"/>
        <v>1214</v>
      </c>
      <c r="E1216" s="3">
        <v>43881</v>
      </c>
      <c r="F1216" s="4">
        <v>0.54166666666666663</v>
      </c>
      <c r="G1216">
        <v>110</v>
      </c>
      <c r="H1216">
        <v>1</v>
      </c>
      <c r="I1216" s="5">
        <f t="shared" si="170"/>
        <v>15</v>
      </c>
      <c r="J1216" s="22">
        <v>2.0290701414905254E-4</v>
      </c>
      <c r="K1216">
        <v>9.9439999999999997E-5</v>
      </c>
      <c r="L1216" s="5" cm="1">
        <f t="array" ref="L1216">_xlfn.IFS(I1216=0, 0, I1216&gt;34, 0, AND(I1216&gt;0, I1216&lt;35), VLOOKUP(I1216, $A$63:$C$96, 3))</f>
        <v>16800</v>
      </c>
      <c r="M1216" s="5">
        <f t="shared" si="169"/>
        <v>963.80831720799949</v>
      </c>
      <c r="N1216" s="5">
        <v>4561.0730629752479</v>
      </c>
      <c r="O1216" s="5">
        <f t="shared" si="176"/>
        <v>2801.2248</v>
      </c>
      <c r="P1216" s="5">
        <f t="shared" si="177"/>
        <v>2801.2248</v>
      </c>
      <c r="Q1216" s="5">
        <f t="shared" si="171"/>
        <v>487.20077413479089</v>
      </c>
      <c r="R1216" s="5">
        <f>IF(O1216&gt;(P1216+U1216),O1216-P1216-U1216, 0)</f>
        <v>0</v>
      </c>
      <c r="S1216" s="5">
        <f t="shared" si="172"/>
        <v>2342.555396670497</v>
      </c>
      <c r="T1216" s="5">
        <f t="shared" si="173"/>
        <v>12620.028120537503</v>
      </c>
      <c r="U1216" s="5">
        <f>IF(O1216&gt;P1216,IF(V1215*($B$6/100)&gt;=O1216-P1216,(O1216-P1216), V1215*($B$6/100)), 0)</f>
        <v>0</v>
      </c>
      <c r="V1216" s="5">
        <f>V1215+(T1216*($B$5/100))-(U1216/($B$6/100))</f>
        <v>1314309.9541989837</v>
      </c>
      <c r="W1216" s="5">
        <f t="shared" si="174"/>
        <v>32857.74885497459</v>
      </c>
    </row>
    <row r="1217" spans="4:23" x14ac:dyDescent="0.25">
      <c r="D1217">
        <f t="shared" si="175"/>
        <v>1215</v>
      </c>
      <c r="E1217" s="3">
        <v>43881</v>
      </c>
      <c r="F1217" s="4">
        <v>0.58333333333333337</v>
      </c>
      <c r="G1217">
        <v>90</v>
      </c>
      <c r="H1217">
        <v>2</v>
      </c>
      <c r="I1217" s="5">
        <f t="shared" si="170"/>
        <v>13</v>
      </c>
      <c r="J1217" s="22">
        <v>9.1555603945304181E-5</v>
      </c>
      <c r="K1217">
        <v>9.3660000000000008E-5</v>
      </c>
      <c r="L1217" s="5" cm="1">
        <f t="array" ref="L1217">_xlfn.IFS(I1217=0, 0, I1217&gt;34, 0, AND(I1217&gt;0, I1217&lt;35), VLOOKUP(I1217, $A$63:$C$96, 3))</f>
        <v>16600</v>
      </c>
      <c r="M1217" s="5">
        <f t="shared" si="169"/>
        <v>434.88911874019487</v>
      </c>
      <c r="N1217" s="5">
        <v>4541.143628878518</v>
      </c>
      <c r="O1217" s="5">
        <f t="shared" si="176"/>
        <v>2638.4022000000004</v>
      </c>
      <c r="P1217" s="5">
        <f t="shared" si="177"/>
        <v>2638.4022000000004</v>
      </c>
      <c r="Q1217" s="5">
        <f t="shared" si="171"/>
        <v>487.20077413479089</v>
      </c>
      <c r="R1217" s="5">
        <f>IF(O1217&gt;(P1217+U1217),O1217-P1217-U1217, 0)</f>
        <v>0</v>
      </c>
      <c r="S1217" s="5">
        <f t="shared" si="172"/>
        <v>2332.3196905655332</v>
      </c>
      <c r="T1217" s="5">
        <f t="shared" si="173"/>
        <v>12064.16722817466</v>
      </c>
      <c r="U1217" s="5">
        <f>IF(O1217&gt;P1217,IF(V1216*($B$6/100)&gt;=O1217-P1217,(O1217-P1217), V1216*($B$6/100)), 0)</f>
        <v>0</v>
      </c>
      <c r="V1217" s="5">
        <f>V1216+(T1217*($B$5/100))-(U1217/($B$6/100))</f>
        <v>1322754.8712587061</v>
      </c>
      <c r="W1217" s="5">
        <f t="shared" si="174"/>
        <v>33068.871781467649</v>
      </c>
    </row>
    <row r="1218" spans="4:23" x14ac:dyDescent="0.25">
      <c r="D1218">
        <f t="shared" si="175"/>
        <v>1216</v>
      </c>
      <c r="E1218" s="3">
        <v>43881</v>
      </c>
      <c r="F1218" s="4">
        <v>0.625</v>
      </c>
      <c r="G1218">
        <v>100</v>
      </c>
      <c r="H1218">
        <v>0</v>
      </c>
      <c r="I1218" s="5">
        <f t="shared" si="170"/>
        <v>14</v>
      </c>
      <c r="J1218" s="22">
        <v>7.6708749251471072E-5</v>
      </c>
      <c r="K1218">
        <v>9.6169999999999996E-5</v>
      </c>
      <c r="L1218" s="5" cm="1">
        <f t="array" ref="L1218">_xlfn.IFS(I1218=0, 0, I1218&gt;34, 0, AND(I1218&gt;0, I1218&lt;35), VLOOKUP(I1218, $A$63:$C$96, 3))</f>
        <v>16800</v>
      </c>
      <c r="M1218" s="5">
        <f t="shared" si="169"/>
        <v>364.36655894448762</v>
      </c>
      <c r="N1218" s="5">
        <v>4428.8963768161721</v>
      </c>
      <c r="O1218" s="5">
        <f t="shared" si="176"/>
        <v>2709.1088999999997</v>
      </c>
      <c r="P1218" s="5">
        <f t="shared" si="177"/>
        <v>2709.1088999999997</v>
      </c>
      <c r="Q1218" s="5">
        <f t="shared" si="171"/>
        <v>487.20077413479089</v>
      </c>
      <c r="R1218" s="5">
        <f>IF(O1218&gt;(P1218+U1218),O1218-P1218-U1218, 0)</f>
        <v>0</v>
      </c>
      <c r="S1218" s="5">
        <f t="shared" si="172"/>
        <v>2274.6697905421029</v>
      </c>
      <c r="T1218" s="5">
        <f t="shared" si="173"/>
        <v>12180.587868402385</v>
      </c>
      <c r="U1218" s="5">
        <f>IF(O1218&gt;P1218,IF(V1217*($B$6/100)&gt;=O1218-P1218,(O1218-P1218), V1217*($B$6/100)), 0)</f>
        <v>0</v>
      </c>
      <c r="V1218" s="5">
        <f>V1217+(T1218*($B$5/100))-(U1218/($B$6/100))</f>
        <v>1331281.2827665878</v>
      </c>
      <c r="W1218" s="5">
        <f t="shared" si="174"/>
        <v>33282.032069164692</v>
      </c>
    </row>
    <row r="1219" spans="4:23" x14ac:dyDescent="0.25">
      <c r="D1219">
        <f t="shared" si="175"/>
        <v>1217</v>
      </c>
      <c r="E1219" s="3">
        <v>43881</v>
      </c>
      <c r="F1219" s="4">
        <v>0.66666666666666663</v>
      </c>
      <c r="G1219">
        <v>90</v>
      </c>
      <c r="H1219">
        <v>0</v>
      </c>
      <c r="I1219" s="5">
        <f t="shared" si="170"/>
        <v>13</v>
      </c>
      <c r="J1219" s="22">
        <v>1.7321330476138631E-5</v>
      </c>
      <c r="K1219">
        <v>1.0698000000000001E-4</v>
      </c>
      <c r="L1219" s="5" cm="1">
        <f t="array" ref="L1219">_xlfn.IFS(I1219=0, 0, I1219&gt;34, 0, AND(I1219&gt;0, I1219&lt;35), VLOOKUP(I1219, $A$63:$C$96, 3))</f>
        <v>16600</v>
      </c>
      <c r="M1219" s="5">
        <f t="shared" ref="M1219:M1282" si="178">$B$11*$B$4*J1219*1000</f>
        <v>82.276319761658499</v>
      </c>
      <c r="N1219" s="5">
        <v>5006.1649371284611</v>
      </c>
      <c r="O1219" s="5">
        <f t="shared" si="176"/>
        <v>3013.6266000000001</v>
      </c>
      <c r="P1219" s="5">
        <f t="shared" si="177"/>
        <v>3013.6266000000001</v>
      </c>
      <c r="Q1219" s="5">
        <f t="shared" si="171"/>
        <v>487.20077413479089</v>
      </c>
      <c r="R1219" s="5">
        <f>IF(O1219&gt;(P1219+U1219),O1219-P1219-U1219, 0)</f>
        <v>0</v>
      </c>
      <c r="S1219" s="5">
        <f t="shared" si="172"/>
        <v>2571.1534387136253</v>
      </c>
      <c r="T1219" s="5">
        <f t="shared" si="173"/>
        <v>11097.496281048034</v>
      </c>
      <c r="U1219" s="5">
        <f>IF(O1219&gt;P1219,IF(V1218*($B$6/100)&gt;=O1219-P1219,(O1219-P1219), V1218*($B$6/100)), 0)</f>
        <v>0</v>
      </c>
      <c r="V1219" s="5">
        <f>V1218+(T1219*($B$5/100))-(U1219/($B$6/100))</f>
        <v>1339049.5301633214</v>
      </c>
      <c r="W1219" s="5">
        <f t="shared" si="174"/>
        <v>33476.238254083037</v>
      </c>
    </row>
    <row r="1220" spans="4:23" x14ac:dyDescent="0.25">
      <c r="D1220">
        <f t="shared" si="175"/>
        <v>1218</v>
      </c>
      <c r="E1220" s="3">
        <v>43881</v>
      </c>
      <c r="F1220" s="4">
        <v>0.70833333333333337</v>
      </c>
      <c r="G1220">
        <v>120</v>
      </c>
      <c r="H1220">
        <v>0</v>
      </c>
      <c r="I1220" s="5">
        <f t="shared" ref="I1220:I1283" si="179">ROUND((G1220/10)*((LN(99/0.03)/(LN(10/0.03)))),0)</f>
        <v>17</v>
      </c>
      <c r="J1220" s="22">
        <v>2.4744757823055187E-6</v>
      </c>
      <c r="K1220">
        <v>1.3871000000000001E-4</v>
      </c>
      <c r="L1220" s="5" cm="1">
        <f t="array" ref="L1220">_xlfn.IFS(I1220=0, 0, I1220&gt;34, 0, AND(I1220&gt;0, I1220&lt;35), VLOOKUP(I1220, $A$63:$C$96, 3))</f>
        <v>16800</v>
      </c>
      <c r="M1220" s="5">
        <f t="shared" si="178"/>
        <v>11.753759965951215</v>
      </c>
      <c r="N1220" s="5">
        <v>5487.6170088276785</v>
      </c>
      <c r="O1220" s="5">
        <f t="shared" si="176"/>
        <v>3907.4607000000001</v>
      </c>
      <c r="P1220" s="5">
        <f t="shared" si="177"/>
        <v>3907.4607000000001</v>
      </c>
      <c r="Q1220" s="5">
        <f t="shared" ref="Q1220:Q1283" si="180">IF((L1220+M1220-P1220)&lt;($B$8/100)*$B$3,L1220+M1220-P1220,($B$8/100)*$B$3)</f>
        <v>487.20077413479089</v>
      </c>
      <c r="R1220" s="5">
        <f>IF(O1220&gt;(P1220+U1220),O1220-P1220-U1220, 0)</f>
        <v>0</v>
      </c>
      <c r="S1220" s="5">
        <f t="shared" ref="S1220:S1283" si="181">IF((IF((L1220+M1220)&gt;O1220,L1220+M1220-P1220-Q1220,0))&lt;((N1220*3.595182*($B$7/100))/($B$5/100)),L1220+M1220-P1220-Q1220, N1220*3.595182*($B$7/100)/($B$5/100))</f>
        <v>2818.4259847187309</v>
      </c>
      <c r="T1220" s="5">
        <f t="shared" ref="T1220:T1283" si="182">((L1220+M1220)-P1220-S1220)</f>
        <v>10085.867075247221</v>
      </c>
      <c r="U1220" s="5">
        <f>IF(O1220&gt;P1220,IF(V1219*($B$6/100)&gt;=O1220-P1220,(O1220-P1220), V1219*($B$6/100)), 0)</f>
        <v>0</v>
      </c>
      <c r="V1220" s="5">
        <f>V1219+(T1220*($B$5/100))-(U1220/($B$6/100))</f>
        <v>1346109.6371159945</v>
      </c>
      <c r="W1220" s="5">
        <f t="shared" ref="W1220:W1283" si="183">V1220/40</f>
        <v>33652.74092789986</v>
      </c>
    </row>
    <row r="1221" spans="4:23" x14ac:dyDescent="0.25">
      <c r="D1221">
        <f t="shared" ref="D1221:D1284" si="184">D1220+1</f>
        <v>1219</v>
      </c>
      <c r="E1221" s="3">
        <v>43881</v>
      </c>
      <c r="F1221" s="4">
        <v>0.75</v>
      </c>
      <c r="G1221">
        <v>100</v>
      </c>
      <c r="H1221">
        <v>0</v>
      </c>
      <c r="I1221" s="5">
        <f t="shared" si="179"/>
        <v>14</v>
      </c>
      <c r="J1221" s="22">
        <v>0</v>
      </c>
      <c r="K1221">
        <v>2.0295999999999999E-4</v>
      </c>
      <c r="L1221" s="5" cm="1">
        <f t="array" ref="L1221">_xlfn.IFS(I1221=0, 0, I1221&gt;34, 0, AND(I1221&gt;0, I1221&lt;35), VLOOKUP(I1221, $A$63:$C$96, 3))</f>
        <v>16800</v>
      </c>
      <c r="M1221" s="5">
        <f t="shared" si="178"/>
        <v>0</v>
      </c>
      <c r="N1221" s="5">
        <v>5838.1545008840176</v>
      </c>
      <c r="O1221" s="5">
        <f t="shared" ref="O1221:O1284" si="185">$B$2*K1221*1000</f>
        <v>5717.3831999999993</v>
      </c>
      <c r="P1221" s="5">
        <f t="shared" ref="P1221:P1284" si="186">IF(O1221&gt;=(L1221+M1221),L1221+M1221,O1221)</f>
        <v>5717.3831999999993</v>
      </c>
      <c r="Q1221" s="5">
        <f t="shared" si="180"/>
        <v>487.20077413479089</v>
      </c>
      <c r="R1221" s="5">
        <f>IF(O1221&gt;(P1221+U1221),O1221-P1221-U1221, 0)</f>
        <v>0</v>
      </c>
      <c r="S1221" s="5">
        <f t="shared" si="181"/>
        <v>2998.4611392567435</v>
      </c>
      <c r="T1221" s="5">
        <f t="shared" si="182"/>
        <v>8084.1556607432558</v>
      </c>
      <c r="U1221" s="5">
        <f>IF(O1221&gt;P1221,IF(V1220*($B$6/100)&gt;=O1221-P1221,(O1221-P1221), V1220*($B$6/100)), 0)</f>
        <v>0</v>
      </c>
      <c r="V1221" s="5">
        <f>V1220+(T1221*($B$5/100))-(U1221/($B$6/100))</f>
        <v>1351768.5460785148</v>
      </c>
      <c r="W1221" s="5">
        <f t="shared" si="183"/>
        <v>33794.213651962869</v>
      </c>
    </row>
    <row r="1222" spans="4:23" x14ac:dyDescent="0.25">
      <c r="D1222">
        <f t="shared" si="184"/>
        <v>1220</v>
      </c>
      <c r="E1222" s="3">
        <v>43881</v>
      </c>
      <c r="F1222" s="4">
        <v>0.79166666666666663</v>
      </c>
      <c r="G1222">
        <v>70</v>
      </c>
      <c r="H1222">
        <v>0</v>
      </c>
      <c r="I1222" s="5">
        <f t="shared" si="179"/>
        <v>10</v>
      </c>
      <c r="J1222" s="22">
        <v>0</v>
      </c>
      <c r="K1222">
        <v>2.2858999999999998E-4</v>
      </c>
      <c r="L1222" s="5" cm="1">
        <f t="array" ref="L1222">_xlfn.IFS(I1222=0, 0, I1222&gt;34, 0, AND(I1222&gt;0, I1222&lt;35), VLOOKUP(I1222, $A$63:$C$96, 3))</f>
        <v>12480</v>
      </c>
      <c r="M1222" s="5">
        <f t="shared" si="178"/>
        <v>0</v>
      </c>
      <c r="N1222" s="5">
        <v>5635.8469898022677</v>
      </c>
      <c r="O1222" s="5">
        <f t="shared" si="185"/>
        <v>6439.3802999999989</v>
      </c>
      <c r="P1222" s="5">
        <f t="shared" si="186"/>
        <v>6439.3802999999989</v>
      </c>
      <c r="Q1222" s="5">
        <f t="shared" si="180"/>
        <v>487.20077413479089</v>
      </c>
      <c r="R1222" s="5">
        <f>IF(O1222&gt;(P1222+U1222),O1222-P1222-U1222, 0)</f>
        <v>0</v>
      </c>
      <c r="S1222" s="5">
        <f t="shared" si="181"/>
        <v>2894.5565217844714</v>
      </c>
      <c r="T1222" s="5">
        <f t="shared" si="182"/>
        <v>3146.0631782155297</v>
      </c>
      <c r="U1222" s="5">
        <f>IF(O1222&gt;P1222,IF(V1221*($B$6/100)&gt;=O1222-P1222,(O1222-P1222), V1221*($B$6/100)), 0)</f>
        <v>0</v>
      </c>
      <c r="V1222" s="5">
        <f>V1221+(T1222*($B$5/100))-(U1222/($B$6/100))</f>
        <v>1353970.7903032657</v>
      </c>
      <c r="W1222" s="5">
        <f t="shared" si="183"/>
        <v>33849.269757581642</v>
      </c>
    </row>
    <row r="1223" spans="4:23" x14ac:dyDescent="0.25">
      <c r="D1223">
        <f t="shared" si="184"/>
        <v>1221</v>
      </c>
      <c r="E1223" s="3">
        <v>43881</v>
      </c>
      <c r="F1223" s="4">
        <v>0.83333333333333337</v>
      </c>
      <c r="G1223">
        <v>60</v>
      </c>
      <c r="H1223">
        <v>0</v>
      </c>
      <c r="I1223" s="5">
        <f t="shared" si="179"/>
        <v>8</v>
      </c>
      <c r="J1223" s="22">
        <v>0</v>
      </c>
      <c r="K1223">
        <v>2.2149E-4</v>
      </c>
      <c r="L1223" s="5" cm="1">
        <f t="array" ref="L1223">_xlfn.IFS(I1223=0, 0, I1223&gt;34, 0, AND(I1223&gt;0, I1223&lt;35), VLOOKUP(I1223, $A$63:$C$96, 3))</f>
        <v>7160</v>
      </c>
      <c r="M1223" s="5">
        <f t="shared" si="178"/>
        <v>0</v>
      </c>
      <c r="N1223" s="5">
        <v>5440.5681507824856</v>
      </c>
      <c r="O1223" s="5">
        <f t="shared" si="185"/>
        <v>6239.3732999999993</v>
      </c>
      <c r="P1223" s="5">
        <f t="shared" si="186"/>
        <v>6239.3732999999993</v>
      </c>
      <c r="Q1223" s="5">
        <f t="shared" si="180"/>
        <v>487.20077413479089</v>
      </c>
      <c r="R1223" s="5">
        <f>IF(O1223&gt;(P1223+U1223),O1223-P1223-U1223, 0)</f>
        <v>0</v>
      </c>
      <c r="S1223" s="5">
        <f t="shared" si="181"/>
        <v>433.42592586520982</v>
      </c>
      <c r="T1223" s="5">
        <f t="shared" si="182"/>
        <v>487.20077413479089</v>
      </c>
      <c r="U1223" s="5">
        <f>IF(O1223&gt;P1223,IF(V1222*($B$6/100)&gt;=O1223-P1223,(O1223-P1223), V1222*($B$6/100)), 0)</f>
        <v>0</v>
      </c>
      <c r="V1223" s="5">
        <f>V1222+(T1223*($B$5/100))-(U1223/($B$6/100))</f>
        <v>1354311.8308451599</v>
      </c>
      <c r="W1223" s="5">
        <f t="shared" si="183"/>
        <v>33857.795771129</v>
      </c>
    </row>
    <row r="1224" spans="4:23" x14ac:dyDescent="0.25">
      <c r="D1224">
        <f t="shared" si="184"/>
        <v>1222</v>
      </c>
      <c r="E1224" s="3">
        <v>43881</v>
      </c>
      <c r="F1224" s="4">
        <v>0.875</v>
      </c>
      <c r="G1224">
        <v>80</v>
      </c>
      <c r="H1224">
        <v>0</v>
      </c>
      <c r="I1224" s="5">
        <f t="shared" si="179"/>
        <v>11</v>
      </c>
      <c r="J1224" s="22">
        <v>0</v>
      </c>
      <c r="K1224">
        <v>2.1041999999999998E-4</v>
      </c>
      <c r="L1224" s="5" cm="1">
        <f t="array" ref="L1224">_xlfn.IFS(I1224=0, 0, I1224&gt;34, 0, AND(I1224&gt;0, I1224&lt;35), VLOOKUP(I1224, $A$63:$C$96, 3))</f>
        <v>14640</v>
      </c>
      <c r="M1224" s="5">
        <f t="shared" si="178"/>
        <v>0</v>
      </c>
      <c r="N1224" s="5">
        <v>5130.8346221192587</v>
      </c>
      <c r="O1224" s="5">
        <f t="shared" si="185"/>
        <v>5927.5313999999998</v>
      </c>
      <c r="P1224" s="5">
        <f t="shared" si="186"/>
        <v>5927.5313999999998</v>
      </c>
      <c r="Q1224" s="5">
        <f t="shared" si="180"/>
        <v>487.20077413479089</v>
      </c>
      <c r="R1224" s="5">
        <f>IF(O1224&gt;(P1224+U1224),O1224-P1224-U1224, 0)</f>
        <v>0</v>
      </c>
      <c r="S1224" s="5">
        <f t="shared" si="181"/>
        <v>2635.1834683457091</v>
      </c>
      <c r="T1224" s="5">
        <f t="shared" si="182"/>
        <v>6077.285131654291</v>
      </c>
      <c r="U1224" s="5">
        <f>IF(O1224&gt;P1224,IF(V1223*($B$6/100)&gt;=O1224-P1224,(O1224-P1224), V1223*($B$6/100)), 0)</f>
        <v>0</v>
      </c>
      <c r="V1224" s="5">
        <f>V1223+(T1224*($B$5/100))-(U1224/($B$6/100))</f>
        <v>1358565.930437318</v>
      </c>
      <c r="W1224" s="5">
        <f t="shared" si="183"/>
        <v>33964.148260932954</v>
      </c>
    </row>
    <row r="1225" spans="4:23" x14ac:dyDescent="0.25">
      <c r="D1225">
        <f t="shared" si="184"/>
        <v>1223</v>
      </c>
      <c r="E1225" s="3">
        <v>43881</v>
      </c>
      <c r="F1225" s="4">
        <v>0.91666666666666663</v>
      </c>
      <c r="G1225">
        <v>90</v>
      </c>
      <c r="H1225">
        <v>0</v>
      </c>
      <c r="I1225" s="5">
        <f t="shared" si="179"/>
        <v>13</v>
      </c>
      <c r="J1225" s="22">
        <v>0</v>
      </c>
      <c r="K1225">
        <v>2.0394E-4</v>
      </c>
      <c r="L1225" s="5" cm="1">
        <f t="array" ref="L1225">_xlfn.IFS(I1225=0, 0, I1225&gt;34, 0, AND(I1225&gt;0, I1225&lt;35), VLOOKUP(I1225, $A$63:$C$96, 3))</f>
        <v>16600</v>
      </c>
      <c r="M1225" s="5">
        <f t="shared" si="178"/>
        <v>0</v>
      </c>
      <c r="N1225" s="5">
        <v>4637.0364002437527</v>
      </c>
      <c r="O1225" s="5">
        <f t="shared" si="185"/>
        <v>5744.9898000000003</v>
      </c>
      <c r="P1225" s="5">
        <f t="shared" si="186"/>
        <v>5744.9898000000003</v>
      </c>
      <c r="Q1225" s="5">
        <f t="shared" si="180"/>
        <v>487.20077413479089</v>
      </c>
      <c r="R1225" s="5">
        <f>IF(O1225&gt;(P1225+U1225),O1225-P1225-U1225, 0)</f>
        <v>0</v>
      </c>
      <c r="S1225" s="5">
        <f t="shared" si="181"/>
        <v>2381.5699713573053</v>
      </c>
      <c r="T1225" s="5">
        <f t="shared" si="182"/>
        <v>8473.4402286426957</v>
      </c>
      <c r="U1225" s="5">
        <f>IF(O1225&gt;P1225,IF(V1224*($B$6/100)&gt;=O1225-P1225,(O1225-P1225), V1224*($B$6/100)), 0)</f>
        <v>0</v>
      </c>
      <c r="V1225" s="5">
        <f>V1224+(T1225*($B$5/100))-(U1225/($B$6/100))</f>
        <v>1364497.338597368</v>
      </c>
      <c r="W1225" s="5">
        <f t="shared" si="183"/>
        <v>34112.433464934198</v>
      </c>
    </row>
    <row r="1226" spans="4:23" x14ac:dyDescent="0.25">
      <c r="D1226">
        <f t="shared" si="184"/>
        <v>1224</v>
      </c>
      <c r="E1226" s="3">
        <v>43881</v>
      </c>
      <c r="F1226" s="4">
        <v>0.95833333333333337</v>
      </c>
      <c r="G1226">
        <v>90</v>
      </c>
      <c r="H1226">
        <v>0</v>
      </c>
      <c r="I1226" s="5">
        <f t="shared" si="179"/>
        <v>13</v>
      </c>
      <c r="J1226" s="22">
        <v>0</v>
      </c>
      <c r="K1226">
        <v>1.8059E-4</v>
      </c>
      <c r="L1226" s="5" cm="1">
        <f t="array" ref="L1226">_xlfn.IFS(I1226=0, 0, I1226&gt;34, 0, AND(I1226&gt;0, I1226&lt;35), VLOOKUP(I1226, $A$63:$C$96, 3))</f>
        <v>16600</v>
      </c>
      <c r="M1226" s="5">
        <f t="shared" si="178"/>
        <v>0</v>
      </c>
      <c r="N1226" s="5">
        <v>3949.5520559358997</v>
      </c>
      <c r="O1226" s="5">
        <f t="shared" si="185"/>
        <v>5087.2203</v>
      </c>
      <c r="P1226" s="5">
        <f t="shared" si="186"/>
        <v>5087.2203</v>
      </c>
      <c r="Q1226" s="5">
        <f t="shared" si="180"/>
        <v>487.20077413479089</v>
      </c>
      <c r="R1226" s="5">
        <f>IF(O1226&gt;(P1226+U1226),O1226-P1226-U1226, 0)</f>
        <v>0</v>
      </c>
      <c r="S1226" s="5">
        <f t="shared" si="181"/>
        <v>2028.4797799376772</v>
      </c>
      <c r="T1226" s="5">
        <f t="shared" si="182"/>
        <v>9484.2999200623217</v>
      </c>
      <c r="U1226" s="5">
        <f>IF(O1226&gt;P1226,IF(V1225*($B$6/100)&gt;=O1226-P1226,(O1226-P1226), V1225*($B$6/100)), 0)</f>
        <v>0</v>
      </c>
      <c r="V1226" s="5">
        <f>V1225+(T1226*($B$5/100))-(U1226/($B$6/100))</f>
        <v>1371136.3485414116</v>
      </c>
      <c r="W1226" s="5">
        <f t="shared" si="183"/>
        <v>34278.408713535289</v>
      </c>
    </row>
    <row r="1227" spans="4:23" x14ac:dyDescent="0.25">
      <c r="D1227">
        <f t="shared" si="184"/>
        <v>1225</v>
      </c>
      <c r="E1227" s="3">
        <v>43882</v>
      </c>
      <c r="F1227" s="4">
        <v>0</v>
      </c>
      <c r="G1227">
        <v>80</v>
      </c>
      <c r="H1227">
        <v>0</v>
      </c>
      <c r="I1227" s="5">
        <f t="shared" si="179"/>
        <v>11</v>
      </c>
      <c r="J1227" s="22">
        <v>0</v>
      </c>
      <c r="K1227">
        <v>1.5043000000000001E-4</v>
      </c>
      <c r="L1227" s="5" cm="1">
        <f t="array" ref="L1227">_xlfn.IFS(I1227=0, 0, I1227&gt;34, 0, AND(I1227&gt;0, I1227&lt;35), VLOOKUP(I1227, $A$63:$C$96, 3))</f>
        <v>14640</v>
      </c>
      <c r="M1227" s="5">
        <f t="shared" si="178"/>
        <v>0</v>
      </c>
      <c r="N1227" s="5">
        <v>3028.6224526911028</v>
      </c>
      <c r="O1227" s="5">
        <f t="shared" si="185"/>
        <v>4237.6130999999996</v>
      </c>
      <c r="P1227" s="5">
        <f t="shared" si="186"/>
        <v>4237.6130999999996</v>
      </c>
      <c r="Q1227" s="5">
        <f t="shared" si="180"/>
        <v>487.20077413479089</v>
      </c>
      <c r="R1227" s="5">
        <f>IF(O1227&gt;(P1227+U1227),O1227-P1227-U1227, 0)</f>
        <v>0</v>
      </c>
      <c r="S1227" s="5">
        <f t="shared" si="181"/>
        <v>1555.4927038158437</v>
      </c>
      <c r="T1227" s="5">
        <f t="shared" si="182"/>
        <v>8846.8941961841574</v>
      </c>
      <c r="U1227" s="5">
        <f>IF(O1227&gt;P1227,IF(V1226*($B$6/100)&gt;=O1227-P1227,(O1227-P1227), V1226*($B$6/100)), 0)</f>
        <v>0</v>
      </c>
      <c r="V1227" s="5">
        <f>V1226+(T1227*($B$5/100))-(U1227/($B$6/100))</f>
        <v>1377329.1744787404</v>
      </c>
      <c r="W1227" s="5">
        <f t="shared" si="183"/>
        <v>34433.229361968508</v>
      </c>
    </row>
    <row r="1228" spans="4:23" x14ac:dyDescent="0.25">
      <c r="D1228">
        <f t="shared" si="184"/>
        <v>1226</v>
      </c>
      <c r="E1228" s="3">
        <v>43882</v>
      </c>
      <c r="F1228" s="4">
        <v>4.1666666666666664E-2</v>
      </c>
      <c r="G1228">
        <v>70</v>
      </c>
      <c r="H1228">
        <v>0</v>
      </c>
      <c r="I1228" s="5">
        <f t="shared" si="179"/>
        <v>10</v>
      </c>
      <c r="J1228" s="22">
        <v>0</v>
      </c>
      <c r="K1228">
        <v>1.1491E-4</v>
      </c>
      <c r="L1228" s="5" cm="1">
        <f t="array" ref="L1228">_xlfn.IFS(I1228=0, 0, I1228&gt;34, 0, AND(I1228&gt;0, I1228&lt;35), VLOOKUP(I1228, $A$63:$C$96, 3))</f>
        <v>12480</v>
      </c>
      <c r="M1228" s="5">
        <f t="shared" si="178"/>
        <v>0</v>
      </c>
      <c r="N1228" s="5">
        <v>2671.5243631566777</v>
      </c>
      <c r="O1228" s="5">
        <f t="shared" si="185"/>
        <v>3237.0147000000002</v>
      </c>
      <c r="P1228" s="5">
        <f t="shared" si="186"/>
        <v>3237.0147000000002</v>
      </c>
      <c r="Q1228" s="5">
        <f t="shared" si="180"/>
        <v>487.20077413479089</v>
      </c>
      <c r="R1228" s="5">
        <f>IF(O1228&gt;(P1228+U1228),O1228-P1228-U1228, 0)</f>
        <v>0</v>
      </c>
      <c r="S1228" s="5">
        <f t="shared" si="181"/>
        <v>1372.0880432831932</v>
      </c>
      <c r="T1228" s="5">
        <f t="shared" si="182"/>
        <v>7870.8972567168075</v>
      </c>
      <c r="U1228" s="5">
        <f>IF(O1228&gt;P1228,IF(V1227*($B$6/100)&gt;=O1228-P1228,(O1228-P1228), V1227*($B$6/100)), 0)</f>
        <v>0</v>
      </c>
      <c r="V1228" s="5">
        <f>V1227+(T1228*($B$5/100))-(U1228/($B$6/100))</f>
        <v>1382838.8025584421</v>
      </c>
      <c r="W1228" s="5">
        <f t="shared" si="183"/>
        <v>34570.970063961053</v>
      </c>
    </row>
    <row r="1229" spans="4:23" x14ac:dyDescent="0.25">
      <c r="D1229">
        <f t="shared" si="184"/>
        <v>1227</v>
      </c>
      <c r="E1229" s="3">
        <v>43882</v>
      </c>
      <c r="F1229" s="4">
        <v>8.3333333333333329E-2</v>
      </c>
      <c r="G1229">
        <v>70</v>
      </c>
      <c r="H1229">
        <v>0</v>
      </c>
      <c r="I1229" s="5">
        <f t="shared" si="179"/>
        <v>10</v>
      </c>
      <c r="J1229" s="22">
        <v>0</v>
      </c>
      <c r="K1229">
        <v>9.3329999999999989E-5</v>
      </c>
      <c r="L1229" s="5" cm="1">
        <f t="array" ref="L1229">_xlfn.IFS(I1229=0, 0, I1229&gt;34, 0, AND(I1229&gt;0, I1229&lt;35), VLOOKUP(I1229, $A$63:$C$96, 3))</f>
        <v>12480</v>
      </c>
      <c r="M1229" s="5">
        <f t="shared" si="178"/>
        <v>0</v>
      </c>
      <c r="N1229" s="5">
        <v>2637.3609134417966</v>
      </c>
      <c r="O1229" s="5">
        <f t="shared" si="185"/>
        <v>2629.1060999999995</v>
      </c>
      <c r="P1229" s="5">
        <f t="shared" si="186"/>
        <v>2629.1060999999995</v>
      </c>
      <c r="Q1229" s="5">
        <f t="shared" si="180"/>
        <v>487.20077413479089</v>
      </c>
      <c r="R1229" s="5">
        <f>IF(O1229&gt;(P1229+U1229),O1229-P1229-U1229, 0)</f>
        <v>0</v>
      </c>
      <c r="S1229" s="5">
        <f t="shared" si="181"/>
        <v>1354.5417833585009</v>
      </c>
      <c r="T1229" s="5">
        <f t="shared" si="182"/>
        <v>8496.3521166414994</v>
      </c>
      <c r="U1229" s="5">
        <f>IF(O1229&gt;P1229,IF(V1228*($B$6/100)&gt;=O1229-P1229,(O1229-P1229), V1228*($B$6/100)), 0)</f>
        <v>0</v>
      </c>
      <c r="V1229" s="5">
        <f>V1228+(T1229*($B$5/100))-(U1229/($B$6/100))</f>
        <v>1388786.2490400912</v>
      </c>
      <c r="W1229" s="5">
        <f t="shared" si="183"/>
        <v>34719.656226002277</v>
      </c>
    </row>
    <row r="1230" spans="4:23" x14ac:dyDescent="0.25">
      <c r="D1230">
        <f t="shared" si="184"/>
        <v>1228</v>
      </c>
      <c r="E1230" s="3">
        <v>43882</v>
      </c>
      <c r="F1230" s="4">
        <v>0.125</v>
      </c>
      <c r="G1230">
        <v>70</v>
      </c>
      <c r="H1230">
        <v>0</v>
      </c>
      <c r="I1230" s="5">
        <f t="shared" si="179"/>
        <v>10</v>
      </c>
      <c r="J1230" s="22">
        <v>0</v>
      </c>
      <c r="K1230">
        <v>8.0749999999999998E-5</v>
      </c>
      <c r="L1230" s="5" cm="1">
        <f t="array" ref="L1230">_xlfn.IFS(I1230=0, 0, I1230&gt;34, 0, AND(I1230&gt;0, I1230&lt;35), VLOOKUP(I1230, $A$63:$C$96, 3))</f>
        <v>12480</v>
      </c>
      <c r="M1230" s="5">
        <f t="shared" si="178"/>
        <v>0</v>
      </c>
      <c r="N1230" s="5">
        <v>2706.2944021300168</v>
      </c>
      <c r="O1230" s="5">
        <f t="shared" si="185"/>
        <v>2274.7275</v>
      </c>
      <c r="P1230" s="5">
        <f t="shared" si="186"/>
        <v>2274.7275</v>
      </c>
      <c r="Q1230" s="5">
        <f t="shared" si="180"/>
        <v>487.20077413479089</v>
      </c>
      <c r="R1230" s="5">
        <f>IF(O1230&gt;(P1230+U1230),O1230-P1230-U1230, 0)</f>
        <v>0</v>
      </c>
      <c r="S1230" s="5">
        <f t="shared" si="181"/>
        <v>1389.9458458912284</v>
      </c>
      <c r="T1230" s="5">
        <f t="shared" si="182"/>
        <v>8815.3266541087705</v>
      </c>
      <c r="U1230" s="5">
        <f>IF(O1230&gt;P1230,IF(V1229*($B$6/100)&gt;=O1230-P1230,(O1230-P1230), V1229*($B$6/100)), 0)</f>
        <v>0</v>
      </c>
      <c r="V1230" s="5">
        <f>V1229+(T1230*($B$5/100))-(U1230/($B$6/100))</f>
        <v>1394956.9776979673</v>
      </c>
      <c r="W1230" s="5">
        <f t="shared" si="183"/>
        <v>34873.924442449184</v>
      </c>
    </row>
    <row r="1231" spans="4:23" x14ac:dyDescent="0.25">
      <c r="D1231">
        <f t="shared" si="184"/>
        <v>1229</v>
      </c>
      <c r="E1231" s="3">
        <v>43882</v>
      </c>
      <c r="F1231" s="4">
        <v>0.16666666666666666</v>
      </c>
      <c r="G1231">
        <v>70</v>
      </c>
      <c r="H1231">
        <v>0</v>
      </c>
      <c r="I1231" s="5">
        <f t="shared" si="179"/>
        <v>10</v>
      </c>
      <c r="J1231" s="22">
        <v>0</v>
      </c>
      <c r="K1231">
        <v>7.6030000000000002E-5</v>
      </c>
      <c r="L1231" s="5" cm="1">
        <f t="array" ref="L1231">_xlfn.IFS(I1231=0, 0, I1231&gt;34, 0, AND(I1231&gt;0, I1231&lt;35), VLOOKUP(I1231, $A$63:$C$96, 3))</f>
        <v>12480</v>
      </c>
      <c r="M1231" s="5">
        <f t="shared" si="178"/>
        <v>0</v>
      </c>
      <c r="N1231" s="5">
        <v>2759.9889516572107</v>
      </c>
      <c r="O1231" s="5">
        <f t="shared" si="185"/>
        <v>2141.7651000000001</v>
      </c>
      <c r="P1231" s="5">
        <f t="shared" si="186"/>
        <v>2141.7651000000001</v>
      </c>
      <c r="Q1231" s="5">
        <f t="shared" si="180"/>
        <v>487.20077413479089</v>
      </c>
      <c r="R1231" s="5">
        <f>IF(O1231&gt;(P1231+U1231),O1231-P1231-U1231, 0)</f>
        <v>0</v>
      </c>
      <c r="S1231" s="5">
        <f t="shared" si="181"/>
        <v>1417.5232284566964</v>
      </c>
      <c r="T1231" s="5">
        <f t="shared" si="182"/>
        <v>8920.711671543304</v>
      </c>
      <c r="U1231" s="5">
        <f>IF(O1231&gt;P1231,IF(V1230*($B$6/100)&gt;=O1231-P1231,(O1231-P1231), V1230*($B$6/100)), 0)</f>
        <v>0</v>
      </c>
      <c r="V1231" s="5">
        <f>V1230+(T1231*($B$5/100))-(U1231/($B$6/100))</f>
        <v>1401201.4758680477</v>
      </c>
      <c r="W1231" s="5">
        <f t="shared" si="183"/>
        <v>35030.036896701189</v>
      </c>
    </row>
    <row r="1232" spans="4:23" x14ac:dyDescent="0.25">
      <c r="D1232">
        <f t="shared" si="184"/>
        <v>1230</v>
      </c>
      <c r="E1232" s="3">
        <v>43882</v>
      </c>
      <c r="F1232" s="4">
        <v>0.20833333333333334</v>
      </c>
      <c r="G1232">
        <v>60</v>
      </c>
      <c r="H1232">
        <v>0</v>
      </c>
      <c r="I1232" s="5">
        <f t="shared" si="179"/>
        <v>8</v>
      </c>
      <c r="J1232" s="22">
        <v>0</v>
      </c>
      <c r="K1232">
        <v>7.5630000000000006E-5</v>
      </c>
      <c r="L1232" s="5" cm="1">
        <f t="array" ref="L1232">_xlfn.IFS(I1232=0, 0, I1232&gt;34, 0, AND(I1232&gt;0, I1232&lt;35), VLOOKUP(I1232, $A$63:$C$96, 3))</f>
        <v>7160</v>
      </c>
      <c r="M1232" s="5">
        <f t="shared" si="178"/>
        <v>0</v>
      </c>
      <c r="N1232" s="5">
        <v>2989.6795756104912</v>
      </c>
      <c r="O1232" s="5">
        <f t="shared" si="185"/>
        <v>2130.4971000000005</v>
      </c>
      <c r="P1232" s="5">
        <f t="shared" si="186"/>
        <v>2130.4971000000005</v>
      </c>
      <c r="Q1232" s="5">
        <f t="shared" si="180"/>
        <v>487.20077413479089</v>
      </c>
      <c r="R1232" s="5">
        <f>IF(O1232&gt;(P1232+U1232),O1232-P1232-U1232, 0)</f>
        <v>0</v>
      </c>
      <c r="S1232" s="5">
        <f t="shared" si="181"/>
        <v>1535.4917422860683</v>
      </c>
      <c r="T1232" s="5">
        <f t="shared" si="182"/>
        <v>3494.0111577139314</v>
      </c>
      <c r="U1232" s="5">
        <f>IF(O1232&gt;P1232,IF(V1231*($B$6/100)&gt;=O1232-P1232,(O1232-P1232), V1231*($B$6/100)), 0)</f>
        <v>0</v>
      </c>
      <c r="V1232" s="5">
        <f>V1231+(T1232*($B$5/100))-(U1232/($B$6/100))</f>
        <v>1403647.2836784474</v>
      </c>
      <c r="W1232" s="5">
        <f t="shared" si="183"/>
        <v>35091.182091961186</v>
      </c>
    </row>
    <row r="1233" spans="4:23" x14ac:dyDescent="0.25">
      <c r="D1233">
        <f t="shared" si="184"/>
        <v>1231</v>
      </c>
      <c r="E1233" s="3">
        <v>43882</v>
      </c>
      <c r="F1233" s="4">
        <v>0.25</v>
      </c>
      <c r="G1233">
        <v>40</v>
      </c>
      <c r="H1233">
        <v>0</v>
      </c>
      <c r="I1233" s="5">
        <f t="shared" si="179"/>
        <v>6</v>
      </c>
      <c r="J1233" s="22">
        <v>0</v>
      </c>
      <c r="K1233">
        <v>8.1510000000000011E-5</v>
      </c>
      <c r="L1233" s="5" cm="1">
        <f t="array" ref="L1233">_xlfn.IFS(I1233=0, 0, I1233&gt;34, 0, AND(I1233&gt;0, I1233&lt;35), VLOOKUP(I1233, $A$63:$C$96, 3))</f>
        <v>2980</v>
      </c>
      <c r="M1233" s="5">
        <f t="shared" si="178"/>
        <v>0</v>
      </c>
      <c r="N1233" s="5">
        <v>3793.5505874207934</v>
      </c>
      <c r="O1233" s="5">
        <f t="shared" si="185"/>
        <v>2296.1367000000005</v>
      </c>
      <c r="P1233" s="5">
        <f t="shared" si="186"/>
        <v>2296.1367000000005</v>
      </c>
      <c r="Q1233" s="5">
        <f t="shared" si="180"/>
        <v>487.20077413479089</v>
      </c>
      <c r="R1233" s="5">
        <f>IF(O1233&gt;(P1233+U1233),O1233-P1233-U1233, 0)</f>
        <v>0</v>
      </c>
      <c r="S1233" s="5">
        <f t="shared" si="181"/>
        <v>196.66252586520864</v>
      </c>
      <c r="T1233" s="5">
        <f t="shared" si="182"/>
        <v>487.20077413479089</v>
      </c>
      <c r="U1233" s="5">
        <f>IF(O1233&gt;P1233,IF(V1232*($B$6/100)&gt;=O1233-P1233,(O1233-P1233), V1232*($B$6/100)), 0)</f>
        <v>0</v>
      </c>
      <c r="V1233" s="5">
        <f>V1232+(T1233*($B$5/100))-(U1233/($B$6/100))</f>
        <v>1403988.3242203416</v>
      </c>
      <c r="W1233" s="5">
        <f t="shared" si="183"/>
        <v>35099.708105508544</v>
      </c>
    </row>
    <row r="1234" spans="4:23" x14ac:dyDescent="0.25">
      <c r="D1234">
        <f t="shared" si="184"/>
        <v>1232</v>
      </c>
      <c r="E1234" s="3">
        <v>43882</v>
      </c>
      <c r="F1234" s="4">
        <v>0.29166666666666669</v>
      </c>
      <c r="G1234">
        <v>50</v>
      </c>
      <c r="H1234">
        <v>0</v>
      </c>
      <c r="I1234" s="5">
        <f t="shared" si="179"/>
        <v>7</v>
      </c>
      <c r="J1234" s="22">
        <v>2.4744757823055187E-6</v>
      </c>
      <c r="K1234">
        <v>9.8490000000000014E-5</v>
      </c>
      <c r="L1234" s="5" cm="1">
        <f t="array" ref="L1234">_xlfn.IFS(I1234=0, 0, I1234&gt;34, 0, AND(I1234&gt;0, I1234&lt;35), VLOOKUP(I1234, $A$63:$C$96, 3))</f>
        <v>4800</v>
      </c>
      <c r="M1234" s="5">
        <f t="shared" si="178"/>
        <v>11.753759965951215</v>
      </c>
      <c r="N1234" s="5">
        <v>5235.2072882566072</v>
      </c>
      <c r="O1234" s="5">
        <f t="shared" si="185"/>
        <v>2774.4633000000003</v>
      </c>
      <c r="P1234" s="5">
        <f t="shared" si="186"/>
        <v>2774.4633000000003</v>
      </c>
      <c r="Q1234" s="5">
        <f t="shared" si="180"/>
        <v>487.20077413479089</v>
      </c>
      <c r="R1234" s="5">
        <f>IF(O1234&gt;(P1234+U1234),O1234-P1234-U1234, 0)</f>
        <v>0</v>
      </c>
      <c r="S1234" s="5">
        <f t="shared" si="181"/>
        <v>1550.0896858311596</v>
      </c>
      <c r="T1234" s="5">
        <f t="shared" si="182"/>
        <v>487.20077413479089</v>
      </c>
      <c r="U1234" s="5">
        <f>IF(O1234&gt;P1234,IF(V1233*($B$6/100)&gt;=O1234-P1234,(O1234-P1234), V1233*($B$6/100)), 0)</f>
        <v>0</v>
      </c>
      <c r="V1234" s="5">
        <f>V1233+(T1234*($B$5/100))-(U1234/($B$6/100))</f>
        <v>1404329.3647622359</v>
      </c>
      <c r="W1234" s="5">
        <f t="shared" si="183"/>
        <v>35108.234119055895</v>
      </c>
    </row>
    <row r="1235" spans="4:23" x14ac:dyDescent="0.25">
      <c r="D1235">
        <f t="shared" si="184"/>
        <v>1233</v>
      </c>
      <c r="E1235" s="3">
        <v>43882</v>
      </c>
      <c r="F1235" s="4">
        <v>0.33333333333333331</v>
      </c>
      <c r="G1235">
        <v>50</v>
      </c>
      <c r="H1235">
        <v>8</v>
      </c>
      <c r="I1235" s="5">
        <f t="shared" si="179"/>
        <v>7</v>
      </c>
      <c r="J1235" s="22">
        <v>5.6912942993026926E-5</v>
      </c>
      <c r="K1235">
        <v>1.2627999999999999E-4</v>
      </c>
      <c r="L1235" s="5" cm="1">
        <f t="array" ref="L1235">_xlfn.IFS(I1235=0, 0, I1235&gt;34, 0, AND(I1235&gt;0, I1235&lt;35), VLOOKUP(I1235, $A$63:$C$96, 3))</f>
        <v>4800</v>
      </c>
      <c r="M1235" s="5">
        <f t="shared" si="178"/>
        <v>270.33647921687793</v>
      </c>
      <c r="N1235" s="5">
        <v>6402.2272205051049</v>
      </c>
      <c r="O1235" s="5">
        <f t="shared" si="185"/>
        <v>3557.3075999999996</v>
      </c>
      <c r="P1235" s="5">
        <f t="shared" si="186"/>
        <v>3557.3075999999996</v>
      </c>
      <c r="Q1235" s="5">
        <f t="shared" si="180"/>
        <v>487.20077413479089</v>
      </c>
      <c r="R1235" s="5">
        <f>IF(O1235&gt;(P1235+U1235),O1235-P1235-U1235, 0)</f>
        <v>0</v>
      </c>
      <c r="S1235" s="5">
        <f t="shared" si="181"/>
        <v>1025.8281050820872</v>
      </c>
      <c r="T1235" s="5">
        <f t="shared" si="182"/>
        <v>487.20077413479089</v>
      </c>
      <c r="U1235" s="5">
        <f>IF(O1235&gt;P1235,IF(V1234*($B$6/100)&gt;=O1235-P1235,(O1235-P1235), V1234*($B$6/100)), 0)</f>
        <v>0</v>
      </c>
      <c r="V1235" s="5">
        <f>V1234+(T1235*($B$5/100))-(U1235/($B$6/100))</f>
        <v>1404670.4053041302</v>
      </c>
      <c r="W1235" s="5">
        <f t="shared" si="183"/>
        <v>35116.760132603253</v>
      </c>
    </row>
    <row r="1236" spans="4:23" x14ac:dyDescent="0.25">
      <c r="D1236">
        <f t="shared" si="184"/>
        <v>1234</v>
      </c>
      <c r="E1236" s="3">
        <v>43882</v>
      </c>
      <c r="F1236" s="4">
        <v>0.375</v>
      </c>
      <c r="G1236">
        <v>50</v>
      </c>
      <c r="H1236">
        <v>8</v>
      </c>
      <c r="I1236" s="5">
        <f t="shared" si="179"/>
        <v>7</v>
      </c>
      <c r="J1236" s="22">
        <v>1.5341749850294214E-4</v>
      </c>
      <c r="K1236">
        <v>1.3414999999999998E-4</v>
      </c>
      <c r="L1236" s="5" cm="1">
        <f t="array" ref="L1236">_xlfn.IFS(I1236=0, 0, I1236&gt;34, 0, AND(I1236&gt;0, I1236&lt;35), VLOOKUP(I1236, $A$63:$C$96, 3))</f>
        <v>4800</v>
      </c>
      <c r="M1236" s="5">
        <f t="shared" si="178"/>
        <v>728.73311788897524</v>
      </c>
      <c r="N1236" s="5">
        <v>6900.5332596820417</v>
      </c>
      <c r="O1236" s="5">
        <f t="shared" si="185"/>
        <v>3779.0054999999993</v>
      </c>
      <c r="P1236" s="5">
        <f t="shared" si="186"/>
        <v>3779.0054999999993</v>
      </c>
      <c r="Q1236" s="5">
        <f t="shared" si="180"/>
        <v>487.20077413479089</v>
      </c>
      <c r="R1236" s="5">
        <f>IF(O1236&gt;(P1236+U1236),O1236-P1236-U1236, 0)</f>
        <v>0</v>
      </c>
      <c r="S1236" s="5">
        <f t="shared" si="181"/>
        <v>1262.5268437541852</v>
      </c>
      <c r="T1236" s="5">
        <f t="shared" si="182"/>
        <v>487.20077413479089</v>
      </c>
      <c r="U1236" s="5">
        <f>IF(O1236&gt;P1236,IF(V1235*($B$6/100)&gt;=O1236-P1236,(O1236-P1236), V1235*($B$6/100)), 0)</f>
        <v>0</v>
      </c>
      <c r="V1236" s="5">
        <f>V1235+(T1236*($B$5/100))-(U1236/($B$6/100))</f>
        <v>1405011.4458460244</v>
      </c>
      <c r="W1236" s="5">
        <f t="shared" si="183"/>
        <v>35125.286146150611</v>
      </c>
    </row>
    <row r="1237" spans="4:23" x14ac:dyDescent="0.25">
      <c r="D1237">
        <f t="shared" si="184"/>
        <v>1235</v>
      </c>
      <c r="E1237" s="3">
        <v>43882</v>
      </c>
      <c r="F1237" s="4">
        <v>0.41666666666666669</v>
      </c>
      <c r="G1237">
        <v>50</v>
      </c>
      <c r="H1237">
        <v>7</v>
      </c>
      <c r="I1237" s="5">
        <f t="shared" si="179"/>
        <v>7</v>
      </c>
      <c r="J1237" s="22">
        <v>2.1775386884288563E-4</v>
      </c>
      <c r="K1237">
        <v>1.3312E-4</v>
      </c>
      <c r="L1237" s="5" cm="1">
        <f t="array" ref="L1237">_xlfn.IFS(I1237=0, 0, I1237&gt;34, 0, AND(I1237&gt;0, I1237&lt;35), VLOOKUP(I1237, $A$63:$C$96, 3))</f>
        <v>4800</v>
      </c>
      <c r="M1237" s="5">
        <f t="shared" si="178"/>
        <v>1034.3308770037067</v>
      </c>
      <c r="N1237" s="5">
        <v>5703.7562055735498</v>
      </c>
      <c r="O1237" s="5">
        <f t="shared" si="185"/>
        <v>3749.9904000000001</v>
      </c>
      <c r="P1237" s="5">
        <f t="shared" si="186"/>
        <v>3749.9904000000001</v>
      </c>
      <c r="Q1237" s="5">
        <f t="shared" si="180"/>
        <v>487.20077413479089</v>
      </c>
      <c r="R1237" s="5">
        <f>IF(O1237&gt;(P1237+U1237),O1237-P1237-U1237, 0)</f>
        <v>0</v>
      </c>
      <c r="S1237" s="5">
        <f t="shared" si="181"/>
        <v>1597.1397028689155</v>
      </c>
      <c r="T1237" s="5">
        <f t="shared" si="182"/>
        <v>487.20077413479089</v>
      </c>
      <c r="U1237" s="5">
        <f>IF(O1237&gt;P1237,IF(V1236*($B$6/100)&gt;=O1237-P1237,(O1237-P1237), V1236*($B$6/100)), 0)</f>
        <v>0</v>
      </c>
      <c r="V1237" s="5">
        <f>V1236+(T1237*($B$5/100))-(U1237/($B$6/100))</f>
        <v>1405352.4863879187</v>
      </c>
      <c r="W1237" s="5">
        <f t="shared" si="183"/>
        <v>35133.812159697969</v>
      </c>
    </row>
    <row r="1238" spans="4:23" x14ac:dyDescent="0.25">
      <c r="D1238">
        <f t="shared" si="184"/>
        <v>1236</v>
      </c>
      <c r="E1238" s="3">
        <v>43882</v>
      </c>
      <c r="F1238" s="4">
        <v>0.45833333333333331</v>
      </c>
      <c r="G1238">
        <v>70</v>
      </c>
      <c r="H1238">
        <v>4</v>
      </c>
      <c r="I1238" s="5">
        <f t="shared" si="179"/>
        <v>10</v>
      </c>
      <c r="J1238" s="22">
        <v>2.2517729618980219E-4</v>
      </c>
      <c r="K1238">
        <v>1.2228E-4</v>
      </c>
      <c r="L1238" s="5" cm="1">
        <f t="array" ref="L1238">_xlfn.IFS(I1238=0, 0, I1238&gt;34, 0, AND(I1238&gt;0, I1238&lt;35), VLOOKUP(I1238, $A$63:$C$96, 3))</f>
        <v>12480</v>
      </c>
      <c r="M1238" s="5">
        <f t="shared" si="178"/>
        <v>1069.5921569015604</v>
      </c>
      <c r="N1238" s="5">
        <v>5028.9382322106494</v>
      </c>
      <c r="O1238" s="5">
        <f t="shared" si="185"/>
        <v>3444.6275999999998</v>
      </c>
      <c r="P1238" s="5">
        <f t="shared" si="186"/>
        <v>3444.6275999999998</v>
      </c>
      <c r="Q1238" s="5">
        <f t="shared" si="180"/>
        <v>487.20077413479089</v>
      </c>
      <c r="R1238" s="5">
        <f>IF(O1238&gt;(P1238+U1238),O1238-P1238-U1238, 0)</f>
        <v>0</v>
      </c>
      <c r="S1238" s="5">
        <f t="shared" si="181"/>
        <v>2582.8497445079356</v>
      </c>
      <c r="T1238" s="5">
        <f t="shared" si="182"/>
        <v>7522.1148123936255</v>
      </c>
      <c r="U1238" s="5">
        <f>IF(O1238&gt;P1238,IF(V1237*($B$6/100)&gt;=O1238-P1238,(O1238-P1238), V1237*($B$6/100)), 0)</f>
        <v>0</v>
      </c>
      <c r="V1238" s="5">
        <f>V1237+(T1238*($B$5/100))-(U1238/($B$6/100))</f>
        <v>1410617.9667565941</v>
      </c>
      <c r="W1238" s="5">
        <f t="shared" si="183"/>
        <v>35265.449168914856</v>
      </c>
    </row>
    <row r="1239" spans="4:23" x14ac:dyDescent="0.25">
      <c r="D1239">
        <f t="shared" si="184"/>
        <v>1237</v>
      </c>
      <c r="E1239" s="3">
        <v>43882</v>
      </c>
      <c r="F1239" s="4">
        <v>0.5</v>
      </c>
      <c r="G1239">
        <v>70</v>
      </c>
      <c r="H1239">
        <v>0</v>
      </c>
      <c r="I1239" s="5">
        <f t="shared" si="179"/>
        <v>10</v>
      </c>
      <c r="J1239" s="22">
        <v>1.6331540163216422E-4</v>
      </c>
      <c r="K1239">
        <v>1.0985E-4</v>
      </c>
      <c r="L1239" s="5" cm="1">
        <f t="array" ref="L1239">_xlfn.IFS(I1239=0, 0, I1239&gt;34, 0, AND(I1239&gt;0, I1239&lt;35), VLOOKUP(I1239, $A$63:$C$96, 3))</f>
        <v>12480</v>
      </c>
      <c r="M1239" s="5">
        <f t="shared" si="178"/>
        <v>775.74815775278</v>
      </c>
      <c r="N1239" s="5">
        <v>4448.9665578835729</v>
      </c>
      <c r="O1239" s="5">
        <f t="shared" si="185"/>
        <v>3094.4744999999998</v>
      </c>
      <c r="P1239" s="5">
        <f t="shared" si="186"/>
        <v>3094.4744999999998</v>
      </c>
      <c r="Q1239" s="5">
        <f t="shared" si="180"/>
        <v>487.20077413479089</v>
      </c>
      <c r="R1239" s="5">
        <f>IF(O1239&gt;(P1239+U1239),O1239-P1239-U1239, 0)</f>
        <v>0</v>
      </c>
      <c r="S1239" s="5">
        <f t="shared" si="181"/>
        <v>2284.9777839292829</v>
      </c>
      <c r="T1239" s="5">
        <f t="shared" si="182"/>
        <v>7876.2958738234965</v>
      </c>
      <c r="U1239" s="5">
        <f>IF(O1239&gt;P1239,IF(V1238*($B$6/100)&gt;=O1239-P1239,(O1239-P1239), V1238*($B$6/100)), 0)</f>
        <v>0</v>
      </c>
      <c r="V1239" s="5">
        <f>V1238+(T1239*($B$5/100))-(U1239/($B$6/100))</f>
        <v>1416131.3738682705</v>
      </c>
      <c r="W1239" s="5">
        <f t="shared" si="183"/>
        <v>35403.284346706765</v>
      </c>
    </row>
    <row r="1240" spans="4:23" x14ac:dyDescent="0.25">
      <c r="D1240">
        <f t="shared" si="184"/>
        <v>1238</v>
      </c>
      <c r="E1240" s="3">
        <v>43882</v>
      </c>
      <c r="F1240" s="4">
        <v>0.54166666666666663</v>
      </c>
      <c r="G1240">
        <v>60</v>
      </c>
      <c r="H1240">
        <v>0</v>
      </c>
      <c r="I1240" s="5">
        <f t="shared" si="179"/>
        <v>8</v>
      </c>
      <c r="J1240" s="22">
        <v>1.4599407115602561E-4</v>
      </c>
      <c r="K1240">
        <v>1.0449999999999999E-4</v>
      </c>
      <c r="L1240" s="5" cm="1">
        <f t="array" ref="L1240">_xlfn.IFS(I1240=0, 0, I1240&gt;34, 0, AND(I1240&gt;0, I1240&lt;35), VLOOKUP(I1240, $A$63:$C$96, 3))</f>
        <v>7160</v>
      </c>
      <c r="M1240" s="5">
        <f t="shared" si="178"/>
        <v>693.47183799112167</v>
      </c>
      <c r="N1240" s="5">
        <v>4961.3270462193195</v>
      </c>
      <c r="O1240" s="5">
        <f t="shared" si="185"/>
        <v>2943.7649999999999</v>
      </c>
      <c r="P1240" s="5">
        <f t="shared" si="186"/>
        <v>2943.7649999999999</v>
      </c>
      <c r="Q1240" s="5">
        <f t="shared" si="180"/>
        <v>487.20077413479089</v>
      </c>
      <c r="R1240" s="5">
        <f>IF(O1240&gt;(P1240+U1240),O1240-P1240-U1240, 0)</f>
        <v>0</v>
      </c>
      <c r="S1240" s="5">
        <f t="shared" si="181"/>
        <v>2548.1248132401238</v>
      </c>
      <c r="T1240" s="5">
        <f t="shared" si="182"/>
        <v>2361.5820247509978</v>
      </c>
      <c r="U1240" s="5">
        <f>IF(O1240&gt;P1240,IF(V1239*($B$6/100)&gt;=O1240-P1240,(O1240-P1240), V1239*($B$6/100)), 0)</f>
        <v>0</v>
      </c>
      <c r="V1240" s="5">
        <f>V1239+(T1240*($B$5/100))-(U1240/($B$6/100))</f>
        <v>1417784.4812855963</v>
      </c>
      <c r="W1240" s="5">
        <f t="shared" si="183"/>
        <v>35444.612032139907</v>
      </c>
    </row>
    <row r="1241" spans="4:23" x14ac:dyDescent="0.25">
      <c r="D1241">
        <f t="shared" si="184"/>
        <v>1239</v>
      </c>
      <c r="E1241" s="3">
        <v>43882</v>
      </c>
      <c r="F1241" s="4">
        <v>0.58333333333333337</v>
      </c>
      <c r="G1241">
        <v>70</v>
      </c>
      <c r="H1241">
        <v>0</v>
      </c>
      <c r="I1241" s="5">
        <f t="shared" si="179"/>
        <v>10</v>
      </c>
      <c r="J1241" s="22">
        <v>8.1657700816082108E-5</v>
      </c>
      <c r="K1241">
        <v>1.0182E-4</v>
      </c>
      <c r="L1241" s="5" cm="1">
        <f t="array" ref="L1241">_xlfn.IFS(I1241=0, 0, I1241&gt;34, 0, AND(I1241&gt;0, I1241&lt;35), VLOOKUP(I1241, $A$63:$C$96, 3))</f>
        <v>12480</v>
      </c>
      <c r="M1241" s="5">
        <f t="shared" si="178"/>
        <v>387.87407887639</v>
      </c>
      <c r="N1241" s="5">
        <v>4988.7667864057139</v>
      </c>
      <c r="O1241" s="5">
        <f t="shared" si="185"/>
        <v>2868.2694000000001</v>
      </c>
      <c r="P1241" s="5">
        <f t="shared" si="186"/>
        <v>2868.2694000000001</v>
      </c>
      <c r="Q1241" s="5">
        <f t="shared" si="180"/>
        <v>487.20077413479089</v>
      </c>
      <c r="R1241" s="5">
        <f>IF(O1241&gt;(P1241+U1241),O1241-P1241-U1241, 0)</f>
        <v>0</v>
      </c>
      <c r="S1241" s="5">
        <f t="shared" si="181"/>
        <v>2562.2177932405239</v>
      </c>
      <c r="T1241" s="5">
        <f t="shared" si="182"/>
        <v>7437.3868856358649</v>
      </c>
      <c r="U1241" s="5">
        <f>IF(O1241&gt;P1241,IF(V1240*($B$6/100)&gt;=O1241-P1241,(O1241-P1241), V1240*($B$6/100)), 0)</f>
        <v>0</v>
      </c>
      <c r="V1241" s="5">
        <f>V1240+(T1241*($B$5/100))-(U1241/($B$6/100))</f>
        <v>1422990.6521055414</v>
      </c>
      <c r="W1241" s="5">
        <f t="shared" si="183"/>
        <v>35574.766302638534</v>
      </c>
    </row>
    <row r="1242" spans="4:23" x14ac:dyDescent="0.25">
      <c r="D1242">
        <f t="shared" si="184"/>
        <v>1240</v>
      </c>
      <c r="E1242" s="3">
        <v>43882</v>
      </c>
      <c r="F1242" s="4">
        <v>0.625</v>
      </c>
      <c r="G1242">
        <v>70</v>
      </c>
      <c r="H1242">
        <v>0</v>
      </c>
      <c r="I1242" s="5">
        <f t="shared" si="179"/>
        <v>10</v>
      </c>
      <c r="J1242" s="22">
        <v>7.6708749251471072E-5</v>
      </c>
      <c r="K1242">
        <v>1.0232E-4</v>
      </c>
      <c r="L1242" s="5" cm="1">
        <f t="array" ref="L1242">_xlfn.IFS(I1242=0, 0, I1242&gt;34, 0, AND(I1242&gt;0, I1242&lt;35), VLOOKUP(I1242, $A$63:$C$96, 3))</f>
        <v>12480</v>
      </c>
      <c r="M1242" s="5">
        <f t="shared" si="178"/>
        <v>364.36655894448762</v>
      </c>
      <c r="N1242" s="5">
        <v>5164.476419336097</v>
      </c>
      <c r="O1242" s="5">
        <f t="shared" si="185"/>
        <v>2882.3544000000002</v>
      </c>
      <c r="P1242" s="5">
        <f t="shared" si="186"/>
        <v>2882.3544000000002</v>
      </c>
      <c r="Q1242" s="5">
        <f t="shared" si="180"/>
        <v>487.20077413479089</v>
      </c>
      <c r="R1242" s="5">
        <f>IF(O1242&gt;(P1242+U1242),O1242-P1242-U1242, 0)</f>
        <v>0</v>
      </c>
      <c r="S1242" s="5">
        <f t="shared" si="181"/>
        <v>2652.4618088887987</v>
      </c>
      <c r="T1242" s="5">
        <f t="shared" si="182"/>
        <v>7309.5503500556897</v>
      </c>
      <c r="U1242" s="5">
        <f>IF(O1242&gt;P1242,IF(V1241*($B$6/100)&gt;=O1242-P1242,(O1242-P1242), V1241*($B$6/100)), 0)</f>
        <v>0</v>
      </c>
      <c r="V1242" s="5">
        <f>V1241+(T1242*($B$5/100))-(U1242/($B$6/100))</f>
        <v>1428107.3373505804</v>
      </c>
      <c r="W1242" s="5">
        <f t="shared" si="183"/>
        <v>35702.683433764512</v>
      </c>
    </row>
    <row r="1243" spans="4:23" x14ac:dyDescent="0.25">
      <c r="D1243">
        <f t="shared" si="184"/>
        <v>1241</v>
      </c>
      <c r="E1243" s="3">
        <v>43882</v>
      </c>
      <c r="F1243" s="4">
        <v>0.66666666666666663</v>
      </c>
      <c r="G1243">
        <v>70</v>
      </c>
      <c r="H1243">
        <v>0</v>
      </c>
      <c r="I1243" s="5">
        <f t="shared" si="179"/>
        <v>10</v>
      </c>
      <c r="J1243" s="22">
        <v>4.4540564081499335E-5</v>
      </c>
      <c r="K1243">
        <v>1.1293999999999999E-4</v>
      </c>
      <c r="L1243" s="5" cm="1">
        <f t="array" ref="L1243">_xlfn.IFS(I1243=0, 0, I1243&gt;34, 0, AND(I1243&gt;0, I1243&lt;35), VLOOKUP(I1243, $A$63:$C$96, 3))</f>
        <v>12480</v>
      </c>
      <c r="M1243" s="5">
        <f t="shared" si="178"/>
        <v>211.56767938712184</v>
      </c>
      <c r="N1243" s="5">
        <v>5575.3392507722365</v>
      </c>
      <c r="O1243" s="5">
        <f t="shared" si="185"/>
        <v>3181.5197999999996</v>
      </c>
      <c r="P1243" s="5">
        <f t="shared" si="186"/>
        <v>3181.5197999999996</v>
      </c>
      <c r="Q1243" s="5">
        <f t="shared" si="180"/>
        <v>487.20077413479089</v>
      </c>
      <c r="R1243" s="5">
        <f>IF(O1243&gt;(P1243+U1243),O1243-P1243-U1243, 0)</f>
        <v>0</v>
      </c>
      <c r="S1243" s="5">
        <f t="shared" si="181"/>
        <v>2863.4799026099763</v>
      </c>
      <c r="T1243" s="5">
        <f t="shared" si="182"/>
        <v>6646.5679767771462</v>
      </c>
      <c r="U1243" s="5">
        <f>IF(O1243&gt;P1243,IF(V1242*($B$6/100)&gt;=O1243-P1243,(O1243-P1243), V1242*($B$6/100)), 0)</f>
        <v>0</v>
      </c>
      <c r="V1243" s="5">
        <f>V1242+(T1243*($B$5/100))-(U1243/($B$6/100))</f>
        <v>1432759.9349343244</v>
      </c>
      <c r="W1243" s="5">
        <f t="shared" si="183"/>
        <v>35818.99837335811</v>
      </c>
    </row>
    <row r="1244" spans="4:23" x14ac:dyDescent="0.25">
      <c r="D1244">
        <f t="shared" si="184"/>
        <v>1242</v>
      </c>
      <c r="E1244" s="3">
        <v>43882</v>
      </c>
      <c r="F1244" s="4">
        <v>0.70833333333333337</v>
      </c>
      <c r="G1244">
        <v>70</v>
      </c>
      <c r="H1244">
        <v>0</v>
      </c>
      <c r="I1244" s="5">
        <f t="shared" si="179"/>
        <v>10</v>
      </c>
      <c r="J1244" s="22">
        <v>7.4234273469165555E-6</v>
      </c>
      <c r="K1244">
        <v>1.3935E-4</v>
      </c>
      <c r="L1244" s="5" cm="1">
        <f t="array" ref="L1244">_xlfn.IFS(I1244=0, 0, I1244&gt;34, 0, AND(I1244&gt;0, I1244&lt;35), VLOOKUP(I1244, $A$63:$C$96, 3))</f>
        <v>12480</v>
      </c>
      <c r="M1244" s="5">
        <f t="shared" si="178"/>
        <v>35.26127989785364</v>
      </c>
      <c r="N1244" s="5">
        <v>5919.5976055967976</v>
      </c>
      <c r="O1244" s="5">
        <f t="shared" si="185"/>
        <v>3925.4894999999997</v>
      </c>
      <c r="P1244" s="5">
        <f t="shared" si="186"/>
        <v>3925.4894999999997</v>
      </c>
      <c r="Q1244" s="5">
        <f t="shared" si="180"/>
        <v>487.20077413479089</v>
      </c>
      <c r="R1244" s="5">
        <f>IF(O1244&gt;(P1244+U1244),O1244-P1244-U1244, 0)</f>
        <v>0</v>
      </c>
      <c r="S1244" s="5">
        <f t="shared" si="181"/>
        <v>3040.2901084121013</v>
      </c>
      <c r="T1244" s="5">
        <f t="shared" si="182"/>
        <v>5549.4816714857525</v>
      </c>
      <c r="U1244" s="5">
        <f>IF(O1244&gt;P1244,IF(V1243*($B$6/100)&gt;=O1244-P1244,(O1244-P1244), V1243*($B$6/100)), 0)</f>
        <v>0</v>
      </c>
      <c r="V1244" s="5">
        <f>V1243+(T1244*($B$5/100))-(U1244/($B$6/100))</f>
        <v>1436644.5721043644</v>
      </c>
      <c r="W1244" s="5">
        <f t="shared" si="183"/>
        <v>35916.114302609109</v>
      </c>
    </row>
    <row r="1245" spans="4:23" x14ac:dyDescent="0.25">
      <c r="D1245">
        <f t="shared" si="184"/>
        <v>1243</v>
      </c>
      <c r="E1245" s="3">
        <v>43882</v>
      </c>
      <c r="F1245" s="4">
        <v>0.75</v>
      </c>
      <c r="G1245">
        <v>80</v>
      </c>
      <c r="H1245">
        <v>0</v>
      </c>
      <c r="I1245" s="5">
        <f t="shared" si="179"/>
        <v>11</v>
      </c>
      <c r="J1245" s="22">
        <v>0</v>
      </c>
      <c r="K1245">
        <v>1.974E-4</v>
      </c>
      <c r="L1245" s="5" cm="1">
        <f t="array" ref="L1245">_xlfn.IFS(I1245=0, 0, I1245&gt;34, 0, AND(I1245&gt;0, I1245&lt;35), VLOOKUP(I1245, $A$63:$C$96, 3))</f>
        <v>14640</v>
      </c>
      <c r="M1245" s="5">
        <f t="shared" si="178"/>
        <v>0</v>
      </c>
      <c r="N1245" s="5">
        <v>6118.2152070499142</v>
      </c>
      <c r="O1245" s="5">
        <f t="shared" si="185"/>
        <v>5560.7579999999998</v>
      </c>
      <c r="P1245" s="5">
        <f t="shared" si="186"/>
        <v>5560.7579999999998</v>
      </c>
      <c r="Q1245" s="5">
        <f t="shared" si="180"/>
        <v>487.20077413479089</v>
      </c>
      <c r="R1245" s="5">
        <f>IF(O1245&gt;(P1245+U1245),O1245-P1245-U1245, 0)</f>
        <v>0</v>
      </c>
      <c r="S1245" s="5">
        <f t="shared" si="181"/>
        <v>3142.2995977874461</v>
      </c>
      <c r="T1245" s="5">
        <f t="shared" si="182"/>
        <v>5936.942402212554</v>
      </c>
      <c r="U1245" s="5">
        <f>IF(O1245&gt;P1245,IF(V1244*($B$6/100)&gt;=O1245-P1245,(O1245-P1245), V1244*($B$6/100)), 0)</f>
        <v>0</v>
      </c>
      <c r="V1245" s="5">
        <f>V1244+(T1245*($B$5/100))-(U1245/($B$6/100))</f>
        <v>1440800.4317859132</v>
      </c>
      <c r="W1245" s="5">
        <f t="shared" si="183"/>
        <v>36020.010794647831</v>
      </c>
    </row>
    <row r="1246" spans="4:23" x14ac:dyDescent="0.25">
      <c r="D1246">
        <f t="shared" si="184"/>
        <v>1244</v>
      </c>
      <c r="E1246" s="3">
        <v>43882</v>
      </c>
      <c r="F1246" s="4">
        <v>0.79166666666666663</v>
      </c>
      <c r="G1246">
        <v>80</v>
      </c>
      <c r="H1246">
        <v>0</v>
      </c>
      <c r="I1246" s="5">
        <f t="shared" si="179"/>
        <v>11</v>
      </c>
      <c r="J1246" s="22">
        <v>0</v>
      </c>
      <c r="K1246">
        <v>2.2918E-4</v>
      </c>
      <c r="L1246" s="5" cm="1">
        <f t="array" ref="L1246">_xlfn.IFS(I1246=0, 0, I1246&gt;34, 0, AND(I1246&gt;0, I1246&lt;35), VLOOKUP(I1246, $A$63:$C$96, 3))</f>
        <v>14640</v>
      </c>
      <c r="M1246" s="5">
        <f t="shared" si="178"/>
        <v>0</v>
      </c>
      <c r="N1246" s="5">
        <v>5863.5785563197824</v>
      </c>
      <c r="O1246" s="5">
        <f t="shared" si="185"/>
        <v>6456.0006000000003</v>
      </c>
      <c r="P1246" s="5">
        <f t="shared" si="186"/>
        <v>6456.0006000000003</v>
      </c>
      <c r="Q1246" s="5">
        <f t="shared" si="180"/>
        <v>487.20077413479089</v>
      </c>
      <c r="R1246" s="5">
        <f>IF(O1246&gt;(P1246+U1246),O1246-P1246-U1246, 0)</f>
        <v>0</v>
      </c>
      <c r="S1246" s="5">
        <f t="shared" si="181"/>
        <v>3011.5188687524096</v>
      </c>
      <c r="T1246" s="5">
        <f t="shared" si="182"/>
        <v>5172.4805312475901</v>
      </c>
      <c r="U1246" s="5">
        <f>IF(O1246&gt;P1246,IF(V1245*($B$6/100)&gt;=O1246-P1246,(O1246-P1246), V1245*($B$6/100)), 0)</f>
        <v>0</v>
      </c>
      <c r="V1246" s="5">
        <f>V1245+(T1246*($B$5/100))-(U1246/($B$6/100))</f>
        <v>1444421.1681577866</v>
      </c>
      <c r="W1246" s="5">
        <f t="shared" si="183"/>
        <v>36110.529203944665</v>
      </c>
    </row>
    <row r="1247" spans="4:23" x14ac:dyDescent="0.25">
      <c r="D1247">
        <f t="shared" si="184"/>
        <v>1245</v>
      </c>
      <c r="E1247" s="3">
        <v>43882</v>
      </c>
      <c r="F1247" s="4">
        <v>0.83333333333333337</v>
      </c>
      <c r="G1247">
        <v>80</v>
      </c>
      <c r="H1247">
        <v>0</v>
      </c>
      <c r="I1247" s="5">
        <f t="shared" si="179"/>
        <v>11</v>
      </c>
      <c r="J1247" s="22">
        <v>0</v>
      </c>
      <c r="K1247">
        <v>2.2085E-4</v>
      </c>
      <c r="L1247" s="5" cm="1">
        <f t="array" ref="L1247">_xlfn.IFS(I1247=0, 0, I1247&gt;34, 0, AND(I1247&gt;0, I1247&lt;35), VLOOKUP(I1247, $A$63:$C$96, 3))</f>
        <v>14640</v>
      </c>
      <c r="M1247" s="5">
        <f t="shared" si="178"/>
        <v>0</v>
      </c>
      <c r="N1247" s="5">
        <v>5623.803968587953</v>
      </c>
      <c r="O1247" s="5">
        <f t="shared" si="185"/>
        <v>6221.3445000000002</v>
      </c>
      <c r="P1247" s="5">
        <f t="shared" si="186"/>
        <v>6221.3445000000002</v>
      </c>
      <c r="Q1247" s="5">
        <f t="shared" si="180"/>
        <v>487.20077413479089</v>
      </c>
      <c r="R1247" s="5">
        <f>IF(O1247&gt;(P1247+U1247),O1247-P1247-U1247, 0)</f>
        <v>0</v>
      </c>
      <c r="S1247" s="5">
        <f t="shared" si="181"/>
        <v>2888.3712570565685</v>
      </c>
      <c r="T1247" s="5">
        <f t="shared" si="182"/>
        <v>5530.2842429434322</v>
      </c>
      <c r="U1247" s="5">
        <f>IF(O1247&gt;P1247,IF(V1246*($B$6/100)&gt;=O1247-P1247,(O1247-P1247), V1246*($B$6/100)), 0)</f>
        <v>0</v>
      </c>
      <c r="V1247" s="5">
        <f>V1246+(T1247*($B$5/100))-(U1247/($B$6/100))</f>
        <v>1448292.3671278469</v>
      </c>
      <c r="W1247" s="5">
        <f t="shared" si="183"/>
        <v>36207.30917819617</v>
      </c>
    </row>
    <row r="1248" spans="4:23" x14ac:dyDescent="0.25">
      <c r="D1248">
        <f t="shared" si="184"/>
        <v>1246</v>
      </c>
      <c r="E1248" s="3">
        <v>43882</v>
      </c>
      <c r="F1248" s="4">
        <v>0.875</v>
      </c>
      <c r="G1248">
        <v>80</v>
      </c>
      <c r="H1248">
        <v>0</v>
      </c>
      <c r="I1248" s="5">
        <f t="shared" si="179"/>
        <v>11</v>
      </c>
      <c r="J1248" s="22">
        <v>0</v>
      </c>
      <c r="K1248">
        <v>2.0592000000000001E-4</v>
      </c>
      <c r="L1248" s="5" cm="1">
        <f t="array" ref="L1248">_xlfn.IFS(I1248=0, 0, I1248&gt;34, 0, AND(I1248&gt;0, I1248&lt;35), VLOOKUP(I1248, $A$63:$C$96, 3))</f>
        <v>14640</v>
      </c>
      <c r="M1248" s="5">
        <f t="shared" si="178"/>
        <v>0</v>
      </c>
      <c r="N1248" s="5">
        <v>5153.7245441426312</v>
      </c>
      <c r="O1248" s="5">
        <f t="shared" si="185"/>
        <v>5800.7664000000004</v>
      </c>
      <c r="P1248" s="5">
        <f t="shared" si="186"/>
        <v>5800.7664000000004</v>
      </c>
      <c r="Q1248" s="5">
        <f t="shared" si="180"/>
        <v>487.20077413479089</v>
      </c>
      <c r="R1248" s="5">
        <f>IF(O1248&gt;(P1248+U1248),O1248-P1248-U1248, 0)</f>
        <v>0</v>
      </c>
      <c r="S1248" s="5">
        <f t="shared" si="181"/>
        <v>2646.9396734371135</v>
      </c>
      <c r="T1248" s="5">
        <f t="shared" si="182"/>
        <v>6192.2939265628866</v>
      </c>
      <c r="U1248" s="5">
        <f>IF(O1248&gt;P1248,IF(V1247*($B$6/100)&gt;=O1248-P1248,(O1248-P1248), V1247*($B$6/100)), 0)</f>
        <v>0</v>
      </c>
      <c r="V1248" s="5">
        <f>V1247+(T1248*($B$5/100))-(U1248/($B$6/100))</f>
        <v>1452626.972876441</v>
      </c>
      <c r="W1248" s="5">
        <f t="shared" si="183"/>
        <v>36315.674321911021</v>
      </c>
    </row>
    <row r="1249" spans="4:23" x14ac:dyDescent="0.25">
      <c r="D1249">
        <f t="shared" si="184"/>
        <v>1247</v>
      </c>
      <c r="E1249" s="3">
        <v>43882</v>
      </c>
      <c r="F1249" s="4">
        <v>0.91666666666666663</v>
      </c>
      <c r="G1249">
        <v>80</v>
      </c>
      <c r="H1249">
        <v>0</v>
      </c>
      <c r="I1249" s="5">
        <f t="shared" si="179"/>
        <v>11</v>
      </c>
      <c r="J1249" s="22">
        <v>0</v>
      </c>
      <c r="K1249">
        <v>1.9497000000000001E-4</v>
      </c>
      <c r="L1249" s="5" cm="1">
        <f t="array" ref="L1249">_xlfn.IFS(I1249=0, 0, I1249&gt;34, 0, AND(I1249&gt;0, I1249&lt;35), VLOOKUP(I1249, $A$63:$C$96, 3))</f>
        <v>14640</v>
      </c>
      <c r="M1249" s="5">
        <f t="shared" si="178"/>
        <v>0</v>
      </c>
      <c r="N1249" s="5">
        <v>4517.0758098481838</v>
      </c>
      <c r="O1249" s="5">
        <f t="shared" si="185"/>
        <v>5492.304900000001</v>
      </c>
      <c r="P1249" s="5">
        <f t="shared" si="186"/>
        <v>5492.304900000001</v>
      </c>
      <c r="Q1249" s="5">
        <f t="shared" si="180"/>
        <v>487.20077413479089</v>
      </c>
      <c r="R1249" s="5">
        <f>IF(O1249&gt;(P1249+U1249),O1249-P1249-U1249, 0)</f>
        <v>0</v>
      </c>
      <c r="S1249" s="5">
        <f t="shared" si="181"/>
        <v>2319.9585206002303</v>
      </c>
      <c r="T1249" s="5">
        <f t="shared" si="182"/>
        <v>6827.7365793997687</v>
      </c>
      <c r="U1249" s="5">
        <f>IF(O1249&gt;P1249,IF(V1248*($B$6/100)&gt;=O1249-P1249,(O1249-P1249), V1248*($B$6/100)), 0)</f>
        <v>0</v>
      </c>
      <c r="V1249" s="5">
        <f>V1248+(T1249*($B$5/100))-(U1249/($B$6/100))</f>
        <v>1457406.3884820207</v>
      </c>
      <c r="W1249" s="5">
        <f t="shared" si="183"/>
        <v>36435.159712050518</v>
      </c>
    </row>
    <row r="1250" spans="4:23" x14ac:dyDescent="0.25">
      <c r="D1250">
        <f t="shared" si="184"/>
        <v>1248</v>
      </c>
      <c r="E1250" s="3">
        <v>43882</v>
      </c>
      <c r="F1250" s="4">
        <v>0.95833333333333337</v>
      </c>
      <c r="G1250">
        <v>80</v>
      </c>
      <c r="H1250">
        <v>0</v>
      </c>
      <c r="I1250" s="5">
        <f t="shared" si="179"/>
        <v>11</v>
      </c>
      <c r="J1250" s="22">
        <v>0</v>
      </c>
      <c r="K1250">
        <v>1.7543000000000002E-4</v>
      </c>
      <c r="L1250" s="5" cm="1">
        <f t="array" ref="L1250">_xlfn.IFS(I1250=0, 0, I1250&gt;34, 0, AND(I1250&gt;0, I1250&lt;35), VLOOKUP(I1250, $A$63:$C$96, 3))</f>
        <v>14640</v>
      </c>
      <c r="M1250" s="5">
        <f t="shared" si="178"/>
        <v>0</v>
      </c>
      <c r="N1250" s="5">
        <v>3781.0155484920456</v>
      </c>
      <c r="O1250" s="5">
        <f t="shared" si="185"/>
        <v>4941.8631000000005</v>
      </c>
      <c r="P1250" s="5">
        <f t="shared" si="186"/>
        <v>4941.8631000000005</v>
      </c>
      <c r="Q1250" s="5">
        <f t="shared" si="180"/>
        <v>487.20077413479089</v>
      </c>
      <c r="R1250" s="5">
        <f>IF(O1250&gt;(P1250+U1250),O1250-P1250-U1250, 0)</f>
        <v>0</v>
      </c>
      <c r="S1250" s="5">
        <f t="shared" si="181"/>
        <v>1941.9198630941044</v>
      </c>
      <c r="T1250" s="5">
        <f t="shared" si="182"/>
        <v>7756.2170369058949</v>
      </c>
      <c r="U1250" s="5">
        <f>IF(O1250&gt;P1250,IF(V1249*($B$6/100)&gt;=O1250-P1250,(O1250-P1250), V1249*($B$6/100)), 0)</f>
        <v>0</v>
      </c>
      <c r="V1250" s="5">
        <f>V1249+(T1250*($B$5/100))-(U1250/($B$6/100))</f>
        <v>1462835.7404078548</v>
      </c>
      <c r="W1250" s="5">
        <f t="shared" si="183"/>
        <v>36570.893510196373</v>
      </c>
    </row>
    <row r="1251" spans="4:23" x14ac:dyDescent="0.25">
      <c r="D1251">
        <f t="shared" si="184"/>
        <v>1249</v>
      </c>
      <c r="E1251" s="3">
        <v>43883</v>
      </c>
      <c r="F1251" s="4">
        <v>0</v>
      </c>
      <c r="G1251">
        <v>70</v>
      </c>
      <c r="H1251">
        <v>0</v>
      </c>
      <c r="I1251" s="5">
        <f t="shared" si="179"/>
        <v>10</v>
      </c>
      <c r="J1251" s="22">
        <v>0</v>
      </c>
      <c r="K1251">
        <v>1.5192E-4</v>
      </c>
      <c r="L1251" s="5" cm="1">
        <f t="array" ref="L1251">_xlfn.IFS(I1251=0, 0, I1251&gt;34, 0, AND(I1251&gt;0, I1251&lt;35), VLOOKUP(I1251, $A$63:$C$96, 3))</f>
        <v>12480</v>
      </c>
      <c r="M1251" s="5">
        <f t="shared" si="178"/>
        <v>0</v>
      </c>
      <c r="N1251" s="5">
        <v>2899.6679778380062</v>
      </c>
      <c r="O1251" s="5">
        <f t="shared" si="185"/>
        <v>4279.5863999999992</v>
      </c>
      <c r="P1251" s="5">
        <f t="shared" si="186"/>
        <v>4279.5863999999992</v>
      </c>
      <c r="Q1251" s="5">
        <f t="shared" si="180"/>
        <v>487.20077413479089</v>
      </c>
      <c r="R1251" s="5">
        <f>IF(O1251&gt;(P1251+U1251),O1251-P1251-U1251, 0)</f>
        <v>0</v>
      </c>
      <c r="S1251" s="5">
        <f t="shared" si="181"/>
        <v>1489.2620171285143</v>
      </c>
      <c r="T1251" s="5">
        <f t="shared" si="182"/>
        <v>6711.1515828714855</v>
      </c>
      <c r="U1251" s="5">
        <f>IF(O1251&gt;P1251,IF(V1250*($B$6/100)&gt;=O1251-P1251,(O1251-P1251), V1250*($B$6/100)), 0)</f>
        <v>0</v>
      </c>
      <c r="V1251" s="5">
        <f>V1250+(T1251*($B$5/100))-(U1251/($B$6/100))</f>
        <v>1467533.5465158648</v>
      </c>
      <c r="W1251" s="5">
        <f t="shared" si="183"/>
        <v>36688.338662896618</v>
      </c>
    </row>
    <row r="1252" spans="4:23" x14ac:dyDescent="0.25">
      <c r="D1252">
        <f t="shared" si="184"/>
        <v>1250</v>
      </c>
      <c r="E1252" s="3">
        <v>43883</v>
      </c>
      <c r="F1252" s="4">
        <v>4.1666666666666664E-2</v>
      </c>
      <c r="G1252">
        <v>90</v>
      </c>
      <c r="H1252">
        <v>0</v>
      </c>
      <c r="I1252" s="5">
        <f t="shared" si="179"/>
        <v>13</v>
      </c>
      <c r="J1252" s="22">
        <v>0</v>
      </c>
      <c r="K1252">
        <v>1.2119E-4</v>
      </c>
      <c r="L1252" s="5" cm="1">
        <f t="array" ref="L1252">_xlfn.IFS(I1252=0, 0, I1252&gt;34, 0, AND(I1252&gt;0, I1252&lt;35), VLOOKUP(I1252, $A$63:$C$96, 3))</f>
        <v>16600</v>
      </c>
      <c r="M1252" s="5">
        <f t="shared" si="178"/>
        <v>0</v>
      </c>
      <c r="N1252" s="5">
        <v>2435.0956727819225</v>
      </c>
      <c r="O1252" s="5">
        <f t="shared" si="185"/>
        <v>3413.9222999999997</v>
      </c>
      <c r="P1252" s="5">
        <f t="shared" si="186"/>
        <v>3413.9222999999997</v>
      </c>
      <c r="Q1252" s="5">
        <f t="shared" si="180"/>
        <v>487.20077413479089</v>
      </c>
      <c r="R1252" s="5">
        <f>IF(O1252&gt;(P1252+U1252),O1252-P1252-U1252, 0)</f>
        <v>0</v>
      </c>
      <c r="S1252" s="5">
        <f t="shared" si="181"/>
        <v>1250.6588758662083</v>
      </c>
      <c r="T1252" s="5">
        <f t="shared" si="182"/>
        <v>11935.418824133791</v>
      </c>
      <c r="U1252" s="5">
        <f>IF(O1252&gt;P1252,IF(V1251*($B$6/100)&gt;=O1252-P1252,(O1252-P1252), V1251*($B$6/100)), 0)</f>
        <v>0</v>
      </c>
      <c r="V1252" s="5">
        <f>V1251+(T1252*($B$5/100))-(U1252/($B$6/100))</f>
        <v>1475888.3396927584</v>
      </c>
      <c r="W1252" s="5">
        <f t="shared" si="183"/>
        <v>36897.208492318961</v>
      </c>
    </row>
    <row r="1253" spans="4:23" x14ac:dyDescent="0.25">
      <c r="D1253">
        <f t="shared" si="184"/>
        <v>1251</v>
      </c>
      <c r="E1253" s="3">
        <v>43883</v>
      </c>
      <c r="F1253" s="4">
        <v>8.3333333333333329E-2</v>
      </c>
      <c r="G1253">
        <v>90</v>
      </c>
      <c r="H1253">
        <v>0</v>
      </c>
      <c r="I1253" s="5">
        <f t="shared" si="179"/>
        <v>13</v>
      </c>
      <c r="J1253" s="22">
        <v>0</v>
      </c>
      <c r="K1253">
        <v>9.6470000000000003E-5</v>
      </c>
      <c r="L1253" s="5" cm="1">
        <f t="array" ref="L1253">_xlfn.IFS(I1253=0, 0, I1253&gt;34, 0, AND(I1253&gt;0, I1253&lt;35), VLOOKUP(I1253, $A$63:$C$96, 3))</f>
        <v>16600</v>
      </c>
      <c r="M1253" s="5">
        <f t="shared" si="178"/>
        <v>0</v>
      </c>
      <c r="N1253" s="5">
        <v>2299.3821956587062</v>
      </c>
      <c r="O1253" s="5">
        <f t="shared" si="185"/>
        <v>2717.5598999999997</v>
      </c>
      <c r="P1253" s="5">
        <f t="shared" si="186"/>
        <v>2717.5598999999997</v>
      </c>
      <c r="Q1253" s="5">
        <f t="shared" si="180"/>
        <v>487.20077413479089</v>
      </c>
      <c r="R1253" s="5">
        <f>IF(O1253&gt;(P1253+U1253),O1253-P1253-U1253, 0)</f>
        <v>0</v>
      </c>
      <c r="S1253" s="5">
        <f t="shared" si="181"/>
        <v>1180.9567829932371</v>
      </c>
      <c r="T1253" s="5">
        <f t="shared" si="182"/>
        <v>12701.483317006763</v>
      </c>
      <c r="U1253" s="5">
        <f>IF(O1253&gt;P1253,IF(V1252*($B$6/100)&gt;=O1253-P1253,(O1253-P1253), V1252*($B$6/100)), 0)</f>
        <v>0</v>
      </c>
      <c r="V1253" s="5">
        <f>V1252+(T1253*($B$5/100))-(U1253/($B$6/100))</f>
        <v>1484779.3780146632</v>
      </c>
      <c r="W1253" s="5">
        <f t="shared" si="183"/>
        <v>37119.484450366581</v>
      </c>
    </row>
    <row r="1254" spans="4:23" x14ac:dyDescent="0.25">
      <c r="D1254">
        <f t="shared" si="184"/>
        <v>1252</v>
      </c>
      <c r="E1254" s="3">
        <v>43883</v>
      </c>
      <c r="F1254" s="4">
        <v>0.125</v>
      </c>
      <c r="G1254">
        <v>100</v>
      </c>
      <c r="H1254">
        <v>0</v>
      </c>
      <c r="I1254" s="5">
        <f t="shared" si="179"/>
        <v>14</v>
      </c>
      <c r="J1254" s="22">
        <v>0</v>
      </c>
      <c r="K1254">
        <v>8.3090000000000006E-5</v>
      </c>
      <c r="L1254" s="5" cm="1">
        <f t="array" ref="L1254">_xlfn.IFS(I1254=0, 0, I1254&gt;34, 0, AND(I1254&gt;0, I1254&lt;35), VLOOKUP(I1254, $A$63:$C$96, 3))</f>
        <v>16800</v>
      </c>
      <c r="M1254" s="5">
        <f t="shared" si="178"/>
        <v>0</v>
      </c>
      <c r="N1254" s="5">
        <v>2246.8532051396887</v>
      </c>
      <c r="O1254" s="5">
        <f t="shared" si="185"/>
        <v>2340.6453000000001</v>
      </c>
      <c r="P1254" s="5">
        <f t="shared" si="186"/>
        <v>2340.6453000000001</v>
      </c>
      <c r="Q1254" s="5">
        <f t="shared" si="180"/>
        <v>487.20077413479089</v>
      </c>
      <c r="R1254" s="5">
        <f>IF(O1254&gt;(P1254+U1254),O1254-P1254-U1254, 0)</f>
        <v>0</v>
      </c>
      <c r="S1254" s="5">
        <f t="shared" si="181"/>
        <v>1153.9780285372167</v>
      </c>
      <c r="T1254" s="5">
        <f t="shared" si="182"/>
        <v>13305.376671462784</v>
      </c>
      <c r="U1254" s="5">
        <f>IF(O1254&gt;P1254,IF(V1253*($B$6/100)&gt;=O1254-P1254,(O1254-P1254), V1253*($B$6/100)), 0)</f>
        <v>0</v>
      </c>
      <c r="V1254" s="5">
        <f>V1253+(T1254*($B$5/100))-(U1254/($B$6/100))</f>
        <v>1494093.1416846872</v>
      </c>
      <c r="W1254" s="5">
        <f t="shared" si="183"/>
        <v>37352.328542117182</v>
      </c>
    </row>
    <row r="1255" spans="4:23" x14ac:dyDescent="0.25">
      <c r="D1255">
        <f t="shared" si="184"/>
        <v>1253</v>
      </c>
      <c r="E1255" s="3">
        <v>43883</v>
      </c>
      <c r="F1255" s="4">
        <v>0.16666666666666666</v>
      </c>
      <c r="G1255">
        <v>100</v>
      </c>
      <c r="H1255">
        <v>0</v>
      </c>
      <c r="I1255" s="5">
        <f t="shared" si="179"/>
        <v>14</v>
      </c>
      <c r="J1255" s="22">
        <v>0</v>
      </c>
      <c r="K1255">
        <v>7.6320000000000001E-5</v>
      </c>
      <c r="L1255" s="5" cm="1">
        <f t="array" ref="L1255">_xlfn.IFS(I1255=0, 0, I1255&gt;34, 0, AND(I1255&gt;0, I1255&lt;35), VLOOKUP(I1255, $A$63:$C$96, 3))</f>
        <v>16800</v>
      </c>
      <c r="M1255" s="5">
        <f t="shared" si="178"/>
        <v>0</v>
      </c>
      <c r="N1255" s="5">
        <v>2356.2761814558876</v>
      </c>
      <c r="O1255" s="5">
        <f t="shared" si="185"/>
        <v>2149.9344000000001</v>
      </c>
      <c r="P1255" s="5">
        <f t="shared" si="186"/>
        <v>2149.9344000000001</v>
      </c>
      <c r="Q1255" s="5">
        <f t="shared" si="180"/>
        <v>487.20077413479089</v>
      </c>
      <c r="R1255" s="5">
        <f>IF(O1255&gt;(P1255+U1255),O1255-P1255-U1255, 0)</f>
        <v>0</v>
      </c>
      <c r="S1255" s="5">
        <f t="shared" si="181"/>
        <v>1210.1773877998487</v>
      </c>
      <c r="T1255" s="5">
        <f t="shared" si="182"/>
        <v>13439.888212200151</v>
      </c>
      <c r="U1255" s="5">
        <f>IF(O1255&gt;P1255,IF(V1254*($B$6/100)&gt;=O1255-P1255,(O1255-P1255), V1254*($B$6/100)), 0)</f>
        <v>0</v>
      </c>
      <c r="V1255" s="5">
        <f>V1254+(T1255*($B$5/100))-(U1255/($B$6/100))</f>
        <v>1503501.0634332274</v>
      </c>
      <c r="W1255" s="5">
        <f t="shared" si="183"/>
        <v>37587.526585830681</v>
      </c>
    </row>
    <row r="1256" spans="4:23" x14ac:dyDescent="0.25">
      <c r="D1256">
        <f t="shared" si="184"/>
        <v>1254</v>
      </c>
      <c r="E1256" s="3">
        <v>43883</v>
      </c>
      <c r="F1256" s="4">
        <v>0.20833333333333334</v>
      </c>
      <c r="G1256">
        <v>110</v>
      </c>
      <c r="H1256">
        <v>0</v>
      </c>
      <c r="I1256" s="5">
        <f t="shared" si="179"/>
        <v>15</v>
      </c>
      <c r="J1256" s="22">
        <v>0</v>
      </c>
      <c r="K1256">
        <v>7.4549999999999996E-5</v>
      </c>
      <c r="L1256" s="5" cm="1">
        <f t="array" ref="L1256">_xlfn.IFS(I1256=0, 0, I1256&gt;34, 0, AND(I1256&gt;0, I1256&lt;35), VLOOKUP(I1256, $A$63:$C$96, 3))</f>
        <v>16800</v>
      </c>
      <c r="M1256" s="5">
        <f t="shared" si="178"/>
        <v>0</v>
      </c>
      <c r="N1256" s="5">
        <v>2536.8898319532123</v>
      </c>
      <c r="O1256" s="5">
        <f t="shared" si="185"/>
        <v>2100.0734999999995</v>
      </c>
      <c r="P1256" s="5">
        <f t="shared" si="186"/>
        <v>2100.0734999999995</v>
      </c>
      <c r="Q1256" s="5">
        <f t="shared" si="180"/>
        <v>487.20077413479089</v>
      </c>
      <c r="R1256" s="5">
        <f>IF(O1256&gt;(P1256+U1256),O1256-P1256-U1256, 0)</f>
        <v>0</v>
      </c>
      <c r="S1256" s="5">
        <f t="shared" si="181"/>
        <v>1302.9400942601735</v>
      </c>
      <c r="T1256" s="5">
        <f t="shared" si="182"/>
        <v>13396.986405739828</v>
      </c>
      <c r="U1256" s="5">
        <f>IF(O1256&gt;P1256,IF(V1255*($B$6/100)&gt;=O1256-P1256,(O1256-P1256), V1255*($B$6/100)), 0)</f>
        <v>0</v>
      </c>
      <c r="V1256" s="5">
        <f>V1255+(T1256*($B$5/100))-(U1256/($B$6/100))</f>
        <v>1512878.9539172451</v>
      </c>
      <c r="W1256" s="5">
        <f t="shared" si="183"/>
        <v>37821.973847931127</v>
      </c>
    </row>
    <row r="1257" spans="4:23" x14ac:dyDescent="0.25">
      <c r="D1257">
        <f t="shared" si="184"/>
        <v>1255</v>
      </c>
      <c r="E1257" s="3">
        <v>43883</v>
      </c>
      <c r="F1257" s="4">
        <v>0.25</v>
      </c>
      <c r="G1257">
        <v>100</v>
      </c>
      <c r="H1257">
        <v>0</v>
      </c>
      <c r="I1257" s="5">
        <f t="shared" si="179"/>
        <v>14</v>
      </c>
      <c r="J1257" s="22">
        <v>0</v>
      </c>
      <c r="K1257">
        <v>7.7970000000000001E-5</v>
      </c>
      <c r="L1257" s="5" cm="1">
        <f t="array" ref="L1257">_xlfn.IFS(I1257=0, 0, I1257&gt;34, 0, AND(I1257&gt;0, I1257&lt;35), VLOOKUP(I1257, $A$63:$C$96, 3))</f>
        <v>16800</v>
      </c>
      <c r="M1257" s="5">
        <f t="shared" si="178"/>
        <v>0</v>
      </c>
      <c r="N1257" s="5">
        <v>2982.2590611742557</v>
      </c>
      <c r="O1257" s="5">
        <f t="shared" si="185"/>
        <v>2196.4149000000002</v>
      </c>
      <c r="P1257" s="5">
        <f t="shared" si="186"/>
        <v>2196.4149000000002</v>
      </c>
      <c r="Q1257" s="5">
        <f t="shared" si="180"/>
        <v>487.20077413479089</v>
      </c>
      <c r="R1257" s="5">
        <f>IF(O1257&gt;(P1257+U1257),O1257-P1257-U1257, 0)</f>
        <v>0</v>
      </c>
      <c r="S1257" s="5">
        <f t="shared" si="181"/>
        <v>1531.6805851529405</v>
      </c>
      <c r="T1257" s="5">
        <f t="shared" si="182"/>
        <v>13071.90451484706</v>
      </c>
      <c r="U1257" s="5">
        <f>IF(O1257&gt;P1257,IF(V1256*($B$6/100)&gt;=O1257-P1257,(O1257-P1257), V1256*($B$6/100)), 0)</f>
        <v>0</v>
      </c>
      <c r="V1257" s="5">
        <f>V1256+(T1257*($B$5/100))-(U1257/($B$6/100))</f>
        <v>1522029.2870776381</v>
      </c>
      <c r="W1257" s="5">
        <f t="shared" si="183"/>
        <v>38050.732176940954</v>
      </c>
    </row>
    <row r="1258" spans="4:23" x14ac:dyDescent="0.25">
      <c r="D1258">
        <f t="shared" si="184"/>
        <v>1256</v>
      </c>
      <c r="E1258" s="3">
        <v>43883</v>
      </c>
      <c r="F1258" s="4">
        <v>0.29166666666666669</v>
      </c>
      <c r="G1258">
        <v>90</v>
      </c>
      <c r="H1258">
        <v>0</v>
      </c>
      <c r="I1258" s="5">
        <f t="shared" si="179"/>
        <v>13</v>
      </c>
      <c r="J1258" s="22">
        <v>0</v>
      </c>
      <c r="K1258">
        <v>8.6409999999999994E-5</v>
      </c>
      <c r="L1258" s="5" cm="1">
        <f t="array" ref="L1258">_xlfn.IFS(I1258=0, 0, I1258&gt;34, 0, AND(I1258&gt;0, I1258&lt;35), VLOOKUP(I1258, $A$63:$C$96, 3))</f>
        <v>16600</v>
      </c>
      <c r="M1258" s="5">
        <f t="shared" si="178"/>
        <v>0</v>
      </c>
      <c r="N1258" s="5">
        <v>3873.5989282631122</v>
      </c>
      <c r="O1258" s="5">
        <f t="shared" si="185"/>
        <v>2434.1696999999999</v>
      </c>
      <c r="P1258" s="5">
        <f t="shared" si="186"/>
        <v>2434.1696999999999</v>
      </c>
      <c r="Q1258" s="5">
        <f t="shared" si="180"/>
        <v>487.20077413479089</v>
      </c>
      <c r="R1258" s="5">
        <f>IF(O1258&gt;(P1258+U1258),O1258-P1258-U1258, 0)</f>
        <v>0</v>
      </c>
      <c r="S1258" s="5">
        <f t="shared" si="181"/>
        <v>1989.4704488729762</v>
      </c>
      <c r="T1258" s="5">
        <f t="shared" si="182"/>
        <v>12176.359851127023</v>
      </c>
      <c r="U1258" s="5">
        <f>IF(O1258&gt;P1258,IF(V1257*($B$6/100)&gt;=O1258-P1258,(O1258-P1258), V1257*($B$6/100)), 0)</f>
        <v>0</v>
      </c>
      <c r="V1258" s="5">
        <f>V1257+(T1258*($B$5/100))-(U1258/($B$6/100))</f>
        <v>1530552.7389734271</v>
      </c>
      <c r="W1258" s="5">
        <f t="shared" si="183"/>
        <v>38263.818474335676</v>
      </c>
    </row>
    <row r="1259" spans="4:23" x14ac:dyDescent="0.25">
      <c r="D1259">
        <f t="shared" si="184"/>
        <v>1257</v>
      </c>
      <c r="E1259" s="3">
        <v>43883</v>
      </c>
      <c r="F1259" s="4">
        <v>0.33333333333333331</v>
      </c>
      <c r="G1259">
        <v>90</v>
      </c>
      <c r="H1259">
        <v>0</v>
      </c>
      <c r="I1259" s="5">
        <f t="shared" si="179"/>
        <v>13</v>
      </c>
      <c r="J1259" s="22">
        <v>7.4234273469165555E-6</v>
      </c>
      <c r="K1259">
        <v>1.0601000000000001E-4</v>
      </c>
      <c r="L1259" s="5" cm="1">
        <f t="array" ref="L1259">_xlfn.IFS(I1259=0, 0, I1259&gt;34, 0, AND(I1259&gt;0, I1259&lt;35), VLOOKUP(I1259, $A$63:$C$96, 3))</f>
        <v>16600</v>
      </c>
      <c r="M1259" s="5">
        <f t="shared" si="178"/>
        <v>35.26127989785364</v>
      </c>
      <c r="N1259" s="5">
        <v>5300.7727981079051</v>
      </c>
      <c r="O1259" s="5">
        <f t="shared" si="185"/>
        <v>2986.3017000000004</v>
      </c>
      <c r="P1259" s="5">
        <f t="shared" si="186"/>
        <v>2986.3017000000004</v>
      </c>
      <c r="Q1259" s="5">
        <f t="shared" si="180"/>
        <v>487.20077413479089</v>
      </c>
      <c r="R1259" s="5">
        <f>IF(O1259&gt;(P1259+U1259),O1259-P1259-U1259, 0)</f>
        <v>0</v>
      </c>
      <c r="S1259" s="5">
        <f t="shared" si="181"/>
        <v>2722.4632785495969</v>
      </c>
      <c r="T1259" s="5">
        <f t="shared" si="182"/>
        <v>10926.496301348259</v>
      </c>
      <c r="U1259" s="5">
        <f>IF(O1259&gt;P1259,IF(V1258*($B$6/100)&gt;=O1259-P1259,(O1259-P1259), V1258*($B$6/100)), 0)</f>
        <v>0</v>
      </c>
      <c r="V1259" s="5">
        <f>V1258+(T1259*($B$5/100))-(U1259/($B$6/100))</f>
        <v>1538201.2863843709</v>
      </c>
      <c r="W1259" s="5">
        <f t="shared" si="183"/>
        <v>38455.032159609269</v>
      </c>
    </row>
    <row r="1260" spans="4:23" x14ac:dyDescent="0.25">
      <c r="D1260">
        <f t="shared" si="184"/>
        <v>1258</v>
      </c>
      <c r="E1260" s="3">
        <v>43883</v>
      </c>
      <c r="F1260" s="4">
        <v>0.375</v>
      </c>
      <c r="G1260">
        <v>100</v>
      </c>
      <c r="H1260">
        <v>0</v>
      </c>
      <c r="I1260" s="5">
        <f t="shared" si="179"/>
        <v>14</v>
      </c>
      <c r="J1260" s="22">
        <v>2.9693709387666222E-5</v>
      </c>
      <c r="K1260">
        <v>1.3447000000000003E-4</v>
      </c>
      <c r="L1260" s="5" cm="1">
        <f t="array" ref="L1260">_xlfn.IFS(I1260=0, 0, I1260&gt;34, 0, AND(I1260&gt;0, I1260&lt;35), VLOOKUP(I1260, $A$63:$C$96, 3))</f>
        <v>16800</v>
      </c>
      <c r="M1260" s="5">
        <f t="shared" si="178"/>
        <v>141.04511959141456</v>
      </c>
      <c r="N1260" s="5">
        <v>6593.6880385638497</v>
      </c>
      <c r="O1260" s="5">
        <f t="shared" si="185"/>
        <v>3788.0199000000011</v>
      </c>
      <c r="P1260" s="5">
        <f t="shared" si="186"/>
        <v>3788.0199000000011</v>
      </c>
      <c r="Q1260" s="5">
        <f t="shared" si="180"/>
        <v>487.20077413479089</v>
      </c>
      <c r="R1260" s="5">
        <f>IF(O1260&gt;(P1260+U1260),O1260-P1260-U1260, 0)</f>
        <v>0</v>
      </c>
      <c r="S1260" s="5">
        <f t="shared" si="181"/>
        <v>3386.5012214085796</v>
      </c>
      <c r="T1260" s="5">
        <f t="shared" si="182"/>
        <v>9766.5239981828327</v>
      </c>
      <c r="U1260" s="5">
        <f>IF(O1260&gt;P1260,IF(V1259*($B$6/100)&gt;=O1260-P1260,(O1260-P1260), V1259*($B$6/100)), 0)</f>
        <v>0</v>
      </c>
      <c r="V1260" s="5">
        <f>V1259+(T1260*($B$5/100))-(U1260/($B$6/100))</f>
        <v>1545037.8531830988</v>
      </c>
      <c r="W1260" s="5">
        <f t="shared" si="183"/>
        <v>38625.946329577469</v>
      </c>
    </row>
    <row r="1261" spans="4:23" x14ac:dyDescent="0.25">
      <c r="D1261">
        <f t="shared" si="184"/>
        <v>1259</v>
      </c>
      <c r="E1261" s="3">
        <v>43883</v>
      </c>
      <c r="F1261" s="4">
        <v>0.41666666666666669</v>
      </c>
      <c r="G1261">
        <v>90</v>
      </c>
      <c r="H1261">
        <v>0</v>
      </c>
      <c r="I1261" s="5">
        <f t="shared" si="179"/>
        <v>13</v>
      </c>
      <c r="J1261" s="22">
        <v>2.7219233605360704E-5</v>
      </c>
      <c r="K1261">
        <v>1.4820999999999999E-4</v>
      </c>
      <c r="L1261" s="5" cm="1">
        <f t="array" ref="L1261">_xlfn.IFS(I1261=0, 0, I1261&gt;34, 0, AND(I1261&gt;0, I1261&lt;35), VLOOKUP(I1261, $A$63:$C$96, 3))</f>
        <v>16600</v>
      </c>
      <c r="M1261" s="5">
        <f t="shared" si="178"/>
        <v>129.29135962546334</v>
      </c>
      <c r="N1261" s="5">
        <v>6890.0515849772291</v>
      </c>
      <c r="O1261" s="5">
        <f t="shared" si="185"/>
        <v>4175.0756999999994</v>
      </c>
      <c r="P1261" s="5">
        <f t="shared" si="186"/>
        <v>4175.0756999999994</v>
      </c>
      <c r="Q1261" s="5">
        <f t="shared" si="180"/>
        <v>487.20077413479089</v>
      </c>
      <c r="R1261" s="5">
        <f>IF(O1261&gt;(P1261+U1261),O1261-P1261-U1261, 0)</f>
        <v>0</v>
      </c>
      <c r="S1261" s="5">
        <f t="shared" si="181"/>
        <v>3538.7127767688007</v>
      </c>
      <c r="T1261" s="5">
        <f t="shared" si="182"/>
        <v>9015.502882856661</v>
      </c>
      <c r="U1261" s="5">
        <f>IF(O1261&gt;P1261,IF(V1260*($B$6/100)&gt;=O1261-P1261,(O1261-P1261), V1260*($B$6/100)), 0)</f>
        <v>0</v>
      </c>
      <c r="V1261" s="5">
        <f>V1260+(T1261*($B$5/100))-(U1261/($B$6/100))</f>
        <v>1551348.7052010985</v>
      </c>
      <c r="W1261" s="5">
        <f t="shared" si="183"/>
        <v>38783.717630027459</v>
      </c>
    </row>
    <row r="1262" spans="4:23" x14ac:dyDescent="0.25">
      <c r="D1262">
        <f t="shared" si="184"/>
        <v>1260</v>
      </c>
      <c r="E1262" s="3">
        <v>43883</v>
      </c>
      <c r="F1262" s="4">
        <v>0.45833333333333331</v>
      </c>
      <c r="G1262">
        <v>110</v>
      </c>
      <c r="H1262">
        <v>0</v>
      </c>
      <c r="I1262" s="5">
        <f t="shared" si="179"/>
        <v>15</v>
      </c>
      <c r="J1262" s="22">
        <v>4.4540564081499335E-5</v>
      </c>
      <c r="K1262">
        <v>1.4972999999999999E-4</v>
      </c>
      <c r="L1262" s="5" cm="1">
        <f t="array" ref="L1262">_xlfn.IFS(I1262=0, 0, I1262&gt;34, 0, AND(I1262&gt;0, I1262&lt;35), VLOOKUP(I1262, $A$63:$C$96, 3))</f>
        <v>16800</v>
      </c>
      <c r="M1262" s="5">
        <f t="shared" si="178"/>
        <v>211.56767938712184</v>
      </c>
      <c r="N1262" s="5">
        <v>6527.7008213052641</v>
      </c>
      <c r="O1262" s="5">
        <f t="shared" si="185"/>
        <v>4217.8940999999995</v>
      </c>
      <c r="P1262" s="5">
        <f t="shared" si="186"/>
        <v>4217.8940999999995</v>
      </c>
      <c r="Q1262" s="5">
        <f t="shared" si="180"/>
        <v>487.20077413479089</v>
      </c>
      <c r="R1262" s="5">
        <f>IF(O1262&gt;(P1262+U1262),O1262-P1262-U1262, 0)</f>
        <v>0</v>
      </c>
      <c r="S1262" s="5">
        <f t="shared" si="181"/>
        <v>3352.610356305986</v>
      </c>
      <c r="T1262" s="5">
        <f t="shared" si="182"/>
        <v>9441.0632230811352</v>
      </c>
      <c r="U1262" s="5">
        <f>IF(O1262&gt;P1262,IF(V1261*($B$6/100)&gt;=O1262-P1262,(O1262-P1262), V1261*($B$6/100)), 0)</f>
        <v>0</v>
      </c>
      <c r="V1262" s="5">
        <f>V1261+(T1262*($B$5/100))-(U1262/($B$6/100))</f>
        <v>1557957.4494572552</v>
      </c>
      <c r="W1262" s="5">
        <f t="shared" si="183"/>
        <v>38948.936236431378</v>
      </c>
    </row>
    <row r="1263" spans="4:23" x14ac:dyDescent="0.25">
      <c r="D1263">
        <f t="shared" si="184"/>
        <v>1261</v>
      </c>
      <c r="E1263" s="3">
        <v>43883</v>
      </c>
      <c r="F1263" s="4">
        <v>0.5</v>
      </c>
      <c r="G1263">
        <v>90</v>
      </c>
      <c r="H1263">
        <v>0</v>
      </c>
      <c r="I1263" s="5">
        <f t="shared" si="179"/>
        <v>13</v>
      </c>
      <c r="J1263" s="22">
        <v>5.9387418775332444E-5</v>
      </c>
      <c r="K1263">
        <v>1.4474999999999999E-4</v>
      </c>
      <c r="L1263" s="5" cm="1">
        <f t="array" ref="L1263">_xlfn.IFS(I1263=0, 0, I1263&gt;34, 0, AND(I1263&gt;0, I1263&lt;35), VLOOKUP(I1263, $A$63:$C$96, 3))</f>
        <v>16600</v>
      </c>
      <c r="M1263" s="5">
        <f t="shared" si="178"/>
        <v>282.09023918282912</v>
      </c>
      <c r="N1263" s="5">
        <v>6180.8255612139174</v>
      </c>
      <c r="O1263" s="5">
        <f t="shared" si="185"/>
        <v>4077.6075000000001</v>
      </c>
      <c r="P1263" s="5">
        <f t="shared" si="186"/>
        <v>4077.6075000000001</v>
      </c>
      <c r="Q1263" s="5">
        <f t="shared" si="180"/>
        <v>487.20077413479089</v>
      </c>
      <c r="R1263" s="5">
        <f>IF(O1263&gt;(P1263+U1263),O1263-P1263-U1263, 0)</f>
        <v>0</v>
      </c>
      <c r="S1263" s="5">
        <f t="shared" si="181"/>
        <v>3174.4561146880255</v>
      </c>
      <c r="T1263" s="5">
        <f t="shared" si="182"/>
        <v>9630.0266244948016</v>
      </c>
      <c r="U1263" s="5">
        <f>IF(O1263&gt;P1263,IF(V1262*($B$6/100)&gt;=O1263-P1263,(O1263-P1263), V1262*($B$6/100)), 0)</f>
        <v>0</v>
      </c>
      <c r="V1263" s="5">
        <f>V1262+(T1263*($B$5/100))-(U1263/($B$6/100))</f>
        <v>1564698.4680944015</v>
      </c>
      <c r="W1263" s="5">
        <f t="shared" si="183"/>
        <v>39117.461702360037</v>
      </c>
    </row>
    <row r="1264" spans="4:23" x14ac:dyDescent="0.25">
      <c r="D1264">
        <f t="shared" si="184"/>
        <v>1262</v>
      </c>
      <c r="E1264" s="3">
        <v>43883</v>
      </c>
      <c r="F1264" s="4">
        <v>0.54166666666666663</v>
      </c>
      <c r="G1264">
        <v>110</v>
      </c>
      <c r="H1264">
        <v>0</v>
      </c>
      <c r="I1264" s="5">
        <f t="shared" si="179"/>
        <v>15</v>
      </c>
      <c r="J1264" s="22">
        <v>1.2619826489758144E-4</v>
      </c>
      <c r="K1264">
        <v>1.4705E-4</v>
      </c>
      <c r="L1264" s="5" cm="1">
        <f t="array" ref="L1264">_xlfn.IFS(I1264=0, 0, I1264&gt;34, 0, AND(I1264&gt;0, I1264&lt;35), VLOOKUP(I1264, $A$63:$C$96, 3))</f>
        <v>16800</v>
      </c>
      <c r="M1264" s="5">
        <f t="shared" si="178"/>
        <v>599.44175826351182</v>
      </c>
      <c r="N1264" s="5">
        <v>5785.9156948175496</v>
      </c>
      <c r="O1264" s="5">
        <f t="shared" si="185"/>
        <v>4142.3984999999993</v>
      </c>
      <c r="P1264" s="5">
        <f t="shared" si="186"/>
        <v>4142.3984999999993</v>
      </c>
      <c r="Q1264" s="5">
        <f t="shared" si="180"/>
        <v>487.20077413479089</v>
      </c>
      <c r="R1264" s="5">
        <f>IF(O1264&gt;(P1264+U1264),O1264-P1264-U1264, 0)</f>
        <v>0</v>
      </c>
      <c r="S1264" s="5">
        <f t="shared" si="181"/>
        <v>2971.6314227893645</v>
      </c>
      <c r="T1264" s="5">
        <f t="shared" si="182"/>
        <v>10285.411835474148</v>
      </c>
      <c r="U1264" s="5">
        <f>IF(O1264&gt;P1264,IF(V1263*($B$6/100)&gt;=O1264-P1264,(O1264-P1264), V1263*($B$6/100)), 0)</f>
        <v>0</v>
      </c>
      <c r="V1264" s="5">
        <f>V1263+(T1264*($B$5/100))-(U1264/($B$6/100))</f>
        <v>1571898.2563792334</v>
      </c>
      <c r="W1264" s="5">
        <f t="shared" si="183"/>
        <v>39297.456409480837</v>
      </c>
    </row>
    <row r="1265" spans="4:23" x14ac:dyDescent="0.25">
      <c r="D1265">
        <f t="shared" si="184"/>
        <v>1263</v>
      </c>
      <c r="E1265" s="3">
        <v>43883</v>
      </c>
      <c r="F1265" s="4">
        <v>0.58333333333333337</v>
      </c>
      <c r="G1265">
        <v>130</v>
      </c>
      <c r="H1265">
        <v>0</v>
      </c>
      <c r="I1265" s="5">
        <f t="shared" si="179"/>
        <v>18</v>
      </c>
      <c r="J1265" s="22">
        <v>8.908112816299867E-5</v>
      </c>
      <c r="K1265">
        <v>1.428E-4</v>
      </c>
      <c r="L1265" s="5" cm="1">
        <f t="array" ref="L1265">_xlfn.IFS(I1265=0, 0, I1265&gt;34, 0, AND(I1265&gt;0, I1265&lt;35), VLOOKUP(I1265, $A$63:$C$96, 3))</f>
        <v>16800</v>
      </c>
      <c r="M1265" s="5">
        <f t="shared" si="178"/>
        <v>423.13535877424368</v>
      </c>
      <c r="N1265" s="5">
        <v>5077.5627571553787</v>
      </c>
      <c r="O1265" s="5">
        <f t="shared" si="185"/>
        <v>4022.6759999999995</v>
      </c>
      <c r="P1265" s="5">
        <f t="shared" si="186"/>
        <v>4022.6759999999995</v>
      </c>
      <c r="Q1265" s="5">
        <f t="shared" si="180"/>
        <v>487.20077413479089</v>
      </c>
      <c r="R1265" s="5">
        <f>IF(O1265&gt;(P1265+U1265),O1265-P1265-U1265, 0)</f>
        <v>0</v>
      </c>
      <c r="S1265" s="5">
        <f t="shared" si="181"/>
        <v>2607.8231754850563</v>
      </c>
      <c r="T1265" s="5">
        <f t="shared" si="182"/>
        <v>10592.636183289189</v>
      </c>
      <c r="U1265" s="5">
        <f>IF(O1265&gt;P1265,IF(V1264*($B$6/100)&gt;=O1265-P1265,(O1265-P1265), V1264*($B$6/100)), 0)</f>
        <v>0</v>
      </c>
      <c r="V1265" s="5">
        <f>V1264+(T1265*($B$5/100))-(U1265/($B$6/100))</f>
        <v>1579313.1017075358</v>
      </c>
      <c r="W1265" s="5">
        <f t="shared" si="183"/>
        <v>39482.827542688392</v>
      </c>
    </row>
    <row r="1266" spans="4:23" x14ac:dyDescent="0.25">
      <c r="D1266">
        <f t="shared" si="184"/>
        <v>1264</v>
      </c>
      <c r="E1266" s="3">
        <v>43883</v>
      </c>
      <c r="F1266" s="4">
        <v>0.625</v>
      </c>
      <c r="G1266">
        <v>110</v>
      </c>
      <c r="H1266">
        <v>0</v>
      </c>
      <c r="I1266" s="5">
        <f t="shared" si="179"/>
        <v>15</v>
      </c>
      <c r="J1266" s="22">
        <v>8.4132176598387633E-5</v>
      </c>
      <c r="K1266">
        <v>1.3887E-4</v>
      </c>
      <c r="L1266" s="5" cm="1">
        <f t="array" ref="L1266">_xlfn.IFS(I1266=0, 0, I1266&gt;34, 0, AND(I1266&gt;0, I1266&lt;35), VLOOKUP(I1266, $A$63:$C$96, 3))</f>
        <v>16800</v>
      </c>
      <c r="M1266" s="5">
        <f t="shared" si="178"/>
        <v>399.62783884234125</v>
      </c>
      <c r="N1266" s="5">
        <v>4910.5832860644205</v>
      </c>
      <c r="O1266" s="5">
        <f t="shared" si="185"/>
        <v>3911.9679000000001</v>
      </c>
      <c r="P1266" s="5">
        <f t="shared" si="186"/>
        <v>3911.9679000000001</v>
      </c>
      <c r="Q1266" s="5">
        <f t="shared" si="180"/>
        <v>487.20077413479089</v>
      </c>
      <c r="R1266" s="5">
        <f>IF(O1266&gt;(P1266+U1266),O1266-P1266-U1266, 0)</f>
        <v>0</v>
      </c>
      <c r="S1266" s="5">
        <f t="shared" si="181"/>
        <v>2522.0629485085224</v>
      </c>
      <c r="T1266" s="5">
        <f t="shared" si="182"/>
        <v>10765.596990333819</v>
      </c>
      <c r="U1266" s="5">
        <f>IF(O1266&gt;P1266,IF(V1265*($B$6/100)&gt;=O1266-P1266,(O1266-P1266), V1265*($B$6/100)), 0)</f>
        <v>0</v>
      </c>
      <c r="V1266" s="5">
        <f>V1265+(T1266*($B$5/100))-(U1266/($B$6/100))</f>
        <v>1586849.0196007695</v>
      </c>
      <c r="W1266" s="5">
        <f t="shared" si="183"/>
        <v>39671.225490019235</v>
      </c>
    </row>
    <row r="1267" spans="4:23" x14ac:dyDescent="0.25">
      <c r="D1267">
        <f t="shared" si="184"/>
        <v>1265</v>
      </c>
      <c r="E1267" s="3">
        <v>43883</v>
      </c>
      <c r="F1267" s="4">
        <v>0.66666666666666663</v>
      </c>
      <c r="G1267">
        <v>90</v>
      </c>
      <c r="H1267">
        <v>0</v>
      </c>
      <c r="I1267" s="5">
        <f t="shared" si="179"/>
        <v>13</v>
      </c>
      <c r="J1267" s="22">
        <v>3.4642660952277262E-5</v>
      </c>
      <c r="K1267">
        <v>1.4176999999999999E-4</v>
      </c>
      <c r="L1267" s="5" cm="1">
        <f t="array" ref="L1267">_xlfn.IFS(I1267=0, 0, I1267&gt;34, 0, AND(I1267&gt;0, I1267&lt;35), VLOOKUP(I1267, $A$63:$C$96, 3))</f>
        <v>16600</v>
      </c>
      <c r="M1267" s="5">
        <f t="shared" si="178"/>
        <v>164.552639523317</v>
      </c>
      <c r="N1267" s="5">
        <v>4880.1695995926711</v>
      </c>
      <c r="O1267" s="5">
        <f t="shared" si="185"/>
        <v>3993.6608999999994</v>
      </c>
      <c r="P1267" s="5">
        <f t="shared" si="186"/>
        <v>3993.6608999999994</v>
      </c>
      <c r="Q1267" s="5">
        <f t="shared" si="180"/>
        <v>487.20077413479089</v>
      </c>
      <c r="R1267" s="5">
        <f>IF(O1267&gt;(P1267+U1267),O1267-P1267-U1267, 0)</f>
        <v>0</v>
      </c>
      <c r="S1267" s="5">
        <f t="shared" si="181"/>
        <v>2506.4425573432545</v>
      </c>
      <c r="T1267" s="5">
        <f t="shared" si="182"/>
        <v>10264.449182180064</v>
      </c>
      <c r="U1267" s="5">
        <f>IF(O1267&gt;P1267,IF(V1266*($B$6/100)&gt;=O1267-P1267,(O1267-P1267), V1266*($B$6/100)), 0)</f>
        <v>0</v>
      </c>
      <c r="V1267" s="5">
        <f>V1266+(T1267*($B$5/100))-(U1267/($B$6/100))</f>
        <v>1594034.1340282955</v>
      </c>
      <c r="W1267" s="5">
        <f t="shared" si="183"/>
        <v>39850.853350707388</v>
      </c>
    </row>
    <row r="1268" spans="4:23" x14ac:dyDescent="0.25">
      <c r="D1268">
        <f t="shared" si="184"/>
        <v>1266</v>
      </c>
      <c r="E1268" s="3">
        <v>43883</v>
      </c>
      <c r="F1268" s="4">
        <v>0.70833333333333337</v>
      </c>
      <c r="G1268">
        <v>70</v>
      </c>
      <c r="H1268">
        <v>0</v>
      </c>
      <c r="I1268" s="5">
        <f t="shared" si="179"/>
        <v>10</v>
      </c>
      <c r="J1268" s="22">
        <v>4.9489515646110373E-6</v>
      </c>
      <c r="K1268">
        <v>1.6092E-4</v>
      </c>
      <c r="L1268" s="5" cm="1">
        <f t="array" ref="L1268">_xlfn.IFS(I1268=0, 0, I1268&gt;34, 0, AND(I1268&gt;0, I1268&lt;35), VLOOKUP(I1268, $A$63:$C$96, 3))</f>
        <v>12480</v>
      </c>
      <c r="M1268" s="5">
        <f t="shared" si="178"/>
        <v>23.507519931902429</v>
      </c>
      <c r="N1268" s="5">
        <v>4952.8341086605978</v>
      </c>
      <c r="O1268" s="5">
        <f t="shared" si="185"/>
        <v>4533.1163999999999</v>
      </c>
      <c r="P1268" s="5">
        <f t="shared" si="186"/>
        <v>4533.1163999999999</v>
      </c>
      <c r="Q1268" s="5">
        <f t="shared" si="180"/>
        <v>487.20077413479089</v>
      </c>
      <c r="R1268" s="5">
        <f>IF(O1268&gt;(P1268+U1268),O1268-P1268-U1268, 0)</f>
        <v>0</v>
      </c>
      <c r="S1268" s="5">
        <f t="shared" si="181"/>
        <v>2543.7628623489468</v>
      </c>
      <c r="T1268" s="5">
        <f t="shared" si="182"/>
        <v>5426.6282575829555</v>
      </c>
      <c r="U1268" s="5">
        <f>IF(O1268&gt;P1268,IF(V1267*($B$6/100)&gt;=O1268-P1268,(O1268-P1268), V1267*($B$6/100)), 0)</f>
        <v>0</v>
      </c>
      <c r="V1268" s="5">
        <f>V1267+(T1268*($B$5/100))-(U1268/($B$6/100))</f>
        <v>1597832.7738086036</v>
      </c>
      <c r="W1268" s="5">
        <f t="shared" si="183"/>
        <v>39945.819345215088</v>
      </c>
    </row>
    <row r="1269" spans="4:23" x14ac:dyDescent="0.25">
      <c r="D1269">
        <f t="shared" si="184"/>
        <v>1267</v>
      </c>
      <c r="E1269" s="3">
        <v>43883</v>
      </c>
      <c r="F1269" s="4">
        <v>0.75</v>
      </c>
      <c r="G1269">
        <v>80</v>
      </c>
      <c r="H1269">
        <v>0</v>
      </c>
      <c r="I1269" s="5">
        <f t="shared" si="179"/>
        <v>11</v>
      </c>
      <c r="J1269" s="22">
        <v>0</v>
      </c>
      <c r="K1269">
        <v>2.0920999999999998E-4</v>
      </c>
      <c r="L1269" s="5" cm="1">
        <f t="array" ref="L1269">_xlfn.IFS(I1269=0, 0, I1269&gt;34, 0, AND(I1269&gt;0, I1269&lt;35), VLOOKUP(I1269, $A$63:$C$96, 3))</f>
        <v>14640</v>
      </c>
      <c r="M1269" s="5">
        <f t="shared" si="178"/>
        <v>0</v>
      </c>
      <c r="N1269" s="5">
        <v>5101.1401112508274</v>
      </c>
      <c r="O1269" s="5">
        <f t="shared" si="185"/>
        <v>5893.4456999999993</v>
      </c>
      <c r="P1269" s="5">
        <f t="shared" si="186"/>
        <v>5893.4456999999993</v>
      </c>
      <c r="Q1269" s="5">
        <f t="shared" si="180"/>
        <v>487.20077413479089</v>
      </c>
      <c r="R1269" s="5">
        <f>IF(O1269&gt;(P1269+U1269),O1269-P1269-U1269, 0)</f>
        <v>0</v>
      </c>
      <c r="S1269" s="5">
        <f t="shared" si="181"/>
        <v>2619.9324439209963</v>
      </c>
      <c r="T1269" s="5">
        <f t="shared" si="182"/>
        <v>6126.6218560790039</v>
      </c>
      <c r="U1269" s="5">
        <f>IF(O1269&gt;P1269,IF(V1268*($B$6/100)&gt;=O1269-P1269,(O1269-P1269), V1268*($B$6/100)), 0)</f>
        <v>0</v>
      </c>
      <c r="V1269" s="5">
        <f>V1268+(T1269*($B$5/100))-(U1269/($B$6/100))</f>
        <v>1602121.409107859</v>
      </c>
      <c r="W1269" s="5">
        <f t="shared" si="183"/>
        <v>40053.035227696477</v>
      </c>
    </row>
    <row r="1270" spans="4:23" x14ac:dyDescent="0.25">
      <c r="D1270">
        <f t="shared" si="184"/>
        <v>1268</v>
      </c>
      <c r="E1270" s="3">
        <v>43883</v>
      </c>
      <c r="F1270" s="4">
        <v>0.79166666666666663</v>
      </c>
      <c r="G1270">
        <v>80</v>
      </c>
      <c r="H1270">
        <v>0</v>
      </c>
      <c r="I1270" s="5">
        <f t="shared" si="179"/>
        <v>11</v>
      </c>
      <c r="J1270" s="22">
        <v>0</v>
      </c>
      <c r="K1270">
        <v>2.3765E-4</v>
      </c>
      <c r="L1270" s="5" cm="1">
        <f t="array" ref="L1270">_xlfn.IFS(I1270=0, 0, I1270&gt;34, 0, AND(I1270&gt;0, I1270&lt;35), VLOOKUP(I1270, $A$63:$C$96, 3))</f>
        <v>14640</v>
      </c>
      <c r="M1270" s="5">
        <f t="shared" si="178"/>
        <v>0</v>
      </c>
      <c r="N1270" s="5">
        <v>5009.44773772388</v>
      </c>
      <c r="O1270" s="5">
        <f t="shared" si="185"/>
        <v>6694.6004999999996</v>
      </c>
      <c r="P1270" s="5">
        <f t="shared" si="186"/>
        <v>6694.6004999999996</v>
      </c>
      <c r="Q1270" s="5">
        <f t="shared" si="180"/>
        <v>487.20077413479089</v>
      </c>
      <c r="R1270" s="5">
        <f>IF(O1270&gt;(P1270+U1270),O1270-P1270-U1270, 0)</f>
        <v>0</v>
      </c>
      <c r="S1270" s="5">
        <f t="shared" si="181"/>
        <v>2572.8394766579449</v>
      </c>
      <c r="T1270" s="5">
        <f t="shared" si="182"/>
        <v>5372.5600233420555</v>
      </c>
      <c r="U1270" s="5">
        <f>IF(O1270&gt;P1270,IF(V1269*($B$6/100)&gt;=O1270-P1270,(O1270-P1270), V1269*($B$6/100)), 0)</f>
        <v>0</v>
      </c>
      <c r="V1270" s="5">
        <f>V1269+(T1270*($B$5/100))-(U1270/($B$6/100))</f>
        <v>1605882.2011241985</v>
      </c>
      <c r="W1270" s="5">
        <f t="shared" si="183"/>
        <v>40147.055028104965</v>
      </c>
    </row>
    <row r="1271" spans="4:23" x14ac:dyDescent="0.25">
      <c r="D1271">
        <f t="shared" si="184"/>
        <v>1269</v>
      </c>
      <c r="E1271" s="3">
        <v>43883</v>
      </c>
      <c r="F1271" s="4">
        <v>0.83333333333333337</v>
      </c>
      <c r="G1271">
        <v>80</v>
      </c>
      <c r="H1271">
        <v>0</v>
      </c>
      <c r="I1271" s="5">
        <f t="shared" si="179"/>
        <v>11</v>
      </c>
      <c r="J1271" s="22">
        <v>0</v>
      </c>
      <c r="K1271">
        <v>2.2865E-4</v>
      </c>
      <c r="L1271" s="5" cm="1">
        <f t="array" ref="L1271">_xlfn.IFS(I1271=0, 0, I1271&gt;34, 0, AND(I1271&gt;0, I1271&lt;35), VLOOKUP(I1271, $A$63:$C$96, 3))</f>
        <v>14640</v>
      </c>
      <c r="M1271" s="5">
        <f t="shared" si="178"/>
        <v>0</v>
      </c>
      <c r="N1271" s="5">
        <v>4909.6749521483589</v>
      </c>
      <c r="O1271" s="5">
        <f t="shared" si="185"/>
        <v>6441.0705000000007</v>
      </c>
      <c r="P1271" s="5">
        <f t="shared" si="186"/>
        <v>6441.0705000000007</v>
      </c>
      <c r="Q1271" s="5">
        <f t="shared" si="180"/>
        <v>487.20077413479089</v>
      </c>
      <c r="R1271" s="5">
        <f>IF(O1271&gt;(P1271+U1271),O1271-P1271-U1271, 0)</f>
        <v>0</v>
      </c>
      <c r="S1271" s="5">
        <f t="shared" si="181"/>
        <v>2521.5964305449493</v>
      </c>
      <c r="T1271" s="5">
        <f t="shared" si="182"/>
        <v>5677.3330694550496</v>
      </c>
      <c r="U1271" s="5">
        <f>IF(O1271&gt;P1271,IF(V1270*($B$6/100)&gt;=O1271-P1271,(O1271-P1271), V1270*($B$6/100)), 0)</f>
        <v>0</v>
      </c>
      <c r="V1271" s="5">
        <f>V1270+(T1271*($B$5/100))-(U1271/($B$6/100))</f>
        <v>1609856.334272817</v>
      </c>
      <c r="W1271" s="5">
        <f t="shared" si="183"/>
        <v>40246.408356820422</v>
      </c>
    </row>
    <row r="1272" spans="4:23" x14ac:dyDescent="0.25">
      <c r="D1272">
        <f t="shared" si="184"/>
        <v>1270</v>
      </c>
      <c r="E1272" s="3">
        <v>43883</v>
      </c>
      <c r="F1272" s="4">
        <v>0.875</v>
      </c>
      <c r="G1272">
        <v>70</v>
      </c>
      <c r="H1272">
        <v>0</v>
      </c>
      <c r="I1272" s="5">
        <f t="shared" si="179"/>
        <v>10</v>
      </c>
      <c r="J1272" s="22">
        <v>0</v>
      </c>
      <c r="K1272">
        <v>2.0824999999999999E-4</v>
      </c>
      <c r="L1272" s="5" cm="1">
        <f t="array" ref="L1272">_xlfn.IFS(I1272=0, 0, I1272&gt;34, 0, AND(I1272&gt;0, I1272&lt;35), VLOOKUP(I1272, $A$63:$C$96, 3))</f>
        <v>12480</v>
      </c>
      <c r="M1272" s="5">
        <f t="shared" si="178"/>
        <v>0</v>
      </c>
      <c r="N1272" s="5">
        <v>4460.5053160460175</v>
      </c>
      <c r="O1272" s="5">
        <f t="shared" si="185"/>
        <v>5866.4024999999992</v>
      </c>
      <c r="P1272" s="5">
        <f t="shared" si="186"/>
        <v>5866.4024999999992</v>
      </c>
      <c r="Q1272" s="5">
        <f t="shared" si="180"/>
        <v>487.20077413479089</v>
      </c>
      <c r="R1272" s="5">
        <f>IF(O1272&gt;(P1272+U1272),O1272-P1272-U1272, 0)</f>
        <v>0</v>
      </c>
      <c r="S1272" s="5">
        <f t="shared" si="181"/>
        <v>2290.9040604504221</v>
      </c>
      <c r="T1272" s="5">
        <f t="shared" si="182"/>
        <v>4322.6934395495791</v>
      </c>
      <c r="U1272" s="5">
        <f>IF(O1272&gt;P1272,IF(V1271*($B$6/100)&gt;=O1272-P1272,(O1272-P1272), V1271*($B$6/100)), 0)</f>
        <v>0</v>
      </c>
      <c r="V1272" s="5">
        <f>V1271+(T1272*($B$5/100))-(U1272/($B$6/100))</f>
        <v>1612882.2196805016</v>
      </c>
      <c r="W1272" s="5">
        <f t="shared" si="183"/>
        <v>40322.055492012543</v>
      </c>
    </row>
    <row r="1273" spans="4:23" x14ac:dyDescent="0.25">
      <c r="D1273">
        <f t="shared" si="184"/>
        <v>1271</v>
      </c>
      <c r="E1273" s="3">
        <v>43883</v>
      </c>
      <c r="F1273" s="4">
        <v>0.91666666666666663</v>
      </c>
      <c r="G1273">
        <v>60</v>
      </c>
      <c r="H1273">
        <v>0</v>
      </c>
      <c r="I1273" s="5">
        <f t="shared" si="179"/>
        <v>8</v>
      </c>
      <c r="J1273" s="22">
        <v>0</v>
      </c>
      <c r="K1273">
        <v>1.8537E-4</v>
      </c>
      <c r="L1273" s="5" cm="1">
        <f t="array" ref="L1273">_xlfn.IFS(I1273=0, 0, I1273&gt;34, 0, AND(I1273&gt;0, I1273&lt;35), VLOOKUP(I1273, $A$63:$C$96, 3))</f>
        <v>7160</v>
      </c>
      <c r="M1273" s="5">
        <f t="shared" si="178"/>
        <v>0</v>
      </c>
      <c r="N1273" s="5">
        <v>4052.6634410854167</v>
      </c>
      <c r="O1273" s="5">
        <f t="shared" si="185"/>
        <v>5221.8729000000003</v>
      </c>
      <c r="P1273" s="5">
        <f t="shared" si="186"/>
        <v>5221.8729000000003</v>
      </c>
      <c r="Q1273" s="5">
        <f t="shared" si="180"/>
        <v>487.20077413479089</v>
      </c>
      <c r="R1273" s="5">
        <f>IF(O1273&gt;(P1273+U1273),O1273-P1273-U1273, 0)</f>
        <v>0</v>
      </c>
      <c r="S1273" s="5">
        <f t="shared" si="181"/>
        <v>1450.9263258652088</v>
      </c>
      <c r="T1273" s="5">
        <f t="shared" si="182"/>
        <v>487.20077413479089</v>
      </c>
      <c r="U1273" s="5">
        <f>IF(O1273&gt;P1273,IF(V1272*($B$6/100)&gt;=O1273-P1273,(O1273-P1273), V1272*($B$6/100)), 0)</f>
        <v>0</v>
      </c>
      <c r="V1273" s="5">
        <f>V1272+(T1273*($B$5/100))-(U1273/($B$6/100))</f>
        <v>1613223.2602223959</v>
      </c>
      <c r="W1273" s="5">
        <f t="shared" si="183"/>
        <v>40330.581505559894</v>
      </c>
    </row>
    <row r="1274" spans="4:23" x14ac:dyDescent="0.25">
      <c r="D1274">
        <f t="shared" si="184"/>
        <v>1272</v>
      </c>
      <c r="E1274" s="3">
        <v>43883</v>
      </c>
      <c r="F1274" s="4">
        <v>0.95833333333333337</v>
      </c>
      <c r="G1274">
        <v>60</v>
      </c>
      <c r="H1274">
        <v>0</v>
      </c>
      <c r="I1274" s="5">
        <f t="shared" si="179"/>
        <v>8</v>
      </c>
      <c r="J1274" s="22">
        <v>0</v>
      </c>
      <c r="K1274">
        <v>1.7099999999999998E-4</v>
      </c>
      <c r="L1274" s="5" cm="1">
        <f t="array" ref="L1274">_xlfn.IFS(I1274=0, 0, I1274&gt;34, 0, AND(I1274&gt;0, I1274&lt;35), VLOOKUP(I1274, $A$63:$C$96, 3))</f>
        <v>7160</v>
      </c>
      <c r="M1274" s="5">
        <f t="shared" si="178"/>
        <v>0</v>
      </c>
      <c r="N1274" s="5">
        <v>3578.24313577558</v>
      </c>
      <c r="O1274" s="5">
        <f t="shared" si="185"/>
        <v>4817.07</v>
      </c>
      <c r="P1274" s="5">
        <f t="shared" si="186"/>
        <v>4817.07</v>
      </c>
      <c r="Q1274" s="5">
        <f t="shared" si="180"/>
        <v>487.20077413479089</v>
      </c>
      <c r="R1274" s="5">
        <f>IF(O1274&gt;(P1274+U1274),O1274-P1274-U1274, 0)</f>
        <v>0</v>
      </c>
      <c r="S1274" s="5">
        <f t="shared" si="181"/>
        <v>1837.7764733377032</v>
      </c>
      <c r="T1274" s="5">
        <f t="shared" si="182"/>
        <v>505.15352666229705</v>
      </c>
      <c r="U1274" s="5">
        <f>IF(O1274&gt;P1274,IF(V1273*($B$6/100)&gt;=O1274-P1274,(O1274-P1274), V1273*($B$6/100)), 0)</f>
        <v>0</v>
      </c>
      <c r="V1274" s="5">
        <f>V1273+(T1274*($B$5/100))-(U1274/($B$6/100))</f>
        <v>1613576.8676910596</v>
      </c>
      <c r="W1274" s="5">
        <f t="shared" si="183"/>
        <v>40339.42169227649</v>
      </c>
    </row>
    <row r="1275" spans="4:23" x14ac:dyDescent="0.25">
      <c r="D1275">
        <f t="shared" si="184"/>
        <v>1273</v>
      </c>
      <c r="E1275" s="3">
        <v>43884</v>
      </c>
      <c r="F1275" s="4">
        <v>0</v>
      </c>
      <c r="G1275">
        <v>70</v>
      </c>
      <c r="H1275">
        <v>0</v>
      </c>
      <c r="I1275" s="5">
        <f t="shared" si="179"/>
        <v>10</v>
      </c>
      <c r="J1275" s="22">
        <v>0</v>
      </c>
      <c r="K1275">
        <v>1.4891000000000001E-4</v>
      </c>
      <c r="L1275" s="5" cm="1">
        <f t="array" ref="L1275">_xlfn.IFS(I1275=0, 0, I1275&gt;34, 0, AND(I1275&gt;0, I1275&lt;35), VLOOKUP(I1275, $A$63:$C$96, 3))</f>
        <v>12480</v>
      </c>
      <c r="M1275" s="5">
        <f t="shared" si="178"/>
        <v>0</v>
      </c>
      <c r="N1275" s="5">
        <v>2800.5500356195171</v>
      </c>
      <c r="O1275" s="5">
        <f t="shared" si="185"/>
        <v>4194.7947000000004</v>
      </c>
      <c r="P1275" s="5">
        <f t="shared" si="186"/>
        <v>4194.7947000000004</v>
      </c>
      <c r="Q1275" s="5">
        <f t="shared" si="180"/>
        <v>487.20077413479089</v>
      </c>
      <c r="R1275" s="5">
        <f>IF(O1275&gt;(P1275+U1275),O1275-P1275-U1275, 0)</f>
        <v>0</v>
      </c>
      <c r="S1275" s="5">
        <f t="shared" si="181"/>
        <v>1438.3552968798069</v>
      </c>
      <c r="T1275" s="5">
        <f t="shared" si="182"/>
        <v>6846.8500031201929</v>
      </c>
      <c r="U1275" s="5">
        <f>IF(O1275&gt;P1275,IF(V1274*($B$6/100)&gt;=O1275-P1275,(O1275-P1275), V1274*($B$6/100)), 0)</f>
        <v>0</v>
      </c>
      <c r="V1275" s="5">
        <f>V1274+(T1275*($B$5/100))-(U1275/($B$6/100))</f>
        <v>1618369.6626932437</v>
      </c>
      <c r="W1275" s="5">
        <f t="shared" si="183"/>
        <v>40459.24156733109</v>
      </c>
    </row>
    <row r="1276" spans="4:23" x14ac:dyDescent="0.25">
      <c r="D1276">
        <f t="shared" si="184"/>
        <v>1274</v>
      </c>
      <c r="E1276" s="3">
        <v>43884</v>
      </c>
      <c r="F1276" s="4">
        <v>4.1666666666666664E-2</v>
      </c>
      <c r="G1276">
        <v>80</v>
      </c>
      <c r="H1276">
        <v>0</v>
      </c>
      <c r="I1276" s="5">
        <f t="shared" si="179"/>
        <v>11</v>
      </c>
      <c r="J1276" s="22">
        <v>0</v>
      </c>
      <c r="K1276">
        <v>1.2015000000000001E-4</v>
      </c>
      <c r="L1276" s="5" cm="1">
        <f t="array" ref="L1276">_xlfn.IFS(I1276=0, 0, I1276&gt;34, 0, AND(I1276&gt;0, I1276&lt;35), VLOOKUP(I1276, $A$63:$C$96, 3))</f>
        <v>14640</v>
      </c>
      <c r="M1276" s="5">
        <f t="shared" si="178"/>
        <v>0</v>
      </c>
      <c r="N1276" s="5">
        <v>2375.9715333339636</v>
      </c>
      <c r="O1276" s="5">
        <f t="shared" si="185"/>
        <v>3384.6255000000001</v>
      </c>
      <c r="P1276" s="5">
        <f t="shared" si="186"/>
        <v>3384.6255000000001</v>
      </c>
      <c r="Q1276" s="5">
        <f t="shared" si="180"/>
        <v>487.20077413479089</v>
      </c>
      <c r="R1276" s="5">
        <f>IF(O1276&gt;(P1276+U1276),O1276-P1276-U1276, 0)</f>
        <v>0</v>
      </c>
      <c r="S1276" s="5">
        <f t="shared" si="181"/>
        <v>1220.292869879238</v>
      </c>
      <c r="T1276" s="5">
        <f t="shared" si="182"/>
        <v>10035.081630120761</v>
      </c>
      <c r="U1276" s="5">
        <f>IF(O1276&gt;P1276,IF(V1275*($B$6/100)&gt;=O1276-P1276,(O1276-P1276), V1275*($B$6/100)), 0)</f>
        <v>0</v>
      </c>
      <c r="V1276" s="5">
        <f>V1275+(T1276*($B$5/100))-(U1276/($B$6/100))</f>
        <v>1625394.2198343282</v>
      </c>
      <c r="W1276" s="5">
        <f t="shared" si="183"/>
        <v>40634.855495858203</v>
      </c>
    </row>
    <row r="1277" spans="4:23" x14ac:dyDescent="0.25">
      <c r="D1277">
        <f t="shared" si="184"/>
        <v>1275</v>
      </c>
      <c r="E1277" s="3">
        <v>43884</v>
      </c>
      <c r="F1277" s="4">
        <v>8.3333333333333329E-2</v>
      </c>
      <c r="G1277">
        <v>80</v>
      </c>
      <c r="H1277">
        <v>0</v>
      </c>
      <c r="I1277" s="5">
        <f t="shared" si="179"/>
        <v>11</v>
      </c>
      <c r="J1277" s="22">
        <v>0</v>
      </c>
      <c r="K1277">
        <v>9.8370000000000009E-5</v>
      </c>
      <c r="L1277" s="5" cm="1">
        <f t="array" ref="L1277">_xlfn.IFS(I1277=0, 0, I1277&gt;34, 0, AND(I1277&gt;0, I1277&lt;35), VLOOKUP(I1277, $A$63:$C$96, 3))</f>
        <v>14640</v>
      </c>
      <c r="M1277" s="5">
        <f t="shared" si="178"/>
        <v>0</v>
      </c>
      <c r="N1277" s="5">
        <v>2273.2319448205885</v>
      </c>
      <c r="O1277" s="5">
        <f t="shared" si="185"/>
        <v>2771.0829000000003</v>
      </c>
      <c r="P1277" s="5">
        <f t="shared" si="186"/>
        <v>2771.0829000000003</v>
      </c>
      <c r="Q1277" s="5">
        <f t="shared" si="180"/>
        <v>487.20077413479089</v>
      </c>
      <c r="R1277" s="5">
        <f>IF(O1277&gt;(P1277+U1277),O1277-P1277-U1277, 0)</f>
        <v>0</v>
      </c>
      <c r="S1277" s="5">
        <f t="shared" si="181"/>
        <v>1167.5260814062819</v>
      </c>
      <c r="T1277" s="5">
        <f t="shared" si="182"/>
        <v>10701.391018593717</v>
      </c>
      <c r="U1277" s="5">
        <f>IF(O1277&gt;P1277,IF(V1276*($B$6/100)&gt;=O1277-P1277,(O1277-P1277), V1276*($B$6/100)), 0)</f>
        <v>0</v>
      </c>
      <c r="V1277" s="5">
        <f>V1276+(T1277*($B$5/100))-(U1277/($B$6/100))</f>
        <v>1632885.1935473438</v>
      </c>
      <c r="W1277" s="5">
        <f t="shared" si="183"/>
        <v>40822.129838683599</v>
      </c>
    </row>
    <row r="1278" spans="4:23" x14ac:dyDescent="0.25">
      <c r="D1278">
        <f t="shared" si="184"/>
        <v>1276</v>
      </c>
      <c r="E1278" s="3">
        <v>43884</v>
      </c>
      <c r="F1278" s="4">
        <v>0.125</v>
      </c>
      <c r="G1278">
        <v>50</v>
      </c>
      <c r="H1278">
        <v>0</v>
      </c>
      <c r="I1278" s="5">
        <f t="shared" si="179"/>
        <v>7</v>
      </c>
      <c r="J1278" s="22">
        <v>0</v>
      </c>
      <c r="K1278">
        <v>8.5550000000000006E-5</v>
      </c>
      <c r="L1278" s="5" cm="1">
        <f t="array" ref="L1278">_xlfn.IFS(I1278=0, 0, I1278&gt;34, 0, AND(I1278&gt;0, I1278&lt;35), VLOOKUP(I1278, $A$63:$C$96, 3))</f>
        <v>4800</v>
      </c>
      <c r="M1278" s="5">
        <f t="shared" si="178"/>
        <v>0</v>
      </c>
      <c r="N1278" s="5">
        <v>2231.3868694166104</v>
      </c>
      <c r="O1278" s="5">
        <f t="shared" si="185"/>
        <v>2409.9435000000003</v>
      </c>
      <c r="P1278" s="5">
        <f t="shared" si="186"/>
        <v>2409.9435000000003</v>
      </c>
      <c r="Q1278" s="5">
        <f t="shared" si="180"/>
        <v>487.20077413479089</v>
      </c>
      <c r="R1278" s="5">
        <f>IF(O1278&gt;(P1278+U1278),O1278-P1278-U1278, 0)</f>
        <v>0</v>
      </c>
      <c r="S1278" s="5">
        <f t="shared" si="181"/>
        <v>1146.0345582804212</v>
      </c>
      <c r="T1278" s="5">
        <f t="shared" si="182"/>
        <v>1244.0219417195785</v>
      </c>
      <c r="U1278" s="5">
        <f>IF(O1278&gt;P1278,IF(V1277*($B$6/100)&gt;=O1278-P1278,(O1278-P1278), V1277*($B$6/100)), 0)</f>
        <v>0</v>
      </c>
      <c r="V1278" s="5">
        <f>V1277+(T1278*($B$5/100))-(U1278/($B$6/100))</f>
        <v>1633756.0089065474</v>
      </c>
      <c r="W1278" s="5">
        <f t="shared" si="183"/>
        <v>40843.900222663688</v>
      </c>
    </row>
    <row r="1279" spans="4:23" x14ac:dyDescent="0.25">
      <c r="D1279">
        <f t="shared" si="184"/>
        <v>1277</v>
      </c>
      <c r="E1279" s="3">
        <v>43884</v>
      </c>
      <c r="F1279" s="4">
        <v>0.16666666666666666</v>
      </c>
      <c r="G1279">
        <v>60</v>
      </c>
      <c r="H1279">
        <v>0</v>
      </c>
      <c r="I1279" s="5">
        <f t="shared" si="179"/>
        <v>8</v>
      </c>
      <c r="J1279" s="22">
        <v>0</v>
      </c>
      <c r="K1279">
        <v>7.8369999999999997E-5</v>
      </c>
      <c r="L1279" s="5" cm="1">
        <f t="array" ref="L1279">_xlfn.IFS(I1279=0, 0, I1279&gt;34, 0, AND(I1279&gt;0, I1279&lt;35), VLOOKUP(I1279, $A$63:$C$96, 3))</f>
        <v>7160</v>
      </c>
      <c r="M1279" s="5">
        <f t="shared" si="178"/>
        <v>0</v>
      </c>
      <c r="N1279" s="5">
        <v>2283.6530386597206</v>
      </c>
      <c r="O1279" s="5">
        <f t="shared" si="185"/>
        <v>2207.6828999999998</v>
      </c>
      <c r="P1279" s="5">
        <f t="shared" si="186"/>
        <v>2207.6828999999998</v>
      </c>
      <c r="Q1279" s="5">
        <f t="shared" si="180"/>
        <v>487.20077413479089</v>
      </c>
      <c r="R1279" s="5">
        <f>IF(O1279&gt;(P1279+U1279),O1279-P1279-U1279, 0)</f>
        <v>0</v>
      </c>
      <c r="S1279" s="5">
        <f t="shared" si="181"/>
        <v>1172.8783284049616</v>
      </c>
      <c r="T1279" s="5">
        <f t="shared" si="182"/>
        <v>3779.4387715950388</v>
      </c>
      <c r="U1279" s="5">
        <f>IF(O1279&gt;P1279,IF(V1278*($B$6/100)&gt;=O1279-P1279,(O1279-P1279), V1278*($B$6/100)), 0)</f>
        <v>0</v>
      </c>
      <c r="V1279" s="5">
        <f>V1278+(T1279*($B$5/100))-(U1279/($B$6/100))</f>
        <v>1636401.6160466641</v>
      </c>
      <c r="W1279" s="5">
        <f t="shared" si="183"/>
        <v>40910.040401166603</v>
      </c>
    </row>
    <row r="1280" spans="4:23" x14ac:dyDescent="0.25">
      <c r="D1280">
        <f t="shared" si="184"/>
        <v>1278</v>
      </c>
      <c r="E1280" s="3">
        <v>43884</v>
      </c>
      <c r="F1280" s="4">
        <v>0.20833333333333334</v>
      </c>
      <c r="G1280">
        <v>70</v>
      </c>
      <c r="H1280">
        <v>0</v>
      </c>
      <c r="I1280" s="5">
        <f t="shared" si="179"/>
        <v>10</v>
      </c>
      <c r="J1280" s="22">
        <v>0</v>
      </c>
      <c r="K1280">
        <v>7.5980000000000001E-5</v>
      </c>
      <c r="L1280" s="5" cm="1">
        <f t="array" ref="L1280">_xlfn.IFS(I1280=0, 0, I1280&gt;34, 0, AND(I1280&gt;0, I1280&lt;35), VLOOKUP(I1280, $A$63:$C$96, 3))</f>
        <v>12480</v>
      </c>
      <c r="M1280" s="5">
        <f t="shared" si="178"/>
        <v>0</v>
      </c>
      <c r="N1280" s="5">
        <v>2367.142712430968</v>
      </c>
      <c r="O1280" s="5">
        <f t="shared" si="185"/>
        <v>2140.3566000000001</v>
      </c>
      <c r="P1280" s="5">
        <f t="shared" si="186"/>
        <v>2140.3566000000001</v>
      </c>
      <c r="Q1280" s="5">
        <f t="shared" si="180"/>
        <v>487.20077413479089</v>
      </c>
      <c r="R1280" s="5">
        <f>IF(O1280&gt;(P1280+U1280),O1280-P1280-U1280, 0)</f>
        <v>0</v>
      </c>
      <c r="S1280" s="5">
        <f t="shared" si="181"/>
        <v>1215.7584101661419</v>
      </c>
      <c r="T1280" s="5">
        <f t="shared" si="182"/>
        <v>9123.8849898338594</v>
      </c>
      <c r="U1280" s="5">
        <f>IF(O1280&gt;P1280,IF(V1279*($B$6/100)&gt;=O1280-P1280,(O1280-P1280), V1279*($B$6/100)), 0)</f>
        <v>0</v>
      </c>
      <c r="V1280" s="5">
        <f>V1279+(T1280*($B$5/100))-(U1280/($B$6/100))</f>
        <v>1642788.3355395477</v>
      </c>
      <c r="W1280" s="5">
        <f t="shared" si="183"/>
        <v>41069.708388488696</v>
      </c>
    </row>
    <row r="1281" spans="4:23" x14ac:dyDescent="0.25">
      <c r="D1281">
        <f t="shared" si="184"/>
        <v>1279</v>
      </c>
      <c r="E1281" s="3">
        <v>43884</v>
      </c>
      <c r="F1281" s="4">
        <v>0.25</v>
      </c>
      <c r="G1281">
        <v>50</v>
      </c>
      <c r="H1281">
        <v>0</v>
      </c>
      <c r="I1281" s="5">
        <f t="shared" si="179"/>
        <v>7</v>
      </c>
      <c r="J1281" s="22">
        <v>0</v>
      </c>
      <c r="K1281">
        <v>7.7050000000000003E-5</v>
      </c>
      <c r="L1281" s="5" cm="1">
        <f t="array" ref="L1281">_xlfn.IFS(I1281=0, 0, I1281&gt;34, 0, AND(I1281&gt;0, I1281&lt;35), VLOOKUP(I1281, $A$63:$C$96, 3))</f>
        <v>4800</v>
      </c>
      <c r="M1281" s="5">
        <f t="shared" si="178"/>
        <v>0</v>
      </c>
      <c r="N1281" s="5">
        <v>2688.5330217338719</v>
      </c>
      <c r="O1281" s="5">
        <f t="shared" si="185"/>
        <v>2170.4984999999997</v>
      </c>
      <c r="P1281" s="5">
        <f t="shared" si="186"/>
        <v>2170.4984999999997</v>
      </c>
      <c r="Q1281" s="5">
        <f t="shared" si="180"/>
        <v>487.20077413479089</v>
      </c>
      <c r="R1281" s="5">
        <f>IF(O1281&gt;(P1281+U1281),O1281-P1281-U1281, 0)</f>
        <v>0</v>
      </c>
      <c r="S1281" s="5">
        <f t="shared" si="181"/>
        <v>1380.8236465918894</v>
      </c>
      <c r="T1281" s="5">
        <f t="shared" si="182"/>
        <v>1248.6778534081109</v>
      </c>
      <c r="U1281" s="5">
        <f>IF(O1281&gt;P1281,IF(V1280*($B$6/100)&gt;=O1281-P1281,(O1281-P1281), V1280*($B$6/100)), 0)</f>
        <v>0</v>
      </c>
      <c r="V1281" s="5">
        <f>V1280+(T1281*($B$5/100))-(U1281/($B$6/100))</f>
        <v>1643662.4100369334</v>
      </c>
      <c r="W1281" s="5">
        <f t="shared" si="183"/>
        <v>41091.560250923336</v>
      </c>
    </row>
    <row r="1282" spans="4:23" x14ac:dyDescent="0.25">
      <c r="D1282">
        <f t="shared" si="184"/>
        <v>1280</v>
      </c>
      <c r="E1282" s="3">
        <v>43884</v>
      </c>
      <c r="F1282" s="4">
        <v>0.29166666666666669</v>
      </c>
      <c r="G1282">
        <v>20</v>
      </c>
      <c r="H1282">
        <v>0</v>
      </c>
      <c r="I1282" s="5">
        <f t="shared" si="179"/>
        <v>3</v>
      </c>
      <c r="J1282" s="22">
        <v>0</v>
      </c>
      <c r="K1282">
        <v>8.4089999999999989E-5</v>
      </c>
      <c r="L1282" s="5" cm="1">
        <f t="array" ref="L1282">_xlfn.IFS(I1282=0, 0, I1282&gt;34, 0, AND(I1282&gt;0, I1282&lt;35), VLOOKUP(I1282, $A$63:$C$96, 3))</f>
        <v>232</v>
      </c>
      <c r="M1282" s="5">
        <f t="shared" si="178"/>
        <v>0</v>
      </c>
      <c r="N1282" s="5">
        <v>3425.088336165546</v>
      </c>
      <c r="O1282" s="5">
        <f t="shared" si="185"/>
        <v>2368.8152999999998</v>
      </c>
      <c r="P1282" s="5">
        <f t="shared" si="186"/>
        <v>232</v>
      </c>
      <c r="Q1282" s="5">
        <f t="shared" si="180"/>
        <v>0</v>
      </c>
      <c r="R1282" s="5">
        <f>IF(O1282&gt;(P1282+U1282),O1282-P1282-U1282, 0)</f>
        <v>0</v>
      </c>
      <c r="S1282" s="5">
        <f t="shared" si="181"/>
        <v>0</v>
      </c>
      <c r="T1282" s="5">
        <f t="shared" si="182"/>
        <v>0</v>
      </c>
      <c r="U1282" s="5">
        <f>IF(O1282&gt;P1282,IF(V1281*($B$6/100)&gt;=O1282-P1282,(O1282-P1282), V1281*($B$6/100)), 0)</f>
        <v>2136.8152999999998</v>
      </c>
      <c r="V1282" s="5">
        <f>V1281+(T1282*($B$5/100))-(U1282/($B$6/100))</f>
        <v>1640609.8167512191</v>
      </c>
      <c r="W1282" s="5">
        <f t="shared" si="183"/>
        <v>41015.245418780476</v>
      </c>
    </row>
    <row r="1283" spans="4:23" x14ac:dyDescent="0.25">
      <c r="D1283">
        <f t="shared" si="184"/>
        <v>1281</v>
      </c>
      <c r="E1283" s="3">
        <v>43884</v>
      </c>
      <c r="F1283" s="4">
        <v>0.33333333333333331</v>
      </c>
      <c r="G1283">
        <v>30</v>
      </c>
      <c r="H1283">
        <v>0</v>
      </c>
      <c r="I1283" s="5">
        <f t="shared" si="179"/>
        <v>4</v>
      </c>
      <c r="J1283" s="22">
        <v>4.9489515646110373E-6</v>
      </c>
      <c r="K1283">
        <v>9.8419999999999996E-5</v>
      </c>
      <c r="L1283" s="5" cm="1">
        <f t="array" ref="L1283">_xlfn.IFS(I1283=0, 0, I1283&gt;34, 0, AND(I1283&gt;0, I1283&lt;35), VLOOKUP(I1283, $A$63:$C$96, 3))</f>
        <v>740</v>
      </c>
      <c r="M1283" s="5">
        <f t="shared" ref="M1283:M1346" si="187">$B$11*$B$4*J1283*1000</f>
        <v>23.507519931902429</v>
      </c>
      <c r="N1283" s="5">
        <v>4601.7849546842044</v>
      </c>
      <c r="O1283" s="5">
        <f t="shared" si="185"/>
        <v>2772.4913999999999</v>
      </c>
      <c r="P1283" s="5">
        <f t="shared" si="186"/>
        <v>763.50751993190238</v>
      </c>
      <c r="Q1283" s="5">
        <f t="shared" si="180"/>
        <v>0</v>
      </c>
      <c r="R1283" s="5">
        <f>IF(O1283&gt;(P1283+U1283),O1283-P1283-U1283, 0)</f>
        <v>0</v>
      </c>
      <c r="S1283" s="5">
        <f t="shared" si="181"/>
        <v>0</v>
      </c>
      <c r="T1283" s="5">
        <f t="shared" si="182"/>
        <v>0</v>
      </c>
      <c r="U1283" s="5">
        <f>IF(O1283&gt;P1283,IF(V1282*($B$6/100)&gt;=O1283-P1283,(O1283-P1283), V1282*($B$6/100)), 0)</f>
        <v>2008.9838800680975</v>
      </c>
      <c r="V1283" s="5">
        <f>V1282+(T1283*($B$5/100))-(U1283/($B$6/100))</f>
        <v>1637739.8397796932</v>
      </c>
      <c r="W1283" s="5">
        <f t="shared" si="183"/>
        <v>40943.495994492332</v>
      </c>
    </row>
    <row r="1284" spans="4:23" x14ac:dyDescent="0.25">
      <c r="D1284">
        <f t="shared" si="184"/>
        <v>1282</v>
      </c>
      <c r="E1284" s="3">
        <v>43884</v>
      </c>
      <c r="F1284" s="4">
        <v>0.375</v>
      </c>
      <c r="G1284">
        <v>30</v>
      </c>
      <c r="H1284">
        <v>0</v>
      </c>
      <c r="I1284" s="5">
        <f t="shared" ref="I1284:I1347" si="188">ROUND((G1284/10)*((LN(99/0.03)/(LN(10/0.03)))),0)</f>
        <v>4</v>
      </c>
      <c r="J1284" s="22">
        <v>1.7321330476138631E-5</v>
      </c>
      <c r="K1284">
        <v>1.2574999999999999E-4</v>
      </c>
      <c r="L1284" s="5" cm="1">
        <f t="array" ref="L1284">_xlfn.IFS(I1284=0, 0, I1284&gt;34, 0, AND(I1284&gt;0, I1284&lt;35), VLOOKUP(I1284, $A$63:$C$96, 3))</f>
        <v>740</v>
      </c>
      <c r="M1284" s="5">
        <f t="shared" si="187"/>
        <v>82.276319761658499</v>
      </c>
      <c r="N1284" s="5">
        <v>5660.962233046761</v>
      </c>
      <c r="O1284" s="5">
        <f t="shared" si="185"/>
        <v>3542.3774999999996</v>
      </c>
      <c r="P1284" s="5">
        <f t="shared" si="186"/>
        <v>822.27631976165844</v>
      </c>
      <c r="Q1284" s="5">
        <f t="shared" ref="Q1284:Q1347" si="189">IF((L1284+M1284-P1284)&lt;($B$8/100)*$B$3,L1284+M1284-P1284,($B$8/100)*$B$3)</f>
        <v>0</v>
      </c>
      <c r="R1284" s="5">
        <f>IF(O1284&gt;(P1284+U1284),O1284-P1284-U1284, 0)</f>
        <v>0</v>
      </c>
      <c r="S1284" s="5">
        <f t="shared" ref="S1284:S1347" si="190">IF((IF((L1284+M1284)&gt;O1284,L1284+M1284-P1284-Q1284,0))&lt;((N1284*3.595182*($B$7/100))/($B$5/100)),L1284+M1284-P1284-Q1284, N1284*3.595182*($B$7/100)/($B$5/100))</f>
        <v>0</v>
      </c>
      <c r="T1284" s="5">
        <f t="shared" ref="T1284:T1347" si="191">((L1284+M1284)-P1284-S1284)</f>
        <v>0</v>
      </c>
      <c r="U1284" s="5">
        <f>IF(O1284&gt;P1284,IF(V1283*($B$6/100)&gt;=O1284-P1284,(O1284-P1284), V1283*($B$6/100)), 0)</f>
        <v>2720.1011802383409</v>
      </c>
      <c r="V1284" s="5">
        <f>V1283+(T1284*($B$5/100))-(U1284/($B$6/100))</f>
        <v>1633853.9809507811</v>
      </c>
      <c r="W1284" s="5">
        <f t="shared" ref="W1284:W1347" si="192">V1284/40</f>
        <v>40846.349523769532</v>
      </c>
    </row>
    <row r="1285" spans="4:23" x14ac:dyDescent="0.25">
      <c r="D1285">
        <f t="shared" ref="D1285:D1348" si="193">D1284+1</f>
        <v>1283</v>
      </c>
      <c r="E1285" s="3">
        <v>43884</v>
      </c>
      <c r="F1285" s="4">
        <v>0.41666666666666669</v>
      </c>
      <c r="G1285">
        <v>60</v>
      </c>
      <c r="H1285">
        <v>0</v>
      </c>
      <c r="I1285" s="5">
        <f t="shared" si="188"/>
        <v>8</v>
      </c>
      <c r="J1285" s="22">
        <v>2.7219233605360704E-5</v>
      </c>
      <c r="K1285">
        <v>1.4658E-4</v>
      </c>
      <c r="L1285" s="5" cm="1">
        <f t="array" ref="L1285">_xlfn.IFS(I1285=0, 0, I1285&gt;34, 0, AND(I1285&gt;0, I1285&lt;35), VLOOKUP(I1285, $A$63:$C$96, 3))</f>
        <v>7160</v>
      </c>
      <c r="M1285" s="5">
        <f t="shared" si="187"/>
        <v>129.29135962546334</v>
      </c>
      <c r="N1285" s="5">
        <v>6127.0488351112899</v>
      </c>
      <c r="O1285" s="5">
        <f t="shared" ref="O1285:O1348" si="194">$B$2*K1285*1000</f>
        <v>4129.1586000000007</v>
      </c>
      <c r="P1285" s="5">
        <f t="shared" ref="P1285:P1348" si="195">IF(O1285&gt;=(L1285+M1285),L1285+M1285,O1285)</f>
        <v>4129.1586000000007</v>
      </c>
      <c r="Q1285" s="5">
        <f t="shared" si="189"/>
        <v>487.20077413479089</v>
      </c>
      <c r="R1285" s="5">
        <f>IF(O1285&gt;(P1285+U1285),O1285-P1285-U1285, 0)</f>
        <v>0</v>
      </c>
      <c r="S1285" s="5">
        <f t="shared" si="190"/>
        <v>2672.9319854906717</v>
      </c>
      <c r="T1285" s="5">
        <f t="shared" si="191"/>
        <v>487.20077413479066</v>
      </c>
      <c r="U1285" s="5">
        <f>IF(O1285&gt;P1285,IF(V1284*($B$6/100)&gt;=O1285-P1285,(O1285-P1285), V1284*($B$6/100)), 0)</f>
        <v>0</v>
      </c>
      <c r="V1285" s="5">
        <f>V1284+(T1285*($B$5/100))-(U1285/($B$6/100))</f>
        <v>1634195.0214926754</v>
      </c>
      <c r="W1285" s="5">
        <f t="shared" si="192"/>
        <v>40854.875537316882</v>
      </c>
    </row>
    <row r="1286" spans="4:23" x14ac:dyDescent="0.25">
      <c r="D1286">
        <f t="shared" si="193"/>
        <v>1284</v>
      </c>
      <c r="E1286" s="3">
        <v>43884</v>
      </c>
      <c r="F1286" s="4">
        <v>0.45833333333333331</v>
      </c>
      <c r="G1286">
        <v>120</v>
      </c>
      <c r="H1286">
        <v>0</v>
      </c>
      <c r="I1286" s="5">
        <f t="shared" si="188"/>
        <v>17</v>
      </c>
      <c r="J1286" s="22">
        <v>4.9489515646110371E-5</v>
      </c>
      <c r="K1286">
        <v>1.5395E-4</v>
      </c>
      <c r="L1286" s="5" cm="1">
        <f t="array" ref="L1286">_xlfn.IFS(I1286=0, 0, I1286&gt;34, 0, AND(I1286&gt;0, I1286&lt;35), VLOOKUP(I1286, $A$63:$C$96, 3))</f>
        <v>16800</v>
      </c>
      <c r="M1286" s="5">
        <f t="shared" si="187"/>
        <v>235.07519931902425</v>
      </c>
      <c r="N1286" s="5">
        <v>6088.4186816539714</v>
      </c>
      <c r="O1286" s="5">
        <f t="shared" si="194"/>
        <v>4336.7714999999998</v>
      </c>
      <c r="P1286" s="5">
        <f t="shared" si="195"/>
        <v>4336.7714999999998</v>
      </c>
      <c r="Q1286" s="5">
        <f t="shared" si="189"/>
        <v>487.20077413479089</v>
      </c>
      <c r="R1286" s="5">
        <f>IF(O1286&gt;(P1286+U1286),O1286-P1286-U1286, 0)</f>
        <v>0</v>
      </c>
      <c r="S1286" s="5">
        <f t="shared" si="190"/>
        <v>3126.9961789637268</v>
      </c>
      <c r="T1286" s="5">
        <f t="shared" si="191"/>
        <v>9571.307520355298</v>
      </c>
      <c r="U1286" s="5">
        <f>IF(O1286&gt;P1286,IF(V1285*($B$6/100)&gt;=O1286-P1286,(O1286-P1286), V1285*($B$6/100)), 0)</f>
        <v>0</v>
      </c>
      <c r="V1286" s="5">
        <f>V1285+(T1286*($B$5/100))-(U1286/($B$6/100))</f>
        <v>1640894.936756924</v>
      </c>
      <c r="W1286" s="5">
        <f t="shared" si="192"/>
        <v>41022.373418923104</v>
      </c>
    </row>
    <row r="1287" spans="4:23" x14ac:dyDescent="0.25">
      <c r="D1287">
        <f t="shared" si="193"/>
        <v>1285</v>
      </c>
      <c r="E1287" s="3">
        <v>43884</v>
      </c>
      <c r="F1287" s="4">
        <v>0.5</v>
      </c>
      <c r="G1287">
        <v>120</v>
      </c>
      <c r="H1287">
        <v>0</v>
      </c>
      <c r="I1287" s="5">
        <f t="shared" si="188"/>
        <v>17</v>
      </c>
      <c r="J1287" s="22">
        <v>5.6912942993026926E-5</v>
      </c>
      <c r="K1287">
        <v>1.5102E-4</v>
      </c>
      <c r="L1287" s="5" cm="1">
        <f t="array" ref="L1287">_xlfn.IFS(I1287=0, 0, I1287&gt;34, 0, AND(I1287&gt;0, I1287&lt;35), VLOOKUP(I1287, $A$63:$C$96, 3))</f>
        <v>16800</v>
      </c>
      <c r="M1287" s="5">
        <f t="shared" si="187"/>
        <v>270.33647921687793</v>
      </c>
      <c r="N1287" s="5">
        <v>5839.1982719947582</v>
      </c>
      <c r="O1287" s="5">
        <f t="shared" si="194"/>
        <v>4254.2334000000001</v>
      </c>
      <c r="P1287" s="5">
        <f t="shared" si="195"/>
        <v>4254.2334000000001</v>
      </c>
      <c r="Q1287" s="5">
        <f t="shared" si="189"/>
        <v>487.20077413479089</v>
      </c>
      <c r="R1287" s="5">
        <f>IF(O1287&gt;(P1287+U1287),O1287-P1287-U1287, 0)</f>
        <v>0</v>
      </c>
      <c r="S1287" s="5">
        <f t="shared" si="190"/>
        <v>2998.9972174152376</v>
      </c>
      <c r="T1287" s="5">
        <f t="shared" si="191"/>
        <v>9817.1058618016414</v>
      </c>
      <c r="U1287" s="5">
        <f>IF(O1287&gt;P1287,IF(V1286*($B$6/100)&gt;=O1287-P1287,(O1287-P1287), V1286*($B$6/100)), 0)</f>
        <v>0</v>
      </c>
      <c r="V1287" s="5">
        <f>V1286+(T1287*($B$5/100))-(U1287/($B$6/100))</f>
        <v>1647766.9108601853</v>
      </c>
      <c r="W1287" s="5">
        <f t="shared" si="192"/>
        <v>41194.172771504629</v>
      </c>
    </row>
    <row r="1288" spans="4:23" x14ac:dyDescent="0.25">
      <c r="D1288">
        <f t="shared" si="193"/>
        <v>1286</v>
      </c>
      <c r="E1288" s="3">
        <v>43884</v>
      </c>
      <c r="F1288" s="4">
        <v>0.54166666666666663</v>
      </c>
      <c r="G1288">
        <v>140</v>
      </c>
      <c r="H1288">
        <v>0</v>
      </c>
      <c r="I1288" s="5">
        <f t="shared" si="188"/>
        <v>20</v>
      </c>
      <c r="J1288" s="22">
        <v>6.9285321904554524E-5</v>
      </c>
      <c r="K1288">
        <v>1.5055E-4</v>
      </c>
      <c r="L1288" s="5" cm="1">
        <f t="array" ref="L1288">_xlfn.IFS(I1288=0, 0, I1288&gt;34, 0, AND(I1288&gt;0, I1288&lt;35), VLOOKUP(I1288, $A$63:$C$96, 3))</f>
        <v>16800</v>
      </c>
      <c r="M1288" s="5">
        <f t="shared" si="187"/>
        <v>329.105279046634</v>
      </c>
      <c r="N1288" s="5">
        <v>5483.1079139228232</v>
      </c>
      <c r="O1288" s="5">
        <f t="shared" si="194"/>
        <v>4240.9935000000005</v>
      </c>
      <c r="P1288" s="5">
        <f t="shared" si="195"/>
        <v>4240.9935000000005</v>
      </c>
      <c r="Q1288" s="5">
        <f t="shared" si="189"/>
        <v>487.20077413479089</v>
      </c>
      <c r="R1288" s="5">
        <f>IF(O1288&gt;(P1288+U1288),O1288-P1288-U1288, 0)</f>
        <v>0</v>
      </c>
      <c r="S1288" s="5">
        <f t="shared" si="190"/>
        <v>2816.1101251704122</v>
      </c>
      <c r="T1288" s="5">
        <f t="shared" si="191"/>
        <v>10072.001653876221</v>
      </c>
      <c r="U1288" s="5">
        <f>IF(O1288&gt;P1288,IF(V1287*($B$6/100)&gt;=O1288-P1288,(O1288-P1288), V1287*($B$6/100)), 0)</f>
        <v>0</v>
      </c>
      <c r="V1288" s="5">
        <f>V1287+(T1288*($B$5/100))-(U1288/($B$6/100))</f>
        <v>1654817.3120178985</v>
      </c>
      <c r="W1288" s="5">
        <f t="shared" si="192"/>
        <v>41370.432800447466</v>
      </c>
    </row>
    <row r="1289" spans="4:23" x14ac:dyDescent="0.25">
      <c r="D1289">
        <f t="shared" si="193"/>
        <v>1287</v>
      </c>
      <c r="E1289" s="3">
        <v>43884</v>
      </c>
      <c r="F1289" s="4">
        <v>0.58333333333333337</v>
      </c>
      <c r="G1289">
        <v>130</v>
      </c>
      <c r="H1289">
        <v>7</v>
      </c>
      <c r="I1289" s="5">
        <f t="shared" si="188"/>
        <v>18</v>
      </c>
      <c r="J1289" s="22">
        <v>1.8806015945521941E-4</v>
      </c>
      <c r="K1289">
        <v>1.3985000000000001E-4</v>
      </c>
      <c r="L1289" s="5" cm="1">
        <f t="array" ref="L1289">_xlfn.IFS(I1289=0, 0, I1289&gt;34, 0, AND(I1289&gt;0, I1289&lt;35), VLOOKUP(I1289, $A$63:$C$96, 3))</f>
        <v>16800</v>
      </c>
      <c r="M1289" s="5">
        <f t="shared" si="187"/>
        <v>893.28575741229224</v>
      </c>
      <c r="N1289" s="5">
        <v>4984.8950724058086</v>
      </c>
      <c r="O1289" s="5">
        <f t="shared" si="194"/>
        <v>3939.5745000000006</v>
      </c>
      <c r="P1289" s="5">
        <f t="shared" si="195"/>
        <v>3939.5745000000006</v>
      </c>
      <c r="Q1289" s="5">
        <f t="shared" si="189"/>
        <v>487.20077413479089</v>
      </c>
      <c r="R1289" s="5">
        <f>IF(O1289&gt;(P1289+U1289),O1289-P1289-U1289, 0)</f>
        <v>0</v>
      </c>
      <c r="S1289" s="5">
        <f t="shared" si="190"/>
        <v>2560.2292908860086</v>
      </c>
      <c r="T1289" s="5">
        <f t="shared" si="191"/>
        <v>11193.481966526284</v>
      </c>
      <c r="U1289" s="5">
        <f>IF(O1289&gt;P1289,IF(V1288*($B$6/100)&gt;=O1289-P1289,(O1289-P1289), V1288*($B$6/100)), 0)</f>
        <v>0</v>
      </c>
      <c r="V1289" s="5">
        <f>V1288+(T1289*($B$5/100))-(U1289/($B$6/100))</f>
        <v>1662652.7493944669</v>
      </c>
      <c r="W1289" s="5">
        <f t="shared" si="192"/>
        <v>41566.31873486167</v>
      </c>
    </row>
    <row r="1290" spans="4:23" x14ac:dyDescent="0.25">
      <c r="D1290">
        <f t="shared" si="193"/>
        <v>1288</v>
      </c>
      <c r="E1290" s="3">
        <v>43884</v>
      </c>
      <c r="F1290" s="4">
        <v>0.625</v>
      </c>
      <c r="G1290">
        <v>110</v>
      </c>
      <c r="H1290">
        <v>1</v>
      </c>
      <c r="I1290" s="5">
        <f t="shared" si="188"/>
        <v>15</v>
      </c>
      <c r="J1290" s="22">
        <v>8.6606652380693145E-5</v>
      </c>
      <c r="K1290">
        <v>1.3439000000000002E-4</v>
      </c>
      <c r="L1290" s="5" cm="1">
        <f t="array" ref="L1290">_xlfn.IFS(I1290=0, 0, I1290&gt;34, 0, AND(I1290&gt;0, I1290&lt;35), VLOOKUP(I1290, $A$63:$C$96, 3))</f>
        <v>16800</v>
      </c>
      <c r="M1290" s="5">
        <f t="shared" si="187"/>
        <v>411.38159880829244</v>
      </c>
      <c r="N1290" s="5">
        <v>4311.8831417072079</v>
      </c>
      <c r="O1290" s="5">
        <f t="shared" si="194"/>
        <v>3785.7663000000007</v>
      </c>
      <c r="P1290" s="5">
        <f t="shared" si="195"/>
        <v>3785.7663000000007</v>
      </c>
      <c r="Q1290" s="5">
        <f t="shared" si="189"/>
        <v>487.20077413479089</v>
      </c>
      <c r="R1290" s="5">
        <f>IF(O1290&gt;(P1290+U1290),O1290-P1290-U1290, 0)</f>
        <v>0</v>
      </c>
      <c r="S1290" s="5">
        <f t="shared" si="190"/>
        <v>2214.5720938813147</v>
      </c>
      <c r="T1290" s="5">
        <f t="shared" si="191"/>
        <v>11211.043204926977</v>
      </c>
      <c r="U1290" s="5">
        <f>IF(O1290&gt;P1290,IF(V1289*($B$6/100)&gt;=O1290-P1290,(O1290-P1290), V1289*($B$6/100)), 0)</f>
        <v>0</v>
      </c>
      <c r="V1290" s="5">
        <f>V1289+(T1290*($B$5/100))-(U1290/($B$6/100))</f>
        <v>1670500.4796379157</v>
      </c>
      <c r="W1290" s="5">
        <f t="shared" si="192"/>
        <v>41762.511990947896</v>
      </c>
    </row>
    <row r="1291" spans="4:23" x14ac:dyDescent="0.25">
      <c r="D1291">
        <f t="shared" si="193"/>
        <v>1289</v>
      </c>
      <c r="E1291" s="3">
        <v>43884</v>
      </c>
      <c r="F1291" s="4">
        <v>0.66666666666666663</v>
      </c>
      <c r="G1291">
        <v>100</v>
      </c>
      <c r="H1291">
        <v>3</v>
      </c>
      <c r="I1291" s="5">
        <f t="shared" si="188"/>
        <v>14</v>
      </c>
      <c r="J1291" s="22">
        <v>7.6708749251471072E-5</v>
      </c>
      <c r="K1291">
        <v>1.361E-4</v>
      </c>
      <c r="L1291" s="5" cm="1">
        <f t="array" ref="L1291">_xlfn.IFS(I1291=0, 0, I1291&gt;34, 0, AND(I1291&gt;0, I1291&lt;35), VLOOKUP(I1291, $A$63:$C$96, 3))</f>
        <v>16800</v>
      </c>
      <c r="M1291" s="5">
        <f t="shared" si="187"/>
        <v>364.36655894448762</v>
      </c>
      <c r="N1291" s="5">
        <v>4256.9414715307985</v>
      </c>
      <c r="O1291" s="5">
        <f t="shared" si="194"/>
        <v>3833.9370000000004</v>
      </c>
      <c r="P1291" s="5">
        <f t="shared" si="195"/>
        <v>3833.9370000000004</v>
      </c>
      <c r="Q1291" s="5">
        <f t="shared" si="189"/>
        <v>487.20077413479089</v>
      </c>
      <c r="R1291" s="5">
        <f>IF(O1291&gt;(P1291+U1291),O1291-P1291-U1291, 0)</f>
        <v>0</v>
      </c>
      <c r="S1291" s="5">
        <f t="shared" si="190"/>
        <v>2186.3541933572915</v>
      </c>
      <c r="T1291" s="5">
        <f t="shared" si="191"/>
        <v>11144.075365587196</v>
      </c>
      <c r="U1291" s="5">
        <f>IF(O1291&gt;P1291,IF(V1290*($B$6/100)&gt;=O1291-P1291,(O1291-P1291), V1290*($B$6/100)), 0)</f>
        <v>0</v>
      </c>
      <c r="V1291" s="5">
        <f>V1290+(T1291*($B$5/100))-(U1291/($B$6/100))</f>
        <v>1678301.3323938267</v>
      </c>
      <c r="W1291" s="5">
        <f t="shared" si="192"/>
        <v>41957.533309845669</v>
      </c>
    </row>
    <row r="1292" spans="4:23" x14ac:dyDescent="0.25">
      <c r="D1292">
        <f t="shared" si="193"/>
        <v>1290</v>
      </c>
      <c r="E1292" s="3">
        <v>43884</v>
      </c>
      <c r="F1292" s="4">
        <v>0.70833333333333337</v>
      </c>
      <c r="G1292">
        <v>80</v>
      </c>
      <c r="H1292">
        <v>2</v>
      </c>
      <c r="I1292" s="5">
        <f t="shared" si="188"/>
        <v>11</v>
      </c>
      <c r="J1292" s="22">
        <v>1.7321330476138631E-5</v>
      </c>
      <c r="K1292">
        <v>1.5292000000000002E-4</v>
      </c>
      <c r="L1292" s="5" cm="1">
        <f t="array" ref="L1292">_xlfn.IFS(I1292=0, 0, I1292&gt;34, 0, AND(I1292&gt;0, I1292&lt;35), VLOOKUP(I1292, $A$63:$C$96, 3))</f>
        <v>14640</v>
      </c>
      <c r="M1292" s="5">
        <f t="shared" si="187"/>
        <v>82.276319761658499</v>
      </c>
      <c r="N1292" s="5">
        <v>4847.4288244692179</v>
      </c>
      <c r="O1292" s="5">
        <f t="shared" si="194"/>
        <v>4307.7564000000002</v>
      </c>
      <c r="P1292" s="5">
        <f t="shared" si="195"/>
        <v>4307.7564000000002</v>
      </c>
      <c r="Q1292" s="5">
        <f t="shared" si="189"/>
        <v>487.20077413479089</v>
      </c>
      <c r="R1292" s="5">
        <f>IF(O1292&gt;(P1292+U1292),O1292-P1292-U1292, 0)</f>
        <v>0</v>
      </c>
      <c r="S1292" s="5">
        <f t="shared" si="190"/>
        <v>2489.6269794304135</v>
      </c>
      <c r="T1292" s="5">
        <f t="shared" si="191"/>
        <v>7924.892940331245</v>
      </c>
      <c r="U1292" s="5">
        <f>IF(O1292&gt;P1292,IF(V1291*($B$6/100)&gt;=O1292-P1292,(O1292-P1292), V1291*($B$6/100)), 0)</f>
        <v>0</v>
      </c>
      <c r="V1292" s="5">
        <f>V1291+(T1292*($B$5/100))-(U1292/($B$6/100))</f>
        <v>1683848.7574520586</v>
      </c>
      <c r="W1292" s="5">
        <f t="shared" si="192"/>
        <v>42096.218936301462</v>
      </c>
    </row>
    <row r="1293" spans="4:23" x14ac:dyDescent="0.25">
      <c r="D1293">
        <f t="shared" si="193"/>
        <v>1291</v>
      </c>
      <c r="E1293" s="3">
        <v>43884</v>
      </c>
      <c r="F1293" s="4">
        <v>0.75</v>
      </c>
      <c r="G1293">
        <v>70</v>
      </c>
      <c r="H1293">
        <v>0</v>
      </c>
      <c r="I1293" s="5">
        <f t="shared" si="188"/>
        <v>10</v>
      </c>
      <c r="J1293" s="22">
        <v>0</v>
      </c>
      <c r="K1293">
        <v>2.0456000000000001E-4</v>
      </c>
      <c r="L1293" s="5" cm="1">
        <f t="array" ref="L1293">_xlfn.IFS(I1293=0, 0, I1293&gt;34, 0, AND(I1293&gt;0, I1293&lt;35), VLOOKUP(I1293, $A$63:$C$96, 3))</f>
        <v>12480</v>
      </c>
      <c r="M1293" s="5">
        <f t="shared" si="187"/>
        <v>0</v>
      </c>
      <c r="N1293" s="5">
        <v>5303.1953504106614</v>
      </c>
      <c r="O1293" s="5">
        <f t="shared" si="194"/>
        <v>5762.4551999999994</v>
      </c>
      <c r="P1293" s="5">
        <f t="shared" si="195"/>
        <v>5762.4551999999994</v>
      </c>
      <c r="Q1293" s="5">
        <f t="shared" si="189"/>
        <v>487.20077413479089</v>
      </c>
      <c r="R1293" s="5">
        <f>IF(O1293&gt;(P1293+U1293),O1293-P1293-U1293, 0)</f>
        <v>0</v>
      </c>
      <c r="S1293" s="5">
        <f t="shared" si="190"/>
        <v>2723.7074951828722</v>
      </c>
      <c r="T1293" s="5">
        <f t="shared" si="191"/>
        <v>3993.8373048171284</v>
      </c>
      <c r="U1293" s="5">
        <f>IF(O1293&gt;P1293,IF(V1292*($B$6/100)&gt;=O1293-P1293,(O1293-P1293), V1292*($B$6/100)), 0)</f>
        <v>0</v>
      </c>
      <c r="V1293" s="5">
        <f>V1292+(T1293*($B$5/100))-(U1293/($B$6/100))</f>
        <v>1686644.4435654306</v>
      </c>
      <c r="W1293" s="5">
        <f t="shared" si="192"/>
        <v>42166.111089135768</v>
      </c>
    </row>
    <row r="1294" spans="4:23" x14ac:dyDescent="0.25">
      <c r="D1294">
        <f t="shared" si="193"/>
        <v>1292</v>
      </c>
      <c r="E1294" s="3">
        <v>43884</v>
      </c>
      <c r="F1294" s="4">
        <v>0.79166666666666663</v>
      </c>
      <c r="G1294">
        <v>110</v>
      </c>
      <c r="H1294">
        <v>0</v>
      </c>
      <c r="I1294" s="5">
        <f t="shared" si="188"/>
        <v>15</v>
      </c>
      <c r="J1294" s="22">
        <v>0</v>
      </c>
      <c r="K1294">
        <v>2.3756999999999999E-4</v>
      </c>
      <c r="L1294" s="5" cm="1">
        <f t="array" ref="L1294">_xlfn.IFS(I1294=0, 0, I1294&gt;34, 0, AND(I1294&gt;0, I1294&lt;35), VLOOKUP(I1294, $A$63:$C$96, 3))</f>
        <v>16800</v>
      </c>
      <c r="M1294" s="5">
        <f t="shared" si="187"/>
        <v>0</v>
      </c>
      <c r="N1294" s="5">
        <v>5315.881101616792</v>
      </c>
      <c r="O1294" s="5">
        <f t="shared" si="194"/>
        <v>6692.3468999999996</v>
      </c>
      <c r="P1294" s="5">
        <f t="shared" si="195"/>
        <v>6692.3468999999996</v>
      </c>
      <c r="Q1294" s="5">
        <f t="shared" si="189"/>
        <v>487.20077413479089</v>
      </c>
      <c r="R1294" s="5">
        <f>IF(O1294&gt;(P1294+U1294),O1294-P1294-U1294, 0)</f>
        <v>0</v>
      </c>
      <c r="S1294" s="5">
        <f t="shared" si="190"/>
        <v>2730.2228643818376</v>
      </c>
      <c r="T1294" s="5">
        <f t="shared" si="191"/>
        <v>7377.4302356181615</v>
      </c>
      <c r="U1294" s="5">
        <f>IF(O1294&gt;P1294,IF(V1293*($B$6/100)&gt;=O1294-P1294,(O1294-P1294), V1293*($B$6/100)), 0)</f>
        <v>0</v>
      </c>
      <c r="V1294" s="5">
        <f>V1293+(T1294*($B$5/100))-(U1294/($B$6/100))</f>
        <v>1691808.6447303633</v>
      </c>
      <c r="W1294" s="5">
        <f t="shared" si="192"/>
        <v>42295.216118259079</v>
      </c>
    </row>
    <row r="1295" spans="4:23" x14ac:dyDescent="0.25">
      <c r="D1295">
        <f t="shared" si="193"/>
        <v>1293</v>
      </c>
      <c r="E1295" s="3">
        <v>43884</v>
      </c>
      <c r="F1295" s="4">
        <v>0.83333333333333337</v>
      </c>
      <c r="G1295">
        <v>80</v>
      </c>
      <c r="H1295">
        <v>0</v>
      </c>
      <c r="I1295" s="5">
        <f t="shared" si="188"/>
        <v>11</v>
      </c>
      <c r="J1295" s="22">
        <v>0</v>
      </c>
      <c r="K1295">
        <v>2.3237E-4</v>
      </c>
      <c r="L1295" s="5" cm="1">
        <f t="array" ref="L1295">_xlfn.IFS(I1295=0, 0, I1295&gt;34, 0, AND(I1295&gt;0, I1295&lt;35), VLOOKUP(I1295, $A$63:$C$96, 3))</f>
        <v>14640</v>
      </c>
      <c r="M1295" s="5">
        <f t="shared" si="187"/>
        <v>0</v>
      </c>
      <c r="N1295" s="5">
        <v>5239.1790652798909</v>
      </c>
      <c r="O1295" s="5">
        <f t="shared" si="194"/>
        <v>6545.8629000000001</v>
      </c>
      <c r="P1295" s="5">
        <f t="shared" si="195"/>
        <v>6545.8629000000001</v>
      </c>
      <c r="Q1295" s="5">
        <f t="shared" si="189"/>
        <v>487.20077413479089</v>
      </c>
      <c r="R1295" s="5">
        <f>IF(O1295&gt;(P1295+U1295),O1295-P1295-U1295, 0)</f>
        <v>0</v>
      </c>
      <c r="S1295" s="5">
        <f t="shared" si="190"/>
        <v>2690.8288957530126</v>
      </c>
      <c r="T1295" s="5">
        <f t="shared" si="191"/>
        <v>5403.3082042469869</v>
      </c>
      <c r="U1295" s="5">
        <f>IF(O1295&gt;P1295,IF(V1294*($B$6/100)&gt;=O1295-P1295,(O1295-P1295), V1294*($B$6/100)), 0)</f>
        <v>0</v>
      </c>
      <c r="V1295" s="5">
        <f>V1294+(T1295*($B$5/100))-(U1295/($B$6/100))</f>
        <v>1695590.9604733363</v>
      </c>
      <c r="W1295" s="5">
        <f t="shared" si="192"/>
        <v>42389.774011833404</v>
      </c>
    </row>
    <row r="1296" spans="4:23" x14ac:dyDescent="0.25">
      <c r="D1296">
        <f t="shared" si="193"/>
        <v>1294</v>
      </c>
      <c r="E1296" s="3">
        <v>43884</v>
      </c>
      <c r="F1296" s="4">
        <v>0.875</v>
      </c>
      <c r="G1296">
        <v>80</v>
      </c>
      <c r="H1296">
        <v>0</v>
      </c>
      <c r="I1296" s="5">
        <f t="shared" si="188"/>
        <v>11</v>
      </c>
      <c r="J1296" s="22">
        <v>0</v>
      </c>
      <c r="K1296">
        <v>2.1506999999999999E-4</v>
      </c>
      <c r="L1296" s="5" cm="1">
        <f t="array" ref="L1296">_xlfn.IFS(I1296=0, 0, I1296&gt;34, 0, AND(I1296&gt;0, I1296&lt;35), VLOOKUP(I1296, $A$63:$C$96, 3))</f>
        <v>14640</v>
      </c>
      <c r="M1296" s="5">
        <f t="shared" si="187"/>
        <v>0</v>
      </c>
      <c r="N1296" s="5">
        <v>5078.299369939501</v>
      </c>
      <c r="O1296" s="5">
        <f t="shared" si="194"/>
        <v>6058.5218999999997</v>
      </c>
      <c r="P1296" s="5">
        <f t="shared" si="195"/>
        <v>6058.5218999999997</v>
      </c>
      <c r="Q1296" s="5">
        <f t="shared" si="189"/>
        <v>487.20077413479089</v>
      </c>
      <c r="R1296" s="5">
        <f>IF(O1296&gt;(P1296+U1296),O1296-P1296-U1296, 0)</f>
        <v>0</v>
      </c>
      <c r="S1296" s="5">
        <f t="shared" si="190"/>
        <v>2608.2014979168334</v>
      </c>
      <c r="T1296" s="5">
        <f t="shared" si="191"/>
        <v>5973.2766020831668</v>
      </c>
      <c r="U1296" s="5">
        <f>IF(O1296&gt;P1296,IF(V1295*($B$6/100)&gt;=O1296-P1296,(O1296-P1296), V1295*($B$6/100)), 0)</f>
        <v>0</v>
      </c>
      <c r="V1296" s="5">
        <f>V1295+(T1296*($B$5/100))-(U1296/($B$6/100))</f>
        <v>1699772.2540947944</v>
      </c>
      <c r="W1296" s="5">
        <f t="shared" si="192"/>
        <v>42494.306352369858</v>
      </c>
    </row>
    <row r="1297" spans="4:23" x14ac:dyDescent="0.25">
      <c r="D1297">
        <f t="shared" si="193"/>
        <v>1295</v>
      </c>
      <c r="E1297" s="3">
        <v>43884</v>
      </c>
      <c r="F1297" s="4">
        <v>0.91666666666666663</v>
      </c>
      <c r="G1297">
        <v>70</v>
      </c>
      <c r="H1297">
        <v>0</v>
      </c>
      <c r="I1297" s="5">
        <f t="shared" si="188"/>
        <v>10</v>
      </c>
      <c r="J1297" s="22">
        <v>0</v>
      </c>
      <c r="K1297">
        <v>1.9274E-4</v>
      </c>
      <c r="L1297" s="5" cm="1">
        <f t="array" ref="L1297">_xlfn.IFS(I1297=0, 0, I1297&gt;34, 0, AND(I1297&gt;0, I1297&lt;35), VLOOKUP(I1297, $A$63:$C$96, 3))</f>
        <v>12480</v>
      </c>
      <c r="M1297" s="5">
        <f t="shared" si="187"/>
        <v>0</v>
      </c>
      <c r="N1297" s="5">
        <v>4568.2618089185926</v>
      </c>
      <c r="O1297" s="5">
        <f t="shared" si="194"/>
        <v>5429.4858000000004</v>
      </c>
      <c r="P1297" s="5">
        <f t="shared" si="195"/>
        <v>5429.4858000000004</v>
      </c>
      <c r="Q1297" s="5">
        <f t="shared" si="189"/>
        <v>487.20077413479089</v>
      </c>
      <c r="R1297" s="5">
        <f>IF(O1297&gt;(P1297+U1297),O1297-P1297-U1297, 0)</f>
        <v>0</v>
      </c>
      <c r="S1297" s="5">
        <f t="shared" si="190"/>
        <v>2346.2475181016521</v>
      </c>
      <c r="T1297" s="5">
        <f t="shared" si="191"/>
        <v>4704.2666818983471</v>
      </c>
      <c r="U1297" s="5">
        <f>IF(O1297&gt;P1297,IF(V1296*($B$6/100)&gt;=O1297-P1297,(O1297-P1297), V1296*($B$6/100)), 0)</f>
        <v>0</v>
      </c>
      <c r="V1297" s="5">
        <f>V1296+(T1297*($B$5/100))-(U1297/($B$6/100))</f>
        <v>1703065.2407721232</v>
      </c>
      <c r="W1297" s="5">
        <f t="shared" si="192"/>
        <v>42576.63101930308</v>
      </c>
    </row>
    <row r="1298" spans="4:23" x14ac:dyDescent="0.25">
      <c r="D1298">
        <f t="shared" si="193"/>
        <v>1296</v>
      </c>
      <c r="E1298" s="3">
        <v>43884</v>
      </c>
      <c r="F1298" s="4">
        <v>0.95833333333333337</v>
      </c>
      <c r="G1298">
        <v>50</v>
      </c>
      <c r="H1298">
        <v>0</v>
      </c>
      <c r="I1298" s="5">
        <f t="shared" si="188"/>
        <v>7</v>
      </c>
      <c r="J1298" s="22">
        <v>0</v>
      </c>
      <c r="K1298">
        <v>1.6988999999999999E-4</v>
      </c>
      <c r="L1298" s="5" cm="1">
        <f t="array" ref="L1298">_xlfn.IFS(I1298=0, 0, I1298&gt;34, 0, AND(I1298&gt;0, I1298&lt;35), VLOOKUP(I1298, $A$63:$C$96, 3))</f>
        <v>4800</v>
      </c>
      <c r="M1298" s="5">
        <f t="shared" si="187"/>
        <v>0</v>
      </c>
      <c r="N1298" s="5">
        <v>3854.797050790497</v>
      </c>
      <c r="O1298" s="5">
        <f t="shared" si="194"/>
        <v>4785.8012999999992</v>
      </c>
      <c r="P1298" s="5">
        <f t="shared" si="195"/>
        <v>4785.8012999999992</v>
      </c>
      <c r="Q1298" s="5">
        <f t="shared" si="189"/>
        <v>14.198700000000827</v>
      </c>
      <c r="R1298" s="5">
        <f>IF(O1298&gt;(P1298+U1298),O1298-P1298-U1298, 0)</f>
        <v>0</v>
      </c>
      <c r="S1298" s="5">
        <f t="shared" si="190"/>
        <v>0</v>
      </c>
      <c r="T1298" s="5">
        <f t="shared" si="191"/>
        <v>14.198700000000827</v>
      </c>
      <c r="U1298" s="5">
        <f>IF(O1298&gt;P1298,IF(V1297*($B$6/100)&gt;=O1298-P1298,(O1298-P1298), V1297*($B$6/100)), 0)</f>
        <v>0</v>
      </c>
      <c r="V1298" s="5">
        <f>V1297+(T1298*($B$5/100))-(U1298/($B$6/100))</f>
        <v>1703075.1798621232</v>
      </c>
      <c r="W1298" s="5">
        <f t="shared" si="192"/>
        <v>42576.879496553083</v>
      </c>
    </row>
    <row r="1299" spans="4:23" x14ac:dyDescent="0.25">
      <c r="D1299">
        <f t="shared" si="193"/>
        <v>1297</v>
      </c>
      <c r="E1299" s="3">
        <v>43885</v>
      </c>
      <c r="F1299" s="4">
        <v>0</v>
      </c>
      <c r="G1299">
        <v>50</v>
      </c>
      <c r="H1299">
        <v>0</v>
      </c>
      <c r="I1299" s="5">
        <f t="shared" si="188"/>
        <v>7</v>
      </c>
      <c r="J1299" s="22">
        <v>0</v>
      </c>
      <c r="K1299">
        <v>1.3485999999999999E-4</v>
      </c>
      <c r="L1299" s="5" cm="1">
        <f t="array" ref="L1299">_xlfn.IFS(I1299=0, 0, I1299&gt;34, 0, AND(I1299&gt;0, I1299&lt;35), VLOOKUP(I1299, $A$63:$C$96, 3))</f>
        <v>4800</v>
      </c>
      <c r="M1299" s="5">
        <f t="shared" si="187"/>
        <v>0</v>
      </c>
      <c r="N1299" s="5">
        <v>2945.3421739092587</v>
      </c>
      <c r="O1299" s="5">
        <f t="shared" si="194"/>
        <v>3799.0061999999998</v>
      </c>
      <c r="P1299" s="5">
        <f t="shared" si="195"/>
        <v>3799.0061999999998</v>
      </c>
      <c r="Q1299" s="5">
        <f t="shared" si="189"/>
        <v>487.20077413479089</v>
      </c>
      <c r="R1299" s="5">
        <f>IF(O1299&gt;(P1299+U1299),O1299-P1299-U1299, 0)</f>
        <v>0</v>
      </c>
      <c r="S1299" s="5">
        <f t="shared" si="190"/>
        <v>513.7930258652093</v>
      </c>
      <c r="T1299" s="5">
        <f t="shared" si="191"/>
        <v>487.20077413479089</v>
      </c>
      <c r="U1299" s="5">
        <f>IF(O1299&gt;P1299,IF(V1298*($B$6/100)&gt;=O1299-P1299,(O1299-P1299), V1298*($B$6/100)), 0)</f>
        <v>0</v>
      </c>
      <c r="V1299" s="5">
        <f>V1298+(T1299*($B$5/100))-(U1299/($B$6/100))</f>
        <v>1703416.2204040175</v>
      </c>
      <c r="W1299" s="5">
        <f t="shared" si="192"/>
        <v>42585.405510100434</v>
      </c>
    </row>
    <row r="1300" spans="4:23" x14ac:dyDescent="0.25">
      <c r="D1300">
        <f t="shared" si="193"/>
        <v>1298</v>
      </c>
      <c r="E1300" s="3">
        <v>43885</v>
      </c>
      <c r="F1300" s="4">
        <v>4.1666666666666664E-2</v>
      </c>
      <c r="G1300">
        <v>40</v>
      </c>
      <c r="H1300">
        <v>0</v>
      </c>
      <c r="I1300" s="5">
        <f t="shared" si="188"/>
        <v>6</v>
      </c>
      <c r="J1300" s="22">
        <v>0</v>
      </c>
      <c r="K1300">
        <v>1.0408000000000001E-4</v>
      </c>
      <c r="L1300" s="5" cm="1">
        <f t="array" ref="L1300">_xlfn.IFS(I1300=0, 0, I1300&gt;34, 0, AND(I1300&gt;0, I1300&lt;35), VLOOKUP(I1300, $A$63:$C$96, 3))</f>
        <v>2980</v>
      </c>
      <c r="M1300" s="5">
        <f t="shared" si="187"/>
        <v>0</v>
      </c>
      <c r="N1300" s="5">
        <v>2595.1427694140912</v>
      </c>
      <c r="O1300" s="5">
        <f t="shared" si="194"/>
        <v>2931.9336000000003</v>
      </c>
      <c r="P1300" s="5">
        <f t="shared" si="195"/>
        <v>2931.9336000000003</v>
      </c>
      <c r="Q1300" s="5">
        <f t="shared" si="189"/>
        <v>48.066399999999703</v>
      </c>
      <c r="R1300" s="5">
        <f>IF(O1300&gt;(P1300+U1300),O1300-P1300-U1300, 0)</f>
        <v>0</v>
      </c>
      <c r="S1300" s="5">
        <f t="shared" si="190"/>
        <v>0</v>
      </c>
      <c r="T1300" s="5">
        <f t="shared" si="191"/>
        <v>48.066399999999703</v>
      </c>
      <c r="U1300" s="5">
        <f>IF(O1300&gt;P1300,IF(V1299*($B$6/100)&gt;=O1300-P1300,(O1300-P1300), V1299*($B$6/100)), 0)</f>
        <v>0</v>
      </c>
      <c r="V1300" s="5">
        <f>V1299+(T1300*($B$5/100))-(U1300/($B$6/100))</f>
        <v>1703449.8668840176</v>
      </c>
      <c r="W1300" s="5">
        <f t="shared" si="192"/>
        <v>42586.246672100438</v>
      </c>
    </row>
    <row r="1301" spans="4:23" x14ac:dyDescent="0.25">
      <c r="D1301">
        <f t="shared" si="193"/>
        <v>1299</v>
      </c>
      <c r="E1301" s="3">
        <v>43885</v>
      </c>
      <c r="F1301" s="4">
        <v>8.3333333333333329E-2</v>
      </c>
      <c r="G1301">
        <v>30</v>
      </c>
      <c r="H1301">
        <v>0</v>
      </c>
      <c r="I1301" s="5">
        <f t="shared" si="188"/>
        <v>4</v>
      </c>
      <c r="J1301" s="22">
        <v>0</v>
      </c>
      <c r="K1301">
        <v>8.4949999999999991E-5</v>
      </c>
      <c r="L1301" s="5" cm="1">
        <f t="array" ref="L1301">_xlfn.IFS(I1301=0, 0, I1301&gt;34, 0, AND(I1301&gt;0, I1301&lt;35), VLOOKUP(I1301, $A$63:$C$96, 3))</f>
        <v>740</v>
      </c>
      <c r="M1301" s="5">
        <f t="shared" si="187"/>
        <v>0</v>
      </c>
      <c r="N1301" s="5">
        <v>2574.7176027252785</v>
      </c>
      <c r="O1301" s="5">
        <f t="shared" si="194"/>
        <v>2393.0414999999998</v>
      </c>
      <c r="P1301" s="5">
        <f t="shared" si="195"/>
        <v>740</v>
      </c>
      <c r="Q1301" s="5">
        <f t="shared" si="189"/>
        <v>0</v>
      </c>
      <c r="R1301" s="5">
        <f>IF(O1301&gt;(P1301+U1301),O1301-P1301-U1301, 0)</f>
        <v>0</v>
      </c>
      <c r="S1301" s="5">
        <f t="shared" si="190"/>
        <v>0</v>
      </c>
      <c r="T1301" s="5">
        <f t="shared" si="191"/>
        <v>0</v>
      </c>
      <c r="U1301" s="5">
        <f>IF(O1301&gt;P1301,IF(V1300*($B$6/100)&gt;=O1301-P1301,(O1301-P1301), V1300*($B$6/100)), 0)</f>
        <v>1653.0414999999998</v>
      </c>
      <c r="V1301" s="5">
        <f>V1300+(T1301*($B$5/100))-(U1301/($B$6/100))</f>
        <v>1701088.3790268747</v>
      </c>
      <c r="W1301" s="5">
        <f t="shared" si="192"/>
        <v>42527.209475671865</v>
      </c>
    </row>
    <row r="1302" spans="4:23" x14ac:dyDescent="0.25">
      <c r="D1302">
        <f t="shared" si="193"/>
        <v>1300</v>
      </c>
      <c r="E1302" s="3">
        <v>43885</v>
      </c>
      <c r="F1302" s="4">
        <v>0.125</v>
      </c>
      <c r="G1302">
        <v>20</v>
      </c>
      <c r="H1302">
        <v>0</v>
      </c>
      <c r="I1302" s="5">
        <f t="shared" si="188"/>
        <v>3</v>
      </c>
      <c r="J1302" s="22">
        <v>0</v>
      </c>
      <c r="K1302">
        <v>7.7940000000000003E-5</v>
      </c>
      <c r="L1302" s="5" cm="1">
        <f t="array" ref="L1302">_xlfn.IFS(I1302=0, 0, I1302&gt;34, 0, AND(I1302&gt;0, I1302&lt;35), VLOOKUP(I1302, $A$63:$C$96, 3))</f>
        <v>232</v>
      </c>
      <c r="M1302" s="5">
        <f t="shared" si="187"/>
        <v>0</v>
      </c>
      <c r="N1302" s="5">
        <v>2660.6203464547448</v>
      </c>
      <c r="O1302" s="5">
        <f t="shared" si="194"/>
        <v>2195.5697999999998</v>
      </c>
      <c r="P1302" s="5">
        <f t="shared" si="195"/>
        <v>232</v>
      </c>
      <c r="Q1302" s="5">
        <f t="shared" si="189"/>
        <v>0</v>
      </c>
      <c r="R1302" s="5">
        <f>IF(O1302&gt;(P1302+U1302),O1302-P1302-U1302, 0)</f>
        <v>0</v>
      </c>
      <c r="S1302" s="5">
        <f t="shared" si="190"/>
        <v>0</v>
      </c>
      <c r="T1302" s="5">
        <f t="shared" si="191"/>
        <v>0</v>
      </c>
      <c r="U1302" s="5">
        <f>IF(O1302&gt;P1302,IF(V1301*($B$6/100)&gt;=O1302-P1302,(O1302-P1302), V1301*($B$6/100)), 0)</f>
        <v>1963.5697999999998</v>
      </c>
      <c r="V1302" s="5">
        <f>V1301+(T1302*($B$5/100))-(U1302/($B$6/100))</f>
        <v>1698283.279312589</v>
      </c>
      <c r="W1302" s="5">
        <f t="shared" si="192"/>
        <v>42457.081982814721</v>
      </c>
    </row>
    <row r="1303" spans="4:23" x14ac:dyDescent="0.25">
      <c r="D1303">
        <f t="shared" si="193"/>
        <v>1301</v>
      </c>
      <c r="E1303" s="3">
        <v>43885</v>
      </c>
      <c r="F1303" s="4">
        <v>0.16666666666666666</v>
      </c>
      <c r="G1303">
        <v>20</v>
      </c>
      <c r="H1303">
        <v>0</v>
      </c>
      <c r="I1303" s="5">
        <f t="shared" si="188"/>
        <v>3</v>
      </c>
      <c r="J1303" s="22">
        <v>0</v>
      </c>
      <c r="K1303">
        <v>7.4710000000000008E-5</v>
      </c>
      <c r="L1303" s="5" cm="1">
        <f t="array" ref="L1303">_xlfn.IFS(I1303=0, 0, I1303&gt;34, 0, AND(I1303&gt;0, I1303&lt;35), VLOOKUP(I1303, $A$63:$C$96, 3))</f>
        <v>232</v>
      </c>
      <c r="M1303" s="5">
        <f t="shared" si="187"/>
        <v>0</v>
      </c>
      <c r="N1303" s="5">
        <v>2782.707761867201</v>
      </c>
      <c r="O1303" s="5">
        <f t="shared" si="194"/>
        <v>2104.5807</v>
      </c>
      <c r="P1303" s="5">
        <f t="shared" si="195"/>
        <v>232</v>
      </c>
      <c r="Q1303" s="5">
        <f t="shared" si="189"/>
        <v>0</v>
      </c>
      <c r="R1303" s="5">
        <f>IF(O1303&gt;(P1303+U1303),O1303-P1303-U1303, 0)</f>
        <v>0</v>
      </c>
      <c r="S1303" s="5">
        <f t="shared" si="190"/>
        <v>0</v>
      </c>
      <c r="T1303" s="5">
        <f t="shared" si="191"/>
        <v>0</v>
      </c>
      <c r="U1303" s="5">
        <f>IF(O1303&gt;P1303,IF(V1302*($B$6/100)&gt;=O1303-P1303,(O1303-P1303), V1302*($B$6/100)), 0)</f>
        <v>1872.5807</v>
      </c>
      <c r="V1303" s="5">
        <f>V1302+(T1303*($B$5/100))-(U1303/($B$6/100))</f>
        <v>1695608.1640268746</v>
      </c>
      <c r="W1303" s="5">
        <f t="shared" si="192"/>
        <v>42390.204100671865</v>
      </c>
    </row>
    <row r="1304" spans="4:23" x14ac:dyDescent="0.25">
      <c r="D1304">
        <f t="shared" si="193"/>
        <v>1302</v>
      </c>
      <c r="E1304" s="3">
        <v>43885</v>
      </c>
      <c r="F1304" s="4">
        <v>0.20833333333333334</v>
      </c>
      <c r="G1304">
        <v>30</v>
      </c>
      <c r="H1304">
        <v>0</v>
      </c>
      <c r="I1304" s="5">
        <f t="shared" si="188"/>
        <v>4</v>
      </c>
      <c r="J1304" s="22">
        <v>0</v>
      </c>
      <c r="K1304">
        <v>7.4070000000000001E-5</v>
      </c>
      <c r="L1304" s="5" cm="1">
        <f t="array" ref="L1304">_xlfn.IFS(I1304=0, 0, I1304&gt;34, 0, AND(I1304&gt;0, I1304&lt;35), VLOOKUP(I1304, $A$63:$C$96, 3))</f>
        <v>740</v>
      </c>
      <c r="M1304" s="5">
        <f t="shared" si="187"/>
        <v>0</v>
      </c>
      <c r="N1304" s="5">
        <v>3115.539843789069</v>
      </c>
      <c r="O1304" s="5">
        <f t="shared" si="194"/>
        <v>2086.5518999999999</v>
      </c>
      <c r="P1304" s="5">
        <f t="shared" si="195"/>
        <v>740</v>
      </c>
      <c r="Q1304" s="5">
        <f t="shared" si="189"/>
        <v>0</v>
      </c>
      <c r="R1304" s="5">
        <f>IF(O1304&gt;(P1304+U1304),O1304-P1304-U1304, 0)</f>
        <v>0</v>
      </c>
      <c r="S1304" s="5">
        <f t="shared" si="190"/>
        <v>0</v>
      </c>
      <c r="T1304" s="5">
        <f t="shared" si="191"/>
        <v>0</v>
      </c>
      <c r="U1304" s="5">
        <f>IF(O1304&gt;P1304,IF(V1303*($B$6/100)&gt;=O1304-P1304,(O1304-P1304), V1303*($B$6/100)), 0)</f>
        <v>1346.5518999999999</v>
      </c>
      <c r="V1304" s="5">
        <f>V1303+(T1304*($B$5/100))-(U1304/($B$6/100))</f>
        <v>1693684.518455446</v>
      </c>
      <c r="W1304" s="5">
        <f t="shared" si="192"/>
        <v>42342.112961386149</v>
      </c>
    </row>
    <row r="1305" spans="4:23" x14ac:dyDescent="0.25">
      <c r="D1305">
        <f t="shared" si="193"/>
        <v>1303</v>
      </c>
      <c r="E1305" s="3">
        <v>43885</v>
      </c>
      <c r="F1305" s="4">
        <v>0.25</v>
      </c>
      <c r="G1305">
        <v>30</v>
      </c>
      <c r="H1305">
        <v>0</v>
      </c>
      <c r="I1305" s="5">
        <f t="shared" si="188"/>
        <v>4</v>
      </c>
      <c r="J1305" s="22">
        <v>0</v>
      </c>
      <c r="K1305">
        <v>8.0820000000000002E-5</v>
      </c>
      <c r="L1305" s="5" cm="1">
        <f t="array" ref="L1305">_xlfn.IFS(I1305=0, 0, I1305&gt;34, 0, AND(I1305&gt;0, I1305&lt;35), VLOOKUP(I1305, $A$63:$C$96, 3))</f>
        <v>740</v>
      </c>
      <c r="M1305" s="5">
        <f t="shared" si="187"/>
        <v>0</v>
      </c>
      <c r="N1305" s="5">
        <v>3845.1505721195499</v>
      </c>
      <c r="O1305" s="5">
        <f t="shared" si="194"/>
        <v>2276.6994</v>
      </c>
      <c r="P1305" s="5">
        <f t="shared" si="195"/>
        <v>740</v>
      </c>
      <c r="Q1305" s="5">
        <f t="shared" si="189"/>
        <v>0</v>
      </c>
      <c r="R1305" s="5">
        <f>IF(O1305&gt;(P1305+U1305),O1305-P1305-U1305, 0)</f>
        <v>0</v>
      </c>
      <c r="S1305" s="5">
        <f t="shared" si="190"/>
        <v>0</v>
      </c>
      <c r="T1305" s="5">
        <f t="shared" si="191"/>
        <v>0</v>
      </c>
      <c r="U1305" s="5">
        <f>IF(O1305&gt;P1305,IF(V1304*($B$6/100)&gt;=O1305-P1305,(O1305-P1305), V1304*($B$6/100)), 0)</f>
        <v>1536.6994</v>
      </c>
      <c r="V1305" s="5">
        <f>V1304+(T1305*($B$5/100))-(U1305/($B$6/100))</f>
        <v>1691489.233598303</v>
      </c>
      <c r="W1305" s="5">
        <f t="shared" si="192"/>
        <v>42287.230839957578</v>
      </c>
    </row>
    <row r="1306" spans="4:23" x14ac:dyDescent="0.25">
      <c r="D1306">
        <f t="shared" si="193"/>
        <v>1304</v>
      </c>
      <c r="E1306" s="3">
        <v>43885</v>
      </c>
      <c r="F1306" s="4">
        <v>0.29166666666666669</v>
      </c>
      <c r="G1306">
        <v>40</v>
      </c>
      <c r="H1306">
        <v>0</v>
      </c>
      <c r="I1306" s="5">
        <f t="shared" si="188"/>
        <v>6</v>
      </c>
      <c r="J1306" s="22">
        <v>2.4744757823055187E-6</v>
      </c>
      <c r="K1306">
        <v>9.926999999999999E-5</v>
      </c>
      <c r="L1306" s="5" cm="1">
        <f t="array" ref="L1306">_xlfn.IFS(I1306=0, 0, I1306&gt;34, 0, AND(I1306&gt;0, I1306&lt;35), VLOOKUP(I1306, $A$63:$C$96, 3))</f>
        <v>2980</v>
      </c>
      <c r="M1306" s="5">
        <f t="shared" si="187"/>
        <v>11.753759965951215</v>
      </c>
      <c r="N1306" s="5">
        <v>5222.5231824913708</v>
      </c>
      <c r="O1306" s="5">
        <f t="shared" si="194"/>
        <v>2796.4358999999995</v>
      </c>
      <c r="P1306" s="5">
        <f t="shared" si="195"/>
        <v>2796.4358999999995</v>
      </c>
      <c r="Q1306" s="5">
        <f t="shared" si="189"/>
        <v>195.31785996595181</v>
      </c>
      <c r="R1306" s="5">
        <f>IF(O1306&gt;(P1306+U1306),O1306-P1306-U1306, 0)</f>
        <v>0</v>
      </c>
      <c r="S1306" s="5">
        <f t="shared" si="190"/>
        <v>0</v>
      </c>
      <c r="T1306" s="5">
        <f t="shared" si="191"/>
        <v>195.31785996595181</v>
      </c>
      <c r="U1306" s="5">
        <f>IF(O1306&gt;P1306,IF(V1305*($B$6/100)&gt;=O1306-P1306,(O1306-P1306), V1305*($B$6/100)), 0)</f>
        <v>0</v>
      </c>
      <c r="V1306" s="5">
        <f>V1305+(T1306*($B$5/100))-(U1306/($B$6/100))</f>
        <v>1691625.9561002792</v>
      </c>
      <c r="W1306" s="5">
        <f t="shared" si="192"/>
        <v>42290.648902506982</v>
      </c>
    </row>
    <row r="1307" spans="4:23" x14ac:dyDescent="0.25">
      <c r="D1307">
        <f t="shared" si="193"/>
        <v>1305</v>
      </c>
      <c r="E1307" s="3">
        <v>43885</v>
      </c>
      <c r="F1307" s="4">
        <v>0.33333333333333331</v>
      </c>
      <c r="G1307">
        <v>40</v>
      </c>
      <c r="H1307">
        <v>0</v>
      </c>
      <c r="I1307" s="5">
        <f t="shared" si="188"/>
        <v>6</v>
      </c>
      <c r="J1307" s="22">
        <v>9.8979031292220746E-6</v>
      </c>
      <c r="K1307">
        <v>1.2450000000000002E-4</v>
      </c>
      <c r="L1307" s="5" cm="1">
        <f t="array" ref="L1307">_xlfn.IFS(I1307=0, 0, I1307&gt;34, 0, AND(I1307&gt;0, I1307&lt;35), VLOOKUP(I1307, $A$63:$C$96, 3))</f>
        <v>2980</v>
      </c>
      <c r="M1307" s="5">
        <f t="shared" si="187"/>
        <v>47.015039863804859</v>
      </c>
      <c r="N1307" s="5">
        <v>6425.7332590581873</v>
      </c>
      <c r="O1307" s="5">
        <f t="shared" si="194"/>
        <v>3507.1650000000004</v>
      </c>
      <c r="P1307" s="5">
        <f t="shared" si="195"/>
        <v>3027.0150398638048</v>
      </c>
      <c r="Q1307" s="5">
        <f t="shared" si="189"/>
        <v>0</v>
      </c>
      <c r="R1307" s="5">
        <f>IF(O1307&gt;(P1307+U1307),O1307-P1307-U1307, 0)</f>
        <v>0</v>
      </c>
      <c r="S1307" s="5">
        <f t="shared" si="190"/>
        <v>0</v>
      </c>
      <c r="T1307" s="5">
        <f t="shared" si="191"/>
        <v>0</v>
      </c>
      <c r="U1307" s="5">
        <f>IF(O1307&gt;P1307,IF(V1306*($B$6/100)&gt;=O1307-P1307,(O1307-P1307), V1306*($B$6/100)), 0)</f>
        <v>480.14996013619566</v>
      </c>
      <c r="V1307" s="5">
        <f>V1306+(T1307*($B$5/100))-(U1307/($B$6/100))</f>
        <v>1690940.0275857989</v>
      </c>
      <c r="W1307" s="5">
        <f t="shared" si="192"/>
        <v>42273.50068964497</v>
      </c>
    </row>
    <row r="1308" spans="4:23" x14ac:dyDescent="0.25">
      <c r="D1308">
        <f t="shared" si="193"/>
        <v>1306</v>
      </c>
      <c r="E1308" s="3">
        <v>43885</v>
      </c>
      <c r="F1308" s="4">
        <v>0.375</v>
      </c>
      <c r="G1308">
        <v>70</v>
      </c>
      <c r="H1308">
        <v>0</v>
      </c>
      <c r="I1308" s="5">
        <f t="shared" si="188"/>
        <v>10</v>
      </c>
      <c r="J1308" s="22">
        <v>2.7219233605360704E-5</v>
      </c>
      <c r="K1308">
        <v>1.2846E-4</v>
      </c>
      <c r="L1308" s="5" cm="1">
        <f t="array" ref="L1308">_xlfn.IFS(I1308=0, 0, I1308&gt;34, 0, AND(I1308&gt;0, I1308&lt;35), VLOOKUP(I1308, $A$63:$C$96, 3))</f>
        <v>12480</v>
      </c>
      <c r="M1308" s="5">
        <f t="shared" si="187"/>
        <v>129.29135962546334</v>
      </c>
      <c r="N1308" s="5">
        <v>6915.1906702671686</v>
      </c>
      <c r="O1308" s="5">
        <f t="shared" si="194"/>
        <v>3618.7181999999998</v>
      </c>
      <c r="P1308" s="5">
        <f t="shared" si="195"/>
        <v>3618.7181999999998</v>
      </c>
      <c r="Q1308" s="5">
        <f t="shared" si="189"/>
        <v>487.20077413479089</v>
      </c>
      <c r="R1308" s="5">
        <f>IF(O1308&gt;(P1308+U1308),O1308-P1308-U1308, 0)</f>
        <v>0</v>
      </c>
      <c r="S1308" s="5">
        <f t="shared" si="190"/>
        <v>3551.6241463303518</v>
      </c>
      <c r="T1308" s="5">
        <f t="shared" si="191"/>
        <v>5438.9490132951123</v>
      </c>
      <c r="U1308" s="5">
        <f>IF(O1308&gt;P1308,IF(V1307*($B$6/100)&gt;=O1308-P1308,(O1308-P1308), V1307*($B$6/100)), 0)</f>
        <v>0</v>
      </c>
      <c r="V1308" s="5">
        <f>V1307+(T1308*($B$5/100))-(U1308/($B$6/100))</f>
        <v>1694747.2918951055</v>
      </c>
      <c r="W1308" s="5">
        <f t="shared" si="192"/>
        <v>42368.682297377636</v>
      </c>
    </row>
    <row r="1309" spans="4:23" x14ac:dyDescent="0.25">
      <c r="D1309">
        <f t="shared" si="193"/>
        <v>1307</v>
      </c>
      <c r="E1309" s="3">
        <v>43885</v>
      </c>
      <c r="F1309" s="4">
        <v>0.41666666666666669</v>
      </c>
      <c r="G1309">
        <v>60</v>
      </c>
      <c r="H1309">
        <v>0</v>
      </c>
      <c r="I1309" s="5">
        <f t="shared" si="188"/>
        <v>8</v>
      </c>
      <c r="J1309" s="22">
        <v>5.196399142841589E-5</v>
      </c>
      <c r="K1309">
        <v>1.2542E-4</v>
      </c>
      <c r="L1309" s="5" cm="1">
        <f t="array" ref="L1309">_xlfn.IFS(I1309=0, 0, I1309&gt;34, 0, AND(I1309&gt;0, I1309&lt;35), VLOOKUP(I1309, $A$63:$C$96, 3))</f>
        <v>7160</v>
      </c>
      <c r="M1309" s="5">
        <f t="shared" si="187"/>
        <v>246.82895928497547</v>
      </c>
      <c r="N1309" s="5">
        <v>6778.7955257308449</v>
      </c>
      <c r="O1309" s="5">
        <f t="shared" si="194"/>
        <v>3533.0814</v>
      </c>
      <c r="P1309" s="5">
        <f t="shared" si="195"/>
        <v>3533.0814</v>
      </c>
      <c r="Q1309" s="5">
        <f t="shared" si="189"/>
        <v>487.20077413479089</v>
      </c>
      <c r="R1309" s="5">
        <f>IF(O1309&gt;(P1309+U1309),O1309-P1309-U1309, 0)</f>
        <v>0</v>
      </c>
      <c r="S1309" s="5">
        <f t="shared" si="190"/>
        <v>3386.5467851501844</v>
      </c>
      <c r="T1309" s="5">
        <f t="shared" si="191"/>
        <v>487.20077413479066</v>
      </c>
      <c r="U1309" s="5">
        <f>IF(O1309&gt;P1309,IF(V1308*($B$6/100)&gt;=O1309-P1309,(O1309-P1309), V1308*($B$6/100)), 0)</f>
        <v>0</v>
      </c>
      <c r="V1309" s="5">
        <f>V1308+(T1309*($B$5/100))-(U1309/($B$6/100))</f>
        <v>1695088.3324369998</v>
      </c>
      <c r="W1309" s="5">
        <f t="shared" si="192"/>
        <v>42377.208310924994</v>
      </c>
    </row>
    <row r="1310" spans="4:23" x14ac:dyDescent="0.25">
      <c r="D1310">
        <f t="shared" si="193"/>
        <v>1308</v>
      </c>
      <c r="E1310" s="3">
        <v>43885</v>
      </c>
      <c r="F1310" s="4">
        <v>0.45833333333333331</v>
      </c>
      <c r="G1310">
        <v>60</v>
      </c>
      <c r="H1310">
        <v>0</v>
      </c>
      <c r="I1310" s="5">
        <f t="shared" si="188"/>
        <v>8</v>
      </c>
      <c r="J1310" s="22">
        <v>5.6912942993026926E-5</v>
      </c>
      <c r="K1310">
        <v>1.1767E-4</v>
      </c>
      <c r="L1310" s="5" cm="1">
        <f t="array" ref="L1310">_xlfn.IFS(I1310=0, 0, I1310&gt;34, 0, AND(I1310&gt;0, I1310&lt;35), VLOOKUP(I1310, $A$63:$C$96, 3))</f>
        <v>7160</v>
      </c>
      <c r="M1310" s="5">
        <f t="shared" si="187"/>
        <v>270.33647921687793</v>
      </c>
      <c r="N1310" s="5">
        <v>6540.7016351317279</v>
      </c>
      <c r="O1310" s="5">
        <f t="shared" si="194"/>
        <v>3314.7638999999999</v>
      </c>
      <c r="P1310" s="5">
        <f t="shared" si="195"/>
        <v>3314.7638999999999</v>
      </c>
      <c r="Q1310" s="5">
        <f t="shared" si="189"/>
        <v>487.20077413479089</v>
      </c>
      <c r="R1310" s="5">
        <f>IF(O1310&gt;(P1310+U1310),O1310-P1310-U1310, 0)</f>
        <v>0</v>
      </c>
      <c r="S1310" s="5">
        <f t="shared" si="190"/>
        <v>3359.2875408565938</v>
      </c>
      <c r="T1310" s="5">
        <f t="shared" si="191"/>
        <v>756.28503836028403</v>
      </c>
      <c r="U1310" s="5">
        <f>IF(O1310&gt;P1310,IF(V1309*($B$6/100)&gt;=O1310-P1310,(O1310-P1310), V1309*($B$6/100)), 0)</f>
        <v>0</v>
      </c>
      <c r="V1310" s="5">
        <f>V1309+(T1310*($B$5/100))-(U1310/($B$6/100))</f>
        <v>1695617.731963852</v>
      </c>
      <c r="W1310" s="5">
        <f t="shared" si="192"/>
        <v>42390.443299096296</v>
      </c>
    </row>
    <row r="1311" spans="4:23" x14ac:dyDescent="0.25">
      <c r="D1311">
        <f t="shared" si="193"/>
        <v>1309</v>
      </c>
      <c r="E1311" s="3">
        <v>43885</v>
      </c>
      <c r="F1311" s="4">
        <v>0.5</v>
      </c>
      <c r="G1311">
        <v>80</v>
      </c>
      <c r="H1311">
        <v>0</v>
      </c>
      <c r="I1311" s="5">
        <f t="shared" si="188"/>
        <v>11</v>
      </c>
      <c r="J1311" s="22">
        <v>4.4540564081499335E-5</v>
      </c>
      <c r="K1311">
        <v>1.0856E-4</v>
      </c>
      <c r="L1311" s="5" cm="1">
        <f t="array" ref="L1311">_xlfn.IFS(I1311=0, 0, I1311&gt;34, 0, AND(I1311&gt;0, I1311&lt;35), VLOOKUP(I1311, $A$63:$C$96, 3))</f>
        <v>14640</v>
      </c>
      <c r="M1311" s="5">
        <f t="shared" si="187"/>
        <v>211.56767938712184</v>
      </c>
      <c r="N1311" s="5">
        <v>6480.8329308712991</v>
      </c>
      <c r="O1311" s="5">
        <f t="shared" si="194"/>
        <v>3058.1352000000002</v>
      </c>
      <c r="P1311" s="5">
        <f t="shared" si="195"/>
        <v>3058.1352000000002</v>
      </c>
      <c r="Q1311" s="5">
        <f t="shared" si="189"/>
        <v>487.20077413479089</v>
      </c>
      <c r="R1311" s="5">
        <f>IF(O1311&gt;(P1311+U1311),O1311-P1311-U1311, 0)</f>
        <v>0</v>
      </c>
      <c r="S1311" s="5">
        <f t="shared" si="190"/>
        <v>3328.5391282965347</v>
      </c>
      <c r="T1311" s="5">
        <f t="shared" si="191"/>
        <v>8464.8933510905881</v>
      </c>
      <c r="U1311" s="5">
        <f>IF(O1311&gt;P1311,IF(V1310*($B$6/100)&gt;=O1311-P1311,(O1311-P1311), V1310*($B$6/100)), 0)</f>
        <v>0</v>
      </c>
      <c r="V1311" s="5">
        <f>V1310+(T1311*($B$5/100))-(U1311/($B$6/100))</f>
        <v>1701543.1573096153</v>
      </c>
      <c r="W1311" s="5">
        <f t="shared" si="192"/>
        <v>42538.578932740384</v>
      </c>
    </row>
    <row r="1312" spans="4:23" x14ac:dyDescent="0.25">
      <c r="D1312">
        <f t="shared" si="193"/>
        <v>1310</v>
      </c>
      <c r="E1312" s="3">
        <v>43885</v>
      </c>
      <c r="F1312" s="4">
        <v>0.54166666666666663</v>
      </c>
      <c r="G1312">
        <v>80</v>
      </c>
      <c r="H1312">
        <v>0</v>
      </c>
      <c r="I1312" s="5">
        <f t="shared" si="188"/>
        <v>11</v>
      </c>
      <c r="J1312" s="22">
        <v>3.711713673458278E-5</v>
      </c>
      <c r="K1312">
        <v>1.0742999999999999E-4</v>
      </c>
      <c r="L1312" s="5" cm="1">
        <f t="array" ref="L1312">_xlfn.IFS(I1312=0, 0, I1312&gt;34, 0, AND(I1312&gt;0, I1312&lt;35), VLOOKUP(I1312, $A$63:$C$96, 3))</f>
        <v>14640</v>
      </c>
      <c r="M1312" s="5">
        <f t="shared" si="187"/>
        <v>176.30639948926822</v>
      </c>
      <c r="N1312" s="5">
        <v>6638.0713581745358</v>
      </c>
      <c r="O1312" s="5">
        <f t="shared" si="194"/>
        <v>3026.3030999999996</v>
      </c>
      <c r="P1312" s="5">
        <f t="shared" si="195"/>
        <v>3026.3030999999996</v>
      </c>
      <c r="Q1312" s="5">
        <f t="shared" si="189"/>
        <v>487.20077413479089</v>
      </c>
      <c r="R1312" s="5">
        <f>IF(O1312&gt;(P1312+U1312),O1312-P1312-U1312, 0)</f>
        <v>0</v>
      </c>
      <c r="S1312" s="5">
        <f t="shared" si="190"/>
        <v>3409.2963802320924</v>
      </c>
      <c r="T1312" s="5">
        <f t="shared" si="191"/>
        <v>8380.706919257178</v>
      </c>
      <c r="U1312" s="5">
        <f>IF(O1312&gt;P1312,IF(V1311*($B$6/100)&gt;=O1312-P1312,(O1312-P1312), V1311*($B$6/100)), 0)</f>
        <v>0</v>
      </c>
      <c r="V1312" s="5">
        <f>V1311+(T1312*($B$5/100))-(U1312/($B$6/100))</f>
        <v>1707409.6521530952</v>
      </c>
      <c r="W1312" s="5">
        <f t="shared" si="192"/>
        <v>42685.241303827381</v>
      </c>
    </row>
    <row r="1313" spans="4:23" x14ac:dyDescent="0.25">
      <c r="D1313">
        <f t="shared" si="193"/>
        <v>1311</v>
      </c>
      <c r="E1313" s="3">
        <v>43885</v>
      </c>
      <c r="F1313" s="4">
        <v>0.58333333333333337</v>
      </c>
      <c r="G1313">
        <v>60</v>
      </c>
      <c r="H1313">
        <v>0</v>
      </c>
      <c r="I1313" s="5">
        <f t="shared" si="188"/>
        <v>8</v>
      </c>
      <c r="J1313" s="22">
        <v>2.2270282040749667E-5</v>
      </c>
      <c r="K1313">
        <v>1.0154000000000001E-4</v>
      </c>
      <c r="L1313" s="5" cm="1">
        <f t="array" ref="L1313">_xlfn.IFS(I1313=0, 0, I1313&gt;34, 0, AND(I1313&gt;0, I1313&lt;35), VLOOKUP(I1313, $A$63:$C$96, 3))</f>
        <v>7160</v>
      </c>
      <c r="M1313" s="5">
        <f t="shared" si="187"/>
        <v>105.78383969356092</v>
      </c>
      <c r="N1313" s="5">
        <v>6970.8974086850722</v>
      </c>
      <c r="O1313" s="5">
        <f t="shared" si="194"/>
        <v>2860.3818000000001</v>
      </c>
      <c r="P1313" s="5">
        <f t="shared" si="195"/>
        <v>2860.3818000000001</v>
      </c>
      <c r="Q1313" s="5">
        <f t="shared" si="189"/>
        <v>487.20077413479089</v>
      </c>
      <c r="R1313" s="5">
        <f>IF(O1313&gt;(P1313+U1313),O1313-P1313-U1313, 0)</f>
        <v>0</v>
      </c>
      <c r="S1313" s="5">
        <f t="shared" si="190"/>
        <v>3580.2349839358881</v>
      </c>
      <c r="T1313" s="5">
        <f t="shared" si="191"/>
        <v>825.1670557576731</v>
      </c>
      <c r="U1313" s="5">
        <f>IF(O1313&gt;P1313,IF(V1312*($B$6/100)&gt;=O1313-P1313,(O1313-P1313), V1312*($B$6/100)), 0)</f>
        <v>0</v>
      </c>
      <c r="V1313" s="5">
        <f>V1312+(T1313*($B$5/100))-(U1313/($B$6/100))</f>
        <v>1707987.2690921256</v>
      </c>
      <c r="W1313" s="5">
        <f t="shared" si="192"/>
        <v>42699.681727303141</v>
      </c>
    </row>
    <row r="1314" spans="4:23" x14ac:dyDescent="0.25">
      <c r="D1314">
        <f t="shared" si="193"/>
        <v>1312</v>
      </c>
      <c r="E1314" s="3">
        <v>43885</v>
      </c>
      <c r="F1314" s="4">
        <v>0.625</v>
      </c>
      <c r="G1314">
        <v>80</v>
      </c>
      <c r="H1314">
        <v>0</v>
      </c>
      <c r="I1314" s="5">
        <f t="shared" si="188"/>
        <v>11</v>
      </c>
      <c r="J1314" s="22">
        <v>1.7321330476138631E-5</v>
      </c>
      <c r="K1314">
        <v>1.0059000000000001E-4</v>
      </c>
      <c r="L1314" s="5" cm="1">
        <f t="array" ref="L1314">_xlfn.IFS(I1314=0, 0, I1314&gt;34, 0, AND(I1314&gt;0, I1314&lt;35), VLOOKUP(I1314, $A$63:$C$96, 3))</f>
        <v>14640</v>
      </c>
      <c r="M1314" s="5">
        <f t="shared" si="187"/>
        <v>82.276319761658499</v>
      </c>
      <c r="N1314" s="5">
        <v>6727.8098998041196</v>
      </c>
      <c r="O1314" s="5">
        <f t="shared" si="194"/>
        <v>2833.6203</v>
      </c>
      <c r="P1314" s="5">
        <f t="shared" si="195"/>
        <v>2833.6203</v>
      </c>
      <c r="Q1314" s="5">
        <f t="shared" si="189"/>
        <v>487.20077413479089</v>
      </c>
      <c r="R1314" s="5">
        <f>IF(O1314&gt;(P1314+U1314),O1314-P1314-U1314, 0)</f>
        <v>0</v>
      </c>
      <c r="S1314" s="5">
        <f t="shared" si="190"/>
        <v>3455.3858644567972</v>
      </c>
      <c r="T1314" s="5">
        <f t="shared" si="191"/>
        <v>8433.270155304861</v>
      </c>
      <c r="U1314" s="5">
        <f>IF(O1314&gt;P1314,IF(V1313*($B$6/100)&gt;=O1314-P1314,(O1314-P1314), V1313*($B$6/100)), 0)</f>
        <v>0</v>
      </c>
      <c r="V1314" s="5">
        <f>V1313+(T1314*($B$5/100))-(U1314/($B$6/100))</f>
        <v>1713890.558200839</v>
      </c>
      <c r="W1314" s="5">
        <f t="shared" si="192"/>
        <v>42847.263955020971</v>
      </c>
    </row>
    <row r="1315" spans="4:23" x14ac:dyDescent="0.25">
      <c r="D1315">
        <f t="shared" si="193"/>
        <v>1313</v>
      </c>
      <c r="E1315" s="3">
        <v>43885</v>
      </c>
      <c r="F1315" s="4">
        <v>0.66666666666666663</v>
      </c>
      <c r="G1315">
        <v>100</v>
      </c>
      <c r="H1315">
        <v>0</v>
      </c>
      <c r="I1315" s="5">
        <f t="shared" si="188"/>
        <v>14</v>
      </c>
      <c r="J1315" s="22">
        <v>9.8979031292220746E-6</v>
      </c>
      <c r="K1315">
        <v>1.1181E-4</v>
      </c>
      <c r="L1315" s="5" cm="1">
        <f t="array" ref="L1315">_xlfn.IFS(I1315=0, 0, I1315&gt;34, 0, AND(I1315&gt;0, I1315&lt;35), VLOOKUP(I1315, $A$63:$C$96, 3))</f>
        <v>16800</v>
      </c>
      <c r="M1315" s="5">
        <f t="shared" si="187"/>
        <v>47.015039863804859</v>
      </c>
      <c r="N1315" s="5">
        <v>6397.9702374707485</v>
      </c>
      <c r="O1315" s="5">
        <f t="shared" si="194"/>
        <v>3149.6876999999999</v>
      </c>
      <c r="P1315" s="5">
        <f t="shared" si="195"/>
        <v>3149.6876999999999</v>
      </c>
      <c r="Q1315" s="5">
        <f t="shared" si="189"/>
        <v>487.20077413479089</v>
      </c>
      <c r="R1315" s="5">
        <f>IF(O1315&gt;(P1315+U1315),O1315-P1315-U1315, 0)</f>
        <v>0</v>
      </c>
      <c r="S1315" s="5">
        <f t="shared" si="190"/>
        <v>3285.9810620415092</v>
      </c>
      <c r="T1315" s="5">
        <f t="shared" si="191"/>
        <v>10411.346277822293</v>
      </c>
      <c r="U1315" s="5">
        <f>IF(O1315&gt;P1315,IF(V1314*($B$6/100)&gt;=O1315-P1315,(O1315-P1315), V1314*($B$6/100)), 0)</f>
        <v>0</v>
      </c>
      <c r="V1315" s="5">
        <f>V1314+(T1315*($B$5/100))-(U1315/($B$6/100))</f>
        <v>1721178.5005953147</v>
      </c>
      <c r="W1315" s="5">
        <f t="shared" si="192"/>
        <v>43029.462514882864</v>
      </c>
    </row>
    <row r="1316" spans="4:23" x14ac:dyDescent="0.25">
      <c r="D1316">
        <f t="shared" si="193"/>
        <v>1314</v>
      </c>
      <c r="E1316" s="3">
        <v>43885</v>
      </c>
      <c r="F1316" s="4">
        <v>0.70833333333333337</v>
      </c>
      <c r="G1316">
        <v>90</v>
      </c>
      <c r="H1316">
        <v>0</v>
      </c>
      <c r="I1316" s="5">
        <f t="shared" si="188"/>
        <v>13</v>
      </c>
      <c r="J1316" s="22">
        <v>4.9489515646110373E-6</v>
      </c>
      <c r="K1316">
        <v>1.4581000000000002E-4</v>
      </c>
      <c r="L1316" s="5" cm="1">
        <f t="array" ref="L1316">_xlfn.IFS(I1316=0, 0, I1316&gt;34, 0, AND(I1316&gt;0, I1316&lt;35), VLOOKUP(I1316, $A$63:$C$96, 3))</f>
        <v>16600</v>
      </c>
      <c r="M1316" s="5">
        <f t="shared" si="187"/>
        <v>23.507519931902429</v>
      </c>
      <c r="N1316" s="5">
        <v>6418.3990656867381</v>
      </c>
      <c r="O1316" s="5">
        <f t="shared" si="194"/>
        <v>4107.4677000000011</v>
      </c>
      <c r="P1316" s="5">
        <f t="shared" si="195"/>
        <v>4107.4677000000011</v>
      </c>
      <c r="Q1316" s="5">
        <f t="shared" si="189"/>
        <v>487.20077413479089</v>
      </c>
      <c r="R1316" s="5">
        <f>IF(O1316&gt;(P1316+U1316),O1316-P1316-U1316, 0)</f>
        <v>0</v>
      </c>
      <c r="S1316" s="5">
        <f t="shared" si="190"/>
        <v>3296.4732556819686</v>
      </c>
      <c r="T1316" s="5">
        <f t="shared" si="191"/>
        <v>9219.5665642499334</v>
      </c>
      <c r="U1316" s="5">
        <f>IF(O1316&gt;P1316,IF(V1315*($B$6/100)&gt;=O1316-P1316,(O1316-P1316), V1315*($B$6/100)), 0)</f>
        <v>0</v>
      </c>
      <c r="V1316" s="5">
        <f>V1315+(T1316*($B$5/100))-(U1316/($B$6/100))</f>
        <v>1727632.1971902896</v>
      </c>
      <c r="W1316" s="5">
        <f t="shared" si="192"/>
        <v>43190.804929757243</v>
      </c>
    </row>
    <row r="1317" spans="4:23" x14ac:dyDescent="0.25">
      <c r="D1317">
        <f t="shared" si="193"/>
        <v>1315</v>
      </c>
      <c r="E1317" s="3">
        <v>43885</v>
      </c>
      <c r="F1317" s="4">
        <v>0.75</v>
      </c>
      <c r="G1317">
        <v>100</v>
      </c>
      <c r="H1317">
        <v>0</v>
      </c>
      <c r="I1317" s="5">
        <f t="shared" si="188"/>
        <v>14</v>
      </c>
      <c r="J1317" s="22">
        <v>0</v>
      </c>
      <c r="K1317">
        <v>2.0658999999999999E-4</v>
      </c>
      <c r="L1317" s="5" cm="1">
        <f t="array" ref="L1317">_xlfn.IFS(I1317=0, 0, I1317&gt;34, 0, AND(I1317&gt;0, I1317&lt;35), VLOOKUP(I1317, $A$63:$C$96, 3))</f>
        <v>16800</v>
      </c>
      <c r="M1317" s="5">
        <f t="shared" si="187"/>
        <v>0</v>
      </c>
      <c r="N1317" s="5">
        <v>6407.4614381870215</v>
      </c>
      <c r="O1317" s="5">
        <f t="shared" si="194"/>
        <v>5819.6403</v>
      </c>
      <c r="P1317" s="5">
        <f t="shared" si="195"/>
        <v>5819.6403</v>
      </c>
      <c r="Q1317" s="5">
        <f t="shared" si="189"/>
        <v>487.20077413479089</v>
      </c>
      <c r="R1317" s="5">
        <f>IF(O1317&gt;(P1317+U1317),O1317-P1317-U1317, 0)</f>
        <v>0</v>
      </c>
      <c r="S1317" s="5">
        <f t="shared" si="190"/>
        <v>3290.8557183234416</v>
      </c>
      <c r="T1317" s="5">
        <f t="shared" si="191"/>
        <v>7689.5039816765593</v>
      </c>
      <c r="U1317" s="5">
        <f>IF(O1317&gt;P1317,IF(V1316*($B$6/100)&gt;=O1317-P1317,(O1317-P1317), V1316*($B$6/100)), 0)</f>
        <v>0</v>
      </c>
      <c r="V1317" s="5">
        <f>V1316+(T1317*($B$5/100))-(U1317/($B$6/100))</f>
        <v>1733014.8499774633</v>
      </c>
      <c r="W1317" s="5">
        <f t="shared" si="192"/>
        <v>43325.371249436583</v>
      </c>
    </row>
    <row r="1318" spans="4:23" x14ac:dyDescent="0.25">
      <c r="D1318">
        <f t="shared" si="193"/>
        <v>1316</v>
      </c>
      <c r="E1318" s="3">
        <v>43885</v>
      </c>
      <c r="F1318" s="4">
        <v>0.79166666666666663</v>
      </c>
      <c r="G1318">
        <v>90</v>
      </c>
      <c r="H1318">
        <v>0</v>
      </c>
      <c r="I1318" s="5">
        <f t="shared" si="188"/>
        <v>13</v>
      </c>
      <c r="J1318" s="22">
        <v>0</v>
      </c>
      <c r="K1318">
        <v>2.3425000000000003E-4</v>
      </c>
      <c r="L1318" s="5" cm="1">
        <f t="array" ref="L1318">_xlfn.IFS(I1318=0, 0, I1318&gt;34, 0, AND(I1318&gt;0, I1318&lt;35), VLOOKUP(I1318, $A$63:$C$96, 3))</f>
        <v>16600</v>
      </c>
      <c r="M1318" s="5">
        <f t="shared" si="187"/>
        <v>0</v>
      </c>
      <c r="N1318" s="5">
        <v>5974.5718392169738</v>
      </c>
      <c r="O1318" s="5">
        <f t="shared" si="194"/>
        <v>6598.8225000000011</v>
      </c>
      <c r="P1318" s="5">
        <f t="shared" si="195"/>
        <v>6598.8225000000011</v>
      </c>
      <c r="Q1318" s="5">
        <f t="shared" si="189"/>
        <v>487.20077413479089</v>
      </c>
      <c r="R1318" s="5">
        <f>IF(O1318&gt;(P1318+U1318),O1318-P1318-U1318, 0)</f>
        <v>0</v>
      </c>
      <c r="S1318" s="5">
        <f t="shared" si="190"/>
        <v>3068.5247334371084</v>
      </c>
      <c r="T1318" s="5">
        <f t="shared" si="191"/>
        <v>6932.6527665628892</v>
      </c>
      <c r="U1318" s="5">
        <f>IF(O1318&gt;P1318,IF(V1317*($B$6/100)&gt;=O1318-P1318,(O1318-P1318), V1317*($B$6/100)), 0)</f>
        <v>0</v>
      </c>
      <c r="V1318" s="5">
        <f>V1317+(T1318*($B$5/100))-(U1318/($B$6/100))</f>
        <v>1737867.7069140573</v>
      </c>
      <c r="W1318" s="5">
        <f t="shared" si="192"/>
        <v>43446.69267285143</v>
      </c>
    </row>
    <row r="1319" spans="4:23" x14ac:dyDescent="0.25">
      <c r="D1319">
        <f t="shared" si="193"/>
        <v>1317</v>
      </c>
      <c r="E1319" s="3">
        <v>43885</v>
      </c>
      <c r="F1319" s="4">
        <v>0.83333333333333337</v>
      </c>
      <c r="G1319">
        <v>80</v>
      </c>
      <c r="H1319">
        <v>0</v>
      </c>
      <c r="I1319" s="5">
        <f t="shared" si="188"/>
        <v>11</v>
      </c>
      <c r="J1319" s="22">
        <v>0</v>
      </c>
      <c r="K1319">
        <v>2.2400999999999999E-4</v>
      </c>
      <c r="L1319" s="5" cm="1">
        <f t="array" ref="L1319">_xlfn.IFS(I1319=0, 0, I1319&gt;34, 0, AND(I1319&gt;0, I1319&lt;35), VLOOKUP(I1319, $A$63:$C$96, 3))</f>
        <v>14640</v>
      </c>
      <c r="M1319" s="5">
        <f t="shared" si="187"/>
        <v>0</v>
      </c>
      <c r="N1319" s="5">
        <v>5485.937075449101</v>
      </c>
      <c r="O1319" s="5">
        <f t="shared" si="194"/>
        <v>6310.3616999999995</v>
      </c>
      <c r="P1319" s="5">
        <f t="shared" si="195"/>
        <v>6310.3616999999995</v>
      </c>
      <c r="Q1319" s="5">
        <f t="shared" si="189"/>
        <v>487.20077413479089</v>
      </c>
      <c r="R1319" s="5">
        <f>IF(O1319&gt;(P1319+U1319),O1319-P1319-U1319, 0)</f>
        <v>0</v>
      </c>
      <c r="S1319" s="5">
        <f t="shared" si="190"/>
        <v>2817.5631752553218</v>
      </c>
      <c r="T1319" s="5">
        <f t="shared" si="191"/>
        <v>5512.0751247446788</v>
      </c>
      <c r="U1319" s="5">
        <f>IF(O1319&gt;P1319,IF(V1318*($B$6/100)&gt;=O1319-P1319,(O1319-P1319), V1318*($B$6/100)), 0)</f>
        <v>0</v>
      </c>
      <c r="V1319" s="5">
        <f>V1318+(T1319*($B$5/100))-(U1319/($B$6/100))</f>
        <v>1741726.1595013784</v>
      </c>
      <c r="W1319" s="5">
        <f t="shared" si="192"/>
        <v>43543.153987534461</v>
      </c>
    </row>
    <row r="1320" spans="4:23" x14ac:dyDescent="0.25">
      <c r="D1320">
        <f t="shared" si="193"/>
        <v>1318</v>
      </c>
      <c r="E1320" s="3">
        <v>43885</v>
      </c>
      <c r="F1320" s="4">
        <v>0.875</v>
      </c>
      <c r="G1320">
        <v>80</v>
      </c>
      <c r="H1320">
        <v>0</v>
      </c>
      <c r="I1320" s="5">
        <f t="shared" si="188"/>
        <v>11</v>
      </c>
      <c r="J1320" s="22">
        <v>0</v>
      </c>
      <c r="K1320">
        <v>2.1138E-4</v>
      </c>
      <c r="L1320" s="5" cm="1">
        <f t="array" ref="L1320">_xlfn.IFS(I1320=0, 0, I1320&gt;34, 0, AND(I1320&gt;0, I1320&lt;35), VLOOKUP(I1320, $A$63:$C$96, 3))</f>
        <v>14640</v>
      </c>
      <c r="M1320" s="5">
        <f t="shared" si="187"/>
        <v>0</v>
      </c>
      <c r="N1320" s="5">
        <v>4932.449092414352</v>
      </c>
      <c r="O1320" s="5">
        <f t="shared" si="194"/>
        <v>5954.5745999999999</v>
      </c>
      <c r="P1320" s="5">
        <f t="shared" si="195"/>
        <v>5954.5745999999999</v>
      </c>
      <c r="Q1320" s="5">
        <f t="shared" si="189"/>
        <v>487.20077413479089</v>
      </c>
      <c r="R1320" s="5">
        <f>IF(O1320&gt;(P1320+U1320),O1320-P1320-U1320, 0)</f>
        <v>0</v>
      </c>
      <c r="S1320" s="5">
        <f t="shared" si="190"/>
        <v>2533.2931704234879</v>
      </c>
      <c r="T1320" s="5">
        <f t="shared" si="191"/>
        <v>6152.1322295765121</v>
      </c>
      <c r="U1320" s="5">
        <f>IF(O1320&gt;P1320,IF(V1319*($B$6/100)&gt;=O1320-P1320,(O1320-P1320), V1319*($B$6/100)), 0)</f>
        <v>0</v>
      </c>
      <c r="V1320" s="5">
        <f>V1319+(T1320*($B$5/100))-(U1320/($B$6/100))</f>
        <v>1746032.652062082</v>
      </c>
      <c r="W1320" s="5">
        <f t="shared" si="192"/>
        <v>43650.816301552048</v>
      </c>
    </row>
    <row r="1321" spans="4:23" x14ac:dyDescent="0.25">
      <c r="D1321">
        <f t="shared" si="193"/>
        <v>1319</v>
      </c>
      <c r="E1321" s="3">
        <v>43885</v>
      </c>
      <c r="F1321" s="4">
        <v>0.91666666666666663</v>
      </c>
      <c r="G1321">
        <v>90</v>
      </c>
      <c r="H1321">
        <v>0</v>
      </c>
      <c r="I1321" s="5">
        <f t="shared" si="188"/>
        <v>13</v>
      </c>
      <c r="J1321" s="22">
        <v>0</v>
      </c>
      <c r="K1321">
        <v>2.0490999999999999E-4</v>
      </c>
      <c r="L1321" s="5" cm="1">
        <f t="array" ref="L1321">_xlfn.IFS(I1321=0, 0, I1321&gt;34, 0, AND(I1321&gt;0, I1321&lt;35), VLOOKUP(I1321, $A$63:$C$96, 3))</f>
        <v>16600</v>
      </c>
      <c r="M1321" s="5">
        <f t="shared" si="187"/>
        <v>0</v>
      </c>
      <c r="N1321" s="5">
        <v>4268.9714752297814</v>
      </c>
      <c r="O1321" s="5">
        <f t="shared" si="194"/>
        <v>5772.3146999999999</v>
      </c>
      <c r="P1321" s="5">
        <f t="shared" si="195"/>
        <v>5772.3146999999999</v>
      </c>
      <c r="Q1321" s="5">
        <f t="shared" si="189"/>
        <v>487.20077413479089</v>
      </c>
      <c r="R1321" s="5">
        <f>IF(O1321&gt;(P1321+U1321),O1321-P1321-U1321, 0)</f>
        <v>0</v>
      </c>
      <c r="S1321" s="5">
        <f t="shared" si="190"/>
        <v>2192.5327723227938</v>
      </c>
      <c r="T1321" s="5">
        <f t="shared" si="191"/>
        <v>8635.1525276772081</v>
      </c>
      <c r="U1321" s="5">
        <f>IF(O1321&gt;P1321,IF(V1320*($B$6/100)&gt;=O1321-P1321,(O1321-P1321), V1320*($B$6/100)), 0)</f>
        <v>0</v>
      </c>
      <c r="V1321" s="5">
        <f>V1320+(T1321*($B$5/100))-(U1321/($B$6/100))</f>
        <v>1752077.2588314561</v>
      </c>
      <c r="W1321" s="5">
        <f t="shared" si="192"/>
        <v>43801.931470786403</v>
      </c>
    </row>
    <row r="1322" spans="4:23" x14ac:dyDescent="0.25">
      <c r="D1322">
        <f t="shared" si="193"/>
        <v>1320</v>
      </c>
      <c r="E1322" s="3">
        <v>43885</v>
      </c>
      <c r="F1322" s="4">
        <v>0.95833333333333337</v>
      </c>
      <c r="G1322">
        <v>90</v>
      </c>
      <c r="H1322">
        <v>0</v>
      </c>
      <c r="I1322" s="5">
        <f t="shared" si="188"/>
        <v>13</v>
      </c>
      <c r="J1322" s="22">
        <v>0</v>
      </c>
      <c r="K1322">
        <v>1.7892E-4</v>
      </c>
      <c r="L1322" s="5" cm="1">
        <f t="array" ref="L1322">_xlfn.IFS(I1322=0, 0, I1322&gt;34, 0, AND(I1322&gt;0, I1322&lt;35), VLOOKUP(I1322, $A$63:$C$96, 3))</f>
        <v>16600</v>
      </c>
      <c r="M1322" s="5">
        <f t="shared" si="187"/>
        <v>0</v>
      </c>
      <c r="N1322" s="5">
        <v>3361.2883619301906</v>
      </c>
      <c r="O1322" s="5">
        <f t="shared" si="194"/>
        <v>5040.1764000000003</v>
      </c>
      <c r="P1322" s="5">
        <f t="shared" si="195"/>
        <v>5040.1764000000003</v>
      </c>
      <c r="Q1322" s="5">
        <f t="shared" si="189"/>
        <v>487.20077413479089</v>
      </c>
      <c r="R1322" s="5">
        <f>IF(O1322&gt;(P1322+U1322),O1322-P1322-U1322, 0)</f>
        <v>0</v>
      </c>
      <c r="S1322" s="5">
        <f t="shared" si="190"/>
        <v>1726.3490593744152</v>
      </c>
      <c r="T1322" s="5">
        <f t="shared" si="191"/>
        <v>9833.4745406255843</v>
      </c>
      <c r="U1322" s="5">
        <f>IF(O1322&gt;P1322,IF(V1321*($B$6/100)&gt;=O1322-P1322,(O1322-P1322), V1321*($B$6/100)), 0)</f>
        <v>0</v>
      </c>
      <c r="V1322" s="5">
        <f>V1321+(T1322*($B$5/100))-(U1322/($B$6/100))</f>
        <v>1758960.691009894</v>
      </c>
      <c r="W1322" s="5">
        <f t="shared" si="192"/>
        <v>43974.017275247352</v>
      </c>
    </row>
    <row r="1323" spans="4:23" x14ac:dyDescent="0.25">
      <c r="D1323">
        <f t="shared" si="193"/>
        <v>1321</v>
      </c>
      <c r="E1323" s="3">
        <v>43886</v>
      </c>
      <c r="F1323" s="4">
        <v>0</v>
      </c>
      <c r="G1323">
        <v>90</v>
      </c>
      <c r="H1323">
        <v>0</v>
      </c>
      <c r="I1323" s="5">
        <f t="shared" si="188"/>
        <v>13</v>
      </c>
      <c r="J1323" s="22">
        <v>0</v>
      </c>
      <c r="K1323">
        <v>1.4373000000000001E-4</v>
      </c>
      <c r="L1323" s="5" cm="1">
        <f t="array" ref="L1323">_xlfn.IFS(I1323=0, 0, I1323&gt;34, 0, AND(I1323&gt;0, I1323&lt;35), VLOOKUP(I1323, $A$63:$C$96, 3))</f>
        <v>16600</v>
      </c>
      <c r="M1323" s="5">
        <f t="shared" si="187"/>
        <v>0</v>
      </c>
      <c r="N1323" s="5">
        <v>2431.7269723096592</v>
      </c>
      <c r="O1323" s="5">
        <f t="shared" si="194"/>
        <v>4048.8741</v>
      </c>
      <c r="P1323" s="5">
        <f t="shared" si="195"/>
        <v>4048.8741</v>
      </c>
      <c r="Q1323" s="5">
        <f t="shared" si="189"/>
        <v>487.20077413479089</v>
      </c>
      <c r="R1323" s="5">
        <f>IF(O1323&gt;(P1323+U1323),O1323-P1323-U1323, 0)</f>
        <v>0</v>
      </c>
      <c r="S1323" s="5">
        <f t="shared" si="190"/>
        <v>1248.9287199660264</v>
      </c>
      <c r="T1323" s="5">
        <f t="shared" si="191"/>
        <v>11302.197180033972</v>
      </c>
      <c r="U1323" s="5">
        <f>IF(O1323&gt;P1323,IF(V1322*($B$6/100)&gt;=O1323-P1323,(O1323-P1323), V1322*($B$6/100)), 0)</f>
        <v>0</v>
      </c>
      <c r="V1323" s="5">
        <f>V1322+(T1323*($B$5/100))-(U1323/($B$6/100))</f>
        <v>1766872.2290359179</v>
      </c>
      <c r="W1323" s="5">
        <f t="shared" si="192"/>
        <v>44171.805725897946</v>
      </c>
    </row>
    <row r="1324" spans="4:23" x14ac:dyDescent="0.25">
      <c r="D1324">
        <f t="shared" si="193"/>
        <v>1322</v>
      </c>
      <c r="E1324" s="3">
        <v>43886</v>
      </c>
      <c r="F1324" s="4">
        <v>4.1666666666666664E-2</v>
      </c>
      <c r="G1324">
        <v>80</v>
      </c>
      <c r="H1324">
        <v>0</v>
      </c>
      <c r="I1324" s="5">
        <f t="shared" si="188"/>
        <v>11</v>
      </c>
      <c r="J1324" s="22">
        <v>0</v>
      </c>
      <c r="K1324">
        <v>1.1234E-4</v>
      </c>
      <c r="L1324" s="5" cm="1">
        <f t="array" ref="L1324">_xlfn.IFS(I1324=0, 0, I1324&gt;34, 0, AND(I1324&gt;0, I1324&lt;35), VLOOKUP(I1324, $A$63:$C$96, 3))</f>
        <v>14640</v>
      </c>
      <c r="M1324" s="5">
        <f t="shared" si="187"/>
        <v>0</v>
      </c>
      <c r="N1324" s="5">
        <v>2102.0566247211168</v>
      </c>
      <c r="O1324" s="5">
        <f t="shared" si="194"/>
        <v>3164.6178</v>
      </c>
      <c r="P1324" s="5">
        <f t="shared" si="195"/>
        <v>3164.6178</v>
      </c>
      <c r="Q1324" s="5">
        <f t="shared" si="189"/>
        <v>487.20077413479089</v>
      </c>
      <c r="R1324" s="5">
        <f>IF(O1324&gt;(P1324+U1324),O1324-P1324-U1324, 0)</f>
        <v>0</v>
      </c>
      <c r="S1324" s="5">
        <f t="shared" si="190"/>
        <v>1079.6108771683021</v>
      </c>
      <c r="T1324" s="5">
        <f t="shared" si="191"/>
        <v>10395.771322831697</v>
      </c>
      <c r="U1324" s="5">
        <f>IF(O1324&gt;P1324,IF(V1323*($B$6/100)&gt;=O1324-P1324,(O1324-P1324), V1323*($B$6/100)), 0)</f>
        <v>0</v>
      </c>
      <c r="V1324" s="5">
        <f>V1323+(T1324*($B$5/100))-(U1324/($B$6/100))</f>
        <v>1774149.2689619001</v>
      </c>
      <c r="W1324" s="5">
        <f t="shared" si="192"/>
        <v>44353.731724047502</v>
      </c>
    </row>
    <row r="1325" spans="4:23" x14ac:dyDescent="0.25">
      <c r="D1325">
        <f t="shared" si="193"/>
        <v>1323</v>
      </c>
      <c r="E1325" s="3">
        <v>43886</v>
      </c>
      <c r="F1325" s="4">
        <v>8.3333333333333329E-2</v>
      </c>
      <c r="G1325">
        <v>80</v>
      </c>
      <c r="H1325">
        <v>0</v>
      </c>
      <c r="I1325" s="5">
        <f t="shared" si="188"/>
        <v>11</v>
      </c>
      <c r="J1325" s="22">
        <v>0</v>
      </c>
      <c r="K1325">
        <v>9.0340000000000006E-5</v>
      </c>
      <c r="L1325" s="5" cm="1">
        <f t="array" ref="L1325">_xlfn.IFS(I1325=0, 0, I1325&gt;34, 0, AND(I1325&gt;0, I1325&lt;35), VLOOKUP(I1325, $A$63:$C$96, 3))</f>
        <v>14640</v>
      </c>
      <c r="M1325" s="5">
        <f t="shared" si="187"/>
        <v>0</v>
      </c>
      <c r="N1325" s="5">
        <v>2152.7248883413445</v>
      </c>
      <c r="O1325" s="5">
        <f t="shared" si="194"/>
        <v>2544.8778000000002</v>
      </c>
      <c r="P1325" s="5">
        <f t="shared" si="195"/>
        <v>2544.8778000000002</v>
      </c>
      <c r="Q1325" s="5">
        <f t="shared" si="189"/>
        <v>487.20077413479089</v>
      </c>
      <c r="R1325" s="5">
        <f>IF(O1325&gt;(P1325+U1325),O1325-P1325-U1325, 0)</f>
        <v>0</v>
      </c>
      <c r="S1325" s="5">
        <f t="shared" si="190"/>
        <v>1105.6339670738305</v>
      </c>
      <c r="T1325" s="5">
        <f t="shared" si="191"/>
        <v>10989.488232926169</v>
      </c>
      <c r="U1325" s="5">
        <f>IF(O1325&gt;P1325,IF(V1324*($B$6/100)&gt;=O1325-P1325,(O1325-P1325), V1324*($B$6/100)), 0)</f>
        <v>0</v>
      </c>
      <c r="V1325" s="5">
        <f>V1324+(T1325*($B$5/100))-(U1325/($B$6/100))</f>
        <v>1781841.9107249484</v>
      </c>
      <c r="W1325" s="5">
        <f t="shared" si="192"/>
        <v>44546.04776812371</v>
      </c>
    </row>
    <row r="1326" spans="4:23" x14ac:dyDescent="0.25">
      <c r="D1326">
        <f t="shared" si="193"/>
        <v>1324</v>
      </c>
      <c r="E1326" s="3">
        <v>43886</v>
      </c>
      <c r="F1326" s="4">
        <v>0.125</v>
      </c>
      <c r="G1326">
        <v>70</v>
      </c>
      <c r="H1326">
        <v>0</v>
      </c>
      <c r="I1326" s="5">
        <f t="shared" si="188"/>
        <v>10</v>
      </c>
      <c r="J1326" s="22">
        <v>0</v>
      </c>
      <c r="K1326">
        <v>7.9789999999999993E-5</v>
      </c>
      <c r="L1326" s="5" cm="1">
        <f t="array" ref="L1326">_xlfn.IFS(I1326=0, 0, I1326&gt;34, 0, AND(I1326&gt;0, I1326&lt;35), VLOOKUP(I1326, $A$63:$C$96, 3))</f>
        <v>12480</v>
      </c>
      <c r="M1326" s="5">
        <f t="shared" si="187"/>
        <v>0</v>
      </c>
      <c r="N1326" s="5">
        <v>2302.0145557150495</v>
      </c>
      <c r="O1326" s="5">
        <f t="shared" si="194"/>
        <v>2247.6842999999999</v>
      </c>
      <c r="P1326" s="5">
        <f t="shared" si="195"/>
        <v>2247.6842999999999</v>
      </c>
      <c r="Q1326" s="5">
        <f t="shared" si="189"/>
        <v>487.20077413479089</v>
      </c>
      <c r="R1326" s="5">
        <f>IF(O1326&gt;(P1326+U1326),O1326-P1326-U1326, 0)</f>
        <v>0</v>
      </c>
      <c r="S1326" s="5">
        <f t="shared" si="190"/>
        <v>1182.3087563492491</v>
      </c>
      <c r="T1326" s="5">
        <f t="shared" si="191"/>
        <v>9050.0069436507511</v>
      </c>
      <c r="U1326" s="5">
        <f>IF(O1326&gt;P1326,IF(V1325*($B$6/100)&gt;=O1326-P1326,(O1326-P1326), V1325*($B$6/100)), 0)</f>
        <v>0</v>
      </c>
      <c r="V1326" s="5">
        <f>V1325+(T1326*($B$5/100))-(U1326/($B$6/100))</f>
        <v>1788176.9155855039</v>
      </c>
      <c r="W1326" s="5">
        <f t="shared" si="192"/>
        <v>44704.422889637601</v>
      </c>
    </row>
    <row r="1327" spans="4:23" x14ac:dyDescent="0.25">
      <c r="D1327">
        <f t="shared" si="193"/>
        <v>1325</v>
      </c>
      <c r="E1327" s="3">
        <v>43886</v>
      </c>
      <c r="F1327" s="4">
        <v>0.16666666666666666</v>
      </c>
      <c r="G1327">
        <v>70</v>
      </c>
      <c r="H1327">
        <v>0</v>
      </c>
      <c r="I1327" s="5">
        <f t="shared" si="188"/>
        <v>10</v>
      </c>
      <c r="J1327" s="22">
        <v>0</v>
      </c>
      <c r="K1327">
        <v>7.6029999999999989E-5</v>
      </c>
      <c r="L1327" s="5" cm="1">
        <f t="array" ref="L1327">_xlfn.IFS(I1327=0, 0, I1327&gt;34, 0, AND(I1327&gt;0, I1327&lt;35), VLOOKUP(I1327, $A$63:$C$96, 3))</f>
        <v>12480</v>
      </c>
      <c r="M1327" s="5">
        <f t="shared" si="187"/>
        <v>0</v>
      </c>
      <c r="N1327" s="5">
        <v>2468.8755662933168</v>
      </c>
      <c r="O1327" s="5">
        <f t="shared" si="194"/>
        <v>2141.7650999999996</v>
      </c>
      <c r="P1327" s="5">
        <f t="shared" si="195"/>
        <v>2141.7650999999996</v>
      </c>
      <c r="Q1327" s="5">
        <f t="shared" si="189"/>
        <v>487.20077413479089</v>
      </c>
      <c r="R1327" s="5">
        <f>IF(O1327&gt;(P1327+U1327),O1327-P1327-U1327, 0)</f>
        <v>0</v>
      </c>
      <c r="S1327" s="5">
        <f t="shared" si="190"/>
        <v>1268.0081423110771</v>
      </c>
      <c r="T1327" s="5">
        <f t="shared" si="191"/>
        <v>9070.2267576889226</v>
      </c>
      <c r="U1327" s="5">
        <f>IF(O1327&gt;P1327,IF(V1326*($B$6/100)&gt;=O1327-P1327,(O1327-P1327), V1326*($B$6/100)), 0)</f>
        <v>0</v>
      </c>
      <c r="V1327" s="5">
        <f>V1326+(T1327*($B$5/100))-(U1327/($B$6/100))</f>
        <v>1794526.0743158862</v>
      </c>
      <c r="W1327" s="5">
        <f t="shared" si="192"/>
        <v>44863.151857897159</v>
      </c>
    </row>
    <row r="1328" spans="4:23" x14ac:dyDescent="0.25">
      <c r="D1328">
        <f t="shared" si="193"/>
        <v>1326</v>
      </c>
      <c r="E1328" s="3">
        <v>43886</v>
      </c>
      <c r="F1328" s="4">
        <v>0.20833333333333334</v>
      </c>
      <c r="G1328">
        <v>80</v>
      </c>
      <c r="H1328">
        <v>0</v>
      </c>
      <c r="I1328" s="5">
        <f t="shared" si="188"/>
        <v>11</v>
      </c>
      <c r="J1328" s="22">
        <v>0</v>
      </c>
      <c r="K1328">
        <v>7.538E-5</v>
      </c>
      <c r="L1328" s="5" cm="1">
        <f t="array" ref="L1328">_xlfn.IFS(I1328=0, 0, I1328&gt;34, 0, AND(I1328&gt;0, I1328&lt;35), VLOOKUP(I1328, $A$63:$C$96, 3))</f>
        <v>14640</v>
      </c>
      <c r="M1328" s="5">
        <f t="shared" si="187"/>
        <v>0</v>
      </c>
      <c r="N1328" s="5">
        <v>2789.2347653950205</v>
      </c>
      <c r="O1328" s="5">
        <f t="shared" si="194"/>
        <v>2123.4546</v>
      </c>
      <c r="P1328" s="5">
        <f t="shared" si="195"/>
        <v>2123.4546</v>
      </c>
      <c r="Q1328" s="5">
        <f t="shared" si="189"/>
        <v>487.20077413479089</v>
      </c>
      <c r="R1328" s="5">
        <f>IF(O1328&gt;(P1328+U1328),O1328-P1328-U1328, 0)</f>
        <v>0</v>
      </c>
      <c r="S1328" s="5">
        <f t="shared" si="190"/>
        <v>1432.5438031889144</v>
      </c>
      <c r="T1328" s="5">
        <f t="shared" si="191"/>
        <v>11084.001596811086</v>
      </c>
      <c r="U1328" s="5">
        <f>IF(O1328&gt;P1328,IF(V1327*($B$6/100)&gt;=O1328-P1328,(O1328-P1328), V1327*($B$6/100)), 0)</f>
        <v>0</v>
      </c>
      <c r="V1328" s="5">
        <f>V1327+(T1328*($B$5/100))-(U1328/($B$6/100))</f>
        <v>1802284.8754336541</v>
      </c>
      <c r="W1328" s="5">
        <f t="shared" si="192"/>
        <v>45057.121885841349</v>
      </c>
    </row>
    <row r="1329" spans="4:23" x14ac:dyDescent="0.25">
      <c r="D1329">
        <f t="shared" si="193"/>
        <v>1327</v>
      </c>
      <c r="E1329" s="3">
        <v>43886</v>
      </c>
      <c r="F1329" s="4">
        <v>0.25</v>
      </c>
      <c r="G1329">
        <v>90</v>
      </c>
      <c r="H1329">
        <v>0</v>
      </c>
      <c r="I1329" s="5">
        <f t="shared" si="188"/>
        <v>13</v>
      </c>
      <c r="J1329" s="22">
        <v>0</v>
      </c>
      <c r="K1329">
        <v>8.2409999999999992E-5</v>
      </c>
      <c r="L1329" s="5" cm="1">
        <f t="array" ref="L1329">_xlfn.IFS(I1329=0, 0, I1329&gt;34, 0, AND(I1329&gt;0, I1329&lt;35), VLOOKUP(I1329, $A$63:$C$96, 3))</f>
        <v>16600</v>
      </c>
      <c r="M1329" s="5">
        <f t="shared" si="187"/>
        <v>0</v>
      </c>
      <c r="N1329" s="5">
        <v>3640.8530378645264</v>
      </c>
      <c r="O1329" s="5">
        <f t="shared" si="194"/>
        <v>2321.4897000000001</v>
      </c>
      <c r="P1329" s="5">
        <f t="shared" si="195"/>
        <v>2321.4897000000001</v>
      </c>
      <c r="Q1329" s="5">
        <f t="shared" si="189"/>
        <v>487.20077413479089</v>
      </c>
      <c r="R1329" s="5">
        <f>IF(O1329&gt;(P1329+U1329),O1329-P1329-U1329, 0)</f>
        <v>0</v>
      </c>
      <c r="S1329" s="5">
        <f t="shared" si="190"/>
        <v>1869.9327580536949</v>
      </c>
      <c r="T1329" s="5">
        <f t="shared" si="191"/>
        <v>12408.577541946304</v>
      </c>
      <c r="U1329" s="5">
        <f>IF(O1329&gt;P1329,IF(V1328*($B$6/100)&gt;=O1329-P1329,(O1329-P1329), V1328*($B$6/100)), 0)</f>
        <v>0</v>
      </c>
      <c r="V1329" s="5">
        <f>V1328+(T1329*($B$5/100))-(U1329/($B$6/100))</f>
        <v>1810970.8797130166</v>
      </c>
      <c r="W1329" s="5">
        <f t="shared" si="192"/>
        <v>45274.271992825416</v>
      </c>
    </row>
    <row r="1330" spans="4:23" x14ac:dyDescent="0.25">
      <c r="D1330">
        <f t="shared" si="193"/>
        <v>1328</v>
      </c>
      <c r="E1330" s="3">
        <v>43886</v>
      </c>
      <c r="F1330" s="4">
        <v>0.29166666666666669</v>
      </c>
      <c r="G1330">
        <v>100</v>
      </c>
      <c r="H1330">
        <v>0</v>
      </c>
      <c r="I1330" s="5">
        <f t="shared" si="188"/>
        <v>14</v>
      </c>
      <c r="J1330" s="22">
        <v>2.4744757823055187E-6</v>
      </c>
      <c r="K1330">
        <v>1.0097E-4</v>
      </c>
      <c r="L1330" s="5" cm="1">
        <f t="array" ref="L1330">_xlfn.IFS(I1330=0, 0, I1330&gt;34, 0, AND(I1330&gt;0, I1330&lt;35), VLOOKUP(I1330, $A$63:$C$96, 3))</f>
        <v>16800</v>
      </c>
      <c r="M1330" s="5">
        <f t="shared" si="187"/>
        <v>11.753759965951215</v>
      </c>
      <c r="N1330" s="5">
        <v>5121.6672559641947</v>
      </c>
      <c r="O1330" s="5">
        <f t="shared" si="194"/>
        <v>2844.3249000000001</v>
      </c>
      <c r="P1330" s="5">
        <f t="shared" si="195"/>
        <v>2844.3249000000001</v>
      </c>
      <c r="Q1330" s="5">
        <f t="shared" si="189"/>
        <v>487.20077413479089</v>
      </c>
      <c r="R1330" s="5">
        <f>IF(O1330&gt;(P1330+U1330),O1330-P1330-U1330, 0)</f>
        <v>0</v>
      </c>
      <c r="S1330" s="5">
        <f t="shared" si="190"/>
        <v>2630.4751326616952</v>
      </c>
      <c r="T1330" s="5">
        <f t="shared" si="191"/>
        <v>11336.953727304257</v>
      </c>
      <c r="U1330" s="5">
        <f>IF(O1330&gt;P1330,IF(V1329*($B$6/100)&gt;=O1330-P1330,(O1330-P1330), V1329*($B$6/100)), 0)</f>
        <v>0</v>
      </c>
      <c r="V1330" s="5">
        <f>V1329+(T1330*($B$5/100))-(U1330/($B$6/100))</f>
        <v>1818906.7473221296</v>
      </c>
      <c r="W1330" s="5">
        <f t="shared" si="192"/>
        <v>45472.668683053242</v>
      </c>
    </row>
    <row r="1331" spans="4:23" x14ac:dyDescent="0.25">
      <c r="D1331">
        <f t="shared" si="193"/>
        <v>1329</v>
      </c>
      <c r="E1331" s="3">
        <v>43886</v>
      </c>
      <c r="F1331" s="4">
        <v>0.33333333333333331</v>
      </c>
      <c r="G1331">
        <v>80</v>
      </c>
      <c r="H1331">
        <v>2</v>
      </c>
      <c r="I1331" s="5">
        <f t="shared" si="188"/>
        <v>11</v>
      </c>
      <c r="J1331" s="22">
        <v>5.6912942993026926E-5</v>
      </c>
      <c r="K1331">
        <v>1.2313E-4</v>
      </c>
      <c r="L1331" s="5" cm="1">
        <f t="array" ref="L1331">_xlfn.IFS(I1331=0, 0, I1331&gt;34, 0, AND(I1331&gt;0, I1331&lt;35), VLOOKUP(I1331, $A$63:$C$96, 3))</f>
        <v>14640</v>
      </c>
      <c r="M1331" s="5">
        <f t="shared" si="187"/>
        <v>270.33647921687793</v>
      </c>
      <c r="N1331" s="5">
        <v>6319.4341635109922</v>
      </c>
      <c r="O1331" s="5">
        <f t="shared" si="194"/>
        <v>3468.5720999999999</v>
      </c>
      <c r="P1331" s="5">
        <f t="shared" si="195"/>
        <v>3468.5720999999999</v>
      </c>
      <c r="Q1331" s="5">
        <f t="shared" si="189"/>
        <v>487.20077413479089</v>
      </c>
      <c r="R1331" s="5">
        <f>IF(O1331&gt;(P1331+U1331),O1331-P1331-U1331, 0)</f>
        <v>0</v>
      </c>
      <c r="S1331" s="5">
        <f t="shared" si="190"/>
        <v>3245.6451364056825</v>
      </c>
      <c r="T1331" s="5">
        <f t="shared" si="191"/>
        <v>8196.1192428111954</v>
      </c>
      <c r="U1331" s="5">
        <f>IF(O1331&gt;P1331,IF(V1330*($B$6/100)&gt;=O1331-P1331,(O1331-P1331), V1330*($B$6/100)), 0)</f>
        <v>0</v>
      </c>
      <c r="V1331" s="5">
        <f>V1330+(T1331*($B$5/100))-(U1331/($B$6/100))</f>
        <v>1824644.0307920973</v>
      </c>
      <c r="W1331" s="5">
        <f t="shared" si="192"/>
        <v>45616.100769802433</v>
      </c>
    </row>
    <row r="1332" spans="4:23" x14ac:dyDescent="0.25">
      <c r="D1332">
        <f t="shared" si="193"/>
        <v>1330</v>
      </c>
      <c r="E1332" s="3">
        <v>43886</v>
      </c>
      <c r="F1332" s="4">
        <v>0.375</v>
      </c>
      <c r="G1332">
        <v>100</v>
      </c>
      <c r="H1332">
        <v>8</v>
      </c>
      <c r="I1332" s="5">
        <f t="shared" si="188"/>
        <v>14</v>
      </c>
      <c r="J1332" s="22">
        <v>1.9795806258444149E-4</v>
      </c>
      <c r="K1332">
        <v>1.2399000000000001E-4</v>
      </c>
      <c r="L1332" s="5" cm="1">
        <f t="array" ref="L1332">_xlfn.IFS(I1332=0, 0, I1332&gt;34, 0, AND(I1332&gt;0, I1332&lt;35), VLOOKUP(I1332, $A$63:$C$96, 3))</f>
        <v>16800</v>
      </c>
      <c r="M1332" s="5">
        <f t="shared" si="187"/>
        <v>940.300797276097</v>
      </c>
      <c r="N1332" s="5">
        <v>6602.0203378493516</v>
      </c>
      <c r="O1332" s="5">
        <f t="shared" si="194"/>
        <v>3492.7983000000004</v>
      </c>
      <c r="P1332" s="5">
        <f t="shared" si="195"/>
        <v>3492.7983000000004</v>
      </c>
      <c r="Q1332" s="5">
        <f t="shared" si="189"/>
        <v>487.20077413479089</v>
      </c>
      <c r="R1332" s="5">
        <f>IF(O1332&gt;(P1332+U1332),O1332-P1332-U1332, 0)</f>
        <v>0</v>
      </c>
      <c r="S1332" s="5">
        <f t="shared" si="190"/>
        <v>3390.7806688957012</v>
      </c>
      <c r="T1332" s="5">
        <f t="shared" si="191"/>
        <v>10856.721828380396</v>
      </c>
      <c r="U1332" s="5">
        <f>IF(O1332&gt;P1332,IF(V1331*($B$6/100)&gt;=O1332-P1332,(O1332-P1332), V1331*($B$6/100)), 0)</f>
        <v>0</v>
      </c>
      <c r="V1332" s="5">
        <f>V1331+(T1332*($B$5/100))-(U1332/($B$6/100))</f>
        <v>1832243.7360719636</v>
      </c>
      <c r="W1332" s="5">
        <f t="shared" si="192"/>
        <v>45806.093401799088</v>
      </c>
    </row>
    <row r="1333" spans="4:23" x14ac:dyDescent="0.25">
      <c r="D1333">
        <f t="shared" si="193"/>
        <v>1331</v>
      </c>
      <c r="E1333" s="3">
        <v>43886</v>
      </c>
      <c r="F1333" s="4">
        <v>0.41666666666666669</v>
      </c>
      <c r="G1333">
        <v>90</v>
      </c>
      <c r="H1333">
        <v>8</v>
      </c>
      <c r="I1333" s="5">
        <f t="shared" si="188"/>
        <v>13</v>
      </c>
      <c r="J1333" s="22">
        <v>2.5734548135977395E-4</v>
      </c>
      <c r="K1333">
        <v>1.2025E-4</v>
      </c>
      <c r="L1333" s="5" cm="1">
        <f t="array" ref="L1333">_xlfn.IFS(I1333=0, 0, I1333&gt;34, 0, AND(I1333&gt;0, I1333&lt;35), VLOOKUP(I1333, $A$63:$C$96, 3))</f>
        <v>16600</v>
      </c>
      <c r="M1333" s="5">
        <f t="shared" si="187"/>
        <v>1222.3910364589262</v>
      </c>
      <c r="N1333" s="5">
        <v>5395.2455792528654</v>
      </c>
      <c r="O1333" s="5">
        <f t="shared" si="194"/>
        <v>3387.4424999999997</v>
      </c>
      <c r="P1333" s="5">
        <f t="shared" si="195"/>
        <v>3387.4424999999997</v>
      </c>
      <c r="Q1333" s="5">
        <f t="shared" si="189"/>
        <v>487.20077413479089</v>
      </c>
      <c r="R1333" s="5">
        <f>IF(O1333&gt;(P1333+U1333),O1333-P1333-U1333, 0)</f>
        <v>0</v>
      </c>
      <c r="S1333" s="5">
        <f t="shared" si="190"/>
        <v>2770.9842560156399</v>
      </c>
      <c r="T1333" s="5">
        <f t="shared" si="191"/>
        <v>11663.964280443286</v>
      </c>
      <c r="U1333" s="5">
        <f>IF(O1333&gt;P1333,IF(V1332*($B$6/100)&gt;=O1333-P1333,(O1333-P1333), V1332*($B$6/100)), 0)</f>
        <v>0</v>
      </c>
      <c r="V1333" s="5">
        <f>V1332+(T1333*($B$5/100))-(U1333/($B$6/100))</f>
        <v>1840408.5110682738</v>
      </c>
      <c r="W1333" s="5">
        <f t="shared" si="192"/>
        <v>46010.212776706845</v>
      </c>
    </row>
    <row r="1334" spans="4:23" x14ac:dyDescent="0.25">
      <c r="D1334">
        <f t="shared" si="193"/>
        <v>1332</v>
      </c>
      <c r="E1334" s="3">
        <v>43886</v>
      </c>
      <c r="F1334" s="4">
        <v>0.45833333333333331</v>
      </c>
      <c r="G1334">
        <v>90</v>
      </c>
      <c r="H1334">
        <v>3</v>
      </c>
      <c r="I1334" s="5">
        <f t="shared" si="188"/>
        <v>13</v>
      </c>
      <c r="J1334" s="22">
        <v>2.0290701414905254E-4</v>
      </c>
      <c r="K1334">
        <v>1.0769000000000001E-4</v>
      </c>
      <c r="L1334" s="5" cm="1">
        <f t="array" ref="L1334">_xlfn.IFS(I1334=0, 0, I1334&gt;34, 0, AND(I1334&gt;0, I1334&lt;35), VLOOKUP(I1334, $A$63:$C$96, 3))</f>
        <v>16600</v>
      </c>
      <c r="M1334" s="5">
        <f t="shared" si="187"/>
        <v>963.80831720799949</v>
      </c>
      <c r="N1334" s="5">
        <v>4623.0880342879746</v>
      </c>
      <c r="O1334" s="5">
        <f t="shared" si="194"/>
        <v>3033.6273000000001</v>
      </c>
      <c r="P1334" s="5">
        <f t="shared" si="195"/>
        <v>3033.6273000000001</v>
      </c>
      <c r="Q1334" s="5">
        <f t="shared" si="189"/>
        <v>487.20077413479089</v>
      </c>
      <c r="R1334" s="5">
        <f>IF(O1334&gt;(P1334+U1334),O1334-P1334-U1334, 0)</f>
        <v>0</v>
      </c>
      <c r="S1334" s="5">
        <f t="shared" si="190"/>
        <v>2374.4061264696443</v>
      </c>
      <c r="T1334" s="5">
        <f t="shared" si="191"/>
        <v>12155.774890738356</v>
      </c>
      <c r="U1334" s="5">
        <f>IF(O1334&gt;P1334,IF(V1333*($B$6/100)&gt;=O1334-P1334,(O1334-P1334), V1333*($B$6/100)), 0)</f>
        <v>0</v>
      </c>
      <c r="V1334" s="5">
        <f>V1333+(T1334*($B$5/100))-(U1334/($B$6/100))</f>
        <v>1848917.5534917905</v>
      </c>
      <c r="W1334" s="5">
        <f t="shared" si="192"/>
        <v>46222.938837294765</v>
      </c>
    </row>
    <row r="1335" spans="4:23" x14ac:dyDescent="0.25">
      <c r="D1335">
        <f t="shared" si="193"/>
        <v>1333</v>
      </c>
      <c r="E1335" s="3">
        <v>43886</v>
      </c>
      <c r="F1335" s="4">
        <v>0.5</v>
      </c>
      <c r="G1335">
        <v>110</v>
      </c>
      <c r="H1335">
        <v>10</v>
      </c>
      <c r="I1335" s="5">
        <f t="shared" si="188"/>
        <v>15</v>
      </c>
      <c r="J1335" s="22">
        <v>4.1818640720963263E-4</v>
      </c>
      <c r="K1335">
        <v>9.781E-5</v>
      </c>
      <c r="L1335" s="5" cm="1">
        <f t="array" ref="L1335">_xlfn.IFS(I1335=0, 0, I1335&gt;34, 0, AND(I1335&gt;0, I1335&lt;35), VLOOKUP(I1335, $A$63:$C$96, 3))</f>
        <v>16800</v>
      </c>
      <c r="M1335" s="5">
        <f t="shared" si="187"/>
        <v>1986.3854342457551</v>
      </c>
      <c r="N1335" s="5">
        <v>5114.4721248116484</v>
      </c>
      <c r="O1335" s="5">
        <f t="shared" si="194"/>
        <v>2755.3076999999998</v>
      </c>
      <c r="P1335" s="5">
        <f t="shared" si="195"/>
        <v>2755.3076999999998</v>
      </c>
      <c r="Q1335" s="5">
        <f t="shared" si="189"/>
        <v>487.20077413479089</v>
      </c>
      <c r="R1335" s="5">
        <f>IF(O1335&gt;(P1335+U1335),O1335-P1335-U1335, 0)</f>
        <v>0</v>
      </c>
      <c r="S1335" s="5">
        <f t="shared" si="190"/>
        <v>2626.7797318035132</v>
      </c>
      <c r="T1335" s="5">
        <f t="shared" si="191"/>
        <v>13404.298002442243</v>
      </c>
      <c r="U1335" s="5">
        <f>IF(O1335&gt;P1335,IF(V1334*($B$6/100)&gt;=O1335-P1335,(O1335-P1335), V1334*($B$6/100)), 0)</f>
        <v>0</v>
      </c>
      <c r="V1335" s="5">
        <f>V1334+(T1335*($B$5/100))-(U1335/($B$6/100))</f>
        <v>1858300.5620935</v>
      </c>
      <c r="W1335" s="5">
        <f t="shared" si="192"/>
        <v>46457.514052337501</v>
      </c>
    </row>
    <row r="1336" spans="4:23" x14ac:dyDescent="0.25">
      <c r="D1336">
        <f t="shared" si="193"/>
        <v>1334</v>
      </c>
      <c r="E1336" s="3">
        <v>43886</v>
      </c>
      <c r="F1336" s="4">
        <v>0.54166666666666663</v>
      </c>
      <c r="G1336">
        <v>90</v>
      </c>
      <c r="H1336">
        <v>7</v>
      </c>
      <c r="I1336" s="5">
        <f t="shared" si="188"/>
        <v>13</v>
      </c>
      <c r="J1336" s="22">
        <v>3.3652870639355053E-4</v>
      </c>
      <c r="K1336">
        <v>9.7830000000000004E-5</v>
      </c>
      <c r="L1336" s="5" cm="1">
        <f t="array" ref="L1336">_xlfn.IFS(I1336=0, 0, I1336&gt;34, 0, AND(I1336&gt;0, I1336&lt;35), VLOOKUP(I1336, $A$63:$C$96, 3))</f>
        <v>16600</v>
      </c>
      <c r="M1336" s="5">
        <f t="shared" si="187"/>
        <v>1598.511355369365</v>
      </c>
      <c r="N1336" s="5">
        <v>4495.1530813518284</v>
      </c>
      <c r="O1336" s="5">
        <f t="shared" si="194"/>
        <v>2755.8711000000003</v>
      </c>
      <c r="P1336" s="5">
        <f t="shared" si="195"/>
        <v>2755.8711000000003</v>
      </c>
      <c r="Q1336" s="5">
        <f t="shared" si="189"/>
        <v>487.20077413479089</v>
      </c>
      <c r="R1336" s="5">
        <f>IF(O1336&gt;(P1336+U1336),O1336-P1336-U1336, 0)</f>
        <v>0</v>
      </c>
      <c r="S1336" s="5">
        <f t="shared" si="190"/>
        <v>2308.6990636172332</v>
      </c>
      <c r="T1336" s="5">
        <f t="shared" si="191"/>
        <v>13133.941191752132</v>
      </c>
      <c r="U1336" s="5">
        <f>IF(O1336&gt;P1336,IF(V1335*($B$6/100)&gt;=O1336-P1336,(O1336-P1336), V1335*($B$6/100)), 0)</f>
        <v>0</v>
      </c>
      <c r="V1336" s="5">
        <f>V1335+(T1336*($B$5/100))-(U1336/($B$6/100))</f>
        <v>1867494.3209277266</v>
      </c>
      <c r="W1336" s="5">
        <f t="shared" si="192"/>
        <v>46687.358023193163</v>
      </c>
    </row>
    <row r="1337" spans="4:23" x14ac:dyDescent="0.25">
      <c r="D1337">
        <f t="shared" si="193"/>
        <v>1335</v>
      </c>
      <c r="E1337" s="3">
        <v>43886</v>
      </c>
      <c r="F1337" s="4">
        <v>0.58333333333333337</v>
      </c>
      <c r="G1337">
        <v>90</v>
      </c>
      <c r="H1337">
        <v>10</v>
      </c>
      <c r="I1337" s="5">
        <f t="shared" si="188"/>
        <v>13</v>
      </c>
      <c r="J1337" s="22">
        <v>3.6869689156352229E-4</v>
      </c>
      <c r="K1337">
        <v>9.365E-5</v>
      </c>
      <c r="L1337" s="5" cm="1">
        <f t="array" ref="L1337">_xlfn.IFS(I1337=0, 0, I1337&gt;34, 0, AND(I1337&gt;0, I1337&lt;35), VLOOKUP(I1337, $A$63:$C$96, 3))</f>
        <v>16600</v>
      </c>
      <c r="M1337" s="5">
        <f t="shared" si="187"/>
        <v>1751.3102349267308</v>
      </c>
      <c r="N1337" s="5">
        <v>3971.7696974214355</v>
      </c>
      <c r="O1337" s="5">
        <f t="shared" si="194"/>
        <v>2638.1205</v>
      </c>
      <c r="P1337" s="5">
        <f t="shared" si="195"/>
        <v>2638.1205</v>
      </c>
      <c r="Q1337" s="5">
        <f t="shared" si="189"/>
        <v>487.20077413479089</v>
      </c>
      <c r="R1337" s="5">
        <f>IF(O1337&gt;(P1337+U1337),O1337-P1337-U1337, 0)</f>
        <v>0</v>
      </c>
      <c r="S1337" s="5">
        <f t="shared" si="190"/>
        <v>2039.8907034735705</v>
      </c>
      <c r="T1337" s="5">
        <f t="shared" si="191"/>
        <v>13673.29903145316</v>
      </c>
      <c r="U1337" s="5">
        <f>IF(O1337&gt;P1337,IF(V1336*($B$6/100)&gt;=O1337-P1337,(O1337-P1337), V1336*($B$6/100)), 0)</f>
        <v>0</v>
      </c>
      <c r="V1337" s="5">
        <f>V1336+(T1337*($B$5/100))-(U1337/($B$6/100))</f>
        <v>1877065.6302497438</v>
      </c>
      <c r="W1337" s="5">
        <f t="shared" si="192"/>
        <v>46926.640756243592</v>
      </c>
    </row>
    <row r="1338" spans="4:23" x14ac:dyDescent="0.25">
      <c r="D1338">
        <f t="shared" si="193"/>
        <v>1336</v>
      </c>
      <c r="E1338" s="3">
        <v>43886</v>
      </c>
      <c r="F1338" s="4">
        <v>0.625</v>
      </c>
      <c r="G1338">
        <v>110</v>
      </c>
      <c r="H1338">
        <v>10</v>
      </c>
      <c r="I1338" s="5">
        <f t="shared" si="188"/>
        <v>15</v>
      </c>
      <c r="J1338" s="22">
        <v>2.276517719721077E-4</v>
      </c>
      <c r="K1338">
        <v>9.5320000000000002E-5</v>
      </c>
      <c r="L1338" s="5" cm="1">
        <f t="array" ref="L1338">_xlfn.IFS(I1338=0, 0, I1338&gt;34, 0, AND(I1338&gt;0, I1338&lt;35), VLOOKUP(I1338, $A$63:$C$96, 3))</f>
        <v>16800</v>
      </c>
      <c r="M1338" s="5">
        <f t="shared" si="187"/>
        <v>1081.3459168675117</v>
      </c>
      <c r="N1338" s="5">
        <v>4004.2366273765761</v>
      </c>
      <c r="O1338" s="5">
        <f t="shared" si="194"/>
        <v>2685.1644000000001</v>
      </c>
      <c r="P1338" s="5">
        <f t="shared" si="195"/>
        <v>2685.1644000000001</v>
      </c>
      <c r="Q1338" s="5">
        <f t="shared" si="189"/>
        <v>487.20077413479089</v>
      </c>
      <c r="R1338" s="5">
        <f>IF(O1338&gt;(P1338+U1338),O1338-P1338-U1338, 0)</f>
        <v>0</v>
      </c>
      <c r="S1338" s="5">
        <f t="shared" si="190"/>
        <v>2056.5656352121391</v>
      </c>
      <c r="T1338" s="5">
        <f t="shared" si="191"/>
        <v>13139.615881655373</v>
      </c>
      <c r="U1338" s="5">
        <f>IF(O1338&gt;P1338,IF(V1337*($B$6/100)&gt;=O1338-P1338,(O1338-P1338), V1337*($B$6/100)), 0)</f>
        <v>0</v>
      </c>
      <c r="V1338" s="5">
        <f>V1337+(T1338*($B$5/100))-(U1338/($B$6/100))</f>
        <v>1886263.3613669025</v>
      </c>
      <c r="W1338" s="5">
        <f t="shared" si="192"/>
        <v>47156.584034172563</v>
      </c>
    </row>
    <row r="1339" spans="4:23" x14ac:dyDescent="0.25">
      <c r="D1339">
        <f t="shared" si="193"/>
        <v>1337</v>
      </c>
      <c r="E1339" s="3">
        <v>43886</v>
      </c>
      <c r="F1339" s="4">
        <v>0.66666666666666663</v>
      </c>
      <c r="G1339">
        <v>70</v>
      </c>
      <c r="H1339">
        <v>7</v>
      </c>
      <c r="I1339" s="5">
        <f t="shared" si="188"/>
        <v>10</v>
      </c>
      <c r="J1339" s="22">
        <v>8.4132176598387633E-5</v>
      </c>
      <c r="K1339">
        <v>1.0669999999999999E-4</v>
      </c>
      <c r="L1339" s="5" cm="1">
        <f t="array" ref="L1339">_xlfn.IFS(I1339=0, 0, I1339&gt;34, 0, AND(I1339&gt;0, I1339&lt;35), VLOOKUP(I1339, $A$63:$C$96, 3))</f>
        <v>12480</v>
      </c>
      <c r="M1339" s="5">
        <f t="shared" si="187"/>
        <v>399.62783884234125</v>
      </c>
      <c r="N1339" s="5">
        <v>4249.4343355823794</v>
      </c>
      <c r="O1339" s="5">
        <f t="shared" si="194"/>
        <v>3005.7389999999996</v>
      </c>
      <c r="P1339" s="5">
        <f t="shared" si="195"/>
        <v>3005.7389999999996</v>
      </c>
      <c r="Q1339" s="5">
        <f t="shared" si="189"/>
        <v>487.20077413479089</v>
      </c>
      <c r="R1339" s="5">
        <f>IF(O1339&gt;(P1339+U1339),O1339-P1339-U1339, 0)</f>
        <v>0</v>
      </c>
      <c r="S1339" s="5">
        <f t="shared" si="190"/>
        <v>2182.4985476382471</v>
      </c>
      <c r="T1339" s="5">
        <f t="shared" si="191"/>
        <v>7691.3902912040949</v>
      </c>
      <c r="U1339" s="5">
        <f>IF(O1339&gt;P1339,IF(V1338*($B$6/100)&gt;=O1339-P1339,(O1339-P1339), V1338*($B$6/100)), 0)</f>
        <v>0</v>
      </c>
      <c r="V1339" s="5">
        <f>V1338+(T1339*($B$5/100))-(U1339/($B$6/100))</f>
        <v>1891647.3345707452</v>
      </c>
      <c r="W1339" s="5">
        <f t="shared" si="192"/>
        <v>47291.183364268632</v>
      </c>
    </row>
    <row r="1340" spans="4:23" x14ac:dyDescent="0.25">
      <c r="D1340">
        <f t="shared" si="193"/>
        <v>1338</v>
      </c>
      <c r="E1340" s="3">
        <v>43886</v>
      </c>
      <c r="F1340" s="4">
        <v>0.70833333333333337</v>
      </c>
      <c r="G1340">
        <v>40</v>
      </c>
      <c r="H1340">
        <v>3</v>
      </c>
      <c r="I1340" s="5">
        <f t="shared" si="188"/>
        <v>6</v>
      </c>
      <c r="J1340" s="22">
        <v>2.7219233605360704E-5</v>
      </c>
      <c r="K1340">
        <v>1.4098E-4</v>
      </c>
      <c r="L1340" s="5" cm="1">
        <f t="array" ref="L1340">_xlfn.IFS(I1340=0, 0, I1340&gt;34, 0, AND(I1340&gt;0, I1340&lt;35), VLOOKUP(I1340, $A$63:$C$96, 3))</f>
        <v>2980</v>
      </c>
      <c r="M1340" s="5">
        <f t="shared" si="187"/>
        <v>129.29135962546334</v>
      </c>
      <c r="N1340" s="5">
        <v>4779.3842164299685</v>
      </c>
      <c r="O1340" s="5">
        <f t="shared" si="194"/>
        <v>3971.4065999999998</v>
      </c>
      <c r="P1340" s="5">
        <f t="shared" si="195"/>
        <v>3109.2913596254634</v>
      </c>
      <c r="Q1340" s="5">
        <f t="shared" si="189"/>
        <v>0</v>
      </c>
      <c r="R1340" s="5">
        <f>IF(O1340&gt;(P1340+U1340),O1340-P1340-U1340, 0)</f>
        <v>0</v>
      </c>
      <c r="S1340" s="5">
        <f t="shared" si="190"/>
        <v>0</v>
      </c>
      <c r="T1340" s="5">
        <f t="shared" si="191"/>
        <v>0</v>
      </c>
      <c r="U1340" s="5">
        <f>IF(O1340&gt;P1340,IF(V1339*($B$6/100)&gt;=O1340-P1340,(O1340-P1340), V1339*($B$6/100)), 0)</f>
        <v>862.11524037453637</v>
      </c>
      <c r="V1340" s="5">
        <f>V1339+(T1340*($B$5/100))-(U1340/($B$6/100))</f>
        <v>1890415.7413702102</v>
      </c>
      <c r="W1340" s="5">
        <f t="shared" si="192"/>
        <v>47260.393534255258</v>
      </c>
    </row>
    <row r="1341" spans="4:23" x14ac:dyDescent="0.25">
      <c r="D1341">
        <f t="shared" si="193"/>
        <v>1339</v>
      </c>
      <c r="E1341" s="3">
        <v>43886</v>
      </c>
      <c r="F1341" s="4">
        <v>0.75</v>
      </c>
      <c r="G1341">
        <v>20</v>
      </c>
      <c r="H1341">
        <v>0</v>
      </c>
      <c r="I1341" s="5">
        <f t="shared" si="188"/>
        <v>3</v>
      </c>
      <c r="J1341" s="22">
        <v>0</v>
      </c>
      <c r="K1341">
        <v>2.029E-4</v>
      </c>
      <c r="L1341" s="5" cm="1">
        <f t="array" ref="L1341">_xlfn.IFS(I1341=0, 0, I1341&gt;34, 0, AND(I1341&gt;0, I1341&lt;35), VLOOKUP(I1341, $A$63:$C$96, 3))</f>
        <v>232</v>
      </c>
      <c r="M1341" s="5">
        <f t="shared" si="187"/>
        <v>0</v>
      </c>
      <c r="N1341" s="5">
        <v>6184.096436574735</v>
      </c>
      <c r="O1341" s="5">
        <f t="shared" si="194"/>
        <v>5715.6930000000002</v>
      </c>
      <c r="P1341" s="5">
        <f t="shared" si="195"/>
        <v>232</v>
      </c>
      <c r="Q1341" s="5">
        <f t="shared" si="189"/>
        <v>0</v>
      </c>
      <c r="R1341" s="5">
        <f>IF(O1341&gt;(P1341+U1341),O1341-P1341-U1341, 0)</f>
        <v>0</v>
      </c>
      <c r="S1341" s="5">
        <f t="shared" si="190"/>
        <v>0</v>
      </c>
      <c r="T1341" s="5">
        <f t="shared" si="191"/>
        <v>0</v>
      </c>
      <c r="U1341" s="5">
        <f>IF(O1341&gt;P1341,IF(V1340*($B$6/100)&gt;=O1341-P1341,(O1341-P1341), V1340*($B$6/100)), 0)</f>
        <v>5483.6930000000002</v>
      </c>
      <c r="V1341" s="5">
        <f>V1340+(T1341*($B$5/100))-(U1341/($B$6/100))</f>
        <v>1882581.8942273532</v>
      </c>
      <c r="W1341" s="5">
        <f t="shared" si="192"/>
        <v>47064.547355683826</v>
      </c>
    </row>
    <row r="1342" spans="4:23" x14ac:dyDescent="0.25">
      <c r="D1342">
        <f t="shared" si="193"/>
        <v>1340</v>
      </c>
      <c r="E1342" s="3">
        <v>43886</v>
      </c>
      <c r="F1342" s="4">
        <v>0.79166666666666663</v>
      </c>
      <c r="G1342">
        <v>20</v>
      </c>
      <c r="H1342">
        <v>0</v>
      </c>
      <c r="I1342" s="5">
        <f t="shared" si="188"/>
        <v>3</v>
      </c>
      <c r="J1342" s="22">
        <v>0</v>
      </c>
      <c r="K1342">
        <v>2.3065E-4</v>
      </c>
      <c r="L1342" s="5" cm="1">
        <f t="array" ref="L1342">_xlfn.IFS(I1342=0, 0, I1342&gt;34, 0, AND(I1342&gt;0, I1342&lt;35), VLOOKUP(I1342, $A$63:$C$96, 3))</f>
        <v>232</v>
      </c>
      <c r="M1342" s="5">
        <f t="shared" si="187"/>
        <v>0</v>
      </c>
      <c r="N1342" s="5">
        <v>6275.1913943166046</v>
      </c>
      <c r="O1342" s="5">
        <f t="shared" si="194"/>
        <v>6497.4105</v>
      </c>
      <c r="P1342" s="5">
        <f t="shared" si="195"/>
        <v>232</v>
      </c>
      <c r="Q1342" s="5">
        <f t="shared" si="189"/>
        <v>0</v>
      </c>
      <c r="R1342" s="5">
        <f>IF(O1342&gt;(P1342+U1342),O1342-P1342-U1342, 0)</f>
        <v>0</v>
      </c>
      <c r="S1342" s="5">
        <f t="shared" si="190"/>
        <v>0</v>
      </c>
      <c r="T1342" s="5">
        <f t="shared" si="191"/>
        <v>0</v>
      </c>
      <c r="U1342" s="5">
        <f>IF(O1342&gt;P1342,IF(V1341*($B$6/100)&gt;=O1342-P1342,(O1342-P1342), V1341*($B$6/100)), 0)</f>
        <v>6265.4105</v>
      </c>
      <c r="V1342" s="5">
        <f>V1341+(T1342*($B$5/100))-(U1342/($B$6/100))</f>
        <v>1873631.3077987817</v>
      </c>
      <c r="W1342" s="5">
        <f t="shared" si="192"/>
        <v>46840.782694969545</v>
      </c>
    </row>
    <row r="1343" spans="4:23" x14ac:dyDescent="0.25">
      <c r="D1343">
        <f t="shared" si="193"/>
        <v>1341</v>
      </c>
      <c r="E1343" s="3">
        <v>43886</v>
      </c>
      <c r="F1343" s="4">
        <v>0.83333333333333337</v>
      </c>
      <c r="G1343">
        <v>20</v>
      </c>
      <c r="H1343">
        <v>0</v>
      </c>
      <c r="I1343" s="5">
        <f t="shared" si="188"/>
        <v>3</v>
      </c>
      <c r="J1343" s="22">
        <v>0</v>
      </c>
      <c r="K1343">
        <v>2.2419000000000001E-4</v>
      </c>
      <c r="L1343" s="5" cm="1">
        <f t="array" ref="L1343">_xlfn.IFS(I1343=0, 0, I1343&gt;34, 0, AND(I1343&gt;0, I1343&lt;35), VLOOKUP(I1343, $A$63:$C$96, 3))</f>
        <v>232</v>
      </c>
      <c r="M1343" s="5">
        <f t="shared" si="187"/>
        <v>0</v>
      </c>
      <c r="N1343" s="5">
        <v>5963.024949319326</v>
      </c>
      <c r="O1343" s="5">
        <f t="shared" si="194"/>
        <v>6315.4323000000004</v>
      </c>
      <c r="P1343" s="5">
        <f t="shared" si="195"/>
        <v>232</v>
      </c>
      <c r="Q1343" s="5">
        <f t="shared" si="189"/>
        <v>0</v>
      </c>
      <c r="R1343" s="5">
        <f>IF(O1343&gt;(P1343+U1343),O1343-P1343-U1343, 0)</f>
        <v>0</v>
      </c>
      <c r="S1343" s="5">
        <f t="shared" si="190"/>
        <v>0</v>
      </c>
      <c r="T1343" s="5">
        <f t="shared" si="191"/>
        <v>0</v>
      </c>
      <c r="U1343" s="5">
        <f>IF(O1343&gt;P1343,IF(V1342*($B$6/100)&gt;=O1343-P1343,(O1343-P1343), V1342*($B$6/100)), 0)</f>
        <v>6083.4323000000004</v>
      </c>
      <c r="V1343" s="5">
        <f>V1342+(T1343*($B$5/100))-(U1343/($B$6/100))</f>
        <v>1864940.690227353</v>
      </c>
      <c r="W1343" s="5">
        <f t="shared" si="192"/>
        <v>46623.517255683822</v>
      </c>
    </row>
    <row r="1344" spans="4:23" x14ac:dyDescent="0.25">
      <c r="D1344">
        <f t="shared" si="193"/>
        <v>1342</v>
      </c>
      <c r="E1344" s="3">
        <v>43886</v>
      </c>
      <c r="F1344" s="4">
        <v>0.875</v>
      </c>
      <c r="G1344">
        <v>20</v>
      </c>
      <c r="H1344">
        <v>0</v>
      </c>
      <c r="I1344" s="5">
        <f t="shared" si="188"/>
        <v>3</v>
      </c>
      <c r="J1344" s="22">
        <v>0</v>
      </c>
      <c r="K1344">
        <v>2.1074000000000001E-4</v>
      </c>
      <c r="L1344" s="5" cm="1">
        <f t="array" ref="L1344">_xlfn.IFS(I1344=0, 0, I1344&gt;34, 0, AND(I1344&gt;0, I1344&lt;35), VLOOKUP(I1344, $A$63:$C$96, 3))</f>
        <v>232</v>
      </c>
      <c r="M1344" s="5">
        <f t="shared" si="187"/>
        <v>0</v>
      </c>
      <c r="N1344" s="5">
        <v>5545.4410843020923</v>
      </c>
      <c r="O1344" s="5">
        <f t="shared" si="194"/>
        <v>5936.5457999999999</v>
      </c>
      <c r="P1344" s="5">
        <f t="shared" si="195"/>
        <v>232</v>
      </c>
      <c r="Q1344" s="5">
        <f t="shared" si="189"/>
        <v>0</v>
      </c>
      <c r="R1344" s="5">
        <f>IF(O1344&gt;(P1344+U1344),O1344-P1344-U1344, 0)</f>
        <v>0</v>
      </c>
      <c r="S1344" s="5">
        <f t="shared" si="190"/>
        <v>0</v>
      </c>
      <c r="T1344" s="5">
        <f t="shared" si="191"/>
        <v>0</v>
      </c>
      <c r="U1344" s="5">
        <f>IF(O1344&gt;P1344,IF(V1343*($B$6/100)&gt;=O1344-P1344,(O1344-P1344), V1343*($B$6/100)), 0)</f>
        <v>5704.5457999999999</v>
      </c>
      <c r="V1344" s="5">
        <f>V1343+(T1344*($B$5/100))-(U1344/($B$6/100))</f>
        <v>1856791.3390844958</v>
      </c>
      <c r="W1344" s="5">
        <f t="shared" si="192"/>
        <v>46419.783477112396</v>
      </c>
    </row>
    <row r="1345" spans="4:23" x14ac:dyDescent="0.25">
      <c r="D1345">
        <f t="shared" si="193"/>
        <v>1343</v>
      </c>
      <c r="E1345" s="3">
        <v>43886</v>
      </c>
      <c r="F1345" s="4">
        <v>0.91666666666666663</v>
      </c>
      <c r="G1345">
        <v>40</v>
      </c>
      <c r="H1345">
        <v>0</v>
      </c>
      <c r="I1345" s="5">
        <f t="shared" si="188"/>
        <v>6</v>
      </c>
      <c r="J1345" s="22">
        <v>0</v>
      </c>
      <c r="K1345">
        <v>2.0599000000000003E-4</v>
      </c>
      <c r="L1345" s="5" cm="1">
        <f t="array" ref="L1345">_xlfn.IFS(I1345=0, 0, I1345&gt;34, 0, AND(I1345&gt;0, I1345&lt;35), VLOOKUP(I1345, $A$63:$C$96, 3))</f>
        <v>2980</v>
      </c>
      <c r="M1345" s="5">
        <f t="shared" si="187"/>
        <v>0</v>
      </c>
      <c r="N1345" s="5">
        <v>5002.7140544649237</v>
      </c>
      <c r="O1345" s="5">
        <f t="shared" si="194"/>
        <v>5802.7383000000009</v>
      </c>
      <c r="P1345" s="5">
        <f t="shared" si="195"/>
        <v>2980</v>
      </c>
      <c r="Q1345" s="5">
        <f t="shared" si="189"/>
        <v>0</v>
      </c>
      <c r="R1345" s="5">
        <f>IF(O1345&gt;(P1345+U1345),O1345-P1345-U1345, 0)</f>
        <v>0</v>
      </c>
      <c r="S1345" s="5">
        <f t="shared" si="190"/>
        <v>0</v>
      </c>
      <c r="T1345" s="5">
        <f t="shared" si="191"/>
        <v>0</v>
      </c>
      <c r="U1345" s="5">
        <f>IF(O1345&gt;P1345,IF(V1344*($B$6/100)&gt;=O1345-P1345,(O1345-P1345), V1344*($B$6/100)), 0)</f>
        <v>2822.7383000000009</v>
      </c>
      <c r="V1345" s="5">
        <f>V1344+(T1345*($B$5/100))-(U1345/($B$6/100))</f>
        <v>1852758.8557987816</v>
      </c>
      <c r="W1345" s="5">
        <f t="shared" si="192"/>
        <v>46318.971394969543</v>
      </c>
    </row>
    <row r="1346" spans="4:23" x14ac:dyDescent="0.25">
      <c r="D1346">
        <f t="shared" si="193"/>
        <v>1344</v>
      </c>
      <c r="E1346" s="3">
        <v>43886</v>
      </c>
      <c r="F1346" s="4">
        <v>0.95833333333333337</v>
      </c>
      <c r="G1346">
        <v>60</v>
      </c>
      <c r="H1346">
        <v>0</v>
      </c>
      <c r="I1346" s="5">
        <f t="shared" si="188"/>
        <v>8</v>
      </c>
      <c r="J1346" s="22">
        <v>0</v>
      </c>
      <c r="K1346">
        <v>1.8039E-4</v>
      </c>
      <c r="L1346" s="5" cm="1">
        <f t="array" ref="L1346">_xlfn.IFS(I1346=0, 0, I1346&gt;34, 0, AND(I1346&gt;0, I1346&lt;35), VLOOKUP(I1346, $A$63:$C$96, 3))</f>
        <v>7160</v>
      </c>
      <c r="M1346" s="5">
        <f t="shared" si="187"/>
        <v>0</v>
      </c>
      <c r="N1346" s="5">
        <v>4059.3553144213156</v>
      </c>
      <c r="O1346" s="5">
        <f t="shared" si="194"/>
        <v>5081.5862999999999</v>
      </c>
      <c r="P1346" s="5">
        <f t="shared" si="195"/>
        <v>5081.5862999999999</v>
      </c>
      <c r="Q1346" s="5">
        <f t="shared" si="189"/>
        <v>487.20077413479089</v>
      </c>
      <c r="R1346" s="5">
        <f>IF(O1346&gt;(P1346+U1346),O1346-P1346-U1346, 0)</f>
        <v>0</v>
      </c>
      <c r="S1346" s="5">
        <f t="shared" si="190"/>
        <v>1591.2129258652092</v>
      </c>
      <c r="T1346" s="5">
        <f t="shared" si="191"/>
        <v>487.20077413479089</v>
      </c>
      <c r="U1346" s="5">
        <f>IF(O1346&gt;P1346,IF(V1345*($B$6/100)&gt;=O1346-P1346,(O1346-P1346), V1345*($B$6/100)), 0)</f>
        <v>0</v>
      </c>
      <c r="V1346" s="5">
        <f>V1345+(T1346*($B$5/100))-(U1346/($B$6/100))</f>
        <v>1853099.8963406759</v>
      </c>
      <c r="W1346" s="5">
        <f t="shared" si="192"/>
        <v>46327.497408516894</v>
      </c>
    </row>
    <row r="1347" spans="4:23" x14ac:dyDescent="0.25">
      <c r="D1347">
        <f t="shared" si="193"/>
        <v>1345</v>
      </c>
      <c r="E1347" s="3">
        <v>43887</v>
      </c>
      <c r="F1347" s="4">
        <v>0</v>
      </c>
      <c r="G1347">
        <v>20</v>
      </c>
      <c r="H1347">
        <v>0</v>
      </c>
      <c r="I1347" s="5">
        <f t="shared" si="188"/>
        <v>3</v>
      </c>
      <c r="J1347" s="22">
        <v>0</v>
      </c>
      <c r="K1347">
        <v>1.4726E-4</v>
      </c>
      <c r="L1347" s="5" cm="1">
        <f t="array" ref="L1347">_xlfn.IFS(I1347=0, 0, I1347&gt;34, 0, AND(I1347&gt;0, I1347&lt;35), VLOOKUP(I1347, $A$63:$C$96, 3))</f>
        <v>232</v>
      </c>
      <c r="M1347" s="5">
        <f t="shared" ref="M1347:M1410" si="196">$B$11*$B$4*J1347*1000</f>
        <v>0</v>
      </c>
      <c r="N1347" s="5">
        <v>3000.8931233311164</v>
      </c>
      <c r="O1347" s="5">
        <f t="shared" si="194"/>
        <v>4148.3141999999998</v>
      </c>
      <c r="P1347" s="5">
        <f t="shared" si="195"/>
        <v>232</v>
      </c>
      <c r="Q1347" s="5">
        <f t="shared" si="189"/>
        <v>0</v>
      </c>
      <c r="R1347" s="5">
        <f>IF(O1347&gt;(P1347+U1347),O1347-P1347-U1347, 0)</f>
        <v>0</v>
      </c>
      <c r="S1347" s="5">
        <f t="shared" si="190"/>
        <v>0</v>
      </c>
      <c r="T1347" s="5">
        <f t="shared" si="191"/>
        <v>0</v>
      </c>
      <c r="U1347" s="5">
        <f>IF(O1347&gt;P1347,IF(V1346*($B$6/100)&gt;=O1347-P1347,(O1347-P1347), V1346*($B$6/100)), 0)</f>
        <v>3916.3141999999998</v>
      </c>
      <c r="V1347" s="5">
        <f>V1346+(T1347*($B$5/100))-(U1347/($B$6/100))</f>
        <v>1847505.1617692474</v>
      </c>
      <c r="W1347" s="5">
        <f t="shared" si="192"/>
        <v>46187.629044231187</v>
      </c>
    </row>
    <row r="1348" spans="4:23" x14ac:dyDescent="0.25">
      <c r="D1348">
        <f t="shared" si="193"/>
        <v>1346</v>
      </c>
      <c r="E1348" s="3">
        <v>43887</v>
      </c>
      <c r="F1348" s="4">
        <v>4.1666666666666664E-2</v>
      </c>
      <c r="G1348">
        <v>30</v>
      </c>
      <c r="H1348">
        <v>0</v>
      </c>
      <c r="I1348" s="5">
        <f t="shared" ref="I1348:I1411" si="197">ROUND((G1348/10)*((LN(99/0.03)/(LN(10/0.03)))),0)</f>
        <v>4</v>
      </c>
      <c r="J1348" s="22">
        <v>0</v>
      </c>
      <c r="K1348">
        <v>1.1286E-4</v>
      </c>
      <c r="L1348" s="5" cm="1">
        <f t="array" ref="L1348">_xlfn.IFS(I1348=0, 0, I1348&gt;34, 0, AND(I1348&gt;0, I1348&lt;35), VLOOKUP(I1348, $A$63:$C$96, 3))</f>
        <v>740</v>
      </c>
      <c r="M1348" s="5">
        <f t="shared" si="196"/>
        <v>0</v>
      </c>
      <c r="N1348" s="5">
        <v>2567.599804486832</v>
      </c>
      <c r="O1348" s="5">
        <f t="shared" si="194"/>
        <v>3179.2662</v>
      </c>
      <c r="P1348" s="5">
        <f t="shared" si="195"/>
        <v>740</v>
      </c>
      <c r="Q1348" s="5">
        <f t="shared" ref="Q1348:Q1411" si="198">IF((L1348+M1348-P1348)&lt;($B$8/100)*$B$3,L1348+M1348-P1348,($B$8/100)*$B$3)</f>
        <v>0</v>
      </c>
      <c r="R1348" s="5">
        <f>IF(O1348&gt;(P1348+U1348),O1348-P1348-U1348, 0)</f>
        <v>0</v>
      </c>
      <c r="S1348" s="5">
        <f t="shared" ref="S1348:S1411" si="199">IF((IF((L1348+M1348)&gt;O1348,L1348+M1348-P1348-Q1348,0))&lt;((N1348*3.595182*($B$7/100))/($B$5/100)),L1348+M1348-P1348-Q1348, N1348*3.595182*($B$7/100)/($B$5/100))</f>
        <v>0</v>
      </c>
      <c r="T1348" s="5">
        <f t="shared" ref="T1348:T1411" si="200">((L1348+M1348)-P1348-S1348)</f>
        <v>0</v>
      </c>
      <c r="U1348" s="5">
        <f>IF(O1348&gt;P1348,IF(V1347*($B$6/100)&gt;=O1348-P1348,(O1348-P1348), V1347*($B$6/100)), 0)</f>
        <v>2439.2662</v>
      </c>
      <c r="V1348" s="5">
        <f>V1347+(T1348*($B$5/100))-(U1348/($B$6/100))</f>
        <v>1844020.4957692474</v>
      </c>
      <c r="W1348" s="5">
        <f t="shared" ref="W1348:W1411" si="201">V1348/40</f>
        <v>46100.512394231184</v>
      </c>
    </row>
    <row r="1349" spans="4:23" x14ac:dyDescent="0.25">
      <c r="D1349">
        <f t="shared" ref="D1349:D1412" si="202">D1348+1</f>
        <v>1347</v>
      </c>
      <c r="E1349" s="3">
        <v>43887</v>
      </c>
      <c r="F1349" s="4">
        <v>8.3333333333333329E-2</v>
      </c>
      <c r="G1349">
        <v>30</v>
      </c>
      <c r="H1349">
        <v>0</v>
      </c>
      <c r="I1349" s="5">
        <f t="shared" si="197"/>
        <v>4</v>
      </c>
      <c r="J1349" s="22">
        <v>0</v>
      </c>
      <c r="K1349">
        <v>9.0480000000000001E-5</v>
      </c>
      <c r="L1349" s="5" cm="1">
        <f t="array" ref="L1349">_xlfn.IFS(I1349=0, 0, I1349&gt;34, 0, AND(I1349&gt;0, I1349&lt;35), VLOOKUP(I1349, $A$63:$C$96, 3))</f>
        <v>740</v>
      </c>
      <c r="M1349" s="5">
        <f t="shared" si="196"/>
        <v>0</v>
      </c>
      <c r="N1349" s="5">
        <v>2519.9972443491179</v>
      </c>
      <c r="O1349" s="5">
        <f t="shared" ref="O1349:O1412" si="203">$B$2*K1349*1000</f>
        <v>2548.8216000000002</v>
      </c>
      <c r="P1349" s="5">
        <f t="shared" ref="P1349:P1412" si="204">IF(O1349&gt;=(L1349+M1349),L1349+M1349,O1349)</f>
        <v>740</v>
      </c>
      <c r="Q1349" s="5">
        <f t="shared" si="198"/>
        <v>0</v>
      </c>
      <c r="R1349" s="5">
        <f>IF(O1349&gt;(P1349+U1349),O1349-P1349-U1349, 0)</f>
        <v>0</v>
      </c>
      <c r="S1349" s="5">
        <f t="shared" si="199"/>
        <v>0</v>
      </c>
      <c r="T1349" s="5">
        <f t="shared" si="200"/>
        <v>0</v>
      </c>
      <c r="U1349" s="5">
        <f>IF(O1349&gt;P1349,IF(V1348*($B$6/100)&gt;=O1349-P1349,(O1349-P1349), V1348*($B$6/100)), 0)</f>
        <v>1808.8216000000002</v>
      </c>
      <c r="V1349" s="5">
        <f>V1348+(T1349*($B$5/100))-(U1349/($B$6/100))</f>
        <v>1841436.4649121047</v>
      </c>
      <c r="W1349" s="5">
        <f t="shared" si="201"/>
        <v>46035.911622802618</v>
      </c>
    </row>
    <row r="1350" spans="4:23" x14ac:dyDescent="0.25">
      <c r="D1350">
        <f t="shared" si="202"/>
        <v>1348</v>
      </c>
      <c r="E1350" s="3">
        <v>43887</v>
      </c>
      <c r="F1350" s="4">
        <v>0.125</v>
      </c>
      <c r="G1350">
        <v>30</v>
      </c>
      <c r="H1350">
        <v>0</v>
      </c>
      <c r="I1350" s="5">
        <f t="shared" si="197"/>
        <v>4</v>
      </c>
      <c r="J1350" s="22">
        <v>0</v>
      </c>
      <c r="K1350">
        <v>7.8440000000000001E-5</v>
      </c>
      <c r="L1350" s="5" cm="1">
        <f t="array" ref="L1350">_xlfn.IFS(I1350=0, 0, I1350&gt;34, 0, AND(I1350&gt;0, I1350&lt;35), VLOOKUP(I1350, $A$63:$C$96, 3))</f>
        <v>740</v>
      </c>
      <c r="M1350" s="5">
        <f t="shared" si="196"/>
        <v>0</v>
      </c>
      <c r="N1350" s="5">
        <v>2547.3385023708765</v>
      </c>
      <c r="O1350" s="5">
        <f t="shared" si="203"/>
        <v>2209.6548000000003</v>
      </c>
      <c r="P1350" s="5">
        <f t="shared" si="204"/>
        <v>740</v>
      </c>
      <c r="Q1350" s="5">
        <f t="shared" si="198"/>
        <v>0</v>
      </c>
      <c r="R1350" s="5">
        <f>IF(O1350&gt;(P1350+U1350),O1350-P1350-U1350, 0)</f>
        <v>0</v>
      </c>
      <c r="S1350" s="5">
        <f t="shared" si="199"/>
        <v>0</v>
      </c>
      <c r="T1350" s="5">
        <f t="shared" si="200"/>
        <v>0</v>
      </c>
      <c r="U1350" s="5">
        <f>IF(O1350&gt;P1350,IF(V1349*($B$6/100)&gt;=O1350-P1350,(O1350-P1350), V1349*($B$6/100)), 0)</f>
        <v>1469.6548000000003</v>
      </c>
      <c r="V1350" s="5">
        <f>V1349+(T1350*($B$5/100))-(U1350/($B$6/100))</f>
        <v>1839336.9580549619</v>
      </c>
      <c r="W1350" s="5">
        <f t="shared" si="201"/>
        <v>45983.423951374047</v>
      </c>
    </row>
    <row r="1351" spans="4:23" x14ac:dyDescent="0.25">
      <c r="D1351">
        <f t="shared" si="202"/>
        <v>1349</v>
      </c>
      <c r="E1351" s="3">
        <v>43887</v>
      </c>
      <c r="F1351" s="4">
        <v>0.16666666666666666</v>
      </c>
      <c r="G1351">
        <v>20</v>
      </c>
      <c r="H1351">
        <v>0</v>
      </c>
      <c r="I1351" s="5">
        <f t="shared" si="197"/>
        <v>3</v>
      </c>
      <c r="J1351" s="22">
        <v>0</v>
      </c>
      <c r="K1351">
        <v>7.531999999999999E-5</v>
      </c>
      <c r="L1351" s="5" cm="1">
        <f t="array" ref="L1351">_xlfn.IFS(I1351=0, 0, I1351&gt;34, 0, AND(I1351&gt;0, I1351&lt;35), VLOOKUP(I1351, $A$63:$C$96, 3))</f>
        <v>232</v>
      </c>
      <c r="M1351" s="5">
        <f t="shared" si="196"/>
        <v>0</v>
      </c>
      <c r="N1351" s="5">
        <v>2690.2537345290102</v>
      </c>
      <c r="O1351" s="5">
        <f t="shared" si="203"/>
        <v>2121.7643999999996</v>
      </c>
      <c r="P1351" s="5">
        <f t="shared" si="204"/>
        <v>232</v>
      </c>
      <c r="Q1351" s="5">
        <f t="shared" si="198"/>
        <v>0</v>
      </c>
      <c r="R1351" s="5">
        <f>IF(O1351&gt;(P1351+U1351),O1351-P1351-U1351, 0)</f>
        <v>0</v>
      </c>
      <c r="S1351" s="5">
        <f t="shared" si="199"/>
        <v>0</v>
      </c>
      <c r="T1351" s="5">
        <f t="shared" si="200"/>
        <v>0</v>
      </c>
      <c r="U1351" s="5">
        <f>IF(O1351&gt;P1351,IF(V1350*($B$6/100)&gt;=O1351-P1351,(O1351-P1351), V1350*($B$6/100)), 0)</f>
        <v>1889.7643999999996</v>
      </c>
      <c r="V1351" s="5">
        <f>V1350+(T1351*($B$5/100))-(U1351/($B$6/100))</f>
        <v>1836637.2946263903</v>
      </c>
      <c r="W1351" s="5">
        <f t="shared" si="201"/>
        <v>45915.932365659755</v>
      </c>
    </row>
    <row r="1352" spans="4:23" x14ac:dyDescent="0.25">
      <c r="D1352">
        <f t="shared" si="202"/>
        <v>1350</v>
      </c>
      <c r="E1352" s="3">
        <v>43887</v>
      </c>
      <c r="F1352" s="4">
        <v>0.20833333333333334</v>
      </c>
      <c r="G1352">
        <v>30</v>
      </c>
      <c r="H1352">
        <v>0</v>
      </c>
      <c r="I1352" s="5">
        <f t="shared" si="197"/>
        <v>4</v>
      </c>
      <c r="J1352" s="22">
        <v>0</v>
      </c>
      <c r="K1352">
        <v>7.5339999999999994E-5</v>
      </c>
      <c r="L1352" s="5" cm="1">
        <f t="array" ref="L1352">_xlfn.IFS(I1352=0, 0, I1352&gt;34, 0, AND(I1352&gt;0, I1352&lt;35), VLOOKUP(I1352, $A$63:$C$96, 3))</f>
        <v>740</v>
      </c>
      <c r="M1352" s="5">
        <f t="shared" si="196"/>
        <v>0</v>
      </c>
      <c r="N1352" s="5">
        <v>3014.3553232769391</v>
      </c>
      <c r="O1352" s="5">
        <f t="shared" si="203"/>
        <v>2122.3278</v>
      </c>
      <c r="P1352" s="5">
        <f t="shared" si="204"/>
        <v>740</v>
      </c>
      <c r="Q1352" s="5">
        <f t="shared" si="198"/>
        <v>0</v>
      </c>
      <c r="R1352" s="5">
        <f>IF(O1352&gt;(P1352+U1352),O1352-P1352-U1352, 0)</f>
        <v>0</v>
      </c>
      <c r="S1352" s="5">
        <f t="shared" si="199"/>
        <v>0</v>
      </c>
      <c r="T1352" s="5">
        <f t="shared" si="200"/>
        <v>0</v>
      </c>
      <c r="U1352" s="5">
        <f>IF(O1352&gt;P1352,IF(V1351*($B$6/100)&gt;=O1352-P1352,(O1352-P1352), V1351*($B$6/100)), 0)</f>
        <v>1382.3278</v>
      </c>
      <c r="V1352" s="5">
        <f>V1351+(T1352*($B$5/100))-(U1352/($B$6/100))</f>
        <v>1834662.5406263904</v>
      </c>
      <c r="W1352" s="5">
        <f t="shared" si="201"/>
        <v>45866.563515659756</v>
      </c>
    </row>
    <row r="1353" spans="4:23" x14ac:dyDescent="0.25">
      <c r="D1353">
        <f t="shared" si="202"/>
        <v>1351</v>
      </c>
      <c r="E1353" s="3">
        <v>43887</v>
      </c>
      <c r="F1353" s="4">
        <v>0.25</v>
      </c>
      <c r="G1353">
        <v>30</v>
      </c>
      <c r="H1353">
        <v>0</v>
      </c>
      <c r="I1353" s="5">
        <f t="shared" si="197"/>
        <v>4</v>
      </c>
      <c r="J1353" s="22">
        <v>0</v>
      </c>
      <c r="K1353">
        <v>8.1150000000000007E-5</v>
      </c>
      <c r="L1353" s="5" cm="1">
        <f t="array" ref="L1353">_xlfn.IFS(I1353=0, 0, I1353&gt;34, 0, AND(I1353&gt;0, I1353&lt;35), VLOOKUP(I1353, $A$63:$C$96, 3))</f>
        <v>740</v>
      </c>
      <c r="M1353" s="5">
        <f t="shared" si="196"/>
        <v>0</v>
      </c>
      <c r="N1353" s="5">
        <v>3875.8585482223234</v>
      </c>
      <c r="O1353" s="5">
        <f t="shared" si="203"/>
        <v>2285.9955000000004</v>
      </c>
      <c r="P1353" s="5">
        <f t="shared" si="204"/>
        <v>740</v>
      </c>
      <c r="Q1353" s="5">
        <f t="shared" si="198"/>
        <v>0</v>
      </c>
      <c r="R1353" s="5">
        <f>IF(O1353&gt;(P1353+U1353),O1353-P1353-U1353, 0)</f>
        <v>0</v>
      </c>
      <c r="S1353" s="5">
        <f t="shared" si="199"/>
        <v>0</v>
      </c>
      <c r="T1353" s="5">
        <f t="shared" si="200"/>
        <v>0</v>
      </c>
      <c r="U1353" s="5">
        <f>IF(O1353&gt;P1353,IF(V1352*($B$6/100)&gt;=O1353-P1353,(O1353-P1353), V1352*($B$6/100)), 0)</f>
        <v>1545.9955000000004</v>
      </c>
      <c r="V1353" s="5">
        <f>V1352+(T1353*($B$5/100))-(U1353/($B$6/100))</f>
        <v>1832453.9756263904</v>
      </c>
      <c r="W1353" s="5">
        <f t="shared" si="201"/>
        <v>45811.349390659758</v>
      </c>
    </row>
    <row r="1354" spans="4:23" x14ac:dyDescent="0.25">
      <c r="D1354">
        <f t="shared" si="202"/>
        <v>1352</v>
      </c>
      <c r="E1354" s="3">
        <v>43887</v>
      </c>
      <c r="F1354" s="4">
        <v>0.29166666666666669</v>
      </c>
      <c r="G1354">
        <v>20</v>
      </c>
      <c r="H1354">
        <v>0</v>
      </c>
      <c r="I1354" s="5">
        <f t="shared" si="197"/>
        <v>3</v>
      </c>
      <c r="J1354" s="22">
        <v>2.4744757823055187E-6</v>
      </c>
      <c r="K1354">
        <v>9.9710000000000006E-5</v>
      </c>
      <c r="L1354" s="5" cm="1">
        <f t="array" ref="L1354">_xlfn.IFS(I1354=0, 0, I1354&gt;34, 0, AND(I1354&gt;0, I1354&lt;35), VLOOKUP(I1354, $A$63:$C$96, 3))</f>
        <v>232</v>
      </c>
      <c r="M1354" s="5">
        <f t="shared" si="196"/>
        <v>11.753759965951215</v>
      </c>
      <c r="N1354" s="5">
        <v>5511.6288828676152</v>
      </c>
      <c r="O1354" s="5">
        <f t="shared" si="203"/>
        <v>2808.8307</v>
      </c>
      <c r="P1354" s="5">
        <f t="shared" si="204"/>
        <v>243.75375996595122</v>
      </c>
      <c r="Q1354" s="5">
        <f t="shared" si="198"/>
        <v>0</v>
      </c>
      <c r="R1354" s="5">
        <f>IF(O1354&gt;(P1354+U1354),O1354-P1354-U1354, 0)</f>
        <v>0</v>
      </c>
      <c r="S1354" s="5">
        <f t="shared" si="199"/>
        <v>0</v>
      </c>
      <c r="T1354" s="5">
        <f t="shared" si="200"/>
        <v>0</v>
      </c>
      <c r="U1354" s="5">
        <f>IF(O1354&gt;P1354,IF(V1353*($B$6/100)&gt;=O1354-P1354,(O1354-P1354), V1353*($B$6/100)), 0)</f>
        <v>2565.0769400340487</v>
      </c>
      <c r="V1354" s="5">
        <f>V1353+(T1354*($B$5/100))-(U1354/($B$6/100))</f>
        <v>1828789.5799977703</v>
      </c>
      <c r="W1354" s="5">
        <f t="shared" si="201"/>
        <v>45719.739499944255</v>
      </c>
    </row>
    <row r="1355" spans="4:23" x14ac:dyDescent="0.25">
      <c r="D1355">
        <f t="shared" si="202"/>
        <v>1353</v>
      </c>
      <c r="E1355" s="3">
        <v>43887</v>
      </c>
      <c r="F1355" s="4">
        <v>0.33333333333333331</v>
      </c>
      <c r="G1355">
        <v>30</v>
      </c>
      <c r="H1355">
        <v>0</v>
      </c>
      <c r="I1355" s="5">
        <f t="shared" si="197"/>
        <v>4</v>
      </c>
      <c r="J1355" s="22">
        <v>3.4642660952277262E-5</v>
      </c>
      <c r="K1355">
        <v>1.2543E-4</v>
      </c>
      <c r="L1355" s="5" cm="1">
        <f t="array" ref="L1355">_xlfn.IFS(I1355=0, 0, I1355&gt;34, 0, AND(I1355&gt;0, I1355&lt;35), VLOOKUP(I1355, $A$63:$C$96, 3))</f>
        <v>740</v>
      </c>
      <c r="M1355" s="5">
        <f t="shared" si="196"/>
        <v>164.552639523317</v>
      </c>
      <c r="N1355" s="5">
        <v>6919.6196692650228</v>
      </c>
      <c r="O1355" s="5">
        <f t="shared" si="203"/>
        <v>3533.3631</v>
      </c>
      <c r="P1355" s="5">
        <f t="shared" si="204"/>
        <v>904.552639523317</v>
      </c>
      <c r="Q1355" s="5">
        <f t="shared" si="198"/>
        <v>0</v>
      </c>
      <c r="R1355" s="5">
        <f>IF(O1355&gt;(P1355+U1355),O1355-P1355-U1355, 0)</f>
        <v>0</v>
      </c>
      <c r="S1355" s="5">
        <f t="shared" si="199"/>
        <v>0</v>
      </c>
      <c r="T1355" s="5">
        <f t="shared" si="200"/>
        <v>0</v>
      </c>
      <c r="U1355" s="5">
        <f>IF(O1355&gt;P1355,IF(V1354*($B$6/100)&gt;=O1355-P1355,(O1355-P1355), V1354*($B$6/100)), 0)</f>
        <v>2628.8104604766831</v>
      </c>
      <c r="V1355" s="5">
        <f>V1354+(T1355*($B$5/100))-(U1355/($B$6/100))</f>
        <v>1825034.1364828036</v>
      </c>
      <c r="W1355" s="5">
        <f t="shared" si="201"/>
        <v>45625.853412070093</v>
      </c>
    </row>
    <row r="1356" spans="4:23" x14ac:dyDescent="0.25">
      <c r="D1356">
        <f t="shared" si="202"/>
        <v>1354</v>
      </c>
      <c r="E1356" s="3">
        <v>43887</v>
      </c>
      <c r="F1356" s="4">
        <v>0.375</v>
      </c>
      <c r="G1356">
        <v>40</v>
      </c>
      <c r="H1356">
        <v>2</v>
      </c>
      <c r="I1356" s="5">
        <f t="shared" si="197"/>
        <v>6</v>
      </c>
      <c r="J1356" s="22">
        <v>1.1135141020374834E-4</v>
      </c>
      <c r="K1356">
        <v>1.2917000000000001E-4</v>
      </c>
      <c r="L1356" s="5" cm="1">
        <f t="array" ref="L1356">_xlfn.IFS(I1356=0, 0, I1356&gt;34, 0, AND(I1356&gt;0, I1356&lt;35), VLOOKUP(I1356, $A$63:$C$96, 3))</f>
        <v>2980</v>
      </c>
      <c r="M1356" s="5">
        <f t="shared" si="196"/>
        <v>528.91919846780468</v>
      </c>
      <c r="N1356" s="5">
        <v>7289.4839456708532</v>
      </c>
      <c r="O1356" s="5">
        <f t="shared" si="203"/>
        <v>3638.7189000000003</v>
      </c>
      <c r="P1356" s="5">
        <f t="shared" si="204"/>
        <v>3508.9191984678046</v>
      </c>
      <c r="Q1356" s="5">
        <f t="shared" si="198"/>
        <v>0</v>
      </c>
      <c r="R1356" s="5">
        <f>IF(O1356&gt;(P1356+U1356),O1356-P1356-U1356, 0)</f>
        <v>0</v>
      </c>
      <c r="S1356" s="5">
        <f t="shared" si="199"/>
        <v>0</v>
      </c>
      <c r="T1356" s="5">
        <f t="shared" si="200"/>
        <v>0</v>
      </c>
      <c r="U1356" s="5">
        <f>IF(O1356&gt;P1356,IF(V1355*($B$6/100)&gt;=O1356-P1356,(O1356-P1356), V1355*($B$6/100)), 0)</f>
        <v>129.79970153219574</v>
      </c>
      <c r="V1356" s="5">
        <f>V1355+(T1356*($B$5/100))-(U1356/($B$6/100))</f>
        <v>1824848.7083377577</v>
      </c>
      <c r="W1356" s="5">
        <f t="shared" si="201"/>
        <v>45621.217708443946</v>
      </c>
    </row>
    <row r="1357" spans="4:23" x14ac:dyDescent="0.25">
      <c r="D1357">
        <f t="shared" si="202"/>
        <v>1355</v>
      </c>
      <c r="E1357" s="3">
        <v>43887</v>
      </c>
      <c r="F1357" s="4">
        <v>0.41666666666666669</v>
      </c>
      <c r="G1357">
        <v>70</v>
      </c>
      <c r="H1357">
        <v>6</v>
      </c>
      <c r="I1357" s="5">
        <f t="shared" si="197"/>
        <v>10</v>
      </c>
      <c r="J1357" s="22">
        <v>2.2270282040749668E-4</v>
      </c>
      <c r="K1357">
        <v>1.2645000000000001E-4</v>
      </c>
      <c r="L1357" s="5" cm="1">
        <f t="array" ref="L1357">_xlfn.IFS(I1357=0, 0, I1357&gt;34, 0, AND(I1357&gt;0, I1357&lt;35), VLOOKUP(I1357, $A$63:$C$96, 3))</f>
        <v>12480</v>
      </c>
      <c r="M1357" s="5">
        <f t="shared" si="196"/>
        <v>1057.8383969356094</v>
      </c>
      <c r="N1357" s="5">
        <v>6220.1565517515501</v>
      </c>
      <c r="O1357" s="5">
        <f t="shared" si="203"/>
        <v>3562.0965000000006</v>
      </c>
      <c r="P1357" s="5">
        <f t="shared" si="204"/>
        <v>3562.0965000000006</v>
      </c>
      <c r="Q1357" s="5">
        <f t="shared" si="198"/>
        <v>487.20077413479089</v>
      </c>
      <c r="R1357" s="5">
        <f>IF(O1357&gt;(P1357+U1357),O1357-P1357-U1357, 0)</f>
        <v>0</v>
      </c>
      <c r="S1357" s="5">
        <f t="shared" si="199"/>
        <v>3194.6564102913203</v>
      </c>
      <c r="T1357" s="5">
        <f t="shared" si="200"/>
        <v>6781.0854866442878</v>
      </c>
      <c r="U1357" s="5">
        <f>IF(O1357&gt;P1357,IF(V1356*($B$6/100)&gt;=O1357-P1357,(O1357-P1357), V1356*($B$6/100)), 0)</f>
        <v>0</v>
      </c>
      <c r="V1357" s="5">
        <f>V1356+(T1357*($B$5/100))-(U1357/($B$6/100))</f>
        <v>1829595.4681784087</v>
      </c>
      <c r="W1357" s="5">
        <f t="shared" si="201"/>
        <v>45739.886704460216</v>
      </c>
    </row>
    <row r="1358" spans="4:23" x14ac:dyDescent="0.25">
      <c r="D1358">
        <f t="shared" si="202"/>
        <v>1356</v>
      </c>
      <c r="E1358" s="3">
        <v>43887</v>
      </c>
      <c r="F1358" s="4">
        <v>0.45833333333333331</v>
      </c>
      <c r="G1358">
        <v>70</v>
      </c>
      <c r="H1358">
        <v>8</v>
      </c>
      <c r="I1358" s="5">
        <f t="shared" si="197"/>
        <v>10</v>
      </c>
      <c r="J1358" s="22">
        <v>2.6971786027130151E-4</v>
      </c>
      <c r="K1358">
        <v>1.1356E-4</v>
      </c>
      <c r="L1358" s="5" cm="1">
        <f t="array" ref="L1358">_xlfn.IFS(I1358=0, 0, I1358&gt;34, 0, AND(I1358&gt;0, I1358&lt;35), VLOOKUP(I1358, $A$63:$C$96, 3))</f>
        <v>12480</v>
      </c>
      <c r="M1358" s="5">
        <f t="shared" si="196"/>
        <v>1281.1598362886823</v>
      </c>
      <c r="N1358" s="5">
        <v>4696.1553085374699</v>
      </c>
      <c r="O1358" s="5">
        <f t="shared" si="203"/>
        <v>3198.9852000000001</v>
      </c>
      <c r="P1358" s="5">
        <f t="shared" si="204"/>
        <v>3198.9852000000001</v>
      </c>
      <c r="Q1358" s="5">
        <f t="shared" si="198"/>
        <v>487.20077413479089</v>
      </c>
      <c r="R1358" s="5">
        <f>IF(O1358&gt;(P1358+U1358),O1358-P1358-U1358, 0)</f>
        <v>0</v>
      </c>
      <c r="S1358" s="5">
        <f t="shared" si="199"/>
        <v>2411.9332906369082</v>
      </c>
      <c r="T1358" s="5">
        <f t="shared" si="200"/>
        <v>8150.2413456517725</v>
      </c>
      <c r="U1358" s="5">
        <f>IF(O1358&gt;P1358,IF(V1357*($B$6/100)&gt;=O1358-P1358,(O1358-P1358), V1357*($B$6/100)), 0)</f>
        <v>0</v>
      </c>
      <c r="V1358" s="5">
        <f>V1357+(T1358*($B$5/100))-(U1358/($B$6/100))</f>
        <v>1835300.6371203649</v>
      </c>
      <c r="W1358" s="5">
        <f t="shared" si="201"/>
        <v>45882.515928009125</v>
      </c>
    </row>
    <row r="1359" spans="4:23" x14ac:dyDescent="0.25">
      <c r="D1359">
        <f t="shared" si="202"/>
        <v>1357</v>
      </c>
      <c r="E1359" s="3">
        <v>43887</v>
      </c>
      <c r="F1359" s="4">
        <v>0.5</v>
      </c>
      <c r="G1359">
        <v>70</v>
      </c>
      <c r="H1359">
        <v>5</v>
      </c>
      <c r="I1359" s="5">
        <f t="shared" si="197"/>
        <v>10</v>
      </c>
      <c r="J1359" s="22">
        <v>3.192073759174119E-4</v>
      </c>
      <c r="K1359">
        <v>1.0318999999999999E-4</v>
      </c>
      <c r="L1359" s="5" cm="1">
        <f t="array" ref="L1359">_xlfn.IFS(I1359=0, 0, I1359&gt;34, 0, AND(I1359&gt;0, I1359&lt;35), VLOOKUP(I1359, $A$63:$C$96, 3))</f>
        <v>12480</v>
      </c>
      <c r="M1359" s="5">
        <f t="shared" si="196"/>
        <v>1516.2350356077065</v>
      </c>
      <c r="N1359" s="5">
        <v>4650.2924090364522</v>
      </c>
      <c r="O1359" s="5">
        <f t="shared" si="203"/>
        <v>2906.8622999999998</v>
      </c>
      <c r="P1359" s="5">
        <f t="shared" si="204"/>
        <v>2906.8622999999998</v>
      </c>
      <c r="Q1359" s="5">
        <f t="shared" si="198"/>
        <v>487.20077413479089</v>
      </c>
      <c r="R1359" s="5">
        <f>IF(O1359&gt;(P1359+U1359),O1359-P1359-U1359, 0)</f>
        <v>0</v>
      </c>
      <c r="S1359" s="5">
        <f t="shared" si="199"/>
        <v>2388.3782233863558</v>
      </c>
      <c r="T1359" s="5">
        <f t="shared" si="200"/>
        <v>8700.9945122213503</v>
      </c>
      <c r="U1359" s="5">
        <f>IF(O1359&gt;P1359,IF(V1358*($B$6/100)&gt;=O1359-P1359,(O1359-P1359), V1358*($B$6/100)), 0)</f>
        <v>0</v>
      </c>
      <c r="V1359" s="5">
        <f>V1358+(T1359*($B$5/100))-(U1359/($B$6/100))</f>
        <v>1841391.3332789198</v>
      </c>
      <c r="W1359" s="5">
        <f t="shared" si="201"/>
        <v>46034.783331972998</v>
      </c>
    </row>
    <row r="1360" spans="4:23" x14ac:dyDescent="0.25">
      <c r="D1360">
        <f t="shared" si="202"/>
        <v>1358</v>
      </c>
      <c r="E1360" s="3">
        <v>43887</v>
      </c>
      <c r="F1360" s="4">
        <v>0.54166666666666663</v>
      </c>
      <c r="G1360">
        <v>70</v>
      </c>
      <c r="H1360">
        <v>6</v>
      </c>
      <c r="I1360" s="5">
        <f t="shared" si="197"/>
        <v>10</v>
      </c>
      <c r="J1360" s="22">
        <v>3.0436052122357878E-4</v>
      </c>
      <c r="K1360">
        <v>1.0151999999999999E-4</v>
      </c>
      <c r="L1360" s="5" cm="1">
        <f t="array" ref="L1360">_xlfn.IFS(I1360=0, 0, I1360&gt;34, 0, AND(I1360&gt;0, I1360&lt;35), VLOOKUP(I1360, $A$63:$C$96, 3))</f>
        <v>12480</v>
      </c>
      <c r="M1360" s="5">
        <f t="shared" si="196"/>
        <v>1445.7124758119992</v>
      </c>
      <c r="N1360" s="5">
        <v>4906.4393526816584</v>
      </c>
      <c r="O1360" s="5">
        <f t="shared" si="203"/>
        <v>2859.8183999999997</v>
      </c>
      <c r="P1360" s="5">
        <f t="shared" si="204"/>
        <v>2859.8183999999997</v>
      </c>
      <c r="Q1360" s="5">
        <f t="shared" si="198"/>
        <v>487.20077413479089</v>
      </c>
      <c r="R1360" s="5">
        <f>IF(O1360&gt;(P1360+U1360),O1360-P1360-U1360, 0)</f>
        <v>0</v>
      </c>
      <c r="S1360" s="5">
        <f t="shared" si="199"/>
        <v>2519.9346349789644</v>
      </c>
      <c r="T1360" s="5">
        <f t="shared" si="200"/>
        <v>8545.959440833034</v>
      </c>
      <c r="U1360" s="5">
        <f>IF(O1360&gt;P1360,IF(V1359*($B$6/100)&gt;=O1360-P1360,(O1360-P1360), V1359*($B$6/100)), 0)</f>
        <v>0</v>
      </c>
      <c r="V1360" s="5">
        <f>V1359+(T1360*($B$5/100))-(U1360/($B$6/100))</f>
        <v>1847373.5048875029</v>
      </c>
      <c r="W1360" s="5">
        <f t="shared" si="201"/>
        <v>46184.337622187573</v>
      </c>
    </row>
    <row r="1361" spans="4:23" x14ac:dyDescent="0.25">
      <c r="D1361">
        <f t="shared" si="202"/>
        <v>1359</v>
      </c>
      <c r="E1361" s="3">
        <v>43887</v>
      </c>
      <c r="F1361" s="4">
        <v>0.58333333333333337</v>
      </c>
      <c r="G1361">
        <v>60</v>
      </c>
      <c r="H1361">
        <v>3</v>
      </c>
      <c r="I1361" s="5">
        <f t="shared" si="197"/>
        <v>8</v>
      </c>
      <c r="J1361" s="22">
        <v>1.7816225632599734E-4</v>
      </c>
      <c r="K1361">
        <v>9.823E-5</v>
      </c>
      <c r="L1361" s="5" cm="1">
        <f t="array" ref="L1361">_xlfn.IFS(I1361=0, 0, I1361&gt;34, 0, AND(I1361&gt;0, I1361&lt;35), VLOOKUP(I1361, $A$63:$C$96, 3))</f>
        <v>7160</v>
      </c>
      <c r="M1361" s="5">
        <f t="shared" si="196"/>
        <v>846.27071754848737</v>
      </c>
      <c r="N1361" s="5">
        <v>4753.0163462058963</v>
      </c>
      <c r="O1361" s="5">
        <f t="shared" si="203"/>
        <v>2767.1390999999999</v>
      </c>
      <c r="P1361" s="5">
        <f t="shared" si="204"/>
        <v>2767.1390999999999</v>
      </c>
      <c r="Q1361" s="5">
        <f t="shared" si="198"/>
        <v>487.20077413479089</v>
      </c>
      <c r="R1361" s="5">
        <f>IF(O1361&gt;(P1361+U1361),O1361-P1361-U1361, 0)</f>
        <v>0</v>
      </c>
      <c r="S1361" s="5">
        <f t="shared" si="199"/>
        <v>2441.1369733693155</v>
      </c>
      <c r="T1361" s="5">
        <f t="shared" si="200"/>
        <v>2797.9946441791726</v>
      </c>
      <c r="U1361" s="5">
        <f>IF(O1361&gt;P1361,IF(V1360*($B$6/100)&gt;=O1361-P1361,(O1361-P1361), V1360*($B$6/100)), 0)</f>
        <v>0</v>
      </c>
      <c r="V1361" s="5">
        <f>V1360+(T1361*($B$5/100))-(U1361/($B$6/100))</f>
        <v>1849332.1011384283</v>
      </c>
      <c r="W1361" s="5">
        <f t="shared" si="201"/>
        <v>46233.302528460707</v>
      </c>
    </row>
    <row r="1362" spans="4:23" x14ac:dyDescent="0.25">
      <c r="D1362">
        <f t="shared" si="202"/>
        <v>1360</v>
      </c>
      <c r="E1362" s="3">
        <v>43887</v>
      </c>
      <c r="F1362" s="4">
        <v>0.625</v>
      </c>
      <c r="G1362">
        <v>50</v>
      </c>
      <c r="H1362">
        <v>2</v>
      </c>
      <c r="I1362" s="5">
        <f t="shared" si="197"/>
        <v>7</v>
      </c>
      <c r="J1362" s="22">
        <v>1.0887693442144282E-4</v>
      </c>
      <c r="K1362">
        <v>9.8999999999999994E-5</v>
      </c>
      <c r="L1362" s="5" cm="1">
        <f t="array" ref="L1362">_xlfn.IFS(I1362=0, 0, I1362&gt;34, 0, AND(I1362&gt;0, I1362&lt;35), VLOOKUP(I1362, $A$63:$C$96, 3))</f>
        <v>4800</v>
      </c>
      <c r="M1362" s="5">
        <f t="shared" si="196"/>
        <v>517.16543850185337</v>
      </c>
      <c r="N1362" s="5">
        <v>4288.8416874939248</v>
      </c>
      <c r="O1362" s="5">
        <f t="shared" si="203"/>
        <v>2788.83</v>
      </c>
      <c r="P1362" s="5">
        <f t="shared" si="204"/>
        <v>2788.83</v>
      </c>
      <c r="Q1362" s="5">
        <f t="shared" si="198"/>
        <v>487.20077413479089</v>
      </c>
      <c r="R1362" s="5">
        <f>IF(O1362&gt;(P1362+U1362),O1362-P1362-U1362, 0)</f>
        <v>0</v>
      </c>
      <c r="S1362" s="5">
        <f t="shared" si="199"/>
        <v>2041.1346643670629</v>
      </c>
      <c r="T1362" s="5">
        <f t="shared" si="200"/>
        <v>487.20077413479089</v>
      </c>
      <c r="U1362" s="5">
        <f>IF(O1362&gt;P1362,IF(V1361*($B$6/100)&gt;=O1362-P1362,(O1362-P1362), V1361*($B$6/100)), 0)</f>
        <v>0</v>
      </c>
      <c r="V1362" s="5">
        <f>V1361+(T1362*($B$5/100))-(U1362/($B$6/100))</f>
        <v>1849673.1416803226</v>
      </c>
      <c r="W1362" s="5">
        <f t="shared" si="201"/>
        <v>46241.828542008065</v>
      </c>
    </row>
    <row r="1363" spans="4:23" x14ac:dyDescent="0.25">
      <c r="D1363">
        <f t="shared" si="202"/>
        <v>1361</v>
      </c>
      <c r="E1363" s="3">
        <v>43887</v>
      </c>
      <c r="F1363" s="4">
        <v>0.66666666666666663</v>
      </c>
      <c r="G1363">
        <v>70</v>
      </c>
      <c r="H1363">
        <v>5</v>
      </c>
      <c r="I1363" s="5">
        <f t="shared" si="197"/>
        <v>10</v>
      </c>
      <c r="J1363" s="22">
        <v>1.0887693442144282E-4</v>
      </c>
      <c r="K1363">
        <v>1.0856E-4</v>
      </c>
      <c r="L1363" s="5" cm="1">
        <f t="array" ref="L1363">_xlfn.IFS(I1363=0, 0, I1363&gt;34, 0, AND(I1363&gt;0, I1363&lt;35), VLOOKUP(I1363, $A$63:$C$96, 3))</f>
        <v>12480</v>
      </c>
      <c r="M1363" s="5">
        <f t="shared" si="196"/>
        <v>517.16543850185337</v>
      </c>
      <c r="N1363" s="5">
        <v>5214.3418453880977</v>
      </c>
      <c r="O1363" s="5">
        <f t="shared" si="203"/>
        <v>3058.1352000000002</v>
      </c>
      <c r="P1363" s="5">
        <f t="shared" si="204"/>
        <v>3058.1352000000002</v>
      </c>
      <c r="Q1363" s="5">
        <f t="shared" si="198"/>
        <v>487.20077413479089</v>
      </c>
      <c r="R1363" s="5">
        <f>IF(O1363&gt;(P1363+U1363),O1363-P1363-U1363, 0)</f>
        <v>0</v>
      </c>
      <c r="S1363" s="5">
        <f t="shared" si="199"/>
        <v>2678.0725634837245</v>
      </c>
      <c r="T1363" s="5">
        <f t="shared" si="200"/>
        <v>7260.9576750181286</v>
      </c>
      <c r="U1363" s="5">
        <f>IF(O1363&gt;P1363,IF(V1362*($B$6/100)&gt;=O1363-P1363,(O1363-P1363), V1362*($B$6/100)), 0)</f>
        <v>0</v>
      </c>
      <c r="V1363" s="5">
        <f>V1362+(T1363*($B$5/100))-(U1363/($B$6/100))</f>
        <v>1854755.8120528352</v>
      </c>
      <c r="W1363" s="5">
        <f t="shared" si="201"/>
        <v>46368.895301320881</v>
      </c>
    </row>
    <row r="1364" spans="4:23" x14ac:dyDescent="0.25">
      <c r="D1364">
        <f t="shared" si="202"/>
        <v>1362</v>
      </c>
      <c r="E1364" s="3">
        <v>43887</v>
      </c>
      <c r="F1364" s="4">
        <v>0.70833333333333337</v>
      </c>
      <c r="G1364">
        <v>50</v>
      </c>
      <c r="H1364">
        <v>2</v>
      </c>
      <c r="I1364" s="5">
        <f t="shared" si="197"/>
        <v>7</v>
      </c>
      <c r="J1364" s="22">
        <v>1.9795806258444149E-5</v>
      </c>
      <c r="K1364">
        <v>1.4078000000000002E-4</v>
      </c>
      <c r="L1364" s="5" cm="1">
        <f t="array" ref="L1364">_xlfn.IFS(I1364=0, 0, I1364&gt;34, 0, AND(I1364&gt;0, I1364&lt;35), VLOOKUP(I1364, $A$63:$C$96, 3))</f>
        <v>4800</v>
      </c>
      <c r="M1364" s="5">
        <f t="shared" si="196"/>
        <v>94.030079727609717</v>
      </c>
      <c r="N1364" s="5">
        <v>5820.9872762782788</v>
      </c>
      <c r="O1364" s="5">
        <f t="shared" si="203"/>
        <v>3965.7726000000007</v>
      </c>
      <c r="P1364" s="5">
        <f t="shared" si="204"/>
        <v>3965.7726000000007</v>
      </c>
      <c r="Q1364" s="5">
        <f t="shared" si="198"/>
        <v>487.20077413479089</v>
      </c>
      <c r="R1364" s="5">
        <f>IF(O1364&gt;(P1364+U1364),O1364-P1364-U1364, 0)</f>
        <v>0</v>
      </c>
      <c r="S1364" s="5">
        <f t="shared" si="199"/>
        <v>441.05670559281793</v>
      </c>
      <c r="T1364" s="5">
        <f t="shared" si="200"/>
        <v>487.20077413479089</v>
      </c>
      <c r="U1364" s="5">
        <f>IF(O1364&gt;P1364,IF(V1363*($B$6/100)&gt;=O1364-P1364,(O1364-P1364), V1363*($B$6/100)), 0)</f>
        <v>0</v>
      </c>
      <c r="V1364" s="5">
        <f>V1363+(T1364*($B$5/100))-(U1364/($B$6/100))</f>
        <v>1855096.8525947295</v>
      </c>
      <c r="W1364" s="5">
        <f t="shared" si="201"/>
        <v>46377.421314868239</v>
      </c>
    </row>
    <row r="1365" spans="4:23" x14ac:dyDescent="0.25">
      <c r="D1365">
        <f t="shared" si="202"/>
        <v>1363</v>
      </c>
      <c r="E1365" s="3">
        <v>43887</v>
      </c>
      <c r="F1365" s="4">
        <v>0.75</v>
      </c>
      <c r="G1365">
        <v>40</v>
      </c>
      <c r="H1365">
        <v>0</v>
      </c>
      <c r="I1365" s="5">
        <f t="shared" si="197"/>
        <v>6</v>
      </c>
      <c r="J1365" s="22">
        <v>0</v>
      </c>
      <c r="K1365">
        <v>2.0654000000000001E-4</v>
      </c>
      <c r="L1365" s="5" cm="1">
        <f t="array" ref="L1365">_xlfn.IFS(I1365=0, 0, I1365&gt;34, 0, AND(I1365&gt;0, I1365&lt;35), VLOOKUP(I1365, $A$63:$C$96, 3))</f>
        <v>2980</v>
      </c>
      <c r="M1365" s="5">
        <f t="shared" si="196"/>
        <v>0</v>
      </c>
      <c r="N1365" s="5">
        <v>6615.9460747809571</v>
      </c>
      <c r="O1365" s="5">
        <f t="shared" si="203"/>
        <v>5818.2318000000005</v>
      </c>
      <c r="P1365" s="5">
        <f t="shared" si="204"/>
        <v>2980</v>
      </c>
      <c r="Q1365" s="5">
        <f t="shared" si="198"/>
        <v>0</v>
      </c>
      <c r="R1365" s="5">
        <f>IF(O1365&gt;(P1365+U1365),O1365-P1365-U1365, 0)</f>
        <v>0</v>
      </c>
      <c r="S1365" s="5">
        <f t="shared" si="199"/>
        <v>0</v>
      </c>
      <c r="T1365" s="5">
        <f t="shared" si="200"/>
        <v>0</v>
      </c>
      <c r="U1365" s="5">
        <f>IF(O1365&gt;P1365,IF(V1364*($B$6/100)&gt;=O1365-P1365,(O1365-P1365), V1364*($B$6/100)), 0)</f>
        <v>2838.2318000000005</v>
      </c>
      <c r="V1365" s="5">
        <f>V1364+(T1365*($B$5/100))-(U1365/($B$6/100))</f>
        <v>1851042.2357375866</v>
      </c>
      <c r="W1365" s="5">
        <f t="shared" si="201"/>
        <v>46276.055893439669</v>
      </c>
    </row>
    <row r="1366" spans="4:23" x14ac:dyDescent="0.25">
      <c r="D1366">
        <f t="shared" si="202"/>
        <v>1364</v>
      </c>
      <c r="E1366" s="3">
        <v>43887</v>
      </c>
      <c r="F1366" s="4">
        <v>0.79166666666666663</v>
      </c>
      <c r="G1366">
        <v>70</v>
      </c>
      <c r="H1366">
        <v>0</v>
      </c>
      <c r="I1366" s="5">
        <f t="shared" si="197"/>
        <v>10</v>
      </c>
      <c r="J1366" s="22">
        <v>0</v>
      </c>
      <c r="K1366">
        <v>2.3050999999999999E-4</v>
      </c>
      <c r="L1366" s="5" cm="1">
        <f t="array" ref="L1366">_xlfn.IFS(I1366=0, 0, I1366&gt;34, 0, AND(I1366&gt;0, I1366&lt;35), VLOOKUP(I1366, $A$63:$C$96, 3))</f>
        <v>12480</v>
      </c>
      <c r="M1366" s="5">
        <f t="shared" si="196"/>
        <v>0</v>
      </c>
      <c r="N1366" s="5">
        <v>6642.8737795939887</v>
      </c>
      <c r="O1366" s="5">
        <f t="shared" si="203"/>
        <v>6493.4666999999999</v>
      </c>
      <c r="P1366" s="5">
        <f t="shared" si="204"/>
        <v>6493.4666999999999</v>
      </c>
      <c r="Q1366" s="5">
        <f t="shared" si="198"/>
        <v>487.20077413479089</v>
      </c>
      <c r="R1366" s="5">
        <f>IF(O1366&gt;(P1366+U1366),O1366-P1366-U1366, 0)</f>
        <v>0</v>
      </c>
      <c r="S1366" s="5">
        <f t="shared" si="199"/>
        <v>3411.7628915240398</v>
      </c>
      <c r="T1366" s="5">
        <f t="shared" si="200"/>
        <v>2574.7704084759603</v>
      </c>
      <c r="U1366" s="5">
        <f>IF(O1366&gt;P1366,IF(V1365*($B$6/100)&gt;=O1366-P1366,(O1366-P1366), V1365*($B$6/100)), 0)</f>
        <v>0</v>
      </c>
      <c r="V1366" s="5">
        <f>V1365+(T1366*($B$5/100))-(U1366/($B$6/100))</f>
        <v>1852844.5750235198</v>
      </c>
      <c r="W1366" s="5">
        <f t="shared" si="201"/>
        <v>46321.114375587997</v>
      </c>
    </row>
    <row r="1367" spans="4:23" x14ac:dyDescent="0.25">
      <c r="D1367">
        <f t="shared" si="202"/>
        <v>1365</v>
      </c>
      <c r="E1367" s="3">
        <v>43887</v>
      </c>
      <c r="F1367" s="4">
        <v>0.83333333333333337</v>
      </c>
      <c r="G1367">
        <v>30</v>
      </c>
      <c r="H1367">
        <v>0</v>
      </c>
      <c r="I1367" s="5">
        <f t="shared" si="197"/>
        <v>4</v>
      </c>
      <c r="J1367" s="22">
        <v>0</v>
      </c>
      <c r="K1367">
        <v>2.2736000000000002E-4</v>
      </c>
      <c r="L1367" s="5" cm="1">
        <f t="array" ref="L1367">_xlfn.IFS(I1367=0, 0, I1367&gt;34, 0, AND(I1367&gt;0, I1367&lt;35), VLOOKUP(I1367, $A$63:$C$96, 3))</f>
        <v>740</v>
      </c>
      <c r="M1367" s="5">
        <f t="shared" si="196"/>
        <v>0</v>
      </c>
      <c r="N1367" s="5">
        <v>6276.8521524121361</v>
      </c>
      <c r="O1367" s="5">
        <f t="shared" si="203"/>
        <v>6404.7312000000002</v>
      </c>
      <c r="P1367" s="5">
        <f t="shared" si="204"/>
        <v>740</v>
      </c>
      <c r="Q1367" s="5">
        <f t="shared" si="198"/>
        <v>0</v>
      </c>
      <c r="R1367" s="5">
        <f>IF(O1367&gt;(P1367+U1367),O1367-P1367-U1367, 0)</f>
        <v>0</v>
      </c>
      <c r="S1367" s="5">
        <f t="shared" si="199"/>
        <v>0</v>
      </c>
      <c r="T1367" s="5">
        <f t="shared" si="200"/>
        <v>0</v>
      </c>
      <c r="U1367" s="5">
        <f>IF(O1367&gt;P1367,IF(V1366*($B$6/100)&gt;=O1367-P1367,(O1367-P1367), V1366*($B$6/100)), 0)</f>
        <v>5664.7312000000002</v>
      </c>
      <c r="V1367" s="5">
        <f>V1366+(T1367*($B$5/100))-(U1367/($B$6/100))</f>
        <v>1844752.1018806626</v>
      </c>
      <c r="W1367" s="5">
        <f t="shared" si="201"/>
        <v>46118.802547016567</v>
      </c>
    </row>
    <row r="1368" spans="4:23" x14ac:dyDescent="0.25">
      <c r="D1368">
        <f t="shared" si="202"/>
        <v>1366</v>
      </c>
      <c r="E1368" s="3">
        <v>43887</v>
      </c>
      <c r="F1368" s="4">
        <v>0.875</v>
      </c>
      <c r="G1368">
        <v>30</v>
      </c>
      <c r="H1368">
        <v>0</v>
      </c>
      <c r="I1368" s="5">
        <f t="shared" si="197"/>
        <v>4</v>
      </c>
      <c r="J1368" s="22">
        <v>0</v>
      </c>
      <c r="K1368">
        <v>2.1442E-4</v>
      </c>
      <c r="L1368" s="5" cm="1">
        <f t="array" ref="L1368">_xlfn.IFS(I1368=0, 0, I1368&gt;34, 0, AND(I1368&gt;0, I1368&lt;35), VLOOKUP(I1368, $A$63:$C$96, 3))</f>
        <v>740</v>
      </c>
      <c r="M1368" s="5">
        <f t="shared" si="196"/>
        <v>0</v>
      </c>
      <c r="N1368" s="5">
        <v>5817.6827648484004</v>
      </c>
      <c r="O1368" s="5">
        <f t="shared" si="203"/>
        <v>6040.2113999999992</v>
      </c>
      <c r="P1368" s="5">
        <f t="shared" si="204"/>
        <v>740</v>
      </c>
      <c r="Q1368" s="5">
        <f t="shared" si="198"/>
        <v>0</v>
      </c>
      <c r="R1368" s="5">
        <f>IF(O1368&gt;(P1368+U1368),O1368-P1368-U1368, 0)</f>
        <v>0</v>
      </c>
      <c r="S1368" s="5">
        <f t="shared" si="199"/>
        <v>0</v>
      </c>
      <c r="T1368" s="5">
        <f t="shared" si="200"/>
        <v>0</v>
      </c>
      <c r="U1368" s="5">
        <f>IF(O1368&gt;P1368,IF(V1367*($B$6/100)&gt;=O1368-P1368,(O1368-P1368), V1367*($B$6/100)), 0)</f>
        <v>5300.2113999999992</v>
      </c>
      <c r="V1368" s="5">
        <f>V1367+(T1368*($B$5/100))-(U1368/($B$6/100))</f>
        <v>1837180.3713092341</v>
      </c>
      <c r="W1368" s="5">
        <f t="shared" si="201"/>
        <v>45929.509282730854</v>
      </c>
    </row>
    <row r="1369" spans="4:23" x14ac:dyDescent="0.25">
      <c r="D1369">
        <f t="shared" si="202"/>
        <v>1367</v>
      </c>
      <c r="E1369" s="3">
        <v>43887</v>
      </c>
      <c r="F1369" s="4">
        <v>0.91666666666666663</v>
      </c>
      <c r="G1369">
        <v>20</v>
      </c>
      <c r="H1369">
        <v>0</v>
      </c>
      <c r="I1369" s="5">
        <f t="shared" si="197"/>
        <v>3</v>
      </c>
      <c r="J1369" s="22">
        <v>0</v>
      </c>
      <c r="K1369">
        <v>2.0798999999999999E-4</v>
      </c>
      <c r="L1369" s="5" cm="1">
        <f t="array" ref="L1369">_xlfn.IFS(I1369=0, 0, I1369&gt;34, 0, AND(I1369&gt;0, I1369&lt;35), VLOOKUP(I1369, $A$63:$C$96, 3))</f>
        <v>232</v>
      </c>
      <c r="M1369" s="5">
        <f t="shared" si="196"/>
        <v>0</v>
      </c>
      <c r="N1369" s="5">
        <v>5139.9366704482527</v>
      </c>
      <c r="O1369" s="5">
        <f t="shared" si="203"/>
        <v>5859.0783000000001</v>
      </c>
      <c r="P1369" s="5">
        <f t="shared" si="204"/>
        <v>232</v>
      </c>
      <c r="Q1369" s="5">
        <f t="shared" si="198"/>
        <v>0</v>
      </c>
      <c r="R1369" s="5">
        <f>IF(O1369&gt;(P1369+U1369),O1369-P1369-U1369, 0)</f>
        <v>0</v>
      </c>
      <c r="S1369" s="5">
        <f t="shared" si="199"/>
        <v>0</v>
      </c>
      <c r="T1369" s="5">
        <f t="shared" si="200"/>
        <v>0</v>
      </c>
      <c r="U1369" s="5">
        <f>IF(O1369&gt;P1369,IF(V1368*($B$6/100)&gt;=O1369-P1369,(O1369-P1369), V1368*($B$6/100)), 0)</f>
        <v>5627.0783000000001</v>
      </c>
      <c r="V1369" s="5">
        <f>V1368+(T1369*($B$5/100))-(U1369/($B$6/100))</f>
        <v>1829141.6880235197</v>
      </c>
      <c r="W1369" s="5">
        <f t="shared" si="201"/>
        <v>45728.542200587995</v>
      </c>
    </row>
    <row r="1370" spans="4:23" x14ac:dyDescent="0.25">
      <c r="D1370">
        <f t="shared" si="202"/>
        <v>1368</v>
      </c>
      <c r="E1370" s="3">
        <v>43887</v>
      </c>
      <c r="F1370" s="4">
        <v>0.95833333333333337</v>
      </c>
      <c r="G1370">
        <v>60</v>
      </c>
      <c r="H1370">
        <v>0</v>
      </c>
      <c r="I1370" s="5">
        <f t="shared" si="197"/>
        <v>8</v>
      </c>
      <c r="J1370" s="22">
        <v>0</v>
      </c>
      <c r="K1370">
        <v>1.7988999999999999E-4</v>
      </c>
      <c r="L1370" s="5" cm="1">
        <f t="array" ref="L1370">_xlfn.IFS(I1370=0, 0, I1370&gt;34, 0, AND(I1370&gt;0, I1370&lt;35), VLOOKUP(I1370, $A$63:$C$96, 3))</f>
        <v>7160</v>
      </c>
      <c r="M1370" s="5">
        <f t="shared" si="196"/>
        <v>0</v>
      </c>
      <c r="N1370" s="5">
        <v>4181.7968646555391</v>
      </c>
      <c r="O1370" s="5">
        <f t="shared" si="203"/>
        <v>5067.5012999999999</v>
      </c>
      <c r="P1370" s="5">
        <f t="shared" si="204"/>
        <v>5067.5012999999999</v>
      </c>
      <c r="Q1370" s="5">
        <f t="shared" si="198"/>
        <v>487.20077413479089</v>
      </c>
      <c r="R1370" s="5">
        <f>IF(O1370&gt;(P1370+U1370),O1370-P1370-U1370, 0)</f>
        <v>0</v>
      </c>
      <c r="S1370" s="5">
        <f t="shared" si="199"/>
        <v>1605.2979258652092</v>
      </c>
      <c r="T1370" s="5">
        <f t="shared" si="200"/>
        <v>487.20077413479089</v>
      </c>
      <c r="U1370" s="5">
        <f>IF(O1370&gt;P1370,IF(V1369*($B$6/100)&gt;=O1370-P1370,(O1370-P1370), V1369*($B$6/100)), 0)</f>
        <v>0</v>
      </c>
      <c r="V1370" s="5">
        <f>V1369+(T1370*($B$5/100))-(U1370/($B$6/100))</f>
        <v>1829482.728565414</v>
      </c>
      <c r="W1370" s="5">
        <f t="shared" si="201"/>
        <v>45737.068214135346</v>
      </c>
    </row>
    <row r="1371" spans="4:23" x14ac:dyDescent="0.25">
      <c r="D1371">
        <f t="shared" si="202"/>
        <v>1369</v>
      </c>
      <c r="E1371" s="3">
        <v>43888</v>
      </c>
      <c r="F1371" s="4">
        <v>0</v>
      </c>
      <c r="G1371">
        <v>20</v>
      </c>
      <c r="H1371">
        <v>0</v>
      </c>
      <c r="I1371" s="5">
        <f t="shared" si="197"/>
        <v>3</v>
      </c>
      <c r="J1371" s="22">
        <v>0</v>
      </c>
      <c r="K1371">
        <v>1.4602000000000001E-4</v>
      </c>
      <c r="L1371" s="5" cm="1">
        <f t="array" ref="L1371">_xlfn.IFS(I1371=0, 0, I1371&gt;34, 0, AND(I1371&gt;0, I1371&lt;35), VLOOKUP(I1371, $A$63:$C$96, 3))</f>
        <v>232</v>
      </c>
      <c r="M1371" s="5">
        <f t="shared" si="196"/>
        <v>0</v>
      </c>
      <c r="N1371" s="5">
        <v>3115.8245022558176</v>
      </c>
      <c r="O1371" s="5">
        <f t="shared" si="203"/>
        <v>4113.3833999999997</v>
      </c>
      <c r="P1371" s="5">
        <f t="shared" si="204"/>
        <v>232</v>
      </c>
      <c r="Q1371" s="5">
        <f t="shared" si="198"/>
        <v>0</v>
      </c>
      <c r="R1371" s="5">
        <f>IF(O1371&gt;(P1371+U1371),O1371-P1371-U1371, 0)</f>
        <v>0</v>
      </c>
      <c r="S1371" s="5">
        <f t="shared" si="199"/>
        <v>0</v>
      </c>
      <c r="T1371" s="5">
        <f t="shared" si="200"/>
        <v>0</v>
      </c>
      <c r="U1371" s="5">
        <f>IF(O1371&gt;P1371,IF(V1370*($B$6/100)&gt;=O1371-P1371,(O1371-P1371), V1370*($B$6/100)), 0)</f>
        <v>3881.3833999999997</v>
      </c>
      <c r="V1371" s="5">
        <f>V1370+(T1371*($B$5/100))-(U1371/($B$6/100))</f>
        <v>1823937.8951368425</v>
      </c>
      <c r="W1371" s="5">
        <f t="shared" si="201"/>
        <v>45598.447378421064</v>
      </c>
    </row>
    <row r="1372" spans="4:23" x14ac:dyDescent="0.25">
      <c r="D1372">
        <f t="shared" si="202"/>
        <v>1370</v>
      </c>
      <c r="E1372" s="3">
        <v>43888</v>
      </c>
      <c r="F1372" s="4">
        <v>4.1666666666666664E-2</v>
      </c>
      <c r="G1372">
        <v>30</v>
      </c>
      <c r="H1372">
        <v>0</v>
      </c>
      <c r="I1372" s="5">
        <f t="shared" si="197"/>
        <v>4</v>
      </c>
      <c r="J1372" s="22">
        <v>0</v>
      </c>
      <c r="K1372">
        <v>1.1294000000000001E-4</v>
      </c>
      <c r="L1372" s="5" cm="1">
        <f t="array" ref="L1372">_xlfn.IFS(I1372=0, 0, I1372&gt;34, 0, AND(I1372&gt;0, I1372&lt;35), VLOOKUP(I1372, $A$63:$C$96, 3))</f>
        <v>740</v>
      </c>
      <c r="M1372" s="5">
        <f t="shared" si="196"/>
        <v>0</v>
      </c>
      <c r="N1372" s="5">
        <v>2759.655426965413</v>
      </c>
      <c r="O1372" s="5">
        <f t="shared" si="203"/>
        <v>3181.5198</v>
      </c>
      <c r="P1372" s="5">
        <f t="shared" si="204"/>
        <v>740</v>
      </c>
      <c r="Q1372" s="5">
        <f t="shared" si="198"/>
        <v>0</v>
      </c>
      <c r="R1372" s="5">
        <f>IF(O1372&gt;(P1372+U1372),O1372-P1372-U1372, 0)</f>
        <v>0</v>
      </c>
      <c r="S1372" s="5">
        <f t="shared" si="199"/>
        <v>0</v>
      </c>
      <c r="T1372" s="5">
        <f t="shared" si="200"/>
        <v>0</v>
      </c>
      <c r="U1372" s="5">
        <f>IF(O1372&gt;P1372,IF(V1371*($B$6/100)&gt;=O1372-P1372,(O1372-P1372), V1371*($B$6/100)), 0)</f>
        <v>2441.5198</v>
      </c>
      <c r="V1372" s="5">
        <f>V1371+(T1372*($B$5/100))-(U1372/($B$6/100))</f>
        <v>1820450.0097082711</v>
      </c>
      <c r="W1372" s="5">
        <f t="shared" si="201"/>
        <v>45511.250242706781</v>
      </c>
    </row>
    <row r="1373" spans="4:23" x14ac:dyDescent="0.25">
      <c r="D1373">
        <f t="shared" si="202"/>
        <v>1371</v>
      </c>
      <c r="E1373" s="3">
        <v>43888</v>
      </c>
      <c r="F1373" s="4">
        <v>8.3333333333333329E-2</v>
      </c>
      <c r="G1373">
        <v>40</v>
      </c>
      <c r="H1373">
        <v>0</v>
      </c>
      <c r="I1373" s="5">
        <f t="shared" si="197"/>
        <v>6</v>
      </c>
      <c r="J1373" s="22">
        <v>0</v>
      </c>
      <c r="K1373">
        <v>9.1139999999999998E-5</v>
      </c>
      <c r="L1373" s="5" cm="1">
        <f t="array" ref="L1373">_xlfn.IFS(I1373=0, 0, I1373&gt;34, 0, AND(I1373&gt;0, I1373&lt;35), VLOOKUP(I1373, $A$63:$C$96, 3))</f>
        <v>2980</v>
      </c>
      <c r="M1373" s="5">
        <f t="shared" si="196"/>
        <v>0</v>
      </c>
      <c r="N1373" s="5">
        <v>2775.5415270154058</v>
      </c>
      <c r="O1373" s="5">
        <f t="shared" si="203"/>
        <v>2567.4137999999998</v>
      </c>
      <c r="P1373" s="5">
        <f t="shared" si="204"/>
        <v>2567.4137999999998</v>
      </c>
      <c r="Q1373" s="5">
        <f t="shared" si="198"/>
        <v>412.58620000000019</v>
      </c>
      <c r="R1373" s="5">
        <f>IF(O1373&gt;(P1373+U1373),O1373-P1373-U1373, 0)</f>
        <v>0</v>
      </c>
      <c r="S1373" s="5">
        <f t="shared" si="199"/>
        <v>0</v>
      </c>
      <c r="T1373" s="5">
        <f t="shared" si="200"/>
        <v>412.58620000000019</v>
      </c>
      <c r="U1373" s="5">
        <f>IF(O1373&gt;P1373,IF(V1372*($B$6/100)&gt;=O1373-P1373,(O1373-P1373), V1372*($B$6/100)), 0)</f>
        <v>0</v>
      </c>
      <c r="V1373" s="5">
        <f>V1372+(T1373*($B$5/100))-(U1373/($B$6/100))</f>
        <v>1820738.8200482712</v>
      </c>
      <c r="W1373" s="5">
        <f t="shared" si="201"/>
        <v>45518.470501206779</v>
      </c>
    </row>
    <row r="1374" spans="4:23" x14ac:dyDescent="0.25">
      <c r="D1374">
        <f t="shared" si="202"/>
        <v>1372</v>
      </c>
      <c r="E1374" s="3">
        <v>43888</v>
      </c>
      <c r="F1374" s="4">
        <v>0.125</v>
      </c>
      <c r="G1374">
        <v>30</v>
      </c>
      <c r="H1374">
        <v>0</v>
      </c>
      <c r="I1374" s="5">
        <f t="shared" si="197"/>
        <v>4</v>
      </c>
      <c r="J1374" s="22">
        <v>0</v>
      </c>
      <c r="K1374">
        <v>8.0029999999999991E-5</v>
      </c>
      <c r="L1374" s="5" cm="1">
        <f t="array" ref="L1374">_xlfn.IFS(I1374=0, 0, I1374&gt;34, 0, AND(I1374&gt;0, I1374&lt;35), VLOOKUP(I1374, $A$63:$C$96, 3))</f>
        <v>740</v>
      </c>
      <c r="M1374" s="5">
        <f t="shared" si="196"/>
        <v>0</v>
      </c>
      <c r="N1374" s="5">
        <v>2920.6843856966643</v>
      </c>
      <c r="O1374" s="5">
        <f t="shared" si="203"/>
        <v>2254.4450999999999</v>
      </c>
      <c r="P1374" s="5">
        <f t="shared" si="204"/>
        <v>740</v>
      </c>
      <c r="Q1374" s="5">
        <f t="shared" si="198"/>
        <v>0</v>
      </c>
      <c r="R1374" s="5">
        <f>IF(O1374&gt;(P1374+U1374),O1374-P1374-U1374, 0)</f>
        <v>0</v>
      </c>
      <c r="S1374" s="5">
        <f t="shared" si="199"/>
        <v>0</v>
      </c>
      <c r="T1374" s="5">
        <f t="shared" si="200"/>
        <v>0</v>
      </c>
      <c r="U1374" s="5">
        <f>IF(O1374&gt;P1374,IF(V1373*($B$6/100)&gt;=O1374-P1374,(O1374-P1374), V1373*($B$6/100)), 0)</f>
        <v>1514.4450999999999</v>
      </c>
      <c r="V1374" s="5">
        <f>V1373+(T1374*($B$5/100))-(U1374/($B$6/100))</f>
        <v>1818575.3270482712</v>
      </c>
      <c r="W1374" s="5">
        <f t="shared" si="201"/>
        <v>45464.383176206778</v>
      </c>
    </row>
    <row r="1375" spans="4:23" x14ac:dyDescent="0.25">
      <c r="D1375">
        <f t="shared" si="202"/>
        <v>1373</v>
      </c>
      <c r="E1375" s="3">
        <v>43888</v>
      </c>
      <c r="F1375" s="4">
        <v>0.16666666666666666</v>
      </c>
      <c r="G1375">
        <v>40</v>
      </c>
      <c r="H1375">
        <v>0</v>
      </c>
      <c r="I1375" s="5">
        <f t="shared" si="197"/>
        <v>6</v>
      </c>
      <c r="J1375" s="22">
        <v>0</v>
      </c>
      <c r="K1375">
        <v>7.7159999999999986E-5</v>
      </c>
      <c r="L1375" s="5" cm="1">
        <f t="array" ref="L1375">_xlfn.IFS(I1375=0, 0, I1375&gt;34, 0, AND(I1375&gt;0, I1375&lt;35), VLOOKUP(I1375, $A$63:$C$96, 3))</f>
        <v>2980</v>
      </c>
      <c r="M1375" s="5">
        <f t="shared" si="196"/>
        <v>0</v>
      </c>
      <c r="N1375" s="5">
        <v>3105.816602211703</v>
      </c>
      <c r="O1375" s="5">
        <f t="shared" si="203"/>
        <v>2173.5971999999997</v>
      </c>
      <c r="P1375" s="5">
        <f t="shared" si="204"/>
        <v>2173.5971999999997</v>
      </c>
      <c r="Q1375" s="5">
        <f t="shared" si="198"/>
        <v>487.20077413479089</v>
      </c>
      <c r="R1375" s="5">
        <f>IF(O1375&gt;(P1375+U1375),O1375-P1375-U1375, 0)</f>
        <v>0</v>
      </c>
      <c r="S1375" s="5">
        <f t="shared" si="199"/>
        <v>319.20202586520941</v>
      </c>
      <c r="T1375" s="5">
        <f t="shared" si="200"/>
        <v>487.20077413479089</v>
      </c>
      <c r="U1375" s="5">
        <f>IF(O1375&gt;P1375,IF(V1374*($B$6/100)&gt;=O1375-P1375,(O1375-P1375), V1374*($B$6/100)), 0)</f>
        <v>0</v>
      </c>
      <c r="V1375" s="5">
        <f>V1374+(T1375*($B$5/100))-(U1375/($B$6/100))</f>
        <v>1818916.3675901655</v>
      </c>
      <c r="W1375" s="5">
        <f t="shared" si="201"/>
        <v>45472.909189754137</v>
      </c>
    </row>
    <row r="1376" spans="4:23" x14ac:dyDescent="0.25">
      <c r="D1376">
        <f t="shared" si="202"/>
        <v>1374</v>
      </c>
      <c r="E1376" s="3">
        <v>43888</v>
      </c>
      <c r="F1376" s="4">
        <v>0.20833333333333334</v>
      </c>
      <c r="G1376">
        <v>40</v>
      </c>
      <c r="H1376">
        <v>0</v>
      </c>
      <c r="I1376" s="5">
        <f t="shared" si="197"/>
        <v>6</v>
      </c>
      <c r="J1376" s="22">
        <v>0</v>
      </c>
      <c r="K1376">
        <v>7.7000000000000001E-5</v>
      </c>
      <c r="L1376" s="5" cm="1">
        <f t="array" ref="L1376">_xlfn.IFS(I1376=0, 0, I1376&gt;34, 0, AND(I1376&gt;0, I1376&lt;35), VLOOKUP(I1376, $A$63:$C$96, 3))</f>
        <v>2980</v>
      </c>
      <c r="M1376" s="5">
        <f t="shared" si="196"/>
        <v>0</v>
      </c>
      <c r="N1376" s="5">
        <v>3520.2748876685655</v>
      </c>
      <c r="O1376" s="5">
        <f t="shared" si="203"/>
        <v>2169.09</v>
      </c>
      <c r="P1376" s="5">
        <f t="shared" si="204"/>
        <v>2169.09</v>
      </c>
      <c r="Q1376" s="5">
        <f t="shared" si="198"/>
        <v>487.20077413479089</v>
      </c>
      <c r="R1376" s="5">
        <f>IF(O1376&gt;(P1376+U1376),O1376-P1376-U1376, 0)</f>
        <v>0</v>
      </c>
      <c r="S1376" s="5">
        <f t="shared" si="199"/>
        <v>323.70922586520896</v>
      </c>
      <c r="T1376" s="5">
        <f t="shared" si="200"/>
        <v>487.20077413479089</v>
      </c>
      <c r="U1376" s="5">
        <f>IF(O1376&gt;P1376,IF(V1375*($B$6/100)&gt;=O1376-P1376,(O1376-P1376), V1375*($B$6/100)), 0)</f>
        <v>0</v>
      </c>
      <c r="V1376" s="5">
        <f>V1375+(T1376*($B$5/100))-(U1376/($B$6/100))</f>
        <v>1819257.4081320597</v>
      </c>
      <c r="W1376" s="5">
        <f t="shared" si="201"/>
        <v>45481.435203301495</v>
      </c>
    </row>
    <row r="1377" spans="4:23" x14ac:dyDescent="0.25">
      <c r="D1377">
        <f t="shared" si="202"/>
        <v>1375</v>
      </c>
      <c r="E1377" s="3">
        <v>43888</v>
      </c>
      <c r="F1377" s="4">
        <v>0.25</v>
      </c>
      <c r="G1377">
        <v>40</v>
      </c>
      <c r="H1377">
        <v>0</v>
      </c>
      <c r="I1377" s="5">
        <f t="shared" si="197"/>
        <v>6</v>
      </c>
      <c r="J1377" s="22">
        <v>0</v>
      </c>
      <c r="K1377">
        <v>8.4029999999999993E-5</v>
      </c>
      <c r="L1377" s="5" cm="1">
        <f t="array" ref="L1377">_xlfn.IFS(I1377=0, 0, I1377&gt;34, 0, AND(I1377&gt;0, I1377&lt;35), VLOOKUP(I1377, $A$63:$C$96, 3))</f>
        <v>2980</v>
      </c>
      <c r="M1377" s="5">
        <f t="shared" si="196"/>
        <v>0</v>
      </c>
      <c r="N1377" s="5">
        <v>4455.4784772672238</v>
      </c>
      <c r="O1377" s="5">
        <f t="shared" si="203"/>
        <v>2367.1251000000002</v>
      </c>
      <c r="P1377" s="5">
        <f t="shared" si="204"/>
        <v>2367.1251000000002</v>
      </c>
      <c r="Q1377" s="5">
        <f t="shared" si="198"/>
        <v>487.20077413479089</v>
      </c>
      <c r="R1377" s="5">
        <f>IF(O1377&gt;(P1377+U1377),O1377-P1377-U1377, 0)</f>
        <v>0</v>
      </c>
      <c r="S1377" s="5">
        <f t="shared" si="199"/>
        <v>125.67412586520891</v>
      </c>
      <c r="T1377" s="5">
        <f t="shared" si="200"/>
        <v>487.20077413479089</v>
      </c>
      <c r="U1377" s="5">
        <f>IF(O1377&gt;P1377,IF(V1376*($B$6/100)&gt;=O1377-P1377,(O1377-P1377), V1376*($B$6/100)), 0)</f>
        <v>0</v>
      </c>
      <c r="V1377" s="5">
        <f>V1376+(T1377*($B$5/100))-(U1377/($B$6/100))</f>
        <v>1819598.448673954</v>
      </c>
      <c r="W1377" s="5">
        <f t="shared" si="201"/>
        <v>45489.961216848853</v>
      </c>
    </row>
    <row r="1378" spans="4:23" x14ac:dyDescent="0.25">
      <c r="D1378">
        <f t="shared" si="202"/>
        <v>1376</v>
      </c>
      <c r="E1378" s="3">
        <v>43888</v>
      </c>
      <c r="F1378" s="4">
        <v>0.29166666666666669</v>
      </c>
      <c r="G1378">
        <v>40</v>
      </c>
      <c r="H1378">
        <v>0</v>
      </c>
      <c r="I1378" s="5">
        <f t="shared" si="197"/>
        <v>6</v>
      </c>
      <c r="J1378" s="22">
        <v>2.4744757823055187E-6</v>
      </c>
      <c r="K1378">
        <v>1.0191000000000001E-4</v>
      </c>
      <c r="L1378" s="5" cm="1">
        <f t="array" ref="L1378">_xlfn.IFS(I1378=0, 0, I1378&gt;34, 0, AND(I1378&gt;0, I1378&lt;35), VLOOKUP(I1378, $A$63:$C$96, 3))</f>
        <v>2980</v>
      </c>
      <c r="M1378" s="5">
        <f t="shared" si="196"/>
        <v>11.753759965951215</v>
      </c>
      <c r="N1378" s="5">
        <v>6091.3745982874825</v>
      </c>
      <c r="O1378" s="5">
        <f t="shared" si="203"/>
        <v>2870.8047000000001</v>
      </c>
      <c r="P1378" s="5">
        <f t="shared" si="204"/>
        <v>2870.8047000000001</v>
      </c>
      <c r="Q1378" s="5">
        <f t="shared" si="198"/>
        <v>120.94905996595116</v>
      </c>
      <c r="R1378" s="5">
        <f>IF(O1378&gt;(P1378+U1378),O1378-P1378-U1378, 0)</f>
        <v>0</v>
      </c>
      <c r="S1378" s="5">
        <f t="shared" si="199"/>
        <v>0</v>
      </c>
      <c r="T1378" s="5">
        <f t="shared" si="200"/>
        <v>120.94905996595116</v>
      </c>
      <c r="U1378" s="5">
        <f>IF(O1378&gt;P1378,IF(V1377*($B$6/100)&gt;=O1378-P1378,(O1378-P1378), V1377*($B$6/100)), 0)</f>
        <v>0</v>
      </c>
      <c r="V1378" s="5">
        <f>V1377+(T1378*($B$5/100))-(U1378/($B$6/100))</f>
        <v>1819683.1130159302</v>
      </c>
      <c r="W1378" s="5">
        <f t="shared" si="201"/>
        <v>45492.077825398257</v>
      </c>
    </row>
    <row r="1379" spans="4:23" x14ac:dyDescent="0.25">
      <c r="D1379">
        <f t="shared" si="202"/>
        <v>1377</v>
      </c>
      <c r="E1379" s="3">
        <v>43888</v>
      </c>
      <c r="F1379" s="4">
        <v>0.33333333333333331</v>
      </c>
      <c r="G1379">
        <v>30</v>
      </c>
      <c r="H1379">
        <v>0</v>
      </c>
      <c r="I1379" s="5">
        <f t="shared" si="197"/>
        <v>4</v>
      </c>
      <c r="J1379" s="22">
        <v>2.7219233605360704E-5</v>
      </c>
      <c r="K1379">
        <v>1.2797999999999998E-4</v>
      </c>
      <c r="L1379" s="5" cm="1">
        <f t="array" ref="L1379">_xlfn.IFS(I1379=0, 0, I1379&gt;34, 0, AND(I1379&gt;0, I1379&lt;35), VLOOKUP(I1379, $A$63:$C$96, 3))</f>
        <v>740</v>
      </c>
      <c r="M1379" s="5">
        <f t="shared" si="196"/>
        <v>129.29135962546334</v>
      </c>
      <c r="N1379" s="5">
        <v>7490.1879015954555</v>
      </c>
      <c r="O1379" s="5">
        <f t="shared" si="203"/>
        <v>3605.1965999999993</v>
      </c>
      <c r="P1379" s="5">
        <f t="shared" si="204"/>
        <v>869.29135962546331</v>
      </c>
      <c r="Q1379" s="5">
        <f t="shared" si="198"/>
        <v>0</v>
      </c>
      <c r="R1379" s="5">
        <f>IF(O1379&gt;(P1379+U1379),O1379-P1379-U1379, 0)</f>
        <v>0</v>
      </c>
      <c r="S1379" s="5">
        <f t="shared" si="199"/>
        <v>0</v>
      </c>
      <c r="T1379" s="5">
        <f t="shared" si="200"/>
        <v>0</v>
      </c>
      <c r="U1379" s="5">
        <f>IF(O1379&gt;P1379,IF(V1378*($B$6/100)&gt;=O1379-P1379,(O1379-P1379), V1378*($B$6/100)), 0)</f>
        <v>2735.9052403745359</v>
      </c>
      <c r="V1379" s="5">
        <f>V1378+(T1379*($B$5/100))-(U1379/($B$6/100))</f>
        <v>1815774.6769582522</v>
      </c>
      <c r="W1379" s="5">
        <f t="shared" si="201"/>
        <v>45394.366923956302</v>
      </c>
    </row>
    <row r="1380" spans="4:23" x14ac:dyDescent="0.25">
      <c r="D1380">
        <f t="shared" si="202"/>
        <v>1378</v>
      </c>
      <c r="E1380" s="3">
        <v>43888</v>
      </c>
      <c r="F1380" s="4">
        <v>0.375</v>
      </c>
      <c r="G1380">
        <v>30</v>
      </c>
      <c r="H1380">
        <v>0</v>
      </c>
      <c r="I1380" s="5">
        <f t="shared" si="197"/>
        <v>4</v>
      </c>
      <c r="J1380" s="22">
        <v>5.4438467210721408E-5</v>
      </c>
      <c r="K1380">
        <v>1.3124999999999999E-4</v>
      </c>
      <c r="L1380" s="5" cm="1">
        <f t="array" ref="L1380">_xlfn.IFS(I1380=0, 0, I1380&gt;34, 0, AND(I1380&gt;0, I1380&lt;35), VLOOKUP(I1380, $A$63:$C$96, 3))</f>
        <v>740</v>
      </c>
      <c r="M1380" s="5">
        <f t="shared" si="196"/>
        <v>258.58271925092669</v>
      </c>
      <c r="N1380" s="5">
        <v>7850.4031946660398</v>
      </c>
      <c r="O1380" s="5">
        <f t="shared" si="203"/>
        <v>3697.3125</v>
      </c>
      <c r="P1380" s="5">
        <f t="shared" si="204"/>
        <v>998.58271925092663</v>
      </c>
      <c r="Q1380" s="5">
        <f t="shared" si="198"/>
        <v>0</v>
      </c>
      <c r="R1380" s="5">
        <f>IF(O1380&gt;(P1380+U1380),O1380-P1380-U1380, 0)</f>
        <v>0</v>
      </c>
      <c r="S1380" s="5">
        <f t="shared" si="199"/>
        <v>0</v>
      </c>
      <c r="T1380" s="5">
        <f t="shared" si="200"/>
        <v>0</v>
      </c>
      <c r="U1380" s="5">
        <f>IF(O1380&gt;P1380,IF(V1379*($B$6/100)&gt;=O1380-P1380,(O1380-P1380), V1379*($B$6/100)), 0)</f>
        <v>2698.7297807490731</v>
      </c>
      <c r="V1380" s="5">
        <f>V1379+(T1380*($B$5/100))-(U1380/($B$6/100))</f>
        <v>1811919.3487000393</v>
      </c>
      <c r="W1380" s="5">
        <f t="shared" si="201"/>
        <v>45297.983717500982</v>
      </c>
    </row>
    <row r="1381" spans="4:23" x14ac:dyDescent="0.25">
      <c r="D1381">
        <f t="shared" si="202"/>
        <v>1379</v>
      </c>
      <c r="E1381" s="3">
        <v>43888</v>
      </c>
      <c r="F1381" s="4">
        <v>0.41666666666666669</v>
      </c>
      <c r="G1381">
        <v>40</v>
      </c>
      <c r="H1381">
        <v>0</v>
      </c>
      <c r="I1381" s="5">
        <f t="shared" si="197"/>
        <v>6</v>
      </c>
      <c r="J1381" s="22">
        <v>7.1759797686860035E-5</v>
      </c>
      <c r="K1381">
        <v>1.2632999999999999E-4</v>
      </c>
      <c r="L1381" s="5" cm="1">
        <f t="array" ref="L1381">_xlfn.IFS(I1381=0, 0, I1381&gt;34, 0, AND(I1381&gt;0, I1381&lt;35), VLOOKUP(I1381, $A$63:$C$96, 3))</f>
        <v>2980</v>
      </c>
      <c r="M1381" s="5">
        <f t="shared" si="196"/>
        <v>340.85903901258519</v>
      </c>
      <c r="N1381" s="5">
        <v>7460.8873530806013</v>
      </c>
      <c r="O1381" s="5">
        <f t="shared" si="203"/>
        <v>3558.7160999999996</v>
      </c>
      <c r="P1381" s="5">
        <f t="shared" si="204"/>
        <v>3320.8590390125851</v>
      </c>
      <c r="Q1381" s="5">
        <f t="shared" si="198"/>
        <v>0</v>
      </c>
      <c r="R1381" s="5">
        <f>IF(O1381&gt;(P1381+U1381),O1381-P1381-U1381, 0)</f>
        <v>0</v>
      </c>
      <c r="S1381" s="5">
        <f t="shared" si="199"/>
        <v>0</v>
      </c>
      <c r="T1381" s="5">
        <f t="shared" si="200"/>
        <v>0</v>
      </c>
      <c r="U1381" s="5">
        <f>IF(O1381&gt;P1381,IF(V1380*($B$6/100)&gt;=O1381-P1381,(O1381-P1381), V1380*($B$6/100)), 0)</f>
        <v>237.85706098741457</v>
      </c>
      <c r="V1381" s="5">
        <f>V1380+(T1381*($B$5/100))-(U1381/($B$6/100))</f>
        <v>1811579.5528986286</v>
      </c>
      <c r="W1381" s="5">
        <f t="shared" si="201"/>
        <v>45289.488822465719</v>
      </c>
    </row>
    <row r="1382" spans="4:23" x14ac:dyDescent="0.25">
      <c r="D1382">
        <f t="shared" si="202"/>
        <v>1380</v>
      </c>
      <c r="E1382" s="3">
        <v>43888</v>
      </c>
      <c r="F1382" s="4">
        <v>0.45833333333333331</v>
      </c>
      <c r="G1382">
        <v>40</v>
      </c>
      <c r="H1382">
        <v>0</v>
      </c>
      <c r="I1382" s="5">
        <f t="shared" si="197"/>
        <v>6</v>
      </c>
      <c r="J1382" s="22">
        <v>1.0392798285683178E-4</v>
      </c>
      <c r="K1382">
        <v>1.125E-4</v>
      </c>
      <c r="L1382" s="5" cm="1">
        <f t="array" ref="L1382">_xlfn.IFS(I1382=0, 0, I1382&gt;34, 0, AND(I1382&gt;0, I1382&lt;35), VLOOKUP(I1382, $A$63:$C$96, 3))</f>
        <v>2980</v>
      </c>
      <c r="M1382" s="5">
        <f t="shared" si="196"/>
        <v>493.65791856995094</v>
      </c>
      <c r="N1382" s="5">
        <v>6907.4453525374583</v>
      </c>
      <c r="O1382" s="5">
        <f t="shared" si="203"/>
        <v>3169.1249999999995</v>
      </c>
      <c r="P1382" s="5">
        <f t="shared" si="204"/>
        <v>3169.1249999999995</v>
      </c>
      <c r="Q1382" s="5">
        <f t="shared" si="198"/>
        <v>304.53291856995156</v>
      </c>
      <c r="R1382" s="5">
        <f>IF(O1382&gt;(P1382+U1382),O1382-P1382-U1382, 0)</f>
        <v>0</v>
      </c>
      <c r="S1382" s="5">
        <f t="shared" si="199"/>
        <v>0</v>
      </c>
      <c r="T1382" s="5">
        <f t="shared" si="200"/>
        <v>304.53291856995156</v>
      </c>
      <c r="U1382" s="5">
        <f>IF(O1382&gt;P1382,IF(V1381*($B$6/100)&gt;=O1382-P1382,(O1382-P1382), V1381*($B$6/100)), 0)</f>
        <v>0</v>
      </c>
      <c r="V1382" s="5">
        <f>V1381+(T1382*($B$5/100))-(U1382/($B$6/100))</f>
        <v>1811792.7259416275</v>
      </c>
      <c r="W1382" s="5">
        <f t="shared" si="201"/>
        <v>45294.818148540689</v>
      </c>
    </row>
    <row r="1383" spans="4:23" x14ac:dyDescent="0.25">
      <c r="D1383">
        <f t="shared" si="202"/>
        <v>1381</v>
      </c>
      <c r="E1383" s="3">
        <v>43888</v>
      </c>
      <c r="F1383" s="4">
        <v>0.5</v>
      </c>
      <c r="G1383">
        <v>40</v>
      </c>
      <c r="H1383">
        <v>0</v>
      </c>
      <c r="I1383" s="5">
        <f t="shared" si="197"/>
        <v>6</v>
      </c>
      <c r="J1383" s="22">
        <v>8.6606652380693145E-5</v>
      </c>
      <c r="K1383">
        <v>9.9939999999999995E-5</v>
      </c>
      <c r="L1383" s="5" cm="1">
        <f t="array" ref="L1383">_xlfn.IFS(I1383=0, 0, I1383&gt;34, 0, AND(I1383&gt;0, I1383&lt;35), VLOOKUP(I1383, $A$63:$C$96, 3))</f>
        <v>2980</v>
      </c>
      <c r="M1383" s="5">
        <f t="shared" si="196"/>
        <v>411.38159880829244</v>
      </c>
      <c r="N1383" s="5">
        <v>6595.7433711394351</v>
      </c>
      <c r="O1383" s="5">
        <f t="shared" si="203"/>
        <v>2815.3098</v>
      </c>
      <c r="P1383" s="5">
        <f t="shared" si="204"/>
        <v>2815.3098</v>
      </c>
      <c r="Q1383" s="5">
        <f t="shared" si="198"/>
        <v>487.20077413479089</v>
      </c>
      <c r="R1383" s="5">
        <f>IF(O1383&gt;(P1383+U1383),O1383-P1383-U1383, 0)</f>
        <v>0</v>
      </c>
      <c r="S1383" s="5">
        <f t="shared" si="199"/>
        <v>88.871024673501552</v>
      </c>
      <c r="T1383" s="5">
        <f t="shared" si="200"/>
        <v>487.20077413479089</v>
      </c>
      <c r="U1383" s="5">
        <f>IF(O1383&gt;P1383,IF(V1382*($B$6/100)&gt;=O1383-P1383,(O1383-P1383), V1382*($B$6/100)), 0)</f>
        <v>0</v>
      </c>
      <c r="V1383" s="5">
        <f>V1382+(T1383*($B$5/100))-(U1383/($B$6/100))</f>
        <v>1812133.7664835218</v>
      </c>
      <c r="W1383" s="5">
        <f t="shared" si="201"/>
        <v>45303.344162088048</v>
      </c>
    </row>
    <row r="1384" spans="4:23" x14ac:dyDescent="0.25">
      <c r="D1384">
        <f t="shared" si="202"/>
        <v>1382</v>
      </c>
      <c r="E1384" s="3">
        <v>43888</v>
      </c>
      <c r="F1384" s="4">
        <v>0.54166666666666663</v>
      </c>
      <c r="G1384">
        <v>40</v>
      </c>
      <c r="H1384">
        <v>0</v>
      </c>
      <c r="I1384" s="5">
        <f t="shared" si="197"/>
        <v>6</v>
      </c>
      <c r="J1384" s="22">
        <v>7.9183225033776597E-5</v>
      </c>
      <c r="K1384">
        <v>9.6660000000000013E-5</v>
      </c>
      <c r="L1384" s="5" cm="1">
        <f t="array" ref="L1384">_xlfn.IFS(I1384=0, 0, I1384&gt;34, 0, AND(I1384&gt;0, I1384&lt;35), VLOOKUP(I1384, $A$63:$C$96, 3))</f>
        <v>2980</v>
      </c>
      <c r="M1384" s="5">
        <f t="shared" si="196"/>
        <v>376.12031891043887</v>
      </c>
      <c r="N1384" s="5">
        <v>6574.8638577857373</v>
      </c>
      <c r="O1384" s="5">
        <f t="shared" si="203"/>
        <v>2722.9122000000007</v>
      </c>
      <c r="P1384" s="5">
        <f t="shared" si="204"/>
        <v>2722.9122000000007</v>
      </c>
      <c r="Q1384" s="5">
        <f t="shared" si="198"/>
        <v>487.20077413479089</v>
      </c>
      <c r="R1384" s="5">
        <f>IF(O1384&gt;(P1384+U1384),O1384-P1384-U1384, 0)</f>
        <v>0</v>
      </c>
      <c r="S1384" s="5">
        <f t="shared" si="199"/>
        <v>146.00734477564743</v>
      </c>
      <c r="T1384" s="5">
        <f t="shared" si="200"/>
        <v>487.20077413479089</v>
      </c>
      <c r="U1384" s="5">
        <f>IF(O1384&gt;P1384,IF(V1383*($B$6/100)&gt;=O1384-P1384,(O1384-P1384), V1383*($B$6/100)), 0)</f>
        <v>0</v>
      </c>
      <c r="V1384" s="5">
        <f>V1383+(T1384*($B$5/100))-(U1384/($B$6/100))</f>
        <v>1812474.8070254161</v>
      </c>
      <c r="W1384" s="5">
        <f t="shared" si="201"/>
        <v>45311.870175635398</v>
      </c>
    </row>
    <row r="1385" spans="4:23" x14ac:dyDescent="0.25">
      <c r="D1385">
        <f t="shared" si="202"/>
        <v>1383</v>
      </c>
      <c r="E1385" s="3">
        <v>43888</v>
      </c>
      <c r="F1385" s="4">
        <v>0.58333333333333337</v>
      </c>
      <c r="G1385">
        <v>30</v>
      </c>
      <c r="H1385">
        <v>0</v>
      </c>
      <c r="I1385" s="5">
        <f t="shared" si="197"/>
        <v>4</v>
      </c>
      <c r="J1385" s="22">
        <v>8.908112816299867E-5</v>
      </c>
      <c r="K1385">
        <v>8.9519999999999997E-5</v>
      </c>
      <c r="L1385" s="5" cm="1">
        <f t="array" ref="L1385">_xlfn.IFS(I1385=0, 0, I1385&gt;34, 0, AND(I1385&gt;0, I1385&lt;35), VLOOKUP(I1385, $A$63:$C$96, 3))</f>
        <v>740</v>
      </c>
      <c r="M1385" s="5">
        <f t="shared" si="196"/>
        <v>423.13535877424368</v>
      </c>
      <c r="N1385" s="5">
        <v>6405.6862573672033</v>
      </c>
      <c r="O1385" s="5">
        <f t="shared" si="203"/>
        <v>2521.7784000000001</v>
      </c>
      <c r="P1385" s="5">
        <f t="shared" si="204"/>
        <v>1163.1353587742437</v>
      </c>
      <c r="Q1385" s="5">
        <f t="shared" si="198"/>
        <v>0</v>
      </c>
      <c r="R1385" s="5">
        <f>IF(O1385&gt;(P1385+U1385),O1385-P1385-U1385, 0)</f>
        <v>0</v>
      </c>
      <c r="S1385" s="5">
        <f t="shared" si="199"/>
        <v>0</v>
      </c>
      <c r="T1385" s="5">
        <f t="shared" si="200"/>
        <v>0</v>
      </c>
      <c r="U1385" s="5">
        <f>IF(O1385&gt;P1385,IF(V1384*($B$6/100)&gt;=O1385-P1385,(O1385-P1385), V1384*($B$6/100)), 0)</f>
        <v>1358.6430412257564</v>
      </c>
      <c r="V1385" s="5">
        <f>V1384+(T1385*($B$5/100))-(U1385/($B$6/100))</f>
        <v>1810533.8883950936</v>
      </c>
      <c r="W1385" s="5">
        <f t="shared" si="201"/>
        <v>45263.347209877342</v>
      </c>
    </row>
    <row r="1386" spans="4:23" x14ac:dyDescent="0.25">
      <c r="D1386">
        <f t="shared" si="202"/>
        <v>1384</v>
      </c>
      <c r="E1386" s="3">
        <v>43888</v>
      </c>
      <c r="F1386" s="4">
        <v>0.625</v>
      </c>
      <c r="G1386">
        <v>20</v>
      </c>
      <c r="H1386">
        <v>0</v>
      </c>
      <c r="I1386" s="5">
        <f t="shared" si="197"/>
        <v>3</v>
      </c>
      <c r="J1386" s="22">
        <v>4.9489515646110371E-5</v>
      </c>
      <c r="K1386">
        <v>9.3070000000000002E-5</v>
      </c>
      <c r="L1386" s="5" cm="1">
        <f t="array" ref="L1386">_xlfn.IFS(I1386=0, 0, I1386&gt;34, 0, AND(I1386&gt;0, I1386&lt;35), VLOOKUP(I1386, $A$63:$C$96, 3))</f>
        <v>232</v>
      </c>
      <c r="M1386" s="5">
        <f t="shared" si="196"/>
        <v>235.07519931902425</v>
      </c>
      <c r="N1386" s="5">
        <v>6293.0670317697786</v>
      </c>
      <c r="O1386" s="5">
        <f t="shared" si="203"/>
        <v>2621.7819000000004</v>
      </c>
      <c r="P1386" s="5">
        <f t="shared" si="204"/>
        <v>467.07519931902425</v>
      </c>
      <c r="Q1386" s="5">
        <f t="shared" si="198"/>
        <v>0</v>
      </c>
      <c r="R1386" s="5">
        <f>IF(O1386&gt;(P1386+U1386),O1386-P1386-U1386, 0)</f>
        <v>0</v>
      </c>
      <c r="S1386" s="5">
        <f t="shared" si="199"/>
        <v>0</v>
      </c>
      <c r="T1386" s="5">
        <f t="shared" si="200"/>
        <v>0</v>
      </c>
      <c r="U1386" s="5">
        <f>IF(O1386&gt;P1386,IF(V1385*($B$6/100)&gt;=O1386-P1386,(O1386-P1386), V1385*($B$6/100)), 0)</f>
        <v>2154.7067006809762</v>
      </c>
      <c r="V1386" s="5">
        <f>V1385+(T1386*($B$5/100))-(U1386/($B$6/100))</f>
        <v>1807455.7359655492</v>
      </c>
      <c r="W1386" s="5">
        <f t="shared" si="201"/>
        <v>45186.393399138731</v>
      </c>
    </row>
    <row r="1387" spans="4:23" x14ac:dyDescent="0.25">
      <c r="D1387">
        <f t="shared" si="202"/>
        <v>1385</v>
      </c>
      <c r="E1387" s="3">
        <v>43888</v>
      </c>
      <c r="F1387" s="4">
        <v>0.66666666666666663</v>
      </c>
      <c r="G1387">
        <v>10</v>
      </c>
      <c r="H1387">
        <v>0</v>
      </c>
      <c r="I1387" s="5">
        <f t="shared" si="197"/>
        <v>1</v>
      </c>
      <c r="J1387" s="22">
        <v>2.2270282040749667E-5</v>
      </c>
      <c r="K1387">
        <v>1.0427E-4</v>
      </c>
      <c r="L1387" s="5" cm="1">
        <f t="array" ref="L1387">_xlfn.IFS(I1387=0, 0, I1387&gt;34, 0, AND(I1387&gt;0, I1387&lt;35), VLOOKUP(I1387, $A$63:$C$96, 3))</f>
        <v>0</v>
      </c>
      <c r="M1387" s="5">
        <f t="shared" si="196"/>
        <v>105.78383969356092</v>
      </c>
      <c r="N1387" s="5">
        <v>6293.88062086221</v>
      </c>
      <c r="O1387" s="5">
        <f t="shared" si="203"/>
        <v>2937.2858999999999</v>
      </c>
      <c r="P1387" s="5">
        <f t="shared" si="204"/>
        <v>105.78383969356092</v>
      </c>
      <c r="Q1387" s="5">
        <f t="shared" si="198"/>
        <v>0</v>
      </c>
      <c r="R1387" s="5">
        <f>IF(O1387&gt;(P1387+U1387),O1387-P1387-U1387, 0)</f>
        <v>0</v>
      </c>
      <c r="S1387" s="5">
        <f t="shared" si="199"/>
        <v>0</v>
      </c>
      <c r="T1387" s="5">
        <f t="shared" si="200"/>
        <v>0</v>
      </c>
      <c r="U1387" s="5">
        <f>IF(O1387&gt;P1387,IF(V1386*($B$6/100)&gt;=O1387-P1387,(O1387-P1387), V1386*($B$6/100)), 0)</f>
        <v>2831.502060306439</v>
      </c>
      <c r="V1387" s="5">
        <f>V1386+(T1387*($B$5/100))-(U1387/($B$6/100))</f>
        <v>1803410.7330222544</v>
      </c>
      <c r="W1387" s="5">
        <f t="shared" si="201"/>
        <v>45085.268325556361</v>
      </c>
    </row>
    <row r="1388" spans="4:23" x14ac:dyDescent="0.25">
      <c r="D1388">
        <f t="shared" si="202"/>
        <v>1386</v>
      </c>
      <c r="E1388" s="3">
        <v>43888</v>
      </c>
      <c r="F1388" s="4">
        <v>0.70833333333333337</v>
      </c>
      <c r="G1388">
        <v>30</v>
      </c>
      <c r="H1388">
        <v>0</v>
      </c>
      <c r="I1388" s="5">
        <f t="shared" si="197"/>
        <v>4</v>
      </c>
      <c r="J1388" s="22">
        <v>9.8979031292220746E-6</v>
      </c>
      <c r="K1388">
        <v>1.3443E-4</v>
      </c>
      <c r="L1388" s="5" cm="1">
        <f t="array" ref="L1388">_xlfn.IFS(I1388=0, 0, I1388&gt;34, 0, AND(I1388&gt;0, I1388&lt;35), VLOOKUP(I1388, $A$63:$C$96, 3))</f>
        <v>740</v>
      </c>
      <c r="M1388" s="5">
        <f t="shared" si="196"/>
        <v>47.015039863804859</v>
      </c>
      <c r="N1388" s="5">
        <v>6832.6865032746628</v>
      </c>
      <c r="O1388" s="5">
        <f t="shared" si="203"/>
        <v>3786.8930999999998</v>
      </c>
      <c r="P1388" s="5">
        <f t="shared" si="204"/>
        <v>787.01503986380487</v>
      </c>
      <c r="Q1388" s="5">
        <f t="shared" si="198"/>
        <v>0</v>
      </c>
      <c r="R1388" s="5">
        <f>IF(O1388&gt;(P1388+U1388),O1388-P1388-U1388, 0)</f>
        <v>0</v>
      </c>
      <c r="S1388" s="5">
        <f t="shared" si="199"/>
        <v>0</v>
      </c>
      <c r="T1388" s="5">
        <f t="shared" si="200"/>
        <v>0</v>
      </c>
      <c r="U1388" s="5">
        <f>IF(O1388&gt;P1388,IF(V1387*($B$6/100)&gt;=O1388-P1388,(O1388-P1388), V1387*($B$6/100)), 0)</f>
        <v>2999.878060136195</v>
      </c>
      <c r="V1388" s="5">
        <f>V1387+(T1388*($B$5/100))-(U1388/($B$6/100))</f>
        <v>1799125.1929363455</v>
      </c>
      <c r="W1388" s="5">
        <f t="shared" si="201"/>
        <v>44978.129823408635</v>
      </c>
    </row>
    <row r="1389" spans="4:23" x14ac:dyDescent="0.25">
      <c r="D1389">
        <f t="shared" si="202"/>
        <v>1387</v>
      </c>
      <c r="E1389" s="3">
        <v>43888</v>
      </c>
      <c r="F1389" s="4">
        <v>0.75</v>
      </c>
      <c r="G1389">
        <v>40</v>
      </c>
      <c r="H1389">
        <v>0</v>
      </c>
      <c r="I1389" s="5">
        <f t="shared" si="197"/>
        <v>6</v>
      </c>
      <c r="J1389" s="22">
        <v>0</v>
      </c>
      <c r="K1389">
        <v>1.9482000000000001E-4</v>
      </c>
      <c r="L1389" s="5" cm="1">
        <f t="array" ref="L1389">_xlfn.IFS(I1389=0, 0, I1389&gt;34, 0, AND(I1389&gt;0, I1389&lt;35), VLOOKUP(I1389, $A$63:$C$96, 3))</f>
        <v>2980</v>
      </c>
      <c r="M1389" s="5">
        <f t="shared" si="196"/>
        <v>0</v>
      </c>
      <c r="N1389" s="5">
        <v>7140.739483624915</v>
      </c>
      <c r="O1389" s="5">
        <f t="shared" si="203"/>
        <v>5488.0794000000005</v>
      </c>
      <c r="P1389" s="5">
        <f t="shared" si="204"/>
        <v>2980</v>
      </c>
      <c r="Q1389" s="5">
        <f t="shared" si="198"/>
        <v>0</v>
      </c>
      <c r="R1389" s="5">
        <f>IF(O1389&gt;(P1389+U1389),O1389-P1389-U1389, 0)</f>
        <v>0</v>
      </c>
      <c r="S1389" s="5">
        <f t="shared" si="199"/>
        <v>0</v>
      </c>
      <c r="T1389" s="5">
        <f t="shared" si="200"/>
        <v>0</v>
      </c>
      <c r="U1389" s="5">
        <f>IF(O1389&gt;P1389,IF(V1388*($B$6/100)&gt;=O1389-P1389,(O1389-P1389), V1388*($B$6/100)), 0)</f>
        <v>2508.0794000000005</v>
      </c>
      <c r="V1389" s="5">
        <f>V1388+(T1389*($B$5/100))-(U1389/($B$6/100))</f>
        <v>1795542.2223649169</v>
      </c>
      <c r="W1389" s="5">
        <f t="shared" si="201"/>
        <v>44888.55555912292</v>
      </c>
    </row>
    <row r="1390" spans="4:23" x14ac:dyDescent="0.25">
      <c r="D1390">
        <f t="shared" si="202"/>
        <v>1388</v>
      </c>
      <c r="E1390" s="3">
        <v>43888</v>
      </c>
      <c r="F1390" s="4">
        <v>0.79166666666666663</v>
      </c>
      <c r="G1390">
        <v>30</v>
      </c>
      <c r="H1390">
        <v>0</v>
      </c>
      <c r="I1390" s="5">
        <f t="shared" si="197"/>
        <v>4</v>
      </c>
      <c r="J1390" s="22">
        <v>0</v>
      </c>
      <c r="K1390">
        <v>2.2244999999999999E-4</v>
      </c>
      <c r="L1390" s="5" cm="1">
        <f t="array" ref="L1390">_xlfn.IFS(I1390=0, 0, I1390&gt;34, 0, AND(I1390&gt;0, I1390&lt;35), VLOOKUP(I1390, $A$63:$C$96, 3))</f>
        <v>740</v>
      </c>
      <c r="M1390" s="5">
        <f t="shared" si="196"/>
        <v>0</v>
      </c>
      <c r="N1390" s="5">
        <v>7137.5243903951587</v>
      </c>
      <c r="O1390" s="5">
        <f t="shared" si="203"/>
        <v>6266.4164999999994</v>
      </c>
      <c r="P1390" s="5">
        <f t="shared" si="204"/>
        <v>740</v>
      </c>
      <c r="Q1390" s="5">
        <f t="shared" si="198"/>
        <v>0</v>
      </c>
      <c r="R1390" s="5">
        <f>IF(O1390&gt;(P1390+U1390),O1390-P1390-U1390, 0)</f>
        <v>0</v>
      </c>
      <c r="S1390" s="5">
        <f t="shared" si="199"/>
        <v>0</v>
      </c>
      <c r="T1390" s="5">
        <f t="shared" si="200"/>
        <v>0</v>
      </c>
      <c r="U1390" s="5">
        <f>IF(O1390&gt;P1390,IF(V1389*($B$6/100)&gt;=O1390-P1390,(O1390-P1390), V1389*($B$6/100)), 0)</f>
        <v>5526.4164999999994</v>
      </c>
      <c r="V1390" s="5">
        <f>V1389+(T1390*($B$5/100))-(U1390/($B$6/100))</f>
        <v>1787647.3416506313</v>
      </c>
      <c r="W1390" s="5">
        <f t="shared" si="201"/>
        <v>44691.183541265782</v>
      </c>
    </row>
    <row r="1391" spans="4:23" x14ac:dyDescent="0.25">
      <c r="D1391">
        <f t="shared" si="202"/>
        <v>1389</v>
      </c>
      <c r="E1391" s="3">
        <v>43888</v>
      </c>
      <c r="F1391" s="4">
        <v>0.83333333333333337</v>
      </c>
      <c r="G1391">
        <v>30</v>
      </c>
      <c r="H1391">
        <v>0</v>
      </c>
      <c r="I1391" s="5">
        <f t="shared" si="197"/>
        <v>4</v>
      </c>
      <c r="J1391" s="22">
        <v>0</v>
      </c>
      <c r="K1391">
        <v>2.2138E-4</v>
      </c>
      <c r="L1391" s="5" cm="1">
        <f t="array" ref="L1391">_xlfn.IFS(I1391=0, 0, I1391&gt;34, 0, AND(I1391&gt;0, I1391&lt;35), VLOOKUP(I1391, $A$63:$C$96, 3))</f>
        <v>740</v>
      </c>
      <c r="M1391" s="5">
        <f t="shared" si="196"/>
        <v>0</v>
      </c>
      <c r="N1391" s="5">
        <v>6812.5302594710793</v>
      </c>
      <c r="O1391" s="5">
        <f t="shared" si="203"/>
        <v>6236.2745999999997</v>
      </c>
      <c r="P1391" s="5">
        <f t="shared" si="204"/>
        <v>740</v>
      </c>
      <c r="Q1391" s="5">
        <f t="shared" si="198"/>
        <v>0</v>
      </c>
      <c r="R1391" s="5">
        <f>IF(O1391&gt;(P1391+U1391),O1391-P1391-U1391, 0)</f>
        <v>0</v>
      </c>
      <c r="S1391" s="5">
        <f t="shared" si="199"/>
        <v>0</v>
      </c>
      <c r="T1391" s="5">
        <f t="shared" si="200"/>
        <v>0</v>
      </c>
      <c r="U1391" s="5">
        <f>IF(O1391&gt;P1391,IF(V1390*($B$6/100)&gt;=O1391-P1391,(O1391-P1391), V1390*($B$6/100)), 0)</f>
        <v>5496.2745999999997</v>
      </c>
      <c r="V1391" s="5">
        <f>V1390+(T1391*($B$5/100))-(U1391/($B$6/100))</f>
        <v>1779795.5207934885</v>
      </c>
      <c r="W1391" s="5">
        <f t="shared" si="201"/>
        <v>44494.888019837214</v>
      </c>
    </row>
    <row r="1392" spans="4:23" x14ac:dyDescent="0.25">
      <c r="D1392">
        <f t="shared" si="202"/>
        <v>1390</v>
      </c>
      <c r="E1392" s="3">
        <v>43888</v>
      </c>
      <c r="F1392" s="4">
        <v>0.875</v>
      </c>
      <c r="G1392">
        <v>40</v>
      </c>
      <c r="H1392">
        <v>0</v>
      </c>
      <c r="I1392" s="5">
        <f t="shared" si="197"/>
        <v>6</v>
      </c>
      <c r="J1392" s="22">
        <v>0</v>
      </c>
      <c r="K1392">
        <v>2.1186000000000002E-4</v>
      </c>
      <c r="L1392" s="5" cm="1">
        <f t="array" ref="L1392">_xlfn.IFS(I1392=0, 0, I1392&gt;34, 0, AND(I1392&gt;0, I1392&lt;35), VLOOKUP(I1392, $A$63:$C$96, 3))</f>
        <v>2980</v>
      </c>
      <c r="M1392" s="5">
        <f t="shared" si="196"/>
        <v>0</v>
      </c>
      <c r="N1392" s="5">
        <v>6291.7959707979317</v>
      </c>
      <c r="O1392" s="5">
        <f t="shared" si="203"/>
        <v>5968.0962000000009</v>
      </c>
      <c r="P1392" s="5">
        <f t="shared" si="204"/>
        <v>2980</v>
      </c>
      <c r="Q1392" s="5">
        <f t="shared" si="198"/>
        <v>0</v>
      </c>
      <c r="R1392" s="5">
        <f>IF(O1392&gt;(P1392+U1392),O1392-P1392-U1392, 0)</f>
        <v>0</v>
      </c>
      <c r="S1392" s="5">
        <f t="shared" si="199"/>
        <v>0</v>
      </c>
      <c r="T1392" s="5">
        <f t="shared" si="200"/>
        <v>0</v>
      </c>
      <c r="U1392" s="5">
        <f>IF(O1392&gt;P1392,IF(V1391*($B$6/100)&gt;=O1392-P1392,(O1392-P1392), V1391*($B$6/100)), 0)</f>
        <v>2988.0962000000009</v>
      </c>
      <c r="V1392" s="5">
        <f>V1391+(T1392*($B$5/100))-(U1392/($B$6/100))</f>
        <v>1775526.8119363456</v>
      </c>
      <c r="W1392" s="5">
        <f t="shared" si="201"/>
        <v>44388.170298408644</v>
      </c>
    </row>
    <row r="1393" spans="4:23" x14ac:dyDescent="0.25">
      <c r="D1393">
        <f t="shared" si="202"/>
        <v>1391</v>
      </c>
      <c r="E1393" s="3">
        <v>43888</v>
      </c>
      <c r="F1393" s="4">
        <v>0.91666666666666663</v>
      </c>
      <c r="G1393">
        <v>50</v>
      </c>
      <c r="H1393">
        <v>0</v>
      </c>
      <c r="I1393" s="5">
        <f t="shared" si="197"/>
        <v>7</v>
      </c>
      <c r="J1393" s="22">
        <v>0</v>
      </c>
      <c r="K1393">
        <v>2.0499E-4</v>
      </c>
      <c r="L1393" s="5" cm="1">
        <f t="array" ref="L1393">_xlfn.IFS(I1393=0, 0, I1393&gt;34, 0, AND(I1393&gt;0, I1393&lt;35), VLOOKUP(I1393, $A$63:$C$96, 3))</f>
        <v>4800</v>
      </c>
      <c r="M1393" s="5">
        <f t="shared" si="196"/>
        <v>0</v>
      </c>
      <c r="N1393" s="5">
        <v>5685.7282834080088</v>
      </c>
      <c r="O1393" s="5">
        <f t="shared" si="203"/>
        <v>5774.5682999999999</v>
      </c>
      <c r="P1393" s="5">
        <f t="shared" si="204"/>
        <v>4800</v>
      </c>
      <c r="Q1393" s="5">
        <f t="shared" si="198"/>
        <v>0</v>
      </c>
      <c r="R1393" s="5">
        <f>IF(O1393&gt;(P1393+U1393),O1393-P1393-U1393, 0)</f>
        <v>0</v>
      </c>
      <c r="S1393" s="5">
        <f t="shared" si="199"/>
        <v>0</v>
      </c>
      <c r="T1393" s="5">
        <f t="shared" si="200"/>
        <v>0</v>
      </c>
      <c r="U1393" s="5">
        <f>IF(O1393&gt;P1393,IF(V1392*($B$6/100)&gt;=O1393-P1393,(O1393-P1393), V1392*($B$6/100)), 0)</f>
        <v>974.56829999999991</v>
      </c>
      <c r="V1393" s="5">
        <f>V1392+(T1393*($B$5/100))-(U1393/($B$6/100))</f>
        <v>1774134.5715077743</v>
      </c>
      <c r="W1393" s="5">
        <f t="shared" si="201"/>
        <v>44353.364287694356</v>
      </c>
    </row>
    <row r="1394" spans="4:23" x14ac:dyDescent="0.25">
      <c r="D1394">
        <f t="shared" si="202"/>
        <v>1392</v>
      </c>
      <c r="E1394" s="3">
        <v>43888</v>
      </c>
      <c r="F1394" s="4">
        <v>0.95833333333333337</v>
      </c>
      <c r="G1394">
        <v>40</v>
      </c>
      <c r="H1394">
        <v>0</v>
      </c>
      <c r="I1394" s="5">
        <f t="shared" si="197"/>
        <v>6</v>
      </c>
      <c r="J1394" s="22">
        <v>0</v>
      </c>
      <c r="K1394">
        <v>1.8107999999999999E-4</v>
      </c>
      <c r="L1394" s="5" cm="1">
        <f t="array" ref="L1394">_xlfn.IFS(I1394=0, 0, I1394&gt;34, 0, AND(I1394&gt;0, I1394&lt;35), VLOOKUP(I1394, $A$63:$C$96, 3))</f>
        <v>2980</v>
      </c>
      <c r="M1394" s="5">
        <f t="shared" si="196"/>
        <v>0</v>
      </c>
      <c r="N1394" s="5">
        <v>4601.240347443314</v>
      </c>
      <c r="O1394" s="5">
        <f t="shared" si="203"/>
        <v>5101.0235999999995</v>
      </c>
      <c r="P1394" s="5">
        <f t="shared" si="204"/>
        <v>2980</v>
      </c>
      <c r="Q1394" s="5">
        <f t="shared" si="198"/>
        <v>0</v>
      </c>
      <c r="R1394" s="5">
        <f>IF(O1394&gt;(P1394+U1394),O1394-P1394-U1394, 0)</f>
        <v>0</v>
      </c>
      <c r="S1394" s="5">
        <f t="shared" si="199"/>
        <v>0</v>
      </c>
      <c r="T1394" s="5">
        <f t="shared" si="200"/>
        <v>0</v>
      </c>
      <c r="U1394" s="5">
        <f>IF(O1394&gt;P1394,IF(V1393*($B$6/100)&gt;=O1394-P1394,(O1394-P1394), V1393*($B$6/100)), 0)</f>
        <v>2121.0235999999995</v>
      </c>
      <c r="V1394" s="5">
        <f>V1393+(T1394*($B$5/100))-(U1394/($B$6/100))</f>
        <v>1771104.5377934885</v>
      </c>
      <c r="W1394" s="5">
        <f t="shared" si="201"/>
        <v>44277.61344483721</v>
      </c>
    </row>
    <row r="1395" spans="4:23" x14ac:dyDescent="0.25">
      <c r="D1395">
        <f t="shared" si="202"/>
        <v>1393</v>
      </c>
      <c r="E1395" s="3">
        <v>43889</v>
      </c>
      <c r="F1395" s="4">
        <v>0</v>
      </c>
      <c r="G1395">
        <v>30</v>
      </c>
      <c r="H1395">
        <v>0</v>
      </c>
      <c r="I1395" s="5">
        <f t="shared" si="197"/>
        <v>4</v>
      </c>
      <c r="J1395" s="22">
        <v>0</v>
      </c>
      <c r="K1395">
        <v>1.5059000000000001E-4</v>
      </c>
      <c r="L1395" s="5" cm="1">
        <f t="array" ref="L1395">_xlfn.IFS(I1395=0, 0, I1395&gt;34, 0, AND(I1395&gt;0, I1395&lt;35), VLOOKUP(I1395, $A$63:$C$96, 3))</f>
        <v>740</v>
      </c>
      <c r="M1395" s="5">
        <f t="shared" si="196"/>
        <v>0</v>
      </c>
      <c r="N1395" s="5">
        <v>3423.7458473345473</v>
      </c>
      <c r="O1395" s="5">
        <f t="shared" si="203"/>
        <v>4242.1202999999996</v>
      </c>
      <c r="P1395" s="5">
        <f t="shared" si="204"/>
        <v>740</v>
      </c>
      <c r="Q1395" s="5">
        <f t="shared" si="198"/>
        <v>0</v>
      </c>
      <c r="R1395" s="5">
        <f>IF(O1395&gt;(P1395+U1395),O1395-P1395-U1395, 0)</f>
        <v>0</v>
      </c>
      <c r="S1395" s="5">
        <f t="shared" si="199"/>
        <v>0</v>
      </c>
      <c r="T1395" s="5">
        <f t="shared" si="200"/>
        <v>0</v>
      </c>
      <c r="U1395" s="5">
        <f>IF(O1395&gt;P1395,IF(V1394*($B$6/100)&gt;=O1395-P1395,(O1395-P1395), V1394*($B$6/100)), 0)</f>
        <v>3502.1202999999996</v>
      </c>
      <c r="V1395" s="5">
        <f>V1394+(T1395*($B$5/100))-(U1395/($B$6/100))</f>
        <v>1766101.5087934884</v>
      </c>
      <c r="W1395" s="5">
        <f t="shared" si="201"/>
        <v>44152.537719837208</v>
      </c>
    </row>
    <row r="1396" spans="4:23" x14ac:dyDescent="0.25">
      <c r="D1396">
        <f t="shared" si="202"/>
        <v>1394</v>
      </c>
      <c r="E1396" s="3">
        <v>43889</v>
      </c>
      <c r="F1396" s="4">
        <v>4.1666666666666664E-2</v>
      </c>
      <c r="G1396">
        <v>30</v>
      </c>
      <c r="H1396">
        <v>0</v>
      </c>
      <c r="I1396" s="5">
        <f t="shared" si="197"/>
        <v>4</v>
      </c>
      <c r="J1396" s="22">
        <v>0</v>
      </c>
      <c r="K1396">
        <v>1.1706000000000002E-4</v>
      </c>
      <c r="L1396" s="5" cm="1">
        <f t="array" ref="L1396">_xlfn.IFS(I1396=0, 0, I1396&gt;34, 0, AND(I1396&gt;0, I1396&lt;35), VLOOKUP(I1396, $A$63:$C$96, 3))</f>
        <v>740</v>
      </c>
      <c r="M1396" s="5">
        <f t="shared" si="196"/>
        <v>0</v>
      </c>
      <c r="N1396" s="5">
        <v>2968.6032720185381</v>
      </c>
      <c r="O1396" s="5">
        <f t="shared" si="203"/>
        <v>3297.5802000000003</v>
      </c>
      <c r="P1396" s="5">
        <f t="shared" si="204"/>
        <v>740</v>
      </c>
      <c r="Q1396" s="5">
        <f t="shared" si="198"/>
        <v>0</v>
      </c>
      <c r="R1396" s="5">
        <f>IF(O1396&gt;(P1396+U1396),O1396-P1396-U1396, 0)</f>
        <v>0</v>
      </c>
      <c r="S1396" s="5">
        <f t="shared" si="199"/>
        <v>0</v>
      </c>
      <c r="T1396" s="5">
        <f t="shared" si="200"/>
        <v>0</v>
      </c>
      <c r="U1396" s="5">
        <f>IF(O1396&gt;P1396,IF(V1395*($B$6/100)&gt;=O1396-P1396,(O1396-P1396), V1395*($B$6/100)), 0)</f>
        <v>2557.5802000000003</v>
      </c>
      <c r="V1396" s="5">
        <f>V1395+(T1396*($B$5/100))-(U1396/($B$6/100))</f>
        <v>1762447.8227934884</v>
      </c>
      <c r="W1396" s="5">
        <f t="shared" si="201"/>
        <v>44061.195569837211</v>
      </c>
    </row>
    <row r="1397" spans="4:23" x14ac:dyDescent="0.25">
      <c r="D1397">
        <f t="shared" si="202"/>
        <v>1395</v>
      </c>
      <c r="E1397" s="3">
        <v>43889</v>
      </c>
      <c r="F1397" s="4">
        <v>8.3333333333333329E-2</v>
      </c>
      <c r="G1397">
        <v>30</v>
      </c>
      <c r="H1397">
        <v>0</v>
      </c>
      <c r="I1397" s="5">
        <f t="shared" si="197"/>
        <v>4</v>
      </c>
      <c r="J1397" s="22">
        <v>0</v>
      </c>
      <c r="K1397">
        <v>9.4619999999999999E-5</v>
      </c>
      <c r="L1397" s="5" cm="1">
        <f t="array" ref="L1397">_xlfn.IFS(I1397=0, 0, I1397&gt;34, 0, AND(I1397&gt;0, I1397&lt;35), VLOOKUP(I1397, $A$63:$C$96, 3))</f>
        <v>740</v>
      </c>
      <c r="M1397" s="5">
        <f t="shared" si="196"/>
        <v>0</v>
      </c>
      <c r="N1397" s="5">
        <v>2954.4618391259132</v>
      </c>
      <c r="O1397" s="5">
        <f t="shared" si="203"/>
        <v>2665.4454000000001</v>
      </c>
      <c r="P1397" s="5">
        <f t="shared" si="204"/>
        <v>740</v>
      </c>
      <c r="Q1397" s="5">
        <f t="shared" si="198"/>
        <v>0</v>
      </c>
      <c r="R1397" s="5">
        <f>IF(O1397&gt;(P1397+U1397),O1397-P1397-U1397, 0)</f>
        <v>0</v>
      </c>
      <c r="S1397" s="5">
        <f t="shared" si="199"/>
        <v>0</v>
      </c>
      <c r="T1397" s="5">
        <f t="shared" si="200"/>
        <v>0</v>
      </c>
      <c r="U1397" s="5">
        <f>IF(O1397&gt;P1397,IF(V1396*($B$6/100)&gt;=O1397-P1397,(O1397-P1397), V1396*($B$6/100)), 0)</f>
        <v>1925.4454000000001</v>
      </c>
      <c r="V1397" s="5">
        <f>V1396+(T1397*($B$5/100))-(U1397/($B$6/100))</f>
        <v>1759697.1865077741</v>
      </c>
      <c r="W1397" s="5">
        <f t="shared" si="201"/>
        <v>43992.429662694354</v>
      </c>
    </row>
    <row r="1398" spans="4:23" x14ac:dyDescent="0.25">
      <c r="D1398">
        <f t="shared" si="202"/>
        <v>1396</v>
      </c>
      <c r="E1398" s="3">
        <v>43889</v>
      </c>
      <c r="F1398" s="4">
        <v>0.125</v>
      </c>
      <c r="G1398">
        <v>30</v>
      </c>
      <c r="H1398">
        <v>0</v>
      </c>
      <c r="I1398" s="5">
        <f t="shared" si="197"/>
        <v>4</v>
      </c>
      <c r="J1398" s="22">
        <v>0</v>
      </c>
      <c r="K1398">
        <v>8.2159999999999999E-5</v>
      </c>
      <c r="L1398" s="5" cm="1">
        <f t="array" ref="L1398">_xlfn.IFS(I1398=0, 0, I1398&gt;34, 0, AND(I1398&gt;0, I1398&lt;35), VLOOKUP(I1398, $A$63:$C$96, 3))</f>
        <v>740</v>
      </c>
      <c r="M1398" s="5">
        <f t="shared" si="196"/>
        <v>0</v>
      </c>
      <c r="N1398" s="5">
        <v>3062.5136015934581</v>
      </c>
      <c r="O1398" s="5">
        <f t="shared" si="203"/>
        <v>2314.4472000000001</v>
      </c>
      <c r="P1398" s="5">
        <f t="shared" si="204"/>
        <v>740</v>
      </c>
      <c r="Q1398" s="5">
        <f t="shared" si="198"/>
        <v>0</v>
      </c>
      <c r="R1398" s="5">
        <f>IF(O1398&gt;(P1398+U1398),O1398-P1398-U1398, 0)</f>
        <v>0</v>
      </c>
      <c r="S1398" s="5">
        <f t="shared" si="199"/>
        <v>0</v>
      </c>
      <c r="T1398" s="5">
        <f t="shared" si="200"/>
        <v>0</v>
      </c>
      <c r="U1398" s="5">
        <f>IF(O1398&gt;P1398,IF(V1397*($B$6/100)&gt;=O1398-P1398,(O1398-P1398), V1397*($B$6/100)), 0)</f>
        <v>1574.4472000000001</v>
      </c>
      <c r="V1398" s="5">
        <f>V1397+(T1398*($B$5/100))-(U1398/($B$6/100))</f>
        <v>1757447.9762220597</v>
      </c>
      <c r="W1398" s="5">
        <f t="shared" si="201"/>
        <v>43936.199405551495</v>
      </c>
    </row>
    <row r="1399" spans="4:23" x14ac:dyDescent="0.25">
      <c r="D1399">
        <f t="shared" si="202"/>
        <v>1397</v>
      </c>
      <c r="E1399" s="3">
        <v>43889</v>
      </c>
      <c r="F1399" s="4">
        <v>0.16666666666666666</v>
      </c>
      <c r="G1399">
        <v>30</v>
      </c>
      <c r="H1399">
        <v>0</v>
      </c>
      <c r="I1399" s="5">
        <f t="shared" si="197"/>
        <v>4</v>
      </c>
      <c r="J1399" s="22">
        <v>0</v>
      </c>
      <c r="K1399">
        <v>7.8219999999999993E-5</v>
      </c>
      <c r="L1399" s="5" cm="1">
        <f t="array" ref="L1399">_xlfn.IFS(I1399=0, 0, I1399&gt;34, 0, AND(I1399&gt;0, I1399&lt;35), VLOOKUP(I1399, $A$63:$C$96, 3))</f>
        <v>740</v>
      </c>
      <c r="M1399" s="5">
        <f t="shared" si="196"/>
        <v>0</v>
      </c>
      <c r="N1399" s="5">
        <v>3235.4997546680916</v>
      </c>
      <c r="O1399" s="5">
        <f t="shared" si="203"/>
        <v>2203.4574000000002</v>
      </c>
      <c r="P1399" s="5">
        <f t="shared" si="204"/>
        <v>740</v>
      </c>
      <c r="Q1399" s="5">
        <f t="shared" si="198"/>
        <v>0</v>
      </c>
      <c r="R1399" s="5">
        <f>IF(O1399&gt;(P1399+U1399),O1399-P1399-U1399, 0)</f>
        <v>0</v>
      </c>
      <c r="S1399" s="5">
        <f t="shared" si="199"/>
        <v>0</v>
      </c>
      <c r="T1399" s="5">
        <f t="shared" si="200"/>
        <v>0</v>
      </c>
      <c r="U1399" s="5">
        <f>IF(O1399&gt;P1399,IF(V1398*($B$6/100)&gt;=O1399-P1399,(O1399-P1399), V1398*($B$6/100)), 0)</f>
        <v>1463.4574000000002</v>
      </c>
      <c r="V1399" s="5">
        <f>V1398+(T1399*($B$5/100))-(U1399/($B$6/100))</f>
        <v>1755357.3227934882</v>
      </c>
      <c r="W1399" s="5">
        <f t="shared" si="201"/>
        <v>43883.933069837207</v>
      </c>
    </row>
    <row r="1400" spans="4:23" x14ac:dyDescent="0.25">
      <c r="D1400">
        <f t="shared" si="202"/>
        <v>1398</v>
      </c>
      <c r="E1400" s="3">
        <v>43889</v>
      </c>
      <c r="F1400" s="4">
        <v>0.20833333333333334</v>
      </c>
      <c r="G1400">
        <v>20</v>
      </c>
      <c r="H1400">
        <v>0</v>
      </c>
      <c r="I1400" s="5">
        <f t="shared" si="197"/>
        <v>3</v>
      </c>
      <c r="J1400" s="22">
        <v>0</v>
      </c>
      <c r="K1400">
        <v>7.7340000000000002E-5</v>
      </c>
      <c r="L1400" s="5" cm="1">
        <f t="array" ref="L1400">_xlfn.IFS(I1400=0, 0, I1400&gt;34, 0, AND(I1400&gt;0, I1400&lt;35), VLOOKUP(I1400, $A$63:$C$96, 3))</f>
        <v>232</v>
      </c>
      <c r="M1400" s="5">
        <f t="shared" si="196"/>
        <v>0</v>
      </c>
      <c r="N1400" s="5">
        <v>3650.3344192859067</v>
      </c>
      <c r="O1400" s="5">
        <f t="shared" si="203"/>
        <v>2178.6677999999997</v>
      </c>
      <c r="P1400" s="5">
        <f t="shared" si="204"/>
        <v>232</v>
      </c>
      <c r="Q1400" s="5">
        <f t="shared" si="198"/>
        <v>0</v>
      </c>
      <c r="R1400" s="5">
        <f>IF(O1400&gt;(P1400+U1400),O1400-P1400-U1400, 0)</f>
        <v>0</v>
      </c>
      <c r="S1400" s="5">
        <f t="shared" si="199"/>
        <v>0</v>
      </c>
      <c r="T1400" s="5">
        <f t="shared" si="200"/>
        <v>0</v>
      </c>
      <c r="U1400" s="5">
        <f>IF(O1400&gt;P1400,IF(V1399*($B$6/100)&gt;=O1400-P1400,(O1400-P1400), V1399*($B$6/100)), 0)</f>
        <v>1946.6677999999997</v>
      </c>
      <c r="V1400" s="5">
        <f>V1399+(T1400*($B$5/100))-(U1400/($B$6/100))</f>
        <v>1752576.3687934882</v>
      </c>
      <c r="W1400" s="5">
        <f t="shared" si="201"/>
        <v>43814.409219837209</v>
      </c>
    </row>
    <row r="1401" spans="4:23" x14ac:dyDescent="0.25">
      <c r="D1401">
        <f t="shared" si="202"/>
        <v>1399</v>
      </c>
      <c r="E1401" s="3">
        <v>43889</v>
      </c>
      <c r="F1401" s="4">
        <v>0.25</v>
      </c>
      <c r="G1401">
        <v>30</v>
      </c>
      <c r="H1401">
        <v>0</v>
      </c>
      <c r="I1401" s="5">
        <f t="shared" si="197"/>
        <v>4</v>
      </c>
      <c r="J1401" s="22">
        <v>0</v>
      </c>
      <c r="K1401">
        <v>8.3100000000000001E-5</v>
      </c>
      <c r="L1401" s="5" cm="1">
        <f t="array" ref="L1401">_xlfn.IFS(I1401=0, 0, I1401&gt;34, 0, AND(I1401&gt;0, I1401&lt;35), VLOOKUP(I1401, $A$63:$C$96, 3))</f>
        <v>740</v>
      </c>
      <c r="M1401" s="5">
        <f t="shared" si="196"/>
        <v>0</v>
      </c>
      <c r="N1401" s="5">
        <v>4510.8050317930974</v>
      </c>
      <c r="O1401" s="5">
        <f t="shared" si="203"/>
        <v>2340.9270000000001</v>
      </c>
      <c r="P1401" s="5">
        <f t="shared" si="204"/>
        <v>740</v>
      </c>
      <c r="Q1401" s="5">
        <f t="shared" si="198"/>
        <v>0</v>
      </c>
      <c r="R1401" s="5">
        <f>IF(O1401&gt;(P1401+U1401),O1401-P1401-U1401, 0)</f>
        <v>0</v>
      </c>
      <c r="S1401" s="5">
        <f t="shared" si="199"/>
        <v>0</v>
      </c>
      <c r="T1401" s="5">
        <f t="shared" si="200"/>
        <v>0</v>
      </c>
      <c r="U1401" s="5">
        <f>IF(O1401&gt;P1401,IF(V1400*($B$6/100)&gt;=O1401-P1401,(O1401-P1401), V1400*($B$6/100)), 0)</f>
        <v>1600.9270000000001</v>
      </c>
      <c r="V1401" s="5">
        <f>V1400+(T1401*($B$5/100))-(U1401/($B$6/100))</f>
        <v>1750289.3302220597</v>
      </c>
      <c r="W1401" s="5">
        <f t="shared" si="201"/>
        <v>43757.233255551495</v>
      </c>
    </row>
    <row r="1402" spans="4:23" x14ac:dyDescent="0.25">
      <c r="D1402">
        <f t="shared" si="202"/>
        <v>1400</v>
      </c>
      <c r="E1402" s="3">
        <v>43889</v>
      </c>
      <c r="F1402" s="4">
        <v>0.29166666666666669</v>
      </c>
      <c r="G1402">
        <v>30</v>
      </c>
      <c r="H1402">
        <v>3</v>
      </c>
      <c r="I1402" s="5">
        <f t="shared" si="197"/>
        <v>4</v>
      </c>
      <c r="J1402" s="22">
        <v>1.4846854693833111E-5</v>
      </c>
      <c r="K1402">
        <v>9.9779999999999997E-5</v>
      </c>
      <c r="L1402" s="5" cm="1">
        <f t="array" ref="L1402">_xlfn.IFS(I1402=0, 0, I1402&gt;34, 0, AND(I1402&gt;0, I1402&lt;35), VLOOKUP(I1402, $A$63:$C$96, 3))</f>
        <v>740</v>
      </c>
      <c r="M1402" s="5">
        <f t="shared" si="196"/>
        <v>70.522559795707281</v>
      </c>
      <c r="N1402" s="5">
        <v>6153.1003342244885</v>
      </c>
      <c r="O1402" s="5">
        <f t="shared" si="203"/>
        <v>2810.8025999999995</v>
      </c>
      <c r="P1402" s="5">
        <f t="shared" si="204"/>
        <v>810.52255979570725</v>
      </c>
      <c r="Q1402" s="5">
        <f t="shared" si="198"/>
        <v>0</v>
      </c>
      <c r="R1402" s="5">
        <f>IF(O1402&gt;(P1402+U1402),O1402-P1402-U1402, 0)</f>
        <v>0</v>
      </c>
      <c r="S1402" s="5">
        <f t="shared" si="199"/>
        <v>0</v>
      </c>
      <c r="T1402" s="5">
        <f t="shared" si="200"/>
        <v>0</v>
      </c>
      <c r="U1402" s="5">
        <f>IF(O1402&gt;P1402,IF(V1401*($B$6/100)&gt;=O1402-P1402,(O1402-P1402), V1401*($B$6/100)), 0)</f>
        <v>2000.2800402042922</v>
      </c>
      <c r="V1402" s="5">
        <f>V1401+(T1402*($B$5/100))-(U1402/($B$6/100))</f>
        <v>1747431.7873074822</v>
      </c>
      <c r="W1402" s="5">
        <f t="shared" si="201"/>
        <v>43685.794682687054</v>
      </c>
    </row>
    <row r="1403" spans="4:23" x14ac:dyDescent="0.25">
      <c r="D1403">
        <f t="shared" si="202"/>
        <v>1401</v>
      </c>
      <c r="E1403" s="3">
        <v>43889</v>
      </c>
      <c r="F1403" s="4">
        <v>0.33333333333333331</v>
      </c>
      <c r="G1403">
        <v>40</v>
      </c>
      <c r="H1403">
        <v>7</v>
      </c>
      <c r="I1403" s="5">
        <f t="shared" si="197"/>
        <v>6</v>
      </c>
      <c r="J1403" s="22">
        <v>8.908112816299867E-5</v>
      </c>
      <c r="K1403">
        <v>1.2666000000000001E-4</v>
      </c>
      <c r="L1403" s="5" cm="1">
        <f t="array" ref="L1403">_xlfn.IFS(I1403=0, 0, I1403&gt;34, 0, AND(I1403&gt;0, I1403&lt;35), VLOOKUP(I1403, $A$63:$C$96, 3))</f>
        <v>2980</v>
      </c>
      <c r="M1403" s="5">
        <f t="shared" si="196"/>
        <v>423.13535877424368</v>
      </c>
      <c r="N1403" s="5">
        <v>7625.3782717182685</v>
      </c>
      <c r="O1403" s="5">
        <f t="shared" si="203"/>
        <v>3568.0122000000001</v>
      </c>
      <c r="P1403" s="5">
        <f t="shared" si="204"/>
        <v>3403.1353587742437</v>
      </c>
      <c r="Q1403" s="5">
        <f t="shared" si="198"/>
        <v>0</v>
      </c>
      <c r="R1403" s="5">
        <f>IF(O1403&gt;(P1403+U1403),O1403-P1403-U1403, 0)</f>
        <v>0</v>
      </c>
      <c r="S1403" s="5">
        <f t="shared" si="199"/>
        <v>0</v>
      </c>
      <c r="T1403" s="5">
        <f t="shared" si="200"/>
        <v>0</v>
      </c>
      <c r="U1403" s="5">
        <f>IF(O1403&gt;P1403,IF(V1402*($B$6/100)&gt;=O1403-P1403,(O1403-P1403), V1402*($B$6/100)), 0)</f>
        <v>164.87684122575638</v>
      </c>
      <c r="V1403" s="5">
        <f>V1402+(T1403*($B$5/100))-(U1403/($B$6/100))</f>
        <v>1747196.2489628741</v>
      </c>
      <c r="W1403" s="5">
        <f t="shared" si="201"/>
        <v>43679.906224071849</v>
      </c>
    </row>
    <row r="1404" spans="4:23" x14ac:dyDescent="0.25">
      <c r="D1404">
        <f t="shared" si="202"/>
        <v>1402</v>
      </c>
      <c r="E1404" s="3">
        <v>43889</v>
      </c>
      <c r="F1404" s="4">
        <v>0.375</v>
      </c>
      <c r="G1404">
        <v>40</v>
      </c>
      <c r="H1404">
        <v>10</v>
      </c>
      <c r="I1404" s="5">
        <f t="shared" si="197"/>
        <v>6</v>
      </c>
      <c r="J1404" s="22">
        <v>1.8806015945521941E-4</v>
      </c>
      <c r="K1404">
        <v>1.3386999999999999E-4</v>
      </c>
      <c r="L1404" s="5" cm="1">
        <f t="array" ref="L1404">_xlfn.IFS(I1404=0, 0, I1404&gt;34, 0, AND(I1404&gt;0, I1404&lt;35), VLOOKUP(I1404, $A$63:$C$96, 3))</f>
        <v>2980</v>
      </c>
      <c r="M1404" s="5">
        <f t="shared" si="196"/>
        <v>893.28575741229224</v>
      </c>
      <c r="N1404" s="5">
        <v>7620.8916963287211</v>
      </c>
      <c r="O1404" s="5">
        <f t="shared" si="203"/>
        <v>3771.1178999999997</v>
      </c>
      <c r="P1404" s="5">
        <f t="shared" si="204"/>
        <v>3771.1178999999997</v>
      </c>
      <c r="Q1404" s="5">
        <f t="shared" si="198"/>
        <v>102.16785741229251</v>
      </c>
      <c r="R1404" s="5">
        <f>IF(O1404&gt;(P1404+U1404),O1404-P1404-U1404, 0)</f>
        <v>0</v>
      </c>
      <c r="S1404" s="5">
        <f t="shared" si="199"/>
        <v>0</v>
      </c>
      <c r="T1404" s="5">
        <f t="shared" si="200"/>
        <v>102.16785741229251</v>
      </c>
      <c r="U1404" s="5">
        <f>IF(O1404&gt;P1404,IF(V1403*($B$6/100)&gt;=O1404-P1404,(O1404-P1404), V1403*($B$6/100)), 0)</f>
        <v>0</v>
      </c>
      <c r="V1404" s="5">
        <f>V1403+(T1404*($B$5/100))-(U1404/($B$6/100))</f>
        <v>1747267.7664630627</v>
      </c>
      <c r="W1404" s="5">
        <f t="shared" si="201"/>
        <v>43681.694161576568</v>
      </c>
    </row>
    <row r="1405" spans="4:23" x14ac:dyDescent="0.25">
      <c r="D1405">
        <f t="shared" si="202"/>
        <v>1403</v>
      </c>
      <c r="E1405" s="3">
        <v>43889</v>
      </c>
      <c r="F1405" s="4">
        <v>0.41666666666666669</v>
      </c>
      <c r="G1405">
        <v>50</v>
      </c>
      <c r="H1405">
        <v>8</v>
      </c>
      <c r="I1405" s="5">
        <f t="shared" si="197"/>
        <v>7</v>
      </c>
      <c r="J1405" s="22">
        <v>2.0785596571366356E-4</v>
      </c>
      <c r="K1405">
        <v>1.3138000000000001E-4</v>
      </c>
      <c r="L1405" s="5" cm="1">
        <f t="array" ref="L1405">_xlfn.IFS(I1405=0, 0, I1405&gt;34, 0, AND(I1405&gt;0, I1405&lt;35), VLOOKUP(I1405, $A$63:$C$96, 3))</f>
        <v>4800</v>
      </c>
      <c r="M1405" s="5">
        <f t="shared" si="196"/>
        <v>987.31583713990187</v>
      </c>
      <c r="N1405" s="5">
        <v>6192.3676186819102</v>
      </c>
      <c r="O1405" s="5">
        <f t="shared" si="203"/>
        <v>3700.9746000000005</v>
      </c>
      <c r="P1405" s="5">
        <f t="shared" si="204"/>
        <v>3700.9746000000005</v>
      </c>
      <c r="Q1405" s="5">
        <f t="shared" si="198"/>
        <v>487.20077413479089</v>
      </c>
      <c r="R1405" s="5">
        <f>IF(O1405&gt;(P1405+U1405),O1405-P1405-U1405, 0)</f>
        <v>0</v>
      </c>
      <c r="S1405" s="5">
        <f t="shared" si="199"/>
        <v>1599.1404630051109</v>
      </c>
      <c r="T1405" s="5">
        <f t="shared" si="200"/>
        <v>487.20077413479089</v>
      </c>
      <c r="U1405" s="5">
        <f>IF(O1405&gt;P1405,IF(V1404*($B$6/100)&gt;=O1405-P1405,(O1405-P1405), V1404*($B$6/100)), 0)</f>
        <v>0</v>
      </c>
      <c r="V1405" s="5">
        <f>V1404+(T1405*($B$5/100))-(U1405/($B$6/100))</f>
        <v>1747608.807004957</v>
      </c>
      <c r="W1405" s="5">
        <f t="shared" si="201"/>
        <v>43690.220175123926</v>
      </c>
    </row>
    <row r="1406" spans="4:23" x14ac:dyDescent="0.25">
      <c r="D1406">
        <f t="shared" si="202"/>
        <v>1404</v>
      </c>
      <c r="E1406" s="3">
        <v>43889</v>
      </c>
      <c r="F1406" s="4">
        <v>0.45833333333333331</v>
      </c>
      <c r="G1406">
        <v>60</v>
      </c>
      <c r="H1406">
        <v>8</v>
      </c>
      <c r="I1406" s="5">
        <f t="shared" si="197"/>
        <v>8</v>
      </c>
      <c r="J1406" s="22">
        <v>2.6971786027130151E-4</v>
      </c>
      <c r="K1406">
        <v>1.2121000000000001E-4</v>
      </c>
      <c r="L1406" s="5" cm="1">
        <f t="array" ref="L1406">_xlfn.IFS(I1406=0, 0, I1406&gt;34, 0, AND(I1406&gt;0, I1406&lt;35), VLOOKUP(I1406, $A$63:$C$96, 3))</f>
        <v>7160</v>
      </c>
      <c r="M1406" s="5">
        <f t="shared" si="196"/>
        <v>1281.1598362886823</v>
      </c>
      <c r="N1406" s="5">
        <v>5589.7118147600013</v>
      </c>
      <c r="O1406" s="5">
        <f t="shared" si="203"/>
        <v>3414.4857000000002</v>
      </c>
      <c r="P1406" s="5">
        <f t="shared" si="204"/>
        <v>3414.4857000000002</v>
      </c>
      <c r="Q1406" s="5">
        <f t="shared" si="198"/>
        <v>487.20077413479089</v>
      </c>
      <c r="R1406" s="5">
        <f>IF(O1406&gt;(P1406+U1406),O1406-P1406-U1406, 0)</f>
        <v>0</v>
      </c>
      <c r="S1406" s="5">
        <f t="shared" si="199"/>
        <v>2870.8616145160704</v>
      </c>
      <c r="T1406" s="5">
        <f t="shared" si="200"/>
        <v>2155.812521772611</v>
      </c>
      <c r="U1406" s="5">
        <f>IF(O1406&gt;P1406,IF(V1405*($B$6/100)&gt;=O1406-P1406,(O1406-P1406), V1405*($B$6/100)), 0)</f>
        <v>0</v>
      </c>
      <c r="V1406" s="5">
        <f>V1405+(T1406*($B$5/100))-(U1406/($B$6/100))</f>
        <v>1749117.8757701977</v>
      </c>
      <c r="W1406" s="5">
        <f t="shared" si="201"/>
        <v>43727.946894254943</v>
      </c>
    </row>
    <row r="1407" spans="4:23" x14ac:dyDescent="0.25">
      <c r="D1407">
        <f t="shared" si="202"/>
        <v>1405</v>
      </c>
      <c r="E1407" s="3">
        <v>43889</v>
      </c>
      <c r="F1407" s="4">
        <v>0.5</v>
      </c>
      <c r="G1407">
        <v>60</v>
      </c>
      <c r="H1407">
        <v>5</v>
      </c>
      <c r="I1407" s="5">
        <f t="shared" si="197"/>
        <v>8</v>
      </c>
      <c r="J1407" s="22">
        <v>2.5734548135977395E-4</v>
      </c>
      <c r="K1407">
        <v>1.0863999999999999E-4</v>
      </c>
      <c r="L1407" s="5" cm="1">
        <f t="array" ref="L1407">_xlfn.IFS(I1407=0, 0, I1407&gt;34, 0, AND(I1407&gt;0, I1407&lt;35), VLOOKUP(I1407, $A$63:$C$96, 3))</f>
        <v>7160</v>
      </c>
      <c r="M1407" s="5">
        <f t="shared" si="196"/>
        <v>1222.3910364589262</v>
      </c>
      <c r="N1407" s="5">
        <v>5291.933076860967</v>
      </c>
      <c r="O1407" s="5">
        <f t="shared" si="203"/>
        <v>3060.3887999999997</v>
      </c>
      <c r="P1407" s="5">
        <f t="shared" si="204"/>
        <v>3060.3887999999997</v>
      </c>
      <c r="Q1407" s="5">
        <f t="shared" si="198"/>
        <v>487.20077413479089</v>
      </c>
      <c r="R1407" s="5">
        <f>IF(O1407&gt;(P1407+U1407),O1407-P1407-U1407, 0)</f>
        <v>0</v>
      </c>
      <c r="S1407" s="5">
        <f t="shared" si="199"/>
        <v>2717.9232204478808</v>
      </c>
      <c r="T1407" s="5">
        <f t="shared" si="200"/>
        <v>2604.079016011046</v>
      </c>
      <c r="U1407" s="5">
        <f>IF(O1407&gt;P1407,IF(V1406*($B$6/100)&gt;=O1407-P1407,(O1407-P1407), V1406*($B$6/100)), 0)</f>
        <v>0</v>
      </c>
      <c r="V1407" s="5">
        <f>V1406+(T1407*($B$5/100))-(U1407/($B$6/100))</f>
        <v>1750940.7310814054</v>
      </c>
      <c r="W1407" s="5">
        <f t="shared" si="201"/>
        <v>43773.518277035138</v>
      </c>
    </row>
    <row r="1408" spans="4:23" x14ac:dyDescent="0.25">
      <c r="D1408">
        <f t="shared" si="202"/>
        <v>1406</v>
      </c>
      <c r="E1408" s="3">
        <v>43889</v>
      </c>
      <c r="F1408" s="4">
        <v>0.54166666666666663</v>
      </c>
      <c r="G1408">
        <v>70</v>
      </c>
      <c r="H1408">
        <v>2</v>
      </c>
      <c r="I1408" s="5">
        <f t="shared" si="197"/>
        <v>10</v>
      </c>
      <c r="J1408" s="22">
        <v>1.9548358680213597E-4</v>
      </c>
      <c r="K1408">
        <v>1.0630999999999999E-4</v>
      </c>
      <c r="L1408" s="5" cm="1">
        <f t="array" ref="L1408">_xlfn.IFS(I1408=0, 0, I1408&gt;34, 0, AND(I1408&gt;0, I1408&lt;35), VLOOKUP(I1408, $A$63:$C$96, 3))</f>
        <v>12480</v>
      </c>
      <c r="M1408" s="5">
        <f t="shared" si="196"/>
        <v>928.54703731014592</v>
      </c>
      <c r="N1408" s="5">
        <v>5076.6988557592967</v>
      </c>
      <c r="O1408" s="5">
        <f t="shared" si="203"/>
        <v>2994.7527</v>
      </c>
      <c r="P1408" s="5">
        <f t="shared" si="204"/>
        <v>2994.7527</v>
      </c>
      <c r="Q1408" s="5">
        <f t="shared" si="198"/>
        <v>487.20077413479089</v>
      </c>
      <c r="R1408" s="5">
        <f>IF(O1408&gt;(P1408+U1408),O1408-P1408-U1408, 0)</f>
        <v>0</v>
      </c>
      <c r="S1408" s="5">
        <f t="shared" si="199"/>
        <v>2607.3794779494892</v>
      </c>
      <c r="T1408" s="5">
        <f t="shared" si="200"/>
        <v>7806.4148593606551</v>
      </c>
      <c r="U1408" s="5">
        <f>IF(O1408&gt;P1408,IF(V1407*($B$6/100)&gt;=O1408-P1408,(O1408-P1408), V1407*($B$6/100)), 0)</f>
        <v>0</v>
      </c>
      <c r="V1408" s="5">
        <f>V1407+(T1408*($B$5/100))-(U1408/($B$6/100))</f>
        <v>1756405.2214829579</v>
      </c>
      <c r="W1408" s="5">
        <f t="shared" si="201"/>
        <v>43910.13053707395</v>
      </c>
    </row>
    <row r="1409" spans="4:23" x14ac:dyDescent="0.25">
      <c r="D1409">
        <f t="shared" si="202"/>
        <v>1407</v>
      </c>
      <c r="E1409" s="3">
        <v>43889</v>
      </c>
      <c r="F1409" s="4">
        <v>0.58333333333333337</v>
      </c>
      <c r="G1409">
        <v>60</v>
      </c>
      <c r="H1409">
        <v>2</v>
      </c>
      <c r="I1409" s="5">
        <f t="shared" si="197"/>
        <v>8</v>
      </c>
      <c r="J1409" s="22">
        <v>1.7568778054369183E-4</v>
      </c>
      <c r="K1409">
        <v>1.0361000000000001E-4</v>
      </c>
      <c r="L1409" s="5" cm="1">
        <f t="array" ref="L1409">_xlfn.IFS(I1409=0, 0, I1409&gt;34, 0, AND(I1409&gt;0, I1409&lt;35), VLOOKUP(I1409, $A$63:$C$96, 3))</f>
        <v>7160</v>
      </c>
      <c r="M1409" s="5">
        <f t="shared" si="196"/>
        <v>834.51695758253618</v>
      </c>
      <c r="N1409" s="5">
        <v>5184.5819717668819</v>
      </c>
      <c r="O1409" s="5">
        <f t="shared" si="203"/>
        <v>2918.6936999999998</v>
      </c>
      <c r="P1409" s="5">
        <f t="shared" si="204"/>
        <v>2918.6936999999998</v>
      </c>
      <c r="Q1409" s="5">
        <f t="shared" si="198"/>
        <v>487.20077413479089</v>
      </c>
      <c r="R1409" s="5">
        <f>IF(O1409&gt;(P1409+U1409),O1409-P1409-U1409, 0)</f>
        <v>0</v>
      </c>
      <c r="S1409" s="5">
        <f t="shared" si="199"/>
        <v>2662.7879689172573</v>
      </c>
      <c r="T1409" s="5">
        <f t="shared" si="200"/>
        <v>2413.0352886652795</v>
      </c>
      <c r="U1409" s="5">
        <f>IF(O1409&gt;P1409,IF(V1408*($B$6/100)&gt;=O1409-P1409,(O1409-P1409), V1408*($B$6/100)), 0)</f>
        <v>0</v>
      </c>
      <c r="V1409" s="5">
        <f>V1408+(T1409*($B$5/100))-(U1409/($B$6/100))</f>
        <v>1758094.3461850237</v>
      </c>
      <c r="W1409" s="5">
        <f t="shared" si="201"/>
        <v>43952.35865462559</v>
      </c>
    </row>
    <row r="1410" spans="4:23" x14ac:dyDescent="0.25">
      <c r="D1410">
        <f t="shared" si="202"/>
        <v>1408</v>
      </c>
      <c r="E1410" s="3">
        <v>43889</v>
      </c>
      <c r="F1410" s="4">
        <v>0.625</v>
      </c>
      <c r="G1410">
        <v>60</v>
      </c>
      <c r="H1410">
        <v>2</v>
      </c>
      <c r="I1410" s="5">
        <f t="shared" si="197"/>
        <v>8</v>
      </c>
      <c r="J1410" s="22">
        <v>1.1382588598605385E-4</v>
      </c>
      <c r="K1410">
        <v>1.0448E-4</v>
      </c>
      <c r="L1410" s="5" cm="1">
        <f t="array" ref="L1410">_xlfn.IFS(I1410=0, 0, I1410&gt;34, 0, AND(I1410&gt;0, I1410&lt;35), VLOOKUP(I1410, $A$63:$C$96, 3))</f>
        <v>7160</v>
      </c>
      <c r="M1410" s="5">
        <f t="shared" si="196"/>
        <v>540.67295843375587</v>
      </c>
      <c r="N1410" s="5">
        <v>5284.3113918318777</v>
      </c>
      <c r="O1410" s="5">
        <f t="shared" si="203"/>
        <v>2943.2015999999999</v>
      </c>
      <c r="P1410" s="5">
        <f t="shared" si="204"/>
        <v>2943.2015999999999</v>
      </c>
      <c r="Q1410" s="5">
        <f t="shared" si="198"/>
        <v>487.20077413479089</v>
      </c>
      <c r="R1410" s="5">
        <f>IF(O1410&gt;(P1410+U1410),O1410-P1410-U1410, 0)</f>
        <v>0</v>
      </c>
      <c r="S1410" s="5">
        <f t="shared" si="199"/>
        <v>2714.0087426155596</v>
      </c>
      <c r="T1410" s="5">
        <f t="shared" si="200"/>
        <v>2043.4626158181954</v>
      </c>
      <c r="U1410" s="5">
        <f>IF(O1410&gt;P1410,IF(V1409*($B$6/100)&gt;=O1410-P1410,(O1410-P1410), V1409*($B$6/100)), 0)</f>
        <v>0</v>
      </c>
      <c r="V1410" s="5">
        <f>V1409+(T1410*($B$5/100))-(U1410/($B$6/100))</f>
        <v>1759524.7700160963</v>
      </c>
      <c r="W1410" s="5">
        <f t="shared" si="201"/>
        <v>43988.119250402407</v>
      </c>
    </row>
    <row r="1411" spans="4:23" x14ac:dyDescent="0.25">
      <c r="D1411">
        <f t="shared" si="202"/>
        <v>1409</v>
      </c>
      <c r="E1411" s="3">
        <v>43889</v>
      </c>
      <c r="F1411" s="4">
        <v>0.66666666666666663</v>
      </c>
      <c r="G1411">
        <v>60</v>
      </c>
      <c r="H1411">
        <v>0</v>
      </c>
      <c r="I1411" s="5">
        <f t="shared" si="197"/>
        <v>8</v>
      </c>
      <c r="J1411" s="22">
        <v>3.4642660952277262E-5</v>
      </c>
      <c r="K1411">
        <v>1.1300000000000001E-4</v>
      </c>
      <c r="L1411" s="5" cm="1">
        <f t="array" ref="L1411">_xlfn.IFS(I1411=0, 0, I1411&gt;34, 0, AND(I1411&gt;0, I1411&lt;35), VLOOKUP(I1411, $A$63:$C$96, 3))</f>
        <v>7160</v>
      </c>
      <c r="M1411" s="5">
        <f t="shared" ref="M1411:M1474" si="205">$B$11*$B$4*J1411*1000</f>
        <v>164.552639523317</v>
      </c>
      <c r="N1411" s="5">
        <v>5530.7257351036424</v>
      </c>
      <c r="O1411" s="5">
        <f t="shared" si="203"/>
        <v>3183.2100000000005</v>
      </c>
      <c r="P1411" s="5">
        <f t="shared" si="204"/>
        <v>3183.2100000000005</v>
      </c>
      <c r="Q1411" s="5">
        <f t="shared" si="198"/>
        <v>487.20077413479089</v>
      </c>
      <c r="R1411" s="5">
        <f>IF(O1411&gt;(P1411+U1411),O1411-P1411-U1411, 0)</f>
        <v>0</v>
      </c>
      <c r="S1411" s="5">
        <f t="shared" si="199"/>
        <v>2840.5665156830551</v>
      </c>
      <c r="T1411" s="5">
        <f t="shared" si="200"/>
        <v>1300.7761238402613</v>
      </c>
      <c r="U1411" s="5">
        <f>IF(O1411&gt;P1411,IF(V1410*($B$6/100)&gt;=O1411-P1411,(O1411-P1411), V1410*($B$6/100)), 0)</f>
        <v>0</v>
      </c>
      <c r="V1411" s="5">
        <f>V1410+(T1411*($B$5/100))-(U1411/($B$6/100))</f>
        <v>1760435.3133027845</v>
      </c>
      <c r="W1411" s="5">
        <f t="shared" si="201"/>
        <v>44010.882832569609</v>
      </c>
    </row>
    <row r="1412" spans="4:23" x14ac:dyDescent="0.25">
      <c r="D1412">
        <f t="shared" si="202"/>
        <v>1410</v>
      </c>
      <c r="E1412" s="3">
        <v>43889</v>
      </c>
      <c r="F1412" s="4">
        <v>0.70833333333333337</v>
      </c>
      <c r="G1412">
        <v>90</v>
      </c>
      <c r="H1412">
        <v>0</v>
      </c>
      <c r="I1412" s="5">
        <f t="shared" ref="I1412:I1475" si="206">ROUND((G1412/10)*((LN(99/0.03)/(LN(10/0.03)))),0)</f>
        <v>13</v>
      </c>
      <c r="J1412" s="22">
        <v>7.4234273469165555E-6</v>
      </c>
      <c r="K1412">
        <v>1.3810999999999999E-4</v>
      </c>
      <c r="L1412" s="5" cm="1">
        <f t="array" ref="L1412">_xlfn.IFS(I1412=0, 0, I1412&gt;34, 0, AND(I1412&gt;0, I1412&lt;35), VLOOKUP(I1412, $A$63:$C$96, 3))</f>
        <v>16600</v>
      </c>
      <c r="M1412" s="5">
        <f t="shared" si="205"/>
        <v>35.26127989785364</v>
      </c>
      <c r="N1412" s="5">
        <v>6472.9838717435141</v>
      </c>
      <c r="O1412" s="5">
        <f t="shared" si="203"/>
        <v>3890.5586999999996</v>
      </c>
      <c r="P1412" s="5">
        <f t="shared" si="204"/>
        <v>3890.5586999999996</v>
      </c>
      <c r="Q1412" s="5">
        <f t="shared" ref="Q1412:Q1475" si="207">IF((L1412+M1412-P1412)&lt;($B$8/100)*$B$3,L1412+M1412-P1412,($B$8/100)*$B$3)</f>
        <v>487.20077413479089</v>
      </c>
      <c r="R1412" s="5">
        <f>IF(O1412&gt;(P1412+U1412),O1412-P1412-U1412, 0)</f>
        <v>0</v>
      </c>
      <c r="S1412" s="5">
        <f t="shared" ref="S1412:S1475" si="208">IF((IF((L1412+M1412)&gt;O1412,L1412+M1412-P1412-Q1412,0))&lt;((N1412*3.595182*($B$7/100))/($B$5/100)),L1412+M1412-P1412-Q1412, N1412*3.595182*($B$7/100)/($B$5/100))</f>
        <v>3324.5078717117985</v>
      </c>
      <c r="T1412" s="5">
        <f t="shared" ref="T1412:T1475" si="209">((L1412+M1412)-P1412-S1412)</f>
        <v>9420.1947081860562</v>
      </c>
      <c r="U1412" s="5">
        <f>IF(O1412&gt;P1412,IF(V1411*($B$6/100)&gt;=O1412-P1412,(O1412-P1412), V1411*($B$6/100)), 0)</f>
        <v>0</v>
      </c>
      <c r="V1412" s="5">
        <f>V1411+(T1412*($B$5/100))-(U1412/($B$6/100))</f>
        <v>1767029.4495985147</v>
      </c>
      <c r="W1412" s="5">
        <f t="shared" ref="W1412:W1475" si="210">V1412/40</f>
        <v>44175.736239962869</v>
      </c>
    </row>
    <row r="1413" spans="4:23" x14ac:dyDescent="0.25">
      <c r="D1413">
        <f t="shared" ref="D1413:D1476" si="211">D1412+1</f>
        <v>1411</v>
      </c>
      <c r="E1413" s="3">
        <v>43889</v>
      </c>
      <c r="F1413" s="4">
        <v>0.75</v>
      </c>
      <c r="G1413">
        <v>80</v>
      </c>
      <c r="H1413">
        <v>0</v>
      </c>
      <c r="I1413" s="5">
        <f t="shared" si="206"/>
        <v>11</v>
      </c>
      <c r="J1413" s="22">
        <v>0</v>
      </c>
      <c r="K1413">
        <v>1.9589999999999999E-4</v>
      </c>
      <c r="L1413" s="5" cm="1">
        <f t="array" ref="L1413">_xlfn.IFS(I1413=0, 0, I1413&gt;34, 0, AND(I1413&gt;0, I1413&lt;35), VLOOKUP(I1413, $A$63:$C$96, 3))</f>
        <v>14640</v>
      </c>
      <c r="M1413" s="5">
        <f t="shared" si="205"/>
        <v>0</v>
      </c>
      <c r="N1413" s="5">
        <v>6921.6061628833422</v>
      </c>
      <c r="O1413" s="5">
        <f t="shared" ref="O1413:O1476" si="212">$B$2*K1413*1000</f>
        <v>5518.5029999999997</v>
      </c>
      <c r="P1413" s="5">
        <f t="shared" ref="P1413:P1476" si="213">IF(O1413&gt;=(L1413+M1413),L1413+M1413,O1413)</f>
        <v>5518.5029999999997</v>
      </c>
      <c r="Q1413" s="5">
        <f t="shared" si="207"/>
        <v>487.20077413479089</v>
      </c>
      <c r="R1413" s="5">
        <f>IF(O1413&gt;(P1413+U1413),O1413-P1413-U1413, 0)</f>
        <v>0</v>
      </c>
      <c r="S1413" s="5">
        <f t="shared" si="208"/>
        <v>3554.9191268410377</v>
      </c>
      <c r="T1413" s="5">
        <f t="shared" si="209"/>
        <v>5566.5778731589617</v>
      </c>
      <c r="U1413" s="5">
        <f>IF(O1413&gt;P1413,IF(V1412*($B$6/100)&gt;=O1413-P1413,(O1413-P1413), V1412*($B$6/100)), 0)</f>
        <v>0</v>
      </c>
      <c r="V1413" s="5">
        <f>V1412+(T1413*($B$5/100))-(U1413/($B$6/100))</f>
        <v>1770926.0541097259</v>
      </c>
      <c r="W1413" s="5">
        <f t="shared" si="210"/>
        <v>44273.151352743145</v>
      </c>
    </row>
    <row r="1414" spans="4:23" x14ac:dyDescent="0.25">
      <c r="D1414">
        <f t="shared" si="211"/>
        <v>1412</v>
      </c>
      <c r="E1414" s="3">
        <v>43889</v>
      </c>
      <c r="F1414" s="4">
        <v>0.79166666666666663</v>
      </c>
      <c r="G1414">
        <v>90</v>
      </c>
      <c r="H1414">
        <v>0</v>
      </c>
      <c r="I1414" s="5">
        <f t="shared" si="206"/>
        <v>13</v>
      </c>
      <c r="J1414" s="22">
        <v>0</v>
      </c>
      <c r="K1414">
        <v>2.2589999999999999E-4</v>
      </c>
      <c r="L1414" s="5" cm="1">
        <f t="array" ref="L1414">_xlfn.IFS(I1414=0, 0, I1414&gt;34, 0, AND(I1414&gt;0, I1414&lt;35), VLOOKUP(I1414, $A$63:$C$96, 3))</f>
        <v>16600</v>
      </c>
      <c r="M1414" s="5">
        <f t="shared" si="205"/>
        <v>0</v>
      </c>
      <c r="N1414" s="5">
        <v>7019.8764952553511</v>
      </c>
      <c r="O1414" s="5">
        <f t="shared" si="212"/>
        <v>6363.6029999999992</v>
      </c>
      <c r="P1414" s="5">
        <f t="shared" si="213"/>
        <v>6363.6029999999992</v>
      </c>
      <c r="Q1414" s="5">
        <f t="shared" si="207"/>
        <v>487.20077413479089</v>
      </c>
      <c r="R1414" s="5">
        <f>IF(O1414&gt;(P1414+U1414),O1414-P1414-U1414, 0)</f>
        <v>0</v>
      </c>
      <c r="S1414" s="5">
        <f t="shared" si="208"/>
        <v>3605.3905168521605</v>
      </c>
      <c r="T1414" s="5">
        <f t="shared" si="209"/>
        <v>6631.0064831478403</v>
      </c>
      <c r="U1414" s="5">
        <f>IF(O1414&gt;P1414,IF(V1413*($B$6/100)&gt;=O1414-P1414,(O1414-P1414), V1413*($B$6/100)), 0)</f>
        <v>0</v>
      </c>
      <c r="V1414" s="5">
        <f>V1413+(T1414*($B$5/100))-(U1414/($B$6/100))</f>
        <v>1775567.7586479294</v>
      </c>
      <c r="W1414" s="5">
        <f t="shared" si="210"/>
        <v>44389.193966198232</v>
      </c>
    </row>
    <row r="1415" spans="4:23" x14ac:dyDescent="0.25">
      <c r="D1415">
        <f t="shared" si="211"/>
        <v>1413</v>
      </c>
      <c r="E1415" s="3">
        <v>43889</v>
      </c>
      <c r="F1415" s="4">
        <v>0.83333333333333337</v>
      </c>
      <c r="G1415">
        <v>70</v>
      </c>
      <c r="H1415">
        <v>0</v>
      </c>
      <c r="I1415" s="5">
        <f t="shared" si="206"/>
        <v>10</v>
      </c>
      <c r="J1415" s="22">
        <v>0</v>
      </c>
      <c r="K1415">
        <v>2.2307000000000002E-4</v>
      </c>
      <c r="L1415" s="5" cm="1">
        <f t="array" ref="L1415">_xlfn.IFS(I1415=0, 0, I1415&gt;34, 0, AND(I1415&gt;0, I1415&lt;35), VLOOKUP(I1415, $A$63:$C$96, 3))</f>
        <v>12480</v>
      </c>
      <c r="M1415" s="5">
        <f t="shared" si="205"/>
        <v>0</v>
      </c>
      <c r="N1415" s="5">
        <v>7026.8233276922365</v>
      </c>
      <c r="O1415" s="5">
        <f t="shared" si="212"/>
        <v>6283.8819000000012</v>
      </c>
      <c r="P1415" s="5">
        <f t="shared" si="213"/>
        <v>6283.8819000000012</v>
      </c>
      <c r="Q1415" s="5">
        <f t="shared" si="207"/>
        <v>487.20077413479089</v>
      </c>
      <c r="R1415" s="5">
        <f>IF(O1415&gt;(P1415+U1415),O1415-P1415-U1415, 0)</f>
        <v>0</v>
      </c>
      <c r="S1415" s="5">
        <f t="shared" si="208"/>
        <v>3608.9583921284616</v>
      </c>
      <c r="T1415" s="5">
        <f t="shared" si="209"/>
        <v>2587.1597078715372</v>
      </c>
      <c r="U1415" s="5">
        <f>IF(O1415&gt;P1415,IF(V1414*($B$6/100)&gt;=O1415-P1415,(O1415-P1415), V1414*($B$6/100)), 0)</f>
        <v>0</v>
      </c>
      <c r="V1415" s="5">
        <f>V1414+(T1415*($B$5/100))-(U1415/($B$6/100))</f>
        <v>1777378.7704434395</v>
      </c>
      <c r="W1415" s="5">
        <f t="shared" si="210"/>
        <v>44434.469261085986</v>
      </c>
    </row>
    <row r="1416" spans="4:23" x14ac:dyDescent="0.25">
      <c r="D1416">
        <f t="shared" si="211"/>
        <v>1414</v>
      </c>
      <c r="E1416" s="3">
        <v>43889</v>
      </c>
      <c r="F1416" s="4">
        <v>0.875</v>
      </c>
      <c r="G1416">
        <v>90</v>
      </c>
      <c r="H1416">
        <v>0</v>
      </c>
      <c r="I1416" s="5">
        <f t="shared" si="206"/>
        <v>13</v>
      </c>
      <c r="J1416" s="22">
        <v>0</v>
      </c>
      <c r="K1416">
        <v>2.0800000000000001E-4</v>
      </c>
      <c r="L1416" s="5" cm="1">
        <f t="array" ref="L1416">_xlfn.IFS(I1416=0, 0, I1416&gt;34, 0, AND(I1416&gt;0, I1416&lt;35), VLOOKUP(I1416, $A$63:$C$96, 3))</f>
        <v>16600</v>
      </c>
      <c r="M1416" s="5">
        <f t="shared" si="205"/>
        <v>0</v>
      </c>
      <c r="N1416" s="5">
        <v>6664.9914170224574</v>
      </c>
      <c r="O1416" s="5">
        <f t="shared" si="212"/>
        <v>5859.3600000000006</v>
      </c>
      <c r="P1416" s="5">
        <f t="shared" si="213"/>
        <v>5859.3600000000006</v>
      </c>
      <c r="Q1416" s="5">
        <f t="shared" si="207"/>
        <v>487.20077413479089</v>
      </c>
      <c r="R1416" s="5">
        <f>IF(O1416&gt;(P1416+U1416),O1416-P1416-U1416, 0)</f>
        <v>0</v>
      </c>
      <c r="S1416" s="5">
        <f t="shared" si="208"/>
        <v>3423.1224532333763</v>
      </c>
      <c r="T1416" s="5">
        <f t="shared" si="209"/>
        <v>7317.5175467666231</v>
      </c>
      <c r="U1416" s="5">
        <f>IF(O1416&gt;P1416,IF(V1415*($B$6/100)&gt;=O1416-P1416,(O1416-P1416), V1415*($B$6/100)), 0)</f>
        <v>0</v>
      </c>
      <c r="V1416" s="5">
        <f>V1415+(T1416*($B$5/100))-(U1416/($B$6/100))</f>
        <v>1782501.0327261761</v>
      </c>
      <c r="W1416" s="5">
        <f t="shared" si="210"/>
        <v>44562.525818154405</v>
      </c>
    </row>
    <row r="1417" spans="4:23" x14ac:dyDescent="0.25">
      <c r="D1417">
        <f t="shared" si="211"/>
        <v>1415</v>
      </c>
      <c r="E1417" s="3">
        <v>43889</v>
      </c>
      <c r="F1417" s="4">
        <v>0.91666666666666663</v>
      </c>
      <c r="G1417">
        <v>90</v>
      </c>
      <c r="H1417">
        <v>0</v>
      </c>
      <c r="I1417" s="5">
        <f t="shared" si="206"/>
        <v>13</v>
      </c>
      <c r="J1417" s="22">
        <v>0</v>
      </c>
      <c r="K1417">
        <v>1.9794000000000002E-4</v>
      </c>
      <c r="L1417" s="5" cm="1">
        <f t="array" ref="L1417">_xlfn.IFS(I1417=0, 0, I1417&gt;34, 0, AND(I1417&gt;0, I1417&lt;35), VLOOKUP(I1417, $A$63:$C$96, 3))</f>
        <v>16600</v>
      </c>
      <c r="M1417" s="5">
        <f t="shared" si="205"/>
        <v>0</v>
      </c>
      <c r="N1417" s="5">
        <v>6079.0747507056358</v>
      </c>
      <c r="O1417" s="5">
        <f t="shared" si="212"/>
        <v>5575.9697999999999</v>
      </c>
      <c r="P1417" s="5">
        <f t="shared" si="213"/>
        <v>5575.9697999999999</v>
      </c>
      <c r="Q1417" s="5">
        <f t="shared" si="207"/>
        <v>487.20077413479089</v>
      </c>
      <c r="R1417" s="5">
        <f>IF(O1417&gt;(P1417+U1417),O1417-P1417-U1417, 0)</f>
        <v>0</v>
      </c>
      <c r="S1417" s="5">
        <f t="shared" si="208"/>
        <v>3122.1971600559132</v>
      </c>
      <c r="T1417" s="5">
        <f t="shared" si="209"/>
        <v>7901.8330399440874</v>
      </c>
      <c r="U1417" s="5">
        <f>IF(O1417&gt;P1417,IF(V1416*($B$6/100)&gt;=O1417-P1417,(O1417-P1417), V1416*($B$6/100)), 0)</f>
        <v>0</v>
      </c>
      <c r="V1417" s="5">
        <f>V1416+(T1417*($B$5/100))-(U1417/($B$6/100))</f>
        <v>1788032.3158541368</v>
      </c>
      <c r="W1417" s="5">
        <f t="shared" si="210"/>
        <v>44700.807896353421</v>
      </c>
    </row>
    <row r="1418" spans="4:23" x14ac:dyDescent="0.25">
      <c r="D1418">
        <f t="shared" si="211"/>
        <v>1416</v>
      </c>
      <c r="E1418" s="3">
        <v>43889</v>
      </c>
      <c r="F1418" s="4">
        <v>0.95833333333333337</v>
      </c>
      <c r="G1418">
        <v>80</v>
      </c>
      <c r="H1418">
        <v>0</v>
      </c>
      <c r="I1418" s="5">
        <f t="shared" si="206"/>
        <v>11</v>
      </c>
      <c r="J1418" s="22">
        <v>0</v>
      </c>
      <c r="K1418">
        <v>1.7848000000000001E-4</v>
      </c>
      <c r="L1418" s="5" cm="1">
        <f t="array" ref="L1418">_xlfn.IFS(I1418=0, 0, I1418&gt;34, 0, AND(I1418&gt;0, I1418&lt;35), VLOOKUP(I1418, $A$63:$C$96, 3))</f>
        <v>14640</v>
      </c>
      <c r="M1418" s="5">
        <f t="shared" si="205"/>
        <v>0</v>
      </c>
      <c r="N1418" s="5">
        <v>4920.1495649353419</v>
      </c>
      <c r="O1418" s="5">
        <f t="shared" si="212"/>
        <v>5027.7816000000003</v>
      </c>
      <c r="P1418" s="5">
        <f t="shared" si="213"/>
        <v>5027.7816000000003</v>
      </c>
      <c r="Q1418" s="5">
        <f t="shared" si="207"/>
        <v>487.20077413479089</v>
      </c>
      <c r="R1418" s="5">
        <f>IF(O1418&gt;(P1418+U1418),O1418-P1418-U1418, 0)</f>
        <v>0</v>
      </c>
      <c r="S1418" s="5">
        <f t="shared" si="208"/>
        <v>2526.9761647376245</v>
      </c>
      <c r="T1418" s="5">
        <f t="shared" si="209"/>
        <v>7085.2422352623753</v>
      </c>
      <c r="U1418" s="5">
        <f>IF(O1418&gt;P1418,IF(V1417*($B$6/100)&gt;=O1418-P1418,(O1418-P1418), V1417*($B$6/100)), 0)</f>
        <v>0</v>
      </c>
      <c r="V1418" s="5">
        <f>V1417+(T1418*($B$5/100))-(U1418/($B$6/100))</f>
        <v>1792991.9854188205</v>
      </c>
      <c r="W1418" s="5">
        <f t="shared" si="210"/>
        <v>44824.79963547051</v>
      </c>
    </row>
    <row r="1419" spans="4:23" x14ac:dyDescent="0.25">
      <c r="D1419">
        <f t="shared" si="211"/>
        <v>1417</v>
      </c>
      <c r="E1419" s="3">
        <v>43890</v>
      </c>
      <c r="F1419" s="4">
        <v>0</v>
      </c>
      <c r="G1419">
        <v>80</v>
      </c>
      <c r="H1419">
        <v>0</v>
      </c>
      <c r="I1419" s="5">
        <f t="shared" si="206"/>
        <v>11</v>
      </c>
      <c r="J1419" s="22">
        <v>0</v>
      </c>
      <c r="K1419">
        <v>1.518E-4</v>
      </c>
      <c r="L1419" s="5" cm="1">
        <f t="array" ref="L1419">_xlfn.IFS(I1419=0, 0, I1419&gt;34, 0, AND(I1419&gt;0, I1419&lt;35), VLOOKUP(I1419, $A$63:$C$96, 3))</f>
        <v>14640</v>
      </c>
      <c r="M1419" s="5">
        <f t="shared" si="205"/>
        <v>0</v>
      </c>
      <c r="N1419" s="5">
        <v>3560.1739989659391</v>
      </c>
      <c r="O1419" s="5">
        <f t="shared" si="212"/>
        <v>4276.2060000000001</v>
      </c>
      <c r="P1419" s="5">
        <f t="shared" si="213"/>
        <v>4276.2060000000001</v>
      </c>
      <c r="Q1419" s="5">
        <f t="shared" si="207"/>
        <v>487.20077413479089</v>
      </c>
      <c r="R1419" s="5">
        <f>IF(O1419&gt;(P1419+U1419),O1419-P1419-U1419, 0)</f>
        <v>0</v>
      </c>
      <c r="S1419" s="5">
        <f t="shared" si="208"/>
        <v>1828.4962111357661</v>
      </c>
      <c r="T1419" s="5">
        <f t="shared" si="209"/>
        <v>8535.2977888642345</v>
      </c>
      <c r="U1419" s="5">
        <f>IF(O1419&gt;P1419,IF(V1418*($B$6/100)&gt;=O1419-P1419,(O1419-P1419), V1418*($B$6/100)), 0)</f>
        <v>0</v>
      </c>
      <c r="V1419" s="5">
        <f>V1418+(T1419*($B$5/100))-(U1419/($B$6/100))</f>
        <v>1798966.6938710255</v>
      </c>
      <c r="W1419" s="5">
        <f t="shared" si="210"/>
        <v>44974.167346775634</v>
      </c>
    </row>
    <row r="1420" spans="4:23" x14ac:dyDescent="0.25">
      <c r="D1420">
        <f t="shared" si="211"/>
        <v>1418</v>
      </c>
      <c r="E1420" s="3">
        <v>43890</v>
      </c>
      <c r="F1420" s="4">
        <v>4.1666666666666664E-2</v>
      </c>
      <c r="G1420">
        <v>90</v>
      </c>
      <c r="H1420">
        <v>0</v>
      </c>
      <c r="I1420" s="5">
        <f t="shared" si="206"/>
        <v>13</v>
      </c>
      <c r="J1420" s="22">
        <v>0</v>
      </c>
      <c r="K1420">
        <v>1.2036000000000002E-4</v>
      </c>
      <c r="L1420" s="5" cm="1">
        <f t="array" ref="L1420">_xlfn.IFS(I1420=0, 0, I1420&gt;34, 0, AND(I1420&gt;0, I1420&lt;35), VLOOKUP(I1420, $A$63:$C$96, 3))</f>
        <v>16600</v>
      </c>
      <c r="M1420" s="5">
        <f t="shared" si="205"/>
        <v>0</v>
      </c>
      <c r="N1420" s="5">
        <v>2860.9203719111383</v>
      </c>
      <c r="O1420" s="5">
        <f t="shared" si="212"/>
        <v>3390.5412000000006</v>
      </c>
      <c r="P1420" s="5">
        <f t="shared" si="213"/>
        <v>3390.5412000000006</v>
      </c>
      <c r="Q1420" s="5">
        <f t="shared" si="207"/>
        <v>487.20077413479089</v>
      </c>
      <c r="R1420" s="5">
        <f>IF(O1420&gt;(P1420+U1420),O1420-P1420-U1420, 0)</f>
        <v>0</v>
      </c>
      <c r="S1420" s="5">
        <f t="shared" si="208"/>
        <v>1469.3613463611757</v>
      </c>
      <c r="T1420" s="5">
        <f t="shared" si="209"/>
        <v>11740.097453638824</v>
      </c>
      <c r="U1420" s="5">
        <f>IF(O1420&gt;P1420,IF(V1419*($B$6/100)&gt;=O1420-P1420,(O1420-P1420), V1419*($B$6/100)), 0)</f>
        <v>0</v>
      </c>
      <c r="V1420" s="5">
        <f>V1419+(T1420*($B$5/100))-(U1420/($B$6/100))</f>
        <v>1807184.7620885726</v>
      </c>
      <c r="W1420" s="5">
        <f t="shared" si="210"/>
        <v>45179.619052214315</v>
      </c>
    </row>
    <row r="1421" spans="4:23" x14ac:dyDescent="0.25">
      <c r="D1421">
        <f t="shared" si="211"/>
        <v>1419</v>
      </c>
      <c r="E1421" s="3">
        <v>43890</v>
      </c>
      <c r="F1421" s="4">
        <v>8.3333333333333329E-2</v>
      </c>
      <c r="G1421">
        <v>80</v>
      </c>
      <c r="H1421">
        <v>0</v>
      </c>
      <c r="I1421" s="5">
        <f t="shared" si="206"/>
        <v>11</v>
      </c>
      <c r="J1421" s="22">
        <v>0</v>
      </c>
      <c r="K1421">
        <v>9.6589999999999995E-5</v>
      </c>
      <c r="L1421" s="5" cm="1">
        <f t="array" ref="L1421">_xlfn.IFS(I1421=0, 0, I1421&gt;34, 0, AND(I1421&gt;0, I1421&lt;35), VLOOKUP(I1421, $A$63:$C$96, 3))</f>
        <v>14640</v>
      </c>
      <c r="M1421" s="5">
        <f t="shared" si="205"/>
        <v>0</v>
      </c>
      <c r="N1421" s="5">
        <v>2589.1442079339417</v>
      </c>
      <c r="O1421" s="5">
        <f t="shared" si="212"/>
        <v>2720.9402999999998</v>
      </c>
      <c r="P1421" s="5">
        <f t="shared" si="213"/>
        <v>2720.9402999999998</v>
      </c>
      <c r="Q1421" s="5">
        <f t="shared" si="207"/>
        <v>487.20077413479089</v>
      </c>
      <c r="R1421" s="5">
        <f>IF(O1421&gt;(P1421+U1421),O1421-P1421-U1421, 0)</f>
        <v>0</v>
      </c>
      <c r="S1421" s="5">
        <f t="shared" si="208"/>
        <v>1329.7778073954807</v>
      </c>
      <c r="T1421" s="5">
        <f t="shared" si="209"/>
        <v>10589.281892604518</v>
      </c>
      <c r="U1421" s="5">
        <f>IF(O1421&gt;P1421,IF(V1420*($B$6/100)&gt;=O1421-P1421,(O1421-P1421), V1420*($B$6/100)), 0)</f>
        <v>0</v>
      </c>
      <c r="V1421" s="5">
        <f>V1420+(T1421*($B$5/100))-(U1421/($B$6/100))</f>
        <v>1814597.2594133958</v>
      </c>
      <c r="W1421" s="5">
        <f t="shared" si="210"/>
        <v>45364.931485334891</v>
      </c>
    </row>
    <row r="1422" spans="4:23" x14ac:dyDescent="0.25">
      <c r="D1422">
        <f t="shared" si="211"/>
        <v>1420</v>
      </c>
      <c r="E1422" s="3">
        <v>43890</v>
      </c>
      <c r="F1422" s="4">
        <v>0.125</v>
      </c>
      <c r="G1422">
        <v>80</v>
      </c>
      <c r="H1422">
        <v>0</v>
      </c>
      <c r="I1422" s="5">
        <f t="shared" si="206"/>
        <v>11</v>
      </c>
      <c r="J1422" s="22">
        <v>0</v>
      </c>
      <c r="K1422">
        <v>8.4549999999999995E-5</v>
      </c>
      <c r="L1422" s="5" cm="1">
        <f t="array" ref="L1422">_xlfn.IFS(I1422=0, 0, I1422&gt;34, 0, AND(I1422&gt;0, I1422&lt;35), VLOOKUP(I1422, $A$63:$C$96, 3))</f>
        <v>14640</v>
      </c>
      <c r="M1422" s="5">
        <f t="shared" si="205"/>
        <v>0</v>
      </c>
      <c r="N1422" s="5">
        <v>2514.8998734375291</v>
      </c>
      <c r="O1422" s="5">
        <f t="shared" si="212"/>
        <v>2381.7734999999998</v>
      </c>
      <c r="P1422" s="5">
        <f t="shared" si="213"/>
        <v>2381.7734999999998</v>
      </c>
      <c r="Q1422" s="5">
        <f t="shared" si="207"/>
        <v>487.20077413479089</v>
      </c>
      <c r="R1422" s="5">
        <f>IF(O1422&gt;(P1422+U1422),O1422-P1422-U1422, 0)</f>
        <v>0</v>
      </c>
      <c r="S1422" s="5">
        <f t="shared" si="208"/>
        <v>1291.6461081121265</v>
      </c>
      <c r="T1422" s="5">
        <f t="shared" si="209"/>
        <v>10966.580391887874</v>
      </c>
      <c r="U1422" s="5">
        <f>IF(O1422&gt;P1422,IF(V1421*($B$6/100)&gt;=O1422-P1422,(O1422-P1422), V1421*($B$6/100)), 0)</f>
        <v>0</v>
      </c>
      <c r="V1422" s="5">
        <f>V1421+(T1422*($B$5/100))-(U1422/($B$6/100))</f>
        <v>1822273.8656877172</v>
      </c>
      <c r="W1422" s="5">
        <f t="shared" si="210"/>
        <v>45556.846642192933</v>
      </c>
    </row>
    <row r="1423" spans="4:23" x14ac:dyDescent="0.25">
      <c r="D1423">
        <f t="shared" si="211"/>
        <v>1421</v>
      </c>
      <c r="E1423" s="3">
        <v>43890</v>
      </c>
      <c r="F1423" s="4">
        <v>0.16666666666666666</v>
      </c>
      <c r="G1423">
        <v>80</v>
      </c>
      <c r="H1423">
        <v>0</v>
      </c>
      <c r="I1423" s="5">
        <f t="shared" si="206"/>
        <v>11</v>
      </c>
      <c r="J1423" s="22">
        <v>0</v>
      </c>
      <c r="K1423">
        <v>7.7420000000000001E-5</v>
      </c>
      <c r="L1423" s="5" cm="1">
        <f t="array" ref="L1423">_xlfn.IFS(I1423=0, 0, I1423&gt;34, 0, AND(I1423&gt;0, I1423&lt;35), VLOOKUP(I1423, $A$63:$C$96, 3))</f>
        <v>14640</v>
      </c>
      <c r="M1423" s="5">
        <f t="shared" si="205"/>
        <v>0</v>
      </c>
      <c r="N1423" s="5">
        <v>2458.2376420936416</v>
      </c>
      <c r="O1423" s="5">
        <f t="shared" si="212"/>
        <v>2180.9213999999997</v>
      </c>
      <c r="P1423" s="5">
        <f t="shared" si="213"/>
        <v>2180.9213999999997</v>
      </c>
      <c r="Q1423" s="5">
        <f t="shared" si="207"/>
        <v>487.20077413479089</v>
      </c>
      <c r="R1423" s="5">
        <f>IF(O1423&gt;(P1423+U1423),O1423-P1423-U1423, 0)</f>
        <v>0</v>
      </c>
      <c r="S1423" s="5">
        <f t="shared" si="208"/>
        <v>1262.5445317967863</v>
      </c>
      <c r="T1423" s="5">
        <f t="shared" si="209"/>
        <v>11196.534068203215</v>
      </c>
      <c r="U1423" s="5">
        <f>IF(O1423&gt;P1423,IF(V1422*($B$6/100)&gt;=O1423-P1423,(O1423-P1423), V1422*($B$6/100)), 0)</f>
        <v>0</v>
      </c>
      <c r="V1423" s="5">
        <f>V1422+(T1423*($B$5/100))-(U1423/($B$6/100))</f>
        <v>1830111.4395354595</v>
      </c>
      <c r="W1423" s="5">
        <f t="shared" si="210"/>
        <v>45752.785988386488</v>
      </c>
    </row>
    <row r="1424" spans="4:23" x14ac:dyDescent="0.25">
      <c r="D1424">
        <f t="shared" si="211"/>
        <v>1422</v>
      </c>
      <c r="E1424" s="3">
        <v>43890</v>
      </c>
      <c r="F1424" s="4">
        <v>0.20833333333333334</v>
      </c>
      <c r="G1424">
        <v>80</v>
      </c>
      <c r="H1424">
        <v>0</v>
      </c>
      <c r="I1424" s="5">
        <f t="shared" si="206"/>
        <v>11</v>
      </c>
      <c r="J1424" s="22">
        <v>0</v>
      </c>
      <c r="K1424">
        <v>7.5390000000000008E-5</v>
      </c>
      <c r="L1424" s="5" cm="1">
        <f t="array" ref="L1424">_xlfn.IFS(I1424=0, 0, I1424&gt;34, 0, AND(I1424&gt;0, I1424&lt;35), VLOOKUP(I1424, $A$63:$C$96, 3))</f>
        <v>14640</v>
      </c>
      <c r="M1424" s="5">
        <f t="shared" si="205"/>
        <v>0</v>
      </c>
      <c r="N1424" s="5">
        <v>2499.9387301877136</v>
      </c>
      <c r="O1424" s="5">
        <f t="shared" si="212"/>
        <v>2123.7363</v>
      </c>
      <c r="P1424" s="5">
        <f t="shared" si="213"/>
        <v>2123.7363</v>
      </c>
      <c r="Q1424" s="5">
        <f t="shared" si="207"/>
        <v>487.20077413479089</v>
      </c>
      <c r="R1424" s="5">
        <f>IF(O1424&gt;(P1424+U1424),O1424-P1424-U1424, 0)</f>
        <v>0</v>
      </c>
      <c r="S1424" s="5">
        <f t="shared" si="208"/>
        <v>1283.9621034105321</v>
      </c>
      <c r="T1424" s="5">
        <f t="shared" si="209"/>
        <v>11232.301596589466</v>
      </c>
      <c r="U1424" s="5">
        <f>IF(O1424&gt;P1424,IF(V1423*($B$6/100)&gt;=O1424-P1424,(O1424-P1424), V1423*($B$6/100)), 0)</f>
        <v>0</v>
      </c>
      <c r="V1424" s="5">
        <f>V1423+(T1424*($B$5/100))-(U1424/($B$6/100))</f>
        <v>1837974.0506530721</v>
      </c>
      <c r="W1424" s="5">
        <f t="shared" si="210"/>
        <v>45949.351266326805</v>
      </c>
    </row>
    <row r="1425" spans="4:23" x14ac:dyDescent="0.25">
      <c r="D1425">
        <f t="shared" si="211"/>
        <v>1423</v>
      </c>
      <c r="E1425" s="3">
        <v>43890</v>
      </c>
      <c r="F1425" s="4">
        <v>0.25</v>
      </c>
      <c r="G1425">
        <v>80</v>
      </c>
      <c r="H1425">
        <v>0</v>
      </c>
      <c r="I1425" s="5">
        <f t="shared" si="206"/>
        <v>11</v>
      </c>
      <c r="J1425" s="22">
        <v>0</v>
      </c>
      <c r="K1425">
        <v>7.8869999999999995E-5</v>
      </c>
      <c r="L1425" s="5" cm="1">
        <f t="array" ref="L1425">_xlfn.IFS(I1425=0, 0, I1425&gt;34, 0, AND(I1425&gt;0, I1425&lt;35), VLOOKUP(I1425, $A$63:$C$96, 3))</f>
        <v>14640</v>
      </c>
      <c r="M1425" s="5">
        <f t="shared" si="205"/>
        <v>0</v>
      </c>
      <c r="N1425" s="5">
        <v>2795.2516232793778</v>
      </c>
      <c r="O1425" s="5">
        <f t="shared" si="212"/>
        <v>2221.7678999999998</v>
      </c>
      <c r="P1425" s="5">
        <f t="shared" si="213"/>
        <v>2221.7678999999998</v>
      </c>
      <c r="Q1425" s="5">
        <f t="shared" si="207"/>
        <v>487.20077413479089</v>
      </c>
      <c r="R1425" s="5">
        <f>IF(O1425&gt;(P1425+U1425),O1425-P1425-U1425, 0)</f>
        <v>0</v>
      </c>
      <c r="S1425" s="5">
        <f t="shared" si="208"/>
        <v>1435.6340459264002</v>
      </c>
      <c r="T1425" s="5">
        <f t="shared" si="209"/>
        <v>10982.598054073602</v>
      </c>
      <c r="U1425" s="5">
        <f>IF(O1425&gt;P1425,IF(V1424*($B$6/100)&gt;=O1425-P1425,(O1425-P1425), V1424*($B$6/100)), 0)</f>
        <v>0</v>
      </c>
      <c r="V1425" s="5">
        <f>V1424+(T1425*($B$5/100))-(U1425/($B$6/100))</f>
        <v>1845661.8692909237</v>
      </c>
      <c r="W1425" s="5">
        <f t="shared" si="210"/>
        <v>46141.546732273091</v>
      </c>
    </row>
    <row r="1426" spans="4:23" x14ac:dyDescent="0.25">
      <c r="D1426">
        <f t="shared" si="211"/>
        <v>1424</v>
      </c>
      <c r="E1426" s="3">
        <v>43890</v>
      </c>
      <c r="F1426" s="4">
        <v>0.29166666666666669</v>
      </c>
      <c r="G1426">
        <v>80</v>
      </c>
      <c r="H1426">
        <v>0</v>
      </c>
      <c r="I1426" s="5">
        <f t="shared" si="206"/>
        <v>11</v>
      </c>
      <c r="J1426" s="22">
        <v>4.9489515646110373E-6</v>
      </c>
      <c r="K1426">
        <v>8.7429999999999995E-5</v>
      </c>
      <c r="L1426" s="5" cm="1">
        <f t="array" ref="L1426">_xlfn.IFS(I1426=0, 0, I1426&gt;34, 0, AND(I1426&gt;0, I1426&lt;35), VLOOKUP(I1426, $A$63:$C$96, 3))</f>
        <v>14640</v>
      </c>
      <c r="M1426" s="5">
        <f t="shared" si="205"/>
        <v>23.507519931902429</v>
      </c>
      <c r="N1426" s="5">
        <v>3542.975336892197</v>
      </c>
      <c r="O1426" s="5">
        <f t="shared" si="212"/>
        <v>2462.9030999999995</v>
      </c>
      <c r="P1426" s="5">
        <f t="shared" si="213"/>
        <v>2462.9030999999995</v>
      </c>
      <c r="Q1426" s="5">
        <f t="shared" si="207"/>
        <v>487.20077413479089</v>
      </c>
      <c r="R1426" s="5">
        <f>IF(O1426&gt;(P1426+U1426),O1426-P1426-U1426, 0)</f>
        <v>0</v>
      </c>
      <c r="S1426" s="5">
        <f t="shared" si="208"/>
        <v>1819.6630225198235</v>
      </c>
      <c r="T1426" s="5">
        <f t="shared" si="209"/>
        <v>10380.941397412078</v>
      </c>
      <c r="U1426" s="5">
        <f>IF(O1426&gt;P1426,IF(V1425*($B$6/100)&gt;=O1426-P1426,(O1426-P1426), V1425*($B$6/100)), 0)</f>
        <v>0</v>
      </c>
      <c r="V1426" s="5">
        <f>V1425+(T1426*($B$5/100))-(U1426/($B$6/100))</f>
        <v>1852928.5282691121</v>
      </c>
      <c r="W1426" s="5">
        <f t="shared" si="210"/>
        <v>46323.2132067278</v>
      </c>
    </row>
    <row r="1427" spans="4:23" x14ac:dyDescent="0.25">
      <c r="D1427">
        <f t="shared" si="211"/>
        <v>1425</v>
      </c>
      <c r="E1427" s="3">
        <v>43890</v>
      </c>
      <c r="F1427" s="4">
        <v>0.33333333333333331</v>
      </c>
      <c r="G1427">
        <v>90</v>
      </c>
      <c r="H1427">
        <v>0</v>
      </c>
      <c r="I1427" s="5">
        <f t="shared" si="206"/>
        <v>13</v>
      </c>
      <c r="J1427" s="22">
        <v>6.1861894557637963E-5</v>
      </c>
      <c r="K1427">
        <v>1.0774E-4</v>
      </c>
      <c r="L1427" s="5" cm="1">
        <f t="array" ref="L1427">_xlfn.IFS(I1427=0, 0, I1427&gt;34, 0, AND(I1427&gt;0, I1427&lt;35), VLOOKUP(I1427, $A$63:$C$96, 3))</f>
        <v>16600</v>
      </c>
      <c r="M1427" s="5">
        <f t="shared" si="205"/>
        <v>293.84399914878037</v>
      </c>
      <c r="N1427" s="5">
        <v>4946.0184846914535</v>
      </c>
      <c r="O1427" s="5">
        <f t="shared" si="212"/>
        <v>3035.0357999999997</v>
      </c>
      <c r="P1427" s="5">
        <f t="shared" si="213"/>
        <v>3035.0357999999997</v>
      </c>
      <c r="Q1427" s="5">
        <f t="shared" si="207"/>
        <v>487.20077413479089</v>
      </c>
      <c r="R1427" s="5">
        <f>IF(O1427&gt;(P1427+U1427),O1427-P1427-U1427, 0)</f>
        <v>0</v>
      </c>
      <c r="S1427" s="5">
        <f t="shared" si="208"/>
        <v>2540.2623754042843</v>
      </c>
      <c r="T1427" s="5">
        <f t="shared" si="209"/>
        <v>11318.545823744495</v>
      </c>
      <c r="U1427" s="5">
        <f>IF(O1427&gt;P1427,IF(V1426*($B$6/100)&gt;=O1427-P1427,(O1427-P1427), V1426*($B$6/100)), 0)</f>
        <v>0</v>
      </c>
      <c r="V1427" s="5">
        <f>V1426+(T1427*($B$5/100))-(U1427/($B$6/100))</f>
        <v>1860851.5103457333</v>
      </c>
      <c r="W1427" s="5">
        <f t="shared" si="210"/>
        <v>46521.287758643331</v>
      </c>
    </row>
    <row r="1428" spans="4:23" x14ac:dyDescent="0.25">
      <c r="D1428">
        <f t="shared" si="211"/>
        <v>1426</v>
      </c>
      <c r="E1428" s="3">
        <v>43890</v>
      </c>
      <c r="F1428" s="4">
        <v>0.375</v>
      </c>
      <c r="G1428">
        <v>90</v>
      </c>
      <c r="H1428">
        <v>5</v>
      </c>
      <c r="I1428" s="5">
        <f t="shared" si="206"/>
        <v>13</v>
      </c>
      <c r="J1428" s="22">
        <v>1.4351959537372007E-4</v>
      </c>
      <c r="K1428">
        <v>1.3283000000000001E-4</v>
      </c>
      <c r="L1428" s="5" cm="1">
        <f t="array" ref="L1428">_xlfn.IFS(I1428=0, 0, I1428&gt;34, 0, AND(I1428&gt;0, I1428&lt;35), VLOOKUP(I1428, $A$63:$C$96, 3))</f>
        <v>16600</v>
      </c>
      <c r="M1428" s="5">
        <f t="shared" si="205"/>
        <v>681.71807802517037</v>
      </c>
      <c r="N1428" s="5">
        <v>5869.0783498467472</v>
      </c>
      <c r="O1428" s="5">
        <f t="shared" si="212"/>
        <v>3741.8211000000006</v>
      </c>
      <c r="P1428" s="5">
        <f t="shared" si="213"/>
        <v>3741.8211000000006</v>
      </c>
      <c r="Q1428" s="5">
        <f t="shared" si="207"/>
        <v>487.20077413479089</v>
      </c>
      <c r="R1428" s="5">
        <f>IF(O1428&gt;(P1428+U1428),O1428-P1428-U1428, 0)</f>
        <v>0</v>
      </c>
      <c r="S1428" s="5">
        <f t="shared" si="208"/>
        <v>3014.3435485655327</v>
      </c>
      <c r="T1428" s="5">
        <f t="shared" si="209"/>
        <v>10525.553429459636</v>
      </c>
      <c r="U1428" s="5">
        <f>IF(O1428&gt;P1428,IF(V1427*($B$6/100)&gt;=O1428-P1428,(O1428-P1428), V1427*($B$6/100)), 0)</f>
        <v>0</v>
      </c>
      <c r="V1428" s="5">
        <f>V1427+(T1428*($B$5/100))-(U1428/($B$6/100))</f>
        <v>1868219.397746355</v>
      </c>
      <c r="W1428" s="5">
        <f t="shared" si="210"/>
        <v>46705.484943658877</v>
      </c>
    </row>
    <row r="1429" spans="4:23" x14ac:dyDescent="0.25">
      <c r="D1429">
        <f t="shared" si="211"/>
        <v>1427</v>
      </c>
      <c r="E1429" s="3">
        <v>43890</v>
      </c>
      <c r="F1429" s="4">
        <v>0.41666666666666669</v>
      </c>
      <c r="G1429">
        <v>70</v>
      </c>
      <c r="H1429">
        <v>6</v>
      </c>
      <c r="I1429" s="5">
        <f t="shared" si="206"/>
        <v>10</v>
      </c>
      <c r="J1429" s="22">
        <v>1.9795806258444149E-4</v>
      </c>
      <c r="K1429">
        <v>1.4623000000000001E-4</v>
      </c>
      <c r="L1429" s="5" cm="1">
        <f t="array" ref="L1429">_xlfn.IFS(I1429=0, 0, I1429&gt;34, 0, AND(I1429&gt;0, I1429&lt;35), VLOOKUP(I1429, $A$63:$C$96, 3))</f>
        <v>12480</v>
      </c>
      <c r="M1429" s="5">
        <f t="shared" si="205"/>
        <v>940.300797276097</v>
      </c>
      <c r="N1429" s="5">
        <v>5371.1276950158062</v>
      </c>
      <c r="O1429" s="5">
        <f t="shared" si="212"/>
        <v>4119.2991000000002</v>
      </c>
      <c r="P1429" s="5">
        <f t="shared" si="213"/>
        <v>4119.2991000000002</v>
      </c>
      <c r="Q1429" s="5">
        <f t="shared" si="207"/>
        <v>487.20077413479089</v>
      </c>
      <c r="R1429" s="5">
        <f>IF(O1429&gt;(P1429+U1429),O1429-P1429-U1429, 0)</f>
        <v>0</v>
      </c>
      <c r="S1429" s="5">
        <f t="shared" si="208"/>
        <v>2758.5973726889029</v>
      </c>
      <c r="T1429" s="5">
        <f t="shared" si="209"/>
        <v>6542.4043245871944</v>
      </c>
      <c r="U1429" s="5">
        <f>IF(O1429&gt;P1429,IF(V1428*($B$6/100)&gt;=O1429-P1429,(O1429-P1429), V1428*($B$6/100)), 0)</f>
        <v>0</v>
      </c>
      <c r="V1429" s="5">
        <f>V1428+(T1429*($B$5/100))-(U1429/($B$6/100))</f>
        <v>1872799.0807735662</v>
      </c>
      <c r="W1429" s="5">
        <f t="shared" si="210"/>
        <v>46819.977019339152</v>
      </c>
    </row>
    <row r="1430" spans="4:23" x14ac:dyDescent="0.25">
      <c r="D1430">
        <f t="shared" si="211"/>
        <v>1428</v>
      </c>
      <c r="E1430" s="3">
        <v>43890</v>
      </c>
      <c r="F1430" s="4">
        <v>0.45833333333333331</v>
      </c>
      <c r="G1430">
        <v>100</v>
      </c>
      <c r="H1430">
        <v>10</v>
      </c>
      <c r="I1430" s="5">
        <f t="shared" si="206"/>
        <v>14</v>
      </c>
      <c r="J1430" s="22">
        <v>3.4890108530507815E-4</v>
      </c>
      <c r="K1430">
        <v>1.4658E-4</v>
      </c>
      <c r="L1430" s="5" cm="1">
        <f t="array" ref="L1430">_xlfn.IFS(I1430=0, 0, I1430&gt;34, 0, AND(I1430&gt;0, I1430&lt;35), VLOOKUP(I1430, $A$63:$C$96, 3))</f>
        <v>16800</v>
      </c>
      <c r="M1430" s="5">
        <f t="shared" si="205"/>
        <v>1657.2801551991213</v>
      </c>
      <c r="N1430" s="5">
        <v>4585.170216341794</v>
      </c>
      <c r="O1430" s="5">
        <f t="shared" si="212"/>
        <v>4129.1586000000007</v>
      </c>
      <c r="P1430" s="5">
        <f t="shared" si="213"/>
        <v>4129.1586000000007</v>
      </c>
      <c r="Q1430" s="5">
        <f t="shared" si="207"/>
        <v>487.20077413479089</v>
      </c>
      <c r="R1430" s="5">
        <f>IF(O1430&gt;(P1430+U1430),O1430-P1430-U1430, 0)</f>
        <v>0</v>
      </c>
      <c r="S1430" s="5">
        <f t="shared" si="208"/>
        <v>2354.9316326754465</v>
      </c>
      <c r="T1430" s="5">
        <f t="shared" si="209"/>
        <v>11973.189922523674</v>
      </c>
      <c r="U1430" s="5">
        <f>IF(O1430&gt;P1430,IF(V1429*($B$6/100)&gt;=O1430-P1430,(O1430-P1430), V1429*($B$6/100)), 0)</f>
        <v>0</v>
      </c>
      <c r="V1430" s="5">
        <f>V1429+(T1430*($B$5/100))-(U1430/($B$6/100))</f>
        <v>1881180.3137193327</v>
      </c>
      <c r="W1430" s="5">
        <f t="shared" si="210"/>
        <v>47029.507842983316</v>
      </c>
    </row>
    <row r="1431" spans="4:23" x14ac:dyDescent="0.25">
      <c r="D1431">
        <f t="shared" si="211"/>
        <v>1429</v>
      </c>
      <c r="E1431" s="3">
        <v>43890</v>
      </c>
      <c r="F1431" s="4">
        <v>0.5</v>
      </c>
      <c r="G1431">
        <v>90</v>
      </c>
      <c r="H1431">
        <v>1</v>
      </c>
      <c r="I1431" s="5">
        <f t="shared" si="206"/>
        <v>13</v>
      </c>
      <c r="J1431" s="22">
        <v>2.4249862666594083E-4</v>
      </c>
      <c r="K1431">
        <v>1.4165E-4</v>
      </c>
      <c r="L1431" s="5" cm="1">
        <f t="array" ref="L1431">_xlfn.IFS(I1431=0, 0, I1431&gt;34, 0, AND(I1431&gt;0, I1431&lt;35), VLOOKUP(I1431, $A$63:$C$96, 3))</f>
        <v>16600</v>
      </c>
      <c r="M1431" s="5">
        <f t="shared" si="205"/>
        <v>1151.8684766632191</v>
      </c>
      <c r="N1431" s="5">
        <v>3565.5255034501474</v>
      </c>
      <c r="O1431" s="5">
        <f t="shared" si="212"/>
        <v>3990.2804999999998</v>
      </c>
      <c r="P1431" s="5">
        <f t="shared" si="213"/>
        <v>3990.2804999999998</v>
      </c>
      <c r="Q1431" s="5">
        <f t="shared" si="207"/>
        <v>487.20077413479089</v>
      </c>
      <c r="R1431" s="5">
        <f>IF(O1431&gt;(P1431+U1431),O1431-P1431-U1431, 0)</f>
        <v>0</v>
      </c>
      <c r="S1431" s="5">
        <f t="shared" si="208"/>
        <v>1831.2447300778442</v>
      </c>
      <c r="T1431" s="5">
        <f t="shared" si="209"/>
        <v>11930.343246585373</v>
      </c>
      <c r="U1431" s="5">
        <f>IF(O1431&gt;P1431,IF(V1430*($B$6/100)&gt;=O1431-P1431,(O1431-P1431), V1430*($B$6/100)), 0)</f>
        <v>0</v>
      </c>
      <c r="V1431" s="5">
        <f>V1430+(T1431*($B$5/100))-(U1431/($B$6/100))</f>
        <v>1889531.5539919424</v>
      </c>
      <c r="W1431" s="5">
        <f t="shared" si="210"/>
        <v>47238.288849798562</v>
      </c>
    </row>
    <row r="1432" spans="4:23" x14ac:dyDescent="0.25">
      <c r="D1432">
        <f t="shared" si="211"/>
        <v>1430</v>
      </c>
      <c r="E1432" s="3">
        <v>43890</v>
      </c>
      <c r="F1432" s="4">
        <v>0.54166666666666663</v>
      </c>
      <c r="G1432">
        <v>110</v>
      </c>
      <c r="H1432">
        <v>0</v>
      </c>
      <c r="I1432" s="5">
        <f t="shared" si="206"/>
        <v>15</v>
      </c>
      <c r="J1432" s="22">
        <v>1.2867274067988698E-4</v>
      </c>
      <c r="K1432">
        <v>1.4250000000000002E-4</v>
      </c>
      <c r="L1432" s="5" cm="1">
        <f t="array" ref="L1432">_xlfn.IFS(I1432=0, 0, I1432&gt;34, 0, AND(I1432&gt;0, I1432&lt;35), VLOOKUP(I1432, $A$63:$C$96, 3))</f>
        <v>16800</v>
      </c>
      <c r="M1432" s="5">
        <f t="shared" si="205"/>
        <v>611.19551822946312</v>
      </c>
      <c r="N1432" s="5">
        <v>3087.3716955596651</v>
      </c>
      <c r="O1432" s="5">
        <f t="shared" si="212"/>
        <v>4014.2250000000008</v>
      </c>
      <c r="P1432" s="5">
        <f t="shared" si="213"/>
        <v>4014.2250000000008</v>
      </c>
      <c r="Q1432" s="5">
        <f t="shared" si="207"/>
        <v>487.20077413479089</v>
      </c>
      <c r="R1432" s="5">
        <f>IF(O1432&gt;(P1432+U1432),O1432-P1432-U1432, 0)</f>
        <v>0</v>
      </c>
      <c r="S1432" s="5">
        <f t="shared" si="208"/>
        <v>1585.6661638836556</v>
      </c>
      <c r="T1432" s="5">
        <f t="shared" si="209"/>
        <v>11811.304354345806</v>
      </c>
      <c r="U1432" s="5">
        <f>IF(O1432&gt;P1432,IF(V1431*($B$6/100)&gt;=O1432-P1432,(O1432-P1432), V1431*($B$6/100)), 0)</f>
        <v>0</v>
      </c>
      <c r="V1432" s="5">
        <f>V1431+(T1432*($B$5/100))-(U1432/($B$6/100))</f>
        <v>1897799.4670399844</v>
      </c>
      <c r="W1432" s="5">
        <f t="shared" si="210"/>
        <v>47444.986675999608</v>
      </c>
    </row>
    <row r="1433" spans="4:23" x14ac:dyDescent="0.25">
      <c r="D1433">
        <f t="shared" si="211"/>
        <v>1431</v>
      </c>
      <c r="E1433" s="3">
        <v>43890</v>
      </c>
      <c r="F1433" s="4">
        <v>0.58333333333333337</v>
      </c>
      <c r="G1433">
        <v>80</v>
      </c>
      <c r="H1433">
        <v>0</v>
      </c>
      <c r="I1433" s="5">
        <f t="shared" si="206"/>
        <v>11</v>
      </c>
      <c r="J1433" s="22">
        <v>4.7015039863804853E-5</v>
      </c>
      <c r="K1433">
        <v>1.3662E-4</v>
      </c>
      <c r="L1433" s="5" cm="1">
        <f t="array" ref="L1433">_xlfn.IFS(I1433=0, 0, I1433&gt;34, 0, AND(I1433&gt;0, I1433&lt;35), VLOOKUP(I1433, $A$63:$C$96, 3))</f>
        <v>14640</v>
      </c>
      <c r="M1433" s="5">
        <f t="shared" si="205"/>
        <v>223.32143935307306</v>
      </c>
      <c r="N1433" s="5">
        <v>3361.4114948211209</v>
      </c>
      <c r="O1433" s="5">
        <f t="shared" si="212"/>
        <v>3848.5853999999999</v>
      </c>
      <c r="P1433" s="5">
        <f t="shared" si="213"/>
        <v>3848.5853999999999</v>
      </c>
      <c r="Q1433" s="5">
        <f t="shared" si="207"/>
        <v>487.20077413479089</v>
      </c>
      <c r="R1433" s="5">
        <f>IF(O1433&gt;(P1433+U1433),O1433-P1433-U1433, 0)</f>
        <v>0</v>
      </c>
      <c r="S1433" s="5">
        <f t="shared" si="208"/>
        <v>1726.4123001105697</v>
      </c>
      <c r="T1433" s="5">
        <f t="shared" si="209"/>
        <v>9288.3237392425035</v>
      </c>
      <c r="U1433" s="5">
        <f>IF(O1433&gt;P1433,IF(V1432*($B$6/100)&gt;=O1433-P1433,(O1433-P1433), V1432*($B$6/100)), 0)</f>
        <v>0</v>
      </c>
      <c r="V1433" s="5">
        <f>V1432+(T1433*($B$5/100))-(U1433/($B$6/100))</f>
        <v>1904301.2936574542</v>
      </c>
      <c r="W1433" s="5">
        <f t="shared" si="210"/>
        <v>47607.532341436352</v>
      </c>
    </row>
    <row r="1434" spans="4:23" x14ac:dyDescent="0.25">
      <c r="D1434">
        <f t="shared" si="211"/>
        <v>1432</v>
      </c>
      <c r="E1434" s="3">
        <v>43890</v>
      </c>
      <c r="F1434" s="4">
        <v>0.625</v>
      </c>
      <c r="G1434">
        <v>120</v>
      </c>
      <c r="H1434">
        <v>1</v>
      </c>
      <c r="I1434" s="5">
        <f t="shared" si="206"/>
        <v>17</v>
      </c>
      <c r="J1434" s="22">
        <v>5.6912942993026926E-5</v>
      </c>
      <c r="K1434">
        <v>1.3489E-4</v>
      </c>
      <c r="L1434" s="5" cm="1">
        <f t="array" ref="L1434">_xlfn.IFS(I1434=0, 0, I1434&gt;34, 0, AND(I1434&gt;0, I1434&lt;35), VLOOKUP(I1434, $A$63:$C$96, 3))</f>
        <v>16800</v>
      </c>
      <c r="M1434" s="5">
        <f t="shared" si="205"/>
        <v>270.33647921687793</v>
      </c>
      <c r="N1434" s="5">
        <v>4148.5930495480734</v>
      </c>
      <c r="O1434" s="5">
        <f t="shared" si="212"/>
        <v>3799.8513000000003</v>
      </c>
      <c r="P1434" s="5">
        <f t="shared" si="213"/>
        <v>3799.8513000000003</v>
      </c>
      <c r="Q1434" s="5">
        <f t="shared" si="207"/>
        <v>487.20077413479089</v>
      </c>
      <c r="R1434" s="5">
        <f>IF(O1434&gt;(P1434+U1434),O1434-P1434-U1434, 0)</f>
        <v>0</v>
      </c>
      <c r="S1434" s="5">
        <f t="shared" si="208"/>
        <v>2130.7067224371917</v>
      </c>
      <c r="T1434" s="5">
        <f t="shared" si="209"/>
        <v>11139.778456779688</v>
      </c>
      <c r="U1434" s="5">
        <f>IF(O1434&gt;P1434,IF(V1433*($B$6/100)&gt;=O1434-P1434,(O1434-P1434), V1433*($B$6/100)), 0)</f>
        <v>0</v>
      </c>
      <c r="V1434" s="5">
        <f>V1433+(T1434*($B$5/100))-(U1434/($B$6/100))</f>
        <v>1912099.1385772</v>
      </c>
      <c r="W1434" s="5">
        <f t="shared" si="210"/>
        <v>47802.478464430002</v>
      </c>
    </row>
    <row r="1435" spans="4:23" x14ac:dyDescent="0.25">
      <c r="D1435">
        <f t="shared" si="211"/>
        <v>1433</v>
      </c>
      <c r="E1435" s="3">
        <v>43890</v>
      </c>
      <c r="F1435" s="4">
        <v>0.66666666666666663</v>
      </c>
      <c r="G1435">
        <v>80</v>
      </c>
      <c r="H1435">
        <v>7</v>
      </c>
      <c r="I1435" s="5">
        <f t="shared" si="206"/>
        <v>11</v>
      </c>
      <c r="J1435" s="22">
        <v>1.5094302272063663E-4</v>
      </c>
      <c r="K1435">
        <v>1.3567000000000001E-4</v>
      </c>
      <c r="L1435" s="5" cm="1">
        <f t="array" ref="L1435">_xlfn.IFS(I1435=0, 0, I1435&gt;34, 0, AND(I1435&gt;0, I1435&lt;35), VLOOKUP(I1435, $A$63:$C$96, 3))</f>
        <v>14640</v>
      </c>
      <c r="M1435" s="5">
        <f t="shared" si="205"/>
        <v>716.97935792302405</v>
      </c>
      <c r="N1435" s="5">
        <v>4528.1824263740546</v>
      </c>
      <c r="O1435" s="5">
        <f t="shared" si="212"/>
        <v>3821.8238999999999</v>
      </c>
      <c r="P1435" s="5">
        <f t="shared" si="213"/>
        <v>3821.8238999999999</v>
      </c>
      <c r="Q1435" s="5">
        <f t="shared" si="207"/>
        <v>487.20077413479089</v>
      </c>
      <c r="R1435" s="5">
        <f>IF(O1435&gt;(P1435+U1435),O1435-P1435-U1435, 0)</f>
        <v>0</v>
      </c>
      <c r="S1435" s="5">
        <f t="shared" si="208"/>
        <v>2325.6628502880467</v>
      </c>
      <c r="T1435" s="5">
        <f t="shared" si="209"/>
        <v>9209.4926076349784</v>
      </c>
      <c r="U1435" s="5">
        <f>IF(O1435&gt;P1435,IF(V1434*($B$6/100)&gt;=O1435-P1435,(O1435-P1435), V1434*($B$6/100)), 0)</f>
        <v>0</v>
      </c>
      <c r="V1435" s="5">
        <f>V1434+(T1435*($B$5/100))-(U1435/($B$6/100))</f>
        <v>1918545.7834025444</v>
      </c>
      <c r="W1435" s="5">
        <f t="shared" si="210"/>
        <v>47963.644585063608</v>
      </c>
    </row>
    <row r="1436" spans="4:23" x14ac:dyDescent="0.25">
      <c r="D1436">
        <f t="shared" si="211"/>
        <v>1434</v>
      </c>
      <c r="E1436" s="3">
        <v>43890</v>
      </c>
      <c r="F1436" s="4">
        <v>0.70833333333333337</v>
      </c>
      <c r="G1436">
        <v>60</v>
      </c>
      <c r="H1436">
        <v>7</v>
      </c>
      <c r="I1436" s="5">
        <f t="shared" si="206"/>
        <v>8</v>
      </c>
      <c r="J1436" s="22">
        <v>5.4438467210721408E-5</v>
      </c>
      <c r="K1436">
        <v>1.5479E-4</v>
      </c>
      <c r="L1436" s="5" cm="1">
        <f t="array" ref="L1436">_xlfn.IFS(I1436=0, 0, I1436&gt;34, 0, AND(I1436&gt;0, I1436&lt;35), VLOOKUP(I1436, $A$63:$C$96, 3))</f>
        <v>7160</v>
      </c>
      <c r="M1436" s="5">
        <f t="shared" si="205"/>
        <v>258.58271925092669</v>
      </c>
      <c r="N1436" s="5">
        <v>4556.5177834085762</v>
      </c>
      <c r="O1436" s="5">
        <f t="shared" si="212"/>
        <v>4360.4342999999999</v>
      </c>
      <c r="P1436" s="5">
        <f t="shared" si="213"/>
        <v>4360.4342999999999</v>
      </c>
      <c r="Q1436" s="5">
        <f t="shared" si="207"/>
        <v>487.20077413479089</v>
      </c>
      <c r="R1436" s="5">
        <f>IF(O1436&gt;(P1436+U1436),O1436-P1436-U1436, 0)</f>
        <v>0</v>
      </c>
      <c r="S1436" s="5">
        <f t="shared" si="208"/>
        <v>2340.2158167986304</v>
      </c>
      <c r="T1436" s="5">
        <f t="shared" si="209"/>
        <v>717.93260245229658</v>
      </c>
      <c r="U1436" s="5">
        <f>IF(O1436&gt;P1436,IF(V1435*($B$6/100)&gt;=O1436-P1436,(O1436-P1436), V1435*($B$6/100)), 0)</f>
        <v>0</v>
      </c>
      <c r="V1436" s="5">
        <f>V1435+(T1436*($B$5/100))-(U1436/($B$6/100))</f>
        <v>1919048.336224261</v>
      </c>
      <c r="W1436" s="5">
        <f t="shared" si="210"/>
        <v>47976.208405606521</v>
      </c>
    </row>
    <row r="1437" spans="4:23" x14ac:dyDescent="0.25">
      <c r="D1437">
        <f t="shared" si="211"/>
        <v>1435</v>
      </c>
      <c r="E1437" s="3">
        <v>43890</v>
      </c>
      <c r="F1437" s="4">
        <v>0.75</v>
      </c>
      <c r="G1437">
        <v>70</v>
      </c>
      <c r="H1437">
        <v>0</v>
      </c>
      <c r="I1437" s="5">
        <f t="shared" si="206"/>
        <v>10</v>
      </c>
      <c r="J1437" s="22">
        <v>2.4744757823055187E-6</v>
      </c>
      <c r="K1437">
        <v>2.0117E-4</v>
      </c>
      <c r="L1437" s="5" cm="1">
        <f t="array" ref="L1437">_xlfn.IFS(I1437=0, 0, I1437&gt;34, 0, AND(I1437&gt;0, I1437&lt;35), VLOOKUP(I1437, $A$63:$C$96, 3))</f>
        <v>12480</v>
      </c>
      <c r="M1437" s="5">
        <f t="shared" si="205"/>
        <v>11.753759965951215</v>
      </c>
      <c r="N1437" s="5">
        <v>4898.1887020827035</v>
      </c>
      <c r="O1437" s="5">
        <f t="shared" si="212"/>
        <v>5666.9588999999996</v>
      </c>
      <c r="P1437" s="5">
        <f t="shared" si="213"/>
        <v>5666.9588999999996</v>
      </c>
      <c r="Q1437" s="5">
        <f t="shared" si="207"/>
        <v>487.20077413479089</v>
      </c>
      <c r="R1437" s="5">
        <f>IF(O1437&gt;(P1437+U1437),O1437-P1437-U1437, 0)</f>
        <v>0</v>
      </c>
      <c r="S1437" s="5">
        <f t="shared" si="208"/>
        <v>2515.6971220473001</v>
      </c>
      <c r="T1437" s="5">
        <f t="shared" si="209"/>
        <v>4309.0977379186515</v>
      </c>
      <c r="U1437" s="5">
        <f>IF(O1437&gt;P1437,IF(V1436*($B$6/100)&gt;=O1437-P1437,(O1437-P1437), V1436*($B$6/100)), 0)</f>
        <v>0</v>
      </c>
      <c r="V1437" s="5">
        <f>V1436+(T1437*($B$5/100))-(U1437/($B$6/100))</f>
        <v>1922064.7046408041</v>
      </c>
      <c r="W1437" s="5">
        <f t="shared" si="210"/>
        <v>48051.617616020099</v>
      </c>
    </row>
    <row r="1438" spans="4:23" x14ac:dyDescent="0.25">
      <c r="D1438">
        <f t="shared" si="211"/>
        <v>1436</v>
      </c>
      <c r="E1438" s="3">
        <v>43890</v>
      </c>
      <c r="F1438" s="4">
        <v>0.79166666666666663</v>
      </c>
      <c r="G1438">
        <v>90</v>
      </c>
      <c r="H1438">
        <v>0</v>
      </c>
      <c r="I1438" s="5">
        <f t="shared" si="206"/>
        <v>13</v>
      </c>
      <c r="J1438" s="22">
        <v>0</v>
      </c>
      <c r="K1438">
        <v>2.3132999999999997E-4</v>
      </c>
      <c r="L1438" s="5" cm="1">
        <f t="array" ref="L1438">_xlfn.IFS(I1438=0, 0, I1438&gt;34, 0, AND(I1438&gt;0, I1438&lt;35), VLOOKUP(I1438, $A$63:$C$96, 3))</f>
        <v>16600</v>
      </c>
      <c r="M1438" s="5">
        <f t="shared" si="205"/>
        <v>0</v>
      </c>
      <c r="N1438" s="5">
        <v>5491.4997467199901</v>
      </c>
      <c r="O1438" s="5">
        <f t="shared" si="212"/>
        <v>6516.5660999999991</v>
      </c>
      <c r="P1438" s="5">
        <f t="shared" si="213"/>
        <v>6516.5660999999991</v>
      </c>
      <c r="Q1438" s="5">
        <f t="shared" si="207"/>
        <v>487.20077413479089</v>
      </c>
      <c r="R1438" s="5">
        <f>IF(O1438&gt;(P1438+U1438),O1438-P1438-U1438, 0)</f>
        <v>0</v>
      </c>
      <c r="S1438" s="5">
        <f t="shared" si="208"/>
        <v>2820.4201489160382</v>
      </c>
      <c r="T1438" s="5">
        <f t="shared" si="209"/>
        <v>7263.0137510839613</v>
      </c>
      <c r="U1438" s="5">
        <f>IF(O1438&gt;P1438,IF(V1437*($B$6/100)&gt;=O1438-P1438,(O1438-P1438), V1437*($B$6/100)), 0)</f>
        <v>0</v>
      </c>
      <c r="V1438" s="5">
        <f>V1437+(T1438*($B$5/100))-(U1438/($B$6/100))</f>
        <v>1927148.8142665629</v>
      </c>
      <c r="W1438" s="5">
        <f t="shared" si="210"/>
        <v>48178.720356664075</v>
      </c>
    </row>
    <row r="1439" spans="4:23" x14ac:dyDescent="0.25">
      <c r="D1439">
        <f t="shared" si="211"/>
        <v>1437</v>
      </c>
      <c r="E1439" s="3">
        <v>43890</v>
      </c>
      <c r="F1439" s="4">
        <v>0.83333333333333337</v>
      </c>
      <c r="G1439">
        <v>100</v>
      </c>
      <c r="H1439">
        <v>0</v>
      </c>
      <c r="I1439" s="5">
        <f t="shared" si="206"/>
        <v>14</v>
      </c>
      <c r="J1439" s="22">
        <v>0</v>
      </c>
      <c r="K1439">
        <v>2.2767999999999999E-4</v>
      </c>
      <c r="L1439" s="5" cm="1">
        <f t="array" ref="L1439">_xlfn.IFS(I1439=0, 0, I1439&gt;34, 0, AND(I1439&gt;0, I1439&lt;35), VLOOKUP(I1439, $A$63:$C$96, 3))</f>
        <v>16800</v>
      </c>
      <c r="M1439" s="5">
        <f t="shared" si="205"/>
        <v>0</v>
      </c>
      <c r="N1439" s="5">
        <v>5422.7694784059422</v>
      </c>
      <c r="O1439" s="5">
        <f t="shared" si="212"/>
        <v>6413.7455999999993</v>
      </c>
      <c r="P1439" s="5">
        <f t="shared" si="213"/>
        <v>6413.7455999999993</v>
      </c>
      <c r="Q1439" s="5">
        <f t="shared" si="207"/>
        <v>487.20077413479089</v>
      </c>
      <c r="R1439" s="5">
        <f>IF(O1439&gt;(P1439+U1439),O1439-P1439-U1439, 0)</f>
        <v>0</v>
      </c>
      <c r="S1439" s="5">
        <f t="shared" si="208"/>
        <v>2785.1204598449194</v>
      </c>
      <c r="T1439" s="5">
        <f t="shared" si="209"/>
        <v>7601.1339401550822</v>
      </c>
      <c r="U1439" s="5">
        <f>IF(O1439&gt;P1439,IF(V1438*($B$6/100)&gt;=O1439-P1439,(O1439-P1439), V1438*($B$6/100)), 0)</f>
        <v>0</v>
      </c>
      <c r="V1439" s="5">
        <f>V1438+(T1439*($B$5/100))-(U1439/($B$6/100))</f>
        <v>1932469.6080246714</v>
      </c>
      <c r="W1439" s="5">
        <f t="shared" si="210"/>
        <v>48311.740200616783</v>
      </c>
    </row>
    <row r="1440" spans="4:23" x14ac:dyDescent="0.25">
      <c r="D1440">
        <f t="shared" si="211"/>
        <v>1438</v>
      </c>
      <c r="E1440" s="3">
        <v>43890</v>
      </c>
      <c r="F1440" s="4">
        <v>0.875</v>
      </c>
      <c r="G1440">
        <v>100</v>
      </c>
      <c r="H1440">
        <v>0</v>
      </c>
      <c r="I1440" s="5">
        <f t="shared" si="206"/>
        <v>14</v>
      </c>
      <c r="J1440" s="22">
        <v>0</v>
      </c>
      <c r="K1440">
        <v>2.0754999999999998E-4</v>
      </c>
      <c r="L1440" s="5" cm="1">
        <f t="array" ref="L1440">_xlfn.IFS(I1440=0, 0, I1440&gt;34, 0, AND(I1440&gt;0, I1440&lt;35), VLOOKUP(I1440, $A$63:$C$96, 3))</f>
        <v>16800</v>
      </c>
      <c r="M1440" s="5">
        <f t="shared" si="205"/>
        <v>0</v>
      </c>
      <c r="N1440" s="5">
        <v>5253.870695981358</v>
      </c>
      <c r="O1440" s="5">
        <f t="shared" si="212"/>
        <v>5846.6834999999992</v>
      </c>
      <c r="P1440" s="5">
        <f t="shared" si="213"/>
        <v>5846.6834999999992</v>
      </c>
      <c r="Q1440" s="5">
        <f t="shared" si="207"/>
        <v>487.20077413479089</v>
      </c>
      <c r="R1440" s="5">
        <f>IF(O1440&gt;(P1440+U1440),O1440-P1440-U1440, 0)</f>
        <v>0</v>
      </c>
      <c r="S1440" s="5">
        <f t="shared" si="208"/>
        <v>2698.3744795028074</v>
      </c>
      <c r="T1440" s="5">
        <f t="shared" si="209"/>
        <v>8254.9420204971939</v>
      </c>
      <c r="U1440" s="5">
        <f>IF(O1440&gt;P1440,IF(V1439*($B$6/100)&gt;=O1440-P1440,(O1440-P1440), V1439*($B$6/100)), 0)</f>
        <v>0</v>
      </c>
      <c r="V1440" s="5">
        <f>V1439+(T1440*($B$5/100))-(U1440/($B$6/100))</f>
        <v>1938248.0674390194</v>
      </c>
      <c r="W1440" s="5">
        <f t="shared" si="210"/>
        <v>48456.201685975488</v>
      </c>
    </row>
    <row r="1441" spans="4:23" x14ac:dyDescent="0.25">
      <c r="D1441">
        <f t="shared" si="211"/>
        <v>1439</v>
      </c>
      <c r="E1441" s="3">
        <v>43890</v>
      </c>
      <c r="F1441" s="4">
        <v>0.91666666666666663</v>
      </c>
      <c r="G1441">
        <v>100</v>
      </c>
      <c r="H1441">
        <v>0</v>
      </c>
      <c r="I1441" s="5">
        <f t="shared" si="206"/>
        <v>14</v>
      </c>
      <c r="J1441" s="22">
        <v>0</v>
      </c>
      <c r="K1441">
        <v>1.8400999999999999E-4</v>
      </c>
      <c r="L1441" s="5" cm="1">
        <f t="array" ref="L1441">_xlfn.IFS(I1441=0, 0, I1441&gt;34, 0, AND(I1441&gt;0, I1441&lt;35), VLOOKUP(I1441, $A$63:$C$96, 3))</f>
        <v>16800</v>
      </c>
      <c r="M1441" s="5">
        <f t="shared" si="205"/>
        <v>0</v>
      </c>
      <c r="N1441" s="5">
        <v>4975.1717971334074</v>
      </c>
      <c r="O1441" s="5">
        <f t="shared" si="212"/>
        <v>5183.5617000000002</v>
      </c>
      <c r="P1441" s="5">
        <f t="shared" si="213"/>
        <v>5183.5617000000002</v>
      </c>
      <c r="Q1441" s="5">
        <f t="shared" si="207"/>
        <v>487.20077413479089</v>
      </c>
      <c r="R1441" s="5">
        <f>IF(O1441&gt;(P1441+U1441),O1441-P1441-U1441, 0)</f>
        <v>0</v>
      </c>
      <c r="S1441" s="5">
        <f t="shared" si="208"/>
        <v>2555.2354417088113</v>
      </c>
      <c r="T1441" s="5">
        <f t="shared" si="209"/>
        <v>9061.202858291188</v>
      </c>
      <c r="U1441" s="5">
        <f>IF(O1441&gt;P1441,IF(V1440*($B$6/100)&gt;=O1441-P1441,(O1441-P1441), V1440*($B$6/100)), 0)</f>
        <v>0</v>
      </c>
      <c r="V1441" s="5">
        <f>V1440+(T1441*($B$5/100))-(U1441/($B$6/100))</f>
        <v>1944590.9094398234</v>
      </c>
      <c r="W1441" s="5">
        <f t="shared" si="210"/>
        <v>48614.772735995582</v>
      </c>
    </row>
    <row r="1442" spans="4:23" x14ac:dyDescent="0.25">
      <c r="D1442">
        <f t="shared" si="211"/>
        <v>1440</v>
      </c>
      <c r="E1442" s="3">
        <v>43890</v>
      </c>
      <c r="F1442" s="4">
        <v>0.95833333333333337</v>
      </c>
      <c r="G1442">
        <v>110</v>
      </c>
      <c r="H1442">
        <v>0</v>
      </c>
      <c r="I1442" s="5">
        <f t="shared" si="206"/>
        <v>15</v>
      </c>
      <c r="J1442" s="22">
        <v>0</v>
      </c>
      <c r="K1442">
        <v>1.6961999999999999E-4</v>
      </c>
      <c r="L1442" s="5" cm="1">
        <f t="array" ref="L1442">_xlfn.IFS(I1442=0, 0, I1442&gt;34, 0, AND(I1442&gt;0, I1442&lt;35), VLOOKUP(I1442, $A$63:$C$96, 3))</f>
        <v>16800</v>
      </c>
      <c r="M1442" s="5">
        <f t="shared" si="205"/>
        <v>0</v>
      </c>
      <c r="N1442" s="5">
        <v>4373.957287117888</v>
      </c>
      <c r="O1442" s="5">
        <f t="shared" si="212"/>
        <v>4778.1953999999996</v>
      </c>
      <c r="P1442" s="5">
        <f t="shared" si="213"/>
        <v>4778.1953999999996</v>
      </c>
      <c r="Q1442" s="5">
        <f t="shared" si="207"/>
        <v>487.20077413479089</v>
      </c>
      <c r="R1442" s="5">
        <f>IF(O1442&gt;(P1442+U1442),O1442-P1442-U1442, 0)</f>
        <v>0</v>
      </c>
      <c r="S1442" s="5">
        <f t="shared" si="208"/>
        <v>2246.4532153450091</v>
      </c>
      <c r="T1442" s="5">
        <f t="shared" si="209"/>
        <v>9775.3513846549904</v>
      </c>
      <c r="U1442" s="5">
        <f>IF(O1442&gt;P1442,IF(V1441*($B$6/100)&gt;=O1442-P1442,(O1442-P1442), V1441*($B$6/100)), 0)</f>
        <v>0</v>
      </c>
      <c r="V1442" s="5">
        <f>V1441+(T1442*($B$5/100))-(U1442/($B$6/100))</f>
        <v>1951433.6554090818</v>
      </c>
      <c r="W1442" s="5">
        <f t="shared" si="210"/>
        <v>48785.841385227046</v>
      </c>
    </row>
    <row r="1443" spans="4:23" x14ac:dyDescent="0.25">
      <c r="D1443">
        <f t="shared" si="211"/>
        <v>1441</v>
      </c>
      <c r="E1443" s="3">
        <v>43891</v>
      </c>
      <c r="F1443" s="4">
        <v>0</v>
      </c>
      <c r="G1443">
        <v>110</v>
      </c>
      <c r="H1443">
        <v>0</v>
      </c>
      <c r="I1443" s="5">
        <f t="shared" si="206"/>
        <v>15</v>
      </c>
      <c r="J1443" s="22">
        <v>0</v>
      </c>
      <c r="K1443">
        <v>1.4837000000000002E-4</v>
      </c>
      <c r="L1443" s="5" cm="1">
        <f t="array" ref="L1443">_xlfn.IFS(I1443=0, 0, I1443&gt;34, 0, AND(I1443&gt;0, I1443&lt;35), VLOOKUP(I1443, $A$63:$C$96, 3))</f>
        <v>16800</v>
      </c>
      <c r="M1443" s="5">
        <f t="shared" si="205"/>
        <v>0</v>
      </c>
      <c r="N1443" s="5">
        <v>3502.3391495039646</v>
      </c>
      <c r="O1443" s="5">
        <f t="shared" si="212"/>
        <v>4179.5829000000003</v>
      </c>
      <c r="P1443" s="5">
        <f t="shared" si="213"/>
        <v>4179.5829000000003</v>
      </c>
      <c r="Q1443" s="5">
        <f t="shared" si="207"/>
        <v>487.20077413479089</v>
      </c>
      <c r="R1443" s="5">
        <f>IF(O1443&gt;(P1443+U1443),O1443-P1443-U1443, 0)</f>
        <v>0</v>
      </c>
      <c r="S1443" s="5">
        <f t="shared" si="208"/>
        <v>1798.7923811702806</v>
      </c>
      <c r="T1443" s="5">
        <f t="shared" si="209"/>
        <v>10821.624718829718</v>
      </c>
      <c r="U1443" s="5">
        <f>IF(O1443&gt;P1443,IF(V1442*($B$6/100)&gt;=O1443-P1443,(O1443-P1443), V1442*($B$6/100)), 0)</f>
        <v>0</v>
      </c>
      <c r="V1443" s="5">
        <f>V1442+(T1443*($B$5/100))-(U1443/($B$6/100))</f>
        <v>1959008.7927122626</v>
      </c>
      <c r="W1443" s="5">
        <f t="shared" si="210"/>
        <v>48975.219817806566</v>
      </c>
    </row>
    <row r="1444" spans="4:23" x14ac:dyDescent="0.25">
      <c r="D1444">
        <f t="shared" si="211"/>
        <v>1442</v>
      </c>
      <c r="E1444" s="3">
        <v>43891</v>
      </c>
      <c r="F1444" s="4">
        <v>4.1666666666666664E-2</v>
      </c>
      <c r="G1444">
        <v>120</v>
      </c>
      <c r="H1444">
        <v>0</v>
      </c>
      <c r="I1444" s="5">
        <f t="shared" si="206"/>
        <v>17</v>
      </c>
      <c r="J1444" s="22">
        <v>0</v>
      </c>
      <c r="K1444">
        <v>1.1970999999999999E-4</v>
      </c>
      <c r="L1444" s="5" cm="1">
        <f t="array" ref="L1444">_xlfn.IFS(I1444=0, 0, I1444&gt;34, 0, AND(I1444&gt;0, I1444&lt;35), VLOOKUP(I1444, $A$63:$C$96, 3))</f>
        <v>16800</v>
      </c>
      <c r="M1444" s="5">
        <f t="shared" si="205"/>
        <v>0</v>
      </c>
      <c r="N1444" s="5">
        <v>2991.7377554165651</v>
      </c>
      <c r="O1444" s="5">
        <f t="shared" si="212"/>
        <v>3372.2306999999996</v>
      </c>
      <c r="P1444" s="5">
        <f t="shared" si="213"/>
        <v>3372.2306999999996</v>
      </c>
      <c r="Q1444" s="5">
        <f t="shared" si="207"/>
        <v>487.20077413479089</v>
      </c>
      <c r="R1444" s="5">
        <f>IF(O1444&gt;(P1444+U1444),O1444-P1444-U1444, 0)</f>
        <v>0</v>
      </c>
      <c r="S1444" s="5">
        <f t="shared" si="208"/>
        <v>1536.5488181420055</v>
      </c>
      <c r="T1444" s="5">
        <f t="shared" si="209"/>
        <v>11891.220481857994</v>
      </c>
      <c r="U1444" s="5">
        <f>IF(O1444&gt;P1444,IF(V1443*($B$6/100)&gt;=O1444-P1444,(O1444-P1444), V1443*($B$6/100)), 0)</f>
        <v>0</v>
      </c>
      <c r="V1444" s="5">
        <f>V1443+(T1444*($B$5/100))-(U1444/($B$6/100))</f>
        <v>1967332.6470495632</v>
      </c>
      <c r="W1444" s="5">
        <f t="shared" si="210"/>
        <v>49183.316176239081</v>
      </c>
    </row>
    <row r="1445" spans="4:23" x14ac:dyDescent="0.25">
      <c r="D1445">
        <f t="shared" si="211"/>
        <v>1443</v>
      </c>
      <c r="E1445" s="3">
        <v>43891</v>
      </c>
      <c r="F1445" s="4">
        <v>8.3333333333333329E-2</v>
      </c>
      <c r="G1445">
        <v>110</v>
      </c>
      <c r="H1445">
        <v>0</v>
      </c>
      <c r="I1445" s="5">
        <f t="shared" si="206"/>
        <v>15</v>
      </c>
      <c r="J1445" s="22">
        <v>0</v>
      </c>
      <c r="K1445">
        <v>9.7639999999999994E-5</v>
      </c>
      <c r="L1445" s="5" cm="1">
        <f t="array" ref="L1445">_xlfn.IFS(I1445=0, 0, I1445&gt;34, 0, AND(I1445&gt;0, I1445&lt;35), VLOOKUP(I1445, $A$63:$C$96, 3))</f>
        <v>16800</v>
      </c>
      <c r="M1445" s="5">
        <f t="shared" si="205"/>
        <v>0</v>
      </c>
      <c r="N1445" s="5">
        <v>2905.0109490545065</v>
      </c>
      <c r="O1445" s="5">
        <f t="shared" si="212"/>
        <v>2750.5187999999994</v>
      </c>
      <c r="P1445" s="5">
        <f t="shared" si="213"/>
        <v>2750.5187999999994</v>
      </c>
      <c r="Q1445" s="5">
        <f t="shared" si="207"/>
        <v>487.20077413479089</v>
      </c>
      <c r="R1445" s="5">
        <f>IF(O1445&gt;(P1445+U1445),O1445-P1445-U1445, 0)</f>
        <v>0</v>
      </c>
      <c r="S1445" s="5">
        <f t="shared" si="208"/>
        <v>1492.0061534062399</v>
      </c>
      <c r="T1445" s="5">
        <f t="shared" si="209"/>
        <v>12557.47504659376</v>
      </c>
      <c r="U1445" s="5">
        <f>IF(O1445&gt;P1445,IF(V1444*($B$6/100)&gt;=O1445-P1445,(O1445-P1445), V1444*($B$6/100)), 0)</f>
        <v>0</v>
      </c>
      <c r="V1445" s="5">
        <f>V1444+(T1445*($B$5/100))-(U1445/($B$6/100))</f>
        <v>1976122.8795821788</v>
      </c>
      <c r="W1445" s="5">
        <f t="shared" si="210"/>
        <v>49403.071989554468</v>
      </c>
    </row>
    <row r="1446" spans="4:23" x14ac:dyDescent="0.25">
      <c r="D1446">
        <f t="shared" si="211"/>
        <v>1444</v>
      </c>
      <c r="E1446" s="3">
        <v>43891</v>
      </c>
      <c r="F1446" s="4">
        <v>0.125</v>
      </c>
      <c r="G1446">
        <v>110</v>
      </c>
      <c r="H1446">
        <v>0</v>
      </c>
      <c r="I1446" s="5">
        <f t="shared" si="206"/>
        <v>15</v>
      </c>
      <c r="J1446" s="22">
        <v>0</v>
      </c>
      <c r="K1446">
        <v>8.4859999999999997E-5</v>
      </c>
      <c r="L1446" s="5" cm="1">
        <f t="array" ref="L1446">_xlfn.IFS(I1446=0, 0, I1446&gt;34, 0, AND(I1446&gt;0, I1446&lt;35), VLOOKUP(I1446, $A$63:$C$96, 3))</f>
        <v>16800</v>
      </c>
      <c r="M1446" s="5">
        <f t="shared" si="205"/>
        <v>0</v>
      </c>
      <c r="N1446" s="5">
        <v>2886.55795278606</v>
      </c>
      <c r="O1446" s="5">
        <f t="shared" si="212"/>
        <v>2390.5061999999998</v>
      </c>
      <c r="P1446" s="5">
        <f t="shared" si="213"/>
        <v>2390.5061999999998</v>
      </c>
      <c r="Q1446" s="5">
        <f t="shared" si="207"/>
        <v>487.20077413479089</v>
      </c>
      <c r="R1446" s="5">
        <f>IF(O1446&gt;(P1446+U1446),O1446-P1446-U1446, 0)</f>
        <v>0</v>
      </c>
      <c r="S1446" s="5">
        <f t="shared" si="208"/>
        <v>1482.5287419733277</v>
      </c>
      <c r="T1446" s="5">
        <f t="shared" si="209"/>
        <v>12926.965058026672</v>
      </c>
      <c r="U1446" s="5">
        <f>IF(O1446&gt;P1446,IF(V1445*($B$6/100)&gt;=O1446-P1446,(O1446-P1446), V1445*($B$6/100)), 0)</f>
        <v>0</v>
      </c>
      <c r="V1446" s="5">
        <f>V1445+(T1446*($B$5/100))-(U1446/($B$6/100))</f>
        <v>1985171.7551227976</v>
      </c>
      <c r="W1446" s="5">
        <f t="shared" si="210"/>
        <v>49629.293878069941</v>
      </c>
    </row>
    <row r="1447" spans="4:23" x14ac:dyDescent="0.25">
      <c r="D1447">
        <f t="shared" si="211"/>
        <v>1445</v>
      </c>
      <c r="E1447" s="3">
        <v>43891</v>
      </c>
      <c r="F1447" s="4">
        <v>0.16666666666666666</v>
      </c>
      <c r="G1447">
        <v>110</v>
      </c>
      <c r="H1447">
        <v>0</v>
      </c>
      <c r="I1447" s="5">
        <f t="shared" si="206"/>
        <v>15</v>
      </c>
      <c r="J1447" s="22">
        <v>0</v>
      </c>
      <c r="K1447">
        <v>7.8360000000000002E-5</v>
      </c>
      <c r="L1447" s="5" cm="1">
        <f t="array" ref="L1447">_xlfn.IFS(I1447=0, 0, I1447&gt;34, 0, AND(I1447&gt;0, I1447&lt;35), VLOOKUP(I1447, $A$63:$C$96, 3))</f>
        <v>16800</v>
      </c>
      <c r="M1447" s="5">
        <f t="shared" si="205"/>
        <v>0</v>
      </c>
      <c r="N1447" s="5">
        <v>2922.794624332389</v>
      </c>
      <c r="O1447" s="5">
        <f t="shared" si="212"/>
        <v>2207.4012000000002</v>
      </c>
      <c r="P1447" s="5">
        <f t="shared" si="213"/>
        <v>2207.4012000000002</v>
      </c>
      <c r="Q1447" s="5">
        <f t="shared" si="207"/>
        <v>487.20077413479089</v>
      </c>
      <c r="R1447" s="5">
        <f>IF(O1447&gt;(P1447+U1447),O1447-P1447-U1447, 0)</f>
        <v>0</v>
      </c>
      <c r="S1447" s="5">
        <f t="shared" si="208"/>
        <v>1501.1398032995096</v>
      </c>
      <c r="T1447" s="5">
        <f t="shared" si="209"/>
        <v>13091.45899670049</v>
      </c>
      <c r="U1447" s="5">
        <f>IF(O1447&gt;P1447,IF(V1446*($B$6/100)&gt;=O1447-P1447,(O1447-P1447), V1446*($B$6/100)), 0)</f>
        <v>0</v>
      </c>
      <c r="V1447" s="5">
        <f>V1446+(T1447*($B$5/100))-(U1447/($B$6/100))</f>
        <v>1994335.776420488</v>
      </c>
      <c r="W1447" s="5">
        <f t="shared" si="210"/>
        <v>49858.394410512199</v>
      </c>
    </row>
    <row r="1448" spans="4:23" x14ac:dyDescent="0.25">
      <c r="D1448">
        <f t="shared" si="211"/>
        <v>1446</v>
      </c>
      <c r="E1448" s="3">
        <v>43891</v>
      </c>
      <c r="F1448" s="4">
        <v>0.20833333333333334</v>
      </c>
      <c r="G1448">
        <v>90</v>
      </c>
      <c r="H1448">
        <v>0</v>
      </c>
      <c r="I1448" s="5">
        <f t="shared" si="206"/>
        <v>13</v>
      </c>
      <c r="J1448" s="22">
        <v>0</v>
      </c>
      <c r="K1448">
        <v>7.6299999999999998E-5</v>
      </c>
      <c r="L1448" s="5" cm="1">
        <f t="array" ref="L1448">_xlfn.IFS(I1448=0, 0, I1448&gt;34, 0, AND(I1448&gt;0, I1448&lt;35), VLOOKUP(I1448, $A$63:$C$96, 3))</f>
        <v>16600</v>
      </c>
      <c r="M1448" s="5">
        <f t="shared" si="205"/>
        <v>0</v>
      </c>
      <c r="N1448" s="5">
        <v>3112.651991127012</v>
      </c>
      <c r="O1448" s="5">
        <f t="shared" si="212"/>
        <v>2149.3710000000001</v>
      </c>
      <c r="P1448" s="5">
        <f t="shared" si="213"/>
        <v>2149.3710000000001</v>
      </c>
      <c r="Q1448" s="5">
        <f t="shared" si="207"/>
        <v>487.20077413479089</v>
      </c>
      <c r="R1448" s="5">
        <f>IF(O1448&gt;(P1448+U1448),O1448-P1448-U1448, 0)</f>
        <v>0</v>
      </c>
      <c r="S1448" s="5">
        <f t="shared" si="208"/>
        <v>1598.6500586805707</v>
      </c>
      <c r="T1448" s="5">
        <f t="shared" si="209"/>
        <v>12851.97894131943</v>
      </c>
      <c r="U1448" s="5">
        <f>IF(O1448&gt;P1448,IF(V1447*($B$6/100)&gt;=O1448-P1448,(O1448-P1448), V1447*($B$6/100)), 0)</f>
        <v>0</v>
      </c>
      <c r="V1448" s="5">
        <f>V1447+(T1448*($B$5/100))-(U1448/($B$6/100))</f>
        <v>2003332.1616794115</v>
      </c>
      <c r="W1448" s="5">
        <f t="shared" si="210"/>
        <v>50083.304041985291</v>
      </c>
    </row>
    <row r="1449" spans="4:23" x14ac:dyDescent="0.25">
      <c r="D1449">
        <f t="shared" si="211"/>
        <v>1447</v>
      </c>
      <c r="E1449" s="3">
        <v>43891</v>
      </c>
      <c r="F1449" s="4">
        <v>0.25</v>
      </c>
      <c r="G1449">
        <v>100</v>
      </c>
      <c r="H1449">
        <v>0</v>
      </c>
      <c r="I1449" s="5">
        <f t="shared" si="206"/>
        <v>14</v>
      </c>
      <c r="J1449" s="22">
        <v>0</v>
      </c>
      <c r="K1449">
        <v>7.7990000000000004E-5</v>
      </c>
      <c r="L1449" s="5" cm="1">
        <f t="array" ref="L1449">_xlfn.IFS(I1449=0, 0, I1449&gt;34, 0, AND(I1449&gt;0, I1449&lt;35), VLOOKUP(I1449, $A$63:$C$96, 3))</f>
        <v>16800</v>
      </c>
      <c r="M1449" s="5">
        <f t="shared" si="205"/>
        <v>0</v>
      </c>
      <c r="N1449" s="5">
        <v>3476.5221341419242</v>
      </c>
      <c r="O1449" s="5">
        <f t="shared" si="212"/>
        <v>2196.9783000000002</v>
      </c>
      <c r="P1449" s="5">
        <f t="shared" si="213"/>
        <v>2196.9783000000002</v>
      </c>
      <c r="Q1449" s="5">
        <f t="shared" si="207"/>
        <v>487.20077413479089</v>
      </c>
      <c r="R1449" s="5">
        <f>IF(O1449&gt;(P1449+U1449),O1449-P1449-U1449, 0)</f>
        <v>0</v>
      </c>
      <c r="S1449" s="5">
        <f t="shared" si="208"/>
        <v>1785.5328284669474</v>
      </c>
      <c r="T1449" s="5">
        <f t="shared" si="209"/>
        <v>12817.488871533053</v>
      </c>
      <c r="U1449" s="5">
        <f>IF(O1449&gt;P1449,IF(V1448*($B$6/100)&gt;=O1449-P1449,(O1449-P1449), V1448*($B$6/100)), 0)</f>
        <v>0</v>
      </c>
      <c r="V1449" s="5">
        <f>V1448+(T1449*($B$5/100))-(U1449/($B$6/100))</f>
        <v>2012304.4038894847</v>
      </c>
      <c r="W1449" s="5">
        <f t="shared" si="210"/>
        <v>50307.61009723712</v>
      </c>
    </row>
    <row r="1450" spans="4:23" x14ac:dyDescent="0.25">
      <c r="D1450">
        <f t="shared" si="211"/>
        <v>1448</v>
      </c>
      <c r="E1450" s="3">
        <v>43891</v>
      </c>
      <c r="F1450" s="4">
        <v>0.29166666666666669</v>
      </c>
      <c r="G1450">
        <v>100</v>
      </c>
      <c r="H1450">
        <v>0</v>
      </c>
      <c r="I1450" s="5">
        <f t="shared" si="206"/>
        <v>14</v>
      </c>
      <c r="J1450" s="22">
        <v>1.2372378911527593E-5</v>
      </c>
      <c r="K1450">
        <v>8.4129999999999996E-5</v>
      </c>
      <c r="L1450" s="5" cm="1">
        <f t="array" ref="L1450">_xlfn.IFS(I1450=0, 0, I1450&gt;34, 0, AND(I1450&gt;0, I1450&lt;35), VLOOKUP(I1450, $A$63:$C$96, 3))</f>
        <v>16800</v>
      </c>
      <c r="M1450" s="5">
        <f t="shared" si="205"/>
        <v>58.768799829756063</v>
      </c>
      <c r="N1450" s="5">
        <v>4317.2043683942147</v>
      </c>
      <c r="O1450" s="5">
        <f t="shared" si="212"/>
        <v>2369.9420999999998</v>
      </c>
      <c r="P1450" s="5">
        <f t="shared" si="213"/>
        <v>2369.9420999999998</v>
      </c>
      <c r="Q1450" s="5">
        <f t="shared" si="207"/>
        <v>487.20077413479089</v>
      </c>
      <c r="R1450" s="5">
        <f>IF(O1450&gt;(P1450+U1450),O1450-P1450-U1450, 0)</f>
        <v>0</v>
      </c>
      <c r="S1450" s="5">
        <f t="shared" si="208"/>
        <v>2217.3050622246074</v>
      </c>
      <c r="T1450" s="5">
        <f t="shared" si="209"/>
        <v>12271.521637605147</v>
      </c>
      <c r="U1450" s="5">
        <f>IF(O1450&gt;P1450,IF(V1449*($B$6/100)&gt;=O1450-P1450,(O1450-P1450), V1449*($B$6/100)), 0)</f>
        <v>0</v>
      </c>
      <c r="V1450" s="5">
        <f>V1449+(T1450*($B$5/100))-(U1450/($B$6/100))</f>
        <v>2020894.4690358082</v>
      </c>
      <c r="W1450" s="5">
        <f t="shared" si="210"/>
        <v>50522.361725895207</v>
      </c>
    </row>
    <row r="1451" spans="4:23" x14ac:dyDescent="0.25">
      <c r="D1451">
        <f t="shared" si="211"/>
        <v>1449</v>
      </c>
      <c r="E1451" s="3">
        <v>43891</v>
      </c>
      <c r="F1451" s="4">
        <v>0.33333333333333331</v>
      </c>
      <c r="G1451">
        <v>100</v>
      </c>
      <c r="H1451">
        <v>0</v>
      </c>
      <c r="I1451" s="5">
        <f t="shared" si="206"/>
        <v>14</v>
      </c>
      <c r="J1451" s="22">
        <v>6.4336370339943488E-5</v>
      </c>
      <c r="K1451">
        <v>9.9300000000000001E-5</v>
      </c>
      <c r="L1451" s="5" cm="1">
        <f t="array" ref="L1451">_xlfn.IFS(I1451=0, 0, I1451&gt;34, 0, AND(I1451&gt;0, I1451&lt;35), VLOOKUP(I1451, $A$63:$C$96, 3))</f>
        <v>16800</v>
      </c>
      <c r="M1451" s="5">
        <f t="shared" si="205"/>
        <v>305.59775911473156</v>
      </c>
      <c r="N1451" s="5">
        <v>5765.8972552848827</v>
      </c>
      <c r="O1451" s="5">
        <f t="shared" si="212"/>
        <v>2797.2809999999999</v>
      </c>
      <c r="P1451" s="5">
        <f t="shared" si="213"/>
        <v>2797.2809999999999</v>
      </c>
      <c r="Q1451" s="5">
        <f t="shared" si="207"/>
        <v>487.20077413479089</v>
      </c>
      <c r="R1451" s="5">
        <f>IF(O1451&gt;(P1451+U1451),O1451-P1451-U1451, 0)</f>
        <v>0</v>
      </c>
      <c r="S1451" s="5">
        <f t="shared" si="208"/>
        <v>2961.3500037213735</v>
      </c>
      <c r="T1451" s="5">
        <f t="shared" si="209"/>
        <v>11346.966755393358</v>
      </c>
      <c r="U1451" s="5">
        <f>IF(O1451&gt;P1451,IF(V1450*($B$6/100)&gt;=O1451-P1451,(O1451-P1451), V1450*($B$6/100)), 0)</f>
        <v>0</v>
      </c>
      <c r="V1451" s="5">
        <f>V1450+(T1451*($B$5/100))-(U1451/($B$6/100))</f>
        <v>2028837.3457645837</v>
      </c>
      <c r="W1451" s="5">
        <f t="shared" si="210"/>
        <v>50720.933644114593</v>
      </c>
    </row>
    <row r="1452" spans="4:23" x14ac:dyDescent="0.25">
      <c r="D1452">
        <f t="shared" si="211"/>
        <v>1450</v>
      </c>
      <c r="E1452" s="3">
        <v>43891</v>
      </c>
      <c r="F1452" s="4">
        <v>0.375</v>
      </c>
      <c r="G1452">
        <v>100</v>
      </c>
      <c r="H1452">
        <v>2</v>
      </c>
      <c r="I1452" s="5">
        <f t="shared" si="206"/>
        <v>14</v>
      </c>
      <c r="J1452" s="22">
        <v>1.4104511959141456E-4</v>
      </c>
      <c r="K1452">
        <v>1.2443999999999999E-4</v>
      </c>
      <c r="L1452" s="5" cm="1">
        <f t="array" ref="L1452">_xlfn.IFS(I1452=0, 0, I1452&gt;34, 0, AND(I1452&gt;0, I1452&lt;35), VLOOKUP(I1452, $A$63:$C$96, 3))</f>
        <v>16800</v>
      </c>
      <c r="M1452" s="5">
        <f t="shared" si="205"/>
        <v>669.96431805921918</v>
      </c>
      <c r="N1452" s="5">
        <v>6837.3945729792331</v>
      </c>
      <c r="O1452" s="5">
        <f t="shared" si="212"/>
        <v>3505.4748</v>
      </c>
      <c r="P1452" s="5">
        <f t="shared" si="213"/>
        <v>3505.4748</v>
      </c>
      <c r="Q1452" s="5">
        <f t="shared" si="207"/>
        <v>487.20077413479089</v>
      </c>
      <c r="R1452" s="5">
        <f>IF(O1452&gt;(P1452+U1452),O1452-P1452-U1452, 0)</f>
        <v>0</v>
      </c>
      <c r="S1452" s="5">
        <f t="shared" si="208"/>
        <v>3511.6682708103749</v>
      </c>
      <c r="T1452" s="5">
        <f t="shared" si="209"/>
        <v>10452.821247248843</v>
      </c>
      <c r="U1452" s="5">
        <f>IF(O1452&gt;P1452,IF(V1451*($B$6/100)&gt;=O1452-P1452,(O1452-P1452), V1451*($B$6/100)), 0)</f>
        <v>0</v>
      </c>
      <c r="V1452" s="5">
        <f>V1451+(T1452*($B$5/100))-(U1452/($B$6/100))</f>
        <v>2036154.3206376578</v>
      </c>
      <c r="W1452" s="5">
        <f t="shared" si="210"/>
        <v>50903.858015941441</v>
      </c>
    </row>
    <row r="1453" spans="4:23" x14ac:dyDescent="0.25">
      <c r="D1453">
        <f t="shared" si="211"/>
        <v>1451</v>
      </c>
      <c r="E1453" s="3">
        <v>43891</v>
      </c>
      <c r="F1453" s="4">
        <v>0.41666666666666669</v>
      </c>
      <c r="G1453">
        <v>90</v>
      </c>
      <c r="H1453">
        <v>8</v>
      </c>
      <c r="I1453" s="5">
        <f t="shared" si="206"/>
        <v>13</v>
      </c>
      <c r="J1453" s="22">
        <v>2.7961576340052361E-4</v>
      </c>
      <c r="K1453">
        <v>1.4456000000000001E-4</v>
      </c>
      <c r="L1453" s="5" cm="1">
        <f t="array" ref="L1453">_xlfn.IFS(I1453=0, 0, I1453&gt;34, 0, AND(I1453&gt;0, I1453&lt;35), VLOOKUP(I1453, $A$63:$C$96, 3))</f>
        <v>16600</v>
      </c>
      <c r="M1453" s="5">
        <f t="shared" si="205"/>
        <v>1328.1748761524873</v>
      </c>
      <c r="N1453" s="5">
        <v>6905.0891906860652</v>
      </c>
      <c r="O1453" s="5">
        <f t="shared" si="212"/>
        <v>4072.2552000000005</v>
      </c>
      <c r="P1453" s="5">
        <f t="shared" si="213"/>
        <v>4072.2552000000005</v>
      </c>
      <c r="Q1453" s="5">
        <f t="shared" si="207"/>
        <v>487.20077413479089</v>
      </c>
      <c r="R1453" s="5">
        <f>IF(O1453&gt;(P1453+U1453),O1453-P1453-U1453, 0)</f>
        <v>0</v>
      </c>
      <c r="S1453" s="5">
        <f t="shared" si="208"/>
        <v>3546.4360523927303</v>
      </c>
      <c r="T1453" s="5">
        <f t="shared" si="209"/>
        <v>10309.483623759757</v>
      </c>
      <c r="U1453" s="5">
        <f>IF(O1453&gt;P1453,IF(V1452*($B$6/100)&gt;=O1453-P1453,(O1453-P1453), V1452*($B$6/100)), 0)</f>
        <v>0</v>
      </c>
      <c r="V1453" s="5">
        <f>V1452+(T1453*($B$5/100))-(U1453/($B$6/100))</f>
        <v>2043370.9591742896</v>
      </c>
      <c r="W1453" s="5">
        <f t="shared" si="210"/>
        <v>51084.27397935724</v>
      </c>
    </row>
    <row r="1454" spans="4:23" x14ac:dyDescent="0.25">
      <c r="D1454">
        <f t="shared" si="211"/>
        <v>1452</v>
      </c>
      <c r="E1454" s="3">
        <v>43891</v>
      </c>
      <c r="F1454" s="4">
        <v>0.45833333333333331</v>
      </c>
      <c r="G1454">
        <v>100</v>
      </c>
      <c r="H1454">
        <v>8</v>
      </c>
      <c r="I1454" s="5">
        <f t="shared" si="206"/>
        <v>14</v>
      </c>
      <c r="J1454" s="22">
        <v>3.2415632748202292E-4</v>
      </c>
      <c r="K1454">
        <v>1.4700999999999999E-4</v>
      </c>
      <c r="L1454" s="5" cm="1">
        <f t="array" ref="L1454">_xlfn.IFS(I1454=0, 0, I1454&gt;34, 0, AND(I1454&gt;0, I1454&lt;35), VLOOKUP(I1454, $A$63:$C$96, 3))</f>
        <v>16800</v>
      </c>
      <c r="M1454" s="5">
        <f t="shared" si="205"/>
        <v>1539.7425555396089</v>
      </c>
      <c r="N1454" s="5">
        <v>5513.7759754482795</v>
      </c>
      <c r="O1454" s="5">
        <f t="shared" si="212"/>
        <v>4141.2717000000002</v>
      </c>
      <c r="P1454" s="5">
        <f t="shared" si="213"/>
        <v>4141.2717000000002</v>
      </c>
      <c r="Q1454" s="5">
        <f t="shared" si="207"/>
        <v>487.20077413479089</v>
      </c>
      <c r="R1454" s="5">
        <f>IF(O1454&gt;(P1454+U1454),O1454-P1454-U1454, 0)</f>
        <v>0</v>
      </c>
      <c r="S1454" s="5">
        <f t="shared" si="208"/>
        <v>2831.8611627091568</v>
      </c>
      <c r="T1454" s="5">
        <f t="shared" si="209"/>
        <v>11366.609692830451</v>
      </c>
      <c r="U1454" s="5">
        <f>IF(O1454&gt;P1454,IF(V1453*($B$6/100)&gt;=O1454-P1454,(O1454-P1454), V1453*($B$6/100)), 0)</f>
        <v>0</v>
      </c>
      <c r="V1454" s="5">
        <f>V1453+(T1454*($B$5/100))-(U1454/($B$6/100))</f>
        <v>2051327.5859592708</v>
      </c>
      <c r="W1454" s="5">
        <f t="shared" si="210"/>
        <v>51283.189648981774</v>
      </c>
    </row>
    <row r="1455" spans="4:23" x14ac:dyDescent="0.25">
      <c r="D1455">
        <f t="shared" si="211"/>
        <v>1453</v>
      </c>
      <c r="E1455" s="3">
        <v>43891</v>
      </c>
      <c r="F1455" s="4">
        <v>0.5</v>
      </c>
      <c r="G1455">
        <v>80</v>
      </c>
      <c r="H1455">
        <v>9</v>
      </c>
      <c r="I1455" s="5">
        <f t="shared" si="206"/>
        <v>11</v>
      </c>
      <c r="J1455" s="22">
        <v>4.0581402829810507E-4</v>
      </c>
      <c r="K1455">
        <v>1.4545999999999998E-4</v>
      </c>
      <c r="L1455" s="5" cm="1">
        <f t="array" ref="L1455">_xlfn.IFS(I1455=0, 0, I1455&gt;34, 0, AND(I1455&gt;0, I1455&lt;35), VLOOKUP(I1455, $A$63:$C$96, 3))</f>
        <v>14640</v>
      </c>
      <c r="M1455" s="5">
        <f t="shared" si="205"/>
        <v>1927.616634415999</v>
      </c>
      <c r="N1455" s="5">
        <v>5024.7717821204988</v>
      </c>
      <c r="O1455" s="5">
        <f t="shared" si="212"/>
        <v>4097.6081999999997</v>
      </c>
      <c r="P1455" s="5">
        <f t="shared" si="213"/>
        <v>4097.6081999999997</v>
      </c>
      <c r="Q1455" s="5">
        <f t="shared" si="207"/>
        <v>487.20077413479089</v>
      </c>
      <c r="R1455" s="5">
        <f>IF(O1455&gt;(P1455+U1455),O1455-P1455-U1455, 0)</f>
        <v>0</v>
      </c>
      <c r="S1455" s="5">
        <f t="shared" si="208"/>
        <v>2580.7098664553632</v>
      </c>
      <c r="T1455" s="5">
        <f t="shared" si="209"/>
        <v>9889.2985679606354</v>
      </c>
      <c r="U1455" s="5">
        <f>IF(O1455&gt;P1455,IF(V1454*($B$6/100)&gt;=O1455-P1455,(O1455-P1455), V1454*($B$6/100)), 0)</f>
        <v>0</v>
      </c>
      <c r="V1455" s="5">
        <f>V1454+(T1455*($B$5/100))-(U1455/($B$6/100))</f>
        <v>2058250.0949568432</v>
      </c>
      <c r="W1455" s="5">
        <f t="shared" si="210"/>
        <v>51456.252373921081</v>
      </c>
    </row>
    <row r="1456" spans="4:23" x14ac:dyDescent="0.25">
      <c r="D1456">
        <f t="shared" si="211"/>
        <v>1454</v>
      </c>
      <c r="E1456" s="3">
        <v>43891</v>
      </c>
      <c r="F1456" s="4">
        <v>0.54166666666666663</v>
      </c>
      <c r="G1456">
        <v>100</v>
      </c>
      <c r="H1456">
        <v>8</v>
      </c>
      <c r="I1456" s="5">
        <f t="shared" si="206"/>
        <v>14</v>
      </c>
      <c r="J1456" s="22">
        <v>2.7961576340052361E-4</v>
      </c>
      <c r="K1456">
        <v>1.427E-4</v>
      </c>
      <c r="L1456" s="5" cm="1">
        <f t="array" ref="L1456">_xlfn.IFS(I1456=0, 0, I1456&gt;34, 0, AND(I1456&gt;0, I1456&lt;35), VLOOKUP(I1456, $A$63:$C$96, 3))</f>
        <v>16800</v>
      </c>
      <c r="M1456" s="5">
        <f t="shared" si="205"/>
        <v>1328.1748761524873</v>
      </c>
      <c r="N1456" s="5">
        <v>4098.2285017450176</v>
      </c>
      <c r="O1456" s="5">
        <f t="shared" si="212"/>
        <v>4019.8590000000004</v>
      </c>
      <c r="P1456" s="5">
        <f t="shared" si="213"/>
        <v>4019.8590000000004</v>
      </c>
      <c r="Q1456" s="5">
        <f t="shared" si="207"/>
        <v>487.20077413479089</v>
      </c>
      <c r="R1456" s="5">
        <f>IF(O1456&gt;(P1456+U1456),O1456-P1456-U1456, 0)</f>
        <v>0</v>
      </c>
      <c r="S1456" s="5">
        <f t="shared" si="208"/>
        <v>2104.8396201943797</v>
      </c>
      <c r="T1456" s="5">
        <f t="shared" si="209"/>
        <v>12003.476255958107</v>
      </c>
      <c r="U1456" s="5">
        <f>IF(O1456&gt;P1456,IF(V1455*($B$6/100)&gt;=O1456-P1456,(O1456-P1456), V1455*($B$6/100)), 0)</f>
        <v>0</v>
      </c>
      <c r="V1456" s="5">
        <f>V1455+(T1456*($B$5/100))-(U1456/($B$6/100))</f>
        <v>2066652.5283360139</v>
      </c>
      <c r="W1456" s="5">
        <f t="shared" si="210"/>
        <v>51666.313208400345</v>
      </c>
    </row>
    <row r="1457" spans="4:23" x14ac:dyDescent="0.25">
      <c r="D1457">
        <f t="shared" si="211"/>
        <v>1455</v>
      </c>
      <c r="E1457" s="3">
        <v>43891</v>
      </c>
      <c r="F1457" s="4">
        <v>0.58333333333333337</v>
      </c>
      <c r="G1457">
        <v>90</v>
      </c>
      <c r="H1457">
        <v>8</v>
      </c>
      <c r="I1457" s="5">
        <f t="shared" si="206"/>
        <v>13</v>
      </c>
      <c r="J1457" s="22">
        <v>2.5981995714207946E-4</v>
      </c>
      <c r="K1457">
        <v>1.3660999999999998E-4</v>
      </c>
      <c r="L1457" s="5" cm="1">
        <f t="array" ref="L1457">_xlfn.IFS(I1457=0, 0, I1457&gt;34, 0, AND(I1457&gt;0, I1457&lt;35), VLOOKUP(I1457, $A$63:$C$96, 3))</f>
        <v>16600</v>
      </c>
      <c r="M1457" s="5">
        <f t="shared" si="205"/>
        <v>1234.1447964248775</v>
      </c>
      <c r="N1457" s="5">
        <v>3791.2048429511701</v>
      </c>
      <c r="O1457" s="5">
        <f t="shared" si="212"/>
        <v>3848.3036999999995</v>
      </c>
      <c r="P1457" s="5">
        <f t="shared" si="213"/>
        <v>3848.3036999999995</v>
      </c>
      <c r="Q1457" s="5">
        <f t="shared" si="207"/>
        <v>487.20077413479089</v>
      </c>
      <c r="R1457" s="5">
        <f>IF(O1457&gt;(P1457+U1457),O1457-P1457-U1457, 0)</f>
        <v>0</v>
      </c>
      <c r="S1457" s="5">
        <f t="shared" si="208"/>
        <v>1947.1530585272678</v>
      </c>
      <c r="T1457" s="5">
        <f t="shared" si="209"/>
        <v>12038.688037897608</v>
      </c>
      <c r="U1457" s="5">
        <f>IF(O1457&gt;P1457,IF(V1456*($B$6/100)&gt;=O1457-P1457,(O1457-P1457), V1456*($B$6/100)), 0)</f>
        <v>0</v>
      </c>
      <c r="V1457" s="5">
        <f>V1456+(T1457*($B$5/100))-(U1457/($B$6/100))</f>
        <v>2075079.6099625423</v>
      </c>
      <c r="W1457" s="5">
        <f t="shared" si="210"/>
        <v>51876.990249063558</v>
      </c>
    </row>
    <row r="1458" spans="4:23" x14ac:dyDescent="0.25">
      <c r="D1458">
        <f t="shared" si="211"/>
        <v>1456</v>
      </c>
      <c r="E1458" s="3">
        <v>43891</v>
      </c>
      <c r="F1458" s="4">
        <v>0.625</v>
      </c>
      <c r="G1458">
        <v>70</v>
      </c>
      <c r="H1458">
        <v>6</v>
      </c>
      <c r="I1458" s="5">
        <f t="shared" si="206"/>
        <v>10</v>
      </c>
      <c r="J1458" s="22">
        <v>2.3012624775441322E-4</v>
      </c>
      <c r="K1458">
        <v>1.2996000000000001E-4</v>
      </c>
      <c r="L1458" s="5" cm="1">
        <f t="array" ref="L1458">_xlfn.IFS(I1458=0, 0, I1458&gt;34, 0, AND(I1458&gt;0, I1458&lt;35), VLOOKUP(I1458, $A$63:$C$96, 3))</f>
        <v>12480</v>
      </c>
      <c r="M1458" s="5">
        <f t="shared" si="205"/>
        <v>1093.0996768334628</v>
      </c>
      <c r="N1458" s="5">
        <v>3223.776825058138</v>
      </c>
      <c r="O1458" s="5">
        <f t="shared" si="212"/>
        <v>3660.9732000000004</v>
      </c>
      <c r="P1458" s="5">
        <f t="shared" si="213"/>
        <v>3660.9732000000004</v>
      </c>
      <c r="Q1458" s="5">
        <f t="shared" si="207"/>
        <v>487.20077413479089</v>
      </c>
      <c r="R1458" s="5">
        <f>IF(O1458&gt;(P1458+U1458),O1458-P1458-U1458, 0)</f>
        <v>0</v>
      </c>
      <c r="S1458" s="5">
        <f t="shared" si="208"/>
        <v>1655.7234876380242</v>
      </c>
      <c r="T1458" s="5">
        <f t="shared" si="209"/>
        <v>8256.4029891954378</v>
      </c>
      <c r="U1458" s="5">
        <f>IF(O1458&gt;P1458,IF(V1457*($B$6/100)&gt;=O1458-P1458,(O1458-P1458), V1457*($B$6/100)), 0)</f>
        <v>0</v>
      </c>
      <c r="V1458" s="5">
        <f>V1457+(T1458*($B$5/100))-(U1458/($B$6/100))</f>
        <v>2080859.0920549792</v>
      </c>
      <c r="W1458" s="5">
        <f t="shared" si="210"/>
        <v>52021.477301374478</v>
      </c>
    </row>
    <row r="1459" spans="4:23" x14ac:dyDescent="0.25">
      <c r="D1459">
        <f t="shared" si="211"/>
        <v>1457</v>
      </c>
      <c r="E1459" s="3">
        <v>43891</v>
      </c>
      <c r="F1459" s="4">
        <v>0.66666666666666663</v>
      </c>
      <c r="G1459">
        <v>50</v>
      </c>
      <c r="H1459">
        <v>2</v>
      </c>
      <c r="I1459" s="5">
        <f t="shared" si="206"/>
        <v>7</v>
      </c>
      <c r="J1459" s="22">
        <v>4.9489515646110371E-5</v>
      </c>
      <c r="K1459">
        <v>1.3198999999999999E-4</v>
      </c>
      <c r="L1459" s="5" cm="1">
        <f t="array" ref="L1459">_xlfn.IFS(I1459=0, 0, I1459&gt;34, 0, AND(I1459&gt;0, I1459&lt;35), VLOOKUP(I1459, $A$63:$C$96, 3))</f>
        <v>4800</v>
      </c>
      <c r="M1459" s="5">
        <f t="shared" si="205"/>
        <v>235.07519931902425</v>
      </c>
      <c r="N1459" s="5">
        <v>3356.2927444095885</v>
      </c>
      <c r="O1459" s="5">
        <f t="shared" si="212"/>
        <v>3718.1582999999996</v>
      </c>
      <c r="P1459" s="5">
        <f t="shared" si="213"/>
        <v>3718.1582999999996</v>
      </c>
      <c r="Q1459" s="5">
        <f t="shared" si="207"/>
        <v>487.20077413479089</v>
      </c>
      <c r="R1459" s="5">
        <f>IF(O1459&gt;(P1459+U1459),O1459-P1459-U1459, 0)</f>
        <v>0</v>
      </c>
      <c r="S1459" s="5">
        <f t="shared" si="208"/>
        <v>829.71612518423376</v>
      </c>
      <c r="T1459" s="5">
        <f t="shared" si="209"/>
        <v>487.20077413479089</v>
      </c>
      <c r="U1459" s="5">
        <f>IF(O1459&gt;P1459,IF(V1458*($B$6/100)&gt;=O1459-P1459,(O1459-P1459), V1458*($B$6/100)), 0)</f>
        <v>0</v>
      </c>
      <c r="V1459" s="5">
        <f>V1458+(T1459*($B$5/100))-(U1459/($B$6/100))</f>
        <v>2081200.1325968734</v>
      </c>
      <c r="W1459" s="5">
        <f t="shared" si="210"/>
        <v>52030.003314921836</v>
      </c>
    </row>
    <row r="1460" spans="4:23" x14ac:dyDescent="0.25">
      <c r="D1460">
        <f t="shared" si="211"/>
        <v>1458</v>
      </c>
      <c r="E1460" s="3">
        <v>43891</v>
      </c>
      <c r="F1460" s="4">
        <v>0.70833333333333337</v>
      </c>
      <c r="G1460">
        <v>30</v>
      </c>
      <c r="H1460">
        <v>7</v>
      </c>
      <c r="I1460" s="5">
        <f t="shared" si="206"/>
        <v>4</v>
      </c>
      <c r="J1460" s="22">
        <v>3.9591612516888298E-5</v>
      </c>
      <c r="K1460">
        <v>1.5092E-4</v>
      </c>
      <c r="L1460" s="5" cm="1">
        <f t="array" ref="L1460">_xlfn.IFS(I1460=0, 0, I1460&gt;34, 0, AND(I1460&gt;0, I1460&lt;35), VLOOKUP(I1460, $A$63:$C$96, 3))</f>
        <v>740</v>
      </c>
      <c r="M1460" s="5">
        <f t="shared" si="205"/>
        <v>188.06015945521943</v>
      </c>
      <c r="N1460" s="5">
        <v>4413.4101525984634</v>
      </c>
      <c r="O1460" s="5">
        <f t="shared" si="212"/>
        <v>4251.4164000000001</v>
      </c>
      <c r="P1460" s="5">
        <f t="shared" si="213"/>
        <v>928.06015945521949</v>
      </c>
      <c r="Q1460" s="5">
        <f t="shared" si="207"/>
        <v>0</v>
      </c>
      <c r="R1460" s="5">
        <f>IF(O1460&gt;(P1460+U1460),O1460-P1460-U1460, 0)</f>
        <v>0</v>
      </c>
      <c r="S1460" s="5">
        <f t="shared" si="208"/>
        <v>0</v>
      </c>
      <c r="T1460" s="5">
        <f t="shared" si="209"/>
        <v>0</v>
      </c>
      <c r="U1460" s="5">
        <f>IF(O1460&gt;P1460,IF(V1459*($B$6/100)&gt;=O1460-P1460,(O1460-P1460), V1459*($B$6/100)), 0)</f>
        <v>3323.3562405447806</v>
      </c>
      <c r="V1460" s="5">
        <f>V1459+(T1460*($B$5/100))-(U1460/($B$6/100))</f>
        <v>2076452.4808246666</v>
      </c>
      <c r="W1460" s="5">
        <f t="shared" si="210"/>
        <v>51911.312020616664</v>
      </c>
    </row>
    <row r="1461" spans="4:23" x14ac:dyDescent="0.25">
      <c r="D1461">
        <f t="shared" si="211"/>
        <v>1459</v>
      </c>
      <c r="E1461" s="3">
        <v>43891</v>
      </c>
      <c r="F1461" s="4">
        <v>0.75</v>
      </c>
      <c r="G1461">
        <v>50</v>
      </c>
      <c r="H1461">
        <v>0</v>
      </c>
      <c r="I1461" s="5">
        <f t="shared" si="206"/>
        <v>7</v>
      </c>
      <c r="J1461" s="22">
        <v>2.4744757823055187E-6</v>
      </c>
      <c r="K1461">
        <v>2.0193000000000001E-4</v>
      </c>
      <c r="L1461" s="5" cm="1">
        <f t="array" ref="L1461">_xlfn.IFS(I1461=0, 0, I1461&gt;34, 0, AND(I1461&gt;0, I1461&lt;35), VLOOKUP(I1461, $A$63:$C$96, 3))</f>
        <v>4800</v>
      </c>
      <c r="M1461" s="5">
        <f t="shared" si="205"/>
        <v>11.753759965951215</v>
      </c>
      <c r="N1461" s="5">
        <v>4932.0190005590957</v>
      </c>
      <c r="O1461" s="5">
        <f t="shared" si="212"/>
        <v>5688.3680999999997</v>
      </c>
      <c r="P1461" s="5">
        <f t="shared" si="213"/>
        <v>4811.7537599659508</v>
      </c>
      <c r="Q1461" s="5">
        <f t="shared" si="207"/>
        <v>0</v>
      </c>
      <c r="R1461" s="5">
        <f>IF(O1461&gt;(P1461+U1461),O1461-P1461-U1461, 0)</f>
        <v>0</v>
      </c>
      <c r="S1461" s="5">
        <f t="shared" si="208"/>
        <v>0</v>
      </c>
      <c r="T1461" s="5">
        <f t="shared" si="209"/>
        <v>0</v>
      </c>
      <c r="U1461" s="5">
        <f>IF(O1461&gt;P1461,IF(V1460*($B$6/100)&gt;=O1461-P1461,(O1461-P1461), V1460*($B$6/100)), 0)</f>
        <v>876.61434003404884</v>
      </c>
      <c r="V1461" s="5">
        <f>V1460+(T1461*($B$5/100))-(U1461/($B$6/100))</f>
        <v>2075200.1746246179</v>
      </c>
      <c r="W1461" s="5">
        <f t="shared" si="210"/>
        <v>51880.004365615445</v>
      </c>
    </row>
    <row r="1462" spans="4:23" x14ac:dyDescent="0.25">
      <c r="D1462">
        <f t="shared" si="211"/>
        <v>1460</v>
      </c>
      <c r="E1462" s="3">
        <v>43891</v>
      </c>
      <c r="F1462" s="4">
        <v>0.79166666666666663</v>
      </c>
      <c r="G1462">
        <v>40</v>
      </c>
      <c r="H1462">
        <v>0</v>
      </c>
      <c r="I1462" s="5">
        <f t="shared" si="206"/>
        <v>6</v>
      </c>
      <c r="J1462" s="22">
        <v>0</v>
      </c>
      <c r="K1462">
        <v>2.3525E-4</v>
      </c>
      <c r="L1462" s="5" cm="1">
        <f t="array" ref="L1462">_xlfn.IFS(I1462=0, 0, I1462&gt;34, 0, AND(I1462&gt;0, I1462&lt;35), VLOOKUP(I1462, $A$63:$C$96, 3))</f>
        <v>2980</v>
      </c>
      <c r="M1462" s="5">
        <f t="shared" si="205"/>
        <v>0</v>
      </c>
      <c r="N1462" s="5">
        <v>5183.0546712827036</v>
      </c>
      <c r="O1462" s="5">
        <f t="shared" si="212"/>
        <v>6626.9925000000003</v>
      </c>
      <c r="P1462" s="5">
        <f t="shared" si="213"/>
        <v>2980</v>
      </c>
      <c r="Q1462" s="5">
        <f t="shared" si="207"/>
        <v>0</v>
      </c>
      <c r="R1462" s="5">
        <f>IF(O1462&gt;(P1462+U1462),O1462-P1462-U1462, 0)</f>
        <v>0</v>
      </c>
      <c r="S1462" s="5">
        <f t="shared" si="208"/>
        <v>0</v>
      </c>
      <c r="T1462" s="5">
        <f t="shared" si="209"/>
        <v>0</v>
      </c>
      <c r="U1462" s="5">
        <f>IF(O1462&gt;P1462,IF(V1461*($B$6/100)&gt;=O1462-P1462,(O1462-P1462), V1461*($B$6/100)), 0)</f>
        <v>3646.9925000000003</v>
      </c>
      <c r="V1462" s="5">
        <f>V1461+(T1462*($B$5/100))-(U1462/($B$6/100))</f>
        <v>2069990.1853389037</v>
      </c>
      <c r="W1462" s="5">
        <f t="shared" si="210"/>
        <v>51749.754633472592</v>
      </c>
    </row>
    <row r="1463" spans="4:23" x14ac:dyDescent="0.25">
      <c r="D1463">
        <f t="shared" si="211"/>
        <v>1461</v>
      </c>
      <c r="E1463" s="3">
        <v>43891</v>
      </c>
      <c r="F1463" s="4">
        <v>0.83333333333333337</v>
      </c>
      <c r="G1463">
        <v>40</v>
      </c>
      <c r="H1463">
        <v>0</v>
      </c>
      <c r="I1463" s="5">
        <f t="shared" si="206"/>
        <v>6</v>
      </c>
      <c r="J1463" s="22">
        <v>0</v>
      </c>
      <c r="K1463">
        <v>2.3236999999999997E-4</v>
      </c>
      <c r="L1463" s="5" cm="1">
        <f t="array" ref="L1463">_xlfn.IFS(I1463=0, 0, I1463&gt;34, 0, AND(I1463&gt;0, I1463&lt;35), VLOOKUP(I1463, $A$63:$C$96, 3))</f>
        <v>2980</v>
      </c>
      <c r="M1463" s="5">
        <f t="shared" si="205"/>
        <v>0</v>
      </c>
      <c r="N1463" s="5">
        <v>5079.72465028033</v>
      </c>
      <c r="O1463" s="5">
        <f t="shared" si="212"/>
        <v>6545.8628999999992</v>
      </c>
      <c r="P1463" s="5">
        <f t="shared" si="213"/>
        <v>2980</v>
      </c>
      <c r="Q1463" s="5">
        <f t="shared" si="207"/>
        <v>0</v>
      </c>
      <c r="R1463" s="5">
        <f>IF(O1463&gt;(P1463+U1463),O1463-P1463-U1463, 0)</f>
        <v>0</v>
      </c>
      <c r="S1463" s="5">
        <f t="shared" si="208"/>
        <v>0</v>
      </c>
      <c r="T1463" s="5">
        <f t="shared" si="209"/>
        <v>0</v>
      </c>
      <c r="U1463" s="5">
        <f>IF(O1463&gt;P1463,IF(V1462*($B$6/100)&gt;=O1463-P1463,(O1463-P1463), V1462*($B$6/100)), 0)</f>
        <v>3565.8628999999992</v>
      </c>
      <c r="V1463" s="5">
        <f>V1462+(T1463*($B$5/100))-(U1463/($B$6/100))</f>
        <v>2064896.0954817608</v>
      </c>
      <c r="W1463" s="5">
        <f t="shared" si="210"/>
        <v>51622.402387044021</v>
      </c>
    </row>
    <row r="1464" spans="4:23" x14ac:dyDescent="0.25">
      <c r="D1464">
        <f t="shared" si="211"/>
        <v>1462</v>
      </c>
      <c r="E1464" s="3">
        <v>43891</v>
      </c>
      <c r="F1464" s="4">
        <v>0.875</v>
      </c>
      <c r="G1464">
        <v>40</v>
      </c>
      <c r="H1464">
        <v>0</v>
      </c>
      <c r="I1464" s="5">
        <f t="shared" si="206"/>
        <v>6</v>
      </c>
      <c r="J1464" s="22">
        <v>0</v>
      </c>
      <c r="K1464">
        <v>2.1181999999999999E-4</v>
      </c>
      <c r="L1464" s="5" cm="1">
        <f t="array" ref="L1464">_xlfn.IFS(I1464=0, 0, I1464&gt;34, 0, AND(I1464&gt;0, I1464&lt;35), VLOOKUP(I1464, $A$63:$C$96, 3))</f>
        <v>2980</v>
      </c>
      <c r="M1464" s="5">
        <f t="shared" si="205"/>
        <v>0</v>
      </c>
      <c r="N1464" s="5">
        <v>4759.9510849330018</v>
      </c>
      <c r="O1464" s="5">
        <f t="shared" si="212"/>
        <v>5966.9694</v>
      </c>
      <c r="P1464" s="5">
        <f t="shared" si="213"/>
        <v>2980</v>
      </c>
      <c r="Q1464" s="5">
        <f t="shared" si="207"/>
        <v>0</v>
      </c>
      <c r="R1464" s="5">
        <f>IF(O1464&gt;(P1464+U1464),O1464-P1464-U1464, 0)</f>
        <v>0</v>
      </c>
      <c r="S1464" s="5">
        <f t="shared" si="208"/>
        <v>0</v>
      </c>
      <c r="T1464" s="5">
        <f t="shared" si="209"/>
        <v>0</v>
      </c>
      <c r="U1464" s="5">
        <f>IF(O1464&gt;P1464,IF(V1463*($B$6/100)&gt;=O1464-P1464,(O1464-P1464), V1463*($B$6/100)), 0)</f>
        <v>2986.9694</v>
      </c>
      <c r="V1464" s="5">
        <f>V1463+(T1464*($B$5/100))-(U1464/($B$6/100))</f>
        <v>2060628.9963389037</v>
      </c>
      <c r="W1464" s="5">
        <f t="shared" si="210"/>
        <v>51515.724908472592</v>
      </c>
    </row>
    <row r="1465" spans="4:23" x14ac:dyDescent="0.25">
      <c r="D1465">
        <f t="shared" si="211"/>
        <v>1463</v>
      </c>
      <c r="E1465" s="3">
        <v>43891</v>
      </c>
      <c r="F1465" s="4">
        <v>0.91666666666666663</v>
      </c>
      <c r="G1465">
        <v>40</v>
      </c>
      <c r="H1465">
        <v>0</v>
      </c>
      <c r="I1465" s="5">
        <f t="shared" si="206"/>
        <v>6</v>
      </c>
      <c r="J1465" s="22">
        <v>0</v>
      </c>
      <c r="K1465">
        <v>1.9167000000000001E-4</v>
      </c>
      <c r="L1465" s="5" cm="1">
        <f t="array" ref="L1465">_xlfn.IFS(I1465=0, 0, I1465&gt;34, 0, AND(I1465&gt;0, I1465&lt;35), VLOOKUP(I1465, $A$63:$C$96, 3))</f>
        <v>2980</v>
      </c>
      <c r="M1465" s="5">
        <f t="shared" si="205"/>
        <v>0</v>
      </c>
      <c r="N1465" s="5">
        <v>4428.7225525524427</v>
      </c>
      <c r="O1465" s="5">
        <f t="shared" si="212"/>
        <v>5399.3439000000008</v>
      </c>
      <c r="P1465" s="5">
        <f t="shared" si="213"/>
        <v>2980</v>
      </c>
      <c r="Q1465" s="5">
        <f t="shared" si="207"/>
        <v>0</v>
      </c>
      <c r="R1465" s="5">
        <f>IF(O1465&gt;(P1465+U1465),O1465-P1465-U1465, 0)</f>
        <v>0</v>
      </c>
      <c r="S1465" s="5">
        <f t="shared" si="208"/>
        <v>0</v>
      </c>
      <c r="T1465" s="5">
        <f t="shared" si="209"/>
        <v>0</v>
      </c>
      <c r="U1465" s="5">
        <f>IF(O1465&gt;P1465,IF(V1464*($B$6/100)&gt;=O1465-P1465,(O1465-P1465), V1464*($B$6/100)), 0)</f>
        <v>2419.3439000000008</v>
      </c>
      <c r="V1465" s="5">
        <f>V1464+(T1465*($B$5/100))-(U1465/($B$6/100))</f>
        <v>2057172.790767475</v>
      </c>
      <c r="W1465" s="5">
        <f t="shared" si="210"/>
        <v>51429.319769186877</v>
      </c>
    </row>
    <row r="1466" spans="4:23" x14ac:dyDescent="0.25">
      <c r="D1466">
        <f t="shared" si="211"/>
        <v>1464</v>
      </c>
      <c r="E1466" s="3">
        <v>43891</v>
      </c>
      <c r="F1466" s="4">
        <v>0.95833333333333337</v>
      </c>
      <c r="G1466">
        <v>40</v>
      </c>
      <c r="H1466">
        <v>0</v>
      </c>
      <c r="I1466" s="5">
        <f t="shared" si="206"/>
        <v>6</v>
      </c>
      <c r="J1466" s="22">
        <v>0</v>
      </c>
      <c r="K1466">
        <v>1.7027000000000001E-4</v>
      </c>
      <c r="L1466" s="5" cm="1">
        <f t="array" ref="L1466">_xlfn.IFS(I1466=0, 0, I1466&gt;34, 0, AND(I1466&gt;0, I1466&lt;35), VLOOKUP(I1466, $A$63:$C$96, 3))</f>
        <v>2980</v>
      </c>
      <c r="M1466" s="5">
        <f t="shared" si="205"/>
        <v>0</v>
      </c>
      <c r="N1466" s="5">
        <v>3766.6045440847606</v>
      </c>
      <c r="O1466" s="5">
        <f t="shared" si="212"/>
        <v>4796.5059000000001</v>
      </c>
      <c r="P1466" s="5">
        <f t="shared" si="213"/>
        <v>2980</v>
      </c>
      <c r="Q1466" s="5">
        <f t="shared" si="207"/>
        <v>0</v>
      </c>
      <c r="R1466" s="5">
        <f>IF(O1466&gt;(P1466+U1466),O1466-P1466-U1466, 0)</f>
        <v>0</v>
      </c>
      <c r="S1466" s="5">
        <f t="shared" si="208"/>
        <v>0</v>
      </c>
      <c r="T1466" s="5">
        <f t="shared" si="209"/>
        <v>0</v>
      </c>
      <c r="U1466" s="5">
        <f>IF(O1466&gt;P1466,IF(V1465*($B$6/100)&gt;=O1466-P1466,(O1466-P1466), V1465*($B$6/100)), 0)</f>
        <v>1816.5059000000001</v>
      </c>
      <c r="V1466" s="5">
        <f>V1465+(T1466*($B$5/100))-(U1466/($B$6/100))</f>
        <v>2054577.7823389035</v>
      </c>
      <c r="W1466" s="5">
        <f t="shared" si="210"/>
        <v>51364.444558472591</v>
      </c>
    </row>
    <row r="1467" spans="4:23" x14ac:dyDescent="0.25">
      <c r="D1467">
        <f t="shared" si="211"/>
        <v>1465</v>
      </c>
      <c r="E1467" s="3">
        <v>43892</v>
      </c>
      <c r="F1467" s="4">
        <v>0</v>
      </c>
      <c r="G1467">
        <v>40</v>
      </c>
      <c r="H1467">
        <v>0</v>
      </c>
      <c r="I1467" s="5">
        <f t="shared" si="206"/>
        <v>6</v>
      </c>
      <c r="J1467" s="22">
        <v>0</v>
      </c>
      <c r="K1467">
        <v>1.3366000000000002E-4</v>
      </c>
      <c r="L1467" s="5" cm="1">
        <f t="array" ref="L1467">_xlfn.IFS(I1467=0, 0, I1467&gt;34, 0, AND(I1467&gt;0, I1467&lt;35), VLOOKUP(I1467, $A$63:$C$96, 3))</f>
        <v>2980</v>
      </c>
      <c r="M1467" s="5">
        <f t="shared" si="205"/>
        <v>0</v>
      </c>
      <c r="N1467" s="5">
        <v>2926.7602155087625</v>
      </c>
      <c r="O1467" s="5">
        <f t="shared" si="212"/>
        <v>3765.2022000000006</v>
      </c>
      <c r="P1467" s="5">
        <f t="shared" si="213"/>
        <v>2980</v>
      </c>
      <c r="Q1467" s="5">
        <f t="shared" si="207"/>
        <v>0</v>
      </c>
      <c r="R1467" s="5">
        <f>IF(O1467&gt;(P1467+U1467),O1467-P1467-U1467, 0)</f>
        <v>0</v>
      </c>
      <c r="S1467" s="5">
        <f t="shared" si="208"/>
        <v>0</v>
      </c>
      <c r="T1467" s="5">
        <f t="shared" si="209"/>
        <v>0</v>
      </c>
      <c r="U1467" s="5">
        <f>IF(O1467&gt;P1467,IF(V1466*($B$6/100)&gt;=O1467-P1467,(O1467-P1467), V1466*($B$6/100)), 0)</f>
        <v>785.20220000000063</v>
      </c>
      <c r="V1467" s="5">
        <f>V1466+(T1467*($B$5/100))-(U1467/($B$6/100))</f>
        <v>2053456.064910332</v>
      </c>
      <c r="W1467" s="5">
        <f t="shared" si="210"/>
        <v>51336.401622758298</v>
      </c>
    </row>
    <row r="1468" spans="4:23" x14ac:dyDescent="0.25">
      <c r="D1468">
        <f t="shared" si="211"/>
        <v>1466</v>
      </c>
      <c r="E1468" s="3">
        <v>43892</v>
      </c>
      <c r="F1468" s="4">
        <v>4.1666666666666664E-2</v>
      </c>
      <c r="G1468">
        <v>40</v>
      </c>
      <c r="H1468">
        <v>0</v>
      </c>
      <c r="I1468" s="5">
        <f t="shared" si="206"/>
        <v>6</v>
      </c>
      <c r="J1468" s="22">
        <v>0</v>
      </c>
      <c r="K1468">
        <v>1.0200000000000001E-4</v>
      </c>
      <c r="L1468" s="5" cm="1">
        <f t="array" ref="L1468">_xlfn.IFS(I1468=0, 0, I1468&gt;34, 0, AND(I1468&gt;0, I1468&lt;35), VLOOKUP(I1468, $A$63:$C$96, 3))</f>
        <v>2980</v>
      </c>
      <c r="M1468" s="5">
        <f t="shared" si="205"/>
        <v>0</v>
      </c>
      <c r="N1468" s="5">
        <v>2613.1726121966481</v>
      </c>
      <c r="O1468" s="5">
        <f t="shared" si="212"/>
        <v>2873.34</v>
      </c>
      <c r="P1468" s="5">
        <f t="shared" si="213"/>
        <v>2873.34</v>
      </c>
      <c r="Q1468" s="5">
        <f t="shared" si="207"/>
        <v>106.65999999999985</v>
      </c>
      <c r="R1468" s="5">
        <f>IF(O1468&gt;(P1468+U1468),O1468-P1468-U1468, 0)</f>
        <v>0</v>
      </c>
      <c r="S1468" s="5">
        <f t="shared" si="208"/>
        <v>0</v>
      </c>
      <c r="T1468" s="5">
        <f t="shared" si="209"/>
        <v>106.65999999999985</v>
      </c>
      <c r="U1468" s="5">
        <f>IF(O1468&gt;P1468,IF(V1467*($B$6/100)&gt;=O1468-P1468,(O1468-P1468), V1467*($B$6/100)), 0)</f>
        <v>0</v>
      </c>
      <c r="V1468" s="5">
        <f>V1467+(T1468*($B$5/100))-(U1468/($B$6/100))</f>
        <v>2053530.726910332</v>
      </c>
      <c r="W1468" s="5">
        <f t="shared" si="210"/>
        <v>51338.268172758297</v>
      </c>
    </row>
    <row r="1469" spans="4:23" x14ac:dyDescent="0.25">
      <c r="D1469">
        <f t="shared" si="211"/>
        <v>1467</v>
      </c>
      <c r="E1469" s="3">
        <v>43892</v>
      </c>
      <c r="F1469" s="4">
        <v>8.3333333333333329E-2</v>
      </c>
      <c r="G1469">
        <v>60</v>
      </c>
      <c r="H1469">
        <v>0</v>
      </c>
      <c r="I1469" s="5">
        <f t="shared" si="206"/>
        <v>8</v>
      </c>
      <c r="J1469" s="22">
        <v>0</v>
      </c>
      <c r="K1469">
        <v>8.2920000000000012E-5</v>
      </c>
      <c r="L1469" s="5" cm="1">
        <f t="array" ref="L1469">_xlfn.IFS(I1469=0, 0, I1469&gt;34, 0, AND(I1469&gt;0, I1469&lt;35), VLOOKUP(I1469, $A$63:$C$96, 3))</f>
        <v>7160</v>
      </c>
      <c r="M1469" s="5">
        <f t="shared" si="205"/>
        <v>0</v>
      </c>
      <c r="N1469" s="5">
        <v>2665.7315154833182</v>
      </c>
      <c r="O1469" s="5">
        <f t="shared" si="212"/>
        <v>2335.8564000000006</v>
      </c>
      <c r="P1469" s="5">
        <f t="shared" si="213"/>
        <v>2335.8564000000006</v>
      </c>
      <c r="Q1469" s="5">
        <f t="shared" si="207"/>
        <v>487.20077413479089</v>
      </c>
      <c r="R1469" s="5">
        <f>IF(O1469&gt;(P1469+U1469),O1469-P1469-U1469, 0)</f>
        <v>0</v>
      </c>
      <c r="S1469" s="5">
        <f t="shared" si="208"/>
        <v>1369.1128516140495</v>
      </c>
      <c r="T1469" s="5">
        <f t="shared" si="209"/>
        <v>3455.0307483859497</v>
      </c>
      <c r="U1469" s="5">
        <f>IF(O1469&gt;P1469,IF(V1468*($B$6/100)&gt;=O1469-P1469,(O1469-P1469), V1468*($B$6/100)), 0)</f>
        <v>0</v>
      </c>
      <c r="V1469" s="5">
        <f>V1468+(T1469*($B$5/100))-(U1469/($B$6/100))</f>
        <v>2055949.248434202</v>
      </c>
      <c r="W1469" s="5">
        <f t="shared" si="210"/>
        <v>51398.731210855054</v>
      </c>
    </row>
    <row r="1470" spans="4:23" x14ac:dyDescent="0.25">
      <c r="D1470">
        <f t="shared" si="211"/>
        <v>1468</v>
      </c>
      <c r="E1470" s="3">
        <v>43892</v>
      </c>
      <c r="F1470" s="4">
        <v>0.125</v>
      </c>
      <c r="G1470">
        <v>50</v>
      </c>
      <c r="H1470">
        <v>0</v>
      </c>
      <c r="I1470" s="5">
        <f t="shared" si="206"/>
        <v>7</v>
      </c>
      <c r="J1470" s="22">
        <v>0</v>
      </c>
      <c r="K1470">
        <v>7.5829999999999997E-5</v>
      </c>
      <c r="L1470" s="5" cm="1">
        <f t="array" ref="L1470">_xlfn.IFS(I1470=0, 0, I1470&gt;34, 0, AND(I1470&gt;0, I1470&lt;35), VLOOKUP(I1470, $A$63:$C$96, 3))</f>
        <v>4800</v>
      </c>
      <c r="M1470" s="5">
        <f t="shared" si="205"/>
        <v>0</v>
      </c>
      <c r="N1470" s="5">
        <v>2776.7303636771853</v>
      </c>
      <c r="O1470" s="5">
        <f t="shared" si="212"/>
        <v>2136.1311000000001</v>
      </c>
      <c r="P1470" s="5">
        <f t="shared" si="213"/>
        <v>2136.1311000000001</v>
      </c>
      <c r="Q1470" s="5">
        <f t="shared" si="207"/>
        <v>487.20077413479089</v>
      </c>
      <c r="R1470" s="5">
        <f>IF(O1470&gt;(P1470+U1470),O1470-P1470-U1470, 0)</f>
        <v>0</v>
      </c>
      <c r="S1470" s="5">
        <f t="shared" si="208"/>
        <v>1426.1215746208104</v>
      </c>
      <c r="T1470" s="5">
        <f t="shared" si="209"/>
        <v>1237.7473253791895</v>
      </c>
      <c r="U1470" s="5">
        <f>IF(O1470&gt;P1470,IF(V1469*($B$6/100)&gt;=O1470-P1470,(O1470-P1470), V1469*($B$6/100)), 0)</f>
        <v>0</v>
      </c>
      <c r="V1470" s="5">
        <f>V1469+(T1470*($B$5/100))-(U1470/($B$6/100))</f>
        <v>2056815.6715619676</v>
      </c>
      <c r="W1470" s="5">
        <f t="shared" si="210"/>
        <v>51420.391789049187</v>
      </c>
    </row>
    <row r="1471" spans="4:23" x14ac:dyDescent="0.25">
      <c r="D1471">
        <f t="shared" si="211"/>
        <v>1469</v>
      </c>
      <c r="E1471" s="3">
        <v>43892</v>
      </c>
      <c r="F1471" s="4">
        <v>0.16666666666666666</v>
      </c>
      <c r="G1471">
        <v>50</v>
      </c>
      <c r="H1471">
        <v>0</v>
      </c>
      <c r="I1471" s="5">
        <f t="shared" si="206"/>
        <v>7</v>
      </c>
      <c r="J1471" s="22">
        <v>0</v>
      </c>
      <c r="K1471">
        <v>7.4140000000000005E-5</v>
      </c>
      <c r="L1471" s="5" cm="1">
        <f t="array" ref="L1471">_xlfn.IFS(I1471=0, 0, I1471&gt;34, 0, AND(I1471&gt;0, I1471&lt;35), VLOOKUP(I1471, $A$63:$C$96, 3))</f>
        <v>4800</v>
      </c>
      <c r="M1471" s="5">
        <f t="shared" si="205"/>
        <v>0</v>
      </c>
      <c r="N1471" s="5">
        <v>2949.4322064671028</v>
      </c>
      <c r="O1471" s="5">
        <f t="shared" si="212"/>
        <v>2088.5237999999999</v>
      </c>
      <c r="P1471" s="5">
        <f t="shared" si="213"/>
        <v>2088.5237999999999</v>
      </c>
      <c r="Q1471" s="5">
        <f t="shared" si="207"/>
        <v>487.20077413479089</v>
      </c>
      <c r="R1471" s="5">
        <f>IF(O1471&gt;(P1471+U1471),O1471-P1471-U1471, 0)</f>
        <v>0</v>
      </c>
      <c r="S1471" s="5">
        <f t="shared" si="208"/>
        <v>1514.820796987259</v>
      </c>
      <c r="T1471" s="5">
        <f t="shared" si="209"/>
        <v>1196.6554030127411</v>
      </c>
      <c r="U1471" s="5">
        <f>IF(O1471&gt;P1471,IF(V1470*($B$6/100)&gt;=O1471-P1471,(O1471-P1471), V1470*($B$6/100)), 0)</f>
        <v>0</v>
      </c>
      <c r="V1471" s="5">
        <f>V1470+(T1471*($B$5/100))-(U1471/($B$6/100))</f>
        <v>2057653.3303440765</v>
      </c>
      <c r="W1471" s="5">
        <f t="shared" si="210"/>
        <v>51441.33325860191</v>
      </c>
    </row>
    <row r="1472" spans="4:23" x14ac:dyDescent="0.25">
      <c r="D1472">
        <f t="shared" si="211"/>
        <v>1470</v>
      </c>
      <c r="E1472" s="3">
        <v>43892</v>
      </c>
      <c r="F1472" s="4">
        <v>0.20833333333333334</v>
      </c>
      <c r="G1472">
        <v>50</v>
      </c>
      <c r="H1472">
        <v>0</v>
      </c>
      <c r="I1472" s="5">
        <f t="shared" si="206"/>
        <v>7</v>
      </c>
      <c r="J1472" s="22">
        <v>0</v>
      </c>
      <c r="K1472">
        <v>7.4410000000000001E-5</v>
      </c>
      <c r="L1472" s="5" cm="1">
        <f t="array" ref="L1472">_xlfn.IFS(I1472=0, 0, I1472&gt;34, 0, AND(I1472&gt;0, I1472&lt;35), VLOOKUP(I1472, $A$63:$C$96, 3))</f>
        <v>4800</v>
      </c>
      <c r="M1472" s="5">
        <f t="shared" si="205"/>
        <v>0</v>
      </c>
      <c r="N1472" s="5">
        <v>3338.384846767965</v>
      </c>
      <c r="O1472" s="5">
        <f t="shared" si="212"/>
        <v>2096.1297</v>
      </c>
      <c r="P1472" s="5">
        <f t="shared" si="213"/>
        <v>2096.1297</v>
      </c>
      <c r="Q1472" s="5">
        <f t="shared" si="207"/>
        <v>487.20077413479089</v>
      </c>
      <c r="R1472" s="5">
        <f>IF(O1472&gt;(P1472+U1472),O1472-P1472-U1472, 0)</f>
        <v>0</v>
      </c>
      <c r="S1472" s="5">
        <f t="shared" si="208"/>
        <v>1714.5858728818496</v>
      </c>
      <c r="T1472" s="5">
        <f t="shared" si="209"/>
        <v>989.28442711815046</v>
      </c>
      <c r="U1472" s="5">
        <f>IF(O1472&gt;P1472,IF(V1471*($B$6/100)&gt;=O1472-P1472,(O1472-P1472), V1471*($B$6/100)), 0)</f>
        <v>0</v>
      </c>
      <c r="V1472" s="5">
        <f>V1471+(T1472*($B$5/100))-(U1472/($B$6/100))</f>
        <v>2058345.8294430592</v>
      </c>
      <c r="W1472" s="5">
        <f t="shared" si="210"/>
        <v>51458.645736076476</v>
      </c>
    </row>
    <row r="1473" spans="4:23" x14ac:dyDescent="0.25">
      <c r="D1473">
        <f t="shared" si="211"/>
        <v>1471</v>
      </c>
      <c r="E1473" s="3">
        <v>43892</v>
      </c>
      <c r="F1473" s="4">
        <v>0.25</v>
      </c>
      <c r="G1473">
        <v>60</v>
      </c>
      <c r="H1473">
        <v>0</v>
      </c>
      <c r="I1473" s="5">
        <f t="shared" si="206"/>
        <v>8</v>
      </c>
      <c r="J1473" s="22">
        <v>0</v>
      </c>
      <c r="K1473">
        <v>8.1290000000000003E-5</v>
      </c>
      <c r="L1473" s="5" cm="1">
        <f t="array" ref="L1473">_xlfn.IFS(I1473=0, 0, I1473&gt;34, 0, AND(I1473&gt;0, I1473&lt;35), VLOOKUP(I1473, $A$63:$C$96, 3))</f>
        <v>7160</v>
      </c>
      <c r="M1473" s="5">
        <f t="shared" si="205"/>
        <v>0</v>
      </c>
      <c r="N1473" s="5">
        <v>4202.6760214034457</v>
      </c>
      <c r="O1473" s="5">
        <f t="shared" si="212"/>
        <v>2289.9393</v>
      </c>
      <c r="P1473" s="5">
        <f t="shared" si="213"/>
        <v>2289.9393</v>
      </c>
      <c r="Q1473" s="5">
        <f t="shared" si="207"/>
        <v>487.20077413479089</v>
      </c>
      <c r="R1473" s="5">
        <f>IF(O1473&gt;(P1473+U1473),O1473-P1473-U1473, 0)</f>
        <v>0</v>
      </c>
      <c r="S1473" s="5">
        <f t="shared" si="208"/>
        <v>2158.4835977116118</v>
      </c>
      <c r="T1473" s="5">
        <f t="shared" si="209"/>
        <v>2711.5771022883882</v>
      </c>
      <c r="U1473" s="5">
        <f>IF(O1473&gt;P1473,IF(V1472*($B$6/100)&gt;=O1473-P1473,(O1473-P1473), V1472*($B$6/100)), 0)</f>
        <v>0</v>
      </c>
      <c r="V1473" s="5">
        <f>V1472+(T1473*($B$5/100))-(U1473/($B$6/100))</f>
        <v>2060243.9334146611</v>
      </c>
      <c r="W1473" s="5">
        <f t="shared" si="210"/>
        <v>51506.098335366529</v>
      </c>
    </row>
    <row r="1474" spans="4:23" x14ac:dyDescent="0.25">
      <c r="D1474">
        <f t="shared" si="211"/>
        <v>1472</v>
      </c>
      <c r="E1474" s="3">
        <v>43892</v>
      </c>
      <c r="F1474" s="4">
        <v>0.29166666666666669</v>
      </c>
      <c r="G1474">
        <v>50</v>
      </c>
      <c r="H1474">
        <v>0</v>
      </c>
      <c r="I1474" s="5">
        <f t="shared" si="206"/>
        <v>7</v>
      </c>
      <c r="J1474" s="22">
        <v>2.4744757823055187E-6</v>
      </c>
      <c r="K1474">
        <v>9.9500000000000006E-5</v>
      </c>
      <c r="L1474" s="5" cm="1">
        <f t="array" ref="L1474">_xlfn.IFS(I1474=0, 0, I1474&gt;34, 0, AND(I1474&gt;0, I1474&lt;35), VLOOKUP(I1474, $A$63:$C$96, 3))</f>
        <v>4800</v>
      </c>
      <c r="M1474" s="5">
        <f t="shared" si="205"/>
        <v>11.753759965951215</v>
      </c>
      <c r="N1474" s="5">
        <v>5674.5444322452249</v>
      </c>
      <c r="O1474" s="5">
        <f t="shared" si="212"/>
        <v>2802.915</v>
      </c>
      <c r="P1474" s="5">
        <f t="shared" si="213"/>
        <v>2802.915</v>
      </c>
      <c r="Q1474" s="5">
        <f t="shared" si="207"/>
        <v>487.20077413479089</v>
      </c>
      <c r="R1474" s="5">
        <f>IF(O1474&gt;(P1474+U1474),O1474-P1474-U1474, 0)</f>
        <v>0</v>
      </c>
      <c r="S1474" s="5">
        <f t="shared" si="208"/>
        <v>1521.63798583116</v>
      </c>
      <c r="T1474" s="5">
        <f t="shared" si="209"/>
        <v>487.20077413479089</v>
      </c>
      <c r="U1474" s="5">
        <f>IF(O1474&gt;P1474,IF(V1473*($B$6/100)&gt;=O1474-P1474,(O1474-P1474), V1473*($B$6/100)), 0)</f>
        <v>0</v>
      </c>
      <c r="V1474" s="5">
        <f>V1473+(T1474*($B$5/100))-(U1474/($B$6/100))</f>
        <v>2060584.9739565554</v>
      </c>
      <c r="W1474" s="5">
        <f t="shared" si="210"/>
        <v>51514.624348913887</v>
      </c>
    </row>
    <row r="1475" spans="4:23" x14ac:dyDescent="0.25">
      <c r="D1475">
        <f t="shared" si="211"/>
        <v>1473</v>
      </c>
      <c r="E1475" s="3">
        <v>43892</v>
      </c>
      <c r="F1475" s="4">
        <v>0.33333333333333331</v>
      </c>
      <c r="G1475">
        <v>50</v>
      </c>
      <c r="H1475">
        <v>0</v>
      </c>
      <c r="I1475" s="5">
        <f t="shared" si="206"/>
        <v>7</v>
      </c>
      <c r="J1475" s="22">
        <v>1.7321330476138631E-5</v>
      </c>
      <c r="K1475">
        <v>1.2394000000000001E-4</v>
      </c>
      <c r="L1475" s="5" cm="1">
        <f t="array" ref="L1475">_xlfn.IFS(I1475=0, 0, I1475&gt;34, 0, AND(I1475&gt;0, I1475&lt;35), VLOOKUP(I1475, $A$63:$C$96, 3))</f>
        <v>4800</v>
      </c>
      <c r="M1475" s="5">
        <f t="shared" ref="M1475:M1538" si="214">$B$11*$B$4*J1475*1000</f>
        <v>82.276319761658499</v>
      </c>
      <c r="N1475" s="5">
        <v>6881.322815865934</v>
      </c>
      <c r="O1475" s="5">
        <f t="shared" si="212"/>
        <v>3491.3898000000004</v>
      </c>
      <c r="P1475" s="5">
        <f t="shared" si="213"/>
        <v>3491.3898000000004</v>
      </c>
      <c r="Q1475" s="5">
        <f t="shared" si="207"/>
        <v>487.20077413479089</v>
      </c>
      <c r="R1475" s="5">
        <f>IF(O1475&gt;(P1475+U1475),O1475-P1475-U1475, 0)</f>
        <v>0</v>
      </c>
      <c r="S1475" s="5">
        <f t="shared" si="208"/>
        <v>903.6857456268674</v>
      </c>
      <c r="T1475" s="5">
        <f t="shared" si="209"/>
        <v>487.20077413479089</v>
      </c>
      <c r="U1475" s="5">
        <f>IF(O1475&gt;P1475,IF(V1474*($B$6/100)&gt;=O1475-P1475,(O1475-P1475), V1474*($B$6/100)), 0)</f>
        <v>0</v>
      </c>
      <c r="V1475" s="5">
        <f>V1474+(T1475*($B$5/100))-(U1475/($B$6/100))</f>
        <v>2060926.0144984496</v>
      </c>
      <c r="W1475" s="5">
        <f t="shared" si="210"/>
        <v>51523.150362461238</v>
      </c>
    </row>
    <row r="1476" spans="4:23" x14ac:dyDescent="0.25">
      <c r="D1476">
        <f t="shared" si="211"/>
        <v>1474</v>
      </c>
      <c r="E1476" s="3">
        <v>43892</v>
      </c>
      <c r="F1476" s="4">
        <v>0.375</v>
      </c>
      <c r="G1476">
        <v>60</v>
      </c>
      <c r="H1476">
        <v>1</v>
      </c>
      <c r="I1476" s="5">
        <f t="shared" ref="I1476:I1539" si="215">ROUND((G1476/10)*((LN(99/0.03)/(LN(10/0.03)))),0)</f>
        <v>8</v>
      </c>
      <c r="J1476" s="22">
        <v>1.0392798285683178E-4</v>
      </c>
      <c r="K1476">
        <v>1.2466000000000002E-4</v>
      </c>
      <c r="L1476" s="5" cm="1">
        <f t="array" ref="L1476">_xlfn.IFS(I1476=0, 0, I1476&gt;34, 0, AND(I1476&gt;0, I1476&lt;35), VLOOKUP(I1476, $A$63:$C$96, 3))</f>
        <v>7160</v>
      </c>
      <c r="M1476" s="5">
        <f t="shared" si="214"/>
        <v>493.65791856995094</v>
      </c>
      <c r="N1476" s="5">
        <v>7172.6460342546916</v>
      </c>
      <c r="O1476" s="5">
        <f t="shared" si="212"/>
        <v>3511.6722000000004</v>
      </c>
      <c r="P1476" s="5">
        <f t="shared" si="213"/>
        <v>3511.6722000000004</v>
      </c>
      <c r="Q1476" s="5">
        <f t="shared" ref="Q1476:Q1539" si="216">IF((L1476+M1476-P1476)&lt;($B$8/100)*$B$3,L1476+M1476-P1476,($B$8/100)*$B$3)</f>
        <v>487.20077413479089</v>
      </c>
      <c r="R1476" s="5">
        <f>IF(O1476&gt;(P1476+U1476),O1476-P1476-U1476, 0)</f>
        <v>0</v>
      </c>
      <c r="S1476" s="5">
        <f t="shared" ref="S1476:S1539" si="217">IF((IF((L1476+M1476)&gt;O1476,L1476+M1476-P1476-Q1476,0))&lt;((N1476*3.595182*($B$7/100))/($B$5/100)),L1476+M1476-P1476-Q1476, N1476*3.595182*($B$7/100)/($B$5/100))</f>
        <v>3654.7849444351605</v>
      </c>
      <c r="T1476" s="5">
        <f t="shared" ref="T1476:T1539" si="218">((L1476+M1476)-P1476-S1476)</f>
        <v>487.20077413479066</v>
      </c>
      <c r="U1476" s="5">
        <f>IF(O1476&gt;P1476,IF(V1475*($B$6/100)&gt;=O1476-P1476,(O1476-P1476), V1475*($B$6/100)), 0)</f>
        <v>0</v>
      </c>
      <c r="V1476" s="5">
        <f>V1475+(T1476*($B$5/100))-(U1476/($B$6/100))</f>
        <v>2061267.0550403439</v>
      </c>
      <c r="W1476" s="5">
        <f t="shared" ref="W1476:W1539" si="219">V1476/40</f>
        <v>51531.676376008596</v>
      </c>
    </row>
    <row r="1477" spans="4:23" x14ac:dyDescent="0.25">
      <c r="D1477">
        <f t="shared" ref="D1477:D1540" si="220">D1476+1</f>
        <v>1475</v>
      </c>
      <c r="E1477" s="3">
        <v>43892</v>
      </c>
      <c r="F1477" s="4">
        <v>0.41666666666666669</v>
      </c>
      <c r="G1477">
        <v>50</v>
      </c>
      <c r="H1477">
        <v>0</v>
      </c>
      <c r="I1477" s="5">
        <f t="shared" si="215"/>
        <v>7</v>
      </c>
      <c r="J1477" s="22">
        <v>1.0392798285683178E-4</v>
      </c>
      <c r="K1477">
        <v>1.2111000000000001E-4</v>
      </c>
      <c r="L1477" s="5" cm="1">
        <f t="array" ref="L1477">_xlfn.IFS(I1477=0, 0, I1477&gt;34, 0, AND(I1477&gt;0, I1477&lt;35), VLOOKUP(I1477, $A$63:$C$96, 3))</f>
        <v>4800</v>
      </c>
      <c r="M1477" s="5">
        <f t="shared" si="214"/>
        <v>493.65791856995094</v>
      </c>
      <c r="N1477" s="5">
        <v>6681.909253439725</v>
      </c>
      <c r="O1477" s="5">
        <f t="shared" ref="O1477:O1540" si="221">$B$2*K1477*1000</f>
        <v>3411.6687000000002</v>
      </c>
      <c r="P1477" s="5">
        <f t="shared" ref="P1477:P1540" si="222">IF(O1477&gt;=(L1477+M1477),L1477+M1477,O1477)</f>
        <v>3411.6687000000002</v>
      </c>
      <c r="Q1477" s="5">
        <f t="shared" si="216"/>
        <v>487.20077413479089</v>
      </c>
      <c r="R1477" s="5">
        <f>IF(O1477&gt;(P1477+U1477),O1477-P1477-U1477, 0)</f>
        <v>0</v>
      </c>
      <c r="S1477" s="5">
        <f t="shared" si="217"/>
        <v>1394.78844443516</v>
      </c>
      <c r="T1477" s="5">
        <f t="shared" si="218"/>
        <v>487.20077413479089</v>
      </c>
      <c r="U1477" s="5">
        <f>IF(O1477&gt;P1477,IF(V1476*($B$6/100)&gt;=O1477-P1477,(O1477-P1477), V1476*($B$6/100)), 0)</f>
        <v>0</v>
      </c>
      <c r="V1477" s="5">
        <f>V1476+(T1477*($B$5/100))-(U1477/($B$6/100))</f>
        <v>2061608.0955822382</v>
      </c>
      <c r="W1477" s="5">
        <f t="shared" si="219"/>
        <v>51540.202389555954</v>
      </c>
    </row>
    <row r="1478" spans="4:23" x14ac:dyDescent="0.25">
      <c r="D1478">
        <f t="shared" si="220"/>
        <v>1476</v>
      </c>
      <c r="E1478" s="3">
        <v>43892</v>
      </c>
      <c r="F1478" s="4">
        <v>0.45833333333333331</v>
      </c>
      <c r="G1478">
        <v>60</v>
      </c>
      <c r="H1478">
        <v>0</v>
      </c>
      <c r="I1478" s="5">
        <f t="shared" si="215"/>
        <v>8</v>
      </c>
      <c r="J1478" s="22">
        <v>1.3114721646219249E-4</v>
      </c>
      <c r="K1478">
        <v>1.1307E-4</v>
      </c>
      <c r="L1478" s="5" cm="1">
        <f t="array" ref="L1478">_xlfn.IFS(I1478=0, 0, I1478&gt;34, 0, AND(I1478&gt;0, I1478&lt;35), VLOOKUP(I1478, $A$63:$C$96, 3))</f>
        <v>7160</v>
      </c>
      <c r="M1478" s="5">
        <f t="shared" si="214"/>
        <v>622.94927819541431</v>
      </c>
      <c r="N1478" s="5">
        <v>5735.502628971476</v>
      </c>
      <c r="O1478" s="5">
        <f t="shared" si="221"/>
        <v>3185.1819</v>
      </c>
      <c r="P1478" s="5">
        <f t="shared" si="222"/>
        <v>3185.1819</v>
      </c>
      <c r="Q1478" s="5">
        <f t="shared" si="216"/>
        <v>487.20077413479089</v>
      </c>
      <c r="R1478" s="5">
        <f>IF(O1478&gt;(P1478+U1478),O1478-P1478-U1478, 0)</f>
        <v>0</v>
      </c>
      <c r="S1478" s="5">
        <f t="shared" si="217"/>
        <v>2945.7394018044183</v>
      </c>
      <c r="T1478" s="5">
        <f t="shared" si="218"/>
        <v>1652.0279763909962</v>
      </c>
      <c r="U1478" s="5">
        <f>IF(O1478&gt;P1478,IF(V1477*($B$6/100)&gt;=O1478-P1478,(O1478-P1478), V1477*($B$6/100)), 0)</f>
        <v>0</v>
      </c>
      <c r="V1478" s="5">
        <f>V1477+(T1478*($B$5/100))-(U1478/($B$6/100))</f>
        <v>2062764.5151657118</v>
      </c>
      <c r="W1478" s="5">
        <f t="shared" si="219"/>
        <v>51569.112879142791</v>
      </c>
    </row>
    <row r="1479" spans="4:23" x14ac:dyDescent="0.25">
      <c r="D1479">
        <f t="shared" si="220"/>
        <v>1477</v>
      </c>
      <c r="E1479" s="3">
        <v>43892</v>
      </c>
      <c r="F1479" s="4">
        <v>0.5</v>
      </c>
      <c r="G1479">
        <v>50</v>
      </c>
      <c r="H1479">
        <v>0</v>
      </c>
      <c r="I1479" s="5">
        <f t="shared" si="215"/>
        <v>7</v>
      </c>
      <c r="J1479" s="22">
        <v>1.5341749850294214E-4</v>
      </c>
      <c r="K1479">
        <v>1.0217000000000001E-4</v>
      </c>
      <c r="L1479" s="5" cm="1">
        <f t="array" ref="L1479">_xlfn.IFS(I1479=0, 0, I1479&gt;34, 0, AND(I1479&gt;0, I1479&lt;35), VLOOKUP(I1479, $A$63:$C$96, 3))</f>
        <v>4800</v>
      </c>
      <c r="M1479" s="5">
        <f t="shared" si="214"/>
        <v>728.73311788897524</v>
      </c>
      <c r="N1479" s="5">
        <v>5937.534042933381</v>
      </c>
      <c r="O1479" s="5">
        <f t="shared" si="221"/>
        <v>2878.1289000000002</v>
      </c>
      <c r="P1479" s="5">
        <f t="shared" si="222"/>
        <v>2878.1289000000002</v>
      </c>
      <c r="Q1479" s="5">
        <f t="shared" si="216"/>
        <v>487.20077413479089</v>
      </c>
      <c r="R1479" s="5">
        <f>IF(O1479&gt;(P1479+U1479),O1479-P1479-U1479, 0)</f>
        <v>0</v>
      </c>
      <c r="S1479" s="5">
        <f t="shared" si="217"/>
        <v>2163.4034437541841</v>
      </c>
      <c r="T1479" s="5">
        <f t="shared" si="218"/>
        <v>487.20077413479112</v>
      </c>
      <c r="U1479" s="5">
        <f>IF(O1479&gt;P1479,IF(V1478*($B$6/100)&gt;=O1479-P1479,(O1479-P1479), V1478*($B$6/100)), 0)</f>
        <v>0</v>
      </c>
      <c r="V1479" s="5">
        <f>V1478+(T1479*($B$5/100))-(U1479/($B$6/100))</f>
        <v>2063105.555707606</v>
      </c>
      <c r="W1479" s="5">
        <f t="shared" si="219"/>
        <v>51577.638892690149</v>
      </c>
    </row>
    <row r="1480" spans="4:23" x14ac:dyDescent="0.25">
      <c r="D1480">
        <f t="shared" si="220"/>
        <v>1478</v>
      </c>
      <c r="E1480" s="3">
        <v>43892</v>
      </c>
      <c r="F1480" s="4">
        <v>0.54166666666666663</v>
      </c>
      <c r="G1480">
        <v>50</v>
      </c>
      <c r="H1480">
        <v>0</v>
      </c>
      <c r="I1480" s="5">
        <f t="shared" si="215"/>
        <v>7</v>
      </c>
      <c r="J1480" s="22">
        <v>9.1555603945304181E-5</v>
      </c>
      <c r="K1480">
        <v>9.8480000000000006E-5</v>
      </c>
      <c r="L1480" s="5" cm="1">
        <f t="array" ref="L1480">_xlfn.IFS(I1480=0, 0, I1480&gt;34, 0, AND(I1480&gt;0, I1480&lt;35), VLOOKUP(I1480, $A$63:$C$96, 3))</f>
        <v>4800</v>
      </c>
      <c r="M1480" s="5">
        <f t="shared" si="214"/>
        <v>434.88911874019487</v>
      </c>
      <c r="N1480" s="5">
        <v>5690.2978805567955</v>
      </c>
      <c r="O1480" s="5">
        <f t="shared" si="221"/>
        <v>2774.1816000000003</v>
      </c>
      <c r="P1480" s="5">
        <f t="shared" si="222"/>
        <v>2774.1816000000003</v>
      </c>
      <c r="Q1480" s="5">
        <f t="shared" si="216"/>
        <v>487.20077413479089</v>
      </c>
      <c r="R1480" s="5">
        <f>IF(O1480&gt;(P1480+U1480),O1480-P1480-U1480, 0)</f>
        <v>0</v>
      </c>
      <c r="S1480" s="5">
        <f t="shared" si="217"/>
        <v>1973.5067446054038</v>
      </c>
      <c r="T1480" s="5">
        <f t="shared" si="218"/>
        <v>487.20077413479089</v>
      </c>
      <c r="U1480" s="5">
        <f>IF(O1480&gt;P1480,IF(V1479*($B$6/100)&gt;=O1480-P1480,(O1480-P1480), V1479*($B$6/100)), 0)</f>
        <v>0</v>
      </c>
      <c r="V1480" s="5">
        <f>V1479+(T1480*($B$5/100))-(U1480/($B$6/100))</f>
        <v>2063446.5962495003</v>
      </c>
      <c r="W1480" s="5">
        <f t="shared" si="219"/>
        <v>51586.164906237507</v>
      </c>
    </row>
    <row r="1481" spans="4:23" x14ac:dyDescent="0.25">
      <c r="D1481">
        <f t="shared" si="220"/>
        <v>1479</v>
      </c>
      <c r="E1481" s="3">
        <v>43892</v>
      </c>
      <c r="F1481" s="4">
        <v>0.58333333333333337</v>
      </c>
      <c r="G1481">
        <v>30</v>
      </c>
      <c r="H1481">
        <v>0</v>
      </c>
      <c r="I1481" s="5">
        <f t="shared" si="215"/>
        <v>4</v>
      </c>
      <c r="J1481" s="22">
        <v>6.1861894557637963E-5</v>
      </c>
      <c r="K1481">
        <v>9.3260000000000012E-5</v>
      </c>
      <c r="L1481" s="5" cm="1">
        <f t="array" ref="L1481">_xlfn.IFS(I1481=0, 0, I1481&gt;34, 0, AND(I1481&gt;0, I1481&lt;35), VLOOKUP(I1481, $A$63:$C$96, 3))</f>
        <v>740</v>
      </c>
      <c r="M1481" s="5">
        <f t="shared" si="214"/>
        <v>293.84399914878037</v>
      </c>
      <c r="N1481" s="5">
        <v>5518.4118703870818</v>
      </c>
      <c r="O1481" s="5">
        <f t="shared" si="221"/>
        <v>2627.1342000000004</v>
      </c>
      <c r="P1481" s="5">
        <f t="shared" si="222"/>
        <v>1033.8439991487803</v>
      </c>
      <c r="Q1481" s="5">
        <f t="shared" si="216"/>
        <v>0</v>
      </c>
      <c r="R1481" s="5">
        <f>IF(O1481&gt;(P1481+U1481),O1481-P1481-U1481, 0)</f>
        <v>0</v>
      </c>
      <c r="S1481" s="5">
        <f t="shared" si="217"/>
        <v>0</v>
      </c>
      <c r="T1481" s="5">
        <f t="shared" si="218"/>
        <v>0</v>
      </c>
      <c r="U1481" s="5">
        <f>IF(O1481&gt;P1481,IF(V1480*($B$6/100)&gt;=O1481-P1481,(O1481-P1481), V1480*($B$6/100)), 0)</f>
        <v>1593.2902008512201</v>
      </c>
      <c r="V1481" s="5">
        <f>V1480+(T1481*($B$5/100))-(U1481/($B$6/100))</f>
        <v>2061170.4673911415</v>
      </c>
      <c r="W1481" s="5">
        <f t="shared" si="219"/>
        <v>51529.261684778539</v>
      </c>
    </row>
    <row r="1482" spans="4:23" x14ac:dyDescent="0.25">
      <c r="D1482">
        <f t="shared" si="220"/>
        <v>1480</v>
      </c>
      <c r="E1482" s="3">
        <v>43892</v>
      </c>
      <c r="F1482" s="4">
        <v>0.625</v>
      </c>
      <c r="G1482">
        <v>20</v>
      </c>
      <c r="H1482">
        <v>0</v>
      </c>
      <c r="I1482" s="5">
        <f t="shared" si="215"/>
        <v>3</v>
      </c>
      <c r="J1482" s="22">
        <v>6.6810846122248999E-5</v>
      </c>
      <c r="K1482">
        <v>9.098E-5</v>
      </c>
      <c r="L1482" s="5" cm="1">
        <f t="array" ref="L1482">_xlfn.IFS(I1482=0, 0, I1482&gt;34, 0, AND(I1482&gt;0, I1482&lt;35), VLOOKUP(I1482, $A$63:$C$96, 3))</f>
        <v>232</v>
      </c>
      <c r="M1482" s="5">
        <f t="shared" si="214"/>
        <v>317.35151908068275</v>
      </c>
      <c r="N1482" s="5">
        <v>5499.2026058972115</v>
      </c>
      <c r="O1482" s="5">
        <f t="shared" si="221"/>
        <v>2562.9065999999998</v>
      </c>
      <c r="P1482" s="5">
        <f t="shared" si="222"/>
        <v>549.35151908068269</v>
      </c>
      <c r="Q1482" s="5">
        <f t="shared" si="216"/>
        <v>0</v>
      </c>
      <c r="R1482" s="5">
        <f>IF(O1482&gt;(P1482+U1482),O1482-P1482-U1482, 0)</f>
        <v>0</v>
      </c>
      <c r="S1482" s="5">
        <f t="shared" si="217"/>
        <v>0</v>
      </c>
      <c r="T1482" s="5">
        <f t="shared" si="218"/>
        <v>0</v>
      </c>
      <c r="U1482" s="5">
        <f>IF(O1482&gt;P1482,IF(V1481*($B$6/100)&gt;=O1482-P1482,(O1482-P1482), V1481*($B$6/100)), 0)</f>
        <v>2013.5550809193171</v>
      </c>
      <c r="V1482" s="5">
        <f>V1481+(T1482*($B$5/100))-(U1482/($B$6/100))</f>
        <v>2058293.9601326853</v>
      </c>
      <c r="W1482" s="5">
        <f t="shared" si="219"/>
        <v>51457.349003317133</v>
      </c>
    </row>
    <row r="1483" spans="4:23" x14ac:dyDescent="0.25">
      <c r="D1483">
        <f t="shared" si="220"/>
        <v>1481</v>
      </c>
      <c r="E1483" s="3">
        <v>43892</v>
      </c>
      <c r="F1483" s="4">
        <v>0.66666666666666663</v>
      </c>
      <c r="G1483">
        <v>10</v>
      </c>
      <c r="H1483">
        <v>0</v>
      </c>
      <c r="I1483" s="5">
        <f t="shared" si="215"/>
        <v>1</v>
      </c>
      <c r="J1483" s="22">
        <v>3.711713673458278E-5</v>
      </c>
      <c r="K1483">
        <v>1.025E-4</v>
      </c>
      <c r="L1483" s="5" cm="1">
        <f t="array" ref="L1483">_xlfn.IFS(I1483=0, 0, I1483&gt;34, 0, AND(I1483&gt;0, I1483&lt;35), VLOOKUP(I1483, $A$63:$C$96, 3))</f>
        <v>0</v>
      </c>
      <c r="M1483" s="5">
        <f t="shared" si="214"/>
        <v>176.30639948926822</v>
      </c>
      <c r="N1483" s="5">
        <v>5641.1133132370551</v>
      </c>
      <c r="O1483" s="5">
        <f t="shared" si="221"/>
        <v>2887.4249999999997</v>
      </c>
      <c r="P1483" s="5">
        <f t="shared" si="222"/>
        <v>176.30639948926822</v>
      </c>
      <c r="Q1483" s="5">
        <f t="shared" si="216"/>
        <v>0</v>
      </c>
      <c r="R1483" s="5">
        <f>IF(O1483&gt;(P1483+U1483),O1483-P1483-U1483, 0)</f>
        <v>0</v>
      </c>
      <c r="S1483" s="5">
        <f t="shared" si="217"/>
        <v>0</v>
      </c>
      <c r="T1483" s="5">
        <f t="shared" si="218"/>
        <v>0</v>
      </c>
      <c r="U1483" s="5">
        <f>IF(O1483&gt;P1483,IF(V1482*($B$6/100)&gt;=O1483-P1483,(O1483-P1483), V1482*($B$6/100)), 0)</f>
        <v>2711.1186005107315</v>
      </c>
      <c r="V1483" s="5">
        <f>V1482+(T1483*($B$5/100))-(U1483/($B$6/100))</f>
        <v>2054420.9335605272</v>
      </c>
      <c r="W1483" s="5">
        <f t="shared" si="219"/>
        <v>51360.523339013176</v>
      </c>
    </row>
    <row r="1484" spans="4:23" x14ac:dyDescent="0.25">
      <c r="D1484">
        <f t="shared" si="220"/>
        <v>1482</v>
      </c>
      <c r="E1484" s="3">
        <v>43892</v>
      </c>
      <c r="F1484" s="4">
        <v>0.70833333333333337</v>
      </c>
      <c r="G1484">
        <v>10</v>
      </c>
      <c r="H1484">
        <v>0</v>
      </c>
      <c r="I1484" s="5">
        <f t="shared" si="215"/>
        <v>1</v>
      </c>
      <c r="J1484" s="22">
        <v>1.2372378911527593E-5</v>
      </c>
      <c r="K1484">
        <v>1.3329999999999999E-4</v>
      </c>
      <c r="L1484" s="5" cm="1">
        <f t="array" ref="L1484">_xlfn.IFS(I1484=0, 0, I1484&gt;34, 0, AND(I1484&gt;0, I1484&lt;35), VLOOKUP(I1484, $A$63:$C$96, 3))</f>
        <v>0</v>
      </c>
      <c r="M1484" s="5">
        <f t="shared" si="214"/>
        <v>58.768799829756063</v>
      </c>
      <c r="N1484" s="5">
        <v>5914.1295275218781</v>
      </c>
      <c r="O1484" s="5">
        <f t="shared" si="221"/>
        <v>3755.0609999999997</v>
      </c>
      <c r="P1484" s="5">
        <f t="shared" si="222"/>
        <v>58.768799829756063</v>
      </c>
      <c r="Q1484" s="5">
        <f t="shared" si="216"/>
        <v>0</v>
      </c>
      <c r="R1484" s="5">
        <f>IF(O1484&gt;(P1484+U1484),O1484-P1484-U1484, 0)</f>
        <v>0</v>
      </c>
      <c r="S1484" s="5">
        <f t="shared" si="217"/>
        <v>0</v>
      </c>
      <c r="T1484" s="5">
        <f t="shared" si="218"/>
        <v>0</v>
      </c>
      <c r="U1484" s="5">
        <f>IF(O1484&gt;P1484,IF(V1483*($B$6/100)&gt;=O1484-P1484,(O1484-P1484), V1483*($B$6/100)), 0)</f>
        <v>3696.2922001702436</v>
      </c>
      <c r="V1484" s="5">
        <f>V1483+(T1484*($B$5/100))-(U1484/($B$6/100))</f>
        <v>2049140.5161317126</v>
      </c>
      <c r="W1484" s="5">
        <f t="shared" si="219"/>
        <v>51228.512903292816</v>
      </c>
    </row>
    <row r="1485" spans="4:23" x14ac:dyDescent="0.25">
      <c r="D1485">
        <f t="shared" si="220"/>
        <v>1483</v>
      </c>
      <c r="E1485" s="3">
        <v>43892</v>
      </c>
      <c r="F1485" s="4">
        <v>0.75</v>
      </c>
      <c r="G1485">
        <v>10</v>
      </c>
      <c r="H1485">
        <v>0</v>
      </c>
      <c r="I1485" s="5">
        <f t="shared" si="215"/>
        <v>1</v>
      </c>
      <c r="J1485" s="22">
        <v>0</v>
      </c>
      <c r="K1485">
        <v>1.9146000000000001E-4</v>
      </c>
      <c r="L1485" s="5" cm="1">
        <f t="array" ref="L1485">_xlfn.IFS(I1485=0, 0, I1485&gt;34, 0, AND(I1485&gt;0, I1485&lt;35), VLOOKUP(I1485, $A$63:$C$96, 3))</f>
        <v>0</v>
      </c>
      <c r="M1485" s="5">
        <f t="shared" si="214"/>
        <v>0</v>
      </c>
      <c r="N1485" s="5">
        <v>6117.4627182882923</v>
      </c>
      <c r="O1485" s="5">
        <f t="shared" si="221"/>
        <v>5393.4282000000003</v>
      </c>
      <c r="P1485" s="5">
        <f t="shared" si="222"/>
        <v>0</v>
      </c>
      <c r="Q1485" s="5">
        <f t="shared" si="216"/>
        <v>0</v>
      </c>
      <c r="R1485" s="5">
        <f>IF(O1485&gt;(P1485+U1485),O1485-P1485-U1485, 0)</f>
        <v>0</v>
      </c>
      <c r="S1485" s="5">
        <f t="shared" si="217"/>
        <v>0</v>
      </c>
      <c r="T1485" s="5">
        <f t="shared" si="218"/>
        <v>0</v>
      </c>
      <c r="U1485" s="5">
        <f>IF(O1485&gt;P1485,IF(V1484*($B$6/100)&gt;=O1485-P1485,(O1485-P1485), V1484*($B$6/100)), 0)</f>
        <v>5393.4282000000003</v>
      </c>
      <c r="V1485" s="5">
        <f>V1484+(T1485*($B$5/100))-(U1485/($B$6/100))</f>
        <v>2041435.6187031411</v>
      </c>
      <c r="W1485" s="5">
        <f t="shared" si="219"/>
        <v>51035.890467578531</v>
      </c>
    </row>
    <row r="1486" spans="4:23" x14ac:dyDescent="0.25">
      <c r="D1486">
        <f t="shared" si="220"/>
        <v>1484</v>
      </c>
      <c r="E1486" s="3">
        <v>43892</v>
      </c>
      <c r="F1486" s="4">
        <v>0.79166666666666663</v>
      </c>
      <c r="G1486">
        <v>20</v>
      </c>
      <c r="H1486">
        <v>0</v>
      </c>
      <c r="I1486" s="5">
        <f t="shared" si="215"/>
        <v>3</v>
      </c>
      <c r="J1486" s="22">
        <v>0</v>
      </c>
      <c r="K1486">
        <v>2.2347999999999997E-4</v>
      </c>
      <c r="L1486" s="5" cm="1">
        <f t="array" ref="L1486">_xlfn.IFS(I1486=0, 0, I1486&gt;34, 0, AND(I1486&gt;0, I1486&lt;35), VLOOKUP(I1486, $A$63:$C$96, 3))</f>
        <v>232</v>
      </c>
      <c r="M1486" s="5">
        <f t="shared" si="214"/>
        <v>0</v>
      </c>
      <c r="N1486" s="5">
        <v>5898.3590323303288</v>
      </c>
      <c r="O1486" s="5">
        <f t="shared" si="221"/>
        <v>6295.431599999999</v>
      </c>
      <c r="P1486" s="5">
        <f t="shared" si="222"/>
        <v>232</v>
      </c>
      <c r="Q1486" s="5">
        <f t="shared" si="216"/>
        <v>0</v>
      </c>
      <c r="R1486" s="5">
        <f>IF(O1486&gt;(P1486+U1486),O1486-P1486-U1486, 0)</f>
        <v>0</v>
      </c>
      <c r="S1486" s="5">
        <f t="shared" si="217"/>
        <v>0</v>
      </c>
      <c r="T1486" s="5">
        <f t="shared" si="218"/>
        <v>0</v>
      </c>
      <c r="U1486" s="5">
        <f>IF(O1486&gt;P1486,IF(V1485*($B$6/100)&gt;=O1486-P1486,(O1486-P1486), V1485*($B$6/100)), 0)</f>
        <v>6063.431599999999</v>
      </c>
      <c r="V1486" s="5">
        <f>V1485+(T1486*($B$5/100))-(U1486/($B$6/100))</f>
        <v>2032773.573560284</v>
      </c>
      <c r="W1486" s="5">
        <f t="shared" si="219"/>
        <v>50819.3393390071</v>
      </c>
    </row>
    <row r="1487" spans="4:23" x14ac:dyDescent="0.25">
      <c r="D1487">
        <f t="shared" si="220"/>
        <v>1485</v>
      </c>
      <c r="E1487" s="3">
        <v>43892</v>
      </c>
      <c r="F1487" s="4">
        <v>0.83333333333333337</v>
      </c>
      <c r="G1487">
        <v>30</v>
      </c>
      <c r="H1487">
        <v>0</v>
      </c>
      <c r="I1487" s="5">
        <f t="shared" si="215"/>
        <v>4</v>
      </c>
      <c r="J1487" s="22">
        <v>0</v>
      </c>
      <c r="K1487">
        <v>2.2492999999999998E-4</v>
      </c>
      <c r="L1487" s="5" cm="1">
        <f t="array" ref="L1487">_xlfn.IFS(I1487=0, 0, I1487&gt;34, 0, AND(I1487&gt;0, I1487&lt;35), VLOOKUP(I1487, $A$63:$C$96, 3))</f>
        <v>740</v>
      </c>
      <c r="M1487" s="5">
        <f t="shared" si="214"/>
        <v>0</v>
      </c>
      <c r="N1487" s="5">
        <v>5535.5341963581868</v>
      </c>
      <c r="O1487" s="5">
        <f t="shared" si="221"/>
        <v>6336.2780999999995</v>
      </c>
      <c r="P1487" s="5">
        <f t="shared" si="222"/>
        <v>740</v>
      </c>
      <c r="Q1487" s="5">
        <f t="shared" si="216"/>
        <v>0</v>
      </c>
      <c r="R1487" s="5">
        <f>IF(O1487&gt;(P1487+U1487),O1487-P1487-U1487, 0)</f>
        <v>0</v>
      </c>
      <c r="S1487" s="5">
        <f t="shared" si="217"/>
        <v>0</v>
      </c>
      <c r="T1487" s="5">
        <f t="shared" si="218"/>
        <v>0</v>
      </c>
      <c r="U1487" s="5">
        <f>IF(O1487&gt;P1487,IF(V1486*($B$6/100)&gt;=O1487-P1487,(O1487-P1487), V1486*($B$6/100)), 0)</f>
        <v>5596.2780999999995</v>
      </c>
      <c r="V1487" s="5">
        <f>V1486+(T1487*($B$5/100))-(U1487/($B$6/100))</f>
        <v>2024778.890560284</v>
      </c>
      <c r="W1487" s="5">
        <f t="shared" si="219"/>
        <v>50619.472264007098</v>
      </c>
    </row>
    <row r="1488" spans="4:23" x14ac:dyDescent="0.25">
      <c r="D1488">
        <f t="shared" si="220"/>
        <v>1486</v>
      </c>
      <c r="E1488" s="3">
        <v>43892</v>
      </c>
      <c r="F1488" s="4">
        <v>0.875</v>
      </c>
      <c r="G1488">
        <v>40</v>
      </c>
      <c r="H1488">
        <v>0</v>
      </c>
      <c r="I1488" s="5">
        <f t="shared" si="215"/>
        <v>6</v>
      </c>
      <c r="J1488" s="22">
        <v>0</v>
      </c>
      <c r="K1488">
        <v>2.109E-4</v>
      </c>
      <c r="L1488" s="5" cm="1">
        <f t="array" ref="L1488">_xlfn.IFS(I1488=0, 0, I1488&gt;34, 0, AND(I1488&gt;0, I1488&lt;35), VLOOKUP(I1488, $A$63:$C$96, 3))</f>
        <v>2980</v>
      </c>
      <c r="M1488" s="5">
        <f t="shared" si="214"/>
        <v>0</v>
      </c>
      <c r="N1488" s="5">
        <v>5002.9926815203398</v>
      </c>
      <c r="O1488" s="5">
        <f t="shared" si="221"/>
        <v>5941.0529999999999</v>
      </c>
      <c r="P1488" s="5">
        <f t="shared" si="222"/>
        <v>2980</v>
      </c>
      <c r="Q1488" s="5">
        <f t="shared" si="216"/>
        <v>0</v>
      </c>
      <c r="R1488" s="5">
        <f>IF(O1488&gt;(P1488+U1488),O1488-P1488-U1488, 0)</f>
        <v>0</v>
      </c>
      <c r="S1488" s="5">
        <f t="shared" si="217"/>
        <v>0</v>
      </c>
      <c r="T1488" s="5">
        <f t="shared" si="218"/>
        <v>0</v>
      </c>
      <c r="U1488" s="5">
        <f>IF(O1488&gt;P1488,IF(V1487*($B$6/100)&gt;=O1488-P1488,(O1488-P1488), V1487*($B$6/100)), 0)</f>
        <v>2961.0529999999999</v>
      </c>
      <c r="V1488" s="5">
        <f>V1487+(T1488*($B$5/100))-(U1488/($B$6/100))</f>
        <v>2020548.8148459983</v>
      </c>
      <c r="W1488" s="5">
        <f t="shared" si="219"/>
        <v>50513.720371149961</v>
      </c>
    </row>
    <row r="1489" spans="4:23" x14ac:dyDescent="0.25">
      <c r="D1489">
        <f t="shared" si="220"/>
        <v>1487</v>
      </c>
      <c r="E1489" s="3">
        <v>43892</v>
      </c>
      <c r="F1489" s="4">
        <v>0.91666666666666663</v>
      </c>
      <c r="G1489">
        <v>40</v>
      </c>
      <c r="H1489">
        <v>0</v>
      </c>
      <c r="I1489" s="5">
        <f t="shared" si="215"/>
        <v>6</v>
      </c>
      <c r="J1489" s="22">
        <v>0</v>
      </c>
      <c r="K1489">
        <v>2.0347E-4</v>
      </c>
      <c r="L1489" s="5" cm="1">
        <f t="array" ref="L1489">_xlfn.IFS(I1489=0, 0, I1489&gt;34, 0, AND(I1489&gt;0, I1489&lt;35), VLOOKUP(I1489, $A$63:$C$96, 3))</f>
        <v>2980</v>
      </c>
      <c r="M1489" s="5">
        <f t="shared" si="214"/>
        <v>0</v>
      </c>
      <c r="N1489" s="5">
        <v>4422.1805715813998</v>
      </c>
      <c r="O1489" s="5">
        <f t="shared" si="221"/>
        <v>5731.7498999999998</v>
      </c>
      <c r="P1489" s="5">
        <f t="shared" si="222"/>
        <v>2980</v>
      </c>
      <c r="Q1489" s="5">
        <f t="shared" si="216"/>
        <v>0</v>
      </c>
      <c r="R1489" s="5">
        <f>IF(O1489&gt;(P1489+U1489),O1489-P1489-U1489, 0)</f>
        <v>0</v>
      </c>
      <c r="S1489" s="5">
        <f t="shared" si="217"/>
        <v>0</v>
      </c>
      <c r="T1489" s="5">
        <f t="shared" si="218"/>
        <v>0</v>
      </c>
      <c r="U1489" s="5">
        <f>IF(O1489&gt;P1489,IF(V1488*($B$6/100)&gt;=O1489-P1489,(O1489-P1489), V1488*($B$6/100)), 0)</f>
        <v>2751.7498999999998</v>
      </c>
      <c r="V1489" s="5">
        <f>V1488+(T1489*($B$5/100))-(U1489/($B$6/100))</f>
        <v>2016617.7435602839</v>
      </c>
      <c r="W1489" s="5">
        <f t="shared" si="219"/>
        <v>50415.443589007096</v>
      </c>
    </row>
    <row r="1490" spans="4:23" x14ac:dyDescent="0.25">
      <c r="D1490">
        <f t="shared" si="220"/>
        <v>1488</v>
      </c>
      <c r="E1490" s="3">
        <v>43892</v>
      </c>
      <c r="F1490" s="4">
        <v>0.95833333333333337</v>
      </c>
      <c r="G1490">
        <v>40</v>
      </c>
      <c r="H1490">
        <v>0</v>
      </c>
      <c r="I1490" s="5">
        <f t="shared" si="215"/>
        <v>6</v>
      </c>
      <c r="J1490" s="22">
        <v>0</v>
      </c>
      <c r="K1490">
        <v>1.7809E-4</v>
      </c>
      <c r="L1490" s="5" cm="1">
        <f t="array" ref="L1490">_xlfn.IFS(I1490=0, 0, I1490&gt;34, 0, AND(I1490&gt;0, I1490&lt;35), VLOOKUP(I1490, $A$63:$C$96, 3))</f>
        <v>2980</v>
      </c>
      <c r="M1490" s="5">
        <f t="shared" si="214"/>
        <v>0</v>
      </c>
      <c r="N1490" s="5">
        <v>3578.2843223404843</v>
      </c>
      <c r="O1490" s="5">
        <f t="shared" si="221"/>
        <v>5016.7952999999998</v>
      </c>
      <c r="P1490" s="5">
        <f t="shared" si="222"/>
        <v>2980</v>
      </c>
      <c r="Q1490" s="5">
        <f t="shared" si="216"/>
        <v>0</v>
      </c>
      <c r="R1490" s="5">
        <f>IF(O1490&gt;(P1490+U1490),O1490-P1490-U1490, 0)</f>
        <v>0</v>
      </c>
      <c r="S1490" s="5">
        <f t="shared" si="217"/>
        <v>0</v>
      </c>
      <c r="T1490" s="5">
        <f t="shared" si="218"/>
        <v>0</v>
      </c>
      <c r="U1490" s="5">
        <f>IF(O1490&gt;P1490,IF(V1489*($B$6/100)&gt;=O1490-P1490,(O1490-P1490), V1489*($B$6/100)), 0)</f>
        <v>2036.7952999999998</v>
      </c>
      <c r="V1490" s="5">
        <f>V1489+(T1490*($B$5/100))-(U1490/($B$6/100))</f>
        <v>2013708.0359888554</v>
      </c>
      <c r="W1490" s="5">
        <f t="shared" si="219"/>
        <v>50342.700899721385</v>
      </c>
    </row>
    <row r="1491" spans="4:23" x14ac:dyDescent="0.25">
      <c r="D1491">
        <f t="shared" si="220"/>
        <v>1489</v>
      </c>
      <c r="E1491" s="3">
        <v>43893</v>
      </c>
      <c r="F1491" s="4">
        <v>0</v>
      </c>
      <c r="G1491">
        <v>30</v>
      </c>
      <c r="H1491">
        <v>0</v>
      </c>
      <c r="I1491" s="5">
        <f t="shared" si="215"/>
        <v>4</v>
      </c>
      <c r="J1491" s="22">
        <v>0</v>
      </c>
      <c r="K1491">
        <v>1.4365E-4</v>
      </c>
      <c r="L1491" s="5" cm="1">
        <f t="array" ref="L1491">_xlfn.IFS(I1491=0, 0, I1491&gt;34, 0, AND(I1491&gt;0, I1491&lt;35), VLOOKUP(I1491, $A$63:$C$96, 3))</f>
        <v>740</v>
      </c>
      <c r="M1491" s="5">
        <f t="shared" si="214"/>
        <v>0</v>
      </c>
      <c r="N1491" s="5">
        <v>2658.5314452001694</v>
      </c>
      <c r="O1491" s="5">
        <f t="shared" si="221"/>
        <v>4046.6204999999995</v>
      </c>
      <c r="P1491" s="5">
        <f t="shared" si="222"/>
        <v>740</v>
      </c>
      <c r="Q1491" s="5">
        <f t="shared" si="216"/>
        <v>0</v>
      </c>
      <c r="R1491" s="5">
        <f>IF(O1491&gt;(P1491+U1491),O1491-P1491-U1491, 0)</f>
        <v>0</v>
      </c>
      <c r="S1491" s="5">
        <f t="shared" si="217"/>
        <v>0</v>
      </c>
      <c r="T1491" s="5">
        <f t="shared" si="218"/>
        <v>0</v>
      </c>
      <c r="U1491" s="5">
        <f>IF(O1491&gt;P1491,IF(V1490*($B$6/100)&gt;=O1491-P1491,(O1491-P1491), V1490*($B$6/100)), 0)</f>
        <v>3306.6204999999995</v>
      </c>
      <c r="V1491" s="5">
        <f>V1490+(T1491*($B$5/100))-(U1491/($B$6/100))</f>
        <v>2008984.2924174268</v>
      </c>
      <c r="W1491" s="5">
        <f t="shared" si="219"/>
        <v>50224.607310435669</v>
      </c>
    </row>
    <row r="1492" spans="4:23" x14ac:dyDescent="0.25">
      <c r="D1492">
        <f t="shared" si="220"/>
        <v>1490</v>
      </c>
      <c r="E1492" s="3">
        <v>43893</v>
      </c>
      <c r="F1492" s="4">
        <v>4.1666666666666664E-2</v>
      </c>
      <c r="G1492">
        <v>20</v>
      </c>
      <c r="H1492">
        <v>0</v>
      </c>
      <c r="I1492" s="5">
        <f t="shared" si="215"/>
        <v>3</v>
      </c>
      <c r="J1492" s="22">
        <v>0</v>
      </c>
      <c r="K1492">
        <v>1.1224999999999999E-4</v>
      </c>
      <c r="L1492" s="5" cm="1">
        <f t="array" ref="L1492">_xlfn.IFS(I1492=0, 0, I1492&gt;34, 0, AND(I1492&gt;0, I1492&lt;35), VLOOKUP(I1492, $A$63:$C$96, 3))</f>
        <v>232</v>
      </c>
      <c r="M1492" s="5">
        <f t="shared" si="214"/>
        <v>0</v>
      </c>
      <c r="N1492" s="5">
        <v>2330.422090323259</v>
      </c>
      <c r="O1492" s="5">
        <f t="shared" si="221"/>
        <v>3162.0825</v>
      </c>
      <c r="P1492" s="5">
        <f t="shared" si="222"/>
        <v>232</v>
      </c>
      <c r="Q1492" s="5">
        <f t="shared" si="216"/>
        <v>0</v>
      </c>
      <c r="R1492" s="5">
        <f>IF(O1492&gt;(P1492+U1492),O1492-P1492-U1492, 0)</f>
        <v>0</v>
      </c>
      <c r="S1492" s="5">
        <f t="shared" si="217"/>
        <v>0</v>
      </c>
      <c r="T1492" s="5">
        <f t="shared" si="218"/>
        <v>0</v>
      </c>
      <c r="U1492" s="5">
        <f>IF(O1492&gt;P1492,IF(V1491*($B$6/100)&gt;=O1492-P1492,(O1492-P1492), V1491*($B$6/100)), 0)</f>
        <v>2930.0825</v>
      </c>
      <c r="V1492" s="5">
        <f>V1491+(T1492*($B$5/100))-(U1492/($B$6/100))</f>
        <v>2004798.4602745697</v>
      </c>
      <c r="W1492" s="5">
        <f t="shared" si="219"/>
        <v>50119.961506864245</v>
      </c>
    </row>
    <row r="1493" spans="4:23" x14ac:dyDescent="0.25">
      <c r="D1493">
        <f t="shared" si="220"/>
        <v>1491</v>
      </c>
      <c r="E1493" s="3">
        <v>43893</v>
      </c>
      <c r="F1493" s="4">
        <v>8.3333333333333329E-2</v>
      </c>
      <c r="G1493">
        <v>20</v>
      </c>
      <c r="H1493">
        <v>0</v>
      </c>
      <c r="I1493" s="5">
        <f t="shared" si="215"/>
        <v>3</v>
      </c>
      <c r="J1493" s="22">
        <v>0</v>
      </c>
      <c r="K1493">
        <v>9.1699999999999993E-5</v>
      </c>
      <c r="L1493" s="5" cm="1">
        <f t="array" ref="L1493">_xlfn.IFS(I1493=0, 0, I1493&gt;34, 0, AND(I1493&gt;0, I1493&lt;35), VLOOKUP(I1493, $A$63:$C$96, 3))</f>
        <v>232</v>
      </c>
      <c r="M1493" s="5">
        <f t="shared" si="214"/>
        <v>0</v>
      </c>
      <c r="N1493" s="5">
        <v>2381.0834408453957</v>
      </c>
      <c r="O1493" s="5">
        <f t="shared" si="221"/>
        <v>2583.1889999999999</v>
      </c>
      <c r="P1493" s="5">
        <f t="shared" si="222"/>
        <v>232</v>
      </c>
      <c r="Q1493" s="5">
        <f t="shared" si="216"/>
        <v>0</v>
      </c>
      <c r="R1493" s="5">
        <f>IF(O1493&gt;(P1493+U1493),O1493-P1493-U1493, 0)</f>
        <v>0</v>
      </c>
      <c r="S1493" s="5">
        <f t="shared" si="217"/>
        <v>0</v>
      </c>
      <c r="T1493" s="5">
        <f t="shared" si="218"/>
        <v>0</v>
      </c>
      <c r="U1493" s="5">
        <f>IF(O1493&gt;P1493,IF(V1492*($B$6/100)&gt;=O1493-P1493,(O1493-P1493), V1492*($B$6/100)), 0)</f>
        <v>2351.1889999999999</v>
      </c>
      <c r="V1493" s="5">
        <f>V1492+(T1493*($B$5/100))-(U1493/($B$6/100))</f>
        <v>2001439.6188459983</v>
      </c>
      <c r="W1493" s="5">
        <f t="shared" si="219"/>
        <v>50035.990471149955</v>
      </c>
    </row>
    <row r="1494" spans="4:23" x14ac:dyDescent="0.25">
      <c r="D1494">
        <f t="shared" si="220"/>
        <v>1492</v>
      </c>
      <c r="E1494" s="3">
        <v>43893</v>
      </c>
      <c r="F1494" s="4">
        <v>0.125</v>
      </c>
      <c r="G1494">
        <v>20</v>
      </c>
      <c r="H1494">
        <v>0</v>
      </c>
      <c r="I1494" s="5">
        <f t="shared" si="215"/>
        <v>3</v>
      </c>
      <c r="J1494" s="22">
        <v>0</v>
      </c>
      <c r="K1494">
        <v>7.9510000000000003E-5</v>
      </c>
      <c r="L1494" s="5" cm="1">
        <f t="array" ref="L1494">_xlfn.IFS(I1494=0, 0, I1494&gt;34, 0, AND(I1494&gt;0, I1494&lt;35), VLOOKUP(I1494, $A$63:$C$96, 3))</f>
        <v>232</v>
      </c>
      <c r="M1494" s="5">
        <f t="shared" si="214"/>
        <v>0</v>
      </c>
      <c r="N1494" s="5">
        <v>2523.8417973425931</v>
      </c>
      <c r="O1494" s="5">
        <f t="shared" si="221"/>
        <v>2239.7966999999999</v>
      </c>
      <c r="P1494" s="5">
        <f t="shared" si="222"/>
        <v>232</v>
      </c>
      <c r="Q1494" s="5">
        <f t="shared" si="216"/>
        <v>0</v>
      </c>
      <c r="R1494" s="5">
        <f>IF(O1494&gt;(P1494+U1494),O1494-P1494-U1494, 0)</f>
        <v>0</v>
      </c>
      <c r="S1494" s="5">
        <f t="shared" si="217"/>
        <v>0</v>
      </c>
      <c r="T1494" s="5">
        <f t="shared" si="218"/>
        <v>0</v>
      </c>
      <c r="U1494" s="5">
        <f>IF(O1494&gt;P1494,IF(V1493*($B$6/100)&gt;=O1494-P1494,(O1494-P1494), V1493*($B$6/100)), 0)</f>
        <v>2007.7966999999999</v>
      </c>
      <c r="V1494" s="5">
        <f>V1493+(T1494*($B$5/100))-(U1494/($B$6/100))</f>
        <v>1998571.3378459984</v>
      </c>
      <c r="W1494" s="5">
        <f t="shared" si="219"/>
        <v>49964.283446149959</v>
      </c>
    </row>
    <row r="1495" spans="4:23" x14ac:dyDescent="0.25">
      <c r="D1495">
        <f t="shared" si="220"/>
        <v>1493</v>
      </c>
      <c r="E1495" s="3">
        <v>43893</v>
      </c>
      <c r="F1495" s="4">
        <v>0.16666666666666666</v>
      </c>
      <c r="G1495">
        <v>30</v>
      </c>
      <c r="H1495">
        <v>0</v>
      </c>
      <c r="I1495" s="5">
        <f t="shared" si="215"/>
        <v>4</v>
      </c>
      <c r="J1495" s="22">
        <v>0</v>
      </c>
      <c r="K1495">
        <v>7.586999999999999E-5</v>
      </c>
      <c r="L1495" s="5" cm="1">
        <f t="array" ref="L1495">_xlfn.IFS(I1495=0, 0, I1495&gt;34, 0, AND(I1495&gt;0, I1495&lt;35), VLOOKUP(I1495, $A$63:$C$96, 3))</f>
        <v>740</v>
      </c>
      <c r="M1495" s="5">
        <f t="shared" si="214"/>
        <v>0</v>
      </c>
      <c r="N1495" s="5">
        <v>2737.0803934713576</v>
      </c>
      <c r="O1495" s="5">
        <f t="shared" si="221"/>
        <v>2137.2578999999996</v>
      </c>
      <c r="P1495" s="5">
        <f t="shared" si="222"/>
        <v>740</v>
      </c>
      <c r="Q1495" s="5">
        <f t="shared" si="216"/>
        <v>0</v>
      </c>
      <c r="R1495" s="5">
        <f>IF(O1495&gt;(P1495+U1495),O1495-P1495-U1495, 0)</f>
        <v>0</v>
      </c>
      <c r="S1495" s="5">
        <f t="shared" si="217"/>
        <v>0</v>
      </c>
      <c r="T1495" s="5">
        <f t="shared" si="218"/>
        <v>0</v>
      </c>
      <c r="U1495" s="5">
        <f>IF(O1495&gt;P1495,IF(V1494*($B$6/100)&gt;=O1495-P1495,(O1495-P1495), V1494*($B$6/100)), 0)</f>
        <v>1397.2578999999996</v>
      </c>
      <c r="V1495" s="5">
        <f>V1494+(T1495*($B$5/100))-(U1495/($B$6/100))</f>
        <v>1996575.2551317126</v>
      </c>
      <c r="W1495" s="5">
        <f t="shared" si="219"/>
        <v>49914.381378292819</v>
      </c>
    </row>
    <row r="1496" spans="4:23" x14ac:dyDescent="0.25">
      <c r="D1496">
        <f t="shared" si="220"/>
        <v>1494</v>
      </c>
      <c r="E1496" s="3">
        <v>43893</v>
      </c>
      <c r="F1496" s="4">
        <v>0.20833333333333334</v>
      </c>
      <c r="G1496">
        <v>30</v>
      </c>
      <c r="H1496">
        <v>0</v>
      </c>
      <c r="I1496" s="5">
        <f t="shared" si="215"/>
        <v>4</v>
      </c>
      <c r="J1496" s="22">
        <v>0</v>
      </c>
      <c r="K1496">
        <v>7.5890000000000007E-5</v>
      </c>
      <c r="L1496" s="5" cm="1">
        <f t="array" ref="L1496">_xlfn.IFS(I1496=0, 0, I1496&gt;34, 0, AND(I1496&gt;0, I1496&lt;35), VLOOKUP(I1496, $A$63:$C$96, 3))</f>
        <v>740</v>
      </c>
      <c r="M1496" s="5">
        <f t="shared" si="214"/>
        <v>0</v>
      </c>
      <c r="N1496" s="5">
        <v>3153.2040111248034</v>
      </c>
      <c r="O1496" s="5">
        <f t="shared" si="221"/>
        <v>2137.8213000000001</v>
      </c>
      <c r="P1496" s="5">
        <f t="shared" si="222"/>
        <v>740</v>
      </c>
      <c r="Q1496" s="5">
        <f t="shared" si="216"/>
        <v>0</v>
      </c>
      <c r="R1496" s="5">
        <f>IF(O1496&gt;(P1496+U1496),O1496-P1496-U1496, 0)</f>
        <v>0</v>
      </c>
      <c r="S1496" s="5">
        <f t="shared" si="217"/>
        <v>0</v>
      </c>
      <c r="T1496" s="5">
        <f t="shared" si="218"/>
        <v>0</v>
      </c>
      <c r="U1496" s="5">
        <f>IF(O1496&gt;P1496,IF(V1495*($B$6/100)&gt;=O1496-P1496,(O1496-P1496), V1495*($B$6/100)), 0)</f>
        <v>1397.8213000000001</v>
      </c>
      <c r="V1496" s="5">
        <f>V1495+(T1496*($B$5/100))-(U1496/($B$6/100))</f>
        <v>1994578.367560284</v>
      </c>
      <c r="W1496" s="5">
        <f t="shared" si="219"/>
        <v>49864.459189007102</v>
      </c>
    </row>
    <row r="1497" spans="4:23" x14ac:dyDescent="0.25">
      <c r="D1497">
        <f t="shared" si="220"/>
        <v>1495</v>
      </c>
      <c r="E1497" s="3">
        <v>43893</v>
      </c>
      <c r="F1497" s="4">
        <v>0.25</v>
      </c>
      <c r="G1497">
        <v>30</v>
      </c>
      <c r="H1497">
        <v>0</v>
      </c>
      <c r="I1497" s="5">
        <f t="shared" si="215"/>
        <v>4</v>
      </c>
      <c r="J1497" s="22">
        <v>0</v>
      </c>
      <c r="K1497">
        <v>8.2860000000000003E-5</v>
      </c>
      <c r="L1497" s="5" cm="1">
        <f t="array" ref="L1497">_xlfn.IFS(I1497=0, 0, I1497&gt;34, 0, AND(I1497&gt;0, I1497&lt;35), VLOOKUP(I1497, $A$63:$C$96, 3))</f>
        <v>740</v>
      </c>
      <c r="M1497" s="5">
        <f t="shared" si="214"/>
        <v>0</v>
      </c>
      <c r="N1497" s="5">
        <v>4047.7898080166233</v>
      </c>
      <c r="O1497" s="5">
        <f t="shared" si="221"/>
        <v>2334.1662000000001</v>
      </c>
      <c r="P1497" s="5">
        <f t="shared" si="222"/>
        <v>740</v>
      </c>
      <c r="Q1497" s="5">
        <f t="shared" si="216"/>
        <v>0</v>
      </c>
      <c r="R1497" s="5">
        <f>IF(O1497&gt;(P1497+U1497),O1497-P1497-U1497, 0)</f>
        <v>0</v>
      </c>
      <c r="S1497" s="5">
        <f t="shared" si="217"/>
        <v>0</v>
      </c>
      <c r="T1497" s="5">
        <f t="shared" si="218"/>
        <v>0</v>
      </c>
      <c r="U1497" s="5">
        <f>IF(O1497&gt;P1497,IF(V1496*($B$6/100)&gt;=O1497-P1497,(O1497-P1497), V1496*($B$6/100)), 0)</f>
        <v>1594.1662000000001</v>
      </c>
      <c r="V1497" s="5">
        <f>V1496+(T1497*($B$5/100))-(U1497/($B$6/100))</f>
        <v>1992300.9872745697</v>
      </c>
      <c r="W1497" s="5">
        <f t="shared" si="219"/>
        <v>49807.524681864241</v>
      </c>
    </row>
    <row r="1498" spans="4:23" x14ac:dyDescent="0.25">
      <c r="D1498">
        <f t="shared" si="220"/>
        <v>1496</v>
      </c>
      <c r="E1498" s="3">
        <v>43893</v>
      </c>
      <c r="F1498" s="4">
        <v>0.29166666666666669</v>
      </c>
      <c r="G1498">
        <v>40</v>
      </c>
      <c r="H1498">
        <v>2</v>
      </c>
      <c r="I1498" s="5">
        <f t="shared" si="215"/>
        <v>6</v>
      </c>
      <c r="J1498" s="22">
        <v>1.2372378911527593E-5</v>
      </c>
      <c r="K1498">
        <v>1.0109000000000001E-4</v>
      </c>
      <c r="L1498" s="5" cm="1">
        <f t="array" ref="L1498">_xlfn.IFS(I1498=0, 0, I1498&gt;34, 0, AND(I1498&gt;0, I1498&lt;35), VLOOKUP(I1498, $A$63:$C$96, 3))</f>
        <v>2980</v>
      </c>
      <c r="M1498" s="5">
        <f t="shared" si="214"/>
        <v>58.768799829756063</v>
      </c>
      <c r="N1498" s="5">
        <v>5733.246858670057</v>
      </c>
      <c r="O1498" s="5">
        <f t="shared" si="221"/>
        <v>2847.7053000000005</v>
      </c>
      <c r="P1498" s="5">
        <f t="shared" si="222"/>
        <v>2847.7053000000005</v>
      </c>
      <c r="Q1498" s="5">
        <f t="shared" si="216"/>
        <v>191.06349982975553</v>
      </c>
      <c r="R1498" s="5">
        <f>IF(O1498&gt;(P1498+U1498),O1498-P1498-U1498, 0)</f>
        <v>0</v>
      </c>
      <c r="S1498" s="5">
        <f t="shared" si="217"/>
        <v>0</v>
      </c>
      <c r="T1498" s="5">
        <f t="shared" si="218"/>
        <v>191.06349982975553</v>
      </c>
      <c r="U1498" s="5">
        <f>IF(O1498&gt;P1498,IF(V1497*($B$6/100)&gt;=O1498-P1498,(O1498-P1498), V1497*($B$6/100)), 0)</f>
        <v>0</v>
      </c>
      <c r="V1498" s="5">
        <f>V1497+(T1498*($B$5/100))-(U1498/($B$6/100))</f>
        <v>1992434.7317244506</v>
      </c>
      <c r="W1498" s="5">
        <f t="shared" si="219"/>
        <v>49810.868293111263</v>
      </c>
    </row>
    <row r="1499" spans="4:23" x14ac:dyDescent="0.25">
      <c r="D1499">
        <f t="shared" si="220"/>
        <v>1497</v>
      </c>
      <c r="E1499" s="3">
        <v>43893</v>
      </c>
      <c r="F1499" s="4">
        <v>0.33333333333333331</v>
      </c>
      <c r="G1499">
        <v>40</v>
      </c>
      <c r="H1499">
        <v>10</v>
      </c>
      <c r="I1499" s="5">
        <f t="shared" si="215"/>
        <v>6</v>
      </c>
      <c r="J1499" s="22">
        <v>1.2372378911527593E-4</v>
      </c>
      <c r="K1499">
        <v>1.2333E-4</v>
      </c>
      <c r="L1499" s="5" cm="1">
        <f t="array" ref="L1499">_xlfn.IFS(I1499=0, 0, I1499&gt;34, 0, AND(I1499&gt;0, I1499&lt;35), VLOOKUP(I1499, $A$63:$C$96, 3))</f>
        <v>2980</v>
      </c>
      <c r="M1499" s="5">
        <f t="shared" si="214"/>
        <v>587.68799829756074</v>
      </c>
      <c r="N1499" s="5">
        <v>7161.4377092645491</v>
      </c>
      <c r="O1499" s="5">
        <f t="shared" si="221"/>
        <v>3474.2060999999999</v>
      </c>
      <c r="P1499" s="5">
        <f t="shared" si="222"/>
        <v>3474.2060999999999</v>
      </c>
      <c r="Q1499" s="5">
        <f t="shared" si="216"/>
        <v>93.481898297560747</v>
      </c>
      <c r="R1499" s="5">
        <f>IF(O1499&gt;(P1499+U1499),O1499-P1499-U1499, 0)</f>
        <v>0</v>
      </c>
      <c r="S1499" s="5">
        <f t="shared" si="217"/>
        <v>0</v>
      </c>
      <c r="T1499" s="5">
        <f t="shared" si="218"/>
        <v>93.481898297560747</v>
      </c>
      <c r="U1499" s="5">
        <f>IF(O1499&gt;P1499,IF(V1498*($B$6/100)&gt;=O1499-P1499,(O1499-P1499), V1498*($B$6/100)), 0)</f>
        <v>0</v>
      </c>
      <c r="V1499" s="5">
        <f>V1498+(T1499*($B$5/100))-(U1499/($B$6/100))</f>
        <v>1992500.1690532588</v>
      </c>
      <c r="W1499" s="5">
        <f t="shared" si="219"/>
        <v>49812.504226331468</v>
      </c>
    </row>
    <row r="1500" spans="4:23" x14ac:dyDescent="0.25">
      <c r="D1500">
        <f t="shared" si="220"/>
        <v>1498</v>
      </c>
      <c r="E1500" s="3">
        <v>43893</v>
      </c>
      <c r="F1500" s="4">
        <v>0.375</v>
      </c>
      <c r="G1500">
        <v>50</v>
      </c>
      <c r="H1500">
        <v>10</v>
      </c>
      <c r="I1500" s="5">
        <f t="shared" si="215"/>
        <v>7</v>
      </c>
      <c r="J1500" s="22">
        <v>2.4002415088363529E-4</v>
      </c>
      <c r="K1500">
        <v>1.2155E-4</v>
      </c>
      <c r="L1500" s="5" cm="1">
        <f t="array" ref="L1500">_xlfn.IFS(I1500=0, 0, I1500&gt;34, 0, AND(I1500&gt;0, I1500&lt;35), VLOOKUP(I1500, $A$63:$C$96, 3))</f>
        <v>4800</v>
      </c>
      <c r="M1500" s="5">
        <f t="shared" si="214"/>
        <v>1140.1147166972676</v>
      </c>
      <c r="N1500" s="5">
        <v>6676.5698033544213</v>
      </c>
      <c r="O1500" s="5">
        <f t="shared" si="221"/>
        <v>3424.0634999999997</v>
      </c>
      <c r="P1500" s="5">
        <f t="shared" si="222"/>
        <v>3424.0634999999997</v>
      </c>
      <c r="Q1500" s="5">
        <f t="shared" si="216"/>
        <v>487.20077413479089</v>
      </c>
      <c r="R1500" s="5">
        <f>IF(O1500&gt;(P1500+U1500),O1500-P1500-U1500, 0)</f>
        <v>0</v>
      </c>
      <c r="S1500" s="5">
        <f t="shared" si="217"/>
        <v>2028.8504425624772</v>
      </c>
      <c r="T1500" s="5">
        <f t="shared" si="218"/>
        <v>487.20077413479089</v>
      </c>
      <c r="U1500" s="5">
        <f>IF(O1500&gt;P1500,IF(V1499*($B$6/100)&gt;=O1500-P1500,(O1500-P1500), V1499*($B$6/100)), 0)</f>
        <v>0</v>
      </c>
      <c r="V1500" s="5">
        <f>V1499+(T1500*($B$5/100))-(U1500/($B$6/100))</f>
        <v>1992841.2095951531</v>
      </c>
      <c r="W1500" s="5">
        <f t="shared" si="219"/>
        <v>49821.030239878826</v>
      </c>
    </row>
    <row r="1501" spans="4:23" x14ac:dyDescent="0.25">
      <c r="D1501">
        <f t="shared" si="220"/>
        <v>1499</v>
      </c>
      <c r="E1501" s="3">
        <v>43893</v>
      </c>
      <c r="F1501" s="4">
        <v>0.41666666666666669</v>
      </c>
      <c r="G1501">
        <v>60</v>
      </c>
      <c r="H1501">
        <v>10</v>
      </c>
      <c r="I1501" s="5">
        <f t="shared" si="215"/>
        <v>8</v>
      </c>
      <c r="J1501" s="22">
        <v>3.5137556108738366E-4</v>
      </c>
      <c r="K1501">
        <v>1.1630999999999999E-4</v>
      </c>
      <c r="L1501" s="5" cm="1">
        <f t="array" ref="L1501">_xlfn.IFS(I1501=0, 0, I1501&gt;34, 0, AND(I1501&gt;0, I1501&lt;35), VLOOKUP(I1501, $A$63:$C$96, 3))</f>
        <v>7160</v>
      </c>
      <c r="M1501" s="5">
        <f t="shared" si="214"/>
        <v>1669.0339151650724</v>
      </c>
      <c r="N1501" s="5">
        <v>5201.1174930811312</v>
      </c>
      <c r="O1501" s="5">
        <f t="shared" si="221"/>
        <v>3276.4526999999998</v>
      </c>
      <c r="P1501" s="5">
        <f t="shared" si="222"/>
        <v>3276.4526999999998</v>
      </c>
      <c r="Q1501" s="5">
        <f t="shared" si="216"/>
        <v>487.20077413479089</v>
      </c>
      <c r="R1501" s="5">
        <f>IF(O1501&gt;(P1501+U1501),O1501-P1501-U1501, 0)</f>
        <v>0</v>
      </c>
      <c r="S1501" s="5">
        <f t="shared" si="217"/>
        <v>2671.280570144344</v>
      </c>
      <c r="T1501" s="5">
        <f t="shared" si="218"/>
        <v>2881.3006450207295</v>
      </c>
      <c r="U1501" s="5">
        <f>IF(O1501&gt;P1501,IF(V1500*($B$6/100)&gt;=O1501-P1501,(O1501-P1501), V1500*($B$6/100)), 0)</f>
        <v>0</v>
      </c>
      <c r="V1501" s="5">
        <f>V1500+(T1501*($B$5/100))-(U1501/($B$6/100))</f>
        <v>1994858.1200466675</v>
      </c>
      <c r="W1501" s="5">
        <f t="shared" si="219"/>
        <v>49871.453001166687</v>
      </c>
    </row>
    <row r="1502" spans="4:23" x14ac:dyDescent="0.25">
      <c r="D1502">
        <f t="shared" si="220"/>
        <v>1500</v>
      </c>
      <c r="E1502" s="3">
        <v>43893</v>
      </c>
      <c r="F1502" s="4">
        <v>0.45833333333333331</v>
      </c>
      <c r="G1502">
        <v>50</v>
      </c>
      <c r="H1502">
        <v>10</v>
      </c>
      <c r="I1502" s="5">
        <f t="shared" si="215"/>
        <v>7</v>
      </c>
      <c r="J1502" s="22">
        <v>4.0333955251579951E-4</v>
      </c>
      <c r="K1502">
        <v>1.0220000000000002E-4</v>
      </c>
      <c r="L1502" s="5" cm="1">
        <f t="array" ref="L1502">_xlfn.IFS(I1502=0, 0, I1502&gt;34, 0, AND(I1502&gt;0, I1502&lt;35), VLOOKUP(I1502, $A$63:$C$96, 3))</f>
        <v>4800</v>
      </c>
      <c r="M1502" s="5">
        <f t="shared" si="214"/>
        <v>1915.8628744500477</v>
      </c>
      <c r="N1502" s="5">
        <v>4029.1743511351269</v>
      </c>
      <c r="O1502" s="5">
        <f t="shared" si="221"/>
        <v>2878.9740000000002</v>
      </c>
      <c r="P1502" s="5">
        <f t="shared" si="222"/>
        <v>2878.9740000000002</v>
      </c>
      <c r="Q1502" s="5">
        <f t="shared" si="216"/>
        <v>487.20077413479089</v>
      </c>
      <c r="R1502" s="5">
        <f>IF(O1502&gt;(P1502+U1502),O1502-P1502-U1502, 0)</f>
        <v>0</v>
      </c>
      <c r="S1502" s="5">
        <f t="shared" si="217"/>
        <v>2069.3735860089555</v>
      </c>
      <c r="T1502" s="5">
        <f t="shared" si="218"/>
        <v>1767.5152884410918</v>
      </c>
      <c r="U1502" s="5">
        <f>IF(O1502&gt;P1502,IF(V1501*($B$6/100)&gt;=O1502-P1502,(O1502-P1502), V1501*($B$6/100)), 0)</f>
        <v>0</v>
      </c>
      <c r="V1502" s="5">
        <f>V1501+(T1502*($B$5/100))-(U1502/($B$6/100))</f>
        <v>1996095.3807485763</v>
      </c>
      <c r="W1502" s="5">
        <f t="shared" si="219"/>
        <v>49902.384518714403</v>
      </c>
    </row>
    <row r="1503" spans="4:23" x14ac:dyDescent="0.25">
      <c r="D1503">
        <f t="shared" si="220"/>
        <v>1501</v>
      </c>
      <c r="E1503" s="3">
        <v>43893</v>
      </c>
      <c r="F1503" s="4">
        <v>0.5</v>
      </c>
      <c r="G1503">
        <v>50</v>
      </c>
      <c r="H1503">
        <v>10</v>
      </c>
      <c r="I1503" s="5">
        <f t="shared" si="215"/>
        <v>7</v>
      </c>
      <c r="J1503" s="22">
        <v>3.9344164938657746E-4</v>
      </c>
      <c r="K1503">
        <v>9.2100000000000003E-5</v>
      </c>
      <c r="L1503" s="5" cm="1">
        <f t="array" ref="L1503">_xlfn.IFS(I1503=0, 0, I1503&gt;34, 0, AND(I1503&gt;0, I1503&lt;35), VLOOKUP(I1503, $A$63:$C$96, 3))</f>
        <v>4800</v>
      </c>
      <c r="M1503" s="5">
        <f t="shared" si="214"/>
        <v>1868.8478345862429</v>
      </c>
      <c r="N1503" s="5">
        <v>3578.7432515301803</v>
      </c>
      <c r="O1503" s="5">
        <f t="shared" si="221"/>
        <v>2594.4570000000003</v>
      </c>
      <c r="P1503" s="5">
        <f t="shared" si="222"/>
        <v>2594.4570000000003</v>
      </c>
      <c r="Q1503" s="5">
        <f t="shared" si="216"/>
        <v>487.20077413479089</v>
      </c>
      <c r="R1503" s="5">
        <f>IF(O1503&gt;(P1503+U1503),O1503-P1503-U1503, 0)</f>
        <v>0</v>
      </c>
      <c r="S1503" s="5">
        <f t="shared" si="217"/>
        <v>1838.0333315032542</v>
      </c>
      <c r="T1503" s="5">
        <f t="shared" si="218"/>
        <v>2236.3575030829888</v>
      </c>
      <c r="U1503" s="5">
        <f>IF(O1503&gt;P1503,IF(V1502*($B$6/100)&gt;=O1503-P1503,(O1503-P1503), V1502*($B$6/100)), 0)</f>
        <v>0</v>
      </c>
      <c r="V1503" s="5">
        <f>V1502+(T1503*($B$5/100))-(U1503/($B$6/100))</f>
        <v>1997660.8310007344</v>
      </c>
      <c r="W1503" s="5">
        <f t="shared" si="219"/>
        <v>49941.520775018362</v>
      </c>
    </row>
    <row r="1504" spans="4:23" x14ac:dyDescent="0.25">
      <c r="D1504">
        <f t="shared" si="220"/>
        <v>1502</v>
      </c>
      <c r="E1504" s="3">
        <v>43893</v>
      </c>
      <c r="F1504" s="4">
        <v>0.54166666666666663</v>
      </c>
      <c r="G1504">
        <v>50</v>
      </c>
      <c r="H1504">
        <v>10</v>
      </c>
      <c r="I1504" s="5">
        <f t="shared" si="215"/>
        <v>7</v>
      </c>
      <c r="J1504" s="22">
        <v>3.8601822203966087E-4</v>
      </c>
      <c r="K1504">
        <v>9.0509999999999999E-5</v>
      </c>
      <c r="L1504" s="5" cm="1">
        <f t="array" ref="L1504">_xlfn.IFS(I1504=0, 0, I1504&gt;34, 0, AND(I1504&gt;0, I1504&lt;35), VLOOKUP(I1504, $A$63:$C$96, 3))</f>
        <v>4800</v>
      </c>
      <c r="M1504" s="5">
        <f t="shared" si="214"/>
        <v>1833.5865546883892</v>
      </c>
      <c r="N1504" s="5">
        <v>3817.9713226357817</v>
      </c>
      <c r="O1504" s="5">
        <f t="shared" si="221"/>
        <v>2549.6666999999998</v>
      </c>
      <c r="P1504" s="5">
        <f t="shared" si="222"/>
        <v>2549.6666999999998</v>
      </c>
      <c r="Q1504" s="5">
        <f t="shared" si="216"/>
        <v>487.20077413479089</v>
      </c>
      <c r="R1504" s="5">
        <f>IF(O1504&gt;(P1504+U1504),O1504-P1504-U1504, 0)</f>
        <v>0</v>
      </c>
      <c r="S1504" s="5">
        <f t="shared" si="217"/>
        <v>1960.900253665194</v>
      </c>
      <c r="T1504" s="5">
        <f t="shared" si="218"/>
        <v>2123.0196010231948</v>
      </c>
      <c r="U1504" s="5">
        <f>IF(O1504&gt;P1504,IF(V1503*($B$6/100)&gt;=O1504-P1504,(O1504-P1504), V1503*($B$6/100)), 0)</f>
        <v>0</v>
      </c>
      <c r="V1504" s="5">
        <f>V1503+(T1504*($B$5/100))-(U1504/($B$6/100))</f>
        <v>1999146.9447214506</v>
      </c>
      <c r="W1504" s="5">
        <f t="shared" si="219"/>
        <v>49978.673618036264</v>
      </c>
    </row>
    <row r="1505" spans="4:23" x14ac:dyDescent="0.25">
      <c r="D1505">
        <f t="shared" si="220"/>
        <v>1503</v>
      </c>
      <c r="E1505" s="3">
        <v>43893</v>
      </c>
      <c r="F1505" s="4">
        <v>0.58333333333333337</v>
      </c>
      <c r="G1505">
        <v>50</v>
      </c>
      <c r="H1505">
        <v>4</v>
      </c>
      <c r="I1505" s="5">
        <f t="shared" si="215"/>
        <v>7</v>
      </c>
      <c r="J1505" s="22">
        <v>1.8063673210830285E-4</v>
      </c>
      <c r="K1505">
        <v>8.8889999999999998E-5</v>
      </c>
      <c r="L1505" s="5" cm="1">
        <f t="array" ref="L1505">_xlfn.IFS(I1505=0, 0, I1505&gt;34, 0, AND(I1505&gt;0, I1505&lt;35), VLOOKUP(I1505, $A$63:$C$96, 3))</f>
        <v>4800</v>
      </c>
      <c r="M1505" s="5">
        <f t="shared" si="214"/>
        <v>858.02447751443856</v>
      </c>
      <c r="N1505" s="5">
        <v>3678.2129193754072</v>
      </c>
      <c r="O1505" s="5">
        <f t="shared" si="221"/>
        <v>2504.0312999999996</v>
      </c>
      <c r="P1505" s="5">
        <f t="shared" si="222"/>
        <v>2504.0312999999996</v>
      </c>
      <c r="Q1505" s="5">
        <f t="shared" si="216"/>
        <v>487.20077413479089</v>
      </c>
      <c r="R1505" s="5">
        <f>IF(O1505&gt;(P1505+U1505),O1505-P1505-U1505, 0)</f>
        <v>0</v>
      </c>
      <c r="S1505" s="5">
        <f t="shared" si="217"/>
        <v>1889.1206971294168</v>
      </c>
      <c r="T1505" s="5">
        <f t="shared" si="218"/>
        <v>1264.8724803850218</v>
      </c>
      <c r="U1505" s="5">
        <f>IF(O1505&gt;P1505,IF(V1504*($B$6/100)&gt;=O1505-P1505,(O1505-P1505), V1504*($B$6/100)), 0)</f>
        <v>0</v>
      </c>
      <c r="V1505" s="5">
        <f>V1504+(T1505*($B$5/100))-(U1505/($B$6/100))</f>
        <v>2000032.3554577201</v>
      </c>
      <c r="W1505" s="5">
        <f t="shared" si="219"/>
        <v>50000.808886443003</v>
      </c>
    </row>
    <row r="1506" spans="4:23" x14ac:dyDescent="0.25">
      <c r="D1506">
        <f t="shared" si="220"/>
        <v>1504</v>
      </c>
      <c r="E1506" s="3">
        <v>43893</v>
      </c>
      <c r="F1506" s="4">
        <v>0.625</v>
      </c>
      <c r="G1506">
        <v>70</v>
      </c>
      <c r="H1506">
        <v>9</v>
      </c>
      <c r="I1506" s="5">
        <f t="shared" si="215"/>
        <v>10</v>
      </c>
      <c r="J1506" s="22">
        <v>2.6476890870669048E-4</v>
      </c>
      <c r="K1506">
        <v>9.0219999999999987E-5</v>
      </c>
      <c r="L1506" s="5" cm="1">
        <f t="array" ref="L1506">_xlfn.IFS(I1506=0, 0, I1506&gt;34, 0, AND(I1506&gt;0, I1506&lt;35), VLOOKUP(I1506, $A$63:$C$96, 3))</f>
        <v>12480</v>
      </c>
      <c r="M1506" s="5">
        <f t="shared" si="214"/>
        <v>1257.6523163567799</v>
      </c>
      <c r="N1506" s="5">
        <v>4153.449644160647</v>
      </c>
      <c r="O1506" s="5">
        <f t="shared" si="221"/>
        <v>2541.4973999999993</v>
      </c>
      <c r="P1506" s="5">
        <f t="shared" si="222"/>
        <v>2541.4973999999993</v>
      </c>
      <c r="Q1506" s="5">
        <f t="shared" si="216"/>
        <v>487.20077413479089</v>
      </c>
      <c r="R1506" s="5">
        <f>IF(O1506&gt;(P1506+U1506),O1506-P1506-U1506, 0)</f>
        <v>0</v>
      </c>
      <c r="S1506" s="5">
        <f t="shared" si="217"/>
        <v>2133.2010569418235</v>
      </c>
      <c r="T1506" s="5">
        <f t="shared" si="218"/>
        <v>9062.9538594149562</v>
      </c>
      <c r="U1506" s="5">
        <f>IF(O1506&gt;P1506,IF(V1505*($B$6/100)&gt;=O1506-P1506,(O1506-P1506), V1505*($B$6/100)), 0)</f>
        <v>0</v>
      </c>
      <c r="V1506" s="5">
        <f>V1505+(T1506*($B$5/100))-(U1506/($B$6/100))</f>
        <v>2006376.4231593106</v>
      </c>
      <c r="W1506" s="5">
        <f t="shared" si="219"/>
        <v>50159.410578982766</v>
      </c>
    </row>
    <row r="1507" spans="4:23" x14ac:dyDescent="0.25">
      <c r="D1507">
        <f t="shared" si="220"/>
        <v>1505</v>
      </c>
      <c r="E1507" s="3">
        <v>43893</v>
      </c>
      <c r="F1507" s="4">
        <v>0.66666666666666663</v>
      </c>
      <c r="G1507">
        <v>50</v>
      </c>
      <c r="H1507">
        <v>10</v>
      </c>
      <c r="I1507" s="5">
        <f t="shared" si="215"/>
        <v>7</v>
      </c>
      <c r="J1507" s="22">
        <v>2.00432538366747E-4</v>
      </c>
      <c r="K1507">
        <v>1.0090999999999999E-4</v>
      </c>
      <c r="L1507" s="5" cm="1">
        <f t="array" ref="L1507">_xlfn.IFS(I1507=0, 0, I1507&gt;34, 0, AND(I1507&gt;0, I1507&lt;35), VLOOKUP(I1507, $A$63:$C$96, 3))</f>
        <v>4800</v>
      </c>
      <c r="M1507" s="5">
        <f t="shared" si="214"/>
        <v>952.05455724204819</v>
      </c>
      <c r="N1507" s="5">
        <v>3915.3390520556636</v>
      </c>
      <c r="O1507" s="5">
        <f t="shared" si="221"/>
        <v>2842.6346999999996</v>
      </c>
      <c r="P1507" s="5">
        <f t="shared" si="222"/>
        <v>2842.6346999999996</v>
      </c>
      <c r="Q1507" s="5">
        <f t="shared" si="216"/>
        <v>487.20077413479089</v>
      </c>
      <c r="R1507" s="5">
        <f>IF(O1507&gt;(P1507+U1507),O1507-P1507-U1507, 0)</f>
        <v>0</v>
      </c>
      <c r="S1507" s="5">
        <f t="shared" si="217"/>
        <v>2010.9080691210836</v>
      </c>
      <c r="T1507" s="5">
        <f t="shared" si="218"/>
        <v>898.51178812096464</v>
      </c>
      <c r="U1507" s="5">
        <f>IF(O1507&gt;P1507,IF(V1506*($B$6/100)&gt;=O1507-P1507,(O1507-P1507), V1506*($B$6/100)), 0)</f>
        <v>0</v>
      </c>
      <c r="V1507" s="5">
        <f>V1506+(T1507*($B$5/100))-(U1507/($B$6/100))</f>
        <v>2007005.3814109953</v>
      </c>
      <c r="W1507" s="5">
        <f t="shared" si="219"/>
        <v>50175.134535274883</v>
      </c>
    </row>
    <row r="1508" spans="4:23" x14ac:dyDescent="0.25">
      <c r="D1508">
        <f t="shared" si="220"/>
        <v>1506</v>
      </c>
      <c r="E1508" s="3">
        <v>43893</v>
      </c>
      <c r="F1508" s="4">
        <v>0.70833333333333337</v>
      </c>
      <c r="G1508">
        <v>20</v>
      </c>
      <c r="H1508">
        <v>7</v>
      </c>
      <c r="I1508" s="5">
        <f t="shared" si="215"/>
        <v>3</v>
      </c>
      <c r="J1508" s="22">
        <v>6.1861894557637963E-5</v>
      </c>
      <c r="K1508">
        <v>1.3287999999999999E-4</v>
      </c>
      <c r="L1508" s="5" cm="1">
        <f t="array" ref="L1508">_xlfn.IFS(I1508=0, 0, I1508&gt;34, 0, AND(I1508&gt;0, I1508&lt;35), VLOOKUP(I1508, $A$63:$C$96, 3))</f>
        <v>232</v>
      </c>
      <c r="M1508" s="5">
        <f t="shared" si="214"/>
        <v>293.84399914878037</v>
      </c>
      <c r="N1508" s="5">
        <v>4052.1650269301035</v>
      </c>
      <c r="O1508" s="5">
        <f t="shared" si="221"/>
        <v>3743.2295999999997</v>
      </c>
      <c r="P1508" s="5">
        <f t="shared" si="222"/>
        <v>525.84399914878031</v>
      </c>
      <c r="Q1508" s="5">
        <f t="shared" si="216"/>
        <v>0</v>
      </c>
      <c r="R1508" s="5">
        <f>IF(O1508&gt;(P1508+U1508),O1508-P1508-U1508, 0)</f>
        <v>0</v>
      </c>
      <c r="S1508" s="5">
        <f t="shared" si="217"/>
        <v>0</v>
      </c>
      <c r="T1508" s="5">
        <f t="shared" si="218"/>
        <v>0</v>
      </c>
      <c r="U1508" s="5">
        <f>IF(O1508&gt;P1508,IF(V1507*($B$6/100)&gt;=O1508-P1508,(O1508-P1508), V1507*($B$6/100)), 0)</f>
        <v>3217.3856008512194</v>
      </c>
      <c r="V1508" s="5">
        <f>V1507+(T1508*($B$5/100))-(U1508/($B$6/100))</f>
        <v>2002409.1162669221</v>
      </c>
      <c r="W1508" s="5">
        <f t="shared" si="219"/>
        <v>50060.227906673055</v>
      </c>
    </row>
    <row r="1509" spans="4:23" x14ac:dyDescent="0.25">
      <c r="D1509">
        <f t="shared" si="220"/>
        <v>1507</v>
      </c>
      <c r="E1509" s="3">
        <v>43893</v>
      </c>
      <c r="F1509" s="4">
        <v>0.75</v>
      </c>
      <c r="G1509">
        <v>30</v>
      </c>
      <c r="H1509">
        <v>0</v>
      </c>
      <c r="I1509" s="5">
        <f t="shared" si="215"/>
        <v>4</v>
      </c>
      <c r="J1509" s="22">
        <v>0</v>
      </c>
      <c r="K1509">
        <v>1.9328000000000002E-4</v>
      </c>
      <c r="L1509" s="5" cm="1">
        <f t="array" ref="L1509">_xlfn.IFS(I1509=0, 0, I1509&gt;34, 0, AND(I1509&gt;0, I1509&lt;35), VLOOKUP(I1509, $A$63:$C$96, 3))</f>
        <v>740</v>
      </c>
      <c r="M1509" s="5">
        <f t="shared" si="214"/>
        <v>0</v>
      </c>
      <c r="N1509" s="5">
        <v>4954.966237837637</v>
      </c>
      <c r="O1509" s="5">
        <f t="shared" si="221"/>
        <v>5444.6976000000004</v>
      </c>
      <c r="P1509" s="5">
        <f t="shared" si="222"/>
        <v>740</v>
      </c>
      <c r="Q1509" s="5">
        <f t="shared" si="216"/>
        <v>0</v>
      </c>
      <c r="R1509" s="5">
        <f>IF(O1509&gt;(P1509+U1509),O1509-P1509-U1509, 0)</f>
        <v>0</v>
      </c>
      <c r="S1509" s="5">
        <f t="shared" si="217"/>
        <v>0</v>
      </c>
      <c r="T1509" s="5">
        <f t="shared" si="218"/>
        <v>0</v>
      </c>
      <c r="U1509" s="5">
        <f>IF(O1509&gt;P1509,IF(V1508*($B$6/100)&gt;=O1509-P1509,(O1509-P1509), V1508*($B$6/100)), 0)</f>
        <v>4704.6976000000004</v>
      </c>
      <c r="V1509" s="5">
        <f>V1508+(T1509*($B$5/100))-(U1509/($B$6/100))</f>
        <v>1995688.1196954935</v>
      </c>
      <c r="W1509" s="5">
        <f t="shared" si="219"/>
        <v>49892.202992387334</v>
      </c>
    </row>
    <row r="1510" spans="4:23" x14ac:dyDescent="0.25">
      <c r="D1510">
        <f t="shared" si="220"/>
        <v>1508</v>
      </c>
      <c r="E1510" s="3">
        <v>43893</v>
      </c>
      <c r="F1510" s="4">
        <v>0.79166666666666663</v>
      </c>
      <c r="G1510">
        <v>20</v>
      </c>
      <c r="H1510">
        <v>0</v>
      </c>
      <c r="I1510" s="5">
        <f t="shared" si="215"/>
        <v>3</v>
      </c>
      <c r="J1510" s="22">
        <v>0</v>
      </c>
      <c r="K1510">
        <v>2.1996E-4</v>
      </c>
      <c r="L1510" s="5" cm="1">
        <f t="array" ref="L1510">_xlfn.IFS(I1510=0, 0, I1510&gt;34, 0, AND(I1510&gt;0, I1510&lt;35), VLOOKUP(I1510, $A$63:$C$96, 3))</f>
        <v>232</v>
      </c>
      <c r="M1510" s="5">
        <f t="shared" si="214"/>
        <v>0</v>
      </c>
      <c r="N1510" s="5">
        <v>5836.721029841674</v>
      </c>
      <c r="O1510" s="5">
        <f t="shared" si="221"/>
        <v>6196.2732000000005</v>
      </c>
      <c r="P1510" s="5">
        <f t="shared" si="222"/>
        <v>232</v>
      </c>
      <c r="Q1510" s="5">
        <f t="shared" si="216"/>
        <v>0</v>
      </c>
      <c r="R1510" s="5">
        <f>IF(O1510&gt;(P1510+U1510),O1510-P1510-U1510, 0)</f>
        <v>0</v>
      </c>
      <c r="S1510" s="5">
        <f t="shared" si="217"/>
        <v>0</v>
      </c>
      <c r="T1510" s="5">
        <f t="shared" si="218"/>
        <v>0</v>
      </c>
      <c r="U1510" s="5">
        <f>IF(O1510&gt;P1510,IF(V1509*($B$6/100)&gt;=O1510-P1510,(O1510-P1510), V1509*($B$6/100)), 0)</f>
        <v>5964.2732000000005</v>
      </c>
      <c r="V1510" s="5">
        <f>V1509+(T1510*($B$5/100))-(U1510/($B$6/100))</f>
        <v>1987167.7294097792</v>
      </c>
      <c r="W1510" s="5">
        <f t="shared" si="219"/>
        <v>49679.193235244478</v>
      </c>
    </row>
    <row r="1511" spans="4:23" x14ac:dyDescent="0.25">
      <c r="D1511">
        <f t="shared" si="220"/>
        <v>1509</v>
      </c>
      <c r="E1511" s="3">
        <v>43893</v>
      </c>
      <c r="F1511" s="4">
        <v>0.83333333333333337</v>
      </c>
      <c r="G1511">
        <v>20</v>
      </c>
      <c r="H1511">
        <v>0</v>
      </c>
      <c r="I1511" s="5">
        <f t="shared" si="215"/>
        <v>3</v>
      </c>
      <c r="J1511" s="22">
        <v>0</v>
      </c>
      <c r="K1511">
        <v>2.2045000000000002E-4</v>
      </c>
      <c r="L1511" s="5" cm="1">
        <f t="array" ref="L1511">_xlfn.IFS(I1511=0, 0, I1511&gt;34, 0, AND(I1511&gt;0, I1511&lt;35), VLOOKUP(I1511, $A$63:$C$96, 3))</f>
        <v>232</v>
      </c>
      <c r="M1511" s="5">
        <f t="shared" si="214"/>
        <v>0</v>
      </c>
      <c r="N1511" s="5">
        <v>5656.9660860891445</v>
      </c>
      <c r="O1511" s="5">
        <f t="shared" si="221"/>
        <v>6210.0765000000001</v>
      </c>
      <c r="P1511" s="5">
        <f t="shared" si="222"/>
        <v>232</v>
      </c>
      <c r="Q1511" s="5">
        <f t="shared" si="216"/>
        <v>0</v>
      </c>
      <c r="R1511" s="5">
        <f>IF(O1511&gt;(P1511+U1511),O1511-P1511-U1511, 0)</f>
        <v>0</v>
      </c>
      <c r="S1511" s="5">
        <f t="shared" si="217"/>
        <v>0</v>
      </c>
      <c r="T1511" s="5">
        <f t="shared" si="218"/>
        <v>0</v>
      </c>
      <c r="U1511" s="5">
        <f>IF(O1511&gt;P1511,IF(V1510*($B$6/100)&gt;=O1511-P1511,(O1511-P1511), V1510*($B$6/100)), 0)</f>
        <v>5978.0765000000001</v>
      </c>
      <c r="V1511" s="5">
        <f>V1510+(T1511*($B$5/100))-(U1511/($B$6/100))</f>
        <v>1978627.6201240649</v>
      </c>
      <c r="W1511" s="5">
        <f t="shared" si="219"/>
        <v>49465.690503101621</v>
      </c>
    </row>
    <row r="1512" spans="4:23" x14ac:dyDescent="0.25">
      <c r="D1512">
        <f t="shared" si="220"/>
        <v>1510</v>
      </c>
      <c r="E1512" s="3">
        <v>43893</v>
      </c>
      <c r="F1512" s="4">
        <v>0.875</v>
      </c>
      <c r="G1512">
        <v>20</v>
      </c>
      <c r="H1512">
        <v>0</v>
      </c>
      <c r="I1512" s="5">
        <f t="shared" si="215"/>
        <v>3</v>
      </c>
      <c r="J1512" s="22">
        <v>0</v>
      </c>
      <c r="K1512">
        <v>2.0792E-4</v>
      </c>
      <c r="L1512" s="5" cm="1">
        <f t="array" ref="L1512">_xlfn.IFS(I1512=0, 0, I1512&gt;34, 0, AND(I1512&gt;0, I1512&lt;35), VLOOKUP(I1512, $A$63:$C$96, 3))</f>
        <v>232</v>
      </c>
      <c r="M1512" s="5">
        <f t="shared" si="214"/>
        <v>0</v>
      </c>
      <c r="N1512" s="5">
        <v>5164.3697605095449</v>
      </c>
      <c r="O1512" s="5">
        <f t="shared" si="221"/>
        <v>5857.1064000000006</v>
      </c>
      <c r="P1512" s="5">
        <f t="shared" si="222"/>
        <v>232</v>
      </c>
      <c r="Q1512" s="5">
        <f t="shared" si="216"/>
        <v>0</v>
      </c>
      <c r="R1512" s="5">
        <f>IF(O1512&gt;(P1512+U1512),O1512-P1512-U1512, 0)</f>
        <v>0</v>
      </c>
      <c r="S1512" s="5">
        <f t="shared" si="217"/>
        <v>0</v>
      </c>
      <c r="T1512" s="5">
        <f t="shared" si="218"/>
        <v>0</v>
      </c>
      <c r="U1512" s="5">
        <f>IF(O1512&gt;P1512,IF(V1511*($B$6/100)&gt;=O1512-P1512,(O1512-P1512), V1511*($B$6/100)), 0)</f>
        <v>5625.1064000000006</v>
      </c>
      <c r="V1512" s="5">
        <f>V1511+(T1512*($B$5/100))-(U1512/($B$6/100))</f>
        <v>1970591.7538383505</v>
      </c>
      <c r="W1512" s="5">
        <f t="shared" si="219"/>
        <v>49264.79384595876</v>
      </c>
    </row>
    <row r="1513" spans="4:23" x14ac:dyDescent="0.25">
      <c r="D1513">
        <f t="shared" si="220"/>
        <v>1511</v>
      </c>
      <c r="E1513" s="3">
        <v>43893</v>
      </c>
      <c r="F1513" s="4">
        <v>0.91666666666666663</v>
      </c>
      <c r="G1513">
        <v>30</v>
      </c>
      <c r="H1513">
        <v>0</v>
      </c>
      <c r="I1513" s="5">
        <f t="shared" si="215"/>
        <v>4</v>
      </c>
      <c r="J1513" s="22">
        <v>0</v>
      </c>
      <c r="K1513">
        <v>2.0309000000000001E-4</v>
      </c>
      <c r="L1513" s="5" cm="1">
        <f t="array" ref="L1513">_xlfn.IFS(I1513=0, 0, I1513&gt;34, 0, AND(I1513&gt;0, I1513&lt;35), VLOOKUP(I1513, $A$63:$C$96, 3))</f>
        <v>740</v>
      </c>
      <c r="M1513" s="5">
        <f t="shared" si="214"/>
        <v>0</v>
      </c>
      <c r="N1513" s="5">
        <v>4742.3812243099965</v>
      </c>
      <c r="O1513" s="5">
        <f t="shared" si="221"/>
        <v>5721.0452999999998</v>
      </c>
      <c r="P1513" s="5">
        <f t="shared" si="222"/>
        <v>740</v>
      </c>
      <c r="Q1513" s="5">
        <f t="shared" si="216"/>
        <v>0</v>
      </c>
      <c r="R1513" s="5">
        <f>IF(O1513&gt;(P1513+U1513),O1513-P1513-U1513, 0)</f>
        <v>0</v>
      </c>
      <c r="S1513" s="5">
        <f t="shared" si="217"/>
        <v>0</v>
      </c>
      <c r="T1513" s="5">
        <f t="shared" si="218"/>
        <v>0</v>
      </c>
      <c r="U1513" s="5">
        <f>IF(O1513&gt;P1513,IF(V1512*($B$6/100)&gt;=O1513-P1513,(O1513-P1513), V1512*($B$6/100)), 0)</f>
        <v>4981.0452999999998</v>
      </c>
      <c r="V1513" s="5">
        <f>V1512+(T1513*($B$5/100))-(U1513/($B$6/100))</f>
        <v>1963475.9748383504</v>
      </c>
      <c r="W1513" s="5">
        <f t="shared" si="219"/>
        <v>49086.899370958759</v>
      </c>
    </row>
    <row r="1514" spans="4:23" x14ac:dyDescent="0.25">
      <c r="D1514">
        <f t="shared" si="220"/>
        <v>1512</v>
      </c>
      <c r="E1514" s="3">
        <v>43893</v>
      </c>
      <c r="F1514" s="4">
        <v>0.95833333333333337</v>
      </c>
      <c r="G1514">
        <v>20</v>
      </c>
      <c r="H1514">
        <v>0</v>
      </c>
      <c r="I1514" s="5">
        <f t="shared" si="215"/>
        <v>3</v>
      </c>
      <c r="J1514" s="22">
        <v>0</v>
      </c>
      <c r="K1514">
        <v>1.7969999999999998E-4</v>
      </c>
      <c r="L1514" s="5" cm="1">
        <f t="array" ref="L1514">_xlfn.IFS(I1514=0, 0, I1514&gt;34, 0, AND(I1514&gt;0, I1514&lt;35), VLOOKUP(I1514, $A$63:$C$96, 3))</f>
        <v>232</v>
      </c>
      <c r="M1514" s="5">
        <f t="shared" si="214"/>
        <v>0</v>
      </c>
      <c r="N1514" s="5">
        <v>3823.1958810742235</v>
      </c>
      <c r="O1514" s="5">
        <f t="shared" si="221"/>
        <v>5062.1489999999994</v>
      </c>
      <c r="P1514" s="5">
        <f t="shared" si="222"/>
        <v>232</v>
      </c>
      <c r="Q1514" s="5">
        <f t="shared" si="216"/>
        <v>0</v>
      </c>
      <c r="R1514" s="5">
        <f>IF(O1514&gt;(P1514+U1514),O1514-P1514-U1514, 0)</f>
        <v>0</v>
      </c>
      <c r="S1514" s="5">
        <f t="shared" si="217"/>
        <v>0</v>
      </c>
      <c r="T1514" s="5">
        <f t="shared" si="218"/>
        <v>0</v>
      </c>
      <c r="U1514" s="5">
        <f>IF(O1514&gt;P1514,IF(V1513*($B$6/100)&gt;=O1514-P1514,(O1514-P1514), V1513*($B$6/100)), 0)</f>
        <v>4830.1489999999994</v>
      </c>
      <c r="V1514" s="5">
        <f>V1513+(T1514*($B$5/100))-(U1514/($B$6/100))</f>
        <v>1956575.7619812076</v>
      </c>
      <c r="W1514" s="5">
        <f t="shared" si="219"/>
        <v>48914.394049530194</v>
      </c>
    </row>
    <row r="1515" spans="4:23" x14ac:dyDescent="0.25">
      <c r="D1515">
        <f t="shared" si="220"/>
        <v>1513</v>
      </c>
      <c r="E1515" s="3">
        <v>43894</v>
      </c>
      <c r="F1515" s="4">
        <v>0</v>
      </c>
      <c r="G1515">
        <v>30</v>
      </c>
      <c r="H1515">
        <v>0</v>
      </c>
      <c r="I1515" s="5">
        <f t="shared" si="215"/>
        <v>4</v>
      </c>
      <c r="J1515" s="22">
        <v>0</v>
      </c>
      <c r="K1515">
        <v>1.4574E-4</v>
      </c>
      <c r="L1515" s="5" cm="1">
        <f t="array" ref="L1515">_xlfn.IFS(I1515=0, 0, I1515&gt;34, 0, AND(I1515&gt;0, I1515&lt;35), VLOOKUP(I1515, $A$63:$C$96, 3))</f>
        <v>740</v>
      </c>
      <c r="M1515" s="5">
        <f t="shared" si="214"/>
        <v>0</v>
      </c>
      <c r="N1515" s="5">
        <v>2850.7466838692303</v>
      </c>
      <c r="O1515" s="5">
        <f t="shared" si="221"/>
        <v>4105.4957999999997</v>
      </c>
      <c r="P1515" s="5">
        <f t="shared" si="222"/>
        <v>740</v>
      </c>
      <c r="Q1515" s="5">
        <f t="shared" si="216"/>
        <v>0</v>
      </c>
      <c r="R1515" s="5">
        <f>IF(O1515&gt;(P1515+U1515),O1515-P1515-U1515, 0)</f>
        <v>0</v>
      </c>
      <c r="S1515" s="5">
        <f t="shared" si="217"/>
        <v>0</v>
      </c>
      <c r="T1515" s="5">
        <f t="shared" si="218"/>
        <v>0</v>
      </c>
      <c r="U1515" s="5">
        <f>IF(O1515&gt;P1515,IF(V1514*($B$6/100)&gt;=O1515-P1515,(O1515-P1515), V1514*($B$6/100)), 0)</f>
        <v>3365.4957999999997</v>
      </c>
      <c r="V1515" s="5">
        <f>V1514+(T1515*($B$5/100))-(U1515/($B$6/100))</f>
        <v>1951767.9108383504</v>
      </c>
      <c r="W1515" s="5">
        <f t="shared" si="219"/>
        <v>48794.197770958759</v>
      </c>
    </row>
    <row r="1516" spans="4:23" x14ac:dyDescent="0.25">
      <c r="D1516">
        <f t="shared" si="220"/>
        <v>1514</v>
      </c>
      <c r="E1516" s="3">
        <v>43894</v>
      </c>
      <c r="F1516" s="4">
        <v>4.1666666666666664E-2</v>
      </c>
      <c r="G1516">
        <v>30</v>
      </c>
      <c r="H1516">
        <v>0</v>
      </c>
      <c r="I1516" s="5">
        <f t="shared" si="215"/>
        <v>4</v>
      </c>
      <c r="J1516" s="22">
        <v>0</v>
      </c>
      <c r="K1516">
        <v>1.1119E-4</v>
      </c>
      <c r="L1516" s="5" cm="1">
        <f t="array" ref="L1516">_xlfn.IFS(I1516=0, 0, I1516&gt;34, 0, AND(I1516&gt;0, I1516&lt;35), VLOOKUP(I1516, $A$63:$C$96, 3))</f>
        <v>740</v>
      </c>
      <c r="M1516" s="5">
        <f t="shared" si="214"/>
        <v>0</v>
      </c>
      <c r="N1516" s="5">
        <v>2551.6935435740074</v>
      </c>
      <c r="O1516" s="5">
        <f t="shared" si="221"/>
        <v>3132.2222999999999</v>
      </c>
      <c r="P1516" s="5">
        <f t="shared" si="222"/>
        <v>740</v>
      </c>
      <c r="Q1516" s="5">
        <f t="shared" si="216"/>
        <v>0</v>
      </c>
      <c r="R1516" s="5">
        <f>IF(O1516&gt;(P1516+U1516),O1516-P1516-U1516, 0)</f>
        <v>0</v>
      </c>
      <c r="S1516" s="5">
        <f t="shared" si="217"/>
        <v>0</v>
      </c>
      <c r="T1516" s="5">
        <f t="shared" si="218"/>
        <v>0</v>
      </c>
      <c r="U1516" s="5">
        <f>IF(O1516&gt;P1516,IF(V1515*($B$6/100)&gt;=O1516-P1516,(O1516-P1516), V1515*($B$6/100)), 0)</f>
        <v>2392.2222999999999</v>
      </c>
      <c r="V1516" s="5">
        <f>V1515+(T1516*($B$5/100))-(U1516/($B$6/100))</f>
        <v>1948350.4504097791</v>
      </c>
      <c r="W1516" s="5">
        <f t="shared" si="219"/>
        <v>48708.761260244479</v>
      </c>
    </row>
    <row r="1517" spans="4:23" x14ac:dyDescent="0.25">
      <c r="D1517">
        <f t="shared" si="220"/>
        <v>1515</v>
      </c>
      <c r="E1517" s="3">
        <v>43894</v>
      </c>
      <c r="F1517" s="4">
        <v>8.3333333333333329E-2</v>
      </c>
      <c r="G1517">
        <v>20</v>
      </c>
      <c r="H1517">
        <v>0</v>
      </c>
      <c r="I1517" s="5">
        <f t="shared" si="215"/>
        <v>3</v>
      </c>
      <c r="J1517" s="22">
        <v>0</v>
      </c>
      <c r="K1517">
        <v>8.918000000000001E-5</v>
      </c>
      <c r="L1517" s="5" cm="1">
        <f t="array" ref="L1517">_xlfn.IFS(I1517=0, 0, I1517&gt;34, 0, AND(I1517&gt;0, I1517&lt;35), VLOOKUP(I1517, $A$63:$C$96, 3))</f>
        <v>232</v>
      </c>
      <c r="M1517" s="5">
        <f t="shared" si="214"/>
        <v>0</v>
      </c>
      <c r="N1517" s="5">
        <v>2622.3353284368304</v>
      </c>
      <c r="O1517" s="5">
        <f t="shared" si="221"/>
        <v>2512.2006000000001</v>
      </c>
      <c r="P1517" s="5">
        <f t="shared" si="222"/>
        <v>232</v>
      </c>
      <c r="Q1517" s="5">
        <f t="shared" si="216"/>
        <v>0</v>
      </c>
      <c r="R1517" s="5">
        <f>IF(O1517&gt;(P1517+U1517),O1517-P1517-U1517, 0)</f>
        <v>0</v>
      </c>
      <c r="S1517" s="5">
        <f t="shared" si="217"/>
        <v>0</v>
      </c>
      <c r="T1517" s="5">
        <f t="shared" si="218"/>
        <v>0</v>
      </c>
      <c r="U1517" s="5">
        <f>IF(O1517&gt;P1517,IF(V1516*($B$6/100)&gt;=O1517-P1517,(O1517-P1517), V1516*($B$6/100)), 0)</f>
        <v>2280.2006000000001</v>
      </c>
      <c r="V1517" s="5">
        <f>V1516+(T1517*($B$5/100))-(U1517/($B$6/100))</f>
        <v>1945093.0209812077</v>
      </c>
      <c r="W1517" s="5">
        <f t="shared" si="219"/>
        <v>48627.325524530192</v>
      </c>
    </row>
    <row r="1518" spans="4:23" x14ac:dyDescent="0.25">
      <c r="D1518">
        <f t="shared" si="220"/>
        <v>1516</v>
      </c>
      <c r="E1518" s="3">
        <v>43894</v>
      </c>
      <c r="F1518" s="4">
        <v>0.125</v>
      </c>
      <c r="G1518">
        <v>30</v>
      </c>
      <c r="H1518">
        <v>0</v>
      </c>
      <c r="I1518" s="5">
        <f t="shared" si="215"/>
        <v>4</v>
      </c>
      <c r="J1518" s="22">
        <v>0</v>
      </c>
      <c r="K1518">
        <v>7.8289999999999998E-5</v>
      </c>
      <c r="L1518" s="5" cm="1">
        <f t="array" ref="L1518">_xlfn.IFS(I1518=0, 0, I1518&gt;34, 0, AND(I1518&gt;0, I1518&lt;35), VLOOKUP(I1518, $A$63:$C$96, 3))</f>
        <v>740</v>
      </c>
      <c r="M1518" s="5">
        <f t="shared" si="214"/>
        <v>0</v>
      </c>
      <c r="N1518" s="5">
        <v>2717.8449338994051</v>
      </c>
      <c r="O1518" s="5">
        <f t="shared" si="221"/>
        <v>2205.4293000000002</v>
      </c>
      <c r="P1518" s="5">
        <f t="shared" si="222"/>
        <v>740</v>
      </c>
      <c r="Q1518" s="5">
        <f t="shared" si="216"/>
        <v>0</v>
      </c>
      <c r="R1518" s="5">
        <f>IF(O1518&gt;(P1518+U1518),O1518-P1518-U1518, 0)</f>
        <v>0</v>
      </c>
      <c r="S1518" s="5">
        <f t="shared" si="217"/>
        <v>0</v>
      </c>
      <c r="T1518" s="5">
        <f t="shared" si="218"/>
        <v>0</v>
      </c>
      <c r="U1518" s="5">
        <f>IF(O1518&gt;P1518,IF(V1517*($B$6/100)&gt;=O1518-P1518,(O1518-P1518), V1517*($B$6/100)), 0)</f>
        <v>1465.4293000000002</v>
      </c>
      <c r="V1518" s="5">
        <f>V1517+(T1518*($B$5/100))-(U1518/($B$6/100))</f>
        <v>1942999.5505526364</v>
      </c>
      <c r="W1518" s="5">
        <f t="shared" si="219"/>
        <v>48574.988763815913</v>
      </c>
    </row>
    <row r="1519" spans="4:23" x14ac:dyDescent="0.25">
      <c r="D1519">
        <f t="shared" si="220"/>
        <v>1517</v>
      </c>
      <c r="E1519" s="3">
        <v>43894</v>
      </c>
      <c r="F1519" s="4">
        <v>0.16666666666666666</v>
      </c>
      <c r="G1519">
        <v>30</v>
      </c>
      <c r="H1519">
        <v>0</v>
      </c>
      <c r="I1519" s="5">
        <f t="shared" si="215"/>
        <v>4</v>
      </c>
      <c r="J1519" s="22">
        <v>0</v>
      </c>
      <c r="K1519">
        <v>7.4839999999999995E-5</v>
      </c>
      <c r="L1519" s="5" cm="1">
        <f t="array" ref="L1519">_xlfn.IFS(I1519=0, 0, I1519&gt;34, 0, AND(I1519&gt;0, I1519&lt;35), VLOOKUP(I1519, $A$63:$C$96, 3))</f>
        <v>740</v>
      </c>
      <c r="M1519" s="5">
        <f t="shared" si="214"/>
        <v>0</v>
      </c>
      <c r="N1519" s="5">
        <v>2788.7468191640291</v>
      </c>
      <c r="O1519" s="5">
        <f t="shared" si="221"/>
        <v>2108.2427999999995</v>
      </c>
      <c r="P1519" s="5">
        <f t="shared" si="222"/>
        <v>740</v>
      </c>
      <c r="Q1519" s="5">
        <f t="shared" si="216"/>
        <v>0</v>
      </c>
      <c r="R1519" s="5">
        <f>IF(O1519&gt;(P1519+U1519),O1519-P1519-U1519, 0)</f>
        <v>0</v>
      </c>
      <c r="S1519" s="5">
        <f t="shared" si="217"/>
        <v>0</v>
      </c>
      <c r="T1519" s="5">
        <f t="shared" si="218"/>
        <v>0</v>
      </c>
      <c r="U1519" s="5">
        <f>IF(O1519&gt;P1519,IF(V1518*($B$6/100)&gt;=O1519-P1519,(O1519-P1519), V1518*($B$6/100)), 0)</f>
        <v>1368.2427999999995</v>
      </c>
      <c r="V1519" s="5">
        <f>V1518+(T1519*($B$5/100))-(U1519/($B$6/100))</f>
        <v>1941044.9179812078</v>
      </c>
      <c r="W1519" s="5">
        <f t="shared" si="219"/>
        <v>48526.122949530196</v>
      </c>
    </row>
    <row r="1520" spans="4:23" x14ac:dyDescent="0.25">
      <c r="D1520">
        <f t="shared" si="220"/>
        <v>1518</v>
      </c>
      <c r="E1520" s="3">
        <v>43894</v>
      </c>
      <c r="F1520" s="4">
        <v>0.20833333333333334</v>
      </c>
      <c r="G1520">
        <v>30</v>
      </c>
      <c r="H1520">
        <v>0</v>
      </c>
      <c r="I1520" s="5">
        <f t="shared" si="215"/>
        <v>4</v>
      </c>
      <c r="J1520" s="22">
        <v>0</v>
      </c>
      <c r="K1520">
        <v>7.5220000000000001E-5</v>
      </c>
      <c r="L1520" s="5" cm="1">
        <f t="array" ref="L1520">_xlfn.IFS(I1520=0, 0, I1520&gt;34, 0, AND(I1520&gt;0, I1520&lt;35), VLOOKUP(I1520, $A$63:$C$96, 3))</f>
        <v>740</v>
      </c>
      <c r="M1520" s="5">
        <f t="shared" si="214"/>
        <v>0</v>
      </c>
      <c r="N1520" s="5">
        <v>3076.6960188807748</v>
      </c>
      <c r="O1520" s="5">
        <f t="shared" si="221"/>
        <v>2118.9474</v>
      </c>
      <c r="P1520" s="5">
        <f t="shared" si="222"/>
        <v>740</v>
      </c>
      <c r="Q1520" s="5">
        <f t="shared" si="216"/>
        <v>0</v>
      </c>
      <c r="R1520" s="5">
        <f>IF(O1520&gt;(P1520+U1520),O1520-P1520-U1520, 0)</f>
        <v>0</v>
      </c>
      <c r="S1520" s="5">
        <f t="shared" si="217"/>
        <v>0</v>
      </c>
      <c r="T1520" s="5">
        <f t="shared" si="218"/>
        <v>0</v>
      </c>
      <c r="U1520" s="5">
        <f>IF(O1520&gt;P1520,IF(V1519*($B$6/100)&gt;=O1520-P1520,(O1520-P1520), V1519*($B$6/100)), 0)</f>
        <v>1378.9474</v>
      </c>
      <c r="V1520" s="5">
        <f>V1519+(T1520*($B$5/100))-(U1520/($B$6/100))</f>
        <v>1939074.993124065</v>
      </c>
      <c r="W1520" s="5">
        <f t="shared" si="219"/>
        <v>48476.874828101623</v>
      </c>
    </row>
    <row r="1521" spans="4:23" x14ac:dyDescent="0.25">
      <c r="D1521">
        <f t="shared" si="220"/>
        <v>1519</v>
      </c>
      <c r="E1521" s="3">
        <v>43894</v>
      </c>
      <c r="F1521" s="4">
        <v>0.25</v>
      </c>
      <c r="G1521">
        <v>20</v>
      </c>
      <c r="H1521">
        <v>0</v>
      </c>
      <c r="I1521" s="5">
        <f t="shared" si="215"/>
        <v>3</v>
      </c>
      <c r="J1521" s="22">
        <v>0</v>
      </c>
      <c r="K1521">
        <v>8.1459999999999996E-5</v>
      </c>
      <c r="L1521" s="5" cm="1">
        <f t="array" ref="L1521">_xlfn.IFS(I1521=0, 0, I1521&gt;34, 0, AND(I1521&gt;0, I1521&lt;35), VLOOKUP(I1521, $A$63:$C$96, 3))</f>
        <v>232</v>
      </c>
      <c r="M1521" s="5">
        <f t="shared" si="214"/>
        <v>0</v>
      </c>
      <c r="N1521" s="5">
        <v>3855.3627061968173</v>
      </c>
      <c r="O1521" s="5">
        <f t="shared" si="221"/>
        <v>2294.7281999999996</v>
      </c>
      <c r="P1521" s="5">
        <f t="shared" si="222"/>
        <v>232</v>
      </c>
      <c r="Q1521" s="5">
        <f t="shared" si="216"/>
        <v>0</v>
      </c>
      <c r="R1521" s="5">
        <f>IF(O1521&gt;(P1521+U1521),O1521-P1521-U1521, 0)</f>
        <v>0</v>
      </c>
      <c r="S1521" s="5">
        <f t="shared" si="217"/>
        <v>0</v>
      </c>
      <c r="T1521" s="5">
        <f t="shared" si="218"/>
        <v>0</v>
      </c>
      <c r="U1521" s="5">
        <f>IF(O1521&gt;P1521,IF(V1520*($B$6/100)&gt;=O1521-P1521,(O1521-P1521), V1520*($B$6/100)), 0)</f>
        <v>2062.7281999999996</v>
      </c>
      <c r="V1521" s="5">
        <f>V1520+(T1521*($B$5/100))-(U1521/($B$6/100))</f>
        <v>1936128.2385526365</v>
      </c>
      <c r="W1521" s="5">
        <f t="shared" si="219"/>
        <v>48403.205963815912</v>
      </c>
    </row>
    <row r="1522" spans="4:23" x14ac:dyDescent="0.25">
      <c r="D1522">
        <f t="shared" si="220"/>
        <v>1520</v>
      </c>
      <c r="E1522" s="3">
        <v>43894</v>
      </c>
      <c r="F1522" s="4">
        <v>0.29166666666666669</v>
      </c>
      <c r="G1522">
        <v>20</v>
      </c>
      <c r="H1522">
        <v>2</v>
      </c>
      <c r="I1522" s="5">
        <f t="shared" si="215"/>
        <v>3</v>
      </c>
      <c r="J1522" s="22">
        <v>1.7321330476138631E-5</v>
      </c>
      <c r="K1522">
        <v>9.9540000000000013E-5</v>
      </c>
      <c r="L1522" s="5" cm="1">
        <f t="array" ref="L1522">_xlfn.IFS(I1522=0, 0, I1522&gt;34, 0, AND(I1522&gt;0, I1522&lt;35), VLOOKUP(I1522, $A$63:$C$96, 3))</f>
        <v>232</v>
      </c>
      <c r="M1522" s="5">
        <f t="shared" si="214"/>
        <v>82.276319761658499</v>
      </c>
      <c r="N1522" s="5">
        <v>5463.3909045607616</v>
      </c>
      <c r="O1522" s="5">
        <f t="shared" si="221"/>
        <v>2804.0418000000004</v>
      </c>
      <c r="P1522" s="5">
        <f t="shared" si="222"/>
        <v>314.2763197616585</v>
      </c>
      <c r="Q1522" s="5">
        <f t="shared" si="216"/>
        <v>0</v>
      </c>
      <c r="R1522" s="5">
        <f>IF(O1522&gt;(P1522+U1522),O1522-P1522-U1522, 0)</f>
        <v>0</v>
      </c>
      <c r="S1522" s="5">
        <f t="shared" si="217"/>
        <v>0</v>
      </c>
      <c r="T1522" s="5">
        <f t="shared" si="218"/>
        <v>0</v>
      </c>
      <c r="U1522" s="5">
        <f>IF(O1522&gt;P1522,IF(V1521*($B$6/100)&gt;=O1522-P1522,(O1522-P1522), V1521*($B$6/100)), 0)</f>
        <v>2489.7654802383418</v>
      </c>
      <c r="V1522" s="5">
        <f>V1521+(T1522*($B$5/100))-(U1522/($B$6/100))</f>
        <v>1932571.4307237247</v>
      </c>
      <c r="W1522" s="5">
        <f t="shared" si="219"/>
        <v>48314.285768093119</v>
      </c>
    </row>
    <row r="1523" spans="4:23" x14ac:dyDescent="0.25">
      <c r="D1523">
        <f t="shared" si="220"/>
        <v>1521</v>
      </c>
      <c r="E1523" s="3">
        <v>43894</v>
      </c>
      <c r="F1523" s="4">
        <v>0.33333333333333331</v>
      </c>
      <c r="G1523">
        <v>20</v>
      </c>
      <c r="H1523">
        <v>0</v>
      </c>
      <c r="I1523" s="5">
        <f t="shared" si="215"/>
        <v>3</v>
      </c>
      <c r="J1523" s="22">
        <v>4.9489515646110371E-5</v>
      </c>
      <c r="K1523">
        <v>1.2313999999999999E-4</v>
      </c>
      <c r="L1523" s="5" cm="1">
        <f t="array" ref="L1523">_xlfn.IFS(I1523=0, 0, I1523&gt;34, 0, AND(I1523&gt;0, I1523&lt;35), VLOOKUP(I1523, $A$63:$C$96, 3))</f>
        <v>232</v>
      </c>
      <c r="M1523" s="5">
        <f t="shared" si="214"/>
        <v>235.07519931902425</v>
      </c>
      <c r="N1523" s="5">
        <v>6823.1404245774465</v>
      </c>
      <c r="O1523" s="5">
        <f t="shared" si="221"/>
        <v>3468.8537999999999</v>
      </c>
      <c r="P1523" s="5">
        <f t="shared" si="222"/>
        <v>467.07519931902425</v>
      </c>
      <c r="Q1523" s="5">
        <f t="shared" si="216"/>
        <v>0</v>
      </c>
      <c r="R1523" s="5">
        <f>IF(O1523&gt;(P1523+U1523),O1523-P1523-U1523, 0)</f>
        <v>0</v>
      </c>
      <c r="S1523" s="5">
        <f t="shared" si="217"/>
        <v>0</v>
      </c>
      <c r="T1523" s="5">
        <f t="shared" si="218"/>
        <v>0</v>
      </c>
      <c r="U1523" s="5">
        <f>IF(O1523&gt;P1523,IF(V1522*($B$6/100)&gt;=O1523-P1523,(O1523-P1523), V1522*($B$6/100)), 0)</f>
        <v>3001.7786006809756</v>
      </c>
      <c r="V1523" s="5">
        <f>V1522+(T1523*($B$5/100))-(U1523/($B$6/100))</f>
        <v>1928283.1755798948</v>
      </c>
      <c r="W1523" s="5">
        <f t="shared" si="219"/>
        <v>48207.079389497369</v>
      </c>
    </row>
    <row r="1524" spans="4:23" x14ac:dyDescent="0.25">
      <c r="D1524">
        <f t="shared" si="220"/>
        <v>1522</v>
      </c>
      <c r="E1524" s="3">
        <v>43894</v>
      </c>
      <c r="F1524" s="4">
        <v>0.375</v>
      </c>
      <c r="G1524">
        <v>30</v>
      </c>
      <c r="H1524">
        <v>0</v>
      </c>
      <c r="I1524" s="5">
        <f t="shared" si="215"/>
        <v>4</v>
      </c>
      <c r="J1524" s="22">
        <v>1.1135141020374834E-4</v>
      </c>
      <c r="K1524">
        <v>1.2702999999999998E-4</v>
      </c>
      <c r="L1524" s="5" cm="1">
        <f t="array" ref="L1524">_xlfn.IFS(I1524=0, 0, I1524&gt;34, 0, AND(I1524&gt;0, I1524&lt;35), VLOOKUP(I1524, $A$63:$C$96, 3))</f>
        <v>740</v>
      </c>
      <c r="M1524" s="5">
        <f t="shared" si="214"/>
        <v>528.91919846780468</v>
      </c>
      <c r="N1524" s="5">
        <v>6703.1059437772246</v>
      </c>
      <c r="O1524" s="5">
        <f t="shared" si="221"/>
        <v>3578.4350999999997</v>
      </c>
      <c r="P1524" s="5">
        <f t="shared" si="222"/>
        <v>1268.9191984678046</v>
      </c>
      <c r="Q1524" s="5">
        <f t="shared" si="216"/>
        <v>0</v>
      </c>
      <c r="R1524" s="5">
        <f>IF(O1524&gt;(P1524+U1524),O1524-P1524-U1524, 0)</f>
        <v>0</v>
      </c>
      <c r="S1524" s="5">
        <f t="shared" si="217"/>
        <v>0</v>
      </c>
      <c r="T1524" s="5">
        <f t="shared" si="218"/>
        <v>0</v>
      </c>
      <c r="U1524" s="5">
        <f>IF(O1524&gt;P1524,IF(V1523*($B$6/100)&gt;=O1524-P1524,(O1524-P1524), V1523*($B$6/100)), 0)</f>
        <v>2309.5159015321951</v>
      </c>
      <c r="V1524" s="5">
        <f>V1523+(T1524*($B$5/100))-(U1524/($B$6/100))</f>
        <v>1924983.8671491346</v>
      </c>
      <c r="W1524" s="5">
        <f t="shared" si="219"/>
        <v>48124.596678728369</v>
      </c>
    </row>
    <row r="1525" spans="4:23" x14ac:dyDescent="0.25">
      <c r="D1525">
        <f t="shared" si="220"/>
        <v>1523</v>
      </c>
      <c r="E1525" s="3">
        <v>43894</v>
      </c>
      <c r="F1525" s="4">
        <v>0.41666666666666669</v>
      </c>
      <c r="G1525">
        <v>50</v>
      </c>
      <c r="H1525">
        <v>8</v>
      </c>
      <c r="I1525" s="5">
        <f t="shared" si="215"/>
        <v>7</v>
      </c>
      <c r="J1525" s="22">
        <v>2.8209023918282912E-4</v>
      </c>
      <c r="K1525">
        <v>1.2321000000000001E-4</v>
      </c>
      <c r="L1525" s="5" cm="1">
        <f t="array" ref="L1525">_xlfn.IFS(I1525=0, 0, I1525&gt;34, 0, AND(I1525&gt;0, I1525&lt;35), VLOOKUP(I1525, $A$63:$C$96, 3))</f>
        <v>4800</v>
      </c>
      <c r="M1525" s="5">
        <f t="shared" si="214"/>
        <v>1339.9286361184384</v>
      </c>
      <c r="N1525" s="5">
        <v>6150.0048555623853</v>
      </c>
      <c r="O1525" s="5">
        <f t="shared" si="221"/>
        <v>3470.8257000000003</v>
      </c>
      <c r="P1525" s="5">
        <f t="shared" si="222"/>
        <v>3470.8257000000003</v>
      </c>
      <c r="Q1525" s="5">
        <f t="shared" si="216"/>
        <v>487.20077413479089</v>
      </c>
      <c r="R1525" s="5">
        <f>IF(O1525&gt;(P1525+U1525),O1525-P1525-U1525, 0)</f>
        <v>0</v>
      </c>
      <c r="S1525" s="5">
        <f t="shared" si="217"/>
        <v>2181.9021619836476</v>
      </c>
      <c r="T1525" s="5">
        <f t="shared" si="218"/>
        <v>487.20077413479066</v>
      </c>
      <c r="U1525" s="5">
        <f>IF(O1525&gt;P1525,IF(V1524*($B$6/100)&gt;=O1525-P1525,(O1525-P1525), V1524*($B$6/100)), 0)</f>
        <v>0</v>
      </c>
      <c r="V1525" s="5">
        <f>V1524+(T1525*($B$5/100))-(U1525/($B$6/100))</f>
        <v>1925324.9076910289</v>
      </c>
      <c r="W1525" s="5">
        <f t="shared" si="219"/>
        <v>48133.12269227572</v>
      </c>
    </row>
    <row r="1526" spans="4:23" x14ac:dyDescent="0.25">
      <c r="D1526">
        <f t="shared" si="220"/>
        <v>1524</v>
      </c>
      <c r="E1526" s="3">
        <v>43894</v>
      </c>
      <c r="F1526" s="4">
        <v>0.45833333333333331</v>
      </c>
      <c r="G1526">
        <v>70</v>
      </c>
      <c r="H1526">
        <v>8</v>
      </c>
      <c r="I1526" s="5">
        <f t="shared" si="215"/>
        <v>10</v>
      </c>
      <c r="J1526" s="22">
        <v>3.711713673458278E-4</v>
      </c>
      <c r="K1526">
        <v>1.1209000000000001E-4</v>
      </c>
      <c r="L1526" s="5" cm="1">
        <f t="array" ref="L1526">_xlfn.IFS(I1526=0, 0, I1526&gt;34, 0, AND(I1526&gt;0, I1526&lt;35), VLOOKUP(I1526, $A$63:$C$96, 3))</f>
        <v>12480</v>
      </c>
      <c r="M1526" s="5">
        <f t="shared" si="214"/>
        <v>1763.0639948926821</v>
      </c>
      <c r="N1526" s="5">
        <v>5290.6574586355846</v>
      </c>
      <c r="O1526" s="5">
        <f t="shared" si="221"/>
        <v>3157.5753</v>
      </c>
      <c r="P1526" s="5">
        <f t="shared" si="222"/>
        <v>3157.5753</v>
      </c>
      <c r="Q1526" s="5">
        <f t="shared" si="216"/>
        <v>487.20077413479089</v>
      </c>
      <c r="R1526" s="5">
        <f>IF(O1526&gt;(P1526+U1526),O1526-P1526-U1526, 0)</f>
        <v>0</v>
      </c>
      <c r="S1526" s="5">
        <f t="shared" si="217"/>
        <v>2717.2680662074858</v>
      </c>
      <c r="T1526" s="5">
        <f t="shared" si="218"/>
        <v>8368.2206286851961</v>
      </c>
      <c r="U1526" s="5">
        <f>IF(O1526&gt;P1526,IF(V1525*($B$6/100)&gt;=O1526-P1526,(O1526-P1526), V1525*($B$6/100)), 0)</f>
        <v>0</v>
      </c>
      <c r="V1526" s="5">
        <f>V1525+(T1526*($B$5/100))-(U1526/($B$6/100))</f>
        <v>1931182.6621311086</v>
      </c>
      <c r="W1526" s="5">
        <f t="shared" si="219"/>
        <v>48279.566553277713</v>
      </c>
    </row>
    <row r="1527" spans="4:23" x14ac:dyDescent="0.25">
      <c r="D1527">
        <f t="shared" si="220"/>
        <v>1525</v>
      </c>
      <c r="E1527" s="3">
        <v>43894</v>
      </c>
      <c r="F1527" s="4">
        <v>0.5</v>
      </c>
      <c r="G1527">
        <v>60</v>
      </c>
      <c r="H1527">
        <v>5</v>
      </c>
      <c r="I1527" s="5">
        <f t="shared" si="215"/>
        <v>8</v>
      </c>
      <c r="J1527" s="22">
        <v>3.4395213374046707E-4</v>
      </c>
      <c r="K1527">
        <v>1.0001E-4</v>
      </c>
      <c r="L1527" s="5" cm="1">
        <f t="array" ref="L1527">_xlfn.IFS(I1527=0, 0, I1527&gt;34, 0, AND(I1527&gt;0, I1527&lt;35), VLOOKUP(I1527, $A$63:$C$96, 3))</f>
        <v>7160</v>
      </c>
      <c r="M1527" s="5">
        <f t="shared" si="214"/>
        <v>1633.7726352672187</v>
      </c>
      <c r="N1527" s="5">
        <v>4343.9275134554173</v>
      </c>
      <c r="O1527" s="5">
        <f t="shared" si="221"/>
        <v>2817.2817</v>
      </c>
      <c r="P1527" s="5">
        <f t="shared" si="222"/>
        <v>2817.2817</v>
      </c>
      <c r="Q1527" s="5">
        <f t="shared" si="216"/>
        <v>487.20077413479089</v>
      </c>
      <c r="R1527" s="5">
        <f>IF(O1527&gt;(P1527+U1527),O1527-P1527-U1527, 0)</f>
        <v>0</v>
      </c>
      <c r="S1527" s="5">
        <f t="shared" si="217"/>
        <v>2231.0300008113823</v>
      </c>
      <c r="T1527" s="5">
        <f t="shared" si="218"/>
        <v>3745.4609344558362</v>
      </c>
      <c r="U1527" s="5">
        <f>IF(O1527&gt;P1527,IF(V1526*($B$6/100)&gt;=O1527-P1527,(O1527-P1527), V1526*($B$6/100)), 0)</f>
        <v>0</v>
      </c>
      <c r="V1527" s="5">
        <f>V1526+(T1527*($B$5/100))-(U1527/($B$6/100))</f>
        <v>1933804.4847852276</v>
      </c>
      <c r="W1527" s="5">
        <f t="shared" si="219"/>
        <v>48345.112119630692</v>
      </c>
    </row>
    <row r="1528" spans="4:23" x14ac:dyDescent="0.25">
      <c r="D1528">
        <f t="shared" si="220"/>
        <v>1526</v>
      </c>
      <c r="E1528" s="3">
        <v>43894</v>
      </c>
      <c r="F1528" s="4">
        <v>0.54166666666666663</v>
      </c>
      <c r="G1528">
        <v>60</v>
      </c>
      <c r="H1528">
        <v>10</v>
      </c>
      <c r="I1528" s="5">
        <f t="shared" si="215"/>
        <v>8</v>
      </c>
      <c r="J1528" s="22">
        <v>4.1571193142732712E-4</v>
      </c>
      <c r="K1528">
        <v>9.6000000000000002E-5</v>
      </c>
      <c r="L1528" s="5" cm="1">
        <f t="array" ref="L1528">_xlfn.IFS(I1528=0, 0, I1528&gt;34, 0, AND(I1528&gt;0, I1528&lt;35), VLOOKUP(I1528, $A$63:$C$96, 3))</f>
        <v>7160</v>
      </c>
      <c r="M1528" s="5">
        <f t="shared" si="214"/>
        <v>1974.6316742798037</v>
      </c>
      <c r="N1528" s="5">
        <v>4978.4943073280128</v>
      </c>
      <c r="O1528" s="5">
        <f t="shared" si="221"/>
        <v>2704.32</v>
      </c>
      <c r="P1528" s="5">
        <f t="shared" si="222"/>
        <v>2704.32</v>
      </c>
      <c r="Q1528" s="5">
        <f t="shared" si="216"/>
        <v>487.20077413479089</v>
      </c>
      <c r="R1528" s="5">
        <f>IF(O1528&gt;(P1528+U1528),O1528-P1528-U1528, 0)</f>
        <v>0</v>
      </c>
      <c r="S1528" s="5">
        <f t="shared" si="217"/>
        <v>2556.9418744011627</v>
      </c>
      <c r="T1528" s="5">
        <f t="shared" si="218"/>
        <v>3873.369799878642</v>
      </c>
      <c r="U1528" s="5">
        <f>IF(O1528&gt;P1528,IF(V1527*($B$6/100)&gt;=O1528-P1528,(O1528-P1528), V1527*($B$6/100)), 0)</f>
        <v>0</v>
      </c>
      <c r="V1528" s="5">
        <f>V1527+(T1528*($B$5/100))-(U1528/($B$6/100))</f>
        <v>1936515.8436451426</v>
      </c>
      <c r="W1528" s="5">
        <f t="shared" si="219"/>
        <v>48412.896091128569</v>
      </c>
    </row>
    <row r="1529" spans="4:23" x14ac:dyDescent="0.25">
      <c r="D1529">
        <f t="shared" si="220"/>
        <v>1527</v>
      </c>
      <c r="E1529" s="3">
        <v>43894</v>
      </c>
      <c r="F1529" s="4">
        <v>0.58333333333333337</v>
      </c>
      <c r="G1529">
        <v>60</v>
      </c>
      <c r="H1529">
        <v>10</v>
      </c>
      <c r="I1529" s="5">
        <f t="shared" si="215"/>
        <v>8</v>
      </c>
      <c r="J1529" s="22">
        <v>3.9344164938657746E-4</v>
      </c>
      <c r="K1529">
        <v>9.2370000000000012E-5</v>
      </c>
      <c r="L1529" s="5" cm="1">
        <f t="array" ref="L1529">_xlfn.IFS(I1529=0, 0, I1529&gt;34, 0, AND(I1529&gt;0, I1529&lt;35), VLOOKUP(I1529, $A$63:$C$96, 3))</f>
        <v>7160</v>
      </c>
      <c r="M1529" s="5">
        <f t="shared" si="214"/>
        <v>1868.8478345862429</v>
      </c>
      <c r="N1529" s="5">
        <v>4283.7094534524049</v>
      </c>
      <c r="O1529" s="5">
        <f t="shared" si="221"/>
        <v>2602.0629000000004</v>
      </c>
      <c r="P1529" s="5">
        <f t="shared" si="222"/>
        <v>2602.0629000000004</v>
      </c>
      <c r="Q1529" s="5">
        <f t="shared" si="216"/>
        <v>487.20077413479089</v>
      </c>
      <c r="R1529" s="5">
        <f>IF(O1529&gt;(P1529+U1529),O1529-P1529-U1529, 0)</f>
        <v>0</v>
      </c>
      <c r="S1529" s="5">
        <f t="shared" si="217"/>
        <v>2200.1021600402751</v>
      </c>
      <c r="T1529" s="5">
        <f t="shared" si="218"/>
        <v>4226.6827745459668</v>
      </c>
      <c r="U1529" s="5">
        <f>IF(O1529&gt;P1529,IF(V1528*($B$6/100)&gt;=O1529-P1529,(O1529-P1529), V1528*($B$6/100)), 0)</f>
        <v>0</v>
      </c>
      <c r="V1529" s="5">
        <f>V1528+(T1529*($B$5/100))-(U1529/($B$6/100))</f>
        <v>1939474.5215873248</v>
      </c>
      <c r="W1529" s="5">
        <f t="shared" si="219"/>
        <v>48486.863039683121</v>
      </c>
    </row>
    <row r="1530" spans="4:23" x14ac:dyDescent="0.25">
      <c r="D1530">
        <f t="shared" si="220"/>
        <v>1528</v>
      </c>
      <c r="E1530" s="3">
        <v>43894</v>
      </c>
      <c r="F1530" s="4">
        <v>0.625</v>
      </c>
      <c r="G1530">
        <v>50</v>
      </c>
      <c r="H1530">
        <v>10</v>
      </c>
      <c r="I1530" s="5">
        <f t="shared" si="215"/>
        <v>7</v>
      </c>
      <c r="J1530" s="22">
        <v>3.2910527904663395E-4</v>
      </c>
      <c r="K1530">
        <v>9.5920000000000003E-5</v>
      </c>
      <c r="L1530" s="5" cm="1">
        <f t="array" ref="L1530">_xlfn.IFS(I1530=0, 0, I1530&gt;34, 0, AND(I1530&gt;0, I1530&lt;35), VLOOKUP(I1530, $A$63:$C$96, 3))</f>
        <v>4800</v>
      </c>
      <c r="M1530" s="5">
        <f t="shared" si="214"/>
        <v>1563.2500754715113</v>
      </c>
      <c r="N1530" s="5">
        <v>3594.4583689310944</v>
      </c>
      <c r="O1530" s="5">
        <f t="shared" si="221"/>
        <v>2702.0664000000002</v>
      </c>
      <c r="P1530" s="5">
        <f t="shared" si="222"/>
        <v>2702.0664000000002</v>
      </c>
      <c r="Q1530" s="5">
        <f t="shared" si="216"/>
        <v>487.20077413479089</v>
      </c>
      <c r="R1530" s="5">
        <f>IF(O1530&gt;(P1530+U1530),O1530-P1530-U1530, 0)</f>
        <v>0</v>
      </c>
      <c r="S1530" s="5">
        <f t="shared" si="217"/>
        <v>1846.1045753900617</v>
      </c>
      <c r="T1530" s="5">
        <f t="shared" si="218"/>
        <v>1815.0791000814493</v>
      </c>
      <c r="U1530" s="5">
        <f>IF(O1530&gt;P1530,IF(V1529*($B$6/100)&gt;=O1530-P1530,(O1530-P1530), V1529*($B$6/100)), 0)</f>
        <v>0</v>
      </c>
      <c r="V1530" s="5">
        <f>V1529+(T1530*($B$5/100))-(U1530/($B$6/100))</f>
        <v>1940745.0769573818</v>
      </c>
      <c r="W1530" s="5">
        <f t="shared" si="219"/>
        <v>48518.626923934542</v>
      </c>
    </row>
    <row r="1531" spans="4:23" x14ac:dyDescent="0.25">
      <c r="D1531">
        <f t="shared" si="220"/>
        <v>1529</v>
      </c>
      <c r="E1531" s="3">
        <v>43894</v>
      </c>
      <c r="F1531" s="4">
        <v>0.66666666666666663</v>
      </c>
      <c r="G1531">
        <v>40</v>
      </c>
      <c r="H1531">
        <v>10</v>
      </c>
      <c r="I1531" s="5">
        <f t="shared" si="215"/>
        <v>6</v>
      </c>
      <c r="J1531" s="22">
        <v>2.0290701414905254E-4</v>
      </c>
      <c r="K1531">
        <v>1.0415000000000001E-4</v>
      </c>
      <c r="L1531" s="5" cm="1">
        <f t="array" ref="L1531">_xlfn.IFS(I1531=0, 0, I1531&gt;34, 0, AND(I1531&gt;0, I1531&lt;35), VLOOKUP(I1531, $A$63:$C$96, 3))</f>
        <v>2980</v>
      </c>
      <c r="M1531" s="5">
        <f t="shared" si="214"/>
        <v>963.80831720799949</v>
      </c>
      <c r="N1531" s="5">
        <v>3225.1895568062109</v>
      </c>
      <c r="O1531" s="5">
        <f t="shared" si="221"/>
        <v>2933.9055000000003</v>
      </c>
      <c r="P1531" s="5">
        <f t="shared" si="222"/>
        <v>2933.9055000000003</v>
      </c>
      <c r="Q1531" s="5">
        <f t="shared" si="216"/>
        <v>487.20077413479089</v>
      </c>
      <c r="R1531" s="5">
        <f>IF(O1531&gt;(P1531+U1531),O1531-P1531-U1531, 0)</f>
        <v>0</v>
      </c>
      <c r="S1531" s="5">
        <f t="shared" si="217"/>
        <v>522.70204307320842</v>
      </c>
      <c r="T1531" s="5">
        <f t="shared" si="218"/>
        <v>487.20077413479089</v>
      </c>
      <c r="U1531" s="5">
        <f>IF(O1531&gt;P1531,IF(V1530*($B$6/100)&gt;=O1531-P1531,(O1531-P1531), V1530*($B$6/100)), 0)</f>
        <v>0</v>
      </c>
      <c r="V1531" s="5">
        <f>V1530+(T1531*($B$5/100))-(U1531/($B$6/100))</f>
        <v>1941086.1174992761</v>
      </c>
      <c r="W1531" s="5">
        <f t="shared" si="219"/>
        <v>48527.1529374819</v>
      </c>
    </row>
    <row r="1532" spans="4:23" x14ac:dyDescent="0.25">
      <c r="D1532">
        <f t="shared" si="220"/>
        <v>1530</v>
      </c>
      <c r="E1532" s="3">
        <v>43894</v>
      </c>
      <c r="F1532" s="4">
        <v>0.70833333333333337</v>
      </c>
      <c r="G1532">
        <v>20</v>
      </c>
      <c r="H1532">
        <v>8</v>
      </c>
      <c r="I1532" s="5">
        <f t="shared" si="215"/>
        <v>3</v>
      </c>
      <c r="J1532" s="22">
        <v>7.1759797686860035E-5</v>
      </c>
      <c r="K1532">
        <v>1.3625000000000001E-4</v>
      </c>
      <c r="L1532" s="5" cm="1">
        <f t="array" ref="L1532">_xlfn.IFS(I1532=0, 0, I1532&gt;34, 0, AND(I1532&gt;0, I1532&lt;35), VLOOKUP(I1532, $A$63:$C$96, 3))</f>
        <v>232</v>
      </c>
      <c r="M1532" s="5">
        <f t="shared" si="214"/>
        <v>340.85903901258519</v>
      </c>
      <c r="N1532" s="5">
        <v>3797.5264106562413</v>
      </c>
      <c r="O1532" s="5">
        <f t="shared" si="221"/>
        <v>3838.1625000000004</v>
      </c>
      <c r="P1532" s="5">
        <f t="shared" si="222"/>
        <v>572.85903901258519</v>
      </c>
      <c r="Q1532" s="5">
        <f t="shared" si="216"/>
        <v>0</v>
      </c>
      <c r="R1532" s="5">
        <f>IF(O1532&gt;(P1532+U1532),O1532-P1532-U1532, 0)</f>
        <v>0</v>
      </c>
      <c r="S1532" s="5">
        <f t="shared" si="217"/>
        <v>0</v>
      </c>
      <c r="T1532" s="5">
        <f t="shared" si="218"/>
        <v>0</v>
      </c>
      <c r="U1532" s="5">
        <f>IF(O1532&gt;P1532,IF(V1531*($B$6/100)&gt;=O1532-P1532,(O1532-P1532), V1531*($B$6/100)), 0)</f>
        <v>3265.3034609874153</v>
      </c>
      <c r="V1532" s="5">
        <f>V1531+(T1532*($B$5/100))-(U1532/($B$6/100))</f>
        <v>1936421.3982692941</v>
      </c>
      <c r="W1532" s="5">
        <f t="shared" si="219"/>
        <v>48410.53495673235</v>
      </c>
    </row>
    <row r="1533" spans="4:23" x14ac:dyDescent="0.25">
      <c r="D1533">
        <f t="shared" si="220"/>
        <v>1531</v>
      </c>
      <c r="E1533" s="3">
        <v>43894</v>
      </c>
      <c r="F1533" s="4">
        <v>0.75</v>
      </c>
      <c r="G1533">
        <v>10</v>
      </c>
      <c r="H1533">
        <v>0</v>
      </c>
      <c r="I1533" s="5">
        <f t="shared" si="215"/>
        <v>1</v>
      </c>
      <c r="J1533" s="22">
        <v>2.4744757823055187E-6</v>
      </c>
      <c r="K1533">
        <v>1.9987999999999999E-4</v>
      </c>
      <c r="L1533" s="5" cm="1">
        <f t="array" ref="L1533">_xlfn.IFS(I1533=0, 0, I1533&gt;34, 0, AND(I1533&gt;0, I1533&lt;35), VLOOKUP(I1533, $A$63:$C$96, 3))</f>
        <v>0</v>
      </c>
      <c r="M1533" s="5">
        <f t="shared" si="214"/>
        <v>11.753759965951215</v>
      </c>
      <c r="N1533" s="5">
        <v>4700.0058115126085</v>
      </c>
      <c r="O1533" s="5">
        <f t="shared" si="221"/>
        <v>5630.6196</v>
      </c>
      <c r="P1533" s="5">
        <f t="shared" si="222"/>
        <v>11.753759965951215</v>
      </c>
      <c r="Q1533" s="5">
        <f t="shared" si="216"/>
        <v>0</v>
      </c>
      <c r="R1533" s="5">
        <f>IF(O1533&gt;(P1533+U1533),O1533-P1533-U1533, 0)</f>
        <v>0</v>
      </c>
      <c r="S1533" s="5">
        <f t="shared" si="217"/>
        <v>0</v>
      </c>
      <c r="T1533" s="5">
        <f t="shared" si="218"/>
        <v>0</v>
      </c>
      <c r="U1533" s="5">
        <f>IF(O1533&gt;P1533,IF(V1532*($B$6/100)&gt;=O1533-P1533,(O1533-P1533), V1532*($B$6/100)), 0)</f>
        <v>5618.8658400340491</v>
      </c>
      <c r="V1533" s="5">
        <f>V1532+(T1533*($B$5/100))-(U1533/($B$6/100))</f>
        <v>1928394.4470692454</v>
      </c>
      <c r="W1533" s="5">
        <f t="shared" si="219"/>
        <v>48209.861176731138</v>
      </c>
    </row>
    <row r="1534" spans="4:23" x14ac:dyDescent="0.25">
      <c r="D1534">
        <f t="shared" si="220"/>
        <v>1532</v>
      </c>
      <c r="E1534" s="3">
        <v>43894</v>
      </c>
      <c r="F1534" s="4">
        <v>0.79166666666666663</v>
      </c>
      <c r="G1534">
        <v>20</v>
      </c>
      <c r="H1534">
        <v>0</v>
      </c>
      <c r="I1534" s="5">
        <f t="shared" si="215"/>
        <v>3</v>
      </c>
      <c r="J1534" s="22">
        <v>0</v>
      </c>
      <c r="K1534">
        <v>2.22E-4</v>
      </c>
      <c r="L1534" s="5" cm="1">
        <f t="array" ref="L1534">_xlfn.IFS(I1534=0, 0, I1534&gt;34, 0, AND(I1534&gt;0, I1534&lt;35), VLOOKUP(I1534, $A$63:$C$96, 3))</f>
        <v>232</v>
      </c>
      <c r="M1534" s="5">
        <f t="shared" si="214"/>
        <v>0</v>
      </c>
      <c r="N1534" s="5">
        <v>5593.6712228973829</v>
      </c>
      <c r="O1534" s="5">
        <f t="shared" si="221"/>
        <v>6253.74</v>
      </c>
      <c r="P1534" s="5">
        <f t="shared" si="222"/>
        <v>232</v>
      </c>
      <c r="Q1534" s="5">
        <f t="shared" si="216"/>
        <v>0</v>
      </c>
      <c r="R1534" s="5">
        <f>IF(O1534&gt;(P1534+U1534),O1534-P1534-U1534, 0)</f>
        <v>0</v>
      </c>
      <c r="S1534" s="5">
        <f t="shared" si="217"/>
        <v>0</v>
      </c>
      <c r="T1534" s="5">
        <f t="shared" si="218"/>
        <v>0</v>
      </c>
      <c r="U1534" s="5">
        <f>IF(O1534&gt;P1534,IF(V1533*($B$6/100)&gt;=O1534-P1534,(O1534-P1534), V1533*($B$6/100)), 0)</f>
        <v>6021.74</v>
      </c>
      <c r="V1534" s="5">
        <f>V1533+(T1534*($B$5/100))-(U1534/($B$6/100))</f>
        <v>1919791.9613549598</v>
      </c>
      <c r="W1534" s="5">
        <f t="shared" si="219"/>
        <v>47994.799033873991</v>
      </c>
    </row>
    <row r="1535" spans="4:23" x14ac:dyDescent="0.25">
      <c r="D1535">
        <f t="shared" si="220"/>
        <v>1533</v>
      </c>
      <c r="E1535" s="3">
        <v>43894</v>
      </c>
      <c r="F1535" s="4">
        <v>0.83333333333333337</v>
      </c>
      <c r="G1535">
        <v>10</v>
      </c>
      <c r="H1535">
        <v>0</v>
      </c>
      <c r="I1535" s="5">
        <f t="shared" si="215"/>
        <v>1</v>
      </c>
      <c r="J1535" s="22">
        <v>0</v>
      </c>
      <c r="K1535">
        <v>2.2289E-4</v>
      </c>
      <c r="L1535" s="5" cm="1">
        <f t="array" ref="L1535">_xlfn.IFS(I1535=0, 0, I1535&gt;34, 0, AND(I1535&gt;0, I1535&lt;35), VLOOKUP(I1535, $A$63:$C$96, 3))</f>
        <v>0</v>
      </c>
      <c r="M1535" s="5">
        <f t="shared" si="214"/>
        <v>0</v>
      </c>
      <c r="N1535" s="5">
        <v>5622.3428591928432</v>
      </c>
      <c r="O1535" s="5">
        <f t="shared" si="221"/>
        <v>6278.8113000000003</v>
      </c>
      <c r="P1535" s="5">
        <f t="shared" si="222"/>
        <v>0</v>
      </c>
      <c r="Q1535" s="5">
        <f t="shared" si="216"/>
        <v>0</v>
      </c>
      <c r="R1535" s="5">
        <f>IF(O1535&gt;(P1535+U1535),O1535-P1535-U1535, 0)</f>
        <v>0</v>
      </c>
      <c r="S1535" s="5">
        <f t="shared" si="217"/>
        <v>0</v>
      </c>
      <c r="T1535" s="5">
        <f t="shared" si="218"/>
        <v>0</v>
      </c>
      <c r="U1535" s="5">
        <f>IF(O1535&gt;P1535,IF(V1534*($B$6/100)&gt;=O1535-P1535,(O1535-P1535), V1534*($B$6/100)), 0)</f>
        <v>6278.8113000000003</v>
      </c>
      <c r="V1535" s="5">
        <f>V1534+(T1535*($B$5/100))-(U1535/($B$6/100))</f>
        <v>1910822.2309263884</v>
      </c>
      <c r="W1535" s="5">
        <f t="shared" si="219"/>
        <v>47770.555773159707</v>
      </c>
    </row>
    <row r="1536" spans="4:23" x14ac:dyDescent="0.25">
      <c r="D1536">
        <f t="shared" si="220"/>
        <v>1534</v>
      </c>
      <c r="E1536" s="3">
        <v>43894</v>
      </c>
      <c r="F1536" s="4">
        <v>0.875</v>
      </c>
      <c r="G1536">
        <v>20</v>
      </c>
      <c r="H1536">
        <v>0</v>
      </c>
      <c r="I1536" s="5">
        <f t="shared" si="215"/>
        <v>3</v>
      </c>
      <c r="J1536" s="22">
        <v>0</v>
      </c>
      <c r="K1536">
        <v>2.1164999999999999E-4</v>
      </c>
      <c r="L1536" s="5" cm="1">
        <f t="array" ref="L1536">_xlfn.IFS(I1536=0, 0, I1536&gt;34, 0, AND(I1536&gt;0, I1536&lt;35), VLOOKUP(I1536, $A$63:$C$96, 3))</f>
        <v>232</v>
      </c>
      <c r="M1536" s="5">
        <f t="shared" si="214"/>
        <v>0</v>
      </c>
      <c r="N1536" s="5">
        <v>5335.0377456930873</v>
      </c>
      <c r="O1536" s="5">
        <f t="shared" si="221"/>
        <v>5962.1804999999995</v>
      </c>
      <c r="P1536" s="5">
        <f t="shared" si="222"/>
        <v>232</v>
      </c>
      <c r="Q1536" s="5">
        <f t="shared" si="216"/>
        <v>0</v>
      </c>
      <c r="R1536" s="5">
        <f>IF(O1536&gt;(P1536+U1536),O1536-P1536-U1536, 0)</f>
        <v>0</v>
      </c>
      <c r="S1536" s="5">
        <f t="shared" si="217"/>
        <v>0</v>
      </c>
      <c r="T1536" s="5">
        <f t="shared" si="218"/>
        <v>0</v>
      </c>
      <c r="U1536" s="5">
        <f>IF(O1536&gt;P1536,IF(V1535*($B$6/100)&gt;=O1536-P1536,(O1536-P1536), V1535*($B$6/100)), 0)</f>
        <v>5730.1804999999995</v>
      </c>
      <c r="V1536" s="5">
        <f>V1535+(T1536*($B$5/100))-(U1536/($B$6/100))</f>
        <v>1902636.2587835314</v>
      </c>
      <c r="W1536" s="5">
        <f t="shared" si="219"/>
        <v>47565.906469588284</v>
      </c>
    </row>
    <row r="1537" spans="4:23" x14ac:dyDescent="0.25">
      <c r="D1537">
        <f t="shared" si="220"/>
        <v>1535</v>
      </c>
      <c r="E1537" s="3">
        <v>43894</v>
      </c>
      <c r="F1537" s="4">
        <v>0.91666666666666663</v>
      </c>
      <c r="G1537">
        <v>10</v>
      </c>
      <c r="H1537">
        <v>0</v>
      </c>
      <c r="I1537" s="5">
        <f t="shared" si="215"/>
        <v>1</v>
      </c>
      <c r="J1537" s="22">
        <v>0</v>
      </c>
      <c r="K1537">
        <v>2.0264999999999999E-4</v>
      </c>
      <c r="L1537" s="5" cm="1">
        <f t="array" ref="L1537">_xlfn.IFS(I1537=0, 0, I1537&gt;34, 0, AND(I1537&gt;0, I1537&lt;35), VLOOKUP(I1537, $A$63:$C$96, 3))</f>
        <v>0</v>
      </c>
      <c r="M1537" s="5">
        <f t="shared" si="214"/>
        <v>0</v>
      </c>
      <c r="N1537" s="5">
        <v>4879.0124671512576</v>
      </c>
      <c r="O1537" s="5">
        <f t="shared" si="221"/>
        <v>5708.6504999999997</v>
      </c>
      <c r="P1537" s="5">
        <f t="shared" si="222"/>
        <v>0</v>
      </c>
      <c r="Q1537" s="5">
        <f t="shared" si="216"/>
        <v>0</v>
      </c>
      <c r="R1537" s="5">
        <f>IF(O1537&gt;(P1537+U1537),O1537-P1537-U1537, 0)</f>
        <v>0</v>
      </c>
      <c r="S1537" s="5">
        <f t="shared" si="217"/>
        <v>0</v>
      </c>
      <c r="T1537" s="5">
        <f t="shared" si="218"/>
        <v>0</v>
      </c>
      <c r="U1537" s="5">
        <f>IF(O1537&gt;P1537,IF(V1536*($B$6/100)&gt;=O1537-P1537,(O1537-P1537), V1536*($B$6/100)), 0)</f>
        <v>5708.6504999999997</v>
      </c>
      <c r="V1537" s="5">
        <f>V1536+(T1537*($B$5/100))-(U1537/($B$6/100))</f>
        <v>1894481.0437835313</v>
      </c>
      <c r="W1537" s="5">
        <f t="shared" si="219"/>
        <v>47362.026094588284</v>
      </c>
    </row>
    <row r="1538" spans="4:23" x14ac:dyDescent="0.25">
      <c r="D1538">
        <f t="shared" si="220"/>
        <v>1536</v>
      </c>
      <c r="E1538" s="3">
        <v>43894</v>
      </c>
      <c r="F1538" s="4">
        <v>0.95833333333333337</v>
      </c>
      <c r="G1538">
        <v>20</v>
      </c>
      <c r="H1538">
        <v>0</v>
      </c>
      <c r="I1538" s="5">
        <f t="shared" si="215"/>
        <v>3</v>
      </c>
      <c r="J1538" s="22">
        <v>0</v>
      </c>
      <c r="K1538">
        <v>1.7799999999999999E-4</v>
      </c>
      <c r="L1538" s="5" cm="1">
        <f t="array" ref="L1538">_xlfn.IFS(I1538=0, 0, I1538&gt;34, 0, AND(I1538&gt;0, I1538&lt;35), VLOOKUP(I1538, $A$63:$C$96, 3))</f>
        <v>232</v>
      </c>
      <c r="M1538" s="5">
        <f t="shared" si="214"/>
        <v>0</v>
      </c>
      <c r="N1538" s="5">
        <v>3892.029368513297</v>
      </c>
      <c r="O1538" s="5">
        <f t="shared" si="221"/>
        <v>5014.2599999999993</v>
      </c>
      <c r="P1538" s="5">
        <f t="shared" si="222"/>
        <v>232</v>
      </c>
      <c r="Q1538" s="5">
        <f t="shared" si="216"/>
        <v>0</v>
      </c>
      <c r="R1538" s="5">
        <f>IF(O1538&gt;(P1538+U1538),O1538-P1538-U1538, 0)</f>
        <v>0</v>
      </c>
      <c r="S1538" s="5">
        <f t="shared" si="217"/>
        <v>0</v>
      </c>
      <c r="T1538" s="5">
        <f t="shared" si="218"/>
        <v>0</v>
      </c>
      <c r="U1538" s="5">
        <f>IF(O1538&gt;P1538,IF(V1537*($B$6/100)&gt;=O1538-P1538,(O1538-P1538), V1537*($B$6/100)), 0)</f>
        <v>4782.2599999999993</v>
      </c>
      <c r="V1538" s="5">
        <f>V1537+(T1538*($B$5/100))-(U1538/($B$6/100))</f>
        <v>1887649.2437835312</v>
      </c>
      <c r="W1538" s="5">
        <f t="shared" si="219"/>
        <v>47191.231094588278</v>
      </c>
    </row>
    <row r="1539" spans="4:23" x14ac:dyDescent="0.25">
      <c r="D1539">
        <f t="shared" si="220"/>
        <v>1537</v>
      </c>
      <c r="E1539" s="3">
        <v>43895</v>
      </c>
      <c r="F1539" s="4">
        <v>0</v>
      </c>
      <c r="G1539">
        <v>10</v>
      </c>
      <c r="H1539">
        <v>0</v>
      </c>
      <c r="I1539" s="5">
        <f t="shared" si="215"/>
        <v>1</v>
      </c>
      <c r="J1539" s="22">
        <v>0</v>
      </c>
      <c r="K1539">
        <v>1.4531E-4</v>
      </c>
      <c r="L1539" s="5" cm="1">
        <f t="array" ref="L1539">_xlfn.IFS(I1539=0, 0, I1539&gt;34, 0, AND(I1539&gt;0, I1539&lt;35), VLOOKUP(I1539, $A$63:$C$96, 3))</f>
        <v>0</v>
      </c>
      <c r="M1539" s="5">
        <f t="shared" ref="M1539:M1602" si="223">$B$11*$B$4*J1539*1000</f>
        <v>0</v>
      </c>
      <c r="N1539" s="5">
        <v>2929.0841508667409</v>
      </c>
      <c r="O1539" s="5">
        <f t="shared" si="221"/>
        <v>4093.3827000000001</v>
      </c>
      <c r="P1539" s="5">
        <f t="shared" si="222"/>
        <v>0</v>
      </c>
      <c r="Q1539" s="5">
        <f t="shared" si="216"/>
        <v>0</v>
      </c>
      <c r="R1539" s="5">
        <f>IF(O1539&gt;(P1539+U1539),O1539-P1539-U1539, 0)</f>
        <v>0</v>
      </c>
      <c r="S1539" s="5">
        <f t="shared" si="217"/>
        <v>0</v>
      </c>
      <c r="T1539" s="5">
        <f t="shared" si="218"/>
        <v>0</v>
      </c>
      <c r="U1539" s="5">
        <f>IF(O1539&gt;P1539,IF(V1538*($B$6/100)&gt;=O1539-P1539,(O1539-P1539), V1538*($B$6/100)), 0)</f>
        <v>4093.3827000000001</v>
      </c>
      <c r="V1539" s="5">
        <f>V1538+(T1539*($B$5/100))-(U1539/($B$6/100))</f>
        <v>1881801.5542121027</v>
      </c>
      <c r="W1539" s="5">
        <f t="shared" si="219"/>
        <v>47045.03885530257</v>
      </c>
    </row>
    <row r="1540" spans="4:23" x14ac:dyDescent="0.25">
      <c r="D1540">
        <f t="shared" si="220"/>
        <v>1538</v>
      </c>
      <c r="E1540" s="3">
        <v>43895</v>
      </c>
      <c r="F1540" s="4">
        <v>4.1666666666666664E-2</v>
      </c>
      <c r="G1540">
        <v>30</v>
      </c>
      <c r="H1540">
        <v>0</v>
      </c>
      <c r="I1540" s="5">
        <f t="shared" ref="I1540:I1603" si="224">ROUND((G1540/10)*((LN(99/0.03)/(LN(10/0.03)))),0)</f>
        <v>4</v>
      </c>
      <c r="J1540" s="22">
        <v>0</v>
      </c>
      <c r="K1540">
        <v>1.1143000000000001E-4</v>
      </c>
      <c r="L1540" s="5" cm="1">
        <f t="array" ref="L1540">_xlfn.IFS(I1540=0, 0, I1540&gt;34, 0, AND(I1540&gt;0, I1540&lt;35), VLOOKUP(I1540, $A$63:$C$96, 3))</f>
        <v>740</v>
      </c>
      <c r="M1540" s="5">
        <f t="shared" si="223"/>
        <v>0</v>
      </c>
      <c r="N1540" s="5">
        <v>2541.5621736886083</v>
      </c>
      <c r="O1540" s="5">
        <f t="shared" si="221"/>
        <v>3138.9831000000004</v>
      </c>
      <c r="P1540" s="5">
        <f t="shared" si="222"/>
        <v>740</v>
      </c>
      <c r="Q1540" s="5">
        <f t="shared" ref="Q1540:Q1603" si="225">IF((L1540+M1540-P1540)&lt;($B$8/100)*$B$3,L1540+M1540-P1540,($B$8/100)*$B$3)</f>
        <v>0</v>
      </c>
      <c r="R1540" s="5">
        <f>IF(O1540&gt;(P1540+U1540),O1540-P1540-U1540, 0)</f>
        <v>0</v>
      </c>
      <c r="S1540" s="5">
        <f t="shared" ref="S1540:S1603" si="226">IF((IF((L1540+M1540)&gt;O1540,L1540+M1540-P1540-Q1540,0))&lt;((N1540*3.595182*($B$7/100))/($B$5/100)),L1540+M1540-P1540-Q1540, N1540*3.595182*($B$7/100)/($B$5/100))</f>
        <v>0</v>
      </c>
      <c r="T1540" s="5">
        <f t="shared" ref="T1540:T1603" si="227">((L1540+M1540)-P1540-S1540)</f>
        <v>0</v>
      </c>
      <c r="U1540" s="5">
        <f>IF(O1540&gt;P1540,IF(V1539*($B$6/100)&gt;=O1540-P1540,(O1540-P1540), V1539*($B$6/100)), 0)</f>
        <v>2398.9831000000004</v>
      </c>
      <c r="V1540" s="5">
        <f>V1539+(T1540*($B$5/100))-(U1540/($B$6/100))</f>
        <v>1878374.4354978169</v>
      </c>
      <c r="W1540" s="5">
        <f t="shared" ref="W1540:W1603" si="228">V1540/40</f>
        <v>46959.360887445422</v>
      </c>
    </row>
    <row r="1541" spans="4:23" x14ac:dyDescent="0.25">
      <c r="D1541">
        <f t="shared" ref="D1541:D1604" si="229">D1540+1</f>
        <v>1539</v>
      </c>
      <c r="E1541" s="3">
        <v>43895</v>
      </c>
      <c r="F1541" s="4">
        <v>8.3333333333333329E-2</v>
      </c>
      <c r="G1541">
        <v>20</v>
      </c>
      <c r="H1541">
        <v>0</v>
      </c>
      <c r="I1541" s="5">
        <f t="shared" si="224"/>
        <v>3</v>
      </c>
      <c r="J1541" s="22">
        <v>0</v>
      </c>
      <c r="K1541">
        <v>9.0160000000000004E-5</v>
      </c>
      <c r="L1541" s="5" cm="1">
        <f t="array" ref="L1541">_xlfn.IFS(I1541=0, 0, I1541&gt;34, 0, AND(I1541&gt;0, I1541&lt;35), VLOOKUP(I1541, $A$63:$C$96, 3))</f>
        <v>232</v>
      </c>
      <c r="M1541" s="5">
        <f t="shared" si="223"/>
        <v>0</v>
      </c>
      <c r="N1541" s="5">
        <v>2533.7284794969542</v>
      </c>
      <c r="O1541" s="5">
        <f t="shared" ref="O1541:O1604" si="230">$B$2*K1541*1000</f>
        <v>2539.8072000000002</v>
      </c>
      <c r="P1541" s="5">
        <f t="shared" ref="P1541:P1604" si="231">IF(O1541&gt;=(L1541+M1541),L1541+M1541,O1541)</f>
        <v>232</v>
      </c>
      <c r="Q1541" s="5">
        <f t="shared" si="225"/>
        <v>0</v>
      </c>
      <c r="R1541" s="5">
        <f>IF(O1541&gt;(P1541+U1541),O1541-P1541-U1541, 0)</f>
        <v>0</v>
      </c>
      <c r="S1541" s="5">
        <f t="shared" si="226"/>
        <v>0</v>
      </c>
      <c r="T1541" s="5">
        <f t="shared" si="227"/>
        <v>0</v>
      </c>
      <c r="U1541" s="5">
        <f>IF(O1541&gt;P1541,IF(V1540*($B$6/100)&gt;=O1541-P1541,(O1541-P1541), V1540*($B$6/100)), 0)</f>
        <v>2307.8072000000002</v>
      </c>
      <c r="V1541" s="5">
        <f>V1540+(T1541*($B$5/100))-(U1541/($B$6/100))</f>
        <v>1875077.5680692454</v>
      </c>
      <c r="W1541" s="5">
        <f t="shared" si="228"/>
        <v>46876.939201731133</v>
      </c>
    </row>
    <row r="1542" spans="4:23" x14ac:dyDescent="0.25">
      <c r="D1542">
        <f t="shared" si="229"/>
        <v>1540</v>
      </c>
      <c r="E1542" s="3">
        <v>43895</v>
      </c>
      <c r="F1542" s="4">
        <v>0.125</v>
      </c>
      <c r="G1542">
        <v>20</v>
      </c>
      <c r="H1542">
        <v>0</v>
      </c>
      <c r="I1542" s="5">
        <f t="shared" si="224"/>
        <v>3</v>
      </c>
      <c r="J1542" s="22">
        <v>0</v>
      </c>
      <c r="K1542">
        <v>7.9229999999999999E-5</v>
      </c>
      <c r="L1542" s="5" cm="1">
        <f t="array" ref="L1542">_xlfn.IFS(I1542=0, 0, I1542&gt;34, 0, AND(I1542&gt;0, I1542&lt;35), VLOOKUP(I1542, $A$63:$C$96, 3))</f>
        <v>232</v>
      </c>
      <c r="M1542" s="5">
        <f t="shared" si="223"/>
        <v>0</v>
      </c>
      <c r="N1542" s="5">
        <v>2661.4316667481276</v>
      </c>
      <c r="O1542" s="5">
        <f t="shared" si="230"/>
        <v>2231.9090999999999</v>
      </c>
      <c r="P1542" s="5">
        <f t="shared" si="231"/>
        <v>232</v>
      </c>
      <c r="Q1542" s="5">
        <f t="shared" si="225"/>
        <v>0</v>
      </c>
      <c r="R1542" s="5">
        <f>IF(O1542&gt;(P1542+U1542),O1542-P1542-U1542, 0)</f>
        <v>0</v>
      </c>
      <c r="S1542" s="5">
        <f t="shared" si="226"/>
        <v>0</v>
      </c>
      <c r="T1542" s="5">
        <f t="shared" si="227"/>
        <v>0</v>
      </c>
      <c r="U1542" s="5">
        <f>IF(O1542&gt;P1542,IF(V1541*($B$6/100)&gt;=O1542-P1542,(O1542-P1542), V1541*($B$6/100)), 0)</f>
        <v>1999.9090999999999</v>
      </c>
      <c r="V1542" s="5">
        <f>V1541+(T1542*($B$5/100))-(U1542/($B$6/100))</f>
        <v>1872220.5550692454</v>
      </c>
      <c r="W1542" s="5">
        <f t="shared" si="228"/>
        <v>46805.513876731136</v>
      </c>
    </row>
    <row r="1543" spans="4:23" x14ac:dyDescent="0.25">
      <c r="D1543">
        <f t="shared" si="229"/>
        <v>1541</v>
      </c>
      <c r="E1543" s="3">
        <v>43895</v>
      </c>
      <c r="F1543" s="4">
        <v>0.16666666666666666</v>
      </c>
      <c r="G1543">
        <v>20</v>
      </c>
      <c r="H1543">
        <v>0</v>
      </c>
      <c r="I1543" s="5">
        <f t="shared" si="224"/>
        <v>3</v>
      </c>
      <c r="J1543" s="22">
        <v>0</v>
      </c>
      <c r="K1543">
        <v>7.7139999999999997E-5</v>
      </c>
      <c r="L1543" s="5" cm="1">
        <f t="array" ref="L1543">_xlfn.IFS(I1543=0, 0, I1543&gt;34, 0, AND(I1543&gt;0, I1543&lt;35), VLOOKUP(I1543, $A$63:$C$96, 3))</f>
        <v>232</v>
      </c>
      <c r="M1543" s="5">
        <f t="shared" si="223"/>
        <v>0</v>
      </c>
      <c r="N1543" s="5">
        <v>2760.0404769821348</v>
      </c>
      <c r="O1543" s="5">
        <f t="shared" si="230"/>
        <v>2173.0337999999997</v>
      </c>
      <c r="P1543" s="5">
        <f t="shared" si="231"/>
        <v>232</v>
      </c>
      <c r="Q1543" s="5">
        <f t="shared" si="225"/>
        <v>0</v>
      </c>
      <c r="R1543" s="5">
        <f>IF(O1543&gt;(P1543+U1543),O1543-P1543-U1543, 0)</f>
        <v>0</v>
      </c>
      <c r="S1543" s="5">
        <f t="shared" si="226"/>
        <v>0</v>
      </c>
      <c r="T1543" s="5">
        <f t="shared" si="227"/>
        <v>0</v>
      </c>
      <c r="U1543" s="5">
        <f>IF(O1543&gt;P1543,IF(V1542*($B$6/100)&gt;=O1543-P1543,(O1543-P1543), V1542*($B$6/100)), 0)</f>
        <v>1941.0337999999997</v>
      </c>
      <c r="V1543" s="5">
        <f>V1542+(T1543*($B$5/100))-(U1543/($B$6/100))</f>
        <v>1869447.649640674</v>
      </c>
      <c r="W1543" s="5">
        <f t="shared" si="228"/>
        <v>46736.191241016852</v>
      </c>
    </row>
    <row r="1544" spans="4:23" x14ac:dyDescent="0.25">
      <c r="D1544">
        <f t="shared" si="229"/>
        <v>1542</v>
      </c>
      <c r="E1544" s="3">
        <v>43895</v>
      </c>
      <c r="F1544" s="4">
        <v>0.20833333333333334</v>
      </c>
      <c r="G1544">
        <v>30</v>
      </c>
      <c r="H1544">
        <v>0</v>
      </c>
      <c r="I1544" s="5">
        <f t="shared" si="224"/>
        <v>4</v>
      </c>
      <c r="J1544" s="22">
        <v>0</v>
      </c>
      <c r="K1544">
        <v>7.7299999999999995E-5</v>
      </c>
      <c r="L1544" s="5" cm="1">
        <f t="array" ref="L1544">_xlfn.IFS(I1544=0, 0, I1544&gt;34, 0, AND(I1544&gt;0, I1544&lt;35), VLOOKUP(I1544, $A$63:$C$96, 3))</f>
        <v>740</v>
      </c>
      <c r="M1544" s="5">
        <f t="shared" si="223"/>
        <v>0</v>
      </c>
      <c r="N1544" s="5">
        <v>3076.5819611860379</v>
      </c>
      <c r="O1544" s="5">
        <f t="shared" si="230"/>
        <v>2177.5409999999997</v>
      </c>
      <c r="P1544" s="5">
        <f t="shared" si="231"/>
        <v>740</v>
      </c>
      <c r="Q1544" s="5">
        <f t="shared" si="225"/>
        <v>0</v>
      </c>
      <c r="R1544" s="5">
        <f>IF(O1544&gt;(P1544+U1544),O1544-P1544-U1544, 0)</f>
        <v>0</v>
      </c>
      <c r="S1544" s="5">
        <f t="shared" si="226"/>
        <v>0</v>
      </c>
      <c r="T1544" s="5">
        <f t="shared" si="227"/>
        <v>0</v>
      </c>
      <c r="U1544" s="5">
        <f>IF(O1544&gt;P1544,IF(V1543*($B$6/100)&gt;=O1544-P1544,(O1544-P1544), V1543*($B$6/100)), 0)</f>
        <v>1437.5409999999997</v>
      </c>
      <c r="V1544" s="5">
        <f>V1543+(T1544*($B$5/100))-(U1544/($B$6/100))</f>
        <v>1867394.0196406741</v>
      </c>
      <c r="W1544" s="5">
        <f t="shared" si="228"/>
        <v>46684.850491016856</v>
      </c>
    </row>
    <row r="1545" spans="4:23" x14ac:dyDescent="0.25">
      <c r="D1545">
        <f t="shared" si="229"/>
        <v>1543</v>
      </c>
      <c r="E1545" s="3">
        <v>43895</v>
      </c>
      <c r="F1545" s="4">
        <v>0.25</v>
      </c>
      <c r="G1545">
        <v>30</v>
      </c>
      <c r="H1545">
        <v>0</v>
      </c>
      <c r="I1545" s="5">
        <f t="shared" si="224"/>
        <v>4</v>
      </c>
      <c r="J1545" s="22">
        <v>0</v>
      </c>
      <c r="K1545">
        <v>8.331E-5</v>
      </c>
      <c r="L1545" s="5" cm="1">
        <f t="array" ref="L1545">_xlfn.IFS(I1545=0, 0, I1545&gt;34, 0, AND(I1545&gt;0, I1545&lt;35), VLOOKUP(I1545, $A$63:$C$96, 3))</f>
        <v>740</v>
      </c>
      <c r="M1545" s="5">
        <f t="shared" si="223"/>
        <v>0</v>
      </c>
      <c r="N1545" s="5">
        <v>3949.3330045109419</v>
      </c>
      <c r="O1545" s="5">
        <f t="shared" si="230"/>
        <v>2346.8426999999997</v>
      </c>
      <c r="P1545" s="5">
        <f t="shared" si="231"/>
        <v>740</v>
      </c>
      <c r="Q1545" s="5">
        <f t="shared" si="225"/>
        <v>0</v>
      </c>
      <c r="R1545" s="5">
        <f>IF(O1545&gt;(P1545+U1545),O1545-P1545-U1545, 0)</f>
        <v>0</v>
      </c>
      <c r="S1545" s="5">
        <f t="shared" si="226"/>
        <v>0</v>
      </c>
      <c r="T1545" s="5">
        <f t="shared" si="227"/>
        <v>0</v>
      </c>
      <c r="U1545" s="5">
        <f>IF(O1545&gt;P1545,IF(V1544*($B$6/100)&gt;=O1545-P1545,(O1545-P1545), V1544*($B$6/100)), 0)</f>
        <v>1606.8426999999997</v>
      </c>
      <c r="V1545" s="5">
        <f>V1544+(T1545*($B$5/100))-(U1545/($B$6/100))</f>
        <v>1865098.5300692455</v>
      </c>
      <c r="W1545" s="5">
        <f t="shared" si="228"/>
        <v>46627.46325173114</v>
      </c>
    </row>
    <row r="1546" spans="4:23" x14ac:dyDescent="0.25">
      <c r="D1546">
        <f t="shared" si="229"/>
        <v>1544</v>
      </c>
      <c r="E1546" s="3">
        <v>43895</v>
      </c>
      <c r="F1546" s="4">
        <v>0.29166666666666669</v>
      </c>
      <c r="G1546">
        <v>30</v>
      </c>
      <c r="H1546">
        <v>0</v>
      </c>
      <c r="I1546" s="5">
        <f t="shared" si="224"/>
        <v>4</v>
      </c>
      <c r="J1546" s="22">
        <v>9.8979031292220746E-6</v>
      </c>
      <c r="K1546">
        <v>1.0143000000000001E-4</v>
      </c>
      <c r="L1546" s="5" cm="1">
        <f t="array" ref="L1546">_xlfn.IFS(I1546=0, 0, I1546&gt;34, 0, AND(I1546&gt;0, I1546&lt;35), VLOOKUP(I1546, $A$63:$C$96, 3))</f>
        <v>740</v>
      </c>
      <c r="M1546" s="5">
        <f t="shared" si="223"/>
        <v>47.015039863804859</v>
      </c>
      <c r="N1546" s="5">
        <v>5644.0643918250689</v>
      </c>
      <c r="O1546" s="5">
        <f t="shared" si="230"/>
        <v>2857.2831000000001</v>
      </c>
      <c r="P1546" s="5">
        <f t="shared" si="231"/>
        <v>787.01503986380487</v>
      </c>
      <c r="Q1546" s="5">
        <f t="shared" si="225"/>
        <v>0</v>
      </c>
      <c r="R1546" s="5">
        <f>IF(O1546&gt;(P1546+U1546),O1546-P1546-U1546, 0)</f>
        <v>0</v>
      </c>
      <c r="S1546" s="5">
        <f t="shared" si="226"/>
        <v>0</v>
      </c>
      <c r="T1546" s="5">
        <f t="shared" si="227"/>
        <v>0</v>
      </c>
      <c r="U1546" s="5">
        <f>IF(O1546&gt;P1546,IF(V1545*($B$6/100)&gt;=O1546-P1546,(O1546-P1546), V1545*($B$6/100)), 0)</f>
        <v>2070.2680601361953</v>
      </c>
      <c r="V1546" s="5">
        <f>V1545+(T1546*($B$5/100))-(U1546/($B$6/100))</f>
        <v>1862141.0042690509</v>
      </c>
      <c r="W1546" s="5">
        <f t="shared" si="228"/>
        <v>46553.525106726272</v>
      </c>
    </row>
    <row r="1547" spans="4:23" x14ac:dyDescent="0.25">
      <c r="D1547">
        <f t="shared" si="229"/>
        <v>1545</v>
      </c>
      <c r="E1547" s="3">
        <v>43895</v>
      </c>
      <c r="F1547" s="4">
        <v>0.33333333333333331</v>
      </c>
      <c r="G1547">
        <v>40</v>
      </c>
      <c r="H1547">
        <v>0</v>
      </c>
      <c r="I1547" s="5">
        <f t="shared" si="224"/>
        <v>6</v>
      </c>
      <c r="J1547" s="22">
        <v>5.196399142841589E-5</v>
      </c>
      <c r="K1547">
        <v>1.2474E-4</v>
      </c>
      <c r="L1547" s="5" cm="1">
        <f t="array" ref="L1547">_xlfn.IFS(I1547=0, 0, I1547&gt;34, 0, AND(I1547&gt;0, I1547&lt;35), VLOOKUP(I1547, $A$63:$C$96, 3))</f>
        <v>2980</v>
      </c>
      <c r="M1547" s="5">
        <f t="shared" si="223"/>
        <v>246.82895928497547</v>
      </c>
      <c r="N1547" s="5">
        <v>6911.4097840430304</v>
      </c>
      <c r="O1547" s="5">
        <f t="shared" si="230"/>
        <v>3513.9258</v>
      </c>
      <c r="P1547" s="5">
        <f t="shared" si="231"/>
        <v>3226.8289592849756</v>
      </c>
      <c r="Q1547" s="5">
        <f t="shared" si="225"/>
        <v>0</v>
      </c>
      <c r="R1547" s="5">
        <f>IF(O1547&gt;(P1547+U1547),O1547-P1547-U1547, 0)</f>
        <v>0</v>
      </c>
      <c r="S1547" s="5">
        <f t="shared" si="226"/>
        <v>0</v>
      </c>
      <c r="T1547" s="5">
        <f t="shared" si="227"/>
        <v>0</v>
      </c>
      <c r="U1547" s="5">
        <f>IF(O1547&gt;P1547,IF(V1546*($B$6/100)&gt;=O1547-P1547,(O1547-P1547), V1546*($B$6/100)), 0)</f>
        <v>287.09684071502443</v>
      </c>
      <c r="V1547" s="5">
        <f>V1546+(T1547*($B$5/100))-(U1547/($B$6/100))</f>
        <v>1861730.8659251723</v>
      </c>
      <c r="W1547" s="5">
        <f t="shared" si="228"/>
        <v>46543.27164812931</v>
      </c>
    </row>
    <row r="1548" spans="4:23" x14ac:dyDescent="0.25">
      <c r="D1548">
        <f t="shared" si="229"/>
        <v>1546</v>
      </c>
      <c r="E1548" s="3">
        <v>43895</v>
      </c>
      <c r="F1548" s="4">
        <v>0.375</v>
      </c>
      <c r="G1548">
        <v>50</v>
      </c>
      <c r="H1548">
        <v>7</v>
      </c>
      <c r="I1548" s="5">
        <f t="shared" si="224"/>
        <v>7</v>
      </c>
      <c r="J1548" s="22">
        <v>2.1033044149596907E-4</v>
      </c>
      <c r="K1548">
        <v>1.2543E-4</v>
      </c>
      <c r="L1548" s="5" cm="1">
        <f t="array" ref="L1548">_xlfn.IFS(I1548=0, 0, I1548&gt;34, 0, AND(I1548&gt;0, I1548&lt;35), VLOOKUP(I1548, $A$63:$C$96, 3))</f>
        <v>4800</v>
      </c>
      <c r="M1548" s="5">
        <f t="shared" si="223"/>
        <v>999.06959710585306</v>
      </c>
      <c r="N1548" s="5">
        <v>6902.7234229416708</v>
      </c>
      <c r="O1548" s="5">
        <f t="shared" si="230"/>
        <v>3533.3631</v>
      </c>
      <c r="P1548" s="5">
        <f t="shared" si="231"/>
        <v>3533.3631</v>
      </c>
      <c r="Q1548" s="5">
        <f t="shared" si="225"/>
        <v>487.20077413479089</v>
      </c>
      <c r="R1548" s="5">
        <f>IF(O1548&gt;(P1548+U1548),O1548-P1548-U1548, 0)</f>
        <v>0</v>
      </c>
      <c r="S1548" s="5">
        <f t="shared" si="226"/>
        <v>1778.5057229710621</v>
      </c>
      <c r="T1548" s="5">
        <f t="shared" si="227"/>
        <v>487.20077413479089</v>
      </c>
      <c r="U1548" s="5">
        <f>IF(O1548&gt;P1548,IF(V1547*($B$6/100)&gt;=O1548-P1548,(O1548-P1548), V1547*($B$6/100)), 0)</f>
        <v>0</v>
      </c>
      <c r="V1548" s="5">
        <f>V1547+(T1548*($B$5/100))-(U1548/($B$6/100))</f>
        <v>1862071.9064670666</v>
      </c>
      <c r="W1548" s="5">
        <f t="shared" si="228"/>
        <v>46551.797661676668</v>
      </c>
    </row>
    <row r="1549" spans="4:23" x14ac:dyDescent="0.25">
      <c r="D1549">
        <f t="shared" si="229"/>
        <v>1547</v>
      </c>
      <c r="E1549" s="3">
        <v>43895</v>
      </c>
      <c r="F1549" s="4">
        <v>0.41666666666666669</v>
      </c>
      <c r="G1549">
        <v>50</v>
      </c>
      <c r="H1549">
        <v>6</v>
      </c>
      <c r="I1549" s="5">
        <f t="shared" si="224"/>
        <v>7</v>
      </c>
      <c r="J1549" s="22">
        <v>2.6229443292438497E-4</v>
      </c>
      <c r="K1549">
        <v>1.1929E-4</v>
      </c>
      <c r="L1549" s="5" cm="1">
        <f t="array" ref="L1549">_xlfn.IFS(I1549=0, 0, I1549&gt;34, 0, AND(I1549&gt;0, I1549&lt;35), VLOOKUP(I1549, $A$63:$C$96, 3))</f>
        <v>4800</v>
      </c>
      <c r="M1549" s="5">
        <f t="shared" si="223"/>
        <v>1245.8985563908286</v>
      </c>
      <c r="N1549" s="5">
        <v>5683.0462315982495</v>
      </c>
      <c r="O1549" s="5">
        <f t="shared" si="230"/>
        <v>3360.3993</v>
      </c>
      <c r="P1549" s="5">
        <f t="shared" si="231"/>
        <v>3360.3993</v>
      </c>
      <c r="Q1549" s="5">
        <f t="shared" si="225"/>
        <v>487.20077413479089</v>
      </c>
      <c r="R1549" s="5">
        <f>IF(O1549&gt;(P1549+U1549),O1549-P1549-U1549, 0)</f>
        <v>0</v>
      </c>
      <c r="S1549" s="5">
        <f t="shared" si="226"/>
        <v>2198.2984822560375</v>
      </c>
      <c r="T1549" s="5">
        <f t="shared" si="227"/>
        <v>487.20077413479066</v>
      </c>
      <c r="U1549" s="5">
        <f>IF(O1549&gt;P1549,IF(V1548*($B$6/100)&gt;=O1549-P1549,(O1549-P1549), V1548*($B$6/100)), 0)</f>
        <v>0</v>
      </c>
      <c r="V1549" s="5">
        <f>V1548+(T1549*($B$5/100))-(U1549/($B$6/100))</f>
        <v>1862412.9470089609</v>
      </c>
      <c r="W1549" s="5">
        <f t="shared" si="228"/>
        <v>46560.323675224019</v>
      </c>
    </row>
    <row r="1550" spans="4:23" x14ac:dyDescent="0.25">
      <c r="D1550">
        <f t="shared" si="229"/>
        <v>1548</v>
      </c>
      <c r="E1550" s="3">
        <v>43895</v>
      </c>
      <c r="F1550" s="4">
        <v>0.45833333333333331</v>
      </c>
      <c r="G1550">
        <v>50</v>
      </c>
      <c r="H1550">
        <v>0</v>
      </c>
      <c r="I1550" s="5">
        <f t="shared" si="224"/>
        <v>7</v>
      </c>
      <c r="J1550" s="22">
        <v>2.0290701414905254E-4</v>
      </c>
      <c r="K1550">
        <v>1.0514E-4</v>
      </c>
      <c r="L1550" s="5" cm="1">
        <f t="array" ref="L1550">_xlfn.IFS(I1550=0, 0, I1550&gt;34, 0, AND(I1550&gt;0, I1550&lt;35), VLOOKUP(I1550, $A$63:$C$96, 3))</f>
        <v>4800</v>
      </c>
      <c r="M1550" s="5">
        <f t="shared" si="223"/>
        <v>963.80831720799949</v>
      </c>
      <c r="N1550" s="5">
        <v>3994.2146063047203</v>
      </c>
      <c r="O1550" s="5">
        <f t="shared" si="230"/>
        <v>2961.7937999999999</v>
      </c>
      <c r="P1550" s="5">
        <f t="shared" si="231"/>
        <v>2961.7937999999999</v>
      </c>
      <c r="Q1550" s="5">
        <f t="shared" si="225"/>
        <v>487.20077413479089</v>
      </c>
      <c r="R1550" s="5">
        <f>IF(O1550&gt;(P1550+U1550),O1550-P1550-U1550, 0)</f>
        <v>0</v>
      </c>
      <c r="S1550" s="5">
        <f t="shared" si="226"/>
        <v>2051.4183509605455</v>
      </c>
      <c r="T1550" s="5">
        <f t="shared" si="227"/>
        <v>750.59616624745422</v>
      </c>
      <c r="U1550" s="5">
        <f>IF(O1550&gt;P1550,IF(V1549*($B$6/100)&gt;=O1550-P1550,(O1550-P1550), V1549*($B$6/100)), 0)</f>
        <v>0</v>
      </c>
      <c r="V1550" s="5">
        <f>V1549+(T1550*($B$5/100))-(U1550/($B$6/100))</f>
        <v>1862938.3643253341</v>
      </c>
      <c r="W1550" s="5">
        <f t="shared" si="228"/>
        <v>46573.459108133349</v>
      </c>
    </row>
    <row r="1551" spans="4:23" x14ac:dyDescent="0.25">
      <c r="D1551">
        <f t="shared" si="229"/>
        <v>1549</v>
      </c>
      <c r="E1551" s="3">
        <v>43895</v>
      </c>
      <c r="F1551" s="4">
        <v>0.5</v>
      </c>
      <c r="G1551">
        <v>60</v>
      </c>
      <c r="H1551">
        <v>0</v>
      </c>
      <c r="I1551" s="5">
        <f t="shared" si="224"/>
        <v>8</v>
      </c>
      <c r="J1551" s="22">
        <v>1.9053463523752492E-4</v>
      </c>
      <c r="K1551">
        <v>9.3890000000000011E-5</v>
      </c>
      <c r="L1551" s="5" cm="1">
        <f t="array" ref="L1551">_xlfn.IFS(I1551=0, 0, I1551&gt;34, 0, AND(I1551&gt;0, I1551&lt;35), VLOOKUP(I1551, $A$63:$C$96, 3))</f>
        <v>7160</v>
      </c>
      <c r="M1551" s="5">
        <f t="shared" si="223"/>
        <v>905.03951737824343</v>
      </c>
      <c r="N1551" s="5">
        <v>4057.7281671235683</v>
      </c>
      <c r="O1551" s="5">
        <f t="shared" si="230"/>
        <v>2644.8813</v>
      </c>
      <c r="P1551" s="5">
        <f t="shared" si="231"/>
        <v>2644.8813</v>
      </c>
      <c r="Q1551" s="5">
        <f t="shared" si="225"/>
        <v>487.20077413479089</v>
      </c>
      <c r="R1551" s="5">
        <f>IF(O1551&gt;(P1551+U1551),O1551-P1551-U1551, 0)</f>
        <v>0</v>
      </c>
      <c r="S1551" s="5">
        <f t="shared" si="226"/>
        <v>2084.0387524765206</v>
      </c>
      <c r="T1551" s="5">
        <f t="shared" si="227"/>
        <v>3336.1194649017229</v>
      </c>
      <c r="U1551" s="5">
        <f>IF(O1551&gt;P1551,IF(V1550*($B$6/100)&gt;=O1551-P1551,(O1551-P1551), V1550*($B$6/100)), 0)</f>
        <v>0</v>
      </c>
      <c r="V1551" s="5">
        <f>V1550+(T1551*($B$5/100))-(U1551/($B$6/100))</f>
        <v>1865273.6479507652</v>
      </c>
      <c r="W1551" s="5">
        <f t="shared" si="228"/>
        <v>46631.841198769129</v>
      </c>
    </row>
    <row r="1552" spans="4:23" x14ac:dyDescent="0.25">
      <c r="D1552">
        <f t="shared" si="229"/>
        <v>1550</v>
      </c>
      <c r="E1552" s="3">
        <v>43895</v>
      </c>
      <c r="F1552" s="4">
        <v>0.54166666666666663</v>
      </c>
      <c r="G1552">
        <v>60</v>
      </c>
      <c r="H1552">
        <v>0</v>
      </c>
      <c r="I1552" s="5">
        <f t="shared" si="224"/>
        <v>8</v>
      </c>
      <c r="J1552" s="22">
        <v>1.064024586391373E-4</v>
      </c>
      <c r="K1552">
        <v>8.8950000000000007E-5</v>
      </c>
      <c r="L1552" s="5" cm="1">
        <f t="array" ref="L1552">_xlfn.IFS(I1552=0, 0, I1552&gt;34, 0, AND(I1552&gt;0, I1552&lt;35), VLOOKUP(I1552, $A$63:$C$96, 3))</f>
        <v>7160</v>
      </c>
      <c r="M1552" s="5">
        <f t="shared" si="223"/>
        <v>505.41167853590218</v>
      </c>
      <c r="N1552" s="5">
        <v>4236.9234868811091</v>
      </c>
      <c r="O1552" s="5">
        <f t="shared" si="230"/>
        <v>2505.7215000000006</v>
      </c>
      <c r="P1552" s="5">
        <f t="shared" si="231"/>
        <v>2505.7215000000006</v>
      </c>
      <c r="Q1552" s="5">
        <f t="shared" si="225"/>
        <v>487.20077413479089</v>
      </c>
      <c r="R1552" s="5">
        <f>IF(O1552&gt;(P1552+U1552),O1552-P1552-U1552, 0)</f>
        <v>0</v>
      </c>
      <c r="S1552" s="5">
        <f t="shared" si="226"/>
        <v>2176.0730079160285</v>
      </c>
      <c r="T1552" s="5">
        <f t="shared" si="227"/>
        <v>2983.6171706198729</v>
      </c>
      <c r="U1552" s="5">
        <f>IF(O1552&gt;P1552,IF(V1551*($B$6/100)&gt;=O1552-P1552,(O1552-P1552), V1551*($B$6/100)), 0)</f>
        <v>0</v>
      </c>
      <c r="V1552" s="5">
        <f>V1551+(T1552*($B$5/100))-(U1552/($B$6/100))</f>
        <v>1867362.179970199</v>
      </c>
      <c r="W1552" s="5">
        <f t="shared" si="228"/>
        <v>46684.054499254977</v>
      </c>
    </row>
    <row r="1553" spans="4:23" x14ac:dyDescent="0.25">
      <c r="D1553">
        <f t="shared" si="229"/>
        <v>1551</v>
      </c>
      <c r="E1553" s="3">
        <v>43895</v>
      </c>
      <c r="F1553" s="4">
        <v>0.58333333333333337</v>
      </c>
      <c r="G1553">
        <v>70</v>
      </c>
      <c r="H1553">
        <v>0</v>
      </c>
      <c r="I1553" s="5">
        <f t="shared" si="224"/>
        <v>10</v>
      </c>
      <c r="J1553" s="22">
        <v>1.1630036176835938E-4</v>
      </c>
      <c r="K1553">
        <v>8.2780000000000004E-5</v>
      </c>
      <c r="L1553" s="5" cm="1">
        <f t="array" ref="L1553">_xlfn.IFS(I1553=0, 0, I1553&gt;34, 0, AND(I1553&gt;0, I1553&lt;35), VLOOKUP(I1553, $A$63:$C$96, 3))</f>
        <v>12480</v>
      </c>
      <c r="M1553" s="5">
        <f t="shared" si="223"/>
        <v>552.42671839970706</v>
      </c>
      <c r="N1553" s="5">
        <v>4637.2377982780954</v>
      </c>
      <c r="O1553" s="5">
        <f t="shared" si="230"/>
        <v>2331.9126000000001</v>
      </c>
      <c r="P1553" s="5">
        <f t="shared" si="231"/>
        <v>2331.9126000000001</v>
      </c>
      <c r="Q1553" s="5">
        <f t="shared" si="225"/>
        <v>487.20077413479089</v>
      </c>
      <c r="R1553" s="5">
        <f>IF(O1553&gt;(P1553+U1553),O1553-P1553-U1553, 0)</f>
        <v>0</v>
      </c>
      <c r="S1553" s="5">
        <f t="shared" si="226"/>
        <v>2381.6734088698631</v>
      </c>
      <c r="T1553" s="5">
        <f t="shared" si="227"/>
        <v>8318.8407095298444</v>
      </c>
      <c r="U1553" s="5">
        <f>IF(O1553&gt;P1553,IF(V1552*($B$6/100)&gt;=O1553-P1553,(O1553-P1553), V1552*($B$6/100)), 0)</f>
        <v>0</v>
      </c>
      <c r="V1553" s="5">
        <f>V1552+(T1553*($B$5/100))-(U1553/($B$6/100))</f>
        <v>1873185.3684668699</v>
      </c>
      <c r="W1553" s="5">
        <f t="shared" si="228"/>
        <v>46829.63421167175</v>
      </c>
    </row>
    <row r="1554" spans="4:23" x14ac:dyDescent="0.25">
      <c r="D1554">
        <f t="shared" si="229"/>
        <v>1552</v>
      </c>
      <c r="E1554" s="3">
        <v>43895</v>
      </c>
      <c r="F1554" s="4">
        <v>0.625</v>
      </c>
      <c r="G1554">
        <v>60</v>
      </c>
      <c r="H1554">
        <v>0</v>
      </c>
      <c r="I1554" s="5">
        <f t="shared" si="224"/>
        <v>8</v>
      </c>
      <c r="J1554" s="22">
        <v>6.1861894557637963E-5</v>
      </c>
      <c r="K1554">
        <v>8.5649999999999995E-5</v>
      </c>
      <c r="L1554" s="5" cm="1">
        <f t="array" ref="L1554">_xlfn.IFS(I1554=0, 0, I1554&gt;34, 0, AND(I1554&gt;0, I1554&lt;35), VLOOKUP(I1554, $A$63:$C$96, 3))</f>
        <v>7160</v>
      </c>
      <c r="M1554" s="5">
        <f t="shared" si="223"/>
        <v>293.84399914878037</v>
      </c>
      <c r="N1554" s="5">
        <v>4838.0584457260329</v>
      </c>
      <c r="O1554" s="5">
        <f t="shared" si="230"/>
        <v>2412.7604999999999</v>
      </c>
      <c r="P1554" s="5">
        <f t="shared" si="231"/>
        <v>2412.7604999999999</v>
      </c>
      <c r="Q1554" s="5">
        <f t="shared" si="225"/>
        <v>487.20077413479089</v>
      </c>
      <c r="R1554" s="5">
        <f>IF(O1554&gt;(P1554+U1554),O1554-P1554-U1554, 0)</f>
        <v>0</v>
      </c>
      <c r="S1554" s="5">
        <f t="shared" si="226"/>
        <v>2484.8143770031729</v>
      </c>
      <c r="T1554" s="5">
        <f t="shared" si="227"/>
        <v>2556.269122145608</v>
      </c>
      <c r="U1554" s="5">
        <f>IF(O1554&gt;P1554,IF(V1553*($B$6/100)&gt;=O1554-P1554,(O1554-P1554), V1553*($B$6/100)), 0)</f>
        <v>0</v>
      </c>
      <c r="V1554" s="5">
        <f>V1553+(T1554*($B$5/100))-(U1554/($B$6/100))</f>
        <v>1874974.7568523719</v>
      </c>
      <c r="W1554" s="5">
        <f t="shared" si="228"/>
        <v>46874.368921309295</v>
      </c>
    </row>
    <row r="1555" spans="4:23" x14ac:dyDescent="0.25">
      <c r="D1555">
        <f t="shared" si="229"/>
        <v>1553</v>
      </c>
      <c r="E1555" s="3">
        <v>43895</v>
      </c>
      <c r="F1555" s="4">
        <v>0.66666666666666663</v>
      </c>
      <c r="G1555">
        <v>50</v>
      </c>
      <c r="H1555">
        <v>0</v>
      </c>
      <c r="I1555" s="5">
        <f t="shared" si="224"/>
        <v>7</v>
      </c>
      <c r="J1555" s="22">
        <v>2.2270282040749667E-5</v>
      </c>
      <c r="K1555">
        <v>9.5760000000000005E-5</v>
      </c>
      <c r="L1555" s="5" cm="1">
        <f t="array" ref="L1555">_xlfn.IFS(I1555=0, 0, I1555&gt;34, 0, AND(I1555&gt;0, I1555&lt;35), VLOOKUP(I1555, $A$63:$C$96, 3))</f>
        <v>4800</v>
      </c>
      <c r="M1555" s="5">
        <f t="shared" si="223"/>
        <v>105.78383969356092</v>
      </c>
      <c r="N1555" s="5">
        <v>5205.1559862744525</v>
      </c>
      <c r="O1555" s="5">
        <f t="shared" si="230"/>
        <v>2697.5592000000001</v>
      </c>
      <c r="P1555" s="5">
        <f t="shared" si="231"/>
        <v>2697.5592000000001</v>
      </c>
      <c r="Q1555" s="5">
        <f t="shared" si="225"/>
        <v>487.20077413479089</v>
      </c>
      <c r="R1555" s="5">
        <f>IF(O1555&gt;(P1555+U1555),O1555-P1555-U1555, 0)</f>
        <v>0</v>
      </c>
      <c r="S1555" s="5">
        <f t="shared" si="226"/>
        <v>1721.0238655587702</v>
      </c>
      <c r="T1555" s="5">
        <f t="shared" si="227"/>
        <v>487.20077413479089</v>
      </c>
      <c r="U1555" s="5">
        <f>IF(O1555&gt;P1555,IF(V1554*($B$6/100)&gt;=O1555-P1555,(O1555-P1555), V1554*($B$6/100)), 0)</f>
        <v>0</v>
      </c>
      <c r="V1555" s="5">
        <f>V1554+(T1555*($B$5/100))-(U1555/($B$6/100))</f>
        <v>1875315.7973942661</v>
      </c>
      <c r="W1555" s="5">
        <f t="shared" si="228"/>
        <v>46882.894934856653</v>
      </c>
    </row>
    <row r="1556" spans="4:23" x14ac:dyDescent="0.25">
      <c r="D1556">
        <f t="shared" si="229"/>
        <v>1554</v>
      </c>
      <c r="E1556" s="3">
        <v>43895</v>
      </c>
      <c r="F1556" s="4">
        <v>0.70833333333333337</v>
      </c>
      <c r="G1556">
        <v>60</v>
      </c>
      <c r="H1556">
        <v>0</v>
      </c>
      <c r="I1556" s="5">
        <f t="shared" si="224"/>
        <v>8</v>
      </c>
      <c r="J1556" s="22">
        <v>9.8979031292220746E-6</v>
      </c>
      <c r="K1556">
        <v>1.2605E-4</v>
      </c>
      <c r="L1556" s="5" cm="1">
        <f t="array" ref="L1556">_xlfn.IFS(I1556=0, 0, I1556&gt;34, 0, AND(I1556&gt;0, I1556&lt;35), VLOOKUP(I1556, $A$63:$C$96, 3))</f>
        <v>7160</v>
      </c>
      <c r="M1556" s="5">
        <f t="shared" si="223"/>
        <v>47.015039863804859</v>
      </c>
      <c r="N1556" s="5">
        <v>5748.2467203234355</v>
      </c>
      <c r="O1556" s="5">
        <f t="shared" si="230"/>
        <v>3550.8285000000001</v>
      </c>
      <c r="P1556" s="5">
        <f t="shared" si="231"/>
        <v>3550.8285000000001</v>
      </c>
      <c r="Q1556" s="5">
        <f t="shared" si="225"/>
        <v>487.20077413479089</v>
      </c>
      <c r="R1556" s="5">
        <f>IF(O1556&gt;(P1556+U1556),O1556-P1556-U1556, 0)</f>
        <v>0</v>
      </c>
      <c r="S1556" s="5">
        <f t="shared" si="226"/>
        <v>2952.2847343522644</v>
      </c>
      <c r="T1556" s="5">
        <f t="shared" si="227"/>
        <v>703.90180551154072</v>
      </c>
      <c r="U1556" s="5">
        <f>IF(O1556&gt;P1556,IF(V1555*($B$6/100)&gt;=O1556-P1556,(O1556-P1556), V1555*($B$6/100)), 0)</f>
        <v>0</v>
      </c>
      <c r="V1556" s="5">
        <f>V1555+(T1556*($B$5/100))-(U1556/($B$6/100))</f>
        <v>1875808.5286581242</v>
      </c>
      <c r="W1556" s="5">
        <f t="shared" si="228"/>
        <v>46895.213216453107</v>
      </c>
    </row>
    <row r="1557" spans="4:23" x14ac:dyDescent="0.25">
      <c r="D1557">
        <f t="shared" si="229"/>
        <v>1555</v>
      </c>
      <c r="E1557" s="3">
        <v>43895</v>
      </c>
      <c r="F1557" s="4">
        <v>0.75</v>
      </c>
      <c r="G1557">
        <v>70</v>
      </c>
      <c r="H1557">
        <v>0</v>
      </c>
      <c r="I1557" s="5">
        <f t="shared" si="224"/>
        <v>10</v>
      </c>
      <c r="J1557" s="22">
        <v>0</v>
      </c>
      <c r="K1557">
        <v>1.8274E-4</v>
      </c>
      <c r="L1557" s="5" cm="1">
        <f t="array" ref="L1557">_xlfn.IFS(I1557=0, 0, I1557&gt;34, 0, AND(I1557&gt;0, I1557&lt;35), VLOOKUP(I1557, $A$63:$C$96, 3))</f>
        <v>12480</v>
      </c>
      <c r="M1557" s="5">
        <f t="shared" si="223"/>
        <v>0</v>
      </c>
      <c r="N1557" s="5">
        <v>6090.9910813948691</v>
      </c>
      <c r="O1557" s="5">
        <f t="shared" si="230"/>
        <v>5147.7858000000006</v>
      </c>
      <c r="P1557" s="5">
        <f t="shared" si="231"/>
        <v>5147.7858000000006</v>
      </c>
      <c r="Q1557" s="5">
        <f t="shared" si="225"/>
        <v>487.20077413479089</v>
      </c>
      <c r="R1557" s="5">
        <f>IF(O1557&gt;(P1557+U1557),O1557-P1557-U1557, 0)</f>
        <v>0</v>
      </c>
      <c r="S1557" s="5">
        <f t="shared" si="226"/>
        <v>3128.3173568559096</v>
      </c>
      <c r="T1557" s="5">
        <f t="shared" si="227"/>
        <v>4203.8968431440899</v>
      </c>
      <c r="U1557" s="5">
        <f>IF(O1557&gt;P1557,IF(V1556*($B$6/100)&gt;=O1557-P1557,(O1557-P1557), V1556*($B$6/100)), 0)</f>
        <v>0</v>
      </c>
      <c r="V1557" s="5">
        <f>V1556+(T1557*($B$5/100))-(U1557/($B$6/100))</f>
        <v>1878751.256448325</v>
      </c>
      <c r="W1557" s="5">
        <f t="shared" si="228"/>
        <v>46968.781411208125</v>
      </c>
    </row>
    <row r="1558" spans="4:23" x14ac:dyDescent="0.25">
      <c r="D1558">
        <f t="shared" si="229"/>
        <v>1556</v>
      </c>
      <c r="E1558" s="3">
        <v>43895</v>
      </c>
      <c r="F1558" s="4">
        <v>0.79166666666666663</v>
      </c>
      <c r="G1558">
        <v>70</v>
      </c>
      <c r="H1558">
        <v>0</v>
      </c>
      <c r="I1558" s="5">
        <f t="shared" si="224"/>
        <v>10</v>
      </c>
      <c r="J1558" s="22">
        <v>0</v>
      </c>
      <c r="K1558">
        <v>2.0936000000000001E-4</v>
      </c>
      <c r="L1558" s="5" cm="1">
        <f t="array" ref="L1558">_xlfn.IFS(I1558=0, 0, I1558&gt;34, 0, AND(I1558&gt;0, I1558&lt;35), VLOOKUP(I1558, $A$63:$C$96, 3))</f>
        <v>12480</v>
      </c>
      <c r="M1558" s="5">
        <f t="shared" si="223"/>
        <v>0</v>
      </c>
      <c r="N1558" s="5">
        <v>5939.1235472607777</v>
      </c>
      <c r="O1558" s="5">
        <f t="shared" si="230"/>
        <v>5897.6712000000007</v>
      </c>
      <c r="P1558" s="5">
        <f t="shared" si="231"/>
        <v>5897.6712000000007</v>
      </c>
      <c r="Q1558" s="5">
        <f t="shared" si="225"/>
        <v>487.20077413479089</v>
      </c>
      <c r="R1558" s="5">
        <f>IF(O1558&gt;(P1558+U1558),O1558-P1558-U1558, 0)</f>
        <v>0</v>
      </c>
      <c r="S1558" s="5">
        <f t="shared" si="226"/>
        <v>3050.3185818411575</v>
      </c>
      <c r="T1558" s="5">
        <f t="shared" si="227"/>
        <v>3532.0102181588418</v>
      </c>
      <c r="U1558" s="5">
        <f>IF(O1558&gt;P1558,IF(V1557*($B$6/100)&gt;=O1558-P1558,(O1558-P1558), V1557*($B$6/100)), 0)</f>
        <v>0</v>
      </c>
      <c r="V1558" s="5">
        <f>V1557+(T1558*($B$5/100))-(U1558/($B$6/100))</f>
        <v>1881223.6636010362</v>
      </c>
      <c r="W1558" s="5">
        <f t="shared" si="228"/>
        <v>47030.591590025906</v>
      </c>
    </row>
    <row r="1559" spans="4:23" x14ac:dyDescent="0.25">
      <c r="D1559">
        <f t="shared" si="229"/>
        <v>1557</v>
      </c>
      <c r="E1559" s="3">
        <v>43895</v>
      </c>
      <c r="F1559" s="4">
        <v>0.83333333333333337</v>
      </c>
      <c r="G1559">
        <v>50</v>
      </c>
      <c r="H1559">
        <v>0</v>
      </c>
      <c r="I1559" s="5">
        <f t="shared" si="224"/>
        <v>7</v>
      </c>
      <c r="J1559" s="22">
        <v>0</v>
      </c>
      <c r="K1559">
        <v>2.1830999999999999E-4</v>
      </c>
      <c r="L1559" s="5" cm="1">
        <f t="array" ref="L1559">_xlfn.IFS(I1559=0, 0, I1559&gt;34, 0, AND(I1559&gt;0, I1559&lt;35), VLOOKUP(I1559, $A$63:$C$96, 3))</f>
        <v>4800</v>
      </c>
      <c r="M1559" s="5">
        <f t="shared" si="223"/>
        <v>0</v>
      </c>
      <c r="N1559" s="5">
        <v>5641.5290931260361</v>
      </c>
      <c r="O1559" s="5">
        <f t="shared" si="230"/>
        <v>6149.7927</v>
      </c>
      <c r="P1559" s="5">
        <f t="shared" si="231"/>
        <v>4800</v>
      </c>
      <c r="Q1559" s="5">
        <f t="shared" si="225"/>
        <v>0</v>
      </c>
      <c r="R1559" s="5">
        <f>IF(O1559&gt;(P1559+U1559),O1559-P1559-U1559, 0)</f>
        <v>0</v>
      </c>
      <c r="S1559" s="5">
        <f t="shared" si="226"/>
        <v>0</v>
      </c>
      <c r="T1559" s="5">
        <f t="shared" si="227"/>
        <v>0</v>
      </c>
      <c r="U1559" s="5">
        <f>IF(O1559&gt;P1559,IF(V1558*($B$6/100)&gt;=O1559-P1559,(O1559-P1559), V1558*($B$6/100)), 0)</f>
        <v>1349.7927</v>
      </c>
      <c r="V1559" s="5">
        <f>V1558+(T1559*($B$5/100))-(U1559/($B$6/100))</f>
        <v>1879295.3883153219</v>
      </c>
      <c r="W1559" s="5">
        <f t="shared" si="228"/>
        <v>46982.384707883044</v>
      </c>
    </row>
    <row r="1560" spans="4:23" x14ac:dyDescent="0.25">
      <c r="D1560">
        <f t="shared" si="229"/>
        <v>1558</v>
      </c>
      <c r="E1560" s="3">
        <v>43895</v>
      </c>
      <c r="F1560" s="4">
        <v>0.875</v>
      </c>
      <c r="G1560">
        <v>50</v>
      </c>
      <c r="H1560">
        <v>0</v>
      </c>
      <c r="I1560" s="5">
        <f t="shared" si="224"/>
        <v>7</v>
      </c>
      <c r="J1560" s="22">
        <v>0</v>
      </c>
      <c r="K1560">
        <v>2.0652999999999999E-4</v>
      </c>
      <c r="L1560" s="5" cm="1">
        <f t="array" ref="L1560">_xlfn.IFS(I1560=0, 0, I1560&gt;34, 0, AND(I1560&gt;0, I1560&lt;35), VLOOKUP(I1560, $A$63:$C$96, 3))</f>
        <v>4800</v>
      </c>
      <c r="M1560" s="5">
        <f t="shared" si="223"/>
        <v>0</v>
      </c>
      <c r="N1560" s="5">
        <v>5171.9314796073486</v>
      </c>
      <c r="O1560" s="5">
        <f t="shared" si="230"/>
        <v>5817.9501</v>
      </c>
      <c r="P1560" s="5">
        <f t="shared" si="231"/>
        <v>4800</v>
      </c>
      <c r="Q1560" s="5">
        <f t="shared" si="225"/>
        <v>0</v>
      </c>
      <c r="R1560" s="5">
        <f>IF(O1560&gt;(P1560+U1560),O1560-P1560-U1560, 0)</f>
        <v>0</v>
      </c>
      <c r="S1560" s="5">
        <f t="shared" si="226"/>
        <v>0</v>
      </c>
      <c r="T1560" s="5">
        <f t="shared" si="227"/>
        <v>0</v>
      </c>
      <c r="U1560" s="5">
        <f>IF(O1560&gt;P1560,IF(V1559*($B$6/100)&gt;=O1560-P1560,(O1560-P1560), V1559*($B$6/100)), 0)</f>
        <v>1017.9501</v>
      </c>
      <c r="V1560" s="5">
        <f>V1559+(T1560*($B$5/100))-(U1560/($B$6/100))</f>
        <v>1877841.1738867504</v>
      </c>
      <c r="W1560" s="5">
        <f t="shared" si="228"/>
        <v>46946.029347168762</v>
      </c>
    </row>
    <row r="1561" spans="4:23" x14ac:dyDescent="0.25">
      <c r="D1561">
        <f t="shared" si="229"/>
        <v>1559</v>
      </c>
      <c r="E1561" s="3">
        <v>43895</v>
      </c>
      <c r="F1561" s="4">
        <v>0.91666666666666663</v>
      </c>
      <c r="G1561">
        <v>50</v>
      </c>
      <c r="H1561">
        <v>0</v>
      </c>
      <c r="I1561" s="5">
        <f t="shared" si="224"/>
        <v>7</v>
      </c>
      <c r="J1561" s="22">
        <v>0</v>
      </c>
      <c r="K1561">
        <v>2.0149999999999999E-4</v>
      </c>
      <c r="L1561" s="5" cm="1">
        <f t="array" ref="L1561">_xlfn.IFS(I1561=0, 0, I1561&gt;34, 0, AND(I1561&gt;0, I1561&lt;35), VLOOKUP(I1561, $A$63:$C$96, 3))</f>
        <v>4800</v>
      </c>
      <c r="M1561" s="5">
        <f t="shared" si="223"/>
        <v>0</v>
      </c>
      <c r="N1561" s="5">
        <v>4588.1528615621128</v>
      </c>
      <c r="O1561" s="5">
        <f t="shared" si="230"/>
        <v>5676.2549999999992</v>
      </c>
      <c r="P1561" s="5">
        <f t="shared" si="231"/>
        <v>4800</v>
      </c>
      <c r="Q1561" s="5">
        <f t="shared" si="225"/>
        <v>0</v>
      </c>
      <c r="R1561" s="5">
        <f>IF(O1561&gt;(P1561+U1561),O1561-P1561-U1561, 0)</f>
        <v>0</v>
      </c>
      <c r="S1561" s="5">
        <f t="shared" si="226"/>
        <v>0</v>
      </c>
      <c r="T1561" s="5">
        <f t="shared" si="227"/>
        <v>0</v>
      </c>
      <c r="U1561" s="5">
        <f>IF(O1561&gt;P1561,IF(V1560*($B$6/100)&gt;=O1561-P1561,(O1561-P1561), V1560*($B$6/100)), 0)</f>
        <v>876.2549999999992</v>
      </c>
      <c r="V1561" s="5">
        <f>V1560+(T1561*($B$5/100))-(U1561/($B$6/100))</f>
        <v>1876589.3810296075</v>
      </c>
      <c r="W1561" s="5">
        <f t="shared" si="228"/>
        <v>46914.73452574019</v>
      </c>
    </row>
    <row r="1562" spans="4:23" x14ac:dyDescent="0.25">
      <c r="D1562">
        <f t="shared" si="229"/>
        <v>1560</v>
      </c>
      <c r="E1562" s="3">
        <v>43895</v>
      </c>
      <c r="F1562" s="4">
        <v>0.95833333333333337</v>
      </c>
      <c r="G1562">
        <v>30</v>
      </c>
      <c r="H1562">
        <v>0</v>
      </c>
      <c r="I1562" s="5">
        <f t="shared" si="224"/>
        <v>4</v>
      </c>
      <c r="J1562" s="22">
        <v>0</v>
      </c>
      <c r="K1562">
        <v>1.7837000000000002E-4</v>
      </c>
      <c r="L1562" s="5" cm="1">
        <f t="array" ref="L1562">_xlfn.IFS(I1562=0, 0, I1562&gt;34, 0, AND(I1562&gt;0, I1562&lt;35), VLOOKUP(I1562, $A$63:$C$96, 3))</f>
        <v>740</v>
      </c>
      <c r="M1562" s="5">
        <f t="shared" si="223"/>
        <v>0</v>
      </c>
      <c r="N1562" s="5">
        <v>3621.5152015434328</v>
      </c>
      <c r="O1562" s="5">
        <f t="shared" si="230"/>
        <v>5024.6828999999998</v>
      </c>
      <c r="P1562" s="5">
        <f t="shared" si="231"/>
        <v>740</v>
      </c>
      <c r="Q1562" s="5">
        <f t="shared" si="225"/>
        <v>0</v>
      </c>
      <c r="R1562" s="5">
        <f>IF(O1562&gt;(P1562+U1562),O1562-P1562-U1562, 0)</f>
        <v>0</v>
      </c>
      <c r="S1562" s="5">
        <f t="shared" si="226"/>
        <v>0</v>
      </c>
      <c r="T1562" s="5">
        <f t="shared" si="227"/>
        <v>0</v>
      </c>
      <c r="U1562" s="5">
        <f>IF(O1562&gt;P1562,IF(V1561*($B$6/100)&gt;=O1562-P1562,(O1562-P1562), V1561*($B$6/100)), 0)</f>
        <v>4284.6828999999998</v>
      </c>
      <c r="V1562" s="5">
        <f>V1561+(T1562*($B$5/100))-(U1562/($B$6/100))</f>
        <v>1870468.4054581788</v>
      </c>
      <c r="W1562" s="5">
        <f t="shared" si="228"/>
        <v>46761.710136454472</v>
      </c>
    </row>
    <row r="1563" spans="4:23" x14ac:dyDescent="0.25">
      <c r="D1563">
        <f t="shared" si="229"/>
        <v>1561</v>
      </c>
      <c r="E1563" s="3">
        <v>43896</v>
      </c>
      <c r="F1563" s="4">
        <v>0</v>
      </c>
      <c r="G1563">
        <v>50</v>
      </c>
      <c r="H1563">
        <v>0</v>
      </c>
      <c r="I1563" s="5">
        <f t="shared" si="224"/>
        <v>7</v>
      </c>
      <c r="J1563" s="22">
        <v>0</v>
      </c>
      <c r="K1563">
        <v>1.4643000000000002E-4</v>
      </c>
      <c r="L1563" s="5" cm="1">
        <f t="array" ref="L1563">_xlfn.IFS(I1563=0, 0, I1563&gt;34, 0, AND(I1563&gt;0, I1563&lt;35), VLOOKUP(I1563, $A$63:$C$96, 3))</f>
        <v>4800</v>
      </c>
      <c r="M1563" s="5">
        <f t="shared" si="223"/>
        <v>0</v>
      </c>
      <c r="N1563" s="5">
        <v>2665.6038253388538</v>
      </c>
      <c r="O1563" s="5">
        <f t="shared" si="230"/>
        <v>4124.9331000000011</v>
      </c>
      <c r="P1563" s="5">
        <f t="shared" si="231"/>
        <v>4124.9331000000011</v>
      </c>
      <c r="Q1563" s="5">
        <f t="shared" si="225"/>
        <v>487.20077413479089</v>
      </c>
      <c r="R1563" s="5">
        <f>IF(O1563&gt;(P1563+U1563),O1563-P1563-U1563, 0)</f>
        <v>0</v>
      </c>
      <c r="S1563" s="5">
        <f t="shared" si="226"/>
        <v>187.86612586520801</v>
      </c>
      <c r="T1563" s="5">
        <f t="shared" si="227"/>
        <v>487.20077413479089</v>
      </c>
      <c r="U1563" s="5">
        <f>IF(O1563&gt;P1563,IF(V1562*($B$6/100)&gt;=O1563-P1563,(O1563-P1563), V1562*($B$6/100)), 0)</f>
        <v>0</v>
      </c>
      <c r="V1563" s="5">
        <f>V1562+(T1563*($B$5/100))-(U1563/($B$6/100))</f>
        <v>1870809.4460000731</v>
      </c>
      <c r="W1563" s="5">
        <f t="shared" si="228"/>
        <v>46770.236150001831</v>
      </c>
    </row>
    <row r="1564" spans="4:23" x14ac:dyDescent="0.25">
      <c r="D1564">
        <f t="shared" si="229"/>
        <v>1562</v>
      </c>
      <c r="E1564" s="3">
        <v>43896</v>
      </c>
      <c r="F1564" s="4">
        <v>4.1666666666666664E-2</v>
      </c>
      <c r="G1564">
        <v>60</v>
      </c>
      <c r="H1564">
        <v>0</v>
      </c>
      <c r="I1564" s="5">
        <f t="shared" si="224"/>
        <v>8</v>
      </c>
      <c r="J1564" s="22">
        <v>0</v>
      </c>
      <c r="K1564">
        <v>1.1433000000000001E-4</v>
      </c>
      <c r="L1564" s="5" cm="1">
        <f t="array" ref="L1564">_xlfn.IFS(I1564=0, 0, I1564&gt;34, 0, AND(I1564&gt;0, I1564&lt;35), VLOOKUP(I1564, $A$63:$C$96, 3))</f>
        <v>7160</v>
      </c>
      <c r="M1564" s="5">
        <f t="shared" si="223"/>
        <v>0</v>
      </c>
      <c r="N1564" s="5">
        <v>2304.1998921608615</v>
      </c>
      <c r="O1564" s="5">
        <f t="shared" si="230"/>
        <v>3220.6761000000006</v>
      </c>
      <c r="P1564" s="5">
        <f t="shared" si="231"/>
        <v>3220.6761000000006</v>
      </c>
      <c r="Q1564" s="5">
        <f t="shared" si="225"/>
        <v>487.20077413479089</v>
      </c>
      <c r="R1564" s="5">
        <f>IF(O1564&gt;(P1564+U1564),O1564-P1564-U1564, 0)</f>
        <v>0</v>
      </c>
      <c r="S1564" s="5">
        <f t="shared" si="226"/>
        <v>1183.4311395283814</v>
      </c>
      <c r="T1564" s="5">
        <f t="shared" si="227"/>
        <v>2755.8927604716182</v>
      </c>
      <c r="U1564" s="5">
        <f>IF(O1564&gt;P1564,IF(V1563*($B$6/100)&gt;=O1564-P1564,(O1564-P1564), V1563*($B$6/100)), 0)</f>
        <v>0</v>
      </c>
      <c r="V1564" s="5">
        <f>V1563+(T1564*($B$5/100))-(U1564/($B$6/100))</f>
        <v>1872738.5709324032</v>
      </c>
      <c r="W1564" s="5">
        <f t="shared" si="228"/>
        <v>46818.464273310077</v>
      </c>
    </row>
    <row r="1565" spans="4:23" x14ac:dyDescent="0.25">
      <c r="D1565">
        <f t="shared" si="229"/>
        <v>1563</v>
      </c>
      <c r="E1565" s="3">
        <v>43896</v>
      </c>
      <c r="F1565" s="4">
        <v>8.3333333333333329E-2</v>
      </c>
      <c r="G1565">
        <v>40</v>
      </c>
      <c r="H1565">
        <v>0</v>
      </c>
      <c r="I1565" s="5">
        <f t="shared" si="224"/>
        <v>6</v>
      </c>
      <c r="J1565" s="22">
        <v>0</v>
      </c>
      <c r="K1565">
        <v>9.1819999999999998E-5</v>
      </c>
      <c r="L1565" s="5" cm="1">
        <f t="array" ref="L1565">_xlfn.IFS(I1565=0, 0, I1565&gt;34, 0, AND(I1565&gt;0, I1565&lt;35), VLOOKUP(I1565, $A$63:$C$96, 3))</f>
        <v>2980</v>
      </c>
      <c r="M1565" s="5">
        <f t="shared" si="223"/>
        <v>0</v>
      </c>
      <c r="N1565" s="5">
        <v>2268.2139313331427</v>
      </c>
      <c r="O1565" s="5">
        <f t="shared" si="230"/>
        <v>2586.5694000000003</v>
      </c>
      <c r="P1565" s="5">
        <f t="shared" si="231"/>
        <v>2586.5694000000003</v>
      </c>
      <c r="Q1565" s="5">
        <f t="shared" si="225"/>
        <v>393.43059999999969</v>
      </c>
      <c r="R1565" s="5">
        <f>IF(O1565&gt;(P1565+U1565),O1565-P1565-U1565, 0)</f>
        <v>0</v>
      </c>
      <c r="S1565" s="5">
        <f t="shared" si="226"/>
        <v>0</v>
      </c>
      <c r="T1565" s="5">
        <f t="shared" si="227"/>
        <v>393.43059999999969</v>
      </c>
      <c r="U1565" s="5">
        <f>IF(O1565&gt;P1565,IF(V1564*($B$6/100)&gt;=O1565-P1565,(O1565-P1565), V1564*($B$6/100)), 0)</f>
        <v>0</v>
      </c>
      <c r="V1565" s="5">
        <f>V1564+(T1565*($B$5/100))-(U1565/($B$6/100))</f>
        <v>1873013.9723524032</v>
      </c>
      <c r="W1565" s="5">
        <f t="shared" si="228"/>
        <v>46825.34930881008</v>
      </c>
    </row>
    <row r="1566" spans="4:23" x14ac:dyDescent="0.25">
      <c r="D1566">
        <f t="shared" si="229"/>
        <v>1564</v>
      </c>
      <c r="E1566" s="3">
        <v>43896</v>
      </c>
      <c r="F1566" s="4">
        <v>0.125</v>
      </c>
      <c r="G1566">
        <v>40</v>
      </c>
      <c r="H1566">
        <v>0</v>
      </c>
      <c r="I1566" s="5">
        <f t="shared" si="224"/>
        <v>6</v>
      </c>
      <c r="J1566" s="22">
        <v>0</v>
      </c>
      <c r="K1566">
        <v>8.0679999999999993E-5</v>
      </c>
      <c r="L1566" s="5" cm="1">
        <f t="array" ref="L1566">_xlfn.IFS(I1566=0, 0, I1566&gt;34, 0, AND(I1566&gt;0, I1566&lt;35), VLOOKUP(I1566, $A$63:$C$96, 3))</f>
        <v>2980</v>
      </c>
      <c r="M1566" s="5">
        <f t="shared" si="223"/>
        <v>0</v>
      </c>
      <c r="N1566" s="5">
        <v>2333.1175752204531</v>
      </c>
      <c r="O1566" s="5">
        <f t="shared" si="230"/>
        <v>2272.7556</v>
      </c>
      <c r="P1566" s="5">
        <f t="shared" si="231"/>
        <v>2272.7556</v>
      </c>
      <c r="Q1566" s="5">
        <f t="shared" si="225"/>
        <v>487.20077413479089</v>
      </c>
      <c r="R1566" s="5">
        <f>IF(O1566&gt;(P1566+U1566),O1566-P1566-U1566, 0)</f>
        <v>0</v>
      </c>
      <c r="S1566" s="5">
        <f t="shared" si="226"/>
        <v>220.04362586520915</v>
      </c>
      <c r="T1566" s="5">
        <f t="shared" si="227"/>
        <v>487.20077413479089</v>
      </c>
      <c r="U1566" s="5">
        <f>IF(O1566&gt;P1566,IF(V1565*($B$6/100)&gt;=O1566-P1566,(O1566-P1566), V1565*($B$6/100)), 0)</f>
        <v>0</v>
      </c>
      <c r="V1566" s="5">
        <f>V1565+(T1566*($B$5/100))-(U1566/($B$6/100))</f>
        <v>1873355.0128942975</v>
      </c>
      <c r="W1566" s="5">
        <f t="shared" si="228"/>
        <v>46833.875322357439</v>
      </c>
    </row>
    <row r="1567" spans="4:23" x14ac:dyDescent="0.25">
      <c r="D1567">
        <f t="shared" si="229"/>
        <v>1565</v>
      </c>
      <c r="E1567" s="3">
        <v>43896</v>
      </c>
      <c r="F1567" s="4">
        <v>0.16666666666666666</v>
      </c>
      <c r="G1567">
        <v>40</v>
      </c>
      <c r="H1567">
        <v>0</v>
      </c>
      <c r="I1567" s="5">
        <f t="shared" si="224"/>
        <v>6</v>
      </c>
      <c r="J1567" s="22">
        <v>0</v>
      </c>
      <c r="K1567">
        <v>7.6330000000000009E-5</v>
      </c>
      <c r="L1567" s="5" cm="1">
        <f t="array" ref="L1567">_xlfn.IFS(I1567=0, 0, I1567&gt;34, 0, AND(I1567&gt;0, I1567&lt;35), VLOOKUP(I1567, $A$63:$C$96, 3))</f>
        <v>2980</v>
      </c>
      <c r="M1567" s="5">
        <f t="shared" si="223"/>
        <v>0</v>
      </c>
      <c r="N1567" s="5">
        <v>2405.2341328152288</v>
      </c>
      <c r="O1567" s="5">
        <f t="shared" si="230"/>
        <v>2150.2161000000001</v>
      </c>
      <c r="P1567" s="5">
        <f t="shared" si="231"/>
        <v>2150.2161000000001</v>
      </c>
      <c r="Q1567" s="5">
        <f t="shared" si="225"/>
        <v>487.20077413479089</v>
      </c>
      <c r="R1567" s="5">
        <f>IF(O1567&gt;(P1567+U1567),O1567-P1567-U1567, 0)</f>
        <v>0</v>
      </c>
      <c r="S1567" s="5">
        <f t="shared" si="226"/>
        <v>342.58312586520901</v>
      </c>
      <c r="T1567" s="5">
        <f t="shared" si="227"/>
        <v>487.20077413479089</v>
      </c>
      <c r="U1567" s="5">
        <f>IF(O1567&gt;P1567,IF(V1566*($B$6/100)&gt;=O1567-P1567,(O1567-P1567), V1566*($B$6/100)), 0)</f>
        <v>0</v>
      </c>
      <c r="V1567" s="5">
        <f>V1566+(T1567*($B$5/100))-(U1567/($B$6/100))</f>
        <v>1873696.0534361918</v>
      </c>
      <c r="W1567" s="5">
        <f t="shared" si="228"/>
        <v>46842.401335904797</v>
      </c>
    </row>
    <row r="1568" spans="4:23" x14ac:dyDescent="0.25">
      <c r="D1568">
        <f t="shared" si="229"/>
        <v>1566</v>
      </c>
      <c r="E1568" s="3">
        <v>43896</v>
      </c>
      <c r="F1568" s="4">
        <v>0.20833333333333334</v>
      </c>
      <c r="G1568">
        <v>50</v>
      </c>
      <c r="H1568">
        <v>0</v>
      </c>
      <c r="I1568" s="5">
        <f t="shared" si="224"/>
        <v>7</v>
      </c>
      <c r="J1568" s="22">
        <v>0</v>
      </c>
      <c r="K1568">
        <v>7.5900000000000002E-5</v>
      </c>
      <c r="L1568" s="5" cm="1">
        <f t="array" ref="L1568">_xlfn.IFS(I1568=0, 0, I1568&gt;34, 0, AND(I1568&gt;0, I1568&lt;35), VLOOKUP(I1568, $A$63:$C$96, 3))</f>
        <v>4800</v>
      </c>
      <c r="M1568" s="5">
        <f t="shared" si="223"/>
        <v>0</v>
      </c>
      <c r="N1568" s="5">
        <v>2701.9359493045545</v>
      </c>
      <c r="O1568" s="5">
        <f t="shared" si="230"/>
        <v>2138.1030000000001</v>
      </c>
      <c r="P1568" s="5">
        <f t="shared" si="231"/>
        <v>2138.1030000000001</v>
      </c>
      <c r="Q1568" s="5">
        <f t="shared" si="225"/>
        <v>487.20077413479089</v>
      </c>
      <c r="R1568" s="5">
        <f>IF(O1568&gt;(P1568+U1568),O1568-P1568-U1568, 0)</f>
        <v>0</v>
      </c>
      <c r="S1568" s="5">
        <f t="shared" si="226"/>
        <v>1387.707355727521</v>
      </c>
      <c r="T1568" s="5">
        <f t="shared" si="227"/>
        <v>1274.189644272479</v>
      </c>
      <c r="U1568" s="5">
        <f>IF(O1568&gt;P1568,IF(V1567*($B$6/100)&gt;=O1568-P1568,(O1568-P1568), V1567*($B$6/100)), 0)</f>
        <v>0</v>
      </c>
      <c r="V1568" s="5">
        <f>V1567+(T1568*($B$5/100))-(U1568/($B$6/100))</f>
        <v>1874587.9861871826</v>
      </c>
      <c r="W1568" s="5">
        <f t="shared" si="228"/>
        <v>46864.699654679564</v>
      </c>
    </row>
    <row r="1569" spans="4:23" x14ac:dyDescent="0.25">
      <c r="D1569">
        <f t="shared" si="229"/>
        <v>1567</v>
      </c>
      <c r="E1569" s="3">
        <v>43896</v>
      </c>
      <c r="F1569" s="4">
        <v>0.25</v>
      </c>
      <c r="G1569">
        <v>50</v>
      </c>
      <c r="H1569">
        <v>0</v>
      </c>
      <c r="I1569" s="5">
        <f t="shared" si="224"/>
        <v>7</v>
      </c>
      <c r="J1569" s="22">
        <v>0</v>
      </c>
      <c r="K1569">
        <v>8.1550000000000004E-5</v>
      </c>
      <c r="L1569" s="5" cm="1">
        <f t="array" ref="L1569">_xlfn.IFS(I1569=0, 0, I1569&gt;34, 0, AND(I1569&gt;0, I1569&lt;35), VLOOKUP(I1569, $A$63:$C$96, 3))</f>
        <v>4800</v>
      </c>
      <c r="M1569" s="5">
        <f t="shared" si="223"/>
        <v>0</v>
      </c>
      <c r="N1569" s="5">
        <v>3500.9423414680255</v>
      </c>
      <c r="O1569" s="5">
        <f t="shared" si="230"/>
        <v>2297.2635</v>
      </c>
      <c r="P1569" s="5">
        <f t="shared" si="231"/>
        <v>2297.2635</v>
      </c>
      <c r="Q1569" s="5">
        <f t="shared" si="225"/>
        <v>487.20077413479089</v>
      </c>
      <c r="R1569" s="5">
        <f>IF(O1569&gt;(P1569+U1569),O1569-P1569-U1569, 0)</f>
        <v>0</v>
      </c>
      <c r="S1569" s="5">
        <f t="shared" si="226"/>
        <v>1798.0749841548143</v>
      </c>
      <c r="T1569" s="5">
        <f t="shared" si="227"/>
        <v>704.6615158451857</v>
      </c>
      <c r="U1569" s="5">
        <f>IF(O1569&gt;P1569,IF(V1568*($B$6/100)&gt;=O1569-P1569,(O1569-P1569), V1568*($B$6/100)), 0)</f>
        <v>0</v>
      </c>
      <c r="V1569" s="5">
        <f>V1568+(T1569*($B$5/100))-(U1569/($B$6/100))</f>
        <v>1875081.2492482741</v>
      </c>
      <c r="W1569" s="5">
        <f t="shared" si="228"/>
        <v>46877.031231206856</v>
      </c>
    </row>
    <row r="1570" spans="4:23" x14ac:dyDescent="0.25">
      <c r="D1570">
        <f t="shared" si="229"/>
        <v>1568</v>
      </c>
      <c r="E1570" s="3">
        <v>43896</v>
      </c>
      <c r="F1570" s="4">
        <v>0.29166666666666669</v>
      </c>
      <c r="G1570">
        <v>60</v>
      </c>
      <c r="H1570">
        <v>0</v>
      </c>
      <c r="I1570" s="5">
        <f t="shared" si="224"/>
        <v>8</v>
      </c>
      <c r="J1570" s="22">
        <v>7.4234273469165555E-6</v>
      </c>
      <c r="K1570">
        <v>9.8830000000000001E-5</v>
      </c>
      <c r="L1570" s="5" cm="1">
        <f t="array" ref="L1570">_xlfn.IFS(I1570=0, 0, I1570&gt;34, 0, AND(I1570&gt;0, I1570&lt;35), VLOOKUP(I1570, $A$63:$C$96, 3))</f>
        <v>7160</v>
      </c>
      <c r="M1570" s="5">
        <f t="shared" si="223"/>
        <v>35.26127989785364</v>
      </c>
      <c r="N1570" s="5">
        <v>5091.4781356715275</v>
      </c>
      <c r="O1570" s="5">
        <f t="shared" si="230"/>
        <v>2784.0410999999999</v>
      </c>
      <c r="P1570" s="5">
        <f t="shared" si="231"/>
        <v>2784.0410999999999</v>
      </c>
      <c r="Q1570" s="5">
        <f t="shared" si="225"/>
        <v>487.20077413479089</v>
      </c>
      <c r="R1570" s="5">
        <f>IF(O1570&gt;(P1570+U1570),O1570-P1570-U1570, 0)</f>
        <v>0</v>
      </c>
      <c r="S1570" s="5">
        <f t="shared" si="226"/>
        <v>2614.9700781085476</v>
      </c>
      <c r="T1570" s="5">
        <f t="shared" si="227"/>
        <v>1796.2501017893055</v>
      </c>
      <c r="U1570" s="5">
        <f>IF(O1570&gt;P1570,IF(V1569*($B$6/100)&gt;=O1570-P1570,(O1570-P1570), V1569*($B$6/100)), 0)</f>
        <v>0</v>
      </c>
      <c r="V1570" s="5">
        <f>V1569+(T1570*($B$5/100))-(U1570/($B$6/100))</f>
        <v>1876338.6243195266</v>
      </c>
      <c r="W1570" s="5">
        <f t="shared" si="228"/>
        <v>46908.465607988168</v>
      </c>
    </row>
    <row r="1571" spans="4:23" x14ac:dyDescent="0.25">
      <c r="D1571">
        <f t="shared" si="229"/>
        <v>1569</v>
      </c>
      <c r="E1571" s="3">
        <v>43896</v>
      </c>
      <c r="F1571" s="4">
        <v>0.33333333333333331</v>
      </c>
      <c r="G1571">
        <v>60</v>
      </c>
      <c r="H1571">
        <v>0</v>
      </c>
      <c r="I1571" s="5">
        <f t="shared" si="224"/>
        <v>8</v>
      </c>
      <c r="J1571" s="22">
        <v>4.9489515646110371E-5</v>
      </c>
      <c r="K1571">
        <v>1.2274000000000001E-4</v>
      </c>
      <c r="L1571" s="5" cm="1">
        <f t="array" ref="L1571">_xlfn.IFS(I1571=0, 0, I1571&gt;34, 0, AND(I1571&gt;0, I1571&lt;35), VLOOKUP(I1571, $A$63:$C$96, 3))</f>
        <v>7160</v>
      </c>
      <c r="M1571" s="5">
        <f t="shared" si="223"/>
        <v>235.07519931902425</v>
      </c>
      <c r="N1571" s="5">
        <v>6501.6467613693767</v>
      </c>
      <c r="O1571" s="5">
        <f t="shared" si="230"/>
        <v>3457.5858000000003</v>
      </c>
      <c r="P1571" s="5">
        <f t="shared" si="231"/>
        <v>3457.5858000000003</v>
      </c>
      <c r="Q1571" s="5">
        <f t="shared" si="225"/>
        <v>487.20077413479089</v>
      </c>
      <c r="R1571" s="5">
        <f>IF(O1571&gt;(P1571+U1571),O1571-P1571-U1571, 0)</f>
        <v>0</v>
      </c>
      <c r="S1571" s="5">
        <f t="shared" si="226"/>
        <v>3339.2290581190687</v>
      </c>
      <c r="T1571" s="5">
        <f t="shared" si="227"/>
        <v>598.26034119995529</v>
      </c>
      <c r="U1571" s="5">
        <f>IF(O1571&gt;P1571,IF(V1570*($B$6/100)&gt;=O1571-P1571,(O1571-P1571), V1570*($B$6/100)), 0)</f>
        <v>0</v>
      </c>
      <c r="V1571" s="5">
        <f>V1570+(T1571*($B$5/100))-(U1571/($B$6/100))</f>
        <v>1876757.4065583665</v>
      </c>
      <c r="W1571" s="5">
        <f t="shared" si="228"/>
        <v>46918.935163959162</v>
      </c>
    </row>
    <row r="1572" spans="4:23" x14ac:dyDescent="0.25">
      <c r="D1572">
        <f t="shared" si="229"/>
        <v>1570</v>
      </c>
      <c r="E1572" s="3">
        <v>43896</v>
      </c>
      <c r="F1572" s="4">
        <v>0.375</v>
      </c>
      <c r="G1572">
        <v>70</v>
      </c>
      <c r="H1572">
        <v>0</v>
      </c>
      <c r="I1572" s="5">
        <f t="shared" si="224"/>
        <v>10</v>
      </c>
      <c r="J1572" s="22">
        <v>1.1382588598605385E-4</v>
      </c>
      <c r="K1572">
        <v>1.2595E-4</v>
      </c>
      <c r="L1572" s="5" cm="1">
        <f t="array" ref="L1572">_xlfn.IFS(I1572=0, 0, I1572&gt;34, 0, AND(I1572&gt;0, I1572&lt;35), VLOOKUP(I1572, $A$63:$C$96, 3))</f>
        <v>12480</v>
      </c>
      <c r="M1572" s="5">
        <f t="shared" si="223"/>
        <v>540.67295843375587</v>
      </c>
      <c r="N1572" s="5">
        <v>6755.5620547426515</v>
      </c>
      <c r="O1572" s="5">
        <f t="shared" si="230"/>
        <v>3548.0115000000001</v>
      </c>
      <c r="P1572" s="5">
        <f t="shared" si="231"/>
        <v>3548.0115000000001</v>
      </c>
      <c r="Q1572" s="5">
        <f t="shared" si="225"/>
        <v>487.20077413479089</v>
      </c>
      <c r="R1572" s="5">
        <f>IF(O1572&gt;(P1572+U1572),O1572-P1572-U1572, 0)</f>
        <v>0</v>
      </c>
      <c r="S1572" s="5">
        <f t="shared" si="226"/>
        <v>3469.6392998705423</v>
      </c>
      <c r="T1572" s="5">
        <f t="shared" si="227"/>
        <v>6003.0221585632125</v>
      </c>
      <c r="U1572" s="5">
        <f>IF(O1572&gt;P1572,IF(V1571*($B$6/100)&gt;=O1572-P1572,(O1572-P1572), V1571*($B$6/100)), 0)</f>
        <v>0</v>
      </c>
      <c r="V1572" s="5">
        <f>V1571+(T1572*($B$5/100))-(U1572/($B$6/100))</f>
        <v>1880959.5220693608</v>
      </c>
      <c r="W1572" s="5">
        <f t="shared" si="228"/>
        <v>47023.988051734021</v>
      </c>
    </row>
    <row r="1573" spans="4:23" x14ac:dyDescent="0.25">
      <c r="D1573">
        <f t="shared" si="229"/>
        <v>1571</v>
      </c>
      <c r="E1573" s="3">
        <v>43896</v>
      </c>
      <c r="F1573" s="4">
        <v>0.41666666666666669</v>
      </c>
      <c r="G1573">
        <v>70</v>
      </c>
      <c r="H1573">
        <v>1</v>
      </c>
      <c r="I1573" s="5">
        <f t="shared" si="224"/>
        <v>10</v>
      </c>
      <c r="J1573" s="22">
        <v>2.0538148993135805E-4</v>
      </c>
      <c r="K1573">
        <v>1.2041000000000001E-4</v>
      </c>
      <c r="L1573" s="5" cm="1">
        <f t="array" ref="L1573">_xlfn.IFS(I1573=0, 0, I1573&gt;34, 0, AND(I1573&gt;0, I1573&lt;35), VLOOKUP(I1573, $A$63:$C$96, 3))</f>
        <v>12480</v>
      </c>
      <c r="M1573" s="5">
        <f t="shared" si="223"/>
        <v>975.56207717395068</v>
      </c>
      <c r="N1573" s="5">
        <v>6325.3411783879537</v>
      </c>
      <c r="O1573" s="5">
        <f t="shared" si="230"/>
        <v>3391.9497000000001</v>
      </c>
      <c r="P1573" s="5">
        <f t="shared" si="231"/>
        <v>3391.9497000000001</v>
      </c>
      <c r="Q1573" s="5">
        <f t="shared" si="225"/>
        <v>487.20077413479089</v>
      </c>
      <c r="R1573" s="5">
        <f>IF(O1573&gt;(P1573+U1573),O1573-P1573-U1573, 0)</f>
        <v>0</v>
      </c>
      <c r="S1573" s="5">
        <f t="shared" si="226"/>
        <v>3248.6789640570228</v>
      </c>
      <c r="T1573" s="5">
        <f t="shared" si="227"/>
        <v>6814.9334131169289</v>
      </c>
      <c r="U1573" s="5">
        <f>IF(O1573&gt;P1573,IF(V1572*($B$6/100)&gt;=O1573-P1573,(O1573-P1573), V1572*($B$6/100)), 0)</f>
        <v>0</v>
      </c>
      <c r="V1573" s="5">
        <f>V1572+(T1573*($B$5/100))-(U1573/($B$6/100))</f>
        <v>1885729.9754585426</v>
      </c>
      <c r="W1573" s="5">
        <f t="shared" si="228"/>
        <v>47143.249386463562</v>
      </c>
    </row>
    <row r="1574" spans="4:23" x14ac:dyDescent="0.25">
      <c r="D1574">
        <f t="shared" si="229"/>
        <v>1572</v>
      </c>
      <c r="E1574" s="3">
        <v>43896</v>
      </c>
      <c r="F1574" s="4">
        <v>0.45833333333333331</v>
      </c>
      <c r="G1574">
        <v>70</v>
      </c>
      <c r="H1574">
        <v>1</v>
      </c>
      <c r="I1574" s="5">
        <f t="shared" si="224"/>
        <v>10</v>
      </c>
      <c r="J1574" s="22">
        <v>2.00432538366747E-4</v>
      </c>
      <c r="K1574">
        <v>1.0783E-4</v>
      </c>
      <c r="L1574" s="5" cm="1">
        <f t="array" ref="L1574">_xlfn.IFS(I1574=0, 0, I1574&gt;34, 0, AND(I1574&gt;0, I1574&lt;35), VLOOKUP(I1574, $A$63:$C$96, 3))</f>
        <v>12480</v>
      </c>
      <c r="M1574" s="5">
        <f t="shared" si="223"/>
        <v>952.05455724204819</v>
      </c>
      <c r="N1574" s="5">
        <v>5831.6526956268181</v>
      </c>
      <c r="O1574" s="5">
        <f t="shared" si="230"/>
        <v>3037.5711000000001</v>
      </c>
      <c r="P1574" s="5">
        <f t="shared" si="231"/>
        <v>3037.5711000000001</v>
      </c>
      <c r="Q1574" s="5">
        <f t="shared" si="225"/>
        <v>487.20077413479089</v>
      </c>
      <c r="R1574" s="5">
        <f>IF(O1574&gt;(P1574+U1574),O1574-P1574-U1574, 0)</f>
        <v>0</v>
      </c>
      <c r="S1574" s="5">
        <f t="shared" si="226"/>
        <v>2995.1218287955735</v>
      </c>
      <c r="T1574" s="5">
        <f t="shared" si="227"/>
        <v>7399.3616284464742</v>
      </c>
      <c r="U1574" s="5">
        <f>IF(O1574&gt;P1574,IF(V1573*($B$6/100)&gt;=O1574-P1574,(O1574-P1574), V1573*($B$6/100)), 0)</f>
        <v>0</v>
      </c>
      <c r="V1574" s="5">
        <f>V1573+(T1574*($B$5/100))-(U1574/($B$6/100))</f>
        <v>1890909.528598455</v>
      </c>
      <c r="W1574" s="5">
        <f t="shared" si="228"/>
        <v>47272.738214961377</v>
      </c>
    </row>
    <row r="1575" spans="4:23" x14ac:dyDescent="0.25">
      <c r="D1575">
        <f t="shared" si="229"/>
        <v>1573</v>
      </c>
      <c r="E1575" s="3">
        <v>43896</v>
      </c>
      <c r="F1575" s="4">
        <v>0.5</v>
      </c>
      <c r="G1575">
        <v>70</v>
      </c>
      <c r="H1575">
        <v>0</v>
      </c>
      <c r="I1575" s="5">
        <f t="shared" si="224"/>
        <v>10</v>
      </c>
      <c r="J1575" s="22">
        <v>1.6578987741446976E-4</v>
      </c>
      <c r="K1575">
        <v>9.7300000000000007E-5</v>
      </c>
      <c r="L1575" s="5" cm="1">
        <f t="array" ref="L1575">_xlfn.IFS(I1575=0, 0, I1575&gt;34, 0, AND(I1575&gt;0, I1575&lt;35), VLOOKUP(I1575, $A$63:$C$96, 3))</f>
        <v>12480</v>
      </c>
      <c r="M1575" s="5">
        <f t="shared" si="223"/>
        <v>787.50191771873131</v>
      </c>
      <c r="N1575" s="5">
        <v>5488.4780966883072</v>
      </c>
      <c r="O1575" s="5">
        <f t="shared" si="230"/>
        <v>2740.9410000000003</v>
      </c>
      <c r="P1575" s="5">
        <f t="shared" si="231"/>
        <v>2740.9410000000003</v>
      </c>
      <c r="Q1575" s="5">
        <f t="shared" si="225"/>
        <v>487.20077413479089</v>
      </c>
      <c r="R1575" s="5">
        <f>IF(O1575&gt;(P1575+U1575),O1575-P1575-U1575, 0)</f>
        <v>0</v>
      </c>
      <c r="S1575" s="5">
        <f t="shared" si="226"/>
        <v>2818.8682372297235</v>
      </c>
      <c r="T1575" s="5">
        <f t="shared" si="227"/>
        <v>7707.6926804890072</v>
      </c>
      <c r="U1575" s="5">
        <f>IF(O1575&gt;P1575,IF(V1574*($B$6/100)&gt;=O1575-P1575,(O1575-P1575), V1574*($B$6/100)), 0)</f>
        <v>0</v>
      </c>
      <c r="V1575" s="5">
        <f>V1574+(T1575*($B$5/100))-(U1575/($B$6/100))</f>
        <v>1896304.9134747973</v>
      </c>
      <c r="W1575" s="5">
        <f t="shared" si="228"/>
        <v>47407.62283686993</v>
      </c>
    </row>
    <row r="1576" spans="4:23" x14ac:dyDescent="0.25">
      <c r="D1576">
        <f t="shared" si="229"/>
        <v>1574</v>
      </c>
      <c r="E1576" s="3">
        <v>43896</v>
      </c>
      <c r="F1576" s="4">
        <v>0.54166666666666663</v>
      </c>
      <c r="G1576">
        <v>60</v>
      </c>
      <c r="H1576">
        <v>0</v>
      </c>
      <c r="I1576" s="5">
        <f t="shared" si="224"/>
        <v>8</v>
      </c>
      <c r="J1576" s="22">
        <v>1.2124931333297041E-4</v>
      </c>
      <c r="K1576">
        <v>9.7739999999999996E-5</v>
      </c>
      <c r="L1576" s="5" cm="1">
        <f t="array" ref="L1576">_xlfn.IFS(I1576=0, 0, I1576&gt;34, 0, AND(I1576&gt;0, I1576&lt;35), VLOOKUP(I1576, $A$63:$C$96, 3))</f>
        <v>7160</v>
      </c>
      <c r="M1576" s="5">
        <f t="shared" si="223"/>
        <v>575.93423833160955</v>
      </c>
      <c r="N1576" s="5">
        <v>5367.4104643293258</v>
      </c>
      <c r="O1576" s="5">
        <f t="shared" si="230"/>
        <v>2753.3357999999998</v>
      </c>
      <c r="P1576" s="5">
        <f t="shared" si="231"/>
        <v>2753.3357999999998</v>
      </c>
      <c r="Q1576" s="5">
        <f t="shared" si="225"/>
        <v>487.20077413479089</v>
      </c>
      <c r="R1576" s="5">
        <f>IF(O1576&gt;(P1576+U1576),O1576-P1576-U1576, 0)</f>
        <v>0</v>
      </c>
      <c r="S1576" s="5">
        <f t="shared" si="226"/>
        <v>2756.6882125669194</v>
      </c>
      <c r="T1576" s="5">
        <f t="shared" si="227"/>
        <v>2225.9102257646905</v>
      </c>
      <c r="U1576" s="5">
        <f>IF(O1576&gt;P1576,IF(V1575*($B$6/100)&gt;=O1576-P1576,(O1576-P1576), V1575*($B$6/100)), 0)</f>
        <v>0</v>
      </c>
      <c r="V1576" s="5">
        <f>V1575+(T1576*($B$5/100))-(U1576/($B$6/100))</f>
        <v>1897863.0506328326</v>
      </c>
      <c r="W1576" s="5">
        <f t="shared" si="228"/>
        <v>47446.576265820811</v>
      </c>
    </row>
    <row r="1577" spans="4:23" x14ac:dyDescent="0.25">
      <c r="D1577">
        <f t="shared" si="229"/>
        <v>1575</v>
      </c>
      <c r="E1577" s="3">
        <v>43896</v>
      </c>
      <c r="F1577" s="4">
        <v>0.58333333333333337</v>
      </c>
      <c r="G1577">
        <v>80</v>
      </c>
      <c r="H1577">
        <v>3</v>
      </c>
      <c r="I1577" s="5">
        <f t="shared" si="224"/>
        <v>11</v>
      </c>
      <c r="J1577" s="22">
        <v>1.7321330476138629E-4</v>
      </c>
      <c r="K1577">
        <v>9.2450000000000011E-5</v>
      </c>
      <c r="L1577" s="5" cm="1">
        <f t="array" ref="L1577">_xlfn.IFS(I1577=0, 0, I1577&gt;34, 0, AND(I1577&gt;0, I1577&lt;35), VLOOKUP(I1577, $A$63:$C$96, 3))</f>
        <v>14640</v>
      </c>
      <c r="M1577" s="5">
        <f t="shared" si="223"/>
        <v>822.76319761658488</v>
      </c>
      <c r="N1577" s="5">
        <v>5250.371208229295</v>
      </c>
      <c r="O1577" s="5">
        <f t="shared" si="230"/>
        <v>2604.3165000000004</v>
      </c>
      <c r="P1577" s="5">
        <f t="shared" si="231"/>
        <v>2604.3165000000004</v>
      </c>
      <c r="Q1577" s="5">
        <f t="shared" si="225"/>
        <v>487.20077413479089</v>
      </c>
      <c r="R1577" s="5">
        <f>IF(O1577&gt;(P1577+U1577),O1577-P1577-U1577, 0)</f>
        <v>0</v>
      </c>
      <c r="S1577" s="5">
        <f t="shared" si="226"/>
        <v>2696.5771515920305</v>
      </c>
      <c r="T1577" s="5">
        <f t="shared" si="227"/>
        <v>10161.869546024554</v>
      </c>
      <c r="U1577" s="5">
        <f>IF(O1577&gt;P1577,IF(V1576*($B$6/100)&gt;=O1577-P1577,(O1577-P1577), V1576*($B$6/100)), 0)</f>
        <v>0</v>
      </c>
      <c r="V1577" s="5">
        <f>V1576+(T1577*($B$5/100))-(U1577/($B$6/100))</f>
        <v>1904976.3593150498</v>
      </c>
      <c r="W1577" s="5">
        <f t="shared" si="228"/>
        <v>47624.408982876244</v>
      </c>
    </row>
    <row r="1578" spans="4:23" x14ac:dyDescent="0.25">
      <c r="D1578">
        <f t="shared" si="229"/>
        <v>1576</v>
      </c>
      <c r="E1578" s="3">
        <v>43896</v>
      </c>
      <c r="F1578" s="4">
        <v>0.625</v>
      </c>
      <c r="G1578">
        <v>70</v>
      </c>
      <c r="H1578">
        <v>6</v>
      </c>
      <c r="I1578" s="5">
        <f t="shared" si="224"/>
        <v>10</v>
      </c>
      <c r="J1578" s="22">
        <v>1.9053463523752492E-4</v>
      </c>
      <c r="K1578">
        <v>9.3690000000000006E-5</v>
      </c>
      <c r="L1578" s="5" cm="1">
        <f t="array" ref="L1578">_xlfn.IFS(I1578=0, 0, I1578&gt;34, 0, AND(I1578&gt;0, I1578&lt;35), VLOOKUP(I1578, $A$63:$C$96, 3))</f>
        <v>12480</v>
      </c>
      <c r="M1578" s="5">
        <f t="shared" si="223"/>
        <v>905.03951737824343</v>
      </c>
      <c r="N1578" s="5">
        <v>4789.257740673017</v>
      </c>
      <c r="O1578" s="5">
        <f t="shared" si="230"/>
        <v>2639.2473</v>
      </c>
      <c r="P1578" s="5">
        <f t="shared" si="231"/>
        <v>2639.2473</v>
      </c>
      <c r="Q1578" s="5">
        <f t="shared" si="225"/>
        <v>487.20077413479089</v>
      </c>
      <c r="R1578" s="5">
        <f>IF(O1578&gt;(P1578+U1578),O1578-P1578-U1578, 0)</f>
        <v>0</v>
      </c>
      <c r="S1578" s="5">
        <f t="shared" si="226"/>
        <v>2459.7504603754714</v>
      </c>
      <c r="T1578" s="5">
        <f t="shared" si="227"/>
        <v>8286.0417570027712</v>
      </c>
      <c r="U1578" s="5">
        <f>IF(O1578&gt;P1578,IF(V1577*($B$6/100)&gt;=O1578-P1578,(O1578-P1578), V1577*($B$6/100)), 0)</f>
        <v>0</v>
      </c>
      <c r="V1578" s="5">
        <f>V1577+(T1578*($B$5/100))-(U1578/($B$6/100))</f>
        <v>1910776.5885449518</v>
      </c>
      <c r="W1578" s="5">
        <f t="shared" si="228"/>
        <v>47769.414713623795</v>
      </c>
    </row>
    <row r="1579" spans="4:23" x14ac:dyDescent="0.25">
      <c r="D1579">
        <f t="shared" si="229"/>
        <v>1577</v>
      </c>
      <c r="E1579" s="3">
        <v>43896</v>
      </c>
      <c r="F1579" s="4">
        <v>0.66666666666666663</v>
      </c>
      <c r="G1579">
        <v>70</v>
      </c>
      <c r="H1579">
        <v>2</v>
      </c>
      <c r="I1579" s="5">
        <f t="shared" si="224"/>
        <v>10</v>
      </c>
      <c r="J1579" s="22">
        <v>9.6504555509915218E-5</v>
      </c>
      <c r="K1579">
        <v>1.0457999999999999E-4</v>
      </c>
      <c r="L1579" s="5" cm="1">
        <f t="array" ref="L1579">_xlfn.IFS(I1579=0, 0, I1579&gt;34, 0, AND(I1579&gt;0, I1579&lt;35), VLOOKUP(I1579, $A$63:$C$96, 3))</f>
        <v>12480</v>
      </c>
      <c r="M1579" s="5">
        <f t="shared" si="223"/>
        <v>458.39663867209731</v>
      </c>
      <c r="N1579" s="5">
        <v>4419.3300024759828</v>
      </c>
      <c r="O1579" s="5">
        <f t="shared" si="230"/>
        <v>2946.0185999999999</v>
      </c>
      <c r="P1579" s="5">
        <f t="shared" si="231"/>
        <v>2946.0185999999999</v>
      </c>
      <c r="Q1579" s="5">
        <f t="shared" si="225"/>
        <v>487.20077413479089</v>
      </c>
      <c r="R1579" s="5">
        <f>IF(O1579&gt;(P1579+U1579),O1579-P1579-U1579, 0)</f>
        <v>0</v>
      </c>
      <c r="S1579" s="5">
        <f t="shared" si="226"/>
        <v>2269.7565252802301</v>
      </c>
      <c r="T1579" s="5">
        <f t="shared" si="227"/>
        <v>7722.6215133918668</v>
      </c>
      <c r="U1579" s="5">
        <f>IF(O1579&gt;P1579,IF(V1578*($B$6/100)&gt;=O1579-P1579,(O1579-P1579), V1578*($B$6/100)), 0)</f>
        <v>0</v>
      </c>
      <c r="V1579" s="5">
        <f>V1578+(T1579*($B$5/100))-(U1579/($B$6/100))</f>
        <v>1916182.4236043261</v>
      </c>
      <c r="W1579" s="5">
        <f t="shared" si="228"/>
        <v>47904.560590108151</v>
      </c>
    </row>
    <row r="1580" spans="4:23" x14ac:dyDescent="0.25">
      <c r="D1580">
        <f t="shared" si="229"/>
        <v>1578</v>
      </c>
      <c r="E1580" s="3">
        <v>43896</v>
      </c>
      <c r="F1580" s="4">
        <v>0.70833333333333337</v>
      </c>
      <c r="G1580">
        <v>60</v>
      </c>
      <c r="H1580">
        <v>7</v>
      </c>
      <c r="I1580" s="5">
        <f t="shared" si="224"/>
        <v>8</v>
      </c>
      <c r="J1580" s="22">
        <v>4.4540564081499335E-5</v>
      </c>
      <c r="K1580">
        <v>1.3175E-4</v>
      </c>
      <c r="L1580" s="5" cm="1">
        <f t="array" ref="L1580">_xlfn.IFS(I1580=0, 0, I1580&gt;34, 0, AND(I1580&gt;0, I1580&lt;35), VLOOKUP(I1580, $A$63:$C$96, 3))</f>
        <v>7160</v>
      </c>
      <c r="M1580" s="5">
        <f t="shared" si="223"/>
        <v>211.56767938712184</v>
      </c>
      <c r="N1580" s="5">
        <v>4728.3309252563768</v>
      </c>
      <c r="O1580" s="5">
        <f t="shared" si="230"/>
        <v>3711.3975</v>
      </c>
      <c r="P1580" s="5">
        <f t="shared" si="231"/>
        <v>3711.3975</v>
      </c>
      <c r="Q1580" s="5">
        <f t="shared" si="225"/>
        <v>487.20077413479089</v>
      </c>
      <c r="R1580" s="5">
        <f>IF(O1580&gt;(P1580+U1580),O1580-P1580-U1580, 0)</f>
        <v>0</v>
      </c>
      <c r="S1580" s="5">
        <f t="shared" si="226"/>
        <v>2428.4586046464392</v>
      </c>
      <c r="T1580" s="5">
        <f t="shared" si="227"/>
        <v>1231.7115747406824</v>
      </c>
      <c r="U1580" s="5">
        <f>IF(O1580&gt;P1580,IF(V1579*($B$6/100)&gt;=O1580-P1580,(O1580-P1580), V1579*($B$6/100)), 0)</f>
        <v>0</v>
      </c>
      <c r="V1580" s="5">
        <f>V1579+(T1580*($B$5/100))-(U1580/($B$6/100))</f>
        <v>1917044.6217066445</v>
      </c>
      <c r="W1580" s="5">
        <f t="shared" si="228"/>
        <v>47926.115542666113</v>
      </c>
    </row>
    <row r="1581" spans="4:23" x14ac:dyDescent="0.25">
      <c r="D1581">
        <f t="shared" si="229"/>
        <v>1579</v>
      </c>
      <c r="E1581" s="3">
        <v>43896</v>
      </c>
      <c r="F1581" s="4">
        <v>0.75</v>
      </c>
      <c r="G1581">
        <v>50</v>
      </c>
      <c r="H1581">
        <v>0</v>
      </c>
      <c r="I1581" s="5">
        <f t="shared" si="224"/>
        <v>7</v>
      </c>
      <c r="J1581" s="22">
        <v>4.9489515646110373E-6</v>
      </c>
      <c r="K1581">
        <v>1.8734000000000003E-4</v>
      </c>
      <c r="L1581" s="5" cm="1">
        <f t="array" ref="L1581">_xlfn.IFS(I1581=0, 0, I1581&gt;34, 0, AND(I1581&gt;0, I1581&lt;35), VLOOKUP(I1581, $A$63:$C$96, 3))</f>
        <v>4800</v>
      </c>
      <c r="M1581" s="5">
        <f t="shared" si="223"/>
        <v>23.507519931902429</v>
      </c>
      <c r="N1581" s="5">
        <v>5507.8918142290595</v>
      </c>
      <c r="O1581" s="5">
        <f t="shared" si="230"/>
        <v>5277.3678000000009</v>
      </c>
      <c r="P1581" s="5">
        <f t="shared" si="231"/>
        <v>4823.5075199319026</v>
      </c>
      <c r="Q1581" s="5">
        <f t="shared" si="225"/>
        <v>0</v>
      </c>
      <c r="R1581" s="5">
        <f>IF(O1581&gt;(P1581+U1581),O1581-P1581-U1581, 0)</f>
        <v>0</v>
      </c>
      <c r="S1581" s="5">
        <f t="shared" si="226"/>
        <v>0</v>
      </c>
      <c r="T1581" s="5">
        <f t="shared" si="227"/>
        <v>0</v>
      </c>
      <c r="U1581" s="5">
        <f>IF(O1581&gt;P1581,IF(V1580*($B$6/100)&gt;=O1581-P1581,(O1581-P1581), V1580*($B$6/100)), 0)</f>
        <v>453.86028006809829</v>
      </c>
      <c r="V1581" s="5">
        <f>V1580+(T1581*($B$5/100))-(U1581/($B$6/100))</f>
        <v>1916396.2498779758</v>
      </c>
      <c r="W1581" s="5">
        <f t="shared" si="228"/>
        <v>47909.906246949395</v>
      </c>
    </row>
    <row r="1582" spans="4:23" x14ac:dyDescent="0.25">
      <c r="D1582">
        <f t="shared" si="229"/>
        <v>1580</v>
      </c>
      <c r="E1582" s="3">
        <v>43896</v>
      </c>
      <c r="F1582" s="4">
        <v>0.79166666666666663</v>
      </c>
      <c r="G1582">
        <v>40</v>
      </c>
      <c r="H1582">
        <v>0</v>
      </c>
      <c r="I1582" s="5">
        <f t="shared" si="224"/>
        <v>6</v>
      </c>
      <c r="J1582" s="22">
        <v>0</v>
      </c>
      <c r="K1582">
        <v>2.1428999999999998E-4</v>
      </c>
      <c r="L1582" s="5" cm="1">
        <f t="array" ref="L1582">_xlfn.IFS(I1582=0, 0, I1582&gt;34, 0, AND(I1582&gt;0, I1582&lt;35), VLOOKUP(I1582, $A$63:$C$96, 3))</f>
        <v>2980</v>
      </c>
      <c r="M1582" s="5">
        <f t="shared" si="223"/>
        <v>0</v>
      </c>
      <c r="N1582" s="5">
        <v>5861.3289213227208</v>
      </c>
      <c r="O1582" s="5">
        <f t="shared" si="230"/>
        <v>6036.5492999999997</v>
      </c>
      <c r="P1582" s="5">
        <f t="shared" si="231"/>
        <v>2980</v>
      </c>
      <c r="Q1582" s="5">
        <f t="shared" si="225"/>
        <v>0</v>
      </c>
      <c r="R1582" s="5">
        <f>IF(O1582&gt;(P1582+U1582),O1582-P1582-U1582, 0)</f>
        <v>0</v>
      </c>
      <c r="S1582" s="5">
        <f t="shared" si="226"/>
        <v>0</v>
      </c>
      <c r="T1582" s="5">
        <f t="shared" si="227"/>
        <v>0</v>
      </c>
      <c r="U1582" s="5">
        <f>IF(O1582&gt;P1582,IF(V1581*($B$6/100)&gt;=O1582-P1582,(O1582-P1582), V1581*($B$6/100)), 0)</f>
        <v>3056.5492999999997</v>
      </c>
      <c r="V1582" s="5">
        <f>V1581+(T1582*($B$5/100))-(U1582/($B$6/100))</f>
        <v>1912029.7508779757</v>
      </c>
      <c r="W1582" s="5">
        <f t="shared" si="228"/>
        <v>47800.74377194939</v>
      </c>
    </row>
    <row r="1583" spans="4:23" x14ac:dyDescent="0.25">
      <c r="D1583">
        <f t="shared" si="229"/>
        <v>1581</v>
      </c>
      <c r="E1583" s="3">
        <v>43896</v>
      </c>
      <c r="F1583" s="4">
        <v>0.83333333333333337</v>
      </c>
      <c r="G1583">
        <v>50</v>
      </c>
      <c r="H1583">
        <v>0</v>
      </c>
      <c r="I1583" s="5">
        <f t="shared" si="224"/>
        <v>7</v>
      </c>
      <c r="J1583" s="22">
        <v>0</v>
      </c>
      <c r="K1583">
        <v>2.1417999999999999E-4</v>
      </c>
      <c r="L1583" s="5" cm="1">
        <f t="array" ref="L1583">_xlfn.IFS(I1583=0, 0, I1583&gt;34, 0, AND(I1583&gt;0, I1583&lt;35), VLOOKUP(I1583, $A$63:$C$96, 3))</f>
        <v>4800</v>
      </c>
      <c r="M1583" s="5">
        <f t="shared" si="223"/>
        <v>0</v>
      </c>
      <c r="N1583" s="5">
        <v>5658.2386998405391</v>
      </c>
      <c r="O1583" s="5">
        <f t="shared" si="230"/>
        <v>6033.4505999999992</v>
      </c>
      <c r="P1583" s="5">
        <f t="shared" si="231"/>
        <v>4800</v>
      </c>
      <c r="Q1583" s="5">
        <f t="shared" si="225"/>
        <v>0</v>
      </c>
      <c r="R1583" s="5">
        <f>IF(O1583&gt;(P1583+U1583),O1583-P1583-U1583, 0)</f>
        <v>0</v>
      </c>
      <c r="S1583" s="5">
        <f t="shared" si="226"/>
        <v>0</v>
      </c>
      <c r="T1583" s="5">
        <f t="shared" si="227"/>
        <v>0</v>
      </c>
      <c r="U1583" s="5">
        <f>IF(O1583&gt;P1583,IF(V1582*($B$6/100)&gt;=O1583-P1583,(O1583-P1583), V1582*($B$6/100)), 0)</f>
        <v>1233.4505999999992</v>
      </c>
      <c r="V1583" s="5">
        <f>V1582+(T1583*($B$5/100))-(U1583/($B$6/100))</f>
        <v>1910267.6785922614</v>
      </c>
      <c r="W1583" s="5">
        <f t="shared" si="228"/>
        <v>47756.691964806538</v>
      </c>
    </row>
    <row r="1584" spans="4:23" x14ac:dyDescent="0.25">
      <c r="D1584">
        <f t="shared" si="229"/>
        <v>1582</v>
      </c>
      <c r="E1584" s="3">
        <v>43896</v>
      </c>
      <c r="F1584" s="4">
        <v>0.875</v>
      </c>
      <c r="G1584">
        <v>30</v>
      </c>
      <c r="H1584">
        <v>0</v>
      </c>
      <c r="I1584" s="5">
        <f t="shared" si="224"/>
        <v>4</v>
      </c>
      <c r="J1584" s="22">
        <v>0</v>
      </c>
      <c r="K1584">
        <v>2.0095000000000001E-4</v>
      </c>
      <c r="L1584" s="5" cm="1">
        <f t="array" ref="L1584">_xlfn.IFS(I1584=0, 0, I1584&gt;34, 0, AND(I1584&gt;0, I1584&lt;35), VLOOKUP(I1584, $A$63:$C$96, 3))</f>
        <v>740</v>
      </c>
      <c r="M1584" s="5">
        <f t="shared" si="223"/>
        <v>0</v>
      </c>
      <c r="N1584" s="5">
        <v>5343.921245214734</v>
      </c>
      <c r="O1584" s="5">
        <f t="shared" si="230"/>
        <v>5660.7615000000005</v>
      </c>
      <c r="P1584" s="5">
        <f t="shared" si="231"/>
        <v>740</v>
      </c>
      <c r="Q1584" s="5">
        <f t="shared" si="225"/>
        <v>0</v>
      </c>
      <c r="R1584" s="5">
        <f>IF(O1584&gt;(P1584+U1584),O1584-P1584-U1584, 0)</f>
        <v>0</v>
      </c>
      <c r="S1584" s="5">
        <f t="shared" si="226"/>
        <v>0</v>
      </c>
      <c r="T1584" s="5">
        <f t="shared" si="227"/>
        <v>0</v>
      </c>
      <c r="U1584" s="5">
        <f>IF(O1584&gt;P1584,IF(V1583*($B$6/100)&gt;=O1584-P1584,(O1584-P1584), V1583*($B$6/100)), 0)</f>
        <v>4920.7615000000005</v>
      </c>
      <c r="V1584" s="5">
        <f>V1583+(T1584*($B$5/100))-(U1584/($B$6/100))</f>
        <v>1903238.019306547</v>
      </c>
      <c r="W1584" s="5">
        <f t="shared" si="228"/>
        <v>47580.950482663677</v>
      </c>
    </row>
    <row r="1585" spans="4:23" x14ac:dyDescent="0.25">
      <c r="D1585">
        <f t="shared" si="229"/>
        <v>1583</v>
      </c>
      <c r="E1585" s="3">
        <v>43896</v>
      </c>
      <c r="F1585" s="4">
        <v>0.91666666666666663</v>
      </c>
      <c r="G1585">
        <v>60</v>
      </c>
      <c r="H1585">
        <v>0</v>
      </c>
      <c r="I1585" s="5">
        <f t="shared" si="224"/>
        <v>8</v>
      </c>
      <c r="J1585" s="22">
        <v>0</v>
      </c>
      <c r="K1585">
        <v>1.9139E-4</v>
      </c>
      <c r="L1585" s="5" cm="1">
        <f t="array" ref="L1585">_xlfn.IFS(I1585=0, 0, I1585&gt;34, 0, AND(I1585&gt;0, I1585&lt;35), VLOOKUP(I1585, $A$63:$C$96, 3))</f>
        <v>7160</v>
      </c>
      <c r="M1585" s="5">
        <f t="shared" si="223"/>
        <v>0</v>
      </c>
      <c r="N1585" s="5">
        <v>4860.4779541684866</v>
      </c>
      <c r="O1585" s="5">
        <f t="shared" si="230"/>
        <v>5391.4562999999998</v>
      </c>
      <c r="P1585" s="5">
        <f t="shared" si="231"/>
        <v>5391.4562999999998</v>
      </c>
      <c r="Q1585" s="5">
        <f t="shared" si="225"/>
        <v>487.20077413479089</v>
      </c>
      <c r="R1585" s="5">
        <f>IF(O1585&gt;(P1585+U1585),O1585-P1585-U1585, 0)</f>
        <v>0</v>
      </c>
      <c r="S1585" s="5">
        <f t="shared" si="226"/>
        <v>1281.3429258652093</v>
      </c>
      <c r="T1585" s="5">
        <f t="shared" si="227"/>
        <v>487.20077413479089</v>
      </c>
      <c r="U1585" s="5">
        <f>IF(O1585&gt;P1585,IF(V1584*($B$6/100)&gt;=O1585-P1585,(O1585-P1585), V1584*($B$6/100)), 0)</f>
        <v>0</v>
      </c>
      <c r="V1585" s="5">
        <f>V1584+(T1585*($B$5/100))-(U1585/($B$6/100))</f>
        <v>1903579.0598484413</v>
      </c>
      <c r="W1585" s="5">
        <f t="shared" si="228"/>
        <v>47589.476496211035</v>
      </c>
    </row>
    <row r="1586" spans="4:23" x14ac:dyDescent="0.25">
      <c r="D1586">
        <f t="shared" si="229"/>
        <v>1584</v>
      </c>
      <c r="E1586" s="3">
        <v>43896</v>
      </c>
      <c r="F1586" s="4">
        <v>0.95833333333333337</v>
      </c>
      <c r="G1586">
        <v>30</v>
      </c>
      <c r="H1586">
        <v>0</v>
      </c>
      <c r="I1586" s="5">
        <f t="shared" si="224"/>
        <v>4</v>
      </c>
      <c r="J1586" s="22">
        <v>0</v>
      </c>
      <c r="K1586">
        <v>1.7436999999999997E-4</v>
      </c>
      <c r="L1586" s="5" cm="1">
        <f t="array" ref="L1586">_xlfn.IFS(I1586=0, 0, I1586&gt;34, 0, AND(I1586&gt;0, I1586&lt;35), VLOOKUP(I1586, $A$63:$C$96, 3))</f>
        <v>740</v>
      </c>
      <c r="M1586" s="5">
        <f t="shared" si="223"/>
        <v>0</v>
      </c>
      <c r="N1586" s="5">
        <v>4009.4846768705115</v>
      </c>
      <c r="O1586" s="5">
        <f t="shared" si="230"/>
        <v>4912.0028999999995</v>
      </c>
      <c r="P1586" s="5">
        <f t="shared" si="231"/>
        <v>740</v>
      </c>
      <c r="Q1586" s="5">
        <f t="shared" si="225"/>
        <v>0</v>
      </c>
      <c r="R1586" s="5">
        <f>IF(O1586&gt;(P1586+U1586),O1586-P1586-U1586, 0)</f>
        <v>0</v>
      </c>
      <c r="S1586" s="5">
        <f t="shared" si="226"/>
        <v>0</v>
      </c>
      <c r="T1586" s="5">
        <f t="shared" si="227"/>
        <v>0</v>
      </c>
      <c r="U1586" s="5">
        <f>IF(O1586&gt;P1586,IF(V1585*($B$6/100)&gt;=O1586-P1586,(O1586-P1586), V1585*($B$6/100)), 0)</f>
        <v>4172.0028999999995</v>
      </c>
      <c r="V1586" s="5">
        <f>V1585+(T1586*($B$5/100))-(U1586/($B$6/100))</f>
        <v>1897619.0557055841</v>
      </c>
      <c r="W1586" s="5">
        <f t="shared" si="228"/>
        <v>47440.476392639604</v>
      </c>
    </row>
    <row r="1587" spans="4:23" x14ac:dyDescent="0.25">
      <c r="D1587">
        <f t="shared" si="229"/>
        <v>1585</v>
      </c>
      <c r="E1587" s="3">
        <v>43897</v>
      </c>
      <c r="F1587" s="4">
        <v>0</v>
      </c>
      <c r="G1587">
        <v>40</v>
      </c>
      <c r="H1587">
        <v>0</v>
      </c>
      <c r="I1587" s="5">
        <f t="shared" si="224"/>
        <v>6</v>
      </c>
      <c r="J1587" s="22">
        <v>0</v>
      </c>
      <c r="K1587">
        <v>1.4849000000000001E-4</v>
      </c>
      <c r="L1587" s="5" cm="1">
        <f t="array" ref="L1587">_xlfn.IFS(I1587=0, 0, I1587&gt;34, 0, AND(I1587&gt;0, I1587&lt;35), VLOOKUP(I1587, $A$63:$C$96, 3))</f>
        <v>2980</v>
      </c>
      <c r="M1587" s="5">
        <f t="shared" si="223"/>
        <v>0</v>
      </c>
      <c r="N1587" s="5">
        <v>3063.2528734774555</v>
      </c>
      <c r="O1587" s="5">
        <f t="shared" si="230"/>
        <v>4182.9633000000003</v>
      </c>
      <c r="P1587" s="5">
        <f t="shared" si="231"/>
        <v>2980</v>
      </c>
      <c r="Q1587" s="5">
        <f t="shared" si="225"/>
        <v>0</v>
      </c>
      <c r="R1587" s="5">
        <f>IF(O1587&gt;(P1587+U1587),O1587-P1587-U1587, 0)</f>
        <v>0</v>
      </c>
      <c r="S1587" s="5">
        <f t="shared" si="226"/>
        <v>0</v>
      </c>
      <c r="T1587" s="5">
        <f t="shared" si="227"/>
        <v>0</v>
      </c>
      <c r="U1587" s="5">
        <f>IF(O1587&gt;P1587,IF(V1586*($B$6/100)&gt;=O1587-P1587,(O1587-P1587), V1586*($B$6/100)), 0)</f>
        <v>1202.9633000000003</v>
      </c>
      <c r="V1587" s="5">
        <f>V1586+(T1587*($B$5/100))-(U1587/($B$6/100))</f>
        <v>1895900.536705584</v>
      </c>
      <c r="W1587" s="5">
        <f t="shared" si="228"/>
        <v>47397.513417639602</v>
      </c>
    </row>
    <row r="1588" spans="4:23" x14ac:dyDescent="0.25">
      <c r="D1588">
        <f t="shared" si="229"/>
        <v>1586</v>
      </c>
      <c r="E1588" s="3">
        <v>43897</v>
      </c>
      <c r="F1588" s="4">
        <v>4.1666666666666664E-2</v>
      </c>
      <c r="G1588">
        <v>40</v>
      </c>
      <c r="H1588">
        <v>0</v>
      </c>
      <c r="I1588" s="5">
        <f t="shared" si="224"/>
        <v>6</v>
      </c>
      <c r="J1588" s="22">
        <v>0</v>
      </c>
      <c r="K1588">
        <v>1.1737999999999999E-4</v>
      </c>
      <c r="L1588" s="5" cm="1">
        <f t="array" ref="L1588">_xlfn.IFS(I1588=0, 0, I1588&gt;34, 0, AND(I1588&gt;0, I1588&lt;35), VLOOKUP(I1588, $A$63:$C$96, 3))</f>
        <v>2980</v>
      </c>
      <c r="M1588" s="5">
        <f t="shared" si="223"/>
        <v>0</v>
      </c>
      <c r="N1588" s="5">
        <v>2529.7033997356302</v>
      </c>
      <c r="O1588" s="5">
        <f t="shared" si="230"/>
        <v>3306.5945999999999</v>
      </c>
      <c r="P1588" s="5">
        <f t="shared" si="231"/>
        <v>2980</v>
      </c>
      <c r="Q1588" s="5">
        <f t="shared" si="225"/>
        <v>0</v>
      </c>
      <c r="R1588" s="5">
        <f>IF(O1588&gt;(P1588+U1588),O1588-P1588-U1588, 0)</f>
        <v>0</v>
      </c>
      <c r="S1588" s="5">
        <f t="shared" si="226"/>
        <v>0</v>
      </c>
      <c r="T1588" s="5">
        <f t="shared" si="227"/>
        <v>0</v>
      </c>
      <c r="U1588" s="5">
        <f>IF(O1588&gt;P1588,IF(V1587*($B$6/100)&gt;=O1588-P1588,(O1588-P1588), V1587*($B$6/100)), 0)</f>
        <v>326.5945999999999</v>
      </c>
      <c r="V1588" s="5">
        <f>V1587+(T1588*($B$5/100))-(U1588/($B$6/100))</f>
        <v>1895433.9729912984</v>
      </c>
      <c r="W1588" s="5">
        <f t="shared" si="228"/>
        <v>47385.849324782459</v>
      </c>
    </row>
    <row r="1589" spans="4:23" x14ac:dyDescent="0.25">
      <c r="D1589">
        <f t="shared" si="229"/>
        <v>1587</v>
      </c>
      <c r="E1589" s="3">
        <v>43897</v>
      </c>
      <c r="F1589" s="4">
        <v>8.3333333333333329E-2</v>
      </c>
      <c r="G1589">
        <v>30</v>
      </c>
      <c r="H1589">
        <v>0</v>
      </c>
      <c r="I1589" s="5">
        <f t="shared" si="224"/>
        <v>4</v>
      </c>
      <c r="J1589" s="22">
        <v>0</v>
      </c>
      <c r="K1589">
        <v>9.3199999999999989E-5</v>
      </c>
      <c r="L1589" s="5" cm="1">
        <f t="array" ref="L1589">_xlfn.IFS(I1589=0, 0, I1589&gt;34, 0, AND(I1589&gt;0, I1589&lt;35), VLOOKUP(I1589, $A$63:$C$96, 3))</f>
        <v>740</v>
      </c>
      <c r="M1589" s="5">
        <f t="shared" si="223"/>
        <v>0</v>
      </c>
      <c r="N1589" s="5">
        <v>2393.5475236454877</v>
      </c>
      <c r="O1589" s="5">
        <f t="shared" si="230"/>
        <v>2625.444</v>
      </c>
      <c r="P1589" s="5">
        <f t="shared" si="231"/>
        <v>740</v>
      </c>
      <c r="Q1589" s="5">
        <f t="shared" si="225"/>
        <v>0</v>
      </c>
      <c r="R1589" s="5">
        <f>IF(O1589&gt;(P1589+U1589),O1589-P1589-U1589, 0)</f>
        <v>0</v>
      </c>
      <c r="S1589" s="5">
        <f t="shared" si="226"/>
        <v>0</v>
      </c>
      <c r="T1589" s="5">
        <f t="shared" si="227"/>
        <v>0</v>
      </c>
      <c r="U1589" s="5">
        <f>IF(O1589&gt;P1589,IF(V1588*($B$6/100)&gt;=O1589-P1589,(O1589-P1589), V1588*($B$6/100)), 0)</f>
        <v>1885.444</v>
      </c>
      <c r="V1589" s="5">
        <f>V1588+(T1589*($B$5/100))-(U1589/($B$6/100))</f>
        <v>1892740.4815627269</v>
      </c>
      <c r="W1589" s="5">
        <f t="shared" si="228"/>
        <v>47318.51203906817</v>
      </c>
    </row>
    <row r="1590" spans="4:23" x14ac:dyDescent="0.25">
      <c r="D1590">
        <f t="shared" si="229"/>
        <v>1588</v>
      </c>
      <c r="E1590" s="3">
        <v>43897</v>
      </c>
      <c r="F1590" s="4">
        <v>0.125</v>
      </c>
      <c r="G1590">
        <v>30</v>
      </c>
      <c r="H1590">
        <v>0</v>
      </c>
      <c r="I1590" s="5">
        <f t="shared" si="224"/>
        <v>4</v>
      </c>
      <c r="J1590" s="22">
        <v>0</v>
      </c>
      <c r="K1590">
        <v>8.1309999999999992E-5</v>
      </c>
      <c r="L1590" s="5" cm="1">
        <f t="array" ref="L1590">_xlfn.IFS(I1590=0, 0, I1590&gt;34, 0, AND(I1590&gt;0, I1590&lt;35), VLOOKUP(I1590, $A$63:$C$96, 3))</f>
        <v>740</v>
      </c>
      <c r="M1590" s="5">
        <f t="shared" si="223"/>
        <v>0</v>
      </c>
      <c r="N1590" s="5">
        <v>2405.693084468282</v>
      </c>
      <c r="O1590" s="5">
        <f t="shared" si="230"/>
        <v>2290.5027</v>
      </c>
      <c r="P1590" s="5">
        <f t="shared" si="231"/>
        <v>740</v>
      </c>
      <c r="Q1590" s="5">
        <f t="shared" si="225"/>
        <v>0</v>
      </c>
      <c r="R1590" s="5">
        <f>IF(O1590&gt;(P1590+U1590),O1590-P1590-U1590, 0)</f>
        <v>0</v>
      </c>
      <c r="S1590" s="5">
        <f t="shared" si="226"/>
        <v>0</v>
      </c>
      <c r="T1590" s="5">
        <f t="shared" si="227"/>
        <v>0</v>
      </c>
      <c r="U1590" s="5">
        <f>IF(O1590&gt;P1590,IF(V1589*($B$6/100)&gt;=O1590-P1590,(O1590-P1590), V1589*($B$6/100)), 0)</f>
        <v>1550.5027</v>
      </c>
      <c r="V1590" s="5">
        <f>V1589+(T1590*($B$5/100))-(U1590/($B$6/100))</f>
        <v>1890525.4777055841</v>
      </c>
      <c r="W1590" s="5">
        <f t="shared" si="228"/>
        <v>47263.136942639605</v>
      </c>
    </row>
    <row r="1591" spans="4:23" x14ac:dyDescent="0.25">
      <c r="D1591">
        <f t="shared" si="229"/>
        <v>1589</v>
      </c>
      <c r="E1591" s="3">
        <v>43897</v>
      </c>
      <c r="F1591" s="4">
        <v>0.16666666666666666</v>
      </c>
      <c r="G1591">
        <v>40</v>
      </c>
      <c r="H1591">
        <v>0</v>
      </c>
      <c r="I1591" s="5">
        <f t="shared" si="224"/>
        <v>6</v>
      </c>
      <c r="J1591" s="22">
        <v>0</v>
      </c>
      <c r="K1591">
        <v>7.4420000000000009E-5</v>
      </c>
      <c r="L1591" s="5" cm="1">
        <f t="array" ref="L1591">_xlfn.IFS(I1591=0, 0, I1591&gt;34, 0, AND(I1591&gt;0, I1591&lt;35), VLOOKUP(I1591, $A$63:$C$96, 3))</f>
        <v>2980</v>
      </c>
      <c r="M1591" s="5">
        <f t="shared" si="223"/>
        <v>0</v>
      </c>
      <c r="N1591" s="5">
        <v>2496.1611769641577</v>
      </c>
      <c r="O1591" s="5">
        <f t="shared" si="230"/>
        <v>2096.4114</v>
      </c>
      <c r="P1591" s="5">
        <f t="shared" si="231"/>
        <v>2096.4114</v>
      </c>
      <c r="Q1591" s="5">
        <f t="shared" si="225"/>
        <v>487.20077413479089</v>
      </c>
      <c r="R1591" s="5">
        <f>IF(O1591&gt;(P1591+U1591),O1591-P1591-U1591, 0)</f>
        <v>0</v>
      </c>
      <c r="S1591" s="5">
        <f t="shared" si="226"/>
        <v>396.38782586520915</v>
      </c>
      <c r="T1591" s="5">
        <f t="shared" si="227"/>
        <v>487.20077413479089</v>
      </c>
      <c r="U1591" s="5">
        <f>IF(O1591&gt;P1591,IF(V1590*($B$6/100)&gt;=O1591-P1591,(O1591-P1591), V1590*($B$6/100)), 0)</f>
        <v>0</v>
      </c>
      <c r="V1591" s="5">
        <f>V1590+(T1591*($B$5/100))-(U1591/($B$6/100))</f>
        <v>1890866.5182474784</v>
      </c>
      <c r="W1591" s="5">
        <f t="shared" si="228"/>
        <v>47271.662956186963</v>
      </c>
    </row>
    <row r="1592" spans="4:23" x14ac:dyDescent="0.25">
      <c r="D1592">
        <f t="shared" si="229"/>
        <v>1590</v>
      </c>
      <c r="E1592" s="3">
        <v>43897</v>
      </c>
      <c r="F1592" s="4">
        <v>0.20833333333333334</v>
      </c>
      <c r="G1592">
        <v>20</v>
      </c>
      <c r="H1592">
        <v>0</v>
      </c>
      <c r="I1592" s="5">
        <f t="shared" si="224"/>
        <v>3</v>
      </c>
      <c r="J1592" s="22">
        <v>0</v>
      </c>
      <c r="K1592">
        <v>7.347E-5</v>
      </c>
      <c r="L1592" s="5" cm="1">
        <f t="array" ref="L1592">_xlfn.IFS(I1592=0, 0, I1592&gt;34, 0, AND(I1592&gt;0, I1592&lt;35), VLOOKUP(I1592, $A$63:$C$96, 3))</f>
        <v>232</v>
      </c>
      <c r="M1592" s="5">
        <f t="shared" si="223"/>
        <v>0</v>
      </c>
      <c r="N1592" s="5">
        <v>2675.8923235979541</v>
      </c>
      <c r="O1592" s="5">
        <f t="shared" si="230"/>
        <v>2069.6498999999999</v>
      </c>
      <c r="P1592" s="5">
        <f t="shared" si="231"/>
        <v>232</v>
      </c>
      <c r="Q1592" s="5">
        <f t="shared" si="225"/>
        <v>0</v>
      </c>
      <c r="R1592" s="5">
        <f>IF(O1592&gt;(P1592+U1592),O1592-P1592-U1592, 0)</f>
        <v>0</v>
      </c>
      <c r="S1592" s="5">
        <f t="shared" si="226"/>
        <v>0</v>
      </c>
      <c r="T1592" s="5">
        <f t="shared" si="227"/>
        <v>0</v>
      </c>
      <c r="U1592" s="5">
        <f>IF(O1592&gt;P1592,IF(V1591*($B$6/100)&gt;=O1592-P1592,(O1592-P1592), V1591*($B$6/100)), 0)</f>
        <v>1837.6498999999999</v>
      </c>
      <c r="V1592" s="5">
        <f>V1591+(T1592*($B$5/100))-(U1592/($B$6/100))</f>
        <v>1888241.3041046213</v>
      </c>
      <c r="W1592" s="5">
        <f t="shared" si="228"/>
        <v>47206.032602615531</v>
      </c>
    </row>
    <row r="1593" spans="4:23" x14ac:dyDescent="0.25">
      <c r="D1593">
        <f t="shared" si="229"/>
        <v>1591</v>
      </c>
      <c r="E1593" s="3">
        <v>43897</v>
      </c>
      <c r="F1593" s="4">
        <v>0.25</v>
      </c>
      <c r="G1593">
        <v>20</v>
      </c>
      <c r="H1593">
        <v>0</v>
      </c>
      <c r="I1593" s="5">
        <f t="shared" si="224"/>
        <v>3</v>
      </c>
      <c r="J1593" s="22">
        <v>0</v>
      </c>
      <c r="K1593">
        <v>7.6689999999999999E-5</v>
      </c>
      <c r="L1593" s="5" cm="1">
        <f t="array" ref="L1593">_xlfn.IFS(I1593=0, 0, I1593&gt;34, 0, AND(I1593&gt;0, I1593&lt;35), VLOOKUP(I1593, $A$63:$C$96, 3))</f>
        <v>232</v>
      </c>
      <c r="M1593" s="5">
        <f t="shared" si="223"/>
        <v>0</v>
      </c>
      <c r="N1593" s="5">
        <v>3168.1260540939888</v>
      </c>
      <c r="O1593" s="5">
        <f t="shared" si="230"/>
        <v>2160.3572999999997</v>
      </c>
      <c r="P1593" s="5">
        <f t="shared" si="231"/>
        <v>232</v>
      </c>
      <c r="Q1593" s="5">
        <f t="shared" si="225"/>
        <v>0</v>
      </c>
      <c r="R1593" s="5">
        <f>IF(O1593&gt;(P1593+U1593),O1593-P1593-U1593, 0)</f>
        <v>0</v>
      </c>
      <c r="S1593" s="5">
        <f t="shared" si="226"/>
        <v>0</v>
      </c>
      <c r="T1593" s="5">
        <f t="shared" si="227"/>
        <v>0</v>
      </c>
      <c r="U1593" s="5">
        <f>IF(O1593&gt;P1593,IF(V1592*($B$6/100)&gt;=O1593-P1593,(O1593-P1593), V1592*($B$6/100)), 0)</f>
        <v>1928.3572999999997</v>
      </c>
      <c r="V1593" s="5">
        <f>V1592+(T1593*($B$5/100))-(U1593/($B$6/100))</f>
        <v>1885486.5079617642</v>
      </c>
      <c r="W1593" s="5">
        <f t="shared" si="228"/>
        <v>47137.162699044107</v>
      </c>
    </row>
    <row r="1594" spans="4:23" x14ac:dyDescent="0.25">
      <c r="D1594">
        <f t="shared" si="229"/>
        <v>1592</v>
      </c>
      <c r="E1594" s="3">
        <v>43897</v>
      </c>
      <c r="F1594" s="4">
        <v>0.29166666666666669</v>
      </c>
      <c r="G1594">
        <v>20</v>
      </c>
      <c r="H1594">
        <v>3</v>
      </c>
      <c r="I1594" s="5">
        <f t="shared" si="224"/>
        <v>3</v>
      </c>
      <c r="J1594" s="22">
        <v>2.2270282040749667E-5</v>
      </c>
      <c r="K1594">
        <v>8.4470000000000009E-5</v>
      </c>
      <c r="L1594" s="5" cm="1">
        <f t="array" ref="L1594">_xlfn.IFS(I1594=0, 0, I1594&gt;34, 0, AND(I1594&gt;0, I1594&lt;35), VLOOKUP(I1594, $A$63:$C$96, 3))</f>
        <v>232</v>
      </c>
      <c r="M1594" s="5">
        <f t="shared" si="223"/>
        <v>105.78383969356092</v>
      </c>
      <c r="N1594" s="5">
        <v>4263.9849160578569</v>
      </c>
      <c r="O1594" s="5">
        <f t="shared" si="230"/>
        <v>2379.5199000000007</v>
      </c>
      <c r="P1594" s="5">
        <f t="shared" si="231"/>
        <v>337.78383969356094</v>
      </c>
      <c r="Q1594" s="5">
        <f t="shared" si="225"/>
        <v>0</v>
      </c>
      <c r="R1594" s="5">
        <f>IF(O1594&gt;(P1594+U1594),O1594-P1594-U1594, 0)</f>
        <v>0</v>
      </c>
      <c r="S1594" s="5">
        <f t="shared" si="226"/>
        <v>0</v>
      </c>
      <c r="T1594" s="5">
        <f t="shared" si="227"/>
        <v>0</v>
      </c>
      <c r="U1594" s="5">
        <f>IF(O1594&gt;P1594,IF(V1593*($B$6/100)&gt;=O1594-P1594,(O1594-P1594), V1593*($B$6/100)), 0)</f>
        <v>2041.7360603064399</v>
      </c>
      <c r="V1594" s="5">
        <f>V1593+(T1594*($B$5/100))-(U1594/($B$6/100))</f>
        <v>1882569.7421613266</v>
      </c>
      <c r="W1594" s="5">
        <f t="shared" si="228"/>
        <v>47064.243554033164</v>
      </c>
    </row>
    <row r="1595" spans="4:23" x14ac:dyDescent="0.25">
      <c r="D1595">
        <f t="shared" si="229"/>
        <v>1593</v>
      </c>
      <c r="E1595" s="3">
        <v>43897</v>
      </c>
      <c r="F1595" s="4">
        <v>0.33333333333333331</v>
      </c>
      <c r="G1595">
        <v>20</v>
      </c>
      <c r="H1595">
        <v>10</v>
      </c>
      <c r="I1595" s="5">
        <f t="shared" si="224"/>
        <v>3</v>
      </c>
      <c r="J1595" s="22">
        <v>1.4104511959141456E-4</v>
      </c>
      <c r="K1595">
        <v>1.0512E-4</v>
      </c>
      <c r="L1595" s="5" cm="1">
        <f t="array" ref="L1595">_xlfn.IFS(I1595=0, 0, I1595&gt;34, 0, AND(I1595&gt;0, I1595&lt;35), VLOOKUP(I1595, $A$63:$C$96, 3))</f>
        <v>232</v>
      </c>
      <c r="M1595" s="5">
        <f t="shared" si="223"/>
        <v>669.96431805921918</v>
      </c>
      <c r="N1595" s="5">
        <v>5934.7093937339241</v>
      </c>
      <c r="O1595" s="5">
        <f t="shared" si="230"/>
        <v>2961.2303999999999</v>
      </c>
      <c r="P1595" s="5">
        <f t="shared" si="231"/>
        <v>901.96431805921918</v>
      </c>
      <c r="Q1595" s="5">
        <f t="shared" si="225"/>
        <v>0</v>
      </c>
      <c r="R1595" s="5">
        <f>IF(O1595&gt;(P1595+U1595),O1595-P1595-U1595, 0)</f>
        <v>0</v>
      </c>
      <c r="S1595" s="5">
        <f t="shared" si="226"/>
        <v>0</v>
      </c>
      <c r="T1595" s="5">
        <f t="shared" si="227"/>
        <v>0</v>
      </c>
      <c r="U1595" s="5">
        <f>IF(O1595&gt;P1595,IF(V1594*($B$6/100)&gt;=O1595-P1595,(O1595-P1595), V1594*($B$6/100)), 0)</f>
        <v>2059.2660819407806</v>
      </c>
      <c r="V1595" s="5">
        <f>V1594+(T1595*($B$5/100))-(U1595/($B$6/100))</f>
        <v>1879627.9334728396</v>
      </c>
      <c r="W1595" s="5">
        <f t="shared" si="228"/>
        <v>46990.698336820991</v>
      </c>
    </row>
    <row r="1596" spans="4:23" x14ac:dyDescent="0.25">
      <c r="D1596">
        <f t="shared" si="229"/>
        <v>1594</v>
      </c>
      <c r="E1596" s="3">
        <v>43897</v>
      </c>
      <c r="F1596" s="4">
        <v>0.375</v>
      </c>
      <c r="G1596">
        <v>20</v>
      </c>
      <c r="H1596">
        <v>10</v>
      </c>
      <c r="I1596" s="5">
        <f t="shared" si="224"/>
        <v>3</v>
      </c>
      <c r="J1596" s="22">
        <v>2.5734548135977395E-4</v>
      </c>
      <c r="K1596">
        <v>1.2909E-4</v>
      </c>
      <c r="L1596" s="5" cm="1">
        <f t="array" ref="L1596">_xlfn.IFS(I1596=0, 0, I1596&gt;34, 0, AND(I1596&gt;0, I1596&lt;35), VLOOKUP(I1596, $A$63:$C$96, 3))</f>
        <v>232</v>
      </c>
      <c r="M1596" s="5">
        <f t="shared" si="223"/>
        <v>1222.3910364589262</v>
      </c>
      <c r="N1596" s="5">
        <v>6274.0645509040714</v>
      </c>
      <c r="O1596" s="5">
        <f t="shared" si="230"/>
        <v>3636.4652999999998</v>
      </c>
      <c r="P1596" s="5">
        <f t="shared" si="231"/>
        <v>1454.3910364589262</v>
      </c>
      <c r="Q1596" s="5">
        <f t="shared" si="225"/>
        <v>0</v>
      </c>
      <c r="R1596" s="5">
        <f>IF(O1596&gt;(P1596+U1596),O1596-P1596-U1596, 0)</f>
        <v>0</v>
      </c>
      <c r="S1596" s="5">
        <f t="shared" si="226"/>
        <v>0</v>
      </c>
      <c r="T1596" s="5">
        <f t="shared" si="227"/>
        <v>0</v>
      </c>
      <c r="U1596" s="5">
        <f>IF(O1596&gt;P1596,IF(V1595*($B$6/100)&gt;=O1596-P1596,(O1596-P1596), V1595*($B$6/100)), 0)</f>
        <v>2182.0742635410734</v>
      </c>
      <c r="V1596" s="5">
        <f>V1595+(T1596*($B$5/100))-(U1596/($B$6/100))</f>
        <v>1876510.6845249238</v>
      </c>
      <c r="W1596" s="5">
        <f t="shared" si="228"/>
        <v>46912.767113123096</v>
      </c>
    </row>
    <row r="1597" spans="4:23" x14ac:dyDescent="0.25">
      <c r="D1597">
        <f t="shared" si="229"/>
        <v>1595</v>
      </c>
      <c r="E1597" s="3">
        <v>43897</v>
      </c>
      <c r="F1597" s="4">
        <v>0.41666666666666669</v>
      </c>
      <c r="G1597">
        <v>40</v>
      </c>
      <c r="H1597">
        <v>10</v>
      </c>
      <c r="I1597" s="5">
        <f t="shared" si="224"/>
        <v>6</v>
      </c>
      <c r="J1597" s="22">
        <v>3.1425842435280088E-4</v>
      </c>
      <c r="K1597">
        <v>1.4350999999999999E-4</v>
      </c>
      <c r="L1597" s="5" cm="1">
        <f t="array" ref="L1597">_xlfn.IFS(I1597=0, 0, I1597&gt;34, 0, AND(I1597&gt;0, I1597&lt;35), VLOOKUP(I1597, $A$63:$C$96, 3))</f>
        <v>2980</v>
      </c>
      <c r="M1597" s="5">
        <f t="shared" si="223"/>
        <v>1492.7275156758042</v>
      </c>
      <c r="N1597" s="5">
        <v>5140.2157804658436</v>
      </c>
      <c r="O1597" s="5">
        <f t="shared" si="230"/>
        <v>4042.6766999999995</v>
      </c>
      <c r="P1597" s="5">
        <f t="shared" si="231"/>
        <v>4042.6766999999995</v>
      </c>
      <c r="Q1597" s="5">
        <f t="shared" si="225"/>
        <v>430.05081567580464</v>
      </c>
      <c r="R1597" s="5">
        <f>IF(O1597&gt;(P1597+U1597),O1597-P1597-U1597, 0)</f>
        <v>0</v>
      </c>
      <c r="S1597" s="5">
        <f t="shared" si="226"/>
        <v>0</v>
      </c>
      <c r="T1597" s="5">
        <f t="shared" si="227"/>
        <v>430.05081567580464</v>
      </c>
      <c r="U1597" s="5">
        <f>IF(O1597&gt;P1597,IF(V1596*($B$6/100)&gt;=O1597-P1597,(O1597-P1597), V1596*($B$6/100)), 0)</f>
        <v>0</v>
      </c>
      <c r="V1597" s="5">
        <f>V1596+(T1597*($B$5/100))-(U1597/($B$6/100))</f>
        <v>1876811.7200958969</v>
      </c>
      <c r="W1597" s="5">
        <f t="shared" si="228"/>
        <v>46920.293002397419</v>
      </c>
    </row>
    <row r="1598" spans="4:23" x14ac:dyDescent="0.25">
      <c r="D1598">
        <f t="shared" si="229"/>
        <v>1596</v>
      </c>
      <c r="E1598" s="3">
        <v>43897</v>
      </c>
      <c r="F1598" s="4">
        <v>0.45833333333333331</v>
      </c>
      <c r="G1598">
        <v>40</v>
      </c>
      <c r="H1598">
        <v>10</v>
      </c>
      <c r="I1598" s="5">
        <f t="shared" si="224"/>
        <v>6</v>
      </c>
      <c r="J1598" s="22">
        <v>4.3303326190346575E-4</v>
      </c>
      <c r="K1598">
        <v>1.3799999999999999E-4</v>
      </c>
      <c r="L1598" s="5" cm="1">
        <f t="array" ref="L1598">_xlfn.IFS(I1598=0, 0, I1598&gt;34, 0, AND(I1598&gt;0, I1598&lt;35), VLOOKUP(I1598, $A$63:$C$96, 3))</f>
        <v>2980</v>
      </c>
      <c r="M1598" s="5">
        <f t="shared" si="223"/>
        <v>2056.9079940414622</v>
      </c>
      <c r="N1598" s="5">
        <v>3911.6606324340942</v>
      </c>
      <c r="O1598" s="5">
        <f t="shared" si="230"/>
        <v>3887.46</v>
      </c>
      <c r="P1598" s="5">
        <f t="shared" si="231"/>
        <v>3887.46</v>
      </c>
      <c r="Q1598" s="5">
        <f t="shared" si="225"/>
        <v>487.20077413479089</v>
      </c>
      <c r="R1598" s="5">
        <f>IF(O1598&gt;(P1598+U1598),O1598-P1598-U1598, 0)</f>
        <v>0</v>
      </c>
      <c r="S1598" s="5">
        <f t="shared" si="226"/>
        <v>662.24721990667126</v>
      </c>
      <c r="T1598" s="5">
        <f t="shared" si="227"/>
        <v>487.20077413479089</v>
      </c>
      <c r="U1598" s="5">
        <f>IF(O1598&gt;P1598,IF(V1597*($B$6/100)&gt;=O1598-P1598,(O1598-P1598), V1597*($B$6/100)), 0)</f>
        <v>0</v>
      </c>
      <c r="V1598" s="5">
        <f>V1597+(T1598*($B$5/100))-(U1598/($B$6/100))</f>
        <v>1877152.7606377911</v>
      </c>
      <c r="W1598" s="5">
        <f t="shared" si="228"/>
        <v>46928.819015944777</v>
      </c>
    </row>
    <row r="1599" spans="4:23" x14ac:dyDescent="0.25">
      <c r="D1599">
        <f t="shared" si="229"/>
        <v>1597</v>
      </c>
      <c r="E1599" s="3">
        <v>43897</v>
      </c>
      <c r="F1599" s="4">
        <v>0.5</v>
      </c>
      <c r="G1599">
        <v>40</v>
      </c>
      <c r="H1599">
        <v>9</v>
      </c>
      <c r="I1599" s="5">
        <f t="shared" si="224"/>
        <v>6</v>
      </c>
      <c r="J1599" s="22">
        <v>4.2808431033885473E-4</v>
      </c>
      <c r="K1599">
        <v>1.3176E-4</v>
      </c>
      <c r="L1599" s="5" cm="1">
        <f t="array" ref="L1599">_xlfn.IFS(I1599=0, 0, I1599&gt;34, 0, AND(I1599&gt;0, I1599&lt;35), VLOOKUP(I1599, $A$63:$C$96, 3))</f>
        <v>2980</v>
      </c>
      <c r="M1599" s="5">
        <f t="shared" si="223"/>
        <v>2033.40047410956</v>
      </c>
      <c r="N1599" s="5">
        <v>3527.6537606569191</v>
      </c>
      <c r="O1599" s="5">
        <f t="shared" si="230"/>
        <v>3711.6792</v>
      </c>
      <c r="P1599" s="5">
        <f t="shared" si="231"/>
        <v>3711.6792</v>
      </c>
      <c r="Q1599" s="5">
        <f t="shared" si="225"/>
        <v>487.20077413479089</v>
      </c>
      <c r="R1599" s="5">
        <f>IF(O1599&gt;(P1599+U1599),O1599-P1599-U1599, 0)</f>
        <v>0</v>
      </c>
      <c r="S1599" s="5">
        <f t="shared" si="226"/>
        <v>814.52049997476865</v>
      </c>
      <c r="T1599" s="5">
        <f t="shared" si="227"/>
        <v>487.20077413479089</v>
      </c>
      <c r="U1599" s="5">
        <f>IF(O1599&gt;P1599,IF(V1598*($B$6/100)&gt;=O1599-P1599,(O1599-P1599), V1598*($B$6/100)), 0)</f>
        <v>0</v>
      </c>
      <c r="V1599" s="5">
        <f>V1598+(T1599*($B$5/100))-(U1599/($B$6/100))</f>
        <v>1877493.8011796854</v>
      </c>
      <c r="W1599" s="5">
        <f t="shared" si="228"/>
        <v>46937.345029492135</v>
      </c>
    </row>
    <row r="1600" spans="4:23" x14ac:dyDescent="0.25">
      <c r="D1600">
        <f t="shared" si="229"/>
        <v>1598</v>
      </c>
      <c r="E1600" s="3">
        <v>43897</v>
      </c>
      <c r="F1600" s="4">
        <v>0.54166666666666663</v>
      </c>
      <c r="G1600">
        <v>50</v>
      </c>
      <c r="H1600">
        <v>8</v>
      </c>
      <c r="I1600" s="5">
        <f t="shared" si="224"/>
        <v>7</v>
      </c>
      <c r="J1600" s="22">
        <v>3.5879898843430019E-4</v>
      </c>
      <c r="K1600">
        <v>1.2765000000000001E-4</v>
      </c>
      <c r="L1600" s="5" cm="1">
        <f t="array" ref="L1600">_xlfn.IFS(I1600=0, 0, I1600&gt;34, 0, AND(I1600&gt;0, I1600&lt;35), VLOOKUP(I1600, $A$63:$C$96, 3))</f>
        <v>4800</v>
      </c>
      <c r="M1600" s="5">
        <f t="shared" si="223"/>
        <v>1704.2951950629258</v>
      </c>
      <c r="N1600" s="5">
        <v>3028.8694822270986</v>
      </c>
      <c r="O1600" s="5">
        <f t="shared" si="230"/>
        <v>3595.9005000000002</v>
      </c>
      <c r="P1600" s="5">
        <f t="shared" si="231"/>
        <v>3595.9005000000002</v>
      </c>
      <c r="Q1600" s="5">
        <f t="shared" si="225"/>
        <v>487.20077413479089</v>
      </c>
      <c r="R1600" s="5">
        <f>IF(O1600&gt;(P1600+U1600),O1600-P1600-U1600, 0)</f>
        <v>0</v>
      </c>
      <c r="S1600" s="5">
        <f t="shared" si="226"/>
        <v>1555.6195775503122</v>
      </c>
      <c r="T1600" s="5">
        <f t="shared" si="227"/>
        <v>1352.7751175126134</v>
      </c>
      <c r="U1600" s="5">
        <f>IF(O1600&gt;P1600,IF(V1599*($B$6/100)&gt;=O1600-P1600,(O1600-P1600), V1599*($B$6/100)), 0)</f>
        <v>0</v>
      </c>
      <c r="V1600" s="5">
        <f>V1599+(T1600*($B$5/100))-(U1600/($B$6/100))</f>
        <v>1878440.7437619441</v>
      </c>
      <c r="W1600" s="5">
        <f t="shared" si="228"/>
        <v>46961.018594048604</v>
      </c>
    </row>
    <row r="1601" spans="4:23" x14ac:dyDescent="0.25">
      <c r="D1601">
        <f t="shared" si="229"/>
        <v>1599</v>
      </c>
      <c r="E1601" s="3">
        <v>43897</v>
      </c>
      <c r="F1601" s="4">
        <v>0.58333333333333337</v>
      </c>
      <c r="G1601">
        <v>50</v>
      </c>
      <c r="H1601">
        <v>9</v>
      </c>
      <c r="I1601" s="5">
        <f t="shared" si="224"/>
        <v>7</v>
      </c>
      <c r="J1601" s="22">
        <v>3.2910527904663395E-4</v>
      </c>
      <c r="K1601">
        <v>1.2236000000000001E-4</v>
      </c>
      <c r="L1601" s="5" cm="1">
        <f t="array" ref="L1601">_xlfn.IFS(I1601=0, 0, I1601&gt;34, 0, AND(I1601&gt;0, I1601&lt;35), VLOOKUP(I1601, $A$63:$C$96, 3))</f>
        <v>4800</v>
      </c>
      <c r="M1601" s="5">
        <f t="shared" si="223"/>
        <v>1563.2500754715113</v>
      </c>
      <c r="N1601" s="5">
        <v>2856.1128653492633</v>
      </c>
      <c r="O1601" s="5">
        <f t="shared" si="230"/>
        <v>3446.8812000000003</v>
      </c>
      <c r="P1601" s="5">
        <f t="shared" si="231"/>
        <v>3446.8812000000003</v>
      </c>
      <c r="Q1601" s="5">
        <f t="shared" si="225"/>
        <v>487.20077413479089</v>
      </c>
      <c r="R1601" s="5">
        <f>IF(O1601&gt;(P1601+U1601),O1601-P1601-U1601, 0)</f>
        <v>0</v>
      </c>
      <c r="S1601" s="5">
        <f t="shared" si="226"/>
        <v>1466.8922233531566</v>
      </c>
      <c r="T1601" s="5">
        <f t="shared" si="227"/>
        <v>1449.4766521183542</v>
      </c>
      <c r="U1601" s="5">
        <f>IF(O1601&gt;P1601,IF(V1600*($B$6/100)&gt;=O1601-P1601,(O1601-P1601), V1600*($B$6/100)), 0)</f>
        <v>0</v>
      </c>
      <c r="V1601" s="5">
        <f>V1600+(T1601*($B$5/100))-(U1601/($B$6/100))</f>
        <v>1879455.377418427</v>
      </c>
      <c r="W1601" s="5">
        <f t="shared" si="228"/>
        <v>46986.384435460677</v>
      </c>
    </row>
    <row r="1602" spans="4:23" x14ac:dyDescent="0.25">
      <c r="D1602">
        <f t="shared" si="229"/>
        <v>1600</v>
      </c>
      <c r="E1602" s="3">
        <v>43897</v>
      </c>
      <c r="F1602" s="4">
        <v>0.625</v>
      </c>
      <c r="G1602">
        <v>40</v>
      </c>
      <c r="H1602">
        <v>5</v>
      </c>
      <c r="I1602" s="5">
        <f t="shared" si="224"/>
        <v>6</v>
      </c>
      <c r="J1602" s="22">
        <v>2.2517729618980219E-4</v>
      </c>
      <c r="K1602">
        <v>1.2360999999999999E-4</v>
      </c>
      <c r="L1602" s="5" cm="1">
        <f t="array" ref="L1602">_xlfn.IFS(I1602=0, 0, I1602&gt;34, 0, AND(I1602&gt;0, I1602&lt;35), VLOOKUP(I1602, $A$63:$C$96, 3))</f>
        <v>2980</v>
      </c>
      <c r="M1602" s="5">
        <f t="shared" si="223"/>
        <v>1069.5921569015604</v>
      </c>
      <c r="N1602" s="5">
        <v>3029.8774270914796</v>
      </c>
      <c r="O1602" s="5">
        <f t="shared" si="230"/>
        <v>3482.0936999999994</v>
      </c>
      <c r="P1602" s="5">
        <f t="shared" si="231"/>
        <v>3482.0936999999994</v>
      </c>
      <c r="Q1602" s="5">
        <f t="shared" si="225"/>
        <v>487.20077413479089</v>
      </c>
      <c r="R1602" s="5">
        <f>IF(O1602&gt;(P1602+U1602),O1602-P1602-U1602, 0)</f>
        <v>0</v>
      </c>
      <c r="S1602" s="5">
        <f t="shared" si="226"/>
        <v>80.297682766770095</v>
      </c>
      <c r="T1602" s="5">
        <f t="shared" si="227"/>
        <v>487.20077413479089</v>
      </c>
      <c r="U1602" s="5">
        <f>IF(O1602&gt;P1602,IF(V1601*($B$6/100)&gt;=O1602-P1602,(O1602-P1602), V1601*($B$6/100)), 0)</f>
        <v>0</v>
      </c>
      <c r="V1602" s="5">
        <f>V1601+(T1602*($B$5/100))-(U1602/($B$6/100))</f>
        <v>1879796.4179603213</v>
      </c>
      <c r="W1602" s="5">
        <f t="shared" si="228"/>
        <v>46994.910449008035</v>
      </c>
    </row>
    <row r="1603" spans="4:23" x14ac:dyDescent="0.25">
      <c r="D1603">
        <f t="shared" si="229"/>
        <v>1601</v>
      </c>
      <c r="E1603" s="3">
        <v>43897</v>
      </c>
      <c r="F1603" s="4">
        <v>0.66666666666666663</v>
      </c>
      <c r="G1603">
        <v>50</v>
      </c>
      <c r="H1603">
        <v>0</v>
      </c>
      <c r="I1603" s="5">
        <f t="shared" si="224"/>
        <v>7</v>
      </c>
      <c r="J1603" s="22">
        <v>7.9183225033776597E-5</v>
      </c>
      <c r="K1603">
        <v>1.2703999999999998E-4</v>
      </c>
      <c r="L1603" s="5" cm="1">
        <f t="array" ref="L1603">_xlfn.IFS(I1603=0, 0, I1603&gt;34, 0, AND(I1603&gt;0, I1603&lt;35), VLOOKUP(I1603, $A$63:$C$96, 3))</f>
        <v>4800</v>
      </c>
      <c r="M1603" s="5">
        <f t="shared" ref="M1603:M1666" si="232">$B$11*$B$4*J1603*1000</f>
        <v>376.12031891043887</v>
      </c>
      <c r="N1603" s="5">
        <v>2783.0055108551919</v>
      </c>
      <c r="O1603" s="5">
        <f t="shared" si="230"/>
        <v>3578.7167999999992</v>
      </c>
      <c r="P1603" s="5">
        <f t="shared" si="231"/>
        <v>3578.7167999999992</v>
      </c>
      <c r="Q1603" s="5">
        <f t="shared" si="225"/>
        <v>487.20077413479089</v>
      </c>
      <c r="R1603" s="5">
        <f>IF(O1603&gt;(P1603+U1603),O1603-P1603-U1603, 0)</f>
        <v>0</v>
      </c>
      <c r="S1603" s="5">
        <f t="shared" si="226"/>
        <v>1110.2027447756489</v>
      </c>
      <c r="T1603" s="5">
        <f t="shared" si="227"/>
        <v>487.20077413479089</v>
      </c>
      <c r="U1603" s="5">
        <f>IF(O1603&gt;P1603,IF(V1602*($B$6/100)&gt;=O1603-P1603,(O1603-P1603), V1602*($B$6/100)), 0)</f>
        <v>0</v>
      </c>
      <c r="V1603" s="5">
        <f>V1602+(T1603*($B$5/100))-(U1603/($B$6/100))</f>
        <v>1880137.4585022156</v>
      </c>
      <c r="W1603" s="5">
        <f t="shared" si="228"/>
        <v>47003.436462555386</v>
      </c>
    </row>
    <row r="1604" spans="4:23" x14ac:dyDescent="0.25">
      <c r="D1604">
        <f t="shared" si="229"/>
        <v>1602</v>
      </c>
      <c r="E1604" s="3">
        <v>43897</v>
      </c>
      <c r="F1604" s="4">
        <v>0.70833333333333337</v>
      </c>
      <c r="G1604">
        <v>60</v>
      </c>
      <c r="H1604">
        <v>2</v>
      </c>
      <c r="I1604" s="5">
        <f t="shared" ref="I1604:I1667" si="233">ROUND((G1604/10)*((LN(99/0.03)/(LN(10/0.03)))),0)</f>
        <v>8</v>
      </c>
      <c r="J1604" s="22">
        <v>2.9693709387666222E-5</v>
      </c>
      <c r="K1604">
        <v>1.4642999999999999E-4</v>
      </c>
      <c r="L1604" s="5" cm="1">
        <f t="array" ref="L1604">_xlfn.IFS(I1604=0, 0, I1604&gt;34, 0, AND(I1604&gt;0, I1604&lt;35), VLOOKUP(I1604, $A$63:$C$96, 3))</f>
        <v>7160</v>
      </c>
      <c r="M1604" s="5">
        <f t="shared" si="232"/>
        <v>141.04511959141456</v>
      </c>
      <c r="N1604" s="5">
        <v>3899.4754911764153</v>
      </c>
      <c r="O1604" s="5">
        <f t="shared" si="230"/>
        <v>4124.9331000000002</v>
      </c>
      <c r="P1604" s="5">
        <f t="shared" si="231"/>
        <v>4124.9331000000002</v>
      </c>
      <c r="Q1604" s="5">
        <f t="shared" ref="Q1604:Q1667" si="234">IF((L1604+M1604-P1604)&lt;($B$8/100)*$B$3,L1604+M1604-P1604,($B$8/100)*$B$3)</f>
        <v>487.20077413479089</v>
      </c>
      <c r="R1604" s="5">
        <f>IF(O1604&gt;(P1604+U1604),O1604-P1604-U1604, 0)</f>
        <v>0</v>
      </c>
      <c r="S1604" s="5">
        <f t="shared" ref="S1604:S1667" si="235">IF((IF((L1604+M1604)&gt;O1604,L1604+M1604-P1604-Q1604,0))&lt;((N1604*3.595182*($B$7/100))/($B$5/100)),L1604+M1604-P1604-Q1604, N1604*3.595182*($B$7/100)/($B$5/100))</f>
        <v>2002.7605850455154</v>
      </c>
      <c r="T1604" s="5">
        <f t="shared" ref="T1604:T1667" si="236">((L1604+M1604)-P1604-S1604)</f>
        <v>1173.3514345458991</v>
      </c>
      <c r="U1604" s="5">
        <f>IF(O1604&gt;P1604,IF(V1603*($B$6/100)&gt;=O1604-P1604,(O1604-P1604), V1603*($B$6/100)), 0)</f>
        <v>0</v>
      </c>
      <c r="V1604" s="5">
        <f>V1603+(T1604*($B$5/100))-(U1604/($B$6/100))</f>
        <v>1880958.8045063978</v>
      </c>
      <c r="W1604" s="5">
        <f t="shared" ref="W1604:W1667" si="237">V1604/40</f>
        <v>47023.970112659947</v>
      </c>
    </row>
    <row r="1605" spans="4:23" x14ac:dyDescent="0.25">
      <c r="D1605">
        <f t="shared" ref="D1605:D1668" si="238">D1604+1</f>
        <v>1603</v>
      </c>
      <c r="E1605" s="3">
        <v>43897</v>
      </c>
      <c r="F1605" s="4">
        <v>0.75</v>
      </c>
      <c r="G1605">
        <v>50</v>
      </c>
      <c r="H1605">
        <v>0</v>
      </c>
      <c r="I1605" s="5">
        <f t="shared" si="233"/>
        <v>7</v>
      </c>
      <c r="J1605" s="22">
        <v>0</v>
      </c>
      <c r="K1605">
        <v>1.9489E-4</v>
      </c>
      <c r="L1605" s="5" cm="1">
        <f t="array" ref="L1605">_xlfn.IFS(I1605=0, 0, I1605&gt;34, 0, AND(I1605&gt;0, I1605&lt;35), VLOOKUP(I1605, $A$63:$C$96, 3))</f>
        <v>4800</v>
      </c>
      <c r="M1605" s="5">
        <f t="shared" si="232"/>
        <v>0</v>
      </c>
      <c r="N1605" s="5">
        <v>4631.8252243501938</v>
      </c>
      <c r="O1605" s="5">
        <f t="shared" ref="O1605:O1668" si="239">$B$2*K1605*1000</f>
        <v>5490.0513000000001</v>
      </c>
      <c r="P1605" s="5">
        <f t="shared" ref="P1605:P1668" si="240">IF(O1605&gt;=(L1605+M1605),L1605+M1605,O1605)</f>
        <v>4800</v>
      </c>
      <c r="Q1605" s="5">
        <f t="shared" si="234"/>
        <v>0</v>
      </c>
      <c r="R1605" s="5">
        <f>IF(O1605&gt;(P1605+U1605),O1605-P1605-U1605, 0)</f>
        <v>0</v>
      </c>
      <c r="S1605" s="5">
        <f t="shared" si="235"/>
        <v>0</v>
      </c>
      <c r="T1605" s="5">
        <f t="shared" si="236"/>
        <v>0</v>
      </c>
      <c r="U1605" s="5">
        <f>IF(O1605&gt;P1605,IF(V1604*($B$6/100)&gt;=O1605-P1605,(O1605-P1605), V1604*($B$6/100)), 0)</f>
        <v>690.05130000000008</v>
      </c>
      <c r="V1605" s="5">
        <f>V1604+(T1605*($B$5/100))-(U1605/($B$6/100))</f>
        <v>1879973.0169349692</v>
      </c>
      <c r="W1605" s="5">
        <f t="shared" si="237"/>
        <v>46999.325423374234</v>
      </c>
    </row>
    <row r="1606" spans="4:23" x14ac:dyDescent="0.25">
      <c r="D1606">
        <f t="shared" si="238"/>
        <v>1604</v>
      </c>
      <c r="E1606" s="3">
        <v>43897</v>
      </c>
      <c r="F1606" s="4">
        <v>0.79166666666666663</v>
      </c>
      <c r="G1606">
        <v>60</v>
      </c>
      <c r="H1606">
        <v>0</v>
      </c>
      <c r="I1606" s="5">
        <f t="shared" si="233"/>
        <v>8</v>
      </c>
      <c r="J1606" s="22">
        <v>0</v>
      </c>
      <c r="K1606">
        <v>2.2333999999999999E-4</v>
      </c>
      <c r="L1606" s="5" cm="1">
        <f t="array" ref="L1606">_xlfn.IFS(I1606=0, 0, I1606&gt;34, 0, AND(I1606&gt;0, I1606&lt;35), VLOOKUP(I1606, $A$63:$C$96, 3))</f>
        <v>7160</v>
      </c>
      <c r="M1606" s="5">
        <f t="shared" si="232"/>
        <v>0</v>
      </c>
      <c r="N1606" s="5">
        <v>4910.4344915961337</v>
      </c>
      <c r="O1606" s="5">
        <f t="shared" si="239"/>
        <v>6291.4877999999999</v>
      </c>
      <c r="P1606" s="5">
        <f t="shared" si="240"/>
        <v>6291.4877999999999</v>
      </c>
      <c r="Q1606" s="5">
        <f t="shared" si="234"/>
        <v>487.20077413479089</v>
      </c>
      <c r="R1606" s="5">
        <f>IF(O1606&gt;(P1606+U1606),O1606-P1606-U1606, 0)</f>
        <v>0</v>
      </c>
      <c r="S1606" s="5">
        <f t="shared" si="235"/>
        <v>381.31142586520923</v>
      </c>
      <c r="T1606" s="5">
        <f t="shared" si="236"/>
        <v>487.20077413479089</v>
      </c>
      <c r="U1606" s="5">
        <f>IF(O1606&gt;P1606,IF(V1605*($B$6/100)&gt;=O1606-P1606,(O1606-P1606), V1605*($B$6/100)), 0)</f>
        <v>0</v>
      </c>
      <c r="V1606" s="5">
        <f>V1605+(T1606*($B$5/100))-(U1606/($B$6/100))</f>
        <v>1880314.0574768635</v>
      </c>
      <c r="W1606" s="5">
        <f t="shared" si="237"/>
        <v>47007.851436921585</v>
      </c>
    </row>
    <row r="1607" spans="4:23" x14ac:dyDescent="0.25">
      <c r="D1607">
        <f t="shared" si="238"/>
        <v>1605</v>
      </c>
      <c r="E1607" s="3">
        <v>43897</v>
      </c>
      <c r="F1607" s="4">
        <v>0.83333333333333337</v>
      </c>
      <c r="G1607">
        <v>60</v>
      </c>
      <c r="H1607">
        <v>0</v>
      </c>
      <c r="I1607" s="5">
        <f t="shared" si="233"/>
        <v>8</v>
      </c>
      <c r="J1607" s="22">
        <v>0</v>
      </c>
      <c r="K1607">
        <v>2.2501999999999998E-4</v>
      </c>
      <c r="L1607" s="5" cm="1">
        <f t="array" ref="L1607">_xlfn.IFS(I1607=0, 0, I1607&gt;34, 0, AND(I1607&gt;0, I1607&lt;35), VLOOKUP(I1607, $A$63:$C$96, 3))</f>
        <v>7160</v>
      </c>
      <c r="M1607" s="5">
        <f t="shared" si="232"/>
        <v>0</v>
      </c>
      <c r="N1607" s="5">
        <v>4660.5018082000151</v>
      </c>
      <c r="O1607" s="5">
        <f t="shared" si="239"/>
        <v>6338.8133999999991</v>
      </c>
      <c r="P1607" s="5">
        <f t="shared" si="240"/>
        <v>6338.8133999999991</v>
      </c>
      <c r="Q1607" s="5">
        <f t="shared" si="234"/>
        <v>487.20077413479089</v>
      </c>
      <c r="R1607" s="5">
        <f>IF(O1607&gt;(P1607+U1607),O1607-P1607-U1607, 0)</f>
        <v>0</v>
      </c>
      <c r="S1607" s="5">
        <f t="shared" si="235"/>
        <v>333.98582586521002</v>
      </c>
      <c r="T1607" s="5">
        <f t="shared" si="236"/>
        <v>487.20077413479089</v>
      </c>
      <c r="U1607" s="5">
        <f>IF(O1607&gt;P1607,IF(V1606*($B$6/100)&gt;=O1607-P1607,(O1607-P1607), V1606*($B$6/100)), 0)</f>
        <v>0</v>
      </c>
      <c r="V1607" s="5">
        <f>V1606+(T1607*($B$5/100))-(U1607/($B$6/100))</f>
        <v>1880655.0980187578</v>
      </c>
      <c r="W1607" s="5">
        <f t="shared" si="237"/>
        <v>47016.377450468943</v>
      </c>
    </row>
    <row r="1608" spans="4:23" x14ac:dyDescent="0.25">
      <c r="D1608">
        <f t="shared" si="238"/>
        <v>1606</v>
      </c>
      <c r="E1608" s="3">
        <v>43897</v>
      </c>
      <c r="F1608" s="4">
        <v>0.875</v>
      </c>
      <c r="G1608">
        <v>60</v>
      </c>
      <c r="H1608">
        <v>0</v>
      </c>
      <c r="I1608" s="5">
        <f t="shared" si="233"/>
        <v>8</v>
      </c>
      <c r="J1608" s="22">
        <v>0</v>
      </c>
      <c r="K1608">
        <v>2.0583999999999999E-4</v>
      </c>
      <c r="L1608" s="5" cm="1">
        <f t="array" ref="L1608">_xlfn.IFS(I1608=0, 0, I1608&gt;34, 0, AND(I1608&gt;0, I1608&lt;35), VLOOKUP(I1608, $A$63:$C$96, 3))</f>
        <v>7160</v>
      </c>
      <c r="M1608" s="5">
        <f t="shared" si="232"/>
        <v>0</v>
      </c>
      <c r="N1608" s="5">
        <v>4192.0179812676533</v>
      </c>
      <c r="O1608" s="5">
        <f t="shared" si="239"/>
        <v>5798.5128000000004</v>
      </c>
      <c r="P1608" s="5">
        <f t="shared" si="240"/>
        <v>5798.5128000000004</v>
      </c>
      <c r="Q1608" s="5">
        <f t="shared" si="234"/>
        <v>487.20077413479089</v>
      </c>
      <c r="R1608" s="5">
        <f>IF(O1608&gt;(P1608+U1608),O1608-P1608-U1608, 0)</f>
        <v>0</v>
      </c>
      <c r="S1608" s="5">
        <f t="shared" si="235"/>
        <v>874.28642586520868</v>
      </c>
      <c r="T1608" s="5">
        <f t="shared" si="236"/>
        <v>487.20077413479089</v>
      </c>
      <c r="U1608" s="5">
        <f>IF(O1608&gt;P1608,IF(V1607*($B$6/100)&gt;=O1608-P1608,(O1608-P1608), V1607*($B$6/100)), 0)</f>
        <v>0</v>
      </c>
      <c r="V1608" s="5">
        <f>V1607+(T1608*($B$5/100))-(U1608/($B$6/100))</f>
        <v>1880996.138560652</v>
      </c>
      <c r="W1608" s="5">
        <f t="shared" si="237"/>
        <v>47024.903464016301</v>
      </c>
    </row>
    <row r="1609" spans="4:23" x14ac:dyDescent="0.25">
      <c r="D1609">
        <f t="shared" si="238"/>
        <v>1607</v>
      </c>
      <c r="E1609" s="3">
        <v>43897</v>
      </c>
      <c r="F1609" s="4">
        <v>0.91666666666666663</v>
      </c>
      <c r="G1609">
        <v>70</v>
      </c>
      <c r="H1609">
        <v>0</v>
      </c>
      <c r="I1609" s="5">
        <f t="shared" si="233"/>
        <v>10</v>
      </c>
      <c r="J1609" s="22">
        <v>0</v>
      </c>
      <c r="K1609">
        <v>1.8144999999999999E-4</v>
      </c>
      <c r="L1609" s="5" cm="1">
        <f t="array" ref="L1609">_xlfn.IFS(I1609=0, 0, I1609&gt;34, 0, AND(I1609&gt;0, I1609&lt;35), VLOOKUP(I1609, $A$63:$C$96, 3))</f>
        <v>12480</v>
      </c>
      <c r="M1609" s="5">
        <f t="shared" si="232"/>
        <v>0</v>
      </c>
      <c r="N1609" s="5">
        <v>3818.7098335735636</v>
      </c>
      <c r="O1609" s="5">
        <f t="shared" si="239"/>
        <v>5111.4465</v>
      </c>
      <c r="P1609" s="5">
        <f t="shared" si="240"/>
        <v>5111.4465</v>
      </c>
      <c r="Q1609" s="5">
        <f t="shared" si="234"/>
        <v>487.20077413479089</v>
      </c>
      <c r="R1609" s="5">
        <f>IF(O1609&gt;(P1609+U1609),O1609-P1609-U1609, 0)</f>
        <v>0</v>
      </c>
      <c r="S1609" s="5">
        <f t="shared" si="235"/>
        <v>1961.2795509838102</v>
      </c>
      <c r="T1609" s="5">
        <f t="shared" si="236"/>
        <v>5407.2739490161894</v>
      </c>
      <c r="U1609" s="5">
        <f>IF(O1609&gt;P1609,IF(V1608*($B$6/100)&gt;=O1609-P1609,(O1609-P1609), V1608*($B$6/100)), 0)</f>
        <v>0</v>
      </c>
      <c r="V1609" s="5">
        <f>V1608+(T1609*($B$5/100))-(U1609/($B$6/100))</f>
        <v>1884781.2303249633</v>
      </c>
      <c r="W1609" s="5">
        <f t="shared" si="237"/>
        <v>47119.530758124085</v>
      </c>
    </row>
    <row r="1610" spans="4:23" x14ac:dyDescent="0.25">
      <c r="D1610">
        <f t="shared" si="238"/>
        <v>1608</v>
      </c>
      <c r="E1610" s="3">
        <v>43897</v>
      </c>
      <c r="F1610" s="4">
        <v>0.95833333333333337</v>
      </c>
      <c r="G1610">
        <v>70</v>
      </c>
      <c r="H1610">
        <v>0</v>
      </c>
      <c r="I1610" s="5">
        <f t="shared" si="233"/>
        <v>10</v>
      </c>
      <c r="J1610" s="22">
        <v>0</v>
      </c>
      <c r="K1610">
        <v>1.6586000000000001E-4</v>
      </c>
      <c r="L1610" s="5" cm="1">
        <f t="array" ref="L1610">_xlfn.IFS(I1610=0, 0, I1610&gt;34, 0, AND(I1610&gt;0, I1610&lt;35), VLOOKUP(I1610, $A$63:$C$96, 3))</f>
        <v>12480</v>
      </c>
      <c r="M1610" s="5">
        <f t="shared" si="232"/>
        <v>0</v>
      </c>
      <c r="N1610" s="5">
        <v>3266.8498682916425</v>
      </c>
      <c r="O1610" s="5">
        <f t="shared" si="239"/>
        <v>4672.2762000000002</v>
      </c>
      <c r="P1610" s="5">
        <f t="shared" si="240"/>
        <v>4672.2762000000002</v>
      </c>
      <c r="Q1610" s="5">
        <f t="shared" si="234"/>
        <v>487.20077413479089</v>
      </c>
      <c r="R1610" s="5">
        <f>IF(O1610&gt;(P1610+U1610),O1610-P1610-U1610, 0)</f>
        <v>0</v>
      </c>
      <c r="S1610" s="5">
        <f t="shared" si="235"/>
        <v>1677.8456918834979</v>
      </c>
      <c r="T1610" s="5">
        <f t="shared" si="236"/>
        <v>6129.8781081165016</v>
      </c>
      <c r="U1610" s="5">
        <f>IF(O1610&gt;P1610,IF(V1609*($B$6/100)&gt;=O1610-P1610,(O1610-P1610), V1609*($B$6/100)), 0)</f>
        <v>0</v>
      </c>
      <c r="V1610" s="5">
        <f>V1609+(T1610*($B$5/100))-(U1610/($B$6/100))</f>
        <v>1889072.145000645</v>
      </c>
      <c r="W1610" s="5">
        <f t="shared" si="237"/>
        <v>47226.803625016124</v>
      </c>
    </row>
    <row r="1611" spans="4:23" x14ac:dyDescent="0.25">
      <c r="D1611">
        <f t="shared" si="238"/>
        <v>1609</v>
      </c>
      <c r="E1611" s="3">
        <v>43898</v>
      </c>
      <c r="F1611" s="4">
        <v>0</v>
      </c>
      <c r="G1611">
        <v>70</v>
      </c>
      <c r="H1611">
        <v>0</v>
      </c>
      <c r="I1611" s="5">
        <f t="shared" si="233"/>
        <v>10</v>
      </c>
      <c r="J1611" s="22">
        <v>0</v>
      </c>
      <c r="K1611">
        <v>1.4616E-4</v>
      </c>
      <c r="L1611" s="5" cm="1">
        <f t="array" ref="L1611">_xlfn.IFS(I1611=0, 0, I1611&gt;34, 0, AND(I1611&gt;0, I1611&lt;35), VLOOKUP(I1611, $A$63:$C$96, 3))</f>
        <v>12480</v>
      </c>
      <c r="M1611" s="5">
        <f t="shared" si="232"/>
        <v>0</v>
      </c>
      <c r="N1611" s="5">
        <v>2588.7062819829612</v>
      </c>
      <c r="O1611" s="5">
        <f t="shared" si="239"/>
        <v>4117.3271999999997</v>
      </c>
      <c r="P1611" s="5">
        <f t="shared" si="240"/>
        <v>4117.3271999999997</v>
      </c>
      <c r="Q1611" s="5">
        <f t="shared" si="234"/>
        <v>487.20077413479089</v>
      </c>
      <c r="R1611" s="5">
        <f>IF(O1611&gt;(P1611+U1611),O1611-P1611-U1611, 0)</f>
        <v>0</v>
      </c>
      <c r="S1611" s="5">
        <f t="shared" si="235"/>
        <v>1329.5528897531524</v>
      </c>
      <c r="T1611" s="5">
        <f t="shared" si="236"/>
        <v>7033.1199102468481</v>
      </c>
      <c r="U1611" s="5">
        <f>IF(O1611&gt;P1611,IF(V1610*($B$6/100)&gt;=O1611-P1611,(O1611-P1611), V1610*($B$6/100)), 0)</f>
        <v>0</v>
      </c>
      <c r="V1611" s="5">
        <f>V1610+(T1611*($B$5/100))-(U1611/($B$6/100))</f>
        <v>1893995.3289378178</v>
      </c>
      <c r="W1611" s="5">
        <f t="shared" si="237"/>
        <v>47349.883223445446</v>
      </c>
    </row>
    <row r="1612" spans="4:23" x14ac:dyDescent="0.25">
      <c r="D1612">
        <f t="shared" si="238"/>
        <v>1610</v>
      </c>
      <c r="E1612" s="3">
        <v>43898</v>
      </c>
      <c r="F1612" s="4">
        <v>4.1666666666666664E-2</v>
      </c>
      <c r="G1612">
        <v>70</v>
      </c>
      <c r="H1612">
        <v>0</v>
      </c>
      <c r="I1612" s="5">
        <f t="shared" si="233"/>
        <v>10</v>
      </c>
      <c r="J1612" s="22">
        <v>0</v>
      </c>
      <c r="K1612">
        <v>1.1897999999999999E-4</v>
      </c>
      <c r="L1612" s="5" cm="1">
        <f t="array" ref="L1612">_xlfn.IFS(I1612=0, 0, I1612&gt;34, 0, AND(I1612&gt;0, I1612&lt;35), VLOOKUP(I1612, $A$63:$C$96, 3))</f>
        <v>12480</v>
      </c>
      <c r="M1612" s="5">
        <f t="shared" si="232"/>
        <v>0</v>
      </c>
      <c r="N1612" s="5">
        <v>2185.0666103529597</v>
      </c>
      <c r="O1612" s="5">
        <f t="shared" si="239"/>
        <v>3351.6665999999996</v>
      </c>
      <c r="P1612" s="5">
        <f t="shared" si="240"/>
        <v>3351.6665999999996</v>
      </c>
      <c r="Q1612" s="5">
        <f t="shared" si="234"/>
        <v>487.20077413479089</v>
      </c>
      <c r="R1612" s="5">
        <f>IF(O1612&gt;(P1612+U1612),O1612-P1612-U1612, 0)</f>
        <v>0</v>
      </c>
      <c r="S1612" s="5">
        <f t="shared" si="235"/>
        <v>1122.2445923345679</v>
      </c>
      <c r="T1612" s="5">
        <f t="shared" si="236"/>
        <v>8006.0888076654319</v>
      </c>
      <c r="U1612" s="5">
        <f>IF(O1612&gt;P1612,IF(V1611*($B$6/100)&gt;=O1612-P1612,(O1612-P1612), V1611*($B$6/100)), 0)</f>
        <v>0</v>
      </c>
      <c r="V1612" s="5">
        <f>V1611+(T1612*($B$5/100))-(U1612/($B$6/100))</f>
        <v>1899599.5911031836</v>
      </c>
      <c r="W1612" s="5">
        <f t="shared" si="237"/>
        <v>47489.989777579591</v>
      </c>
    </row>
    <row r="1613" spans="4:23" x14ac:dyDescent="0.25">
      <c r="D1613">
        <f t="shared" si="238"/>
        <v>1611</v>
      </c>
      <c r="E1613" s="3">
        <v>43898</v>
      </c>
      <c r="F1613" s="4">
        <v>8.3333333333333329E-2</v>
      </c>
      <c r="G1613">
        <v>70</v>
      </c>
      <c r="H1613">
        <v>0</v>
      </c>
      <c r="I1613" s="5">
        <f t="shared" si="233"/>
        <v>10</v>
      </c>
      <c r="J1613" s="22">
        <v>0</v>
      </c>
      <c r="K1613">
        <v>9.6499999999999987E-5</v>
      </c>
      <c r="L1613" s="5" cm="1">
        <f t="array" ref="L1613">_xlfn.IFS(I1613=0, 0, I1613&gt;34, 0, AND(I1613&gt;0, I1613&lt;35), VLOOKUP(I1613, $A$63:$C$96, 3))</f>
        <v>12480</v>
      </c>
      <c r="M1613" s="5">
        <f t="shared" si="232"/>
        <v>0</v>
      </c>
      <c r="N1613" s="5">
        <v>2084.5468451541005</v>
      </c>
      <c r="O1613" s="5">
        <f t="shared" si="239"/>
        <v>2718.4049999999997</v>
      </c>
      <c r="P1613" s="5">
        <f t="shared" si="240"/>
        <v>2718.4049999999997</v>
      </c>
      <c r="Q1613" s="5">
        <f t="shared" si="234"/>
        <v>487.20077413479089</v>
      </c>
      <c r="R1613" s="5">
        <f>IF(O1613&gt;(P1613+U1613),O1613-P1613-U1613, 0)</f>
        <v>0</v>
      </c>
      <c r="S1613" s="5">
        <f t="shared" si="235"/>
        <v>1070.61789940783</v>
      </c>
      <c r="T1613" s="5">
        <f t="shared" si="236"/>
        <v>8690.9771005921721</v>
      </c>
      <c r="U1613" s="5">
        <f>IF(O1613&gt;P1613,IF(V1612*($B$6/100)&gt;=O1613-P1613,(O1613-P1613), V1612*($B$6/100)), 0)</f>
        <v>0</v>
      </c>
      <c r="V1613" s="5">
        <f>V1612+(T1613*($B$5/100))-(U1613/($B$6/100))</f>
        <v>1905683.2750735981</v>
      </c>
      <c r="W1613" s="5">
        <f t="shared" si="237"/>
        <v>47642.081876839955</v>
      </c>
    </row>
    <row r="1614" spans="4:23" x14ac:dyDescent="0.25">
      <c r="D1614">
        <f t="shared" si="238"/>
        <v>1612</v>
      </c>
      <c r="E1614" s="3">
        <v>43898</v>
      </c>
      <c r="F1614" s="4">
        <v>0.125</v>
      </c>
      <c r="G1614">
        <v>80</v>
      </c>
      <c r="H1614">
        <v>0</v>
      </c>
      <c r="I1614" s="5">
        <f t="shared" si="233"/>
        <v>11</v>
      </c>
      <c r="J1614" s="22">
        <v>0</v>
      </c>
      <c r="K1614">
        <v>8.277999999999999E-5</v>
      </c>
      <c r="L1614" s="5" cm="1">
        <f t="array" ref="L1614">_xlfn.IFS(I1614=0, 0, I1614&gt;34, 0, AND(I1614&gt;0, I1614&lt;35), VLOOKUP(I1614, $A$63:$C$96, 3))</f>
        <v>14640</v>
      </c>
      <c r="M1614" s="5">
        <f t="shared" si="232"/>
        <v>0</v>
      </c>
      <c r="N1614" s="5">
        <v>2066.131969202339</v>
      </c>
      <c r="O1614" s="5">
        <f t="shared" si="239"/>
        <v>2331.9126000000001</v>
      </c>
      <c r="P1614" s="5">
        <f t="shared" si="240"/>
        <v>2331.9126000000001</v>
      </c>
      <c r="Q1614" s="5">
        <f t="shared" si="234"/>
        <v>487.20077413479089</v>
      </c>
      <c r="R1614" s="5">
        <f>IF(O1614&gt;(P1614+U1614),O1614-P1614-U1614, 0)</f>
        <v>0</v>
      </c>
      <c r="S1614" s="5">
        <f t="shared" si="235"/>
        <v>1061.1600664715434</v>
      </c>
      <c r="T1614" s="5">
        <f t="shared" si="236"/>
        <v>11246.927333528456</v>
      </c>
      <c r="U1614" s="5">
        <f>IF(O1614&gt;P1614,IF(V1613*($B$6/100)&gt;=O1614-P1614,(O1614-P1614), V1613*($B$6/100)), 0)</f>
        <v>0</v>
      </c>
      <c r="V1614" s="5">
        <f>V1613+(T1614*($B$5/100))-(U1614/($B$6/100))</f>
        <v>1913556.124207068</v>
      </c>
      <c r="W1614" s="5">
        <f t="shared" si="237"/>
        <v>47838.903105176702</v>
      </c>
    </row>
    <row r="1615" spans="4:23" x14ac:dyDescent="0.25">
      <c r="D1615">
        <f t="shared" si="238"/>
        <v>1613</v>
      </c>
      <c r="E1615" s="3">
        <v>43898</v>
      </c>
      <c r="F1615" s="4">
        <v>0.16666666666666666</v>
      </c>
      <c r="G1615">
        <v>70</v>
      </c>
      <c r="H1615">
        <v>0</v>
      </c>
      <c r="I1615" s="5">
        <f t="shared" si="233"/>
        <v>10</v>
      </c>
      <c r="J1615" s="22">
        <v>0</v>
      </c>
      <c r="K1615">
        <v>7.5569999999999996E-5</v>
      </c>
      <c r="L1615" s="5" cm="1">
        <f t="array" ref="L1615">_xlfn.IFS(I1615=0, 0, I1615&gt;34, 0, AND(I1615&gt;0, I1615&lt;35), VLOOKUP(I1615, $A$63:$C$96, 3))</f>
        <v>12480</v>
      </c>
      <c r="M1615" s="5">
        <f t="shared" si="232"/>
        <v>0</v>
      </c>
      <c r="N1615" s="5">
        <v>2128.9713766009672</v>
      </c>
      <c r="O1615" s="5">
        <f t="shared" si="239"/>
        <v>2128.8069</v>
      </c>
      <c r="P1615" s="5">
        <f t="shared" si="240"/>
        <v>2128.8069</v>
      </c>
      <c r="Q1615" s="5">
        <f t="shared" si="234"/>
        <v>487.20077413479089</v>
      </c>
      <c r="R1615" s="5">
        <f>IF(O1615&gt;(P1615+U1615),O1615-P1615-U1615, 0)</f>
        <v>0</v>
      </c>
      <c r="S1615" s="5">
        <f t="shared" si="235"/>
        <v>1093.4342245244313</v>
      </c>
      <c r="T1615" s="5">
        <f t="shared" si="236"/>
        <v>9257.7588754755689</v>
      </c>
      <c r="U1615" s="5">
        <f>IF(O1615&gt;P1615,IF(V1614*($B$6/100)&gt;=O1615-P1615,(O1615-P1615), V1614*($B$6/100)), 0)</f>
        <v>0</v>
      </c>
      <c r="V1615" s="5">
        <f>V1614+(T1615*($B$5/100))-(U1615/($B$6/100))</f>
        <v>1920036.5554199009</v>
      </c>
      <c r="W1615" s="5">
        <f t="shared" si="237"/>
        <v>48000.913885497524</v>
      </c>
    </row>
    <row r="1616" spans="4:23" x14ac:dyDescent="0.25">
      <c r="D1616">
        <f t="shared" si="238"/>
        <v>1614</v>
      </c>
      <c r="E1616" s="3">
        <v>43898</v>
      </c>
      <c r="F1616" s="4">
        <v>0.20833333333333334</v>
      </c>
      <c r="G1616">
        <v>70</v>
      </c>
      <c r="H1616">
        <v>0</v>
      </c>
      <c r="I1616" s="5">
        <f t="shared" si="233"/>
        <v>10</v>
      </c>
      <c r="J1616" s="22">
        <v>0</v>
      </c>
      <c r="K1616">
        <v>7.3250000000000005E-5</v>
      </c>
      <c r="L1616" s="5" cm="1">
        <f t="array" ref="L1616">_xlfn.IFS(I1616=0, 0, I1616&gt;34, 0, AND(I1616&gt;0, I1616&lt;35), VLOOKUP(I1616, $A$63:$C$96, 3))</f>
        <v>12480</v>
      </c>
      <c r="M1616" s="5">
        <f t="shared" si="232"/>
        <v>0</v>
      </c>
      <c r="N1616" s="5">
        <v>2265.9963122355234</v>
      </c>
      <c r="O1616" s="5">
        <f t="shared" si="239"/>
        <v>2063.4525000000003</v>
      </c>
      <c r="P1616" s="5">
        <f t="shared" si="240"/>
        <v>2063.4525000000003</v>
      </c>
      <c r="Q1616" s="5">
        <f t="shared" si="234"/>
        <v>487.20077413479089</v>
      </c>
      <c r="R1616" s="5">
        <f>IF(O1616&gt;(P1616+U1616),O1616-P1616-U1616, 0)</f>
        <v>0</v>
      </c>
      <c r="S1616" s="5">
        <f t="shared" si="235"/>
        <v>1163.8098791165048</v>
      </c>
      <c r="T1616" s="5">
        <f t="shared" si="236"/>
        <v>9252.7376208834958</v>
      </c>
      <c r="U1616" s="5">
        <f>IF(O1616&gt;P1616,IF(V1615*($B$6/100)&gt;=O1616-P1616,(O1616-P1616), V1615*($B$6/100)), 0)</f>
        <v>0</v>
      </c>
      <c r="V1616" s="5">
        <f>V1615+(T1616*($B$5/100))-(U1616/($B$6/100))</f>
        <v>1926513.4717545193</v>
      </c>
      <c r="W1616" s="5">
        <f t="shared" si="237"/>
        <v>48162.836793862982</v>
      </c>
    </row>
    <row r="1617" spans="4:23" x14ac:dyDescent="0.25">
      <c r="D1617">
        <f t="shared" si="238"/>
        <v>1615</v>
      </c>
      <c r="E1617" s="3">
        <v>43898</v>
      </c>
      <c r="F1617" s="4">
        <v>0.25</v>
      </c>
      <c r="G1617">
        <v>80</v>
      </c>
      <c r="H1617">
        <v>0</v>
      </c>
      <c r="I1617" s="5">
        <f t="shared" si="233"/>
        <v>11</v>
      </c>
      <c r="J1617" s="22">
        <v>0</v>
      </c>
      <c r="K1617">
        <v>7.517E-5</v>
      </c>
      <c r="L1617" s="5" cm="1">
        <f t="array" ref="L1617">_xlfn.IFS(I1617=0, 0, I1617&gt;34, 0, AND(I1617&gt;0, I1617&lt;35), VLOOKUP(I1617, $A$63:$C$96, 3))</f>
        <v>14640</v>
      </c>
      <c r="M1617" s="5">
        <f t="shared" si="232"/>
        <v>0</v>
      </c>
      <c r="N1617" s="5">
        <v>2581.0815391294122</v>
      </c>
      <c r="O1617" s="5">
        <f t="shared" si="239"/>
        <v>2117.5389</v>
      </c>
      <c r="P1617" s="5">
        <f t="shared" si="240"/>
        <v>2117.5389</v>
      </c>
      <c r="Q1617" s="5">
        <f t="shared" si="234"/>
        <v>487.20077413479089</v>
      </c>
      <c r="R1617" s="5">
        <f>IF(O1617&gt;(P1617+U1617),O1617-P1617-U1617, 0)</f>
        <v>0</v>
      </c>
      <c r="S1617" s="5">
        <f t="shared" si="235"/>
        <v>1325.6368414300514</v>
      </c>
      <c r="T1617" s="5">
        <f t="shared" si="236"/>
        <v>11196.824258569948</v>
      </c>
      <c r="U1617" s="5">
        <f>IF(O1617&gt;P1617,IF(V1616*($B$6/100)&gt;=O1617-P1617,(O1617-P1617), V1616*($B$6/100)), 0)</f>
        <v>0</v>
      </c>
      <c r="V1617" s="5">
        <f>V1616+(T1617*($B$5/100))-(U1617/($B$6/100))</f>
        <v>1934351.2487355182</v>
      </c>
      <c r="W1617" s="5">
        <f t="shared" si="237"/>
        <v>48358.781218387958</v>
      </c>
    </row>
    <row r="1618" spans="4:23" x14ac:dyDescent="0.25">
      <c r="D1618">
        <f t="shared" si="238"/>
        <v>1616</v>
      </c>
      <c r="E1618" s="3">
        <v>43898</v>
      </c>
      <c r="F1618" s="4">
        <v>0.29166666666666669</v>
      </c>
      <c r="G1618">
        <v>90</v>
      </c>
      <c r="H1618">
        <v>2</v>
      </c>
      <c r="I1618" s="5">
        <f t="shared" si="233"/>
        <v>13</v>
      </c>
      <c r="J1618" s="22">
        <v>1.9795806258444149E-5</v>
      </c>
      <c r="K1618">
        <v>8.0740000000000003E-5</v>
      </c>
      <c r="L1618" s="5" cm="1">
        <f t="array" ref="L1618">_xlfn.IFS(I1618=0, 0, I1618&gt;34, 0, AND(I1618&gt;0, I1618&lt;35), VLOOKUP(I1618, $A$63:$C$96, 3))</f>
        <v>16600</v>
      </c>
      <c r="M1618" s="5">
        <f t="shared" si="232"/>
        <v>94.030079727609717</v>
      </c>
      <c r="N1618" s="5">
        <v>3257.0064196755834</v>
      </c>
      <c r="O1618" s="5">
        <f t="shared" si="239"/>
        <v>2274.4458</v>
      </c>
      <c r="P1618" s="5">
        <f t="shared" si="240"/>
        <v>2274.4458</v>
      </c>
      <c r="Q1618" s="5">
        <f t="shared" si="234"/>
        <v>487.20077413479089</v>
      </c>
      <c r="R1618" s="5">
        <f>IF(O1618&gt;(P1618+U1618),O1618-P1618-U1618, 0)</f>
        <v>0</v>
      </c>
      <c r="S1618" s="5">
        <f t="shared" si="235"/>
        <v>1672.790121986015</v>
      </c>
      <c r="T1618" s="5">
        <f t="shared" si="236"/>
        <v>12746.794157741595</v>
      </c>
      <c r="U1618" s="5">
        <f>IF(O1618&gt;P1618,IF(V1617*($B$6/100)&gt;=O1618-P1618,(O1618-P1618), V1617*($B$6/100)), 0)</f>
        <v>0</v>
      </c>
      <c r="V1618" s="5">
        <f>V1617+(T1618*($B$5/100))-(U1618/($B$6/100))</f>
        <v>1943274.0046459374</v>
      </c>
      <c r="W1618" s="5">
        <f t="shared" si="237"/>
        <v>48581.850116148431</v>
      </c>
    </row>
    <row r="1619" spans="4:23" x14ac:dyDescent="0.25">
      <c r="D1619">
        <f t="shared" si="238"/>
        <v>1617</v>
      </c>
      <c r="E1619" s="3">
        <v>43898</v>
      </c>
      <c r="F1619" s="4">
        <v>0.33333333333333331</v>
      </c>
      <c r="G1619">
        <v>80</v>
      </c>
      <c r="H1619">
        <v>0</v>
      </c>
      <c r="I1619" s="5">
        <f t="shared" si="233"/>
        <v>11</v>
      </c>
      <c r="J1619" s="22">
        <v>6.6810846122248999E-5</v>
      </c>
      <c r="K1619">
        <v>9.5719999999999998E-5</v>
      </c>
      <c r="L1619" s="5" cm="1">
        <f t="array" ref="L1619">_xlfn.IFS(I1619=0, 0, I1619&gt;34, 0, AND(I1619&gt;0, I1619&lt;35), VLOOKUP(I1619, $A$63:$C$96, 3))</f>
        <v>14640</v>
      </c>
      <c r="M1619" s="5">
        <f t="shared" si="232"/>
        <v>317.35151908068275</v>
      </c>
      <c r="N1619" s="5">
        <v>4549.4869267851491</v>
      </c>
      <c r="O1619" s="5">
        <f t="shared" si="239"/>
        <v>2696.4324000000001</v>
      </c>
      <c r="P1619" s="5">
        <f t="shared" si="240"/>
        <v>2696.4324000000001</v>
      </c>
      <c r="Q1619" s="5">
        <f t="shared" si="234"/>
        <v>487.20077413479089</v>
      </c>
      <c r="R1619" s="5">
        <f>IF(O1619&gt;(P1619+U1619),O1619-P1619-U1619, 0)</f>
        <v>0</v>
      </c>
      <c r="S1619" s="5">
        <f t="shared" si="235"/>
        <v>2336.6047869161839</v>
      </c>
      <c r="T1619" s="5">
        <f t="shared" si="236"/>
        <v>9924.3143321645002</v>
      </c>
      <c r="U1619" s="5">
        <f>IF(O1619&gt;P1619,IF(V1618*($B$6/100)&gt;=O1619-P1619,(O1619-P1619), V1618*($B$6/100)), 0)</f>
        <v>0</v>
      </c>
      <c r="V1619" s="5">
        <f>V1618+(T1619*($B$5/100))-(U1619/($B$6/100))</f>
        <v>1950221.0246784524</v>
      </c>
      <c r="W1619" s="5">
        <f t="shared" si="237"/>
        <v>48755.525616961313</v>
      </c>
    </row>
    <row r="1620" spans="4:23" x14ac:dyDescent="0.25">
      <c r="D1620">
        <f t="shared" si="238"/>
        <v>1618</v>
      </c>
      <c r="E1620" s="3">
        <v>43898</v>
      </c>
      <c r="F1620" s="4">
        <v>0.375</v>
      </c>
      <c r="G1620">
        <v>90</v>
      </c>
      <c r="H1620">
        <v>1</v>
      </c>
      <c r="I1620" s="5">
        <f t="shared" si="233"/>
        <v>13</v>
      </c>
      <c r="J1620" s="22">
        <v>9.4030079727609706E-5</v>
      </c>
      <c r="K1620">
        <v>1.1915E-4</v>
      </c>
      <c r="L1620" s="5" cm="1">
        <f t="array" ref="L1620">_xlfn.IFS(I1620=0, 0, I1620&gt;34, 0, AND(I1620&gt;0, I1620&lt;35), VLOOKUP(I1620, $A$63:$C$96, 3))</f>
        <v>16600</v>
      </c>
      <c r="M1620" s="5">
        <f t="shared" si="232"/>
        <v>446.64287870614612</v>
      </c>
      <c r="N1620" s="5">
        <v>5521.6137523550533</v>
      </c>
      <c r="O1620" s="5">
        <f t="shared" si="239"/>
        <v>3356.4555</v>
      </c>
      <c r="P1620" s="5">
        <f t="shared" si="240"/>
        <v>3356.4555</v>
      </c>
      <c r="Q1620" s="5">
        <f t="shared" si="234"/>
        <v>487.20077413479089</v>
      </c>
      <c r="R1620" s="5">
        <f>IF(O1620&gt;(P1620+U1620),O1620-P1620-U1620, 0)</f>
        <v>0</v>
      </c>
      <c r="S1620" s="5">
        <f t="shared" si="235"/>
        <v>2835.8866247741926</v>
      </c>
      <c r="T1620" s="5">
        <f t="shared" si="236"/>
        <v>10854.300753931951</v>
      </c>
      <c r="U1620" s="5">
        <f>IF(O1620&gt;P1620,IF(V1619*($B$6/100)&gt;=O1620-P1620,(O1620-P1620), V1619*($B$6/100)), 0)</f>
        <v>0</v>
      </c>
      <c r="V1620" s="5">
        <f>V1619+(T1620*($B$5/100))-(U1620/($B$6/100))</f>
        <v>1957819.0352062047</v>
      </c>
      <c r="W1620" s="5">
        <f t="shared" si="237"/>
        <v>48945.475880155122</v>
      </c>
    </row>
    <row r="1621" spans="4:23" x14ac:dyDescent="0.25">
      <c r="D1621">
        <f t="shared" si="238"/>
        <v>1619</v>
      </c>
      <c r="E1621" s="3">
        <v>43898</v>
      </c>
      <c r="F1621" s="4">
        <v>0.41666666666666669</v>
      </c>
      <c r="G1621">
        <v>100</v>
      </c>
      <c r="H1621">
        <v>0</v>
      </c>
      <c r="I1621" s="5">
        <f t="shared" si="233"/>
        <v>14</v>
      </c>
      <c r="J1621" s="22">
        <v>8.6606652380693145E-5</v>
      </c>
      <c r="K1621">
        <v>1.3479E-4</v>
      </c>
      <c r="L1621" s="5" cm="1">
        <f t="array" ref="L1621">_xlfn.IFS(I1621=0, 0, I1621&gt;34, 0, AND(I1621&gt;0, I1621&lt;35), VLOOKUP(I1621, $A$63:$C$96, 3))</f>
        <v>16800</v>
      </c>
      <c r="M1621" s="5">
        <f t="shared" si="232"/>
        <v>411.38159880829244</v>
      </c>
      <c r="N1621" s="5">
        <v>5786.0945564890662</v>
      </c>
      <c r="O1621" s="5">
        <f t="shared" si="239"/>
        <v>3797.0342999999998</v>
      </c>
      <c r="P1621" s="5">
        <f t="shared" si="240"/>
        <v>3797.0342999999998</v>
      </c>
      <c r="Q1621" s="5">
        <f t="shared" si="234"/>
        <v>487.20077413479089</v>
      </c>
      <c r="R1621" s="5">
        <f>IF(O1621&gt;(P1621+U1621),O1621-P1621-U1621, 0)</f>
        <v>0</v>
      </c>
      <c r="S1621" s="5">
        <f t="shared" si="235"/>
        <v>2971.7232856839255</v>
      </c>
      <c r="T1621" s="5">
        <f t="shared" si="236"/>
        <v>10442.624013124369</v>
      </c>
      <c r="U1621" s="5">
        <f>IF(O1621&gt;P1621,IF(V1620*($B$6/100)&gt;=O1621-P1621,(O1621-P1621), V1620*($B$6/100)), 0)</f>
        <v>0</v>
      </c>
      <c r="V1621" s="5">
        <f>V1620+(T1621*($B$5/100))-(U1621/($B$6/100))</f>
        <v>1965128.8720153917</v>
      </c>
      <c r="W1621" s="5">
        <f t="shared" si="237"/>
        <v>49128.221800384796</v>
      </c>
    </row>
    <row r="1622" spans="4:23" x14ac:dyDescent="0.25">
      <c r="D1622">
        <f t="shared" si="238"/>
        <v>1620</v>
      </c>
      <c r="E1622" s="3">
        <v>43898</v>
      </c>
      <c r="F1622" s="4">
        <v>0.45833333333333331</v>
      </c>
      <c r="G1622">
        <v>90</v>
      </c>
      <c r="H1622">
        <v>0</v>
      </c>
      <c r="I1622" s="5">
        <f t="shared" si="233"/>
        <v>13</v>
      </c>
      <c r="J1622" s="22">
        <v>1.1382588598605385E-4</v>
      </c>
      <c r="K1622">
        <v>1.3665000000000001E-4</v>
      </c>
      <c r="L1622" s="5" cm="1">
        <f t="array" ref="L1622">_xlfn.IFS(I1622=0, 0, I1622&gt;34, 0, AND(I1622&gt;0, I1622&lt;35), VLOOKUP(I1622, $A$63:$C$96, 3))</f>
        <v>16600</v>
      </c>
      <c r="M1622" s="5">
        <f t="shared" si="232"/>
        <v>540.67295843375587</v>
      </c>
      <c r="N1622" s="5">
        <v>5647.1246619831281</v>
      </c>
      <c r="O1622" s="5">
        <f t="shared" si="239"/>
        <v>3849.4305000000004</v>
      </c>
      <c r="P1622" s="5">
        <f t="shared" si="240"/>
        <v>3849.4305000000004</v>
      </c>
      <c r="Q1622" s="5">
        <f t="shared" si="234"/>
        <v>487.20077413479089</v>
      </c>
      <c r="R1622" s="5">
        <f>IF(O1622&gt;(P1622+U1622),O1622-P1622-U1622, 0)</f>
        <v>0</v>
      </c>
      <c r="S1622" s="5">
        <f t="shared" si="235"/>
        <v>2900.3487052168325</v>
      </c>
      <c r="T1622" s="5">
        <f t="shared" si="236"/>
        <v>10390.893753216922</v>
      </c>
      <c r="U1622" s="5">
        <f>IF(O1622&gt;P1622,IF(V1621*($B$6/100)&gt;=O1622-P1622,(O1622-P1622), V1621*($B$6/100)), 0)</f>
        <v>0</v>
      </c>
      <c r="V1622" s="5">
        <f>V1621+(T1622*($B$5/100))-(U1622/($B$6/100))</f>
        <v>1972402.4976426435</v>
      </c>
      <c r="W1622" s="5">
        <f t="shared" si="237"/>
        <v>49310.062441066089</v>
      </c>
    </row>
    <row r="1623" spans="4:23" x14ac:dyDescent="0.25">
      <c r="D1623">
        <f t="shared" si="238"/>
        <v>1621</v>
      </c>
      <c r="E1623" s="3">
        <v>43898</v>
      </c>
      <c r="F1623" s="4">
        <v>0.5</v>
      </c>
      <c r="G1623">
        <v>90</v>
      </c>
      <c r="H1623">
        <v>0</v>
      </c>
      <c r="I1623" s="5">
        <f t="shared" si="233"/>
        <v>13</v>
      </c>
      <c r="J1623" s="22">
        <v>5.9387418775332444E-5</v>
      </c>
      <c r="K1623">
        <v>1.3307999999999999E-4</v>
      </c>
      <c r="L1623" s="5" cm="1">
        <f t="array" ref="L1623">_xlfn.IFS(I1623=0, 0, I1623&gt;34, 0, AND(I1623&gt;0, I1623&lt;35), VLOOKUP(I1623, $A$63:$C$96, 3))</f>
        <v>16600</v>
      </c>
      <c r="M1623" s="5">
        <f t="shared" si="232"/>
        <v>282.09023918282912</v>
      </c>
      <c r="N1623" s="5">
        <v>5358.9110236287779</v>
      </c>
      <c r="O1623" s="5">
        <f t="shared" si="239"/>
        <v>3748.8636000000001</v>
      </c>
      <c r="P1623" s="5">
        <f t="shared" si="240"/>
        <v>3748.8636000000001</v>
      </c>
      <c r="Q1623" s="5">
        <f t="shared" si="234"/>
        <v>487.20077413479089</v>
      </c>
      <c r="R1623" s="5">
        <f>IF(O1623&gt;(P1623+U1623),O1623-P1623-U1623, 0)</f>
        <v>0</v>
      </c>
      <c r="S1623" s="5">
        <f t="shared" si="235"/>
        <v>2752.3229216788231</v>
      </c>
      <c r="T1623" s="5">
        <f t="shared" si="236"/>
        <v>10380.903717504003</v>
      </c>
      <c r="U1623" s="5">
        <f>IF(O1623&gt;P1623,IF(V1622*($B$6/100)&gt;=O1623-P1623,(O1623-P1623), V1622*($B$6/100)), 0)</f>
        <v>0</v>
      </c>
      <c r="V1623" s="5">
        <f>V1622+(T1623*($B$5/100))-(U1623/($B$6/100))</f>
        <v>1979669.1302448963</v>
      </c>
      <c r="W1623" s="5">
        <f t="shared" si="237"/>
        <v>49491.728256122406</v>
      </c>
    </row>
    <row r="1624" spans="4:23" x14ac:dyDescent="0.25">
      <c r="D1624">
        <f t="shared" si="238"/>
        <v>1622</v>
      </c>
      <c r="E1624" s="3">
        <v>43898</v>
      </c>
      <c r="F1624" s="4">
        <v>0.54166666666666663</v>
      </c>
      <c r="G1624">
        <v>80</v>
      </c>
      <c r="H1624">
        <v>0</v>
      </c>
      <c r="I1624" s="5">
        <f t="shared" si="233"/>
        <v>11</v>
      </c>
      <c r="J1624" s="22">
        <v>7.423427346916556E-5</v>
      </c>
      <c r="K1624">
        <v>1.2951999999999999E-4</v>
      </c>
      <c r="L1624" s="5" cm="1">
        <f t="array" ref="L1624">_xlfn.IFS(I1624=0, 0, I1624&gt;34, 0, AND(I1624&gt;0, I1624&lt;35), VLOOKUP(I1624, $A$63:$C$96, 3))</f>
        <v>14640</v>
      </c>
      <c r="M1624" s="5">
        <f t="shared" si="232"/>
        <v>352.61279897853643</v>
      </c>
      <c r="N1624" s="5">
        <v>5226.4284230514713</v>
      </c>
      <c r="O1624" s="5">
        <f t="shared" si="239"/>
        <v>3648.5783999999999</v>
      </c>
      <c r="P1624" s="5">
        <f t="shared" si="240"/>
        <v>3648.5783999999999</v>
      </c>
      <c r="Q1624" s="5">
        <f t="shared" si="234"/>
        <v>487.20077413479089</v>
      </c>
      <c r="R1624" s="5">
        <f>IF(O1624&gt;(P1624+U1624),O1624-P1624-U1624, 0)</f>
        <v>0</v>
      </c>
      <c r="S1624" s="5">
        <f t="shared" si="235"/>
        <v>2684.2801986918621</v>
      </c>
      <c r="T1624" s="5">
        <f t="shared" si="236"/>
        <v>8659.7542002866739</v>
      </c>
      <c r="U1624" s="5">
        <f>IF(O1624&gt;P1624,IF(V1623*($B$6/100)&gt;=O1624-P1624,(O1624-P1624), V1623*($B$6/100)), 0)</f>
        <v>0</v>
      </c>
      <c r="V1624" s="5">
        <f>V1623+(T1624*($B$5/100))-(U1624/($B$6/100))</f>
        <v>1985730.958185097</v>
      </c>
      <c r="W1624" s="5">
        <f t="shared" si="237"/>
        <v>49643.273954627424</v>
      </c>
    </row>
    <row r="1625" spans="4:23" x14ac:dyDescent="0.25">
      <c r="D1625">
        <f t="shared" si="238"/>
        <v>1623</v>
      </c>
      <c r="E1625" s="3">
        <v>43898</v>
      </c>
      <c r="F1625" s="4">
        <v>0.58333333333333337</v>
      </c>
      <c r="G1625">
        <v>70</v>
      </c>
      <c r="H1625">
        <v>0</v>
      </c>
      <c r="I1625" s="5">
        <f t="shared" si="233"/>
        <v>10</v>
      </c>
      <c r="J1625" s="22">
        <v>1.1630036176835938E-4</v>
      </c>
      <c r="K1625">
        <v>1.2398000000000002E-4</v>
      </c>
      <c r="L1625" s="5" cm="1">
        <f t="array" ref="L1625">_xlfn.IFS(I1625=0, 0, I1625&gt;34, 0, AND(I1625&gt;0, I1625&lt;35), VLOOKUP(I1625, $A$63:$C$96, 3))</f>
        <v>12480</v>
      </c>
      <c r="M1625" s="5">
        <f t="shared" si="232"/>
        <v>552.42671839970706</v>
      </c>
      <c r="N1625" s="5">
        <v>5101.4784571406035</v>
      </c>
      <c r="O1625" s="5">
        <f t="shared" si="239"/>
        <v>3492.5166000000004</v>
      </c>
      <c r="P1625" s="5">
        <f t="shared" si="240"/>
        <v>3492.5166000000004</v>
      </c>
      <c r="Q1625" s="5">
        <f t="shared" si="234"/>
        <v>487.20077413479089</v>
      </c>
      <c r="R1625" s="5">
        <f>IF(O1625&gt;(P1625+U1625),O1625-P1625-U1625, 0)</f>
        <v>0</v>
      </c>
      <c r="S1625" s="5">
        <f t="shared" si="235"/>
        <v>2620.1062174999529</v>
      </c>
      <c r="T1625" s="5">
        <f t="shared" si="236"/>
        <v>6919.803900899753</v>
      </c>
      <c r="U1625" s="5">
        <f>IF(O1625&gt;P1625,IF(V1624*($B$6/100)&gt;=O1625-P1625,(O1625-P1625), V1624*($B$6/100)), 0)</f>
        <v>0</v>
      </c>
      <c r="V1625" s="5">
        <f>V1624+(T1625*($B$5/100))-(U1625/($B$6/100))</f>
        <v>1990574.8209157267</v>
      </c>
      <c r="W1625" s="5">
        <f t="shared" si="237"/>
        <v>49764.370522893165</v>
      </c>
    </row>
    <row r="1626" spans="4:23" x14ac:dyDescent="0.25">
      <c r="D1626">
        <f t="shared" si="238"/>
        <v>1624</v>
      </c>
      <c r="E1626" s="3">
        <v>43898</v>
      </c>
      <c r="F1626" s="4">
        <v>0.625</v>
      </c>
      <c r="G1626">
        <v>70</v>
      </c>
      <c r="H1626">
        <v>4</v>
      </c>
      <c r="I1626" s="5">
        <f t="shared" si="233"/>
        <v>10</v>
      </c>
      <c r="J1626" s="22">
        <v>1.5094302272063663E-4</v>
      </c>
      <c r="K1626">
        <v>1.1983E-4</v>
      </c>
      <c r="L1626" s="5" cm="1">
        <f t="array" ref="L1626">_xlfn.IFS(I1626=0, 0, I1626&gt;34, 0, AND(I1626&gt;0, I1626&lt;35), VLOOKUP(I1626, $A$63:$C$96, 3))</f>
        <v>12480</v>
      </c>
      <c r="M1626" s="5">
        <f t="shared" si="232"/>
        <v>716.97935792302405</v>
      </c>
      <c r="N1626" s="5">
        <v>4568.4875572318306</v>
      </c>
      <c r="O1626" s="5">
        <f t="shared" si="239"/>
        <v>3375.6111000000001</v>
      </c>
      <c r="P1626" s="5">
        <f t="shared" si="240"/>
        <v>3375.6111000000001</v>
      </c>
      <c r="Q1626" s="5">
        <f t="shared" si="234"/>
        <v>487.20077413479089</v>
      </c>
      <c r="R1626" s="5">
        <f>IF(O1626&gt;(P1626+U1626),O1626-P1626-U1626, 0)</f>
        <v>0</v>
      </c>
      <c r="S1626" s="5">
        <f t="shared" si="235"/>
        <v>2346.3634618548358</v>
      </c>
      <c r="T1626" s="5">
        <f t="shared" si="236"/>
        <v>7475.0047960681886</v>
      </c>
      <c r="U1626" s="5">
        <f>IF(O1626&gt;P1626,IF(V1625*($B$6/100)&gt;=O1626-P1626,(O1626-P1626), V1625*($B$6/100)), 0)</f>
        <v>0</v>
      </c>
      <c r="V1626" s="5">
        <f>V1625+(T1626*($B$5/100))-(U1626/($B$6/100))</f>
        <v>1995807.3242729744</v>
      </c>
      <c r="W1626" s="5">
        <f t="shared" si="237"/>
        <v>49895.183106824363</v>
      </c>
    </row>
    <row r="1627" spans="4:23" x14ac:dyDescent="0.25">
      <c r="D1627">
        <f t="shared" si="238"/>
        <v>1625</v>
      </c>
      <c r="E1627" s="3">
        <v>43898</v>
      </c>
      <c r="F1627" s="4">
        <v>0.66666666666666663</v>
      </c>
      <c r="G1627">
        <v>70</v>
      </c>
      <c r="H1627">
        <v>0</v>
      </c>
      <c r="I1627" s="5">
        <f t="shared" si="233"/>
        <v>10</v>
      </c>
      <c r="J1627" s="22">
        <v>7.423427346916556E-5</v>
      </c>
      <c r="K1627">
        <v>1.2122000000000001E-4</v>
      </c>
      <c r="L1627" s="5" cm="1">
        <f t="array" ref="L1627">_xlfn.IFS(I1627=0, 0, I1627&gt;34, 0, AND(I1627&gt;0, I1627&lt;35), VLOOKUP(I1627, $A$63:$C$96, 3))</f>
        <v>12480</v>
      </c>
      <c r="M1627" s="5">
        <f t="shared" si="232"/>
        <v>352.61279897853643</v>
      </c>
      <c r="N1627" s="5">
        <v>4166.9633245046798</v>
      </c>
      <c r="O1627" s="5">
        <f t="shared" si="239"/>
        <v>3414.7674000000002</v>
      </c>
      <c r="P1627" s="5">
        <f t="shared" si="240"/>
        <v>3414.7674000000002</v>
      </c>
      <c r="Q1627" s="5">
        <f t="shared" si="234"/>
        <v>487.20077413479089</v>
      </c>
      <c r="R1627" s="5">
        <f>IF(O1627&gt;(P1627+U1627),O1627-P1627-U1627, 0)</f>
        <v>0</v>
      </c>
      <c r="S1627" s="5">
        <f t="shared" si="235"/>
        <v>2140.141648417055</v>
      </c>
      <c r="T1627" s="5">
        <f t="shared" si="236"/>
        <v>7277.7037505614808</v>
      </c>
      <c r="U1627" s="5">
        <f>IF(O1627&gt;P1627,IF(V1626*($B$6/100)&gt;=O1627-P1627,(O1627-P1627), V1626*($B$6/100)), 0)</f>
        <v>0</v>
      </c>
      <c r="V1627" s="5">
        <f>V1626+(T1627*($B$5/100))-(U1627/($B$6/100))</f>
        <v>2000901.7168983675</v>
      </c>
      <c r="W1627" s="5">
        <f t="shared" si="237"/>
        <v>50022.542922459186</v>
      </c>
    </row>
    <row r="1628" spans="4:23" x14ac:dyDescent="0.25">
      <c r="D1628">
        <f t="shared" si="238"/>
        <v>1626</v>
      </c>
      <c r="E1628" s="3">
        <v>43898</v>
      </c>
      <c r="F1628" s="4">
        <v>0.70833333333333337</v>
      </c>
      <c r="G1628">
        <v>50</v>
      </c>
      <c r="H1628">
        <v>3</v>
      </c>
      <c r="I1628" s="5">
        <f t="shared" si="233"/>
        <v>7</v>
      </c>
      <c r="J1628" s="22">
        <v>3.711713673458278E-5</v>
      </c>
      <c r="K1628">
        <v>1.4234999999999999E-4</v>
      </c>
      <c r="L1628" s="5" cm="1">
        <f t="array" ref="L1628">_xlfn.IFS(I1628=0, 0, I1628&gt;34, 0, AND(I1628&gt;0, I1628&lt;35), VLOOKUP(I1628, $A$63:$C$96, 3))</f>
        <v>4800</v>
      </c>
      <c r="M1628" s="5">
        <f t="shared" si="232"/>
        <v>176.30639948926822</v>
      </c>
      <c r="N1628" s="5">
        <v>4123.5180774866894</v>
      </c>
      <c r="O1628" s="5">
        <f t="shared" si="239"/>
        <v>4009.9995000000004</v>
      </c>
      <c r="P1628" s="5">
        <f t="shared" si="240"/>
        <v>4009.9995000000004</v>
      </c>
      <c r="Q1628" s="5">
        <f t="shared" si="234"/>
        <v>487.20077413479089</v>
      </c>
      <c r="R1628" s="5">
        <f>IF(O1628&gt;(P1628+U1628),O1628-P1628-U1628, 0)</f>
        <v>0</v>
      </c>
      <c r="S1628" s="5">
        <f t="shared" si="235"/>
        <v>479.10612535447694</v>
      </c>
      <c r="T1628" s="5">
        <f t="shared" si="236"/>
        <v>487.20077413479089</v>
      </c>
      <c r="U1628" s="5">
        <f>IF(O1628&gt;P1628,IF(V1627*($B$6/100)&gt;=O1628-P1628,(O1628-P1628), V1627*($B$6/100)), 0)</f>
        <v>0</v>
      </c>
      <c r="V1628" s="5">
        <f>V1627+(T1628*($B$5/100))-(U1628/($B$6/100))</f>
        <v>2001242.7574402618</v>
      </c>
      <c r="W1628" s="5">
        <f t="shared" si="237"/>
        <v>50031.068936006544</v>
      </c>
    </row>
    <row r="1629" spans="4:23" x14ac:dyDescent="0.25">
      <c r="D1629">
        <f t="shared" si="238"/>
        <v>1627</v>
      </c>
      <c r="E1629" s="3">
        <v>43898</v>
      </c>
      <c r="F1629" s="4">
        <v>0.75</v>
      </c>
      <c r="G1629">
        <v>50</v>
      </c>
      <c r="H1629">
        <v>0</v>
      </c>
      <c r="I1629" s="5">
        <f t="shared" si="233"/>
        <v>7</v>
      </c>
      <c r="J1629" s="22">
        <v>7.4234273469165555E-6</v>
      </c>
      <c r="K1629">
        <v>1.9365999999999999E-4</v>
      </c>
      <c r="L1629" s="5" cm="1">
        <f t="array" ref="L1629">_xlfn.IFS(I1629=0, 0, I1629&gt;34, 0, AND(I1629&gt;0, I1629&lt;35), VLOOKUP(I1629, $A$63:$C$96, 3))</f>
        <v>4800</v>
      </c>
      <c r="M1629" s="5">
        <f t="shared" si="232"/>
        <v>35.26127989785364</v>
      </c>
      <c r="N1629" s="5">
        <v>4223.0105259837483</v>
      </c>
      <c r="O1629" s="5">
        <f t="shared" si="239"/>
        <v>5455.4021999999995</v>
      </c>
      <c r="P1629" s="5">
        <f t="shared" si="240"/>
        <v>4835.2612798978535</v>
      </c>
      <c r="Q1629" s="5">
        <f t="shared" si="234"/>
        <v>0</v>
      </c>
      <c r="R1629" s="5">
        <f>IF(O1629&gt;(P1629+U1629),O1629-P1629-U1629, 0)</f>
        <v>0</v>
      </c>
      <c r="S1629" s="5">
        <f t="shared" si="235"/>
        <v>0</v>
      </c>
      <c r="T1629" s="5">
        <f t="shared" si="236"/>
        <v>0</v>
      </c>
      <c r="U1629" s="5">
        <f>IF(O1629&gt;P1629,IF(V1628*($B$6/100)&gt;=O1629-P1629,(O1629-P1629), V1628*($B$6/100)), 0)</f>
        <v>620.14092010214608</v>
      </c>
      <c r="V1629" s="5">
        <f>V1628+(T1629*($B$5/100))-(U1629/($B$6/100))</f>
        <v>2000356.8418401158</v>
      </c>
      <c r="W1629" s="5">
        <f t="shared" si="237"/>
        <v>50008.921046002899</v>
      </c>
    </row>
    <row r="1630" spans="4:23" x14ac:dyDescent="0.25">
      <c r="D1630">
        <f t="shared" si="238"/>
        <v>1628</v>
      </c>
      <c r="E1630" s="3">
        <v>43898</v>
      </c>
      <c r="F1630" s="4">
        <v>0.79166666666666663</v>
      </c>
      <c r="G1630">
        <v>50</v>
      </c>
      <c r="H1630">
        <v>0</v>
      </c>
      <c r="I1630" s="5">
        <f t="shared" si="233"/>
        <v>7</v>
      </c>
      <c r="J1630" s="22">
        <v>0</v>
      </c>
      <c r="K1630">
        <v>2.2442999999999999E-4</v>
      </c>
      <c r="L1630" s="5" cm="1">
        <f t="array" ref="L1630">_xlfn.IFS(I1630=0, 0, I1630&gt;34, 0, AND(I1630&gt;0, I1630&lt;35), VLOOKUP(I1630, $A$63:$C$96, 3))</f>
        <v>4800</v>
      </c>
      <c r="M1630" s="5">
        <f t="shared" si="232"/>
        <v>0</v>
      </c>
      <c r="N1630" s="5">
        <v>4533.5110912401187</v>
      </c>
      <c r="O1630" s="5">
        <f t="shared" si="239"/>
        <v>6322.1930999999995</v>
      </c>
      <c r="P1630" s="5">
        <f t="shared" si="240"/>
        <v>4800</v>
      </c>
      <c r="Q1630" s="5">
        <f t="shared" si="234"/>
        <v>0</v>
      </c>
      <c r="R1630" s="5">
        <f>IF(O1630&gt;(P1630+U1630),O1630-P1630-U1630, 0)</f>
        <v>0</v>
      </c>
      <c r="S1630" s="5">
        <f t="shared" si="235"/>
        <v>0</v>
      </c>
      <c r="T1630" s="5">
        <f t="shared" si="236"/>
        <v>0</v>
      </c>
      <c r="U1630" s="5">
        <f>IF(O1630&gt;P1630,IF(V1629*($B$6/100)&gt;=O1630-P1630,(O1630-P1630), V1629*($B$6/100)), 0)</f>
        <v>1522.1930999999995</v>
      </c>
      <c r="V1630" s="5">
        <f>V1629+(T1630*($B$5/100))-(U1630/($B$6/100))</f>
        <v>1998182.2802686873</v>
      </c>
      <c r="W1630" s="5">
        <f t="shared" si="237"/>
        <v>49954.557006717179</v>
      </c>
    </row>
    <row r="1631" spans="4:23" x14ac:dyDescent="0.25">
      <c r="D1631">
        <f t="shared" si="238"/>
        <v>1629</v>
      </c>
      <c r="E1631" s="3">
        <v>43898</v>
      </c>
      <c r="F1631" s="4">
        <v>0.83333333333333337</v>
      </c>
      <c r="G1631">
        <v>40</v>
      </c>
      <c r="H1631">
        <v>0</v>
      </c>
      <c r="I1631" s="5">
        <f t="shared" si="233"/>
        <v>6</v>
      </c>
      <c r="J1631" s="22">
        <v>0</v>
      </c>
      <c r="K1631">
        <v>2.2735E-4</v>
      </c>
      <c r="L1631" s="5" cm="1">
        <f t="array" ref="L1631">_xlfn.IFS(I1631=0, 0, I1631&gt;34, 0, AND(I1631&gt;0, I1631&lt;35), VLOOKUP(I1631, $A$63:$C$96, 3))</f>
        <v>2980</v>
      </c>
      <c r="M1631" s="5">
        <f t="shared" si="232"/>
        <v>0</v>
      </c>
      <c r="N1631" s="5">
        <v>4406.728896006628</v>
      </c>
      <c r="O1631" s="5">
        <f t="shared" si="239"/>
        <v>6404.4494999999997</v>
      </c>
      <c r="P1631" s="5">
        <f t="shared" si="240"/>
        <v>2980</v>
      </c>
      <c r="Q1631" s="5">
        <f t="shared" si="234"/>
        <v>0</v>
      </c>
      <c r="R1631" s="5">
        <f>IF(O1631&gt;(P1631+U1631),O1631-P1631-U1631, 0)</f>
        <v>0</v>
      </c>
      <c r="S1631" s="5">
        <f t="shared" si="235"/>
        <v>0</v>
      </c>
      <c r="T1631" s="5">
        <f t="shared" si="236"/>
        <v>0</v>
      </c>
      <c r="U1631" s="5">
        <f>IF(O1631&gt;P1631,IF(V1630*($B$6/100)&gt;=O1631-P1631,(O1631-P1631), V1630*($B$6/100)), 0)</f>
        <v>3424.4494999999997</v>
      </c>
      <c r="V1631" s="5">
        <f>V1630+(T1631*($B$5/100))-(U1631/($B$6/100))</f>
        <v>1993290.2095544015</v>
      </c>
      <c r="W1631" s="5">
        <f t="shared" si="237"/>
        <v>49832.255238860038</v>
      </c>
    </row>
    <row r="1632" spans="4:23" x14ac:dyDescent="0.25">
      <c r="D1632">
        <f t="shared" si="238"/>
        <v>1630</v>
      </c>
      <c r="E1632" s="3">
        <v>43898</v>
      </c>
      <c r="F1632" s="4">
        <v>0.875</v>
      </c>
      <c r="G1632">
        <v>50</v>
      </c>
      <c r="H1632">
        <v>0</v>
      </c>
      <c r="I1632" s="5">
        <f t="shared" si="233"/>
        <v>7</v>
      </c>
      <c r="J1632" s="22">
        <v>0</v>
      </c>
      <c r="K1632">
        <v>2.1100000000000001E-4</v>
      </c>
      <c r="L1632" s="5" cm="1">
        <f t="array" ref="L1632">_xlfn.IFS(I1632=0, 0, I1632&gt;34, 0, AND(I1632&gt;0, I1632&lt;35), VLOOKUP(I1632, $A$63:$C$96, 3))</f>
        <v>4800</v>
      </c>
      <c r="M1632" s="5">
        <f t="shared" si="232"/>
        <v>0</v>
      </c>
      <c r="N1632" s="5">
        <v>4069.2843877380956</v>
      </c>
      <c r="O1632" s="5">
        <f t="shared" si="239"/>
        <v>5943.8700000000008</v>
      </c>
      <c r="P1632" s="5">
        <f t="shared" si="240"/>
        <v>4800</v>
      </c>
      <c r="Q1632" s="5">
        <f t="shared" si="234"/>
        <v>0</v>
      </c>
      <c r="R1632" s="5">
        <f>IF(O1632&gt;(P1632+U1632),O1632-P1632-U1632, 0)</f>
        <v>0</v>
      </c>
      <c r="S1632" s="5">
        <f t="shared" si="235"/>
        <v>0</v>
      </c>
      <c r="T1632" s="5">
        <f t="shared" si="236"/>
        <v>0</v>
      </c>
      <c r="U1632" s="5">
        <f>IF(O1632&gt;P1632,IF(V1631*($B$6/100)&gt;=O1632-P1632,(O1632-P1632), V1631*($B$6/100)), 0)</f>
        <v>1143.8700000000008</v>
      </c>
      <c r="V1632" s="5">
        <f>V1631+(T1632*($B$5/100))-(U1632/($B$6/100))</f>
        <v>1991656.1095544014</v>
      </c>
      <c r="W1632" s="5">
        <f t="shared" si="237"/>
        <v>49791.402738860037</v>
      </c>
    </row>
    <row r="1633" spans="4:23" x14ac:dyDescent="0.25">
      <c r="D1633">
        <f t="shared" si="238"/>
        <v>1631</v>
      </c>
      <c r="E1633" s="3">
        <v>43898</v>
      </c>
      <c r="F1633" s="4">
        <v>0.91666666666666663</v>
      </c>
      <c r="G1633">
        <v>50</v>
      </c>
      <c r="H1633">
        <v>0</v>
      </c>
      <c r="I1633" s="5">
        <f t="shared" si="233"/>
        <v>7</v>
      </c>
      <c r="J1633" s="22">
        <v>0</v>
      </c>
      <c r="K1633">
        <v>1.9040999999999999E-4</v>
      </c>
      <c r="L1633" s="5" cm="1">
        <f t="array" ref="L1633">_xlfn.IFS(I1633=0, 0, I1633&gt;34, 0, AND(I1633&gt;0, I1633&lt;35), VLOOKUP(I1633, $A$63:$C$96, 3))</f>
        <v>4800</v>
      </c>
      <c r="M1633" s="5">
        <f t="shared" si="232"/>
        <v>0</v>
      </c>
      <c r="N1633" s="5">
        <v>3586.018380312541</v>
      </c>
      <c r="O1633" s="5">
        <f t="shared" si="239"/>
        <v>5363.8496999999998</v>
      </c>
      <c r="P1633" s="5">
        <f t="shared" si="240"/>
        <v>4800</v>
      </c>
      <c r="Q1633" s="5">
        <f t="shared" si="234"/>
        <v>0</v>
      </c>
      <c r="R1633" s="5">
        <f>IF(O1633&gt;(P1633+U1633),O1633-P1633-U1633, 0)</f>
        <v>0</v>
      </c>
      <c r="S1633" s="5">
        <f t="shared" si="235"/>
        <v>0</v>
      </c>
      <c r="T1633" s="5">
        <f t="shared" si="236"/>
        <v>0</v>
      </c>
      <c r="U1633" s="5">
        <f>IF(O1633&gt;P1633,IF(V1632*($B$6/100)&gt;=O1633-P1633,(O1633-P1633), V1632*($B$6/100)), 0)</f>
        <v>563.84969999999976</v>
      </c>
      <c r="V1633" s="5">
        <f>V1632+(T1633*($B$5/100))-(U1633/($B$6/100))</f>
        <v>1990850.6099829727</v>
      </c>
      <c r="W1633" s="5">
        <f t="shared" si="237"/>
        <v>49771.265249574317</v>
      </c>
    </row>
    <row r="1634" spans="4:23" x14ac:dyDescent="0.25">
      <c r="D1634">
        <f t="shared" si="238"/>
        <v>1632</v>
      </c>
      <c r="E1634" s="3">
        <v>43898</v>
      </c>
      <c r="F1634" s="4">
        <v>0.95833333333333337</v>
      </c>
      <c r="G1634">
        <v>50</v>
      </c>
      <c r="H1634">
        <v>0</v>
      </c>
      <c r="I1634" s="5">
        <f t="shared" si="233"/>
        <v>7</v>
      </c>
      <c r="J1634" s="22">
        <v>0</v>
      </c>
      <c r="K1634">
        <v>1.6606999999999999E-4</v>
      </c>
      <c r="L1634" s="5" cm="1">
        <f t="array" ref="L1634">_xlfn.IFS(I1634=0, 0, I1634&gt;34, 0, AND(I1634&gt;0, I1634&lt;35), VLOOKUP(I1634, $A$63:$C$96, 3))</f>
        <v>4800</v>
      </c>
      <c r="M1634" s="5">
        <f t="shared" si="232"/>
        <v>0</v>
      </c>
      <c r="N1634" s="5">
        <v>3052.8113941419233</v>
      </c>
      <c r="O1634" s="5">
        <f t="shared" si="239"/>
        <v>4678.1918999999998</v>
      </c>
      <c r="P1634" s="5">
        <f t="shared" si="240"/>
        <v>4678.1918999999998</v>
      </c>
      <c r="Q1634" s="5">
        <f t="shared" si="234"/>
        <v>121.80810000000019</v>
      </c>
      <c r="R1634" s="5">
        <f>IF(O1634&gt;(P1634+U1634),O1634-P1634-U1634, 0)</f>
        <v>0</v>
      </c>
      <c r="S1634" s="5">
        <f t="shared" si="235"/>
        <v>0</v>
      </c>
      <c r="T1634" s="5">
        <f t="shared" si="236"/>
        <v>121.80810000000019</v>
      </c>
      <c r="U1634" s="5">
        <f>IF(O1634&gt;P1634,IF(V1633*($B$6/100)&gt;=O1634-P1634,(O1634-P1634), V1633*($B$6/100)), 0)</f>
        <v>0</v>
      </c>
      <c r="V1634" s="5">
        <f>V1633+(T1634*($B$5/100))-(U1634/($B$6/100))</f>
        <v>1990935.8756529728</v>
      </c>
      <c r="W1634" s="5">
        <f t="shared" si="237"/>
        <v>49773.396891324322</v>
      </c>
    </row>
    <row r="1635" spans="4:23" x14ac:dyDescent="0.25">
      <c r="D1635">
        <f t="shared" si="238"/>
        <v>1633</v>
      </c>
      <c r="E1635" s="3">
        <v>43899</v>
      </c>
      <c r="F1635" s="4">
        <v>0</v>
      </c>
      <c r="G1635">
        <v>50</v>
      </c>
      <c r="H1635">
        <v>0</v>
      </c>
      <c r="I1635" s="5">
        <f t="shared" si="233"/>
        <v>7</v>
      </c>
      <c r="J1635" s="22">
        <v>0</v>
      </c>
      <c r="K1635">
        <v>1.3098E-4</v>
      </c>
      <c r="L1635" s="5" cm="1">
        <f t="array" ref="L1635">_xlfn.IFS(I1635=0, 0, I1635&gt;34, 0, AND(I1635&gt;0, I1635&lt;35), VLOOKUP(I1635, $A$63:$C$96, 3))</f>
        <v>4800</v>
      </c>
      <c r="M1635" s="5">
        <f t="shared" si="232"/>
        <v>0</v>
      </c>
      <c r="N1635" s="5">
        <v>2434.5288548968824</v>
      </c>
      <c r="O1635" s="5">
        <f t="shared" si="239"/>
        <v>3689.7066</v>
      </c>
      <c r="P1635" s="5">
        <f t="shared" si="240"/>
        <v>3689.7066</v>
      </c>
      <c r="Q1635" s="5">
        <f t="shared" si="234"/>
        <v>487.20077413479089</v>
      </c>
      <c r="R1635" s="5">
        <f>IF(O1635&gt;(P1635+U1635),O1635-P1635-U1635, 0)</f>
        <v>0</v>
      </c>
      <c r="S1635" s="5">
        <f t="shared" si="235"/>
        <v>623.09262586520913</v>
      </c>
      <c r="T1635" s="5">
        <f t="shared" si="236"/>
        <v>487.20077413479089</v>
      </c>
      <c r="U1635" s="5">
        <f>IF(O1635&gt;P1635,IF(V1634*($B$6/100)&gt;=O1635-P1635,(O1635-P1635), V1634*($B$6/100)), 0)</f>
        <v>0</v>
      </c>
      <c r="V1635" s="5">
        <f>V1634+(T1635*($B$5/100))-(U1635/($B$6/100))</f>
        <v>1991276.9161948671</v>
      </c>
      <c r="W1635" s="5">
        <f t="shared" si="237"/>
        <v>49781.922904871681</v>
      </c>
    </row>
    <row r="1636" spans="4:23" x14ac:dyDescent="0.25">
      <c r="D1636">
        <f t="shared" si="238"/>
        <v>1634</v>
      </c>
      <c r="E1636" s="3">
        <v>43899</v>
      </c>
      <c r="F1636" s="4">
        <v>4.1666666666666664E-2</v>
      </c>
      <c r="G1636">
        <v>40</v>
      </c>
      <c r="H1636">
        <v>0</v>
      </c>
      <c r="I1636" s="5">
        <f t="shared" si="233"/>
        <v>6</v>
      </c>
      <c r="J1636" s="22">
        <v>0</v>
      </c>
      <c r="K1636">
        <v>9.9419999999999993E-5</v>
      </c>
      <c r="L1636" s="5" cm="1">
        <f t="array" ref="L1636">_xlfn.IFS(I1636=0, 0, I1636&gt;34, 0, AND(I1636&gt;0, I1636&lt;35), VLOOKUP(I1636, $A$63:$C$96, 3))</f>
        <v>2980</v>
      </c>
      <c r="M1636" s="5">
        <f t="shared" si="232"/>
        <v>0</v>
      </c>
      <c r="N1636" s="5">
        <v>2164.706039854877</v>
      </c>
      <c r="O1636" s="5">
        <f t="shared" si="239"/>
        <v>2800.6613999999995</v>
      </c>
      <c r="P1636" s="5">
        <f t="shared" si="240"/>
        <v>2800.6613999999995</v>
      </c>
      <c r="Q1636" s="5">
        <f t="shared" si="234"/>
        <v>179.3386000000005</v>
      </c>
      <c r="R1636" s="5">
        <f>IF(O1636&gt;(P1636+U1636),O1636-P1636-U1636, 0)</f>
        <v>0</v>
      </c>
      <c r="S1636" s="5">
        <f t="shared" si="235"/>
        <v>0</v>
      </c>
      <c r="T1636" s="5">
        <f t="shared" si="236"/>
        <v>179.3386000000005</v>
      </c>
      <c r="U1636" s="5">
        <f>IF(O1636&gt;P1636,IF(V1635*($B$6/100)&gt;=O1636-P1636,(O1636-P1636), V1635*($B$6/100)), 0)</f>
        <v>0</v>
      </c>
      <c r="V1636" s="5">
        <f>V1635+(T1636*($B$5/100))-(U1636/($B$6/100))</f>
        <v>1991402.453214867</v>
      </c>
      <c r="W1636" s="5">
        <f t="shared" si="237"/>
        <v>49785.061330371675</v>
      </c>
    </row>
    <row r="1637" spans="4:23" x14ac:dyDescent="0.25">
      <c r="D1637">
        <f t="shared" si="238"/>
        <v>1635</v>
      </c>
      <c r="E1637" s="3">
        <v>43899</v>
      </c>
      <c r="F1637" s="4">
        <v>8.3333333333333329E-2</v>
      </c>
      <c r="G1637">
        <v>50</v>
      </c>
      <c r="H1637">
        <v>0</v>
      </c>
      <c r="I1637" s="5">
        <f t="shared" si="233"/>
        <v>7</v>
      </c>
      <c r="J1637" s="22">
        <v>0</v>
      </c>
      <c r="K1637">
        <v>8.038E-5</v>
      </c>
      <c r="L1637" s="5" cm="1">
        <f t="array" ref="L1637">_xlfn.IFS(I1637=0, 0, I1637&gt;34, 0, AND(I1637&gt;0, I1637&lt;35), VLOOKUP(I1637, $A$63:$C$96, 3))</f>
        <v>4800</v>
      </c>
      <c r="M1637" s="5">
        <f t="shared" si="232"/>
        <v>0</v>
      </c>
      <c r="N1637" s="5">
        <v>2117.4216198173926</v>
      </c>
      <c r="O1637" s="5">
        <f t="shared" si="239"/>
        <v>2264.3045999999999</v>
      </c>
      <c r="P1637" s="5">
        <f t="shared" si="240"/>
        <v>2264.3045999999999</v>
      </c>
      <c r="Q1637" s="5">
        <f t="shared" si="234"/>
        <v>487.20077413479089</v>
      </c>
      <c r="R1637" s="5">
        <f>IF(O1637&gt;(P1637+U1637),O1637-P1637-U1637, 0)</f>
        <v>0</v>
      </c>
      <c r="S1637" s="5">
        <f t="shared" si="235"/>
        <v>1087.502299139762</v>
      </c>
      <c r="T1637" s="5">
        <f t="shared" si="236"/>
        <v>1448.193100860238</v>
      </c>
      <c r="U1637" s="5">
        <f>IF(O1637&gt;P1637,IF(V1636*($B$6/100)&gt;=O1637-P1637,(O1637-P1637), V1636*($B$6/100)), 0)</f>
        <v>0</v>
      </c>
      <c r="V1637" s="5">
        <f>V1636+(T1637*($B$5/100))-(U1637/($B$6/100))</f>
        <v>1992416.1883854691</v>
      </c>
      <c r="W1637" s="5">
        <f t="shared" si="237"/>
        <v>49810.404709636729</v>
      </c>
    </row>
    <row r="1638" spans="4:23" x14ac:dyDescent="0.25">
      <c r="D1638">
        <f t="shared" si="238"/>
        <v>1636</v>
      </c>
      <c r="E1638" s="3">
        <v>43899</v>
      </c>
      <c r="F1638" s="4">
        <v>0.125</v>
      </c>
      <c r="G1638">
        <v>40</v>
      </c>
      <c r="H1638">
        <v>0</v>
      </c>
      <c r="I1638" s="5">
        <f t="shared" si="233"/>
        <v>6</v>
      </c>
      <c r="J1638" s="22">
        <v>0</v>
      </c>
      <c r="K1638">
        <v>7.2020000000000005E-5</v>
      </c>
      <c r="L1638" s="5" cm="1">
        <f t="array" ref="L1638">_xlfn.IFS(I1638=0, 0, I1638&gt;34, 0, AND(I1638&gt;0, I1638&lt;35), VLOOKUP(I1638, $A$63:$C$96, 3))</f>
        <v>2980</v>
      </c>
      <c r="M1638" s="5">
        <f t="shared" si="232"/>
        <v>0</v>
      </c>
      <c r="N1638" s="5">
        <v>2126.606319260236</v>
      </c>
      <c r="O1638" s="5">
        <f t="shared" si="239"/>
        <v>2028.8034000000002</v>
      </c>
      <c r="P1638" s="5">
        <f t="shared" si="240"/>
        <v>2028.8034000000002</v>
      </c>
      <c r="Q1638" s="5">
        <f t="shared" si="234"/>
        <v>487.20077413479089</v>
      </c>
      <c r="R1638" s="5">
        <f>IF(O1638&gt;(P1638+U1638),O1638-P1638-U1638, 0)</f>
        <v>0</v>
      </c>
      <c r="S1638" s="5">
        <f t="shared" si="235"/>
        <v>463.99582586520887</v>
      </c>
      <c r="T1638" s="5">
        <f t="shared" si="236"/>
        <v>487.20077413479089</v>
      </c>
      <c r="U1638" s="5">
        <f>IF(O1638&gt;P1638,IF(V1637*($B$6/100)&gt;=O1638-P1638,(O1638-P1638), V1637*($B$6/100)), 0)</f>
        <v>0</v>
      </c>
      <c r="V1638" s="5">
        <f>V1637+(T1638*($B$5/100))-(U1638/($B$6/100))</f>
        <v>1992757.2289273634</v>
      </c>
      <c r="W1638" s="5">
        <f t="shared" si="237"/>
        <v>49818.930723184087</v>
      </c>
    </row>
    <row r="1639" spans="4:23" x14ac:dyDescent="0.25">
      <c r="D1639">
        <f t="shared" si="238"/>
        <v>1637</v>
      </c>
      <c r="E1639" s="3">
        <v>43899</v>
      </c>
      <c r="F1639" s="4">
        <v>0.16666666666666666</v>
      </c>
      <c r="G1639">
        <v>40</v>
      </c>
      <c r="H1639">
        <v>0</v>
      </c>
      <c r="I1639" s="5">
        <f t="shared" si="233"/>
        <v>6</v>
      </c>
      <c r="J1639" s="22">
        <v>0</v>
      </c>
      <c r="K1639">
        <v>7.0760000000000007E-5</v>
      </c>
      <c r="L1639" s="5" cm="1">
        <f t="array" ref="L1639">_xlfn.IFS(I1639=0, 0, I1639&gt;34, 0, AND(I1639&gt;0, I1639&lt;35), VLOOKUP(I1639, $A$63:$C$96, 3))</f>
        <v>2980</v>
      </c>
      <c r="M1639" s="5">
        <f t="shared" si="232"/>
        <v>0</v>
      </c>
      <c r="N1639" s="5">
        <v>2246.6114264133716</v>
      </c>
      <c r="O1639" s="5">
        <f t="shared" si="239"/>
        <v>1993.3092000000001</v>
      </c>
      <c r="P1639" s="5">
        <f t="shared" si="240"/>
        <v>1993.3092000000001</v>
      </c>
      <c r="Q1639" s="5">
        <f t="shared" si="234"/>
        <v>487.20077413479089</v>
      </c>
      <c r="R1639" s="5">
        <f>IF(O1639&gt;(P1639+U1639),O1639-P1639-U1639, 0)</f>
        <v>0</v>
      </c>
      <c r="S1639" s="5">
        <f t="shared" si="235"/>
        <v>499.49002586520896</v>
      </c>
      <c r="T1639" s="5">
        <f t="shared" si="236"/>
        <v>487.20077413479089</v>
      </c>
      <c r="U1639" s="5">
        <f>IF(O1639&gt;P1639,IF(V1638*($B$6/100)&gt;=O1639-P1639,(O1639-P1639), V1638*($B$6/100)), 0)</f>
        <v>0</v>
      </c>
      <c r="V1639" s="5">
        <f>V1638+(T1639*($B$5/100))-(U1639/($B$6/100))</f>
        <v>1993098.2694692577</v>
      </c>
      <c r="W1639" s="5">
        <f t="shared" si="237"/>
        <v>49827.456736731445</v>
      </c>
    </row>
    <row r="1640" spans="4:23" x14ac:dyDescent="0.25">
      <c r="D1640">
        <f t="shared" si="238"/>
        <v>1638</v>
      </c>
      <c r="E1640" s="3">
        <v>43899</v>
      </c>
      <c r="F1640" s="4">
        <v>0.20833333333333334</v>
      </c>
      <c r="G1640">
        <v>40</v>
      </c>
      <c r="H1640">
        <v>0</v>
      </c>
      <c r="I1640" s="5">
        <f t="shared" si="233"/>
        <v>6</v>
      </c>
      <c r="J1640" s="22">
        <v>0</v>
      </c>
      <c r="K1640">
        <v>7.1250000000000011E-5</v>
      </c>
      <c r="L1640" s="5" cm="1">
        <f t="array" ref="L1640">_xlfn.IFS(I1640=0, 0, I1640&gt;34, 0, AND(I1640&gt;0, I1640&lt;35), VLOOKUP(I1640, $A$63:$C$96, 3))</f>
        <v>2980</v>
      </c>
      <c r="M1640" s="5">
        <f t="shared" si="232"/>
        <v>0</v>
      </c>
      <c r="N1640" s="5">
        <v>2521.5746690063329</v>
      </c>
      <c r="O1640" s="5">
        <f t="shared" si="239"/>
        <v>2007.1125000000004</v>
      </c>
      <c r="P1640" s="5">
        <f t="shared" si="240"/>
        <v>2007.1125000000004</v>
      </c>
      <c r="Q1640" s="5">
        <f t="shared" si="234"/>
        <v>487.20077413479089</v>
      </c>
      <c r="R1640" s="5">
        <f>IF(O1640&gt;(P1640+U1640),O1640-P1640-U1640, 0)</f>
        <v>0</v>
      </c>
      <c r="S1640" s="5">
        <f t="shared" si="235"/>
        <v>485.6867258652087</v>
      </c>
      <c r="T1640" s="5">
        <f t="shared" si="236"/>
        <v>487.20077413479089</v>
      </c>
      <c r="U1640" s="5">
        <f>IF(O1640&gt;P1640,IF(V1639*($B$6/100)&gt;=O1640-P1640,(O1640-P1640), V1639*($B$6/100)), 0)</f>
        <v>0</v>
      </c>
      <c r="V1640" s="5">
        <f>V1639+(T1640*($B$5/100))-(U1640/($B$6/100))</f>
        <v>1993439.3100111519</v>
      </c>
      <c r="W1640" s="5">
        <f t="shared" si="237"/>
        <v>49835.982750278796</v>
      </c>
    </row>
    <row r="1641" spans="4:23" x14ac:dyDescent="0.25">
      <c r="D1641">
        <f t="shared" si="238"/>
        <v>1639</v>
      </c>
      <c r="E1641" s="3">
        <v>43899</v>
      </c>
      <c r="F1641" s="4">
        <v>0.25</v>
      </c>
      <c r="G1641">
        <v>40</v>
      </c>
      <c r="H1641">
        <v>0</v>
      </c>
      <c r="I1641" s="5">
        <f t="shared" si="233"/>
        <v>6</v>
      </c>
      <c r="J1641" s="22">
        <v>0</v>
      </c>
      <c r="K1641">
        <v>7.8129999999999999E-5</v>
      </c>
      <c r="L1641" s="5" cm="1">
        <f t="array" ref="L1641">_xlfn.IFS(I1641=0, 0, I1641&gt;34, 0, AND(I1641&gt;0, I1641&lt;35), VLOOKUP(I1641, $A$63:$C$96, 3))</f>
        <v>2980</v>
      </c>
      <c r="M1641" s="5">
        <f t="shared" si="232"/>
        <v>0</v>
      </c>
      <c r="N1641" s="5">
        <v>3211.4788166636395</v>
      </c>
      <c r="O1641" s="5">
        <f t="shared" si="239"/>
        <v>2200.9221000000002</v>
      </c>
      <c r="P1641" s="5">
        <f t="shared" si="240"/>
        <v>2200.9221000000002</v>
      </c>
      <c r="Q1641" s="5">
        <f t="shared" si="234"/>
        <v>487.20077413479089</v>
      </c>
      <c r="R1641" s="5">
        <f>IF(O1641&gt;(P1641+U1641),O1641-P1641-U1641, 0)</f>
        <v>0</v>
      </c>
      <c r="S1641" s="5">
        <f t="shared" si="235"/>
        <v>291.87712586520888</v>
      </c>
      <c r="T1641" s="5">
        <f t="shared" si="236"/>
        <v>487.20077413479089</v>
      </c>
      <c r="U1641" s="5">
        <f>IF(O1641&gt;P1641,IF(V1640*($B$6/100)&gt;=O1641-P1641,(O1641-P1641), V1640*($B$6/100)), 0)</f>
        <v>0</v>
      </c>
      <c r="V1641" s="5">
        <f>V1640+(T1641*($B$5/100))-(U1641/($B$6/100))</f>
        <v>1993780.3505530462</v>
      </c>
      <c r="W1641" s="5">
        <f t="shared" si="237"/>
        <v>49844.508763826154</v>
      </c>
    </row>
    <row r="1642" spans="4:23" x14ac:dyDescent="0.25">
      <c r="D1642">
        <f t="shared" si="238"/>
        <v>1640</v>
      </c>
      <c r="E1642" s="3">
        <v>43899</v>
      </c>
      <c r="F1642" s="4">
        <v>0.29166666666666669</v>
      </c>
      <c r="G1642">
        <v>30</v>
      </c>
      <c r="H1642">
        <v>2</v>
      </c>
      <c r="I1642" s="5">
        <f t="shared" si="233"/>
        <v>4</v>
      </c>
      <c r="J1642" s="22">
        <v>1.7321330476138631E-5</v>
      </c>
      <c r="K1642">
        <v>9.8410000000000001E-5</v>
      </c>
      <c r="L1642" s="5" cm="1">
        <f t="array" ref="L1642">_xlfn.IFS(I1642=0, 0, I1642&gt;34, 0, AND(I1642&gt;0, I1642&lt;35), VLOOKUP(I1642, $A$63:$C$96, 3))</f>
        <v>740</v>
      </c>
      <c r="M1642" s="5">
        <f t="shared" si="232"/>
        <v>82.276319761658499</v>
      </c>
      <c r="N1642" s="5">
        <v>4466.5306650792891</v>
      </c>
      <c r="O1642" s="5">
        <f t="shared" si="239"/>
        <v>2772.2096999999999</v>
      </c>
      <c r="P1642" s="5">
        <f t="shared" si="240"/>
        <v>822.27631976165844</v>
      </c>
      <c r="Q1642" s="5">
        <f t="shared" si="234"/>
        <v>0</v>
      </c>
      <c r="R1642" s="5">
        <f>IF(O1642&gt;(P1642+U1642),O1642-P1642-U1642, 0)</f>
        <v>0</v>
      </c>
      <c r="S1642" s="5">
        <f t="shared" si="235"/>
        <v>0</v>
      </c>
      <c r="T1642" s="5">
        <f t="shared" si="236"/>
        <v>0</v>
      </c>
      <c r="U1642" s="5">
        <f>IF(O1642&gt;P1642,IF(V1641*($B$6/100)&gt;=O1642-P1642,(O1642-P1642), V1641*($B$6/100)), 0)</f>
        <v>1949.9333802383414</v>
      </c>
      <c r="V1642" s="5">
        <f>V1641+(T1642*($B$5/100))-(U1642/($B$6/100))</f>
        <v>1990994.73143842</v>
      </c>
      <c r="W1642" s="5">
        <f t="shared" si="237"/>
        <v>49774.868285960503</v>
      </c>
    </row>
    <row r="1643" spans="4:23" x14ac:dyDescent="0.25">
      <c r="D1643">
        <f t="shared" si="238"/>
        <v>1641</v>
      </c>
      <c r="E1643" s="3">
        <v>43899</v>
      </c>
      <c r="F1643" s="4">
        <v>0.33333333333333331</v>
      </c>
      <c r="G1643">
        <v>30</v>
      </c>
      <c r="H1643">
        <v>0</v>
      </c>
      <c r="I1643" s="5">
        <f t="shared" si="233"/>
        <v>4</v>
      </c>
      <c r="J1643" s="22">
        <v>5.9387418775332444E-5</v>
      </c>
      <c r="K1643">
        <v>1.2097E-4</v>
      </c>
      <c r="L1643" s="5" cm="1">
        <f t="array" ref="L1643">_xlfn.IFS(I1643=0, 0, I1643&gt;34, 0, AND(I1643&gt;0, I1643&lt;35), VLOOKUP(I1643, $A$63:$C$96, 3))</f>
        <v>740</v>
      </c>
      <c r="M1643" s="5">
        <f t="shared" si="232"/>
        <v>282.09023918282912</v>
      </c>
      <c r="N1643" s="5">
        <v>5438.4036266368557</v>
      </c>
      <c r="O1643" s="5">
        <f t="shared" si="239"/>
        <v>3407.7249000000002</v>
      </c>
      <c r="P1643" s="5">
        <f t="shared" si="240"/>
        <v>1022.0902391828291</v>
      </c>
      <c r="Q1643" s="5">
        <f t="shared" si="234"/>
        <v>0</v>
      </c>
      <c r="R1643" s="5">
        <f>IF(O1643&gt;(P1643+U1643),O1643-P1643-U1643, 0)</f>
        <v>0</v>
      </c>
      <c r="S1643" s="5">
        <f t="shared" si="235"/>
        <v>0</v>
      </c>
      <c r="T1643" s="5">
        <f t="shared" si="236"/>
        <v>0</v>
      </c>
      <c r="U1643" s="5">
        <f>IF(O1643&gt;P1643,IF(V1642*($B$6/100)&gt;=O1643-P1643,(O1643-P1643), V1642*($B$6/100)), 0)</f>
        <v>2385.6346608171712</v>
      </c>
      <c r="V1643" s="5">
        <f>V1642+(T1643*($B$5/100))-(U1643/($B$6/100))</f>
        <v>1987586.6819229668</v>
      </c>
      <c r="W1643" s="5">
        <f t="shared" si="237"/>
        <v>49689.667048074174</v>
      </c>
    </row>
    <row r="1644" spans="4:23" x14ac:dyDescent="0.25">
      <c r="D1644">
        <f t="shared" si="238"/>
        <v>1642</v>
      </c>
      <c r="E1644" s="3">
        <v>43899</v>
      </c>
      <c r="F1644" s="4">
        <v>0.375</v>
      </c>
      <c r="G1644">
        <v>30</v>
      </c>
      <c r="H1644">
        <v>5</v>
      </c>
      <c r="I1644" s="5">
        <f t="shared" si="233"/>
        <v>4</v>
      </c>
      <c r="J1644" s="22">
        <v>1.6331540163216422E-4</v>
      </c>
      <c r="K1644">
        <v>1.1654000000000001E-4</v>
      </c>
      <c r="L1644" s="5" cm="1">
        <f t="array" ref="L1644">_xlfn.IFS(I1644=0, 0, I1644&gt;34, 0, AND(I1644&gt;0, I1644&lt;35), VLOOKUP(I1644, $A$63:$C$96, 3))</f>
        <v>740</v>
      </c>
      <c r="M1644" s="5">
        <f t="shared" si="232"/>
        <v>775.74815775278</v>
      </c>
      <c r="N1644" s="5">
        <v>5183.9829021171508</v>
      </c>
      <c r="O1644" s="5">
        <f t="shared" si="239"/>
        <v>3282.9318000000003</v>
      </c>
      <c r="P1644" s="5">
        <f t="shared" si="240"/>
        <v>1515.7481577527801</v>
      </c>
      <c r="Q1644" s="5">
        <f t="shared" si="234"/>
        <v>0</v>
      </c>
      <c r="R1644" s="5">
        <f>IF(O1644&gt;(P1644+U1644),O1644-P1644-U1644, 0)</f>
        <v>0</v>
      </c>
      <c r="S1644" s="5">
        <f t="shared" si="235"/>
        <v>0</v>
      </c>
      <c r="T1644" s="5">
        <f t="shared" si="236"/>
        <v>0</v>
      </c>
      <c r="U1644" s="5">
        <f>IF(O1644&gt;P1644,IF(V1643*($B$6/100)&gt;=O1644-P1644,(O1644-P1644), V1643*($B$6/100)), 0)</f>
        <v>1767.1836422472202</v>
      </c>
      <c r="V1644" s="5">
        <f>V1643+(T1644*($B$5/100))-(U1644/($B$6/100))</f>
        <v>1985062.1338626137</v>
      </c>
      <c r="W1644" s="5">
        <f t="shared" si="237"/>
        <v>49626.553346565343</v>
      </c>
    </row>
    <row r="1645" spans="4:23" x14ac:dyDescent="0.25">
      <c r="D1645">
        <f t="shared" si="238"/>
        <v>1643</v>
      </c>
      <c r="E1645" s="3">
        <v>43899</v>
      </c>
      <c r="F1645" s="4">
        <v>0.41666666666666669</v>
      </c>
      <c r="G1645">
        <v>50</v>
      </c>
      <c r="H1645">
        <v>5</v>
      </c>
      <c r="I1645" s="5">
        <f t="shared" si="233"/>
        <v>7</v>
      </c>
      <c r="J1645" s="22">
        <v>2.6229443292438497E-4</v>
      </c>
      <c r="K1645">
        <v>1.0923E-4</v>
      </c>
      <c r="L1645" s="5" cm="1">
        <f t="array" ref="L1645">_xlfn.IFS(I1645=0, 0, I1645&gt;34, 0, AND(I1645&gt;0, I1645&lt;35), VLOOKUP(I1645, $A$63:$C$96, 3))</f>
        <v>4800</v>
      </c>
      <c r="M1645" s="5">
        <f t="shared" si="232"/>
        <v>1245.8985563908286</v>
      </c>
      <c r="N1645" s="5">
        <v>4518.1040250842607</v>
      </c>
      <c r="O1645" s="5">
        <f t="shared" si="239"/>
        <v>3077.0090999999998</v>
      </c>
      <c r="P1645" s="5">
        <f t="shared" si="240"/>
        <v>3077.0090999999998</v>
      </c>
      <c r="Q1645" s="5">
        <f t="shared" si="234"/>
        <v>487.20077413479089</v>
      </c>
      <c r="R1645" s="5">
        <f>IF(O1645&gt;(P1645+U1645),O1645-P1645-U1645, 0)</f>
        <v>0</v>
      </c>
      <c r="S1645" s="5">
        <f t="shared" si="235"/>
        <v>2320.4866093014975</v>
      </c>
      <c r="T1645" s="5">
        <f t="shared" si="236"/>
        <v>648.40284708933086</v>
      </c>
      <c r="U1645" s="5">
        <f>IF(O1645&gt;P1645,IF(V1644*($B$6/100)&gt;=O1645-P1645,(O1645-P1645), V1644*($B$6/100)), 0)</f>
        <v>0</v>
      </c>
      <c r="V1645" s="5">
        <f>V1644+(T1645*($B$5/100))-(U1645/($B$6/100))</f>
        <v>1985516.0158555761</v>
      </c>
      <c r="W1645" s="5">
        <f t="shared" si="237"/>
        <v>49637.900396389407</v>
      </c>
    </row>
    <row r="1646" spans="4:23" x14ac:dyDescent="0.25">
      <c r="D1646">
        <f t="shared" si="238"/>
        <v>1644</v>
      </c>
      <c r="E1646" s="3">
        <v>43899</v>
      </c>
      <c r="F1646" s="4">
        <v>0.45833333333333331</v>
      </c>
      <c r="G1646">
        <v>40</v>
      </c>
      <c r="H1646">
        <v>10</v>
      </c>
      <c r="I1646" s="5">
        <f t="shared" si="233"/>
        <v>6</v>
      </c>
      <c r="J1646" s="22">
        <v>4.6025249550882643E-4</v>
      </c>
      <c r="K1646">
        <v>9.781E-5</v>
      </c>
      <c r="L1646" s="5" cm="1">
        <f t="array" ref="L1646">_xlfn.IFS(I1646=0, 0, I1646&gt;34, 0, AND(I1646&gt;0, I1646&lt;35), VLOOKUP(I1646, $A$63:$C$96, 3))</f>
        <v>2980</v>
      </c>
      <c r="M1646" s="5">
        <f t="shared" si="232"/>
        <v>2186.1993536669256</v>
      </c>
      <c r="N1646" s="5">
        <v>3633.0215394660104</v>
      </c>
      <c r="O1646" s="5">
        <f t="shared" si="239"/>
        <v>2755.3076999999998</v>
      </c>
      <c r="P1646" s="5">
        <f t="shared" si="240"/>
        <v>2755.3076999999998</v>
      </c>
      <c r="Q1646" s="5">
        <f t="shared" si="234"/>
        <v>487.20077413479089</v>
      </c>
      <c r="R1646" s="5">
        <f>IF(O1646&gt;(P1646+U1646),O1646-P1646-U1646, 0)</f>
        <v>0</v>
      </c>
      <c r="S1646" s="5">
        <f t="shared" si="235"/>
        <v>1865.9105206143558</v>
      </c>
      <c r="T1646" s="5">
        <f t="shared" si="236"/>
        <v>544.98113305256948</v>
      </c>
      <c r="U1646" s="5">
        <f>IF(O1646&gt;P1646,IF(V1645*($B$6/100)&gt;=O1646-P1646,(O1646-P1646), V1645*($B$6/100)), 0)</f>
        <v>0</v>
      </c>
      <c r="V1646" s="5">
        <f>V1645+(T1646*($B$5/100))-(U1646/($B$6/100))</f>
        <v>1985897.5026487128</v>
      </c>
      <c r="W1646" s="5">
        <f t="shared" si="237"/>
        <v>49647.437566217821</v>
      </c>
    </row>
    <row r="1647" spans="4:23" x14ac:dyDescent="0.25">
      <c r="D1647">
        <f t="shared" si="238"/>
        <v>1645</v>
      </c>
      <c r="E1647" s="3">
        <v>43899</v>
      </c>
      <c r="F1647" s="4">
        <v>0.5</v>
      </c>
      <c r="G1647">
        <v>40</v>
      </c>
      <c r="H1647">
        <v>7</v>
      </c>
      <c r="I1647" s="5">
        <f t="shared" si="233"/>
        <v>6</v>
      </c>
      <c r="J1647" s="22">
        <v>3.2663080326432843E-4</v>
      </c>
      <c r="K1647">
        <v>8.6449999999999987E-5</v>
      </c>
      <c r="L1647" s="5" cm="1">
        <f t="array" ref="L1647">_xlfn.IFS(I1647=0, 0, I1647&gt;34, 0, AND(I1647&gt;0, I1647&lt;35), VLOOKUP(I1647, $A$63:$C$96, 3))</f>
        <v>2980</v>
      </c>
      <c r="M1647" s="5">
        <f t="shared" si="232"/>
        <v>1551.49631550556</v>
      </c>
      <c r="N1647" s="5">
        <v>3592.062230728151</v>
      </c>
      <c r="O1647" s="5">
        <f t="shared" si="239"/>
        <v>2435.2964999999999</v>
      </c>
      <c r="P1647" s="5">
        <f t="shared" si="240"/>
        <v>2435.2964999999999</v>
      </c>
      <c r="Q1647" s="5">
        <f t="shared" si="234"/>
        <v>487.20077413479089</v>
      </c>
      <c r="R1647" s="5">
        <f>IF(O1647&gt;(P1647+U1647),O1647-P1647-U1647, 0)</f>
        <v>0</v>
      </c>
      <c r="S1647" s="5">
        <f t="shared" si="235"/>
        <v>1608.9990413707694</v>
      </c>
      <c r="T1647" s="5">
        <f t="shared" si="236"/>
        <v>487.20077413479089</v>
      </c>
      <c r="U1647" s="5">
        <f>IF(O1647&gt;P1647,IF(V1646*($B$6/100)&gt;=O1647-P1647,(O1647-P1647), V1646*($B$6/100)), 0)</f>
        <v>0</v>
      </c>
      <c r="V1647" s="5">
        <f>V1646+(T1647*($B$5/100))-(U1647/($B$6/100))</f>
        <v>1986238.5431906071</v>
      </c>
      <c r="W1647" s="5">
        <f t="shared" si="237"/>
        <v>49655.963579765179</v>
      </c>
    </row>
    <row r="1648" spans="4:23" x14ac:dyDescent="0.25">
      <c r="D1648">
        <f t="shared" si="238"/>
        <v>1646</v>
      </c>
      <c r="E1648" s="3">
        <v>43899</v>
      </c>
      <c r="F1648" s="4">
        <v>0.54166666666666663</v>
      </c>
      <c r="G1648">
        <v>60</v>
      </c>
      <c r="H1648">
        <v>8</v>
      </c>
      <c r="I1648" s="5">
        <f t="shared" si="233"/>
        <v>8</v>
      </c>
      <c r="J1648" s="22">
        <v>4.3055878612116024E-4</v>
      </c>
      <c r="K1648">
        <v>8.1509999999999997E-5</v>
      </c>
      <c r="L1648" s="5" cm="1">
        <f t="array" ref="L1648">_xlfn.IFS(I1648=0, 0, I1648&gt;34, 0, AND(I1648&gt;0, I1648&lt;35), VLOOKUP(I1648, $A$63:$C$96, 3))</f>
        <v>7160</v>
      </c>
      <c r="M1648" s="5">
        <f t="shared" si="232"/>
        <v>2045.1542340755111</v>
      </c>
      <c r="N1648" s="5">
        <v>3279.7053498147047</v>
      </c>
      <c r="O1648" s="5">
        <f t="shared" si="239"/>
        <v>2296.1367</v>
      </c>
      <c r="P1648" s="5">
        <f t="shared" si="240"/>
        <v>2296.1367</v>
      </c>
      <c r="Q1648" s="5">
        <f t="shared" si="234"/>
        <v>487.20077413479089</v>
      </c>
      <c r="R1648" s="5">
        <f>IF(O1648&gt;(P1648+U1648),O1648-P1648-U1648, 0)</f>
        <v>0</v>
      </c>
      <c r="S1648" s="5">
        <f t="shared" si="235"/>
        <v>1684.44823413679</v>
      </c>
      <c r="T1648" s="5">
        <f t="shared" si="236"/>
        <v>5224.5692999387211</v>
      </c>
      <c r="U1648" s="5">
        <f>IF(O1648&gt;P1648,IF(V1647*($B$6/100)&gt;=O1648-P1648,(O1648-P1648), V1647*($B$6/100)), 0)</f>
        <v>0</v>
      </c>
      <c r="V1648" s="5">
        <f>V1647+(T1648*($B$5/100))-(U1648/($B$6/100))</f>
        <v>1989895.7417005643</v>
      </c>
      <c r="W1648" s="5">
        <f t="shared" si="237"/>
        <v>49747.39354251411</v>
      </c>
    </row>
    <row r="1649" spans="4:23" x14ac:dyDescent="0.25">
      <c r="D1649">
        <f t="shared" si="238"/>
        <v>1647</v>
      </c>
      <c r="E1649" s="3">
        <v>43899</v>
      </c>
      <c r="F1649" s="4">
        <v>0.58333333333333337</v>
      </c>
      <c r="G1649">
        <v>60</v>
      </c>
      <c r="H1649">
        <v>8</v>
      </c>
      <c r="I1649" s="5">
        <f t="shared" si="233"/>
        <v>8</v>
      </c>
      <c r="J1649" s="22">
        <v>3.6374793999891121E-4</v>
      </c>
      <c r="K1649">
        <v>7.7349999999999996E-5</v>
      </c>
      <c r="L1649" s="5" cm="1">
        <f t="array" ref="L1649">_xlfn.IFS(I1649=0, 0, I1649&gt;34, 0, AND(I1649&gt;0, I1649&lt;35), VLOOKUP(I1649, $A$63:$C$96, 3))</f>
        <v>7160</v>
      </c>
      <c r="M1649" s="5">
        <f t="shared" si="232"/>
        <v>1727.8027149948282</v>
      </c>
      <c r="N1649" s="5">
        <v>3349.6537891267435</v>
      </c>
      <c r="O1649" s="5">
        <f t="shared" si="239"/>
        <v>2178.9494999999997</v>
      </c>
      <c r="P1649" s="5">
        <f t="shared" si="240"/>
        <v>2178.9494999999997</v>
      </c>
      <c r="Q1649" s="5">
        <f t="shared" si="234"/>
        <v>487.20077413479089</v>
      </c>
      <c r="R1649" s="5">
        <f>IF(O1649&gt;(P1649+U1649),O1649-P1649-U1649, 0)</f>
        <v>0</v>
      </c>
      <c r="S1649" s="5">
        <f t="shared" si="235"/>
        <v>1720.3735727000378</v>
      </c>
      <c r="T1649" s="5">
        <f t="shared" si="236"/>
        <v>4988.4796422947911</v>
      </c>
      <c r="U1649" s="5">
        <f>IF(O1649&gt;P1649,IF(V1648*($B$6/100)&gt;=O1649-P1649,(O1649-P1649), V1648*($B$6/100)), 0)</f>
        <v>0</v>
      </c>
      <c r="V1649" s="5">
        <f>V1648+(T1649*($B$5/100))-(U1649/($B$6/100))</f>
        <v>1993387.6774501707</v>
      </c>
      <c r="W1649" s="5">
        <f t="shared" si="237"/>
        <v>49834.691936254269</v>
      </c>
    </row>
    <row r="1650" spans="4:23" x14ac:dyDescent="0.25">
      <c r="D1650">
        <f t="shared" si="238"/>
        <v>1648</v>
      </c>
      <c r="E1650" s="3">
        <v>43899</v>
      </c>
      <c r="F1650" s="4">
        <v>0.625</v>
      </c>
      <c r="G1650">
        <v>80</v>
      </c>
      <c r="H1650">
        <v>8</v>
      </c>
      <c r="I1650" s="5">
        <f t="shared" si="233"/>
        <v>11</v>
      </c>
      <c r="J1650" s="22">
        <v>2.8703919074744014E-4</v>
      </c>
      <c r="K1650">
        <v>7.763E-5</v>
      </c>
      <c r="L1650" s="5" cm="1">
        <f t="array" ref="L1650">_xlfn.IFS(I1650=0, 0, I1650&gt;34, 0, AND(I1650&gt;0, I1650&lt;35), VLOOKUP(I1650, $A$63:$C$96, 3))</f>
        <v>14640</v>
      </c>
      <c r="M1650" s="5">
        <f t="shared" si="232"/>
        <v>1363.4361560503407</v>
      </c>
      <c r="N1650" s="5">
        <v>2878.7700754187535</v>
      </c>
      <c r="O1650" s="5">
        <f t="shared" si="239"/>
        <v>2186.8371000000002</v>
      </c>
      <c r="P1650" s="5">
        <f t="shared" si="240"/>
        <v>2186.8371000000002</v>
      </c>
      <c r="Q1650" s="5">
        <f t="shared" si="234"/>
        <v>487.20077413479089</v>
      </c>
      <c r="R1650" s="5">
        <f>IF(O1650&gt;(P1650+U1650),O1650-P1650-U1650, 0)</f>
        <v>0</v>
      </c>
      <c r="S1650" s="5">
        <f t="shared" si="235"/>
        <v>1478.5289081834494</v>
      </c>
      <c r="T1650" s="5">
        <f t="shared" si="236"/>
        <v>12338.070147866891</v>
      </c>
      <c r="U1650" s="5">
        <f>IF(O1650&gt;P1650,IF(V1649*($B$6/100)&gt;=O1650-P1650,(O1650-P1650), V1649*($B$6/100)), 0)</f>
        <v>0</v>
      </c>
      <c r="V1650" s="5">
        <f>V1649+(T1650*($B$5/100))-(U1650/($B$6/100))</f>
        <v>2002024.3265536777</v>
      </c>
      <c r="W1650" s="5">
        <f t="shared" si="237"/>
        <v>50050.608163841942</v>
      </c>
    </row>
    <row r="1651" spans="4:23" x14ac:dyDescent="0.25">
      <c r="D1651">
        <f t="shared" si="238"/>
        <v>1649</v>
      </c>
      <c r="E1651" s="3">
        <v>43899</v>
      </c>
      <c r="F1651" s="4">
        <v>0.66666666666666663</v>
      </c>
      <c r="G1651">
        <v>50</v>
      </c>
      <c r="H1651">
        <v>2</v>
      </c>
      <c r="I1651" s="5">
        <f t="shared" si="233"/>
        <v>7</v>
      </c>
      <c r="J1651" s="22">
        <v>1.3857064380910905E-4</v>
      </c>
      <c r="K1651">
        <v>9.0320000000000003E-5</v>
      </c>
      <c r="L1651" s="5" cm="1">
        <f t="array" ref="L1651">_xlfn.IFS(I1651=0, 0, I1651&gt;34, 0, AND(I1651&gt;0, I1651&lt;35), VLOOKUP(I1651, $A$63:$C$96, 3))</f>
        <v>4800</v>
      </c>
      <c r="M1651" s="5">
        <f t="shared" si="232"/>
        <v>658.21055809326799</v>
      </c>
      <c r="N1651" s="5">
        <v>2845.0822451677568</v>
      </c>
      <c r="O1651" s="5">
        <f t="shared" si="239"/>
        <v>2544.3144000000002</v>
      </c>
      <c r="P1651" s="5">
        <f t="shared" si="240"/>
        <v>2544.3144000000002</v>
      </c>
      <c r="Q1651" s="5">
        <f t="shared" si="234"/>
        <v>487.20077413479089</v>
      </c>
      <c r="R1651" s="5">
        <f>IF(O1651&gt;(P1651+U1651),O1651-P1651-U1651, 0)</f>
        <v>0</v>
      </c>
      <c r="S1651" s="5">
        <f t="shared" si="235"/>
        <v>1461.2269251923867</v>
      </c>
      <c r="T1651" s="5">
        <f t="shared" si="236"/>
        <v>1452.6692329008806</v>
      </c>
      <c r="U1651" s="5">
        <f>IF(O1651&gt;P1651,IF(V1650*($B$6/100)&gt;=O1651-P1651,(O1651-P1651), V1650*($B$6/100)), 0)</f>
        <v>0</v>
      </c>
      <c r="V1651" s="5">
        <f>V1650+(T1651*($B$5/100))-(U1651/($B$6/100))</f>
        <v>2003041.1950167082</v>
      </c>
      <c r="W1651" s="5">
        <f t="shared" si="237"/>
        <v>50076.029875417706</v>
      </c>
    </row>
    <row r="1652" spans="4:23" x14ac:dyDescent="0.25">
      <c r="D1652">
        <f t="shared" si="238"/>
        <v>1650</v>
      </c>
      <c r="E1652" s="3">
        <v>43899</v>
      </c>
      <c r="F1652" s="4">
        <v>0.70833333333333337</v>
      </c>
      <c r="G1652">
        <v>40</v>
      </c>
      <c r="H1652">
        <v>0</v>
      </c>
      <c r="I1652" s="5">
        <f t="shared" si="233"/>
        <v>6</v>
      </c>
      <c r="J1652" s="22">
        <v>3.4642660952277262E-5</v>
      </c>
      <c r="K1652">
        <v>1.197E-4</v>
      </c>
      <c r="L1652" s="5" cm="1">
        <f t="array" ref="L1652">_xlfn.IFS(I1652=0, 0, I1652&gt;34, 0, AND(I1652&gt;0, I1652&lt;35), VLOOKUP(I1652, $A$63:$C$96, 3))</f>
        <v>2980</v>
      </c>
      <c r="M1652" s="5">
        <f t="shared" si="232"/>
        <v>164.552639523317</v>
      </c>
      <c r="N1652" s="5">
        <v>3835.0816672138926</v>
      </c>
      <c r="O1652" s="5">
        <f t="shared" si="239"/>
        <v>3371.9490000000001</v>
      </c>
      <c r="P1652" s="5">
        <f t="shared" si="240"/>
        <v>3144.5526395233169</v>
      </c>
      <c r="Q1652" s="5">
        <f t="shared" si="234"/>
        <v>0</v>
      </c>
      <c r="R1652" s="5">
        <f>IF(O1652&gt;(P1652+U1652),O1652-P1652-U1652, 0)</f>
        <v>0</v>
      </c>
      <c r="S1652" s="5">
        <f t="shared" si="235"/>
        <v>0</v>
      </c>
      <c r="T1652" s="5">
        <f t="shared" si="236"/>
        <v>0</v>
      </c>
      <c r="U1652" s="5">
        <f>IF(O1652&gt;P1652,IF(V1651*($B$6/100)&gt;=O1652-P1652,(O1652-P1652), V1651*($B$6/100)), 0)</f>
        <v>227.39636047668318</v>
      </c>
      <c r="V1652" s="5">
        <f>V1651+(T1652*($B$5/100))-(U1652/($B$6/100))</f>
        <v>2002716.3430731702</v>
      </c>
      <c r="W1652" s="5">
        <f t="shared" si="237"/>
        <v>50067.908576829257</v>
      </c>
    </row>
    <row r="1653" spans="4:23" x14ac:dyDescent="0.25">
      <c r="D1653">
        <f t="shared" si="238"/>
        <v>1651</v>
      </c>
      <c r="E1653" s="3">
        <v>43899</v>
      </c>
      <c r="F1653" s="4">
        <v>0.75</v>
      </c>
      <c r="G1653">
        <v>40</v>
      </c>
      <c r="H1653">
        <v>0</v>
      </c>
      <c r="I1653" s="5">
        <f t="shared" si="233"/>
        <v>6</v>
      </c>
      <c r="J1653" s="22">
        <v>4.9489515646110373E-6</v>
      </c>
      <c r="K1653">
        <v>1.7976E-4</v>
      </c>
      <c r="L1653" s="5" cm="1">
        <f t="array" ref="L1653">_xlfn.IFS(I1653=0, 0, I1653&gt;34, 0, AND(I1653&gt;0, I1653&lt;35), VLOOKUP(I1653, $A$63:$C$96, 3))</f>
        <v>2980</v>
      </c>
      <c r="M1653" s="5">
        <f t="shared" si="232"/>
        <v>23.507519931902429</v>
      </c>
      <c r="N1653" s="5">
        <v>4840.4493948935287</v>
      </c>
      <c r="O1653" s="5">
        <f t="shared" si="239"/>
        <v>5063.8392000000003</v>
      </c>
      <c r="P1653" s="5">
        <f t="shared" si="240"/>
        <v>3003.5075199319026</v>
      </c>
      <c r="Q1653" s="5">
        <f t="shared" si="234"/>
        <v>0</v>
      </c>
      <c r="R1653" s="5">
        <f>IF(O1653&gt;(P1653+U1653),O1653-P1653-U1653, 0)</f>
        <v>0</v>
      </c>
      <c r="S1653" s="5">
        <f t="shared" si="235"/>
        <v>0</v>
      </c>
      <c r="T1653" s="5">
        <f t="shared" si="236"/>
        <v>0</v>
      </c>
      <c r="U1653" s="5">
        <f>IF(O1653&gt;P1653,IF(V1652*($B$6/100)&gt;=O1653-P1653,(O1653-P1653), V1652*($B$6/100)), 0)</f>
        <v>2060.3316800680977</v>
      </c>
      <c r="V1653" s="5">
        <f>V1652+(T1653*($B$5/100))-(U1653/($B$6/100))</f>
        <v>1999773.0121016444</v>
      </c>
      <c r="W1653" s="5">
        <f t="shared" si="237"/>
        <v>49994.32530254111</v>
      </c>
    </row>
    <row r="1654" spans="4:23" x14ac:dyDescent="0.25">
      <c r="D1654">
        <f t="shared" si="238"/>
        <v>1652</v>
      </c>
      <c r="E1654" s="3">
        <v>43899</v>
      </c>
      <c r="F1654" s="4">
        <v>0.79166666666666663</v>
      </c>
      <c r="G1654">
        <v>40</v>
      </c>
      <c r="H1654">
        <v>0</v>
      </c>
      <c r="I1654" s="5">
        <f t="shared" si="233"/>
        <v>6</v>
      </c>
      <c r="J1654" s="22">
        <v>0</v>
      </c>
      <c r="K1654">
        <v>2.0914000000000002E-4</v>
      </c>
      <c r="L1654" s="5" cm="1">
        <f t="array" ref="L1654">_xlfn.IFS(I1654=0, 0, I1654&gt;34, 0, AND(I1654&gt;0, I1654&lt;35), VLOOKUP(I1654, $A$63:$C$96, 3))</f>
        <v>2980</v>
      </c>
      <c r="M1654" s="5">
        <f t="shared" si="232"/>
        <v>0</v>
      </c>
      <c r="N1654" s="5">
        <v>5082.1551546114342</v>
      </c>
      <c r="O1654" s="5">
        <f t="shared" si="239"/>
        <v>5891.4738000000007</v>
      </c>
      <c r="P1654" s="5">
        <f t="shared" si="240"/>
        <v>2980</v>
      </c>
      <c r="Q1654" s="5">
        <f t="shared" si="234"/>
        <v>0</v>
      </c>
      <c r="R1654" s="5">
        <f>IF(O1654&gt;(P1654+U1654),O1654-P1654-U1654, 0)</f>
        <v>0</v>
      </c>
      <c r="S1654" s="5">
        <f t="shared" si="235"/>
        <v>0</v>
      </c>
      <c r="T1654" s="5">
        <f t="shared" si="236"/>
        <v>0</v>
      </c>
      <c r="U1654" s="5">
        <f>IF(O1654&gt;P1654,IF(V1653*($B$6/100)&gt;=O1654-P1654,(O1654-P1654), V1653*($B$6/100)), 0)</f>
        <v>2911.4738000000007</v>
      </c>
      <c r="V1654" s="5">
        <f>V1653+(T1654*($B$5/100))-(U1654/($B$6/100))</f>
        <v>1995613.7638159301</v>
      </c>
      <c r="W1654" s="5">
        <f t="shared" si="237"/>
        <v>49890.34409539825</v>
      </c>
    </row>
    <row r="1655" spans="4:23" x14ac:dyDescent="0.25">
      <c r="D1655">
        <f t="shared" si="238"/>
        <v>1653</v>
      </c>
      <c r="E1655" s="3">
        <v>43899</v>
      </c>
      <c r="F1655" s="4">
        <v>0.83333333333333337</v>
      </c>
      <c r="G1655">
        <v>40</v>
      </c>
      <c r="H1655">
        <v>0</v>
      </c>
      <c r="I1655" s="5">
        <f t="shared" si="233"/>
        <v>6</v>
      </c>
      <c r="J1655" s="22">
        <v>0</v>
      </c>
      <c r="K1655">
        <v>2.1816000000000001E-4</v>
      </c>
      <c r="L1655" s="5" cm="1">
        <f t="array" ref="L1655">_xlfn.IFS(I1655=0, 0, I1655&gt;34, 0, AND(I1655&gt;0, I1655&lt;35), VLOOKUP(I1655, $A$63:$C$96, 3))</f>
        <v>2980</v>
      </c>
      <c r="M1655" s="5">
        <f t="shared" si="232"/>
        <v>0</v>
      </c>
      <c r="N1655" s="5">
        <v>4905.8169379882529</v>
      </c>
      <c r="O1655" s="5">
        <f t="shared" si="239"/>
        <v>6145.5672000000004</v>
      </c>
      <c r="P1655" s="5">
        <f t="shared" si="240"/>
        <v>2980</v>
      </c>
      <c r="Q1655" s="5">
        <f t="shared" si="234"/>
        <v>0</v>
      </c>
      <c r="R1655" s="5">
        <f>IF(O1655&gt;(P1655+U1655),O1655-P1655-U1655, 0)</f>
        <v>0</v>
      </c>
      <c r="S1655" s="5">
        <f t="shared" si="235"/>
        <v>0</v>
      </c>
      <c r="T1655" s="5">
        <f t="shared" si="236"/>
        <v>0</v>
      </c>
      <c r="U1655" s="5">
        <f>IF(O1655&gt;P1655,IF(V1654*($B$6/100)&gt;=O1655-P1655,(O1655-P1655), V1654*($B$6/100)), 0)</f>
        <v>3165.5672000000004</v>
      </c>
      <c r="V1655" s="5">
        <f>V1654+(T1655*($B$5/100))-(U1655/($B$6/100))</f>
        <v>1991091.5249587873</v>
      </c>
      <c r="W1655" s="5">
        <f t="shared" si="237"/>
        <v>49777.28812396968</v>
      </c>
    </row>
    <row r="1656" spans="4:23" x14ac:dyDescent="0.25">
      <c r="D1656">
        <f t="shared" si="238"/>
        <v>1654</v>
      </c>
      <c r="E1656" s="3">
        <v>43899</v>
      </c>
      <c r="F1656" s="4">
        <v>0.875</v>
      </c>
      <c r="G1656">
        <v>50</v>
      </c>
      <c r="H1656">
        <v>0</v>
      </c>
      <c r="I1656" s="5">
        <f t="shared" si="233"/>
        <v>7</v>
      </c>
      <c r="J1656" s="22">
        <v>0</v>
      </c>
      <c r="K1656">
        <v>2.0541E-4</v>
      </c>
      <c r="L1656" s="5" cm="1">
        <f t="array" ref="L1656">_xlfn.IFS(I1656=0, 0, I1656&gt;34, 0, AND(I1656&gt;0, I1656&lt;35), VLOOKUP(I1656, $A$63:$C$96, 3))</f>
        <v>4800</v>
      </c>
      <c r="M1656" s="5">
        <f t="shared" si="232"/>
        <v>0</v>
      </c>
      <c r="N1656" s="5">
        <v>4448.6468509641982</v>
      </c>
      <c r="O1656" s="5">
        <f t="shared" si="239"/>
        <v>5786.3996999999999</v>
      </c>
      <c r="P1656" s="5">
        <f t="shared" si="240"/>
        <v>4800</v>
      </c>
      <c r="Q1656" s="5">
        <f t="shared" si="234"/>
        <v>0</v>
      </c>
      <c r="R1656" s="5">
        <f>IF(O1656&gt;(P1656+U1656),O1656-P1656-U1656, 0)</f>
        <v>0</v>
      </c>
      <c r="S1656" s="5">
        <f t="shared" si="235"/>
        <v>0</v>
      </c>
      <c r="T1656" s="5">
        <f t="shared" si="236"/>
        <v>0</v>
      </c>
      <c r="U1656" s="5">
        <f>IF(O1656&gt;P1656,IF(V1655*($B$6/100)&gt;=O1656-P1656,(O1656-P1656), V1655*($B$6/100)), 0)</f>
        <v>986.39969999999994</v>
      </c>
      <c r="V1656" s="5">
        <f>V1655+(T1656*($B$5/100))-(U1656/($B$6/100))</f>
        <v>1989682.3825302159</v>
      </c>
      <c r="W1656" s="5">
        <f t="shared" si="237"/>
        <v>49742.059563255396</v>
      </c>
    </row>
    <row r="1657" spans="4:23" x14ac:dyDescent="0.25">
      <c r="D1657">
        <f t="shared" si="238"/>
        <v>1655</v>
      </c>
      <c r="E1657" s="3">
        <v>43899</v>
      </c>
      <c r="F1657" s="4">
        <v>0.91666666666666663</v>
      </c>
      <c r="G1657">
        <v>70</v>
      </c>
      <c r="H1657">
        <v>0</v>
      </c>
      <c r="I1657" s="5">
        <f t="shared" si="233"/>
        <v>10</v>
      </c>
      <c r="J1657" s="22">
        <v>0</v>
      </c>
      <c r="K1657">
        <v>1.9907E-4</v>
      </c>
      <c r="L1657" s="5" cm="1">
        <f t="array" ref="L1657">_xlfn.IFS(I1657=0, 0, I1657&gt;34, 0, AND(I1657&gt;0, I1657&lt;35), VLOOKUP(I1657, $A$63:$C$96, 3))</f>
        <v>12480</v>
      </c>
      <c r="M1657" s="5">
        <f t="shared" si="232"/>
        <v>0</v>
      </c>
      <c r="N1657" s="5">
        <v>3983.5717570140414</v>
      </c>
      <c r="O1657" s="5">
        <f t="shared" si="239"/>
        <v>5607.8019000000004</v>
      </c>
      <c r="P1657" s="5">
        <f t="shared" si="240"/>
        <v>5607.8019000000004</v>
      </c>
      <c r="Q1657" s="5">
        <f t="shared" si="234"/>
        <v>487.20077413479089</v>
      </c>
      <c r="R1657" s="5">
        <f>IF(O1657&gt;(P1657+U1657),O1657-P1657-U1657, 0)</f>
        <v>0</v>
      </c>
      <c r="S1657" s="5">
        <f t="shared" si="235"/>
        <v>2045.9522109321797</v>
      </c>
      <c r="T1657" s="5">
        <f t="shared" si="236"/>
        <v>4826.2458890678199</v>
      </c>
      <c r="U1657" s="5">
        <f>IF(O1657&gt;P1657,IF(V1656*($B$6/100)&gt;=O1657-P1657,(O1657-P1657), V1656*($B$6/100)), 0)</f>
        <v>0</v>
      </c>
      <c r="V1657" s="5">
        <f>V1656+(T1657*($B$5/100))-(U1657/($B$6/100))</f>
        <v>1993060.7546525635</v>
      </c>
      <c r="W1657" s="5">
        <f t="shared" si="237"/>
        <v>49826.518866314087</v>
      </c>
    </row>
    <row r="1658" spans="4:23" x14ac:dyDescent="0.25">
      <c r="D1658">
        <f t="shared" si="238"/>
        <v>1656</v>
      </c>
      <c r="E1658" s="3">
        <v>43899</v>
      </c>
      <c r="F1658" s="4">
        <v>0.95833333333333337</v>
      </c>
      <c r="G1658">
        <v>80</v>
      </c>
      <c r="H1658">
        <v>0</v>
      </c>
      <c r="I1658" s="5">
        <f t="shared" si="233"/>
        <v>11</v>
      </c>
      <c r="J1658" s="22">
        <v>0</v>
      </c>
      <c r="K1658">
        <v>1.7590999999999999E-4</v>
      </c>
      <c r="L1658" s="5" cm="1">
        <f t="array" ref="L1658">_xlfn.IFS(I1658=0, 0, I1658&gt;34, 0, AND(I1658&gt;0, I1658&lt;35), VLOOKUP(I1658, $A$63:$C$96, 3))</f>
        <v>14640</v>
      </c>
      <c r="M1658" s="5">
        <f t="shared" si="232"/>
        <v>0</v>
      </c>
      <c r="N1658" s="5">
        <v>3223.8370240467516</v>
      </c>
      <c r="O1658" s="5">
        <f t="shared" si="239"/>
        <v>4955.3846999999996</v>
      </c>
      <c r="P1658" s="5">
        <f t="shared" si="240"/>
        <v>4955.3846999999996</v>
      </c>
      <c r="Q1658" s="5">
        <f t="shared" si="234"/>
        <v>487.20077413479089</v>
      </c>
      <c r="R1658" s="5">
        <f>IF(O1658&gt;(P1658+U1658),O1658-P1658-U1658, 0)</f>
        <v>0</v>
      </c>
      <c r="S1658" s="5">
        <f t="shared" si="235"/>
        <v>1655.7544056837785</v>
      </c>
      <c r="T1658" s="5">
        <f t="shared" si="236"/>
        <v>8028.8608943162226</v>
      </c>
      <c r="U1658" s="5">
        <f>IF(O1658&gt;P1658,IF(V1657*($B$6/100)&gt;=O1658-P1658,(O1658-P1658), V1657*($B$6/100)), 0)</f>
        <v>0</v>
      </c>
      <c r="V1658" s="5">
        <f>V1657+(T1658*($B$5/100))-(U1658/($B$6/100))</f>
        <v>1998680.9572785848</v>
      </c>
      <c r="W1658" s="5">
        <f t="shared" si="237"/>
        <v>49967.023931964621</v>
      </c>
    </row>
    <row r="1659" spans="4:23" x14ac:dyDescent="0.25">
      <c r="D1659">
        <f t="shared" si="238"/>
        <v>1657</v>
      </c>
      <c r="E1659" s="3">
        <v>43900</v>
      </c>
      <c r="F1659" s="4">
        <v>0</v>
      </c>
      <c r="G1659">
        <v>80</v>
      </c>
      <c r="H1659">
        <v>0</v>
      </c>
      <c r="I1659" s="5">
        <f t="shared" si="233"/>
        <v>11</v>
      </c>
      <c r="J1659" s="22">
        <v>0</v>
      </c>
      <c r="K1659">
        <v>1.4134999999999999E-4</v>
      </c>
      <c r="L1659" s="5" cm="1">
        <f t="array" ref="L1659">_xlfn.IFS(I1659=0, 0, I1659&gt;34, 0, AND(I1659&gt;0, I1659&lt;35), VLOOKUP(I1659, $A$63:$C$96, 3))</f>
        <v>14640</v>
      </c>
      <c r="M1659" s="5">
        <f t="shared" si="232"/>
        <v>0</v>
      </c>
      <c r="N1659" s="5">
        <v>2393.0979448281078</v>
      </c>
      <c r="O1659" s="5">
        <f t="shared" si="239"/>
        <v>3981.8294999999998</v>
      </c>
      <c r="P1659" s="5">
        <f t="shared" si="240"/>
        <v>3981.8294999999998</v>
      </c>
      <c r="Q1659" s="5">
        <f t="shared" si="234"/>
        <v>487.20077413479089</v>
      </c>
      <c r="R1659" s="5">
        <f>IF(O1659&gt;(P1659+U1659),O1659-P1659-U1659, 0)</f>
        <v>0</v>
      </c>
      <c r="S1659" s="5">
        <f t="shared" si="235"/>
        <v>1229.0889507832867</v>
      </c>
      <c r="T1659" s="5">
        <f t="shared" si="236"/>
        <v>9429.081549216713</v>
      </c>
      <c r="U1659" s="5">
        <f>IF(O1659&gt;P1659,IF(V1658*($B$6/100)&gt;=O1659-P1659,(O1659-P1659), V1658*($B$6/100)), 0)</f>
        <v>0</v>
      </c>
      <c r="V1659" s="5">
        <f>V1658+(T1659*($B$5/100))-(U1659/($B$6/100))</f>
        <v>2005281.3143630365</v>
      </c>
      <c r="W1659" s="5">
        <f t="shared" si="237"/>
        <v>50132.032859075916</v>
      </c>
    </row>
    <row r="1660" spans="4:23" x14ac:dyDescent="0.25">
      <c r="D1660">
        <f t="shared" si="238"/>
        <v>1658</v>
      </c>
      <c r="E1660" s="3">
        <v>43900</v>
      </c>
      <c r="F1660" s="4">
        <v>4.1666666666666664E-2</v>
      </c>
      <c r="G1660">
        <v>100</v>
      </c>
      <c r="H1660">
        <v>0</v>
      </c>
      <c r="I1660" s="5">
        <f t="shared" si="233"/>
        <v>14</v>
      </c>
      <c r="J1660" s="22">
        <v>0</v>
      </c>
      <c r="K1660">
        <v>1.0887000000000001E-4</v>
      </c>
      <c r="L1660" s="5" cm="1">
        <f t="array" ref="L1660">_xlfn.IFS(I1660=0, 0, I1660&gt;34, 0, AND(I1660&gt;0, I1660&lt;35), VLOOKUP(I1660, $A$63:$C$96, 3))</f>
        <v>16800</v>
      </c>
      <c r="M1660" s="5">
        <f t="shared" si="232"/>
        <v>0</v>
      </c>
      <c r="N1660" s="5">
        <v>2095.3186762322662</v>
      </c>
      <c r="O1660" s="5">
        <f t="shared" si="239"/>
        <v>3066.8679000000002</v>
      </c>
      <c r="P1660" s="5">
        <f t="shared" si="240"/>
        <v>3066.8679000000002</v>
      </c>
      <c r="Q1660" s="5">
        <f t="shared" si="234"/>
        <v>487.20077413479089</v>
      </c>
      <c r="R1660" s="5">
        <f>IF(O1660&gt;(P1660+U1660),O1660-P1660-U1660, 0)</f>
        <v>0</v>
      </c>
      <c r="S1660" s="5">
        <f t="shared" si="235"/>
        <v>1076.1502841505817</v>
      </c>
      <c r="T1660" s="5">
        <f t="shared" si="236"/>
        <v>12656.981815849416</v>
      </c>
      <c r="U1660" s="5">
        <f>IF(O1660&gt;P1660,IF(V1659*($B$6/100)&gt;=O1660-P1660,(O1660-P1660), V1659*($B$6/100)), 0)</f>
        <v>0</v>
      </c>
      <c r="V1660" s="5">
        <f>V1659+(T1660*($B$5/100))-(U1660/($B$6/100))</f>
        <v>2014141.2016341311</v>
      </c>
      <c r="W1660" s="5">
        <f t="shared" si="237"/>
        <v>50353.530040853278</v>
      </c>
    </row>
    <row r="1661" spans="4:23" x14ac:dyDescent="0.25">
      <c r="D1661">
        <f t="shared" si="238"/>
        <v>1659</v>
      </c>
      <c r="E1661" s="3">
        <v>43900</v>
      </c>
      <c r="F1661" s="4">
        <v>8.3333333333333329E-2</v>
      </c>
      <c r="G1661">
        <v>90</v>
      </c>
      <c r="H1661">
        <v>0</v>
      </c>
      <c r="I1661" s="5">
        <f t="shared" si="233"/>
        <v>13</v>
      </c>
      <c r="J1661" s="22">
        <v>0</v>
      </c>
      <c r="K1661">
        <v>8.7260000000000001E-5</v>
      </c>
      <c r="L1661" s="5" cm="1">
        <f t="array" ref="L1661">_xlfn.IFS(I1661=0, 0, I1661&gt;34, 0, AND(I1661&gt;0, I1661&lt;35), VLOOKUP(I1661, $A$63:$C$96, 3))</f>
        <v>16600</v>
      </c>
      <c r="M1661" s="5">
        <f t="shared" si="232"/>
        <v>0</v>
      </c>
      <c r="N1661" s="5">
        <v>2084.2376651253594</v>
      </c>
      <c r="O1661" s="5">
        <f t="shared" si="239"/>
        <v>2458.1142000000004</v>
      </c>
      <c r="P1661" s="5">
        <f t="shared" si="240"/>
        <v>2458.1142000000004</v>
      </c>
      <c r="Q1661" s="5">
        <f t="shared" si="234"/>
        <v>487.20077413479089</v>
      </c>
      <c r="R1661" s="5">
        <f>IF(O1661&gt;(P1661+U1661),O1661-P1661-U1661, 0)</f>
        <v>0</v>
      </c>
      <c r="S1661" s="5">
        <f t="shared" si="235"/>
        <v>1070.459105340103</v>
      </c>
      <c r="T1661" s="5">
        <f t="shared" si="236"/>
        <v>13071.426694659896</v>
      </c>
      <c r="U1661" s="5">
        <f>IF(O1661&gt;P1661,IF(V1660*($B$6/100)&gt;=O1661-P1661,(O1661-P1661), V1660*($B$6/100)), 0)</f>
        <v>0</v>
      </c>
      <c r="V1661" s="5">
        <f>V1660+(T1661*($B$5/100))-(U1661/($B$6/100))</f>
        <v>2023291.2003203931</v>
      </c>
      <c r="W1661" s="5">
        <f t="shared" si="237"/>
        <v>50582.280008009824</v>
      </c>
    </row>
    <row r="1662" spans="4:23" x14ac:dyDescent="0.25">
      <c r="D1662">
        <f t="shared" si="238"/>
        <v>1660</v>
      </c>
      <c r="E1662" s="3">
        <v>43900</v>
      </c>
      <c r="F1662" s="4">
        <v>0.125</v>
      </c>
      <c r="G1662">
        <v>110</v>
      </c>
      <c r="H1662">
        <v>0</v>
      </c>
      <c r="I1662" s="5">
        <f t="shared" si="233"/>
        <v>15</v>
      </c>
      <c r="J1662" s="22">
        <v>0</v>
      </c>
      <c r="K1662">
        <v>7.6119999999999996E-5</v>
      </c>
      <c r="L1662" s="5" cm="1">
        <f t="array" ref="L1662">_xlfn.IFS(I1662=0, 0, I1662&gt;34, 0, AND(I1662&gt;0, I1662&lt;35), VLOOKUP(I1662, $A$63:$C$96, 3))</f>
        <v>16800</v>
      </c>
      <c r="M1662" s="5">
        <f t="shared" si="232"/>
        <v>0</v>
      </c>
      <c r="N1662" s="5">
        <v>2246.3607100789222</v>
      </c>
      <c r="O1662" s="5">
        <f t="shared" si="239"/>
        <v>2144.3004000000001</v>
      </c>
      <c r="P1662" s="5">
        <f t="shared" si="240"/>
        <v>2144.3004000000001</v>
      </c>
      <c r="Q1662" s="5">
        <f t="shared" si="234"/>
        <v>487.20077413479089</v>
      </c>
      <c r="R1662" s="5">
        <f>IF(O1662&gt;(P1662+U1662),O1662-P1662-U1662, 0)</f>
        <v>0</v>
      </c>
      <c r="S1662" s="5">
        <f t="shared" si="235"/>
        <v>1153.7250843404229</v>
      </c>
      <c r="T1662" s="5">
        <f t="shared" si="236"/>
        <v>13501.974515659576</v>
      </c>
      <c r="U1662" s="5">
        <f>IF(O1662&gt;P1662,IF(V1661*($B$6/100)&gt;=O1662-P1662,(O1662-P1662), V1661*($B$6/100)), 0)</f>
        <v>0</v>
      </c>
      <c r="V1662" s="5">
        <f>V1661+(T1662*($B$5/100))-(U1662/($B$6/100))</f>
        <v>2032742.5824813547</v>
      </c>
      <c r="W1662" s="5">
        <f t="shared" si="237"/>
        <v>50818.564562033869</v>
      </c>
    </row>
    <row r="1663" spans="4:23" x14ac:dyDescent="0.25">
      <c r="D1663">
        <f t="shared" si="238"/>
        <v>1661</v>
      </c>
      <c r="E1663" s="3">
        <v>43900</v>
      </c>
      <c r="F1663" s="4">
        <v>0.16666666666666666</v>
      </c>
      <c r="G1663">
        <v>100</v>
      </c>
      <c r="H1663">
        <v>0</v>
      </c>
      <c r="I1663" s="5">
        <f t="shared" si="233"/>
        <v>14</v>
      </c>
      <c r="J1663" s="22">
        <v>0</v>
      </c>
      <c r="K1663">
        <v>7.339E-5</v>
      </c>
      <c r="L1663" s="5" cm="1">
        <f t="array" ref="L1663">_xlfn.IFS(I1663=0, 0, I1663&gt;34, 0, AND(I1663&gt;0, I1663&lt;35), VLOOKUP(I1663, $A$63:$C$96, 3))</f>
        <v>16800</v>
      </c>
      <c r="M1663" s="5">
        <f t="shared" si="232"/>
        <v>0</v>
      </c>
      <c r="N1663" s="5">
        <v>2411.4966303153724</v>
      </c>
      <c r="O1663" s="5">
        <f t="shared" si="239"/>
        <v>2067.3962999999999</v>
      </c>
      <c r="P1663" s="5">
        <f t="shared" si="240"/>
        <v>2067.3962999999999</v>
      </c>
      <c r="Q1663" s="5">
        <f t="shared" si="234"/>
        <v>487.20077413479089</v>
      </c>
      <c r="R1663" s="5">
        <f>IF(O1663&gt;(P1663+U1663),O1663-P1663-U1663, 0)</f>
        <v>0</v>
      </c>
      <c r="S1663" s="5">
        <f t="shared" si="235"/>
        <v>1238.5384683386403</v>
      </c>
      <c r="T1663" s="5">
        <f t="shared" si="236"/>
        <v>13494.06523166136</v>
      </c>
      <c r="U1663" s="5">
        <f>IF(O1663&gt;P1663,IF(V1662*($B$6/100)&gt;=O1663-P1663,(O1663-P1663), V1662*($B$6/100)), 0)</f>
        <v>0</v>
      </c>
      <c r="V1663" s="5">
        <f>V1662+(T1663*($B$5/100))-(U1663/($B$6/100))</f>
        <v>2042188.4281435176</v>
      </c>
      <c r="W1663" s="5">
        <f t="shared" si="237"/>
        <v>51054.710703587938</v>
      </c>
    </row>
    <row r="1664" spans="4:23" x14ac:dyDescent="0.25">
      <c r="D1664">
        <f t="shared" si="238"/>
        <v>1662</v>
      </c>
      <c r="E1664" s="3">
        <v>43900</v>
      </c>
      <c r="F1664" s="4">
        <v>0.20833333333333334</v>
      </c>
      <c r="G1664">
        <v>80</v>
      </c>
      <c r="H1664">
        <v>0</v>
      </c>
      <c r="I1664" s="5">
        <f t="shared" si="233"/>
        <v>11</v>
      </c>
      <c r="J1664" s="22">
        <v>0</v>
      </c>
      <c r="K1664">
        <v>7.3120000000000005E-5</v>
      </c>
      <c r="L1664" s="5" cm="1">
        <f t="array" ref="L1664">_xlfn.IFS(I1664=0, 0, I1664&gt;34, 0, AND(I1664&gt;0, I1664&lt;35), VLOOKUP(I1664, $A$63:$C$96, 3))</f>
        <v>14640</v>
      </c>
      <c r="M1664" s="5">
        <f t="shared" si="232"/>
        <v>0</v>
      </c>
      <c r="N1664" s="5">
        <v>2693.9188137244919</v>
      </c>
      <c r="O1664" s="5">
        <f t="shared" si="239"/>
        <v>2059.7904000000003</v>
      </c>
      <c r="P1664" s="5">
        <f t="shared" si="240"/>
        <v>2059.7904000000003</v>
      </c>
      <c r="Q1664" s="5">
        <f t="shared" si="234"/>
        <v>487.20077413479089</v>
      </c>
      <c r="R1664" s="5">
        <f>IF(O1664&gt;(P1664+U1664),O1664-P1664-U1664, 0)</f>
        <v>0</v>
      </c>
      <c r="S1664" s="5">
        <f t="shared" si="235"/>
        <v>1383.5897755090925</v>
      </c>
      <c r="T1664" s="5">
        <f t="shared" si="236"/>
        <v>11196.619824490908</v>
      </c>
      <c r="U1664" s="5">
        <f>IF(O1664&gt;P1664,IF(V1663*($B$6/100)&gt;=O1664-P1664,(O1664-P1664), V1663*($B$6/100)), 0)</f>
        <v>0</v>
      </c>
      <c r="V1664" s="5">
        <f>V1663+(T1664*($B$5/100))-(U1664/($B$6/100))</f>
        <v>2050026.0620206613</v>
      </c>
      <c r="W1664" s="5">
        <f t="shared" si="237"/>
        <v>51250.65155051653</v>
      </c>
    </row>
    <row r="1665" spans="4:23" x14ac:dyDescent="0.25">
      <c r="D1665">
        <f t="shared" si="238"/>
        <v>1663</v>
      </c>
      <c r="E1665" s="3">
        <v>43900</v>
      </c>
      <c r="F1665" s="4">
        <v>0.25</v>
      </c>
      <c r="G1665">
        <v>70</v>
      </c>
      <c r="H1665">
        <v>0</v>
      </c>
      <c r="I1665" s="5">
        <f t="shared" si="233"/>
        <v>10</v>
      </c>
      <c r="J1665" s="22">
        <v>0</v>
      </c>
      <c r="K1665">
        <v>8.0010000000000001E-5</v>
      </c>
      <c r="L1665" s="5" cm="1">
        <f t="array" ref="L1665">_xlfn.IFS(I1665=0, 0, I1665&gt;34, 0, AND(I1665&gt;0, I1665&lt;35), VLOOKUP(I1665, $A$63:$C$96, 3))</f>
        <v>12480</v>
      </c>
      <c r="M1665" s="5">
        <f t="shared" si="232"/>
        <v>0</v>
      </c>
      <c r="N1665" s="5">
        <v>3420.4804418011395</v>
      </c>
      <c r="O1665" s="5">
        <f t="shared" si="239"/>
        <v>2253.8816999999999</v>
      </c>
      <c r="P1665" s="5">
        <f t="shared" si="240"/>
        <v>2253.8816999999999</v>
      </c>
      <c r="Q1665" s="5">
        <f t="shared" si="234"/>
        <v>487.20077413479089</v>
      </c>
      <c r="R1665" s="5">
        <f>IF(O1665&gt;(P1665+U1665),O1665-P1665-U1665, 0)</f>
        <v>0</v>
      </c>
      <c r="S1665" s="5">
        <f t="shared" si="235"/>
        <v>1756.7499593879293</v>
      </c>
      <c r="T1665" s="5">
        <f t="shared" si="236"/>
        <v>8469.3683406120708</v>
      </c>
      <c r="U1665" s="5">
        <f>IF(O1665&gt;P1665,IF(V1664*($B$6/100)&gt;=O1665-P1665,(O1665-P1665), V1664*($B$6/100)), 0)</f>
        <v>0</v>
      </c>
      <c r="V1665" s="5">
        <f>V1664+(T1665*($B$5/100))-(U1665/($B$6/100))</f>
        <v>2055954.6198590898</v>
      </c>
      <c r="W1665" s="5">
        <f t="shared" si="237"/>
        <v>51398.865496477243</v>
      </c>
    </row>
    <row r="1666" spans="4:23" x14ac:dyDescent="0.25">
      <c r="D1666">
        <f t="shared" si="238"/>
        <v>1664</v>
      </c>
      <c r="E1666" s="3">
        <v>43900</v>
      </c>
      <c r="F1666" s="4">
        <v>0.29166666666666669</v>
      </c>
      <c r="G1666">
        <v>70</v>
      </c>
      <c r="H1666">
        <v>0</v>
      </c>
      <c r="I1666" s="5">
        <f t="shared" si="233"/>
        <v>10</v>
      </c>
      <c r="J1666" s="22">
        <v>1.2372378911527593E-5</v>
      </c>
      <c r="K1666">
        <v>9.8990000000000013E-5</v>
      </c>
      <c r="L1666" s="5" cm="1">
        <f t="array" ref="L1666">_xlfn.IFS(I1666=0, 0, I1666&gt;34, 0, AND(I1666&gt;0, I1666&lt;35), VLOOKUP(I1666, $A$63:$C$96, 3))</f>
        <v>12480</v>
      </c>
      <c r="M1666" s="5">
        <f t="shared" si="232"/>
        <v>58.768799829756063</v>
      </c>
      <c r="N1666" s="5">
        <v>4692.4359213687267</v>
      </c>
      <c r="O1666" s="5">
        <f t="shared" si="239"/>
        <v>2788.5483000000004</v>
      </c>
      <c r="P1666" s="5">
        <f t="shared" si="240"/>
        <v>2788.5483000000004</v>
      </c>
      <c r="Q1666" s="5">
        <f t="shared" si="234"/>
        <v>487.20077413479089</v>
      </c>
      <c r="R1666" s="5">
        <f>IF(O1666&gt;(P1666+U1666),O1666-P1666-U1666, 0)</f>
        <v>0</v>
      </c>
      <c r="S1666" s="5">
        <f t="shared" si="235"/>
        <v>2410.0230229511803</v>
      </c>
      <c r="T1666" s="5">
        <f t="shared" si="236"/>
        <v>7340.1974768785749</v>
      </c>
      <c r="U1666" s="5">
        <f>IF(O1666&gt;P1666,IF(V1665*($B$6/100)&gt;=O1666-P1666,(O1666-P1666), V1665*($B$6/100)), 0)</f>
        <v>0</v>
      </c>
      <c r="V1666" s="5">
        <f>V1665+(T1666*($B$5/100))-(U1666/($B$6/100))</f>
        <v>2061092.7580929049</v>
      </c>
      <c r="W1666" s="5">
        <f t="shared" si="237"/>
        <v>51527.318952322625</v>
      </c>
    </row>
    <row r="1667" spans="4:23" x14ac:dyDescent="0.25">
      <c r="D1667">
        <f t="shared" si="238"/>
        <v>1665</v>
      </c>
      <c r="E1667" s="3">
        <v>43900</v>
      </c>
      <c r="F1667" s="4">
        <v>0.33333333333333331</v>
      </c>
      <c r="G1667">
        <v>70</v>
      </c>
      <c r="H1667">
        <v>0</v>
      </c>
      <c r="I1667" s="5">
        <f t="shared" si="233"/>
        <v>10</v>
      </c>
      <c r="J1667" s="22">
        <v>3.4642660952277262E-5</v>
      </c>
      <c r="K1667">
        <v>1.1908000000000001E-4</v>
      </c>
      <c r="L1667" s="5" cm="1">
        <f t="array" ref="L1667">_xlfn.IFS(I1667=0, 0, I1667&gt;34, 0, AND(I1667&gt;0, I1667&lt;35), VLOOKUP(I1667, $A$63:$C$96, 3))</f>
        <v>12480</v>
      </c>
      <c r="M1667" s="5">
        <f t="shared" ref="M1667:M1730" si="241">$B$11*$B$4*J1667*1000</f>
        <v>164.552639523317</v>
      </c>
      <c r="N1667" s="5">
        <v>5627.9245204240851</v>
      </c>
      <c r="O1667" s="5">
        <f t="shared" si="239"/>
        <v>3354.4836</v>
      </c>
      <c r="P1667" s="5">
        <f t="shared" si="240"/>
        <v>3354.4836</v>
      </c>
      <c r="Q1667" s="5">
        <f t="shared" si="234"/>
        <v>487.20077413479089</v>
      </c>
      <c r="R1667" s="5">
        <f>IF(O1667&gt;(P1667+U1667),O1667-P1667-U1667, 0)</f>
        <v>0</v>
      </c>
      <c r="S1667" s="5">
        <f t="shared" si="235"/>
        <v>2890.4875618839005</v>
      </c>
      <c r="T1667" s="5">
        <f t="shared" si="236"/>
        <v>6399.5814776394172</v>
      </c>
      <c r="U1667" s="5">
        <f>IF(O1667&gt;P1667,IF(V1666*($B$6/100)&gt;=O1667-P1667,(O1667-P1667), V1666*($B$6/100)), 0)</f>
        <v>0</v>
      </c>
      <c r="V1667" s="5">
        <f>V1666+(T1667*($B$5/100))-(U1667/($B$6/100))</f>
        <v>2065572.4651272525</v>
      </c>
      <c r="W1667" s="5">
        <f t="shared" si="237"/>
        <v>51639.311628181313</v>
      </c>
    </row>
    <row r="1668" spans="4:23" x14ac:dyDescent="0.25">
      <c r="D1668">
        <f t="shared" si="238"/>
        <v>1666</v>
      </c>
      <c r="E1668" s="3">
        <v>43900</v>
      </c>
      <c r="F1668" s="4">
        <v>0.375</v>
      </c>
      <c r="G1668">
        <v>70</v>
      </c>
      <c r="H1668">
        <v>0</v>
      </c>
      <c r="I1668" s="5">
        <f t="shared" ref="I1668:I1731" si="242">ROUND((G1668/10)*((LN(99/0.03)/(LN(10/0.03)))),0)</f>
        <v>10</v>
      </c>
      <c r="J1668" s="22">
        <v>5.6912942993026926E-5</v>
      </c>
      <c r="K1668">
        <v>1.1481999999999999E-4</v>
      </c>
      <c r="L1668" s="5" cm="1">
        <f t="array" ref="L1668">_xlfn.IFS(I1668=0, 0, I1668&gt;34, 0, AND(I1668&gt;0, I1668&lt;35), VLOOKUP(I1668, $A$63:$C$96, 3))</f>
        <v>12480</v>
      </c>
      <c r="M1668" s="5">
        <f t="shared" si="241"/>
        <v>270.33647921687793</v>
      </c>
      <c r="N1668" s="5">
        <v>5558.57455548282</v>
      </c>
      <c r="O1668" s="5">
        <f t="shared" si="239"/>
        <v>3234.4793999999997</v>
      </c>
      <c r="P1668" s="5">
        <f t="shared" si="240"/>
        <v>3234.4793999999997</v>
      </c>
      <c r="Q1668" s="5">
        <f t="shared" ref="Q1668:Q1731" si="243">IF((L1668+M1668-P1668)&lt;($B$8/100)*$B$3,L1668+M1668-P1668,($B$8/100)*$B$3)</f>
        <v>487.20077413479089</v>
      </c>
      <c r="R1668" s="5">
        <f>IF(O1668&gt;(P1668+U1668),O1668-P1668-U1668, 0)</f>
        <v>0</v>
      </c>
      <c r="S1668" s="5">
        <f t="shared" ref="S1668:S1731" si="244">IF((IF((L1668+M1668)&gt;O1668,L1668+M1668-P1668-Q1668,0))&lt;((N1668*3.595182*($B$7/100))/($B$5/100)),L1668+M1668-P1668-Q1668, N1668*3.595182*($B$7/100)/($B$5/100))</f>
        <v>2854.8695982185486</v>
      </c>
      <c r="T1668" s="5">
        <f t="shared" ref="T1668:T1731" si="245">((L1668+M1668)-P1668-S1668)</f>
        <v>6660.9874809983285</v>
      </c>
      <c r="U1668" s="5">
        <f>IF(O1668&gt;P1668,IF(V1667*($B$6/100)&gt;=O1668-P1668,(O1668-P1668), V1667*($B$6/100)), 0)</f>
        <v>0</v>
      </c>
      <c r="V1668" s="5">
        <f>V1667+(T1668*($B$5/100))-(U1668/($B$6/100))</f>
        <v>2070235.1563639513</v>
      </c>
      <c r="W1668" s="5">
        <f t="shared" ref="W1668:W1731" si="246">V1668/40</f>
        <v>51755.878909098785</v>
      </c>
    </row>
    <row r="1669" spans="4:23" x14ac:dyDescent="0.25">
      <c r="D1669">
        <f t="shared" ref="D1669:D1732" si="247">D1668+1</f>
        <v>1667</v>
      </c>
      <c r="E1669" s="3">
        <v>43900</v>
      </c>
      <c r="F1669" s="4">
        <v>0.41666666666666669</v>
      </c>
      <c r="G1669">
        <v>70</v>
      </c>
      <c r="H1669">
        <v>0</v>
      </c>
      <c r="I1669" s="5">
        <f t="shared" si="242"/>
        <v>10</v>
      </c>
      <c r="J1669" s="22">
        <v>6.6810846122248999E-5</v>
      </c>
      <c r="K1669">
        <v>1.0690999999999999E-4</v>
      </c>
      <c r="L1669" s="5" cm="1">
        <f t="array" ref="L1669">_xlfn.IFS(I1669=0, 0, I1669&gt;34, 0, AND(I1669&gt;0, I1669&lt;35), VLOOKUP(I1669, $A$63:$C$96, 3))</f>
        <v>12480</v>
      </c>
      <c r="M1669" s="5">
        <f t="shared" si="241"/>
        <v>317.35151908068275</v>
      </c>
      <c r="N1669" s="5">
        <v>5061.7253829344545</v>
      </c>
      <c r="O1669" s="5">
        <f t="shared" ref="O1669:O1732" si="248">$B$2*K1669*1000</f>
        <v>3011.6546999999996</v>
      </c>
      <c r="P1669" s="5">
        <f t="shared" ref="P1669:P1732" si="249">IF(O1669&gt;=(L1669+M1669),L1669+M1669,O1669)</f>
        <v>3011.6546999999996</v>
      </c>
      <c r="Q1669" s="5">
        <f t="shared" si="243"/>
        <v>487.20077413479089</v>
      </c>
      <c r="R1669" s="5">
        <f>IF(O1669&gt;(P1669+U1669),O1669-P1669-U1669, 0)</f>
        <v>0</v>
      </c>
      <c r="S1669" s="5">
        <f t="shared" si="244"/>
        <v>2599.6891408098654</v>
      </c>
      <c r="T1669" s="5">
        <f t="shared" si="245"/>
        <v>7186.0076782708184</v>
      </c>
      <c r="U1669" s="5">
        <f>IF(O1669&gt;P1669,IF(V1668*($B$6/100)&gt;=O1669-P1669,(O1669-P1669), V1668*($B$6/100)), 0)</f>
        <v>0</v>
      </c>
      <c r="V1669" s="5">
        <f>V1668+(T1669*($B$5/100))-(U1669/($B$6/100))</f>
        <v>2075265.3617387409</v>
      </c>
      <c r="W1669" s="5">
        <f t="shared" si="246"/>
        <v>51881.634043468526</v>
      </c>
    </row>
    <row r="1670" spans="4:23" x14ac:dyDescent="0.25">
      <c r="D1670">
        <f t="shared" si="247"/>
        <v>1668</v>
      </c>
      <c r="E1670" s="3">
        <v>43900</v>
      </c>
      <c r="F1670" s="4">
        <v>0.45833333333333331</v>
      </c>
      <c r="G1670">
        <v>60</v>
      </c>
      <c r="H1670">
        <v>0</v>
      </c>
      <c r="I1670" s="5">
        <f t="shared" si="242"/>
        <v>8</v>
      </c>
      <c r="J1670" s="22">
        <v>7.423427346916556E-5</v>
      </c>
      <c r="K1670">
        <v>9.1269999999999985E-5</v>
      </c>
      <c r="L1670" s="5" cm="1">
        <f t="array" ref="L1670">_xlfn.IFS(I1670=0, 0, I1670&gt;34, 0, AND(I1670&gt;0, I1670&lt;35), VLOOKUP(I1670, $A$63:$C$96, 3))</f>
        <v>7160</v>
      </c>
      <c r="M1670" s="5">
        <f t="shared" si="241"/>
        <v>352.61279897853643</v>
      </c>
      <c r="N1670" s="5">
        <v>4564.740127369897</v>
      </c>
      <c r="O1670" s="5">
        <f t="shared" si="248"/>
        <v>2571.0758999999994</v>
      </c>
      <c r="P1670" s="5">
        <f t="shared" si="249"/>
        <v>2571.0758999999994</v>
      </c>
      <c r="Q1670" s="5">
        <f t="shared" si="243"/>
        <v>487.20077413479089</v>
      </c>
      <c r="R1670" s="5">
        <f>IF(O1670&gt;(P1670+U1670),O1670-P1670-U1670, 0)</f>
        <v>0</v>
      </c>
      <c r="S1670" s="5">
        <f t="shared" si="244"/>
        <v>2344.4387915139946</v>
      </c>
      <c r="T1670" s="5">
        <f t="shared" si="245"/>
        <v>2597.098107464542</v>
      </c>
      <c r="U1670" s="5">
        <f>IF(O1670&gt;P1670,IF(V1669*($B$6/100)&gt;=O1670-P1670,(O1670-P1670), V1669*($B$6/100)), 0)</f>
        <v>0</v>
      </c>
      <c r="V1670" s="5">
        <f>V1669+(T1670*($B$5/100))-(U1670/($B$6/100))</f>
        <v>2077083.3304139662</v>
      </c>
      <c r="W1670" s="5">
        <f t="shared" si="246"/>
        <v>51927.083260349158</v>
      </c>
    </row>
    <row r="1671" spans="4:23" x14ac:dyDescent="0.25">
      <c r="D1671">
        <f t="shared" si="247"/>
        <v>1669</v>
      </c>
      <c r="E1671" s="3">
        <v>43900</v>
      </c>
      <c r="F1671" s="4">
        <v>0.5</v>
      </c>
      <c r="G1671">
        <v>70</v>
      </c>
      <c r="H1671">
        <v>0</v>
      </c>
      <c r="I1671" s="5">
        <f t="shared" si="242"/>
        <v>10</v>
      </c>
      <c r="J1671" s="22">
        <v>8.908112816299867E-5</v>
      </c>
      <c r="K1671">
        <v>8.1160000000000002E-5</v>
      </c>
      <c r="L1671" s="5" cm="1">
        <f t="array" ref="L1671">_xlfn.IFS(I1671=0, 0, I1671&gt;34, 0, AND(I1671&gt;0, I1671&lt;35), VLOOKUP(I1671, $A$63:$C$96, 3))</f>
        <v>12480</v>
      </c>
      <c r="M1671" s="5">
        <f t="shared" si="241"/>
        <v>423.13535877424368</v>
      </c>
      <c r="N1671" s="5">
        <v>4343.0296025369653</v>
      </c>
      <c r="O1671" s="5">
        <f t="shared" si="248"/>
        <v>2286.2772000000004</v>
      </c>
      <c r="P1671" s="5">
        <f t="shared" si="249"/>
        <v>2286.2772000000004</v>
      </c>
      <c r="Q1671" s="5">
        <f t="shared" si="243"/>
        <v>487.20077413479089</v>
      </c>
      <c r="R1671" s="5">
        <f>IF(O1671&gt;(P1671+U1671),O1671-P1671-U1671, 0)</f>
        <v>0</v>
      </c>
      <c r="S1671" s="5">
        <f t="shared" si="244"/>
        <v>2230.568836072579</v>
      </c>
      <c r="T1671" s="5">
        <f t="shared" si="245"/>
        <v>8386.2893227016648</v>
      </c>
      <c r="U1671" s="5">
        <f>IF(O1671&gt;P1671,IF(V1670*($B$6/100)&gt;=O1671-P1671,(O1671-P1671), V1670*($B$6/100)), 0)</f>
        <v>0</v>
      </c>
      <c r="V1671" s="5">
        <f>V1670+(T1671*($B$5/100))-(U1671/($B$6/100))</f>
        <v>2082953.7329398573</v>
      </c>
      <c r="W1671" s="5">
        <f t="shared" si="246"/>
        <v>52073.843323496432</v>
      </c>
    </row>
    <row r="1672" spans="4:23" x14ac:dyDescent="0.25">
      <c r="D1672">
        <f t="shared" si="247"/>
        <v>1670</v>
      </c>
      <c r="E1672" s="3">
        <v>43900</v>
      </c>
      <c r="F1672" s="4">
        <v>0.54166666666666663</v>
      </c>
      <c r="G1672">
        <v>80</v>
      </c>
      <c r="H1672">
        <v>0</v>
      </c>
      <c r="I1672" s="5">
        <f t="shared" si="242"/>
        <v>11</v>
      </c>
      <c r="J1672" s="22">
        <v>7.1759797686860035E-5</v>
      </c>
      <c r="K1672">
        <v>7.8809999999999999E-5</v>
      </c>
      <c r="L1672" s="5" cm="1">
        <f t="array" ref="L1672">_xlfn.IFS(I1672=0, 0, I1672&gt;34, 0, AND(I1672&gt;0, I1672&lt;35), VLOOKUP(I1672, $A$63:$C$96, 3))</f>
        <v>14640</v>
      </c>
      <c r="M1672" s="5">
        <f t="shared" si="241"/>
        <v>340.85903901258519</v>
      </c>
      <c r="N1672" s="5">
        <v>4272.6451073484095</v>
      </c>
      <c r="O1672" s="5">
        <f t="shared" si="248"/>
        <v>2220.0776999999998</v>
      </c>
      <c r="P1672" s="5">
        <f t="shared" si="249"/>
        <v>2220.0776999999998</v>
      </c>
      <c r="Q1672" s="5">
        <f t="shared" si="243"/>
        <v>487.20077413479089</v>
      </c>
      <c r="R1672" s="5">
        <f>IF(O1672&gt;(P1672+U1672),O1672-P1672-U1672, 0)</f>
        <v>0</v>
      </c>
      <c r="S1672" s="5">
        <f t="shared" si="244"/>
        <v>2194.4195403324388</v>
      </c>
      <c r="T1672" s="5">
        <f t="shared" si="245"/>
        <v>10566.361798680146</v>
      </c>
      <c r="U1672" s="5">
        <f>IF(O1672&gt;P1672,IF(V1671*($B$6/100)&gt;=O1672-P1672,(O1672-P1672), V1671*($B$6/100)), 0)</f>
        <v>0</v>
      </c>
      <c r="V1672" s="5">
        <f>V1671+(T1672*($B$5/100))-(U1672/($B$6/100))</f>
        <v>2090350.1861989333</v>
      </c>
      <c r="W1672" s="5">
        <f t="shared" si="246"/>
        <v>52258.754654973331</v>
      </c>
    </row>
    <row r="1673" spans="4:23" x14ac:dyDescent="0.25">
      <c r="D1673">
        <f t="shared" si="247"/>
        <v>1671</v>
      </c>
      <c r="E1673" s="3">
        <v>43900</v>
      </c>
      <c r="F1673" s="4">
        <v>0.58333333333333337</v>
      </c>
      <c r="G1673">
        <v>70</v>
      </c>
      <c r="H1673">
        <v>0</v>
      </c>
      <c r="I1673" s="5">
        <f t="shared" si="242"/>
        <v>10</v>
      </c>
      <c r="J1673" s="22">
        <v>8.1657700816082108E-5</v>
      </c>
      <c r="K1673">
        <v>7.5630000000000006E-5</v>
      </c>
      <c r="L1673" s="5" cm="1">
        <f t="array" ref="L1673">_xlfn.IFS(I1673=0, 0, I1673&gt;34, 0, AND(I1673&gt;0, I1673&lt;35), VLOOKUP(I1673, $A$63:$C$96, 3))</f>
        <v>12480</v>
      </c>
      <c r="M1673" s="5">
        <f t="shared" si="241"/>
        <v>387.87407887639</v>
      </c>
      <c r="N1673" s="5">
        <v>4206.4030601531385</v>
      </c>
      <c r="O1673" s="5">
        <f t="shared" si="248"/>
        <v>2130.4971000000005</v>
      </c>
      <c r="P1673" s="5">
        <f t="shared" si="249"/>
        <v>2130.4971000000005</v>
      </c>
      <c r="Q1673" s="5">
        <f t="shared" si="243"/>
        <v>487.20077413479089</v>
      </c>
      <c r="R1673" s="5">
        <f>IF(O1673&gt;(P1673+U1673),O1673-P1673-U1673, 0)</f>
        <v>0</v>
      </c>
      <c r="S1673" s="5">
        <f t="shared" si="244"/>
        <v>2160.3977952296405</v>
      </c>
      <c r="T1673" s="5">
        <f t="shared" si="245"/>
        <v>8576.9791836467484</v>
      </c>
      <c r="U1673" s="5">
        <f>IF(O1673&gt;P1673,IF(V1672*($B$6/100)&gt;=O1673-P1673,(O1673-P1673), V1672*($B$6/100)), 0)</f>
        <v>0</v>
      </c>
      <c r="V1673" s="5">
        <f>V1672+(T1673*($B$5/100))-(U1673/($B$6/100))</f>
        <v>2096354.071627486</v>
      </c>
      <c r="W1673" s="5">
        <f t="shared" si="246"/>
        <v>52408.851790687149</v>
      </c>
    </row>
    <row r="1674" spans="4:23" x14ac:dyDescent="0.25">
      <c r="D1674">
        <f t="shared" si="247"/>
        <v>1672</v>
      </c>
      <c r="E1674" s="3">
        <v>43900</v>
      </c>
      <c r="F1674" s="4">
        <v>0.625</v>
      </c>
      <c r="G1674">
        <v>80</v>
      </c>
      <c r="H1674">
        <v>0</v>
      </c>
      <c r="I1674" s="5">
        <f t="shared" si="242"/>
        <v>11</v>
      </c>
      <c r="J1674" s="22">
        <v>5.196399142841589E-5</v>
      </c>
      <c r="K1674">
        <v>7.8510000000000006E-5</v>
      </c>
      <c r="L1674" s="5" cm="1">
        <f t="array" ref="L1674">_xlfn.IFS(I1674=0, 0, I1674&gt;34, 0, AND(I1674&gt;0, I1674&lt;35), VLOOKUP(I1674, $A$63:$C$96, 3))</f>
        <v>14640</v>
      </c>
      <c r="M1674" s="5">
        <f t="shared" si="241"/>
        <v>246.82895928497547</v>
      </c>
      <c r="N1674" s="5">
        <v>4295.7628358900974</v>
      </c>
      <c r="O1674" s="5">
        <f t="shared" si="248"/>
        <v>2211.6267000000003</v>
      </c>
      <c r="P1674" s="5">
        <f t="shared" si="249"/>
        <v>2211.6267000000003</v>
      </c>
      <c r="Q1674" s="5">
        <f t="shared" si="243"/>
        <v>487.20077413479089</v>
      </c>
      <c r="R1674" s="5">
        <f>IF(O1674&gt;(P1674+U1674),O1674-P1674-U1674, 0)</f>
        <v>0</v>
      </c>
      <c r="S1674" s="5">
        <f t="shared" si="244"/>
        <v>2206.2927462658618</v>
      </c>
      <c r="T1674" s="5">
        <f t="shared" si="245"/>
        <v>10468.909513019113</v>
      </c>
      <c r="U1674" s="5">
        <f>IF(O1674&gt;P1674,IF(V1673*($B$6/100)&gt;=O1674-P1674,(O1674-P1674), V1673*($B$6/100)), 0)</f>
        <v>0</v>
      </c>
      <c r="V1674" s="5">
        <f>V1673+(T1674*($B$5/100))-(U1674/($B$6/100))</f>
        <v>2103682.3082865993</v>
      </c>
      <c r="W1674" s="5">
        <f t="shared" si="246"/>
        <v>52592.057707164982</v>
      </c>
    </row>
    <row r="1675" spans="4:23" x14ac:dyDescent="0.25">
      <c r="D1675">
        <f t="shared" si="247"/>
        <v>1673</v>
      </c>
      <c r="E1675" s="3">
        <v>43900</v>
      </c>
      <c r="F1675" s="4">
        <v>0.66666666666666663</v>
      </c>
      <c r="G1675">
        <v>80</v>
      </c>
      <c r="H1675">
        <v>0</v>
      </c>
      <c r="I1675" s="5">
        <f t="shared" si="242"/>
        <v>11</v>
      </c>
      <c r="J1675" s="22">
        <v>3.711713673458278E-5</v>
      </c>
      <c r="K1675">
        <v>9.0740000000000002E-5</v>
      </c>
      <c r="L1675" s="5" cm="1">
        <f t="array" ref="L1675">_xlfn.IFS(I1675=0, 0, I1675&gt;34, 0, AND(I1675&gt;0, I1675&lt;35), VLOOKUP(I1675, $A$63:$C$96, 3))</f>
        <v>14640</v>
      </c>
      <c r="M1675" s="5">
        <f t="shared" si="241"/>
        <v>176.30639948926822</v>
      </c>
      <c r="N1675" s="5">
        <v>4320.4501971120708</v>
      </c>
      <c r="O1675" s="5">
        <f t="shared" si="248"/>
        <v>2556.1457999999998</v>
      </c>
      <c r="P1675" s="5">
        <f t="shared" si="249"/>
        <v>2556.1457999999998</v>
      </c>
      <c r="Q1675" s="5">
        <f t="shared" si="243"/>
        <v>487.20077413479089</v>
      </c>
      <c r="R1675" s="5">
        <f>IF(O1675&gt;(P1675+U1675),O1675-P1675-U1675, 0)</f>
        <v>0</v>
      </c>
      <c r="S1675" s="5">
        <f t="shared" si="244"/>
        <v>2218.9721115076813</v>
      </c>
      <c r="T1675" s="5">
        <f t="shared" si="245"/>
        <v>10041.188487981588</v>
      </c>
      <c r="U1675" s="5">
        <f>IF(O1675&gt;P1675,IF(V1674*($B$6/100)&gt;=O1675-P1675,(O1675-P1675), V1674*($B$6/100)), 0)</f>
        <v>0</v>
      </c>
      <c r="V1675" s="5">
        <f>V1674+(T1675*($B$5/100))-(U1675/($B$6/100))</f>
        <v>2110711.1402281863</v>
      </c>
      <c r="W1675" s="5">
        <f t="shared" si="246"/>
        <v>52767.778505704657</v>
      </c>
    </row>
    <row r="1676" spans="4:23" x14ac:dyDescent="0.25">
      <c r="D1676">
        <f t="shared" si="247"/>
        <v>1674</v>
      </c>
      <c r="E1676" s="3">
        <v>43900</v>
      </c>
      <c r="F1676" s="4">
        <v>0.70833333333333337</v>
      </c>
      <c r="G1676">
        <v>100</v>
      </c>
      <c r="H1676">
        <v>0</v>
      </c>
      <c r="I1676" s="5">
        <f t="shared" si="242"/>
        <v>14</v>
      </c>
      <c r="J1676" s="22">
        <v>2.2270282040749667E-5</v>
      </c>
      <c r="K1676">
        <v>1.2341000000000001E-4</v>
      </c>
      <c r="L1676" s="5" cm="1">
        <f t="array" ref="L1676">_xlfn.IFS(I1676=0, 0, I1676&gt;34, 0, AND(I1676&gt;0, I1676&lt;35), VLOOKUP(I1676, $A$63:$C$96, 3))</f>
        <v>16800</v>
      </c>
      <c r="M1676" s="5">
        <f t="shared" si="241"/>
        <v>105.78383969356092</v>
      </c>
      <c r="N1676" s="5">
        <v>4786.9293266832537</v>
      </c>
      <c r="O1676" s="5">
        <f t="shared" si="248"/>
        <v>3476.4597000000003</v>
      </c>
      <c r="P1676" s="5">
        <f t="shared" si="249"/>
        <v>3476.4597000000003</v>
      </c>
      <c r="Q1676" s="5">
        <f t="shared" si="243"/>
        <v>487.20077413479089</v>
      </c>
      <c r="R1676" s="5">
        <f>IF(O1676&gt;(P1676+U1676),O1676-P1676-U1676, 0)</f>
        <v>0</v>
      </c>
      <c r="S1676" s="5">
        <f t="shared" si="244"/>
        <v>2458.554592937679</v>
      </c>
      <c r="T1676" s="5">
        <f t="shared" si="245"/>
        <v>10970.769546755884</v>
      </c>
      <c r="U1676" s="5">
        <f>IF(O1676&gt;P1676,IF(V1675*($B$6/100)&gt;=O1676-P1676,(O1676-P1676), V1675*($B$6/100)), 0)</f>
        <v>0</v>
      </c>
      <c r="V1676" s="5">
        <f>V1675+(T1676*($B$5/100))-(U1676/($B$6/100))</f>
        <v>2118390.6789109153</v>
      </c>
      <c r="W1676" s="5">
        <f t="shared" si="246"/>
        <v>52959.766972772879</v>
      </c>
    </row>
    <row r="1677" spans="4:23" x14ac:dyDescent="0.25">
      <c r="D1677">
        <f t="shared" si="247"/>
        <v>1675</v>
      </c>
      <c r="E1677" s="3">
        <v>43900</v>
      </c>
      <c r="F1677" s="4">
        <v>0.75</v>
      </c>
      <c r="G1677">
        <v>100</v>
      </c>
      <c r="H1677">
        <v>0</v>
      </c>
      <c r="I1677" s="5">
        <f t="shared" si="242"/>
        <v>14</v>
      </c>
      <c r="J1677" s="22">
        <v>2.4744757823055187E-6</v>
      </c>
      <c r="K1677">
        <v>1.8552999999999999E-4</v>
      </c>
      <c r="L1677" s="5" cm="1">
        <f t="array" ref="L1677">_xlfn.IFS(I1677=0, 0, I1677&gt;34, 0, AND(I1677&gt;0, I1677&lt;35), VLOOKUP(I1677, $A$63:$C$96, 3))</f>
        <v>16800</v>
      </c>
      <c r="M1677" s="5">
        <f t="shared" si="241"/>
        <v>11.753759965951215</v>
      </c>
      <c r="N1677" s="5">
        <v>4945.2878724315469</v>
      </c>
      <c r="O1677" s="5">
        <f t="shared" si="248"/>
        <v>5226.3801000000003</v>
      </c>
      <c r="P1677" s="5">
        <f t="shared" si="249"/>
        <v>5226.3801000000003</v>
      </c>
      <c r="Q1677" s="5">
        <f t="shared" si="243"/>
        <v>487.20077413479089</v>
      </c>
      <c r="R1677" s="5">
        <f>IF(O1677&gt;(P1677+U1677),O1677-P1677-U1677, 0)</f>
        <v>0</v>
      </c>
      <c r="S1677" s="5">
        <f t="shared" si="244"/>
        <v>2539.8871348263137</v>
      </c>
      <c r="T1677" s="5">
        <f t="shared" si="245"/>
        <v>9045.4865251396368</v>
      </c>
      <c r="U1677" s="5">
        <f>IF(O1677&gt;P1677,IF(V1676*($B$6/100)&gt;=O1677-P1677,(O1677-P1677), V1676*($B$6/100)), 0)</f>
        <v>0</v>
      </c>
      <c r="V1677" s="5">
        <f>V1676+(T1677*($B$5/100))-(U1677/($B$6/100))</f>
        <v>2124722.5194785129</v>
      </c>
      <c r="W1677" s="5">
        <f t="shared" si="246"/>
        <v>53118.062986962825</v>
      </c>
    </row>
    <row r="1678" spans="4:23" x14ac:dyDescent="0.25">
      <c r="D1678">
        <f t="shared" si="247"/>
        <v>1676</v>
      </c>
      <c r="E1678" s="3">
        <v>43900</v>
      </c>
      <c r="F1678" s="4">
        <v>0.79166666666666663</v>
      </c>
      <c r="G1678">
        <v>100</v>
      </c>
      <c r="H1678">
        <v>0</v>
      </c>
      <c r="I1678" s="5">
        <f t="shared" si="242"/>
        <v>14</v>
      </c>
      <c r="J1678" s="22">
        <v>0</v>
      </c>
      <c r="K1678">
        <v>2.1152000000000001E-4</v>
      </c>
      <c r="L1678" s="5" cm="1">
        <f t="array" ref="L1678">_xlfn.IFS(I1678=0, 0, I1678&gt;34, 0, AND(I1678&gt;0, I1678&lt;35), VLOOKUP(I1678, $A$63:$C$96, 3))</f>
        <v>16800</v>
      </c>
      <c r="M1678" s="5">
        <f t="shared" si="241"/>
        <v>0</v>
      </c>
      <c r="N1678" s="5">
        <v>4782.8343718423266</v>
      </c>
      <c r="O1678" s="5">
        <f t="shared" si="248"/>
        <v>5958.5183999999999</v>
      </c>
      <c r="P1678" s="5">
        <f t="shared" si="249"/>
        <v>5958.5183999999999</v>
      </c>
      <c r="Q1678" s="5">
        <f t="shared" si="243"/>
        <v>487.20077413479089</v>
      </c>
      <c r="R1678" s="5">
        <f>IF(O1678&gt;(P1678+U1678),O1678-P1678-U1678, 0)</f>
        <v>0</v>
      </c>
      <c r="S1678" s="5">
        <f t="shared" si="244"/>
        <v>2456.4514346612632</v>
      </c>
      <c r="T1678" s="5">
        <f t="shared" si="245"/>
        <v>8385.030165338736</v>
      </c>
      <c r="U1678" s="5">
        <f>IF(O1678&gt;P1678,IF(V1677*($B$6/100)&gt;=O1678-P1678,(O1678-P1678), V1677*($B$6/100)), 0)</f>
        <v>0</v>
      </c>
      <c r="V1678" s="5">
        <f>V1677+(T1678*($B$5/100))-(U1678/($B$6/100))</f>
        <v>2130592.04059425</v>
      </c>
      <c r="W1678" s="5">
        <f t="shared" si="246"/>
        <v>53264.801014856246</v>
      </c>
    </row>
    <row r="1679" spans="4:23" x14ac:dyDescent="0.25">
      <c r="D1679">
        <f t="shared" si="247"/>
        <v>1677</v>
      </c>
      <c r="E1679" s="3">
        <v>43900</v>
      </c>
      <c r="F1679" s="4">
        <v>0.83333333333333337</v>
      </c>
      <c r="G1679">
        <v>90</v>
      </c>
      <c r="H1679">
        <v>0</v>
      </c>
      <c r="I1679" s="5">
        <f t="shared" si="242"/>
        <v>13</v>
      </c>
      <c r="J1679" s="22">
        <v>0</v>
      </c>
      <c r="K1679">
        <v>2.1327999999999999E-4</v>
      </c>
      <c r="L1679" s="5" cm="1">
        <f t="array" ref="L1679">_xlfn.IFS(I1679=0, 0, I1679&gt;34, 0, AND(I1679&gt;0, I1679&lt;35), VLOOKUP(I1679, $A$63:$C$96, 3))</f>
        <v>16600</v>
      </c>
      <c r="M1679" s="5">
        <f t="shared" si="241"/>
        <v>0</v>
      </c>
      <c r="N1679" s="5">
        <v>4485.920386139017</v>
      </c>
      <c r="O1679" s="5">
        <f t="shared" si="248"/>
        <v>6008.0976000000001</v>
      </c>
      <c r="P1679" s="5">
        <f t="shared" si="249"/>
        <v>6008.0976000000001</v>
      </c>
      <c r="Q1679" s="5">
        <f t="shared" si="243"/>
        <v>487.20077413479089</v>
      </c>
      <c r="R1679" s="5">
        <f>IF(O1679&gt;(P1679+U1679),O1679-P1679-U1679, 0)</f>
        <v>0</v>
      </c>
      <c r="S1679" s="5">
        <f t="shared" si="244"/>
        <v>2303.957175097149</v>
      </c>
      <c r="T1679" s="5">
        <f t="shared" si="245"/>
        <v>8287.9452249028509</v>
      </c>
      <c r="U1679" s="5">
        <f>IF(O1679&gt;P1679,IF(V1678*($B$6/100)&gt;=O1679-P1679,(O1679-P1679), V1678*($B$6/100)), 0)</f>
        <v>0</v>
      </c>
      <c r="V1679" s="5">
        <f>V1678+(T1679*($B$5/100))-(U1679/($B$6/100))</f>
        <v>2136393.602251682</v>
      </c>
      <c r="W1679" s="5">
        <f t="shared" si="246"/>
        <v>53409.840056292051</v>
      </c>
    </row>
    <row r="1680" spans="4:23" x14ac:dyDescent="0.25">
      <c r="D1680">
        <f t="shared" si="247"/>
        <v>1678</v>
      </c>
      <c r="E1680" s="3">
        <v>43900</v>
      </c>
      <c r="F1680" s="4">
        <v>0.875</v>
      </c>
      <c r="G1680">
        <v>100</v>
      </c>
      <c r="H1680">
        <v>0</v>
      </c>
      <c r="I1680" s="5">
        <f t="shared" si="242"/>
        <v>14</v>
      </c>
      <c r="J1680" s="22">
        <v>0</v>
      </c>
      <c r="K1680">
        <v>2.0330000000000001E-4</v>
      </c>
      <c r="L1680" s="5" cm="1">
        <f t="array" ref="L1680">_xlfn.IFS(I1680=0, 0, I1680&gt;34, 0, AND(I1680&gt;0, I1680&lt;35), VLOOKUP(I1680, $A$63:$C$96, 3))</f>
        <v>16800</v>
      </c>
      <c r="M1680" s="5">
        <f t="shared" si="241"/>
        <v>0</v>
      </c>
      <c r="N1680" s="5">
        <v>3977.8527997453348</v>
      </c>
      <c r="O1680" s="5">
        <f t="shared" si="248"/>
        <v>5726.9610000000002</v>
      </c>
      <c r="P1680" s="5">
        <f t="shared" si="249"/>
        <v>5726.9610000000002</v>
      </c>
      <c r="Q1680" s="5">
        <f t="shared" si="243"/>
        <v>487.20077413479089</v>
      </c>
      <c r="R1680" s="5">
        <f>IF(O1680&gt;(P1680+U1680),O1680-P1680-U1680, 0)</f>
        <v>0</v>
      </c>
      <c r="S1680" s="5">
        <f t="shared" si="244"/>
        <v>2043.0149691848619</v>
      </c>
      <c r="T1680" s="5">
        <f t="shared" si="245"/>
        <v>9030.0240308151388</v>
      </c>
      <c r="U1680" s="5">
        <f>IF(O1680&gt;P1680,IF(V1679*($B$6/100)&gt;=O1680-P1680,(O1680-P1680), V1679*($B$6/100)), 0)</f>
        <v>0</v>
      </c>
      <c r="V1680" s="5">
        <f>V1679+(T1680*($B$5/100))-(U1680/($B$6/100))</f>
        <v>2142714.6190732527</v>
      </c>
      <c r="W1680" s="5">
        <f t="shared" si="246"/>
        <v>53567.865476831314</v>
      </c>
    </row>
    <row r="1681" spans="4:23" x14ac:dyDescent="0.25">
      <c r="D1681">
        <f t="shared" si="247"/>
        <v>1679</v>
      </c>
      <c r="E1681" s="3">
        <v>43900</v>
      </c>
      <c r="F1681" s="4">
        <v>0.91666666666666663</v>
      </c>
      <c r="G1681">
        <v>80</v>
      </c>
      <c r="H1681">
        <v>0</v>
      </c>
      <c r="I1681" s="5">
        <f t="shared" si="242"/>
        <v>11</v>
      </c>
      <c r="J1681" s="22">
        <v>0</v>
      </c>
      <c r="K1681">
        <v>1.9664999999999998E-4</v>
      </c>
      <c r="L1681" s="5" cm="1">
        <f t="array" ref="L1681">_xlfn.IFS(I1681=0, 0, I1681&gt;34, 0, AND(I1681&gt;0, I1681&lt;35), VLOOKUP(I1681, $A$63:$C$96, 3))</f>
        <v>14640</v>
      </c>
      <c r="M1681" s="5">
        <f t="shared" si="241"/>
        <v>0</v>
      </c>
      <c r="N1681" s="5">
        <v>3498.1559361337172</v>
      </c>
      <c r="O1681" s="5">
        <f t="shared" si="248"/>
        <v>5539.6304999999993</v>
      </c>
      <c r="P1681" s="5">
        <f t="shared" si="249"/>
        <v>5539.6304999999993</v>
      </c>
      <c r="Q1681" s="5">
        <f t="shared" si="243"/>
        <v>487.20077413479089</v>
      </c>
      <c r="R1681" s="5">
        <f>IF(O1681&gt;(P1681+U1681),O1681-P1681-U1681, 0)</f>
        <v>0</v>
      </c>
      <c r="S1681" s="5">
        <f t="shared" si="244"/>
        <v>1796.6438935401559</v>
      </c>
      <c r="T1681" s="5">
        <f t="shared" si="245"/>
        <v>7303.725606459845</v>
      </c>
      <c r="U1681" s="5">
        <f>IF(O1681&gt;P1681,IF(V1680*($B$6/100)&gt;=O1681-P1681,(O1681-P1681), V1680*($B$6/100)), 0)</f>
        <v>0</v>
      </c>
      <c r="V1681" s="5">
        <f>V1680+(T1681*($B$5/100))-(U1681/($B$6/100))</f>
        <v>2147827.2269977746</v>
      </c>
      <c r="W1681" s="5">
        <f t="shared" si="246"/>
        <v>53695.680674944364</v>
      </c>
    </row>
    <row r="1682" spans="4:23" x14ac:dyDescent="0.25">
      <c r="D1682">
        <f t="shared" si="247"/>
        <v>1680</v>
      </c>
      <c r="E1682" s="3">
        <v>43900</v>
      </c>
      <c r="F1682" s="4">
        <v>0.95833333333333337</v>
      </c>
      <c r="G1682">
        <v>60</v>
      </c>
      <c r="H1682">
        <v>0</v>
      </c>
      <c r="I1682" s="5">
        <f t="shared" si="242"/>
        <v>8</v>
      </c>
      <c r="J1682" s="22">
        <v>0</v>
      </c>
      <c r="K1682">
        <v>1.7600999999999999E-4</v>
      </c>
      <c r="L1682" s="5" cm="1">
        <f t="array" ref="L1682">_xlfn.IFS(I1682=0, 0, I1682&gt;34, 0, AND(I1682&gt;0, I1682&lt;35), VLOOKUP(I1682, $A$63:$C$96, 3))</f>
        <v>7160</v>
      </c>
      <c r="M1682" s="5">
        <f t="shared" si="241"/>
        <v>0</v>
      </c>
      <c r="N1682" s="5">
        <v>2810.7829061831371</v>
      </c>
      <c r="O1682" s="5">
        <f t="shared" si="248"/>
        <v>4958.2016999999996</v>
      </c>
      <c r="P1682" s="5">
        <f t="shared" si="249"/>
        <v>4958.2016999999996</v>
      </c>
      <c r="Q1682" s="5">
        <f t="shared" si="243"/>
        <v>487.20077413479089</v>
      </c>
      <c r="R1682" s="5">
        <f>IF(O1682&gt;(P1682+U1682),O1682-P1682-U1682, 0)</f>
        <v>0</v>
      </c>
      <c r="S1682" s="5">
        <f t="shared" si="244"/>
        <v>1443.6108728881863</v>
      </c>
      <c r="T1682" s="5">
        <f t="shared" si="245"/>
        <v>758.18742711181403</v>
      </c>
      <c r="U1682" s="5">
        <f>IF(O1682&gt;P1682,IF(V1681*($B$6/100)&gt;=O1682-P1682,(O1682-P1682), V1681*($B$6/100)), 0)</f>
        <v>0</v>
      </c>
      <c r="V1682" s="5">
        <f>V1681+(T1682*($B$5/100))-(U1682/($B$6/100))</f>
        <v>2148357.9581967527</v>
      </c>
      <c r="W1682" s="5">
        <f t="shared" si="246"/>
        <v>53708.948954918815</v>
      </c>
    </row>
    <row r="1683" spans="4:23" x14ac:dyDescent="0.25">
      <c r="D1683">
        <f t="shared" si="247"/>
        <v>1681</v>
      </c>
      <c r="E1683" s="3">
        <v>43901</v>
      </c>
      <c r="F1683" s="4">
        <v>0</v>
      </c>
      <c r="G1683">
        <v>60</v>
      </c>
      <c r="H1683">
        <v>0</v>
      </c>
      <c r="I1683" s="5">
        <f t="shared" si="242"/>
        <v>8</v>
      </c>
      <c r="J1683" s="22">
        <v>0</v>
      </c>
      <c r="K1683">
        <v>1.4522E-4</v>
      </c>
      <c r="L1683" s="5" cm="1">
        <f t="array" ref="L1683">_xlfn.IFS(I1683=0, 0, I1683&gt;34, 0, AND(I1683&gt;0, I1683&lt;35), VLOOKUP(I1683, $A$63:$C$96, 3))</f>
        <v>7160</v>
      </c>
      <c r="M1683" s="5">
        <f t="shared" si="241"/>
        <v>0</v>
      </c>
      <c r="N1683" s="5">
        <v>2122.6951904927037</v>
      </c>
      <c r="O1683" s="5">
        <f t="shared" si="248"/>
        <v>4090.8473999999997</v>
      </c>
      <c r="P1683" s="5">
        <f t="shared" si="249"/>
        <v>4090.8473999999997</v>
      </c>
      <c r="Q1683" s="5">
        <f t="shared" si="243"/>
        <v>487.20077413479089</v>
      </c>
      <c r="R1683" s="5">
        <f>IF(O1683&gt;(P1683+U1683),O1683-P1683-U1683, 0)</f>
        <v>0</v>
      </c>
      <c r="S1683" s="5">
        <f t="shared" si="244"/>
        <v>1090.2107914779915</v>
      </c>
      <c r="T1683" s="5">
        <f t="shared" si="245"/>
        <v>1978.9418085220088</v>
      </c>
      <c r="U1683" s="5">
        <f>IF(O1683&gt;P1683,IF(V1682*($B$6/100)&gt;=O1683-P1683,(O1683-P1683), V1682*($B$6/100)), 0)</f>
        <v>0</v>
      </c>
      <c r="V1683" s="5">
        <f>V1682+(T1683*($B$5/100))-(U1683/($B$6/100))</f>
        <v>2149743.217462718</v>
      </c>
      <c r="W1683" s="5">
        <f t="shared" si="246"/>
        <v>53743.580436567951</v>
      </c>
    </row>
    <row r="1684" spans="4:23" x14ac:dyDescent="0.25">
      <c r="D1684">
        <f t="shared" si="247"/>
        <v>1682</v>
      </c>
      <c r="E1684" s="3">
        <v>43901</v>
      </c>
      <c r="F1684" s="4">
        <v>4.1666666666666664E-2</v>
      </c>
      <c r="G1684">
        <v>50</v>
      </c>
      <c r="H1684">
        <v>0</v>
      </c>
      <c r="I1684" s="5">
        <f t="shared" si="242"/>
        <v>7</v>
      </c>
      <c r="J1684" s="22">
        <v>0</v>
      </c>
      <c r="K1684">
        <v>1.0999000000000001E-4</v>
      </c>
      <c r="L1684" s="5" cm="1">
        <f t="array" ref="L1684">_xlfn.IFS(I1684=0, 0, I1684&gt;34, 0, AND(I1684&gt;0, I1684&lt;35), VLOOKUP(I1684, $A$63:$C$96, 3))</f>
        <v>4800</v>
      </c>
      <c r="M1684" s="5">
        <f t="shared" si="241"/>
        <v>0</v>
      </c>
      <c r="N1684" s="5">
        <v>1786.2072000408145</v>
      </c>
      <c r="O1684" s="5">
        <f t="shared" si="248"/>
        <v>3098.4183000000003</v>
      </c>
      <c r="P1684" s="5">
        <f t="shared" si="249"/>
        <v>3098.4183000000003</v>
      </c>
      <c r="Q1684" s="5">
        <f t="shared" si="243"/>
        <v>487.20077413479089</v>
      </c>
      <c r="R1684" s="5">
        <f>IF(O1684&gt;(P1684+U1684),O1684-P1684-U1684, 0)</f>
        <v>0</v>
      </c>
      <c r="S1684" s="5">
        <f t="shared" si="244"/>
        <v>917.39142483673379</v>
      </c>
      <c r="T1684" s="5">
        <f t="shared" si="245"/>
        <v>784.19027516326594</v>
      </c>
      <c r="U1684" s="5">
        <f>IF(O1684&gt;P1684,IF(V1683*($B$6/100)&gt;=O1684-P1684,(O1684-P1684), V1683*($B$6/100)), 0)</f>
        <v>0</v>
      </c>
      <c r="V1684" s="5">
        <f>V1683+(T1684*($B$5/100))-(U1684/($B$6/100))</f>
        <v>2150292.1506553325</v>
      </c>
      <c r="W1684" s="5">
        <f t="shared" si="246"/>
        <v>53757.303766383309</v>
      </c>
    </row>
    <row r="1685" spans="4:23" x14ac:dyDescent="0.25">
      <c r="D1685">
        <f t="shared" si="247"/>
        <v>1683</v>
      </c>
      <c r="E1685" s="3">
        <v>43901</v>
      </c>
      <c r="F1685" s="4">
        <v>8.3333333333333329E-2</v>
      </c>
      <c r="G1685">
        <v>30</v>
      </c>
      <c r="H1685">
        <v>0</v>
      </c>
      <c r="I1685" s="5">
        <f t="shared" si="242"/>
        <v>4</v>
      </c>
      <c r="J1685" s="22">
        <v>0</v>
      </c>
      <c r="K1685">
        <v>8.7360000000000004E-5</v>
      </c>
      <c r="L1685" s="5" cm="1">
        <f t="array" ref="L1685">_xlfn.IFS(I1685=0, 0, I1685&gt;34, 0, AND(I1685&gt;0, I1685&lt;35), VLOOKUP(I1685, $A$63:$C$96, 3))</f>
        <v>740</v>
      </c>
      <c r="M1685" s="5">
        <f t="shared" si="241"/>
        <v>0</v>
      </c>
      <c r="N1685" s="5">
        <v>1738.7600694854352</v>
      </c>
      <c r="O1685" s="5">
        <f t="shared" si="248"/>
        <v>2460.9312</v>
      </c>
      <c r="P1685" s="5">
        <f t="shared" si="249"/>
        <v>740</v>
      </c>
      <c r="Q1685" s="5">
        <f t="shared" si="243"/>
        <v>0</v>
      </c>
      <c r="R1685" s="5">
        <f>IF(O1685&gt;(P1685+U1685),O1685-P1685-U1685, 0)</f>
        <v>0</v>
      </c>
      <c r="S1685" s="5">
        <f t="shared" si="244"/>
        <v>0</v>
      </c>
      <c r="T1685" s="5">
        <f t="shared" si="245"/>
        <v>0</v>
      </c>
      <c r="U1685" s="5">
        <f>IF(O1685&gt;P1685,IF(V1684*($B$6/100)&gt;=O1685-P1685,(O1685-P1685), V1684*($B$6/100)), 0)</f>
        <v>1720.9312</v>
      </c>
      <c r="V1685" s="5">
        <f>V1684+(T1685*($B$5/100))-(U1685/($B$6/100))</f>
        <v>2147833.6775124753</v>
      </c>
      <c r="W1685" s="5">
        <f t="shared" si="246"/>
        <v>53695.841937811885</v>
      </c>
    </row>
    <row r="1686" spans="4:23" x14ac:dyDescent="0.25">
      <c r="D1686">
        <f t="shared" si="247"/>
        <v>1684</v>
      </c>
      <c r="E1686" s="3">
        <v>43901</v>
      </c>
      <c r="F1686" s="4">
        <v>0.125</v>
      </c>
      <c r="G1686">
        <v>30</v>
      </c>
      <c r="H1686">
        <v>0</v>
      </c>
      <c r="I1686" s="5">
        <f t="shared" si="242"/>
        <v>4</v>
      </c>
      <c r="J1686" s="22">
        <v>0</v>
      </c>
      <c r="K1686">
        <v>7.7179999999999989E-5</v>
      </c>
      <c r="L1686" s="5" cm="1">
        <f t="array" ref="L1686">_xlfn.IFS(I1686=0, 0, I1686&gt;34, 0, AND(I1686&gt;0, I1686&lt;35), VLOOKUP(I1686, $A$63:$C$96, 3))</f>
        <v>740</v>
      </c>
      <c r="M1686" s="5">
        <f t="shared" si="241"/>
        <v>0</v>
      </c>
      <c r="N1686" s="5">
        <v>1778.1476087161823</v>
      </c>
      <c r="O1686" s="5">
        <f t="shared" si="248"/>
        <v>2174.1605999999997</v>
      </c>
      <c r="P1686" s="5">
        <f t="shared" si="249"/>
        <v>740</v>
      </c>
      <c r="Q1686" s="5">
        <f t="shared" si="243"/>
        <v>0</v>
      </c>
      <c r="R1686" s="5">
        <f>IF(O1686&gt;(P1686+U1686),O1686-P1686-U1686, 0)</f>
        <v>0</v>
      </c>
      <c r="S1686" s="5">
        <f t="shared" si="244"/>
        <v>0</v>
      </c>
      <c r="T1686" s="5">
        <f t="shared" si="245"/>
        <v>0</v>
      </c>
      <c r="U1686" s="5">
        <f>IF(O1686&gt;P1686,IF(V1685*($B$6/100)&gt;=O1686-P1686,(O1686-P1686), V1685*($B$6/100)), 0)</f>
        <v>1434.1605999999997</v>
      </c>
      <c r="V1686" s="5">
        <f>V1685+(T1686*($B$5/100))-(U1686/($B$6/100))</f>
        <v>2145784.8766553323</v>
      </c>
      <c r="W1686" s="5">
        <f t="shared" si="246"/>
        <v>53644.621916383308</v>
      </c>
    </row>
    <row r="1687" spans="4:23" x14ac:dyDescent="0.25">
      <c r="D1687">
        <f t="shared" si="247"/>
        <v>1685</v>
      </c>
      <c r="E1687" s="3">
        <v>43901</v>
      </c>
      <c r="F1687" s="4">
        <v>0.16666666666666666</v>
      </c>
      <c r="G1687">
        <v>20</v>
      </c>
      <c r="H1687">
        <v>0</v>
      </c>
      <c r="I1687" s="5">
        <f t="shared" si="242"/>
        <v>3</v>
      </c>
      <c r="J1687" s="22">
        <v>0</v>
      </c>
      <c r="K1687">
        <v>7.3209999999999999E-5</v>
      </c>
      <c r="L1687" s="5" cm="1">
        <f t="array" ref="L1687">_xlfn.IFS(I1687=0, 0, I1687&gt;34, 0, AND(I1687&gt;0, I1687&lt;35), VLOOKUP(I1687, $A$63:$C$96, 3))</f>
        <v>232</v>
      </c>
      <c r="M1687" s="5">
        <f t="shared" si="241"/>
        <v>0</v>
      </c>
      <c r="N1687" s="5">
        <v>1841.7196613085177</v>
      </c>
      <c r="O1687" s="5">
        <f t="shared" si="248"/>
        <v>2062.3257000000003</v>
      </c>
      <c r="P1687" s="5">
        <f t="shared" si="249"/>
        <v>232</v>
      </c>
      <c r="Q1687" s="5">
        <f t="shared" si="243"/>
        <v>0</v>
      </c>
      <c r="R1687" s="5">
        <f>IF(O1687&gt;(P1687+U1687),O1687-P1687-U1687, 0)</f>
        <v>0</v>
      </c>
      <c r="S1687" s="5">
        <f t="shared" si="244"/>
        <v>0</v>
      </c>
      <c r="T1687" s="5">
        <f t="shared" si="245"/>
        <v>0</v>
      </c>
      <c r="U1687" s="5">
        <f>IF(O1687&gt;P1687,IF(V1686*($B$6/100)&gt;=O1687-P1687,(O1687-P1687), V1686*($B$6/100)), 0)</f>
        <v>1830.3257000000003</v>
      </c>
      <c r="V1687" s="5">
        <f>V1686+(T1687*($B$5/100))-(U1687/($B$6/100))</f>
        <v>2143170.1256553321</v>
      </c>
      <c r="W1687" s="5">
        <f t="shared" si="246"/>
        <v>53579.253141383306</v>
      </c>
    </row>
    <row r="1688" spans="4:23" x14ac:dyDescent="0.25">
      <c r="D1688">
        <f t="shared" si="247"/>
        <v>1686</v>
      </c>
      <c r="E1688" s="3">
        <v>43901</v>
      </c>
      <c r="F1688" s="4">
        <v>0.20833333333333334</v>
      </c>
      <c r="G1688">
        <v>30</v>
      </c>
      <c r="H1688">
        <v>0</v>
      </c>
      <c r="I1688" s="5">
        <f t="shared" si="242"/>
        <v>4</v>
      </c>
      <c r="J1688" s="22">
        <v>0</v>
      </c>
      <c r="K1688">
        <v>7.2619999999999992E-5</v>
      </c>
      <c r="L1688" s="5" cm="1">
        <f t="array" ref="L1688">_xlfn.IFS(I1688=0, 0, I1688&gt;34, 0, AND(I1688&gt;0, I1688&lt;35), VLOOKUP(I1688, $A$63:$C$96, 3))</f>
        <v>740</v>
      </c>
      <c r="M1688" s="5">
        <f t="shared" si="241"/>
        <v>0</v>
      </c>
      <c r="N1688" s="5">
        <v>1967.8225000467442</v>
      </c>
      <c r="O1688" s="5">
        <f t="shared" si="248"/>
        <v>2045.7053999999996</v>
      </c>
      <c r="P1688" s="5">
        <f t="shared" si="249"/>
        <v>740</v>
      </c>
      <c r="Q1688" s="5">
        <f t="shared" si="243"/>
        <v>0</v>
      </c>
      <c r="R1688" s="5">
        <f>IF(O1688&gt;(P1688+U1688),O1688-P1688-U1688, 0)</f>
        <v>0</v>
      </c>
      <c r="S1688" s="5">
        <f t="shared" si="244"/>
        <v>0</v>
      </c>
      <c r="T1688" s="5">
        <f t="shared" si="245"/>
        <v>0</v>
      </c>
      <c r="U1688" s="5">
        <f>IF(O1688&gt;P1688,IF(V1687*($B$6/100)&gt;=O1688-P1688,(O1688-P1688), V1687*($B$6/100)), 0)</f>
        <v>1305.7053999999996</v>
      </c>
      <c r="V1688" s="5">
        <f>V1687+(T1688*($B$5/100))-(U1688/($B$6/100))</f>
        <v>2141304.8322267607</v>
      </c>
      <c r="W1688" s="5">
        <f t="shared" si="246"/>
        <v>53532.620805669016</v>
      </c>
    </row>
    <row r="1689" spans="4:23" x14ac:dyDescent="0.25">
      <c r="D1689">
        <f t="shared" si="247"/>
        <v>1687</v>
      </c>
      <c r="E1689" s="3">
        <v>43901</v>
      </c>
      <c r="F1689" s="4">
        <v>0.25</v>
      </c>
      <c r="G1689">
        <v>20</v>
      </c>
      <c r="H1689">
        <v>0</v>
      </c>
      <c r="I1689" s="5">
        <f t="shared" si="242"/>
        <v>3</v>
      </c>
      <c r="J1689" s="22">
        <v>0</v>
      </c>
      <c r="K1689">
        <v>7.8679999999999999E-5</v>
      </c>
      <c r="L1689" s="5" cm="1">
        <f t="array" ref="L1689">_xlfn.IFS(I1689=0, 0, I1689&gt;34, 0, AND(I1689&gt;0, I1689&lt;35), VLOOKUP(I1689, $A$63:$C$96, 3))</f>
        <v>232</v>
      </c>
      <c r="M1689" s="5">
        <f t="shared" si="241"/>
        <v>0</v>
      </c>
      <c r="N1689" s="5">
        <v>2485.4461950265049</v>
      </c>
      <c r="O1689" s="5">
        <f t="shared" si="248"/>
        <v>2216.4155999999998</v>
      </c>
      <c r="P1689" s="5">
        <f t="shared" si="249"/>
        <v>232</v>
      </c>
      <c r="Q1689" s="5">
        <f t="shared" si="243"/>
        <v>0</v>
      </c>
      <c r="R1689" s="5">
        <f>IF(O1689&gt;(P1689+U1689),O1689-P1689-U1689, 0)</f>
        <v>0</v>
      </c>
      <c r="S1689" s="5">
        <f t="shared" si="244"/>
        <v>0</v>
      </c>
      <c r="T1689" s="5">
        <f t="shared" si="245"/>
        <v>0</v>
      </c>
      <c r="U1689" s="5">
        <f>IF(O1689&gt;P1689,IF(V1688*($B$6/100)&gt;=O1689-P1689,(O1689-P1689), V1688*($B$6/100)), 0)</f>
        <v>1984.4155999999998</v>
      </c>
      <c r="V1689" s="5">
        <f>V1688+(T1689*($B$5/100))-(U1689/($B$6/100))</f>
        <v>2138469.9527981891</v>
      </c>
      <c r="W1689" s="5">
        <f t="shared" si="246"/>
        <v>53461.74881995473</v>
      </c>
    </row>
    <row r="1690" spans="4:23" x14ac:dyDescent="0.25">
      <c r="D1690">
        <f t="shared" si="247"/>
        <v>1688</v>
      </c>
      <c r="E1690" s="3">
        <v>43901</v>
      </c>
      <c r="F1690" s="4">
        <v>0.29166666666666669</v>
      </c>
      <c r="G1690">
        <v>20</v>
      </c>
      <c r="H1690">
        <v>0</v>
      </c>
      <c r="I1690" s="5">
        <f t="shared" si="242"/>
        <v>3</v>
      </c>
      <c r="J1690" s="22">
        <v>9.8979031292220746E-6</v>
      </c>
      <c r="K1690">
        <v>9.8309999999999999E-5</v>
      </c>
      <c r="L1690" s="5" cm="1">
        <f t="array" ref="L1690">_xlfn.IFS(I1690=0, 0, I1690&gt;34, 0, AND(I1690&gt;0, I1690&lt;35), VLOOKUP(I1690, $A$63:$C$96, 3))</f>
        <v>232</v>
      </c>
      <c r="M1690" s="5">
        <f t="shared" si="241"/>
        <v>47.015039863804859</v>
      </c>
      <c r="N1690" s="5">
        <v>3749.3455117393087</v>
      </c>
      <c r="O1690" s="5">
        <f t="shared" si="248"/>
        <v>2769.3926999999999</v>
      </c>
      <c r="P1690" s="5">
        <f t="shared" si="249"/>
        <v>279.01503986380487</v>
      </c>
      <c r="Q1690" s="5">
        <f t="shared" si="243"/>
        <v>0</v>
      </c>
      <c r="R1690" s="5">
        <f>IF(O1690&gt;(P1690+U1690),O1690-P1690-U1690, 0)</f>
        <v>0</v>
      </c>
      <c r="S1690" s="5">
        <f t="shared" si="244"/>
        <v>0</v>
      </c>
      <c r="T1690" s="5">
        <f t="shared" si="245"/>
        <v>0</v>
      </c>
      <c r="U1690" s="5">
        <f>IF(O1690&gt;P1690,IF(V1689*($B$6/100)&gt;=O1690-P1690,(O1690-P1690), V1689*($B$6/100)), 0)</f>
        <v>2490.3776601361951</v>
      </c>
      <c r="V1690" s="5">
        <f>V1689+(T1690*($B$5/100))-(U1690/($B$6/100))</f>
        <v>2134912.2704265658</v>
      </c>
      <c r="W1690" s="5">
        <f t="shared" si="246"/>
        <v>53372.806760664142</v>
      </c>
    </row>
    <row r="1691" spans="4:23" x14ac:dyDescent="0.25">
      <c r="D1691">
        <f t="shared" si="247"/>
        <v>1689</v>
      </c>
      <c r="E1691" s="3">
        <v>43901</v>
      </c>
      <c r="F1691" s="4">
        <v>0.33333333333333331</v>
      </c>
      <c r="G1691">
        <v>30</v>
      </c>
      <c r="H1691">
        <v>0</v>
      </c>
      <c r="I1691" s="5">
        <f t="shared" si="242"/>
        <v>4</v>
      </c>
      <c r="J1691" s="22">
        <v>7.423427346916556E-5</v>
      </c>
      <c r="K1691">
        <v>1.1983E-4</v>
      </c>
      <c r="L1691" s="5" cm="1">
        <f t="array" ref="L1691">_xlfn.IFS(I1691=0, 0, I1691&gt;34, 0, AND(I1691&gt;0, I1691&lt;35), VLOOKUP(I1691, $A$63:$C$96, 3))</f>
        <v>740</v>
      </c>
      <c r="M1691" s="5">
        <f t="shared" si="241"/>
        <v>352.61279897853643</v>
      </c>
      <c r="N1691" s="5">
        <v>4817.0171456599928</v>
      </c>
      <c r="O1691" s="5">
        <f t="shared" si="248"/>
        <v>3375.6111000000001</v>
      </c>
      <c r="P1691" s="5">
        <f t="shared" si="249"/>
        <v>1092.6127989785364</v>
      </c>
      <c r="Q1691" s="5">
        <f t="shared" si="243"/>
        <v>0</v>
      </c>
      <c r="R1691" s="5">
        <f>IF(O1691&gt;(P1691+U1691),O1691-P1691-U1691, 0)</f>
        <v>0</v>
      </c>
      <c r="S1691" s="5">
        <f t="shared" si="244"/>
        <v>0</v>
      </c>
      <c r="T1691" s="5">
        <f t="shared" si="245"/>
        <v>0</v>
      </c>
      <c r="U1691" s="5">
        <f>IF(O1691&gt;P1691,IF(V1690*($B$6/100)&gt;=O1691-P1691,(O1691-P1691), V1690*($B$6/100)), 0)</f>
        <v>2282.9983010214637</v>
      </c>
      <c r="V1691" s="5">
        <f>V1690+(T1691*($B$5/100))-(U1691/($B$6/100))</f>
        <v>2131650.8442822495</v>
      </c>
      <c r="W1691" s="5">
        <f t="shared" si="246"/>
        <v>53291.271107056236</v>
      </c>
    </row>
    <row r="1692" spans="4:23" x14ac:dyDescent="0.25">
      <c r="D1692">
        <f t="shared" si="247"/>
        <v>1690</v>
      </c>
      <c r="E1692" s="3">
        <v>43901</v>
      </c>
      <c r="F1692" s="4">
        <v>0.375</v>
      </c>
      <c r="G1692">
        <v>50</v>
      </c>
      <c r="H1692">
        <v>6</v>
      </c>
      <c r="I1692" s="5">
        <f t="shared" si="242"/>
        <v>7</v>
      </c>
      <c r="J1692" s="22">
        <v>1.9548358680213597E-4</v>
      </c>
      <c r="K1692">
        <v>1.1896000000000001E-4</v>
      </c>
      <c r="L1692" s="5" cm="1">
        <f t="array" ref="L1692">_xlfn.IFS(I1692=0, 0, I1692&gt;34, 0, AND(I1692&gt;0, I1692&lt;35), VLOOKUP(I1692, $A$63:$C$96, 3))</f>
        <v>4800</v>
      </c>
      <c r="M1692" s="5">
        <f t="shared" si="241"/>
        <v>928.54703731014592</v>
      </c>
      <c r="N1692" s="5">
        <v>4794.9224096238995</v>
      </c>
      <c r="O1692" s="5">
        <f t="shared" si="248"/>
        <v>3351.1032000000005</v>
      </c>
      <c r="P1692" s="5">
        <f t="shared" si="249"/>
        <v>3351.1032000000005</v>
      </c>
      <c r="Q1692" s="5">
        <f t="shared" si="243"/>
        <v>487.20077413479089</v>
      </c>
      <c r="R1692" s="5">
        <f>IF(O1692&gt;(P1692+U1692),O1692-P1692-U1692, 0)</f>
        <v>0</v>
      </c>
      <c r="S1692" s="5">
        <f t="shared" si="244"/>
        <v>1890.2430631753548</v>
      </c>
      <c r="T1692" s="5">
        <f t="shared" si="245"/>
        <v>487.20077413479089</v>
      </c>
      <c r="U1692" s="5">
        <f>IF(O1692&gt;P1692,IF(V1691*($B$6/100)&gt;=O1692-P1692,(O1692-P1692), V1691*($B$6/100)), 0)</f>
        <v>0</v>
      </c>
      <c r="V1692" s="5">
        <f>V1691+(T1692*($B$5/100))-(U1692/($B$6/100))</f>
        <v>2131991.8848241437</v>
      </c>
      <c r="W1692" s="5">
        <f t="shared" si="246"/>
        <v>53299.797120603595</v>
      </c>
    </row>
    <row r="1693" spans="4:23" x14ac:dyDescent="0.25">
      <c r="D1693">
        <f t="shared" si="247"/>
        <v>1691</v>
      </c>
      <c r="E1693" s="3">
        <v>43901</v>
      </c>
      <c r="F1693" s="4">
        <v>0.41666666666666669</v>
      </c>
      <c r="G1693">
        <v>60</v>
      </c>
      <c r="H1693">
        <v>8</v>
      </c>
      <c r="I1693" s="5">
        <f t="shared" si="242"/>
        <v>8</v>
      </c>
      <c r="J1693" s="22">
        <v>3.093094727881898E-4</v>
      </c>
      <c r="K1693">
        <v>1.1317E-4</v>
      </c>
      <c r="L1693" s="5" cm="1">
        <f t="array" ref="L1693">_xlfn.IFS(I1693=0, 0, I1693&gt;34, 0, AND(I1693&gt;0, I1693&lt;35), VLOOKUP(I1693, $A$63:$C$96, 3))</f>
        <v>7160</v>
      </c>
      <c r="M1693" s="5">
        <f t="shared" si="241"/>
        <v>1469.2199957439016</v>
      </c>
      <c r="N1693" s="5">
        <v>3530.5178948219932</v>
      </c>
      <c r="O1693" s="5">
        <f t="shared" si="248"/>
        <v>3187.9989</v>
      </c>
      <c r="P1693" s="5">
        <f t="shared" si="249"/>
        <v>3187.9989</v>
      </c>
      <c r="Q1693" s="5">
        <f t="shared" si="243"/>
        <v>487.20077413479089</v>
      </c>
      <c r="R1693" s="5">
        <f>IF(O1693&gt;(P1693+U1693),O1693-P1693-U1693, 0)</f>
        <v>0</v>
      </c>
      <c r="S1693" s="5">
        <f t="shared" si="244"/>
        <v>1813.2649123059891</v>
      </c>
      <c r="T1693" s="5">
        <f t="shared" si="245"/>
        <v>3627.956183437911</v>
      </c>
      <c r="U1693" s="5">
        <f>IF(O1693&gt;P1693,IF(V1692*($B$6/100)&gt;=O1693-P1693,(O1693-P1693), V1692*($B$6/100)), 0)</f>
        <v>0</v>
      </c>
      <c r="V1693" s="5">
        <f>V1692+(T1693*($B$5/100))-(U1693/($B$6/100))</f>
        <v>2134531.4541525501</v>
      </c>
      <c r="W1693" s="5">
        <f t="shared" si="246"/>
        <v>53363.286353813754</v>
      </c>
    </row>
    <row r="1694" spans="4:23" x14ac:dyDescent="0.25">
      <c r="D1694">
        <f t="shared" si="247"/>
        <v>1692</v>
      </c>
      <c r="E1694" s="3">
        <v>43901</v>
      </c>
      <c r="F1694" s="4">
        <v>0.45833333333333331</v>
      </c>
      <c r="G1694">
        <v>60</v>
      </c>
      <c r="H1694">
        <v>10</v>
      </c>
      <c r="I1694" s="5">
        <f t="shared" si="242"/>
        <v>8</v>
      </c>
      <c r="J1694" s="22">
        <v>4.4540564081499336E-4</v>
      </c>
      <c r="K1694">
        <v>1.0102000000000001E-4</v>
      </c>
      <c r="L1694" s="5" cm="1">
        <f t="array" ref="L1694">_xlfn.IFS(I1694=0, 0, I1694&gt;34, 0, AND(I1694&gt;0, I1694&lt;35), VLOOKUP(I1694, $A$63:$C$96, 3))</f>
        <v>7160</v>
      </c>
      <c r="M1694" s="5">
        <f t="shared" si="241"/>
        <v>2115.6767938712187</v>
      </c>
      <c r="N1694" s="5">
        <v>3142.9780143483995</v>
      </c>
      <c r="O1694" s="5">
        <f t="shared" si="248"/>
        <v>2845.7334000000001</v>
      </c>
      <c r="P1694" s="5">
        <f t="shared" si="249"/>
        <v>2845.7334000000001</v>
      </c>
      <c r="Q1694" s="5">
        <f t="shared" si="243"/>
        <v>487.20077413479089</v>
      </c>
      <c r="R1694" s="5">
        <f>IF(O1694&gt;(P1694+U1694),O1694-P1694-U1694, 0)</f>
        <v>0</v>
      </c>
      <c r="S1694" s="5">
        <f t="shared" si="244"/>
        <v>1614.2254262258725</v>
      </c>
      <c r="T1694" s="5">
        <f t="shared" si="245"/>
        <v>4815.7179676453452</v>
      </c>
      <c r="U1694" s="5">
        <f>IF(O1694&gt;P1694,IF(V1693*($B$6/100)&gt;=O1694-P1694,(O1694-P1694), V1693*($B$6/100)), 0)</f>
        <v>0</v>
      </c>
      <c r="V1694" s="5">
        <f>V1693+(T1694*($B$5/100))-(U1694/($B$6/100))</f>
        <v>2137902.456729902</v>
      </c>
      <c r="W1694" s="5">
        <f t="shared" si="246"/>
        <v>53447.561418247547</v>
      </c>
    </row>
    <row r="1695" spans="4:23" x14ac:dyDescent="0.25">
      <c r="D1695">
        <f t="shared" si="247"/>
        <v>1693</v>
      </c>
      <c r="E1695" s="3">
        <v>43901</v>
      </c>
      <c r="F1695" s="4">
        <v>0.5</v>
      </c>
      <c r="G1695">
        <v>60</v>
      </c>
      <c r="H1695">
        <v>9</v>
      </c>
      <c r="I1695" s="5">
        <f t="shared" si="242"/>
        <v>8</v>
      </c>
      <c r="J1695" s="22">
        <v>4.7015039863804853E-4</v>
      </c>
      <c r="K1695">
        <v>8.8450000000000009E-5</v>
      </c>
      <c r="L1695" s="5" cm="1">
        <f t="array" ref="L1695">_xlfn.IFS(I1695=0, 0, I1695&gt;34, 0, AND(I1695&gt;0, I1695&lt;35), VLOOKUP(I1695, $A$63:$C$96, 3))</f>
        <v>7160</v>
      </c>
      <c r="M1695" s="5">
        <f t="shared" si="241"/>
        <v>2233.2143935307304</v>
      </c>
      <c r="N1695" s="5">
        <v>2577.126620855493</v>
      </c>
      <c r="O1695" s="5">
        <f t="shared" si="248"/>
        <v>2491.6365000000001</v>
      </c>
      <c r="P1695" s="5">
        <f t="shared" si="249"/>
        <v>2491.6365000000001</v>
      </c>
      <c r="Q1695" s="5">
        <f t="shared" si="243"/>
        <v>487.20077413479089</v>
      </c>
      <c r="R1695" s="5">
        <f>IF(O1695&gt;(P1695+U1695),O1695-P1695-U1695, 0)</f>
        <v>0</v>
      </c>
      <c r="S1695" s="5">
        <f t="shared" si="244"/>
        <v>1323.6056055743563</v>
      </c>
      <c r="T1695" s="5">
        <f t="shared" si="245"/>
        <v>5577.9722879563733</v>
      </c>
      <c r="U1695" s="5">
        <f>IF(O1695&gt;P1695,IF(V1694*($B$6/100)&gt;=O1695-P1695,(O1695-P1695), V1694*($B$6/100)), 0)</f>
        <v>0</v>
      </c>
      <c r="V1695" s="5">
        <f>V1694+(T1695*($B$5/100))-(U1695/($B$6/100))</f>
        <v>2141807.0373314712</v>
      </c>
      <c r="W1695" s="5">
        <f t="shared" si="246"/>
        <v>53545.17593328678</v>
      </c>
    </row>
    <row r="1696" spans="4:23" x14ac:dyDescent="0.25">
      <c r="D1696">
        <f t="shared" si="247"/>
        <v>1694</v>
      </c>
      <c r="E1696" s="3">
        <v>43901</v>
      </c>
      <c r="F1696" s="4">
        <v>0.54166666666666663</v>
      </c>
      <c r="G1696">
        <v>50</v>
      </c>
      <c r="H1696">
        <v>10</v>
      </c>
      <c r="I1696" s="5">
        <f t="shared" si="242"/>
        <v>7</v>
      </c>
      <c r="J1696" s="22">
        <v>4.8004830176727058E-4</v>
      </c>
      <c r="K1696">
        <v>8.5780000000000009E-5</v>
      </c>
      <c r="L1696" s="5" cm="1">
        <f t="array" ref="L1696">_xlfn.IFS(I1696=0, 0, I1696&gt;34, 0, AND(I1696&gt;0, I1696&lt;35), VLOOKUP(I1696, $A$63:$C$96, 3))</f>
        <v>4800</v>
      </c>
      <c r="M1696" s="5">
        <f t="shared" si="241"/>
        <v>2280.2294333945351</v>
      </c>
      <c r="N1696" s="5">
        <v>2390.9821773986619</v>
      </c>
      <c r="O1696" s="5">
        <f t="shared" si="248"/>
        <v>2416.4226000000003</v>
      </c>
      <c r="P1696" s="5">
        <f t="shared" si="249"/>
        <v>2416.4226000000003</v>
      </c>
      <c r="Q1696" s="5">
        <f t="shared" si="243"/>
        <v>487.20077413479089</v>
      </c>
      <c r="R1696" s="5">
        <f>IF(O1696&gt;(P1696+U1696),O1696-P1696-U1696, 0)</f>
        <v>0</v>
      </c>
      <c r="S1696" s="5">
        <f t="shared" si="244"/>
        <v>1228.0022980720682</v>
      </c>
      <c r="T1696" s="5">
        <f t="shared" si="245"/>
        <v>3435.8045353224675</v>
      </c>
      <c r="U1696" s="5">
        <f>IF(O1696&gt;P1696,IF(V1695*($B$6/100)&gt;=O1696-P1696,(O1696-P1696), V1695*($B$6/100)), 0)</f>
        <v>0</v>
      </c>
      <c r="V1696" s="5">
        <f>V1695+(T1696*($B$5/100))-(U1696/($B$6/100))</f>
        <v>2144212.1005061967</v>
      </c>
      <c r="W1696" s="5">
        <f t="shared" si="246"/>
        <v>53605.302512654918</v>
      </c>
    </row>
    <row r="1697" spans="4:23" x14ac:dyDescent="0.25">
      <c r="D1697">
        <f t="shared" si="247"/>
        <v>1695</v>
      </c>
      <c r="E1697" s="3">
        <v>43901</v>
      </c>
      <c r="F1697" s="4">
        <v>0.58333333333333337</v>
      </c>
      <c r="G1697">
        <v>50</v>
      </c>
      <c r="H1697">
        <v>10</v>
      </c>
      <c r="I1697" s="5">
        <f t="shared" si="242"/>
        <v>7</v>
      </c>
      <c r="J1697" s="22">
        <v>4.4788011659729887E-4</v>
      </c>
      <c r="K1697">
        <v>8.0140000000000002E-5</v>
      </c>
      <c r="L1697" s="5" cm="1">
        <f t="array" ref="L1697">_xlfn.IFS(I1697=0, 0, I1697&gt;34, 0, AND(I1697&gt;0, I1697&lt;35), VLOOKUP(I1697, $A$63:$C$96, 3))</f>
        <v>4800</v>
      </c>
      <c r="M1697" s="5">
        <f t="shared" si="241"/>
        <v>2127.43055383717</v>
      </c>
      <c r="N1697" s="5">
        <v>2078.9107720565712</v>
      </c>
      <c r="O1697" s="5">
        <f t="shared" si="248"/>
        <v>2257.5437999999999</v>
      </c>
      <c r="P1697" s="5">
        <f t="shared" si="249"/>
        <v>2257.5437999999999</v>
      </c>
      <c r="Q1697" s="5">
        <f t="shared" si="243"/>
        <v>487.20077413479089</v>
      </c>
      <c r="R1697" s="5">
        <f>IF(O1697&gt;(P1697+U1697),O1697-P1697-U1697, 0)</f>
        <v>0</v>
      </c>
      <c r="S1697" s="5">
        <f t="shared" si="244"/>
        <v>1067.7232267576983</v>
      </c>
      <c r="T1697" s="5">
        <f t="shared" si="245"/>
        <v>3602.1635270794723</v>
      </c>
      <c r="U1697" s="5">
        <f>IF(O1697&gt;P1697,IF(V1696*($B$6/100)&gt;=O1697-P1697,(O1697-P1697), V1696*($B$6/100)), 0)</f>
        <v>0</v>
      </c>
      <c r="V1697" s="5">
        <f>V1696+(T1697*($B$5/100))-(U1697/($B$6/100))</f>
        <v>2146733.6149751525</v>
      </c>
      <c r="W1697" s="5">
        <f t="shared" si="246"/>
        <v>53668.340374378815</v>
      </c>
    </row>
    <row r="1698" spans="4:23" x14ac:dyDescent="0.25">
      <c r="D1698">
        <f t="shared" si="247"/>
        <v>1696</v>
      </c>
      <c r="E1698" s="3">
        <v>43901</v>
      </c>
      <c r="F1698" s="4">
        <v>0.625</v>
      </c>
      <c r="G1698">
        <v>70</v>
      </c>
      <c r="H1698">
        <v>10</v>
      </c>
      <c r="I1698" s="5">
        <f t="shared" si="242"/>
        <v>10</v>
      </c>
      <c r="J1698" s="22">
        <v>2.771412876182181E-4</v>
      </c>
      <c r="K1698">
        <v>8.494000000000001E-5</v>
      </c>
      <c r="L1698" s="5" cm="1">
        <f t="array" ref="L1698">_xlfn.IFS(I1698=0, 0, I1698&gt;34, 0, AND(I1698&gt;0, I1698&lt;35), VLOOKUP(I1698, $A$63:$C$96, 3))</f>
        <v>12480</v>
      </c>
      <c r="M1698" s="5">
        <f t="shared" si="241"/>
        <v>1316.421116186536</v>
      </c>
      <c r="N1698" s="5">
        <v>1920.6157695291513</v>
      </c>
      <c r="O1698" s="5">
        <f t="shared" si="248"/>
        <v>2392.7598000000003</v>
      </c>
      <c r="P1698" s="5">
        <f t="shared" si="249"/>
        <v>2392.7598000000003</v>
      </c>
      <c r="Q1698" s="5">
        <f t="shared" si="243"/>
        <v>487.20077413479089</v>
      </c>
      <c r="R1698" s="5">
        <f>IF(O1698&gt;(P1698+U1698),O1698-P1698-U1698, 0)</f>
        <v>0</v>
      </c>
      <c r="S1698" s="5">
        <f t="shared" si="244"/>
        <v>986.4233205039078</v>
      </c>
      <c r="T1698" s="5">
        <f t="shared" si="245"/>
        <v>10417.237995682628</v>
      </c>
      <c r="U1698" s="5">
        <f>IF(O1698&gt;P1698,IF(V1697*($B$6/100)&gt;=O1698-P1698,(O1698-P1698), V1697*($B$6/100)), 0)</f>
        <v>0</v>
      </c>
      <c r="V1698" s="5">
        <f>V1697+(T1698*($B$5/100))-(U1698/($B$6/100))</f>
        <v>2154025.6815721304</v>
      </c>
      <c r="W1698" s="5">
        <f t="shared" si="246"/>
        <v>53850.64203930326</v>
      </c>
    </row>
    <row r="1699" spans="4:23" x14ac:dyDescent="0.25">
      <c r="D1699">
        <f t="shared" si="247"/>
        <v>1697</v>
      </c>
      <c r="E1699" s="3">
        <v>43901</v>
      </c>
      <c r="F1699" s="4">
        <v>0.66666666666666663</v>
      </c>
      <c r="G1699">
        <v>70</v>
      </c>
      <c r="H1699">
        <v>10</v>
      </c>
      <c r="I1699" s="5">
        <f t="shared" si="242"/>
        <v>10</v>
      </c>
      <c r="J1699" s="22">
        <v>2.2517729618980219E-4</v>
      </c>
      <c r="K1699">
        <v>9.1699999999999993E-5</v>
      </c>
      <c r="L1699" s="5" cm="1">
        <f t="array" ref="L1699">_xlfn.IFS(I1699=0, 0, I1699&gt;34, 0, AND(I1699&gt;0, I1699&lt;35), VLOOKUP(I1699, $A$63:$C$96, 3))</f>
        <v>12480</v>
      </c>
      <c r="M1699" s="5">
        <f t="shared" si="241"/>
        <v>1069.5921569015604</v>
      </c>
      <c r="N1699" s="5">
        <v>1934.6077396686214</v>
      </c>
      <c r="O1699" s="5">
        <f t="shared" si="248"/>
        <v>2583.1889999999999</v>
      </c>
      <c r="P1699" s="5">
        <f t="shared" si="249"/>
        <v>2583.1889999999999</v>
      </c>
      <c r="Q1699" s="5">
        <f t="shared" si="243"/>
        <v>487.20077413479089</v>
      </c>
      <c r="R1699" s="5">
        <f>IF(O1699&gt;(P1699+U1699),O1699-P1699-U1699, 0)</f>
        <v>0</v>
      </c>
      <c r="S1699" s="5">
        <f t="shared" si="244"/>
        <v>993.6095603881879</v>
      </c>
      <c r="T1699" s="5">
        <f t="shared" si="245"/>
        <v>9972.7935965133729</v>
      </c>
      <c r="U1699" s="5">
        <f>IF(O1699&gt;P1699,IF(V1698*($B$6/100)&gt;=O1699-P1699,(O1699-P1699), V1698*($B$6/100)), 0)</f>
        <v>0</v>
      </c>
      <c r="V1699" s="5">
        <f>V1698+(T1699*($B$5/100))-(U1699/($B$6/100))</f>
        <v>2161006.6370896897</v>
      </c>
      <c r="W1699" s="5">
        <f t="shared" si="246"/>
        <v>54025.16592724224</v>
      </c>
    </row>
    <row r="1700" spans="4:23" x14ac:dyDescent="0.25">
      <c r="D1700">
        <f t="shared" si="247"/>
        <v>1698</v>
      </c>
      <c r="E1700" s="3">
        <v>43901</v>
      </c>
      <c r="F1700" s="4">
        <v>0.70833333333333337</v>
      </c>
      <c r="G1700">
        <v>60</v>
      </c>
      <c r="H1700">
        <v>7</v>
      </c>
      <c r="I1700" s="5">
        <f t="shared" si="242"/>
        <v>8</v>
      </c>
      <c r="J1700" s="22">
        <v>8.908112816299867E-5</v>
      </c>
      <c r="K1700">
        <v>1.2340000000000002E-4</v>
      </c>
      <c r="L1700" s="5" cm="1">
        <f t="array" ref="L1700">_xlfn.IFS(I1700=0, 0, I1700&gt;34, 0, AND(I1700&gt;0, I1700&lt;35), VLOOKUP(I1700, $A$63:$C$96, 3))</f>
        <v>7160</v>
      </c>
      <c r="M1700" s="5">
        <f t="shared" si="241"/>
        <v>423.13535877424368</v>
      </c>
      <c r="N1700" s="5">
        <v>2205.821022464077</v>
      </c>
      <c r="O1700" s="5">
        <f t="shared" si="248"/>
        <v>3476.1780000000003</v>
      </c>
      <c r="P1700" s="5">
        <f t="shared" si="249"/>
        <v>3476.1780000000003</v>
      </c>
      <c r="Q1700" s="5">
        <f t="shared" si="243"/>
        <v>487.20077413479089</v>
      </c>
      <c r="R1700" s="5">
        <f>IF(O1700&gt;(P1700+U1700),O1700-P1700-U1700, 0)</f>
        <v>0</v>
      </c>
      <c r="S1700" s="5">
        <f t="shared" si="244"/>
        <v>1132.9040050263495</v>
      </c>
      <c r="T1700" s="5">
        <f t="shared" si="245"/>
        <v>2974.0533537478941</v>
      </c>
      <c r="U1700" s="5">
        <f>IF(O1700&gt;P1700,IF(V1699*($B$6/100)&gt;=O1700-P1700,(O1700-P1700), V1699*($B$6/100)), 0)</f>
        <v>0</v>
      </c>
      <c r="V1700" s="5">
        <f>V1699+(T1700*($B$5/100))-(U1700/($B$6/100))</f>
        <v>2163088.4744373132</v>
      </c>
      <c r="W1700" s="5">
        <f t="shared" si="246"/>
        <v>54077.211860932832</v>
      </c>
    </row>
    <row r="1701" spans="4:23" x14ac:dyDescent="0.25">
      <c r="D1701">
        <f t="shared" si="247"/>
        <v>1699</v>
      </c>
      <c r="E1701" s="3">
        <v>43901</v>
      </c>
      <c r="F1701" s="4">
        <v>0.75</v>
      </c>
      <c r="G1701">
        <v>70</v>
      </c>
      <c r="H1701">
        <v>0</v>
      </c>
      <c r="I1701" s="5">
        <f t="shared" si="242"/>
        <v>10</v>
      </c>
      <c r="J1701" s="22">
        <v>4.9489515646110373E-6</v>
      </c>
      <c r="K1701">
        <v>1.8359000000000002E-4</v>
      </c>
      <c r="L1701" s="5" cm="1">
        <f t="array" ref="L1701">_xlfn.IFS(I1701=0, 0, I1701&gt;34, 0, AND(I1701&gt;0, I1701&lt;35), VLOOKUP(I1701, $A$63:$C$96, 3))</f>
        <v>12480</v>
      </c>
      <c r="M1701" s="5">
        <f t="shared" si="241"/>
        <v>23.507519931902429</v>
      </c>
      <c r="N1701" s="5">
        <v>3109.4746756477466</v>
      </c>
      <c r="O1701" s="5">
        <f t="shared" si="248"/>
        <v>5171.7303000000011</v>
      </c>
      <c r="P1701" s="5">
        <f t="shared" si="249"/>
        <v>5171.7303000000011</v>
      </c>
      <c r="Q1701" s="5">
        <f t="shared" si="243"/>
        <v>487.20077413479089</v>
      </c>
      <c r="R1701" s="5">
        <f>IF(O1701&gt;(P1701+U1701),O1701-P1701-U1701, 0)</f>
        <v>0</v>
      </c>
      <c r="S1701" s="5">
        <f t="shared" si="244"/>
        <v>1597.0181976206595</v>
      </c>
      <c r="T1701" s="5">
        <f t="shared" si="245"/>
        <v>5734.7590223112411</v>
      </c>
      <c r="U1701" s="5">
        <f>IF(O1701&gt;P1701,IF(V1700*($B$6/100)&gt;=O1701-P1701,(O1701-P1701), V1700*($B$6/100)), 0)</f>
        <v>0</v>
      </c>
      <c r="V1701" s="5">
        <f>V1700+(T1701*($B$5/100))-(U1701/($B$6/100))</f>
        <v>2167102.8057529312</v>
      </c>
      <c r="W1701" s="5">
        <f t="shared" si="246"/>
        <v>54177.570143823279</v>
      </c>
    </row>
    <row r="1702" spans="4:23" x14ac:dyDescent="0.25">
      <c r="D1702">
        <f t="shared" si="247"/>
        <v>1700</v>
      </c>
      <c r="E1702" s="3">
        <v>43901</v>
      </c>
      <c r="F1702" s="4">
        <v>0.79166666666666663</v>
      </c>
      <c r="G1702">
        <v>70</v>
      </c>
      <c r="H1702">
        <v>0</v>
      </c>
      <c r="I1702" s="5">
        <f t="shared" si="242"/>
        <v>10</v>
      </c>
      <c r="J1702" s="22">
        <v>0</v>
      </c>
      <c r="K1702">
        <v>2.0125000000000001E-4</v>
      </c>
      <c r="L1702" s="5" cm="1">
        <f t="array" ref="L1702">_xlfn.IFS(I1702=0, 0, I1702&gt;34, 0, AND(I1702&gt;0, I1702&lt;35), VLOOKUP(I1702, $A$63:$C$96, 3))</f>
        <v>12480</v>
      </c>
      <c r="M1702" s="5">
        <f t="shared" si="241"/>
        <v>0</v>
      </c>
      <c r="N1702" s="5">
        <v>3836.7311430884129</v>
      </c>
      <c r="O1702" s="5">
        <f t="shared" si="248"/>
        <v>5669.2125000000005</v>
      </c>
      <c r="P1702" s="5">
        <f t="shared" si="249"/>
        <v>5669.2125000000005</v>
      </c>
      <c r="Q1702" s="5">
        <f t="shared" si="243"/>
        <v>487.20077413479089</v>
      </c>
      <c r="R1702" s="5">
        <f>IF(O1702&gt;(P1702+U1702),O1702-P1702-U1702, 0)</f>
        <v>0</v>
      </c>
      <c r="S1702" s="5">
        <f t="shared" si="244"/>
        <v>1970.5352492101267</v>
      </c>
      <c r="T1702" s="5">
        <f t="shared" si="245"/>
        <v>4840.252250789873</v>
      </c>
      <c r="U1702" s="5">
        <f>IF(O1702&gt;P1702,IF(V1701*($B$6/100)&gt;=O1702-P1702,(O1702-P1702), V1701*($B$6/100)), 0)</f>
        <v>0</v>
      </c>
      <c r="V1702" s="5">
        <f>V1701+(T1702*($B$5/100))-(U1702/($B$6/100))</f>
        <v>2170490.9823284843</v>
      </c>
      <c r="W1702" s="5">
        <f t="shared" si="246"/>
        <v>54262.274558212106</v>
      </c>
    </row>
    <row r="1703" spans="4:23" x14ac:dyDescent="0.25">
      <c r="D1703">
        <f t="shared" si="247"/>
        <v>1701</v>
      </c>
      <c r="E1703" s="3">
        <v>43901</v>
      </c>
      <c r="F1703" s="4">
        <v>0.83333333333333337</v>
      </c>
      <c r="G1703">
        <v>70</v>
      </c>
      <c r="H1703">
        <v>0</v>
      </c>
      <c r="I1703" s="5">
        <f t="shared" si="242"/>
        <v>10</v>
      </c>
      <c r="J1703" s="22">
        <v>0</v>
      </c>
      <c r="K1703">
        <v>2.1058000000000001E-4</v>
      </c>
      <c r="L1703" s="5" cm="1">
        <f t="array" ref="L1703">_xlfn.IFS(I1703=0, 0, I1703&gt;34, 0, AND(I1703&gt;0, I1703&lt;35), VLOOKUP(I1703, $A$63:$C$96, 3))</f>
        <v>12480</v>
      </c>
      <c r="M1703" s="5">
        <f t="shared" si="241"/>
        <v>0</v>
      </c>
      <c r="N1703" s="5">
        <v>3771.8441501644156</v>
      </c>
      <c r="O1703" s="5">
        <f t="shared" si="248"/>
        <v>5932.0385999999999</v>
      </c>
      <c r="P1703" s="5">
        <f t="shared" si="249"/>
        <v>5932.0385999999999</v>
      </c>
      <c r="Q1703" s="5">
        <f t="shared" si="243"/>
        <v>487.20077413479089</v>
      </c>
      <c r="R1703" s="5">
        <f>IF(O1703&gt;(P1703+U1703),O1703-P1703-U1703, 0)</f>
        <v>0</v>
      </c>
      <c r="S1703" s="5">
        <f t="shared" si="244"/>
        <v>1937.2094564966292</v>
      </c>
      <c r="T1703" s="5">
        <f t="shared" si="245"/>
        <v>4610.751943503371</v>
      </c>
      <c r="U1703" s="5">
        <f>IF(O1703&gt;P1703,IF(V1702*($B$6/100)&gt;=O1703-P1703,(O1703-P1703), V1702*($B$6/100)), 0)</f>
        <v>0</v>
      </c>
      <c r="V1703" s="5">
        <f>V1702+(T1703*($B$5/100))-(U1703/($B$6/100))</f>
        <v>2173718.5086889365</v>
      </c>
      <c r="W1703" s="5">
        <f t="shared" si="246"/>
        <v>54342.96271722341</v>
      </c>
    </row>
    <row r="1704" spans="4:23" x14ac:dyDescent="0.25">
      <c r="D1704">
        <f t="shared" si="247"/>
        <v>1702</v>
      </c>
      <c r="E1704" s="3">
        <v>43901</v>
      </c>
      <c r="F1704" s="4">
        <v>0.875</v>
      </c>
      <c r="G1704">
        <v>70</v>
      </c>
      <c r="H1704">
        <v>0</v>
      </c>
      <c r="I1704" s="5">
        <f t="shared" si="242"/>
        <v>10</v>
      </c>
      <c r="J1704" s="22">
        <v>0</v>
      </c>
      <c r="K1704">
        <v>2.0337E-4</v>
      </c>
      <c r="L1704" s="5" cm="1">
        <f t="array" ref="L1704">_xlfn.IFS(I1704=0, 0, I1704&gt;34, 0, AND(I1704&gt;0, I1704&lt;35), VLOOKUP(I1704, $A$63:$C$96, 3))</f>
        <v>12480</v>
      </c>
      <c r="M1704" s="5">
        <f t="shared" si="241"/>
        <v>0</v>
      </c>
      <c r="N1704" s="5">
        <v>3372.5349672884367</v>
      </c>
      <c r="O1704" s="5">
        <f t="shared" si="248"/>
        <v>5728.9328999999998</v>
      </c>
      <c r="P1704" s="5">
        <f t="shared" si="249"/>
        <v>5728.9328999999998</v>
      </c>
      <c r="Q1704" s="5">
        <f t="shared" si="243"/>
        <v>487.20077413479089</v>
      </c>
      <c r="R1704" s="5">
        <f>IF(O1704&gt;(P1704+U1704),O1704-P1704-U1704, 0)</f>
        <v>0</v>
      </c>
      <c r="S1704" s="5">
        <f t="shared" si="244"/>
        <v>1732.1252869665682</v>
      </c>
      <c r="T1704" s="5">
        <f t="shared" si="245"/>
        <v>5018.9418130334325</v>
      </c>
      <c r="U1704" s="5">
        <f>IF(O1704&gt;P1704,IF(V1703*($B$6/100)&gt;=O1704-P1704,(O1704-P1704), V1703*($B$6/100)), 0)</f>
        <v>0</v>
      </c>
      <c r="V1704" s="5">
        <f>V1703+(T1704*($B$5/100))-(U1704/($B$6/100))</f>
        <v>2177231.7679580599</v>
      </c>
      <c r="W1704" s="5">
        <f t="shared" si="246"/>
        <v>54430.794198951495</v>
      </c>
    </row>
    <row r="1705" spans="4:23" x14ac:dyDescent="0.25">
      <c r="D1705">
        <f t="shared" si="247"/>
        <v>1703</v>
      </c>
      <c r="E1705" s="3">
        <v>43901</v>
      </c>
      <c r="F1705" s="4">
        <v>0.91666666666666663</v>
      </c>
      <c r="G1705">
        <v>40</v>
      </c>
      <c r="H1705">
        <v>0</v>
      </c>
      <c r="I1705" s="5">
        <f t="shared" si="242"/>
        <v>6</v>
      </c>
      <c r="J1705" s="22">
        <v>0</v>
      </c>
      <c r="K1705">
        <v>1.9832999999999998E-4</v>
      </c>
      <c r="L1705" s="5" cm="1">
        <f t="array" ref="L1705">_xlfn.IFS(I1705=0, 0, I1705&gt;34, 0, AND(I1705&gt;0, I1705&lt;35), VLOOKUP(I1705, $A$63:$C$96, 3))</f>
        <v>2980</v>
      </c>
      <c r="M1705" s="5">
        <f t="shared" si="241"/>
        <v>0</v>
      </c>
      <c r="N1705" s="5">
        <v>2989.1077708602161</v>
      </c>
      <c r="O1705" s="5">
        <f t="shared" si="248"/>
        <v>5586.9560999999994</v>
      </c>
      <c r="P1705" s="5">
        <f t="shared" si="249"/>
        <v>2980</v>
      </c>
      <c r="Q1705" s="5">
        <f t="shared" si="243"/>
        <v>0</v>
      </c>
      <c r="R1705" s="5">
        <f>IF(O1705&gt;(P1705+U1705),O1705-P1705-U1705, 0)</f>
        <v>0</v>
      </c>
      <c r="S1705" s="5">
        <f t="shared" si="244"/>
        <v>0</v>
      </c>
      <c r="T1705" s="5">
        <f t="shared" si="245"/>
        <v>0</v>
      </c>
      <c r="U1705" s="5">
        <f>IF(O1705&gt;P1705,IF(V1704*($B$6/100)&gt;=O1705-P1705,(O1705-P1705), V1704*($B$6/100)), 0)</f>
        <v>2606.9560999999994</v>
      </c>
      <c r="V1705" s="5">
        <f>V1704+(T1705*($B$5/100))-(U1705/($B$6/100))</f>
        <v>2173507.5449580597</v>
      </c>
      <c r="W1705" s="5">
        <f t="shared" si="246"/>
        <v>54337.688623951493</v>
      </c>
    </row>
    <row r="1706" spans="4:23" x14ac:dyDescent="0.25">
      <c r="D1706">
        <f t="shared" si="247"/>
        <v>1704</v>
      </c>
      <c r="E1706" s="3">
        <v>43901</v>
      </c>
      <c r="F1706" s="4">
        <v>0.95833333333333337</v>
      </c>
      <c r="G1706">
        <v>60</v>
      </c>
      <c r="H1706">
        <v>0</v>
      </c>
      <c r="I1706" s="5">
        <f t="shared" si="242"/>
        <v>8</v>
      </c>
      <c r="J1706" s="22">
        <v>0</v>
      </c>
      <c r="K1706">
        <v>1.7568000000000003E-4</v>
      </c>
      <c r="L1706" s="5" cm="1">
        <f t="array" ref="L1706">_xlfn.IFS(I1706=0, 0, I1706&gt;34, 0, AND(I1706&gt;0, I1706&lt;35), VLOOKUP(I1706, $A$63:$C$96, 3))</f>
        <v>7160</v>
      </c>
      <c r="M1706" s="5">
        <f t="shared" si="241"/>
        <v>0</v>
      </c>
      <c r="N1706" s="5">
        <v>2416.8659061228204</v>
      </c>
      <c r="O1706" s="5">
        <f t="shared" si="248"/>
        <v>4948.905600000001</v>
      </c>
      <c r="P1706" s="5">
        <f t="shared" si="249"/>
        <v>4948.905600000001</v>
      </c>
      <c r="Q1706" s="5">
        <f t="shared" si="243"/>
        <v>487.20077413479089</v>
      </c>
      <c r="R1706" s="5">
        <f>IF(O1706&gt;(P1706+U1706),O1706-P1706-U1706, 0)</f>
        <v>0</v>
      </c>
      <c r="S1706" s="5">
        <f t="shared" si="244"/>
        <v>1241.2961145866363</v>
      </c>
      <c r="T1706" s="5">
        <f t="shared" si="245"/>
        <v>969.79828541336269</v>
      </c>
      <c r="U1706" s="5">
        <f>IF(O1706&gt;P1706,IF(V1705*($B$6/100)&gt;=O1706-P1706,(O1706-P1706), V1705*($B$6/100)), 0)</f>
        <v>0</v>
      </c>
      <c r="V1706" s="5">
        <f>V1705+(T1706*($B$5/100))-(U1706/($B$6/100))</f>
        <v>2174186.4037578492</v>
      </c>
      <c r="W1706" s="5">
        <f t="shared" si="246"/>
        <v>54354.66009394623</v>
      </c>
    </row>
    <row r="1707" spans="4:23" x14ac:dyDescent="0.25">
      <c r="D1707">
        <f t="shared" si="247"/>
        <v>1705</v>
      </c>
      <c r="E1707" s="3">
        <v>43902</v>
      </c>
      <c r="F1707" s="4">
        <v>0</v>
      </c>
      <c r="G1707">
        <v>80</v>
      </c>
      <c r="H1707">
        <v>0</v>
      </c>
      <c r="I1707" s="5">
        <f t="shared" si="242"/>
        <v>11</v>
      </c>
      <c r="J1707" s="22">
        <v>0</v>
      </c>
      <c r="K1707">
        <v>1.4277000000000002E-4</v>
      </c>
      <c r="L1707" s="5" cm="1">
        <f t="array" ref="L1707">_xlfn.IFS(I1707=0, 0, I1707&gt;34, 0, AND(I1707&gt;0, I1707&lt;35), VLOOKUP(I1707, $A$63:$C$96, 3))</f>
        <v>14640</v>
      </c>
      <c r="M1707" s="5">
        <f t="shared" si="241"/>
        <v>0</v>
      </c>
      <c r="N1707" s="5">
        <v>1795.4297333925422</v>
      </c>
      <c r="O1707" s="5">
        <f t="shared" si="248"/>
        <v>4021.8309000000004</v>
      </c>
      <c r="P1707" s="5">
        <f t="shared" si="249"/>
        <v>4021.8309000000004</v>
      </c>
      <c r="Q1707" s="5">
        <f t="shared" si="243"/>
        <v>487.20077413479089</v>
      </c>
      <c r="R1707" s="5">
        <f>IF(O1707&gt;(P1707+U1707),O1707-P1707-U1707, 0)</f>
        <v>0</v>
      </c>
      <c r="S1707" s="5">
        <f t="shared" si="244"/>
        <v>922.12809425109538</v>
      </c>
      <c r="T1707" s="5">
        <f t="shared" si="245"/>
        <v>9696.0410057489044</v>
      </c>
      <c r="U1707" s="5">
        <f>IF(O1707&gt;P1707,IF(V1706*($B$6/100)&gt;=O1707-P1707,(O1707-P1707), V1706*($B$6/100)), 0)</f>
        <v>0</v>
      </c>
      <c r="V1707" s="5">
        <f>V1706+(T1707*($B$5/100))-(U1707/($B$6/100))</f>
        <v>2180973.6324618733</v>
      </c>
      <c r="W1707" s="5">
        <f t="shared" si="246"/>
        <v>54524.340811546834</v>
      </c>
    </row>
    <row r="1708" spans="4:23" x14ac:dyDescent="0.25">
      <c r="D1708">
        <f t="shared" si="247"/>
        <v>1706</v>
      </c>
      <c r="E1708" s="3">
        <v>43902</v>
      </c>
      <c r="F1708" s="4">
        <v>4.1666666666666664E-2</v>
      </c>
      <c r="G1708">
        <v>70</v>
      </c>
      <c r="H1708">
        <v>0</v>
      </c>
      <c r="I1708" s="5">
        <f t="shared" si="242"/>
        <v>10</v>
      </c>
      <c r="J1708" s="22">
        <v>0</v>
      </c>
      <c r="K1708">
        <v>1.0826E-4</v>
      </c>
      <c r="L1708" s="5" cm="1">
        <f t="array" ref="L1708">_xlfn.IFS(I1708=0, 0, I1708&gt;34, 0, AND(I1708&gt;0, I1708&lt;35), VLOOKUP(I1708, $A$63:$C$96, 3))</f>
        <v>12480</v>
      </c>
      <c r="M1708" s="5">
        <f t="shared" si="241"/>
        <v>0</v>
      </c>
      <c r="N1708" s="5">
        <v>1501.4779428310007</v>
      </c>
      <c r="O1708" s="5">
        <f t="shared" si="248"/>
        <v>3049.6841999999997</v>
      </c>
      <c r="P1708" s="5">
        <f t="shared" si="249"/>
        <v>3049.6841999999997</v>
      </c>
      <c r="Q1708" s="5">
        <f t="shared" si="243"/>
        <v>487.20077413479089</v>
      </c>
      <c r="R1708" s="5">
        <f>IF(O1708&gt;(P1708+U1708),O1708-P1708-U1708, 0)</f>
        <v>0</v>
      </c>
      <c r="S1708" s="5">
        <f t="shared" si="244"/>
        <v>771.15521049472056</v>
      </c>
      <c r="T1708" s="5">
        <f t="shared" si="245"/>
        <v>8659.1605895052799</v>
      </c>
      <c r="U1708" s="5">
        <f>IF(O1708&gt;P1708,IF(V1707*($B$6/100)&gt;=O1708-P1708,(O1708-P1708), V1707*($B$6/100)), 0)</f>
        <v>0</v>
      </c>
      <c r="V1708" s="5">
        <f>V1707+(T1708*($B$5/100))-(U1708/($B$6/100))</f>
        <v>2187035.044874527</v>
      </c>
      <c r="W1708" s="5">
        <f t="shared" si="246"/>
        <v>54675.876121863177</v>
      </c>
    </row>
    <row r="1709" spans="4:23" x14ac:dyDescent="0.25">
      <c r="D1709">
        <f t="shared" si="247"/>
        <v>1707</v>
      </c>
      <c r="E1709" s="3">
        <v>43902</v>
      </c>
      <c r="F1709" s="4">
        <v>8.3333333333333329E-2</v>
      </c>
      <c r="G1709">
        <v>90</v>
      </c>
      <c r="H1709">
        <v>0</v>
      </c>
      <c r="I1709" s="5">
        <f t="shared" si="242"/>
        <v>13</v>
      </c>
      <c r="J1709" s="22">
        <v>0</v>
      </c>
      <c r="K1709">
        <v>8.6899999999999998E-5</v>
      </c>
      <c r="L1709" s="5" cm="1">
        <f t="array" ref="L1709">_xlfn.IFS(I1709=0, 0, I1709&gt;34, 0, AND(I1709&gt;0, I1709&lt;35), VLOOKUP(I1709, $A$63:$C$96, 3))</f>
        <v>16600</v>
      </c>
      <c r="M1709" s="5">
        <f t="shared" si="241"/>
        <v>0</v>
      </c>
      <c r="N1709" s="5">
        <v>1475.2952296342212</v>
      </c>
      <c r="O1709" s="5">
        <f t="shared" si="248"/>
        <v>2447.973</v>
      </c>
      <c r="P1709" s="5">
        <f t="shared" si="249"/>
        <v>2447.973</v>
      </c>
      <c r="Q1709" s="5">
        <f t="shared" si="243"/>
        <v>487.20077413479089</v>
      </c>
      <c r="R1709" s="5">
        <f>IF(O1709&gt;(P1709+U1709),O1709-P1709-U1709, 0)</f>
        <v>0</v>
      </c>
      <c r="S1709" s="5">
        <f t="shared" si="244"/>
        <v>757.7078363238312</v>
      </c>
      <c r="T1709" s="5">
        <f t="shared" si="245"/>
        <v>13394.319163676169</v>
      </c>
      <c r="U1709" s="5">
        <f>IF(O1709&gt;P1709,IF(V1708*($B$6/100)&gt;=O1709-P1709,(O1709-P1709), V1708*($B$6/100)), 0)</f>
        <v>0</v>
      </c>
      <c r="V1709" s="5">
        <f>V1708+(T1709*($B$5/100))-(U1709/($B$6/100))</f>
        <v>2196411.0682891002</v>
      </c>
      <c r="W1709" s="5">
        <f t="shared" si="246"/>
        <v>54910.276707227502</v>
      </c>
    </row>
    <row r="1710" spans="4:23" x14ac:dyDescent="0.25">
      <c r="D1710">
        <f t="shared" si="247"/>
        <v>1708</v>
      </c>
      <c r="E1710" s="3">
        <v>43902</v>
      </c>
      <c r="F1710" s="4">
        <v>0.125</v>
      </c>
      <c r="G1710">
        <v>90</v>
      </c>
      <c r="H1710">
        <v>0</v>
      </c>
      <c r="I1710" s="5">
        <f t="shared" si="242"/>
        <v>13</v>
      </c>
      <c r="J1710" s="22">
        <v>0</v>
      </c>
      <c r="K1710">
        <v>7.5060000000000003E-5</v>
      </c>
      <c r="L1710" s="5" cm="1">
        <f t="array" ref="L1710">_xlfn.IFS(I1710=0, 0, I1710&gt;34, 0, AND(I1710&gt;0, I1710&lt;35), VLOOKUP(I1710, $A$63:$C$96, 3))</f>
        <v>16600</v>
      </c>
      <c r="M1710" s="5">
        <f t="shared" si="241"/>
        <v>0</v>
      </c>
      <c r="N1710" s="5">
        <v>1521.5760233876911</v>
      </c>
      <c r="O1710" s="5">
        <f t="shared" si="248"/>
        <v>2114.4402</v>
      </c>
      <c r="P1710" s="5">
        <f t="shared" si="249"/>
        <v>2114.4402</v>
      </c>
      <c r="Q1710" s="5">
        <f t="shared" si="243"/>
        <v>487.20077413479089</v>
      </c>
      <c r="R1710" s="5">
        <f>IF(O1710&gt;(P1710+U1710),O1710-P1710-U1710, 0)</f>
        <v>0</v>
      </c>
      <c r="S1710" s="5">
        <f t="shared" si="244"/>
        <v>781.47753298785801</v>
      </c>
      <c r="T1710" s="5">
        <f t="shared" si="245"/>
        <v>13704.082267012142</v>
      </c>
      <c r="U1710" s="5">
        <f>IF(O1710&gt;P1710,IF(V1709*($B$6/100)&gt;=O1710-P1710,(O1710-P1710), V1709*($B$6/100)), 0)</f>
        <v>0</v>
      </c>
      <c r="V1710" s="5">
        <f>V1709+(T1710*($B$5/100))-(U1710/($B$6/100))</f>
        <v>2206003.9258760088</v>
      </c>
      <c r="W1710" s="5">
        <f t="shared" si="246"/>
        <v>55150.098146900222</v>
      </c>
    </row>
    <row r="1711" spans="4:23" x14ac:dyDescent="0.25">
      <c r="D1711">
        <f t="shared" si="247"/>
        <v>1709</v>
      </c>
      <c r="E1711" s="3">
        <v>43902</v>
      </c>
      <c r="F1711" s="4">
        <v>0.16666666666666666</v>
      </c>
      <c r="G1711">
        <v>100</v>
      </c>
      <c r="H1711">
        <v>0</v>
      </c>
      <c r="I1711" s="5">
        <f t="shared" si="242"/>
        <v>14</v>
      </c>
      <c r="J1711" s="22">
        <v>0</v>
      </c>
      <c r="K1711">
        <v>7.3180000000000001E-5</v>
      </c>
      <c r="L1711" s="5" cm="1">
        <f t="array" ref="L1711">_xlfn.IFS(I1711=0, 0, I1711&gt;34, 0, AND(I1711&gt;0, I1711&lt;35), VLOOKUP(I1711, $A$63:$C$96, 3))</f>
        <v>16800</v>
      </c>
      <c r="M1711" s="5">
        <f t="shared" si="241"/>
        <v>0</v>
      </c>
      <c r="N1711" s="5">
        <v>1618.2027933638878</v>
      </c>
      <c r="O1711" s="5">
        <f t="shared" si="248"/>
        <v>2061.4805999999999</v>
      </c>
      <c r="P1711" s="5">
        <f t="shared" si="249"/>
        <v>2061.4805999999999</v>
      </c>
      <c r="Q1711" s="5">
        <f t="shared" si="243"/>
        <v>487.20077413479089</v>
      </c>
      <c r="R1711" s="5">
        <f>IF(O1711&gt;(P1711+U1711),O1711-P1711-U1711, 0)</f>
        <v>0</v>
      </c>
      <c r="S1711" s="5">
        <f t="shared" si="244"/>
        <v>831.10479357879569</v>
      </c>
      <c r="T1711" s="5">
        <f t="shared" si="245"/>
        <v>13907.414606421205</v>
      </c>
      <c r="U1711" s="5">
        <f>IF(O1711&gt;P1711,IF(V1710*($B$6/100)&gt;=O1711-P1711,(O1711-P1711), V1710*($B$6/100)), 0)</f>
        <v>0</v>
      </c>
      <c r="V1711" s="5">
        <f>V1710+(T1711*($B$5/100))-(U1711/($B$6/100))</f>
        <v>2215739.1161005036</v>
      </c>
      <c r="W1711" s="5">
        <f t="shared" si="246"/>
        <v>55393.47790251259</v>
      </c>
    </row>
    <row r="1712" spans="4:23" x14ac:dyDescent="0.25">
      <c r="D1712">
        <f t="shared" si="247"/>
        <v>1710</v>
      </c>
      <c r="E1712" s="3">
        <v>43902</v>
      </c>
      <c r="F1712" s="4">
        <v>0.20833333333333334</v>
      </c>
      <c r="G1712">
        <v>130</v>
      </c>
      <c r="H1712">
        <v>0</v>
      </c>
      <c r="I1712" s="5">
        <f t="shared" si="242"/>
        <v>18</v>
      </c>
      <c r="J1712" s="22">
        <v>0</v>
      </c>
      <c r="K1712">
        <v>7.4090000000000004E-5</v>
      </c>
      <c r="L1712" s="5" cm="1">
        <f t="array" ref="L1712">_xlfn.IFS(I1712=0, 0, I1712&gt;34, 0, AND(I1712&gt;0, I1712&lt;35), VLOOKUP(I1712, $A$63:$C$96, 3))</f>
        <v>16800</v>
      </c>
      <c r="M1712" s="5">
        <f t="shared" si="241"/>
        <v>0</v>
      </c>
      <c r="N1712" s="5">
        <v>1799.4073901994984</v>
      </c>
      <c r="O1712" s="5">
        <f t="shared" si="248"/>
        <v>2087.1153000000004</v>
      </c>
      <c r="P1712" s="5">
        <f t="shared" si="249"/>
        <v>2087.1153000000004</v>
      </c>
      <c r="Q1712" s="5">
        <f t="shared" si="243"/>
        <v>487.20077413479089</v>
      </c>
      <c r="R1712" s="5">
        <f>IF(O1712&gt;(P1712+U1712),O1712-P1712-U1712, 0)</f>
        <v>0</v>
      </c>
      <c r="S1712" s="5">
        <f t="shared" si="244"/>
        <v>924.17100855888771</v>
      </c>
      <c r="T1712" s="5">
        <f t="shared" si="245"/>
        <v>13788.713691441111</v>
      </c>
      <c r="U1712" s="5">
        <f>IF(O1712&gt;P1712,IF(V1711*($B$6/100)&gt;=O1712-P1712,(O1712-P1712), V1711*($B$6/100)), 0)</f>
        <v>0</v>
      </c>
      <c r="V1712" s="5">
        <f>V1711+(T1712*($B$5/100))-(U1712/($B$6/100))</f>
        <v>2225391.2156845122</v>
      </c>
      <c r="W1712" s="5">
        <f t="shared" si="246"/>
        <v>55634.780392112807</v>
      </c>
    </row>
    <row r="1713" spans="4:23" x14ac:dyDescent="0.25">
      <c r="D1713">
        <f t="shared" si="247"/>
        <v>1711</v>
      </c>
      <c r="E1713" s="3">
        <v>43902</v>
      </c>
      <c r="F1713" s="4">
        <v>0.25</v>
      </c>
      <c r="G1713">
        <v>90</v>
      </c>
      <c r="H1713">
        <v>0</v>
      </c>
      <c r="I1713" s="5">
        <f t="shared" si="242"/>
        <v>13</v>
      </c>
      <c r="J1713" s="22">
        <v>0</v>
      </c>
      <c r="K1713">
        <v>8.03E-5</v>
      </c>
      <c r="L1713" s="5" cm="1">
        <f t="array" ref="L1713">_xlfn.IFS(I1713=0, 0, I1713&gt;34, 0, AND(I1713&gt;0, I1713&lt;35), VLOOKUP(I1713, $A$63:$C$96, 3))</f>
        <v>16600</v>
      </c>
      <c r="M1713" s="5">
        <f t="shared" si="241"/>
        <v>0</v>
      </c>
      <c r="N1713" s="5">
        <v>2377.5254725515247</v>
      </c>
      <c r="O1713" s="5">
        <f t="shared" si="248"/>
        <v>2262.0509999999999</v>
      </c>
      <c r="P1713" s="5">
        <f t="shared" si="249"/>
        <v>2262.0509999999999</v>
      </c>
      <c r="Q1713" s="5">
        <f t="shared" si="243"/>
        <v>487.20077413479089</v>
      </c>
      <c r="R1713" s="5">
        <f>IF(O1713&gt;(P1713+U1713),O1713-P1713-U1713, 0)</f>
        <v>0</v>
      </c>
      <c r="S1713" s="5">
        <f t="shared" si="244"/>
        <v>1221.0909690655335</v>
      </c>
      <c r="T1713" s="5">
        <f t="shared" si="245"/>
        <v>13116.858030934467</v>
      </c>
      <c r="U1713" s="5">
        <f>IF(O1713&gt;P1713,IF(V1712*($B$6/100)&gt;=O1713-P1713,(O1713-P1713), V1712*($B$6/100)), 0)</f>
        <v>0</v>
      </c>
      <c r="V1713" s="5">
        <f>V1712+(T1713*($B$5/100))-(U1713/($B$6/100))</f>
        <v>2234573.0163061661</v>
      </c>
      <c r="W1713" s="5">
        <f t="shared" si="246"/>
        <v>55864.325407654149</v>
      </c>
    </row>
    <row r="1714" spans="4:23" x14ac:dyDescent="0.25">
      <c r="D1714">
        <f t="shared" si="247"/>
        <v>1712</v>
      </c>
      <c r="E1714" s="3">
        <v>43902</v>
      </c>
      <c r="F1714" s="4">
        <v>0.29166666666666669</v>
      </c>
      <c r="G1714">
        <v>100</v>
      </c>
      <c r="H1714">
        <v>3</v>
      </c>
      <c r="I1714" s="5">
        <f t="shared" si="242"/>
        <v>14</v>
      </c>
      <c r="J1714" s="22">
        <v>3.9591612516888298E-5</v>
      </c>
      <c r="K1714">
        <v>9.9899999999999989E-5</v>
      </c>
      <c r="L1714" s="5" cm="1">
        <f t="array" ref="L1714">_xlfn.IFS(I1714=0, 0, I1714&gt;34, 0, AND(I1714&gt;0, I1714&lt;35), VLOOKUP(I1714, $A$63:$C$96, 3))</f>
        <v>16800</v>
      </c>
      <c r="M1714" s="5">
        <f t="shared" si="241"/>
        <v>188.06015945521943</v>
      </c>
      <c r="N1714" s="5">
        <v>4068.3909414118302</v>
      </c>
      <c r="O1714" s="5">
        <f t="shared" si="248"/>
        <v>2814.183</v>
      </c>
      <c r="P1714" s="5">
        <f t="shared" si="249"/>
        <v>2814.183</v>
      </c>
      <c r="Q1714" s="5">
        <f t="shared" si="243"/>
        <v>487.20077413479089</v>
      </c>
      <c r="R1714" s="5">
        <f>IF(O1714&gt;(P1714+U1714),O1714-P1714-U1714, 0)</f>
        <v>0</v>
      </c>
      <c r="S1714" s="5">
        <f t="shared" si="244"/>
        <v>2089.5151259324098</v>
      </c>
      <c r="T1714" s="5">
        <f t="shared" si="245"/>
        <v>12084.36203352281</v>
      </c>
      <c r="U1714" s="5">
        <f>IF(O1714&gt;P1714,IF(V1713*($B$6/100)&gt;=O1714-P1714,(O1714-P1714), V1713*($B$6/100)), 0)</f>
        <v>0</v>
      </c>
      <c r="V1714" s="5">
        <f>V1713+(T1714*($B$5/100))-(U1714/($B$6/100))</f>
        <v>2243032.0697296322</v>
      </c>
      <c r="W1714" s="5">
        <f t="shared" si="246"/>
        <v>56075.801743240809</v>
      </c>
    </row>
    <row r="1715" spans="4:23" x14ac:dyDescent="0.25">
      <c r="D1715">
        <f t="shared" si="247"/>
        <v>1713</v>
      </c>
      <c r="E1715" s="3">
        <v>43902</v>
      </c>
      <c r="F1715" s="4">
        <v>0.33333333333333331</v>
      </c>
      <c r="G1715">
        <v>100</v>
      </c>
      <c r="H1715">
        <v>3</v>
      </c>
      <c r="I1715" s="5">
        <f t="shared" si="242"/>
        <v>14</v>
      </c>
      <c r="J1715" s="22">
        <v>1.1877483755066489E-4</v>
      </c>
      <c r="K1715">
        <v>1.1887000000000001E-4</v>
      </c>
      <c r="L1715" s="5" cm="1">
        <f t="array" ref="L1715">_xlfn.IFS(I1715=0, 0, I1715&gt;34, 0, AND(I1715&gt;0, I1715&lt;35), VLOOKUP(I1715, $A$63:$C$96, 3))</f>
        <v>16800</v>
      </c>
      <c r="M1715" s="5">
        <f t="shared" si="241"/>
        <v>564.18047836565825</v>
      </c>
      <c r="N1715" s="5">
        <v>5284.3155250895497</v>
      </c>
      <c r="O1715" s="5">
        <f t="shared" si="248"/>
        <v>3348.5679</v>
      </c>
      <c r="P1715" s="5">
        <f t="shared" si="249"/>
        <v>3348.5679</v>
      </c>
      <c r="Q1715" s="5">
        <f t="shared" si="243"/>
        <v>487.20077413479089</v>
      </c>
      <c r="R1715" s="5">
        <f>IF(O1715&gt;(P1715+U1715),O1715-P1715-U1715, 0)</f>
        <v>0</v>
      </c>
      <c r="S1715" s="5">
        <f t="shared" si="244"/>
        <v>2714.010865446071</v>
      </c>
      <c r="T1715" s="5">
        <f t="shared" si="245"/>
        <v>11301.601712919588</v>
      </c>
      <c r="U1715" s="5">
        <f>IF(O1715&gt;P1715,IF(V1714*($B$6/100)&gt;=O1715-P1715,(O1715-P1715), V1714*($B$6/100)), 0)</f>
        <v>0</v>
      </c>
      <c r="V1715" s="5">
        <f>V1714+(T1715*($B$5/100))-(U1715/($B$6/100))</f>
        <v>2250943.1909286762</v>
      </c>
      <c r="W1715" s="5">
        <f t="shared" si="246"/>
        <v>56273.579773216901</v>
      </c>
    </row>
    <row r="1716" spans="4:23" x14ac:dyDescent="0.25">
      <c r="D1716">
        <f t="shared" si="247"/>
        <v>1714</v>
      </c>
      <c r="E1716" s="3">
        <v>43902</v>
      </c>
      <c r="F1716" s="4">
        <v>0.375</v>
      </c>
      <c r="G1716">
        <v>100</v>
      </c>
      <c r="H1716">
        <v>10</v>
      </c>
      <c r="I1716" s="5">
        <f t="shared" si="242"/>
        <v>14</v>
      </c>
      <c r="J1716" s="22">
        <v>2.3507519931902427E-4</v>
      </c>
      <c r="K1716">
        <v>1.1637E-4</v>
      </c>
      <c r="L1716" s="5" cm="1">
        <f t="array" ref="L1716">_xlfn.IFS(I1716=0, 0, I1716&gt;34, 0, AND(I1716&gt;0, I1716&lt;35), VLOOKUP(I1716, $A$63:$C$96, 3))</f>
        <v>16800</v>
      </c>
      <c r="M1716" s="5">
        <f t="shared" si="241"/>
        <v>1116.6071967653652</v>
      </c>
      <c r="N1716" s="5">
        <v>5189.7918532094991</v>
      </c>
      <c r="O1716" s="5">
        <f t="shared" si="248"/>
        <v>3278.1428999999998</v>
      </c>
      <c r="P1716" s="5">
        <f t="shared" si="249"/>
        <v>3278.1428999999998</v>
      </c>
      <c r="Q1716" s="5">
        <f t="shared" si="243"/>
        <v>487.20077413479089</v>
      </c>
      <c r="R1716" s="5">
        <f>IF(O1716&gt;(P1716+U1716),O1716-P1716-U1716, 0)</f>
        <v>0</v>
      </c>
      <c r="S1716" s="5">
        <f t="shared" si="244"/>
        <v>2665.4637506293479</v>
      </c>
      <c r="T1716" s="5">
        <f t="shared" si="245"/>
        <v>11973.00054613602</v>
      </c>
      <c r="U1716" s="5">
        <f>IF(O1716&gt;P1716,IF(V1715*($B$6/100)&gt;=O1716-P1716,(O1716-P1716), V1715*($B$6/100)), 0)</f>
        <v>0</v>
      </c>
      <c r="V1716" s="5">
        <f>V1715+(T1716*($B$5/100))-(U1716/($B$6/100))</f>
        <v>2259324.2913109716</v>
      </c>
      <c r="W1716" s="5">
        <f t="shared" si="246"/>
        <v>56483.10728277429</v>
      </c>
    </row>
    <row r="1717" spans="4:23" x14ac:dyDescent="0.25">
      <c r="D1717">
        <f t="shared" si="247"/>
        <v>1715</v>
      </c>
      <c r="E1717" s="3">
        <v>43902</v>
      </c>
      <c r="F1717" s="4">
        <v>0.41666666666666669</v>
      </c>
      <c r="G1717">
        <v>110</v>
      </c>
      <c r="H1717">
        <v>10</v>
      </c>
      <c r="I1717" s="5">
        <f t="shared" si="242"/>
        <v>15</v>
      </c>
      <c r="J1717" s="22">
        <v>3.8601822203966087E-4</v>
      </c>
      <c r="K1717">
        <v>1.0746E-4</v>
      </c>
      <c r="L1717" s="5" cm="1">
        <f t="array" ref="L1717">_xlfn.IFS(I1717=0, 0, I1717&gt;34, 0, AND(I1717&gt;0, I1717&lt;35), VLOOKUP(I1717, $A$63:$C$96, 3))</f>
        <v>16800</v>
      </c>
      <c r="M1717" s="5">
        <f t="shared" si="241"/>
        <v>1833.5865546883892</v>
      </c>
      <c r="N1717" s="5">
        <v>4094.916507209367</v>
      </c>
      <c r="O1717" s="5">
        <f t="shared" si="248"/>
        <v>3027.1482000000001</v>
      </c>
      <c r="P1717" s="5">
        <f t="shared" si="249"/>
        <v>3027.1482000000001</v>
      </c>
      <c r="Q1717" s="5">
        <f t="shared" si="243"/>
        <v>487.20077413479089</v>
      </c>
      <c r="R1717" s="5">
        <f>IF(O1717&gt;(P1717+U1717),O1717-P1717-U1717, 0)</f>
        <v>0</v>
      </c>
      <c r="S1717" s="5">
        <f t="shared" si="244"/>
        <v>2103.1385883174266</v>
      </c>
      <c r="T1717" s="5">
        <f t="shared" si="245"/>
        <v>13503.299766370965</v>
      </c>
      <c r="U1717" s="5">
        <f>IF(O1717&gt;P1717,IF(V1716*($B$6/100)&gt;=O1717-P1717,(O1717-P1717), V1716*($B$6/100)), 0)</f>
        <v>0</v>
      </c>
      <c r="V1717" s="5">
        <f>V1716+(T1717*($B$5/100))-(U1717/($B$6/100))</f>
        <v>2268776.6011474314</v>
      </c>
      <c r="W1717" s="5">
        <f t="shared" si="246"/>
        <v>56719.415028685784</v>
      </c>
    </row>
    <row r="1718" spans="4:23" x14ac:dyDescent="0.25">
      <c r="D1718">
        <f t="shared" si="247"/>
        <v>1716</v>
      </c>
      <c r="E1718" s="3">
        <v>43902</v>
      </c>
      <c r="F1718" s="4">
        <v>0.45833333333333331</v>
      </c>
      <c r="G1718">
        <v>110</v>
      </c>
      <c r="H1718">
        <v>10</v>
      </c>
      <c r="I1718" s="5">
        <f t="shared" si="242"/>
        <v>15</v>
      </c>
      <c r="J1718" s="22">
        <v>4.8252277754957614E-4</v>
      </c>
      <c r="K1718">
        <v>9.166E-5</v>
      </c>
      <c r="L1718" s="5" cm="1">
        <f t="array" ref="L1718">_xlfn.IFS(I1718=0, 0, I1718&gt;34, 0, AND(I1718&gt;0, I1718&lt;35), VLOOKUP(I1718, $A$63:$C$96, 3))</f>
        <v>16800</v>
      </c>
      <c r="M1718" s="5">
        <f t="shared" si="241"/>
        <v>2291.9831933604869</v>
      </c>
      <c r="N1718" s="5">
        <v>3586.4251495874801</v>
      </c>
      <c r="O1718" s="5">
        <f t="shared" si="248"/>
        <v>2582.0622000000003</v>
      </c>
      <c r="P1718" s="5">
        <f t="shared" si="249"/>
        <v>2582.0622000000003</v>
      </c>
      <c r="Q1718" s="5">
        <f t="shared" si="243"/>
        <v>487.20077413479089</v>
      </c>
      <c r="R1718" s="5">
        <f>IF(O1718&gt;(P1718+U1718),O1718-P1718-U1718, 0)</f>
        <v>0</v>
      </c>
      <c r="S1718" s="5">
        <f t="shared" si="244"/>
        <v>1841.9787345920308</v>
      </c>
      <c r="T1718" s="5">
        <f t="shared" si="245"/>
        <v>14667.942258768457</v>
      </c>
      <c r="U1718" s="5">
        <f>IF(O1718&gt;P1718,IF(V1717*($B$6/100)&gt;=O1718-P1718,(O1718-P1718), V1717*($B$6/100)), 0)</f>
        <v>0</v>
      </c>
      <c r="V1718" s="5">
        <f>V1717+(T1718*($B$5/100))-(U1718/($B$6/100))</f>
        <v>2279044.1607285691</v>
      </c>
      <c r="W1718" s="5">
        <f t="shared" si="246"/>
        <v>56976.104018214231</v>
      </c>
    </row>
    <row r="1719" spans="4:23" x14ac:dyDescent="0.25">
      <c r="D1719">
        <f t="shared" si="247"/>
        <v>1717</v>
      </c>
      <c r="E1719" s="3">
        <v>43902</v>
      </c>
      <c r="F1719" s="4">
        <v>0.5</v>
      </c>
      <c r="G1719">
        <v>110</v>
      </c>
      <c r="H1719">
        <v>10</v>
      </c>
      <c r="I1719" s="5">
        <f t="shared" si="242"/>
        <v>15</v>
      </c>
      <c r="J1719" s="22">
        <v>5.146909627195479E-4</v>
      </c>
      <c r="K1719">
        <v>8.1589999999999996E-5</v>
      </c>
      <c r="L1719" s="5" cm="1">
        <f t="array" ref="L1719">_xlfn.IFS(I1719=0, 0, I1719&gt;34, 0, AND(I1719&gt;0, I1719&lt;35), VLOOKUP(I1719, $A$63:$C$96, 3))</f>
        <v>16800</v>
      </c>
      <c r="M1719" s="5">
        <f t="shared" si="241"/>
        <v>2444.7820729178525</v>
      </c>
      <c r="N1719" s="5">
        <v>3182.8285093255695</v>
      </c>
      <c r="O1719" s="5">
        <f t="shared" si="248"/>
        <v>2298.3903</v>
      </c>
      <c r="P1719" s="5">
        <f t="shared" si="249"/>
        <v>2298.3903</v>
      </c>
      <c r="Q1719" s="5">
        <f t="shared" si="243"/>
        <v>487.20077413479089</v>
      </c>
      <c r="R1719" s="5">
        <f>IF(O1719&gt;(P1719+U1719),O1719-P1719-U1719, 0)</f>
        <v>0</v>
      </c>
      <c r="S1719" s="5">
        <f t="shared" si="244"/>
        <v>1634.6925379734457</v>
      </c>
      <c r="T1719" s="5">
        <f t="shared" si="245"/>
        <v>15311.699234944408</v>
      </c>
      <c r="U1719" s="5">
        <f>IF(O1719&gt;P1719,IF(V1718*($B$6/100)&gt;=O1719-P1719,(O1719-P1719), V1718*($B$6/100)), 0)</f>
        <v>0</v>
      </c>
      <c r="V1719" s="5">
        <f>V1718+(T1719*($B$5/100))-(U1719/($B$6/100))</f>
        <v>2289762.3501930302</v>
      </c>
      <c r="W1719" s="5">
        <f t="shared" si="246"/>
        <v>57244.058754825754</v>
      </c>
    </row>
    <row r="1720" spans="4:23" x14ac:dyDescent="0.25">
      <c r="D1720">
        <f t="shared" si="247"/>
        <v>1718</v>
      </c>
      <c r="E1720" s="3">
        <v>43902</v>
      </c>
      <c r="F1720" s="4">
        <v>0.54166666666666663</v>
      </c>
      <c r="G1720">
        <v>100</v>
      </c>
      <c r="H1720">
        <v>10</v>
      </c>
      <c r="I1720" s="5">
        <f t="shared" si="242"/>
        <v>14</v>
      </c>
      <c r="J1720" s="22">
        <v>5.369612447602975E-4</v>
      </c>
      <c r="K1720">
        <v>7.654999999999999E-5</v>
      </c>
      <c r="L1720" s="5" cm="1">
        <f t="array" ref="L1720">_xlfn.IFS(I1720=0, 0, I1720&gt;34, 0, AND(I1720&gt;0, I1720&lt;35), VLOOKUP(I1720, $A$63:$C$96, 3))</f>
        <v>16800</v>
      </c>
      <c r="M1720" s="5">
        <f t="shared" si="241"/>
        <v>2550.5659126114133</v>
      </c>
      <c r="N1720" s="5">
        <v>2899.7175853538333</v>
      </c>
      <c r="O1720" s="5">
        <f t="shared" si="248"/>
        <v>2156.4134999999997</v>
      </c>
      <c r="P1720" s="5">
        <f t="shared" si="249"/>
        <v>2156.4134999999997</v>
      </c>
      <c r="Q1720" s="5">
        <f t="shared" si="243"/>
        <v>487.20077413479089</v>
      </c>
      <c r="R1720" s="5">
        <f>IF(O1720&gt;(P1720+U1720),O1720-P1720-U1720, 0)</f>
        <v>0</v>
      </c>
      <c r="S1720" s="5">
        <f t="shared" si="244"/>
        <v>1489.2874954210808</v>
      </c>
      <c r="T1720" s="5">
        <f t="shared" si="245"/>
        <v>15704.864917190333</v>
      </c>
      <c r="U1720" s="5">
        <f>IF(O1720&gt;P1720,IF(V1719*($B$6/100)&gt;=O1720-P1720,(O1720-P1720), V1719*($B$6/100)), 0)</f>
        <v>0</v>
      </c>
      <c r="V1720" s="5">
        <f>V1719+(T1720*($B$5/100))-(U1720/($B$6/100))</f>
        <v>2300755.7556350636</v>
      </c>
      <c r="W1720" s="5">
        <f t="shared" si="246"/>
        <v>57518.893890876592</v>
      </c>
    </row>
    <row r="1721" spans="4:23" x14ac:dyDescent="0.25">
      <c r="D1721">
        <f t="shared" si="247"/>
        <v>1719</v>
      </c>
      <c r="E1721" s="3">
        <v>43902</v>
      </c>
      <c r="F1721" s="4">
        <v>0.58333333333333337</v>
      </c>
      <c r="G1721">
        <v>80</v>
      </c>
      <c r="H1721">
        <v>10</v>
      </c>
      <c r="I1721" s="5">
        <f t="shared" si="242"/>
        <v>11</v>
      </c>
      <c r="J1721" s="22">
        <v>4.5035459237960439E-4</v>
      </c>
      <c r="K1721">
        <v>7.0199999999999999E-5</v>
      </c>
      <c r="L1721" s="5" cm="1">
        <f t="array" ref="L1721">_xlfn.IFS(I1721=0, 0, I1721&gt;34, 0, AND(I1721&gt;0, I1721&lt;35), VLOOKUP(I1721, $A$63:$C$96, 3))</f>
        <v>14640</v>
      </c>
      <c r="M1721" s="5">
        <f t="shared" si="241"/>
        <v>2139.1843138031209</v>
      </c>
      <c r="N1721" s="5">
        <v>2789.2324965959724</v>
      </c>
      <c r="O1721" s="5">
        <f t="shared" si="248"/>
        <v>1977.5339999999999</v>
      </c>
      <c r="P1721" s="5">
        <f t="shared" si="249"/>
        <v>1977.5339999999999</v>
      </c>
      <c r="Q1721" s="5">
        <f t="shared" si="243"/>
        <v>487.20077413479089</v>
      </c>
      <c r="R1721" s="5">
        <f>IF(O1721&gt;(P1721+U1721),O1721-P1721-U1721, 0)</f>
        <v>0</v>
      </c>
      <c r="S1721" s="5">
        <f t="shared" si="244"/>
        <v>1432.5426379395576</v>
      </c>
      <c r="T1721" s="5">
        <f t="shared" si="245"/>
        <v>13369.107675863565</v>
      </c>
      <c r="U1721" s="5">
        <f>IF(O1721&gt;P1721,IF(V1720*($B$6/100)&gt;=O1721-P1721,(O1721-P1721), V1720*($B$6/100)), 0)</f>
        <v>0</v>
      </c>
      <c r="V1721" s="5">
        <f>V1720+(T1721*($B$5/100))-(U1721/($B$6/100))</f>
        <v>2310114.1310081682</v>
      </c>
      <c r="W1721" s="5">
        <f t="shared" si="246"/>
        <v>57752.853275204208</v>
      </c>
    </row>
    <row r="1722" spans="4:23" x14ac:dyDescent="0.25">
      <c r="D1722">
        <f t="shared" si="247"/>
        <v>1720</v>
      </c>
      <c r="E1722" s="3">
        <v>43902</v>
      </c>
      <c r="F1722" s="4">
        <v>0.625</v>
      </c>
      <c r="G1722">
        <v>70</v>
      </c>
      <c r="H1722">
        <v>9</v>
      </c>
      <c r="I1722" s="5">
        <f t="shared" si="242"/>
        <v>10</v>
      </c>
      <c r="J1722" s="22">
        <v>2.8209023918282912E-4</v>
      </c>
      <c r="K1722">
        <v>7.0950000000000003E-5</v>
      </c>
      <c r="L1722" s="5" cm="1">
        <f t="array" ref="L1722">_xlfn.IFS(I1722=0, 0, I1722&gt;34, 0, AND(I1722&gt;0, I1722&lt;35), VLOOKUP(I1722, $A$63:$C$96, 3))</f>
        <v>12480</v>
      </c>
      <c r="M1722" s="5">
        <f t="shared" si="241"/>
        <v>1339.9286361184384</v>
      </c>
      <c r="N1722" s="5">
        <v>3235.5652915118917</v>
      </c>
      <c r="O1722" s="5">
        <f t="shared" si="248"/>
        <v>1998.6615000000002</v>
      </c>
      <c r="P1722" s="5">
        <f t="shared" si="249"/>
        <v>1998.6615000000002</v>
      </c>
      <c r="Q1722" s="5">
        <f t="shared" si="243"/>
        <v>487.20077413479089</v>
      </c>
      <c r="R1722" s="5">
        <f>IF(O1722&gt;(P1722+U1722),O1722-P1722-U1722, 0)</f>
        <v>0</v>
      </c>
      <c r="S1722" s="5">
        <f t="shared" si="244"/>
        <v>1661.7780136954725</v>
      </c>
      <c r="T1722" s="5">
        <f t="shared" si="245"/>
        <v>10159.489122422965</v>
      </c>
      <c r="U1722" s="5">
        <f>IF(O1722&gt;P1722,IF(V1721*($B$6/100)&gt;=O1722-P1722,(O1722-P1722), V1721*($B$6/100)), 0)</f>
        <v>0</v>
      </c>
      <c r="V1722" s="5">
        <f>V1721+(T1722*($B$5/100))-(U1722/($B$6/100))</f>
        <v>2317225.7733938643</v>
      </c>
      <c r="W1722" s="5">
        <f t="shared" si="246"/>
        <v>57930.644334846605</v>
      </c>
    </row>
    <row r="1723" spans="4:23" x14ac:dyDescent="0.25">
      <c r="D1723">
        <f t="shared" si="247"/>
        <v>1721</v>
      </c>
      <c r="E1723" s="3">
        <v>43902</v>
      </c>
      <c r="F1723" s="4">
        <v>0.66666666666666663</v>
      </c>
      <c r="G1723">
        <v>80</v>
      </c>
      <c r="H1723">
        <v>5</v>
      </c>
      <c r="I1723" s="5">
        <f t="shared" si="242"/>
        <v>11</v>
      </c>
      <c r="J1723" s="22">
        <v>1.5094302272063663E-4</v>
      </c>
      <c r="K1723">
        <v>8.2440000000000004E-5</v>
      </c>
      <c r="L1723" s="5" cm="1">
        <f t="array" ref="L1723">_xlfn.IFS(I1723=0, 0, I1723&gt;34, 0, AND(I1723&gt;0, I1723&lt;35), VLOOKUP(I1723, $A$63:$C$96, 3))</f>
        <v>14640</v>
      </c>
      <c r="M1723" s="5">
        <f t="shared" si="241"/>
        <v>716.97935792302405</v>
      </c>
      <c r="N1723" s="5">
        <v>3300.4031542663956</v>
      </c>
      <c r="O1723" s="5">
        <f t="shared" si="248"/>
        <v>2322.3348000000001</v>
      </c>
      <c r="P1723" s="5">
        <f t="shared" si="249"/>
        <v>2322.3348000000001</v>
      </c>
      <c r="Q1723" s="5">
        <f t="shared" si="243"/>
        <v>487.20077413479089</v>
      </c>
      <c r="R1723" s="5">
        <f>IF(O1723&gt;(P1723+U1723),O1723-P1723-U1723, 0)</f>
        <v>0</v>
      </c>
      <c r="S1723" s="5">
        <f t="shared" si="244"/>
        <v>1695.0785732802528</v>
      </c>
      <c r="T1723" s="5">
        <f t="shared" si="245"/>
        <v>11339.565984642772</v>
      </c>
      <c r="U1723" s="5">
        <f>IF(O1723&gt;P1723,IF(V1722*($B$6/100)&gt;=O1723-P1723,(O1723-P1723), V1722*($B$6/100)), 0)</f>
        <v>0</v>
      </c>
      <c r="V1723" s="5">
        <f>V1722+(T1723*($B$5/100))-(U1723/($B$6/100))</f>
        <v>2325163.4695831141</v>
      </c>
      <c r="W1723" s="5">
        <f t="shared" si="246"/>
        <v>58129.086739577855</v>
      </c>
    </row>
    <row r="1724" spans="4:23" x14ac:dyDescent="0.25">
      <c r="D1724">
        <f t="shared" si="247"/>
        <v>1722</v>
      </c>
      <c r="E1724" s="3">
        <v>43902</v>
      </c>
      <c r="F1724" s="4">
        <v>0.70833333333333337</v>
      </c>
      <c r="G1724">
        <v>80</v>
      </c>
      <c r="H1724">
        <v>8</v>
      </c>
      <c r="I1724" s="5">
        <f t="shared" si="242"/>
        <v>11</v>
      </c>
      <c r="J1724" s="22">
        <v>8.4132176598387633E-5</v>
      </c>
      <c r="K1724">
        <v>1.1501999999999999E-4</v>
      </c>
      <c r="L1724" s="5" cm="1">
        <f t="array" ref="L1724">_xlfn.IFS(I1724=0, 0, I1724&gt;34, 0, AND(I1724&gt;0, I1724&lt;35), VLOOKUP(I1724, $A$63:$C$96, 3))</f>
        <v>14640</v>
      </c>
      <c r="M1724" s="5">
        <f t="shared" si="241"/>
        <v>399.62783884234125</v>
      </c>
      <c r="N1724" s="5">
        <v>4522.1865268016991</v>
      </c>
      <c r="O1724" s="5">
        <f t="shared" si="248"/>
        <v>3240.1133999999997</v>
      </c>
      <c r="P1724" s="5">
        <f t="shared" si="249"/>
        <v>3240.1133999999997</v>
      </c>
      <c r="Q1724" s="5">
        <f t="shared" si="243"/>
        <v>487.20077413479089</v>
      </c>
      <c r="R1724" s="5">
        <f>IF(O1724&gt;(P1724+U1724),O1724-P1724-U1724, 0)</f>
        <v>0</v>
      </c>
      <c r="S1724" s="5">
        <f t="shared" si="244"/>
        <v>2322.5833716857128</v>
      </c>
      <c r="T1724" s="5">
        <f t="shared" si="245"/>
        <v>9476.9310671566291</v>
      </c>
      <c r="U1724" s="5">
        <f>IF(O1724&gt;P1724,IF(V1723*($B$6/100)&gt;=O1724-P1724,(O1724-P1724), V1723*($B$6/100)), 0)</f>
        <v>0</v>
      </c>
      <c r="V1724" s="5">
        <f>V1723+(T1724*($B$5/100))-(U1724/($B$6/100))</f>
        <v>2331797.3213301236</v>
      </c>
      <c r="W1724" s="5">
        <f t="shared" si="246"/>
        <v>58294.933033253088</v>
      </c>
    </row>
    <row r="1725" spans="4:23" x14ac:dyDescent="0.25">
      <c r="D1725">
        <f t="shared" si="247"/>
        <v>1723</v>
      </c>
      <c r="E1725" s="3">
        <v>43902</v>
      </c>
      <c r="F1725" s="4">
        <v>0.75</v>
      </c>
      <c r="G1725">
        <v>60</v>
      </c>
      <c r="H1725">
        <v>0</v>
      </c>
      <c r="I1725" s="5">
        <f t="shared" si="242"/>
        <v>8</v>
      </c>
      <c r="J1725" s="22">
        <v>4.9489515646110373E-6</v>
      </c>
      <c r="K1725">
        <v>1.7469999999999999E-4</v>
      </c>
      <c r="L1725" s="5" cm="1">
        <f t="array" ref="L1725">_xlfn.IFS(I1725=0, 0, I1725&gt;34, 0, AND(I1725&gt;0, I1725&lt;35), VLOOKUP(I1725, $A$63:$C$96, 3))</f>
        <v>7160</v>
      </c>
      <c r="M1725" s="5">
        <f t="shared" si="241"/>
        <v>23.507519931902429</v>
      </c>
      <c r="N1725" s="5">
        <v>4490.7016021495419</v>
      </c>
      <c r="O1725" s="5">
        <f t="shared" si="248"/>
        <v>4921.2989999999991</v>
      </c>
      <c r="P1725" s="5">
        <f t="shared" si="249"/>
        <v>4921.2989999999991</v>
      </c>
      <c r="Q1725" s="5">
        <f t="shared" si="243"/>
        <v>487.20077413479089</v>
      </c>
      <c r="R1725" s="5">
        <f>IF(O1725&gt;(P1725+U1725),O1725-P1725-U1725, 0)</f>
        <v>0</v>
      </c>
      <c r="S1725" s="5">
        <f t="shared" si="244"/>
        <v>1775.0077457971126</v>
      </c>
      <c r="T1725" s="5">
        <f t="shared" si="245"/>
        <v>487.20077413479089</v>
      </c>
      <c r="U1725" s="5">
        <f>IF(O1725&gt;P1725,IF(V1724*($B$6/100)&gt;=O1725-P1725,(O1725-P1725), V1724*($B$6/100)), 0)</f>
        <v>0</v>
      </c>
      <c r="V1725" s="5">
        <f>V1724+(T1725*($B$5/100))-(U1725/($B$6/100))</f>
        <v>2332138.3618720178</v>
      </c>
      <c r="W1725" s="5">
        <f t="shared" si="246"/>
        <v>58303.459046800446</v>
      </c>
    </row>
    <row r="1726" spans="4:23" x14ac:dyDescent="0.25">
      <c r="D1726">
        <f t="shared" si="247"/>
        <v>1724</v>
      </c>
      <c r="E1726" s="3">
        <v>43902</v>
      </c>
      <c r="F1726" s="4">
        <v>0.79166666666666663</v>
      </c>
      <c r="G1726">
        <v>60</v>
      </c>
      <c r="H1726">
        <v>0</v>
      </c>
      <c r="I1726" s="5">
        <f t="shared" si="242"/>
        <v>8</v>
      </c>
      <c r="J1726" s="22">
        <v>0</v>
      </c>
      <c r="K1726">
        <v>1.9721000000000002E-4</v>
      </c>
      <c r="L1726" s="5" cm="1">
        <f t="array" ref="L1726">_xlfn.IFS(I1726=0, 0, I1726&gt;34, 0, AND(I1726&gt;0, I1726&lt;35), VLOOKUP(I1726, $A$63:$C$96, 3))</f>
        <v>7160</v>
      </c>
      <c r="M1726" s="5">
        <f t="shared" si="241"/>
        <v>0</v>
      </c>
      <c r="N1726" s="5">
        <v>5492.1292766816978</v>
      </c>
      <c r="O1726" s="5">
        <f t="shared" si="248"/>
        <v>5555.4057000000003</v>
      </c>
      <c r="P1726" s="5">
        <f t="shared" si="249"/>
        <v>5555.4057000000003</v>
      </c>
      <c r="Q1726" s="5">
        <f t="shared" si="243"/>
        <v>487.20077413479089</v>
      </c>
      <c r="R1726" s="5">
        <f>IF(O1726&gt;(P1726+U1726),O1726-P1726-U1726, 0)</f>
        <v>0</v>
      </c>
      <c r="S1726" s="5">
        <f t="shared" si="244"/>
        <v>1117.3935258652089</v>
      </c>
      <c r="T1726" s="5">
        <f t="shared" si="245"/>
        <v>487.20077413479089</v>
      </c>
      <c r="U1726" s="5">
        <f>IF(O1726&gt;P1726,IF(V1725*($B$6/100)&gt;=O1726-P1726,(O1726-P1726), V1725*($B$6/100)), 0)</f>
        <v>0</v>
      </c>
      <c r="V1726" s="5">
        <f>V1725+(T1726*($B$5/100))-(U1726/($B$6/100))</f>
        <v>2332479.4024139121</v>
      </c>
      <c r="W1726" s="5">
        <f t="shared" si="246"/>
        <v>58311.985060347804</v>
      </c>
    </row>
    <row r="1727" spans="4:23" x14ac:dyDescent="0.25">
      <c r="D1727">
        <f t="shared" si="247"/>
        <v>1725</v>
      </c>
      <c r="E1727" s="3">
        <v>43902</v>
      </c>
      <c r="F1727" s="4">
        <v>0.83333333333333337</v>
      </c>
      <c r="G1727">
        <v>60</v>
      </c>
      <c r="H1727">
        <v>0</v>
      </c>
      <c r="I1727" s="5">
        <f t="shared" si="242"/>
        <v>8</v>
      </c>
      <c r="J1727" s="22">
        <v>0</v>
      </c>
      <c r="K1727">
        <v>2.0847999999999998E-4</v>
      </c>
      <c r="L1727" s="5" cm="1">
        <f t="array" ref="L1727">_xlfn.IFS(I1727=0, 0, I1727&gt;34, 0, AND(I1727&gt;0, I1727&lt;35), VLOOKUP(I1727, $A$63:$C$96, 3))</f>
        <v>7160</v>
      </c>
      <c r="M1727" s="5">
        <f t="shared" si="241"/>
        <v>0</v>
      </c>
      <c r="N1727" s="5">
        <v>5349.1439981608637</v>
      </c>
      <c r="O1727" s="5">
        <f t="shared" si="248"/>
        <v>5872.8815999999997</v>
      </c>
      <c r="P1727" s="5">
        <f t="shared" si="249"/>
        <v>5872.8815999999997</v>
      </c>
      <c r="Q1727" s="5">
        <f t="shared" si="243"/>
        <v>487.20077413479089</v>
      </c>
      <c r="R1727" s="5">
        <f>IF(O1727&gt;(P1727+U1727),O1727-P1727-U1727, 0)</f>
        <v>0</v>
      </c>
      <c r="S1727" s="5">
        <f t="shared" si="244"/>
        <v>799.9176258652094</v>
      </c>
      <c r="T1727" s="5">
        <f t="shared" si="245"/>
        <v>487.20077413479089</v>
      </c>
      <c r="U1727" s="5">
        <f>IF(O1727&gt;P1727,IF(V1726*($B$6/100)&gt;=O1727-P1727,(O1727-P1727), V1726*($B$6/100)), 0)</f>
        <v>0</v>
      </c>
      <c r="V1727" s="5">
        <f>V1726+(T1727*($B$5/100))-(U1727/($B$6/100))</f>
        <v>2332820.4429558064</v>
      </c>
      <c r="W1727" s="5">
        <f t="shared" si="246"/>
        <v>58320.511073895163</v>
      </c>
    </row>
    <row r="1728" spans="4:23" x14ac:dyDescent="0.25">
      <c r="D1728">
        <f t="shared" si="247"/>
        <v>1726</v>
      </c>
      <c r="E1728" s="3">
        <v>43902</v>
      </c>
      <c r="F1728" s="4">
        <v>0.875</v>
      </c>
      <c r="G1728">
        <v>60</v>
      </c>
      <c r="H1728">
        <v>0</v>
      </c>
      <c r="I1728" s="5">
        <f t="shared" si="242"/>
        <v>8</v>
      </c>
      <c r="J1728" s="22">
        <v>0</v>
      </c>
      <c r="K1728">
        <v>1.9594999999999999E-4</v>
      </c>
      <c r="L1728" s="5" cm="1">
        <f t="array" ref="L1728">_xlfn.IFS(I1728=0, 0, I1728&gt;34, 0, AND(I1728&gt;0, I1728&lt;35), VLOOKUP(I1728, $A$63:$C$96, 3))</f>
        <v>7160</v>
      </c>
      <c r="M1728" s="5">
        <f t="shared" si="241"/>
        <v>0</v>
      </c>
      <c r="N1728" s="5">
        <v>4940.437084596736</v>
      </c>
      <c r="O1728" s="5">
        <f t="shared" si="248"/>
        <v>5519.9115000000002</v>
      </c>
      <c r="P1728" s="5">
        <f t="shared" si="249"/>
        <v>5519.9115000000002</v>
      </c>
      <c r="Q1728" s="5">
        <f t="shared" si="243"/>
        <v>487.20077413479089</v>
      </c>
      <c r="R1728" s="5">
        <f>IF(O1728&gt;(P1728+U1728),O1728-P1728-U1728, 0)</f>
        <v>0</v>
      </c>
      <c r="S1728" s="5">
        <f t="shared" si="244"/>
        <v>1152.8877258652089</v>
      </c>
      <c r="T1728" s="5">
        <f t="shared" si="245"/>
        <v>487.20077413479089</v>
      </c>
      <c r="U1728" s="5">
        <f>IF(O1728&gt;P1728,IF(V1727*($B$6/100)&gt;=O1728-P1728,(O1728-P1728), V1727*($B$6/100)), 0)</f>
        <v>0</v>
      </c>
      <c r="V1728" s="5">
        <f>V1727+(T1728*($B$5/100))-(U1728/($B$6/100))</f>
        <v>2333161.4834977007</v>
      </c>
      <c r="W1728" s="5">
        <f t="shared" si="246"/>
        <v>58329.037087442513</v>
      </c>
    </row>
    <row r="1729" spans="4:23" x14ac:dyDescent="0.25">
      <c r="D1729">
        <f t="shared" si="247"/>
        <v>1727</v>
      </c>
      <c r="E1729" s="3">
        <v>43902</v>
      </c>
      <c r="F1729" s="4">
        <v>0.91666666666666663</v>
      </c>
      <c r="G1729">
        <v>60</v>
      </c>
      <c r="H1729">
        <v>0</v>
      </c>
      <c r="I1729" s="5">
        <f t="shared" si="242"/>
        <v>8</v>
      </c>
      <c r="J1729" s="22">
        <v>0</v>
      </c>
      <c r="K1729">
        <v>1.9333999999999999E-4</v>
      </c>
      <c r="L1729" s="5" cm="1">
        <f t="array" ref="L1729">_xlfn.IFS(I1729=0, 0, I1729&gt;34, 0, AND(I1729&gt;0, I1729&lt;35), VLOOKUP(I1729, $A$63:$C$96, 3))</f>
        <v>7160</v>
      </c>
      <c r="M1729" s="5">
        <f t="shared" si="241"/>
        <v>0</v>
      </c>
      <c r="N1729" s="5">
        <v>4384.126168001415</v>
      </c>
      <c r="O1729" s="5">
        <f t="shared" si="248"/>
        <v>5446.3878000000004</v>
      </c>
      <c r="P1729" s="5">
        <f t="shared" si="249"/>
        <v>5446.3878000000004</v>
      </c>
      <c r="Q1729" s="5">
        <f t="shared" si="243"/>
        <v>487.20077413479089</v>
      </c>
      <c r="R1729" s="5">
        <f>IF(O1729&gt;(P1729+U1729),O1729-P1729-U1729, 0)</f>
        <v>0</v>
      </c>
      <c r="S1729" s="5">
        <f t="shared" si="244"/>
        <v>1226.4114258652087</v>
      </c>
      <c r="T1729" s="5">
        <f t="shared" si="245"/>
        <v>487.20077413479089</v>
      </c>
      <c r="U1729" s="5">
        <f>IF(O1729&gt;P1729,IF(V1728*($B$6/100)&gt;=O1729-P1729,(O1729-P1729), V1728*($B$6/100)), 0)</f>
        <v>0</v>
      </c>
      <c r="V1729" s="5">
        <f>V1728+(T1729*($B$5/100))-(U1729/($B$6/100))</f>
        <v>2333502.5240395949</v>
      </c>
      <c r="W1729" s="5">
        <f t="shared" si="246"/>
        <v>58337.563100989872</v>
      </c>
    </row>
    <row r="1730" spans="4:23" x14ac:dyDescent="0.25">
      <c r="D1730">
        <f t="shared" si="247"/>
        <v>1728</v>
      </c>
      <c r="E1730" s="3">
        <v>43902</v>
      </c>
      <c r="F1730" s="4">
        <v>0.95833333333333337</v>
      </c>
      <c r="G1730">
        <v>70</v>
      </c>
      <c r="H1730">
        <v>0</v>
      </c>
      <c r="I1730" s="5">
        <f t="shared" si="242"/>
        <v>10</v>
      </c>
      <c r="J1730" s="22">
        <v>0</v>
      </c>
      <c r="K1730">
        <v>1.7127000000000001E-4</v>
      </c>
      <c r="L1730" s="5" cm="1">
        <f t="array" ref="L1730">_xlfn.IFS(I1730=0, 0, I1730&gt;34, 0, AND(I1730&gt;0, I1730&lt;35), VLOOKUP(I1730, $A$63:$C$96, 3))</f>
        <v>12480</v>
      </c>
      <c r="M1730" s="5">
        <f t="shared" si="241"/>
        <v>0</v>
      </c>
      <c r="N1730" s="5">
        <v>3567.1111805831097</v>
      </c>
      <c r="O1730" s="5">
        <f t="shared" si="248"/>
        <v>4824.6759000000002</v>
      </c>
      <c r="P1730" s="5">
        <f t="shared" si="249"/>
        <v>4824.6759000000002</v>
      </c>
      <c r="Q1730" s="5">
        <f t="shared" si="243"/>
        <v>487.20077413479089</v>
      </c>
      <c r="R1730" s="5">
        <f>IF(O1730&gt;(P1730+U1730),O1730-P1730-U1730, 0)</f>
        <v>0</v>
      </c>
      <c r="S1730" s="5">
        <f t="shared" si="244"/>
        <v>1832.0591297758781</v>
      </c>
      <c r="T1730" s="5">
        <f t="shared" si="245"/>
        <v>5823.2649702241215</v>
      </c>
      <c r="U1730" s="5">
        <f>IF(O1730&gt;P1730,IF(V1729*($B$6/100)&gt;=O1730-P1730,(O1730-P1730), V1729*($B$6/100)), 0)</f>
        <v>0</v>
      </c>
      <c r="V1730" s="5">
        <f>V1729+(T1730*($B$5/100))-(U1730/($B$6/100))</f>
        <v>2337578.8095187517</v>
      </c>
      <c r="W1730" s="5">
        <f t="shared" si="246"/>
        <v>58439.470237968795</v>
      </c>
    </row>
    <row r="1731" spans="4:23" x14ac:dyDescent="0.25">
      <c r="D1731">
        <f t="shared" si="247"/>
        <v>1729</v>
      </c>
      <c r="E1731" s="3">
        <v>43903</v>
      </c>
      <c r="F1731" s="4">
        <v>0</v>
      </c>
      <c r="G1731">
        <v>70</v>
      </c>
      <c r="H1731">
        <v>0</v>
      </c>
      <c r="I1731" s="5">
        <f t="shared" si="242"/>
        <v>10</v>
      </c>
      <c r="J1731" s="22">
        <v>0</v>
      </c>
      <c r="K1731">
        <v>1.4171E-4</v>
      </c>
      <c r="L1731" s="5" cm="1">
        <f t="array" ref="L1731">_xlfn.IFS(I1731=0, 0, I1731&gt;34, 0, AND(I1731&gt;0, I1731&lt;35), VLOOKUP(I1731, $A$63:$C$96, 3))</f>
        <v>12480</v>
      </c>
      <c r="M1731" s="5">
        <f t="shared" ref="M1731:M1794" si="250">$B$11*$B$4*J1731*1000</f>
        <v>0</v>
      </c>
      <c r="N1731" s="5">
        <v>2688.3346000943211</v>
      </c>
      <c r="O1731" s="5">
        <f t="shared" si="248"/>
        <v>3991.9706999999999</v>
      </c>
      <c r="P1731" s="5">
        <f t="shared" si="249"/>
        <v>3991.9706999999999</v>
      </c>
      <c r="Q1731" s="5">
        <f t="shared" si="243"/>
        <v>487.20077413479089</v>
      </c>
      <c r="R1731" s="5">
        <f>IF(O1731&gt;(P1731+U1731),O1731-P1731-U1731, 0)</f>
        <v>0</v>
      </c>
      <c r="S1731" s="5">
        <f t="shared" si="244"/>
        <v>1380.7217377480433</v>
      </c>
      <c r="T1731" s="5">
        <f t="shared" si="245"/>
        <v>7107.3075622519573</v>
      </c>
      <c r="U1731" s="5">
        <f>IF(O1731&gt;P1731,IF(V1730*($B$6/100)&gt;=O1731-P1731,(O1731-P1731), V1730*($B$6/100)), 0)</f>
        <v>0</v>
      </c>
      <c r="V1731" s="5">
        <f>V1730+(T1731*($B$5/100))-(U1731/($B$6/100))</f>
        <v>2342553.9248123281</v>
      </c>
      <c r="W1731" s="5">
        <f t="shared" si="246"/>
        <v>58563.848120308205</v>
      </c>
    </row>
    <row r="1732" spans="4:23" x14ac:dyDescent="0.25">
      <c r="D1732">
        <f t="shared" si="247"/>
        <v>1730</v>
      </c>
      <c r="E1732" s="3">
        <v>43903</v>
      </c>
      <c r="F1732" s="4">
        <v>4.1666666666666664E-2</v>
      </c>
      <c r="G1732">
        <v>80</v>
      </c>
      <c r="H1732">
        <v>0</v>
      </c>
      <c r="I1732" s="5">
        <f t="shared" ref="I1732:I1795" si="251">ROUND((G1732/10)*((LN(99/0.03)/(LN(10/0.03)))),0)</f>
        <v>11</v>
      </c>
      <c r="J1732" s="22">
        <v>0</v>
      </c>
      <c r="K1732">
        <v>1.0978E-4</v>
      </c>
      <c r="L1732" s="5" cm="1">
        <f t="array" ref="L1732">_xlfn.IFS(I1732=0, 0, I1732&gt;34, 0, AND(I1732&gt;0, I1732&lt;35), VLOOKUP(I1732, $A$63:$C$96, 3))</f>
        <v>14640</v>
      </c>
      <c r="M1732" s="5">
        <f t="shared" si="250"/>
        <v>0</v>
      </c>
      <c r="N1732" s="5">
        <v>2295.0227853326551</v>
      </c>
      <c r="O1732" s="5">
        <f t="shared" si="248"/>
        <v>3092.5025999999998</v>
      </c>
      <c r="P1732" s="5">
        <f t="shared" si="249"/>
        <v>3092.5025999999998</v>
      </c>
      <c r="Q1732" s="5">
        <f t="shared" ref="Q1732:Q1795" si="252">IF((L1732+M1732-P1732)&lt;($B$8/100)*$B$3,L1732+M1732-P1732,($B$8/100)*$B$3)</f>
        <v>487.20077413479089</v>
      </c>
      <c r="R1732" s="5">
        <f>IF(O1732&gt;(P1732+U1732),O1732-P1732-U1732, 0)</f>
        <v>0</v>
      </c>
      <c r="S1732" s="5">
        <f t="shared" ref="S1732:S1795" si="253">IF((IF((L1732+M1732)&gt;O1732,L1732+M1732-P1732-Q1732,0))&lt;((N1732*3.595182*($B$7/100))/($B$5/100)),L1732+M1732-P1732-Q1732, N1732*3.595182*($B$7/100)/($B$5/100))</f>
        <v>1178.7178010596895</v>
      </c>
      <c r="T1732" s="5">
        <f t="shared" ref="T1732:T1795" si="254">((L1732+M1732)-P1732-S1732)</f>
        <v>10368.779598940311</v>
      </c>
      <c r="U1732" s="5">
        <f>IF(O1732&gt;P1732,IF(V1731*($B$6/100)&gt;=O1732-P1732,(O1732-P1732), V1731*($B$6/100)), 0)</f>
        <v>0</v>
      </c>
      <c r="V1732" s="5">
        <f>V1731+(T1732*($B$5/100))-(U1732/($B$6/100))</f>
        <v>2349812.0705315862</v>
      </c>
      <c r="W1732" s="5">
        <f t="shared" ref="W1732:W1795" si="255">V1732/40</f>
        <v>58745.301763289652</v>
      </c>
    </row>
    <row r="1733" spans="4:23" x14ac:dyDescent="0.25">
      <c r="D1733">
        <f t="shared" ref="D1733:D1796" si="256">D1732+1</f>
        <v>1731</v>
      </c>
      <c r="E1733" s="3">
        <v>43903</v>
      </c>
      <c r="F1733" s="4">
        <v>8.3333333333333329E-2</v>
      </c>
      <c r="G1733">
        <v>90</v>
      </c>
      <c r="H1733">
        <v>0</v>
      </c>
      <c r="I1733" s="5">
        <f t="shared" si="251"/>
        <v>13</v>
      </c>
      <c r="J1733" s="22">
        <v>0</v>
      </c>
      <c r="K1733">
        <v>8.8350000000000006E-5</v>
      </c>
      <c r="L1733" s="5" cm="1">
        <f t="array" ref="L1733">_xlfn.IFS(I1733=0, 0, I1733&gt;34, 0, AND(I1733&gt;0, I1733&lt;35), VLOOKUP(I1733, $A$63:$C$96, 3))</f>
        <v>16600</v>
      </c>
      <c r="M1733" s="5">
        <f t="shared" si="250"/>
        <v>0</v>
      </c>
      <c r="N1733" s="5">
        <v>2244.8148323985747</v>
      </c>
      <c r="O1733" s="5">
        <f t="shared" ref="O1733:O1796" si="257">$B$2*K1733*1000</f>
        <v>2488.8195000000001</v>
      </c>
      <c r="P1733" s="5">
        <f t="shared" ref="P1733:P1796" si="258">IF(O1733&gt;=(L1733+M1733),L1733+M1733,O1733)</f>
        <v>2488.8195000000001</v>
      </c>
      <c r="Q1733" s="5">
        <f t="shared" si="252"/>
        <v>487.20077413479089</v>
      </c>
      <c r="R1733" s="5">
        <f>IF(O1733&gt;(P1733+U1733),O1733-P1733-U1733, 0)</f>
        <v>0</v>
      </c>
      <c r="S1733" s="5">
        <f t="shared" si="253"/>
        <v>1152.9311255389105</v>
      </c>
      <c r="T1733" s="5">
        <f t="shared" si="254"/>
        <v>12958.249374461089</v>
      </c>
      <c r="U1733" s="5">
        <f>IF(O1733&gt;P1733,IF(V1732*($B$6/100)&gt;=O1733-P1733,(O1733-P1733), V1732*($B$6/100)), 0)</f>
        <v>0</v>
      </c>
      <c r="V1733" s="5">
        <f>V1732+(T1733*($B$5/100))-(U1733/($B$6/100))</f>
        <v>2358882.845093709</v>
      </c>
      <c r="W1733" s="5">
        <f t="shared" si="255"/>
        <v>58972.071127342722</v>
      </c>
    </row>
    <row r="1734" spans="4:23" x14ac:dyDescent="0.25">
      <c r="D1734">
        <f t="shared" si="256"/>
        <v>1732</v>
      </c>
      <c r="E1734" s="3">
        <v>43903</v>
      </c>
      <c r="F1734" s="4">
        <v>0.125</v>
      </c>
      <c r="G1734">
        <v>90</v>
      </c>
      <c r="H1734">
        <v>0</v>
      </c>
      <c r="I1734" s="5">
        <f t="shared" si="251"/>
        <v>13</v>
      </c>
      <c r="J1734" s="22">
        <v>0</v>
      </c>
      <c r="K1734">
        <v>7.6649999999999993E-5</v>
      </c>
      <c r="L1734" s="5" cm="1">
        <f t="array" ref="L1734">_xlfn.IFS(I1734=0, 0, I1734&gt;34, 0, AND(I1734&gt;0, I1734&lt;35), VLOOKUP(I1734, $A$63:$C$96, 3))</f>
        <v>16600</v>
      </c>
      <c r="M1734" s="5">
        <f t="shared" si="250"/>
        <v>0</v>
      </c>
      <c r="N1734" s="5">
        <v>2313.5523339135493</v>
      </c>
      <c r="O1734" s="5">
        <f t="shared" si="257"/>
        <v>2159.2304999999997</v>
      </c>
      <c r="P1734" s="5">
        <f t="shared" si="258"/>
        <v>2159.2304999999997</v>
      </c>
      <c r="Q1734" s="5">
        <f t="shared" si="252"/>
        <v>487.20077413479089</v>
      </c>
      <c r="R1734" s="5">
        <f>IF(O1734&gt;(P1734+U1734),O1734-P1734-U1734, 0)</f>
        <v>0</v>
      </c>
      <c r="S1734" s="5">
        <f t="shared" si="253"/>
        <v>1188.2345295634261</v>
      </c>
      <c r="T1734" s="5">
        <f t="shared" si="254"/>
        <v>13252.534970436574</v>
      </c>
      <c r="U1734" s="5">
        <f>IF(O1734&gt;P1734,IF(V1733*($B$6/100)&gt;=O1734-P1734,(O1734-P1734), V1733*($B$6/100)), 0)</f>
        <v>0</v>
      </c>
      <c r="V1734" s="5">
        <f>V1733+(T1734*($B$5/100))-(U1734/($B$6/100))</f>
        <v>2368159.6195730143</v>
      </c>
      <c r="W1734" s="5">
        <f t="shared" si="255"/>
        <v>59203.990489325355</v>
      </c>
    </row>
    <row r="1735" spans="4:23" x14ac:dyDescent="0.25">
      <c r="D1735">
        <f t="shared" si="256"/>
        <v>1733</v>
      </c>
      <c r="E1735" s="3">
        <v>43903</v>
      </c>
      <c r="F1735" s="4">
        <v>0.16666666666666666</v>
      </c>
      <c r="G1735">
        <v>110</v>
      </c>
      <c r="H1735">
        <v>0</v>
      </c>
      <c r="I1735" s="5">
        <f t="shared" si="251"/>
        <v>15</v>
      </c>
      <c r="J1735" s="22">
        <v>0</v>
      </c>
      <c r="K1735">
        <v>7.1970000000000004E-5</v>
      </c>
      <c r="L1735" s="5" cm="1">
        <f t="array" ref="L1735">_xlfn.IFS(I1735=0, 0, I1735&gt;34, 0, AND(I1735&gt;0, I1735&lt;35), VLOOKUP(I1735, $A$63:$C$96, 3))</f>
        <v>16800</v>
      </c>
      <c r="M1735" s="5">
        <f t="shared" si="250"/>
        <v>0</v>
      </c>
      <c r="N1735" s="5">
        <v>2432.913200414117</v>
      </c>
      <c r="O1735" s="5">
        <f t="shared" si="257"/>
        <v>2027.3949</v>
      </c>
      <c r="P1735" s="5">
        <f t="shared" si="258"/>
        <v>2027.3949</v>
      </c>
      <c r="Q1735" s="5">
        <f t="shared" si="252"/>
        <v>487.20077413479089</v>
      </c>
      <c r="R1735" s="5">
        <f>IF(O1735&gt;(P1735+U1735),O1735-P1735-U1735, 0)</f>
        <v>0</v>
      </c>
      <c r="S1735" s="5">
        <f t="shared" si="253"/>
        <v>1249.5379636701753</v>
      </c>
      <c r="T1735" s="5">
        <f t="shared" si="254"/>
        <v>13523.067136329826</v>
      </c>
      <c r="U1735" s="5">
        <f>IF(O1735&gt;P1735,IF(V1734*($B$6/100)&gt;=O1735-P1735,(O1735-P1735), V1734*($B$6/100)), 0)</f>
        <v>0</v>
      </c>
      <c r="V1735" s="5">
        <f>V1734+(T1735*($B$5/100))-(U1735/($B$6/100))</f>
        <v>2377625.7665684451</v>
      </c>
      <c r="W1735" s="5">
        <f t="shared" si="255"/>
        <v>59440.644164211131</v>
      </c>
    </row>
    <row r="1736" spans="4:23" x14ac:dyDescent="0.25">
      <c r="D1736">
        <f t="shared" si="256"/>
        <v>1734</v>
      </c>
      <c r="E1736" s="3">
        <v>43903</v>
      </c>
      <c r="F1736" s="4">
        <v>0.20833333333333334</v>
      </c>
      <c r="G1736">
        <v>120</v>
      </c>
      <c r="H1736">
        <v>0</v>
      </c>
      <c r="I1736" s="5">
        <f t="shared" si="251"/>
        <v>17</v>
      </c>
      <c r="J1736" s="22">
        <v>0</v>
      </c>
      <c r="K1736">
        <v>7.2449999999999999E-5</v>
      </c>
      <c r="L1736" s="5" cm="1">
        <f t="array" ref="L1736">_xlfn.IFS(I1736=0, 0, I1736&gt;34, 0, AND(I1736&gt;0, I1736&lt;35), VLOOKUP(I1736, $A$63:$C$96, 3))</f>
        <v>16800</v>
      </c>
      <c r="M1736" s="5">
        <f t="shared" si="250"/>
        <v>0</v>
      </c>
      <c r="N1736" s="5">
        <v>2754.9297207177447</v>
      </c>
      <c r="O1736" s="5">
        <f t="shared" si="257"/>
        <v>2040.9164999999998</v>
      </c>
      <c r="P1736" s="5">
        <f t="shared" si="258"/>
        <v>2040.9164999999998</v>
      </c>
      <c r="Q1736" s="5">
        <f t="shared" si="252"/>
        <v>487.20077413479089</v>
      </c>
      <c r="R1736" s="5">
        <f>IF(O1736&gt;(P1736+U1736),O1736-P1736-U1736, 0)</f>
        <v>0</v>
      </c>
      <c r="S1736" s="5">
        <f t="shared" si="253"/>
        <v>1414.9248204556377</v>
      </c>
      <c r="T1736" s="5">
        <f t="shared" si="254"/>
        <v>13344.158679544364</v>
      </c>
      <c r="U1736" s="5">
        <f>IF(O1736&gt;P1736,IF(V1735*($B$6/100)&gt;=O1736-P1736,(O1736-P1736), V1735*($B$6/100)), 0)</f>
        <v>0</v>
      </c>
      <c r="V1736" s="5">
        <f>V1735+(T1736*($B$5/100))-(U1736/($B$6/100))</f>
        <v>2386966.6776441261</v>
      </c>
      <c r="W1736" s="5">
        <f t="shared" si="255"/>
        <v>59674.166941103154</v>
      </c>
    </row>
    <row r="1737" spans="4:23" x14ac:dyDescent="0.25">
      <c r="D1737">
        <f t="shared" si="256"/>
        <v>1735</v>
      </c>
      <c r="E1737" s="3">
        <v>43903</v>
      </c>
      <c r="F1737" s="4">
        <v>0.25</v>
      </c>
      <c r="G1737">
        <v>100</v>
      </c>
      <c r="H1737">
        <v>0</v>
      </c>
      <c r="I1737" s="5">
        <f t="shared" si="251"/>
        <v>14</v>
      </c>
      <c r="J1737" s="22">
        <v>0</v>
      </c>
      <c r="K1737">
        <v>7.8660000000000009E-5</v>
      </c>
      <c r="L1737" s="5" cm="1">
        <f t="array" ref="L1737">_xlfn.IFS(I1737=0, 0, I1737&gt;34, 0, AND(I1737&gt;0, I1737&lt;35), VLOOKUP(I1737, $A$63:$C$96, 3))</f>
        <v>16800</v>
      </c>
      <c r="M1737" s="5">
        <f t="shared" si="250"/>
        <v>0</v>
      </c>
      <c r="N1737" s="5">
        <v>3573.5456070012424</v>
      </c>
      <c r="O1737" s="5">
        <f t="shared" si="257"/>
        <v>2215.8522000000003</v>
      </c>
      <c r="P1737" s="5">
        <f t="shared" si="258"/>
        <v>2215.8522000000003</v>
      </c>
      <c r="Q1737" s="5">
        <f t="shared" si="252"/>
        <v>487.20077413479089</v>
      </c>
      <c r="R1737" s="5">
        <f>IF(O1737&gt;(P1737+U1737),O1737-P1737-U1737, 0)</f>
        <v>0</v>
      </c>
      <c r="S1737" s="5">
        <f t="shared" si="253"/>
        <v>1835.363834638563</v>
      </c>
      <c r="T1737" s="5">
        <f t="shared" si="254"/>
        <v>12748.783965361436</v>
      </c>
      <c r="U1737" s="5">
        <f>IF(O1737&gt;P1737,IF(V1736*($B$6/100)&gt;=O1737-P1737,(O1737-P1737), V1736*($B$6/100)), 0)</f>
        <v>0</v>
      </c>
      <c r="V1737" s="5">
        <f>V1736+(T1737*($B$5/100))-(U1737/($B$6/100))</f>
        <v>2395890.8264198792</v>
      </c>
      <c r="W1737" s="5">
        <f t="shared" si="255"/>
        <v>59897.270660496979</v>
      </c>
    </row>
    <row r="1738" spans="4:23" x14ac:dyDescent="0.25">
      <c r="D1738">
        <f t="shared" si="256"/>
        <v>1736</v>
      </c>
      <c r="E1738" s="3">
        <v>43903</v>
      </c>
      <c r="F1738" s="4">
        <v>0.29166666666666669</v>
      </c>
      <c r="G1738">
        <v>90</v>
      </c>
      <c r="H1738">
        <v>0</v>
      </c>
      <c r="I1738" s="5">
        <f t="shared" si="251"/>
        <v>13</v>
      </c>
      <c r="J1738" s="22">
        <v>1.2372378911527593E-5</v>
      </c>
      <c r="K1738">
        <v>9.6069999999999993E-5</v>
      </c>
      <c r="L1738" s="5" cm="1">
        <f t="array" ref="L1738">_xlfn.IFS(I1738=0, 0, I1738&gt;34, 0, AND(I1738&gt;0, I1738&lt;35), VLOOKUP(I1738, $A$63:$C$96, 3))</f>
        <v>16600</v>
      </c>
      <c r="M1738" s="5">
        <f t="shared" si="250"/>
        <v>58.768799829756063</v>
      </c>
      <c r="N1738" s="5">
        <v>5090.1134390042989</v>
      </c>
      <c r="O1738" s="5">
        <f t="shared" si="257"/>
        <v>2706.2918999999997</v>
      </c>
      <c r="P1738" s="5">
        <f t="shared" si="258"/>
        <v>2706.2918999999997</v>
      </c>
      <c r="Q1738" s="5">
        <f t="shared" si="252"/>
        <v>487.20077413479089</v>
      </c>
      <c r="R1738" s="5">
        <f>IF(O1738&gt;(P1738+U1738),O1738-P1738-U1738, 0)</f>
        <v>0</v>
      </c>
      <c r="S1738" s="5">
        <f t="shared" si="253"/>
        <v>2614.2691734094792</v>
      </c>
      <c r="T1738" s="5">
        <f t="shared" si="254"/>
        <v>11338.207726420276</v>
      </c>
      <c r="U1738" s="5">
        <f>IF(O1738&gt;P1738,IF(V1737*($B$6/100)&gt;=O1738-P1738,(O1738-P1738), V1737*($B$6/100)), 0)</f>
        <v>0</v>
      </c>
      <c r="V1738" s="5">
        <f>V1737+(T1738*($B$5/100))-(U1738/($B$6/100))</f>
        <v>2403827.5718283732</v>
      </c>
      <c r="W1738" s="5">
        <f t="shared" si="255"/>
        <v>60095.68929570933</v>
      </c>
    </row>
    <row r="1739" spans="4:23" x14ac:dyDescent="0.25">
      <c r="D1739">
        <f t="shared" si="256"/>
        <v>1737</v>
      </c>
      <c r="E1739" s="3">
        <v>43903</v>
      </c>
      <c r="F1739" s="4">
        <v>0.33333333333333331</v>
      </c>
      <c r="G1739">
        <v>80</v>
      </c>
      <c r="H1739">
        <v>0</v>
      </c>
      <c r="I1739" s="5">
        <f t="shared" si="251"/>
        <v>11</v>
      </c>
      <c r="J1739" s="22">
        <v>4.7015039863804853E-5</v>
      </c>
      <c r="K1739">
        <v>1.1911000000000002E-4</v>
      </c>
      <c r="L1739" s="5" cm="1">
        <f t="array" ref="L1739">_xlfn.IFS(I1739=0, 0, I1739&gt;34, 0, AND(I1739&gt;0, I1739&lt;35), VLOOKUP(I1739, $A$63:$C$96, 3))</f>
        <v>14640</v>
      </c>
      <c r="M1739" s="5">
        <f t="shared" si="250"/>
        <v>223.32143935307306</v>
      </c>
      <c r="N1739" s="5">
        <v>6345.4255956078005</v>
      </c>
      <c r="O1739" s="5">
        <f t="shared" si="257"/>
        <v>3355.3287000000005</v>
      </c>
      <c r="P1739" s="5">
        <f t="shared" si="258"/>
        <v>3355.3287000000005</v>
      </c>
      <c r="Q1739" s="5">
        <f t="shared" si="252"/>
        <v>487.20077413479089</v>
      </c>
      <c r="R1739" s="5">
        <f>IF(O1739&gt;(P1739+U1739),O1739-P1739-U1739, 0)</f>
        <v>0</v>
      </c>
      <c r="S1739" s="5">
        <f t="shared" si="253"/>
        <v>3258.9942690954917</v>
      </c>
      <c r="T1739" s="5">
        <f t="shared" si="254"/>
        <v>8248.9984702575803</v>
      </c>
      <c r="U1739" s="5">
        <f>IF(O1739&gt;P1739,IF(V1738*($B$6/100)&gt;=O1739-P1739,(O1739-P1739), V1738*($B$6/100)), 0)</f>
        <v>0</v>
      </c>
      <c r="V1739" s="5">
        <f>V1738+(T1739*($B$5/100))-(U1739/($B$6/100))</f>
        <v>2409601.8707575537</v>
      </c>
      <c r="W1739" s="5">
        <f t="shared" si="255"/>
        <v>60240.046768938846</v>
      </c>
    </row>
    <row r="1740" spans="4:23" x14ac:dyDescent="0.25">
      <c r="D1740">
        <f t="shared" si="256"/>
        <v>1738</v>
      </c>
      <c r="E1740" s="3">
        <v>43903</v>
      </c>
      <c r="F1740" s="4">
        <v>0.375</v>
      </c>
      <c r="G1740">
        <v>70</v>
      </c>
      <c r="H1740">
        <v>5</v>
      </c>
      <c r="I1740" s="5">
        <f t="shared" si="251"/>
        <v>10</v>
      </c>
      <c r="J1740" s="22">
        <v>1.8311120789060836E-4</v>
      </c>
      <c r="K1740">
        <v>1.2017999999999999E-4</v>
      </c>
      <c r="L1740" s="5" cm="1">
        <f t="array" ref="L1740">_xlfn.IFS(I1740=0, 0, I1740&gt;34, 0, AND(I1740&gt;0, I1740&lt;35), VLOOKUP(I1740, $A$63:$C$96, 3))</f>
        <v>12480</v>
      </c>
      <c r="M1740" s="5">
        <f t="shared" si="250"/>
        <v>869.77823748038975</v>
      </c>
      <c r="N1740" s="5">
        <v>6484.8486293731912</v>
      </c>
      <c r="O1740" s="5">
        <f t="shared" si="257"/>
        <v>3385.4705999999996</v>
      </c>
      <c r="P1740" s="5">
        <f t="shared" si="258"/>
        <v>3385.4705999999996</v>
      </c>
      <c r="Q1740" s="5">
        <f t="shared" si="252"/>
        <v>487.20077413479089</v>
      </c>
      <c r="R1740" s="5">
        <f>IF(O1740&gt;(P1740+U1740),O1740-P1740-U1740, 0)</f>
        <v>0</v>
      </c>
      <c r="S1740" s="5">
        <f t="shared" si="253"/>
        <v>3330.6015807210238</v>
      </c>
      <c r="T1740" s="5">
        <f t="shared" si="254"/>
        <v>6633.7060567593653</v>
      </c>
      <c r="U1740" s="5">
        <f>IF(O1740&gt;P1740,IF(V1739*($B$6/100)&gt;=O1740-P1740,(O1740-P1740), V1739*($B$6/100)), 0)</f>
        <v>0</v>
      </c>
      <c r="V1740" s="5">
        <f>V1739+(T1740*($B$5/100))-(U1740/($B$6/100))</f>
        <v>2414245.4649972855</v>
      </c>
      <c r="W1740" s="5">
        <f t="shared" si="255"/>
        <v>60356.136624932136</v>
      </c>
    </row>
    <row r="1741" spans="4:23" x14ac:dyDescent="0.25">
      <c r="D1741">
        <f t="shared" si="256"/>
        <v>1739</v>
      </c>
      <c r="E1741" s="3">
        <v>43903</v>
      </c>
      <c r="F1741" s="4">
        <v>0.41666666666666669</v>
      </c>
      <c r="G1741">
        <v>60</v>
      </c>
      <c r="H1741">
        <v>7</v>
      </c>
      <c r="I1741" s="5">
        <f t="shared" si="251"/>
        <v>8</v>
      </c>
      <c r="J1741" s="22">
        <v>3.0188604544127326E-4</v>
      </c>
      <c r="K1741">
        <v>1.1315000000000001E-4</v>
      </c>
      <c r="L1741" s="5" cm="1">
        <f t="array" ref="L1741">_xlfn.IFS(I1741=0, 0, I1741&gt;34, 0, AND(I1741&gt;0, I1741&lt;35), VLOOKUP(I1741, $A$63:$C$96, 3))</f>
        <v>7160</v>
      </c>
      <c r="M1741" s="5">
        <f t="shared" si="250"/>
        <v>1433.9587158460481</v>
      </c>
      <c r="N1741" s="5">
        <v>5071.4814153970774</v>
      </c>
      <c r="O1741" s="5">
        <f t="shared" si="257"/>
        <v>3187.4355000000005</v>
      </c>
      <c r="P1741" s="5">
        <f t="shared" si="258"/>
        <v>3187.4355000000005</v>
      </c>
      <c r="Q1741" s="5">
        <f t="shared" si="252"/>
        <v>487.20077413479089</v>
      </c>
      <c r="R1741" s="5">
        <f>IF(O1741&gt;(P1741+U1741),O1741-P1741-U1741, 0)</f>
        <v>0</v>
      </c>
      <c r="S1741" s="5">
        <f t="shared" si="253"/>
        <v>2604.6998139957282</v>
      </c>
      <c r="T1741" s="5">
        <f t="shared" si="254"/>
        <v>2801.8234018503204</v>
      </c>
      <c r="U1741" s="5">
        <f>IF(O1741&gt;P1741,IF(V1740*($B$6/100)&gt;=O1741-P1741,(O1741-P1741), V1740*($B$6/100)), 0)</f>
        <v>0</v>
      </c>
      <c r="V1741" s="5">
        <f>V1740+(T1741*($B$5/100))-(U1741/($B$6/100))</f>
        <v>2416206.7413785807</v>
      </c>
      <c r="W1741" s="5">
        <f t="shared" si="255"/>
        <v>60405.168534464516</v>
      </c>
    </row>
    <row r="1742" spans="4:23" x14ac:dyDescent="0.25">
      <c r="D1742">
        <f t="shared" si="256"/>
        <v>1740</v>
      </c>
      <c r="E1742" s="3">
        <v>43903</v>
      </c>
      <c r="F1742" s="4">
        <v>0.45833333333333331</v>
      </c>
      <c r="G1742">
        <v>60</v>
      </c>
      <c r="H1742">
        <v>3</v>
      </c>
      <c r="I1742" s="5">
        <f t="shared" si="251"/>
        <v>8</v>
      </c>
      <c r="J1742" s="22">
        <v>1.9795806258444149E-4</v>
      </c>
      <c r="K1742">
        <v>9.9770000000000002E-5</v>
      </c>
      <c r="L1742" s="5" cm="1">
        <f t="array" ref="L1742">_xlfn.IFS(I1742=0, 0, I1742&gt;34, 0, AND(I1742&gt;0, I1742&lt;35), VLOOKUP(I1742, $A$63:$C$96, 3))</f>
        <v>7160</v>
      </c>
      <c r="M1742" s="5">
        <f t="shared" si="250"/>
        <v>940.300797276097</v>
      </c>
      <c r="N1742" s="5">
        <v>4657.2090731850003</v>
      </c>
      <c r="O1742" s="5">
        <f t="shared" si="257"/>
        <v>2810.5209000000004</v>
      </c>
      <c r="P1742" s="5">
        <f t="shared" si="258"/>
        <v>2810.5209000000004</v>
      </c>
      <c r="Q1742" s="5">
        <f t="shared" si="252"/>
        <v>487.20077413479089</v>
      </c>
      <c r="R1742" s="5">
        <f>IF(O1742&gt;(P1742+U1742),O1742-P1742-U1742, 0)</f>
        <v>0</v>
      </c>
      <c r="S1742" s="5">
        <f t="shared" si="253"/>
        <v>2391.9306043073425</v>
      </c>
      <c r="T1742" s="5">
        <f t="shared" si="254"/>
        <v>2897.8492929687541</v>
      </c>
      <c r="U1742" s="5">
        <f>IF(O1742&gt;P1742,IF(V1741*($B$6/100)&gt;=O1742-P1742,(O1742-P1742), V1741*($B$6/100)), 0)</f>
        <v>0</v>
      </c>
      <c r="V1742" s="5">
        <f>V1741+(T1742*($B$5/100))-(U1742/($B$6/100))</f>
        <v>2418235.2358836588</v>
      </c>
      <c r="W1742" s="5">
        <f t="shared" si="255"/>
        <v>60455.880897091469</v>
      </c>
    </row>
    <row r="1743" spans="4:23" x14ac:dyDescent="0.25">
      <c r="D1743">
        <f t="shared" si="256"/>
        <v>1741</v>
      </c>
      <c r="E1743" s="3">
        <v>43903</v>
      </c>
      <c r="F1743" s="4">
        <v>0.5</v>
      </c>
      <c r="G1743">
        <v>70</v>
      </c>
      <c r="H1743">
        <v>6</v>
      </c>
      <c r="I1743" s="5">
        <f t="shared" si="251"/>
        <v>10</v>
      </c>
      <c r="J1743" s="22">
        <v>3.4890108530507815E-4</v>
      </c>
      <c r="K1743">
        <v>8.8800000000000004E-5</v>
      </c>
      <c r="L1743" s="5" cm="1">
        <f t="array" ref="L1743">_xlfn.IFS(I1743=0, 0, I1743&gt;34, 0, AND(I1743&gt;0, I1743&lt;35), VLOOKUP(I1743, $A$63:$C$96, 3))</f>
        <v>12480</v>
      </c>
      <c r="M1743" s="5">
        <f t="shared" si="250"/>
        <v>1657.2801551991213</v>
      </c>
      <c r="N1743" s="5">
        <v>4664.8796047837004</v>
      </c>
      <c r="O1743" s="5">
        <f t="shared" si="257"/>
        <v>2501.4960000000001</v>
      </c>
      <c r="P1743" s="5">
        <f t="shared" si="258"/>
        <v>2501.4960000000001</v>
      </c>
      <c r="Q1743" s="5">
        <f t="shared" si="252"/>
        <v>487.20077413479089</v>
      </c>
      <c r="R1743" s="5">
        <f>IF(O1743&gt;(P1743+U1743),O1743-P1743-U1743, 0)</f>
        <v>0</v>
      </c>
      <c r="S1743" s="5">
        <f t="shared" si="253"/>
        <v>2395.8701696122107</v>
      </c>
      <c r="T1743" s="5">
        <f t="shared" si="254"/>
        <v>9239.9139855869107</v>
      </c>
      <c r="U1743" s="5">
        <f>IF(O1743&gt;P1743,IF(V1742*($B$6/100)&gt;=O1743-P1743,(O1743-P1743), V1742*($B$6/100)), 0)</f>
        <v>0</v>
      </c>
      <c r="V1743" s="5">
        <f>V1742+(T1743*($B$5/100))-(U1743/($B$6/100))</f>
        <v>2424703.1756735696</v>
      </c>
      <c r="W1743" s="5">
        <f t="shared" si="255"/>
        <v>60617.579391839237</v>
      </c>
    </row>
    <row r="1744" spans="4:23" x14ac:dyDescent="0.25">
      <c r="D1744">
        <f t="shared" si="256"/>
        <v>1742</v>
      </c>
      <c r="E1744" s="3">
        <v>43903</v>
      </c>
      <c r="F1744" s="4">
        <v>0.54166666666666663</v>
      </c>
      <c r="G1744">
        <v>80</v>
      </c>
      <c r="H1744">
        <v>10</v>
      </c>
      <c r="I1744" s="5">
        <f t="shared" si="251"/>
        <v>11</v>
      </c>
      <c r="J1744" s="22">
        <v>4.9242068067879819E-4</v>
      </c>
      <c r="K1744">
        <v>8.8110000000000009E-5</v>
      </c>
      <c r="L1744" s="5" cm="1">
        <f t="array" ref="L1744">_xlfn.IFS(I1744=0, 0, I1744&gt;34, 0, AND(I1744&gt;0, I1744&lt;35), VLOOKUP(I1744, $A$63:$C$96, 3))</f>
        <v>14640</v>
      </c>
      <c r="M1744" s="5">
        <f t="shared" si="250"/>
        <v>2338.9982332242917</v>
      </c>
      <c r="N1744" s="5">
        <v>3589.741327923356</v>
      </c>
      <c r="O1744" s="5">
        <f t="shared" si="257"/>
        <v>2482.0587</v>
      </c>
      <c r="P1744" s="5">
        <f t="shared" si="258"/>
        <v>2482.0587</v>
      </c>
      <c r="Q1744" s="5">
        <f t="shared" si="252"/>
        <v>487.20077413479089</v>
      </c>
      <c r="R1744" s="5">
        <f>IF(O1744&gt;(P1744+U1744),O1744-P1744-U1744, 0)</f>
        <v>0</v>
      </c>
      <c r="S1744" s="5">
        <f t="shared" si="253"/>
        <v>1843.6819152580213</v>
      </c>
      <c r="T1744" s="5">
        <f t="shared" si="254"/>
        <v>12653.25761796627</v>
      </c>
      <c r="U1744" s="5">
        <f>IF(O1744&gt;P1744,IF(V1743*($B$6/100)&gt;=O1744-P1744,(O1744-P1744), V1743*($B$6/100)), 0)</f>
        <v>0</v>
      </c>
      <c r="V1744" s="5">
        <f>V1743+(T1744*($B$5/100))-(U1744/($B$6/100))</f>
        <v>2433560.456006146</v>
      </c>
      <c r="W1744" s="5">
        <f t="shared" si="255"/>
        <v>60839.011400153649</v>
      </c>
    </row>
    <row r="1745" spans="4:23" x14ac:dyDescent="0.25">
      <c r="D1745">
        <f t="shared" si="256"/>
        <v>1743</v>
      </c>
      <c r="E1745" s="3">
        <v>43903</v>
      </c>
      <c r="F1745" s="4">
        <v>0.58333333333333337</v>
      </c>
      <c r="G1745">
        <v>70</v>
      </c>
      <c r="H1745">
        <v>10</v>
      </c>
      <c r="I1745" s="5">
        <f t="shared" si="251"/>
        <v>10</v>
      </c>
      <c r="J1745" s="22">
        <v>4.8994620489649268E-4</v>
      </c>
      <c r="K1745">
        <v>8.277999999999999E-5</v>
      </c>
      <c r="L1745" s="5" cm="1">
        <f t="array" ref="L1745">_xlfn.IFS(I1745=0, 0, I1745&gt;34, 0, AND(I1745&gt;0, I1745&lt;35), VLOOKUP(I1745, $A$63:$C$96, 3))</f>
        <v>12480</v>
      </c>
      <c r="M1745" s="5">
        <f t="shared" si="250"/>
        <v>2327.2444732583403</v>
      </c>
      <c r="N1745" s="5">
        <v>3017.5625094050629</v>
      </c>
      <c r="O1745" s="5">
        <f t="shared" si="257"/>
        <v>2331.9126000000001</v>
      </c>
      <c r="P1745" s="5">
        <f t="shared" si="258"/>
        <v>2331.9126000000001</v>
      </c>
      <c r="Q1745" s="5">
        <f t="shared" si="252"/>
        <v>487.20077413479089</v>
      </c>
      <c r="R1745" s="5">
        <f>IF(O1745&gt;(P1745+U1745),O1745-P1745-U1745, 0)</f>
        <v>0</v>
      </c>
      <c r="S1745" s="5">
        <f t="shared" si="253"/>
        <v>1549.8123453839873</v>
      </c>
      <c r="T1745" s="5">
        <f t="shared" si="254"/>
        <v>10925.519527874354</v>
      </c>
      <c r="U1745" s="5">
        <f>IF(O1745&gt;P1745,IF(V1744*($B$6/100)&gt;=O1745-P1745,(O1745-P1745), V1744*($B$6/100)), 0)</f>
        <v>0</v>
      </c>
      <c r="V1745" s="5">
        <f>V1744+(T1745*($B$5/100))-(U1745/($B$6/100))</f>
        <v>2441208.3196756579</v>
      </c>
      <c r="W1745" s="5">
        <f t="shared" si="255"/>
        <v>61030.207991891446</v>
      </c>
    </row>
    <row r="1746" spans="4:23" x14ac:dyDescent="0.25">
      <c r="D1746">
        <f t="shared" si="256"/>
        <v>1744</v>
      </c>
      <c r="E1746" s="3">
        <v>43903</v>
      </c>
      <c r="F1746" s="4">
        <v>0.625</v>
      </c>
      <c r="G1746">
        <v>70</v>
      </c>
      <c r="H1746">
        <v>10</v>
      </c>
      <c r="I1746" s="5">
        <f t="shared" si="251"/>
        <v>10</v>
      </c>
      <c r="J1746" s="22">
        <v>3.6869689156352229E-4</v>
      </c>
      <c r="K1746">
        <v>8.4909999999999998E-5</v>
      </c>
      <c r="L1746" s="5" cm="1">
        <f t="array" ref="L1746">_xlfn.IFS(I1746=0, 0, I1746&gt;34, 0, AND(I1746&gt;0, I1746&lt;35), VLOOKUP(I1746, $A$63:$C$96, 3))</f>
        <v>12480</v>
      </c>
      <c r="M1746" s="5">
        <f t="shared" si="250"/>
        <v>1751.3102349267308</v>
      </c>
      <c r="N1746" s="5">
        <v>2768.6245231085845</v>
      </c>
      <c r="O1746" s="5">
        <f t="shared" si="257"/>
        <v>2391.9147000000003</v>
      </c>
      <c r="P1746" s="5">
        <f t="shared" si="258"/>
        <v>2391.9147000000003</v>
      </c>
      <c r="Q1746" s="5">
        <f t="shared" si="252"/>
        <v>487.20077413479089</v>
      </c>
      <c r="R1746" s="5">
        <f>IF(O1746&gt;(P1746+U1746),O1746-P1746-U1746, 0)</f>
        <v>0</v>
      </c>
      <c r="S1746" s="5">
        <f t="shared" si="253"/>
        <v>1421.9584357483668</v>
      </c>
      <c r="T1746" s="5">
        <f t="shared" si="254"/>
        <v>10417.437099178363</v>
      </c>
      <c r="U1746" s="5">
        <f>IF(O1746&gt;P1746,IF(V1745*($B$6/100)&gt;=O1746-P1746,(O1746-P1746), V1745*($B$6/100)), 0)</f>
        <v>0</v>
      </c>
      <c r="V1746" s="5">
        <f>V1745+(T1746*($B$5/100))-(U1746/($B$6/100))</f>
        <v>2448500.5256450828</v>
      </c>
      <c r="W1746" s="5">
        <f t="shared" si="255"/>
        <v>61212.51314112707</v>
      </c>
    </row>
    <row r="1747" spans="4:23" x14ac:dyDescent="0.25">
      <c r="D1747">
        <f t="shared" si="256"/>
        <v>1745</v>
      </c>
      <c r="E1747" s="3">
        <v>43903</v>
      </c>
      <c r="F1747" s="4">
        <v>0.66666666666666663</v>
      </c>
      <c r="G1747">
        <v>60</v>
      </c>
      <c r="H1747">
        <v>10</v>
      </c>
      <c r="I1747" s="5">
        <f t="shared" si="251"/>
        <v>8</v>
      </c>
      <c r="J1747" s="22">
        <v>2.8951366652974565E-4</v>
      </c>
      <c r="K1747">
        <v>9.7360000000000003E-5</v>
      </c>
      <c r="L1747" s="5" cm="1">
        <f t="array" ref="L1747">_xlfn.IFS(I1747=0, 0, I1747&gt;34, 0, AND(I1747&gt;0, I1747&lt;35), VLOOKUP(I1747, $A$63:$C$96, 3))</f>
        <v>7160</v>
      </c>
      <c r="M1747" s="5">
        <f t="shared" si="250"/>
        <v>1375.1899160162918</v>
      </c>
      <c r="N1747" s="5">
        <v>2665.7868567709984</v>
      </c>
      <c r="O1747" s="5">
        <f t="shared" si="257"/>
        <v>2742.6311999999998</v>
      </c>
      <c r="P1747" s="5">
        <f t="shared" si="258"/>
        <v>2742.6311999999998</v>
      </c>
      <c r="Q1747" s="5">
        <f t="shared" si="252"/>
        <v>487.20077413479089</v>
      </c>
      <c r="R1747" s="5">
        <f>IF(O1747&gt;(P1747+U1747),O1747-P1747-U1747, 0)</f>
        <v>0</v>
      </c>
      <c r="S1747" s="5">
        <f t="shared" si="253"/>
        <v>1369.1412747570962</v>
      </c>
      <c r="T1747" s="5">
        <f t="shared" si="254"/>
        <v>4423.4174412591965</v>
      </c>
      <c r="U1747" s="5">
        <f>IF(O1747&gt;P1747,IF(V1746*($B$6/100)&gt;=O1747-P1747,(O1747-P1747), V1746*($B$6/100)), 0)</f>
        <v>0</v>
      </c>
      <c r="V1747" s="5">
        <f>V1746+(T1747*($B$5/100))-(U1747/($B$6/100))</f>
        <v>2451596.917853964</v>
      </c>
      <c r="W1747" s="5">
        <f t="shared" si="255"/>
        <v>61289.922946349099</v>
      </c>
    </row>
    <row r="1748" spans="4:23" x14ac:dyDescent="0.25">
      <c r="D1748">
        <f t="shared" si="256"/>
        <v>1746</v>
      </c>
      <c r="E1748" s="3">
        <v>43903</v>
      </c>
      <c r="F1748" s="4">
        <v>0.70833333333333337</v>
      </c>
      <c r="G1748">
        <v>60</v>
      </c>
      <c r="H1748">
        <v>10</v>
      </c>
      <c r="I1748" s="5">
        <f t="shared" si="251"/>
        <v>8</v>
      </c>
      <c r="J1748" s="22">
        <v>1.33621692244498E-4</v>
      </c>
      <c r="K1748">
        <v>1.2518000000000002E-4</v>
      </c>
      <c r="L1748" s="5" cm="1">
        <f t="array" ref="L1748">_xlfn.IFS(I1748=0, 0, I1748&gt;34, 0, AND(I1748&gt;0, I1748&lt;35), VLOOKUP(I1748, $A$63:$C$96, 3))</f>
        <v>7160</v>
      </c>
      <c r="M1748" s="5">
        <f t="shared" si="250"/>
        <v>634.7030381613655</v>
      </c>
      <c r="N1748" s="5">
        <v>2886.0634556786081</v>
      </c>
      <c r="O1748" s="5">
        <f t="shared" si="257"/>
        <v>3526.3206000000005</v>
      </c>
      <c r="P1748" s="5">
        <f t="shared" si="258"/>
        <v>3526.3206000000005</v>
      </c>
      <c r="Q1748" s="5">
        <f t="shared" si="252"/>
        <v>487.20077413479089</v>
      </c>
      <c r="R1748" s="5">
        <f>IF(O1748&gt;(P1748+U1748),O1748-P1748-U1748, 0)</f>
        <v>0</v>
      </c>
      <c r="S1748" s="5">
        <f t="shared" si="253"/>
        <v>1482.2747695305043</v>
      </c>
      <c r="T1748" s="5">
        <f t="shared" si="254"/>
        <v>2786.1076686308606</v>
      </c>
      <c r="U1748" s="5">
        <f>IF(O1748&gt;P1748,IF(V1747*($B$6/100)&gt;=O1748-P1748,(O1748-P1748), V1747*($B$6/100)), 0)</f>
        <v>0</v>
      </c>
      <c r="V1748" s="5">
        <f>V1747+(T1748*($B$5/100))-(U1748/($B$6/100))</f>
        <v>2453547.1932220059</v>
      </c>
      <c r="W1748" s="5">
        <f t="shared" si="255"/>
        <v>61338.679830550143</v>
      </c>
    </row>
    <row r="1749" spans="4:23" x14ac:dyDescent="0.25">
      <c r="D1749">
        <f t="shared" si="256"/>
        <v>1747</v>
      </c>
      <c r="E1749" s="3">
        <v>43903</v>
      </c>
      <c r="F1749" s="4">
        <v>0.75</v>
      </c>
      <c r="G1749">
        <v>30</v>
      </c>
      <c r="H1749">
        <v>0</v>
      </c>
      <c r="I1749" s="5">
        <f t="shared" si="251"/>
        <v>4</v>
      </c>
      <c r="J1749" s="22">
        <v>1.7321330476138631E-5</v>
      </c>
      <c r="K1749">
        <v>1.8249E-4</v>
      </c>
      <c r="L1749" s="5" cm="1">
        <f t="array" ref="L1749">_xlfn.IFS(I1749=0, 0, I1749&gt;34, 0, AND(I1749&gt;0, I1749&lt;35), VLOOKUP(I1749, $A$63:$C$96, 3))</f>
        <v>740</v>
      </c>
      <c r="M1749" s="5">
        <f t="shared" si="250"/>
        <v>82.276319761658499</v>
      </c>
      <c r="N1749" s="5">
        <v>3924.9310374306551</v>
      </c>
      <c r="O1749" s="5">
        <f t="shared" si="257"/>
        <v>5140.7432999999992</v>
      </c>
      <c r="P1749" s="5">
        <f t="shared" si="258"/>
        <v>822.27631976165844</v>
      </c>
      <c r="Q1749" s="5">
        <f t="shared" si="252"/>
        <v>0</v>
      </c>
      <c r="R1749" s="5">
        <f>IF(O1749&gt;(P1749+U1749),O1749-P1749-U1749, 0)</f>
        <v>0</v>
      </c>
      <c r="S1749" s="5">
        <f t="shared" si="253"/>
        <v>0</v>
      </c>
      <c r="T1749" s="5">
        <f t="shared" si="254"/>
        <v>0</v>
      </c>
      <c r="U1749" s="5">
        <f>IF(O1749&gt;P1749,IF(V1748*($B$6/100)&gt;=O1749-P1749,(O1749-P1749), V1748*($B$6/100)), 0)</f>
        <v>4318.4669802383405</v>
      </c>
      <c r="V1749" s="5">
        <f>V1748+(T1749*($B$5/100))-(U1749/($B$6/100))</f>
        <v>2447377.9546788083</v>
      </c>
      <c r="W1749" s="5">
        <f t="shared" si="255"/>
        <v>61184.448866970211</v>
      </c>
    </row>
    <row r="1750" spans="4:23" x14ac:dyDescent="0.25">
      <c r="D1750">
        <f t="shared" si="256"/>
        <v>1748</v>
      </c>
      <c r="E1750" s="3">
        <v>43903</v>
      </c>
      <c r="F1750" s="4">
        <v>0.79166666666666663</v>
      </c>
      <c r="G1750">
        <v>20</v>
      </c>
      <c r="H1750">
        <v>0</v>
      </c>
      <c r="I1750" s="5">
        <f t="shared" si="251"/>
        <v>3</v>
      </c>
      <c r="J1750" s="22">
        <v>0</v>
      </c>
      <c r="K1750">
        <v>2.0602000000000001E-4</v>
      </c>
      <c r="L1750" s="5" cm="1">
        <f t="array" ref="L1750">_xlfn.IFS(I1750=0, 0, I1750&gt;34, 0, AND(I1750&gt;0, I1750&lt;35), VLOOKUP(I1750, $A$63:$C$96, 3))</f>
        <v>232</v>
      </c>
      <c r="M1750" s="5">
        <f t="shared" si="250"/>
        <v>0</v>
      </c>
      <c r="N1750" s="5">
        <v>4670.1918040091468</v>
      </c>
      <c r="O1750" s="5">
        <f t="shared" si="257"/>
        <v>5803.5833999999995</v>
      </c>
      <c r="P1750" s="5">
        <f t="shared" si="258"/>
        <v>232</v>
      </c>
      <c r="Q1750" s="5">
        <f t="shared" si="252"/>
        <v>0</v>
      </c>
      <c r="R1750" s="5">
        <f>IF(O1750&gt;(P1750+U1750),O1750-P1750-U1750, 0)</f>
        <v>0</v>
      </c>
      <c r="S1750" s="5">
        <f t="shared" si="253"/>
        <v>0</v>
      </c>
      <c r="T1750" s="5">
        <f t="shared" si="254"/>
        <v>0</v>
      </c>
      <c r="U1750" s="5">
        <f>IF(O1750&gt;P1750,IF(V1749*($B$6/100)&gt;=O1750-P1750,(O1750-P1750), V1749*($B$6/100)), 0)</f>
        <v>5571.5833999999995</v>
      </c>
      <c r="V1750" s="5">
        <f>V1749+(T1750*($B$5/100))-(U1750/($B$6/100))</f>
        <v>2439418.5498216655</v>
      </c>
      <c r="W1750" s="5">
        <f t="shared" si="255"/>
        <v>60985.463745541638</v>
      </c>
    </row>
    <row r="1751" spans="4:23" x14ac:dyDescent="0.25">
      <c r="D1751">
        <f t="shared" si="256"/>
        <v>1749</v>
      </c>
      <c r="E1751" s="3">
        <v>43903</v>
      </c>
      <c r="F1751" s="4">
        <v>0.83333333333333337</v>
      </c>
      <c r="G1751">
        <v>10</v>
      </c>
      <c r="H1751">
        <v>0</v>
      </c>
      <c r="I1751" s="5">
        <f t="shared" si="251"/>
        <v>1</v>
      </c>
      <c r="J1751" s="22">
        <v>0</v>
      </c>
      <c r="K1751">
        <v>2.0930999999999999E-4</v>
      </c>
      <c r="L1751" s="5" cm="1">
        <f t="array" ref="L1751">_xlfn.IFS(I1751=0, 0, I1751&gt;34, 0, AND(I1751&gt;0, I1751&lt;35), VLOOKUP(I1751, $A$63:$C$96, 3))</f>
        <v>0</v>
      </c>
      <c r="M1751" s="5">
        <f t="shared" si="250"/>
        <v>0</v>
      </c>
      <c r="N1751" s="5">
        <v>4743.910105652918</v>
      </c>
      <c r="O1751" s="5">
        <f t="shared" si="257"/>
        <v>5896.2626999999993</v>
      </c>
      <c r="P1751" s="5">
        <f t="shared" si="258"/>
        <v>0</v>
      </c>
      <c r="Q1751" s="5">
        <f t="shared" si="252"/>
        <v>0</v>
      </c>
      <c r="R1751" s="5">
        <f>IF(O1751&gt;(P1751+U1751),O1751-P1751-U1751, 0)</f>
        <v>0</v>
      </c>
      <c r="S1751" s="5">
        <f t="shared" si="253"/>
        <v>0</v>
      </c>
      <c r="T1751" s="5">
        <f t="shared" si="254"/>
        <v>0</v>
      </c>
      <c r="U1751" s="5">
        <f>IF(O1751&gt;P1751,IF(V1750*($B$6/100)&gt;=O1751-P1751,(O1751-P1751), V1750*($B$6/100)), 0)</f>
        <v>5896.2626999999993</v>
      </c>
      <c r="V1751" s="5">
        <f>V1750+(T1751*($B$5/100))-(U1751/($B$6/100))</f>
        <v>2430995.3173930943</v>
      </c>
      <c r="W1751" s="5">
        <f t="shared" si="255"/>
        <v>60774.882934827358</v>
      </c>
    </row>
    <row r="1752" spans="4:23" x14ac:dyDescent="0.25">
      <c r="D1752">
        <f t="shared" si="256"/>
        <v>1750</v>
      </c>
      <c r="E1752" s="3">
        <v>43903</v>
      </c>
      <c r="F1752" s="4">
        <v>0.875</v>
      </c>
      <c r="G1752">
        <v>0</v>
      </c>
      <c r="H1752">
        <v>0</v>
      </c>
      <c r="I1752" s="5">
        <f t="shared" si="251"/>
        <v>0</v>
      </c>
      <c r="J1752" s="22">
        <v>0</v>
      </c>
      <c r="K1752">
        <v>1.9591999999999998E-4</v>
      </c>
      <c r="L1752" s="5" cm="1">
        <f t="array" ref="L1752">_xlfn.IFS(I1752=0, 0, I1752&gt;34, 0, AND(I1752&gt;0, I1752&lt;35), VLOOKUP(I1752, $A$63:$C$96, 3))</f>
        <v>0</v>
      </c>
      <c r="M1752" s="5">
        <f t="shared" si="250"/>
        <v>0</v>
      </c>
      <c r="N1752" s="5">
        <v>4407.3423983631765</v>
      </c>
      <c r="O1752" s="5">
        <f t="shared" si="257"/>
        <v>5519.0663999999997</v>
      </c>
      <c r="P1752" s="5">
        <f t="shared" si="258"/>
        <v>0</v>
      </c>
      <c r="Q1752" s="5">
        <f t="shared" si="252"/>
        <v>0</v>
      </c>
      <c r="R1752" s="5">
        <f>IF(O1752&gt;(P1752+U1752),O1752-P1752-U1752, 0)</f>
        <v>0</v>
      </c>
      <c r="S1752" s="5">
        <f t="shared" si="253"/>
        <v>0</v>
      </c>
      <c r="T1752" s="5">
        <f t="shared" si="254"/>
        <v>0</v>
      </c>
      <c r="U1752" s="5">
        <f>IF(O1752&gt;P1752,IF(V1751*($B$6/100)&gt;=O1752-P1752,(O1752-P1752), V1751*($B$6/100)), 0)</f>
        <v>5519.0663999999997</v>
      </c>
      <c r="V1752" s="5">
        <f>V1751+(T1752*($B$5/100))-(U1752/($B$6/100))</f>
        <v>2423110.9368216656</v>
      </c>
      <c r="W1752" s="5">
        <f t="shared" si="255"/>
        <v>60577.773420541642</v>
      </c>
    </row>
    <row r="1753" spans="4:23" x14ac:dyDescent="0.25">
      <c r="D1753">
        <f t="shared" si="256"/>
        <v>1751</v>
      </c>
      <c r="E1753" s="3">
        <v>43903</v>
      </c>
      <c r="F1753" s="4">
        <v>0.91666666666666663</v>
      </c>
      <c r="G1753">
        <v>0</v>
      </c>
      <c r="H1753">
        <v>0</v>
      </c>
      <c r="I1753" s="5">
        <f t="shared" si="251"/>
        <v>0</v>
      </c>
      <c r="J1753" s="22">
        <v>0</v>
      </c>
      <c r="K1753">
        <v>1.8778000000000002E-4</v>
      </c>
      <c r="L1753" s="5" cm="1">
        <f t="array" ref="L1753">_xlfn.IFS(I1753=0, 0, I1753&gt;34, 0, AND(I1753&gt;0, I1753&lt;35), VLOOKUP(I1753, $A$63:$C$96, 3))</f>
        <v>0</v>
      </c>
      <c r="M1753" s="5">
        <f t="shared" si="250"/>
        <v>0</v>
      </c>
      <c r="N1753" s="5">
        <v>4097.4237828706473</v>
      </c>
      <c r="O1753" s="5">
        <f t="shared" si="257"/>
        <v>5289.7626</v>
      </c>
      <c r="P1753" s="5">
        <f t="shared" si="258"/>
        <v>0</v>
      </c>
      <c r="Q1753" s="5">
        <f t="shared" si="252"/>
        <v>0</v>
      </c>
      <c r="R1753" s="5">
        <f>IF(O1753&gt;(P1753+U1753),O1753-P1753-U1753, 0)</f>
        <v>0</v>
      </c>
      <c r="S1753" s="5">
        <f t="shared" si="253"/>
        <v>0</v>
      </c>
      <c r="T1753" s="5">
        <f t="shared" si="254"/>
        <v>0</v>
      </c>
      <c r="U1753" s="5">
        <f>IF(O1753&gt;P1753,IF(V1752*($B$6/100)&gt;=O1753-P1753,(O1753-P1753), V1752*($B$6/100)), 0)</f>
        <v>5289.7626</v>
      </c>
      <c r="V1753" s="5">
        <f>V1752+(T1753*($B$5/100))-(U1753/($B$6/100))</f>
        <v>2415554.13310738</v>
      </c>
      <c r="W1753" s="5">
        <f t="shared" si="255"/>
        <v>60388.853327684497</v>
      </c>
    </row>
    <row r="1754" spans="4:23" x14ac:dyDescent="0.25">
      <c r="D1754">
        <f t="shared" si="256"/>
        <v>1752</v>
      </c>
      <c r="E1754" s="3">
        <v>43903</v>
      </c>
      <c r="F1754" s="4">
        <v>0.95833333333333337</v>
      </c>
      <c r="G1754">
        <v>10</v>
      </c>
      <c r="H1754">
        <v>0</v>
      </c>
      <c r="I1754" s="5">
        <f t="shared" si="251"/>
        <v>1</v>
      </c>
      <c r="J1754" s="22">
        <v>0</v>
      </c>
      <c r="K1754">
        <v>1.7068000000000001E-4</v>
      </c>
      <c r="L1754" s="5" cm="1">
        <f t="array" ref="L1754">_xlfn.IFS(I1754=0, 0, I1754&gt;34, 0, AND(I1754&gt;0, I1754&lt;35), VLOOKUP(I1754, $A$63:$C$96, 3))</f>
        <v>0</v>
      </c>
      <c r="M1754" s="5">
        <f t="shared" si="250"/>
        <v>0</v>
      </c>
      <c r="N1754" s="5">
        <v>3543.2955043103893</v>
      </c>
      <c r="O1754" s="5">
        <f t="shared" si="257"/>
        <v>4808.0556000000006</v>
      </c>
      <c r="P1754" s="5">
        <f t="shared" si="258"/>
        <v>0</v>
      </c>
      <c r="Q1754" s="5">
        <f t="shared" si="252"/>
        <v>0</v>
      </c>
      <c r="R1754" s="5">
        <f>IF(O1754&gt;(P1754+U1754),O1754-P1754-U1754, 0)</f>
        <v>0</v>
      </c>
      <c r="S1754" s="5">
        <f t="shared" si="253"/>
        <v>0</v>
      </c>
      <c r="T1754" s="5">
        <f t="shared" si="254"/>
        <v>0</v>
      </c>
      <c r="U1754" s="5">
        <f>IF(O1754&gt;P1754,IF(V1753*($B$6/100)&gt;=O1754-P1754,(O1754-P1754), V1753*($B$6/100)), 0)</f>
        <v>4808.0556000000006</v>
      </c>
      <c r="V1754" s="5">
        <f>V1753+(T1754*($B$5/100))-(U1754/($B$6/100))</f>
        <v>2408685.4822502374</v>
      </c>
      <c r="W1754" s="5">
        <f t="shared" si="255"/>
        <v>60217.137056255931</v>
      </c>
    </row>
    <row r="1755" spans="4:23" x14ac:dyDescent="0.25">
      <c r="D1755">
        <f t="shared" si="256"/>
        <v>1753</v>
      </c>
      <c r="E1755" s="3">
        <v>43904</v>
      </c>
      <c r="F1755" s="4">
        <v>0</v>
      </c>
      <c r="G1755">
        <v>10</v>
      </c>
      <c r="H1755">
        <v>0</v>
      </c>
      <c r="I1755" s="5">
        <f t="shared" si="251"/>
        <v>1</v>
      </c>
      <c r="J1755" s="22">
        <v>0</v>
      </c>
      <c r="K1755">
        <v>1.4644000000000001E-4</v>
      </c>
      <c r="L1755" s="5" cm="1">
        <f t="array" ref="L1755">_xlfn.IFS(I1755=0, 0, I1755&gt;34, 0, AND(I1755&gt;0, I1755&lt;35), VLOOKUP(I1755, $A$63:$C$96, 3))</f>
        <v>0</v>
      </c>
      <c r="M1755" s="5">
        <f t="shared" si="250"/>
        <v>0</v>
      </c>
      <c r="N1755" s="5">
        <v>2816.6514244821851</v>
      </c>
      <c r="O1755" s="5">
        <f t="shared" si="257"/>
        <v>4125.2147999999997</v>
      </c>
      <c r="P1755" s="5">
        <f t="shared" si="258"/>
        <v>0</v>
      </c>
      <c r="Q1755" s="5">
        <f t="shared" si="252"/>
        <v>0</v>
      </c>
      <c r="R1755" s="5">
        <f>IF(O1755&gt;(P1755+U1755),O1755-P1755-U1755, 0)</f>
        <v>0</v>
      </c>
      <c r="S1755" s="5">
        <f t="shared" si="253"/>
        <v>0</v>
      </c>
      <c r="T1755" s="5">
        <f t="shared" si="254"/>
        <v>0</v>
      </c>
      <c r="U1755" s="5">
        <f>IF(O1755&gt;P1755,IF(V1754*($B$6/100)&gt;=O1755-P1755,(O1755-P1755), V1754*($B$6/100)), 0)</f>
        <v>4125.2147999999997</v>
      </c>
      <c r="V1755" s="5">
        <f>V1754+(T1755*($B$5/100))-(U1755/($B$6/100))</f>
        <v>2402792.3182502375</v>
      </c>
      <c r="W1755" s="5">
        <f t="shared" si="255"/>
        <v>60069.807956255936</v>
      </c>
    </row>
    <row r="1756" spans="4:23" x14ac:dyDescent="0.25">
      <c r="D1756">
        <f t="shared" si="256"/>
        <v>1754</v>
      </c>
      <c r="E1756" s="3">
        <v>43904</v>
      </c>
      <c r="F1756" s="4">
        <v>4.1666666666666664E-2</v>
      </c>
      <c r="G1756">
        <v>20</v>
      </c>
      <c r="H1756">
        <v>0</v>
      </c>
      <c r="I1756" s="5">
        <f t="shared" si="251"/>
        <v>3</v>
      </c>
      <c r="J1756" s="22">
        <v>0</v>
      </c>
      <c r="K1756">
        <v>1.1642999999999999E-4</v>
      </c>
      <c r="L1756" s="5" cm="1">
        <f t="array" ref="L1756">_xlfn.IFS(I1756=0, 0, I1756&gt;34, 0, AND(I1756&gt;0, I1756&lt;35), VLOOKUP(I1756, $A$63:$C$96, 3))</f>
        <v>232</v>
      </c>
      <c r="M1756" s="5">
        <f t="shared" si="250"/>
        <v>0</v>
      </c>
      <c r="N1756" s="5">
        <v>2479.6088502510156</v>
      </c>
      <c r="O1756" s="5">
        <f t="shared" si="257"/>
        <v>3279.8330999999998</v>
      </c>
      <c r="P1756" s="5">
        <f t="shared" si="258"/>
        <v>232</v>
      </c>
      <c r="Q1756" s="5">
        <f t="shared" si="252"/>
        <v>0</v>
      </c>
      <c r="R1756" s="5">
        <f>IF(O1756&gt;(P1756+U1756),O1756-P1756-U1756, 0)</f>
        <v>0</v>
      </c>
      <c r="S1756" s="5">
        <f t="shared" si="253"/>
        <v>0</v>
      </c>
      <c r="T1756" s="5">
        <f t="shared" si="254"/>
        <v>0</v>
      </c>
      <c r="U1756" s="5">
        <f>IF(O1756&gt;P1756,IF(V1755*($B$6/100)&gt;=O1756-P1756,(O1756-P1756), V1755*($B$6/100)), 0)</f>
        <v>3047.8330999999998</v>
      </c>
      <c r="V1756" s="5">
        <f>V1755+(T1756*($B$5/100))-(U1756/($B$6/100))</f>
        <v>2398438.2709645233</v>
      </c>
      <c r="W1756" s="5">
        <f t="shared" si="255"/>
        <v>59960.956774113081</v>
      </c>
    </row>
    <row r="1757" spans="4:23" x14ac:dyDescent="0.25">
      <c r="D1757">
        <f t="shared" si="256"/>
        <v>1755</v>
      </c>
      <c r="E1757" s="3">
        <v>43904</v>
      </c>
      <c r="F1757" s="4">
        <v>8.3333333333333329E-2</v>
      </c>
      <c r="G1757">
        <v>20</v>
      </c>
      <c r="H1757">
        <v>0</v>
      </c>
      <c r="I1757" s="5">
        <f t="shared" si="251"/>
        <v>3</v>
      </c>
      <c r="J1757" s="22">
        <v>0</v>
      </c>
      <c r="K1757">
        <v>9.3389999999999999E-5</v>
      </c>
      <c r="L1757" s="5" cm="1">
        <f t="array" ref="L1757">_xlfn.IFS(I1757=0, 0, I1757&gt;34, 0, AND(I1757&gt;0, I1757&lt;35), VLOOKUP(I1757, $A$63:$C$96, 3))</f>
        <v>232</v>
      </c>
      <c r="M1757" s="5">
        <f t="shared" si="250"/>
        <v>0</v>
      </c>
      <c r="N1757" s="5">
        <v>2451.1235868120411</v>
      </c>
      <c r="O1757" s="5">
        <f t="shared" si="257"/>
        <v>2630.7963</v>
      </c>
      <c r="P1757" s="5">
        <f t="shared" si="258"/>
        <v>232</v>
      </c>
      <c r="Q1757" s="5">
        <f t="shared" si="252"/>
        <v>0</v>
      </c>
      <c r="R1757" s="5">
        <f>IF(O1757&gt;(P1757+U1757),O1757-P1757-U1757, 0)</f>
        <v>0</v>
      </c>
      <c r="S1757" s="5">
        <f t="shared" si="253"/>
        <v>0</v>
      </c>
      <c r="T1757" s="5">
        <f t="shared" si="254"/>
        <v>0</v>
      </c>
      <c r="U1757" s="5">
        <f>IF(O1757&gt;P1757,IF(V1756*($B$6/100)&gt;=O1757-P1757,(O1757-P1757), V1756*($B$6/100)), 0)</f>
        <v>2398.7963</v>
      </c>
      <c r="V1757" s="5">
        <f>V1756+(T1757*($B$5/100))-(U1757/($B$6/100))</f>
        <v>2395011.4191073803</v>
      </c>
      <c r="W1757" s="5">
        <f t="shared" si="255"/>
        <v>59875.285477684505</v>
      </c>
    </row>
    <row r="1758" spans="4:23" x14ac:dyDescent="0.25">
      <c r="D1758">
        <f t="shared" si="256"/>
        <v>1756</v>
      </c>
      <c r="E1758" s="3">
        <v>43904</v>
      </c>
      <c r="F1758" s="4">
        <v>0.125</v>
      </c>
      <c r="G1758">
        <v>20</v>
      </c>
      <c r="H1758">
        <v>0</v>
      </c>
      <c r="I1758" s="5">
        <f t="shared" si="251"/>
        <v>3</v>
      </c>
      <c r="J1758" s="22">
        <v>0</v>
      </c>
      <c r="K1758">
        <v>8.0069999999999997E-5</v>
      </c>
      <c r="L1758" s="5" cm="1">
        <f t="array" ref="L1758">_xlfn.IFS(I1758=0, 0, I1758&gt;34, 0, AND(I1758&gt;0, I1758&lt;35), VLOOKUP(I1758, $A$63:$C$96, 3))</f>
        <v>232</v>
      </c>
      <c r="M1758" s="5">
        <f t="shared" si="250"/>
        <v>0</v>
      </c>
      <c r="N1758" s="5">
        <v>2536.6152089911652</v>
      </c>
      <c r="O1758" s="5">
        <f t="shared" si="257"/>
        <v>2255.5718999999999</v>
      </c>
      <c r="P1758" s="5">
        <f t="shared" si="258"/>
        <v>232</v>
      </c>
      <c r="Q1758" s="5">
        <f t="shared" si="252"/>
        <v>0</v>
      </c>
      <c r="R1758" s="5">
        <f>IF(O1758&gt;(P1758+U1758),O1758-P1758-U1758, 0)</f>
        <v>0</v>
      </c>
      <c r="S1758" s="5">
        <f t="shared" si="253"/>
        <v>0</v>
      </c>
      <c r="T1758" s="5">
        <f t="shared" si="254"/>
        <v>0</v>
      </c>
      <c r="U1758" s="5">
        <f>IF(O1758&gt;P1758,IF(V1757*($B$6/100)&gt;=O1758-P1758,(O1758-P1758), V1757*($B$6/100)), 0)</f>
        <v>2023.5718999999999</v>
      </c>
      <c r="V1758" s="5">
        <f>V1757+(T1758*($B$5/100))-(U1758/($B$6/100))</f>
        <v>2392120.6021073805</v>
      </c>
      <c r="W1758" s="5">
        <f t="shared" si="255"/>
        <v>59803.01505268451</v>
      </c>
    </row>
    <row r="1759" spans="4:23" x14ac:dyDescent="0.25">
      <c r="D1759">
        <f t="shared" si="256"/>
        <v>1757</v>
      </c>
      <c r="E1759" s="3">
        <v>43904</v>
      </c>
      <c r="F1759" s="4">
        <v>0.16666666666666666</v>
      </c>
      <c r="G1759">
        <v>30</v>
      </c>
      <c r="H1759">
        <v>0</v>
      </c>
      <c r="I1759" s="5">
        <f t="shared" si="251"/>
        <v>4</v>
      </c>
      <c r="J1759" s="22">
        <v>0</v>
      </c>
      <c r="K1759">
        <v>7.3849999999999993E-5</v>
      </c>
      <c r="L1759" s="5" cm="1">
        <f t="array" ref="L1759">_xlfn.IFS(I1759=0, 0, I1759&gt;34, 0, AND(I1759&gt;0, I1759&lt;35), VLOOKUP(I1759, $A$63:$C$96, 3))</f>
        <v>740</v>
      </c>
      <c r="M1759" s="5">
        <f t="shared" si="250"/>
        <v>0</v>
      </c>
      <c r="N1759" s="5">
        <v>2714.1662531413112</v>
      </c>
      <c r="O1759" s="5">
        <f t="shared" si="257"/>
        <v>2080.3544999999999</v>
      </c>
      <c r="P1759" s="5">
        <f t="shared" si="258"/>
        <v>740</v>
      </c>
      <c r="Q1759" s="5">
        <f t="shared" si="252"/>
        <v>0</v>
      </c>
      <c r="R1759" s="5">
        <f>IF(O1759&gt;(P1759+U1759),O1759-P1759-U1759, 0)</f>
        <v>0</v>
      </c>
      <c r="S1759" s="5">
        <f t="shared" si="253"/>
        <v>0</v>
      </c>
      <c r="T1759" s="5">
        <f t="shared" si="254"/>
        <v>0</v>
      </c>
      <c r="U1759" s="5">
        <f>IF(O1759&gt;P1759,IF(V1758*($B$6/100)&gt;=O1759-P1759,(O1759-P1759), V1758*($B$6/100)), 0)</f>
        <v>1340.3544999999999</v>
      </c>
      <c r="V1759" s="5">
        <f>V1758+(T1759*($B$5/100))-(U1759/($B$6/100))</f>
        <v>2390205.8099645232</v>
      </c>
      <c r="W1759" s="5">
        <f t="shared" si="255"/>
        <v>59755.145249113077</v>
      </c>
    </row>
    <row r="1760" spans="4:23" x14ac:dyDescent="0.25">
      <c r="D1760">
        <f t="shared" si="256"/>
        <v>1758</v>
      </c>
      <c r="E1760" s="3">
        <v>43904</v>
      </c>
      <c r="F1760" s="4">
        <v>0.20833333333333334</v>
      </c>
      <c r="G1760">
        <v>40</v>
      </c>
      <c r="H1760">
        <v>0</v>
      </c>
      <c r="I1760" s="5">
        <f t="shared" si="251"/>
        <v>6</v>
      </c>
      <c r="J1760" s="22">
        <v>0</v>
      </c>
      <c r="K1760">
        <v>7.271E-5</v>
      </c>
      <c r="L1760" s="5" cm="1">
        <f t="array" ref="L1760">_xlfn.IFS(I1760=0, 0, I1760&gt;34, 0, AND(I1760&gt;0, I1760&lt;35), VLOOKUP(I1760, $A$63:$C$96, 3))</f>
        <v>2980</v>
      </c>
      <c r="M1760" s="5">
        <f t="shared" si="250"/>
        <v>0</v>
      </c>
      <c r="N1760" s="5">
        <v>2913.7680753459872</v>
      </c>
      <c r="O1760" s="5">
        <f t="shared" si="257"/>
        <v>2048.2406999999998</v>
      </c>
      <c r="P1760" s="5">
        <f t="shared" si="258"/>
        <v>2048.2406999999998</v>
      </c>
      <c r="Q1760" s="5">
        <f t="shared" si="252"/>
        <v>487.20077413479089</v>
      </c>
      <c r="R1760" s="5">
        <f>IF(O1760&gt;(P1760+U1760),O1760-P1760-U1760, 0)</f>
        <v>0</v>
      </c>
      <c r="S1760" s="5">
        <f t="shared" si="253"/>
        <v>444.55852586520928</v>
      </c>
      <c r="T1760" s="5">
        <f t="shared" si="254"/>
        <v>487.20077413479089</v>
      </c>
      <c r="U1760" s="5">
        <f>IF(O1760&gt;P1760,IF(V1759*($B$6/100)&gt;=O1760-P1760,(O1760-P1760), V1759*($B$6/100)), 0)</f>
        <v>0</v>
      </c>
      <c r="V1760" s="5">
        <f>V1759+(T1760*($B$5/100))-(U1760/($B$6/100))</f>
        <v>2390546.8505064175</v>
      </c>
      <c r="W1760" s="5">
        <f t="shared" si="255"/>
        <v>59763.671262660435</v>
      </c>
    </row>
    <row r="1761" spans="4:23" x14ac:dyDescent="0.25">
      <c r="D1761">
        <f t="shared" si="256"/>
        <v>1759</v>
      </c>
      <c r="E1761" s="3">
        <v>43904</v>
      </c>
      <c r="F1761" s="4">
        <v>0.25</v>
      </c>
      <c r="G1761">
        <v>50</v>
      </c>
      <c r="H1761">
        <v>0</v>
      </c>
      <c r="I1761" s="5">
        <f t="shared" si="251"/>
        <v>7</v>
      </c>
      <c r="J1761" s="22">
        <v>2.4744757823055187E-6</v>
      </c>
      <c r="K1761">
        <v>7.5249999999999986E-5</v>
      </c>
      <c r="L1761" s="5" cm="1">
        <f t="array" ref="L1761">_xlfn.IFS(I1761=0, 0, I1761&gt;34, 0, AND(I1761&gt;0, I1761&lt;35), VLOOKUP(I1761, $A$63:$C$96, 3))</f>
        <v>4800</v>
      </c>
      <c r="M1761" s="5">
        <f t="shared" si="250"/>
        <v>11.753759965951215</v>
      </c>
      <c r="N1761" s="5">
        <v>3423.0332843819224</v>
      </c>
      <c r="O1761" s="5">
        <f t="shared" si="257"/>
        <v>2119.7924999999996</v>
      </c>
      <c r="P1761" s="5">
        <f t="shared" si="258"/>
        <v>2119.7924999999996</v>
      </c>
      <c r="Q1761" s="5">
        <f t="shared" si="252"/>
        <v>487.20077413479089</v>
      </c>
      <c r="R1761" s="5">
        <f>IF(O1761&gt;(P1761+U1761),O1761-P1761-U1761, 0)</f>
        <v>0</v>
      </c>
      <c r="S1761" s="5">
        <f t="shared" si="253"/>
        <v>1758.0610927729674</v>
      </c>
      <c r="T1761" s="5">
        <f t="shared" si="254"/>
        <v>933.90016719298387</v>
      </c>
      <c r="U1761" s="5">
        <f>IF(O1761&gt;P1761,IF(V1760*($B$6/100)&gt;=O1761-P1761,(O1761-P1761), V1760*($B$6/100)), 0)</f>
        <v>0</v>
      </c>
      <c r="V1761" s="5">
        <f>V1760+(T1761*($B$5/100))-(U1761/($B$6/100))</f>
        <v>2391200.5806234526</v>
      </c>
      <c r="W1761" s="5">
        <f t="shared" si="255"/>
        <v>59780.014515586314</v>
      </c>
    </row>
    <row r="1762" spans="4:23" x14ac:dyDescent="0.25">
      <c r="D1762">
        <f t="shared" si="256"/>
        <v>1760</v>
      </c>
      <c r="E1762" s="3">
        <v>43904</v>
      </c>
      <c r="F1762" s="4">
        <v>0.29166666666666669</v>
      </c>
      <c r="G1762">
        <v>50</v>
      </c>
      <c r="H1762">
        <v>0</v>
      </c>
      <c r="I1762" s="5">
        <f t="shared" si="251"/>
        <v>7</v>
      </c>
      <c r="J1762" s="22">
        <v>3.9591612516888298E-5</v>
      </c>
      <c r="K1762">
        <v>8.3629999999999997E-5</v>
      </c>
      <c r="L1762" s="5" cm="1">
        <f t="array" ref="L1762">_xlfn.IFS(I1762=0, 0, I1762&gt;34, 0, AND(I1762&gt;0, I1762&lt;35), VLOOKUP(I1762, $A$63:$C$96, 3))</f>
        <v>4800</v>
      </c>
      <c r="M1762" s="5">
        <f t="shared" si="250"/>
        <v>188.06015945521943</v>
      </c>
      <c r="N1762" s="5">
        <v>4421.5066905293825</v>
      </c>
      <c r="O1762" s="5">
        <f t="shared" si="257"/>
        <v>2355.8570999999997</v>
      </c>
      <c r="P1762" s="5">
        <f t="shared" si="258"/>
        <v>2355.8570999999997</v>
      </c>
      <c r="Q1762" s="5">
        <f t="shared" si="252"/>
        <v>487.20077413479089</v>
      </c>
      <c r="R1762" s="5">
        <f>IF(O1762&gt;(P1762+U1762),O1762-P1762-U1762, 0)</f>
        <v>0</v>
      </c>
      <c r="S1762" s="5">
        <f t="shared" si="253"/>
        <v>2145.0022853204282</v>
      </c>
      <c r="T1762" s="5">
        <f t="shared" si="254"/>
        <v>487.20077413479112</v>
      </c>
      <c r="U1762" s="5">
        <f>IF(O1762&gt;P1762,IF(V1761*($B$6/100)&gt;=O1762-P1762,(O1762-P1762), V1761*($B$6/100)), 0)</f>
        <v>0</v>
      </c>
      <c r="V1762" s="5">
        <f>V1761+(T1762*($B$5/100))-(U1762/($B$6/100))</f>
        <v>2391541.6211653468</v>
      </c>
      <c r="W1762" s="5">
        <f t="shared" si="255"/>
        <v>59788.540529133672</v>
      </c>
    </row>
    <row r="1763" spans="4:23" x14ac:dyDescent="0.25">
      <c r="D1763">
        <f t="shared" si="256"/>
        <v>1761</v>
      </c>
      <c r="E1763" s="3">
        <v>43904</v>
      </c>
      <c r="F1763" s="4">
        <v>0.33333333333333331</v>
      </c>
      <c r="G1763">
        <v>50</v>
      </c>
      <c r="H1763">
        <v>4</v>
      </c>
      <c r="I1763" s="5">
        <f t="shared" si="251"/>
        <v>7</v>
      </c>
      <c r="J1763" s="22">
        <v>1.3114721646219249E-4</v>
      </c>
      <c r="K1763">
        <v>1.0319999999999999E-4</v>
      </c>
      <c r="L1763" s="5" cm="1">
        <f t="array" ref="L1763">_xlfn.IFS(I1763=0, 0, I1763&gt;34, 0, AND(I1763&gt;0, I1763&lt;35), VLOOKUP(I1763, $A$63:$C$96, 3))</f>
        <v>4800</v>
      </c>
      <c r="M1763" s="5">
        <f t="shared" si="250"/>
        <v>622.94927819541431</v>
      </c>
      <c r="N1763" s="5">
        <v>5932.9221023568098</v>
      </c>
      <c r="O1763" s="5">
        <f t="shared" si="257"/>
        <v>2907.1439999999998</v>
      </c>
      <c r="P1763" s="5">
        <f t="shared" si="258"/>
        <v>2907.1439999999998</v>
      </c>
      <c r="Q1763" s="5">
        <f t="shared" si="252"/>
        <v>487.20077413479089</v>
      </c>
      <c r="R1763" s="5">
        <f>IF(O1763&gt;(P1763+U1763),O1763-P1763-U1763, 0)</f>
        <v>0</v>
      </c>
      <c r="S1763" s="5">
        <f t="shared" si="253"/>
        <v>2028.6045040606234</v>
      </c>
      <c r="T1763" s="5">
        <f t="shared" si="254"/>
        <v>487.20077413479089</v>
      </c>
      <c r="U1763" s="5">
        <f>IF(O1763&gt;P1763,IF(V1762*($B$6/100)&gt;=O1763-P1763,(O1763-P1763), V1762*($B$6/100)), 0)</f>
        <v>0</v>
      </c>
      <c r="V1763" s="5">
        <f>V1762+(T1763*($B$5/100))-(U1763/($B$6/100))</f>
        <v>2391882.6617072411</v>
      </c>
      <c r="W1763" s="5">
        <f t="shared" si="255"/>
        <v>59797.06654268103</v>
      </c>
    </row>
    <row r="1764" spans="4:23" x14ac:dyDescent="0.25">
      <c r="D1764">
        <f t="shared" si="256"/>
        <v>1762</v>
      </c>
      <c r="E1764" s="3">
        <v>43904</v>
      </c>
      <c r="F1764" s="4">
        <v>0.375</v>
      </c>
      <c r="G1764">
        <v>60</v>
      </c>
      <c r="H1764">
        <v>1</v>
      </c>
      <c r="I1764" s="5">
        <f t="shared" si="251"/>
        <v>8</v>
      </c>
      <c r="J1764" s="22">
        <v>1.6084092584985871E-4</v>
      </c>
      <c r="K1764">
        <v>1.2860999999999998E-4</v>
      </c>
      <c r="L1764" s="5" cm="1">
        <f t="array" ref="L1764">_xlfn.IFS(I1764=0, 0, I1764&gt;34, 0, AND(I1764&gt;0, I1764&lt;35), VLOOKUP(I1764, $A$63:$C$96, 3))</f>
        <v>7160</v>
      </c>
      <c r="M1764" s="5">
        <f t="shared" si="250"/>
        <v>763.99439778682893</v>
      </c>
      <c r="N1764" s="5">
        <v>6230.9273523232177</v>
      </c>
      <c r="O1764" s="5">
        <f t="shared" si="257"/>
        <v>3622.9436999999994</v>
      </c>
      <c r="P1764" s="5">
        <f t="shared" si="258"/>
        <v>3622.9436999999994</v>
      </c>
      <c r="Q1764" s="5">
        <f t="shared" si="252"/>
        <v>487.20077413479089</v>
      </c>
      <c r="R1764" s="5">
        <f>IF(O1764&gt;(P1764+U1764),O1764-P1764-U1764, 0)</f>
        <v>0</v>
      </c>
      <c r="S1764" s="5">
        <f t="shared" si="253"/>
        <v>3200.1882657685846</v>
      </c>
      <c r="T1764" s="5">
        <f t="shared" si="254"/>
        <v>1100.8624320182453</v>
      </c>
      <c r="U1764" s="5">
        <f>IF(O1764&gt;P1764,IF(V1763*($B$6/100)&gt;=O1764-P1764,(O1764-P1764), V1763*($B$6/100)), 0)</f>
        <v>0</v>
      </c>
      <c r="V1764" s="5">
        <f>V1763+(T1764*($B$5/100))-(U1764/($B$6/100))</f>
        <v>2392653.265409654</v>
      </c>
      <c r="W1764" s="5">
        <f t="shared" si="255"/>
        <v>59816.331635241353</v>
      </c>
    </row>
    <row r="1765" spans="4:23" x14ac:dyDescent="0.25">
      <c r="D1765">
        <f t="shared" si="256"/>
        <v>1763</v>
      </c>
      <c r="E1765" s="3">
        <v>43904</v>
      </c>
      <c r="F1765" s="4">
        <v>0.41666666666666669</v>
      </c>
      <c r="G1765">
        <v>60</v>
      </c>
      <c r="H1765">
        <v>2</v>
      </c>
      <c r="I1765" s="5">
        <f t="shared" si="251"/>
        <v>8</v>
      </c>
      <c r="J1765" s="22">
        <v>2.3507519931902427E-4</v>
      </c>
      <c r="K1765">
        <v>1.4182000000000002E-4</v>
      </c>
      <c r="L1765" s="5" cm="1">
        <f t="array" ref="L1765">_xlfn.IFS(I1765=0, 0, I1765&gt;34, 0, AND(I1765&gt;0, I1765&lt;35), VLOOKUP(I1765, $A$63:$C$96, 3))</f>
        <v>7160</v>
      </c>
      <c r="M1765" s="5">
        <f t="shared" si="250"/>
        <v>1116.6071967653652</v>
      </c>
      <c r="N1765" s="5">
        <v>5325.2762855218489</v>
      </c>
      <c r="O1765" s="5">
        <f t="shared" si="257"/>
        <v>3995.0694000000008</v>
      </c>
      <c r="P1765" s="5">
        <f t="shared" si="258"/>
        <v>3995.0694000000008</v>
      </c>
      <c r="Q1765" s="5">
        <f t="shared" si="252"/>
        <v>487.20077413479089</v>
      </c>
      <c r="R1765" s="5">
        <f>IF(O1765&gt;(P1765+U1765),O1765-P1765-U1765, 0)</f>
        <v>0</v>
      </c>
      <c r="S1765" s="5">
        <f t="shared" si="253"/>
        <v>2735.0482066764303</v>
      </c>
      <c r="T1765" s="5">
        <f t="shared" si="254"/>
        <v>1546.4895900889355</v>
      </c>
      <c r="U1765" s="5">
        <f>IF(O1765&gt;P1765,IF(V1764*($B$6/100)&gt;=O1765-P1765,(O1765-P1765), V1764*($B$6/100)), 0)</f>
        <v>0</v>
      </c>
      <c r="V1765" s="5">
        <f>V1764+(T1765*($B$5/100))-(U1765/($B$6/100))</f>
        <v>2393735.8081227164</v>
      </c>
      <c r="W1765" s="5">
        <f t="shared" si="255"/>
        <v>59843.395203067907</v>
      </c>
    </row>
    <row r="1766" spans="4:23" x14ac:dyDescent="0.25">
      <c r="D1766">
        <f t="shared" si="256"/>
        <v>1764</v>
      </c>
      <c r="E1766" s="3">
        <v>43904</v>
      </c>
      <c r="F1766" s="4">
        <v>0.45833333333333331</v>
      </c>
      <c r="G1766">
        <v>50</v>
      </c>
      <c r="H1766">
        <v>10</v>
      </c>
      <c r="I1766" s="5">
        <f t="shared" si="251"/>
        <v>7</v>
      </c>
      <c r="J1766" s="22">
        <v>4.7757382598496507E-4</v>
      </c>
      <c r="K1766">
        <v>1.3561999999999998E-4</v>
      </c>
      <c r="L1766" s="5" cm="1">
        <f t="array" ref="L1766">_xlfn.IFS(I1766=0, 0, I1766&gt;34, 0, AND(I1766&gt;0, I1766&lt;35), VLOOKUP(I1766, $A$63:$C$96, 3))</f>
        <v>4800</v>
      </c>
      <c r="M1766" s="5">
        <f t="shared" si="250"/>
        <v>2268.4756734285838</v>
      </c>
      <c r="N1766" s="5">
        <v>4298.9270945431563</v>
      </c>
      <c r="O1766" s="5">
        <f t="shared" si="257"/>
        <v>3820.4153999999994</v>
      </c>
      <c r="P1766" s="5">
        <f t="shared" si="258"/>
        <v>3820.4153999999994</v>
      </c>
      <c r="Q1766" s="5">
        <f t="shared" si="252"/>
        <v>487.20077413479089</v>
      </c>
      <c r="R1766" s="5">
        <f>IF(O1766&gt;(P1766+U1766),O1766-P1766-U1766, 0)</f>
        <v>0</v>
      </c>
      <c r="S1766" s="5">
        <f t="shared" si="253"/>
        <v>2207.9179013734079</v>
      </c>
      <c r="T1766" s="5">
        <f t="shared" si="254"/>
        <v>1040.1423720551766</v>
      </c>
      <c r="U1766" s="5">
        <f>IF(O1766&gt;P1766,IF(V1765*($B$6/100)&gt;=O1766-P1766,(O1766-P1766), V1765*($B$6/100)), 0)</f>
        <v>0</v>
      </c>
      <c r="V1766" s="5">
        <f>V1765+(T1766*($B$5/100))-(U1766/($B$6/100))</f>
        <v>2394463.9077831549</v>
      </c>
      <c r="W1766" s="5">
        <f t="shared" si="255"/>
        <v>59861.597694578872</v>
      </c>
    </row>
    <row r="1767" spans="4:23" x14ac:dyDescent="0.25">
      <c r="D1767">
        <f t="shared" si="256"/>
        <v>1765</v>
      </c>
      <c r="E1767" s="3">
        <v>43904</v>
      </c>
      <c r="F1767" s="4">
        <v>0.5</v>
      </c>
      <c r="G1767">
        <v>60</v>
      </c>
      <c r="H1767">
        <v>10</v>
      </c>
      <c r="I1767" s="5">
        <f t="shared" si="251"/>
        <v>8</v>
      </c>
      <c r="J1767" s="22">
        <v>5.1963991428415892E-4</v>
      </c>
      <c r="K1767">
        <v>1.2946999999999999E-4</v>
      </c>
      <c r="L1767" s="5" cm="1">
        <f t="array" ref="L1767">_xlfn.IFS(I1767=0, 0, I1767&gt;34, 0, AND(I1767&gt;0, I1767&lt;35), VLOOKUP(I1767, $A$63:$C$96, 3))</f>
        <v>7160</v>
      </c>
      <c r="M1767" s="5">
        <f t="shared" si="250"/>
        <v>2468.2895928497551</v>
      </c>
      <c r="N1767" s="5">
        <v>3406.9248925677362</v>
      </c>
      <c r="O1767" s="5">
        <f t="shared" si="257"/>
        <v>3647.1698999999999</v>
      </c>
      <c r="P1767" s="5">
        <f t="shared" si="258"/>
        <v>3647.1698999999999</v>
      </c>
      <c r="Q1767" s="5">
        <f t="shared" si="252"/>
        <v>487.20077413479089</v>
      </c>
      <c r="R1767" s="5">
        <f>IF(O1767&gt;(P1767+U1767),O1767-P1767-U1767, 0)</f>
        <v>0</v>
      </c>
      <c r="S1767" s="5">
        <f t="shared" si="253"/>
        <v>1749.7878641587799</v>
      </c>
      <c r="T1767" s="5">
        <f t="shared" si="254"/>
        <v>4231.3318286909744</v>
      </c>
      <c r="U1767" s="5">
        <f>IF(O1767&gt;P1767,IF(V1766*($B$6/100)&gt;=O1767-P1767,(O1767-P1767), V1766*($B$6/100)), 0)</f>
        <v>0</v>
      </c>
      <c r="V1767" s="5">
        <f>V1766+(T1767*($B$5/100))-(U1767/($B$6/100))</f>
        <v>2397425.8400632385</v>
      </c>
      <c r="W1767" s="5">
        <f t="shared" si="255"/>
        <v>59935.646001580964</v>
      </c>
    </row>
    <row r="1768" spans="4:23" x14ac:dyDescent="0.25">
      <c r="D1768">
        <f t="shared" si="256"/>
        <v>1766</v>
      </c>
      <c r="E1768" s="3">
        <v>43904</v>
      </c>
      <c r="F1768" s="4">
        <v>0.54166666666666663</v>
      </c>
      <c r="G1768">
        <v>60</v>
      </c>
      <c r="H1768">
        <v>10</v>
      </c>
      <c r="I1768" s="5">
        <f t="shared" si="251"/>
        <v>8</v>
      </c>
      <c r="J1768" s="22">
        <v>4.8994620489649268E-4</v>
      </c>
      <c r="K1768">
        <v>1.2677000000000001E-4</v>
      </c>
      <c r="L1768" s="5" cm="1">
        <f t="array" ref="L1768">_xlfn.IFS(I1768=0, 0, I1768&gt;34, 0, AND(I1768&gt;0, I1768&lt;35), VLOOKUP(I1768, $A$63:$C$96, 3))</f>
        <v>7160</v>
      </c>
      <c r="M1768" s="5">
        <f t="shared" si="250"/>
        <v>2327.2444732583403</v>
      </c>
      <c r="N1768" s="5">
        <v>2987.0165334165213</v>
      </c>
      <c r="O1768" s="5">
        <f t="shared" si="257"/>
        <v>3571.1109000000001</v>
      </c>
      <c r="P1768" s="5">
        <f t="shared" si="258"/>
        <v>3571.1109000000001</v>
      </c>
      <c r="Q1768" s="5">
        <f t="shared" si="252"/>
        <v>487.20077413479089</v>
      </c>
      <c r="R1768" s="5">
        <f>IF(O1768&gt;(P1768+U1768),O1768-P1768-U1768, 0)</f>
        <v>0</v>
      </c>
      <c r="S1768" s="5">
        <f t="shared" si="253"/>
        <v>1534.124010663068</v>
      </c>
      <c r="T1768" s="5">
        <f t="shared" si="254"/>
        <v>4382.0095625952727</v>
      </c>
      <c r="U1768" s="5">
        <f>IF(O1768&gt;P1768,IF(V1767*($B$6/100)&gt;=O1768-P1768,(O1768-P1768), V1767*($B$6/100)), 0)</f>
        <v>0</v>
      </c>
      <c r="V1768" s="5">
        <f>V1767+(T1768*($B$5/100))-(U1768/($B$6/100))</f>
        <v>2400493.2467570552</v>
      </c>
      <c r="W1768" s="5">
        <f t="shared" si="255"/>
        <v>60012.331168926379</v>
      </c>
    </row>
    <row r="1769" spans="4:23" x14ac:dyDescent="0.25">
      <c r="D1769">
        <f t="shared" si="256"/>
        <v>1767</v>
      </c>
      <c r="E1769" s="3">
        <v>43904</v>
      </c>
      <c r="F1769" s="4">
        <v>0.58333333333333337</v>
      </c>
      <c r="G1769">
        <v>60</v>
      </c>
      <c r="H1769">
        <v>7</v>
      </c>
      <c r="I1769" s="5">
        <f t="shared" si="251"/>
        <v>8</v>
      </c>
      <c r="J1769" s="22">
        <v>3.3157975482893951E-4</v>
      </c>
      <c r="K1769">
        <v>1.1979000000000002E-4</v>
      </c>
      <c r="L1769" s="5" cm="1">
        <f t="array" ref="L1769">_xlfn.IFS(I1769=0, 0, I1769&gt;34, 0, AND(I1769&gt;0, I1769&lt;35), VLOOKUP(I1769, $A$63:$C$96, 3))</f>
        <v>7160</v>
      </c>
      <c r="M1769" s="5">
        <f t="shared" si="250"/>
        <v>1575.0038354374626</v>
      </c>
      <c r="N1769" s="5">
        <v>2622.9404379216521</v>
      </c>
      <c r="O1769" s="5">
        <f t="shared" si="257"/>
        <v>3374.4843000000005</v>
      </c>
      <c r="P1769" s="5">
        <f t="shared" si="258"/>
        <v>3374.4843000000005</v>
      </c>
      <c r="Q1769" s="5">
        <f t="shared" si="252"/>
        <v>487.20077413479089</v>
      </c>
      <c r="R1769" s="5">
        <f>IF(O1769&gt;(P1769+U1769),O1769-P1769-U1769, 0)</f>
        <v>0</v>
      </c>
      <c r="S1769" s="5">
        <f t="shared" si="253"/>
        <v>1347.1354642125775</v>
      </c>
      <c r="T1769" s="5">
        <f t="shared" si="254"/>
        <v>4013.3840712248852</v>
      </c>
      <c r="U1769" s="5">
        <f>IF(O1769&gt;P1769,IF(V1768*($B$6/100)&gt;=O1769-P1769,(O1769-P1769), V1768*($B$6/100)), 0)</f>
        <v>0</v>
      </c>
      <c r="V1769" s="5">
        <f>V1768+(T1769*($B$5/100))-(U1769/($B$6/100))</f>
        <v>2403302.6156069124</v>
      </c>
      <c r="W1769" s="5">
        <f t="shared" si="255"/>
        <v>60082.565390172807</v>
      </c>
    </row>
    <row r="1770" spans="4:23" x14ac:dyDescent="0.25">
      <c r="D1770">
        <f t="shared" si="256"/>
        <v>1768</v>
      </c>
      <c r="E1770" s="3">
        <v>43904</v>
      </c>
      <c r="F1770" s="4">
        <v>0.625</v>
      </c>
      <c r="G1770">
        <v>60</v>
      </c>
      <c r="H1770">
        <v>10</v>
      </c>
      <c r="I1770" s="5">
        <f t="shared" si="251"/>
        <v>8</v>
      </c>
      <c r="J1770" s="22">
        <v>2.9941156965896775E-4</v>
      </c>
      <c r="K1770">
        <v>1.2096999999999999E-4</v>
      </c>
      <c r="L1770" s="5" cm="1">
        <f t="array" ref="L1770">_xlfn.IFS(I1770=0, 0, I1770&gt;34, 0, AND(I1770&gt;0, I1770&lt;35), VLOOKUP(I1770, $A$63:$C$96, 3))</f>
        <v>7160</v>
      </c>
      <c r="M1770" s="5">
        <f t="shared" si="250"/>
        <v>1422.2049558800968</v>
      </c>
      <c r="N1770" s="5">
        <v>2463.7835248131564</v>
      </c>
      <c r="O1770" s="5">
        <f t="shared" si="257"/>
        <v>3407.7248999999997</v>
      </c>
      <c r="P1770" s="5">
        <f t="shared" si="258"/>
        <v>3407.7248999999997</v>
      </c>
      <c r="Q1770" s="5">
        <f t="shared" si="252"/>
        <v>487.20077413479089</v>
      </c>
      <c r="R1770" s="5">
        <f>IF(O1770&gt;(P1770+U1770),O1770-P1770-U1770, 0)</f>
        <v>0</v>
      </c>
      <c r="S1770" s="5">
        <f t="shared" si="253"/>
        <v>1265.3928829006877</v>
      </c>
      <c r="T1770" s="5">
        <f t="shared" si="254"/>
        <v>3909.0871729794103</v>
      </c>
      <c r="U1770" s="5">
        <f>IF(O1770&gt;P1770,IF(V1769*($B$6/100)&gt;=O1770-P1770,(O1770-P1770), V1769*($B$6/100)), 0)</f>
        <v>0</v>
      </c>
      <c r="V1770" s="5">
        <f>V1769+(T1770*($B$5/100))-(U1770/($B$6/100))</f>
        <v>2406038.9766279981</v>
      </c>
      <c r="W1770" s="5">
        <f t="shared" si="255"/>
        <v>60150.974415699951</v>
      </c>
    </row>
    <row r="1771" spans="4:23" x14ac:dyDescent="0.25">
      <c r="D1771">
        <f t="shared" si="256"/>
        <v>1769</v>
      </c>
      <c r="E1771" s="3">
        <v>43904</v>
      </c>
      <c r="F1771" s="4">
        <v>0.66666666666666663</v>
      </c>
      <c r="G1771">
        <v>50</v>
      </c>
      <c r="H1771">
        <v>4</v>
      </c>
      <c r="I1771" s="5">
        <f t="shared" si="251"/>
        <v>7</v>
      </c>
      <c r="J1771" s="22">
        <v>1.33621692244498E-4</v>
      </c>
      <c r="K1771">
        <v>1.2658E-4</v>
      </c>
      <c r="L1771" s="5" cm="1">
        <f t="array" ref="L1771">_xlfn.IFS(I1771=0, 0, I1771&gt;34, 0, AND(I1771&gt;0, I1771&lt;35), VLOOKUP(I1771, $A$63:$C$96, 3))</f>
        <v>4800</v>
      </c>
      <c r="M1771" s="5">
        <f t="shared" si="250"/>
        <v>634.7030381613655</v>
      </c>
      <c r="N1771" s="5">
        <v>2526.3498142946514</v>
      </c>
      <c r="O1771" s="5">
        <f t="shared" si="257"/>
        <v>3565.7586000000001</v>
      </c>
      <c r="P1771" s="5">
        <f t="shared" si="258"/>
        <v>3565.7586000000001</v>
      </c>
      <c r="Q1771" s="5">
        <f t="shared" si="252"/>
        <v>487.20077413479089</v>
      </c>
      <c r="R1771" s="5">
        <f>IF(O1771&gt;(P1771+U1771),O1771-P1771-U1771, 0)</f>
        <v>0</v>
      </c>
      <c r="S1771" s="5">
        <f t="shared" si="253"/>
        <v>1297.5267682936392</v>
      </c>
      <c r="T1771" s="5">
        <f t="shared" si="254"/>
        <v>571.41766986772654</v>
      </c>
      <c r="U1771" s="5">
        <f>IF(O1771&gt;P1771,IF(V1770*($B$6/100)&gt;=O1771-P1771,(O1771-P1771), V1770*($B$6/100)), 0)</f>
        <v>0</v>
      </c>
      <c r="V1771" s="5">
        <f>V1770+(T1771*($B$5/100))-(U1771/($B$6/100))</f>
        <v>2406438.9689969053</v>
      </c>
      <c r="W1771" s="5">
        <f t="shared" si="255"/>
        <v>60160.974224922633</v>
      </c>
    </row>
    <row r="1772" spans="4:23" x14ac:dyDescent="0.25">
      <c r="D1772">
        <f t="shared" si="256"/>
        <v>1770</v>
      </c>
      <c r="E1772" s="3">
        <v>43904</v>
      </c>
      <c r="F1772" s="4">
        <v>0.70833333333333337</v>
      </c>
      <c r="G1772">
        <v>40</v>
      </c>
      <c r="H1772">
        <v>7</v>
      </c>
      <c r="I1772" s="5">
        <f t="shared" si="251"/>
        <v>6</v>
      </c>
      <c r="J1772" s="22">
        <v>6.4336370339943488E-5</v>
      </c>
      <c r="K1772">
        <v>1.4851000000000003E-4</v>
      </c>
      <c r="L1772" s="5" cm="1">
        <f t="array" ref="L1772">_xlfn.IFS(I1772=0, 0, I1772&gt;34, 0, AND(I1772&gt;0, I1772&lt;35), VLOOKUP(I1772, $A$63:$C$96, 3))</f>
        <v>2980</v>
      </c>
      <c r="M1772" s="5">
        <f t="shared" si="250"/>
        <v>305.59775911473156</v>
      </c>
      <c r="N1772" s="5">
        <v>2862.4996161002632</v>
      </c>
      <c r="O1772" s="5">
        <f t="shared" si="257"/>
        <v>4183.5267000000003</v>
      </c>
      <c r="P1772" s="5">
        <f t="shared" si="258"/>
        <v>3285.5977591147316</v>
      </c>
      <c r="Q1772" s="5">
        <f t="shared" si="252"/>
        <v>0</v>
      </c>
      <c r="R1772" s="5">
        <f>IF(O1772&gt;(P1772+U1772),O1772-P1772-U1772, 0)</f>
        <v>0</v>
      </c>
      <c r="S1772" s="5">
        <f t="shared" si="253"/>
        <v>0</v>
      </c>
      <c r="T1772" s="5">
        <f t="shared" si="254"/>
        <v>0</v>
      </c>
      <c r="U1772" s="5">
        <f>IF(O1772&gt;P1772,IF(V1771*($B$6/100)&gt;=O1772-P1772,(O1772-P1772), V1771*($B$6/100)), 0)</f>
        <v>897.92894088526873</v>
      </c>
      <c r="V1772" s="5">
        <f>V1771+(T1772*($B$5/100))-(U1772/($B$6/100))</f>
        <v>2405156.2133670691</v>
      </c>
      <c r="W1772" s="5">
        <f t="shared" si="255"/>
        <v>60128.905334176729</v>
      </c>
    </row>
    <row r="1773" spans="4:23" x14ac:dyDescent="0.25">
      <c r="D1773">
        <f t="shared" si="256"/>
        <v>1771</v>
      </c>
      <c r="E1773" s="3">
        <v>43904</v>
      </c>
      <c r="F1773" s="4">
        <v>0.75</v>
      </c>
      <c r="G1773">
        <v>40</v>
      </c>
      <c r="H1773">
        <v>0</v>
      </c>
      <c r="I1773" s="5">
        <f t="shared" si="251"/>
        <v>6</v>
      </c>
      <c r="J1773" s="22">
        <v>9.8979031292220746E-6</v>
      </c>
      <c r="K1773">
        <v>1.9716999999999998E-4</v>
      </c>
      <c r="L1773" s="5" cm="1">
        <f t="array" ref="L1773">_xlfn.IFS(I1773=0, 0, I1773&gt;34, 0, AND(I1773&gt;0, I1773&lt;35), VLOOKUP(I1773, $A$63:$C$96, 3))</f>
        <v>2980</v>
      </c>
      <c r="M1773" s="5">
        <f t="shared" si="250"/>
        <v>47.015039863804859</v>
      </c>
      <c r="N1773" s="5">
        <v>3957.0656135964773</v>
      </c>
      <c r="O1773" s="5">
        <f t="shared" si="257"/>
        <v>5554.2789000000002</v>
      </c>
      <c r="P1773" s="5">
        <f t="shared" si="258"/>
        <v>3027.0150398638048</v>
      </c>
      <c r="Q1773" s="5">
        <f t="shared" si="252"/>
        <v>0</v>
      </c>
      <c r="R1773" s="5">
        <f>IF(O1773&gt;(P1773+U1773),O1773-P1773-U1773, 0)</f>
        <v>0</v>
      </c>
      <c r="S1773" s="5">
        <f t="shared" si="253"/>
        <v>0</v>
      </c>
      <c r="T1773" s="5">
        <f t="shared" si="254"/>
        <v>0</v>
      </c>
      <c r="U1773" s="5">
        <f>IF(O1773&gt;P1773,IF(V1772*($B$6/100)&gt;=O1773-P1773,(O1773-P1773), V1772*($B$6/100)), 0)</f>
        <v>2527.2638601361955</v>
      </c>
      <c r="V1773" s="5">
        <f>V1772+(T1773*($B$5/100))-(U1773/($B$6/100))</f>
        <v>2401545.8364240173</v>
      </c>
      <c r="W1773" s="5">
        <f t="shared" si="255"/>
        <v>60038.645910600433</v>
      </c>
    </row>
    <row r="1774" spans="4:23" x14ac:dyDescent="0.25">
      <c r="D1774">
        <f t="shared" si="256"/>
        <v>1772</v>
      </c>
      <c r="E1774" s="3">
        <v>43904</v>
      </c>
      <c r="F1774" s="4">
        <v>0.79166666666666663</v>
      </c>
      <c r="G1774">
        <v>50</v>
      </c>
      <c r="H1774">
        <v>0</v>
      </c>
      <c r="I1774" s="5">
        <f t="shared" si="251"/>
        <v>7</v>
      </c>
      <c r="J1774" s="22">
        <v>0</v>
      </c>
      <c r="K1774">
        <v>2.2057000000000001E-4</v>
      </c>
      <c r="L1774" s="5" cm="1">
        <f t="array" ref="L1774">_xlfn.IFS(I1774=0, 0, I1774&gt;34, 0, AND(I1774&gt;0, I1774&lt;35), VLOOKUP(I1774, $A$63:$C$96, 3))</f>
        <v>4800</v>
      </c>
      <c r="M1774" s="5">
        <f t="shared" si="250"/>
        <v>0</v>
      </c>
      <c r="N1774" s="5">
        <v>4465.1597629097123</v>
      </c>
      <c r="O1774" s="5">
        <f t="shared" si="257"/>
        <v>6213.456900000001</v>
      </c>
      <c r="P1774" s="5">
        <f t="shared" si="258"/>
        <v>4800</v>
      </c>
      <c r="Q1774" s="5">
        <f t="shared" si="252"/>
        <v>0</v>
      </c>
      <c r="R1774" s="5">
        <f>IF(O1774&gt;(P1774+U1774),O1774-P1774-U1774, 0)</f>
        <v>0</v>
      </c>
      <c r="S1774" s="5">
        <f t="shared" si="253"/>
        <v>0</v>
      </c>
      <c r="T1774" s="5">
        <f t="shared" si="254"/>
        <v>0</v>
      </c>
      <c r="U1774" s="5">
        <f>IF(O1774&gt;P1774,IF(V1773*($B$6/100)&gt;=O1774-P1774,(O1774-P1774), V1773*($B$6/100)), 0)</f>
        <v>1413.456900000001</v>
      </c>
      <c r="V1774" s="5">
        <f>V1773+(T1774*($B$5/100))-(U1774/($B$6/100))</f>
        <v>2399526.61228116</v>
      </c>
      <c r="W1774" s="5">
        <f t="shared" si="255"/>
        <v>59988.165307028998</v>
      </c>
    </row>
    <row r="1775" spans="4:23" x14ac:dyDescent="0.25">
      <c r="D1775">
        <f t="shared" si="256"/>
        <v>1773</v>
      </c>
      <c r="E1775" s="3">
        <v>43904</v>
      </c>
      <c r="F1775" s="4">
        <v>0.83333333333333337</v>
      </c>
      <c r="G1775">
        <v>50</v>
      </c>
      <c r="H1775">
        <v>0</v>
      </c>
      <c r="I1775" s="5">
        <f t="shared" si="251"/>
        <v>7</v>
      </c>
      <c r="J1775" s="22">
        <v>0</v>
      </c>
      <c r="K1775">
        <v>2.2234999999999998E-4</v>
      </c>
      <c r="L1775" s="5" cm="1">
        <f t="array" ref="L1775">_xlfn.IFS(I1775=0, 0, I1775&gt;34, 0, AND(I1775&gt;0, I1775&lt;35), VLOOKUP(I1775, $A$63:$C$96, 3))</f>
        <v>4800</v>
      </c>
      <c r="M1775" s="5">
        <f t="shared" si="250"/>
        <v>0</v>
      </c>
      <c r="N1775" s="5">
        <v>4436.3274041034438</v>
      </c>
      <c r="O1775" s="5">
        <f t="shared" si="257"/>
        <v>6263.5994999999994</v>
      </c>
      <c r="P1775" s="5">
        <f t="shared" si="258"/>
        <v>4800</v>
      </c>
      <c r="Q1775" s="5">
        <f t="shared" si="252"/>
        <v>0</v>
      </c>
      <c r="R1775" s="5">
        <f>IF(O1775&gt;(P1775+U1775),O1775-P1775-U1775, 0)</f>
        <v>0</v>
      </c>
      <c r="S1775" s="5">
        <f t="shared" si="253"/>
        <v>0</v>
      </c>
      <c r="T1775" s="5">
        <f t="shared" si="254"/>
        <v>0</v>
      </c>
      <c r="U1775" s="5">
        <f>IF(O1775&gt;P1775,IF(V1774*($B$6/100)&gt;=O1775-P1775,(O1775-P1775), V1774*($B$6/100)), 0)</f>
        <v>1463.5994999999994</v>
      </c>
      <c r="V1775" s="5">
        <f>V1774+(T1775*($B$5/100))-(U1775/($B$6/100))</f>
        <v>2397435.7558525885</v>
      </c>
      <c r="W1775" s="5">
        <f t="shared" si="255"/>
        <v>59935.893896314708</v>
      </c>
    </row>
    <row r="1776" spans="4:23" x14ac:dyDescent="0.25">
      <c r="D1776">
        <f t="shared" si="256"/>
        <v>1774</v>
      </c>
      <c r="E1776" s="3">
        <v>43904</v>
      </c>
      <c r="F1776" s="4">
        <v>0.875</v>
      </c>
      <c r="G1776">
        <v>60</v>
      </c>
      <c r="H1776">
        <v>0</v>
      </c>
      <c r="I1776" s="5">
        <f t="shared" si="251"/>
        <v>8</v>
      </c>
      <c r="J1776" s="22">
        <v>0</v>
      </c>
      <c r="K1776">
        <v>2.0330000000000001E-4</v>
      </c>
      <c r="L1776" s="5" cm="1">
        <f t="array" ref="L1776">_xlfn.IFS(I1776=0, 0, I1776&gt;34, 0, AND(I1776&gt;0, I1776&lt;35), VLOOKUP(I1776, $A$63:$C$96, 3))</f>
        <v>7160</v>
      </c>
      <c r="M1776" s="5">
        <f t="shared" si="250"/>
        <v>0</v>
      </c>
      <c r="N1776" s="5">
        <v>3999.5757307215272</v>
      </c>
      <c r="O1776" s="5">
        <f t="shared" si="257"/>
        <v>5726.9610000000002</v>
      </c>
      <c r="P1776" s="5">
        <f t="shared" si="258"/>
        <v>5726.9610000000002</v>
      </c>
      <c r="Q1776" s="5">
        <f t="shared" si="252"/>
        <v>487.20077413479089</v>
      </c>
      <c r="R1776" s="5">
        <f>IF(O1776&gt;(P1776+U1776),O1776-P1776-U1776, 0)</f>
        <v>0</v>
      </c>
      <c r="S1776" s="5">
        <f t="shared" si="253"/>
        <v>945.83822586520887</v>
      </c>
      <c r="T1776" s="5">
        <f t="shared" si="254"/>
        <v>487.20077413479089</v>
      </c>
      <c r="U1776" s="5">
        <f>IF(O1776&gt;P1776,IF(V1775*($B$6/100)&gt;=O1776-P1776,(O1776-P1776), V1775*($B$6/100)), 0)</f>
        <v>0</v>
      </c>
      <c r="V1776" s="5">
        <f>V1775+(T1776*($B$5/100))-(U1776/($B$6/100))</f>
        <v>2397776.7963944827</v>
      </c>
      <c r="W1776" s="5">
        <f t="shared" si="255"/>
        <v>59944.419909862067</v>
      </c>
    </row>
    <row r="1777" spans="4:23" x14ac:dyDescent="0.25">
      <c r="D1777">
        <f t="shared" si="256"/>
        <v>1775</v>
      </c>
      <c r="E1777" s="3">
        <v>43904</v>
      </c>
      <c r="F1777" s="4">
        <v>0.91666666666666663</v>
      </c>
      <c r="G1777">
        <v>70</v>
      </c>
      <c r="H1777">
        <v>0</v>
      </c>
      <c r="I1777" s="5">
        <f t="shared" si="251"/>
        <v>10</v>
      </c>
      <c r="J1777" s="22">
        <v>0</v>
      </c>
      <c r="K1777">
        <v>1.8031000000000001E-4</v>
      </c>
      <c r="L1777" s="5" cm="1">
        <f t="array" ref="L1777">_xlfn.IFS(I1777=0, 0, I1777&gt;34, 0, AND(I1777&gt;0, I1777&lt;35), VLOOKUP(I1777, $A$63:$C$96, 3))</f>
        <v>12480</v>
      </c>
      <c r="M1777" s="5">
        <f t="shared" si="250"/>
        <v>0</v>
      </c>
      <c r="N1777" s="5">
        <v>3527.912575031537</v>
      </c>
      <c r="O1777" s="5">
        <f t="shared" si="257"/>
        <v>5079.3326999999999</v>
      </c>
      <c r="P1777" s="5">
        <f t="shared" si="258"/>
        <v>5079.3326999999999</v>
      </c>
      <c r="Q1777" s="5">
        <f t="shared" si="252"/>
        <v>487.20077413479089</v>
      </c>
      <c r="R1777" s="5">
        <f>IF(O1777&gt;(P1777+U1777),O1777-P1777-U1777, 0)</f>
        <v>0</v>
      </c>
      <c r="S1777" s="5">
        <f t="shared" si="253"/>
        <v>1811.9268267610046</v>
      </c>
      <c r="T1777" s="5">
        <f t="shared" si="254"/>
        <v>5588.740473238995</v>
      </c>
      <c r="U1777" s="5">
        <f>IF(O1777&gt;P1777,IF(V1776*($B$6/100)&gt;=O1777-P1777,(O1777-P1777), V1776*($B$6/100)), 0)</f>
        <v>0</v>
      </c>
      <c r="V1777" s="5">
        <f>V1776+(T1777*($B$5/100))-(U1777/($B$6/100))</f>
        <v>2401688.9147257502</v>
      </c>
      <c r="W1777" s="5">
        <f t="shared" si="255"/>
        <v>60042.222868143755</v>
      </c>
    </row>
    <row r="1778" spans="4:23" x14ac:dyDescent="0.25">
      <c r="D1778">
        <f t="shared" si="256"/>
        <v>1776</v>
      </c>
      <c r="E1778" s="3">
        <v>43904</v>
      </c>
      <c r="F1778" s="4">
        <v>0.95833333333333337</v>
      </c>
      <c r="G1778">
        <v>70</v>
      </c>
      <c r="H1778">
        <v>0</v>
      </c>
      <c r="I1778" s="5">
        <f t="shared" si="251"/>
        <v>10</v>
      </c>
      <c r="J1778" s="22">
        <v>0</v>
      </c>
      <c r="K1778">
        <v>1.6433999999999999E-4</v>
      </c>
      <c r="L1778" s="5" cm="1">
        <f t="array" ref="L1778">_xlfn.IFS(I1778=0, 0, I1778&gt;34, 0, AND(I1778&gt;0, I1778&lt;35), VLOOKUP(I1778, $A$63:$C$96, 3))</f>
        <v>12480</v>
      </c>
      <c r="M1778" s="5">
        <f t="shared" si="250"/>
        <v>0</v>
      </c>
      <c r="N1778" s="5">
        <v>3038.201850162463</v>
      </c>
      <c r="O1778" s="5">
        <f t="shared" si="257"/>
        <v>4629.4578000000001</v>
      </c>
      <c r="P1778" s="5">
        <f t="shared" si="258"/>
        <v>4629.4578000000001</v>
      </c>
      <c r="Q1778" s="5">
        <f t="shared" si="252"/>
        <v>487.20077413479089</v>
      </c>
      <c r="R1778" s="5">
        <f>IF(O1778&gt;(P1778+U1778),O1778-P1778-U1778, 0)</f>
        <v>0</v>
      </c>
      <c r="S1778" s="5">
        <f t="shared" si="253"/>
        <v>1560.4126577243978</v>
      </c>
      <c r="T1778" s="5">
        <f t="shared" si="254"/>
        <v>6290.129542275602</v>
      </c>
      <c r="U1778" s="5">
        <f>IF(O1778&gt;P1778,IF(V1777*($B$6/100)&gt;=O1778-P1778,(O1778-P1778), V1777*($B$6/100)), 0)</f>
        <v>0</v>
      </c>
      <c r="V1778" s="5">
        <f>V1777+(T1778*($B$5/100))-(U1778/($B$6/100))</f>
        <v>2406092.0054053431</v>
      </c>
      <c r="W1778" s="5">
        <f t="shared" si="255"/>
        <v>60152.300135133577</v>
      </c>
    </row>
    <row r="1779" spans="4:23" x14ac:dyDescent="0.25">
      <c r="D1779">
        <f t="shared" si="256"/>
        <v>1777</v>
      </c>
      <c r="E1779" s="3">
        <v>43905</v>
      </c>
      <c r="F1779" s="4">
        <v>0</v>
      </c>
      <c r="G1779">
        <v>70</v>
      </c>
      <c r="H1779">
        <v>0</v>
      </c>
      <c r="I1779" s="5">
        <f t="shared" si="251"/>
        <v>10</v>
      </c>
      <c r="J1779" s="22">
        <v>0</v>
      </c>
      <c r="K1779">
        <v>1.4537E-4</v>
      </c>
      <c r="L1779" s="5" cm="1">
        <f t="array" ref="L1779">_xlfn.IFS(I1779=0, 0, I1779&gt;34, 0, AND(I1779&gt;0, I1779&lt;35), VLOOKUP(I1779, $A$63:$C$96, 3))</f>
        <v>12480</v>
      </c>
      <c r="M1779" s="5">
        <f t="shared" si="250"/>
        <v>0</v>
      </c>
      <c r="N1779" s="5">
        <v>2376.6511397340751</v>
      </c>
      <c r="O1779" s="5">
        <f t="shared" si="257"/>
        <v>4095.0729000000001</v>
      </c>
      <c r="P1779" s="5">
        <f t="shared" si="258"/>
        <v>4095.0729000000001</v>
      </c>
      <c r="Q1779" s="5">
        <f t="shared" si="252"/>
        <v>487.20077413479089</v>
      </c>
      <c r="R1779" s="5">
        <f>IF(O1779&gt;(P1779+U1779),O1779-P1779-U1779, 0)</f>
        <v>0</v>
      </c>
      <c r="S1779" s="5">
        <f t="shared" si="253"/>
        <v>1220.6419139787761</v>
      </c>
      <c r="T1779" s="5">
        <f t="shared" si="254"/>
        <v>7164.2851860212249</v>
      </c>
      <c r="U1779" s="5">
        <f>IF(O1779&gt;P1779,IF(V1778*($B$6/100)&gt;=O1779-P1779,(O1779-P1779), V1778*($B$6/100)), 0)</f>
        <v>0</v>
      </c>
      <c r="V1779" s="5">
        <f>V1778+(T1779*($B$5/100))-(U1779/($B$6/100))</f>
        <v>2411107.0050355578</v>
      </c>
      <c r="W1779" s="5">
        <f t="shared" si="255"/>
        <v>60277.675125888942</v>
      </c>
    </row>
    <row r="1780" spans="4:23" x14ac:dyDescent="0.25">
      <c r="D1780">
        <f t="shared" si="256"/>
        <v>1778</v>
      </c>
      <c r="E1780" s="3">
        <v>43905</v>
      </c>
      <c r="F1780" s="4">
        <v>4.1666666666666664E-2</v>
      </c>
      <c r="G1780">
        <v>60</v>
      </c>
      <c r="H1780">
        <v>0</v>
      </c>
      <c r="I1780" s="5">
        <f t="shared" si="251"/>
        <v>8</v>
      </c>
      <c r="J1780" s="22">
        <v>0</v>
      </c>
      <c r="K1780">
        <v>1.187E-4</v>
      </c>
      <c r="L1780" s="5" cm="1">
        <f t="array" ref="L1780">_xlfn.IFS(I1780=0, 0, I1780&gt;34, 0, AND(I1780&gt;0, I1780&lt;35), VLOOKUP(I1780, $A$63:$C$96, 3))</f>
        <v>7160</v>
      </c>
      <c r="M1780" s="5">
        <f t="shared" si="250"/>
        <v>0</v>
      </c>
      <c r="N1780" s="5">
        <v>2042.9165390976682</v>
      </c>
      <c r="O1780" s="5">
        <f t="shared" si="257"/>
        <v>3343.779</v>
      </c>
      <c r="P1780" s="5">
        <f t="shared" si="258"/>
        <v>3343.779</v>
      </c>
      <c r="Q1780" s="5">
        <f t="shared" si="252"/>
        <v>487.20077413479089</v>
      </c>
      <c r="R1780" s="5">
        <f>IF(O1780&gt;(P1780+U1780),O1780-P1780-U1780, 0)</f>
        <v>0</v>
      </c>
      <c r="S1780" s="5">
        <f t="shared" si="253"/>
        <v>1049.2366812666048</v>
      </c>
      <c r="T1780" s="5">
        <f t="shared" si="254"/>
        <v>2766.9843187333954</v>
      </c>
      <c r="U1780" s="5">
        <f>IF(O1780&gt;P1780,IF(V1779*($B$6/100)&gt;=O1780-P1780,(O1780-P1780), V1779*($B$6/100)), 0)</f>
        <v>0</v>
      </c>
      <c r="V1780" s="5">
        <f>V1779+(T1780*($B$5/100))-(U1780/($B$6/100))</f>
        <v>2413043.8940586713</v>
      </c>
      <c r="W1780" s="5">
        <f t="shared" si="255"/>
        <v>60326.097351466786</v>
      </c>
    </row>
    <row r="1781" spans="4:23" x14ac:dyDescent="0.25">
      <c r="D1781">
        <f t="shared" si="256"/>
        <v>1779</v>
      </c>
      <c r="E1781" s="3">
        <v>43905</v>
      </c>
      <c r="F1781" s="4">
        <v>8.3333333333333329E-2</v>
      </c>
      <c r="G1781">
        <v>60</v>
      </c>
      <c r="H1781">
        <v>0</v>
      </c>
      <c r="I1781" s="5">
        <f t="shared" si="251"/>
        <v>8</v>
      </c>
      <c r="J1781" s="22">
        <v>0</v>
      </c>
      <c r="K1781">
        <v>9.5260000000000006E-5</v>
      </c>
      <c r="L1781" s="5" cm="1">
        <f t="array" ref="L1781">_xlfn.IFS(I1781=0, 0, I1781&gt;34, 0, AND(I1781&gt;0, I1781&lt;35), VLOOKUP(I1781, $A$63:$C$96, 3))</f>
        <v>7160</v>
      </c>
      <c r="M1781" s="5">
        <f t="shared" si="250"/>
        <v>0</v>
      </c>
      <c r="N1781" s="5">
        <v>1930.2022345341809</v>
      </c>
      <c r="O1781" s="5">
        <f t="shared" si="257"/>
        <v>2683.4742000000001</v>
      </c>
      <c r="P1781" s="5">
        <f t="shared" si="258"/>
        <v>2683.4742000000001</v>
      </c>
      <c r="Q1781" s="5">
        <f t="shared" si="252"/>
        <v>487.20077413479089</v>
      </c>
      <c r="R1781" s="5">
        <f>IF(O1781&gt;(P1781+U1781),O1781-P1781-U1781, 0)</f>
        <v>0</v>
      </c>
      <c r="S1781" s="5">
        <f t="shared" si="253"/>
        <v>991.34690427958083</v>
      </c>
      <c r="T1781" s="5">
        <f t="shared" si="254"/>
        <v>3485.1788957204185</v>
      </c>
      <c r="U1781" s="5">
        <f>IF(O1781&gt;P1781,IF(V1780*($B$6/100)&gt;=O1781-P1781,(O1781-P1781), V1780*($B$6/100)), 0)</f>
        <v>0</v>
      </c>
      <c r="V1781" s="5">
        <f>V1780+(T1781*($B$5/100))-(U1781/($B$6/100))</f>
        <v>2415483.5192856756</v>
      </c>
      <c r="W1781" s="5">
        <f t="shared" si="255"/>
        <v>60387.087982141893</v>
      </c>
    </row>
    <row r="1782" spans="4:23" x14ac:dyDescent="0.25">
      <c r="D1782">
        <f t="shared" si="256"/>
        <v>1780</v>
      </c>
      <c r="E1782" s="3">
        <v>43905</v>
      </c>
      <c r="F1782" s="4">
        <v>0.125</v>
      </c>
      <c r="G1782">
        <v>60</v>
      </c>
      <c r="H1782">
        <v>0</v>
      </c>
      <c r="I1782" s="5">
        <f t="shared" si="251"/>
        <v>8</v>
      </c>
      <c r="J1782" s="22">
        <v>0</v>
      </c>
      <c r="K1782">
        <v>8.2260000000000002E-5</v>
      </c>
      <c r="L1782" s="5" cm="1">
        <f t="array" ref="L1782">_xlfn.IFS(I1782=0, 0, I1782&gt;34, 0, AND(I1782&gt;0, I1782&lt;35), VLOOKUP(I1782, $A$63:$C$96, 3))</f>
        <v>7160</v>
      </c>
      <c r="M1782" s="5">
        <f t="shared" si="250"/>
        <v>0</v>
      </c>
      <c r="N1782" s="5">
        <v>1923.6371893114256</v>
      </c>
      <c r="O1782" s="5">
        <f t="shared" si="257"/>
        <v>2317.2642000000001</v>
      </c>
      <c r="P1782" s="5">
        <f t="shared" si="258"/>
        <v>2317.2642000000001</v>
      </c>
      <c r="Q1782" s="5">
        <f t="shared" si="252"/>
        <v>487.20077413479089</v>
      </c>
      <c r="R1782" s="5">
        <f>IF(O1782&gt;(P1782+U1782),O1782-P1782-U1782, 0)</f>
        <v>0</v>
      </c>
      <c r="S1782" s="5">
        <f t="shared" si="253"/>
        <v>987.97511393471859</v>
      </c>
      <c r="T1782" s="5">
        <f t="shared" si="254"/>
        <v>3854.7606860652818</v>
      </c>
      <c r="U1782" s="5">
        <f>IF(O1782&gt;P1782,IF(V1781*($B$6/100)&gt;=O1782-P1782,(O1782-P1782), V1781*($B$6/100)), 0)</f>
        <v>0</v>
      </c>
      <c r="V1782" s="5">
        <f>V1781+(T1782*($B$5/100))-(U1782/($B$6/100))</f>
        <v>2418181.8517659213</v>
      </c>
      <c r="W1782" s="5">
        <f t="shared" si="255"/>
        <v>60454.546294148036</v>
      </c>
    </row>
    <row r="1783" spans="4:23" x14ac:dyDescent="0.25">
      <c r="D1783">
        <f t="shared" si="256"/>
        <v>1781</v>
      </c>
      <c r="E1783" s="3">
        <v>43905</v>
      </c>
      <c r="F1783" s="4">
        <v>0.16666666666666666</v>
      </c>
      <c r="G1783">
        <v>60</v>
      </c>
      <c r="H1783">
        <v>0</v>
      </c>
      <c r="I1783" s="5">
        <f t="shared" si="251"/>
        <v>8</v>
      </c>
      <c r="J1783" s="22">
        <v>0</v>
      </c>
      <c r="K1783">
        <v>7.5150000000000011E-5</v>
      </c>
      <c r="L1783" s="5" cm="1">
        <f t="array" ref="L1783">_xlfn.IFS(I1783=0, 0, I1783&gt;34, 0, AND(I1783&gt;0, I1783&lt;35), VLOOKUP(I1783, $A$63:$C$96, 3))</f>
        <v>7160</v>
      </c>
      <c r="M1783" s="5">
        <f t="shared" si="250"/>
        <v>0</v>
      </c>
      <c r="N1783" s="5">
        <v>1970.9177596911184</v>
      </c>
      <c r="O1783" s="5">
        <f t="shared" si="257"/>
        <v>2116.9755</v>
      </c>
      <c r="P1783" s="5">
        <f t="shared" si="258"/>
        <v>2116.9755</v>
      </c>
      <c r="Q1783" s="5">
        <f t="shared" si="252"/>
        <v>487.20077413479089</v>
      </c>
      <c r="R1783" s="5">
        <f>IF(O1783&gt;(P1783+U1783),O1783-P1783-U1783, 0)</f>
        <v>0</v>
      </c>
      <c r="S1783" s="5">
        <f t="shared" si="253"/>
        <v>1012.2582933031192</v>
      </c>
      <c r="T1783" s="5">
        <f t="shared" si="254"/>
        <v>4030.7662066968805</v>
      </c>
      <c r="U1783" s="5">
        <f>IF(O1783&gt;P1783,IF(V1782*($B$6/100)&gt;=O1783-P1783,(O1783-P1783), V1782*($B$6/100)), 0)</f>
        <v>0</v>
      </c>
      <c r="V1783" s="5">
        <f>V1782+(T1783*($B$5/100))-(U1783/($B$6/100))</f>
        <v>2421003.3881106093</v>
      </c>
      <c r="W1783" s="5">
        <f t="shared" si="255"/>
        <v>60525.084702765234</v>
      </c>
    </row>
    <row r="1784" spans="4:23" x14ac:dyDescent="0.25">
      <c r="D1784">
        <f t="shared" si="256"/>
        <v>1782</v>
      </c>
      <c r="E1784" s="3">
        <v>43905</v>
      </c>
      <c r="F1784" s="4">
        <v>0.20833333333333334</v>
      </c>
      <c r="G1784">
        <v>60</v>
      </c>
      <c r="H1784">
        <v>0</v>
      </c>
      <c r="I1784" s="5">
        <f t="shared" si="251"/>
        <v>8</v>
      </c>
      <c r="J1784" s="22">
        <v>0</v>
      </c>
      <c r="K1784">
        <v>7.237E-5</v>
      </c>
      <c r="L1784" s="5" cm="1">
        <f t="array" ref="L1784">_xlfn.IFS(I1784=0, 0, I1784&gt;34, 0, AND(I1784&gt;0, I1784&lt;35), VLOOKUP(I1784, $A$63:$C$96, 3))</f>
        <v>7160</v>
      </c>
      <c r="M1784" s="5">
        <f t="shared" si="250"/>
        <v>0</v>
      </c>
      <c r="N1784" s="5">
        <v>2045.7294596168954</v>
      </c>
      <c r="O1784" s="5">
        <f t="shared" si="257"/>
        <v>2038.6628999999998</v>
      </c>
      <c r="P1784" s="5">
        <f t="shared" si="258"/>
        <v>2038.6628999999998</v>
      </c>
      <c r="Q1784" s="5">
        <f t="shared" si="252"/>
        <v>487.20077413479089</v>
      </c>
      <c r="R1784" s="5">
        <f>IF(O1784&gt;(P1784+U1784),O1784-P1784-U1784, 0)</f>
        <v>0</v>
      </c>
      <c r="S1784" s="5">
        <f t="shared" si="253"/>
        <v>1050.6813900120558</v>
      </c>
      <c r="T1784" s="5">
        <f t="shared" si="254"/>
        <v>4070.6557099879446</v>
      </c>
      <c r="U1784" s="5">
        <f>IF(O1784&gt;P1784,IF(V1783*($B$6/100)&gt;=O1784-P1784,(O1784-P1784), V1783*($B$6/100)), 0)</f>
        <v>0</v>
      </c>
      <c r="V1784" s="5">
        <f>V1783+(T1784*($B$5/100))-(U1784/($B$6/100))</f>
        <v>2423852.8471076009</v>
      </c>
      <c r="W1784" s="5">
        <f t="shared" si="255"/>
        <v>60596.321177690021</v>
      </c>
    </row>
    <row r="1785" spans="4:23" x14ac:dyDescent="0.25">
      <c r="D1785">
        <f t="shared" si="256"/>
        <v>1783</v>
      </c>
      <c r="E1785" s="3">
        <v>43905</v>
      </c>
      <c r="F1785" s="4">
        <v>0.25</v>
      </c>
      <c r="G1785">
        <v>60</v>
      </c>
      <c r="H1785">
        <v>0</v>
      </c>
      <c r="I1785" s="5">
        <f t="shared" si="251"/>
        <v>8</v>
      </c>
      <c r="J1785" s="22">
        <v>0</v>
      </c>
      <c r="K1785">
        <v>7.4649999999999998E-5</v>
      </c>
      <c r="L1785" s="5" cm="1">
        <f t="array" ref="L1785">_xlfn.IFS(I1785=0, 0, I1785&gt;34, 0, AND(I1785&gt;0, I1785&lt;35), VLOOKUP(I1785, $A$63:$C$96, 3))</f>
        <v>7160</v>
      </c>
      <c r="M1785" s="5">
        <f t="shared" si="250"/>
        <v>0</v>
      </c>
      <c r="N1785" s="5">
        <v>2261.0921542726019</v>
      </c>
      <c r="O1785" s="5">
        <f t="shared" si="257"/>
        <v>2102.8905</v>
      </c>
      <c r="P1785" s="5">
        <f t="shared" si="258"/>
        <v>2102.8905</v>
      </c>
      <c r="Q1785" s="5">
        <f t="shared" si="252"/>
        <v>487.20077413479089</v>
      </c>
      <c r="R1785" s="5">
        <f>IF(O1785&gt;(P1785+U1785),O1785-P1785-U1785, 0)</f>
        <v>0</v>
      </c>
      <c r="S1785" s="5">
        <f t="shared" si="253"/>
        <v>1161.2911161974403</v>
      </c>
      <c r="T1785" s="5">
        <f t="shared" si="254"/>
        <v>3895.8183838025602</v>
      </c>
      <c r="U1785" s="5">
        <f>IF(O1785&gt;P1785,IF(V1784*($B$6/100)&gt;=O1785-P1785,(O1785-P1785), V1784*($B$6/100)), 0)</f>
        <v>0</v>
      </c>
      <c r="V1785" s="5">
        <f>V1784+(T1785*($B$5/100))-(U1785/($B$6/100))</f>
        <v>2426579.9199762628</v>
      </c>
      <c r="W1785" s="5">
        <f t="shared" si="255"/>
        <v>60664.497999406572</v>
      </c>
    </row>
    <row r="1786" spans="4:23" x14ac:dyDescent="0.25">
      <c r="D1786">
        <f t="shared" si="256"/>
        <v>1784</v>
      </c>
      <c r="E1786" s="3">
        <v>43905</v>
      </c>
      <c r="F1786" s="4">
        <v>0.29166666666666669</v>
      </c>
      <c r="G1786">
        <v>60</v>
      </c>
      <c r="H1786">
        <v>0</v>
      </c>
      <c r="I1786" s="5">
        <f t="shared" si="251"/>
        <v>8</v>
      </c>
      <c r="J1786" s="22">
        <v>1.9795806258444149E-5</v>
      </c>
      <c r="K1786">
        <v>8.1500000000000002E-5</v>
      </c>
      <c r="L1786" s="5" cm="1">
        <f t="array" ref="L1786">_xlfn.IFS(I1786=0, 0, I1786&gt;34, 0, AND(I1786&gt;0, I1786&lt;35), VLOOKUP(I1786, $A$63:$C$96, 3))</f>
        <v>7160</v>
      </c>
      <c r="M1786" s="5">
        <f t="shared" si="250"/>
        <v>94.030079727609717</v>
      </c>
      <c r="N1786" s="5">
        <v>2853.9439608490347</v>
      </c>
      <c r="O1786" s="5">
        <f t="shared" si="257"/>
        <v>2295.855</v>
      </c>
      <c r="P1786" s="5">
        <f t="shared" si="258"/>
        <v>2295.855</v>
      </c>
      <c r="Q1786" s="5">
        <f t="shared" si="252"/>
        <v>487.20077413479089</v>
      </c>
      <c r="R1786" s="5">
        <f>IF(O1786&gt;(P1786+U1786),O1786-P1786-U1786, 0)</f>
        <v>0</v>
      </c>
      <c r="S1786" s="5">
        <f t="shared" si="253"/>
        <v>1465.7782795790222</v>
      </c>
      <c r="T1786" s="5">
        <f t="shared" si="254"/>
        <v>3492.3968001485869</v>
      </c>
      <c r="U1786" s="5">
        <f>IF(O1786&gt;P1786,IF(V1785*($B$6/100)&gt;=O1786-P1786,(O1786-P1786), V1785*($B$6/100)), 0)</f>
        <v>0</v>
      </c>
      <c r="V1786" s="5">
        <f>V1785+(T1786*($B$5/100))-(U1786/($B$6/100))</f>
        <v>2429024.597736367</v>
      </c>
      <c r="W1786" s="5">
        <f t="shared" si="255"/>
        <v>60725.614943409179</v>
      </c>
    </row>
    <row r="1787" spans="4:23" x14ac:dyDescent="0.25">
      <c r="D1787">
        <f t="shared" si="256"/>
        <v>1785</v>
      </c>
      <c r="E1787" s="3">
        <v>43905</v>
      </c>
      <c r="F1787" s="4">
        <v>0.33333333333333331</v>
      </c>
      <c r="G1787">
        <v>70</v>
      </c>
      <c r="H1787">
        <v>1</v>
      </c>
      <c r="I1787" s="5">
        <f t="shared" si="251"/>
        <v>10</v>
      </c>
      <c r="J1787" s="22">
        <v>9.4030079727609706E-5</v>
      </c>
      <c r="K1787">
        <v>9.5210000000000005E-5</v>
      </c>
      <c r="L1787" s="5" cm="1">
        <f t="array" ref="L1787">_xlfn.IFS(I1787=0, 0, I1787&gt;34, 0, AND(I1787&gt;0, I1787&lt;35), VLOOKUP(I1787, $A$63:$C$96, 3))</f>
        <v>12480</v>
      </c>
      <c r="M1787" s="5">
        <f t="shared" si="250"/>
        <v>446.64287870614612</v>
      </c>
      <c r="N1787" s="5">
        <v>3976.4184554399903</v>
      </c>
      <c r="O1787" s="5">
        <f t="shared" si="257"/>
        <v>2682.0657000000001</v>
      </c>
      <c r="P1787" s="5">
        <f t="shared" si="258"/>
        <v>2682.0657000000001</v>
      </c>
      <c r="Q1787" s="5">
        <f t="shared" si="252"/>
        <v>487.20077413479089</v>
      </c>
      <c r="R1787" s="5">
        <f>IF(O1787&gt;(P1787+U1787),O1787-P1787-U1787, 0)</f>
        <v>0</v>
      </c>
      <c r="S1787" s="5">
        <f t="shared" si="253"/>
        <v>2042.278293637951</v>
      </c>
      <c r="T1787" s="5">
        <f t="shared" si="254"/>
        <v>8202.2988850681941</v>
      </c>
      <c r="U1787" s="5">
        <f>IF(O1787&gt;P1787,IF(V1786*($B$6/100)&gt;=O1787-P1787,(O1787-P1787), V1786*($B$6/100)), 0)</f>
        <v>0</v>
      </c>
      <c r="V1787" s="5">
        <f>V1786+(T1787*($B$5/100))-(U1787/($B$6/100))</f>
        <v>2434766.2069559149</v>
      </c>
      <c r="W1787" s="5">
        <f t="shared" si="255"/>
        <v>60869.155173897874</v>
      </c>
    </row>
    <row r="1788" spans="4:23" x14ac:dyDescent="0.25">
      <c r="D1788">
        <f t="shared" si="256"/>
        <v>1786</v>
      </c>
      <c r="E1788" s="3">
        <v>43905</v>
      </c>
      <c r="F1788" s="4">
        <v>0.375</v>
      </c>
      <c r="G1788">
        <v>70</v>
      </c>
      <c r="H1788">
        <v>0</v>
      </c>
      <c r="I1788" s="5">
        <f t="shared" si="251"/>
        <v>10</v>
      </c>
      <c r="J1788" s="22">
        <v>1.1382588598605385E-4</v>
      </c>
      <c r="K1788">
        <v>1.1731999999999999E-4</v>
      </c>
      <c r="L1788" s="5" cm="1">
        <f t="array" ref="L1788">_xlfn.IFS(I1788=0, 0, I1788&gt;34, 0, AND(I1788&gt;0, I1788&lt;35), VLOOKUP(I1788, $A$63:$C$96, 3))</f>
        <v>12480</v>
      </c>
      <c r="M1788" s="5">
        <f t="shared" si="250"/>
        <v>540.67295843375587</v>
      </c>
      <c r="N1788" s="5">
        <v>4808.6903386652575</v>
      </c>
      <c r="O1788" s="5">
        <f t="shared" si="257"/>
        <v>3304.9043999999999</v>
      </c>
      <c r="P1788" s="5">
        <f t="shared" si="258"/>
        <v>3304.9043999999999</v>
      </c>
      <c r="Q1788" s="5">
        <f t="shared" si="252"/>
        <v>487.20077413479089</v>
      </c>
      <c r="R1788" s="5">
        <f>IF(O1788&gt;(P1788+U1788),O1788-P1788-U1788, 0)</f>
        <v>0</v>
      </c>
      <c r="S1788" s="5">
        <f t="shared" si="253"/>
        <v>2469.7309927347487</v>
      </c>
      <c r="T1788" s="5">
        <f t="shared" si="254"/>
        <v>7246.0375656990072</v>
      </c>
      <c r="U1788" s="5">
        <f>IF(O1788&gt;P1788,IF(V1787*($B$6/100)&gt;=O1788-P1788,(O1788-P1788), V1787*($B$6/100)), 0)</f>
        <v>0</v>
      </c>
      <c r="V1788" s="5">
        <f>V1787+(T1788*($B$5/100))-(U1788/($B$6/100))</f>
        <v>2439838.4332519043</v>
      </c>
      <c r="W1788" s="5">
        <f t="shared" si="255"/>
        <v>60995.960831297605</v>
      </c>
    </row>
    <row r="1789" spans="4:23" x14ac:dyDescent="0.25">
      <c r="D1789">
        <f t="shared" si="256"/>
        <v>1787</v>
      </c>
      <c r="E1789" s="3">
        <v>43905</v>
      </c>
      <c r="F1789" s="4">
        <v>0.41666666666666669</v>
      </c>
      <c r="G1789">
        <v>70</v>
      </c>
      <c r="H1789">
        <v>0</v>
      </c>
      <c r="I1789" s="5">
        <f t="shared" si="251"/>
        <v>10</v>
      </c>
      <c r="J1789" s="22">
        <v>1.4351959537372007E-4</v>
      </c>
      <c r="K1789">
        <v>1.3240999999999999E-4</v>
      </c>
      <c r="L1789" s="5" cm="1">
        <f t="array" ref="L1789">_xlfn.IFS(I1789=0, 0, I1789&gt;34, 0, AND(I1789&gt;0, I1789&lt;35), VLOOKUP(I1789, $A$63:$C$96, 3))</f>
        <v>12480</v>
      </c>
      <c r="M1789" s="5">
        <f t="shared" si="250"/>
        <v>681.71807802517037</v>
      </c>
      <c r="N1789" s="5">
        <v>4925.5087827747311</v>
      </c>
      <c r="O1789" s="5">
        <f t="shared" si="257"/>
        <v>3729.9896999999996</v>
      </c>
      <c r="P1789" s="5">
        <f t="shared" si="258"/>
        <v>3729.9896999999996</v>
      </c>
      <c r="Q1789" s="5">
        <f t="shared" si="252"/>
        <v>487.20077413479089</v>
      </c>
      <c r="R1789" s="5">
        <f>IF(O1789&gt;(P1789+U1789),O1789-P1789-U1789, 0)</f>
        <v>0</v>
      </c>
      <c r="S1789" s="5">
        <f t="shared" si="253"/>
        <v>2529.728645239089</v>
      </c>
      <c r="T1789" s="5">
        <f t="shared" si="254"/>
        <v>6901.9997327860819</v>
      </c>
      <c r="U1789" s="5">
        <f>IF(O1789&gt;P1789,IF(V1788*($B$6/100)&gt;=O1789-P1789,(O1789-P1789), V1788*($B$6/100)), 0)</f>
        <v>0</v>
      </c>
      <c r="V1789" s="5">
        <f>V1788+(T1789*($B$5/100))-(U1789/($B$6/100))</f>
        <v>2444669.8330648546</v>
      </c>
      <c r="W1789" s="5">
        <f t="shared" si="255"/>
        <v>61116.745826621365</v>
      </c>
    </row>
    <row r="1790" spans="4:23" x14ac:dyDescent="0.25">
      <c r="D1790">
        <f t="shared" si="256"/>
        <v>1788</v>
      </c>
      <c r="E1790" s="3">
        <v>43905</v>
      </c>
      <c r="F1790" s="4">
        <v>0.45833333333333331</v>
      </c>
      <c r="G1790">
        <v>80</v>
      </c>
      <c r="H1790">
        <v>2</v>
      </c>
      <c r="I1790" s="5">
        <f t="shared" si="251"/>
        <v>11</v>
      </c>
      <c r="J1790" s="22">
        <v>2.9941156965896775E-4</v>
      </c>
      <c r="K1790">
        <v>1.3490999999999999E-4</v>
      </c>
      <c r="L1790" s="5" cm="1">
        <f t="array" ref="L1790">_xlfn.IFS(I1790=0, 0, I1790&gt;34, 0, AND(I1790&gt;0, I1790&lt;35), VLOOKUP(I1790, $A$63:$C$96, 3))</f>
        <v>14640</v>
      </c>
      <c r="M1790" s="5">
        <f t="shared" si="250"/>
        <v>1422.2049558800968</v>
      </c>
      <c r="N1790" s="5">
        <v>4421.7341629052644</v>
      </c>
      <c r="O1790" s="5">
        <f t="shared" si="257"/>
        <v>3800.4146999999998</v>
      </c>
      <c r="P1790" s="5">
        <f t="shared" si="258"/>
        <v>3800.4146999999998</v>
      </c>
      <c r="Q1790" s="5">
        <f t="shared" si="252"/>
        <v>487.20077413479089</v>
      </c>
      <c r="R1790" s="5">
        <f>IF(O1790&gt;(P1790+U1790),O1790-P1790-U1790, 0)</f>
        <v>0</v>
      </c>
      <c r="S1790" s="5">
        <f t="shared" si="253"/>
        <v>2270.9912958945824</v>
      </c>
      <c r="T1790" s="5">
        <f t="shared" si="254"/>
        <v>9990.7989599855155</v>
      </c>
      <c r="U1790" s="5">
        <f>IF(O1790&gt;P1790,IF(V1789*($B$6/100)&gt;=O1790-P1790,(O1790-P1790), V1789*($B$6/100)), 0)</f>
        <v>0</v>
      </c>
      <c r="V1790" s="5">
        <f>V1789+(T1790*($B$5/100))-(U1790/($B$6/100))</f>
        <v>2451663.3923368445</v>
      </c>
      <c r="W1790" s="5">
        <f t="shared" si="255"/>
        <v>61291.58480842111</v>
      </c>
    </row>
    <row r="1791" spans="4:23" x14ac:dyDescent="0.25">
      <c r="D1791">
        <f t="shared" si="256"/>
        <v>1789</v>
      </c>
      <c r="E1791" s="3">
        <v>43905</v>
      </c>
      <c r="F1791" s="4">
        <v>0.5</v>
      </c>
      <c r="G1791">
        <v>80</v>
      </c>
      <c r="H1791">
        <v>0</v>
      </c>
      <c r="I1791" s="5">
        <f t="shared" si="251"/>
        <v>11</v>
      </c>
      <c r="J1791" s="22">
        <v>1.1382588598605385E-4</v>
      </c>
      <c r="K1791">
        <v>1.2813000000000001E-4</v>
      </c>
      <c r="L1791" s="5" cm="1">
        <f t="array" ref="L1791">_xlfn.IFS(I1791=0, 0, I1791&gt;34, 0, AND(I1791&gt;0, I1791&lt;35), VLOOKUP(I1791, $A$63:$C$96, 3))</f>
        <v>14640</v>
      </c>
      <c r="M1791" s="5">
        <f t="shared" si="250"/>
        <v>540.67295843375587</v>
      </c>
      <c r="N1791" s="5">
        <v>3543.5318160172174</v>
      </c>
      <c r="O1791" s="5">
        <f t="shared" si="257"/>
        <v>3609.4221000000002</v>
      </c>
      <c r="P1791" s="5">
        <f t="shared" si="258"/>
        <v>3609.4221000000002</v>
      </c>
      <c r="Q1791" s="5">
        <f t="shared" si="252"/>
        <v>487.20077413479089</v>
      </c>
      <c r="R1791" s="5">
        <f>IF(O1791&gt;(P1791+U1791),O1791-P1791-U1791, 0)</f>
        <v>0</v>
      </c>
      <c r="S1791" s="5">
        <f t="shared" si="253"/>
        <v>1819.9488287674874</v>
      </c>
      <c r="T1791" s="5">
        <f t="shared" si="254"/>
        <v>9751.3020296662689</v>
      </c>
      <c r="U1791" s="5">
        <f>IF(O1791&gt;P1791,IF(V1790*($B$6/100)&gt;=O1791-P1791,(O1791-P1791), V1790*($B$6/100)), 0)</f>
        <v>0</v>
      </c>
      <c r="V1791" s="5">
        <f>V1790+(T1791*($B$5/100))-(U1791/($B$6/100))</f>
        <v>2458489.3037576107</v>
      </c>
      <c r="W1791" s="5">
        <f t="shared" si="255"/>
        <v>61462.232593940265</v>
      </c>
    </row>
    <row r="1792" spans="4:23" x14ac:dyDescent="0.25">
      <c r="D1792">
        <f t="shared" si="256"/>
        <v>1790</v>
      </c>
      <c r="E1792" s="3">
        <v>43905</v>
      </c>
      <c r="F1792" s="4">
        <v>0.54166666666666663</v>
      </c>
      <c r="G1792">
        <v>80</v>
      </c>
      <c r="H1792">
        <v>0</v>
      </c>
      <c r="I1792" s="5">
        <f t="shared" si="251"/>
        <v>11</v>
      </c>
      <c r="J1792" s="22">
        <v>9.4030079727609706E-5</v>
      </c>
      <c r="K1792">
        <v>1.2624000000000001E-4</v>
      </c>
      <c r="L1792" s="5" cm="1">
        <f t="array" ref="L1792">_xlfn.IFS(I1792=0, 0, I1792&gt;34, 0, AND(I1792&gt;0, I1792&lt;35), VLOOKUP(I1792, $A$63:$C$96, 3))</f>
        <v>14640</v>
      </c>
      <c r="M1792" s="5">
        <f t="shared" si="250"/>
        <v>446.64287870614612</v>
      </c>
      <c r="N1792" s="5">
        <v>3628.0161307297135</v>
      </c>
      <c r="O1792" s="5">
        <f t="shared" si="257"/>
        <v>3556.1808000000005</v>
      </c>
      <c r="P1792" s="5">
        <f t="shared" si="258"/>
        <v>3556.1808000000005</v>
      </c>
      <c r="Q1792" s="5">
        <f t="shared" si="252"/>
        <v>487.20077413479089</v>
      </c>
      <c r="R1792" s="5">
        <f>IF(O1792&gt;(P1792+U1792),O1792-P1792-U1792, 0)</f>
        <v>0</v>
      </c>
      <c r="S1792" s="5">
        <f t="shared" si="253"/>
        <v>1863.3397555584449</v>
      </c>
      <c r="T1792" s="5">
        <f t="shared" si="254"/>
        <v>9667.1223231477015</v>
      </c>
      <c r="U1792" s="5">
        <f>IF(O1792&gt;P1792,IF(V1791*($B$6/100)&gt;=O1792-P1792,(O1792-P1792), V1791*($B$6/100)), 0)</f>
        <v>0</v>
      </c>
      <c r="V1792" s="5">
        <f>V1791+(T1792*($B$5/100))-(U1792/($B$6/100))</f>
        <v>2465256.2893838142</v>
      </c>
      <c r="W1792" s="5">
        <f t="shared" si="255"/>
        <v>61631.407234595354</v>
      </c>
    </row>
    <row r="1793" spans="4:23" x14ac:dyDescent="0.25">
      <c r="D1793">
        <f t="shared" si="256"/>
        <v>1791</v>
      </c>
      <c r="E1793" s="3">
        <v>43905</v>
      </c>
      <c r="F1793" s="4">
        <v>0.58333333333333337</v>
      </c>
      <c r="G1793">
        <v>60</v>
      </c>
      <c r="H1793">
        <v>0</v>
      </c>
      <c r="I1793" s="5">
        <f t="shared" si="251"/>
        <v>8</v>
      </c>
      <c r="J1793" s="22">
        <v>8.4132176598387633E-5</v>
      </c>
      <c r="K1793">
        <v>1.1773E-4</v>
      </c>
      <c r="L1793" s="5" cm="1">
        <f t="array" ref="L1793">_xlfn.IFS(I1793=0, 0, I1793&gt;34, 0, AND(I1793&gt;0, I1793&lt;35), VLOOKUP(I1793, $A$63:$C$96, 3))</f>
        <v>7160</v>
      </c>
      <c r="M1793" s="5">
        <f t="shared" si="250"/>
        <v>399.62783884234125</v>
      </c>
      <c r="N1793" s="5">
        <v>3973.38863155431</v>
      </c>
      <c r="O1793" s="5">
        <f t="shared" si="257"/>
        <v>3316.4540999999999</v>
      </c>
      <c r="P1793" s="5">
        <f t="shared" si="258"/>
        <v>3316.4540999999999</v>
      </c>
      <c r="Q1793" s="5">
        <f t="shared" si="252"/>
        <v>487.20077413479089</v>
      </c>
      <c r="R1793" s="5">
        <f>IF(O1793&gt;(P1793+U1793),O1793-P1793-U1793, 0)</f>
        <v>0</v>
      </c>
      <c r="S1793" s="5">
        <f t="shared" si="253"/>
        <v>2040.7221838812413</v>
      </c>
      <c r="T1793" s="5">
        <f t="shared" si="254"/>
        <v>2202.4515549611006</v>
      </c>
      <c r="U1793" s="5">
        <f>IF(O1793&gt;P1793,IF(V1792*($B$6/100)&gt;=O1793-P1793,(O1793-P1793), V1792*($B$6/100)), 0)</f>
        <v>0</v>
      </c>
      <c r="V1793" s="5">
        <f>V1792+(T1793*($B$5/100))-(U1793/($B$6/100))</f>
        <v>2466798.0054722871</v>
      </c>
      <c r="W1793" s="5">
        <f t="shared" si="255"/>
        <v>61669.95013680718</v>
      </c>
    </row>
    <row r="1794" spans="4:23" x14ac:dyDescent="0.25">
      <c r="D1794">
        <f t="shared" si="256"/>
        <v>1792</v>
      </c>
      <c r="E1794" s="3">
        <v>43905</v>
      </c>
      <c r="F1794" s="4">
        <v>0.625</v>
      </c>
      <c r="G1794">
        <v>70</v>
      </c>
      <c r="H1794">
        <v>0</v>
      </c>
      <c r="I1794" s="5">
        <f t="shared" si="251"/>
        <v>10</v>
      </c>
      <c r="J1794" s="22">
        <v>6.4336370339943488E-5</v>
      </c>
      <c r="K1794">
        <v>1.1544999999999999E-4</v>
      </c>
      <c r="L1794" s="5" cm="1">
        <f t="array" ref="L1794">_xlfn.IFS(I1794=0, 0, I1794&gt;34, 0, AND(I1794&gt;0, I1794&lt;35), VLOOKUP(I1794, $A$63:$C$96, 3))</f>
        <v>12480</v>
      </c>
      <c r="M1794" s="5">
        <f t="shared" si="250"/>
        <v>305.59775911473156</v>
      </c>
      <c r="N1794" s="5">
        <v>3863.4844760933906</v>
      </c>
      <c r="O1794" s="5">
        <f t="shared" si="257"/>
        <v>3252.2264999999993</v>
      </c>
      <c r="P1794" s="5">
        <f t="shared" si="258"/>
        <v>3252.2264999999993</v>
      </c>
      <c r="Q1794" s="5">
        <f t="shared" si="252"/>
        <v>487.20077413479089</v>
      </c>
      <c r="R1794" s="5">
        <f>IF(O1794&gt;(P1794+U1794),O1794-P1794-U1794, 0)</f>
        <v>0</v>
      </c>
      <c r="S1794" s="5">
        <f t="shared" si="253"/>
        <v>1984.2756922471985</v>
      </c>
      <c r="T1794" s="5">
        <f t="shared" si="254"/>
        <v>7549.0955668675342</v>
      </c>
      <c r="U1794" s="5">
        <f>IF(O1794&gt;P1794,IF(V1793*($B$6/100)&gt;=O1794-P1794,(O1794-P1794), V1793*($B$6/100)), 0)</f>
        <v>0</v>
      </c>
      <c r="V1794" s="5">
        <f>V1793+(T1794*($B$5/100))-(U1794/($B$6/100))</f>
        <v>2472082.3723690943</v>
      </c>
      <c r="W1794" s="5">
        <f t="shared" si="255"/>
        <v>61802.059309227356</v>
      </c>
    </row>
    <row r="1795" spans="4:23" x14ac:dyDescent="0.25">
      <c r="D1795">
        <f t="shared" si="256"/>
        <v>1793</v>
      </c>
      <c r="E1795" s="3">
        <v>43905</v>
      </c>
      <c r="F1795" s="4">
        <v>0.66666666666666663</v>
      </c>
      <c r="G1795">
        <v>70</v>
      </c>
      <c r="H1795">
        <v>0</v>
      </c>
      <c r="I1795" s="5">
        <f t="shared" si="251"/>
        <v>10</v>
      </c>
      <c r="J1795" s="22">
        <v>2.7219233605360704E-5</v>
      </c>
      <c r="K1795">
        <v>1.1752E-4</v>
      </c>
      <c r="L1795" s="5" cm="1">
        <f t="array" ref="L1795">_xlfn.IFS(I1795=0, 0, I1795&gt;34, 0, AND(I1795&gt;0, I1795&lt;35), VLOOKUP(I1795, $A$63:$C$96, 3))</f>
        <v>12480</v>
      </c>
      <c r="M1795" s="5">
        <f t="shared" ref="M1795:M1858" si="259">$B$11*$B$4*J1795*1000</f>
        <v>129.29135962546334</v>
      </c>
      <c r="N1795" s="5">
        <v>3719.1772570972958</v>
      </c>
      <c r="O1795" s="5">
        <f t="shared" si="257"/>
        <v>3310.5383999999999</v>
      </c>
      <c r="P1795" s="5">
        <f t="shared" si="258"/>
        <v>3310.5383999999999</v>
      </c>
      <c r="Q1795" s="5">
        <f t="shared" si="252"/>
        <v>487.20077413479089</v>
      </c>
      <c r="R1795" s="5">
        <f>IF(O1795&gt;(P1795+U1795),O1795-P1795-U1795, 0)</f>
        <v>0</v>
      </c>
      <c r="S1795" s="5">
        <f t="shared" si="253"/>
        <v>1910.1598756465103</v>
      </c>
      <c r="T1795" s="5">
        <f t="shared" si="254"/>
        <v>7388.5930839789544</v>
      </c>
      <c r="U1795" s="5">
        <f>IF(O1795&gt;P1795,IF(V1794*($B$6/100)&gt;=O1795-P1795,(O1795-P1795), V1794*($B$6/100)), 0)</f>
        <v>0</v>
      </c>
      <c r="V1795" s="5">
        <f>V1794+(T1795*($B$5/100))-(U1795/($B$6/100))</f>
        <v>2477254.3875278793</v>
      </c>
      <c r="W1795" s="5">
        <f t="shared" si="255"/>
        <v>61931.359688196986</v>
      </c>
    </row>
    <row r="1796" spans="4:23" x14ac:dyDescent="0.25">
      <c r="D1796">
        <f t="shared" si="256"/>
        <v>1794</v>
      </c>
      <c r="E1796" s="3">
        <v>43905</v>
      </c>
      <c r="F1796" s="4">
        <v>0.70833333333333337</v>
      </c>
      <c r="G1796">
        <v>60</v>
      </c>
      <c r="H1796">
        <v>0</v>
      </c>
      <c r="I1796" s="5">
        <f t="shared" ref="I1796:I1859" si="260">ROUND((G1796/10)*((LN(99/0.03)/(LN(10/0.03)))),0)</f>
        <v>8</v>
      </c>
      <c r="J1796" s="22">
        <v>1.7321330476138631E-5</v>
      </c>
      <c r="K1796">
        <v>1.3624999999999998E-4</v>
      </c>
      <c r="L1796" s="5" cm="1">
        <f t="array" ref="L1796">_xlfn.IFS(I1796=0, 0, I1796&gt;34, 0, AND(I1796&gt;0, I1796&lt;35), VLOOKUP(I1796, $A$63:$C$96, 3))</f>
        <v>7160</v>
      </c>
      <c r="M1796" s="5">
        <f t="shared" si="259"/>
        <v>82.276319761658499</v>
      </c>
      <c r="N1796" s="5">
        <v>3940.7009401511664</v>
      </c>
      <c r="O1796" s="5">
        <f t="shared" si="257"/>
        <v>3838.1624999999995</v>
      </c>
      <c r="P1796" s="5">
        <f t="shared" si="258"/>
        <v>3838.1624999999995</v>
      </c>
      <c r="Q1796" s="5">
        <f t="shared" ref="Q1796:Q1859" si="261">IF((L1796+M1796-P1796)&lt;($B$8/100)*$B$3,L1796+M1796-P1796,($B$8/100)*$B$3)</f>
        <v>487.20077413479089</v>
      </c>
      <c r="R1796" s="5">
        <f>IF(O1796&gt;(P1796+U1796),O1796-P1796-U1796, 0)</f>
        <v>0</v>
      </c>
      <c r="S1796" s="5">
        <f t="shared" ref="S1796:S1859" si="262">IF((IF((L1796+M1796)&gt;O1796,L1796+M1796-P1796-Q1796,0))&lt;((N1796*3.595182*($B$7/100))/($B$5/100)),L1796+M1796-P1796-Q1796, N1796*3.595182*($B$7/100)/($B$5/100))</f>
        <v>2023.9338696306502</v>
      </c>
      <c r="T1796" s="5">
        <f t="shared" ref="T1796:T1859" si="263">((L1796+M1796)-P1796-S1796)</f>
        <v>1380.179950131009</v>
      </c>
      <c r="U1796" s="5">
        <f>IF(O1796&gt;P1796,IF(V1795*($B$6/100)&gt;=O1796-P1796,(O1796-P1796), V1795*($B$6/100)), 0)</f>
        <v>0</v>
      </c>
      <c r="V1796" s="5">
        <f>V1795+(T1796*($B$5/100))-(U1796/($B$6/100))</f>
        <v>2478220.5134929712</v>
      </c>
      <c r="W1796" s="5">
        <f t="shared" ref="W1796:W1859" si="264">V1796/40</f>
        <v>61955.512837324277</v>
      </c>
    </row>
    <row r="1797" spans="4:23" x14ac:dyDescent="0.25">
      <c r="D1797">
        <f t="shared" ref="D1797:D1860" si="265">D1796+1</f>
        <v>1795</v>
      </c>
      <c r="E1797" s="3">
        <v>43905</v>
      </c>
      <c r="F1797" s="4">
        <v>0.75</v>
      </c>
      <c r="G1797">
        <v>50</v>
      </c>
      <c r="H1797">
        <v>0</v>
      </c>
      <c r="I1797" s="5">
        <f t="shared" si="260"/>
        <v>7</v>
      </c>
      <c r="J1797" s="22">
        <v>4.9489515646110373E-6</v>
      </c>
      <c r="K1797">
        <v>1.8922000000000001E-4</v>
      </c>
      <c r="L1797" s="5" cm="1">
        <f t="array" ref="L1797">_xlfn.IFS(I1797=0, 0, I1797&gt;34, 0, AND(I1797&gt;0, I1797&lt;35), VLOOKUP(I1797, $A$63:$C$96, 3))</f>
        <v>4800</v>
      </c>
      <c r="M1797" s="5">
        <f t="shared" si="259"/>
        <v>23.507519931902429</v>
      </c>
      <c r="N1797" s="5">
        <v>4099.6313355764487</v>
      </c>
      <c r="O1797" s="5">
        <f t="shared" ref="O1797:O1860" si="266">$B$2*K1797*1000</f>
        <v>5330.3274000000001</v>
      </c>
      <c r="P1797" s="5">
        <f t="shared" ref="P1797:P1860" si="267">IF(O1797&gt;=(L1797+M1797),L1797+M1797,O1797)</f>
        <v>4823.5075199319026</v>
      </c>
      <c r="Q1797" s="5">
        <f t="shared" si="261"/>
        <v>0</v>
      </c>
      <c r="R1797" s="5">
        <f>IF(O1797&gt;(P1797+U1797),O1797-P1797-U1797, 0)</f>
        <v>0</v>
      </c>
      <c r="S1797" s="5">
        <f t="shared" si="262"/>
        <v>0</v>
      </c>
      <c r="T1797" s="5">
        <f t="shared" si="263"/>
        <v>0</v>
      </c>
      <c r="U1797" s="5">
        <f>IF(O1797&gt;P1797,IF(V1796*($B$6/100)&gt;=O1797-P1797,(O1797-P1797), V1796*($B$6/100)), 0)</f>
        <v>506.81988006809752</v>
      </c>
      <c r="V1797" s="5">
        <f>V1796+(T1797*($B$5/100))-(U1797/($B$6/100))</f>
        <v>2477496.4850928737</v>
      </c>
      <c r="W1797" s="5">
        <f t="shared" si="264"/>
        <v>61937.412127321841</v>
      </c>
    </row>
    <row r="1798" spans="4:23" x14ac:dyDescent="0.25">
      <c r="D1798">
        <f t="shared" si="265"/>
        <v>1796</v>
      </c>
      <c r="E1798" s="3">
        <v>43905</v>
      </c>
      <c r="F1798" s="4">
        <v>0.79166666666666663</v>
      </c>
      <c r="G1798">
        <v>40</v>
      </c>
      <c r="H1798">
        <v>0</v>
      </c>
      <c r="I1798" s="5">
        <f t="shared" si="260"/>
        <v>6</v>
      </c>
      <c r="J1798" s="22">
        <v>0</v>
      </c>
      <c r="K1798">
        <v>2.1737000000000001E-4</v>
      </c>
      <c r="L1798" s="5" cm="1">
        <f t="array" ref="L1798">_xlfn.IFS(I1798=0, 0, I1798&gt;34, 0, AND(I1798&gt;0, I1798&lt;35), VLOOKUP(I1798, $A$63:$C$96, 3))</f>
        <v>2980</v>
      </c>
      <c r="M1798" s="5">
        <f t="shared" si="259"/>
        <v>0</v>
      </c>
      <c r="N1798" s="5">
        <v>4053.6249261118578</v>
      </c>
      <c r="O1798" s="5">
        <f t="shared" si="266"/>
        <v>6123.3128999999999</v>
      </c>
      <c r="P1798" s="5">
        <f t="shared" si="267"/>
        <v>2980</v>
      </c>
      <c r="Q1798" s="5">
        <f t="shared" si="261"/>
        <v>0</v>
      </c>
      <c r="R1798" s="5">
        <f>IF(O1798&gt;(P1798+U1798),O1798-P1798-U1798, 0)</f>
        <v>0</v>
      </c>
      <c r="S1798" s="5">
        <f t="shared" si="262"/>
        <v>0</v>
      </c>
      <c r="T1798" s="5">
        <f t="shared" si="263"/>
        <v>0</v>
      </c>
      <c r="U1798" s="5">
        <f>IF(O1798&gt;P1798,IF(V1797*($B$6/100)&gt;=O1798-P1798,(O1798-P1798), V1797*($B$6/100)), 0)</f>
        <v>3143.3128999999999</v>
      </c>
      <c r="V1798" s="5">
        <f>V1797+(T1798*($B$5/100))-(U1798/($B$6/100))</f>
        <v>2473006.0380928735</v>
      </c>
      <c r="W1798" s="5">
        <f t="shared" si="264"/>
        <v>61825.150952321841</v>
      </c>
    </row>
    <row r="1799" spans="4:23" x14ac:dyDescent="0.25">
      <c r="D1799">
        <f t="shared" si="265"/>
        <v>1797</v>
      </c>
      <c r="E1799" s="3">
        <v>43905</v>
      </c>
      <c r="F1799" s="4">
        <v>0.83333333333333337</v>
      </c>
      <c r="G1799">
        <v>40</v>
      </c>
      <c r="H1799">
        <v>0</v>
      </c>
      <c r="I1799" s="5">
        <f t="shared" si="260"/>
        <v>6</v>
      </c>
      <c r="J1799" s="22">
        <v>0</v>
      </c>
      <c r="K1799">
        <v>2.2551E-4</v>
      </c>
      <c r="L1799" s="5" cm="1">
        <f t="array" ref="L1799">_xlfn.IFS(I1799=0, 0, I1799&gt;34, 0, AND(I1799&gt;0, I1799&lt;35), VLOOKUP(I1799, $A$63:$C$96, 3))</f>
        <v>2980</v>
      </c>
      <c r="M1799" s="5">
        <f t="shared" si="259"/>
        <v>0</v>
      </c>
      <c r="N1799" s="5">
        <v>3824.1101621640273</v>
      </c>
      <c r="O1799" s="5">
        <f t="shared" si="266"/>
        <v>6352.6167000000005</v>
      </c>
      <c r="P1799" s="5">
        <f t="shared" si="267"/>
        <v>2980</v>
      </c>
      <c r="Q1799" s="5">
        <f t="shared" si="261"/>
        <v>0</v>
      </c>
      <c r="R1799" s="5">
        <f>IF(O1799&gt;(P1799+U1799),O1799-P1799-U1799, 0)</f>
        <v>0</v>
      </c>
      <c r="S1799" s="5">
        <f t="shared" si="262"/>
        <v>0</v>
      </c>
      <c r="T1799" s="5">
        <f t="shared" si="263"/>
        <v>0</v>
      </c>
      <c r="U1799" s="5">
        <f>IF(O1799&gt;P1799,IF(V1798*($B$6/100)&gt;=O1799-P1799,(O1799-P1799), V1798*($B$6/100)), 0)</f>
        <v>3372.6167000000005</v>
      </c>
      <c r="V1799" s="5">
        <f>V1798+(T1799*($B$5/100))-(U1799/($B$6/100))</f>
        <v>2468188.0142357307</v>
      </c>
      <c r="W1799" s="5">
        <f t="shared" si="264"/>
        <v>61704.70035589327</v>
      </c>
    </row>
    <row r="1800" spans="4:23" x14ac:dyDescent="0.25">
      <c r="D1800">
        <f t="shared" si="265"/>
        <v>1798</v>
      </c>
      <c r="E1800" s="3">
        <v>43905</v>
      </c>
      <c r="F1800" s="4">
        <v>0.875</v>
      </c>
      <c r="G1800">
        <v>40</v>
      </c>
      <c r="H1800">
        <v>0</v>
      </c>
      <c r="I1800" s="5">
        <f t="shared" si="260"/>
        <v>6</v>
      </c>
      <c r="J1800" s="22">
        <v>0</v>
      </c>
      <c r="K1800">
        <v>2.1201999999999999E-4</v>
      </c>
      <c r="L1800" s="5" cm="1">
        <f t="array" ref="L1800">_xlfn.IFS(I1800=0, 0, I1800&gt;34, 0, AND(I1800&gt;0, I1800&lt;35), VLOOKUP(I1800, $A$63:$C$96, 3))</f>
        <v>2980</v>
      </c>
      <c r="M1800" s="5">
        <f t="shared" si="259"/>
        <v>0</v>
      </c>
      <c r="N1800" s="5">
        <v>3440.677908672581</v>
      </c>
      <c r="O1800" s="5">
        <f t="shared" si="266"/>
        <v>5972.6034</v>
      </c>
      <c r="P1800" s="5">
        <f t="shared" si="267"/>
        <v>2980</v>
      </c>
      <c r="Q1800" s="5">
        <f t="shared" si="261"/>
        <v>0</v>
      </c>
      <c r="R1800" s="5">
        <f>IF(O1800&gt;(P1800+U1800),O1800-P1800-U1800, 0)</f>
        <v>0</v>
      </c>
      <c r="S1800" s="5">
        <f t="shared" si="262"/>
        <v>0</v>
      </c>
      <c r="T1800" s="5">
        <f t="shared" si="263"/>
        <v>0</v>
      </c>
      <c r="U1800" s="5">
        <f>IF(O1800&gt;P1800,IF(V1799*($B$6/100)&gt;=O1800-P1800,(O1800-P1800), V1799*($B$6/100)), 0)</f>
        <v>2992.6034</v>
      </c>
      <c r="V1800" s="5">
        <f>V1799+(T1800*($B$5/100))-(U1800/($B$6/100))</f>
        <v>2463912.8665214451</v>
      </c>
      <c r="W1800" s="5">
        <f t="shared" si="264"/>
        <v>61597.821663036128</v>
      </c>
    </row>
    <row r="1801" spans="4:23" x14ac:dyDescent="0.25">
      <c r="D1801">
        <f t="shared" si="265"/>
        <v>1799</v>
      </c>
      <c r="E1801" s="3">
        <v>43905</v>
      </c>
      <c r="F1801" s="4">
        <v>0.91666666666666663</v>
      </c>
      <c r="G1801">
        <v>30</v>
      </c>
      <c r="H1801">
        <v>0</v>
      </c>
      <c r="I1801" s="5">
        <f t="shared" si="260"/>
        <v>4</v>
      </c>
      <c r="J1801" s="22">
        <v>0</v>
      </c>
      <c r="K1801">
        <v>1.9102E-4</v>
      </c>
      <c r="L1801" s="5" cm="1">
        <f t="array" ref="L1801">_xlfn.IFS(I1801=0, 0, I1801&gt;34, 0, AND(I1801&gt;0, I1801&lt;35), VLOOKUP(I1801, $A$63:$C$96, 3))</f>
        <v>740</v>
      </c>
      <c r="M1801" s="5">
        <f t="shared" si="259"/>
        <v>0</v>
      </c>
      <c r="N1801" s="5">
        <v>3081.7620562173861</v>
      </c>
      <c r="O1801" s="5">
        <f t="shared" si="266"/>
        <v>5381.0333999999993</v>
      </c>
      <c r="P1801" s="5">
        <f t="shared" si="267"/>
        <v>740</v>
      </c>
      <c r="Q1801" s="5">
        <f t="shared" si="261"/>
        <v>0</v>
      </c>
      <c r="R1801" s="5">
        <f>IF(O1801&gt;(P1801+U1801),O1801-P1801-U1801, 0)</f>
        <v>0</v>
      </c>
      <c r="S1801" s="5">
        <f t="shared" si="262"/>
        <v>0</v>
      </c>
      <c r="T1801" s="5">
        <f t="shared" si="263"/>
        <v>0</v>
      </c>
      <c r="U1801" s="5">
        <f>IF(O1801&gt;P1801,IF(V1800*($B$6/100)&gt;=O1801-P1801,(O1801-P1801), V1800*($B$6/100)), 0)</f>
        <v>4641.0333999999993</v>
      </c>
      <c r="V1801" s="5">
        <f>V1800+(T1801*($B$5/100))-(U1801/($B$6/100))</f>
        <v>2457282.8188071596</v>
      </c>
      <c r="W1801" s="5">
        <f t="shared" si="264"/>
        <v>61432.070470178987</v>
      </c>
    </row>
    <row r="1802" spans="4:23" x14ac:dyDescent="0.25">
      <c r="D1802">
        <f t="shared" si="265"/>
        <v>1800</v>
      </c>
      <c r="E1802" s="3">
        <v>43905</v>
      </c>
      <c r="F1802" s="4">
        <v>0.95833333333333337</v>
      </c>
      <c r="G1802">
        <v>40</v>
      </c>
      <c r="H1802">
        <v>0</v>
      </c>
      <c r="I1802" s="5">
        <f t="shared" si="260"/>
        <v>6</v>
      </c>
      <c r="J1802" s="22">
        <v>0</v>
      </c>
      <c r="K1802">
        <v>1.6557E-4</v>
      </c>
      <c r="L1802" s="5" cm="1">
        <f t="array" ref="L1802">_xlfn.IFS(I1802=0, 0, I1802&gt;34, 0, AND(I1802&gt;0, I1802&lt;35), VLOOKUP(I1802, $A$63:$C$96, 3))</f>
        <v>2980</v>
      </c>
      <c r="M1802" s="5">
        <f t="shared" si="259"/>
        <v>0</v>
      </c>
      <c r="N1802" s="5">
        <v>2623.8190724719511</v>
      </c>
      <c r="O1802" s="5">
        <f t="shared" si="266"/>
        <v>4664.1068999999998</v>
      </c>
      <c r="P1802" s="5">
        <f t="shared" si="267"/>
        <v>2980</v>
      </c>
      <c r="Q1802" s="5">
        <f t="shared" si="261"/>
        <v>0</v>
      </c>
      <c r="R1802" s="5">
        <f>IF(O1802&gt;(P1802+U1802),O1802-P1802-U1802, 0)</f>
        <v>0</v>
      </c>
      <c r="S1802" s="5">
        <f t="shared" si="262"/>
        <v>0</v>
      </c>
      <c r="T1802" s="5">
        <f t="shared" si="263"/>
        <v>0</v>
      </c>
      <c r="U1802" s="5">
        <f>IF(O1802&gt;P1802,IF(V1801*($B$6/100)&gt;=O1802-P1802,(O1802-P1802), V1801*($B$6/100)), 0)</f>
        <v>1684.1068999999998</v>
      </c>
      <c r="V1802" s="5">
        <f>V1801+(T1802*($B$5/100))-(U1802/($B$6/100))</f>
        <v>2454876.9518071595</v>
      </c>
      <c r="W1802" s="5">
        <f t="shared" si="264"/>
        <v>61371.923795178984</v>
      </c>
    </row>
    <row r="1803" spans="4:23" x14ac:dyDescent="0.25">
      <c r="D1803">
        <f t="shared" si="265"/>
        <v>1801</v>
      </c>
      <c r="E1803" s="3">
        <v>43906</v>
      </c>
      <c r="F1803" s="4">
        <v>0</v>
      </c>
      <c r="G1803">
        <v>20</v>
      </c>
      <c r="H1803">
        <v>0</v>
      </c>
      <c r="I1803" s="5">
        <f t="shared" si="260"/>
        <v>3</v>
      </c>
      <c r="J1803" s="22">
        <v>0</v>
      </c>
      <c r="K1803">
        <v>1.3215999999999998E-4</v>
      </c>
      <c r="L1803" s="5" cm="1">
        <f t="array" ref="L1803">_xlfn.IFS(I1803=0, 0, I1803&gt;34, 0, AND(I1803&gt;0, I1803&lt;35), VLOOKUP(I1803, $A$63:$C$96, 3))</f>
        <v>232</v>
      </c>
      <c r="M1803" s="5">
        <f t="shared" si="259"/>
        <v>0</v>
      </c>
      <c r="N1803" s="5">
        <v>2047.6296799050617</v>
      </c>
      <c r="O1803" s="5">
        <f t="shared" si="266"/>
        <v>3722.9471999999996</v>
      </c>
      <c r="P1803" s="5">
        <f t="shared" si="267"/>
        <v>232</v>
      </c>
      <c r="Q1803" s="5">
        <f t="shared" si="261"/>
        <v>0</v>
      </c>
      <c r="R1803" s="5">
        <f>IF(O1803&gt;(P1803+U1803),O1803-P1803-U1803, 0)</f>
        <v>0</v>
      </c>
      <c r="S1803" s="5">
        <f t="shared" si="262"/>
        <v>0</v>
      </c>
      <c r="T1803" s="5">
        <f t="shared" si="263"/>
        <v>0</v>
      </c>
      <c r="U1803" s="5">
        <f>IF(O1803&gt;P1803,IF(V1802*($B$6/100)&gt;=O1803-P1803,(O1803-P1803), V1802*($B$6/100)), 0)</f>
        <v>3490.9471999999996</v>
      </c>
      <c r="V1803" s="5">
        <f>V1802+(T1803*($B$5/100))-(U1803/($B$6/100))</f>
        <v>2449889.8843785878</v>
      </c>
      <c r="W1803" s="5">
        <f t="shared" si="264"/>
        <v>61247.247109464697</v>
      </c>
    </row>
    <row r="1804" spans="4:23" x14ac:dyDescent="0.25">
      <c r="D1804">
        <f t="shared" si="265"/>
        <v>1802</v>
      </c>
      <c r="E1804" s="3">
        <v>43906</v>
      </c>
      <c r="F1804" s="4">
        <v>4.1666666666666664E-2</v>
      </c>
      <c r="G1804">
        <v>20</v>
      </c>
      <c r="H1804">
        <v>0</v>
      </c>
      <c r="I1804" s="5">
        <f t="shared" si="260"/>
        <v>3</v>
      </c>
      <c r="J1804" s="22">
        <v>0</v>
      </c>
      <c r="K1804">
        <v>1.0017000000000001E-4</v>
      </c>
      <c r="L1804" s="5" cm="1">
        <f t="array" ref="L1804">_xlfn.IFS(I1804=0, 0, I1804&gt;34, 0, AND(I1804&gt;0, I1804&lt;35), VLOOKUP(I1804, $A$63:$C$96, 3))</f>
        <v>232</v>
      </c>
      <c r="M1804" s="5">
        <f t="shared" si="259"/>
        <v>0</v>
      </c>
      <c r="N1804" s="5">
        <v>1799.0028419889741</v>
      </c>
      <c r="O1804" s="5">
        <f t="shared" si="266"/>
        <v>2821.7889000000005</v>
      </c>
      <c r="P1804" s="5">
        <f t="shared" si="267"/>
        <v>232</v>
      </c>
      <c r="Q1804" s="5">
        <f t="shared" si="261"/>
        <v>0</v>
      </c>
      <c r="R1804" s="5">
        <f>IF(O1804&gt;(P1804+U1804),O1804-P1804-U1804, 0)</f>
        <v>0</v>
      </c>
      <c r="S1804" s="5">
        <f t="shared" si="262"/>
        <v>0</v>
      </c>
      <c r="T1804" s="5">
        <f t="shared" si="263"/>
        <v>0</v>
      </c>
      <c r="U1804" s="5">
        <f>IF(O1804&gt;P1804,IF(V1803*($B$6/100)&gt;=O1804-P1804,(O1804-P1804), V1803*($B$6/100)), 0)</f>
        <v>2589.7889000000005</v>
      </c>
      <c r="V1804" s="5">
        <f>V1803+(T1804*($B$5/100))-(U1804/($B$6/100))</f>
        <v>2446190.1859500166</v>
      </c>
      <c r="W1804" s="5">
        <f t="shared" si="264"/>
        <v>61154.754648750415</v>
      </c>
    </row>
    <row r="1805" spans="4:23" x14ac:dyDescent="0.25">
      <c r="D1805">
        <f t="shared" si="265"/>
        <v>1803</v>
      </c>
      <c r="E1805" s="3">
        <v>43906</v>
      </c>
      <c r="F1805" s="4">
        <v>8.3333333333333329E-2</v>
      </c>
      <c r="G1805">
        <v>20</v>
      </c>
      <c r="H1805">
        <v>0</v>
      </c>
      <c r="I1805" s="5">
        <f t="shared" si="260"/>
        <v>3</v>
      </c>
      <c r="J1805" s="22">
        <v>0</v>
      </c>
      <c r="K1805">
        <v>8.0950000000000003E-5</v>
      </c>
      <c r="L1805" s="5" cm="1">
        <f t="array" ref="L1805">_xlfn.IFS(I1805=0, 0, I1805&gt;34, 0, AND(I1805&gt;0, I1805&lt;35), VLOOKUP(I1805, $A$63:$C$96, 3))</f>
        <v>232</v>
      </c>
      <c r="M1805" s="5">
        <f t="shared" si="259"/>
        <v>0</v>
      </c>
      <c r="N1805" s="5">
        <v>1789.9872635445058</v>
      </c>
      <c r="O1805" s="5">
        <f t="shared" si="266"/>
        <v>2280.3615</v>
      </c>
      <c r="P1805" s="5">
        <f t="shared" si="267"/>
        <v>232</v>
      </c>
      <c r="Q1805" s="5">
        <f t="shared" si="261"/>
        <v>0</v>
      </c>
      <c r="R1805" s="5">
        <f>IF(O1805&gt;(P1805+U1805),O1805-P1805-U1805, 0)</f>
        <v>0</v>
      </c>
      <c r="S1805" s="5">
        <f t="shared" si="262"/>
        <v>0</v>
      </c>
      <c r="T1805" s="5">
        <f t="shared" si="263"/>
        <v>0</v>
      </c>
      <c r="U1805" s="5">
        <f>IF(O1805&gt;P1805,IF(V1804*($B$6/100)&gt;=O1805-P1805,(O1805-P1805), V1804*($B$6/100)), 0)</f>
        <v>2048.3615</v>
      </c>
      <c r="V1805" s="5">
        <f>V1804+(T1805*($B$5/100))-(U1805/($B$6/100))</f>
        <v>2443263.9552357309</v>
      </c>
      <c r="W1805" s="5">
        <f t="shared" si="264"/>
        <v>61081.598880893274</v>
      </c>
    </row>
    <row r="1806" spans="4:23" x14ac:dyDescent="0.25">
      <c r="D1806">
        <f t="shared" si="265"/>
        <v>1804</v>
      </c>
      <c r="E1806" s="3">
        <v>43906</v>
      </c>
      <c r="F1806" s="4">
        <v>0.125</v>
      </c>
      <c r="G1806">
        <v>20</v>
      </c>
      <c r="H1806">
        <v>0</v>
      </c>
      <c r="I1806" s="5">
        <f t="shared" si="260"/>
        <v>3</v>
      </c>
      <c r="J1806" s="22">
        <v>0</v>
      </c>
      <c r="K1806">
        <v>7.3309999999999988E-5</v>
      </c>
      <c r="L1806" s="5" cm="1">
        <f t="array" ref="L1806">_xlfn.IFS(I1806=0, 0, I1806&gt;34, 0, AND(I1806&gt;0, I1806&lt;35), VLOOKUP(I1806, $A$63:$C$96, 3))</f>
        <v>232</v>
      </c>
      <c r="M1806" s="5">
        <f t="shared" si="259"/>
        <v>0</v>
      </c>
      <c r="N1806" s="5">
        <v>1840.6906149282347</v>
      </c>
      <c r="O1806" s="5">
        <f t="shared" si="266"/>
        <v>2065.1426999999994</v>
      </c>
      <c r="P1806" s="5">
        <f t="shared" si="267"/>
        <v>232</v>
      </c>
      <c r="Q1806" s="5">
        <f t="shared" si="261"/>
        <v>0</v>
      </c>
      <c r="R1806" s="5">
        <f>IF(O1806&gt;(P1806+U1806),O1806-P1806-U1806, 0)</f>
        <v>0</v>
      </c>
      <c r="S1806" s="5">
        <f t="shared" si="262"/>
        <v>0</v>
      </c>
      <c r="T1806" s="5">
        <f t="shared" si="263"/>
        <v>0</v>
      </c>
      <c r="U1806" s="5">
        <f>IF(O1806&gt;P1806,IF(V1805*($B$6/100)&gt;=O1806-P1806,(O1806-P1806), V1805*($B$6/100)), 0)</f>
        <v>1833.1426999999994</v>
      </c>
      <c r="V1806" s="5">
        <f>V1805+(T1806*($B$5/100))-(U1806/($B$6/100))</f>
        <v>2440645.1799500166</v>
      </c>
      <c r="W1806" s="5">
        <f t="shared" si="264"/>
        <v>61016.129498750415</v>
      </c>
    </row>
    <row r="1807" spans="4:23" x14ac:dyDescent="0.25">
      <c r="D1807">
        <f t="shared" si="265"/>
        <v>1805</v>
      </c>
      <c r="E1807" s="3">
        <v>43906</v>
      </c>
      <c r="F1807" s="4">
        <v>0.16666666666666666</v>
      </c>
      <c r="G1807">
        <v>20</v>
      </c>
      <c r="H1807">
        <v>0</v>
      </c>
      <c r="I1807" s="5">
        <f t="shared" si="260"/>
        <v>3</v>
      </c>
      <c r="J1807" s="22">
        <v>0</v>
      </c>
      <c r="K1807">
        <v>7.1320000000000002E-5</v>
      </c>
      <c r="L1807" s="5" cm="1">
        <f t="array" ref="L1807">_xlfn.IFS(I1807=0, 0, I1807&gt;34, 0, AND(I1807&gt;0, I1807&lt;35), VLOOKUP(I1807, $A$63:$C$96, 3))</f>
        <v>232</v>
      </c>
      <c r="M1807" s="5">
        <f t="shared" si="259"/>
        <v>0</v>
      </c>
      <c r="N1807" s="5">
        <v>1961.6992950149117</v>
      </c>
      <c r="O1807" s="5">
        <f t="shared" si="266"/>
        <v>2009.0844</v>
      </c>
      <c r="P1807" s="5">
        <f t="shared" si="267"/>
        <v>232</v>
      </c>
      <c r="Q1807" s="5">
        <f t="shared" si="261"/>
        <v>0</v>
      </c>
      <c r="R1807" s="5">
        <f>IF(O1807&gt;(P1807+U1807),O1807-P1807-U1807, 0)</f>
        <v>0</v>
      </c>
      <c r="S1807" s="5">
        <f t="shared" si="262"/>
        <v>0</v>
      </c>
      <c r="T1807" s="5">
        <f t="shared" si="263"/>
        <v>0</v>
      </c>
      <c r="U1807" s="5">
        <f>IF(O1807&gt;P1807,IF(V1806*($B$6/100)&gt;=O1807-P1807,(O1807-P1807), V1806*($B$6/100)), 0)</f>
        <v>1777.0844</v>
      </c>
      <c r="V1807" s="5">
        <f>V1806+(T1807*($B$5/100))-(U1807/($B$6/100))</f>
        <v>2438106.4879500167</v>
      </c>
      <c r="W1807" s="5">
        <f t="shared" si="264"/>
        <v>60952.662198750419</v>
      </c>
    </row>
    <row r="1808" spans="4:23" x14ac:dyDescent="0.25">
      <c r="D1808">
        <f t="shared" si="265"/>
        <v>1806</v>
      </c>
      <c r="E1808" s="3">
        <v>43906</v>
      </c>
      <c r="F1808" s="4">
        <v>0.20833333333333334</v>
      </c>
      <c r="G1808">
        <v>10</v>
      </c>
      <c r="H1808">
        <v>0</v>
      </c>
      <c r="I1808" s="5">
        <f t="shared" si="260"/>
        <v>1</v>
      </c>
      <c r="J1808" s="22">
        <v>0</v>
      </c>
      <c r="K1808">
        <v>7.0980000000000001E-5</v>
      </c>
      <c r="L1808" s="5" cm="1">
        <f t="array" ref="L1808">_xlfn.IFS(I1808=0, 0, I1808&gt;34, 0, AND(I1808&gt;0, I1808&lt;35), VLOOKUP(I1808, $A$63:$C$96, 3))</f>
        <v>0</v>
      </c>
      <c r="M1808" s="5">
        <f t="shared" si="259"/>
        <v>0</v>
      </c>
      <c r="N1808" s="5">
        <v>2249.732970993256</v>
      </c>
      <c r="O1808" s="5">
        <f t="shared" si="266"/>
        <v>1999.5066000000002</v>
      </c>
      <c r="P1808" s="5">
        <f t="shared" si="267"/>
        <v>0</v>
      </c>
      <c r="Q1808" s="5">
        <f t="shared" si="261"/>
        <v>0</v>
      </c>
      <c r="R1808" s="5">
        <f>IF(O1808&gt;(P1808+U1808),O1808-P1808-U1808, 0)</f>
        <v>0</v>
      </c>
      <c r="S1808" s="5">
        <f t="shared" si="262"/>
        <v>0</v>
      </c>
      <c r="T1808" s="5">
        <f t="shared" si="263"/>
        <v>0</v>
      </c>
      <c r="U1808" s="5">
        <f>IF(O1808&gt;P1808,IF(V1807*($B$6/100)&gt;=O1808-P1808,(O1808-P1808), V1807*($B$6/100)), 0)</f>
        <v>1999.5066000000002</v>
      </c>
      <c r="V1808" s="5">
        <f>V1807+(T1808*($B$5/100))-(U1808/($B$6/100))</f>
        <v>2435250.0499500167</v>
      </c>
      <c r="W1808" s="5">
        <f t="shared" si="264"/>
        <v>60881.251248750414</v>
      </c>
    </row>
    <row r="1809" spans="4:23" x14ac:dyDescent="0.25">
      <c r="D1809">
        <f t="shared" si="265"/>
        <v>1807</v>
      </c>
      <c r="E1809" s="3">
        <v>43906</v>
      </c>
      <c r="F1809" s="4">
        <v>0.25</v>
      </c>
      <c r="G1809">
        <v>10</v>
      </c>
      <c r="H1809">
        <v>0</v>
      </c>
      <c r="I1809" s="5">
        <f t="shared" si="260"/>
        <v>1</v>
      </c>
      <c r="J1809" s="22">
        <v>0</v>
      </c>
      <c r="K1809">
        <v>7.8060000000000008E-5</v>
      </c>
      <c r="L1809" s="5" cm="1">
        <f t="array" ref="L1809">_xlfn.IFS(I1809=0, 0, I1809&gt;34, 0, AND(I1809&gt;0, I1809&lt;35), VLOOKUP(I1809, $A$63:$C$96, 3))</f>
        <v>0</v>
      </c>
      <c r="M1809" s="5">
        <f t="shared" si="259"/>
        <v>0</v>
      </c>
      <c r="N1809" s="5">
        <v>2776.5745971444967</v>
      </c>
      <c r="O1809" s="5">
        <f t="shared" si="266"/>
        <v>2198.9502000000002</v>
      </c>
      <c r="P1809" s="5">
        <f t="shared" si="267"/>
        <v>0</v>
      </c>
      <c r="Q1809" s="5">
        <f t="shared" si="261"/>
        <v>0</v>
      </c>
      <c r="R1809" s="5">
        <f>IF(O1809&gt;(P1809+U1809),O1809-P1809-U1809, 0)</f>
        <v>0</v>
      </c>
      <c r="S1809" s="5">
        <f t="shared" si="262"/>
        <v>0</v>
      </c>
      <c r="T1809" s="5">
        <f t="shared" si="263"/>
        <v>0</v>
      </c>
      <c r="U1809" s="5">
        <f>IF(O1809&gt;P1809,IF(V1808*($B$6/100)&gt;=O1809-P1809,(O1809-P1809), V1808*($B$6/100)), 0)</f>
        <v>2198.9502000000002</v>
      </c>
      <c r="V1809" s="5">
        <f>V1808+(T1809*($B$5/100))-(U1809/($B$6/100))</f>
        <v>2432108.6925214455</v>
      </c>
      <c r="W1809" s="5">
        <f t="shared" si="264"/>
        <v>60802.717313036133</v>
      </c>
    </row>
    <row r="1810" spans="4:23" x14ac:dyDescent="0.25">
      <c r="D1810">
        <f t="shared" si="265"/>
        <v>1808</v>
      </c>
      <c r="E1810" s="3">
        <v>43906</v>
      </c>
      <c r="F1810" s="4">
        <v>0.29166666666666669</v>
      </c>
      <c r="G1810">
        <v>10</v>
      </c>
      <c r="H1810">
        <v>0</v>
      </c>
      <c r="I1810" s="5">
        <f t="shared" si="260"/>
        <v>1</v>
      </c>
      <c r="J1810" s="22">
        <v>2.9693709387666222E-5</v>
      </c>
      <c r="K1810">
        <v>9.7940000000000001E-5</v>
      </c>
      <c r="L1810" s="5" cm="1">
        <f t="array" ref="L1810">_xlfn.IFS(I1810=0, 0, I1810&gt;34, 0, AND(I1810&gt;0, I1810&lt;35), VLOOKUP(I1810, $A$63:$C$96, 3))</f>
        <v>0</v>
      </c>
      <c r="M1810" s="5">
        <f t="shared" si="259"/>
        <v>141.04511959141456</v>
      </c>
      <c r="N1810" s="5">
        <v>3991.5778518541797</v>
      </c>
      <c r="O1810" s="5">
        <f t="shared" si="266"/>
        <v>2758.9697999999999</v>
      </c>
      <c r="P1810" s="5">
        <f t="shared" si="267"/>
        <v>141.04511959141456</v>
      </c>
      <c r="Q1810" s="5">
        <f t="shared" si="261"/>
        <v>0</v>
      </c>
      <c r="R1810" s="5">
        <f>IF(O1810&gt;(P1810+U1810),O1810-P1810-U1810, 0)</f>
        <v>0</v>
      </c>
      <c r="S1810" s="5">
        <f t="shared" si="262"/>
        <v>0</v>
      </c>
      <c r="T1810" s="5">
        <f t="shared" si="263"/>
        <v>0</v>
      </c>
      <c r="U1810" s="5">
        <f>IF(O1810&gt;P1810,IF(V1809*($B$6/100)&gt;=O1810-P1810,(O1810-P1810), V1809*($B$6/100)), 0)</f>
        <v>2617.9246804085851</v>
      </c>
      <c r="V1810" s="5">
        <f>V1809+(T1810*($B$5/100))-(U1810/($B$6/100))</f>
        <v>2428368.8001208617</v>
      </c>
      <c r="W1810" s="5">
        <f t="shared" si="264"/>
        <v>60709.220003021546</v>
      </c>
    </row>
    <row r="1811" spans="4:23" x14ac:dyDescent="0.25">
      <c r="D1811">
        <f t="shared" si="265"/>
        <v>1809</v>
      </c>
      <c r="E1811" s="3">
        <v>43906</v>
      </c>
      <c r="F1811" s="4">
        <v>0.33333333333333331</v>
      </c>
      <c r="G1811">
        <v>20</v>
      </c>
      <c r="H1811">
        <v>0</v>
      </c>
      <c r="I1811" s="5">
        <f t="shared" si="260"/>
        <v>3</v>
      </c>
      <c r="J1811" s="22">
        <v>8.4132176598387633E-5</v>
      </c>
      <c r="K1811">
        <v>1.1748999999999999E-4</v>
      </c>
      <c r="L1811" s="5" cm="1">
        <f t="array" ref="L1811">_xlfn.IFS(I1811=0, 0, I1811&gt;34, 0, AND(I1811&gt;0, I1811&lt;35), VLOOKUP(I1811, $A$63:$C$96, 3))</f>
        <v>232</v>
      </c>
      <c r="M1811" s="5">
        <f t="shared" si="259"/>
        <v>399.62783884234125</v>
      </c>
      <c r="N1811" s="5">
        <v>5073.6875557193125</v>
      </c>
      <c r="O1811" s="5">
        <f t="shared" si="266"/>
        <v>3309.6932999999999</v>
      </c>
      <c r="P1811" s="5">
        <f t="shared" si="267"/>
        <v>631.62783884234125</v>
      </c>
      <c r="Q1811" s="5">
        <f t="shared" si="261"/>
        <v>0</v>
      </c>
      <c r="R1811" s="5">
        <f>IF(O1811&gt;(P1811+U1811),O1811-P1811-U1811, 0)</f>
        <v>0</v>
      </c>
      <c r="S1811" s="5">
        <f t="shared" si="262"/>
        <v>0</v>
      </c>
      <c r="T1811" s="5">
        <f t="shared" si="263"/>
        <v>0</v>
      </c>
      <c r="U1811" s="5">
        <f>IF(O1811&gt;P1811,IF(V1810*($B$6/100)&gt;=O1811-P1811,(O1811-P1811), V1810*($B$6/100)), 0)</f>
        <v>2678.0654611576588</v>
      </c>
      <c r="V1811" s="5">
        <f>V1810+(T1811*($B$5/100))-(U1811/($B$6/100))</f>
        <v>2424542.9923192081</v>
      </c>
      <c r="W1811" s="5">
        <f t="shared" si="264"/>
        <v>60613.5748079802</v>
      </c>
    </row>
    <row r="1812" spans="4:23" x14ac:dyDescent="0.25">
      <c r="D1812">
        <f t="shared" si="265"/>
        <v>1810</v>
      </c>
      <c r="E1812" s="3">
        <v>43906</v>
      </c>
      <c r="F1812" s="4">
        <v>0.375</v>
      </c>
      <c r="G1812">
        <v>20</v>
      </c>
      <c r="H1812">
        <v>0</v>
      </c>
      <c r="I1812" s="5">
        <f t="shared" si="260"/>
        <v>3</v>
      </c>
      <c r="J1812" s="22">
        <v>1.6578987741446976E-4</v>
      </c>
      <c r="K1812">
        <v>1.1302E-4</v>
      </c>
      <c r="L1812" s="5" cm="1">
        <f t="array" ref="L1812">_xlfn.IFS(I1812=0, 0, I1812&gt;34, 0, AND(I1812&gt;0, I1812&lt;35), VLOOKUP(I1812, $A$63:$C$96, 3))</f>
        <v>232</v>
      </c>
      <c r="M1812" s="5">
        <f t="shared" si="259"/>
        <v>787.50191771873131</v>
      </c>
      <c r="N1812" s="5">
        <v>5357.2365600776084</v>
      </c>
      <c r="O1812" s="5">
        <f t="shared" si="266"/>
        <v>3183.7733999999996</v>
      </c>
      <c r="P1812" s="5">
        <f t="shared" si="267"/>
        <v>1019.5019177187313</v>
      </c>
      <c r="Q1812" s="5">
        <f t="shared" si="261"/>
        <v>0</v>
      </c>
      <c r="R1812" s="5">
        <f>IF(O1812&gt;(P1812+U1812),O1812-P1812-U1812, 0)</f>
        <v>0</v>
      </c>
      <c r="S1812" s="5">
        <f t="shared" si="262"/>
        <v>0</v>
      </c>
      <c r="T1812" s="5">
        <f t="shared" si="263"/>
        <v>0</v>
      </c>
      <c r="U1812" s="5">
        <f>IF(O1812&gt;P1812,IF(V1811*($B$6/100)&gt;=O1812-P1812,(O1812-P1812), V1811*($B$6/100)), 0)</f>
        <v>2164.2714822812682</v>
      </c>
      <c r="V1812" s="5">
        <f>V1811+(T1812*($B$5/100))-(U1812/($B$6/100))</f>
        <v>2421451.175915949</v>
      </c>
      <c r="W1812" s="5">
        <f t="shared" si="264"/>
        <v>60536.279397898725</v>
      </c>
    </row>
    <row r="1813" spans="4:23" x14ac:dyDescent="0.25">
      <c r="D1813">
        <f t="shared" si="265"/>
        <v>1811</v>
      </c>
      <c r="E1813" s="3">
        <v>43906</v>
      </c>
      <c r="F1813" s="4">
        <v>0.41666666666666669</v>
      </c>
      <c r="G1813">
        <v>30</v>
      </c>
      <c r="H1813">
        <v>5</v>
      </c>
      <c r="I1813" s="5">
        <f t="shared" si="260"/>
        <v>4</v>
      </c>
      <c r="J1813" s="22">
        <v>2.9941156965896775E-4</v>
      </c>
      <c r="K1813">
        <v>1.0595E-4</v>
      </c>
      <c r="L1813" s="5" cm="1">
        <f t="array" ref="L1813">_xlfn.IFS(I1813=0, 0, I1813&gt;34, 0, AND(I1813&gt;0, I1813&lt;35), VLOOKUP(I1813, $A$63:$C$96, 3))</f>
        <v>740</v>
      </c>
      <c r="M1813" s="5">
        <f t="shared" si="259"/>
        <v>1422.2049558800968</v>
      </c>
      <c r="N1813" s="5">
        <v>4618.9710176226363</v>
      </c>
      <c r="O1813" s="5">
        <f t="shared" si="266"/>
        <v>2984.6115</v>
      </c>
      <c r="P1813" s="5">
        <f t="shared" si="267"/>
        <v>2162.2049558800968</v>
      </c>
      <c r="Q1813" s="5">
        <f t="shared" si="261"/>
        <v>0</v>
      </c>
      <c r="R1813" s="5">
        <f>IF(O1813&gt;(P1813+U1813),O1813-P1813-U1813, 0)</f>
        <v>0</v>
      </c>
      <c r="S1813" s="5">
        <f t="shared" si="262"/>
        <v>0</v>
      </c>
      <c r="T1813" s="5">
        <f t="shared" si="263"/>
        <v>0</v>
      </c>
      <c r="U1813" s="5">
        <f>IF(O1813&gt;P1813,IF(V1812*($B$6/100)&gt;=O1813-P1813,(O1813-P1813), V1812*($B$6/100)), 0)</f>
        <v>822.40654411990317</v>
      </c>
      <c r="V1813" s="5">
        <f>V1812+(T1813*($B$5/100))-(U1813/($B$6/100))</f>
        <v>2420276.3094243491</v>
      </c>
      <c r="W1813" s="5">
        <f t="shared" si="264"/>
        <v>60506.907735608729</v>
      </c>
    </row>
    <row r="1814" spans="4:23" x14ac:dyDescent="0.25">
      <c r="D1814">
        <f t="shared" si="265"/>
        <v>1812</v>
      </c>
      <c r="E1814" s="3">
        <v>43906</v>
      </c>
      <c r="F1814" s="4">
        <v>0.45833333333333331</v>
      </c>
      <c r="G1814">
        <v>30</v>
      </c>
      <c r="H1814">
        <v>7</v>
      </c>
      <c r="I1814" s="5">
        <f t="shared" si="260"/>
        <v>4</v>
      </c>
      <c r="J1814" s="22">
        <v>3.9096717360427195E-4</v>
      </c>
      <c r="K1814">
        <v>9.5019999999999995E-5</v>
      </c>
      <c r="L1814" s="5" cm="1">
        <f t="array" ref="L1814">_xlfn.IFS(I1814=0, 0, I1814&gt;34, 0, AND(I1814&gt;0, I1814&lt;35), VLOOKUP(I1814, $A$63:$C$96, 3))</f>
        <v>740</v>
      </c>
      <c r="M1814" s="5">
        <f t="shared" si="259"/>
        <v>1857.0940746202918</v>
      </c>
      <c r="N1814" s="5">
        <v>3790.9864626189992</v>
      </c>
      <c r="O1814" s="5">
        <f t="shared" si="266"/>
        <v>2676.7133999999996</v>
      </c>
      <c r="P1814" s="5">
        <f t="shared" si="267"/>
        <v>2597.0940746202918</v>
      </c>
      <c r="Q1814" s="5">
        <f t="shared" si="261"/>
        <v>0</v>
      </c>
      <c r="R1814" s="5">
        <f>IF(O1814&gt;(P1814+U1814),O1814-P1814-U1814, 0)</f>
        <v>0</v>
      </c>
      <c r="S1814" s="5">
        <f t="shared" si="262"/>
        <v>0</v>
      </c>
      <c r="T1814" s="5">
        <f t="shared" si="263"/>
        <v>0</v>
      </c>
      <c r="U1814" s="5">
        <f>IF(O1814&gt;P1814,IF(V1813*($B$6/100)&gt;=O1814-P1814,(O1814-P1814), V1813*($B$6/100)), 0)</f>
        <v>79.619325379707789</v>
      </c>
      <c r="V1814" s="5">
        <f>V1813+(T1814*($B$5/100))-(U1814/($B$6/100))</f>
        <v>2420162.5675309496</v>
      </c>
      <c r="W1814" s="5">
        <f t="shared" si="264"/>
        <v>60504.06418827374</v>
      </c>
    </row>
    <row r="1815" spans="4:23" x14ac:dyDescent="0.25">
      <c r="D1815">
        <f t="shared" si="265"/>
        <v>1813</v>
      </c>
      <c r="E1815" s="3">
        <v>43906</v>
      </c>
      <c r="F1815" s="4">
        <v>0.5</v>
      </c>
      <c r="G1815">
        <v>30</v>
      </c>
      <c r="H1815">
        <v>10</v>
      </c>
      <c r="I1815" s="5">
        <f t="shared" si="260"/>
        <v>4</v>
      </c>
      <c r="J1815" s="22">
        <v>4.5035459237960439E-4</v>
      </c>
      <c r="K1815">
        <v>8.3150000000000002E-5</v>
      </c>
      <c r="L1815" s="5" cm="1">
        <f t="array" ref="L1815">_xlfn.IFS(I1815=0, 0, I1815&gt;34, 0, AND(I1815&gt;0, I1815&lt;35), VLOOKUP(I1815, $A$63:$C$96, 3))</f>
        <v>740</v>
      </c>
      <c r="M1815" s="5">
        <f t="shared" si="259"/>
        <v>2139.1843138031209</v>
      </c>
      <c r="N1815" s="5">
        <v>3044.0624473202788</v>
      </c>
      <c r="O1815" s="5">
        <f t="shared" si="266"/>
        <v>2342.3354999999997</v>
      </c>
      <c r="P1815" s="5">
        <f t="shared" si="267"/>
        <v>2342.3354999999997</v>
      </c>
      <c r="Q1815" s="5">
        <f t="shared" si="261"/>
        <v>487.20077413479089</v>
      </c>
      <c r="R1815" s="5">
        <f>IF(O1815&gt;(P1815+U1815),O1815-P1815-U1815, 0)</f>
        <v>0</v>
      </c>
      <c r="S1815" s="5">
        <f t="shared" si="262"/>
        <v>49.648039668330284</v>
      </c>
      <c r="T1815" s="5">
        <f t="shared" si="263"/>
        <v>487.20077413479089</v>
      </c>
      <c r="U1815" s="5">
        <f>IF(O1815&gt;P1815,IF(V1814*($B$6/100)&gt;=O1815-P1815,(O1815-P1815), V1814*($B$6/100)), 0)</f>
        <v>0</v>
      </c>
      <c r="V1815" s="5">
        <f>V1814+(T1815*($B$5/100))-(U1815/($B$6/100))</f>
        <v>2420503.6080728439</v>
      </c>
      <c r="W1815" s="5">
        <f t="shared" si="264"/>
        <v>60512.590201821098</v>
      </c>
    </row>
    <row r="1816" spans="4:23" x14ac:dyDescent="0.25">
      <c r="D1816">
        <f t="shared" si="265"/>
        <v>1814</v>
      </c>
      <c r="E1816" s="3">
        <v>43906</v>
      </c>
      <c r="F1816" s="4">
        <v>0.54166666666666663</v>
      </c>
      <c r="G1816">
        <v>30</v>
      </c>
      <c r="H1816">
        <v>10</v>
      </c>
      <c r="I1816" s="5">
        <f t="shared" si="260"/>
        <v>4</v>
      </c>
      <c r="J1816" s="22">
        <v>5.2953781741338097E-4</v>
      </c>
      <c r="K1816">
        <v>7.7029999999999999E-5</v>
      </c>
      <c r="L1816" s="5" cm="1">
        <f t="array" ref="L1816">_xlfn.IFS(I1816=0, 0, I1816&gt;34, 0, AND(I1816&gt;0, I1816&lt;35), VLOOKUP(I1816, $A$63:$C$96, 3))</f>
        <v>740</v>
      </c>
      <c r="M1816" s="5">
        <f t="shared" si="259"/>
        <v>2515.3046327135598</v>
      </c>
      <c r="N1816" s="5">
        <v>2391.1822922137403</v>
      </c>
      <c r="O1816" s="5">
        <f t="shared" si="266"/>
        <v>2169.9351000000001</v>
      </c>
      <c r="P1816" s="5">
        <f t="shared" si="267"/>
        <v>2169.9351000000001</v>
      </c>
      <c r="Q1816" s="5">
        <f t="shared" si="261"/>
        <v>487.20077413479089</v>
      </c>
      <c r="R1816" s="5">
        <f>IF(O1816&gt;(P1816+U1816),O1816-P1816-U1816, 0)</f>
        <v>0</v>
      </c>
      <c r="S1816" s="5">
        <f t="shared" si="262"/>
        <v>598.1687585787688</v>
      </c>
      <c r="T1816" s="5">
        <f t="shared" si="263"/>
        <v>487.20077413479089</v>
      </c>
      <c r="U1816" s="5">
        <f>IF(O1816&gt;P1816,IF(V1815*($B$6/100)&gt;=O1816-P1816,(O1816-P1816), V1815*($B$6/100)), 0)</f>
        <v>0</v>
      </c>
      <c r="V1816" s="5">
        <f>V1815+(T1816*($B$5/100))-(U1816/($B$6/100))</f>
        <v>2420844.6486147381</v>
      </c>
      <c r="W1816" s="5">
        <f t="shared" si="264"/>
        <v>60521.116215368456</v>
      </c>
    </row>
    <row r="1817" spans="4:23" x14ac:dyDescent="0.25">
      <c r="D1817">
        <f t="shared" si="265"/>
        <v>1815</v>
      </c>
      <c r="E1817" s="3">
        <v>43906</v>
      </c>
      <c r="F1817" s="4">
        <v>0.58333333333333337</v>
      </c>
      <c r="G1817">
        <v>30</v>
      </c>
      <c r="H1817">
        <v>10</v>
      </c>
      <c r="I1817" s="5">
        <f t="shared" si="260"/>
        <v>4</v>
      </c>
      <c r="J1817" s="22">
        <v>4.5530354394421541E-4</v>
      </c>
      <c r="K1817">
        <v>7.3730000000000001E-5</v>
      </c>
      <c r="L1817" s="5" cm="1">
        <f t="array" ref="L1817">_xlfn.IFS(I1817=0, 0, I1817&gt;34, 0, AND(I1817&gt;0, I1817&lt;35), VLOOKUP(I1817, $A$63:$C$96, 3))</f>
        <v>740</v>
      </c>
      <c r="M1817" s="5">
        <f t="shared" si="259"/>
        <v>2162.6918337350235</v>
      </c>
      <c r="N1817" s="5">
        <v>2149.1635000013825</v>
      </c>
      <c r="O1817" s="5">
        <f t="shared" si="266"/>
        <v>2076.9741000000004</v>
      </c>
      <c r="P1817" s="5">
        <f t="shared" si="267"/>
        <v>2076.9741000000004</v>
      </c>
      <c r="Q1817" s="5">
        <f t="shared" si="261"/>
        <v>487.20077413479089</v>
      </c>
      <c r="R1817" s="5">
        <f>IF(O1817&gt;(P1817+U1817),O1817-P1817-U1817, 0)</f>
        <v>0</v>
      </c>
      <c r="S1817" s="5">
        <f t="shared" si="262"/>
        <v>338.51695960023221</v>
      </c>
      <c r="T1817" s="5">
        <f t="shared" si="263"/>
        <v>487.20077413479089</v>
      </c>
      <c r="U1817" s="5">
        <f>IF(O1817&gt;P1817,IF(V1816*($B$6/100)&gt;=O1817-P1817,(O1817-P1817), V1816*($B$6/100)), 0)</f>
        <v>0</v>
      </c>
      <c r="V1817" s="5">
        <f>V1816+(T1817*($B$5/100))-(U1817/($B$6/100))</f>
        <v>2421185.6891566324</v>
      </c>
      <c r="W1817" s="5">
        <f t="shared" si="264"/>
        <v>60529.642228915807</v>
      </c>
    </row>
    <row r="1818" spans="4:23" x14ac:dyDescent="0.25">
      <c r="D1818">
        <f t="shared" si="265"/>
        <v>1816</v>
      </c>
      <c r="E1818" s="3">
        <v>43906</v>
      </c>
      <c r="F1818" s="4">
        <v>0.625</v>
      </c>
      <c r="G1818">
        <v>20</v>
      </c>
      <c r="H1818">
        <v>5</v>
      </c>
      <c r="I1818" s="5">
        <f t="shared" si="260"/>
        <v>3</v>
      </c>
      <c r="J1818" s="22">
        <v>2.4744757823055185E-4</v>
      </c>
      <c r="K1818">
        <v>7.5100000000000009E-5</v>
      </c>
      <c r="L1818" s="5" cm="1">
        <f t="array" ref="L1818">_xlfn.IFS(I1818=0, 0, I1818&gt;34, 0, AND(I1818&gt;0, I1818&lt;35), VLOOKUP(I1818, $A$63:$C$96, 3))</f>
        <v>232</v>
      </c>
      <c r="M1818" s="5">
        <f t="shared" si="259"/>
        <v>1175.3759965951215</v>
      </c>
      <c r="N1818" s="5">
        <v>2033.1785980611203</v>
      </c>
      <c r="O1818" s="5">
        <f t="shared" si="266"/>
        <v>2115.5670000000005</v>
      </c>
      <c r="P1818" s="5">
        <f t="shared" si="267"/>
        <v>1407.3759965951215</v>
      </c>
      <c r="Q1818" s="5">
        <f t="shared" si="261"/>
        <v>0</v>
      </c>
      <c r="R1818" s="5">
        <f>IF(O1818&gt;(P1818+U1818),O1818-P1818-U1818, 0)</f>
        <v>0</v>
      </c>
      <c r="S1818" s="5">
        <f t="shared" si="262"/>
        <v>0</v>
      </c>
      <c r="T1818" s="5">
        <f t="shared" si="263"/>
        <v>0</v>
      </c>
      <c r="U1818" s="5">
        <f>IF(O1818&gt;P1818,IF(V1817*($B$6/100)&gt;=O1818-P1818,(O1818-P1818), V1817*($B$6/100)), 0)</f>
        <v>708.19100340487898</v>
      </c>
      <c r="V1818" s="5">
        <f>V1817+(T1818*($B$5/100))-(U1818/($B$6/100))</f>
        <v>2420173.9877231969</v>
      </c>
      <c r="W1818" s="5">
        <f t="shared" si="264"/>
        <v>60504.349693079923</v>
      </c>
    </row>
    <row r="1819" spans="4:23" x14ac:dyDescent="0.25">
      <c r="D1819">
        <f t="shared" si="265"/>
        <v>1817</v>
      </c>
      <c r="E1819" s="3">
        <v>43906</v>
      </c>
      <c r="F1819" s="4">
        <v>0.66666666666666663</v>
      </c>
      <c r="G1819">
        <v>20</v>
      </c>
      <c r="H1819">
        <v>9</v>
      </c>
      <c r="I1819" s="5">
        <f t="shared" si="260"/>
        <v>3</v>
      </c>
      <c r="J1819" s="22">
        <v>2.3507519931902427E-4</v>
      </c>
      <c r="K1819">
        <v>8.6780000000000006E-5</v>
      </c>
      <c r="L1819" s="5" cm="1">
        <f t="array" ref="L1819">_xlfn.IFS(I1819=0, 0, I1819&gt;34, 0, AND(I1819&gt;0, I1819&lt;35), VLOOKUP(I1819, $A$63:$C$96, 3))</f>
        <v>232</v>
      </c>
      <c r="M1819" s="5">
        <f t="shared" si="259"/>
        <v>1116.6071967653652</v>
      </c>
      <c r="N1819" s="5">
        <v>2091.9463086169867</v>
      </c>
      <c r="O1819" s="5">
        <f t="shared" si="266"/>
        <v>2444.5925999999999</v>
      </c>
      <c r="P1819" s="5">
        <f t="shared" si="267"/>
        <v>1348.6071967653652</v>
      </c>
      <c r="Q1819" s="5">
        <f t="shared" si="261"/>
        <v>0</v>
      </c>
      <c r="R1819" s="5">
        <f>IF(O1819&gt;(P1819+U1819),O1819-P1819-U1819, 0)</f>
        <v>0</v>
      </c>
      <c r="S1819" s="5">
        <f t="shared" si="262"/>
        <v>0</v>
      </c>
      <c r="T1819" s="5">
        <f t="shared" si="263"/>
        <v>0</v>
      </c>
      <c r="U1819" s="5">
        <f>IF(O1819&gt;P1819,IF(V1818*($B$6/100)&gt;=O1819-P1819,(O1819-P1819), V1818*($B$6/100)), 0)</f>
        <v>1095.9854032346348</v>
      </c>
      <c r="V1819" s="5">
        <f>V1818+(T1819*($B$5/100))-(U1819/($B$6/100))</f>
        <v>2418608.2942900043</v>
      </c>
      <c r="W1819" s="5">
        <f t="shared" si="264"/>
        <v>60465.20735725011</v>
      </c>
    </row>
    <row r="1820" spans="4:23" x14ac:dyDescent="0.25">
      <c r="D1820">
        <f t="shared" si="265"/>
        <v>1818</v>
      </c>
      <c r="E1820" s="3">
        <v>43906</v>
      </c>
      <c r="F1820" s="4">
        <v>0.70833333333333337</v>
      </c>
      <c r="G1820">
        <v>30</v>
      </c>
      <c r="H1820">
        <v>10</v>
      </c>
      <c r="I1820" s="5">
        <f t="shared" si="260"/>
        <v>4</v>
      </c>
      <c r="J1820" s="22">
        <v>1.3114721646219249E-4</v>
      </c>
      <c r="K1820">
        <v>1.1871000000000001E-4</v>
      </c>
      <c r="L1820" s="5" cm="1">
        <f t="array" ref="L1820">_xlfn.IFS(I1820=0, 0, I1820&gt;34, 0, AND(I1820&gt;0, I1820&lt;35), VLOOKUP(I1820, $A$63:$C$96, 3))</f>
        <v>740</v>
      </c>
      <c r="M1820" s="5">
        <f t="shared" si="259"/>
        <v>622.94927819541431</v>
      </c>
      <c r="N1820" s="5">
        <v>2458.0097709931747</v>
      </c>
      <c r="O1820" s="5">
        <f t="shared" si="266"/>
        <v>3344.0607</v>
      </c>
      <c r="P1820" s="5">
        <f t="shared" si="267"/>
        <v>1362.9492781954143</v>
      </c>
      <c r="Q1820" s="5">
        <f t="shared" si="261"/>
        <v>0</v>
      </c>
      <c r="R1820" s="5">
        <f>IF(O1820&gt;(P1820+U1820),O1820-P1820-U1820, 0)</f>
        <v>0</v>
      </c>
      <c r="S1820" s="5">
        <f t="shared" si="262"/>
        <v>0</v>
      </c>
      <c r="T1820" s="5">
        <f t="shared" si="263"/>
        <v>0</v>
      </c>
      <c r="U1820" s="5">
        <f>IF(O1820&gt;P1820,IF(V1819*($B$6/100)&gt;=O1820-P1820,(O1820-P1820), V1819*($B$6/100)), 0)</f>
        <v>1981.1114218045857</v>
      </c>
      <c r="V1820" s="5">
        <f>V1819+(T1820*($B$5/100))-(U1820/($B$6/100))</f>
        <v>2415778.1351159979</v>
      </c>
      <c r="W1820" s="5">
        <f t="shared" si="264"/>
        <v>60394.453377899947</v>
      </c>
    </row>
    <row r="1821" spans="4:23" x14ac:dyDescent="0.25">
      <c r="D1821">
        <f t="shared" si="265"/>
        <v>1819</v>
      </c>
      <c r="E1821" s="3">
        <v>43906</v>
      </c>
      <c r="F1821" s="4">
        <v>0.75</v>
      </c>
      <c r="G1821">
        <v>10</v>
      </c>
      <c r="H1821">
        <v>2</v>
      </c>
      <c r="I1821" s="5">
        <f t="shared" si="260"/>
        <v>1</v>
      </c>
      <c r="J1821" s="22">
        <v>1.9795806258444149E-5</v>
      </c>
      <c r="K1821">
        <v>1.7807000000000001E-4</v>
      </c>
      <c r="L1821" s="5" cm="1">
        <f t="array" ref="L1821">_xlfn.IFS(I1821=0, 0, I1821&gt;34, 0, AND(I1821&gt;0, I1821&lt;35), VLOOKUP(I1821, $A$63:$C$96, 3))</f>
        <v>0</v>
      </c>
      <c r="M1821" s="5">
        <f t="shared" si="259"/>
        <v>94.030079727609717</v>
      </c>
      <c r="N1821" s="5">
        <v>2967.3653332664617</v>
      </c>
      <c r="O1821" s="5">
        <f t="shared" si="266"/>
        <v>5016.2318999999998</v>
      </c>
      <c r="P1821" s="5">
        <f t="shared" si="267"/>
        <v>94.030079727609717</v>
      </c>
      <c r="Q1821" s="5">
        <f t="shared" si="261"/>
        <v>0</v>
      </c>
      <c r="R1821" s="5">
        <f>IF(O1821&gt;(P1821+U1821),O1821-P1821-U1821, 0)</f>
        <v>0</v>
      </c>
      <c r="S1821" s="5">
        <f t="shared" si="262"/>
        <v>0</v>
      </c>
      <c r="T1821" s="5">
        <f t="shared" si="263"/>
        <v>0</v>
      </c>
      <c r="U1821" s="5">
        <f>IF(O1821&gt;P1821,IF(V1820*($B$6/100)&gt;=O1821-P1821,(O1821-P1821), V1820*($B$6/100)), 0)</f>
        <v>4922.2018202723903</v>
      </c>
      <c r="V1821" s="5">
        <f>V1820+(T1821*($B$5/100))-(U1821/($B$6/100))</f>
        <v>2408746.4182298942</v>
      </c>
      <c r="W1821" s="5">
        <f t="shared" si="264"/>
        <v>60218.660455747355</v>
      </c>
    </row>
    <row r="1822" spans="4:23" x14ac:dyDescent="0.25">
      <c r="D1822">
        <f t="shared" si="265"/>
        <v>1820</v>
      </c>
      <c r="E1822" s="3">
        <v>43906</v>
      </c>
      <c r="F1822" s="4">
        <v>0.79166666666666663</v>
      </c>
      <c r="G1822">
        <v>10</v>
      </c>
      <c r="H1822">
        <v>0</v>
      </c>
      <c r="I1822" s="5">
        <f t="shared" si="260"/>
        <v>1</v>
      </c>
      <c r="J1822" s="22">
        <v>0</v>
      </c>
      <c r="K1822">
        <v>2.0392000000000001E-4</v>
      </c>
      <c r="L1822" s="5" cm="1">
        <f t="array" ref="L1822">_xlfn.IFS(I1822=0, 0, I1822&gt;34, 0, AND(I1822&gt;0, I1822&lt;35), VLOOKUP(I1822, $A$63:$C$96, 3))</f>
        <v>0</v>
      </c>
      <c r="M1822" s="5">
        <f t="shared" si="259"/>
        <v>0</v>
      </c>
      <c r="N1822" s="5">
        <v>3619.6211249833827</v>
      </c>
      <c r="O1822" s="5">
        <f t="shared" si="266"/>
        <v>5744.4264000000003</v>
      </c>
      <c r="P1822" s="5">
        <f t="shared" si="267"/>
        <v>0</v>
      </c>
      <c r="Q1822" s="5">
        <f t="shared" si="261"/>
        <v>0</v>
      </c>
      <c r="R1822" s="5">
        <f>IF(O1822&gt;(P1822+U1822),O1822-P1822-U1822, 0)</f>
        <v>0</v>
      </c>
      <c r="S1822" s="5">
        <f t="shared" si="262"/>
        <v>0</v>
      </c>
      <c r="T1822" s="5">
        <f t="shared" si="263"/>
        <v>0</v>
      </c>
      <c r="U1822" s="5">
        <f>IF(O1822&gt;P1822,IF(V1821*($B$6/100)&gt;=O1822-P1822,(O1822-P1822), V1821*($B$6/100)), 0)</f>
        <v>5744.4264000000003</v>
      </c>
      <c r="V1822" s="5">
        <f>V1821+(T1822*($B$5/100))-(U1822/($B$6/100))</f>
        <v>2400540.094801323</v>
      </c>
      <c r="W1822" s="5">
        <f t="shared" si="264"/>
        <v>60013.502370033078</v>
      </c>
    </row>
    <row r="1823" spans="4:23" x14ac:dyDescent="0.25">
      <c r="D1823">
        <f t="shared" si="265"/>
        <v>1821</v>
      </c>
      <c r="E1823" s="3">
        <v>43906</v>
      </c>
      <c r="F1823" s="4">
        <v>0.83333333333333337</v>
      </c>
      <c r="G1823">
        <v>10</v>
      </c>
      <c r="H1823">
        <v>0</v>
      </c>
      <c r="I1823" s="5">
        <f t="shared" si="260"/>
        <v>1</v>
      </c>
      <c r="J1823" s="22">
        <v>0</v>
      </c>
      <c r="K1823">
        <v>2.1364999999999999E-4</v>
      </c>
      <c r="L1823" s="5" cm="1">
        <f t="array" ref="L1823">_xlfn.IFS(I1823=0, 0, I1823&gt;34, 0, AND(I1823&gt;0, I1823&lt;35), VLOOKUP(I1823, $A$63:$C$96, 3))</f>
        <v>0</v>
      </c>
      <c r="M1823" s="5">
        <f t="shared" si="259"/>
        <v>0</v>
      </c>
      <c r="N1823" s="5">
        <v>3504.7764798876506</v>
      </c>
      <c r="O1823" s="5">
        <f t="shared" si="266"/>
        <v>6018.5204999999996</v>
      </c>
      <c r="P1823" s="5">
        <f t="shared" si="267"/>
        <v>0</v>
      </c>
      <c r="Q1823" s="5">
        <f t="shared" si="261"/>
        <v>0</v>
      </c>
      <c r="R1823" s="5">
        <f>IF(O1823&gt;(P1823+U1823),O1823-P1823-U1823, 0)</f>
        <v>0</v>
      </c>
      <c r="S1823" s="5">
        <f t="shared" si="262"/>
        <v>0</v>
      </c>
      <c r="T1823" s="5">
        <f t="shared" si="263"/>
        <v>0</v>
      </c>
      <c r="U1823" s="5">
        <f>IF(O1823&gt;P1823,IF(V1822*($B$6/100)&gt;=O1823-P1823,(O1823-P1823), V1822*($B$6/100)), 0)</f>
        <v>6018.5204999999996</v>
      </c>
      <c r="V1823" s="5">
        <f>V1822+(T1823*($B$5/100))-(U1823/($B$6/100))</f>
        <v>2391942.2083727517</v>
      </c>
      <c r="W1823" s="5">
        <f t="shared" si="264"/>
        <v>59798.555209318794</v>
      </c>
    </row>
    <row r="1824" spans="4:23" x14ac:dyDescent="0.25">
      <c r="D1824">
        <f t="shared" si="265"/>
        <v>1822</v>
      </c>
      <c r="E1824" s="3">
        <v>43906</v>
      </c>
      <c r="F1824" s="4">
        <v>0.875</v>
      </c>
      <c r="G1824">
        <v>20</v>
      </c>
      <c r="H1824">
        <v>0</v>
      </c>
      <c r="I1824" s="5">
        <f t="shared" si="260"/>
        <v>3</v>
      </c>
      <c r="J1824" s="22">
        <v>0</v>
      </c>
      <c r="K1824">
        <v>2.0452000000000003E-4</v>
      </c>
      <c r="L1824" s="5" cm="1">
        <f t="array" ref="L1824">_xlfn.IFS(I1824=0, 0, I1824&gt;34, 0, AND(I1824&gt;0, I1824&lt;35), VLOOKUP(I1824, $A$63:$C$96, 3))</f>
        <v>232</v>
      </c>
      <c r="M1824" s="5">
        <f t="shared" si="259"/>
        <v>0</v>
      </c>
      <c r="N1824" s="5">
        <v>3344.411773852059</v>
      </c>
      <c r="O1824" s="5">
        <f t="shared" si="266"/>
        <v>5761.3284000000012</v>
      </c>
      <c r="P1824" s="5">
        <f t="shared" si="267"/>
        <v>232</v>
      </c>
      <c r="Q1824" s="5">
        <f t="shared" si="261"/>
        <v>0</v>
      </c>
      <c r="R1824" s="5">
        <f>IF(O1824&gt;(P1824+U1824),O1824-P1824-U1824, 0)</f>
        <v>0</v>
      </c>
      <c r="S1824" s="5">
        <f t="shared" si="262"/>
        <v>0</v>
      </c>
      <c r="T1824" s="5">
        <f t="shared" si="263"/>
        <v>0</v>
      </c>
      <c r="U1824" s="5">
        <f>IF(O1824&gt;P1824,IF(V1823*($B$6/100)&gt;=O1824-P1824,(O1824-P1824), V1823*($B$6/100)), 0)</f>
        <v>5529.3284000000012</v>
      </c>
      <c r="V1824" s="5">
        <f>V1823+(T1824*($B$5/100))-(U1824/($B$6/100))</f>
        <v>2384043.1678013233</v>
      </c>
      <c r="W1824" s="5">
        <f t="shared" si="264"/>
        <v>59601.079195033082</v>
      </c>
    </row>
    <row r="1825" spans="4:23" x14ac:dyDescent="0.25">
      <c r="D1825">
        <f t="shared" si="265"/>
        <v>1823</v>
      </c>
      <c r="E1825" s="3">
        <v>43906</v>
      </c>
      <c r="F1825" s="4">
        <v>0.91666666666666663</v>
      </c>
      <c r="G1825">
        <v>30</v>
      </c>
      <c r="H1825">
        <v>0</v>
      </c>
      <c r="I1825" s="5">
        <f t="shared" si="260"/>
        <v>4</v>
      </c>
      <c r="J1825" s="22">
        <v>0</v>
      </c>
      <c r="K1825">
        <v>1.9802999999999997E-4</v>
      </c>
      <c r="L1825" s="5" cm="1">
        <f t="array" ref="L1825">_xlfn.IFS(I1825=0, 0, I1825&gt;34, 0, AND(I1825&gt;0, I1825&lt;35), VLOOKUP(I1825, $A$63:$C$96, 3))</f>
        <v>740</v>
      </c>
      <c r="M1825" s="5">
        <f t="shared" si="259"/>
        <v>0</v>
      </c>
      <c r="N1825" s="5">
        <v>3169.4860980384165</v>
      </c>
      <c r="O1825" s="5">
        <f t="shared" si="266"/>
        <v>5578.5050999999994</v>
      </c>
      <c r="P1825" s="5">
        <f t="shared" si="267"/>
        <v>740</v>
      </c>
      <c r="Q1825" s="5">
        <f t="shared" si="261"/>
        <v>0</v>
      </c>
      <c r="R1825" s="5">
        <f>IF(O1825&gt;(P1825+U1825),O1825-P1825-U1825, 0)</f>
        <v>0</v>
      </c>
      <c r="S1825" s="5">
        <f t="shared" si="262"/>
        <v>0</v>
      </c>
      <c r="T1825" s="5">
        <f t="shared" si="263"/>
        <v>0</v>
      </c>
      <c r="U1825" s="5">
        <f>IF(O1825&gt;P1825,IF(V1824*($B$6/100)&gt;=O1825-P1825,(O1825-P1825), V1824*($B$6/100)), 0)</f>
        <v>4838.5050999999994</v>
      </c>
      <c r="V1825" s="5">
        <f>V1824+(T1825*($B$5/100))-(U1825/($B$6/100))</f>
        <v>2377131.017658466</v>
      </c>
      <c r="W1825" s="5">
        <f t="shared" si="264"/>
        <v>59428.27544146165</v>
      </c>
    </row>
    <row r="1826" spans="4:23" x14ac:dyDescent="0.25">
      <c r="D1826">
        <f t="shared" si="265"/>
        <v>1824</v>
      </c>
      <c r="E1826" s="3">
        <v>43906</v>
      </c>
      <c r="F1826" s="4">
        <v>0.95833333333333337</v>
      </c>
      <c r="G1826">
        <v>10</v>
      </c>
      <c r="H1826">
        <v>0</v>
      </c>
      <c r="I1826" s="5">
        <f t="shared" si="260"/>
        <v>1</v>
      </c>
      <c r="J1826" s="22">
        <v>0</v>
      </c>
      <c r="K1826">
        <v>1.7657E-4</v>
      </c>
      <c r="L1826" s="5" cm="1">
        <f t="array" ref="L1826">_xlfn.IFS(I1826=0, 0, I1826&gt;34, 0, AND(I1826&gt;0, I1826&lt;35), VLOOKUP(I1826, $A$63:$C$96, 3))</f>
        <v>0</v>
      </c>
      <c r="M1826" s="5">
        <f t="shared" si="259"/>
        <v>0</v>
      </c>
      <c r="N1826" s="5">
        <v>2721.2399277309373</v>
      </c>
      <c r="O1826" s="5">
        <f t="shared" si="266"/>
        <v>4973.9769000000006</v>
      </c>
      <c r="P1826" s="5">
        <f t="shared" si="267"/>
        <v>0</v>
      </c>
      <c r="Q1826" s="5">
        <f t="shared" si="261"/>
        <v>0</v>
      </c>
      <c r="R1826" s="5">
        <f>IF(O1826&gt;(P1826+U1826),O1826-P1826-U1826, 0)</f>
        <v>0</v>
      </c>
      <c r="S1826" s="5">
        <f t="shared" si="262"/>
        <v>0</v>
      </c>
      <c r="T1826" s="5">
        <f t="shared" si="263"/>
        <v>0</v>
      </c>
      <c r="U1826" s="5">
        <f>IF(O1826&gt;P1826,IF(V1825*($B$6/100)&gt;=O1826-P1826,(O1826-P1826), V1825*($B$6/100)), 0)</f>
        <v>4973.9769000000006</v>
      </c>
      <c r="V1826" s="5">
        <f>V1825+(T1826*($B$5/100))-(U1826/($B$6/100))</f>
        <v>2370025.3363727517</v>
      </c>
      <c r="W1826" s="5">
        <f t="shared" si="264"/>
        <v>59250.633409318791</v>
      </c>
    </row>
    <row r="1827" spans="4:23" x14ac:dyDescent="0.25">
      <c r="D1827">
        <f t="shared" si="265"/>
        <v>1825</v>
      </c>
      <c r="E1827" s="3">
        <v>43907</v>
      </c>
      <c r="F1827" s="4">
        <v>0</v>
      </c>
      <c r="G1827">
        <v>20</v>
      </c>
      <c r="H1827">
        <v>0</v>
      </c>
      <c r="I1827" s="5">
        <f t="shared" si="260"/>
        <v>3</v>
      </c>
      <c r="J1827" s="22">
        <v>0</v>
      </c>
      <c r="K1827">
        <v>1.4240000000000002E-4</v>
      </c>
      <c r="L1827" s="5" cm="1">
        <f t="array" ref="L1827">_xlfn.IFS(I1827=0, 0, I1827&gt;34, 0, AND(I1827&gt;0, I1827&lt;35), VLOOKUP(I1827, $A$63:$C$96, 3))</f>
        <v>232</v>
      </c>
      <c r="M1827" s="5">
        <f t="shared" si="259"/>
        <v>0</v>
      </c>
      <c r="N1827" s="5">
        <v>2131.14600364137</v>
      </c>
      <c r="O1827" s="5">
        <f t="shared" si="266"/>
        <v>4011.4080000000004</v>
      </c>
      <c r="P1827" s="5">
        <f t="shared" si="267"/>
        <v>232</v>
      </c>
      <c r="Q1827" s="5">
        <f t="shared" si="261"/>
        <v>0</v>
      </c>
      <c r="R1827" s="5">
        <f>IF(O1827&gt;(P1827+U1827),O1827-P1827-U1827, 0)</f>
        <v>0</v>
      </c>
      <c r="S1827" s="5">
        <f t="shared" si="262"/>
        <v>0</v>
      </c>
      <c r="T1827" s="5">
        <f t="shared" si="263"/>
        <v>0</v>
      </c>
      <c r="U1827" s="5">
        <f>IF(O1827&gt;P1827,IF(V1826*($B$6/100)&gt;=O1827-P1827,(O1827-P1827), V1826*($B$6/100)), 0)</f>
        <v>3779.4080000000004</v>
      </c>
      <c r="V1827" s="5">
        <f>V1826+(T1827*($B$5/100))-(U1827/($B$6/100))</f>
        <v>2364626.1820870372</v>
      </c>
      <c r="W1827" s="5">
        <f t="shared" si="264"/>
        <v>59115.654552175933</v>
      </c>
    </row>
    <row r="1828" spans="4:23" x14ac:dyDescent="0.25">
      <c r="D1828">
        <f t="shared" si="265"/>
        <v>1826</v>
      </c>
      <c r="E1828" s="3">
        <v>43907</v>
      </c>
      <c r="F1828" s="4">
        <v>4.1666666666666664E-2</v>
      </c>
      <c r="G1828">
        <v>20</v>
      </c>
      <c r="H1828">
        <v>0</v>
      </c>
      <c r="I1828" s="5">
        <f t="shared" si="260"/>
        <v>3</v>
      </c>
      <c r="J1828" s="22">
        <v>0</v>
      </c>
      <c r="K1828">
        <v>1.0863E-4</v>
      </c>
      <c r="L1828" s="5" cm="1">
        <f t="array" ref="L1828">_xlfn.IFS(I1828=0, 0, I1828&gt;34, 0, AND(I1828&gt;0, I1828&lt;35), VLOOKUP(I1828, $A$63:$C$96, 3))</f>
        <v>232</v>
      </c>
      <c r="M1828" s="5">
        <f t="shared" si="259"/>
        <v>0</v>
      </c>
      <c r="N1828" s="5">
        <v>1865.2867103389815</v>
      </c>
      <c r="O1828" s="5">
        <f t="shared" si="266"/>
        <v>3060.1070999999997</v>
      </c>
      <c r="P1828" s="5">
        <f t="shared" si="267"/>
        <v>232</v>
      </c>
      <c r="Q1828" s="5">
        <f t="shared" si="261"/>
        <v>0</v>
      </c>
      <c r="R1828" s="5">
        <f>IF(O1828&gt;(P1828+U1828),O1828-P1828-U1828, 0)</f>
        <v>0</v>
      </c>
      <c r="S1828" s="5">
        <f t="shared" si="262"/>
        <v>0</v>
      </c>
      <c r="T1828" s="5">
        <f t="shared" si="263"/>
        <v>0</v>
      </c>
      <c r="U1828" s="5">
        <f>IF(O1828&gt;P1828,IF(V1827*($B$6/100)&gt;=O1828-P1828,(O1828-P1828), V1827*($B$6/100)), 0)</f>
        <v>2828.1070999999997</v>
      </c>
      <c r="V1828" s="5">
        <f>V1827+(T1828*($B$5/100))-(U1828/($B$6/100))</f>
        <v>2360586.0290870373</v>
      </c>
      <c r="W1828" s="5">
        <f t="shared" si="264"/>
        <v>59014.650727175933</v>
      </c>
    </row>
    <row r="1829" spans="4:23" x14ac:dyDescent="0.25">
      <c r="D1829">
        <f t="shared" si="265"/>
        <v>1827</v>
      </c>
      <c r="E1829" s="3">
        <v>43907</v>
      </c>
      <c r="F1829" s="4">
        <v>8.3333333333333329E-2</v>
      </c>
      <c r="G1829">
        <v>30</v>
      </c>
      <c r="H1829">
        <v>0</v>
      </c>
      <c r="I1829" s="5">
        <f t="shared" si="260"/>
        <v>4</v>
      </c>
      <c r="J1829" s="22">
        <v>0</v>
      </c>
      <c r="K1829">
        <v>8.6729999999999991E-5</v>
      </c>
      <c r="L1829" s="5" cm="1">
        <f t="array" ref="L1829">_xlfn.IFS(I1829=0, 0, I1829&gt;34, 0, AND(I1829&gt;0, I1829&lt;35), VLOOKUP(I1829, $A$63:$C$96, 3))</f>
        <v>740</v>
      </c>
      <c r="M1829" s="5">
        <f t="shared" si="259"/>
        <v>0</v>
      </c>
      <c r="N1829" s="5">
        <v>1841.9036474333313</v>
      </c>
      <c r="O1829" s="5">
        <f t="shared" si="266"/>
        <v>2443.1840999999999</v>
      </c>
      <c r="P1829" s="5">
        <f t="shared" si="267"/>
        <v>740</v>
      </c>
      <c r="Q1829" s="5">
        <f t="shared" si="261"/>
        <v>0</v>
      </c>
      <c r="R1829" s="5">
        <f>IF(O1829&gt;(P1829+U1829),O1829-P1829-U1829, 0)</f>
        <v>0</v>
      </c>
      <c r="S1829" s="5">
        <f t="shared" si="262"/>
        <v>0</v>
      </c>
      <c r="T1829" s="5">
        <f t="shared" si="263"/>
        <v>0</v>
      </c>
      <c r="U1829" s="5">
        <f>IF(O1829&gt;P1829,IF(V1828*($B$6/100)&gt;=O1829-P1829,(O1829-P1829), V1828*($B$6/100)), 0)</f>
        <v>1703.1840999999999</v>
      </c>
      <c r="V1829" s="5">
        <f>V1828+(T1829*($B$5/100))-(U1829/($B$6/100))</f>
        <v>2358152.9089441802</v>
      </c>
      <c r="W1829" s="5">
        <f t="shared" si="264"/>
        <v>58953.822723604506</v>
      </c>
    </row>
    <row r="1830" spans="4:23" x14ac:dyDescent="0.25">
      <c r="D1830">
        <f t="shared" si="265"/>
        <v>1828</v>
      </c>
      <c r="E1830" s="3">
        <v>43907</v>
      </c>
      <c r="F1830" s="4">
        <v>0.125</v>
      </c>
      <c r="G1830">
        <v>30</v>
      </c>
      <c r="H1830">
        <v>0</v>
      </c>
      <c r="I1830" s="5">
        <f t="shared" si="260"/>
        <v>4</v>
      </c>
      <c r="J1830" s="22">
        <v>0</v>
      </c>
      <c r="K1830">
        <v>7.6360000000000008E-5</v>
      </c>
      <c r="L1830" s="5" cm="1">
        <f t="array" ref="L1830">_xlfn.IFS(I1830=0, 0, I1830&gt;34, 0, AND(I1830&gt;0, I1830&lt;35), VLOOKUP(I1830, $A$63:$C$96, 3))</f>
        <v>740</v>
      </c>
      <c r="M1830" s="5">
        <f t="shared" si="259"/>
        <v>0</v>
      </c>
      <c r="N1830" s="5">
        <v>1863.8629631222618</v>
      </c>
      <c r="O1830" s="5">
        <f t="shared" si="266"/>
        <v>2151.0612000000001</v>
      </c>
      <c r="P1830" s="5">
        <f t="shared" si="267"/>
        <v>740</v>
      </c>
      <c r="Q1830" s="5">
        <f t="shared" si="261"/>
        <v>0</v>
      </c>
      <c r="R1830" s="5">
        <f>IF(O1830&gt;(P1830+U1830),O1830-P1830-U1830, 0)</f>
        <v>0</v>
      </c>
      <c r="S1830" s="5">
        <f t="shared" si="262"/>
        <v>0</v>
      </c>
      <c r="T1830" s="5">
        <f t="shared" si="263"/>
        <v>0</v>
      </c>
      <c r="U1830" s="5">
        <f>IF(O1830&gt;P1830,IF(V1829*($B$6/100)&gt;=O1830-P1830,(O1830-P1830), V1829*($B$6/100)), 0)</f>
        <v>1411.0612000000001</v>
      </c>
      <c r="V1830" s="5">
        <f>V1829+(T1830*($B$5/100))-(U1830/($B$6/100))</f>
        <v>2356137.1072298945</v>
      </c>
      <c r="W1830" s="5">
        <f t="shared" si="264"/>
        <v>58903.427680747365</v>
      </c>
    </row>
    <row r="1831" spans="4:23" x14ac:dyDescent="0.25">
      <c r="D1831">
        <f t="shared" si="265"/>
        <v>1829</v>
      </c>
      <c r="E1831" s="3">
        <v>43907</v>
      </c>
      <c r="F1831" s="4">
        <v>0.16666666666666666</v>
      </c>
      <c r="G1831">
        <v>30</v>
      </c>
      <c r="H1831">
        <v>0</v>
      </c>
      <c r="I1831" s="5">
        <f t="shared" si="260"/>
        <v>4</v>
      </c>
      <c r="J1831" s="22">
        <v>0</v>
      </c>
      <c r="K1831">
        <v>7.2910000000000005E-5</v>
      </c>
      <c r="L1831" s="5" cm="1">
        <f t="array" ref="L1831">_xlfn.IFS(I1831=0, 0, I1831&gt;34, 0, AND(I1831&gt;0, I1831&lt;35), VLOOKUP(I1831, $A$63:$C$96, 3))</f>
        <v>740</v>
      </c>
      <c r="M1831" s="5">
        <f t="shared" si="259"/>
        <v>0</v>
      </c>
      <c r="N1831" s="5">
        <v>2004.432113860418</v>
      </c>
      <c r="O1831" s="5">
        <f t="shared" si="266"/>
        <v>2053.8747000000003</v>
      </c>
      <c r="P1831" s="5">
        <f t="shared" si="267"/>
        <v>740</v>
      </c>
      <c r="Q1831" s="5">
        <f t="shared" si="261"/>
        <v>0</v>
      </c>
      <c r="R1831" s="5">
        <f>IF(O1831&gt;(P1831+U1831),O1831-P1831-U1831, 0)</f>
        <v>0</v>
      </c>
      <c r="S1831" s="5">
        <f t="shared" si="262"/>
        <v>0</v>
      </c>
      <c r="T1831" s="5">
        <f t="shared" si="263"/>
        <v>0</v>
      </c>
      <c r="U1831" s="5">
        <f>IF(O1831&gt;P1831,IF(V1830*($B$6/100)&gt;=O1831-P1831,(O1831-P1831), V1830*($B$6/100)), 0)</f>
        <v>1313.8747000000003</v>
      </c>
      <c r="V1831" s="5">
        <f>V1830+(T1831*($B$5/100))-(U1831/($B$6/100))</f>
        <v>2354260.1433727518</v>
      </c>
      <c r="W1831" s="5">
        <f t="shared" si="264"/>
        <v>58856.503584318794</v>
      </c>
    </row>
    <row r="1832" spans="4:23" x14ac:dyDescent="0.25">
      <c r="D1832">
        <f t="shared" si="265"/>
        <v>1830</v>
      </c>
      <c r="E1832" s="3">
        <v>43907</v>
      </c>
      <c r="F1832" s="4">
        <v>0.20833333333333334</v>
      </c>
      <c r="G1832">
        <v>30</v>
      </c>
      <c r="H1832">
        <v>0</v>
      </c>
      <c r="I1832" s="5">
        <f t="shared" si="260"/>
        <v>4</v>
      </c>
      <c r="J1832" s="22">
        <v>0</v>
      </c>
      <c r="K1832">
        <v>7.1779999999999994E-5</v>
      </c>
      <c r="L1832" s="5" cm="1">
        <f t="array" ref="L1832">_xlfn.IFS(I1832=0, 0, I1832&gt;34, 0, AND(I1832&gt;0, I1832&lt;35), VLOOKUP(I1832, $A$63:$C$96, 3))</f>
        <v>740</v>
      </c>
      <c r="M1832" s="5">
        <f t="shared" si="259"/>
        <v>0</v>
      </c>
      <c r="N1832" s="5">
        <v>2241.073871983433</v>
      </c>
      <c r="O1832" s="5">
        <f t="shared" si="266"/>
        <v>2022.0425999999998</v>
      </c>
      <c r="P1832" s="5">
        <f t="shared" si="267"/>
        <v>740</v>
      </c>
      <c r="Q1832" s="5">
        <f t="shared" si="261"/>
        <v>0</v>
      </c>
      <c r="R1832" s="5">
        <f>IF(O1832&gt;(P1832+U1832),O1832-P1832-U1832, 0)</f>
        <v>0</v>
      </c>
      <c r="S1832" s="5">
        <f t="shared" si="262"/>
        <v>0</v>
      </c>
      <c r="T1832" s="5">
        <f t="shared" si="263"/>
        <v>0</v>
      </c>
      <c r="U1832" s="5">
        <f>IF(O1832&gt;P1832,IF(V1831*($B$6/100)&gt;=O1832-P1832,(O1832-P1832), V1831*($B$6/100)), 0)</f>
        <v>1282.0425999999998</v>
      </c>
      <c r="V1832" s="5">
        <f>V1831+(T1832*($B$5/100))-(U1832/($B$6/100))</f>
        <v>2352428.6539441803</v>
      </c>
      <c r="W1832" s="5">
        <f t="shared" si="264"/>
        <v>58810.71634860451</v>
      </c>
    </row>
    <row r="1833" spans="4:23" x14ac:dyDescent="0.25">
      <c r="D1833">
        <f t="shared" si="265"/>
        <v>1831</v>
      </c>
      <c r="E1833" s="3">
        <v>43907</v>
      </c>
      <c r="F1833" s="4">
        <v>0.25</v>
      </c>
      <c r="G1833">
        <v>40</v>
      </c>
      <c r="H1833">
        <v>0</v>
      </c>
      <c r="I1833" s="5">
        <f t="shared" si="260"/>
        <v>6</v>
      </c>
      <c r="J1833" s="22">
        <v>2.4744757823055187E-6</v>
      </c>
      <c r="K1833">
        <v>7.941E-5</v>
      </c>
      <c r="L1833" s="5" cm="1">
        <f t="array" ref="L1833">_xlfn.IFS(I1833=0, 0, I1833&gt;34, 0, AND(I1833&gt;0, I1833&lt;35), VLOOKUP(I1833, $A$63:$C$96, 3))</f>
        <v>2980</v>
      </c>
      <c r="M1833" s="5">
        <f t="shared" si="259"/>
        <v>11.753759965951215</v>
      </c>
      <c r="N1833" s="5">
        <v>3005.2215594959011</v>
      </c>
      <c r="O1833" s="5">
        <f t="shared" si="266"/>
        <v>2236.9796999999999</v>
      </c>
      <c r="P1833" s="5">
        <f t="shared" si="267"/>
        <v>2236.9796999999999</v>
      </c>
      <c r="Q1833" s="5">
        <f t="shared" si="261"/>
        <v>487.20077413479089</v>
      </c>
      <c r="R1833" s="5">
        <f>IF(O1833&gt;(P1833+U1833),O1833-P1833-U1833, 0)</f>
        <v>0</v>
      </c>
      <c r="S1833" s="5">
        <f t="shared" si="262"/>
        <v>267.57328583116055</v>
      </c>
      <c r="T1833" s="5">
        <f t="shared" si="263"/>
        <v>487.20077413479089</v>
      </c>
      <c r="U1833" s="5">
        <f>IF(O1833&gt;P1833,IF(V1832*($B$6/100)&gt;=O1833-P1833,(O1833-P1833), V1832*($B$6/100)), 0)</f>
        <v>0</v>
      </c>
      <c r="V1833" s="5">
        <f>V1832+(T1833*($B$5/100))-(U1833/($B$6/100))</f>
        <v>2352769.6944860746</v>
      </c>
      <c r="W1833" s="5">
        <f t="shared" si="264"/>
        <v>58819.242362151868</v>
      </c>
    </row>
    <row r="1834" spans="4:23" x14ac:dyDescent="0.25">
      <c r="D1834">
        <f t="shared" si="265"/>
        <v>1832</v>
      </c>
      <c r="E1834" s="3">
        <v>43907</v>
      </c>
      <c r="F1834" s="4">
        <v>0.29166666666666669</v>
      </c>
      <c r="G1834">
        <v>50</v>
      </c>
      <c r="H1834">
        <v>2</v>
      </c>
      <c r="I1834" s="5">
        <f t="shared" si="260"/>
        <v>7</v>
      </c>
      <c r="J1834" s="22">
        <v>5.196399142841589E-5</v>
      </c>
      <c r="K1834">
        <v>9.8049999999999998E-5</v>
      </c>
      <c r="L1834" s="5" cm="1">
        <f t="array" ref="L1834">_xlfn.IFS(I1834=0, 0, I1834&gt;34, 0, AND(I1834&gt;0, I1834&lt;35), VLOOKUP(I1834, $A$63:$C$96, 3))</f>
        <v>4800</v>
      </c>
      <c r="M1834" s="5">
        <f t="shared" si="259"/>
        <v>246.82895928497547</v>
      </c>
      <c r="N1834" s="5">
        <v>4396.4109960212445</v>
      </c>
      <c r="O1834" s="5">
        <f t="shared" si="266"/>
        <v>2762.0684999999999</v>
      </c>
      <c r="P1834" s="5">
        <f t="shared" si="267"/>
        <v>2762.0684999999999</v>
      </c>
      <c r="Q1834" s="5">
        <f t="shared" si="261"/>
        <v>487.20077413479089</v>
      </c>
      <c r="R1834" s="5">
        <f>IF(O1834&gt;(P1834+U1834),O1834-P1834-U1834, 0)</f>
        <v>0</v>
      </c>
      <c r="S1834" s="5">
        <f t="shared" si="262"/>
        <v>1797.5596851501844</v>
      </c>
      <c r="T1834" s="5">
        <f t="shared" si="263"/>
        <v>487.20077413479089</v>
      </c>
      <c r="U1834" s="5">
        <f>IF(O1834&gt;P1834,IF(V1833*($B$6/100)&gt;=O1834-P1834,(O1834-P1834), V1833*($B$6/100)), 0)</f>
        <v>0</v>
      </c>
      <c r="V1834" s="5">
        <f>V1833+(T1834*($B$5/100))-(U1834/($B$6/100))</f>
        <v>2353110.7350279689</v>
      </c>
      <c r="W1834" s="5">
        <f t="shared" si="264"/>
        <v>58827.768375699219</v>
      </c>
    </row>
    <row r="1835" spans="4:23" x14ac:dyDescent="0.25">
      <c r="D1835">
        <f t="shared" si="265"/>
        <v>1833</v>
      </c>
      <c r="E1835" s="3">
        <v>43907</v>
      </c>
      <c r="F1835" s="4">
        <v>0.33333333333333331</v>
      </c>
      <c r="G1835">
        <v>60</v>
      </c>
      <c r="H1835">
        <v>7</v>
      </c>
      <c r="I1835" s="5">
        <f t="shared" si="260"/>
        <v>8</v>
      </c>
      <c r="J1835" s="22">
        <v>1.6826435319677527E-4</v>
      </c>
      <c r="K1835">
        <v>1.1471E-4</v>
      </c>
      <c r="L1835" s="5" cm="1">
        <f t="array" ref="L1835">_xlfn.IFS(I1835=0, 0, I1835&gt;34, 0, AND(I1835&gt;0, I1835&lt;35), VLOOKUP(I1835, $A$63:$C$96, 3))</f>
        <v>7160</v>
      </c>
      <c r="M1835" s="5">
        <f t="shared" si="259"/>
        <v>799.2556776846825</v>
      </c>
      <c r="N1835" s="5">
        <v>5502.4688538065038</v>
      </c>
      <c r="O1835" s="5">
        <f t="shared" si="266"/>
        <v>3231.3807000000002</v>
      </c>
      <c r="P1835" s="5">
        <f t="shared" si="267"/>
        <v>3231.3807000000002</v>
      </c>
      <c r="Q1835" s="5">
        <f t="shared" si="261"/>
        <v>487.20077413479089</v>
      </c>
      <c r="R1835" s="5">
        <f>IF(O1835&gt;(P1835+U1835),O1835-P1835-U1835, 0)</f>
        <v>0</v>
      </c>
      <c r="S1835" s="5">
        <f t="shared" si="262"/>
        <v>2826.0538541093965</v>
      </c>
      <c r="T1835" s="5">
        <f t="shared" si="263"/>
        <v>1901.8211235752851</v>
      </c>
      <c r="U1835" s="5">
        <f>IF(O1835&gt;P1835,IF(V1834*($B$6/100)&gt;=O1835-P1835,(O1835-P1835), V1834*($B$6/100)), 0)</f>
        <v>0</v>
      </c>
      <c r="V1835" s="5">
        <f>V1834+(T1835*($B$5/100))-(U1835/($B$6/100))</f>
        <v>2354442.0098144715</v>
      </c>
      <c r="W1835" s="5">
        <f t="shared" si="264"/>
        <v>58861.050245361788</v>
      </c>
    </row>
    <row r="1836" spans="4:23" x14ac:dyDescent="0.25">
      <c r="D1836">
        <f t="shared" si="265"/>
        <v>1834</v>
      </c>
      <c r="E1836" s="3">
        <v>43907</v>
      </c>
      <c r="F1836" s="4">
        <v>0.375</v>
      </c>
      <c r="G1836">
        <v>60</v>
      </c>
      <c r="H1836">
        <v>8</v>
      </c>
      <c r="I1836" s="5">
        <f t="shared" si="260"/>
        <v>8</v>
      </c>
      <c r="J1836" s="22">
        <v>3.0436052122357878E-4</v>
      </c>
      <c r="K1836">
        <v>1.1077999999999999E-4</v>
      </c>
      <c r="L1836" s="5" cm="1">
        <f t="array" ref="L1836">_xlfn.IFS(I1836=0, 0, I1836&gt;34, 0, AND(I1836&gt;0, I1836&lt;35), VLOOKUP(I1836, $A$63:$C$96, 3))</f>
        <v>7160</v>
      </c>
      <c r="M1836" s="5">
        <f t="shared" si="259"/>
        <v>1445.7124758119992</v>
      </c>
      <c r="N1836" s="5">
        <v>5106.2619531818555</v>
      </c>
      <c r="O1836" s="5">
        <f t="shared" si="266"/>
        <v>3120.6725999999999</v>
      </c>
      <c r="P1836" s="5">
        <f t="shared" si="267"/>
        <v>3120.6725999999999</v>
      </c>
      <c r="Q1836" s="5">
        <f t="shared" si="261"/>
        <v>487.20077413479089</v>
      </c>
      <c r="R1836" s="5">
        <f>IF(O1836&gt;(P1836+U1836),O1836-P1836-U1836, 0)</f>
        <v>0</v>
      </c>
      <c r="S1836" s="5">
        <f t="shared" si="262"/>
        <v>2622.5630087663217</v>
      </c>
      <c r="T1836" s="5">
        <f t="shared" si="263"/>
        <v>2862.4768670456774</v>
      </c>
      <c r="U1836" s="5">
        <f>IF(O1836&gt;P1836,IF(V1835*($B$6/100)&gt;=O1836-P1836,(O1836-P1836), V1835*($B$6/100)), 0)</f>
        <v>0</v>
      </c>
      <c r="V1836" s="5">
        <f>V1835+(T1836*($B$5/100))-(U1836/($B$6/100))</f>
        <v>2356445.7436214034</v>
      </c>
      <c r="W1836" s="5">
        <f t="shared" si="264"/>
        <v>58911.143590535081</v>
      </c>
    </row>
    <row r="1837" spans="4:23" x14ac:dyDescent="0.25">
      <c r="D1837">
        <f t="shared" si="265"/>
        <v>1835</v>
      </c>
      <c r="E1837" s="3">
        <v>43907</v>
      </c>
      <c r="F1837" s="4">
        <v>0.41666666666666669</v>
      </c>
      <c r="G1837">
        <v>70</v>
      </c>
      <c r="H1837">
        <v>10</v>
      </c>
      <c r="I1837" s="5">
        <f t="shared" si="260"/>
        <v>10</v>
      </c>
      <c r="J1837" s="22">
        <v>4.1571193142732712E-4</v>
      </c>
      <c r="K1837">
        <v>1.0241E-4</v>
      </c>
      <c r="L1837" s="5" cm="1">
        <f t="array" ref="L1837">_xlfn.IFS(I1837=0, 0, I1837&gt;34, 0, AND(I1837&gt;0, I1837&lt;35), VLOOKUP(I1837, $A$63:$C$96, 3))</f>
        <v>12480</v>
      </c>
      <c r="M1837" s="5">
        <f t="shared" si="259"/>
        <v>1974.6316742798037</v>
      </c>
      <c r="N1837" s="5">
        <v>4294.7050981871944</v>
      </c>
      <c r="O1837" s="5">
        <f t="shared" si="266"/>
        <v>2884.8897000000002</v>
      </c>
      <c r="P1837" s="5">
        <f t="shared" si="267"/>
        <v>2884.8897000000002</v>
      </c>
      <c r="Q1837" s="5">
        <f t="shared" si="261"/>
        <v>487.20077413479089</v>
      </c>
      <c r="R1837" s="5">
        <f>IF(O1837&gt;(P1837+U1837),O1837-P1837-U1837, 0)</f>
        <v>0</v>
      </c>
      <c r="S1837" s="5">
        <f t="shared" si="262"/>
        <v>2205.7494949015481</v>
      </c>
      <c r="T1837" s="5">
        <f t="shared" si="263"/>
        <v>9363.9924793782557</v>
      </c>
      <c r="U1837" s="5">
        <f>IF(O1837&gt;P1837,IF(V1836*($B$6/100)&gt;=O1837-P1837,(O1837-P1837), V1836*($B$6/100)), 0)</f>
        <v>0</v>
      </c>
      <c r="V1837" s="5">
        <f>V1836+(T1837*($B$5/100))-(U1837/($B$6/100))</f>
        <v>2363000.5383569682</v>
      </c>
      <c r="W1837" s="5">
        <f t="shared" si="264"/>
        <v>59075.013458924208</v>
      </c>
    </row>
    <row r="1838" spans="4:23" x14ac:dyDescent="0.25">
      <c r="D1838">
        <f t="shared" si="265"/>
        <v>1836</v>
      </c>
      <c r="E1838" s="3">
        <v>43907</v>
      </c>
      <c r="F1838" s="4">
        <v>0.45833333333333331</v>
      </c>
      <c r="G1838">
        <v>50</v>
      </c>
      <c r="H1838">
        <v>2</v>
      </c>
      <c r="I1838" s="5">
        <f t="shared" si="260"/>
        <v>7</v>
      </c>
      <c r="J1838" s="22">
        <v>3.0188604544127326E-4</v>
      </c>
      <c r="K1838">
        <v>8.6160000000000002E-5</v>
      </c>
      <c r="L1838" s="5" cm="1">
        <f t="array" ref="L1838">_xlfn.IFS(I1838=0, 0, I1838&gt;34, 0, AND(I1838&gt;0, I1838&lt;35), VLOOKUP(I1838, $A$63:$C$96, 3))</f>
        <v>4800</v>
      </c>
      <c r="M1838" s="5">
        <f t="shared" si="259"/>
        <v>1433.9587158460481</v>
      </c>
      <c r="N1838" s="5">
        <v>3322.528128788817</v>
      </c>
      <c r="O1838" s="5">
        <f t="shared" si="266"/>
        <v>2427.1272000000004</v>
      </c>
      <c r="P1838" s="5">
        <f t="shared" si="267"/>
        <v>2427.1272000000004</v>
      </c>
      <c r="Q1838" s="5">
        <f t="shared" si="261"/>
        <v>487.20077413479089</v>
      </c>
      <c r="R1838" s="5">
        <f>IF(O1838&gt;(P1838+U1838),O1838-P1838-U1838, 0)</f>
        <v>0</v>
      </c>
      <c r="S1838" s="5">
        <f t="shared" si="262"/>
        <v>1706.4419033021768</v>
      </c>
      <c r="T1838" s="5">
        <f t="shared" si="263"/>
        <v>2100.389612543871</v>
      </c>
      <c r="U1838" s="5">
        <f>IF(O1838&gt;P1838,IF(V1837*($B$6/100)&gt;=O1838-P1838,(O1838-P1838), V1837*($B$6/100)), 0)</f>
        <v>0</v>
      </c>
      <c r="V1838" s="5">
        <f>V1837+(T1838*($B$5/100))-(U1838/($B$6/100))</f>
        <v>2364470.811085749</v>
      </c>
      <c r="W1838" s="5">
        <f t="shared" si="264"/>
        <v>59111.770277143725</v>
      </c>
    </row>
    <row r="1839" spans="4:23" x14ac:dyDescent="0.25">
      <c r="D1839">
        <f t="shared" si="265"/>
        <v>1837</v>
      </c>
      <c r="E1839" s="3">
        <v>43907</v>
      </c>
      <c r="F1839" s="4">
        <v>0.5</v>
      </c>
      <c r="G1839">
        <v>50</v>
      </c>
      <c r="H1839">
        <v>2</v>
      </c>
      <c r="I1839" s="5">
        <f t="shared" si="260"/>
        <v>7</v>
      </c>
      <c r="J1839" s="22">
        <v>2.8456471496513463E-4</v>
      </c>
      <c r="K1839">
        <v>7.5400000000000003E-5</v>
      </c>
      <c r="L1839" s="5" cm="1">
        <f t="array" ref="L1839">_xlfn.IFS(I1839=0, 0, I1839&gt;34, 0, AND(I1839&gt;0, I1839&lt;35), VLOOKUP(I1839, $A$63:$C$96, 3))</f>
        <v>4800</v>
      </c>
      <c r="M1839" s="5">
        <f t="shared" si="259"/>
        <v>1351.6823960843897</v>
      </c>
      <c r="N1839" s="5">
        <v>3209.784714522687</v>
      </c>
      <c r="O1839" s="5">
        <f t="shared" si="266"/>
        <v>2124.018</v>
      </c>
      <c r="P1839" s="5">
        <f t="shared" si="267"/>
        <v>2124.018</v>
      </c>
      <c r="Q1839" s="5">
        <f t="shared" si="261"/>
        <v>487.20077413479089</v>
      </c>
      <c r="R1839" s="5">
        <f>IF(O1839&gt;(P1839+U1839),O1839-P1839-U1839, 0)</f>
        <v>0</v>
      </c>
      <c r="S1839" s="5">
        <f t="shared" si="262"/>
        <v>1648.5371756467291</v>
      </c>
      <c r="T1839" s="5">
        <f t="shared" si="263"/>
        <v>2379.1272204376601</v>
      </c>
      <c r="U1839" s="5">
        <f>IF(O1839&gt;P1839,IF(V1838*($B$6/100)&gt;=O1839-P1839,(O1839-P1839), V1838*($B$6/100)), 0)</f>
        <v>0</v>
      </c>
      <c r="V1839" s="5">
        <f>V1838+(T1839*($B$5/100))-(U1839/($B$6/100))</f>
        <v>2366136.2001400553</v>
      </c>
      <c r="W1839" s="5">
        <f t="shared" si="264"/>
        <v>59153.405003501379</v>
      </c>
    </row>
    <row r="1840" spans="4:23" x14ac:dyDescent="0.25">
      <c r="D1840">
        <f t="shared" si="265"/>
        <v>1838</v>
      </c>
      <c r="E1840" s="3">
        <v>43907</v>
      </c>
      <c r="F1840" s="4">
        <v>0.54166666666666663</v>
      </c>
      <c r="G1840">
        <v>60</v>
      </c>
      <c r="H1840">
        <v>2</v>
      </c>
      <c r="I1840" s="5">
        <f t="shared" si="260"/>
        <v>8</v>
      </c>
      <c r="J1840" s="22">
        <v>3.2910527904663395E-4</v>
      </c>
      <c r="K1840">
        <v>7.4770000000000004E-5</v>
      </c>
      <c r="L1840" s="5" cm="1">
        <f t="array" ref="L1840">_xlfn.IFS(I1840=0, 0, I1840&gt;34, 0, AND(I1840&gt;0, I1840&lt;35), VLOOKUP(I1840, $A$63:$C$96, 3))</f>
        <v>7160</v>
      </c>
      <c r="M1840" s="5">
        <f t="shared" si="259"/>
        <v>1563.2500754715113</v>
      </c>
      <c r="N1840" s="5">
        <v>3301.7404147510729</v>
      </c>
      <c r="O1840" s="5">
        <f t="shared" si="266"/>
        <v>2106.2709</v>
      </c>
      <c r="P1840" s="5">
        <f t="shared" si="267"/>
        <v>2106.2709</v>
      </c>
      <c r="Q1840" s="5">
        <f t="shared" si="261"/>
        <v>487.20077413479089</v>
      </c>
      <c r="R1840" s="5">
        <f>IF(O1840&gt;(P1840+U1840),O1840-P1840-U1840, 0)</f>
        <v>0</v>
      </c>
      <c r="S1840" s="5">
        <f t="shared" si="262"/>
        <v>1695.7653868265133</v>
      </c>
      <c r="T1840" s="5">
        <f t="shared" si="263"/>
        <v>4921.2137886449982</v>
      </c>
      <c r="U1840" s="5">
        <f>IF(O1840&gt;P1840,IF(V1839*($B$6/100)&gt;=O1840-P1840,(O1840-P1840), V1839*($B$6/100)), 0)</f>
        <v>0</v>
      </c>
      <c r="V1840" s="5">
        <f>V1839+(T1840*($B$5/100))-(U1840/($B$6/100))</f>
        <v>2369581.0497921067</v>
      </c>
      <c r="W1840" s="5">
        <f t="shared" si="264"/>
        <v>59239.52624480267</v>
      </c>
    </row>
    <row r="1841" spans="4:23" x14ac:dyDescent="0.25">
      <c r="D1841">
        <f t="shared" si="265"/>
        <v>1839</v>
      </c>
      <c r="E1841" s="3">
        <v>43907</v>
      </c>
      <c r="F1841" s="4">
        <v>0.58333333333333337</v>
      </c>
      <c r="G1841">
        <v>60</v>
      </c>
      <c r="H1841">
        <v>4</v>
      </c>
      <c r="I1841" s="5">
        <f t="shared" si="260"/>
        <v>8</v>
      </c>
      <c r="J1841" s="22">
        <v>3.1178394857049536E-4</v>
      </c>
      <c r="K1841">
        <v>6.9040000000000003E-5</v>
      </c>
      <c r="L1841" s="5" cm="1">
        <f t="array" ref="L1841">_xlfn.IFS(I1841=0, 0, I1841&gt;34, 0, AND(I1841&gt;0, I1841&lt;35), VLOOKUP(I1841, $A$63:$C$96, 3))</f>
        <v>7160</v>
      </c>
      <c r="M1841" s="5">
        <f t="shared" si="259"/>
        <v>1480.9737557098531</v>
      </c>
      <c r="N1841" s="5">
        <v>2705.1200318700908</v>
      </c>
      <c r="O1841" s="5">
        <f t="shared" si="266"/>
        <v>1944.8568000000002</v>
      </c>
      <c r="P1841" s="5">
        <f t="shared" si="267"/>
        <v>1944.8568000000002</v>
      </c>
      <c r="Q1841" s="5">
        <f t="shared" si="261"/>
        <v>487.20077413479089</v>
      </c>
      <c r="R1841" s="5">
        <f>IF(O1841&gt;(P1841+U1841),O1841-P1841-U1841, 0)</f>
        <v>0</v>
      </c>
      <c r="S1841" s="5">
        <f t="shared" si="262"/>
        <v>1389.3426923455397</v>
      </c>
      <c r="T1841" s="5">
        <f t="shared" si="263"/>
        <v>5306.774263364312</v>
      </c>
      <c r="U1841" s="5">
        <f>IF(O1841&gt;P1841,IF(V1840*($B$6/100)&gt;=O1841-P1841,(O1841-P1841), V1840*($B$6/100)), 0)</f>
        <v>0</v>
      </c>
      <c r="V1841" s="5">
        <f>V1840+(T1841*($B$5/100))-(U1841/($B$6/100))</f>
        <v>2373295.7917764615</v>
      </c>
      <c r="W1841" s="5">
        <f t="shared" si="264"/>
        <v>59332.394794411535</v>
      </c>
    </row>
    <row r="1842" spans="4:23" x14ac:dyDescent="0.25">
      <c r="D1842">
        <f t="shared" si="265"/>
        <v>1840</v>
      </c>
      <c r="E1842" s="3">
        <v>43907</v>
      </c>
      <c r="F1842" s="4">
        <v>0.625</v>
      </c>
      <c r="G1842">
        <v>40</v>
      </c>
      <c r="H1842">
        <v>9</v>
      </c>
      <c r="I1842" s="5">
        <f t="shared" si="260"/>
        <v>6</v>
      </c>
      <c r="J1842" s="22">
        <v>3.4147765795816156E-4</v>
      </c>
      <c r="K1842">
        <v>7.4040000000000003E-5</v>
      </c>
      <c r="L1842" s="5" cm="1">
        <f t="array" ref="L1842">_xlfn.IFS(I1842=0, 0, I1842&gt;34, 0, AND(I1842&gt;0, I1842&lt;35), VLOOKUP(I1842, $A$63:$C$96, 3))</f>
        <v>2980</v>
      </c>
      <c r="M1842" s="5">
        <f t="shared" si="259"/>
        <v>1622.0188753012674</v>
      </c>
      <c r="N1842" s="5">
        <v>2707.0594872190295</v>
      </c>
      <c r="O1842" s="5">
        <f t="shared" si="266"/>
        <v>2085.7067999999999</v>
      </c>
      <c r="P1842" s="5">
        <f t="shared" si="267"/>
        <v>2085.7067999999999</v>
      </c>
      <c r="Q1842" s="5">
        <f t="shared" si="261"/>
        <v>487.20077413479089</v>
      </c>
      <c r="R1842" s="5">
        <f>IF(O1842&gt;(P1842+U1842),O1842-P1842-U1842, 0)</f>
        <v>0</v>
      </c>
      <c r="S1842" s="5">
        <f t="shared" si="262"/>
        <v>1390.3387916255838</v>
      </c>
      <c r="T1842" s="5">
        <f t="shared" si="263"/>
        <v>1125.9732836756834</v>
      </c>
      <c r="U1842" s="5">
        <f>IF(O1842&gt;P1842,IF(V1841*($B$6/100)&gt;=O1842-P1842,(O1842-P1842), V1841*($B$6/100)), 0)</f>
        <v>0</v>
      </c>
      <c r="V1842" s="5">
        <f>V1841+(T1842*($B$5/100))-(U1842/($B$6/100))</f>
        <v>2374083.9730750346</v>
      </c>
      <c r="W1842" s="5">
        <f t="shared" si="264"/>
        <v>59352.099326875861</v>
      </c>
    </row>
    <row r="1843" spans="4:23" x14ac:dyDescent="0.25">
      <c r="D1843">
        <f t="shared" si="265"/>
        <v>1841</v>
      </c>
      <c r="E1843" s="3">
        <v>43907</v>
      </c>
      <c r="F1843" s="4">
        <v>0.66666666666666663</v>
      </c>
      <c r="G1843">
        <v>40</v>
      </c>
      <c r="H1843">
        <v>4</v>
      </c>
      <c r="I1843" s="5">
        <f t="shared" si="260"/>
        <v>6</v>
      </c>
      <c r="J1843" s="22">
        <v>1.6084092584985871E-4</v>
      </c>
      <c r="K1843">
        <v>8.7589999999999993E-5</v>
      </c>
      <c r="L1843" s="5" cm="1">
        <f t="array" ref="L1843">_xlfn.IFS(I1843=0, 0, I1843&gt;34, 0, AND(I1843&gt;0, I1843&lt;35), VLOOKUP(I1843, $A$63:$C$96, 3))</f>
        <v>2980</v>
      </c>
      <c r="M1843" s="5">
        <f t="shared" si="259"/>
        <v>763.99439778682893</v>
      </c>
      <c r="N1843" s="5">
        <v>2499.4518762374523</v>
      </c>
      <c r="O1843" s="5">
        <f t="shared" si="266"/>
        <v>2467.4102999999996</v>
      </c>
      <c r="P1843" s="5">
        <f t="shared" si="267"/>
        <v>2467.4102999999996</v>
      </c>
      <c r="Q1843" s="5">
        <f t="shared" si="261"/>
        <v>487.20077413479089</v>
      </c>
      <c r="R1843" s="5">
        <f>IF(O1843&gt;(P1843+U1843),O1843-P1843-U1843, 0)</f>
        <v>0</v>
      </c>
      <c r="S1843" s="5">
        <f t="shared" si="262"/>
        <v>789.38332365203837</v>
      </c>
      <c r="T1843" s="5">
        <f t="shared" si="263"/>
        <v>487.20077413479089</v>
      </c>
      <c r="U1843" s="5">
        <f>IF(O1843&gt;P1843,IF(V1842*($B$6/100)&gt;=O1843-P1843,(O1843-P1843), V1842*($B$6/100)), 0)</f>
        <v>0</v>
      </c>
      <c r="V1843" s="5">
        <f>V1842+(T1843*($B$5/100))-(U1843/($B$6/100))</f>
        <v>2374425.0136169288</v>
      </c>
      <c r="W1843" s="5">
        <f t="shared" si="264"/>
        <v>59360.625340423219</v>
      </c>
    </row>
    <row r="1844" spans="4:23" x14ac:dyDescent="0.25">
      <c r="D1844">
        <f t="shared" si="265"/>
        <v>1842</v>
      </c>
      <c r="E1844" s="3">
        <v>43907</v>
      </c>
      <c r="F1844" s="4">
        <v>0.70833333333333337</v>
      </c>
      <c r="G1844">
        <v>40</v>
      </c>
      <c r="H1844">
        <v>7</v>
      </c>
      <c r="I1844" s="5">
        <f t="shared" si="260"/>
        <v>6</v>
      </c>
      <c r="J1844" s="22">
        <v>6.9285321904554524E-5</v>
      </c>
      <c r="K1844">
        <v>1.2002000000000001E-4</v>
      </c>
      <c r="L1844" s="5" cm="1">
        <f t="array" ref="L1844">_xlfn.IFS(I1844=0, 0, I1844&gt;34, 0, AND(I1844&gt;0, I1844&lt;35), VLOOKUP(I1844, $A$63:$C$96, 3))</f>
        <v>2980</v>
      </c>
      <c r="M1844" s="5">
        <f t="shared" si="259"/>
        <v>329.105279046634</v>
      </c>
      <c r="N1844" s="5">
        <v>3020.2969485710678</v>
      </c>
      <c r="O1844" s="5">
        <f t="shared" si="266"/>
        <v>3380.9634000000001</v>
      </c>
      <c r="P1844" s="5">
        <f t="shared" si="267"/>
        <v>3309.1052790466338</v>
      </c>
      <c r="Q1844" s="5">
        <f t="shared" si="261"/>
        <v>0</v>
      </c>
      <c r="R1844" s="5">
        <f>IF(O1844&gt;(P1844+U1844),O1844-P1844-U1844, 0)</f>
        <v>0</v>
      </c>
      <c r="S1844" s="5">
        <f t="shared" si="262"/>
        <v>0</v>
      </c>
      <c r="T1844" s="5">
        <f t="shared" si="263"/>
        <v>0</v>
      </c>
      <c r="U1844" s="5">
        <f>IF(O1844&gt;P1844,IF(V1843*($B$6/100)&gt;=O1844-P1844,(O1844-P1844), V1843*($B$6/100)), 0)</f>
        <v>71.858120953366324</v>
      </c>
      <c r="V1844" s="5">
        <f>V1843+(T1844*($B$5/100))-(U1844/($B$6/100))</f>
        <v>2374322.3591584242</v>
      </c>
      <c r="W1844" s="5">
        <f t="shared" si="264"/>
        <v>59358.058978960602</v>
      </c>
    </row>
    <row r="1845" spans="4:23" x14ac:dyDescent="0.25">
      <c r="D1845">
        <f t="shared" si="265"/>
        <v>1843</v>
      </c>
      <c r="E1845" s="3">
        <v>43907</v>
      </c>
      <c r="F1845" s="4">
        <v>0.75</v>
      </c>
      <c r="G1845">
        <v>40</v>
      </c>
      <c r="H1845">
        <v>2</v>
      </c>
      <c r="I1845" s="5">
        <f t="shared" si="260"/>
        <v>6</v>
      </c>
      <c r="J1845" s="22">
        <v>1.4846854693833111E-5</v>
      </c>
      <c r="K1845">
        <v>1.8126000000000001E-4</v>
      </c>
      <c r="L1845" s="5" cm="1">
        <f t="array" ref="L1845">_xlfn.IFS(I1845=0, 0, I1845&gt;34, 0, AND(I1845&gt;0, I1845&lt;35), VLOOKUP(I1845, $A$63:$C$96, 3))</f>
        <v>2980</v>
      </c>
      <c r="M1845" s="5">
        <f t="shared" si="259"/>
        <v>70.522559795707281</v>
      </c>
      <c r="N1845" s="5">
        <v>3933.267655296524</v>
      </c>
      <c r="O1845" s="5">
        <f t="shared" si="266"/>
        <v>5106.0942000000005</v>
      </c>
      <c r="P1845" s="5">
        <f t="shared" si="267"/>
        <v>3050.5225597957074</v>
      </c>
      <c r="Q1845" s="5">
        <f t="shared" si="261"/>
        <v>0</v>
      </c>
      <c r="R1845" s="5">
        <f>IF(O1845&gt;(P1845+U1845),O1845-P1845-U1845, 0)</f>
        <v>0</v>
      </c>
      <c r="S1845" s="5">
        <f t="shared" si="262"/>
        <v>0</v>
      </c>
      <c r="T1845" s="5">
        <f t="shared" si="263"/>
        <v>0</v>
      </c>
      <c r="U1845" s="5">
        <f>IF(O1845&gt;P1845,IF(V1844*($B$6/100)&gt;=O1845-P1845,(O1845-P1845), V1844*($B$6/100)), 0)</f>
        <v>2055.5716402042931</v>
      </c>
      <c r="V1845" s="5">
        <f>V1844+(T1845*($B$5/100))-(U1845/($B$6/100))</f>
        <v>2371385.8282438465</v>
      </c>
      <c r="W1845" s="5">
        <f t="shared" si="264"/>
        <v>59284.645706096162</v>
      </c>
    </row>
    <row r="1846" spans="4:23" x14ac:dyDescent="0.25">
      <c r="D1846">
        <f t="shared" si="265"/>
        <v>1844</v>
      </c>
      <c r="E1846" s="3">
        <v>43907</v>
      </c>
      <c r="F1846" s="4">
        <v>0.79166666666666663</v>
      </c>
      <c r="G1846">
        <v>30</v>
      </c>
      <c r="H1846">
        <v>0</v>
      </c>
      <c r="I1846" s="5">
        <f t="shared" si="260"/>
        <v>4</v>
      </c>
      <c r="J1846" s="22">
        <v>0</v>
      </c>
      <c r="K1846">
        <v>2.0196E-4</v>
      </c>
      <c r="L1846" s="5" cm="1">
        <f t="array" ref="L1846">_xlfn.IFS(I1846=0, 0, I1846&gt;34, 0, AND(I1846&gt;0, I1846&lt;35), VLOOKUP(I1846, $A$63:$C$96, 3))</f>
        <v>740</v>
      </c>
      <c r="M1846" s="5">
        <f t="shared" si="259"/>
        <v>0</v>
      </c>
      <c r="N1846" s="5">
        <v>4059.9386344499289</v>
      </c>
      <c r="O1846" s="5">
        <f t="shared" si="266"/>
        <v>5689.2132000000001</v>
      </c>
      <c r="P1846" s="5">
        <f t="shared" si="267"/>
        <v>740</v>
      </c>
      <c r="Q1846" s="5">
        <f t="shared" si="261"/>
        <v>0</v>
      </c>
      <c r="R1846" s="5">
        <f>IF(O1846&gt;(P1846+U1846),O1846-P1846-U1846, 0)</f>
        <v>0</v>
      </c>
      <c r="S1846" s="5">
        <f t="shared" si="262"/>
        <v>0</v>
      </c>
      <c r="T1846" s="5">
        <f t="shared" si="263"/>
        <v>0</v>
      </c>
      <c r="U1846" s="5">
        <f>IF(O1846&gt;P1846,IF(V1845*($B$6/100)&gt;=O1846-P1846,(O1846-P1846), V1845*($B$6/100)), 0)</f>
        <v>4949.2132000000001</v>
      </c>
      <c r="V1846" s="5">
        <f>V1845+(T1846*($B$5/100))-(U1846/($B$6/100))</f>
        <v>2364315.5236724177</v>
      </c>
      <c r="W1846" s="5">
        <f t="shared" si="264"/>
        <v>59107.888091810441</v>
      </c>
    </row>
    <row r="1847" spans="4:23" x14ac:dyDescent="0.25">
      <c r="D1847">
        <f t="shared" si="265"/>
        <v>1845</v>
      </c>
      <c r="E1847" s="3">
        <v>43907</v>
      </c>
      <c r="F1847" s="4">
        <v>0.83333333333333337</v>
      </c>
      <c r="G1847">
        <v>40</v>
      </c>
      <c r="H1847">
        <v>0</v>
      </c>
      <c r="I1847" s="5">
        <f t="shared" si="260"/>
        <v>6</v>
      </c>
      <c r="J1847" s="22">
        <v>0</v>
      </c>
      <c r="K1847">
        <v>2.073E-4</v>
      </c>
      <c r="L1847" s="5" cm="1">
        <f t="array" ref="L1847">_xlfn.IFS(I1847=0, 0, I1847&gt;34, 0, AND(I1847&gt;0, I1847&lt;35), VLOOKUP(I1847, $A$63:$C$96, 3))</f>
        <v>2980</v>
      </c>
      <c r="M1847" s="5">
        <f t="shared" si="259"/>
        <v>0</v>
      </c>
      <c r="N1847" s="5">
        <v>4100.0664929186896</v>
      </c>
      <c r="O1847" s="5">
        <f t="shared" si="266"/>
        <v>5839.6410000000005</v>
      </c>
      <c r="P1847" s="5">
        <f t="shared" si="267"/>
        <v>2980</v>
      </c>
      <c r="Q1847" s="5">
        <f t="shared" si="261"/>
        <v>0</v>
      </c>
      <c r="R1847" s="5">
        <f>IF(O1847&gt;(P1847+U1847),O1847-P1847-U1847, 0)</f>
        <v>0</v>
      </c>
      <c r="S1847" s="5">
        <f t="shared" si="262"/>
        <v>0</v>
      </c>
      <c r="T1847" s="5">
        <f t="shared" si="263"/>
        <v>0</v>
      </c>
      <c r="U1847" s="5">
        <f>IF(O1847&gt;P1847,IF(V1846*($B$6/100)&gt;=O1847-P1847,(O1847-P1847), V1846*($B$6/100)), 0)</f>
        <v>2859.6410000000005</v>
      </c>
      <c r="V1847" s="5">
        <f>V1846+(T1847*($B$5/100))-(U1847/($B$6/100))</f>
        <v>2360230.3222438465</v>
      </c>
      <c r="W1847" s="5">
        <f t="shared" si="264"/>
        <v>59005.758056096165</v>
      </c>
    </row>
    <row r="1848" spans="4:23" x14ac:dyDescent="0.25">
      <c r="D1848">
        <f t="shared" si="265"/>
        <v>1846</v>
      </c>
      <c r="E1848" s="3">
        <v>43907</v>
      </c>
      <c r="F1848" s="4">
        <v>0.875</v>
      </c>
      <c r="G1848">
        <v>40</v>
      </c>
      <c r="H1848">
        <v>0</v>
      </c>
      <c r="I1848" s="5">
        <f t="shared" si="260"/>
        <v>6</v>
      </c>
      <c r="J1848" s="22">
        <v>0</v>
      </c>
      <c r="K1848">
        <v>2.0102999999999999E-4</v>
      </c>
      <c r="L1848" s="5" cm="1">
        <f t="array" ref="L1848">_xlfn.IFS(I1848=0, 0, I1848&gt;34, 0, AND(I1848&gt;0, I1848&lt;35), VLOOKUP(I1848, $A$63:$C$96, 3))</f>
        <v>2980</v>
      </c>
      <c r="M1848" s="5">
        <f t="shared" si="259"/>
        <v>0</v>
      </c>
      <c r="N1848" s="5">
        <v>3730.2612333673155</v>
      </c>
      <c r="O1848" s="5">
        <f t="shared" si="266"/>
        <v>5663.0150999999996</v>
      </c>
      <c r="P1848" s="5">
        <f t="shared" si="267"/>
        <v>2980</v>
      </c>
      <c r="Q1848" s="5">
        <f t="shared" si="261"/>
        <v>0</v>
      </c>
      <c r="R1848" s="5">
        <f>IF(O1848&gt;(P1848+U1848),O1848-P1848-U1848, 0)</f>
        <v>0</v>
      </c>
      <c r="S1848" s="5">
        <f t="shared" si="262"/>
        <v>0</v>
      </c>
      <c r="T1848" s="5">
        <f t="shared" si="263"/>
        <v>0</v>
      </c>
      <c r="U1848" s="5">
        <f>IF(O1848&gt;P1848,IF(V1847*($B$6/100)&gt;=O1848-P1848,(O1848-P1848), V1847*($B$6/100)), 0)</f>
        <v>2683.0150999999996</v>
      </c>
      <c r="V1848" s="5">
        <f>V1847+(T1848*($B$5/100))-(U1848/($B$6/100))</f>
        <v>2356397.4435295607</v>
      </c>
      <c r="W1848" s="5">
        <f t="shared" si="264"/>
        <v>58909.936088239017</v>
      </c>
    </row>
    <row r="1849" spans="4:23" x14ac:dyDescent="0.25">
      <c r="D1849">
        <f t="shared" si="265"/>
        <v>1847</v>
      </c>
      <c r="E1849" s="3">
        <v>43907</v>
      </c>
      <c r="F1849" s="4">
        <v>0.91666666666666663</v>
      </c>
      <c r="G1849">
        <v>50</v>
      </c>
      <c r="H1849">
        <v>0</v>
      </c>
      <c r="I1849" s="5">
        <f t="shared" si="260"/>
        <v>7</v>
      </c>
      <c r="J1849" s="22">
        <v>0</v>
      </c>
      <c r="K1849">
        <v>1.9498000000000001E-4</v>
      </c>
      <c r="L1849" s="5" cm="1">
        <f t="array" ref="L1849">_xlfn.IFS(I1849=0, 0, I1849&gt;34, 0, AND(I1849&gt;0, I1849&lt;35), VLOOKUP(I1849, $A$63:$C$96, 3))</f>
        <v>4800</v>
      </c>
      <c r="M1849" s="5">
        <f t="shared" si="259"/>
        <v>0</v>
      </c>
      <c r="N1849" s="5">
        <v>3405.4603238156624</v>
      </c>
      <c r="O1849" s="5">
        <f t="shared" si="266"/>
        <v>5492.5866000000005</v>
      </c>
      <c r="P1849" s="5">
        <f t="shared" si="267"/>
        <v>4800</v>
      </c>
      <c r="Q1849" s="5">
        <f t="shared" si="261"/>
        <v>0</v>
      </c>
      <c r="R1849" s="5">
        <f>IF(O1849&gt;(P1849+U1849),O1849-P1849-U1849, 0)</f>
        <v>0</v>
      </c>
      <c r="S1849" s="5">
        <f t="shared" si="262"/>
        <v>0</v>
      </c>
      <c r="T1849" s="5">
        <f t="shared" si="263"/>
        <v>0</v>
      </c>
      <c r="U1849" s="5">
        <f>IF(O1849&gt;P1849,IF(V1848*($B$6/100)&gt;=O1849-P1849,(O1849-P1849), V1848*($B$6/100)), 0)</f>
        <v>692.58660000000054</v>
      </c>
      <c r="V1849" s="5">
        <f>V1848+(T1849*($B$5/100))-(U1849/($B$6/100))</f>
        <v>2355408.0341009893</v>
      </c>
      <c r="W1849" s="5">
        <f t="shared" si="264"/>
        <v>58885.200852524737</v>
      </c>
    </row>
    <row r="1850" spans="4:23" x14ac:dyDescent="0.25">
      <c r="D1850">
        <f t="shared" si="265"/>
        <v>1848</v>
      </c>
      <c r="E1850" s="3">
        <v>43907</v>
      </c>
      <c r="F1850" s="4">
        <v>0.95833333333333337</v>
      </c>
      <c r="G1850">
        <v>50</v>
      </c>
      <c r="H1850">
        <v>0</v>
      </c>
      <c r="I1850" s="5">
        <f t="shared" si="260"/>
        <v>7</v>
      </c>
      <c r="J1850" s="22">
        <v>0</v>
      </c>
      <c r="K1850">
        <v>1.7434999999999998E-4</v>
      </c>
      <c r="L1850" s="5" cm="1">
        <f t="array" ref="L1850">_xlfn.IFS(I1850=0, 0, I1850&gt;34, 0, AND(I1850&gt;0, I1850&lt;35), VLOOKUP(I1850, $A$63:$C$96, 3))</f>
        <v>4800</v>
      </c>
      <c r="M1850" s="5">
        <f t="shared" si="259"/>
        <v>0</v>
      </c>
      <c r="N1850" s="5">
        <v>2886.1054256530847</v>
      </c>
      <c r="O1850" s="5">
        <f t="shared" si="266"/>
        <v>4911.4394999999995</v>
      </c>
      <c r="P1850" s="5">
        <f t="shared" si="267"/>
        <v>4800</v>
      </c>
      <c r="Q1850" s="5">
        <f t="shared" si="261"/>
        <v>0</v>
      </c>
      <c r="R1850" s="5">
        <f>IF(O1850&gt;(P1850+U1850),O1850-P1850-U1850, 0)</f>
        <v>0</v>
      </c>
      <c r="S1850" s="5">
        <f t="shared" si="262"/>
        <v>0</v>
      </c>
      <c r="T1850" s="5">
        <f t="shared" si="263"/>
        <v>0</v>
      </c>
      <c r="U1850" s="5">
        <f>IF(O1850&gt;P1850,IF(V1849*($B$6/100)&gt;=O1850-P1850,(O1850-P1850), V1849*($B$6/100)), 0)</f>
        <v>111.4394999999995</v>
      </c>
      <c r="V1850" s="5">
        <f>V1849+(T1850*($B$5/100))-(U1850/($B$6/100))</f>
        <v>2355248.8348152749</v>
      </c>
      <c r="W1850" s="5">
        <f t="shared" si="264"/>
        <v>58881.220870381876</v>
      </c>
    </row>
    <row r="1851" spans="4:23" x14ac:dyDescent="0.25">
      <c r="D1851">
        <f t="shared" si="265"/>
        <v>1849</v>
      </c>
      <c r="E1851" s="3">
        <v>43908</v>
      </c>
      <c r="F1851" s="4">
        <v>0</v>
      </c>
      <c r="G1851">
        <v>50</v>
      </c>
      <c r="H1851">
        <v>0</v>
      </c>
      <c r="I1851" s="5">
        <f t="shared" si="260"/>
        <v>7</v>
      </c>
      <c r="J1851" s="22">
        <v>0</v>
      </c>
      <c r="K1851">
        <v>1.4359E-4</v>
      </c>
      <c r="L1851" s="5" cm="1">
        <f t="array" ref="L1851">_xlfn.IFS(I1851=0, 0, I1851&gt;34, 0, AND(I1851&gt;0, I1851&lt;35), VLOOKUP(I1851, $A$63:$C$96, 3))</f>
        <v>4800</v>
      </c>
      <c r="M1851" s="5">
        <f t="shared" si="259"/>
        <v>0</v>
      </c>
      <c r="N1851" s="5">
        <v>2218.0500121944542</v>
      </c>
      <c r="O1851" s="5">
        <f t="shared" si="266"/>
        <v>4044.9303</v>
      </c>
      <c r="P1851" s="5">
        <f t="shared" si="267"/>
        <v>4044.9303</v>
      </c>
      <c r="Q1851" s="5">
        <f t="shared" si="261"/>
        <v>487.20077413479089</v>
      </c>
      <c r="R1851" s="5">
        <f>IF(O1851&gt;(P1851+U1851),O1851-P1851-U1851, 0)</f>
        <v>0</v>
      </c>
      <c r="S1851" s="5">
        <f t="shared" si="262"/>
        <v>267.86892586520912</v>
      </c>
      <c r="T1851" s="5">
        <f t="shared" si="263"/>
        <v>487.20077413479089</v>
      </c>
      <c r="U1851" s="5">
        <f>IF(O1851&gt;P1851,IF(V1850*($B$6/100)&gt;=O1851-P1851,(O1851-P1851), V1850*($B$6/100)), 0)</f>
        <v>0</v>
      </c>
      <c r="V1851" s="5">
        <f>V1850+(T1851*($B$5/100))-(U1851/($B$6/100))</f>
        <v>2355589.8753571692</v>
      </c>
      <c r="W1851" s="5">
        <f t="shared" si="264"/>
        <v>58889.746883929227</v>
      </c>
    </row>
    <row r="1852" spans="4:23" x14ac:dyDescent="0.25">
      <c r="D1852">
        <f t="shared" si="265"/>
        <v>1850</v>
      </c>
      <c r="E1852" s="3">
        <v>43908</v>
      </c>
      <c r="F1852" s="4">
        <v>4.1666666666666664E-2</v>
      </c>
      <c r="G1852">
        <v>60</v>
      </c>
      <c r="H1852">
        <v>0</v>
      </c>
      <c r="I1852" s="5">
        <f t="shared" si="260"/>
        <v>8</v>
      </c>
      <c r="J1852" s="22">
        <v>0</v>
      </c>
      <c r="K1852">
        <v>1.0966E-4</v>
      </c>
      <c r="L1852" s="5" cm="1">
        <f t="array" ref="L1852">_xlfn.IFS(I1852=0, 0, I1852&gt;34, 0, AND(I1852&gt;0, I1852&lt;35), VLOOKUP(I1852, $A$63:$C$96, 3))</f>
        <v>7160</v>
      </c>
      <c r="M1852" s="5">
        <f t="shared" si="259"/>
        <v>0</v>
      </c>
      <c r="N1852" s="5">
        <v>1896.578885349209</v>
      </c>
      <c r="O1852" s="5">
        <f t="shared" si="266"/>
        <v>3089.1222000000002</v>
      </c>
      <c r="P1852" s="5">
        <f t="shared" si="267"/>
        <v>3089.1222000000002</v>
      </c>
      <c r="Q1852" s="5">
        <f t="shared" si="261"/>
        <v>487.20077413479089</v>
      </c>
      <c r="R1852" s="5">
        <f>IF(O1852&gt;(P1852+U1852),O1852-P1852-U1852, 0)</f>
        <v>0</v>
      </c>
      <c r="S1852" s="5">
        <f t="shared" si="262"/>
        <v>974.07803859822002</v>
      </c>
      <c r="T1852" s="5">
        <f t="shared" si="263"/>
        <v>3096.7997614017795</v>
      </c>
      <c r="U1852" s="5">
        <f>IF(O1852&gt;P1852,IF(V1851*($B$6/100)&gt;=O1852-P1852,(O1852-P1852), V1851*($B$6/100)), 0)</f>
        <v>0</v>
      </c>
      <c r="V1852" s="5">
        <f>V1851+(T1852*($B$5/100))-(U1852/($B$6/100))</f>
        <v>2357757.6351901502</v>
      </c>
      <c r="W1852" s="5">
        <f t="shared" si="264"/>
        <v>58943.940879753754</v>
      </c>
    </row>
    <row r="1853" spans="4:23" x14ac:dyDescent="0.25">
      <c r="D1853">
        <f t="shared" si="265"/>
        <v>1851</v>
      </c>
      <c r="E1853" s="3">
        <v>43908</v>
      </c>
      <c r="F1853" s="4">
        <v>8.3333333333333329E-2</v>
      </c>
      <c r="G1853">
        <v>50</v>
      </c>
      <c r="H1853">
        <v>0</v>
      </c>
      <c r="I1853" s="5">
        <f t="shared" si="260"/>
        <v>7</v>
      </c>
      <c r="J1853" s="22">
        <v>0</v>
      </c>
      <c r="K1853">
        <v>8.7860000000000002E-5</v>
      </c>
      <c r="L1853" s="5" cm="1">
        <f t="array" ref="L1853">_xlfn.IFS(I1853=0, 0, I1853&gt;34, 0, AND(I1853&gt;0, I1853&lt;35), VLOOKUP(I1853, $A$63:$C$96, 3))</f>
        <v>4800</v>
      </c>
      <c r="M1853" s="5">
        <f t="shared" si="259"/>
        <v>0</v>
      </c>
      <c r="N1853" s="5">
        <v>1856.4761409134796</v>
      </c>
      <c r="O1853" s="5">
        <f t="shared" si="266"/>
        <v>2475.0162</v>
      </c>
      <c r="P1853" s="5">
        <f t="shared" si="267"/>
        <v>2475.0162</v>
      </c>
      <c r="Q1853" s="5">
        <f t="shared" si="261"/>
        <v>487.20077413479089</v>
      </c>
      <c r="R1853" s="5">
        <f>IF(O1853&gt;(P1853+U1853),O1853-P1853-U1853, 0)</f>
        <v>0</v>
      </c>
      <c r="S1853" s="5">
        <f t="shared" si="262"/>
        <v>953.48137217737224</v>
      </c>
      <c r="T1853" s="5">
        <f t="shared" si="263"/>
        <v>1371.5024278226279</v>
      </c>
      <c r="U1853" s="5">
        <f>IF(O1853&gt;P1853,IF(V1852*($B$6/100)&gt;=O1853-P1853,(O1853-P1853), V1852*($B$6/100)), 0)</f>
        <v>0</v>
      </c>
      <c r="V1853" s="5">
        <f>V1852+(T1853*($B$5/100))-(U1853/($B$6/100))</f>
        <v>2358717.6868896261</v>
      </c>
      <c r="W1853" s="5">
        <f t="shared" si="264"/>
        <v>58967.942172240655</v>
      </c>
    </row>
    <row r="1854" spans="4:23" x14ac:dyDescent="0.25">
      <c r="D1854">
        <f t="shared" si="265"/>
        <v>1852</v>
      </c>
      <c r="E1854" s="3">
        <v>43908</v>
      </c>
      <c r="F1854" s="4">
        <v>0.125</v>
      </c>
      <c r="G1854">
        <v>50</v>
      </c>
      <c r="H1854">
        <v>0</v>
      </c>
      <c r="I1854" s="5">
        <f t="shared" si="260"/>
        <v>7</v>
      </c>
      <c r="J1854" s="22">
        <v>0</v>
      </c>
      <c r="K1854">
        <v>7.6810000000000005E-5</v>
      </c>
      <c r="L1854" s="5" cm="1">
        <f t="array" ref="L1854">_xlfn.IFS(I1854=0, 0, I1854&gt;34, 0, AND(I1854&gt;0, I1854&lt;35), VLOOKUP(I1854, $A$63:$C$96, 3))</f>
        <v>4800</v>
      </c>
      <c r="M1854" s="5">
        <f t="shared" si="259"/>
        <v>0</v>
      </c>
      <c r="N1854" s="5">
        <v>1909.2574875920018</v>
      </c>
      <c r="O1854" s="5">
        <f t="shared" si="266"/>
        <v>2163.7377000000001</v>
      </c>
      <c r="P1854" s="5">
        <f t="shared" si="267"/>
        <v>2163.7377000000001</v>
      </c>
      <c r="Q1854" s="5">
        <f t="shared" si="261"/>
        <v>487.20077413479089</v>
      </c>
      <c r="R1854" s="5">
        <f>IF(O1854&gt;(P1854+U1854),O1854-P1854-U1854, 0)</f>
        <v>0</v>
      </c>
      <c r="S1854" s="5">
        <f t="shared" si="262"/>
        <v>980.58973610799842</v>
      </c>
      <c r="T1854" s="5">
        <f t="shared" si="263"/>
        <v>1655.6725638920016</v>
      </c>
      <c r="U1854" s="5">
        <f>IF(O1854&gt;P1854,IF(V1853*($B$6/100)&gt;=O1854-P1854,(O1854-P1854), V1853*($B$6/100)), 0)</f>
        <v>0</v>
      </c>
      <c r="V1854" s="5">
        <f>V1853+(T1854*($B$5/100))-(U1854/($B$6/100))</f>
        <v>2359876.6576843504</v>
      </c>
      <c r="W1854" s="5">
        <f t="shared" si="264"/>
        <v>58996.916442108763</v>
      </c>
    </row>
    <row r="1855" spans="4:23" x14ac:dyDescent="0.25">
      <c r="D1855">
        <f t="shared" si="265"/>
        <v>1853</v>
      </c>
      <c r="E1855" s="3">
        <v>43908</v>
      </c>
      <c r="F1855" s="4">
        <v>0.16666666666666666</v>
      </c>
      <c r="G1855">
        <v>40</v>
      </c>
      <c r="H1855">
        <v>0</v>
      </c>
      <c r="I1855" s="5">
        <f t="shared" si="260"/>
        <v>6</v>
      </c>
      <c r="J1855" s="22">
        <v>0</v>
      </c>
      <c r="K1855">
        <v>7.269000000000001E-5</v>
      </c>
      <c r="L1855" s="5" cm="1">
        <f t="array" ref="L1855">_xlfn.IFS(I1855=0, 0, I1855&gt;34, 0, AND(I1855&gt;0, I1855&lt;35), VLOOKUP(I1855, $A$63:$C$96, 3))</f>
        <v>2980</v>
      </c>
      <c r="M1855" s="5">
        <f t="shared" si="259"/>
        <v>0</v>
      </c>
      <c r="N1855" s="5">
        <v>2011.4636696558287</v>
      </c>
      <c r="O1855" s="5">
        <f t="shared" si="266"/>
        <v>2047.6773000000001</v>
      </c>
      <c r="P1855" s="5">
        <f t="shared" si="267"/>
        <v>2047.6773000000001</v>
      </c>
      <c r="Q1855" s="5">
        <f t="shared" si="261"/>
        <v>487.20077413479089</v>
      </c>
      <c r="R1855" s="5">
        <f>IF(O1855&gt;(P1855+U1855),O1855-P1855-U1855, 0)</f>
        <v>0</v>
      </c>
      <c r="S1855" s="5">
        <f t="shared" si="262"/>
        <v>445.12192586520905</v>
      </c>
      <c r="T1855" s="5">
        <f t="shared" si="263"/>
        <v>487.20077413479089</v>
      </c>
      <c r="U1855" s="5">
        <f>IF(O1855&gt;P1855,IF(V1854*($B$6/100)&gt;=O1855-P1855,(O1855-P1855), V1854*($B$6/100)), 0)</f>
        <v>0</v>
      </c>
      <c r="V1855" s="5">
        <f>V1854+(T1855*($B$5/100))-(U1855/($B$6/100))</f>
        <v>2360217.6982262447</v>
      </c>
      <c r="W1855" s="5">
        <f t="shared" si="264"/>
        <v>59005.442455656113</v>
      </c>
    </row>
    <row r="1856" spans="4:23" x14ac:dyDescent="0.25">
      <c r="D1856">
        <f t="shared" si="265"/>
        <v>1854</v>
      </c>
      <c r="E1856" s="3">
        <v>43908</v>
      </c>
      <c r="F1856" s="4">
        <v>0.20833333333333334</v>
      </c>
      <c r="G1856">
        <v>50</v>
      </c>
      <c r="H1856">
        <v>0</v>
      </c>
      <c r="I1856" s="5">
        <f t="shared" si="260"/>
        <v>7</v>
      </c>
      <c r="J1856" s="22">
        <v>0</v>
      </c>
      <c r="K1856">
        <v>7.1639999999999998E-5</v>
      </c>
      <c r="L1856" s="5" cm="1">
        <f t="array" ref="L1856">_xlfn.IFS(I1856=0, 0, I1856&gt;34, 0, AND(I1856&gt;0, I1856&lt;35), VLOOKUP(I1856, $A$63:$C$96, 3))</f>
        <v>4800</v>
      </c>
      <c r="M1856" s="5">
        <f t="shared" si="259"/>
        <v>0</v>
      </c>
      <c r="N1856" s="5">
        <v>2218.1554271126179</v>
      </c>
      <c r="O1856" s="5">
        <f t="shared" si="266"/>
        <v>2018.0987999999998</v>
      </c>
      <c r="P1856" s="5">
        <f t="shared" si="267"/>
        <v>2018.0987999999998</v>
      </c>
      <c r="Q1856" s="5">
        <f t="shared" si="261"/>
        <v>487.20077413479089</v>
      </c>
      <c r="R1856" s="5">
        <f>IF(O1856&gt;(P1856+U1856),O1856-P1856-U1856, 0)</f>
        <v>0</v>
      </c>
      <c r="S1856" s="5">
        <f t="shared" si="262"/>
        <v>1139.2389235367993</v>
      </c>
      <c r="T1856" s="5">
        <f t="shared" si="263"/>
        <v>1642.6622764632009</v>
      </c>
      <c r="U1856" s="5">
        <f>IF(O1856&gt;P1856,IF(V1855*($B$6/100)&gt;=O1856-P1856,(O1856-P1856), V1855*($B$6/100)), 0)</f>
        <v>0</v>
      </c>
      <c r="V1856" s="5">
        <f>V1855+(T1856*($B$5/100))-(U1856/($B$6/100))</f>
        <v>2361367.561819769</v>
      </c>
      <c r="W1856" s="5">
        <f t="shared" si="264"/>
        <v>59034.189045494226</v>
      </c>
    </row>
    <row r="1857" spans="4:23" x14ac:dyDescent="0.25">
      <c r="D1857">
        <f t="shared" si="265"/>
        <v>1855</v>
      </c>
      <c r="E1857" s="3">
        <v>43908</v>
      </c>
      <c r="F1857" s="4">
        <v>0.25</v>
      </c>
      <c r="G1857">
        <v>60</v>
      </c>
      <c r="H1857">
        <v>0</v>
      </c>
      <c r="I1857" s="5">
        <f t="shared" si="260"/>
        <v>8</v>
      </c>
      <c r="J1857" s="22">
        <v>2.4744757823055187E-6</v>
      </c>
      <c r="K1857">
        <v>7.7849999999999995E-5</v>
      </c>
      <c r="L1857" s="5" cm="1">
        <f t="array" ref="L1857">_xlfn.IFS(I1857=0, 0, I1857&gt;34, 0, AND(I1857&gt;0, I1857&lt;35), VLOOKUP(I1857, $A$63:$C$96, 3))</f>
        <v>7160</v>
      </c>
      <c r="M1857" s="5">
        <f t="shared" si="259"/>
        <v>11.753759965951215</v>
      </c>
      <c r="N1857" s="5">
        <v>2879.4887624440576</v>
      </c>
      <c r="O1857" s="5">
        <f t="shared" si="266"/>
        <v>2193.0345000000002</v>
      </c>
      <c r="P1857" s="5">
        <f t="shared" si="267"/>
        <v>2193.0345000000002</v>
      </c>
      <c r="Q1857" s="5">
        <f t="shared" si="261"/>
        <v>487.20077413479089</v>
      </c>
      <c r="R1857" s="5">
        <f>IF(O1857&gt;(P1857+U1857),O1857-P1857-U1857, 0)</f>
        <v>0</v>
      </c>
      <c r="S1857" s="5">
        <f t="shared" si="262"/>
        <v>1478.8980239915932</v>
      </c>
      <c r="T1857" s="5">
        <f t="shared" si="263"/>
        <v>3499.821235974357</v>
      </c>
      <c r="U1857" s="5">
        <f>IF(O1857&gt;P1857,IF(V1856*($B$6/100)&gt;=O1857-P1857,(O1857-P1857), V1856*($B$6/100)), 0)</f>
        <v>0</v>
      </c>
      <c r="V1857" s="5">
        <f>V1856+(T1857*($B$5/100))-(U1857/($B$6/100))</f>
        <v>2363817.4366849512</v>
      </c>
      <c r="W1857" s="5">
        <f t="shared" si="264"/>
        <v>59095.435917123781</v>
      </c>
    </row>
    <row r="1858" spans="4:23" x14ac:dyDescent="0.25">
      <c r="D1858">
        <f t="shared" si="265"/>
        <v>1856</v>
      </c>
      <c r="E1858" s="3">
        <v>43908</v>
      </c>
      <c r="F1858" s="4">
        <v>0.29166666666666669</v>
      </c>
      <c r="G1858">
        <v>50</v>
      </c>
      <c r="H1858">
        <v>2</v>
      </c>
      <c r="I1858" s="5">
        <f t="shared" si="260"/>
        <v>7</v>
      </c>
      <c r="J1858" s="22">
        <v>4.7015039863804853E-5</v>
      </c>
      <c r="K1858">
        <v>9.7169999999999993E-5</v>
      </c>
      <c r="L1858" s="5" cm="1">
        <f t="array" ref="L1858">_xlfn.IFS(I1858=0, 0, I1858&gt;34, 0, AND(I1858&gt;0, I1858&lt;35), VLOOKUP(I1858, $A$63:$C$96, 3))</f>
        <v>4800</v>
      </c>
      <c r="M1858" s="5">
        <f t="shared" si="259"/>
        <v>223.32143935307306</v>
      </c>
      <c r="N1858" s="5">
        <v>4197.1209736343098</v>
      </c>
      <c r="O1858" s="5">
        <f t="shared" si="266"/>
        <v>2737.2788999999998</v>
      </c>
      <c r="P1858" s="5">
        <f t="shared" si="267"/>
        <v>2737.2788999999998</v>
      </c>
      <c r="Q1858" s="5">
        <f t="shared" si="261"/>
        <v>487.20077413479089</v>
      </c>
      <c r="R1858" s="5">
        <f>IF(O1858&gt;(P1858+U1858),O1858-P1858-U1858, 0)</f>
        <v>0</v>
      </c>
      <c r="S1858" s="5">
        <f t="shared" si="262"/>
        <v>1798.8417652182827</v>
      </c>
      <c r="T1858" s="5">
        <f t="shared" si="263"/>
        <v>487.20077413479089</v>
      </c>
      <c r="U1858" s="5">
        <f>IF(O1858&gt;P1858,IF(V1857*($B$6/100)&gt;=O1858-P1858,(O1858-P1858), V1857*($B$6/100)), 0)</f>
        <v>0</v>
      </c>
      <c r="V1858" s="5">
        <f>V1857+(T1858*($B$5/100))-(U1858/($B$6/100))</f>
        <v>2364158.4772268455</v>
      </c>
      <c r="W1858" s="5">
        <f t="shared" si="264"/>
        <v>59103.961930671139</v>
      </c>
    </row>
    <row r="1859" spans="4:23" x14ac:dyDescent="0.25">
      <c r="D1859">
        <f t="shared" si="265"/>
        <v>1857</v>
      </c>
      <c r="E1859" s="3">
        <v>43908</v>
      </c>
      <c r="F1859" s="4">
        <v>0.33333333333333331</v>
      </c>
      <c r="G1859">
        <v>40</v>
      </c>
      <c r="H1859">
        <v>2</v>
      </c>
      <c r="I1859" s="5">
        <f t="shared" si="260"/>
        <v>6</v>
      </c>
      <c r="J1859" s="22">
        <v>1.4846854693833112E-4</v>
      </c>
      <c r="K1859">
        <v>1.1688000000000001E-4</v>
      </c>
      <c r="L1859" s="5" cm="1">
        <f t="array" ref="L1859">_xlfn.IFS(I1859=0, 0, I1859&gt;34, 0, AND(I1859&gt;0, I1859&lt;35), VLOOKUP(I1859, $A$63:$C$96, 3))</f>
        <v>2980</v>
      </c>
      <c r="M1859" s="5">
        <f t="shared" ref="M1859:M1922" si="268">$B$11*$B$4*J1859*1000</f>
        <v>705.22559795707286</v>
      </c>
      <c r="N1859" s="5">
        <v>5299.9398905285261</v>
      </c>
      <c r="O1859" s="5">
        <f t="shared" si="266"/>
        <v>3292.5096000000003</v>
      </c>
      <c r="P1859" s="5">
        <f t="shared" si="267"/>
        <v>3292.5096000000003</v>
      </c>
      <c r="Q1859" s="5">
        <f t="shared" si="261"/>
        <v>392.71599795707243</v>
      </c>
      <c r="R1859" s="5">
        <f>IF(O1859&gt;(P1859+U1859),O1859-P1859-U1859, 0)</f>
        <v>0</v>
      </c>
      <c r="S1859" s="5">
        <f t="shared" si="262"/>
        <v>0</v>
      </c>
      <c r="T1859" s="5">
        <f t="shared" si="263"/>
        <v>392.71599795707243</v>
      </c>
      <c r="U1859" s="5">
        <f>IF(O1859&gt;P1859,IF(V1858*($B$6/100)&gt;=O1859-P1859,(O1859-P1859), V1858*($B$6/100)), 0)</f>
        <v>0</v>
      </c>
      <c r="V1859" s="5">
        <f>V1858+(T1859*($B$5/100))-(U1859/($B$6/100))</f>
        <v>2364433.3784254156</v>
      </c>
      <c r="W1859" s="5">
        <f t="shared" si="264"/>
        <v>59110.834460635393</v>
      </c>
    </row>
    <row r="1860" spans="4:23" x14ac:dyDescent="0.25">
      <c r="D1860">
        <f t="shared" si="265"/>
        <v>1858</v>
      </c>
      <c r="E1860" s="3">
        <v>43908</v>
      </c>
      <c r="F1860" s="4">
        <v>0.375</v>
      </c>
      <c r="G1860">
        <v>50</v>
      </c>
      <c r="H1860">
        <v>0</v>
      </c>
      <c r="I1860" s="5">
        <f t="shared" ref="I1860:I1923" si="269">ROUND((G1860/10)*((LN(99/0.03)/(LN(10/0.03)))),0)</f>
        <v>7</v>
      </c>
      <c r="J1860" s="22">
        <v>1.7321330476138629E-4</v>
      </c>
      <c r="K1860">
        <v>1.1331E-4</v>
      </c>
      <c r="L1860" s="5" cm="1">
        <f t="array" ref="L1860">_xlfn.IFS(I1860=0, 0, I1860&gt;34, 0, AND(I1860&gt;0, I1860&lt;35), VLOOKUP(I1860, $A$63:$C$96, 3))</f>
        <v>4800</v>
      </c>
      <c r="M1860" s="5">
        <f t="shared" si="268"/>
        <v>822.76319761658488</v>
      </c>
      <c r="N1860" s="5">
        <v>5082.1916238713857</v>
      </c>
      <c r="O1860" s="5">
        <f t="shared" si="266"/>
        <v>3191.9426999999996</v>
      </c>
      <c r="P1860" s="5">
        <f t="shared" si="267"/>
        <v>3191.9426999999996</v>
      </c>
      <c r="Q1860" s="5">
        <f t="shared" ref="Q1860:Q1923" si="270">IF((L1860+M1860-P1860)&lt;($B$8/100)*$B$3,L1860+M1860-P1860,($B$8/100)*$B$3)</f>
        <v>487.20077413479089</v>
      </c>
      <c r="R1860" s="5">
        <f>IF(O1860&gt;(P1860+U1860),O1860-P1860-U1860, 0)</f>
        <v>0</v>
      </c>
      <c r="S1860" s="5">
        <f t="shared" ref="S1860:S1923" si="271">IF((IF((L1860+M1860)&gt;O1860,L1860+M1860-P1860-Q1860,0))&lt;((N1860*3.595182*($B$7/100))/($B$5/100)),L1860+M1860-P1860-Q1860, N1860*3.595182*($B$7/100)/($B$5/100))</f>
        <v>1943.6197234817944</v>
      </c>
      <c r="T1860" s="5">
        <f t="shared" ref="T1860:T1923" si="272">((L1860+M1860)-P1860-S1860)</f>
        <v>487.20077413479089</v>
      </c>
      <c r="U1860" s="5">
        <f>IF(O1860&gt;P1860,IF(V1859*($B$6/100)&gt;=O1860-P1860,(O1860-P1860), V1859*($B$6/100)), 0)</f>
        <v>0</v>
      </c>
      <c r="V1860" s="5">
        <f>V1859+(T1860*($B$5/100))-(U1860/($B$6/100))</f>
        <v>2364774.4189673099</v>
      </c>
      <c r="W1860" s="5">
        <f t="shared" ref="W1860:W1923" si="273">V1860/40</f>
        <v>59119.360474182744</v>
      </c>
    </row>
    <row r="1861" spans="4:23" x14ac:dyDescent="0.25">
      <c r="D1861">
        <f t="shared" ref="D1861:D1924" si="274">D1860+1</f>
        <v>1859</v>
      </c>
      <c r="E1861" s="3">
        <v>43908</v>
      </c>
      <c r="F1861" s="4">
        <v>0.41666666666666669</v>
      </c>
      <c r="G1861">
        <v>40</v>
      </c>
      <c r="H1861">
        <v>0</v>
      </c>
      <c r="I1861" s="5">
        <f t="shared" si="269"/>
        <v>6</v>
      </c>
      <c r="J1861" s="22">
        <v>1.9795806258444149E-4</v>
      </c>
      <c r="K1861">
        <v>1.0608E-4</v>
      </c>
      <c r="L1861" s="5" cm="1">
        <f t="array" ref="L1861">_xlfn.IFS(I1861=0, 0, I1861&gt;34, 0, AND(I1861&gt;0, I1861&lt;35), VLOOKUP(I1861, $A$63:$C$96, 3))</f>
        <v>2980</v>
      </c>
      <c r="M1861" s="5">
        <f t="shared" si="268"/>
        <v>940.300797276097</v>
      </c>
      <c r="N1861" s="5">
        <v>4491.5204055486965</v>
      </c>
      <c r="O1861" s="5">
        <f t="shared" ref="O1861:O1924" si="275">$B$2*K1861*1000</f>
        <v>2988.2736</v>
      </c>
      <c r="P1861" s="5">
        <f t="shared" ref="P1861:P1924" si="276">IF(O1861&gt;=(L1861+M1861),L1861+M1861,O1861)</f>
        <v>2988.2736</v>
      </c>
      <c r="Q1861" s="5">
        <f t="shared" si="270"/>
        <v>487.20077413479089</v>
      </c>
      <c r="R1861" s="5">
        <f>IF(O1861&gt;(P1861+U1861),O1861-P1861-U1861, 0)</f>
        <v>0</v>
      </c>
      <c r="S1861" s="5">
        <f t="shared" si="271"/>
        <v>444.82642314130612</v>
      </c>
      <c r="T1861" s="5">
        <f t="shared" si="272"/>
        <v>487.20077413479089</v>
      </c>
      <c r="U1861" s="5">
        <f>IF(O1861&gt;P1861,IF(V1860*($B$6/100)&gt;=O1861-P1861,(O1861-P1861), V1860*($B$6/100)), 0)</f>
        <v>0</v>
      </c>
      <c r="V1861" s="5">
        <f>V1860+(T1861*($B$5/100))-(U1861/($B$6/100))</f>
        <v>2365115.4595092041</v>
      </c>
      <c r="W1861" s="5">
        <f t="shared" si="273"/>
        <v>59127.886487730102</v>
      </c>
    </row>
    <row r="1862" spans="4:23" x14ac:dyDescent="0.25">
      <c r="D1862">
        <f t="shared" si="274"/>
        <v>1860</v>
      </c>
      <c r="E1862" s="3">
        <v>43908</v>
      </c>
      <c r="F1862" s="4">
        <v>0.45833333333333331</v>
      </c>
      <c r="G1862">
        <v>50</v>
      </c>
      <c r="H1862">
        <v>0</v>
      </c>
      <c r="I1862" s="5">
        <f t="shared" si="269"/>
        <v>7</v>
      </c>
      <c r="J1862" s="22">
        <v>2.1775386884288563E-4</v>
      </c>
      <c r="K1862">
        <v>9.0229999999999995E-5</v>
      </c>
      <c r="L1862" s="5" cm="1">
        <f t="array" ref="L1862">_xlfn.IFS(I1862=0, 0, I1862&gt;34, 0, AND(I1862&gt;0, I1862&lt;35), VLOOKUP(I1862, $A$63:$C$96, 3))</f>
        <v>4800</v>
      </c>
      <c r="M1862" s="5">
        <f t="shared" si="268"/>
        <v>1034.3308770037067</v>
      </c>
      <c r="N1862" s="5">
        <v>3896.4912791369516</v>
      </c>
      <c r="O1862" s="5">
        <f t="shared" si="275"/>
        <v>2541.7790999999997</v>
      </c>
      <c r="P1862" s="5">
        <f t="shared" si="276"/>
        <v>2541.7790999999997</v>
      </c>
      <c r="Q1862" s="5">
        <f t="shared" si="270"/>
        <v>487.20077413479089</v>
      </c>
      <c r="R1862" s="5">
        <f>IF(O1862&gt;(P1862+U1862),O1862-P1862-U1862, 0)</f>
        <v>0</v>
      </c>
      <c r="S1862" s="5">
        <f t="shared" si="271"/>
        <v>2001.2279014157348</v>
      </c>
      <c r="T1862" s="5">
        <f t="shared" si="272"/>
        <v>1291.323875587972</v>
      </c>
      <c r="U1862" s="5">
        <f>IF(O1862&gt;P1862,IF(V1861*($B$6/100)&gt;=O1862-P1862,(O1862-P1862), V1861*($B$6/100)), 0)</f>
        <v>0</v>
      </c>
      <c r="V1862" s="5">
        <f>V1861+(T1862*($B$5/100))-(U1862/($B$6/100))</f>
        <v>2366019.3862221157</v>
      </c>
      <c r="W1862" s="5">
        <f t="shared" si="273"/>
        <v>59150.484655552893</v>
      </c>
    </row>
    <row r="1863" spans="4:23" x14ac:dyDescent="0.25">
      <c r="D1863">
        <f t="shared" si="274"/>
        <v>1861</v>
      </c>
      <c r="E1863" s="3">
        <v>43908</v>
      </c>
      <c r="F1863" s="4">
        <v>0.5</v>
      </c>
      <c r="G1863">
        <v>50</v>
      </c>
      <c r="H1863">
        <v>0</v>
      </c>
      <c r="I1863" s="5">
        <f t="shared" si="269"/>
        <v>7</v>
      </c>
      <c r="J1863" s="22">
        <v>1.6084092584985871E-4</v>
      </c>
      <c r="K1863">
        <v>7.9289999999999995E-5</v>
      </c>
      <c r="L1863" s="5" cm="1">
        <f t="array" ref="L1863">_xlfn.IFS(I1863=0, 0, I1863&gt;34, 0, AND(I1863&gt;0, I1863&lt;35), VLOOKUP(I1863, $A$63:$C$96, 3))</f>
        <v>4800</v>
      </c>
      <c r="M1863" s="5">
        <f t="shared" si="268"/>
        <v>763.99439778682893</v>
      </c>
      <c r="N1863" s="5">
        <v>3627.7901128561921</v>
      </c>
      <c r="O1863" s="5">
        <f t="shared" si="275"/>
        <v>2233.5992999999999</v>
      </c>
      <c r="P1863" s="5">
        <f t="shared" si="276"/>
        <v>2233.5992999999999</v>
      </c>
      <c r="Q1863" s="5">
        <f t="shared" si="270"/>
        <v>487.20077413479089</v>
      </c>
      <c r="R1863" s="5">
        <f>IF(O1863&gt;(P1863+U1863),O1863-P1863-U1863, 0)</f>
        <v>0</v>
      </c>
      <c r="S1863" s="5">
        <f t="shared" si="271"/>
        <v>1863.2236733597933</v>
      </c>
      <c r="T1863" s="5">
        <f t="shared" si="272"/>
        <v>1467.1714244270356</v>
      </c>
      <c r="U1863" s="5">
        <f>IF(O1863&gt;P1863,IF(V1862*($B$6/100)&gt;=O1863-P1863,(O1863-P1863), V1862*($B$6/100)), 0)</f>
        <v>0</v>
      </c>
      <c r="V1863" s="5">
        <f>V1862+(T1863*($B$5/100))-(U1863/($B$6/100))</f>
        <v>2367046.4062192147</v>
      </c>
      <c r="W1863" s="5">
        <f t="shared" si="273"/>
        <v>59176.160155480364</v>
      </c>
    </row>
    <row r="1864" spans="4:23" x14ac:dyDescent="0.25">
      <c r="D1864">
        <f t="shared" si="274"/>
        <v>1862</v>
      </c>
      <c r="E1864" s="3">
        <v>43908</v>
      </c>
      <c r="F1864" s="4">
        <v>0.54166666666666663</v>
      </c>
      <c r="G1864">
        <v>60</v>
      </c>
      <c r="H1864">
        <v>0</v>
      </c>
      <c r="I1864" s="5">
        <f t="shared" si="269"/>
        <v>8</v>
      </c>
      <c r="J1864" s="22">
        <v>1.6084092584985871E-4</v>
      </c>
      <c r="K1864">
        <v>7.7279999999999992E-5</v>
      </c>
      <c r="L1864" s="5" cm="1">
        <f t="array" ref="L1864">_xlfn.IFS(I1864=0, 0, I1864&gt;34, 0, AND(I1864&gt;0, I1864&lt;35), VLOOKUP(I1864, $A$63:$C$96, 3))</f>
        <v>7160</v>
      </c>
      <c r="M1864" s="5">
        <f t="shared" si="268"/>
        <v>763.99439778682893</v>
      </c>
      <c r="N1864" s="5">
        <v>3697.3420767265984</v>
      </c>
      <c r="O1864" s="5">
        <f t="shared" si="275"/>
        <v>2176.9775999999997</v>
      </c>
      <c r="P1864" s="5">
        <f t="shared" si="276"/>
        <v>2176.9775999999997</v>
      </c>
      <c r="Q1864" s="5">
        <f t="shared" si="270"/>
        <v>487.20077413479089</v>
      </c>
      <c r="R1864" s="5">
        <f>IF(O1864&gt;(P1864+U1864),O1864-P1864-U1864, 0)</f>
        <v>0</v>
      </c>
      <c r="S1864" s="5">
        <f t="shared" si="271"/>
        <v>1898.9453831557266</v>
      </c>
      <c r="T1864" s="5">
        <f t="shared" si="272"/>
        <v>3848.0714146311029</v>
      </c>
      <c r="U1864" s="5">
        <f>IF(O1864&gt;P1864,IF(V1863*($B$6/100)&gt;=O1864-P1864,(O1864-P1864), V1863*($B$6/100)), 0)</f>
        <v>0</v>
      </c>
      <c r="V1864" s="5">
        <f>V1863+(T1864*($B$5/100))-(U1864/($B$6/100))</f>
        <v>2369740.0562094566</v>
      </c>
      <c r="W1864" s="5">
        <f t="shared" si="273"/>
        <v>59243.501405236413</v>
      </c>
    </row>
    <row r="1865" spans="4:23" x14ac:dyDescent="0.25">
      <c r="D1865">
        <f t="shared" si="274"/>
        <v>1863</v>
      </c>
      <c r="E1865" s="3">
        <v>43908</v>
      </c>
      <c r="F1865" s="4">
        <v>0.58333333333333337</v>
      </c>
      <c r="G1865">
        <v>60</v>
      </c>
      <c r="H1865">
        <v>0</v>
      </c>
      <c r="I1865" s="5">
        <f t="shared" si="269"/>
        <v>8</v>
      </c>
      <c r="J1865" s="22">
        <v>1.1135141020374834E-4</v>
      </c>
      <c r="K1865">
        <v>7.3120000000000005E-5</v>
      </c>
      <c r="L1865" s="5" cm="1">
        <f t="array" ref="L1865">_xlfn.IFS(I1865=0, 0, I1865&gt;34, 0, AND(I1865&gt;0, I1865&lt;35), VLOOKUP(I1865, $A$63:$C$96, 3))</f>
        <v>7160</v>
      </c>
      <c r="M1865" s="5">
        <f t="shared" si="268"/>
        <v>528.91919846780468</v>
      </c>
      <c r="N1865" s="5">
        <v>3608.436855440576</v>
      </c>
      <c r="O1865" s="5">
        <f t="shared" si="275"/>
        <v>2059.7904000000003</v>
      </c>
      <c r="P1865" s="5">
        <f t="shared" si="276"/>
        <v>2059.7904000000003</v>
      </c>
      <c r="Q1865" s="5">
        <f t="shared" si="270"/>
        <v>487.20077413479089</v>
      </c>
      <c r="R1865" s="5">
        <f>IF(O1865&gt;(P1865+U1865),O1865-P1865-U1865, 0)</f>
        <v>0</v>
      </c>
      <c r="S1865" s="5">
        <f t="shared" si="271"/>
        <v>1853.2838901166517</v>
      </c>
      <c r="T1865" s="5">
        <f t="shared" si="272"/>
        <v>3775.8449083511523</v>
      </c>
      <c r="U1865" s="5">
        <f>IF(O1865&gt;P1865,IF(V1864*($B$6/100)&gt;=O1865-P1865,(O1865-P1865), V1864*($B$6/100)), 0)</f>
        <v>0</v>
      </c>
      <c r="V1865" s="5">
        <f>V1864+(T1865*($B$5/100))-(U1865/($B$6/100))</f>
        <v>2372383.1476453026</v>
      </c>
      <c r="W1865" s="5">
        <f t="shared" si="273"/>
        <v>59309.578691132563</v>
      </c>
    </row>
    <row r="1866" spans="4:23" x14ac:dyDescent="0.25">
      <c r="D1866">
        <f t="shared" si="274"/>
        <v>1864</v>
      </c>
      <c r="E1866" s="3">
        <v>43908</v>
      </c>
      <c r="F1866" s="4">
        <v>0.625</v>
      </c>
      <c r="G1866">
        <v>50</v>
      </c>
      <c r="H1866">
        <v>1</v>
      </c>
      <c r="I1866" s="5">
        <f t="shared" si="269"/>
        <v>7</v>
      </c>
      <c r="J1866" s="22">
        <v>1.5341749850294214E-4</v>
      </c>
      <c r="K1866">
        <v>7.6650000000000006E-5</v>
      </c>
      <c r="L1866" s="5" cm="1">
        <f t="array" ref="L1866">_xlfn.IFS(I1866=0, 0, I1866&gt;34, 0, AND(I1866&gt;0, I1866&lt;35), VLOOKUP(I1866, $A$63:$C$96, 3))</f>
        <v>4800</v>
      </c>
      <c r="M1866" s="5">
        <f t="shared" si="268"/>
        <v>728.73311788897524</v>
      </c>
      <c r="N1866" s="5">
        <v>3629.8061120938182</v>
      </c>
      <c r="O1866" s="5">
        <f t="shared" si="275"/>
        <v>2159.2305000000001</v>
      </c>
      <c r="P1866" s="5">
        <f t="shared" si="276"/>
        <v>2159.2305000000001</v>
      </c>
      <c r="Q1866" s="5">
        <f t="shared" si="270"/>
        <v>487.20077413479089</v>
      </c>
      <c r="R1866" s="5">
        <f>IF(O1866&gt;(P1866+U1866),O1866-P1866-U1866, 0)</f>
        <v>0</v>
      </c>
      <c r="S1866" s="5">
        <f t="shared" si="271"/>
        <v>1864.2590853842401</v>
      </c>
      <c r="T1866" s="5">
        <f t="shared" si="272"/>
        <v>1505.2435325047352</v>
      </c>
      <c r="U1866" s="5">
        <f>IF(O1866&gt;P1866,IF(V1865*($B$6/100)&gt;=O1866-P1866,(O1866-P1866), V1865*($B$6/100)), 0)</f>
        <v>0</v>
      </c>
      <c r="V1866" s="5">
        <f>V1865+(T1866*($B$5/100))-(U1866/($B$6/100))</f>
        <v>2373436.8181180558</v>
      </c>
      <c r="W1866" s="5">
        <f t="shared" si="273"/>
        <v>59335.920452951395</v>
      </c>
    </row>
    <row r="1867" spans="4:23" x14ac:dyDescent="0.25">
      <c r="D1867">
        <f t="shared" si="274"/>
        <v>1865</v>
      </c>
      <c r="E1867" s="3">
        <v>43908</v>
      </c>
      <c r="F1867" s="4">
        <v>0.66666666666666663</v>
      </c>
      <c r="G1867">
        <v>40</v>
      </c>
      <c r="H1867">
        <v>0</v>
      </c>
      <c r="I1867" s="5">
        <f t="shared" si="269"/>
        <v>6</v>
      </c>
      <c r="J1867" s="22">
        <v>1.1135141020374834E-4</v>
      </c>
      <c r="K1867">
        <v>8.5289999999999991E-5</v>
      </c>
      <c r="L1867" s="5" cm="1">
        <f t="array" ref="L1867">_xlfn.IFS(I1867=0, 0, I1867&gt;34, 0, AND(I1867&gt;0, I1867&lt;35), VLOOKUP(I1867, $A$63:$C$96, 3))</f>
        <v>2980</v>
      </c>
      <c r="M1867" s="5">
        <f t="shared" si="268"/>
        <v>528.91919846780468</v>
      </c>
      <c r="N1867" s="5">
        <v>3647.7466405692812</v>
      </c>
      <c r="O1867" s="5">
        <f t="shared" si="275"/>
        <v>2402.6192999999994</v>
      </c>
      <c r="P1867" s="5">
        <f t="shared" si="276"/>
        <v>2402.6192999999994</v>
      </c>
      <c r="Q1867" s="5">
        <f t="shared" si="270"/>
        <v>487.20077413479089</v>
      </c>
      <c r="R1867" s="5">
        <f>IF(O1867&gt;(P1867+U1867),O1867-P1867-U1867, 0)</f>
        <v>0</v>
      </c>
      <c r="S1867" s="5">
        <f t="shared" si="271"/>
        <v>619.09912433301429</v>
      </c>
      <c r="T1867" s="5">
        <f t="shared" si="272"/>
        <v>487.20077413479089</v>
      </c>
      <c r="U1867" s="5">
        <f>IF(O1867&gt;P1867,IF(V1866*($B$6/100)&gt;=O1867-P1867,(O1867-P1867), V1866*($B$6/100)), 0)</f>
        <v>0</v>
      </c>
      <c r="V1867" s="5">
        <f>V1866+(T1867*($B$5/100))-(U1867/($B$6/100))</f>
        <v>2373777.8586599501</v>
      </c>
      <c r="W1867" s="5">
        <f t="shared" si="273"/>
        <v>59344.446466498754</v>
      </c>
    </row>
    <row r="1868" spans="4:23" x14ac:dyDescent="0.25">
      <c r="D1868">
        <f t="shared" si="274"/>
        <v>1866</v>
      </c>
      <c r="E1868" s="3">
        <v>43908</v>
      </c>
      <c r="F1868" s="4">
        <v>0.70833333333333337</v>
      </c>
      <c r="G1868">
        <v>40</v>
      </c>
      <c r="H1868">
        <v>0</v>
      </c>
      <c r="I1868" s="5">
        <f t="shared" si="269"/>
        <v>6</v>
      </c>
      <c r="J1868" s="22">
        <v>3.711713673458278E-5</v>
      </c>
      <c r="K1868">
        <v>1.1399000000000001E-4</v>
      </c>
      <c r="L1868" s="5" cm="1">
        <f t="array" ref="L1868">_xlfn.IFS(I1868=0, 0, I1868&gt;34, 0, AND(I1868&gt;0, I1868&lt;35), VLOOKUP(I1868, $A$63:$C$96, 3))</f>
        <v>2980</v>
      </c>
      <c r="M1868" s="5">
        <f t="shared" si="268"/>
        <v>176.30639948926822</v>
      </c>
      <c r="N1868" s="5">
        <v>3820.3180133743158</v>
      </c>
      <c r="O1868" s="5">
        <f t="shared" si="275"/>
        <v>3211.0983000000001</v>
      </c>
      <c r="P1868" s="5">
        <f t="shared" si="276"/>
        <v>3156.3063994892682</v>
      </c>
      <c r="Q1868" s="5">
        <f t="shared" si="270"/>
        <v>0</v>
      </c>
      <c r="R1868" s="5">
        <f>IF(O1868&gt;(P1868+U1868),O1868-P1868-U1868, 0)</f>
        <v>0</v>
      </c>
      <c r="S1868" s="5">
        <f t="shared" si="271"/>
        <v>0</v>
      </c>
      <c r="T1868" s="5">
        <f t="shared" si="272"/>
        <v>0</v>
      </c>
      <c r="U1868" s="5">
        <f>IF(O1868&gt;P1868,IF(V1867*($B$6/100)&gt;=O1868-P1868,(O1868-P1868), V1867*($B$6/100)), 0)</f>
        <v>54.791900510731921</v>
      </c>
      <c r="V1868" s="5">
        <f>V1867+(T1868*($B$5/100))-(U1868/($B$6/100))</f>
        <v>2373699.5845163632</v>
      </c>
      <c r="W1868" s="5">
        <f t="shared" si="273"/>
        <v>59342.489612909078</v>
      </c>
    </row>
    <row r="1869" spans="4:23" x14ac:dyDescent="0.25">
      <c r="D1869">
        <f t="shared" si="274"/>
        <v>1867</v>
      </c>
      <c r="E1869" s="3">
        <v>43908</v>
      </c>
      <c r="F1869" s="4">
        <v>0.75</v>
      </c>
      <c r="G1869">
        <v>30</v>
      </c>
      <c r="H1869">
        <v>0</v>
      </c>
      <c r="I1869" s="5">
        <f t="shared" si="269"/>
        <v>4</v>
      </c>
      <c r="J1869" s="22">
        <v>7.4234273469165555E-6</v>
      </c>
      <c r="K1869">
        <v>1.7473E-4</v>
      </c>
      <c r="L1869" s="5" cm="1">
        <f t="array" ref="L1869">_xlfn.IFS(I1869=0, 0, I1869&gt;34, 0, AND(I1869&gt;0, I1869&lt;35), VLOOKUP(I1869, $A$63:$C$96, 3))</f>
        <v>740</v>
      </c>
      <c r="M1869" s="5">
        <f t="shared" si="268"/>
        <v>35.26127989785364</v>
      </c>
      <c r="N1869" s="5">
        <v>4187.2298212719215</v>
      </c>
      <c r="O1869" s="5">
        <f t="shared" si="275"/>
        <v>4922.1440999999995</v>
      </c>
      <c r="P1869" s="5">
        <f t="shared" si="276"/>
        <v>775.26127989785368</v>
      </c>
      <c r="Q1869" s="5">
        <f t="shared" si="270"/>
        <v>0</v>
      </c>
      <c r="R1869" s="5">
        <f>IF(O1869&gt;(P1869+U1869),O1869-P1869-U1869, 0)</f>
        <v>0</v>
      </c>
      <c r="S1869" s="5">
        <f t="shared" si="271"/>
        <v>0</v>
      </c>
      <c r="T1869" s="5">
        <f t="shared" si="272"/>
        <v>0</v>
      </c>
      <c r="U1869" s="5">
        <f>IF(O1869&gt;P1869,IF(V1868*($B$6/100)&gt;=O1869-P1869,(O1869-P1869), V1868*($B$6/100)), 0)</f>
        <v>4146.8828201021461</v>
      </c>
      <c r="V1869" s="5">
        <f>V1868+(T1869*($B$5/100))-(U1869/($B$6/100))</f>
        <v>2367775.4662019317</v>
      </c>
      <c r="W1869" s="5">
        <f t="shared" si="273"/>
        <v>59194.386655048293</v>
      </c>
    </row>
    <row r="1870" spans="4:23" x14ac:dyDescent="0.25">
      <c r="D1870">
        <f t="shared" si="274"/>
        <v>1868</v>
      </c>
      <c r="E1870" s="3">
        <v>43908</v>
      </c>
      <c r="F1870" s="4">
        <v>0.79166666666666663</v>
      </c>
      <c r="G1870">
        <v>30</v>
      </c>
      <c r="H1870">
        <v>0</v>
      </c>
      <c r="I1870" s="5">
        <f t="shared" si="269"/>
        <v>4</v>
      </c>
      <c r="J1870" s="22">
        <v>0</v>
      </c>
      <c r="K1870">
        <v>1.9353E-4</v>
      </c>
      <c r="L1870" s="5" cm="1">
        <f t="array" ref="L1870">_xlfn.IFS(I1870=0, 0, I1870&gt;34, 0, AND(I1870&gt;0, I1870&lt;35), VLOOKUP(I1870, $A$63:$C$96, 3))</f>
        <v>740</v>
      </c>
      <c r="M1870" s="5">
        <f t="shared" si="268"/>
        <v>0</v>
      </c>
      <c r="N1870" s="5">
        <v>4052.0448900894012</v>
      </c>
      <c r="O1870" s="5">
        <f t="shared" si="275"/>
        <v>5451.7401</v>
      </c>
      <c r="P1870" s="5">
        <f t="shared" si="276"/>
        <v>740</v>
      </c>
      <c r="Q1870" s="5">
        <f t="shared" si="270"/>
        <v>0</v>
      </c>
      <c r="R1870" s="5">
        <f>IF(O1870&gt;(P1870+U1870),O1870-P1870-U1870, 0)</f>
        <v>0</v>
      </c>
      <c r="S1870" s="5">
        <f t="shared" si="271"/>
        <v>0</v>
      </c>
      <c r="T1870" s="5">
        <f t="shared" si="272"/>
        <v>0</v>
      </c>
      <c r="U1870" s="5">
        <f>IF(O1870&gt;P1870,IF(V1869*($B$6/100)&gt;=O1870-P1870,(O1870-P1870), V1869*($B$6/100)), 0)</f>
        <v>4711.7401</v>
      </c>
      <c r="V1870" s="5">
        <f>V1869+(T1870*($B$5/100))-(U1870/($B$6/100))</f>
        <v>2361044.4089162173</v>
      </c>
      <c r="W1870" s="5">
        <f t="shared" si="273"/>
        <v>59026.11022290543</v>
      </c>
    </row>
    <row r="1871" spans="4:23" x14ac:dyDescent="0.25">
      <c r="D1871">
        <f t="shared" si="274"/>
        <v>1869</v>
      </c>
      <c r="E1871" s="3">
        <v>43908</v>
      </c>
      <c r="F1871" s="4">
        <v>0.83333333333333337</v>
      </c>
      <c r="G1871">
        <v>30</v>
      </c>
      <c r="H1871">
        <v>0</v>
      </c>
      <c r="I1871" s="5">
        <f t="shared" si="269"/>
        <v>4</v>
      </c>
      <c r="J1871" s="22">
        <v>0</v>
      </c>
      <c r="K1871">
        <v>2.0677E-4</v>
      </c>
      <c r="L1871" s="5" cm="1">
        <f t="array" ref="L1871">_xlfn.IFS(I1871=0, 0, I1871&gt;34, 0, AND(I1871&gt;0, I1871&lt;35), VLOOKUP(I1871, $A$63:$C$96, 3))</f>
        <v>740</v>
      </c>
      <c r="M1871" s="5">
        <f t="shared" si="268"/>
        <v>0</v>
      </c>
      <c r="N1871" s="5">
        <v>3770.7157174693812</v>
      </c>
      <c r="O1871" s="5">
        <f t="shared" si="275"/>
        <v>5824.7109</v>
      </c>
      <c r="P1871" s="5">
        <f t="shared" si="276"/>
        <v>740</v>
      </c>
      <c r="Q1871" s="5">
        <f t="shared" si="270"/>
        <v>0</v>
      </c>
      <c r="R1871" s="5">
        <f>IF(O1871&gt;(P1871+U1871),O1871-P1871-U1871, 0)</f>
        <v>0</v>
      </c>
      <c r="S1871" s="5">
        <f t="shared" si="271"/>
        <v>0</v>
      </c>
      <c r="T1871" s="5">
        <f t="shared" si="272"/>
        <v>0</v>
      </c>
      <c r="U1871" s="5">
        <f>IF(O1871&gt;P1871,IF(V1870*($B$6/100)&gt;=O1871-P1871,(O1871-P1871), V1870*($B$6/100)), 0)</f>
        <v>5084.7109</v>
      </c>
      <c r="V1871" s="5">
        <f>V1870+(T1871*($B$5/100))-(U1871/($B$6/100))</f>
        <v>2353780.5362019315</v>
      </c>
      <c r="W1871" s="5">
        <f t="shared" si="273"/>
        <v>58844.513405048288</v>
      </c>
    </row>
    <row r="1872" spans="4:23" x14ac:dyDescent="0.25">
      <c r="D1872">
        <f t="shared" si="274"/>
        <v>1870</v>
      </c>
      <c r="E1872" s="3">
        <v>43908</v>
      </c>
      <c r="F1872" s="4">
        <v>0.875</v>
      </c>
      <c r="G1872">
        <v>20</v>
      </c>
      <c r="H1872">
        <v>0</v>
      </c>
      <c r="I1872" s="5">
        <f t="shared" si="269"/>
        <v>3</v>
      </c>
      <c r="J1872" s="22">
        <v>0</v>
      </c>
      <c r="K1872">
        <v>2.0136999999999998E-4</v>
      </c>
      <c r="L1872" s="5" cm="1">
        <f t="array" ref="L1872">_xlfn.IFS(I1872=0, 0, I1872&gt;34, 0, AND(I1872&gt;0, I1872&lt;35), VLOOKUP(I1872, $A$63:$C$96, 3))</f>
        <v>232</v>
      </c>
      <c r="M1872" s="5">
        <f t="shared" si="268"/>
        <v>0</v>
      </c>
      <c r="N1872" s="5">
        <v>3355.8894007965791</v>
      </c>
      <c r="O1872" s="5">
        <f t="shared" si="275"/>
        <v>5672.5928999999996</v>
      </c>
      <c r="P1872" s="5">
        <f t="shared" si="276"/>
        <v>232</v>
      </c>
      <c r="Q1872" s="5">
        <f t="shared" si="270"/>
        <v>0</v>
      </c>
      <c r="R1872" s="5">
        <f>IF(O1872&gt;(P1872+U1872),O1872-P1872-U1872, 0)</f>
        <v>0</v>
      </c>
      <c r="S1872" s="5">
        <f t="shared" si="271"/>
        <v>0</v>
      </c>
      <c r="T1872" s="5">
        <f t="shared" si="272"/>
        <v>0</v>
      </c>
      <c r="U1872" s="5">
        <f>IF(O1872&gt;P1872,IF(V1871*($B$6/100)&gt;=O1872-P1872,(O1872-P1872), V1871*($B$6/100)), 0)</f>
        <v>5440.5928999999996</v>
      </c>
      <c r="V1872" s="5">
        <f>V1871+(T1872*($B$5/100))-(U1872/($B$6/100))</f>
        <v>2346008.2606305028</v>
      </c>
      <c r="W1872" s="5">
        <f t="shared" si="273"/>
        <v>58650.206515762569</v>
      </c>
    </row>
    <row r="1873" spans="4:23" x14ac:dyDescent="0.25">
      <c r="D1873">
        <f t="shared" si="274"/>
        <v>1871</v>
      </c>
      <c r="E1873" s="3">
        <v>43908</v>
      </c>
      <c r="F1873" s="4">
        <v>0.91666666666666663</v>
      </c>
      <c r="G1873">
        <v>30</v>
      </c>
      <c r="H1873">
        <v>0</v>
      </c>
      <c r="I1873" s="5">
        <f t="shared" si="269"/>
        <v>4</v>
      </c>
      <c r="J1873" s="22">
        <v>0</v>
      </c>
      <c r="K1873">
        <v>1.9682E-4</v>
      </c>
      <c r="L1873" s="5" cm="1">
        <f t="array" ref="L1873">_xlfn.IFS(I1873=0, 0, I1873&gt;34, 0, AND(I1873&gt;0, I1873&lt;35), VLOOKUP(I1873, $A$63:$C$96, 3))</f>
        <v>740</v>
      </c>
      <c r="M1873" s="5">
        <f t="shared" si="268"/>
        <v>0</v>
      </c>
      <c r="N1873" s="5">
        <v>2926.3325300406159</v>
      </c>
      <c r="O1873" s="5">
        <f t="shared" si="275"/>
        <v>5544.4193999999998</v>
      </c>
      <c r="P1873" s="5">
        <f t="shared" si="276"/>
        <v>740</v>
      </c>
      <c r="Q1873" s="5">
        <f t="shared" si="270"/>
        <v>0</v>
      </c>
      <c r="R1873" s="5">
        <f>IF(O1873&gt;(P1873+U1873),O1873-P1873-U1873, 0)</f>
        <v>0</v>
      </c>
      <c r="S1873" s="5">
        <f t="shared" si="271"/>
        <v>0</v>
      </c>
      <c r="T1873" s="5">
        <f t="shared" si="272"/>
        <v>0</v>
      </c>
      <c r="U1873" s="5">
        <f>IF(O1873&gt;P1873,IF(V1872*($B$6/100)&gt;=O1873-P1873,(O1873-P1873), V1872*($B$6/100)), 0)</f>
        <v>4804.4193999999998</v>
      </c>
      <c r="V1873" s="5">
        <f>V1872+(T1873*($B$5/100))-(U1873/($B$6/100))</f>
        <v>2339144.8043447887</v>
      </c>
      <c r="W1873" s="5">
        <f t="shared" si="273"/>
        <v>58478.620108619718</v>
      </c>
    </row>
    <row r="1874" spans="4:23" x14ac:dyDescent="0.25">
      <c r="D1874">
        <f t="shared" si="274"/>
        <v>1872</v>
      </c>
      <c r="E1874" s="3">
        <v>43908</v>
      </c>
      <c r="F1874" s="4">
        <v>0.95833333333333337</v>
      </c>
      <c r="G1874">
        <v>30</v>
      </c>
      <c r="H1874">
        <v>0</v>
      </c>
      <c r="I1874" s="5">
        <f t="shared" si="269"/>
        <v>4</v>
      </c>
      <c r="J1874" s="22">
        <v>0</v>
      </c>
      <c r="K1874">
        <v>1.7447000000000003E-4</v>
      </c>
      <c r="L1874" s="5" cm="1">
        <f t="array" ref="L1874">_xlfn.IFS(I1874=0, 0, I1874&gt;34, 0, AND(I1874&gt;0, I1874&lt;35), VLOOKUP(I1874, $A$63:$C$96, 3))</f>
        <v>740</v>
      </c>
      <c r="M1874" s="5">
        <f t="shared" si="268"/>
        <v>0</v>
      </c>
      <c r="N1874" s="5">
        <v>2359.9447649350482</v>
      </c>
      <c r="O1874" s="5">
        <f t="shared" si="275"/>
        <v>4914.8199000000013</v>
      </c>
      <c r="P1874" s="5">
        <f t="shared" si="276"/>
        <v>740</v>
      </c>
      <c r="Q1874" s="5">
        <f t="shared" si="270"/>
        <v>0</v>
      </c>
      <c r="R1874" s="5">
        <f>IF(O1874&gt;(P1874+U1874),O1874-P1874-U1874, 0)</f>
        <v>0</v>
      </c>
      <c r="S1874" s="5">
        <f t="shared" si="271"/>
        <v>0</v>
      </c>
      <c r="T1874" s="5">
        <f t="shared" si="272"/>
        <v>0</v>
      </c>
      <c r="U1874" s="5">
        <f>IF(O1874&gt;P1874,IF(V1873*($B$6/100)&gt;=O1874-P1874,(O1874-P1874), V1873*($B$6/100)), 0)</f>
        <v>4174.8199000000013</v>
      </c>
      <c r="V1874" s="5">
        <f>V1873+(T1874*($B$5/100))-(U1874/($B$6/100))</f>
        <v>2333180.7759162174</v>
      </c>
      <c r="W1874" s="5">
        <f t="shared" si="273"/>
        <v>58329.519397905431</v>
      </c>
    </row>
    <row r="1875" spans="4:23" x14ac:dyDescent="0.25">
      <c r="D1875">
        <f t="shared" si="274"/>
        <v>1873</v>
      </c>
      <c r="E1875" s="3">
        <v>43909</v>
      </c>
      <c r="F1875" s="4">
        <v>0</v>
      </c>
      <c r="G1875">
        <v>30</v>
      </c>
      <c r="H1875">
        <v>0</v>
      </c>
      <c r="I1875" s="5">
        <f t="shared" si="269"/>
        <v>4</v>
      </c>
      <c r="J1875" s="22">
        <v>0</v>
      </c>
      <c r="K1875">
        <v>1.4043000000000001E-4</v>
      </c>
      <c r="L1875" s="5" cm="1">
        <f t="array" ref="L1875">_xlfn.IFS(I1875=0, 0, I1875&gt;34, 0, AND(I1875&gt;0, I1875&lt;35), VLOOKUP(I1875, $A$63:$C$96, 3))</f>
        <v>740</v>
      </c>
      <c r="M1875" s="5">
        <f t="shared" si="268"/>
        <v>0</v>
      </c>
      <c r="N1875" s="5">
        <v>1799.9356300769564</v>
      </c>
      <c r="O1875" s="5">
        <f t="shared" si="275"/>
        <v>3955.9131000000002</v>
      </c>
      <c r="P1875" s="5">
        <f t="shared" si="276"/>
        <v>740</v>
      </c>
      <c r="Q1875" s="5">
        <f t="shared" si="270"/>
        <v>0</v>
      </c>
      <c r="R1875" s="5">
        <f>IF(O1875&gt;(P1875+U1875),O1875-P1875-U1875, 0)</f>
        <v>0</v>
      </c>
      <c r="S1875" s="5">
        <f t="shared" si="271"/>
        <v>0</v>
      </c>
      <c r="T1875" s="5">
        <f t="shared" si="272"/>
        <v>0</v>
      </c>
      <c r="U1875" s="5">
        <f>IF(O1875&gt;P1875,IF(V1874*($B$6/100)&gt;=O1875-P1875,(O1875-P1875), V1874*($B$6/100)), 0)</f>
        <v>3215.9131000000002</v>
      </c>
      <c r="V1875" s="5">
        <f>V1874+(T1875*($B$5/100))-(U1875/($B$6/100))</f>
        <v>2328586.6143447887</v>
      </c>
      <c r="W1875" s="5">
        <f t="shared" si="273"/>
        <v>58214.665358619721</v>
      </c>
    </row>
    <row r="1876" spans="4:23" x14ac:dyDescent="0.25">
      <c r="D1876">
        <f t="shared" si="274"/>
        <v>1874</v>
      </c>
      <c r="E1876" s="3">
        <v>43909</v>
      </c>
      <c r="F1876" s="4">
        <v>4.1666666666666664E-2</v>
      </c>
      <c r="G1876">
        <v>30</v>
      </c>
      <c r="H1876">
        <v>0</v>
      </c>
      <c r="I1876" s="5">
        <f t="shared" si="269"/>
        <v>4</v>
      </c>
      <c r="J1876" s="22">
        <v>0</v>
      </c>
      <c r="K1876">
        <v>1.0597E-4</v>
      </c>
      <c r="L1876" s="5" cm="1">
        <f t="array" ref="L1876">_xlfn.IFS(I1876=0, 0, I1876&gt;34, 0, AND(I1876&gt;0, I1876&lt;35), VLOOKUP(I1876, $A$63:$C$96, 3))</f>
        <v>740</v>
      </c>
      <c r="M1876" s="5">
        <f t="shared" si="268"/>
        <v>0</v>
      </c>
      <c r="N1876" s="5">
        <v>1515.6507121065224</v>
      </c>
      <c r="O1876" s="5">
        <f t="shared" si="275"/>
        <v>2985.1749</v>
      </c>
      <c r="P1876" s="5">
        <f t="shared" si="276"/>
        <v>740</v>
      </c>
      <c r="Q1876" s="5">
        <f t="shared" si="270"/>
        <v>0</v>
      </c>
      <c r="R1876" s="5">
        <f>IF(O1876&gt;(P1876+U1876),O1876-P1876-U1876, 0)</f>
        <v>0</v>
      </c>
      <c r="S1876" s="5">
        <f t="shared" si="271"/>
        <v>0</v>
      </c>
      <c r="T1876" s="5">
        <f t="shared" si="272"/>
        <v>0</v>
      </c>
      <c r="U1876" s="5">
        <f>IF(O1876&gt;P1876,IF(V1875*($B$6/100)&gt;=O1876-P1876,(O1876-P1876), V1875*($B$6/100)), 0)</f>
        <v>2245.1749</v>
      </c>
      <c r="V1876" s="5">
        <f>V1875+(T1876*($B$5/100))-(U1876/($B$6/100))</f>
        <v>2325379.221630503</v>
      </c>
      <c r="W1876" s="5">
        <f t="shared" si="273"/>
        <v>58134.480540762575</v>
      </c>
    </row>
    <row r="1877" spans="4:23" x14ac:dyDescent="0.25">
      <c r="D1877">
        <f t="shared" si="274"/>
        <v>1875</v>
      </c>
      <c r="E1877" s="3">
        <v>43909</v>
      </c>
      <c r="F1877" s="4">
        <v>8.3333333333333329E-2</v>
      </c>
      <c r="G1877">
        <v>20</v>
      </c>
      <c r="H1877">
        <v>0</v>
      </c>
      <c r="I1877" s="5">
        <f t="shared" si="269"/>
        <v>3</v>
      </c>
      <c r="J1877" s="22">
        <v>0</v>
      </c>
      <c r="K1877">
        <v>8.4649999999999998E-5</v>
      </c>
      <c r="L1877" s="5" cm="1">
        <f t="array" ref="L1877">_xlfn.IFS(I1877=0, 0, I1877&gt;34, 0, AND(I1877&gt;0, I1877&lt;35), VLOOKUP(I1877, $A$63:$C$96, 3))</f>
        <v>232</v>
      </c>
      <c r="M1877" s="5">
        <f t="shared" si="268"/>
        <v>0</v>
      </c>
      <c r="N1877" s="5">
        <v>1465.9848336698394</v>
      </c>
      <c r="O1877" s="5">
        <f t="shared" si="275"/>
        <v>2384.5904999999998</v>
      </c>
      <c r="P1877" s="5">
        <f t="shared" si="276"/>
        <v>232</v>
      </c>
      <c r="Q1877" s="5">
        <f t="shared" si="270"/>
        <v>0</v>
      </c>
      <c r="R1877" s="5">
        <f>IF(O1877&gt;(P1877+U1877),O1877-P1877-U1877, 0)</f>
        <v>0</v>
      </c>
      <c r="S1877" s="5">
        <f t="shared" si="271"/>
        <v>0</v>
      </c>
      <c r="T1877" s="5">
        <f t="shared" si="272"/>
        <v>0</v>
      </c>
      <c r="U1877" s="5">
        <f>IF(O1877&gt;P1877,IF(V1876*($B$6/100)&gt;=O1877-P1877,(O1877-P1877), V1876*($B$6/100)), 0)</f>
        <v>2152.5904999999998</v>
      </c>
      <c r="V1877" s="5">
        <f>V1876+(T1877*($B$5/100))-(U1877/($B$6/100))</f>
        <v>2322304.0923447888</v>
      </c>
      <c r="W1877" s="5">
        <f t="shared" si="273"/>
        <v>58057.602308619724</v>
      </c>
    </row>
    <row r="1878" spans="4:23" x14ac:dyDescent="0.25">
      <c r="D1878">
        <f t="shared" si="274"/>
        <v>1876</v>
      </c>
      <c r="E1878" s="3">
        <v>43909</v>
      </c>
      <c r="F1878" s="4">
        <v>0.125</v>
      </c>
      <c r="G1878">
        <v>40</v>
      </c>
      <c r="H1878">
        <v>0</v>
      </c>
      <c r="I1878" s="5">
        <f t="shared" si="269"/>
        <v>6</v>
      </c>
      <c r="J1878" s="22">
        <v>0</v>
      </c>
      <c r="K1878">
        <v>7.3759999999999999E-5</v>
      </c>
      <c r="L1878" s="5" cm="1">
        <f t="array" ref="L1878">_xlfn.IFS(I1878=0, 0, I1878&gt;34, 0, AND(I1878&gt;0, I1878&lt;35), VLOOKUP(I1878, $A$63:$C$96, 3))</f>
        <v>2980</v>
      </c>
      <c r="M1878" s="5">
        <f t="shared" si="268"/>
        <v>0</v>
      </c>
      <c r="N1878" s="5">
        <v>1472.0301329719705</v>
      </c>
      <c r="O1878" s="5">
        <f t="shared" si="275"/>
        <v>2077.8191999999999</v>
      </c>
      <c r="P1878" s="5">
        <f t="shared" si="276"/>
        <v>2077.8191999999999</v>
      </c>
      <c r="Q1878" s="5">
        <f t="shared" si="270"/>
        <v>487.20077413479089</v>
      </c>
      <c r="R1878" s="5">
        <f>IF(O1878&gt;(P1878+U1878),O1878-P1878-U1878, 0)</f>
        <v>0</v>
      </c>
      <c r="S1878" s="5">
        <f t="shared" si="271"/>
        <v>414.9800258652092</v>
      </c>
      <c r="T1878" s="5">
        <f t="shared" si="272"/>
        <v>487.20077413479089</v>
      </c>
      <c r="U1878" s="5">
        <f>IF(O1878&gt;P1878,IF(V1877*($B$6/100)&gt;=O1878-P1878,(O1878-P1878), V1877*($B$6/100)), 0)</f>
        <v>0</v>
      </c>
      <c r="V1878" s="5">
        <f>V1877+(T1878*($B$5/100))-(U1878/($B$6/100))</f>
        <v>2322645.1328866831</v>
      </c>
      <c r="W1878" s="5">
        <f t="shared" si="273"/>
        <v>58066.128322167075</v>
      </c>
    </row>
    <row r="1879" spans="4:23" x14ac:dyDescent="0.25">
      <c r="D1879">
        <f t="shared" si="274"/>
        <v>1877</v>
      </c>
      <c r="E1879" s="3">
        <v>43909</v>
      </c>
      <c r="F1879" s="4">
        <v>0.16666666666666666</v>
      </c>
      <c r="G1879">
        <v>30</v>
      </c>
      <c r="H1879">
        <v>0</v>
      </c>
      <c r="I1879" s="5">
        <f t="shared" si="269"/>
        <v>4</v>
      </c>
      <c r="J1879" s="22">
        <v>0</v>
      </c>
      <c r="K1879">
        <v>7.135E-5</v>
      </c>
      <c r="L1879" s="5" cm="1">
        <f t="array" ref="L1879">_xlfn.IFS(I1879=0, 0, I1879&gt;34, 0, AND(I1879&gt;0, I1879&lt;35), VLOOKUP(I1879, $A$63:$C$96, 3))</f>
        <v>740</v>
      </c>
      <c r="M1879" s="5">
        <f t="shared" si="268"/>
        <v>0</v>
      </c>
      <c r="N1879" s="5">
        <v>1593.9436483068682</v>
      </c>
      <c r="O1879" s="5">
        <f t="shared" si="275"/>
        <v>2009.9295000000002</v>
      </c>
      <c r="P1879" s="5">
        <f t="shared" si="276"/>
        <v>740</v>
      </c>
      <c r="Q1879" s="5">
        <f t="shared" si="270"/>
        <v>0</v>
      </c>
      <c r="R1879" s="5">
        <f>IF(O1879&gt;(P1879+U1879),O1879-P1879-U1879, 0)</f>
        <v>0</v>
      </c>
      <c r="S1879" s="5">
        <f t="shared" si="271"/>
        <v>0</v>
      </c>
      <c r="T1879" s="5">
        <f t="shared" si="272"/>
        <v>0</v>
      </c>
      <c r="U1879" s="5">
        <f>IF(O1879&gt;P1879,IF(V1878*($B$6/100)&gt;=O1879-P1879,(O1879-P1879), V1878*($B$6/100)), 0)</f>
        <v>1269.9295000000002</v>
      </c>
      <c r="V1879" s="5">
        <f>V1878+(T1879*($B$5/100))-(U1879/($B$6/100))</f>
        <v>2320830.947886683</v>
      </c>
      <c r="W1879" s="5">
        <f t="shared" si="273"/>
        <v>58020.773697167075</v>
      </c>
    </row>
    <row r="1880" spans="4:23" x14ac:dyDescent="0.25">
      <c r="D1880">
        <f t="shared" si="274"/>
        <v>1878</v>
      </c>
      <c r="E1880" s="3">
        <v>43909</v>
      </c>
      <c r="F1880" s="4">
        <v>0.20833333333333334</v>
      </c>
      <c r="G1880">
        <v>30</v>
      </c>
      <c r="H1880">
        <v>0</v>
      </c>
      <c r="I1880" s="5">
        <f t="shared" si="269"/>
        <v>4</v>
      </c>
      <c r="J1880" s="22">
        <v>0</v>
      </c>
      <c r="K1880">
        <v>7.1920000000000003E-5</v>
      </c>
      <c r="L1880" s="5" cm="1">
        <f t="array" ref="L1880">_xlfn.IFS(I1880=0, 0, I1880&gt;34, 0, AND(I1880&gt;0, I1880&lt;35), VLOOKUP(I1880, $A$63:$C$96, 3))</f>
        <v>740</v>
      </c>
      <c r="M1880" s="5">
        <f t="shared" si="268"/>
        <v>0</v>
      </c>
      <c r="N1880" s="5">
        <v>1773.9693204369382</v>
      </c>
      <c r="O1880" s="5">
        <f t="shared" si="275"/>
        <v>2025.9863999999998</v>
      </c>
      <c r="P1880" s="5">
        <f t="shared" si="276"/>
        <v>740</v>
      </c>
      <c r="Q1880" s="5">
        <f t="shared" si="270"/>
        <v>0</v>
      </c>
      <c r="R1880" s="5">
        <f>IF(O1880&gt;(P1880+U1880),O1880-P1880-U1880, 0)</f>
        <v>0</v>
      </c>
      <c r="S1880" s="5">
        <f t="shared" si="271"/>
        <v>0</v>
      </c>
      <c r="T1880" s="5">
        <f t="shared" si="272"/>
        <v>0</v>
      </c>
      <c r="U1880" s="5">
        <f>IF(O1880&gt;P1880,IF(V1879*($B$6/100)&gt;=O1880-P1880,(O1880-P1880), V1879*($B$6/100)), 0)</f>
        <v>1285.9863999999998</v>
      </c>
      <c r="V1880" s="5">
        <f>V1879+(T1880*($B$5/100))-(U1880/($B$6/100))</f>
        <v>2318993.8244581115</v>
      </c>
      <c r="W1880" s="5">
        <f t="shared" si="273"/>
        <v>57974.845611452787</v>
      </c>
    </row>
    <row r="1881" spans="4:23" x14ac:dyDescent="0.25">
      <c r="D1881">
        <f t="shared" si="274"/>
        <v>1879</v>
      </c>
      <c r="E1881" s="3">
        <v>43909</v>
      </c>
      <c r="F1881" s="4">
        <v>0.25</v>
      </c>
      <c r="G1881">
        <v>30</v>
      </c>
      <c r="H1881">
        <v>0</v>
      </c>
      <c r="I1881" s="5">
        <f t="shared" si="269"/>
        <v>4</v>
      </c>
      <c r="J1881" s="22">
        <v>0</v>
      </c>
      <c r="K1881">
        <v>7.8359999999999988E-5</v>
      </c>
      <c r="L1881" s="5" cm="1">
        <f t="array" ref="L1881">_xlfn.IFS(I1881=0, 0, I1881&gt;34, 0, AND(I1881&gt;0, I1881&lt;35), VLOOKUP(I1881, $A$63:$C$96, 3))</f>
        <v>740</v>
      </c>
      <c r="M1881" s="5">
        <f t="shared" si="268"/>
        <v>0</v>
      </c>
      <c r="N1881" s="5">
        <v>2216.9804250707789</v>
      </c>
      <c r="O1881" s="5">
        <f t="shared" si="275"/>
        <v>2207.4011999999998</v>
      </c>
      <c r="P1881" s="5">
        <f t="shared" si="276"/>
        <v>740</v>
      </c>
      <c r="Q1881" s="5">
        <f t="shared" si="270"/>
        <v>0</v>
      </c>
      <c r="R1881" s="5">
        <f>IF(O1881&gt;(P1881+U1881),O1881-P1881-U1881, 0)</f>
        <v>0</v>
      </c>
      <c r="S1881" s="5">
        <f t="shared" si="271"/>
        <v>0</v>
      </c>
      <c r="T1881" s="5">
        <f t="shared" si="272"/>
        <v>0</v>
      </c>
      <c r="U1881" s="5">
        <f>IF(O1881&gt;P1881,IF(V1880*($B$6/100)&gt;=O1881-P1881,(O1881-P1881), V1880*($B$6/100)), 0)</f>
        <v>1467.4011999999998</v>
      </c>
      <c r="V1881" s="5">
        <f>V1880+(T1881*($B$5/100))-(U1881/($B$6/100))</f>
        <v>2316897.5370295402</v>
      </c>
      <c r="W1881" s="5">
        <f t="shared" si="273"/>
        <v>57922.438425738503</v>
      </c>
    </row>
    <row r="1882" spans="4:23" x14ac:dyDescent="0.25">
      <c r="D1882">
        <f t="shared" si="274"/>
        <v>1880</v>
      </c>
      <c r="E1882" s="3">
        <v>43909</v>
      </c>
      <c r="F1882" s="4">
        <v>0.29166666666666669</v>
      </c>
      <c r="G1882">
        <v>40</v>
      </c>
      <c r="H1882">
        <v>0</v>
      </c>
      <c r="I1882" s="5">
        <f t="shared" si="269"/>
        <v>6</v>
      </c>
      <c r="J1882" s="22">
        <v>1.2372378911527593E-5</v>
      </c>
      <c r="K1882">
        <v>9.7129999999999987E-5</v>
      </c>
      <c r="L1882" s="5" cm="1">
        <f t="array" ref="L1882">_xlfn.IFS(I1882=0, 0, I1882&gt;34, 0, AND(I1882&gt;0, I1882&lt;35), VLOOKUP(I1882, $A$63:$C$96, 3))</f>
        <v>2980</v>
      </c>
      <c r="M1882" s="5">
        <f t="shared" si="268"/>
        <v>58.768799829756063</v>
      </c>
      <c r="N1882" s="5">
        <v>3285.253540644142</v>
      </c>
      <c r="O1882" s="5">
        <f t="shared" si="275"/>
        <v>2736.1520999999993</v>
      </c>
      <c r="P1882" s="5">
        <f t="shared" si="276"/>
        <v>2736.1520999999993</v>
      </c>
      <c r="Q1882" s="5">
        <f t="shared" si="270"/>
        <v>302.61669982975673</v>
      </c>
      <c r="R1882" s="5">
        <f>IF(O1882&gt;(P1882+U1882),O1882-P1882-U1882, 0)</f>
        <v>0</v>
      </c>
      <c r="S1882" s="5">
        <f t="shared" si="271"/>
        <v>0</v>
      </c>
      <c r="T1882" s="5">
        <f t="shared" si="272"/>
        <v>302.61669982975673</v>
      </c>
      <c r="U1882" s="5">
        <f>IF(O1882&gt;P1882,IF(V1881*($B$6/100)&gt;=O1882-P1882,(O1882-P1882), V1881*($B$6/100)), 0)</f>
        <v>0</v>
      </c>
      <c r="V1882" s="5">
        <f>V1881+(T1882*($B$5/100))-(U1882/($B$6/100))</f>
        <v>2317109.3687194209</v>
      </c>
      <c r="W1882" s="5">
        <f t="shared" si="273"/>
        <v>57927.734217985519</v>
      </c>
    </row>
    <row r="1883" spans="4:23" x14ac:dyDescent="0.25">
      <c r="D1883">
        <f t="shared" si="274"/>
        <v>1881</v>
      </c>
      <c r="E1883" s="3">
        <v>43909</v>
      </c>
      <c r="F1883" s="4">
        <v>0.33333333333333331</v>
      </c>
      <c r="G1883">
        <v>30</v>
      </c>
      <c r="H1883">
        <v>0</v>
      </c>
      <c r="I1883" s="5">
        <f t="shared" si="269"/>
        <v>4</v>
      </c>
      <c r="J1883" s="22">
        <v>5.4438467210721408E-5</v>
      </c>
      <c r="K1883">
        <v>1.1522E-4</v>
      </c>
      <c r="L1883" s="5" cm="1">
        <f t="array" ref="L1883">_xlfn.IFS(I1883=0, 0, I1883&gt;34, 0, AND(I1883&gt;0, I1883&lt;35), VLOOKUP(I1883, $A$63:$C$96, 3))</f>
        <v>740</v>
      </c>
      <c r="M1883" s="5">
        <f t="shared" si="268"/>
        <v>258.58271925092669</v>
      </c>
      <c r="N1883" s="5">
        <v>4420.7371913907355</v>
      </c>
      <c r="O1883" s="5">
        <f t="shared" si="275"/>
        <v>3245.7473999999997</v>
      </c>
      <c r="P1883" s="5">
        <f t="shared" si="276"/>
        <v>998.58271925092663</v>
      </c>
      <c r="Q1883" s="5">
        <f t="shared" si="270"/>
        <v>0</v>
      </c>
      <c r="R1883" s="5">
        <f>IF(O1883&gt;(P1883+U1883),O1883-P1883-U1883, 0)</f>
        <v>0</v>
      </c>
      <c r="S1883" s="5">
        <f t="shared" si="271"/>
        <v>0</v>
      </c>
      <c r="T1883" s="5">
        <f t="shared" si="272"/>
        <v>0</v>
      </c>
      <c r="U1883" s="5">
        <f>IF(O1883&gt;P1883,IF(V1882*($B$6/100)&gt;=O1883-P1883,(O1883-P1883), V1882*($B$6/100)), 0)</f>
        <v>2247.1646807490733</v>
      </c>
      <c r="V1883" s="5">
        <f>V1882+(T1883*($B$5/100))-(U1883/($B$6/100))</f>
        <v>2313899.1334612081</v>
      </c>
      <c r="W1883" s="5">
        <f t="shared" si="273"/>
        <v>57847.478336530199</v>
      </c>
    </row>
    <row r="1884" spans="4:23" x14ac:dyDescent="0.25">
      <c r="D1884">
        <f t="shared" si="274"/>
        <v>1882</v>
      </c>
      <c r="E1884" s="3">
        <v>43909</v>
      </c>
      <c r="F1884" s="4">
        <v>0.375</v>
      </c>
      <c r="G1884">
        <v>30</v>
      </c>
      <c r="H1884">
        <v>0</v>
      </c>
      <c r="I1884" s="5">
        <f t="shared" si="269"/>
        <v>4</v>
      </c>
      <c r="J1884" s="22">
        <v>1.2619826489758144E-4</v>
      </c>
      <c r="K1884">
        <v>1.1117000000000001E-4</v>
      </c>
      <c r="L1884" s="5" cm="1">
        <f t="array" ref="L1884">_xlfn.IFS(I1884=0, 0, I1884&gt;34, 0, AND(I1884&gt;0, I1884&lt;35), VLOOKUP(I1884, $A$63:$C$96, 3))</f>
        <v>740</v>
      </c>
      <c r="M1884" s="5">
        <f t="shared" si="268"/>
        <v>599.44175826351182</v>
      </c>
      <c r="N1884" s="5">
        <v>5107.5441082440993</v>
      </c>
      <c r="O1884" s="5">
        <f t="shared" si="275"/>
        <v>3131.6589000000004</v>
      </c>
      <c r="P1884" s="5">
        <f t="shared" si="276"/>
        <v>1339.4417582635119</v>
      </c>
      <c r="Q1884" s="5">
        <f t="shared" si="270"/>
        <v>0</v>
      </c>
      <c r="R1884" s="5">
        <f>IF(O1884&gt;(P1884+U1884),O1884-P1884-U1884, 0)</f>
        <v>0</v>
      </c>
      <c r="S1884" s="5">
        <f t="shared" si="271"/>
        <v>0</v>
      </c>
      <c r="T1884" s="5">
        <f t="shared" si="272"/>
        <v>0</v>
      </c>
      <c r="U1884" s="5">
        <f>IF(O1884&gt;P1884,IF(V1883*($B$6/100)&gt;=O1884-P1884,(O1884-P1884), V1883*($B$6/100)), 0)</f>
        <v>1792.2171417364884</v>
      </c>
      <c r="V1884" s="5">
        <f>V1883+(T1884*($B$5/100))-(U1884/($B$6/100))</f>
        <v>2311338.8232587273</v>
      </c>
      <c r="W1884" s="5">
        <f t="shared" si="273"/>
        <v>57783.47058146818</v>
      </c>
    </row>
    <row r="1885" spans="4:23" x14ac:dyDescent="0.25">
      <c r="D1885">
        <f t="shared" si="274"/>
        <v>1883</v>
      </c>
      <c r="E1885" s="3">
        <v>43909</v>
      </c>
      <c r="F1885" s="4">
        <v>0.41666666666666669</v>
      </c>
      <c r="G1885">
        <v>40</v>
      </c>
      <c r="H1885">
        <v>0</v>
      </c>
      <c r="I1885" s="5">
        <f t="shared" si="269"/>
        <v>6</v>
      </c>
      <c r="J1885" s="22">
        <v>2.0538148993135805E-4</v>
      </c>
      <c r="K1885">
        <v>1.0090999999999999E-4</v>
      </c>
      <c r="L1885" s="5" cm="1">
        <f t="array" ref="L1885">_xlfn.IFS(I1885=0, 0, I1885&gt;34, 0, AND(I1885&gt;0, I1885&lt;35), VLOOKUP(I1885, $A$63:$C$96, 3))</f>
        <v>2980</v>
      </c>
      <c r="M1885" s="5">
        <f t="shared" si="268"/>
        <v>975.56207717395068</v>
      </c>
      <c r="N1885" s="5">
        <v>4693.0356312241292</v>
      </c>
      <c r="O1885" s="5">
        <f t="shared" si="275"/>
        <v>2842.6346999999996</v>
      </c>
      <c r="P1885" s="5">
        <f t="shared" si="276"/>
        <v>2842.6346999999996</v>
      </c>
      <c r="Q1885" s="5">
        <f t="shared" si="270"/>
        <v>487.20077413479089</v>
      </c>
      <c r="R1885" s="5">
        <f>IF(O1885&gt;(P1885+U1885),O1885-P1885-U1885, 0)</f>
        <v>0</v>
      </c>
      <c r="S1885" s="5">
        <f t="shared" si="271"/>
        <v>625.72660303915995</v>
      </c>
      <c r="T1885" s="5">
        <f t="shared" si="272"/>
        <v>487.20077413479089</v>
      </c>
      <c r="U1885" s="5">
        <f>IF(O1885&gt;P1885,IF(V1884*($B$6/100)&gt;=O1885-P1885,(O1885-P1885), V1884*($B$6/100)), 0)</f>
        <v>0</v>
      </c>
      <c r="V1885" s="5">
        <f>V1884+(T1885*($B$5/100))-(U1885/($B$6/100))</f>
        <v>2311679.8638006216</v>
      </c>
      <c r="W1885" s="5">
        <f t="shared" si="273"/>
        <v>57791.996595015538</v>
      </c>
    </row>
    <row r="1886" spans="4:23" x14ac:dyDescent="0.25">
      <c r="D1886">
        <f t="shared" si="274"/>
        <v>1884</v>
      </c>
      <c r="E1886" s="3">
        <v>43909</v>
      </c>
      <c r="F1886" s="4">
        <v>0.45833333333333331</v>
      </c>
      <c r="G1886">
        <v>30</v>
      </c>
      <c r="H1886">
        <v>0</v>
      </c>
      <c r="I1886" s="5">
        <f t="shared" si="269"/>
        <v>4</v>
      </c>
      <c r="J1886" s="22">
        <v>2.3507519931902427E-4</v>
      </c>
      <c r="K1886">
        <v>8.5320000000000003E-5</v>
      </c>
      <c r="L1886" s="5" cm="1">
        <f t="array" ref="L1886">_xlfn.IFS(I1886=0, 0, I1886&gt;34, 0, AND(I1886&gt;0, I1886&lt;35), VLOOKUP(I1886, $A$63:$C$96, 3))</f>
        <v>740</v>
      </c>
      <c r="M1886" s="5">
        <f t="shared" si="268"/>
        <v>1116.6071967653652</v>
      </c>
      <c r="N1886" s="5">
        <v>3864.1687576796589</v>
      </c>
      <c r="O1886" s="5">
        <f t="shared" si="275"/>
        <v>2403.4644000000003</v>
      </c>
      <c r="P1886" s="5">
        <f t="shared" si="276"/>
        <v>1856.6071967653652</v>
      </c>
      <c r="Q1886" s="5">
        <f t="shared" si="270"/>
        <v>0</v>
      </c>
      <c r="R1886" s="5">
        <f>IF(O1886&gt;(P1886+U1886),O1886-P1886-U1886, 0)</f>
        <v>0</v>
      </c>
      <c r="S1886" s="5">
        <f t="shared" si="271"/>
        <v>0</v>
      </c>
      <c r="T1886" s="5">
        <f t="shared" si="272"/>
        <v>0</v>
      </c>
      <c r="U1886" s="5">
        <f>IF(O1886&gt;P1886,IF(V1885*($B$6/100)&gt;=O1886-P1886,(O1886-P1886), V1885*($B$6/100)), 0)</f>
        <v>546.85720323463511</v>
      </c>
      <c r="V1886" s="5">
        <f>V1885+(T1886*($B$5/100))-(U1886/($B$6/100))</f>
        <v>2310898.6392245721</v>
      </c>
      <c r="W1886" s="5">
        <f t="shared" si="273"/>
        <v>57772.465980614303</v>
      </c>
    </row>
    <row r="1887" spans="4:23" x14ac:dyDescent="0.25">
      <c r="D1887">
        <f t="shared" si="274"/>
        <v>1885</v>
      </c>
      <c r="E1887" s="3">
        <v>43909</v>
      </c>
      <c r="F1887" s="4">
        <v>0.5</v>
      </c>
      <c r="G1887">
        <v>30</v>
      </c>
      <c r="H1887">
        <v>0</v>
      </c>
      <c r="I1887" s="5">
        <f t="shared" si="269"/>
        <v>4</v>
      </c>
      <c r="J1887" s="22">
        <v>2.0538148993135805E-4</v>
      </c>
      <c r="K1887">
        <v>7.5830000000000011E-5</v>
      </c>
      <c r="L1887" s="5" cm="1">
        <f t="array" ref="L1887">_xlfn.IFS(I1887=0, 0, I1887&gt;34, 0, AND(I1887&gt;0, I1887&lt;35), VLOOKUP(I1887, $A$63:$C$96, 3))</f>
        <v>740</v>
      </c>
      <c r="M1887" s="5">
        <f t="shared" si="268"/>
        <v>975.56207717395068</v>
      </c>
      <c r="N1887" s="5">
        <v>3346.352661240001</v>
      </c>
      <c r="O1887" s="5">
        <f t="shared" si="275"/>
        <v>2136.1311000000005</v>
      </c>
      <c r="P1887" s="5">
        <f t="shared" si="276"/>
        <v>1715.5620771739507</v>
      </c>
      <c r="Q1887" s="5">
        <f t="shared" si="270"/>
        <v>0</v>
      </c>
      <c r="R1887" s="5">
        <f>IF(O1887&gt;(P1887+U1887),O1887-P1887-U1887, 0)</f>
        <v>0</v>
      </c>
      <c r="S1887" s="5">
        <f t="shared" si="271"/>
        <v>0</v>
      </c>
      <c r="T1887" s="5">
        <f t="shared" si="272"/>
        <v>0</v>
      </c>
      <c r="U1887" s="5">
        <f>IF(O1887&gt;P1887,IF(V1886*($B$6/100)&gt;=O1887-P1887,(O1887-P1887), V1886*($B$6/100)), 0)</f>
        <v>420.56902282604983</v>
      </c>
      <c r="V1887" s="5">
        <f>V1886+(T1887*($B$5/100))-(U1887/($B$6/100))</f>
        <v>2310297.8263348206</v>
      </c>
      <c r="W1887" s="5">
        <f t="shared" si="273"/>
        <v>57757.445658370518</v>
      </c>
    </row>
    <row r="1888" spans="4:23" x14ac:dyDescent="0.25">
      <c r="D1888">
        <f t="shared" si="274"/>
        <v>1886</v>
      </c>
      <c r="E1888" s="3">
        <v>43909</v>
      </c>
      <c r="F1888" s="4">
        <v>0.54166666666666663</v>
      </c>
      <c r="G1888">
        <v>40</v>
      </c>
      <c r="H1888">
        <v>0</v>
      </c>
      <c r="I1888" s="5">
        <f t="shared" si="269"/>
        <v>6</v>
      </c>
      <c r="J1888" s="22">
        <v>1.0145350707452627E-4</v>
      </c>
      <c r="K1888">
        <v>7.3330000000000004E-5</v>
      </c>
      <c r="L1888" s="5" cm="1">
        <f t="array" ref="L1888">_xlfn.IFS(I1888=0, 0, I1888&gt;34, 0, AND(I1888&gt;0, I1888&lt;35), VLOOKUP(I1888, $A$63:$C$96, 3))</f>
        <v>2980</v>
      </c>
      <c r="M1888" s="5">
        <f t="shared" si="268"/>
        <v>481.90415860399975</v>
      </c>
      <c r="N1888" s="5">
        <v>3204.5166726410966</v>
      </c>
      <c r="O1888" s="5">
        <f t="shared" si="275"/>
        <v>2065.7061000000003</v>
      </c>
      <c r="P1888" s="5">
        <f t="shared" si="276"/>
        <v>2065.7061000000003</v>
      </c>
      <c r="Q1888" s="5">
        <f t="shared" si="270"/>
        <v>487.20077413479089</v>
      </c>
      <c r="R1888" s="5">
        <f>IF(O1888&gt;(P1888+U1888),O1888-P1888-U1888, 0)</f>
        <v>0</v>
      </c>
      <c r="S1888" s="5">
        <f t="shared" si="271"/>
        <v>908.99728446920858</v>
      </c>
      <c r="T1888" s="5">
        <f t="shared" si="272"/>
        <v>487.20077413479089</v>
      </c>
      <c r="U1888" s="5">
        <f>IF(O1888&gt;P1888,IF(V1887*($B$6/100)&gt;=O1888-P1888,(O1888-P1888), V1887*($B$6/100)), 0)</f>
        <v>0</v>
      </c>
      <c r="V1888" s="5">
        <f>V1887+(T1888*($B$5/100))-(U1888/($B$6/100))</f>
        <v>2310638.8668767149</v>
      </c>
      <c r="W1888" s="5">
        <f t="shared" si="273"/>
        <v>57765.971671917869</v>
      </c>
    </row>
    <row r="1889" spans="4:23" x14ac:dyDescent="0.25">
      <c r="D1889">
        <f t="shared" si="274"/>
        <v>1887</v>
      </c>
      <c r="E1889" s="3">
        <v>43909</v>
      </c>
      <c r="F1889" s="4">
        <v>0.58333333333333337</v>
      </c>
      <c r="G1889">
        <v>40</v>
      </c>
      <c r="H1889">
        <v>0</v>
      </c>
      <c r="I1889" s="5">
        <f t="shared" si="269"/>
        <v>6</v>
      </c>
      <c r="J1889" s="22">
        <v>1.1135141020374834E-4</v>
      </c>
      <c r="K1889">
        <v>6.5770000000000002E-5</v>
      </c>
      <c r="L1889" s="5" cm="1">
        <f t="array" ref="L1889">_xlfn.IFS(I1889=0, 0, I1889&gt;34, 0, AND(I1889&gt;0, I1889&lt;35), VLOOKUP(I1889, $A$63:$C$96, 3))</f>
        <v>2980</v>
      </c>
      <c r="M1889" s="5">
        <f t="shared" si="268"/>
        <v>528.91919846780468</v>
      </c>
      <c r="N1889" s="5">
        <v>3366.9887251552109</v>
      </c>
      <c r="O1889" s="5">
        <f t="shared" si="275"/>
        <v>1852.7409000000002</v>
      </c>
      <c r="P1889" s="5">
        <f t="shared" si="276"/>
        <v>1852.7409000000002</v>
      </c>
      <c r="Q1889" s="5">
        <f t="shared" si="270"/>
        <v>487.20077413479089</v>
      </c>
      <c r="R1889" s="5">
        <f>IF(O1889&gt;(P1889+U1889),O1889-P1889-U1889, 0)</f>
        <v>0</v>
      </c>
      <c r="S1889" s="5">
        <f t="shared" si="271"/>
        <v>1168.9775243330134</v>
      </c>
      <c r="T1889" s="5">
        <f t="shared" si="272"/>
        <v>487.20077413479089</v>
      </c>
      <c r="U1889" s="5">
        <f>IF(O1889&gt;P1889,IF(V1888*($B$6/100)&gt;=O1889-P1889,(O1889-P1889), V1888*($B$6/100)), 0)</f>
        <v>0</v>
      </c>
      <c r="V1889" s="5">
        <f>V1888+(T1889*($B$5/100))-(U1889/($B$6/100))</f>
        <v>2310979.9074186091</v>
      </c>
      <c r="W1889" s="5">
        <f t="shared" si="273"/>
        <v>57774.497685465227</v>
      </c>
    </row>
    <row r="1890" spans="4:23" x14ac:dyDescent="0.25">
      <c r="D1890">
        <f t="shared" si="274"/>
        <v>1888</v>
      </c>
      <c r="E1890" s="3">
        <v>43909</v>
      </c>
      <c r="F1890" s="4">
        <v>0.625</v>
      </c>
      <c r="G1890">
        <v>30</v>
      </c>
      <c r="H1890">
        <v>0</v>
      </c>
      <c r="I1890" s="5">
        <f t="shared" si="269"/>
        <v>4</v>
      </c>
      <c r="J1890" s="22">
        <v>1.33621692244498E-4</v>
      </c>
      <c r="K1890">
        <v>6.5930000000000001E-5</v>
      </c>
      <c r="L1890" s="5" cm="1">
        <f t="array" ref="L1890">_xlfn.IFS(I1890=0, 0, I1890&gt;34, 0, AND(I1890&gt;0, I1890&lt;35), VLOOKUP(I1890, $A$63:$C$96, 3))</f>
        <v>740</v>
      </c>
      <c r="M1890" s="5">
        <f t="shared" si="268"/>
        <v>634.7030381613655</v>
      </c>
      <c r="N1890" s="5">
        <v>3334.4703513048148</v>
      </c>
      <c r="O1890" s="5">
        <f t="shared" si="275"/>
        <v>1857.2481</v>
      </c>
      <c r="P1890" s="5">
        <f t="shared" si="276"/>
        <v>1374.7030381613654</v>
      </c>
      <c r="Q1890" s="5">
        <f t="shared" si="270"/>
        <v>0</v>
      </c>
      <c r="R1890" s="5">
        <f>IF(O1890&gt;(P1890+U1890),O1890-P1890-U1890, 0)</f>
        <v>0</v>
      </c>
      <c r="S1890" s="5">
        <f t="shared" si="271"/>
        <v>0</v>
      </c>
      <c r="T1890" s="5">
        <f t="shared" si="272"/>
        <v>0</v>
      </c>
      <c r="U1890" s="5">
        <f>IF(O1890&gt;P1890,IF(V1889*($B$6/100)&gt;=O1890-P1890,(O1890-P1890), V1889*($B$6/100)), 0)</f>
        <v>482.54506183863464</v>
      </c>
      <c r="V1890" s="5">
        <f>V1889+(T1890*($B$5/100))-(U1890/($B$6/100))</f>
        <v>2310290.5573302684</v>
      </c>
      <c r="W1890" s="5">
        <f t="shared" si="273"/>
        <v>57757.263933256712</v>
      </c>
    </row>
    <row r="1891" spans="4:23" x14ac:dyDescent="0.25">
      <c r="D1891">
        <f t="shared" si="274"/>
        <v>1889</v>
      </c>
      <c r="E1891" s="3">
        <v>43909</v>
      </c>
      <c r="F1891" s="4">
        <v>0.66666666666666663</v>
      </c>
      <c r="G1891">
        <v>30</v>
      </c>
      <c r="H1891">
        <v>0</v>
      </c>
      <c r="I1891" s="5">
        <f t="shared" si="269"/>
        <v>4</v>
      </c>
      <c r="J1891" s="22">
        <v>1.1382588598605385E-4</v>
      </c>
      <c r="K1891">
        <v>7.7980000000000009E-5</v>
      </c>
      <c r="L1891" s="5" cm="1">
        <f t="array" ref="L1891">_xlfn.IFS(I1891=0, 0, I1891&gt;34, 0, AND(I1891&gt;0, I1891&lt;35), VLOOKUP(I1891, $A$63:$C$96, 3))</f>
        <v>740</v>
      </c>
      <c r="M1891" s="5">
        <f t="shared" si="268"/>
        <v>540.67295843375587</v>
      </c>
      <c r="N1891" s="5">
        <v>3180.6941843553918</v>
      </c>
      <c r="O1891" s="5">
        <f t="shared" si="275"/>
        <v>2196.6966000000002</v>
      </c>
      <c r="P1891" s="5">
        <f t="shared" si="276"/>
        <v>1280.6729584337559</v>
      </c>
      <c r="Q1891" s="5">
        <f t="shared" si="270"/>
        <v>0</v>
      </c>
      <c r="R1891" s="5">
        <f>IF(O1891&gt;(P1891+U1891),O1891-P1891-U1891, 0)</f>
        <v>0</v>
      </c>
      <c r="S1891" s="5">
        <f t="shared" si="271"/>
        <v>0</v>
      </c>
      <c r="T1891" s="5">
        <f t="shared" si="272"/>
        <v>0</v>
      </c>
      <c r="U1891" s="5">
        <f>IF(O1891&gt;P1891,IF(V1890*($B$6/100)&gt;=O1891-P1891,(O1891-P1891), V1890*($B$6/100)), 0)</f>
        <v>916.02364156624435</v>
      </c>
      <c r="V1891" s="5">
        <f>V1890+(T1891*($B$5/100))-(U1891/($B$6/100))</f>
        <v>2308981.9521280308</v>
      </c>
      <c r="W1891" s="5">
        <f t="shared" si="273"/>
        <v>57724.548803200771</v>
      </c>
    </row>
    <row r="1892" spans="4:23" x14ac:dyDescent="0.25">
      <c r="D1892">
        <f t="shared" si="274"/>
        <v>1890</v>
      </c>
      <c r="E1892" s="3">
        <v>43909</v>
      </c>
      <c r="F1892" s="4">
        <v>0.70833333333333337</v>
      </c>
      <c r="G1892">
        <v>50</v>
      </c>
      <c r="H1892">
        <v>0</v>
      </c>
      <c r="I1892" s="5">
        <f t="shared" si="269"/>
        <v>7</v>
      </c>
      <c r="J1892" s="22">
        <v>5.4438467210721408E-5</v>
      </c>
      <c r="K1892">
        <v>1.1165E-4</v>
      </c>
      <c r="L1892" s="5" cm="1">
        <f t="array" ref="L1892">_xlfn.IFS(I1892=0, 0, I1892&gt;34, 0, AND(I1892&gt;0, I1892&lt;35), VLOOKUP(I1892, $A$63:$C$96, 3))</f>
        <v>4800</v>
      </c>
      <c r="M1892" s="5">
        <f t="shared" si="268"/>
        <v>258.58271925092669</v>
      </c>
      <c r="N1892" s="5">
        <v>3537.4861601092953</v>
      </c>
      <c r="O1892" s="5">
        <f t="shared" si="275"/>
        <v>3145.1804999999999</v>
      </c>
      <c r="P1892" s="5">
        <f t="shared" si="276"/>
        <v>3145.1804999999999</v>
      </c>
      <c r="Q1892" s="5">
        <f t="shared" si="270"/>
        <v>487.20077413479089</v>
      </c>
      <c r="R1892" s="5">
        <f>IF(O1892&gt;(P1892+U1892),O1892-P1892-U1892, 0)</f>
        <v>0</v>
      </c>
      <c r="S1892" s="5">
        <f t="shared" si="271"/>
        <v>1426.201445116136</v>
      </c>
      <c r="T1892" s="5">
        <f t="shared" si="272"/>
        <v>487.20077413479089</v>
      </c>
      <c r="U1892" s="5">
        <f>IF(O1892&gt;P1892,IF(V1891*($B$6/100)&gt;=O1892-P1892,(O1892-P1892), V1891*($B$6/100)), 0)</f>
        <v>0</v>
      </c>
      <c r="V1892" s="5">
        <f>V1891+(T1892*($B$5/100))-(U1892/($B$6/100))</f>
        <v>2309322.9926699251</v>
      </c>
      <c r="W1892" s="5">
        <f t="shared" si="273"/>
        <v>57733.074816748129</v>
      </c>
    </row>
    <row r="1893" spans="4:23" x14ac:dyDescent="0.25">
      <c r="D1893">
        <f t="shared" si="274"/>
        <v>1891</v>
      </c>
      <c r="E1893" s="3">
        <v>43909</v>
      </c>
      <c r="F1893" s="4">
        <v>0.75</v>
      </c>
      <c r="G1893">
        <v>40</v>
      </c>
      <c r="H1893">
        <v>0</v>
      </c>
      <c r="I1893" s="5">
        <f t="shared" si="269"/>
        <v>6</v>
      </c>
      <c r="J1893" s="22">
        <v>7.4234273469165555E-6</v>
      </c>
      <c r="K1893">
        <v>1.7137999999999998E-4</v>
      </c>
      <c r="L1893" s="5" cm="1">
        <f t="array" ref="L1893">_xlfn.IFS(I1893=0, 0, I1893&gt;34, 0, AND(I1893&gt;0, I1893&lt;35), VLOOKUP(I1893, $A$63:$C$96, 3))</f>
        <v>2980</v>
      </c>
      <c r="M1893" s="5">
        <f t="shared" si="268"/>
        <v>35.26127989785364</v>
      </c>
      <c r="N1893" s="5">
        <v>4255.4177427203695</v>
      </c>
      <c r="O1893" s="5">
        <f t="shared" si="275"/>
        <v>4827.7745999999997</v>
      </c>
      <c r="P1893" s="5">
        <f t="shared" si="276"/>
        <v>3015.2612798978535</v>
      </c>
      <c r="Q1893" s="5">
        <f t="shared" si="270"/>
        <v>0</v>
      </c>
      <c r="R1893" s="5">
        <f>IF(O1893&gt;(P1893+U1893),O1893-P1893-U1893, 0)</f>
        <v>0</v>
      </c>
      <c r="S1893" s="5">
        <f t="shared" si="271"/>
        <v>0</v>
      </c>
      <c r="T1893" s="5">
        <f t="shared" si="272"/>
        <v>0</v>
      </c>
      <c r="U1893" s="5">
        <f>IF(O1893&gt;P1893,IF(V1892*($B$6/100)&gt;=O1893-P1893,(O1893-P1893), V1892*($B$6/100)), 0)</f>
        <v>1812.5133201021463</v>
      </c>
      <c r="V1893" s="5">
        <f>V1892+(T1893*($B$5/100))-(U1893/($B$6/100))</f>
        <v>2306733.687926922</v>
      </c>
      <c r="W1893" s="5">
        <f t="shared" si="273"/>
        <v>57668.34219817305</v>
      </c>
    </row>
    <row r="1894" spans="4:23" x14ac:dyDescent="0.25">
      <c r="D1894">
        <f t="shared" si="274"/>
        <v>1892</v>
      </c>
      <c r="E1894" s="3">
        <v>43909</v>
      </c>
      <c r="F1894" s="4">
        <v>0.79166666666666663</v>
      </c>
      <c r="G1894">
        <v>40</v>
      </c>
      <c r="H1894">
        <v>0</v>
      </c>
      <c r="I1894" s="5">
        <f t="shared" si="269"/>
        <v>6</v>
      </c>
      <c r="J1894" s="22">
        <v>0</v>
      </c>
      <c r="K1894">
        <v>1.9328999999999999E-4</v>
      </c>
      <c r="L1894" s="5" cm="1">
        <f t="array" ref="L1894">_xlfn.IFS(I1894=0, 0, I1894&gt;34, 0, AND(I1894&gt;0, I1894&lt;35), VLOOKUP(I1894, $A$63:$C$96, 3))</f>
        <v>2980</v>
      </c>
      <c r="M1894" s="5">
        <f t="shared" si="268"/>
        <v>0</v>
      </c>
      <c r="N1894" s="5">
        <v>4328.3918838920954</v>
      </c>
      <c r="O1894" s="5">
        <f t="shared" si="275"/>
        <v>5444.9793</v>
      </c>
      <c r="P1894" s="5">
        <f t="shared" si="276"/>
        <v>2980</v>
      </c>
      <c r="Q1894" s="5">
        <f t="shared" si="270"/>
        <v>0</v>
      </c>
      <c r="R1894" s="5">
        <f>IF(O1894&gt;(P1894+U1894),O1894-P1894-U1894, 0)</f>
        <v>0</v>
      </c>
      <c r="S1894" s="5">
        <f t="shared" si="271"/>
        <v>0</v>
      </c>
      <c r="T1894" s="5">
        <f t="shared" si="272"/>
        <v>0</v>
      </c>
      <c r="U1894" s="5">
        <f>IF(O1894&gt;P1894,IF(V1893*($B$6/100)&gt;=O1894-P1894,(O1894-P1894), V1893*($B$6/100)), 0)</f>
        <v>2464.9793</v>
      </c>
      <c r="V1894" s="5">
        <f>V1893+(T1894*($B$5/100))-(U1894/($B$6/100))</f>
        <v>2303212.2889269218</v>
      </c>
      <c r="W1894" s="5">
        <f t="shared" si="273"/>
        <v>57580.307223173048</v>
      </c>
    </row>
    <row r="1895" spans="4:23" x14ac:dyDescent="0.25">
      <c r="D1895">
        <f t="shared" si="274"/>
        <v>1893</v>
      </c>
      <c r="E1895" s="3">
        <v>43909</v>
      </c>
      <c r="F1895" s="4">
        <v>0.83333333333333337</v>
      </c>
      <c r="G1895">
        <v>40</v>
      </c>
      <c r="H1895">
        <v>0</v>
      </c>
      <c r="I1895" s="5">
        <f t="shared" si="269"/>
        <v>6</v>
      </c>
      <c r="J1895" s="22">
        <v>0</v>
      </c>
      <c r="K1895">
        <v>2.0185E-4</v>
      </c>
      <c r="L1895" s="5" cm="1">
        <f t="array" ref="L1895">_xlfn.IFS(I1895=0, 0, I1895&gt;34, 0, AND(I1895&gt;0, I1895&lt;35), VLOOKUP(I1895, $A$63:$C$96, 3))</f>
        <v>2980</v>
      </c>
      <c r="M1895" s="5">
        <f t="shared" si="268"/>
        <v>0</v>
      </c>
      <c r="N1895" s="5">
        <v>4271.9565071817733</v>
      </c>
      <c r="O1895" s="5">
        <f t="shared" si="275"/>
        <v>5686.1145000000006</v>
      </c>
      <c r="P1895" s="5">
        <f t="shared" si="276"/>
        <v>2980</v>
      </c>
      <c r="Q1895" s="5">
        <f t="shared" si="270"/>
        <v>0</v>
      </c>
      <c r="R1895" s="5">
        <f>IF(O1895&gt;(P1895+U1895),O1895-P1895-U1895, 0)</f>
        <v>0</v>
      </c>
      <c r="S1895" s="5">
        <f t="shared" si="271"/>
        <v>0</v>
      </c>
      <c r="T1895" s="5">
        <f t="shared" si="272"/>
        <v>0</v>
      </c>
      <c r="U1895" s="5">
        <f>IF(O1895&gt;P1895,IF(V1894*($B$6/100)&gt;=O1895-P1895,(O1895-P1895), V1894*($B$6/100)), 0)</f>
        <v>2706.1145000000006</v>
      </c>
      <c r="V1895" s="5">
        <f>V1894+(T1895*($B$5/100))-(U1895/($B$6/100))</f>
        <v>2299346.4110697787</v>
      </c>
      <c r="W1895" s="5">
        <f t="shared" si="273"/>
        <v>57483.660276744471</v>
      </c>
    </row>
    <row r="1896" spans="4:23" x14ac:dyDescent="0.25">
      <c r="D1896">
        <f t="shared" si="274"/>
        <v>1894</v>
      </c>
      <c r="E1896" s="3">
        <v>43909</v>
      </c>
      <c r="F1896" s="4">
        <v>0.875</v>
      </c>
      <c r="G1896">
        <v>40</v>
      </c>
      <c r="H1896">
        <v>0</v>
      </c>
      <c r="I1896" s="5">
        <f t="shared" si="269"/>
        <v>6</v>
      </c>
      <c r="J1896" s="22">
        <v>0</v>
      </c>
      <c r="K1896">
        <v>1.9493000000000001E-4</v>
      </c>
      <c r="L1896" s="5" cm="1">
        <f t="array" ref="L1896">_xlfn.IFS(I1896=0, 0, I1896&gt;34, 0, AND(I1896&gt;0, I1896&lt;35), VLOOKUP(I1896, $A$63:$C$96, 3))</f>
        <v>2980</v>
      </c>
      <c r="M1896" s="5">
        <f t="shared" si="268"/>
        <v>0</v>
      </c>
      <c r="N1896" s="5">
        <v>3833.4676272849051</v>
      </c>
      <c r="O1896" s="5">
        <f t="shared" si="275"/>
        <v>5491.1781000000001</v>
      </c>
      <c r="P1896" s="5">
        <f t="shared" si="276"/>
        <v>2980</v>
      </c>
      <c r="Q1896" s="5">
        <f t="shared" si="270"/>
        <v>0</v>
      </c>
      <c r="R1896" s="5">
        <f>IF(O1896&gt;(P1896+U1896),O1896-P1896-U1896, 0)</f>
        <v>0</v>
      </c>
      <c r="S1896" s="5">
        <f t="shared" si="271"/>
        <v>0</v>
      </c>
      <c r="T1896" s="5">
        <f t="shared" si="272"/>
        <v>0</v>
      </c>
      <c r="U1896" s="5">
        <f>IF(O1896&gt;P1896,IF(V1895*($B$6/100)&gt;=O1896-P1896,(O1896-P1896), V1895*($B$6/100)), 0)</f>
        <v>2511.1781000000001</v>
      </c>
      <c r="V1896" s="5">
        <f>V1895+(T1896*($B$5/100))-(U1896/($B$6/100))</f>
        <v>2295759.0137840644</v>
      </c>
      <c r="W1896" s="5">
        <f t="shared" si="273"/>
        <v>57393.975344601611</v>
      </c>
    </row>
    <row r="1897" spans="4:23" x14ac:dyDescent="0.25">
      <c r="D1897">
        <f t="shared" si="274"/>
        <v>1895</v>
      </c>
      <c r="E1897" s="3">
        <v>43909</v>
      </c>
      <c r="F1897" s="4">
        <v>0.91666666666666663</v>
      </c>
      <c r="G1897">
        <v>40</v>
      </c>
      <c r="H1897">
        <v>0</v>
      </c>
      <c r="I1897" s="5">
        <f t="shared" si="269"/>
        <v>6</v>
      </c>
      <c r="J1897" s="22">
        <v>0</v>
      </c>
      <c r="K1897">
        <v>1.9141000000000001E-4</v>
      </c>
      <c r="L1897" s="5" cm="1">
        <f t="array" ref="L1897">_xlfn.IFS(I1897=0, 0, I1897&gt;34, 0, AND(I1897&gt;0, I1897&lt;35), VLOOKUP(I1897, $A$63:$C$96, 3))</f>
        <v>2980</v>
      </c>
      <c r="M1897" s="5">
        <f t="shared" si="268"/>
        <v>0</v>
      </c>
      <c r="N1897" s="5">
        <v>3437.9514496141205</v>
      </c>
      <c r="O1897" s="5">
        <f t="shared" si="275"/>
        <v>5392.0197000000007</v>
      </c>
      <c r="P1897" s="5">
        <f t="shared" si="276"/>
        <v>2980</v>
      </c>
      <c r="Q1897" s="5">
        <f t="shared" si="270"/>
        <v>0</v>
      </c>
      <c r="R1897" s="5">
        <f>IF(O1897&gt;(P1897+U1897),O1897-P1897-U1897, 0)</f>
        <v>0</v>
      </c>
      <c r="S1897" s="5">
        <f t="shared" si="271"/>
        <v>0</v>
      </c>
      <c r="T1897" s="5">
        <f t="shared" si="272"/>
        <v>0</v>
      </c>
      <c r="U1897" s="5">
        <f>IF(O1897&gt;P1897,IF(V1896*($B$6/100)&gt;=O1897-P1897,(O1897-P1897), V1896*($B$6/100)), 0)</f>
        <v>2412.0197000000007</v>
      </c>
      <c r="V1897" s="5">
        <f>V1896+(T1897*($B$5/100))-(U1897/($B$6/100))</f>
        <v>2292313.271355493</v>
      </c>
      <c r="W1897" s="5">
        <f t="shared" si="273"/>
        <v>57307.831783887326</v>
      </c>
    </row>
    <row r="1898" spans="4:23" x14ac:dyDescent="0.25">
      <c r="D1898">
        <f t="shared" si="274"/>
        <v>1896</v>
      </c>
      <c r="E1898" s="3">
        <v>43909</v>
      </c>
      <c r="F1898" s="4">
        <v>0.95833333333333337</v>
      </c>
      <c r="G1898">
        <v>30</v>
      </c>
      <c r="H1898">
        <v>0</v>
      </c>
      <c r="I1898" s="5">
        <f t="shared" si="269"/>
        <v>4</v>
      </c>
      <c r="J1898" s="22">
        <v>0</v>
      </c>
      <c r="K1898">
        <v>1.7003999999999999E-4</v>
      </c>
      <c r="L1898" s="5" cm="1">
        <f t="array" ref="L1898">_xlfn.IFS(I1898=0, 0, I1898&gt;34, 0, AND(I1898&gt;0, I1898&lt;35), VLOOKUP(I1898, $A$63:$C$96, 3))</f>
        <v>740</v>
      </c>
      <c r="M1898" s="5">
        <f t="shared" si="268"/>
        <v>0</v>
      </c>
      <c r="N1898" s="5">
        <v>2829.831063477211</v>
      </c>
      <c r="O1898" s="5">
        <f t="shared" si="275"/>
        <v>4790.0267999999996</v>
      </c>
      <c r="P1898" s="5">
        <f t="shared" si="276"/>
        <v>740</v>
      </c>
      <c r="Q1898" s="5">
        <f t="shared" si="270"/>
        <v>0</v>
      </c>
      <c r="R1898" s="5">
        <f>IF(O1898&gt;(P1898+U1898),O1898-P1898-U1898, 0)</f>
        <v>0</v>
      </c>
      <c r="S1898" s="5">
        <f t="shared" si="271"/>
        <v>0</v>
      </c>
      <c r="T1898" s="5">
        <f t="shared" si="272"/>
        <v>0</v>
      </c>
      <c r="U1898" s="5">
        <f>IF(O1898&gt;P1898,IF(V1897*($B$6/100)&gt;=O1898-P1898,(O1898-P1898), V1897*($B$6/100)), 0)</f>
        <v>4050.0267999999996</v>
      </c>
      <c r="V1898" s="5">
        <f>V1897+(T1898*($B$5/100))-(U1898/($B$6/100))</f>
        <v>2286527.5187840643</v>
      </c>
      <c r="W1898" s="5">
        <f t="shared" si="273"/>
        <v>57163.187969601611</v>
      </c>
    </row>
    <row r="1899" spans="4:23" x14ac:dyDescent="0.25">
      <c r="D1899">
        <f t="shared" si="274"/>
        <v>1897</v>
      </c>
      <c r="E1899" s="3">
        <v>43910</v>
      </c>
      <c r="F1899" s="4">
        <v>0</v>
      </c>
      <c r="G1899">
        <v>30</v>
      </c>
      <c r="H1899">
        <v>0</v>
      </c>
      <c r="I1899" s="5">
        <f t="shared" si="269"/>
        <v>4</v>
      </c>
      <c r="J1899" s="22">
        <v>0</v>
      </c>
      <c r="K1899">
        <v>1.4045E-4</v>
      </c>
      <c r="L1899" s="5" cm="1">
        <f t="array" ref="L1899">_xlfn.IFS(I1899=0, 0, I1899&gt;34, 0, AND(I1899&gt;0, I1899&lt;35), VLOOKUP(I1899, $A$63:$C$96, 3))</f>
        <v>740</v>
      </c>
      <c r="M1899" s="5">
        <f t="shared" si="268"/>
        <v>0</v>
      </c>
      <c r="N1899" s="5">
        <v>2160.5481960383449</v>
      </c>
      <c r="O1899" s="5">
        <f t="shared" si="275"/>
        <v>3956.4764999999998</v>
      </c>
      <c r="P1899" s="5">
        <f t="shared" si="276"/>
        <v>740</v>
      </c>
      <c r="Q1899" s="5">
        <f t="shared" si="270"/>
        <v>0</v>
      </c>
      <c r="R1899" s="5">
        <f>IF(O1899&gt;(P1899+U1899),O1899-P1899-U1899, 0)</f>
        <v>0</v>
      </c>
      <c r="S1899" s="5">
        <f t="shared" si="271"/>
        <v>0</v>
      </c>
      <c r="T1899" s="5">
        <f t="shared" si="272"/>
        <v>0</v>
      </c>
      <c r="U1899" s="5">
        <f>IF(O1899&gt;P1899,IF(V1898*($B$6/100)&gt;=O1899-P1899,(O1899-P1899), V1898*($B$6/100)), 0)</f>
        <v>3216.4764999999998</v>
      </c>
      <c r="V1899" s="5">
        <f>V1898+(T1899*($B$5/100))-(U1899/($B$6/100))</f>
        <v>2281932.552355493</v>
      </c>
      <c r="W1899" s="5">
        <f t="shared" si="273"/>
        <v>57048.313808887324</v>
      </c>
    </row>
    <row r="1900" spans="4:23" x14ac:dyDescent="0.25">
      <c r="D1900">
        <f t="shared" si="274"/>
        <v>1898</v>
      </c>
      <c r="E1900" s="3">
        <v>43910</v>
      </c>
      <c r="F1900" s="4">
        <v>4.1666666666666664E-2</v>
      </c>
      <c r="G1900">
        <v>30</v>
      </c>
      <c r="H1900">
        <v>0</v>
      </c>
      <c r="I1900" s="5">
        <f t="shared" si="269"/>
        <v>4</v>
      </c>
      <c r="J1900" s="22">
        <v>0</v>
      </c>
      <c r="K1900">
        <v>1.0834000000000001E-4</v>
      </c>
      <c r="L1900" s="5" cm="1">
        <f t="array" ref="L1900">_xlfn.IFS(I1900=0, 0, I1900&gt;34, 0, AND(I1900&gt;0, I1900&lt;35), VLOOKUP(I1900, $A$63:$C$96, 3))</f>
        <v>740</v>
      </c>
      <c r="M1900" s="5">
        <f t="shared" si="268"/>
        <v>0</v>
      </c>
      <c r="N1900" s="5">
        <v>1860.0924465452595</v>
      </c>
      <c r="O1900" s="5">
        <f t="shared" si="275"/>
        <v>3051.9378000000002</v>
      </c>
      <c r="P1900" s="5">
        <f t="shared" si="276"/>
        <v>740</v>
      </c>
      <c r="Q1900" s="5">
        <f t="shared" si="270"/>
        <v>0</v>
      </c>
      <c r="R1900" s="5">
        <f>IF(O1900&gt;(P1900+U1900),O1900-P1900-U1900, 0)</f>
        <v>0</v>
      </c>
      <c r="S1900" s="5">
        <f t="shared" si="271"/>
        <v>0</v>
      </c>
      <c r="T1900" s="5">
        <f t="shared" si="272"/>
        <v>0</v>
      </c>
      <c r="U1900" s="5">
        <f>IF(O1900&gt;P1900,IF(V1899*($B$6/100)&gt;=O1900-P1900,(O1900-P1900), V1899*($B$6/100)), 0)</f>
        <v>2311.9378000000002</v>
      </c>
      <c r="V1900" s="5">
        <f>V1899+(T1900*($B$5/100))-(U1900/($B$6/100))</f>
        <v>2278629.7840697789</v>
      </c>
      <c r="W1900" s="5">
        <f t="shared" si="273"/>
        <v>56965.744601744474</v>
      </c>
    </row>
    <row r="1901" spans="4:23" x14ac:dyDescent="0.25">
      <c r="D1901">
        <f t="shared" si="274"/>
        <v>1899</v>
      </c>
      <c r="E1901" s="3">
        <v>43910</v>
      </c>
      <c r="F1901" s="4">
        <v>8.3333333333333329E-2</v>
      </c>
      <c r="G1901">
        <v>30</v>
      </c>
      <c r="H1901">
        <v>0</v>
      </c>
      <c r="I1901" s="5">
        <f t="shared" si="269"/>
        <v>4</v>
      </c>
      <c r="J1901" s="22">
        <v>0</v>
      </c>
      <c r="K1901">
        <v>8.8060000000000007E-5</v>
      </c>
      <c r="L1901" s="5" cm="1">
        <f t="array" ref="L1901">_xlfn.IFS(I1901=0, 0, I1901&gt;34, 0, AND(I1901&gt;0, I1901&lt;35), VLOOKUP(I1901, $A$63:$C$96, 3))</f>
        <v>740</v>
      </c>
      <c r="M1901" s="5">
        <f t="shared" si="268"/>
        <v>0</v>
      </c>
      <c r="N1901" s="5">
        <v>1818.2426369888112</v>
      </c>
      <c r="O1901" s="5">
        <f t="shared" si="275"/>
        <v>2480.6502000000005</v>
      </c>
      <c r="P1901" s="5">
        <f t="shared" si="276"/>
        <v>740</v>
      </c>
      <c r="Q1901" s="5">
        <f t="shared" si="270"/>
        <v>0</v>
      </c>
      <c r="R1901" s="5">
        <f>IF(O1901&gt;(P1901+U1901),O1901-P1901-U1901, 0)</f>
        <v>0</v>
      </c>
      <c r="S1901" s="5">
        <f t="shared" si="271"/>
        <v>0</v>
      </c>
      <c r="T1901" s="5">
        <f t="shared" si="272"/>
        <v>0</v>
      </c>
      <c r="U1901" s="5">
        <f>IF(O1901&gt;P1901,IF(V1900*($B$6/100)&gt;=O1901-P1901,(O1901-P1901), V1900*($B$6/100)), 0)</f>
        <v>1740.6502000000005</v>
      </c>
      <c r="V1901" s="5">
        <f>V1900+(T1901*($B$5/100))-(U1901/($B$6/100))</f>
        <v>2276143.1409269217</v>
      </c>
      <c r="W1901" s="5">
        <f t="shared" si="273"/>
        <v>56903.578523173041</v>
      </c>
    </row>
    <row r="1902" spans="4:23" x14ac:dyDescent="0.25">
      <c r="D1902">
        <f t="shared" si="274"/>
        <v>1900</v>
      </c>
      <c r="E1902" s="3">
        <v>43910</v>
      </c>
      <c r="F1902" s="4">
        <v>0.125</v>
      </c>
      <c r="G1902">
        <v>30</v>
      </c>
      <c r="H1902">
        <v>0</v>
      </c>
      <c r="I1902" s="5">
        <f t="shared" si="269"/>
        <v>4</v>
      </c>
      <c r="J1902" s="22">
        <v>0</v>
      </c>
      <c r="K1902">
        <v>7.6069999999999995E-5</v>
      </c>
      <c r="L1902" s="5" cm="1">
        <f t="array" ref="L1902">_xlfn.IFS(I1902=0, 0, I1902&gt;34, 0, AND(I1902&gt;0, I1902&lt;35), VLOOKUP(I1902, $A$63:$C$96, 3))</f>
        <v>740</v>
      </c>
      <c r="M1902" s="5">
        <f t="shared" si="268"/>
        <v>0</v>
      </c>
      <c r="N1902" s="5">
        <v>1845.2347554777969</v>
      </c>
      <c r="O1902" s="5">
        <f t="shared" si="275"/>
        <v>2142.8919000000001</v>
      </c>
      <c r="P1902" s="5">
        <f t="shared" si="276"/>
        <v>740</v>
      </c>
      <c r="Q1902" s="5">
        <f t="shared" si="270"/>
        <v>0</v>
      </c>
      <c r="R1902" s="5">
        <f>IF(O1902&gt;(P1902+U1902),O1902-P1902-U1902, 0)</f>
        <v>0</v>
      </c>
      <c r="S1902" s="5">
        <f t="shared" si="271"/>
        <v>0</v>
      </c>
      <c r="T1902" s="5">
        <f t="shared" si="272"/>
        <v>0</v>
      </c>
      <c r="U1902" s="5">
        <f>IF(O1902&gt;P1902,IF(V1901*($B$6/100)&gt;=O1902-P1902,(O1902-P1902), V1901*($B$6/100)), 0)</f>
        <v>1402.8919000000001</v>
      </c>
      <c r="V1902" s="5">
        <f>V1901+(T1902*($B$5/100))-(U1902/($B$6/100))</f>
        <v>2274139.0096412073</v>
      </c>
      <c r="W1902" s="5">
        <f t="shared" si="273"/>
        <v>56853.475241030181</v>
      </c>
    </row>
    <row r="1903" spans="4:23" x14ac:dyDescent="0.25">
      <c r="D1903">
        <f t="shared" si="274"/>
        <v>1901</v>
      </c>
      <c r="E1903" s="3">
        <v>43910</v>
      </c>
      <c r="F1903" s="4">
        <v>0.16666666666666666</v>
      </c>
      <c r="G1903">
        <v>40</v>
      </c>
      <c r="H1903">
        <v>0</v>
      </c>
      <c r="I1903" s="5">
        <f t="shared" si="269"/>
        <v>6</v>
      </c>
      <c r="J1903" s="22">
        <v>0</v>
      </c>
      <c r="K1903">
        <v>7.1719999999999998E-5</v>
      </c>
      <c r="L1903" s="5" cm="1">
        <f t="array" ref="L1903">_xlfn.IFS(I1903=0, 0, I1903&gt;34, 0, AND(I1903&gt;0, I1903&lt;35), VLOOKUP(I1903, $A$63:$C$96, 3))</f>
        <v>2980</v>
      </c>
      <c r="M1903" s="5">
        <f t="shared" si="268"/>
        <v>0</v>
      </c>
      <c r="N1903" s="5">
        <v>1926.8736873124037</v>
      </c>
      <c r="O1903" s="5">
        <f t="shared" si="275"/>
        <v>2020.3523999999998</v>
      </c>
      <c r="P1903" s="5">
        <f t="shared" si="276"/>
        <v>2020.3523999999998</v>
      </c>
      <c r="Q1903" s="5">
        <f t="shared" si="270"/>
        <v>487.20077413479089</v>
      </c>
      <c r="R1903" s="5">
        <f>IF(O1903&gt;(P1903+U1903),O1903-P1903-U1903, 0)</f>
        <v>0</v>
      </c>
      <c r="S1903" s="5">
        <f t="shared" si="271"/>
        <v>472.44682586520935</v>
      </c>
      <c r="T1903" s="5">
        <f t="shared" si="272"/>
        <v>487.20077413479089</v>
      </c>
      <c r="U1903" s="5">
        <f>IF(O1903&gt;P1903,IF(V1902*($B$6/100)&gt;=O1903-P1903,(O1903-P1903), V1902*($B$6/100)), 0)</f>
        <v>0</v>
      </c>
      <c r="V1903" s="5">
        <f>V1902+(T1903*($B$5/100))-(U1903/($B$6/100))</f>
        <v>2274480.0501831016</v>
      </c>
      <c r="W1903" s="5">
        <f t="shared" si="273"/>
        <v>56862.001254577539</v>
      </c>
    </row>
    <row r="1904" spans="4:23" x14ac:dyDescent="0.25">
      <c r="D1904">
        <f t="shared" si="274"/>
        <v>1902</v>
      </c>
      <c r="E1904" s="3">
        <v>43910</v>
      </c>
      <c r="F1904" s="4">
        <v>0.20833333333333334</v>
      </c>
      <c r="G1904">
        <v>40</v>
      </c>
      <c r="H1904">
        <v>0</v>
      </c>
      <c r="I1904" s="5">
        <f t="shared" si="269"/>
        <v>6</v>
      </c>
      <c r="J1904" s="22">
        <v>0</v>
      </c>
      <c r="K1904">
        <v>7.0909999999999997E-5</v>
      </c>
      <c r="L1904" s="5" cm="1">
        <f t="array" ref="L1904">_xlfn.IFS(I1904=0, 0, I1904&gt;34, 0, AND(I1904&gt;0, I1904&lt;35), VLOOKUP(I1904, $A$63:$C$96, 3))</f>
        <v>2980</v>
      </c>
      <c r="M1904" s="5">
        <f t="shared" si="268"/>
        <v>0</v>
      </c>
      <c r="N1904" s="5">
        <v>2110.7577610954872</v>
      </c>
      <c r="O1904" s="5">
        <f t="shared" si="275"/>
        <v>1997.5346999999999</v>
      </c>
      <c r="P1904" s="5">
        <f t="shared" si="276"/>
        <v>1997.5346999999999</v>
      </c>
      <c r="Q1904" s="5">
        <f t="shared" si="270"/>
        <v>487.20077413479089</v>
      </c>
      <c r="R1904" s="5">
        <f>IF(O1904&gt;(P1904+U1904),O1904-P1904-U1904, 0)</f>
        <v>0</v>
      </c>
      <c r="S1904" s="5">
        <f t="shared" si="271"/>
        <v>495.26452586520918</v>
      </c>
      <c r="T1904" s="5">
        <f t="shared" si="272"/>
        <v>487.20077413479089</v>
      </c>
      <c r="U1904" s="5">
        <f>IF(O1904&gt;P1904,IF(V1903*($B$6/100)&gt;=O1904-P1904,(O1904-P1904), V1903*($B$6/100)), 0)</f>
        <v>0</v>
      </c>
      <c r="V1904" s="5">
        <f>V1903+(T1904*($B$5/100))-(U1904/($B$6/100))</f>
        <v>2274821.0907249958</v>
      </c>
      <c r="W1904" s="5">
        <f t="shared" si="273"/>
        <v>56870.527268124897</v>
      </c>
    </row>
    <row r="1905" spans="4:23" x14ac:dyDescent="0.25">
      <c r="D1905">
        <f t="shared" si="274"/>
        <v>1903</v>
      </c>
      <c r="E1905" s="3">
        <v>43910</v>
      </c>
      <c r="F1905" s="4">
        <v>0.25</v>
      </c>
      <c r="G1905">
        <v>40</v>
      </c>
      <c r="H1905">
        <v>0</v>
      </c>
      <c r="I1905" s="5">
        <f t="shared" si="269"/>
        <v>6</v>
      </c>
      <c r="J1905" s="22">
        <v>0</v>
      </c>
      <c r="K1905">
        <v>7.6689999999999999E-5</v>
      </c>
      <c r="L1905" s="5" cm="1">
        <f t="array" ref="L1905">_xlfn.IFS(I1905=0, 0, I1905&gt;34, 0, AND(I1905&gt;0, I1905&lt;35), VLOOKUP(I1905, $A$63:$C$96, 3))</f>
        <v>2980</v>
      </c>
      <c r="M1905" s="5">
        <f t="shared" si="268"/>
        <v>0</v>
      </c>
      <c r="N1905" s="5">
        <v>2704.4143286650838</v>
      </c>
      <c r="O1905" s="5">
        <f t="shared" si="275"/>
        <v>2160.3572999999997</v>
      </c>
      <c r="P1905" s="5">
        <f t="shared" si="276"/>
        <v>2160.3572999999997</v>
      </c>
      <c r="Q1905" s="5">
        <f t="shared" si="270"/>
        <v>487.20077413479089</v>
      </c>
      <c r="R1905" s="5">
        <f>IF(O1905&gt;(P1905+U1905),O1905-P1905-U1905, 0)</f>
        <v>0</v>
      </c>
      <c r="S1905" s="5">
        <f t="shared" si="271"/>
        <v>332.44192586520944</v>
      </c>
      <c r="T1905" s="5">
        <f t="shared" si="272"/>
        <v>487.20077413479089</v>
      </c>
      <c r="U1905" s="5">
        <f>IF(O1905&gt;P1905,IF(V1904*($B$6/100)&gt;=O1905-P1905,(O1905-P1905), V1904*($B$6/100)), 0)</f>
        <v>0</v>
      </c>
      <c r="V1905" s="5">
        <f>V1904+(T1905*($B$5/100))-(U1905/($B$6/100))</f>
        <v>2275162.1312668901</v>
      </c>
      <c r="W1905" s="5">
        <f t="shared" si="273"/>
        <v>56879.053281672255</v>
      </c>
    </row>
    <row r="1906" spans="4:23" x14ac:dyDescent="0.25">
      <c r="D1906">
        <f t="shared" si="274"/>
        <v>1904</v>
      </c>
      <c r="E1906" s="3">
        <v>43910</v>
      </c>
      <c r="F1906" s="4">
        <v>0.29166666666666669</v>
      </c>
      <c r="G1906">
        <v>40</v>
      </c>
      <c r="H1906">
        <v>0</v>
      </c>
      <c r="I1906" s="5">
        <f t="shared" si="269"/>
        <v>6</v>
      </c>
      <c r="J1906" s="22">
        <v>1.7321330476138631E-5</v>
      </c>
      <c r="K1906">
        <v>9.3269999999999993E-5</v>
      </c>
      <c r="L1906" s="5" cm="1">
        <f t="array" ref="L1906">_xlfn.IFS(I1906=0, 0, I1906&gt;34, 0, AND(I1906&gt;0, I1906&lt;35), VLOOKUP(I1906, $A$63:$C$96, 3))</f>
        <v>2980</v>
      </c>
      <c r="M1906" s="5">
        <f t="shared" si="268"/>
        <v>82.276319761658499</v>
      </c>
      <c r="N1906" s="5">
        <v>3912.7138493864181</v>
      </c>
      <c r="O1906" s="5">
        <f t="shared" si="275"/>
        <v>2627.4159</v>
      </c>
      <c r="P1906" s="5">
        <f t="shared" si="276"/>
        <v>2627.4159</v>
      </c>
      <c r="Q1906" s="5">
        <f t="shared" si="270"/>
        <v>434.8604197616587</v>
      </c>
      <c r="R1906" s="5">
        <f>IF(O1906&gt;(P1906+U1906),O1906-P1906-U1906, 0)</f>
        <v>0</v>
      </c>
      <c r="S1906" s="5">
        <f t="shared" si="271"/>
        <v>0</v>
      </c>
      <c r="T1906" s="5">
        <f t="shared" si="272"/>
        <v>434.8604197616587</v>
      </c>
      <c r="U1906" s="5">
        <f>IF(O1906&gt;P1906,IF(V1905*($B$6/100)&gt;=O1906-P1906,(O1906-P1906), V1905*($B$6/100)), 0)</f>
        <v>0</v>
      </c>
      <c r="V1906" s="5">
        <f>V1905+(T1906*($B$5/100))-(U1906/($B$6/100))</f>
        <v>2275466.5335607231</v>
      </c>
      <c r="W1906" s="5">
        <f t="shared" si="273"/>
        <v>56886.66333901808</v>
      </c>
    </row>
    <row r="1907" spans="4:23" x14ac:dyDescent="0.25">
      <c r="D1907">
        <f t="shared" si="274"/>
        <v>1905</v>
      </c>
      <c r="E1907" s="3">
        <v>43910</v>
      </c>
      <c r="F1907" s="4">
        <v>0.33333333333333331</v>
      </c>
      <c r="G1907">
        <v>50</v>
      </c>
      <c r="H1907">
        <v>0</v>
      </c>
      <c r="I1907" s="5">
        <f t="shared" si="269"/>
        <v>7</v>
      </c>
      <c r="J1907" s="22">
        <v>6.9285321904554524E-5</v>
      </c>
      <c r="K1907">
        <v>1.1415E-4</v>
      </c>
      <c r="L1907" s="5" cm="1">
        <f t="array" ref="L1907">_xlfn.IFS(I1907=0, 0, I1907&gt;34, 0, AND(I1907&gt;0, I1907&lt;35), VLOOKUP(I1907, $A$63:$C$96, 3))</f>
        <v>4800</v>
      </c>
      <c r="M1907" s="5">
        <f t="shared" si="268"/>
        <v>329.105279046634</v>
      </c>
      <c r="N1907" s="5">
        <v>5031.2253332791252</v>
      </c>
      <c r="O1907" s="5">
        <f t="shared" si="275"/>
        <v>3215.6055000000001</v>
      </c>
      <c r="P1907" s="5">
        <f t="shared" si="276"/>
        <v>3215.6055000000001</v>
      </c>
      <c r="Q1907" s="5">
        <f t="shared" si="270"/>
        <v>487.20077413479089</v>
      </c>
      <c r="R1907" s="5">
        <f>IF(O1907&gt;(P1907+U1907),O1907-P1907-U1907, 0)</f>
        <v>0</v>
      </c>
      <c r="S1907" s="5">
        <f t="shared" si="271"/>
        <v>1426.2990049118428</v>
      </c>
      <c r="T1907" s="5">
        <f t="shared" si="272"/>
        <v>487.20077413479089</v>
      </c>
      <c r="U1907" s="5">
        <f>IF(O1907&gt;P1907,IF(V1906*($B$6/100)&gt;=O1907-P1907,(O1907-P1907), V1906*($B$6/100)), 0)</f>
        <v>0</v>
      </c>
      <c r="V1907" s="5">
        <f>V1906+(T1907*($B$5/100))-(U1907/($B$6/100))</f>
        <v>2275807.5741026173</v>
      </c>
      <c r="W1907" s="5">
        <f t="shared" si="273"/>
        <v>56895.18935256543</v>
      </c>
    </row>
    <row r="1908" spans="4:23" x14ac:dyDescent="0.25">
      <c r="D1908">
        <f t="shared" si="274"/>
        <v>1906</v>
      </c>
      <c r="E1908" s="3">
        <v>43910</v>
      </c>
      <c r="F1908" s="4">
        <v>0.375</v>
      </c>
      <c r="G1908">
        <v>60</v>
      </c>
      <c r="H1908">
        <v>0</v>
      </c>
      <c r="I1908" s="5">
        <f t="shared" si="269"/>
        <v>8</v>
      </c>
      <c r="J1908" s="22">
        <v>9.4030079727609706E-5</v>
      </c>
      <c r="K1908">
        <v>1.1498E-4</v>
      </c>
      <c r="L1908" s="5" cm="1">
        <f t="array" ref="L1908">_xlfn.IFS(I1908=0, 0, I1908&gt;34, 0, AND(I1908&gt;0, I1908&lt;35), VLOOKUP(I1908, $A$63:$C$96, 3))</f>
        <v>7160</v>
      </c>
      <c r="M1908" s="5">
        <f t="shared" si="268"/>
        <v>446.64287870614612</v>
      </c>
      <c r="N1908" s="5">
        <v>5631.0762726031817</v>
      </c>
      <c r="O1908" s="5">
        <f t="shared" si="275"/>
        <v>3238.9866000000002</v>
      </c>
      <c r="P1908" s="5">
        <f t="shared" si="276"/>
        <v>3238.9866000000002</v>
      </c>
      <c r="Q1908" s="5">
        <f t="shared" si="270"/>
        <v>487.20077413479089</v>
      </c>
      <c r="R1908" s="5">
        <f>IF(O1908&gt;(P1908+U1908),O1908-P1908-U1908, 0)</f>
        <v>0</v>
      </c>
      <c r="S1908" s="5">
        <f t="shared" si="271"/>
        <v>2892.1062936985791</v>
      </c>
      <c r="T1908" s="5">
        <f t="shared" si="272"/>
        <v>1475.5499850075666</v>
      </c>
      <c r="U1908" s="5">
        <f>IF(O1908&gt;P1908,IF(V1907*($B$6/100)&gt;=O1908-P1908,(O1908-P1908), V1907*($B$6/100)), 0)</f>
        <v>0</v>
      </c>
      <c r="V1908" s="5">
        <f>V1907+(T1908*($B$5/100))-(U1908/($B$6/100))</f>
        <v>2276840.4590921225</v>
      </c>
      <c r="W1908" s="5">
        <f t="shared" si="273"/>
        <v>56921.011477303065</v>
      </c>
    </row>
    <row r="1909" spans="4:23" x14ac:dyDescent="0.25">
      <c r="D1909">
        <f t="shared" si="274"/>
        <v>1907</v>
      </c>
      <c r="E1909" s="3">
        <v>43910</v>
      </c>
      <c r="F1909" s="4">
        <v>0.41666666666666669</v>
      </c>
      <c r="G1909">
        <v>60</v>
      </c>
      <c r="H1909">
        <v>0</v>
      </c>
      <c r="I1909" s="5">
        <f t="shared" si="269"/>
        <v>8</v>
      </c>
      <c r="J1909" s="22">
        <v>1.1877483755066489E-4</v>
      </c>
      <c r="K1909">
        <v>1.1034E-4</v>
      </c>
      <c r="L1909" s="5" cm="1">
        <f t="array" ref="L1909">_xlfn.IFS(I1909=0, 0, I1909&gt;34, 0, AND(I1909&gt;0, I1909&lt;35), VLOOKUP(I1909, $A$63:$C$96, 3))</f>
        <v>7160</v>
      </c>
      <c r="M1909" s="5">
        <f t="shared" si="268"/>
        <v>564.18047836565825</v>
      </c>
      <c r="N1909" s="5">
        <v>5324.1871833568539</v>
      </c>
      <c r="O1909" s="5">
        <f t="shared" si="275"/>
        <v>3108.2778000000003</v>
      </c>
      <c r="P1909" s="5">
        <f t="shared" si="276"/>
        <v>3108.2778000000003</v>
      </c>
      <c r="Q1909" s="5">
        <f t="shared" si="270"/>
        <v>487.20077413479089</v>
      </c>
      <c r="R1909" s="5">
        <f>IF(O1909&gt;(P1909+U1909),O1909-P1909-U1909, 0)</f>
        <v>0</v>
      </c>
      <c r="S1909" s="5">
        <f t="shared" si="271"/>
        <v>2734.4888466050375</v>
      </c>
      <c r="T1909" s="5">
        <f t="shared" si="272"/>
        <v>1881.4138317606198</v>
      </c>
      <c r="U1909" s="5">
        <f>IF(O1909&gt;P1909,IF(V1908*($B$6/100)&gt;=O1909-P1909,(O1909-P1909), V1908*($B$6/100)), 0)</f>
        <v>0</v>
      </c>
      <c r="V1909" s="5">
        <f>V1908+(T1909*($B$5/100))-(U1909/($B$6/100))</f>
        <v>2278157.448774355</v>
      </c>
      <c r="W1909" s="5">
        <f t="shared" si="273"/>
        <v>56953.936219358875</v>
      </c>
    </row>
    <row r="1910" spans="4:23" x14ac:dyDescent="0.25">
      <c r="D1910">
        <f t="shared" si="274"/>
        <v>1908</v>
      </c>
      <c r="E1910" s="3">
        <v>43910</v>
      </c>
      <c r="F1910" s="4">
        <v>0.45833333333333331</v>
      </c>
      <c r="G1910">
        <v>60</v>
      </c>
      <c r="H1910">
        <v>0</v>
      </c>
      <c r="I1910" s="5">
        <f t="shared" si="269"/>
        <v>8</v>
      </c>
      <c r="J1910" s="22">
        <v>2.67243384488996E-4</v>
      </c>
      <c r="K1910">
        <v>9.7789999999999997E-5</v>
      </c>
      <c r="L1910" s="5" cm="1">
        <f t="array" ref="L1910">_xlfn.IFS(I1910=0, 0, I1910&gt;34, 0, AND(I1910&gt;0, I1910&lt;35), VLOOKUP(I1910, $A$63:$C$96, 3))</f>
        <v>7160</v>
      </c>
      <c r="M1910" s="5">
        <f t="shared" si="268"/>
        <v>1269.406076322731</v>
      </c>
      <c r="N1910" s="5">
        <v>5023.3074857366282</v>
      </c>
      <c r="O1910" s="5">
        <f t="shared" si="275"/>
        <v>2754.7442999999998</v>
      </c>
      <c r="P1910" s="5">
        <f t="shared" si="276"/>
        <v>2754.7442999999998</v>
      </c>
      <c r="Q1910" s="5">
        <f t="shared" si="270"/>
        <v>487.20077413479089</v>
      </c>
      <c r="R1910" s="5">
        <f>IF(O1910&gt;(P1910+U1910),O1910-P1910-U1910, 0)</f>
        <v>0</v>
      </c>
      <c r="S1910" s="5">
        <f t="shared" si="271"/>
        <v>2579.9578075979402</v>
      </c>
      <c r="T1910" s="5">
        <f t="shared" si="272"/>
        <v>3094.7039687247911</v>
      </c>
      <c r="U1910" s="5">
        <f>IF(O1910&gt;P1910,IF(V1909*($B$6/100)&gt;=O1910-P1910,(O1910-P1910), V1909*($B$6/100)), 0)</f>
        <v>0</v>
      </c>
      <c r="V1910" s="5">
        <f>V1909+(T1910*($B$5/100))-(U1910/($B$6/100))</f>
        <v>2280323.7415524623</v>
      </c>
      <c r="W1910" s="5">
        <f t="shared" si="273"/>
        <v>57008.093538811561</v>
      </c>
    </row>
    <row r="1911" spans="4:23" x14ac:dyDescent="0.25">
      <c r="D1911">
        <f t="shared" si="274"/>
        <v>1909</v>
      </c>
      <c r="E1911" s="3">
        <v>43910</v>
      </c>
      <c r="F1911" s="4">
        <v>0.5</v>
      </c>
      <c r="G1911">
        <v>60</v>
      </c>
      <c r="H1911">
        <v>0</v>
      </c>
      <c r="I1911" s="5">
        <f t="shared" si="269"/>
        <v>8</v>
      </c>
      <c r="J1911" s="22">
        <v>2.3012624775441322E-4</v>
      </c>
      <c r="K1911">
        <v>8.7689999999999996E-5</v>
      </c>
      <c r="L1911" s="5" cm="1">
        <f t="array" ref="L1911">_xlfn.IFS(I1911=0, 0, I1911&gt;34, 0, AND(I1911&gt;0, I1911&lt;35), VLOOKUP(I1911, $A$63:$C$96, 3))</f>
        <v>7160</v>
      </c>
      <c r="M1911" s="5">
        <f t="shared" si="268"/>
        <v>1093.0996768334628</v>
      </c>
      <c r="N1911" s="5">
        <v>4534.9030191117681</v>
      </c>
      <c r="O1911" s="5">
        <f t="shared" si="275"/>
        <v>2470.2273</v>
      </c>
      <c r="P1911" s="5">
        <f t="shared" si="276"/>
        <v>2470.2273</v>
      </c>
      <c r="Q1911" s="5">
        <f t="shared" si="270"/>
        <v>487.20077413479089</v>
      </c>
      <c r="R1911" s="5">
        <f>IF(O1911&gt;(P1911+U1911),O1911-P1911-U1911, 0)</f>
        <v>0</v>
      </c>
      <c r="S1911" s="5">
        <f t="shared" si="271"/>
        <v>2329.114529436612</v>
      </c>
      <c r="T1911" s="5">
        <f t="shared" si="272"/>
        <v>3453.7578473968501</v>
      </c>
      <c r="U1911" s="5">
        <f>IF(O1911&gt;P1911,IF(V1910*($B$6/100)&gt;=O1911-P1911,(O1911-P1911), V1910*($B$6/100)), 0)</f>
        <v>0</v>
      </c>
      <c r="V1911" s="5">
        <f>V1910+(T1911*($B$5/100))-(U1911/($B$6/100))</f>
        <v>2282741.3720456399</v>
      </c>
      <c r="W1911" s="5">
        <f t="shared" si="273"/>
        <v>57068.534301141</v>
      </c>
    </row>
    <row r="1912" spans="4:23" x14ac:dyDescent="0.25">
      <c r="D1912">
        <f t="shared" si="274"/>
        <v>1910</v>
      </c>
      <c r="E1912" s="3">
        <v>43910</v>
      </c>
      <c r="F1912" s="4">
        <v>0.54166666666666663</v>
      </c>
      <c r="G1912">
        <v>60</v>
      </c>
      <c r="H1912">
        <v>0</v>
      </c>
      <c r="I1912" s="5">
        <f t="shared" si="269"/>
        <v>8</v>
      </c>
      <c r="J1912" s="22">
        <v>1.855856836729139E-4</v>
      </c>
      <c r="K1912">
        <v>8.4649999999999998E-5</v>
      </c>
      <c r="L1912" s="5" cm="1">
        <f t="array" ref="L1912">_xlfn.IFS(I1912=0, 0, I1912&gt;34, 0, AND(I1912&gt;0, I1912&lt;35), VLOOKUP(I1912, $A$63:$C$96, 3))</f>
        <v>7160</v>
      </c>
      <c r="M1912" s="5">
        <f t="shared" si="268"/>
        <v>881.53199744634105</v>
      </c>
      <c r="N1912" s="5">
        <v>3935.5989810989277</v>
      </c>
      <c r="O1912" s="5">
        <f t="shared" si="275"/>
        <v>2384.5904999999998</v>
      </c>
      <c r="P1912" s="5">
        <f t="shared" si="276"/>
        <v>2384.5904999999998</v>
      </c>
      <c r="Q1912" s="5">
        <f t="shared" si="270"/>
        <v>487.20077413479089</v>
      </c>
      <c r="R1912" s="5">
        <f>IF(O1912&gt;(P1912+U1912),O1912-P1912-U1912, 0)</f>
        <v>0</v>
      </c>
      <c r="S1912" s="5">
        <f t="shared" si="271"/>
        <v>2021.3135165807439</v>
      </c>
      <c r="T1912" s="5">
        <f t="shared" si="272"/>
        <v>3635.6279808655977</v>
      </c>
      <c r="U1912" s="5">
        <f>IF(O1912&gt;P1912,IF(V1911*($B$6/100)&gt;=O1912-P1912,(O1912-P1912), V1911*($B$6/100)), 0)</f>
        <v>0</v>
      </c>
      <c r="V1912" s="5">
        <f>V1911+(T1912*($B$5/100))-(U1912/($B$6/100))</f>
        <v>2285286.3116322458</v>
      </c>
      <c r="W1912" s="5">
        <f t="shared" si="273"/>
        <v>57132.157790806144</v>
      </c>
    </row>
    <row r="1913" spans="4:23" x14ac:dyDescent="0.25">
      <c r="D1913">
        <f t="shared" si="274"/>
        <v>1911</v>
      </c>
      <c r="E1913" s="3">
        <v>43910</v>
      </c>
      <c r="F1913" s="4">
        <v>0.58333333333333337</v>
      </c>
      <c r="G1913">
        <v>50</v>
      </c>
      <c r="H1913">
        <v>0</v>
      </c>
      <c r="I1913" s="5">
        <f t="shared" si="269"/>
        <v>7</v>
      </c>
      <c r="J1913" s="22">
        <v>1.5094302272063663E-4</v>
      </c>
      <c r="K1913">
        <v>8.0810000000000007E-5</v>
      </c>
      <c r="L1913" s="5" cm="1">
        <f t="array" ref="L1913">_xlfn.IFS(I1913=0, 0, I1913&gt;34, 0, AND(I1913&gt;0, I1913&lt;35), VLOOKUP(I1913, $A$63:$C$96, 3))</f>
        <v>4800</v>
      </c>
      <c r="M1913" s="5">
        <f t="shared" si="268"/>
        <v>716.97935792302405</v>
      </c>
      <c r="N1913" s="5">
        <v>3778.4168413522807</v>
      </c>
      <c r="O1913" s="5">
        <f t="shared" si="275"/>
        <v>2276.4177</v>
      </c>
      <c r="P1913" s="5">
        <f t="shared" si="276"/>
        <v>2276.4177</v>
      </c>
      <c r="Q1913" s="5">
        <f t="shared" si="270"/>
        <v>487.20077413479089</v>
      </c>
      <c r="R1913" s="5">
        <f>IF(O1913&gt;(P1913+U1913),O1913-P1913-U1913, 0)</f>
        <v>0</v>
      </c>
      <c r="S1913" s="5">
        <f t="shared" si="271"/>
        <v>1940.5851737895111</v>
      </c>
      <c r="T1913" s="5">
        <f t="shared" si="272"/>
        <v>1299.9764841335134</v>
      </c>
      <c r="U1913" s="5">
        <f>IF(O1913&gt;P1913,IF(V1912*($B$6/100)&gt;=O1913-P1913,(O1913-P1913), V1912*($B$6/100)), 0)</f>
        <v>0</v>
      </c>
      <c r="V1913" s="5">
        <f>V1912+(T1913*($B$5/100))-(U1913/($B$6/100))</f>
        <v>2286196.2951711393</v>
      </c>
      <c r="W1913" s="5">
        <f t="shared" si="273"/>
        <v>57154.907379278484</v>
      </c>
    </row>
    <row r="1914" spans="4:23" x14ac:dyDescent="0.25">
      <c r="D1914">
        <f t="shared" si="274"/>
        <v>1912</v>
      </c>
      <c r="E1914" s="3">
        <v>43910</v>
      </c>
      <c r="F1914" s="4">
        <v>0.625</v>
      </c>
      <c r="G1914">
        <v>60</v>
      </c>
      <c r="H1914">
        <v>0</v>
      </c>
      <c r="I1914" s="5">
        <f t="shared" si="269"/>
        <v>8</v>
      </c>
      <c r="J1914" s="22">
        <v>1.3114721646219249E-4</v>
      </c>
      <c r="K1914">
        <v>8.4929999999999988E-5</v>
      </c>
      <c r="L1914" s="5" cm="1">
        <f t="array" ref="L1914">_xlfn.IFS(I1914=0, 0, I1914&gt;34, 0, AND(I1914&gt;0, I1914&lt;35), VLOOKUP(I1914, $A$63:$C$96, 3))</f>
        <v>7160</v>
      </c>
      <c r="M1914" s="5">
        <f t="shared" si="268"/>
        <v>622.94927819541431</v>
      </c>
      <c r="N1914" s="5">
        <v>3960.8989292956562</v>
      </c>
      <c r="O1914" s="5">
        <f t="shared" si="275"/>
        <v>2392.4780999999994</v>
      </c>
      <c r="P1914" s="5">
        <f t="shared" si="276"/>
        <v>2392.4780999999994</v>
      </c>
      <c r="Q1914" s="5">
        <f t="shared" si="270"/>
        <v>487.20077413479089</v>
      </c>
      <c r="R1914" s="5">
        <f>IF(O1914&gt;(P1914+U1914),O1914-P1914-U1914, 0)</f>
        <v>0</v>
      </c>
      <c r="S1914" s="5">
        <f t="shared" si="271"/>
        <v>2034.3075049175739</v>
      </c>
      <c r="T1914" s="5">
        <f t="shared" si="272"/>
        <v>3356.1636732778406</v>
      </c>
      <c r="U1914" s="5">
        <f>IF(O1914&gt;P1914,IF(V1913*($B$6/100)&gt;=O1914-P1914,(O1914-P1914), V1913*($B$6/100)), 0)</f>
        <v>0</v>
      </c>
      <c r="V1914" s="5">
        <f>V1913+(T1914*($B$5/100))-(U1914/($B$6/100))</f>
        <v>2288545.6097424338</v>
      </c>
      <c r="W1914" s="5">
        <f t="shared" si="273"/>
        <v>57213.640243560847</v>
      </c>
    </row>
    <row r="1915" spans="4:23" x14ac:dyDescent="0.25">
      <c r="D1915">
        <f t="shared" si="274"/>
        <v>1913</v>
      </c>
      <c r="E1915" s="3">
        <v>43910</v>
      </c>
      <c r="F1915" s="4">
        <v>0.66666666666666663</v>
      </c>
      <c r="G1915">
        <v>60</v>
      </c>
      <c r="H1915">
        <v>0</v>
      </c>
      <c r="I1915" s="5">
        <f t="shared" si="269"/>
        <v>8</v>
      </c>
      <c r="J1915" s="22">
        <v>1.0887693442144282E-4</v>
      </c>
      <c r="K1915">
        <v>9.6250000000000009E-5</v>
      </c>
      <c r="L1915" s="5" cm="1">
        <f t="array" ref="L1915">_xlfn.IFS(I1915=0, 0, I1915&gt;34, 0, AND(I1915&gt;0, I1915&lt;35), VLOOKUP(I1915, $A$63:$C$96, 3))</f>
        <v>7160</v>
      </c>
      <c r="M1915" s="5">
        <f t="shared" si="268"/>
        <v>517.16543850185337</v>
      </c>
      <c r="N1915" s="5">
        <v>4247.7110844279096</v>
      </c>
      <c r="O1915" s="5">
        <f t="shared" si="275"/>
        <v>2711.3625000000002</v>
      </c>
      <c r="P1915" s="5">
        <f t="shared" si="276"/>
        <v>2711.3625000000002</v>
      </c>
      <c r="Q1915" s="5">
        <f t="shared" si="270"/>
        <v>487.20077413479089</v>
      </c>
      <c r="R1915" s="5">
        <f>IF(O1915&gt;(P1915+U1915),O1915-P1915-U1915, 0)</f>
        <v>0</v>
      </c>
      <c r="S1915" s="5">
        <f t="shared" si="271"/>
        <v>2181.6134902765289</v>
      </c>
      <c r="T1915" s="5">
        <f t="shared" si="272"/>
        <v>2784.1894482253247</v>
      </c>
      <c r="U1915" s="5">
        <f>IF(O1915&gt;P1915,IF(V1914*($B$6/100)&gt;=O1915-P1915,(O1915-P1915), V1914*($B$6/100)), 0)</f>
        <v>0</v>
      </c>
      <c r="V1915" s="5">
        <f>V1914+(T1915*($B$5/100))-(U1915/($B$6/100))</f>
        <v>2290494.5423561917</v>
      </c>
      <c r="W1915" s="5">
        <f t="shared" si="273"/>
        <v>57262.363558904792</v>
      </c>
    </row>
    <row r="1916" spans="4:23" x14ac:dyDescent="0.25">
      <c r="D1916">
        <f t="shared" si="274"/>
        <v>1914</v>
      </c>
      <c r="E1916" s="3">
        <v>43910</v>
      </c>
      <c r="F1916" s="4">
        <v>0.70833333333333337</v>
      </c>
      <c r="G1916">
        <v>60</v>
      </c>
      <c r="H1916">
        <v>10</v>
      </c>
      <c r="I1916" s="5">
        <f t="shared" si="269"/>
        <v>8</v>
      </c>
      <c r="J1916" s="22">
        <v>1.0145350707452627E-4</v>
      </c>
      <c r="K1916">
        <v>1.2232000000000001E-4</v>
      </c>
      <c r="L1916" s="5" cm="1">
        <f t="array" ref="L1916">_xlfn.IFS(I1916=0, 0, I1916&gt;34, 0, AND(I1916&gt;0, I1916&lt;35), VLOOKUP(I1916, $A$63:$C$96, 3))</f>
        <v>7160</v>
      </c>
      <c r="M1916" s="5">
        <f t="shared" si="268"/>
        <v>481.90415860399975</v>
      </c>
      <c r="N1916" s="5">
        <v>4387.5911014947033</v>
      </c>
      <c r="O1916" s="5">
        <f t="shared" si="275"/>
        <v>3445.7544000000003</v>
      </c>
      <c r="P1916" s="5">
        <f t="shared" si="276"/>
        <v>3445.7544000000003</v>
      </c>
      <c r="Q1916" s="5">
        <f t="shared" si="270"/>
        <v>487.20077413479089</v>
      </c>
      <c r="R1916" s="5">
        <f>IF(O1916&gt;(P1916+U1916),O1916-P1916-U1916, 0)</f>
        <v>0</v>
      </c>
      <c r="S1916" s="5">
        <f t="shared" si="271"/>
        <v>2253.4555073505617</v>
      </c>
      <c r="T1916" s="5">
        <f t="shared" si="272"/>
        <v>1942.694251253437</v>
      </c>
      <c r="U1916" s="5">
        <f>IF(O1916&gt;P1916,IF(V1915*($B$6/100)&gt;=O1916-P1916,(O1916-P1916), V1915*($B$6/100)), 0)</f>
        <v>0</v>
      </c>
      <c r="V1916" s="5">
        <f>V1915+(T1916*($B$5/100))-(U1916/($B$6/100))</f>
        <v>2291854.428332069</v>
      </c>
      <c r="W1916" s="5">
        <f t="shared" si="273"/>
        <v>57296.360708301727</v>
      </c>
    </row>
    <row r="1917" spans="4:23" x14ac:dyDescent="0.25">
      <c r="D1917">
        <f t="shared" si="274"/>
        <v>1915</v>
      </c>
      <c r="E1917" s="3">
        <v>43910</v>
      </c>
      <c r="F1917" s="4">
        <v>0.75</v>
      </c>
      <c r="G1917">
        <v>50</v>
      </c>
      <c r="H1917">
        <v>2</v>
      </c>
      <c r="I1917" s="5">
        <f t="shared" si="269"/>
        <v>7</v>
      </c>
      <c r="J1917" s="22">
        <v>2.4744757823055186E-5</v>
      </c>
      <c r="K1917">
        <v>1.7931999999999998E-4</v>
      </c>
      <c r="L1917" s="5" cm="1">
        <f t="array" ref="L1917">_xlfn.IFS(I1917=0, 0, I1917&gt;34, 0, AND(I1917&gt;0, I1917&lt;35), VLOOKUP(I1917, $A$63:$C$96, 3))</f>
        <v>4800</v>
      </c>
      <c r="M1917" s="5">
        <f t="shared" si="268"/>
        <v>117.53759965951213</v>
      </c>
      <c r="N1917" s="5">
        <v>4407.1454031467892</v>
      </c>
      <c r="O1917" s="5">
        <f t="shared" si="275"/>
        <v>5051.4443999999994</v>
      </c>
      <c r="P1917" s="5">
        <f t="shared" si="276"/>
        <v>4917.5375996595121</v>
      </c>
      <c r="Q1917" s="5">
        <f t="shared" si="270"/>
        <v>0</v>
      </c>
      <c r="R1917" s="5">
        <f>IF(O1917&gt;(P1917+U1917),O1917-P1917-U1917, 0)</f>
        <v>0</v>
      </c>
      <c r="S1917" s="5">
        <f t="shared" si="271"/>
        <v>0</v>
      </c>
      <c r="T1917" s="5">
        <f t="shared" si="272"/>
        <v>0</v>
      </c>
      <c r="U1917" s="5">
        <f>IF(O1917&gt;P1917,IF(V1916*($B$6/100)&gt;=O1917-P1917,(O1917-P1917), V1916*($B$6/100)), 0)</f>
        <v>133.90680034048728</v>
      </c>
      <c r="V1917" s="5">
        <f>V1916+(T1917*($B$5/100))-(U1917/($B$6/100))</f>
        <v>2291663.1329030111</v>
      </c>
      <c r="W1917" s="5">
        <f t="shared" si="273"/>
        <v>57291.578322575275</v>
      </c>
    </row>
    <row r="1918" spans="4:23" x14ac:dyDescent="0.25">
      <c r="D1918">
        <f t="shared" si="274"/>
        <v>1916</v>
      </c>
      <c r="E1918" s="3">
        <v>43910</v>
      </c>
      <c r="F1918" s="4">
        <v>0.79166666666666663</v>
      </c>
      <c r="G1918">
        <v>40</v>
      </c>
      <c r="H1918">
        <v>0</v>
      </c>
      <c r="I1918" s="5">
        <f t="shared" si="269"/>
        <v>6</v>
      </c>
      <c r="J1918" s="22">
        <v>0</v>
      </c>
      <c r="K1918">
        <v>2.0119000000000002E-4</v>
      </c>
      <c r="L1918" s="5" cm="1">
        <f t="array" ref="L1918">_xlfn.IFS(I1918=0, 0, I1918&gt;34, 0, AND(I1918&gt;0, I1918&lt;35), VLOOKUP(I1918, $A$63:$C$96, 3))</f>
        <v>2980</v>
      </c>
      <c r="M1918" s="5">
        <f t="shared" si="268"/>
        <v>0</v>
      </c>
      <c r="N1918" s="5">
        <v>4974.1250945545889</v>
      </c>
      <c r="O1918" s="5">
        <f t="shared" si="275"/>
        <v>5667.5223000000005</v>
      </c>
      <c r="P1918" s="5">
        <f t="shared" si="276"/>
        <v>2980</v>
      </c>
      <c r="Q1918" s="5">
        <f t="shared" si="270"/>
        <v>0</v>
      </c>
      <c r="R1918" s="5">
        <f>IF(O1918&gt;(P1918+U1918),O1918-P1918-U1918, 0)</f>
        <v>0</v>
      </c>
      <c r="S1918" s="5">
        <f t="shared" si="271"/>
        <v>0</v>
      </c>
      <c r="T1918" s="5">
        <f t="shared" si="272"/>
        <v>0</v>
      </c>
      <c r="U1918" s="5">
        <f>IF(O1918&gt;P1918,IF(V1917*($B$6/100)&gt;=O1918-P1918,(O1918-P1918), V1917*($B$6/100)), 0)</f>
        <v>2687.5223000000005</v>
      </c>
      <c r="V1918" s="5">
        <f>V1917+(T1918*($B$5/100))-(U1918/($B$6/100))</f>
        <v>2287823.8153315824</v>
      </c>
      <c r="W1918" s="5">
        <f t="shared" si="273"/>
        <v>57195.595383289561</v>
      </c>
    </row>
    <row r="1919" spans="4:23" x14ac:dyDescent="0.25">
      <c r="D1919">
        <f t="shared" si="274"/>
        <v>1917</v>
      </c>
      <c r="E1919" s="3">
        <v>43910</v>
      </c>
      <c r="F1919" s="4">
        <v>0.83333333333333337</v>
      </c>
      <c r="G1919">
        <v>30</v>
      </c>
      <c r="H1919">
        <v>0</v>
      </c>
      <c r="I1919" s="5">
        <f t="shared" si="269"/>
        <v>4</v>
      </c>
      <c r="J1919" s="22">
        <v>0</v>
      </c>
      <c r="K1919">
        <v>2.0569999999999999E-4</v>
      </c>
      <c r="L1919" s="5" cm="1">
        <f t="array" ref="L1919">_xlfn.IFS(I1919=0, 0, I1919&gt;34, 0, AND(I1919&gt;0, I1919&lt;35), VLOOKUP(I1919, $A$63:$C$96, 3))</f>
        <v>740</v>
      </c>
      <c r="M1919" s="5">
        <f t="shared" si="268"/>
        <v>0</v>
      </c>
      <c r="N1919" s="5">
        <v>4958.2880516681789</v>
      </c>
      <c r="O1919" s="5">
        <f t="shared" si="275"/>
        <v>5794.5689999999995</v>
      </c>
      <c r="P1919" s="5">
        <f t="shared" si="276"/>
        <v>740</v>
      </c>
      <c r="Q1919" s="5">
        <f t="shared" si="270"/>
        <v>0</v>
      </c>
      <c r="R1919" s="5">
        <f>IF(O1919&gt;(P1919+U1919),O1919-P1919-U1919, 0)</f>
        <v>0</v>
      </c>
      <c r="S1919" s="5">
        <f t="shared" si="271"/>
        <v>0</v>
      </c>
      <c r="T1919" s="5">
        <f t="shared" si="272"/>
        <v>0</v>
      </c>
      <c r="U1919" s="5">
        <f>IF(O1919&gt;P1919,IF(V1918*($B$6/100)&gt;=O1919-P1919,(O1919-P1919), V1918*($B$6/100)), 0)</f>
        <v>5054.5689999999995</v>
      </c>
      <c r="V1919" s="5">
        <f>V1918+(T1919*($B$5/100))-(U1919/($B$6/100))</f>
        <v>2280603.0024744398</v>
      </c>
      <c r="W1919" s="5">
        <f t="shared" si="273"/>
        <v>57015.075061860996</v>
      </c>
    </row>
    <row r="1920" spans="4:23" x14ac:dyDescent="0.25">
      <c r="D1920">
        <f t="shared" si="274"/>
        <v>1918</v>
      </c>
      <c r="E1920" s="3">
        <v>43910</v>
      </c>
      <c r="F1920" s="4">
        <v>0.875</v>
      </c>
      <c r="G1920">
        <v>30</v>
      </c>
      <c r="H1920">
        <v>0</v>
      </c>
      <c r="I1920" s="5">
        <f t="shared" si="269"/>
        <v>4</v>
      </c>
      <c r="J1920" s="22">
        <v>0</v>
      </c>
      <c r="K1920">
        <v>1.9683999999999999E-4</v>
      </c>
      <c r="L1920" s="5" cm="1">
        <f t="array" ref="L1920">_xlfn.IFS(I1920=0, 0, I1920&gt;34, 0, AND(I1920&gt;0, I1920&lt;35), VLOOKUP(I1920, $A$63:$C$96, 3))</f>
        <v>740</v>
      </c>
      <c r="M1920" s="5">
        <f t="shared" si="268"/>
        <v>0</v>
      </c>
      <c r="N1920" s="5">
        <v>4712.802088050601</v>
      </c>
      <c r="O1920" s="5">
        <f t="shared" si="275"/>
        <v>5544.9827999999998</v>
      </c>
      <c r="P1920" s="5">
        <f t="shared" si="276"/>
        <v>740</v>
      </c>
      <c r="Q1920" s="5">
        <f t="shared" si="270"/>
        <v>0</v>
      </c>
      <c r="R1920" s="5">
        <f>IF(O1920&gt;(P1920+U1920),O1920-P1920-U1920, 0)</f>
        <v>0</v>
      </c>
      <c r="S1920" s="5">
        <f t="shared" si="271"/>
        <v>0</v>
      </c>
      <c r="T1920" s="5">
        <f t="shared" si="272"/>
        <v>0</v>
      </c>
      <c r="U1920" s="5">
        <f>IF(O1920&gt;P1920,IF(V1919*($B$6/100)&gt;=O1920-P1920,(O1920-P1920), V1919*($B$6/100)), 0)</f>
        <v>4804.9827999999998</v>
      </c>
      <c r="V1920" s="5">
        <f>V1919+(T1920*($B$5/100))-(U1920/($B$6/100))</f>
        <v>2273738.7413315824</v>
      </c>
      <c r="W1920" s="5">
        <f t="shared" si="273"/>
        <v>56843.468533289561</v>
      </c>
    </row>
    <row r="1921" spans="4:23" x14ac:dyDescent="0.25">
      <c r="D1921">
        <f t="shared" si="274"/>
        <v>1919</v>
      </c>
      <c r="E1921" s="3">
        <v>43910</v>
      </c>
      <c r="F1921" s="4">
        <v>0.91666666666666663</v>
      </c>
      <c r="G1921">
        <v>30</v>
      </c>
      <c r="H1921">
        <v>0</v>
      </c>
      <c r="I1921" s="5">
        <f t="shared" si="269"/>
        <v>4</v>
      </c>
      <c r="J1921" s="22">
        <v>0</v>
      </c>
      <c r="K1921">
        <v>1.9053000000000001E-4</v>
      </c>
      <c r="L1921" s="5" cm="1">
        <f t="array" ref="L1921">_xlfn.IFS(I1921=0, 0, I1921&gt;34, 0, AND(I1921&gt;0, I1921&lt;35), VLOOKUP(I1921, $A$63:$C$96, 3))</f>
        <v>740</v>
      </c>
      <c r="M1921" s="5">
        <f t="shared" si="268"/>
        <v>0</v>
      </c>
      <c r="N1921" s="5">
        <v>4388.7481665460464</v>
      </c>
      <c r="O1921" s="5">
        <f t="shared" si="275"/>
        <v>5367.2301000000007</v>
      </c>
      <c r="P1921" s="5">
        <f t="shared" si="276"/>
        <v>740</v>
      </c>
      <c r="Q1921" s="5">
        <f t="shared" si="270"/>
        <v>0</v>
      </c>
      <c r="R1921" s="5">
        <f>IF(O1921&gt;(P1921+U1921),O1921-P1921-U1921, 0)</f>
        <v>0</v>
      </c>
      <c r="S1921" s="5">
        <f t="shared" si="271"/>
        <v>0</v>
      </c>
      <c r="T1921" s="5">
        <f t="shared" si="272"/>
        <v>0</v>
      </c>
      <c r="U1921" s="5">
        <f>IF(O1921&gt;P1921,IF(V1920*($B$6/100)&gt;=O1921-P1921,(O1921-P1921), V1920*($B$6/100)), 0)</f>
        <v>4627.2301000000007</v>
      </c>
      <c r="V1921" s="5">
        <f>V1920+(T1921*($B$5/100))-(U1921/($B$6/100))</f>
        <v>2267128.4126172969</v>
      </c>
      <c r="W1921" s="5">
        <f t="shared" si="273"/>
        <v>56678.210315432421</v>
      </c>
    </row>
    <row r="1922" spans="4:23" x14ac:dyDescent="0.25">
      <c r="D1922">
        <f t="shared" si="274"/>
        <v>1920</v>
      </c>
      <c r="E1922" s="3">
        <v>43910</v>
      </c>
      <c r="F1922" s="4">
        <v>0.95833333333333337</v>
      </c>
      <c r="G1922">
        <v>40</v>
      </c>
      <c r="H1922">
        <v>0</v>
      </c>
      <c r="I1922" s="5">
        <f t="shared" si="269"/>
        <v>6</v>
      </c>
      <c r="J1922" s="22">
        <v>0</v>
      </c>
      <c r="K1922">
        <v>1.7092000000000002E-4</v>
      </c>
      <c r="L1922" s="5" cm="1">
        <f t="array" ref="L1922">_xlfn.IFS(I1922=0, 0, I1922&gt;34, 0, AND(I1922&gt;0, I1922&lt;35), VLOOKUP(I1922, $A$63:$C$96, 3))</f>
        <v>2980</v>
      </c>
      <c r="M1922" s="5">
        <f t="shared" si="268"/>
        <v>0</v>
      </c>
      <c r="N1922" s="5">
        <v>3709.6820719430907</v>
      </c>
      <c r="O1922" s="5">
        <f t="shared" si="275"/>
        <v>4814.8164000000006</v>
      </c>
      <c r="P1922" s="5">
        <f t="shared" si="276"/>
        <v>2980</v>
      </c>
      <c r="Q1922" s="5">
        <f t="shared" si="270"/>
        <v>0</v>
      </c>
      <c r="R1922" s="5">
        <f>IF(O1922&gt;(P1922+U1922),O1922-P1922-U1922, 0)</f>
        <v>0</v>
      </c>
      <c r="S1922" s="5">
        <f t="shared" si="271"/>
        <v>0</v>
      </c>
      <c r="T1922" s="5">
        <f t="shared" si="272"/>
        <v>0</v>
      </c>
      <c r="U1922" s="5">
        <f>IF(O1922&gt;P1922,IF(V1921*($B$6/100)&gt;=O1922-P1922,(O1922-P1922), V1921*($B$6/100)), 0)</f>
        <v>1834.8164000000006</v>
      </c>
      <c r="V1922" s="5">
        <f>V1921+(T1922*($B$5/100))-(U1922/($B$6/100))</f>
        <v>2264507.2463315828</v>
      </c>
      <c r="W1922" s="5">
        <f t="shared" si="273"/>
        <v>56612.681158289568</v>
      </c>
    </row>
    <row r="1923" spans="4:23" x14ac:dyDescent="0.25">
      <c r="D1923">
        <f t="shared" si="274"/>
        <v>1921</v>
      </c>
      <c r="E1923" s="3">
        <v>43911</v>
      </c>
      <c r="F1923" s="4">
        <v>0</v>
      </c>
      <c r="G1923">
        <v>50</v>
      </c>
      <c r="H1923">
        <v>0</v>
      </c>
      <c r="I1923" s="5">
        <f t="shared" si="269"/>
        <v>7</v>
      </c>
      <c r="J1923" s="22">
        <v>0</v>
      </c>
      <c r="K1923">
        <v>1.4491000000000002E-4</v>
      </c>
      <c r="L1923" s="5" cm="1">
        <f t="array" ref="L1923">_xlfn.IFS(I1923=0, 0, I1923&gt;34, 0, AND(I1923&gt;0, I1923&lt;35), VLOOKUP(I1923, $A$63:$C$96, 3))</f>
        <v>4800</v>
      </c>
      <c r="M1923" s="5">
        <f t="shared" ref="M1923:M1986" si="277">$B$11*$B$4*J1923*1000</f>
        <v>0</v>
      </c>
      <c r="N1923" s="5">
        <v>2923.9996289953083</v>
      </c>
      <c r="O1923" s="5">
        <f t="shared" si="275"/>
        <v>4082.114700000001</v>
      </c>
      <c r="P1923" s="5">
        <f t="shared" si="276"/>
        <v>4082.114700000001</v>
      </c>
      <c r="Q1923" s="5">
        <f t="shared" si="270"/>
        <v>487.20077413479089</v>
      </c>
      <c r="R1923" s="5">
        <f>IF(O1923&gt;(P1923+U1923),O1923-P1923-U1923, 0)</f>
        <v>0</v>
      </c>
      <c r="S1923" s="5">
        <f t="shared" si="271"/>
        <v>230.68452586520812</v>
      </c>
      <c r="T1923" s="5">
        <f t="shared" si="272"/>
        <v>487.20077413479089</v>
      </c>
      <c r="U1923" s="5">
        <f>IF(O1923&gt;P1923,IF(V1922*($B$6/100)&gt;=O1923-P1923,(O1923-P1923), V1922*($B$6/100)), 0)</f>
        <v>0</v>
      </c>
      <c r="V1923" s="5">
        <f>V1922+(T1923*($B$5/100))-(U1923/($B$6/100))</f>
        <v>2264848.286873477</v>
      </c>
      <c r="W1923" s="5">
        <f t="shared" si="273"/>
        <v>56621.207171836926</v>
      </c>
    </row>
    <row r="1924" spans="4:23" x14ac:dyDescent="0.25">
      <c r="D1924">
        <f t="shared" si="274"/>
        <v>1922</v>
      </c>
      <c r="E1924" s="3">
        <v>43911</v>
      </c>
      <c r="F1924" s="4">
        <v>4.1666666666666664E-2</v>
      </c>
      <c r="G1924">
        <v>50</v>
      </c>
      <c r="H1924">
        <v>0</v>
      </c>
      <c r="I1924" s="5">
        <f t="shared" ref="I1924:I1987" si="278">ROUND((G1924/10)*((LN(99/0.03)/(LN(10/0.03)))),0)</f>
        <v>7</v>
      </c>
      <c r="J1924" s="22">
        <v>0</v>
      </c>
      <c r="K1924">
        <v>1.1485999999999999E-4</v>
      </c>
      <c r="L1924" s="5" cm="1">
        <f t="array" ref="L1924">_xlfn.IFS(I1924=0, 0, I1924&gt;34, 0, AND(I1924&gt;0, I1924&lt;35), VLOOKUP(I1924, $A$63:$C$96, 3))</f>
        <v>4800</v>
      </c>
      <c r="M1924" s="5">
        <f t="shared" si="277"/>
        <v>0</v>
      </c>
      <c r="N1924" s="5">
        <v>2542.1056016032608</v>
      </c>
      <c r="O1924" s="5">
        <f t="shared" si="275"/>
        <v>3235.6061999999997</v>
      </c>
      <c r="P1924" s="5">
        <f t="shared" si="276"/>
        <v>3235.6061999999997</v>
      </c>
      <c r="Q1924" s="5">
        <f t="shared" ref="Q1924:Q1987" si="279">IF((L1924+M1924-P1924)&lt;($B$8/100)*$B$3,L1924+M1924-P1924,($B$8/100)*$B$3)</f>
        <v>487.20077413479089</v>
      </c>
      <c r="R1924" s="5">
        <f>IF(O1924&gt;(P1924+U1924),O1924-P1924-U1924, 0)</f>
        <v>0</v>
      </c>
      <c r="S1924" s="5">
        <f t="shared" ref="S1924:S1987" si="280">IF((IF((L1924+M1924)&gt;O1924,L1924+M1924-P1924-Q1924,0))&lt;((N1924*3.595182*($B$7/100))/($B$5/100)),L1924+M1924-P1924-Q1924, N1924*3.595182*($B$7/100)/($B$5/100))</f>
        <v>1077.1930258652094</v>
      </c>
      <c r="T1924" s="5">
        <f t="shared" ref="T1924:T1987" si="281">((L1924+M1924)-P1924-S1924)</f>
        <v>487.20077413479089</v>
      </c>
      <c r="U1924" s="5">
        <f>IF(O1924&gt;P1924,IF(V1923*($B$6/100)&gt;=O1924-P1924,(O1924-P1924), V1923*($B$6/100)), 0)</f>
        <v>0</v>
      </c>
      <c r="V1924" s="5">
        <f>V1923+(T1924*($B$5/100))-(U1924/($B$6/100))</f>
        <v>2265189.3274153713</v>
      </c>
      <c r="W1924" s="5">
        <f t="shared" ref="W1924:W1987" si="282">V1924/40</f>
        <v>56629.733185384284</v>
      </c>
    </row>
    <row r="1925" spans="4:23" x14ac:dyDescent="0.25">
      <c r="D1925">
        <f t="shared" ref="D1925:D1988" si="283">D1924+1</f>
        <v>1923</v>
      </c>
      <c r="E1925" s="3">
        <v>43911</v>
      </c>
      <c r="F1925" s="4">
        <v>8.3333333333333329E-2</v>
      </c>
      <c r="G1925">
        <v>50</v>
      </c>
      <c r="H1925">
        <v>0</v>
      </c>
      <c r="I1925" s="5">
        <f t="shared" si="278"/>
        <v>7</v>
      </c>
      <c r="J1925" s="22">
        <v>0</v>
      </c>
      <c r="K1925">
        <v>9.3809999999999984E-5</v>
      </c>
      <c r="L1925" s="5" cm="1">
        <f t="array" ref="L1925">_xlfn.IFS(I1925=0, 0, I1925&gt;34, 0, AND(I1925&gt;0, I1925&lt;35), VLOOKUP(I1925, $A$63:$C$96, 3))</f>
        <v>4800</v>
      </c>
      <c r="M1925" s="5">
        <f t="shared" si="277"/>
        <v>0</v>
      </c>
      <c r="N1925" s="5">
        <v>2488.6770715724147</v>
      </c>
      <c r="O1925" s="5">
        <f t="shared" ref="O1925:O1988" si="284">$B$2*K1925*1000</f>
        <v>2642.6276999999995</v>
      </c>
      <c r="P1925" s="5">
        <f t="shared" ref="P1925:P1988" si="285">IF(O1925&gt;=(L1925+M1925),L1925+M1925,O1925)</f>
        <v>2642.6276999999995</v>
      </c>
      <c r="Q1925" s="5">
        <f t="shared" si="279"/>
        <v>487.20077413479089</v>
      </c>
      <c r="R1925" s="5">
        <f>IF(O1925&gt;(P1925+U1925),O1925-P1925-U1925, 0)</f>
        <v>0</v>
      </c>
      <c r="S1925" s="5">
        <f t="shared" si="280"/>
        <v>1278.1781445042654</v>
      </c>
      <c r="T1925" s="5">
        <f t="shared" si="281"/>
        <v>879.194155495735</v>
      </c>
      <c r="U1925" s="5">
        <f>IF(O1925&gt;P1925,IF(V1924*($B$6/100)&gt;=O1925-P1925,(O1925-P1925), V1924*($B$6/100)), 0)</f>
        <v>0</v>
      </c>
      <c r="V1925" s="5">
        <f>V1924+(T1925*($B$5/100))-(U1925/($B$6/100))</f>
        <v>2265804.7633242183</v>
      </c>
      <c r="W1925" s="5">
        <f t="shared" si="282"/>
        <v>56645.119083105456</v>
      </c>
    </row>
    <row r="1926" spans="4:23" x14ac:dyDescent="0.25">
      <c r="D1926">
        <f t="shared" si="283"/>
        <v>1924</v>
      </c>
      <c r="E1926" s="3">
        <v>43911</v>
      </c>
      <c r="F1926" s="4">
        <v>0.125</v>
      </c>
      <c r="G1926">
        <v>50</v>
      </c>
      <c r="H1926">
        <v>0</v>
      </c>
      <c r="I1926" s="5">
        <f t="shared" si="278"/>
        <v>7</v>
      </c>
      <c r="J1926" s="22">
        <v>0</v>
      </c>
      <c r="K1926">
        <v>7.9889999999999996E-5</v>
      </c>
      <c r="L1926" s="5" cm="1">
        <f t="array" ref="L1926">_xlfn.IFS(I1926=0, 0, I1926&gt;34, 0, AND(I1926&gt;0, I1926&lt;35), VLOOKUP(I1926, $A$63:$C$96, 3))</f>
        <v>4800</v>
      </c>
      <c r="M1926" s="5">
        <f t="shared" si="277"/>
        <v>0</v>
      </c>
      <c r="N1926" s="5">
        <v>2648.5278974314569</v>
      </c>
      <c r="O1926" s="5">
        <f t="shared" si="284"/>
        <v>2250.5012999999999</v>
      </c>
      <c r="P1926" s="5">
        <f t="shared" si="285"/>
        <v>2250.5012999999999</v>
      </c>
      <c r="Q1926" s="5">
        <f t="shared" si="279"/>
        <v>487.20077413479089</v>
      </c>
      <c r="R1926" s="5">
        <f>IF(O1926&gt;(P1926+U1926),O1926-P1926-U1926, 0)</f>
        <v>0</v>
      </c>
      <c r="S1926" s="5">
        <f t="shared" si="280"/>
        <v>1360.2771176204888</v>
      </c>
      <c r="T1926" s="5">
        <f t="shared" si="281"/>
        <v>1189.2215823795113</v>
      </c>
      <c r="U1926" s="5">
        <f>IF(O1926&gt;P1926,IF(V1925*($B$6/100)&gt;=O1926-P1926,(O1926-P1926), V1925*($B$6/100)), 0)</f>
        <v>0</v>
      </c>
      <c r="V1926" s="5">
        <f>V1925+(T1926*($B$5/100))-(U1926/($B$6/100))</f>
        <v>2266637.218431884</v>
      </c>
      <c r="W1926" s="5">
        <f t="shared" si="282"/>
        <v>56665.930460797099</v>
      </c>
    </row>
    <row r="1927" spans="4:23" x14ac:dyDescent="0.25">
      <c r="D1927">
        <f t="shared" si="283"/>
        <v>1925</v>
      </c>
      <c r="E1927" s="3">
        <v>43911</v>
      </c>
      <c r="F1927" s="4">
        <v>0.16666666666666666</v>
      </c>
      <c r="G1927">
        <v>50</v>
      </c>
      <c r="H1927">
        <v>0</v>
      </c>
      <c r="I1927" s="5">
        <f t="shared" si="278"/>
        <v>7</v>
      </c>
      <c r="J1927" s="22">
        <v>0</v>
      </c>
      <c r="K1927">
        <v>7.3670000000000004E-5</v>
      </c>
      <c r="L1927" s="5" cm="1">
        <f t="array" ref="L1927">_xlfn.IFS(I1927=0, 0, I1927&gt;34, 0, AND(I1927&gt;0, I1927&lt;35), VLOOKUP(I1927, $A$63:$C$96, 3))</f>
        <v>4800</v>
      </c>
      <c r="M1927" s="5">
        <f t="shared" si="277"/>
        <v>0</v>
      </c>
      <c r="N1927" s="5">
        <v>2899.7885274428913</v>
      </c>
      <c r="O1927" s="5">
        <f t="shared" si="284"/>
        <v>2075.2838999999999</v>
      </c>
      <c r="P1927" s="5">
        <f t="shared" si="285"/>
        <v>2075.2838999999999</v>
      </c>
      <c r="Q1927" s="5">
        <f t="shared" si="279"/>
        <v>487.20077413479089</v>
      </c>
      <c r="R1927" s="5">
        <f>IF(O1927&gt;(P1927+U1927),O1927-P1927-U1927, 0)</f>
        <v>0</v>
      </c>
      <c r="S1927" s="5">
        <f t="shared" si="280"/>
        <v>1489.3239310955983</v>
      </c>
      <c r="T1927" s="5">
        <f t="shared" si="281"/>
        <v>1235.3921689044018</v>
      </c>
      <c r="U1927" s="5">
        <f>IF(O1927&gt;P1927,IF(V1926*($B$6/100)&gt;=O1927-P1927,(O1927-P1927), V1926*($B$6/100)), 0)</f>
        <v>0</v>
      </c>
      <c r="V1927" s="5">
        <f>V1926+(T1927*($B$5/100))-(U1927/($B$6/100))</f>
        <v>2267501.9929501172</v>
      </c>
      <c r="W1927" s="5">
        <f t="shared" si="282"/>
        <v>56687.549823752932</v>
      </c>
    </row>
    <row r="1928" spans="4:23" x14ac:dyDescent="0.25">
      <c r="D1928">
        <f t="shared" si="283"/>
        <v>1926</v>
      </c>
      <c r="E1928" s="3">
        <v>43911</v>
      </c>
      <c r="F1928" s="4">
        <v>0.20833333333333334</v>
      </c>
      <c r="G1928">
        <v>50</v>
      </c>
      <c r="H1928">
        <v>0</v>
      </c>
      <c r="I1928" s="5">
        <f t="shared" si="278"/>
        <v>7</v>
      </c>
      <c r="J1928" s="22">
        <v>0</v>
      </c>
      <c r="K1928">
        <v>7.182E-5</v>
      </c>
      <c r="L1928" s="5" cm="1">
        <f t="array" ref="L1928">_xlfn.IFS(I1928=0, 0, I1928&gt;34, 0, AND(I1928&gt;0, I1928&lt;35), VLOOKUP(I1928, $A$63:$C$96, 3))</f>
        <v>4800</v>
      </c>
      <c r="M1928" s="5">
        <f t="shared" si="277"/>
        <v>0</v>
      </c>
      <c r="N1928" s="5">
        <v>3155.0550928197181</v>
      </c>
      <c r="O1928" s="5">
        <f t="shared" si="284"/>
        <v>2023.1694</v>
      </c>
      <c r="P1928" s="5">
        <f t="shared" si="285"/>
        <v>2023.1694</v>
      </c>
      <c r="Q1928" s="5">
        <f t="shared" si="279"/>
        <v>487.20077413479089</v>
      </c>
      <c r="R1928" s="5">
        <f>IF(O1928&gt;(P1928+U1928),O1928-P1928-U1928, 0)</f>
        <v>0</v>
      </c>
      <c r="S1928" s="5">
        <f t="shared" si="280"/>
        <v>1620.4281826733973</v>
      </c>
      <c r="T1928" s="5">
        <f t="shared" si="281"/>
        <v>1156.402417326603</v>
      </c>
      <c r="U1928" s="5">
        <f>IF(O1928&gt;P1928,IF(V1927*($B$6/100)&gt;=O1928-P1928,(O1928-P1928), V1927*($B$6/100)), 0)</f>
        <v>0</v>
      </c>
      <c r="V1928" s="5">
        <f>V1927+(T1928*($B$5/100))-(U1928/($B$6/100))</f>
        <v>2268311.474642246</v>
      </c>
      <c r="W1928" s="5">
        <f t="shared" si="282"/>
        <v>56707.786866056151</v>
      </c>
    </row>
    <row r="1929" spans="4:23" x14ac:dyDescent="0.25">
      <c r="D1929">
        <f t="shared" si="283"/>
        <v>1927</v>
      </c>
      <c r="E1929" s="3">
        <v>43911</v>
      </c>
      <c r="F1929" s="4">
        <v>0.25</v>
      </c>
      <c r="G1929">
        <v>40</v>
      </c>
      <c r="H1929">
        <v>0</v>
      </c>
      <c r="I1929" s="5">
        <f t="shared" si="278"/>
        <v>6</v>
      </c>
      <c r="J1929" s="22">
        <v>4.9489515646110373E-6</v>
      </c>
      <c r="K1929">
        <v>7.468000000000001E-5</v>
      </c>
      <c r="L1929" s="5" cm="1">
        <f t="array" ref="L1929">_xlfn.IFS(I1929=0, 0, I1929&gt;34, 0, AND(I1929&gt;0, I1929&lt;35), VLOOKUP(I1929, $A$63:$C$96, 3))</f>
        <v>2980</v>
      </c>
      <c r="M1929" s="5">
        <f t="shared" si="277"/>
        <v>23.507519931902429</v>
      </c>
      <c r="N1929" s="5">
        <v>3728.8145257919082</v>
      </c>
      <c r="O1929" s="5">
        <f t="shared" si="284"/>
        <v>2103.7356000000004</v>
      </c>
      <c r="P1929" s="5">
        <f t="shared" si="285"/>
        <v>2103.7356000000004</v>
      </c>
      <c r="Q1929" s="5">
        <f t="shared" si="279"/>
        <v>487.20077413479089</v>
      </c>
      <c r="R1929" s="5">
        <f>IF(O1929&gt;(P1929+U1929),O1929-P1929-U1929, 0)</f>
        <v>0</v>
      </c>
      <c r="S1929" s="5">
        <f t="shared" si="280"/>
        <v>412.57114579711128</v>
      </c>
      <c r="T1929" s="5">
        <f t="shared" si="281"/>
        <v>487.20077413479089</v>
      </c>
      <c r="U1929" s="5">
        <f>IF(O1929&gt;P1929,IF(V1928*($B$6/100)&gt;=O1929-P1929,(O1929-P1929), V1928*($B$6/100)), 0)</f>
        <v>0</v>
      </c>
      <c r="V1929" s="5">
        <f>V1928+(T1929*($B$5/100))-(U1929/($B$6/100))</f>
        <v>2268652.5151841403</v>
      </c>
      <c r="W1929" s="5">
        <f t="shared" si="282"/>
        <v>56716.312879603509</v>
      </c>
    </row>
    <row r="1930" spans="4:23" x14ac:dyDescent="0.25">
      <c r="D1930">
        <f t="shared" si="283"/>
        <v>1928</v>
      </c>
      <c r="E1930" s="3">
        <v>43911</v>
      </c>
      <c r="F1930" s="4">
        <v>0.29166666666666669</v>
      </c>
      <c r="G1930">
        <v>60</v>
      </c>
      <c r="H1930">
        <v>10</v>
      </c>
      <c r="I1930" s="5">
        <f t="shared" si="278"/>
        <v>8</v>
      </c>
      <c r="J1930" s="22">
        <v>9.1555603945304181E-5</v>
      </c>
      <c r="K1930">
        <v>8.4339999999999995E-5</v>
      </c>
      <c r="L1930" s="5" cm="1">
        <f t="array" ref="L1930">_xlfn.IFS(I1930=0, 0, I1930&gt;34, 0, AND(I1930&gt;0, I1930&lt;35), VLOOKUP(I1930, $A$63:$C$96, 3))</f>
        <v>7160</v>
      </c>
      <c r="M1930" s="5">
        <f t="shared" si="277"/>
        <v>434.88911874019487</v>
      </c>
      <c r="N1930" s="5">
        <v>4846.4173275865242</v>
      </c>
      <c r="O1930" s="5">
        <f t="shared" si="284"/>
        <v>2375.8577999999998</v>
      </c>
      <c r="P1930" s="5">
        <f t="shared" si="285"/>
        <v>2375.8577999999998</v>
      </c>
      <c r="Q1930" s="5">
        <f t="shared" si="279"/>
        <v>487.20077413479089</v>
      </c>
      <c r="R1930" s="5">
        <f>IF(O1930&gt;(P1930+U1930),O1930-P1930-U1930, 0)</f>
        <v>0</v>
      </c>
      <c r="S1930" s="5">
        <f t="shared" si="280"/>
        <v>2489.1074772324541</v>
      </c>
      <c r="T1930" s="5">
        <f t="shared" si="281"/>
        <v>2729.9238415077411</v>
      </c>
      <c r="U1930" s="5">
        <f>IF(O1930&gt;P1930,IF(V1929*($B$6/100)&gt;=O1930-P1930,(O1930-P1930), V1929*($B$6/100)), 0)</f>
        <v>0</v>
      </c>
      <c r="V1930" s="5">
        <f>V1929+(T1930*($B$5/100))-(U1930/($B$6/100))</f>
        <v>2270563.4618731956</v>
      </c>
      <c r="W1930" s="5">
        <f t="shared" si="282"/>
        <v>56764.086546829887</v>
      </c>
    </row>
    <row r="1931" spans="4:23" x14ac:dyDescent="0.25">
      <c r="D1931">
        <f t="shared" si="283"/>
        <v>1929</v>
      </c>
      <c r="E1931" s="3">
        <v>43911</v>
      </c>
      <c r="F1931" s="4">
        <v>0.33333333333333331</v>
      </c>
      <c r="G1931">
        <v>60</v>
      </c>
      <c r="H1931">
        <v>10</v>
      </c>
      <c r="I1931" s="5">
        <f t="shared" si="278"/>
        <v>8</v>
      </c>
      <c r="J1931" s="22">
        <v>2.276517719721077E-4</v>
      </c>
      <c r="K1931">
        <v>1.025E-4</v>
      </c>
      <c r="L1931" s="5" cm="1">
        <f t="array" ref="L1931">_xlfn.IFS(I1931=0, 0, I1931&gt;34, 0, AND(I1931&gt;0, I1931&lt;35), VLOOKUP(I1931, $A$63:$C$96, 3))</f>
        <v>7160</v>
      </c>
      <c r="M1931" s="5">
        <f t="shared" si="277"/>
        <v>1081.3459168675117</v>
      </c>
      <c r="N1931" s="5">
        <v>6092.189195423055</v>
      </c>
      <c r="O1931" s="5">
        <f t="shared" si="284"/>
        <v>2887.4249999999997</v>
      </c>
      <c r="P1931" s="5">
        <f t="shared" si="285"/>
        <v>2887.4249999999997</v>
      </c>
      <c r="Q1931" s="5">
        <f t="shared" si="279"/>
        <v>487.20077413479089</v>
      </c>
      <c r="R1931" s="5">
        <f>IF(O1931&gt;(P1931+U1931),O1931-P1931-U1931, 0)</f>
        <v>0</v>
      </c>
      <c r="S1931" s="5">
        <f t="shared" si="280"/>
        <v>3128.9327051399214</v>
      </c>
      <c r="T1931" s="5">
        <f t="shared" si="281"/>
        <v>2224.9882117275902</v>
      </c>
      <c r="U1931" s="5">
        <f>IF(O1931&gt;P1931,IF(V1930*($B$6/100)&gt;=O1931-P1931,(O1931-P1931), V1930*($B$6/100)), 0)</f>
        <v>0</v>
      </c>
      <c r="V1931" s="5">
        <f>V1930+(T1931*($B$5/100))-(U1931/($B$6/100))</f>
        <v>2272120.9536214047</v>
      </c>
      <c r="W1931" s="5">
        <f t="shared" si="282"/>
        <v>56803.023840535119</v>
      </c>
    </row>
    <row r="1932" spans="4:23" x14ac:dyDescent="0.25">
      <c r="D1932">
        <f t="shared" si="283"/>
        <v>1930</v>
      </c>
      <c r="E1932" s="3">
        <v>43911</v>
      </c>
      <c r="F1932" s="4">
        <v>0.375</v>
      </c>
      <c r="G1932">
        <v>90</v>
      </c>
      <c r="H1932">
        <v>10</v>
      </c>
      <c r="I1932" s="5">
        <f t="shared" si="278"/>
        <v>13</v>
      </c>
      <c r="J1932" s="22">
        <v>3.612734642166057E-4</v>
      </c>
      <c r="K1932">
        <v>1.2632E-4</v>
      </c>
      <c r="L1932" s="5" cm="1">
        <f t="array" ref="L1932">_xlfn.IFS(I1932=0, 0, I1932&gt;34, 0, AND(I1932&gt;0, I1932&lt;35), VLOOKUP(I1932, $A$63:$C$96, 3))</f>
        <v>16600</v>
      </c>
      <c r="M1932" s="5">
        <f t="shared" si="277"/>
        <v>1716.0489550288771</v>
      </c>
      <c r="N1932" s="5">
        <v>6016.1499628952924</v>
      </c>
      <c r="O1932" s="5">
        <f t="shared" si="284"/>
        <v>3558.4344000000001</v>
      </c>
      <c r="P1932" s="5">
        <f t="shared" si="285"/>
        <v>3558.4344000000001</v>
      </c>
      <c r="Q1932" s="5">
        <f t="shared" si="279"/>
        <v>487.20077413479089</v>
      </c>
      <c r="R1932" s="5">
        <f>IF(O1932&gt;(P1932+U1932),O1932-P1932-U1932, 0)</f>
        <v>0</v>
      </c>
      <c r="S1932" s="5">
        <f t="shared" si="280"/>
        <v>3089.8791508431177</v>
      </c>
      <c r="T1932" s="5">
        <f t="shared" si="281"/>
        <v>11667.735404185758</v>
      </c>
      <c r="U1932" s="5">
        <f>IF(O1932&gt;P1932,IF(V1931*($B$6/100)&gt;=O1932-P1932,(O1932-P1932), V1931*($B$6/100)), 0)</f>
        <v>0</v>
      </c>
      <c r="V1932" s="5">
        <f>V1931+(T1932*($B$5/100))-(U1932/($B$6/100))</f>
        <v>2280288.3684043349</v>
      </c>
      <c r="W1932" s="5">
        <f t="shared" si="282"/>
        <v>57007.209210108369</v>
      </c>
    </row>
    <row r="1933" spans="4:23" x14ac:dyDescent="0.25">
      <c r="D1933">
        <f t="shared" si="283"/>
        <v>1931</v>
      </c>
      <c r="E1933" s="3">
        <v>43911</v>
      </c>
      <c r="F1933" s="4">
        <v>0.41666666666666669</v>
      </c>
      <c r="G1933">
        <v>80</v>
      </c>
      <c r="H1933">
        <v>10</v>
      </c>
      <c r="I1933" s="5">
        <f t="shared" si="278"/>
        <v>11</v>
      </c>
      <c r="J1933" s="22">
        <v>4.6767592285574302E-4</v>
      </c>
      <c r="K1933">
        <v>1.3663E-4</v>
      </c>
      <c r="L1933" s="5" cm="1">
        <f t="array" ref="L1933">_xlfn.IFS(I1933=0, 0, I1933&gt;34, 0, AND(I1933&gt;0, I1933&lt;35), VLOOKUP(I1933, $A$63:$C$96, 3))</f>
        <v>14640</v>
      </c>
      <c r="M1933" s="5">
        <f t="shared" si="277"/>
        <v>2221.4606335647791</v>
      </c>
      <c r="N1933" s="5">
        <v>5286.1301010215575</v>
      </c>
      <c r="O1933" s="5">
        <f t="shared" si="284"/>
        <v>3848.8670999999999</v>
      </c>
      <c r="P1933" s="5">
        <f t="shared" si="285"/>
        <v>3848.8670999999999</v>
      </c>
      <c r="Q1933" s="5">
        <f t="shared" si="279"/>
        <v>487.20077413479089</v>
      </c>
      <c r="R1933" s="5">
        <f>IF(O1933&gt;(P1933+U1933),O1933-P1933-U1933, 0)</f>
        <v>0</v>
      </c>
      <c r="S1933" s="5">
        <f t="shared" si="280"/>
        <v>2714.9428269786977</v>
      </c>
      <c r="T1933" s="5">
        <f t="shared" si="281"/>
        <v>10297.650706586082</v>
      </c>
      <c r="U1933" s="5">
        <f>IF(O1933&gt;P1933,IF(V1932*($B$6/100)&gt;=O1933-P1933,(O1933-P1933), V1932*($B$6/100)), 0)</f>
        <v>0</v>
      </c>
      <c r="V1933" s="5">
        <f>V1932+(T1933*($B$5/100))-(U1933/($B$6/100))</f>
        <v>2287496.7238989449</v>
      </c>
      <c r="W1933" s="5">
        <f t="shared" si="282"/>
        <v>57187.418097473623</v>
      </c>
    </row>
    <row r="1934" spans="4:23" x14ac:dyDescent="0.25">
      <c r="D1934">
        <f t="shared" si="283"/>
        <v>1932</v>
      </c>
      <c r="E1934" s="3">
        <v>43911</v>
      </c>
      <c r="F1934" s="4">
        <v>0.45833333333333331</v>
      </c>
      <c r="G1934">
        <v>80</v>
      </c>
      <c r="H1934">
        <v>10</v>
      </c>
      <c r="I1934" s="5">
        <f t="shared" si="278"/>
        <v>11</v>
      </c>
      <c r="J1934" s="22">
        <v>5.3201229319568648E-4</v>
      </c>
      <c r="K1934">
        <v>1.2939000000000001E-4</v>
      </c>
      <c r="L1934" s="5" cm="1">
        <f t="array" ref="L1934">_xlfn.IFS(I1934=0, 0, I1934&gt;34, 0, AND(I1934&gt;0, I1934&lt;35), VLOOKUP(I1934, $A$63:$C$96, 3))</f>
        <v>14640</v>
      </c>
      <c r="M1934" s="5">
        <f t="shared" si="277"/>
        <v>2527.0583926795111</v>
      </c>
      <c r="N1934" s="5">
        <v>4419.3891990372931</v>
      </c>
      <c r="O1934" s="5">
        <f t="shared" si="284"/>
        <v>3644.9163000000003</v>
      </c>
      <c r="P1934" s="5">
        <f t="shared" si="285"/>
        <v>3644.9163000000003</v>
      </c>
      <c r="Q1934" s="5">
        <f t="shared" si="279"/>
        <v>487.20077413479089</v>
      </c>
      <c r="R1934" s="5">
        <f>IF(O1934&gt;(P1934+U1934),O1934-P1934-U1934, 0)</f>
        <v>0</v>
      </c>
      <c r="S1934" s="5">
        <f t="shared" si="280"/>
        <v>2269.7869284818989</v>
      </c>
      <c r="T1934" s="5">
        <f t="shared" si="281"/>
        <v>11252.355164197612</v>
      </c>
      <c r="U1934" s="5">
        <f>IF(O1934&gt;P1934,IF(V1933*($B$6/100)&gt;=O1934-P1934,(O1934-P1934), V1933*($B$6/100)), 0)</f>
        <v>0</v>
      </c>
      <c r="V1934" s="5">
        <f>V1933+(T1934*($B$5/100))-(U1934/($B$6/100))</f>
        <v>2295373.3725138833</v>
      </c>
      <c r="W1934" s="5">
        <f t="shared" si="282"/>
        <v>57384.334312847081</v>
      </c>
    </row>
    <row r="1935" spans="4:23" x14ac:dyDescent="0.25">
      <c r="D1935">
        <f t="shared" si="283"/>
        <v>1933</v>
      </c>
      <c r="E1935" s="3">
        <v>43911</v>
      </c>
      <c r="F1935" s="4">
        <v>0.5</v>
      </c>
      <c r="G1935">
        <v>80</v>
      </c>
      <c r="H1935">
        <v>8</v>
      </c>
      <c r="I1935" s="5">
        <f t="shared" si="278"/>
        <v>11</v>
      </c>
      <c r="J1935" s="22">
        <v>4.528290681619099E-4</v>
      </c>
      <c r="K1935">
        <v>1.2291E-4</v>
      </c>
      <c r="L1935" s="5" cm="1">
        <f t="array" ref="L1935">_xlfn.IFS(I1935=0, 0, I1935&gt;34, 0, AND(I1935&gt;0, I1935&lt;35), VLOOKUP(I1935, $A$63:$C$96, 3))</f>
        <v>14640</v>
      </c>
      <c r="M1935" s="5">
        <f t="shared" si="277"/>
        <v>2150.9380737690722</v>
      </c>
      <c r="N1935" s="5">
        <v>3825.3158519593326</v>
      </c>
      <c r="O1935" s="5">
        <f t="shared" si="284"/>
        <v>3462.3746999999998</v>
      </c>
      <c r="P1935" s="5">
        <f t="shared" si="285"/>
        <v>3462.3746999999998</v>
      </c>
      <c r="Q1935" s="5">
        <f t="shared" si="279"/>
        <v>487.20077413479089</v>
      </c>
      <c r="R1935" s="5">
        <f>IF(O1935&gt;(P1935+U1935),O1935-P1935-U1935, 0)</f>
        <v>0</v>
      </c>
      <c r="S1935" s="5">
        <f t="shared" si="280"/>
        <v>1964.6723850398369</v>
      </c>
      <c r="T1935" s="5">
        <f t="shared" si="281"/>
        <v>11363.890988729236</v>
      </c>
      <c r="U1935" s="5">
        <f>IF(O1935&gt;P1935,IF(V1934*($B$6/100)&gt;=O1935-P1935,(O1935-P1935), V1934*($B$6/100)), 0)</f>
        <v>0</v>
      </c>
      <c r="V1935" s="5">
        <f>V1934+(T1935*($B$5/100))-(U1935/($B$6/100))</f>
        <v>2303328.0962059936</v>
      </c>
      <c r="W1935" s="5">
        <f t="shared" si="282"/>
        <v>57583.202405149837</v>
      </c>
    </row>
    <row r="1936" spans="4:23" x14ac:dyDescent="0.25">
      <c r="D1936">
        <f t="shared" si="283"/>
        <v>1934</v>
      </c>
      <c r="E1936" s="3">
        <v>43911</v>
      </c>
      <c r="F1936" s="4">
        <v>0.54166666666666663</v>
      </c>
      <c r="G1936">
        <v>80</v>
      </c>
      <c r="H1936">
        <v>3</v>
      </c>
      <c r="I1936" s="5">
        <f t="shared" si="278"/>
        <v>11</v>
      </c>
      <c r="J1936" s="22">
        <v>3.093094727881898E-4</v>
      </c>
      <c r="K1936">
        <v>1.225E-4</v>
      </c>
      <c r="L1936" s="5" cm="1">
        <f t="array" ref="L1936">_xlfn.IFS(I1936=0, 0, I1936&gt;34, 0, AND(I1936&gt;0, I1936&lt;35), VLOOKUP(I1936, $A$63:$C$96, 3))</f>
        <v>14640</v>
      </c>
      <c r="M1936" s="5">
        <f t="shared" si="277"/>
        <v>1469.2199957439016</v>
      </c>
      <c r="N1936" s="5">
        <v>3787.4856523367989</v>
      </c>
      <c r="O1936" s="5">
        <f t="shared" si="284"/>
        <v>3450.8249999999998</v>
      </c>
      <c r="P1936" s="5">
        <f t="shared" si="285"/>
        <v>3450.8249999999998</v>
      </c>
      <c r="Q1936" s="5">
        <f t="shared" si="279"/>
        <v>487.20077413479089</v>
      </c>
      <c r="R1936" s="5">
        <f>IF(O1936&gt;(P1936+U1936),O1936-P1936-U1936, 0)</f>
        <v>0</v>
      </c>
      <c r="S1936" s="5">
        <f t="shared" si="280"/>
        <v>1945.2428917913599</v>
      </c>
      <c r="T1936" s="5">
        <f t="shared" si="281"/>
        <v>10713.15210395254</v>
      </c>
      <c r="U1936" s="5">
        <f>IF(O1936&gt;P1936,IF(V1935*($B$6/100)&gt;=O1936-P1936,(O1936-P1936), V1935*($B$6/100)), 0)</f>
        <v>0</v>
      </c>
      <c r="V1936" s="5">
        <f>V1935+(T1936*($B$5/100))-(U1936/($B$6/100))</f>
        <v>2310827.3026787601</v>
      </c>
      <c r="W1936" s="5">
        <f t="shared" si="282"/>
        <v>57770.682566969001</v>
      </c>
    </row>
    <row r="1937" spans="4:23" x14ac:dyDescent="0.25">
      <c r="D1937">
        <f t="shared" si="283"/>
        <v>1935</v>
      </c>
      <c r="E1937" s="3">
        <v>43911</v>
      </c>
      <c r="F1937" s="4">
        <v>0.58333333333333337</v>
      </c>
      <c r="G1937">
        <v>80</v>
      </c>
      <c r="H1937">
        <v>6</v>
      </c>
      <c r="I1937" s="5">
        <f t="shared" si="278"/>
        <v>11</v>
      </c>
      <c r="J1937" s="22">
        <v>3.8601822203966087E-4</v>
      </c>
      <c r="K1937">
        <v>1.154E-4</v>
      </c>
      <c r="L1937" s="5" cm="1">
        <f t="array" ref="L1937">_xlfn.IFS(I1937=0, 0, I1937&gt;34, 0, AND(I1937&gt;0, I1937&lt;35), VLOOKUP(I1937, $A$63:$C$96, 3))</f>
        <v>14640</v>
      </c>
      <c r="M1937" s="5">
        <f t="shared" si="277"/>
        <v>1833.5865546883892</v>
      </c>
      <c r="N1937" s="5">
        <v>3825.2541563495652</v>
      </c>
      <c r="O1937" s="5">
        <f t="shared" si="284"/>
        <v>3250.8180000000002</v>
      </c>
      <c r="P1937" s="5">
        <f t="shared" si="285"/>
        <v>3250.8180000000002</v>
      </c>
      <c r="Q1937" s="5">
        <f t="shared" si="279"/>
        <v>487.20077413479089</v>
      </c>
      <c r="R1937" s="5">
        <f>IF(O1937&gt;(P1937+U1937),O1937-P1937-U1937, 0)</f>
        <v>0</v>
      </c>
      <c r="S1937" s="5">
        <f t="shared" si="280"/>
        <v>1964.6406983333061</v>
      </c>
      <c r="T1937" s="5">
        <f t="shared" si="281"/>
        <v>11258.127856355086</v>
      </c>
      <c r="U1937" s="5">
        <f>IF(O1937&gt;P1937,IF(V1936*($B$6/100)&gt;=O1937-P1937,(O1937-P1937), V1936*($B$6/100)), 0)</f>
        <v>0</v>
      </c>
      <c r="V1937" s="5">
        <f>V1936+(T1937*($B$5/100))-(U1937/($B$6/100))</f>
        <v>2318707.9921782087</v>
      </c>
      <c r="W1937" s="5">
        <f t="shared" si="282"/>
        <v>57967.699804455217</v>
      </c>
    </row>
    <row r="1938" spans="4:23" x14ac:dyDescent="0.25">
      <c r="D1938">
        <f t="shared" si="283"/>
        <v>1936</v>
      </c>
      <c r="E1938" s="3">
        <v>43911</v>
      </c>
      <c r="F1938" s="4">
        <v>0.625</v>
      </c>
      <c r="G1938">
        <v>90</v>
      </c>
      <c r="H1938">
        <v>10</v>
      </c>
      <c r="I1938" s="5">
        <f t="shared" si="278"/>
        <v>13</v>
      </c>
      <c r="J1938" s="22">
        <v>4.0086507673349399E-4</v>
      </c>
      <c r="K1938">
        <v>1.1316999999999999E-4</v>
      </c>
      <c r="L1938" s="5" cm="1">
        <f t="array" ref="L1938">_xlfn.IFS(I1938=0, 0, I1938&gt;34, 0, AND(I1938&gt;0, I1938&lt;35), VLOOKUP(I1938, $A$63:$C$96, 3))</f>
        <v>16600</v>
      </c>
      <c r="M1938" s="5">
        <f t="shared" si="277"/>
        <v>1904.1091144840964</v>
      </c>
      <c r="N1938" s="5">
        <v>3649.748984893823</v>
      </c>
      <c r="O1938" s="5">
        <f t="shared" si="284"/>
        <v>3187.9988999999996</v>
      </c>
      <c r="P1938" s="5">
        <f t="shared" si="285"/>
        <v>3187.9988999999996</v>
      </c>
      <c r="Q1938" s="5">
        <f t="shared" si="279"/>
        <v>487.20077413479089</v>
      </c>
      <c r="R1938" s="5">
        <f>IF(O1938&gt;(P1938+U1938),O1938-P1938-U1938, 0)</f>
        <v>0</v>
      </c>
      <c r="S1938" s="5">
        <f t="shared" si="280"/>
        <v>1874.5016935726496</v>
      </c>
      <c r="T1938" s="5">
        <f t="shared" si="281"/>
        <v>13441.60852091145</v>
      </c>
      <c r="U1938" s="5">
        <f>IF(O1938&gt;P1938,IF(V1937*($B$6/100)&gt;=O1938-P1938,(O1938-P1938), V1937*($B$6/100)), 0)</f>
        <v>0</v>
      </c>
      <c r="V1938" s="5">
        <f>V1937+(T1938*($B$5/100))-(U1938/($B$6/100))</f>
        <v>2328117.1181428465</v>
      </c>
      <c r="W1938" s="5">
        <f t="shared" si="282"/>
        <v>58202.927953571161</v>
      </c>
    </row>
    <row r="1939" spans="4:23" x14ac:dyDescent="0.25">
      <c r="D1939">
        <f t="shared" si="283"/>
        <v>1937</v>
      </c>
      <c r="E1939" s="3">
        <v>43911</v>
      </c>
      <c r="F1939" s="4">
        <v>0.66666666666666663</v>
      </c>
      <c r="G1939">
        <v>80</v>
      </c>
      <c r="H1939">
        <v>10</v>
      </c>
      <c r="I1939" s="5">
        <f t="shared" si="278"/>
        <v>11</v>
      </c>
      <c r="J1939" s="22">
        <v>2.9446261809435673E-4</v>
      </c>
      <c r="K1939">
        <v>1.1798000000000001E-4</v>
      </c>
      <c r="L1939" s="5" cm="1">
        <f t="array" ref="L1939">_xlfn.IFS(I1939=0, 0, I1939&gt;34, 0, AND(I1939&gt;0, I1939&lt;35), VLOOKUP(I1939, $A$63:$C$96, 3))</f>
        <v>14640</v>
      </c>
      <c r="M1939" s="5">
        <f t="shared" si="277"/>
        <v>1398.6974359481944</v>
      </c>
      <c r="N1939" s="5">
        <v>2972.5070805396358</v>
      </c>
      <c r="O1939" s="5">
        <f t="shared" si="284"/>
        <v>3323.4966000000004</v>
      </c>
      <c r="P1939" s="5">
        <f t="shared" si="285"/>
        <v>3323.4966000000004</v>
      </c>
      <c r="Q1939" s="5">
        <f t="shared" si="279"/>
        <v>487.20077413479089</v>
      </c>
      <c r="R1939" s="5">
        <f>IF(O1939&gt;(P1939+U1939),O1939-P1939-U1939, 0)</f>
        <v>0</v>
      </c>
      <c r="S1939" s="5">
        <f t="shared" si="280"/>
        <v>1526.6719929755213</v>
      </c>
      <c r="T1939" s="5">
        <f t="shared" si="281"/>
        <v>11188.528842972672</v>
      </c>
      <c r="U1939" s="5">
        <f>IF(O1939&gt;P1939,IF(V1938*($B$6/100)&gt;=O1939-P1939,(O1939-P1939), V1938*($B$6/100)), 0)</f>
        <v>0</v>
      </c>
      <c r="V1939" s="5">
        <f>V1938+(T1939*($B$5/100))-(U1939/($B$6/100))</f>
        <v>2335949.0883329273</v>
      </c>
      <c r="W1939" s="5">
        <f t="shared" si="282"/>
        <v>58398.72720832318</v>
      </c>
    </row>
    <row r="1940" spans="4:23" x14ac:dyDescent="0.25">
      <c r="D1940">
        <f t="shared" si="283"/>
        <v>1938</v>
      </c>
      <c r="E1940" s="3">
        <v>43911</v>
      </c>
      <c r="F1940" s="4">
        <v>0.70833333333333337</v>
      </c>
      <c r="G1940">
        <v>80</v>
      </c>
      <c r="H1940">
        <v>10</v>
      </c>
      <c r="I1940" s="5">
        <f t="shared" si="278"/>
        <v>11</v>
      </c>
      <c r="J1940" s="22">
        <v>1.4846854693833112E-4</v>
      </c>
      <c r="K1940">
        <v>1.4018E-4</v>
      </c>
      <c r="L1940" s="5" cm="1">
        <f t="array" ref="L1940">_xlfn.IFS(I1940=0, 0, I1940&gt;34, 0, AND(I1940&gt;0, I1940&lt;35), VLOOKUP(I1940, $A$63:$C$96, 3))</f>
        <v>14640</v>
      </c>
      <c r="M1940" s="5">
        <f t="shared" si="277"/>
        <v>705.22559795707286</v>
      </c>
      <c r="N1940" s="5">
        <v>3174.4802554408188</v>
      </c>
      <c r="O1940" s="5">
        <f t="shared" si="284"/>
        <v>3948.8706000000002</v>
      </c>
      <c r="P1940" s="5">
        <f t="shared" si="285"/>
        <v>3948.8706000000002</v>
      </c>
      <c r="Q1940" s="5">
        <f t="shared" si="279"/>
        <v>487.20077413479089</v>
      </c>
      <c r="R1940" s="5">
        <f>IF(O1940&gt;(P1940+U1940),O1940-P1940-U1940, 0)</f>
        <v>0</v>
      </c>
      <c r="S1940" s="5">
        <f t="shared" si="280"/>
        <v>1630.4048962451761</v>
      </c>
      <c r="T1940" s="5">
        <f t="shared" si="281"/>
        <v>9765.9501017118964</v>
      </c>
      <c r="U1940" s="5">
        <f>IF(O1940&gt;P1940,IF(V1939*($B$6/100)&gt;=O1940-P1940,(O1940-P1940), V1939*($B$6/100)), 0)</f>
        <v>0</v>
      </c>
      <c r="V1940" s="5">
        <f>V1939+(T1940*($B$5/100))-(U1940/($B$6/100))</f>
        <v>2342785.2534041256</v>
      </c>
      <c r="W1940" s="5">
        <f t="shared" si="282"/>
        <v>58569.631335103142</v>
      </c>
    </row>
    <row r="1941" spans="4:23" x14ac:dyDescent="0.25">
      <c r="D1941">
        <f t="shared" si="283"/>
        <v>1939</v>
      </c>
      <c r="E1941" s="3">
        <v>43911</v>
      </c>
      <c r="F1941" s="4">
        <v>0.75</v>
      </c>
      <c r="G1941">
        <v>60</v>
      </c>
      <c r="H1941">
        <v>3</v>
      </c>
      <c r="I1941" s="5">
        <f t="shared" si="278"/>
        <v>8</v>
      </c>
      <c r="J1941" s="22">
        <v>2.9693709387666222E-5</v>
      </c>
      <c r="K1941">
        <v>1.8749000000000001E-4</v>
      </c>
      <c r="L1941" s="5" cm="1">
        <f t="array" ref="L1941">_xlfn.IFS(I1941=0, 0, I1941&gt;34, 0, AND(I1941&gt;0, I1941&lt;35), VLOOKUP(I1941, $A$63:$C$96, 3))</f>
        <v>7160</v>
      </c>
      <c r="M1941" s="5">
        <f t="shared" si="277"/>
        <v>141.04511959141456</v>
      </c>
      <c r="N1941" s="5">
        <v>3888.4098281581209</v>
      </c>
      <c r="O1941" s="5">
        <f t="shared" si="284"/>
        <v>5281.5932999999995</v>
      </c>
      <c r="P1941" s="5">
        <f t="shared" si="285"/>
        <v>5281.5932999999995</v>
      </c>
      <c r="Q1941" s="5">
        <f t="shared" si="279"/>
        <v>487.20077413479089</v>
      </c>
      <c r="R1941" s="5">
        <f>IF(O1941&gt;(P1941+U1941),O1941-P1941-U1941, 0)</f>
        <v>0</v>
      </c>
      <c r="S1941" s="5">
        <f t="shared" si="280"/>
        <v>1532.2510454566243</v>
      </c>
      <c r="T1941" s="5">
        <f t="shared" si="281"/>
        <v>487.20077413479089</v>
      </c>
      <c r="U1941" s="5">
        <f>IF(O1941&gt;P1941,IF(V1940*($B$6/100)&gt;=O1941-P1941,(O1941-P1941), V1940*($B$6/100)), 0)</f>
        <v>0</v>
      </c>
      <c r="V1941" s="5">
        <f>V1940+(T1941*($B$5/100))-(U1941/($B$6/100))</f>
        <v>2343126.2939460198</v>
      </c>
      <c r="W1941" s="5">
        <f t="shared" si="282"/>
        <v>58578.157348650493</v>
      </c>
    </row>
    <row r="1942" spans="4:23" x14ac:dyDescent="0.25">
      <c r="D1942">
        <f t="shared" si="283"/>
        <v>1940</v>
      </c>
      <c r="E1942" s="3">
        <v>43911</v>
      </c>
      <c r="F1942" s="4">
        <v>0.79166666666666663</v>
      </c>
      <c r="G1942">
        <v>60</v>
      </c>
      <c r="H1942">
        <v>0</v>
      </c>
      <c r="I1942" s="5">
        <f t="shared" si="278"/>
        <v>8</v>
      </c>
      <c r="J1942" s="22">
        <v>0</v>
      </c>
      <c r="K1942">
        <v>2.0780000000000001E-4</v>
      </c>
      <c r="L1942" s="5" cm="1">
        <f t="array" ref="L1942">_xlfn.IFS(I1942=0, 0, I1942&gt;34, 0, AND(I1942&gt;0, I1942&lt;35), VLOOKUP(I1942, $A$63:$C$96, 3))</f>
        <v>7160</v>
      </c>
      <c r="M1942" s="5">
        <f t="shared" si="277"/>
        <v>0</v>
      </c>
      <c r="N1942" s="5">
        <v>4932.7818505440946</v>
      </c>
      <c r="O1942" s="5">
        <f t="shared" si="284"/>
        <v>5853.7259999999997</v>
      </c>
      <c r="P1942" s="5">
        <f t="shared" si="285"/>
        <v>5853.7259999999997</v>
      </c>
      <c r="Q1942" s="5">
        <f t="shared" si="279"/>
        <v>487.20077413479089</v>
      </c>
      <c r="R1942" s="5">
        <f>IF(O1942&gt;(P1942+U1942),O1942-P1942-U1942, 0)</f>
        <v>0</v>
      </c>
      <c r="S1942" s="5">
        <f t="shared" si="280"/>
        <v>819.07322586520945</v>
      </c>
      <c r="T1942" s="5">
        <f t="shared" si="281"/>
        <v>487.20077413479089</v>
      </c>
      <c r="U1942" s="5">
        <f>IF(O1942&gt;P1942,IF(V1941*($B$6/100)&gt;=O1942-P1942,(O1942-P1942), V1941*($B$6/100)), 0)</f>
        <v>0</v>
      </c>
      <c r="V1942" s="5">
        <f>V1941+(T1942*($B$5/100))-(U1942/($B$6/100))</f>
        <v>2343467.3344879141</v>
      </c>
      <c r="W1942" s="5">
        <f t="shared" si="282"/>
        <v>58586.683362197851</v>
      </c>
    </row>
    <row r="1943" spans="4:23" x14ac:dyDescent="0.25">
      <c r="D1943">
        <f t="shared" si="283"/>
        <v>1941</v>
      </c>
      <c r="E1943" s="3">
        <v>43911</v>
      </c>
      <c r="F1943" s="4">
        <v>0.83333333333333337</v>
      </c>
      <c r="G1943">
        <v>70</v>
      </c>
      <c r="H1943">
        <v>0</v>
      </c>
      <c r="I1943" s="5">
        <f t="shared" si="278"/>
        <v>10</v>
      </c>
      <c r="J1943" s="22">
        <v>0</v>
      </c>
      <c r="K1943">
        <v>2.1244000000000002E-4</v>
      </c>
      <c r="L1943" s="5" cm="1">
        <f t="array" ref="L1943">_xlfn.IFS(I1943=0, 0, I1943&gt;34, 0, AND(I1943&gt;0, I1943&lt;35), VLOOKUP(I1943, $A$63:$C$96, 3))</f>
        <v>12480</v>
      </c>
      <c r="M1943" s="5">
        <f t="shared" si="277"/>
        <v>0</v>
      </c>
      <c r="N1943" s="5">
        <v>5410.3054854592774</v>
      </c>
      <c r="O1943" s="5">
        <f t="shared" si="284"/>
        <v>5984.4348000000009</v>
      </c>
      <c r="P1943" s="5">
        <f t="shared" si="285"/>
        <v>5984.4348000000009</v>
      </c>
      <c r="Q1943" s="5">
        <f t="shared" si="279"/>
        <v>487.20077413479089</v>
      </c>
      <c r="R1943" s="5">
        <f>IF(O1943&gt;(P1943+U1943),O1943-P1943-U1943, 0)</f>
        <v>0</v>
      </c>
      <c r="S1943" s="5">
        <f t="shared" si="280"/>
        <v>2778.7189851177795</v>
      </c>
      <c r="T1943" s="5">
        <f t="shared" si="281"/>
        <v>3716.8462148822196</v>
      </c>
      <c r="U1943" s="5">
        <f>IF(O1943&gt;P1943,IF(V1942*($B$6/100)&gt;=O1943-P1943,(O1943-P1943), V1942*($B$6/100)), 0)</f>
        <v>0</v>
      </c>
      <c r="V1943" s="5">
        <f>V1942+(T1943*($B$5/100))-(U1943/($B$6/100))</f>
        <v>2346069.1268383316</v>
      </c>
      <c r="W1943" s="5">
        <f t="shared" si="282"/>
        <v>58651.728170958289</v>
      </c>
    </row>
    <row r="1944" spans="4:23" x14ac:dyDescent="0.25">
      <c r="D1944">
        <f t="shared" si="283"/>
        <v>1942</v>
      </c>
      <c r="E1944" s="3">
        <v>43911</v>
      </c>
      <c r="F1944" s="4">
        <v>0.875</v>
      </c>
      <c r="G1944">
        <v>60</v>
      </c>
      <c r="H1944">
        <v>0</v>
      </c>
      <c r="I1944" s="5">
        <f t="shared" si="278"/>
        <v>8</v>
      </c>
      <c r="J1944" s="22">
        <v>0</v>
      </c>
      <c r="K1944">
        <v>1.9827000000000001E-4</v>
      </c>
      <c r="L1944" s="5" cm="1">
        <f t="array" ref="L1944">_xlfn.IFS(I1944=0, 0, I1944&gt;34, 0, AND(I1944&gt;0, I1944&lt;35), VLOOKUP(I1944, $A$63:$C$96, 3))</f>
        <v>7160</v>
      </c>
      <c r="M1944" s="5">
        <f t="shared" si="277"/>
        <v>0</v>
      </c>
      <c r="N1944" s="5">
        <v>5102.0482486125147</v>
      </c>
      <c r="O1944" s="5">
        <f t="shared" si="284"/>
        <v>5585.2659000000003</v>
      </c>
      <c r="P1944" s="5">
        <f t="shared" si="285"/>
        <v>5585.2659000000003</v>
      </c>
      <c r="Q1944" s="5">
        <f t="shared" si="279"/>
        <v>487.20077413479089</v>
      </c>
      <c r="R1944" s="5">
        <f>IF(O1944&gt;(P1944+U1944),O1944-P1944-U1944, 0)</f>
        <v>0</v>
      </c>
      <c r="S1944" s="5">
        <f t="shared" si="280"/>
        <v>1087.5333258652088</v>
      </c>
      <c r="T1944" s="5">
        <f t="shared" si="281"/>
        <v>487.20077413479089</v>
      </c>
      <c r="U1944" s="5">
        <f>IF(O1944&gt;P1944,IF(V1943*($B$6/100)&gt;=O1944-P1944,(O1944-P1944), V1943*($B$6/100)), 0)</f>
        <v>0</v>
      </c>
      <c r="V1944" s="5">
        <f>V1943+(T1944*($B$5/100))-(U1944/($B$6/100))</f>
        <v>2346410.1673802258</v>
      </c>
      <c r="W1944" s="5">
        <f t="shared" si="282"/>
        <v>58660.254184505648</v>
      </c>
    </row>
    <row r="1945" spans="4:23" x14ac:dyDescent="0.25">
      <c r="D1945">
        <f t="shared" si="283"/>
        <v>1943</v>
      </c>
      <c r="E1945" s="3">
        <v>43911</v>
      </c>
      <c r="F1945" s="4">
        <v>0.91666666666666663</v>
      </c>
      <c r="G1945">
        <v>60</v>
      </c>
      <c r="H1945">
        <v>0</v>
      </c>
      <c r="I1945" s="5">
        <f t="shared" si="278"/>
        <v>8</v>
      </c>
      <c r="J1945" s="22">
        <v>0</v>
      </c>
      <c r="K1945">
        <v>1.7784000000000002E-4</v>
      </c>
      <c r="L1945" s="5" cm="1">
        <f t="array" ref="L1945">_xlfn.IFS(I1945=0, 0, I1945&gt;34, 0, AND(I1945&gt;0, I1945&lt;35), VLOOKUP(I1945, $A$63:$C$96, 3))</f>
        <v>7160</v>
      </c>
      <c r="M1945" s="5">
        <f t="shared" si="277"/>
        <v>0</v>
      </c>
      <c r="N1945" s="5">
        <v>4746.014065780385</v>
      </c>
      <c r="O1945" s="5">
        <f t="shared" si="284"/>
        <v>5009.7528000000002</v>
      </c>
      <c r="P1945" s="5">
        <f t="shared" si="285"/>
        <v>5009.7528000000002</v>
      </c>
      <c r="Q1945" s="5">
        <f t="shared" si="279"/>
        <v>487.20077413479089</v>
      </c>
      <c r="R1945" s="5">
        <f>IF(O1945&gt;(P1945+U1945),O1945-P1945-U1945, 0)</f>
        <v>0</v>
      </c>
      <c r="S1945" s="5">
        <f t="shared" si="280"/>
        <v>1663.0464258652089</v>
      </c>
      <c r="T1945" s="5">
        <f t="shared" si="281"/>
        <v>487.20077413479089</v>
      </c>
      <c r="U1945" s="5">
        <f>IF(O1945&gt;P1945,IF(V1944*($B$6/100)&gt;=O1945-P1945,(O1945-P1945), V1944*($B$6/100)), 0)</f>
        <v>0</v>
      </c>
      <c r="V1945" s="5">
        <f>V1944+(T1945*($B$5/100))-(U1945/($B$6/100))</f>
        <v>2346751.2079221201</v>
      </c>
      <c r="W1945" s="5">
        <f t="shared" si="282"/>
        <v>58668.780198053006</v>
      </c>
    </row>
    <row r="1946" spans="4:23" x14ac:dyDescent="0.25">
      <c r="D1946">
        <f t="shared" si="283"/>
        <v>1944</v>
      </c>
      <c r="E1946" s="3">
        <v>43911</v>
      </c>
      <c r="F1946" s="4">
        <v>0.95833333333333337</v>
      </c>
      <c r="G1946">
        <v>70</v>
      </c>
      <c r="H1946">
        <v>0</v>
      </c>
      <c r="I1946" s="5">
        <f t="shared" si="278"/>
        <v>10</v>
      </c>
      <c r="J1946" s="22">
        <v>0</v>
      </c>
      <c r="K1946">
        <v>1.6196E-4</v>
      </c>
      <c r="L1946" s="5" cm="1">
        <f t="array" ref="L1946">_xlfn.IFS(I1946=0, 0, I1946&gt;34, 0, AND(I1946&gt;0, I1946&lt;35), VLOOKUP(I1946, $A$63:$C$96, 3))</f>
        <v>12480</v>
      </c>
      <c r="M1946" s="5">
        <f t="shared" si="277"/>
        <v>0</v>
      </c>
      <c r="N1946" s="5">
        <v>4157.1660858217147</v>
      </c>
      <c r="O1946" s="5">
        <f t="shared" si="284"/>
        <v>4562.4132</v>
      </c>
      <c r="P1946" s="5">
        <f t="shared" si="285"/>
        <v>4562.4132</v>
      </c>
      <c r="Q1946" s="5">
        <f t="shared" si="279"/>
        <v>487.20077413479089</v>
      </c>
      <c r="R1946" s="5">
        <f>IF(O1946&gt;(P1946+U1946),O1946-P1946-U1946, 0)</f>
        <v>0</v>
      </c>
      <c r="S1946" s="5">
        <f t="shared" si="280"/>
        <v>2135.1098118223836</v>
      </c>
      <c r="T1946" s="5">
        <f t="shared" si="281"/>
        <v>5782.4769881776165</v>
      </c>
      <c r="U1946" s="5">
        <f>IF(O1946&gt;P1946,IF(V1945*($B$6/100)&gt;=O1946-P1946,(O1946-P1946), V1945*($B$6/100)), 0)</f>
        <v>0</v>
      </c>
      <c r="V1946" s="5">
        <f>V1945+(T1946*($B$5/100))-(U1946/($B$6/100))</f>
        <v>2350798.9418138443</v>
      </c>
      <c r="W1946" s="5">
        <f t="shared" si="282"/>
        <v>58769.973545346103</v>
      </c>
    </row>
    <row r="1947" spans="4:23" x14ac:dyDescent="0.25">
      <c r="D1947">
        <f t="shared" si="283"/>
        <v>1945</v>
      </c>
      <c r="E1947" s="3">
        <v>43912</v>
      </c>
      <c r="F1947" s="4">
        <v>0</v>
      </c>
      <c r="G1947">
        <v>60</v>
      </c>
      <c r="H1947">
        <v>0</v>
      </c>
      <c r="I1947" s="5">
        <f t="shared" si="278"/>
        <v>8</v>
      </c>
      <c r="J1947" s="22">
        <v>0</v>
      </c>
      <c r="K1947">
        <v>1.4092000000000003E-4</v>
      </c>
      <c r="L1947" s="5" cm="1">
        <f t="array" ref="L1947">_xlfn.IFS(I1947=0, 0, I1947&gt;34, 0, AND(I1947&gt;0, I1947&lt;35), VLOOKUP(I1947, $A$63:$C$96, 3))</f>
        <v>7160</v>
      </c>
      <c r="M1947" s="5">
        <f t="shared" si="277"/>
        <v>0</v>
      </c>
      <c r="N1947" s="5">
        <v>3269.5470997148373</v>
      </c>
      <c r="O1947" s="5">
        <f t="shared" si="284"/>
        <v>3969.7164000000007</v>
      </c>
      <c r="P1947" s="5">
        <f t="shared" si="285"/>
        <v>3969.7164000000007</v>
      </c>
      <c r="Q1947" s="5">
        <f t="shared" si="279"/>
        <v>487.20077413479089</v>
      </c>
      <c r="R1947" s="5">
        <f>IF(O1947&gt;(P1947+U1947),O1947-P1947-U1947, 0)</f>
        <v>0</v>
      </c>
      <c r="S1947" s="5">
        <f t="shared" si="280"/>
        <v>1679.2309830067127</v>
      </c>
      <c r="T1947" s="5">
        <f t="shared" si="281"/>
        <v>1511.0526169932866</v>
      </c>
      <c r="U1947" s="5">
        <f>IF(O1947&gt;P1947,IF(V1946*($B$6/100)&gt;=O1947-P1947,(O1947-P1947), V1946*($B$6/100)), 0)</f>
        <v>0</v>
      </c>
      <c r="V1947" s="5">
        <f>V1946+(T1947*($B$5/100))-(U1947/($B$6/100))</f>
        <v>2351856.6786457393</v>
      </c>
      <c r="W1947" s="5">
        <f t="shared" si="282"/>
        <v>58796.416966143486</v>
      </c>
    </row>
    <row r="1948" spans="4:23" x14ac:dyDescent="0.25">
      <c r="D1948">
        <f t="shared" si="283"/>
        <v>1946</v>
      </c>
      <c r="E1948" s="3">
        <v>43912</v>
      </c>
      <c r="F1948" s="4">
        <v>4.1666666666666664E-2</v>
      </c>
      <c r="G1948">
        <v>60</v>
      </c>
      <c r="H1948">
        <v>0</v>
      </c>
      <c r="I1948" s="5">
        <f t="shared" si="278"/>
        <v>8</v>
      </c>
      <c r="J1948" s="22">
        <v>0</v>
      </c>
      <c r="K1948">
        <v>1.1441999999999999E-4</v>
      </c>
      <c r="L1948" s="5" cm="1">
        <f t="array" ref="L1948">_xlfn.IFS(I1948=0, 0, I1948&gt;34, 0, AND(I1948&gt;0, I1948&lt;35), VLOOKUP(I1948, $A$63:$C$96, 3))</f>
        <v>7160</v>
      </c>
      <c r="M1948" s="5">
        <f t="shared" si="277"/>
        <v>0</v>
      </c>
      <c r="N1948" s="5">
        <v>2868.9868875655393</v>
      </c>
      <c r="O1948" s="5">
        <f t="shared" si="284"/>
        <v>3223.2113999999997</v>
      </c>
      <c r="P1948" s="5">
        <f t="shared" si="285"/>
        <v>3223.2113999999997</v>
      </c>
      <c r="Q1948" s="5">
        <f t="shared" si="279"/>
        <v>487.20077413479089</v>
      </c>
      <c r="R1948" s="5">
        <f>IF(O1948&gt;(P1948+U1948),O1948-P1948-U1948, 0)</f>
        <v>0</v>
      </c>
      <c r="S1948" s="5">
        <f t="shared" si="280"/>
        <v>1473.5042880588076</v>
      </c>
      <c r="T1948" s="5">
        <f t="shared" si="281"/>
        <v>2463.2843119411928</v>
      </c>
      <c r="U1948" s="5">
        <f>IF(O1948&gt;P1948,IF(V1947*($B$6/100)&gt;=O1948-P1948,(O1948-P1948), V1947*($B$6/100)), 0)</f>
        <v>0</v>
      </c>
      <c r="V1948" s="5">
        <f>V1947+(T1948*($B$5/100))-(U1948/($B$6/100))</f>
        <v>2353580.9776640981</v>
      </c>
      <c r="W1948" s="5">
        <f t="shared" si="282"/>
        <v>58839.524441602451</v>
      </c>
    </row>
    <row r="1949" spans="4:23" x14ac:dyDescent="0.25">
      <c r="D1949">
        <f t="shared" si="283"/>
        <v>1947</v>
      </c>
      <c r="E1949" s="3">
        <v>43912</v>
      </c>
      <c r="F1949" s="4">
        <v>8.3333333333333329E-2</v>
      </c>
      <c r="G1949">
        <v>70</v>
      </c>
      <c r="H1949">
        <v>0</v>
      </c>
      <c r="I1949" s="5">
        <f t="shared" si="278"/>
        <v>10</v>
      </c>
      <c r="J1949" s="22">
        <v>0</v>
      </c>
      <c r="K1949">
        <v>9.1370000000000001E-5</v>
      </c>
      <c r="L1949" s="5" cm="1">
        <f t="array" ref="L1949">_xlfn.IFS(I1949=0, 0, I1949&gt;34, 0, AND(I1949&gt;0, I1949&lt;35), VLOOKUP(I1949, $A$63:$C$96, 3))</f>
        <v>12480</v>
      </c>
      <c r="M1949" s="5">
        <f t="shared" si="277"/>
        <v>0</v>
      </c>
      <c r="N1949" s="5">
        <v>2871.1605374499163</v>
      </c>
      <c r="O1949" s="5">
        <f t="shared" si="284"/>
        <v>2573.8929000000003</v>
      </c>
      <c r="P1949" s="5">
        <f t="shared" si="285"/>
        <v>2573.8929000000003</v>
      </c>
      <c r="Q1949" s="5">
        <f t="shared" si="279"/>
        <v>487.20077413479089</v>
      </c>
      <c r="R1949" s="5">
        <f>IF(O1949&gt;(P1949+U1949),O1949-P1949-U1949, 0)</f>
        <v>0</v>
      </c>
      <c r="S1949" s="5">
        <f t="shared" si="280"/>
        <v>1474.6206690500378</v>
      </c>
      <c r="T1949" s="5">
        <f t="shared" si="281"/>
        <v>8431.4864309499608</v>
      </c>
      <c r="U1949" s="5">
        <f>IF(O1949&gt;P1949,IF(V1948*($B$6/100)&gt;=O1949-P1949,(O1949-P1949), V1948*($B$6/100)), 0)</f>
        <v>0</v>
      </c>
      <c r="V1949" s="5">
        <f>V1948+(T1949*($B$5/100))-(U1949/($B$6/100))</f>
        <v>2359483.018165763</v>
      </c>
      <c r="W1949" s="5">
        <f t="shared" si="282"/>
        <v>58987.075454144077</v>
      </c>
    </row>
    <row r="1950" spans="4:23" x14ac:dyDescent="0.25">
      <c r="D1950">
        <f t="shared" si="283"/>
        <v>1948</v>
      </c>
      <c r="E1950" s="3">
        <v>43912</v>
      </c>
      <c r="F1950" s="4">
        <v>0.125</v>
      </c>
      <c r="G1950">
        <v>50</v>
      </c>
      <c r="H1950">
        <v>0</v>
      </c>
      <c r="I1950" s="5">
        <f t="shared" si="278"/>
        <v>7</v>
      </c>
      <c r="J1950" s="22">
        <v>0</v>
      </c>
      <c r="K1950">
        <v>8.1509999999999997E-5</v>
      </c>
      <c r="L1950" s="5" cm="1">
        <f t="array" ref="L1950">_xlfn.IFS(I1950=0, 0, I1950&gt;34, 0, AND(I1950&gt;0, I1950&lt;35), VLOOKUP(I1950, $A$63:$C$96, 3))</f>
        <v>4800</v>
      </c>
      <c r="M1950" s="5">
        <f t="shared" si="277"/>
        <v>0</v>
      </c>
      <c r="N1950" s="5">
        <v>2943.4798829992437</v>
      </c>
      <c r="O1950" s="5">
        <f t="shared" si="284"/>
        <v>2296.1367</v>
      </c>
      <c r="P1950" s="5">
        <f t="shared" si="285"/>
        <v>2296.1367</v>
      </c>
      <c r="Q1950" s="5">
        <f t="shared" si="279"/>
        <v>487.20077413479089</v>
      </c>
      <c r="R1950" s="5">
        <f>IF(O1950&gt;(P1950+U1950),O1950-P1950-U1950, 0)</f>
        <v>0</v>
      </c>
      <c r="S1950" s="5">
        <f t="shared" si="280"/>
        <v>1511.763698960141</v>
      </c>
      <c r="T1950" s="5">
        <f t="shared" si="281"/>
        <v>992.09960103985895</v>
      </c>
      <c r="U1950" s="5">
        <f>IF(O1950&gt;P1950,IF(V1949*($B$6/100)&gt;=O1950-P1950,(O1950-P1950), V1949*($B$6/100)), 0)</f>
        <v>0</v>
      </c>
      <c r="V1950" s="5">
        <f>V1949+(T1950*($B$5/100))-(U1950/($B$6/100))</f>
        <v>2360177.4878864908</v>
      </c>
      <c r="W1950" s="5">
        <f t="shared" si="282"/>
        <v>59004.437197162268</v>
      </c>
    </row>
    <row r="1951" spans="4:23" x14ac:dyDescent="0.25">
      <c r="D1951">
        <f t="shared" si="283"/>
        <v>1949</v>
      </c>
      <c r="E1951" s="3">
        <v>43912</v>
      </c>
      <c r="F1951" s="4">
        <v>0.16666666666666666</v>
      </c>
      <c r="G1951">
        <v>40</v>
      </c>
      <c r="H1951">
        <v>0</v>
      </c>
      <c r="I1951" s="5">
        <f t="shared" si="278"/>
        <v>6</v>
      </c>
      <c r="J1951" s="22">
        <v>0</v>
      </c>
      <c r="K1951">
        <v>7.517E-5</v>
      </c>
      <c r="L1951" s="5" cm="1">
        <f t="array" ref="L1951">_xlfn.IFS(I1951=0, 0, I1951&gt;34, 0, AND(I1951&gt;0, I1951&lt;35), VLOOKUP(I1951, $A$63:$C$96, 3))</f>
        <v>2980</v>
      </c>
      <c r="M1951" s="5">
        <f t="shared" si="277"/>
        <v>0</v>
      </c>
      <c r="N1951" s="5">
        <v>3139.9543173433176</v>
      </c>
      <c r="O1951" s="5">
        <f t="shared" si="284"/>
        <v>2117.5389</v>
      </c>
      <c r="P1951" s="5">
        <f t="shared" si="285"/>
        <v>2117.5389</v>
      </c>
      <c r="Q1951" s="5">
        <f t="shared" si="279"/>
        <v>487.20077413479089</v>
      </c>
      <c r="R1951" s="5">
        <f>IF(O1951&gt;(P1951+U1951),O1951-P1951-U1951, 0)</f>
        <v>0</v>
      </c>
      <c r="S1951" s="5">
        <f t="shared" si="280"/>
        <v>375.2603258652091</v>
      </c>
      <c r="T1951" s="5">
        <f t="shared" si="281"/>
        <v>487.20077413479089</v>
      </c>
      <c r="U1951" s="5">
        <f>IF(O1951&gt;P1951,IF(V1950*($B$6/100)&gt;=O1951-P1951,(O1951-P1951), V1950*($B$6/100)), 0)</f>
        <v>0</v>
      </c>
      <c r="V1951" s="5">
        <f>V1950+(T1951*($B$5/100))-(U1951/($B$6/100))</f>
        <v>2360518.528428385</v>
      </c>
      <c r="W1951" s="5">
        <f t="shared" si="282"/>
        <v>59012.963210709626</v>
      </c>
    </row>
    <row r="1952" spans="4:23" x14ac:dyDescent="0.25">
      <c r="D1952">
        <f t="shared" si="283"/>
        <v>1950</v>
      </c>
      <c r="E1952" s="3">
        <v>43912</v>
      </c>
      <c r="F1952" s="4">
        <v>0.20833333333333334</v>
      </c>
      <c r="G1952">
        <v>60</v>
      </c>
      <c r="H1952">
        <v>0</v>
      </c>
      <c r="I1952" s="5">
        <f t="shared" si="278"/>
        <v>8</v>
      </c>
      <c r="J1952" s="22">
        <v>0</v>
      </c>
      <c r="K1952">
        <v>7.2840000000000001E-5</v>
      </c>
      <c r="L1952" s="5" cm="1">
        <f t="array" ref="L1952">_xlfn.IFS(I1952=0, 0, I1952&gt;34, 0, AND(I1952&gt;0, I1952&lt;35), VLOOKUP(I1952, $A$63:$C$96, 3))</f>
        <v>7160</v>
      </c>
      <c r="M1952" s="5">
        <f t="shared" si="277"/>
        <v>0</v>
      </c>
      <c r="N1952" s="5">
        <v>3464.6979060239623</v>
      </c>
      <c r="O1952" s="5">
        <f t="shared" si="284"/>
        <v>2051.9028000000003</v>
      </c>
      <c r="P1952" s="5">
        <f t="shared" si="285"/>
        <v>2051.9028000000003</v>
      </c>
      <c r="Q1952" s="5">
        <f t="shared" si="279"/>
        <v>487.20077413479089</v>
      </c>
      <c r="R1952" s="5">
        <f>IF(O1952&gt;(P1952+U1952),O1952-P1952-U1952, 0)</f>
        <v>0</v>
      </c>
      <c r="S1952" s="5">
        <f t="shared" si="280"/>
        <v>1779.4599353107203</v>
      </c>
      <c r="T1952" s="5">
        <f t="shared" si="281"/>
        <v>3328.6372646892796</v>
      </c>
      <c r="U1952" s="5">
        <f>IF(O1952&gt;P1952,IF(V1951*($B$6/100)&gt;=O1952-P1952,(O1952-P1952), V1951*($B$6/100)), 0)</f>
        <v>0</v>
      </c>
      <c r="V1952" s="5">
        <f>V1951+(T1952*($B$5/100))-(U1952/($B$6/100))</f>
        <v>2362848.5745136677</v>
      </c>
      <c r="W1952" s="5">
        <f t="shared" si="282"/>
        <v>59071.214362841696</v>
      </c>
    </row>
    <row r="1953" spans="4:23" x14ac:dyDescent="0.25">
      <c r="D1953">
        <f t="shared" si="283"/>
        <v>1951</v>
      </c>
      <c r="E1953" s="3">
        <v>43912</v>
      </c>
      <c r="F1953" s="4">
        <v>0.25</v>
      </c>
      <c r="G1953">
        <v>60</v>
      </c>
      <c r="H1953">
        <v>0</v>
      </c>
      <c r="I1953" s="5">
        <f t="shared" si="278"/>
        <v>8</v>
      </c>
      <c r="J1953" s="22">
        <v>7.4234273469165555E-6</v>
      </c>
      <c r="K1953">
        <v>7.5449999999999991E-5</v>
      </c>
      <c r="L1953" s="5" cm="1">
        <f t="array" ref="L1953">_xlfn.IFS(I1953=0, 0, I1953&gt;34, 0, AND(I1953&gt;0, I1953&lt;35), VLOOKUP(I1953, $A$63:$C$96, 3))</f>
        <v>7160</v>
      </c>
      <c r="M1953" s="5">
        <f t="shared" si="277"/>
        <v>35.26127989785364</v>
      </c>
      <c r="N1953" s="5">
        <v>4065.3698585799093</v>
      </c>
      <c r="O1953" s="5">
        <f t="shared" si="284"/>
        <v>2125.4264999999996</v>
      </c>
      <c r="P1953" s="5">
        <f t="shared" si="285"/>
        <v>2125.4264999999996</v>
      </c>
      <c r="Q1953" s="5">
        <f t="shared" si="279"/>
        <v>487.20077413479089</v>
      </c>
      <c r="R1953" s="5">
        <f>IF(O1953&gt;(P1953+U1953),O1953-P1953-U1953, 0)</f>
        <v>0</v>
      </c>
      <c r="S1953" s="5">
        <f t="shared" si="280"/>
        <v>2087.963505558434</v>
      </c>
      <c r="T1953" s="5">
        <f t="shared" si="281"/>
        <v>2981.8712743394199</v>
      </c>
      <c r="U1953" s="5">
        <f>IF(O1953&gt;P1953,IF(V1952*($B$6/100)&gt;=O1953-P1953,(O1953-P1953), V1952*($B$6/100)), 0)</f>
        <v>0</v>
      </c>
      <c r="V1953" s="5">
        <f>V1952+(T1953*($B$5/100))-(U1953/($B$6/100))</f>
        <v>2364935.8844057051</v>
      </c>
      <c r="W1953" s="5">
        <f t="shared" si="282"/>
        <v>59123.397110142629</v>
      </c>
    </row>
    <row r="1954" spans="4:23" x14ac:dyDescent="0.25">
      <c r="D1954">
        <f t="shared" si="283"/>
        <v>1952</v>
      </c>
      <c r="E1954" s="3">
        <v>43912</v>
      </c>
      <c r="F1954" s="4">
        <v>0.29166666666666669</v>
      </c>
      <c r="G1954">
        <v>70</v>
      </c>
      <c r="H1954">
        <v>10</v>
      </c>
      <c r="I1954" s="5">
        <f t="shared" si="278"/>
        <v>10</v>
      </c>
      <c r="J1954" s="22">
        <v>9.8979031292220743E-5</v>
      </c>
      <c r="K1954">
        <v>8.3750000000000003E-5</v>
      </c>
      <c r="L1954" s="5" cm="1">
        <f t="array" ref="L1954">_xlfn.IFS(I1954=0, 0, I1954&gt;34, 0, AND(I1954&gt;0, I1954&lt;35), VLOOKUP(I1954, $A$63:$C$96, 3))</f>
        <v>12480</v>
      </c>
      <c r="M1954" s="5">
        <f t="shared" si="277"/>
        <v>470.1503986380485</v>
      </c>
      <c r="N1954" s="5">
        <v>5210.069227857327</v>
      </c>
      <c r="O1954" s="5">
        <f t="shared" si="284"/>
        <v>2359.2374999999997</v>
      </c>
      <c r="P1954" s="5">
        <f t="shared" si="285"/>
        <v>2359.2374999999997</v>
      </c>
      <c r="Q1954" s="5">
        <f t="shared" si="279"/>
        <v>487.20077413479089</v>
      </c>
      <c r="R1954" s="5">
        <f>IF(O1954&gt;(P1954+U1954),O1954-P1954-U1954, 0)</f>
        <v>0</v>
      </c>
      <c r="S1954" s="5">
        <f t="shared" si="280"/>
        <v>2675.8781581066519</v>
      </c>
      <c r="T1954" s="5">
        <f t="shared" si="281"/>
        <v>7915.0347405313969</v>
      </c>
      <c r="U1954" s="5">
        <f>IF(O1954&gt;P1954,IF(V1953*($B$6/100)&gt;=O1954-P1954,(O1954-P1954), V1953*($B$6/100)), 0)</f>
        <v>0</v>
      </c>
      <c r="V1954" s="5">
        <f>V1953+(T1954*($B$5/100))-(U1954/($B$6/100))</f>
        <v>2370476.408724077</v>
      </c>
      <c r="W1954" s="5">
        <f t="shared" si="282"/>
        <v>59261.910218101926</v>
      </c>
    </row>
    <row r="1955" spans="4:23" x14ac:dyDescent="0.25">
      <c r="D1955">
        <f t="shared" si="283"/>
        <v>1953</v>
      </c>
      <c r="E1955" s="3">
        <v>43912</v>
      </c>
      <c r="F1955" s="4">
        <v>0.33333333333333331</v>
      </c>
      <c r="G1955">
        <v>80</v>
      </c>
      <c r="H1955">
        <v>10</v>
      </c>
      <c r="I1955" s="5">
        <f t="shared" si="278"/>
        <v>11</v>
      </c>
      <c r="J1955" s="22">
        <v>2.3754967510132978E-4</v>
      </c>
      <c r="K1955">
        <v>9.692E-5</v>
      </c>
      <c r="L1955" s="5" cm="1">
        <f t="array" ref="L1955">_xlfn.IFS(I1955=0, 0, I1955&gt;34, 0, AND(I1955&gt;0, I1955&lt;35), VLOOKUP(I1955, $A$63:$C$96, 3))</f>
        <v>14640</v>
      </c>
      <c r="M1955" s="5">
        <f t="shared" si="277"/>
        <v>1128.3609567313165</v>
      </c>
      <c r="N1955" s="5">
        <v>6156.941666534166</v>
      </c>
      <c r="O1955" s="5">
        <f t="shared" si="284"/>
        <v>2730.2363999999998</v>
      </c>
      <c r="P1955" s="5">
        <f t="shared" si="285"/>
        <v>2730.2363999999998</v>
      </c>
      <c r="Q1955" s="5">
        <f t="shared" si="279"/>
        <v>487.20077413479089</v>
      </c>
      <c r="R1955" s="5">
        <f>IF(O1955&gt;(P1955+U1955),O1955-P1955-U1955, 0)</f>
        <v>0</v>
      </c>
      <c r="S1955" s="5">
        <f t="shared" si="280"/>
        <v>3162.1894077962338</v>
      </c>
      <c r="T1955" s="5">
        <f t="shared" si="281"/>
        <v>9875.9351489350829</v>
      </c>
      <c r="U1955" s="5">
        <f>IF(O1955&gt;P1955,IF(V1954*($B$6/100)&gt;=O1955-P1955,(O1955-P1955), V1954*($B$6/100)), 0)</f>
        <v>0</v>
      </c>
      <c r="V1955" s="5">
        <f>V1954+(T1955*($B$5/100))-(U1955/($B$6/100))</f>
        <v>2377389.5633283318</v>
      </c>
      <c r="W1955" s="5">
        <f t="shared" si="282"/>
        <v>59434.739083208297</v>
      </c>
    </row>
    <row r="1956" spans="4:23" x14ac:dyDescent="0.25">
      <c r="D1956">
        <f t="shared" si="283"/>
        <v>1954</v>
      </c>
      <c r="E1956" s="3">
        <v>43912</v>
      </c>
      <c r="F1956" s="4">
        <v>0.375</v>
      </c>
      <c r="G1956">
        <v>90</v>
      </c>
      <c r="H1956">
        <v>10</v>
      </c>
      <c r="I1956" s="5">
        <f t="shared" si="278"/>
        <v>13</v>
      </c>
      <c r="J1956" s="22">
        <v>3.7859479469274434E-4</v>
      </c>
      <c r="K1956">
        <v>1.1956E-4</v>
      </c>
      <c r="L1956" s="5" cm="1">
        <f t="array" ref="L1956">_xlfn.IFS(I1956=0, 0, I1956&gt;34, 0, AND(I1956&gt;0, I1956&lt;35), VLOOKUP(I1956, $A$63:$C$96, 3))</f>
        <v>16600</v>
      </c>
      <c r="M1956" s="5">
        <f t="shared" si="277"/>
        <v>1798.3252747905356</v>
      </c>
      <c r="N1956" s="5">
        <v>6144.2175029877098</v>
      </c>
      <c r="O1956" s="5">
        <f t="shared" si="284"/>
        <v>3368.0051999999996</v>
      </c>
      <c r="P1956" s="5">
        <f t="shared" si="285"/>
        <v>3368.0051999999996</v>
      </c>
      <c r="Q1956" s="5">
        <f t="shared" si="279"/>
        <v>487.20077413479089</v>
      </c>
      <c r="R1956" s="5">
        <f>IF(O1956&gt;(P1956+U1956),O1956-P1956-U1956, 0)</f>
        <v>0</v>
      </c>
      <c r="S1956" s="5">
        <f t="shared" si="280"/>
        <v>3155.6543101180519</v>
      </c>
      <c r="T1956" s="5">
        <f t="shared" si="281"/>
        <v>11874.665764672483</v>
      </c>
      <c r="U1956" s="5">
        <f>IF(O1956&gt;P1956,IF(V1955*($B$6/100)&gt;=O1956-P1956,(O1956-P1956), V1955*($B$6/100)), 0)</f>
        <v>0</v>
      </c>
      <c r="V1956" s="5">
        <f>V1955+(T1956*($B$5/100))-(U1956/($B$6/100))</f>
        <v>2385701.8293636027</v>
      </c>
      <c r="W1956" s="5">
        <f t="shared" si="282"/>
        <v>59642.545734090068</v>
      </c>
    </row>
    <row r="1957" spans="4:23" x14ac:dyDescent="0.25">
      <c r="D1957">
        <f t="shared" si="283"/>
        <v>1955</v>
      </c>
      <c r="E1957" s="3">
        <v>43912</v>
      </c>
      <c r="F1957" s="4">
        <v>0.41666666666666669</v>
      </c>
      <c r="G1957">
        <v>90</v>
      </c>
      <c r="H1957">
        <v>10</v>
      </c>
      <c r="I1957" s="5">
        <f t="shared" si="278"/>
        <v>13</v>
      </c>
      <c r="J1957" s="22">
        <v>4.9242068067879819E-4</v>
      </c>
      <c r="K1957">
        <v>1.3651000000000001E-4</v>
      </c>
      <c r="L1957" s="5" cm="1">
        <f t="array" ref="L1957">_xlfn.IFS(I1957=0, 0, I1957&gt;34, 0, AND(I1957&gt;0, I1957&lt;35), VLOOKUP(I1957, $A$63:$C$96, 3))</f>
        <v>16600</v>
      </c>
      <c r="M1957" s="5">
        <f t="shared" si="277"/>
        <v>2338.9982332242917</v>
      </c>
      <c r="N1957" s="5">
        <v>5645.3959466170891</v>
      </c>
      <c r="O1957" s="5">
        <f t="shared" si="284"/>
        <v>3845.4867000000004</v>
      </c>
      <c r="P1957" s="5">
        <f t="shared" si="285"/>
        <v>3845.4867000000004</v>
      </c>
      <c r="Q1957" s="5">
        <f t="shared" si="279"/>
        <v>487.20077413479089</v>
      </c>
      <c r="R1957" s="5">
        <f>IF(O1957&gt;(P1957+U1957),O1957-P1957-U1957, 0)</f>
        <v>0</v>
      </c>
      <c r="S1957" s="5">
        <f t="shared" si="280"/>
        <v>2899.4608414501031</v>
      </c>
      <c r="T1957" s="5">
        <f t="shared" si="281"/>
        <v>12194.050691774186</v>
      </c>
      <c r="U1957" s="5">
        <f>IF(O1957&gt;P1957,IF(V1956*($B$6/100)&gt;=O1957-P1957,(O1957-P1957), V1956*($B$6/100)), 0)</f>
        <v>0</v>
      </c>
      <c r="V1957" s="5">
        <f>V1956+(T1957*($B$5/100))-(U1957/($B$6/100))</f>
        <v>2394237.6648478447</v>
      </c>
      <c r="W1957" s="5">
        <f t="shared" si="282"/>
        <v>59855.941621196122</v>
      </c>
    </row>
    <row r="1958" spans="4:23" x14ac:dyDescent="0.25">
      <c r="D1958">
        <f t="shared" si="283"/>
        <v>1956</v>
      </c>
      <c r="E1958" s="3">
        <v>43912</v>
      </c>
      <c r="F1958" s="4">
        <v>0.45833333333333331</v>
      </c>
      <c r="G1958">
        <v>90</v>
      </c>
      <c r="H1958">
        <v>10</v>
      </c>
      <c r="I1958" s="5">
        <f t="shared" si="278"/>
        <v>13</v>
      </c>
      <c r="J1958" s="22">
        <v>5.7160390571257477E-4</v>
      </c>
      <c r="K1958">
        <v>1.395E-4</v>
      </c>
      <c r="L1958" s="5" cm="1">
        <f t="array" ref="L1958">_xlfn.IFS(I1958=0, 0, I1958&gt;34, 0, AND(I1958&gt;0, I1958&lt;35), VLOOKUP(I1958, $A$63:$C$96, 3))</f>
        <v>16600</v>
      </c>
      <c r="M1958" s="5">
        <f t="shared" si="277"/>
        <v>2715.1185521347302</v>
      </c>
      <c r="N1958" s="5">
        <v>4934.4345583340919</v>
      </c>
      <c r="O1958" s="5">
        <f t="shared" si="284"/>
        <v>3929.7150000000001</v>
      </c>
      <c r="P1958" s="5">
        <f t="shared" si="285"/>
        <v>3929.7150000000001</v>
      </c>
      <c r="Q1958" s="5">
        <f t="shared" si="279"/>
        <v>487.20077413479089</v>
      </c>
      <c r="R1958" s="5">
        <f>IF(O1958&gt;(P1958+U1958),O1958-P1958-U1958, 0)</f>
        <v>0</v>
      </c>
      <c r="S1958" s="5">
        <f t="shared" si="280"/>
        <v>2534.3129006143827</v>
      </c>
      <c r="T1958" s="5">
        <f t="shared" si="281"/>
        <v>12851.090651520346</v>
      </c>
      <c r="U1958" s="5">
        <f>IF(O1958&gt;P1958,IF(V1957*($B$6/100)&gt;=O1958-P1958,(O1958-P1958), V1957*($B$6/100)), 0)</f>
        <v>0</v>
      </c>
      <c r="V1958" s="5">
        <f>V1957+(T1958*($B$5/100))-(U1958/($B$6/100))</f>
        <v>2403233.428303909</v>
      </c>
      <c r="W1958" s="5">
        <f t="shared" si="282"/>
        <v>60080.835707597726</v>
      </c>
    </row>
    <row r="1959" spans="4:23" x14ac:dyDescent="0.25">
      <c r="D1959">
        <f t="shared" si="283"/>
        <v>1957</v>
      </c>
      <c r="E1959" s="3">
        <v>43912</v>
      </c>
      <c r="F1959" s="4">
        <v>0.5</v>
      </c>
      <c r="G1959">
        <v>100</v>
      </c>
      <c r="H1959">
        <v>10</v>
      </c>
      <c r="I1959" s="5">
        <f t="shared" si="278"/>
        <v>14</v>
      </c>
      <c r="J1959" s="22">
        <v>6.0624656666485204E-4</v>
      </c>
      <c r="K1959">
        <v>1.315E-4</v>
      </c>
      <c r="L1959" s="5" cm="1">
        <f t="array" ref="L1959">_xlfn.IFS(I1959=0, 0, I1959&gt;34, 0, AND(I1959&gt;0, I1959&lt;35), VLOOKUP(I1959, $A$63:$C$96, 3))</f>
        <v>16800</v>
      </c>
      <c r="M1959" s="5">
        <f t="shared" si="277"/>
        <v>2879.6711916580475</v>
      </c>
      <c r="N1959" s="5">
        <v>4212.0431513836365</v>
      </c>
      <c r="O1959" s="5">
        <f t="shared" si="284"/>
        <v>3704.355</v>
      </c>
      <c r="P1959" s="5">
        <f t="shared" si="285"/>
        <v>3704.355</v>
      </c>
      <c r="Q1959" s="5">
        <f t="shared" si="279"/>
        <v>487.20077413479089</v>
      </c>
      <c r="R1959" s="5">
        <f>IF(O1959&gt;(P1959+U1959),O1959-P1959-U1959, 0)</f>
        <v>0</v>
      </c>
      <c r="S1959" s="5">
        <f t="shared" si="280"/>
        <v>2163.2945315825327</v>
      </c>
      <c r="T1959" s="5">
        <f t="shared" si="281"/>
        <v>13812.021660075514</v>
      </c>
      <c r="U1959" s="5">
        <f>IF(O1959&gt;P1959,IF(V1958*($B$6/100)&gt;=O1959-P1959,(O1959-P1959), V1958*($B$6/100)), 0)</f>
        <v>0</v>
      </c>
      <c r="V1959" s="5">
        <f>V1958+(T1959*($B$5/100))-(U1959/($B$6/100))</f>
        <v>2412901.843465962</v>
      </c>
      <c r="W1959" s="5">
        <f t="shared" si="282"/>
        <v>60322.546086649047</v>
      </c>
    </row>
    <row r="1960" spans="4:23" x14ac:dyDescent="0.25">
      <c r="D1960">
        <f t="shared" si="283"/>
        <v>1958</v>
      </c>
      <c r="E1960" s="3">
        <v>43912</v>
      </c>
      <c r="F1960" s="4">
        <v>0.54166666666666663</v>
      </c>
      <c r="G1960">
        <v>90</v>
      </c>
      <c r="H1960">
        <v>10</v>
      </c>
      <c r="I1960" s="5">
        <f t="shared" si="278"/>
        <v>13</v>
      </c>
      <c r="J1960" s="22">
        <v>5.9139971197101897E-4</v>
      </c>
      <c r="K1960">
        <v>1.3393999999999998E-4</v>
      </c>
      <c r="L1960" s="5" cm="1">
        <f t="array" ref="L1960">_xlfn.IFS(I1960=0, 0, I1960&gt;34, 0, AND(I1960&gt;0, I1960&lt;35), VLOOKUP(I1960, $A$63:$C$96, 3))</f>
        <v>16600</v>
      </c>
      <c r="M1960" s="5">
        <f t="shared" si="277"/>
        <v>2809.1486318623402</v>
      </c>
      <c r="N1960" s="5">
        <v>3695.0931296698409</v>
      </c>
      <c r="O1960" s="5">
        <f t="shared" si="284"/>
        <v>3773.0897999999993</v>
      </c>
      <c r="P1960" s="5">
        <f t="shared" si="285"/>
        <v>3773.0897999999993</v>
      </c>
      <c r="Q1960" s="5">
        <f t="shared" si="279"/>
        <v>487.20077413479089</v>
      </c>
      <c r="R1960" s="5">
        <f>IF(O1960&gt;(P1960+U1960),O1960-P1960-U1960, 0)</f>
        <v>0</v>
      </c>
      <c r="S1960" s="5">
        <f t="shared" si="280"/>
        <v>1897.7903297303826</v>
      </c>
      <c r="T1960" s="5">
        <f t="shared" si="281"/>
        <v>13738.268502131958</v>
      </c>
      <c r="U1960" s="5">
        <f>IF(O1960&gt;P1960,IF(V1959*($B$6/100)&gt;=O1960-P1960,(O1960-P1960), V1959*($B$6/100)), 0)</f>
        <v>0</v>
      </c>
      <c r="V1960" s="5">
        <f>V1959+(T1960*($B$5/100))-(U1960/($B$6/100))</f>
        <v>2422518.6314174542</v>
      </c>
      <c r="W1960" s="5">
        <f t="shared" si="282"/>
        <v>60562.965785436354</v>
      </c>
    </row>
    <row r="1961" spans="4:23" x14ac:dyDescent="0.25">
      <c r="D1961">
        <f t="shared" si="283"/>
        <v>1959</v>
      </c>
      <c r="E1961" s="3">
        <v>43912</v>
      </c>
      <c r="F1961" s="4">
        <v>0.58333333333333337</v>
      </c>
      <c r="G1961">
        <v>90</v>
      </c>
      <c r="H1961">
        <v>10</v>
      </c>
      <c r="I1961" s="5">
        <f t="shared" si="278"/>
        <v>13</v>
      </c>
      <c r="J1961" s="22">
        <v>5.3201229319568648E-4</v>
      </c>
      <c r="K1961">
        <v>1.2452000000000001E-4</v>
      </c>
      <c r="L1961" s="5" cm="1">
        <f t="array" ref="L1961">_xlfn.IFS(I1961=0, 0, I1961&gt;34, 0, AND(I1961&gt;0, I1961&lt;35), VLOOKUP(I1961, $A$63:$C$96, 3))</f>
        <v>16600</v>
      </c>
      <c r="M1961" s="5">
        <f t="shared" si="277"/>
        <v>2527.0583926795111</v>
      </c>
      <c r="N1961" s="5">
        <v>3263.0421748589451</v>
      </c>
      <c r="O1961" s="5">
        <f t="shared" si="284"/>
        <v>3507.7284000000004</v>
      </c>
      <c r="P1961" s="5">
        <f t="shared" si="285"/>
        <v>3507.7284000000004</v>
      </c>
      <c r="Q1961" s="5">
        <f t="shared" si="279"/>
        <v>487.20077413479089</v>
      </c>
      <c r="R1961" s="5">
        <f>IF(O1961&gt;(P1961+U1961),O1961-P1961-U1961, 0)</f>
        <v>0</v>
      </c>
      <c r="S1961" s="5">
        <f t="shared" si="280"/>
        <v>1675.8900703276761</v>
      </c>
      <c r="T1961" s="5">
        <f t="shared" si="281"/>
        <v>13943.439922351836</v>
      </c>
      <c r="U1961" s="5">
        <f>IF(O1961&gt;P1961,IF(V1960*($B$6/100)&gt;=O1961-P1961,(O1961-P1961), V1960*($B$6/100)), 0)</f>
        <v>0</v>
      </c>
      <c r="V1961" s="5">
        <f>V1960+(T1961*($B$5/100))-(U1961/($B$6/100))</f>
        <v>2432279.0393631007</v>
      </c>
      <c r="W1961" s="5">
        <f t="shared" si="282"/>
        <v>60806.975984077515</v>
      </c>
    </row>
    <row r="1962" spans="4:23" x14ac:dyDescent="0.25">
      <c r="D1962">
        <f t="shared" si="283"/>
        <v>1960</v>
      </c>
      <c r="E1962" s="3">
        <v>43912</v>
      </c>
      <c r="F1962" s="4">
        <v>0.625</v>
      </c>
      <c r="G1962">
        <v>90</v>
      </c>
      <c r="H1962">
        <v>10</v>
      </c>
      <c r="I1962" s="5">
        <f t="shared" si="278"/>
        <v>13</v>
      </c>
      <c r="J1962" s="22">
        <v>4.3550773768577126E-4</v>
      </c>
      <c r="K1962">
        <v>1.2343E-4</v>
      </c>
      <c r="L1962" s="5" cm="1">
        <f t="array" ref="L1962">_xlfn.IFS(I1962=0, 0, I1962&gt;34, 0, AND(I1962&gt;0, I1962&lt;35), VLOOKUP(I1962, $A$63:$C$96, 3))</f>
        <v>16600</v>
      </c>
      <c r="M1962" s="5">
        <f t="shared" si="277"/>
        <v>2068.6617540074135</v>
      </c>
      <c r="N1962" s="5">
        <v>2949.8304115872179</v>
      </c>
      <c r="O1962" s="5">
        <f t="shared" si="284"/>
        <v>3477.0231000000003</v>
      </c>
      <c r="P1962" s="5">
        <f t="shared" si="285"/>
        <v>3477.0231000000003</v>
      </c>
      <c r="Q1962" s="5">
        <f t="shared" si="279"/>
        <v>487.20077413479089</v>
      </c>
      <c r="R1962" s="5">
        <f>IF(O1962&gt;(P1962+U1962),O1962-P1962-U1962, 0)</f>
        <v>0</v>
      </c>
      <c r="S1962" s="5">
        <f t="shared" si="280"/>
        <v>1515.025314112994</v>
      </c>
      <c r="T1962" s="5">
        <f t="shared" si="281"/>
        <v>13676.61333989442</v>
      </c>
      <c r="U1962" s="5">
        <f>IF(O1962&gt;P1962,IF(V1961*($B$6/100)&gt;=O1962-P1962,(O1962-P1962), V1961*($B$6/100)), 0)</f>
        <v>0</v>
      </c>
      <c r="V1962" s="5">
        <f>V1961+(T1962*($B$5/100))-(U1962/($B$6/100))</f>
        <v>2441852.6687010266</v>
      </c>
      <c r="W1962" s="5">
        <f t="shared" si="282"/>
        <v>61046.316717525668</v>
      </c>
    </row>
    <row r="1963" spans="4:23" x14ac:dyDescent="0.25">
      <c r="D1963">
        <f t="shared" si="283"/>
        <v>1961</v>
      </c>
      <c r="E1963" s="3">
        <v>43912</v>
      </c>
      <c r="F1963" s="4">
        <v>0.66666666666666663</v>
      </c>
      <c r="G1963">
        <v>80</v>
      </c>
      <c r="H1963">
        <v>10</v>
      </c>
      <c r="I1963" s="5">
        <f t="shared" si="278"/>
        <v>11</v>
      </c>
      <c r="J1963" s="22">
        <v>3.0188604544127326E-4</v>
      </c>
      <c r="K1963">
        <v>1.2592000000000001E-4</v>
      </c>
      <c r="L1963" s="5" cm="1">
        <f t="array" ref="L1963">_xlfn.IFS(I1963=0, 0, I1963&gt;34, 0, AND(I1963&gt;0, I1963&lt;35), VLOOKUP(I1963, $A$63:$C$96, 3))</f>
        <v>14640</v>
      </c>
      <c r="M1963" s="5">
        <f t="shared" si="277"/>
        <v>1433.9587158460481</v>
      </c>
      <c r="N1963" s="5">
        <v>2846.0184673414274</v>
      </c>
      <c r="O1963" s="5">
        <f t="shared" si="284"/>
        <v>3547.1664000000005</v>
      </c>
      <c r="P1963" s="5">
        <f t="shared" si="285"/>
        <v>3547.1664000000005</v>
      </c>
      <c r="Q1963" s="5">
        <f t="shared" si="279"/>
        <v>487.20077413479089</v>
      </c>
      <c r="R1963" s="5">
        <f>IF(O1963&gt;(P1963+U1963),O1963-P1963-U1963, 0)</f>
        <v>0</v>
      </c>
      <c r="S1963" s="5">
        <f t="shared" si="280"/>
        <v>1461.7077664933554</v>
      </c>
      <c r="T1963" s="5">
        <f t="shared" si="281"/>
        <v>11065.084549352694</v>
      </c>
      <c r="U1963" s="5">
        <f>IF(O1963&gt;P1963,IF(V1962*($B$6/100)&gt;=O1963-P1963,(O1963-P1963), V1962*($B$6/100)), 0)</f>
        <v>0</v>
      </c>
      <c r="V1963" s="5">
        <f>V1962+(T1963*($B$5/100))-(U1963/($B$6/100))</f>
        <v>2449598.2278855736</v>
      </c>
      <c r="W1963" s="5">
        <f t="shared" si="282"/>
        <v>61239.955697139339</v>
      </c>
    </row>
    <row r="1964" spans="4:23" x14ac:dyDescent="0.25">
      <c r="D1964">
        <f t="shared" si="283"/>
        <v>1962</v>
      </c>
      <c r="E1964" s="3">
        <v>43912</v>
      </c>
      <c r="F1964" s="4">
        <v>0.70833333333333337</v>
      </c>
      <c r="G1964">
        <v>80</v>
      </c>
      <c r="H1964">
        <v>10</v>
      </c>
      <c r="I1964" s="5">
        <f t="shared" si="278"/>
        <v>11</v>
      </c>
      <c r="J1964" s="22">
        <v>1.5589197428524768E-4</v>
      </c>
      <c r="K1964">
        <v>1.4218E-4</v>
      </c>
      <c r="L1964" s="5" cm="1">
        <f t="array" ref="L1964">_xlfn.IFS(I1964=0, 0, I1964&gt;34, 0, AND(I1964&gt;0, I1964&lt;35), VLOOKUP(I1964, $A$63:$C$96, 3))</f>
        <v>14640</v>
      </c>
      <c r="M1964" s="5">
        <f t="shared" si="277"/>
        <v>740.48687785492655</v>
      </c>
      <c r="N1964" s="5">
        <v>3081.1848434139333</v>
      </c>
      <c r="O1964" s="5">
        <f t="shared" si="284"/>
        <v>4005.2105999999999</v>
      </c>
      <c r="P1964" s="5">
        <f t="shared" si="285"/>
        <v>4005.2105999999999</v>
      </c>
      <c r="Q1964" s="5">
        <f t="shared" si="279"/>
        <v>487.20077413479089</v>
      </c>
      <c r="R1964" s="5">
        <f>IF(O1964&gt;(P1964+U1964),O1964-P1964-U1964, 0)</f>
        <v>0</v>
      </c>
      <c r="S1964" s="5">
        <f t="shared" si="280"/>
        <v>1582.4886125306562</v>
      </c>
      <c r="T1964" s="5">
        <f t="shared" si="281"/>
        <v>9792.7876653242693</v>
      </c>
      <c r="U1964" s="5">
        <f>IF(O1964&gt;P1964,IF(V1963*($B$6/100)&gt;=O1964-P1964,(O1964-P1964), V1963*($B$6/100)), 0)</f>
        <v>0</v>
      </c>
      <c r="V1964" s="5">
        <f>V1963+(T1964*($B$5/100))-(U1964/($B$6/100))</f>
        <v>2456453.1792513006</v>
      </c>
      <c r="W1964" s="5">
        <f t="shared" si="282"/>
        <v>61411.329481282519</v>
      </c>
    </row>
    <row r="1965" spans="4:23" x14ac:dyDescent="0.25">
      <c r="D1965">
        <f t="shared" si="283"/>
        <v>1963</v>
      </c>
      <c r="E1965" s="3">
        <v>43912</v>
      </c>
      <c r="F1965" s="4">
        <v>0.75</v>
      </c>
      <c r="G1965">
        <v>60</v>
      </c>
      <c r="H1965">
        <v>3</v>
      </c>
      <c r="I1965" s="5">
        <f t="shared" si="278"/>
        <v>8</v>
      </c>
      <c r="J1965" s="22">
        <v>3.2168185169971744E-5</v>
      </c>
      <c r="K1965">
        <v>1.9673999999999999E-4</v>
      </c>
      <c r="L1965" s="5" cm="1">
        <f t="array" ref="L1965">_xlfn.IFS(I1965=0, 0, I1965&gt;34, 0, AND(I1965&gt;0, I1965&lt;35), VLOOKUP(I1965, $A$63:$C$96, 3))</f>
        <v>7160</v>
      </c>
      <c r="M1965" s="5">
        <f t="shared" si="277"/>
        <v>152.79887955736578</v>
      </c>
      <c r="N1965" s="5">
        <v>3810.6481840438541</v>
      </c>
      <c r="O1965" s="5">
        <f t="shared" si="284"/>
        <v>5542.1657999999998</v>
      </c>
      <c r="P1965" s="5">
        <f t="shared" si="285"/>
        <v>5542.1657999999998</v>
      </c>
      <c r="Q1965" s="5">
        <f t="shared" si="279"/>
        <v>487.20077413479089</v>
      </c>
      <c r="R1965" s="5">
        <f>IF(O1965&gt;(P1965+U1965),O1965-P1965-U1965, 0)</f>
        <v>0</v>
      </c>
      <c r="S1965" s="5">
        <f t="shared" si="280"/>
        <v>1283.4323054225749</v>
      </c>
      <c r="T1965" s="5">
        <f t="shared" si="281"/>
        <v>487.20077413479089</v>
      </c>
      <c r="U1965" s="5">
        <f>IF(O1965&gt;P1965,IF(V1964*($B$6/100)&gt;=O1965-P1965,(O1965-P1965), V1964*($B$6/100)), 0)</f>
        <v>0</v>
      </c>
      <c r="V1965" s="5">
        <f>V1964+(T1965*($B$5/100))-(U1965/($B$6/100))</f>
        <v>2456794.2197931949</v>
      </c>
      <c r="W1965" s="5">
        <f t="shared" si="282"/>
        <v>61419.85549482987</v>
      </c>
    </row>
    <row r="1966" spans="4:23" x14ac:dyDescent="0.25">
      <c r="D1966">
        <f t="shared" si="283"/>
        <v>1964</v>
      </c>
      <c r="E1966" s="3">
        <v>43912</v>
      </c>
      <c r="F1966" s="4">
        <v>0.79166666666666663</v>
      </c>
      <c r="G1966">
        <v>50</v>
      </c>
      <c r="H1966">
        <v>0</v>
      </c>
      <c r="I1966" s="5">
        <f t="shared" si="278"/>
        <v>7</v>
      </c>
      <c r="J1966" s="22">
        <v>0</v>
      </c>
      <c r="K1966">
        <v>2.2339000000000001E-4</v>
      </c>
      <c r="L1966" s="5" cm="1">
        <f t="array" ref="L1966">_xlfn.IFS(I1966=0, 0, I1966&gt;34, 0, AND(I1966&gt;0, I1966&lt;35), VLOOKUP(I1966, $A$63:$C$96, 3))</f>
        <v>4800</v>
      </c>
      <c r="M1966" s="5">
        <f t="shared" si="277"/>
        <v>0</v>
      </c>
      <c r="N1966" s="5">
        <v>4796.6765254307702</v>
      </c>
      <c r="O1966" s="5">
        <f t="shared" si="284"/>
        <v>6292.8963000000003</v>
      </c>
      <c r="P1966" s="5">
        <f t="shared" si="285"/>
        <v>4800</v>
      </c>
      <c r="Q1966" s="5">
        <f t="shared" si="279"/>
        <v>0</v>
      </c>
      <c r="R1966" s="5">
        <f>IF(O1966&gt;(P1966+U1966),O1966-P1966-U1966, 0)</f>
        <v>0</v>
      </c>
      <c r="S1966" s="5">
        <f t="shared" si="280"/>
        <v>0</v>
      </c>
      <c r="T1966" s="5">
        <f t="shared" si="281"/>
        <v>0</v>
      </c>
      <c r="U1966" s="5">
        <f>IF(O1966&gt;P1966,IF(V1965*($B$6/100)&gt;=O1966-P1966,(O1966-P1966), V1965*($B$6/100)), 0)</f>
        <v>1492.8963000000003</v>
      </c>
      <c r="V1966" s="5">
        <f>V1965+(T1966*($B$5/100))-(U1966/($B$6/100))</f>
        <v>2454661.5107931951</v>
      </c>
      <c r="W1966" s="5">
        <f t="shared" si="282"/>
        <v>61366.537769829876</v>
      </c>
    </row>
    <row r="1967" spans="4:23" x14ac:dyDescent="0.25">
      <c r="D1967">
        <f t="shared" si="283"/>
        <v>1965</v>
      </c>
      <c r="E1967" s="3">
        <v>43912</v>
      </c>
      <c r="F1967" s="4">
        <v>0.83333333333333337</v>
      </c>
      <c r="G1967">
        <v>50</v>
      </c>
      <c r="H1967">
        <v>0</v>
      </c>
      <c r="I1967" s="5">
        <f t="shared" si="278"/>
        <v>7</v>
      </c>
      <c r="J1967" s="22">
        <v>0</v>
      </c>
      <c r="K1967">
        <v>2.297E-4</v>
      </c>
      <c r="L1967" s="5" cm="1">
        <f t="array" ref="L1967">_xlfn.IFS(I1967=0, 0, I1967&gt;34, 0, AND(I1967&gt;0, I1967&lt;35), VLOOKUP(I1967, $A$63:$C$96, 3))</f>
        <v>4800</v>
      </c>
      <c r="M1967" s="5">
        <f t="shared" si="277"/>
        <v>0</v>
      </c>
      <c r="N1967" s="5">
        <v>5344.0436845495196</v>
      </c>
      <c r="O1967" s="5">
        <f t="shared" si="284"/>
        <v>6470.6489999999994</v>
      </c>
      <c r="P1967" s="5">
        <f t="shared" si="285"/>
        <v>4800</v>
      </c>
      <c r="Q1967" s="5">
        <f t="shared" si="279"/>
        <v>0</v>
      </c>
      <c r="R1967" s="5">
        <f>IF(O1967&gt;(P1967+U1967),O1967-P1967-U1967, 0)</f>
        <v>0</v>
      </c>
      <c r="S1967" s="5">
        <f t="shared" si="280"/>
        <v>0</v>
      </c>
      <c r="T1967" s="5">
        <f t="shared" si="281"/>
        <v>0</v>
      </c>
      <c r="U1967" s="5">
        <f>IF(O1967&gt;P1967,IF(V1966*($B$6/100)&gt;=O1967-P1967,(O1967-P1967), V1966*($B$6/100)), 0)</f>
        <v>1670.6489999999994</v>
      </c>
      <c r="V1967" s="5">
        <f>V1966+(T1967*($B$5/100))-(U1967/($B$6/100))</f>
        <v>2452274.8693646234</v>
      </c>
      <c r="W1967" s="5">
        <f t="shared" si="282"/>
        <v>61306.871734115586</v>
      </c>
    </row>
    <row r="1968" spans="4:23" x14ac:dyDescent="0.25">
      <c r="D1968">
        <f t="shared" si="283"/>
        <v>1966</v>
      </c>
      <c r="E1968" s="3">
        <v>43912</v>
      </c>
      <c r="F1968" s="4">
        <v>0.875</v>
      </c>
      <c r="G1968">
        <v>60</v>
      </c>
      <c r="H1968">
        <v>0</v>
      </c>
      <c r="I1968" s="5">
        <f t="shared" si="278"/>
        <v>8</v>
      </c>
      <c r="J1968" s="22">
        <v>0</v>
      </c>
      <c r="K1968">
        <v>2.1538000000000001E-4</v>
      </c>
      <c r="L1968" s="5" cm="1">
        <f t="array" ref="L1968">_xlfn.IFS(I1968=0, 0, I1968&gt;34, 0, AND(I1968&gt;0, I1968&lt;35), VLOOKUP(I1968, $A$63:$C$96, 3))</f>
        <v>7160</v>
      </c>
      <c r="M1968" s="5">
        <f t="shared" si="277"/>
        <v>0</v>
      </c>
      <c r="N1968" s="5">
        <v>4989.7601722068939</v>
      </c>
      <c r="O1968" s="5">
        <f t="shared" si="284"/>
        <v>6067.2546000000002</v>
      </c>
      <c r="P1968" s="5">
        <f t="shared" si="285"/>
        <v>6067.2546000000002</v>
      </c>
      <c r="Q1968" s="5">
        <f t="shared" si="279"/>
        <v>487.20077413479089</v>
      </c>
      <c r="R1968" s="5">
        <f>IF(O1968&gt;(P1968+U1968),O1968-P1968-U1968, 0)</f>
        <v>0</v>
      </c>
      <c r="S1968" s="5">
        <f t="shared" si="280"/>
        <v>605.5446258652089</v>
      </c>
      <c r="T1968" s="5">
        <f t="shared" si="281"/>
        <v>487.20077413479089</v>
      </c>
      <c r="U1968" s="5">
        <f>IF(O1968&gt;P1968,IF(V1967*($B$6/100)&gt;=O1968-P1968,(O1968-P1968), V1967*($B$6/100)), 0)</f>
        <v>0</v>
      </c>
      <c r="V1968" s="5">
        <f>V1967+(T1968*($B$5/100))-(U1968/($B$6/100))</f>
        <v>2452615.9099065177</v>
      </c>
      <c r="W1968" s="5">
        <f t="shared" si="282"/>
        <v>61315.397747662944</v>
      </c>
    </row>
    <row r="1969" spans="4:23" x14ac:dyDescent="0.25">
      <c r="D1969">
        <f t="shared" si="283"/>
        <v>1967</v>
      </c>
      <c r="E1969" s="3">
        <v>43912</v>
      </c>
      <c r="F1969" s="4">
        <v>0.91666666666666663</v>
      </c>
      <c r="G1969">
        <v>60</v>
      </c>
      <c r="H1969">
        <v>0</v>
      </c>
      <c r="I1969" s="5">
        <f t="shared" si="278"/>
        <v>8</v>
      </c>
      <c r="J1969" s="22">
        <v>0</v>
      </c>
      <c r="K1969">
        <v>1.9460999999999998E-4</v>
      </c>
      <c r="L1969" s="5" cm="1">
        <f t="array" ref="L1969">_xlfn.IFS(I1969=0, 0, I1969&gt;34, 0, AND(I1969&gt;0, I1969&lt;35), VLOOKUP(I1969, $A$63:$C$96, 3))</f>
        <v>7160</v>
      </c>
      <c r="M1969" s="5">
        <f t="shared" si="277"/>
        <v>0</v>
      </c>
      <c r="N1969" s="5">
        <v>4695.5819987422819</v>
      </c>
      <c r="O1969" s="5">
        <f t="shared" si="284"/>
        <v>5482.1636999999992</v>
      </c>
      <c r="P1969" s="5">
        <f t="shared" si="285"/>
        <v>5482.1636999999992</v>
      </c>
      <c r="Q1969" s="5">
        <f t="shared" si="279"/>
        <v>487.20077413479089</v>
      </c>
      <c r="R1969" s="5">
        <f>IF(O1969&gt;(P1969+U1969),O1969-P1969-U1969, 0)</f>
        <v>0</v>
      </c>
      <c r="S1969" s="5">
        <f t="shared" si="280"/>
        <v>1190.63552586521</v>
      </c>
      <c r="T1969" s="5">
        <f t="shared" si="281"/>
        <v>487.20077413479089</v>
      </c>
      <c r="U1969" s="5">
        <f>IF(O1969&gt;P1969,IF(V1968*($B$6/100)&gt;=O1969-P1969,(O1969-P1969), V1968*($B$6/100)), 0)</f>
        <v>0</v>
      </c>
      <c r="V1969" s="5">
        <f>V1968+(T1969*($B$5/100))-(U1969/($B$6/100))</f>
        <v>2452956.950448412</v>
      </c>
      <c r="W1969" s="5">
        <f t="shared" si="282"/>
        <v>61323.923761210302</v>
      </c>
    </row>
    <row r="1970" spans="4:23" x14ac:dyDescent="0.25">
      <c r="D1970">
        <f t="shared" si="283"/>
        <v>1968</v>
      </c>
      <c r="E1970" s="3">
        <v>43912</v>
      </c>
      <c r="F1970" s="4">
        <v>0.95833333333333337</v>
      </c>
      <c r="G1970">
        <v>60</v>
      </c>
      <c r="H1970">
        <v>0</v>
      </c>
      <c r="I1970" s="5">
        <f t="shared" si="278"/>
        <v>8</v>
      </c>
      <c r="J1970" s="22">
        <v>0</v>
      </c>
      <c r="K1970">
        <v>1.7008E-4</v>
      </c>
      <c r="L1970" s="5" cm="1">
        <f t="array" ref="L1970">_xlfn.IFS(I1970=0, 0, I1970&gt;34, 0, AND(I1970&gt;0, I1970&lt;35), VLOOKUP(I1970, $A$63:$C$96, 3))</f>
        <v>7160</v>
      </c>
      <c r="M1970" s="5">
        <f t="shared" si="277"/>
        <v>0</v>
      </c>
      <c r="N1970" s="5">
        <v>3941.2556193997129</v>
      </c>
      <c r="O1970" s="5">
        <f t="shared" si="284"/>
        <v>4791.1536000000006</v>
      </c>
      <c r="P1970" s="5">
        <f t="shared" si="285"/>
        <v>4791.1536000000006</v>
      </c>
      <c r="Q1970" s="5">
        <f t="shared" si="279"/>
        <v>487.20077413479089</v>
      </c>
      <c r="R1970" s="5">
        <f>IF(O1970&gt;(P1970+U1970),O1970-P1970-U1970, 0)</f>
        <v>0</v>
      </c>
      <c r="S1970" s="5">
        <f t="shared" si="280"/>
        <v>1881.6456258652086</v>
      </c>
      <c r="T1970" s="5">
        <f t="shared" si="281"/>
        <v>487.20077413479089</v>
      </c>
      <c r="U1970" s="5">
        <f>IF(O1970&gt;P1970,IF(V1969*($B$6/100)&gt;=O1970-P1970,(O1970-P1970), V1969*($B$6/100)), 0)</f>
        <v>0</v>
      </c>
      <c r="V1970" s="5">
        <f>V1969+(T1970*($B$5/100))-(U1970/($B$6/100))</f>
        <v>2453297.9909903063</v>
      </c>
      <c r="W1970" s="5">
        <f t="shared" si="282"/>
        <v>61332.449774757653</v>
      </c>
    </row>
    <row r="1971" spans="4:23" x14ac:dyDescent="0.25">
      <c r="D1971">
        <f t="shared" si="283"/>
        <v>1969</v>
      </c>
      <c r="E1971" s="3">
        <v>43913</v>
      </c>
      <c r="F1971" s="4">
        <v>0</v>
      </c>
      <c r="G1971">
        <v>60</v>
      </c>
      <c r="H1971">
        <v>0</v>
      </c>
      <c r="I1971" s="5">
        <f t="shared" si="278"/>
        <v>8</v>
      </c>
      <c r="J1971" s="22">
        <v>0</v>
      </c>
      <c r="K1971">
        <v>1.3663999999999999E-4</v>
      </c>
      <c r="L1971" s="5" cm="1">
        <f t="array" ref="L1971">_xlfn.IFS(I1971=0, 0, I1971&gt;34, 0, AND(I1971&gt;0, I1971&lt;35), VLOOKUP(I1971, $A$63:$C$96, 3))</f>
        <v>7160</v>
      </c>
      <c r="M1971" s="5">
        <f t="shared" si="277"/>
        <v>0</v>
      </c>
      <c r="N1971" s="5">
        <v>3080.9677434931073</v>
      </c>
      <c r="O1971" s="5">
        <f t="shared" si="284"/>
        <v>3849.1487999999995</v>
      </c>
      <c r="P1971" s="5">
        <f t="shared" si="285"/>
        <v>3849.1487999999995</v>
      </c>
      <c r="Q1971" s="5">
        <f t="shared" si="279"/>
        <v>487.20077413479089</v>
      </c>
      <c r="R1971" s="5">
        <f>IF(O1971&gt;(P1971+U1971),O1971-P1971-U1971, 0)</f>
        <v>0</v>
      </c>
      <c r="S1971" s="5">
        <f t="shared" si="280"/>
        <v>1582.3771105695766</v>
      </c>
      <c r="T1971" s="5">
        <f t="shared" si="281"/>
        <v>1728.4740894304239</v>
      </c>
      <c r="U1971" s="5">
        <f>IF(O1971&gt;P1971,IF(V1970*($B$6/100)&gt;=O1971-P1971,(O1971-P1971), V1970*($B$6/100)), 0)</f>
        <v>0</v>
      </c>
      <c r="V1971" s="5">
        <f>V1970+(T1971*($B$5/100))-(U1971/($B$6/100))</f>
        <v>2454507.9228529073</v>
      </c>
      <c r="W1971" s="5">
        <f t="shared" si="282"/>
        <v>61362.69807132268</v>
      </c>
    </row>
    <row r="1972" spans="4:23" x14ac:dyDescent="0.25">
      <c r="D1972">
        <f t="shared" si="283"/>
        <v>1970</v>
      </c>
      <c r="E1972" s="3">
        <v>43913</v>
      </c>
      <c r="F1972" s="4">
        <v>4.1666666666666664E-2</v>
      </c>
      <c r="G1972">
        <v>50</v>
      </c>
      <c r="H1972">
        <v>0</v>
      </c>
      <c r="I1972" s="5">
        <f t="shared" si="278"/>
        <v>7</v>
      </c>
      <c r="J1972" s="22">
        <v>0</v>
      </c>
      <c r="K1972">
        <v>1.0116E-4</v>
      </c>
      <c r="L1972" s="5" cm="1">
        <f t="array" ref="L1972">_xlfn.IFS(I1972=0, 0, I1972&gt;34, 0, AND(I1972&gt;0, I1972&lt;35), VLOOKUP(I1972, $A$63:$C$96, 3))</f>
        <v>4800</v>
      </c>
      <c r="M1972" s="5">
        <f t="shared" si="277"/>
        <v>0</v>
      </c>
      <c r="N1972" s="5">
        <v>2839.3418634723921</v>
      </c>
      <c r="O1972" s="5">
        <f t="shared" si="284"/>
        <v>2849.6772000000001</v>
      </c>
      <c r="P1972" s="5">
        <f t="shared" si="285"/>
        <v>2849.6772000000001</v>
      </c>
      <c r="Q1972" s="5">
        <f t="shared" si="279"/>
        <v>487.20077413479089</v>
      </c>
      <c r="R1972" s="5">
        <f>IF(O1972&gt;(P1972+U1972),O1972-P1972-U1972, 0)</f>
        <v>0</v>
      </c>
      <c r="S1972" s="5">
        <f t="shared" si="280"/>
        <v>1458.2786799146288</v>
      </c>
      <c r="T1972" s="5">
        <f t="shared" si="281"/>
        <v>492.04412008537111</v>
      </c>
      <c r="U1972" s="5">
        <f>IF(O1972&gt;P1972,IF(V1971*($B$6/100)&gt;=O1972-P1972,(O1972-P1972), V1971*($B$6/100)), 0)</f>
        <v>0</v>
      </c>
      <c r="V1972" s="5">
        <f>V1971+(T1972*($B$5/100))-(U1972/($B$6/100))</f>
        <v>2454852.3537369673</v>
      </c>
      <c r="W1972" s="5">
        <f t="shared" si="282"/>
        <v>61371.30884342418</v>
      </c>
    </row>
    <row r="1973" spans="4:23" x14ac:dyDescent="0.25">
      <c r="D1973">
        <f t="shared" si="283"/>
        <v>1971</v>
      </c>
      <c r="E1973" s="3">
        <v>43913</v>
      </c>
      <c r="F1973" s="4">
        <v>8.3333333333333329E-2</v>
      </c>
      <c r="G1973">
        <v>50</v>
      </c>
      <c r="H1973">
        <v>0</v>
      </c>
      <c r="I1973" s="5">
        <f t="shared" si="278"/>
        <v>7</v>
      </c>
      <c r="J1973" s="22">
        <v>0</v>
      </c>
      <c r="K1973">
        <v>8.209999999999999E-5</v>
      </c>
      <c r="L1973" s="5" cm="1">
        <f t="array" ref="L1973">_xlfn.IFS(I1973=0, 0, I1973&gt;34, 0, AND(I1973&gt;0, I1973&lt;35), VLOOKUP(I1973, $A$63:$C$96, 3))</f>
        <v>4800</v>
      </c>
      <c r="M1973" s="5">
        <f t="shared" si="277"/>
        <v>0</v>
      </c>
      <c r="N1973" s="5">
        <v>2930.7770792972942</v>
      </c>
      <c r="O1973" s="5">
        <f t="shared" si="284"/>
        <v>2312.7569999999996</v>
      </c>
      <c r="P1973" s="5">
        <f t="shared" si="285"/>
        <v>2312.7569999999996</v>
      </c>
      <c r="Q1973" s="5">
        <f t="shared" si="279"/>
        <v>487.20077413479089</v>
      </c>
      <c r="R1973" s="5">
        <f>IF(O1973&gt;(P1973+U1973),O1973-P1973-U1973, 0)</f>
        <v>0</v>
      </c>
      <c r="S1973" s="5">
        <f t="shared" si="280"/>
        <v>1505.2395716431722</v>
      </c>
      <c r="T1973" s="5">
        <f t="shared" si="281"/>
        <v>982.00342835682818</v>
      </c>
      <c r="U1973" s="5">
        <f>IF(O1973&gt;P1973,IF(V1972*($B$6/100)&gt;=O1973-P1973,(O1973-P1973), V1972*($B$6/100)), 0)</f>
        <v>0</v>
      </c>
      <c r="V1973" s="5">
        <f>V1972+(T1973*($B$5/100))-(U1973/($B$6/100))</f>
        <v>2455539.7561368169</v>
      </c>
      <c r="W1973" s="5">
        <f t="shared" si="282"/>
        <v>61388.493903420422</v>
      </c>
    </row>
    <row r="1974" spans="4:23" x14ac:dyDescent="0.25">
      <c r="D1974">
        <f t="shared" si="283"/>
        <v>1972</v>
      </c>
      <c r="E1974" s="3">
        <v>43913</v>
      </c>
      <c r="F1974" s="4">
        <v>0.125</v>
      </c>
      <c r="G1974">
        <v>50</v>
      </c>
      <c r="H1974">
        <v>0</v>
      </c>
      <c r="I1974" s="5">
        <f t="shared" si="278"/>
        <v>7</v>
      </c>
      <c r="J1974" s="22">
        <v>0</v>
      </c>
      <c r="K1974">
        <v>7.5480000000000002E-5</v>
      </c>
      <c r="L1974" s="5" cm="1">
        <f t="array" ref="L1974">_xlfn.IFS(I1974=0, 0, I1974&gt;34, 0, AND(I1974&gt;0, I1974&lt;35), VLOOKUP(I1974, $A$63:$C$96, 3))</f>
        <v>4800</v>
      </c>
      <c r="M1974" s="5">
        <f t="shared" si="277"/>
        <v>0</v>
      </c>
      <c r="N1974" s="5">
        <v>3118.900311441023</v>
      </c>
      <c r="O1974" s="5">
        <f t="shared" si="284"/>
        <v>2126.2716</v>
      </c>
      <c r="P1974" s="5">
        <f t="shared" si="285"/>
        <v>2126.2716</v>
      </c>
      <c r="Q1974" s="5">
        <f t="shared" si="279"/>
        <v>487.20077413479089</v>
      </c>
      <c r="R1974" s="5">
        <f>IF(O1974&gt;(P1974+U1974),O1974-P1974-U1974, 0)</f>
        <v>0</v>
      </c>
      <c r="S1974" s="5">
        <f t="shared" si="280"/>
        <v>1601.8591799267374</v>
      </c>
      <c r="T1974" s="5">
        <f t="shared" si="281"/>
        <v>1071.8692200732626</v>
      </c>
      <c r="U1974" s="5">
        <f>IF(O1974&gt;P1974,IF(V1973*($B$6/100)&gt;=O1974-P1974,(O1974-P1974), V1973*($B$6/100)), 0)</f>
        <v>0</v>
      </c>
      <c r="V1974" s="5">
        <f>V1973+(T1974*($B$5/100))-(U1974/($B$6/100))</f>
        <v>2456290.0645908681</v>
      </c>
      <c r="W1974" s="5">
        <f t="shared" si="282"/>
        <v>61407.251614771703</v>
      </c>
    </row>
    <row r="1975" spans="4:23" x14ac:dyDescent="0.25">
      <c r="D1975">
        <f t="shared" si="283"/>
        <v>1973</v>
      </c>
      <c r="E1975" s="3">
        <v>43913</v>
      </c>
      <c r="F1975" s="4">
        <v>0.16666666666666666</v>
      </c>
      <c r="G1975">
        <v>50</v>
      </c>
      <c r="H1975">
        <v>0</v>
      </c>
      <c r="I1975" s="5">
        <f t="shared" si="278"/>
        <v>7</v>
      </c>
      <c r="J1975" s="22">
        <v>0</v>
      </c>
      <c r="K1975">
        <v>7.2420000000000015E-5</v>
      </c>
      <c r="L1975" s="5" cm="1">
        <f t="array" ref="L1975">_xlfn.IFS(I1975=0, 0, I1975&gt;34, 0, AND(I1975&gt;0, I1975&lt;35), VLOOKUP(I1975, $A$63:$C$96, 3))</f>
        <v>4800</v>
      </c>
      <c r="M1975" s="5">
        <f t="shared" si="277"/>
        <v>0</v>
      </c>
      <c r="N1975" s="5">
        <v>3394.5811319310401</v>
      </c>
      <c r="O1975" s="5">
        <f t="shared" si="284"/>
        <v>2040.0714000000005</v>
      </c>
      <c r="P1975" s="5">
        <f t="shared" si="285"/>
        <v>2040.0714000000005</v>
      </c>
      <c r="Q1975" s="5">
        <f t="shared" si="279"/>
        <v>487.20077413479089</v>
      </c>
      <c r="R1975" s="5">
        <f>IF(O1975&gt;(P1975+U1975),O1975-P1975-U1975, 0)</f>
        <v>0</v>
      </c>
      <c r="S1975" s="5">
        <f t="shared" si="280"/>
        <v>1743.4481404368717</v>
      </c>
      <c r="T1975" s="5">
        <f t="shared" si="281"/>
        <v>1016.4804595631276</v>
      </c>
      <c r="U1975" s="5">
        <f>IF(O1975&gt;P1975,IF(V1974*($B$6/100)&gt;=O1975-P1975,(O1975-P1975), V1974*($B$6/100)), 0)</f>
        <v>0</v>
      </c>
      <c r="V1975" s="5">
        <f>V1974+(T1975*($B$5/100))-(U1975/($B$6/100))</f>
        <v>2457001.6009125621</v>
      </c>
      <c r="W1975" s="5">
        <f t="shared" si="282"/>
        <v>61425.04002281405</v>
      </c>
    </row>
    <row r="1976" spans="4:23" x14ac:dyDescent="0.25">
      <c r="D1976">
        <f t="shared" si="283"/>
        <v>1974</v>
      </c>
      <c r="E1976" s="3">
        <v>43913</v>
      </c>
      <c r="F1976" s="4">
        <v>0.20833333333333334</v>
      </c>
      <c r="G1976">
        <v>60</v>
      </c>
      <c r="H1976">
        <v>0</v>
      </c>
      <c r="I1976" s="5">
        <f t="shared" si="278"/>
        <v>8</v>
      </c>
      <c r="J1976" s="22">
        <v>0</v>
      </c>
      <c r="K1976">
        <v>7.161E-5</v>
      </c>
      <c r="L1976" s="5" cm="1">
        <f t="array" ref="L1976">_xlfn.IFS(I1976=0, 0, I1976&gt;34, 0, AND(I1976&gt;0, I1976&lt;35), VLOOKUP(I1976, $A$63:$C$96, 3))</f>
        <v>7160</v>
      </c>
      <c r="M1976" s="5">
        <f t="shared" si="277"/>
        <v>0</v>
      </c>
      <c r="N1976" s="5">
        <v>3999.0763843369018</v>
      </c>
      <c r="O1976" s="5">
        <f t="shared" si="284"/>
        <v>2017.2537</v>
      </c>
      <c r="P1976" s="5">
        <f t="shared" si="285"/>
        <v>2017.2537</v>
      </c>
      <c r="Q1976" s="5">
        <f t="shared" si="279"/>
        <v>487.20077413479089</v>
      </c>
      <c r="R1976" s="5">
        <f>IF(O1976&gt;(P1976+U1976),O1976-P1976-U1976, 0)</f>
        <v>0</v>
      </c>
      <c r="S1976" s="5">
        <f t="shared" si="280"/>
        <v>2053.9153476561592</v>
      </c>
      <c r="T1976" s="5">
        <f t="shared" si="281"/>
        <v>3088.8309523438406</v>
      </c>
      <c r="U1976" s="5">
        <f>IF(O1976&gt;P1976,IF(V1975*($B$6/100)&gt;=O1976-P1976,(O1976-P1976), V1975*($B$6/100)), 0)</f>
        <v>0</v>
      </c>
      <c r="V1976" s="5">
        <f>V1975+(T1976*($B$5/100))-(U1976/($B$6/100))</f>
        <v>2459163.7825792027</v>
      </c>
      <c r="W1976" s="5">
        <f t="shared" si="282"/>
        <v>61479.094564480067</v>
      </c>
    </row>
    <row r="1977" spans="4:23" x14ac:dyDescent="0.25">
      <c r="D1977">
        <f t="shared" si="283"/>
        <v>1975</v>
      </c>
      <c r="E1977" s="3">
        <v>43913</v>
      </c>
      <c r="F1977" s="4">
        <v>0.25</v>
      </c>
      <c r="G1977">
        <v>60</v>
      </c>
      <c r="H1977">
        <v>2</v>
      </c>
      <c r="I1977" s="5">
        <f t="shared" si="278"/>
        <v>8</v>
      </c>
      <c r="J1977" s="22">
        <v>7.4234273469165555E-6</v>
      </c>
      <c r="K1977">
        <v>7.8830000000000002E-5</v>
      </c>
      <c r="L1977" s="5" cm="1">
        <f t="array" ref="L1977">_xlfn.IFS(I1977=0, 0, I1977&gt;34, 0, AND(I1977&gt;0, I1977&lt;35), VLOOKUP(I1977, $A$63:$C$96, 3))</f>
        <v>7160</v>
      </c>
      <c r="M1977" s="5">
        <f t="shared" si="277"/>
        <v>35.26127989785364</v>
      </c>
      <c r="N1977" s="5">
        <v>5012.39119561806</v>
      </c>
      <c r="O1977" s="5">
        <f t="shared" si="284"/>
        <v>2220.6410999999998</v>
      </c>
      <c r="P1977" s="5">
        <f t="shared" si="285"/>
        <v>2220.6410999999998</v>
      </c>
      <c r="Q1977" s="5">
        <f t="shared" si="279"/>
        <v>487.20077413479089</v>
      </c>
      <c r="R1977" s="5">
        <f>IF(O1977&gt;(P1977+U1977),O1977-P1977-U1977, 0)</f>
        <v>0</v>
      </c>
      <c r="S1977" s="5">
        <f t="shared" si="280"/>
        <v>2574.3512290635044</v>
      </c>
      <c r="T1977" s="5">
        <f t="shared" si="281"/>
        <v>2400.2689508343492</v>
      </c>
      <c r="U1977" s="5">
        <f>IF(O1977&gt;P1977,IF(V1976*($B$6/100)&gt;=O1977-P1977,(O1977-P1977), V1976*($B$6/100)), 0)</f>
        <v>0</v>
      </c>
      <c r="V1977" s="5">
        <f>V1976+(T1977*($B$5/100))-(U1977/($B$6/100))</f>
        <v>2460843.9708447866</v>
      </c>
      <c r="W1977" s="5">
        <f t="shared" si="282"/>
        <v>61521.099271119667</v>
      </c>
    </row>
    <row r="1978" spans="4:23" x14ac:dyDescent="0.25">
      <c r="D1978">
        <f t="shared" si="283"/>
        <v>1976</v>
      </c>
      <c r="E1978" s="3">
        <v>43913</v>
      </c>
      <c r="F1978" s="4">
        <v>0.29166666666666669</v>
      </c>
      <c r="G1978">
        <v>60</v>
      </c>
      <c r="H1978">
        <v>10</v>
      </c>
      <c r="I1978" s="5">
        <f t="shared" si="278"/>
        <v>8</v>
      </c>
      <c r="J1978" s="22">
        <v>9.8979031292220743E-5</v>
      </c>
      <c r="K1978">
        <v>9.8170000000000004E-5</v>
      </c>
      <c r="L1978" s="5" cm="1">
        <f t="array" ref="L1978">_xlfn.IFS(I1978=0, 0, I1978&gt;34, 0, AND(I1978&gt;0, I1978&lt;35), VLOOKUP(I1978, $A$63:$C$96, 3))</f>
        <v>7160</v>
      </c>
      <c r="M1978" s="5">
        <f t="shared" si="277"/>
        <v>470.1503986380485</v>
      </c>
      <c r="N1978" s="5">
        <v>6525.019850544556</v>
      </c>
      <c r="O1978" s="5">
        <f t="shared" si="284"/>
        <v>2765.4488999999999</v>
      </c>
      <c r="P1978" s="5">
        <f t="shared" si="285"/>
        <v>2765.4488999999999</v>
      </c>
      <c r="Q1978" s="5">
        <f t="shared" si="279"/>
        <v>487.20077413479089</v>
      </c>
      <c r="R1978" s="5">
        <f>IF(O1978&gt;(P1978+U1978),O1978-P1978-U1978, 0)</f>
        <v>0</v>
      </c>
      <c r="S1978" s="5">
        <f t="shared" si="280"/>
        <v>3351.2334166172113</v>
      </c>
      <c r="T1978" s="5">
        <f t="shared" si="281"/>
        <v>1513.4680820208378</v>
      </c>
      <c r="U1978" s="5">
        <f>IF(O1978&gt;P1978,IF(V1977*($B$6/100)&gt;=O1978-P1978,(O1978-P1978), V1977*($B$6/100)), 0)</f>
        <v>0</v>
      </c>
      <c r="V1978" s="5">
        <f>V1977+(T1978*($B$5/100))-(U1978/($B$6/100))</f>
        <v>2461903.3985022013</v>
      </c>
      <c r="W1978" s="5">
        <f t="shared" si="282"/>
        <v>61547.584962555033</v>
      </c>
    </row>
    <row r="1979" spans="4:23" x14ac:dyDescent="0.25">
      <c r="D1979">
        <f t="shared" si="283"/>
        <v>1977</v>
      </c>
      <c r="E1979" s="3">
        <v>43913</v>
      </c>
      <c r="F1979" s="4">
        <v>0.33333333333333331</v>
      </c>
      <c r="G1979">
        <v>70</v>
      </c>
      <c r="H1979">
        <v>10</v>
      </c>
      <c r="I1979" s="5">
        <f t="shared" si="278"/>
        <v>10</v>
      </c>
      <c r="J1979" s="22">
        <v>2.3754967510132978E-4</v>
      </c>
      <c r="K1979">
        <v>1.1718999999999999E-4</v>
      </c>
      <c r="L1979" s="5" cm="1">
        <f t="array" ref="L1979">_xlfn.IFS(I1979=0, 0, I1979&gt;34, 0, AND(I1979&gt;0, I1979&lt;35), VLOOKUP(I1979, $A$63:$C$96, 3))</f>
        <v>12480</v>
      </c>
      <c r="M1979" s="5">
        <f t="shared" si="277"/>
        <v>1128.3609567313165</v>
      </c>
      <c r="N1979" s="5">
        <v>7392.1808173031332</v>
      </c>
      <c r="O1979" s="5">
        <f t="shared" si="284"/>
        <v>3301.2422999999999</v>
      </c>
      <c r="P1979" s="5">
        <f t="shared" si="285"/>
        <v>3301.2422999999999</v>
      </c>
      <c r="Q1979" s="5">
        <f t="shared" si="279"/>
        <v>487.20077413479089</v>
      </c>
      <c r="R1979" s="5">
        <f>IF(O1979&gt;(P1979+U1979),O1979-P1979-U1979, 0)</f>
        <v>0</v>
      </c>
      <c r="S1979" s="5">
        <f t="shared" si="280"/>
        <v>3796.6050593019309</v>
      </c>
      <c r="T1979" s="5">
        <f t="shared" si="281"/>
        <v>6510.5135974293853</v>
      </c>
      <c r="U1979" s="5">
        <f>IF(O1979&gt;P1979,IF(V1978*($B$6/100)&gt;=O1979-P1979,(O1979-P1979), V1978*($B$6/100)), 0)</f>
        <v>0</v>
      </c>
      <c r="V1979" s="5">
        <f>V1978+(T1979*($B$5/100))-(U1979/($B$6/100))</f>
        <v>2466460.7580204019</v>
      </c>
      <c r="W1979" s="5">
        <f t="shared" si="282"/>
        <v>61661.51895051005</v>
      </c>
    </row>
    <row r="1980" spans="4:23" x14ac:dyDescent="0.25">
      <c r="D1980">
        <f t="shared" si="283"/>
        <v>1978</v>
      </c>
      <c r="E1980" s="3">
        <v>43913</v>
      </c>
      <c r="F1980" s="4">
        <v>0.375</v>
      </c>
      <c r="G1980">
        <v>80</v>
      </c>
      <c r="H1980">
        <v>10</v>
      </c>
      <c r="I1980" s="5">
        <f t="shared" si="278"/>
        <v>11</v>
      </c>
      <c r="J1980" s="22">
        <v>3.8106927047504985E-4</v>
      </c>
      <c r="K1980">
        <v>1.1378E-4</v>
      </c>
      <c r="L1980" s="5" cm="1">
        <f t="array" ref="L1980">_xlfn.IFS(I1980=0, 0, I1980&gt;34, 0, AND(I1980&gt;0, I1980&lt;35), VLOOKUP(I1980, $A$63:$C$96, 3))</f>
        <v>14640</v>
      </c>
      <c r="M1980" s="5">
        <f t="shared" si="277"/>
        <v>1810.0790347564869</v>
      </c>
      <c r="N1980" s="5">
        <v>7083.436709658592</v>
      </c>
      <c r="O1980" s="5">
        <f t="shared" si="284"/>
        <v>3205.1826000000001</v>
      </c>
      <c r="P1980" s="5">
        <f t="shared" si="285"/>
        <v>3205.1826000000001</v>
      </c>
      <c r="Q1980" s="5">
        <f t="shared" si="279"/>
        <v>487.20077413479089</v>
      </c>
      <c r="R1980" s="5">
        <f>IF(O1980&gt;(P1980+U1980),O1980-P1980-U1980, 0)</f>
        <v>0</v>
      </c>
      <c r="S1980" s="5">
        <f t="shared" si="280"/>
        <v>3638.0348795291143</v>
      </c>
      <c r="T1980" s="5">
        <f t="shared" si="281"/>
        <v>9606.8615552273732</v>
      </c>
      <c r="U1980" s="5">
        <f>IF(O1980&gt;P1980,IF(V1979*($B$6/100)&gt;=O1980-P1980,(O1980-P1980), V1979*($B$6/100)), 0)</f>
        <v>0</v>
      </c>
      <c r="V1980" s="5">
        <f>V1979+(T1980*($B$5/100))-(U1980/($B$6/100))</f>
        <v>2473185.5611090609</v>
      </c>
      <c r="W1980" s="5">
        <f t="shared" si="282"/>
        <v>61829.639027726524</v>
      </c>
    </row>
    <row r="1981" spans="4:23" x14ac:dyDescent="0.25">
      <c r="D1981">
        <f t="shared" si="283"/>
        <v>1979</v>
      </c>
      <c r="E1981" s="3">
        <v>43913</v>
      </c>
      <c r="F1981" s="4">
        <v>0.41666666666666669</v>
      </c>
      <c r="G1981">
        <v>70</v>
      </c>
      <c r="H1981">
        <v>10</v>
      </c>
      <c r="I1981" s="5">
        <f t="shared" si="278"/>
        <v>10</v>
      </c>
      <c r="J1981" s="22">
        <v>4.9736963224340921E-4</v>
      </c>
      <c r="K1981">
        <v>1.0842E-4</v>
      </c>
      <c r="L1981" s="5" cm="1">
        <f t="array" ref="L1981">_xlfn.IFS(I1981=0, 0, I1981&gt;34, 0, AND(I1981&gt;0, I1981&lt;35), VLOOKUP(I1981, $A$63:$C$96, 3))</f>
        <v>12480</v>
      </c>
      <c r="M1981" s="5">
        <f t="shared" si="277"/>
        <v>2362.5057531561938</v>
      </c>
      <c r="N1981" s="5">
        <v>5914.6642340382077</v>
      </c>
      <c r="O1981" s="5">
        <f t="shared" si="284"/>
        <v>3054.1913999999997</v>
      </c>
      <c r="P1981" s="5">
        <f t="shared" si="285"/>
        <v>3054.1913999999997</v>
      </c>
      <c r="Q1981" s="5">
        <f t="shared" si="279"/>
        <v>487.20077413479089</v>
      </c>
      <c r="R1981" s="5">
        <f>IF(O1981&gt;(P1981+U1981),O1981-P1981-U1981, 0)</f>
        <v>0</v>
      </c>
      <c r="S1981" s="5">
        <f t="shared" si="280"/>
        <v>3037.7563414654219</v>
      </c>
      <c r="T1981" s="5">
        <f t="shared" si="281"/>
        <v>8750.5580116907731</v>
      </c>
      <c r="U1981" s="5">
        <f>IF(O1981&gt;P1981,IF(V1980*($B$6/100)&gt;=O1981-P1981,(O1981-P1981), V1980*($B$6/100)), 0)</f>
        <v>0</v>
      </c>
      <c r="V1981" s="5">
        <f>V1980+(T1981*($B$5/100))-(U1981/($B$6/100))</f>
        <v>2479310.9517172445</v>
      </c>
      <c r="W1981" s="5">
        <f t="shared" si="282"/>
        <v>61982.773792931112</v>
      </c>
    </row>
    <row r="1982" spans="4:23" x14ac:dyDescent="0.25">
      <c r="D1982">
        <f t="shared" si="283"/>
        <v>1980</v>
      </c>
      <c r="E1982" s="3">
        <v>43913</v>
      </c>
      <c r="F1982" s="4">
        <v>0.45833333333333331</v>
      </c>
      <c r="G1982">
        <v>80</v>
      </c>
      <c r="H1982">
        <v>10</v>
      </c>
      <c r="I1982" s="5">
        <f t="shared" si="278"/>
        <v>11</v>
      </c>
      <c r="J1982" s="22">
        <v>5.7407838149488028E-4</v>
      </c>
      <c r="K1982">
        <v>9.9909999999999997E-5</v>
      </c>
      <c r="L1982" s="5" cm="1">
        <f t="array" ref="L1982">_xlfn.IFS(I1982=0, 0, I1982&gt;34, 0, AND(I1982&gt;0, I1982&lt;35), VLOOKUP(I1982, $A$63:$C$96, 3))</f>
        <v>14640</v>
      </c>
      <c r="M1982" s="5">
        <f t="shared" si="277"/>
        <v>2726.8723121006815</v>
      </c>
      <c r="N1982" s="5">
        <v>4867.9201541679031</v>
      </c>
      <c r="O1982" s="5">
        <f t="shared" si="284"/>
        <v>2814.4647</v>
      </c>
      <c r="P1982" s="5">
        <f t="shared" si="285"/>
        <v>2814.4647</v>
      </c>
      <c r="Q1982" s="5">
        <f t="shared" si="279"/>
        <v>487.20077413479089</v>
      </c>
      <c r="R1982" s="5">
        <f>IF(O1982&gt;(P1982+U1982),O1982-P1982-U1982, 0)</f>
        <v>0</v>
      </c>
      <c r="S1982" s="5">
        <f t="shared" si="280"/>
        <v>2500.1512736716672</v>
      </c>
      <c r="T1982" s="5">
        <f t="shared" si="281"/>
        <v>12052.256338429013</v>
      </c>
      <c r="U1982" s="5">
        <f>IF(O1982&gt;P1982,IF(V1981*($B$6/100)&gt;=O1982-P1982,(O1982-P1982), V1981*($B$6/100)), 0)</f>
        <v>0</v>
      </c>
      <c r="V1982" s="5">
        <f>V1981+(T1982*($B$5/100))-(U1982/($B$6/100))</f>
        <v>2487747.5311541446</v>
      </c>
      <c r="W1982" s="5">
        <f t="shared" si="282"/>
        <v>62193.688278853617</v>
      </c>
    </row>
    <row r="1983" spans="4:23" x14ac:dyDescent="0.25">
      <c r="D1983">
        <f t="shared" si="283"/>
        <v>1981</v>
      </c>
      <c r="E1983" s="3">
        <v>43913</v>
      </c>
      <c r="F1983" s="4">
        <v>0.5</v>
      </c>
      <c r="G1983">
        <v>80</v>
      </c>
      <c r="H1983">
        <v>10</v>
      </c>
      <c r="I1983" s="5">
        <f t="shared" si="278"/>
        <v>11</v>
      </c>
      <c r="J1983" s="22">
        <v>6.0624656666485204E-4</v>
      </c>
      <c r="K1983">
        <v>8.7899999999999995E-5</v>
      </c>
      <c r="L1983" s="5" cm="1">
        <f t="array" ref="L1983">_xlfn.IFS(I1983=0, 0, I1983&gt;34, 0, AND(I1983&gt;0, I1983&lt;35), VLOOKUP(I1983, $A$63:$C$96, 3))</f>
        <v>14640</v>
      </c>
      <c r="M1983" s="5">
        <f t="shared" si="277"/>
        <v>2879.6711916580475</v>
      </c>
      <c r="N1983" s="5">
        <v>4199.9569134785352</v>
      </c>
      <c r="O1983" s="5">
        <f t="shared" si="284"/>
        <v>2476.143</v>
      </c>
      <c r="P1983" s="5">
        <f t="shared" si="285"/>
        <v>2476.143</v>
      </c>
      <c r="Q1983" s="5">
        <f t="shared" si="279"/>
        <v>487.20077413479089</v>
      </c>
      <c r="R1983" s="5">
        <f>IF(O1983&gt;(P1983+U1983),O1983-P1983-U1983, 0)</f>
        <v>0</v>
      </c>
      <c r="S1983" s="5">
        <f t="shared" si="280"/>
        <v>2157.0870708733696</v>
      </c>
      <c r="T1983" s="5">
        <f t="shared" si="281"/>
        <v>12886.441120784677</v>
      </c>
      <c r="U1983" s="5">
        <f>IF(O1983&gt;P1983,IF(V1982*($B$6/100)&gt;=O1983-P1983,(O1983-P1983), V1982*($B$6/100)), 0)</f>
        <v>0</v>
      </c>
      <c r="V1983" s="5">
        <f>V1982+(T1983*($B$5/100))-(U1983/($B$6/100))</f>
        <v>2496768.0399386939</v>
      </c>
      <c r="W1983" s="5">
        <f t="shared" si="282"/>
        <v>62419.20099846735</v>
      </c>
    </row>
    <row r="1984" spans="4:23" x14ac:dyDescent="0.25">
      <c r="D1984">
        <f t="shared" si="283"/>
        <v>1982</v>
      </c>
      <c r="E1984" s="3">
        <v>43913</v>
      </c>
      <c r="F1984" s="4">
        <v>0.54166666666666663</v>
      </c>
      <c r="G1984">
        <v>80</v>
      </c>
      <c r="H1984">
        <v>10</v>
      </c>
      <c r="I1984" s="5">
        <f t="shared" si="278"/>
        <v>11</v>
      </c>
      <c r="J1984" s="22">
        <v>5.9139971197101897E-4</v>
      </c>
      <c r="K1984">
        <v>7.9789999999999993E-5</v>
      </c>
      <c r="L1984" s="5" cm="1">
        <f t="array" ref="L1984">_xlfn.IFS(I1984=0, 0, I1984&gt;34, 0, AND(I1984&gt;0, I1984&lt;35), VLOOKUP(I1984, $A$63:$C$96, 3))</f>
        <v>14640</v>
      </c>
      <c r="M1984" s="5">
        <f t="shared" si="277"/>
        <v>2809.1486318623402</v>
      </c>
      <c r="N1984" s="5">
        <v>3697.2617954969032</v>
      </c>
      <c r="O1984" s="5">
        <f t="shared" si="284"/>
        <v>2247.6842999999999</v>
      </c>
      <c r="P1984" s="5">
        <f t="shared" si="285"/>
        <v>2247.6842999999999</v>
      </c>
      <c r="Q1984" s="5">
        <f t="shared" si="279"/>
        <v>487.20077413479089</v>
      </c>
      <c r="R1984" s="5">
        <f>IF(O1984&gt;(P1984+U1984),O1984-P1984-U1984, 0)</f>
        <v>0</v>
      </c>
      <c r="S1984" s="5">
        <f t="shared" si="280"/>
        <v>1898.9041509225926</v>
      </c>
      <c r="T1984" s="5">
        <f t="shared" si="281"/>
        <v>13302.560180939745</v>
      </c>
      <c r="U1984" s="5">
        <f>IF(O1984&gt;P1984,IF(V1983*($B$6/100)&gt;=O1984-P1984,(O1984-P1984), V1983*($B$6/100)), 0)</f>
        <v>0</v>
      </c>
      <c r="V1984" s="5">
        <f>V1983+(T1984*($B$5/100))-(U1984/($B$6/100))</f>
        <v>2506079.8320653518</v>
      </c>
      <c r="W1984" s="5">
        <f t="shared" si="282"/>
        <v>62651.995801633791</v>
      </c>
    </row>
    <row r="1985" spans="4:23" x14ac:dyDescent="0.25">
      <c r="D1985">
        <f t="shared" si="283"/>
        <v>1983</v>
      </c>
      <c r="E1985" s="3">
        <v>43913</v>
      </c>
      <c r="F1985" s="4">
        <v>0.58333333333333337</v>
      </c>
      <c r="G1985">
        <v>70</v>
      </c>
      <c r="H1985">
        <v>10</v>
      </c>
      <c r="I1985" s="5">
        <f t="shared" si="278"/>
        <v>10</v>
      </c>
      <c r="J1985" s="22">
        <v>5.3201229319568648E-4</v>
      </c>
      <c r="K1985">
        <v>7.8090000000000006E-5</v>
      </c>
      <c r="L1985" s="5" cm="1">
        <f t="array" ref="L1985">_xlfn.IFS(I1985=0, 0, I1985&gt;34, 0, AND(I1985&gt;0, I1985&lt;35), VLOOKUP(I1985, $A$63:$C$96, 3))</f>
        <v>12480</v>
      </c>
      <c r="M1985" s="5">
        <f t="shared" si="277"/>
        <v>2527.0583926795111</v>
      </c>
      <c r="N1985" s="5">
        <v>3287.9110680839894</v>
      </c>
      <c r="O1985" s="5">
        <f t="shared" si="284"/>
        <v>2199.7953000000002</v>
      </c>
      <c r="P1985" s="5">
        <f t="shared" si="285"/>
        <v>2199.7953000000002</v>
      </c>
      <c r="Q1985" s="5">
        <f t="shared" si="279"/>
        <v>487.20077413479089</v>
      </c>
      <c r="R1985" s="5">
        <f>IF(O1985&gt;(P1985+U1985),O1985-P1985-U1985, 0)</f>
        <v>0</v>
      </c>
      <c r="S1985" s="5">
        <f t="shared" si="280"/>
        <v>1688.6626699394762</v>
      </c>
      <c r="T1985" s="5">
        <f t="shared" si="281"/>
        <v>11118.600422740035</v>
      </c>
      <c r="U1985" s="5">
        <f>IF(O1985&gt;P1985,IF(V1984*($B$6/100)&gt;=O1985-P1985,(O1985-P1985), V1984*($B$6/100)), 0)</f>
        <v>0</v>
      </c>
      <c r="V1985" s="5">
        <f>V1984+(T1985*($B$5/100))-(U1985/($B$6/100))</f>
        <v>2513862.8523612698</v>
      </c>
      <c r="W1985" s="5">
        <f t="shared" si="282"/>
        <v>62846.571309031744</v>
      </c>
    </row>
    <row r="1986" spans="4:23" x14ac:dyDescent="0.25">
      <c r="D1986">
        <f t="shared" si="283"/>
        <v>1984</v>
      </c>
      <c r="E1986" s="3">
        <v>43913</v>
      </c>
      <c r="F1986" s="4">
        <v>0.625</v>
      </c>
      <c r="G1986">
        <v>70</v>
      </c>
      <c r="H1986">
        <v>10</v>
      </c>
      <c r="I1986" s="5">
        <f t="shared" si="278"/>
        <v>10</v>
      </c>
      <c r="J1986" s="22">
        <v>4.3303326190346575E-4</v>
      </c>
      <c r="K1986">
        <v>7.8700000000000002E-5</v>
      </c>
      <c r="L1986" s="5" cm="1">
        <f t="array" ref="L1986">_xlfn.IFS(I1986=0, 0, I1986&gt;34, 0, AND(I1986&gt;0, I1986&lt;35), VLOOKUP(I1986, $A$63:$C$96, 3))</f>
        <v>12480</v>
      </c>
      <c r="M1986" s="5">
        <f t="shared" si="277"/>
        <v>2056.9079940414622</v>
      </c>
      <c r="N1986" s="5">
        <v>2989.559694290474</v>
      </c>
      <c r="O1986" s="5">
        <f t="shared" si="284"/>
        <v>2216.9790000000003</v>
      </c>
      <c r="P1986" s="5">
        <f t="shared" si="285"/>
        <v>2216.9790000000003</v>
      </c>
      <c r="Q1986" s="5">
        <f t="shared" si="279"/>
        <v>487.20077413479089</v>
      </c>
      <c r="R1986" s="5">
        <f>IF(O1986&gt;(P1986+U1986),O1986-P1986-U1986, 0)</f>
        <v>0</v>
      </c>
      <c r="S1986" s="5">
        <f t="shared" si="280"/>
        <v>1535.4301715483739</v>
      </c>
      <c r="T1986" s="5">
        <f t="shared" si="281"/>
        <v>10784.498822493089</v>
      </c>
      <c r="U1986" s="5">
        <f>IF(O1986&gt;P1986,IF(V1985*($B$6/100)&gt;=O1986-P1986,(O1986-P1986), V1985*($B$6/100)), 0)</f>
        <v>0</v>
      </c>
      <c r="V1986" s="5">
        <f>V1985+(T1986*($B$5/100))-(U1986/($B$6/100))</f>
        <v>2521412.0015370147</v>
      </c>
      <c r="W1986" s="5">
        <f t="shared" si="282"/>
        <v>63035.300038425368</v>
      </c>
    </row>
    <row r="1987" spans="4:23" x14ac:dyDescent="0.25">
      <c r="D1987">
        <f t="shared" si="283"/>
        <v>1985</v>
      </c>
      <c r="E1987" s="3">
        <v>43913</v>
      </c>
      <c r="F1987" s="4">
        <v>0.66666666666666663</v>
      </c>
      <c r="G1987">
        <v>80</v>
      </c>
      <c r="H1987">
        <v>10</v>
      </c>
      <c r="I1987" s="5">
        <f t="shared" si="278"/>
        <v>11</v>
      </c>
      <c r="J1987" s="22">
        <v>3.0436052122357878E-4</v>
      </c>
      <c r="K1987">
        <v>8.9849999999999988E-5</v>
      </c>
      <c r="L1987" s="5" cm="1">
        <f t="array" ref="L1987">_xlfn.IFS(I1987=0, 0, I1987&gt;34, 0, AND(I1987&gt;0, I1987&lt;35), VLOOKUP(I1987, $A$63:$C$96, 3))</f>
        <v>14640</v>
      </c>
      <c r="M1987" s="5">
        <f t="shared" ref="M1987:M2050" si="286">$B$11*$B$4*J1987*1000</f>
        <v>1445.7124758119992</v>
      </c>
      <c r="N1987" s="5">
        <v>2863.06718931568</v>
      </c>
      <c r="O1987" s="5">
        <f t="shared" si="284"/>
        <v>2531.0744999999997</v>
      </c>
      <c r="P1987" s="5">
        <f t="shared" si="285"/>
        <v>2531.0744999999997</v>
      </c>
      <c r="Q1987" s="5">
        <f t="shared" si="279"/>
        <v>487.20077413479089</v>
      </c>
      <c r="R1987" s="5">
        <f>IF(O1987&gt;(P1987+U1987),O1987-P1987-U1987, 0)</f>
        <v>0</v>
      </c>
      <c r="S1987" s="5">
        <f t="shared" si="280"/>
        <v>1470.4639462597606</v>
      </c>
      <c r="T1987" s="5">
        <f t="shared" si="281"/>
        <v>12084.174029552238</v>
      </c>
      <c r="U1987" s="5">
        <f>IF(O1987&gt;P1987,IF(V1986*($B$6/100)&gt;=O1987-P1987,(O1987-P1987), V1986*($B$6/100)), 0)</f>
        <v>0</v>
      </c>
      <c r="V1987" s="5">
        <f>V1986+(T1987*($B$5/100))-(U1987/($B$6/100))</f>
        <v>2529870.9233577014</v>
      </c>
      <c r="W1987" s="5">
        <f t="shared" si="282"/>
        <v>63246.773083942535</v>
      </c>
    </row>
    <row r="1988" spans="4:23" x14ac:dyDescent="0.25">
      <c r="D1988">
        <f t="shared" si="283"/>
        <v>1986</v>
      </c>
      <c r="E1988" s="3">
        <v>43913</v>
      </c>
      <c r="F1988" s="4">
        <v>0.70833333333333337</v>
      </c>
      <c r="G1988">
        <v>70</v>
      </c>
      <c r="H1988">
        <v>10</v>
      </c>
      <c r="I1988" s="5">
        <f t="shared" ref="I1988:I2051" si="287">ROUND((G1988/10)*((LN(99/0.03)/(LN(10/0.03)))),0)</f>
        <v>10</v>
      </c>
      <c r="J1988" s="22">
        <v>1.5589197428524768E-4</v>
      </c>
      <c r="K1988">
        <v>1.2216000000000001E-4</v>
      </c>
      <c r="L1988" s="5" cm="1">
        <f t="array" ref="L1988">_xlfn.IFS(I1988=0, 0, I1988&gt;34, 0, AND(I1988&gt;0, I1988&lt;35), VLOOKUP(I1988, $A$63:$C$96, 3))</f>
        <v>12480</v>
      </c>
      <c r="M1988" s="5">
        <f t="shared" si="286"/>
        <v>740.48687785492655</v>
      </c>
      <c r="N1988" s="5">
        <v>3232.8178909889466</v>
      </c>
      <c r="O1988" s="5">
        <f t="shared" si="284"/>
        <v>3441.2472000000002</v>
      </c>
      <c r="P1988" s="5">
        <f t="shared" si="285"/>
        <v>3441.2472000000002</v>
      </c>
      <c r="Q1988" s="5">
        <f t="shared" ref="Q1988:Q2051" si="288">IF((L1988+M1988-P1988)&lt;($B$8/100)*$B$3,L1988+M1988-P1988,($B$8/100)*$B$3)</f>
        <v>487.20077413479089</v>
      </c>
      <c r="R1988" s="5">
        <f>IF(O1988&gt;(P1988+U1988),O1988-P1988-U1988, 0)</f>
        <v>0</v>
      </c>
      <c r="S1988" s="5">
        <f t="shared" ref="S1988:S2051" si="289">IF((IF((L1988+M1988)&gt;O1988,L1988+M1988-P1988-Q1988,0))&lt;((N1988*3.595182*($B$7/100))/($B$5/100)),L1988+M1988-P1988-Q1988, N1988*3.595182*($B$7/100)/($B$5/100))</f>
        <v>1660.3669558516319</v>
      </c>
      <c r="T1988" s="5">
        <f t="shared" ref="T1988:T2051" si="290">((L1988+M1988)-P1988-S1988)</f>
        <v>8118.8727220032943</v>
      </c>
      <c r="U1988" s="5">
        <f>IF(O1988&gt;P1988,IF(V1987*($B$6/100)&gt;=O1988-P1988,(O1988-P1988), V1987*($B$6/100)), 0)</f>
        <v>0</v>
      </c>
      <c r="V1988" s="5">
        <f>V1987+(T1988*($B$5/100))-(U1988/($B$6/100))</f>
        <v>2535554.1342631038</v>
      </c>
      <c r="W1988" s="5">
        <f t="shared" ref="W1988:W2051" si="291">V1988/40</f>
        <v>63388.853356577594</v>
      </c>
    </row>
    <row r="1989" spans="4:23" x14ac:dyDescent="0.25">
      <c r="D1989">
        <f t="shared" ref="D1989:D2052" si="292">D1988+1</f>
        <v>1987</v>
      </c>
      <c r="E1989" s="3">
        <v>43913</v>
      </c>
      <c r="F1989" s="4">
        <v>0.75</v>
      </c>
      <c r="G1989">
        <v>40</v>
      </c>
      <c r="H1989">
        <v>3</v>
      </c>
      <c r="I1989" s="5">
        <f t="shared" si="287"/>
        <v>6</v>
      </c>
      <c r="J1989" s="22">
        <v>3.2168185169971744E-5</v>
      </c>
      <c r="K1989">
        <v>1.8229999999999999E-4</v>
      </c>
      <c r="L1989" s="5" cm="1">
        <f t="array" ref="L1989">_xlfn.IFS(I1989=0, 0, I1989&gt;34, 0, AND(I1989&gt;0, I1989&lt;35), VLOOKUP(I1989, $A$63:$C$96, 3))</f>
        <v>2980</v>
      </c>
      <c r="M1989" s="5">
        <f t="shared" si="286"/>
        <v>152.79887955736578</v>
      </c>
      <c r="N1989" s="5">
        <v>3944.6135486923354</v>
      </c>
      <c r="O1989" s="5">
        <f t="shared" ref="O1989:O2052" si="293">$B$2*K1989*1000</f>
        <v>5135.3909999999996</v>
      </c>
      <c r="P1989" s="5">
        <f t="shared" ref="P1989:P2052" si="294">IF(O1989&gt;=(L1989+M1989),L1989+M1989,O1989)</f>
        <v>3132.7988795573656</v>
      </c>
      <c r="Q1989" s="5">
        <f t="shared" si="288"/>
        <v>0</v>
      </c>
      <c r="R1989" s="5">
        <f>IF(O1989&gt;(P1989+U1989),O1989-P1989-U1989, 0)</f>
        <v>0</v>
      </c>
      <c r="S1989" s="5">
        <f t="shared" si="289"/>
        <v>0</v>
      </c>
      <c r="T1989" s="5">
        <f t="shared" si="290"/>
        <v>0</v>
      </c>
      <c r="U1989" s="5">
        <f>IF(O1989&gt;P1989,IF(V1988*($B$6/100)&gt;=O1989-P1989,(O1989-P1989), V1988*($B$6/100)), 0)</f>
        <v>2002.592120442634</v>
      </c>
      <c r="V1989" s="5">
        <f>V1988+(T1989*($B$5/100))-(U1989/($B$6/100))</f>
        <v>2532693.2883767574</v>
      </c>
      <c r="W1989" s="5">
        <f t="shared" si="291"/>
        <v>63317.332209418935</v>
      </c>
    </row>
    <row r="1990" spans="4:23" x14ac:dyDescent="0.25">
      <c r="D1990">
        <f t="shared" si="292"/>
        <v>1988</v>
      </c>
      <c r="E1990" s="3">
        <v>43913</v>
      </c>
      <c r="F1990" s="4">
        <v>0.79166666666666663</v>
      </c>
      <c r="G1990">
        <v>40</v>
      </c>
      <c r="H1990">
        <v>0</v>
      </c>
      <c r="I1990" s="5">
        <f t="shared" si="287"/>
        <v>6</v>
      </c>
      <c r="J1990" s="22">
        <v>0</v>
      </c>
      <c r="K1990">
        <v>2.0775999999999998E-4</v>
      </c>
      <c r="L1990" s="5" cm="1">
        <f t="array" ref="L1990">_xlfn.IFS(I1990=0, 0, I1990&gt;34, 0, AND(I1990&gt;0, I1990&lt;35), VLOOKUP(I1990, $A$63:$C$96, 3))</f>
        <v>2980</v>
      </c>
      <c r="M1990" s="5">
        <f t="shared" si="286"/>
        <v>0</v>
      </c>
      <c r="N1990" s="5">
        <v>4831.7893748860715</v>
      </c>
      <c r="O1990" s="5">
        <f t="shared" si="293"/>
        <v>5852.5991999999997</v>
      </c>
      <c r="P1990" s="5">
        <f t="shared" si="294"/>
        <v>2980</v>
      </c>
      <c r="Q1990" s="5">
        <f t="shared" si="288"/>
        <v>0</v>
      </c>
      <c r="R1990" s="5">
        <f>IF(O1990&gt;(P1990+U1990),O1990-P1990-U1990, 0)</f>
        <v>0</v>
      </c>
      <c r="S1990" s="5">
        <f t="shared" si="289"/>
        <v>0</v>
      </c>
      <c r="T1990" s="5">
        <f t="shared" si="290"/>
        <v>0</v>
      </c>
      <c r="U1990" s="5">
        <f>IF(O1990&gt;P1990,IF(V1989*($B$6/100)&gt;=O1990-P1990,(O1990-P1990), V1989*($B$6/100)), 0)</f>
        <v>2872.5991999999997</v>
      </c>
      <c r="V1990" s="5">
        <f>V1989+(T1990*($B$5/100))-(U1990/($B$6/100))</f>
        <v>2528589.5752339005</v>
      </c>
      <c r="W1990" s="5">
        <f t="shared" si="291"/>
        <v>63214.73938084751</v>
      </c>
    </row>
    <row r="1991" spans="4:23" x14ac:dyDescent="0.25">
      <c r="D1991">
        <f t="shared" si="292"/>
        <v>1989</v>
      </c>
      <c r="E1991" s="3">
        <v>43913</v>
      </c>
      <c r="F1991" s="4">
        <v>0.83333333333333337</v>
      </c>
      <c r="G1991">
        <v>60</v>
      </c>
      <c r="H1991">
        <v>0</v>
      </c>
      <c r="I1991" s="5">
        <f t="shared" si="287"/>
        <v>8</v>
      </c>
      <c r="J1991" s="22">
        <v>0</v>
      </c>
      <c r="K1991">
        <v>2.1470000000000001E-4</v>
      </c>
      <c r="L1991" s="5" cm="1">
        <f t="array" ref="L1991">_xlfn.IFS(I1991=0, 0, I1991&gt;34, 0, AND(I1991&gt;0, I1991&lt;35), VLOOKUP(I1991, $A$63:$C$96, 3))</f>
        <v>7160</v>
      </c>
      <c r="M1991" s="5">
        <f t="shared" si="286"/>
        <v>0</v>
      </c>
      <c r="N1991" s="5">
        <v>5091.38971428287</v>
      </c>
      <c r="O1991" s="5">
        <f t="shared" si="293"/>
        <v>6048.0990000000002</v>
      </c>
      <c r="P1991" s="5">
        <f t="shared" si="294"/>
        <v>6048.0990000000002</v>
      </c>
      <c r="Q1991" s="5">
        <f t="shared" si="288"/>
        <v>487.20077413479089</v>
      </c>
      <c r="R1991" s="5">
        <f>IF(O1991&gt;(P1991+U1991),O1991-P1991-U1991, 0)</f>
        <v>0</v>
      </c>
      <c r="S1991" s="5">
        <f t="shared" si="289"/>
        <v>624.70022586520895</v>
      </c>
      <c r="T1991" s="5">
        <f t="shared" si="290"/>
        <v>487.20077413479089</v>
      </c>
      <c r="U1991" s="5">
        <f>IF(O1991&gt;P1991,IF(V1990*($B$6/100)&gt;=O1991-P1991,(O1991-P1991), V1990*($B$6/100)), 0)</f>
        <v>0</v>
      </c>
      <c r="V1991" s="5">
        <f>V1990+(T1991*($B$5/100))-(U1991/($B$6/100))</f>
        <v>2528930.6157757947</v>
      </c>
      <c r="W1991" s="5">
        <f t="shared" si="291"/>
        <v>63223.265394394868</v>
      </c>
    </row>
    <row r="1992" spans="4:23" x14ac:dyDescent="0.25">
      <c r="D1992">
        <f t="shared" si="292"/>
        <v>1990</v>
      </c>
      <c r="E1992" s="3">
        <v>43913</v>
      </c>
      <c r="F1992" s="4">
        <v>0.875</v>
      </c>
      <c r="G1992">
        <v>50</v>
      </c>
      <c r="H1992">
        <v>0</v>
      </c>
      <c r="I1992" s="5">
        <f t="shared" si="287"/>
        <v>7</v>
      </c>
      <c r="J1992" s="22">
        <v>0</v>
      </c>
      <c r="K1992">
        <v>2.0638999999999998E-4</v>
      </c>
      <c r="L1992" s="5" cm="1">
        <f t="array" ref="L1992">_xlfn.IFS(I1992=0, 0, I1992&gt;34, 0, AND(I1992&gt;0, I1992&lt;35), VLOOKUP(I1992, $A$63:$C$96, 3))</f>
        <v>4800</v>
      </c>
      <c r="M1992" s="5">
        <f t="shared" si="286"/>
        <v>0</v>
      </c>
      <c r="N1992" s="5">
        <v>4993.057099445894</v>
      </c>
      <c r="O1992" s="5">
        <f t="shared" si="293"/>
        <v>5814.0062999999991</v>
      </c>
      <c r="P1992" s="5">
        <f t="shared" si="294"/>
        <v>4800</v>
      </c>
      <c r="Q1992" s="5">
        <f t="shared" si="288"/>
        <v>0</v>
      </c>
      <c r="R1992" s="5">
        <f>IF(O1992&gt;(P1992+U1992),O1992-P1992-U1992, 0)</f>
        <v>0</v>
      </c>
      <c r="S1992" s="5">
        <f t="shared" si="289"/>
        <v>0</v>
      </c>
      <c r="T1992" s="5">
        <f t="shared" si="290"/>
        <v>0</v>
      </c>
      <c r="U1992" s="5">
        <f>IF(O1992&gt;P1992,IF(V1991*($B$6/100)&gt;=O1992-P1992,(O1992-P1992), V1991*($B$6/100)), 0)</f>
        <v>1014.0062999999991</v>
      </c>
      <c r="V1992" s="5">
        <f>V1991+(T1992*($B$5/100))-(U1992/($B$6/100))</f>
        <v>2527482.0353472233</v>
      </c>
      <c r="W1992" s="5">
        <f t="shared" si="291"/>
        <v>63187.050883680582</v>
      </c>
    </row>
    <row r="1993" spans="4:23" x14ac:dyDescent="0.25">
      <c r="D1993">
        <f t="shared" si="292"/>
        <v>1991</v>
      </c>
      <c r="E1993" s="3">
        <v>43913</v>
      </c>
      <c r="F1993" s="4">
        <v>0.91666666666666663</v>
      </c>
      <c r="G1993">
        <v>50</v>
      </c>
      <c r="H1993">
        <v>0</v>
      </c>
      <c r="I1993" s="5">
        <f t="shared" si="287"/>
        <v>7</v>
      </c>
      <c r="J1993" s="22">
        <v>0</v>
      </c>
      <c r="K1993">
        <v>1.9858000000000001E-4</v>
      </c>
      <c r="L1993" s="5" cm="1">
        <f t="array" ref="L1993">_xlfn.IFS(I1993=0, 0, I1993&gt;34, 0, AND(I1993&gt;0, I1993&lt;35), VLOOKUP(I1993, $A$63:$C$96, 3))</f>
        <v>4800</v>
      </c>
      <c r="M1993" s="5">
        <f t="shared" si="286"/>
        <v>0</v>
      </c>
      <c r="N1993" s="5">
        <v>4572.4734580907743</v>
      </c>
      <c r="O1993" s="5">
        <f t="shared" si="293"/>
        <v>5593.9985999999999</v>
      </c>
      <c r="P1993" s="5">
        <f t="shared" si="294"/>
        <v>4800</v>
      </c>
      <c r="Q1993" s="5">
        <f t="shared" si="288"/>
        <v>0</v>
      </c>
      <c r="R1993" s="5">
        <f>IF(O1993&gt;(P1993+U1993),O1993-P1993-U1993, 0)</f>
        <v>0</v>
      </c>
      <c r="S1993" s="5">
        <f t="shared" si="289"/>
        <v>0</v>
      </c>
      <c r="T1993" s="5">
        <f t="shared" si="290"/>
        <v>0</v>
      </c>
      <c r="U1993" s="5">
        <f>IF(O1993&gt;P1993,IF(V1992*($B$6/100)&gt;=O1993-P1993,(O1993-P1993), V1992*($B$6/100)), 0)</f>
        <v>793.9985999999999</v>
      </c>
      <c r="V1993" s="5">
        <f>V1992+(T1993*($B$5/100))-(U1993/($B$6/100))</f>
        <v>2526347.7516329377</v>
      </c>
      <c r="W1993" s="5">
        <f t="shared" si="291"/>
        <v>63158.693790823439</v>
      </c>
    </row>
    <row r="1994" spans="4:23" x14ac:dyDescent="0.25">
      <c r="D1994">
        <f t="shared" si="292"/>
        <v>1992</v>
      </c>
      <c r="E1994" s="3">
        <v>43913</v>
      </c>
      <c r="F1994" s="4">
        <v>0.95833333333333337</v>
      </c>
      <c r="G1994">
        <v>50</v>
      </c>
      <c r="H1994">
        <v>0</v>
      </c>
      <c r="I1994" s="5">
        <f t="shared" si="287"/>
        <v>7</v>
      </c>
      <c r="J1994" s="22">
        <v>0</v>
      </c>
      <c r="K1994">
        <v>1.7776000000000001E-4</v>
      </c>
      <c r="L1994" s="5" cm="1">
        <f t="array" ref="L1994">_xlfn.IFS(I1994=0, 0, I1994&gt;34, 0, AND(I1994&gt;0, I1994&lt;35), VLOOKUP(I1994, $A$63:$C$96, 3))</f>
        <v>4800</v>
      </c>
      <c r="M1994" s="5">
        <f t="shared" si="286"/>
        <v>0</v>
      </c>
      <c r="N1994" s="5">
        <v>3836.2245831582977</v>
      </c>
      <c r="O1994" s="5">
        <f t="shared" si="293"/>
        <v>5007.4992000000002</v>
      </c>
      <c r="P1994" s="5">
        <f t="shared" si="294"/>
        <v>4800</v>
      </c>
      <c r="Q1994" s="5">
        <f t="shared" si="288"/>
        <v>0</v>
      </c>
      <c r="R1994" s="5">
        <f>IF(O1994&gt;(P1994+U1994),O1994-P1994-U1994, 0)</f>
        <v>0</v>
      </c>
      <c r="S1994" s="5">
        <f t="shared" si="289"/>
        <v>0</v>
      </c>
      <c r="T1994" s="5">
        <f t="shared" si="290"/>
        <v>0</v>
      </c>
      <c r="U1994" s="5">
        <f>IF(O1994&gt;P1994,IF(V1993*($B$6/100)&gt;=O1994-P1994,(O1994-P1994), V1993*($B$6/100)), 0)</f>
        <v>207.4992000000002</v>
      </c>
      <c r="V1994" s="5">
        <f>V1993+(T1994*($B$5/100))-(U1994/($B$6/100))</f>
        <v>2526051.3242043662</v>
      </c>
      <c r="W1994" s="5">
        <f t="shared" si="291"/>
        <v>63151.283105109156</v>
      </c>
    </row>
    <row r="1995" spans="4:23" x14ac:dyDescent="0.25">
      <c r="D1995">
        <f t="shared" si="292"/>
        <v>1993</v>
      </c>
      <c r="E1995" s="3">
        <v>43914</v>
      </c>
      <c r="F1995" s="4">
        <v>0</v>
      </c>
      <c r="G1995">
        <v>50</v>
      </c>
      <c r="H1995">
        <v>0</v>
      </c>
      <c r="I1995" s="5">
        <f t="shared" si="287"/>
        <v>7</v>
      </c>
      <c r="J1995" s="22">
        <v>0</v>
      </c>
      <c r="K1995">
        <v>1.4514000000000001E-4</v>
      </c>
      <c r="L1995" s="5" cm="1">
        <f t="array" ref="L1995">_xlfn.IFS(I1995=0, 0, I1995&gt;34, 0, AND(I1995&gt;0, I1995&lt;35), VLOOKUP(I1995, $A$63:$C$96, 3))</f>
        <v>4800</v>
      </c>
      <c r="M1995" s="5">
        <f t="shared" si="286"/>
        <v>0</v>
      </c>
      <c r="N1995" s="5">
        <v>2846.4109162263326</v>
      </c>
      <c r="O1995" s="5">
        <f t="shared" si="293"/>
        <v>4088.5938000000001</v>
      </c>
      <c r="P1995" s="5">
        <f t="shared" si="294"/>
        <v>4088.5938000000001</v>
      </c>
      <c r="Q1995" s="5">
        <f t="shared" si="288"/>
        <v>487.20077413479089</v>
      </c>
      <c r="R1995" s="5">
        <f>IF(O1995&gt;(P1995+U1995),O1995-P1995-U1995, 0)</f>
        <v>0</v>
      </c>
      <c r="S1995" s="5">
        <f t="shared" si="289"/>
        <v>224.20542586520901</v>
      </c>
      <c r="T1995" s="5">
        <f t="shared" si="290"/>
        <v>487.20077413479089</v>
      </c>
      <c r="U1995" s="5">
        <f>IF(O1995&gt;P1995,IF(V1994*($B$6/100)&gt;=O1995-P1995,(O1995-P1995), V1994*($B$6/100)), 0)</f>
        <v>0</v>
      </c>
      <c r="V1995" s="5">
        <f>V1994+(T1995*($B$5/100))-(U1995/($B$6/100))</f>
        <v>2526392.3647462605</v>
      </c>
      <c r="W1995" s="5">
        <f t="shared" si="291"/>
        <v>63159.809118656514</v>
      </c>
    </row>
    <row r="1996" spans="4:23" x14ac:dyDescent="0.25">
      <c r="D1996">
        <f t="shared" si="292"/>
        <v>1994</v>
      </c>
      <c r="E1996" s="3">
        <v>43914</v>
      </c>
      <c r="F1996" s="4">
        <v>4.1666666666666664E-2</v>
      </c>
      <c r="G1996">
        <v>50</v>
      </c>
      <c r="H1996">
        <v>0</v>
      </c>
      <c r="I1996" s="5">
        <f t="shared" si="287"/>
        <v>7</v>
      </c>
      <c r="J1996" s="22">
        <v>0</v>
      </c>
      <c r="K1996">
        <v>1.0965000000000001E-4</v>
      </c>
      <c r="L1996" s="5" cm="1">
        <f t="array" ref="L1996">_xlfn.IFS(I1996=0, 0, I1996&gt;34, 0, AND(I1996&gt;0, I1996&lt;35), VLOOKUP(I1996, $A$63:$C$96, 3))</f>
        <v>4800</v>
      </c>
      <c r="M1996" s="5">
        <f t="shared" si="286"/>
        <v>0</v>
      </c>
      <c r="N1996" s="5">
        <v>2569.5155806496623</v>
      </c>
      <c r="O1996" s="5">
        <f t="shared" si="293"/>
        <v>3088.8405000000002</v>
      </c>
      <c r="P1996" s="5">
        <f t="shared" si="294"/>
        <v>3088.8405000000002</v>
      </c>
      <c r="Q1996" s="5">
        <f t="shared" si="288"/>
        <v>487.20077413479089</v>
      </c>
      <c r="R1996" s="5">
        <f>IF(O1996&gt;(P1996+U1996),O1996-P1996-U1996, 0)</f>
        <v>0</v>
      </c>
      <c r="S1996" s="5">
        <f t="shared" si="289"/>
        <v>1223.9587258652089</v>
      </c>
      <c r="T1996" s="5">
        <f t="shared" si="290"/>
        <v>487.20077413479089</v>
      </c>
      <c r="U1996" s="5">
        <f>IF(O1996&gt;P1996,IF(V1995*($B$6/100)&gt;=O1996-P1996,(O1996-P1996), V1995*($B$6/100)), 0)</f>
        <v>0</v>
      </c>
      <c r="V1996" s="5">
        <f>V1995+(T1996*($B$5/100))-(U1996/($B$6/100))</f>
        <v>2526733.4052881547</v>
      </c>
      <c r="W1996" s="5">
        <f t="shared" si="291"/>
        <v>63168.335132203865</v>
      </c>
    </row>
    <row r="1997" spans="4:23" x14ac:dyDescent="0.25">
      <c r="D1997">
        <f t="shared" si="292"/>
        <v>1995</v>
      </c>
      <c r="E1997" s="3">
        <v>43914</v>
      </c>
      <c r="F1997" s="4">
        <v>8.3333333333333329E-2</v>
      </c>
      <c r="G1997">
        <v>50</v>
      </c>
      <c r="H1997">
        <v>0</v>
      </c>
      <c r="I1997" s="5">
        <f t="shared" si="287"/>
        <v>7</v>
      </c>
      <c r="J1997" s="22">
        <v>0</v>
      </c>
      <c r="K1997">
        <v>8.8180000000000013E-5</v>
      </c>
      <c r="L1997" s="5" cm="1">
        <f t="array" ref="L1997">_xlfn.IFS(I1997=0, 0, I1997&gt;34, 0, AND(I1997&gt;0, I1997&lt;35), VLOOKUP(I1997, $A$63:$C$96, 3))</f>
        <v>4800</v>
      </c>
      <c r="M1997" s="5">
        <f t="shared" si="286"/>
        <v>0</v>
      </c>
      <c r="N1997" s="5">
        <v>2614.5444915222511</v>
      </c>
      <c r="O1997" s="5">
        <f t="shared" si="293"/>
        <v>2484.0306000000005</v>
      </c>
      <c r="P1997" s="5">
        <f t="shared" si="294"/>
        <v>2484.0306000000005</v>
      </c>
      <c r="Q1997" s="5">
        <f t="shared" si="288"/>
        <v>487.20077413479089</v>
      </c>
      <c r="R1997" s="5">
        <f>IF(O1997&gt;(P1997+U1997),O1997-P1997-U1997, 0)</f>
        <v>0</v>
      </c>
      <c r="S1997" s="5">
        <f t="shared" si="289"/>
        <v>1342.8233277314216</v>
      </c>
      <c r="T1997" s="5">
        <f t="shared" si="290"/>
        <v>973.14607226857788</v>
      </c>
      <c r="U1997" s="5">
        <f>IF(O1997&gt;P1997,IF(V1996*($B$6/100)&gt;=O1997-P1997,(O1997-P1997), V1996*($B$6/100)), 0)</f>
        <v>0</v>
      </c>
      <c r="V1997" s="5">
        <f>V1996+(T1997*($B$5/100))-(U1997/($B$6/100))</f>
        <v>2527414.6075387429</v>
      </c>
      <c r="W1997" s="5">
        <f t="shared" si="291"/>
        <v>63185.365188468575</v>
      </c>
    </row>
    <row r="1998" spans="4:23" x14ac:dyDescent="0.25">
      <c r="D1998">
        <f t="shared" si="292"/>
        <v>1996</v>
      </c>
      <c r="E1998" s="3">
        <v>43914</v>
      </c>
      <c r="F1998" s="4">
        <v>0.125</v>
      </c>
      <c r="G1998">
        <v>50</v>
      </c>
      <c r="H1998">
        <v>0</v>
      </c>
      <c r="I1998" s="5">
        <f t="shared" si="287"/>
        <v>7</v>
      </c>
      <c r="J1998" s="22">
        <v>0</v>
      </c>
      <c r="K1998">
        <v>7.7269999999999997E-5</v>
      </c>
      <c r="L1998" s="5" cm="1">
        <f t="array" ref="L1998">_xlfn.IFS(I1998=0, 0, I1998&gt;34, 0, AND(I1998&gt;0, I1998&lt;35), VLOOKUP(I1998, $A$63:$C$96, 3))</f>
        <v>4800</v>
      </c>
      <c r="M1998" s="5">
        <f t="shared" si="286"/>
        <v>0</v>
      </c>
      <c r="N1998" s="5">
        <v>2830.1263330721822</v>
      </c>
      <c r="O1998" s="5">
        <f t="shared" si="293"/>
        <v>2176.6958999999997</v>
      </c>
      <c r="P1998" s="5">
        <f t="shared" si="294"/>
        <v>2176.6958999999997</v>
      </c>
      <c r="Q1998" s="5">
        <f t="shared" si="288"/>
        <v>487.20077413479089</v>
      </c>
      <c r="R1998" s="5">
        <f>IF(O1998&gt;(P1998+U1998),O1998-P1998-U1998, 0)</f>
        <v>0</v>
      </c>
      <c r="S1998" s="5">
        <f t="shared" si="289"/>
        <v>1453.5456071981594</v>
      </c>
      <c r="T1998" s="5">
        <f t="shared" si="290"/>
        <v>1169.7584928018409</v>
      </c>
      <c r="U1998" s="5">
        <f>IF(O1998&gt;P1998,IF(V1997*($B$6/100)&gt;=O1998-P1998,(O1998-P1998), V1997*($B$6/100)), 0)</f>
        <v>0</v>
      </c>
      <c r="V1998" s="5">
        <f>V1997+(T1998*($B$5/100))-(U1998/($B$6/100))</f>
        <v>2528233.4384837043</v>
      </c>
      <c r="W1998" s="5">
        <f t="shared" si="291"/>
        <v>63205.835962092606</v>
      </c>
    </row>
    <row r="1999" spans="4:23" x14ac:dyDescent="0.25">
      <c r="D1999">
        <f t="shared" si="292"/>
        <v>1997</v>
      </c>
      <c r="E1999" s="3">
        <v>43914</v>
      </c>
      <c r="F1999" s="4">
        <v>0.16666666666666666</v>
      </c>
      <c r="G1999">
        <v>30</v>
      </c>
      <c r="H1999">
        <v>0</v>
      </c>
      <c r="I1999" s="5">
        <f t="shared" si="287"/>
        <v>4</v>
      </c>
      <c r="J1999" s="22">
        <v>0</v>
      </c>
      <c r="K1999">
        <v>7.2359999999999992E-5</v>
      </c>
      <c r="L1999" s="5" cm="1">
        <f t="array" ref="L1999">_xlfn.IFS(I1999=0, 0, I1999&gt;34, 0, AND(I1999&gt;0, I1999&lt;35), VLOOKUP(I1999, $A$63:$C$96, 3))</f>
        <v>740</v>
      </c>
      <c r="M1999" s="5">
        <f t="shared" si="286"/>
        <v>0</v>
      </c>
      <c r="N1999" s="5">
        <v>3080.9170100015144</v>
      </c>
      <c r="O1999" s="5">
        <f t="shared" si="293"/>
        <v>2038.3811999999998</v>
      </c>
      <c r="P1999" s="5">
        <f t="shared" si="294"/>
        <v>740</v>
      </c>
      <c r="Q1999" s="5">
        <f t="shared" si="288"/>
        <v>0</v>
      </c>
      <c r="R1999" s="5">
        <f>IF(O1999&gt;(P1999+U1999),O1999-P1999-U1999, 0)</f>
        <v>0</v>
      </c>
      <c r="S1999" s="5">
        <f t="shared" si="289"/>
        <v>0</v>
      </c>
      <c r="T1999" s="5">
        <f t="shared" si="290"/>
        <v>0</v>
      </c>
      <c r="U1999" s="5">
        <f>IF(O1999&gt;P1999,IF(V1998*($B$6/100)&gt;=O1999-P1999,(O1999-P1999), V1998*($B$6/100)), 0)</f>
        <v>1298.3811999999998</v>
      </c>
      <c r="V1999" s="5">
        <f>V1998+(T1999*($B$5/100))-(U1999/($B$6/100))</f>
        <v>2526378.6081979899</v>
      </c>
      <c r="W1999" s="5">
        <f t="shared" si="291"/>
        <v>63159.465204949745</v>
      </c>
    </row>
    <row r="2000" spans="4:23" x14ac:dyDescent="0.25">
      <c r="D2000">
        <f t="shared" si="292"/>
        <v>1998</v>
      </c>
      <c r="E2000" s="3">
        <v>43914</v>
      </c>
      <c r="F2000" s="4">
        <v>0.20833333333333334</v>
      </c>
      <c r="G2000">
        <v>30</v>
      </c>
      <c r="H2000">
        <v>0</v>
      </c>
      <c r="I2000" s="5">
        <f t="shared" si="287"/>
        <v>4</v>
      </c>
      <c r="J2000" s="22">
        <v>0</v>
      </c>
      <c r="K2000">
        <v>7.1459999999999997E-5</v>
      </c>
      <c r="L2000" s="5" cm="1">
        <f t="array" ref="L2000">_xlfn.IFS(I2000=0, 0, I2000&gt;34, 0, AND(I2000&gt;0, I2000&lt;35), VLOOKUP(I2000, $A$63:$C$96, 3))</f>
        <v>740</v>
      </c>
      <c r="M2000" s="5">
        <f t="shared" si="286"/>
        <v>0</v>
      </c>
      <c r="N2000" s="5">
        <v>3582.6724183733158</v>
      </c>
      <c r="O2000" s="5">
        <f t="shared" si="293"/>
        <v>2013.0282</v>
      </c>
      <c r="P2000" s="5">
        <f t="shared" si="294"/>
        <v>740</v>
      </c>
      <c r="Q2000" s="5">
        <f t="shared" si="288"/>
        <v>0</v>
      </c>
      <c r="R2000" s="5">
        <f>IF(O2000&gt;(P2000+U2000),O2000-P2000-U2000, 0)</f>
        <v>0</v>
      </c>
      <c r="S2000" s="5">
        <f t="shared" si="289"/>
        <v>0</v>
      </c>
      <c r="T2000" s="5">
        <f t="shared" si="290"/>
        <v>0</v>
      </c>
      <c r="U2000" s="5">
        <f>IF(O2000&gt;P2000,IF(V1999*($B$6/100)&gt;=O2000-P2000,(O2000-P2000), V1999*($B$6/100)), 0)</f>
        <v>1273.0282</v>
      </c>
      <c r="V2000" s="5">
        <f>V1999+(T2000*($B$5/100))-(U2000/($B$6/100))</f>
        <v>2524559.9964837041</v>
      </c>
      <c r="W2000" s="5">
        <f t="shared" si="291"/>
        <v>63113.9999120926</v>
      </c>
    </row>
    <row r="2001" spans="4:23" x14ac:dyDescent="0.25">
      <c r="D2001">
        <f t="shared" si="292"/>
        <v>1999</v>
      </c>
      <c r="E2001" s="3">
        <v>43914</v>
      </c>
      <c r="F2001" s="4">
        <v>0.25</v>
      </c>
      <c r="G2001">
        <v>30</v>
      </c>
      <c r="H2001">
        <v>0</v>
      </c>
      <c r="I2001" s="5">
        <f t="shared" si="287"/>
        <v>4</v>
      </c>
      <c r="J2001" s="22">
        <v>7.4234273469165555E-6</v>
      </c>
      <c r="K2001">
        <v>7.9520000000000011E-5</v>
      </c>
      <c r="L2001" s="5" cm="1">
        <f t="array" ref="L2001">_xlfn.IFS(I2001=0, 0, I2001&gt;34, 0, AND(I2001&gt;0, I2001&lt;35), VLOOKUP(I2001, $A$63:$C$96, 3))</f>
        <v>740</v>
      </c>
      <c r="M2001" s="5">
        <f t="shared" si="286"/>
        <v>35.26127989785364</v>
      </c>
      <c r="N2001" s="5">
        <v>4579.1029450686801</v>
      </c>
      <c r="O2001" s="5">
        <f t="shared" si="293"/>
        <v>2240.0784000000003</v>
      </c>
      <c r="P2001" s="5">
        <f t="shared" si="294"/>
        <v>775.26127989785368</v>
      </c>
      <c r="Q2001" s="5">
        <f t="shared" si="288"/>
        <v>0</v>
      </c>
      <c r="R2001" s="5">
        <f>IF(O2001&gt;(P2001+U2001),O2001-P2001-U2001, 0)</f>
        <v>0</v>
      </c>
      <c r="S2001" s="5">
        <f t="shared" si="289"/>
        <v>0</v>
      </c>
      <c r="T2001" s="5">
        <f t="shared" si="290"/>
        <v>0</v>
      </c>
      <c r="U2001" s="5">
        <f>IF(O2001&gt;P2001,IF(V2000*($B$6/100)&gt;=O2001-P2001,(O2001-P2001), V2000*($B$6/100)), 0)</f>
        <v>1464.8171201021466</v>
      </c>
      <c r="V2001" s="5">
        <f>V2000+(T2001*($B$5/100))-(U2001/($B$6/100))</f>
        <v>2522467.4005978438</v>
      </c>
      <c r="W2001" s="5">
        <f t="shared" si="291"/>
        <v>63061.685014946095</v>
      </c>
    </row>
    <row r="2002" spans="4:23" x14ac:dyDescent="0.25">
      <c r="D2002">
        <f t="shared" si="292"/>
        <v>2000</v>
      </c>
      <c r="E2002" s="3">
        <v>43914</v>
      </c>
      <c r="F2002" s="4">
        <v>0.29166666666666669</v>
      </c>
      <c r="G2002">
        <v>40</v>
      </c>
      <c r="H2002">
        <v>10</v>
      </c>
      <c r="I2002" s="5">
        <f t="shared" si="287"/>
        <v>6</v>
      </c>
      <c r="J2002" s="22">
        <v>1.0145350707452627E-4</v>
      </c>
      <c r="K2002">
        <v>9.8180000000000012E-5</v>
      </c>
      <c r="L2002" s="5" cm="1">
        <f t="array" ref="L2002">_xlfn.IFS(I2002=0, 0, I2002&gt;34, 0, AND(I2002&gt;0, I2002&lt;35), VLOOKUP(I2002, $A$63:$C$96, 3))</f>
        <v>2980</v>
      </c>
      <c r="M2002" s="5">
        <f t="shared" si="286"/>
        <v>481.90415860399975</v>
      </c>
      <c r="N2002" s="5">
        <v>6144.1488353135401</v>
      </c>
      <c r="O2002" s="5">
        <f t="shared" si="293"/>
        <v>2765.7306000000003</v>
      </c>
      <c r="P2002" s="5">
        <f t="shared" si="294"/>
        <v>2765.7306000000003</v>
      </c>
      <c r="Q2002" s="5">
        <f t="shared" si="288"/>
        <v>487.20077413479089</v>
      </c>
      <c r="R2002" s="5">
        <f>IF(O2002&gt;(P2002+U2002),O2002-P2002-U2002, 0)</f>
        <v>0</v>
      </c>
      <c r="S2002" s="5">
        <f t="shared" si="289"/>
        <v>208.97278446920859</v>
      </c>
      <c r="T2002" s="5">
        <f t="shared" si="290"/>
        <v>487.20077413479089</v>
      </c>
      <c r="U2002" s="5">
        <f>IF(O2002&gt;P2002,IF(V2001*($B$6/100)&gt;=O2002-P2002,(O2002-P2002), V2001*($B$6/100)), 0)</f>
        <v>0</v>
      </c>
      <c r="V2002" s="5">
        <f>V2001+(T2002*($B$5/100))-(U2002/($B$6/100))</f>
        <v>2522808.4411397381</v>
      </c>
      <c r="W2002" s="5">
        <f t="shared" si="291"/>
        <v>63070.211028493453</v>
      </c>
    </row>
    <row r="2003" spans="4:23" x14ac:dyDescent="0.25">
      <c r="D2003">
        <f t="shared" si="292"/>
        <v>2001</v>
      </c>
      <c r="E2003" s="3">
        <v>43914</v>
      </c>
      <c r="F2003" s="4">
        <v>0.33333333333333331</v>
      </c>
      <c r="G2003">
        <v>50</v>
      </c>
      <c r="H2003">
        <v>10</v>
      </c>
      <c r="I2003" s="5">
        <f t="shared" si="287"/>
        <v>7</v>
      </c>
      <c r="J2003" s="22">
        <v>2.4249862666594083E-4</v>
      </c>
      <c r="K2003">
        <v>1.1421000000000001E-4</v>
      </c>
      <c r="L2003" s="5" cm="1">
        <f t="array" ref="L2003">_xlfn.IFS(I2003=0, 0, I2003&gt;34, 0, AND(I2003&gt;0, I2003&lt;35), VLOOKUP(I2003, $A$63:$C$96, 3))</f>
        <v>4800</v>
      </c>
      <c r="M2003" s="5">
        <f t="shared" si="286"/>
        <v>1151.8684766632191</v>
      </c>
      <c r="N2003" s="5">
        <v>7036.110198906089</v>
      </c>
      <c r="O2003" s="5">
        <f t="shared" si="293"/>
        <v>3217.2957000000001</v>
      </c>
      <c r="P2003" s="5">
        <f t="shared" si="294"/>
        <v>3217.2957000000001</v>
      </c>
      <c r="Q2003" s="5">
        <f t="shared" si="288"/>
        <v>487.20077413479089</v>
      </c>
      <c r="R2003" s="5">
        <f>IF(O2003&gt;(P2003+U2003),O2003-P2003-U2003, 0)</f>
        <v>0</v>
      </c>
      <c r="S2003" s="5">
        <f t="shared" si="289"/>
        <v>2247.3720025284283</v>
      </c>
      <c r="T2003" s="5">
        <f t="shared" si="290"/>
        <v>487.20077413479112</v>
      </c>
      <c r="U2003" s="5">
        <f>IF(O2003&gt;P2003,IF(V2002*($B$6/100)&gt;=O2003-P2003,(O2003-P2003), V2002*($B$6/100)), 0)</f>
        <v>0</v>
      </c>
      <c r="V2003" s="5">
        <f>V2002+(T2003*($B$5/100))-(U2003/($B$6/100))</f>
        <v>2523149.4816816323</v>
      </c>
      <c r="W2003" s="5">
        <f t="shared" si="291"/>
        <v>63078.737042040812</v>
      </c>
    </row>
    <row r="2004" spans="4:23" x14ac:dyDescent="0.25">
      <c r="D2004">
        <f t="shared" si="292"/>
        <v>2002</v>
      </c>
      <c r="E2004" s="3">
        <v>43914</v>
      </c>
      <c r="F2004" s="4">
        <v>0.375</v>
      </c>
      <c r="G2004">
        <v>70</v>
      </c>
      <c r="H2004">
        <v>10</v>
      </c>
      <c r="I2004" s="5">
        <f t="shared" si="287"/>
        <v>10</v>
      </c>
      <c r="J2004" s="22">
        <v>3.8601822203966087E-4</v>
      </c>
      <c r="K2004">
        <v>1.0957000000000001E-4</v>
      </c>
      <c r="L2004" s="5" cm="1">
        <f t="array" ref="L2004">_xlfn.IFS(I2004=0, 0, I2004&gt;34, 0, AND(I2004&gt;0, I2004&lt;35), VLOOKUP(I2004, $A$63:$C$96, 3))</f>
        <v>12480</v>
      </c>
      <c r="M2004" s="5">
        <f t="shared" si="286"/>
        <v>1833.5865546883892</v>
      </c>
      <c r="N2004" s="5">
        <v>6653.8156723236007</v>
      </c>
      <c r="O2004" s="5">
        <f t="shared" si="293"/>
        <v>3086.5869000000002</v>
      </c>
      <c r="P2004" s="5">
        <f t="shared" si="294"/>
        <v>3086.5869000000002</v>
      </c>
      <c r="Q2004" s="5">
        <f t="shared" si="288"/>
        <v>487.20077413479089</v>
      </c>
      <c r="R2004" s="5">
        <f>IF(O2004&gt;(P2004+U2004),O2004-P2004-U2004, 0)</f>
        <v>0</v>
      </c>
      <c r="S2004" s="5">
        <f t="shared" si="289"/>
        <v>3417.3826194936728</v>
      </c>
      <c r="T2004" s="5">
        <f t="shared" si="290"/>
        <v>7809.6170351947158</v>
      </c>
      <c r="U2004" s="5">
        <f>IF(O2004&gt;P2004,IF(V2003*($B$6/100)&gt;=O2004-P2004,(O2004-P2004), V2003*($B$6/100)), 0)</f>
        <v>0</v>
      </c>
      <c r="V2004" s="5">
        <f>V2003+(T2004*($B$5/100))-(U2004/($B$6/100))</f>
        <v>2528616.2136062686</v>
      </c>
      <c r="W2004" s="5">
        <f t="shared" si="291"/>
        <v>63215.405340156714</v>
      </c>
    </row>
    <row r="2005" spans="4:23" x14ac:dyDescent="0.25">
      <c r="D2005">
        <f t="shared" si="292"/>
        <v>2003</v>
      </c>
      <c r="E2005" s="3">
        <v>43914</v>
      </c>
      <c r="F2005" s="4">
        <v>0.41666666666666669</v>
      </c>
      <c r="G2005">
        <v>50</v>
      </c>
      <c r="H2005">
        <v>10</v>
      </c>
      <c r="I2005" s="5">
        <f t="shared" si="287"/>
        <v>7</v>
      </c>
      <c r="J2005" s="22">
        <v>4.9242068067879819E-4</v>
      </c>
      <c r="K2005">
        <v>1.0104000000000001E-4</v>
      </c>
      <c r="L2005" s="5" cm="1">
        <f t="array" ref="L2005">_xlfn.IFS(I2005=0, 0, I2005&gt;34, 0, AND(I2005&gt;0, I2005&lt;35), VLOOKUP(I2005, $A$63:$C$96, 3))</f>
        <v>4800</v>
      </c>
      <c r="M2005" s="5">
        <f t="shared" si="286"/>
        <v>2338.9982332242917</v>
      </c>
      <c r="N2005" s="5">
        <v>5584.4549764776721</v>
      </c>
      <c r="O2005" s="5">
        <f t="shared" si="293"/>
        <v>2846.2968000000001</v>
      </c>
      <c r="P2005" s="5">
        <f t="shared" si="294"/>
        <v>2846.2968000000001</v>
      </c>
      <c r="Q2005" s="5">
        <f t="shared" si="288"/>
        <v>487.20077413479089</v>
      </c>
      <c r="R2005" s="5">
        <f>IF(O2005&gt;(P2005+U2005),O2005-P2005-U2005, 0)</f>
        <v>0</v>
      </c>
      <c r="S2005" s="5">
        <f t="shared" si="289"/>
        <v>2868.1617158918502</v>
      </c>
      <c r="T2005" s="5">
        <f t="shared" si="290"/>
        <v>1424.5397173324413</v>
      </c>
      <c r="U2005" s="5">
        <f>IF(O2005&gt;P2005,IF(V2004*($B$6/100)&gt;=O2005-P2005,(O2005-P2005), V2004*($B$6/100)), 0)</f>
        <v>0</v>
      </c>
      <c r="V2005" s="5">
        <f>V2004+(T2005*($B$5/100))-(U2005/($B$6/100))</f>
        <v>2529613.3914084015</v>
      </c>
      <c r="W2005" s="5">
        <f t="shared" si="291"/>
        <v>63240.334785210041</v>
      </c>
    </row>
    <row r="2006" spans="4:23" x14ac:dyDescent="0.25">
      <c r="D2006">
        <f t="shared" si="292"/>
        <v>2004</v>
      </c>
      <c r="E2006" s="3">
        <v>43914</v>
      </c>
      <c r="F2006" s="4">
        <v>0.45833333333333331</v>
      </c>
      <c r="G2006">
        <v>60</v>
      </c>
      <c r="H2006">
        <v>10</v>
      </c>
      <c r="I2006" s="5">
        <f t="shared" si="287"/>
        <v>8</v>
      </c>
      <c r="J2006" s="22">
        <v>5.6912942993026926E-4</v>
      </c>
      <c r="K2006">
        <v>8.4760000000000008E-5</v>
      </c>
      <c r="L2006" s="5" cm="1">
        <f t="array" ref="L2006">_xlfn.IFS(I2006=0, 0, I2006&gt;34, 0, AND(I2006&gt;0, I2006&lt;35), VLOOKUP(I2006, $A$63:$C$96, 3))</f>
        <v>7160</v>
      </c>
      <c r="M2006" s="5">
        <f t="shared" si="286"/>
        <v>2703.3647921687793</v>
      </c>
      <c r="N2006" s="5">
        <v>4484.8395476814467</v>
      </c>
      <c r="O2006" s="5">
        <f t="shared" si="293"/>
        <v>2387.6892000000003</v>
      </c>
      <c r="P2006" s="5">
        <f t="shared" si="294"/>
        <v>2387.6892000000003</v>
      </c>
      <c r="Q2006" s="5">
        <f t="shared" si="288"/>
        <v>487.20077413479089</v>
      </c>
      <c r="R2006" s="5">
        <f>IF(O2006&gt;(P2006+U2006),O2006-P2006-U2006, 0)</f>
        <v>0</v>
      </c>
      <c r="S2006" s="5">
        <f t="shared" si="289"/>
        <v>2303.40205924464</v>
      </c>
      <c r="T2006" s="5">
        <f t="shared" si="290"/>
        <v>5172.2735329241386</v>
      </c>
      <c r="U2006" s="5">
        <f>IF(O2006&gt;P2006,IF(V2005*($B$6/100)&gt;=O2006-P2006,(O2006-P2006), V2005*($B$6/100)), 0)</f>
        <v>0</v>
      </c>
      <c r="V2006" s="5">
        <f>V2005+(T2006*($B$5/100))-(U2006/($B$6/100))</f>
        <v>2533233.9828814482</v>
      </c>
      <c r="W2006" s="5">
        <f t="shared" si="291"/>
        <v>63330.849572036204</v>
      </c>
    </row>
    <row r="2007" spans="4:23" x14ac:dyDescent="0.25">
      <c r="D2007">
        <f t="shared" si="292"/>
        <v>2005</v>
      </c>
      <c r="E2007" s="3">
        <v>43914</v>
      </c>
      <c r="F2007" s="4">
        <v>0.5</v>
      </c>
      <c r="G2007">
        <v>70</v>
      </c>
      <c r="H2007">
        <v>10</v>
      </c>
      <c r="I2007" s="5">
        <f t="shared" si="287"/>
        <v>10</v>
      </c>
      <c r="J2007" s="22">
        <v>6.0129761510024102E-4</v>
      </c>
      <c r="K2007">
        <v>7.3239999999999997E-5</v>
      </c>
      <c r="L2007" s="5" cm="1">
        <f t="array" ref="L2007">_xlfn.IFS(I2007=0, 0, I2007&gt;34, 0, AND(I2007&gt;0, I2007&lt;35), VLOOKUP(I2007, $A$63:$C$96, 3))</f>
        <v>12480</v>
      </c>
      <c r="M2007" s="5">
        <f t="shared" si="286"/>
        <v>2856.1636717261449</v>
      </c>
      <c r="N2007" s="5">
        <v>3801.4778948444714</v>
      </c>
      <c r="O2007" s="5">
        <f t="shared" si="293"/>
        <v>2063.1707999999999</v>
      </c>
      <c r="P2007" s="5">
        <f t="shared" si="294"/>
        <v>2063.1707999999999</v>
      </c>
      <c r="Q2007" s="5">
        <f t="shared" si="288"/>
        <v>487.20077413479089</v>
      </c>
      <c r="R2007" s="5">
        <f>IF(O2007&gt;(P2007+U2007),O2007-P2007-U2007, 0)</f>
        <v>0</v>
      </c>
      <c r="S2007" s="5">
        <f t="shared" si="289"/>
        <v>1952.4292715632484</v>
      </c>
      <c r="T2007" s="5">
        <f t="shared" si="290"/>
        <v>11320.563600162895</v>
      </c>
      <c r="U2007" s="5">
        <f>IF(O2007&gt;P2007,IF(V2006*($B$6/100)&gt;=O2007-P2007,(O2007-P2007), V2006*($B$6/100)), 0)</f>
        <v>0</v>
      </c>
      <c r="V2007" s="5">
        <f>V2006+(T2007*($B$5/100))-(U2007/($B$6/100))</f>
        <v>2541158.3774015624</v>
      </c>
      <c r="W2007" s="5">
        <f t="shared" si="291"/>
        <v>63528.959435039062</v>
      </c>
    </row>
    <row r="2008" spans="4:23" x14ac:dyDescent="0.25">
      <c r="D2008">
        <f t="shared" si="292"/>
        <v>2006</v>
      </c>
      <c r="E2008" s="3">
        <v>43914</v>
      </c>
      <c r="F2008" s="4">
        <v>0.54166666666666663</v>
      </c>
      <c r="G2008">
        <v>60</v>
      </c>
      <c r="H2008">
        <v>10</v>
      </c>
      <c r="I2008" s="5">
        <f t="shared" si="287"/>
        <v>8</v>
      </c>
      <c r="J2008" s="22">
        <v>5.8645076040640795E-4</v>
      </c>
      <c r="K2008">
        <v>7.1639999999999998E-5</v>
      </c>
      <c r="L2008" s="5" cm="1">
        <f t="array" ref="L2008">_xlfn.IFS(I2008=0, 0, I2008&gt;34, 0, AND(I2008&gt;0, I2008&lt;35), VLOOKUP(I2008, $A$63:$C$96, 3))</f>
        <v>7160</v>
      </c>
      <c r="M2008" s="5">
        <f t="shared" si="286"/>
        <v>2785.641111930438</v>
      </c>
      <c r="N2008" s="5">
        <v>3356.1778611864856</v>
      </c>
      <c r="O2008" s="5">
        <f t="shared" si="293"/>
        <v>2018.0987999999998</v>
      </c>
      <c r="P2008" s="5">
        <f t="shared" si="294"/>
        <v>2018.0987999999998</v>
      </c>
      <c r="Q2008" s="5">
        <f t="shared" si="288"/>
        <v>487.20077413479089</v>
      </c>
      <c r="R2008" s="5">
        <f>IF(O2008&gt;(P2008+U2008),O2008-P2008-U2008, 0)</f>
        <v>0</v>
      </c>
      <c r="S2008" s="5">
        <f t="shared" si="289"/>
        <v>1723.7243193337363</v>
      </c>
      <c r="T2008" s="5">
        <f t="shared" si="290"/>
        <v>6203.8179925967015</v>
      </c>
      <c r="U2008" s="5">
        <f>IF(O2008&gt;P2008,IF(V2007*($B$6/100)&gt;=O2008-P2008,(O2008-P2008), V2007*($B$6/100)), 0)</f>
        <v>0</v>
      </c>
      <c r="V2008" s="5">
        <f>V2007+(T2008*($B$5/100))-(U2008/($B$6/100))</f>
        <v>2545501.0499963802</v>
      </c>
      <c r="W2008" s="5">
        <f t="shared" si="291"/>
        <v>63637.526249909504</v>
      </c>
    </row>
    <row r="2009" spans="4:23" x14ac:dyDescent="0.25">
      <c r="D2009">
        <f t="shared" si="292"/>
        <v>2007</v>
      </c>
      <c r="E2009" s="3">
        <v>43914</v>
      </c>
      <c r="F2009" s="4">
        <v>0.58333333333333337</v>
      </c>
      <c r="G2009">
        <v>70</v>
      </c>
      <c r="H2009">
        <v>10</v>
      </c>
      <c r="I2009" s="5">
        <f t="shared" si="287"/>
        <v>10</v>
      </c>
      <c r="J2009" s="22">
        <v>5.2953781741338097E-4</v>
      </c>
      <c r="K2009">
        <v>6.6589999999999998E-5</v>
      </c>
      <c r="L2009" s="5" cm="1">
        <f t="array" ref="L2009">_xlfn.IFS(I2009=0, 0, I2009&gt;34, 0, AND(I2009&gt;0, I2009&lt;35), VLOOKUP(I2009, $A$63:$C$96, 3))</f>
        <v>12480</v>
      </c>
      <c r="M2009" s="5">
        <f t="shared" si="286"/>
        <v>2515.3046327135598</v>
      </c>
      <c r="N2009" s="5">
        <v>2912.2369111644193</v>
      </c>
      <c r="O2009" s="5">
        <f t="shared" si="293"/>
        <v>1875.8402999999998</v>
      </c>
      <c r="P2009" s="5">
        <f t="shared" si="294"/>
        <v>1875.8402999999998</v>
      </c>
      <c r="Q2009" s="5">
        <f t="shared" si="288"/>
        <v>487.20077413479089</v>
      </c>
      <c r="R2009" s="5">
        <f>IF(O2009&gt;(P2009+U2009),O2009-P2009-U2009, 0)</f>
        <v>0</v>
      </c>
      <c r="S2009" s="5">
        <f t="shared" si="289"/>
        <v>1495.7173889648459</v>
      </c>
      <c r="T2009" s="5">
        <f t="shared" si="290"/>
        <v>11623.746943748714</v>
      </c>
      <c r="U2009" s="5">
        <f>IF(O2009&gt;P2009,IF(V2008*($B$6/100)&gt;=O2009-P2009,(O2009-P2009), V2008*($B$6/100)), 0)</f>
        <v>0</v>
      </c>
      <c r="V2009" s="5">
        <f>V2008+(T2009*($B$5/100))-(U2009/($B$6/100))</f>
        <v>2553637.6728570042</v>
      </c>
      <c r="W2009" s="5">
        <f t="shared" si="291"/>
        <v>63840.941821425105</v>
      </c>
    </row>
    <row r="2010" spans="4:23" x14ac:dyDescent="0.25">
      <c r="D2010">
        <f t="shared" si="292"/>
        <v>2008</v>
      </c>
      <c r="E2010" s="3">
        <v>43914</v>
      </c>
      <c r="F2010" s="4">
        <v>0.625</v>
      </c>
      <c r="G2010">
        <v>50</v>
      </c>
      <c r="H2010">
        <v>10</v>
      </c>
      <c r="I2010" s="5">
        <f t="shared" si="287"/>
        <v>7</v>
      </c>
      <c r="J2010" s="22">
        <v>4.3055878612116024E-4</v>
      </c>
      <c r="K2010">
        <v>7.1520000000000006E-5</v>
      </c>
      <c r="L2010" s="5" cm="1">
        <f t="array" ref="L2010">_xlfn.IFS(I2010=0, 0, I2010&gt;34, 0, AND(I2010&gt;0, I2010&lt;35), VLOOKUP(I2010, $A$63:$C$96, 3))</f>
        <v>4800</v>
      </c>
      <c r="M2010" s="5">
        <f t="shared" si="286"/>
        <v>2045.1542340755111</v>
      </c>
      <c r="N2010" s="5">
        <v>2624.310225347142</v>
      </c>
      <c r="O2010" s="5">
        <f t="shared" si="293"/>
        <v>2014.7184</v>
      </c>
      <c r="P2010" s="5">
        <f t="shared" si="294"/>
        <v>2014.7184</v>
      </c>
      <c r="Q2010" s="5">
        <f t="shared" si="288"/>
        <v>487.20077413479089</v>
      </c>
      <c r="R2010" s="5">
        <f>IF(O2010&gt;(P2010+U2010),O2010-P2010-U2010, 0)</f>
        <v>0</v>
      </c>
      <c r="S2010" s="5">
        <f t="shared" si="289"/>
        <v>1347.8389835119985</v>
      </c>
      <c r="T2010" s="5">
        <f t="shared" si="290"/>
        <v>3482.5968505635128</v>
      </c>
      <c r="U2010" s="5">
        <f>IF(O2010&gt;P2010,IF(V2009*($B$6/100)&gt;=O2010-P2010,(O2010-P2010), V2009*($B$6/100)), 0)</f>
        <v>0</v>
      </c>
      <c r="V2010" s="5">
        <f>V2009+(T2010*($B$5/100))-(U2010/($B$6/100))</f>
        <v>2556075.4906523987</v>
      </c>
      <c r="W2010" s="5">
        <f t="shared" si="291"/>
        <v>63901.887266309968</v>
      </c>
    </row>
    <row r="2011" spans="4:23" x14ac:dyDescent="0.25">
      <c r="D2011">
        <f t="shared" si="292"/>
        <v>2009</v>
      </c>
      <c r="E2011" s="3">
        <v>43914</v>
      </c>
      <c r="F2011" s="4">
        <v>0.66666666666666663</v>
      </c>
      <c r="G2011">
        <v>50</v>
      </c>
      <c r="H2011">
        <v>10</v>
      </c>
      <c r="I2011" s="5">
        <f t="shared" si="287"/>
        <v>7</v>
      </c>
      <c r="J2011" s="22">
        <v>2.5239652979516287E-4</v>
      </c>
      <c r="K2011">
        <v>8.5719999999999999E-5</v>
      </c>
      <c r="L2011" s="5" cm="1">
        <f t="array" ref="L2011">_xlfn.IFS(I2011=0, 0, I2011&gt;34, 0, AND(I2011&gt;0, I2011&lt;35), VLOOKUP(I2011, $A$63:$C$96, 3))</f>
        <v>4800</v>
      </c>
      <c r="M2011" s="5">
        <f t="shared" si="286"/>
        <v>1198.8835165270236</v>
      </c>
      <c r="N2011" s="5">
        <v>2513.4368799283598</v>
      </c>
      <c r="O2011" s="5">
        <f t="shared" si="293"/>
        <v>2414.7324000000003</v>
      </c>
      <c r="P2011" s="5">
        <f t="shared" si="294"/>
        <v>2414.7324000000003</v>
      </c>
      <c r="Q2011" s="5">
        <f t="shared" si="288"/>
        <v>487.20077413479089</v>
      </c>
      <c r="R2011" s="5">
        <f>IF(O2011&gt;(P2011+U2011),O2011-P2011-U2011, 0)</f>
        <v>0</v>
      </c>
      <c r="S2011" s="5">
        <f t="shared" si="289"/>
        <v>1290.8947184078002</v>
      </c>
      <c r="T2011" s="5">
        <f t="shared" si="290"/>
        <v>2293.2563981192234</v>
      </c>
      <c r="U2011" s="5">
        <f>IF(O2011&gt;P2011,IF(V2010*($B$6/100)&gt;=O2011-P2011,(O2011-P2011), V2010*($B$6/100)), 0)</f>
        <v>0</v>
      </c>
      <c r="V2011" s="5">
        <f>V2010+(T2011*($B$5/100))-(U2011/($B$6/100))</f>
        <v>2557680.7701310823</v>
      </c>
      <c r="W2011" s="5">
        <f t="shared" si="291"/>
        <v>63942.01925327706</v>
      </c>
    </row>
    <row r="2012" spans="4:23" x14ac:dyDescent="0.25">
      <c r="D2012">
        <f t="shared" si="292"/>
        <v>2010</v>
      </c>
      <c r="E2012" s="3">
        <v>43914</v>
      </c>
      <c r="F2012" s="4">
        <v>0.70833333333333337</v>
      </c>
      <c r="G2012">
        <v>50</v>
      </c>
      <c r="H2012">
        <v>10</v>
      </c>
      <c r="I2012" s="5">
        <f t="shared" si="287"/>
        <v>7</v>
      </c>
      <c r="J2012" s="22">
        <v>1.3609616802680351E-4</v>
      </c>
      <c r="K2012">
        <v>1.1678E-4</v>
      </c>
      <c r="L2012" s="5" cm="1">
        <f t="array" ref="L2012">_xlfn.IFS(I2012=0, 0, I2012&gt;34, 0, AND(I2012&gt;0, I2012&lt;35), VLOOKUP(I2012, $A$63:$C$96, 3))</f>
        <v>4800</v>
      </c>
      <c r="M2012" s="5">
        <f t="shared" si="286"/>
        <v>646.45679812731669</v>
      </c>
      <c r="N2012" s="5">
        <v>2916.8950251711294</v>
      </c>
      <c r="O2012" s="5">
        <f t="shared" si="293"/>
        <v>3289.6925999999999</v>
      </c>
      <c r="P2012" s="5">
        <f t="shared" si="294"/>
        <v>3289.6925999999999</v>
      </c>
      <c r="Q2012" s="5">
        <f t="shared" si="288"/>
        <v>487.20077413479089</v>
      </c>
      <c r="R2012" s="5">
        <f>IF(O2012&gt;(P2012+U2012),O2012-P2012-U2012, 0)</f>
        <v>0</v>
      </c>
      <c r="S2012" s="5">
        <f t="shared" si="289"/>
        <v>1498.1097843406844</v>
      </c>
      <c r="T2012" s="5">
        <f t="shared" si="290"/>
        <v>658.6544137866324</v>
      </c>
      <c r="U2012" s="5">
        <f>IF(O2012&gt;P2012,IF(V2011*($B$6/100)&gt;=O2012-P2012,(O2012-P2012), V2011*($B$6/100)), 0)</f>
        <v>0</v>
      </c>
      <c r="V2012" s="5">
        <f>V2011+(T2012*($B$5/100))-(U2012/($B$6/100))</f>
        <v>2558141.828220733</v>
      </c>
      <c r="W2012" s="5">
        <f t="shared" si="291"/>
        <v>63953.545705518321</v>
      </c>
    </row>
    <row r="2013" spans="4:23" x14ac:dyDescent="0.25">
      <c r="D2013">
        <f t="shared" si="292"/>
        <v>2011</v>
      </c>
      <c r="E2013" s="3">
        <v>43914</v>
      </c>
      <c r="F2013" s="4">
        <v>0.75</v>
      </c>
      <c r="G2013">
        <v>40</v>
      </c>
      <c r="H2013">
        <v>3</v>
      </c>
      <c r="I2013" s="5">
        <f t="shared" si="287"/>
        <v>6</v>
      </c>
      <c r="J2013" s="22">
        <v>3.711713673458278E-5</v>
      </c>
      <c r="K2013">
        <v>1.7541E-4</v>
      </c>
      <c r="L2013" s="5" cm="1">
        <f t="array" ref="L2013">_xlfn.IFS(I2013=0, 0, I2013&gt;34, 0, AND(I2013&gt;0, I2013&lt;35), VLOOKUP(I2013, $A$63:$C$96, 3))</f>
        <v>2980</v>
      </c>
      <c r="M2013" s="5">
        <f t="shared" si="286"/>
        <v>176.30639948926822</v>
      </c>
      <c r="N2013" s="5">
        <v>3689.7592252257759</v>
      </c>
      <c r="O2013" s="5">
        <f t="shared" si="293"/>
        <v>4941.2997000000005</v>
      </c>
      <c r="P2013" s="5">
        <f t="shared" si="294"/>
        <v>3156.3063994892682</v>
      </c>
      <c r="Q2013" s="5">
        <f t="shared" si="288"/>
        <v>0</v>
      </c>
      <c r="R2013" s="5">
        <f>IF(O2013&gt;(P2013+U2013),O2013-P2013-U2013, 0)</f>
        <v>0</v>
      </c>
      <c r="S2013" s="5">
        <f t="shared" si="289"/>
        <v>0</v>
      </c>
      <c r="T2013" s="5">
        <f t="shared" si="290"/>
        <v>0</v>
      </c>
      <c r="U2013" s="5">
        <f>IF(O2013&gt;P2013,IF(V2012*($B$6/100)&gt;=O2013-P2013,(O2013-P2013), V2012*($B$6/100)), 0)</f>
        <v>1784.9933005107323</v>
      </c>
      <c r="V2013" s="5">
        <f>V2012+(T2013*($B$5/100))-(U2013/($B$6/100))</f>
        <v>2555591.8377914322</v>
      </c>
      <c r="W2013" s="5">
        <f t="shared" si="291"/>
        <v>63889.795944785801</v>
      </c>
    </row>
    <row r="2014" spans="4:23" x14ac:dyDescent="0.25">
      <c r="D2014">
        <f t="shared" si="292"/>
        <v>2012</v>
      </c>
      <c r="E2014" s="3">
        <v>43914</v>
      </c>
      <c r="F2014" s="4">
        <v>0.79166666666666663</v>
      </c>
      <c r="G2014">
        <v>40</v>
      </c>
      <c r="H2014">
        <v>0</v>
      </c>
      <c r="I2014" s="5">
        <f t="shared" si="287"/>
        <v>6</v>
      </c>
      <c r="J2014" s="22">
        <v>0</v>
      </c>
      <c r="K2014">
        <v>1.9307999999999999E-4</v>
      </c>
      <c r="L2014" s="5" cm="1">
        <f t="array" ref="L2014">_xlfn.IFS(I2014=0, 0, I2014&gt;34, 0, AND(I2014&gt;0, I2014&lt;35), VLOOKUP(I2014, $A$63:$C$96, 3))</f>
        <v>2980</v>
      </c>
      <c r="M2014" s="5">
        <f t="shared" si="286"/>
        <v>0</v>
      </c>
      <c r="N2014" s="5">
        <v>4418.0031397176381</v>
      </c>
      <c r="O2014" s="5">
        <f t="shared" si="293"/>
        <v>5439.0635999999995</v>
      </c>
      <c r="P2014" s="5">
        <f t="shared" si="294"/>
        <v>2980</v>
      </c>
      <c r="Q2014" s="5">
        <f t="shared" si="288"/>
        <v>0</v>
      </c>
      <c r="R2014" s="5">
        <f>IF(O2014&gt;(P2014+U2014),O2014-P2014-U2014, 0)</f>
        <v>0</v>
      </c>
      <c r="S2014" s="5">
        <f t="shared" si="289"/>
        <v>0</v>
      </c>
      <c r="T2014" s="5">
        <f t="shared" si="290"/>
        <v>0</v>
      </c>
      <c r="U2014" s="5">
        <f>IF(O2014&gt;P2014,IF(V2013*($B$6/100)&gt;=O2014-P2014,(O2014-P2014), V2013*($B$6/100)), 0)</f>
        <v>2459.0635999999995</v>
      </c>
      <c r="V2014" s="5">
        <f>V2013+(T2014*($B$5/100))-(U2014/($B$6/100))</f>
        <v>2552078.8897914323</v>
      </c>
      <c r="W2014" s="5">
        <f t="shared" si="291"/>
        <v>63801.972244785808</v>
      </c>
    </row>
    <row r="2015" spans="4:23" x14ac:dyDescent="0.25">
      <c r="D2015">
        <f t="shared" si="292"/>
        <v>2013</v>
      </c>
      <c r="E2015" s="3">
        <v>43914</v>
      </c>
      <c r="F2015" s="4">
        <v>0.83333333333333337</v>
      </c>
      <c r="G2015">
        <v>40</v>
      </c>
      <c r="H2015">
        <v>0</v>
      </c>
      <c r="I2015" s="5">
        <f t="shared" si="287"/>
        <v>6</v>
      </c>
      <c r="J2015" s="22">
        <v>0</v>
      </c>
      <c r="K2015">
        <v>2.0361000000000001E-4</v>
      </c>
      <c r="L2015" s="5" cm="1">
        <f t="array" ref="L2015">_xlfn.IFS(I2015=0, 0, I2015&gt;34, 0, AND(I2015&gt;0, I2015&lt;35), VLOOKUP(I2015, $A$63:$C$96, 3))</f>
        <v>2980</v>
      </c>
      <c r="M2015" s="5">
        <f t="shared" si="286"/>
        <v>0</v>
      </c>
      <c r="N2015" s="5">
        <v>4894.3873517404154</v>
      </c>
      <c r="O2015" s="5">
        <f t="shared" si="293"/>
        <v>5735.6937000000007</v>
      </c>
      <c r="P2015" s="5">
        <f t="shared" si="294"/>
        <v>2980</v>
      </c>
      <c r="Q2015" s="5">
        <f t="shared" si="288"/>
        <v>0</v>
      </c>
      <c r="R2015" s="5">
        <f>IF(O2015&gt;(P2015+U2015),O2015-P2015-U2015, 0)</f>
        <v>0</v>
      </c>
      <c r="S2015" s="5">
        <f t="shared" si="289"/>
        <v>0</v>
      </c>
      <c r="T2015" s="5">
        <f t="shared" si="290"/>
        <v>0</v>
      </c>
      <c r="U2015" s="5">
        <f>IF(O2015&gt;P2015,IF(V2014*($B$6/100)&gt;=O2015-P2015,(O2015-P2015), V2014*($B$6/100)), 0)</f>
        <v>2755.6937000000007</v>
      </c>
      <c r="V2015" s="5">
        <f>V2014+(T2015*($B$5/100))-(U2015/($B$6/100))</f>
        <v>2548142.1845057178</v>
      </c>
      <c r="W2015" s="5">
        <f t="shared" si="291"/>
        <v>63703.554612642947</v>
      </c>
    </row>
    <row r="2016" spans="4:23" x14ac:dyDescent="0.25">
      <c r="D2016">
        <f t="shared" si="292"/>
        <v>2014</v>
      </c>
      <c r="E2016" s="3">
        <v>43914</v>
      </c>
      <c r="F2016" s="4">
        <v>0.875</v>
      </c>
      <c r="G2016">
        <v>40</v>
      </c>
      <c r="H2016">
        <v>0</v>
      </c>
      <c r="I2016" s="5">
        <f t="shared" si="287"/>
        <v>6</v>
      </c>
      <c r="J2016" s="22">
        <v>0</v>
      </c>
      <c r="K2016">
        <v>1.9868000000000002E-4</v>
      </c>
      <c r="L2016" s="5" cm="1">
        <f t="array" ref="L2016">_xlfn.IFS(I2016=0, 0, I2016&gt;34, 0, AND(I2016&gt;0, I2016&lt;35), VLOOKUP(I2016, $A$63:$C$96, 3))</f>
        <v>2980</v>
      </c>
      <c r="M2016" s="5">
        <f t="shared" si="286"/>
        <v>0</v>
      </c>
      <c r="N2016" s="5">
        <v>4512.6433627250435</v>
      </c>
      <c r="O2016" s="5">
        <f t="shared" si="293"/>
        <v>5596.8155999999999</v>
      </c>
      <c r="P2016" s="5">
        <f t="shared" si="294"/>
        <v>2980</v>
      </c>
      <c r="Q2016" s="5">
        <f t="shared" si="288"/>
        <v>0</v>
      </c>
      <c r="R2016" s="5">
        <f>IF(O2016&gt;(P2016+U2016),O2016-P2016-U2016, 0)</f>
        <v>0</v>
      </c>
      <c r="S2016" s="5">
        <f t="shared" si="289"/>
        <v>0</v>
      </c>
      <c r="T2016" s="5">
        <f t="shared" si="290"/>
        <v>0</v>
      </c>
      <c r="U2016" s="5">
        <f>IF(O2016&gt;P2016,IF(V2015*($B$6/100)&gt;=O2016-P2016,(O2016-P2016), V2015*($B$6/100)), 0)</f>
        <v>2616.8155999999999</v>
      </c>
      <c r="V2016" s="5">
        <f>V2015+(T2016*($B$5/100))-(U2016/($B$6/100))</f>
        <v>2544403.8765057176</v>
      </c>
      <c r="W2016" s="5">
        <f t="shared" si="291"/>
        <v>63610.096912642941</v>
      </c>
    </row>
    <row r="2017" spans="4:23" x14ac:dyDescent="0.25">
      <c r="D2017">
        <f t="shared" si="292"/>
        <v>2015</v>
      </c>
      <c r="E2017" s="3">
        <v>43914</v>
      </c>
      <c r="F2017" s="4">
        <v>0.91666666666666663</v>
      </c>
      <c r="G2017">
        <v>50</v>
      </c>
      <c r="H2017">
        <v>0</v>
      </c>
      <c r="I2017" s="5">
        <f t="shared" si="287"/>
        <v>7</v>
      </c>
      <c r="J2017" s="22">
        <v>0</v>
      </c>
      <c r="K2017">
        <v>1.9587000000000001E-4</v>
      </c>
      <c r="L2017" s="5" cm="1">
        <f t="array" ref="L2017">_xlfn.IFS(I2017=0, 0, I2017&gt;34, 0, AND(I2017&gt;0, I2017&lt;35), VLOOKUP(I2017, $A$63:$C$96, 3))</f>
        <v>4800</v>
      </c>
      <c r="M2017" s="5">
        <f t="shared" si="286"/>
        <v>0</v>
      </c>
      <c r="N2017" s="5">
        <v>4125.7273570630541</v>
      </c>
      <c r="O2017" s="5">
        <f t="shared" si="293"/>
        <v>5517.6579000000002</v>
      </c>
      <c r="P2017" s="5">
        <f t="shared" si="294"/>
        <v>4800</v>
      </c>
      <c r="Q2017" s="5">
        <f t="shared" si="288"/>
        <v>0</v>
      </c>
      <c r="R2017" s="5">
        <f>IF(O2017&gt;(P2017+U2017),O2017-P2017-U2017, 0)</f>
        <v>0</v>
      </c>
      <c r="S2017" s="5">
        <f t="shared" si="289"/>
        <v>0</v>
      </c>
      <c r="T2017" s="5">
        <f t="shared" si="290"/>
        <v>0</v>
      </c>
      <c r="U2017" s="5">
        <f>IF(O2017&gt;P2017,IF(V2016*($B$6/100)&gt;=O2017-P2017,(O2017-P2017), V2016*($B$6/100)), 0)</f>
        <v>717.65790000000015</v>
      </c>
      <c r="V2017" s="5">
        <f>V2016+(T2017*($B$5/100))-(U2017/($B$6/100))</f>
        <v>2543378.6509342892</v>
      </c>
      <c r="W2017" s="5">
        <f t="shared" si="291"/>
        <v>63584.466273357233</v>
      </c>
    </row>
    <row r="2018" spans="4:23" x14ac:dyDescent="0.25">
      <c r="D2018">
        <f t="shared" si="292"/>
        <v>2016</v>
      </c>
      <c r="E2018" s="3">
        <v>43914</v>
      </c>
      <c r="F2018" s="4">
        <v>0.95833333333333337</v>
      </c>
      <c r="G2018">
        <v>40</v>
      </c>
      <c r="H2018">
        <v>0</v>
      </c>
      <c r="I2018" s="5">
        <f t="shared" si="287"/>
        <v>6</v>
      </c>
      <c r="J2018" s="22">
        <v>0</v>
      </c>
      <c r="K2018">
        <v>1.7401E-4</v>
      </c>
      <c r="L2018" s="5" cm="1">
        <f t="array" ref="L2018">_xlfn.IFS(I2018=0, 0, I2018&gt;34, 0, AND(I2018&gt;0, I2018&lt;35), VLOOKUP(I2018, $A$63:$C$96, 3))</f>
        <v>2980</v>
      </c>
      <c r="M2018" s="5">
        <f t="shared" si="286"/>
        <v>0</v>
      </c>
      <c r="N2018" s="5">
        <v>3466.0494335481999</v>
      </c>
      <c r="O2018" s="5">
        <f t="shared" si="293"/>
        <v>4901.8616999999995</v>
      </c>
      <c r="P2018" s="5">
        <f t="shared" si="294"/>
        <v>2980</v>
      </c>
      <c r="Q2018" s="5">
        <f t="shared" si="288"/>
        <v>0</v>
      </c>
      <c r="R2018" s="5">
        <f>IF(O2018&gt;(P2018+U2018),O2018-P2018-U2018, 0)</f>
        <v>0</v>
      </c>
      <c r="S2018" s="5">
        <f t="shared" si="289"/>
        <v>0</v>
      </c>
      <c r="T2018" s="5">
        <f t="shared" si="290"/>
        <v>0</v>
      </c>
      <c r="U2018" s="5">
        <f>IF(O2018&gt;P2018,IF(V2017*($B$6/100)&gt;=O2018-P2018,(O2018-P2018), V2017*($B$6/100)), 0)</f>
        <v>1921.8616999999995</v>
      </c>
      <c r="V2018" s="5">
        <f>V2017+(T2018*($B$5/100))-(U2018/($B$6/100))</f>
        <v>2540633.1342200036</v>
      </c>
      <c r="W2018" s="5">
        <f t="shared" si="291"/>
        <v>63515.828355500089</v>
      </c>
    </row>
    <row r="2019" spans="4:23" x14ac:dyDescent="0.25">
      <c r="D2019">
        <f t="shared" si="292"/>
        <v>2017</v>
      </c>
      <c r="E2019" s="3">
        <v>43915</v>
      </c>
      <c r="F2019" s="4">
        <v>0</v>
      </c>
      <c r="G2019">
        <v>40</v>
      </c>
      <c r="H2019">
        <v>0</v>
      </c>
      <c r="I2019" s="5">
        <f t="shared" si="287"/>
        <v>6</v>
      </c>
      <c r="J2019" s="22">
        <v>0</v>
      </c>
      <c r="K2019">
        <v>1.4061999999999999E-4</v>
      </c>
      <c r="L2019" s="5" cm="1">
        <f t="array" ref="L2019">_xlfn.IFS(I2019=0, 0, I2019&gt;34, 0, AND(I2019&gt;0, I2019&lt;35), VLOOKUP(I2019, $A$63:$C$96, 3))</f>
        <v>2980</v>
      </c>
      <c r="M2019" s="5">
        <f t="shared" si="286"/>
        <v>0</v>
      </c>
      <c r="N2019" s="5">
        <v>2668.9414224855477</v>
      </c>
      <c r="O2019" s="5">
        <f t="shared" si="293"/>
        <v>3961.2653999999998</v>
      </c>
      <c r="P2019" s="5">
        <f t="shared" si="294"/>
        <v>2980</v>
      </c>
      <c r="Q2019" s="5">
        <f t="shared" si="288"/>
        <v>0</v>
      </c>
      <c r="R2019" s="5">
        <f>IF(O2019&gt;(P2019+U2019),O2019-P2019-U2019, 0)</f>
        <v>0</v>
      </c>
      <c r="S2019" s="5">
        <f t="shared" si="289"/>
        <v>0</v>
      </c>
      <c r="T2019" s="5">
        <f t="shared" si="290"/>
        <v>0</v>
      </c>
      <c r="U2019" s="5">
        <f>IF(O2019&gt;P2019,IF(V2018*($B$6/100)&gt;=O2019-P2019,(O2019-P2019), V2018*($B$6/100)), 0)</f>
        <v>981.26539999999977</v>
      </c>
      <c r="V2019" s="5">
        <f>V2018+(T2019*($B$5/100))-(U2019/($B$6/100))</f>
        <v>2539231.3265057178</v>
      </c>
      <c r="W2019" s="5">
        <f t="shared" si="291"/>
        <v>63480.783162642947</v>
      </c>
    </row>
    <row r="2020" spans="4:23" x14ac:dyDescent="0.25">
      <c r="D2020">
        <f t="shared" si="292"/>
        <v>2018</v>
      </c>
      <c r="E2020" s="3">
        <v>43915</v>
      </c>
      <c r="F2020" s="4">
        <v>4.1666666666666664E-2</v>
      </c>
      <c r="G2020">
        <v>40</v>
      </c>
      <c r="H2020">
        <v>0</v>
      </c>
      <c r="I2020" s="5">
        <f t="shared" si="287"/>
        <v>6</v>
      </c>
      <c r="J2020" s="22">
        <v>0</v>
      </c>
      <c r="K2020">
        <v>1.0758999999999999E-4</v>
      </c>
      <c r="L2020" s="5" cm="1">
        <f t="array" ref="L2020">_xlfn.IFS(I2020=0, 0, I2020&gt;34, 0, AND(I2020&gt;0, I2020&lt;35), VLOOKUP(I2020, $A$63:$C$96, 3))</f>
        <v>2980</v>
      </c>
      <c r="M2020" s="5">
        <f t="shared" si="286"/>
        <v>0</v>
      </c>
      <c r="N2020" s="5">
        <v>2405.6609085174209</v>
      </c>
      <c r="O2020" s="5">
        <f t="shared" si="293"/>
        <v>3030.8102999999996</v>
      </c>
      <c r="P2020" s="5">
        <f t="shared" si="294"/>
        <v>2980</v>
      </c>
      <c r="Q2020" s="5">
        <f t="shared" si="288"/>
        <v>0</v>
      </c>
      <c r="R2020" s="5">
        <f>IF(O2020&gt;(P2020+U2020),O2020-P2020-U2020, 0)</f>
        <v>0</v>
      </c>
      <c r="S2020" s="5">
        <f t="shared" si="289"/>
        <v>0</v>
      </c>
      <c r="T2020" s="5">
        <f t="shared" si="290"/>
        <v>0</v>
      </c>
      <c r="U2020" s="5">
        <f>IF(O2020&gt;P2020,IF(V2019*($B$6/100)&gt;=O2020-P2020,(O2020-P2020), V2019*($B$6/100)), 0)</f>
        <v>50.810299999999643</v>
      </c>
      <c r="V2020" s="5">
        <f>V2019+(T2020*($B$5/100))-(U2020/($B$6/100))</f>
        <v>2539158.7403628607</v>
      </c>
      <c r="W2020" s="5">
        <f t="shared" si="291"/>
        <v>63478.968509071521</v>
      </c>
    </row>
    <row r="2021" spans="4:23" x14ac:dyDescent="0.25">
      <c r="D2021">
        <f t="shared" si="292"/>
        <v>2019</v>
      </c>
      <c r="E2021" s="3">
        <v>43915</v>
      </c>
      <c r="F2021" s="4">
        <v>8.3333333333333329E-2</v>
      </c>
      <c r="G2021">
        <v>40</v>
      </c>
      <c r="H2021">
        <v>0</v>
      </c>
      <c r="I2021" s="5">
        <f t="shared" si="287"/>
        <v>6</v>
      </c>
      <c r="J2021" s="22">
        <v>0</v>
      </c>
      <c r="K2021">
        <v>8.6799999999999996E-5</v>
      </c>
      <c r="L2021" s="5" cm="1">
        <f t="array" ref="L2021">_xlfn.IFS(I2021=0, 0, I2021&gt;34, 0, AND(I2021&gt;0, I2021&lt;35), VLOOKUP(I2021, $A$63:$C$96, 3))</f>
        <v>2980</v>
      </c>
      <c r="M2021" s="5">
        <f t="shared" si="286"/>
        <v>0</v>
      </c>
      <c r="N2021" s="5">
        <v>2487.3931390970547</v>
      </c>
      <c r="O2021" s="5">
        <f t="shared" si="293"/>
        <v>2445.1559999999999</v>
      </c>
      <c r="P2021" s="5">
        <f t="shared" si="294"/>
        <v>2445.1559999999999</v>
      </c>
      <c r="Q2021" s="5">
        <f t="shared" si="288"/>
        <v>487.20077413479089</v>
      </c>
      <c r="R2021" s="5">
        <f>IF(O2021&gt;(P2021+U2021),O2021-P2021-U2021, 0)</f>
        <v>0</v>
      </c>
      <c r="S2021" s="5">
        <f t="shared" si="289"/>
        <v>47.64322586520916</v>
      </c>
      <c r="T2021" s="5">
        <f t="shared" si="290"/>
        <v>487.20077413479089</v>
      </c>
      <c r="U2021" s="5">
        <f>IF(O2021&gt;P2021,IF(V2020*($B$6/100)&gt;=O2021-P2021,(O2021-P2021), V2020*($B$6/100)), 0)</f>
        <v>0</v>
      </c>
      <c r="V2021" s="5">
        <f>V2020+(T2021*($B$5/100))-(U2021/($B$6/100))</f>
        <v>2539499.780904755</v>
      </c>
      <c r="W2021" s="5">
        <f t="shared" si="291"/>
        <v>63487.494522618872</v>
      </c>
    </row>
    <row r="2022" spans="4:23" x14ac:dyDescent="0.25">
      <c r="D2022">
        <f t="shared" si="292"/>
        <v>2020</v>
      </c>
      <c r="E2022" s="3">
        <v>43915</v>
      </c>
      <c r="F2022" s="4">
        <v>0.125</v>
      </c>
      <c r="G2022">
        <v>50</v>
      </c>
      <c r="H2022">
        <v>0</v>
      </c>
      <c r="I2022" s="5">
        <f t="shared" si="287"/>
        <v>7</v>
      </c>
      <c r="J2022" s="22">
        <v>0</v>
      </c>
      <c r="K2022">
        <v>7.5340000000000007E-5</v>
      </c>
      <c r="L2022" s="5" cm="1">
        <f t="array" ref="L2022">_xlfn.IFS(I2022=0, 0, I2022&gt;34, 0, AND(I2022&gt;0, I2022&lt;35), VLOOKUP(I2022, $A$63:$C$96, 3))</f>
        <v>4800</v>
      </c>
      <c r="M2022" s="5">
        <f t="shared" si="286"/>
        <v>0</v>
      </c>
      <c r="N2022" s="5">
        <v>2651.1641099535109</v>
      </c>
      <c r="O2022" s="5">
        <f t="shared" si="293"/>
        <v>2122.3278000000005</v>
      </c>
      <c r="P2022" s="5">
        <f t="shared" si="294"/>
        <v>2122.3278000000005</v>
      </c>
      <c r="Q2022" s="5">
        <f t="shared" si="288"/>
        <v>487.20077413479089</v>
      </c>
      <c r="R2022" s="5">
        <f>IF(O2022&gt;(P2022+U2022),O2022-P2022-U2022, 0)</f>
        <v>0</v>
      </c>
      <c r="S2022" s="5">
        <f t="shared" si="289"/>
        <v>1361.6310695929833</v>
      </c>
      <c r="T2022" s="5">
        <f t="shared" si="290"/>
        <v>1316.0411304070162</v>
      </c>
      <c r="U2022" s="5">
        <f>IF(O2022&gt;P2022,IF(V2021*($B$6/100)&gt;=O2022-P2022,(O2022-P2022), V2021*($B$6/100)), 0)</f>
        <v>0</v>
      </c>
      <c r="V2022" s="5">
        <f>V2021+(T2022*($B$5/100))-(U2022/($B$6/100))</f>
        <v>2540421.0096960398</v>
      </c>
      <c r="W2022" s="5">
        <f t="shared" si="291"/>
        <v>63510.525242400996</v>
      </c>
    </row>
    <row r="2023" spans="4:23" x14ac:dyDescent="0.25">
      <c r="D2023">
        <f t="shared" si="292"/>
        <v>2021</v>
      </c>
      <c r="E2023" s="3">
        <v>43915</v>
      </c>
      <c r="F2023" s="4">
        <v>0.16666666666666666</v>
      </c>
      <c r="G2023">
        <v>50</v>
      </c>
      <c r="H2023">
        <v>0</v>
      </c>
      <c r="I2023" s="5">
        <f t="shared" si="287"/>
        <v>7</v>
      </c>
      <c r="J2023" s="22">
        <v>0</v>
      </c>
      <c r="K2023">
        <v>7.2349999999999997E-5</v>
      </c>
      <c r="L2023" s="5" cm="1">
        <f t="array" ref="L2023">_xlfn.IFS(I2023=0, 0, I2023&gt;34, 0, AND(I2023&gt;0, I2023&lt;35), VLOOKUP(I2023, $A$63:$C$96, 3))</f>
        <v>4800</v>
      </c>
      <c r="M2023" s="5">
        <f t="shared" si="286"/>
        <v>0</v>
      </c>
      <c r="N2023" s="5">
        <v>2913.4782896180227</v>
      </c>
      <c r="O2023" s="5">
        <f t="shared" si="293"/>
        <v>2038.0995</v>
      </c>
      <c r="P2023" s="5">
        <f t="shared" si="294"/>
        <v>2038.0995</v>
      </c>
      <c r="Q2023" s="5">
        <f t="shared" si="288"/>
        <v>487.20077413479089</v>
      </c>
      <c r="R2023" s="5">
        <f>IF(O2023&gt;(P2023+U2023),O2023-P2023-U2023, 0)</f>
        <v>0</v>
      </c>
      <c r="S2023" s="5">
        <f t="shared" si="289"/>
        <v>1496.3549577465005</v>
      </c>
      <c r="T2023" s="5">
        <f t="shared" si="290"/>
        <v>1265.5455422534992</v>
      </c>
      <c r="U2023" s="5">
        <f>IF(O2023&gt;P2023,IF(V2022*($B$6/100)&gt;=O2023-P2023,(O2023-P2023), V2022*($B$6/100)), 0)</f>
        <v>0</v>
      </c>
      <c r="V2023" s="5">
        <f>V2022+(T2023*($B$5/100))-(U2023/($B$6/100))</f>
        <v>2541306.8915756173</v>
      </c>
      <c r="W2023" s="5">
        <f t="shared" si="291"/>
        <v>63532.67228939043</v>
      </c>
    </row>
    <row r="2024" spans="4:23" x14ac:dyDescent="0.25">
      <c r="D2024">
        <f t="shared" si="292"/>
        <v>2022</v>
      </c>
      <c r="E2024" s="3">
        <v>43915</v>
      </c>
      <c r="F2024" s="4">
        <v>0.20833333333333334</v>
      </c>
      <c r="G2024">
        <v>50</v>
      </c>
      <c r="H2024">
        <v>0</v>
      </c>
      <c r="I2024" s="5">
        <f t="shared" si="287"/>
        <v>7</v>
      </c>
      <c r="J2024" s="22">
        <v>0</v>
      </c>
      <c r="K2024">
        <v>7.1909999999999994E-5</v>
      </c>
      <c r="L2024" s="5" cm="1">
        <f t="array" ref="L2024">_xlfn.IFS(I2024=0, 0, I2024&gt;34, 0, AND(I2024&gt;0, I2024&lt;35), VLOOKUP(I2024, $A$63:$C$96, 3))</f>
        <v>4800</v>
      </c>
      <c r="M2024" s="5">
        <f t="shared" si="286"/>
        <v>0</v>
      </c>
      <c r="N2024" s="5">
        <v>3356.8841512466925</v>
      </c>
      <c r="O2024" s="5">
        <f t="shared" si="293"/>
        <v>2025.7047</v>
      </c>
      <c r="P2024" s="5">
        <f t="shared" si="294"/>
        <v>2025.7047</v>
      </c>
      <c r="Q2024" s="5">
        <f t="shared" si="288"/>
        <v>487.20077413479089</v>
      </c>
      <c r="R2024" s="5">
        <f>IF(O2024&gt;(P2024+U2024),O2024-P2024-U2024, 0)</f>
        <v>0</v>
      </c>
      <c r="S2024" s="5">
        <f t="shared" si="289"/>
        <v>1724.0870680924838</v>
      </c>
      <c r="T2024" s="5">
        <f t="shared" si="290"/>
        <v>1050.2082319075159</v>
      </c>
      <c r="U2024" s="5">
        <f>IF(O2024&gt;P2024,IF(V2023*($B$6/100)&gt;=O2024-P2024,(O2024-P2024), V2023*($B$6/100)), 0)</f>
        <v>0</v>
      </c>
      <c r="V2024" s="5">
        <f>V2023+(T2024*($B$5/100))-(U2024/($B$6/100))</f>
        <v>2542042.0373379523</v>
      </c>
      <c r="W2024" s="5">
        <f t="shared" si="291"/>
        <v>63551.050933448809</v>
      </c>
    </row>
    <row r="2025" spans="4:23" x14ac:dyDescent="0.25">
      <c r="D2025">
        <f t="shared" si="292"/>
        <v>2023</v>
      </c>
      <c r="E2025" s="3">
        <v>43915</v>
      </c>
      <c r="F2025" s="4">
        <v>0.25</v>
      </c>
      <c r="G2025">
        <v>30</v>
      </c>
      <c r="H2025">
        <v>0</v>
      </c>
      <c r="I2025" s="5">
        <f t="shared" si="287"/>
        <v>4</v>
      </c>
      <c r="J2025" s="22">
        <v>9.8979031292220746E-6</v>
      </c>
      <c r="K2025">
        <v>7.8070000000000003E-5</v>
      </c>
      <c r="L2025" s="5" cm="1">
        <f t="array" ref="L2025">_xlfn.IFS(I2025=0, 0, I2025&gt;34, 0, AND(I2025&gt;0, I2025&lt;35), VLOOKUP(I2025, $A$63:$C$96, 3))</f>
        <v>740</v>
      </c>
      <c r="M2025" s="5">
        <f t="shared" si="286"/>
        <v>47.015039863804859</v>
      </c>
      <c r="N2025" s="5">
        <v>4340.9486982374519</v>
      </c>
      <c r="O2025" s="5">
        <f t="shared" si="293"/>
        <v>2199.2319000000002</v>
      </c>
      <c r="P2025" s="5">
        <f t="shared" si="294"/>
        <v>787.01503986380487</v>
      </c>
      <c r="Q2025" s="5">
        <f t="shared" si="288"/>
        <v>0</v>
      </c>
      <c r="R2025" s="5">
        <f>IF(O2025&gt;(P2025+U2025),O2025-P2025-U2025, 0)</f>
        <v>0</v>
      </c>
      <c r="S2025" s="5">
        <f t="shared" si="289"/>
        <v>0</v>
      </c>
      <c r="T2025" s="5">
        <f t="shared" si="290"/>
        <v>0</v>
      </c>
      <c r="U2025" s="5">
        <f>IF(O2025&gt;P2025,IF(V2024*($B$6/100)&gt;=O2025-P2025,(O2025-P2025), V2024*($B$6/100)), 0)</f>
        <v>1412.2168601361955</v>
      </c>
      <c r="V2025" s="5">
        <f>V2024+(T2025*($B$5/100))-(U2025/($B$6/100))</f>
        <v>2540024.584680615</v>
      </c>
      <c r="W2025" s="5">
        <f t="shared" si="291"/>
        <v>63500.614617015373</v>
      </c>
    </row>
    <row r="2026" spans="4:23" x14ac:dyDescent="0.25">
      <c r="D2026">
        <f t="shared" si="292"/>
        <v>2024</v>
      </c>
      <c r="E2026" s="3">
        <v>43915</v>
      </c>
      <c r="F2026" s="4">
        <v>0.29166666666666669</v>
      </c>
      <c r="G2026">
        <v>50</v>
      </c>
      <c r="H2026">
        <v>10</v>
      </c>
      <c r="I2026" s="5">
        <f t="shared" si="287"/>
        <v>7</v>
      </c>
      <c r="J2026" s="22">
        <v>1.0145350707452627E-4</v>
      </c>
      <c r="K2026">
        <v>9.692E-5</v>
      </c>
      <c r="L2026" s="5" cm="1">
        <f t="array" ref="L2026">_xlfn.IFS(I2026=0, 0, I2026&gt;34, 0, AND(I2026&gt;0, I2026&lt;35), VLOOKUP(I2026, $A$63:$C$96, 3))</f>
        <v>4800</v>
      </c>
      <c r="M2026" s="5">
        <f t="shared" si="286"/>
        <v>481.90415860399975</v>
      </c>
      <c r="N2026" s="5">
        <v>5856.743321840052</v>
      </c>
      <c r="O2026" s="5">
        <f t="shared" si="293"/>
        <v>2730.2363999999998</v>
      </c>
      <c r="P2026" s="5">
        <f t="shared" si="294"/>
        <v>2730.2363999999998</v>
      </c>
      <c r="Q2026" s="5">
        <f t="shared" si="288"/>
        <v>487.20077413479089</v>
      </c>
      <c r="R2026" s="5">
        <f>IF(O2026&gt;(P2026+U2026),O2026-P2026-U2026, 0)</f>
        <v>0</v>
      </c>
      <c r="S2026" s="5">
        <f t="shared" si="289"/>
        <v>2064.4669844692089</v>
      </c>
      <c r="T2026" s="5">
        <f t="shared" si="290"/>
        <v>487.20077413479066</v>
      </c>
      <c r="U2026" s="5">
        <f>IF(O2026&gt;P2026,IF(V2025*($B$6/100)&gt;=O2026-P2026,(O2026-P2026), V2025*($B$6/100)), 0)</f>
        <v>0</v>
      </c>
      <c r="V2026" s="5">
        <f>V2025+(T2026*($B$5/100))-(U2026/($B$6/100))</f>
        <v>2540365.6252225093</v>
      </c>
      <c r="W2026" s="5">
        <f t="shared" si="291"/>
        <v>63509.140630562732</v>
      </c>
    </row>
    <row r="2027" spans="4:23" x14ac:dyDescent="0.25">
      <c r="D2027">
        <f t="shared" si="292"/>
        <v>2025</v>
      </c>
      <c r="E2027" s="3">
        <v>43915</v>
      </c>
      <c r="F2027" s="4">
        <v>0.33333333333333331</v>
      </c>
      <c r="G2027">
        <v>40</v>
      </c>
      <c r="H2027">
        <v>10</v>
      </c>
      <c r="I2027" s="5">
        <f t="shared" si="287"/>
        <v>6</v>
      </c>
      <c r="J2027" s="22">
        <v>2.4002415088363529E-4</v>
      </c>
      <c r="K2027">
        <v>1.1598999999999999E-4</v>
      </c>
      <c r="L2027" s="5" cm="1">
        <f t="array" ref="L2027">_xlfn.IFS(I2027=0, 0, I2027&gt;34, 0, AND(I2027&gt;0, I2027&lt;35), VLOOKUP(I2027, $A$63:$C$96, 3))</f>
        <v>2980</v>
      </c>
      <c r="M2027" s="5">
        <f t="shared" si="286"/>
        <v>1140.1147166972676</v>
      </c>
      <c r="N2027" s="5">
        <v>6628.7693073472483</v>
      </c>
      <c r="O2027" s="5">
        <f t="shared" si="293"/>
        <v>3267.4382999999998</v>
      </c>
      <c r="P2027" s="5">
        <f t="shared" si="294"/>
        <v>3267.4382999999998</v>
      </c>
      <c r="Q2027" s="5">
        <f t="shared" si="288"/>
        <v>487.20077413479089</v>
      </c>
      <c r="R2027" s="5">
        <f>IF(O2027&gt;(P2027+U2027),O2027-P2027-U2027, 0)</f>
        <v>0</v>
      </c>
      <c r="S2027" s="5">
        <f t="shared" si="289"/>
        <v>365.47564256247711</v>
      </c>
      <c r="T2027" s="5">
        <f t="shared" si="290"/>
        <v>487.20077413479089</v>
      </c>
      <c r="U2027" s="5">
        <f>IF(O2027&gt;P2027,IF(V2026*($B$6/100)&gt;=O2027-P2027,(O2027-P2027), V2026*($B$6/100)), 0)</f>
        <v>0</v>
      </c>
      <c r="V2027" s="5">
        <f>V2026+(T2027*($B$5/100))-(U2027/($B$6/100))</f>
        <v>2540706.6657644035</v>
      </c>
      <c r="W2027" s="5">
        <f t="shared" si="291"/>
        <v>63517.66664411009</v>
      </c>
    </row>
    <row r="2028" spans="4:23" x14ac:dyDescent="0.25">
      <c r="D2028">
        <f t="shared" si="292"/>
        <v>2026</v>
      </c>
      <c r="E2028" s="3">
        <v>43915</v>
      </c>
      <c r="F2028" s="4">
        <v>0.375</v>
      </c>
      <c r="G2028">
        <v>30</v>
      </c>
      <c r="H2028">
        <v>10</v>
      </c>
      <c r="I2028" s="5">
        <f t="shared" si="287"/>
        <v>4</v>
      </c>
      <c r="J2028" s="22">
        <v>3.8849269782196644E-4</v>
      </c>
      <c r="K2028">
        <v>1.1254E-4</v>
      </c>
      <c r="L2028" s="5" cm="1">
        <f t="array" ref="L2028">_xlfn.IFS(I2028=0, 0, I2028&gt;34, 0, AND(I2028&gt;0, I2028&lt;35), VLOOKUP(I2028, $A$63:$C$96, 3))</f>
        <v>740</v>
      </c>
      <c r="M2028" s="5">
        <f t="shared" si="286"/>
        <v>1845.3403146543405</v>
      </c>
      <c r="N2028" s="5">
        <v>6188.9716196151558</v>
      </c>
      <c r="O2028" s="5">
        <f t="shared" si="293"/>
        <v>3170.2518</v>
      </c>
      <c r="P2028" s="5">
        <f t="shared" si="294"/>
        <v>2585.3403146543405</v>
      </c>
      <c r="Q2028" s="5">
        <f t="shared" si="288"/>
        <v>0</v>
      </c>
      <c r="R2028" s="5">
        <f>IF(O2028&gt;(P2028+U2028),O2028-P2028-U2028, 0)</f>
        <v>0</v>
      </c>
      <c r="S2028" s="5">
        <f t="shared" si="289"/>
        <v>0</v>
      </c>
      <c r="T2028" s="5">
        <f t="shared" si="290"/>
        <v>0</v>
      </c>
      <c r="U2028" s="5">
        <f>IF(O2028&gt;P2028,IF(V2027*($B$6/100)&gt;=O2028-P2028,(O2028-P2028), V2027*($B$6/100)), 0)</f>
        <v>584.91148534565946</v>
      </c>
      <c r="V2028" s="5">
        <f>V2027+(T2028*($B$5/100))-(U2028/($B$6/100))</f>
        <v>2539871.0779281952</v>
      </c>
      <c r="W2028" s="5">
        <f t="shared" si="291"/>
        <v>63496.776948204883</v>
      </c>
    </row>
    <row r="2029" spans="4:23" x14ac:dyDescent="0.25">
      <c r="D2029">
        <f t="shared" si="292"/>
        <v>2027</v>
      </c>
      <c r="E2029" s="3">
        <v>43915</v>
      </c>
      <c r="F2029" s="4">
        <v>0.41666666666666669</v>
      </c>
      <c r="G2029">
        <v>30</v>
      </c>
      <c r="H2029">
        <v>10</v>
      </c>
      <c r="I2029" s="5">
        <f t="shared" si="287"/>
        <v>4</v>
      </c>
      <c r="J2029" s="22">
        <v>5.0479305959032575E-4</v>
      </c>
      <c r="K2029">
        <v>1.0538000000000001E-4</v>
      </c>
      <c r="L2029" s="5" cm="1">
        <f t="array" ref="L2029">_xlfn.IFS(I2029=0, 0, I2029&gt;34, 0, AND(I2029&gt;0, I2029&lt;35), VLOOKUP(I2029, $A$63:$C$96, 3))</f>
        <v>740</v>
      </c>
      <c r="M2029" s="5">
        <f t="shared" si="286"/>
        <v>2397.7670330540473</v>
      </c>
      <c r="N2029" s="5">
        <v>4924.9030021971212</v>
      </c>
      <c r="O2029" s="5">
        <f t="shared" si="293"/>
        <v>2968.5546000000004</v>
      </c>
      <c r="P2029" s="5">
        <f t="shared" si="294"/>
        <v>2968.5546000000004</v>
      </c>
      <c r="Q2029" s="5">
        <f t="shared" si="288"/>
        <v>169.21243305404687</v>
      </c>
      <c r="R2029" s="5">
        <f>IF(O2029&gt;(P2029+U2029),O2029-P2029-U2029, 0)</f>
        <v>0</v>
      </c>
      <c r="S2029" s="5">
        <f t="shared" si="289"/>
        <v>0</v>
      </c>
      <c r="T2029" s="5">
        <f t="shared" si="290"/>
        <v>169.21243305404687</v>
      </c>
      <c r="U2029" s="5">
        <f>IF(O2029&gt;P2029,IF(V2028*($B$6/100)&gt;=O2029-P2029,(O2029-P2029), V2028*($B$6/100)), 0)</f>
        <v>0</v>
      </c>
      <c r="V2029" s="5">
        <f>V2028+(T2029*($B$5/100))-(U2029/($B$6/100))</f>
        <v>2539989.5266313329</v>
      </c>
      <c r="W2029" s="5">
        <f t="shared" si="291"/>
        <v>63499.738165783325</v>
      </c>
    </row>
    <row r="2030" spans="4:23" x14ac:dyDescent="0.25">
      <c r="D2030">
        <f t="shared" si="292"/>
        <v>2028</v>
      </c>
      <c r="E2030" s="3">
        <v>43915</v>
      </c>
      <c r="F2030" s="4">
        <v>0.45833333333333331</v>
      </c>
      <c r="G2030">
        <v>50</v>
      </c>
      <c r="H2030">
        <v>10</v>
      </c>
      <c r="I2030" s="5">
        <f t="shared" si="287"/>
        <v>7</v>
      </c>
      <c r="J2030" s="22">
        <v>5.8150180884179682E-4</v>
      </c>
      <c r="K2030">
        <v>8.7770000000000008E-5</v>
      </c>
      <c r="L2030" s="5" cm="1">
        <f t="array" ref="L2030">_xlfn.IFS(I2030=0, 0, I2030&gt;34, 0, AND(I2030&gt;0, I2030&lt;35), VLOOKUP(I2030, $A$63:$C$96, 3))</f>
        <v>4800</v>
      </c>
      <c r="M2030" s="5">
        <f t="shared" si="286"/>
        <v>2762.1335919985349</v>
      </c>
      <c r="N2030" s="5">
        <v>3820.6764723922893</v>
      </c>
      <c r="O2030" s="5">
        <f t="shared" si="293"/>
        <v>2472.4809000000005</v>
      </c>
      <c r="P2030" s="5">
        <f t="shared" si="294"/>
        <v>2472.4809000000005</v>
      </c>
      <c r="Q2030" s="5">
        <f t="shared" si="288"/>
        <v>487.20077413479089</v>
      </c>
      <c r="R2030" s="5">
        <f>IF(O2030&gt;(P2030+U2030),O2030-P2030-U2030, 0)</f>
        <v>0</v>
      </c>
      <c r="S2030" s="5">
        <f t="shared" si="289"/>
        <v>1962.2896116240368</v>
      </c>
      <c r="T2030" s="5">
        <f t="shared" si="290"/>
        <v>3127.3630803744977</v>
      </c>
      <c r="U2030" s="5">
        <f>IF(O2030&gt;P2030,IF(V2029*($B$6/100)&gt;=O2030-P2030,(O2030-P2030), V2029*($B$6/100)), 0)</f>
        <v>0</v>
      </c>
      <c r="V2030" s="5">
        <f>V2029+(T2030*($B$5/100))-(U2030/($B$6/100))</f>
        <v>2542178.680787595</v>
      </c>
      <c r="W2030" s="5">
        <f t="shared" si="291"/>
        <v>63554.467019689873</v>
      </c>
    </row>
    <row r="2031" spans="4:23" x14ac:dyDescent="0.25">
      <c r="D2031">
        <f t="shared" si="292"/>
        <v>2029</v>
      </c>
      <c r="E2031" s="3">
        <v>43915</v>
      </c>
      <c r="F2031" s="4">
        <v>0.5</v>
      </c>
      <c r="G2031">
        <v>50</v>
      </c>
      <c r="H2031">
        <v>10</v>
      </c>
      <c r="I2031" s="5">
        <f t="shared" si="287"/>
        <v>7</v>
      </c>
      <c r="J2031" s="22">
        <v>6.1366999401176858E-4</v>
      </c>
      <c r="K2031">
        <v>7.6240000000000002E-5</v>
      </c>
      <c r="L2031" s="5" cm="1">
        <f t="array" ref="L2031">_xlfn.IFS(I2031=0, 0, I2031&gt;34, 0, AND(I2031&gt;0, I2031&lt;35), VLOOKUP(I2031, $A$63:$C$96, 3))</f>
        <v>4800</v>
      </c>
      <c r="M2031" s="5">
        <f t="shared" si="286"/>
        <v>2914.932471555901</v>
      </c>
      <c r="N2031" s="5">
        <v>3202.5537318525039</v>
      </c>
      <c r="O2031" s="5">
        <f t="shared" si="293"/>
        <v>2147.6807999999996</v>
      </c>
      <c r="P2031" s="5">
        <f t="shared" si="294"/>
        <v>2147.6807999999996</v>
      </c>
      <c r="Q2031" s="5">
        <f t="shared" si="288"/>
        <v>487.20077413479089</v>
      </c>
      <c r="R2031" s="5">
        <f>IF(O2031&gt;(P2031+U2031),O2031-P2031-U2031, 0)</f>
        <v>0</v>
      </c>
      <c r="S2031" s="5">
        <f t="shared" si="289"/>
        <v>1644.8233615412785</v>
      </c>
      <c r="T2031" s="5">
        <f t="shared" si="290"/>
        <v>3922.4283100146231</v>
      </c>
      <c r="U2031" s="5">
        <f>IF(O2031&gt;P2031,IF(V2030*($B$6/100)&gt;=O2031-P2031,(O2031-P2031), V2030*($B$6/100)), 0)</f>
        <v>0</v>
      </c>
      <c r="V2031" s="5">
        <f>V2030+(T2031*($B$5/100))-(U2031/($B$6/100))</f>
        <v>2544924.3806046052</v>
      </c>
      <c r="W2031" s="5">
        <f t="shared" si="291"/>
        <v>63623.109515115131</v>
      </c>
    </row>
    <row r="2032" spans="4:23" x14ac:dyDescent="0.25">
      <c r="D2032">
        <f t="shared" si="292"/>
        <v>2030</v>
      </c>
      <c r="E2032" s="3">
        <v>43915</v>
      </c>
      <c r="F2032" s="4">
        <v>0.54166666666666663</v>
      </c>
      <c r="G2032">
        <v>60</v>
      </c>
      <c r="H2032">
        <v>10</v>
      </c>
      <c r="I2032" s="5">
        <f t="shared" si="287"/>
        <v>8</v>
      </c>
      <c r="J2032" s="22">
        <v>5.9882313931793551E-4</v>
      </c>
      <c r="K2032">
        <v>7.3449999999999996E-5</v>
      </c>
      <c r="L2032" s="5" cm="1">
        <f t="array" ref="L2032">_xlfn.IFS(I2032=0, 0, I2032&gt;34, 0, AND(I2032&gt;0, I2032&lt;35), VLOOKUP(I2032, $A$63:$C$96, 3))</f>
        <v>7160</v>
      </c>
      <c r="M2032" s="5">
        <f t="shared" si="286"/>
        <v>2844.4099117601936</v>
      </c>
      <c r="N2032" s="5">
        <v>2864.6049773796185</v>
      </c>
      <c r="O2032" s="5">
        <f t="shared" si="293"/>
        <v>2069.0864999999999</v>
      </c>
      <c r="P2032" s="5">
        <f t="shared" si="294"/>
        <v>2069.0864999999999</v>
      </c>
      <c r="Q2032" s="5">
        <f t="shared" si="288"/>
        <v>487.20077413479089</v>
      </c>
      <c r="R2032" s="5">
        <f>IF(O2032&gt;(P2032+U2032),O2032-P2032-U2032, 0)</f>
        <v>0</v>
      </c>
      <c r="S2032" s="5">
        <f t="shared" si="289"/>
        <v>1471.2537502550874</v>
      </c>
      <c r="T2032" s="5">
        <f t="shared" si="290"/>
        <v>6464.0696615051074</v>
      </c>
      <c r="U2032" s="5">
        <f>IF(O2032&gt;P2032,IF(V2031*($B$6/100)&gt;=O2032-P2032,(O2032-P2032), V2031*($B$6/100)), 0)</f>
        <v>0</v>
      </c>
      <c r="V2032" s="5">
        <f>V2031+(T2032*($B$5/100))-(U2032/($B$6/100))</f>
        <v>2549449.229367659</v>
      </c>
      <c r="W2032" s="5">
        <f t="shared" si="291"/>
        <v>63736.230734191471</v>
      </c>
    </row>
    <row r="2033" spans="4:23" x14ac:dyDescent="0.25">
      <c r="D2033">
        <f t="shared" si="292"/>
        <v>2031</v>
      </c>
      <c r="E2033" s="3">
        <v>43915</v>
      </c>
      <c r="F2033" s="4">
        <v>0.58333333333333337</v>
      </c>
      <c r="G2033">
        <v>50</v>
      </c>
      <c r="H2033">
        <v>10</v>
      </c>
      <c r="I2033" s="5">
        <f t="shared" si="287"/>
        <v>7</v>
      </c>
      <c r="J2033" s="22">
        <v>5.3943572054260302E-4</v>
      </c>
      <c r="K2033">
        <v>7.3479999999999994E-5</v>
      </c>
      <c r="L2033" s="5" cm="1">
        <f t="array" ref="L2033">_xlfn.IFS(I2033=0, 0, I2033&gt;34, 0, AND(I2033&gt;0, I2033&lt;35), VLOOKUP(I2033, $A$63:$C$96, 3))</f>
        <v>4800</v>
      </c>
      <c r="M2033" s="5">
        <f t="shared" si="286"/>
        <v>2562.3196725773646</v>
      </c>
      <c r="N2033" s="5">
        <v>2477.8979090161361</v>
      </c>
      <c r="O2033" s="5">
        <f t="shared" si="293"/>
        <v>2069.9315999999999</v>
      </c>
      <c r="P2033" s="5">
        <f t="shared" si="294"/>
        <v>2069.9315999999999</v>
      </c>
      <c r="Q2033" s="5">
        <f t="shared" si="288"/>
        <v>487.20077413479089</v>
      </c>
      <c r="R2033" s="5">
        <f>IF(O2033&gt;(P2033+U2033),O2033-P2033-U2033, 0)</f>
        <v>0</v>
      </c>
      <c r="S2033" s="5">
        <f t="shared" si="289"/>
        <v>1272.6419943332071</v>
      </c>
      <c r="T2033" s="5">
        <f t="shared" si="290"/>
        <v>4019.7460782441581</v>
      </c>
      <c r="U2033" s="5">
        <f>IF(O2033&gt;P2033,IF(V2032*($B$6/100)&gt;=O2033-P2033,(O2033-P2033), V2032*($B$6/100)), 0)</f>
        <v>0</v>
      </c>
      <c r="V2033" s="5">
        <f>V2032+(T2033*($B$5/100))-(U2033/($B$6/100))</f>
        <v>2552263.0516224299</v>
      </c>
      <c r="W2033" s="5">
        <f t="shared" si="291"/>
        <v>63806.576290560748</v>
      </c>
    </row>
    <row r="2034" spans="4:23" x14ac:dyDescent="0.25">
      <c r="D2034">
        <f t="shared" si="292"/>
        <v>2032</v>
      </c>
      <c r="E2034" s="3">
        <v>43915</v>
      </c>
      <c r="F2034" s="4">
        <v>0.625</v>
      </c>
      <c r="G2034">
        <v>60</v>
      </c>
      <c r="H2034">
        <v>10</v>
      </c>
      <c r="I2034" s="5">
        <f t="shared" si="287"/>
        <v>8</v>
      </c>
      <c r="J2034" s="22">
        <v>4.3798221346807677E-4</v>
      </c>
      <c r="K2034">
        <v>7.6179999999999992E-5</v>
      </c>
      <c r="L2034" s="5" cm="1">
        <f t="array" ref="L2034">_xlfn.IFS(I2034=0, 0, I2034&gt;34, 0, AND(I2034&gt;0, I2034&lt;35), VLOOKUP(I2034, $A$63:$C$96, 3))</f>
        <v>7160</v>
      </c>
      <c r="M2034" s="5">
        <f t="shared" si="286"/>
        <v>2080.4155139733648</v>
      </c>
      <c r="N2034" s="5">
        <v>2222.6221168154566</v>
      </c>
      <c r="O2034" s="5">
        <f t="shared" si="293"/>
        <v>2145.9905999999996</v>
      </c>
      <c r="P2034" s="5">
        <f t="shared" si="294"/>
        <v>2145.9905999999996</v>
      </c>
      <c r="Q2034" s="5">
        <f t="shared" si="288"/>
        <v>487.20077413479089</v>
      </c>
      <c r="R2034" s="5">
        <f>IF(O2034&gt;(P2034+U2034),O2034-P2034-U2034, 0)</f>
        <v>0</v>
      </c>
      <c r="S2034" s="5">
        <f t="shared" si="289"/>
        <v>1141.5330038824038</v>
      </c>
      <c r="T2034" s="5">
        <f t="shared" si="290"/>
        <v>5952.8919100909616</v>
      </c>
      <c r="U2034" s="5">
        <f>IF(O2034&gt;P2034,IF(V2033*($B$6/100)&gt;=O2034-P2034,(O2034-P2034), V2033*($B$6/100)), 0)</f>
        <v>0</v>
      </c>
      <c r="V2034" s="5">
        <f>V2033+(T2034*($B$5/100))-(U2034/($B$6/100))</f>
        <v>2556430.0759594934</v>
      </c>
      <c r="W2034" s="5">
        <f t="shared" si="291"/>
        <v>63910.751898987335</v>
      </c>
    </row>
    <row r="2035" spans="4:23" x14ac:dyDescent="0.25">
      <c r="D2035">
        <f t="shared" si="292"/>
        <v>2033</v>
      </c>
      <c r="E2035" s="3">
        <v>43915</v>
      </c>
      <c r="F2035" s="4">
        <v>0.66666666666666663</v>
      </c>
      <c r="G2035">
        <v>50</v>
      </c>
      <c r="H2035">
        <v>10</v>
      </c>
      <c r="I2035" s="5">
        <f t="shared" si="287"/>
        <v>7</v>
      </c>
      <c r="J2035" s="22">
        <v>3.0683499700588429E-4</v>
      </c>
      <c r="K2035">
        <v>8.5679999999999993E-5</v>
      </c>
      <c r="L2035" s="5" cm="1">
        <f t="array" ref="L2035">_xlfn.IFS(I2035=0, 0, I2035&gt;34, 0, AND(I2035&gt;0, I2035&lt;35), VLOOKUP(I2035, $A$63:$C$96, 3))</f>
        <v>4800</v>
      </c>
      <c r="M2035" s="5">
        <f t="shared" si="286"/>
        <v>1457.4662357779505</v>
      </c>
      <c r="N2035" s="5">
        <v>2102.076861397778</v>
      </c>
      <c r="O2035" s="5">
        <f t="shared" si="293"/>
        <v>2413.6055999999999</v>
      </c>
      <c r="P2035" s="5">
        <f t="shared" si="294"/>
        <v>2413.6055999999999</v>
      </c>
      <c r="Q2035" s="5">
        <f t="shared" si="288"/>
        <v>487.20077413479089</v>
      </c>
      <c r="R2035" s="5">
        <f>IF(O2035&gt;(P2035+U2035),O2035-P2035-U2035, 0)</f>
        <v>0</v>
      </c>
      <c r="S2035" s="5">
        <f t="shared" si="289"/>
        <v>1079.6212706733982</v>
      </c>
      <c r="T2035" s="5">
        <f t="shared" si="290"/>
        <v>2764.2393651045527</v>
      </c>
      <c r="U2035" s="5">
        <f>IF(O2035&gt;P2035,IF(V2034*($B$6/100)&gt;=O2035-P2035,(O2035-P2035), V2034*($B$6/100)), 0)</f>
        <v>0</v>
      </c>
      <c r="V2035" s="5">
        <f>V2034+(T2035*($B$5/100))-(U2035/($B$6/100))</f>
        <v>2558365.0435150666</v>
      </c>
      <c r="W2035" s="5">
        <f t="shared" si="291"/>
        <v>63959.126087876662</v>
      </c>
    </row>
    <row r="2036" spans="4:23" x14ac:dyDescent="0.25">
      <c r="D2036">
        <f t="shared" si="292"/>
        <v>2034</v>
      </c>
      <c r="E2036" s="3">
        <v>43915</v>
      </c>
      <c r="F2036" s="4">
        <v>0.70833333333333337</v>
      </c>
      <c r="G2036">
        <v>50</v>
      </c>
      <c r="H2036">
        <v>10</v>
      </c>
      <c r="I2036" s="5">
        <f t="shared" si="287"/>
        <v>7</v>
      </c>
      <c r="J2036" s="22">
        <v>1.6578987741446976E-4</v>
      </c>
      <c r="K2036">
        <v>1.1187E-4</v>
      </c>
      <c r="L2036" s="5" cm="1">
        <f t="array" ref="L2036">_xlfn.IFS(I2036=0, 0, I2036&gt;34, 0, AND(I2036&gt;0, I2036&lt;35), VLOOKUP(I2036, $A$63:$C$96, 3))</f>
        <v>4800</v>
      </c>
      <c r="M2036" s="5">
        <f t="shared" si="286"/>
        <v>787.50191771873131</v>
      </c>
      <c r="N2036" s="5">
        <v>2424.181648654484</v>
      </c>
      <c r="O2036" s="5">
        <f t="shared" si="293"/>
        <v>3151.3779</v>
      </c>
      <c r="P2036" s="5">
        <f t="shared" si="294"/>
        <v>3151.3779</v>
      </c>
      <c r="Q2036" s="5">
        <f t="shared" si="288"/>
        <v>487.20077413479089</v>
      </c>
      <c r="R2036" s="5">
        <f>IF(O2036&gt;(P2036+U2036),O2036-P2036-U2036, 0)</f>
        <v>0</v>
      </c>
      <c r="S2036" s="5">
        <f t="shared" si="289"/>
        <v>1245.0534611389894</v>
      </c>
      <c r="T2036" s="5">
        <f t="shared" si="290"/>
        <v>1191.0705565797421</v>
      </c>
      <c r="U2036" s="5">
        <f>IF(O2036&gt;P2036,IF(V2035*($B$6/100)&gt;=O2036-P2036,(O2036-P2036), V2035*($B$6/100)), 0)</f>
        <v>0</v>
      </c>
      <c r="V2036" s="5">
        <f>V2035+(T2036*($B$5/100))-(U2036/($B$6/100))</f>
        <v>2559198.7929046722</v>
      </c>
      <c r="W2036" s="5">
        <f t="shared" si="291"/>
        <v>63979.969822616804</v>
      </c>
    </row>
    <row r="2037" spans="4:23" x14ac:dyDescent="0.25">
      <c r="D2037">
        <f t="shared" si="292"/>
        <v>2035</v>
      </c>
      <c r="E2037" s="3">
        <v>43915</v>
      </c>
      <c r="F2037" s="4">
        <v>0.75</v>
      </c>
      <c r="G2037">
        <v>40</v>
      </c>
      <c r="H2037">
        <v>3</v>
      </c>
      <c r="I2037" s="5">
        <f t="shared" si="287"/>
        <v>6</v>
      </c>
      <c r="J2037" s="22">
        <v>3.711713673458278E-5</v>
      </c>
      <c r="K2037">
        <v>1.7644000000000001E-4</v>
      </c>
      <c r="L2037" s="5" cm="1">
        <f t="array" ref="L2037">_xlfn.IFS(I2037=0, 0, I2037&gt;34, 0, AND(I2037&gt;0, I2037&lt;35), VLOOKUP(I2037, $A$63:$C$96, 3))</f>
        <v>2980</v>
      </c>
      <c r="M2037" s="5">
        <f t="shared" si="286"/>
        <v>176.30639948926822</v>
      </c>
      <c r="N2037" s="5">
        <v>3194.5823007800045</v>
      </c>
      <c r="O2037" s="5">
        <f t="shared" si="293"/>
        <v>4970.314800000001</v>
      </c>
      <c r="P2037" s="5">
        <f t="shared" si="294"/>
        <v>3156.3063994892682</v>
      </c>
      <c r="Q2037" s="5">
        <f t="shared" si="288"/>
        <v>0</v>
      </c>
      <c r="R2037" s="5">
        <f>IF(O2037&gt;(P2037+U2037),O2037-P2037-U2037, 0)</f>
        <v>0</v>
      </c>
      <c r="S2037" s="5">
        <f t="shared" si="289"/>
        <v>0</v>
      </c>
      <c r="T2037" s="5">
        <f t="shared" si="290"/>
        <v>0</v>
      </c>
      <c r="U2037" s="5">
        <f>IF(O2037&gt;P2037,IF(V2036*($B$6/100)&gt;=O2037-P2037,(O2037-P2037), V2036*($B$6/100)), 0)</f>
        <v>1814.0084005107328</v>
      </c>
      <c r="V2037" s="5">
        <f>V2036+(T2037*($B$5/100))-(U2037/($B$6/100))</f>
        <v>2556607.3523325142</v>
      </c>
      <c r="W2037" s="5">
        <f t="shared" si="291"/>
        <v>63915.183808312853</v>
      </c>
    </row>
    <row r="2038" spans="4:23" x14ac:dyDescent="0.25">
      <c r="D2038">
        <f t="shared" si="292"/>
        <v>2036</v>
      </c>
      <c r="E2038" s="3">
        <v>43915</v>
      </c>
      <c r="F2038" s="4">
        <v>0.79166666666666663</v>
      </c>
      <c r="G2038">
        <v>30</v>
      </c>
      <c r="H2038">
        <v>0</v>
      </c>
      <c r="I2038" s="5">
        <f t="shared" si="287"/>
        <v>4</v>
      </c>
      <c r="J2038" s="22">
        <v>0</v>
      </c>
      <c r="K2038">
        <v>1.9551E-4</v>
      </c>
      <c r="L2038" s="5" cm="1">
        <f t="array" ref="L2038">_xlfn.IFS(I2038=0, 0, I2038&gt;34, 0, AND(I2038&gt;0, I2038&lt;35), VLOOKUP(I2038, $A$63:$C$96, 3))</f>
        <v>740</v>
      </c>
      <c r="M2038" s="5">
        <f t="shared" si="286"/>
        <v>0</v>
      </c>
      <c r="N2038" s="5">
        <v>3838.7823452142452</v>
      </c>
      <c r="O2038" s="5">
        <f t="shared" si="293"/>
        <v>5507.5167000000001</v>
      </c>
      <c r="P2038" s="5">
        <f t="shared" si="294"/>
        <v>740</v>
      </c>
      <c r="Q2038" s="5">
        <f t="shared" si="288"/>
        <v>0</v>
      </c>
      <c r="R2038" s="5">
        <f>IF(O2038&gt;(P2038+U2038),O2038-P2038-U2038, 0)</f>
        <v>0</v>
      </c>
      <c r="S2038" s="5">
        <f t="shared" si="289"/>
        <v>0</v>
      </c>
      <c r="T2038" s="5">
        <f t="shared" si="290"/>
        <v>0</v>
      </c>
      <c r="U2038" s="5">
        <f>IF(O2038&gt;P2038,IF(V2037*($B$6/100)&gt;=O2038-P2038,(O2038-P2038), V2037*($B$6/100)), 0)</f>
        <v>4767.5167000000001</v>
      </c>
      <c r="V2038" s="5">
        <f>V2037+(T2038*($B$5/100))-(U2038/($B$6/100))</f>
        <v>2549796.6141896569</v>
      </c>
      <c r="W2038" s="5">
        <f t="shared" si="291"/>
        <v>63744.915354741424</v>
      </c>
    </row>
    <row r="2039" spans="4:23" x14ac:dyDescent="0.25">
      <c r="D2039">
        <f t="shared" si="292"/>
        <v>2037</v>
      </c>
      <c r="E2039" s="3">
        <v>43915</v>
      </c>
      <c r="F2039" s="4">
        <v>0.83333333333333337</v>
      </c>
      <c r="G2039">
        <v>30</v>
      </c>
      <c r="H2039">
        <v>0</v>
      </c>
      <c r="I2039" s="5">
        <f t="shared" si="287"/>
        <v>4</v>
      </c>
      <c r="J2039" s="22">
        <v>0</v>
      </c>
      <c r="K2039">
        <v>2.0777E-4</v>
      </c>
      <c r="L2039" s="5" cm="1">
        <f t="array" ref="L2039">_xlfn.IFS(I2039=0, 0, I2039&gt;34, 0, AND(I2039&gt;0, I2039&lt;35), VLOOKUP(I2039, $A$63:$C$96, 3))</f>
        <v>740</v>
      </c>
      <c r="M2039" s="5">
        <f t="shared" si="286"/>
        <v>0</v>
      </c>
      <c r="N2039" s="5">
        <v>4387.8505869621085</v>
      </c>
      <c r="O2039" s="5">
        <f t="shared" si="293"/>
        <v>5852.8809000000001</v>
      </c>
      <c r="P2039" s="5">
        <f t="shared" si="294"/>
        <v>740</v>
      </c>
      <c r="Q2039" s="5">
        <f t="shared" si="288"/>
        <v>0</v>
      </c>
      <c r="R2039" s="5">
        <f>IF(O2039&gt;(P2039+U2039),O2039-P2039-U2039, 0)</f>
        <v>0</v>
      </c>
      <c r="S2039" s="5">
        <f t="shared" si="289"/>
        <v>0</v>
      </c>
      <c r="T2039" s="5">
        <f t="shared" si="290"/>
        <v>0</v>
      </c>
      <c r="U2039" s="5">
        <f>IF(O2039&gt;P2039,IF(V2038*($B$6/100)&gt;=O2039-P2039,(O2039-P2039), V2038*($B$6/100)), 0)</f>
        <v>5112.8809000000001</v>
      </c>
      <c r="V2039" s="5">
        <f>V2038+(T2039*($B$5/100))-(U2039/($B$6/100))</f>
        <v>2542492.4986182284</v>
      </c>
      <c r="W2039" s="5">
        <f t="shared" si="291"/>
        <v>63562.31246545571</v>
      </c>
    </row>
    <row r="2040" spans="4:23" x14ac:dyDescent="0.25">
      <c r="D2040">
        <f t="shared" si="292"/>
        <v>2038</v>
      </c>
      <c r="E2040" s="3">
        <v>43915</v>
      </c>
      <c r="F2040" s="4">
        <v>0.875</v>
      </c>
      <c r="G2040">
        <v>40</v>
      </c>
      <c r="H2040">
        <v>0</v>
      </c>
      <c r="I2040" s="5">
        <f t="shared" si="287"/>
        <v>6</v>
      </c>
      <c r="J2040" s="22">
        <v>0</v>
      </c>
      <c r="K2040">
        <v>2.0131000000000001E-4</v>
      </c>
      <c r="L2040" s="5" cm="1">
        <f t="array" ref="L2040">_xlfn.IFS(I2040=0, 0, I2040&gt;34, 0, AND(I2040&gt;0, I2040&lt;35), VLOOKUP(I2040, $A$63:$C$96, 3))</f>
        <v>2980</v>
      </c>
      <c r="M2040" s="5">
        <f t="shared" si="286"/>
        <v>0</v>
      </c>
      <c r="N2040" s="5">
        <v>4143.1403925676759</v>
      </c>
      <c r="O2040" s="5">
        <f t="shared" si="293"/>
        <v>5670.9026999999996</v>
      </c>
      <c r="P2040" s="5">
        <f t="shared" si="294"/>
        <v>2980</v>
      </c>
      <c r="Q2040" s="5">
        <f t="shared" si="288"/>
        <v>0</v>
      </c>
      <c r="R2040" s="5">
        <f>IF(O2040&gt;(P2040+U2040),O2040-P2040-U2040, 0)</f>
        <v>0</v>
      </c>
      <c r="S2040" s="5">
        <f t="shared" si="289"/>
        <v>0</v>
      </c>
      <c r="T2040" s="5">
        <f t="shared" si="290"/>
        <v>0</v>
      </c>
      <c r="U2040" s="5">
        <f>IF(O2040&gt;P2040,IF(V2039*($B$6/100)&gt;=O2040-P2040,(O2040-P2040), V2039*($B$6/100)), 0)</f>
        <v>2690.9026999999996</v>
      </c>
      <c r="V2040" s="5">
        <f>V2039+(T2040*($B$5/100))-(U2040/($B$6/100))</f>
        <v>2538648.3519039429</v>
      </c>
      <c r="W2040" s="5">
        <f t="shared" si="291"/>
        <v>63466.208797598571</v>
      </c>
    </row>
    <row r="2041" spans="4:23" x14ac:dyDescent="0.25">
      <c r="D2041">
        <f t="shared" si="292"/>
        <v>2039</v>
      </c>
      <c r="E2041" s="3">
        <v>43915</v>
      </c>
      <c r="F2041" s="4">
        <v>0.91666666666666663</v>
      </c>
      <c r="G2041">
        <v>40</v>
      </c>
      <c r="H2041">
        <v>0</v>
      </c>
      <c r="I2041" s="5">
        <f t="shared" si="287"/>
        <v>6</v>
      </c>
      <c r="J2041" s="22">
        <v>0</v>
      </c>
      <c r="K2041">
        <v>1.9480999999999999E-4</v>
      </c>
      <c r="L2041" s="5" cm="1">
        <f t="array" ref="L2041">_xlfn.IFS(I2041=0, 0, I2041&gt;34, 0, AND(I2041&gt;0, I2041&lt;35), VLOOKUP(I2041, $A$63:$C$96, 3))</f>
        <v>2980</v>
      </c>
      <c r="M2041" s="5">
        <f t="shared" si="286"/>
        <v>0</v>
      </c>
      <c r="N2041" s="5">
        <v>3809.1251122866147</v>
      </c>
      <c r="O2041" s="5">
        <f t="shared" si="293"/>
        <v>5487.7977000000001</v>
      </c>
      <c r="P2041" s="5">
        <f t="shared" si="294"/>
        <v>2980</v>
      </c>
      <c r="Q2041" s="5">
        <f t="shared" si="288"/>
        <v>0</v>
      </c>
      <c r="R2041" s="5">
        <f>IF(O2041&gt;(P2041+U2041),O2041-P2041-U2041, 0)</f>
        <v>0</v>
      </c>
      <c r="S2041" s="5">
        <f t="shared" si="289"/>
        <v>0</v>
      </c>
      <c r="T2041" s="5">
        <f t="shared" si="290"/>
        <v>0</v>
      </c>
      <c r="U2041" s="5">
        <f>IF(O2041&gt;P2041,IF(V2040*($B$6/100)&gt;=O2041-P2041,(O2041-P2041), V2040*($B$6/100)), 0)</f>
        <v>2507.7977000000001</v>
      </c>
      <c r="V2041" s="5">
        <f>V2040+(T2041*($B$5/100))-(U2041/($B$6/100))</f>
        <v>2535065.7837610859</v>
      </c>
      <c r="W2041" s="5">
        <f t="shared" si="291"/>
        <v>63376.644594027151</v>
      </c>
    </row>
    <row r="2042" spans="4:23" x14ac:dyDescent="0.25">
      <c r="D2042">
        <f t="shared" si="292"/>
        <v>2040</v>
      </c>
      <c r="E2042" s="3">
        <v>43915</v>
      </c>
      <c r="F2042" s="4">
        <v>0.95833333333333337</v>
      </c>
      <c r="G2042">
        <v>40</v>
      </c>
      <c r="H2042">
        <v>0</v>
      </c>
      <c r="I2042" s="5">
        <f t="shared" si="287"/>
        <v>6</v>
      </c>
      <c r="J2042" s="22">
        <v>0</v>
      </c>
      <c r="K2042">
        <v>1.7221000000000003E-4</v>
      </c>
      <c r="L2042" s="5" cm="1">
        <f t="array" ref="L2042">_xlfn.IFS(I2042=0, 0, I2042&gt;34, 0, AND(I2042&gt;0, I2042&lt;35), VLOOKUP(I2042, $A$63:$C$96, 3))</f>
        <v>2980</v>
      </c>
      <c r="M2042" s="5">
        <f t="shared" si="286"/>
        <v>0</v>
      </c>
      <c r="N2042" s="5">
        <v>3156.757009400957</v>
      </c>
      <c r="O2042" s="5">
        <f t="shared" si="293"/>
        <v>4851.1557000000003</v>
      </c>
      <c r="P2042" s="5">
        <f t="shared" si="294"/>
        <v>2980</v>
      </c>
      <c r="Q2042" s="5">
        <f t="shared" si="288"/>
        <v>0</v>
      </c>
      <c r="R2042" s="5">
        <f>IF(O2042&gt;(P2042+U2042),O2042-P2042-U2042, 0)</f>
        <v>0</v>
      </c>
      <c r="S2042" s="5">
        <f t="shared" si="289"/>
        <v>0</v>
      </c>
      <c r="T2042" s="5">
        <f t="shared" si="290"/>
        <v>0</v>
      </c>
      <c r="U2042" s="5">
        <f>IF(O2042&gt;P2042,IF(V2041*($B$6/100)&gt;=O2042-P2042,(O2042-P2042), V2041*($B$6/100)), 0)</f>
        <v>1871.1557000000003</v>
      </c>
      <c r="V2042" s="5">
        <f>V2041+(T2042*($B$5/100))-(U2042/($B$6/100))</f>
        <v>2532392.7041896572</v>
      </c>
      <c r="W2042" s="5">
        <f t="shared" si="291"/>
        <v>63309.817604741431</v>
      </c>
    </row>
    <row r="2043" spans="4:23" x14ac:dyDescent="0.25">
      <c r="D2043">
        <f t="shared" si="292"/>
        <v>2041</v>
      </c>
      <c r="E2043" s="3">
        <v>43916</v>
      </c>
      <c r="F2043" s="4">
        <v>0</v>
      </c>
      <c r="G2043">
        <v>50</v>
      </c>
      <c r="H2043">
        <v>0</v>
      </c>
      <c r="I2043" s="5">
        <f t="shared" si="287"/>
        <v>7</v>
      </c>
      <c r="J2043" s="22">
        <v>0</v>
      </c>
      <c r="K2043">
        <v>1.3894999999999999E-4</v>
      </c>
      <c r="L2043" s="5" cm="1">
        <f t="array" ref="L2043">_xlfn.IFS(I2043=0, 0, I2043&gt;34, 0, AND(I2043&gt;0, I2043&lt;35), VLOOKUP(I2043, $A$63:$C$96, 3))</f>
        <v>4800</v>
      </c>
      <c r="M2043" s="5">
        <f t="shared" si="286"/>
        <v>0</v>
      </c>
      <c r="N2043" s="5">
        <v>2390.3577971615268</v>
      </c>
      <c r="O2043" s="5">
        <f t="shared" si="293"/>
        <v>3914.2214999999997</v>
      </c>
      <c r="P2043" s="5">
        <f t="shared" si="294"/>
        <v>3914.2214999999997</v>
      </c>
      <c r="Q2043" s="5">
        <f t="shared" si="288"/>
        <v>487.20077413479089</v>
      </c>
      <c r="R2043" s="5">
        <f>IF(O2043&gt;(P2043+U2043),O2043-P2043-U2043, 0)</f>
        <v>0</v>
      </c>
      <c r="S2043" s="5">
        <f t="shared" si="289"/>
        <v>398.57772586520946</v>
      </c>
      <c r="T2043" s="5">
        <f t="shared" si="290"/>
        <v>487.20077413479089</v>
      </c>
      <c r="U2043" s="5">
        <f>IF(O2043&gt;P2043,IF(V2042*($B$6/100)&gt;=O2043-P2043,(O2043-P2043), V2042*($B$6/100)), 0)</f>
        <v>0</v>
      </c>
      <c r="V2043" s="5">
        <f>V2042+(T2043*($B$5/100))-(U2043/($B$6/100))</f>
        <v>2532733.7447315515</v>
      </c>
      <c r="W2043" s="5">
        <f t="shared" si="291"/>
        <v>63318.343618288789</v>
      </c>
    </row>
    <row r="2044" spans="4:23" x14ac:dyDescent="0.25">
      <c r="D2044">
        <f t="shared" si="292"/>
        <v>2042</v>
      </c>
      <c r="E2044" s="3">
        <v>43916</v>
      </c>
      <c r="F2044" s="4">
        <v>4.1666666666666664E-2</v>
      </c>
      <c r="G2044">
        <v>50</v>
      </c>
      <c r="H2044">
        <v>0</v>
      </c>
      <c r="I2044" s="5">
        <f t="shared" si="287"/>
        <v>7</v>
      </c>
      <c r="J2044" s="22">
        <v>0</v>
      </c>
      <c r="K2044">
        <v>1.0522999999999999E-4</v>
      </c>
      <c r="L2044" s="5" cm="1">
        <f t="array" ref="L2044">_xlfn.IFS(I2044=0, 0, I2044&gt;34, 0, AND(I2044&gt;0, I2044&lt;35), VLOOKUP(I2044, $A$63:$C$96, 3))</f>
        <v>4800</v>
      </c>
      <c r="M2044" s="5">
        <f t="shared" si="286"/>
        <v>0</v>
      </c>
      <c r="N2044" s="5">
        <v>2114.0041935160612</v>
      </c>
      <c r="O2044" s="5">
        <f t="shared" si="293"/>
        <v>2964.3290999999995</v>
      </c>
      <c r="P2044" s="5">
        <f t="shared" si="294"/>
        <v>2964.3290999999995</v>
      </c>
      <c r="Q2044" s="5">
        <f t="shared" si="288"/>
        <v>487.20077413479089</v>
      </c>
      <c r="R2044" s="5">
        <f>IF(O2044&gt;(P2044+U2044),O2044-P2044-U2044, 0)</f>
        <v>0</v>
      </c>
      <c r="S2044" s="5">
        <f t="shared" si="289"/>
        <v>1085.7471177790658</v>
      </c>
      <c r="T2044" s="5">
        <f t="shared" si="290"/>
        <v>749.92378222093475</v>
      </c>
      <c r="U2044" s="5">
        <f>IF(O2044&gt;P2044,IF(V2043*($B$6/100)&gt;=O2044-P2044,(O2044-P2044), V2043*($B$6/100)), 0)</f>
        <v>0</v>
      </c>
      <c r="V2044" s="5">
        <f>V2043+(T2044*($B$5/100))-(U2044/($B$6/100))</f>
        <v>2533258.6913791061</v>
      </c>
      <c r="W2044" s="5">
        <f t="shared" si="291"/>
        <v>63331.467284477651</v>
      </c>
    </row>
    <row r="2045" spans="4:23" x14ac:dyDescent="0.25">
      <c r="D2045">
        <f t="shared" si="292"/>
        <v>2043</v>
      </c>
      <c r="E2045" s="3">
        <v>43916</v>
      </c>
      <c r="F2045" s="4">
        <v>8.3333333333333329E-2</v>
      </c>
      <c r="G2045">
        <v>30</v>
      </c>
      <c r="H2045">
        <v>0</v>
      </c>
      <c r="I2045" s="5">
        <f t="shared" si="287"/>
        <v>4</v>
      </c>
      <c r="J2045" s="22">
        <v>0</v>
      </c>
      <c r="K2045">
        <v>8.3839999999999983E-5</v>
      </c>
      <c r="L2045" s="5" cm="1">
        <f t="array" ref="L2045">_xlfn.IFS(I2045=0, 0, I2045&gt;34, 0, AND(I2045&gt;0, I2045&lt;35), VLOOKUP(I2045, $A$63:$C$96, 3))</f>
        <v>740</v>
      </c>
      <c r="M2045" s="5">
        <f t="shared" si="286"/>
        <v>0</v>
      </c>
      <c r="N2045" s="5">
        <v>2111.4572531823073</v>
      </c>
      <c r="O2045" s="5">
        <f t="shared" si="293"/>
        <v>2361.7727999999993</v>
      </c>
      <c r="P2045" s="5">
        <f t="shared" si="294"/>
        <v>740</v>
      </c>
      <c r="Q2045" s="5">
        <f t="shared" si="288"/>
        <v>0</v>
      </c>
      <c r="R2045" s="5">
        <f>IF(O2045&gt;(P2045+U2045),O2045-P2045-U2045, 0)</f>
        <v>0</v>
      </c>
      <c r="S2045" s="5">
        <f t="shared" si="289"/>
        <v>0</v>
      </c>
      <c r="T2045" s="5">
        <f t="shared" si="290"/>
        <v>0</v>
      </c>
      <c r="U2045" s="5">
        <f>IF(O2045&gt;P2045,IF(V2044*($B$6/100)&gt;=O2045-P2045,(O2045-P2045), V2044*($B$6/100)), 0)</f>
        <v>1621.7727999999993</v>
      </c>
      <c r="V2045" s="5">
        <f>V2044+(T2045*($B$5/100))-(U2045/($B$6/100))</f>
        <v>2530941.8730933918</v>
      </c>
      <c r="W2045" s="5">
        <f t="shared" si="291"/>
        <v>63273.546827334794</v>
      </c>
    </row>
    <row r="2046" spans="4:23" x14ac:dyDescent="0.25">
      <c r="D2046">
        <f t="shared" si="292"/>
        <v>2044</v>
      </c>
      <c r="E2046" s="3">
        <v>43916</v>
      </c>
      <c r="F2046" s="4">
        <v>0.125</v>
      </c>
      <c r="G2046">
        <v>30</v>
      </c>
      <c r="H2046">
        <v>0</v>
      </c>
      <c r="I2046" s="5">
        <f t="shared" si="287"/>
        <v>4</v>
      </c>
      <c r="J2046" s="22">
        <v>0</v>
      </c>
      <c r="K2046">
        <v>7.3800000000000005E-5</v>
      </c>
      <c r="L2046" s="5" cm="1">
        <f t="array" ref="L2046">_xlfn.IFS(I2046=0, 0, I2046&gt;34, 0, AND(I2046&gt;0, I2046&lt;35), VLOOKUP(I2046, $A$63:$C$96, 3))</f>
        <v>740</v>
      </c>
      <c r="M2046" s="5">
        <f t="shared" si="286"/>
        <v>0</v>
      </c>
      <c r="N2046" s="5">
        <v>2203.8555461240721</v>
      </c>
      <c r="O2046" s="5">
        <f t="shared" si="293"/>
        <v>2078.9460000000004</v>
      </c>
      <c r="P2046" s="5">
        <f t="shared" si="294"/>
        <v>740</v>
      </c>
      <c r="Q2046" s="5">
        <f t="shared" si="288"/>
        <v>0</v>
      </c>
      <c r="R2046" s="5">
        <f>IF(O2046&gt;(P2046+U2046),O2046-P2046-U2046, 0)</f>
        <v>0</v>
      </c>
      <c r="S2046" s="5">
        <f t="shared" si="289"/>
        <v>0</v>
      </c>
      <c r="T2046" s="5">
        <f t="shared" si="290"/>
        <v>0</v>
      </c>
      <c r="U2046" s="5">
        <f>IF(O2046&gt;P2046,IF(V2045*($B$6/100)&gt;=O2046-P2046,(O2046-P2046), V2045*($B$6/100)), 0)</f>
        <v>1338.9460000000004</v>
      </c>
      <c r="V2046" s="5">
        <f>V2045+(T2046*($B$5/100))-(U2046/($B$6/100))</f>
        <v>2529029.093093392</v>
      </c>
      <c r="W2046" s="5">
        <f t="shared" si="291"/>
        <v>63225.727327334796</v>
      </c>
    </row>
    <row r="2047" spans="4:23" x14ac:dyDescent="0.25">
      <c r="D2047">
        <f t="shared" si="292"/>
        <v>2045</v>
      </c>
      <c r="E2047" s="3">
        <v>43916</v>
      </c>
      <c r="F2047" s="4">
        <v>0.16666666666666666</v>
      </c>
      <c r="G2047">
        <v>30</v>
      </c>
      <c r="H2047">
        <v>0</v>
      </c>
      <c r="I2047" s="5">
        <f t="shared" si="287"/>
        <v>4</v>
      </c>
      <c r="J2047" s="22">
        <v>0</v>
      </c>
      <c r="K2047">
        <v>7.1230000000000008E-5</v>
      </c>
      <c r="L2047" s="5" cm="1">
        <f t="array" ref="L2047">_xlfn.IFS(I2047=0, 0, I2047&gt;34, 0, AND(I2047&gt;0, I2047&lt;35), VLOOKUP(I2047, $A$63:$C$96, 3))</f>
        <v>740</v>
      </c>
      <c r="M2047" s="5">
        <f t="shared" si="286"/>
        <v>0</v>
      </c>
      <c r="N2047" s="5">
        <v>2436.334731893925</v>
      </c>
      <c r="O2047" s="5">
        <f t="shared" si="293"/>
        <v>2006.5491000000004</v>
      </c>
      <c r="P2047" s="5">
        <f t="shared" si="294"/>
        <v>740</v>
      </c>
      <c r="Q2047" s="5">
        <f t="shared" si="288"/>
        <v>0</v>
      </c>
      <c r="R2047" s="5">
        <f>IF(O2047&gt;(P2047+U2047),O2047-P2047-U2047, 0)</f>
        <v>0</v>
      </c>
      <c r="S2047" s="5">
        <f t="shared" si="289"/>
        <v>0</v>
      </c>
      <c r="T2047" s="5">
        <f t="shared" si="290"/>
        <v>0</v>
      </c>
      <c r="U2047" s="5">
        <f>IF(O2047&gt;P2047,IF(V2046*($B$6/100)&gt;=O2047-P2047,(O2047-P2047), V2046*($B$6/100)), 0)</f>
        <v>1266.5491000000004</v>
      </c>
      <c r="V2047" s="5">
        <f>V2046+(T2047*($B$5/100))-(U2047/($B$6/100))</f>
        <v>2527219.7372362493</v>
      </c>
      <c r="W2047" s="5">
        <f t="shared" si="291"/>
        <v>63180.49343090623</v>
      </c>
    </row>
    <row r="2048" spans="4:23" x14ac:dyDescent="0.25">
      <c r="D2048">
        <f t="shared" si="292"/>
        <v>2046</v>
      </c>
      <c r="E2048" s="3">
        <v>43916</v>
      </c>
      <c r="F2048" s="4">
        <v>0.20833333333333334</v>
      </c>
      <c r="G2048">
        <v>30</v>
      </c>
      <c r="H2048">
        <v>0</v>
      </c>
      <c r="I2048" s="5">
        <f t="shared" si="287"/>
        <v>4</v>
      </c>
      <c r="J2048" s="22">
        <v>0</v>
      </c>
      <c r="K2048">
        <v>7.1359999999999994E-5</v>
      </c>
      <c r="L2048" s="5" cm="1">
        <f t="array" ref="L2048">_xlfn.IFS(I2048=0, 0, I2048&gt;34, 0, AND(I2048&gt;0, I2048&lt;35), VLOOKUP(I2048, $A$63:$C$96, 3))</f>
        <v>740</v>
      </c>
      <c r="M2048" s="5">
        <f t="shared" si="286"/>
        <v>0</v>
      </c>
      <c r="N2048" s="5">
        <v>2743.6980562997674</v>
      </c>
      <c r="O2048" s="5">
        <f t="shared" si="293"/>
        <v>2010.2111999999997</v>
      </c>
      <c r="P2048" s="5">
        <f t="shared" si="294"/>
        <v>740</v>
      </c>
      <c r="Q2048" s="5">
        <f t="shared" si="288"/>
        <v>0</v>
      </c>
      <c r="R2048" s="5">
        <f>IF(O2048&gt;(P2048+U2048),O2048-P2048-U2048, 0)</f>
        <v>0</v>
      </c>
      <c r="S2048" s="5">
        <f t="shared" si="289"/>
        <v>0</v>
      </c>
      <c r="T2048" s="5">
        <f t="shared" si="290"/>
        <v>0</v>
      </c>
      <c r="U2048" s="5">
        <f>IF(O2048&gt;P2048,IF(V2047*($B$6/100)&gt;=O2048-P2048,(O2048-P2048), V2047*($B$6/100)), 0)</f>
        <v>1270.2111999999997</v>
      </c>
      <c r="V2048" s="5">
        <f>V2047+(T2048*($B$5/100))-(U2048/($B$6/100))</f>
        <v>2525405.1498076776</v>
      </c>
      <c r="W2048" s="5">
        <f t="shared" si="291"/>
        <v>63135.128745191942</v>
      </c>
    </row>
    <row r="2049" spans="4:23" x14ac:dyDescent="0.25">
      <c r="D2049">
        <f t="shared" si="292"/>
        <v>2047</v>
      </c>
      <c r="E2049" s="3">
        <v>43916</v>
      </c>
      <c r="F2049" s="4">
        <v>0.25</v>
      </c>
      <c r="G2049">
        <v>30</v>
      </c>
      <c r="H2049">
        <v>2</v>
      </c>
      <c r="I2049" s="5">
        <f t="shared" si="287"/>
        <v>4</v>
      </c>
      <c r="J2049" s="22">
        <v>1.2372378911527593E-5</v>
      </c>
      <c r="K2049">
        <v>7.7470000000000002E-5</v>
      </c>
      <c r="L2049" s="5" cm="1">
        <f t="array" ref="L2049">_xlfn.IFS(I2049=0, 0, I2049&gt;34, 0, AND(I2049&gt;0, I2049&lt;35), VLOOKUP(I2049, $A$63:$C$96, 3))</f>
        <v>740</v>
      </c>
      <c r="M2049" s="5">
        <f t="shared" si="286"/>
        <v>58.768799829756063</v>
      </c>
      <c r="N2049" s="5">
        <v>3745.6215953962269</v>
      </c>
      <c r="O2049" s="5">
        <f t="shared" si="293"/>
        <v>2182.3299000000002</v>
      </c>
      <c r="P2049" s="5">
        <f t="shared" si="294"/>
        <v>798.76879982975606</v>
      </c>
      <c r="Q2049" s="5">
        <f t="shared" si="288"/>
        <v>0</v>
      </c>
      <c r="R2049" s="5">
        <f>IF(O2049&gt;(P2049+U2049),O2049-P2049-U2049, 0)</f>
        <v>0</v>
      </c>
      <c r="S2049" s="5">
        <f t="shared" si="289"/>
        <v>0</v>
      </c>
      <c r="T2049" s="5">
        <f t="shared" si="290"/>
        <v>0</v>
      </c>
      <c r="U2049" s="5">
        <f>IF(O2049&gt;P2049,IF(V2048*($B$6/100)&gt;=O2049-P2049,(O2049-P2049), V2048*($B$6/100)), 0)</f>
        <v>1383.5611001702441</v>
      </c>
      <c r="V2049" s="5">
        <f>V2048+(T2049*($B$5/100))-(U2049/($B$6/100))</f>
        <v>2523428.6339502917</v>
      </c>
      <c r="W2049" s="5">
        <f t="shared" si="291"/>
        <v>63085.715848757289</v>
      </c>
    </row>
    <row r="2050" spans="4:23" x14ac:dyDescent="0.25">
      <c r="D2050">
        <f t="shared" si="292"/>
        <v>2048</v>
      </c>
      <c r="E2050" s="3">
        <v>43916</v>
      </c>
      <c r="F2050" s="4">
        <v>0.29166666666666669</v>
      </c>
      <c r="G2050">
        <v>40</v>
      </c>
      <c r="H2050">
        <v>10</v>
      </c>
      <c r="I2050" s="5">
        <f t="shared" si="287"/>
        <v>6</v>
      </c>
      <c r="J2050" s="22">
        <v>1.0887693442144282E-4</v>
      </c>
      <c r="K2050">
        <v>9.5259999999999993E-5</v>
      </c>
      <c r="L2050" s="5" cm="1">
        <f t="array" ref="L2050">_xlfn.IFS(I2050=0, 0, I2050&gt;34, 0, AND(I2050&gt;0, I2050&lt;35), VLOOKUP(I2050, $A$63:$C$96, 3))</f>
        <v>2980</v>
      </c>
      <c r="M2050" s="5">
        <f t="shared" si="286"/>
        <v>517.16543850185337</v>
      </c>
      <c r="N2050" s="5">
        <v>5311.0011254575893</v>
      </c>
      <c r="O2050" s="5">
        <f t="shared" si="293"/>
        <v>2683.4741999999997</v>
      </c>
      <c r="P2050" s="5">
        <f t="shared" si="294"/>
        <v>2683.4741999999997</v>
      </c>
      <c r="Q2050" s="5">
        <f t="shared" si="288"/>
        <v>487.20077413479089</v>
      </c>
      <c r="R2050" s="5">
        <f>IF(O2050&gt;(P2050+U2050),O2050-P2050-U2050, 0)</f>
        <v>0</v>
      </c>
      <c r="S2050" s="5">
        <f t="shared" si="289"/>
        <v>326.49046436706271</v>
      </c>
      <c r="T2050" s="5">
        <f t="shared" si="290"/>
        <v>487.20077413479089</v>
      </c>
      <c r="U2050" s="5">
        <f>IF(O2050&gt;P2050,IF(V2049*($B$6/100)&gt;=O2050-P2050,(O2050-P2050), V2049*($B$6/100)), 0)</f>
        <v>0</v>
      </c>
      <c r="V2050" s="5">
        <f>V2049+(T2050*($B$5/100))-(U2050/($B$6/100))</f>
        <v>2523769.6744921859</v>
      </c>
      <c r="W2050" s="5">
        <f t="shared" si="291"/>
        <v>63094.241862304647</v>
      </c>
    </row>
    <row r="2051" spans="4:23" x14ac:dyDescent="0.25">
      <c r="D2051">
        <f t="shared" si="292"/>
        <v>2049</v>
      </c>
      <c r="E2051" s="3">
        <v>43916</v>
      </c>
      <c r="F2051" s="4">
        <v>0.33333333333333331</v>
      </c>
      <c r="G2051">
        <v>50</v>
      </c>
      <c r="H2051">
        <v>10</v>
      </c>
      <c r="I2051" s="5">
        <f t="shared" si="287"/>
        <v>7</v>
      </c>
      <c r="J2051" s="22">
        <v>2.4497310244824634E-4</v>
      </c>
      <c r="K2051">
        <v>1.1481999999999999E-4</v>
      </c>
      <c r="L2051" s="5" cm="1">
        <f t="array" ref="L2051">_xlfn.IFS(I2051=0, 0, I2051&gt;34, 0, AND(I2051&gt;0, I2051&lt;35), VLOOKUP(I2051, $A$63:$C$96, 3))</f>
        <v>4800</v>
      </c>
      <c r="M2051" s="5">
        <f t="shared" ref="M2051:M2114" si="295">$B$11*$B$4*J2051*1000</f>
        <v>1163.6222366291702</v>
      </c>
      <c r="N2051" s="5">
        <v>6215.9537025994396</v>
      </c>
      <c r="O2051" s="5">
        <f t="shared" si="293"/>
        <v>3234.4793999999997</v>
      </c>
      <c r="P2051" s="5">
        <f t="shared" si="294"/>
        <v>3234.4793999999997</v>
      </c>
      <c r="Q2051" s="5">
        <f t="shared" si="288"/>
        <v>487.20077413479089</v>
      </c>
      <c r="R2051" s="5">
        <f>IF(O2051&gt;(P2051+U2051),O2051-P2051-U2051, 0)</f>
        <v>0</v>
      </c>
      <c r="S2051" s="5">
        <f t="shared" si="289"/>
        <v>2241.9420624943796</v>
      </c>
      <c r="T2051" s="5">
        <f t="shared" si="290"/>
        <v>487.20077413479112</v>
      </c>
      <c r="U2051" s="5">
        <f>IF(O2051&gt;P2051,IF(V2050*($B$6/100)&gt;=O2051-P2051,(O2051-P2051), V2050*($B$6/100)), 0)</f>
        <v>0</v>
      </c>
      <c r="V2051" s="5">
        <f>V2050+(T2051*($B$5/100))-(U2051/($B$6/100))</f>
        <v>2524110.7150340802</v>
      </c>
      <c r="W2051" s="5">
        <f t="shared" si="291"/>
        <v>63102.767875852005</v>
      </c>
    </row>
    <row r="2052" spans="4:23" x14ac:dyDescent="0.25">
      <c r="D2052">
        <f t="shared" si="292"/>
        <v>2050</v>
      </c>
      <c r="E2052" s="3">
        <v>43916</v>
      </c>
      <c r="F2052" s="4">
        <v>0.375</v>
      </c>
      <c r="G2052">
        <v>50</v>
      </c>
      <c r="H2052">
        <v>10</v>
      </c>
      <c r="I2052" s="5">
        <f t="shared" ref="I2052:I2115" si="296">ROUND((G2052/10)*((LN(99/0.03)/(LN(10/0.03)))),0)</f>
        <v>7</v>
      </c>
      <c r="J2052" s="22">
        <v>3.8106927047504985E-4</v>
      </c>
      <c r="K2052">
        <v>1.0897999999999999E-4</v>
      </c>
      <c r="L2052" s="5" cm="1">
        <f t="array" ref="L2052">_xlfn.IFS(I2052=0, 0, I2052&gt;34, 0, AND(I2052&gt;0, I2052&lt;35), VLOOKUP(I2052, $A$63:$C$96, 3))</f>
        <v>4800</v>
      </c>
      <c r="M2052" s="5">
        <f t="shared" si="295"/>
        <v>1810.0790347564869</v>
      </c>
      <c r="N2052" s="5">
        <v>5647.4429537110182</v>
      </c>
      <c r="O2052" s="5">
        <f t="shared" si="293"/>
        <v>3069.9665999999997</v>
      </c>
      <c r="P2052" s="5">
        <f t="shared" si="294"/>
        <v>3069.9665999999997</v>
      </c>
      <c r="Q2052" s="5">
        <f t="shared" ref="Q2052:Q2115" si="297">IF((L2052+M2052-P2052)&lt;($B$8/100)*$B$3,L2052+M2052-P2052,($B$8/100)*$B$3)</f>
        <v>487.20077413479089</v>
      </c>
      <c r="R2052" s="5">
        <f>IF(O2052&gt;(P2052+U2052),O2052-P2052-U2052, 0)</f>
        <v>0</v>
      </c>
      <c r="S2052" s="5">
        <f t="shared" ref="S2052:S2115" si="298">IF((IF((L2052+M2052)&gt;O2052,L2052+M2052-P2052-Q2052,0))&lt;((N2052*3.595182*($B$7/100))/($B$5/100)),L2052+M2052-P2052-Q2052, N2052*3.595182*($B$7/100)/($B$5/100))</f>
        <v>2900.5121790298126</v>
      </c>
      <c r="T2052" s="5">
        <f t="shared" ref="T2052:T2115" si="299">((L2052+M2052)-P2052-S2052)</f>
        <v>639.60025572667473</v>
      </c>
      <c r="U2052" s="5">
        <f>IF(O2052&gt;P2052,IF(V2051*($B$6/100)&gt;=O2052-P2052,(O2052-P2052), V2051*($B$6/100)), 0)</f>
        <v>0</v>
      </c>
      <c r="V2052" s="5">
        <f>V2051+(T2052*($B$5/100))-(U2052/($B$6/100))</f>
        <v>2524558.435213089</v>
      </c>
      <c r="W2052" s="5">
        <f t="shared" ref="W2052:W2115" si="300">V2052/40</f>
        <v>63113.960880327228</v>
      </c>
    </row>
    <row r="2053" spans="4:23" x14ac:dyDescent="0.25">
      <c r="D2053">
        <f t="shared" ref="D2053:D2116" si="301">D2052+1</f>
        <v>2051</v>
      </c>
      <c r="E2053" s="3">
        <v>43916</v>
      </c>
      <c r="F2053" s="4">
        <v>0.41666666666666669</v>
      </c>
      <c r="G2053">
        <v>60</v>
      </c>
      <c r="H2053">
        <v>10</v>
      </c>
      <c r="I2053" s="5">
        <f t="shared" si="296"/>
        <v>8</v>
      </c>
      <c r="J2053" s="22">
        <v>4.9242068067879819E-4</v>
      </c>
      <c r="K2053">
        <v>9.9720000000000001E-5</v>
      </c>
      <c r="L2053" s="5" cm="1">
        <f t="array" ref="L2053">_xlfn.IFS(I2053=0, 0, I2053&gt;34, 0, AND(I2053&gt;0, I2053&lt;35), VLOOKUP(I2053, $A$63:$C$96, 3))</f>
        <v>7160</v>
      </c>
      <c r="M2053" s="5">
        <f t="shared" si="295"/>
        <v>2338.9982332242917</v>
      </c>
      <c r="N2053" s="5">
        <v>4631.8867571006231</v>
      </c>
      <c r="O2053" s="5">
        <f t="shared" ref="O2053:O2116" si="302">$B$2*K2053*1000</f>
        <v>2809.1124</v>
      </c>
      <c r="P2053" s="5">
        <f t="shared" ref="P2053:P2116" si="303">IF(O2053&gt;=(L2053+M2053),L2053+M2053,O2053)</f>
        <v>2809.1124</v>
      </c>
      <c r="Q2053" s="5">
        <f t="shared" si="297"/>
        <v>487.20077413479089</v>
      </c>
      <c r="R2053" s="5">
        <f>IF(O2053&gt;(P2053+U2053),O2053-P2053-U2053, 0)</f>
        <v>0</v>
      </c>
      <c r="S2053" s="5">
        <f t="shared" si="298"/>
        <v>2378.9251278809334</v>
      </c>
      <c r="T2053" s="5">
        <f t="shared" si="299"/>
        <v>4310.9607053433574</v>
      </c>
      <c r="U2053" s="5">
        <f>IF(O2053&gt;P2053,IF(V2052*($B$6/100)&gt;=O2053-P2053,(O2053-P2053), V2052*($B$6/100)), 0)</f>
        <v>0</v>
      </c>
      <c r="V2053" s="5">
        <f>V2052+(T2053*($B$5/100))-(U2053/($B$6/100))</f>
        <v>2527576.1077068294</v>
      </c>
      <c r="W2053" s="5">
        <f t="shared" si="300"/>
        <v>63189.402692670737</v>
      </c>
    </row>
    <row r="2054" spans="4:23" x14ac:dyDescent="0.25">
      <c r="D2054">
        <f t="shared" si="301"/>
        <v>2052</v>
      </c>
      <c r="E2054" s="3">
        <v>43916</v>
      </c>
      <c r="F2054" s="4">
        <v>0.45833333333333331</v>
      </c>
      <c r="G2054">
        <v>70</v>
      </c>
      <c r="H2054">
        <v>10</v>
      </c>
      <c r="I2054" s="5">
        <f t="shared" si="296"/>
        <v>10</v>
      </c>
      <c r="J2054" s="22">
        <v>5.765528572771858E-4</v>
      </c>
      <c r="K2054">
        <v>8.3990000000000014E-5</v>
      </c>
      <c r="L2054" s="5" cm="1">
        <f t="array" ref="L2054">_xlfn.IFS(I2054=0, 0, I2054&gt;34, 0, AND(I2054&gt;0, I2054&lt;35), VLOOKUP(I2054, $A$63:$C$96, 3))</f>
        <v>12480</v>
      </c>
      <c r="M2054" s="5">
        <f t="shared" si="295"/>
        <v>2738.6260720666328</v>
      </c>
      <c r="N2054" s="5">
        <v>3752.8867027134847</v>
      </c>
      <c r="O2054" s="5">
        <f t="shared" si="302"/>
        <v>2365.9983000000002</v>
      </c>
      <c r="P2054" s="5">
        <f t="shared" si="303"/>
        <v>2365.9983000000002</v>
      </c>
      <c r="Q2054" s="5">
        <f t="shared" si="297"/>
        <v>487.20077413479089</v>
      </c>
      <c r="R2054" s="5">
        <f>IF(O2054&gt;(P2054+U2054),O2054-P2054-U2054, 0)</f>
        <v>0</v>
      </c>
      <c r="S2054" s="5">
        <f t="shared" si="298"/>
        <v>1927.4729602335533</v>
      </c>
      <c r="T2054" s="5">
        <f t="shared" si="299"/>
        <v>10925.154811833079</v>
      </c>
      <c r="U2054" s="5">
        <f>IF(O2054&gt;P2054,IF(V2053*($B$6/100)&gt;=O2054-P2054,(O2054-P2054), V2053*($B$6/100)), 0)</f>
        <v>0</v>
      </c>
      <c r="V2054" s="5">
        <f>V2053+(T2054*($B$5/100))-(U2054/($B$6/100))</f>
        <v>2535223.7160751126</v>
      </c>
      <c r="W2054" s="5">
        <f t="shared" si="300"/>
        <v>63380.592901877812</v>
      </c>
    </row>
    <row r="2055" spans="4:23" x14ac:dyDescent="0.25">
      <c r="D2055">
        <f t="shared" si="301"/>
        <v>2053</v>
      </c>
      <c r="E2055" s="3">
        <v>43916</v>
      </c>
      <c r="F2055" s="4">
        <v>0.5</v>
      </c>
      <c r="G2055">
        <v>70</v>
      </c>
      <c r="H2055">
        <v>10</v>
      </c>
      <c r="I2055" s="5">
        <f t="shared" si="296"/>
        <v>10</v>
      </c>
      <c r="J2055" s="22">
        <v>6.0129761510024102E-4</v>
      </c>
      <c r="K2055">
        <v>7.6080000000000003E-5</v>
      </c>
      <c r="L2055" s="5" cm="1">
        <f t="array" ref="L2055">_xlfn.IFS(I2055=0, 0, I2055&gt;34, 0, AND(I2055&gt;0, I2055&lt;35), VLOOKUP(I2055, $A$63:$C$96, 3))</f>
        <v>12480</v>
      </c>
      <c r="M2055" s="5">
        <f t="shared" si="295"/>
        <v>2856.1636717261449</v>
      </c>
      <c r="N2055" s="5">
        <v>3177.3915542316558</v>
      </c>
      <c r="O2055" s="5">
        <f t="shared" si="302"/>
        <v>2143.1736000000001</v>
      </c>
      <c r="P2055" s="5">
        <f t="shared" si="303"/>
        <v>2143.1736000000001</v>
      </c>
      <c r="Q2055" s="5">
        <f t="shared" si="297"/>
        <v>487.20077413479089</v>
      </c>
      <c r="R2055" s="5">
        <f>IF(O2055&gt;(P2055+U2055),O2055-P2055-U2055, 0)</f>
        <v>0</v>
      </c>
      <c r="S2055" s="5">
        <f t="shared" si="298"/>
        <v>1631.9001318179535</v>
      </c>
      <c r="T2055" s="5">
        <f t="shared" si="299"/>
        <v>11561.08993990819</v>
      </c>
      <c r="U2055" s="5">
        <f>IF(O2055&gt;P2055,IF(V2054*($B$6/100)&gt;=O2055-P2055,(O2055-P2055), V2054*($B$6/100)), 0)</f>
        <v>0</v>
      </c>
      <c r="V2055" s="5">
        <f>V2054+(T2055*($B$5/100))-(U2055/($B$6/100))</f>
        <v>2543316.4790330483</v>
      </c>
      <c r="W2055" s="5">
        <f t="shared" si="300"/>
        <v>63582.91197582621</v>
      </c>
    </row>
    <row r="2056" spans="4:23" x14ac:dyDescent="0.25">
      <c r="D2056">
        <f t="shared" si="301"/>
        <v>2054</v>
      </c>
      <c r="E2056" s="3">
        <v>43916</v>
      </c>
      <c r="F2056" s="4">
        <v>0.54166666666666663</v>
      </c>
      <c r="G2056">
        <v>60</v>
      </c>
      <c r="H2056">
        <v>10</v>
      </c>
      <c r="I2056" s="5">
        <f t="shared" si="296"/>
        <v>8</v>
      </c>
      <c r="J2056" s="22">
        <v>5.8397628462410244E-4</v>
      </c>
      <c r="K2056">
        <v>7.5210000000000007E-5</v>
      </c>
      <c r="L2056" s="5" cm="1">
        <f t="array" ref="L2056">_xlfn.IFS(I2056=0, 0, I2056&gt;34, 0, AND(I2056&gt;0, I2056&lt;35), VLOOKUP(I2056, $A$63:$C$96, 3))</f>
        <v>7160</v>
      </c>
      <c r="M2056" s="5">
        <f t="shared" si="295"/>
        <v>2773.8873519644867</v>
      </c>
      <c r="N2056" s="5">
        <v>2868.1583743803571</v>
      </c>
      <c r="O2056" s="5">
        <f t="shared" si="302"/>
        <v>2118.6657</v>
      </c>
      <c r="P2056" s="5">
        <f t="shared" si="303"/>
        <v>2118.6657</v>
      </c>
      <c r="Q2056" s="5">
        <f t="shared" si="297"/>
        <v>487.20077413479089</v>
      </c>
      <c r="R2056" s="5">
        <f>IF(O2056&gt;(P2056+U2056),O2056-P2056-U2056, 0)</f>
        <v>0</v>
      </c>
      <c r="S2056" s="5">
        <f t="shared" si="298"/>
        <v>1473.0787658173604</v>
      </c>
      <c r="T2056" s="5">
        <f t="shared" si="299"/>
        <v>6342.1428861471277</v>
      </c>
      <c r="U2056" s="5">
        <f>IF(O2056&gt;P2056,IF(V2055*($B$6/100)&gt;=O2056-P2056,(O2056-P2056), V2055*($B$6/100)), 0)</f>
        <v>0</v>
      </c>
      <c r="V2056" s="5">
        <f>V2055+(T2056*($B$5/100))-(U2056/($B$6/100))</f>
        <v>2547755.9790533511</v>
      </c>
      <c r="W2056" s="5">
        <f t="shared" si="300"/>
        <v>63693.899476333776</v>
      </c>
    </row>
    <row r="2057" spans="4:23" x14ac:dyDescent="0.25">
      <c r="D2057">
        <f t="shared" si="301"/>
        <v>2055</v>
      </c>
      <c r="E2057" s="3">
        <v>43916</v>
      </c>
      <c r="F2057" s="4">
        <v>0.58333333333333337</v>
      </c>
      <c r="G2057">
        <v>70</v>
      </c>
      <c r="H2057">
        <v>10</v>
      </c>
      <c r="I2057" s="5">
        <f t="shared" si="296"/>
        <v>10</v>
      </c>
      <c r="J2057" s="22">
        <v>5.2458886584876995E-4</v>
      </c>
      <c r="K2057">
        <v>6.8849999999999993E-5</v>
      </c>
      <c r="L2057" s="5" cm="1">
        <f t="array" ref="L2057">_xlfn.IFS(I2057=0, 0, I2057&gt;34, 0, AND(I2057&gt;0, I2057&lt;35), VLOOKUP(I2057, $A$63:$C$96, 3))</f>
        <v>12480</v>
      </c>
      <c r="M2057" s="5">
        <f t="shared" si="295"/>
        <v>2491.7971127816572</v>
      </c>
      <c r="N2057" s="5">
        <v>2496.9539593722466</v>
      </c>
      <c r="O2057" s="5">
        <f t="shared" si="302"/>
        <v>1939.5044999999998</v>
      </c>
      <c r="P2057" s="5">
        <f t="shared" si="303"/>
        <v>1939.5044999999998</v>
      </c>
      <c r="Q2057" s="5">
        <f t="shared" si="297"/>
        <v>487.20077413479089</v>
      </c>
      <c r="R2057" s="5">
        <f>IF(O2057&gt;(P2057+U2057),O2057-P2057-U2057, 0)</f>
        <v>0</v>
      </c>
      <c r="S2057" s="5">
        <f t="shared" si="298"/>
        <v>1282.4291327948333</v>
      </c>
      <c r="T2057" s="5">
        <f t="shared" si="299"/>
        <v>11749.863479986823</v>
      </c>
      <c r="U2057" s="5">
        <f>IF(O2057&gt;P2057,IF(V2056*($B$6/100)&gt;=O2057-P2057,(O2057-P2057), V2056*($B$6/100)), 0)</f>
        <v>0</v>
      </c>
      <c r="V2057" s="5">
        <f>V2056+(T2057*($B$5/100))-(U2057/($B$6/100))</f>
        <v>2555980.8834893419</v>
      </c>
      <c r="W2057" s="5">
        <f t="shared" si="300"/>
        <v>63899.522087233549</v>
      </c>
    </row>
    <row r="2058" spans="4:23" x14ac:dyDescent="0.25">
      <c r="D2058">
        <f t="shared" si="301"/>
        <v>2056</v>
      </c>
      <c r="E2058" s="3">
        <v>43916</v>
      </c>
      <c r="F2058" s="4">
        <v>0.625</v>
      </c>
      <c r="G2058">
        <v>80</v>
      </c>
      <c r="H2058">
        <v>10</v>
      </c>
      <c r="I2058" s="5">
        <f t="shared" si="296"/>
        <v>11</v>
      </c>
      <c r="J2058" s="22">
        <v>4.3055878612116024E-4</v>
      </c>
      <c r="K2058">
        <v>6.7659999999999986E-5</v>
      </c>
      <c r="L2058" s="5" cm="1">
        <f t="array" ref="L2058">_xlfn.IFS(I2058=0, 0, I2058&gt;34, 0, AND(I2058&gt;0, I2058&lt;35), VLOOKUP(I2058, $A$63:$C$96, 3))</f>
        <v>14640</v>
      </c>
      <c r="M2058" s="5">
        <f t="shared" si="295"/>
        <v>2045.1542340755111</v>
      </c>
      <c r="N2058" s="5">
        <v>2284.3816011383083</v>
      </c>
      <c r="O2058" s="5">
        <f t="shared" si="302"/>
        <v>1905.9821999999995</v>
      </c>
      <c r="P2058" s="5">
        <f t="shared" si="303"/>
        <v>1905.9821999999995</v>
      </c>
      <c r="Q2058" s="5">
        <f t="shared" si="297"/>
        <v>487.20077413479089</v>
      </c>
      <c r="R2058" s="5">
        <f>IF(O2058&gt;(P2058+U2058),O2058-P2058-U2058, 0)</f>
        <v>0</v>
      </c>
      <c r="S2058" s="5">
        <f t="shared" si="298"/>
        <v>1173.2525162205179</v>
      </c>
      <c r="T2058" s="5">
        <f t="shared" si="299"/>
        <v>13605.919517854994</v>
      </c>
      <c r="U2058" s="5">
        <f>IF(O2058&gt;P2058,IF(V2057*($B$6/100)&gt;=O2058-P2058,(O2058-P2058), V2057*($B$6/100)), 0)</f>
        <v>0</v>
      </c>
      <c r="V2058" s="5">
        <f>V2057+(T2058*($B$5/100))-(U2058/($B$6/100))</f>
        <v>2565505.0271518403</v>
      </c>
      <c r="W2058" s="5">
        <f t="shared" si="300"/>
        <v>64137.625678796008</v>
      </c>
    </row>
    <row r="2059" spans="4:23" x14ac:dyDescent="0.25">
      <c r="D2059">
        <f t="shared" si="301"/>
        <v>2057</v>
      </c>
      <c r="E2059" s="3">
        <v>43916</v>
      </c>
      <c r="F2059" s="4">
        <v>0.66666666666666663</v>
      </c>
      <c r="G2059">
        <v>70</v>
      </c>
      <c r="H2059">
        <v>10</v>
      </c>
      <c r="I2059" s="5">
        <f t="shared" si="296"/>
        <v>10</v>
      </c>
      <c r="J2059" s="22">
        <v>3.0188604544127326E-4</v>
      </c>
      <c r="K2059">
        <v>7.8189999999999995E-5</v>
      </c>
      <c r="L2059" s="5" cm="1">
        <f t="array" ref="L2059">_xlfn.IFS(I2059=0, 0, I2059&gt;34, 0, AND(I2059&gt;0, I2059&lt;35), VLOOKUP(I2059, $A$63:$C$96, 3))</f>
        <v>12480</v>
      </c>
      <c r="M2059" s="5">
        <f t="shared" si="295"/>
        <v>1433.9587158460481</v>
      </c>
      <c r="N2059" s="5">
        <v>2268.3783069473689</v>
      </c>
      <c r="O2059" s="5">
        <f t="shared" si="302"/>
        <v>2202.6122999999998</v>
      </c>
      <c r="P2059" s="5">
        <f t="shared" si="303"/>
        <v>2202.6122999999998</v>
      </c>
      <c r="Q2059" s="5">
        <f t="shared" si="297"/>
        <v>487.20077413479089</v>
      </c>
      <c r="R2059" s="5">
        <f>IF(O2059&gt;(P2059+U2059),O2059-P2059-U2059, 0)</f>
        <v>0</v>
      </c>
      <c r="S2059" s="5">
        <f t="shared" si="298"/>
        <v>1165.0332654753793</v>
      </c>
      <c r="T2059" s="5">
        <f t="shared" si="299"/>
        <v>10546.313150370668</v>
      </c>
      <c r="U2059" s="5">
        <f>IF(O2059&gt;P2059,IF(V2058*($B$6/100)&gt;=O2059-P2059,(O2059-P2059), V2058*($B$6/100)), 0)</f>
        <v>0</v>
      </c>
      <c r="V2059" s="5">
        <f>V2058+(T2059*($B$5/100))-(U2059/($B$6/100))</f>
        <v>2572887.4463570998</v>
      </c>
      <c r="W2059" s="5">
        <f t="shared" si="300"/>
        <v>64322.186158927492</v>
      </c>
    </row>
    <row r="2060" spans="4:23" x14ac:dyDescent="0.25">
      <c r="D2060">
        <f t="shared" si="301"/>
        <v>2058</v>
      </c>
      <c r="E2060" s="3">
        <v>43916</v>
      </c>
      <c r="F2060" s="4">
        <v>0.70833333333333337</v>
      </c>
      <c r="G2060">
        <v>70</v>
      </c>
      <c r="H2060">
        <v>10</v>
      </c>
      <c r="I2060" s="5">
        <f t="shared" si="296"/>
        <v>10</v>
      </c>
      <c r="J2060" s="22">
        <v>1.5589197428524768E-4</v>
      </c>
      <c r="K2060">
        <v>1.1322E-4</v>
      </c>
      <c r="L2060" s="5" cm="1">
        <f t="array" ref="L2060">_xlfn.IFS(I2060=0, 0, I2060&gt;34, 0, AND(I2060&gt;0, I2060&lt;35), VLOOKUP(I2060, $A$63:$C$96, 3))</f>
        <v>12480</v>
      </c>
      <c r="M2060" s="5">
        <f t="shared" si="295"/>
        <v>740.48687785492655</v>
      </c>
      <c r="N2060" s="5">
        <v>2623.5460612557631</v>
      </c>
      <c r="O2060" s="5">
        <f t="shared" si="302"/>
        <v>3189.4074000000001</v>
      </c>
      <c r="P2060" s="5">
        <f t="shared" si="303"/>
        <v>3189.4074000000001</v>
      </c>
      <c r="Q2060" s="5">
        <f t="shared" si="297"/>
        <v>487.20077413479089</v>
      </c>
      <c r="R2060" s="5">
        <f>IF(O2060&gt;(P2060+U2060),O2060-P2060-U2060, 0)</f>
        <v>0</v>
      </c>
      <c r="S2060" s="5">
        <f t="shared" si="298"/>
        <v>1347.4465107996596</v>
      </c>
      <c r="T2060" s="5">
        <f t="shared" si="299"/>
        <v>8683.6329670552659</v>
      </c>
      <c r="U2060" s="5">
        <f>IF(O2060&gt;P2060,IF(V2059*($B$6/100)&gt;=O2060-P2060,(O2060-P2060), V2059*($B$6/100)), 0)</f>
        <v>0</v>
      </c>
      <c r="V2060" s="5">
        <f>V2059+(T2060*($B$5/100))-(U2060/($B$6/100))</f>
        <v>2578965.9894340383</v>
      </c>
      <c r="W2060" s="5">
        <f t="shared" si="300"/>
        <v>64474.149735850959</v>
      </c>
    </row>
    <row r="2061" spans="4:23" x14ac:dyDescent="0.25">
      <c r="D2061">
        <f t="shared" si="301"/>
        <v>2059</v>
      </c>
      <c r="E2061" s="3">
        <v>43916</v>
      </c>
      <c r="F2061" s="4">
        <v>0.75</v>
      </c>
      <c r="G2061">
        <v>40</v>
      </c>
      <c r="H2061">
        <v>5</v>
      </c>
      <c r="I2061" s="5">
        <f t="shared" si="296"/>
        <v>6</v>
      </c>
      <c r="J2061" s="22">
        <v>3.711713673458278E-5</v>
      </c>
      <c r="K2061">
        <v>1.7188000000000001E-4</v>
      </c>
      <c r="L2061" s="5" cm="1">
        <f t="array" ref="L2061">_xlfn.IFS(I2061=0, 0, I2061&gt;34, 0, AND(I2061&gt;0, I2061&lt;35), VLOOKUP(I2061, $A$63:$C$96, 3))</f>
        <v>2980</v>
      </c>
      <c r="M2061" s="5">
        <f t="shared" si="295"/>
        <v>176.30639948926822</v>
      </c>
      <c r="N2061" s="5">
        <v>3361.5360709827332</v>
      </c>
      <c r="O2061" s="5">
        <f t="shared" si="302"/>
        <v>4841.8596000000007</v>
      </c>
      <c r="P2061" s="5">
        <f t="shared" si="303"/>
        <v>3156.3063994892682</v>
      </c>
      <c r="Q2061" s="5">
        <f t="shared" si="297"/>
        <v>0</v>
      </c>
      <c r="R2061" s="5">
        <f>IF(O2061&gt;(P2061+U2061),O2061-P2061-U2061, 0)</f>
        <v>0</v>
      </c>
      <c r="S2061" s="5">
        <f t="shared" si="298"/>
        <v>0</v>
      </c>
      <c r="T2061" s="5">
        <f t="shared" si="299"/>
        <v>0</v>
      </c>
      <c r="U2061" s="5">
        <f>IF(O2061&gt;P2061,IF(V2060*($B$6/100)&gt;=O2061-P2061,(O2061-P2061), V2060*($B$6/100)), 0)</f>
        <v>1685.5532005107325</v>
      </c>
      <c r="V2061" s="5">
        <f>V2060+(T2061*($B$5/100))-(U2061/($B$6/100))</f>
        <v>2576558.0562904514</v>
      </c>
      <c r="W2061" s="5">
        <f t="shared" si="300"/>
        <v>64413.951407261287</v>
      </c>
    </row>
    <row r="2062" spans="4:23" x14ac:dyDescent="0.25">
      <c r="D2062">
        <f t="shared" si="301"/>
        <v>2060</v>
      </c>
      <c r="E2062" s="3">
        <v>43916</v>
      </c>
      <c r="F2062" s="4">
        <v>0.79166666666666663</v>
      </c>
      <c r="G2062">
        <v>30</v>
      </c>
      <c r="H2062">
        <v>0</v>
      </c>
      <c r="I2062" s="5">
        <f t="shared" si="296"/>
        <v>4</v>
      </c>
      <c r="J2062" s="22">
        <v>0</v>
      </c>
      <c r="K2062">
        <v>1.9508999999999998E-4</v>
      </c>
      <c r="L2062" s="5" cm="1">
        <f t="array" ref="L2062">_xlfn.IFS(I2062=0, 0, I2062&gt;34, 0, AND(I2062&gt;0, I2062&lt;35), VLOOKUP(I2062, $A$63:$C$96, 3))</f>
        <v>740</v>
      </c>
      <c r="M2062" s="5">
        <f t="shared" si="295"/>
        <v>0</v>
      </c>
      <c r="N2062" s="5">
        <v>4086.2363066836419</v>
      </c>
      <c r="O2062" s="5">
        <f t="shared" si="302"/>
        <v>5495.6852999999992</v>
      </c>
      <c r="P2062" s="5">
        <f t="shared" si="303"/>
        <v>740</v>
      </c>
      <c r="Q2062" s="5">
        <f t="shared" si="297"/>
        <v>0</v>
      </c>
      <c r="R2062" s="5">
        <f>IF(O2062&gt;(P2062+U2062),O2062-P2062-U2062, 0)</f>
        <v>0</v>
      </c>
      <c r="S2062" s="5">
        <f t="shared" si="298"/>
        <v>0</v>
      </c>
      <c r="T2062" s="5">
        <f t="shared" si="299"/>
        <v>0</v>
      </c>
      <c r="U2062" s="5">
        <f>IF(O2062&gt;P2062,IF(V2061*($B$6/100)&gt;=O2062-P2062,(O2062-P2062), V2061*($B$6/100)), 0)</f>
        <v>4755.6852999999992</v>
      </c>
      <c r="V2062" s="5">
        <f>V2061+(T2062*($B$5/100))-(U2062/($B$6/100))</f>
        <v>2569764.2201475943</v>
      </c>
      <c r="W2062" s="5">
        <f t="shared" si="300"/>
        <v>64244.105503689862</v>
      </c>
    </row>
    <row r="2063" spans="4:23" x14ac:dyDescent="0.25">
      <c r="D2063">
        <f t="shared" si="301"/>
        <v>2061</v>
      </c>
      <c r="E2063" s="3">
        <v>43916</v>
      </c>
      <c r="F2063" s="4">
        <v>0.83333333333333337</v>
      </c>
      <c r="G2063">
        <v>30</v>
      </c>
      <c r="H2063">
        <v>0</v>
      </c>
      <c r="I2063" s="5">
        <f t="shared" si="296"/>
        <v>4</v>
      </c>
      <c r="J2063" s="22">
        <v>0</v>
      </c>
      <c r="K2063">
        <v>2.0201999999999999E-4</v>
      </c>
      <c r="L2063" s="5" cm="1">
        <f t="array" ref="L2063">_xlfn.IFS(I2063=0, 0, I2063&gt;34, 0, AND(I2063&gt;0, I2063&lt;35), VLOOKUP(I2063, $A$63:$C$96, 3))</f>
        <v>740</v>
      </c>
      <c r="M2063" s="5">
        <f t="shared" si="295"/>
        <v>0</v>
      </c>
      <c r="N2063" s="5">
        <v>4502.4748187918694</v>
      </c>
      <c r="O2063" s="5">
        <f t="shared" si="302"/>
        <v>5690.9034000000001</v>
      </c>
      <c r="P2063" s="5">
        <f t="shared" si="303"/>
        <v>740</v>
      </c>
      <c r="Q2063" s="5">
        <f t="shared" si="297"/>
        <v>0</v>
      </c>
      <c r="R2063" s="5">
        <f>IF(O2063&gt;(P2063+U2063),O2063-P2063-U2063, 0)</f>
        <v>0</v>
      </c>
      <c r="S2063" s="5">
        <f t="shared" si="298"/>
        <v>0</v>
      </c>
      <c r="T2063" s="5">
        <f t="shared" si="299"/>
        <v>0</v>
      </c>
      <c r="U2063" s="5">
        <f>IF(O2063&gt;P2063,IF(V2062*($B$6/100)&gt;=O2063-P2063,(O2063-P2063), V2062*($B$6/100)), 0)</f>
        <v>4950.9034000000001</v>
      </c>
      <c r="V2063" s="5">
        <f>V2062+(T2063*($B$5/100))-(U2063/($B$6/100))</f>
        <v>2562691.5010047373</v>
      </c>
      <c r="W2063" s="5">
        <f t="shared" si="300"/>
        <v>64067.28752511843</v>
      </c>
    </row>
    <row r="2064" spans="4:23" x14ac:dyDescent="0.25">
      <c r="D2064">
        <f t="shared" si="301"/>
        <v>2062</v>
      </c>
      <c r="E2064" s="3">
        <v>43916</v>
      </c>
      <c r="F2064" s="4">
        <v>0.875</v>
      </c>
      <c r="G2064">
        <v>40</v>
      </c>
      <c r="H2064">
        <v>0</v>
      </c>
      <c r="I2064" s="5">
        <f t="shared" si="296"/>
        <v>6</v>
      </c>
      <c r="J2064" s="22">
        <v>0</v>
      </c>
      <c r="K2064">
        <v>1.9851999999999999E-4</v>
      </c>
      <c r="L2064" s="5" cm="1">
        <f t="array" ref="L2064">_xlfn.IFS(I2064=0, 0, I2064&gt;34, 0, AND(I2064&gt;0, I2064&lt;35), VLOOKUP(I2064, $A$63:$C$96, 3))</f>
        <v>2980</v>
      </c>
      <c r="M2064" s="5">
        <f t="shared" si="295"/>
        <v>0</v>
      </c>
      <c r="N2064" s="5">
        <v>4139.7692070865542</v>
      </c>
      <c r="O2064" s="5">
        <f t="shared" si="302"/>
        <v>5592.308399999999</v>
      </c>
      <c r="P2064" s="5">
        <f t="shared" si="303"/>
        <v>2980</v>
      </c>
      <c r="Q2064" s="5">
        <f t="shared" si="297"/>
        <v>0</v>
      </c>
      <c r="R2064" s="5">
        <f>IF(O2064&gt;(P2064+U2064),O2064-P2064-U2064, 0)</f>
        <v>0</v>
      </c>
      <c r="S2064" s="5">
        <f t="shared" si="298"/>
        <v>0</v>
      </c>
      <c r="T2064" s="5">
        <f t="shared" si="299"/>
        <v>0</v>
      </c>
      <c r="U2064" s="5">
        <f>IF(O2064&gt;P2064,IF(V2063*($B$6/100)&gt;=O2064-P2064,(O2064-P2064), V2063*($B$6/100)), 0)</f>
        <v>2612.308399999999</v>
      </c>
      <c r="V2064" s="5">
        <f>V2063+(T2064*($B$5/100))-(U2064/($B$6/100))</f>
        <v>2558959.6318618804</v>
      </c>
      <c r="W2064" s="5">
        <f t="shared" si="300"/>
        <v>63973.990796547012</v>
      </c>
    </row>
    <row r="2065" spans="4:23" x14ac:dyDescent="0.25">
      <c r="D2065">
        <f t="shared" si="301"/>
        <v>2063</v>
      </c>
      <c r="E2065" s="3">
        <v>43916</v>
      </c>
      <c r="F2065" s="4">
        <v>0.91666666666666663</v>
      </c>
      <c r="G2065">
        <v>30</v>
      </c>
      <c r="H2065">
        <v>0</v>
      </c>
      <c r="I2065" s="5">
        <f t="shared" si="296"/>
        <v>4</v>
      </c>
      <c r="J2065" s="22">
        <v>0</v>
      </c>
      <c r="K2065">
        <v>1.9424999999999998E-4</v>
      </c>
      <c r="L2065" s="5" cm="1">
        <f t="array" ref="L2065">_xlfn.IFS(I2065=0, 0, I2065&gt;34, 0, AND(I2065&gt;0, I2065&lt;35), VLOOKUP(I2065, $A$63:$C$96, 3))</f>
        <v>740</v>
      </c>
      <c r="M2065" s="5">
        <f t="shared" si="295"/>
        <v>0</v>
      </c>
      <c r="N2065" s="5">
        <v>3781.216915639272</v>
      </c>
      <c r="O2065" s="5">
        <f t="shared" si="302"/>
        <v>5472.0224999999991</v>
      </c>
      <c r="P2065" s="5">
        <f t="shared" si="303"/>
        <v>740</v>
      </c>
      <c r="Q2065" s="5">
        <f t="shared" si="297"/>
        <v>0</v>
      </c>
      <c r="R2065" s="5">
        <f>IF(O2065&gt;(P2065+U2065),O2065-P2065-U2065, 0)</f>
        <v>0</v>
      </c>
      <c r="S2065" s="5">
        <f t="shared" si="298"/>
        <v>0</v>
      </c>
      <c r="T2065" s="5">
        <f t="shared" si="299"/>
        <v>0</v>
      </c>
      <c r="U2065" s="5">
        <f>IF(O2065&gt;P2065,IF(V2064*($B$6/100)&gt;=O2065-P2065,(O2065-P2065), V2064*($B$6/100)), 0)</f>
        <v>4732.0224999999991</v>
      </c>
      <c r="V2065" s="5">
        <f>V2064+(T2065*($B$5/100))-(U2065/($B$6/100))</f>
        <v>2552199.5997190233</v>
      </c>
      <c r="W2065" s="5">
        <f t="shared" si="300"/>
        <v>63804.989992975585</v>
      </c>
    </row>
    <row r="2066" spans="4:23" x14ac:dyDescent="0.25">
      <c r="D2066">
        <f t="shared" si="301"/>
        <v>2064</v>
      </c>
      <c r="E2066" s="3">
        <v>43916</v>
      </c>
      <c r="F2066" s="4">
        <v>0.95833333333333337</v>
      </c>
      <c r="G2066">
        <v>30</v>
      </c>
      <c r="H2066">
        <v>0</v>
      </c>
      <c r="I2066" s="5">
        <f t="shared" si="296"/>
        <v>4</v>
      </c>
      <c r="J2066" s="22">
        <v>0</v>
      </c>
      <c r="K2066">
        <v>1.7319000000000001E-4</v>
      </c>
      <c r="L2066" s="5" cm="1">
        <f t="array" ref="L2066">_xlfn.IFS(I2066=0, 0, I2066&gt;34, 0, AND(I2066&gt;0, I2066&lt;35), VLOOKUP(I2066, $A$63:$C$96, 3))</f>
        <v>740</v>
      </c>
      <c r="M2066" s="5">
        <f t="shared" si="295"/>
        <v>0</v>
      </c>
      <c r="N2066" s="5">
        <v>3131.9013414772967</v>
      </c>
      <c r="O2066" s="5">
        <f t="shared" si="302"/>
        <v>4878.7623000000003</v>
      </c>
      <c r="P2066" s="5">
        <f t="shared" si="303"/>
        <v>740</v>
      </c>
      <c r="Q2066" s="5">
        <f t="shared" si="297"/>
        <v>0</v>
      </c>
      <c r="R2066" s="5">
        <f>IF(O2066&gt;(P2066+U2066),O2066-P2066-U2066, 0)</f>
        <v>0</v>
      </c>
      <c r="S2066" s="5">
        <f t="shared" si="298"/>
        <v>0</v>
      </c>
      <c r="T2066" s="5">
        <f t="shared" si="299"/>
        <v>0</v>
      </c>
      <c r="U2066" s="5">
        <f>IF(O2066&gt;P2066,IF(V2065*($B$6/100)&gt;=O2066-P2066,(O2066-P2066), V2065*($B$6/100)), 0)</f>
        <v>4138.7623000000003</v>
      </c>
      <c r="V2066" s="5">
        <f>V2065+(T2066*($B$5/100))-(U2066/($B$6/100))</f>
        <v>2546287.0821475945</v>
      </c>
      <c r="W2066" s="5">
        <f t="shared" si="300"/>
        <v>63657.177053689862</v>
      </c>
    </row>
    <row r="2067" spans="4:23" x14ac:dyDescent="0.25">
      <c r="D2067">
        <f t="shared" si="301"/>
        <v>2065</v>
      </c>
      <c r="E2067" s="3">
        <v>43917</v>
      </c>
      <c r="F2067" s="4">
        <v>0</v>
      </c>
      <c r="G2067">
        <v>30</v>
      </c>
      <c r="H2067">
        <v>0</v>
      </c>
      <c r="I2067" s="5">
        <f t="shared" si="296"/>
        <v>4</v>
      </c>
      <c r="J2067" s="22">
        <v>0</v>
      </c>
      <c r="K2067">
        <v>1.4174000000000001E-4</v>
      </c>
      <c r="L2067" s="5" cm="1">
        <f t="array" ref="L2067">_xlfn.IFS(I2067=0, 0, I2067&gt;34, 0, AND(I2067&gt;0, I2067&lt;35), VLOOKUP(I2067, $A$63:$C$96, 3))</f>
        <v>740</v>
      </c>
      <c r="M2067" s="5">
        <f t="shared" si="295"/>
        <v>0</v>
      </c>
      <c r="N2067" s="5">
        <v>2416.1960263562537</v>
      </c>
      <c r="O2067" s="5">
        <f t="shared" si="302"/>
        <v>3992.8158000000003</v>
      </c>
      <c r="P2067" s="5">
        <f t="shared" si="303"/>
        <v>740</v>
      </c>
      <c r="Q2067" s="5">
        <f t="shared" si="297"/>
        <v>0</v>
      </c>
      <c r="R2067" s="5">
        <f>IF(O2067&gt;(P2067+U2067),O2067-P2067-U2067, 0)</f>
        <v>0</v>
      </c>
      <c r="S2067" s="5">
        <f t="shared" si="298"/>
        <v>0</v>
      </c>
      <c r="T2067" s="5">
        <f t="shared" si="299"/>
        <v>0</v>
      </c>
      <c r="U2067" s="5">
        <f>IF(O2067&gt;P2067,IF(V2066*($B$6/100)&gt;=O2067-P2067,(O2067-P2067), V2066*($B$6/100)), 0)</f>
        <v>3252.8158000000003</v>
      </c>
      <c r="V2067" s="5">
        <f>V2066+(T2067*($B$5/100))-(U2067/($B$6/100))</f>
        <v>2541640.2024333091</v>
      </c>
      <c r="W2067" s="5">
        <f t="shared" si="300"/>
        <v>63541.005060832729</v>
      </c>
    </row>
    <row r="2068" spans="4:23" x14ac:dyDescent="0.25">
      <c r="D2068">
        <f t="shared" si="301"/>
        <v>2066</v>
      </c>
      <c r="E2068" s="3">
        <v>43917</v>
      </c>
      <c r="F2068" s="4">
        <v>4.1666666666666664E-2</v>
      </c>
      <c r="G2068">
        <v>30</v>
      </c>
      <c r="H2068">
        <v>0</v>
      </c>
      <c r="I2068" s="5">
        <f t="shared" si="296"/>
        <v>4</v>
      </c>
      <c r="J2068" s="22">
        <v>0</v>
      </c>
      <c r="K2068">
        <v>1.0937999999999999E-4</v>
      </c>
      <c r="L2068" s="5" cm="1">
        <f t="array" ref="L2068">_xlfn.IFS(I2068=0, 0, I2068&gt;34, 0, AND(I2068&gt;0, I2068&lt;35), VLOOKUP(I2068, $A$63:$C$96, 3))</f>
        <v>740</v>
      </c>
      <c r="M2068" s="5">
        <f t="shared" si="295"/>
        <v>0</v>
      </c>
      <c r="N2068" s="5">
        <v>2148.6367146262851</v>
      </c>
      <c r="O2068" s="5">
        <f t="shared" si="302"/>
        <v>3081.2345999999998</v>
      </c>
      <c r="P2068" s="5">
        <f t="shared" si="303"/>
        <v>740</v>
      </c>
      <c r="Q2068" s="5">
        <f t="shared" si="297"/>
        <v>0</v>
      </c>
      <c r="R2068" s="5">
        <f>IF(O2068&gt;(P2068+U2068),O2068-P2068-U2068, 0)</f>
        <v>0</v>
      </c>
      <c r="S2068" s="5">
        <f t="shared" si="298"/>
        <v>0</v>
      </c>
      <c r="T2068" s="5">
        <f t="shared" si="299"/>
        <v>0</v>
      </c>
      <c r="U2068" s="5">
        <f>IF(O2068&gt;P2068,IF(V2067*($B$6/100)&gt;=O2068-P2068,(O2068-P2068), V2067*($B$6/100)), 0)</f>
        <v>2341.2345999999998</v>
      </c>
      <c r="V2068" s="5">
        <f>V2067+(T2068*($B$5/100))-(U2068/($B$6/100))</f>
        <v>2538295.5815761662</v>
      </c>
      <c r="W2068" s="5">
        <f t="shared" si="300"/>
        <v>63457.389539404154</v>
      </c>
    </row>
    <row r="2069" spans="4:23" x14ac:dyDescent="0.25">
      <c r="D2069">
        <f t="shared" si="301"/>
        <v>2067</v>
      </c>
      <c r="E2069" s="3">
        <v>43917</v>
      </c>
      <c r="F2069" s="4">
        <v>8.3333333333333329E-2</v>
      </c>
      <c r="G2069">
        <v>30</v>
      </c>
      <c r="H2069">
        <v>0</v>
      </c>
      <c r="I2069" s="5">
        <f t="shared" si="296"/>
        <v>4</v>
      </c>
      <c r="J2069" s="22">
        <v>0</v>
      </c>
      <c r="K2069">
        <v>8.8469999999999998E-5</v>
      </c>
      <c r="L2069" s="5" cm="1">
        <f t="array" ref="L2069">_xlfn.IFS(I2069=0, 0, I2069&gt;34, 0, AND(I2069&gt;0, I2069&lt;35), VLOOKUP(I2069, $A$63:$C$96, 3))</f>
        <v>740</v>
      </c>
      <c r="M2069" s="5">
        <f t="shared" si="295"/>
        <v>0</v>
      </c>
      <c r="N2069" s="5">
        <v>2185.1276039828235</v>
      </c>
      <c r="O2069" s="5">
        <f t="shared" si="302"/>
        <v>2492.1999000000001</v>
      </c>
      <c r="P2069" s="5">
        <f t="shared" si="303"/>
        <v>740</v>
      </c>
      <c r="Q2069" s="5">
        <f t="shared" si="297"/>
        <v>0</v>
      </c>
      <c r="R2069" s="5">
        <f>IF(O2069&gt;(P2069+U2069),O2069-P2069-U2069, 0)</f>
        <v>0</v>
      </c>
      <c r="S2069" s="5">
        <f t="shared" si="298"/>
        <v>0</v>
      </c>
      <c r="T2069" s="5">
        <f t="shared" si="299"/>
        <v>0</v>
      </c>
      <c r="U2069" s="5">
        <f>IF(O2069&gt;P2069,IF(V2068*($B$6/100)&gt;=O2069-P2069,(O2069-P2069), V2068*($B$6/100)), 0)</f>
        <v>1752.1999000000001</v>
      </c>
      <c r="V2069" s="5">
        <f>V2068+(T2069*($B$5/100))-(U2069/($B$6/100))</f>
        <v>2535792.4388618805</v>
      </c>
      <c r="W2069" s="5">
        <f t="shared" si="300"/>
        <v>63394.810971547013</v>
      </c>
    </row>
    <row r="2070" spans="4:23" x14ac:dyDescent="0.25">
      <c r="D2070">
        <f t="shared" si="301"/>
        <v>2068</v>
      </c>
      <c r="E2070" s="3">
        <v>43917</v>
      </c>
      <c r="F2070" s="4">
        <v>0.125</v>
      </c>
      <c r="G2070">
        <v>30</v>
      </c>
      <c r="H2070">
        <v>0</v>
      </c>
      <c r="I2070" s="5">
        <f t="shared" si="296"/>
        <v>4</v>
      </c>
      <c r="J2070" s="22">
        <v>0</v>
      </c>
      <c r="K2070">
        <v>7.701000000000001E-5</v>
      </c>
      <c r="L2070" s="5" cm="1">
        <f t="array" ref="L2070">_xlfn.IFS(I2070=0, 0, I2070&gt;34, 0, AND(I2070&gt;0, I2070&lt;35), VLOOKUP(I2070, $A$63:$C$96, 3))</f>
        <v>740</v>
      </c>
      <c r="M2070" s="5">
        <f t="shared" si="295"/>
        <v>0</v>
      </c>
      <c r="N2070" s="5">
        <v>2335.2966808926408</v>
      </c>
      <c r="O2070" s="5">
        <f t="shared" si="302"/>
        <v>2169.3717000000001</v>
      </c>
      <c r="P2070" s="5">
        <f t="shared" si="303"/>
        <v>740</v>
      </c>
      <c r="Q2070" s="5">
        <f t="shared" si="297"/>
        <v>0</v>
      </c>
      <c r="R2070" s="5">
        <f>IF(O2070&gt;(P2070+U2070),O2070-P2070-U2070, 0)</f>
        <v>0</v>
      </c>
      <c r="S2070" s="5">
        <f t="shared" si="298"/>
        <v>0</v>
      </c>
      <c r="T2070" s="5">
        <f t="shared" si="299"/>
        <v>0</v>
      </c>
      <c r="U2070" s="5">
        <f>IF(O2070&gt;P2070,IF(V2069*($B$6/100)&gt;=O2070-P2070,(O2070-P2070), V2069*($B$6/100)), 0)</f>
        <v>1429.3717000000001</v>
      </c>
      <c r="V2070" s="5">
        <f>V2069+(T2070*($B$5/100))-(U2070/($B$6/100))</f>
        <v>2533750.4792904519</v>
      </c>
      <c r="W2070" s="5">
        <f t="shared" si="300"/>
        <v>63343.761982261298</v>
      </c>
    </row>
    <row r="2071" spans="4:23" x14ac:dyDescent="0.25">
      <c r="D2071">
        <f t="shared" si="301"/>
        <v>2069</v>
      </c>
      <c r="E2071" s="3">
        <v>43917</v>
      </c>
      <c r="F2071" s="4">
        <v>0.16666666666666666</v>
      </c>
      <c r="G2071">
        <v>30</v>
      </c>
      <c r="H2071">
        <v>0</v>
      </c>
      <c r="I2071" s="5">
        <f t="shared" si="296"/>
        <v>4</v>
      </c>
      <c r="J2071" s="22">
        <v>0</v>
      </c>
      <c r="K2071">
        <v>7.2789999999999999E-5</v>
      </c>
      <c r="L2071" s="5" cm="1">
        <f t="array" ref="L2071">_xlfn.IFS(I2071=0, 0, I2071&gt;34, 0, AND(I2071&gt;0, I2071&lt;35), VLOOKUP(I2071, $A$63:$C$96, 3))</f>
        <v>740</v>
      </c>
      <c r="M2071" s="5">
        <f t="shared" si="295"/>
        <v>0</v>
      </c>
      <c r="N2071" s="5">
        <v>2564.5409972548919</v>
      </c>
      <c r="O2071" s="5">
        <f t="shared" si="302"/>
        <v>2050.4942999999998</v>
      </c>
      <c r="P2071" s="5">
        <f t="shared" si="303"/>
        <v>740</v>
      </c>
      <c r="Q2071" s="5">
        <f t="shared" si="297"/>
        <v>0</v>
      </c>
      <c r="R2071" s="5">
        <f>IF(O2071&gt;(P2071+U2071),O2071-P2071-U2071, 0)</f>
        <v>0</v>
      </c>
      <c r="S2071" s="5">
        <f t="shared" si="298"/>
        <v>0</v>
      </c>
      <c r="T2071" s="5">
        <f t="shared" si="299"/>
        <v>0</v>
      </c>
      <c r="U2071" s="5">
        <f>IF(O2071&gt;P2071,IF(V2070*($B$6/100)&gt;=O2071-P2071,(O2071-P2071), V2070*($B$6/100)), 0)</f>
        <v>1310.4942999999998</v>
      </c>
      <c r="V2071" s="5">
        <f>V2070+(T2071*($B$5/100))-(U2071/($B$6/100))</f>
        <v>2531878.344576166</v>
      </c>
      <c r="W2071" s="5">
        <f t="shared" si="300"/>
        <v>63296.958614404153</v>
      </c>
    </row>
    <row r="2072" spans="4:23" x14ac:dyDescent="0.25">
      <c r="D2072">
        <f t="shared" si="301"/>
        <v>2070</v>
      </c>
      <c r="E2072" s="3">
        <v>43917</v>
      </c>
      <c r="F2072" s="4">
        <v>0.20833333333333334</v>
      </c>
      <c r="G2072">
        <v>40</v>
      </c>
      <c r="H2072">
        <v>0</v>
      </c>
      <c r="I2072" s="5">
        <f t="shared" si="296"/>
        <v>6</v>
      </c>
      <c r="J2072" s="22">
        <v>0</v>
      </c>
      <c r="K2072">
        <v>7.1049999999999992E-5</v>
      </c>
      <c r="L2072" s="5" cm="1">
        <f t="array" ref="L2072">_xlfn.IFS(I2072=0, 0, I2072&gt;34, 0, AND(I2072&gt;0, I2072&lt;35), VLOOKUP(I2072, $A$63:$C$96, 3))</f>
        <v>2980</v>
      </c>
      <c r="M2072" s="5">
        <f t="shared" si="295"/>
        <v>0</v>
      </c>
      <c r="N2072" s="5">
        <v>2991.9620941541575</v>
      </c>
      <c r="O2072" s="5">
        <f t="shared" si="302"/>
        <v>2001.4784999999997</v>
      </c>
      <c r="P2072" s="5">
        <f t="shared" si="303"/>
        <v>2001.4784999999997</v>
      </c>
      <c r="Q2072" s="5">
        <f t="shared" si="297"/>
        <v>487.20077413479089</v>
      </c>
      <c r="R2072" s="5">
        <f>IF(O2072&gt;(P2072+U2072),O2072-P2072-U2072, 0)</f>
        <v>0</v>
      </c>
      <c r="S2072" s="5">
        <f t="shared" si="298"/>
        <v>491.3207258652094</v>
      </c>
      <c r="T2072" s="5">
        <f t="shared" si="299"/>
        <v>487.20077413479089</v>
      </c>
      <c r="U2072" s="5">
        <f>IF(O2072&gt;P2072,IF(V2071*($B$6/100)&gt;=O2072-P2072,(O2072-P2072), V2071*($B$6/100)), 0)</f>
        <v>0</v>
      </c>
      <c r="V2072" s="5">
        <f>V2071+(T2072*($B$5/100))-(U2072/($B$6/100))</f>
        <v>2532219.3851180603</v>
      </c>
      <c r="W2072" s="5">
        <f t="shared" si="300"/>
        <v>63305.484627951504</v>
      </c>
    </row>
    <row r="2073" spans="4:23" x14ac:dyDescent="0.25">
      <c r="D2073">
        <f t="shared" si="301"/>
        <v>2071</v>
      </c>
      <c r="E2073" s="3">
        <v>43917</v>
      </c>
      <c r="F2073" s="4">
        <v>0.25</v>
      </c>
      <c r="G2073">
        <v>30</v>
      </c>
      <c r="H2073">
        <v>2</v>
      </c>
      <c r="I2073" s="5">
        <f t="shared" si="296"/>
        <v>4</v>
      </c>
      <c r="J2073" s="22">
        <v>9.8979031292220746E-6</v>
      </c>
      <c r="K2073">
        <v>7.6310000000000006E-5</v>
      </c>
      <c r="L2073" s="5" cm="1">
        <f t="array" ref="L2073">_xlfn.IFS(I2073=0, 0, I2073&gt;34, 0, AND(I2073&gt;0, I2073&lt;35), VLOOKUP(I2073, $A$63:$C$96, 3))</f>
        <v>740</v>
      </c>
      <c r="M2073" s="5">
        <f t="shared" si="295"/>
        <v>47.015039863804859</v>
      </c>
      <c r="N2073" s="5">
        <v>3879.4698866443059</v>
      </c>
      <c r="O2073" s="5">
        <f t="shared" si="302"/>
        <v>2149.6527000000001</v>
      </c>
      <c r="P2073" s="5">
        <f t="shared" si="303"/>
        <v>787.01503986380487</v>
      </c>
      <c r="Q2073" s="5">
        <f t="shared" si="297"/>
        <v>0</v>
      </c>
      <c r="R2073" s="5">
        <f>IF(O2073&gt;(P2073+U2073),O2073-P2073-U2073, 0)</f>
        <v>0</v>
      </c>
      <c r="S2073" s="5">
        <f t="shared" si="298"/>
        <v>0</v>
      </c>
      <c r="T2073" s="5">
        <f t="shared" si="299"/>
        <v>0</v>
      </c>
      <c r="U2073" s="5">
        <f>IF(O2073&gt;P2073,IF(V2072*($B$6/100)&gt;=O2073-P2073,(O2073-P2073), V2072*($B$6/100)), 0)</f>
        <v>1362.6376601361953</v>
      </c>
      <c r="V2073" s="5">
        <f>V2072+(T2073*($B$5/100))-(U2073/($B$6/100))</f>
        <v>2530272.7598892944</v>
      </c>
      <c r="W2073" s="5">
        <f t="shared" si="300"/>
        <v>63256.81899723236</v>
      </c>
    </row>
    <row r="2074" spans="4:23" x14ac:dyDescent="0.25">
      <c r="D2074">
        <f t="shared" si="301"/>
        <v>2072</v>
      </c>
      <c r="E2074" s="3">
        <v>43917</v>
      </c>
      <c r="F2074" s="4">
        <v>0.29166666666666669</v>
      </c>
      <c r="G2074">
        <v>40</v>
      </c>
      <c r="H2074">
        <v>10</v>
      </c>
      <c r="I2074" s="5">
        <f t="shared" si="296"/>
        <v>6</v>
      </c>
      <c r="J2074" s="22">
        <v>9.8979031292220743E-5</v>
      </c>
      <c r="K2074">
        <v>9.1920000000000001E-5</v>
      </c>
      <c r="L2074" s="5" cm="1">
        <f t="array" ref="L2074">_xlfn.IFS(I2074=0, 0, I2074&gt;34, 0, AND(I2074&gt;0, I2074&lt;35), VLOOKUP(I2074, $A$63:$C$96, 3))</f>
        <v>2980</v>
      </c>
      <c r="M2074" s="5">
        <f t="shared" si="295"/>
        <v>470.1503986380485</v>
      </c>
      <c r="N2074" s="5">
        <v>5223.283440766565</v>
      </c>
      <c r="O2074" s="5">
        <f t="shared" si="302"/>
        <v>2589.3863999999999</v>
      </c>
      <c r="P2074" s="5">
        <f t="shared" si="303"/>
        <v>2589.3863999999999</v>
      </c>
      <c r="Q2074" s="5">
        <f t="shared" si="297"/>
        <v>487.20077413479089</v>
      </c>
      <c r="R2074" s="5">
        <f>IF(O2074&gt;(P2074+U2074),O2074-P2074-U2074, 0)</f>
        <v>0</v>
      </c>
      <c r="S2074" s="5">
        <f t="shared" si="298"/>
        <v>373.56322450325774</v>
      </c>
      <c r="T2074" s="5">
        <f t="shared" si="299"/>
        <v>487.20077413479089</v>
      </c>
      <c r="U2074" s="5">
        <f>IF(O2074&gt;P2074,IF(V2073*($B$6/100)&gt;=O2074-P2074,(O2074-P2074), V2073*($B$6/100)), 0)</f>
        <v>0</v>
      </c>
      <c r="V2074" s="5">
        <f>V2073+(T2074*($B$5/100))-(U2074/($B$6/100))</f>
        <v>2530613.8004311887</v>
      </c>
      <c r="W2074" s="5">
        <f t="shared" si="300"/>
        <v>63265.345010779718</v>
      </c>
    </row>
    <row r="2075" spans="4:23" x14ac:dyDescent="0.25">
      <c r="D2075">
        <f t="shared" si="301"/>
        <v>2073</v>
      </c>
      <c r="E2075" s="3">
        <v>43917</v>
      </c>
      <c r="F2075" s="4">
        <v>0.33333333333333331</v>
      </c>
      <c r="G2075">
        <v>50</v>
      </c>
      <c r="H2075">
        <v>10</v>
      </c>
      <c r="I2075" s="5">
        <f t="shared" si="296"/>
        <v>7</v>
      </c>
      <c r="J2075" s="22">
        <v>2.3012624775441322E-4</v>
      </c>
      <c r="K2075">
        <v>1.0928999999999999E-4</v>
      </c>
      <c r="L2075" s="5" cm="1">
        <f t="array" ref="L2075">_xlfn.IFS(I2075=0, 0, I2075&gt;34, 0, AND(I2075&gt;0, I2075&lt;35), VLOOKUP(I2075, $A$63:$C$96, 3))</f>
        <v>4800</v>
      </c>
      <c r="M2075" s="5">
        <f t="shared" si="295"/>
        <v>1093.0996768334628</v>
      </c>
      <c r="N2075" s="5">
        <v>5994.3325061132</v>
      </c>
      <c r="O2075" s="5">
        <f t="shared" si="302"/>
        <v>3078.6992999999998</v>
      </c>
      <c r="P2075" s="5">
        <f t="shared" si="303"/>
        <v>3078.6992999999998</v>
      </c>
      <c r="Q2075" s="5">
        <f t="shared" si="297"/>
        <v>487.20077413479089</v>
      </c>
      <c r="R2075" s="5">
        <f>IF(O2075&gt;(P2075+U2075),O2075-P2075-U2075, 0)</f>
        <v>0</v>
      </c>
      <c r="S2075" s="5">
        <f t="shared" si="298"/>
        <v>2327.1996026986717</v>
      </c>
      <c r="T2075" s="5">
        <f t="shared" si="299"/>
        <v>487.20077413479112</v>
      </c>
      <c r="U2075" s="5">
        <f>IF(O2075&gt;P2075,IF(V2074*($B$6/100)&gt;=O2075-P2075,(O2075-P2075), V2074*($B$6/100)), 0)</f>
        <v>0</v>
      </c>
      <c r="V2075" s="5">
        <f>V2074+(T2075*($B$5/100))-(U2075/($B$6/100))</f>
        <v>2530954.8409730829</v>
      </c>
      <c r="W2075" s="5">
        <f t="shared" si="300"/>
        <v>63273.871024327076</v>
      </c>
    </row>
    <row r="2076" spans="4:23" x14ac:dyDescent="0.25">
      <c r="D2076">
        <f t="shared" si="301"/>
        <v>2074</v>
      </c>
      <c r="E2076" s="3">
        <v>43917</v>
      </c>
      <c r="F2076" s="4">
        <v>0.375</v>
      </c>
      <c r="G2076">
        <v>60</v>
      </c>
      <c r="H2076">
        <v>10</v>
      </c>
      <c r="I2076" s="5">
        <f t="shared" si="296"/>
        <v>8</v>
      </c>
      <c r="J2076" s="22">
        <v>3.612734642166057E-4</v>
      </c>
      <c r="K2076">
        <v>1.1028000000000001E-4</v>
      </c>
      <c r="L2076" s="5" cm="1">
        <f t="array" ref="L2076">_xlfn.IFS(I2076=0, 0, I2076&gt;34, 0, AND(I2076&gt;0, I2076&lt;35), VLOOKUP(I2076, $A$63:$C$96, 3))</f>
        <v>7160</v>
      </c>
      <c r="M2076" s="5">
        <f t="shared" si="295"/>
        <v>1716.0489550288771</v>
      </c>
      <c r="N2076" s="5">
        <v>5560.7954093038343</v>
      </c>
      <c r="O2076" s="5">
        <f t="shared" si="302"/>
        <v>3106.5876000000003</v>
      </c>
      <c r="P2076" s="5">
        <f t="shared" si="303"/>
        <v>3106.5876000000003</v>
      </c>
      <c r="Q2076" s="5">
        <f t="shared" si="297"/>
        <v>487.20077413479089</v>
      </c>
      <c r="R2076" s="5">
        <f>IF(O2076&gt;(P2076+U2076),O2076-P2076-U2076, 0)</f>
        <v>0</v>
      </c>
      <c r="S2076" s="5">
        <f t="shared" si="298"/>
        <v>2856.0102230302541</v>
      </c>
      <c r="T2076" s="5">
        <f t="shared" si="299"/>
        <v>2913.4511319986218</v>
      </c>
      <c r="U2076" s="5">
        <f>IF(O2076&gt;P2076,IF(V2075*($B$6/100)&gt;=O2076-P2076,(O2076-P2076), V2075*($B$6/100)), 0)</f>
        <v>0</v>
      </c>
      <c r="V2076" s="5">
        <f>V2075+(T2076*($B$5/100))-(U2076/($B$6/100))</f>
        <v>2532994.256765482</v>
      </c>
      <c r="W2076" s="5">
        <f t="shared" si="300"/>
        <v>63324.856419137053</v>
      </c>
    </row>
    <row r="2077" spans="4:23" x14ac:dyDescent="0.25">
      <c r="D2077">
        <f t="shared" si="301"/>
        <v>2075</v>
      </c>
      <c r="E2077" s="3">
        <v>43917</v>
      </c>
      <c r="F2077" s="4">
        <v>0.41666666666666669</v>
      </c>
      <c r="G2077">
        <v>80</v>
      </c>
      <c r="H2077">
        <v>10</v>
      </c>
      <c r="I2077" s="5">
        <f t="shared" si="296"/>
        <v>11</v>
      </c>
      <c r="J2077" s="22">
        <v>4.7015039863804853E-4</v>
      </c>
      <c r="K2077">
        <v>1.0674999999999999E-4</v>
      </c>
      <c r="L2077" s="5" cm="1">
        <f t="array" ref="L2077">_xlfn.IFS(I2077=0, 0, I2077&gt;34, 0, AND(I2077&gt;0, I2077&lt;35), VLOOKUP(I2077, $A$63:$C$96, 3))</f>
        <v>14640</v>
      </c>
      <c r="M2077" s="5">
        <f t="shared" si="295"/>
        <v>2233.2143935307304</v>
      </c>
      <c r="N2077" s="5">
        <v>4606.6142338547688</v>
      </c>
      <c r="O2077" s="5">
        <f t="shared" si="302"/>
        <v>3007.1475</v>
      </c>
      <c r="P2077" s="5">
        <f t="shared" si="303"/>
        <v>3007.1475</v>
      </c>
      <c r="Q2077" s="5">
        <f t="shared" si="297"/>
        <v>487.20077413479089</v>
      </c>
      <c r="R2077" s="5">
        <f>IF(O2077&gt;(P2077+U2077),O2077-P2077-U2077, 0)</f>
        <v>0</v>
      </c>
      <c r="S2077" s="5">
        <f t="shared" si="298"/>
        <v>2365.9452249283509</v>
      </c>
      <c r="T2077" s="5">
        <f t="shared" si="299"/>
        <v>11500.121668602382</v>
      </c>
      <c r="U2077" s="5">
        <f>IF(O2077&gt;P2077,IF(V2076*($B$6/100)&gt;=O2077-P2077,(O2077-P2077), V2076*($B$6/100)), 0)</f>
        <v>0</v>
      </c>
      <c r="V2077" s="5">
        <f>V2076+(T2077*($B$5/100))-(U2077/($B$6/100))</f>
        <v>2541044.3419335037</v>
      </c>
      <c r="W2077" s="5">
        <f t="shared" si="300"/>
        <v>63526.108548337594</v>
      </c>
    </row>
    <row r="2078" spans="4:23" x14ac:dyDescent="0.25">
      <c r="D2078">
        <f t="shared" si="301"/>
        <v>2076</v>
      </c>
      <c r="E2078" s="3">
        <v>43917</v>
      </c>
      <c r="F2078" s="4">
        <v>0.45833333333333331</v>
      </c>
      <c r="G2078">
        <v>80</v>
      </c>
      <c r="H2078">
        <v>10</v>
      </c>
      <c r="I2078" s="5">
        <f t="shared" si="296"/>
        <v>11</v>
      </c>
      <c r="J2078" s="22">
        <v>5.4438467210721404E-4</v>
      </c>
      <c r="K2078">
        <v>9.3750000000000002E-5</v>
      </c>
      <c r="L2078" s="5" cm="1">
        <f t="array" ref="L2078">_xlfn.IFS(I2078=0, 0, I2078&gt;34, 0, AND(I2078&gt;0, I2078&lt;35), VLOOKUP(I2078, $A$63:$C$96, 3))</f>
        <v>14640</v>
      </c>
      <c r="M2078" s="5">
        <f t="shared" si="295"/>
        <v>2585.8271925092668</v>
      </c>
      <c r="N2078" s="5">
        <v>3620.3568420411484</v>
      </c>
      <c r="O2078" s="5">
        <f t="shared" si="302"/>
        <v>2640.9375</v>
      </c>
      <c r="P2078" s="5">
        <f t="shared" si="303"/>
        <v>2640.9375</v>
      </c>
      <c r="Q2078" s="5">
        <f t="shared" si="297"/>
        <v>487.20077413479089</v>
      </c>
      <c r="R2078" s="5">
        <f>IF(O2078&gt;(P2078+U2078),O2078-P2078-U2078, 0)</f>
        <v>0</v>
      </c>
      <c r="S2078" s="5">
        <f t="shared" si="298"/>
        <v>1859.4059645833115</v>
      </c>
      <c r="T2078" s="5">
        <f t="shared" si="299"/>
        <v>12725.483727925955</v>
      </c>
      <c r="U2078" s="5">
        <f>IF(O2078&gt;P2078,IF(V2077*($B$6/100)&gt;=O2078-P2078,(O2078-P2078), V2077*($B$6/100)), 0)</f>
        <v>0</v>
      </c>
      <c r="V2078" s="5">
        <f>V2077+(T2078*($B$5/100))-(U2078/($B$6/100))</f>
        <v>2549952.180543052</v>
      </c>
      <c r="W2078" s="5">
        <f t="shared" si="300"/>
        <v>63748.804513576302</v>
      </c>
    </row>
    <row r="2079" spans="4:23" x14ac:dyDescent="0.25">
      <c r="D2079">
        <f t="shared" si="301"/>
        <v>2077</v>
      </c>
      <c r="E2079" s="3">
        <v>43917</v>
      </c>
      <c r="F2079" s="4">
        <v>0.5</v>
      </c>
      <c r="G2079">
        <v>80</v>
      </c>
      <c r="H2079">
        <v>10</v>
      </c>
      <c r="I2079" s="5">
        <f t="shared" si="296"/>
        <v>11</v>
      </c>
      <c r="J2079" s="22">
        <v>5.7160390571257477E-4</v>
      </c>
      <c r="K2079">
        <v>8.4670000000000001E-5</v>
      </c>
      <c r="L2079" s="5" cm="1">
        <f t="array" ref="L2079">_xlfn.IFS(I2079=0, 0, I2079&gt;34, 0, AND(I2079&gt;0, I2079&lt;35), VLOOKUP(I2079, $A$63:$C$96, 3))</f>
        <v>14640</v>
      </c>
      <c r="M2079" s="5">
        <f t="shared" si="295"/>
        <v>2715.1185521347302</v>
      </c>
      <c r="N2079" s="5">
        <v>3098.8518973664718</v>
      </c>
      <c r="O2079" s="5">
        <f t="shared" si="302"/>
        <v>2385.1539000000002</v>
      </c>
      <c r="P2079" s="5">
        <f t="shared" si="303"/>
        <v>2385.1539000000002</v>
      </c>
      <c r="Q2079" s="5">
        <f t="shared" si="297"/>
        <v>487.20077413479089</v>
      </c>
      <c r="R2079" s="5">
        <f>IF(O2079&gt;(P2079+U2079),O2079-P2079-U2079, 0)</f>
        <v>0</v>
      </c>
      <c r="S2079" s="5">
        <f t="shared" si="298"/>
        <v>1591.5623660111123</v>
      </c>
      <c r="T2079" s="5">
        <f t="shared" si="299"/>
        <v>13378.402286123615</v>
      </c>
      <c r="U2079" s="5">
        <f>IF(O2079&gt;P2079,IF(V2078*($B$6/100)&gt;=O2079-P2079,(O2079-P2079), V2078*($B$6/100)), 0)</f>
        <v>0</v>
      </c>
      <c r="V2079" s="5">
        <f>V2078+(T2079*($B$5/100))-(U2079/($B$6/100))</f>
        <v>2559317.0621433384</v>
      </c>
      <c r="W2079" s="5">
        <f t="shared" si="300"/>
        <v>63982.926553583457</v>
      </c>
    </row>
    <row r="2080" spans="4:23" x14ac:dyDescent="0.25">
      <c r="D2080">
        <f t="shared" si="301"/>
        <v>2078</v>
      </c>
      <c r="E2080" s="3">
        <v>43917</v>
      </c>
      <c r="F2080" s="4">
        <v>0.54166666666666663</v>
      </c>
      <c r="G2080">
        <v>80</v>
      </c>
      <c r="H2080">
        <v>10</v>
      </c>
      <c r="I2080" s="5">
        <f t="shared" si="296"/>
        <v>11</v>
      </c>
      <c r="J2080" s="22">
        <v>5.567570510187417E-4</v>
      </c>
      <c r="K2080">
        <v>8.0290000000000005E-5</v>
      </c>
      <c r="L2080" s="5" cm="1">
        <f t="array" ref="L2080">_xlfn.IFS(I2080=0, 0, I2080&gt;34, 0, AND(I2080&gt;0, I2080&lt;35), VLOOKUP(I2080, $A$63:$C$96, 3))</f>
        <v>14640</v>
      </c>
      <c r="M2080" s="5">
        <f t="shared" si="295"/>
        <v>2644.5959923390233</v>
      </c>
      <c r="N2080" s="5">
        <v>2707.1410376283902</v>
      </c>
      <c r="O2080" s="5">
        <f t="shared" si="302"/>
        <v>2261.7692999999999</v>
      </c>
      <c r="P2080" s="5">
        <f t="shared" si="303"/>
        <v>2261.7692999999999</v>
      </c>
      <c r="Q2080" s="5">
        <f t="shared" si="297"/>
        <v>487.20077413479089</v>
      </c>
      <c r="R2080" s="5">
        <f>IF(O2080&gt;(P2080+U2080),O2080-P2080-U2080, 0)</f>
        <v>0</v>
      </c>
      <c r="S2080" s="5">
        <f t="shared" si="298"/>
        <v>1390.3806757061304</v>
      </c>
      <c r="T2080" s="5">
        <f t="shared" si="299"/>
        <v>13632.446016632892</v>
      </c>
      <c r="U2080" s="5">
        <f>IF(O2080&gt;P2080,IF(V2079*($B$6/100)&gt;=O2080-P2080,(O2080-P2080), V2079*($B$6/100)), 0)</f>
        <v>0</v>
      </c>
      <c r="V2080" s="5">
        <f>V2079+(T2080*($B$5/100))-(U2080/($B$6/100))</f>
        <v>2568859.7743549813</v>
      </c>
      <c r="W2080" s="5">
        <f t="shared" si="300"/>
        <v>64221.49435887453</v>
      </c>
    </row>
    <row r="2081" spans="4:23" x14ac:dyDescent="0.25">
      <c r="D2081">
        <f t="shared" si="301"/>
        <v>2079</v>
      </c>
      <c r="E2081" s="3">
        <v>43917</v>
      </c>
      <c r="F2081" s="4">
        <v>0.58333333333333337</v>
      </c>
      <c r="G2081">
        <v>80</v>
      </c>
      <c r="H2081">
        <v>10</v>
      </c>
      <c r="I2081" s="5">
        <f t="shared" si="296"/>
        <v>11</v>
      </c>
      <c r="J2081" s="22">
        <v>4.9984410802571472E-4</v>
      </c>
      <c r="K2081">
        <v>7.6329999999999996E-5</v>
      </c>
      <c r="L2081" s="5" cm="1">
        <f t="array" ref="L2081">_xlfn.IFS(I2081=0, 0, I2081&gt;34, 0, AND(I2081&gt;0, I2081&lt;35), VLOOKUP(I2081, $A$63:$C$96, 3))</f>
        <v>14640</v>
      </c>
      <c r="M2081" s="5">
        <f t="shared" si="295"/>
        <v>2374.2595131221451</v>
      </c>
      <c r="N2081" s="5">
        <v>2311.6833096122987</v>
      </c>
      <c r="O2081" s="5">
        <f t="shared" si="302"/>
        <v>2150.2160999999996</v>
      </c>
      <c r="P2081" s="5">
        <f t="shared" si="303"/>
        <v>2150.2160999999996</v>
      </c>
      <c r="Q2081" s="5">
        <f t="shared" si="297"/>
        <v>487.20077413479089</v>
      </c>
      <c r="R2081" s="5">
        <f>IF(O2081&gt;(P2081+U2081),O2081-P2081-U2081, 0)</f>
        <v>0</v>
      </c>
      <c r="S2081" s="5">
        <f t="shared" si="298"/>
        <v>1187.2746034883662</v>
      </c>
      <c r="T2081" s="5">
        <f t="shared" si="299"/>
        <v>13676.768809633781</v>
      </c>
      <c r="U2081" s="5">
        <f>IF(O2081&gt;P2081,IF(V2080*($B$6/100)&gt;=O2081-P2081,(O2081-P2081), V2080*($B$6/100)), 0)</f>
        <v>0</v>
      </c>
      <c r="V2081" s="5">
        <f>V2080+(T2081*($B$5/100))-(U2081/($B$6/100))</f>
        <v>2578433.5125217247</v>
      </c>
      <c r="W2081" s="5">
        <f t="shared" si="300"/>
        <v>64460.837813043116</v>
      </c>
    </row>
    <row r="2082" spans="4:23" x14ac:dyDescent="0.25">
      <c r="D2082">
        <f t="shared" si="301"/>
        <v>2080</v>
      </c>
      <c r="E2082" s="3">
        <v>43917</v>
      </c>
      <c r="F2082" s="4">
        <v>0.625</v>
      </c>
      <c r="G2082">
        <v>70</v>
      </c>
      <c r="H2082">
        <v>10</v>
      </c>
      <c r="I2082" s="5">
        <f t="shared" si="296"/>
        <v>10</v>
      </c>
      <c r="J2082" s="22">
        <v>4.0581402829810507E-4</v>
      </c>
      <c r="K2082">
        <v>7.9120000000000001E-5</v>
      </c>
      <c r="L2082" s="5" cm="1">
        <f t="array" ref="L2082">_xlfn.IFS(I2082=0, 0, I2082&gt;34, 0, AND(I2082&gt;0, I2082&lt;35), VLOOKUP(I2082, $A$63:$C$96, 3))</f>
        <v>12480</v>
      </c>
      <c r="M2082" s="5">
        <f t="shared" si="295"/>
        <v>1927.616634415999</v>
      </c>
      <c r="N2082" s="5">
        <v>2060.8673922935527</v>
      </c>
      <c r="O2082" s="5">
        <f t="shared" si="302"/>
        <v>2228.8103999999998</v>
      </c>
      <c r="P2082" s="5">
        <f t="shared" si="303"/>
        <v>2228.8103999999998</v>
      </c>
      <c r="Q2082" s="5">
        <f t="shared" si="297"/>
        <v>487.20077413479089</v>
      </c>
      <c r="R2082" s="5">
        <f>IF(O2082&gt;(P2082+U2082),O2082-P2082-U2082, 0)</f>
        <v>0</v>
      </c>
      <c r="S2082" s="5">
        <f t="shared" si="298"/>
        <v>1058.4561933086743</v>
      </c>
      <c r="T2082" s="5">
        <f t="shared" si="299"/>
        <v>11120.350041107326</v>
      </c>
      <c r="U2082" s="5">
        <f>IF(O2082&gt;P2082,IF(V2081*($B$6/100)&gt;=O2082-P2082,(O2082-P2082), V2081*($B$6/100)), 0)</f>
        <v>0</v>
      </c>
      <c r="V2082" s="5">
        <f>V2081+(T2082*($B$5/100))-(U2082/($B$6/100))</f>
        <v>2586217.7575504999</v>
      </c>
      <c r="W2082" s="5">
        <f t="shared" si="300"/>
        <v>64655.443938762495</v>
      </c>
    </row>
    <row r="2083" spans="4:23" x14ac:dyDescent="0.25">
      <c r="D2083">
        <f t="shared" si="301"/>
        <v>2081</v>
      </c>
      <c r="E2083" s="3">
        <v>43917</v>
      </c>
      <c r="F2083" s="4">
        <v>0.66666666666666663</v>
      </c>
      <c r="G2083">
        <v>80</v>
      </c>
      <c r="H2083">
        <v>10</v>
      </c>
      <c r="I2083" s="5">
        <f t="shared" si="296"/>
        <v>11</v>
      </c>
      <c r="J2083" s="22">
        <v>2.7961576340052361E-4</v>
      </c>
      <c r="K2083">
        <v>9.0180000000000007E-5</v>
      </c>
      <c r="L2083" s="5" cm="1">
        <f t="array" ref="L2083">_xlfn.IFS(I2083=0, 0, I2083&gt;34, 0, AND(I2083&gt;0, I2083&lt;35), VLOOKUP(I2083, $A$63:$C$96, 3))</f>
        <v>14640</v>
      </c>
      <c r="M2083" s="5">
        <f t="shared" si="295"/>
        <v>1328.1748761524873</v>
      </c>
      <c r="N2083" s="5">
        <v>1966.5465926056422</v>
      </c>
      <c r="O2083" s="5">
        <f t="shared" si="302"/>
        <v>2540.3706000000002</v>
      </c>
      <c r="P2083" s="5">
        <f t="shared" si="303"/>
        <v>2540.3706000000002</v>
      </c>
      <c r="Q2083" s="5">
        <f t="shared" si="297"/>
        <v>487.20077413479089</v>
      </c>
      <c r="R2083" s="5">
        <f>IF(O2083&gt;(P2083+U2083),O2083-P2083-U2083, 0)</f>
        <v>0</v>
      </c>
      <c r="S2083" s="5">
        <f t="shared" si="298"/>
        <v>1010.0132731281627</v>
      </c>
      <c r="T2083" s="5">
        <f t="shared" si="299"/>
        <v>12417.791003024324</v>
      </c>
      <c r="U2083" s="5">
        <f>IF(O2083&gt;P2083,IF(V2082*($B$6/100)&gt;=O2083-P2083,(O2083-P2083), V2082*($B$6/100)), 0)</f>
        <v>0</v>
      </c>
      <c r="V2083" s="5">
        <f>V2082+(T2083*($B$5/100))-(U2083/($B$6/100))</f>
        <v>2594910.2112526167</v>
      </c>
      <c r="W2083" s="5">
        <f t="shared" si="300"/>
        <v>64872.755281315418</v>
      </c>
    </row>
    <row r="2084" spans="4:23" x14ac:dyDescent="0.25">
      <c r="D2084">
        <f t="shared" si="301"/>
        <v>2082</v>
      </c>
      <c r="E2084" s="3">
        <v>43917</v>
      </c>
      <c r="F2084" s="4">
        <v>0.70833333333333337</v>
      </c>
      <c r="G2084">
        <v>60</v>
      </c>
      <c r="H2084">
        <v>10</v>
      </c>
      <c r="I2084" s="5">
        <f t="shared" si="296"/>
        <v>8</v>
      </c>
      <c r="J2084" s="22">
        <v>1.4104511959141456E-4</v>
      </c>
      <c r="K2084">
        <v>1.1608999999999999E-4</v>
      </c>
      <c r="L2084" s="5" cm="1">
        <f t="array" ref="L2084">_xlfn.IFS(I2084=0, 0, I2084&gt;34, 0, AND(I2084&gt;0, I2084&lt;35), VLOOKUP(I2084, $A$63:$C$96, 3))</f>
        <v>7160</v>
      </c>
      <c r="M2084" s="5">
        <f t="shared" si="295"/>
        <v>669.96431805921918</v>
      </c>
      <c r="N2084" s="5">
        <v>2164.9928828830848</v>
      </c>
      <c r="O2084" s="5">
        <f t="shared" si="302"/>
        <v>3270.2552999999998</v>
      </c>
      <c r="P2084" s="5">
        <f t="shared" si="303"/>
        <v>3270.2552999999998</v>
      </c>
      <c r="Q2084" s="5">
        <f t="shared" si="297"/>
        <v>487.20077413479089</v>
      </c>
      <c r="R2084" s="5">
        <f>IF(O2084&gt;(P2084+U2084),O2084-P2084-U2084, 0)</f>
        <v>0</v>
      </c>
      <c r="S2084" s="5">
        <f t="shared" si="298"/>
        <v>1111.9347775241965</v>
      </c>
      <c r="T2084" s="5">
        <f t="shared" si="299"/>
        <v>3447.7742405350227</v>
      </c>
      <c r="U2084" s="5">
        <f>IF(O2084&gt;P2084,IF(V2083*($B$6/100)&gt;=O2084-P2084,(O2084-P2084), V2083*($B$6/100)), 0)</f>
        <v>0</v>
      </c>
      <c r="V2084" s="5">
        <f>V2083+(T2084*($B$5/100))-(U2084/($B$6/100))</f>
        <v>2597323.6532209911</v>
      </c>
      <c r="W2084" s="5">
        <f t="shared" si="300"/>
        <v>64933.091330524781</v>
      </c>
    </row>
    <row r="2085" spans="4:23" x14ac:dyDescent="0.25">
      <c r="D2085">
        <f t="shared" si="301"/>
        <v>2083</v>
      </c>
      <c r="E2085" s="3">
        <v>43917</v>
      </c>
      <c r="F2085" s="4">
        <v>0.75</v>
      </c>
      <c r="G2085">
        <v>60</v>
      </c>
      <c r="H2085">
        <v>5</v>
      </c>
      <c r="I2085" s="5">
        <f t="shared" si="296"/>
        <v>8</v>
      </c>
      <c r="J2085" s="22">
        <v>3.4642660952277262E-5</v>
      </c>
      <c r="K2085">
        <v>1.7129999999999999E-4</v>
      </c>
      <c r="L2085" s="5" cm="1">
        <f t="array" ref="L2085">_xlfn.IFS(I2085=0, 0, I2085&gt;34, 0, AND(I2085&gt;0, I2085&lt;35), VLOOKUP(I2085, $A$63:$C$96, 3))</f>
        <v>7160</v>
      </c>
      <c r="M2085" s="5">
        <f t="shared" si="295"/>
        <v>164.552639523317</v>
      </c>
      <c r="N2085" s="5">
        <v>2858.6653513242554</v>
      </c>
      <c r="O2085" s="5">
        <f t="shared" si="302"/>
        <v>4825.5209999999997</v>
      </c>
      <c r="P2085" s="5">
        <f t="shared" si="303"/>
        <v>4825.5209999999997</v>
      </c>
      <c r="Q2085" s="5">
        <f t="shared" si="297"/>
        <v>487.20077413479089</v>
      </c>
      <c r="R2085" s="5">
        <f>IF(O2085&gt;(P2085+U2085),O2085-P2085-U2085, 0)</f>
        <v>0</v>
      </c>
      <c r="S2085" s="5">
        <f t="shared" si="298"/>
        <v>1468.2031735863775</v>
      </c>
      <c r="T2085" s="5">
        <f t="shared" si="299"/>
        <v>1030.8284659369401</v>
      </c>
      <c r="U2085" s="5">
        <f>IF(O2085&gt;P2085,IF(V2084*($B$6/100)&gt;=O2085-P2085,(O2085-P2085), V2084*($B$6/100)), 0)</f>
        <v>0</v>
      </c>
      <c r="V2085" s="5">
        <f>V2084+(T2085*($B$5/100))-(U2085/($B$6/100))</f>
        <v>2598045.2331471471</v>
      </c>
      <c r="W2085" s="5">
        <f t="shared" si="300"/>
        <v>64951.130828678681</v>
      </c>
    </row>
    <row r="2086" spans="4:23" x14ac:dyDescent="0.25">
      <c r="D2086">
        <f t="shared" si="301"/>
        <v>2084</v>
      </c>
      <c r="E2086" s="3">
        <v>43917</v>
      </c>
      <c r="F2086" s="4">
        <v>0.79166666666666663</v>
      </c>
      <c r="G2086">
        <v>50</v>
      </c>
      <c r="H2086">
        <v>0</v>
      </c>
      <c r="I2086" s="5">
        <f t="shared" si="296"/>
        <v>7</v>
      </c>
      <c r="J2086" s="22">
        <v>0</v>
      </c>
      <c r="K2086">
        <v>1.9343000000000002E-4</v>
      </c>
      <c r="L2086" s="5" cm="1">
        <f t="array" ref="L2086">_xlfn.IFS(I2086=0, 0, I2086&gt;34, 0, AND(I2086&gt;0, I2086&lt;35), VLOOKUP(I2086, $A$63:$C$96, 3))</f>
        <v>4800</v>
      </c>
      <c r="M2086" s="5">
        <f t="shared" si="295"/>
        <v>0</v>
      </c>
      <c r="N2086" s="5">
        <v>3544.8176382224774</v>
      </c>
      <c r="O2086" s="5">
        <f t="shared" si="302"/>
        <v>5448.9231000000009</v>
      </c>
      <c r="P2086" s="5">
        <f t="shared" si="303"/>
        <v>4800</v>
      </c>
      <c r="Q2086" s="5">
        <f t="shared" si="297"/>
        <v>0</v>
      </c>
      <c r="R2086" s="5">
        <f>IF(O2086&gt;(P2086+U2086),O2086-P2086-U2086, 0)</f>
        <v>0</v>
      </c>
      <c r="S2086" s="5">
        <f t="shared" si="298"/>
        <v>0</v>
      </c>
      <c r="T2086" s="5">
        <f t="shared" si="299"/>
        <v>0</v>
      </c>
      <c r="U2086" s="5">
        <f>IF(O2086&gt;P2086,IF(V2085*($B$6/100)&gt;=O2086-P2086,(O2086-P2086), V2085*($B$6/100)), 0)</f>
        <v>648.92310000000089</v>
      </c>
      <c r="V2086" s="5">
        <f>V2085+(T2086*($B$5/100))-(U2086/($B$6/100))</f>
        <v>2597118.2001471473</v>
      </c>
      <c r="W2086" s="5">
        <f t="shared" si="300"/>
        <v>64927.955003678682</v>
      </c>
    </row>
    <row r="2087" spans="4:23" x14ac:dyDescent="0.25">
      <c r="D2087">
        <f t="shared" si="301"/>
        <v>2085</v>
      </c>
      <c r="E2087" s="3">
        <v>43917</v>
      </c>
      <c r="F2087" s="4">
        <v>0.83333333333333337</v>
      </c>
      <c r="G2087">
        <v>40</v>
      </c>
      <c r="H2087">
        <v>0</v>
      </c>
      <c r="I2087" s="5">
        <f t="shared" si="296"/>
        <v>6</v>
      </c>
      <c r="J2087" s="22">
        <v>0</v>
      </c>
      <c r="K2087">
        <v>1.9921000000000001E-4</v>
      </c>
      <c r="L2087" s="5" cm="1">
        <f t="array" ref="L2087">_xlfn.IFS(I2087=0, 0, I2087&gt;34, 0, AND(I2087&gt;0, I2087&lt;35), VLOOKUP(I2087, $A$63:$C$96, 3))</f>
        <v>2980</v>
      </c>
      <c r="M2087" s="5">
        <f t="shared" si="295"/>
        <v>0</v>
      </c>
      <c r="N2087" s="5">
        <v>3996.8759160122877</v>
      </c>
      <c r="O2087" s="5">
        <f t="shared" si="302"/>
        <v>5611.7457000000004</v>
      </c>
      <c r="P2087" s="5">
        <f t="shared" si="303"/>
        <v>2980</v>
      </c>
      <c r="Q2087" s="5">
        <f t="shared" si="297"/>
        <v>0</v>
      </c>
      <c r="R2087" s="5">
        <f>IF(O2087&gt;(P2087+U2087),O2087-P2087-U2087, 0)</f>
        <v>0</v>
      </c>
      <c r="S2087" s="5">
        <f t="shared" si="298"/>
        <v>0</v>
      </c>
      <c r="T2087" s="5">
        <f t="shared" si="299"/>
        <v>0</v>
      </c>
      <c r="U2087" s="5">
        <f>IF(O2087&gt;P2087,IF(V2086*($B$6/100)&gt;=O2087-P2087,(O2087-P2087), V2086*($B$6/100)), 0)</f>
        <v>2631.7457000000004</v>
      </c>
      <c r="V2087" s="5">
        <f>V2086+(T2087*($B$5/100))-(U2087/($B$6/100))</f>
        <v>2593358.5634328616</v>
      </c>
      <c r="W2087" s="5">
        <f t="shared" si="300"/>
        <v>64833.964085821543</v>
      </c>
    </row>
    <row r="2088" spans="4:23" x14ac:dyDescent="0.25">
      <c r="D2088">
        <f t="shared" si="301"/>
        <v>2086</v>
      </c>
      <c r="E2088" s="3">
        <v>43917</v>
      </c>
      <c r="F2088" s="4">
        <v>0.875</v>
      </c>
      <c r="G2088">
        <v>40</v>
      </c>
      <c r="H2088">
        <v>0</v>
      </c>
      <c r="I2088" s="5">
        <f t="shared" si="296"/>
        <v>6</v>
      </c>
      <c r="J2088" s="22">
        <v>0</v>
      </c>
      <c r="K2088">
        <v>1.9619E-4</v>
      </c>
      <c r="L2088" s="5" cm="1">
        <f t="array" ref="L2088">_xlfn.IFS(I2088=0, 0, I2088&gt;34, 0, AND(I2088&gt;0, I2088&lt;35), VLOOKUP(I2088, $A$63:$C$96, 3))</f>
        <v>2980</v>
      </c>
      <c r="M2088" s="5">
        <f t="shared" si="295"/>
        <v>0</v>
      </c>
      <c r="N2088" s="5">
        <v>3734.1940898168236</v>
      </c>
      <c r="O2088" s="5">
        <f t="shared" si="302"/>
        <v>5526.6723000000002</v>
      </c>
      <c r="P2088" s="5">
        <f t="shared" si="303"/>
        <v>2980</v>
      </c>
      <c r="Q2088" s="5">
        <f t="shared" si="297"/>
        <v>0</v>
      </c>
      <c r="R2088" s="5">
        <f>IF(O2088&gt;(P2088+U2088),O2088-P2088-U2088, 0)</f>
        <v>0</v>
      </c>
      <c r="S2088" s="5">
        <f t="shared" si="298"/>
        <v>0</v>
      </c>
      <c r="T2088" s="5">
        <f t="shared" si="299"/>
        <v>0</v>
      </c>
      <c r="U2088" s="5">
        <f>IF(O2088&gt;P2088,IF(V2087*($B$6/100)&gt;=O2088-P2088,(O2088-P2088), V2087*($B$6/100)), 0)</f>
        <v>2546.6723000000002</v>
      </c>
      <c r="V2088" s="5">
        <f>V2087+(T2088*($B$5/100))-(U2088/($B$6/100))</f>
        <v>2589720.4601471471</v>
      </c>
      <c r="W2088" s="5">
        <f t="shared" si="300"/>
        <v>64743.011503678674</v>
      </c>
    </row>
    <row r="2089" spans="4:23" x14ac:dyDescent="0.25">
      <c r="D2089">
        <f t="shared" si="301"/>
        <v>2087</v>
      </c>
      <c r="E2089" s="3">
        <v>43917</v>
      </c>
      <c r="F2089" s="4">
        <v>0.91666666666666663</v>
      </c>
      <c r="G2089">
        <v>40</v>
      </c>
      <c r="H2089">
        <v>0</v>
      </c>
      <c r="I2089" s="5">
        <f t="shared" si="296"/>
        <v>6</v>
      </c>
      <c r="J2089" s="22">
        <v>0</v>
      </c>
      <c r="K2089">
        <v>1.9136000000000001E-4</v>
      </c>
      <c r="L2089" s="5" cm="1">
        <f t="array" ref="L2089">_xlfn.IFS(I2089=0, 0, I2089&gt;34, 0, AND(I2089&gt;0, I2089&lt;35), VLOOKUP(I2089, $A$63:$C$96, 3))</f>
        <v>2980</v>
      </c>
      <c r="M2089" s="5">
        <f t="shared" si="295"/>
        <v>0</v>
      </c>
      <c r="N2089" s="5">
        <v>3337.4160499188479</v>
      </c>
      <c r="O2089" s="5">
        <f t="shared" si="302"/>
        <v>5390.6112000000003</v>
      </c>
      <c r="P2089" s="5">
        <f t="shared" si="303"/>
        <v>2980</v>
      </c>
      <c r="Q2089" s="5">
        <f t="shared" si="297"/>
        <v>0</v>
      </c>
      <c r="R2089" s="5">
        <f>IF(O2089&gt;(P2089+U2089),O2089-P2089-U2089, 0)</f>
        <v>0</v>
      </c>
      <c r="S2089" s="5">
        <f t="shared" si="298"/>
        <v>0</v>
      </c>
      <c r="T2089" s="5">
        <f t="shared" si="299"/>
        <v>0</v>
      </c>
      <c r="U2089" s="5">
        <f>IF(O2089&gt;P2089,IF(V2088*($B$6/100)&gt;=O2089-P2089,(O2089-P2089), V2088*($B$6/100)), 0)</f>
        <v>2410.6112000000003</v>
      </c>
      <c r="V2089" s="5">
        <f>V2088+(T2089*($B$5/100))-(U2089/($B$6/100))</f>
        <v>2586276.7298614327</v>
      </c>
      <c r="W2089" s="5">
        <f t="shared" si="300"/>
        <v>64656.918246535817</v>
      </c>
    </row>
    <row r="2090" spans="4:23" x14ac:dyDescent="0.25">
      <c r="D2090">
        <f t="shared" si="301"/>
        <v>2088</v>
      </c>
      <c r="E2090" s="3">
        <v>43917</v>
      </c>
      <c r="F2090" s="4">
        <v>0.95833333333333337</v>
      </c>
      <c r="G2090">
        <v>40</v>
      </c>
      <c r="H2090">
        <v>0</v>
      </c>
      <c r="I2090" s="5">
        <f t="shared" si="296"/>
        <v>6</v>
      </c>
      <c r="J2090" s="22">
        <v>0</v>
      </c>
      <c r="K2090">
        <v>1.7118E-4</v>
      </c>
      <c r="L2090" s="5" cm="1">
        <f t="array" ref="L2090">_xlfn.IFS(I2090=0, 0, I2090&gt;34, 0, AND(I2090&gt;0, I2090&lt;35), VLOOKUP(I2090, $A$63:$C$96, 3))</f>
        <v>2980</v>
      </c>
      <c r="M2090" s="5">
        <f t="shared" si="295"/>
        <v>0</v>
      </c>
      <c r="N2090" s="5">
        <v>2840.4963985881618</v>
      </c>
      <c r="O2090" s="5">
        <f t="shared" si="302"/>
        <v>4822.1405999999997</v>
      </c>
      <c r="P2090" s="5">
        <f t="shared" si="303"/>
        <v>2980</v>
      </c>
      <c r="Q2090" s="5">
        <f t="shared" si="297"/>
        <v>0</v>
      </c>
      <c r="R2090" s="5">
        <f>IF(O2090&gt;(P2090+U2090),O2090-P2090-U2090, 0)</f>
        <v>0</v>
      </c>
      <c r="S2090" s="5">
        <f t="shared" si="298"/>
        <v>0</v>
      </c>
      <c r="T2090" s="5">
        <f t="shared" si="299"/>
        <v>0</v>
      </c>
      <c r="U2090" s="5">
        <f>IF(O2090&gt;P2090,IF(V2089*($B$6/100)&gt;=O2090-P2090,(O2090-P2090), V2089*($B$6/100)), 0)</f>
        <v>1842.1405999999997</v>
      </c>
      <c r="V2090" s="5">
        <f>V2089+(T2090*($B$5/100))-(U2090/($B$6/100))</f>
        <v>2583645.1004328611</v>
      </c>
      <c r="W2090" s="5">
        <f t="shared" si="300"/>
        <v>64591.127510821527</v>
      </c>
    </row>
    <row r="2091" spans="4:23" x14ac:dyDescent="0.25">
      <c r="D2091">
        <f t="shared" si="301"/>
        <v>2089</v>
      </c>
      <c r="E2091" s="3">
        <v>43918</v>
      </c>
      <c r="F2091" s="4">
        <v>0</v>
      </c>
      <c r="G2091">
        <v>40</v>
      </c>
      <c r="H2091">
        <v>0</v>
      </c>
      <c r="I2091" s="5">
        <f t="shared" si="296"/>
        <v>6</v>
      </c>
      <c r="J2091" s="22">
        <v>0</v>
      </c>
      <c r="K2091">
        <v>1.4309999999999998E-4</v>
      </c>
      <c r="L2091" s="5" cm="1">
        <f t="array" ref="L2091">_xlfn.IFS(I2091=0, 0, I2091&gt;34, 0, AND(I2091&gt;0, I2091&lt;35), VLOOKUP(I2091, $A$63:$C$96, 3))</f>
        <v>2980</v>
      </c>
      <c r="M2091" s="5">
        <f t="shared" si="295"/>
        <v>0</v>
      </c>
      <c r="N2091" s="5">
        <v>2195.8157337852035</v>
      </c>
      <c r="O2091" s="5">
        <f t="shared" si="302"/>
        <v>4031.1269999999995</v>
      </c>
      <c r="P2091" s="5">
        <f t="shared" si="303"/>
        <v>2980</v>
      </c>
      <c r="Q2091" s="5">
        <f t="shared" si="297"/>
        <v>0</v>
      </c>
      <c r="R2091" s="5">
        <f>IF(O2091&gt;(P2091+U2091),O2091-P2091-U2091, 0)</f>
        <v>0</v>
      </c>
      <c r="S2091" s="5">
        <f t="shared" si="298"/>
        <v>0</v>
      </c>
      <c r="T2091" s="5">
        <f t="shared" si="299"/>
        <v>0</v>
      </c>
      <c r="U2091" s="5">
        <f>IF(O2091&gt;P2091,IF(V2090*($B$6/100)&gt;=O2091-P2091,(O2091-P2091), V2090*($B$6/100)), 0)</f>
        <v>1051.1269999999995</v>
      </c>
      <c r="V2091" s="5">
        <f>V2090+(T2091*($B$5/100))-(U2091/($B$6/100))</f>
        <v>2582143.4904328613</v>
      </c>
      <c r="W2091" s="5">
        <f t="shared" si="300"/>
        <v>64553.587260821529</v>
      </c>
    </row>
    <row r="2092" spans="4:23" x14ac:dyDescent="0.25">
      <c r="D2092">
        <f t="shared" si="301"/>
        <v>2090</v>
      </c>
      <c r="E2092" s="3">
        <v>43918</v>
      </c>
      <c r="F2092" s="4">
        <v>4.1666666666666664E-2</v>
      </c>
      <c r="G2092">
        <v>40</v>
      </c>
      <c r="H2092">
        <v>0</v>
      </c>
      <c r="I2092" s="5">
        <f t="shared" si="296"/>
        <v>6</v>
      </c>
      <c r="J2092" s="22">
        <v>0</v>
      </c>
      <c r="K2092">
        <v>1.1255999999999999E-4</v>
      </c>
      <c r="L2092" s="5" cm="1">
        <f t="array" ref="L2092">_xlfn.IFS(I2092=0, 0, I2092&gt;34, 0, AND(I2092&gt;0, I2092&lt;35), VLOOKUP(I2092, $A$63:$C$96, 3))</f>
        <v>2980</v>
      </c>
      <c r="M2092" s="5">
        <f t="shared" si="295"/>
        <v>0</v>
      </c>
      <c r="N2092" s="5">
        <v>1871.5114609757491</v>
      </c>
      <c r="O2092" s="5">
        <f t="shared" si="302"/>
        <v>3170.8152</v>
      </c>
      <c r="P2092" s="5">
        <f t="shared" si="303"/>
        <v>2980</v>
      </c>
      <c r="Q2092" s="5">
        <f t="shared" si="297"/>
        <v>0</v>
      </c>
      <c r="R2092" s="5">
        <f>IF(O2092&gt;(P2092+U2092),O2092-P2092-U2092, 0)</f>
        <v>0</v>
      </c>
      <c r="S2092" s="5">
        <f t="shared" si="298"/>
        <v>0</v>
      </c>
      <c r="T2092" s="5">
        <f t="shared" si="299"/>
        <v>0</v>
      </c>
      <c r="U2092" s="5">
        <f>IF(O2092&gt;P2092,IF(V2091*($B$6/100)&gt;=O2092-P2092,(O2092-P2092), V2091*($B$6/100)), 0)</f>
        <v>190.8152</v>
      </c>
      <c r="V2092" s="5">
        <f>V2091+(T2092*($B$5/100))-(U2092/($B$6/100))</f>
        <v>2581870.897290004</v>
      </c>
      <c r="W2092" s="5">
        <f t="shared" si="300"/>
        <v>64546.772432250102</v>
      </c>
    </row>
    <row r="2093" spans="4:23" x14ac:dyDescent="0.25">
      <c r="D2093">
        <f t="shared" si="301"/>
        <v>2091</v>
      </c>
      <c r="E2093" s="3">
        <v>43918</v>
      </c>
      <c r="F2093" s="4">
        <v>8.3333333333333329E-2</v>
      </c>
      <c r="G2093">
        <v>50</v>
      </c>
      <c r="H2093">
        <v>0</v>
      </c>
      <c r="I2093" s="5">
        <f t="shared" si="296"/>
        <v>7</v>
      </c>
      <c r="J2093" s="22">
        <v>0</v>
      </c>
      <c r="K2093">
        <v>9.1239999999999987E-5</v>
      </c>
      <c r="L2093" s="5" cm="1">
        <f t="array" ref="L2093">_xlfn.IFS(I2093=0, 0, I2093&gt;34, 0, AND(I2093&gt;0, I2093&lt;35), VLOOKUP(I2093, $A$63:$C$96, 3))</f>
        <v>4800</v>
      </c>
      <c r="M2093" s="5">
        <f t="shared" si="295"/>
        <v>0</v>
      </c>
      <c r="N2093" s="5">
        <v>1843.2926550685816</v>
      </c>
      <c r="O2093" s="5">
        <f t="shared" si="302"/>
        <v>2570.2307999999998</v>
      </c>
      <c r="P2093" s="5">
        <f t="shared" si="303"/>
        <v>2570.2307999999998</v>
      </c>
      <c r="Q2093" s="5">
        <f t="shared" si="297"/>
        <v>487.20077413479089</v>
      </c>
      <c r="R2093" s="5">
        <f>IF(O2093&gt;(P2093+U2093),O2093-P2093-U2093, 0)</f>
        <v>0</v>
      </c>
      <c r="S2093" s="5">
        <f t="shared" si="298"/>
        <v>946.71036774782488</v>
      </c>
      <c r="T2093" s="5">
        <f t="shared" si="299"/>
        <v>1283.0588322521753</v>
      </c>
      <c r="U2093" s="5">
        <f>IF(O2093&gt;P2093,IF(V2092*($B$6/100)&gt;=O2093-P2093,(O2093-P2093), V2092*($B$6/100)), 0)</f>
        <v>0</v>
      </c>
      <c r="V2093" s="5">
        <f>V2092+(T2093*($B$5/100))-(U2093/($B$6/100))</f>
        <v>2582769.0384725803</v>
      </c>
      <c r="W2093" s="5">
        <f t="shared" si="300"/>
        <v>64569.225961814504</v>
      </c>
    </row>
    <row r="2094" spans="4:23" x14ac:dyDescent="0.25">
      <c r="D2094">
        <f t="shared" si="301"/>
        <v>2092</v>
      </c>
      <c r="E2094" s="3">
        <v>43918</v>
      </c>
      <c r="F2094" s="4">
        <v>0.125</v>
      </c>
      <c r="G2094">
        <v>40</v>
      </c>
      <c r="H2094">
        <v>0</v>
      </c>
      <c r="I2094" s="5">
        <f t="shared" si="296"/>
        <v>6</v>
      </c>
      <c r="J2094" s="22">
        <v>0</v>
      </c>
      <c r="K2094">
        <v>7.7440000000000004E-5</v>
      </c>
      <c r="L2094" s="5" cm="1">
        <f t="array" ref="L2094">_xlfn.IFS(I2094=0, 0, I2094&gt;34, 0, AND(I2094&gt;0, I2094&lt;35), VLOOKUP(I2094, $A$63:$C$96, 3))</f>
        <v>2980</v>
      </c>
      <c r="M2094" s="5">
        <f t="shared" si="295"/>
        <v>0</v>
      </c>
      <c r="N2094" s="5">
        <v>1900.1319987500672</v>
      </c>
      <c r="O2094" s="5">
        <f t="shared" si="302"/>
        <v>2181.4848000000002</v>
      </c>
      <c r="P2094" s="5">
        <f t="shared" si="303"/>
        <v>2181.4848000000002</v>
      </c>
      <c r="Q2094" s="5">
        <f t="shared" si="297"/>
        <v>487.20077413479089</v>
      </c>
      <c r="R2094" s="5">
        <f>IF(O2094&gt;(P2094+U2094),O2094-P2094-U2094, 0)</f>
        <v>0</v>
      </c>
      <c r="S2094" s="5">
        <f t="shared" si="298"/>
        <v>311.31442586520893</v>
      </c>
      <c r="T2094" s="5">
        <f t="shared" si="299"/>
        <v>487.20077413479089</v>
      </c>
      <c r="U2094" s="5">
        <f>IF(O2094&gt;P2094,IF(V2093*($B$6/100)&gt;=O2094-P2094,(O2094-P2094), V2093*($B$6/100)), 0)</f>
        <v>0</v>
      </c>
      <c r="V2094" s="5">
        <f>V2093+(T2094*($B$5/100))-(U2094/($B$6/100))</f>
        <v>2583110.0790144745</v>
      </c>
      <c r="W2094" s="5">
        <f t="shared" si="300"/>
        <v>64577.751975361862</v>
      </c>
    </row>
    <row r="2095" spans="4:23" x14ac:dyDescent="0.25">
      <c r="D2095">
        <f t="shared" si="301"/>
        <v>2093</v>
      </c>
      <c r="E2095" s="3">
        <v>43918</v>
      </c>
      <c r="F2095" s="4">
        <v>0.16666666666666666</v>
      </c>
      <c r="G2095">
        <v>40</v>
      </c>
      <c r="H2095">
        <v>0</v>
      </c>
      <c r="I2095" s="5">
        <f t="shared" si="296"/>
        <v>6</v>
      </c>
      <c r="J2095" s="22">
        <v>0</v>
      </c>
      <c r="K2095">
        <v>7.1829999999999995E-5</v>
      </c>
      <c r="L2095" s="5" cm="1">
        <f t="array" ref="L2095">_xlfn.IFS(I2095=0, 0, I2095&gt;34, 0, AND(I2095&gt;0, I2095&lt;35), VLOOKUP(I2095, $A$63:$C$96, 3))</f>
        <v>2980</v>
      </c>
      <c r="M2095" s="5">
        <f t="shared" si="295"/>
        <v>0</v>
      </c>
      <c r="N2095" s="5">
        <v>2039.0692062637747</v>
      </c>
      <c r="O2095" s="5">
        <f t="shared" si="302"/>
        <v>2023.4511</v>
      </c>
      <c r="P2095" s="5">
        <f t="shared" si="303"/>
        <v>2023.4511</v>
      </c>
      <c r="Q2095" s="5">
        <f t="shared" si="297"/>
        <v>487.20077413479089</v>
      </c>
      <c r="R2095" s="5">
        <f>IF(O2095&gt;(P2095+U2095),O2095-P2095-U2095, 0)</f>
        <v>0</v>
      </c>
      <c r="S2095" s="5">
        <f t="shared" si="298"/>
        <v>469.34812586520911</v>
      </c>
      <c r="T2095" s="5">
        <f t="shared" si="299"/>
        <v>487.20077413479089</v>
      </c>
      <c r="U2095" s="5">
        <f>IF(O2095&gt;P2095,IF(V2094*($B$6/100)&gt;=O2095-P2095,(O2095-P2095), V2094*($B$6/100)), 0)</f>
        <v>0</v>
      </c>
      <c r="V2095" s="5">
        <f>V2094+(T2095*($B$5/100))-(U2095/($B$6/100))</f>
        <v>2583451.1195563688</v>
      </c>
      <c r="W2095" s="5">
        <f t="shared" si="300"/>
        <v>64586.27798890922</v>
      </c>
    </row>
    <row r="2096" spans="4:23" x14ac:dyDescent="0.25">
      <c r="D2096">
        <f t="shared" si="301"/>
        <v>2094</v>
      </c>
      <c r="E2096" s="3">
        <v>43918</v>
      </c>
      <c r="F2096" s="4">
        <v>0.20833333333333334</v>
      </c>
      <c r="G2096">
        <v>40</v>
      </c>
      <c r="H2096">
        <v>0</v>
      </c>
      <c r="I2096" s="5">
        <f t="shared" si="296"/>
        <v>6</v>
      </c>
      <c r="J2096" s="22">
        <v>0</v>
      </c>
      <c r="K2096">
        <v>7.0569999999999997E-5</v>
      </c>
      <c r="L2096" s="5" cm="1">
        <f t="array" ref="L2096">_xlfn.IFS(I2096=0, 0, I2096&gt;34, 0, AND(I2096&gt;0, I2096&lt;35), VLOOKUP(I2096, $A$63:$C$96, 3))</f>
        <v>2980</v>
      </c>
      <c r="M2096" s="5">
        <f t="shared" si="295"/>
        <v>0</v>
      </c>
      <c r="N2096" s="5">
        <v>2194.5045027153524</v>
      </c>
      <c r="O2096" s="5">
        <f t="shared" si="302"/>
        <v>1987.9568999999999</v>
      </c>
      <c r="P2096" s="5">
        <f t="shared" si="303"/>
        <v>1987.9568999999999</v>
      </c>
      <c r="Q2096" s="5">
        <f t="shared" si="297"/>
        <v>487.20077413479089</v>
      </c>
      <c r="R2096" s="5">
        <f>IF(O2096&gt;(P2096+U2096),O2096-P2096-U2096, 0)</f>
        <v>0</v>
      </c>
      <c r="S2096" s="5">
        <f t="shared" si="298"/>
        <v>504.8423258652092</v>
      </c>
      <c r="T2096" s="5">
        <f t="shared" si="299"/>
        <v>487.20077413479089</v>
      </c>
      <c r="U2096" s="5">
        <f>IF(O2096&gt;P2096,IF(V2095*($B$6/100)&gt;=O2096-P2096,(O2096-P2096), V2095*($B$6/100)), 0)</f>
        <v>0</v>
      </c>
      <c r="V2096" s="5">
        <f>V2095+(T2096*($B$5/100))-(U2096/($B$6/100))</f>
        <v>2583792.1600982631</v>
      </c>
      <c r="W2096" s="5">
        <f t="shared" si="300"/>
        <v>64594.804002456578</v>
      </c>
    </row>
    <row r="2097" spans="4:23" x14ac:dyDescent="0.25">
      <c r="D2097">
        <f t="shared" si="301"/>
        <v>2095</v>
      </c>
      <c r="E2097" s="3">
        <v>43918</v>
      </c>
      <c r="F2097" s="4">
        <v>0.25</v>
      </c>
      <c r="G2097">
        <v>40</v>
      </c>
      <c r="H2097">
        <v>2</v>
      </c>
      <c r="I2097" s="5">
        <f t="shared" si="296"/>
        <v>6</v>
      </c>
      <c r="J2097" s="22">
        <v>1.4846854693833111E-5</v>
      </c>
      <c r="K2097">
        <v>7.3970000000000012E-5</v>
      </c>
      <c r="L2097" s="5" cm="1">
        <f t="array" ref="L2097">_xlfn.IFS(I2097=0, 0, I2097&gt;34, 0, AND(I2097&gt;0, I2097&lt;35), VLOOKUP(I2097, $A$63:$C$96, 3))</f>
        <v>2980</v>
      </c>
      <c r="M2097" s="5">
        <f t="shared" si="295"/>
        <v>70.522559795707281</v>
      </c>
      <c r="N2097" s="5">
        <v>2584.7255280406703</v>
      </c>
      <c r="O2097" s="5">
        <f t="shared" si="302"/>
        <v>2083.7349000000004</v>
      </c>
      <c r="P2097" s="5">
        <f t="shared" si="303"/>
        <v>2083.7349000000004</v>
      </c>
      <c r="Q2097" s="5">
        <f t="shared" si="297"/>
        <v>487.20077413479089</v>
      </c>
      <c r="R2097" s="5">
        <f>IF(O2097&gt;(P2097+U2097),O2097-P2097-U2097, 0)</f>
        <v>0</v>
      </c>
      <c r="S2097" s="5">
        <f t="shared" si="298"/>
        <v>479.5868856609161</v>
      </c>
      <c r="T2097" s="5">
        <f t="shared" si="299"/>
        <v>487.20077413479089</v>
      </c>
      <c r="U2097" s="5">
        <f>IF(O2097&gt;P2097,IF(V2096*($B$6/100)&gt;=O2097-P2097,(O2097-P2097), V2096*($B$6/100)), 0)</f>
        <v>0</v>
      </c>
      <c r="V2097" s="5">
        <f>V2096+(T2097*($B$5/100))-(U2097/($B$6/100))</f>
        <v>2584133.2006401573</v>
      </c>
      <c r="W2097" s="5">
        <f t="shared" si="300"/>
        <v>64603.330016003936</v>
      </c>
    </row>
    <row r="2098" spans="4:23" x14ac:dyDescent="0.25">
      <c r="D2098">
        <f t="shared" si="301"/>
        <v>2096</v>
      </c>
      <c r="E2098" s="3">
        <v>43918</v>
      </c>
      <c r="F2098" s="4">
        <v>0.29166666666666669</v>
      </c>
      <c r="G2098">
        <v>50</v>
      </c>
      <c r="H2098">
        <v>10</v>
      </c>
      <c r="I2098" s="5">
        <f t="shared" si="296"/>
        <v>7</v>
      </c>
      <c r="J2098" s="22">
        <v>1.064024586391373E-4</v>
      </c>
      <c r="K2098">
        <v>8.3930000000000004E-5</v>
      </c>
      <c r="L2098" s="5" cm="1">
        <f t="array" ref="L2098">_xlfn.IFS(I2098=0, 0, I2098&gt;34, 0, AND(I2098&gt;0, I2098&lt;35), VLOOKUP(I2098, $A$63:$C$96, 3))</f>
        <v>4800</v>
      </c>
      <c r="M2098" s="5">
        <f t="shared" si="295"/>
        <v>505.41167853590218</v>
      </c>
      <c r="N2098" s="5">
        <v>3491.9389718580405</v>
      </c>
      <c r="O2098" s="5">
        <f t="shared" si="302"/>
        <v>2364.3081000000002</v>
      </c>
      <c r="P2098" s="5">
        <f t="shared" si="303"/>
        <v>2364.3081000000002</v>
      </c>
      <c r="Q2098" s="5">
        <f t="shared" si="297"/>
        <v>487.20077413479089</v>
      </c>
      <c r="R2098" s="5">
        <f>IF(O2098&gt;(P2098+U2098),O2098-P2098-U2098, 0)</f>
        <v>0</v>
      </c>
      <c r="S2098" s="5">
        <f t="shared" si="298"/>
        <v>1793.4508766746478</v>
      </c>
      <c r="T2098" s="5">
        <f t="shared" si="299"/>
        <v>1147.6527018612539</v>
      </c>
      <c r="U2098" s="5">
        <f>IF(O2098&gt;P2098,IF(V2097*($B$6/100)&gt;=O2098-P2098,(O2098-P2098), V2097*($B$6/100)), 0)</f>
        <v>0</v>
      </c>
      <c r="V2098" s="5">
        <f>V2097+(T2098*($B$5/100))-(U2098/($B$6/100))</f>
        <v>2584936.5575314602</v>
      </c>
      <c r="W2098" s="5">
        <f t="shared" si="300"/>
        <v>64623.413938286503</v>
      </c>
    </row>
    <row r="2099" spans="4:23" x14ac:dyDescent="0.25">
      <c r="D2099">
        <f t="shared" si="301"/>
        <v>2097</v>
      </c>
      <c r="E2099" s="3">
        <v>43918</v>
      </c>
      <c r="F2099" s="4">
        <v>0.33333333333333331</v>
      </c>
      <c r="G2099">
        <v>70</v>
      </c>
      <c r="H2099">
        <v>10</v>
      </c>
      <c r="I2099" s="5">
        <f t="shared" si="296"/>
        <v>10</v>
      </c>
      <c r="J2099" s="22">
        <v>2.4497310244824634E-4</v>
      </c>
      <c r="K2099">
        <v>1.0163E-4</v>
      </c>
      <c r="L2099" s="5" cm="1">
        <f t="array" ref="L2099">_xlfn.IFS(I2099=0, 0, I2099&gt;34, 0, AND(I2099&gt;0, I2099&lt;35), VLOOKUP(I2099, $A$63:$C$96, 3))</f>
        <v>12480</v>
      </c>
      <c r="M2099" s="5">
        <f t="shared" si="295"/>
        <v>1163.6222366291702</v>
      </c>
      <c r="N2099" s="5">
        <v>4466.3324203386728</v>
      </c>
      <c r="O2099" s="5">
        <f t="shared" si="302"/>
        <v>2862.9171000000001</v>
      </c>
      <c r="P2099" s="5">
        <f t="shared" si="303"/>
        <v>2862.9171000000001</v>
      </c>
      <c r="Q2099" s="5">
        <f t="shared" si="297"/>
        <v>487.20077413479089</v>
      </c>
      <c r="R2099" s="5">
        <f>IF(O2099&gt;(P2099+U2099),O2099-P2099-U2099, 0)</f>
        <v>0</v>
      </c>
      <c r="S2099" s="5">
        <f t="shared" si="298"/>
        <v>2293.8968462311473</v>
      </c>
      <c r="T2099" s="5">
        <f t="shared" si="299"/>
        <v>8486.8082903980212</v>
      </c>
      <c r="U2099" s="5">
        <f>IF(O2099&gt;P2099,IF(V2098*($B$6/100)&gt;=O2099-P2099,(O2099-P2099), V2098*($B$6/100)), 0)</f>
        <v>0</v>
      </c>
      <c r="V2099" s="5">
        <f>V2098+(T2099*($B$5/100))-(U2099/($B$6/100))</f>
        <v>2590877.3233347386</v>
      </c>
      <c r="W2099" s="5">
        <f t="shared" si="300"/>
        <v>64771.933083368465</v>
      </c>
    </row>
    <row r="2100" spans="4:23" x14ac:dyDescent="0.25">
      <c r="D2100">
        <f t="shared" si="301"/>
        <v>2098</v>
      </c>
      <c r="E2100" s="3">
        <v>43918</v>
      </c>
      <c r="F2100" s="4">
        <v>0.375</v>
      </c>
      <c r="G2100">
        <v>70</v>
      </c>
      <c r="H2100">
        <v>10</v>
      </c>
      <c r="I2100" s="5">
        <f t="shared" si="296"/>
        <v>10</v>
      </c>
      <c r="J2100" s="22">
        <v>3.8354374625735536E-4</v>
      </c>
      <c r="K2100">
        <v>1.2129E-4</v>
      </c>
      <c r="L2100" s="5" cm="1">
        <f t="array" ref="L2100">_xlfn.IFS(I2100=0, 0, I2100&gt;34, 0, AND(I2100&gt;0, I2100&lt;35), VLOOKUP(I2100, $A$63:$C$96, 3))</f>
        <v>12480</v>
      </c>
      <c r="M2100" s="5">
        <f t="shared" si="295"/>
        <v>1821.8327947224379</v>
      </c>
      <c r="N2100" s="5">
        <v>4385.8639052131757</v>
      </c>
      <c r="O2100" s="5">
        <f t="shared" si="302"/>
        <v>3416.7393000000002</v>
      </c>
      <c r="P2100" s="5">
        <f t="shared" si="303"/>
        <v>3416.7393000000002</v>
      </c>
      <c r="Q2100" s="5">
        <f t="shared" si="297"/>
        <v>487.20077413479089</v>
      </c>
      <c r="R2100" s="5">
        <f>IF(O2100&gt;(P2100+U2100),O2100-P2100-U2100, 0)</f>
        <v>0</v>
      </c>
      <c r="S2100" s="5">
        <f t="shared" si="298"/>
        <v>2252.5684237817313</v>
      </c>
      <c r="T2100" s="5">
        <f t="shared" si="299"/>
        <v>8632.5250709407064</v>
      </c>
      <c r="U2100" s="5">
        <f>IF(O2100&gt;P2100,IF(V2099*($B$6/100)&gt;=O2100-P2100,(O2100-P2100), V2099*($B$6/100)), 0)</f>
        <v>0</v>
      </c>
      <c r="V2100" s="5">
        <f>V2099+(T2100*($B$5/100))-(U2100/($B$6/100))</f>
        <v>2596920.0908843973</v>
      </c>
      <c r="W2100" s="5">
        <f t="shared" si="300"/>
        <v>64923.00227210993</v>
      </c>
    </row>
    <row r="2101" spans="4:23" x14ac:dyDescent="0.25">
      <c r="D2101">
        <f t="shared" si="301"/>
        <v>2099</v>
      </c>
      <c r="E2101" s="3">
        <v>43918</v>
      </c>
      <c r="F2101" s="4">
        <v>0.41666666666666669</v>
      </c>
      <c r="G2101">
        <v>70</v>
      </c>
      <c r="H2101">
        <v>10</v>
      </c>
      <c r="I2101" s="5">
        <f t="shared" si="296"/>
        <v>10</v>
      </c>
      <c r="J2101" s="22">
        <v>4.9984410802571472E-4</v>
      </c>
      <c r="K2101">
        <v>1.2883999999999999E-4</v>
      </c>
      <c r="L2101" s="5" cm="1">
        <f t="array" ref="L2101">_xlfn.IFS(I2101=0, 0, I2101&gt;34, 0, AND(I2101&gt;0, I2101&lt;35), VLOOKUP(I2101, $A$63:$C$96, 3))</f>
        <v>12480</v>
      </c>
      <c r="M2101" s="5">
        <f t="shared" si="295"/>
        <v>2374.2595131221451</v>
      </c>
      <c r="N2101" s="5">
        <v>3816.585535684329</v>
      </c>
      <c r="O2101" s="5">
        <f t="shared" si="302"/>
        <v>3629.4227999999998</v>
      </c>
      <c r="P2101" s="5">
        <f t="shared" si="303"/>
        <v>3629.4227999999998</v>
      </c>
      <c r="Q2101" s="5">
        <f t="shared" si="297"/>
        <v>487.20077413479089</v>
      </c>
      <c r="R2101" s="5">
        <f>IF(O2101&gt;(P2101+U2101),O2101-P2101-U2101, 0)</f>
        <v>0</v>
      </c>
      <c r="S2101" s="5">
        <f t="shared" si="298"/>
        <v>1960.1885170503797</v>
      </c>
      <c r="T2101" s="5">
        <f t="shared" si="299"/>
        <v>9264.6481960717665</v>
      </c>
      <c r="U2101" s="5">
        <f>IF(O2101&gt;P2101,IF(V2100*($B$6/100)&gt;=O2101-P2101,(O2101-P2101), V2100*($B$6/100)), 0)</f>
        <v>0</v>
      </c>
      <c r="V2101" s="5">
        <f>V2100+(T2101*($B$5/100))-(U2101/($B$6/100))</f>
        <v>2603405.3446216476</v>
      </c>
      <c r="W2101" s="5">
        <f t="shared" si="300"/>
        <v>65085.133615541192</v>
      </c>
    </row>
    <row r="2102" spans="4:23" x14ac:dyDescent="0.25">
      <c r="D2102">
        <f t="shared" si="301"/>
        <v>2100</v>
      </c>
      <c r="E2102" s="3">
        <v>43918</v>
      </c>
      <c r="F2102" s="4">
        <v>0.45833333333333331</v>
      </c>
      <c r="G2102">
        <v>70</v>
      </c>
      <c r="H2102">
        <v>10</v>
      </c>
      <c r="I2102" s="5">
        <f t="shared" si="296"/>
        <v>10</v>
      </c>
      <c r="J2102" s="22">
        <v>5.7902733305949131E-4</v>
      </c>
      <c r="K2102">
        <v>1.1656999999999999E-4</v>
      </c>
      <c r="L2102" s="5" cm="1">
        <f t="array" ref="L2102">_xlfn.IFS(I2102=0, 0, I2102&gt;34, 0, AND(I2102&gt;0, I2102&lt;35), VLOOKUP(I2102, $A$63:$C$96, 3))</f>
        <v>12480</v>
      </c>
      <c r="M2102" s="5">
        <f t="shared" si="295"/>
        <v>2750.3798320325836</v>
      </c>
      <c r="N2102" s="5">
        <v>3124.3244933086103</v>
      </c>
      <c r="O2102" s="5">
        <f t="shared" si="302"/>
        <v>3283.7768999999998</v>
      </c>
      <c r="P2102" s="5">
        <f t="shared" si="303"/>
        <v>3283.7768999999998</v>
      </c>
      <c r="Q2102" s="5">
        <f t="shared" si="297"/>
        <v>487.20077413479089</v>
      </c>
      <c r="R2102" s="5">
        <f>IF(O2102&gt;(P2102+U2102),O2102-P2102-U2102, 0)</f>
        <v>0</v>
      </c>
      <c r="S2102" s="5">
        <f t="shared" si="298"/>
        <v>1604.645025786034</v>
      </c>
      <c r="T2102" s="5">
        <f t="shared" si="299"/>
        <v>10341.957906246549</v>
      </c>
      <c r="U2102" s="5">
        <f>IF(O2102&gt;P2102,IF(V2101*($B$6/100)&gt;=O2102-P2102,(O2102-P2102), V2101*($B$6/100)), 0)</f>
        <v>0</v>
      </c>
      <c r="V2102" s="5">
        <f>V2101+(T2102*($B$5/100))-(U2102/($B$6/100))</f>
        <v>2610644.7151560201</v>
      </c>
      <c r="W2102" s="5">
        <f t="shared" si="300"/>
        <v>65266.117878900506</v>
      </c>
    </row>
    <row r="2103" spans="4:23" x14ac:dyDescent="0.25">
      <c r="D2103">
        <f t="shared" si="301"/>
        <v>2101</v>
      </c>
      <c r="E2103" s="3">
        <v>43918</v>
      </c>
      <c r="F2103" s="4">
        <v>0.5</v>
      </c>
      <c r="G2103">
        <v>70</v>
      </c>
      <c r="H2103">
        <v>10</v>
      </c>
      <c r="I2103" s="5">
        <f t="shared" si="296"/>
        <v>10</v>
      </c>
      <c r="J2103" s="22">
        <v>6.2109342135868511E-4</v>
      </c>
      <c r="K2103">
        <v>1.0977E-4</v>
      </c>
      <c r="L2103" s="5" cm="1">
        <f t="array" ref="L2103">_xlfn.IFS(I2103=0, 0, I2103&gt;34, 0, AND(I2103&gt;0, I2103&lt;35), VLOOKUP(I2103, $A$63:$C$96, 3))</f>
        <v>12480</v>
      </c>
      <c r="M2103" s="5">
        <f t="shared" si="295"/>
        <v>2950.1937514537544</v>
      </c>
      <c r="N2103" s="5">
        <v>2676.3440925926338</v>
      </c>
      <c r="O2103" s="5">
        <f t="shared" si="302"/>
        <v>3092.2209000000003</v>
      </c>
      <c r="P2103" s="5">
        <f t="shared" si="303"/>
        <v>3092.2209000000003</v>
      </c>
      <c r="Q2103" s="5">
        <f t="shared" si="297"/>
        <v>487.20077413479089</v>
      </c>
      <c r="R2103" s="5">
        <f>IF(O2103&gt;(P2103+U2103),O2103-P2103-U2103, 0)</f>
        <v>0</v>
      </c>
      <c r="S2103" s="5">
        <f t="shared" si="298"/>
        <v>1374.5634439279102</v>
      </c>
      <c r="T2103" s="5">
        <f t="shared" si="299"/>
        <v>10963.409407525844</v>
      </c>
      <c r="U2103" s="5">
        <f>IF(O2103&gt;P2103,IF(V2102*($B$6/100)&gt;=O2103-P2103,(O2103-P2103), V2102*($B$6/100)), 0)</f>
        <v>0</v>
      </c>
      <c r="V2103" s="5">
        <f>V2102+(T2103*($B$5/100))-(U2103/($B$6/100))</f>
        <v>2618319.1017412883</v>
      </c>
      <c r="W2103" s="5">
        <f t="shared" si="300"/>
        <v>65457.977543532208</v>
      </c>
    </row>
    <row r="2104" spans="4:23" x14ac:dyDescent="0.25">
      <c r="D2104">
        <f t="shared" si="301"/>
        <v>2102</v>
      </c>
      <c r="E2104" s="3">
        <v>43918</v>
      </c>
      <c r="F2104" s="4">
        <v>0.54166666666666663</v>
      </c>
      <c r="G2104">
        <v>80</v>
      </c>
      <c r="H2104">
        <v>9</v>
      </c>
      <c r="I2104" s="5">
        <f t="shared" si="296"/>
        <v>11</v>
      </c>
      <c r="J2104" s="22">
        <v>5.2458886584876995E-4</v>
      </c>
      <c r="K2104">
        <v>1.0739000000000001E-4</v>
      </c>
      <c r="L2104" s="5" cm="1">
        <f t="array" ref="L2104">_xlfn.IFS(I2104=0, 0, I2104&gt;34, 0, AND(I2104&gt;0, I2104&lt;35), VLOOKUP(I2104, $A$63:$C$96, 3))</f>
        <v>14640</v>
      </c>
      <c r="M2104" s="5">
        <f t="shared" si="295"/>
        <v>2491.7971127816572</v>
      </c>
      <c r="N2104" s="5">
        <v>2482.5332339472561</v>
      </c>
      <c r="O2104" s="5">
        <f t="shared" si="302"/>
        <v>3025.1763000000005</v>
      </c>
      <c r="P2104" s="5">
        <f t="shared" si="303"/>
        <v>3025.1763000000005</v>
      </c>
      <c r="Q2104" s="5">
        <f t="shared" si="297"/>
        <v>487.20077413479089</v>
      </c>
      <c r="R2104" s="5">
        <f>IF(O2104&gt;(P2104+U2104),O2104-P2104-U2104, 0)</f>
        <v>0</v>
      </c>
      <c r="S2104" s="5">
        <f t="shared" si="298"/>
        <v>1275.0226852984235</v>
      </c>
      <c r="T2104" s="5">
        <f t="shared" si="299"/>
        <v>12831.598127483232</v>
      </c>
      <c r="U2104" s="5">
        <f>IF(O2104&gt;P2104,IF(V2103*($B$6/100)&gt;=O2104-P2104,(O2104-P2104), V2103*($B$6/100)), 0)</f>
        <v>0</v>
      </c>
      <c r="V2104" s="5">
        <f>V2103+(T2104*($B$5/100))-(U2104/($B$6/100))</f>
        <v>2627301.2204305264</v>
      </c>
      <c r="W2104" s="5">
        <f t="shared" si="300"/>
        <v>65682.530510763158</v>
      </c>
    </row>
    <row r="2105" spans="4:23" x14ac:dyDescent="0.25">
      <c r="D2105">
        <f t="shared" si="301"/>
        <v>2103</v>
      </c>
      <c r="E2105" s="3">
        <v>43918</v>
      </c>
      <c r="F2105" s="4">
        <v>0.58333333333333337</v>
      </c>
      <c r="G2105">
        <v>80</v>
      </c>
      <c r="H2105">
        <v>10</v>
      </c>
      <c r="I2105" s="5">
        <f t="shared" si="296"/>
        <v>11</v>
      </c>
      <c r="J2105" s="22">
        <v>5.2953781741338097E-4</v>
      </c>
      <c r="K2105">
        <v>1.0093999999999999E-4</v>
      </c>
      <c r="L2105" s="5" cm="1">
        <f t="array" ref="L2105">_xlfn.IFS(I2105=0, 0, I2105&gt;34, 0, AND(I2105&gt;0, I2105&lt;35), VLOOKUP(I2105, $A$63:$C$96, 3))</f>
        <v>14640</v>
      </c>
      <c r="M2105" s="5">
        <f t="shared" si="295"/>
        <v>2515.3046327135598</v>
      </c>
      <c r="N2105" s="5">
        <v>2249.9212813142763</v>
      </c>
      <c r="O2105" s="5">
        <f t="shared" si="302"/>
        <v>2843.4798000000001</v>
      </c>
      <c r="P2105" s="5">
        <f t="shared" si="303"/>
        <v>2843.4798000000001</v>
      </c>
      <c r="Q2105" s="5">
        <f t="shared" si="297"/>
        <v>487.20077413479089</v>
      </c>
      <c r="R2105" s="5">
        <f>IF(O2105&gt;(P2105+U2105),O2105-P2105-U2105, 0)</f>
        <v>0</v>
      </c>
      <c r="S2105" s="5">
        <f t="shared" si="298"/>
        <v>1155.553784571146</v>
      </c>
      <c r="T2105" s="5">
        <f t="shared" si="299"/>
        <v>13156.271048142413</v>
      </c>
      <c r="U2105" s="5">
        <f>IF(O2105&gt;P2105,IF(V2104*($B$6/100)&gt;=O2105-P2105,(O2105-P2105), V2104*($B$6/100)), 0)</f>
        <v>0</v>
      </c>
      <c r="V2105" s="5">
        <f>V2104+(T2105*($B$5/100))-(U2105/($B$6/100))</f>
        <v>2636510.610164226</v>
      </c>
      <c r="W2105" s="5">
        <f t="shared" si="300"/>
        <v>65912.765254105645</v>
      </c>
    </row>
    <row r="2106" spans="4:23" x14ac:dyDescent="0.25">
      <c r="D2106">
        <f t="shared" si="301"/>
        <v>2104</v>
      </c>
      <c r="E2106" s="3">
        <v>43918</v>
      </c>
      <c r="F2106" s="4">
        <v>0.625</v>
      </c>
      <c r="G2106">
        <v>80</v>
      </c>
      <c r="H2106">
        <v>10</v>
      </c>
      <c r="I2106" s="5">
        <f t="shared" si="296"/>
        <v>11</v>
      </c>
      <c r="J2106" s="22">
        <v>3.8106927047504985E-4</v>
      </c>
      <c r="K2106">
        <v>9.6840000000000001E-5</v>
      </c>
      <c r="L2106" s="5" cm="1">
        <f t="array" ref="L2106">_xlfn.IFS(I2106=0, 0, I2106&gt;34, 0, AND(I2106&gt;0, I2106&lt;35), VLOOKUP(I2106, $A$63:$C$96, 3))</f>
        <v>14640</v>
      </c>
      <c r="M2106" s="5">
        <f t="shared" si="295"/>
        <v>1810.0790347564869</v>
      </c>
      <c r="N2106" s="5">
        <v>2119.6137065019579</v>
      </c>
      <c r="O2106" s="5">
        <f t="shared" si="302"/>
        <v>2727.9827999999998</v>
      </c>
      <c r="P2106" s="5">
        <f t="shared" si="303"/>
        <v>2727.9827999999998</v>
      </c>
      <c r="Q2106" s="5">
        <f t="shared" si="297"/>
        <v>487.20077413479089</v>
      </c>
      <c r="R2106" s="5">
        <f>IF(O2106&gt;(P2106+U2106),O2106-P2106-U2106, 0)</f>
        <v>0</v>
      </c>
      <c r="S2106" s="5">
        <f t="shared" si="298"/>
        <v>1088.6281492241603</v>
      </c>
      <c r="T2106" s="5">
        <f t="shared" si="299"/>
        <v>12633.468085532328</v>
      </c>
      <c r="U2106" s="5">
        <f>IF(O2106&gt;P2106,IF(V2105*($B$6/100)&gt;=O2106-P2106,(O2106-P2106), V2105*($B$6/100)), 0)</f>
        <v>0</v>
      </c>
      <c r="V2106" s="5">
        <f>V2105+(T2106*($B$5/100))-(U2106/($B$6/100))</f>
        <v>2645354.0378240985</v>
      </c>
      <c r="W2106" s="5">
        <f t="shared" si="300"/>
        <v>66133.850945602462</v>
      </c>
    </row>
    <row r="2107" spans="4:23" x14ac:dyDescent="0.25">
      <c r="D2107">
        <f t="shared" si="301"/>
        <v>2105</v>
      </c>
      <c r="E2107" s="3">
        <v>43918</v>
      </c>
      <c r="F2107" s="4">
        <v>0.66666666666666663</v>
      </c>
      <c r="G2107">
        <v>80</v>
      </c>
      <c r="H2107">
        <v>8</v>
      </c>
      <c r="I2107" s="5">
        <f t="shared" si="296"/>
        <v>11</v>
      </c>
      <c r="J2107" s="22">
        <v>2.6971786027130151E-4</v>
      </c>
      <c r="K2107">
        <v>1.0323999999999999E-4</v>
      </c>
      <c r="L2107" s="5" cm="1">
        <f t="array" ref="L2107">_xlfn.IFS(I2107=0, 0, I2107&gt;34, 0, AND(I2107&gt;0, I2107&lt;35), VLOOKUP(I2107, $A$63:$C$96, 3))</f>
        <v>14640</v>
      </c>
      <c r="M2107" s="5">
        <f t="shared" si="295"/>
        <v>1281.1598362886823</v>
      </c>
      <c r="N2107" s="5">
        <v>2314.601237901345</v>
      </c>
      <c r="O2107" s="5">
        <f t="shared" si="302"/>
        <v>2908.2707999999998</v>
      </c>
      <c r="P2107" s="5">
        <f t="shared" si="303"/>
        <v>2908.2707999999998</v>
      </c>
      <c r="Q2107" s="5">
        <f t="shared" si="297"/>
        <v>487.20077413479089</v>
      </c>
      <c r="R2107" s="5">
        <f>IF(O2107&gt;(P2107+U2107),O2107-P2107-U2107, 0)</f>
        <v>0</v>
      </c>
      <c r="S2107" s="5">
        <f t="shared" si="298"/>
        <v>1188.7732439543763</v>
      </c>
      <c r="T2107" s="5">
        <f t="shared" si="299"/>
        <v>11824.115792334305</v>
      </c>
      <c r="U2107" s="5">
        <f>IF(O2107&gt;P2107,IF(V2106*($B$6/100)&gt;=O2107-P2107,(O2107-P2107), V2106*($B$6/100)), 0)</f>
        <v>0</v>
      </c>
      <c r="V2107" s="5">
        <f>V2106+(T2107*($B$5/100))-(U2107/($B$6/100))</f>
        <v>2653630.9188787327</v>
      </c>
      <c r="W2107" s="5">
        <f t="shared" si="300"/>
        <v>66340.772971968312</v>
      </c>
    </row>
    <row r="2108" spans="4:23" x14ac:dyDescent="0.25">
      <c r="D2108">
        <f t="shared" si="301"/>
        <v>2106</v>
      </c>
      <c r="E2108" s="3">
        <v>43918</v>
      </c>
      <c r="F2108" s="4">
        <v>0.70833333333333337</v>
      </c>
      <c r="G2108">
        <v>90</v>
      </c>
      <c r="H2108">
        <v>7</v>
      </c>
      <c r="I2108" s="5">
        <f t="shared" si="296"/>
        <v>13</v>
      </c>
      <c r="J2108" s="22">
        <v>1.3857064380910905E-4</v>
      </c>
      <c r="K2108">
        <v>1.2408999999999999E-4</v>
      </c>
      <c r="L2108" s="5" cm="1">
        <f t="array" ref="L2108">_xlfn.IFS(I2108=0, 0, I2108&gt;34, 0, AND(I2108&gt;0, I2108&lt;35), VLOOKUP(I2108, $A$63:$C$96, 3))</f>
        <v>16600</v>
      </c>
      <c r="M2108" s="5">
        <f t="shared" si="295"/>
        <v>658.21055809326799</v>
      </c>
      <c r="N2108" s="5">
        <v>2787.967840488765</v>
      </c>
      <c r="O2108" s="5">
        <f t="shared" si="302"/>
        <v>3495.6152999999995</v>
      </c>
      <c r="P2108" s="5">
        <f t="shared" si="303"/>
        <v>3495.6152999999995</v>
      </c>
      <c r="Q2108" s="5">
        <f t="shared" si="297"/>
        <v>487.20077413479089</v>
      </c>
      <c r="R2108" s="5">
        <f>IF(O2108&gt;(P2108+U2108),O2108-P2108-U2108, 0)</f>
        <v>0</v>
      </c>
      <c r="S2108" s="5">
        <f t="shared" si="298"/>
        <v>1431.8931138148685</v>
      </c>
      <c r="T2108" s="5">
        <f t="shared" si="299"/>
        <v>12330.702144278401</v>
      </c>
      <c r="U2108" s="5">
        <f>IF(O2108&gt;P2108,IF(V2107*($B$6/100)&gt;=O2108-P2108,(O2108-P2108), V2107*($B$6/100)), 0)</f>
        <v>0</v>
      </c>
      <c r="V2108" s="5">
        <f>V2107+(T2108*($B$5/100))-(U2108/($B$6/100))</f>
        <v>2662262.4103797274</v>
      </c>
      <c r="W2108" s="5">
        <f t="shared" si="300"/>
        <v>66556.560259493184</v>
      </c>
    </row>
    <row r="2109" spans="4:23" x14ac:dyDescent="0.25">
      <c r="D2109">
        <f t="shared" si="301"/>
        <v>2107</v>
      </c>
      <c r="E2109" s="3">
        <v>43918</v>
      </c>
      <c r="F2109" s="4">
        <v>0.75</v>
      </c>
      <c r="G2109">
        <v>70</v>
      </c>
      <c r="H2109">
        <v>5</v>
      </c>
      <c r="I2109" s="5">
        <f t="shared" si="296"/>
        <v>10</v>
      </c>
      <c r="J2109" s="22">
        <v>4.4540564081499335E-5</v>
      </c>
      <c r="K2109">
        <v>1.7084000000000001E-4</v>
      </c>
      <c r="L2109" s="5" cm="1">
        <f t="array" ref="L2109">_xlfn.IFS(I2109=0, 0, I2109&gt;34, 0, AND(I2109&gt;0, I2109&lt;35), VLOOKUP(I2109, $A$63:$C$96, 3))</f>
        <v>12480</v>
      </c>
      <c r="M2109" s="5">
        <f t="shared" si="295"/>
        <v>211.56767938712184</v>
      </c>
      <c r="N2109" s="5">
        <v>3441.3582507476308</v>
      </c>
      <c r="O2109" s="5">
        <f t="shared" si="302"/>
        <v>4812.5628000000006</v>
      </c>
      <c r="P2109" s="5">
        <f t="shared" si="303"/>
        <v>4812.5628000000006</v>
      </c>
      <c r="Q2109" s="5">
        <f t="shared" si="297"/>
        <v>487.20077413479089</v>
      </c>
      <c r="R2109" s="5">
        <f>IF(O2109&gt;(P2109+U2109),O2109-P2109-U2109, 0)</f>
        <v>0</v>
      </c>
      <c r="S2109" s="5">
        <f t="shared" si="298"/>
        <v>1767.472748377053</v>
      </c>
      <c r="T2109" s="5">
        <f t="shared" si="299"/>
        <v>6111.532131010069</v>
      </c>
      <c r="U2109" s="5">
        <f>IF(O2109&gt;P2109,IF(V2108*($B$6/100)&gt;=O2109-P2109,(O2109-P2109), V2108*($B$6/100)), 0)</f>
        <v>0</v>
      </c>
      <c r="V2109" s="5">
        <f>V2108+(T2109*($B$5/100))-(U2109/($B$6/100))</f>
        <v>2666540.4828714347</v>
      </c>
      <c r="W2109" s="5">
        <f t="shared" si="300"/>
        <v>66663.512071785866</v>
      </c>
    </row>
    <row r="2110" spans="4:23" x14ac:dyDescent="0.25">
      <c r="D2110">
        <f t="shared" si="301"/>
        <v>2108</v>
      </c>
      <c r="E2110" s="3">
        <v>43918</v>
      </c>
      <c r="F2110" s="4">
        <v>0.79166666666666663</v>
      </c>
      <c r="G2110">
        <v>80</v>
      </c>
      <c r="H2110">
        <v>0</v>
      </c>
      <c r="I2110" s="5">
        <f t="shared" si="296"/>
        <v>11</v>
      </c>
      <c r="J2110" s="22">
        <v>0</v>
      </c>
      <c r="K2110">
        <v>1.9164E-4</v>
      </c>
      <c r="L2110" s="5" cm="1">
        <f t="array" ref="L2110">_xlfn.IFS(I2110=0, 0, I2110&gt;34, 0, AND(I2110&gt;0, I2110&lt;35), VLOOKUP(I2110, $A$63:$C$96, 3))</f>
        <v>14640</v>
      </c>
      <c r="M2110" s="5">
        <f t="shared" si="295"/>
        <v>0</v>
      </c>
      <c r="N2110" s="5">
        <v>4275.8794937938374</v>
      </c>
      <c r="O2110" s="5">
        <f t="shared" si="302"/>
        <v>5398.4988000000003</v>
      </c>
      <c r="P2110" s="5">
        <f t="shared" si="303"/>
        <v>5398.4988000000003</v>
      </c>
      <c r="Q2110" s="5">
        <f t="shared" si="297"/>
        <v>487.20077413479089</v>
      </c>
      <c r="R2110" s="5">
        <f>IF(O2110&gt;(P2110+U2110),O2110-P2110-U2110, 0)</f>
        <v>0</v>
      </c>
      <c r="S2110" s="5">
        <f t="shared" si="298"/>
        <v>2196.0807128938163</v>
      </c>
      <c r="T2110" s="5">
        <f t="shared" si="299"/>
        <v>7045.4204871061829</v>
      </c>
      <c r="U2110" s="5">
        <f>IF(O2110&gt;P2110,IF(V2109*($B$6/100)&gt;=O2110-P2110,(O2110-P2110), V2109*($B$6/100)), 0)</f>
        <v>0</v>
      </c>
      <c r="V2110" s="5">
        <f>V2109+(T2110*($B$5/100))-(U2110/($B$6/100))</f>
        <v>2671472.2772124088</v>
      </c>
      <c r="W2110" s="5">
        <f t="shared" si="300"/>
        <v>66786.806930310224</v>
      </c>
    </row>
    <row r="2111" spans="4:23" x14ac:dyDescent="0.25">
      <c r="D2111">
        <f t="shared" si="301"/>
        <v>2109</v>
      </c>
      <c r="E2111" s="3">
        <v>43918</v>
      </c>
      <c r="F2111" s="4">
        <v>0.83333333333333337</v>
      </c>
      <c r="G2111">
        <v>80</v>
      </c>
      <c r="H2111">
        <v>0</v>
      </c>
      <c r="I2111" s="5">
        <f t="shared" si="296"/>
        <v>11</v>
      </c>
      <c r="J2111" s="22">
        <v>0</v>
      </c>
      <c r="K2111">
        <v>2.008E-4</v>
      </c>
      <c r="L2111" s="5" cm="1">
        <f t="array" ref="L2111">_xlfn.IFS(I2111=0, 0, I2111&gt;34, 0, AND(I2111&gt;0, I2111&lt;35), VLOOKUP(I2111, $A$63:$C$96, 3))</f>
        <v>14640</v>
      </c>
      <c r="M2111" s="5">
        <f t="shared" si="295"/>
        <v>0</v>
      </c>
      <c r="N2111" s="5">
        <v>4840.0874905581886</v>
      </c>
      <c r="O2111" s="5">
        <f t="shared" si="302"/>
        <v>5656.5360000000001</v>
      </c>
      <c r="P2111" s="5">
        <f t="shared" si="303"/>
        <v>5656.5360000000001</v>
      </c>
      <c r="Q2111" s="5">
        <f t="shared" si="297"/>
        <v>487.20077413479089</v>
      </c>
      <c r="R2111" s="5">
        <f>IF(O2111&gt;(P2111+U2111),O2111-P2111-U2111, 0)</f>
        <v>0</v>
      </c>
      <c r="S2111" s="5">
        <f t="shared" si="298"/>
        <v>2485.8564892114246</v>
      </c>
      <c r="T2111" s="5">
        <f t="shared" si="299"/>
        <v>6497.6075107885754</v>
      </c>
      <c r="U2111" s="5">
        <f>IF(O2111&gt;P2111,IF(V2110*($B$6/100)&gt;=O2111-P2111,(O2111-P2111), V2110*($B$6/100)), 0)</f>
        <v>0</v>
      </c>
      <c r="V2111" s="5">
        <f>V2110+(T2111*($B$5/100))-(U2111/($B$6/100))</f>
        <v>2676020.6024699607</v>
      </c>
      <c r="W2111" s="5">
        <f t="shared" si="300"/>
        <v>66900.515061749014</v>
      </c>
    </row>
    <row r="2112" spans="4:23" x14ac:dyDescent="0.25">
      <c r="D2112">
        <f t="shared" si="301"/>
        <v>2110</v>
      </c>
      <c r="E2112" s="3">
        <v>43918</v>
      </c>
      <c r="F2112" s="4">
        <v>0.875</v>
      </c>
      <c r="G2112">
        <v>50</v>
      </c>
      <c r="H2112">
        <v>0</v>
      </c>
      <c r="I2112" s="5">
        <f t="shared" si="296"/>
        <v>7</v>
      </c>
      <c r="J2112" s="22">
        <v>0</v>
      </c>
      <c r="K2112">
        <v>1.9173000000000001E-4</v>
      </c>
      <c r="L2112" s="5" cm="1">
        <f t="array" ref="L2112">_xlfn.IFS(I2112=0, 0, I2112&gt;34, 0, AND(I2112&gt;0, I2112&lt;35), VLOOKUP(I2112, $A$63:$C$96, 3))</f>
        <v>4800</v>
      </c>
      <c r="M2112" s="5">
        <f t="shared" si="295"/>
        <v>0</v>
      </c>
      <c r="N2112" s="5">
        <v>4415.8522199425397</v>
      </c>
      <c r="O2112" s="5">
        <f t="shared" si="302"/>
        <v>5401.0341000000008</v>
      </c>
      <c r="P2112" s="5">
        <f t="shared" si="303"/>
        <v>4800</v>
      </c>
      <c r="Q2112" s="5">
        <f t="shared" si="297"/>
        <v>0</v>
      </c>
      <c r="R2112" s="5">
        <f>IF(O2112&gt;(P2112+U2112),O2112-P2112-U2112, 0)</f>
        <v>0</v>
      </c>
      <c r="S2112" s="5">
        <f t="shared" si="298"/>
        <v>0</v>
      </c>
      <c r="T2112" s="5">
        <f t="shared" si="299"/>
        <v>0</v>
      </c>
      <c r="U2112" s="5">
        <f>IF(O2112&gt;P2112,IF(V2111*($B$6/100)&gt;=O2112-P2112,(O2112-P2112), V2111*($B$6/100)), 0)</f>
        <v>601.03410000000076</v>
      </c>
      <c r="V2112" s="5">
        <f>V2111+(T2112*($B$5/100))-(U2112/($B$6/100))</f>
        <v>2675161.9823271036</v>
      </c>
      <c r="W2112" s="5">
        <f t="shared" si="300"/>
        <v>66879.04955817759</v>
      </c>
    </row>
    <row r="2113" spans="4:23" x14ac:dyDescent="0.25">
      <c r="D2113">
        <f t="shared" si="301"/>
        <v>2111</v>
      </c>
      <c r="E2113" s="3">
        <v>43918</v>
      </c>
      <c r="F2113" s="4">
        <v>0.91666666666666663</v>
      </c>
      <c r="G2113">
        <v>70</v>
      </c>
      <c r="H2113">
        <v>0</v>
      </c>
      <c r="I2113" s="5">
        <f t="shared" si="296"/>
        <v>10</v>
      </c>
      <c r="J2113" s="22">
        <v>0</v>
      </c>
      <c r="K2113">
        <v>1.7321000000000003E-4</v>
      </c>
      <c r="L2113" s="5" cm="1">
        <f t="array" ref="L2113">_xlfn.IFS(I2113=0, 0, I2113&gt;34, 0, AND(I2113&gt;0, I2113&lt;35), VLOOKUP(I2113, $A$63:$C$96, 3))</f>
        <v>12480</v>
      </c>
      <c r="M2113" s="5">
        <f t="shared" si="295"/>
        <v>0</v>
      </c>
      <c r="N2113" s="5">
        <v>4124.0118838459157</v>
      </c>
      <c r="O2113" s="5">
        <f t="shared" si="302"/>
        <v>4879.3257000000003</v>
      </c>
      <c r="P2113" s="5">
        <f t="shared" si="303"/>
        <v>4879.3257000000003</v>
      </c>
      <c r="Q2113" s="5">
        <f t="shared" si="297"/>
        <v>487.20077413479089</v>
      </c>
      <c r="R2113" s="5">
        <f>IF(O2113&gt;(P2113+U2113),O2113-P2113-U2113, 0)</f>
        <v>0</v>
      </c>
      <c r="S2113" s="5">
        <f t="shared" si="298"/>
        <v>2118.0818989412755</v>
      </c>
      <c r="T2113" s="5">
        <f t="shared" si="299"/>
        <v>5482.5924010587241</v>
      </c>
      <c r="U2113" s="5">
        <f>IF(O2113&gt;P2113,IF(V2112*($B$6/100)&gt;=O2113-P2113,(O2113-P2113), V2112*($B$6/100)), 0)</f>
        <v>0</v>
      </c>
      <c r="V2113" s="5">
        <f>V2112+(T2113*($B$5/100))-(U2113/($B$6/100))</f>
        <v>2678999.7970078448</v>
      </c>
      <c r="W2113" s="5">
        <f t="shared" si="300"/>
        <v>66974.994925196122</v>
      </c>
    </row>
    <row r="2114" spans="4:23" x14ac:dyDescent="0.25">
      <c r="D2114">
        <f t="shared" si="301"/>
        <v>2112</v>
      </c>
      <c r="E2114" s="3">
        <v>43918</v>
      </c>
      <c r="F2114" s="4">
        <v>0.95833333333333337</v>
      </c>
      <c r="G2114">
        <v>50</v>
      </c>
      <c r="H2114">
        <v>0</v>
      </c>
      <c r="I2114" s="5">
        <f t="shared" si="296"/>
        <v>7</v>
      </c>
      <c r="J2114" s="22">
        <v>0</v>
      </c>
      <c r="K2114">
        <v>1.5819E-4</v>
      </c>
      <c r="L2114" s="5" cm="1">
        <f t="array" ref="L2114">_xlfn.IFS(I2114=0, 0, I2114&gt;34, 0, AND(I2114&gt;0, I2114&lt;35), VLOOKUP(I2114, $A$63:$C$96, 3))</f>
        <v>4800</v>
      </c>
      <c r="M2114" s="5">
        <f t="shared" si="295"/>
        <v>0</v>
      </c>
      <c r="N2114" s="5">
        <v>3513.828884197862</v>
      </c>
      <c r="O2114" s="5">
        <f t="shared" si="302"/>
        <v>4456.2123000000001</v>
      </c>
      <c r="P2114" s="5">
        <f t="shared" si="303"/>
        <v>4456.2123000000001</v>
      </c>
      <c r="Q2114" s="5">
        <f t="shared" si="297"/>
        <v>343.78769999999986</v>
      </c>
      <c r="R2114" s="5">
        <f>IF(O2114&gt;(P2114+U2114),O2114-P2114-U2114, 0)</f>
        <v>0</v>
      </c>
      <c r="S2114" s="5">
        <f t="shared" si="298"/>
        <v>0</v>
      </c>
      <c r="T2114" s="5">
        <f t="shared" si="299"/>
        <v>343.78769999999986</v>
      </c>
      <c r="U2114" s="5">
        <f>IF(O2114&gt;P2114,IF(V2113*($B$6/100)&gt;=O2114-P2114,(O2114-P2114), V2113*($B$6/100)), 0)</f>
        <v>0</v>
      </c>
      <c r="V2114" s="5">
        <f>V2113+(T2114*($B$5/100))-(U2114/($B$6/100))</f>
        <v>2679240.4483978446</v>
      </c>
      <c r="W2114" s="5">
        <f t="shared" si="300"/>
        <v>66981.011209946111</v>
      </c>
    </row>
    <row r="2115" spans="4:23" x14ac:dyDescent="0.25">
      <c r="D2115">
        <f t="shared" si="301"/>
        <v>2113</v>
      </c>
      <c r="E2115" s="3">
        <v>43919</v>
      </c>
      <c r="F2115" s="4">
        <v>0</v>
      </c>
      <c r="G2115">
        <v>40</v>
      </c>
      <c r="H2115">
        <v>0</v>
      </c>
      <c r="I2115" s="5">
        <f t="shared" si="296"/>
        <v>6</v>
      </c>
      <c r="J2115" s="22">
        <v>0</v>
      </c>
      <c r="K2115">
        <v>1.3645999999999998E-4</v>
      </c>
      <c r="L2115" s="5" cm="1">
        <f t="array" ref="L2115">_xlfn.IFS(I2115=0, 0, I2115&gt;34, 0, AND(I2115&gt;0, I2115&lt;35), VLOOKUP(I2115, $A$63:$C$96, 3))</f>
        <v>2980</v>
      </c>
      <c r="M2115" s="5">
        <f t="shared" ref="M2115:M2178" si="304">$B$11*$B$4*J2115*1000</f>
        <v>0</v>
      </c>
      <c r="N2115" s="5">
        <v>2734.7187954875913</v>
      </c>
      <c r="O2115" s="5">
        <f t="shared" si="302"/>
        <v>3844.0781999999995</v>
      </c>
      <c r="P2115" s="5">
        <f t="shared" si="303"/>
        <v>2980</v>
      </c>
      <c r="Q2115" s="5">
        <f t="shared" si="297"/>
        <v>0</v>
      </c>
      <c r="R2115" s="5">
        <f>IF(O2115&gt;(P2115+U2115),O2115-P2115-U2115, 0)</f>
        <v>0</v>
      </c>
      <c r="S2115" s="5">
        <f t="shared" si="298"/>
        <v>0</v>
      </c>
      <c r="T2115" s="5">
        <f t="shared" si="299"/>
        <v>0</v>
      </c>
      <c r="U2115" s="5">
        <f>IF(O2115&gt;P2115,IF(V2114*($B$6/100)&gt;=O2115-P2115,(O2115-P2115), V2114*($B$6/100)), 0)</f>
        <v>864.07819999999947</v>
      </c>
      <c r="V2115" s="5">
        <f>V2114+(T2115*($B$5/100))-(U2115/($B$6/100))</f>
        <v>2678006.0509692733</v>
      </c>
      <c r="W2115" s="5">
        <f t="shared" si="300"/>
        <v>66950.15127423183</v>
      </c>
    </row>
    <row r="2116" spans="4:23" x14ac:dyDescent="0.25">
      <c r="D2116">
        <f t="shared" si="301"/>
        <v>2114</v>
      </c>
      <c r="E2116" s="3">
        <v>43919</v>
      </c>
      <c r="F2116" s="4">
        <v>4.1666666666666664E-2</v>
      </c>
      <c r="G2116">
        <v>50</v>
      </c>
      <c r="H2116">
        <v>0</v>
      </c>
      <c r="I2116" s="5">
        <f t="shared" ref="I2116:I2179" si="305">ROUND((G2116/10)*((LN(99/0.03)/(LN(10/0.03)))),0)</f>
        <v>7</v>
      </c>
      <c r="J2116" s="22">
        <v>0</v>
      </c>
      <c r="K2116">
        <v>1.1129999999999999E-4</v>
      </c>
      <c r="L2116" s="5" cm="1">
        <f t="array" ref="L2116">_xlfn.IFS(I2116=0, 0, I2116&gt;34, 0, AND(I2116&gt;0, I2116&lt;35), VLOOKUP(I2116, $A$63:$C$96, 3))</f>
        <v>4800</v>
      </c>
      <c r="M2116" s="5">
        <f t="shared" si="304"/>
        <v>0</v>
      </c>
      <c r="N2116" s="5">
        <v>2355.4540675195067</v>
      </c>
      <c r="O2116" s="5">
        <f t="shared" si="302"/>
        <v>3135.3209999999999</v>
      </c>
      <c r="P2116" s="5">
        <f t="shared" si="303"/>
        <v>3135.3209999999999</v>
      </c>
      <c r="Q2116" s="5">
        <f t="shared" ref="Q2116:Q2179" si="306">IF((L2116+M2116-P2116)&lt;($B$8/100)*$B$3,L2116+M2116-P2116,($B$8/100)*$B$3)</f>
        <v>487.20077413479089</v>
      </c>
      <c r="R2116" s="5">
        <f>IF(O2116&gt;(P2116+U2116),O2116-P2116-U2116, 0)</f>
        <v>0</v>
      </c>
      <c r="S2116" s="5">
        <f t="shared" ref="S2116:S2179" si="307">IF((IF((L2116+M2116)&gt;O2116,L2116+M2116-P2116-Q2116,0))&lt;((N2116*3.595182*($B$7/100))/($B$5/100)),L2116+M2116-P2116-Q2116, N2116*3.595182*($B$7/100)/($B$5/100))</f>
        <v>1177.4782258652092</v>
      </c>
      <c r="T2116" s="5">
        <f t="shared" ref="T2116:T2179" si="308">((L2116+M2116)-P2116-S2116)</f>
        <v>487.20077413479089</v>
      </c>
      <c r="U2116" s="5">
        <f>IF(O2116&gt;P2116,IF(V2115*($B$6/100)&gt;=O2116-P2116,(O2116-P2116), V2115*($B$6/100)), 0)</f>
        <v>0</v>
      </c>
      <c r="V2116" s="5">
        <f>V2115+(T2116*($B$5/100))-(U2116/($B$6/100))</f>
        <v>2678347.0915111676</v>
      </c>
      <c r="W2116" s="5">
        <f t="shared" ref="W2116:W2179" si="309">V2116/40</f>
        <v>66958.677287779195</v>
      </c>
    </row>
    <row r="2117" spans="4:23" x14ac:dyDescent="0.25">
      <c r="D2117">
        <f t="shared" ref="D2117:D2180" si="310">D2116+1</f>
        <v>2115</v>
      </c>
      <c r="E2117" s="3">
        <v>43919</v>
      </c>
      <c r="F2117" s="4">
        <v>0.125</v>
      </c>
      <c r="G2117">
        <v>50</v>
      </c>
      <c r="H2117">
        <v>0</v>
      </c>
      <c r="I2117" s="5">
        <f t="shared" si="305"/>
        <v>7</v>
      </c>
      <c r="J2117" s="22">
        <v>0</v>
      </c>
      <c r="K2117">
        <v>8.8830000000000002E-5</v>
      </c>
      <c r="L2117" s="5" cm="1">
        <f t="array" ref="L2117">_xlfn.IFS(I2117=0, 0, I2117&gt;34, 0, AND(I2117&gt;0, I2117&lt;35), VLOOKUP(I2117, $A$63:$C$96, 3))</f>
        <v>4800</v>
      </c>
      <c r="M2117" s="5">
        <f t="shared" si="304"/>
        <v>0</v>
      </c>
      <c r="N2117" s="5">
        <v>2314.1731733640504</v>
      </c>
      <c r="O2117" s="5">
        <f t="shared" ref="O2117:O2180" si="311">$B$2*K2117*1000</f>
        <v>2502.3411000000001</v>
      </c>
      <c r="P2117" s="5">
        <f t="shared" ref="P2117:P2180" si="312">IF(O2117&gt;=(L2117+M2117),L2117+M2117,O2117)</f>
        <v>2502.3411000000001</v>
      </c>
      <c r="Q2117" s="5">
        <f t="shared" si="306"/>
        <v>487.20077413479089</v>
      </c>
      <c r="R2117" s="5">
        <f>IF(O2117&gt;(P2117+U2117),O2117-P2117-U2117, 0)</f>
        <v>0</v>
      </c>
      <c r="S2117" s="5">
        <f t="shared" si="307"/>
        <v>1188.5533911087591</v>
      </c>
      <c r="T2117" s="5">
        <f t="shared" si="308"/>
        <v>1109.1055088912408</v>
      </c>
      <c r="U2117" s="5">
        <f>IF(O2117&gt;P2117,IF(V2116*($B$6/100)&gt;=O2117-P2117,(O2117-P2117), V2116*($B$6/100)), 0)</f>
        <v>0</v>
      </c>
      <c r="V2117" s="5">
        <f>V2116+(T2117*($B$5/100))-(U2117/($B$6/100))</f>
        <v>2679123.4653673912</v>
      </c>
      <c r="W2117" s="5">
        <f t="shared" si="309"/>
        <v>66978.086634184787</v>
      </c>
    </row>
    <row r="2118" spans="4:23" x14ac:dyDescent="0.25">
      <c r="D2118">
        <f t="shared" si="310"/>
        <v>2116</v>
      </c>
      <c r="E2118" s="3">
        <v>43919</v>
      </c>
      <c r="F2118" s="4">
        <v>0.16666666666666666</v>
      </c>
      <c r="G2118">
        <v>50</v>
      </c>
      <c r="H2118">
        <v>0</v>
      </c>
      <c r="I2118" s="5">
        <f t="shared" si="305"/>
        <v>7</v>
      </c>
      <c r="J2118" s="22">
        <v>0</v>
      </c>
      <c r="K2118">
        <v>7.5669999999999999E-5</v>
      </c>
      <c r="L2118" s="5" cm="1">
        <f t="array" ref="L2118">_xlfn.IFS(I2118=0, 0, I2118&gt;34, 0, AND(I2118&gt;0, I2118&lt;35), VLOOKUP(I2118, $A$63:$C$96, 3))</f>
        <v>4800</v>
      </c>
      <c r="M2118" s="5">
        <f t="shared" si="304"/>
        <v>0</v>
      </c>
      <c r="N2118" s="5">
        <v>2386.6764994223518</v>
      </c>
      <c r="O2118" s="5">
        <f t="shared" si="311"/>
        <v>2131.6239</v>
      </c>
      <c r="P2118" s="5">
        <f t="shared" si="312"/>
        <v>2131.6239</v>
      </c>
      <c r="Q2118" s="5">
        <f t="shared" si="306"/>
        <v>487.20077413479089</v>
      </c>
      <c r="R2118" s="5">
        <f>IF(O2118&gt;(P2118+U2118),O2118-P2118-U2118, 0)</f>
        <v>0</v>
      </c>
      <c r="S2118" s="5">
        <f t="shared" si="307"/>
        <v>1225.7909129351785</v>
      </c>
      <c r="T2118" s="5">
        <f t="shared" si="308"/>
        <v>1442.5851870648214</v>
      </c>
      <c r="U2118" s="5">
        <f>IF(O2118&gt;P2118,IF(V2117*($B$6/100)&gt;=O2118-P2118,(O2118-P2118), V2117*($B$6/100)), 0)</f>
        <v>0</v>
      </c>
      <c r="V2118" s="5">
        <f>V2117+(T2118*($B$5/100))-(U2118/($B$6/100))</f>
        <v>2680133.2749983366</v>
      </c>
      <c r="W2118" s="5">
        <f t="shared" si="309"/>
        <v>67003.331874958414</v>
      </c>
    </row>
    <row r="2119" spans="4:23" x14ac:dyDescent="0.25">
      <c r="D2119">
        <f t="shared" si="310"/>
        <v>2117</v>
      </c>
      <c r="E2119" s="3">
        <v>43919</v>
      </c>
      <c r="F2119" s="4">
        <v>0.20833333333333334</v>
      </c>
      <c r="G2119">
        <v>50</v>
      </c>
      <c r="H2119">
        <v>0</v>
      </c>
      <c r="I2119" s="5">
        <f t="shared" si="305"/>
        <v>7</v>
      </c>
      <c r="J2119" s="22">
        <v>0</v>
      </c>
      <c r="K2119">
        <v>7.1230000000000008E-5</v>
      </c>
      <c r="L2119" s="5" cm="1">
        <f t="array" ref="L2119">_xlfn.IFS(I2119=0, 0, I2119&gt;34, 0, AND(I2119&gt;0, I2119&lt;35), VLOOKUP(I2119, $A$63:$C$96, 3))</f>
        <v>4800</v>
      </c>
      <c r="M2119" s="5">
        <f t="shared" si="304"/>
        <v>0</v>
      </c>
      <c r="N2119" s="5">
        <v>2494.9639951652844</v>
      </c>
      <c r="O2119" s="5">
        <f t="shared" si="311"/>
        <v>2006.5491000000004</v>
      </c>
      <c r="P2119" s="5">
        <f t="shared" si="312"/>
        <v>2006.5491000000004</v>
      </c>
      <c r="Q2119" s="5">
        <f t="shared" si="306"/>
        <v>487.20077413479089</v>
      </c>
      <c r="R2119" s="5">
        <f>IF(O2119&gt;(P2119+U2119),O2119-P2119-U2119, 0)</f>
        <v>0</v>
      </c>
      <c r="S2119" s="5">
        <f t="shared" si="307"/>
        <v>1281.4070922951885</v>
      </c>
      <c r="T2119" s="5">
        <f t="shared" si="308"/>
        <v>1512.0438077048113</v>
      </c>
      <c r="U2119" s="5">
        <f>IF(O2119&gt;P2119,IF(V2118*($B$6/100)&gt;=O2119-P2119,(O2119-P2119), V2118*($B$6/100)), 0)</f>
        <v>0</v>
      </c>
      <c r="V2119" s="5">
        <f>V2118+(T2119*($B$5/100))-(U2119/($B$6/100))</f>
        <v>2681191.7056637299</v>
      </c>
      <c r="W2119" s="5">
        <f t="shared" si="309"/>
        <v>67029.792641593245</v>
      </c>
    </row>
    <row r="2120" spans="4:23" x14ac:dyDescent="0.25">
      <c r="D2120">
        <f t="shared" si="310"/>
        <v>2118</v>
      </c>
      <c r="E2120" s="3">
        <v>43919</v>
      </c>
      <c r="F2120" s="4">
        <v>0.25</v>
      </c>
      <c r="G2120">
        <v>40</v>
      </c>
      <c r="H2120">
        <v>0</v>
      </c>
      <c r="I2120" s="5">
        <f t="shared" si="305"/>
        <v>6</v>
      </c>
      <c r="J2120" s="22">
        <v>0</v>
      </c>
      <c r="K2120">
        <v>7.065000000000001E-5</v>
      </c>
      <c r="L2120" s="5" cm="1">
        <f t="array" ref="L2120">_xlfn.IFS(I2120=0, 0, I2120&gt;34, 0, AND(I2120&gt;0, I2120&lt;35), VLOOKUP(I2120, $A$63:$C$96, 3))</f>
        <v>2980</v>
      </c>
      <c r="M2120" s="5">
        <f t="shared" si="304"/>
        <v>0</v>
      </c>
      <c r="N2120" s="5">
        <v>2816.434658703793</v>
      </c>
      <c r="O2120" s="5">
        <f t="shared" si="311"/>
        <v>1990.2105000000004</v>
      </c>
      <c r="P2120" s="5">
        <f t="shared" si="312"/>
        <v>1990.2105000000004</v>
      </c>
      <c r="Q2120" s="5">
        <f t="shared" si="306"/>
        <v>487.20077413479089</v>
      </c>
      <c r="R2120" s="5">
        <f>IF(O2120&gt;(P2120+U2120),O2120-P2120-U2120, 0)</f>
        <v>0</v>
      </c>
      <c r="S2120" s="5">
        <f t="shared" si="307"/>
        <v>502.58872586520874</v>
      </c>
      <c r="T2120" s="5">
        <f t="shared" si="308"/>
        <v>487.20077413479089</v>
      </c>
      <c r="U2120" s="5">
        <f>IF(O2120&gt;P2120,IF(V2119*($B$6/100)&gt;=O2120-P2120,(O2120-P2120), V2119*($B$6/100)), 0)</f>
        <v>0</v>
      </c>
      <c r="V2120" s="5">
        <f>V2119+(T2120*($B$5/100))-(U2120/($B$6/100))</f>
        <v>2681532.7462056242</v>
      </c>
      <c r="W2120" s="5">
        <f t="shared" si="309"/>
        <v>67038.318655140611</v>
      </c>
    </row>
    <row r="2121" spans="4:23" x14ac:dyDescent="0.25">
      <c r="D2121">
        <f t="shared" si="310"/>
        <v>2119</v>
      </c>
      <c r="E2121" s="3">
        <v>43919</v>
      </c>
      <c r="F2121" s="4">
        <v>0.29166666666666669</v>
      </c>
      <c r="G2121">
        <v>60</v>
      </c>
      <c r="H2121">
        <v>2</v>
      </c>
      <c r="I2121" s="5">
        <f t="shared" si="305"/>
        <v>8</v>
      </c>
      <c r="J2121" s="22">
        <v>1.7321330476138631E-5</v>
      </c>
      <c r="K2121">
        <v>7.4950000000000006E-5</v>
      </c>
      <c r="L2121" s="5" cm="1">
        <f t="array" ref="L2121">_xlfn.IFS(I2121=0, 0, I2121&gt;34, 0, AND(I2121&gt;0, I2121&lt;35), VLOOKUP(I2121, $A$63:$C$96, 3))</f>
        <v>7160</v>
      </c>
      <c r="M2121" s="5">
        <f t="shared" si="304"/>
        <v>82.276319761658499</v>
      </c>
      <c r="N2121" s="5">
        <v>3447.4503524538945</v>
      </c>
      <c r="O2121" s="5">
        <f t="shared" si="311"/>
        <v>2111.3415</v>
      </c>
      <c r="P2121" s="5">
        <f t="shared" si="312"/>
        <v>2111.3415</v>
      </c>
      <c r="Q2121" s="5">
        <f t="shared" si="306"/>
        <v>487.20077413479089</v>
      </c>
      <c r="R2121" s="5">
        <f>IF(O2121&gt;(P2121+U2121),O2121-P2121-U2121, 0)</f>
        <v>0</v>
      </c>
      <c r="S2121" s="5">
        <f t="shared" si="307"/>
        <v>1770.6016361479856</v>
      </c>
      <c r="T2121" s="5">
        <f t="shared" si="308"/>
        <v>3360.3331836136726</v>
      </c>
      <c r="U2121" s="5">
        <f>IF(O2121&gt;P2121,IF(V2120*($B$6/100)&gt;=O2121-P2121,(O2121-P2121), V2120*($B$6/100)), 0)</f>
        <v>0</v>
      </c>
      <c r="V2121" s="5">
        <f>V2120+(T2121*($B$5/100))-(U2121/($B$6/100))</f>
        <v>2683884.979434154</v>
      </c>
      <c r="W2121" s="5">
        <f t="shared" si="309"/>
        <v>67097.124485853856</v>
      </c>
    </row>
    <row r="2122" spans="4:23" x14ac:dyDescent="0.25">
      <c r="D2122">
        <f t="shared" si="310"/>
        <v>2120</v>
      </c>
      <c r="E2122" s="3">
        <v>43919</v>
      </c>
      <c r="F2122" s="4">
        <v>0.33333333333333331</v>
      </c>
      <c r="G2122">
        <v>90</v>
      </c>
      <c r="H2122">
        <v>10</v>
      </c>
      <c r="I2122" s="5">
        <f t="shared" si="305"/>
        <v>13</v>
      </c>
      <c r="J2122" s="22">
        <v>1.1877483755066489E-4</v>
      </c>
      <c r="K2122">
        <v>8.6849999999999997E-5</v>
      </c>
      <c r="L2122" s="5" cm="1">
        <f t="array" ref="L2122">_xlfn.IFS(I2122=0, 0, I2122&gt;34, 0, AND(I2122&gt;0, I2122&lt;35), VLOOKUP(I2122, $A$63:$C$96, 3))</f>
        <v>16600</v>
      </c>
      <c r="M2122" s="5">
        <f t="shared" si="304"/>
        <v>564.18047836565825</v>
      </c>
      <c r="N2122" s="5">
        <v>4531.4630620634507</v>
      </c>
      <c r="O2122" s="5">
        <f t="shared" si="311"/>
        <v>2446.5645</v>
      </c>
      <c r="P2122" s="5">
        <f t="shared" si="312"/>
        <v>2446.5645</v>
      </c>
      <c r="Q2122" s="5">
        <f t="shared" si="306"/>
        <v>487.20077413479089</v>
      </c>
      <c r="R2122" s="5">
        <f>IF(O2122&gt;(P2122+U2122),O2122-P2122-U2122, 0)</f>
        <v>0</v>
      </c>
      <c r="S2122" s="5">
        <f t="shared" si="307"/>
        <v>2327.3477763422002</v>
      </c>
      <c r="T2122" s="5">
        <f t="shared" si="308"/>
        <v>12390.268202023459</v>
      </c>
      <c r="U2122" s="5">
        <f>IF(O2122&gt;P2122,IF(V2121*($B$6/100)&gt;=O2122-P2122,(O2122-P2122), V2121*($B$6/100)), 0)</f>
        <v>0</v>
      </c>
      <c r="V2122" s="5">
        <f>V2121+(T2122*($B$5/100))-(U2122/($B$6/100))</f>
        <v>2692558.1671755705</v>
      </c>
      <c r="W2122" s="5">
        <f t="shared" si="309"/>
        <v>67313.954179389257</v>
      </c>
    </row>
    <row r="2123" spans="4:23" x14ac:dyDescent="0.25">
      <c r="D2123">
        <f t="shared" si="310"/>
        <v>2121</v>
      </c>
      <c r="E2123" s="3">
        <v>43919</v>
      </c>
      <c r="F2123" s="4">
        <v>0.375</v>
      </c>
      <c r="G2123">
        <v>120</v>
      </c>
      <c r="H2123">
        <v>7</v>
      </c>
      <c r="I2123" s="5">
        <f t="shared" si="305"/>
        <v>17</v>
      </c>
      <c r="J2123" s="22">
        <v>2.3507519931902427E-4</v>
      </c>
      <c r="K2123">
        <v>1.0722000000000001E-4</v>
      </c>
      <c r="L2123" s="5" cm="1">
        <f t="array" ref="L2123">_xlfn.IFS(I2123=0, 0, I2123&gt;34, 0, AND(I2123&gt;0, I2123&lt;35), VLOOKUP(I2123, $A$63:$C$96, 3))</f>
        <v>16800</v>
      </c>
      <c r="M2123" s="5">
        <f t="shared" si="304"/>
        <v>1116.6071967653652</v>
      </c>
      <c r="N2123" s="5">
        <v>5292.3990370813772</v>
      </c>
      <c r="O2123" s="5">
        <f t="shared" si="311"/>
        <v>3020.3874000000001</v>
      </c>
      <c r="P2123" s="5">
        <f t="shared" si="312"/>
        <v>3020.3874000000001</v>
      </c>
      <c r="Q2123" s="5">
        <f t="shared" si="306"/>
        <v>487.20077413479089</v>
      </c>
      <c r="R2123" s="5">
        <f>IF(O2123&gt;(P2123+U2123),O2123-P2123-U2123, 0)</f>
        <v>0</v>
      </c>
      <c r="S2123" s="5">
        <f t="shared" si="307"/>
        <v>2718.1625364189003</v>
      </c>
      <c r="T2123" s="5">
        <f t="shared" si="308"/>
        <v>12178.057260346466</v>
      </c>
      <c r="U2123" s="5">
        <f>IF(O2123&gt;P2123,IF(V2122*($B$6/100)&gt;=O2123-P2123,(O2123-P2123), V2122*($B$6/100)), 0)</f>
        <v>0</v>
      </c>
      <c r="V2123" s="5">
        <f>V2122+(T2123*($B$5/100))-(U2123/($B$6/100))</f>
        <v>2701082.8072578129</v>
      </c>
      <c r="W2123" s="5">
        <f t="shared" si="309"/>
        <v>67527.07018144532</v>
      </c>
    </row>
    <row r="2124" spans="4:23" x14ac:dyDescent="0.25">
      <c r="D2124">
        <f t="shared" si="310"/>
        <v>2122</v>
      </c>
      <c r="E2124" s="3">
        <v>43919</v>
      </c>
      <c r="F2124" s="4">
        <v>0.41666666666666669</v>
      </c>
      <c r="G2124">
        <v>110</v>
      </c>
      <c r="H2124">
        <v>8</v>
      </c>
      <c r="I2124" s="5">
        <f t="shared" si="305"/>
        <v>15</v>
      </c>
      <c r="J2124" s="22">
        <v>2.8951366652974565E-4</v>
      </c>
      <c r="K2124">
        <v>1.2839999999999998E-4</v>
      </c>
      <c r="L2124" s="5" cm="1">
        <f t="array" ref="L2124">_xlfn.IFS(I2124=0, 0, I2124&gt;34, 0, AND(I2124&gt;0, I2124&lt;35), VLOOKUP(I2124, $A$63:$C$96, 3))</f>
        <v>16800</v>
      </c>
      <c r="M2124" s="5">
        <f t="shared" si="304"/>
        <v>1375.1899160162918</v>
      </c>
      <c r="N2124" s="5">
        <v>5642.3054379727027</v>
      </c>
      <c r="O2124" s="5">
        <f t="shared" si="311"/>
        <v>3617.0279999999993</v>
      </c>
      <c r="P2124" s="5">
        <f t="shared" si="312"/>
        <v>3617.0279999999993</v>
      </c>
      <c r="Q2124" s="5">
        <f t="shared" si="306"/>
        <v>487.20077413479089</v>
      </c>
      <c r="R2124" s="5">
        <f>IF(O2124&gt;(P2124+U2124),O2124-P2124-U2124, 0)</f>
        <v>0</v>
      </c>
      <c r="S2124" s="5">
        <f t="shared" si="307"/>
        <v>2897.8735641573689</v>
      </c>
      <c r="T2124" s="5">
        <f t="shared" si="308"/>
        <v>11660.288351858922</v>
      </c>
      <c r="U2124" s="5">
        <f>IF(O2124&gt;P2124,IF(V2123*($B$6/100)&gt;=O2124-P2124,(O2124-P2124), V2123*($B$6/100)), 0)</f>
        <v>0</v>
      </c>
      <c r="V2124" s="5">
        <f>V2123+(T2124*($B$5/100))-(U2124/($B$6/100))</f>
        <v>2709245.009104114</v>
      </c>
      <c r="W2124" s="5">
        <f t="shared" si="309"/>
        <v>67731.125227602854</v>
      </c>
    </row>
    <row r="2125" spans="4:23" x14ac:dyDescent="0.25">
      <c r="D2125">
        <f t="shared" si="310"/>
        <v>2123</v>
      </c>
      <c r="E2125" s="3">
        <v>43919</v>
      </c>
      <c r="F2125" s="4">
        <v>0.45833333333333331</v>
      </c>
      <c r="G2125">
        <v>110</v>
      </c>
      <c r="H2125">
        <v>9</v>
      </c>
      <c r="I2125" s="5">
        <f t="shared" si="305"/>
        <v>15</v>
      </c>
      <c r="J2125" s="22">
        <v>4.0581402829810507E-4</v>
      </c>
      <c r="K2125">
        <v>1.2956000000000003E-4</v>
      </c>
      <c r="L2125" s="5" cm="1">
        <f t="array" ref="L2125">_xlfn.IFS(I2125=0, 0, I2125&gt;34, 0, AND(I2125&gt;0, I2125&lt;35), VLOOKUP(I2125, $A$63:$C$96, 3))</f>
        <v>16800</v>
      </c>
      <c r="M2125" s="5">
        <f t="shared" si="304"/>
        <v>1927.616634415999</v>
      </c>
      <c r="N2125" s="5">
        <v>5937.6478619549507</v>
      </c>
      <c r="O2125" s="5">
        <f t="shared" si="311"/>
        <v>3649.7052000000003</v>
      </c>
      <c r="P2125" s="5">
        <f t="shared" si="312"/>
        <v>3649.7052000000003</v>
      </c>
      <c r="Q2125" s="5">
        <f t="shared" si="306"/>
        <v>487.20077413479089</v>
      </c>
      <c r="R2125" s="5">
        <f>IF(O2125&gt;(P2125+U2125),O2125-P2125-U2125, 0)</f>
        <v>0</v>
      </c>
      <c r="S2125" s="5">
        <f t="shared" si="307"/>
        <v>3049.5606736627037</v>
      </c>
      <c r="T2125" s="5">
        <f t="shared" si="308"/>
        <v>12028.350760753294</v>
      </c>
      <c r="U2125" s="5">
        <f>IF(O2125&gt;P2125,IF(V2124*($B$6/100)&gt;=O2125-P2125,(O2125-P2125), V2124*($B$6/100)), 0)</f>
        <v>0</v>
      </c>
      <c r="V2125" s="5">
        <f>V2124+(T2125*($B$5/100))-(U2125/($B$6/100))</f>
        <v>2717664.8546366412</v>
      </c>
      <c r="W2125" s="5">
        <f t="shared" si="309"/>
        <v>67941.621365916028</v>
      </c>
    </row>
    <row r="2126" spans="4:23" x14ac:dyDescent="0.25">
      <c r="D2126">
        <f t="shared" si="310"/>
        <v>2124</v>
      </c>
      <c r="E2126" s="3">
        <v>43919</v>
      </c>
      <c r="F2126" s="4">
        <v>0.5</v>
      </c>
      <c r="G2126">
        <v>120</v>
      </c>
      <c r="H2126">
        <v>8</v>
      </c>
      <c r="I2126" s="5">
        <f t="shared" si="305"/>
        <v>17</v>
      </c>
      <c r="J2126" s="22">
        <v>4.1818640720963263E-4</v>
      </c>
      <c r="K2126">
        <v>1.1784E-4</v>
      </c>
      <c r="L2126" s="5" cm="1">
        <f t="array" ref="L2126">_xlfn.IFS(I2126=0, 0, I2126&gt;34, 0, AND(I2126&gt;0, I2126&lt;35), VLOOKUP(I2126, $A$63:$C$96, 3))</f>
        <v>16800</v>
      </c>
      <c r="M2126" s="5">
        <f t="shared" si="304"/>
        <v>1986.3854342457551</v>
      </c>
      <c r="N2126" s="5">
        <v>5125.4984011415117</v>
      </c>
      <c r="O2126" s="5">
        <f t="shared" si="311"/>
        <v>3319.5527999999999</v>
      </c>
      <c r="P2126" s="5">
        <f t="shared" si="312"/>
        <v>3319.5527999999999</v>
      </c>
      <c r="Q2126" s="5">
        <f t="shared" si="306"/>
        <v>487.20077413479089</v>
      </c>
      <c r="R2126" s="5">
        <f>IF(O2126&gt;(P2126+U2126),O2126-P2126-U2126, 0)</f>
        <v>0</v>
      </c>
      <c r="S2126" s="5">
        <f t="shared" si="307"/>
        <v>2632.442798973249</v>
      </c>
      <c r="T2126" s="5">
        <f t="shared" si="308"/>
        <v>12834.389835272508</v>
      </c>
      <c r="U2126" s="5">
        <f>IF(O2126&gt;P2126,IF(V2125*($B$6/100)&gt;=O2126-P2126,(O2126-P2126), V2125*($B$6/100)), 0)</f>
        <v>0</v>
      </c>
      <c r="V2126" s="5">
        <f>V2125+(T2126*($B$5/100))-(U2126/($B$6/100))</f>
        <v>2726648.9275213322</v>
      </c>
      <c r="W2126" s="5">
        <f t="shared" si="309"/>
        <v>68166.223188033298</v>
      </c>
    </row>
    <row r="2127" spans="4:23" x14ac:dyDescent="0.25">
      <c r="D2127">
        <f t="shared" si="310"/>
        <v>2125</v>
      </c>
      <c r="E2127" s="3">
        <v>43919</v>
      </c>
      <c r="F2127" s="4">
        <v>0.54166666666666663</v>
      </c>
      <c r="G2127">
        <v>110</v>
      </c>
      <c r="H2127">
        <v>9</v>
      </c>
      <c r="I2127" s="5">
        <f t="shared" si="305"/>
        <v>15</v>
      </c>
      <c r="J2127" s="22">
        <v>5.5923152680104722E-4</v>
      </c>
      <c r="K2127">
        <v>1.105E-4</v>
      </c>
      <c r="L2127" s="5" cm="1">
        <f t="array" ref="L2127">_xlfn.IFS(I2127=0, 0, I2127&gt;34, 0, AND(I2127&gt;0, I2127&lt;35), VLOOKUP(I2127, $A$63:$C$96, 3))</f>
        <v>16800</v>
      </c>
      <c r="M2127" s="5">
        <f t="shared" si="304"/>
        <v>2656.3497523049746</v>
      </c>
      <c r="N2127" s="5">
        <v>4358.1165209300689</v>
      </c>
      <c r="O2127" s="5">
        <f t="shared" si="311"/>
        <v>3112.7850000000003</v>
      </c>
      <c r="P2127" s="5">
        <f t="shared" si="312"/>
        <v>3112.7850000000003</v>
      </c>
      <c r="Q2127" s="5">
        <f t="shared" si="306"/>
        <v>487.20077413479089</v>
      </c>
      <c r="R2127" s="5">
        <f>IF(O2127&gt;(P2127+U2127),O2127-P2127-U2127, 0)</f>
        <v>0</v>
      </c>
      <c r="S2127" s="5">
        <f t="shared" si="307"/>
        <v>2238.3174385643438</v>
      </c>
      <c r="T2127" s="5">
        <f t="shared" si="308"/>
        <v>14105.24731374063</v>
      </c>
      <c r="U2127" s="5">
        <f>IF(O2127&gt;P2127,IF(V2126*($B$6/100)&gt;=O2127-P2127,(O2127-P2127), V2126*($B$6/100)), 0)</f>
        <v>0</v>
      </c>
      <c r="V2127" s="5">
        <f>V2126+(T2127*($B$5/100))-(U2127/($B$6/100))</f>
        <v>2736522.6006409507</v>
      </c>
      <c r="W2127" s="5">
        <f t="shared" si="309"/>
        <v>68413.065016023771</v>
      </c>
    </row>
    <row r="2128" spans="4:23" x14ac:dyDescent="0.25">
      <c r="D2128">
        <f t="shared" si="310"/>
        <v>2126</v>
      </c>
      <c r="E2128" s="3">
        <v>43919</v>
      </c>
      <c r="F2128" s="4">
        <v>0.58333333333333337</v>
      </c>
      <c r="G2128">
        <v>110</v>
      </c>
      <c r="H2128">
        <v>10</v>
      </c>
      <c r="I2128" s="5">
        <f t="shared" si="305"/>
        <v>15</v>
      </c>
      <c r="J2128" s="22">
        <v>5.6418047836565824E-4</v>
      </c>
      <c r="K2128">
        <v>9.8320000000000007E-5</v>
      </c>
      <c r="L2128" s="5" cm="1">
        <f t="array" ref="L2128">_xlfn.IFS(I2128=0, 0, I2128&gt;34, 0, AND(I2128&gt;0, I2128&lt;35), VLOOKUP(I2128, $A$63:$C$96, 3))</f>
        <v>16800</v>
      </c>
      <c r="M2128" s="5">
        <f t="shared" si="304"/>
        <v>2679.8572722368767</v>
      </c>
      <c r="N2128" s="5">
        <v>3795.9106663200482</v>
      </c>
      <c r="O2128" s="5">
        <f t="shared" si="311"/>
        <v>2769.6744000000003</v>
      </c>
      <c r="P2128" s="5">
        <f t="shared" si="312"/>
        <v>2769.6744000000003</v>
      </c>
      <c r="Q2128" s="5">
        <f t="shared" si="306"/>
        <v>487.20077413479089</v>
      </c>
      <c r="R2128" s="5">
        <f>IF(O2128&gt;(P2128+U2128),O2128-P2128-U2128, 0)</f>
        <v>0</v>
      </c>
      <c r="S2128" s="5">
        <f t="shared" si="307"/>
        <v>1949.569957308835</v>
      </c>
      <c r="T2128" s="5">
        <f t="shared" si="308"/>
        <v>14760.612914928042</v>
      </c>
      <c r="U2128" s="5">
        <f>IF(O2128&gt;P2128,IF(V2127*($B$6/100)&gt;=O2128-P2128,(O2128-P2128), V2127*($B$6/100)), 0)</f>
        <v>0</v>
      </c>
      <c r="V2128" s="5">
        <f>V2127+(T2128*($B$5/100))-(U2128/($B$6/100))</f>
        <v>2746855.0296814004</v>
      </c>
      <c r="W2128" s="5">
        <f t="shared" si="309"/>
        <v>68671.375742035016</v>
      </c>
    </row>
    <row r="2129" spans="4:23" x14ac:dyDescent="0.25">
      <c r="D2129">
        <f t="shared" si="310"/>
        <v>2127</v>
      </c>
      <c r="E2129" s="3">
        <v>43919</v>
      </c>
      <c r="F2129" s="4">
        <v>0.625</v>
      </c>
      <c r="G2129">
        <v>110</v>
      </c>
      <c r="H2129">
        <v>10</v>
      </c>
      <c r="I2129" s="5">
        <f t="shared" si="305"/>
        <v>15</v>
      </c>
      <c r="J2129" s="22">
        <v>5.5923152680104722E-4</v>
      </c>
      <c r="K2129">
        <v>8.5959999999999997E-5</v>
      </c>
      <c r="L2129" s="5" cm="1">
        <f t="array" ref="L2129">_xlfn.IFS(I2129=0, 0, I2129&gt;34, 0, AND(I2129&gt;0, I2129&lt;35), VLOOKUP(I2129, $A$63:$C$96, 3))</f>
        <v>16800</v>
      </c>
      <c r="M2129" s="5">
        <f t="shared" si="304"/>
        <v>2656.3497523049746</v>
      </c>
      <c r="N2129" s="5">
        <v>3480.8080977146215</v>
      </c>
      <c r="O2129" s="5">
        <f t="shared" si="311"/>
        <v>2421.4931999999999</v>
      </c>
      <c r="P2129" s="5">
        <f t="shared" si="312"/>
        <v>2421.4931999999999</v>
      </c>
      <c r="Q2129" s="5">
        <f t="shared" si="306"/>
        <v>487.20077413479089</v>
      </c>
      <c r="R2129" s="5">
        <f>IF(O2129&gt;(P2129+U2129),O2129-P2129-U2129, 0)</f>
        <v>0</v>
      </c>
      <c r="S2129" s="5">
        <f t="shared" si="307"/>
        <v>1787.7340883368354</v>
      </c>
      <c r="T2129" s="5">
        <f t="shared" si="308"/>
        <v>15247.122463968137</v>
      </c>
      <c r="U2129" s="5">
        <f>IF(O2129&gt;P2129,IF(V2128*($B$6/100)&gt;=O2129-P2129,(O2129-P2129), V2128*($B$6/100)), 0)</f>
        <v>0</v>
      </c>
      <c r="V2129" s="5">
        <f>V2128+(T2129*($B$5/100))-(U2129/($B$6/100))</f>
        <v>2757528.0154061783</v>
      </c>
      <c r="W2129" s="5">
        <f t="shared" si="309"/>
        <v>68938.200385154458</v>
      </c>
    </row>
    <row r="2130" spans="4:23" x14ac:dyDescent="0.25">
      <c r="D2130">
        <f t="shared" si="310"/>
        <v>2128</v>
      </c>
      <c r="E2130" s="3">
        <v>43919</v>
      </c>
      <c r="F2130" s="4">
        <v>0.66666666666666663</v>
      </c>
      <c r="G2130">
        <v>100</v>
      </c>
      <c r="H2130">
        <v>10</v>
      </c>
      <c r="I2130" s="5">
        <f t="shared" si="305"/>
        <v>14</v>
      </c>
      <c r="J2130" s="22">
        <v>4.62726971291132E-4</v>
      </c>
      <c r="K2130">
        <v>8.4530000000000006E-5</v>
      </c>
      <c r="L2130" s="5" cm="1">
        <f t="array" ref="L2130">_xlfn.IFS(I2130=0, 0, I2130&gt;34, 0, AND(I2130&gt;0, I2130&lt;35), VLOOKUP(I2130, $A$63:$C$96, 3))</f>
        <v>16800</v>
      </c>
      <c r="M2130" s="5">
        <f t="shared" si="304"/>
        <v>2197.9531136328769</v>
      </c>
      <c r="N2130" s="5">
        <v>3232.9190462930551</v>
      </c>
      <c r="O2130" s="5">
        <f t="shared" si="311"/>
        <v>2381.2101000000002</v>
      </c>
      <c r="P2130" s="5">
        <f t="shared" si="312"/>
        <v>2381.2101000000002</v>
      </c>
      <c r="Q2130" s="5">
        <f t="shared" si="306"/>
        <v>487.20077413479089</v>
      </c>
      <c r="R2130" s="5">
        <f>IF(O2130&gt;(P2130+U2130),O2130-P2130-U2130, 0)</f>
        <v>0</v>
      </c>
      <c r="S2130" s="5">
        <f t="shared" si="307"/>
        <v>1660.4189089557087</v>
      </c>
      <c r="T2130" s="5">
        <f t="shared" si="308"/>
        <v>14956.324104677167</v>
      </c>
      <c r="U2130" s="5">
        <f>IF(O2130&gt;P2130,IF(V2129*($B$6/100)&gt;=O2130-P2130,(O2130-P2130), V2129*($B$6/100)), 0)</f>
        <v>0</v>
      </c>
      <c r="V2130" s="5">
        <f>V2129+(T2130*($B$5/100))-(U2130/($B$6/100))</f>
        <v>2767997.4422794525</v>
      </c>
      <c r="W2130" s="5">
        <f t="shared" si="309"/>
        <v>69199.936056986306</v>
      </c>
    </row>
    <row r="2131" spans="4:23" x14ac:dyDescent="0.25">
      <c r="D2131">
        <f t="shared" si="310"/>
        <v>2129</v>
      </c>
      <c r="E2131" s="3">
        <v>43919</v>
      </c>
      <c r="F2131" s="4">
        <v>0.70833333333333337</v>
      </c>
      <c r="G2131">
        <v>110</v>
      </c>
      <c r="H2131">
        <v>10</v>
      </c>
      <c r="I2131" s="5">
        <f t="shared" si="305"/>
        <v>15</v>
      </c>
      <c r="J2131" s="22">
        <v>3.3157975482893951E-4</v>
      </c>
      <c r="K2131">
        <v>9.6589999999999995E-5</v>
      </c>
      <c r="L2131" s="5" cm="1">
        <f t="array" ref="L2131">_xlfn.IFS(I2131=0, 0, I2131&gt;34, 0, AND(I2131&gt;0, I2131&lt;35), VLOOKUP(I2131, $A$63:$C$96, 3))</f>
        <v>16800</v>
      </c>
      <c r="M2131" s="5">
        <f t="shared" si="304"/>
        <v>1575.0038354374626</v>
      </c>
      <c r="N2131" s="5">
        <v>3267.986528191147</v>
      </c>
      <c r="O2131" s="5">
        <f t="shared" si="311"/>
        <v>2720.9402999999998</v>
      </c>
      <c r="P2131" s="5">
        <f t="shared" si="312"/>
        <v>2720.9402999999998</v>
      </c>
      <c r="Q2131" s="5">
        <f t="shared" si="306"/>
        <v>487.20077413479089</v>
      </c>
      <c r="R2131" s="5">
        <f>IF(O2131&gt;(P2131+U2131),O2131-P2131-U2131, 0)</f>
        <v>0</v>
      </c>
      <c r="S2131" s="5">
        <f t="shared" si="307"/>
        <v>1678.4294774850434</v>
      </c>
      <c r="T2131" s="5">
        <f t="shared" si="308"/>
        <v>13975.634057952419</v>
      </c>
      <c r="U2131" s="5">
        <f>IF(O2131&gt;P2131,IF(V2130*($B$6/100)&gt;=O2131-P2131,(O2131-P2131), V2130*($B$6/100)), 0)</f>
        <v>0</v>
      </c>
      <c r="V2131" s="5">
        <f>V2130+(T2131*($B$5/100))-(U2131/($B$6/100))</f>
        <v>2777780.386120019</v>
      </c>
      <c r="W2131" s="5">
        <f t="shared" si="309"/>
        <v>69444.509653000481</v>
      </c>
    </row>
    <row r="2132" spans="4:23" x14ac:dyDescent="0.25">
      <c r="D2132">
        <f t="shared" si="310"/>
        <v>2130</v>
      </c>
      <c r="E2132" s="3">
        <v>43919</v>
      </c>
      <c r="F2132" s="4">
        <v>0.75</v>
      </c>
      <c r="G2132">
        <v>90</v>
      </c>
      <c r="H2132">
        <v>10</v>
      </c>
      <c r="I2132" s="5">
        <f t="shared" si="305"/>
        <v>13</v>
      </c>
      <c r="J2132" s="22">
        <v>1.8311120789060836E-4</v>
      </c>
      <c r="K2132">
        <v>1.4423999999999999E-4</v>
      </c>
      <c r="L2132" s="5" cm="1">
        <f t="array" ref="L2132">_xlfn.IFS(I2132=0, 0, I2132&gt;34, 0, AND(I2132&gt;0, I2132&lt;35), VLOOKUP(I2132, $A$63:$C$96, 3))</f>
        <v>16600</v>
      </c>
      <c r="M2132" s="5">
        <f t="shared" si="304"/>
        <v>869.77823748038975</v>
      </c>
      <c r="N2132" s="5">
        <v>3622.3788783059458</v>
      </c>
      <c r="O2132" s="5">
        <f t="shared" si="311"/>
        <v>4063.2408</v>
      </c>
      <c r="P2132" s="5">
        <f t="shared" si="312"/>
        <v>4063.2408</v>
      </c>
      <c r="Q2132" s="5">
        <f t="shared" si="306"/>
        <v>487.20077413479089</v>
      </c>
      <c r="R2132" s="5">
        <f>IF(O2132&gt;(P2132+U2132),O2132-P2132-U2132, 0)</f>
        <v>0</v>
      </c>
      <c r="S2132" s="5">
        <f t="shared" si="307"/>
        <v>1860.4444772093898</v>
      </c>
      <c r="T2132" s="5">
        <f t="shared" si="308"/>
        <v>11546.092960271</v>
      </c>
      <c r="U2132" s="5">
        <f>IF(O2132&gt;P2132,IF(V2131*($B$6/100)&gt;=O2132-P2132,(O2132-P2132), V2131*($B$6/100)), 0)</f>
        <v>0</v>
      </c>
      <c r="V2132" s="5">
        <f>V2131+(T2132*($B$5/100))-(U2132/($B$6/100))</f>
        <v>2785862.6511922088</v>
      </c>
      <c r="W2132" s="5">
        <f t="shared" si="309"/>
        <v>69646.566279805222</v>
      </c>
    </row>
    <row r="2133" spans="4:23" x14ac:dyDescent="0.25">
      <c r="D2133">
        <f t="shared" si="310"/>
        <v>2131</v>
      </c>
      <c r="E2133" s="3">
        <v>43919</v>
      </c>
      <c r="F2133" s="4">
        <v>0.79166666666666663</v>
      </c>
      <c r="G2133">
        <v>80</v>
      </c>
      <c r="H2133">
        <v>5</v>
      </c>
      <c r="I2133" s="5">
        <f t="shared" si="305"/>
        <v>11</v>
      </c>
      <c r="J2133" s="22">
        <v>4.2066088299193817E-5</v>
      </c>
      <c r="K2133">
        <v>1.7193999999999998E-4</v>
      </c>
      <c r="L2133" s="5" cm="1">
        <f t="array" ref="L2133">_xlfn.IFS(I2133=0, 0, I2133&gt;34, 0, AND(I2133&gt;0, I2133&lt;35), VLOOKUP(I2133, $A$63:$C$96, 3))</f>
        <v>14640</v>
      </c>
      <c r="M2133" s="5">
        <f t="shared" si="304"/>
        <v>199.81391942117062</v>
      </c>
      <c r="N2133" s="5">
        <v>4133.7839242582613</v>
      </c>
      <c r="O2133" s="5">
        <f t="shared" si="311"/>
        <v>4843.5497999999998</v>
      </c>
      <c r="P2133" s="5">
        <f t="shared" si="312"/>
        <v>4843.5497999999998</v>
      </c>
      <c r="Q2133" s="5">
        <f t="shared" si="306"/>
        <v>487.20077413479089</v>
      </c>
      <c r="R2133" s="5">
        <f>IF(O2133&gt;(P2133+U2133),O2133-P2133-U2133, 0)</f>
        <v>0</v>
      </c>
      <c r="S2133" s="5">
        <f t="shared" si="307"/>
        <v>2123.1007937689524</v>
      </c>
      <c r="T2133" s="5">
        <f t="shared" si="308"/>
        <v>7873.16332565222</v>
      </c>
      <c r="U2133" s="5">
        <f>IF(O2133&gt;P2133,IF(V2132*($B$6/100)&gt;=O2133-P2133,(O2133-P2133), V2132*($B$6/100)), 0)</f>
        <v>0</v>
      </c>
      <c r="V2133" s="5">
        <f>V2132+(T2133*($B$5/100))-(U2133/($B$6/100))</f>
        <v>2791373.8655201653</v>
      </c>
      <c r="W2133" s="5">
        <f t="shared" si="309"/>
        <v>69784.346638004135</v>
      </c>
    </row>
    <row r="2134" spans="4:23" x14ac:dyDescent="0.25">
      <c r="D2134">
        <f t="shared" si="310"/>
        <v>2132</v>
      </c>
      <c r="E2134" s="3">
        <v>43919</v>
      </c>
      <c r="F2134" s="4">
        <v>0.83333333333333337</v>
      </c>
      <c r="G2134">
        <v>50</v>
      </c>
      <c r="H2134">
        <v>0</v>
      </c>
      <c r="I2134" s="5">
        <f t="shared" si="305"/>
        <v>7</v>
      </c>
      <c r="J2134" s="22">
        <v>0</v>
      </c>
      <c r="K2134">
        <v>1.7754000000000001E-4</v>
      </c>
      <c r="L2134" s="5" cm="1">
        <f t="array" ref="L2134">_xlfn.IFS(I2134=0, 0, I2134&gt;34, 0, AND(I2134&gt;0, I2134&lt;35), VLOOKUP(I2134, $A$63:$C$96, 3))</f>
        <v>4800</v>
      </c>
      <c r="M2134" s="5">
        <f t="shared" si="304"/>
        <v>0</v>
      </c>
      <c r="N2134" s="5">
        <v>5153.3902332333419</v>
      </c>
      <c r="O2134" s="5">
        <f t="shared" si="311"/>
        <v>5001.3018000000002</v>
      </c>
      <c r="P2134" s="5">
        <f t="shared" si="312"/>
        <v>4800</v>
      </c>
      <c r="Q2134" s="5">
        <f t="shared" si="306"/>
        <v>0</v>
      </c>
      <c r="R2134" s="5">
        <f>IF(O2134&gt;(P2134+U2134),O2134-P2134-U2134, 0)</f>
        <v>0</v>
      </c>
      <c r="S2134" s="5">
        <f t="shared" si="307"/>
        <v>0</v>
      </c>
      <c r="T2134" s="5">
        <f t="shared" si="308"/>
        <v>0</v>
      </c>
      <c r="U2134" s="5">
        <f>IF(O2134&gt;P2134,IF(V2133*($B$6/100)&gt;=O2134-P2134,(O2134-P2134), V2133*($B$6/100)), 0)</f>
        <v>201.30180000000018</v>
      </c>
      <c r="V2134" s="5">
        <f>V2133+(T2134*($B$5/100))-(U2134/($B$6/100))</f>
        <v>2791086.2915201653</v>
      </c>
      <c r="W2134" s="5">
        <f t="shared" si="309"/>
        <v>69777.157288004135</v>
      </c>
    </row>
    <row r="2135" spans="4:23" x14ac:dyDescent="0.25">
      <c r="D2135">
        <f t="shared" si="310"/>
        <v>2133</v>
      </c>
      <c r="E2135" s="3">
        <v>43919</v>
      </c>
      <c r="F2135" s="4">
        <v>0.875</v>
      </c>
      <c r="G2135">
        <v>40</v>
      </c>
      <c r="H2135">
        <v>0</v>
      </c>
      <c r="I2135" s="5">
        <f t="shared" si="305"/>
        <v>6</v>
      </c>
      <c r="J2135" s="22">
        <v>0</v>
      </c>
      <c r="K2135">
        <v>1.9397000000000001E-4</v>
      </c>
      <c r="L2135" s="5" cm="1">
        <f t="array" ref="L2135">_xlfn.IFS(I2135=0, 0, I2135&gt;34, 0, AND(I2135&gt;0, I2135&lt;35), VLOOKUP(I2135, $A$63:$C$96, 3))</f>
        <v>2980</v>
      </c>
      <c r="M2135" s="5">
        <f t="shared" si="304"/>
        <v>0</v>
      </c>
      <c r="N2135" s="5">
        <v>5506.7629940411189</v>
      </c>
      <c r="O2135" s="5">
        <f t="shared" si="311"/>
        <v>5464.1349</v>
      </c>
      <c r="P2135" s="5">
        <f t="shared" si="312"/>
        <v>2980</v>
      </c>
      <c r="Q2135" s="5">
        <f t="shared" si="306"/>
        <v>0</v>
      </c>
      <c r="R2135" s="5">
        <f>IF(O2135&gt;(P2135+U2135),O2135-P2135-U2135, 0)</f>
        <v>0</v>
      </c>
      <c r="S2135" s="5">
        <f t="shared" si="307"/>
        <v>0</v>
      </c>
      <c r="T2135" s="5">
        <f t="shared" si="308"/>
        <v>0</v>
      </c>
      <c r="U2135" s="5">
        <f>IF(O2135&gt;P2135,IF(V2134*($B$6/100)&gt;=O2135-P2135,(O2135-P2135), V2134*($B$6/100)), 0)</f>
        <v>2484.1349</v>
      </c>
      <c r="V2135" s="5">
        <f>V2134+(T2135*($B$5/100))-(U2135/($B$6/100))</f>
        <v>2787537.5273773083</v>
      </c>
      <c r="W2135" s="5">
        <f t="shared" si="309"/>
        <v>69688.438184432714</v>
      </c>
    </row>
    <row r="2136" spans="4:23" x14ac:dyDescent="0.25">
      <c r="D2136">
        <f t="shared" si="310"/>
        <v>2134</v>
      </c>
      <c r="E2136" s="3">
        <v>43919</v>
      </c>
      <c r="F2136" s="4">
        <v>0.91666666666666663</v>
      </c>
      <c r="G2136">
        <v>30</v>
      </c>
      <c r="H2136">
        <v>0</v>
      </c>
      <c r="I2136" s="5">
        <f t="shared" si="305"/>
        <v>4</v>
      </c>
      <c r="J2136" s="22">
        <v>0</v>
      </c>
      <c r="K2136">
        <v>1.8446000000000001E-4</v>
      </c>
      <c r="L2136" s="5" cm="1">
        <f t="array" ref="L2136">_xlfn.IFS(I2136=0, 0, I2136&gt;34, 0, AND(I2136&gt;0, I2136&lt;35), VLOOKUP(I2136, $A$63:$C$96, 3))</f>
        <v>740</v>
      </c>
      <c r="M2136" s="5">
        <f t="shared" si="304"/>
        <v>0</v>
      </c>
      <c r="N2136" s="5">
        <v>5058.4946748637212</v>
      </c>
      <c r="O2136" s="5">
        <f t="shared" si="311"/>
        <v>5196.2381999999998</v>
      </c>
      <c r="P2136" s="5">
        <f t="shared" si="312"/>
        <v>740</v>
      </c>
      <c r="Q2136" s="5">
        <f t="shared" si="306"/>
        <v>0</v>
      </c>
      <c r="R2136" s="5">
        <f>IF(O2136&gt;(P2136+U2136),O2136-P2136-U2136, 0)</f>
        <v>0</v>
      </c>
      <c r="S2136" s="5">
        <f t="shared" si="307"/>
        <v>0</v>
      </c>
      <c r="T2136" s="5">
        <f t="shared" si="308"/>
        <v>0</v>
      </c>
      <c r="U2136" s="5">
        <f>IF(O2136&gt;P2136,IF(V2135*($B$6/100)&gt;=O2136-P2136,(O2136-P2136), V2135*($B$6/100)), 0)</f>
        <v>4456.2381999999998</v>
      </c>
      <c r="V2136" s="5">
        <f>V2135+(T2136*($B$5/100))-(U2136/($B$6/100))</f>
        <v>2781171.4728058795</v>
      </c>
      <c r="W2136" s="5">
        <f t="shared" si="309"/>
        <v>69529.286820146983</v>
      </c>
    </row>
    <row r="2137" spans="4:23" x14ac:dyDescent="0.25">
      <c r="D2137">
        <f t="shared" si="310"/>
        <v>2135</v>
      </c>
      <c r="E2137" s="3">
        <v>43919</v>
      </c>
      <c r="F2137" s="4">
        <v>0.95833333333333337</v>
      </c>
      <c r="G2137">
        <v>30</v>
      </c>
      <c r="H2137">
        <v>0</v>
      </c>
      <c r="I2137" s="5">
        <f t="shared" si="305"/>
        <v>4</v>
      </c>
      <c r="J2137" s="22">
        <v>0</v>
      </c>
      <c r="K2137">
        <v>1.6353E-4</v>
      </c>
      <c r="L2137" s="5" cm="1">
        <f t="array" ref="L2137">_xlfn.IFS(I2137=0, 0, I2137&gt;34, 0, AND(I2137&gt;0, I2137&lt;35), VLOOKUP(I2137, $A$63:$C$96, 3))</f>
        <v>740</v>
      </c>
      <c r="M2137" s="5">
        <f t="shared" si="304"/>
        <v>0</v>
      </c>
      <c r="N2137" s="5">
        <v>4317.9773633927798</v>
      </c>
      <c r="O2137" s="5">
        <f t="shared" si="311"/>
        <v>4606.6400999999996</v>
      </c>
      <c r="P2137" s="5">
        <f t="shared" si="312"/>
        <v>740</v>
      </c>
      <c r="Q2137" s="5">
        <f t="shared" si="306"/>
        <v>0</v>
      </c>
      <c r="R2137" s="5">
        <f>IF(O2137&gt;(P2137+U2137),O2137-P2137-U2137, 0)</f>
        <v>0</v>
      </c>
      <c r="S2137" s="5">
        <f t="shared" si="307"/>
        <v>0</v>
      </c>
      <c r="T2137" s="5">
        <f t="shared" si="308"/>
        <v>0</v>
      </c>
      <c r="U2137" s="5">
        <f>IF(O2137&gt;P2137,IF(V2136*($B$6/100)&gt;=O2137-P2137,(O2137-P2137), V2136*($B$6/100)), 0)</f>
        <v>3866.6400999999996</v>
      </c>
      <c r="V2137" s="5">
        <f>V2136+(T2137*($B$5/100))-(U2137/($B$6/100))</f>
        <v>2775647.701234451</v>
      </c>
      <c r="W2137" s="5">
        <f t="shared" si="309"/>
        <v>69391.19253086127</v>
      </c>
    </row>
    <row r="2138" spans="4:23" x14ac:dyDescent="0.25">
      <c r="D2138">
        <f t="shared" si="310"/>
        <v>2136</v>
      </c>
      <c r="E2138" s="3">
        <v>43920</v>
      </c>
      <c r="F2138" s="4">
        <v>0</v>
      </c>
      <c r="G2138">
        <v>20</v>
      </c>
      <c r="H2138">
        <v>0</v>
      </c>
      <c r="I2138" s="5">
        <f t="shared" si="305"/>
        <v>3</v>
      </c>
      <c r="J2138" s="22">
        <v>0</v>
      </c>
      <c r="K2138">
        <v>1.3375E-4</v>
      </c>
      <c r="L2138" s="5" cm="1">
        <f t="array" ref="L2138">_xlfn.IFS(I2138=0, 0, I2138&gt;34, 0, AND(I2138&gt;0, I2138&lt;35), VLOOKUP(I2138, $A$63:$C$96, 3))</f>
        <v>232</v>
      </c>
      <c r="M2138" s="5">
        <f t="shared" si="304"/>
        <v>0</v>
      </c>
      <c r="N2138" s="5">
        <v>3373.3890915084212</v>
      </c>
      <c r="O2138" s="5">
        <f t="shared" si="311"/>
        <v>3767.7375000000002</v>
      </c>
      <c r="P2138" s="5">
        <f t="shared" si="312"/>
        <v>232</v>
      </c>
      <c r="Q2138" s="5">
        <f t="shared" si="306"/>
        <v>0</v>
      </c>
      <c r="R2138" s="5">
        <f>IF(O2138&gt;(P2138+U2138),O2138-P2138-U2138, 0)</f>
        <v>0</v>
      </c>
      <c r="S2138" s="5">
        <f t="shared" si="307"/>
        <v>0</v>
      </c>
      <c r="T2138" s="5">
        <f t="shared" si="308"/>
        <v>0</v>
      </c>
      <c r="U2138" s="5">
        <f>IF(O2138&gt;P2138,IF(V2137*($B$6/100)&gt;=O2138-P2138,(O2138-P2138), V2137*($B$6/100)), 0)</f>
        <v>3535.7375000000002</v>
      </c>
      <c r="V2138" s="5">
        <f>V2137+(T2138*($B$5/100))-(U2138/($B$6/100))</f>
        <v>2770596.6476630224</v>
      </c>
      <c r="W2138" s="5">
        <f t="shared" si="309"/>
        <v>69264.916191575554</v>
      </c>
    </row>
    <row r="2139" spans="4:23" x14ac:dyDescent="0.25">
      <c r="D2139">
        <f t="shared" si="310"/>
        <v>2137</v>
      </c>
      <c r="E2139" s="3">
        <v>43920</v>
      </c>
      <c r="F2139" s="4">
        <v>4.1666666666666664E-2</v>
      </c>
      <c r="G2139">
        <v>20</v>
      </c>
      <c r="H2139">
        <v>0</v>
      </c>
      <c r="I2139" s="5">
        <f t="shared" si="305"/>
        <v>3</v>
      </c>
      <c r="J2139" s="22">
        <v>0</v>
      </c>
      <c r="K2139">
        <v>1.0021E-4</v>
      </c>
      <c r="L2139" s="5" cm="1">
        <f t="array" ref="L2139">_xlfn.IFS(I2139=0, 0, I2139&gt;34, 0, AND(I2139&gt;0, I2139&lt;35), VLOOKUP(I2139, $A$63:$C$96, 3))</f>
        <v>232</v>
      </c>
      <c r="M2139" s="5">
        <f t="shared" si="304"/>
        <v>0</v>
      </c>
      <c r="N2139" s="5">
        <v>3003.7957344186671</v>
      </c>
      <c r="O2139" s="5">
        <f t="shared" si="311"/>
        <v>2822.9157000000005</v>
      </c>
      <c r="P2139" s="5">
        <f t="shared" si="312"/>
        <v>232</v>
      </c>
      <c r="Q2139" s="5">
        <f t="shared" si="306"/>
        <v>0</v>
      </c>
      <c r="R2139" s="5">
        <f>IF(O2139&gt;(P2139+U2139),O2139-P2139-U2139, 0)</f>
        <v>0</v>
      </c>
      <c r="S2139" s="5">
        <f t="shared" si="307"/>
        <v>0</v>
      </c>
      <c r="T2139" s="5">
        <f t="shared" si="308"/>
        <v>0</v>
      </c>
      <c r="U2139" s="5">
        <f>IF(O2139&gt;P2139,IF(V2138*($B$6/100)&gt;=O2139-P2139,(O2139-P2139), V2138*($B$6/100)), 0)</f>
        <v>2590.9157000000005</v>
      </c>
      <c r="V2139" s="5">
        <f>V2138+(T2139*($B$5/100))-(U2139/($B$6/100))</f>
        <v>2766895.3395201652</v>
      </c>
      <c r="W2139" s="5">
        <f t="shared" si="309"/>
        <v>69172.383488004125</v>
      </c>
    </row>
    <row r="2140" spans="4:23" x14ac:dyDescent="0.25">
      <c r="D2140">
        <f t="shared" si="310"/>
        <v>2138</v>
      </c>
      <c r="E2140" s="3">
        <v>43920</v>
      </c>
      <c r="F2140" s="4">
        <v>8.3333333333333329E-2</v>
      </c>
      <c r="G2140">
        <v>20</v>
      </c>
      <c r="H2140">
        <v>0</v>
      </c>
      <c r="I2140" s="5">
        <f t="shared" si="305"/>
        <v>3</v>
      </c>
      <c r="J2140" s="22">
        <v>0</v>
      </c>
      <c r="K2140">
        <v>7.8440000000000001E-5</v>
      </c>
      <c r="L2140" s="5" cm="1">
        <f t="array" ref="L2140">_xlfn.IFS(I2140=0, 0, I2140&gt;34, 0, AND(I2140&gt;0, I2140&lt;35), VLOOKUP(I2140, $A$63:$C$96, 3))</f>
        <v>232</v>
      </c>
      <c r="M2140" s="5">
        <f t="shared" si="304"/>
        <v>0</v>
      </c>
      <c r="N2140" s="5">
        <v>3032.3201206016292</v>
      </c>
      <c r="O2140" s="5">
        <f t="shared" si="311"/>
        <v>2209.6548000000003</v>
      </c>
      <c r="P2140" s="5">
        <f t="shared" si="312"/>
        <v>232</v>
      </c>
      <c r="Q2140" s="5">
        <f t="shared" si="306"/>
        <v>0</v>
      </c>
      <c r="R2140" s="5">
        <f>IF(O2140&gt;(P2140+U2140),O2140-P2140-U2140, 0)</f>
        <v>0</v>
      </c>
      <c r="S2140" s="5">
        <f t="shared" si="307"/>
        <v>0</v>
      </c>
      <c r="T2140" s="5">
        <f t="shared" si="308"/>
        <v>0</v>
      </c>
      <c r="U2140" s="5">
        <f>IF(O2140&gt;P2140,IF(V2139*($B$6/100)&gt;=O2140-P2140,(O2140-P2140), V2139*($B$6/100)), 0)</f>
        <v>1977.6548000000003</v>
      </c>
      <c r="V2140" s="5">
        <f>V2139+(T2140*($B$5/100))-(U2140/($B$6/100))</f>
        <v>2764070.1183773079</v>
      </c>
      <c r="W2140" s="5">
        <f t="shared" si="309"/>
        <v>69101.752959432692</v>
      </c>
    </row>
    <row r="2141" spans="4:23" x14ac:dyDescent="0.25">
      <c r="D2141">
        <f t="shared" si="310"/>
        <v>2139</v>
      </c>
      <c r="E2141" s="3">
        <v>43920</v>
      </c>
      <c r="F2141" s="4">
        <v>0.125</v>
      </c>
      <c r="G2141">
        <v>10</v>
      </c>
      <c r="H2141">
        <v>0</v>
      </c>
      <c r="I2141" s="5">
        <f t="shared" si="305"/>
        <v>1</v>
      </c>
      <c r="J2141" s="22">
        <v>0</v>
      </c>
      <c r="K2141">
        <v>6.9499999999999995E-5</v>
      </c>
      <c r="L2141" s="5" cm="1">
        <f t="array" ref="L2141">_xlfn.IFS(I2141=0, 0, I2141&gt;34, 0, AND(I2141&gt;0, I2141&lt;35), VLOOKUP(I2141, $A$63:$C$96, 3))</f>
        <v>0</v>
      </c>
      <c r="M2141" s="5">
        <f t="shared" si="304"/>
        <v>0</v>
      </c>
      <c r="N2141" s="5">
        <v>3211.9895828573372</v>
      </c>
      <c r="O2141" s="5">
        <f t="shared" si="311"/>
        <v>1957.8149999999998</v>
      </c>
      <c r="P2141" s="5">
        <f t="shared" si="312"/>
        <v>0</v>
      </c>
      <c r="Q2141" s="5">
        <f t="shared" si="306"/>
        <v>0</v>
      </c>
      <c r="R2141" s="5">
        <f>IF(O2141&gt;(P2141+U2141),O2141-P2141-U2141, 0)</f>
        <v>0</v>
      </c>
      <c r="S2141" s="5">
        <f t="shared" si="307"/>
        <v>0</v>
      </c>
      <c r="T2141" s="5">
        <f t="shared" si="308"/>
        <v>0</v>
      </c>
      <c r="U2141" s="5">
        <f>IF(O2141&gt;P2141,IF(V2140*($B$6/100)&gt;=O2141-P2141,(O2141-P2141), V2140*($B$6/100)), 0)</f>
        <v>1957.8149999999998</v>
      </c>
      <c r="V2141" s="5">
        <f>V2140+(T2141*($B$5/100))-(U2141/($B$6/100))</f>
        <v>2761273.2398058795</v>
      </c>
      <c r="W2141" s="5">
        <f t="shared" si="309"/>
        <v>69031.830995146986</v>
      </c>
    </row>
    <row r="2142" spans="4:23" x14ac:dyDescent="0.25">
      <c r="D2142">
        <f t="shared" si="310"/>
        <v>2140</v>
      </c>
      <c r="E2142" s="3">
        <v>43920</v>
      </c>
      <c r="F2142" s="4">
        <v>0.16666666666666666</v>
      </c>
      <c r="G2142">
        <v>20</v>
      </c>
      <c r="H2142">
        <v>0</v>
      </c>
      <c r="I2142" s="5">
        <f t="shared" si="305"/>
        <v>3</v>
      </c>
      <c r="J2142" s="22">
        <v>0</v>
      </c>
      <c r="K2142">
        <v>6.6169999999999998E-5</v>
      </c>
      <c r="L2142" s="5" cm="1">
        <f t="array" ref="L2142">_xlfn.IFS(I2142=0, 0, I2142&gt;34, 0, AND(I2142&gt;0, I2142&lt;35), VLOOKUP(I2142, $A$63:$C$96, 3))</f>
        <v>232</v>
      </c>
      <c r="M2142" s="5">
        <f t="shared" si="304"/>
        <v>0</v>
      </c>
      <c r="N2142" s="5">
        <v>3355.180521834488</v>
      </c>
      <c r="O2142" s="5">
        <f t="shared" si="311"/>
        <v>1864.0089</v>
      </c>
      <c r="P2142" s="5">
        <f t="shared" si="312"/>
        <v>232</v>
      </c>
      <c r="Q2142" s="5">
        <f t="shared" si="306"/>
        <v>0</v>
      </c>
      <c r="R2142" s="5">
        <f>IF(O2142&gt;(P2142+U2142),O2142-P2142-U2142, 0)</f>
        <v>0</v>
      </c>
      <c r="S2142" s="5">
        <f t="shared" si="307"/>
        <v>0</v>
      </c>
      <c r="T2142" s="5">
        <f t="shared" si="308"/>
        <v>0</v>
      </c>
      <c r="U2142" s="5">
        <f>IF(O2142&gt;P2142,IF(V2141*($B$6/100)&gt;=O2142-P2142,(O2142-P2142), V2141*($B$6/100)), 0)</f>
        <v>1632.0089</v>
      </c>
      <c r="V2142" s="5">
        <f>V2141+(T2142*($B$5/100))-(U2142/($B$6/100))</f>
        <v>2758941.798520165</v>
      </c>
      <c r="W2142" s="5">
        <f t="shared" si="309"/>
        <v>68973.544963004126</v>
      </c>
    </row>
    <row r="2143" spans="4:23" x14ac:dyDescent="0.25">
      <c r="D2143">
        <f t="shared" si="310"/>
        <v>2141</v>
      </c>
      <c r="E2143" s="3">
        <v>43920</v>
      </c>
      <c r="F2143" s="4">
        <v>0.20833333333333334</v>
      </c>
      <c r="G2143">
        <v>20</v>
      </c>
      <c r="H2143">
        <v>0</v>
      </c>
      <c r="I2143" s="5">
        <f t="shared" si="305"/>
        <v>3</v>
      </c>
      <c r="J2143" s="22">
        <v>0</v>
      </c>
      <c r="K2143">
        <v>6.5339999999999994E-5</v>
      </c>
      <c r="L2143" s="5" cm="1">
        <f t="array" ref="L2143">_xlfn.IFS(I2143=0, 0, I2143&gt;34, 0, AND(I2143&gt;0, I2143&lt;35), VLOOKUP(I2143, $A$63:$C$96, 3))</f>
        <v>232</v>
      </c>
      <c r="M2143" s="5">
        <f t="shared" si="304"/>
        <v>0</v>
      </c>
      <c r="N2143" s="5">
        <v>3668.7527068599993</v>
      </c>
      <c r="O2143" s="5">
        <f t="shared" si="311"/>
        <v>1840.6277999999998</v>
      </c>
      <c r="P2143" s="5">
        <f t="shared" si="312"/>
        <v>232</v>
      </c>
      <c r="Q2143" s="5">
        <f t="shared" si="306"/>
        <v>0</v>
      </c>
      <c r="R2143" s="5">
        <f>IF(O2143&gt;(P2143+U2143),O2143-P2143-U2143, 0)</f>
        <v>0</v>
      </c>
      <c r="S2143" s="5">
        <f t="shared" si="307"/>
        <v>0</v>
      </c>
      <c r="T2143" s="5">
        <f t="shared" si="308"/>
        <v>0</v>
      </c>
      <c r="U2143" s="5">
        <f>IF(O2143&gt;P2143,IF(V2142*($B$6/100)&gt;=O2143-P2143,(O2143-P2143), V2142*($B$6/100)), 0)</f>
        <v>1608.6277999999998</v>
      </c>
      <c r="V2143" s="5">
        <f>V2142+(T2143*($B$5/100))-(U2143/($B$6/100))</f>
        <v>2756643.7588058794</v>
      </c>
      <c r="W2143" s="5">
        <f t="shared" si="309"/>
        <v>68916.093970146991</v>
      </c>
    </row>
    <row r="2144" spans="4:23" x14ac:dyDescent="0.25">
      <c r="D2144">
        <f t="shared" si="310"/>
        <v>2142</v>
      </c>
      <c r="E2144" s="3">
        <v>43920</v>
      </c>
      <c r="F2144" s="4">
        <v>0.25</v>
      </c>
      <c r="G2144">
        <v>20</v>
      </c>
      <c r="H2144">
        <v>0</v>
      </c>
      <c r="I2144" s="5">
        <f t="shared" si="305"/>
        <v>3</v>
      </c>
      <c r="J2144" s="22">
        <v>0</v>
      </c>
      <c r="K2144">
        <v>7.1130000000000005E-5</v>
      </c>
      <c r="L2144" s="5" cm="1">
        <f t="array" ref="L2144">_xlfn.IFS(I2144=0, 0, I2144&gt;34, 0, AND(I2144&gt;0, I2144&lt;35), VLOOKUP(I2144, $A$63:$C$96, 3))</f>
        <v>232</v>
      </c>
      <c r="M2144" s="5">
        <f t="shared" si="304"/>
        <v>0</v>
      </c>
      <c r="N2144" s="5">
        <v>4492.1083417971577</v>
      </c>
      <c r="O2144" s="5">
        <f t="shared" si="311"/>
        <v>2003.7321000000002</v>
      </c>
      <c r="P2144" s="5">
        <f t="shared" si="312"/>
        <v>232</v>
      </c>
      <c r="Q2144" s="5">
        <f t="shared" si="306"/>
        <v>0</v>
      </c>
      <c r="R2144" s="5">
        <f>IF(O2144&gt;(P2144+U2144),O2144-P2144-U2144, 0)</f>
        <v>0</v>
      </c>
      <c r="S2144" s="5">
        <f t="shared" si="307"/>
        <v>0</v>
      </c>
      <c r="T2144" s="5">
        <f t="shared" si="308"/>
        <v>0</v>
      </c>
      <c r="U2144" s="5">
        <f>IF(O2144&gt;P2144,IF(V2143*($B$6/100)&gt;=O2144-P2144,(O2144-P2144), V2143*($B$6/100)), 0)</f>
        <v>1771.7321000000002</v>
      </c>
      <c r="V2144" s="5">
        <f>V2143+(T2144*($B$5/100))-(U2144/($B$6/100))</f>
        <v>2754112.7129487367</v>
      </c>
      <c r="W2144" s="5">
        <f t="shared" si="309"/>
        <v>68852.817823718418</v>
      </c>
    </row>
    <row r="2145" spans="4:23" x14ac:dyDescent="0.25">
      <c r="D2145">
        <f t="shared" si="310"/>
        <v>2143</v>
      </c>
      <c r="E2145" s="3">
        <v>43920</v>
      </c>
      <c r="F2145" s="4">
        <v>0.29166666666666669</v>
      </c>
      <c r="G2145">
        <v>20</v>
      </c>
      <c r="H2145">
        <v>0</v>
      </c>
      <c r="I2145" s="5">
        <f t="shared" si="305"/>
        <v>3</v>
      </c>
      <c r="J2145" s="22">
        <v>7.4234273469165555E-6</v>
      </c>
      <c r="K2145">
        <v>8.7789999999999998E-5</v>
      </c>
      <c r="L2145" s="5" cm="1">
        <f t="array" ref="L2145">_xlfn.IFS(I2145=0, 0, I2145&gt;34, 0, AND(I2145&gt;0, I2145&lt;35), VLOOKUP(I2145, $A$63:$C$96, 3))</f>
        <v>232</v>
      </c>
      <c r="M2145" s="5">
        <f t="shared" si="304"/>
        <v>35.26127989785364</v>
      </c>
      <c r="N2145" s="5">
        <v>5866.0051351792654</v>
      </c>
      <c r="O2145" s="5">
        <f t="shared" si="311"/>
        <v>2473.0442999999996</v>
      </c>
      <c r="P2145" s="5">
        <f t="shared" si="312"/>
        <v>267.26127989785363</v>
      </c>
      <c r="Q2145" s="5">
        <f t="shared" si="306"/>
        <v>0</v>
      </c>
      <c r="R2145" s="5">
        <f>IF(O2145&gt;(P2145+U2145),O2145-P2145-U2145, 0)</f>
        <v>0</v>
      </c>
      <c r="S2145" s="5">
        <f t="shared" si="307"/>
        <v>0</v>
      </c>
      <c r="T2145" s="5">
        <f t="shared" si="308"/>
        <v>0</v>
      </c>
      <c r="U2145" s="5">
        <f>IF(O2145&gt;P2145,IF(V2144*($B$6/100)&gt;=O2145-P2145,(O2145-P2145), V2144*($B$6/100)), 0)</f>
        <v>2205.7830201021461</v>
      </c>
      <c r="V2145" s="5">
        <f>V2144+(T2145*($B$5/100))-(U2145/($B$6/100))</f>
        <v>2750961.5943485908</v>
      </c>
      <c r="W2145" s="5">
        <f t="shared" si="309"/>
        <v>68774.039858714765</v>
      </c>
    </row>
    <row r="2146" spans="4:23" x14ac:dyDescent="0.25">
      <c r="D2146">
        <f t="shared" si="310"/>
        <v>2144</v>
      </c>
      <c r="E2146" s="3">
        <v>43920</v>
      </c>
      <c r="F2146" s="4">
        <v>0.33333333333333331</v>
      </c>
      <c r="G2146">
        <v>20</v>
      </c>
      <c r="H2146">
        <v>0</v>
      </c>
      <c r="I2146" s="5">
        <f t="shared" si="305"/>
        <v>3</v>
      </c>
      <c r="J2146" s="22">
        <v>3.711713673458278E-5</v>
      </c>
      <c r="K2146">
        <v>1.1360999999999999E-4</v>
      </c>
      <c r="L2146" s="5" cm="1">
        <f t="array" ref="L2146">_xlfn.IFS(I2146=0, 0, I2146&gt;34, 0, AND(I2146&gt;0, I2146&lt;35), VLOOKUP(I2146, $A$63:$C$96, 3))</f>
        <v>232</v>
      </c>
      <c r="M2146" s="5">
        <f t="shared" si="304"/>
        <v>176.30639948926822</v>
      </c>
      <c r="N2146" s="5">
        <v>7105.0031440429966</v>
      </c>
      <c r="O2146" s="5">
        <f t="shared" si="311"/>
        <v>3200.3936999999996</v>
      </c>
      <c r="P2146" s="5">
        <f t="shared" si="312"/>
        <v>408.30639948926819</v>
      </c>
      <c r="Q2146" s="5">
        <f t="shared" si="306"/>
        <v>0</v>
      </c>
      <c r="R2146" s="5">
        <f>IF(O2146&gt;(P2146+U2146),O2146-P2146-U2146, 0)</f>
        <v>0</v>
      </c>
      <c r="S2146" s="5">
        <f t="shared" si="307"/>
        <v>0</v>
      </c>
      <c r="T2146" s="5">
        <f t="shared" si="308"/>
        <v>0</v>
      </c>
      <c r="U2146" s="5">
        <f>IF(O2146&gt;P2146,IF(V2145*($B$6/100)&gt;=O2146-P2146,(O2146-P2146), V2145*($B$6/100)), 0)</f>
        <v>2792.0873005107314</v>
      </c>
      <c r="V2146" s="5">
        <f>V2145+(T2146*($B$5/100))-(U2146/($B$6/100))</f>
        <v>2746972.8982050042</v>
      </c>
      <c r="W2146" s="5">
        <f t="shared" si="309"/>
        <v>68674.322455125104</v>
      </c>
    </row>
    <row r="2147" spans="4:23" x14ac:dyDescent="0.25">
      <c r="D2147">
        <f t="shared" si="310"/>
        <v>2145</v>
      </c>
      <c r="E2147" s="3">
        <v>43920</v>
      </c>
      <c r="F2147" s="4">
        <v>0.375</v>
      </c>
      <c r="G2147">
        <v>40</v>
      </c>
      <c r="H2147">
        <v>1</v>
      </c>
      <c r="I2147" s="5">
        <f t="shared" si="305"/>
        <v>6</v>
      </c>
      <c r="J2147" s="22">
        <v>1.064024586391373E-4</v>
      </c>
      <c r="K2147">
        <v>1.1378999999999999E-4</v>
      </c>
      <c r="L2147" s="5" cm="1">
        <f t="array" ref="L2147">_xlfn.IFS(I2147=0, 0, I2147&gt;34, 0, AND(I2147&gt;0, I2147&lt;35), VLOOKUP(I2147, $A$63:$C$96, 3))</f>
        <v>2980</v>
      </c>
      <c r="M2147" s="5">
        <f t="shared" si="304"/>
        <v>505.41167853590218</v>
      </c>
      <c r="N2147" s="5">
        <v>7902.3945331610521</v>
      </c>
      <c r="O2147" s="5">
        <f t="shared" si="311"/>
        <v>3205.4642999999996</v>
      </c>
      <c r="P2147" s="5">
        <f t="shared" si="312"/>
        <v>3205.4642999999996</v>
      </c>
      <c r="Q2147" s="5">
        <f t="shared" si="306"/>
        <v>279.94737853590232</v>
      </c>
      <c r="R2147" s="5">
        <f>IF(O2147&gt;(P2147+U2147),O2147-P2147-U2147, 0)</f>
        <v>0</v>
      </c>
      <c r="S2147" s="5">
        <f t="shared" si="307"/>
        <v>0</v>
      </c>
      <c r="T2147" s="5">
        <f t="shared" si="308"/>
        <v>279.94737853590232</v>
      </c>
      <c r="U2147" s="5">
        <f>IF(O2147&gt;P2147,IF(V2146*($B$6/100)&gt;=O2147-P2147,(O2147-P2147), V2146*($B$6/100)), 0)</f>
        <v>0</v>
      </c>
      <c r="V2147" s="5">
        <f>V2146+(T2147*($B$5/100))-(U2147/($B$6/100))</f>
        <v>2747168.8613699791</v>
      </c>
      <c r="W2147" s="5">
        <f t="shared" si="309"/>
        <v>68679.221534249475</v>
      </c>
    </row>
    <row r="2148" spans="4:23" x14ac:dyDescent="0.25">
      <c r="D2148">
        <f t="shared" si="310"/>
        <v>2146</v>
      </c>
      <c r="E2148" s="3">
        <v>43920</v>
      </c>
      <c r="F2148" s="4">
        <v>0.41666666666666669</v>
      </c>
      <c r="G2148">
        <v>40</v>
      </c>
      <c r="H2148">
        <v>4</v>
      </c>
      <c r="I2148" s="5">
        <f t="shared" si="305"/>
        <v>6</v>
      </c>
      <c r="J2148" s="22">
        <v>2.2517729618980219E-4</v>
      </c>
      <c r="K2148">
        <v>1.0593E-4</v>
      </c>
      <c r="L2148" s="5" cm="1">
        <f t="array" ref="L2148">_xlfn.IFS(I2148=0, 0, I2148&gt;34, 0, AND(I2148&gt;0, I2148&lt;35), VLOOKUP(I2148, $A$63:$C$96, 3))</f>
        <v>2980</v>
      </c>
      <c r="M2148" s="5">
        <f t="shared" si="304"/>
        <v>1069.5921569015604</v>
      </c>
      <c r="N2148" s="5">
        <v>7689.7995824058971</v>
      </c>
      <c r="O2148" s="5">
        <f t="shared" si="311"/>
        <v>2984.0481</v>
      </c>
      <c r="P2148" s="5">
        <f t="shared" si="312"/>
        <v>2984.0481</v>
      </c>
      <c r="Q2148" s="5">
        <f t="shared" si="306"/>
        <v>487.20077413479089</v>
      </c>
      <c r="R2148" s="5">
        <f>IF(O2148&gt;(P2148+U2148),O2148-P2148-U2148, 0)</f>
        <v>0</v>
      </c>
      <c r="S2148" s="5">
        <f t="shared" si="307"/>
        <v>578.34328276676956</v>
      </c>
      <c r="T2148" s="5">
        <f t="shared" si="308"/>
        <v>487.20077413479089</v>
      </c>
      <c r="U2148" s="5">
        <f>IF(O2148&gt;P2148,IF(V2147*($B$6/100)&gt;=O2148-P2148,(O2148-P2148), V2147*($B$6/100)), 0)</f>
        <v>0</v>
      </c>
      <c r="V2148" s="5">
        <f>V2147+(T2148*($B$5/100))-(U2148/($B$6/100))</f>
        <v>2747509.9019118734</v>
      </c>
      <c r="W2148" s="5">
        <f t="shared" si="309"/>
        <v>68687.74754779684</v>
      </c>
    </row>
    <row r="2149" spans="4:23" x14ac:dyDescent="0.25">
      <c r="D2149">
        <f t="shared" si="310"/>
        <v>2147</v>
      </c>
      <c r="E2149" s="3">
        <v>43920</v>
      </c>
      <c r="F2149" s="4">
        <v>0.45833333333333331</v>
      </c>
      <c r="G2149">
        <v>50</v>
      </c>
      <c r="H2149">
        <v>4</v>
      </c>
      <c r="I2149" s="5">
        <f t="shared" si="305"/>
        <v>7</v>
      </c>
      <c r="J2149" s="22">
        <v>3.1425842435280088E-4</v>
      </c>
      <c r="K2149">
        <v>9.2800000000000006E-5</v>
      </c>
      <c r="L2149" s="5" cm="1">
        <f t="array" ref="L2149">_xlfn.IFS(I2149=0, 0, I2149&gt;34, 0, AND(I2149&gt;0, I2149&lt;35), VLOOKUP(I2149, $A$63:$C$96, 3))</f>
        <v>4800</v>
      </c>
      <c r="M2149" s="5">
        <f t="shared" si="304"/>
        <v>1492.7275156758042</v>
      </c>
      <c r="N2149" s="5">
        <v>6583.7876116429752</v>
      </c>
      <c r="O2149" s="5">
        <f t="shared" si="311"/>
        <v>2614.1759999999999</v>
      </c>
      <c r="P2149" s="5">
        <f t="shared" si="312"/>
        <v>2614.1759999999999</v>
      </c>
      <c r="Q2149" s="5">
        <f t="shared" si="306"/>
        <v>487.20077413479089</v>
      </c>
      <c r="R2149" s="5">
        <f>IF(O2149&gt;(P2149+U2149),O2149-P2149-U2149, 0)</f>
        <v>0</v>
      </c>
      <c r="S2149" s="5">
        <f t="shared" si="307"/>
        <v>3191.3507415410131</v>
      </c>
      <c r="T2149" s="5">
        <f t="shared" si="308"/>
        <v>487.20077413479112</v>
      </c>
      <c r="U2149" s="5">
        <f>IF(O2149&gt;P2149,IF(V2148*($B$6/100)&gt;=O2149-P2149,(O2149-P2149), V2148*($B$6/100)), 0)</f>
        <v>0</v>
      </c>
      <c r="V2149" s="5">
        <f>V2148+(T2149*($B$5/100))-(U2149/($B$6/100))</f>
        <v>2747850.9424537676</v>
      </c>
      <c r="W2149" s="5">
        <f t="shared" si="309"/>
        <v>68696.273561344191</v>
      </c>
    </row>
    <row r="2150" spans="4:23" x14ac:dyDescent="0.25">
      <c r="D2150">
        <f t="shared" si="310"/>
        <v>2148</v>
      </c>
      <c r="E2150" s="3">
        <v>43920</v>
      </c>
      <c r="F2150" s="4">
        <v>0.5</v>
      </c>
      <c r="G2150">
        <v>60</v>
      </c>
      <c r="H2150">
        <v>5</v>
      </c>
      <c r="I2150" s="5">
        <f t="shared" si="305"/>
        <v>8</v>
      </c>
      <c r="J2150" s="22">
        <v>3.5137556108738366E-4</v>
      </c>
      <c r="K2150">
        <v>7.9779999999999998E-5</v>
      </c>
      <c r="L2150" s="5" cm="1">
        <f t="array" ref="L2150">_xlfn.IFS(I2150=0, 0, I2150&gt;34, 0, AND(I2150&gt;0, I2150&lt;35), VLOOKUP(I2150, $A$63:$C$96, 3))</f>
        <v>7160</v>
      </c>
      <c r="M2150" s="5">
        <f t="shared" si="304"/>
        <v>1669.0339151650724</v>
      </c>
      <c r="N2150" s="5">
        <v>5348.4780045550433</v>
      </c>
      <c r="O2150" s="5">
        <f t="shared" si="311"/>
        <v>2247.4025999999999</v>
      </c>
      <c r="P2150" s="5">
        <f t="shared" si="312"/>
        <v>2247.4025999999999</v>
      </c>
      <c r="Q2150" s="5">
        <f t="shared" si="306"/>
        <v>487.20077413479089</v>
      </c>
      <c r="R2150" s="5">
        <f>IF(O2150&gt;(P2150+U2150),O2150-P2150-U2150, 0)</f>
        <v>0</v>
      </c>
      <c r="S2150" s="5">
        <f t="shared" si="307"/>
        <v>2746.9645499103162</v>
      </c>
      <c r="T2150" s="5">
        <f t="shared" si="308"/>
        <v>3834.6667652547576</v>
      </c>
      <c r="U2150" s="5">
        <f>IF(O2150&gt;P2150,IF(V2149*($B$6/100)&gt;=O2150-P2150,(O2150-P2150), V2149*($B$6/100)), 0)</f>
        <v>0</v>
      </c>
      <c r="V2150" s="5">
        <f>V2149+(T2150*($B$5/100))-(U2150/($B$6/100))</f>
        <v>2750535.2091894462</v>
      </c>
      <c r="W2150" s="5">
        <f t="shared" si="309"/>
        <v>68763.380229736154</v>
      </c>
    </row>
    <row r="2151" spans="4:23" x14ac:dyDescent="0.25">
      <c r="D2151">
        <f t="shared" si="310"/>
        <v>2149</v>
      </c>
      <c r="E2151" s="3">
        <v>43920</v>
      </c>
      <c r="F2151" s="4">
        <v>0.54166666666666663</v>
      </c>
      <c r="G2151">
        <v>60</v>
      </c>
      <c r="H2151">
        <v>5</v>
      </c>
      <c r="I2151" s="5">
        <f t="shared" si="305"/>
        <v>8</v>
      </c>
      <c r="J2151" s="22">
        <v>4.3550773768577126E-4</v>
      </c>
      <c r="K2151">
        <v>6.8849999999999993E-5</v>
      </c>
      <c r="L2151" s="5" cm="1">
        <f t="array" ref="L2151">_xlfn.IFS(I2151=0, 0, I2151&gt;34, 0, AND(I2151&gt;0, I2151&lt;35), VLOOKUP(I2151, $A$63:$C$96, 3))</f>
        <v>7160</v>
      </c>
      <c r="M2151" s="5">
        <f t="shared" si="304"/>
        <v>2068.6617540074135</v>
      </c>
      <c r="N2151" s="5">
        <v>4665.0607155988291</v>
      </c>
      <c r="O2151" s="5">
        <f t="shared" si="311"/>
        <v>1939.5044999999998</v>
      </c>
      <c r="P2151" s="5">
        <f t="shared" si="312"/>
        <v>1939.5044999999998</v>
      </c>
      <c r="Q2151" s="5">
        <f t="shared" si="306"/>
        <v>487.20077413479089</v>
      </c>
      <c r="R2151" s="5">
        <f>IF(O2151&gt;(P2151+U2151),O2151-P2151-U2151, 0)</f>
        <v>0</v>
      </c>
      <c r="S2151" s="5">
        <f t="shared" si="307"/>
        <v>2395.9631876611475</v>
      </c>
      <c r="T2151" s="5">
        <f t="shared" si="308"/>
        <v>4893.1940663462656</v>
      </c>
      <c r="U2151" s="5">
        <f>IF(O2151&gt;P2151,IF(V2150*($B$6/100)&gt;=O2151-P2151,(O2151-P2151), V2150*($B$6/100)), 0)</f>
        <v>0</v>
      </c>
      <c r="V2151" s="5">
        <f>V2150+(T2151*($B$5/100))-(U2151/($B$6/100))</f>
        <v>2753960.4450358883</v>
      </c>
      <c r="W2151" s="5">
        <f t="shared" si="309"/>
        <v>68849.011125897203</v>
      </c>
    </row>
    <row r="2152" spans="4:23" x14ac:dyDescent="0.25">
      <c r="D2152">
        <f t="shared" si="310"/>
        <v>2150</v>
      </c>
      <c r="E2152" s="3">
        <v>43920</v>
      </c>
      <c r="F2152" s="4">
        <v>0.58333333333333337</v>
      </c>
      <c r="G2152">
        <v>50</v>
      </c>
      <c r="H2152">
        <v>1</v>
      </c>
      <c r="I2152" s="5">
        <f t="shared" si="305"/>
        <v>7</v>
      </c>
      <c r="J2152" s="22">
        <v>2.3012624775441322E-4</v>
      </c>
      <c r="K2152">
        <v>5.7390000000000004E-5</v>
      </c>
      <c r="L2152" s="5" cm="1">
        <f t="array" ref="L2152">_xlfn.IFS(I2152=0, 0, I2152&gt;34, 0, AND(I2152&gt;0, I2152&lt;35), VLOOKUP(I2152, $A$63:$C$96, 3))</f>
        <v>4800</v>
      </c>
      <c r="M2152" s="5">
        <f t="shared" si="304"/>
        <v>1093.0996768334628</v>
      </c>
      <c r="N2152" s="5">
        <v>3930.7265329722122</v>
      </c>
      <c r="O2152" s="5">
        <f t="shared" si="311"/>
        <v>1616.6763000000001</v>
      </c>
      <c r="P2152" s="5">
        <f t="shared" si="312"/>
        <v>1616.6763000000001</v>
      </c>
      <c r="Q2152" s="5">
        <f t="shared" si="306"/>
        <v>487.20077413479089</v>
      </c>
      <c r="R2152" s="5">
        <f>IF(O2152&gt;(P2152+U2152),O2152-P2152-U2152, 0)</f>
        <v>0</v>
      </c>
      <c r="S2152" s="5">
        <f t="shared" si="307"/>
        <v>2018.8110397520152</v>
      </c>
      <c r="T2152" s="5">
        <f t="shared" si="308"/>
        <v>2257.6123370814475</v>
      </c>
      <c r="U2152" s="5">
        <f>IF(O2152&gt;P2152,IF(V2151*($B$6/100)&gt;=O2152-P2152,(O2152-P2152), V2151*($B$6/100)), 0)</f>
        <v>0</v>
      </c>
      <c r="V2152" s="5">
        <f>V2151+(T2152*($B$5/100))-(U2152/($B$6/100))</f>
        <v>2755540.7736718454</v>
      </c>
      <c r="W2152" s="5">
        <f t="shared" si="309"/>
        <v>68888.519341796142</v>
      </c>
    </row>
    <row r="2153" spans="4:23" x14ac:dyDescent="0.25">
      <c r="D2153">
        <f t="shared" si="310"/>
        <v>2151</v>
      </c>
      <c r="E2153" s="3">
        <v>43920</v>
      </c>
      <c r="F2153" s="4">
        <v>0.625</v>
      </c>
      <c r="G2153">
        <v>60</v>
      </c>
      <c r="H2153">
        <v>4</v>
      </c>
      <c r="I2153" s="5">
        <f t="shared" si="305"/>
        <v>8</v>
      </c>
      <c r="J2153" s="22">
        <v>2.67243384488996E-4</v>
      </c>
      <c r="K2153">
        <v>5.2489999999999994E-5</v>
      </c>
      <c r="L2153" s="5" cm="1">
        <f t="array" ref="L2153">_xlfn.IFS(I2153=0, 0, I2153&gt;34, 0, AND(I2153&gt;0, I2153&lt;35), VLOOKUP(I2153, $A$63:$C$96, 3))</f>
        <v>7160</v>
      </c>
      <c r="M2153" s="5">
        <f t="shared" si="304"/>
        <v>1269.406076322731</v>
      </c>
      <c r="N2153" s="5">
        <v>3829.9008308917664</v>
      </c>
      <c r="O2153" s="5">
        <f t="shared" si="311"/>
        <v>1478.6433</v>
      </c>
      <c r="P2153" s="5">
        <f t="shared" si="312"/>
        <v>1478.6433</v>
      </c>
      <c r="Q2153" s="5">
        <f t="shared" si="306"/>
        <v>487.20077413479089</v>
      </c>
      <c r="R2153" s="5">
        <f>IF(O2153&gt;(P2153+U2153),O2153-P2153-U2153, 0)</f>
        <v>0</v>
      </c>
      <c r="S2153" s="5">
        <f t="shared" si="307"/>
        <v>1967.0272184295893</v>
      </c>
      <c r="T2153" s="5">
        <f t="shared" si="308"/>
        <v>4983.7355578931429</v>
      </c>
      <c r="U2153" s="5">
        <f>IF(O2153&gt;P2153,IF(V2152*($B$6/100)&gt;=O2153-P2153,(O2153-P2153), V2152*($B$6/100)), 0)</f>
        <v>0</v>
      </c>
      <c r="V2153" s="5">
        <f>V2152+(T2153*($B$5/100))-(U2153/($B$6/100))</f>
        <v>2759029.3885623706</v>
      </c>
      <c r="W2153" s="5">
        <f t="shared" si="309"/>
        <v>68975.734714059261</v>
      </c>
    </row>
    <row r="2154" spans="4:23" x14ac:dyDescent="0.25">
      <c r="D2154">
        <f t="shared" si="310"/>
        <v>2152</v>
      </c>
      <c r="E2154" s="3">
        <v>43920</v>
      </c>
      <c r="F2154" s="4">
        <v>0.66666666666666663</v>
      </c>
      <c r="G2154">
        <v>60</v>
      </c>
      <c r="H2154">
        <v>6</v>
      </c>
      <c r="I2154" s="5">
        <f t="shared" si="305"/>
        <v>8</v>
      </c>
      <c r="J2154" s="22">
        <v>2.4992205401285736E-4</v>
      </c>
      <c r="K2154">
        <v>5.5859999999999997E-5</v>
      </c>
      <c r="L2154" s="5" cm="1">
        <f t="array" ref="L2154">_xlfn.IFS(I2154=0, 0, I2154&gt;34, 0, AND(I2154&gt;0, I2154&lt;35), VLOOKUP(I2154, $A$63:$C$96, 3))</f>
        <v>7160</v>
      </c>
      <c r="M2154" s="5">
        <f t="shared" si="304"/>
        <v>1187.1297565610726</v>
      </c>
      <c r="N2154" s="5">
        <v>3937.197139434576</v>
      </c>
      <c r="O2154" s="5">
        <f t="shared" si="311"/>
        <v>1573.5762</v>
      </c>
      <c r="P2154" s="5">
        <f t="shared" si="312"/>
        <v>1573.5762</v>
      </c>
      <c r="Q2154" s="5">
        <f t="shared" si="306"/>
        <v>487.20077413479089</v>
      </c>
      <c r="R2154" s="5">
        <f>IF(O2154&gt;(P2154+U2154),O2154-P2154-U2154, 0)</f>
        <v>0</v>
      </c>
      <c r="S2154" s="5">
        <f t="shared" si="307"/>
        <v>2022.1343265923826</v>
      </c>
      <c r="T2154" s="5">
        <f t="shared" si="308"/>
        <v>4751.4192299686911</v>
      </c>
      <c r="U2154" s="5">
        <f>IF(O2154&gt;P2154,IF(V2153*($B$6/100)&gt;=O2154-P2154,(O2154-P2154), V2153*($B$6/100)), 0)</f>
        <v>0</v>
      </c>
      <c r="V2154" s="5">
        <f>V2153+(T2154*($B$5/100))-(U2154/($B$6/100))</f>
        <v>2762355.3820233485</v>
      </c>
      <c r="W2154" s="5">
        <f t="shared" si="309"/>
        <v>69058.884550583709</v>
      </c>
    </row>
    <row r="2155" spans="4:23" x14ac:dyDescent="0.25">
      <c r="D2155">
        <f t="shared" si="310"/>
        <v>2153</v>
      </c>
      <c r="E2155" s="3">
        <v>43920</v>
      </c>
      <c r="F2155" s="4">
        <v>0.70833333333333337</v>
      </c>
      <c r="G2155">
        <v>60</v>
      </c>
      <c r="H2155">
        <v>8</v>
      </c>
      <c r="I2155" s="5">
        <f t="shared" si="305"/>
        <v>8</v>
      </c>
      <c r="J2155" s="22">
        <v>2.8703919074744014E-4</v>
      </c>
      <c r="K2155">
        <v>8.3129999999999999E-5</v>
      </c>
      <c r="L2155" s="5" cm="1">
        <f t="array" ref="L2155">_xlfn.IFS(I2155=0, 0, I2155&gt;34, 0, AND(I2155&gt;0, I2155&lt;35), VLOOKUP(I2155, $A$63:$C$96, 3))</f>
        <v>7160</v>
      </c>
      <c r="M2155" s="5">
        <f t="shared" si="304"/>
        <v>1363.4361560503407</v>
      </c>
      <c r="N2155" s="5">
        <v>4236.7337080181305</v>
      </c>
      <c r="O2155" s="5">
        <f t="shared" si="311"/>
        <v>2341.7721000000001</v>
      </c>
      <c r="P2155" s="5">
        <f t="shared" si="312"/>
        <v>2341.7721000000001</v>
      </c>
      <c r="Q2155" s="5">
        <f t="shared" si="306"/>
        <v>487.20077413479089</v>
      </c>
      <c r="R2155" s="5">
        <f>IF(O2155&gt;(P2155+U2155),O2155-P2155-U2155, 0)</f>
        <v>0</v>
      </c>
      <c r="S2155" s="5">
        <f t="shared" si="307"/>
        <v>2175.9755379800058</v>
      </c>
      <c r="T2155" s="5">
        <f t="shared" si="308"/>
        <v>4005.6885180703343</v>
      </c>
      <c r="U2155" s="5">
        <f>IF(O2155&gt;P2155,IF(V2154*($B$6/100)&gt;=O2155-P2155,(O2155-P2155), V2154*($B$6/100)), 0)</f>
        <v>0</v>
      </c>
      <c r="V2155" s="5">
        <f>V2154+(T2155*($B$5/100))-(U2155/($B$6/100))</f>
        <v>2765159.3639859976</v>
      </c>
      <c r="W2155" s="5">
        <f t="shared" si="309"/>
        <v>69128.984099649941</v>
      </c>
    </row>
    <row r="2156" spans="4:23" x14ac:dyDescent="0.25">
      <c r="D2156">
        <f t="shared" si="310"/>
        <v>2154</v>
      </c>
      <c r="E2156" s="3">
        <v>43920</v>
      </c>
      <c r="F2156" s="4">
        <v>0.75</v>
      </c>
      <c r="G2156">
        <v>40</v>
      </c>
      <c r="H2156">
        <v>2</v>
      </c>
      <c r="I2156" s="5">
        <f t="shared" si="305"/>
        <v>6</v>
      </c>
      <c r="J2156" s="22">
        <v>5.9387418775332444E-5</v>
      </c>
      <c r="K2156">
        <v>1.4323999999999999E-4</v>
      </c>
      <c r="L2156" s="5" cm="1">
        <f t="array" ref="L2156">_xlfn.IFS(I2156=0, 0, I2156&gt;34, 0, AND(I2156&gt;0, I2156&lt;35), VLOOKUP(I2156, $A$63:$C$96, 3))</f>
        <v>2980</v>
      </c>
      <c r="M2156" s="5">
        <f t="shared" si="304"/>
        <v>282.09023918282912</v>
      </c>
      <c r="N2156" s="5">
        <v>4177.6630931338614</v>
      </c>
      <c r="O2156" s="5">
        <f t="shared" si="311"/>
        <v>4035.0707999999995</v>
      </c>
      <c r="P2156" s="5">
        <f t="shared" si="312"/>
        <v>3262.090239182829</v>
      </c>
      <c r="Q2156" s="5">
        <f t="shared" si="306"/>
        <v>0</v>
      </c>
      <c r="R2156" s="5">
        <f>IF(O2156&gt;(P2156+U2156),O2156-P2156-U2156, 0)</f>
        <v>0</v>
      </c>
      <c r="S2156" s="5">
        <f t="shared" si="307"/>
        <v>0</v>
      </c>
      <c r="T2156" s="5">
        <f t="shared" si="308"/>
        <v>0</v>
      </c>
      <c r="U2156" s="5">
        <f>IF(O2156&gt;P2156,IF(V2155*($B$6/100)&gt;=O2156-P2156,(O2156-P2156), V2155*($B$6/100)), 0)</f>
        <v>772.9805608171705</v>
      </c>
      <c r="V2156" s="5">
        <f>V2155+(T2156*($B$5/100))-(U2156/($B$6/100))</f>
        <v>2764055.106041973</v>
      </c>
      <c r="W2156" s="5">
        <f t="shared" si="309"/>
        <v>69101.377651049319</v>
      </c>
    </row>
    <row r="2157" spans="4:23" x14ac:dyDescent="0.25">
      <c r="D2157">
        <f t="shared" si="310"/>
        <v>2155</v>
      </c>
      <c r="E2157" s="3">
        <v>43920</v>
      </c>
      <c r="F2157" s="4">
        <v>0.79166666666666663</v>
      </c>
      <c r="G2157">
        <v>40</v>
      </c>
      <c r="H2157">
        <v>5</v>
      </c>
      <c r="I2157" s="5">
        <f t="shared" si="305"/>
        <v>6</v>
      </c>
      <c r="J2157" s="22">
        <v>3.4642660952277262E-5</v>
      </c>
      <c r="K2157">
        <v>1.6038000000000001E-4</v>
      </c>
      <c r="L2157" s="5" cm="1">
        <f t="array" ref="L2157">_xlfn.IFS(I2157=0, 0, I2157&gt;34, 0, AND(I2157&gt;0, I2157&lt;35), VLOOKUP(I2157, $A$63:$C$96, 3))</f>
        <v>2980</v>
      </c>
      <c r="M2157" s="5">
        <f t="shared" si="304"/>
        <v>164.552639523317</v>
      </c>
      <c r="N2157" s="5">
        <v>4132.4285302287153</v>
      </c>
      <c r="O2157" s="5">
        <f t="shared" si="311"/>
        <v>4517.9046000000008</v>
      </c>
      <c r="P2157" s="5">
        <f t="shared" si="312"/>
        <v>3144.5526395233169</v>
      </c>
      <c r="Q2157" s="5">
        <f t="shared" si="306"/>
        <v>0</v>
      </c>
      <c r="R2157" s="5">
        <f>IF(O2157&gt;(P2157+U2157),O2157-P2157-U2157, 0)</f>
        <v>0</v>
      </c>
      <c r="S2157" s="5">
        <f t="shared" si="307"/>
        <v>0</v>
      </c>
      <c r="T2157" s="5">
        <f t="shared" si="308"/>
        <v>0</v>
      </c>
      <c r="U2157" s="5">
        <f>IF(O2157&gt;P2157,IF(V2156*($B$6/100)&gt;=O2157-P2157,(O2157-P2157), V2156*($B$6/100)), 0)</f>
        <v>1373.3519604766839</v>
      </c>
      <c r="V2157" s="5">
        <f>V2156+(T2157*($B$5/100))-(U2157/($B$6/100))</f>
        <v>2762093.1746698637</v>
      </c>
      <c r="W2157" s="5">
        <f t="shared" si="309"/>
        <v>69052.329366746591</v>
      </c>
    </row>
    <row r="2158" spans="4:23" x14ac:dyDescent="0.25">
      <c r="D2158">
        <f t="shared" si="310"/>
        <v>2156</v>
      </c>
      <c r="E2158" s="3">
        <v>43920</v>
      </c>
      <c r="F2158" s="4">
        <v>0.83333333333333337</v>
      </c>
      <c r="G2158">
        <v>30</v>
      </c>
      <c r="H2158">
        <v>0</v>
      </c>
      <c r="I2158" s="5">
        <f t="shared" si="305"/>
        <v>4</v>
      </c>
      <c r="J2158" s="22">
        <v>0</v>
      </c>
      <c r="K2158">
        <v>1.6446000000000001E-4</v>
      </c>
      <c r="L2158" s="5" cm="1">
        <f t="array" ref="L2158">_xlfn.IFS(I2158=0, 0, I2158&gt;34, 0, AND(I2158&gt;0, I2158&lt;35), VLOOKUP(I2158, $A$63:$C$96, 3))</f>
        <v>740</v>
      </c>
      <c r="M2158" s="5">
        <f t="shared" si="304"/>
        <v>0</v>
      </c>
      <c r="N2158" s="5">
        <v>4680.5310441835991</v>
      </c>
      <c r="O2158" s="5">
        <f t="shared" si="311"/>
        <v>4632.8382000000001</v>
      </c>
      <c r="P2158" s="5">
        <f t="shared" si="312"/>
        <v>740</v>
      </c>
      <c r="Q2158" s="5">
        <f t="shared" si="306"/>
        <v>0</v>
      </c>
      <c r="R2158" s="5">
        <f>IF(O2158&gt;(P2158+U2158),O2158-P2158-U2158, 0)</f>
        <v>0</v>
      </c>
      <c r="S2158" s="5">
        <f t="shared" si="307"/>
        <v>0</v>
      </c>
      <c r="T2158" s="5">
        <f t="shared" si="308"/>
        <v>0</v>
      </c>
      <c r="U2158" s="5">
        <f>IF(O2158&gt;P2158,IF(V2157*($B$6/100)&gt;=O2158-P2158,(O2158-P2158), V2157*($B$6/100)), 0)</f>
        <v>3892.8382000000001</v>
      </c>
      <c r="V2158" s="5">
        <f>V2157+(T2158*($B$5/100))-(U2158/($B$6/100))</f>
        <v>2756531.9772412921</v>
      </c>
      <c r="W2158" s="5">
        <f t="shared" si="309"/>
        <v>68913.299431032297</v>
      </c>
    </row>
    <row r="2159" spans="4:23" x14ac:dyDescent="0.25">
      <c r="D2159">
        <f t="shared" si="310"/>
        <v>2157</v>
      </c>
      <c r="E2159" s="3">
        <v>43920</v>
      </c>
      <c r="F2159" s="4">
        <v>0.875</v>
      </c>
      <c r="G2159">
        <v>20</v>
      </c>
      <c r="H2159">
        <v>0</v>
      </c>
      <c r="I2159" s="5">
        <f t="shared" si="305"/>
        <v>3</v>
      </c>
      <c r="J2159" s="22">
        <v>0</v>
      </c>
      <c r="K2159">
        <v>1.8220999999999998E-4</v>
      </c>
      <c r="L2159" s="5" cm="1">
        <f t="array" ref="L2159">_xlfn.IFS(I2159=0, 0, I2159&gt;34, 0, AND(I2159&gt;0, I2159&lt;35), VLOOKUP(I2159, $A$63:$C$96, 3))</f>
        <v>232</v>
      </c>
      <c r="M2159" s="5">
        <f t="shared" si="304"/>
        <v>0</v>
      </c>
      <c r="N2159" s="5">
        <v>4835.3424237047784</v>
      </c>
      <c r="O2159" s="5">
        <f t="shared" si="311"/>
        <v>5132.8556999999992</v>
      </c>
      <c r="P2159" s="5">
        <f t="shared" si="312"/>
        <v>232</v>
      </c>
      <c r="Q2159" s="5">
        <f t="shared" si="306"/>
        <v>0</v>
      </c>
      <c r="R2159" s="5">
        <f>IF(O2159&gt;(P2159+U2159),O2159-P2159-U2159, 0)</f>
        <v>0</v>
      </c>
      <c r="S2159" s="5">
        <f t="shared" si="307"/>
        <v>0</v>
      </c>
      <c r="T2159" s="5">
        <f t="shared" si="308"/>
        <v>0</v>
      </c>
      <c r="U2159" s="5">
        <f>IF(O2159&gt;P2159,IF(V2158*($B$6/100)&gt;=O2159-P2159,(O2159-P2159), V2158*($B$6/100)), 0)</f>
        <v>4900.8556999999992</v>
      </c>
      <c r="V2159" s="5">
        <f>V2158+(T2159*($B$5/100))-(U2159/($B$6/100))</f>
        <v>2749530.7548127207</v>
      </c>
      <c r="W2159" s="5">
        <f t="shared" si="309"/>
        <v>68738.268870318017</v>
      </c>
    </row>
    <row r="2160" spans="4:23" x14ac:dyDescent="0.25">
      <c r="D2160">
        <f t="shared" si="310"/>
        <v>2158</v>
      </c>
      <c r="E2160" s="3">
        <v>43920</v>
      </c>
      <c r="F2160" s="4">
        <v>0.91666666666666663</v>
      </c>
      <c r="G2160">
        <v>30</v>
      </c>
      <c r="H2160">
        <v>0</v>
      </c>
      <c r="I2160" s="5">
        <f t="shared" si="305"/>
        <v>4</v>
      </c>
      <c r="J2160" s="22">
        <v>0</v>
      </c>
      <c r="K2160">
        <v>1.8944E-4</v>
      </c>
      <c r="L2160" s="5" cm="1">
        <f t="array" ref="L2160">_xlfn.IFS(I2160=0, 0, I2160&gt;34, 0, AND(I2160&gt;0, I2160&lt;35), VLOOKUP(I2160, $A$63:$C$96, 3))</f>
        <v>740</v>
      </c>
      <c r="M2160" s="5">
        <f t="shared" si="304"/>
        <v>0</v>
      </c>
      <c r="N2160" s="5">
        <v>4356.1945869995243</v>
      </c>
      <c r="O2160" s="5">
        <f t="shared" si="311"/>
        <v>5336.5248000000001</v>
      </c>
      <c r="P2160" s="5">
        <f t="shared" si="312"/>
        <v>740</v>
      </c>
      <c r="Q2160" s="5">
        <f t="shared" si="306"/>
        <v>0</v>
      </c>
      <c r="R2160" s="5">
        <f>IF(O2160&gt;(P2160+U2160),O2160-P2160-U2160, 0)</f>
        <v>0</v>
      </c>
      <c r="S2160" s="5">
        <f t="shared" si="307"/>
        <v>0</v>
      </c>
      <c r="T2160" s="5">
        <f t="shared" si="308"/>
        <v>0</v>
      </c>
      <c r="U2160" s="5">
        <f>IF(O2160&gt;P2160,IF(V2159*($B$6/100)&gt;=O2160-P2160,(O2160-P2160), V2159*($B$6/100)), 0)</f>
        <v>4596.5248000000001</v>
      </c>
      <c r="V2160" s="5">
        <f>V2159+(T2160*($B$5/100))-(U2160/($B$6/100))</f>
        <v>2742964.2908127205</v>
      </c>
      <c r="W2160" s="5">
        <f t="shared" si="309"/>
        <v>68574.107270318011</v>
      </c>
    </row>
    <row r="2161" spans="4:23" x14ac:dyDescent="0.25">
      <c r="D2161">
        <f t="shared" si="310"/>
        <v>2159</v>
      </c>
      <c r="E2161" s="3">
        <v>43920</v>
      </c>
      <c r="F2161" s="4">
        <v>0.95833333333333337</v>
      </c>
      <c r="G2161">
        <v>20</v>
      </c>
      <c r="H2161">
        <v>0</v>
      </c>
      <c r="I2161" s="5">
        <f t="shared" si="305"/>
        <v>3</v>
      </c>
      <c r="J2161" s="22">
        <v>0</v>
      </c>
      <c r="K2161">
        <v>1.7164E-4</v>
      </c>
      <c r="L2161" s="5" cm="1">
        <f t="array" ref="L2161">_xlfn.IFS(I2161=0, 0, I2161&gt;34, 0, AND(I2161&gt;0, I2161&lt;35), VLOOKUP(I2161, $A$63:$C$96, 3))</f>
        <v>232</v>
      </c>
      <c r="M2161" s="5">
        <f t="shared" si="304"/>
        <v>0</v>
      </c>
      <c r="N2161" s="5">
        <v>3729.8967036271356</v>
      </c>
      <c r="O2161" s="5">
        <f t="shared" si="311"/>
        <v>4835.0987999999998</v>
      </c>
      <c r="P2161" s="5">
        <f t="shared" si="312"/>
        <v>232</v>
      </c>
      <c r="Q2161" s="5">
        <f t="shared" si="306"/>
        <v>0</v>
      </c>
      <c r="R2161" s="5">
        <f>IF(O2161&gt;(P2161+U2161),O2161-P2161-U2161, 0)</f>
        <v>0</v>
      </c>
      <c r="S2161" s="5">
        <f t="shared" si="307"/>
        <v>0</v>
      </c>
      <c r="T2161" s="5">
        <f t="shared" si="308"/>
        <v>0</v>
      </c>
      <c r="U2161" s="5">
        <f>IF(O2161&gt;P2161,IF(V2160*($B$6/100)&gt;=O2161-P2161,(O2161-P2161), V2160*($B$6/100)), 0)</f>
        <v>4603.0987999999998</v>
      </c>
      <c r="V2161" s="5">
        <f>V2160+(T2161*($B$5/100))-(U2161/($B$6/100))</f>
        <v>2736388.4353841492</v>
      </c>
      <c r="W2161" s="5">
        <f t="shared" si="309"/>
        <v>68409.71088460373</v>
      </c>
    </row>
    <row r="2162" spans="4:23" x14ac:dyDescent="0.25">
      <c r="D2162">
        <f t="shared" si="310"/>
        <v>2160</v>
      </c>
      <c r="E2162" s="3">
        <v>43921</v>
      </c>
      <c r="F2162" s="4">
        <v>0</v>
      </c>
      <c r="G2162">
        <v>20</v>
      </c>
      <c r="H2162">
        <v>0</v>
      </c>
      <c r="I2162" s="5">
        <f t="shared" si="305"/>
        <v>3</v>
      </c>
      <c r="J2162" s="22">
        <v>0</v>
      </c>
      <c r="K2162">
        <v>1.4021000000000001E-4</v>
      </c>
      <c r="L2162" s="5" cm="1">
        <f t="array" ref="L2162">_xlfn.IFS(I2162=0, 0, I2162&gt;34, 0, AND(I2162&gt;0, I2162&lt;35), VLOOKUP(I2162, $A$63:$C$96, 3))</f>
        <v>232</v>
      </c>
      <c r="M2162" s="5">
        <f t="shared" si="304"/>
        <v>0</v>
      </c>
      <c r="N2162" s="5">
        <v>2843.1658231834153</v>
      </c>
      <c r="O2162" s="5">
        <f t="shared" si="311"/>
        <v>3949.7157000000007</v>
      </c>
      <c r="P2162" s="5">
        <f t="shared" si="312"/>
        <v>232</v>
      </c>
      <c r="Q2162" s="5">
        <f t="shared" si="306"/>
        <v>0</v>
      </c>
      <c r="R2162" s="5">
        <f>IF(O2162&gt;(P2162+U2162),O2162-P2162-U2162, 0)</f>
        <v>0</v>
      </c>
      <c r="S2162" s="5">
        <f t="shared" si="307"/>
        <v>0</v>
      </c>
      <c r="T2162" s="5">
        <f t="shared" si="308"/>
        <v>0</v>
      </c>
      <c r="U2162" s="5">
        <f>IF(O2162&gt;P2162,IF(V2161*($B$6/100)&gt;=O2162-P2162,(O2162-P2162), V2161*($B$6/100)), 0)</f>
        <v>3717.7157000000007</v>
      </c>
      <c r="V2162" s="5">
        <f>V2161+(T2162*($B$5/100))-(U2162/($B$6/100))</f>
        <v>2731077.412955578</v>
      </c>
      <c r="W2162" s="5">
        <f t="shared" si="309"/>
        <v>68276.935323889455</v>
      </c>
    </row>
    <row r="2163" spans="4:23" x14ac:dyDescent="0.25">
      <c r="D2163">
        <f t="shared" si="310"/>
        <v>2161</v>
      </c>
      <c r="E2163" s="3">
        <v>43921</v>
      </c>
      <c r="F2163" s="4">
        <v>4.1666666666666664E-2</v>
      </c>
      <c r="G2163">
        <v>20</v>
      </c>
      <c r="H2163">
        <v>0</v>
      </c>
      <c r="I2163" s="5">
        <f t="shared" si="305"/>
        <v>3</v>
      </c>
      <c r="J2163" s="22">
        <v>0</v>
      </c>
      <c r="K2163">
        <v>1.0370999999999999E-4</v>
      </c>
      <c r="L2163" s="5" cm="1">
        <f t="array" ref="L2163">_xlfn.IFS(I2163=0, 0, I2163&gt;34, 0, AND(I2163&gt;0, I2163&lt;35), VLOOKUP(I2163, $A$63:$C$96, 3))</f>
        <v>232</v>
      </c>
      <c r="M2163" s="5">
        <f t="shared" si="304"/>
        <v>0</v>
      </c>
      <c r="N2163" s="5">
        <v>2395.2864261438881</v>
      </c>
      <c r="O2163" s="5">
        <f t="shared" si="311"/>
        <v>2921.5106999999998</v>
      </c>
      <c r="P2163" s="5">
        <f t="shared" si="312"/>
        <v>232</v>
      </c>
      <c r="Q2163" s="5">
        <f t="shared" si="306"/>
        <v>0</v>
      </c>
      <c r="R2163" s="5">
        <f>IF(O2163&gt;(P2163+U2163),O2163-P2163-U2163, 0)</f>
        <v>0</v>
      </c>
      <c r="S2163" s="5">
        <f t="shared" si="307"/>
        <v>0</v>
      </c>
      <c r="T2163" s="5">
        <f t="shared" si="308"/>
        <v>0</v>
      </c>
      <c r="U2163" s="5">
        <f>IF(O2163&gt;P2163,IF(V2162*($B$6/100)&gt;=O2163-P2163,(O2163-P2163), V2162*($B$6/100)), 0)</f>
        <v>2689.5106999999998</v>
      </c>
      <c r="V2163" s="5">
        <f>V2162+(T2163*($B$5/100))-(U2163/($B$6/100))</f>
        <v>2727235.2548127207</v>
      </c>
      <c r="W2163" s="5">
        <f t="shared" si="309"/>
        <v>68180.88137031802</v>
      </c>
    </row>
    <row r="2164" spans="4:23" x14ac:dyDescent="0.25">
      <c r="D2164">
        <f t="shared" si="310"/>
        <v>2162</v>
      </c>
      <c r="E2164" s="3">
        <v>43921</v>
      </c>
      <c r="F2164" s="4">
        <v>8.3333333333333329E-2</v>
      </c>
      <c r="G2164">
        <v>20</v>
      </c>
      <c r="H2164">
        <v>0</v>
      </c>
      <c r="I2164" s="5">
        <f t="shared" si="305"/>
        <v>3</v>
      </c>
      <c r="J2164" s="22">
        <v>0</v>
      </c>
      <c r="K2164">
        <v>8.1540000000000009E-5</v>
      </c>
      <c r="L2164" s="5" cm="1">
        <f t="array" ref="L2164">_xlfn.IFS(I2164=0, 0, I2164&gt;34, 0, AND(I2164&gt;0, I2164&lt;35), VLOOKUP(I2164, $A$63:$C$96, 3))</f>
        <v>232</v>
      </c>
      <c r="M2164" s="5">
        <f t="shared" si="304"/>
        <v>0</v>
      </c>
      <c r="N2164" s="5">
        <v>2389.4532876319809</v>
      </c>
      <c r="O2164" s="5">
        <f t="shared" si="311"/>
        <v>2296.9818</v>
      </c>
      <c r="P2164" s="5">
        <f t="shared" si="312"/>
        <v>232</v>
      </c>
      <c r="Q2164" s="5">
        <f t="shared" si="306"/>
        <v>0</v>
      </c>
      <c r="R2164" s="5">
        <f>IF(O2164&gt;(P2164+U2164),O2164-P2164-U2164, 0)</f>
        <v>0</v>
      </c>
      <c r="S2164" s="5">
        <f t="shared" si="307"/>
        <v>0</v>
      </c>
      <c r="T2164" s="5">
        <f t="shared" si="308"/>
        <v>0</v>
      </c>
      <c r="U2164" s="5">
        <f>IF(O2164&gt;P2164,IF(V2163*($B$6/100)&gt;=O2164-P2164,(O2164-P2164), V2163*($B$6/100)), 0)</f>
        <v>2064.9818</v>
      </c>
      <c r="V2164" s="5">
        <f>V2163+(T2164*($B$5/100))-(U2164/($B$6/100))</f>
        <v>2724285.2808127208</v>
      </c>
      <c r="W2164" s="5">
        <f t="shared" si="309"/>
        <v>68107.132020318022</v>
      </c>
    </row>
    <row r="2165" spans="4:23" x14ac:dyDescent="0.25">
      <c r="D2165">
        <f t="shared" si="310"/>
        <v>2163</v>
      </c>
      <c r="E2165" s="3">
        <v>43921</v>
      </c>
      <c r="F2165" s="4">
        <v>0.125</v>
      </c>
      <c r="G2165">
        <v>30</v>
      </c>
      <c r="H2165">
        <v>0</v>
      </c>
      <c r="I2165" s="5">
        <f t="shared" si="305"/>
        <v>4</v>
      </c>
      <c r="J2165" s="22">
        <v>0</v>
      </c>
      <c r="K2165">
        <v>7.1469999999999992E-5</v>
      </c>
      <c r="L2165" s="5" cm="1">
        <f t="array" ref="L2165">_xlfn.IFS(I2165=0, 0, I2165&gt;34, 0, AND(I2165&gt;0, I2165&lt;35), VLOOKUP(I2165, $A$63:$C$96, 3))</f>
        <v>740</v>
      </c>
      <c r="M2165" s="5">
        <f t="shared" si="304"/>
        <v>0</v>
      </c>
      <c r="N2165" s="5">
        <v>2524.2120159279111</v>
      </c>
      <c r="O2165" s="5">
        <f t="shared" si="311"/>
        <v>2013.3099</v>
      </c>
      <c r="P2165" s="5">
        <f t="shared" si="312"/>
        <v>740</v>
      </c>
      <c r="Q2165" s="5">
        <f t="shared" si="306"/>
        <v>0</v>
      </c>
      <c r="R2165" s="5">
        <f>IF(O2165&gt;(P2165+U2165),O2165-P2165-U2165, 0)</f>
        <v>0</v>
      </c>
      <c r="S2165" s="5">
        <f t="shared" si="307"/>
        <v>0</v>
      </c>
      <c r="T2165" s="5">
        <f t="shared" si="308"/>
        <v>0</v>
      </c>
      <c r="U2165" s="5">
        <f>IF(O2165&gt;P2165,IF(V2164*($B$6/100)&gt;=O2165-P2165,(O2165-P2165), V2164*($B$6/100)), 0)</f>
        <v>1273.3099</v>
      </c>
      <c r="V2165" s="5">
        <f>V2164+(T2165*($B$5/100))-(U2165/($B$6/100))</f>
        <v>2722466.2666698638</v>
      </c>
      <c r="W2165" s="5">
        <f t="shared" si="309"/>
        <v>68061.656666746596</v>
      </c>
    </row>
    <row r="2166" spans="4:23" x14ac:dyDescent="0.25">
      <c r="D2166">
        <f t="shared" si="310"/>
        <v>2164</v>
      </c>
      <c r="E2166" s="3">
        <v>43921</v>
      </c>
      <c r="F2166" s="4">
        <v>0.16666666666666666</v>
      </c>
      <c r="G2166">
        <v>20</v>
      </c>
      <c r="H2166">
        <v>0</v>
      </c>
      <c r="I2166" s="5">
        <f t="shared" si="305"/>
        <v>3</v>
      </c>
      <c r="J2166" s="22">
        <v>0</v>
      </c>
      <c r="K2166">
        <v>6.7900000000000011E-5</v>
      </c>
      <c r="L2166" s="5" cm="1">
        <f t="array" ref="L2166">_xlfn.IFS(I2166=0, 0, I2166&gt;34, 0, AND(I2166&gt;0, I2166&lt;35), VLOOKUP(I2166, $A$63:$C$96, 3))</f>
        <v>232</v>
      </c>
      <c r="M2166" s="5">
        <f t="shared" si="304"/>
        <v>0</v>
      </c>
      <c r="N2166" s="5">
        <v>2794.5008305012025</v>
      </c>
      <c r="O2166" s="5">
        <f t="shared" si="311"/>
        <v>1912.7430000000004</v>
      </c>
      <c r="P2166" s="5">
        <f t="shared" si="312"/>
        <v>232</v>
      </c>
      <c r="Q2166" s="5">
        <f t="shared" si="306"/>
        <v>0</v>
      </c>
      <c r="R2166" s="5">
        <f>IF(O2166&gt;(P2166+U2166),O2166-P2166-U2166, 0)</f>
        <v>0</v>
      </c>
      <c r="S2166" s="5">
        <f t="shared" si="307"/>
        <v>0</v>
      </c>
      <c r="T2166" s="5">
        <f t="shared" si="308"/>
        <v>0</v>
      </c>
      <c r="U2166" s="5">
        <f>IF(O2166&gt;P2166,IF(V2165*($B$6/100)&gt;=O2166-P2166,(O2166-P2166), V2165*($B$6/100)), 0)</f>
        <v>1680.7430000000004</v>
      </c>
      <c r="V2166" s="5">
        <f>V2165+(T2166*($B$5/100))-(U2166/($B$6/100))</f>
        <v>2720065.2052412922</v>
      </c>
      <c r="W2166" s="5">
        <f t="shared" si="309"/>
        <v>68001.630131032303</v>
      </c>
    </row>
    <row r="2167" spans="4:23" x14ac:dyDescent="0.25">
      <c r="D2167">
        <f t="shared" si="310"/>
        <v>2165</v>
      </c>
      <c r="E2167" s="3">
        <v>43921</v>
      </c>
      <c r="F2167" s="4">
        <v>0.20833333333333334</v>
      </c>
      <c r="G2167">
        <v>20</v>
      </c>
      <c r="H2167">
        <v>0</v>
      </c>
      <c r="I2167" s="5">
        <f t="shared" si="305"/>
        <v>3</v>
      </c>
      <c r="J2167" s="22">
        <v>0</v>
      </c>
      <c r="K2167">
        <v>6.7929999999999995E-5</v>
      </c>
      <c r="L2167" s="5" cm="1">
        <f t="array" ref="L2167">_xlfn.IFS(I2167=0, 0, I2167&gt;34, 0, AND(I2167&gt;0, I2167&lt;35), VLOOKUP(I2167, $A$63:$C$96, 3))</f>
        <v>232</v>
      </c>
      <c r="M2167" s="5">
        <f t="shared" si="304"/>
        <v>0</v>
      </c>
      <c r="N2167" s="5">
        <v>3248.5151275577564</v>
      </c>
      <c r="O2167" s="5">
        <f t="shared" si="311"/>
        <v>1913.5880999999999</v>
      </c>
      <c r="P2167" s="5">
        <f t="shared" si="312"/>
        <v>232</v>
      </c>
      <c r="Q2167" s="5">
        <f t="shared" si="306"/>
        <v>0</v>
      </c>
      <c r="R2167" s="5">
        <f>IF(O2167&gt;(P2167+U2167),O2167-P2167-U2167, 0)</f>
        <v>0</v>
      </c>
      <c r="S2167" s="5">
        <f t="shared" si="307"/>
        <v>0</v>
      </c>
      <c r="T2167" s="5">
        <f t="shared" si="308"/>
        <v>0</v>
      </c>
      <c r="U2167" s="5">
        <f>IF(O2167&gt;P2167,IF(V2166*($B$6/100)&gt;=O2167-P2167,(O2167-P2167), V2166*($B$6/100)), 0)</f>
        <v>1681.5880999999999</v>
      </c>
      <c r="V2167" s="5">
        <f>V2166+(T2167*($B$5/100))-(U2167/($B$6/100))</f>
        <v>2717662.9365270063</v>
      </c>
      <c r="W2167" s="5">
        <f t="shared" si="309"/>
        <v>67941.573413175152</v>
      </c>
    </row>
    <row r="2168" spans="4:23" x14ac:dyDescent="0.25">
      <c r="D2168">
        <f t="shared" si="310"/>
        <v>2166</v>
      </c>
      <c r="E2168" s="3">
        <v>43921</v>
      </c>
      <c r="F2168" s="4">
        <v>0.25</v>
      </c>
      <c r="G2168">
        <v>30</v>
      </c>
      <c r="H2168">
        <v>0</v>
      </c>
      <c r="I2168" s="5">
        <f t="shared" si="305"/>
        <v>4</v>
      </c>
      <c r="J2168" s="22">
        <v>0</v>
      </c>
      <c r="K2168">
        <v>7.2970000000000001E-5</v>
      </c>
      <c r="L2168" s="5" cm="1">
        <f t="array" ref="L2168">_xlfn.IFS(I2168=0, 0, I2168&gt;34, 0, AND(I2168&gt;0, I2168&lt;35), VLOOKUP(I2168, $A$63:$C$96, 3))</f>
        <v>740</v>
      </c>
      <c r="M2168" s="5">
        <f t="shared" si="304"/>
        <v>0</v>
      </c>
      <c r="N2168" s="5">
        <v>4164.9240363817717</v>
      </c>
      <c r="O2168" s="5">
        <f t="shared" si="311"/>
        <v>2055.5649000000003</v>
      </c>
      <c r="P2168" s="5">
        <f t="shared" si="312"/>
        <v>740</v>
      </c>
      <c r="Q2168" s="5">
        <f t="shared" si="306"/>
        <v>0</v>
      </c>
      <c r="R2168" s="5">
        <f>IF(O2168&gt;(P2168+U2168),O2168-P2168-U2168, 0)</f>
        <v>0</v>
      </c>
      <c r="S2168" s="5">
        <f t="shared" si="307"/>
        <v>0</v>
      </c>
      <c r="T2168" s="5">
        <f t="shared" si="308"/>
        <v>0</v>
      </c>
      <c r="U2168" s="5">
        <f>IF(O2168&gt;P2168,IF(V2167*($B$6/100)&gt;=O2168-P2168,(O2168-P2168), V2167*($B$6/100)), 0)</f>
        <v>1315.5649000000003</v>
      </c>
      <c r="V2168" s="5">
        <f>V2167+(T2168*($B$5/100))-(U2168/($B$6/100))</f>
        <v>2715783.5580984349</v>
      </c>
      <c r="W2168" s="5">
        <f t="shared" si="309"/>
        <v>67894.588952460879</v>
      </c>
    </row>
    <row r="2169" spans="4:23" x14ac:dyDescent="0.25">
      <c r="D2169">
        <f t="shared" si="310"/>
        <v>2167</v>
      </c>
      <c r="E2169" s="3">
        <v>43921</v>
      </c>
      <c r="F2169" s="4">
        <v>0.29166666666666669</v>
      </c>
      <c r="G2169">
        <v>30</v>
      </c>
      <c r="H2169">
        <v>3</v>
      </c>
      <c r="I2169" s="5">
        <f t="shared" si="305"/>
        <v>4</v>
      </c>
      <c r="J2169" s="22">
        <v>2.4744757823055186E-5</v>
      </c>
      <c r="K2169">
        <v>8.9880000000000014E-5</v>
      </c>
      <c r="L2169" s="5" cm="1">
        <f t="array" ref="L2169">_xlfn.IFS(I2169=0, 0, I2169&gt;34, 0, AND(I2169&gt;0, I2169&lt;35), VLOOKUP(I2169, $A$63:$C$96, 3))</f>
        <v>740</v>
      </c>
      <c r="M2169" s="5">
        <f t="shared" si="304"/>
        <v>117.53759965951213</v>
      </c>
      <c r="N2169" s="5">
        <v>5709.5555226937013</v>
      </c>
      <c r="O2169" s="5">
        <f t="shared" si="311"/>
        <v>2531.9196000000006</v>
      </c>
      <c r="P2169" s="5">
        <f t="shared" si="312"/>
        <v>857.53759965951213</v>
      </c>
      <c r="Q2169" s="5">
        <f t="shared" si="306"/>
        <v>0</v>
      </c>
      <c r="R2169" s="5">
        <f>IF(O2169&gt;(P2169+U2169),O2169-P2169-U2169, 0)</f>
        <v>0</v>
      </c>
      <c r="S2169" s="5">
        <f t="shared" si="307"/>
        <v>0</v>
      </c>
      <c r="T2169" s="5">
        <f t="shared" si="308"/>
        <v>0</v>
      </c>
      <c r="U2169" s="5">
        <f>IF(O2169&gt;P2169,IF(V2168*($B$6/100)&gt;=O2169-P2169,(O2169-P2169), V2168*($B$6/100)), 0)</f>
        <v>1674.3820003404885</v>
      </c>
      <c r="V2169" s="5">
        <f>V2168+(T2169*($B$5/100))-(U2169/($B$6/100))</f>
        <v>2713391.5838122345</v>
      </c>
      <c r="W2169" s="5">
        <f t="shared" si="309"/>
        <v>67834.789595305861</v>
      </c>
    </row>
    <row r="2170" spans="4:23" x14ac:dyDescent="0.25">
      <c r="D2170">
        <f t="shared" si="310"/>
        <v>2168</v>
      </c>
      <c r="E2170" s="3">
        <v>43921</v>
      </c>
      <c r="F2170" s="4">
        <v>0.33333333333333331</v>
      </c>
      <c r="G2170">
        <v>20</v>
      </c>
      <c r="H2170">
        <v>10</v>
      </c>
      <c r="I2170" s="5">
        <f t="shared" si="305"/>
        <v>3</v>
      </c>
      <c r="J2170" s="22">
        <v>1.4104511959141456E-4</v>
      </c>
      <c r="K2170">
        <v>1.1159000000000001E-4</v>
      </c>
      <c r="L2170" s="5" cm="1">
        <f t="array" ref="L2170">_xlfn.IFS(I2170=0, 0, I2170&gt;34, 0, AND(I2170&gt;0, I2170&lt;35), VLOOKUP(I2170, $A$63:$C$96, 3))</f>
        <v>232</v>
      </c>
      <c r="M2170" s="5">
        <f t="shared" si="304"/>
        <v>669.96431805921918</v>
      </c>
      <c r="N2170" s="5">
        <v>7139.6808080768615</v>
      </c>
      <c r="O2170" s="5">
        <f t="shared" si="311"/>
        <v>3143.4903000000004</v>
      </c>
      <c r="P2170" s="5">
        <f t="shared" si="312"/>
        <v>901.96431805921918</v>
      </c>
      <c r="Q2170" s="5">
        <f t="shared" si="306"/>
        <v>0</v>
      </c>
      <c r="R2170" s="5">
        <f>IF(O2170&gt;(P2170+U2170),O2170-P2170-U2170, 0)</f>
        <v>0</v>
      </c>
      <c r="S2170" s="5">
        <f t="shared" si="307"/>
        <v>0</v>
      </c>
      <c r="T2170" s="5">
        <f t="shared" si="308"/>
        <v>0</v>
      </c>
      <c r="U2170" s="5">
        <f>IF(O2170&gt;P2170,IF(V2169*($B$6/100)&gt;=O2170-P2170,(O2170-P2170), V2169*($B$6/100)), 0)</f>
        <v>2241.5259819407811</v>
      </c>
      <c r="V2170" s="5">
        <f>V2169+(T2170*($B$5/100))-(U2170/($B$6/100))</f>
        <v>2710189.4038380333</v>
      </c>
      <c r="W2170" s="5">
        <f t="shared" si="309"/>
        <v>67754.735095950833</v>
      </c>
    </row>
    <row r="2171" spans="4:23" x14ac:dyDescent="0.25">
      <c r="D2171">
        <f t="shared" si="310"/>
        <v>2169</v>
      </c>
      <c r="E2171" s="3">
        <v>43921</v>
      </c>
      <c r="F2171" s="4">
        <v>0.375</v>
      </c>
      <c r="G2171">
        <v>30</v>
      </c>
      <c r="H2171">
        <v>10</v>
      </c>
      <c r="I2171" s="5">
        <f t="shared" si="305"/>
        <v>4</v>
      </c>
      <c r="J2171" s="22">
        <v>2.8703919074744014E-4</v>
      </c>
      <c r="K2171">
        <v>1.1303999999999999E-4</v>
      </c>
      <c r="L2171" s="5" cm="1">
        <f t="array" ref="L2171">_xlfn.IFS(I2171=0, 0, I2171&gt;34, 0, AND(I2171&gt;0, I2171&lt;35), VLOOKUP(I2171, $A$63:$C$96, 3))</f>
        <v>740</v>
      </c>
      <c r="M2171" s="5">
        <f t="shared" si="304"/>
        <v>1363.4361560503407</v>
      </c>
      <c r="N2171" s="5">
        <v>7281.5706806531653</v>
      </c>
      <c r="O2171" s="5">
        <f t="shared" si="311"/>
        <v>3184.3367999999996</v>
      </c>
      <c r="P2171" s="5">
        <f t="shared" si="312"/>
        <v>2103.4361560503407</v>
      </c>
      <c r="Q2171" s="5">
        <f t="shared" si="306"/>
        <v>0</v>
      </c>
      <c r="R2171" s="5">
        <f>IF(O2171&gt;(P2171+U2171),O2171-P2171-U2171, 0)</f>
        <v>0</v>
      </c>
      <c r="S2171" s="5">
        <f t="shared" si="307"/>
        <v>0</v>
      </c>
      <c r="T2171" s="5">
        <f t="shared" si="308"/>
        <v>0</v>
      </c>
      <c r="U2171" s="5">
        <f>IF(O2171&gt;P2171,IF(V2170*($B$6/100)&gt;=O2171-P2171,(O2171-P2171), V2170*($B$6/100)), 0)</f>
        <v>1080.9006439496588</v>
      </c>
      <c r="V2171" s="5">
        <f>V2170+(T2171*($B$5/100))-(U2171/($B$6/100))</f>
        <v>2708645.2600609623</v>
      </c>
      <c r="W2171" s="5">
        <f t="shared" si="309"/>
        <v>67716.131501524054</v>
      </c>
    </row>
    <row r="2172" spans="4:23" x14ac:dyDescent="0.25">
      <c r="D2172">
        <f t="shared" si="310"/>
        <v>2170</v>
      </c>
      <c r="E2172" s="3">
        <v>43921</v>
      </c>
      <c r="F2172" s="4">
        <v>0.41666666666666669</v>
      </c>
      <c r="G2172">
        <v>50</v>
      </c>
      <c r="H2172">
        <v>10</v>
      </c>
      <c r="I2172" s="5">
        <f t="shared" si="305"/>
        <v>7</v>
      </c>
      <c r="J2172" s="22">
        <v>4.2560983455654922E-4</v>
      </c>
      <c r="K2172">
        <v>1.047E-4</v>
      </c>
      <c r="L2172" s="5" cm="1">
        <f t="array" ref="L2172">_xlfn.IFS(I2172=0, 0, I2172&gt;34, 0, AND(I2172&gt;0, I2172&lt;35), VLOOKUP(I2172, $A$63:$C$96, 3))</f>
        <v>4800</v>
      </c>
      <c r="M2172" s="5">
        <f t="shared" si="304"/>
        <v>2021.6467141436087</v>
      </c>
      <c r="N2172" s="5">
        <v>5918.5190584016318</v>
      </c>
      <c r="O2172" s="5">
        <f t="shared" si="311"/>
        <v>2949.3989999999999</v>
      </c>
      <c r="P2172" s="5">
        <f t="shared" si="312"/>
        <v>2949.3989999999999</v>
      </c>
      <c r="Q2172" s="5">
        <f t="shared" si="306"/>
        <v>487.20077413479089</v>
      </c>
      <c r="R2172" s="5">
        <f>IF(O2172&gt;(P2172+U2172),O2172-P2172-U2172, 0)</f>
        <v>0</v>
      </c>
      <c r="S2172" s="5">
        <f t="shared" si="307"/>
        <v>3039.7361693460712</v>
      </c>
      <c r="T2172" s="5">
        <f t="shared" si="308"/>
        <v>832.51154479753768</v>
      </c>
      <c r="U2172" s="5">
        <f>IF(O2172&gt;P2172,IF(V2171*($B$6/100)&gt;=O2172-P2172,(O2172-P2172), V2171*($B$6/100)), 0)</f>
        <v>0</v>
      </c>
      <c r="V2172" s="5">
        <f>V2171+(T2172*($B$5/100))-(U2172/($B$6/100))</f>
        <v>2709228.0181423207</v>
      </c>
      <c r="W2172" s="5">
        <f t="shared" si="309"/>
        <v>67730.70045355802</v>
      </c>
    </row>
    <row r="2173" spans="4:23" x14ac:dyDescent="0.25">
      <c r="D2173">
        <f t="shared" si="310"/>
        <v>2171</v>
      </c>
      <c r="E2173" s="3">
        <v>43921</v>
      </c>
      <c r="F2173" s="4">
        <v>0.45833333333333331</v>
      </c>
      <c r="G2173">
        <v>50</v>
      </c>
      <c r="H2173">
        <v>10</v>
      </c>
      <c r="I2173" s="5">
        <f t="shared" si="305"/>
        <v>7</v>
      </c>
      <c r="J2173" s="22">
        <v>5.3448676897799199E-4</v>
      </c>
      <c r="K2173">
        <v>8.9959999999999999E-5</v>
      </c>
      <c r="L2173" s="5" cm="1">
        <f t="array" ref="L2173">_xlfn.IFS(I2173=0, 0, I2173&gt;34, 0, AND(I2173&gt;0, I2173&lt;35), VLOOKUP(I2173, $A$63:$C$96, 3))</f>
        <v>4800</v>
      </c>
      <c r="M2173" s="5">
        <f t="shared" si="304"/>
        <v>2538.812152645462</v>
      </c>
      <c r="N2173" s="5">
        <v>4637.1082099799723</v>
      </c>
      <c r="O2173" s="5">
        <f t="shared" si="311"/>
        <v>2534.1732000000002</v>
      </c>
      <c r="P2173" s="5">
        <f t="shared" si="312"/>
        <v>2534.1732000000002</v>
      </c>
      <c r="Q2173" s="5">
        <f t="shared" si="306"/>
        <v>487.20077413479089</v>
      </c>
      <c r="R2173" s="5">
        <f>IF(O2173&gt;(P2173+U2173),O2173-P2173-U2173, 0)</f>
        <v>0</v>
      </c>
      <c r="S2173" s="5">
        <f t="shared" si="307"/>
        <v>2381.606852653174</v>
      </c>
      <c r="T2173" s="5">
        <f t="shared" si="308"/>
        <v>2423.0320999922874</v>
      </c>
      <c r="U2173" s="5">
        <f>IF(O2173&gt;P2173,IF(V2172*($B$6/100)&gt;=O2173-P2173,(O2173-P2173), V2172*($B$6/100)), 0)</f>
        <v>0</v>
      </c>
      <c r="V2173" s="5">
        <f>V2172+(T2173*($B$5/100))-(U2173/($B$6/100))</f>
        <v>2710924.1406123154</v>
      </c>
      <c r="W2173" s="5">
        <f t="shared" si="309"/>
        <v>67773.103515307885</v>
      </c>
    </row>
    <row r="2174" spans="4:23" x14ac:dyDescent="0.25">
      <c r="D2174">
        <f t="shared" si="310"/>
        <v>2172</v>
      </c>
      <c r="E2174" s="3">
        <v>43921</v>
      </c>
      <c r="F2174" s="4">
        <v>0.5</v>
      </c>
      <c r="G2174">
        <v>40</v>
      </c>
      <c r="H2174">
        <v>10</v>
      </c>
      <c r="I2174" s="5">
        <f t="shared" si="305"/>
        <v>6</v>
      </c>
      <c r="J2174" s="22">
        <v>6.0624656666485204E-4</v>
      </c>
      <c r="K2174">
        <v>7.3960000000000003E-5</v>
      </c>
      <c r="L2174" s="5" cm="1">
        <f t="array" ref="L2174">_xlfn.IFS(I2174=0, 0, I2174&gt;34, 0, AND(I2174&gt;0, I2174&lt;35), VLOOKUP(I2174, $A$63:$C$96, 3))</f>
        <v>2980</v>
      </c>
      <c r="M2174" s="5">
        <f t="shared" si="304"/>
        <v>2879.6711916580475</v>
      </c>
      <c r="N2174" s="5">
        <v>3926.7447766026189</v>
      </c>
      <c r="O2174" s="5">
        <f t="shared" si="311"/>
        <v>2083.4531999999999</v>
      </c>
      <c r="P2174" s="5">
        <f t="shared" si="312"/>
        <v>2083.4531999999999</v>
      </c>
      <c r="Q2174" s="5">
        <f t="shared" si="306"/>
        <v>487.20077413479089</v>
      </c>
      <c r="R2174" s="5">
        <f>IF(O2174&gt;(P2174+U2174),O2174-P2174-U2174, 0)</f>
        <v>0</v>
      </c>
      <c r="S2174" s="5">
        <f t="shared" si="307"/>
        <v>2016.766019919394</v>
      </c>
      <c r="T2174" s="5">
        <f t="shared" si="308"/>
        <v>1759.451971738654</v>
      </c>
      <c r="U2174" s="5">
        <f>IF(O2174&gt;P2174,IF(V2173*($B$6/100)&gt;=O2174-P2174,(O2174-P2174), V2173*($B$6/100)), 0)</f>
        <v>0</v>
      </c>
      <c r="V2174" s="5">
        <f>V2173+(T2174*($B$5/100))-(U2174/($B$6/100))</f>
        <v>2712155.7569925324</v>
      </c>
      <c r="W2174" s="5">
        <f t="shared" si="309"/>
        <v>67803.89392481331</v>
      </c>
    </row>
    <row r="2175" spans="4:23" x14ac:dyDescent="0.25">
      <c r="D2175">
        <f t="shared" si="310"/>
        <v>2173</v>
      </c>
      <c r="E2175" s="3">
        <v>43921</v>
      </c>
      <c r="F2175" s="4">
        <v>0.54166666666666663</v>
      </c>
      <c r="G2175">
        <v>30</v>
      </c>
      <c r="H2175">
        <v>10</v>
      </c>
      <c r="I2175" s="5">
        <f t="shared" si="305"/>
        <v>4</v>
      </c>
      <c r="J2175" s="22">
        <v>6.3594027605251829E-4</v>
      </c>
      <c r="K2175">
        <v>6.7710000000000001E-5</v>
      </c>
      <c r="L2175" s="5" cm="1">
        <f t="array" ref="L2175">_xlfn.IFS(I2175=0, 0, I2175&gt;34, 0, AND(I2175&gt;0, I2175&lt;35), VLOOKUP(I2175, $A$63:$C$96, 3))</f>
        <v>740</v>
      </c>
      <c r="M2175" s="5">
        <f t="shared" si="304"/>
        <v>3020.7163112494618</v>
      </c>
      <c r="N2175" s="5">
        <v>3382.7979584057603</v>
      </c>
      <c r="O2175" s="5">
        <f t="shared" si="311"/>
        <v>1907.3907000000002</v>
      </c>
      <c r="P2175" s="5">
        <f t="shared" si="312"/>
        <v>1907.3907000000002</v>
      </c>
      <c r="Q2175" s="5">
        <f t="shared" si="306"/>
        <v>487.20077413479089</v>
      </c>
      <c r="R2175" s="5">
        <f>IF(O2175&gt;(P2175+U2175),O2175-P2175-U2175, 0)</f>
        <v>0</v>
      </c>
      <c r="S2175" s="5">
        <f t="shared" si="307"/>
        <v>1366.1248371146708</v>
      </c>
      <c r="T2175" s="5">
        <f t="shared" si="308"/>
        <v>487.20077413479089</v>
      </c>
      <c r="U2175" s="5">
        <f>IF(O2175&gt;P2175,IF(V2174*($B$6/100)&gt;=O2175-P2175,(O2175-P2175), V2174*($B$6/100)), 0)</f>
        <v>0</v>
      </c>
      <c r="V2175" s="5">
        <f>V2174+(T2175*($B$5/100))-(U2175/($B$6/100))</f>
        <v>2712496.7975344267</v>
      </c>
      <c r="W2175" s="5">
        <f t="shared" si="309"/>
        <v>67812.419938360661</v>
      </c>
    </row>
    <row r="2176" spans="4:23" x14ac:dyDescent="0.25">
      <c r="D2176">
        <f t="shared" si="310"/>
        <v>2174</v>
      </c>
      <c r="E2176" s="3">
        <v>43921</v>
      </c>
      <c r="F2176" s="4">
        <v>0.58333333333333337</v>
      </c>
      <c r="G2176">
        <v>30</v>
      </c>
      <c r="H2176">
        <v>10</v>
      </c>
      <c r="I2176" s="5">
        <f t="shared" si="305"/>
        <v>4</v>
      </c>
      <c r="J2176" s="22">
        <v>6.1614446979407409E-4</v>
      </c>
      <c r="K2176">
        <v>5.6189999999999996E-5</v>
      </c>
      <c r="L2176" s="5" cm="1">
        <f t="array" ref="L2176">_xlfn.IFS(I2176=0, 0, I2176&gt;34, 0, AND(I2176&gt;0, I2176&lt;35), VLOOKUP(I2176, $A$63:$C$96, 3))</f>
        <v>740</v>
      </c>
      <c r="M2176" s="5">
        <f t="shared" si="304"/>
        <v>2926.6862315218518</v>
      </c>
      <c r="N2176" s="5">
        <v>2963.0119010012704</v>
      </c>
      <c r="O2176" s="5">
        <f t="shared" si="311"/>
        <v>1582.8722999999998</v>
      </c>
      <c r="P2176" s="5">
        <f t="shared" si="312"/>
        <v>1582.8722999999998</v>
      </c>
      <c r="Q2176" s="5">
        <f t="shared" si="306"/>
        <v>487.20077413479089</v>
      </c>
      <c r="R2176" s="5">
        <f>IF(O2176&gt;(P2176+U2176),O2176-P2176-U2176, 0)</f>
        <v>0</v>
      </c>
      <c r="S2176" s="5">
        <f t="shared" si="307"/>
        <v>1521.7952931807929</v>
      </c>
      <c r="T2176" s="5">
        <f t="shared" si="308"/>
        <v>562.01863834105939</v>
      </c>
      <c r="U2176" s="5">
        <f>IF(O2176&gt;P2176,IF(V2175*($B$6/100)&gt;=O2176-P2176,(O2176-P2176), V2175*($B$6/100)), 0)</f>
        <v>0</v>
      </c>
      <c r="V2176" s="5">
        <f>V2175+(T2176*($B$5/100))-(U2176/($B$6/100))</f>
        <v>2712890.2105812654</v>
      </c>
      <c r="W2176" s="5">
        <f t="shared" si="309"/>
        <v>67822.255264531632</v>
      </c>
    </row>
    <row r="2177" spans="4:23" x14ac:dyDescent="0.25">
      <c r="D2177">
        <f t="shared" si="310"/>
        <v>2175</v>
      </c>
      <c r="E2177" s="3">
        <v>43921</v>
      </c>
      <c r="F2177" s="4">
        <v>0.625</v>
      </c>
      <c r="G2177">
        <v>40</v>
      </c>
      <c r="H2177">
        <v>10</v>
      </c>
      <c r="I2177" s="5">
        <f t="shared" si="305"/>
        <v>6</v>
      </c>
      <c r="J2177" s="22">
        <v>5.5923152680104722E-4</v>
      </c>
      <c r="K2177">
        <v>5.3539999999999999E-5</v>
      </c>
      <c r="L2177" s="5" cm="1">
        <f t="array" ref="L2177">_xlfn.IFS(I2177=0, 0, I2177&gt;34, 0, AND(I2177&gt;0, I2177&lt;35), VLOOKUP(I2177, $A$63:$C$96, 3))</f>
        <v>2980</v>
      </c>
      <c r="M2177" s="5">
        <f t="shared" si="304"/>
        <v>2656.3497523049746</v>
      </c>
      <c r="N2177" s="5">
        <v>2623.279982793103</v>
      </c>
      <c r="O2177" s="5">
        <f t="shared" si="311"/>
        <v>1508.2218</v>
      </c>
      <c r="P2177" s="5">
        <f t="shared" si="312"/>
        <v>1508.2218</v>
      </c>
      <c r="Q2177" s="5">
        <f t="shared" si="306"/>
        <v>487.20077413479089</v>
      </c>
      <c r="R2177" s="5">
        <f>IF(O2177&gt;(P2177+U2177),O2177-P2177-U2177, 0)</f>
        <v>0</v>
      </c>
      <c r="S2177" s="5">
        <f t="shared" si="307"/>
        <v>1347.3098535854392</v>
      </c>
      <c r="T2177" s="5">
        <f t="shared" si="308"/>
        <v>2780.8180987195351</v>
      </c>
      <c r="U2177" s="5">
        <f>IF(O2177&gt;P2177,IF(V2176*($B$6/100)&gt;=O2177-P2177,(O2177-P2177), V2176*($B$6/100)), 0)</f>
        <v>0</v>
      </c>
      <c r="V2177" s="5">
        <f>V2176+(T2177*($B$5/100))-(U2177/($B$6/100))</f>
        <v>2714836.7832503691</v>
      </c>
      <c r="W2177" s="5">
        <f t="shared" si="309"/>
        <v>67870.919581259222</v>
      </c>
    </row>
    <row r="2178" spans="4:23" x14ac:dyDescent="0.25">
      <c r="D2178">
        <f t="shared" si="310"/>
        <v>2176</v>
      </c>
      <c r="E2178" s="3">
        <v>43921</v>
      </c>
      <c r="F2178" s="4">
        <v>0.66666666666666663</v>
      </c>
      <c r="G2178">
        <v>20</v>
      </c>
      <c r="H2178">
        <v>10</v>
      </c>
      <c r="I2178" s="5">
        <f t="shared" si="305"/>
        <v>3</v>
      </c>
      <c r="J2178" s="22">
        <v>4.6025249550882643E-4</v>
      </c>
      <c r="K2178">
        <v>6.0749999999999999E-5</v>
      </c>
      <c r="L2178" s="5" cm="1">
        <f t="array" ref="L2178">_xlfn.IFS(I2178=0, 0, I2178&gt;34, 0, AND(I2178&gt;0, I2178&lt;35), VLOOKUP(I2178, $A$63:$C$96, 3))</f>
        <v>232</v>
      </c>
      <c r="M2178" s="5">
        <f t="shared" si="304"/>
        <v>2186.1993536669256</v>
      </c>
      <c r="N2178" s="5">
        <v>2473.928909025351</v>
      </c>
      <c r="O2178" s="5">
        <f t="shared" si="311"/>
        <v>1711.3274999999999</v>
      </c>
      <c r="P2178" s="5">
        <f t="shared" si="312"/>
        <v>1711.3274999999999</v>
      </c>
      <c r="Q2178" s="5">
        <f t="shared" si="306"/>
        <v>487.20077413479089</v>
      </c>
      <c r="R2178" s="5">
        <f>IF(O2178&gt;(P2178+U2178),O2178-P2178-U2178, 0)</f>
        <v>0</v>
      </c>
      <c r="S2178" s="5">
        <f t="shared" si="307"/>
        <v>219.67107953213485</v>
      </c>
      <c r="T2178" s="5">
        <f t="shared" si="308"/>
        <v>487.20077413479089</v>
      </c>
      <c r="U2178" s="5">
        <f>IF(O2178&gt;P2178,IF(V2177*($B$6/100)&gt;=O2178-P2178,(O2178-P2178), V2177*($B$6/100)), 0)</f>
        <v>0</v>
      </c>
      <c r="V2178" s="5">
        <f>V2177+(T2178*($B$5/100))-(U2178/($B$6/100))</f>
        <v>2715177.8237922634</v>
      </c>
      <c r="W2178" s="5">
        <f t="shared" si="309"/>
        <v>67879.445594806588</v>
      </c>
    </row>
    <row r="2179" spans="4:23" x14ac:dyDescent="0.25">
      <c r="D2179">
        <f t="shared" si="310"/>
        <v>2177</v>
      </c>
      <c r="E2179" s="3">
        <v>43921</v>
      </c>
      <c r="F2179" s="4">
        <v>0.70833333333333337</v>
      </c>
      <c r="G2179">
        <v>30</v>
      </c>
      <c r="H2179">
        <v>10</v>
      </c>
      <c r="I2179" s="5">
        <f t="shared" si="305"/>
        <v>4</v>
      </c>
      <c r="J2179" s="22">
        <v>3.3405423061124502E-4</v>
      </c>
      <c r="K2179">
        <v>8.7680000000000001E-5</v>
      </c>
      <c r="L2179" s="5" cm="1">
        <f t="array" ref="L2179">_xlfn.IFS(I2179=0, 0, I2179&gt;34, 0, AND(I2179&gt;0, I2179&lt;35), VLOOKUP(I2179, $A$63:$C$96, 3))</f>
        <v>740</v>
      </c>
      <c r="M2179" s="5">
        <f t="shared" ref="M2179:M2242" si="313">$B$11*$B$4*J2179*1000</f>
        <v>1586.7575954034139</v>
      </c>
      <c r="N2179" s="5">
        <v>2562.2501419978908</v>
      </c>
      <c r="O2179" s="5">
        <f t="shared" si="311"/>
        <v>2469.9456</v>
      </c>
      <c r="P2179" s="5">
        <f t="shared" si="312"/>
        <v>2326.7575954034137</v>
      </c>
      <c r="Q2179" s="5">
        <f t="shared" si="306"/>
        <v>0</v>
      </c>
      <c r="R2179" s="5">
        <f>IF(O2179&gt;(P2179+U2179),O2179-P2179-U2179, 0)</f>
        <v>0</v>
      </c>
      <c r="S2179" s="5">
        <f t="shared" si="307"/>
        <v>0</v>
      </c>
      <c r="T2179" s="5">
        <f t="shared" si="308"/>
        <v>0</v>
      </c>
      <c r="U2179" s="5">
        <f>IF(O2179&gt;P2179,IF(V2178*($B$6/100)&gt;=O2179-P2179,(O2179-P2179), V2178*($B$6/100)), 0)</f>
        <v>143.18800459658632</v>
      </c>
      <c r="V2179" s="5">
        <f>V2178+(T2179*($B$5/100))-(U2179/($B$6/100))</f>
        <v>2714973.2694999827</v>
      </c>
      <c r="W2179" s="5">
        <f t="shared" si="309"/>
        <v>67874.331737499568</v>
      </c>
    </row>
    <row r="2180" spans="4:23" x14ac:dyDescent="0.25">
      <c r="D2180">
        <f t="shared" si="310"/>
        <v>2178</v>
      </c>
      <c r="E2180" s="3">
        <v>43921</v>
      </c>
      <c r="F2180" s="4">
        <v>0.75</v>
      </c>
      <c r="G2180">
        <v>50</v>
      </c>
      <c r="H2180">
        <v>10</v>
      </c>
      <c r="I2180" s="5">
        <f t="shared" ref="I2180:I2243" si="314">ROUND((G2180/10)*((LN(99/0.03)/(LN(10/0.03)))),0)</f>
        <v>7</v>
      </c>
      <c r="J2180" s="22">
        <v>1.855856836729139E-4</v>
      </c>
      <c r="K2180">
        <v>1.4372000000000001E-4</v>
      </c>
      <c r="L2180" s="5" cm="1">
        <f t="array" ref="L2180">_xlfn.IFS(I2180=0, 0, I2180&gt;34, 0, AND(I2180&gt;0, I2180&lt;35), VLOOKUP(I2180, $A$63:$C$96, 3))</f>
        <v>4800</v>
      </c>
      <c r="M2180" s="5">
        <f t="shared" si="313"/>
        <v>881.53199744634105</v>
      </c>
      <c r="N2180" s="5">
        <v>2987.2775660476341</v>
      </c>
      <c r="O2180" s="5">
        <f t="shared" si="311"/>
        <v>4048.5924000000005</v>
      </c>
      <c r="P2180" s="5">
        <f t="shared" si="312"/>
        <v>4048.5924000000005</v>
      </c>
      <c r="Q2180" s="5">
        <f t="shared" ref="Q2180:Q2243" si="315">IF((L2180+M2180-P2180)&lt;($B$8/100)*$B$3,L2180+M2180-P2180,($B$8/100)*$B$3)</f>
        <v>487.20077413479089</v>
      </c>
      <c r="R2180" s="5">
        <f>IF(O2180&gt;(P2180+U2180),O2180-P2180-U2180, 0)</f>
        <v>0</v>
      </c>
      <c r="S2180" s="5">
        <f t="shared" ref="S2180:S2243" si="316">IF((IF((L2180+M2180)&gt;O2180,L2180+M2180-P2180-Q2180,0))&lt;((N2180*3.595182*($B$7/100))/($B$5/100)),L2180+M2180-P2180-Q2180, N2180*3.595182*($B$7/100)/($B$5/100))</f>
        <v>1145.7388233115496</v>
      </c>
      <c r="T2180" s="5">
        <f t="shared" ref="T2180:T2243" si="317">((L2180+M2180)-P2180-S2180)</f>
        <v>487.20077413479089</v>
      </c>
      <c r="U2180" s="5">
        <f>IF(O2180&gt;P2180,IF(V2179*($B$6/100)&gt;=O2180-P2180,(O2180-P2180), V2179*($B$6/100)), 0)</f>
        <v>0</v>
      </c>
      <c r="V2180" s="5">
        <f>V2179+(T2180*($B$5/100))-(U2180/($B$6/100))</f>
        <v>2715314.310041877</v>
      </c>
      <c r="W2180" s="5">
        <f t="shared" ref="W2180:W2243" si="318">V2180/40</f>
        <v>67882.857751046919</v>
      </c>
    </row>
    <row r="2181" spans="4:23" x14ac:dyDescent="0.25">
      <c r="D2181">
        <f t="shared" ref="D2181:D2244" si="319">D2180+1</f>
        <v>2179</v>
      </c>
      <c r="E2181" s="3">
        <v>43921</v>
      </c>
      <c r="F2181" s="4">
        <v>0.79166666666666663</v>
      </c>
      <c r="G2181">
        <v>50</v>
      </c>
      <c r="H2181">
        <v>5</v>
      </c>
      <c r="I2181" s="5">
        <f t="shared" si="314"/>
        <v>7</v>
      </c>
      <c r="J2181" s="22">
        <v>5.4438467210721408E-5</v>
      </c>
      <c r="K2181">
        <v>1.6592000000000001E-4</v>
      </c>
      <c r="L2181" s="5" cm="1">
        <f t="array" ref="L2181">_xlfn.IFS(I2181=0, 0, I2181&gt;34, 0, AND(I2181&gt;0, I2181&lt;35), VLOOKUP(I2181, $A$63:$C$96, 3))</f>
        <v>4800</v>
      </c>
      <c r="M2181" s="5">
        <f t="shared" si="313"/>
        <v>258.58271925092669</v>
      </c>
      <c r="N2181" s="5">
        <v>3181.6434493156712</v>
      </c>
      <c r="O2181" s="5">
        <f t="shared" ref="O2181:O2244" si="320">$B$2*K2181*1000</f>
        <v>4673.9664000000002</v>
      </c>
      <c r="P2181" s="5">
        <f t="shared" ref="P2181:P2244" si="321">IF(O2181&gt;=(L2181+M2181),L2181+M2181,O2181)</f>
        <v>4673.9664000000002</v>
      </c>
      <c r="Q2181" s="5">
        <f t="shared" si="315"/>
        <v>384.61631925092661</v>
      </c>
      <c r="R2181" s="5">
        <f>IF(O2181&gt;(P2181+U2181),O2181-P2181-U2181, 0)</f>
        <v>0</v>
      </c>
      <c r="S2181" s="5">
        <f t="shared" si="316"/>
        <v>0</v>
      </c>
      <c r="T2181" s="5">
        <f t="shared" si="317"/>
        <v>384.61631925092661</v>
      </c>
      <c r="U2181" s="5">
        <f>IF(O2181&gt;P2181,IF(V2180*($B$6/100)&gt;=O2181-P2181,(O2181-P2181), V2180*($B$6/100)), 0)</f>
        <v>0</v>
      </c>
      <c r="V2181" s="5">
        <f>V2180+(T2181*($B$5/100))-(U2181/($B$6/100))</f>
        <v>2715583.5414653528</v>
      </c>
      <c r="W2181" s="5">
        <f t="shared" si="318"/>
        <v>67889.588536633819</v>
      </c>
    </row>
    <row r="2182" spans="4:23" x14ac:dyDescent="0.25">
      <c r="D2182">
        <f t="shared" si="319"/>
        <v>2180</v>
      </c>
      <c r="E2182" s="3">
        <v>43921</v>
      </c>
      <c r="F2182" s="4">
        <v>0.83333333333333337</v>
      </c>
      <c r="G2182">
        <v>30</v>
      </c>
      <c r="H2182">
        <v>0</v>
      </c>
      <c r="I2182" s="5">
        <f t="shared" si="314"/>
        <v>4</v>
      </c>
      <c r="J2182" s="22">
        <v>0</v>
      </c>
      <c r="K2182">
        <v>1.6990999999999998E-4</v>
      </c>
      <c r="L2182" s="5" cm="1">
        <f t="array" ref="L2182">_xlfn.IFS(I2182=0, 0, I2182&gt;34, 0, AND(I2182&gt;0, I2182&lt;35), VLOOKUP(I2182, $A$63:$C$96, 3))</f>
        <v>740</v>
      </c>
      <c r="M2182" s="5">
        <f t="shared" si="313"/>
        <v>0</v>
      </c>
      <c r="N2182" s="5">
        <v>3779.1224434721821</v>
      </c>
      <c r="O2182" s="5">
        <f t="shared" si="320"/>
        <v>4786.3646999999992</v>
      </c>
      <c r="P2182" s="5">
        <f t="shared" si="321"/>
        <v>740</v>
      </c>
      <c r="Q2182" s="5">
        <f t="shared" si="315"/>
        <v>0</v>
      </c>
      <c r="R2182" s="5">
        <f>IF(O2182&gt;(P2182+U2182),O2182-P2182-U2182, 0)</f>
        <v>0</v>
      </c>
      <c r="S2182" s="5">
        <f t="shared" si="316"/>
        <v>0</v>
      </c>
      <c r="T2182" s="5">
        <f t="shared" si="317"/>
        <v>0</v>
      </c>
      <c r="U2182" s="5">
        <f>IF(O2182&gt;P2182,IF(V2181*($B$6/100)&gt;=O2182-P2182,(O2182-P2182), V2181*($B$6/100)), 0)</f>
        <v>4046.3646999999992</v>
      </c>
      <c r="V2182" s="5">
        <f>V2181+(T2182*($B$5/100))-(U2182/($B$6/100))</f>
        <v>2709803.0204653526</v>
      </c>
      <c r="W2182" s="5">
        <f t="shared" si="318"/>
        <v>67745.075511633811</v>
      </c>
    </row>
    <row r="2183" spans="4:23" x14ac:dyDescent="0.25">
      <c r="D2183">
        <f t="shared" si="319"/>
        <v>2181</v>
      </c>
      <c r="E2183" s="3">
        <v>43921</v>
      </c>
      <c r="F2183" s="4">
        <v>0.875</v>
      </c>
      <c r="G2183">
        <v>20</v>
      </c>
      <c r="H2183">
        <v>0</v>
      </c>
      <c r="I2183" s="5">
        <f t="shared" si="314"/>
        <v>3</v>
      </c>
      <c r="J2183" s="22">
        <v>0</v>
      </c>
      <c r="K2183">
        <v>1.8360999999999999E-4</v>
      </c>
      <c r="L2183" s="5" cm="1">
        <f t="array" ref="L2183">_xlfn.IFS(I2183=0, 0, I2183&gt;34, 0, AND(I2183&gt;0, I2183&lt;35), VLOOKUP(I2183, $A$63:$C$96, 3))</f>
        <v>232</v>
      </c>
      <c r="M2183" s="5">
        <f t="shared" si="313"/>
        <v>0</v>
      </c>
      <c r="N2183" s="5">
        <v>4423.2915305926736</v>
      </c>
      <c r="O2183" s="5">
        <f t="shared" si="320"/>
        <v>5172.2937000000002</v>
      </c>
      <c r="P2183" s="5">
        <f t="shared" si="321"/>
        <v>232</v>
      </c>
      <c r="Q2183" s="5">
        <f t="shared" si="315"/>
        <v>0</v>
      </c>
      <c r="R2183" s="5">
        <f>IF(O2183&gt;(P2183+U2183),O2183-P2183-U2183, 0)</f>
        <v>0</v>
      </c>
      <c r="S2183" s="5">
        <f t="shared" si="316"/>
        <v>0</v>
      </c>
      <c r="T2183" s="5">
        <f t="shared" si="317"/>
        <v>0</v>
      </c>
      <c r="U2183" s="5">
        <f>IF(O2183&gt;P2183,IF(V2182*($B$6/100)&gt;=O2183-P2183,(O2183-P2183), V2182*($B$6/100)), 0)</f>
        <v>4940.2937000000002</v>
      </c>
      <c r="V2183" s="5">
        <f>V2182+(T2183*($B$5/100))-(U2183/($B$6/100))</f>
        <v>2702745.4580367813</v>
      </c>
      <c r="W2183" s="5">
        <f t="shared" si="318"/>
        <v>67568.636450919526</v>
      </c>
    </row>
    <row r="2184" spans="4:23" x14ac:dyDescent="0.25">
      <c r="D2184">
        <f t="shared" si="319"/>
        <v>2182</v>
      </c>
      <c r="E2184" s="3">
        <v>43921</v>
      </c>
      <c r="F2184" s="4">
        <v>0.91666666666666663</v>
      </c>
      <c r="G2184">
        <v>20</v>
      </c>
      <c r="H2184">
        <v>0</v>
      </c>
      <c r="I2184" s="5">
        <f t="shared" si="314"/>
        <v>3</v>
      </c>
      <c r="J2184" s="22">
        <v>0</v>
      </c>
      <c r="K2184">
        <v>1.8771E-4</v>
      </c>
      <c r="L2184" s="5" cm="1">
        <f t="array" ref="L2184">_xlfn.IFS(I2184=0, 0, I2184&gt;34, 0, AND(I2184&gt;0, I2184&lt;35), VLOOKUP(I2184, $A$63:$C$96, 3))</f>
        <v>232</v>
      </c>
      <c r="M2184" s="5">
        <f t="shared" si="313"/>
        <v>0</v>
      </c>
      <c r="N2184" s="5">
        <v>4058.7481214601403</v>
      </c>
      <c r="O2184" s="5">
        <f t="shared" si="320"/>
        <v>5287.7907000000005</v>
      </c>
      <c r="P2184" s="5">
        <f t="shared" si="321"/>
        <v>232</v>
      </c>
      <c r="Q2184" s="5">
        <f t="shared" si="315"/>
        <v>0</v>
      </c>
      <c r="R2184" s="5">
        <f>IF(O2184&gt;(P2184+U2184),O2184-P2184-U2184, 0)</f>
        <v>0</v>
      </c>
      <c r="S2184" s="5">
        <f t="shared" si="316"/>
        <v>0</v>
      </c>
      <c r="T2184" s="5">
        <f t="shared" si="317"/>
        <v>0</v>
      </c>
      <c r="U2184" s="5">
        <f>IF(O2184&gt;P2184,IF(V2183*($B$6/100)&gt;=O2184-P2184,(O2184-P2184), V2183*($B$6/100)), 0)</f>
        <v>5055.7907000000005</v>
      </c>
      <c r="V2184" s="5">
        <f>V2183+(T2184*($B$5/100))-(U2184/($B$6/100))</f>
        <v>2695522.8998939241</v>
      </c>
      <c r="W2184" s="5">
        <f t="shared" si="318"/>
        <v>67388.072497348097</v>
      </c>
    </row>
    <row r="2185" spans="4:23" x14ac:dyDescent="0.25">
      <c r="D2185">
        <f t="shared" si="319"/>
        <v>2183</v>
      </c>
      <c r="E2185" s="3">
        <v>43921</v>
      </c>
      <c r="F2185" s="4">
        <v>0.95833333333333337</v>
      </c>
      <c r="G2185">
        <v>10</v>
      </c>
      <c r="H2185">
        <v>0</v>
      </c>
      <c r="I2185" s="5">
        <f t="shared" si="314"/>
        <v>1</v>
      </c>
      <c r="J2185" s="22">
        <v>0</v>
      </c>
      <c r="K2185">
        <v>1.6981000000000003E-4</v>
      </c>
      <c r="L2185" s="5" cm="1">
        <f t="array" ref="L2185">_xlfn.IFS(I2185=0, 0, I2185&gt;34, 0, AND(I2185&gt;0, I2185&lt;35), VLOOKUP(I2185, $A$63:$C$96, 3))</f>
        <v>0</v>
      </c>
      <c r="M2185" s="5">
        <f t="shared" si="313"/>
        <v>0</v>
      </c>
      <c r="N2185" s="5">
        <v>3447.9138445129643</v>
      </c>
      <c r="O2185" s="5">
        <f t="shared" si="320"/>
        <v>4783.547700000001</v>
      </c>
      <c r="P2185" s="5">
        <f t="shared" si="321"/>
        <v>0</v>
      </c>
      <c r="Q2185" s="5">
        <f t="shared" si="315"/>
        <v>0</v>
      </c>
      <c r="R2185" s="5">
        <f>IF(O2185&gt;(P2185+U2185),O2185-P2185-U2185, 0)</f>
        <v>0</v>
      </c>
      <c r="S2185" s="5">
        <f t="shared" si="316"/>
        <v>0</v>
      </c>
      <c r="T2185" s="5">
        <f t="shared" si="317"/>
        <v>0</v>
      </c>
      <c r="U2185" s="5">
        <f>IF(O2185&gt;P2185,IF(V2184*($B$6/100)&gt;=O2185-P2185,(O2185-P2185), V2184*($B$6/100)), 0)</f>
        <v>4783.547700000001</v>
      </c>
      <c r="V2185" s="5">
        <f>V2184+(T2185*($B$5/100))-(U2185/($B$6/100))</f>
        <v>2688689.2603224954</v>
      </c>
      <c r="W2185" s="5">
        <f t="shared" si="318"/>
        <v>67217.231508062381</v>
      </c>
    </row>
    <row r="2186" spans="4:23" x14ac:dyDescent="0.25">
      <c r="D2186">
        <f t="shared" si="319"/>
        <v>2184</v>
      </c>
      <c r="E2186" s="3">
        <v>43922</v>
      </c>
      <c r="F2186" s="4">
        <v>0</v>
      </c>
      <c r="G2186">
        <v>10</v>
      </c>
      <c r="H2186">
        <v>0</v>
      </c>
      <c r="I2186" s="5">
        <f t="shared" si="314"/>
        <v>1</v>
      </c>
      <c r="J2186" s="22">
        <v>0</v>
      </c>
      <c r="K2186">
        <v>1.4118E-4</v>
      </c>
      <c r="L2186" s="5" cm="1">
        <f t="array" ref="L2186">_xlfn.IFS(I2186=0, 0, I2186&gt;34, 0, AND(I2186&gt;0, I2186&lt;35), VLOOKUP(I2186, $A$63:$C$96, 3))</f>
        <v>0</v>
      </c>
      <c r="M2186" s="5">
        <f t="shared" si="313"/>
        <v>0</v>
      </c>
      <c r="N2186" s="5">
        <v>2623.434592462911</v>
      </c>
      <c r="O2186" s="5">
        <f t="shared" si="320"/>
        <v>3977.0405999999998</v>
      </c>
      <c r="P2186" s="5">
        <f t="shared" si="321"/>
        <v>0</v>
      </c>
      <c r="Q2186" s="5">
        <f t="shared" si="315"/>
        <v>0</v>
      </c>
      <c r="R2186" s="5">
        <f>IF(O2186&gt;(P2186+U2186),O2186-P2186-U2186, 0)</f>
        <v>0</v>
      </c>
      <c r="S2186" s="5">
        <f t="shared" si="316"/>
        <v>0</v>
      </c>
      <c r="T2186" s="5">
        <f t="shared" si="317"/>
        <v>0</v>
      </c>
      <c r="U2186" s="5">
        <f>IF(O2186&gt;P2186,IF(V2185*($B$6/100)&gt;=O2186-P2186,(O2186-P2186), V2185*($B$6/100)), 0)</f>
        <v>3977.0405999999998</v>
      </c>
      <c r="V2186" s="5">
        <f>V2185+(T2186*($B$5/100))-(U2186/($B$6/100))</f>
        <v>2683007.773751067</v>
      </c>
      <c r="W2186" s="5">
        <f t="shared" si="318"/>
        <v>67075.194343776675</v>
      </c>
    </row>
    <row r="2187" spans="4:23" x14ac:dyDescent="0.25">
      <c r="D2187">
        <f t="shared" si="319"/>
        <v>2185</v>
      </c>
      <c r="E2187" s="3">
        <v>43922</v>
      </c>
      <c r="F2187" s="4">
        <v>4.1666666666666664E-2</v>
      </c>
      <c r="G2187">
        <v>10</v>
      </c>
      <c r="H2187">
        <v>0</v>
      </c>
      <c r="I2187" s="5">
        <f t="shared" si="314"/>
        <v>1</v>
      </c>
      <c r="J2187" s="22">
        <v>0</v>
      </c>
      <c r="K2187">
        <v>1.0872E-4</v>
      </c>
      <c r="L2187" s="5" cm="1">
        <f t="array" ref="L2187">_xlfn.IFS(I2187=0, 0, I2187&gt;34, 0, AND(I2187&gt;0, I2187&lt;35), VLOOKUP(I2187, $A$63:$C$96, 3))</f>
        <v>0</v>
      </c>
      <c r="M2187" s="5">
        <f t="shared" si="313"/>
        <v>0</v>
      </c>
      <c r="N2187" s="5">
        <v>2312.238205070656</v>
      </c>
      <c r="O2187" s="5">
        <f t="shared" si="320"/>
        <v>3062.6424000000002</v>
      </c>
      <c r="P2187" s="5">
        <f t="shared" si="321"/>
        <v>0</v>
      </c>
      <c r="Q2187" s="5">
        <f t="shared" si="315"/>
        <v>0</v>
      </c>
      <c r="R2187" s="5">
        <f>IF(O2187&gt;(P2187+U2187),O2187-P2187-U2187, 0)</f>
        <v>0</v>
      </c>
      <c r="S2187" s="5">
        <f t="shared" si="316"/>
        <v>0</v>
      </c>
      <c r="T2187" s="5">
        <f t="shared" si="317"/>
        <v>0</v>
      </c>
      <c r="U2187" s="5">
        <f>IF(O2187&gt;P2187,IF(V2186*($B$6/100)&gt;=O2187-P2187,(O2187-P2187), V2186*($B$6/100)), 0)</f>
        <v>3062.6424000000002</v>
      </c>
      <c r="V2187" s="5">
        <f>V2186+(T2187*($B$5/100))-(U2187/($B$6/100))</f>
        <v>2678632.5703224954</v>
      </c>
      <c r="W2187" s="5">
        <f t="shared" si="318"/>
        <v>66965.814258062383</v>
      </c>
    </row>
    <row r="2188" spans="4:23" x14ac:dyDescent="0.25">
      <c r="D2188">
        <f t="shared" si="319"/>
        <v>2186</v>
      </c>
      <c r="E2188" s="3">
        <v>43922</v>
      </c>
      <c r="F2188" s="4">
        <v>8.3333333333333329E-2</v>
      </c>
      <c r="G2188">
        <v>10</v>
      </c>
      <c r="H2188">
        <v>0</v>
      </c>
      <c r="I2188" s="5">
        <f t="shared" si="314"/>
        <v>1</v>
      </c>
      <c r="J2188" s="22">
        <v>0</v>
      </c>
      <c r="K2188">
        <v>8.4919999999999993E-5</v>
      </c>
      <c r="L2188" s="5" cm="1">
        <f t="array" ref="L2188">_xlfn.IFS(I2188=0, 0, I2188&gt;34, 0, AND(I2188&gt;0, I2188&lt;35), VLOOKUP(I2188, $A$63:$C$96, 3))</f>
        <v>0</v>
      </c>
      <c r="M2188" s="5">
        <f t="shared" si="313"/>
        <v>0</v>
      </c>
      <c r="N2188" s="5">
        <v>2337.6651133527489</v>
      </c>
      <c r="O2188" s="5">
        <f t="shared" si="320"/>
        <v>2392.1963999999998</v>
      </c>
      <c r="P2188" s="5">
        <f t="shared" si="321"/>
        <v>0</v>
      </c>
      <c r="Q2188" s="5">
        <f t="shared" si="315"/>
        <v>0</v>
      </c>
      <c r="R2188" s="5">
        <f>IF(O2188&gt;(P2188+U2188),O2188-P2188-U2188, 0)</f>
        <v>0</v>
      </c>
      <c r="S2188" s="5">
        <f t="shared" si="316"/>
        <v>0</v>
      </c>
      <c r="T2188" s="5">
        <f t="shared" si="317"/>
        <v>0</v>
      </c>
      <c r="U2188" s="5">
        <f>IF(O2188&gt;P2188,IF(V2187*($B$6/100)&gt;=O2188-P2188,(O2188-P2188), V2187*($B$6/100)), 0)</f>
        <v>2392.1963999999998</v>
      </c>
      <c r="V2188" s="5">
        <f>V2187+(T2188*($B$5/100))-(U2188/($B$6/100))</f>
        <v>2675215.1468939241</v>
      </c>
      <c r="W2188" s="5">
        <f t="shared" si="318"/>
        <v>66880.378672348103</v>
      </c>
    </row>
    <row r="2189" spans="4:23" x14ac:dyDescent="0.25">
      <c r="D2189">
        <f t="shared" si="319"/>
        <v>2187</v>
      </c>
      <c r="E2189" s="3">
        <v>43922</v>
      </c>
      <c r="F2189" s="4">
        <v>0.125</v>
      </c>
      <c r="G2189">
        <v>10</v>
      </c>
      <c r="H2189">
        <v>0</v>
      </c>
      <c r="I2189" s="5">
        <f t="shared" si="314"/>
        <v>1</v>
      </c>
      <c r="J2189" s="22">
        <v>0</v>
      </c>
      <c r="K2189">
        <v>7.4389999999999998E-5</v>
      </c>
      <c r="L2189" s="5" cm="1">
        <f t="array" ref="L2189">_xlfn.IFS(I2189=0, 0, I2189&gt;34, 0, AND(I2189&gt;0, I2189&lt;35), VLOOKUP(I2189, $A$63:$C$96, 3))</f>
        <v>0</v>
      </c>
      <c r="M2189" s="5">
        <f t="shared" si="313"/>
        <v>0</v>
      </c>
      <c r="N2189" s="5">
        <v>2513.3544450243198</v>
      </c>
      <c r="O2189" s="5">
        <f t="shared" si="320"/>
        <v>2095.5663</v>
      </c>
      <c r="P2189" s="5">
        <f t="shared" si="321"/>
        <v>0</v>
      </c>
      <c r="Q2189" s="5">
        <f t="shared" si="315"/>
        <v>0</v>
      </c>
      <c r="R2189" s="5">
        <f>IF(O2189&gt;(P2189+U2189),O2189-P2189-U2189, 0)</f>
        <v>0</v>
      </c>
      <c r="S2189" s="5">
        <f t="shared" si="316"/>
        <v>0</v>
      </c>
      <c r="T2189" s="5">
        <f t="shared" si="317"/>
        <v>0</v>
      </c>
      <c r="U2189" s="5">
        <f>IF(O2189&gt;P2189,IF(V2188*($B$6/100)&gt;=O2189-P2189,(O2189-P2189), V2188*($B$6/100)), 0)</f>
        <v>2095.5663</v>
      </c>
      <c r="V2189" s="5">
        <f>V2188+(T2189*($B$5/100))-(U2189/($B$6/100))</f>
        <v>2672221.4807510669</v>
      </c>
      <c r="W2189" s="5">
        <f t="shared" si="318"/>
        <v>66805.537018776668</v>
      </c>
    </row>
    <row r="2190" spans="4:23" x14ac:dyDescent="0.25">
      <c r="D2190">
        <f t="shared" si="319"/>
        <v>2188</v>
      </c>
      <c r="E2190" s="3">
        <v>43922</v>
      </c>
      <c r="F2190" s="4">
        <v>0.16666666666666666</v>
      </c>
      <c r="G2190">
        <v>20</v>
      </c>
      <c r="H2190">
        <v>0</v>
      </c>
      <c r="I2190" s="5">
        <f t="shared" si="314"/>
        <v>3</v>
      </c>
      <c r="J2190" s="22">
        <v>0</v>
      </c>
      <c r="K2190">
        <v>7.0549999999999994E-5</v>
      </c>
      <c r="L2190" s="5" cm="1">
        <f t="array" ref="L2190">_xlfn.IFS(I2190=0, 0, I2190&gt;34, 0, AND(I2190&gt;0, I2190&lt;35), VLOOKUP(I2190, $A$63:$C$96, 3))</f>
        <v>232</v>
      </c>
      <c r="M2190" s="5">
        <f t="shared" si="313"/>
        <v>0</v>
      </c>
      <c r="N2190" s="5">
        <v>2771.7280717316607</v>
      </c>
      <c r="O2190" s="5">
        <f t="shared" si="320"/>
        <v>1987.3934999999999</v>
      </c>
      <c r="P2190" s="5">
        <f t="shared" si="321"/>
        <v>232</v>
      </c>
      <c r="Q2190" s="5">
        <f t="shared" si="315"/>
        <v>0</v>
      </c>
      <c r="R2190" s="5">
        <f>IF(O2190&gt;(P2190+U2190),O2190-P2190-U2190, 0)</f>
        <v>0</v>
      </c>
      <c r="S2190" s="5">
        <f t="shared" si="316"/>
        <v>0</v>
      </c>
      <c r="T2190" s="5">
        <f t="shared" si="317"/>
        <v>0</v>
      </c>
      <c r="U2190" s="5">
        <f>IF(O2190&gt;P2190,IF(V2189*($B$6/100)&gt;=O2190-P2190,(O2190-P2190), V2189*($B$6/100)), 0)</f>
        <v>1755.3934999999999</v>
      </c>
      <c r="V2190" s="5">
        <f>V2189+(T2190*($B$5/100))-(U2190/($B$6/100))</f>
        <v>2669713.7757510669</v>
      </c>
      <c r="W2190" s="5">
        <f t="shared" si="318"/>
        <v>66742.844393776671</v>
      </c>
    </row>
    <row r="2191" spans="4:23" x14ac:dyDescent="0.25">
      <c r="D2191">
        <f t="shared" si="319"/>
        <v>2189</v>
      </c>
      <c r="E2191" s="3">
        <v>43922</v>
      </c>
      <c r="F2191" s="4">
        <v>0.20833333333333334</v>
      </c>
      <c r="G2191">
        <v>20</v>
      </c>
      <c r="H2191">
        <v>0</v>
      </c>
      <c r="I2191" s="5">
        <f t="shared" si="314"/>
        <v>3</v>
      </c>
      <c r="J2191" s="22">
        <v>0</v>
      </c>
      <c r="K2191">
        <v>6.9309999999999999E-5</v>
      </c>
      <c r="L2191" s="5" cm="1">
        <f t="array" ref="L2191">_xlfn.IFS(I2191=0, 0, I2191&gt;34, 0, AND(I2191&gt;0, I2191&lt;35), VLOOKUP(I2191, $A$63:$C$96, 3))</f>
        <v>232</v>
      </c>
      <c r="M2191" s="5">
        <f t="shared" si="313"/>
        <v>0</v>
      </c>
      <c r="N2191" s="5">
        <v>3175.6437225488821</v>
      </c>
      <c r="O2191" s="5">
        <f t="shared" si="320"/>
        <v>1952.4626999999998</v>
      </c>
      <c r="P2191" s="5">
        <f t="shared" si="321"/>
        <v>232</v>
      </c>
      <c r="Q2191" s="5">
        <f t="shared" si="315"/>
        <v>0</v>
      </c>
      <c r="R2191" s="5">
        <f>IF(O2191&gt;(P2191+U2191),O2191-P2191-U2191, 0)</f>
        <v>0</v>
      </c>
      <c r="S2191" s="5">
        <f t="shared" si="316"/>
        <v>0</v>
      </c>
      <c r="T2191" s="5">
        <f t="shared" si="317"/>
        <v>0</v>
      </c>
      <c r="U2191" s="5">
        <f>IF(O2191&gt;P2191,IF(V2190*($B$6/100)&gt;=O2191-P2191,(O2191-P2191), V2190*($B$6/100)), 0)</f>
        <v>1720.4626999999998</v>
      </c>
      <c r="V2191" s="5">
        <f>V2190+(T2191*($B$5/100))-(U2191/($B$6/100))</f>
        <v>2667255.9718939238</v>
      </c>
      <c r="W2191" s="5">
        <f t="shared" si="318"/>
        <v>66681.399297348093</v>
      </c>
    </row>
    <row r="2192" spans="4:23" x14ac:dyDescent="0.25">
      <c r="D2192">
        <f t="shared" si="319"/>
        <v>2190</v>
      </c>
      <c r="E2192" s="3">
        <v>43922</v>
      </c>
      <c r="F2192" s="4">
        <v>0.25</v>
      </c>
      <c r="G2192">
        <v>20</v>
      </c>
      <c r="H2192">
        <v>0</v>
      </c>
      <c r="I2192" s="5">
        <f t="shared" si="314"/>
        <v>3</v>
      </c>
      <c r="J2192" s="22">
        <v>0</v>
      </c>
      <c r="K2192">
        <v>7.3249999999999992E-5</v>
      </c>
      <c r="L2192" s="5" cm="1">
        <f t="array" ref="L2192">_xlfn.IFS(I2192=0, 0, I2192&gt;34, 0, AND(I2192&gt;0, I2192&lt;35), VLOOKUP(I2192, $A$63:$C$96, 3))</f>
        <v>232</v>
      </c>
      <c r="M2192" s="5">
        <f t="shared" si="313"/>
        <v>0</v>
      </c>
      <c r="N2192" s="5">
        <v>4003.5426247726018</v>
      </c>
      <c r="O2192" s="5">
        <f t="shared" si="320"/>
        <v>2063.4524999999999</v>
      </c>
      <c r="P2192" s="5">
        <f t="shared" si="321"/>
        <v>232</v>
      </c>
      <c r="Q2192" s="5">
        <f t="shared" si="315"/>
        <v>0</v>
      </c>
      <c r="R2192" s="5">
        <f>IF(O2192&gt;(P2192+U2192),O2192-P2192-U2192, 0)</f>
        <v>0</v>
      </c>
      <c r="S2192" s="5">
        <f t="shared" si="316"/>
        <v>0</v>
      </c>
      <c r="T2192" s="5">
        <f t="shared" si="317"/>
        <v>0</v>
      </c>
      <c r="U2192" s="5">
        <f>IF(O2192&gt;P2192,IF(V2191*($B$6/100)&gt;=O2192-P2192,(O2192-P2192), V2191*($B$6/100)), 0)</f>
        <v>1831.4524999999999</v>
      </c>
      <c r="V2192" s="5">
        <f>V2191+(T2192*($B$5/100))-(U2192/($B$6/100))</f>
        <v>2664639.6111796382</v>
      </c>
      <c r="W2192" s="5">
        <f t="shared" si="318"/>
        <v>66615.990279490958</v>
      </c>
    </row>
    <row r="2193" spans="4:23" x14ac:dyDescent="0.25">
      <c r="D2193">
        <f t="shared" si="319"/>
        <v>2191</v>
      </c>
      <c r="E2193" s="3">
        <v>43922</v>
      </c>
      <c r="F2193" s="4">
        <v>0.29166666666666669</v>
      </c>
      <c r="G2193">
        <v>10</v>
      </c>
      <c r="H2193">
        <v>0</v>
      </c>
      <c r="I2193" s="5">
        <f t="shared" si="314"/>
        <v>1</v>
      </c>
      <c r="J2193" s="22">
        <v>1.4846854693833111E-5</v>
      </c>
      <c r="K2193">
        <v>8.9679999999999995E-5</v>
      </c>
      <c r="L2193" s="5" cm="1">
        <f t="array" ref="L2193">_xlfn.IFS(I2193=0, 0, I2193&gt;34, 0, AND(I2193&gt;0, I2193&lt;35), VLOOKUP(I2193, $A$63:$C$96, 3))</f>
        <v>0</v>
      </c>
      <c r="M2193" s="5">
        <f t="shared" si="313"/>
        <v>70.522559795707281</v>
      </c>
      <c r="N2193" s="5">
        <v>5345.635845168872</v>
      </c>
      <c r="O2193" s="5">
        <f t="shared" si="320"/>
        <v>2526.2856000000002</v>
      </c>
      <c r="P2193" s="5">
        <f t="shared" si="321"/>
        <v>70.522559795707281</v>
      </c>
      <c r="Q2193" s="5">
        <f t="shared" si="315"/>
        <v>0</v>
      </c>
      <c r="R2193" s="5">
        <f>IF(O2193&gt;(P2193+U2193),O2193-P2193-U2193, 0)</f>
        <v>0</v>
      </c>
      <c r="S2193" s="5">
        <f t="shared" si="316"/>
        <v>0</v>
      </c>
      <c r="T2193" s="5">
        <f t="shared" si="317"/>
        <v>0</v>
      </c>
      <c r="U2193" s="5">
        <f>IF(O2193&gt;P2193,IF(V2192*($B$6/100)&gt;=O2193-P2193,(O2193-P2193), V2192*($B$6/100)), 0)</f>
        <v>2455.7630402042928</v>
      </c>
      <c r="V2193" s="5">
        <f>V2192+(T2193*($B$5/100))-(U2193/($B$6/100))</f>
        <v>2661131.3782650605</v>
      </c>
      <c r="W2193" s="5">
        <f t="shared" si="318"/>
        <v>66528.284456626512</v>
      </c>
    </row>
    <row r="2194" spans="4:23" x14ac:dyDescent="0.25">
      <c r="D2194">
        <f t="shared" si="319"/>
        <v>2192</v>
      </c>
      <c r="E2194" s="3">
        <v>43922</v>
      </c>
      <c r="F2194" s="4">
        <v>0.33333333333333331</v>
      </c>
      <c r="G2194">
        <v>20</v>
      </c>
      <c r="H2194">
        <v>0</v>
      </c>
      <c r="I2194" s="5">
        <f t="shared" si="314"/>
        <v>3</v>
      </c>
      <c r="J2194" s="22">
        <v>7.6708749251471072E-5</v>
      </c>
      <c r="K2194">
        <v>1.1415E-4</v>
      </c>
      <c r="L2194" s="5" cm="1">
        <f t="array" ref="L2194">_xlfn.IFS(I2194=0, 0, I2194&gt;34, 0, AND(I2194&gt;0, I2194&lt;35), VLOOKUP(I2194, $A$63:$C$96, 3))</f>
        <v>232</v>
      </c>
      <c r="M2194" s="5">
        <f t="shared" si="313"/>
        <v>364.36655894448762</v>
      </c>
      <c r="N2194" s="5">
        <v>6727.2935205791127</v>
      </c>
      <c r="O2194" s="5">
        <f t="shared" si="320"/>
        <v>3215.6055000000001</v>
      </c>
      <c r="P2194" s="5">
        <f t="shared" si="321"/>
        <v>596.36655894448768</v>
      </c>
      <c r="Q2194" s="5">
        <f t="shared" si="315"/>
        <v>0</v>
      </c>
      <c r="R2194" s="5">
        <f>IF(O2194&gt;(P2194+U2194),O2194-P2194-U2194, 0)</f>
        <v>0</v>
      </c>
      <c r="S2194" s="5">
        <f t="shared" si="316"/>
        <v>0</v>
      </c>
      <c r="T2194" s="5">
        <f t="shared" si="317"/>
        <v>0</v>
      </c>
      <c r="U2194" s="5">
        <f>IF(O2194&gt;P2194,IF(V2193*($B$6/100)&gt;=O2194-P2194,(O2194-P2194), V2193*($B$6/100)), 0)</f>
        <v>2619.2389410555124</v>
      </c>
      <c r="V2194" s="5">
        <f>V2193+(T2194*($B$5/100))-(U2194/($B$6/100))</f>
        <v>2657389.6083492669</v>
      </c>
      <c r="W2194" s="5">
        <f t="shared" si="318"/>
        <v>66434.740208731673</v>
      </c>
    </row>
    <row r="2195" spans="4:23" x14ac:dyDescent="0.25">
      <c r="D2195">
        <f t="shared" si="319"/>
        <v>2193</v>
      </c>
      <c r="E2195" s="3">
        <v>43922</v>
      </c>
      <c r="F2195" s="4">
        <v>0.375</v>
      </c>
      <c r="G2195">
        <v>30</v>
      </c>
      <c r="H2195">
        <v>10</v>
      </c>
      <c r="I2195" s="5">
        <f t="shared" si="314"/>
        <v>4</v>
      </c>
      <c r="J2195" s="22">
        <v>2.5239652979516287E-4</v>
      </c>
      <c r="K2195">
        <v>1.1487E-4</v>
      </c>
      <c r="L2195" s="5" cm="1">
        <f t="array" ref="L2195">_xlfn.IFS(I2195=0, 0, I2195&gt;34, 0, AND(I2195&gt;0, I2195&lt;35), VLOOKUP(I2195, $A$63:$C$96, 3))</f>
        <v>740</v>
      </c>
      <c r="M2195" s="5">
        <f t="shared" si="313"/>
        <v>1198.8835165270236</v>
      </c>
      <c r="N2195" s="5">
        <v>6994.0693862337102</v>
      </c>
      <c r="O2195" s="5">
        <f t="shared" si="320"/>
        <v>3235.8879000000002</v>
      </c>
      <c r="P2195" s="5">
        <f t="shared" si="321"/>
        <v>1938.8835165270236</v>
      </c>
      <c r="Q2195" s="5">
        <f t="shared" si="315"/>
        <v>0</v>
      </c>
      <c r="R2195" s="5">
        <f>IF(O2195&gt;(P2195+U2195),O2195-P2195-U2195, 0)</f>
        <v>0</v>
      </c>
      <c r="S2195" s="5">
        <f t="shared" si="316"/>
        <v>0</v>
      </c>
      <c r="T2195" s="5">
        <f t="shared" si="317"/>
        <v>0</v>
      </c>
      <c r="U2195" s="5">
        <f>IF(O2195&gt;P2195,IF(V2194*($B$6/100)&gt;=O2195-P2195,(O2195-P2195), V2194*($B$6/100)), 0)</f>
        <v>1297.0043834729765</v>
      </c>
      <c r="V2195" s="5">
        <f>V2194+(T2195*($B$5/100))-(U2195/($B$6/100))</f>
        <v>2655536.7449443056</v>
      </c>
      <c r="W2195" s="5">
        <f t="shared" si="318"/>
        <v>66388.418623607635</v>
      </c>
    </row>
    <row r="2196" spans="4:23" x14ac:dyDescent="0.25">
      <c r="D2196">
        <f t="shared" si="319"/>
        <v>2194</v>
      </c>
      <c r="E2196" s="3">
        <v>43922</v>
      </c>
      <c r="F2196" s="4">
        <v>0.41666666666666669</v>
      </c>
      <c r="G2196">
        <v>40</v>
      </c>
      <c r="H2196">
        <v>5</v>
      </c>
      <c r="I2196" s="5">
        <f t="shared" si="314"/>
        <v>6</v>
      </c>
      <c r="J2196" s="22">
        <v>2.7961576340052361E-4</v>
      </c>
      <c r="K2196">
        <v>1.0908000000000001E-4</v>
      </c>
      <c r="L2196" s="5" cm="1">
        <f t="array" ref="L2196">_xlfn.IFS(I2196=0, 0, I2196&gt;34, 0, AND(I2196&gt;0, I2196&lt;35), VLOOKUP(I2196, $A$63:$C$96, 3))</f>
        <v>2980</v>
      </c>
      <c r="M2196" s="5">
        <f t="shared" si="313"/>
        <v>1328.1748761524873</v>
      </c>
      <c r="N2196" s="5">
        <v>5745.4290909230149</v>
      </c>
      <c r="O2196" s="5">
        <f t="shared" si="320"/>
        <v>3072.7836000000002</v>
      </c>
      <c r="P2196" s="5">
        <f t="shared" si="321"/>
        <v>3072.7836000000002</v>
      </c>
      <c r="Q2196" s="5">
        <f t="shared" si="315"/>
        <v>487.20077413479089</v>
      </c>
      <c r="R2196" s="5">
        <f>IF(O2196&gt;(P2196+U2196),O2196-P2196-U2196, 0)</f>
        <v>0</v>
      </c>
      <c r="S2196" s="5">
        <f t="shared" si="316"/>
        <v>748.19050201769574</v>
      </c>
      <c r="T2196" s="5">
        <f t="shared" si="317"/>
        <v>487.20077413479089</v>
      </c>
      <c r="U2196" s="5">
        <f>IF(O2196&gt;P2196,IF(V2195*($B$6/100)&gt;=O2196-P2196,(O2196-P2196), V2195*($B$6/100)), 0)</f>
        <v>0</v>
      </c>
      <c r="V2196" s="5">
        <f>V2195+(T2196*($B$5/100))-(U2196/($B$6/100))</f>
        <v>2655877.7854861999</v>
      </c>
      <c r="W2196" s="5">
        <f t="shared" si="318"/>
        <v>66396.944637155</v>
      </c>
    </row>
    <row r="2197" spans="4:23" x14ac:dyDescent="0.25">
      <c r="D2197">
        <f t="shared" si="319"/>
        <v>2195</v>
      </c>
      <c r="E2197" s="3">
        <v>43922</v>
      </c>
      <c r="F2197" s="4">
        <v>0.45833333333333331</v>
      </c>
      <c r="G2197">
        <v>40</v>
      </c>
      <c r="H2197">
        <v>5</v>
      </c>
      <c r="I2197" s="5">
        <f t="shared" si="314"/>
        <v>6</v>
      </c>
      <c r="J2197" s="22">
        <v>4.2066088299193814E-4</v>
      </c>
      <c r="K2197">
        <v>9.3109999999999995E-5</v>
      </c>
      <c r="L2197" s="5" cm="1">
        <f t="array" ref="L2197">_xlfn.IFS(I2197=0, 0, I2197&gt;34, 0, AND(I2197&gt;0, I2197&lt;35), VLOOKUP(I2197, $A$63:$C$96, 3))</f>
        <v>2980</v>
      </c>
      <c r="M2197" s="5">
        <f t="shared" si="313"/>
        <v>1998.1391942117061</v>
      </c>
      <c r="N2197" s="5">
        <v>4970.8331373333067</v>
      </c>
      <c r="O2197" s="5">
        <f t="shared" si="320"/>
        <v>2622.9087</v>
      </c>
      <c r="P2197" s="5">
        <f t="shared" si="321"/>
        <v>2622.9087</v>
      </c>
      <c r="Q2197" s="5">
        <f t="shared" si="315"/>
        <v>487.20077413479089</v>
      </c>
      <c r="R2197" s="5">
        <f>IF(O2197&gt;(P2197+U2197),O2197-P2197-U2197, 0)</f>
        <v>0</v>
      </c>
      <c r="S2197" s="5">
        <f t="shared" si="316"/>
        <v>1868.0297200769153</v>
      </c>
      <c r="T2197" s="5">
        <f t="shared" si="317"/>
        <v>487.20077413479089</v>
      </c>
      <c r="U2197" s="5">
        <f>IF(O2197&gt;P2197,IF(V2196*($B$6/100)&gt;=O2197-P2197,(O2197-P2197), V2196*($B$6/100)), 0)</f>
        <v>0</v>
      </c>
      <c r="V2197" s="5">
        <f>V2196+(T2197*($B$5/100))-(U2197/($B$6/100))</f>
        <v>2656218.8260280942</v>
      </c>
      <c r="W2197" s="5">
        <f t="shared" si="318"/>
        <v>66405.470650702351</v>
      </c>
    </row>
    <row r="2198" spans="4:23" x14ac:dyDescent="0.25">
      <c r="D2198">
        <f t="shared" si="319"/>
        <v>2196</v>
      </c>
      <c r="E2198" s="3">
        <v>43922</v>
      </c>
      <c r="F2198" s="4">
        <v>0.5</v>
      </c>
      <c r="G2198">
        <v>50</v>
      </c>
      <c r="H2198">
        <v>6</v>
      </c>
      <c r="I2198" s="5">
        <f t="shared" si="314"/>
        <v>7</v>
      </c>
      <c r="J2198" s="22">
        <v>4.4788011659729887E-4</v>
      </c>
      <c r="K2198">
        <v>7.8739999999999995E-5</v>
      </c>
      <c r="L2198" s="5" cm="1">
        <f t="array" ref="L2198">_xlfn.IFS(I2198=0, 0, I2198&gt;34, 0, AND(I2198&gt;0, I2198&lt;35), VLOOKUP(I2198, $A$63:$C$96, 3))</f>
        <v>4800</v>
      </c>
      <c r="M2198" s="5">
        <f t="shared" si="313"/>
        <v>2127.43055383717</v>
      </c>
      <c r="N2198" s="5">
        <v>4237.4502638324475</v>
      </c>
      <c r="O2198" s="5">
        <f t="shared" si="320"/>
        <v>2218.1057999999998</v>
      </c>
      <c r="P2198" s="5">
        <f t="shared" si="321"/>
        <v>2218.1057999999998</v>
      </c>
      <c r="Q2198" s="5">
        <f t="shared" si="315"/>
        <v>487.20077413479089</v>
      </c>
      <c r="R2198" s="5">
        <f>IF(O2198&gt;(P2198+U2198),O2198-P2198-U2198, 0)</f>
        <v>0</v>
      </c>
      <c r="S2198" s="5">
        <f t="shared" si="316"/>
        <v>2176.3435592036672</v>
      </c>
      <c r="T2198" s="5">
        <f t="shared" si="317"/>
        <v>2532.9811946335035</v>
      </c>
      <c r="U2198" s="5">
        <f>IF(O2198&gt;P2198,IF(V2197*($B$6/100)&gt;=O2198-P2198,(O2198-P2198), V2197*($B$6/100)), 0)</f>
        <v>0</v>
      </c>
      <c r="V2198" s="5">
        <f>V2197+(T2198*($B$5/100))-(U2198/($B$6/100))</f>
        <v>2657991.9128643377</v>
      </c>
      <c r="W2198" s="5">
        <f t="shared" si="318"/>
        <v>66449.797821608445</v>
      </c>
    </row>
    <row r="2199" spans="4:23" x14ac:dyDescent="0.25">
      <c r="D2199">
        <f t="shared" si="319"/>
        <v>2197</v>
      </c>
      <c r="E2199" s="3">
        <v>43922</v>
      </c>
      <c r="F2199" s="4">
        <v>0.54166666666666663</v>
      </c>
      <c r="G2199">
        <v>50</v>
      </c>
      <c r="H2199">
        <v>5</v>
      </c>
      <c r="I2199" s="5">
        <f t="shared" si="314"/>
        <v>7</v>
      </c>
      <c r="J2199" s="22">
        <v>4.528290681619099E-4</v>
      </c>
      <c r="K2199">
        <v>7.2850000000000009E-5</v>
      </c>
      <c r="L2199" s="5" cm="1">
        <f t="array" ref="L2199">_xlfn.IFS(I2199=0, 0, I2199&gt;34, 0, AND(I2199&gt;0, I2199&lt;35), VLOOKUP(I2199, $A$63:$C$96, 3))</f>
        <v>4800</v>
      </c>
      <c r="M2199" s="5">
        <f t="shared" si="313"/>
        <v>2150.9380737690722</v>
      </c>
      <c r="N2199" s="5">
        <v>4543.0796389100897</v>
      </c>
      <c r="O2199" s="5">
        <f t="shared" si="320"/>
        <v>2052.1845000000003</v>
      </c>
      <c r="P2199" s="5">
        <f t="shared" si="321"/>
        <v>2052.1845000000003</v>
      </c>
      <c r="Q2199" s="5">
        <f t="shared" si="315"/>
        <v>487.20077413479089</v>
      </c>
      <c r="R2199" s="5">
        <f>IF(O2199&gt;(P2199+U2199),O2199-P2199-U2199, 0)</f>
        <v>0</v>
      </c>
      <c r="S2199" s="5">
        <f t="shared" si="316"/>
        <v>2333.3140203394364</v>
      </c>
      <c r="T2199" s="5">
        <f t="shared" si="317"/>
        <v>2565.439553429635</v>
      </c>
      <c r="U2199" s="5">
        <f>IF(O2199&gt;P2199,IF(V2198*($B$6/100)&gt;=O2199-P2199,(O2199-P2199), V2198*($B$6/100)), 0)</f>
        <v>0</v>
      </c>
      <c r="V2199" s="5">
        <f>V2198+(T2199*($B$5/100))-(U2199/($B$6/100))</f>
        <v>2659787.7205517385</v>
      </c>
      <c r="W2199" s="5">
        <f t="shared" si="318"/>
        <v>66494.693013793469</v>
      </c>
    </row>
    <row r="2200" spans="4:23" x14ac:dyDescent="0.25">
      <c r="D2200">
        <f t="shared" si="319"/>
        <v>2198</v>
      </c>
      <c r="E2200" s="3">
        <v>43922</v>
      </c>
      <c r="F2200" s="4">
        <v>0.58333333333333337</v>
      </c>
      <c r="G2200">
        <v>40</v>
      </c>
      <c r="H2200">
        <v>0</v>
      </c>
      <c r="I2200" s="5">
        <f t="shared" si="314"/>
        <v>6</v>
      </c>
      <c r="J2200" s="22">
        <v>2.9693709387666224E-4</v>
      </c>
      <c r="K2200">
        <v>6.5619999999999985E-5</v>
      </c>
      <c r="L2200" s="5" cm="1">
        <f t="array" ref="L2200">_xlfn.IFS(I2200=0, 0, I2200&gt;34, 0, AND(I2200&gt;0, I2200&lt;35), VLOOKUP(I2200, $A$63:$C$96, 3))</f>
        <v>2980</v>
      </c>
      <c r="M2200" s="5">
        <f t="shared" si="313"/>
        <v>1410.4511959141457</v>
      </c>
      <c r="N2200" s="5">
        <v>4376.6516376155578</v>
      </c>
      <c r="O2200" s="5">
        <f t="shared" si="320"/>
        <v>1848.5153999999995</v>
      </c>
      <c r="P2200" s="5">
        <f t="shared" si="321"/>
        <v>1848.5153999999995</v>
      </c>
      <c r="Q2200" s="5">
        <f t="shared" si="315"/>
        <v>487.20077413479089</v>
      </c>
      <c r="R2200" s="5">
        <f>IF(O2200&gt;(P2200+U2200),O2200-P2200-U2200, 0)</f>
        <v>0</v>
      </c>
      <c r="S2200" s="5">
        <f t="shared" si="316"/>
        <v>2054.7350217793555</v>
      </c>
      <c r="T2200" s="5">
        <f t="shared" si="317"/>
        <v>487.20077413479066</v>
      </c>
      <c r="U2200" s="5">
        <f>IF(O2200&gt;P2200,IF(V2199*($B$6/100)&gt;=O2200-P2200,(O2200-P2200), V2199*($B$6/100)), 0)</f>
        <v>0</v>
      </c>
      <c r="V2200" s="5">
        <f>V2199+(T2200*($B$5/100))-(U2200/($B$6/100))</f>
        <v>2660128.7610936328</v>
      </c>
      <c r="W2200" s="5">
        <f t="shared" si="318"/>
        <v>66503.21902734082</v>
      </c>
    </row>
    <row r="2201" spans="4:23" x14ac:dyDescent="0.25">
      <c r="D2201">
        <f t="shared" si="319"/>
        <v>2199</v>
      </c>
      <c r="E2201" s="3">
        <v>43922</v>
      </c>
      <c r="F2201" s="4">
        <v>0.625</v>
      </c>
      <c r="G2201">
        <v>50</v>
      </c>
      <c r="H2201">
        <v>1</v>
      </c>
      <c r="I2201" s="5">
        <f t="shared" si="314"/>
        <v>7</v>
      </c>
      <c r="J2201" s="22">
        <v>3.093094727881898E-4</v>
      </c>
      <c r="K2201">
        <v>6.4389999999999998E-5</v>
      </c>
      <c r="L2201" s="5" cm="1">
        <f t="array" ref="L2201">_xlfn.IFS(I2201=0, 0, I2201&gt;34, 0, AND(I2201&gt;0, I2201&lt;35), VLOOKUP(I2201, $A$63:$C$96, 3))</f>
        <v>4800</v>
      </c>
      <c r="M2201" s="5">
        <f t="shared" si="313"/>
        <v>1469.2199957439016</v>
      </c>
      <c r="N2201" s="5">
        <v>4664.5418625966431</v>
      </c>
      <c r="O2201" s="5">
        <f t="shared" si="320"/>
        <v>1813.8662999999999</v>
      </c>
      <c r="P2201" s="5">
        <f t="shared" si="321"/>
        <v>1813.8662999999999</v>
      </c>
      <c r="Q2201" s="5">
        <f t="shared" si="315"/>
        <v>487.20077413479089</v>
      </c>
      <c r="R2201" s="5">
        <f>IF(O2201&gt;(P2201+U2201),O2201-P2201-U2201, 0)</f>
        <v>0</v>
      </c>
      <c r="S2201" s="5">
        <f t="shared" si="316"/>
        <v>2395.6967060934185</v>
      </c>
      <c r="T2201" s="5">
        <f t="shared" si="317"/>
        <v>2059.6569896504834</v>
      </c>
      <c r="U2201" s="5">
        <f>IF(O2201&gt;P2201,IF(V2200*($B$6/100)&gt;=O2201-P2201,(O2201-P2201), V2200*($B$6/100)), 0)</f>
        <v>0</v>
      </c>
      <c r="V2201" s="5">
        <f>V2200+(T2201*($B$5/100))-(U2201/($B$6/100))</f>
        <v>2661570.520986388</v>
      </c>
      <c r="W2201" s="5">
        <f t="shared" si="318"/>
        <v>66539.263024659696</v>
      </c>
    </row>
    <row r="2202" spans="4:23" x14ac:dyDescent="0.25">
      <c r="D2202">
        <f t="shared" si="319"/>
        <v>2200</v>
      </c>
      <c r="E2202" s="3">
        <v>43922</v>
      </c>
      <c r="F2202" s="4">
        <v>0.66666666666666663</v>
      </c>
      <c r="G2202">
        <v>40</v>
      </c>
      <c r="H2202">
        <v>0</v>
      </c>
      <c r="I2202" s="5">
        <f t="shared" si="314"/>
        <v>6</v>
      </c>
      <c r="J2202" s="22">
        <v>2.276517719721077E-4</v>
      </c>
      <c r="K2202">
        <v>7.1760000000000004E-5</v>
      </c>
      <c r="L2202" s="5" cm="1">
        <f t="array" ref="L2202">_xlfn.IFS(I2202=0, 0, I2202&gt;34, 0, AND(I2202&gt;0, I2202&lt;35), VLOOKUP(I2202, $A$63:$C$96, 3))</f>
        <v>2980</v>
      </c>
      <c r="M2202" s="5">
        <f t="shared" si="313"/>
        <v>1081.3459168675117</v>
      </c>
      <c r="N2202" s="5">
        <v>4022.6512899264462</v>
      </c>
      <c r="O2202" s="5">
        <f t="shared" si="320"/>
        <v>2021.4792</v>
      </c>
      <c r="P2202" s="5">
        <f t="shared" si="321"/>
        <v>2021.4792</v>
      </c>
      <c r="Q2202" s="5">
        <f t="shared" si="315"/>
        <v>487.20077413479089</v>
      </c>
      <c r="R2202" s="5">
        <f>IF(O2202&gt;(P2202+U2202),O2202-P2202-U2202, 0)</f>
        <v>0</v>
      </c>
      <c r="S2202" s="5">
        <f t="shared" si="316"/>
        <v>1552.6659427327209</v>
      </c>
      <c r="T2202" s="5">
        <f t="shared" si="317"/>
        <v>487.20077413479089</v>
      </c>
      <c r="U2202" s="5">
        <f>IF(O2202&gt;P2202,IF(V2201*($B$6/100)&gt;=O2202-P2202,(O2202-P2202), V2201*($B$6/100)), 0)</f>
        <v>0</v>
      </c>
      <c r="V2202" s="5">
        <f>V2201+(T2202*($B$5/100))-(U2202/($B$6/100))</f>
        <v>2661911.5615282822</v>
      </c>
      <c r="W2202" s="5">
        <f t="shared" si="318"/>
        <v>66547.789038207062</v>
      </c>
    </row>
    <row r="2203" spans="4:23" x14ac:dyDescent="0.25">
      <c r="D2203">
        <f t="shared" si="319"/>
        <v>2201</v>
      </c>
      <c r="E2203" s="3">
        <v>43922</v>
      </c>
      <c r="F2203" s="4">
        <v>0.70833333333333337</v>
      </c>
      <c r="G2203">
        <v>50</v>
      </c>
      <c r="H2203">
        <v>2</v>
      </c>
      <c r="I2203" s="5">
        <f t="shared" si="314"/>
        <v>7</v>
      </c>
      <c r="J2203" s="22">
        <v>1.6826435319677527E-4</v>
      </c>
      <c r="K2203">
        <v>9.8559999999999991E-5</v>
      </c>
      <c r="L2203" s="5" cm="1">
        <f t="array" ref="L2203">_xlfn.IFS(I2203=0, 0, I2203&gt;34, 0, AND(I2203&gt;0, I2203&lt;35), VLOOKUP(I2203, $A$63:$C$96, 3))</f>
        <v>4800</v>
      </c>
      <c r="M2203" s="5">
        <f t="shared" si="313"/>
        <v>799.2556776846825</v>
      </c>
      <c r="N2203" s="5">
        <v>3883.9707571526101</v>
      </c>
      <c r="O2203" s="5">
        <f t="shared" si="320"/>
        <v>2776.4351999999999</v>
      </c>
      <c r="P2203" s="5">
        <f t="shared" si="321"/>
        <v>2776.4351999999999</v>
      </c>
      <c r="Q2203" s="5">
        <f t="shared" si="315"/>
        <v>487.20077413479089</v>
      </c>
      <c r="R2203" s="5">
        <f>IF(O2203&gt;(P2203+U2203),O2203-P2203-U2203, 0)</f>
        <v>0</v>
      </c>
      <c r="S2203" s="5">
        <f t="shared" si="316"/>
        <v>1994.7973935202053</v>
      </c>
      <c r="T2203" s="5">
        <f t="shared" si="317"/>
        <v>828.02308416447704</v>
      </c>
      <c r="U2203" s="5">
        <f>IF(O2203&gt;P2203,IF(V2202*($B$6/100)&gt;=O2203-P2203,(O2203-P2203), V2202*($B$6/100)), 0)</f>
        <v>0</v>
      </c>
      <c r="V2203" s="5">
        <f>V2202+(T2203*($B$5/100))-(U2203/($B$6/100))</f>
        <v>2662491.1776871975</v>
      </c>
      <c r="W2203" s="5">
        <f t="shared" si="318"/>
        <v>66562.279442179934</v>
      </c>
    </row>
    <row r="2204" spans="4:23" x14ac:dyDescent="0.25">
      <c r="D2204">
        <f t="shared" si="319"/>
        <v>2202</v>
      </c>
      <c r="E2204" s="3">
        <v>43922</v>
      </c>
      <c r="F2204" s="4">
        <v>0.75</v>
      </c>
      <c r="G2204">
        <v>40</v>
      </c>
      <c r="H2204">
        <v>2</v>
      </c>
      <c r="I2204" s="5">
        <f t="shared" si="314"/>
        <v>6</v>
      </c>
      <c r="J2204" s="22">
        <v>8.908112816299867E-5</v>
      </c>
      <c r="K2204">
        <v>1.5549999999999999E-4</v>
      </c>
      <c r="L2204" s="5" cm="1">
        <f t="array" ref="L2204">_xlfn.IFS(I2204=0, 0, I2204&gt;34, 0, AND(I2204&gt;0, I2204&lt;35), VLOOKUP(I2204, $A$63:$C$96, 3))</f>
        <v>2980</v>
      </c>
      <c r="M2204" s="5">
        <f t="shared" si="313"/>
        <v>423.13535877424368</v>
      </c>
      <c r="N2204" s="5">
        <v>4229.3059659968076</v>
      </c>
      <c r="O2204" s="5">
        <f t="shared" si="320"/>
        <v>4380.4349999999995</v>
      </c>
      <c r="P2204" s="5">
        <f t="shared" si="321"/>
        <v>3403.1353587742437</v>
      </c>
      <c r="Q2204" s="5">
        <f t="shared" si="315"/>
        <v>0</v>
      </c>
      <c r="R2204" s="5">
        <f>IF(O2204&gt;(P2204+U2204),O2204-P2204-U2204, 0)</f>
        <v>0</v>
      </c>
      <c r="S2204" s="5">
        <f t="shared" si="316"/>
        <v>0</v>
      </c>
      <c r="T2204" s="5">
        <f t="shared" si="317"/>
        <v>0</v>
      </c>
      <c r="U2204" s="5">
        <f>IF(O2204&gt;P2204,IF(V2203*($B$6/100)&gt;=O2204-P2204,(O2204-P2204), V2203*($B$6/100)), 0)</f>
        <v>977.29964122575575</v>
      </c>
      <c r="V2204" s="5">
        <f>V2203+(T2204*($B$5/100))-(U2204/($B$6/100))</f>
        <v>2661095.035342589</v>
      </c>
      <c r="W2204" s="5">
        <f t="shared" si="318"/>
        <v>66527.375883564731</v>
      </c>
    </row>
    <row r="2205" spans="4:23" x14ac:dyDescent="0.25">
      <c r="D2205">
        <f t="shared" si="319"/>
        <v>2203</v>
      </c>
      <c r="E2205" s="3">
        <v>43922</v>
      </c>
      <c r="F2205" s="4">
        <v>0.79166666666666663</v>
      </c>
      <c r="G2205">
        <v>40</v>
      </c>
      <c r="H2205">
        <v>5</v>
      </c>
      <c r="I2205" s="5">
        <f t="shared" si="314"/>
        <v>6</v>
      </c>
      <c r="J2205" s="22">
        <v>2.9693709387666222E-5</v>
      </c>
      <c r="K2205">
        <v>1.6976E-4</v>
      </c>
      <c r="L2205" s="5" cm="1">
        <f t="array" ref="L2205">_xlfn.IFS(I2205=0, 0, I2205&gt;34, 0, AND(I2205&gt;0, I2205&lt;35), VLOOKUP(I2205, $A$63:$C$96, 3))</f>
        <v>2980</v>
      </c>
      <c r="M2205" s="5">
        <f t="shared" si="313"/>
        <v>141.04511959141456</v>
      </c>
      <c r="N2205" s="5">
        <v>4478.3757813112625</v>
      </c>
      <c r="O2205" s="5">
        <f t="shared" si="320"/>
        <v>4782.1391999999996</v>
      </c>
      <c r="P2205" s="5">
        <f t="shared" si="321"/>
        <v>3121.0451195914147</v>
      </c>
      <c r="Q2205" s="5">
        <f t="shared" si="315"/>
        <v>0</v>
      </c>
      <c r="R2205" s="5">
        <f>IF(O2205&gt;(P2205+U2205),O2205-P2205-U2205, 0)</f>
        <v>0</v>
      </c>
      <c r="S2205" s="5">
        <f t="shared" si="316"/>
        <v>0</v>
      </c>
      <c r="T2205" s="5">
        <f t="shared" si="317"/>
        <v>0</v>
      </c>
      <c r="U2205" s="5">
        <f>IF(O2205&gt;P2205,IF(V2204*($B$6/100)&gt;=O2205-P2205,(O2205-P2205), V2204*($B$6/100)), 0)</f>
        <v>1661.0940804085849</v>
      </c>
      <c r="V2205" s="5">
        <f>V2204+(T2205*($B$5/100))-(U2205/($B$6/100))</f>
        <v>2658722.0437991484</v>
      </c>
      <c r="W2205" s="5">
        <f t="shared" si="318"/>
        <v>66468.051094978713</v>
      </c>
    </row>
    <row r="2206" spans="4:23" x14ac:dyDescent="0.25">
      <c r="D2206">
        <f t="shared" si="319"/>
        <v>2204</v>
      </c>
      <c r="E2206" s="3">
        <v>43922</v>
      </c>
      <c r="F2206" s="4">
        <v>0.83333333333333337</v>
      </c>
      <c r="G2206">
        <v>30</v>
      </c>
      <c r="H2206">
        <v>0</v>
      </c>
      <c r="I2206" s="5">
        <f t="shared" si="314"/>
        <v>4</v>
      </c>
      <c r="J2206" s="22">
        <v>0</v>
      </c>
      <c r="K2206">
        <v>1.7361999999999998E-4</v>
      </c>
      <c r="L2206" s="5" cm="1">
        <f t="array" ref="L2206">_xlfn.IFS(I2206=0, 0, I2206&gt;34, 0, AND(I2206&gt;0, I2206&lt;35), VLOOKUP(I2206, $A$63:$C$96, 3))</f>
        <v>740</v>
      </c>
      <c r="M2206" s="5">
        <f t="shared" si="313"/>
        <v>0</v>
      </c>
      <c r="N2206" s="5">
        <v>4647.4509432064242</v>
      </c>
      <c r="O2206" s="5">
        <f t="shared" si="320"/>
        <v>4890.8753999999999</v>
      </c>
      <c r="P2206" s="5">
        <f t="shared" si="321"/>
        <v>740</v>
      </c>
      <c r="Q2206" s="5">
        <f t="shared" si="315"/>
        <v>0</v>
      </c>
      <c r="R2206" s="5">
        <f>IF(O2206&gt;(P2206+U2206),O2206-P2206-U2206, 0)</f>
        <v>0</v>
      </c>
      <c r="S2206" s="5">
        <f t="shared" si="316"/>
        <v>0</v>
      </c>
      <c r="T2206" s="5">
        <f t="shared" si="317"/>
        <v>0</v>
      </c>
      <c r="U2206" s="5">
        <f>IF(O2206&gt;P2206,IF(V2205*($B$6/100)&gt;=O2206-P2206,(O2206-P2206), V2205*($B$6/100)), 0)</f>
        <v>4150.8753999999999</v>
      </c>
      <c r="V2206" s="5">
        <f>V2205+(T2206*($B$5/100))-(U2206/($B$6/100))</f>
        <v>2652792.2217991482</v>
      </c>
      <c r="W2206" s="5">
        <f t="shared" si="318"/>
        <v>66319.805544978706</v>
      </c>
    </row>
    <row r="2207" spans="4:23" x14ac:dyDescent="0.25">
      <c r="D2207">
        <f t="shared" si="319"/>
        <v>2205</v>
      </c>
      <c r="E2207" s="3">
        <v>43922</v>
      </c>
      <c r="F2207" s="4">
        <v>0.875</v>
      </c>
      <c r="G2207">
        <v>20</v>
      </c>
      <c r="H2207">
        <v>0</v>
      </c>
      <c r="I2207" s="5">
        <f t="shared" si="314"/>
        <v>3</v>
      </c>
      <c r="J2207" s="22">
        <v>0</v>
      </c>
      <c r="K2207">
        <v>1.8688E-4</v>
      </c>
      <c r="L2207" s="5" cm="1">
        <f t="array" ref="L2207">_xlfn.IFS(I2207=0, 0, I2207&gt;34, 0, AND(I2207&gt;0, I2207&lt;35), VLOOKUP(I2207, $A$63:$C$96, 3))</f>
        <v>232</v>
      </c>
      <c r="M2207" s="5">
        <f t="shared" si="313"/>
        <v>0</v>
      </c>
      <c r="N2207" s="5">
        <v>4496.7151803837887</v>
      </c>
      <c r="O2207" s="5">
        <f t="shared" si="320"/>
        <v>5264.4096</v>
      </c>
      <c r="P2207" s="5">
        <f t="shared" si="321"/>
        <v>232</v>
      </c>
      <c r="Q2207" s="5">
        <f t="shared" si="315"/>
        <v>0</v>
      </c>
      <c r="R2207" s="5">
        <f>IF(O2207&gt;(P2207+U2207),O2207-P2207-U2207, 0)</f>
        <v>0</v>
      </c>
      <c r="S2207" s="5">
        <f t="shared" si="316"/>
        <v>0</v>
      </c>
      <c r="T2207" s="5">
        <f t="shared" si="317"/>
        <v>0</v>
      </c>
      <c r="U2207" s="5">
        <f>IF(O2207&gt;P2207,IF(V2206*($B$6/100)&gt;=O2207-P2207,(O2207-P2207), V2206*($B$6/100)), 0)</f>
        <v>5032.4096</v>
      </c>
      <c r="V2207" s="5">
        <f>V2206+(T2207*($B$5/100))-(U2207/($B$6/100))</f>
        <v>2645603.0652277195</v>
      </c>
      <c r="W2207" s="5">
        <f t="shared" si="318"/>
        <v>66140.076630692987</v>
      </c>
    </row>
    <row r="2208" spans="4:23" x14ac:dyDescent="0.25">
      <c r="D2208">
        <f t="shared" si="319"/>
        <v>2206</v>
      </c>
      <c r="E2208" s="3">
        <v>43922</v>
      </c>
      <c r="F2208" s="4">
        <v>0.91666666666666663</v>
      </c>
      <c r="G2208">
        <v>20</v>
      </c>
      <c r="H2208">
        <v>0</v>
      </c>
      <c r="I2208" s="5">
        <f t="shared" si="314"/>
        <v>3</v>
      </c>
      <c r="J2208" s="22">
        <v>0</v>
      </c>
      <c r="K2208">
        <v>1.9222999999999999E-4</v>
      </c>
      <c r="L2208" s="5" cm="1">
        <f t="array" ref="L2208">_xlfn.IFS(I2208=0, 0, I2208&gt;34, 0, AND(I2208&gt;0, I2208&lt;35), VLOOKUP(I2208, $A$63:$C$96, 3))</f>
        <v>232</v>
      </c>
      <c r="M2208" s="5">
        <f t="shared" si="313"/>
        <v>0</v>
      </c>
      <c r="N2208" s="5">
        <v>3990.1302148573814</v>
      </c>
      <c r="O2208" s="5">
        <f t="shared" si="320"/>
        <v>5415.1190999999999</v>
      </c>
      <c r="P2208" s="5">
        <f t="shared" si="321"/>
        <v>232</v>
      </c>
      <c r="Q2208" s="5">
        <f t="shared" si="315"/>
        <v>0</v>
      </c>
      <c r="R2208" s="5">
        <f>IF(O2208&gt;(P2208+U2208),O2208-P2208-U2208, 0)</f>
        <v>0</v>
      </c>
      <c r="S2208" s="5">
        <f t="shared" si="316"/>
        <v>0</v>
      </c>
      <c r="T2208" s="5">
        <f t="shared" si="317"/>
        <v>0</v>
      </c>
      <c r="U2208" s="5">
        <f>IF(O2208&gt;P2208,IF(V2207*($B$6/100)&gt;=O2208-P2208,(O2208-P2208), V2207*($B$6/100)), 0)</f>
        <v>5183.1190999999999</v>
      </c>
      <c r="V2208" s="5">
        <f>V2207+(T2208*($B$5/100))-(U2208/($B$6/100))</f>
        <v>2638198.6093705767</v>
      </c>
      <c r="W2208" s="5">
        <f t="shared" si="318"/>
        <v>65954.965234264411</v>
      </c>
    </row>
    <row r="2209" spans="4:23" x14ac:dyDescent="0.25">
      <c r="D2209">
        <f t="shared" si="319"/>
        <v>2207</v>
      </c>
      <c r="E2209" s="3">
        <v>43922</v>
      </c>
      <c r="F2209" s="4">
        <v>0.95833333333333337</v>
      </c>
      <c r="G2209">
        <v>20</v>
      </c>
      <c r="H2209">
        <v>0</v>
      </c>
      <c r="I2209" s="5">
        <f t="shared" si="314"/>
        <v>3</v>
      </c>
      <c r="J2209" s="22">
        <v>0</v>
      </c>
      <c r="K2209">
        <v>1.7450999999999998E-4</v>
      </c>
      <c r="L2209" s="5" cm="1">
        <f t="array" ref="L2209">_xlfn.IFS(I2209=0, 0, I2209&gt;34, 0, AND(I2209&gt;0, I2209&lt;35), VLOOKUP(I2209, $A$63:$C$96, 3))</f>
        <v>232</v>
      </c>
      <c r="M2209" s="5">
        <f t="shared" si="313"/>
        <v>0</v>
      </c>
      <c r="N2209" s="5">
        <v>3279.0152782981904</v>
      </c>
      <c r="O2209" s="5">
        <f t="shared" si="320"/>
        <v>4915.9466999999995</v>
      </c>
      <c r="P2209" s="5">
        <f t="shared" si="321"/>
        <v>232</v>
      </c>
      <c r="Q2209" s="5">
        <f t="shared" si="315"/>
        <v>0</v>
      </c>
      <c r="R2209" s="5">
        <f>IF(O2209&gt;(P2209+U2209),O2209-P2209-U2209, 0)</f>
        <v>0</v>
      </c>
      <c r="S2209" s="5">
        <f t="shared" si="316"/>
        <v>0</v>
      </c>
      <c r="T2209" s="5">
        <f t="shared" si="317"/>
        <v>0</v>
      </c>
      <c r="U2209" s="5">
        <f>IF(O2209&gt;P2209,IF(V2208*($B$6/100)&gt;=O2209-P2209,(O2209-P2209), V2208*($B$6/100)), 0)</f>
        <v>4683.9466999999995</v>
      </c>
      <c r="V2209" s="5">
        <f>V2208+(T2209*($B$5/100))-(U2209/($B$6/100))</f>
        <v>2631507.2569420054</v>
      </c>
      <c r="W2209" s="5">
        <f t="shared" si="318"/>
        <v>65787.681423550137</v>
      </c>
    </row>
    <row r="2210" spans="4:23" x14ac:dyDescent="0.25">
      <c r="D2210">
        <f t="shared" si="319"/>
        <v>2208</v>
      </c>
      <c r="E2210" s="3">
        <v>43923</v>
      </c>
      <c r="F2210" s="4">
        <v>0</v>
      </c>
      <c r="G2210">
        <v>20</v>
      </c>
      <c r="H2210">
        <v>0</v>
      </c>
      <c r="I2210" s="5">
        <f t="shared" si="314"/>
        <v>3</v>
      </c>
      <c r="J2210" s="22">
        <v>0</v>
      </c>
      <c r="K2210">
        <v>1.4306E-4</v>
      </c>
      <c r="L2210" s="5" cm="1">
        <f t="array" ref="L2210">_xlfn.IFS(I2210=0, 0, I2210&gt;34, 0, AND(I2210&gt;0, I2210&lt;35), VLOOKUP(I2210, $A$63:$C$96, 3))</f>
        <v>232</v>
      </c>
      <c r="M2210" s="5">
        <f t="shared" si="313"/>
        <v>0</v>
      </c>
      <c r="N2210" s="5">
        <v>2404.4459301240313</v>
      </c>
      <c r="O2210" s="5">
        <f t="shared" si="320"/>
        <v>4030.0001999999999</v>
      </c>
      <c r="P2210" s="5">
        <f t="shared" si="321"/>
        <v>232</v>
      </c>
      <c r="Q2210" s="5">
        <f t="shared" si="315"/>
        <v>0</v>
      </c>
      <c r="R2210" s="5">
        <f>IF(O2210&gt;(P2210+U2210),O2210-P2210-U2210, 0)</f>
        <v>0</v>
      </c>
      <c r="S2210" s="5">
        <f t="shared" si="316"/>
        <v>0</v>
      </c>
      <c r="T2210" s="5">
        <f t="shared" si="317"/>
        <v>0</v>
      </c>
      <c r="U2210" s="5">
        <f>IF(O2210&gt;P2210,IF(V2209*($B$6/100)&gt;=O2210-P2210,(O2210-P2210), V2209*($B$6/100)), 0)</f>
        <v>3798.0001999999999</v>
      </c>
      <c r="V2210" s="5">
        <f>V2209+(T2210*($B$5/100))-(U2210/($B$6/100))</f>
        <v>2626081.5423705769</v>
      </c>
      <c r="W2210" s="5">
        <f t="shared" si="318"/>
        <v>65652.038559264416</v>
      </c>
    </row>
    <row r="2211" spans="4:23" x14ac:dyDescent="0.25">
      <c r="D2211">
        <f t="shared" si="319"/>
        <v>2209</v>
      </c>
      <c r="E2211" s="3">
        <v>43923</v>
      </c>
      <c r="F2211" s="4">
        <v>4.1666666666666664E-2</v>
      </c>
      <c r="G2211">
        <v>10</v>
      </c>
      <c r="H2211">
        <v>0</v>
      </c>
      <c r="I2211" s="5">
        <f t="shared" si="314"/>
        <v>1</v>
      </c>
      <c r="J2211" s="22">
        <v>0</v>
      </c>
      <c r="K2211">
        <v>1.0719999999999999E-4</v>
      </c>
      <c r="L2211" s="5" cm="1">
        <f t="array" ref="L2211">_xlfn.IFS(I2211=0, 0, I2211&gt;34, 0, AND(I2211&gt;0, I2211&lt;35), VLOOKUP(I2211, $A$63:$C$96, 3))</f>
        <v>0</v>
      </c>
      <c r="M2211" s="5">
        <f t="shared" si="313"/>
        <v>0</v>
      </c>
      <c r="N2211" s="5">
        <v>2018.2861084458764</v>
      </c>
      <c r="O2211" s="5">
        <f t="shared" si="320"/>
        <v>3019.8239999999996</v>
      </c>
      <c r="P2211" s="5">
        <f t="shared" si="321"/>
        <v>0</v>
      </c>
      <c r="Q2211" s="5">
        <f t="shared" si="315"/>
        <v>0</v>
      </c>
      <c r="R2211" s="5">
        <f>IF(O2211&gt;(P2211+U2211),O2211-P2211-U2211, 0)</f>
        <v>0</v>
      </c>
      <c r="S2211" s="5">
        <f t="shared" si="316"/>
        <v>0</v>
      </c>
      <c r="T2211" s="5">
        <f t="shared" si="317"/>
        <v>0</v>
      </c>
      <c r="U2211" s="5">
        <f>IF(O2211&gt;P2211,IF(V2210*($B$6/100)&gt;=O2211-P2211,(O2211-P2211), V2210*($B$6/100)), 0)</f>
        <v>3019.8239999999996</v>
      </c>
      <c r="V2211" s="5">
        <f>V2210+(T2211*($B$5/100))-(U2211/($B$6/100))</f>
        <v>2621767.5080848625</v>
      </c>
      <c r="W2211" s="5">
        <f t="shared" si="318"/>
        <v>65544.187702121562</v>
      </c>
    </row>
    <row r="2212" spans="4:23" x14ac:dyDescent="0.25">
      <c r="D2212">
        <f t="shared" si="319"/>
        <v>2210</v>
      </c>
      <c r="E2212" s="3">
        <v>43923</v>
      </c>
      <c r="F2212" s="4">
        <v>8.3333333333333329E-2</v>
      </c>
      <c r="G2212">
        <v>20</v>
      </c>
      <c r="H2212">
        <v>0</v>
      </c>
      <c r="I2212" s="5">
        <f t="shared" si="314"/>
        <v>3</v>
      </c>
      <c r="J2212" s="22">
        <v>0</v>
      </c>
      <c r="K2212">
        <v>8.6450000000000001E-5</v>
      </c>
      <c r="L2212" s="5" cm="1">
        <f t="array" ref="L2212">_xlfn.IFS(I2212=0, 0, I2212&gt;34, 0, AND(I2212&gt;0, I2212&lt;35), VLOOKUP(I2212, $A$63:$C$96, 3))</f>
        <v>232</v>
      </c>
      <c r="M2212" s="5">
        <f t="shared" si="313"/>
        <v>0</v>
      </c>
      <c r="N2212" s="5">
        <v>1969.3487868719421</v>
      </c>
      <c r="O2212" s="5">
        <f t="shared" si="320"/>
        <v>2435.2965000000004</v>
      </c>
      <c r="P2212" s="5">
        <f t="shared" si="321"/>
        <v>232</v>
      </c>
      <c r="Q2212" s="5">
        <f t="shared" si="315"/>
        <v>0</v>
      </c>
      <c r="R2212" s="5">
        <f>IF(O2212&gt;(P2212+U2212),O2212-P2212-U2212, 0)</f>
        <v>0</v>
      </c>
      <c r="S2212" s="5">
        <f t="shared" si="316"/>
        <v>0</v>
      </c>
      <c r="T2212" s="5">
        <f t="shared" si="317"/>
        <v>0</v>
      </c>
      <c r="U2212" s="5">
        <f>IF(O2212&gt;P2212,IF(V2211*($B$6/100)&gt;=O2212-P2212,(O2212-P2212), V2211*($B$6/100)), 0)</f>
        <v>2203.2965000000004</v>
      </c>
      <c r="V2212" s="5">
        <f>V2211+(T2212*($B$5/100))-(U2212/($B$6/100))</f>
        <v>2618619.941656291</v>
      </c>
      <c r="W2212" s="5">
        <f t="shared" si="318"/>
        <v>65465.498541407273</v>
      </c>
    </row>
    <row r="2213" spans="4:23" x14ac:dyDescent="0.25">
      <c r="D2213">
        <f t="shared" si="319"/>
        <v>2211</v>
      </c>
      <c r="E2213" s="3">
        <v>43923</v>
      </c>
      <c r="F2213" s="4">
        <v>0.125</v>
      </c>
      <c r="G2213">
        <v>20</v>
      </c>
      <c r="H2213">
        <v>0</v>
      </c>
      <c r="I2213" s="5">
        <f t="shared" si="314"/>
        <v>3</v>
      </c>
      <c r="J2213" s="22">
        <v>0</v>
      </c>
      <c r="K2213">
        <v>7.5959999999999998E-5</v>
      </c>
      <c r="L2213" s="5" cm="1">
        <f t="array" ref="L2213">_xlfn.IFS(I2213=0, 0, I2213&gt;34, 0, AND(I2213&gt;0, I2213&lt;35), VLOOKUP(I2213, $A$63:$C$96, 3))</f>
        <v>232</v>
      </c>
      <c r="M2213" s="5">
        <f t="shared" si="313"/>
        <v>0</v>
      </c>
      <c r="N2213" s="5">
        <v>2007.9054935759061</v>
      </c>
      <c r="O2213" s="5">
        <f t="shared" si="320"/>
        <v>2139.7931999999996</v>
      </c>
      <c r="P2213" s="5">
        <f t="shared" si="321"/>
        <v>232</v>
      </c>
      <c r="Q2213" s="5">
        <f t="shared" si="315"/>
        <v>0</v>
      </c>
      <c r="R2213" s="5">
        <f>IF(O2213&gt;(P2213+U2213),O2213-P2213-U2213, 0)</f>
        <v>0</v>
      </c>
      <c r="S2213" s="5">
        <f t="shared" si="316"/>
        <v>0</v>
      </c>
      <c r="T2213" s="5">
        <f t="shared" si="317"/>
        <v>0</v>
      </c>
      <c r="U2213" s="5">
        <f>IF(O2213&gt;P2213,IF(V2212*($B$6/100)&gt;=O2213-P2213,(O2213-P2213), V2212*($B$6/100)), 0)</f>
        <v>1907.7931999999996</v>
      </c>
      <c r="V2213" s="5">
        <f>V2212+(T2213*($B$5/100))-(U2213/($B$6/100))</f>
        <v>2615894.5227991482</v>
      </c>
      <c r="W2213" s="5">
        <f t="shared" si="318"/>
        <v>65397.363069978703</v>
      </c>
    </row>
    <row r="2214" spans="4:23" x14ac:dyDescent="0.25">
      <c r="D2214">
        <f t="shared" si="319"/>
        <v>2212</v>
      </c>
      <c r="E2214" s="3">
        <v>43923</v>
      </c>
      <c r="F2214" s="4">
        <v>0.16666666666666666</v>
      </c>
      <c r="G2214">
        <v>20</v>
      </c>
      <c r="H2214">
        <v>0</v>
      </c>
      <c r="I2214" s="5">
        <f t="shared" si="314"/>
        <v>3</v>
      </c>
      <c r="J2214" s="22">
        <v>0</v>
      </c>
      <c r="K2214">
        <v>7.2149999999999992E-5</v>
      </c>
      <c r="L2214" s="5" cm="1">
        <f t="array" ref="L2214">_xlfn.IFS(I2214=0, 0, I2214&gt;34, 0, AND(I2214&gt;0, I2214&lt;35), VLOOKUP(I2214, $A$63:$C$96, 3))</f>
        <v>232</v>
      </c>
      <c r="M2214" s="5">
        <f t="shared" si="313"/>
        <v>0</v>
      </c>
      <c r="N2214" s="5">
        <v>2113.275204233692</v>
      </c>
      <c r="O2214" s="5">
        <f t="shared" si="320"/>
        <v>2032.4654999999998</v>
      </c>
      <c r="P2214" s="5">
        <f t="shared" si="321"/>
        <v>232</v>
      </c>
      <c r="Q2214" s="5">
        <f t="shared" si="315"/>
        <v>0</v>
      </c>
      <c r="R2214" s="5">
        <f>IF(O2214&gt;(P2214+U2214),O2214-P2214-U2214, 0)</f>
        <v>0</v>
      </c>
      <c r="S2214" s="5">
        <f t="shared" si="316"/>
        <v>0</v>
      </c>
      <c r="T2214" s="5">
        <f t="shared" si="317"/>
        <v>0</v>
      </c>
      <c r="U2214" s="5">
        <f>IF(O2214&gt;P2214,IF(V2213*($B$6/100)&gt;=O2214-P2214,(O2214-P2214), V2213*($B$6/100)), 0)</f>
        <v>1800.4654999999998</v>
      </c>
      <c r="V2214" s="5">
        <f>V2213+(T2214*($B$5/100))-(U2214/($B$6/100))</f>
        <v>2613322.4292277195</v>
      </c>
      <c r="W2214" s="5">
        <f t="shared" si="318"/>
        <v>65333.060730692989</v>
      </c>
    </row>
    <row r="2215" spans="4:23" x14ac:dyDescent="0.25">
      <c r="D2215">
        <f t="shared" si="319"/>
        <v>2213</v>
      </c>
      <c r="E2215" s="3">
        <v>43923</v>
      </c>
      <c r="F2215" s="4">
        <v>0.20833333333333334</v>
      </c>
      <c r="G2215">
        <v>30</v>
      </c>
      <c r="H2215">
        <v>0</v>
      </c>
      <c r="I2215" s="5">
        <f t="shared" si="314"/>
        <v>4</v>
      </c>
      <c r="J2215" s="22">
        <v>0</v>
      </c>
      <c r="K2215">
        <v>7.0740000000000004E-5</v>
      </c>
      <c r="L2215" s="5" cm="1">
        <f t="array" ref="L2215">_xlfn.IFS(I2215=0, 0, I2215&gt;34, 0, AND(I2215&gt;0, I2215&lt;35), VLOOKUP(I2215, $A$63:$C$96, 3))</f>
        <v>740</v>
      </c>
      <c r="M2215" s="5">
        <f t="shared" si="313"/>
        <v>0</v>
      </c>
      <c r="N2215" s="5">
        <v>2343.7256034999937</v>
      </c>
      <c r="O2215" s="5">
        <f t="shared" si="320"/>
        <v>1992.7457999999999</v>
      </c>
      <c r="P2215" s="5">
        <f t="shared" si="321"/>
        <v>740</v>
      </c>
      <c r="Q2215" s="5">
        <f t="shared" si="315"/>
        <v>0</v>
      </c>
      <c r="R2215" s="5">
        <f>IF(O2215&gt;(P2215+U2215),O2215-P2215-U2215, 0)</f>
        <v>0</v>
      </c>
      <c r="S2215" s="5">
        <f t="shared" si="316"/>
        <v>0</v>
      </c>
      <c r="T2215" s="5">
        <f t="shared" si="317"/>
        <v>0</v>
      </c>
      <c r="U2215" s="5">
        <f>IF(O2215&gt;P2215,IF(V2214*($B$6/100)&gt;=O2215-P2215,(O2215-P2215), V2214*($B$6/100)), 0)</f>
        <v>1252.7457999999999</v>
      </c>
      <c r="V2215" s="5">
        <f>V2214+(T2215*($B$5/100))-(U2215/($B$6/100))</f>
        <v>2611532.7923705769</v>
      </c>
      <c r="W2215" s="5">
        <f t="shared" si="318"/>
        <v>65288.319809264423</v>
      </c>
    </row>
    <row r="2216" spans="4:23" x14ac:dyDescent="0.25">
      <c r="D2216">
        <f t="shared" si="319"/>
        <v>2214</v>
      </c>
      <c r="E2216" s="3">
        <v>43923</v>
      </c>
      <c r="F2216" s="4">
        <v>0.25</v>
      </c>
      <c r="G2216">
        <v>30</v>
      </c>
      <c r="H2216">
        <v>0</v>
      </c>
      <c r="I2216" s="5">
        <f t="shared" si="314"/>
        <v>4</v>
      </c>
      <c r="J2216" s="22">
        <v>0</v>
      </c>
      <c r="K2216">
        <v>7.5069999999999998E-5</v>
      </c>
      <c r="L2216" s="5" cm="1">
        <f t="array" ref="L2216">_xlfn.IFS(I2216=0, 0, I2216&gt;34, 0, AND(I2216&gt;0, I2216&lt;35), VLOOKUP(I2216, $A$63:$C$96, 3))</f>
        <v>740</v>
      </c>
      <c r="M2216" s="5">
        <f t="shared" si="313"/>
        <v>0</v>
      </c>
      <c r="N2216" s="5">
        <v>2984.8643556934353</v>
      </c>
      <c r="O2216" s="5">
        <f t="shared" si="320"/>
        <v>2114.7219</v>
      </c>
      <c r="P2216" s="5">
        <f t="shared" si="321"/>
        <v>740</v>
      </c>
      <c r="Q2216" s="5">
        <f t="shared" si="315"/>
        <v>0</v>
      </c>
      <c r="R2216" s="5">
        <f>IF(O2216&gt;(P2216+U2216),O2216-P2216-U2216, 0)</f>
        <v>0</v>
      </c>
      <c r="S2216" s="5">
        <f t="shared" si="316"/>
        <v>0</v>
      </c>
      <c r="T2216" s="5">
        <f t="shared" si="317"/>
        <v>0</v>
      </c>
      <c r="U2216" s="5">
        <f>IF(O2216&gt;P2216,IF(V2215*($B$6/100)&gt;=O2216-P2216,(O2216-P2216), V2215*($B$6/100)), 0)</f>
        <v>1374.7219</v>
      </c>
      <c r="V2216" s="5">
        <f>V2215+(T2216*($B$5/100))-(U2216/($B$6/100))</f>
        <v>2609568.9039420052</v>
      </c>
      <c r="W2216" s="5">
        <f t="shared" si="318"/>
        <v>65239.222598550128</v>
      </c>
    </row>
    <row r="2217" spans="4:23" x14ac:dyDescent="0.25">
      <c r="D2217">
        <f t="shared" si="319"/>
        <v>2215</v>
      </c>
      <c r="E2217" s="3">
        <v>43923</v>
      </c>
      <c r="F2217" s="4">
        <v>0.29166666666666669</v>
      </c>
      <c r="G2217">
        <v>30</v>
      </c>
      <c r="H2217">
        <v>2</v>
      </c>
      <c r="I2217" s="5">
        <f t="shared" si="314"/>
        <v>4</v>
      </c>
      <c r="J2217" s="22">
        <v>2.2270282040749667E-5</v>
      </c>
      <c r="K2217">
        <v>9.2750000000000005E-5</v>
      </c>
      <c r="L2217" s="5" cm="1">
        <f t="array" ref="L2217">_xlfn.IFS(I2217=0, 0, I2217&gt;34, 0, AND(I2217&gt;0, I2217&lt;35), VLOOKUP(I2217, $A$63:$C$96, 3))</f>
        <v>740</v>
      </c>
      <c r="M2217" s="5">
        <f t="shared" si="313"/>
        <v>105.78383969356092</v>
      </c>
      <c r="N2217" s="5">
        <v>4215.319488148104</v>
      </c>
      <c r="O2217" s="5">
        <f t="shared" si="320"/>
        <v>2612.7675000000004</v>
      </c>
      <c r="P2217" s="5">
        <f t="shared" si="321"/>
        <v>845.78383969356094</v>
      </c>
      <c r="Q2217" s="5">
        <f t="shared" si="315"/>
        <v>0</v>
      </c>
      <c r="R2217" s="5">
        <f>IF(O2217&gt;(P2217+U2217),O2217-P2217-U2217, 0)</f>
        <v>0</v>
      </c>
      <c r="S2217" s="5">
        <f t="shared" si="316"/>
        <v>0</v>
      </c>
      <c r="T2217" s="5">
        <f t="shared" si="317"/>
        <v>0</v>
      </c>
      <c r="U2217" s="5">
        <f>IF(O2217&gt;P2217,IF(V2216*($B$6/100)&gt;=O2217-P2217,(O2217-P2217), V2216*($B$6/100)), 0)</f>
        <v>1766.9836603064396</v>
      </c>
      <c r="V2217" s="5">
        <f>V2216+(T2217*($B$5/100))-(U2217/($B$6/100))</f>
        <v>2607044.6415701387</v>
      </c>
      <c r="W2217" s="5">
        <f t="shared" si="318"/>
        <v>65176.116039253466</v>
      </c>
    </row>
    <row r="2218" spans="4:23" x14ac:dyDescent="0.25">
      <c r="D2218">
        <f t="shared" si="319"/>
        <v>2216</v>
      </c>
      <c r="E2218" s="3">
        <v>43923</v>
      </c>
      <c r="F2218" s="4">
        <v>0.33333333333333331</v>
      </c>
      <c r="G2218">
        <v>40</v>
      </c>
      <c r="H2218">
        <v>5</v>
      </c>
      <c r="I2218" s="5">
        <f t="shared" si="314"/>
        <v>6</v>
      </c>
      <c r="J2218" s="22">
        <v>1.2619826489758144E-4</v>
      </c>
      <c r="K2218">
        <v>1.1514E-4</v>
      </c>
      <c r="L2218" s="5" cm="1">
        <f t="array" ref="L2218">_xlfn.IFS(I2218=0, 0, I2218&gt;34, 0, AND(I2218&gt;0, I2218&lt;35), VLOOKUP(I2218, $A$63:$C$96, 3))</f>
        <v>2980</v>
      </c>
      <c r="M2218" s="5">
        <f t="shared" si="313"/>
        <v>599.44175826351182</v>
      </c>
      <c r="N2218" s="5">
        <v>5532.5166150020241</v>
      </c>
      <c r="O2218" s="5">
        <f t="shared" si="320"/>
        <v>3243.4938000000002</v>
      </c>
      <c r="P2218" s="5">
        <f t="shared" si="321"/>
        <v>3243.4938000000002</v>
      </c>
      <c r="Q2218" s="5">
        <f t="shared" si="315"/>
        <v>335.94795826351174</v>
      </c>
      <c r="R2218" s="5">
        <f>IF(O2218&gt;(P2218+U2218),O2218-P2218-U2218, 0)</f>
        <v>0</v>
      </c>
      <c r="S2218" s="5">
        <f t="shared" si="316"/>
        <v>0</v>
      </c>
      <c r="T2218" s="5">
        <f t="shared" si="317"/>
        <v>335.94795826351174</v>
      </c>
      <c r="U2218" s="5">
        <f>IF(O2218&gt;P2218,IF(V2217*($B$6/100)&gt;=O2218-P2218,(O2218-P2218), V2217*($B$6/100)), 0)</f>
        <v>0</v>
      </c>
      <c r="V2218" s="5">
        <f>V2217+(T2218*($B$5/100))-(U2218/($B$6/100))</f>
        <v>2607279.8051409232</v>
      </c>
      <c r="W2218" s="5">
        <f t="shared" si="318"/>
        <v>65181.995128523078</v>
      </c>
    </row>
    <row r="2219" spans="4:23" x14ac:dyDescent="0.25">
      <c r="D2219">
        <f t="shared" si="319"/>
        <v>2217</v>
      </c>
      <c r="E2219" s="3">
        <v>43923</v>
      </c>
      <c r="F2219" s="4">
        <v>0.375</v>
      </c>
      <c r="G2219">
        <v>40</v>
      </c>
      <c r="H2219">
        <v>5</v>
      </c>
      <c r="I2219" s="5">
        <f t="shared" si="314"/>
        <v>6</v>
      </c>
      <c r="J2219" s="22">
        <v>2.1280491727827461E-4</v>
      </c>
      <c r="K2219">
        <v>1.1432E-4</v>
      </c>
      <c r="L2219" s="5" cm="1">
        <f t="array" ref="L2219">_xlfn.IFS(I2219=0, 0, I2219&gt;34, 0, AND(I2219&gt;0, I2219&lt;35), VLOOKUP(I2219, $A$63:$C$96, 3))</f>
        <v>2980</v>
      </c>
      <c r="M2219" s="5">
        <f t="shared" si="313"/>
        <v>1010.8233570718044</v>
      </c>
      <c r="N2219" s="5">
        <v>5593.083651678473</v>
      </c>
      <c r="O2219" s="5">
        <f t="shared" si="320"/>
        <v>3220.3944000000001</v>
      </c>
      <c r="P2219" s="5">
        <f t="shared" si="321"/>
        <v>3220.3944000000001</v>
      </c>
      <c r="Q2219" s="5">
        <f t="shared" si="315"/>
        <v>487.20077413479089</v>
      </c>
      <c r="R2219" s="5">
        <f>IF(O2219&gt;(P2219+U2219),O2219-P2219-U2219, 0)</f>
        <v>0</v>
      </c>
      <c r="S2219" s="5">
        <f t="shared" si="316"/>
        <v>283.22818293701334</v>
      </c>
      <c r="T2219" s="5">
        <f t="shared" si="317"/>
        <v>487.20077413479089</v>
      </c>
      <c r="U2219" s="5">
        <f>IF(O2219&gt;P2219,IF(V2218*($B$6/100)&gt;=O2219-P2219,(O2219-P2219), V2218*($B$6/100)), 0)</f>
        <v>0</v>
      </c>
      <c r="V2219" s="5">
        <f>V2218+(T2219*($B$5/100))-(U2219/($B$6/100))</f>
        <v>2607620.8456828175</v>
      </c>
      <c r="W2219" s="5">
        <f t="shared" si="318"/>
        <v>65190.521142070436</v>
      </c>
    </row>
    <row r="2220" spans="4:23" x14ac:dyDescent="0.25">
      <c r="D2220">
        <f t="shared" si="319"/>
        <v>2218</v>
      </c>
      <c r="E2220" s="3">
        <v>43923</v>
      </c>
      <c r="F2220" s="4">
        <v>0.41666666666666669</v>
      </c>
      <c r="G2220">
        <v>50</v>
      </c>
      <c r="H2220">
        <v>10</v>
      </c>
      <c r="I2220" s="5">
        <f t="shared" si="314"/>
        <v>7</v>
      </c>
      <c r="J2220" s="22">
        <v>3.4642660952277258E-4</v>
      </c>
      <c r="K2220">
        <v>1.0599000000000001E-4</v>
      </c>
      <c r="L2220" s="5" cm="1">
        <f t="array" ref="L2220">_xlfn.IFS(I2220=0, 0, I2220&gt;34, 0, AND(I2220&gt;0, I2220&lt;35), VLOOKUP(I2220, $A$63:$C$96, 3))</f>
        <v>4800</v>
      </c>
      <c r="M2220" s="5">
        <f t="shared" si="313"/>
        <v>1645.5263952331698</v>
      </c>
      <c r="N2220" s="5">
        <v>4811.0088070037464</v>
      </c>
      <c r="O2220" s="5">
        <f t="shared" si="320"/>
        <v>2985.7383000000004</v>
      </c>
      <c r="P2220" s="5">
        <f t="shared" si="321"/>
        <v>2985.7383000000004</v>
      </c>
      <c r="Q2220" s="5">
        <f t="shared" si="315"/>
        <v>487.20077413479089</v>
      </c>
      <c r="R2220" s="5">
        <f>IF(O2220&gt;(P2220+U2220),O2220-P2220-U2220, 0)</f>
        <v>0</v>
      </c>
      <c r="S2220" s="5">
        <f t="shared" si="316"/>
        <v>2470.9217521116207</v>
      </c>
      <c r="T2220" s="5">
        <f t="shared" si="317"/>
        <v>988.86634312154865</v>
      </c>
      <c r="U2220" s="5">
        <f>IF(O2220&gt;P2220,IF(V2219*($B$6/100)&gt;=O2220-P2220,(O2220-P2220), V2219*($B$6/100)), 0)</f>
        <v>0</v>
      </c>
      <c r="V2220" s="5">
        <f>V2219+(T2220*($B$5/100))-(U2220/($B$6/100))</f>
        <v>2608313.0521230027</v>
      </c>
      <c r="W2220" s="5">
        <f t="shared" si="318"/>
        <v>65207.826303075068</v>
      </c>
    </row>
    <row r="2221" spans="4:23" x14ac:dyDescent="0.25">
      <c r="D2221">
        <f t="shared" si="319"/>
        <v>2219</v>
      </c>
      <c r="E2221" s="3">
        <v>43923</v>
      </c>
      <c r="F2221" s="4">
        <v>0.45833333333333331</v>
      </c>
      <c r="G2221">
        <v>60</v>
      </c>
      <c r="H2221">
        <v>3</v>
      </c>
      <c r="I2221" s="5">
        <f t="shared" si="314"/>
        <v>8</v>
      </c>
      <c r="J2221" s="22">
        <v>3.3900318217585605E-4</v>
      </c>
      <c r="K2221">
        <v>9.0389999999999993E-5</v>
      </c>
      <c r="L2221" s="5" cm="1">
        <f t="array" ref="L2221">_xlfn.IFS(I2221=0, 0, I2221&gt;34, 0, AND(I2221&gt;0, I2221&lt;35), VLOOKUP(I2221, $A$63:$C$96, 3))</f>
        <v>7160</v>
      </c>
      <c r="M2221" s="5">
        <f t="shared" si="313"/>
        <v>1610.2651153353163</v>
      </c>
      <c r="N2221" s="5">
        <v>4010.493132776262</v>
      </c>
      <c r="O2221" s="5">
        <f t="shared" si="320"/>
        <v>2546.2862999999998</v>
      </c>
      <c r="P2221" s="5">
        <f t="shared" si="321"/>
        <v>2546.2862999999998</v>
      </c>
      <c r="Q2221" s="5">
        <f t="shared" si="315"/>
        <v>487.20077413479089</v>
      </c>
      <c r="R2221" s="5">
        <f>IF(O2221&gt;(P2221+U2221),O2221-P2221-U2221, 0)</f>
        <v>0</v>
      </c>
      <c r="S2221" s="5">
        <f t="shared" si="316"/>
        <v>2059.7789602972612</v>
      </c>
      <c r="T2221" s="5">
        <f t="shared" si="317"/>
        <v>4164.1998550380558</v>
      </c>
      <c r="U2221" s="5">
        <f>IF(O2221&gt;P2221,IF(V2220*($B$6/100)&gt;=O2221-P2221,(O2221-P2221), V2220*($B$6/100)), 0)</f>
        <v>0</v>
      </c>
      <c r="V2221" s="5">
        <f>V2220+(T2221*($B$5/100))-(U2221/($B$6/100))</f>
        <v>2611227.9920215295</v>
      </c>
      <c r="W2221" s="5">
        <f t="shared" si="318"/>
        <v>65280.699800538234</v>
      </c>
    </row>
    <row r="2222" spans="4:23" x14ac:dyDescent="0.25">
      <c r="D2222">
        <f t="shared" si="319"/>
        <v>2220</v>
      </c>
      <c r="E2222" s="3">
        <v>43923</v>
      </c>
      <c r="F2222" s="4">
        <v>0.5</v>
      </c>
      <c r="G2222">
        <v>90</v>
      </c>
      <c r="H2222">
        <v>8</v>
      </c>
      <c r="I2222" s="5">
        <f t="shared" si="314"/>
        <v>13</v>
      </c>
      <c r="J2222" s="22">
        <v>4.9984410802571472E-4</v>
      </c>
      <c r="K2222">
        <v>7.6930000000000011E-5</v>
      </c>
      <c r="L2222" s="5" cm="1">
        <f t="array" ref="L2222">_xlfn.IFS(I2222=0, 0, I2222&gt;34, 0, AND(I2222&gt;0, I2222&lt;35), VLOOKUP(I2222, $A$63:$C$96, 3))</f>
        <v>16600</v>
      </c>
      <c r="M2222" s="5">
        <f t="shared" si="313"/>
        <v>2374.2595131221451</v>
      </c>
      <c r="N2222" s="5">
        <v>3727.3498784180861</v>
      </c>
      <c r="O2222" s="5">
        <f t="shared" si="320"/>
        <v>2167.1181000000001</v>
      </c>
      <c r="P2222" s="5">
        <f t="shared" si="321"/>
        <v>2167.1181000000001</v>
      </c>
      <c r="Q2222" s="5">
        <f t="shared" si="315"/>
        <v>487.20077413479089</v>
      </c>
      <c r="R2222" s="5">
        <f>IF(O2222&gt;(P2222+U2222),O2222-P2222-U2222, 0)</f>
        <v>0</v>
      </c>
      <c r="S2222" s="5">
        <f t="shared" si="316"/>
        <v>1914.3573129415561</v>
      </c>
      <c r="T2222" s="5">
        <f t="shared" si="317"/>
        <v>14892.78410018059</v>
      </c>
      <c r="U2222" s="5">
        <f>IF(O2222&gt;P2222,IF(V2221*($B$6/100)&gt;=O2222-P2222,(O2222-P2222), V2221*($B$6/100)), 0)</f>
        <v>0</v>
      </c>
      <c r="V2222" s="5">
        <f>V2221+(T2222*($B$5/100))-(U2222/($B$6/100))</f>
        <v>2621652.9408916561</v>
      </c>
      <c r="W2222" s="5">
        <f t="shared" si="318"/>
        <v>65541.323522291408</v>
      </c>
    </row>
    <row r="2223" spans="4:23" x14ac:dyDescent="0.25">
      <c r="D2223">
        <f t="shared" si="319"/>
        <v>2221</v>
      </c>
      <c r="E2223" s="3">
        <v>43923</v>
      </c>
      <c r="F2223" s="4">
        <v>0.54166666666666663</v>
      </c>
      <c r="G2223">
        <v>90</v>
      </c>
      <c r="H2223">
        <v>9</v>
      </c>
      <c r="I2223" s="5">
        <f t="shared" si="314"/>
        <v>13</v>
      </c>
      <c r="J2223" s="22">
        <v>6.0872104244715755E-4</v>
      </c>
      <c r="K2223">
        <v>6.7930000000000009E-5</v>
      </c>
      <c r="L2223" s="5" cm="1">
        <f t="array" ref="L2223">_xlfn.IFS(I2223=0, 0, I2223&gt;34, 0, AND(I2223&gt;0, I2223&lt;35), VLOOKUP(I2223, $A$63:$C$96, 3))</f>
        <v>16600</v>
      </c>
      <c r="M2223" s="5">
        <f t="shared" si="313"/>
        <v>2891.4249516239984</v>
      </c>
      <c r="N2223" s="5">
        <v>3312.6057242811207</v>
      </c>
      <c r="O2223" s="5">
        <f t="shared" si="320"/>
        <v>1913.5881000000004</v>
      </c>
      <c r="P2223" s="5">
        <f t="shared" si="321"/>
        <v>1913.5881000000004</v>
      </c>
      <c r="Q2223" s="5">
        <f t="shared" si="315"/>
        <v>487.20077413479089</v>
      </c>
      <c r="R2223" s="5">
        <f>IF(O2223&gt;(P2223+U2223),O2223-P2223-U2223, 0)</f>
        <v>0</v>
      </c>
      <c r="S2223" s="5">
        <f t="shared" si="316"/>
        <v>1701.3457818617785</v>
      </c>
      <c r="T2223" s="5">
        <f t="shared" si="317"/>
        <v>15876.491069762218</v>
      </c>
      <c r="U2223" s="5">
        <f>IF(O2223&gt;P2223,IF(V2222*($B$6/100)&gt;=O2223-P2223,(O2223-P2223), V2222*($B$6/100)), 0)</f>
        <v>0</v>
      </c>
      <c r="V2223" s="5">
        <f>V2222+(T2223*($B$5/100))-(U2223/($B$6/100))</f>
        <v>2632766.4846404898</v>
      </c>
      <c r="W2223" s="5">
        <f t="shared" si="318"/>
        <v>65819.162116012245</v>
      </c>
    </row>
    <row r="2224" spans="4:23" x14ac:dyDescent="0.25">
      <c r="D2224">
        <f t="shared" si="319"/>
        <v>2222</v>
      </c>
      <c r="E2224" s="3">
        <v>43923</v>
      </c>
      <c r="F2224" s="4">
        <v>0.58333333333333337</v>
      </c>
      <c r="G2224">
        <v>90</v>
      </c>
      <c r="H2224">
        <v>0</v>
      </c>
      <c r="I2224" s="5">
        <f t="shared" si="314"/>
        <v>13</v>
      </c>
      <c r="J2224" s="22">
        <v>2.1280491727827461E-4</v>
      </c>
      <c r="K2224">
        <v>5.8700000000000004E-5</v>
      </c>
      <c r="L2224" s="5" cm="1">
        <f t="array" ref="L2224">_xlfn.IFS(I2224=0, 0, I2224&gt;34, 0, AND(I2224&gt;0, I2224&lt;35), VLOOKUP(I2224, $A$63:$C$96, 3))</f>
        <v>16600</v>
      </c>
      <c r="M2224" s="5">
        <f t="shared" si="313"/>
        <v>1010.8233570718044</v>
      </c>
      <c r="N2224" s="5">
        <v>3108.1765126357805</v>
      </c>
      <c r="O2224" s="5">
        <f t="shared" si="320"/>
        <v>1653.5790000000002</v>
      </c>
      <c r="P2224" s="5">
        <f t="shared" si="321"/>
        <v>1653.5790000000002</v>
      </c>
      <c r="Q2224" s="5">
        <f t="shared" si="315"/>
        <v>487.20077413479089</v>
      </c>
      <c r="R2224" s="5">
        <f>IF(O2224&gt;(P2224+U2224),O2224-P2224-U2224, 0)</f>
        <v>0</v>
      </c>
      <c r="S2224" s="5">
        <f t="shared" si="316"/>
        <v>1596.3514644358472</v>
      </c>
      <c r="T2224" s="5">
        <f t="shared" si="317"/>
        <v>14360.892892635957</v>
      </c>
      <c r="U2224" s="5">
        <f>IF(O2224&gt;P2224,IF(V2223*($B$6/100)&gt;=O2224-P2224,(O2224-P2224), V2223*($B$6/100)), 0)</f>
        <v>0</v>
      </c>
      <c r="V2224" s="5">
        <f>V2223+(T2224*($B$5/100))-(U2224/($B$6/100))</f>
        <v>2642819.1096653352</v>
      </c>
      <c r="W2224" s="5">
        <f t="shared" si="318"/>
        <v>66070.477741633382</v>
      </c>
    </row>
    <row r="2225" spans="4:23" x14ac:dyDescent="0.25">
      <c r="D2225">
        <f t="shared" si="319"/>
        <v>2223</v>
      </c>
      <c r="E2225" s="3">
        <v>43923</v>
      </c>
      <c r="F2225" s="4">
        <v>0.625</v>
      </c>
      <c r="G2225">
        <v>90</v>
      </c>
      <c r="H2225">
        <v>7</v>
      </c>
      <c r="I2225" s="5">
        <f t="shared" si="314"/>
        <v>13</v>
      </c>
      <c r="J2225" s="22">
        <v>4.4540564081499336E-4</v>
      </c>
      <c r="K2225">
        <v>5.77E-5</v>
      </c>
      <c r="L2225" s="5" cm="1">
        <f t="array" ref="L2225">_xlfn.IFS(I2225=0, 0, I2225&gt;34, 0, AND(I2225&gt;0, I2225&lt;35), VLOOKUP(I2225, $A$63:$C$96, 3))</f>
        <v>16600</v>
      </c>
      <c r="M2225" s="5">
        <f t="shared" si="313"/>
        <v>2115.6767938712187</v>
      </c>
      <c r="N2225" s="5">
        <v>3606.9097655503683</v>
      </c>
      <c r="O2225" s="5">
        <f t="shared" si="320"/>
        <v>1625.4090000000001</v>
      </c>
      <c r="P2225" s="5">
        <f t="shared" si="321"/>
        <v>1625.4090000000001</v>
      </c>
      <c r="Q2225" s="5">
        <f t="shared" si="315"/>
        <v>487.20077413479089</v>
      </c>
      <c r="R2225" s="5">
        <f>IF(O2225&gt;(P2225+U2225),O2225-P2225-U2225, 0)</f>
        <v>0</v>
      </c>
      <c r="S2225" s="5">
        <f t="shared" si="316"/>
        <v>1852.4995806758438</v>
      </c>
      <c r="T2225" s="5">
        <f t="shared" si="317"/>
        <v>15237.768213195375</v>
      </c>
      <c r="U2225" s="5">
        <f>IF(O2225&gt;P2225,IF(V2224*($B$6/100)&gt;=O2225-P2225,(O2225-P2225), V2224*($B$6/100)), 0)</f>
        <v>0</v>
      </c>
      <c r="V2225" s="5">
        <f>V2224+(T2225*($B$5/100))-(U2225/($B$6/100))</f>
        <v>2653485.547414572</v>
      </c>
      <c r="W2225" s="5">
        <f t="shared" si="318"/>
        <v>66337.138685364305</v>
      </c>
    </row>
    <row r="2226" spans="4:23" x14ac:dyDescent="0.25">
      <c r="D2226">
        <f t="shared" si="319"/>
        <v>2224</v>
      </c>
      <c r="E2226" s="3">
        <v>43923</v>
      </c>
      <c r="F2226" s="4">
        <v>0.66666666666666663</v>
      </c>
      <c r="G2226">
        <v>70</v>
      </c>
      <c r="H2226">
        <v>5</v>
      </c>
      <c r="I2226" s="5">
        <f t="shared" si="314"/>
        <v>10</v>
      </c>
      <c r="J2226" s="22">
        <v>2.7219233605360702E-4</v>
      </c>
      <c r="K2226">
        <v>6.4750000000000002E-5</v>
      </c>
      <c r="L2226" s="5" cm="1">
        <f t="array" ref="L2226">_xlfn.IFS(I2226=0, 0, I2226&gt;34, 0, AND(I2226&gt;0, I2226&lt;35), VLOOKUP(I2226, $A$63:$C$96, 3))</f>
        <v>12480</v>
      </c>
      <c r="M2226" s="5">
        <f t="shared" si="313"/>
        <v>1292.9135962546334</v>
      </c>
      <c r="N2226" s="5">
        <v>3199.7414515389487</v>
      </c>
      <c r="O2226" s="5">
        <f t="shared" si="320"/>
        <v>1824.0074999999999</v>
      </c>
      <c r="P2226" s="5">
        <f t="shared" si="321"/>
        <v>1824.0074999999999</v>
      </c>
      <c r="Q2226" s="5">
        <f t="shared" si="315"/>
        <v>487.20077413479089</v>
      </c>
      <c r="R2226" s="5">
        <f>IF(O2226&gt;(P2226+U2226),O2226-P2226-U2226, 0)</f>
        <v>0</v>
      </c>
      <c r="S2226" s="5">
        <f t="shared" si="316"/>
        <v>1643.3789816038147</v>
      </c>
      <c r="T2226" s="5">
        <f t="shared" si="317"/>
        <v>10305.527114650818</v>
      </c>
      <c r="U2226" s="5">
        <f>IF(O2226&gt;P2226,IF(V2225*($B$6/100)&gt;=O2226-P2226,(O2226-P2226), V2225*($B$6/100)), 0)</f>
        <v>0</v>
      </c>
      <c r="V2226" s="5">
        <f>V2225+(T2226*($B$5/100))-(U2226/($B$6/100))</f>
        <v>2660699.4163948274</v>
      </c>
      <c r="W2226" s="5">
        <f t="shared" si="318"/>
        <v>66517.485409870686</v>
      </c>
    </row>
    <row r="2227" spans="4:23" x14ac:dyDescent="0.25">
      <c r="D2227">
        <f t="shared" si="319"/>
        <v>2225</v>
      </c>
      <c r="E2227" s="3">
        <v>43923</v>
      </c>
      <c r="F2227" s="4">
        <v>0.70833333333333337</v>
      </c>
      <c r="G2227">
        <v>90</v>
      </c>
      <c r="H2227">
        <v>1</v>
      </c>
      <c r="I2227" s="5">
        <f t="shared" si="314"/>
        <v>13</v>
      </c>
      <c r="J2227" s="22">
        <v>1.2867274067988698E-4</v>
      </c>
      <c r="K2227">
        <v>8.9729999999999996E-5</v>
      </c>
      <c r="L2227" s="5" cm="1">
        <f t="array" ref="L2227">_xlfn.IFS(I2227=0, 0, I2227&gt;34, 0, AND(I2227&gt;0, I2227&lt;35), VLOOKUP(I2227, $A$63:$C$96, 3))</f>
        <v>16600</v>
      </c>
      <c r="M2227" s="5">
        <f t="shared" si="313"/>
        <v>611.19551822946312</v>
      </c>
      <c r="N2227" s="5">
        <v>3342.0870213894727</v>
      </c>
      <c r="O2227" s="5">
        <f t="shared" si="320"/>
        <v>2527.6940999999997</v>
      </c>
      <c r="P2227" s="5">
        <f t="shared" si="321"/>
        <v>2527.6940999999997</v>
      </c>
      <c r="Q2227" s="5">
        <f t="shared" si="315"/>
        <v>487.20077413479089</v>
      </c>
      <c r="R2227" s="5">
        <f>IF(O2227&gt;(P2227+U2227),O2227-P2227-U2227, 0)</f>
        <v>0</v>
      </c>
      <c r="S2227" s="5">
        <f t="shared" si="316"/>
        <v>1716.4873002475783</v>
      </c>
      <c r="T2227" s="5">
        <f t="shared" si="317"/>
        <v>12967.014117981884</v>
      </c>
      <c r="U2227" s="5">
        <f>IF(O2227&gt;P2227,IF(V2226*($B$6/100)&gt;=O2227-P2227,(O2227-P2227), V2226*($B$6/100)), 0)</f>
        <v>0</v>
      </c>
      <c r="V2227" s="5">
        <f>V2226+(T2227*($B$5/100))-(U2227/($B$6/100))</f>
        <v>2669776.3262774148</v>
      </c>
      <c r="W2227" s="5">
        <f t="shared" si="318"/>
        <v>66744.408156935373</v>
      </c>
    </row>
    <row r="2228" spans="4:23" x14ac:dyDescent="0.25">
      <c r="D2228">
        <f t="shared" si="319"/>
        <v>2226</v>
      </c>
      <c r="E2228" s="3">
        <v>43923</v>
      </c>
      <c r="F2228" s="4">
        <v>0.75</v>
      </c>
      <c r="G2228">
        <v>70</v>
      </c>
      <c r="H2228">
        <v>0</v>
      </c>
      <c r="I2228" s="5">
        <f t="shared" si="314"/>
        <v>10</v>
      </c>
      <c r="J2228" s="22">
        <v>4.7015039863804853E-5</v>
      </c>
      <c r="K2228">
        <v>1.4375E-4</v>
      </c>
      <c r="L2228" s="5" cm="1">
        <f t="array" ref="L2228">_xlfn.IFS(I2228=0, 0, I2228&gt;34, 0, AND(I2228&gt;0, I2228&lt;35), VLOOKUP(I2228, $A$63:$C$96, 3))</f>
        <v>12480</v>
      </c>
      <c r="M2228" s="5">
        <f t="shared" si="313"/>
        <v>223.32143935307306</v>
      </c>
      <c r="N2228" s="5">
        <v>4099.1780418814187</v>
      </c>
      <c r="O2228" s="5">
        <f t="shared" si="320"/>
        <v>4049.4375</v>
      </c>
      <c r="P2228" s="5">
        <f t="shared" si="321"/>
        <v>4049.4375</v>
      </c>
      <c r="Q2228" s="5">
        <f t="shared" si="315"/>
        <v>487.20077413479089</v>
      </c>
      <c r="R2228" s="5">
        <f>IF(O2228&gt;(P2228+U2228),O2228-P2228-U2228, 0)</f>
        <v>0</v>
      </c>
      <c r="S2228" s="5">
        <f t="shared" si="316"/>
        <v>2105.3273015667605</v>
      </c>
      <c r="T2228" s="5">
        <f t="shared" si="317"/>
        <v>6548.5566377863124</v>
      </c>
      <c r="U2228" s="5">
        <f>IF(O2228&gt;P2228,IF(V2227*($B$6/100)&gt;=O2228-P2228,(O2228-P2228), V2227*($B$6/100)), 0)</f>
        <v>0</v>
      </c>
      <c r="V2228" s="5">
        <f>V2227+(T2228*($B$5/100))-(U2228/($B$6/100))</f>
        <v>2674360.3159238654</v>
      </c>
      <c r="W2228" s="5">
        <f t="shared" si="318"/>
        <v>66859.007898096635</v>
      </c>
    </row>
    <row r="2229" spans="4:23" x14ac:dyDescent="0.25">
      <c r="D2229">
        <f t="shared" si="319"/>
        <v>2227</v>
      </c>
      <c r="E2229" s="3">
        <v>43923</v>
      </c>
      <c r="F2229" s="4">
        <v>0.79166666666666663</v>
      </c>
      <c r="G2229">
        <v>60</v>
      </c>
      <c r="H2229">
        <v>0</v>
      </c>
      <c r="I2229" s="5">
        <f t="shared" si="314"/>
        <v>8</v>
      </c>
      <c r="J2229" s="22">
        <v>9.8979031292220746E-6</v>
      </c>
      <c r="K2229">
        <v>1.6441999999999997E-4</v>
      </c>
      <c r="L2229" s="5" cm="1">
        <f t="array" ref="L2229">_xlfn.IFS(I2229=0, 0, I2229&gt;34, 0, AND(I2229&gt;0, I2229&lt;35), VLOOKUP(I2229, $A$63:$C$96, 3))</f>
        <v>7160</v>
      </c>
      <c r="M2229" s="5">
        <f t="shared" si="313"/>
        <v>47.015039863804859</v>
      </c>
      <c r="N2229" s="5">
        <v>4310.3993471295344</v>
      </c>
      <c r="O2229" s="5">
        <f t="shared" si="320"/>
        <v>4631.7113999999992</v>
      </c>
      <c r="P2229" s="5">
        <f t="shared" si="321"/>
        <v>4631.7113999999992</v>
      </c>
      <c r="Q2229" s="5">
        <f t="shared" si="315"/>
        <v>487.20077413479089</v>
      </c>
      <c r="R2229" s="5">
        <f>IF(O2229&gt;(P2229+U2229),O2229-P2229-U2229, 0)</f>
        <v>0</v>
      </c>
      <c r="S2229" s="5">
        <f t="shared" si="316"/>
        <v>2088.1028657290153</v>
      </c>
      <c r="T2229" s="5">
        <f t="shared" si="317"/>
        <v>487.20077413479066</v>
      </c>
      <c r="U2229" s="5">
        <f>IF(O2229&gt;P2229,IF(V2228*($B$6/100)&gt;=O2229-P2229,(O2229-P2229), V2228*($B$6/100)), 0)</f>
        <v>0</v>
      </c>
      <c r="V2229" s="5">
        <f>V2228+(T2229*($B$5/100))-(U2229/($B$6/100))</f>
        <v>2674701.3564657597</v>
      </c>
      <c r="W2229" s="5">
        <f t="shared" si="318"/>
        <v>66867.533911643986</v>
      </c>
    </row>
    <row r="2230" spans="4:23" x14ac:dyDescent="0.25">
      <c r="D2230">
        <f t="shared" si="319"/>
        <v>2228</v>
      </c>
      <c r="E2230" s="3">
        <v>43923</v>
      </c>
      <c r="F2230" s="4">
        <v>0.83333333333333337</v>
      </c>
      <c r="G2230">
        <v>60</v>
      </c>
      <c r="H2230">
        <v>0</v>
      </c>
      <c r="I2230" s="5">
        <f t="shared" si="314"/>
        <v>8</v>
      </c>
      <c r="J2230" s="22">
        <v>0</v>
      </c>
      <c r="K2230">
        <v>1.6663999999999999E-4</v>
      </c>
      <c r="L2230" s="5" cm="1">
        <f t="array" ref="L2230">_xlfn.IFS(I2230=0, 0, I2230&gt;34, 0, AND(I2230&gt;0, I2230&lt;35), VLOOKUP(I2230, $A$63:$C$96, 3))</f>
        <v>7160</v>
      </c>
      <c r="M2230" s="5">
        <f t="shared" si="313"/>
        <v>0</v>
      </c>
      <c r="N2230" s="5">
        <v>4487.0833085106751</v>
      </c>
      <c r="O2230" s="5">
        <f t="shared" si="320"/>
        <v>4694.2487999999994</v>
      </c>
      <c r="P2230" s="5">
        <f t="shared" si="321"/>
        <v>4694.2487999999994</v>
      </c>
      <c r="Q2230" s="5">
        <f t="shared" si="315"/>
        <v>487.20077413479089</v>
      </c>
      <c r="R2230" s="5">
        <f>IF(O2230&gt;(P2230+U2230),O2230-P2230-U2230, 0)</f>
        <v>0</v>
      </c>
      <c r="S2230" s="5">
        <f t="shared" si="316"/>
        <v>1978.5504258652097</v>
      </c>
      <c r="T2230" s="5">
        <f t="shared" si="317"/>
        <v>487.20077413479089</v>
      </c>
      <c r="U2230" s="5">
        <f>IF(O2230&gt;P2230,IF(V2229*($B$6/100)&gt;=O2230-P2230,(O2230-P2230), V2229*($B$6/100)), 0)</f>
        <v>0</v>
      </c>
      <c r="V2230" s="5">
        <f>V2229+(T2230*($B$5/100))-(U2230/($B$6/100))</f>
        <v>2675042.397007654</v>
      </c>
      <c r="W2230" s="5">
        <f t="shared" si="318"/>
        <v>66876.059925191352</v>
      </c>
    </row>
    <row r="2231" spans="4:23" x14ac:dyDescent="0.25">
      <c r="D2231">
        <f t="shared" si="319"/>
        <v>2229</v>
      </c>
      <c r="E2231" s="3">
        <v>43923</v>
      </c>
      <c r="F2231" s="4">
        <v>0.875</v>
      </c>
      <c r="G2231">
        <v>50</v>
      </c>
      <c r="H2231">
        <v>0</v>
      </c>
      <c r="I2231" s="5">
        <f t="shared" si="314"/>
        <v>7</v>
      </c>
      <c r="J2231" s="22">
        <v>0</v>
      </c>
      <c r="K2231">
        <v>1.8075E-4</v>
      </c>
      <c r="L2231" s="5" cm="1">
        <f t="array" ref="L2231">_xlfn.IFS(I2231=0, 0, I2231&gt;34, 0, AND(I2231&gt;0, I2231&lt;35), VLOOKUP(I2231, $A$63:$C$96, 3))</f>
        <v>4800</v>
      </c>
      <c r="M2231" s="5">
        <f t="shared" si="313"/>
        <v>0</v>
      </c>
      <c r="N2231" s="5">
        <v>4161.2935058292251</v>
      </c>
      <c r="O2231" s="5">
        <f t="shared" si="320"/>
        <v>5091.7275</v>
      </c>
      <c r="P2231" s="5">
        <f t="shared" si="321"/>
        <v>4800</v>
      </c>
      <c r="Q2231" s="5">
        <f t="shared" si="315"/>
        <v>0</v>
      </c>
      <c r="R2231" s="5">
        <f>IF(O2231&gt;(P2231+U2231),O2231-P2231-U2231, 0)</f>
        <v>0</v>
      </c>
      <c r="S2231" s="5">
        <f t="shared" si="316"/>
        <v>0</v>
      </c>
      <c r="T2231" s="5">
        <f t="shared" si="317"/>
        <v>0</v>
      </c>
      <c r="U2231" s="5">
        <f>IF(O2231&gt;P2231,IF(V2230*($B$6/100)&gt;=O2231-P2231,(O2231-P2231), V2230*($B$6/100)), 0)</f>
        <v>291.72749999999996</v>
      </c>
      <c r="V2231" s="5">
        <f>V2230+(T2231*($B$5/100))-(U2231/($B$6/100))</f>
        <v>2674625.6434362256</v>
      </c>
      <c r="W2231" s="5">
        <f t="shared" si="318"/>
        <v>66865.641085905634</v>
      </c>
    </row>
    <row r="2232" spans="4:23" x14ac:dyDescent="0.25">
      <c r="D2232">
        <f t="shared" si="319"/>
        <v>2230</v>
      </c>
      <c r="E2232" s="3">
        <v>43923</v>
      </c>
      <c r="F2232" s="4">
        <v>0.91666666666666663</v>
      </c>
      <c r="G2232">
        <v>50</v>
      </c>
      <c r="H2232">
        <v>0</v>
      </c>
      <c r="I2232" s="5">
        <f t="shared" si="314"/>
        <v>7</v>
      </c>
      <c r="J2232" s="22">
        <v>0</v>
      </c>
      <c r="K2232">
        <v>1.9217999999999999E-4</v>
      </c>
      <c r="L2232" s="5" cm="1">
        <f t="array" ref="L2232">_xlfn.IFS(I2232=0, 0, I2232&gt;34, 0, AND(I2232&gt;0, I2232&lt;35), VLOOKUP(I2232, $A$63:$C$96, 3))</f>
        <v>4800</v>
      </c>
      <c r="M2232" s="5">
        <f t="shared" si="313"/>
        <v>0</v>
      </c>
      <c r="N2232" s="5">
        <v>3683.1126239778205</v>
      </c>
      <c r="O2232" s="5">
        <f t="shared" si="320"/>
        <v>5413.7106000000003</v>
      </c>
      <c r="P2232" s="5">
        <f t="shared" si="321"/>
        <v>4800</v>
      </c>
      <c r="Q2232" s="5">
        <f t="shared" si="315"/>
        <v>0</v>
      </c>
      <c r="R2232" s="5">
        <f>IF(O2232&gt;(P2232+U2232),O2232-P2232-U2232, 0)</f>
        <v>0</v>
      </c>
      <c r="S2232" s="5">
        <f t="shared" si="316"/>
        <v>0</v>
      </c>
      <c r="T2232" s="5">
        <f t="shared" si="317"/>
        <v>0</v>
      </c>
      <c r="U2232" s="5">
        <f>IF(O2232&gt;P2232,IF(V2231*($B$6/100)&gt;=O2232-P2232,(O2232-P2232), V2231*($B$6/100)), 0)</f>
        <v>613.71060000000034</v>
      </c>
      <c r="V2232" s="5">
        <f>V2231+(T2232*($B$5/100))-(U2232/($B$6/100))</f>
        <v>2673748.9140076539</v>
      </c>
      <c r="W2232" s="5">
        <f t="shared" si="318"/>
        <v>66843.722850191349</v>
      </c>
    </row>
    <row r="2233" spans="4:23" x14ac:dyDescent="0.25">
      <c r="D2233">
        <f t="shared" si="319"/>
        <v>2231</v>
      </c>
      <c r="E2233" s="3">
        <v>43923</v>
      </c>
      <c r="F2233" s="4">
        <v>0.95833333333333337</v>
      </c>
      <c r="G2233">
        <v>30</v>
      </c>
      <c r="H2233">
        <v>0</v>
      </c>
      <c r="I2233" s="5">
        <f t="shared" si="314"/>
        <v>4</v>
      </c>
      <c r="J2233" s="22">
        <v>0</v>
      </c>
      <c r="K2233">
        <v>1.7328000000000002E-4</v>
      </c>
      <c r="L2233" s="5" cm="1">
        <f t="array" ref="L2233">_xlfn.IFS(I2233=0, 0, I2233&gt;34, 0, AND(I2233&gt;0, I2233&lt;35), VLOOKUP(I2233, $A$63:$C$96, 3))</f>
        <v>740</v>
      </c>
      <c r="M2233" s="5">
        <f t="shared" si="313"/>
        <v>0</v>
      </c>
      <c r="N2233" s="5">
        <v>2989.7765948490078</v>
      </c>
      <c r="O2233" s="5">
        <f t="shared" si="320"/>
        <v>4881.2976000000008</v>
      </c>
      <c r="P2233" s="5">
        <f t="shared" si="321"/>
        <v>740</v>
      </c>
      <c r="Q2233" s="5">
        <f t="shared" si="315"/>
        <v>0</v>
      </c>
      <c r="R2233" s="5">
        <f>IF(O2233&gt;(P2233+U2233),O2233-P2233-U2233, 0)</f>
        <v>0</v>
      </c>
      <c r="S2233" s="5">
        <f t="shared" si="316"/>
        <v>0</v>
      </c>
      <c r="T2233" s="5">
        <f t="shared" si="317"/>
        <v>0</v>
      </c>
      <c r="U2233" s="5">
        <f>IF(O2233&gt;P2233,IF(V2232*($B$6/100)&gt;=O2233-P2233,(O2233-P2233), V2232*($B$6/100)), 0)</f>
        <v>4141.2976000000008</v>
      </c>
      <c r="V2233" s="5">
        <f>V2232+(T2233*($B$5/100))-(U2233/($B$6/100))</f>
        <v>2667832.7745790826</v>
      </c>
      <c r="W2233" s="5">
        <f t="shared" si="318"/>
        <v>66695.819364477065</v>
      </c>
    </row>
    <row r="2234" spans="4:23" x14ac:dyDescent="0.25">
      <c r="D2234">
        <f t="shared" si="319"/>
        <v>2232</v>
      </c>
      <c r="E2234" s="3">
        <v>43924</v>
      </c>
      <c r="F2234" s="4">
        <v>0</v>
      </c>
      <c r="G2234">
        <v>30</v>
      </c>
      <c r="H2234">
        <v>0</v>
      </c>
      <c r="I2234" s="5">
        <f t="shared" si="314"/>
        <v>4</v>
      </c>
      <c r="J2234" s="22">
        <v>0</v>
      </c>
      <c r="K2234">
        <v>1.4376999999999999E-4</v>
      </c>
      <c r="L2234" s="5" cm="1">
        <f t="array" ref="L2234">_xlfn.IFS(I2234=0, 0, I2234&gt;34, 0, AND(I2234&gt;0, I2234&lt;35), VLOOKUP(I2234, $A$63:$C$96, 3))</f>
        <v>740</v>
      </c>
      <c r="M2234" s="5">
        <f t="shared" si="313"/>
        <v>0</v>
      </c>
      <c r="N2234" s="5">
        <v>2219.6427905561209</v>
      </c>
      <c r="O2234" s="5">
        <f t="shared" si="320"/>
        <v>4050.0008999999995</v>
      </c>
      <c r="P2234" s="5">
        <f t="shared" si="321"/>
        <v>740</v>
      </c>
      <c r="Q2234" s="5">
        <f t="shared" si="315"/>
        <v>0</v>
      </c>
      <c r="R2234" s="5">
        <f>IF(O2234&gt;(P2234+U2234),O2234-P2234-U2234, 0)</f>
        <v>0</v>
      </c>
      <c r="S2234" s="5">
        <f t="shared" si="316"/>
        <v>0</v>
      </c>
      <c r="T2234" s="5">
        <f t="shared" si="317"/>
        <v>0</v>
      </c>
      <c r="U2234" s="5">
        <f>IF(O2234&gt;P2234,IF(V2233*($B$6/100)&gt;=O2234-P2234,(O2234-P2234), V2233*($B$6/100)), 0)</f>
        <v>3310.0008999999995</v>
      </c>
      <c r="V2234" s="5">
        <f>V2233+(T2234*($B$5/100))-(U2234/($B$6/100))</f>
        <v>2663104.2018647967</v>
      </c>
      <c r="W2234" s="5">
        <f t="shared" si="318"/>
        <v>66577.605046619923</v>
      </c>
    </row>
    <row r="2235" spans="4:23" x14ac:dyDescent="0.25">
      <c r="D2235">
        <f t="shared" si="319"/>
        <v>2233</v>
      </c>
      <c r="E2235" s="3">
        <v>43924</v>
      </c>
      <c r="F2235" s="4">
        <v>4.1666666666666664E-2</v>
      </c>
      <c r="G2235">
        <v>20</v>
      </c>
      <c r="H2235">
        <v>0</v>
      </c>
      <c r="I2235" s="5">
        <f t="shared" si="314"/>
        <v>3</v>
      </c>
      <c r="J2235" s="22">
        <v>0</v>
      </c>
      <c r="K2235">
        <v>1.0924E-4</v>
      </c>
      <c r="L2235" s="5" cm="1">
        <f t="array" ref="L2235">_xlfn.IFS(I2235=0, 0, I2235&gt;34, 0, AND(I2235&gt;0, I2235&lt;35), VLOOKUP(I2235, $A$63:$C$96, 3))</f>
        <v>232</v>
      </c>
      <c r="M2235" s="5">
        <f t="shared" si="313"/>
        <v>0</v>
      </c>
      <c r="N2235" s="5">
        <v>1826.4514804726271</v>
      </c>
      <c r="O2235" s="5">
        <f t="shared" si="320"/>
        <v>3077.2908000000002</v>
      </c>
      <c r="P2235" s="5">
        <f t="shared" si="321"/>
        <v>232</v>
      </c>
      <c r="Q2235" s="5">
        <f t="shared" si="315"/>
        <v>0</v>
      </c>
      <c r="R2235" s="5">
        <f>IF(O2235&gt;(P2235+U2235),O2235-P2235-U2235, 0)</f>
        <v>0</v>
      </c>
      <c r="S2235" s="5">
        <f t="shared" si="316"/>
        <v>0</v>
      </c>
      <c r="T2235" s="5">
        <f t="shared" si="317"/>
        <v>0</v>
      </c>
      <c r="U2235" s="5">
        <f>IF(O2235&gt;P2235,IF(V2234*($B$6/100)&gt;=O2235-P2235,(O2235-P2235), V2234*($B$6/100)), 0)</f>
        <v>2845.2908000000002</v>
      </c>
      <c r="V2235" s="5">
        <f>V2234+(T2235*($B$5/100))-(U2235/($B$6/100))</f>
        <v>2659039.5007219394</v>
      </c>
      <c r="W2235" s="5">
        <f t="shared" si="318"/>
        <v>66475.987518048481</v>
      </c>
    </row>
    <row r="2236" spans="4:23" x14ac:dyDescent="0.25">
      <c r="D2236">
        <f t="shared" si="319"/>
        <v>2234</v>
      </c>
      <c r="E2236" s="3">
        <v>43924</v>
      </c>
      <c r="F2236" s="4">
        <v>8.3333333333333329E-2</v>
      </c>
      <c r="G2236">
        <v>10</v>
      </c>
      <c r="H2236">
        <v>0</v>
      </c>
      <c r="I2236" s="5">
        <f t="shared" si="314"/>
        <v>1</v>
      </c>
      <c r="J2236" s="22">
        <v>0</v>
      </c>
      <c r="K2236">
        <v>8.721E-5</v>
      </c>
      <c r="L2236" s="5" cm="1">
        <f t="array" ref="L2236">_xlfn.IFS(I2236=0, 0, I2236&gt;34, 0, AND(I2236&gt;0, I2236&lt;35), VLOOKUP(I2236, $A$63:$C$96, 3))</f>
        <v>0</v>
      </c>
      <c r="M2236" s="5">
        <f t="shared" si="313"/>
        <v>0</v>
      </c>
      <c r="N2236" s="5">
        <v>1802.1645285876662</v>
      </c>
      <c r="O2236" s="5">
        <f t="shared" si="320"/>
        <v>2456.7057</v>
      </c>
      <c r="P2236" s="5">
        <f t="shared" si="321"/>
        <v>0</v>
      </c>
      <c r="Q2236" s="5">
        <f t="shared" si="315"/>
        <v>0</v>
      </c>
      <c r="R2236" s="5">
        <f>IF(O2236&gt;(P2236+U2236),O2236-P2236-U2236, 0)</f>
        <v>0</v>
      </c>
      <c r="S2236" s="5">
        <f t="shared" si="316"/>
        <v>0</v>
      </c>
      <c r="T2236" s="5">
        <f t="shared" si="317"/>
        <v>0</v>
      </c>
      <c r="U2236" s="5">
        <f>IF(O2236&gt;P2236,IF(V2235*($B$6/100)&gt;=O2236-P2236,(O2236-P2236), V2235*($B$6/100)), 0)</f>
        <v>2456.7057</v>
      </c>
      <c r="V2236" s="5">
        <f>V2235+(T2236*($B$5/100))-(U2236/($B$6/100))</f>
        <v>2655529.9211505107</v>
      </c>
      <c r="W2236" s="5">
        <f t="shared" si="318"/>
        <v>66388.24802876277</v>
      </c>
    </row>
    <row r="2237" spans="4:23" x14ac:dyDescent="0.25">
      <c r="D2237">
        <f t="shared" si="319"/>
        <v>2235</v>
      </c>
      <c r="E2237" s="3">
        <v>43924</v>
      </c>
      <c r="F2237" s="4">
        <v>0.125</v>
      </c>
      <c r="G2237">
        <v>10</v>
      </c>
      <c r="H2237">
        <v>0</v>
      </c>
      <c r="I2237" s="5">
        <f t="shared" si="314"/>
        <v>1</v>
      </c>
      <c r="J2237" s="22">
        <v>0</v>
      </c>
      <c r="K2237">
        <v>7.5079999999999993E-5</v>
      </c>
      <c r="L2237" s="5" cm="1">
        <f t="array" ref="L2237">_xlfn.IFS(I2237=0, 0, I2237&gt;34, 0, AND(I2237&gt;0, I2237&lt;35), VLOOKUP(I2237, $A$63:$C$96, 3))</f>
        <v>0</v>
      </c>
      <c r="M2237" s="5">
        <f t="shared" si="313"/>
        <v>0</v>
      </c>
      <c r="N2237" s="5">
        <v>1865.6810770329841</v>
      </c>
      <c r="O2237" s="5">
        <f t="shared" si="320"/>
        <v>2115.0035999999996</v>
      </c>
      <c r="P2237" s="5">
        <f t="shared" si="321"/>
        <v>0</v>
      </c>
      <c r="Q2237" s="5">
        <f t="shared" si="315"/>
        <v>0</v>
      </c>
      <c r="R2237" s="5">
        <f>IF(O2237&gt;(P2237+U2237),O2237-P2237-U2237, 0)</f>
        <v>0</v>
      </c>
      <c r="S2237" s="5">
        <f t="shared" si="316"/>
        <v>0</v>
      </c>
      <c r="T2237" s="5">
        <f t="shared" si="317"/>
        <v>0</v>
      </c>
      <c r="U2237" s="5">
        <f>IF(O2237&gt;P2237,IF(V2236*($B$6/100)&gt;=O2237-P2237,(O2237-P2237), V2236*($B$6/100)), 0)</f>
        <v>2115.0035999999996</v>
      </c>
      <c r="V2237" s="5">
        <f>V2236+(T2237*($B$5/100))-(U2237/($B$6/100))</f>
        <v>2652508.4874362252</v>
      </c>
      <c r="W2237" s="5">
        <f t="shared" si="318"/>
        <v>66312.712185905635</v>
      </c>
    </row>
    <row r="2238" spans="4:23" x14ac:dyDescent="0.25">
      <c r="D2238">
        <f t="shared" si="319"/>
        <v>2236</v>
      </c>
      <c r="E2238" s="3">
        <v>43924</v>
      </c>
      <c r="F2238" s="4">
        <v>0.16666666666666666</v>
      </c>
      <c r="G2238">
        <v>10</v>
      </c>
      <c r="H2238">
        <v>0</v>
      </c>
      <c r="I2238" s="5">
        <f t="shared" si="314"/>
        <v>1</v>
      </c>
      <c r="J2238" s="22">
        <v>0</v>
      </c>
      <c r="K2238">
        <v>7.1500000000000003E-5</v>
      </c>
      <c r="L2238" s="5" cm="1">
        <f t="array" ref="L2238">_xlfn.IFS(I2238=0, 0, I2238&gt;34, 0, AND(I2238&gt;0, I2238&lt;35), VLOOKUP(I2238, $A$63:$C$96, 3))</f>
        <v>0</v>
      </c>
      <c r="M2238" s="5">
        <f t="shared" si="313"/>
        <v>0</v>
      </c>
      <c r="N2238" s="5">
        <v>1946.4734519909669</v>
      </c>
      <c r="O2238" s="5">
        <f t="shared" si="320"/>
        <v>2014.1550000000002</v>
      </c>
      <c r="P2238" s="5">
        <f t="shared" si="321"/>
        <v>0</v>
      </c>
      <c r="Q2238" s="5">
        <f t="shared" si="315"/>
        <v>0</v>
      </c>
      <c r="R2238" s="5">
        <f>IF(O2238&gt;(P2238+U2238),O2238-P2238-U2238, 0)</f>
        <v>0</v>
      </c>
      <c r="S2238" s="5">
        <f t="shared" si="316"/>
        <v>0</v>
      </c>
      <c r="T2238" s="5">
        <f t="shared" si="317"/>
        <v>0</v>
      </c>
      <c r="U2238" s="5">
        <f>IF(O2238&gt;P2238,IF(V2237*($B$6/100)&gt;=O2238-P2238,(O2238-P2238), V2237*($B$6/100)), 0)</f>
        <v>2014.1550000000002</v>
      </c>
      <c r="V2238" s="5">
        <f>V2237+(T2238*($B$5/100))-(U2238/($B$6/100))</f>
        <v>2649631.1231505107</v>
      </c>
      <c r="W2238" s="5">
        <f t="shared" si="318"/>
        <v>66240.778078762771</v>
      </c>
    </row>
    <row r="2239" spans="4:23" x14ac:dyDescent="0.25">
      <c r="D2239">
        <f t="shared" si="319"/>
        <v>2237</v>
      </c>
      <c r="E2239" s="3">
        <v>43924</v>
      </c>
      <c r="F2239" s="4">
        <v>0.20833333333333334</v>
      </c>
      <c r="G2239">
        <v>10</v>
      </c>
      <c r="H2239">
        <v>0</v>
      </c>
      <c r="I2239" s="5">
        <f t="shared" si="314"/>
        <v>1</v>
      </c>
      <c r="J2239" s="22">
        <v>0</v>
      </c>
      <c r="K2239">
        <v>7.0170000000000001E-5</v>
      </c>
      <c r="L2239" s="5" cm="1">
        <f t="array" ref="L2239">_xlfn.IFS(I2239=0, 0, I2239&gt;34, 0, AND(I2239&gt;0, I2239&lt;35), VLOOKUP(I2239, $A$63:$C$96, 3))</f>
        <v>0</v>
      </c>
      <c r="M2239" s="5">
        <f t="shared" si="313"/>
        <v>0</v>
      </c>
      <c r="N2239" s="5">
        <v>2113.9443792124353</v>
      </c>
      <c r="O2239" s="5">
        <f t="shared" si="320"/>
        <v>1976.6889000000001</v>
      </c>
      <c r="P2239" s="5">
        <f t="shared" si="321"/>
        <v>0</v>
      </c>
      <c r="Q2239" s="5">
        <f t="shared" si="315"/>
        <v>0</v>
      </c>
      <c r="R2239" s="5">
        <f>IF(O2239&gt;(P2239+U2239),O2239-P2239-U2239, 0)</f>
        <v>0</v>
      </c>
      <c r="S2239" s="5">
        <f t="shared" si="316"/>
        <v>0</v>
      </c>
      <c r="T2239" s="5">
        <f t="shared" si="317"/>
        <v>0</v>
      </c>
      <c r="U2239" s="5">
        <f>IF(O2239&gt;P2239,IF(V2238*($B$6/100)&gt;=O2239-P2239,(O2239-P2239), V2238*($B$6/100)), 0)</f>
        <v>1976.6889000000001</v>
      </c>
      <c r="V2239" s="5">
        <f>V2238+(T2239*($B$5/100))-(U2239/($B$6/100))</f>
        <v>2646807.2818647963</v>
      </c>
      <c r="W2239" s="5">
        <f t="shared" si="318"/>
        <v>66170.182046619913</v>
      </c>
    </row>
    <row r="2240" spans="4:23" x14ac:dyDescent="0.25">
      <c r="D2240">
        <f t="shared" si="319"/>
        <v>2238</v>
      </c>
      <c r="E2240" s="3">
        <v>43924</v>
      </c>
      <c r="F2240" s="4">
        <v>0.25</v>
      </c>
      <c r="G2240">
        <v>10</v>
      </c>
      <c r="H2240">
        <v>0</v>
      </c>
      <c r="I2240" s="5">
        <f t="shared" si="314"/>
        <v>1</v>
      </c>
      <c r="J2240" s="22">
        <v>0</v>
      </c>
      <c r="K2240">
        <v>7.4759999999999996E-5</v>
      </c>
      <c r="L2240" s="5" cm="1">
        <f t="array" ref="L2240">_xlfn.IFS(I2240=0, 0, I2240&gt;34, 0, AND(I2240&gt;0, I2240&lt;35), VLOOKUP(I2240, $A$63:$C$96, 3))</f>
        <v>0</v>
      </c>
      <c r="M2240" s="5">
        <f t="shared" si="313"/>
        <v>0</v>
      </c>
      <c r="N2240" s="5">
        <v>2608.466547346683</v>
      </c>
      <c r="O2240" s="5">
        <f t="shared" si="320"/>
        <v>2105.9892</v>
      </c>
      <c r="P2240" s="5">
        <f t="shared" si="321"/>
        <v>0</v>
      </c>
      <c r="Q2240" s="5">
        <f t="shared" si="315"/>
        <v>0</v>
      </c>
      <c r="R2240" s="5">
        <f>IF(O2240&gt;(P2240+U2240),O2240-P2240-U2240, 0)</f>
        <v>0</v>
      </c>
      <c r="S2240" s="5">
        <f t="shared" si="316"/>
        <v>0</v>
      </c>
      <c r="T2240" s="5">
        <f t="shared" si="317"/>
        <v>0</v>
      </c>
      <c r="U2240" s="5">
        <f>IF(O2240&gt;P2240,IF(V2239*($B$6/100)&gt;=O2240-P2240,(O2240-P2240), V2239*($B$6/100)), 0)</f>
        <v>2105.9892</v>
      </c>
      <c r="V2240" s="5">
        <f>V2239+(T2240*($B$5/100))-(U2240/($B$6/100))</f>
        <v>2643798.7258647964</v>
      </c>
      <c r="W2240" s="5">
        <f t="shared" si="318"/>
        <v>66094.968146619911</v>
      </c>
    </row>
    <row r="2241" spans="4:23" x14ac:dyDescent="0.25">
      <c r="D2241">
        <f t="shared" si="319"/>
        <v>2239</v>
      </c>
      <c r="E2241" s="3">
        <v>43924</v>
      </c>
      <c r="F2241" s="4">
        <v>0.29166666666666669</v>
      </c>
      <c r="G2241">
        <v>10</v>
      </c>
      <c r="H2241">
        <v>0</v>
      </c>
      <c r="I2241" s="5">
        <f t="shared" si="314"/>
        <v>1</v>
      </c>
      <c r="J2241" s="22">
        <v>1.7321330476138631E-5</v>
      </c>
      <c r="K2241">
        <v>8.9420000000000008E-5</v>
      </c>
      <c r="L2241" s="5" cm="1">
        <f t="array" ref="L2241">_xlfn.IFS(I2241=0, 0, I2241&gt;34, 0, AND(I2241&gt;0, I2241&lt;35), VLOOKUP(I2241, $A$63:$C$96, 3))</f>
        <v>0</v>
      </c>
      <c r="M2241" s="5">
        <f t="shared" si="313"/>
        <v>82.276319761658499</v>
      </c>
      <c r="N2241" s="5">
        <v>3786.7780425543733</v>
      </c>
      <c r="O2241" s="5">
        <f t="shared" si="320"/>
        <v>2518.9614000000001</v>
      </c>
      <c r="P2241" s="5">
        <f t="shared" si="321"/>
        <v>82.276319761658499</v>
      </c>
      <c r="Q2241" s="5">
        <f t="shared" si="315"/>
        <v>0</v>
      </c>
      <c r="R2241" s="5">
        <f>IF(O2241&gt;(P2241+U2241),O2241-P2241-U2241, 0)</f>
        <v>0</v>
      </c>
      <c r="S2241" s="5">
        <f t="shared" si="316"/>
        <v>0</v>
      </c>
      <c r="T2241" s="5">
        <f t="shared" si="317"/>
        <v>0</v>
      </c>
      <c r="U2241" s="5">
        <f>IF(O2241&gt;P2241,IF(V2240*($B$6/100)&gt;=O2241-P2241,(O2241-P2241), V2240*($B$6/100)), 0)</f>
        <v>2436.6850802383415</v>
      </c>
      <c r="V2241" s="5">
        <f>V2240+(T2241*($B$5/100))-(U2241/($B$6/100))</f>
        <v>2640317.7471787417</v>
      </c>
      <c r="W2241" s="5">
        <f t="shared" si="318"/>
        <v>66007.943679468546</v>
      </c>
    </row>
    <row r="2242" spans="4:23" x14ac:dyDescent="0.25">
      <c r="D2242">
        <f t="shared" si="319"/>
        <v>2240</v>
      </c>
      <c r="E2242" s="3">
        <v>43924</v>
      </c>
      <c r="F2242" s="4">
        <v>0.33333333333333331</v>
      </c>
      <c r="G2242">
        <v>30</v>
      </c>
      <c r="H2242">
        <v>3</v>
      </c>
      <c r="I2242" s="5">
        <f t="shared" si="314"/>
        <v>4</v>
      </c>
      <c r="J2242" s="22">
        <v>1.1630036176835938E-4</v>
      </c>
      <c r="K2242">
        <v>1.1182999999999999E-4</v>
      </c>
      <c r="L2242" s="5" cm="1">
        <f t="array" ref="L2242">_xlfn.IFS(I2242=0, 0, I2242&gt;34, 0, AND(I2242&gt;0, I2242&lt;35), VLOOKUP(I2242, $A$63:$C$96, 3))</f>
        <v>740</v>
      </c>
      <c r="M2242" s="5">
        <f t="shared" si="313"/>
        <v>552.42671839970706</v>
      </c>
      <c r="N2242" s="5">
        <v>5029.9637209567809</v>
      </c>
      <c r="O2242" s="5">
        <f t="shared" si="320"/>
        <v>3150.2511</v>
      </c>
      <c r="P2242" s="5">
        <f t="shared" si="321"/>
        <v>1292.4267183997072</v>
      </c>
      <c r="Q2242" s="5">
        <f t="shared" si="315"/>
        <v>0</v>
      </c>
      <c r="R2242" s="5">
        <f>IF(O2242&gt;(P2242+U2242),O2242-P2242-U2242, 0)</f>
        <v>0</v>
      </c>
      <c r="S2242" s="5">
        <f t="shared" si="316"/>
        <v>0</v>
      </c>
      <c r="T2242" s="5">
        <f t="shared" si="317"/>
        <v>0</v>
      </c>
      <c r="U2242" s="5">
        <f>IF(O2242&gt;P2242,IF(V2241*($B$6/100)&gt;=O2242-P2242,(O2242-P2242), V2241*($B$6/100)), 0)</f>
        <v>1857.8243816002928</v>
      </c>
      <c r="V2242" s="5">
        <f>V2241+(T2242*($B$5/100))-(U2242/($B$6/100))</f>
        <v>2637663.7123478842</v>
      </c>
      <c r="W2242" s="5">
        <f t="shared" si="318"/>
        <v>65941.592808697111</v>
      </c>
    </row>
    <row r="2243" spans="4:23" x14ac:dyDescent="0.25">
      <c r="D2243">
        <f t="shared" si="319"/>
        <v>2241</v>
      </c>
      <c r="E2243" s="3">
        <v>43924</v>
      </c>
      <c r="F2243" s="4">
        <v>0.375</v>
      </c>
      <c r="G2243">
        <v>20</v>
      </c>
      <c r="H2243">
        <v>3</v>
      </c>
      <c r="I2243" s="5">
        <f t="shared" si="314"/>
        <v>3</v>
      </c>
      <c r="J2243" s="22">
        <v>1.7321330476138629E-4</v>
      </c>
      <c r="K2243">
        <v>1.1793E-4</v>
      </c>
      <c r="L2243" s="5" cm="1">
        <f t="array" ref="L2243">_xlfn.IFS(I2243=0, 0, I2243&gt;34, 0, AND(I2243&gt;0, I2243&lt;35), VLOOKUP(I2243, $A$63:$C$96, 3))</f>
        <v>232</v>
      </c>
      <c r="M2243" s="5">
        <f t="shared" ref="M2243:M2306" si="322">$B$11*$B$4*J2243*1000</f>
        <v>822.76319761658488</v>
      </c>
      <c r="N2243" s="5">
        <v>5406.1042677084624</v>
      </c>
      <c r="O2243" s="5">
        <f t="shared" si="320"/>
        <v>3322.0881000000004</v>
      </c>
      <c r="P2243" s="5">
        <f t="shared" si="321"/>
        <v>1054.7631976165849</v>
      </c>
      <c r="Q2243" s="5">
        <f t="shared" si="315"/>
        <v>0</v>
      </c>
      <c r="R2243" s="5">
        <f>IF(O2243&gt;(P2243+U2243),O2243-P2243-U2243, 0)</f>
        <v>0</v>
      </c>
      <c r="S2243" s="5">
        <f t="shared" si="316"/>
        <v>0</v>
      </c>
      <c r="T2243" s="5">
        <f t="shared" si="317"/>
        <v>0</v>
      </c>
      <c r="U2243" s="5">
        <f>IF(O2243&gt;P2243,IF(V2242*($B$6/100)&gt;=O2243-P2243,(O2243-P2243), V2242*($B$6/100)), 0)</f>
        <v>2267.3249023834155</v>
      </c>
      <c r="V2243" s="5">
        <f>V2242+(T2243*($B$5/100))-(U2243/($B$6/100))</f>
        <v>2634424.6767730508</v>
      </c>
      <c r="W2243" s="5">
        <f t="shared" si="318"/>
        <v>65860.616919326276</v>
      </c>
    </row>
    <row r="2244" spans="4:23" x14ac:dyDescent="0.25">
      <c r="D2244">
        <f t="shared" si="319"/>
        <v>2242</v>
      </c>
      <c r="E2244" s="3">
        <v>43924</v>
      </c>
      <c r="F2244" s="4">
        <v>0.41666666666666669</v>
      </c>
      <c r="G2244">
        <v>30</v>
      </c>
      <c r="H2244">
        <v>3</v>
      </c>
      <c r="I2244" s="5">
        <f t="shared" ref="I2244:I2307" si="323">ROUND((G2244/10)*((LN(99/0.03)/(LN(10/0.03)))),0)</f>
        <v>4</v>
      </c>
      <c r="J2244" s="22">
        <v>2.67243384488996E-4</v>
      </c>
      <c r="K2244">
        <v>1.0845000000000001E-4</v>
      </c>
      <c r="L2244" s="5" cm="1">
        <f t="array" ref="L2244">_xlfn.IFS(I2244=0, 0, I2244&gt;34, 0, AND(I2244&gt;0, I2244&lt;35), VLOOKUP(I2244, $A$63:$C$96, 3))</f>
        <v>740</v>
      </c>
      <c r="M2244" s="5">
        <f t="shared" si="322"/>
        <v>1269.406076322731</v>
      </c>
      <c r="N2244" s="5">
        <v>5132.2077088502956</v>
      </c>
      <c r="O2244" s="5">
        <f t="shared" si="320"/>
        <v>3055.0365000000002</v>
      </c>
      <c r="P2244" s="5">
        <f t="shared" si="321"/>
        <v>2009.406076322731</v>
      </c>
      <c r="Q2244" s="5">
        <f t="shared" ref="Q2244:Q2307" si="324">IF((L2244+M2244-P2244)&lt;($B$8/100)*$B$3,L2244+M2244-P2244,($B$8/100)*$B$3)</f>
        <v>0</v>
      </c>
      <c r="R2244" s="5">
        <f>IF(O2244&gt;(P2244+U2244),O2244-P2244-U2244, 0)</f>
        <v>0</v>
      </c>
      <c r="S2244" s="5">
        <f t="shared" ref="S2244:S2307" si="325">IF((IF((L2244+M2244)&gt;O2244,L2244+M2244-P2244-Q2244,0))&lt;((N2244*3.595182*($B$7/100))/($B$5/100)),L2244+M2244-P2244-Q2244, N2244*3.595182*($B$7/100)/($B$5/100))</f>
        <v>0</v>
      </c>
      <c r="T2244" s="5">
        <f t="shared" ref="T2244:T2307" si="326">((L2244+M2244)-P2244-S2244)</f>
        <v>0</v>
      </c>
      <c r="U2244" s="5">
        <f>IF(O2244&gt;P2244,IF(V2243*($B$6/100)&gt;=O2244-P2244,(O2244-P2244), V2243*($B$6/100)), 0)</f>
        <v>1045.6304236772692</v>
      </c>
      <c r="V2244" s="5">
        <f>V2243+(T2244*($B$5/100))-(U2244/($B$6/100))</f>
        <v>2632930.9190249406</v>
      </c>
      <c r="W2244" s="5">
        <f t="shared" ref="W2244:W2307" si="327">V2244/40</f>
        <v>65823.27297562352</v>
      </c>
    </row>
    <row r="2245" spans="4:23" x14ac:dyDescent="0.25">
      <c r="D2245">
        <f t="shared" ref="D2245:D2308" si="328">D2244+1</f>
        <v>2243</v>
      </c>
      <c r="E2245" s="3">
        <v>43924</v>
      </c>
      <c r="F2245" s="4">
        <v>0.45833333333333331</v>
      </c>
      <c r="G2245">
        <v>40</v>
      </c>
      <c r="H2245">
        <v>4</v>
      </c>
      <c r="I2245" s="5">
        <f t="shared" si="323"/>
        <v>6</v>
      </c>
      <c r="J2245" s="22">
        <v>3.4395213374046707E-4</v>
      </c>
      <c r="K2245">
        <v>9.180999999999999E-5</v>
      </c>
      <c r="L2245" s="5" cm="1">
        <f t="array" ref="L2245">_xlfn.IFS(I2245=0, 0, I2245&gt;34, 0, AND(I2245&gt;0, I2245&lt;35), VLOOKUP(I2245, $A$63:$C$96, 3))</f>
        <v>2980</v>
      </c>
      <c r="M2245" s="5">
        <f t="shared" si="322"/>
        <v>1633.7726352672187</v>
      </c>
      <c r="N2245" s="5">
        <v>4066.4508655126574</v>
      </c>
      <c r="O2245" s="5">
        <f t="shared" ref="O2245:O2308" si="329">$B$2*K2245*1000</f>
        <v>2586.2876999999999</v>
      </c>
      <c r="P2245" s="5">
        <f t="shared" ref="P2245:P2308" si="330">IF(O2245&gt;=(L2245+M2245),L2245+M2245,O2245)</f>
        <v>2586.2876999999999</v>
      </c>
      <c r="Q2245" s="5">
        <f t="shared" si="324"/>
        <v>487.20077413479089</v>
      </c>
      <c r="R2245" s="5">
        <f>IF(O2245&gt;(P2245+U2245),O2245-P2245-U2245, 0)</f>
        <v>0</v>
      </c>
      <c r="S2245" s="5">
        <f t="shared" si="325"/>
        <v>1540.2841611324282</v>
      </c>
      <c r="T2245" s="5">
        <f t="shared" si="326"/>
        <v>487.20077413479089</v>
      </c>
      <c r="U2245" s="5">
        <f>IF(O2245&gt;P2245,IF(V2244*($B$6/100)&gt;=O2245-P2245,(O2245-P2245), V2244*($B$6/100)), 0)</f>
        <v>0</v>
      </c>
      <c r="V2245" s="5">
        <f>V2244+(T2245*($B$5/100))-(U2245/($B$6/100))</f>
        <v>2633271.9595668348</v>
      </c>
      <c r="W2245" s="5">
        <f t="shared" si="327"/>
        <v>65831.798989170871</v>
      </c>
    </row>
    <row r="2246" spans="4:23" x14ac:dyDescent="0.25">
      <c r="D2246">
        <f t="shared" si="328"/>
        <v>2244</v>
      </c>
      <c r="E2246" s="3">
        <v>43924</v>
      </c>
      <c r="F2246" s="4">
        <v>0.5</v>
      </c>
      <c r="G2246">
        <v>40</v>
      </c>
      <c r="H2246">
        <v>7</v>
      </c>
      <c r="I2246" s="5">
        <f t="shared" si="323"/>
        <v>6</v>
      </c>
      <c r="J2246" s="22">
        <v>5.1963991428415892E-4</v>
      </c>
      <c r="K2246">
        <v>7.5749999999999998E-5</v>
      </c>
      <c r="L2246" s="5" cm="1">
        <f t="array" ref="L2246">_xlfn.IFS(I2246=0, 0, I2246&gt;34, 0, AND(I2246&gt;0, I2246&lt;35), VLOOKUP(I2246, $A$63:$C$96, 3))</f>
        <v>2980</v>
      </c>
      <c r="M2246" s="5">
        <f t="shared" si="322"/>
        <v>2468.2895928497551</v>
      </c>
      <c r="N2246" s="5">
        <v>3041.0997439450607</v>
      </c>
      <c r="O2246" s="5">
        <f t="shared" si="329"/>
        <v>2133.8775000000001</v>
      </c>
      <c r="P2246" s="5">
        <f t="shared" si="330"/>
        <v>2133.8775000000001</v>
      </c>
      <c r="Q2246" s="5">
        <f t="shared" si="324"/>
        <v>487.20077413479089</v>
      </c>
      <c r="R2246" s="5">
        <f>IF(O2246&gt;(P2246+U2246),O2246-P2246-U2246, 0)</f>
        <v>0</v>
      </c>
      <c r="S2246" s="5">
        <f t="shared" si="325"/>
        <v>1561.9010085194129</v>
      </c>
      <c r="T2246" s="5">
        <f t="shared" si="326"/>
        <v>1752.5110843303416</v>
      </c>
      <c r="U2246" s="5">
        <f>IF(O2246&gt;P2246,IF(V2245*($B$6/100)&gt;=O2246-P2246,(O2246-P2246), V2245*($B$6/100)), 0)</f>
        <v>0</v>
      </c>
      <c r="V2246" s="5">
        <f>V2245+(T2246*($B$5/100))-(U2246/($B$6/100))</f>
        <v>2634498.7173258662</v>
      </c>
      <c r="W2246" s="5">
        <f t="shared" si="327"/>
        <v>65862.467933146661</v>
      </c>
    </row>
    <row r="2247" spans="4:23" x14ac:dyDescent="0.25">
      <c r="D2247">
        <f t="shared" si="328"/>
        <v>2245</v>
      </c>
      <c r="E2247" s="3">
        <v>43924</v>
      </c>
      <c r="F2247" s="4">
        <v>0.54166666666666663</v>
      </c>
      <c r="G2247">
        <v>30</v>
      </c>
      <c r="H2247">
        <v>0</v>
      </c>
      <c r="I2247" s="5">
        <f t="shared" si="323"/>
        <v>4</v>
      </c>
      <c r="J2247" s="22">
        <v>1.2867274067988698E-4</v>
      </c>
      <c r="K2247">
        <v>6.8650000000000002E-5</v>
      </c>
      <c r="L2247" s="5" cm="1">
        <f t="array" ref="L2247">_xlfn.IFS(I2247=0, 0, I2247&gt;34, 0, AND(I2247&gt;0, I2247&lt;35), VLOOKUP(I2247, $A$63:$C$96, 3))</f>
        <v>740</v>
      </c>
      <c r="M2247" s="5">
        <f t="shared" si="322"/>
        <v>611.19551822946312</v>
      </c>
      <c r="N2247" s="5">
        <v>2737.6277019309168</v>
      </c>
      <c r="O2247" s="5">
        <f t="shared" si="329"/>
        <v>1933.8705</v>
      </c>
      <c r="P2247" s="5">
        <f t="shared" si="330"/>
        <v>1351.1955182294632</v>
      </c>
      <c r="Q2247" s="5">
        <f t="shared" si="324"/>
        <v>0</v>
      </c>
      <c r="R2247" s="5">
        <f>IF(O2247&gt;(P2247+U2247),O2247-P2247-U2247, 0)</f>
        <v>0</v>
      </c>
      <c r="S2247" s="5">
        <f t="shared" si="325"/>
        <v>0</v>
      </c>
      <c r="T2247" s="5">
        <f t="shared" si="326"/>
        <v>0</v>
      </c>
      <c r="U2247" s="5">
        <f>IF(O2247&gt;P2247,IF(V2246*($B$6/100)&gt;=O2247-P2247,(O2247-P2247), V2246*($B$6/100)), 0)</f>
        <v>582.67498177053676</v>
      </c>
      <c r="V2247" s="5">
        <f>V2246+(T2247*($B$5/100))-(U2247/($B$6/100))</f>
        <v>2633666.3244947656</v>
      </c>
      <c r="W2247" s="5">
        <f t="shared" si="327"/>
        <v>65841.658112369143</v>
      </c>
    </row>
    <row r="2248" spans="4:23" x14ac:dyDescent="0.25">
      <c r="D2248">
        <f t="shared" si="328"/>
        <v>2246</v>
      </c>
      <c r="E2248" s="3">
        <v>43924</v>
      </c>
      <c r="F2248" s="4">
        <v>0.58333333333333337</v>
      </c>
      <c r="G2248">
        <v>40</v>
      </c>
      <c r="H2248">
        <v>0</v>
      </c>
      <c r="I2248" s="5">
        <f t="shared" si="323"/>
        <v>6</v>
      </c>
      <c r="J2248" s="22">
        <v>1.2372378911527593E-4</v>
      </c>
      <c r="K2248">
        <v>6.088E-5</v>
      </c>
      <c r="L2248" s="5" cm="1">
        <f t="array" ref="L2248">_xlfn.IFS(I2248=0, 0, I2248&gt;34, 0, AND(I2248&gt;0, I2248&lt;35), VLOOKUP(I2248, $A$63:$C$96, 3))</f>
        <v>2980</v>
      </c>
      <c r="M2248" s="5">
        <f t="shared" si="322"/>
        <v>587.68799829756074</v>
      </c>
      <c r="N2248" s="5">
        <v>2763.3630601826512</v>
      </c>
      <c r="O2248" s="5">
        <f t="shared" si="329"/>
        <v>1714.9896000000001</v>
      </c>
      <c r="P2248" s="5">
        <f t="shared" si="330"/>
        <v>1714.9896000000001</v>
      </c>
      <c r="Q2248" s="5">
        <f t="shared" si="324"/>
        <v>487.20077413479089</v>
      </c>
      <c r="R2248" s="5">
        <f>IF(O2248&gt;(P2248+U2248),O2248-P2248-U2248, 0)</f>
        <v>0</v>
      </c>
      <c r="S2248" s="5">
        <f t="shared" si="325"/>
        <v>1365.4976241627696</v>
      </c>
      <c r="T2248" s="5">
        <f t="shared" si="326"/>
        <v>487.20077413479089</v>
      </c>
      <c r="U2248" s="5">
        <f>IF(O2248&gt;P2248,IF(V2247*($B$6/100)&gt;=O2248-P2248,(O2248-P2248), V2247*($B$6/100)), 0)</f>
        <v>0</v>
      </c>
      <c r="V2248" s="5">
        <f>V2247+(T2248*($B$5/100))-(U2248/($B$6/100))</f>
        <v>2634007.3650366599</v>
      </c>
      <c r="W2248" s="5">
        <f t="shared" si="327"/>
        <v>65850.184125916494</v>
      </c>
    </row>
    <row r="2249" spans="4:23" x14ac:dyDescent="0.25">
      <c r="D2249">
        <f t="shared" si="328"/>
        <v>2247</v>
      </c>
      <c r="E2249" s="3">
        <v>43924</v>
      </c>
      <c r="F2249" s="4">
        <v>0.625</v>
      </c>
      <c r="G2249">
        <v>40</v>
      </c>
      <c r="H2249">
        <v>1</v>
      </c>
      <c r="I2249" s="5">
        <f t="shared" si="323"/>
        <v>6</v>
      </c>
      <c r="J2249" s="22">
        <v>2.3507519931902427E-4</v>
      </c>
      <c r="K2249">
        <v>5.6860000000000001E-5</v>
      </c>
      <c r="L2249" s="5" cm="1">
        <f t="array" ref="L2249">_xlfn.IFS(I2249=0, 0, I2249&gt;34, 0, AND(I2249&gt;0, I2249&lt;35), VLOOKUP(I2249, $A$63:$C$96, 3))</f>
        <v>2980</v>
      </c>
      <c r="M2249" s="5">
        <f t="shared" si="322"/>
        <v>1116.6071967653652</v>
      </c>
      <c r="N2249" s="5">
        <v>3144.2962371380904</v>
      </c>
      <c r="O2249" s="5">
        <f t="shared" si="329"/>
        <v>1601.7462</v>
      </c>
      <c r="P2249" s="5">
        <f t="shared" si="330"/>
        <v>1601.7462</v>
      </c>
      <c r="Q2249" s="5">
        <f t="shared" si="324"/>
        <v>487.20077413479089</v>
      </c>
      <c r="R2249" s="5">
        <f>IF(O2249&gt;(P2249+U2249),O2249-P2249-U2249, 0)</f>
        <v>0</v>
      </c>
      <c r="S2249" s="5">
        <f t="shared" si="325"/>
        <v>1614.9024620609421</v>
      </c>
      <c r="T2249" s="5">
        <f t="shared" si="326"/>
        <v>879.95853470442307</v>
      </c>
      <c r="U2249" s="5">
        <f>IF(O2249&gt;P2249,IF(V2248*($B$6/100)&gt;=O2249-P2249,(O2249-P2249), V2248*($B$6/100)), 0)</f>
        <v>0</v>
      </c>
      <c r="V2249" s="5">
        <f>V2248+(T2249*($B$5/100))-(U2249/($B$6/100))</f>
        <v>2634623.3360109529</v>
      </c>
      <c r="W2249" s="5">
        <f t="shared" si="327"/>
        <v>65865.583400273827</v>
      </c>
    </row>
    <row r="2250" spans="4:23" x14ac:dyDescent="0.25">
      <c r="D2250">
        <f t="shared" si="328"/>
        <v>2248</v>
      </c>
      <c r="E2250" s="3">
        <v>43924</v>
      </c>
      <c r="F2250" s="4">
        <v>0.66666666666666663</v>
      </c>
      <c r="G2250">
        <v>50</v>
      </c>
      <c r="H2250">
        <v>4</v>
      </c>
      <c r="I2250" s="5">
        <f t="shared" si="323"/>
        <v>7</v>
      </c>
      <c r="J2250" s="22">
        <v>3.1178394857049536E-4</v>
      </c>
      <c r="K2250">
        <v>6.3109999999999997E-5</v>
      </c>
      <c r="L2250" s="5" cm="1">
        <f t="array" ref="L2250">_xlfn.IFS(I2250=0, 0, I2250&gt;34, 0, AND(I2250&gt;0, I2250&lt;35), VLOOKUP(I2250, $A$63:$C$96, 3))</f>
        <v>4800</v>
      </c>
      <c r="M2250" s="5">
        <f t="shared" si="322"/>
        <v>1480.9737557098531</v>
      </c>
      <c r="N2250" s="5">
        <v>3686.5668480656987</v>
      </c>
      <c r="O2250" s="5">
        <f t="shared" si="329"/>
        <v>1777.8087</v>
      </c>
      <c r="P2250" s="5">
        <f t="shared" si="330"/>
        <v>1777.8087</v>
      </c>
      <c r="Q2250" s="5">
        <f t="shared" si="324"/>
        <v>487.20077413479089</v>
      </c>
      <c r="R2250" s="5">
        <f>IF(O2250&gt;(P2250+U2250),O2250-P2250-U2250, 0)</f>
        <v>0</v>
      </c>
      <c r="S2250" s="5">
        <f t="shared" si="325"/>
        <v>1893.4112534232195</v>
      </c>
      <c r="T2250" s="5">
        <f t="shared" si="326"/>
        <v>2609.7538022866333</v>
      </c>
      <c r="U2250" s="5">
        <f>IF(O2250&gt;P2250,IF(V2249*($B$6/100)&gt;=O2250-P2250,(O2250-P2250), V2249*($B$6/100)), 0)</f>
        <v>0</v>
      </c>
      <c r="V2250" s="5">
        <f>V2249+(T2250*($B$5/100))-(U2250/($B$6/100))</f>
        <v>2636450.1636725534</v>
      </c>
      <c r="W2250" s="5">
        <f t="shared" si="327"/>
        <v>65911.25409181384</v>
      </c>
    </row>
    <row r="2251" spans="4:23" x14ac:dyDescent="0.25">
      <c r="D2251">
        <f t="shared" si="328"/>
        <v>2249</v>
      </c>
      <c r="E2251" s="3">
        <v>43924</v>
      </c>
      <c r="F2251" s="4">
        <v>0.70833333333333337</v>
      </c>
      <c r="G2251">
        <v>40</v>
      </c>
      <c r="H2251">
        <v>3</v>
      </c>
      <c r="I2251" s="5">
        <f t="shared" si="323"/>
        <v>6</v>
      </c>
      <c r="J2251" s="22">
        <v>1.6578987741446976E-4</v>
      </c>
      <c r="K2251">
        <v>8.6039999999999996E-5</v>
      </c>
      <c r="L2251" s="5" cm="1">
        <f t="array" ref="L2251">_xlfn.IFS(I2251=0, 0, I2251&gt;34, 0, AND(I2251&gt;0, I2251&lt;35), VLOOKUP(I2251, $A$63:$C$96, 3))</f>
        <v>2980</v>
      </c>
      <c r="M2251" s="5">
        <f t="shared" si="322"/>
        <v>787.50191771873131</v>
      </c>
      <c r="N2251" s="5">
        <v>3342.9908514024719</v>
      </c>
      <c r="O2251" s="5">
        <f t="shared" si="329"/>
        <v>2423.7467999999999</v>
      </c>
      <c r="P2251" s="5">
        <f t="shared" si="330"/>
        <v>2423.7467999999999</v>
      </c>
      <c r="Q2251" s="5">
        <f t="shared" si="324"/>
        <v>487.20077413479089</v>
      </c>
      <c r="R2251" s="5">
        <f>IF(O2251&gt;(P2251+U2251),O2251-P2251-U2251, 0)</f>
        <v>0</v>
      </c>
      <c r="S2251" s="5">
        <f t="shared" si="325"/>
        <v>856.55434358394064</v>
      </c>
      <c r="T2251" s="5">
        <f t="shared" si="326"/>
        <v>487.20077413479089</v>
      </c>
      <c r="U2251" s="5">
        <f>IF(O2251&gt;P2251,IF(V2250*($B$6/100)&gt;=O2251-P2251,(O2251-P2251), V2250*($B$6/100)), 0)</f>
        <v>0</v>
      </c>
      <c r="V2251" s="5">
        <f>V2250+(T2251*($B$5/100))-(U2251/($B$6/100))</f>
        <v>2636791.2042144476</v>
      </c>
      <c r="W2251" s="5">
        <f t="shared" si="327"/>
        <v>65919.780105361191</v>
      </c>
    </row>
    <row r="2252" spans="4:23" x14ac:dyDescent="0.25">
      <c r="D2252">
        <f t="shared" si="328"/>
        <v>2250</v>
      </c>
      <c r="E2252" s="3">
        <v>43924</v>
      </c>
      <c r="F2252" s="4">
        <v>0.75</v>
      </c>
      <c r="G2252">
        <v>60</v>
      </c>
      <c r="H2252">
        <v>7</v>
      </c>
      <c r="I2252" s="5">
        <f t="shared" si="323"/>
        <v>8</v>
      </c>
      <c r="J2252" s="22">
        <v>1.4104511959141456E-4</v>
      </c>
      <c r="K2252">
        <v>1.3877E-4</v>
      </c>
      <c r="L2252" s="5" cm="1">
        <f t="array" ref="L2252">_xlfn.IFS(I2252=0, 0, I2252&gt;34, 0, AND(I2252&gt;0, I2252&lt;35), VLOOKUP(I2252, $A$63:$C$96, 3))</f>
        <v>7160</v>
      </c>
      <c r="M2252" s="5">
        <f t="shared" si="322"/>
        <v>669.96431805921918</v>
      </c>
      <c r="N2252" s="5">
        <v>4319.4903659502825</v>
      </c>
      <c r="O2252" s="5">
        <f t="shared" si="329"/>
        <v>3909.1509000000001</v>
      </c>
      <c r="P2252" s="5">
        <f t="shared" si="330"/>
        <v>3909.1509000000001</v>
      </c>
      <c r="Q2252" s="5">
        <f t="shared" si="324"/>
        <v>487.20077413479089</v>
      </c>
      <c r="R2252" s="5">
        <f>IF(O2252&gt;(P2252+U2252),O2252-P2252-U2252, 0)</f>
        <v>0</v>
      </c>
      <c r="S2252" s="5">
        <f t="shared" si="325"/>
        <v>2218.479144691124</v>
      </c>
      <c r="T2252" s="5">
        <f t="shared" si="326"/>
        <v>1702.3342733680952</v>
      </c>
      <c r="U2252" s="5">
        <f>IF(O2252&gt;P2252,IF(V2251*($B$6/100)&gt;=O2252-P2252,(O2252-P2252), V2251*($B$6/100)), 0)</f>
        <v>0</v>
      </c>
      <c r="V2252" s="5">
        <f>V2251+(T2252*($B$5/100))-(U2252/($B$6/100))</f>
        <v>2637982.8382058055</v>
      </c>
      <c r="W2252" s="5">
        <f t="shared" si="327"/>
        <v>65949.570955145144</v>
      </c>
    </row>
    <row r="2253" spans="4:23" x14ac:dyDescent="0.25">
      <c r="D2253">
        <f t="shared" si="328"/>
        <v>2251</v>
      </c>
      <c r="E2253" s="3">
        <v>43924</v>
      </c>
      <c r="F2253" s="4">
        <v>0.79166666666666663</v>
      </c>
      <c r="G2253">
        <v>40</v>
      </c>
      <c r="H2253">
        <v>7</v>
      </c>
      <c r="I2253" s="5">
        <f t="shared" si="323"/>
        <v>6</v>
      </c>
      <c r="J2253" s="22">
        <v>6.1861894557637963E-5</v>
      </c>
      <c r="K2253">
        <v>1.5888E-4</v>
      </c>
      <c r="L2253" s="5" cm="1">
        <f t="array" ref="L2253">_xlfn.IFS(I2253=0, 0, I2253&gt;34, 0, AND(I2253&gt;0, I2253&lt;35), VLOOKUP(I2253, $A$63:$C$96, 3))</f>
        <v>2980</v>
      </c>
      <c r="M2253" s="5">
        <f t="shared" si="322"/>
        <v>293.84399914878037</v>
      </c>
      <c r="N2253" s="5">
        <v>3788.6391625619094</v>
      </c>
      <c r="O2253" s="5">
        <f t="shared" si="329"/>
        <v>4475.6495999999997</v>
      </c>
      <c r="P2253" s="5">
        <f t="shared" si="330"/>
        <v>3273.8439991487803</v>
      </c>
      <c r="Q2253" s="5">
        <f t="shared" si="324"/>
        <v>0</v>
      </c>
      <c r="R2253" s="5">
        <f>IF(O2253&gt;(P2253+U2253),O2253-P2253-U2253, 0)</f>
        <v>0</v>
      </c>
      <c r="S2253" s="5">
        <f t="shared" si="325"/>
        <v>0</v>
      </c>
      <c r="T2253" s="5">
        <f t="shared" si="326"/>
        <v>0</v>
      </c>
      <c r="U2253" s="5">
        <f>IF(O2253&gt;P2253,IF(V2252*($B$6/100)&gt;=O2253-P2253,(O2253-P2253), V2252*($B$6/100)), 0)</f>
        <v>1201.8056008512194</v>
      </c>
      <c r="V2253" s="5">
        <f>V2252+(T2253*($B$5/100))-(U2253/($B$6/100))</f>
        <v>2636265.9730617325</v>
      </c>
      <c r="W2253" s="5">
        <f t="shared" si="327"/>
        <v>65906.649326543309</v>
      </c>
    </row>
    <row r="2254" spans="4:23" x14ac:dyDescent="0.25">
      <c r="D2254">
        <f t="shared" si="328"/>
        <v>2252</v>
      </c>
      <c r="E2254" s="3">
        <v>43924</v>
      </c>
      <c r="F2254" s="4">
        <v>0.83333333333333337</v>
      </c>
      <c r="G2254">
        <v>30</v>
      </c>
      <c r="H2254">
        <v>0</v>
      </c>
      <c r="I2254" s="5">
        <f t="shared" si="323"/>
        <v>4</v>
      </c>
      <c r="J2254" s="22">
        <v>2.4744757823055187E-6</v>
      </c>
      <c r="K2254">
        <v>1.6499E-4</v>
      </c>
      <c r="L2254" s="5" cm="1">
        <f t="array" ref="L2254">_xlfn.IFS(I2254=0, 0, I2254&gt;34, 0, AND(I2254&gt;0, I2254&lt;35), VLOOKUP(I2254, $A$63:$C$96, 3))</f>
        <v>740</v>
      </c>
      <c r="M2254" s="5">
        <f t="shared" si="322"/>
        <v>11.753759965951215</v>
      </c>
      <c r="N2254" s="5">
        <v>3992.0384601798055</v>
      </c>
      <c r="O2254" s="5">
        <f t="shared" si="329"/>
        <v>4647.7682999999997</v>
      </c>
      <c r="P2254" s="5">
        <f t="shared" si="330"/>
        <v>751.75375996595119</v>
      </c>
      <c r="Q2254" s="5">
        <f t="shared" si="324"/>
        <v>0</v>
      </c>
      <c r="R2254" s="5">
        <f>IF(O2254&gt;(P2254+U2254),O2254-P2254-U2254, 0)</f>
        <v>0</v>
      </c>
      <c r="S2254" s="5">
        <f t="shared" si="325"/>
        <v>0</v>
      </c>
      <c r="T2254" s="5">
        <f t="shared" si="326"/>
        <v>0</v>
      </c>
      <c r="U2254" s="5">
        <f>IF(O2254&gt;P2254,IF(V2253*($B$6/100)&gt;=O2254-P2254,(O2254-P2254), V2253*($B$6/100)), 0)</f>
        <v>3896.0145400340484</v>
      </c>
      <c r="V2254" s="5">
        <f>V2253+(T2254*($B$5/100))-(U2254/($B$6/100))</f>
        <v>2630700.238004541</v>
      </c>
      <c r="W2254" s="5">
        <f t="shared" si="327"/>
        <v>65767.505950113526</v>
      </c>
    </row>
    <row r="2255" spans="4:23" x14ac:dyDescent="0.25">
      <c r="D2255">
        <f t="shared" si="328"/>
        <v>2253</v>
      </c>
      <c r="E2255" s="3">
        <v>43924</v>
      </c>
      <c r="F2255" s="4">
        <v>0.875</v>
      </c>
      <c r="G2255">
        <v>10</v>
      </c>
      <c r="H2255">
        <v>0</v>
      </c>
      <c r="I2255" s="5">
        <f t="shared" si="323"/>
        <v>1</v>
      </c>
      <c r="J2255" s="22">
        <v>0</v>
      </c>
      <c r="K2255">
        <v>1.7881E-4</v>
      </c>
      <c r="L2255" s="5" cm="1">
        <f t="array" ref="L2255">_xlfn.IFS(I2255=0, 0, I2255&gt;34, 0, AND(I2255&gt;0, I2255&lt;35), VLOOKUP(I2255, $A$63:$C$96, 3))</f>
        <v>0</v>
      </c>
      <c r="M2255" s="5">
        <f t="shared" si="322"/>
        <v>0</v>
      </c>
      <c r="N2255" s="5">
        <v>4341.7731567867104</v>
      </c>
      <c r="O2255" s="5">
        <f t="shared" si="329"/>
        <v>5037.0776999999998</v>
      </c>
      <c r="P2255" s="5">
        <f t="shared" si="330"/>
        <v>0</v>
      </c>
      <c r="Q2255" s="5">
        <f t="shared" si="324"/>
        <v>0</v>
      </c>
      <c r="R2255" s="5">
        <f>IF(O2255&gt;(P2255+U2255),O2255-P2255-U2255, 0)</f>
        <v>0</v>
      </c>
      <c r="S2255" s="5">
        <f t="shared" si="325"/>
        <v>0</v>
      </c>
      <c r="T2255" s="5">
        <f t="shared" si="326"/>
        <v>0</v>
      </c>
      <c r="U2255" s="5">
        <f>IF(O2255&gt;P2255,IF(V2254*($B$6/100)&gt;=O2255-P2255,(O2255-P2255), V2254*($B$6/100)), 0)</f>
        <v>5037.0776999999998</v>
      </c>
      <c r="V2255" s="5">
        <f>V2254+(T2255*($B$5/100))-(U2255/($B$6/100))</f>
        <v>2623504.4127188269</v>
      </c>
      <c r="W2255" s="5">
        <f t="shared" si="327"/>
        <v>65587.61031797067</v>
      </c>
    </row>
    <row r="2256" spans="4:23" x14ac:dyDescent="0.25">
      <c r="D2256">
        <f t="shared" si="328"/>
        <v>2254</v>
      </c>
      <c r="E2256" s="3">
        <v>43924</v>
      </c>
      <c r="F2256" s="4">
        <v>0.91666666666666663</v>
      </c>
      <c r="G2256">
        <v>20</v>
      </c>
      <c r="H2256">
        <v>0</v>
      </c>
      <c r="I2256" s="5">
        <f t="shared" si="323"/>
        <v>3</v>
      </c>
      <c r="J2256" s="22">
        <v>0</v>
      </c>
      <c r="K2256">
        <v>1.8284000000000003E-4</v>
      </c>
      <c r="L2256" s="5" cm="1">
        <f t="array" ref="L2256">_xlfn.IFS(I2256=0, 0, I2256&gt;34, 0, AND(I2256&gt;0, I2256&lt;35), VLOOKUP(I2256, $A$63:$C$96, 3))</f>
        <v>232</v>
      </c>
      <c r="M2256" s="5">
        <f t="shared" si="322"/>
        <v>0</v>
      </c>
      <c r="N2256" s="5">
        <v>3951.3325296841908</v>
      </c>
      <c r="O2256" s="5">
        <f t="shared" si="329"/>
        <v>5150.6028000000006</v>
      </c>
      <c r="P2256" s="5">
        <f t="shared" si="330"/>
        <v>232</v>
      </c>
      <c r="Q2256" s="5">
        <f t="shared" si="324"/>
        <v>0</v>
      </c>
      <c r="R2256" s="5">
        <f>IF(O2256&gt;(P2256+U2256),O2256-P2256-U2256, 0)</f>
        <v>0</v>
      </c>
      <c r="S2256" s="5">
        <f t="shared" si="325"/>
        <v>0</v>
      </c>
      <c r="T2256" s="5">
        <f t="shared" si="326"/>
        <v>0</v>
      </c>
      <c r="U2256" s="5">
        <f>IF(O2256&gt;P2256,IF(V2255*($B$6/100)&gt;=O2256-P2256,(O2256-P2256), V2255*($B$6/100)), 0)</f>
        <v>4918.6028000000006</v>
      </c>
      <c r="V2256" s="5">
        <f>V2255+(T2256*($B$5/100))-(U2256/($B$6/100))</f>
        <v>2616477.8372902554</v>
      </c>
      <c r="W2256" s="5">
        <f t="shared" si="327"/>
        <v>65411.945932256385</v>
      </c>
    </row>
    <row r="2257" spans="4:23" x14ac:dyDescent="0.25">
      <c r="D2257">
        <f t="shared" si="328"/>
        <v>2255</v>
      </c>
      <c r="E2257" s="3">
        <v>43924</v>
      </c>
      <c r="F2257" s="4">
        <v>0.95833333333333337</v>
      </c>
      <c r="G2257">
        <v>10</v>
      </c>
      <c r="H2257">
        <v>0</v>
      </c>
      <c r="I2257" s="5">
        <f t="shared" si="323"/>
        <v>1</v>
      </c>
      <c r="J2257" s="22">
        <v>0</v>
      </c>
      <c r="K2257">
        <v>1.6644000000000001E-4</v>
      </c>
      <c r="L2257" s="5" cm="1">
        <f t="array" ref="L2257">_xlfn.IFS(I2257=0, 0, I2257&gt;34, 0, AND(I2257&gt;0, I2257&lt;35), VLOOKUP(I2257, $A$63:$C$96, 3))</f>
        <v>0</v>
      </c>
      <c r="M2257" s="5">
        <f t="shared" si="322"/>
        <v>0</v>
      </c>
      <c r="N2257" s="5">
        <v>3467.6666408105116</v>
      </c>
      <c r="O2257" s="5">
        <f t="shared" si="329"/>
        <v>4688.6148000000012</v>
      </c>
      <c r="P2257" s="5">
        <f t="shared" si="330"/>
        <v>0</v>
      </c>
      <c r="Q2257" s="5">
        <f t="shared" si="324"/>
        <v>0</v>
      </c>
      <c r="R2257" s="5">
        <f>IF(O2257&gt;(P2257+U2257),O2257-P2257-U2257, 0)</f>
        <v>0</v>
      </c>
      <c r="S2257" s="5">
        <f t="shared" si="325"/>
        <v>0</v>
      </c>
      <c r="T2257" s="5">
        <f t="shared" si="326"/>
        <v>0</v>
      </c>
      <c r="U2257" s="5">
        <f>IF(O2257&gt;P2257,IF(V2256*($B$6/100)&gt;=O2257-P2257,(O2257-P2257), V2256*($B$6/100)), 0)</f>
        <v>4688.6148000000012</v>
      </c>
      <c r="V2257" s="5">
        <f>V2256+(T2257*($B$5/100))-(U2257/($B$6/100))</f>
        <v>2609779.8161473982</v>
      </c>
      <c r="W2257" s="5">
        <f t="shared" si="327"/>
        <v>65244.495403684952</v>
      </c>
    </row>
    <row r="2258" spans="4:23" x14ac:dyDescent="0.25">
      <c r="D2258">
        <f t="shared" si="328"/>
        <v>2256</v>
      </c>
      <c r="E2258" s="3">
        <v>43925</v>
      </c>
      <c r="F2258" s="4">
        <v>0</v>
      </c>
      <c r="G2258">
        <v>20</v>
      </c>
      <c r="H2258">
        <v>0</v>
      </c>
      <c r="I2258" s="5">
        <f t="shared" si="323"/>
        <v>3</v>
      </c>
      <c r="J2258" s="22">
        <v>0</v>
      </c>
      <c r="K2258">
        <v>1.4434999999999999E-4</v>
      </c>
      <c r="L2258" s="5" cm="1">
        <f t="array" ref="L2258">_xlfn.IFS(I2258=0, 0, I2258&gt;34, 0, AND(I2258&gt;0, I2258&lt;35), VLOOKUP(I2258, $A$63:$C$96, 3))</f>
        <v>232</v>
      </c>
      <c r="M2258" s="5">
        <f t="shared" si="322"/>
        <v>0</v>
      </c>
      <c r="N2258" s="5">
        <v>2774.3741175882042</v>
      </c>
      <c r="O2258" s="5">
        <f t="shared" si="329"/>
        <v>4066.3394999999996</v>
      </c>
      <c r="P2258" s="5">
        <f t="shared" si="330"/>
        <v>232</v>
      </c>
      <c r="Q2258" s="5">
        <f t="shared" si="324"/>
        <v>0</v>
      </c>
      <c r="R2258" s="5">
        <f>IF(O2258&gt;(P2258+U2258),O2258-P2258-U2258, 0)</f>
        <v>0</v>
      </c>
      <c r="S2258" s="5">
        <f t="shared" si="325"/>
        <v>0</v>
      </c>
      <c r="T2258" s="5">
        <f t="shared" si="326"/>
        <v>0</v>
      </c>
      <c r="U2258" s="5">
        <f>IF(O2258&gt;P2258,IF(V2257*($B$6/100)&gt;=O2258-P2258,(O2258-P2258), V2257*($B$6/100)), 0)</f>
        <v>3834.3394999999996</v>
      </c>
      <c r="V2258" s="5">
        <f>V2257+(T2258*($B$5/100))-(U2258/($B$6/100))</f>
        <v>2604302.1882902551</v>
      </c>
      <c r="W2258" s="5">
        <f t="shared" si="327"/>
        <v>65107.554707256379</v>
      </c>
    </row>
    <row r="2259" spans="4:23" x14ac:dyDescent="0.25">
      <c r="D2259">
        <f t="shared" si="328"/>
        <v>2257</v>
      </c>
      <c r="E2259" s="3">
        <v>43925</v>
      </c>
      <c r="F2259" s="4">
        <v>4.1666666666666664E-2</v>
      </c>
      <c r="G2259">
        <v>20</v>
      </c>
      <c r="H2259">
        <v>0</v>
      </c>
      <c r="I2259" s="5">
        <f t="shared" si="323"/>
        <v>3</v>
      </c>
      <c r="J2259" s="22">
        <v>0</v>
      </c>
      <c r="K2259">
        <v>1.1185000000000001E-4</v>
      </c>
      <c r="L2259" s="5" cm="1">
        <f t="array" ref="L2259">_xlfn.IFS(I2259=0, 0, I2259&gt;34, 0, AND(I2259&gt;0, I2259&lt;35), VLOOKUP(I2259, $A$63:$C$96, 3))</f>
        <v>232</v>
      </c>
      <c r="M2259" s="5">
        <f t="shared" si="322"/>
        <v>0</v>
      </c>
      <c r="N2259" s="5">
        <v>2405.5442563049601</v>
      </c>
      <c r="O2259" s="5">
        <f t="shared" si="329"/>
        <v>3150.8145</v>
      </c>
      <c r="P2259" s="5">
        <f t="shared" si="330"/>
        <v>232</v>
      </c>
      <c r="Q2259" s="5">
        <f t="shared" si="324"/>
        <v>0</v>
      </c>
      <c r="R2259" s="5">
        <f>IF(O2259&gt;(P2259+U2259),O2259-P2259-U2259, 0)</f>
        <v>0</v>
      </c>
      <c r="S2259" s="5">
        <f t="shared" si="325"/>
        <v>0</v>
      </c>
      <c r="T2259" s="5">
        <f t="shared" si="326"/>
        <v>0</v>
      </c>
      <c r="U2259" s="5">
        <f>IF(O2259&gt;P2259,IF(V2258*($B$6/100)&gt;=O2259-P2259,(O2259-P2259), V2258*($B$6/100)), 0)</f>
        <v>2918.8145</v>
      </c>
      <c r="V2259" s="5">
        <f>V2258+(T2259*($B$5/100))-(U2259/($B$6/100))</f>
        <v>2600132.4532902553</v>
      </c>
      <c r="W2259" s="5">
        <f t="shared" si="327"/>
        <v>65003.31133225638</v>
      </c>
    </row>
    <row r="2260" spans="4:23" x14ac:dyDescent="0.25">
      <c r="D2260">
        <f t="shared" si="328"/>
        <v>2258</v>
      </c>
      <c r="E2260" s="3">
        <v>43925</v>
      </c>
      <c r="F2260" s="4">
        <v>8.3333333333333329E-2</v>
      </c>
      <c r="G2260">
        <v>20</v>
      </c>
      <c r="H2260">
        <v>0</v>
      </c>
      <c r="I2260" s="5">
        <f t="shared" si="323"/>
        <v>3</v>
      </c>
      <c r="J2260" s="22">
        <v>0</v>
      </c>
      <c r="K2260">
        <v>8.8280000000000002E-5</v>
      </c>
      <c r="L2260" s="5" cm="1">
        <f t="array" ref="L2260">_xlfn.IFS(I2260=0, 0, I2260&gt;34, 0, AND(I2260&gt;0, I2260&lt;35), VLOOKUP(I2260, $A$63:$C$96, 3))</f>
        <v>232</v>
      </c>
      <c r="M2260" s="5">
        <f t="shared" si="322"/>
        <v>0</v>
      </c>
      <c r="N2260" s="5">
        <v>2327.614903575884</v>
      </c>
      <c r="O2260" s="5">
        <f t="shared" si="329"/>
        <v>2486.8476000000001</v>
      </c>
      <c r="P2260" s="5">
        <f t="shared" si="330"/>
        <v>232</v>
      </c>
      <c r="Q2260" s="5">
        <f t="shared" si="324"/>
        <v>0</v>
      </c>
      <c r="R2260" s="5">
        <f>IF(O2260&gt;(P2260+U2260),O2260-P2260-U2260, 0)</f>
        <v>0</v>
      </c>
      <c r="S2260" s="5">
        <f t="shared" si="325"/>
        <v>0</v>
      </c>
      <c r="T2260" s="5">
        <f t="shared" si="326"/>
        <v>0</v>
      </c>
      <c r="U2260" s="5">
        <f>IF(O2260&gt;P2260,IF(V2259*($B$6/100)&gt;=O2260-P2260,(O2260-P2260), V2259*($B$6/100)), 0)</f>
        <v>2254.8476000000001</v>
      </c>
      <c r="V2260" s="5">
        <f>V2259+(T2260*($B$5/100))-(U2260/($B$6/100))</f>
        <v>2596911.2424331126</v>
      </c>
      <c r="W2260" s="5">
        <f t="shared" si="327"/>
        <v>64922.781060827816</v>
      </c>
    </row>
    <row r="2261" spans="4:23" x14ac:dyDescent="0.25">
      <c r="D2261">
        <f t="shared" si="328"/>
        <v>2259</v>
      </c>
      <c r="E2261" s="3">
        <v>43925</v>
      </c>
      <c r="F2261" s="4">
        <v>0.125</v>
      </c>
      <c r="G2261">
        <v>30</v>
      </c>
      <c r="H2261">
        <v>0</v>
      </c>
      <c r="I2261" s="5">
        <f t="shared" si="323"/>
        <v>4</v>
      </c>
      <c r="J2261" s="22">
        <v>0</v>
      </c>
      <c r="K2261">
        <v>7.6099999999999993E-5</v>
      </c>
      <c r="L2261" s="5" cm="1">
        <f t="array" ref="L2261">_xlfn.IFS(I2261=0, 0, I2261&gt;34, 0, AND(I2261&gt;0, I2261&lt;35), VLOOKUP(I2261, $A$63:$C$96, 3))</f>
        <v>740</v>
      </c>
      <c r="M2261" s="5">
        <f t="shared" si="322"/>
        <v>0</v>
      </c>
      <c r="N2261" s="5">
        <v>2372.3445379522122</v>
      </c>
      <c r="O2261" s="5">
        <f t="shared" si="329"/>
        <v>2143.7369999999996</v>
      </c>
      <c r="P2261" s="5">
        <f t="shared" si="330"/>
        <v>740</v>
      </c>
      <c r="Q2261" s="5">
        <f t="shared" si="324"/>
        <v>0</v>
      </c>
      <c r="R2261" s="5">
        <f>IF(O2261&gt;(P2261+U2261),O2261-P2261-U2261, 0)</f>
        <v>0</v>
      </c>
      <c r="S2261" s="5">
        <f t="shared" si="325"/>
        <v>0</v>
      </c>
      <c r="T2261" s="5">
        <f t="shared" si="326"/>
        <v>0</v>
      </c>
      <c r="U2261" s="5">
        <f>IF(O2261&gt;P2261,IF(V2260*($B$6/100)&gt;=O2261-P2261,(O2261-P2261), V2260*($B$6/100)), 0)</f>
        <v>1403.7369999999996</v>
      </c>
      <c r="V2261" s="5">
        <f>V2260+(T2261*($B$5/100))-(U2261/($B$6/100))</f>
        <v>2594905.9038616838</v>
      </c>
      <c r="W2261" s="5">
        <f t="shared" si="327"/>
        <v>64872.647596542098</v>
      </c>
    </row>
    <row r="2262" spans="4:23" x14ac:dyDescent="0.25">
      <c r="D2262">
        <f t="shared" si="328"/>
        <v>2260</v>
      </c>
      <c r="E2262" s="3">
        <v>43925</v>
      </c>
      <c r="F2262" s="4">
        <v>0.16666666666666666</v>
      </c>
      <c r="G2262">
        <v>30</v>
      </c>
      <c r="H2262">
        <v>0</v>
      </c>
      <c r="I2262" s="5">
        <f t="shared" si="323"/>
        <v>4</v>
      </c>
      <c r="J2262" s="22">
        <v>0</v>
      </c>
      <c r="K2262">
        <v>7.0190000000000004E-5</v>
      </c>
      <c r="L2262" s="5" cm="1">
        <f t="array" ref="L2262">_xlfn.IFS(I2262=0, 0, I2262&gt;34, 0, AND(I2262&gt;0, I2262&lt;35), VLOOKUP(I2262, $A$63:$C$96, 3))</f>
        <v>740</v>
      </c>
      <c r="M2262" s="5">
        <f t="shared" si="322"/>
        <v>0</v>
      </c>
      <c r="N2262" s="5">
        <v>2405.8649207249241</v>
      </c>
      <c r="O2262" s="5">
        <f t="shared" si="329"/>
        <v>1977.2523000000001</v>
      </c>
      <c r="P2262" s="5">
        <f t="shared" si="330"/>
        <v>740</v>
      </c>
      <c r="Q2262" s="5">
        <f t="shared" si="324"/>
        <v>0</v>
      </c>
      <c r="R2262" s="5">
        <f>IF(O2262&gt;(P2262+U2262),O2262-P2262-U2262, 0)</f>
        <v>0</v>
      </c>
      <c r="S2262" s="5">
        <f t="shared" si="325"/>
        <v>0</v>
      </c>
      <c r="T2262" s="5">
        <f t="shared" si="326"/>
        <v>0</v>
      </c>
      <c r="U2262" s="5">
        <f>IF(O2262&gt;P2262,IF(V2261*($B$6/100)&gt;=O2262-P2262,(O2262-P2262), V2261*($B$6/100)), 0)</f>
        <v>1237.2523000000001</v>
      </c>
      <c r="V2262" s="5">
        <f>V2261+(T2262*($B$5/100))-(U2262/($B$6/100))</f>
        <v>2593138.4005759694</v>
      </c>
      <c r="W2262" s="5">
        <f t="shared" si="327"/>
        <v>64828.460014399236</v>
      </c>
    </row>
    <row r="2263" spans="4:23" x14ac:dyDescent="0.25">
      <c r="D2263">
        <f t="shared" si="328"/>
        <v>2261</v>
      </c>
      <c r="E2263" s="3">
        <v>43925</v>
      </c>
      <c r="F2263" s="4">
        <v>0.20833333333333334</v>
      </c>
      <c r="G2263">
        <v>30</v>
      </c>
      <c r="H2263">
        <v>0</v>
      </c>
      <c r="I2263" s="5">
        <f t="shared" si="323"/>
        <v>4</v>
      </c>
      <c r="J2263" s="22">
        <v>0</v>
      </c>
      <c r="K2263">
        <v>6.8590000000000006E-5</v>
      </c>
      <c r="L2263" s="5" cm="1">
        <f t="array" ref="L2263">_xlfn.IFS(I2263=0, 0, I2263&gt;34, 0, AND(I2263&gt;0, I2263&lt;35), VLOOKUP(I2263, $A$63:$C$96, 3))</f>
        <v>740</v>
      </c>
      <c r="M2263" s="5">
        <f t="shared" si="322"/>
        <v>0</v>
      </c>
      <c r="N2263" s="5">
        <v>2489.8662199132714</v>
      </c>
      <c r="O2263" s="5">
        <f t="shared" si="329"/>
        <v>1932.1803000000002</v>
      </c>
      <c r="P2263" s="5">
        <f t="shared" si="330"/>
        <v>740</v>
      </c>
      <c r="Q2263" s="5">
        <f t="shared" si="324"/>
        <v>0</v>
      </c>
      <c r="R2263" s="5">
        <f>IF(O2263&gt;(P2263+U2263),O2263-P2263-U2263, 0)</f>
        <v>0</v>
      </c>
      <c r="S2263" s="5">
        <f t="shared" si="325"/>
        <v>0</v>
      </c>
      <c r="T2263" s="5">
        <f t="shared" si="326"/>
        <v>0</v>
      </c>
      <c r="U2263" s="5">
        <f>IF(O2263&gt;P2263,IF(V2262*($B$6/100)&gt;=O2263-P2263,(O2263-P2263), V2262*($B$6/100)), 0)</f>
        <v>1192.1803000000002</v>
      </c>
      <c r="V2263" s="5">
        <f>V2262+(T2263*($B$5/100))-(U2263/($B$6/100))</f>
        <v>2591435.2858616835</v>
      </c>
      <c r="W2263" s="5">
        <f t="shared" si="327"/>
        <v>64785.882146542092</v>
      </c>
    </row>
    <row r="2264" spans="4:23" x14ac:dyDescent="0.25">
      <c r="D2264">
        <f t="shared" si="328"/>
        <v>2262</v>
      </c>
      <c r="E2264" s="3">
        <v>43925</v>
      </c>
      <c r="F2264" s="4">
        <v>0.25</v>
      </c>
      <c r="G2264">
        <v>40</v>
      </c>
      <c r="H2264">
        <v>0</v>
      </c>
      <c r="I2264" s="5">
        <f t="shared" si="323"/>
        <v>6</v>
      </c>
      <c r="J2264" s="22">
        <v>0</v>
      </c>
      <c r="K2264">
        <v>6.9800000000000003E-5</v>
      </c>
      <c r="L2264" s="5" cm="1">
        <f t="array" ref="L2264">_xlfn.IFS(I2264=0, 0, I2264&gt;34, 0, AND(I2264&gt;0, I2264&lt;35), VLOOKUP(I2264, $A$63:$C$96, 3))</f>
        <v>2980</v>
      </c>
      <c r="M2264" s="5">
        <f t="shared" si="322"/>
        <v>0</v>
      </c>
      <c r="N2264" s="5">
        <v>2831.5513663160855</v>
      </c>
      <c r="O2264" s="5">
        <f t="shared" si="329"/>
        <v>1966.2660000000001</v>
      </c>
      <c r="P2264" s="5">
        <f t="shared" si="330"/>
        <v>1966.2660000000001</v>
      </c>
      <c r="Q2264" s="5">
        <f t="shared" si="324"/>
        <v>487.20077413479089</v>
      </c>
      <c r="R2264" s="5">
        <f>IF(O2264&gt;(P2264+U2264),O2264-P2264-U2264, 0)</f>
        <v>0</v>
      </c>
      <c r="S2264" s="5">
        <f t="shared" si="325"/>
        <v>526.53322586520903</v>
      </c>
      <c r="T2264" s="5">
        <f t="shared" si="326"/>
        <v>487.20077413479089</v>
      </c>
      <c r="U2264" s="5">
        <f>IF(O2264&gt;P2264,IF(V2263*($B$6/100)&gt;=O2264-P2264,(O2264-P2264), V2263*($B$6/100)), 0)</f>
        <v>0</v>
      </c>
      <c r="V2264" s="5">
        <f>V2263+(T2264*($B$5/100))-(U2264/($B$6/100))</f>
        <v>2591776.3264035778</v>
      </c>
      <c r="W2264" s="5">
        <f t="shared" si="327"/>
        <v>64794.408160089442</v>
      </c>
    </row>
    <row r="2265" spans="4:23" x14ac:dyDescent="0.25">
      <c r="D2265">
        <f t="shared" si="328"/>
        <v>2263</v>
      </c>
      <c r="E2265" s="3">
        <v>43925</v>
      </c>
      <c r="F2265" s="4">
        <v>0.29166666666666669</v>
      </c>
      <c r="G2265">
        <v>40</v>
      </c>
      <c r="H2265">
        <v>2</v>
      </c>
      <c r="I2265" s="5">
        <f t="shared" si="323"/>
        <v>6</v>
      </c>
      <c r="J2265" s="22">
        <v>2.4744757823055186E-5</v>
      </c>
      <c r="K2265">
        <v>7.6979999999999998E-5</v>
      </c>
      <c r="L2265" s="5" cm="1">
        <f t="array" ref="L2265">_xlfn.IFS(I2265=0, 0, I2265&gt;34, 0, AND(I2265&gt;0, I2265&lt;35), VLOOKUP(I2265, $A$63:$C$96, 3))</f>
        <v>2980</v>
      </c>
      <c r="M2265" s="5">
        <f t="shared" si="322"/>
        <v>117.53759965951213</v>
      </c>
      <c r="N2265" s="5">
        <v>3581.5281068928616</v>
      </c>
      <c r="O2265" s="5">
        <f t="shared" si="329"/>
        <v>2168.5265999999997</v>
      </c>
      <c r="P2265" s="5">
        <f t="shared" si="330"/>
        <v>2168.5265999999997</v>
      </c>
      <c r="Q2265" s="5">
        <f t="shared" si="324"/>
        <v>487.20077413479089</v>
      </c>
      <c r="R2265" s="5">
        <f>IF(O2265&gt;(P2265+U2265),O2265-P2265-U2265, 0)</f>
        <v>0</v>
      </c>
      <c r="S2265" s="5">
        <f t="shared" si="325"/>
        <v>441.81022552472155</v>
      </c>
      <c r="T2265" s="5">
        <f t="shared" si="326"/>
        <v>487.20077413479089</v>
      </c>
      <c r="U2265" s="5">
        <f>IF(O2265&gt;P2265,IF(V2264*($B$6/100)&gt;=O2265-P2265,(O2265-P2265), V2264*($B$6/100)), 0)</f>
        <v>0</v>
      </c>
      <c r="V2265" s="5">
        <f>V2264+(T2265*($B$5/100))-(U2265/($B$6/100))</f>
        <v>2592117.3669454721</v>
      </c>
      <c r="W2265" s="5">
        <f t="shared" si="327"/>
        <v>64802.934173636801</v>
      </c>
    </row>
    <row r="2266" spans="4:23" x14ac:dyDescent="0.25">
      <c r="D2266">
        <f t="shared" si="328"/>
        <v>2264</v>
      </c>
      <c r="E2266" s="3">
        <v>43925</v>
      </c>
      <c r="F2266" s="4">
        <v>0.33333333333333331</v>
      </c>
      <c r="G2266">
        <v>40</v>
      </c>
      <c r="H2266">
        <v>2</v>
      </c>
      <c r="I2266" s="5">
        <f t="shared" si="323"/>
        <v>6</v>
      </c>
      <c r="J2266" s="22">
        <v>9.8979031292220743E-5</v>
      </c>
      <c r="K2266">
        <v>9.4449999999999992E-5</v>
      </c>
      <c r="L2266" s="5" cm="1">
        <f t="array" ref="L2266">_xlfn.IFS(I2266=0, 0, I2266&gt;34, 0, AND(I2266&gt;0, I2266&lt;35), VLOOKUP(I2266, $A$63:$C$96, 3))</f>
        <v>2980</v>
      </c>
      <c r="M2266" s="5">
        <f t="shared" si="322"/>
        <v>470.1503986380485</v>
      </c>
      <c r="N2266" s="5">
        <v>4904.5200048450788</v>
      </c>
      <c r="O2266" s="5">
        <f t="shared" si="329"/>
        <v>2660.6565000000001</v>
      </c>
      <c r="P2266" s="5">
        <f t="shared" si="330"/>
        <v>2660.6565000000001</v>
      </c>
      <c r="Q2266" s="5">
        <f t="shared" si="324"/>
        <v>487.20077413479089</v>
      </c>
      <c r="R2266" s="5">
        <f>IF(O2266&gt;(P2266+U2266),O2266-P2266-U2266, 0)</f>
        <v>0</v>
      </c>
      <c r="S2266" s="5">
        <f t="shared" si="325"/>
        <v>302.29312450325756</v>
      </c>
      <c r="T2266" s="5">
        <f t="shared" si="326"/>
        <v>487.20077413479089</v>
      </c>
      <c r="U2266" s="5">
        <f>IF(O2266&gt;P2266,IF(V2265*($B$6/100)&gt;=O2266-P2266,(O2266-P2266), V2265*($B$6/100)), 0)</f>
        <v>0</v>
      </c>
      <c r="V2266" s="5">
        <f>V2265+(T2266*($B$5/100))-(U2266/($B$6/100))</f>
        <v>2592458.4074873663</v>
      </c>
      <c r="W2266" s="5">
        <f t="shared" si="327"/>
        <v>64811.460187184159</v>
      </c>
    </row>
    <row r="2267" spans="4:23" x14ac:dyDescent="0.25">
      <c r="D2267">
        <f t="shared" si="328"/>
        <v>2265</v>
      </c>
      <c r="E2267" s="3">
        <v>43925</v>
      </c>
      <c r="F2267" s="4">
        <v>0.375</v>
      </c>
      <c r="G2267">
        <v>60</v>
      </c>
      <c r="H2267">
        <v>10</v>
      </c>
      <c r="I2267" s="5">
        <f t="shared" si="323"/>
        <v>8</v>
      </c>
      <c r="J2267" s="22">
        <v>2.9693709387666224E-4</v>
      </c>
      <c r="K2267">
        <v>1.1930999999999999E-4</v>
      </c>
      <c r="L2267" s="5" cm="1">
        <f t="array" ref="L2267">_xlfn.IFS(I2267=0, 0, I2267&gt;34, 0, AND(I2267&gt;0, I2267&lt;35), VLOOKUP(I2267, $A$63:$C$96, 3))</f>
        <v>7160</v>
      </c>
      <c r="M2267" s="5">
        <f t="shared" si="322"/>
        <v>1410.4511959141457</v>
      </c>
      <c r="N2267" s="5">
        <v>5362.2916521435618</v>
      </c>
      <c r="O2267" s="5">
        <f t="shared" si="329"/>
        <v>3360.9627</v>
      </c>
      <c r="P2267" s="5">
        <f t="shared" si="330"/>
        <v>3360.9627</v>
      </c>
      <c r="Q2267" s="5">
        <f t="shared" si="324"/>
        <v>487.20077413479089</v>
      </c>
      <c r="R2267" s="5">
        <f>IF(O2267&gt;(P2267+U2267),O2267-P2267-U2267, 0)</f>
        <v>0</v>
      </c>
      <c r="S2267" s="5">
        <f t="shared" si="325"/>
        <v>2754.059203790971</v>
      </c>
      <c r="T2267" s="5">
        <f t="shared" si="326"/>
        <v>2455.4292921231745</v>
      </c>
      <c r="U2267" s="5">
        <f>IF(O2267&gt;P2267,IF(V2266*($B$6/100)&gt;=O2267-P2267,(O2267-P2267), V2266*($B$6/100)), 0)</f>
        <v>0</v>
      </c>
      <c r="V2267" s="5">
        <f>V2266+(T2267*($B$5/100))-(U2267/($B$6/100))</f>
        <v>2594177.2079918524</v>
      </c>
      <c r="W2267" s="5">
        <f t="shared" si="327"/>
        <v>64854.430199796312</v>
      </c>
    </row>
    <row r="2268" spans="4:23" x14ac:dyDescent="0.25">
      <c r="D2268">
        <f t="shared" si="328"/>
        <v>2266</v>
      </c>
      <c r="E2268" s="3">
        <v>43925</v>
      </c>
      <c r="F2268" s="4">
        <v>0.41666666666666669</v>
      </c>
      <c r="G2268">
        <v>60</v>
      </c>
      <c r="H2268">
        <v>10</v>
      </c>
      <c r="I2268" s="5">
        <f t="shared" si="323"/>
        <v>8</v>
      </c>
      <c r="J2268" s="22">
        <v>4.3550773768577126E-4</v>
      </c>
      <c r="K2268">
        <v>1.2836E-4</v>
      </c>
      <c r="L2268" s="5" cm="1">
        <f t="array" ref="L2268">_xlfn.IFS(I2268=0, 0, I2268&gt;34, 0, AND(I2268&gt;0, I2268&lt;35), VLOOKUP(I2268, $A$63:$C$96, 3))</f>
        <v>7160</v>
      </c>
      <c r="M2268" s="5">
        <f t="shared" si="322"/>
        <v>2068.6617540074135</v>
      </c>
      <c r="N2268" s="5">
        <v>4518.8875160863463</v>
      </c>
      <c r="O2268" s="5">
        <f t="shared" si="329"/>
        <v>3615.9012000000002</v>
      </c>
      <c r="P2268" s="5">
        <f t="shared" si="330"/>
        <v>3615.9012000000002</v>
      </c>
      <c r="Q2268" s="5">
        <f t="shared" si="324"/>
        <v>487.20077413479089</v>
      </c>
      <c r="R2268" s="5">
        <f>IF(O2268&gt;(P2268+U2268),O2268-P2268-U2268, 0)</f>
        <v>0</v>
      </c>
      <c r="S2268" s="5">
        <f t="shared" si="325"/>
        <v>2320.8890082654775</v>
      </c>
      <c r="T2268" s="5">
        <f t="shared" si="326"/>
        <v>3291.8715457419353</v>
      </c>
      <c r="U2268" s="5">
        <f>IF(O2268&gt;P2268,IF(V2267*($B$6/100)&gt;=O2268-P2268,(O2268-P2268), V2267*($B$6/100)), 0)</f>
        <v>0</v>
      </c>
      <c r="V2268" s="5">
        <f>V2267+(T2268*($B$5/100))-(U2268/($B$6/100))</f>
        <v>2596481.5180738717</v>
      </c>
      <c r="W2268" s="5">
        <f t="shared" si="327"/>
        <v>64912.037951846796</v>
      </c>
    </row>
    <row r="2269" spans="4:23" x14ac:dyDescent="0.25">
      <c r="D2269">
        <f t="shared" si="328"/>
        <v>2267</v>
      </c>
      <c r="E2269" s="3">
        <v>43925</v>
      </c>
      <c r="F2269" s="4">
        <v>0.45833333333333331</v>
      </c>
      <c r="G2269">
        <v>60</v>
      </c>
      <c r="H2269">
        <v>10</v>
      </c>
      <c r="I2269" s="5">
        <f t="shared" si="323"/>
        <v>8</v>
      </c>
      <c r="J2269" s="22">
        <v>5.4438467210721404E-4</v>
      </c>
      <c r="K2269">
        <v>1.197E-4</v>
      </c>
      <c r="L2269" s="5" cm="1">
        <f t="array" ref="L2269">_xlfn.IFS(I2269=0, 0, I2269&gt;34, 0, AND(I2269&gt;0, I2269&lt;35), VLOOKUP(I2269, $A$63:$C$96, 3))</f>
        <v>7160</v>
      </c>
      <c r="M2269" s="5">
        <f t="shared" si="322"/>
        <v>2585.8271925092668</v>
      </c>
      <c r="N2269" s="5">
        <v>3435.0149104338693</v>
      </c>
      <c r="O2269" s="5">
        <f t="shared" si="329"/>
        <v>3371.9490000000001</v>
      </c>
      <c r="P2269" s="5">
        <f t="shared" si="330"/>
        <v>3371.9490000000001</v>
      </c>
      <c r="Q2269" s="5">
        <f t="shared" si="324"/>
        <v>487.20077413479089</v>
      </c>
      <c r="R2269" s="5">
        <f>IF(O2269&gt;(P2269+U2269),O2269-P2269-U2269, 0)</f>
        <v>0</v>
      </c>
      <c r="S2269" s="5">
        <f t="shared" si="325"/>
        <v>1764.2148251033516</v>
      </c>
      <c r="T2269" s="5">
        <f t="shared" si="326"/>
        <v>4609.6633674059149</v>
      </c>
      <c r="U2269" s="5">
        <f>IF(O2269&gt;P2269,IF(V2268*($B$6/100)&gt;=O2269-P2269,(O2269-P2269), V2268*($B$6/100)), 0)</f>
        <v>0</v>
      </c>
      <c r="V2269" s="5">
        <f>V2268+(T2269*($B$5/100))-(U2269/($B$6/100))</f>
        <v>2599708.2824310558</v>
      </c>
      <c r="W2269" s="5">
        <f t="shared" si="327"/>
        <v>64992.707060776396</v>
      </c>
    </row>
    <row r="2270" spans="4:23" x14ac:dyDescent="0.25">
      <c r="D2270">
        <f t="shared" si="328"/>
        <v>2268</v>
      </c>
      <c r="E2270" s="3">
        <v>43925</v>
      </c>
      <c r="F2270" s="4">
        <v>0.5</v>
      </c>
      <c r="G2270">
        <v>40</v>
      </c>
      <c r="H2270">
        <v>10</v>
      </c>
      <c r="I2270" s="5">
        <f t="shared" si="323"/>
        <v>6</v>
      </c>
      <c r="J2270" s="22">
        <v>6.1366999401176858E-4</v>
      </c>
      <c r="K2270">
        <v>1.0832000000000001E-4</v>
      </c>
      <c r="L2270" s="5" cm="1">
        <f t="array" ref="L2270">_xlfn.IFS(I2270=0, 0, I2270&gt;34, 0, AND(I2270&gt;0, I2270&lt;35), VLOOKUP(I2270, $A$63:$C$96, 3))</f>
        <v>2980</v>
      </c>
      <c r="M2270" s="5">
        <f t="shared" si="322"/>
        <v>2914.932471555901</v>
      </c>
      <c r="N2270" s="5">
        <v>2782.702935053384</v>
      </c>
      <c r="O2270" s="5">
        <f t="shared" si="329"/>
        <v>3051.3744000000002</v>
      </c>
      <c r="P2270" s="5">
        <f t="shared" si="330"/>
        <v>3051.3744000000002</v>
      </c>
      <c r="Q2270" s="5">
        <f t="shared" si="324"/>
        <v>487.20077413479089</v>
      </c>
      <c r="R2270" s="5">
        <f>IF(O2270&gt;(P2270+U2270),O2270-P2270-U2270, 0)</f>
        <v>0</v>
      </c>
      <c r="S2270" s="5">
        <f t="shared" si="325"/>
        <v>1429.1890719215851</v>
      </c>
      <c r="T2270" s="5">
        <f t="shared" si="326"/>
        <v>1414.3689996343162</v>
      </c>
      <c r="U2270" s="5">
        <f>IF(O2270&gt;P2270,IF(V2269*($B$6/100)&gt;=O2270-P2270,(O2270-P2270), V2269*($B$6/100)), 0)</f>
        <v>0</v>
      </c>
      <c r="V2270" s="5">
        <f>V2269+(T2270*($B$5/100))-(U2270/($B$6/100))</f>
        <v>2600698.3407307998</v>
      </c>
      <c r="W2270" s="5">
        <f t="shared" si="327"/>
        <v>65017.458518269996</v>
      </c>
    </row>
    <row r="2271" spans="4:23" x14ac:dyDescent="0.25">
      <c r="D2271">
        <f t="shared" si="328"/>
        <v>2269</v>
      </c>
      <c r="E2271" s="3">
        <v>43925</v>
      </c>
      <c r="F2271" s="4">
        <v>0.54166666666666663</v>
      </c>
      <c r="G2271">
        <v>40</v>
      </c>
      <c r="H2271">
        <v>10</v>
      </c>
      <c r="I2271" s="5">
        <f t="shared" si="323"/>
        <v>6</v>
      </c>
      <c r="J2271" s="22">
        <v>6.4088922761712931E-4</v>
      </c>
      <c r="K2271">
        <v>1.0373000000000001E-4</v>
      </c>
      <c r="L2271" s="5" cm="1">
        <f t="array" ref="L2271">_xlfn.IFS(I2271=0, 0, I2271&gt;34, 0, AND(I2271&gt;0, I2271&lt;35), VLOOKUP(I2271, $A$63:$C$96, 3))</f>
        <v>2980</v>
      </c>
      <c r="M2271" s="5">
        <f t="shared" si="322"/>
        <v>3044.2238311813644</v>
      </c>
      <c r="N2271" s="5">
        <v>2398.3681937345145</v>
      </c>
      <c r="O2271" s="5">
        <f t="shared" si="329"/>
        <v>2922.0741000000003</v>
      </c>
      <c r="P2271" s="5">
        <f t="shared" si="330"/>
        <v>2922.0741000000003</v>
      </c>
      <c r="Q2271" s="5">
        <f t="shared" si="324"/>
        <v>487.20077413479089</v>
      </c>
      <c r="R2271" s="5">
        <f>IF(O2271&gt;(P2271+U2271),O2271-P2271-U2271, 0)</f>
        <v>0</v>
      </c>
      <c r="S2271" s="5">
        <f t="shared" si="325"/>
        <v>1231.7957370695485</v>
      </c>
      <c r="T2271" s="5">
        <f t="shared" si="326"/>
        <v>1870.3539941118156</v>
      </c>
      <c r="U2271" s="5">
        <f>IF(O2271&gt;P2271,IF(V2270*($B$6/100)&gt;=O2271-P2271,(O2271-P2271), V2270*($B$6/100)), 0)</f>
        <v>0</v>
      </c>
      <c r="V2271" s="5">
        <f>V2270+(T2271*($B$5/100))-(U2271/($B$6/100))</f>
        <v>2602007.5885266783</v>
      </c>
      <c r="W2271" s="5">
        <f t="shared" si="327"/>
        <v>65050.189713166954</v>
      </c>
    </row>
    <row r="2272" spans="4:23" x14ac:dyDescent="0.25">
      <c r="D2272">
        <f t="shared" si="328"/>
        <v>2270</v>
      </c>
      <c r="E2272" s="3">
        <v>43925</v>
      </c>
      <c r="F2272" s="4">
        <v>0.58333333333333337</v>
      </c>
      <c r="G2272">
        <v>50</v>
      </c>
      <c r="H2272">
        <v>10</v>
      </c>
      <c r="I2272" s="5">
        <f t="shared" si="323"/>
        <v>7</v>
      </c>
      <c r="J2272" s="22">
        <v>6.0377209088254653E-4</v>
      </c>
      <c r="K2272">
        <v>9.0879999999999997E-5</v>
      </c>
      <c r="L2272" s="5" cm="1">
        <f t="array" ref="L2272">_xlfn.IFS(I2272=0, 0, I2272&gt;34, 0, AND(I2272&gt;0, I2272&lt;35), VLOOKUP(I2272, $A$63:$C$96, 3))</f>
        <v>4800</v>
      </c>
      <c r="M2272" s="5">
        <f t="shared" si="322"/>
        <v>2867.9174316920962</v>
      </c>
      <c r="N2272" s="5">
        <v>2007.4773756881384</v>
      </c>
      <c r="O2272" s="5">
        <f t="shared" si="329"/>
        <v>2560.0895999999998</v>
      </c>
      <c r="P2272" s="5">
        <f t="shared" si="330"/>
        <v>2560.0895999999998</v>
      </c>
      <c r="Q2272" s="5">
        <f t="shared" si="324"/>
        <v>487.20077413479089</v>
      </c>
      <c r="R2272" s="5">
        <f>IF(O2272&gt;(P2272+U2272),O2272-P2272-U2272, 0)</f>
        <v>0</v>
      </c>
      <c r="S2272" s="5">
        <f t="shared" si="325"/>
        <v>1031.0352180687476</v>
      </c>
      <c r="T2272" s="5">
        <f t="shared" si="326"/>
        <v>4076.7926136233491</v>
      </c>
      <c r="U2272" s="5">
        <f>IF(O2272&gt;P2272,IF(V2271*($B$6/100)&gt;=O2272-P2272,(O2272-P2272), V2271*($B$6/100)), 0)</f>
        <v>0</v>
      </c>
      <c r="V2272" s="5">
        <f>V2271+(T2272*($B$5/100))-(U2272/($B$6/100))</f>
        <v>2604861.3433562145</v>
      </c>
      <c r="W2272" s="5">
        <f t="shared" si="327"/>
        <v>65121.533583905359</v>
      </c>
    </row>
    <row r="2273" spans="4:23" x14ac:dyDescent="0.25">
      <c r="D2273">
        <f t="shared" si="328"/>
        <v>2271</v>
      </c>
      <c r="E2273" s="3">
        <v>43925</v>
      </c>
      <c r="F2273" s="4">
        <v>0.625</v>
      </c>
      <c r="G2273">
        <v>60</v>
      </c>
      <c r="H2273">
        <v>10</v>
      </c>
      <c r="I2273" s="5">
        <f t="shared" si="323"/>
        <v>8</v>
      </c>
      <c r="J2273" s="22">
        <v>5.7160390571257477E-4</v>
      </c>
      <c r="K2273">
        <v>8.3750000000000003E-5</v>
      </c>
      <c r="L2273" s="5" cm="1">
        <f t="array" ref="L2273">_xlfn.IFS(I2273=0, 0, I2273&gt;34, 0, AND(I2273&gt;0, I2273&lt;35), VLOOKUP(I2273, $A$63:$C$96, 3))</f>
        <v>7160</v>
      </c>
      <c r="M2273" s="5">
        <f t="shared" si="322"/>
        <v>2715.1185521347302</v>
      </c>
      <c r="N2273" s="5">
        <v>1732.7843111204743</v>
      </c>
      <c r="O2273" s="5">
        <f t="shared" si="329"/>
        <v>2359.2374999999997</v>
      </c>
      <c r="P2273" s="5">
        <f t="shared" si="330"/>
        <v>2359.2374999999997</v>
      </c>
      <c r="Q2273" s="5">
        <f t="shared" si="324"/>
        <v>487.20077413479089</v>
      </c>
      <c r="R2273" s="5">
        <f>IF(O2273&gt;(P2273+U2273),O2273-P2273-U2273, 0)</f>
        <v>0</v>
      </c>
      <c r="S2273" s="5">
        <f t="shared" si="325"/>
        <v>889.95356646038999</v>
      </c>
      <c r="T2273" s="5">
        <f t="shared" si="326"/>
        <v>6625.9274856743414</v>
      </c>
      <c r="U2273" s="5">
        <f>IF(O2273&gt;P2273,IF(V2272*($B$6/100)&gt;=O2273-P2273,(O2273-P2273), V2272*($B$6/100)), 0)</f>
        <v>0</v>
      </c>
      <c r="V2273" s="5">
        <f>V2272+(T2273*($B$5/100))-(U2273/($B$6/100))</f>
        <v>2609499.4925961867</v>
      </c>
      <c r="W2273" s="5">
        <f t="shared" si="327"/>
        <v>65237.487314904669</v>
      </c>
    </row>
    <row r="2274" spans="4:23" x14ac:dyDescent="0.25">
      <c r="D2274">
        <f t="shared" si="328"/>
        <v>2272</v>
      </c>
      <c r="E2274" s="3">
        <v>43925</v>
      </c>
      <c r="F2274" s="4">
        <v>0.66666666666666663</v>
      </c>
      <c r="G2274">
        <v>50</v>
      </c>
      <c r="H2274">
        <v>10</v>
      </c>
      <c r="I2274" s="5">
        <f t="shared" si="323"/>
        <v>7</v>
      </c>
      <c r="J2274" s="22">
        <v>4.7509935020265955E-4</v>
      </c>
      <c r="K2274">
        <v>8.3910000000000001E-5</v>
      </c>
      <c r="L2274" s="5" cm="1">
        <f t="array" ref="L2274">_xlfn.IFS(I2274=0, 0, I2274&gt;34, 0, AND(I2274&gt;0, I2274&lt;35), VLOOKUP(I2274, $A$63:$C$96, 3))</f>
        <v>4800</v>
      </c>
      <c r="M2274" s="5">
        <f t="shared" si="322"/>
        <v>2256.721913462633</v>
      </c>
      <c r="N2274" s="5">
        <v>1574.8809347575129</v>
      </c>
      <c r="O2274" s="5">
        <f t="shared" si="329"/>
        <v>2363.7447000000002</v>
      </c>
      <c r="P2274" s="5">
        <f t="shared" si="330"/>
        <v>2363.7447000000002</v>
      </c>
      <c r="Q2274" s="5">
        <f t="shared" si="324"/>
        <v>487.20077413479089</v>
      </c>
      <c r="R2274" s="5">
        <f>IF(O2274&gt;(P2274+U2274),O2274-P2274-U2274, 0)</f>
        <v>0</v>
      </c>
      <c r="S2274" s="5">
        <f t="shared" si="325"/>
        <v>808.85479839762638</v>
      </c>
      <c r="T2274" s="5">
        <f t="shared" si="326"/>
        <v>3884.1224150650064</v>
      </c>
      <c r="U2274" s="5">
        <f>IF(O2274&gt;P2274,IF(V2273*($B$6/100)&gt;=O2274-P2274,(O2274-P2274), V2273*($B$6/100)), 0)</f>
        <v>0</v>
      </c>
      <c r="V2274" s="5">
        <f>V2273+(T2274*($B$5/100))-(U2274/($B$6/100))</f>
        <v>2612218.3782867324</v>
      </c>
      <c r="W2274" s="5">
        <f t="shared" si="327"/>
        <v>65305.459457168312</v>
      </c>
    </row>
    <row r="2275" spans="4:23" x14ac:dyDescent="0.25">
      <c r="D2275">
        <f t="shared" si="328"/>
        <v>2273</v>
      </c>
      <c r="E2275" s="3">
        <v>43925</v>
      </c>
      <c r="F2275" s="4">
        <v>0.70833333333333337</v>
      </c>
      <c r="G2275">
        <v>50</v>
      </c>
      <c r="H2275">
        <v>10</v>
      </c>
      <c r="I2275" s="5">
        <f t="shared" si="323"/>
        <v>7</v>
      </c>
      <c r="J2275" s="22">
        <v>3.4890108530507815E-4</v>
      </c>
      <c r="K2275">
        <v>1.0219E-4</v>
      </c>
      <c r="L2275" s="5" cm="1">
        <f t="array" ref="L2275">_xlfn.IFS(I2275=0, 0, I2275&gt;34, 0, AND(I2275&gt;0, I2275&lt;35), VLOOKUP(I2275, $A$63:$C$96, 3))</f>
        <v>4800</v>
      </c>
      <c r="M2275" s="5">
        <f t="shared" si="322"/>
        <v>1657.2801551991213</v>
      </c>
      <c r="N2275" s="5">
        <v>1630.6813257183153</v>
      </c>
      <c r="O2275" s="5">
        <f t="shared" si="329"/>
        <v>2878.6923000000002</v>
      </c>
      <c r="P2275" s="5">
        <f t="shared" si="330"/>
        <v>2878.6923000000002</v>
      </c>
      <c r="Q2275" s="5">
        <f t="shared" si="324"/>
        <v>487.20077413479089</v>
      </c>
      <c r="R2275" s="5">
        <f>IF(O2275&gt;(P2275+U2275),O2275-P2275-U2275, 0)</f>
        <v>0</v>
      </c>
      <c r="S2275" s="5">
        <f t="shared" si="325"/>
        <v>837.51373570837495</v>
      </c>
      <c r="T2275" s="5">
        <f t="shared" si="326"/>
        <v>2741.0741194907464</v>
      </c>
      <c r="U2275" s="5">
        <f>IF(O2275&gt;P2275,IF(V2274*($B$6/100)&gt;=O2275-P2275,(O2275-P2275), V2274*($B$6/100)), 0)</f>
        <v>0</v>
      </c>
      <c r="V2275" s="5">
        <f>V2274+(T2275*($B$5/100))-(U2275/($B$6/100))</f>
        <v>2614137.130170376</v>
      </c>
      <c r="W2275" s="5">
        <f t="shared" si="327"/>
        <v>65353.428254259401</v>
      </c>
    </row>
    <row r="2276" spans="4:23" x14ac:dyDescent="0.25">
      <c r="D2276">
        <f t="shared" si="328"/>
        <v>2274</v>
      </c>
      <c r="E2276" s="3">
        <v>43925</v>
      </c>
      <c r="F2276" s="4">
        <v>0.75</v>
      </c>
      <c r="G2276">
        <v>40</v>
      </c>
      <c r="H2276">
        <v>10</v>
      </c>
      <c r="I2276" s="5">
        <f t="shared" si="323"/>
        <v>6</v>
      </c>
      <c r="J2276" s="22">
        <v>2.00432538366747E-4</v>
      </c>
      <c r="K2276">
        <v>1.4691000000000001E-4</v>
      </c>
      <c r="L2276" s="5" cm="1">
        <f t="array" ref="L2276">_xlfn.IFS(I2276=0, 0, I2276&gt;34, 0, AND(I2276&gt;0, I2276&lt;35), VLOOKUP(I2276, $A$63:$C$96, 3))</f>
        <v>2980</v>
      </c>
      <c r="M2276" s="5">
        <f t="shared" si="322"/>
        <v>952.05455724204819</v>
      </c>
      <c r="N2276" s="5">
        <v>1911.0364731428972</v>
      </c>
      <c r="O2276" s="5">
        <f t="shared" si="329"/>
        <v>4138.4547000000002</v>
      </c>
      <c r="P2276" s="5">
        <f t="shared" si="330"/>
        <v>3932.0545572420483</v>
      </c>
      <c r="Q2276" s="5">
        <f t="shared" si="324"/>
        <v>0</v>
      </c>
      <c r="R2276" s="5">
        <f>IF(O2276&gt;(P2276+U2276),O2276-P2276-U2276, 0)</f>
        <v>0</v>
      </c>
      <c r="S2276" s="5">
        <f t="shared" si="325"/>
        <v>0</v>
      </c>
      <c r="T2276" s="5">
        <f t="shared" si="326"/>
        <v>0</v>
      </c>
      <c r="U2276" s="5">
        <f>IF(O2276&gt;P2276,IF(V2275*($B$6/100)&gt;=O2276-P2276,(O2276-P2276), V2275*($B$6/100)), 0)</f>
        <v>206.40014275795193</v>
      </c>
      <c r="V2276" s="5">
        <f>V2275+(T2276*($B$5/100))-(U2276/($B$6/100))</f>
        <v>2613842.2728235791</v>
      </c>
      <c r="W2276" s="5">
        <f t="shared" si="327"/>
        <v>65346.056820589482</v>
      </c>
    </row>
    <row r="2277" spans="4:23" x14ac:dyDescent="0.25">
      <c r="D2277">
        <f t="shared" si="328"/>
        <v>2275</v>
      </c>
      <c r="E2277" s="3">
        <v>43925</v>
      </c>
      <c r="F2277" s="4">
        <v>0.79166666666666663</v>
      </c>
      <c r="G2277">
        <v>30</v>
      </c>
      <c r="H2277">
        <v>7</v>
      </c>
      <c r="I2277" s="5">
        <f t="shared" si="323"/>
        <v>4</v>
      </c>
      <c r="J2277" s="22">
        <v>6.4336370339943488E-5</v>
      </c>
      <c r="K2277">
        <v>1.7108999999999999E-4</v>
      </c>
      <c r="L2277" s="5" cm="1">
        <f t="array" ref="L2277">_xlfn.IFS(I2277=0, 0, I2277&gt;34, 0, AND(I2277&gt;0, I2277&lt;35), VLOOKUP(I2277, $A$63:$C$96, 3))</f>
        <v>740</v>
      </c>
      <c r="M2277" s="5">
        <f t="shared" si="322"/>
        <v>305.59775911473156</v>
      </c>
      <c r="N2277" s="5">
        <v>2187.8112871938783</v>
      </c>
      <c r="O2277" s="5">
        <f t="shared" si="329"/>
        <v>4819.6053000000002</v>
      </c>
      <c r="P2277" s="5">
        <f t="shared" si="330"/>
        <v>1045.5977591147316</v>
      </c>
      <c r="Q2277" s="5">
        <f t="shared" si="324"/>
        <v>0</v>
      </c>
      <c r="R2277" s="5">
        <f>IF(O2277&gt;(P2277+U2277),O2277-P2277-U2277, 0)</f>
        <v>0</v>
      </c>
      <c r="S2277" s="5">
        <f t="shared" si="325"/>
        <v>0</v>
      </c>
      <c r="T2277" s="5">
        <f t="shared" si="326"/>
        <v>0</v>
      </c>
      <c r="U2277" s="5">
        <f>IF(O2277&gt;P2277,IF(V2276*($B$6/100)&gt;=O2277-P2277,(O2277-P2277), V2276*($B$6/100)), 0)</f>
        <v>3774.0075408852686</v>
      </c>
      <c r="V2277" s="5">
        <f>V2276+(T2277*($B$5/100))-(U2277/($B$6/100))</f>
        <v>2608450.8334794575</v>
      </c>
      <c r="W2277" s="5">
        <f t="shared" si="327"/>
        <v>65211.270836986441</v>
      </c>
    </row>
    <row r="2278" spans="4:23" x14ac:dyDescent="0.25">
      <c r="D2278">
        <f t="shared" si="328"/>
        <v>2276</v>
      </c>
      <c r="E2278" s="3">
        <v>43925</v>
      </c>
      <c r="F2278" s="4">
        <v>0.83333333333333337</v>
      </c>
      <c r="G2278">
        <v>20</v>
      </c>
      <c r="H2278">
        <v>0</v>
      </c>
      <c r="I2278" s="5">
        <f t="shared" si="323"/>
        <v>3</v>
      </c>
      <c r="J2278" s="22">
        <v>2.4744757823055187E-6</v>
      </c>
      <c r="K2278">
        <v>1.7557E-4</v>
      </c>
      <c r="L2278" s="5" cm="1">
        <f t="array" ref="L2278">_xlfn.IFS(I2278=0, 0, I2278&gt;34, 0, AND(I2278&gt;0, I2278&lt;35), VLOOKUP(I2278, $A$63:$C$96, 3))</f>
        <v>232</v>
      </c>
      <c r="M2278" s="5">
        <f t="shared" si="322"/>
        <v>11.753759965951215</v>
      </c>
      <c r="N2278" s="5">
        <v>2619.5433662296055</v>
      </c>
      <c r="O2278" s="5">
        <f t="shared" si="329"/>
        <v>4945.8068999999996</v>
      </c>
      <c r="P2278" s="5">
        <f t="shared" si="330"/>
        <v>243.75375996595122</v>
      </c>
      <c r="Q2278" s="5">
        <f t="shared" si="324"/>
        <v>0</v>
      </c>
      <c r="R2278" s="5">
        <f>IF(O2278&gt;(P2278+U2278),O2278-P2278-U2278, 0)</f>
        <v>0</v>
      </c>
      <c r="S2278" s="5">
        <f t="shared" si="325"/>
        <v>0</v>
      </c>
      <c r="T2278" s="5">
        <f t="shared" si="326"/>
        <v>0</v>
      </c>
      <c r="U2278" s="5">
        <f>IF(O2278&gt;P2278,IF(V2277*($B$6/100)&gt;=O2278-P2278,(O2278-P2278), V2277*($B$6/100)), 0)</f>
        <v>4702.0531400340487</v>
      </c>
      <c r="V2278" s="5">
        <f>V2277+(T2278*($B$5/100))-(U2278/($B$6/100))</f>
        <v>2601733.6147079803</v>
      </c>
      <c r="W2278" s="5">
        <f t="shared" si="327"/>
        <v>65043.340367699508</v>
      </c>
    </row>
    <row r="2279" spans="4:23" x14ac:dyDescent="0.25">
      <c r="D2279">
        <f t="shared" si="328"/>
        <v>2277</v>
      </c>
      <c r="E2279" s="3">
        <v>43925</v>
      </c>
      <c r="F2279" s="4">
        <v>0.875</v>
      </c>
      <c r="G2279">
        <v>30</v>
      </c>
      <c r="H2279">
        <v>0</v>
      </c>
      <c r="I2279" s="5">
        <f t="shared" si="323"/>
        <v>4</v>
      </c>
      <c r="J2279" s="22">
        <v>0</v>
      </c>
      <c r="K2279">
        <v>1.7966E-4</v>
      </c>
      <c r="L2279" s="5" cm="1">
        <f t="array" ref="L2279">_xlfn.IFS(I2279=0, 0, I2279&gt;34, 0, AND(I2279&gt;0, I2279&lt;35), VLOOKUP(I2279, $A$63:$C$96, 3))</f>
        <v>740</v>
      </c>
      <c r="M2279" s="5">
        <f t="shared" si="322"/>
        <v>0</v>
      </c>
      <c r="N2279" s="5">
        <v>2983.8795930133911</v>
      </c>
      <c r="O2279" s="5">
        <f t="shared" si="329"/>
        <v>5061.0222000000003</v>
      </c>
      <c r="P2279" s="5">
        <f t="shared" si="330"/>
        <v>740</v>
      </c>
      <c r="Q2279" s="5">
        <f t="shared" si="324"/>
        <v>0</v>
      </c>
      <c r="R2279" s="5">
        <f>IF(O2279&gt;(P2279+U2279),O2279-P2279-U2279, 0)</f>
        <v>0</v>
      </c>
      <c r="S2279" s="5">
        <f t="shared" si="325"/>
        <v>0</v>
      </c>
      <c r="T2279" s="5">
        <f t="shared" si="326"/>
        <v>0</v>
      </c>
      <c r="U2279" s="5">
        <f>IF(O2279&gt;P2279,IF(V2278*($B$6/100)&gt;=O2279-P2279,(O2279-P2279), V2278*($B$6/100)), 0)</f>
        <v>4321.0222000000003</v>
      </c>
      <c r="V2279" s="5">
        <f>V2278+(T2279*($B$5/100))-(U2279/($B$6/100))</f>
        <v>2595560.7258508373</v>
      </c>
      <c r="W2279" s="5">
        <f t="shared" si="327"/>
        <v>64889.01814627093</v>
      </c>
    </row>
    <row r="2280" spans="4:23" x14ac:dyDescent="0.25">
      <c r="D2280">
        <f t="shared" si="328"/>
        <v>2278</v>
      </c>
      <c r="E2280" s="3">
        <v>43925</v>
      </c>
      <c r="F2280" s="4">
        <v>0.91666666666666663</v>
      </c>
      <c r="G2280">
        <v>40</v>
      </c>
      <c r="H2280">
        <v>0</v>
      </c>
      <c r="I2280" s="5">
        <f t="shared" si="323"/>
        <v>6</v>
      </c>
      <c r="J2280" s="22">
        <v>0</v>
      </c>
      <c r="K2280">
        <v>1.7021000000000001E-4</v>
      </c>
      <c r="L2280" s="5" cm="1">
        <f t="array" ref="L2280">_xlfn.IFS(I2280=0, 0, I2280&gt;34, 0, AND(I2280&gt;0, I2280&lt;35), VLOOKUP(I2280, $A$63:$C$96, 3))</f>
        <v>2980</v>
      </c>
      <c r="M2280" s="5">
        <f t="shared" si="322"/>
        <v>0</v>
      </c>
      <c r="N2280" s="5">
        <v>2664.5450795928091</v>
      </c>
      <c r="O2280" s="5">
        <f t="shared" si="329"/>
        <v>4794.8157000000001</v>
      </c>
      <c r="P2280" s="5">
        <f t="shared" si="330"/>
        <v>2980</v>
      </c>
      <c r="Q2280" s="5">
        <f t="shared" si="324"/>
        <v>0</v>
      </c>
      <c r="R2280" s="5">
        <f>IF(O2280&gt;(P2280+U2280),O2280-P2280-U2280, 0)</f>
        <v>0</v>
      </c>
      <c r="S2280" s="5">
        <f t="shared" si="325"/>
        <v>0</v>
      </c>
      <c r="T2280" s="5">
        <f t="shared" si="326"/>
        <v>0</v>
      </c>
      <c r="U2280" s="5">
        <f>IF(O2280&gt;P2280,IF(V2279*($B$6/100)&gt;=O2280-P2280,(O2280-P2280), V2279*($B$6/100)), 0)</f>
        <v>1814.8157000000001</v>
      </c>
      <c r="V2280" s="5">
        <f>V2279+(T2280*($B$5/100))-(U2280/($B$6/100))</f>
        <v>2592968.1319936942</v>
      </c>
      <c r="W2280" s="5">
        <f t="shared" si="327"/>
        <v>64824.203299842353</v>
      </c>
    </row>
    <row r="2281" spans="4:23" x14ac:dyDescent="0.25">
      <c r="D2281">
        <f t="shared" si="328"/>
        <v>2279</v>
      </c>
      <c r="E2281" s="3">
        <v>43925</v>
      </c>
      <c r="F2281" s="4">
        <v>0.95833333333333337</v>
      </c>
      <c r="G2281">
        <v>20</v>
      </c>
      <c r="H2281">
        <v>0</v>
      </c>
      <c r="I2281" s="5">
        <f t="shared" si="323"/>
        <v>3</v>
      </c>
      <c r="J2281" s="22">
        <v>0</v>
      </c>
      <c r="K2281">
        <v>1.5521E-4</v>
      </c>
      <c r="L2281" s="5" cm="1">
        <f t="array" ref="L2281">_xlfn.IFS(I2281=0, 0, I2281&gt;34, 0, AND(I2281&gt;0, I2281&lt;35), VLOOKUP(I2281, $A$63:$C$96, 3))</f>
        <v>232</v>
      </c>
      <c r="M2281" s="5">
        <f t="shared" si="322"/>
        <v>0</v>
      </c>
      <c r="N2281" s="5">
        <v>2327.2910381275597</v>
      </c>
      <c r="O2281" s="5">
        <f t="shared" si="329"/>
        <v>4372.2656999999999</v>
      </c>
      <c r="P2281" s="5">
        <f t="shared" si="330"/>
        <v>232</v>
      </c>
      <c r="Q2281" s="5">
        <f t="shared" si="324"/>
        <v>0</v>
      </c>
      <c r="R2281" s="5">
        <f>IF(O2281&gt;(P2281+U2281),O2281-P2281-U2281, 0)</f>
        <v>0</v>
      </c>
      <c r="S2281" s="5">
        <f t="shared" si="325"/>
        <v>0</v>
      </c>
      <c r="T2281" s="5">
        <f t="shared" si="326"/>
        <v>0</v>
      </c>
      <c r="U2281" s="5">
        <f>IF(O2281&gt;P2281,IF(V2280*($B$6/100)&gt;=O2281-P2281,(O2281-P2281), V2280*($B$6/100)), 0)</f>
        <v>4140.2656999999999</v>
      </c>
      <c r="V2281" s="5">
        <f>V2280+(T2281*($B$5/100))-(U2281/($B$6/100))</f>
        <v>2587053.4667079798</v>
      </c>
      <c r="W2281" s="5">
        <f t="shared" si="327"/>
        <v>64676.336667699492</v>
      </c>
    </row>
    <row r="2282" spans="4:23" x14ac:dyDescent="0.25">
      <c r="D2282">
        <f t="shared" si="328"/>
        <v>2280</v>
      </c>
      <c r="E2282" s="3">
        <v>43926</v>
      </c>
      <c r="F2282" s="4">
        <v>0</v>
      </c>
      <c r="G2282">
        <v>30</v>
      </c>
      <c r="H2282">
        <v>0</v>
      </c>
      <c r="I2282" s="5">
        <f t="shared" si="323"/>
        <v>4</v>
      </c>
      <c r="J2282" s="22">
        <v>0</v>
      </c>
      <c r="K2282">
        <v>1.3702000000000001E-4</v>
      </c>
      <c r="L2282" s="5" cm="1">
        <f t="array" ref="L2282">_xlfn.IFS(I2282=0, 0, I2282&gt;34, 0, AND(I2282&gt;0, I2282&lt;35), VLOOKUP(I2282, $A$63:$C$96, 3))</f>
        <v>740</v>
      </c>
      <c r="M2282" s="5">
        <f t="shared" si="322"/>
        <v>0</v>
      </c>
      <c r="N2282" s="5">
        <v>1887.9892626944047</v>
      </c>
      <c r="O2282" s="5">
        <f t="shared" si="329"/>
        <v>3859.8534000000004</v>
      </c>
      <c r="P2282" s="5">
        <f t="shared" si="330"/>
        <v>740</v>
      </c>
      <c r="Q2282" s="5">
        <f t="shared" si="324"/>
        <v>0</v>
      </c>
      <c r="R2282" s="5">
        <f>IF(O2282&gt;(P2282+U2282),O2282-P2282-U2282, 0)</f>
        <v>0</v>
      </c>
      <c r="S2282" s="5">
        <f t="shared" si="325"/>
        <v>0</v>
      </c>
      <c r="T2282" s="5">
        <f t="shared" si="326"/>
        <v>0</v>
      </c>
      <c r="U2282" s="5">
        <f>IF(O2282&gt;P2282,IF(V2281*($B$6/100)&gt;=O2282-P2282,(O2282-P2282), V2281*($B$6/100)), 0)</f>
        <v>3119.8534000000004</v>
      </c>
      <c r="V2282" s="5">
        <f>V2281+(T2282*($B$5/100))-(U2282/($B$6/100))</f>
        <v>2582596.5332794082</v>
      </c>
      <c r="W2282" s="5">
        <f t="shared" si="327"/>
        <v>64564.913331985204</v>
      </c>
    </row>
    <row r="2283" spans="4:23" x14ac:dyDescent="0.25">
      <c r="D2283">
        <f t="shared" si="328"/>
        <v>2281</v>
      </c>
      <c r="E2283" s="3">
        <v>43926</v>
      </c>
      <c r="F2283" s="4">
        <v>4.1666666666666664E-2</v>
      </c>
      <c r="G2283">
        <v>40</v>
      </c>
      <c r="H2283">
        <v>0</v>
      </c>
      <c r="I2283" s="5">
        <f t="shared" si="323"/>
        <v>6</v>
      </c>
      <c r="J2283" s="22">
        <v>0</v>
      </c>
      <c r="K2283">
        <v>1.1084000000000002E-4</v>
      </c>
      <c r="L2283" s="5" cm="1">
        <f t="array" ref="L2283">_xlfn.IFS(I2283=0, 0, I2283&gt;34, 0, AND(I2283&gt;0, I2283&lt;35), VLOOKUP(I2283, $A$63:$C$96, 3))</f>
        <v>2980</v>
      </c>
      <c r="M2283" s="5">
        <f t="shared" si="322"/>
        <v>0</v>
      </c>
      <c r="N2283" s="5">
        <v>1604.4458994466147</v>
      </c>
      <c r="O2283" s="5">
        <f t="shared" si="329"/>
        <v>3122.3628000000003</v>
      </c>
      <c r="P2283" s="5">
        <f t="shared" si="330"/>
        <v>2980</v>
      </c>
      <c r="Q2283" s="5">
        <f t="shared" si="324"/>
        <v>0</v>
      </c>
      <c r="R2283" s="5">
        <f>IF(O2283&gt;(P2283+U2283),O2283-P2283-U2283, 0)</f>
        <v>0</v>
      </c>
      <c r="S2283" s="5">
        <f t="shared" si="325"/>
        <v>0</v>
      </c>
      <c r="T2283" s="5">
        <f t="shared" si="326"/>
        <v>0</v>
      </c>
      <c r="U2283" s="5">
        <f>IF(O2283&gt;P2283,IF(V2282*($B$6/100)&gt;=O2283-P2283,(O2283-P2283), V2282*($B$6/100)), 0)</f>
        <v>142.36280000000033</v>
      </c>
      <c r="V2283" s="5">
        <f>V2282+(T2283*($B$5/100))-(U2283/($B$6/100))</f>
        <v>2582393.1578508369</v>
      </c>
      <c r="W2283" s="5">
        <f t="shared" si="327"/>
        <v>64559.828946270922</v>
      </c>
    </row>
    <row r="2284" spans="4:23" x14ac:dyDescent="0.25">
      <c r="D2284">
        <f t="shared" si="328"/>
        <v>2282</v>
      </c>
      <c r="E2284" s="3">
        <v>43926</v>
      </c>
      <c r="F2284" s="4">
        <v>8.3333333333333329E-2</v>
      </c>
      <c r="G2284">
        <v>50</v>
      </c>
      <c r="H2284">
        <v>0</v>
      </c>
      <c r="I2284" s="5">
        <f t="shared" si="323"/>
        <v>7</v>
      </c>
      <c r="J2284" s="22">
        <v>0</v>
      </c>
      <c r="K2284">
        <v>9.0039999999999999E-5</v>
      </c>
      <c r="L2284" s="5" cm="1">
        <f t="array" ref="L2284">_xlfn.IFS(I2284=0, 0, I2284&gt;34, 0, AND(I2284&gt;0, I2284&lt;35), VLOOKUP(I2284, $A$63:$C$96, 3))</f>
        <v>4800</v>
      </c>
      <c r="M2284" s="5">
        <f t="shared" si="322"/>
        <v>0</v>
      </c>
      <c r="N2284" s="5">
        <v>1532.5434653778739</v>
      </c>
      <c r="O2284" s="5">
        <f t="shared" si="329"/>
        <v>2536.4268000000002</v>
      </c>
      <c r="P2284" s="5">
        <f t="shared" si="330"/>
        <v>2536.4268000000002</v>
      </c>
      <c r="Q2284" s="5">
        <f t="shared" si="324"/>
        <v>487.20077413479089</v>
      </c>
      <c r="R2284" s="5">
        <f>IF(O2284&gt;(P2284+U2284),O2284-P2284-U2284, 0)</f>
        <v>0</v>
      </c>
      <c r="S2284" s="5">
        <f t="shared" si="325"/>
        <v>787.11038299202221</v>
      </c>
      <c r="T2284" s="5">
        <f t="shared" si="326"/>
        <v>1476.4628170079777</v>
      </c>
      <c r="U2284" s="5">
        <f>IF(O2284&gt;P2284,IF(V2283*($B$6/100)&gt;=O2284-P2284,(O2284-P2284), V2283*($B$6/100)), 0)</f>
        <v>0</v>
      </c>
      <c r="V2284" s="5">
        <f>V2283+(T2284*($B$5/100))-(U2284/($B$6/100))</f>
        <v>2583426.6818227423</v>
      </c>
      <c r="W2284" s="5">
        <f t="shared" si="327"/>
        <v>64585.66704556856</v>
      </c>
    </row>
    <row r="2285" spans="4:23" x14ac:dyDescent="0.25">
      <c r="D2285">
        <f t="shared" si="328"/>
        <v>2283</v>
      </c>
      <c r="E2285" s="3">
        <v>43926</v>
      </c>
      <c r="F2285" s="4">
        <v>0.125</v>
      </c>
      <c r="G2285">
        <v>50</v>
      </c>
      <c r="H2285">
        <v>0</v>
      </c>
      <c r="I2285" s="5">
        <f t="shared" si="323"/>
        <v>7</v>
      </c>
      <c r="J2285" s="22">
        <v>0</v>
      </c>
      <c r="K2285">
        <v>7.7479999999999997E-5</v>
      </c>
      <c r="L2285" s="5" cm="1">
        <f t="array" ref="L2285">_xlfn.IFS(I2285=0, 0, I2285&gt;34, 0, AND(I2285&gt;0, I2285&lt;35), VLOOKUP(I2285, $A$63:$C$96, 3))</f>
        <v>4800</v>
      </c>
      <c r="M2285" s="5">
        <f t="shared" si="322"/>
        <v>0</v>
      </c>
      <c r="N2285" s="5">
        <v>1566.4275607861582</v>
      </c>
      <c r="O2285" s="5">
        <f t="shared" si="329"/>
        <v>2182.6116000000002</v>
      </c>
      <c r="P2285" s="5">
        <f t="shared" si="330"/>
        <v>2182.6116000000002</v>
      </c>
      <c r="Q2285" s="5">
        <f t="shared" si="324"/>
        <v>487.20077413479089</v>
      </c>
      <c r="R2285" s="5">
        <f>IF(O2285&gt;(P2285+U2285),O2285-P2285-U2285, 0)</f>
        <v>0</v>
      </c>
      <c r="S2285" s="5">
        <f t="shared" si="325"/>
        <v>804.51316726318612</v>
      </c>
      <c r="T2285" s="5">
        <f t="shared" si="326"/>
        <v>1812.8752327368138</v>
      </c>
      <c r="U2285" s="5">
        <f>IF(O2285&gt;P2285,IF(V2284*($B$6/100)&gt;=O2285-P2285,(O2285-P2285), V2284*($B$6/100)), 0)</f>
        <v>0</v>
      </c>
      <c r="V2285" s="5">
        <f>V2284+(T2285*($B$5/100))-(U2285/($B$6/100))</f>
        <v>2584695.6944856583</v>
      </c>
      <c r="W2285" s="5">
        <f t="shared" si="327"/>
        <v>64617.392362141458</v>
      </c>
    </row>
    <row r="2286" spans="4:23" x14ac:dyDescent="0.25">
      <c r="D2286">
        <f t="shared" si="328"/>
        <v>2284</v>
      </c>
      <c r="E2286" s="3">
        <v>43926</v>
      </c>
      <c r="F2286" s="4">
        <v>0.16666666666666666</v>
      </c>
      <c r="G2286">
        <v>50</v>
      </c>
      <c r="H2286">
        <v>0</v>
      </c>
      <c r="I2286" s="5">
        <f t="shared" si="323"/>
        <v>7</v>
      </c>
      <c r="J2286" s="22">
        <v>0</v>
      </c>
      <c r="K2286">
        <v>7.0740000000000004E-5</v>
      </c>
      <c r="L2286" s="5" cm="1">
        <f t="array" ref="L2286">_xlfn.IFS(I2286=0, 0, I2286&gt;34, 0, AND(I2286&gt;0, I2286&lt;35), VLOOKUP(I2286, $A$63:$C$96, 3))</f>
        <v>4800</v>
      </c>
      <c r="M2286" s="5">
        <f t="shared" si="322"/>
        <v>0</v>
      </c>
      <c r="N2286" s="5">
        <v>1674.1700842586501</v>
      </c>
      <c r="O2286" s="5">
        <f t="shared" si="329"/>
        <v>1992.7457999999999</v>
      </c>
      <c r="P2286" s="5">
        <f t="shared" si="330"/>
        <v>1992.7457999999999</v>
      </c>
      <c r="Q2286" s="5">
        <f t="shared" si="324"/>
        <v>487.20077413479089</v>
      </c>
      <c r="R2286" s="5">
        <f>IF(O2286&gt;(P2286+U2286),O2286-P2286-U2286, 0)</f>
        <v>0</v>
      </c>
      <c r="S2286" s="5">
        <f t="shared" si="325"/>
        <v>859.84945026645482</v>
      </c>
      <c r="T2286" s="5">
        <f t="shared" si="326"/>
        <v>1947.4047497335455</v>
      </c>
      <c r="U2286" s="5">
        <f>IF(O2286&gt;P2286,IF(V2285*($B$6/100)&gt;=O2286-P2286,(O2286-P2286), V2285*($B$6/100)), 0)</f>
        <v>0</v>
      </c>
      <c r="V2286" s="5">
        <f>V2285+(T2286*($B$5/100))-(U2286/($B$6/100))</f>
        <v>2586058.8778104717</v>
      </c>
      <c r="W2286" s="5">
        <f t="shared" si="327"/>
        <v>64651.471945261794</v>
      </c>
    </row>
    <row r="2287" spans="4:23" x14ac:dyDescent="0.25">
      <c r="D2287">
        <f t="shared" si="328"/>
        <v>2285</v>
      </c>
      <c r="E2287" s="3">
        <v>43926</v>
      </c>
      <c r="F2287" s="4">
        <v>0.20833333333333334</v>
      </c>
      <c r="G2287">
        <v>40</v>
      </c>
      <c r="H2287">
        <v>0</v>
      </c>
      <c r="I2287" s="5">
        <f t="shared" si="323"/>
        <v>6</v>
      </c>
      <c r="J2287" s="22">
        <v>0</v>
      </c>
      <c r="K2287">
        <v>6.8739999999999996E-5</v>
      </c>
      <c r="L2287" s="5" cm="1">
        <f t="array" ref="L2287">_xlfn.IFS(I2287=0, 0, I2287&gt;34, 0, AND(I2287&gt;0, I2287&lt;35), VLOOKUP(I2287, $A$63:$C$96, 3))</f>
        <v>2980</v>
      </c>
      <c r="M2287" s="5">
        <f t="shared" si="322"/>
        <v>0</v>
      </c>
      <c r="N2287" s="5">
        <v>1798.2803642721908</v>
      </c>
      <c r="O2287" s="5">
        <f t="shared" si="329"/>
        <v>1936.4058</v>
      </c>
      <c r="P2287" s="5">
        <f t="shared" si="330"/>
        <v>1936.4058</v>
      </c>
      <c r="Q2287" s="5">
        <f t="shared" si="324"/>
        <v>487.20077413479089</v>
      </c>
      <c r="R2287" s="5">
        <f>IF(O2287&gt;(P2287+U2287),O2287-P2287-U2287, 0)</f>
        <v>0</v>
      </c>
      <c r="S2287" s="5">
        <f t="shared" si="325"/>
        <v>556.39342586520911</v>
      </c>
      <c r="T2287" s="5">
        <f t="shared" si="326"/>
        <v>487.20077413479089</v>
      </c>
      <c r="U2287" s="5">
        <f>IF(O2287&gt;P2287,IF(V2286*($B$6/100)&gt;=O2287-P2287,(O2287-P2287), V2286*($B$6/100)), 0)</f>
        <v>0</v>
      </c>
      <c r="V2287" s="5">
        <f>V2286+(T2287*($B$5/100))-(U2287/($B$6/100))</f>
        <v>2586399.918352366</v>
      </c>
      <c r="W2287" s="5">
        <f t="shared" si="327"/>
        <v>64659.997958809152</v>
      </c>
    </row>
    <row r="2288" spans="4:23" x14ac:dyDescent="0.25">
      <c r="D2288">
        <f t="shared" si="328"/>
        <v>2286</v>
      </c>
      <c r="E2288" s="3">
        <v>43926</v>
      </c>
      <c r="F2288" s="4">
        <v>0.25</v>
      </c>
      <c r="G2288">
        <v>30</v>
      </c>
      <c r="H2288">
        <v>0</v>
      </c>
      <c r="I2288" s="5">
        <f t="shared" si="323"/>
        <v>4</v>
      </c>
      <c r="J2288" s="22">
        <v>0</v>
      </c>
      <c r="K2288">
        <v>6.8899999999999994E-5</v>
      </c>
      <c r="L2288" s="5" cm="1">
        <f t="array" ref="L2288">_xlfn.IFS(I2288=0, 0, I2288&gt;34, 0, AND(I2288&gt;0, I2288&lt;35), VLOOKUP(I2288, $A$63:$C$96, 3))</f>
        <v>740</v>
      </c>
      <c r="M2288" s="5">
        <f t="shared" si="322"/>
        <v>0</v>
      </c>
      <c r="N2288" s="5">
        <v>2056.7332051997728</v>
      </c>
      <c r="O2288" s="5">
        <f t="shared" si="329"/>
        <v>1940.9129999999998</v>
      </c>
      <c r="P2288" s="5">
        <f t="shared" si="330"/>
        <v>740</v>
      </c>
      <c r="Q2288" s="5">
        <f t="shared" si="324"/>
        <v>0</v>
      </c>
      <c r="R2288" s="5">
        <f>IF(O2288&gt;(P2288+U2288),O2288-P2288-U2288, 0)</f>
        <v>0</v>
      </c>
      <c r="S2288" s="5">
        <f t="shared" si="325"/>
        <v>0</v>
      </c>
      <c r="T2288" s="5">
        <f t="shared" si="326"/>
        <v>0</v>
      </c>
      <c r="U2288" s="5">
        <f>IF(O2288&gt;P2288,IF(V2287*($B$6/100)&gt;=O2288-P2288,(O2288-P2288), V2287*($B$6/100)), 0)</f>
        <v>1200.9129999999998</v>
      </c>
      <c r="V2288" s="5">
        <f>V2287+(T2288*($B$5/100))-(U2288/($B$6/100))</f>
        <v>2584684.3283523661</v>
      </c>
      <c r="W2288" s="5">
        <f t="shared" si="327"/>
        <v>64617.10820880915</v>
      </c>
    </row>
    <row r="2289" spans="4:23" x14ac:dyDescent="0.25">
      <c r="D2289">
        <f t="shared" si="328"/>
        <v>2287</v>
      </c>
      <c r="E2289" s="3">
        <v>43926</v>
      </c>
      <c r="F2289" s="4">
        <v>0.29166666666666669</v>
      </c>
      <c r="G2289">
        <v>60</v>
      </c>
      <c r="H2289">
        <v>5</v>
      </c>
      <c r="I2289" s="5">
        <f t="shared" si="323"/>
        <v>8</v>
      </c>
      <c r="J2289" s="22">
        <v>3.711713673458278E-5</v>
      </c>
      <c r="K2289">
        <v>7.3819999999999995E-5</v>
      </c>
      <c r="L2289" s="5" cm="1">
        <f t="array" ref="L2289">_xlfn.IFS(I2289=0, 0, I2289&gt;34, 0, AND(I2289&gt;0, I2289&lt;35), VLOOKUP(I2289, $A$63:$C$96, 3))</f>
        <v>7160</v>
      </c>
      <c r="M2289" s="5">
        <f t="shared" si="322"/>
        <v>176.30639948926822</v>
      </c>
      <c r="N2289" s="5">
        <v>2675.9802227135633</v>
      </c>
      <c r="O2289" s="5">
        <f t="shared" si="329"/>
        <v>2079.5093999999999</v>
      </c>
      <c r="P2289" s="5">
        <f t="shared" si="330"/>
        <v>2079.5093999999999</v>
      </c>
      <c r="Q2289" s="5">
        <f t="shared" si="324"/>
        <v>487.20077413479089</v>
      </c>
      <c r="R2289" s="5">
        <f>IF(O2289&gt;(P2289+U2289),O2289-P2289-U2289, 0)</f>
        <v>0</v>
      </c>
      <c r="S2289" s="5">
        <f t="shared" si="325"/>
        <v>1374.376561293685</v>
      </c>
      <c r="T2289" s="5">
        <f t="shared" si="326"/>
        <v>3882.4204381955833</v>
      </c>
      <c r="U2289" s="5">
        <f>IF(O2289&gt;P2289,IF(V2288*($B$6/100)&gt;=O2289-P2289,(O2289-P2289), V2288*($B$6/100)), 0)</f>
        <v>0</v>
      </c>
      <c r="V2289" s="5">
        <f>V2288+(T2289*($B$5/100))-(U2289/($B$6/100))</f>
        <v>2587402.0226591029</v>
      </c>
      <c r="W2289" s="5">
        <f t="shared" si="327"/>
        <v>64685.05056647757</v>
      </c>
    </row>
    <row r="2290" spans="4:23" x14ac:dyDescent="0.25">
      <c r="D2290">
        <f t="shared" si="328"/>
        <v>2288</v>
      </c>
      <c r="E2290" s="3">
        <v>43926</v>
      </c>
      <c r="F2290" s="4">
        <v>0.33333333333333331</v>
      </c>
      <c r="G2290">
        <v>70</v>
      </c>
      <c r="H2290">
        <v>10</v>
      </c>
      <c r="I2290" s="5">
        <f t="shared" si="323"/>
        <v>10</v>
      </c>
      <c r="J2290" s="22">
        <v>1.5836645006755319E-4</v>
      </c>
      <c r="K2290">
        <v>8.5879999999999998E-5</v>
      </c>
      <c r="L2290" s="5" cm="1">
        <f t="array" ref="L2290">_xlfn.IFS(I2290=0, 0, I2290&gt;34, 0, AND(I2290&gt;0, I2290&lt;35), VLOOKUP(I2290, $A$63:$C$96, 3))</f>
        <v>12480</v>
      </c>
      <c r="M2290" s="5">
        <f t="shared" si="322"/>
        <v>752.24063782087774</v>
      </c>
      <c r="N2290" s="5">
        <v>3755.8308597796486</v>
      </c>
      <c r="O2290" s="5">
        <f t="shared" si="329"/>
        <v>2419.2395999999999</v>
      </c>
      <c r="P2290" s="5">
        <f t="shared" si="330"/>
        <v>2419.2395999999999</v>
      </c>
      <c r="Q2290" s="5">
        <f t="shared" si="324"/>
        <v>487.20077413479089</v>
      </c>
      <c r="R2290" s="5">
        <f>IF(O2290&gt;(P2290+U2290),O2290-P2290-U2290, 0)</f>
        <v>0</v>
      </c>
      <c r="S2290" s="5">
        <f t="shared" si="325"/>
        <v>1928.9850717320455</v>
      </c>
      <c r="T2290" s="5">
        <f t="shared" si="326"/>
        <v>8884.015966088833</v>
      </c>
      <c r="U2290" s="5">
        <f>IF(O2290&gt;P2290,IF(V2289*($B$6/100)&gt;=O2290-P2290,(O2290-P2290), V2289*($B$6/100)), 0)</f>
        <v>0</v>
      </c>
      <c r="V2290" s="5">
        <f>V2289+(T2290*($B$5/100))-(U2290/($B$6/100))</f>
        <v>2593620.8338353653</v>
      </c>
      <c r="W2290" s="5">
        <f t="shared" si="327"/>
        <v>64840.52084588413</v>
      </c>
    </row>
    <row r="2291" spans="4:23" x14ac:dyDescent="0.25">
      <c r="D2291">
        <f t="shared" si="328"/>
        <v>2289</v>
      </c>
      <c r="E2291" s="3">
        <v>43926</v>
      </c>
      <c r="F2291" s="4">
        <v>0.375</v>
      </c>
      <c r="G2291">
        <v>70</v>
      </c>
      <c r="H2291">
        <v>10</v>
      </c>
      <c r="I2291" s="5">
        <f t="shared" si="323"/>
        <v>10</v>
      </c>
      <c r="J2291" s="22">
        <v>3.093094727881898E-4</v>
      </c>
      <c r="K2291">
        <v>1.0833000000000001E-4</v>
      </c>
      <c r="L2291" s="5" cm="1">
        <f t="array" ref="L2291">_xlfn.IFS(I2291=0, 0, I2291&gt;34, 0, AND(I2291&gt;0, I2291&lt;35), VLOOKUP(I2291, $A$63:$C$96, 3))</f>
        <v>12480</v>
      </c>
      <c r="M2291" s="5">
        <f t="shared" si="322"/>
        <v>1469.2199957439016</v>
      </c>
      <c r="N2291" s="5">
        <v>4026.598663320362</v>
      </c>
      <c r="O2291" s="5">
        <f t="shared" si="329"/>
        <v>3051.6561000000002</v>
      </c>
      <c r="P2291" s="5">
        <f t="shared" si="330"/>
        <v>3051.6561000000002</v>
      </c>
      <c r="Q2291" s="5">
        <f t="shared" si="324"/>
        <v>487.20077413479089</v>
      </c>
      <c r="R2291" s="5">
        <f>IF(O2291&gt;(P2291+U2291),O2291-P2291-U2291, 0)</f>
        <v>0</v>
      </c>
      <c r="S2291" s="5">
        <f t="shared" si="325"/>
        <v>2068.0507193704898</v>
      </c>
      <c r="T2291" s="5">
        <f t="shared" si="326"/>
        <v>8829.5131763734098</v>
      </c>
      <c r="U2291" s="5">
        <f>IF(O2291&gt;P2291,IF(V2290*($B$6/100)&gt;=O2291-P2291,(O2291-P2291), V2290*($B$6/100)), 0)</f>
        <v>0</v>
      </c>
      <c r="V2291" s="5">
        <f>V2290+(T2291*($B$5/100))-(U2291/($B$6/100))</f>
        <v>2599801.4930588268</v>
      </c>
      <c r="W2291" s="5">
        <f t="shared" si="327"/>
        <v>64995.037326470672</v>
      </c>
    </row>
    <row r="2292" spans="4:23" x14ac:dyDescent="0.25">
      <c r="D2292">
        <f t="shared" si="328"/>
        <v>2290</v>
      </c>
      <c r="E2292" s="3">
        <v>43926</v>
      </c>
      <c r="F2292" s="4">
        <v>0.41666666666666669</v>
      </c>
      <c r="G2292">
        <v>70</v>
      </c>
      <c r="H2292">
        <v>10</v>
      </c>
      <c r="I2292" s="5">
        <f t="shared" si="323"/>
        <v>10</v>
      </c>
      <c r="J2292" s="22">
        <v>4.4293116503268785E-4</v>
      </c>
      <c r="K2292">
        <v>1.2579999999999999E-4</v>
      </c>
      <c r="L2292" s="5" cm="1">
        <f t="array" ref="L2292">_xlfn.IFS(I2292=0, 0, I2292&gt;34, 0, AND(I2292&gt;0, I2292&lt;35), VLOOKUP(I2292, $A$63:$C$96, 3))</f>
        <v>12480</v>
      </c>
      <c r="M2292" s="5">
        <f t="shared" si="322"/>
        <v>2103.9230339052674</v>
      </c>
      <c r="N2292" s="5">
        <v>3497.820864278212</v>
      </c>
      <c r="O2292" s="5">
        <f t="shared" si="329"/>
        <v>3543.7860000000001</v>
      </c>
      <c r="P2292" s="5">
        <f t="shared" si="330"/>
        <v>3543.7860000000001</v>
      </c>
      <c r="Q2292" s="5">
        <f t="shared" si="324"/>
        <v>487.20077413479089</v>
      </c>
      <c r="R2292" s="5">
        <f>IF(O2292&gt;(P2292+U2292),O2292-P2292-U2292, 0)</f>
        <v>0</v>
      </c>
      <c r="S2292" s="5">
        <f t="shared" si="325"/>
        <v>1796.4718014967818</v>
      </c>
      <c r="T2292" s="5">
        <f t="shared" si="326"/>
        <v>9243.6652324084844</v>
      </c>
      <c r="U2292" s="5">
        <f>IF(O2292&gt;P2292,IF(V2291*($B$6/100)&gt;=O2292-P2292,(O2292-P2292), V2291*($B$6/100)), 0)</f>
        <v>0</v>
      </c>
      <c r="V2292" s="5">
        <f>V2291+(T2292*($B$5/100))-(U2292/($B$6/100))</f>
        <v>2606272.0587215126</v>
      </c>
      <c r="W2292" s="5">
        <f t="shared" si="327"/>
        <v>65156.801468037811</v>
      </c>
    </row>
    <row r="2293" spans="4:23" x14ac:dyDescent="0.25">
      <c r="D2293">
        <f t="shared" si="328"/>
        <v>2291</v>
      </c>
      <c r="E2293" s="3">
        <v>43926</v>
      </c>
      <c r="F2293" s="4">
        <v>0.45833333333333331</v>
      </c>
      <c r="G2293">
        <v>70</v>
      </c>
      <c r="H2293">
        <v>10</v>
      </c>
      <c r="I2293" s="5">
        <f t="shared" si="323"/>
        <v>10</v>
      </c>
      <c r="J2293" s="22">
        <v>5.5180809945413068E-4</v>
      </c>
      <c r="K2293">
        <v>1.2567000000000001E-4</v>
      </c>
      <c r="L2293" s="5" cm="1">
        <f t="array" ref="L2293">_xlfn.IFS(I2293=0, 0, I2293&gt;34, 0, AND(I2293&gt;0, I2293&lt;35), VLOOKUP(I2293, $A$63:$C$96, 3))</f>
        <v>12480</v>
      </c>
      <c r="M2293" s="5">
        <f t="shared" si="322"/>
        <v>2621.0884724071207</v>
      </c>
      <c r="N2293" s="5">
        <v>2780.7177723889627</v>
      </c>
      <c r="O2293" s="5">
        <f t="shared" si="329"/>
        <v>3540.1239</v>
      </c>
      <c r="P2293" s="5">
        <f t="shared" si="330"/>
        <v>3540.1239</v>
      </c>
      <c r="Q2293" s="5">
        <f t="shared" si="324"/>
        <v>487.20077413479089</v>
      </c>
      <c r="R2293" s="5">
        <f>IF(O2293&gt;(P2293+U2293),O2293-P2293-U2293, 0)</f>
        <v>0</v>
      </c>
      <c r="S2293" s="5">
        <f t="shared" si="325"/>
        <v>1428.1694974818424</v>
      </c>
      <c r="T2293" s="5">
        <f t="shared" si="326"/>
        <v>10132.795074925278</v>
      </c>
      <c r="U2293" s="5">
        <f>IF(O2293&gt;P2293,IF(V2292*($B$6/100)&gt;=O2293-P2293,(O2293-P2293), V2292*($B$6/100)), 0)</f>
        <v>0</v>
      </c>
      <c r="V2293" s="5">
        <f>V2292+(T2293*($B$5/100))-(U2293/($B$6/100))</f>
        <v>2613365.0152739603</v>
      </c>
      <c r="W2293" s="5">
        <f t="shared" si="327"/>
        <v>65334.125381849008</v>
      </c>
    </row>
    <row r="2294" spans="4:23" x14ac:dyDescent="0.25">
      <c r="D2294">
        <f t="shared" si="328"/>
        <v>2292</v>
      </c>
      <c r="E2294" s="3">
        <v>43926</v>
      </c>
      <c r="F2294" s="4">
        <v>0.5</v>
      </c>
      <c r="G2294">
        <v>80</v>
      </c>
      <c r="H2294">
        <v>10</v>
      </c>
      <c r="I2294" s="5">
        <f t="shared" si="323"/>
        <v>11</v>
      </c>
      <c r="J2294" s="22">
        <v>6.2604237292329624E-4</v>
      </c>
      <c r="K2294">
        <v>1.1140999999999999E-4</v>
      </c>
      <c r="L2294" s="5" cm="1">
        <f t="array" ref="L2294">_xlfn.IFS(I2294=0, 0, I2294&gt;34, 0, AND(I2294&gt;0, I2294&lt;35), VLOOKUP(I2294, $A$63:$C$96, 3))</f>
        <v>14640</v>
      </c>
      <c r="M2294" s="5">
        <f t="shared" si="322"/>
        <v>2973.701271385657</v>
      </c>
      <c r="N2294" s="5">
        <v>2201.810263092787</v>
      </c>
      <c r="O2294" s="5">
        <f t="shared" si="329"/>
        <v>3138.4196999999995</v>
      </c>
      <c r="P2294" s="5">
        <f t="shared" si="330"/>
        <v>3138.4196999999995</v>
      </c>
      <c r="Q2294" s="5">
        <f t="shared" si="324"/>
        <v>487.20077413479089</v>
      </c>
      <c r="R2294" s="5">
        <f>IF(O2294&gt;(P2294+U2294),O2294-P2294-U2294, 0)</f>
        <v>0</v>
      </c>
      <c r="S2294" s="5">
        <f t="shared" si="325"/>
        <v>1130.8440893266361</v>
      </c>
      <c r="T2294" s="5">
        <f t="shared" si="326"/>
        <v>13344.437482059022</v>
      </c>
      <c r="U2294" s="5">
        <f>IF(O2294&gt;P2294,IF(V2293*($B$6/100)&gt;=O2294-P2294,(O2294-P2294), V2293*($B$6/100)), 0)</f>
        <v>0</v>
      </c>
      <c r="V2294" s="5">
        <f>V2293+(T2294*($B$5/100))-(U2294/($B$6/100))</f>
        <v>2622706.1215114016</v>
      </c>
      <c r="W2294" s="5">
        <f t="shared" si="327"/>
        <v>65567.653037785043</v>
      </c>
    </row>
    <row r="2295" spans="4:23" x14ac:dyDescent="0.25">
      <c r="D2295">
        <f t="shared" si="328"/>
        <v>2293</v>
      </c>
      <c r="E2295" s="3">
        <v>43926</v>
      </c>
      <c r="F2295" s="4">
        <v>0.54166666666666663</v>
      </c>
      <c r="G2295">
        <v>80</v>
      </c>
      <c r="H2295">
        <v>10</v>
      </c>
      <c r="I2295" s="5">
        <f t="shared" si="323"/>
        <v>11</v>
      </c>
      <c r="J2295" s="22">
        <v>6.5573608231096238E-4</v>
      </c>
      <c r="K2295">
        <v>1.0347000000000001E-4</v>
      </c>
      <c r="L2295" s="5" cm="1">
        <f t="array" ref="L2295">_xlfn.IFS(I2295=0, 0, I2295&gt;34, 0, AND(I2295&gt;0, I2295&lt;35), VLOOKUP(I2295, $A$63:$C$96, 3))</f>
        <v>14640</v>
      </c>
      <c r="M2295" s="5">
        <f t="shared" si="322"/>
        <v>3114.7463909770713</v>
      </c>
      <c r="N2295" s="5">
        <v>1785.912994647377</v>
      </c>
      <c r="O2295" s="5">
        <f t="shared" si="329"/>
        <v>2914.7499000000003</v>
      </c>
      <c r="P2295" s="5">
        <f t="shared" si="330"/>
        <v>2914.7499000000003</v>
      </c>
      <c r="Q2295" s="5">
        <f t="shared" si="324"/>
        <v>487.20077413479089</v>
      </c>
      <c r="R2295" s="5">
        <f>IF(O2295&gt;(P2295+U2295),O2295-P2295-U2295, 0)</f>
        <v>0</v>
      </c>
      <c r="S2295" s="5">
        <f t="shared" si="325"/>
        <v>917.24032170319242</v>
      </c>
      <c r="T2295" s="5">
        <f t="shared" si="326"/>
        <v>13922.756169273878</v>
      </c>
      <c r="U2295" s="5">
        <f>IF(O2295&gt;P2295,IF(V2294*($B$6/100)&gt;=O2295-P2295,(O2295-P2295), V2294*($B$6/100)), 0)</f>
        <v>0</v>
      </c>
      <c r="V2295" s="5">
        <f>V2294+(T2295*($B$5/100))-(U2295/($B$6/100))</f>
        <v>2632452.0508298934</v>
      </c>
      <c r="W2295" s="5">
        <f t="shared" si="327"/>
        <v>65811.301270747339</v>
      </c>
    </row>
    <row r="2296" spans="4:23" x14ac:dyDescent="0.25">
      <c r="D2296">
        <f t="shared" si="328"/>
        <v>2294</v>
      </c>
      <c r="E2296" s="3">
        <v>43926</v>
      </c>
      <c r="F2296" s="4">
        <v>0.58333333333333337</v>
      </c>
      <c r="G2296">
        <v>80</v>
      </c>
      <c r="H2296">
        <v>10</v>
      </c>
      <c r="I2296" s="5">
        <f t="shared" si="323"/>
        <v>11</v>
      </c>
      <c r="J2296" s="22">
        <v>6.384147518348238E-4</v>
      </c>
      <c r="K2296">
        <v>9.075000000000001E-5</v>
      </c>
      <c r="L2296" s="5" cm="1">
        <f t="array" ref="L2296">_xlfn.IFS(I2296=0, 0, I2296&gt;34, 0, AND(I2296&gt;0, I2296&lt;35), VLOOKUP(I2296, $A$63:$C$96, 3))</f>
        <v>14640</v>
      </c>
      <c r="M2296" s="5">
        <f t="shared" si="322"/>
        <v>3032.4700712154131</v>
      </c>
      <c r="N2296" s="5">
        <v>1495.6456831979335</v>
      </c>
      <c r="O2296" s="5">
        <f t="shared" si="329"/>
        <v>2556.4275000000002</v>
      </c>
      <c r="P2296" s="5">
        <f t="shared" si="330"/>
        <v>2556.4275000000002</v>
      </c>
      <c r="Q2296" s="5">
        <f t="shared" si="324"/>
        <v>487.20077413479089</v>
      </c>
      <c r="R2296" s="5">
        <f>IF(O2296&gt;(P2296+U2296),O2296-P2296-U2296, 0)</f>
        <v>0</v>
      </c>
      <c r="S2296" s="5">
        <f t="shared" si="325"/>
        <v>768.15977694441619</v>
      </c>
      <c r="T2296" s="5">
        <f t="shared" si="326"/>
        <v>14347.882794270996</v>
      </c>
      <c r="U2296" s="5">
        <f>IF(O2296&gt;P2296,IF(V2295*($B$6/100)&gt;=O2296-P2296,(O2296-P2296), V2295*($B$6/100)), 0)</f>
        <v>0</v>
      </c>
      <c r="V2296" s="5">
        <f>V2295+(T2296*($B$5/100))-(U2296/($B$6/100))</f>
        <v>2642495.568785883</v>
      </c>
      <c r="W2296" s="5">
        <f t="shared" si="327"/>
        <v>66062.38921964707</v>
      </c>
    </row>
    <row r="2297" spans="4:23" x14ac:dyDescent="0.25">
      <c r="D2297">
        <f t="shared" si="328"/>
        <v>2295</v>
      </c>
      <c r="E2297" s="3">
        <v>43926</v>
      </c>
      <c r="F2297" s="4">
        <v>0.625</v>
      </c>
      <c r="G2297">
        <v>90</v>
      </c>
      <c r="H2297">
        <v>10</v>
      </c>
      <c r="I2297" s="5">
        <f t="shared" si="323"/>
        <v>13</v>
      </c>
      <c r="J2297" s="22">
        <v>5.7902733305949131E-4</v>
      </c>
      <c r="K2297">
        <v>7.6539999999999996E-5</v>
      </c>
      <c r="L2297" s="5" cm="1">
        <f t="array" ref="L2297">_xlfn.IFS(I2297=0, 0, I2297&gt;34, 0, AND(I2297&gt;0, I2297&lt;35), VLOOKUP(I2297, $A$63:$C$96, 3))</f>
        <v>16600</v>
      </c>
      <c r="M2297" s="5">
        <f t="shared" si="322"/>
        <v>2750.3798320325836</v>
      </c>
      <c r="N2297" s="5">
        <v>1262.0270380327204</v>
      </c>
      <c r="O2297" s="5">
        <f t="shared" si="329"/>
        <v>2156.1317999999997</v>
      </c>
      <c r="P2297" s="5">
        <f t="shared" si="330"/>
        <v>2156.1317999999997</v>
      </c>
      <c r="Q2297" s="5">
        <f t="shared" si="324"/>
        <v>487.20077413479089</v>
      </c>
      <c r="R2297" s="5">
        <f>IF(O2297&gt;(P2297+U2297),O2297-P2297-U2297, 0)</f>
        <v>0</v>
      </c>
      <c r="S2297" s="5">
        <f t="shared" si="325"/>
        <v>648.17384152122168</v>
      </c>
      <c r="T2297" s="5">
        <f t="shared" si="326"/>
        <v>16546.074190511365</v>
      </c>
      <c r="U2297" s="5">
        <f>IF(O2297&gt;P2297,IF(V2296*($B$6/100)&gt;=O2297-P2297,(O2297-P2297), V2296*($B$6/100)), 0)</f>
        <v>0</v>
      </c>
      <c r="V2297" s="5">
        <f>V2296+(T2297*($B$5/100))-(U2297/($B$6/100))</f>
        <v>2654077.8207192412</v>
      </c>
      <c r="W2297" s="5">
        <f t="shared" si="327"/>
        <v>66351.945517981032</v>
      </c>
    </row>
    <row r="2298" spans="4:23" x14ac:dyDescent="0.25">
      <c r="D2298">
        <f t="shared" si="328"/>
        <v>2296</v>
      </c>
      <c r="E2298" s="3">
        <v>43926</v>
      </c>
      <c r="F2298" s="4">
        <v>0.66666666666666663</v>
      </c>
      <c r="G2298">
        <v>80</v>
      </c>
      <c r="H2298">
        <v>10</v>
      </c>
      <c r="I2298" s="5">
        <f t="shared" si="323"/>
        <v>11</v>
      </c>
      <c r="J2298" s="22">
        <v>4.8499725333188165E-4</v>
      </c>
      <c r="K2298">
        <v>7.2310000000000004E-5</v>
      </c>
      <c r="L2298" s="5" cm="1">
        <f t="array" ref="L2298">_xlfn.IFS(I2298=0, 0, I2298&gt;34, 0, AND(I2298&gt;0, I2298&lt;35), VLOOKUP(I2298, $A$63:$C$96, 3))</f>
        <v>14640</v>
      </c>
      <c r="M2298" s="5">
        <f t="shared" si="322"/>
        <v>2303.7369533264382</v>
      </c>
      <c r="N2298" s="5">
        <v>1134.0698941078622</v>
      </c>
      <c r="O2298" s="5">
        <f t="shared" si="329"/>
        <v>2036.9727000000003</v>
      </c>
      <c r="P2298" s="5">
        <f t="shared" si="330"/>
        <v>2036.9727000000003</v>
      </c>
      <c r="Q2298" s="5">
        <f t="shared" si="324"/>
        <v>487.20077413479089</v>
      </c>
      <c r="R2298" s="5">
        <f>IF(O2298&gt;(P2298+U2298),O2298-P2298-U2298, 0)</f>
        <v>0</v>
      </c>
      <c r="S2298" s="5">
        <f t="shared" si="325"/>
        <v>582.45538143407032</v>
      </c>
      <c r="T2298" s="5">
        <f t="shared" si="326"/>
        <v>14324.308871892368</v>
      </c>
      <c r="U2298" s="5">
        <f>IF(O2298&gt;P2298,IF(V2297*($B$6/100)&gt;=O2298-P2298,(O2298-P2298), V2297*($B$6/100)), 0)</f>
        <v>0</v>
      </c>
      <c r="V2298" s="5">
        <f>V2297+(T2298*($B$5/100))-(U2298/($B$6/100))</f>
        <v>2664104.8369295658</v>
      </c>
      <c r="W2298" s="5">
        <f t="shared" si="327"/>
        <v>66602.620923239141</v>
      </c>
    </row>
    <row r="2299" spans="4:23" x14ac:dyDescent="0.25">
      <c r="D2299">
        <f t="shared" si="328"/>
        <v>2297</v>
      </c>
      <c r="E2299" s="3">
        <v>43926</v>
      </c>
      <c r="F2299" s="4">
        <v>0.70833333333333337</v>
      </c>
      <c r="G2299">
        <v>90</v>
      </c>
      <c r="H2299">
        <v>10</v>
      </c>
      <c r="I2299" s="5">
        <f t="shared" si="323"/>
        <v>13</v>
      </c>
      <c r="J2299" s="22">
        <v>3.5632451265199468E-4</v>
      </c>
      <c r="K2299">
        <v>9.1849999999999996E-5</v>
      </c>
      <c r="L2299" s="5" cm="1">
        <f t="array" ref="L2299">_xlfn.IFS(I2299=0, 0, I2299&gt;34, 0, AND(I2299&gt;0, I2299&lt;35), VLOOKUP(I2299, $A$63:$C$96, 3))</f>
        <v>16600</v>
      </c>
      <c r="M2299" s="5">
        <f t="shared" si="322"/>
        <v>1692.5414350969747</v>
      </c>
      <c r="N2299" s="5">
        <v>1112.0641270047506</v>
      </c>
      <c r="O2299" s="5">
        <f t="shared" si="329"/>
        <v>2587.4144999999999</v>
      </c>
      <c r="P2299" s="5">
        <f t="shared" si="330"/>
        <v>2587.4144999999999</v>
      </c>
      <c r="Q2299" s="5">
        <f t="shared" si="324"/>
        <v>487.20077413479089</v>
      </c>
      <c r="R2299" s="5">
        <f>IF(O2299&gt;(P2299+U2299),O2299-P2299-U2299, 0)</f>
        <v>0</v>
      </c>
      <c r="S2299" s="5">
        <f t="shared" si="325"/>
        <v>571.15327603617061</v>
      </c>
      <c r="T2299" s="5">
        <f t="shared" si="326"/>
        <v>15133.973659060804</v>
      </c>
      <c r="U2299" s="5">
        <f>IF(O2299&gt;P2299,IF(V2298*($B$6/100)&gt;=O2299-P2299,(O2299-P2299), V2298*($B$6/100)), 0)</f>
        <v>0</v>
      </c>
      <c r="V2299" s="5">
        <f>V2298+(T2299*($B$5/100))-(U2299/($B$6/100))</f>
        <v>2674698.6184909083</v>
      </c>
      <c r="W2299" s="5">
        <f t="shared" si="327"/>
        <v>66867.46546227271</v>
      </c>
    </row>
    <row r="2300" spans="4:23" x14ac:dyDescent="0.25">
      <c r="D2300">
        <f t="shared" si="328"/>
        <v>2298</v>
      </c>
      <c r="E2300" s="3">
        <v>43926</v>
      </c>
      <c r="F2300" s="4">
        <v>0.75</v>
      </c>
      <c r="G2300">
        <v>70</v>
      </c>
      <c r="H2300">
        <v>10</v>
      </c>
      <c r="I2300" s="5">
        <f t="shared" si="323"/>
        <v>10</v>
      </c>
      <c r="J2300" s="22">
        <v>2.0785596571366356E-4</v>
      </c>
      <c r="K2300">
        <v>1.4097E-4</v>
      </c>
      <c r="L2300" s="5" cm="1">
        <f t="array" ref="L2300">_xlfn.IFS(I2300=0, 0, I2300&gt;34, 0, AND(I2300&gt;0, I2300&lt;35), VLOOKUP(I2300, $A$63:$C$96, 3))</f>
        <v>12480</v>
      </c>
      <c r="M2300" s="5">
        <f t="shared" si="322"/>
        <v>987.31583713990187</v>
      </c>
      <c r="N2300" s="5">
        <v>1348.7170915349468</v>
      </c>
      <c r="O2300" s="5">
        <f t="shared" si="329"/>
        <v>3971.1248999999998</v>
      </c>
      <c r="P2300" s="5">
        <f t="shared" si="330"/>
        <v>3971.1248999999998</v>
      </c>
      <c r="Q2300" s="5">
        <f t="shared" si="324"/>
        <v>487.20077413479089</v>
      </c>
      <c r="R2300" s="5">
        <f>IF(O2300&gt;(P2300+U2300),O2300-P2300-U2300, 0)</f>
        <v>0</v>
      </c>
      <c r="S2300" s="5">
        <f t="shared" si="325"/>
        <v>692.69763008268478</v>
      </c>
      <c r="T2300" s="5">
        <f t="shared" si="326"/>
        <v>8803.493307057217</v>
      </c>
      <c r="U2300" s="5">
        <f>IF(O2300&gt;P2300,IF(V2299*($B$6/100)&gt;=O2300-P2300,(O2300-P2300), V2299*($B$6/100)), 0)</f>
        <v>0</v>
      </c>
      <c r="V2300" s="5">
        <f>V2299+(T2300*($B$5/100))-(U2300/($B$6/100))</f>
        <v>2680861.0638058484</v>
      </c>
      <c r="W2300" s="5">
        <f t="shared" si="327"/>
        <v>67021.526595146206</v>
      </c>
    </row>
    <row r="2301" spans="4:23" x14ac:dyDescent="0.25">
      <c r="D2301">
        <f t="shared" si="328"/>
        <v>2299</v>
      </c>
      <c r="E2301" s="3">
        <v>43926</v>
      </c>
      <c r="F2301" s="4">
        <v>0.79166666666666663</v>
      </c>
      <c r="G2301">
        <v>30</v>
      </c>
      <c r="H2301">
        <v>7</v>
      </c>
      <c r="I2301" s="5">
        <f t="shared" si="323"/>
        <v>4</v>
      </c>
      <c r="J2301" s="22">
        <v>6.9285321904554524E-5</v>
      </c>
      <c r="K2301">
        <v>1.6352000000000001E-4</v>
      </c>
      <c r="L2301" s="5" cm="1">
        <f t="array" ref="L2301">_xlfn.IFS(I2301=0, 0, I2301&gt;34, 0, AND(I2301&gt;0, I2301&lt;35), VLOOKUP(I2301, $A$63:$C$96, 3))</f>
        <v>740</v>
      </c>
      <c r="M2301" s="5">
        <f t="shared" si="322"/>
        <v>329.105279046634</v>
      </c>
      <c r="N2301" s="5">
        <v>1546.9986327448544</v>
      </c>
      <c r="O2301" s="5">
        <f t="shared" si="329"/>
        <v>4606.3584000000001</v>
      </c>
      <c r="P2301" s="5">
        <f t="shared" si="330"/>
        <v>1069.105279046634</v>
      </c>
      <c r="Q2301" s="5">
        <f t="shared" si="324"/>
        <v>0</v>
      </c>
      <c r="R2301" s="5">
        <f>IF(O2301&gt;(P2301+U2301),O2301-P2301-U2301, 0)</f>
        <v>0</v>
      </c>
      <c r="S2301" s="5">
        <f t="shared" si="325"/>
        <v>0</v>
      </c>
      <c r="T2301" s="5">
        <f t="shared" si="326"/>
        <v>0</v>
      </c>
      <c r="U2301" s="5">
        <f>IF(O2301&gt;P2301,IF(V2300*($B$6/100)&gt;=O2301-P2301,(O2301-P2301), V2300*($B$6/100)), 0)</f>
        <v>3537.2531209533663</v>
      </c>
      <c r="V2301" s="5">
        <f>V2300+(T2301*($B$5/100))-(U2301/($B$6/100))</f>
        <v>2675807.8450616291</v>
      </c>
      <c r="W2301" s="5">
        <f t="shared" si="327"/>
        <v>66895.19612654073</v>
      </c>
    </row>
    <row r="2302" spans="4:23" x14ac:dyDescent="0.25">
      <c r="D2302">
        <f t="shared" si="328"/>
        <v>2300</v>
      </c>
      <c r="E2302" s="3">
        <v>43926</v>
      </c>
      <c r="F2302" s="4">
        <v>0.83333333333333337</v>
      </c>
      <c r="G2302">
        <v>40</v>
      </c>
      <c r="H2302">
        <v>0</v>
      </c>
      <c r="I2302" s="5">
        <f t="shared" si="323"/>
        <v>6</v>
      </c>
      <c r="J2302" s="22">
        <v>2.4744757823055187E-6</v>
      </c>
      <c r="K2302">
        <v>1.7003999999999999E-4</v>
      </c>
      <c r="L2302" s="5" cm="1">
        <f t="array" ref="L2302">_xlfn.IFS(I2302=0, 0, I2302&gt;34, 0, AND(I2302&gt;0, I2302&lt;35), VLOOKUP(I2302, $A$63:$C$96, 3))</f>
        <v>2980</v>
      </c>
      <c r="M2302" s="5">
        <f t="shared" si="322"/>
        <v>11.753759965951215</v>
      </c>
      <c r="N2302" s="5">
        <v>1694.6236165514072</v>
      </c>
      <c r="O2302" s="5">
        <f t="shared" si="329"/>
        <v>4790.0267999999996</v>
      </c>
      <c r="P2302" s="5">
        <f t="shared" si="330"/>
        <v>2991.7537599659513</v>
      </c>
      <c r="Q2302" s="5">
        <f t="shared" si="324"/>
        <v>0</v>
      </c>
      <c r="R2302" s="5">
        <f>IF(O2302&gt;(P2302+U2302),O2302-P2302-U2302, 0)</f>
        <v>0</v>
      </c>
      <c r="S2302" s="5">
        <f t="shared" si="325"/>
        <v>0</v>
      </c>
      <c r="T2302" s="5">
        <f t="shared" si="326"/>
        <v>0</v>
      </c>
      <c r="U2302" s="5">
        <f>IF(O2302&gt;P2302,IF(V2301*($B$6/100)&gt;=O2302-P2302,(O2302-P2302), V2301*($B$6/100)), 0)</f>
        <v>1798.2730400340483</v>
      </c>
      <c r="V2302" s="5">
        <f>V2301+(T2302*($B$5/100))-(U2302/($B$6/100))</f>
        <v>2673238.883575866</v>
      </c>
      <c r="W2302" s="5">
        <f t="shared" si="327"/>
        <v>66830.972089396644</v>
      </c>
    </row>
    <row r="2303" spans="4:23" x14ac:dyDescent="0.25">
      <c r="D2303">
        <f t="shared" si="328"/>
        <v>2301</v>
      </c>
      <c r="E2303" s="3">
        <v>43926</v>
      </c>
      <c r="F2303" s="4">
        <v>0.875</v>
      </c>
      <c r="G2303">
        <v>40</v>
      </c>
      <c r="H2303">
        <v>0</v>
      </c>
      <c r="I2303" s="5">
        <f t="shared" si="323"/>
        <v>6</v>
      </c>
      <c r="J2303" s="22">
        <v>0</v>
      </c>
      <c r="K2303">
        <v>1.8298999999999998E-4</v>
      </c>
      <c r="L2303" s="5" cm="1">
        <f t="array" ref="L2303">_xlfn.IFS(I2303=0, 0, I2303&gt;34, 0, AND(I2303&gt;0, I2303&lt;35), VLOOKUP(I2303, $A$63:$C$96, 3))</f>
        <v>2980</v>
      </c>
      <c r="M2303" s="5">
        <f t="shared" si="322"/>
        <v>0</v>
      </c>
      <c r="N2303" s="5">
        <v>1776.1694012686455</v>
      </c>
      <c r="O2303" s="5">
        <f t="shared" si="329"/>
        <v>5154.8282999999992</v>
      </c>
      <c r="P2303" s="5">
        <f t="shared" si="330"/>
        <v>2980</v>
      </c>
      <c r="Q2303" s="5">
        <f t="shared" si="324"/>
        <v>0</v>
      </c>
      <c r="R2303" s="5">
        <f>IF(O2303&gt;(P2303+U2303),O2303-P2303-U2303, 0)</f>
        <v>0</v>
      </c>
      <c r="S2303" s="5">
        <f t="shared" si="325"/>
        <v>0</v>
      </c>
      <c r="T2303" s="5">
        <f t="shared" si="326"/>
        <v>0</v>
      </c>
      <c r="U2303" s="5">
        <f>IF(O2303&gt;P2303,IF(V2302*($B$6/100)&gt;=O2303-P2303,(O2303-P2303), V2302*($B$6/100)), 0)</f>
        <v>2174.8282999999992</v>
      </c>
      <c r="V2303" s="5">
        <f>V2302+(T2303*($B$5/100))-(U2303/($B$6/100))</f>
        <v>2670131.9860044373</v>
      </c>
      <c r="W2303" s="5">
        <f t="shared" si="327"/>
        <v>66753.29965011093</v>
      </c>
    </row>
    <row r="2304" spans="4:23" x14ac:dyDescent="0.25">
      <c r="D2304">
        <f t="shared" si="328"/>
        <v>2302</v>
      </c>
      <c r="E2304" s="3">
        <v>43926</v>
      </c>
      <c r="F2304" s="4">
        <v>0.91666666666666663</v>
      </c>
      <c r="G2304">
        <v>60</v>
      </c>
      <c r="H2304">
        <v>0</v>
      </c>
      <c r="I2304" s="5">
        <f t="shared" si="323"/>
        <v>8</v>
      </c>
      <c r="J2304" s="22">
        <v>0</v>
      </c>
      <c r="K2304">
        <v>1.8087000000000002E-4</v>
      </c>
      <c r="L2304" s="5" cm="1">
        <f t="array" ref="L2304">_xlfn.IFS(I2304=0, 0, I2304&gt;34, 0, AND(I2304&gt;0, I2304&lt;35), VLOOKUP(I2304, $A$63:$C$96, 3))</f>
        <v>7160</v>
      </c>
      <c r="M2304" s="5">
        <f t="shared" si="322"/>
        <v>0</v>
      </c>
      <c r="N2304" s="5">
        <v>1604.7955837157933</v>
      </c>
      <c r="O2304" s="5">
        <f t="shared" si="329"/>
        <v>5095.1079</v>
      </c>
      <c r="P2304" s="5">
        <f t="shared" si="330"/>
        <v>5095.1079</v>
      </c>
      <c r="Q2304" s="5">
        <f t="shared" si="324"/>
        <v>487.20077413479089</v>
      </c>
      <c r="R2304" s="5">
        <f>IF(O2304&gt;(P2304+U2304),O2304-P2304-U2304, 0)</f>
        <v>0</v>
      </c>
      <c r="S2304" s="5">
        <f t="shared" si="325"/>
        <v>824.21888517921616</v>
      </c>
      <c r="T2304" s="5">
        <f t="shared" si="326"/>
        <v>1240.6732148207839</v>
      </c>
      <c r="U2304" s="5">
        <f>IF(O2304&gt;P2304,IF(V2303*($B$6/100)&gt;=O2304-P2304,(O2304-P2304), V2303*($B$6/100)), 0)</f>
        <v>0</v>
      </c>
      <c r="V2304" s="5">
        <f>V2303+(T2304*($B$5/100))-(U2304/($B$6/100))</f>
        <v>2671000.4572548117</v>
      </c>
      <c r="W2304" s="5">
        <f t="shared" si="327"/>
        <v>66775.011431370294</v>
      </c>
    </row>
    <row r="2305" spans="4:23" x14ac:dyDescent="0.25">
      <c r="D2305">
        <f t="shared" si="328"/>
        <v>2303</v>
      </c>
      <c r="E2305" s="3">
        <v>43926</v>
      </c>
      <c r="F2305" s="4">
        <v>0.95833333333333337</v>
      </c>
      <c r="G2305">
        <v>60</v>
      </c>
      <c r="H2305">
        <v>0</v>
      </c>
      <c r="I2305" s="5">
        <f t="shared" si="323"/>
        <v>8</v>
      </c>
      <c r="J2305" s="22">
        <v>0</v>
      </c>
      <c r="K2305">
        <v>1.6176E-4</v>
      </c>
      <c r="L2305" s="5" cm="1">
        <f t="array" ref="L2305">_xlfn.IFS(I2305=0, 0, I2305&gt;34, 0, AND(I2305&gt;0, I2305&lt;35), VLOOKUP(I2305, $A$63:$C$96, 3))</f>
        <v>7160</v>
      </c>
      <c r="M2305" s="5">
        <f t="shared" si="322"/>
        <v>0</v>
      </c>
      <c r="N2305" s="5">
        <v>1452.2606435923153</v>
      </c>
      <c r="O2305" s="5">
        <f t="shared" si="329"/>
        <v>4556.7791999999999</v>
      </c>
      <c r="P2305" s="5">
        <f t="shared" si="330"/>
        <v>4556.7791999999999</v>
      </c>
      <c r="Q2305" s="5">
        <f t="shared" si="324"/>
        <v>487.20077413479089</v>
      </c>
      <c r="R2305" s="5">
        <f>IF(O2305&gt;(P2305+U2305),O2305-P2305-U2305, 0)</f>
        <v>0</v>
      </c>
      <c r="S2305" s="5">
        <f t="shared" si="325"/>
        <v>745.87733216450101</v>
      </c>
      <c r="T2305" s="5">
        <f t="shared" si="326"/>
        <v>1857.343467835499</v>
      </c>
      <c r="U2305" s="5">
        <f>IF(O2305&gt;P2305,IF(V2304*($B$6/100)&gt;=O2305-P2305,(O2305-P2305), V2304*($B$6/100)), 0)</f>
        <v>0</v>
      </c>
      <c r="V2305" s="5">
        <f>V2304+(T2305*($B$5/100))-(U2305/($B$6/100))</f>
        <v>2672300.5976822963</v>
      </c>
      <c r="W2305" s="5">
        <f t="shared" si="327"/>
        <v>66807.514942057402</v>
      </c>
    </row>
    <row r="2306" spans="4:23" x14ac:dyDescent="0.25">
      <c r="D2306">
        <f t="shared" si="328"/>
        <v>2304</v>
      </c>
      <c r="E2306" s="3">
        <v>43927</v>
      </c>
      <c r="F2306" s="4">
        <v>0</v>
      </c>
      <c r="G2306">
        <v>60</v>
      </c>
      <c r="H2306">
        <v>0</v>
      </c>
      <c r="I2306" s="5">
        <f t="shared" si="323"/>
        <v>8</v>
      </c>
      <c r="J2306" s="22">
        <v>0</v>
      </c>
      <c r="K2306">
        <v>1.3014E-4</v>
      </c>
      <c r="L2306" s="5" cm="1">
        <f t="array" ref="L2306">_xlfn.IFS(I2306=0, 0, I2306&gt;34, 0, AND(I2306&gt;0, I2306&lt;35), VLOOKUP(I2306, $A$63:$C$96, 3))</f>
        <v>7160</v>
      </c>
      <c r="M2306" s="5">
        <f t="shared" si="322"/>
        <v>0</v>
      </c>
      <c r="N2306" s="5">
        <v>1168.4915713421613</v>
      </c>
      <c r="O2306" s="5">
        <f t="shared" si="329"/>
        <v>3666.0437999999999</v>
      </c>
      <c r="P2306" s="5">
        <f t="shared" si="330"/>
        <v>3666.0437999999999</v>
      </c>
      <c r="Q2306" s="5">
        <f t="shared" si="324"/>
        <v>487.20077413479089</v>
      </c>
      <c r="R2306" s="5">
        <f>IF(O2306&gt;(P2306+U2306),O2306-P2306-U2306, 0)</f>
        <v>0</v>
      </c>
      <c r="S2306" s="5">
        <f t="shared" si="325"/>
        <v>600.13426634872212</v>
      </c>
      <c r="T2306" s="5">
        <f t="shared" si="326"/>
        <v>2893.821933651278</v>
      </c>
      <c r="U2306" s="5">
        <f>IF(O2306&gt;P2306,IF(V2305*($B$6/100)&gt;=O2306-P2306,(O2306-P2306), V2305*($B$6/100)), 0)</f>
        <v>0</v>
      </c>
      <c r="V2306" s="5">
        <f>V2305+(T2306*($B$5/100))-(U2306/($B$6/100))</f>
        <v>2674326.2730358522</v>
      </c>
      <c r="W2306" s="5">
        <f t="shared" si="327"/>
        <v>66858.156825896309</v>
      </c>
    </row>
    <row r="2307" spans="4:23" x14ac:dyDescent="0.25">
      <c r="D2307">
        <f t="shared" si="328"/>
        <v>2305</v>
      </c>
      <c r="E2307" s="3">
        <v>43927</v>
      </c>
      <c r="F2307" s="4">
        <v>4.1666666666666664E-2</v>
      </c>
      <c r="G2307">
        <v>60</v>
      </c>
      <c r="H2307">
        <v>0</v>
      </c>
      <c r="I2307" s="5">
        <f t="shared" si="323"/>
        <v>8</v>
      </c>
      <c r="J2307" s="22">
        <v>0</v>
      </c>
      <c r="K2307">
        <v>9.8559999999999991E-5</v>
      </c>
      <c r="L2307" s="5" cm="1">
        <f t="array" ref="L2307">_xlfn.IFS(I2307=0, 0, I2307&gt;34, 0, AND(I2307&gt;0, I2307&lt;35), VLOOKUP(I2307, $A$63:$C$96, 3))</f>
        <v>7160</v>
      </c>
      <c r="M2307" s="5">
        <f t="shared" ref="M2307:M2370" si="331">$B$11*$B$4*J2307*1000</f>
        <v>0</v>
      </c>
      <c r="N2307" s="5">
        <v>994.81597010916846</v>
      </c>
      <c r="O2307" s="5">
        <f t="shared" si="329"/>
        <v>2776.4351999999999</v>
      </c>
      <c r="P2307" s="5">
        <f t="shared" si="330"/>
        <v>2776.4351999999999</v>
      </c>
      <c r="Q2307" s="5">
        <f t="shared" si="324"/>
        <v>487.20077413479089</v>
      </c>
      <c r="R2307" s="5">
        <f>IF(O2307&gt;(P2307+U2307),O2307-P2307-U2307, 0)</f>
        <v>0</v>
      </c>
      <c r="S2307" s="5">
        <f t="shared" si="325"/>
        <v>510.93492414986008</v>
      </c>
      <c r="T2307" s="5">
        <f t="shared" si="326"/>
        <v>3872.6298758501398</v>
      </c>
      <c r="U2307" s="5">
        <f>IF(O2307&gt;P2307,IF(V2306*($B$6/100)&gt;=O2307-P2307,(O2307-P2307), V2306*($B$6/100)), 0)</f>
        <v>0</v>
      </c>
      <c r="V2307" s="5">
        <f>V2306+(T2307*($B$5/100))-(U2307/($B$6/100))</f>
        <v>2677037.1139489473</v>
      </c>
      <c r="W2307" s="5">
        <f t="shared" si="327"/>
        <v>66925.927848723688</v>
      </c>
    </row>
    <row r="2308" spans="4:23" x14ac:dyDescent="0.25">
      <c r="D2308">
        <f t="shared" si="328"/>
        <v>2306</v>
      </c>
      <c r="E2308" s="3">
        <v>43927</v>
      </c>
      <c r="F2308" s="4">
        <v>8.3333333333333329E-2</v>
      </c>
      <c r="G2308">
        <v>60</v>
      </c>
      <c r="H2308">
        <v>0</v>
      </c>
      <c r="I2308" s="5">
        <f t="shared" ref="I2308:I2371" si="332">ROUND((G2308/10)*((LN(99/0.03)/(LN(10/0.03)))),0)</f>
        <v>8</v>
      </c>
      <c r="J2308" s="22">
        <v>0</v>
      </c>
      <c r="K2308">
        <v>7.8679999999999999E-5</v>
      </c>
      <c r="L2308" s="5" cm="1">
        <f t="array" ref="L2308">_xlfn.IFS(I2308=0, 0, I2308&gt;34, 0, AND(I2308&gt;0, I2308&lt;35), VLOOKUP(I2308, $A$63:$C$96, 3))</f>
        <v>7160</v>
      </c>
      <c r="M2308" s="5">
        <f t="shared" si="331"/>
        <v>0</v>
      </c>
      <c r="N2308" s="5">
        <v>933.18672271387118</v>
      </c>
      <c r="O2308" s="5">
        <f t="shared" si="329"/>
        <v>2216.4155999999998</v>
      </c>
      <c r="P2308" s="5">
        <f t="shared" si="330"/>
        <v>2216.4155999999998</v>
      </c>
      <c r="Q2308" s="5">
        <f t="shared" ref="Q2308:Q2371" si="333">IF((L2308+M2308-P2308)&lt;($B$8/100)*$B$3,L2308+M2308-P2308,($B$8/100)*$B$3)</f>
        <v>487.20077413479089</v>
      </c>
      <c r="R2308" s="5">
        <f>IF(O2308&gt;(P2308+U2308),O2308-P2308-U2308, 0)</f>
        <v>0</v>
      </c>
      <c r="S2308" s="5">
        <f t="shared" ref="S2308:S2371" si="334">IF((IF((L2308+M2308)&gt;O2308,L2308+M2308-P2308-Q2308,0))&lt;((N2308*3.595182*($B$7/100))/($B$5/100)),L2308+M2308-P2308-Q2308, N2308*3.595182*($B$7/100)/($B$5/100))</f>
        <v>479.282301162843</v>
      </c>
      <c r="T2308" s="5">
        <f t="shared" ref="T2308:T2371" si="335">((L2308+M2308)-P2308-S2308)</f>
        <v>4464.3020988371563</v>
      </c>
      <c r="U2308" s="5">
        <f>IF(O2308&gt;P2308,IF(V2307*($B$6/100)&gt;=O2308-P2308,(O2308-P2308), V2307*($B$6/100)), 0)</f>
        <v>0</v>
      </c>
      <c r="V2308" s="5">
        <f>V2307+(T2308*($B$5/100))-(U2308/($B$6/100))</f>
        <v>2680162.1254181331</v>
      </c>
      <c r="W2308" s="5">
        <f t="shared" ref="W2308:W2371" si="336">V2308/40</f>
        <v>67004.05313545333</v>
      </c>
    </row>
    <row r="2309" spans="4:23" x14ac:dyDescent="0.25">
      <c r="D2309">
        <f t="shared" ref="D2309:D2372" si="337">D2308+1</f>
        <v>2307</v>
      </c>
      <c r="E2309" s="3">
        <v>43927</v>
      </c>
      <c r="F2309" s="4">
        <v>0.125</v>
      </c>
      <c r="G2309">
        <v>60</v>
      </c>
      <c r="H2309">
        <v>0</v>
      </c>
      <c r="I2309" s="5">
        <f t="shared" si="332"/>
        <v>8</v>
      </c>
      <c r="J2309" s="22">
        <v>0</v>
      </c>
      <c r="K2309">
        <v>6.9330000000000002E-5</v>
      </c>
      <c r="L2309" s="5" cm="1">
        <f t="array" ref="L2309">_xlfn.IFS(I2309=0, 0, I2309&gt;34, 0, AND(I2309&gt;0, I2309&lt;35), VLOOKUP(I2309, $A$63:$C$96, 3))</f>
        <v>7160</v>
      </c>
      <c r="M2309" s="5">
        <f t="shared" si="331"/>
        <v>0</v>
      </c>
      <c r="N2309" s="5">
        <v>977.7805576738881</v>
      </c>
      <c r="O2309" s="5">
        <f t="shared" ref="O2309:O2372" si="338">$B$2*K2309*1000</f>
        <v>1953.0261</v>
      </c>
      <c r="P2309" s="5">
        <f t="shared" ref="P2309:P2372" si="339">IF(O2309&gt;=(L2309+M2309),L2309+M2309,O2309)</f>
        <v>1953.0261</v>
      </c>
      <c r="Q2309" s="5">
        <f t="shared" si="333"/>
        <v>487.20077413479089</v>
      </c>
      <c r="R2309" s="5">
        <f>IF(O2309&gt;(P2309+U2309),O2309-P2309-U2309, 0)</f>
        <v>0</v>
      </c>
      <c r="S2309" s="5">
        <f t="shared" si="334"/>
        <v>502.1855801284463</v>
      </c>
      <c r="T2309" s="5">
        <f t="shared" si="335"/>
        <v>4704.7883198715535</v>
      </c>
      <c r="U2309" s="5">
        <f>IF(O2309&gt;P2309,IF(V2308*($B$6/100)&gt;=O2309-P2309,(O2309-P2309), V2308*($B$6/100)), 0)</f>
        <v>0</v>
      </c>
      <c r="V2309" s="5">
        <f>V2308+(T2309*($B$5/100))-(U2309/($B$6/100))</f>
        <v>2683455.4772420432</v>
      </c>
      <c r="W2309" s="5">
        <f t="shared" si="336"/>
        <v>67086.386931051078</v>
      </c>
    </row>
    <row r="2310" spans="4:23" x14ac:dyDescent="0.25">
      <c r="D2310">
        <f t="shared" si="337"/>
        <v>2308</v>
      </c>
      <c r="E2310" s="3">
        <v>43927</v>
      </c>
      <c r="F2310" s="4">
        <v>0.16666666666666666</v>
      </c>
      <c r="G2310">
        <v>60</v>
      </c>
      <c r="H2310">
        <v>0</v>
      </c>
      <c r="I2310" s="5">
        <f t="shared" si="332"/>
        <v>8</v>
      </c>
      <c r="J2310" s="22">
        <v>0</v>
      </c>
      <c r="K2310">
        <v>6.5369999999999992E-5</v>
      </c>
      <c r="L2310" s="5" cm="1">
        <f t="array" ref="L2310">_xlfn.IFS(I2310=0, 0, I2310&gt;34, 0, AND(I2310&gt;0, I2310&lt;35), VLOOKUP(I2310, $A$63:$C$96, 3))</f>
        <v>7160</v>
      </c>
      <c r="M2310" s="5">
        <f t="shared" si="331"/>
        <v>0</v>
      </c>
      <c r="N2310" s="5">
        <v>1072.9945593990572</v>
      </c>
      <c r="O2310" s="5">
        <f t="shared" si="338"/>
        <v>1841.4728999999998</v>
      </c>
      <c r="P2310" s="5">
        <f t="shared" si="339"/>
        <v>1841.4728999999998</v>
      </c>
      <c r="Q2310" s="5">
        <f t="shared" si="333"/>
        <v>487.20077413479089</v>
      </c>
      <c r="R2310" s="5">
        <f>IF(O2310&gt;(P2310+U2310),O2310-P2310-U2310, 0)</f>
        <v>0</v>
      </c>
      <c r="S2310" s="5">
        <f t="shared" si="334"/>
        <v>551.08724657848882</v>
      </c>
      <c r="T2310" s="5">
        <f t="shared" si="335"/>
        <v>4767.4398534215115</v>
      </c>
      <c r="U2310" s="5">
        <f>IF(O2310&gt;P2310,IF(V2309*($B$6/100)&gt;=O2310-P2310,(O2310-P2310), V2309*($B$6/100)), 0)</f>
        <v>0</v>
      </c>
      <c r="V2310" s="5">
        <f>V2309+(T2310*($B$5/100))-(U2310/($B$6/100))</f>
        <v>2686792.6851394381</v>
      </c>
      <c r="W2310" s="5">
        <f t="shared" si="336"/>
        <v>67169.817128485956</v>
      </c>
    </row>
    <row r="2311" spans="4:23" x14ac:dyDescent="0.25">
      <c r="D2311">
        <f t="shared" si="337"/>
        <v>2309</v>
      </c>
      <c r="E2311" s="3">
        <v>43927</v>
      </c>
      <c r="F2311" s="4">
        <v>0.20833333333333334</v>
      </c>
      <c r="G2311">
        <v>50</v>
      </c>
      <c r="H2311">
        <v>0</v>
      </c>
      <c r="I2311" s="5">
        <f t="shared" si="332"/>
        <v>7</v>
      </c>
      <c r="J2311" s="22">
        <v>0</v>
      </c>
      <c r="K2311">
        <v>6.5109999999999992E-5</v>
      </c>
      <c r="L2311" s="5" cm="1">
        <f t="array" ref="L2311">_xlfn.IFS(I2311=0, 0, I2311&gt;34, 0, AND(I2311&gt;0, I2311&lt;35), VLOOKUP(I2311, $A$63:$C$96, 3))</f>
        <v>4800</v>
      </c>
      <c r="M2311" s="5">
        <f t="shared" si="331"/>
        <v>0</v>
      </c>
      <c r="N2311" s="5">
        <v>1274.9929466104579</v>
      </c>
      <c r="O2311" s="5">
        <f t="shared" si="338"/>
        <v>1834.1487</v>
      </c>
      <c r="P2311" s="5">
        <f t="shared" si="339"/>
        <v>1834.1487</v>
      </c>
      <c r="Q2311" s="5">
        <f t="shared" si="333"/>
        <v>487.20077413479089</v>
      </c>
      <c r="R2311" s="5">
        <f>IF(O2311&gt;(P2311+U2311),O2311-P2311-U2311, 0)</f>
        <v>0</v>
      </c>
      <c r="S2311" s="5">
        <f t="shared" si="334"/>
        <v>654.8330988258399</v>
      </c>
      <c r="T2311" s="5">
        <f t="shared" si="335"/>
        <v>2311.0182011741604</v>
      </c>
      <c r="U2311" s="5">
        <f>IF(O2311&gt;P2311,IF(V2310*($B$6/100)&gt;=O2311-P2311,(O2311-P2311), V2310*($B$6/100)), 0)</f>
        <v>0</v>
      </c>
      <c r="V2311" s="5">
        <f>V2310+(T2311*($B$5/100))-(U2311/($B$6/100))</f>
        <v>2688410.3978802599</v>
      </c>
      <c r="W2311" s="5">
        <f t="shared" si="336"/>
        <v>67210.259947006503</v>
      </c>
    </row>
    <row r="2312" spans="4:23" x14ac:dyDescent="0.25">
      <c r="D2312">
        <f t="shared" si="337"/>
        <v>2310</v>
      </c>
      <c r="E2312" s="3">
        <v>43927</v>
      </c>
      <c r="F2312" s="4">
        <v>0.25</v>
      </c>
      <c r="G2312">
        <v>40</v>
      </c>
      <c r="H2312">
        <v>0</v>
      </c>
      <c r="I2312" s="5">
        <f t="shared" si="332"/>
        <v>6</v>
      </c>
      <c r="J2312" s="22">
        <v>0</v>
      </c>
      <c r="K2312">
        <v>7.0010000000000002E-5</v>
      </c>
      <c r="L2312" s="5" cm="1">
        <f t="array" ref="L2312">_xlfn.IFS(I2312=0, 0, I2312&gt;34, 0, AND(I2312&gt;0, I2312&lt;35), VLOOKUP(I2312, $A$63:$C$96, 3))</f>
        <v>2980</v>
      </c>
      <c r="M2312" s="5">
        <f t="shared" si="331"/>
        <v>0</v>
      </c>
      <c r="N2312" s="5">
        <v>1600.3815565453228</v>
      </c>
      <c r="O2312" s="5">
        <f t="shared" si="338"/>
        <v>1972.1817000000001</v>
      </c>
      <c r="P2312" s="5">
        <f t="shared" si="339"/>
        <v>1972.1817000000001</v>
      </c>
      <c r="Q2312" s="5">
        <f t="shared" si="333"/>
        <v>487.20077413479089</v>
      </c>
      <c r="R2312" s="5">
        <f>IF(O2312&gt;(P2312+U2312),O2312-P2312-U2312, 0)</f>
        <v>0</v>
      </c>
      <c r="S2312" s="5">
        <f t="shared" si="334"/>
        <v>520.61752586520902</v>
      </c>
      <c r="T2312" s="5">
        <f t="shared" si="335"/>
        <v>487.20077413479089</v>
      </c>
      <c r="U2312" s="5">
        <f>IF(O2312&gt;P2312,IF(V2311*($B$6/100)&gt;=O2312-P2312,(O2312-P2312), V2311*($B$6/100)), 0)</f>
        <v>0</v>
      </c>
      <c r="V2312" s="5">
        <f>V2311+(T2312*($B$5/100))-(U2312/($B$6/100))</f>
        <v>2688751.4384221542</v>
      </c>
      <c r="W2312" s="5">
        <f t="shared" si="336"/>
        <v>67218.785960553854</v>
      </c>
    </row>
    <row r="2313" spans="4:23" x14ac:dyDescent="0.25">
      <c r="D2313">
        <f t="shared" si="337"/>
        <v>2311</v>
      </c>
      <c r="E2313" s="3">
        <v>43927</v>
      </c>
      <c r="F2313" s="4">
        <v>0.29166666666666669</v>
      </c>
      <c r="G2313">
        <v>50</v>
      </c>
      <c r="H2313">
        <v>5</v>
      </c>
      <c r="I2313" s="5">
        <f t="shared" si="332"/>
        <v>7</v>
      </c>
      <c r="J2313" s="22">
        <v>3.9591612516888298E-5</v>
      </c>
      <c r="K2313">
        <v>8.6430000000000011E-5</v>
      </c>
      <c r="L2313" s="5" cm="1">
        <f t="array" ref="L2313">_xlfn.IFS(I2313=0, 0, I2313&gt;34, 0, AND(I2313&gt;0, I2313&lt;35), VLOOKUP(I2313, $A$63:$C$96, 3))</f>
        <v>4800</v>
      </c>
      <c r="M2313" s="5">
        <f t="shared" si="331"/>
        <v>188.06015945521943</v>
      </c>
      <c r="N2313" s="5">
        <v>2324.7956989325598</v>
      </c>
      <c r="O2313" s="5">
        <f t="shared" si="338"/>
        <v>2434.7331000000004</v>
      </c>
      <c r="P2313" s="5">
        <f t="shared" si="339"/>
        <v>2434.7331000000004</v>
      </c>
      <c r="Q2313" s="5">
        <f t="shared" si="333"/>
        <v>487.20077413479089</v>
      </c>
      <c r="R2313" s="5">
        <f>IF(O2313&gt;(P2313+U2313),O2313-P2313-U2313, 0)</f>
        <v>0</v>
      </c>
      <c r="S2313" s="5">
        <f t="shared" si="334"/>
        <v>1194.0090929256799</v>
      </c>
      <c r="T2313" s="5">
        <f t="shared" si="335"/>
        <v>1359.3179665295388</v>
      </c>
      <c r="U2313" s="5">
        <f>IF(O2313&gt;P2313,IF(V2312*($B$6/100)&gt;=O2313-P2313,(O2313-P2313), V2312*($B$6/100)), 0)</f>
        <v>0</v>
      </c>
      <c r="V2313" s="5">
        <f>V2312+(T2313*($B$5/100))-(U2313/($B$6/100))</f>
        <v>2689702.9609987247</v>
      </c>
      <c r="W2313" s="5">
        <f t="shared" si="336"/>
        <v>67242.574024968111</v>
      </c>
    </row>
    <row r="2314" spans="4:23" x14ac:dyDescent="0.25">
      <c r="D2314">
        <f t="shared" si="337"/>
        <v>2312</v>
      </c>
      <c r="E2314" s="3">
        <v>43927</v>
      </c>
      <c r="F2314" s="4">
        <v>0.33333333333333331</v>
      </c>
      <c r="G2314">
        <v>60</v>
      </c>
      <c r="H2314">
        <v>10</v>
      </c>
      <c r="I2314" s="5">
        <f t="shared" si="332"/>
        <v>8</v>
      </c>
      <c r="J2314" s="22">
        <v>1.6331540163216422E-4</v>
      </c>
      <c r="K2314">
        <v>1.0783E-4</v>
      </c>
      <c r="L2314" s="5" cm="1">
        <f t="array" ref="L2314">_xlfn.IFS(I2314=0, 0, I2314&gt;34, 0, AND(I2314&gt;0, I2314&lt;35), VLOOKUP(I2314, $A$63:$C$96, 3))</f>
        <v>7160</v>
      </c>
      <c r="M2314" s="5">
        <f t="shared" si="331"/>
        <v>775.74815775278</v>
      </c>
      <c r="N2314" s="5">
        <v>3270.5354621478273</v>
      </c>
      <c r="O2314" s="5">
        <f t="shared" si="338"/>
        <v>3037.5711000000001</v>
      </c>
      <c r="P2314" s="5">
        <f t="shared" si="339"/>
        <v>3037.5711000000001</v>
      </c>
      <c r="Q2314" s="5">
        <f t="shared" si="333"/>
        <v>487.20077413479089</v>
      </c>
      <c r="R2314" s="5">
        <f>IF(O2314&gt;(P2314+U2314),O2314-P2314-U2314, 0)</f>
        <v>0</v>
      </c>
      <c r="S2314" s="5">
        <f t="shared" si="334"/>
        <v>1679.7386034107928</v>
      </c>
      <c r="T2314" s="5">
        <f t="shared" si="335"/>
        <v>3218.4384543419865</v>
      </c>
      <c r="U2314" s="5">
        <f>IF(O2314&gt;P2314,IF(V2313*($B$6/100)&gt;=O2314-P2314,(O2314-P2314), V2313*($B$6/100)), 0)</f>
        <v>0</v>
      </c>
      <c r="V2314" s="5">
        <f>V2313+(T2314*($B$5/100))-(U2314/($B$6/100))</f>
        <v>2691955.8679167642</v>
      </c>
      <c r="W2314" s="5">
        <f t="shared" si="336"/>
        <v>67298.896697919103</v>
      </c>
    </row>
    <row r="2315" spans="4:23" x14ac:dyDescent="0.25">
      <c r="D2315">
        <f t="shared" si="337"/>
        <v>2313</v>
      </c>
      <c r="E2315" s="3">
        <v>43927</v>
      </c>
      <c r="F2315" s="4">
        <v>0.375</v>
      </c>
      <c r="G2315">
        <v>50</v>
      </c>
      <c r="H2315">
        <v>10</v>
      </c>
      <c r="I2315" s="5">
        <f t="shared" si="332"/>
        <v>7</v>
      </c>
      <c r="J2315" s="22">
        <v>3.1178394857049536E-4</v>
      </c>
      <c r="K2315">
        <v>1.0843000000000002E-4</v>
      </c>
      <c r="L2315" s="5" cm="1">
        <f t="array" ref="L2315">_xlfn.IFS(I2315=0, 0, I2315&gt;34, 0, AND(I2315&gt;0, I2315&lt;35), VLOOKUP(I2315, $A$63:$C$96, 3))</f>
        <v>4800</v>
      </c>
      <c r="M2315" s="5">
        <f t="shared" si="331"/>
        <v>1480.9737557098531</v>
      </c>
      <c r="N2315" s="5">
        <v>3174.9353967469551</v>
      </c>
      <c r="O2315" s="5">
        <f t="shared" si="338"/>
        <v>3054.4731000000006</v>
      </c>
      <c r="P2315" s="5">
        <f t="shared" si="339"/>
        <v>3054.4731000000006</v>
      </c>
      <c r="Q2315" s="5">
        <f t="shared" si="333"/>
        <v>487.20077413479089</v>
      </c>
      <c r="R2315" s="5">
        <f>IF(O2315&gt;(P2315+U2315),O2315-P2315-U2315, 0)</f>
        <v>0</v>
      </c>
      <c r="S2315" s="5">
        <f t="shared" si="334"/>
        <v>1630.6386556496445</v>
      </c>
      <c r="T2315" s="5">
        <f t="shared" si="335"/>
        <v>1595.8620000602082</v>
      </c>
      <c r="U2315" s="5">
        <f>IF(O2315&gt;P2315,IF(V2314*($B$6/100)&gt;=O2315-P2315,(O2315-P2315), V2314*($B$6/100)), 0)</f>
        <v>0</v>
      </c>
      <c r="V2315" s="5">
        <f>V2314+(T2315*($B$5/100))-(U2315/($B$6/100))</f>
        <v>2693072.9713168065</v>
      </c>
      <c r="W2315" s="5">
        <f t="shared" si="336"/>
        <v>67326.824282920163</v>
      </c>
    </row>
    <row r="2316" spans="4:23" x14ac:dyDescent="0.25">
      <c r="D2316">
        <f t="shared" si="337"/>
        <v>2314</v>
      </c>
      <c r="E2316" s="3">
        <v>43927</v>
      </c>
      <c r="F2316" s="4">
        <v>0.41666666666666669</v>
      </c>
      <c r="G2316">
        <v>50</v>
      </c>
      <c r="H2316">
        <v>10</v>
      </c>
      <c r="I2316" s="5">
        <f t="shared" si="332"/>
        <v>7</v>
      </c>
      <c r="J2316" s="22">
        <v>4.4293116503268785E-4</v>
      </c>
      <c r="K2316">
        <v>9.9879999999999999E-5</v>
      </c>
      <c r="L2316" s="5" cm="1">
        <f t="array" ref="L2316">_xlfn.IFS(I2316=0, 0, I2316&gt;34, 0, AND(I2316&gt;0, I2316&lt;35), VLOOKUP(I2316, $A$63:$C$96, 3))</f>
        <v>4800</v>
      </c>
      <c r="M2316" s="5">
        <f t="shared" si="331"/>
        <v>2103.9230339052674</v>
      </c>
      <c r="N2316" s="5">
        <v>2407.0636637271032</v>
      </c>
      <c r="O2316" s="5">
        <f t="shared" si="338"/>
        <v>2813.6196</v>
      </c>
      <c r="P2316" s="5">
        <f t="shared" si="339"/>
        <v>2813.6196</v>
      </c>
      <c r="Q2316" s="5">
        <f t="shared" si="333"/>
        <v>487.20077413479089</v>
      </c>
      <c r="R2316" s="5">
        <f>IF(O2316&gt;(P2316+U2316),O2316-P2316-U2316, 0)</f>
        <v>0</v>
      </c>
      <c r="S2316" s="5">
        <f t="shared" si="334"/>
        <v>1236.2617080979621</v>
      </c>
      <c r="T2316" s="5">
        <f t="shared" si="335"/>
        <v>2854.0417258073053</v>
      </c>
      <c r="U2316" s="5">
        <f>IF(O2316&gt;P2316,IF(V2315*($B$6/100)&gt;=O2316-P2316,(O2316-P2316), V2315*($B$6/100)), 0)</f>
        <v>0</v>
      </c>
      <c r="V2316" s="5">
        <f>V2315+(T2316*($B$5/100))-(U2316/($B$6/100))</f>
        <v>2695070.8005248718</v>
      </c>
      <c r="W2316" s="5">
        <f t="shared" si="336"/>
        <v>67376.770013121801</v>
      </c>
    </row>
    <row r="2317" spans="4:23" x14ac:dyDescent="0.25">
      <c r="D2317">
        <f t="shared" si="337"/>
        <v>2315</v>
      </c>
      <c r="E2317" s="3">
        <v>43927</v>
      </c>
      <c r="F2317" s="4">
        <v>0.45833333333333331</v>
      </c>
      <c r="G2317">
        <v>40</v>
      </c>
      <c r="H2317">
        <v>10</v>
      </c>
      <c r="I2317" s="5">
        <f t="shared" si="332"/>
        <v>6</v>
      </c>
      <c r="J2317" s="22">
        <v>5.4933362367182517E-4</v>
      </c>
      <c r="K2317">
        <v>8.6929999999999996E-5</v>
      </c>
      <c r="L2317" s="5" cm="1">
        <f t="array" ref="L2317">_xlfn.IFS(I2317=0, 0, I2317&gt;34, 0, AND(I2317&gt;0, I2317&lt;35), VLOOKUP(I2317, $A$63:$C$96, 3))</f>
        <v>2980</v>
      </c>
      <c r="M2317" s="5">
        <f t="shared" si="331"/>
        <v>2609.3347124411698</v>
      </c>
      <c r="N2317" s="5">
        <v>1817.246600511515</v>
      </c>
      <c r="O2317" s="5">
        <f t="shared" si="338"/>
        <v>2448.8181</v>
      </c>
      <c r="P2317" s="5">
        <f t="shared" si="339"/>
        <v>2448.8181</v>
      </c>
      <c r="Q2317" s="5">
        <f t="shared" si="333"/>
        <v>487.20077413479089</v>
      </c>
      <c r="R2317" s="5">
        <f>IF(O2317&gt;(P2317+U2317),O2317-P2317-U2317, 0)</f>
        <v>0</v>
      </c>
      <c r="S2317" s="5">
        <f t="shared" si="334"/>
        <v>933.33318110288428</v>
      </c>
      <c r="T2317" s="5">
        <f t="shared" si="335"/>
        <v>2207.183431338286</v>
      </c>
      <c r="U2317" s="5">
        <f>IF(O2317&gt;P2317,IF(V2316*($B$6/100)&gt;=O2317-P2317,(O2317-P2317), V2316*($B$6/100)), 0)</f>
        <v>0</v>
      </c>
      <c r="V2317" s="5">
        <f>V2316+(T2317*($B$5/100))-(U2317/($B$6/100))</f>
        <v>2696615.8289268087</v>
      </c>
      <c r="W2317" s="5">
        <f t="shared" si="336"/>
        <v>67415.395723170222</v>
      </c>
    </row>
    <row r="2318" spans="4:23" x14ac:dyDescent="0.25">
      <c r="D2318">
        <f t="shared" si="337"/>
        <v>2316</v>
      </c>
      <c r="E2318" s="3">
        <v>43927</v>
      </c>
      <c r="F2318" s="4">
        <v>0.5</v>
      </c>
      <c r="G2318">
        <v>50</v>
      </c>
      <c r="H2318">
        <v>10</v>
      </c>
      <c r="I2318" s="5">
        <f t="shared" si="332"/>
        <v>7</v>
      </c>
      <c r="J2318" s="22">
        <v>6.1614446979407409E-4</v>
      </c>
      <c r="K2318">
        <v>7.4389999999999998E-5</v>
      </c>
      <c r="L2318" s="5" cm="1">
        <f t="array" ref="L2318">_xlfn.IFS(I2318=0, 0, I2318&gt;34, 0, AND(I2318&gt;0, I2318&lt;35), VLOOKUP(I2318, $A$63:$C$96, 3))</f>
        <v>4800</v>
      </c>
      <c r="M2318" s="5">
        <f t="shared" si="331"/>
        <v>2926.6862315218518</v>
      </c>
      <c r="N2318" s="5">
        <v>1423.8598648386981</v>
      </c>
      <c r="O2318" s="5">
        <f t="shared" si="338"/>
        <v>2095.5663</v>
      </c>
      <c r="P2318" s="5">
        <f t="shared" si="339"/>
        <v>2095.5663</v>
      </c>
      <c r="Q2318" s="5">
        <f t="shared" si="333"/>
        <v>487.20077413479089</v>
      </c>
      <c r="R2318" s="5">
        <f>IF(O2318&gt;(P2318+U2318),O2318-P2318-U2318, 0)</f>
        <v>0</v>
      </c>
      <c r="S2318" s="5">
        <f t="shared" si="334"/>
        <v>731.29076522721721</v>
      </c>
      <c r="T2318" s="5">
        <f t="shared" si="335"/>
        <v>4899.829166294634</v>
      </c>
      <c r="U2318" s="5">
        <f>IF(O2318&gt;P2318,IF(V2317*($B$6/100)&gt;=O2318-P2318,(O2318-P2318), V2317*($B$6/100)), 0)</f>
        <v>0</v>
      </c>
      <c r="V2318" s="5">
        <f>V2317+(T2318*($B$5/100))-(U2318/($B$6/100))</f>
        <v>2700045.709343215</v>
      </c>
      <c r="W2318" s="5">
        <f t="shared" si="336"/>
        <v>67501.142733580375</v>
      </c>
    </row>
    <row r="2319" spans="4:23" x14ac:dyDescent="0.25">
      <c r="D2319">
        <f t="shared" si="337"/>
        <v>2317</v>
      </c>
      <c r="E2319" s="3">
        <v>43927</v>
      </c>
      <c r="F2319" s="4">
        <v>0.54166666666666663</v>
      </c>
      <c r="G2319">
        <v>50</v>
      </c>
      <c r="H2319">
        <v>10</v>
      </c>
      <c r="I2319" s="5">
        <f t="shared" si="332"/>
        <v>7</v>
      </c>
      <c r="J2319" s="22">
        <v>6.4583817918174033E-4</v>
      </c>
      <c r="K2319">
        <v>6.6320000000000002E-5</v>
      </c>
      <c r="L2319" s="5" cm="1">
        <f t="array" ref="L2319">_xlfn.IFS(I2319=0, 0, I2319&gt;34, 0, AND(I2319&gt;0, I2319&lt;35), VLOOKUP(I2319, $A$63:$C$96, 3))</f>
        <v>4800</v>
      </c>
      <c r="M2319" s="5">
        <f t="shared" si="331"/>
        <v>3067.7313511132666</v>
      </c>
      <c r="N2319" s="5">
        <v>1203.9828778189303</v>
      </c>
      <c r="O2319" s="5">
        <f t="shared" si="338"/>
        <v>1868.2344000000001</v>
      </c>
      <c r="P2319" s="5">
        <f t="shared" si="339"/>
        <v>1868.2344000000001</v>
      </c>
      <c r="Q2319" s="5">
        <f t="shared" si="333"/>
        <v>487.20077413479089</v>
      </c>
      <c r="R2319" s="5">
        <f>IF(O2319&gt;(P2319+U2319),O2319-P2319-U2319, 0)</f>
        <v>0</v>
      </c>
      <c r="S2319" s="5">
        <f t="shared" si="334"/>
        <v>618.36251009183115</v>
      </c>
      <c r="T2319" s="5">
        <f t="shared" si="335"/>
        <v>5381.1344410214351</v>
      </c>
      <c r="U2319" s="5">
        <f>IF(O2319&gt;P2319,IF(V2318*($B$6/100)&gt;=O2319-P2319,(O2319-P2319), V2318*($B$6/100)), 0)</f>
        <v>0</v>
      </c>
      <c r="V2319" s="5">
        <f>V2318+(T2319*($B$5/100))-(U2319/($B$6/100))</f>
        <v>2703812.5034519299</v>
      </c>
      <c r="W2319" s="5">
        <f t="shared" si="336"/>
        <v>67595.312586298242</v>
      </c>
    </row>
    <row r="2320" spans="4:23" x14ac:dyDescent="0.25">
      <c r="D2320">
        <f t="shared" si="337"/>
        <v>2318</v>
      </c>
      <c r="E2320" s="3">
        <v>43927</v>
      </c>
      <c r="F2320" s="4">
        <v>0.58333333333333337</v>
      </c>
      <c r="G2320">
        <v>60</v>
      </c>
      <c r="H2320">
        <v>10</v>
      </c>
      <c r="I2320" s="5">
        <f t="shared" si="332"/>
        <v>8</v>
      </c>
      <c r="J2320" s="22">
        <v>6.2851684870560175E-4</v>
      </c>
      <c r="K2320">
        <v>5.4719999999999998E-5</v>
      </c>
      <c r="L2320" s="5" cm="1">
        <f t="array" ref="L2320">_xlfn.IFS(I2320=0, 0, I2320&gt;34, 0, AND(I2320&gt;0, I2320&lt;35), VLOOKUP(I2320, $A$63:$C$96, 3))</f>
        <v>7160</v>
      </c>
      <c r="M2320" s="5">
        <f t="shared" si="331"/>
        <v>2985.4550313516083</v>
      </c>
      <c r="N2320" s="5">
        <v>983.30921380656844</v>
      </c>
      <c r="O2320" s="5">
        <f t="shared" si="338"/>
        <v>1541.4623999999999</v>
      </c>
      <c r="P2320" s="5">
        <f t="shared" si="339"/>
        <v>1541.4623999999999</v>
      </c>
      <c r="Q2320" s="5">
        <f t="shared" si="333"/>
        <v>487.20077413479089</v>
      </c>
      <c r="R2320" s="5">
        <f>IF(O2320&gt;(P2320+U2320),O2320-P2320-U2320, 0)</f>
        <v>0</v>
      </c>
      <c r="S2320" s="5">
        <f t="shared" si="334"/>
        <v>505.02508370164668</v>
      </c>
      <c r="T2320" s="5">
        <f t="shared" si="335"/>
        <v>8098.9675476499615</v>
      </c>
      <c r="U2320" s="5">
        <f>IF(O2320&gt;P2320,IF(V2319*($B$6/100)&gt;=O2320-P2320,(O2320-P2320), V2319*($B$6/100)), 0)</f>
        <v>0</v>
      </c>
      <c r="V2320" s="5">
        <f>V2319+(T2320*($B$5/100))-(U2320/($B$6/100))</f>
        <v>2709481.780735285</v>
      </c>
      <c r="W2320" s="5">
        <f t="shared" si="336"/>
        <v>67737.044518382128</v>
      </c>
    </row>
    <row r="2321" spans="4:23" x14ac:dyDescent="0.25">
      <c r="D2321">
        <f t="shared" si="337"/>
        <v>2319</v>
      </c>
      <c r="E2321" s="3">
        <v>43927</v>
      </c>
      <c r="F2321" s="4">
        <v>0.625</v>
      </c>
      <c r="G2321">
        <v>60</v>
      </c>
      <c r="H2321">
        <v>10</v>
      </c>
      <c r="I2321" s="5">
        <f t="shared" si="332"/>
        <v>8</v>
      </c>
      <c r="J2321" s="22">
        <v>5.6912942993026926E-4</v>
      </c>
      <c r="K2321">
        <v>5.0229999999999998E-5</v>
      </c>
      <c r="L2321" s="5" cm="1">
        <f t="array" ref="L2321">_xlfn.IFS(I2321=0, 0, I2321&gt;34, 0, AND(I2321&gt;0, I2321&lt;35), VLOOKUP(I2321, $A$63:$C$96, 3))</f>
        <v>7160</v>
      </c>
      <c r="M2321" s="5">
        <f t="shared" si="331"/>
        <v>2703.3647921687793</v>
      </c>
      <c r="N2321" s="5">
        <v>835.27823290297067</v>
      </c>
      <c r="O2321" s="5">
        <f t="shared" si="338"/>
        <v>1414.9791</v>
      </c>
      <c r="P2321" s="5">
        <f t="shared" si="339"/>
        <v>1414.9791</v>
      </c>
      <c r="Q2321" s="5">
        <f t="shared" si="333"/>
        <v>487.20077413479089</v>
      </c>
      <c r="R2321" s="5">
        <f>IF(O2321&gt;(P2321+U2321),O2321-P2321-U2321, 0)</f>
        <v>0</v>
      </c>
      <c r="S2321" s="5">
        <f t="shared" si="334"/>
        <v>428.99675256065257</v>
      </c>
      <c r="T2321" s="5">
        <f t="shared" si="335"/>
        <v>8019.3889396081258</v>
      </c>
      <c r="U2321" s="5">
        <f>IF(O2321&gt;P2321,IF(V2320*($B$6/100)&gt;=O2321-P2321,(O2321-P2321), V2320*($B$6/100)), 0)</f>
        <v>0</v>
      </c>
      <c r="V2321" s="5">
        <f>V2320+(T2321*($B$5/100))-(U2321/($B$6/100))</f>
        <v>2715095.3529930105</v>
      </c>
      <c r="W2321" s="5">
        <f t="shared" si="336"/>
        <v>67877.383824825258</v>
      </c>
    </row>
    <row r="2322" spans="4:23" x14ac:dyDescent="0.25">
      <c r="D2322">
        <f t="shared" si="337"/>
        <v>2320</v>
      </c>
      <c r="E2322" s="3">
        <v>43927</v>
      </c>
      <c r="F2322" s="4">
        <v>0.66666666666666663</v>
      </c>
      <c r="G2322">
        <v>60</v>
      </c>
      <c r="H2322">
        <v>6</v>
      </c>
      <c r="I2322" s="5">
        <f t="shared" si="332"/>
        <v>8</v>
      </c>
      <c r="J2322" s="22">
        <v>3.4642660952277258E-4</v>
      </c>
      <c r="K2322">
        <v>5.5189999999999992E-5</v>
      </c>
      <c r="L2322" s="5" cm="1">
        <f t="array" ref="L2322">_xlfn.IFS(I2322=0, 0, I2322&gt;34, 0, AND(I2322&gt;0, I2322&lt;35), VLOOKUP(I2322, $A$63:$C$96, 3))</f>
        <v>7160</v>
      </c>
      <c r="M2322" s="5">
        <f t="shared" si="331"/>
        <v>1645.5263952331698</v>
      </c>
      <c r="N2322" s="5">
        <v>775.9179726867178</v>
      </c>
      <c r="O2322" s="5">
        <f t="shared" si="338"/>
        <v>1554.7022999999997</v>
      </c>
      <c r="P2322" s="5">
        <f t="shared" si="339"/>
        <v>1554.7022999999997</v>
      </c>
      <c r="Q2322" s="5">
        <f t="shared" si="333"/>
        <v>487.20077413479089</v>
      </c>
      <c r="R2322" s="5">
        <f>IF(O2322&gt;(P2322+U2322),O2322-P2322-U2322, 0)</f>
        <v>0</v>
      </c>
      <c r="S2322" s="5">
        <f t="shared" si="334"/>
        <v>398.50947555425421</v>
      </c>
      <c r="T2322" s="5">
        <f t="shared" si="335"/>
        <v>6852.3146196789157</v>
      </c>
      <c r="U2322" s="5">
        <f>IF(O2322&gt;P2322,IF(V2321*($B$6/100)&gt;=O2322-P2322,(O2322-P2322), V2321*($B$6/100)), 0)</f>
        <v>0</v>
      </c>
      <c r="V2322" s="5">
        <f>V2321+(T2322*($B$5/100))-(U2322/($B$6/100))</f>
        <v>2719891.9732267857</v>
      </c>
      <c r="W2322" s="5">
        <f t="shared" si="336"/>
        <v>67997.299330669644</v>
      </c>
    </row>
    <row r="2323" spans="4:23" x14ac:dyDescent="0.25">
      <c r="D2323">
        <f t="shared" si="337"/>
        <v>2321</v>
      </c>
      <c r="E2323" s="3">
        <v>43927</v>
      </c>
      <c r="F2323" s="4">
        <v>0.70833333333333337</v>
      </c>
      <c r="G2323">
        <v>50</v>
      </c>
      <c r="H2323">
        <v>6</v>
      </c>
      <c r="I2323" s="5">
        <f t="shared" si="332"/>
        <v>7</v>
      </c>
      <c r="J2323" s="22">
        <v>2.4744757823055185E-4</v>
      </c>
      <c r="K2323">
        <v>8.2189999999999997E-5</v>
      </c>
      <c r="L2323" s="5" cm="1">
        <f t="array" ref="L2323">_xlfn.IFS(I2323=0, 0, I2323&gt;34, 0, AND(I2323&gt;0, I2323&lt;35), VLOOKUP(I2323, $A$63:$C$96, 3))</f>
        <v>4800</v>
      </c>
      <c r="M2323" s="5">
        <f t="shared" si="331"/>
        <v>1175.3759965951215</v>
      </c>
      <c r="N2323" s="5">
        <v>929.08619696042831</v>
      </c>
      <c r="O2323" s="5">
        <f t="shared" si="338"/>
        <v>2315.2923000000001</v>
      </c>
      <c r="P2323" s="5">
        <f t="shared" si="339"/>
        <v>2315.2923000000001</v>
      </c>
      <c r="Q2323" s="5">
        <f t="shared" si="333"/>
        <v>487.20077413479089</v>
      </c>
      <c r="R2323" s="5">
        <f>IF(O2323&gt;(P2323+U2323),O2323-P2323-U2323, 0)</f>
        <v>0</v>
      </c>
      <c r="S2323" s="5">
        <f t="shared" si="334"/>
        <v>477.17628168008383</v>
      </c>
      <c r="T2323" s="5">
        <f t="shared" si="335"/>
        <v>3182.9074149150374</v>
      </c>
      <c r="U2323" s="5">
        <f>IF(O2323&gt;P2323,IF(V2322*($B$6/100)&gt;=O2323-P2323,(O2323-P2323), V2322*($B$6/100)), 0)</f>
        <v>0</v>
      </c>
      <c r="V2323" s="5">
        <f>V2322+(T2323*($B$5/100))-(U2323/($B$6/100))</f>
        <v>2722120.0084172264</v>
      </c>
      <c r="W2323" s="5">
        <f t="shared" si="336"/>
        <v>68053.000210430662</v>
      </c>
    </row>
    <row r="2324" spans="4:23" x14ac:dyDescent="0.25">
      <c r="D2324">
        <f t="shared" si="337"/>
        <v>2322</v>
      </c>
      <c r="E2324" s="3">
        <v>43927</v>
      </c>
      <c r="F2324" s="4">
        <v>0.75</v>
      </c>
      <c r="G2324">
        <v>50</v>
      </c>
      <c r="H2324">
        <v>7</v>
      </c>
      <c r="I2324" s="5">
        <f t="shared" si="332"/>
        <v>7</v>
      </c>
      <c r="J2324" s="22">
        <v>1.5589197428524768E-4</v>
      </c>
      <c r="K2324">
        <v>1.4137000000000001E-4</v>
      </c>
      <c r="L2324" s="5" cm="1">
        <f t="array" ref="L2324">_xlfn.IFS(I2324=0, 0, I2324&gt;34, 0, AND(I2324&gt;0, I2324&lt;35), VLOOKUP(I2324, $A$63:$C$96, 3))</f>
        <v>4800</v>
      </c>
      <c r="M2324" s="5">
        <f t="shared" si="331"/>
        <v>740.48687785492655</v>
      </c>
      <c r="N2324" s="5">
        <v>1450.9864377504994</v>
      </c>
      <c r="O2324" s="5">
        <f t="shared" si="338"/>
        <v>3982.3929000000003</v>
      </c>
      <c r="P2324" s="5">
        <f t="shared" si="339"/>
        <v>3982.3929000000003</v>
      </c>
      <c r="Q2324" s="5">
        <f t="shared" si="333"/>
        <v>487.20077413479089</v>
      </c>
      <c r="R2324" s="5">
        <f>IF(O2324&gt;(P2324+U2324),O2324-P2324-U2324, 0)</f>
        <v>0</v>
      </c>
      <c r="S2324" s="5">
        <f t="shared" si="334"/>
        <v>745.22290332067371</v>
      </c>
      <c r="T2324" s="5">
        <f t="shared" si="335"/>
        <v>812.87107453425222</v>
      </c>
      <c r="U2324" s="5">
        <f>IF(O2324&gt;P2324,IF(V2323*($B$6/100)&gt;=O2324-P2324,(O2324-P2324), V2323*($B$6/100)), 0)</f>
        <v>0</v>
      </c>
      <c r="V2324" s="5">
        <f>V2323+(T2324*($B$5/100))-(U2324/($B$6/100))</f>
        <v>2722689.0181694003</v>
      </c>
      <c r="W2324" s="5">
        <f t="shared" si="336"/>
        <v>68067.225454235013</v>
      </c>
    </row>
    <row r="2325" spans="4:23" x14ac:dyDescent="0.25">
      <c r="D2325">
        <f t="shared" si="337"/>
        <v>2323</v>
      </c>
      <c r="E2325" s="3">
        <v>43927</v>
      </c>
      <c r="F2325" s="4">
        <v>0.79166666666666663</v>
      </c>
      <c r="G2325">
        <v>60</v>
      </c>
      <c r="H2325">
        <v>0</v>
      </c>
      <c r="I2325" s="5">
        <f t="shared" si="332"/>
        <v>8</v>
      </c>
      <c r="J2325" s="22">
        <v>2.7219233605360704E-5</v>
      </c>
      <c r="K2325">
        <v>1.5726E-4</v>
      </c>
      <c r="L2325" s="5" cm="1">
        <f t="array" ref="L2325">_xlfn.IFS(I2325=0, 0, I2325&gt;34, 0, AND(I2325&gt;0, I2325&lt;35), VLOOKUP(I2325, $A$63:$C$96, 3))</f>
        <v>7160</v>
      </c>
      <c r="M2325" s="5">
        <f t="shared" si="331"/>
        <v>129.29135962546334</v>
      </c>
      <c r="N2325" s="5">
        <v>1599.1079684458223</v>
      </c>
      <c r="O2325" s="5">
        <f t="shared" si="338"/>
        <v>4430.0141999999996</v>
      </c>
      <c r="P2325" s="5">
        <f t="shared" si="339"/>
        <v>4430.0141999999996</v>
      </c>
      <c r="Q2325" s="5">
        <f t="shared" si="333"/>
        <v>487.20077413479089</v>
      </c>
      <c r="R2325" s="5">
        <f>IF(O2325&gt;(P2325+U2325),O2325-P2325-U2325, 0)</f>
        <v>0</v>
      </c>
      <c r="S2325" s="5">
        <f t="shared" si="334"/>
        <v>821.29774060185559</v>
      </c>
      <c r="T2325" s="5">
        <f t="shared" si="335"/>
        <v>2037.9794190236078</v>
      </c>
      <c r="U2325" s="5">
        <f>IF(O2325&gt;P2325,IF(V2324*($B$6/100)&gt;=O2325-P2325,(O2325-P2325), V2324*($B$6/100)), 0)</f>
        <v>0</v>
      </c>
      <c r="V2325" s="5">
        <f>V2324+(T2325*($B$5/100))-(U2325/($B$6/100))</f>
        <v>2724115.603762717</v>
      </c>
      <c r="W2325" s="5">
        <f t="shared" si="336"/>
        <v>68102.89009406793</v>
      </c>
    </row>
    <row r="2326" spans="4:23" x14ac:dyDescent="0.25">
      <c r="D2326">
        <f t="shared" si="337"/>
        <v>2324</v>
      </c>
      <c r="E2326" s="3">
        <v>43927</v>
      </c>
      <c r="F2326" s="4">
        <v>0.83333333333333337</v>
      </c>
      <c r="G2326">
        <v>50</v>
      </c>
      <c r="H2326">
        <v>0</v>
      </c>
      <c r="I2326" s="5">
        <f t="shared" si="332"/>
        <v>7</v>
      </c>
      <c r="J2326" s="22">
        <v>0</v>
      </c>
      <c r="K2326">
        <v>1.6191E-4</v>
      </c>
      <c r="L2326" s="5" cm="1">
        <f t="array" ref="L2326">_xlfn.IFS(I2326=0, 0, I2326&gt;34, 0, AND(I2326&gt;0, I2326&lt;35), VLOOKUP(I2326, $A$63:$C$96, 3))</f>
        <v>4800</v>
      </c>
      <c r="M2326" s="5">
        <f t="shared" si="331"/>
        <v>0</v>
      </c>
      <c r="N2326" s="5">
        <v>1542.8958578478002</v>
      </c>
      <c r="O2326" s="5">
        <f t="shared" si="338"/>
        <v>4561.0046999999995</v>
      </c>
      <c r="P2326" s="5">
        <f t="shared" si="339"/>
        <v>4561.0046999999995</v>
      </c>
      <c r="Q2326" s="5">
        <f t="shared" si="333"/>
        <v>238.9953000000005</v>
      </c>
      <c r="R2326" s="5">
        <f>IF(O2326&gt;(P2326+U2326),O2326-P2326-U2326, 0)</f>
        <v>0</v>
      </c>
      <c r="S2326" s="5">
        <f t="shared" si="334"/>
        <v>0</v>
      </c>
      <c r="T2326" s="5">
        <f t="shared" si="335"/>
        <v>238.9953000000005</v>
      </c>
      <c r="U2326" s="5">
        <f>IF(O2326&gt;P2326,IF(V2325*($B$6/100)&gt;=O2326-P2326,(O2326-P2326), V2325*($B$6/100)), 0)</f>
        <v>0</v>
      </c>
      <c r="V2326" s="5">
        <f>V2325+(T2326*($B$5/100))-(U2326/($B$6/100))</f>
        <v>2724282.9004727169</v>
      </c>
      <c r="W2326" s="5">
        <f t="shared" si="336"/>
        <v>68107.072511817925</v>
      </c>
    </row>
    <row r="2327" spans="4:23" x14ac:dyDescent="0.25">
      <c r="D2327">
        <f t="shared" si="337"/>
        <v>2325</v>
      </c>
      <c r="E2327" s="3">
        <v>43927</v>
      </c>
      <c r="F2327" s="4">
        <v>0.875</v>
      </c>
      <c r="G2327">
        <v>50</v>
      </c>
      <c r="H2327">
        <v>0</v>
      </c>
      <c r="I2327" s="5">
        <f t="shared" si="332"/>
        <v>7</v>
      </c>
      <c r="J2327" s="22">
        <v>0</v>
      </c>
      <c r="K2327">
        <v>1.7824E-4</v>
      </c>
      <c r="L2327" s="5" cm="1">
        <f t="array" ref="L2327">_xlfn.IFS(I2327=0, 0, I2327&gt;34, 0, AND(I2327&gt;0, I2327&lt;35), VLOOKUP(I2327, $A$63:$C$96, 3))</f>
        <v>4800</v>
      </c>
      <c r="M2327" s="5">
        <f t="shared" si="331"/>
        <v>0</v>
      </c>
      <c r="N2327" s="5">
        <v>1532.9463990346198</v>
      </c>
      <c r="O2327" s="5">
        <f t="shared" si="338"/>
        <v>5021.0207999999993</v>
      </c>
      <c r="P2327" s="5">
        <f t="shared" si="339"/>
        <v>4800</v>
      </c>
      <c r="Q2327" s="5">
        <f t="shared" si="333"/>
        <v>0</v>
      </c>
      <c r="R2327" s="5">
        <f>IF(O2327&gt;(P2327+U2327),O2327-P2327-U2327, 0)</f>
        <v>0</v>
      </c>
      <c r="S2327" s="5">
        <f t="shared" si="334"/>
        <v>0</v>
      </c>
      <c r="T2327" s="5">
        <f t="shared" si="335"/>
        <v>0</v>
      </c>
      <c r="U2327" s="5">
        <f>IF(O2327&gt;P2327,IF(V2326*($B$6/100)&gt;=O2327-P2327,(O2327-P2327), V2326*($B$6/100)), 0)</f>
        <v>221.02079999999933</v>
      </c>
      <c r="V2327" s="5">
        <f>V2326+(T2327*($B$5/100))-(U2327/($B$6/100))</f>
        <v>2723967.1564727169</v>
      </c>
      <c r="W2327" s="5">
        <f t="shared" si="336"/>
        <v>68099.178911817929</v>
      </c>
    </row>
    <row r="2328" spans="4:23" x14ac:dyDescent="0.25">
      <c r="D2328">
        <f t="shared" si="337"/>
        <v>2326</v>
      </c>
      <c r="E2328" s="3">
        <v>43927</v>
      </c>
      <c r="F2328" s="4">
        <v>0.91666666666666663</v>
      </c>
      <c r="G2328">
        <v>30</v>
      </c>
      <c r="H2328">
        <v>0</v>
      </c>
      <c r="I2328" s="5">
        <f t="shared" si="332"/>
        <v>4</v>
      </c>
      <c r="J2328" s="22">
        <v>0</v>
      </c>
      <c r="K2328">
        <v>1.8831000000000002E-4</v>
      </c>
      <c r="L2328" s="5" cm="1">
        <f t="array" ref="L2328">_xlfn.IFS(I2328=0, 0, I2328&gt;34, 0, AND(I2328&gt;0, I2328&lt;35), VLOOKUP(I2328, $A$63:$C$96, 3))</f>
        <v>740</v>
      </c>
      <c r="M2328" s="5">
        <f t="shared" si="331"/>
        <v>0</v>
      </c>
      <c r="N2328" s="5">
        <v>1349.3287575120678</v>
      </c>
      <c r="O2328" s="5">
        <f t="shared" si="338"/>
        <v>5304.6927000000005</v>
      </c>
      <c r="P2328" s="5">
        <f t="shared" si="339"/>
        <v>740</v>
      </c>
      <c r="Q2328" s="5">
        <f t="shared" si="333"/>
        <v>0</v>
      </c>
      <c r="R2328" s="5">
        <f>IF(O2328&gt;(P2328+U2328),O2328-P2328-U2328, 0)</f>
        <v>0</v>
      </c>
      <c r="S2328" s="5">
        <f t="shared" si="334"/>
        <v>0</v>
      </c>
      <c r="T2328" s="5">
        <f t="shared" si="335"/>
        <v>0</v>
      </c>
      <c r="U2328" s="5">
        <f>IF(O2328&gt;P2328,IF(V2327*($B$6/100)&gt;=O2328-P2328,(O2328-P2328), V2327*($B$6/100)), 0)</f>
        <v>4564.6927000000005</v>
      </c>
      <c r="V2328" s="5">
        <f>V2327+(T2328*($B$5/100))-(U2328/($B$6/100))</f>
        <v>2717446.1669012886</v>
      </c>
      <c r="W2328" s="5">
        <f t="shared" si="336"/>
        <v>67936.154172532217</v>
      </c>
    </row>
    <row r="2329" spans="4:23" x14ac:dyDescent="0.25">
      <c r="D2329">
        <f t="shared" si="337"/>
        <v>2327</v>
      </c>
      <c r="E2329" s="3">
        <v>43927</v>
      </c>
      <c r="F2329" s="4">
        <v>0.95833333333333337</v>
      </c>
      <c r="G2329">
        <v>20</v>
      </c>
      <c r="H2329">
        <v>0</v>
      </c>
      <c r="I2329" s="5">
        <f t="shared" si="332"/>
        <v>3</v>
      </c>
      <c r="J2329" s="22">
        <v>0</v>
      </c>
      <c r="K2329">
        <v>1.6818000000000003E-4</v>
      </c>
      <c r="L2329" s="5" cm="1">
        <f t="array" ref="L2329">_xlfn.IFS(I2329=0, 0, I2329&gt;34, 0, AND(I2329&gt;0, I2329&lt;35), VLOOKUP(I2329, $A$63:$C$96, 3))</f>
        <v>232</v>
      </c>
      <c r="M2329" s="5">
        <f t="shared" si="331"/>
        <v>0</v>
      </c>
      <c r="N2329" s="5">
        <v>1186.9544093688562</v>
      </c>
      <c r="O2329" s="5">
        <f t="shared" si="338"/>
        <v>4737.6306000000013</v>
      </c>
      <c r="P2329" s="5">
        <f t="shared" si="339"/>
        <v>232</v>
      </c>
      <c r="Q2329" s="5">
        <f t="shared" si="333"/>
        <v>0</v>
      </c>
      <c r="R2329" s="5">
        <f>IF(O2329&gt;(P2329+U2329),O2329-P2329-U2329, 0)</f>
        <v>0</v>
      </c>
      <c r="S2329" s="5">
        <f t="shared" si="334"/>
        <v>0</v>
      </c>
      <c r="T2329" s="5">
        <f t="shared" si="335"/>
        <v>0</v>
      </c>
      <c r="U2329" s="5">
        <f>IF(O2329&gt;P2329,IF(V2328*($B$6/100)&gt;=O2329-P2329,(O2329-P2329), V2328*($B$6/100)), 0)</f>
        <v>4505.6306000000013</v>
      </c>
      <c r="V2329" s="5">
        <f>V2328+(T2329*($B$5/100))-(U2329/($B$6/100))</f>
        <v>2711009.5517584314</v>
      </c>
      <c r="W2329" s="5">
        <f t="shared" si="336"/>
        <v>67775.238793960787</v>
      </c>
    </row>
    <row r="2330" spans="4:23" x14ac:dyDescent="0.25">
      <c r="D2330">
        <f t="shared" si="337"/>
        <v>2328</v>
      </c>
      <c r="E2330" s="3">
        <v>43928</v>
      </c>
      <c r="F2330" s="4">
        <v>0</v>
      </c>
      <c r="G2330">
        <v>20</v>
      </c>
      <c r="H2330">
        <v>0</v>
      </c>
      <c r="I2330" s="5">
        <f t="shared" si="332"/>
        <v>3</v>
      </c>
      <c r="J2330" s="22">
        <v>0</v>
      </c>
      <c r="K2330">
        <v>1.3815E-4</v>
      </c>
      <c r="L2330" s="5" cm="1">
        <f t="array" ref="L2330">_xlfn.IFS(I2330=0, 0, I2330&gt;34, 0, AND(I2330&gt;0, I2330&lt;35), VLOOKUP(I2330, $A$63:$C$96, 3))</f>
        <v>232</v>
      </c>
      <c r="M2330" s="5">
        <f t="shared" si="331"/>
        <v>0</v>
      </c>
      <c r="N2330" s="5">
        <v>927.07082388887557</v>
      </c>
      <c r="O2330" s="5">
        <f t="shared" si="338"/>
        <v>3891.6855</v>
      </c>
      <c r="P2330" s="5">
        <f t="shared" si="339"/>
        <v>232</v>
      </c>
      <c r="Q2330" s="5">
        <f t="shared" si="333"/>
        <v>0</v>
      </c>
      <c r="R2330" s="5">
        <f>IF(O2330&gt;(P2330+U2330),O2330-P2330-U2330, 0)</f>
        <v>0</v>
      </c>
      <c r="S2330" s="5">
        <f t="shared" si="334"/>
        <v>0</v>
      </c>
      <c r="T2330" s="5">
        <f t="shared" si="335"/>
        <v>0</v>
      </c>
      <c r="U2330" s="5">
        <f>IF(O2330&gt;P2330,IF(V2329*($B$6/100)&gt;=O2330-P2330,(O2330-P2330), V2329*($B$6/100)), 0)</f>
        <v>3659.6855</v>
      </c>
      <c r="V2330" s="5">
        <f>V2329+(T2330*($B$5/100))-(U2330/($B$6/100))</f>
        <v>2705781.4296155744</v>
      </c>
      <c r="W2330" s="5">
        <f t="shared" si="336"/>
        <v>67644.535740389358</v>
      </c>
    </row>
    <row r="2331" spans="4:23" x14ac:dyDescent="0.25">
      <c r="D2331">
        <f t="shared" si="337"/>
        <v>2329</v>
      </c>
      <c r="E2331" s="3">
        <v>43928</v>
      </c>
      <c r="F2331" s="4">
        <v>4.1666666666666664E-2</v>
      </c>
      <c r="G2331">
        <v>10</v>
      </c>
      <c r="H2331">
        <v>0</v>
      </c>
      <c r="I2331" s="5">
        <f t="shared" si="332"/>
        <v>1</v>
      </c>
      <c r="J2331" s="22">
        <v>0</v>
      </c>
      <c r="K2331">
        <v>1.0433E-4</v>
      </c>
      <c r="L2331" s="5" cm="1">
        <f t="array" ref="L2331">_xlfn.IFS(I2331=0, 0, I2331&gt;34, 0, AND(I2331&gt;0, I2331&lt;35), VLOOKUP(I2331, $A$63:$C$96, 3))</f>
        <v>0</v>
      </c>
      <c r="M2331" s="5">
        <f t="shared" si="331"/>
        <v>0</v>
      </c>
      <c r="N2331" s="5">
        <v>753.91706609245898</v>
      </c>
      <c r="O2331" s="5">
        <f t="shared" si="338"/>
        <v>2938.9761000000003</v>
      </c>
      <c r="P2331" s="5">
        <f t="shared" si="339"/>
        <v>0</v>
      </c>
      <c r="Q2331" s="5">
        <f t="shared" si="333"/>
        <v>0</v>
      </c>
      <c r="R2331" s="5">
        <f>IF(O2331&gt;(P2331+U2331),O2331-P2331-U2331, 0)</f>
        <v>0</v>
      </c>
      <c r="S2331" s="5">
        <f t="shared" si="334"/>
        <v>0</v>
      </c>
      <c r="T2331" s="5">
        <f t="shared" si="335"/>
        <v>0</v>
      </c>
      <c r="U2331" s="5">
        <f>IF(O2331&gt;P2331,IF(V2330*($B$6/100)&gt;=O2331-P2331,(O2331-P2331), V2330*($B$6/100)), 0)</f>
        <v>2938.9761000000003</v>
      </c>
      <c r="V2331" s="5">
        <f>V2330+(T2331*($B$5/100))-(U2331/($B$6/100))</f>
        <v>2701582.89232986</v>
      </c>
      <c r="W2331" s="5">
        <f t="shared" si="336"/>
        <v>67539.572308246497</v>
      </c>
    </row>
    <row r="2332" spans="4:23" x14ac:dyDescent="0.25">
      <c r="D2332">
        <f t="shared" si="337"/>
        <v>2330</v>
      </c>
      <c r="E2332" s="3">
        <v>43928</v>
      </c>
      <c r="F2332" s="4">
        <v>8.3333333333333329E-2</v>
      </c>
      <c r="G2332">
        <v>20</v>
      </c>
      <c r="H2332">
        <v>0</v>
      </c>
      <c r="I2332" s="5">
        <f t="shared" si="332"/>
        <v>3</v>
      </c>
      <c r="J2332" s="22">
        <v>0</v>
      </c>
      <c r="K2332">
        <v>8.1180000000000005E-5</v>
      </c>
      <c r="L2332" s="5" cm="1">
        <f t="array" ref="L2332">_xlfn.IFS(I2332=0, 0, I2332&gt;34, 0, AND(I2332&gt;0, I2332&lt;35), VLOOKUP(I2332, $A$63:$C$96, 3))</f>
        <v>232</v>
      </c>
      <c r="M2332" s="5">
        <f t="shared" si="331"/>
        <v>0</v>
      </c>
      <c r="N2332" s="5">
        <v>713.4613577374414</v>
      </c>
      <c r="O2332" s="5">
        <f t="shared" si="338"/>
        <v>2286.8406</v>
      </c>
      <c r="P2332" s="5">
        <f t="shared" si="339"/>
        <v>232</v>
      </c>
      <c r="Q2332" s="5">
        <f t="shared" si="333"/>
        <v>0</v>
      </c>
      <c r="R2332" s="5">
        <f>IF(O2332&gt;(P2332+U2332),O2332-P2332-U2332, 0)</f>
        <v>0</v>
      </c>
      <c r="S2332" s="5">
        <f t="shared" si="334"/>
        <v>0</v>
      </c>
      <c r="T2332" s="5">
        <f t="shared" si="335"/>
        <v>0</v>
      </c>
      <c r="U2332" s="5">
        <f>IF(O2332&gt;P2332,IF(V2331*($B$6/100)&gt;=O2332-P2332,(O2332-P2332), V2331*($B$6/100)), 0)</f>
        <v>2054.8406</v>
      </c>
      <c r="V2332" s="5">
        <f>V2331+(T2332*($B$5/100))-(U2332/($B$6/100))</f>
        <v>2698647.4057584316</v>
      </c>
      <c r="W2332" s="5">
        <f t="shared" si="336"/>
        <v>67466.185143960785</v>
      </c>
    </row>
    <row r="2333" spans="4:23" x14ac:dyDescent="0.25">
      <c r="D2333">
        <f t="shared" si="337"/>
        <v>2331</v>
      </c>
      <c r="E2333" s="3">
        <v>43928</v>
      </c>
      <c r="F2333" s="4">
        <v>0.125</v>
      </c>
      <c r="G2333">
        <v>0</v>
      </c>
      <c r="H2333">
        <v>0</v>
      </c>
      <c r="I2333" s="5">
        <f t="shared" si="332"/>
        <v>0</v>
      </c>
      <c r="J2333" s="22">
        <v>0</v>
      </c>
      <c r="K2333">
        <v>7.0720000000000001E-5</v>
      </c>
      <c r="L2333" s="5" cm="1">
        <f t="array" ref="L2333">_xlfn.IFS(I2333=0, 0, I2333&gt;34, 0, AND(I2333&gt;0, I2333&lt;35), VLOOKUP(I2333, $A$63:$C$96, 3))</f>
        <v>0</v>
      </c>
      <c r="M2333" s="5">
        <f t="shared" si="331"/>
        <v>0</v>
      </c>
      <c r="N2333" s="5">
        <v>730.5721178876546</v>
      </c>
      <c r="O2333" s="5">
        <f t="shared" si="338"/>
        <v>1992.1823999999999</v>
      </c>
      <c r="P2333" s="5">
        <f t="shared" si="339"/>
        <v>0</v>
      </c>
      <c r="Q2333" s="5">
        <f t="shared" si="333"/>
        <v>0</v>
      </c>
      <c r="R2333" s="5">
        <f>IF(O2333&gt;(P2333+U2333),O2333-P2333-U2333, 0)</f>
        <v>0</v>
      </c>
      <c r="S2333" s="5">
        <f t="shared" si="334"/>
        <v>0</v>
      </c>
      <c r="T2333" s="5">
        <f t="shared" si="335"/>
        <v>0</v>
      </c>
      <c r="U2333" s="5">
        <f>IF(O2333&gt;P2333,IF(V2332*($B$6/100)&gt;=O2333-P2333,(O2333-P2333), V2332*($B$6/100)), 0)</f>
        <v>1992.1823999999999</v>
      </c>
      <c r="V2333" s="5">
        <f>V2332+(T2333*($B$5/100))-(U2333/($B$6/100))</f>
        <v>2695801.430901289</v>
      </c>
      <c r="W2333" s="5">
        <f t="shared" si="336"/>
        <v>67395.035772532225</v>
      </c>
    </row>
    <row r="2334" spans="4:23" x14ac:dyDescent="0.25">
      <c r="D2334">
        <f t="shared" si="337"/>
        <v>2332</v>
      </c>
      <c r="E2334" s="3">
        <v>43928</v>
      </c>
      <c r="F2334" s="4">
        <v>0.16666666666666666</v>
      </c>
      <c r="G2334">
        <v>0</v>
      </c>
      <c r="H2334">
        <v>0</v>
      </c>
      <c r="I2334" s="5">
        <f t="shared" si="332"/>
        <v>0</v>
      </c>
      <c r="J2334" s="22">
        <v>0</v>
      </c>
      <c r="K2334">
        <v>6.7539999999999994E-5</v>
      </c>
      <c r="L2334" s="5" cm="1">
        <f t="array" ref="L2334">_xlfn.IFS(I2334=0, 0, I2334&gt;34, 0, AND(I2334&gt;0, I2334&lt;35), VLOOKUP(I2334, $A$63:$C$96, 3))</f>
        <v>0</v>
      </c>
      <c r="M2334" s="5">
        <f t="shared" si="331"/>
        <v>0</v>
      </c>
      <c r="N2334" s="5">
        <v>769.89333124918994</v>
      </c>
      <c r="O2334" s="5">
        <f t="shared" si="338"/>
        <v>1902.6017999999997</v>
      </c>
      <c r="P2334" s="5">
        <f t="shared" si="339"/>
        <v>0</v>
      </c>
      <c r="Q2334" s="5">
        <f t="shared" si="333"/>
        <v>0</v>
      </c>
      <c r="R2334" s="5">
        <f>IF(O2334&gt;(P2334+U2334),O2334-P2334-U2334, 0)</f>
        <v>0</v>
      </c>
      <c r="S2334" s="5">
        <f t="shared" si="334"/>
        <v>0</v>
      </c>
      <c r="T2334" s="5">
        <f t="shared" si="335"/>
        <v>0</v>
      </c>
      <c r="U2334" s="5">
        <f>IF(O2334&gt;P2334,IF(V2333*($B$6/100)&gt;=O2334-P2334,(O2334-P2334), V2333*($B$6/100)), 0)</f>
        <v>1902.6017999999997</v>
      </c>
      <c r="V2334" s="5">
        <f>V2333+(T2334*($B$5/100))-(U2334/($B$6/100))</f>
        <v>2693083.4283298603</v>
      </c>
      <c r="W2334" s="5">
        <f t="shared" si="336"/>
        <v>67327.085708246508</v>
      </c>
    </row>
    <row r="2335" spans="4:23" x14ac:dyDescent="0.25">
      <c r="D2335">
        <f t="shared" si="337"/>
        <v>2333</v>
      </c>
      <c r="E2335" s="3">
        <v>43928</v>
      </c>
      <c r="F2335" s="4">
        <v>0.20833333333333334</v>
      </c>
      <c r="G2335">
        <v>10</v>
      </c>
      <c r="H2335">
        <v>0</v>
      </c>
      <c r="I2335" s="5">
        <f t="shared" si="332"/>
        <v>1</v>
      </c>
      <c r="J2335" s="22">
        <v>0</v>
      </c>
      <c r="K2335">
        <v>6.7280000000000006E-5</v>
      </c>
      <c r="L2335" s="5" cm="1">
        <f t="array" ref="L2335">_xlfn.IFS(I2335=0, 0, I2335&gt;34, 0, AND(I2335&gt;0, I2335&lt;35), VLOOKUP(I2335, $A$63:$C$96, 3))</f>
        <v>0</v>
      </c>
      <c r="M2335" s="5">
        <f t="shared" si="331"/>
        <v>0</v>
      </c>
      <c r="N2335" s="5">
        <v>775.87469141378165</v>
      </c>
      <c r="O2335" s="5">
        <f t="shared" si="338"/>
        <v>1895.2776000000001</v>
      </c>
      <c r="P2335" s="5">
        <f t="shared" si="339"/>
        <v>0</v>
      </c>
      <c r="Q2335" s="5">
        <f t="shared" si="333"/>
        <v>0</v>
      </c>
      <c r="R2335" s="5">
        <f>IF(O2335&gt;(P2335+U2335),O2335-P2335-U2335, 0)</f>
        <v>0</v>
      </c>
      <c r="S2335" s="5">
        <f t="shared" si="334"/>
        <v>0</v>
      </c>
      <c r="T2335" s="5">
        <f t="shared" si="335"/>
        <v>0</v>
      </c>
      <c r="U2335" s="5">
        <f>IF(O2335&gt;P2335,IF(V2334*($B$6/100)&gt;=O2335-P2335,(O2335-P2335), V2334*($B$6/100)), 0)</f>
        <v>1895.2776000000001</v>
      </c>
      <c r="V2335" s="5">
        <f>V2334+(T2335*($B$5/100))-(U2335/($B$6/100))</f>
        <v>2690375.8889012891</v>
      </c>
      <c r="W2335" s="5">
        <f t="shared" si="336"/>
        <v>67259.397222532221</v>
      </c>
    </row>
    <row r="2336" spans="4:23" x14ac:dyDescent="0.25">
      <c r="D2336">
        <f t="shared" si="337"/>
        <v>2334</v>
      </c>
      <c r="E2336" s="3">
        <v>43928</v>
      </c>
      <c r="F2336" s="4">
        <v>0.25</v>
      </c>
      <c r="G2336">
        <v>10</v>
      </c>
      <c r="H2336">
        <v>0</v>
      </c>
      <c r="I2336" s="5">
        <f t="shared" si="332"/>
        <v>1</v>
      </c>
      <c r="J2336" s="22">
        <v>0</v>
      </c>
      <c r="K2336">
        <v>7.2479999999999997E-5</v>
      </c>
      <c r="L2336" s="5" cm="1">
        <f t="array" ref="L2336">_xlfn.IFS(I2336=0, 0, I2336&gt;34, 0, AND(I2336&gt;0, I2336&lt;35), VLOOKUP(I2336, $A$63:$C$96, 3))</f>
        <v>0</v>
      </c>
      <c r="M2336" s="5">
        <f t="shared" si="331"/>
        <v>0</v>
      </c>
      <c r="N2336" s="5">
        <v>1003.6982959204162</v>
      </c>
      <c r="O2336" s="5">
        <f t="shared" si="338"/>
        <v>2041.7616</v>
      </c>
      <c r="P2336" s="5">
        <f t="shared" si="339"/>
        <v>0</v>
      </c>
      <c r="Q2336" s="5">
        <f t="shared" si="333"/>
        <v>0</v>
      </c>
      <c r="R2336" s="5">
        <f>IF(O2336&gt;(P2336+U2336),O2336-P2336-U2336, 0)</f>
        <v>0</v>
      </c>
      <c r="S2336" s="5">
        <f t="shared" si="334"/>
        <v>0</v>
      </c>
      <c r="T2336" s="5">
        <f t="shared" si="335"/>
        <v>0</v>
      </c>
      <c r="U2336" s="5">
        <f>IF(O2336&gt;P2336,IF(V2335*($B$6/100)&gt;=O2336-P2336,(O2336-P2336), V2335*($B$6/100)), 0)</f>
        <v>2041.7616</v>
      </c>
      <c r="V2336" s="5">
        <f>V2335+(T2336*($B$5/100))-(U2336/($B$6/100))</f>
        <v>2687459.086615575</v>
      </c>
      <c r="W2336" s="5">
        <f t="shared" si="336"/>
        <v>67186.477165389369</v>
      </c>
    </row>
    <row r="2337" spans="4:23" x14ac:dyDescent="0.25">
      <c r="D2337">
        <f t="shared" si="337"/>
        <v>2335</v>
      </c>
      <c r="E2337" s="3">
        <v>43928</v>
      </c>
      <c r="F2337" s="4">
        <v>0.29166666666666669</v>
      </c>
      <c r="G2337">
        <v>0</v>
      </c>
      <c r="H2337">
        <v>0</v>
      </c>
      <c r="I2337" s="5">
        <f t="shared" si="332"/>
        <v>0</v>
      </c>
      <c r="J2337" s="22">
        <v>1.9795806258444149E-5</v>
      </c>
      <c r="K2337">
        <v>8.7859999999999989E-5</v>
      </c>
      <c r="L2337" s="5" cm="1">
        <f t="array" ref="L2337">_xlfn.IFS(I2337=0, 0, I2337&gt;34, 0, AND(I2337&gt;0, I2337&lt;35), VLOOKUP(I2337, $A$63:$C$96, 3))</f>
        <v>0</v>
      </c>
      <c r="M2337" s="5">
        <f t="shared" si="331"/>
        <v>94.030079727609717</v>
      </c>
      <c r="N2337" s="5">
        <v>1492.0957062432847</v>
      </c>
      <c r="O2337" s="5">
        <f t="shared" si="338"/>
        <v>2475.0161999999996</v>
      </c>
      <c r="P2337" s="5">
        <f t="shared" si="339"/>
        <v>94.030079727609717</v>
      </c>
      <c r="Q2337" s="5">
        <f t="shared" si="333"/>
        <v>0</v>
      </c>
      <c r="R2337" s="5">
        <f>IF(O2337&gt;(P2337+U2337),O2337-P2337-U2337, 0)</f>
        <v>0</v>
      </c>
      <c r="S2337" s="5">
        <f t="shared" si="334"/>
        <v>0</v>
      </c>
      <c r="T2337" s="5">
        <f t="shared" si="335"/>
        <v>0</v>
      </c>
      <c r="U2337" s="5">
        <f>IF(O2337&gt;P2337,IF(V2336*($B$6/100)&gt;=O2337-P2337,(O2337-P2337), V2336*($B$6/100)), 0)</f>
        <v>2380.9861202723901</v>
      </c>
      <c r="V2337" s="5">
        <f>V2336+(T2337*($B$5/100))-(U2337/($B$6/100))</f>
        <v>2684057.6778723286</v>
      </c>
      <c r="W2337" s="5">
        <f t="shared" si="336"/>
        <v>67101.44194680822</v>
      </c>
    </row>
    <row r="2338" spans="4:23" x14ac:dyDescent="0.25">
      <c r="D2338">
        <f t="shared" si="337"/>
        <v>2336</v>
      </c>
      <c r="E2338" s="3">
        <v>43928</v>
      </c>
      <c r="F2338" s="4">
        <v>0.33333333333333331</v>
      </c>
      <c r="G2338">
        <v>10</v>
      </c>
      <c r="H2338">
        <v>0</v>
      </c>
      <c r="I2338" s="5">
        <f t="shared" si="332"/>
        <v>1</v>
      </c>
      <c r="J2338" s="22">
        <v>7.6708749251471072E-5</v>
      </c>
      <c r="K2338">
        <v>1.0700999999999999E-4</v>
      </c>
      <c r="L2338" s="5" cm="1">
        <f t="array" ref="L2338">_xlfn.IFS(I2338=0, 0, I2338&gt;34, 0, AND(I2338&gt;0, I2338&lt;35), VLOOKUP(I2338, $A$63:$C$96, 3))</f>
        <v>0</v>
      </c>
      <c r="M2338" s="5">
        <f t="shared" si="331"/>
        <v>364.36655894448762</v>
      </c>
      <c r="N2338" s="5">
        <v>2240.1560276436385</v>
      </c>
      <c r="O2338" s="5">
        <f t="shared" si="338"/>
        <v>3014.4716999999996</v>
      </c>
      <c r="P2338" s="5">
        <f t="shared" si="339"/>
        <v>364.36655894448762</v>
      </c>
      <c r="Q2338" s="5">
        <f t="shared" si="333"/>
        <v>0</v>
      </c>
      <c r="R2338" s="5">
        <f>IF(O2338&gt;(P2338+U2338),O2338-P2338-U2338, 0)</f>
        <v>0</v>
      </c>
      <c r="S2338" s="5">
        <f t="shared" si="334"/>
        <v>0</v>
      </c>
      <c r="T2338" s="5">
        <f t="shared" si="335"/>
        <v>0</v>
      </c>
      <c r="U2338" s="5">
        <f>IF(O2338&gt;P2338,IF(V2337*($B$6/100)&gt;=O2338-P2338,(O2338-P2338), V2337*($B$6/100)), 0)</f>
        <v>2650.1051410555119</v>
      </c>
      <c r="V2338" s="5">
        <f>V2337+(T2338*($B$5/100))-(U2338/($B$6/100))</f>
        <v>2680271.8133851066</v>
      </c>
      <c r="W2338" s="5">
        <f t="shared" si="336"/>
        <v>67006.795334627663</v>
      </c>
    </row>
    <row r="2339" spans="4:23" x14ac:dyDescent="0.25">
      <c r="D2339">
        <f t="shared" si="337"/>
        <v>2337</v>
      </c>
      <c r="E2339" s="3">
        <v>43928</v>
      </c>
      <c r="F2339" s="4">
        <v>0.375</v>
      </c>
      <c r="G2339">
        <v>20</v>
      </c>
      <c r="H2339">
        <v>0</v>
      </c>
      <c r="I2339" s="5">
        <f t="shared" si="332"/>
        <v>3</v>
      </c>
      <c r="J2339" s="22">
        <v>1.3857064380910905E-4</v>
      </c>
      <c r="K2339">
        <v>1.081E-4</v>
      </c>
      <c r="L2339" s="5" cm="1">
        <f t="array" ref="L2339">_xlfn.IFS(I2339=0, 0, I2339&gt;34, 0, AND(I2339&gt;0, I2339&lt;35), VLOOKUP(I2339, $A$63:$C$96, 3))</f>
        <v>232</v>
      </c>
      <c r="M2339" s="5">
        <f t="shared" si="331"/>
        <v>658.21055809326799</v>
      </c>
      <c r="N2339" s="5">
        <v>2737.5612918241168</v>
      </c>
      <c r="O2339" s="5">
        <f t="shared" si="338"/>
        <v>3045.1769999999997</v>
      </c>
      <c r="P2339" s="5">
        <f t="shared" si="339"/>
        <v>890.21055809326799</v>
      </c>
      <c r="Q2339" s="5">
        <f t="shared" si="333"/>
        <v>0</v>
      </c>
      <c r="R2339" s="5">
        <f>IF(O2339&gt;(P2339+U2339),O2339-P2339-U2339, 0)</f>
        <v>0</v>
      </c>
      <c r="S2339" s="5">
        <f t="shared" si="334"/>
        <v>0</v>
      </c>
      <c r="T2339" s="5">
        <f t="shared" si="335"/>
        <v>0</v>
      </c>
      <c r="U2339" s="5">
        <f>IF(O2339&gt;P2339,IF(V2338*($B$6/100)&gt;=O2339-P2339,(O2339-P2339), V2338*($B$6/100)), 0)</f>
        <v>2154.9664419067317</v>
      </c>
      <c r="V2339" s="5">
        <f>V2338+(T2339*($B$5/100))-(U2339/($B$6/100))</f>
        <v>2677193.2898966684</v>
      </c>
      <c r="W2339" s="5">
        <f t="shared" si="336"/>
        <v>66929.832247416707</v>
      </c>
    </row>
    <row r="2340" spans="4:23" x14ac:dyDescent="0.25">
      <c r="D2340">
        <f t="shared" si="337"/>
        <v>2338</v>
      </c>
      <c r="E2340" s="3">
        <v>43928</v>
      </c>
      <c r="F2340" s="4">
        <v>0.41666666666666669</v>
      </c>
      <c r="G2340">
        <v>20</v>
      </c>
      <c r="H2340">
        <v>0</v>
      </c>
      <c r="I2340" s="5">
        <f t="shared" si="332"/>
        <v>3</v>
      </c>
      <c r="J2340" s="22">
        <v>2.1775386884288563E-4</v>
      </c>
      <c r="K2340">
        <v>9.904E-5</v>
      </c>
      <c r="L2340" s="5" cm="1">
        <f t="array" ref="L2340">_xlfn.IFS(I2340=0, 0, I2340&gt;34, 0, AND(I2340&gt;0, I2340&lt;35), VLOOKUP(I2340, $A$63:$C$96, 3))</f>
        <v>232</v>
      </c>
      <c r="M2340" s="5">
        <f t="shared" si="331"/>
        <v>1034.3308770037067</v>
      </c>
      <c r="N2340" s="5">
        <v>2675.105013825194</v>
      </c>
      <c r="O2340" s="5">
        <f t="shared" si="338"/>
        <v>2789.9567999999999</v>
      </c>
      <c r="P2340" s="5">
        <f t="shared" si="339"/>
        <v>1266.3308770037067</v>
      </c>
      <c r="Q2340" s="5">
        <f t="shared" si="333"/>
        <v>0</v>
      </c>
      <c r="R2340" s="5">
        <f>IF(O2340&gt;(P2340+U2340),O2340-P2340-U2340, 0)</f>
        <v>0</v>
      </c>
      <c r="S2340" s="5">
        <f t="shared" si="334"/>
        <v>0</v>
      </c>
      <c r="T2340" s="5">
        <f t="shared" si="335"/>
        <v>0</v>
      </c>
      <c r="U2340" s="5">
        <f>IF(O2340&gt;P2340,IF(V2339*($B$6/100)&gt;=O2340-P2340,(O2340-P2340), V2339*($B$6/100)), 0)</f>
        <v>1523.6259229962932</v>
      </c>
      <c r="V2340" s="5">
        <f>V2339+(T2340*($B$5/100))-(U2340/($B$6/100))</f>
        <v>2675016.6814352451</v>
      </c>
      <c r="W2340" s="5">
        <f t="shared" si="336"/>
        <v>66875.417035881124</v>
      </c>
    </row>
    <row r="2341" spans="4:23" x14ac:dyDescent="0.25">
      <c r="D2341">
        <f t="shared" si="337"/>
        <v>2339</v>
      </c>
      <c r="E2341" s="3">
        <v>43928</v>
      </c>
      <c r="F2341" s="4">
        <v>0.45833333333333331</v>
      </c>
      <c r="G2341">
        <v>30</v>
      </c>
      <c r="H2341">
        <v>8</v>
      </c>
      <c r="I2341" s="5">
        <f t="shared" si="332"/>
        <v>4</v>
      </c>
      <c r="J2341" s="22">
        <v>4.8004830176727058E-4</v>
      </c>
      <c r="K2341">
        <v>8.2730000000000002E-5</v>
      </c>
      <c r="L2341" s="5" cm="1">
        <f t="array" ref="L2341">_xlfn.IFS(I2341=0, 0, I2341&gt;34, 0, AND(I2341&gt;0, I2341&lt;35), VLOOKUP(I2341, $A$63:$C$96, 3))</f>
        <v>740</v>
      </c>
      <c r="M2341" s="5">
        <f t="shared" si="331"/>
        <v>2280.2294333945351</v>
      </c>
      <c r="N2341" s="5">
        <v>2205.5910510397389</v>
      </c>
      <c r="O2341" s="5">
        <f t="shared" si="338"/>
        <v>2330.5041000000001</v>
      </c>
      <c r="P2341" s="5">
        <f t="shared" si="339"/>
        <v>2330.5041000000001</v>
      </c>
      <c r="Q2341" s="5">
        <f t="shared" si="333"/>
        <v>487.20077413479089</v>
      </c>
      <c r="R2341" s="5">
        <f>IF(O2341&gt;(P2341+U2341),O2341-P2341-U2341, 0)</f>
        <v>0</v>
      </c>
      <c r="S2341" s="5">
        <f t="shared" si="334"/>
        <v>202.52455925974414</v>
      </c>
      <c r="T2341" s="5">
        <f t="shared" si="335"/>
        <v>487.20077413479089</v>
      </c>
      <c r="U2341" s="5">
        <f>IF(O2341&gt;P2341,IF(V2340*($B$6/100)&gt;=O2341-P2341,(O2341-P2341), V2340*($B$6/100)), 0)</f>
        <v>0</v>
      </c>
      <c r="V2341" s="5">
        <f>V2340+(T2341*($B$5/100))-(U2341/($B$6/100))</f>
        <v>2675357.7219771394</v>
      </c>
      <c r="W2341" s="5">
        <f t="shared" si="336"/>
        <v>66883.94304942849</v>
      </c>
    </row>
    <row r="2342" spans="4:23" x14ac:dyDescent="0.25">
      <c r="D2342">
        <f t="shared" si="337"/>
        <v>2340</v>
      </c>
      <c r="E2342" s="3">
        <v>43928</v>
      </c>
      <c r="F2342" s="4">
        <v>0.5</v>
      </c>
      <c r="G2342">
        <v>30</v>
      </c>
      <c r="H2342">
        <v>10</v>
      </c>
      <c r="I2342" s="5">
        <f t="shared" si="332"/>
        <v>4</v>
      </c>
      <c r="J2342" s="22">
        <v>6.2604237292329624E-4</v>
      </c>
      <c r="K2342">
        <v>6.9599999999999998E-5</v>
      </c>
      <c r="L2342" s="5" cm="1">
        <f t="array" ref="L2342">_xlfn.IFS(I2342=0, 0, I2342&gt;34, 0, AND(I2342&gt;0, I2342&lt;35), VLOOKUP(I2342, $A$63:$C$96, 3))</f>
        <v>740</v>
      </c>
      <c r="M2342" s="5">
        <f t="shared" si="331"/>
        <v>2973.701271385657</v>
      </c>
      <c r="N2342" s="5">
        <v>1661.1395317555503</v>
      </c>
      <c r="O2342" s="5">
        <f t="shared" si="338"/>
        <v>1960.6319999999998</v>
      </c>
      <c r="P2342" s="5">
        <f t="shared" si="339"/>
        <v>1960.6319999999998</v>
      </c>
      <c r="Q2342" s="5">
        <f t="shared" si="333"/>
        <v>487.20077413479089</v>
      </c>
      <c r="R2342" s="5">
        <f>IF(O2342&gt;(P2342+U2342),O2342-P2342-U2342, 0)</f>
        <v>0</v>
      </c>
      <c r="S2342" s="5">
        <f t="shared" si="334"/>
        <v>853.15699200799747</v>
      </c>
      <c r="T2342" s="5">
        <f t="shared" si="335"/>
        <v>899.91227937765973</v>
      </c>
      <c r="U2342" s="5">
        <f>IF(O2342&gt;P2342,IF(V2341*($B$6/100)&gt;=O2342-P2342,(O2342-P2342), V2341*($B$6/100)), 0)</f>
        <v>0</v>
      </c>
      <c r="V2342" s="5">
        <f>V2341+(T2342*($B$5/100))-(U2342/($B$6/100))</f>
        <v>2675987.6605727039</v>
      </c>
      <c r="W2342" s="5">
        <f t="shared" si="336"/>
        <v>66899.691514317601</v>
      </c>
    </row>
    <row r="2343" spans="4:23" x14ac:dyDescent="0.25">
      <c r="D2343">
        <f t="shared" si="337"/>
        <v>2341</v>
      </c>
      <c r="E2343" s="3">
        <v>43928</v>
      </c>
      <c r="F2343" s="4">
        <v>0.54166666666666663</v>
      </c>
      <c r="G2343">
        <v>40</v>
      </c>
      <c r="H2343">
        <v>10</v>
      </c>
      <c r="I2343" s="5">
        <f t="shared" si="332"/>
        <v>6</v>
      </c>
      <c r="J2343" s="22">
        <v>6.5326160652865687E-4</v>
      </c>
      <c r="K2343">
        <v>6.1509999999999999E-5</v>
      </c>
      <c r="L2343" s="5" cm="1">
        <f t="array" ref="L2343">_xlfn.IFS(I2343=0, 0, I2343&gt;34, 0, AND(I2343&gt;0, I2343&lt;35), VLOOKUP(I2343, $A$63:$C$96, 3))</f>
        <v>2980</v>
      </c>
      <c r="M2343" s="5">
        <f t="shared" si="331"/>
        <v>3102.99263101112</v>
      </c>
      <c r="N2343" s="5">
        <v>1322.2181195440783</v>
      </c>
      <c r="O2343" s="5">
        <f t="shared" si="338"/>
        <v>1732.7366999999999</v>
      </c>
      <c r="P2343" s="5">
        <f t="shared" si="339"/>
        <v>1732.7366999999999</v>
      </c>
      <c r="Q2343" s="5">
        <f t="shared" si="333"/>
        <v>487.20077413479089</v>
      </c>
      <c r="R2343" s="5">
        <f>IF(O2343&gt;(P2343+U2343),O2343-P2343-U2343, 0)</f>
        <v>0</v>
      </c>
      <c r="S2343" s="5">
        <f t="shared" si="334"/>
        <v>679.08782620838838</v>
      </c>
      <c r="T2343" s="5">
        <f t="shared" si="335"/>
        <v>3671.1681048027326</v>
      </c>
      <c r="U2343" s="5">
        <f>IF(O2343&gt;P2343,IF(V2342*($B$6/100)&gt;=O2343-P2343,(O2343-P2343), V2342*($B$6/100)), 0)</f>
        <v>0</v>
      </c>
      <c r="V2343" s="5">
        <f>V2342+(T2343*($B$5/100))-(U2343/($B$6/100))</f>
        <v>2678557.4782460658</v>
      </c>
      <c r="W2343" s="5">
        <f t="shared" si="336"/>
        <v>66963.936956151651</v>
      </c>
    </row>
    <row r="2344" spans="4:23" x14ac:dyDescent="0.25">
      <c r="D2344">
        <f t="shared" si="337"/>
        <v>2342</v>
      </c>
      <c r="E2344" s="3">
        <v>43928</v>
      </c>
      <c r="F2344" s="4">
        <v>0.58333333333333337</v>
      </c>
      <c r="G2344">
        <v>20</v>
      </c>
      <c r="H2344">
        <v>10</v>
      </c>
      <c r="I2344" s="5">
        <f t="shared" si="332"/>
        <v>3</v>
      </c>
      <c r="J2344" s="22">
        <v>6.384147518348238E-4</v>
      </c>
      <c r="K2344">
        <v>4.9089999999999999E-5</v>
      </c>
      <c r="L2344" s="5" cm="1">
        <f t="array" ref="L2344">_xlfn.IFS(I2344=0, 0, I2344&gt;34, 0, AND(I2344&gt;0, I2344&lt;35), VLOOKUP(I2344, $A$63:$C$96, 3))</f>
        <v>232</v>
      </c>
      <c r="M2344" s="5">
        <f t="shared" si="331"/>
        <v>3032.4700712154131</v>
      </c>
      <c r="N2344" s="5">
        <v>1067.172158371756</v>
      </c>
      <c r="O2344" s="5">
        <f t="shared" si="338"/>
        <v>1382.8652999999999</v>
      </c>
      <c r="P2344" s="5">
        <f t="shared" si="339"/>
        <v>1382.8652999999999</v>
      </c>
      <c r="Q2344" s="5">
        <f t="shared" si="333"/>
        <v>487.20077413479089</v>
      </c>
      <c r="R2344" s="5">
        <f>IF(O2344&gt;(P2344+U2344),O2344-P2344-U2344, 0)</f>
        <v>0</v>
      </c>
      <c r="S2344" s="5">
        <f t="shared" si="334"/>
        <v>548.09687638275534</v>
      </c>
      <c r="T2344" s="5">
        <f t="shared" si="335"/>
        <v>1333.5078948326577</v>
      </c>
      <c r="U2344" s="5">
        <f>IF(O2344&gt;P2344,IF(V2343*($B$6/100)&gt;=O2344-P2344,(O2344-P2344), V2343*($B$6/100)), 0)</f>
        <v>0</v>
      </c>
      <c r="V2344" s="5">
        <f>V2343+(T2344*($B$5/100))-(U2344/($B$6/100))</f>
        <v>2679490.9337724485</v>
      </c>
      <c r="W2344" s="5">
        <f t="shared" si="336"/>
        <v>66987.273344311208</v>
      </c>
    </row>
    <row r="2345" spans="4:23" x14ac:dyDescent="0.25">
      <c r="D2345">
        <f t="shared" si="337"/>
        <v>2343</v>
      </c>
      <c r="E2345" s="3">
        <v>43928</v>
      </c>
      <c r="F2345" s="4">
        <v>0.625</v>
      </c>
      <c r="G2345">
        <v>40</v>
      </c>
      <c r="H2345">
        <v>10</v>
      </c>
      <c r="I2345" s="5">
        <f t="shared" si="332"/>
        <v>6</v>
      </c>
      <c r="J2345" s="22">
        <v>5.6912942993026926E-4</v>
      </c>
      <c r="K2345">
        <v>4.6799999999999999E-5</v>
      </c>
      <c r="L2345" s="5" cm="1">
        <f t="array" ref="L2345">_xlfn.IFS(I2345=0, 0, I2345&gt;34, 0, AND(I2345&gt;0, I2345&lt;35), VLOOKUP(I2345, $A$63:$C$96, 3))</f>
        <v>2980</v>
      </c>
      <c r="M2345" s="5">
        <f t="shared" si="331"/>
        <v>2703.3647921687793</v>
      </c>
      <c r="N2345" s="5">
        <v>910.77765411654434</v>
      </c>
      <c r="O2345" s="5">
        <f t="shared" si="338"/>
        <v>1318.356</v>
      </c>
      <c r="P2345" s="5">
        <f t="shared" si="339"/>
        <v>1318.356</v>
      </c>
      <c r="Q2345" s="5">
        <f t="shared" si="333"/>
        <v>487.20077413479089</v>
      </c>
      <c r="R2345" s="5">
        <f>IF(O2345&gt;(P2345+U2345),O2345-P2345-U2345, 0)</f>
        <v>0</v>
      </c>
      <c r="S2345" s="5">
        <f t="shared" si="334"/>
        <v>467.77306115457515</v>
      </c>
      <c r="T2345" s="5">
        <f t="shared" si="335"/>
        <v>3897.2357310142038</v>
      </c>
      <c r="U2345" s="5">
        <f>IF(O2345&gt;P2345,IF(V2344*($B$6/100)&gt;=O2345-P2345,(O2345-P2345), V2344*($B$6/100)), 0)</f>
        <v>0</v>
      </c>
      <c r="V2345" s="5">
        <f>V2344+(T2345*($B$5/100))-(U2345/($B$6/100))</f>
        <v>2682218.9987841584</v>
      </c>
      <c r="W2345" s="5">
        <f t="shared" si="336"/>
        <v>67055.474969603965</v>
      </c>
    </row>
    <row r="2346" spans="4:23" x14ac:dyDescent="0.25">
      <c r="D2346">
        <f t="shared" si="337"/>
        <v>2344</v>
      </c>
      <c r="E2346" s="3">
        <v>43928</v>
      </c>
      <c r="F2346" s="4">
        <v>0.66666666666666663</v>
      </c>
      <c r="G2346">
        <v>40</v>
      </c>
      <c r="H2346">
        <v>10</v>
      </c>
      <c r="I2346" s="5">
        <f t="shared" si="332"/>
        <v>6</v>
      </c>
      <c r="J2346" s="22">
        <v>4.8252277754957614E-4</v>
      </c>
      <c r="K2346">
        <v>5.571E-5</v>
      </c>
      <c r="L2346" s="5" cm="1">
        <f t="array" ref="L2346">_xlfn.IFS(I2346=0, 0, I2346&gt;34, 0, AND(I2346&gt;0, I2346&lt;35), VLOOKUP(I2346, $A$63:$C$96, 3))</f>
        <v>2980</v>
      </c>
      <c r="M2346" s="5">
        <f t="shared" si="331"/>
        <v>2291.9831933604869</v>
      </c>
      <c r="N2346" s="5">
        <v>861.33160770647214</v>
      </c>
      <c r="O2346" s="5">
        <f t="shared" si="338"/>
        <v>1569.3507</v>
      </c>
      <c r="P2346" s="5">
        <f t="shared" si="339"/>
        <v>1569.3507</v>
      </c>
      <c r="Q2346" s="5">
        <f t="shared" si="333"/>
        <v>487.20077413479089</v>
      </c>
      <c r="R2346" s="5">
        <f>IF(O2346&gt;(P2346+U2346),O2346-P2346-U2346, 0)</f>
        <v>0</v>
      </c>
      <c r="S2346" s="5">
        <f t="shared" si="334"/>
        <v>442.37769886533857</v>
      </c>
      <c r="T2346" s="5">
        <f t="shared" si="335"/>
        <v>3260.2547944951489</v>
      </c>
      <c r="U2346" s="5">
        <f>IF(O2346&gt;P2346,IF(V2345*($B$6/100)&gt;=O2346-P2346,(O2346-P2346), V2345*($B$6/100)), 0)</f>
        <v>0</v>
      </c>
      <c r="V2346" s="5">
        <f>V2345+(T2346*($B$5/100))-(U2346/($B$6/100))</f>
        <v>2684501.1771403048</v>
      </c>
      <c r="W2346" s="5">
        <f t="shared" si="336"/>
        <v>67112.529428507623</v>
      </c>
    </row>
    <row r="2347" spans="4:23" x14ac:dyDescent="0.25">
      <c r="D2347">
        <f t="shared" si="337"/>
        <v>2345</v>
      </c>
      <c r="E2347" s="3">
        <v>43928</v>
      </c>
      <c r="F2347" s="4">
        <v>0.70833333333333337</v>
      </c>
      <c r="G2347">
        <v>40</v>
      </c>
      <c r="H2347">
        <v>10</v>
      </c>
      <c r="I2347" s="5">
        <f t="shared" si="332"/>
        <v>6</v>
      </c>
      <c r="J2347" s="22">
        <v>3.4642660952277258E-4</v>
      </c>
      <c r="K2347">
        <v>8.2230000000000004E-5</v>
      </c>
      <c r="L2347" s="5" cm="1">
        <f t="array" ref="L2347">_xlfn.IFS(I2347=0, 0, I2347&gt;34, 0, AND(I2347&gt;0, I2347&lt;35), VLOOKUP(I2347, $A$63:$C$96, 3))</f>
        <v>2980</v>
      </c>
      <c r="M2347" s="5">
        <f t="shared" si="331"/>
        <v>1645.5263952331698</v>
      </c>
      <c r="N2347" s="5">
        <v>993.45624626757672</v>
      </c>
      <c r="O2347" s="5">
        <f t="shared" si="338"/>
        <v>2316.4191000000001</v>
      </c>
      <c r="P2347" s="5">
        <f t="shared" si="339"/>
        <v>2316.4191000000001</v>
      </c>
      <c r="Q2347" s="5">
        <f t="shared" si="333"/>
        <v>487.20077413479089</v>
      </c>
      <c r="R2347" s="5">
        <f>IF(O2347&gt;(P2347+U2347),O2347-P2347-U2347, 0)</f>
        <v>0</v>
      </c>
      <c r="S2347" s="5">
        <f t="shared" si="334"/>
        <v>510.23657348125136</v>
      </c>
      <c r="T2347" s="5">
        <f t="shared" si="335"/>
        <v>1798.8707217519184</v>
      </c>
      <c r="U2347" s="5">
        <f>IF(O2347&gt;P2347,IF(V2346*($B$6/100)&gt;=O2347-P2347,(O2347-P2347), V2346*($B$6/100)), 0)</f>
        <v>0</v>
      </c>
      <c r="V2347" s="5">
        <f>V2346+(T2347*($B$5/100))-(U2347/($B$6/100))</f>
        <v>2685760.3866455313</v>
      </c>
      <c r="W2347" s="5">
        <f t="shared" si="336"/>
        <v>67144.009666138285</v>
      </c>
    </row>
    <row r="2348" spans="4:23" x14ac:dyDescent="0.25">
      <c r="D2348">
        <f t="shared" si="337"/>
        <v>2346</v>
      </c>
      <c r="E2348" s="3">
        <v>43928</v>
      </c>
      <c r="F2348" s="4">
        <v>0.75</v>
      </c>
      <c r="G2348">
        <v>40</v>
      </c>
      <c r="H2348">
        <v>10</v>
      </c>
      <c r="I2348" s="5">
        <f t="shared" si="332"/>
        <v>6</v>
      </c>
      <c r="J2348" s="22">
        <v>1.9053463523752492E-4</v>
      </c>
      <c r="K2348">
        <v>1.3987E-4</v>
      </c>
      <c r="L2348" s="5" cm="1">
        <f t="array" ref="L2348">_xlfn.IFS(I2348=0, 0, I2348&gt;34, 0, AND(I2348&gt;0, I2348&lt;35), VLOOKUP(I2348, $A$63:$C$96, 3))</f>
        <v>2980</v>
      </c>
      <c r="M2348" s="5">
        <f t="shared" si="331"/>
        <v>905.03951737824343</v>
      </c>
      <c r="N2348" s="5">
        <v>1327.2978904155232</v>
      </c>
      <c r="O2348" s="5">
        <f t="shared" si="338"/>
        <v>3940.1378999999997</v>
      </c>
      <c r="P2348" s="5">
        <f t="shared" si="339"/>
        <v>3885.0395173782435</v>
      </c>
      <c r="Q2348" s="5">
        <f t="shared" si="333"/>
        <v>0</v>
      </c>
      <c r="R2348" s="5">
        <f>IF(O2348&gt;(P2348+U2348),O2348-P2348-U2348, 0)</f>
        <v>0</v>
      </c>
      <c r="S2348" s="5">
        <f t="shared" si="334"/>
        <v>0</v>
      </c>
      <c r="T2348" s="5">
        <f t="shared" si="335"/>
        <v>0</v>
      </c>
      <c r="U2348" s="5">
        <f>IF(O2348&gt;P2348,IF(V2347*($B$6/100)&gt;=O2348-P2348,(O2348-P2348), V2347*($B$6/100)), 0)</f>
        <v>55.098382621756173</v>
      </c>
      <c r="V2348" s="5">
        <f>V2347+(T2348*($B$5/100))-(U2348/($B$6/100))</f>
        <v>2685681.6746703573</v>
      </c>
      <c r="W2348" s="5">
        <f t="shared" si="336"/>
        <v>67142.041866758926</v>
      </c>
    </row>
    <row r="2349" spans="4:23" x14ac:dyDescent="0.25">
      <c r="D2349">
        <f t="shared" si="337"/>
        <v>2347</v>
      </c>
      <c r="E2349" s="3">
        <v>43928</v>
      </c>
      <c r="F2349" s="4">
        <v>0.79166666666666663</v>
      </c>
      <c r="G2349">
        <v>30</v>
      </c>
      <c r="H2349">
        <v>8</v>
      </c>
      <c r="I2349" s="5">
        <f t="shared" si="332"/>
        <v>4</v>
      </c>
      <c r="J2349" s="22">
        <v>5.9387418775332444E-5</v>
      </c>
      <c r="K2349">
        <v>1.6184000000000001E-4</v>
      </c>
      <c r="L2349" s="5" cm="1">
        <f t="array" ref="L2349">_xlfn.IFS(I2349=0, 0, I2349&gt;34, 0, AND(I2349&gt;0, I2349&lt;35), VLOOKUP(I2349, $A$63:$C$96, 3))</f>
        <v>740</v>
      </c>
      <c r="M2349" s="5">
        <f t="shared" si="331"/>
        <v>282.09023918282912</v>
      </c>
      <c r="N2349" s="5">
        <v>1356.5468546391407</v>
      </c>
      <c r="O2349" s="5">
        <f t="shared" si="338"/>
        <v>4559.0328000000009</v>
      </c>
      <c r="P2349" s="5">
        <f t="shared" si="339"/>
        <v>1022.0902391828291</v>
      </c>
      <c r="Q2349" s="5">
        <f t="shared" si="333"/>
        <v>0</v>
      </c>
      <c r="R2349" s="5">
        <f>IF(O2349&gt;(P2349+U2349),O2349-P2349-U2349, 0)</f>
        <v>0</v>
      </c>
      <c r="S2349" s="5">
        <f t="shared" si="334"/>
        <v>0</v>
      </c>
      <c r="T2349" s="5">
        <f t="shared" si="335"/>
        <v>0</v>
      </c>
      <c r="U2349" s="5">
        <f>IF(O2349&gt;P2349,IF(V2348*($B$6/100)&gt;=O2349-P2349,(O2349-P2349), V2348*($B$6/100)), 0)</f>
        <v>3536.9425608171719</v>
      </c>
      <c r="V2349" s="5">
        <f>V2348+(T2349*($B$5/100))-(U2349/($B$6/100))</f>
        <v>2680628.8995834757</v>
      </c>
      <c r="W2349" s="5">
        <f t="shared" si="336"/>
        <v>67015.722489586886</v>
      </c>
    </row>
    <row r="2350" spans="4:23" x14ac:dyDescent="0.25">
      <c r="D2350">
        <f t="shared" si="337"/>
        <v>2348</v>
      </c>
      <c r="E2350" s="3">
        <v>43928</v>
      </c>
      <c r="F2350" s="4">
        <v>0.83333333333333337</v>
      </c>
      <c r="G2350">
        <v>30</v>
      </c>
      <c r="H2350">
        <v>0</v>
      </c>
      <c r="I2350" s="5">
        <f t="shared" si="332"/>
        <v>4</v>
      </c>
      <c r="J2350" s="22">
        <v>2.4744757823055187E-6</v>
      </c>
      <c r="K2350">
        <v>1.6369999999999999E-4</v>
      </c>
      <c r="L2350" s="5" cm="1">
        <f t="array" ref="L2350">_xlfn.IFS(I2350=0, 0, I2350&gt;34, 0, AND(I2350&gt;0, I2350&lt;35), VLOOKUP(I2350, $A$63:$C$96, 3))</f>
        <v>740</v>
      </c>
      <c r="M2350" s="5">
        <f t="shared" si="331"/>
        <v>11.753759965951215</v>
      </c>
      <c r="N2350" s="5">
        <v>1340.3721425715821</v>
      </c>
      <c r="O2350" s="5">
        <f t="shared" si="338"/>
        <v>4611.4290000000001</v>
      </c>
      <c r="P2350" s="5">
        <f t="shared" si="339"/>
        <v>751.75375996595119</v>
      </c>
      <c r="Q2350" s="5">
        <f t="shared" si="333"/>
        <v>0</v>
      </c>
      <c r="R2350" s="5">
        <f>IF(O2350&gt;(P2350+U2350),O2350-P2350-U2350, 0)</f>
        <v>0</v>
      </c>
      <c r="S2350" s="5">
        <f t="shared" si="334"/>
        <v>0</v>
      </c>
      <c r="T2350" s="5">
        <f t="shared" si="335"/>
        <v>0</v>
      </c>
      <c r="U2350" s="5">
        <f>IF(O2350&gt;P2350,IF(V2349*($B$6/100)&gt;=O2350-P2350,(O2350-P2350), V2349*($B$6/100)), 0)</f>
        <v>3859.6752400340488</v>
      </c>
      <c r="V2350" s="5">
        <f>V2349+(T2350*($B$5/100))-(U2350/($B$6/100))</f>
        <v>2675115.0778119983</v>
      </c>
      <c r="W2350" s="5">
        <f t="shared" si="336"/>
        <v>66877.876945299955</v>
      </c>
    </row>
    <row r="2351" spans="4:23" x14ac:dyDescent="0.25">
      <c r="D2351">
        <f t="shared" si="337"/>
        <v>2349</v>
      </c>
      <c r="E2351" s="3">
        <v>43928</v>
      </c>
      <c r="F2351" s="4">
        <v>0.875</v>
      </c>
      <c r="G2351">
        <v>20</v>
      </c>
      <c r="H2351">
        <v>0</v>
      </c>
      <c r="I2351" s="5">
        <f t="shared" si="332"/>
        <v>3</v>
      </c>
      <c r="J2351" s="22">
        <v>0</v>
      </c>
      <c r="K2351">
        <v>1.7458999999999999E-4</v>
      </c>
      <c r="L2351" s="5" cm="1">
        <f t="array" ref="L2351">_xlfn.IFS(I2351=0, 0, I2351&gt;34, 0, AND(I2351&gt;0, I2351&lt;35), VLOOKUP(I2351, $A$63:$C$96, 3))</f>
        <v>232</v>
      </c>
      <c r="M2351" s="5">
        <f t="shared" si="331"/>
        <v>0</v>
      </c>
      <c r="N2351" s="5">
        <v>1417.2430247307357</v>
      </c>
      <c r="O2351" s="5">
        <f t="shared" si="338"/>
        <v>4918.2002999999995</v>
      </c>
      <c r="P2351" s="5">
        <f t="shared" si="339"/>
        <v>232</v>
      </c>
      <c r="Q2351" s="5">
        <f t="shared" si="333"/>
        <v>0</v>
      </c>
      <c r="R2351" s="5">
        <f>IF(O2351&gt;(P2351+U2351),O2351-P2351-U2351, 0)</f>
        <v>0</v>
      </c>
      <c r="S2351" s="5">
        <f t="shared" si="334"/>
        <v>0</v>
      </c>
      <c r="T2351" s="5">
        <f t="shared" si="335"/>
        <v>0</v>
      </c>
      <c r="U2351" s="5">
        <f>IF(O2351&gt;P2351,IF(V2350*($B$6/100)&gt;=O2351-P2351,(O2351-P2351), V2350*($B$6/100)), 0)</f>
        <v>4686.2002999999995</v>
      </c>
      <c r="V2351" s="5">
        <f>V2350+(T2351*($B$5/100))-(U2351/($B$6/100))</f>
        <v>2668420.5059548556</v>
      </c>
      <c r="W2351" s="5">
        <f t="shared" si="336"/>
        <v>66710.512648871387</v>
      </c>
    </row>
    <row r="2352" spans="4:23" x14ac:dyDescent="0.25">
      <c r="D2352">
        <f t="shared" si="337"/>
        <v>2350</v>
      </c>
      <c r="E2352" s="3">
        <v>43928</v>
      </c>
      <c r="F2352" s="4">
        <v>0.91666666666666663</v>
      </c>
      <c r="G2352">
        <v>30</v>
      </c>
      <c r="H2352">
        <v>0</v>
      </c>
      <c r="I2352" s="5">
        <f t="shared" si="332"/>
        <v>4</v>
      </c>
      <c r="J2352" s="22">
        <v>0</v>
      </c>
      <c r="K2352">
        <v>1.8243999999999999E-4</v>
      </c>
      <c r="L2352" s="5" cm="1">
        <f t="array" ref="L2352">_xlfn.IFS(I2352=0, 0, I2352&gt;34, 0, AND(I2352&gt;0, I2352&lt;35), VLOOKUP(I2352, $A$63:$C$96, 3))</f>
        <v>740</v>
      </c>
      <c r="M2352" s="5">
        <f t="shared" si="331"/>
        <v>0</v>
      </c>
      <c r="N2352" s="5">
        <v>1272.961467311997</v>
      </c>
      <c r="O2352" s="5">
        <f t="shared" si="338"/>
        <v>5139.3347999999996</v>
      </c>
      <c r="P2352" s="5">
        <f t="shared" si="339"/>
        <v>740</v>
      </c>
      <c r="Q2352" s="5">
        <f t="shared" si="333"/>
        <v>0</v>
      </c>
      <c r="R2352" s="5">
        <f>IF(O2352&gt;(P2352+U2352),O2352-P2352-U2352, 0)</f>
        <v>0</v>
      </c>
      <c r="S2352" s="5">
        <f t="shared" si="334"/>
        <v>0</v>
      </c>
      <c r="T2352" s="5">
        <f t="shared" si="335"/>
        <v>0</v>
      </c>
      <c r="U2352" s="5">
        <f>IF(O2352&gt;P2352,IF(V2351*($B$6/100)&gt;=O2352-P2352,(O2352-P2352), V2351*($B$6/100)), 0)</f>
        <v>4399.3347999999996</v>
      </c>
      <c r="V2352" s="5">
        <f>V2351+(T2352*($B$5/100))-(U2352/($B$6/100))</f>
        <v>2662135.7419548556</v>
      </c>
      <c r="W2352" s="5">
        <f t="shared" si="336"/>
        <v>66553.393548871391</v>
      </c>
    </row>
    <row r="2353" spans="4:23" x14ac:dyDescent="0.25">
      <c r="D2353">
        <f t="shared" si="337"/>
        <v>2351</v>
      </c>
      <c r="E2353" s="3">
        <v>43928</v>
      </c>
      <c r="F2353" s="4">
        <v>0.95833333333333337</v>
      </c>
      <c r="G2353">
        <v>40</v>
      </c>
      <c r="H2353">
        <v>0</v>
      </c>
      <c r="I2353" s="5">
        <f t="shared" si="332"/>
        <v>6</v>
      </c>
      <c r="J2353" s="22">
        <v>0</v>
      </c>
      <c r="K2353">
        <v>1.6670999999999998E-4</v>
      </c>
      <c r="L2353" s="5" cm="1">
        <f t="array" ref="L2353">_xlfn.IFS(I2353=0, 0, I2353&gt;34, 0, AND(I2353&gt;0, I2353&lt;35), VLOOKUP(I2353, $A$63:$C$96, 3))</f>
        <v>2980</v>
      </c>
      <c r="M2353" s="5">
        <f t="shared" si="331"/>
        <v>0</v>
      </c>
      <c r="N2353" s="5">
        <v>1182.0287090466529</v>
      </c>
      <c r="O2353" s="5">
        <f t="shared" si="338"/>
        <v>4696.2206999999999</v>
      </c>
      <c r="P2353" s="5">
        <f t="shared" si="339"/>
        <v>2980</v>
      </c>
      <c r="Q2353" s="5">
        <f t="shared" si="333"/>
        <v>0</v>
      </c>
      <c r="R2353" s="5">
        <f>IF(O2353&gt;(P2353+U2353),O2353-P2353-U2353, 0)</f>
        <v>0</v>
      </c>
      <c r="S2353" s="5">
        <f t="shared" si="334"/>
        <v>0</v>
      </c>
      <c r="T2353" s="5">
        <f t="shared" si="335"/>
        <v>0</v>
      </c>
      <c r="U2353" s="5">
        <f>IF(O2353&gt;P2353,IF(V2352*($B$6/100)&gt;=O2353-P2353,(O2353-P2353), V2352*($B$6/100)), 0)</f>
        <v>1716.2206999999999</v>
      </c>
      <c r="V2353" s="5">
        <f>V2352+(T2353*($B$5/100))-(U2353/($B$6/100))</f>
        <v>2659683.9980977126</v>
      </c>
      <c r="W2353" s="5">
        <f t="shared" si="336"/>
        <v>66492.099952442819</v>
      </c>
    </row>
    <row r="2354" spans="4:23" x14ac:dyDescent="0.25">
      <c r="D2354">
        <f t="shared" si="337"/>
        <v>2352</v>
      </c>
      <c r="E2354" s="3">
        <v>43929</v>
      </c>
      <c r="F2354" s="4">
        <v>0</v>
      </c>
      <c r="G2354">
        <v>40</v>
      </c>
      <c r="H2354">
        <v>0</v>
      </c>
      <c r="I2354" s="5">
        <f t="shared" si="332"/>
        <v>6</v>
      </c>
      <c r="J2354" s="22">
        <v>0</v>
      </c>
      <c r="K2354">
        <v>1.3708000000000001E-4</v>
      </c>
      <c r="L2354" s="5" cm="1">
        <f t="array" ref="L2354">_xlfn.IFS(I2354=0, 0, I2354&gt;34, 0, AND(I2354&gt;0, I2354&lt;35), VLOOKUP(I2354, $A$63:$C$96, 3))</f>
        <v>2980</v>
      </c>
      <c r="M2354" s="5">
        <f t="shared" si="331"/>
        <v>0</v>
      </c>
      <c r="N2354" s="5">
        <v>1000.5163417579475</v>
      </c>
      <c r="O2354" s="5">
        <f t="shared" si="338"/>
        <v>3861.5436</v>
      </c>
      <c r="P2354" s="5">
        <f t="shared" si="339"/>
        <v>2980</v>
      </c>
      <c r="Q2354" s="5">
        <f t="shared" si="333"/>
        <v>0</v>
      </c>
      <c r="R2354" s="5">
        <f>IF(O2354&gt;(P2354+U2354),O2354-P2354-U2354, 0)</f>
        <v>0</v>
      </c>
      <c r="S2354" s="5">
        <f t="shared" si="334"/>
        <v>0</v>
      </c>
      <c r="T2354" s="5">
        <f t="shared" si="335"/>
        <v>0</v>
      </c>
      <c r="U2354" s="5">
        <f>IF(O2354&gt;P2354,IF(V2353*($B$6/100)&gt;=O2354-P2354,(O2354-P2354), V2353*($B$6/100)), 0)</f>
        <v>881.54359999999997</v>
      </c>
      <c r="V2354" s="5">
        <f>V2353+(T2354*($B$5/100))-(U2354/($B$6/100))</f>
        <v>2658424.6500977124</v>
      </c>
      <c r="W2354" s="5">
        <f t="shared" si="336"/>
        <v>66460.616252442807</v>
      </c>
    </row>
    <row r="2355" spans="4:23" x14ac:dyDescent="0.25">
      <c r="D2355">
        <f t="shared" si="337"/>
        <v>2353</v>
      </c>
      <c r="E2355" s="3">
        <v>43929</v>
      </c>
      <c r="F2355" s="4">
        <v>4.1666666666666664E-2</v>
      </c>
      <c r="G2355">
        <v>30</v>
      </c>
      <c r="H2355">
        <v>0</v>
      </c>
      <c r="I2355" s="5">
        <f t="shared" si="332"/>
        <v>4</v>
      </c>
      <c r="J2355" s="22">
        <v>0</v>
      </c>
      <c r="K2355">
        <v>1.0294000000000001E-4</v>
      </c>
      <c r="L2355" s="5" cm="1">
        <f t="array" ref="L2355">_xlfn.IFS(I2355=0, 0, I2355&gt;34, 0, AND(I2355&gt;0, I2355&lt;35), VLOOKUP(I2355, $A$63:$C$96, 3))</f>
        <v>740</v>
      </c>
      <c r="M2355" s="5">
        <f t="shared" si="331"/>
        <v>0</v>
      </c>
      <c r="N2355" s="5">
        <v>816.99939784860703</v>
      </c>
      <c r="O2355" s="5">
        <f t="shared" si="338"/>
        <v>2899.8198000000002</v>
      </c>
      <c r="P2355" s="5">
        <f t="shared" si="339"/>
        <v>740</v>
      </c>
      <c r="Q2355" s="5">
        <f t="shared" si="333"/>
        <v>0</v>
      </c>
      <c r="R2355" s="5">
        <f>IF(O2355&gt;(P2355+U2355),O2355-P2355-U2355, 0)</f>
        <v>0</v>
      </c>
      <c r="S2355" s="5">
        <f t="shared" si="334"/>
        <v>0</v>
      </c>
      <c r="T2355" s="5">
        <f t="shared" si="335"/>
        <v>0</v>
      </c>
      <c r="U2355" s="5">
        <f>IF(O2355&gt;P2355,IF(V2354*($B$6/100)&gt;=O2355-P2355,(O2355-P2355), V2354*($B$6/100)), 0)</f>
        <v>2159.8198000000002</v>
      </c>
      <c r="V2355" s="5">
        <f>V2354+(T2355*($B$5/100))-(U2355/($B$6/100))</f>
        <v>2655339.1932405694</v>
      </c>
      <c r="W2355" s="5">
        <f t="shared" si="336"/>
        <v>66383.479831014236</v>
      </c>
    </row>
    <row r="2356" spans="4:23" x14ac:dyDescent="0.25">
      <c r="D2356">
        <f t="shared" si="337"/>
        <v>2354</v>
      </c>
      <c r="E2356" s="3">
        <v>43929</v>
      </c>
      <c r="F2356" s="4">
        <v>8.3333333333333329E-2</v>
      </c>
      <c r="G2356">
        <v>30</v>
      </c>
      <c r="H2356">
        <v>0</v>
      </c>
      <c r="I2356" s="5">
        <f t="shared" si="332"/>
        <v>4</v>
      </c>
      <c r="J2356" s="22">
        <v>0</v>
      </c>
      <c r="K2356">
        <v>8.1390000000000005E-5</v>
      </c>
      <c r="L2356" s="5" cm="1">
        <f t="array" ref="L2356">_xlfn.IFS(I2356=0, 0, I2356&gt;34, 0, AND(I2356&gt;0, I2356&lt;35), VLOOKUP(I2356, $A$63:$C$96, 3))</f>
        <v>740</v>
      </c>
      <c r="M2356" s="5">
        <f t="shared" si="331"/>
        <v>0</v>
      </c>
      <c r="N2356" s="5">
        <v>803.84226152137046</v>
      </c>
      <c r="O2356" s="5">
        <f t="shared" si="338"/>
        <v>2292.7563</v>
      </c>
      <c r="P2356" s="5">
        <f t="shared" si="339"/>
        <v>740</v>
      </c>
      <c r="Q2356" s="5">
        <f t="shared" si="333"/>
        <v>0</v>
      </c>
      <c r="R2356" s="5">
        <f>IF(O2356&gt;(P2356+U2356),O2356-P2356-U2356, 0)</f>
        <v>0</v>
      </c>
      <c r="S2356" s="5">
        <f t="shared" si="334"/>
        <v>0</v>
      </c>
      <c r="T2356" s="5">
        <f t="shared" si="335"/>
        <v>0</v>
      </c>
      <c r="U2356" s="5">
        <f>IF(O2356&gt;P2356,IF(V2355*($B$6/100)&gt;=O2356-P2356,(O2356-P2356), V2355*($B$6/100)), 0)</f>
        <v>1552.7563</v>
      </c>
      <c r="V2356" s="5">
        <f>V2355+(T2356*($B$5/100))-(U2356/($B$6/100))</f>
        <v>2653120.9699548553</v>
      </c>
      <c r="W2356" s="5">
        <f t="shared" si="336"/>
        <v>66328.024248871385</v>
      </c>
    </row>
    <row r="2357" spans="4:23" x14ac:dyDescent="0.25">
      <c r="D2357">
        <f t="shared" si="337"/>
        <v>2355</v>
      </c>
      <c r="E2357" s="3">
        <v>43929</v>
      </c>
      <c r="F2357" s="4">
        <v>0.125</v>
      </c>
      <c r="G2357">
        <v>20</v>
      </c>
      <c r="H2357">
        <v>0</v>
      </c>
      <c r="I2357" s="5">
        <f t="shared" si="332"/>
        <v>3</v>
      </c>
      <c r="J2357" s="22">
        <v>0</v>
      </c>
      <c r="K2357">
        <v>7.1730000000000006E-5</v>
      </c>
      <c r="L2357" s="5" cm="1">
        <f t="array" ref="L2357">_xlfn.IFS(I2357=0, 0, I2357&gt;34, 0, AND(I2357&gt;0, I2357&lt;35), VLOOKUP(I2357, $A$63:$C$96, 3))</f>
        <v>232</v>
      </c>
      <c r="M2357" s="5">
        <f t="shared" si="331"/>
        <v>0</v>
      </c>
      <c r="N2357" s="5">
        <v>848.26727593041096</v>
      </c>
      <c r="O2357" s="5">
        <f t="shared" si="338"/>
        <v>2020.6341</v>
      </c>
      <c r="P2357" s="5">
        <f t="shared" si="339"/>
        <v>232</v>
      </c>
      <c r="Q2357" s="5">
        <f t="shared" si="333"/>
        <v>0</v>
      </c>
      <c r="R2357" s="5">
        <f>IF(O2357&gt;(P2357+U2357),O2357-P2357-U2357, 0)</f>
        <v>0</v>
      </c>
      <c r="S2357" s="5">
        <f t="shared" si="334"/>
        <v>0</v>
      </c>
      <c r="T2357" s="5">
        <f t="shared" si="335"/>
        <v>0</v>
      </c>
      <c r="U2357" s="5">
        <f>IF(O2357&gt;P2357,IF(V2356*($B$6/100)&gt;=O2357-P2357,(O2357-P2357), V2356*($B$6/100)), 0)</f>
        <v>1788.6341</v>
      </c>
      <c r="V2357" s="5">
        <f>V2356+(T2357*($B$5/100))-(U2357/($B$6/100))</f>
        <v>2650565.7783834268</v>
      </c>
      <c r="W2357" s="5">
        <f t="shared" si="336"/>
        <v>66264.144459585674</v>
      </c>
    </row>
    <row r="2358" spans="4:23" x14ac:dyDescent="0.25">
      <c r="D2358">
        <f t="shared" si="337"/>
        <v>2356</v>
      </c>
      <c r="E2358" s="3">
        <v>43929</v>
      </c>
      <c r="F2358" s="4">
        <v>0.16666666666666666</v>
      </c>
      <c r="G2358">
        <v>20</v>
      </c>
      <c r="H2358">
        <v>0</v>
      </c>
      <c r="I2358" s="5">
        <f t="shared" si="332"/>
        <v>3</v>
      </c>
      <c r="J2358" s="22">
        <v>0</v>
      </c>
      <c r="K2358">
        <v>6.9089999999999991E-5</v>
      </c>
      <c r="L2358" s="5" cm="1">
        <f t="array" ref="L2358">_xlfn.IFS(I2358=0, 0, I2358&gt;34, 0, AND(I2358&gt;0, I2358&lt;35), VLOOKUP(I2358, $A$63:$C$96, 3))</f>
        <v>232</v>
      </c>
      <c r="M2358" s="5">
        <f t="shared" si="331"/>
        <v>0</v>
      </c>
      <c r="N2358" s="5">
        <v>917.26992087081419</v>
      </c>
      <c r="O2358" s="5">
        <f t="shared" si="338"/>
        <v>1946.2652999999996</v>
      </c>
      <c r="P2358" s="5">
        <f t="shared" si="339"/>
        <v>232</v>
      </c>
      <c r="Q2358" s="5">
        <f t="shared" si="333"/>
        <v>0</v>
      </c>
      <c r="R2358" s="5">
        <f>IF(O2358&gt;(P2358+U2358),O2358-P2358-U2358, 0)</f>
        <v>0</v>
      </c>
      <c r="S2358" s="5">
        <f t="shared" si="334"/>
        <v>0</v>
      </c>
      <c r="T2358" s="5">
        <f t="shared" si="335"/>
        <v>0</v>
      </c>
      <c r="U2358" s="5">
        <f>IF(O2358&gt;P2358,IF(V2357*($B$6/100)&gt;=O2358-P2358,(O2358-P2358), V2357*($B$6/100)), 0)</f>
        <v>1714.2652999999996</v>
      </c>
      <c r="V2358" s="5">
        <f>V2357+(T2358*($B$5/100))-(U2358/($B$6/100))</f>
        <v>2648116.8279548553</v>
      </c>
      <c r="W2358" s="5">
        <f t="shared" si="336"/>
        <v>66202.920698871385</v>
      </c>
    </row>
    <row r="2359" spans="4:23" x14ac:dyDescent="0.25">
      <c r="D2359">
        <f t="shared" si="337"/>
        <v>2357</v>
      </c>
      <c r="E2359" s="3">
        <v>43929</v>
      </c>
      <c r="F2359" s="4">
        <v>0.20833333333333334</v>
      </c>
      <c r="G2359">
        <v>20</v>
      </c>
      <c r="H2359">
        <v>0</v>
      </c>
      <c r="I2359" s="5">
        <f t="shared" si="332"/>
        <v>3</v>
      </c>
      <c r="J2359" s="22">
        <v>0</v>
      </c>
      <c r="K2359">
        <v>6.8859999999999988E-5</v>
      </c>
      <c r="L2359" s="5" cm="1">
        <f t="array" ref="L2359">_xlfn.IFS(I2359=0, 0, I2359&gt;34, 0, AND(I2359&gt;0, I2359&lt;35), VLOOKUP(I2359, $A$63:$C$96, 3))</f>
        <v>232</v>
      </c>
      <c r="M2359" s="5">
        <f t="shared" si="331"/>
        <v>0</v>
      </c>
      <c r="N2359" s="5">
        <v>1041.6273315054566</v>
      </c>
      <c r="O2359" s="5">
        <f t="shared" si="338"/>
        <v>1939.7861999999998</v>
      </c>
      <c r="P2359" s="5">
        <f t="shared" si="339"/>
        <v>232</v>
      </c>
      <c r="Q2359" s="5">
        <f t="shared" si="333"/>
        <v>0</v>
      </c>
      <c r="R2359" s="5">
        <f>IF(O2359&gt;(P2359+U2359),O2359-P2359-U2359, 0)</f>
        <v>0</v>
      </c>
      <c r="S2359" s="5">
        <f t="shared" si="334"/>
        <v>0</v>
      </c>
      <c r="T2359" s="5">
        <f t="shared" si="335"/>
        <v>0</v>
      </c>
      <c r="U2359" s="5">
        <f>IF(O2359&gt;P2359,IF(V2358*($B$6/100)&gt;=O2359-P2359,(O2359-P2359), V2358*($B$6/100)), 0)</f>
        <v>1707.7861999999998</v>
      </c>
      <c r="V2359" s="5">
        <f>V2358+(T2359*($B$5/100))-(U2359/($B$6/100))</f>
        <v>2645677.1333834268</v>
      </c>
      <c r="W2359" s="5">
        <f t="shared" si="336"/>
        <v>66141.928334585667</v>
      </c>
    </row>
    <row r="2360" spans="4:23" x14ac:dyDescent="0.25">
      <c r="D2360">
        <f t="shared" si="337"/>
        <v>2358</v>
      </c>
      <c r="E2360" s="3">
        <v>43929</v>
      </c>
      <c r="F2360" s="4">
        <v>0.25</v>
      </c>
      <c r="G2360">
        <v>20</v>
      </c>
      <c r="H2360">
        <v>0</v>
      </c>
      <c r="I2360" s="5">
        <f t="shared" si="332"/>
        <v>3</v>
      </c>
      <c r="J2360" s="22">
        <v>0</v>
      </c>
      <c r="K2360">
        <v>7.2409999999999993E-5</v>
      </c>
      <c r="L2360" s="5" cm="1">
        <f t="array" ref="L2360">_xlfn.IFS(I2360=0, 0, I2360&gt;34, 0, AND(I2360&gt;0, I2360&lt;35), VLOOKUP(I2360, $A$63:$C$96, 3))</f>
        <v>232</v>
      </c>
      <c r="M2360" s="5">
        <f t="shared" si="331"/>
        <v>0</v>
      </c>
      <c r="N2360" s="5">
        <v>1292.0692198919669</v>
      </c>
      <c r="O2360" s="5">
        <f t="shared" si="338"/>
        <v>2039.7896999999996</v>
      </c>
      <c r="P2360" s="5">
        <f t="shared" si="339"/>
        <v>232</v>
      </c>
      <c r="Q2360" s="5">
        <f t="shared" si="333"/>
        <v>0</v>
      </c>
      <c r="R2360" s="5">
        <f>IF(O2360&gt;(P2360+U2360),O2360-P2360-U2360, 0)</f>
        <v>0</v>
      </c>
      <c r="S2360" s="5">
        <f t="shared" si="334"/>
        <v>0</v>
      </c>
      <c r="T2360" s="5">
        <f t="shared" si="335"/>
        <v>0</v>
      </c>
      <c r="U2360" s="5">
        <f>IF(O2360&gt;P2360,IF(V2359*($B$6/100)&gt;=O2360-P2360,(O2360-P2360), V2359*($B$6/100)), 0)</f>
        <v>1807.7896999999996</v>
      </c>
      <c r="V2360" s="5">
        <f>V2359+(T2360*($B$5/100))-(U2360/($B$6/100))</f>
        <v>2643094.5766691412</v>
      </c>
      <c r="W2360" s="5">
        <f t="shared" si="336"/>
        <v>66077.364416728524</v>
      </c>
    </row>
    <row r="2361" spans="4:23" x14ac:dyDescent="0.25">
      <c r="D2361">
        <f t="shared" si="337"/>
        <v>2359</v>
      </c>
      <c r="E2361" s="3">
        <v>43929</v>
      </c>
      <c r="F2361" s="4">
        <v>0.29166666666666669</v>
      </c>
      <c r="G2361">
        <v>10</v>
      </c>
      <c r="H2361">
        <v>0</v>
      </c>
      <c r="I2361" s="5">
        <f t="shared" si="332"/>
        <v>1</v>
      </c>
      <c r="J2361" s="22">
        <v>3.2168185169971744E-5</v>
      </c>
      <c r="K2361">
        <v>8.8570000000000001E-5</v>
      </c>
      <c r="L2361" s="5" cm="1">
        <f t="array" ref="L2361">_xlfn.IFS(I2361=0, 0, I2361&gt;34, 0, AND(I2361&gt;0, I2361&lt;35), VLOOKUP(I2361, $A$63:$C$96, 3))</f>
        <v>0</v>
      </c>
      <c r="M2361" s="5">
        <f t="shared" si="331"/>
        <v>152.79887955736578</v>
      </c>
      <c r="N2361" s="5">
        <v>1944.9418441580995</v>
      </c>
      <c r="O2361" s="5">
        <f t="shared" si="338"/>
        <v>2495.0169000000001</v>
      </c>
      <c r="P2361" s="5">
        <f t="shared" si="339"/>
        <v>152.79887955736578</v>
      </c>
      <c r="Q2361" s="5">
        <f t="shared" si="333"/>
        <v>0</v>
      </c>
      <c r="R2361" s="5">
        <f>IF(O2361&gt;(P2361+U2361),O2361-P2361-U2361, 0)</f>
        <v>0</v>
      </c>
      <c r="S2361" s="5">
        <f t="shared" si="334"/>
        <v>0</v>
      </c>
      <c r="T2361" s="5">
        <f t="shared" si="335"/>
        <v>0</v>
      </c>
      <c r="U2361" s="5">
        <f>IF(O2361&gt;P2361,IF(V2360*($B$6/100)&gt;=O2361-P2361,(O2361-P2361), V2360*($B$6/100)), 0)</f>
        <v>2342.2180204426345</v>
      </c>
      <c r="V2361" s="5">
        <f>V2360+(T2361*($B$5/100))-(U2361/($B$6/100))</f>
        <v>2639748.5509256516</v>
      </c>
      <c r="W2361" s="5">
        <f t="shared" si="336"/>
        <v>65993.713773141295</v>
      </c>
    </row>
    <row r="2362" spans="4:23" x14ac:dyDescent="0.25">
      <c r="D2362">
        <f t="shared" si="337"/>
        <v>2360</v>
      </c>
      <c r="E2362" s="3">
        <v>43929</v>
      </c>
      <c r="F2362" s="4">
        <v>0.33333333333333331</v>
      </c>
      <c r="G2362">
        <v>20</v>
      </c>
      <c r="H2362">
        <v>7</v>
      </c>
      <c r="I2362" s="5">
        <f t="shared" si="332"/>
        <v>3</v>
      </c>
      <c r="J2362" s="22">
        <v>1.4846854693833112E-4</v>
      </c>
      <c r="K2362">
        <v>1.0956E-4</v>
      </c>
      <c r="L2362" s="5" cm="1">
        <f t="array" ref="L2362">_xlfn.IFS(I2362=0, 0, I2362&gt;34, 0, AND(I2362&gt;0, I2362&lt;35), VLOOKUP(I2362, $A$63:$C$96, 3))</f>
        <v>232</v>
      </c>
      <c r="M2362" s="5">
        <f t="shared" si="331"/>
        <v>705.22559795707286</v>
      </c>
      <c r="N2362" s="5">
        <v>2764.4672717630915</v>
      </c>
      <c r="O2362" s="5">
        <f t="shared" si="338"/>
        <v>3086.3051999999998</v>
      </c>
      <c r="P2362" s="5">
        <f t="shared" si="339"/>
        <v>937.22559795707286</v>
      </c>
      <c r="Q2362" s="5">
        <f t="shared" si="333"/>
        <v>0</v>
      </c>
      <c r="R2362" s="5">
        <f>IF(O2362&gt;(P2362+U2362),O2362-P2362-U2362, 0)</f>
        <v>0</v>
      </c>
      <c r="S2362" s="5">
        <f t="shared" si="334"/>
        <v>0</v>
      </c>
      <c r="T2362" s="5">
        <f t="shared" si="335"/>
        <v>0</v>
      </c>
      <c r="U2362" s="5">
        <f>IF(O2362&gt;P2362,IF(V2361*($B$6/100)&gt;=O2362-P2362,(O2362-P2362), V2361*($B$6/100)), 0)</f>
        <v>2149.079602042927</v>
      </c>
      <c r="V2362" s="5">
        <f>V2361+(T2362*($B$5/100))-(U2362/($B$6/100))</f>
        <v>2636678.4372084476</v>
      </c>
      <c r="W2362" s="5">
        <f t="shared" si="336"/>
        <v>65916.960930211193</v>
      </c>
    </row>
    <row r="2363" spans="4:23" x14ac:dyDescent="0.25">
      <c r="D2363">
        <f t="shared" si="337"/>
        <v>2361</v>
      </c>
      <c r="E2363" s="3">
        <v>43929</v>
      </c>
      <c r="F2363" s="4">
        <v>0.375</v>
      </c>
      <c r="G2363">
        <v>10</v>
      </c>
      <c r="H2363">
        <v>10</v>
      </c>
      <c r="I2363" s="5">
        <f t="shared" si="332"/>
        <v>1</v>
      </c>
      <c r="J2363" s="22">
        <v>2.6476890870669048E-4</v>
      </c>
      <c r="K2363">
        <v>1.1030999999999999E-4</v>
      </c>
      <c r="L2363" s="5" cm="1">
        <f t="array" ref="L2363">_xlfn.IFS(I2363=0, 0, I2363&gt;34, 0, AND(I2363&gt;0, I2363&lt;35), VLOOKUP(I2363, $A$63:$C$96, 3))</f>
        <v>0</v>
      </c>
      <c r="M2363" s="5">
        <f t="shared" si="331"/>
        <v>1257.6523163567799</v>
      </c>
      <c r="N2363" s="5">
        <v>2651.0451720944848</v>
      </c>
      <c r="O2363" s="5">
        <f t="shared" si="338"/>
        <v>3107.4326999999998</v>
      </c>
      <c r="P2363" s="5">
        <f t="shared" si="339"/>
        <v>1257.6523163567799</v>
      </c>
      <c r="Q2363" s="5">
        <f t="shared" si="333"/>
        <v>0</v>
      </c>
      <c r="R2363" s="5">
        <f>IF(O2363&gt;(P2363+U2363),O2363-P2363-U2363, 0)</f>
        <v>0</v>
      </c>
      <c r="S2363" s="5">
        <f t="shared" si="334"/>
        <v>0</v>
      </c>
      <c r="T2363" s="5">
        <f t="shared" si="335"/>
        <v>0</v>
      </c>
      <c r="U2363" s="5">
        <f>IF(O2363&gt;P2363,IF(V2362*($B$6/100)&gt;=O2363-P2363,(O2363-P2363), V2362*($B$6/100)), 0)</f>
        <v>1849.7803836432199</v>
      </c>
      <c r="V2363" s="5">
        <f>V2362+(T2363*($B$5/100))-(U2363/($B$6/100))</f>
        <v>2634035.8938032431</v>
      </c>
      <c r="W2363" s="5">
        <f t="shared" si="336"/>
        <v>65850.897345081074</v>
      </c>
    </row>
    <row r="2364" spans="4:23" x14ac:dyDescent="0.25">
      <c r="D2364">
        <f t="shared" si="337"/>
        <v>2362</v>
      </c>
      <c r="E2364" s="3">
        <v>43929</v>
      </c>
      <c r="F2364" s="4">
        <v>0.41666666666666669</v>
      </c>
      <c r="G2364">
        <v>10</v>
      </c>
      <c r="H2364">
        <v>10</v>
      </c>
      <c r="I2364" s="5">
        <f t="shared" si="332"/>
        <v>1</v>
      </c>
      <c r="J2364" s="22">
        <v>3.8106927047504985E-4</v>
      </c>
      <c r="K2364">
        <v>1.0344E-4</v>
      </c>
      <c r="L2364" s="5" cm="1">
        <f t="array" ref="L2364">_xlfn.IFS(I2364=0, 0, I2364&gt;34, 0, AND(I2364&gt;0, I2364&lt;35), VLOOKUP(I2364, $A$63:$C$96, 3))</f>
        <v>0</v>
      </c>
      <c r="M2364" s="5">
        <f t="shared" si="331"/>
        <v>1810.0790347564869</v>
      </c>
      <c r="N2364" s="5">
        <v>2008.7096452505134</v>
      </c>
      <c r="O2364" s="5">
        <f t="shared" si="338"/>
        <v>2913.9048000000003</v>
      </c>
      <c r="P2364" s="5">
        <f t="shared" si="339"/>
        <v>1810.0790347564869</v>
      </c>
      <c r="Q2364" s="5">
        <f t="shared" si="333"/>
        <v>0</v>
      </c>
      <c r="R2364" s="5">
        <f>IF(O2364&gt;(P2364+U2364),O2364-P2364-U2364, 0)</f>
        <v>0</v>
      </c>
      <c r="S2364" s="5">
        <f t="shared" si="334"/>
        <v>0</v>
      </c>
      <c r="T2364" s="5">
        <f t="shared" si="335"/>
        <v>0</v>
      </c>
      <c r="U2364" s="5">
        <f>IF(O2364&gt;P2364,IF(V2363*($B$6/100)&gt;=O2364-P2364,(O2364-P2364), V2363*($B$6/100)), 0)</f>
        <v>1103.8257652435134</v>
      </c>
      <c r="V2364" s="5">
        <f>V2363+(T2364*($B$5/100))-(U2364/($B$6/100))</f>
        <v>2632458.9998528953</v>
      </c>
      <c r="W2364" s="5">
        <f t="shared" si="336"/>
        <v>65811.474996322388</v>
      </c>
    </row>
    <row r="2365" spans="4:23" x14ac:dyDescent="0.25">
      <c r="D2365">
        <f t="shared" si="337"/>
        <v>2363</v>
      </c>
      <c r="E2365" s="3">
        <v>43929</v>
      </c>
      <c r="F2365" s="4">
        <v>0.45833333333333331</v>
      </c>
      <c r="G2365">
        <v>10</v>
      </c>
      <c r="H2365">
        <v>10</v>
      </c>
      <c r="I2365" s="5">
        <f t="shared" si="332"/>
        <v>1</v>
      </c>
      <c r="J2365" s="22">
        <v>4.8994620489649268E-4</v>
      </c>
      <c r="K2365">
        <v>8.816000000000001E-5</v>
      </c>
      <c r="L2365" s="5" cm="1">
        <f t="array" ref="L2365">_xlfn.IFS(I2365=0, 0, I2365&gt;34, 0, AND(I2365&gt;0, I2365&lt;35), VLOOKUP(I2365, $A$63:$C$96, 3))</f>
        <v>0</v>
      </c>
      <c r="M2365" s="5">
        <f t="shared" si="331"/>
        <v>2327.2444732583403</v>
      </c>
      <c r="N2365" s="5">
        <v>1536.1856516047396</v>
      </c>
      <c r="O2365" s="5">
        <f t="shared" si="338"/>
        <v>2483.4672</v>
      </c>
      <c r="P2365" s="5">
        <f t="shared" si="339"/>
        <v>2327.2444732583403</v>
      </c>
      <c r="Q2365" s="5">
        <f t="shared" si="333"/>
        <v>0</v>
      </c>
      <c r="R2365" s="5">
        <f>IF(O2365&gt;(P2365+U2365),O2365-P2365-U2365, 0)</f>
        <v>0</v>
      </c>
      <c r="S2365" s="5">
        <f t="shared" si="334"/>
        <v>0</v>
      </c>
      <c r="T2365" s="5">
        <f t="shared" si="335"/>
        <v>0</v>
      </c>
      <c r="U2365" s="5">
        <f>IF(O2365&gt;P2365,IF(V2364*($B$6/100)&gt;=O2365-P2365,(O2365-P2365), V2364*($B$6/100)), 0)</f>
        <v>156.2227267416597</v>
      </c>
      <c r="V2365" s="5">
        <f>V2364+(T2365*($B$5/100))-(U2365/($B$6/100))</f>
        <v>2632235.8245289787</v>
      </c>
      <c r="W2365" s="5">
        <f t="shared" si="336"/>
        <v>65805.895613224464</v>
      </c>
    </row>
    <row r="2366" spans="4:23" x14ac:dyDescent="0.25">
      <c r="D2366">
        <f t="shared" si="337"/>
        <v>2364</v>
      </c>
      <c r="E2366" s="3">
        <v>43929</v>
      </c>
      <c r="F2366" s="4">
        <v>0.5</v>
      </c>
      <c r="G2366">
        <v>20</v>
      </c>
      <c r="H2366">
        <v>10</v>
      </c>
      <c r="I2366" s="5">
        <f t="shared" si="332"/>
        <v>3</v>
      </c>
      <c r="J2366" s="22">
        <v>5.6418047836565824E-4</v>
      </c>
      <c r="K2366">
        <v>7.3979999999999993E-5</v>
      </c>
      <c r="L2366" s="5" cm="1">
        <f t="array" ref="L2366">_xlfn.IFS(I2366=0, 0, I2366&gt;34, 0, AND(I2366&gt;0, I2366&lt;35), VLOOKUP(I2366, $A$63:$C$96, 3))</f>
        <v>232</v>
      </c>
      <c r="M2366" s="5">
        <f t="shared" si="331"/>
        <v>2679.8572722368767</v>
      </c>
      <c r="N2366" s="5">
        <v>1227.8100525224713</v>
      </c>
      <c r="O2366" s="5">
        <f t="shared" si="338"/>
        <v>2084.0165999999999</v>
      </c>
      <c r="P2366" s="5">
        <f t="shared" si="339"/>
        <v>2084.0165999999999</v>
      </c>
      <c r="Q2366" s="5">
        <f t="shared" si="333"/>
        <v>487.20077413479089</v>
      </c>
      <c r="R2366" s="5">
        <f>IF(O2366&gt;(P2366+U2366),O2366-P2366-U2366, 0)</f>
        <v>0</v>
      </c>
      <c r="S2366" s="5">
        <f t="shared" si="334"/>
        <v>340.63989810208591</v>
      </c>
      <c r="T2366" s="5">
        <f t="shared" si="335"/>
        <v>487.20077413479089</v>
      </c>
      <c r="U2366" s="5">
        <f>IF(O2366&gt;P2366,IF(V2365*($B$6/100)&gt;=O2366-P2366,(O2366-P2366), V2365*($B$6/100)), 0)</f>
        <v>0</v>
      </c>
      <c r="V2366" s="5">
        <f>V2365+(T2366*($B$5/100))-(U2366/($B$6/100))</f>
        <v>2632576.8650708729</v>
      </c>
      <c r="W2366" s="5">
        <f t="shared" si="336"/>
        <v>65814.421626771829</v>
      </c>
    </row>
    <row r="2367" spans="4:23" x14ac:dyDescent="0.25">
      <c r="D2367">
        <f t="shared" si="337"/>
        <v>2365</v>
      </c>
      <c r="E2367" s="3">
        <v>43929</v>
      </c>
      <c r="F2367" s="4">
        <v>0.54166666666666663</v>
      </c>
      <c r="G2367">
        <v>20</v>
      </c>
      <c r="H2367">
        <v>10</v>
      </c>
      <c r="I2367" s="5">
        <f t="shared" si="332"/>
        <v>3</v>
      </c>
      <c r="J2367" s="22">
        <v>6.2109342135868511E-4</v>
      </c>
      <c r="K2367">
        <v>6.7730000000000004E-5</v>
      </c>
      <c r="L2367" s="5" cm="1">
        <f t="array" ref="L2367">_xlfn.IFS(I2367=0, 0, I2367&gt;34, 0, AND(I2367&gt;0, I2367&lt;35), VLOOKUP(I2367, $A$63:$C$96, 3))</f>
        <v>232</v>
      </c>
      <c r="M2367" s="5">
        <f t="shared" si="331"/>
        <v>2950.1937514537544</v>
      </c>
      <c r="N2367" s="5">
        <v>1048.2873658408473</v>
      </c>
      <c r="O2367" s="5">
        <f t="shared" si="338"/>
        <v>1907.9541000000002</v>
      </c>
      <c r="P2367" s="5">
        <f t="shared" si="339"/>
        <v>1907.9541000000002</v>
      </c>
      <c r="Q2367" s="5">
        <f t="shared" si="333"/>
        <v>487.20077413479089</v>
      </c>
      <c r="R2367" s="5">
        <f>IF(O2367&gt;(P2367+U2367),O2367-P2367-U2367, 0)</f>
        <v>0</v>
      </c>
      <c r="S2367" s="5">
        <f t="shared" si="334"/>
        <v>538.39769549977564</v>
      </c>
      <c r="T2367" s="5">
        <f t="shared" si="335"/>
        <v>735.84195595397864</v>
      </c>
      <c r="U2367" s="5">
        <f>IF(O2367&gt;P2367,IF(V2366*($B$6/100)&gt;=O2367-P2367,(O2367-P2367), V2366*($B$6/100)), 0)</f>
        <v>0</v>
      </c>
      <c r="V2367" s="5">
        <f>V2366+(T2367*($B$5/100))-(U2367/($B$6/100))</f>
        <v>2633091.9544400405</v>
      </c>
      <c r="W2367" s="5">
        <f t="shared" si="336"/>
        <v>65827.298861001007</v>
      </c>
    </row>
    <row r="2368" spans="4:23" x14ac:dyDescent="0.25">
      <c r="D2368">
        <f t="shared" si="337"/>
        <v>2366</v>
      </c>
      <c r="E2368" s="3">
        <v>43929</v>
      </c>
      <c r="F2368" s="4">
        <v>0.58333333333333337</v>
      </c>
      <c r="G2368">
        <v>10</v>
      </c>
      <c r="H2368">
        <v>10</v>
      </c>
      <c r="I2368" s="5">
        <f t="shared" si="332"/>
        <v>1</v>
      </c>
      <c r="J2368" s="22">
        <v>5.9882313931793551E-4</v>
      </c>
      <c r="K2368">
        <v>6.1500000000000004E-5</v>
      </c>
      <c r="L2368" s="5" cm="1">
        <f t="array" ref="L2368">_xlfn.IFS(I2368=0, 0, I2368&gt;34, 0, AND(I2368&gt;0, I2368&lt;35), VLOOKUP(I2368, $A$63:$C$96, 3))</f>
        <v>0</v>
      </c>
      <c r="M2368" s="5">
        <f t="shared" si="331"/>
        <v>2844.4099117601936</v>
      </c>
      <c r="N2368" s="5">
        <v>877.85007652490344</v>
      </c>
      <c r="O2368" s="5">
        <f t="shared" si="338"/>
        <v>1732.4550000000002</v>
      </c>
      <c r="P2368" s="5">
        <f t="shared" si="339"/>
        <v>1732.4550000000002</v>
      </c>
      <c r="Q2368" s="5">
        <f t="shared" si="333"/>
        <v>487.20077413479089</v>
      </c>
      <c r="R2368" s="5">
        <f>IF(O2368&gt;(P2368+U2368),O2368-P2368-U2368, 0)</f>
        <v>0</v>
      </c>
      <c r="S2368" s="5">
        <f t="shared" si="334"/>
        <v>450.86154197442221</v>
      </c>
      <c r="T2368" s="5">
        <f t="shared" si="335"/>
        <v>661.0933697857713</v>
      </c>
      <c r="U2368" s="5">
        <f>IF(O2368&gt;P2368,IF(V2367*($B$6/100)&gt;=O2368-P2368,(O2368-P2368), V2367*($B$6/100)), 0)</f>
        <v>0</v>
      </c>
      <c r="V2368" s="5">
        <f>V2367+(T2368*($B$5/100))-(U2368/($B$6/100))</f>
        <v>2633554.7197988904</v>
      </c>
      <c r="W2368" s="5">
        <f t="shared" si="336"/>
        <v>65838.867994972257</v>
      </c>
    </row>
    <row r="2369" spans="4:23" x14ac:dyDescent="0.25">
      <c r="D2369">
        <f t="shared" si="337"/>
        <v>2367</v>
      </c>
      <c r="E2369" s="3">
        <v>43929</v>
      </c>
      <c r="F2369" s="4">
        <v>0.625</v>
      </c>
      <c r="G2369">
        <v>10</v>
      </c>
      <c r="H2369">
        <v>10</v>
      </c>
      <c r="I2369" s="5">
        <f t="shared" si="332"/>
        <v>1</v>
      </c>
      <c r="J2369" s="22">
        <v>5.369612447602975E-4</v>
      </c>
      <c r="K2369">
        <v>6.0859999999999997E-5</v>
      </c>
      <c r="L2369" s="5" cm="1">
        <f t="array" ref="L2369">_xlfn.IFS(I2369=0, 0, I2369&gt;34, 0, AND(I2369&gt;0, I2369&lt;35), VLOOKUP(I2369, $A$63:$C$96, 3))</f>
        <v>0</v>
      </c>
      <c r="M2369" s="5">
        <f t="shared" si="331"/>
        <v>2550.5659126114133</v>
      </c>
      <c r="N2369" s="5">
        <v>766.92162287576878</v>
      </c>
      <c r="O2369" s="5">
        <f t="shared" si="338"/>
        <v>1714.4261999999999</v>
      </c>
      <c r="P2369" s="5">
        <f t="shared" si="339"/>
        <v>1714.4261999999999</v>
      </c>
      <c r="Q2369" s="5">
        <f t="shared" si="333"/>
        <v>487.20077413479089</v>
      </c>
      <c r="R2369" s="5">
        <f>IF(O2369&gt;(P2369+U2369),O2369-P2369-U2369, 0)</f>
        <v>0</v>
      </c>
      <c r="S2369" s="5">
        <f t="shared" si="334"/>
        <v>348.93893847662252</v>
      </c>
      <c r="T2369" s="5">
        <f t="shared" si="335"/>
        <v>487.20077413479089</v>
      </c>
      <c r="U2369" s="5">
        <f>IF(O2369&gt;P2369,IF(V2368*($B$6/100)&gt;=O2369-P2369,(O2369-P2369), V2368*($B$6/100)), 0)</f>
        <v>0</v>
      </c>
      <c r="V2369" s="5">
        <f>V2368+(T2369*($B$5/100))-(U2369/($B$6/100))</f>
        <v>2633895.7603407847</v>
      </c>
      <c r="W2369" s="5">
        <f t="shared" si="336"/>
        <v>65847.394008519623</v>
      </c>
    </row>
    <row r="2370" spans="4:23" x14ac:dyDescent="0.25">
      <c r="D2370">
        <f t="shared" si="337"/>
        <v>2368</v>
      </c>
      <c r="E2370" s="3">
        <v>43929</v>
      </c>
      <c r="F2370" s="4">
        <v>0.66666666666666663</v>
      </c>
      <c r="G2370">
        <v>20</v>
      </c>
      <c r="H2370">
        <v>10</v>
      </c>
      <c r="I2370" s="5">
        <f t="shared" si="332"/>
        <v>3</v>
      </c>
      <c r="J2370" s="22">
        <v>4.2560983455654922E-4</v>
      </c>
      <c r="K2370">
        <v>6.7489999999999992E-5</v>
      </c>
      <c r="L2370" s="5" cm="1">
        <f t="array" ref="L2370">_xlfn.IFS(I2370=0, 0, I2370&gt;34, 0, AND(I2370&gt;0, I2370&lt;35), VLOOKUP(I2370, $A$63:$C$96, 3))</f>
        <v>232</v>
      </c>
      <c r="M2370" s="5">
        <f t="shared" si="331"/>
        <v>2021.6467141436087</v>
      </c>
      <c r="N2370" s="5">
        <v>738.64604083399865</v>
      </c>
      <c r="O2370" s="5">
        <f t="shared" si="338"/>
        <v>1901.1932999999999</v>
      </c>
      <c r="P2370" s="5">
        <f t="shared" si="339"/>
        <v>1901.1932999999999</v>
      </c>
      <c r="Q2370" s="5">
        <f t="shared" si="333"/>
        <v>352.45341414360882</v>
      </c>
      <c r="R2370" s="5">
        <f>IF(O2370&gt;(P2370+U2370),O2370-P2370-U2370, 0)</f>
        <v>0</v>
      </c>
      <c r="S2370" s="5">
        <f t="shared" si="334"/>
        <v>0</v>
      </c>
      <c r="T2370" s="5">
        <f t="shared" si="335"/>
        <v>352.45341414360882</v>
      </c>
      <c r="U2370" s="5">
        <f>IF(O2370&gt;P2370,IF(V2369*($B$6/100)&gt;=O2370-P2370,(O2370-P2370), V2369*($B$6/100)), 0)</f>
        <v>0</v>
      </c>
      <c r="V2370" s="5">
        <f>V2369+(T2370*($B$5/100))-(U2370/($B$6/100))</f>
        <v>2634142.4777306854</v>
      </c>
      <c r="W2370" s="5">
        <f t="shared" si="336"/>
        <v>65853.561943267137</v>
      </c>
    </row>
    <row r="2371" spans="4:23" x14ac:dyDescent="0.25">
      <c r="D2371">
        <f t="shared" si="337"/>
        <v>2369</v>
      </c>
      <c r="E2371" s="3">
        <v>43929</v>
      </c>
      <c r="F2371" s="4">
        <v>0.70833333333333337</v>
      </c>
      <c r="G2371">
        <v>40</v>
      </c>
      <c r="H2371">
        <v>10</v>
      </c>
      <c r="I2371" s="5">
        <f t="shared" si="332"/>
        <v>6</v>
      </c>
      <c r="J2371" s="22">
        <v>3.2168185169971741E-4</v>
      </c>
      <c r="K2371">
        <v>9.5240000000000003E-5</v>
      </c>
      <c r="L2371" s="5" cm="1">
        <f t="array" ref="L2371">_xlfn.IFS(I2371=0, 0, I2371&gt;34, 0, AND(I2371&gt;0, I2371&lt;35), VLOOKUP(I2371, $A$63:$C$96, 3))</f>
        <v>2980</v>
      </c>
      <c r="M2371" s="5">
        <f t="shared" ref="M2371:M2434" si="340">$B$11*$B$4*J2371*1000</f>
        <v>1527.9887955736579</v>
      </c>
      <c r="N2371" s="5">
        <v>860.69668373118498</v>
      </c>
      <c r="O2371" s="5">
        <f t="shared" si="338"/>
        <v>2682.9108000000001</v>
      </c>
      <c r="P2371" s="5">
        <f t="shared" si="339"/>
        <v>2682.9108000000001</v>
      </c>
      <c r="Q2371" s="5">
        <f t="shared" si="333"/>
        <v>487.20077413479089</v>
      </c>
      <c r="R2371" s="5">
        <f>IF(O2371&gt;(P2371+U2371),O2371-P2371-U2371, 0)</f>
        <v>0</v>
      </c>
      <c r="S2371" s="5">
        <f t="shared" si="334"/>
        <v>442.05160354429279</v>
      </c>
      <c r="T2371" s="5">
        <f t="shared" si="335"/>
        <v>1383.0263920293646</v>
      </c>
      <c r="U2371" s="5">
        <f>IF(O2371&gt;P2371,IF(V2370*($B$6/100)&gt;=O2371-P2371,(O2371-P2371), V2370*($B$6/100)), 0)</f>
        <v>0</v>
      </c>
      <c r="V2371" s="5">
        <f>V2370+(T2371*($B$5/100))-(U2371/($B$6/100))</f>
        <v>2635110.596205106</v>
      </c>
      <c r="W2371" s="5">
        <f t="shared" si="336"/>
        <v>65877.764905127653</v>
      </c>
    </row>
    <row r="2372" spans="4:23" x14ac:dyDescent="0.25">
      <c r="D2372">
        <f t="shared" si="337"/>
        <v>2370</v>
      </c>
      <c r="E2372" s="3">
        <v>43929</v>
      </c>
      <c r="F2372" s="4">
        <v>0.75</v>
      </c>
      <c r="G2372">
        <v>40</v>
      </c>
      <c r="H2372">
        <v>10</v>
      </c>
      <c r="I2372" s="5">
        <f t="shared" ref="I2372:I2435" si="341">ROUND((G2372/10)*((LN(99/0.03)/(LN(10/0.03)))),0)</f>
        <v>6</v>
      </c>
      <c r="J2372" s="22">
        <v>1.8806015945521941E-4</v>
      </c>
      <c r="K2372">
        <v>1.5037000000000001E-4</v>
      </c>
      <c r="L2372" s="5" cm="1">
        <f t="array" ref="L2372">_xlfn.IFS(I2372=0, 0, I2372&gt;34, 0, AND(I2372&gt;0, I2372&lt;35), VLOOKUP(I2372, $A$63:$C$96, 3))</f>
        <v>2980</v>
      </c>
      <c r="M2372" s="5">
        <f t="shared" si="340"/>
        <v>893.28575741229224</v>
      </c>
      <c r="N2372" s="5">
        <v>1209.8523704660843</v>
      </c>
      <c r="O2372" s="5">
        <f t="shared" si="338"/>
        <v>4235.9229000000005</v>
      </c>
      <c r="P2372" s="5">
        <f t="shared" si="339"/>
        <v>3873.2857574122922</v>
      </c>
      <c r="Q2372" s="5">
        <f t="shared" ref="Q2372:Q2435" si="342">IF((L2372+M2372-P2372)&lt;($B$8/100)*$B$3,L2372+M2372-P2372,($B$8/100)*$B$3)</f>
        <v>0</v>
      </c>
      <c r="R2372" s="5">
        <f>IF(O2372&gt;(P2372+U2372),O2372-P2372-U2372, 0)</f>
        <v>0</v>
      </c>
      <c r="S2372" s="5">
        <f t="shared" ref="S2372:S2435" si="343">IF((IF((L2372+M2372)&gt;O2372,L2372+M2372-P2372-Q2372,0))&lt;((N2372*3.595182*($B$7/100))/($B$5/100)),L2372+M2372-P2372-Q2372, N2372*3.595182*($B$7/100)/($B$5/100))</f>
        <v>0</v>
      </c>
      <c r="T2372" s="5">
        <f t="shared" ref="T2372:T2435" si="344">((L2372+M2372)-P2372-S2372)</f>
        <v>0</v>
      </c>
      <c r="U2372" s="5">
        <f>IF(O2372&gt;P2372,IF(V2371*($B$6/100)&gt;=O2372-P2372,(O2372-P2372), V2371*($B$6/100)), 0)</f>
        <v>362.63714258770824</v>
      </c>
      <c r="V2372" s="5">
        <f>V2371+(T2372*($B$5/100))-(U2372/($B$6/100))</f>
        <v>2634592.5431442666</v>
      </c>
      <c r="W2372" s="5">
        <f t="shared" ref="W2372:W2435" si="345">V2372/40</f>
        <v>65864.81357860667</v>
      </c>
    </row>
    <row r="2373" spans="4:23" x14ac:dyDescent="0.25">
      <c r="D2373">
        <f t="shared" ref="D2373:D2436" si="346">D2372+1</f>
        <v>2371</v>
      </c>
      <c r="E2373" s="3">
        <v>43929</v>
      </c>
      <c r="F2373" s="4">
        <v>0.79166666666666663</v>
      </c>
      <c r="G2373">
        <v>40</v>
      </c>
      <c r="H2373">
        <v>8</v>
      </c>
      <c r="I2373" s="5">
        <f t="shared" si="341"/>
        <v>6</v>
      </c>
      <c r="J2373" s="22">
        <v>6.6810846122248999E-5</v>
      </c>
      <c r="K2373">
        <v>1.6281999999999999E-4</v>
      </c>
      <c r="L2373" s="5" cm="1">
        <f t="array" ref="L2373">_xlfn.IFS(I2373=0, 0, I2373&gt;34, 0, AND(I2373&gt;0, I2373&lt;35), VLOOKUP(I2373, $A$63:$C$96, 3))</f>
        <v>2980</v>
      </c>
      <c r="M2373" s="5">
        <f t="shared" si="340"/>
        <v>317.35151908068275</v>
      </c>
      <c r="N2373" s="5">
        <v>1251.1537624347259</v>
      </c>
      <c r="O2373" s="5">
        <f t="shared" ref="O2373:O2436" si="347">$B$2*K2373*1000</f>
        <v>4586.6394</v>
      </c>
      <c r="P2373" s="5">
        <f t="shared" ref="P2373:P2436" si="348">IF(O2373&gt;=(L2373+M2373),L2373+M2373,O2373)</f>
        <v>3297.3515190806829</v>
      </c>
      <c r="Q2373" s="5">
        <f t="shared" si="342"/>
        <v>0</v>
      </c>
      <c r="R2373" s="5">
        <f>IF(O2373&gt;(P2373+U2373),O2373-P2373-U2373, 0)</f>
        <v>0</v>
      </c>
      <c r="S2373" s="5">
        <f t="shared" si="343"/>
        <v>0</v>
      </c>
      <c r="T2373" s="5">
        <f t="shared" si="344"/>
        <v>0</v>
      </c>
      <c r="U2373" s="5">
        <f>IF(O2373&gt;P2373,IF(V2372*($B$6/100)&gt;=O2373-P2373,(O2373-P2373), V2372*($B$6/100)), 0)</f>
        <v>1289.2878809193171</v>
      </c>
      <c r="V2373" s="5">
        <f>V2372+(T2373*($B$5/100))-(U2373/($B$6/100))</f>
        <v>2632750.7033143817</v>
      </c>
      <c r="W2373" s="5">
        <f t="shared" si="345"/>
        <v>65818.767582859538</v>
      </c>
    </row>
    <row r="2374" spans="4:23" x14ac:dyDescent="0.25">
      <c r="D2374">
        <f t="shared" si="346"/>
        <v>2372</v>
      </c>
      <c r="E2374" s="3">
        <v>43929</v>
      </c>
      <c r="F2374" s="4">
        <v>0.83333333333333337</v>
      </c>
      <c r="G2374">
        <v>40</v>
      </c>
      <c r="H2374">
        <v>0</v>
      </c>
      <c r="I2374" s="5">
        <f t="shared" si="341"/>
        <v>6</v>
      </c>
      <c r="J2374" s="22">
        <v>4.9489515646110373E-6</v>
      </c>
      <c r="K2374">
        <v>1.6535000000000001E-4</v>
      </c>
      <c r="L2374" s="5" cm="1">
        <f t="array" ref="L2374">_xlfn.IFS(I2374=0, 0, I2374&gt;34, 0, AND(I2374&gt;0, I2374&lt;35), VLOOKUP(I2374, $A$63:$C$96, 3))</f>
        <v>2980</v>
      </c>
      <c r="M2374" s="5">
        <f t="shared" si="340"/>
        <v>23.507519931902429</v>
      </c>
      <c r="N2374" s="5">
        <v>1249.1357723820925</v>
      </c>
      <c r="O2374" s="5">
        <f t="shared" si="347"/>
        <v>4657.9095000000007</v>
      </c>
      <c r="P2374" s="5">
        <f t="shared" si="348"/>
        <v>3003.5075199319026</v>
      </c>
      <c r="Q2374" s="5">
        <f t="shared" si="342"/>
        <v>0</v>
      </c>
      <c r="R2374" s="5">
        <f>IF(O2374&gt;(P2374+U2374),O2374-P2374-U2374, 0)</f>
        <v>0</v>
      </c>
      <c r="S2374" s="5">
        <f t="shared" si="343"/>
        <v>0</v>
      </c>
      <c r="T2374" s="5">
        <f t="shared" si="344"/>
        <v>0</v>
      </c>
      <c r="U2374" s="5">
        <f>IF(O2374&gt;P2374,IF(V2373*($B$6/100)&gt;=O2374-P2374,(O2374-P2374), V2373*($B$6/100)), 0)</f>
        <v>1654.4019800680981</v>
      </c>
      <c r="V2374" s="5">
        <f>V2373+(T2374*($B$5/100))-(U2374/($B$6/100))</f>
        <v>2630387.2719142842</v>
      </c>
      <c r="W2374" s="5">
        <f t="shared" si="345"/>
        <v>65759.681797857105</v>
      </c>
    </row>
    <row r="2375" spans="4:23" x14ac:dyDescent="0.25">
      <c r="D2375">
        <f t="shared" si="346"/>
        <v>2373</v>
      </c>
      <c r="E2375" s="3">
        <v>43929</v>
      </c>
      <c r="F2375" s="4">
        <v>0.875</v>
      </c>
      <c r="G2375">
        <v>20</v>
      </c>
      <c r="H2375">
        <v>0</v>
      </c>
      <c r="I2375" s="5">
        <f t="shared" si="341"/>
        <v>3</v>
      </c>
      <c r="J2375" s="22">
        <v>0</v>
      </c>
      <c r="K2375">
        <v>1.7918999999999997E-4</v>
      </c>
      <c r="L2375" s="5" cm="1">
        <f t="array" ref="L2375">_xlfn.IFS(I2375=0, 0, I2375&gt;34, 0, AND(I2375&gt;0, I2375&lt;35), VLOOKUP(I2375, $A$63:$C$96, 3))</f>
        <v>232</v>
      </c>
      <c r="M2375" s="5">
        <f t="shared" si="340"/>
        <v>0</v>
      </c>
      <c r="N2375" s="5">
        <v>1221.9269470810268</v>
      </c>
      <c r="O2375" s="5">
        <f t="shared" si="347"/>
        <v>5047.7822999999989</v>
      </c>
      <c r="P2375" s="5">
        <f t="shared" si="348"/>
        <v>232</v>
      </c>
      <c r="Q2375" s="5">
        <f t="shared" si="342"/>
        <v>0</v>
      </c>
      <c r="R2375" s="5">
        <f>IF(O2375&gt;(P2375+U2375),O2375-P2375-U2375, 0)</f>
        <v>0</v>
      </c>
      <c r="S2375" s="5">
        <f t="shared" si="343"/>
        <v>0</v>
      </c>
      <c r="T2375" s="5">
        <f t="shared" si="344"/>
        <v>0</v>
      </c>
      <c r="U2375" s="5">
        <f>IF(O2375&gt;P2375,IF(V2374*($B$6/100)&gt;=O2375-P2375,(O2375-P2375), V2374*($B$6/100)), 0)</f>
        <v>4815.7822999999989</v>
      </c>
      <c r="V2375" s="5">
        <f>V2374+(T2375*($B$5/100))-(U2375/($B$6/100))</f>
        <v>2623507.5829142844</v>
      </c>
      <c r="W2375" s="5">
        <f t="shared" si="345"/>
        <v>65587.689572857111</v>
      </c>
    </row>
    <row r="2376" spans="4:23" x14ac:dyDescent="0.25">
      <c r="D2376">
        <f t="shared" si="346"/>
        <v>2374</v>
      </c>
      <c r="E2376" s="3">
        <v>43929</v>
      </c>
      <c r="F2376" s="4">
        <v>0.91666666666666663</v>
      </c>
      <c r="G2376">
        <v>20</v>
      </c>
      <c r="H2376">
        <v>0</v>
      </c>
      <c r="I2376" s="5">
        <f t="shared" si="341"/>
        <v>3</v>
      </c>
      <c r="J2376" s="22">
        <v>0</v>
      </c>
      <c r="K2376">
        <v>1.8852000000000002E-4</v>
      </c>
      <c r="L2376" s="5" cm="1">
        <f t="array" ref="L2376">_xlfn.IFS(I2376=0, 0, I2376&gt;34, 0, AND(I2376&gt;0, I2376&lt;35), VLOOKUP(I2376, $A$63:$C$96, 3))</f>
        <v>232</v>
      </c>
      <c r="M2376" s="5">
        <f t="shared" si="340"/>
        <v>0</v>
      </c>
      <c r="N2376" s="5">
        <v>1098.8261310163787</v>
      </c>
      <c r="O2376" s="5">
        <f t="shared" si="347"/>
        <v>5310.6084000000001</v>
      </c>
      <c r="P2376" s="5">
        <f t="shared" si="348"/>
        <v>232</v>
      </c>
      <c r="Q2376" s="5">
        <f t="shared" si="342"/>
        <v>0</v>
      </c>
      <c r="R2376" s="5">
        <f>IF(O2376&gt;(P2376+U2376),O2376-P2376-U2376, 0)</f>
        <v>0</v>
      </c>
      <c r="S2376" s="5">
        <f t="shared" si="343"/>
        <v>0</v>
      </c>
      <c r="T2376" s="5">
        <f t="shared" si="344"/>
        <v>0</v>
      </c>
      <c r="U2376" s="5">
        <f>IF(O2376&gt;P2376,IF(V2375*($B$6/100)&gt;=O2376-P2376,(O2376-P2376), V2375*($B$6/100)), 0)</f>
        <v>5078.6084000000001</v>
      </c>
      <c r="V2376" s="5">
        <f>V2375+(T2376*($B$5/100))-(U2376/($B$6/100))</f>
        <v>2616252.4280571416</v>
      </c>
      <c r="W2376" s="5">
        <f t="shared" si="345"/>
        <v>65406.310701428542</v>
      </c>
    </row>
    <row r="2377" spans="4:23" x14ac:dyDescent="0.25">
      <c r="D2377">
        <f t="shared" si="346"/>
        <v>2375</v>
      </c>
      <c r="E2377" s="3">
        <v>43929</v>
      </c>
      <c r="F2377" s="4">
        <v>0.95833333333333337</v>
      </c>
      <c r="G2377">
        <v>20</v>
      </c>
      <c r="H2377">
        <v>0</v>
      </c>
      <c r="I2377" s="5">
        <f t="shared" si="341"/>
        <v>3</v>
      </c>
      <c r="J2377" s="22">
        <v>0</v>
      </c>
      <c r="K2377">
        <v>1.7041000000000002E-4</v>
      </c>
      <c r="L2377" s="5" cm="1">
        <f t="array" ref="L2377">_xlfn.IFS(I2377=0, 0, I2377&gt;34, 0, AND(I2377&gt;0, I2377&lt;35), VLOOKUP(I2377, $A$63:$C$96, 3))</f>
        <v>232</v>
      </c>
      <c r="M2377" s="5">
        <f t="shared" si="340"/>
        <v>0</v>
      </c>
      <c r="N2377" s="5">
        <v>1010.0321005391672</v>
      </c>
      <c r="O2377" s="5">
        <f t="shared" si="347"/>
        <v>4800.449700000001</v>
      </c>
      <c r="P2377" s="5">
        <f t="shared" si="348"/>
        <v>232</v>
      </c>
      <c r="Q2377" s="5">
        <f t="shared" si="342"/>
        <v>0</v>
      </c>
      <c r="R2377" s="5">
        <f>IF(O2377&gt;(P2377+U2377),O2377-P2377-U2377, 0)</f>
        <v>0</v>
      </c>
      <c r="S2377" s="5">
        <f t="shared" si="343"/>
        <v>0</v>
      </c>
      <c r="T2377" s="5">
        <f t="shared" si="344"/>
        <v>0</v>
      </c>
      <c r="U2377" s="5">
        <f>IF(O2377&gt;P2377,IF(V2376*($B$6/100)&gt;=O2377-P2377,(O2377-P2377), V2376*($B$6/100)), 0)</f>
        <v>4568.449700000001</v>
      </c>
      <c r="V2377" s="5">
        <f>V2376+(T2377*($B$5/100))-(U2377/($B$6/100))</f>
        <v>2609726.0713428557</v>
      </c>
      <c r="W2377" s="5">
        <f t="shared" si="345"/>
        <v>65243.151783571389</v>
      </c>
    </row>
    <row r="2378" spans="4:23" x14ac:dyDescent="0.25">
      <c r="D2378">
        <f t="shared" si="346"/>
        <v>2376</v>
      </c>
      <c r="E2378" s="3">
        <v>43930</v>
      </c>
      <c r="F2378" s="4">
        <v>0</v>
      </c>
      <c r="G2378">
        <v>20</v>
      </c>
      <c r="H2378">
        <v>0</v>
      </c>
      <c r="I2378" s="5">
        <f t="shared" si="341"/>
        <v>3</v>
      </c>
      <c r="J2378" s="22">
        <v>0</v>
      </c>
      <c r="K2378">
        <v>1.3883999999999999E-4</v>
      </c>
      <c r="L2378" s="5" cm="1">
        <f t="array" ref="L2378">_xlfn.IFS(I2378=0, 0, I2378&gt;34, 0, AND(I2378&gt;0, I2378&lt;35), VLOOKUP(I2378, $A$63:$C$96, 3))</f>
        <v>232</v>
      </c>
      <c r="M2378" s="5">
        <f t="shared" si="340"/>
        <v>0</v>
      </c>
      <c r="N2378" s="5">
        <v>821.34478542410341</v>
      </c>
      <c r="O2378" s="5">
        <f t="shared" si="347"/>
        <v>3911.1227999999996</v>
      </c>
      <c r="P2378" s="5">
        <f t="shared" si="348"/>
        <v>232</v>
      </c>
      <c r="Q2378" s="5">
        <f t="shared" si="342"/>
        <v>0</v>
      </c>
      <c r="R2378" s="5">
        <f>IF(O2378&gt;(P2378+U2378),O2378-P2378-U2378, 0)</f>
        <v>0</v>
      </c>
      <c r="S2378" s="5">
        <f t="shared" si="343"/>
        <v>0</v>
      </c>
      <c r="T2378" s="5">
        <f t="shared" si="344"/>
        <v>0</v>
      </c>
      <c r="U2378" s="5">
        <f>IF(O2378&gt;P2378,IF(V2377*($B$6/100)&gt;=O2378-P2378,(O2378-P2378), V2377*($B$6/100)), 0)</f>
        <v>3679.1227999999996</v>
      </c>
      <c r="V2378" s="5">
        <f>V2377+(T2378*($B$5/100))-(U2378/($B$6/100))</f>
        <v>2604470.18162857</v>
      </c>
      <c r="W2378" s="5">
        <f t="shared" si="345"/>
        <v>65111.754540714246</v>
      </c>
    </row>
    <row r="2379" spans="4:23" x14ac:dyDescent="0.25">
      <c r="D2379">
        <f t="shared" si="346"/>
        <v>2377</v>
      </c>
      <c r="E2379" s="3">
        <v>43930</v>
      </c>
      <c r="F2379" s="4">
        <v>4.1666666666666664E-2</v>
      </c>
      <c r="G2379">
        <v>20</v>
      </c>
      <c r="H2379">
        <v>0</v>
      </c>
      <c r="I2379" s="5">
        <f t="shared" si="341"/>
        <v>3</v>
      </c>
      <c r="J2379" s="22">
        <v>0</v>
      </c>
      <c r="K2379">
        <v>1.0716E-4</v>
      </c>
      <c r="L2379" s="5" cm="1">
        <f t="array" ref="L2379">_xlfn.IFS(I2379=0, 0, I2379&gt;34, 0, AND(I2379&gt;0, I2379&lt;35), VLOOKUP(I2379, $A$63:$C$96, 3))</f>
        <v>232</v>
      </c>
      <c r="M2379" s="5">
        <f t="shared" si="340"/>
        <v>0</v>
      </c>
      <c r="N2379" s="5">
        <v>688.07706244341648</v>
      </c>
      <c r="O2379" s="5">
        <f t="shared" si="347"/>
        <v>3018.6972000000001</v>
      </c>
      <c r="P2379" s="5">
        <f t="shared" si="348"/>
        <v>232</v>
      </c>
      <c r="Q2379" s="5">
        <f t="shared" si="342"/>
        <v>0</v>
      </c>
      <c r="R2379" s="5">
        <f>IF(O2379&gt;(P2379+U2379),O2379-P2379-U2379, 0)</f>
        <v>0</v>
      </c>
      <c r="S2379" s="5">
        <f t="shared" si="343"/>
        <v>0</v>
      </c>
      <c r="T2379" s="5">
        <f t="shared" si="344"/>
        <v>0</v>
      </c>
      <c r="U2379" s="5">
        <f>IF(O2379&gt;P2379,IF(V2378*($B$6/100)&gt;=O2379-P2379,(O2379-P2379), V2378*($B$6/100)), 0)</f>
        <v>2786.6972000000001</v>
      </c>
      <c r="V2379" s="5">
        <f>V2378+(T2379*($B$5/100))-(U2379/($B$6/100))</f>
        <v>2600489.1856285702</v>
      </c>
      <c r="W2379" s="5">
        <f t="shared" si="345"/>
        <v>65012.229640714257</v>
      </c>
    </row>
    <row r="2380" spans="4:23" x14ac:dyDescent="0.25">
      <c r="D2380">
        <f t="shared" si="346"/>
        <v>2378</v>
      </c>
      <c r="E2380" s="3">
        <v>43930</v>
      </c>
      <c r="F2380" s="4">
        <v>8.3333333333333329E-2</v>
      </c>
      <c r="G2380">
        <v>20</v>
      </c>
      <c r="H2380">
        <v>0</v>
      </c>
      <c r="I2380" s="5">
        <f t="shared" si="341"/>
        <v>3</v>
      </c>
      <c r="J2380" s="22">
        <v>0</v>
      </c>
      <c r="K2380">
        <v>8.5459999999999998E-5</v>
      </c>
      <c r="L2380" s="5" cm="1">
        <f t="array" ref="L2380">_xlfn.IFS(I2380=0, 0, I2380&gt;34, 0, AND(I2380&gt;0, I2380&lt;35), VLOOKUP(I2380, $A$63:$C$96, 3))</f>
        <v>232</v>
      </c>
      <c r="M2380" s="5">
        <f t="shared" si="340"/>
        <v>0</v>
      </c>
      <c r="N2380" s="5">
        <v>661.90070076080451</v>
      </c>
      <c r="O2380" s="5">
        <f t="shared" si="347"/>
        <v>2407.4081999999999</v>
      </c>
      <c r="P2380" s="5">
        <f t="shared" si="348"/>
        <v>232</v>
      </c>
      <c r="Q2380" s="5">
        <f t="shared" si="342"/>
        <v>0</v>
      </c>
      <c r="R2380" s="5">
        <f>IF(O2380&gt;(P2380+U2380),O2380-P2380-U2380, 0)</f>
        <v>0</v>
      </c>
      <c r="S2380" s="5">
        <f t="shared" si="343"/>
        <v>0</v>
      </c>
      <c r="T2380" s="5">
        <f t="shared" si="344"/>
        <v>0</v>
      </c>
      <c r="U2380" s="5">
        <f>IF(O2380&gt;P2380,IF(V2379*($B$6/100)&gt;=O2380-P2380,(O2380-P2380), V2379*($B$6/100)), 0)</f>
        <v>2175.4081999999999</v>
      </c>
      <c r="V2380" s="5">
        <f>V2379+(T2380*($B$5/100))-(U2380/($B$6/100))</f>
        <v>2597381.4596285704</v>
      </c>
      <c r="W2380" s="5">
        <f t="shared" si="345"/>
        <v>64934.536490714258</v>
      </c>
    </row>
    <row r="2381" spans="4:23" x14ac:dyDescent="0.25">
      <c r="D2381">
        <f t="shared" si="346"/>
        <v>2379</v>
      </c>
      <c r="E2381" s="3">
        <v>43930</v>
      </c>
      <c r="F2381" s="4">
        <v>0.125</v>
      </c>
      <c r="G2381">
        <v>20</v>
      </c>
      <c r="H2381">
        <v>0</v>
      </c>
      <c r="I2381" s="5">
        <f t="shared" si="341"/>
        <v>3</v>
      </c>
      <c r="J2381" s="22">
        <v>0</v>
      </c>
      <c r="K2381">
        <v>7.3999999999999996E-5</v>
      </c>
      <c r="L2381" s="5" cm="1">
        <f t="array" ref="L2381">_xlfn.IFS(I2381=0, 0, I2381&gt;34, 0, AND(I2381&gt;0, I2381&lt;35), VLOOKUP(I2381, $A$63:$C$96, 3))</f>
        <v>232</v>
      </c>
      <c r="M2381" s="5">
        <f t="shared" si="340"/>
        <v>0</v>
      </c>
      <c r="N2381" s="5">
        <v>673.03714020089933</v>
      </c>
      <c r="O2381" s="5">
        <f t="shared" si="347"/>
        <v>2084.58</v>
      </c>
      <c r="P2381" s="5">
        <f t="shared" si="348"/>
        <v>232</v>
      </c>
      <c r="Q2381" s="5">
        <f t="shared" si="342"/>
        <v>0</v>
      </c>
      <c r="R2381" s="5">
        <f>IF(O2381&gt;(P2381+U2381),O2381-P2381-U2381, 0)</f>
        <v>0</v>
      </c>
      <c r="S2381" s="5">
        <f t="shared" si="343"/>
        <v>0</v>
      </c>
      <c r="T2381" s="5">
        <f t="shared" si="344"/>
        <v>0</v>
      </c>
      <c r="U2381" s="5">
        <f>IF(O2381&gt;P2381,IF(V2380*($B$6/100)&gt;=O2381-P2381,(O2381-P2381), V2380*($B$6/100)), 0)</f>
        <v>1852.58</v>
      </c>
      <c r="V2381" s="5">
        <f>V2380+(T2381*($B$5/100))-(U2381/($B$6/100))</f>
        <v>2594734.9167714277</v>
      </c>
      <c r="W2381" s="5">
        <f t="shared" si="345"/>
        <v>64868.372919285692</v>
      </c>
    </row>
    <row r="2382" spans="4:23" x14ac:dyDescent="0.25">
      <c r="D2382">
        <f t="shared" si="346"/>
        <v>2380</v>
      </c>
      <c r="E2382" s="3">
        <v>43930</v>
      </c>
      <c r="F2382" s="4">
        <v>0.16666666666666666</v>
      </c>
      <c r="G2382">
        <v>20</v>
      </c>
      <c r="H2382">
        <v>0</v>
      </c>
      <c r="I2382" s="5">
        <f t="shared" si="341"/>
        <v>3</v>
      </c>
      <c r="J2382" s="22">
        <v>0</v>
      </c>
      <c r="K2382">
        <v>7.057000000000001E-5</v>
      </c>
      <c r="L2382" s="5" cm="1">
        <f t="array" ref="L2382">_xlfn.IFS(I2382=0, 0, I2382&gt;34, 0, AND(I2382&gt;0, I2382&lt;35), VLOOKUP(I2382, $A$63:$C$96, 3))</f>
        <v>232</v>
      </c>
      <c r="M2382" s="5">
        <f t="shared" si="340"/>
        <v>0</v>
      </c>
      <c r="N2382" s="5">
        <v>730.55305772931206</v>
      </c>
      <c r="O2382" s="5">
        <f t="shared" si="347"/>
        <v>1987.9569000000004</v>
      </c>
      <c r="P2382" s="5">
        <f t="shared" si="348"/>
        <v>232</v>
      </c>
      <c r="Q2382" s="5">
        <f t="shared" si="342"/>
        <v>0</v>
      </c>
      <c r="R2382" s="5">
        <f>IF(O2382&gt;(P2382+U2382),O2382-P2382-U2382, 0)</f>
        <v>0</v>
      </c>
      <c r="S2382" s="5">
        <f t="shared" si="343"/>
        <v>0</v>
      </c>
      <c r="T2382" s="5">
        <f t="shared" si="344"/>
        <v>0</v>
      </c>
      <c r="U2382" s="5">
        <f>IF(O2382&gt;P2382,IF(V2381*($B$6/100)&gt;=O2382-P2382,(O2382-P2382), V2381*($B$6/100)), 0)</f>
        <v>1755.9569000000004</v>
      </c>
      <c r="V2382" s="5">
        <f>V2381+(T2382*($B$5/100))-(U2382/($B$6/100))</f>
        <v>2592226.4069142849</v>
      </c>
      <c r="W2382" s="5">
        <f t="shared" si="345"/>
        <v>64805.660172857126</v>
      </c>
    </row>
    <row r="2383" spans="4:23" x14ac:dyDescent="0.25">
      <c r="D2383">
        <f t="shared" si="346"/>
        <v>2381</v>
      </c>
      <c r="E2383" s="3">
        <v>43930</v>
      </c>
      <c r="F2383" s="4">
        <v>0.20833333333333334</v>
      </c>
      <c r="G2383">
        <v>10</v>
      </c>
      <c r="H2383">
        <v>0</v>
      </c>
      <c r="I2383" s="5">
        <f t="shared" si="341"/>
        <v>1</v>
      </c>
      <c r="J2383" s="22">
        <v>0</v>
      </c>
      <c r="K2383">
        <v>7.0109999999999991E-5</v>
      </c>
      <c r="L2383" s="5" cm="1">
        <f t="array" ref="L2383">_xlfn.IFS(I2383=0, 0, I2383&gt;34, 0, AND(I2383&gt;0, I2383&lt;35), VLOOKUP(I2383, $A$63:$C$96, 3))</f>
        <v>0</v>
      </c>
      <c r="M2383" s="5">
        <f t="shared" si="340"/>
        <v>0</v>
      </c>
      <c r="N2383" s="5">
        <v>810.46361676407275</v>
      </c>
      <c r="O2383" s="5">
        <f t="shared" si="347"/>
        <v>1974.9986999999999</v>
      </c>
      <c r="P2383" s="5">
        <f t="shared" si="348"/>
        <v>0</v>
      </c>
      <c r="Q2383" s="5">
        <f t="shared" si="342"/>
        <v>0</v>
      </c>
      <c r="R2383" s="5">
        <f>IF(O2383&gt;(P2383+U2383),O2383-P2383-U2383, 0)</f>
        <v>0</v>
      </c>
      <c r="S2383" s="5">
        <f t="shared" si="343"/>
        <v>0</v>
      </c>
      <c r="T2383" s="5">
        <f t="shared" si="344"/>
        <v>0</v>
      </c>
      <c r="U2383" s="5">
        <f>IF(O2383&gt;P2383,IF(V2382*($B$6/100)&gt;=O2383-P2383,(O2383-P2383), V2382*($B$6/100)), 0)</f>
        <v>1974.9986999999999</v>
      </c>
      <c r="V2383" s="5">
        <f>V2382+(T2383*($B$5/100))-(U2383/($B$6/100))</f>
        <v>2589404.9801999992</v>
      </c>
      <c r="W2383" s="5">
        <f t="shared" si="345"/>
        <v>64735.124504999978</v>
      </c>
    </row>
    <row r="2384" spans="4:23" x14ac:dyDescent="0.25">
      <c r="D2384">
        <f t="shared" si="346"/>
        <v>2382</v>
      </c>
      <c r="E2384" s="3">
        <v>43930</v>
      </c>
      <c r="F2384" s="4">
        <v>0.25</v>
      </c>
      <c r="G2384">
        <v>10</v>
      </c>
      <c r="H2384">
        <v>0</v>
      </c>
      <c r="I2384" s="5">
        <f t="shared" si="341"/>
        <v>1</v>
      </c>
      <c r="J2384" s="22">
        <v>0</v>
      </c>
      <c r="K2384">
        <v>7.436E-5</v>
      </c>
      <c r="L2384" s="5" cm="1">
        <f t="array" ref="L2384">_xlfn.IFS(I2384=0, 0, I2384&gt;34, 0, AND(I2384&gt;0, I2384&lt;35), VLOOKUP(I2384, $A$63:$C$96, 3))</f>
        <v>0</v>
      </c>
      <c r="M2384" s="5">
        <f t="shared" si="340"/>
        <v>0</v>
      </c>
      <c r="N2384" s="5">
        <v>1032.8825207494042</v>
      </c>
      <c r="O2384" s="5">
        <f t="shared" si="347"/>
        <v>2094.7212</v>
      </c>
      <c r="P2384" s="5">
        <f t="shared" si="348"/>
        <v>0</v>
      </c>
      <c r="Q2384" s="5">
        <f t="shared" si="342"/>
        <v>0</v>
      </c>
      <c r="R2384" s="5">
        <f>IF(O2384&gt;(P2384+U2384),O2384-P2384-U2384, 0)</f>
        <v>0</v>
      </c>
      <c r="S2384" s="5">
        <f t="shared" si="343"/>
        <v>0</v>
      </c>
      <c r="T2384" s="5">
        <f t="shared" si="344"/>
        <v>0</v>
      </c>
      <c r="U2384" s="5">
        <f>IF(O2384&gt;P2384,IF(V2383*($B$6/100)&gt;=O2384-P2384,(O2384-P2384), V2383*($B$6/100)), 0)</f>
        <v>2094.7212</v>
      </c>
      <c r="V2384" s="5">
        <f>V2383+(T2384*($B$5/100))-(U2384/($B$6/100))</f>
        <v>2586412.5213428563</v>
      </c>
      <c r="W2384" s="5">
        <f t="shared" si="345"/>
        <v>64660.313033571409</v>
      </c>
    </row>
    <row r="2385" spans="4:23" x14ac:dyDescent="0.25">
      <c r="D2385">
        <f t="shared" si="346"/>
        <v>2383</v>
      </c>
      <c r="E2385" s="3">
        <v>43930</v>
      </c>
      <c r="F2385" s="4">
        <v>0.29166666666666669</v>
      </c>
      <c r="G2385">
        <v>10</v>
      </c>
      <c r="H2385">
        <v>3</v>
      </c>
      <c r="I2385" s="5">
        <f t="shared" si="341"/>
        <v>1</v>
      </c>
      <c r="J2385" s="22">
        <v>4.2066088299193817E-5</v>
      </c>
      <c r="K2385">
        <v>9.1220000000000011E-5</v>
      </c>
      <c r="L2385" s="5" cm="1">
        <f t="array" ref="L2385">_xlfn.IFS(I2385=0, 0, I2385&gt;34, 0, AND(I2385&gt;0, I2385&lt;35), VLOOKUP(I2385, $A$63:$C$96, 3))</f>
        <v>0</v>
      </c>
      <c r="M2385" s="5">
        <f t="shared" si="340"/>
        <v>199.81391942117062</v>
      </c>
      <c r="N2385" s="5">
        <v>1519.7753606973727</v>
      </c>
      <c r="O2385" s="5">
        <f t="shared" si="347"/>
        <v>2569.6674000000003</v>
      </c>
      <c r="P2385" s="5">
        <f t="shared" si="348"/>
        <v>199.81391942117062</v>
      </c>
      <c r="Q2385" s="5">
        <f t="shared" si="342"/>
        <v>0</v>
      </c>
      <c r="R2385" s="5">
        <f>IF(O2385&gt;(P2385+U2385),O2385-P2385-U2385, 0)</f>
        <v>0</v>
      </c>
      <c r="S2385" s="5">
        <f t="shared" si="343"/>
        <v>0</v>
      </c>
      <c r="T2385" s="5">
        <f t="shared" si="344"/>
        <v>0</v>
      </c>
      <c r="U2385" s="5">
        <f>IF(O2385&gt;P2385,IF(V2384*($B$6/100)&gt;=O2385-P2385,(O2385-P2385), V2384*($B$6/100)), 0)</f>
        <v>2369.8534805788295</v>
      </c>
      <c r="V2385" s="5">
        <f>V2384+(T2385*($B$5/100))-(U2385/($B$6/100))</f>
        <v>2583027.016370601</v>
      </c>
      <c r="W2385" s="5">
        <f t="shared" si="345"/>
        <v>64575.675409265023</v>
      </c>
    </row>
    <row r="2386" spans="4:23" x14ac:dyDescent="0.25">
      <c r="D2386">
        <f t="shared" si="346"/>
        <v>2384</v>
      </c>
      <c r="E2386" s="3">
        <v>43930</v>
      </c>
      <c r="F2386" s="4">
        <v>0.33333333333333331</v>
      </c>
      <c r="G2386">
        <v>10</v>
      </c>
      <c r="H2386">
        <v>10</v>
      </c>
      <c r="I2386" s="5">
        <f t="shared" si="341"/>
        <v>1</v>
      </c>
      <c r="J2386" s="22">
        <v>1.6826435319677527E-4</v>
      </c>
      <c r="K2386">
        <v>1.0958E-4</v>
      </c>
      <c r="L2386" s="5" cm="1">
        <f t="array" ref="L2386">_xlfn.IFS(I2386=0, 0, I2386&gt;34, 0, AND(I2386&gt;0, I2386&lt;35), VLOOKUP(I2386, $A$63:$C$96, 3))</f>
        <v>0</v>
      </c>
      <c r="M2386" s="5">
        <f t="shared" si="340"/>
        <v>799.2556776846825</v>
      </c>
      <c r="N2386" s="5">
        <v>2190.0464670207657</v>
      </c>
      <c r="O2386" s="5">
        <f t="shared" si="347"/>
        <v>3086.8686000000002</v>
      </c>
      <c r="P2386" s="5">
        <f t="shared" si="348"/>
        <v>799.2556776846825</v>
      </c>
      <c r="Q2386" s="5">
        <f t="shared" si="342"/>
        <v>0</v>
      </c>
      <c r="R2386" s="5">
        <f>IF(O2386&gt;(P2386+U2386),O2386-P2386-U2386, 0)</f>
        <v>0</v>
      </c>
      <c r="S2386" s="5">
        <f t="shared" si="343"/>
        <v>0</v>
      </c>
      <c r="T2386" s="5">
        <f t="shared" si="344"/>
        <v>0</v>
      </c>
      <c r="U2386" s="5">
        <f>IF(O2386&gt;P2386,IF(V2385*($B$6/100)&gt;=O2386-P2386,(O2386-P2386), V2385*($B$6/100)), 0)</f>
        <v>2287.6129223153175</v>
      </c>
      <c r="V2386" s="5">
        <f>V2385+(T2386*($B$5/100))-(U2386/($B$6/100))</f>
        <v>2579758.9979101508</v>
      </c>
      <c r="W2386" s="5">
        <f t="shared" si="345"/>
        <v>64493.97494775377</v>
      </c>
    </row>
    <row r="2387" spans="4:23" x14ac:dyDescent="0.25">
      <c r="D2387">
        <f t="shared" si="346"/>
        <v>2385</v>
      </c>
      <c r="E2387" s="3">
        <v>43930</v>
      </c>
      <c r="F2387" s="4">
        <v>0.375</v>
      </c>
      <c r="G2387">
        <v>30</v>
      </c>
      <c r="H2387">
        <v>10</v>
      </c>
      <c r="I2387" s="5">
        <f t="shared" si="341"/>
        <v>4</v>
      </c>
      <c r="J2387" s="22">
        <v>3.1425842435280088E-4</v>
      </c>
      <c r="K2387">
        <v>1.0842E-4</v>
      </c>
      <c r="L2387" s="5" cm="1">
        <f t="array" ref="L2387">_xlfn.IFS(I2387=0, 0, I2387&gt;34, 0, AND(I2387&gt;0, I2387&lt;35), VLOOKUP(I2387, $A$63:$C$96, 3))</f>
        <v>740</v>
      </c>
      <c r="M2387" s="5">
        <f t="shared" si="340"/>
        <v>1492.7275156758042</v>
      </c>
      <c r="N2387" s="5">
        <v>2146.968636284319</v>
      </c>
      <c r="O2387" s="5">
        <f t="shared" si="347"/>
        <v>3054.1913999999997</v>
      </c>
      <c r="P2387" s="5">
        <f t="shared" si="348"/>
        <v>2232.7275156758042</v>
      </c>
      <c r="Q2387" s="5">
        <f t="shared" si="342"/>
        <v>0</v>
      </c>
      <c r="R2387" s="5">
        <f>IF(O2387&gt;(P2387+U2387),O2387-P2387-U2387, 0)</f>
        <v>0</v>
      </c>
      <c r="S2387" s="5">
        <f t="shared" si="343"/>
        <v>0</v>
      </c>
      <c r="T2387" s="5">
        <f t="shared" si="344"/>
        <v>0</v>
      </c>
      <c r="U2387" s="5">
        <f>IF(O2387&gt;P2387,IF(V2386*($B$6/100)&gt;=O2387-P2387,(O2387-P2387), V2386*($B$6/100)), 0)</f>
        <v>821.46388432419553</v>
      </c>
      <c r="V2387" s="5">
        <f>V2386+(T2387*($B$5/100))-(U2387/($B$6/100))</f>
        <v>2578585.4780754019</v>
      </c>
      <c r="W2387" s="5">
        <f t="shared" si="345"/>
        <v>64464.636951885048</v>
      </c>
    </row>
    <row r="2388" spans="4:23" x14ac:dyDescent="0.25">
      <c r="D2388">
        <f t="shared" si="346"/>
        <v>2386</v>
      </c>
      <c r="E2388" s="3">
        <v>43930</v>
      </c>
      <c r="F2388" s="4">
        <v>0.41666666666666669</v>
      </c>
      <c r="G2388">
        <v>20</v>
      </c>
      <c r="H2388">
        <v>10</v>
      </c>
      <c r="I2388" s="5">
        <f t="shared" si="341"/>
        <v>3</v>
      </c>
      <c r="J2388" s="22">
        <v>4.4540564081499336E-4</v>
      </c>
      <c r="K2388">
        <v>9.9199999999999999E-5</v>
      </c>
      <c r="L2388" s="5" cm="1">
        <f t="array" ref="L2388">_xlfn.IFS(I2388=0, 0, I2388&gt;34, 0, AND(I2388&gt;0, I2388&lt;35), VLOOKUP(I2388, $A$63:$C$96, 3))</f>
        <v>232</v>
      </c>
      <c r="M2388" s="5">
        <f t="shared" si="340"/>
        <v>2115.6767938712187</v>
      </c>
      <c r="N2388" s="5">
        <v>1665.7314659048691</v>
      </c>
      <c r="O2388" s="5">
        <f t="shared" si="347"/>
        <v>2794.4639999999999</v>
      </c>
      <c r="P2388" s="5">
        <f t="shared" si="348"/>
        <v>2347.6767938712187</v>
      </c>
      <c r="Q2388" s="5">
        <f t="shared" si="342"/>
        <v>0</v>
      </c>
      <c r="R2388" s="5">
        <f>IF(O2388&gt;(P2388+U2388),O2388-P2388-U2388, 0)</f>
        <v>0</v>
      </c>
      <c r="S2388" s="5">
        <f t="shared" si="343"/>
        <v>0</v>
      </c>
      <c r="T2388" s="5">
        <f t="shared" si="344"/>
        <v>0</v>
      </c>
      <c r="U2388" s="5">
        <f>IF(O2388&gt;P2388,IF(V2387*($B$6/100)&gt;=O2388-P2388,(O2388-P2388), V2387*($B$6/100)), 0)</f>
        <v>446.78720612878124</v>
      </c>
      <c r="V2388" s="5">
        <f>V2387+(T2388*($B$5/100))-(U2388/($B$6/100))</f>
        <v>2577947.2106380751</v>
      </c>
      <c r="W2388" s="5">
        <f t="shared" si="345"/>
        <v>64448.68026595188</v>
      </c>
    </row>
    <row r="2389" spans="4:23" x14ac:dyDescent="0.25">
      <c r="D2389">
        <f t="shared" si="346"/>
        <v>2387</v>
      </c>
      <c r="E2389" s="3">
        <v>43930</v>
      </c>
      <c r="F2389" s="4">
        <v>0.45833333333333331</v>
      </c>
      <c r="G2389">
        <v>10</v>
      </c>
      <c r="H2389">
        <v>10</v>
      </c>
      <c r="I2389" s="5">
        <f t="shared" si="341"/>
        <v>1</v>
      </c>
      <c r="J2389" s="22">
        <v>5.4685914788951966E-4</v>
      </c>
      <c r="K2389">
        <v>8.4120000000000001E-5</v>
      </c>
      <c r="L2389" s="5" cm="1">
        <f t="array" ref="L2389">_xlfn.IFS(I2389=0, 0, I2389&gt;34, 0, AND(I2389&gt;0, I2389&lt;35), VLOOKUP(I2389, $A$63:$C$96, 3))</f>
        <v>0</v>
      </c>
      <c r="M2389" s="5">
        <f t="shared" si="340"/>
        <v>2597.5809524752185</v>
      </c>
      <c r="N2389" s="5">
        <v>1311.7300006637508</v>
      </c>
      <c r="O2389" s="5">
        <f t="shared" si="347"/>
        <v>2369.6603999999998</v>
      </c>
      <c r="P2389" s="5">
        <f t="shared" si="348"/>
        <v>2369.6603999999998</v>
      </c>
      <c r="Q2389" s="5">
        <f t="shared" si="342"/>
        <v>227.92055247521876</v>
      </c>
      <c r="R2389" s="5">
        <f>IF(O2389&gt;(P2389+U2389),O2389-P2389-U2389, 0)</f>
        <v>0</v>
      </c>
      <c r="S2389" s="5">
        <f t="shared" si="343"/>
        <v>0</v>
      </c>
      <c r="T2389" s="5">
        <f t="shared" si="344"/>
        <v>227.92055247521876</v>
      </c>
      <c r="U2389" s="5">
        <f>IF(O2389&gt;P2389,IF(V2388*($B$6/100)&gt;=O2389-P2389,(O2389-P2389), V2388*($B$6/100)), 0)</f>
        <v>0</v>
      </c>
      <c r="V2389" s="5">
        <f>V2388+(T2389*($B$5/100))-(U2389/($B$6/100))</f>
        <v>2578106.755024808</v>
      </c>
      <c r="W2389" s="5">
        <f t="shared" si="345"/>
        <v>64452.668875620198</v>
      </c>
    </row>
    <row r="2390" spans="4:23" x14ac:dyDescent="0.25">
      <c r="D2390">
        <f t="shared" si="346"/>
        <v>2388</v>
      </c>
      <c r="E2390" s="3">
        <v>43930</v>
      </c>
      <c r="F2390" s="4">
        <v>0.5</v>
      </c>
      <c r="G2390">
        <v>10</v>
      </c>
      <c r="H2390">
        <v>10</v>
      </c>
      <c r="I2390" s="5">
        <f t="shared" si="341"/>
        <v>1</v>
      </c>
      <c r="J2390" s="22">
        <v>6.2109342135868511E-4</v>
      </c>
      <c r="K2390">
        <v>6.887000000000001E-5</v>
      </c>
      <c r="L2390" s="5" cm="1">
        <f t="array" ref="L2390">_xlfn.IFS(I2390=0, 0, I2390&gt;34, 0, AND(I2390&gt;0, I2390&lt;35), VLOOKUP(I2390, $A$63:$C$96, 3))</f>
        <v>0</v>
      </c>
      <c r="M2390" s="5">
        <f t="shared" si="340"/>
        <v>2950.1937514537544</v>
      </c>
      <c r="N2390" s="5">
        <v>1141.3322580876561</v>
      </c>
      <c r="O2390" s="5">
        <f t="shared" si="347"/>
        <v>1940.0679000000002</v>
      </c>
      <c r="P2390" s="5">
        <f t="shared" si="348"/>
        <v>1940.0679000000002</v>
      </c>
      <c r="Q2390" s="5">
        <f t="shared" si="342"/>
        <v>487.20077413479089</v>
      </c>
      <c r="R2390" s="5">
        <f>IF(O2390&gt;(P2390+U2390),O2390-P2390-U2390, 0)</f>
        <v>0</v>
      </c>
      <c r="S2390" s="5">
        <f t="shared" si="343"/>
        <v>522.9250773189633</v>
      </c>
      <c r="T2390" s="5">
        <f t="shared" si="344"/>
        <v>487.20077413479089</v>
      </c>
      <c r="U2390" s="5">
        <f>IF(O2390&gt;P2390,IF(V2389*($B$6/100)&gt;=O2390-P2390,(O2390-P2390), V2389*($B$6/100)), 0)</f>
        <v>0</v>
      </c>
      <c r="V2390" s="5">
        <f>V2389+(T2390*($B$5/100))-(U2390/($B$6/100))</f>
        <v>2578447.7955667023</v>
      </c>
      <c r="W2390" s="5">
        <f t="shared" si="345"/>
        <v>64461.194889167557</v>
      </c>
    </row>
    <row r="2391" spans="4:23" x14ac:dyDescent="0.25">
      <c r="D2391">
        <f t="shared" si="346"/>
        <v>2389</v>
      </c>
      <c r="E2391" s="3">
        <v>43930</v>
      </c>
      <c r="F2391" s="4">
        <v>0.54166666666666663</v>
      </c>
      <c r="G2391">
        <v>40</v>
      </c>
      <c r="H2391">
        <v>10</v>
      </c>
      <c r="I2391" s="5">
        <f t="shared" si="341"/>
        <v>6</v>
      </c>
      <c r="J2391" s="22">
        <v>6.5573608231096238E-4</v>
      </c>
      <c r="K2391">
        <v>6.1719999999999999E-5</v>
      </c>
      <c r="L2391" s="5" cm="1">
        <f t="array" ref="L2391">_xlfn.IFS(I2391=0, 0, I2391&gt;34, 0, AND(I2391&gt;0, I2391&lt;35), VLOOKUP(I2391, $A$63:$C$96, 3))</f>
        <v>2980</v>
      </c>
      <c r="M2391" s="5">
        <f t="shared" si="340"/>
        <v>3114.7463909770713</v>
      </c>
      <c r="N2391" s="5">
        <v>1033.4698869901824</v>
      </c>
      <c r="O2391" s="5">
        <f t="shared" si="347"/>
        <v>1738.6523999999999</v>
      </c>
      <c r="P2391" s="5">
        <f t="shared" si="348"/>
        <v>1738.6523999999999</v>
      </c>
      <c r="Q2391" s="5">
        <f t="shared" si="342"/>
        <v>487.20077413479089</v>
      </c>
      <c r="R2391" s="5">
        <f>IF(O2391&gt;(P2391+U2391),O2391-P2391-U2391, 0)</f>
        <v>0</v>
      </c>
      <c r="S2391" s="5">
        <f t="shared" si="343"/>
        <v>530.78747646416264</v>
      </c>
      <c r="T2391" s="5">
        <f t="shared" si="344"/>
        <v>3825.3065145129085</v>
      </c>
      <c r="U2391" s="5">
        <f>IF(O2391&gt;P2391,IF(V2390*($B$6/100)&gt;=O2391-P2391,(O2391-P2391), V2390*($B$6/100)), 0)</f>
        <v>0</v>
      </c>
      <c r="V2391" s="5">
        <f>V2390+(T2391*($B$5/100))-(U2391/($B$6/100))</f>
        <v>2581125.5101268613</v>
      </c>
      <c r="W2391" s="5">
        <f t="shared" si="345"/>
        <v>64528.137753171533</v>
      </c>
    </row>
    <row r="2392" spans="4:23" x14ac:dyDescent="0.25">
      <c r="D2392">
        <f t="shared" si="346"/>
        <v>2390</v>
      </c>
      <c r="E2392" s="3">
        <v>43930</v>
      </c>
      <c r="F2392" s="4">
        <v>0.58333333333333337</v>
      </c>
      <c r="G2392">
        <v>40</v>
      </c>
      <c r="H2392">
        <v>10</v>
      </c>
      <c r="I2392" s="5">
        <f t="shared" si="341"/>
        <v>6</v>
      </c>
      <c r="J2392" s="22">
        <v>6.3099132448790726E-4</v>
      </c>
      <c r="K2392">
        <v>5.3640000000000001E-5</v>
      </c>
      <c r="L2392" s="5" cm="1">
        <f t="array" ref="L2392">_xlfn.IFS(I2392=0, 0, I2392&gt;34, 0, AND(I2392&gt;0, I2392&lt;35), VLOOKUP(I2392, $A$63:$C$96, 3))</f>
        <v>2980</v>
      </c>
      <c r="M2392" s="5">
        <f t="shared" si="340"/>
        <v>2997.2087913175596</v>
      </c>
      <c r="N2392" s="5">
        <v>893.18442317858785</v>
      </c>
      <c r="O2392" s="5">
        <f t="shared" si="347"/>
        <v>1511.0388</v>
      </c>
      <c r="P2392" s="5">
        <f t="shared" si="348"/>
        <v>1511.0388</v>
      </c>
      <c r="Q2392" s="5">
        <f t="shared" si="342"/>
        <v>487.20077413479089</v>
      </c>
      <c r="R2392" s="5">
        <f>IF(O2392&gt;(P2392+U2392),O2392-P2392-U2392, 0)</f>
        <v>0</v>
      </c>
      <c r="S2392" s="5">
        <f t="shared" si="343"/>
        <v>458.7372229845775</v>
      </c>
      <c r="T2392" s="5">
        <f t="shared" si="344"/>
        <v>4007.4327683329825</v>
      </c>
      <c r="U2392" s="5">
        <f>IF(O2392&gt;P2392,IF(V2391*($B$6/100)&gt;=O2392-P2392,(O2392-P2392), V2391*($B$6/100)), 0)</f>
        <v>0</v>
      </c>
      <c r="V2392" s="5">
        <f>V2391+(T2392*($B$5/100))-(U2392/($B$6/100))</f>
        <v>2583930.7130646943</v>
      </c>
      <c r="W2392" s="5">
        <f t="shared" si="345"/>
        <v>64598.267826617361</v>
      </c>
    </row>
    <row r="2393" spans="4:23" x14ac:dyDescent="0.25">
      <c r="D2393">
        <f t="shared" si="346"/>
        <v>2391</v>
      </c>
      <c r="E2393" s="3">
        <v>43930</v>
      </c>
      <c r="F2393" s="4">
        <v>0.625</v>
      </c>
      <c r="G2393">
        <v>50</v>
      </c>
      <c r="H2393">
        <v>10</v>
      </c>
      <c r="I2393" s="5">
        <f t="shared" si="341"/>
        <v>7</v>
      </c>
      <c r="J2393" s="22">
        <v>5.7407838149488028E-4</v>
      </c>
      <c r="K2393">
        <v>5.2749999999999995E-5</v>
      </c>
      <c r="L2393" s="5" cm="1">
        <f t="array" ref="L2393">_xlfn.IFS(I2393=0, 0, I2393&gt;34, 0, AND(I2393&gt;0, I2393&lt;35), VLOOKUP(I2393, $A$63:$C$96, 3))</f>
        <v>4800</v>
      </c>
      <c r="M2393" s="5">
        <f t="shared" si="340"/>
        <v>2726.8723121006815</v>
      </c>
      <c r="N2393" s="5">
        <v>809.39430200859965</v>
      </c>
      <c r="O2393" s="5">
        <f t="shared" si="347"/>
        <v>1485.9675</v>
      </c>
      <c r="P2393" s="5">
        <f t="shared" si="348"/>
        <v>1485.9675</v>
      </c>
      <c r="Q2393" s="5">
        <f t="shared" si="342"/>
        <v>487.20077413479089</v>
      </c>
      <c r="R2393" s="5">
        <f>IF(O2393&gt;(P2393+U2393),O2393-P2393-U2393, 0)</f>
        <v>0</v>
      </c>
      <c r="S2393" s="5">
        <f t="shared" si="343"/>
        <v>415.70283221198309</v>
      </c>
      <c r="T2393" s="5">
        <f t="shared" si="344"/>
        <v>5625.2019798886986</v>
      </c>
      <c r="U2393" s="5">
        <f>IF(O2393&gt;P2393,IF(V2392*($B$6/100)&gt;=O2393-P2393,(O2393-P2393), V2392*($B$6/100)), 0)</f>
        <v>0</v>
      </c>
      <c r="V2393" s="5">
        <f>V2392+(T2393*($B$5/100))-(U2393/($B$6/100))</f>
        <v>2587868.3544506165</v>
      </c>
      <c r="W2393" s="5">
        <f t="shared" si="345"/>
        <v>64696.708861265412</v>
      </c>
    </row>
    <row r="2394" spans="4:23" x14ac:dyDescent="0.25">
      <c r="D2394">
        <f t="shared" si="346"/>
        <v>2392</v>
      </c>
      <c r="E2394" s="3">
        <v>43930</v>
      </c>
      <c r="F2394" s="4">
        <v>0.66666666666666663</v>
      </c>
      <c r="G2394">
        <v>40</v>
      </c>
      <c r="H2394">
        <v>10</v>
      </c>
      <c r="I2394" s="5">
        <f t="shared" si="341"/>
        <v>6</v>
      </c>
      <c r="J2394" s="22">
        <v>4.8004830176727058E-4</v>
      </c>
      <c r="K2394">
        <v>5.8899999999999995E-5</v>
      </c>
      <c r="L2394" s="5" cm="1">
        <f t="array" ref="L2394">_xlfn.IFS(I2394=0, 0, I2394&gt;34, 0, AND(I2394&gt;0, I2394&lt;35), VLOOKUP(I2394, $A$63:$C$96, 3))</f>
        <v>2980</v>
      </c>
      <c r="M2394" s="5">
        <f t="shared" si="340"/>
        <v>2280.2294333945351</v>
      </c>
      <c r="N2394" s="5">
        <v>811.39014319131479</v>
      </c>
      <c r="O2394" s="5">
        <f t="shared" si="347"/>
        <v>1659.2129999999997</v>
      </c>
      <c r="P2394" s="5">
        <f t="shared" si="348"/>
        <v>1659.2129999999997</v>
      </c>
      <c r="Q2394" s="5">
        <f t="shared" si="342"/>
        <v>487.20077413479089</v>
      </c>
      <c r="R2394" s="5">
        <f>IF(O2394&gt;(P2394+U2394),O2394-P2394-U2394, 0)</f>
        <v>0</v>
      </c>
      <c r="S2394" s="5">
        <f t="shared" si="343"/>
        <v>416.72789111126252</v>
      </c>
      <c r="T2394" s="5">
        <f t="shared" si="344"/>
        <v>3184.2885422832733</v>
      </c>
      <c r="U2394" s="5">
        <f>IF(O2394&gt;P2394,IF(V2393*($B$6/100)&gt;=O2394-P2394,(O2394-P2394), V2393*($B$6/100)), 0)</f>
        <v>0</v>
      </c>
      <c r="V2394" s="5">
        <f>V2393+(T2394*($B$5/100))-(U2394/($B$6/100))</f>
        <v>2590097.3564302148</v>
      </c>
      <c r="W2394" s="5">
        <f t="shared" si="345"/>
        <v>64752.433910755368</v>
      </c>
    </row>
    <row r="2395" spans="4:23" x14ac:dyDescent="0.25">
      <c r="D2395">
        <f t="shared" si="346"/>
        <v>2393</v>
      </c>
      <c r="E2395" s="3">
        <v>43930</v>
      </c>
      <c r="F2395" s="4">
        <v>0.70833333333333337</v>
      </c>
      <c r="G2395">
        <v>50</v>
      </c>
      <c r="H2395">
        <v>10</v>
      </c>
      <c r="I2395" s="5">
        <f t="shared" si="341"/>
        <v>7</v>
      </c>
      <c r="J2395" s="22">
        <v>3.5385003686968917E-4</v>
      </c>
      <c r="K2395">
        <v>8.3959999999999989E-5</v>
      </c>
      <c r="L2395" s="5" cm="1">
        <f t="array" ref="L2395">_xlfn.IFS(I2395=0, 0, I2395&gt;34, 0, AND(I2395&gt;0, I2395&lt;35), VLOOKUP(I2395, $A$63:$C$96, 3))</f>
        <v>4800</v>
      </c>
      <c r="M2395" s="5">
        <f t="shared" si="340"/>
        <v>1680.7876751310237</v>
      </c>
      <c r="N2395" s="5">
        <v>884.05194823265276</v>
      </c>
      <c r="O2395" s="5">
        <f t="shared" si="347"/>
        <v>2365.1531999999993</v>
      </c>
      <c r="P2395" s="5">
        <f t="shared" si="348"/>
        <v>2365.1531999999993</v>
      </c>
      <c r="Q2395" s="5">
        <f t="shared" si="342"/>
        <v>487.20077413479089</v>
      </c>
      <c r="R2395" s="5">
        <f>IF(O2395&gt;(P2395+U2395),O2395-P2395-U2395, 0)</f>
        <v>0</v>
      </c>
      <c r="S2395" s="5">
        <f t="shared" si="343"/>
        <v>454.04680733585218</v>
      </c>
      <c r="T2395" s="5">
        <f t="shared" si="344"/>
        <v>3661.5876677951724</v>
      </c>
      <c r="U2395" s="5">
        <f>IF(O2395&gt;P2395,IF(V2394*($B$6/100)&gt;=O2395-P2395,(O2395-P2395), V2394*($B$6/100)), 0)</f>
        <v>0</v>
      </c>
      <c r="V2395" s="5">
        <f>V2394+(T2395*($B$5/100))-(U2395/($B$6/100))</f>
        <v>2592660.4677976714</v>
      </c>
      <c r="W2395" s="5">
        <f t="shared" si="345"/>
        <v>64816.511694941786</v>
      </c>
    </row>
    <row r="2396" spans="4:23" x14ac:dyDescent="0.25">
      <c r="D2396">
        <f t="shared" si="346"/>
        <v>2394</v>
      </c>
      <c r="E2396" s="3">
        <v>43930</v>
      </c>
      <c r="F2396" s="4">
        <v>0.75</v>
      </c>
      <c r="G2396">
        <v>50</v>
      </c>
      <c r="H2396">
        <v>10</v>
      </c>
      <c r="I2396" s="5">
        <f t="shared" si="341"/>
        <v>7</v>
      </c>
      <c r="J2396" s="22">
        <v>2.00432538366747E-4</v>
      </c>
      <c r="K2396">
        <v>1.3793E-4</v>
      </c>
      <c r="L2396" s="5" cm="1">
        <f t="array" ref="L2396">_xlfn.IFS(I2396=0, 0, I2396&gt;34, 0, AND(I2396&gt;0, I2396&lt;35), VLOOKUP(I2396, $A$63:$C$96, 3))</f>
        <v>4800</v>
      </c>
      <c r="M2396" s="5">
        <f t="shared" si="340"/>
        <v>952.05455724204819</v>
      </c>
      <c r="N2396" s="5">
        <v>1223.1062985903486</v>
      </c>
      <c r="O2396" s="5">
        <f t="shared" si="347"/>
        <v>3885.4881</v>
      </c>
      <c r="P2396" s="5">
        <f t="shared" si="348"/>
        <v>3885.4881</v>
      </c>
      <c r="Q2396" s="5">
        <f t="shared" si="342"/>
        <v>487.20077413479089</v>
      </c>
      <c r="R2396" s="5">
        <f>IF(O2396&gt;(P2396+U2396),O2396-P2396-U2396, 0)</f>
        <v>0</v>
      </c>
      <c r="S2396" s="5">
        <f t="shared" si="343"/>
        <v>628.18424982552096</v>
      </c>
      <c r="T2396" s="5">
        <f t="shared" si="344"/>
        <v>1238.3822074165269</v>
      </c>
      <c r="U2396" s="5">
        <f>IF(O2396&gt;P2396,IF(V2395*($B$6/100)&gt;=O2396-P2396,(O2396-P2396), V2395*($B$6/100)), 0)</f>
        <v>0</v>
      </c>
      <c r="V2396" s="5">
        <f>V2395+(T2396*($B$5/100))-(U2396/($B$6/100))</f>
        <v>2593527.3353428631</v>
      </c>
      <c r="W2396" s="5">
        <f t="shared" si="345"/>
        <v>64838.183383571581</v>
      </c>
    </row>
    <row r="2397" spans="4:23" x14ac:dyDescent="0.25">
      <c r="D2397">
        <f t="shared" si="346"/>
        <v>2395</v>
      </c>
      <c r="E2397" s="3">
        <v>43930</v>
      </c>
      <c r="F2397" s="4">
        <v>0.79166666666666663</v>
      </c>
      <c r="G2397">
        <v>60</v>
      </c>
      <c r="H2397">
        <v>8</v>
      </c>
      <c r="I2397" s="5">
        <f t="shared" si="341"/>
        <v>8</v>
      </c>
      <c r="J2397" s="22">
        <v>7.6708749251471072E-5</v>
      </c>
      <c r="K2397">
        <v>1.5689E-4</v>
      </c>
      <c r="L2397" s="5" cm="1">
        <f t="array" ref="L2397">_xlfn.IFS(I2397=0, 0, I2397&gt;34, 0, AND(I2397&gt;0, I2397&lt;35), VLOOKUP(I2397, $A$63:$C$96, 3))</f>
        <v>7160</v>
      </c>
      <c r="M2397" s="5">
        <f t="shared" si="340"/>
        <v>364.36655894448762</v>
      </c>
      <c r="N2397" s="5">
        <v>1317.9676789624227</v>
      </c>
      <c r="O2397" s="5">
        <f t="shared" si="347"/>
        <v>4419.5912999999991</v>
      </c>
      <c r="P2397" s="5">
        <f t="shared" si="348"/>
        <v>4419.5912999999991</v>
      </c>
      <c r="Q2397" s="5">
        <f t="shared" si="342"/>
        <v>487.20077413479089</v>
      </c>
      <c r="R2397" s="5">
        <f>IF(O2397&gt;(P2397+U2397),O2397-P2397-U2397, 0)</f>
        <v>0</v>
      </c>
      <c r="S2397" s="5">
        <f t="shared" si="343"/>
        <v>676.90481085535453</v>
      </c>
      <c r="T2397" s="5">
        <f t="shared" si="344"/>
        <v>2427.8704480891338</v>
      </c>
      <c r="U2397" s="5">
        <f>IF(O2397&gt;P2397,IF(V2396*($B$6/100)&gt;=O2397-P2397,(O2397-P2397), V2396*($B$6/100)), 0)</f>
        <v>0</v>
      </c>
      <c r="V2397" s="5">
        <f>V2396+(T2397*($B$5/100))-(U2397/($B$6/100))</f>
        <v>2595226.8446565256</v>
      </c>
      <c r="W2397" s="5">
        <f t="shared" si="345"/>
        <v>64880.671116413141</v>
      </c>
    </row>
    <row r="2398" spans="4:23" x14ac:dyDescent="0.25">
      <c r="D2398">
        <f t="shared" si="346"/>
        <v>2396</v>
      </c>
      <c r="E2398" s="3">
        <v>43930</v>
      </c>
      <c r="F2398" s="4">
        <v>0.83333333333333337</v>
      </c>
      <c r="G2398">
        <v>50</v>
      </c>
      <c r="H2398">
        <v>0</v>
      </c>
      <c r="I2398" s="5">
        <f t="shared" si="341"/>
        <v>7</v>
      </c>
      <c r="J2398" s="22">
        <v>4.9489515646110373E-6</v>
      </c>
      <c r="K2398">
        <v>1.6181000000000002E-4</v>
      </c>
      <c r="L2398" s="5" cm="1">
        <f t="array" ref="L2398">_xlfn.IFS(I2398=0, 0, I2398&gt;34, 0, AND(I2398&gt;0, I2398&lt;35), VLOOKUP(I2398, $A$63:$C$96, 3))</f>
        <v>4800</v>
      </c>
      <c r="M2398" s="5">
        <f t="shared" si="340"/>
        <v>23.507519931902429</v>
      </c>
      <c r="N2398" s="5">
        <v>1369.435023154434</v>
      </c>
      <c r="O2398" s="5">
        <f t="shared" si="347"/>
        <v>4558.1877000000004</v>
      </c>
      <c r="P2398" s="5">
        <f t="shared" si="348"/>
        <v>4558.1877000000004</v>
      </c>
      <c r="Q2398" s="5">
        <f t="shared" si="342"/>
        <v>265.3198199319022</v>
      </c>
      <c r="R2398" s="5">
        <f>IF(O2398&gt;(P2398+U2398),O2398-P2398-U2398, 0)</f>
        <v>0</v>
      </c>
      <c r="S2398" s="5">
        <f t="shared" si="343"/>
        <v>0</v>
      </c>
      <c r="T2398" s="5">
        <f t="shared" si="344"/>
        <v>265.3198199319022</v>
      </c>
      <c r="U2398" s="5">
        <f>IF(O2398&gt;P2398,IF(V2397*($B$6/100)&gt;=O2398-P2398,(O2398-P2398), V2397*($B$6/100)), 0)</f>
        <v>0</v>
      </c>
      <c r="V2398" s="5">
        <f>V2397+(T2398*($B$5/100))-(U2398/($B$6/100))</f>
        <v>2595412.568530478</v>
      </c>
      <c r="W2398" s="5">
        <f t="shared" si="345"/>
        <v>64885.314213261954</v>
      </c>
    </row>
    <row r="2399" spans="4:23" x14ac:dyDescent="0.25">
      <c r="D2399">
        <f t="shared" si="346"/>
        <v>2397</v>
      </c>
      <c r="E2399" s="3">
        <v>43930</v>
      </c>
      <c r="F2399" s="4">
        <v>0.875</v>
      </c>
      <c r="G2399">
        <v>40</v>
      </c>
      <c r="H2399">
        <v>0</v>
      </c>
      <c r="I2399" s="5">
        <f t="shared" si="341"/>
        <v>6</v>
      </c>
      <c r="J2399" s="22">
        <v>0</v>
      </c>
      <c r="K2399">
        <v>1.7279E-4</v>
      </c>
      <c r="L2399" s="5" cm="1">
        <f t="array" ref="L2399">_xlfn.IFS(I2399=0, 0, I2399&gt;34, 0, AND(I2399&gt;0, I2399&lt;35), VLOOKUP(I2399, $A$63:$C$96, 3))</f>
        <v>2980</v>
      </c>
      <c r="M2399" s="5">
        <f t="shared" si="340"/>
        <v>0</v>
      </c>
      <c r="N2399" s="5">
        <v>1467.2830275689209</v>
      </c>
      <c r="O2399" s="5">
        <f t="shared" si="347"/>
        <v>4867.4942999999994</v>
      </c>
      <c r="P2399" s="5">
        <f t="shared" si="348"/>
        <v>2980</v>
      </c>
      <c r="Q2399" s="5">
        <f t="shared" si="342"/>
        <v>0</v>
      </c>
      <c r="R2399" s="5">
        <f>IF(O2399&gt;(P2399+U2399),O2399-P2399-U2399, 0)</f>
        <v>0</v>
      </c>
      <c r="S2399" s="5">
        <f t="shared" si="343"/>
        <v>0</v>
      </c>
      <c r="T2399" s="5">
        <f t="shared" si="344"/>
        <v>0</v>
      </c>
      <c r="U2399" s="5">
        <f>IF(O2399&gt;P2399,IF(V2398*($B$6/100)&gt;=O2399-P2399,(O2399-P2399), V2398*($B$6/100)), 0)</f>
        <v>1887.4942999999994</v>
      </c>
      <c r="V2399" s="5">
        <f>V2398+(T2399*($B$5/100))-(U2399/($B$6/100))</f>
        <v>2592716.1481019068</v>
      </c>
      <c r="W2399" s="5">
        <f t="shared" si="345"/>
        <v>64817.903702547672</v>
      </c>
    </row>
    <row r="2400" spans="4:23" x14ac:dyDescent="0.25">
      <c r="D2400">
        <f t="shared" si="346"/>
        <v>2398</v>
      </c>
      <c r="E2400" s="3">
        <v>43930</v>
      </c>
      <c r="F2400" s="4">
        <v>0.91666666666666663</v>
      </c>
      <c r="G2400">
        <v>30</v>
      </c>
      <c r="H2400">
        <v>0</v>
      </c>
      <c r="I2400" s="5">
        <f t="shared" si="341"/>
        <v>4</v>
      </c>
      <c r="J2400" s="22">
        <v>0</v>
      </c>
      <c r="K2400">
        <v>1.8786999999999997E-4</v>
      </c>
      <c r="L2400" s="5" cm="1">
        <f t="array" ref="L2400">_xlfn.IFS(I2400=0, 0, I2400&gt;34, 0, AND(I2400&gt;0, I2400&lt;35), VLOOKUP(I2400, $A$63:$C$96, 3))</f>
        <v>740</v>
      </c>
      <c r="M2400" s="5">
        <f t="shared" si="340"/>
        <v>0</v>
      </c>
      <c r="N2400" s="5">
        <v>1352.2415781953357</v>
      </c>
      <c r="O2400" s="5">
        <f t="shared" si="347"/>
        <v>5292.2978999999996</v>
      </c>
      <c r="P2400" s="5">
        <f t="shared" si="348"/>
        <v>740</v>
      </c>
      <c r="Q2400" s="5">
        <f t="shared" si="342"/>
        <v>0</v>
      </c>
      <c r="R2400" s="5">
        <f>IF(O2400&gt;(P2400+U2400),O2400-P2400-U2400, 0)</f>
        <v>0</v>
      </c>
      <c r="S2400" s="5">
        <f t="shared" si="343"/>
        <v>0</v>
      </c>
      <c r="T2400" s="5">
        <f t="shared" si="344"/>
        <v>0</v>
      </c>
      <c r="U2400" s="5">
        <f>IF(O2400&gt;P2400,IF(V2399*($B$6/100)&gt;=O2400-P2400,(O2400-P2400), V2399*($B$6/100)), 0)</f>
        <v>4552.2978999999996</v>
      </c>
      <c r="V2400" s="5">
        <f>V2399+(T2400*($B$5/100))-(U2400/($B$6/100))</f>
        <v>2586212.8653876209</v>
      </c>
      <c r="W2400" s="5">
        <f t="shared" si="345"/>
        <v>64655.321634690525</v>
      </c>
    </row>
    <row r="2401" spans="4:23" x14ac:dyDescent="0.25">
      <c r="D2401">
        <f t="shared" si="346"/>
        <v>2399</v>
      </c>
      <c r="E2401" s="3">
        <v>43930</v>
      </c>
      <c r="F2401" s="4">
        <v>0.95833333333333337</v>
      </c>
      <c r="G2401">
        <v>30</v>
      </c>
      <c r="H2401">
        <v>0</v>
      </c>
      <c r="I2401" s="5">
        <f t="shared" si="341"/>
        <v>4</v>
      </c>
      <c r="J2401" s="22">
        <v>0</v>
      </c>
      <c r="K2401">
        <v>1.7243E-4</v>
      </c>
      <c r="L2401" s="5" cm="1">
        <f t="array" ref="L2401">_xlfn.IFS(I2401=0, 0, I2401&gt;34, 0, AND(I2401&gt;0, I2401&lt;35), VLOOKUP(I2401, $A$63:$C$96, 3))</f>
        <v>740</v>
      </c>
      <c r="M2401" s="5">
        <f t="shared" si="340"/>
        <v>0</v>
      </c>
      <c r="N2401" s="5">
        <v>1257.3828400756188</v>
      </c>
      <c r="O2401" s="5">
        <f t="shared" si="347"/>
        <v>4857.3531000000003</v>
      </c>
      <c r="P2401" s="5">
        <f t="shared" si="348"/>
        <v>740</v>
      </c>
      <c r="Q2401" s="5">
        <f t="shared" si="342"/>
        <v>0</v>
      </c>
      <c r="R2401" s="5">
        <f>IF(O2401&gt;(P2401+U2401),O2401-P2401-U2401, 0)</f>
        <v>0</v>
      </c>
      <c r="S2401" s="5">
        <f t="shared" si="343"/>
        <v>0</v>
      </c>
      <c r="T2401" s="5">
        <f t="shared" si="344"/>
        <v>0</v>
      </c>
      <c r="U2401" s="5">
        <f>IF(O2401&gt;P2401,IF(V2400*($B$6/100)&gt;=O2401-P2401,(O2401-P2401), V2400*($B$6/100)), 0)</f>
        <v>4117.3531000000003</v>
      </c>
      <c r="V2401" s="5">
        <f>V2400+(T2401*($B$5/100))-(U2401/($B$6/100))</f>
        <v>2580330.9323876207</v>
      </c>
      <c r="W2401" s="5">
        <f t="shared" si="345"/>
        <v>64508.273309690514</v>
      </c>
    </row>
    <row r="2402" spans="4:23" x14ac:dyDescent="0.25">
      <c r="D2402">
        <f t="shared" si="346"/>
        <v>2400</v>
      </c>
      <c r="E2402" s="3">
        <v>43931</v>
      </c>
      <c r="F2402" s="4">
        <v>0</v>
      </c>
      <c r="G2402">
        <v>40</v>
      </c>
      <c r="H2402">
        <v>0</v>
      </c>
      <c r="I2402" s="5">
        <f t="shared" si="341"/>
        <v>6</v>
      </c>
      <c r="J2402" s="22">
        <v>0</v>
      </c>
      <c r="K2402">
        <v>1.4268000000000001E-4</v>
      </c>
      <c r="L2402" s="5" cm="1">
        <f t="array" ref="L2402">_xlfn.IFS(I2402=0, 0, I2402&gt;34, 0, AND(I2402&gt;0, I2402&lt;35), VLOOKUP(I2402, $A$63:$C$96, 3))</f>
        <v>2980</v>
      </c>
      <c r="M2402" s="5">
        <f t="shared" si="340"/>
        <v>0</v>
      </c>
      <c r="N2402" s="5">
        <v>1056.5648741909133</v>
      </c>
      <c r="O2402" s="5">
        <f t="shared" si="347"/>
        <v>4019.2956000000004</v>
      </c>
      <c r="P2402" s="5">
        <f t="shared" si="348"/>
        <v>2980</v>
      </c>
      <c r="Q2402" s="5">
        <f t="shared" si="342"/>
        <v>0</v>
      </c>
      <c r="R2402" s="5">
        <f>IF(O2402&gt;(P2402+U2402),O2402-P2402-U2402, 0)</f>
        <v>0</v>
      </c>
      <c r="S2402" s="5">
        <f t="shared" si="343"/>
        <v>0</v>
      </c>
      <c r="T2402" s="5">
        <f t="shared" si="344"/>
        <v>0</v>
      </c>
      <c r="U2402" s="5">
        <f>IF(O2402&gt;P2402,IF(V2401*($B$6/100)&gt;=O2402-P2402,(O2402-P2402), V2401*($B$6/100)), 0)</f>
        <v>1039.2956000000004</v>
      </c>
      <c r="V2402" s="5">
        <f>V2401+(T2402*($B$5/100))-(U2402/($B$6/100))</f>
        <v>2578846.2243876206</v>
      </c>
      <c r="W2402" s="5">
        <f t="shared" si="345"/>
        <v>64471.155609690511</v>
      </c>
    </row>
    <row r="2403" spans="4:23" x14ac:dyDescent="0.25">
      <c r="D2403">
        <f t="shared" si="346"/>
        <v>2401</v>
      </c>
      <c r="E2403" s="3">
        <v>43931</v>
      </c>
      <c r="F2403" s="4">
        <v>4.1666666666666664E-2</v>
      </c>
      <c r="G2403">
        <v>30</v>
      </c>
      <c r="H2403">
        <v>0</v>
      </c>
      <c r="I2403" s="5">
        <f t="shared" si="341"/>
        <v>4</v>
      </c>
      <c r="J2403" s="22">
        <v>0</v>
      </c>
      <c r="K2403">
        <v>1.0897000000000001E-4</v>
      </c>
      <c r="L2403" s="5" cm="1">
        <f t="array" ref="L2403">_xlfn.IFS(I2403=0, 0, I2403&gt;34, 0, AND(I2403&gt;0, I2403&lt;35), VLOOKUP(I2403, $A$63:$C$96, 3))</f>
        <v>740</v>
      </c>
      <c r="M2403" s="5">
        <f t="shared" si="340"/>
        <v>0</v>
      </c>
      <c r="N2403" s="5">
        <v>910.24022672610818</v>
      </c>
      <c r="O2403" s="5">
        <f t="shared" si="347"/>
        <v>3069.6849000000002</v>
      </c>
      <c r="P2403" s="5">
        <f t="shared" si="348"/>
        <v>740</v>
      </c>
      <c r="Q2403" s="5">
        <f t="shared" si="342"/>
        <v>0</v>
      </c>
      <c r="R2403" s="5">
        <f>IF(O2403&gt;(P2403+U2403),O2403-P2403-U2403, 0)</f>
        <v>0</v>
      </c>
      <c r="S2403" s="5">
        <f t="shared" si="343"/>
        <v>0</v>
      </c>
      <c r="T2403" s="5">
        <f t="shared" si="344"/>
        <v>0</v>
      </c>
      <c r="U2403" s="5">
        <f>IF(O2403&gt;P2403,IF(V2402*($B$6/100)&gt;=O2403-P2403,(O2403-P2403), V2402*($B$6/100)), 0)</f>
        <v>2329.6849000000002</v>
      </c>
      <c r="V2403" s="5">
        <f>V2402+(T2403*($B$5/100))-(U2403/($B$6/100))</f>
        <v>2575518.1031019064</v>
      </c>
      <c r="W2403" s="5">
        <f t="shared" si="345"/>
        <v>64387.952577547658</v>
      </c>
    </row>
    <row r="2404" spans="4:23" x14ac:dyDescent="0.25">
      <c r="D2404">
        <f t="shared" si="346"/>
        <v>2402</v>
      </c>
      <c r="E2404" s="3">
        <v>43931</v>
      </c>
      <c r="F2404" s="4">
        <v>8.3333333333333329E-2</v>
      </c>
      <c r="G2404">
        <v>30</v>
      </c>
      <c r="H2404">
        <v>0</v>
      </c>
      <c r="I2404" s="5">
        <f t="shared" si="341"/>
        <v>4</v>
      </c>
      <c r="J2404" s="22">
        <v>0</v>
      </c>
      <c r="K2404">
        <v>8.776E-5</v>
      </c>
      <c r="L2404" s="5" cm="1">
        <f t="array" ref="L2404">_xlfn.IFS(I2404=0, 0, I2404&gt;34, 0, AND(I2404&gt;0, I2404&lt;35), VLOOKUP(I2404, $A$63:$C$96, 3))</f>
        <v>740</v>
      </c>
      <c r="M2404" s="5">
        <f t="shared" si="340"/>
        <v>0</v>
      </c>
      <c r="N2404" s="5">
        <v>898.10558590269443</v>
      </c>
      <c r="O2404" s="5">
        <f t="shared" si="347"/>
        <v>2472.1992</v>
      </c>
      <c r="P2404" s="5">
        <f t="shared" si="348"/>
        <v>740</v>
      </c>
      <c r="Q2404" s="5">
        <f t="shared" si="342"/>
        <v>0</v>
      </c>
      <c r="R2404" s="5">
        <f>IF(O2404&gt;(P2404+U2404),O2404-P2404-U2404, 0)</f>
        <v>0</v>
      </c>
      <c r="S2404" s="5">
        <f t="shared" si="343"/>
        <v>0</v>
      </c>
      <c r="T2404" s="5">
        <f t="shared" si="344"/>
        <v>0</v>
      </c>
      <c r="U2404" s="5">
        <f>IF(O2404&gt;P2404,IF(V2403*($B$6/100)&gt;=O2404-P2404,(O2404-P2404), V2403*($B$6/100)), 0)</f>
        <v>1732.1992</v>
      </c>
      <c r="V2404" s="5">
        <f>V2403+(T2404*($B$5/100))-(U2404/($B$6/100))</f>
        <v>2573043.5328161921</v>
      </c>
      <c r="W2404" s="5">
        <f t="shared" si="345"/>
        <v>64326.0883204048</v>
      </c>
    </row>
    <row r="2405" spans="4:23" x14ac:dyDescent="0.25">
      <c r="D2405">
        <f t="shared" si="346"/>
        <v>2403</v>
      </c>
      <c r="E2405" s="3">
        <v>43931</v>
      </c>
      <c r="F2405" s="4">
        <v>0.125</v>
      </c>
      <c r="G2405">
        <v>20</v>
      </c>
      <c r="H2405">
        <v>0</v>
      </c>
      <c r="I2405" s="5">
        <f t="shared" si="341"/>
        <v>3</v>
      </c>
      <c r="J2405" s="22">
        <v>0</v>
      </c>
      <c r="K2405">
        <v>7.4770000000000018E-5</v>
      </c>
      <c r="L2405" s="5" cm="1">
        <f t="array" ref="L2405">_xlfn.IFS(I2405=0, 0, I2405&gt;34, 0, AND(I2405&gt;0, I2405&lt;35), VLOOKUP(I2405, $A$63:$C$96, 3))</f>
        <v>232</v>
      </c>
      <c r="M2405" s="5">
        <f t="shared" si="340"/>
        <v>0</v>
      </c>
      <c r="N2405" s="5">
        <v>1001.0345405148645</v>
      </c>
      <c r="O2405" s="5">
        <f t="shared" si="347"/>
        <v>2106.2709000000004</v>
      </c>
      <c r="P2405" s="5">
        <f t="shared" si="348"/>
        <v>232</v>
      </c>
      <c r="Q2405" s="5">
        <f t="shared" si="342"/>
        <v>0</v>
      </c>
      <c r="R2405" s="5">
        <f>IF(O2405&gt;(P2405+U2405),O2405-P2405-U2405, 0)</f>
        <v>0</v>
      </c>
      <c r="S2405" s="5">
        <f t="shared" si="343"/>
        <v>0</v>
      </c>
      <c r="T2405" s="5">
        <f t="shared" si="344"/>
        <v>0</v>
      </c>
      <c r="U2405" s="5">
        <f>IF(O2405&gt;P2405,IF(V2404*($B$6/100)&gt;=O2405-P2405,(O2405-P2405), V2404*($B$6/100)), 0)</f>
        <v>1874.2709000000004</v>
      </c>
      <c r="V2405" s="5">
        <f>V2404+(T2405*($B$5/100))-(U2405/($B$6/100))</f>
        <v>2570366.0029590493</v>
      </c>
      <c r="W2405" s="5">
        <f t="shared" si="345"/>
        <v>64259.150073976234</v>
      </c>
    </row>
    <row r="2406" spans="4:23" x14ac:dyDescent="0.25">
      <c r="D2406">
        <f t="shared" si="346"/>
        <v>2404</v>
      </c>
      <c r="E2406" s="3">
        <v>43931</v>
      </c>
      <c r="F2406" s="4">
        <v>0.16666666666666666</v>
      </c>
      <c r="G2406">
        <v>20</v>
      </c>
      <c r="H2406">
        <v>0</v>
      </c>
      <c r="I2406" s="5">
        <f t="shared" si="341"/>
        <v>3</v>
      </c>
      <c r="J2406" s="22">
        <v>0</v>
      </c>
      <c r="K2406">
        <v>6.9840000000000009E-5</v>
      </c>
      <c r="L2406" s="5" cm="1">
        <f t="array" ref="L2406">_xlfn.IFS(I2406=0, 0, I2406&gt;34, 0, AND(I2406&gt;0, I2406&lt;35), VLOOKUP(I2406, $A$63:$C$96, 3))</f>
        <v>232</v>
      </c>
      <c r="M2406" s="5">
        <f t="shared" si="340"/>
        <v>0</v>
      </c>
      <c r="N2406" s="5">
        <v>1094.8510322241912</v>
      </c>
      <c r="O2406" s="5">
        <f t="shared" si="347"/>
        <v>1967.3928000000003</v>
      </c>
      <c r="P2406" s="5">
        <f t="shared" si="348"/>
        <v>232</v>
      </c>
      <c r="Q2406" s="5">
        <f t="shared" si="342"/>
        <v>0</v>
      </c>
      <c r="R2406" s="5">
        <f>IF(O2406&gt;(P2406+U2406),O2406-P2406-U2406, 0)</f>
        <v>0</v>
      </c>
      <c r="S2406" s="5">
        <f t="shared" si="343"/>
        <v>0</v>
      </c>
      <c r="T2406" s="5">
        <f t="shared" si="344"/>
        <v>0</v>
      </c>
      <c r="U2406" s="5">
        <f>IF(O2406&gt;P2406,IF(V2405*($B$6/100)&gt;=O2406-P2406,(O2406-P2406), V2405*($B$6/100)), 0)</f>
        <v>1735.3928000000003</v>
      </c>
      <c r="V2406" s="5">
        <f>V2405+(T2406*($B$5/100))-(U2406/($B$6/100))</f>
        <v>2567886.8703876208</v>
      </c>
      <c r="W2406" s="5">
        <f t="shared" si="345"/>
        <v>64197.171759690522</v>
      </c>
    </row>
    <row r="2407" spans="4:23" x14ac:dyDescent="0.25">
      <c r="D2407">
        <f t="shared" si="346"/>
        <v>2405</v>
      </c>
      <c r="E2407" s="3">
        <v>43931</v>
      </c>
      <c r="F2407" s="4">
        <v>0.20833333333333334</v>
      </c>
      <c r="G2407">
        <v>30</v>
      </c>
      <c r="H2407">
        <v>0</v>
      </c>
      <c r="I2407" s="5">
        <f t="shared" si="341"/>
        <v>4</v>
      </c>
      <c r="J2407" s="22">
        <v>0</v>
      </c>
      <c r="K2407">
        <v>6.9090000000000004E-5</v>
      </c>
      <c r="L2407" s="5" cm="1">
        <f t="array" ref="L2407">_xlfn.IFS(I2407=0, 0, I2407&gt;34, 0, AND(I2407&gt;0, I2407&lt;35), VLOOKUP(I2407, $A$63:$C$96, 3))</f>
        <v>740</v>
      </c>
      <c r="M2407" s="5">
        <f t="shared" si="340"/>
        <v>0</v>
      </c>
      <c r="N2407" s="5">
        <v>1228.0152917908463</v>
      </c>
      <c r="O2407" s="5">
        <f t="shared" si="347"/>
        <v>1946.2653</v>
      </c>
      <c r="P2407" s="5">
        <f t="shared" si="348"/>
        <v>740</v>
      </c>
      <c r="Q2407" s="5">
        <f t="shared" si="342"/>
        <v>0</v>
      </c>
      <c r="R2407" s="5">
        <f>IF(O2407&gt;(P2407+U2407),O2407-P2407-U2407, 0)</f>
        <v>0</v>
      </c>
      <c r="S2407" s="5">
        <f t="shared" si="343"/>
        <v>0</v>
      </c>
      <c r="T2407" s="5">
        <f t="shared" si="344"/>
        <v>0</v>
      </c>
      <c r="U2407" s="5">
        <f>IF(O2407&gt;P2407,IF(V2406*($B$6/100)&gt;=O2407-P2407,(O2407-P2407), V2406*($B$6/100)), 0)</f>
        <v>1206.2653</v>
      </c>
      <c r="V2407" s="5">
        <f>V2406+(T2407*($B$5/100))-(U2407/($B$6/100))</f>
        <v>2566163.6342447638</v>
      </c>
      <c r="W2407" s="5">
        <f t="shared" si="345"/>
        <v>64154.090856119095</v>
      </c>
    </row>
    <row r="2408" spans="4:23" x14ac:dyDescent="0.25">
      <c r="D2408">
        <f t="shared" si="346"/>
        <v>2406</v>
      </c>
      <c r="E2408" s="3">
        <v>43931</v>
      </c>
      <c r="F2408" s="4">
        <v>0.25</v>
      </c>
      <c r="G2408">
        <v>30</v>
      </c>
      <c r="H2408">
        <v>0</v>
      </c>
      <c r="I2408" s="5">
        <f t="shared" si="341"/>
        <v>4</v>
      </c>
      <c r="J2408" s="22">
        <v>0</v>
      </c>
      <c r="K2408">
        <v>7.3639999999999993E-5</v>
      </c>
      <c r="L2408" s="5" cm="1">
        <f t="array" ref="L2408">_xlfn.IFS(I2408=0, 0, I2408&gt;34, 0, AND(I2408&gt;0, I2408&lt;35), VLOOKUP(I2408, $A$63:$C$96, 3))</f>
        <v>740</v>
      </c>
      <c r="M2408" s="5">
        <f t="shared" si="340"/>
        <v>0</v>
      </c>
      <c r="N2408" s="5">
        <v>1624.5271549489757</v>
      </c>
      <c r="O2408" s="5">
        <f t="shared" si="347"/>
        <v>2074.4387999999999</v>
      </c>
      <c r="P2408" s="5">
        <f t="shared" si="348"/>
        <v>740</v>
      </c>
      <c r="Q2408" s="5">
        <f t="shared" si="342"/>
        <v>0</v>
      </c>
      <c r="R2408" s="5">
        <f>IF(O2408&gt;(P2408+U2408),O2408-P2408-U2408, 0)</f>
        <v>0</v>
      </c>
      <c r="S2408" s="5">
        <f t="shared" si="343"/>
        <v>0</v>
      </c>
      <c r="T2408" s="5">
        <f t="shared" si="344"/>
        <v>0</v>
      </c>
      <c r="U2408" s="5">
        <f>IF(O2408&gt;P2408,IF(V2407*($B$6/100)&gt;=O2408-P2408,(O2408-P2408), V2407*($B$6/100)), 0)</f>
        <v>1334.4387999999999</v>
      </c>
      <c r="V2408" s="5">
        <f>V2407+(T2408*($B$5/100))-(U2408/($B$6/100))</f>
        <v>2564257.2931019068</v>
      </c>
      <c r="W2408" s="5">
        <f t="shared" si="345"/>
        <v>64106.432327547671</v>
      </c>
    </row>
    <row r="2409" spans="4:23" x14ac:dyDescent="0.25">
      <c r="D2409">
        <f t="shared" si="346"/>
        <v>2407</v>
      </c>
      <c r="E2409" s="3">
        <v>43931</v>
      </c>
      <c r="F2409" s="4">
        <v>0.29166666666666669</v>
      </c>
      <c r="G2409">
        <v>30</v>
      </c>
      <c r="H2409">
        <v>7</v>
      </c>
      <c r="I2409" s="5">
        <f t="shared" si="341"/>
        <v>4</v>
      </c>
      <c r="J2409" s="22">
        <v>5.4438467210721408E-5</v>
      </c>
      <c r="K2409">
        <v>8.8689999999999993E-5</v>
      </c>
      <c r="L2409" s="5" cm="1">
        <f t="array" ref="L2409">_xlfn.IFS(I2409=0, 0, I2409&gt;34, 0, AND(I2409&gt;0, I2409&lt;35), VLOOKUP(I2409, $A$63:$C$96, 3))</f>
        <v>740</v>
      </c>
      <c r="M2409" s="5">
        <f t="shared" si="340"/>
        <v>258.58271925092669</v>
      </c>
      <c r="N2409" s="5">
        <v>2380.1528288951149</v>
      </c>
      <c r="O2409" s="5">
        <f t="shared" si="347"/>
        <v>2498.3972999999996</v>
      </c>
      <c r="P2409" s="5">
        <f t="shared" si="348"/>
        <v>998.58271925092663</v>
      </c>
      <c r="Q2409" s="5">
        <f t="shared" si="342"/>
        <v>0</v>
      </c>
      <c r="R2409" s="5">
        <f>IF(O2409&gt;(P2409+U2409),O2409-P2409-U2409, 0)</f>
        <v>0</v>
      </c>
      <c r="S2409" s="5">
        <f t="shared" si="343"/>
        <v>0</v>
      </c>
      <c r="T2409" s="5">
        <f t="shared" si="344"/>
        <v>0</v>
      </c>
      <c r="U2409" s="5">
        <f>IF(O2409&gt;P2409,IF(V2408*($B$6/100)&gt;=O2409-P2409,(O2409-P2409), V2408*($B$6/100)), 0)</f>
        <v>1499.814580749073</v>
      </c>
      <c r="V2409" s="5">
        <f>V2408+(T2409*($B$5/100))-(U2409/($B$6/100))</f>
        <v>2562114.7008436937</v>
      </c>
      <c r="W2409" s="5">
        <f t="shared" si="345"/>
        <v>64052.867521092339</v>
      </c>
    </row>
    <row r="2410" spans="4:23" x14ac:dyDescent="0.25">
      <c r="D2410">
        <f t="shared" si="346"/>
        <v>2408</v>
      </c>
      <c r="E2410" s="3">
        <v>43931</v>
      </c>
      <c r="F2410" s="4">
        <v>0.33333333333333331</v>
      </c>
      <c r="G2410">
        <v>50</v>
      </c>
      <c r="H2410">
        <v>10</v>
      </c>
      <c r="I2410" s="5">
        <f t="shared" si="341"/>
        <v>7</v>
      </c>
      <c r="J2410" s="22">
        <v>1.7568778054369183E-4</v>
      </c>
      <c r="K2410">
        <v>1.0826999999999999E-4</v>
      </c>
      <c r="L2410" s="5" cm="1">
        <f t="array" ref="L2410">_xlfn.IFS(I2410=0, 0, I2410&gt;34, 0, AND(I2410&gt;0, I2410&lt;35), VLOOKUP(I2410, $A$63:$C$96, 3))</f>
        <v>4800</v>
      </c>
      <c r="M2410" s="5">
        <f t="shared" si="340"/>
        <v>834.51695758253618</v>
      </c>
      <c r="N2410" s="5">
        <v>3166.9705249746753</v>
      </c>
      <c r="O2410" s="5">
        <f t="shared" si="347"/>
        <v>3049.9658999999997</v>
      </c>
      <c r="P2410" s="5">
        <f t="shared" si="348"/>
        <v>3049.9658999999997</v>
      </c>
      <c r="Q2410" s="5">
        <f t="shared" si="342"/>
        <v>487.20077413479089</v>
      </c>
      <c r="R2410" s="5">
        <f>IF(O2410&gt;(P2410+U2410),O2410-P2410-U2410, 0)</f>
        <v>0</v>
      </c>
      <c r="S2410" s="5">
        <f t="shared" si="343"/>
        <v>1626.5479179885003</v>
      </c>
      <c r="T2410" s="5">
        <f t="shared" si="344"/>
        <v>958.00313959403661</v>
      </c>
      <c r="U2410" s="5">
        <f>IF(O2410&gt;P2410,IF(V2409*($B$6/100)&gt;=O2410-P2410,(O2410-P2410), V2409*($B$6/100)), 0)</f>
        <v>0</v>
      </c>
      <c r="V2410" s="5">
        <f>V2409+(T2410*($B$5/100))-(U2410/($B$6/100))</f>
        <v>2562785.3030414097</v>
      </c>
      <c r="W2410" s="5">
        <f t="shared" si="345"/>
        <v>64069.632576035241</v>
      </c>
    </row>
    <row r="2411" spans="4:23" x14ac:dyDescent="0.25">
      <c r="D2411">
        <f t="shared" si="346"/>
        <v>2409</v>
      </c>
      <c r="E2411" s="3">
        <v>43931</v>
      </c>
      <c r="F2411" s="4">
        <v>0.375</v>
      </c>
      <c r="G2411">
        <v>50</v>
      </c>
      <c r="H2411">
        <v>10</v>
      </c>
      <c r="I2411" s="5">
        <f t="shared" si="341"/>
        <v>7</v>
      </c>
      <c r="J2411" s="22">
        <v>3.2910527904663395E-4</v>
      </c>
      <c r="K2411">
        <v>1.1366000000000001E-4</v>
      </c>
      <c r="L2411" s="5" cm="1">
        <f t="array" ref="L2411">_xlfn.IFS(I2411=0, 0, I2411&gt;34, 0, AND(I2411&gt;0, I2411&lt;35), VLOOKUP(I2411, $A$63:$C$96, 3))</f>
        <v>4800</v>
      </c>
      <c r="M2411" s="5">
        <f t="shared" si="340"/>
        <v>1563.2500754715113</v>
      </c>
      <c r="N2411" s="5">
        <v>3131.4841632443472</v>
      </c>
      <c r="O2411" s="5">
        <f t="shared" si="347"/>
        <v>3201.8022000000005</v>
      </c>
      <c r="P2411" s="5">
        <f t="shared" si="348"/>
        <v>3201.8022000000005</v>
      </c>
      <c r="Q2411" s="5">
        <f t="shared" si="342"/>
        <v>487.20077413479089</v>
      </c>
      <c r="R2411" s="5">
        <f>IF(O2411&gt;(P2411+U2411),O2411-P2411-U2411, 0)</f>
        <v>0</v>
      </c>
      <c r="S2411" s="5">
        <f t="shared" si="343"/>
        <v>1608.3222138544486</v>
      </c>
      <c r="T2411" s="5">
        <f t="shared" si="344"/>
        <v>1553.125661617062</v>
      </c>
      <c r="U2411" s="5">
        <f>IF(O2411&gt;P2411,IF(V2410*($B$6/100)&gt;=O2411-P2411,(O2411-P2411), V2410*($B$6/100)), 0)</f>
        <v>0</v>
      </c>
      <c r="V2411" s="5">
        <f>V2410+(T2411*($B$5/100))-(U2411/($B$6/100))</f>
        <v>2563872.4910045415</v>
      </c>
      <c r="W2411" s="5">
        <f t="shared" si="345"/>
        <v>64096.812275113538</v>
      </c>
    </row>
    <row r="2412" spans="4:23" x14ac:dyDescent="0.25">
      <c r="D2412">
        <f t="shared" si="346"/>
        <v>2410</v>
      </c>
      <c r="E2412" s="3">
        <v>43931</v>
      </c>
      <c r="F2412" s="4">
        <v>0.41666666666666669</v>
      </c>
      <c r="G2412">
        <v>40</v>
      </c>
      <c r="H2412">
        <v>9</v>
      </c>
      <c r="I2412" s="5">
        <f t="shared" si="341"/>
        <v>6</v>
      </c>
      <c r="J2412" s="22">
        <v>4.4045668925038229E-4</v>
      </c>
      <c r="K2412">
        <v>1.0551999999999999E-4</v>
      </c>
      <c r="L2412" s="5" cm="1">
        <f t="array" ref="L2412">_xlfn.IFS(I2412=0, 0, I2412&gt;34, 0, AND(I2412&gt;0, I2412&lt;35), VLOOKUP(I2412, $A$63:$C$96, 3))</f>
        <v>2980</v>
      </c>
      <c r="M2412" s="5">
        <f t="shared" si="340"/>
        <v>2092.1692739393156</v>
      </c>
      <c r="N2412" s="5">
        <v>2550.3129540817608</v>
      </c>
      <c r="O2412" s="5">
        <f t="shared" si="347"/>
        <v>2972.4983999999995</v>
      </c>
      <c r="P2412" s="5">
        <f t="shared" si="348"/>
        <v>2972.4983999999995</v>
      </c>
      <c r="Q2412" s="5">
        <f t="shared" si="342"/>
        <v>487.20077413479089</v>
      </c>
      <c r="R2412" s="5">
        <f>IF(O2412&gt;(P2412+U2412),O2412-P2412-U2412, 0)</f>
        <v>0</v>
      </c>
      <c r="S2412" s="5">
        <f t="shared" si="343"/>
        <v>1309.8341752687963</v>
      </c>
      <c r="T2412" s="5">
        <f t="shared" si="344"/>
        <v>789.83669867051981</v>
      </c>
      <c r="U2412" s="5">
        <f>IF(O2412&gt;P2412,IF(V2411*($B$6/100)&gt;=O2412-P2412,(O2412-P2412), V2411*($B$6/100)), 0)</f>
        <v>0</v>
      </c>
      <c r="V2412" s="5">
        <f>V2411+(T2412*($B$5/100))-(U2412/($B$6/100))</f>
        <v>2564425.376693611</v>
      </c>
      <c r="W2412" s="5">
        <f t="shared" si="345"/>
        <v>64110.634417340276</v>
      </c>
    </row>
    <row r="2413" spans="4:23" x14ac:dyDescent="0.25">
      <c r="D2413">
        <f t="shared" si="346"/>
        <v>2411</v>
      </c>
      <c r="E2413" s="3">
        <v>43931</v>
      </c>
      <c r="F2413" s="4">
        <v>0.45833333333333331</v>
      </c>
      <c r="G2413">
        <v>40</v>
      </c>
      <c r="H2413">
        <v>10</v>
      </c>
      <c r="I2413" s="5">
        <f t="shared" si="341"/>
        <v>6</v>
      </c>
      <c r="J2413" s="22">
        <v>5.8150180884179682E-4</v>
      </c>
      <c r="K2413">
        <v>9.0309999999999994E-5</v>
      </c>
      <c r="L2413" s="5" cm="1">
        <f t="array" ref="L2413">_xlfn.IFS(I2413=0, 0, I2413&gt;34, 0, AND(I2413&gt;0, I2413&lt;35), VLOOKUP(I2413, $A$63:$C$96, 3))</f>
        <v>2980</v>
      </c>
      <c r="M2413" s="5">
        <f t="shared" si="340"/>
        <v>2762.1335919985349</v>
      </c>
      <c r="N2413" s="5">
        <v>2035.7548053410148</v>
      </c>
      <c r="O2413" s="5">
        <f t="shared" si="347"/>
        <v>2544.0326999999997</v>
      </c>
      <c r="P2413" s="5">
        <f t="shared" si="348"/>
        <v>2544.0326999999997</v>
      </c>
      <c r="Q2413" s="5">
        <f t="shared" si="342"/>
        <v>487.20077413479089</v>
      </c>
      <c r="R2413" s="5">
        <f>IF(O2413&gt;(P2413+U2413),O2413-P2413-U2413, 0)</f>
        <v>0</v>
      </c>
      <c r="S2413" s="5">
        <f t="shared" si="343"/>
        <v>1045.5584332250744</v>
      </c>
      <c r="T2413" s="5">
        <f t="shared" si="344"/>
        <v>2152.5424587734606</v>
      </c>
      <c r="U2413" s="5">
        <f>IF(O2413&gt;P2413,IF(V2412*($B$6/100)&gt;=O2413-P2413,(O2413-P2413), V2412*($B$6/100)), 0)</f>
        <v>0</v>
      </c>
      <c r="V2413" s="5">
        <f>V2412+(T2413*($B$5/100))-(U2413/($B$6/100))</f>
        <v>2565932.1564147524</v>
      </c>
      <c r="W2413" s="5">
        <f t="shared" si="345"/>
        <v>64148.303910368806</v>
      </c>
    </row>
    <row r="2414" spans="4:23" x14ac:dyDescent="0.25">
      <c r="D2414">
        <f t="shared" si="346"/>
        <v>2412</v>
      </c>
      <c r="E2414" s="3">
        <v>43931</v>
      </c>
      <c r="F2414" s="4">
        <v>0.5</v>
      </c>
      <c r="G2414">
        <v>30</v>
      </c>
      <c r="H2414">
        <v>8</v>
      </c>
      <c r="I2414" s="5">
        <f t="shared" si="341"/>
        <v>4</v>
      </c>
      <c r="J2414" s="22">
        <v>5.7407838149488028E-4</v>
      </c>
      <c r="K2414">
        <v>7.5740000000000003E-5</v>
      </c>
      <c r="L2414" s="5" cm="1">
        <f t="array" ref="L2414">_xlfn.IFS(I2414=0, 0, I2414&gt;34, 0, AND(I2414&gt;0, I2414&lt;35), VLOOKUP(I2414, $A$63:$C$96, 3))</f>
        <v>740</v>
      </c>
      <c r="M2414" s="5">
        <f t="shared" si="340"/>
        <v>2726.8723121006815</v>
      </c>
      <c r="N2414" s="5">
        <v>1781.438380995387</v>
      </c>
      <c r="O2414" s="5">
        <f t="shared" si="347"/>
        <v>2133.5958000000001</v>
      </c>
      <c r="P2414" s="5">
        <f t="shared" si="348"/>
        <v>2133.5958000000001</v>
      </c>
      <c r="Q2414" s="5">
        <f t="shared" si="342"/>
        <v>487.20077413479089</v>
      </c>
      <c r="R2414" s="5">
        <f>IF(O2414&gt;(P2414+U2414),O2414-P2414-U2414, 0)</f>
        <v>0</v>
      </c>
      <c r="S2414" s="5">
        <f t="shared" si="343"/>
        <v>846.07573796589054</v>
      </c>
      <c r="T2414" s="5">
        <f t="shared" si="344"/>
        <v>487.20077413479089</v>
      </c>
      <c r="U2414" s="5">
        <f>IF(O2414&gt;P2414,IF(V2413*($B$6/100)&gt;=O2414-P2414,(O2414-P2414), V2413*($B$6/100)), 0)</f>
        <v>0</v>
      </c>
      <c r="V2414" s="5">
        <f>V2413+(T2414*($B$5/100))-(U2414/($B$6/100))</f>
        <v>2566273.1969566466</v>
      </c>
      <c r="W2414" s="5">
        <f t="shared" si="345"/>
        <v>64156.829923916164</v>
      </c>
    </row>
    <row r="2415" spans="4:23" x14ac:dyDescent="0.25">
      <c r="D2415">
        <f t="shared" si="346"/>
        <v>2413</v>
      </c>
      <c r="E2415" s="3">
        <v>43931</v>
      </c>
      <c r="F2415" s="4">
        <v>0.54166666666666663</v>
      </c>
      <c r="G2415">
        <v>40</v>
      </c>
      <c r="H2415">
        <v>9</v>
      </c>
      <c r="I2415" s="5">
        <f t="shared" si="341"/>
        <v>6</v>
      </c>
      <c r="J2415" s="22">
        <v>6.0872104244715755E-4</v>
      </c>
      <c r="K2415">
        <v>6.9490000000000014E-5</v>
      </c>
      <c r="L2415" s="5" cm="1">
        <f t="array" ref="L2415">_xlfn.IFS(I2415=0, 0, I2415&gt;34, 0, AND(I2415&gt;0, I2415&lt;35), VLOOKUP(I2415, $A$63:$C$96, 3))</f>
        <v>2980</v>
      </c>
      <c r="M2415" s="5">
        <f t="shared" si="340"/>
        <v>2891.4249516239984</v>
      </c>
      <c r="N2415" s="5">
        <v>1615.9146365176357</v>
      </c>
      <c r="O2415" s="5">
        <f t="shared" si="347"/>
        <v>1957.5333000000003</v>
      </c>
      <c r="P2415" s="5">
        <f t="shared" si="348"/>
        <v>1957.5333000000003</v>
      </c>
      <c r="Q2415" s="5">
        <f t="shared" si="342"/>
        <v>487.20077413479089</v>
      </c>
      <c r="R2415" s="5">
        <f>IF(O2415&gt;(P2415+U2415),O2415-P2415-U2415, 0)</f>
        <v>0</v>
      </c>
      <c r="S2415" s="5">
        <f t="shared" si="343"/>
        <v>829.92960210639239</v>
      </c>
      <c r="T2415" s="5">
        <f t="shared" si="344"/>
        <v>3083.9620495176055</v>
      </c>
      <c r="U2415" s="5">
        <f>IF(O2415&gt;P2415,IF(V2414*($B$6/100)&gt;=O2415-P2415,(O2415-P2415), V2414*($B$6/100)), 0)</f>
        <v>0</v>
      </c>
      <c r="V2415" s="5">
        <f>V2414+(T2415*($B$5/100))-(U2415/($B$6/100))</f>
        <v>2568431.9703913089</v>
      </c>
      <c r="W2415" s="5">
        <f t="shared" si="345"/>
        <v>64210.799259782725</v>
      </c>
    </row>
    <row r="2416" spans="4:23" x14ac:dyDescent="0.25">
      <c r="D2416">
        <f t="shared" si="346"/>
        <v>2414</v>
      </c>
      <c r="E2416" s="3">
        <v>43931</v>
      </c>
      <c r="F2416" s="4">
        <v>0.58333333333333337</v>
      </c>
      <c r="G2416">
        <v>30</v>
      </c>
      <c r="H2416">
        <v>10</v>
      </c>
      <c r="I2416" s="5">
        <f t="shared" si="341"/>
        <v>4</v>
      </c>
      <c r="J2416" s="22">
        <v>5.8645076040640795E-4</v>
      </c>
      <c r="K2416">
        <v>6.0590000000000001E-5</v>
      </c>
      <c r="L2416" s="5" cm="1">
        <f t="array" ref="L2416">_xlfn.IFS(I2416=0, 0, I2416&gt;34, 0, AND(I2416&gt;0, I2416&lt;35), VLOOKUP(I2416, $A$63:$C$96, 3))</f>
        <v>740</v>
      </c>
      <c r="M2416" s="5">
        <f t="shared" si="340"/>
        <v>2785.641111930438</v>
      </c>
      <c r="N2416" s="5">
        <v>1409.0947817680378</v>
      </c>
      <c r="O2416" s="5">
        <f t="shared" si="347"/>
        <v>1706.8202999999999</v>
      </c>
      <c r="P2416" s="5">
        <f t="shared" si="348"/>
        <v>1706.8202999999999</v>
      </c>
      <c r="Q2416" s="5">
        <f t="shared" si="342"/>
        <v>487.20077413479089</v>
      </c>
      <c r="R2416" s="5">
        <f>IF(O2416&gt;(P2416+U2416),O2416-P2416-U2416, 0)</f>
        <v>0</v>
      </c>
      <c r="S2416" s="5">
        <f t="shared" si="343"/>
        <v>723.70745652948267</v>
      </c>
      <c r="T2416" s="5">
        <f t="shared" si="344"/>
        <v>1095.1133554009555</v>
      </c>
      <c r="U2416" s="5">
        <f>IF(O2416&gt;P2416,IF(V2415*($B$6/100)&gt;=O2416-P2416,(O2416-P2416), V2415*($B$6/100)), 0)</f>
        <v>0</v>
      </c>
      <c r="V2416" s="5">
        <f>V2415+(T2416*($B$5/100))-(U2416/($B$6/100))</f>
        <v>2569198.5497400896</v>
      </c>
      <c r="W2416" s="5">
        <f t="shared" si="345"/>
        <v>64229.963743502238</v>
      </c>
    </row>
    <row r="2417" spans="4:23" x14ac:dyDescent="0.25">
      <c r="D2417">
        <f t="shared" si="346"/>
        <v>2415</v>
      </c>
      <c r="E2417" s="3">
        <v>43931</v>
      </c>
      <c r="F2417" s="4">
        <v>0.625</v>
      </c>
      <c r="G2417">
        <v>20</v>
      </c>
      <c r="H2417">
        <v>10</v>
      </c>
      <c r="I2417" s="5">
        <f t="shared" si="341"/>
        <v>3</v>
      </c>
      <c r="J2417" s="22">
        <v>5.2211439006646443E-4</v>
      </c>
      <c r="K2417">
        <v>5.9080000000000004E-5</v>
      </c>
      <c r="L2417" s="5" cm="1">
        <f t="array" ref="L2417">_xlfn.IFS(I2417=0, 0, I2417&gt;34, 0, AND(I2417&gt;0, I2417&lt;35), VLOOKUP(I2417, $A$63:$C$96, 3))</f>
        <v>232</v>
      </c>
      <c r="M2417" s="5">
        <f t="shared" si="340"/>
        <v>2480.0433528157064</v>
      </c>
      <c r="N2417" s="5">
        <v>1231.5023938094894</v>
      </c>
      <c r="O2417" s="5">
        <f t="shared" si="347"/>
        <v>1664.2836</v>
      </c>
      <c r="P2417" s="5">
        <f t="shared" si="348"/>
        <v>1664.2836</v>
      </c>
      <c r="Q2417" s="5">
        <f t="shared" si="342"/>
        <v>487.20077413479089</v>
      </c>
      <c r="R2417" s="5">
        <f>IF(O2417&gt;(P2417+U2417),O2417-P2417-U2417, 0)</f>
        <v>0</v>
      </c>
      <c r="S2417" s="5">
        <f t="shared" si="343"/>
        <v>560.55897868091552</v>
      </c>
      <c r="T2417" s="5">
        <f t="shared" si="344"/>
        <v>487.20077413479089</v>
      </c>
      <c r="U2417" s="5">
        <f>IF(O2417&gt;P2417,IF(V2416*($B$6/100)&gt;=O2417-P2417,(O2417-P2417), V2416*($B$6/100)), 0)</f>
        <v>0</v>
      </c>
      <c r="V2417" s="5">
        <f>V2416+(T2417*($B$5/100))-(U2417/($B$6/100))</f>
        <v>2569539.5902819838</v>
      </c>
      <c r="W2417" s="5">
        <f t="shared" si="345"/>
        <v>64238.489757049596</v>
      </c>
    </row>
    <row r="2418" spans="4:23" x14ac:dyDescent="0.25">
      <c r="D2418">
        <f t="shared" si="346"/>
        <v>2416</v>
      </c>
      <c r="E2418" s="3">
        <v>43931</v>
      </c>
      <c r="F2418" s="4">
        <v>0.66666666666666663</v>
      </c>
      <c r="G2418">
        <v>40</v>
      </c>
      <c r="H2418">
        <v>10</v>
      </c>
      <c r="I2418" s="5">
        <f t="shared" si="341"/>
        <v>6</v>
      </c>
      <c r="J2418" s="22">
        <v>4.7015039863804853E-4</v>
      </c>
      <c r="K2418">
        <v>6.2810000000000003E-5</v>
      </c>
      <c r="L2418" s="5" cm="1">
        <f t="array" ref="L2418">_xlfn.IFS(I2418=0, 0, I2418&gt;34, 0, AND(I2418&gt;0, I2418&lt;35), VLOOKUP(I2418, $A$63:$C$96, 3))</f>
        <v>2980</v>
      </c>
      <c r="M2418" s="5">
        <f t="shared" si="340"/>
        <v>2233.2143935307304</v>
      </c>
      <c r="N2418" s="5">
        <v>1192.1337125668729</v>
      </c>
      <c r="O2418" s="5">
        <f t="shared" si="347"/>
        <v>1769.3577</v>
      </c>
      <c r="P2418" s="5">
        <f t="shared" si="348"/>
        <v>1769.3577</v>
      </c>
      <c r="Q2418" s="5">
        <f t="shared" si="342"/>
        <v>487.20077413479089</v>
      </c>
      <c r="R2418" s="5">
        <f>IF(O2418&gt;(P2418+U2418),O2418-P2418-U2418, 0)</f>
        <v>0</v>
      </c>
      <c r="S2418" s="5">
        <f t="shared" si="343"/>
        <v>612.27680928765642</v>
      </c>
      <c r="T2418" s="5">
        <f t="shared" si="344"/>
        <v>2831.579884243074</v>
      </c>
      <c r="U2418" s="5">
        <f>IF(O2418&gt;P2418,IF(V2417*($B$6/100)&gt;=O2418-P2418,(O2418-P2418), V2417*($B$6/100)), 0)</f>
        <v>0</v>
      </c>
      <c r="V2418" s="5">
        <f>V2417+(T2418*($B$5/100))-(U2418/($B$6/100))</f>
        <v>2571521.6962009538</v>
      </c>
      <c r="W2418" s="5">
        <f t="shared" si="345"/>
        <v>64288.042405023843</v>
      </c>
    </row>
    <row r="2419" spans="4:23" x14ac:dyDescent="0.25">
      <c r="D2419">
        <f t="shared" si="346"/>
        <v>2417</v>
      </c>
      <c r="E2419" s="3">
        <v>43931</v>
      </c>
      <c r="F2419" s="4">
        <v>0.70833333333333337</v>
      </c>
      <c r="G2419">
        <v>40</v>
      </c>
      <c r="H2419">
        <v>10</v>
      </c>
      <c r="I2419" s="5">
        <f t="shared" si="341"/>
        <v>6</v>
      </c>
      <c r="J2419" s="22">
        <v>3.5137556108738366E-4</v>
      </c>
      <c r="K2419">
        <v>8.7070000000000005E-5</v>
      </c>
      <c r="L2419" s="5" cm="1">
        <f t="array" ref="L2419">_xlfn.IFS(I2419=0, 0, I2419&gt;34, 0, AND(I2419&gt;0, I2419&lt;35), VLOOKUP(I2419, $A$63:$C$96, 3))</f>
        <v>2980</v>
      </c>
      <c r="M2419" s="5">
        <f t="shared" si="340"/>
        <v>1669.0339151650724</v>
      </c>
      <c r="N2419" s="5">
        <v>1249.5527456369102</v>
      </c>
      <c r="O2419" s="5">
        <f t="shared" si="347"/>
        <v>2452.7619</v>
      </c>
      <c r="P2419" s="5">
        <f t="shared" si="348"/>
        <v>2452.7619</v>
      </c>
      <c r="Q2419" s="5">
        <f t="shared" si="342"/>
        <v>487.20077413479089</v>
      </c>
      <c r="R2419" s="5">
        <f>IF(O2419&gt;(P2419+U2419),O2419-P2419-U2419, 0)</f>
        <v>0</v>
      </c>
      <c r="S2419" s="5">
        <f t="shared" si="343"/>
        <v>641.76707702348551</v>
      </c>
      <c r="T2419" s="5">
        <f t="shared" si="344"/>
        <v>1554.504938141587</v>
      </c>
      <c r="U2419" s="5">
        <f>IF(O2419&gt;P2419,IF(V2418*($B$6/100)&gt;=O2419-P2419,(O2419-P2419), V2418*($B$6/100)), 0)</f>
        <v>0</v>
      </c>
      <c r="V2419" s="5">
        <f>V2418+(T2419*($B$5/100))-(U2419/($B$6/100))</f>
        <v>2572609.8496576529</v>
      </c>
      <c r="W2419" s="5">
        <f t="shared" si="345"/>
        <v>64315.246241441324</v>
      </c>
    </row>
    <row r="2420" spans="4:23" x14ac:dyDescent="0.25">
      <c r="D2420">
        <f t="shared" si="346"/>
        <v>2418</v>
      </c>
      <c r="E2420" s="3">
        <v>43931</v>
      </c>
      <c r="F2420" s="4">
        <v>0.75</v>
      </c>
      <c r="G2420">
        <v>40</v>
      </c>
      <c r="H2420">
        <v>7</v>
      </c>
      <c r="I2420" s="5">
        <f t="shared" si="341"/>
        <v>6</v>
      </c>
      <c r="J2420" s="22">
        <v>1.7816225632599734E-4</v>
      </c>
      <c r="K2420">
        <v>1.4027000000000001E-4</v>
      </c>
      <c r="L2420" s="5" cm="1">
        <f t="array" ref="L2420">_xlfn.IFS(I2420=0, 0, I2420&gt;34, 0, AND(I2420&gt;0, I2420&lt;35), VLOOKUP(I2420, $A$63:$C$96, 3))</f>
        <v>2980</v>
      </c>
      <c r="M2420" s="5">
        <f t="shared" si="340"/>
        <v>846.27071754848737</v>
      </c>
      <c r="N2420" s="5">
        <v>1499.6232024168287</v>
      </c>
      <c r="O2420" s="5">
        <f t="shared" si="347"/>
        <v>3951.4059000000002</v>
      </c>
      <c r="P2420" s="5">
        <f t="shared" si="348"/>
        <v>3826.2707175484875</v>
      </c>
      <c r="Q2420" s="5">
        <f t="shared" si="342"/>
        <v>0</v>
      </c>
      <c r="R2420" s="5">
        <f>IF(O2420&gt;(P2420+U2420),O2420-P2420-U2420, 0)</f>
        <v>0</v>
      </c>
      <c r="S2420" s="5">
        <f t="shared" si="343"/>
        <v>0</v>
      </c>
      <c r="T2420" s="5">
        <f t="shared" si="344"/>
        <v>0</v>
      </c>
      <c r="U2420" s="5">
        <f>IF(O2420&gt;P2420,IF(V2419*($B$6/100)&gt;=O2420-P2420,(O2420-P2420), V2419*($B$6/100)), 0)</f>
        <v>125.13518245151272</v>
      </c>
      <c r="V2420" s="5">
        <f>V2419+(T2420*($B$5/100))-(U2420/($B$6/100))</f>
        <v>2572431.0851112935</v>
      </c>
      <c r="W2420" s="5">
        <f t="shared" si="345"/>
        <v>64310.777127782334</v>
      </c>
    </row>
    <row r="2421" spans="4:23" x14ac:dyDescent="0.25">
      <c r="D2421">
        <f t="shared" si="346"/>
        <v>2419</v>
      </c>
      <c r="E2421" s="3">
        <v>43931</v>
      </c>
      <c r="F2421" s="4">
        <v>0.79166666666666663</v>
      </c>
      <c r="G2421">
        <v>20</v>
      </c>
      <c r="H2421">
        <v>8</v>
      </c>
      <c r="I2421" s="5">
        <f t="shared" si="341"/>
        <v>3</v>
      </c>
      <c r="J2421" s="22">
        <v>6.1861894557637963E-5</v>
      </c>
      <c r="K2421">
        <v>1.5975000000000001E-4</v>
      </c>
      <c r="L2421" s="5" cm="1">
        <f t="array" ref="L2421">_xlfn.IFS(I2421=0, 0, I2421&gt;34, 0, AND(I2421&gt;0, I2421&lt;35), VLOOKUP(I2421, $A$63:$C$96, 3))</f>
        <v>232</v>
      </c>
      <c r="M2421" s="5">
        <f t="shared" si="340"/>
        <v>293.84399914878037</v>
      </c>
      <c r="N2421" s="5">
        <v>1639.7117720971423</v>
      </c>
      <c r="O2421" s="5">
        <f t="shared" si="347"/>
        <v>4500.1575000000003</v>
      </c>
      <c r="P2421" s="5">
        <f t="shared" si="348"/>
        <v>525.84399914878031</v>
      </c>
      <c r="Q2421" s="5">
        <f t="shared" si="342"/>
        <v>0</v>
      </c>
      <c r="R2421" s="5">
        <f>IF(O2421&gt;(P2421+U2421),O2421-P2421-U2421, 0)</f>
        <v>0</v>
      </c>
      <c r="S2421" s="5">
        <f t="shared" si="343"/>
        <v>0</v>
      </c>
      <c r="T2421" s="5">
        <f t="shared" si="344"/>
        <v>0</v>
      </c>
      <c r="U2421" s="5">
        <f>IF(O2421&gt;P2421,IF(V2420*($B$6/100)&gt;=O2421-P2421,(O2421-P2421), V2420*($B$6/100)), 0)</f>
        <v>3974.3135008512199</v>
      </c>
      <c r="V2421" s="5">
        <f>V2420+(T2421*($B$5/100))-(U2421/($B$6/100))</f>
        <v>2566753.4943957916</v>
      </c>
      <c r="W2421" s="5">
        <f t="shared" si="345"/>
        <v>64168.837359894787</v>
      </c>
    </row>
    <row r="2422" spans="4:23" x14ac:dyDescent="0.25">
      <c r="D2422">
        <f t="shared" si="346"/>
        <v>2420</v>
      </c>
      <c r="E2422" s="3">
        <v>43931</v>
      </c>
      <c r="F2422" s="4">
        <v>0.83333333333333337</v>
      </c>
      <c r="G2422">
        <v>20</v>
      </c>
      <c r="H2422">
        <v>0</v>
      </c>
      <c r="I2422" s="5">
        <f t="shared" si="341"/>
        <v>3</v>
      </c>
      <c r="J2422" s="22">
        <v>4.9489515646110373E-6</v>
      </c>
      <c r="K2422">
        <v>1.6388000000000001E-4</v>
      </c>
      <c r="L2422" s="5" cm="1">
        <f t="array" ref="L2422">_xlfn.IFS(I2422=0, 0, I2422&gt;34, 0, AND(I2422&gt;0, I2422&lt;35), VLOOKUP(I2422, $A$63:$C$96, 3))</f>
        <v>232</v>
      </c>
      <c r="M2422" s="5">
        <f t="shared" si="340"/>
        <v>23.507519931902429</v>
      </c>
      <c r="N2422" s="5">
        <v>1932.1034375942124</v>
      </c>
      <c r="O2422" s="5">
        <f t="shared" si="347"/>
        <v>4616.4996000000001</v>
      </c>
      <c r="P2422" s="5">
        <f t="shared" si="348"/>
        <v>255.50751993190244</v>
      </c>
      <c r="Q2422" s="5">
        <f t="shared" si="342"/>
        <v>0</v>
      </c>
      <c r="R2422" s="5">
        <f>IF(O2422&gt;(P2422+U2422),O2422-P2422-U2422, 0)</f>
        <v>0</v>
      </c>
      <c r="S2422" s="5">
        <f t="shared" si="343"/>
        <v>0</v>
      </c>
      <c r="T2422" s="5">
        <f t="shared" si="344"/>
        <v>0</v>
      </c>
      <c r="U2422" s="5">
        <f>IF(O2422&gt;P2422,IF(V2421*($B$6/100)&gt;=O2422-P2422,(O2422-P2422), V2421*($B$6/100)), 0)</f>
        <v>4360.9920800680975</v>
      </c>
      <c r="V2422" s="5">
        <f>V2421+(T2422*($B$5/100))-(U2422/($B$6/100))</f>
        <v>2560523.5057099801</v>
      </c>
      <c r="W2422" s="5">
        <f t="shared" si="345"/>
        <v>64013.087642749502</v>
      </c>
    </row>
    <row r="2423" spans="4:23" x14ac:dyDescent="0.25">
      <c r="D2423">
        <f t="shared" si="346"/>
        <v>2421</v>
      </c>
      <c r="E2423" s="3">
        <v>43931</v>
      </c>
      <c r="F2423" s="4">
        <v>0.875</v>
      </c>
      <c r="G2423">
        <v>20</v>
      </c>
      <c r="H2423">
        <v>0</v>
      </c>
      <c r="I2423" s="5">
        <f t="shared" si="341"/>
        <v>3</v>
      </c>
      <c r="J2423" s="22">
        <v>0</v>
      </c>
      <c r="K2423">
        <v>1.7566000000000001E-4</v>
      </c>
      <c r="L2423" s="5" cm="1">
        <f t="array" ref="L2423">_xlfn.IFS(I2423=0, 0, I2423&gt;34, 0, AND(I2423&gt;0, I2423&lt;35), VLOOKUP(I2423, $A$63:$C$96, 3))</f>
        <v>232</v>
      </c>
      <c r="M2423" s="5">
        <f t="shared" si="340"/>
        <v>0</v>
      </c>
      <c r="N2423" s="5">
        <v>2125.3862950352996</v>
      </c>
      <c r="O2423" s="5">
        <f t="shared" si="347"/>
        <v>4948.3422</v>
      </c>
      <c r="P2423" s="5">
        <f t="shared" si="348"/>
        <v>232</v>
      </c>
      <c r="Q2423" s="5">
        <f t="shared" si="342"/>
        <v>0</v>
      </c>
      <c r="R2423" s="5">
        <f>IF(O2423&gt;(P2423+U2423),O2423-P2423-U2423, 0)</f>
        <v>0</v>
      </c>
      <c r="S2423" s="5">
        <f t="shared" si="343"/>
        <v>0</v>
      </c>
      <c r="T2423" s="5">
        <f t="shared" si="344"/>
        <v>0</v>
      </c>
      <c r="U2423" s="5">
        <f>IF(O2423&gt;P2423,IF(V2422*($B$6/100)&gt;=O2423-P2423,(O2423-P2423), V2422*($B$6/100)), 0)</f>
        <v>4716.3422</v>
      </c>
      <c r="V2423" s="5">
        <f>V2422+(T2423*($B$5/100))-(U2423/($B$6/100))</f>
        <v>2553785.8739956943</v>
      </c>
      <c r="W2423" s="5">
        <f t="shared" si="345"/>
        <v>63844.646849892357</v>
      </c>
    </row>
    <row r="2424" spans="4:23" x14ac:dyDescent="0.25">
      <c r="D2424">
        <f t="shared" si="346"/>
        <v>2422</v>
      </c>
      <c r="E2424" s="3">
        <v>43931</v>
      </c>
      <c r="F2424" s="4">
        <v>0.91666666666666663</v>
      </c>
      <c r="G2424">
        <v>30</v>
      </c>
      <c r="H2424">
        <v>0</v>
      </c>
      <c r="I2424" s="5">
        <f t="shared" si="341"/>
        <v>4</v>
      </c>
      <c r="J2424" s="22">
        <v>0</v>
      </c>
      <c r="K2424">
        <v>1.8243999999999999E-4</v>
      </c>
      <c r="L2424" s="5" cm="1">
        <f t="array" ref="L2424">_xlfn.IFS(I2424=0, 0, I2424&gt;34, 0, AND(I2424&gt;0, I2424&lt;35), VLOOKUP(I2424, $A$63:$C$96, 3))</f>
        <v>740</v>
      </c>
      <c r="M2424" s="5">
        <f t="shared" si="340"/>
        <v>0</v>
      </c>
      <c r="N2424" s="5">
        <v>1890.4118711555529</v>
      </c>
      <c r="O2424" s="5">
        <f t="shared" si="347"/>
        <v>5139.3347999999996</v>
      </c>
      <c r="P2424" s="5">
        <f t="shared" si="348"/>
        <v>740</v>
      </c>
      <c r="Q2424" s="5">
        <f t="shared" si="342"/>
        <v>0</v>
      </c>
      <c r="R2424" s="5">
        <f>IF(O2424&gt;(P2424+U2424),O2424-P2424-U2424, 0)</f>
        <v>0</v>
      </c>
      <c r="S2424" s="5">
        <f t="shared" si="343"/>
        <v>0</v>
      </c>
      <c r="T2424" s="5">
        <f t="shared" si="344"/>
        <v>0</v>
      </c>
      <c r="U2424" s="5">
        <f>IF(O2424&gt;P2424,IF(V2423*($B$6/100)&gt;=O2424-P2424,(O2424-P2424), V2423*($B$6/100)), 0)</f>
        <v>4399.3347999999996</v>
      </c>
      <c r="V2424" s="5">
        <f>V2423+(T2424*($B$5/100))-(U2424/($B$6/100))</f>
        <v>2547501.1099956944</v>
      </c>
      <c r="W2424" s="5">
        <f t="shared" si="345"/>
        <v>63687.527749892361</v>
      </c>
    </row>
    <row r="2425" spans="4:23" x14ac:dyDescent="0.25">
      <c r="D2425">
        <f t="shared" si="346"/>
        <v>2423</v>
      </c>
      <c r="E2425" s="3">
        <v>43931</v>
      </c>
      <c r="F2425" s="4">
        <v>0.95833333333333337</v>
      </c>
      <c r="G2425">
        <v>30</v>
      </c>
      <c r="H2425">
        <v>0</v>
      </c>
      <c r="I2425" s="5">
        <f t="shared" si="341"/>
        <v>4</v>
      </c>
      <c r="J2425" s="22">
        <v>0</v>
      </c>
      <c r="K2425">
        <v>1.6540999999999998E-4</v>
      </c>
      <c r="L2425" s="5" cm="1">
        <f t="array" ref="L2425">_xlfn.IFS(I2425=0, 0, I2425&gt;34, 0, AND(I2425&gt;0, I2425&lt;35), VLOOKUP(I2425, $A$63:$C$96, 3))</f>
        <v>740</v>
      </c>
      <c r="M2425" s="5">
        <f t="shared" si="340"/>
        <v>0</v>
      </c>
      <c r="N2425" s="5">
        <v>1633.2247982713454</v>
      </c>
      <c r="O2425" s="5">
        <f t="shared" si="347"/>
        <v>4659.5996999999998</v>
      </c>
      <c r="P2425" s="5">
        <f t="shared" si="348"/>
        <v>740</v>
      </c>
      <c r="Q2425" s="5">
        <f t="shared" si="342"/>
        <v>0</v>
      </c>
      <c r="R2425" s="5">
        <f>IF(O2425&gt;(P2425+U2425),O2425-P2425-U2425, 0)</f>
        <v>0</v>
      </c>
      <c r="S2425" s="5">
        <f t="shared" si="343"/>
        <v>0</v>
      </c>
      <c r="T2425" s="5">
        <f t="shared" si="344"/>
        <v>0</v>
      </c>
      <c r="U2425" s="5">
        <f>IF(O2425&gt;P2425,IF(V2424*($B$6/100)&gt;=O2425-P2425,(O2425-P2425), V2424*($B$6/100)), 0)</f>
        <v>3919.5996999999998</v>
      </c>
      <c r="V2425" s="5">
        <f>V2424+(T2425*($B$5/100))-(U2425/($B$6/100))</f>
        <v>2541901.6818528371</v>
      </c>
      <c r="W2425" s="5">
        <f t="shared" si="345"/>
        <v>63547.54204632093</v>
      </c>
    </row>
    <row r="2426" spans="4:23" x14ac:dyDescent="0.25">
      <c r="D2426">
        <f t="shared" si="346"/>
        <v>2424</v>
      </c>
      <c r="E2426" s="3">
        <v>43932</v>
      </c>
      <c r="F2426" s="4">
        <v>0</v>
      </c>
      <c r="G2426">
        <v>30</v>
      </c>
      <c r="H2426">
        <v>0</v>
      </c>
      <c r="I2426" s="5">
        <f t="shared" si="341"/>
        <v>4</v>
      </c>
      <c r="J2426" s="22">
        <v>0</v>
      </c>
      <c r="K2426">
        <v>1.4233E-4</v>
      </c>
      <c r="L2426" s="5" cm="1">
        <f t="array" ref="L2426">_xlfn.IFS(I2426=0, 0, I2426&gt;34, 0, AND(I2426&gt;0, I2426&lt;35), VLOOKUP(I2426, $A$63:$C$96, 3))</f>
        <v>740</v>
      </c>
      <c r="M2426" s="5">
        <f t="shared" si="340"/>
        <v>0</v>
      </c>
      <c r="N2426" s="5">
        <v>1285.3725730927242</v>
      </c>
      <c r="O2426" s="5">
        <f t="shared" si="347"/>
        <v>4009.4361000000004</v>
      </c>
      <c r="P2426" s="5">
        <f t="shared" si="348"/>
        <v>740</v>
      </c>
      <c r="Q2426" s="5">
        <f t="shared" si="342"/>
        <v>0</v>
      </c>
      <c r="R2426" s="5">
        <f>IF(O2426&gt;(P2426+U2426),O2426-P2426-U2426, 0)</f>
        <v>0</v>
      </c>
      <c r="S2426" s="5">
        <f t="shared" si="343"/>
        <v>0</v>
      </c>
      <c r="T2426" s="5">
        <f t="shared" si="344"/>
        <v>0</v>
      </c>
      <c r="U2426" s="5">
        <f>IF(O2426&gt;P2426,IF(V2425*($B$6/100)&gt;=O2426-P2426,(O2426-P2426), V2425*($B$6/100)), 0)</f>
        <v>3269.4361000000004</v>
      </c>
      <c r="V2426" s="5">
        <f>V2425+(T2426*($B$5/100))-(U2426/($B$6/100))</f>
        <v>2537231.058852837</v>
      </c>
      <c r="W2426" s="5">
        <f t="shared" si="345"/>
        <v>63430.776471320925</v>
      </c>
    </row>
    <row r="2427" spans="4:23" x14ac:dyDescent="0.25">
      <c r="D2427">
        <f t="shared" si="346"/>
        <v>2425</v>
      </c>
      <c r="E2427" s="3">
        <v>43932</v>
      </c>
      <c r="F2427" s="4">
        <v>4.1666666666666664E-2</v>
      </c>
      <c r="G2427">
        <v>20</v>
      </c>
      <c r="H2427">
        <v>0</v>
      </c>
      <c r="I2427" s="5">
        <f t="shared" si="341"/>
        <v>3</v>
      </c>
      <c r="J2427" s="22">
        <v>0</v>
      </c>
      <c r="K2427">
        <v>1.1136E-4</v>
      </c>
      <c r="L2427" s="5" cm="1">
        <f t="array" ref="L2427">_xlfn.IFS(I2427=0, 0, I2427&gt;34, 0, AND(I2427&gt;0, I2427&lt;35), VLOOKUP(I2427, $A$63:$C$96, 3))</f>
        <v>232</v>
      </c>
      <c r="M2427" s="5">
        <f t="shared" si="340"/>
        <v>0</v>
      </c>
      <c r="N2427" s="5">
        <v>1138.1213514660435</v>
      </c>
      <c r="O2427" s="5">
        <f t="shared" si="347"/>
        <v>3137.0112000000004</v>
      </c>
      <c r="P2427" s="5">
        <f t="shared" si="348"/>
        <v>232</v>
      </c>
      <c r="Q2427" s="5">
        <f t="shared" si="342"/>
        <v>0</v>
      </c>
      <c r="R2427" s="5">
        <f>IF(O2427&gt;(P2427+U2427),O2427-P2427-U2427, 0)</f>
        <v>0</v>
      </c>
      <c r="S2427" s="5">
        <f t="shared" si="343"/>
        <v>0</v>
      </c>
      <c r="T2427" s="5">
        <f t="shared" si="344"/>
        <v>0</v>
      </c>
      <c r="U2427" s="5">
        <f>IF(O2427&gt;P2427,IF(V2426*($B$6/100)&gt;=O2427-P2427,(O2427-P2427), V2426*($B$6/100)), 0)</f>
        <v>2905.0112000000004</v>
      </c>
      <c r="V2427" s="5">
        <f>V2426+(T2427*($B$5/100))-(U2427/($B$6/100))</f>
        <v>2533081.0428528371</v>
      </c>
      <c r="W2427" s="5">
        <f t="shared" si="345"/>
        <v>63327.026071320928</v>
      </c>
    </row>
    <row r="2428" spans="4:23" x14ac:dyDescent="0.25">
      <c r="D2428">
        <f t="shared" si="346"/>
        <v>2426</v>
      </c>
      <c r="E2428" s="3">
        <v>43932</v>
      </c>
      <c r="F2428" s="4">
        <v>8.3333333333333329E-2</v>
      </c>
      <c r="G2428">
        <v>40</v>
      </c>
      <c r="H2428">
        <v>0</v>
      </c>
      <c r="I2428" s="5">
        <f t="shared" si="341"/>
        <v>6</v>
      </c>
      <c r="J2428" s="22">
        <v>0</v>
      </c>
      <c r="K2428">
        <v>8.8299999999999991E-5</v>
      </c>
      <c r="L2428" s="5" cm="1">
        <f t="array" ref="L2428">_xlfn.IFS(I2428=0, 0, I2428&gt;34, 0, AND(I2428&gt;0, I2428&lt;35), VLOOKUP(I2428, $A$63:$C$96, 3))</f>
        <v>2980</v>
      </c>
      <c r="M2428" s="5">
        <f t="shared" si="340"/>
        <v>0</v>
      </c>
      <c r="N2428" s="5">
        <v>1102.8078340354991</v>
      </c>
      <c r="O2428" s="5">
        <f t="shared" si="347"/>
        <v>2487.4109999999996</v>
      </c>
      <c r="P2428" s="5">
        <f t="shared" si="348"/>
        <v>2487.4109999999996</v>
      </c>
      <c r="Q2428" s="5">
        <f t="shared" si="342"/>
        <v>487.20077413479089</v>
      </c>
      <c r="R2428" s="5">
        <f>IF(O2428&gt;(P2428+U2428),O2428-P2428-U2428, 0)</f>
        <v>0</v>
      </c>
      <c r="S2428" s="5">
        <f t="shared" si="343"/>
        <v>5.3882258652095061</v>
      </c>
      <c r="T2428" s="5">
        <f t="shared" si="344"/>
        <v>487.20077413479089</v>
      </c>
      <c r="U2428" s="5">
        <f>IF(O2428&gt;P2428,IF(V2427*($B$6/100)&gt;=O2428-P2428,(O2428-P2428), V2427*($B$6/100)), 0)</f>
        <v>0</v>
      </c>
      <c r="V2428" s="5">
        <f>V2427+(T2428*($B$5/100))-(U2428/($B$6/100))</f>
        <v>2533422.0833947314</v>
      </c>
      <c r="W2428" s="5">
        <f t="shared" si="345"/>
        <v>63335.552084868286</v>
      </c>
    </row>
    <row r="2429" spans="4:23" x14ac:dyDescent="0.25">
      <c r="D2429">
        <f t="shared" si="346"/>
        <v>2427</v>
      </c>
      <c r="E2429" s="3">
        <v>43932</v>
      </c>
      <c r="F2429" s="4">
        <v>0.125</v>
      </c>
      <c r="G2429">
        <v>30</v>
      </c>
      <c r="H2429">
        <v>0</v>
      </c>
      <c r="I2429" s="5">
        <f t="shared" si="341"/>
        <v>4</v>
      </c>
      <c r="J2429" s="22">
        <v>0</v>
      </c>
      <c r="K2429">
        <v>7.6030000000000002E-5</v>
      </c>
      <c r="L2429" s="5" cm="1">
        <f t="array" ref="L2429">_xlfn.IFS(I2429=0, 0, I2429&gt;34, 0, AND(I2429&gt;0, I2429&lt;35), VLOOKUP(I2429, $A$63:$C$96, 3))</f>
        <v>740</v>
      </c>
      <c r="M2429" s="5">
        <f t="shared" si="340"/>
        <v>0</v>
      </c>
      <c r="N2429" s="5">
        <v>1131.9781933574313</v>
      </c>
      <c r="O2429" s="5">
        <f t="shared" si="347"/>
        <v>2141.7651000000001</v>
      </c>
      <c r="P2429" s="5">
        <f t="shared" si="348"/>
        <v>740</v>
      </c>
      <c r="Q2429" s="5">
        <f t="shared" si="342"/>
        <v>0</v>
      </c>
      <c r="R2429" s="5">
        <f>IF(O2429&gt;(P2429+U2429),O2429-P2429-U2429, 0)</f>
        <v>0</v>
      </c>
      <c r="S2429" s="5">
        <f t="shared" si="343"/>
        <v>0</v>
      </c>
      <c r="T2429" s="5">
        <f t="shared" si="344"/>
        <v>0</v>
      </c>
      <c r="U2429" s="5">
        <f>IF(O2429&gt;P2429,IF(V2428*($B$6/100)&gt;=O2429-P2429,(O2429-P2429), V2428*($B$6/100)), 0)</f>
        <v>1401.7651000000001</v>
      </c>
      <c r="V2429" s="5">
        <f>V2428+(T2429*($B$5/100))-(U2429/($B$6/100))</f>
        <v>2531419.5618233029</v>
      </c>
      <c r="W2429" s="5">
        <f t="shared" si="345"/>
        <v>63285.489045582573</v>
      </c>
    </row>
    <row r="2430" spans="4:23" x14ac:dyDescent="0.25">
      <c r="D2430">
        <f t="shared" si="346"/>
        <v>2428</v>
      </c>
      <c r="E2430" s="3">
        <v>43932</v>
      </c>
      <c r="F2430" s="4">
        <v>0.16666666666666666</v>
      </c>
      <c r="G2430">
        <v>20</v>
      </c>
      <c r="H2430">
        <v>0</v>
      </c>
      <c r="I2430" s="5">
        <f t="shared" si="341"/>
        <v>3</v>
      </c>
      <c r="J2430" s="22">
        <v>0</v>
      </c>
      <c r="K2430">
        <v>7.026999999999999E-5</v>
      </c>
      <c r="L2430" s="5" cm="1">
        <f t="array" ref="L2430">_xlfn.IFS(I2430=0, 0, I2430&gt;34, 0, AND(I2430&gt;0, I2430&lt;35), VLOOKUP(I2430, $A$63:$C$96, 3))</f>
        <v>232</v>
      </c>
      <c r="M2430" s="5">
        <f t="shared" si="340"/>
        <v>0</v>
      </c>
      <c r="N2430" s="5">
        <v>1235.7672025158117</v>
      </c>
      <c r="O2430" s="5">
        <f t="shared" si="347"/>
        <v>1979.5058999999997</v>
      </c>
      <c r="P2430" s="5">
        <f t="shared" si="348"/>
        <v>232</v>
      </c>
      <c r="Q2430" s="5">
        <f t="shared" si="342"/>
        <v>0</v>
      </c>
      <c r="R2430" s="5">
        <f>IF(O2430&gt;(P2430+U2430),O2430-P2430-U2430, 0)</f>
        <v>0</v>
      </c>
      <c r="S2430" s="5">
        <f t="shared" si="343"/>
        <v>0</v>
      </c>
      <c r="T2430" s="5">
        <f t="shared" si="344"/>
        <v>0</v>
      </c>
      <c r="U2430" s="5">
        <f>IF(O2430&gt;P2430,IF(V2429*($B$6/100)&gt;=O2430-P2430,(O2430-P2430), V2429*($B$6/100)), 0)</f>
        <v>1747.5058999999997</v>
      </c>
      <c r="V2430" s="5">
        <f>V2429+(T2430*($B$5/100))-(U2430/($B$6/100))</f>
        <v>2528923.124823303</v>
      </c>
      <c r="W2430" s="5">
        <f t="shared" si="345"/>
        <v>63223.078120582577</v>
      </c>
    </row>
    <row r="2431" spans="4:23" x14ac:dyDescent="0.25">
      <c r="D2431">
        <f t="shared" si="346"/>
        <v>2429</v>
      </c>
      <c r="E2431" s="3">
        <v>43932</v>
      </c>
      <c r="F2431" s="4">
        <v>0.20833333333333334</v>
      </c>
      <c r="G2431">
        <v>30</v>
      </c>
      <c r="H2431">
        <v>0</v>
      </c>
      <c r="I2431" s="5">
        <f t="shared" si="341"/>
        <v>4</v>
      </c>
      <c r="J2431" s="22">
        <v>0</v>
      </c>
      <c r="K2431">
        <v>6.8250000000000006E-5</v>
      </c>
      <c r="L2431" s="5" cm="1">
        <f t="array" ref="L2431">_xlfn.IFS(I2431=0, 0, I2431&gt;34, 0, AND(I2431&gt;0, I2431&lt;35), VLOOKUP(I2431, $A$63:$C$96, 3))</f>
        <v>740</v>
      </c>
      <c r="M2431" s="5">
        <f t="shared" si="340"/>
        <v>0</v>
      </c>
      <c r="N2431" s="5">
        <v>1395.9949887751663</v>
      </c>
      <c r="O2431" s="5">
        <f t="shared" si="347"/>
        <v>1922.6025000000002</v>
      </c>
      <c r="P2431" s="5">
        <f t="shared" si="348"/>
        <v>740</v>
      </c>
      <c r="Q2431" s="5">
        <f t="shared" si="342"/>
        <v>0</v>
      </c>
      <c r="R2431" s="5">
        <f>IF(O2431&gt;(P2431+U2431),O2431-P2431-U2431, 0)</f>
        <v>0</v>
      </c>
      <c r="S2431" s="5">
        <f t="shared" si="343"/>
        <v>0</v>
      </c>
      <c r="T2431" s="5">
        <f t="shared" si="344"/>
        <v>0</v>
      </c>
      <c r="U2431" s="5">
        <f>IF(O2431&gt;P2431,IF(V2430*($B$6/100)&gt;=O2431-P2431,(O2431-P2431), V2430*($B$6/100)), 0)</f>
        <v>1182.6025000000002</v>
      </c>
      <c r="V2431" s="5">
        <f>V2430+(T2431*($B$5/100))-(U2431/($B$6/100))</f>
        <v>2527233.692680446</v>
      </c>
      <c r="W2431" s="5">
        <f t="shared" si="345"/>
        <v>63180.842317011149</v>
      </c>
    </row>
    <row r="2432" spans="4:23" x14ac:dyDescent="0.25">
      <c r="D2432">
        <f t="shared" si="346"/>
        <v>2430</v>
      </c>
      <c r="E2432" s="3">
        <v>43932</v>
      </c>
      <c r="F2432" s="4">
        <v>0.25</v>
      </c>
      <c r="G2432">
        <v>20</v>
      </c>
      <c r="H2432">
        <v>0</v>
      </c>
      <c r="I2432" s="5">
        <f t="shared" si="341"/>
        <v>3</v>
      </c>
      <c r="J2432" s="22">
        <v>0</v>
      </c>
      <c r="K2432">
        <v>6.8990000000000002E-5</v>
      </c>
      <c r="L2432" s="5" cm="1">
        <f t="array" ref="L2432">_xlfn.IFS(I2432=0, 0, I2432&gt;34, 0, AND(I2432&gt;0, I2432&lt;35), VLOOKUP(I2432, $A$63:$C$96, 3))</f>
        <v>232</v>
      </c>
      <c r="M2432" s="5">
        <f t="shared" si="340"/>
        <v>0</v>
      </c>
      <c r="N2432" s="5">
        <v>1664.1066604120804</v>
      </c>
      <c r="O2432" s="5">
        <f t="shared" si="347"/>
        <v>1943.4483</v>
      </c>
      <c r="P2432" s="5">
        <f t="shared" si="348"/>
        <v>232</v>
      </c>
      <c r="Q2432" s="5">
        <f t="shared" si="342"/>
        <v>0</v>
      </c>
      <c r="R2432" s="5">
        <f>IF(O2432&gt;(P2432+U2432),O2432-P2432-U2432, 0)</f>
        <v>0</v>
      </c>
      <c r="S2432" s="5">
        <f t="shared" si="343"/>
        <v>0</v>
      </c>
      <c r="T2432" s="5">
        <f t="shared" si="344"/>
        <v>0</v>
      </c>
      <c r="U2432" s="5">
        <f>IF(O2432&gt;P2432,IF(V2431*($B$6/100)&gt;=O2432-P2432,(O2432-P2432), V2431*($B$6/100)), 0)</f>
        <v>1711.4483</v>
      </c>
      <c r="V2432" s="5">
        <f>V2431+(T2432*($B$5/100))-(U2432/($B$6/100))</f>
        <v>2524788.766537589</v>
      </c>
      <c r="W2432" s="5">
        <f t="shared" si="345"/>
        <v>63119.719163439724</v>
      </c>
    </row>
    <row r="2433" spans="4:23" x14ac:dyDescent="0.25">
      <c r="D2433">
        <f t="shared" si="346"/>
        <v>2431</v>
      </c>
      <c r="E2433" s="3">
        <v>43932</v>
      </c>
      <c r="F2433" s="4">
        <v>0.29166666666666669</v>
      </c>
      <c r="G2433">
        <v>20</v>
      </c>
      <c r="H2433">
        <v>7</v>
      </c>
      <c r="I2433" s="5">
        <f t="shared" si="341"/>
        <v>3</v>
      </c>
      <c r="J2433" s="22">
        <v>5.196399142841589E-5</v>
      </c>
      <c r="K2433">
        <v>7.7119999999999993E-5</v>
      </c>
      <c r="L2433" s="5" cm="1">
        <f t="array" ref="L2433">_xlfn.IFS(I2433=0, 0, I2433&gt;34, 0, AND(I2433&gt;0, I2433&lt;35), VLOOKUP(I2433, $A$63:$C$96, 3))</f>
        <v>232</v>
      </c>
      <c r="M2433" s="5">
        <f t="shared" si="340"/>
        <v>246.82895928497547</v>
      </c>
      <c r="N2433" s="5">
        <v>2201.3993240572204</v>
      </c>
      <c r="O2433" s="5">
        <f t="shared" si="347"/>
        <v>2172.4703999999997</v>
      </c>
      <c r="P2433" s="5">
        <f t="shared" si="348"/>
        <v>478.82895928497544</v>
      </c>
      <c r="Q2433" s="5">
        <f t="shared" si="342"/>
        <v>0</v>
      </c>
      <c r="R2433" s="5">
        <f>IF(O2433&gt;(P2433+U2433),O2433-P2433-U2433, 0)</f>
        <v>0</v>
      </c>
      <c r="S2433" s="5">
        <f t="shared" si="343"/>
        <v>0</v>
      </c>
      <c r="T2433" s="5">
        <f t="shared" si="344"/>
        <v>0</v>
      </c>
      <c r="U2433" s="5">
        <f>IF(O2433&gt;P2433,IF(V2432*($B$6/100)&gt;=O2433-P2433,(O2433-P2433), V2432*($B$6/100)), 0)</f>
        <v>1693.6414407150241</v>
      </c>
      <c r="V2433" s="5">
        <f>V2432+(T2433*($B$5/100))-(U2433/($B$6/100))</f>
        <v>2522369.2787651392</v>
      </c>
      <c r="W2433" s="5">
        <f t="shared" si="345"/>
        <v>63059.231969128479</v>
      </c>
    </row>
    <row r="2434" spans="4:23" x14ac:dyDescent="0.25">
      <c r="D2434">
        <f t="shared" si="346"/>
        <v>2432</v>
      </c>
      <c r="E2434" s="3">
        <v>43932</v>
      </c>
      <c r="F2434" s="4">
        <v>0.33333333333333331</v>
      </c>
      <c r="G2434">
        <v>30</v>
      </c>
      <c r="H2434">
        <v>10</v>
      </c>
      <c r="I2434" s="5">
        <f t="shared" si="341"/>
        <v>4</v>
      </c>
      <c r="J2434" s="22">
        <v>1.8063673210830285E-4</v>
      </c>
      <c r="K2434">
        <v>9.2930000000000006E-5</v>
      </c>
      <c r="L2434" s="5" cm="1">
        <f t="array" ref="L2434">_xlfn.IFS(I2434=0, 0, I2434&gt;34, 0, AND(I2434&gt;0, I2434&lt;35), VLOOKUP(I2434, $A$63:$C$96, 3))</f>
        <v>740</v>
      </c>
      <c r="M2434" s="5">
        <f t="shared" si="340"/>
        <v>858.02447751443856</v>
      </c>
      <c r="N2434" s="5">
        <v>3200.2943477585404</v>
      </c>
      <c r="O2434" s="5">
        <f t="shared" si="347"/>
        <v>2617.8380999999999</v>
      </c>
      <c r="P2434" s="5">
        <f t="shared" si="348"/>
        <v>1598.0244775144386</v>
      </c>
      <c r="Q2434" s="5">
        <f t="shared" si="342"/>
        <v>0</v>
      </c>
      <c r="R2434" s="5">
        <f>IF(O2434&gt;(P2434+U2434),O2434-P2434-U2434, 0)</f>
        <v>0</v>
      </c>
      <c r="S2434" s="5">
        <f t="shared" si="343"/>
        <v>0</v>
      </c>
      <c r="T2434" s="5">
        <f t="shared" si="344"/>
        <v>0</v>
      </c>
      <c r="U2434" s="5">
        <f>IF(O2434&gt;P2434,IF(V2433*($B$6/100)&gt;=O2434-P2434,(O2434-P2434), V2433*($B$6/100)), 0)</f>
        <v>1019.8136224855614</v>
      </c>
      <c r="V2434" s="5">
        <f>V2433+(T2434*($B$5/100))-(U2434/($B$6/100))</f>
        <v>2520912.4021615884</v>
      </c>
      <c r="W2434" s="5">
        <f t="shared" si="345"/>
        <v>63022.810054039714</v>
      </c>
    </row>
    <row r="2435" spans="4:23" x14ac:dyDescent="0.25">
      <c r="D2435">
        <f t="shared" si="346"/>
        <v>2433</v>
      </c>
      <c r="E2435" s="3">
        <v>43932</v>
      </c>
      <c r="F2435" s="4">
        <v>0.375</v>
      </c>
      <c r="G2435">
        <v>40</v>
      </c>
      <c r="H2435">
        <v>10</v>
      </c>
      <c r="I2435" s="5">
        <f t="shared" si="341"/>
        <v>6</v>
      </c>
      <c r="J2435" s="22">
        <v>3.2910527904663395E-4</v>
      </c>
      <c r="K2435">
        <v>1.1514E-4</v>
      </c>
      <c r="L2435" s="5" cm="1">
        <f t="array" ref="L2435">_xlfn.IFS(I2435=0, 0, I2435&gt;34, 0, AND(I2435&gt;0, I2435&lt;35), VLOOKUP(I2435, $A$63:$C$96, 3))</f>
        <v>2980</v>
      </c>
      <c r="M2435" s="5">
        <f t="shared" ref="M2435:M2498" si="349">$B$11*$B$4*J2435*1000</f>
        <v>1563.2500754715113</v>
      </c>
      <c r="N2435" s="5">
        <v>3186.2716533626494</v>
      </c>
      <c r="O2435" s="5">
        <f t="shared" si="347"/>
        <v>3243.4938000000002</v>
      </c>
      <c r="P2435" s="5">
        <f t="shared" si="348"/>
        <v>3243.4938000000002</v>
      </c>
      <c r="Q2435" s="5">
        <f t="shared" si="342"/>
        <v>487.20077413479089</v>
      </c>
      <c r="R2435" s="5">
        <f>IF(O2435&gt;(P2435+U2435),O2435-P2435-U2435, 0)</f>
        <v>0</v>
      </c>
      <c r="S2435" s="5">
        <f t="shared" si="343"/>
        <v>812.55550133672</v>
      </c>
      <c r="T2435" s="5">
        <f t="shared" si="344"/>
        <v>487.20077413479089</v>
      </c>
      <c r="U2435" s="5">
        <f>IF(O2435&gt;P2435,IF(V2434*($B$6/100)&gt;=O2435-P2435,(O2435-P2435), V2434*($B$6/100)), 0)</f>
        <v>0</v>
      </c>
      <c r="V2435" s="5">
        <f>V2434+(T2435*($B$5/100))-(U2435/($B$6/100))</f>
        <v>2521253.4427034827</v>
      </c>
      <c r="W2435" s="5">
        <f t="shared" si="345"/>
        <v>63031.336067587064</v>
      </c>
    </row>
    <row r="2436" spans="4:23" x14ac:dyDescent="0.25">
      <c r="D2436">
        <f t="shared" si="346"/>
        <v>2434</v>
      </c>
      <c r="E2436" s="3">
        <v>43932</v>
      </c>
      <c r="F2436" s="4">
        <v>0.41666666666666669</v>
      </c>
      <c r="G2436">
        <v>40</v>
      </c>
      <c r="H2436">
        <v>10</v>
      </c>
      <c r="I2436" s="5">
        <f t="shared" ref="I2436:I2499" si="350">ROUND((G2436/10)*((LN(99/0.03)/(LN(10/0.03)))),0)</f>
        <v>6</v>
      </c>
      <c r="J2436" s="22">
        <v>4.5530354394421541E-4</v>
      </c>
      <c r="K2436">
        <v>1.2527999999999999E-4</v>
      </c>
      <c r="L2436" s="5" cm="1">
        <f t="array" ref="L2436">_xlfn.IFS(I2436=0, 0, I2436&gt;34, 0, AND(I2436&gt;0, I2436&lt;35), VLOOKUP(I2436, $A$63:$C$96, 3))</f>
        <v>2980</v>
      </c>
      <c r="M2436" s="5">
        <f t="shared" si="349"/>
        <v>2162.6918337350235</v>
      </c>
      <c r="N2436" s="5">
        <v>2643.0361289387506</v>
      </c>
      <c r="O2436" s="5">
        <f t="shared" si="347"/>
        <v>3529.1376</v>
      </c>
      <c r="P2436" s="5">
        <f t="shared" si="348"/>
        <v>3529.1376</v>
      </c>
      <c r="Q2436" s="5">
        <f t="shared" ref="Q2436:Q2499" si="351">IF((L2436+M2436-P2436)&lt;($B$8/100)*$B$3,L2436+M2436-P2436,($B$8/100)*$B$3)</f>
        <v>487.20077413479089</v>
      </c>
      <c r="R2436" s="5">
        <f>IF(O2436&gt;(P2436+U2436),O2436-P2436-U2436, 0)</f>
        <v>0</v>
      </c>
      <c r="S2436" s="5">
        <f t="shared" ref="S2436:S2499" si="352">IF((IF((L2436+M2436)&gt;O2436,L2436+M2436-P2436-Q2436,0))&lt;((N2436*3.595182*($B$7/100))/($B$5/100)),L2436+M2436-P2436-Q2436, N2436*3.595182*($B$7/100)/($B$5/100))</f>
        <v>1126.3534596002326</v>
      </c>
      <c r="T2436" s="5">
        <f t="shared" ref="T2436:T2499" si="353">((L2436+M2436)-P2436-S2436)</f>
        <v>487.20077413479089</v>
      </c>
      <c r="U2436" s="5">
        <f>IF(O2436&gt;P2436,IF(V2435*($B$6/100)&gt;=O2436-P2436,(O2436-P2436), V2435*($B$6/100)), 0)</f>
        <v>0</v>
      </c>
      <c r="V2436" s="5">
        <f>V2435+(T2436*($B$5/100))-(U2436/($B$6/100))</f>
        <v>2521594.483245377</v>
      </c>
      <c r="W2436" s="5">
        <f t="shared" ref="W2436:W2499" si="354">V2436/40</f>
        <v>63039.862081134423</v>
      </c>
    </row>
    <row r="2437" spans="4:23" x14ac:dyDescent="0.25">
      <c r="D2437">
        <f t="shared" ref="D2437:D2500" si="355">D2436+1</f>
        <v>2435</v>
      </c>
      <c r="E2437" s="3">
        <v>43932</v>
      </c>
      <c r="F2437" s="4">
        <v>0.45833333333333331</v>
      </c>
      <c r="G2437">
        <v>30</v>
      </c>
      <c r="H2437">
        <v>10</v>
      </c>
      <c r="I2437" s="5">
        <f t="shared" si="350"/>
        <v>4</v>
      </c>
      <c r="J2437" s="22">
        <v>5.6418047836565824E-4</v>
      </c>
      <c r="K2437">
        <v>1.1489000000000001E-4</v>
      </c>
      <c r="L2437" s="5" cm="1">
        <f t="array" ref="L2437">_xlfn.IFS(I2437=0, 0, I2437&gt;34, 0, AND(I2437&gt;0, I2437&lt;35), VLOOKUP(I2437, $A$63:$C$96, 3))</f>
        <v>740</v>
      </c>
      <c r="M2437" s="5">
        <f t="shared" si="349"/>
        <v>2679.8572722368767</v>
      </c>
      <c r="N2437" s="5">
        <v>2097.7542095473991</v>
      </c>
      <c r="O2437" s="5">
        <f t="shared" ref="O2437:O2500" si="356">$B$2*K2437*1000</f>
        <v>3236.4513000000002</v>
      </c>
      <c r="P2437" s="5">
        <f t="shared" ref="P2437:P2500" si="357">IF(O2437&gt;=(L2437+M2437),L2437+M2437,O2437)</f>
        <v>3236.4513000000002</v>
      </c>
      <c r="Q2437" s="5">
        <f t="shared" si="351"/>
        <v>183.40597223687655</v>
      </c>
      <c r="R2437" s="5">
        <f>IF(O2437&gt;(P2437+U2437),O2437-P2437-U2437, 0)</f>
        <v>0</v>
      </c>
      <c r="S2437" s="5">
        <f t="shared" si="352"/>
        <v>0</v>
      </c>
      <c r="T2437" s="5">
        <f t="shared" si="353"/>
        <v>183.40597223687655</v>
      </c>
      <c r="U2437" s="5">
        <f>IF(O2437&gt;P2437,IF(V2436*($B$6/100)&gt;=O2437-P2437,(O2437-P2437), V2436*($B$6/100)), 0)</f>
        <v>0</v>
      </c>
      <c r="V2437" s="5">
        <f>V2436+(T2437*($B$5/100))-(U2437/($B$6/100))</f>
        <v>2521722.8674259428</v>
      </c>
      <c r="W2437" s="5">
        <f t="shared" si="354"/>
        <v>63043.071685648567</v>
      </c>
    </row>
    <row r="2438" spans="4:23" x14ac:dyDescent="0.25">
      <c r="D2438">
        <f t="shared" si="355"/>
        <v>2436</v>
      </c>
      <c r="E2438" s="3">
        <v>43932</v>
      </c>
      <c r="F2438" s="4">
        <v>0.5</v>
      </c>
      <c r="G2438">
        <v>40</v>
      </c>
      <c r="H2438">
        <v>10</v>
      </c>
      <c r="I2438" s="5">
        <f t="shared" si="350"/>
        <v>6</v>
      </c>
      <c r="J2438" s="22">
        <v>6.384147518348238E-4</v>
      </c>
      <c r="K2438">
        <v>1.0281999999999999E-4</v>
      </c>
      <c r="L2438" s="5" cm="1">
        <f t="array" ref="L2438">_xlfn.IFS(I2438=0, 0, I2438&gt;34, 0, AND(I2438&gt;0, I2438&lt;35), VLOOKUP(I2438, $A$63:$C$96, 3))</f>
        <v>2980</v>
      </c>
      <c r="M2438" s="5">
        <f t="shared" si="349"/>
        <v>3032.4700712154131</v>
      </c>
      <c r="N2438" s="5">
        <v>1738.9365191540037</v>
      </c>
      <c r="O2438" s="5">
        <f t="shared" si="356"/>
        <v>2896.4393999999998</v>
      </c>
      <c r="P2438" s="5">
        <f t="shared" si="357"/>
        <v>2896.4393999999998</v>
      </c>
      <c r="Q2438" s="5">
        <f t="shared" si="351"/>
        <v>487.20077413479089</v>
      </c>
      <c r="R2438" s="5">
        <f>IF(O2438&gt;(P2438+U2438),O2438-P2438-U2438, 0)</f>
        <v>0</v>
      </c>
      <c r="S2438" s="5">
        <f t="shared" si="352"/>
        <v>893.11332468644719</v>
      </c>
      <c r="T2438" s="5">
        <f t="shared" si="353"/>
        <v>2222.9173465289668</v>
      </c>
      <c r="U2438" s="5">
        <f>IF(O2438&gt;P2438,IF(V2437*($B$6/100)&gt;=O2438-P2438,(O2438-P2438), V2437*($B$6/100)), 0)</f>
        <v>0</v>
      </c>
      <c r="V2438" s="5">
        <f>V2437+(T2438*($B$5/100))-(U2438/($B$6/100))</f>
        <v>2523278.9095685133</v>
      </c>
      <c r="W2438" s="5">
        <f t="shared" si="354"/>
        <v>63081.972739212833</v>
      </c>
    </row>
    <row r="2439" spans="4:23" x14ac:dyDescent="0.25">
      <c r="D2439">
        <f t="shared" si="355"/>
        <v>2437</v>
      </c>
      <c r="E2439" s="3">
        <v>43932</v>
      </c>
      <c r="F2439" s="4">
        <v>0.54166666666666663</v>
      </c>
      <c r="G2439">
        <v>40</v>
      </c>
      <c r="H2439">
        <v>10</v>
      </c>
      <c r="I2439" s="5">
        <f t="shared" si="350"/>
        <v>6</v>
      </c>
      <c r="J2439" s="22">
        <v>6.6563398544018453E-4</v>
      </c>
      <c r="K2439">
        <v>9.7379999999999993E-5</v>
      </c>
      <c r="L2439" s="5" cm="1">
        <f t="array" ref="L2439">_xlfn.IFS(I2439=0, 0, I2439&gt;34, 0, AND(I2439&gt;0, I2439&lt;35), VLOOKUP(I2439, $A$63:$C$96, 3))</f>
        <v>2980</v>
      </c>
      <c r="M2439" s="5">
        <f t="shared" si="349"/>
        <v>3161.7614308408765</v>
      </c>
      <c r="N2439" s="5">
        <v>1431.4723820102461</v>
      </c>
      <c r="O2439" s="5">
        <f t="shared" si="356"/>
        <v>2743.1945999999998</v>
      </c>
      <c r="P2439" s="5">
        <f t="shared" si="357"/>
        <v>2743.1945999999998</v>
      </c>
      <c r="Q2439" s="5">
        <f t="shared" si="351"/>
        <v>487.20077413479089</v>
      </c>
      <c r="R2439" s="5">
        <f>IF(O2439&gt;(P2439+U2439),O2439-P2439-U2439, 0)</f>
        <v>0</v>
      </c>
      <c r="S2439" s="5">
        <f t="shared" si="352"/>
        <v>735.20053447148018</v>
      </c>
      <c r="T2439" s="5">
        <f t="shared" si="353"/>
        <v>2663.3662963693964</v>
      </c>
      <c r="U2439" s="5">
        <f>IF(O2439&gt;P2439,IF(V2438*($B$6/100)&gt;=O2439-P2439,(O2439-P2439), V2438*($B$6/100)), 0)</f>
        <v>0</v>
      </c>
      <c r="V2439" s="5">
        <f>V2438+(T2439*($B$5/100))-(U2439/($B$6/100))</f>
        <v>2525143.2659759717</v>
      </c>
      <c r="W2439" s="5">
        <f t="shared" si="354"/>
        <v>63128.58164939929</v>
      </c>
    </row>
    <row r="2440" spans="4:23" x14ac:dyDescent="0.25">
      <c r="D2440">
        <f t="shared" si="355"/>
        <v>2438</v>
      </c>
      <c r="E2440" s="3">
        <v>43932</v>
      </c>
      <c r="F2440" s="4">
        <v>0.58333333333333337</v>
      </c>
      <c r="G2440">
        <v>40</v>
      </c>
      <c r="H2440">
        <v>10</v>
      </c>
      <c r="I2440" s="5">
        <f t="shared" si="350"/>
        <v>6</v>
      </c>
      <c r="J2440" s="22">
        <v>6.5326160652865687E-4</v>
      </c>
      <c r="K2440">
        <v>8.7730000000000002E-5</v>
      </c>
      <c r="L2440" s="5" cm="1">
        <f t="array" ref="L2440">_xlfn.IFS(I2440=0, 0, I2440&gt;34, 0, AND(I2440&gt;0, I2440&lt;35), VLOOKUP(I2440, $A$63:$C$96, 3))</f>
        <v>2980</v>
      </c>
      <c r="M2440" s="5">
        <f t="shared" si="349"/>
        <v>3102.99263101112</v>
      </c>
      <c r="N2440" s="5">
        <v>1172.4287267165996</v>
      </c>
      <c r="O2440" s="5">
        <f t="shared" si="356"/>
        <v>2471.3541</v>
      </c>
      <c r="P2440" s="5">
        <f t="shared" si="357"/>
        <v>2471.3541</v>
      </c>
      <c r="Q2440" s="5">
        <f t="shared" si="351"/>
        <v>487.20077413479089</v>
      </c>
      <c r="R2440" s="5">
        <f>IF(O2440&gt;(P2440+U2440),O2440-P2440-U2440, 0)</f>
        <v>0</v>
      </c>
      <c r="S2440" s="5">
        <f t="shared" si="352"/>
        <v>602.15637922491987</v>
      </c>
      <c r="T2440" s="5">
        <f t="shared" si="353"/>
        <v>3009.4821517862006</v>
      </c>
      <c r="U2440" s="5">
        <f>IF(O2440&gt;P2440,IF(V2439*($B$6/100)&gt;=O2440-P2440,(O2440-P2440), V2439*($B$6/100)), 0)</f>
        <v>0</v>
      </c>
      <c r="V2440" s="5">
        <f>V2439+(T2440*($B$5/100))-(U2440/($B$6/100))</f>
        <v>2527249.903482222</v>
      </c>
      <c r="W2440" s="5">
        <f t="shared" si="354"/>
        <v>63181.24758705555</v>
      </c>
    </row>
    <row r="2441" spans="4:23" x14ac:dyDescent="0.25">
      <c r="D2441">
        <f t="shared" si="355"/>
        <v>2439</v>
      </c>
      <c r="E2441" s="3">
        <v>43932</v>
      </c>
      <c r="F2441" s="4">
        <v>0.625</v>
      </c>
      <c r="G2441">
        <v>30</v>
      </c>
      <c r="H2441">
        <v>10</v>
      </c>
      <c r="I2441" s="5">
        <f t="shared" si="350"/>
        <v>4</v>
      </c>
      <c r="J2441" s="22">
        <v>5.8150180884179682E-4</v>
      </c>
      <c r="K2441">
        <v>8.386E-5</v>
      </c>
      <c r="L2441" s="5" cm="1">
        <f t="array" ref="L2441">_xlfn.IFS(I2441=0, 0, I2441&gt;34, 0, AND(I2441&gt;0, I2441&lt;35), VLOOKUP(I2441, $A$63:$C$96, 3))</f>
        <v>740</v>
      </c>
      <c r="M2441" s="5">
        <f t="shared" si="349"/>
        <v>2762.1335919985349</v>
      </c>
      <c r="N2441" s="5">
        <v>983.94010280136979</v>
      </c>
      <c r="O2441" s="5">
        <f t="shared" si="356"/>
        <v>2362.3362000000002</v>
      </c>
      <c r="P2441" s="5">
        <f t="shared" si="357"/>
        <v>2362.3362000000002</v>
      </c>
      <c r="Q2441" s="5">
        <f t="shared" si="351"/>
        <v>487.20077413479089</v>
      </c>
      <c r="R2441" s="5">
        <f>IF(O2441&gt;(P2441+U2441),O2441-P2441-U2441, 0)</f>
        <v>0</v>
      </c>
      <c r="S2441" s="5">
        <f t="shared" si="352"/>
        <v>505.34910666709067</v>
      </c>
      <c r="T2441" s="5">
        <f t="shared" si="353"/>
        <v>634.44828533144414</v>
      </c>
      <c r="U2441" s="5">
        <f>IF(O2441&gt;P2441,IF(V2440*($B$6/100)&gt;=O2441-P2441,(O2441-P2441), V2440*($B$6/100)), 0)</f>
        <v>0</v>
      </c>
      <c r="V2441" s="5">
        <f>V2440+(T2441*($B$5/100))-(U2441/($B$6/100))</f>
        <v>2527694.0172819542</v>
      </c>
      <c r="W2441" s="5">
        <f t="shared" si="354"/>
        <v>63192.350432048857</v>
      </c>
    </row>
    <row r="2442" spans="4:23" x14ac:dyDescent="0.25">
      <c r="D2442">
        <f t="shared" si="355"/>
        <v>2440</v>
      </c>
      <c r="E2442" s="3">
        <v>43932</v>
      </c>
      <c r="F2442" s="4">
        <v>0.66666666666666663</v>
      </c>
      <c r="G2442">
        <v>30</v>
      </c>
      <c r="H2442">
        <v>10</v>
      </c>
      <c r="I2442" s="5">
        <f t="shared" si="350"/>
        <v>4</v>
      </c>
      <c r="J2442" s="22">
        <v>4.6520144707343751E-4</v>
      </c>
      <c r="K2442">
        <v>8.2800000000000007E-5</v>
      </c>
      <c r="L2442" s="5" cm="1">
        <f t="array" ref="L2442">_xlfn.IFS(I2442=0, 0, I2442&gt;34, 0, AND(I2442&gt;0, I2442&lt;35), VLOOKUP(I2442, $A$63:$C$96, 3))</f>
        <v>740</v>
      </c>
      <c r="M2442" s="5">
        <f t="shared" si="349"/>
        <v>2209.7068735988282</v>
      </c>
      <c r="N2442" s="5">
        <v>880.15123123105047</v>
      </c>
      <c r="O2442" s="5">
        <f t="shared" si="356"/>
        <v>2332.4760000000001</v>
      </c>
      <c r="P2442" s="5">
        <f t="shared" si="357"/>
        <v>2332.4760000000001</v>
      </c>
      <c r="Q2442" s="5">
        <f t="shared" si="351"/>
        <v>487.20077413479089</v>
      </c>
      <c r="R2442" s="5">
        <f>IF(O2442&gt;(P2442+U2442),O2442-P2442-U2442, 0)</f>
        <v>0</v>
      </c>
      <c r="S2442" s="5">
        <f t="shared" si="352"/>
        <v>130.03009946403722</v>
      </c>
      <c r="T2442" s="5">
        <f t="shared" si="353"/>
        <v>487.20077413479089</v>
      </c>
      <c r="U2442" s="5">
        <f>IF(O2442&gt;P2442,IF(V2441*($B$6/100)&gt;=O2442-P2442,(O2442-P2442), V2441*($B$6/100)), 0)</f>
        <v>0</v>
      </c>
      <c r="V2442" s="5">
        <f>V2441+(T2442*($B$5/100))-(U2442/($B$6/100))</f>
        <v>2528035.0578238484</v>
      </c>
      <c r="W2442" s="5">
        <f t="shared" si="354"/>
        <v>63200.876445596208</v>
      </c>
    </row>
    <row r="2443" spans="4:23" x14ac:dyDescent="0.25">
      <c r="D2443">
        <f t="shared" si="355"/>
        <v>2441</v>
      </c>
      <c r="E2443" s="3">
        <v>43932</v>
      </c>
      <c r="F2443" s="4">
        <v>0.70833333333333337</v>
      </c>
      <c r="G2443">
        <v>30</v>
      </c>
      <c r="H2443">
        <v>10</v>
      </c>
      <c r="I2443" s="5">
        <f t="shared" si="350"/>
        <v>4</v>
      </c>
      <c r="J2443" s="22">
        <v>3.6869689156352229E-4</v>
      </c>
      <c r="K2443">
        <v>9.7079999999999999E-5</v>
      </c>
      <c r="L2443" s="5" cm="1">
        <f t="array" ref="L2443">_xlfn.IFS(I2443=0, 0, I2443&gt;34, 0, AND(I2443&gt;0, I2443&lt;35), VLOOKUP(I2443, $A$63:$C$96, 3))</f>
        <v>740</v>
      </c>
      <c r="M2443" s="5">
        <f t="shared" si="349"/>
        <v>1751.3102349267308</v>
      </c>
      <c r="N2443" s="5">
        <v>936.63606944537923</v>
      </c>
      <c r="O2443" s="5">
        <f t="shared" si="356"/>
        <v>2734.7435999999998</v>
      </c>
      <c r="P2443" s="5">
        <f t="shared" si="357"/>
        <v>2491.310234926731</v>
      </c>
      <c r="Q2443" s="5">
        <f t="shared" si="351"/>
        <v>0</v>
      </c>
      <c r="R2443" s="5">
        <f>IF(O2443&gt;(P2443+U2443),O2443-P2443-U2443, 0)</f>
        <v>0</v>
      </c>
      <c r="S2443" s="5">
        <f t="shared" si="352"/>
        <v>0</v>
      </c>
      <c r="T2443" s="5">
        <f t="shared" si="353"/>
        <v>0</v>
      </c>
      <c r="U2443" s="5">
        <f>IF(O2443&gt;P2443,IF(V2442*($B$6/100)&gt;=O2443-P2443,(O2443-P2443), V2442*($B$6/100)), 0)</f>
        <v>243.43336507326876</v>
      </c>
      <c r="V2443" s="5">
        <f>V2442+(T2443*($B$5/100))-(U2443/($B$6/100))</f>
        <v>2527687.2958737439</v>
      </c>
      <c r="W2443" s="5">
        <f t="shared" si="354"/>
        <v>63192.1823968436</v>
      </c>
    </row>
    <row r="2444" spans="4:23" x14ac:dyDescent="0.25">
      <c r="D2444">
        <f t="shared" si="355"/>
        <v>2442</v>
      </c>
      <c r="E2444" s="3">
        <v>43932</v>
      </c>
      <c r="F2444" s="4">
        <v>0.75</v>
      </c>
      <c r="G2444">
        <v>20</v>
      </c>
      <c r="H2444">
        <v>10</v>
      </c>
      <c r="I2444" s="5">
        <f t="shared" si="350"/>
        <v>3</v>
      </c>
      <c r="J2444" s="22">
        <v>2.3012624775441322E-4</v>
      </c>
      <c r="K2444">
        <v>1.3871000000000001E-4</v>
      </c>
      <c r="L2444" s="5" cm="1">
        <f t="array" ref="L2444">_xlfn.IFS(I2444=0, 0, I2444&gt;34, 0, AND(I2444&gt;0, I2444&lt;35), VLOOKUP(I2444, $A$63:$C$96, 3))</f>
        <v>232</v>
      </c>
      <c r="M2444" s="5">
        <f t="shared" si="349"/>
        <v>1093.0996768334628</v>
      </c>
      <c r="N2444" s="5">
        <v>1154.4436955231683</v>
      </c>
      <c r="O2444" s="5">
        <f t="shared" si="356"/>
        <v>3907.4607000000001</v>
      </c>
      <c r="P2444" s="5">
        <f t="shared" si="357"/>
        <v>1325.0996768334628</v>
      </c>
      <c r="Q2444" s="5">
        <f t="shared" si="351"/>
        <v>0</v>
      </c>
      <c r="R2444" s="5">
        <f>IF(O2444&gt;(P2444+U2444),O2444-P2444-U2444, 0)</f>
        <v>0</v>
      </c>
      <c r="S2444" s="5">
        <f t="shared" si="352"/>
        <v>0</v>
      </c>
      <c r="T2444" s="5">
        <f t="shared" si="353"/>
        <v>0</v>
      </c>
      <c r="U2444" s="5">
        <f>IF(O2444&gt;P2444,IF(V2443*($B$6/100)&gt;=O2444-P2444,(O2444-P2444), V2443*($B$6/100)), 0)</f>
        <v>2582.3610231665371</v>
      </c>
      <c r="V2444" s="5">
        <f>V2443+(T2444*($B$5/100))-(U2444/($B$6/100))</f>
        <v>2523998.2086977917</v>
      </c>
      <c r="W2444" s="5">
        <f t="shared" si="354"/>
        <v>63099.955217444789</v>
      </c>
    </row>
    <row r="2445" spans="4:23" x14ac:dyDescent="0.25">
      <c r="D2445">
        <f t="shared" si="355"/>
        <v>2443</v>
      </c>
      <c r="E2445" s="3">
        <v>43932</v>
      </c>
      <c r="F2445" s="4">
        <v>0.79166666666666663</v>
      </c>
      <c r="G2445">
        <v>20</v>
      </c>
      <c r="H2445">
        <v>8</v>
      </c>
      <c r="I2445" s="5">
        <f t="shared" si="350"/>
        <v>3</v>
      </c>
      <c r="J2445" s="22">
        <v>8.6606652380693145E-5</v>
      </c>
      <c r="K2445">
        <v>1.6368999999999997E-4</v>
      </c>
      <c r="L2445" s="5" cm="1">
        <f t="array" ref="L2445">_xlfn.IFS(I2445=0, 0, I2445&gt;34, 0, AND(I2445&gt;0, I2445&lt;35), VLOOKUP(I2445, $A$63:$C$96, 3))</f>
        <v>232</v>
      </c>
      <c r="M2445" s="5">
        <f t="shared" si="349"/>
        <v>411.38159880829244</v>
      </c>
      <c r="N2445" s="5">
        <v>1296.6427733994899</v>
      </c>
      <c r="O2445" s="5">
        <f t="shared" si="356"/>
        <v>4611.1472999999987</v>
      </c>
      <c r="P2445" s="5">
        <f t="shared" si="357"/>
        <v>643.38159880829244</v>
      </c>
      <c r="Q2445" s="5">
        <f t="shared" si="351"/>
        <v>0</v>
      </c>
      <c r="R2445" s="5">
        <f>IF(O2445&gt;(P2445+U2445),O2445-P2445-U2445, 0)</f>
        <v>0</v>
      </c>
      <c r="S2445" s="5">
        <f t="shared" si="352"/>
        <v>0</v>
      </c>
      <c r="T2445" s="5">
        <f t="shared" si="353"/>
        <v>0</v>
      </c>
      <c r="U2445" s="5">
        <f>IF(O2445&gt;P2445,IF(V2444*($B$6/100)&gt;=O2445-P2445,(O2445-P2445), V2444*($B$6/100)), 0)</f>
        <v>3967.7657011917063</v>
      </c>
      <c r="V2445" s="5">
        <f>V2444+(T2445*($B$5/100))-(U2445/($B$6/100))</f>
        <v>2518329.9719818034</v>
      </c>
      <c r="W2445" s="5">
        <f t="shared" si="354"/>
        <v>62958.249299545088</v>
      </c>
    </row>
    <row r="2446" spans="4:23" x14ac:dyDescent="0.25">
      <c r="D2446">
        <f t="shared" si="355"/>
        <v>2444</v>
      </c>
      <c r="E2446" s="3">
        <v>43932</v>
      </c>
      <c r="F2446" s="4">
        <v>0.83333333333333337</v>
      </c>
      <c r="G2446">
        <v>10</v>
      </c>
      <c r="H2446">
        <v>0</v>
      </c>
      <c r="I2446" s="5">
        <f t="shared" si="350"/>
        <v>1</v>
      </c>
      <c r="J2446" s="22">
        <v>4.9489515646110373E-6</v>
      </c>
      <c r="K2446">
        <v>1.6775999999999998E-4</v>
      </c>
      <c r="L2446" s="5" cm="1">
        <f t="array" ref="L2446">_xlfn.IFS(I2446=0, 0, I2446&gt;34, 0, AND(I2446&gt;0, I2446&lt;35), VLOOKUP(I2446, $A$63:$C$96, 3))</f>
        <v>0</v>
      </c>
      <c r="M2446" s="5">
        <f t="shared" si="349"/>
        <v>23.507519931902429</v>
      </c>
      <c r="N2446" s="5">
        <v>1426.7501295037036</v>
      </c>
      <c r="O2446" s="5">
        <f t="shared" si="356"/>
        <v>4725.7991999999995</v>
      </c>
      <c r="P2446" s="5">
        <f t="shared" si="357"/>
        <v>23.507519931902429</v>
      </c>
      <c r="Q2446" s="5">
        <f t="shared" si="351"/>
        <v>0</v>
      </c>
      <c r="R2446" s="5">
        <f>IF(O2446&gt;(P2446+U2446),O2446-P2446-U2446, 0)</f>
        <v>0</v>
      </c>
      <c r="S2446" s="5">
        <f t="shared" si="352"/>
        <v>0</v>
      </c>
      <c r="T2446" s="5">
        <f t="shared" si="353"/>
        <v>0</v>
      </c>
      <c r="U2446" s="5">
        <f>IF(O2446&gt;P2446,IF(V2445*($B$6/100)&gt;=O2446-P2446,(O2446-P2446), V2445*($B$6/100)), 0)</f>
        <v>4702.2916800680969</v>
      </c>
      <c r="V2446" s="5">
        <f>V2445+(T2446*($B$5/100))-(U2446/($B$6/100))</f>
        <v>2511612.412438849</v>
      </c>
      <c r="W2446" s="5">
        <f t="shared" si="354"/>
        <v>62790.310310971225</v>
      </c>
    </row>
    <row r="2447" spans="4:23" x14ac:dyDescent="0.25">
      <c r="D2447">
        <f t="shared" si="355"/>
        <v>2445</v>
      </c>
      <c r="E2447" s="3">
        <v>43932</v>
      </c>
      <c r="F2447" s="4">
        <v>0.875</v>
      </c>
      <c r="G2447">
        <v>10</v>
      </c>
      <c r="H2447">
        <v>0</v>
      </c>
      <c r="I2447" s="5">
        <f t="shared" si="350"/>
        <v>1</v>
      </c>
      <c r="J2447" s="22">
        <v>0</v>
      </c>
      <c r="K2447">
        <v>1.7475999999999999E-4</v>
      </c>
      <c r="L2447" s="5" cm="1">
        <f t="array" ref="L2447">_xlfn.IFS(I2447=0, 0, I2447&gt;34, 0, AND(I2447&gt;0, I2447&lt;35), VLOOKUP(I2447, $A$63:$C$96, 3))</f>
        <v>0</v>
      </c>
      <c r="M2447" s="5">
        <f t="shared" si="349"/>
        <v>0</v>
      </c>
      <c r="N2447" s="5">
        <v>1545.7730825341168</v>
      </c>
      <c r="O2447" s="5">
        <f t="shared" si="356"/>
        <v>4922.9892</v>
      </c>
      <c r="P2447" s="5">
        <f t="shared" si="357"/>
        <v>0</v>
      </c>
      <c r="Q2447" s="5">
        <f t="shared" si="351"/>
        <v>0</v>
      </c>
      <c r="R2447" s="5">
        <f>IF(O2447&gt;(P2447+U2447),O2447-P2447-U2447, 0)</f>
        <v>0</v>
      </c>
      <c r="S2447" s="5">
        <f t="shared" si="352"/>
        <v>0</v>
      </c>
      <c r="T2447" s="5">
        <f t="shared" si="353"/>
        <v>0</v>
      </c>
      <c r="U2447" s="5">
        <f>IF(O2447&gt;P2447,IF(V2446*($B$6/100)&gt;=O2447-P2447,(O2447-P2447), V2446*($B$6/100)), 0)</f>
        <v>4922.9892</v>
      </c>
      <c r="V2447" s="5">
        <f>V2446+(T2447*($B$5/100))-(U2447/($B$6/100))</f>
        <v>2504579.5707245632</v>
      </c>
      <c r="W2447" s="5">
        <f t="shared" si="354"/>
        <v>62614.489268114077</v>
      </c>
    </row>
    <row r="2448" spans="4:23" x14ac:dyDescent="0.25">
      <c r="D2448">
        <f t="shared" si="355"/>
        <v>2446</v>
      </c>
      <c r="E2448" s="3">
        <v>43932</v>
      </c>
      <c r="F2448" s="4">
        <v>0.91666666666666663</v>
      </c>
      <c r="G2448">
        <v>10</v>
      </c>
      <c r="H2448">
        <v>0</v>
      </c>
      <c r="I2448" s="5">
        <f t="shared" si="350"/>
        <v>1</v>
      </c>
      <c r="J2448" s="22">
        <v>0</v>
      </c>
      <c r="K2448">
        <v>1.7007E-4</v>
      </c>
      <c r="L2448" s="5" cm="1">
        <f t="array" ref="L2448">_xlfn.IFS(I2448=0, 0, I2448&gt;34, 0, AND(I2448&gt;0, I2448&lt;35), VLOOKUP(I2448, $A$63:$C$96, 3))</f>
        <v>0</v>
      </c>
      <c r="M2448" s="5">
        <f t="shared" si="349"/>
        <v>0</v>
      </c>
      <c r="N2448" s="5">
        <v>1402.6290189670083</v>
      </c>
      <c r="O2448" s="5">
        <f t="shared" si="356"/>
        <v>4790.8719000000001</v>
      </c>
      <c r="P2448" s="5">
        <f t="shared" si="357"/>
        <v>0</v>
      </c>
      <c r="Q2448" s="5">
        <f t="shared" si="351"/>
        <v>0</v>
      </c>
      <c r="R2448" s="5">
        <f>IF(O2448&gt;(P2448+U2448),O2448-P2448-U2448, 0)</f>
        <v>0</v>
      </c>
      <c r="S2448" s="5">
        <f t="shared" si="352"/>
        <v>0</v>
      </c>
      <c r="T2448" s="5">
        <f t="shared" si="353"/>
        <v>0</v>
      </c>
      <c r="U2448" s="5">
        <f>IF(O2448&gt;P2448,IF(V2447*($B$6/100)&gt;=O2448-P2448,(O2448-P2448), V2447*($B$6/100)), 0)</f>
        <v>4790.8719000000001</v>
      </c>
      <c r="V2448" s="5">
        <f>V2447+(T2448*($B$5/100))-(U2448/($B$6/100))</f>
        <v>2497735.4680102775</v>
      </c>
      <c r="W2448" s="5">
        <f t="shared" si="354"/>
        <v>62443.386700256939</v>
      </c>
    </row>
    <row r="2449" spans="4:23" x14ac:dyDescent="0.25">
      <c r="D2449">
        <f t="shared" si="355"/>
        <v>2447</v>
      </c>
      <c r="E2449" s="3">
        <v>43932</v>
      </c>
      <c r="F2449" s="4">
        <v>0.95833333333333337</v>
      </c>
      <c r="G2449">
        <v>10</v>
      </c>
      <c r="H2449">
        <v>0</v>
      </c>
      <c r="I2449" s="5">
        <f t="shared" si="350"/>
        <v>1</v>
      </c>
      <c r="J2449" s="22">
        <v>0</v>
      </c>
      <c r="K2449">
        <v>1.5430000000000001E-4</v>
      </c>
      <c r="L2449" s="5" cm="1">
        <f t="array" ref="L2449">_xlfn.IFS(I2449=0, 0, I2449&gt;34, 0, AND(I2449&gt;0, I2449&lt;35), VLOOKUP(I2449, $A$63:$C$96, 3))</f>
        <v>0</v>
      </c>
      <c r="M2449" s="5">
        <f t="shared" si="349"/>
        <v>0</v>
      </c>
      <c r="N2449" s="5">
        <v>1217.1246660575546</v>
      </c>
      <c r="O2449" s="5">
        <f t="shared" si="356"/>
        <v>4346.6310000000003</v>
      </c>
      <c r="P2449" s="5">
        <f t="shared" si="357"/>
        <v>0</v>
      </c>
      <c r="Q2449" s="5">
        <f t="shared" si="351"/>
        <v>0</v>
      </c>
      <c r="R2449" s="5">
        <f>IF(O2449&gt;(P2449+U2449),O2449-P2449-U2449, 0)</f>
        <v>0</v>
      </c>
      <c r="S2449" s="5">
        <f t="shared" si="352"/>
        <v>0</v>
      </c>
      <c r="T2449" s="5">
        <f t="shared" si="353"/>
        <v>0</v>
      </c>
      <c r="U2449" s="5">
        <f>IF(O2449&gt;P2449,IF(V2448*($B$6/100)&gt;=O2449-P2449,(O2449-P2449), V2448*($B$6/100)), 0)</f>
        <v>4346.6310000000003</v>
      </c>
      <c r="V2449" s="5">
        <f>V2448+(T2449*($B$5/100))-(U2449/($B$6/100))</f>
        <v>2491525.9951531347</v>
      </c>
      <c r="W2449" s="5">
        <f t="shared" si="354"/>
        <v>62288.149878828364</v>
      </c>
    </row>
    <row r="2450" spans="4:23" x14ac:dyDescent="0.25">
      <c r="D2450">
        <f t="shared" si="355"/>
        <v>2448</v>
      </c>
      <c r="E2450" s="3">
        <v>43933</v>
      </c>
      <c r="F2450" s="4">
        <v>0</v>
      </c>
      <c r="G2450">
        <v>10</v>
      </c>
      <c r="H2450">
        <v>0</v>
      </c>
      <c r="I2450" s="5">
        <f t="shared" si="350"/>
        <v>1</v>
      </c>
      <c r="J2450" s="22">
        <v>0</v>
      </c>
      <c r="K2450">
        <v>1.3546000000000001E-4</v>
      </c>
      <c r="L2450" s="5" cm="1">
        <f t="array" ref="L2450">_xlfn.IFS(I2450=0, 0, I2450&gt;34, 0, AND(I2450&gt;0, I2450&lt;35), VLOOKUP(I2450, $A$63:$C$96, 3))</f>
        <v>0</v>
      </c>
      <c r="M2450" s="5">
        <f t="shared" si="349"/>
        <v>0</v>
      </c>
      <c r="N2450" s="5">
        <v>1038.6978345875987</v>
      </c>
      <c r="O2450" s="5">
        <f t="shared" si="356"/>
        <v>3815.9082000000003</v>
      </c>
      <c r="P2450" s="5">
        <f t="shared" si="357"/>
        <v>0</v>
      </c>
      <c r="Q2450" s="5">
        <f t="shared" si="351"/>
        <v>0</v>
      </c>
      <c r="R2450" s="5">
        <f>IF(O2450&gt;(P2450+U2450),O2450-P2450-U2450, 0)</f>
        <v>0</v>
      </c>
      <c r="S2450" s="5">
        <f t="shared" si="352"/>
        <v>0</v>
      </c>
      <c r="T2450" s="5">
        <f t="shared" si="353"/>
        <v>0</v>
      </c>
      <c r="U2450" s="5">
        <f>IF(O2450&gt;P2450,IF(V2449*($B$6/100)&gt;=O2450-P2450,(O2450-P2450), V2449*($B$6/100)), 0)</f>
        <v>3815.9082000000003</v>
      </c>
      <c r="V2450" s="5">
        <f>V2449+(T2450*($B$5/100))-(U2450/($B$6/100))</f>
        <v>2486074.6977245631</v>
      </c>
      <c r="W2450" s="5">
        <f t="shared" si="354"/>
        <v>62151.867443114075</v>
      </c>
    </row>
    <row r="2451" spans="4:23" x14ac:dyDescent="0.25">
      <c r="D2451">
        <f t="shared" si="355"/>
        <v>2449</v>
      </c>
      <c r="E2451" s="3">
        <v>43933</v>
      </c>
      <c r="F2451" s="4">
        <v>4.1666666666666664E-2</v>
      </c>
      <c r="G2451">
        <v>0</v>
      </c>
      <c r="H2451">
        <v>0</v>
      </c>
      <c r="I2451" s="5">
        <f t="shared" si="350"/>
        <v>0</v>
      </c>
      <c r="J2451" s="22">
        <v>0</v>
      </c>
      <c r="K2451">
        <v>1.1003999999999998E-4</v>
      </c>
      <c r="L2451" s="5" cm="1">
        <f t="array" ref="L2451">_xlfn.IFS(I2451=0, 0, I2451&gt;34, 0, AND(I2451&gt;0, I2451&lt;35), VLOOKUP(I2451, $A$63:$C$96, 3))</f>
        <v>0</v>
      </c>
      <c r="M2451" s="5">
        <f t="shared" si="349"/>
        <v>0</v>
      </c>
      <c r="N2451" s="5">
        <v>866.27796589327852</v>
      </c>
      <c r="O2451" s="5">
        <f t="shared" si="356"/>
        <v>3099.8267999999994</v>
      </c>
      <c r="P2451" s="5">
        <f t="shared" si="357"/>
        <v>0</v>
      </c>
      <c r="Q2451" s="5">
        <f t="shared" si="351"/>
        <v>0</v>
      </c>
      <c r="R2451" s="5">
        <f>IF(O2451&gt;(P2451+U2451),O2451-P2451-U2451, 0)</f>
        <v>0</v>
      </c>
      <c r="S2451" s="5">
        <f t="shared" si="352"/>
        <v>0</v>
      </c>
      <c r="T2451" s="5">
        <f t="shared" si="353"/>
        <v>0</v>
      </c>
      <c r="U2451" s="5">
        <f>IF(O2451&gt;P2451,IF(V2450*($B$6/100)&gt;=O2451-P2451,(O2451-P2451), V2450*($B$6/100)), 0)</f>
        <v>3099.8267999999994</v>
      </c>
      <c r="V2451" s="5">
        <f>V2450+(T2451*($B$5/100))-(U2451/($B$6/100))</f>
        <v>2481646.373724563</v>
      </c>
      <c r="W2451" s="5">
        <f t="shared" si="354"/>
        <v>62041.159343114079</v>
      </c>
    </row>
    <row r="2452" spans="4:23" x14ac:dyDescent="0.25">
      <c r="D2452">
        <f t="shared" si="355"/>
        <v>2450</v>
      </c>
      <c r="E2452" s="3">
        <v>43933</v>
      </c>
      <c r="F2452" s="4">
        <v>8.3333333333333329E-2</v>
      </c>
      <c r="G2452">
        <v>10</v>
      </c>
      <c r="H2452">
        <v>0</v>
      </c>
      <c r="I2452" s="5">
        <f t="shared" si="350"/>
        <v>1</v>
      </c>
      <c r="J2452" s="22">
        <v>0</v>
      </c>
      <c r="K2452">
        <v>9.0729999999999994E-5</v>
      </c>
      <c r="L2452" s="5" cm="1">
        <f t="array" ref="L2452">_xlfn.IFS(I2452=0, 0, I2452&gt;34, 0, AND(I2452&gt;0, I2452&lt;35), VLOOKUP(I2452, $A$63:$C$96, 3))</f>
        <v>0</v>
      </c>
      <c r="M2452" s="5">
        <f t="shared" si="349"/>
        <v>0</v>
      </c>
      <c r="N2452" s="5">
        <v>803.77506519707845</v>
      </c>
      <c r="O2452" s="5">
        <f t="shared" si="356"/>
        <v>2555.8640999999998</v>
      </c>
      <c r="P2452" s="5">
        <f t="shared" si="357"/>
        <v>0</v>
      </c>
      <c r="Q2452" s="5">
        <f t="shared" si="351"/>
        <v>0</v>
      </c>
      <c r="R2452" s="5">
        <f>IF(O2452&gt;(P2452+U2452),O2452-P2452-U2452, 0)</f>
        <v>0</v>
      </c>
      <c r="S2452" s="5">
        <f t="shared" si="352"/>
        <v>0</v>
      </c>
      <c r="T2452" s="5">
        <f t="shared" si="353"/>
        <v>0</v>
      </c>
      <c r="U2452" s="5">
        <f>IF(O2452&gt;P2452,IF(V2451*($B$6/100)&gt;=O2452-P2452,(O2452-P2452), V2451*($B$6/100)), 0)</f>
        <v>2555.8640999999998</v>
      </c>
      <c r="V2452" s="5">
        <f>V2451+(T2452*($B$5/100))-(U2452/($B$6/100))</f>
        <v>2477995.1392959915</v>
      </c>
      <c r="W2452" s="5">
        <f t="shared" si="354"/>
        <v>61949.878482399785</v>
      </c>
    </row>
    <row r="2453" spans="4:23" x14ac:dyDescent="0.25">
      <c r="D2453">
        <f t="shared" si="355"/>
        <v>2451</v>
      </c>
      <c r="E2453" s="3">
        <v>43933</v>
      </c>
      <c r="F2453" s="4">
        <v>0.125</v>
      </c>
      <c r="G2453">
        <v>20</v>
      </c>
      <c r="H2453">
        <v>0</v>
      </c>
      <c r="I2453" s="5">
        <f t="shared" si="350"/>
        <v>3</v>
      </c>
      <c r="J2453" s="22">
        <v>0</v>
      </c>
      <c r="K2453">
        <v>7.6520000000000006E-5</v>
      </c>
      <c r="L2453" s="5" cm="1">
        <f t="array" ref="L2453">_xlfn.IFS(I2453=0, 0, I2453&gt;34, 0, AND(I2453&gt;0, I2453&lt;35), VLOOKUP(I2453, $A$63:$C$96, 3))</f>
        <v>232</v>
      </c>
      <c r="M2453" s="5">
        <f t="shared" si="349"/>
        <v>0</v>
      </c>
      <c r="N2453" s="5">
        <v>813.8827530884497</v>
      </c>
      <c r="O2453" s="5">
        <f t="shared" si="356"/>
        <v>2155.5684000000006</v>
      </c>
      <c r="P2453" s="5">
        <f t="shared" si="357"/>
        <v>232</v>
      </c>
      <c r="Q2453" s="5">
        <f t="shared" si="351"/>
        <v>0</v>
      </c>
      <c r="R2453" s="5">
        <f>IF(O2453&gt;(P2453+U2453),O2453-P2453-U2453, 0)</f>
        <v>0</v>
      </c>
      <c r="S2453" s="5">
        <f t="shared" si="352"/>
        <v>0</v>
      </c>
      <c r="T2453" s="5">
        <f t="shared" si="353"/>
        <v>0</v>
      </c>
      <c r="U2453" s="5">
        <f>IF(O2453&gt;P2453,IF(V2452*($B$6/100)&gt;=O2453-P2453,(O2453-P2453), V2452*($B$6/100)), 0)</f>
        <v>1923.5684000000006</v>
      </c>
      <c r="V2453" s="5">
        <f>V2452+(T2453*($B$5/100))-(U2453/($B$6/100))</f>
        <v>2475247.1844388489</v>
      </c>
      <c r="W2453" s="5">
        <f t="shared" si="354"/>
        <v>61881.179610971223</v>
      </c>
    </row>
    <row r="2454" spans="4:23" x14ac:dyDescent="0.25">
      <c r="D2454">
        <f t="shared" si="355"/>
        <v>2452</v>
      </c>
      <c r="E2454" s="3">
        <v>43933</v>
      </c>
      <c r="F2454" s="4">
        <v>0.16666666666666666</v>
      </c>
      <c r="G2454">
        <v>20</v>
      </c>
      <c r="H2454">
        <v>0</v>
      </c>
      <c r="I2454" s="5">
        <f t="shared" si="350"/>
        <v>3</v>
      </c>
      <c r="J2454" s="22">
        <v>0</v>
      </c>
      <c r="K2454">
        <v>6.9579999999999995E-5</v>
      </c>
      <c r="L2454" s="5" cm="1">
        <f t="array" ref="L2454">_xlfn.IFS(I2454=0, 0, I2454&gt;34, 0, AND(I2454&gt;0, I2454&lt;35), VLOOKUP(I2454, $A$63:$C$96, 3))</f>
        <v>232</v>
      </c>
      <c r="M2454" s="5">
        <f t="shared" si="349"/>
        <v>0</v>
      </c>
      <c r="N2454" s="5">
        <v>874.41884649074746</v>
      </c>
      <c r="O2454" s="5">
        <f t="shared" si="356"/>
        <v>1960.0685999999998</v>
      </c>
      <c r="P2454" s="5">
        <f t="shared" si="357"/>
        <v>232</v>
      </c>
      <c r="Q2454" s="5">
        <f t="shared" si="351"/>
        <v>0</v>
      </c>
      <c r="R2454" s="5">
        <f>IF(O2454&gt;(P2454+U2454),O2454-P2454-U2454, 0)</f>
        <v>0</v>
      </c>
      <c r="S2454" s="5">
        <f t="shared" si="352"/>
        <v>0</v>
      </c>
      <c r="T2454" s="5">
        <f t="shared" si="353"/>
        <v>0</v>
      </c>
      <c r="U2454" s="5">
        <f>IF(O2454&gt;P2454,IF(V2453*($B$6/100)&gt;=O2454-P2454,(O2454-P2454), V2453*($B$6/100)), 0)</f>
        <v>1728.0685999999998</v>
      </c>
      <c r="V2454" s="5">
        <f>V2453+(T2454*($B$5/100))-(U2454/($B$6/100))</f>
        <v>2472778.5150102773</v>
      </c>
      <c r="W2454" s="5">
        <f t="shared" si="354"/>
        <v>61819.462875256933</v>
      </c>
    </row>
    <row r="2455" spans="4:23" x14ac:dyDescent="0.25">
      <c r="D2455">
        <f t="shared" si="355"/>
        <v>2453</v>
      </c>
      <c r="E2455" s="3">
        <v>43933</v>
      </c>
      <c r="F2455" s="4">
        <v>0.20833333333333334</v>
      </c>
      <c r="G2455">
        <v>20</v>
      </c>
      <c r="H2455">
        <v>0</v>
      </c>
      <c r="I2455" s="5">
        <f t="shared" si="350"/>
        <v>3</v>
      </c>
      <c r="J2455" s="22">
        <v>0</v>
      </c>
      <c r="K2455">
        <v>6.7710000000000001E-5</v>
      </c>
      <c r="L2455" s="5" cm="1">
        <f t="array" ref="L2455">_xlfn.IFS(I2455=0, 0, I2455&gt;34, 0, AND(I2455&gt;0, I2455&lt;35), VLOOKUP(I2455, $A$63:$C$96, 3))</f>
        <v>232</v>
      </c>
      <c r="M2455" s="5">
        <f t="shared" si="349"/>
        <v>0</v>
      </c>
      <c r="N2455" s="5">
        <v>947.18234876467955</v>
      </c>
      <c r="O2455" s="5">
        <f t="shared" si="356"/>
        <v>1907.3907000000002</v>
      </c>
      <c r="P2455" s="5">
        <f t="shared" si="357"/>
        <v>232</v>
      </c>
      <c r="Q2455" s="5">
        <f t="shared" si="351"/>
        <v>0</v>
      </c>
      <c r="R2455" s="5">
        <f>IF(O2455&gt;(P2455+U2455),O2455-P2455-U2455, 0)</f>
        <v>0</v>
      </c>
      <c r="S2455" s="5">
        <f t="shared" si="352"/>
        <v>0</v>
      </c>
      <c r="T2455" s="5">
        <f t="shared" si="353"/>
        <v>0</v>
      </c>
      <c r="U2455" s="5">
        <f>IF(O2455&gt;P2455,IF(V2454*($B$6/100)&gt;=O2455-P2455,(O2455-P2455), V2454*($B$6/100)), 0)</f>
        <v>1675.3907000000002</v>
      </c>
      <c r="V2455" s="5">
        <f>V2454+(T2455*($B$5/100))-(U2455/($B$6/100))</f>
        <v>2470385.0997245628</v>
      </c>
      <c r="W2455" s="5">
        <f t="shared" si="354"/>
        <v>61759.627493114072</v>
      </c>
    </row>
    <row r="2456" spans="4:23" x14ac:dyDescent="0.25">
      <c r="D2456">
        <f t="shared" si="355"/>
        <v>2454</v>
      </c>
      <c r="E2456" s="3">
        <v>43933</v>
      </c>
      <c r="F2456" s="4">
        <v>0.25</v>
      </c>
      <c r="G2456">
        <v>20</v>
      </c>
      <c r="H2456">
        <v>0</v>
      </c>
      <c r="I2456" s="5">
        <f t="shared" si="350"/>
        <v>3</v>
      </c>
      <c r="J2456" s="22">
        <v>2.4744757823055187E-6</v>
      </c>
      <c r="K2456">
        <v>6.834E-5</v>
      </c>
      <c r="L2456" s="5" cm="1">
        <f t="array" ref="L2456">_xlfn.IFS(I2456=0, 0, I2456&gt;34, 0, AND(I2456&gt;0, I2456&lt;35), VLOOKUP(I2456, $A$63:$C$96, 3))</f>
        <v>232</v>
      </c>
      <c r="M2456" s="5">
        <f t="shared" si="349"/>
        <v>11.753759965951215</v>
      </c>
      <c r="N2456" s="5">
        <v>1120.7123677894249</v>
      </c>
      <c r="O2456" s="5">
        <f t="shared" si="356"/>
        <v>1925.1378</v>
      </c>
      <c r="P2456" s="5">
        <f t="shared" si="357"/>
        <v>243.75375996595122</v>
      </c>
      <c r="Q2456" s="5">
        <f t="shared" si="351"/>
        <v>0</v>
      </c>
      <c r="R2456" s="5">
        <f>IF(O2456&gt;(P2456+U2456),O2456-P2456-U2456, 0)</f>
        <v>0</v>
      </c>
      <c r="S2456" s="5">
        <f t="shared" si="352"/>
        <v>0</v>
      </c>
      <c r="T2456" s="5">
        <f t="shared" si="353"/>
        <v>0</v>
      </c>
      <c r="U2456" s="5">
        <f>IF(O2456&gt;P2456,IF(V2455*($B$6/100)&gt;=O2456-P2456,(O2456-P2456), V2455*($B$6/100)), 0)</f>
        <v>1681.3840400340487</v>
      </c>
      <c r="V2456" s="5">
        <f>V2455+(T2456*($B$5/100))-(U2456/($B$6/100))</f>
        <v>2467983.1225245143</v>
      </c>
      <c r="W2456" s="5">
        <f t="shared" si="354"/>
        <v>61699.578063112858</v>
      </c>
    </row>
    <row r="2457" spans="4:23" x14ac:dyDescent="0.25">
      <c r="D2457">
        <f t="shared" si="355"/>
        <v>2455</v>
      </c>
      <c r="E2457" s="3">
        <v>43933</v>
      </c>
      <c r="F2457" s="4">
        <v>0.29166666666666669</v>
      </c>
      <c r="G2457">
        <v>10</v>
      </c>
      <c r="H2457">
        <v>0</v>
      </c>
      <c r="I2457" s="5">
        <f t="shared" si="350"/>
        <v>1</v>
      </c>
      <c r="J2457" s="22">
        <v>3.9591612516888298E-5</v>
      </c>
      <c r="K2457">
        <v>7.3419999999999998E-5</v>
      </c>
      <c r="L2457" s="5" cm="1">
        <f t="array" ref="L2457">_xlfn.IFS(I2457=0, 0, I2457&gt;34, 0, AND(I2457&gt;0, I2457&lt;35), VLOOKUP(I2457, $A$63:$C$96, 3))</f>
        <v>0</v>
      </c>
      <c r="M2457" s="5">
        <f t="shared" si="349"/>
        <v>188.06015945521943</v>
      </c>
      <c r="N2457" s="5">
        <v>1469.778052276924</v>
      </c>
      <c r="O2457" s="5">
        <f t="shared" si="356"/>
        <v>2068.2413999999999</v>
      </c>
      <c r="P2457" s="5">
        <f t="shared" si="357"/>
        <v>188.06015945521943</v>
      </c>
      <c r="Q2457" s="5">
        <f t="shared" si="351"/>
        <v>0</v>
      </c>
      <c r="R2457" s="5">
        <f>IF(O2457&gt;(P2457+U2457),O2457-P2457-U2457, 0)</f>
        <v>0</v>
      </c>
      <c r="S2457" s="5">
        <f t="shared" si="352"/>
        <v>0</v>
      </c>
      <c r="T2457" s="5">
        <f t="shared" si="353"/>
        <v>0</v>
      </c>
      <c r="U2457" s="5">
        <f>IF(O2457&gt;P2457,IF(V2456*($B$6/100)&gt;=O2457-P2457,(O2457-P2457), V2456*($B$6/100)), 0)</f>
        <v>1880.1812405447804</v>
      </c>
      <c r="V2457" s="5">
        <f>V2456+(T2457*($B$5/100))-(U2457/($B$6/100))</f>
        <v>2465297.1493237359</v>
      </c>
      <c r="W2457" s="5">
        <f t="shared" si="354"/>
        <v>61632.428733093395</v>
      </c>
    </row>
    <row r="2458" spans="4:23" x14ac:dyDescent="0.25">
      <c r="D2458">
        <f t="shared" si="355"/>
        <v>2456</v>
      </c>
      <c r="E2458" s="3">
        <v>43933</v>
      </c>
      <c r="F2458" s="4">
        <v>0.33333333333333331</v>
      </c>
      <c r="G2458">
        <v>20</v>
      </c>
      <c r="H2458">
        <v>8</v>
      </c>
      <c r="I2458" s="5">
        <f t="shared" si="350"/>
        <v>3</v>
      </c>
      <c r="J2458" s="22">
        <v>1.8063673210830285E-4</v>
      </c>
      <c r="K2458">
        <v>8.4779999999999998E-5</v>
      </c>
      <c r="L2458" s="5" cm="1">
        <f t="array" ref="L2458">_xlfn.IFS(I2458=0, 0, I2458&gt;34, 0, AND(I2458&gt;0, I2458&lt;35), VLOOKUP(I2458, $A$63:$C$96, 3))</f>
        <v>232</v>
      </c>
      <c r="M2458" s="5">
        <f t="shared" si="349"/>
        <v>858.02447751443856</v>
      </c>
      <c r="N2458" s="5">
        <v>2056.9395676359932</v>
      </c>
      <c r="O2458" s="5">
        <f t="shared" si="356"/>
        <v>2388.2525999999998</v>
      </c>
      <c r="P2458" s="5">
        <f t="shared" si="357"/>
        <v>1090.0244775144386</v>
      </c>
      <c r="Q2458" s="5">
        <f t="shared" si="351"/>
        <v>0</v>
      </c>
      <c r="R2458" s="5">
        <f>IF(O2458&gt;(P2458+U2458),O2458-P2458-U2458, 0)</f>
        <v>0</v>
      </c>
      <c r="S2458" s="5">
        <f t="shared" si="352"/>
        <v>0</v>
      </c>
      <c r="T2458" s="5">
        <f t="shared" si="353"/>
        <v>0</v>
      </c>
      <c r="U2458" s="5">
        <f>IF(O2458&gt;P2458,IF(V2457*($B$6/100)&gt;=O2458-P2458,(O2458-P2458), V2457*($B$6/100)), 0)</f>
        <v>1298.2281224855612</v>
      </c>
      <c r="V2458" s="5">
        <f>V2457+(T2458*($B$5/100))-(U2458/($B$6/100))</f>
        <v>2463442.5377201852</v>
      </c>
      <c r="W2458" s="5">
        <f t="shared" si="354"/>
        <v>61586.063443004634</v>
      </c>
    </row>
    <row r="2459" spans="4:23" x14ac:dyDescent="0.25">
      <c r="D2459">
        <f t="shared" si="355"/>
        <v>2457</v>
      </c>
      <c r="E2459" s="3">
        <v>43933</v>
      </c>
      <c r="F2459" s="4">
        <v>0.375</v>
      </c>
      <c r="G2459">
        <v>30</v>
      </c>
      <c r="H2459">
        <v>5</v>
      </c>
      <c r="I2459" s="5">
        <f t="shared" si="350"/>
        <v>4</v>
      </c>
      <c r="J2459" s="22">
        <v>2.4744757823055185E-4</v>
      </c>
      <c r="K2459">
        <v>1.0602E-4</v>
      </c>
      <c r="L2459" s="5" cm="1">
        <f t="array" ref="L2459">_xlfn.IFS(I2459=0, 0, I2459&gt;34, 0, AND(I2459&gt;0, I2459&lt;35), VLOOKUP(I2459, $A$63:$C$96, 3))</f>
        <v>740</v>
      </c>
      <c r="M2459" s="5">
        <f t="shared" si="349"/>
        <v>1175.3759965951215</v>
      </c>
      <c r="N2459" s="5">
        <v>2457.5009310323326</v>
      </c>
      <c r="O2459" s="5">
        <f t="shared" si="356"/>
        <v>2986.5834000000004</v>
      </c>
      <c r="P2459" s="5">
        <f t="shared" si="357"/>
        <v>1915.3759965951215</v>
      </c>
      <c r="Q2459" s="5">
        <f t="shared" si="351"/>
        <v>0</v>
      </c>
      <c r="R2459" s="5">
        <f>IF(O2459&gt;(P2459+U2459),O2459-P2459-U2459, 0)</f>
        <v>0</v>
      </c>
      <c r="S2459" s="5">
        <f t="shared" si="352"/>
        <v>0</v>
      </c>
      <c r="T2459" s="5">
        <f t="shared" si="353"/>
        <v>0</v>
      </c>
      <c r="U2459" s="5">
        <f>IF(O2459&gt;P2459,IF(V2458*($B$6/100)&gt;=O2459-P2459,(O2459-P2459), V2458*($B$6/100)), 0)</f>
        <v>1071.207403404879</v>
      </c>
      <c r="V2459" s="5">
        <f>V2458+(T2459*($B$5/100))-(U2459/($B$6/100))</f>
        <v>2461912.2414296069</v>
      </c>
      <c r="W2459" s="5">
        <f t="shared" si="354"/>
        <v>61547.80603574017</v>
      </c>
    </row>
    <row r="2460" spans="4:23" x14ac:dyDescent="0.25">
      <c r="D2460">
        <f t="shared" si="355"/>
        <v>2458</v>
      </c>
      <c r="E2460" s="3">
        <v>43933</v>
      </c>
      <c r="F2460" s="4">
        <v>0.41666666666666669</v>
      </c>
      <c r="G2460">
        <v>30</v>
      </c>
      <c r="H2460">
        <v>2</v>
      </c>
      <c r="I2460" s="5">
        <f t="shared" si="350"/>
        <v>4</v>
      </c>
      <c r="J2460" s="22">
        <v>2.9198814231205122E-4</v>
      </c>
      <c r="K2460">
        <v>1.2122000000000001E-4</v>
      </c>
      <c r="L2460" s="5" cm="1">
        <f t="array" ref="L2460">_xlfn.IFS(I2460=0, 0, I2460&gt;34, 0, AND(I2460&gt;0, I2460&lt;35), VLOOKUP(I2460, $A$63:$C$96, 3))</f>
        <v>740</v>
      </c>
      <c r="M2460" s="5">
        <f t="shared" si="349"/>
        <v>1386.9436759822433</v>
      </c>
      <c r="N2460" s="5">
        <v>2261.8516403699032</v>
      </c>
      <c r="O2460" s="5">
        <f t="shared" si="356"/>
        <v>3414.7674000000002</v>
      </c>
      <c r="P2460" s="5">
        <f t="shared" si="357"/>
        <v>2126.9436759822433</v>
      </c>
      <c r="Q2460" s="5">
        <f t="shared" si="351"/>
        <v>0</v>
      </c>
      <c r="R2460" s="5">
        <f>IF(O2460&gt;(P2460+U2460),O2460-P2460-U2460, 0)</f>
        <v>0</v>
      </c>
      <c r="S2460" s="5">
        <f t="shared" si="352"/>
        <v>0</v>
      </c>
      <c r="T2460" s="5">
        <f t="shared" si="353"/>
        <v>0</v>
      </c>
      <c r="U2460" s="5">
        <f>IF(O2460&gt;P2460,IF(V2459*($B$6/100)&gt;=O2460-P2460,(O2460-P2460), V2459*($B$6/100)), 0)</f>
        <v>1287.8237240177568</v>
      </c>
      <c r="V2460" s="5">
        <f>V2459+(T2460*($B$5/100))-(U2460/($B$6/100))</f>
        <v>2460072.4932524385</v>
      </c>
      <c r="W2460" s="5">
        <f t="shared" si="354"/>
        <v>61501.812331310961</v>
      </c>
    </row>
    <row r="2461" spans="4:23" x14ac:dyDescent="0.25">
      <c r="D2461">
        <f t="shared" si="355"/>
        <v>2459</v>
      </c>
      <c r="E2461" s="3">
        <v>43933</v>
      </c>
      <c r="F2461" s="4">
        <v>0.45833333333333331</v>
      </c>
      <c r="G2461">
        <v>30</v>
      </c>
      <c r="H2461">
        <v>7</v>
      </c>
      <c r="I2461" s="5">
        <f t="shared" si="350"/>
        <v>4</v>
      </c>
      <c r="J2461" s="22">
        <v>4.6767592285574302E-4</v>
      </c>
      <c r="K2461">
        <v>1.2085E-4</v>
      </c>
      <c r="L2461" s="5" cm="1">
        <f t="array" ref="L2461">_xlfn.IFS(I2461=0, 0, I2461&gt;34, 0, AND(I2461&gt;0, I2461&lt;35), VLOOKUP(I2461, $A$63:$C$96, 3))</f>
        <v>740</v>
      </c>
      <c r="M2461" s="5">
        <f t="shared" si="349"/>
        <v>2221.4606335647791</v>
      </c>
      <c r="N2461" s="5">
        <v>1839.1416316887935</v>
      </c>
      <c r="O2461" s="5">
        <f t="shared" si="356"/>
        <v>3404.3445000000002</v>
      </c>
      <c r="P2461" s="5">
        <f t="shared" si="357"/>
        <v>2961.4606335647791</v>
      </c>
      <c r="Q2461" s="5">
        <f t="shared" si="351"/>
        <v>0</v>
      </c>
      <c r="R2461" s="5">
        <f>IF(O2461&gt;(P2461+U2461),O2461-P2461-U2461, 0)</f>
        <v>0</v>
      </c>
      <c r="S2461" s="5">
        <f t="shared" si="352"/>
        <v>0</v>
      </c>
      <c r="T2461" s="5">
        <f t="shared" si="353"/>
        <v>0</v>
      </c>
      <c r="U2461" s="5">
        <f>IF(O2461&gt;P2461,IF(V2460*($B$6/100)&gt;=O2461-P2461,(O2461-P2461), V2460*($B$6/100)), 0)</f>
        <v>442.88386643522108</v>
      </c>
      <c r="V2461" s="5">
        <f>V2460+(T2461*($B$5/100))-(U2461/($B$6/100))</f>
        <v>2459439.8020146741</v>
      </c>
      <c r="W2461" s="5">
        <f t="shared" si="354"/>
        <v>61485.995050366852</v>
      </c>
    </row>
    <row r="2462" spans="4:23" x14ac:dyDescent="0.25">
      <c r="D2462">
        <f t="shared" si="355"/>
        <v>2460</v>
      </c>
      <c r="E2462" s="3">
        <v>43933</v>
      </c>
      <c r="F2462" s="4">
        <v>0.5</v>
      </c>
      <c r="G2462">
        <v>30</v>
      </c>
      <c r="H2462">
        <v>8</v>
      </c>
      <c r="I2462" s="5">
        <f t="shared" si="350"/>
        <v>4</v>
      </c>
      <c r="J2462" s="22">
        <v>5.8645076040640795E-4</v>
      </c>
      <c r="K2462">
        <v>1.0601000000000001E-4</v>
      </c>
      <c r="L2462" s="5" cm="1">
        <f t="array" ref="L2462">_xlfn.IFS(I2462=0, 0, I2462&gt;34, 0, AND(I2462&gt;0, I2462&lt;35), VLOOKUP(I2462, $A$63:$C$96, 3))</f>
        <v>740</v>
      </c>
      <c r="M2462" s="5">
        <f t="shared" si="349"/>
        <v>2785.641111930438</v>
      </c>
      <c r="N2462" s="5">
        <v>1558.7235250906181</v>
      </c>
      <c r="O2462" s="5">
        <f t="shared" si="356"/>
        <v>2986.3017000000004</v>
      </c>
      <c r="P2462" s="5">
        <f t="shared" si="357"/>
        <v>2986.3017000000004</v>
      </c>
      <c r="Q2462" s="5">
        <f t="shared" si="351"/>
        <v>487.20077413479089</v>
      </c>
      <c r="R2462" s="5">
        <f>IF(O2462&gt;(P2462+U2462),O2462-P2462-U2462, 0)</f>
        <v>0</v>
      </c>
      <c r="S2462" s="5">
        <f t="shared" si="352"/>
        <v>52.138637795646673</v>
      </c>
      <c r="T2462" s="5">
        <f t="shared" si="353"/>
        <v>487.20077413479089</v>
      </c>
      <c r="U2462" s="5">
        <f>IF(O2462&gt;P2462,IF(V2461*($B$6/100)&gt;=O2462-P2462,(O2462-P2462), V2461*($B$6/100)), 0)</f>
        <v>0</v>
      </c>
      <c r="V2462" s="5">
        <f>V2461+(T2462*($B$5/100))-(U2462/($B$6/100))</f>
        <v>2459780.8425565683</v>
      </c>
      <c r="W2462" s="5">
        <f t="shared" si="354"/>
        <v>61494.52106391421</v>
      </c>
    </row>
    <row r="2463" spans="4:23" x14ac:dyDescent="0.25">
      <c r="D2463">
        <f t="shared" si="355"/>
        <v>2461</v>
      </c>
      <c r="E2463" s="3">
        <v>43933</v>
      </c>
      <c r="F2463" s="4">
        <v>0.54166666666666663</v>
      </c>
      <c r="G2463">
        <v>20</v>
      </c>
      <c r="H2463">
        <v>9</v>
      </c>
      <c r="I2463" s="5">
        <f t="shared" si="350"/>
        <v>3</v>
      </c>
      <c r="J2463" s="22">
        <v>6.4088922761712931E-4</v>
      </c>
      <c r="K2463">
        <v>1.0006E-4</v>
      </c>
      <c r="L2463" s="5" cm="1">
        <f t="array" ref="L2463">_xlfn.IFS(I2463=0, 0, I2463&gt;34, 0, AND(I2463&gt;0, I2463&lt;35), VLOOKUP(I2463, $A$63:$C$96, 3))</f>
        <v>232</v>
      </c>
      <c r="M2463" s="5">
        <f t="shared" si="349"/>
        <v>3044.2238311813644</v>
      </c>
      <c r="N2463" s="5">
        <v>1263.1561305888642</v>
      </c>
      <c r="O2463" s="5">
        <f t="shared" si="356"/>
        <v>2818.6902</v>
      </c>
      <c r="P2463" s="5">
        <f t="shared" si="357"/>
        <v>2818.6902</v>
      </c>
      <c r="Q2463" s="5">
        <f t="shared" si="351"/>
        <v>457.5336311813644</v>
      </c>
      <c r="R2463" s="5">
        <f>IF(O2463&gt;(P2463+U2463),O2463-P2463-U2463, 0)</f>
        <v>0</v>
      </c>
      <c r="S2463" s="5">
        <f t="shared" si="352"/>
        <v>0</v>
      </c>
      <c r="T2463" s="5">
        <f t="shared" si="353"/>
        <v>457.5336311813644</v>
      </c>
      <c r="U2463" s="5">
        <f>IF(O2463&gt;P2463,IF(V2462*($B$6/100)&gt;=O2463-P2463,(O2463-P2463), V2462*($B$6/100)), 0)</f>
        <v>0</v>
      </c>
      <c r="V2463" s="5">
        <f>V2462+(T2463*($B$5/100))-(U2463/($B$6/100))</f>
        <v>2460101.1160983951</v>
      </c>
      <c r="W2463" s="5">
        <f t="shared" si="354"/>
        <v>61502.527902459879</v>
      </c>
    </row>
    <row r="2464" spans="4:23" x14ac:dyDescent="0.25">
      <c r="D2464">
        <f t="shared" si="355"/>
        <v>2462</v>
      </c>
      <c r="E2464" s="3">
        <v>43933</v>
      </c>
      <c r="F2464" s="4">
        <v>0.58333333333333337</v>
      </c>
      <c r="G2464">
        <v>30</v>
      </c>
      <c r="H2464">
        <v>10</v>
      </c>
      <c r="I2464" s="5">
        <f t="shared" si="350"/>
        <v>4</v>
      </c>
      <c r="J2464" s="22">
        <v>6.5573608231096238E-4</v>
      </c>
      <c r="K2464">
        <v>9.0540000000000011E-5</v>
      </c>
      <c r="L2464" s="5" cm="1">
        <f t="array" ref="L2464">_xlfn.IFS(I2464=0, 0, I2464&gt;34, 0, AND(I2464&gt;0, I2464&lt;35), VLOOKUP(I2464, $A$63:$C$96, 3))</f>
        <v>740</v>
      </c>
      <c r="M2464" s="5">
        <f t="shared" si="349"/>
        <v>3114.7463909770713</v>
      </c>
      <c r="N2464" s="5">
        <v>992.76807852056129</v>
      </c>
      <c r="O2464" s="5">
        <f t="shared" si="356"/>
        <v>2550.5118000000002</v>
      </c>
      <c r="P2464" s="5">
        <f t="shared" si="357"/>
        <v>2550.5118000000002</v>
      </c>
      <c r="Q2464" s="5">
        <f t="shared" si="351"/>
        <v>487.20077413479089</v>
      </c>
      <c r="R2464" s="5">
        <f>IF(O2464&gt;(P2464+U2464),O2464-P2464-U2464, 0)</f>
        <v>0</v>
      </c>
      <c r="S2464" s="5">
        <f t="shared" si="352"/>
        <v>509.88313229595838</v>
      </c>
      <c r="T2464" s="5">
        <f t="shared" si="353"/>
        <v>794.35145868111272</v>
      </c>
      <c r="U2464" s="5">
        <f>IF(O2464&gt;P2464,IF(V2463*($B$6/100)&gt;=O2464-P2464,(O2464-P2464), V2463*($B$6/100)), 0)</f>
        <v>0</v>
      </c>
      <c r="V2464" s="5">
        <f>V2463+(T2464*($B$5/100))-(U2464/($B$6/100))</f>
        <v>2460657.1621194719</v>
      </c>
      <c r="W2464" s="5">
        <f t="shared" si="354"/>
        <v>61516.429052986801</v>
      </c>
    </row>
    <row r="2465" spans="4:23" x14ac:dyDescent="0.25">
      <c r="D2465">
        <f t="shared" si="355"/>
        <v>2463</v>
      </c>
      <c r="E2465" s="3">
        <v>43933</v>
      </c>
      <c r="F2465" s="4">
        <v>0.625</v>
      </c>
      <c r="G2465">
        <v>30</v>
      </c>
      <c r="H2465">
        <v>6</v>
      </c>
      <c r="I2465" s="5">
        <f t="shared" si="350"/>
        <v>4</v>
      </c>
      <c r="J2465" s="22">
        <v>4.8499725333188165E-4</v>
      </c>
      <c r="K2465">
        <v>7.6699999999999994E-5</v>
      </c>
      <c r="L2465" s="5" cm="1">
        <f t="array" ref="L2465">_xlfn.IFS(I2465=0, 0, I2465&gt;34, 0, AND(I2465&gt;0, I2465&lt;35), VLOOKUP(I2465, $A$63:$C$96, 3))</f>
        <v>740</v>
      </c>
      <c r="M2465" s="5">
        <f t="shared" si="349"/>
        <v>2303.7369533264382</v>
      </c>
      <c r="N2465" s="5">
        <v>810.17782108988058</v>
      </c>
      <c r="O2465" s="5">
        <f t="shared" si="356"/>
        <v>2160.6389999999997</v>
      </c>
      <c r="P2465" s="5">
        <f t="shared" si="357"/>
        <v>2160.6389999999997</v>
      </c>
      <c r="Q2465" s="5">
        <f t="shared" si="351"/>
        <v>487.20077413479089</v>
      </c>
      <c r="R2465" s="5">
        <f>IF(O2465&gt;(P2465+U2465),O2465-P2465-U2465, 0)</f>
        <v>0</v>
      </c>
      <c r="S2465" s="5">
        <f t="shared" si="352"/>
        <v>395.89717919164764</v>
      </c>
      <c r="T2465" s="5">
        <f t="shared" si="353"/>
        <v>487.20077413479089</v>
      </c>
      <c r="U2465" s="5">
        <f>IF(O2465&gt;P2465,IF(V2464*($B$6/100)&gt;=O2465-P2465,(O2465-P2465), V2464*($B$6/100)), 0)</f>
        <v>0</v>
      </c>
      <c r="V2465" s="5">
        <f>V2464+(T2465*($B$5/100))-(U2465/($B$6/100))</f>
        <v>2460998.2026613662</v>
      </c>
      <c r="W2465" s="5">
        <f t="shared" si="354"/>
        <v>61524.955066534152</v>
      </c>
    </row>
    <row r="2466" spans="4:23" x14ac:dyDescent="0.25">
      <c r="D2466">
        <f t="shared" si="355"/>
        <v>2464</v>
      </c>
      <c r="E2466" s="3">
        <v>43933</v>
      </c>
      <c r="F2466" s="4">
        <v>0.66666666666666663</v>
      </c>
      <c r="G2466">
        <v>50</v>
      </c>
      <c r="H2466">
        <v>3</v>
      </c>
      <c r="I2466" s="5">
        <f t="shared" si="350"/>
        <v>7</v>
      </c>
      <c r="J2466" s="22">
        <v>3.093094727881898E-4</v>
      </c>
      <c r="K2466">
        <v>7.3869999999999996E-5</v>
      </c>
      <c r="L2466" s="5" cm="1">
        <f t="array" ref="L2466">_xlfn.IFS(I2466=0, 0, I2466&gt;34, 0, AND(I2466&gt;0, I2466&lt;35), VLOOKUP(I2466, $A$63:$C$96, 3))</f>
        <v>4800</v>
      </c>
      <c r="M2466" s="5">
        <f t="shared" si="349"/>
        <v>1469.2199957439016</v>
      </c>
      <c r="N2466" s="5">
        <v>734.50741441930813</v>
      </c>
      <c r="O2466" s="5">
        <f t="shared" si="356"/>
        <v>2080.9178999999999</v>
      </c>
      <c r="P2466" s="5">
        <f t="shared" si="357"/>
        <v>2080.9178999999999</v>
      </c>
      <c r="Q2466" s="5">
        <f t="shared" si="351"/>
        <v>487.20077413479089</v>
      </c>
      <c r="R2466" s="5">
        <f>IF(O2466&gt;(P2466+U2466),O2466-P2466-U2466, 0)</f>
        <v>0</v>
      </c>
      <c r="S2466" s="5">
        <f t="shared" si="352"/>
        <v>377.24111931240532</v>
      </c>
      <c r="T2466" s="5">
        <f t="shared" si="353"/>
        <v>3811.0609764314968</v>
      </c>
      <c r="U2466" s="5">
        <f>IF(O2466&gt;P2466,IF(V2465*($B$6/100)&gt;=O2466-P2466,(O2466-P2466), V2465*($B$6/100)), 0)</f>
        <v>0</v>
      </c>
      <c r="V2466" s="5">
        <f>V2465+(T2466*($B$5/100))-(U2466/($B$6/100))</f>
        <v>2463665.9453448681</v>
      </c>
      <c r="W2466" s="5">
        <f t="shared" si="354"/>
        <v>61591.648633621706</v>
      </c>
    </row>
    <row r="2467" spans="4:23" x14ac:dyDescent="0.25">
      <c r="D2467">
        <f t="shared" si="355"/>
        <v>2465</v>
      </c>
      <c r="E2467" s="3">
        <v>43933</v>
      </c>
      <c r="F2467" s="4">
        <v>0.70833333333333337</v>
      </c>
      <c r="G2467">
        <v>40</v>
      </c>
      <c r="H2467">
        <v>5</v>
      </c>
      <c r="I2467" s="5">
        <f t="shared" si="350"/>
        <v>6</v>
      </c>
      <c r="J2467" s="22">
        <v>2.4249862666594083E-4</v>
      </c>
      <c r="K2467">
        <v>9.1729999999999991E-5</v>
      </c>
      <c r="L2467" s="5" cm="1">
        <f t="array" ref="L2467">_xlfn.IFS(I2467=0, 0, I2467&gt;34, 0, AND(I2467&gt;0, I2467&lt;35), VLOOKUP(I2467, $A$63:$C$96, 3))</f>
        <v>2980</v>
      </c>
      <c r="M2467" s="5">
        <f t="shared" si="349"/>
        <v>1151.8684766632191</v>
      </c>
      <c r="N2467" s="5">
        <v>810.20039114774113</v>
      </c>
      <c r="O2467" s="5">
        <f t="shared" si="356"/>
        <v>2584.0340999999999</v>
      </c>
      <c r="P2467" s="5">
        <f t="shared" si="357"/>
        <v>2584.0340999999999</v>
      </c>
      <c r="Q2467" s="5">
        <f t="shared" si="351"/>
        <v>487.20077413479089</v>
      </c>
      <c r="R2467" s="5">
        <f>IF(O2467&gt;(P2467+U2467),O2467-P2467-U2467, 0)</f>
        <v>0</v>
      </c>
      <c r="S2467" s="5">
        <f t="shared" si="352"/>
        <v>416.11683752104545</v>
      </c>
      <c r="T2467" s="5">
        <f t="shared" si="353"/>
        <v>1131.7175391421742</v>
      </c>
      <c r="U2467" s="5">
        <f>IF(O2467&gt;P2467,IF(V2466*($B$6/100)&gt;=O2467-P2467,(O2467-P2467), V2466*($B$6/100)), 0)</f>
        <v>0</v>
      </c>
      <c r="V2467" s="5">
        <f>V2466+(T2467*($B$5/100))-(U2467/($B$6/100))</f>
        <v>2464458.1476222677</v>
      </c>
      <c r="W2467" s="5">
        <f t="shared" si="354"/>
        <v>61611.453690556693</v>
      </c>
    </row>
    <row r="2468" spans="4:23" x14ac:dyDescent="0.25">
      <c r="D2468">
        <f t="shared" si="355"/>
        <v>2466</v>
      </c>
      <c r="E2468" s="3">
        <v>43933</v>
      </c>
      <c r="F2468" s="4">
        <v>0.75</v>
      </c>
      <c r="G2468">
        <v>20</v>
      </c>
      <c r="H2468">
        <v>6</v>
      </c>
      <c r="I2468" s="5">
        <f t="shared" si="350"/>
        <v>3</v>
      </c>
      <c r="J2468" s="22">
        <v>1.3114721646219249E-4</v>
      </c>
      <c r="K2468">
        <v>1.3811000000000002E-4</v>
      </c>
      <c r="L2468" s="5" cm="1">
        <f t="array" ref="L2468">_xlfn.IFS(I2468=0, 0, I2468&gt;34, 0, AND(I2468&gt;0, I2468&lt;35), VLOOKUP(I2468, $A$63:$C$96, 3))</f>
        <v>232</v>
      </c>
      <c r="M2468" s="5">
        <f t="shared" si="349"/>
        <v>622.94927819541431</v>
      </c>
      <c r="N2468" s="5">
        <v>1004.930995094492</v>
      </c>
      <c r="O2468" s="5">
        <f t="shared" si="356"/>
        <v>3890.5587000000005</v>
      </c>
      <c r="P2468" s="5">
        <f t="shared" si="357"/>
        <v>854.94927819541431</v>
      </c>
      <c r="Q2468" s="5">
        <f t="shared" si="351"/>
        <v>0</v>
      </c>
      <c r="R2468" s="5">
        <f>IF(O2468&gt;(P2468+U2468),O2468-P2468-U2468, 0)</f>
        <v>0</v>
      </c>
      <c r="S2468" s="5">
        <f t="shared" si="352"/>
        <v>0</v>
      </c>
      <c r="T2468" s="5">
        <f t="shared" si="353"/>
        <v>0</v>
      </c>
      <c r="U2468" s="5">
        <f>IF(O2468&gt;P2468,IF(V2467*($B$6/100)&gt;=O2468-P2468,(O2468-P2468), V2467*($B$6/100)), 0)</f>
        <v>3035.6094218045864</v>
      </c>
      <c r="V2468" s="5">
        <f>V2467+(T2468*($B$5/100))-(U2468/($B$6/100))</f>
        <v>2460121.5627339752</v>
      </c>
      <c r="W2468" s="5">
        <f t="shared" si="354"/>
        <v>61503.039068349382</v>
      </c>
    </row>
    <row r="2469" spans="4:23" x14ac:dyDescent="0.25">
      <c r="D2469">
        <f t="shared" si="355"/>
        <v>2467</v>
      </c>
      <c r="E2469" s="3">
        <v>43933</v>
      </c>
      <c r="F2469" s="4">
        <v>0.79166666666666663</v>
      </c>
      <c r="G2469">
        <v>10</v>
      </c>
      <c r="H2469">
        <v>8</v>
      </c>
      <c r="I2469" s="5">
        <f t="shared" si="350"/>
        <v>1</v>
      </c>
      <c r="J2469" s="22">
        <v>5.6912942993026926E-5</v>
      </c>
      <c r="K2469">
        <v>1.6133E-4</v>
      </c>
      <c r="L2469" s="5" cm="1">
        <f t="array" ref="L2469">_xlfn.IFS(I2469=0, 0, I2469&gt;34, 0, AND(I2469&gt;0, I2469&lt;35), VLOOKUP(I2469, $A$63:$C$96, 3))</f>
        <v>0</v>
      </c>
      <c r="M2469" s="5">
        <f t="shared" si="349"/>
        <v>270.33647921687793</v>
      </c>
      <c r="N2469" s="5">
        <v>1086.6875815688616</v>
      </c>
      <c r="O2469" s="5">
        <f t="shared" si="356"/>
        <v>4544.6660999999995</v>
      </c>
      <c r="P2469" s="5">
        <f t="shared" si="357"/>
        <v>270.33647921687793</v>
      </c>
      <c r="Q2469" s="5">
        <f t="shared" si="351"/>
        <v>0</v>
      </c>
      <c r="R2469" s="5">
        <f>IF(O2469&gt;(P2469+U2469),O2469-P2469-U2469, 0)</f>
        <v>0</v>
      </c>
      <c r="S2469" s="5">
        <f t="shared" si="352"/>
        <v>0</v>
      </c>
      <c r="T2469" s="5">
        <f t="shared" si="353"/>
        <v>0</v>
      </c>
      <c r="U2469" s="5">
        <f>IF(O2469&gt;P2469,IF(V2468*($B$6/100)&gt;=O2469-P2469,(O2469-P2469), V2468*($B$6/100)), 0)</f>
        <v>4274.3296207831218</v>
      </c>
      <c r="V2469" s="5">
        <f>V2468+(T2469*($B$5/100))-(U2469/($B$6/100))</f>
        <v>2454015.3775614281</v>
      </c>
      <c r="W2469" s="5">
        <f t="shared" si="354"/>
        <v>61350.384439035704</v>
      </c>
    </row>
    <row r="2470" spans="4:23" x14ac:dyDescent="0.25">
      <c r="D2470">
        <f t="shared" si="355"/>
        <v>2468</v>
      </c>
      <c r="E2470" s="3">
        <v>43933</v>
      </c>
      <c r="F2470" s="4">
        <v>0.83333333333333337</v>
      </c>
      <c r="G2470">
        <v>0</v>
      </c>
      <c r="H2470">
        <v>0</v>
      </c>
      <c r="I2470" s="5">
        <f t="shared" si="350"/>
        <v>0</v>
      </c>
      <c r="J2470" s="22">
        <v>2.4744757823055187E-6</v>
      </c>
      <c r="K2470">
        <v>1.6571000000000001E-4</v>
      </c>
      <c r="L2470" s="5" cm="1">
        <f t="array" ref="L2470">_xlfn.IFS(I2470=0, 0, I2470&gt;34, 0, AND(I2470&gt;0, I2470&lt;35), VLOOKUP(I2470, $A$63:$C$96, 3))</f>
        <v>0</v>
      </c>
      <c r="M2470" s="5">
        <f t="shared" si="349"/>
        <v>11.753759965951215</v>
      </c>
      <c r="N2470" s="5">
        <v>1213.8209492689273</v>
      </c>
      <c r="O2470" s="5">
        <f t="shared" si="356"/>
        <v>4668.0506999999998</v>
      </c>
      <c r="P2470" s="5">
        <f t="shared" si="357"/>
        <v>11.753759965951215</v>
      </c>
      <c r="Q2470" s="5">
        <f t="shared" si="351"/>
        <v>0</v>
      </c>
      <c r="R2470" s="5">
        <f>IF(O2470&gt;(P2470+U2470),O2470-P2470-U2470, 0)</f>
        <v>0</v>
      </c>
      <c r="S2470" s="5">
        <f t="shared" si="352"/>
        <v>0</v>
      </c>
      <c r="T2470" s="5">
        <f t="shared" si="353"/>
        <v>0</v>
      </c>
      <c r="U2470" s="5">
        <f>IF(O2470&gt;P2470,IF(V2469*($B$6/100)&gt;=O2470-P2470,(O2470-P2470), V2469*($B$6/100)), 0)</f>
        <v>4656.2969400340489</v>
      </c>
      <c r="V2470" s="5">
        <f>V2469+(T2470*($B$5/100))-(U2470/($B$6/100))</f>
        <v>2447363.5247899508</v>
      </c>
      <c r="W2470" s="5">
        <f t="shared" si="354"/>
        <v>61184.088119748769</v>
      </c>
    </row>
    <row r="2471" spans="4:23" x14ac:dyDescent="0.25">
      <c r="D2471">
        <f t="shared" si="355"/>
        <v>2469</v>
      </c>
      <c r="E2471" s="3">
        <v>43933</v>
      </c>
      <c r="F2471" s="4">
        <v>0.875</v>
      </c>
      <c r="G2471">
        <v>50</v>
      </c>
      <c r="H2471">
        <v>0</v>
      </c>
      <c r="I2471" s="5">
        <f t="shared" si="350"/>
        <v>7</v>
      </c>
      <c r="J2471" s="22">
        <v>0</v>
      </c>
      <c r="K2471">
        <v>1.7670000000000001E-4</v>
      </c>
      <c r="L2471" s="5" cm="1">
        <f t="array" ref="L2471">_xlfn.IFS(I2471=0, 0, I2471&gt;34, 0, AND(I2471&gt;0, I2471&lt;35), VLOOKUP(I2471, $A$63:$C$96, 3))</f>
        <v>4800</v>
      </c>
      <c r="M2471" s="5">
        <f t="shared" si="349"/>
        <v>0</v>
      </c>
      <c r="N2471" s="5">
        <v>1217.8908546589753</v>
      </c>
      <c r="O2471" s="5">
        <f t="shared" si="356"/>
        <v>4977.6390000000001</v>
      </c>
      <c r="P2471" s="5">
        <f t="shared" si="357"/>
        <v>4800</v>
      </c>
      <c r="Q2471" s="5">
        <f t="shared" si="351"/>
        <v>0</v>
      </c>
      <c r="R2471" s="5">
        <f>IF(O2471&gt;(P2471+U2471),O2471-P2471-U2471, 0)</f>
        <v>0</v>
      </c>
      <c r="S2471" s="5">
        <f t="shared" si="352"/>
        <v>0</v>
      </c>
      <c r="T2471" s="5">
        <f t="shared" si="353"/>
        <v>0</v>
      </c>
      <c r="U2471" s="5">
        <f>IF(O2471&gt;P2471,IF(V2470*($B$6/100)&gt;=O2471-P2471,(O2471-P2471), V2470*($B$6/100)), 0)</f>
        <v>177.63900000000012</v>
      </c>
      <c r="V2471" s="5">
        <f>V2470+(T2471*($B$5/100))-(U2471/($B$6/100))</f>
        <v>2447109.7547899508</v>
      </c>
      <c r="W2471" s="5">
        <f t="shared" si="354"/>
        <v>61177.743869748767</v>
      </c>
    </row>
    <row r="2472" spans="4:23" x14ac:dyDescent="0.25">
      <c r="D2472">
        <f t="shared" si="355"/>
        <v>2470</v>
      </c>
      <c r="E2472" s="3">
        <v>43933</v>
      </c>
      <c r="F2472" s="4">
        <v>0.91666666666666663</v>
      </c>
      <c r="G2472">
        <v>40</v>
      </c>
      <c r="H2472">
        <v>0</v>
      </c>
      <c r="I2472" s="5">
        <f t="shared" si="350"/>
        <v>6</v>
      </c>
      <c r="J2472" s="22">
        <v>0</v>
      </c>
      <c r="K2472">
        <v>1.7785000000000001E-4</v>
      </c>
      <c r="L2472" s="5" cm="1">
        <f t="array" ref="L2472">_xlfn.IFS(I2472=0, 0, I2472&gt;34, 0, AND(I2472&gt;0, I2472&lt;35), VLOOKUP(I2472, $A$63:$C$96, 3))</f>
        <v>2980</v>
      </c>
      <c r="M2472" s="5">
        <f t="shared" si="349"/>
        <v>0</v>
      </c>
      <c r="N2472" s="5">
        <v>1097.8171079108658</v>
      </c>
      <c r="O2472" s="5">
        <f t="shared" si="356"/>
        <v>5010.0345000000007</v>
      </c>
      <c r="P2472" s="5">
        <f t="shared" si="357"/>
        <v>2980</v>
      </c>
      <c r="Q2472" s="5">
        <f t="shared" si="351"/>
        <v>0</v>
      </c>
      <c r="R2472" s="5">
        <f>IF(O2472&gt;(P2472+U2472),O2472-P2472-U2472, 0)</f>
        <v>0</v>
      </c>
      <c r="S2472" s="5">
        <f t="shared" si="352"/>
        <v>0</v>
      </c>
      <c r="T2472" s="5">
        <f t="shared" si="353"/>
        <v>0</v>
      </c>
      <c r="U2472" s="5">
        <f>IF(O2472&gt;P2472,IF(V2471*($B$6/100)&gt;=O2472-P2472,(O2472-P2472), V2471*($B$6/100)), 0)</f>
        <v>2030.0345000000007</v>
      </c>
      <c r="V2472" s="5">
        <f>V2471+(T2472*($B$5/100))-(U2472/($B$6/100))</f>
        <v>2444209.7055042363</v>
      </c>
      <c r="W2472" s="5">
        <f t="shared" si="354"/>
        <v>61105.242637605908</v>
      </c>
    </row>
    <row r="2473" spans="4:23" x14ac:dyDescent="0.25">
      <c r="D2473">
        <f t="shared" si="355"/>
        <v>2471</v>
      </c>
      <c r="E2473" s="3">
        <v>43933</v>
      </c>
      <c r="F2473" s="4">
        <v>0.95833333333333337</v>
      </c>
      <c r="G2473">
        <v>50</v>
      </c>
      <c r="H2473">
        <v>0</v>
      </c>
      <c r="I2473" s="5">
        <f t="shared" si="350"/>
        <v>7</v>
      </c>
      <c r="J2473" s="22">
        <v>0</v>
      </c>
      <c r="K2473">
        <v>1.6178000000000001E-4</v>
      </c>
      <c r="L2473" s="5" cm="1">
        <f t="array" ref="L2473">_xlfn.IFS(I2473=0, 0, I2473&gt;34, 0, AND(I2473&gt;0, I2473&lt;35), VLOOKUP(I2473, $A$63:$C$96, 3))</f>
        <v>4800</v>
      </c>
      <c r="M2473" s="5">
        <f t="shared" si="349"/>
        <v>0</v>
      </c>
      <c r="N2473" s="5">
        <v>1015.1054918172484</v>
      </c>
      <c r="O2473" s="5">
        <f t="shared" si="356"/>
        <v>4557.3425999999999</v>
      </c>
      <c r="P2473" s="5">
        <f t="shared" si="357"/>
        <v>4557.3425999999999</v>
      </c>
      <c r="Q2473" s="5">
        <f t="shared" si="351"/>
        <v>242.65740000000005</v>
      </c>
      <c r="R2473" s="5">
        <f>IF(O2473&gt;(P2473+U2473),O2473-P2473-U2473, 0)</f>
        <v>0</v>
      </c>
      <c r="S2473" s="5">
        <f t="shared" si="352"/>
        <v>0</v>
      </c>
      <c r="T2473" s="5">
        <f t="shared" si="353"/>
        <v>242.65740000000005</v>
      </c>
      <c r="U2473" s="5">
        <f>IF(O2473&gt;P2473,IF(V2472*($B$6/100)&gt;=O2473-P2473,(O2473-P2473), V2472*($B$6/100)), 0)</f>
        <v>0</v>
      </c>
      <c r="V2473" s="5">
        <f>V2472+(T2473*($B$5/100))-(U2473/($B$6/100))</f>
        <v>2444379.5656842361</v>
      </c>
      <c r="W2473" s="5">
        <f t="shared" si="354"/>
        <v>61109.4891421059</v>
      </c>
    </row>
    <row r="2474" spans="4:23" x14ac:dyDescent="0.25">
      <c r="D2474">
        <f t="shared" si="355"/>
        <v>2472</v>
      </c>
      <c r="E2474" s="3">
        <v>43934</v>
      </c>
      <c r="F2474" s="4">
        <v>0</v>
      </c>
      <c r="G2474">
        <v>70</v>
      </c>
      <c r="H2474">
        <v>0</v>
      </c>
      <c r="I2474" s="5">
        <f t="shared" si="350"/>
        <v>10</v>
      </c>
      <c r="J2474" s="22">
        <v>0</v>
      </c>
      <c r="K2474">
        <v>1.2828000000000001E-4</v>
      </c>
      <c r="L2474" s="5" cm="1">
        <f t="array" ref="L2474">_xlfn.IFS(I2474=0, 0, I2474&gt;34, 0, AND(I2474&gt;0, I2474&lt;35), VLOOKUP(I2474, $A$63:$C$96, 3))</f>
        <v>12480</v>
      </c>
      <c r="M2474" s="5">
        <f t="shared" si="349"/>
        <v>0</v>
      </c>
      <c r="N2474" s="5">
        <v>886.95599135920622</v>
      </c>
      <c r="O2474" s="5">
        <f t="shared" si="356"/>
        <v>3613.6476000000002</v>
      </c>
      <c r="P2474" s="5">
        <f t="shared" si="357"/>
        <v>3613.6476000000002</v>
      </c>
      <c r="Q2474" s="5">
        <f t="shared" si="351"/>
        <v>487.20077413479089</v>
      </c>
      <c r="R2474" s="5">
        <f>IF(O2474&gt;(P2474+U2474),O2474-P2474-U2474, 0)</f>
        <v>0</v>
      </c>
      <c r="S2474" s="5">
        <f t="shared" si="352"/>
        <v>455.53831641811058</v>
      </c>
      <c r="T2474" s="5">
        <f t="shared" si="353"/>
        <v>8410.8140835818886</v>
      </c>
      <c r="U2474" s="5">
        <f>IF(O2474&gt;P2474,IF(V2473*($B$6/100)&gt;=O2474-P2474,(O2474-P2474), V2473*($B$6/100)), 0)</f>
        <v>0</v>
      </c>
      <c r="V2474" s="5">
        <f>V2473+(T2474*($B$5/100))-(U2474/($B$6/100))</f>
        <v>2450267.1355427434</v>
      </c>
      <c r="W2474" s="5">
        <f t="shared" si="354"/>
        <v>61256.678388568587</v>
      </c>
    </row>
    <row r="2475" spans="4:23" x14ac:dyDescent="0.25">
      <c r="D2475">
        <f t="shared" si="355"/>
        <v>2473</v>
      </c>
      <c r="E2475" s="3">
        <v>43934</v>
      </c>
      <c r="F2475" s="4">
        <v>4.1666666666666664E-2</v>
      </c>
      <c r="G2475">
        <v>70</v>
      </c>
      <c r="H2475">
        <v>0</v>
      </c>
      <c r="I2475" s="5">
        <f t="shared" si="350"/>
        <v>10</v>
      </c>
      <c r="J2475" s="22">
        <v>0</v>
      </c>
      <c r="K2475">
        <v>1.0314000000000001E-4</v>
      </c>
      <c r="L2475" s="5" cm="1">
        <f t="array" ref="L2475">_xlfn.IFS(I2475=0, 0, I2475&gt;34, 0, AND(I2475&gt;0, I2475&lt;35), VLOOKUP(I2475, $A$63:$C$96, 3))</f>
        <v>12480</v>
      </c>
      <c r="M2475" s="5">
        <f t="shared" si="349"/>
        <v>0</v>
      </c>
      <c r="N2475" s="5">
        <v>753.78222979257578</v>
      </c>
      <c r="O2475" s="5">
        <f t="shared" si="356"/>
        <v>2905.4538000000002</v>
      </c>
      <c r="P2475" s="5">
        <f t="shared" si="357"/>
        <v>2905.4538000000002</v>
      </c>
      <c r="Q2475" s="5">
        <f t="shared" si="351"/>
        <v>487.20077413479089</v>
      </c>
      <c r="R2475" s="5">
        <f>IF(O2475&gt;(P2475+U2475),O2475-P2475-U2475, 0)</f>
        <v>0</v>
      </c>
      <c r="S2475" s="5">
        <f t="shared" si="352"/>
        <v>387.1406149243046</v>
      </c>
      <c r="T2475" s="5">
        <f t="shared" si="353"/>
        <v>9187.4055850756959</v>
      </c>
      <c r="U2475" s="5">
        <f>IF(O2475&gt;P2475,IF(V2474*($B$6/100)&gt;=O2475-P2475,(O2475-P2475), V2474*($B$6/100)), 0)</f>
        <v>0</v>
      </c>
      <c r="V2475" s="5">
        <f>V2474+(T2475*($B$5/100))-(U2475/($B$6/100))</f>
        <v>2456698.3194522965</v>
      </c>
      <c r="W2475" s="5">
        <f t="shared" si="354"/>
        <v>61417.45798630741</v>
      </c>
    </row>
    <row r="2476" spans="4:23" x14ac:dyDescent="0.25">
      <c r="D2476">
        <f t="shared" si="355"/>
        <v>2474</v>
      </c>
      <c r="E2476" s="3">
        <v>43934</v>
      </c>
      <c r="F2476" s="4">
        <v>8.3333333333333329E-2</v>
      </c>
      <c r="G2476">
        <v>70</v>
      </c>
      <c r="H2476">
        <v>0</v>
      </c>
      <c r="I2476" s="5">
        <f t="shared" si="350"/>
        <v>10</v>
      </c>
      <c r="J2476" s="22">
        <v>0</v>
      </c>
      <c r="K2476">
        <v>9.0220000000000014E-5</v>
      </c>
      <c r="L2476" s="5" cm="1">
        <f t="array" ref="L2476">_xlfn.IFS(I2476=0, 0, I2476&gt;34, 0, AND(I2476&gt;0, I2476&lt;35), VLOOKUP(I2476, $A$63:$C$96, 3))</f>
        <v>12480</v>
      </c>
      <c r="M2476" s="5">
        <f t="shared" si="349"/>
        <v>0</v>
      </c>
      <c r="N2476" s="5">
        <v>732.61197321032523</v>
      </c>
      <c r="O2476" s="5">
        <f t="shared" si="356"/>
        <v>2541.4974000000002</v>
      </c>
      <c r="P2476" s="5">
        <f t="shared" si="357"/>
        <v>2541.4974000000002</v>
      </c>
      <c r="Q2476" s="5">
        <f t="shared" si="351"/>
        <v>487.20077413479089</v>
      </c>
      <c r="R2476" s="5">
        <f>IF(O2476&gt;(P2476+U2476),O2476-P2476-U2476, 0)</f>
        <v>0</v>
      </c>
      <c r="S2476" s="5">
        <f t="shared" si="352"/>
        <v>376.26762558146339</v>
      </c>
      <c r="T2476" s="5">
        <f t="shared" si="353"/>
        <v>9562.2349744185358</v>
      </c>
      <c r="U2476" s="5">
        <f>IF(O2476&gt;P2476,IF(V2475*($B$6/100)&gt;=O2476-P2476,(O2476-P2476), V2475*($B$6/100)), 0)</f>
        <v>0</v>
      </c>
      <c r="V2476" s="5">
        <f>V2475+(T2476*($B$5/100))-(U2476/($B$6/100))</f>
        <v>2463391.8839343893</v>
      </c>
      <c r="W2476" s="5">
        <f t="shared" si="354"/>
        <v>61584.797098359733</v>
      </c>
    </row>
    <row r="2477" spans="4:23" x14ac:dyDescent="0.25">
      <c r="D2477">
        <f t="shared" si="355"/>
        <v>2475</v>
      </c>
      <c r="E2477" s="3">
        <v>43934</v>
      </c>
      <c r="F2477" s="4">
        <v>0.125</v>
      </c>
      <c r="G2477">
        <v>60</v>
      </c>
      <c r="H2477">
        <v>0</v>
      </c>
      <c r="I2477" s="5">
        <f t="shared" si="350"/>
        <v>8</v>
      </c>
      <c r="J2477" s="22">
        <v>0</v>
      </c>
      <c r="K2477">
        <v>7.6539999999999996E-5</v>
      </c>
      <c r="L2477" s="5" cm="1">
        <f t="array" ref="L2477">_xlfn.IFS(I2477=0, 0, I2477&gt;34, 0, AND(I2477&gt;0, I2477&lt;35), VLOOKUP(I2477, $A$63:$C$96, 3))</f>
        <v>7160</v>
      </c>
      <c r="M2477" s="5">
        <f t="shared" si="349"/>
        <v>0</v>
      </c>
      <c r="N2477" s="5">
        <v>760.86697881716123</v>
      </c>
      <c r="O2477" s="5">
        <f t="shared" si="356"/>
        <v>2156.1317999999997</v>
      </c>
      <c r="P2477" s="5">
        <f t="shared" si="357"/>
        <v>2156.1317999999997</v>
      </c>
      <c r="Q2477" s="5">
        <f t="shared" si="351"/>
        <v>487.20077413479089</v>
      </c>
      <c r="R2477" s="5">
        <f>IF(O2477&gt;(P2477+U2477),O2477-P2477-U2477, 0)</f>
        <v>0</v>
      </c>
      <c r="S2477" s="5">
        <f t="shared" si="352"/>
        <v>390.77932380540562</v>
      </c>
      <c r="T2477" s="5">
        <f t="shared" si="353"/>
        <v>4613.0888761945953</v>
      </c>
      <c r="U2477" s="5">
        <f>IF(O2477&gt;P2477,IF(V2476*($B$6/100)&gt;=O2477-P2477,(O2477-P2477), V2476*($B$6/100)), 0)</f>
        <v>0</v>
      </c>
      <c r="V2477" s="5">
        <f>V2476+(T2477*($B$5/100))-(U2477/($B$6/100))</f>
        <v>2466621.0461477255</v>
      </c>
      <c r="W2477" s="5">
        <f t="shared" si="354"/>
        <v>61665.526153693136</v>
      </c>
    </row>
    <row r="2478" spans="4:23" x14ac:dyDescent="0.25">
      <c r="D2478">
        <f t="shared" si="355"/>
        <v>2476</v>
      </c>
      <c r="E2478" s="3">
        <v>43934</v>
      </c>
      <c r="F2478" s="4">
        <v>0.16666666666666666</v>
      </c>
      <c r="G2478">
        <v>70</v>
      </c>
      <c r="H2478">
        <v>0</v>
      </c>
      <c r="I2478" s="5">
        <f t="shared" si="350"/>
        <v>10</v>
      </c>
      <c r="J2478" s="22">
        <v>0</v>
      </c>
      <c r="K2478">
        <v>6.9930000000000003E-5</v>
      </c>
      <c r="L2478" s="5" cm="1">
        <f t="array" ref="L2478">_xlfn.IFS(I2478=0, 0, I2478&gt;34, 0, AND(I2478&gt;0, I2478&lt;35), VLOOKUP(I2478, $A$63:$C$96, 3))</f>
        <v>12480</v>
      </c>
      <c r="M2478" s="5">
        <f t="shared" si="349"/>
        <v>0</v>
      </c>
      <c r="N2478" s="5">
        <v>841.61901239404392</v>
      </c>
      <c r="O2478" s="5">
        <f t="shared" si="356"/>
        <v>1969.9281000000001</v>
      </c>
      <c r="P2478" s="5">
        <f t="shared" si="357"/>
        <v>1969.9281000000001</v>
      </c>
      <c r="Q2478" s="5">
        <f t="shared" si="351"/>
        <v>487.20077413479089</v>
      </c>
      <c r="R2478" s="5">
        <f>IF(O2478&gt;(P2478+U2478),O2478-P2478-U2478, 0)</f>
        <v>0</v>
      </c>
      <c r="S2478" s="5">
        <f t="shared" si="352"/>
        <v>432.2533606024063</v>
      </c>
      <c r="T2478" s="5">
        <f t="shared" si="353"/>
        <v>10077.818539397593</v>
      </c>
      <c r="U2478" s="5">
        <f>IF(O2478&gt;P2478,IF(V2477*($B$6/100)&gt;=O2478-P2478,(O2478-P2478), V2477*($B$6/100)), 0)</f>
        <v>0</v>
      </c>
      <c r="V2478" s="5">
        <f>V2477+(T2478*($B$5/100))-(U2478/($B$6/100))</f>
        <v>2473675.5191253037</v>
      </c>
      <c r="W2478" s="5">
        <f t="shared" si="354"/>
        <v>61841.887978132596</v>
      </c>
    </row>
    <row r="2479" spans="4:23" x14ac:dyDescent="0.25">
      <c r="D2479">
        <f t="shared" si="355"/>
        <v>2477</v>
      </c>
      <c r="E2479" s="3">
        <v>43934</v>
      </c>
      <c r="F2479" s="4">
        <v>0.20833333333333334</v>
      </c>
      <c r="G2479">
        <v>80</v>
      </c>
      <c r="H2479">
        <v>0</v>
      </c>
      <c r="I2479" s="5">
        <f t="shared" si="350"/>
        <v>11</v>
      </c>
      <c r="J2479" s="22">
        <v>0</v>
      </c>
      <c r="K2479">
        <v>6.7589999999999995E-5</v>
      </c>
      <c r="L2479" s="5" cm="1">
        <f t="array" ref="L2479">_xlfn.IFS(I2479=0, 0, I2479&gt;34, 0, AND(I2479&gt;0, I2479&lt;35), VLOOKUP(I2479, $A$63:$C$96, 3))</f>
        <v>14640</v>
      </c>
      <c r="M2479" s="5">
        <f t="shared" si="349"/>
        <v>0</v>
      </c>
      <c r="N2479" s="5">
        <v>945.55996931443758</v>
      </c>
      <c r="O2479" s="5">
        <f t="shared" si="356"/>
        <v>1904.0102999999999</v>
      </c>
      <c r="P2479" s="5">
        <f t="shared" si="357"/>
        <v>1904.0102999999999</v>
      </c>
      <c r="Q2479" s="5">
        <f t="shared" si="351"/>
        <v>487.20077413479089</v>
      </c>
      <c r="R2479" s="5">
        <f>IF(O2479&gt;(P2479+U2479),O2479-P2479-U2479, 0)</f>
        <v>0</v>
      </c>
      <c r="S2479" s="5">
        <f t="shared" si="352"/>
        <v>485.63716879997406</v>
      </c>
      <c r="T2479" s="5">
        <f t="shared" si="353"/>
        <v>12250.352531200026</v>
      </c>
      <c r="U2479" s="5">
        <f>IF(O2479&gt;P2479,IF(V2478*($B$6/100)&gt;=O2479-P2479,(O2479-P2479), V2478*($B$6/100)), 0)</f>
        <v>0</v>
      </c>
      <c r="V2479" s="5">
        <f>V2478+(T2479*($B$5/100))-(U2479/($B$6/100))</f>
        <v>2482250.7658971436</v>
      </c>
      <c r="W2479" s="5">
        <f t="shared" si="354"/>
        <v>62056.269147428589</v>
      </c>
    </row>
    <row r="2480" spans="4:23" x14ac:dyDescent="0.25">
      <c r="D2480">
        <f t="shared" si="355"/>
        <v>2478</v>
      </c>
      <c r="E2480" s="3">
        <v>43934</v>
      </c>
      <c r="F2480" s="4">
        <v>0.25</v>
      </c>
      <c r="G2480">
        <v>70</v>
      </c>
      <c r="H2480">
        <v>0</v>
      </c>
      <c r="I2480" s="5">
        <f t="shared" si="350"/>
        <v>10</v>
      </c>
      <c r="J2480" s="22">
        <v>2.4744757823055187E-6</v>
      </c>
      <c r="K2480">
        <v>6.8460000000000005E-5</v>
      </c>
      <c r="L2480" s="5" cm="1">
        <f t="array" ref="L2480">_xlfn.IFS(I2480=0, 0, I2480&gt;34, 0, AND(I2480&gt;0, I2480&lt;35), VLOOKUP(I2480, $A$63:$C$96, 3))</f>
        <v>12480</v>
      </c>
      <c r="M2480" s="5">
        <f t="shared" si="349"/>
        <v>11.753759965951215</v>
      </c>
      <c r="N2480" s="5">
        <v>1191.8222272361284</v>
      </c>
      <c r="O2480" s="5">
        <f t="shared" si="356"/>
        <v>1928.5182</v>
      </c>
      <c r="P2480" s="5">
        <f t="shared" si="357"/>
        <v>1928.5182</v>
      </c>
      <c r="Q2480" s="5">
        <f t="shared" si="351"/>
        <v>487.20077413479089</v>
      </c>
      <c r="R2480" s="5">
        <f>IF(O2480&gt;(P2480+U2480),O2480-P2480-U2480, 0)</f>
        <v>0</v>
      </c>
      <c r="S2480" s="5">
        <f t="shared" si="352"/>
        <v>612.11683122274837</v>
      </c>
      <c r="T2480" s="5">
        <f t="shared" si="353"/>
        <v>9951.1187287432022</v>
      </c>
      <c r="U2480" s="5">
        <f>IF(O2480&gt;P2480,IF(V2479*($B$6/100)&gt;=O2480-P2480,(O2480-P2480), V2479*($B$6/100)), 0)</f>
        <v>0</v>
      </c>
      <c r="V2480" s="5">
        <f>V2479+(T2480*($B$5/100))-(U2480/($B$6/100))</f>
        <v>2489216.549007264</v>
      </c>
      <c r="W2480" s="5">
        <f t="shared" si="354"/>
        <v>62230.413725181599</v>
      </c>
    </row>
    <row r="2481" spans="4:23" x14ac:dyDescent="0.25">
      <c r="D2481">
        <f t="shared" si="355"/>
        <v>2479</v>
      </c>
      <c r="E2481" s="3">
        <v>43934</v>
      </c>
      <c r="F2481" s="4">
        <v>0.29166666666666669</v>
      </c>
      <c r="G2481">
        <v>50</v>
      </c>
      <c r="H2481">
        <v>2</v>
      </c>
      <c r="I2481" s="5">
        <f t="shared" si="350"/>
        <v>7</v>
      </c>
      <c r="J2481" s="22">
        <v>3.9591612516888298E-5</v>
      </c>
      <c r="K2481">
        <v>7.3150000000000003E-5</v>
      </c>
      <c r="L2481" s="5" cm="1">
        <f t="array" ref="L2481">_xlfn.IFS(I2481=0, 0, I2481&gt;34, 0, AND(I2481&gt;0, I2481&lt;35), VLOOKUP(I2481, $A$63:$C$96, 3))</f>
        <v>4800</v>
      </c>
      <c r="M2481" s="5">
        <f t="shared" si="349"/>
        <v>188.06015945521943</v>
      </c>
      <c r="N2481" s="5">
        <v>1769.0638146726017</v>
      </c>
      <c r="O2481" s="5">
        <f t="shared" si="356"/>
        <v>2060.6354999999999</v>
      </c>
      <c r="P2481" s="5">
        <f t="shared" si="357"/>
        <v>2060.6354999999999</v>
      </c>
      <c r="Q2481" s="5">
        <f t="shared" si="351"/>
        <v>487.20077413479089</v>
      </c>
      <c r="R2481" s="5">
        <f>IF(O2481&gt;(P2481+U2481),O2481-P2481-U2481, 0)</f>
        <v>0</v>
      </c>
      <c r="S2481" s="5">
        <f t="shared" si="352"/>
        <v>908.58662619461052</v>
      </c>
      <c r="T2481" s="5">
        <f t="shared" si="353"/>
        <v>2018.8380332606087</v>
      </c>
      <c r="U2481" s="5">
        <f>IF(O2481&gt;P2481,IF(V2480*($B$6/100)&gt;=O2481-P2481,(O2481-P2481), V2480*($B$6/100)), 0)</f>
        <v>0</v>
      </c>
      <c r="V2481" s="5">
        <f>V2480+(T2481*($B$5/100))-(U2481/($B$6/100))</f>
        <v>2490629.7356305462</v>
      </c>
      <c r="W2481" s="5">
        <f t="shared" si="354"/>
        <v>62265.743390763659</v>
      </c>
    </row>
    <row r="2482" spans="4:23" x14ac:dyDescent="0.25">
      <c r="D2482">
        <f t="shared" si="355"/>
        <v>2480</v>
      </c>
      <c r="E2482" s="3">
        <v>43934</v>
      </c>
      <c r="F2482" s="4">
        <v>0.33333333333333331</v>
      </c>
      <c r="G2482">
        <v>80</v>
      </c>
      <c r="H2482">
        <v>3</v>
      </c>
      <c r="I2482" s="5">
        <f t="shared" si="350"/>
        <v>11</v>
      </c>
      <c r="J2482" s="22">
        <v>1.3114721646219249E-4</v>
      </c>
      <c r="K2482">
        <v>8.3620000000000002E-5</v>
      </c>
      <c r="L2482" s="5" cm="1">
        <f t="array" ref="L2482">_xlfn.IFS(I2482=0, 0, I2482&gt;34, 0, AND(I2482&gt;0, I2482&lt;35), VLOOKUP(I2482, $A$63:$C$96, 3))</f>
        <v>14640</v>
      </c>
      <c r="M2482" s="5">
        <f t="shared" si="349"/>
        <v>622.94927819541431</v>
      </c>
      <c r="N2482" s="5">
        <v>2503.7349251895898</v>
      </c>
      <c r="O2482" s="5">
        <f t="shared" si="356"/>
        <v>2355.5754000000002</v>
      </c>
      <c r="P2482" s="5">
        <f t="shared" si="357"/>
        <v>2355.5754000000002</v>
      </c>
      <c r="Q2482" s="5">
        <f t="shared" si="351"/>
        <v>487.20077413479089</v>
      </c>
      <c r="R2482" s="5">
        <f>IF(O2482&gt;(P2482+U2482),O2482-P2482-U2482, 0)</f>
        <v>0</v>
      </c>
      <c r="S2482" s="5">
        <f t="shared" si="352"/>
        <v>1285.9118194018515</v>
      </c>
      <c r="T2482" s="5">
        <f t="shared" si="353"/>
        <v>11621.462058793562</v>
      </c>
      <c r="U2482" s="5">
        <f>IF(O2482&gt;P2482,IF(V2481*($B$6/100)&gt;=O2482-P2482,(O2482-P2482), V2481*($B$6/100)), 0)</f>
        <v>0</v>
      </c>
      <c r="V2482" s="5">
        <f>V2481+(T2482*($B$5/100))-(U2482/($B$6/100))</f>
        <v>2498764.7590717017</v>
      </c>
      <c r="W2482" s="5">
        <f t="shared" si="354"/>
        <v>62469.118976792539</v>
      </c>
    </row>
    <row r="2483" spans="4:23" x14ac:dyDescent="0.25">
      <c r="D2483">
        <f t="shared" si="355"/>
        <v>2481</v>
      </c>
      <c r="E2483" s="3">
        <v>43934</v>
      </c>
      <c r="F2483" s="4">
        <v>0.375</v>
      </c>
      <c r="G2483">
        <v>80</v>
      </c>
      <c r="H2483">
        <v>3</v>
      </c>
      <c r="I2483" s="5">
        <f t="shared" si="350"/>
        <v>11</v>
      </c>
      <c r="J2483" s="22">
        <v>2.2270282040749668E-4</v>
      </c>
      <c r="K2483">
        <v>1.0315E-4</v>
      </c>
      <c r="L2483" s="5" cm="1">
        <f t="array" ref="L2483">_xlfn.IFS(I2483=0, 0, I2483&gt;34, 0, AND(I2483&gt;0, I2483&lt;35), VLOOKUP(I2483, $A$63:$C$96, 3))</f>
        <v>14640</v>
      </c>
      <c r="M2483" s="5">
        <f t="shared" si="349"/>
        <v>1057.8383969356094</v>
      </c>
      <c r="N2483" s="5">
        <v>3224.2777466856678</v>
      </c>
      <c r="O2483" s="5">
        <f t="shared" si="356"/>
        <v>2905.7355000000002</v>
      </c>
      <c r="P2483" s="5">
        <f t="shared" si="357"/>
        <v>2905.7355000000002</v>
      </c>
      <c r="Q2483" s="5">
        <f t="shared" si="351"/>
        <v>487.20077413479089</v>
      </c>
      <c r="R2483" s="5">
        <f>IF(O2483&gt;(P2483+U2483),O2483-P2483-U2483, 0)</f>
        <v>0</v>
      </c>
      <c r="S2483" s="5">
        <f t="shared" si="352"/>
        <v>1655.9807596978392</v>
      </c>
      <c r="T2483" s="5">
        <f t="shared" si="353"/>
        <v>11136.122137237769</v>
      </c>
      <c r="U2483" s="5">
        <f>IF(O2483&gt;P2483,IF(V2482*($B$6/100)&gt;=O2483-P2483,(O2483-P2483), V2482*($B$6/100)), 0)</f>
        <v>0</v>
      </c>
      <c r="V2483" s="5">
        <f>V2482+(T2483*($B$5/100))-(U2483/($B$6/100))</f>
        <v>2506560.044567768</v>
      </c>
      <c r="W2483" s="5">
        <f t="shared" si="354"/>
        <v>62664.001114194201</v>
      </c>
    </row>
    <row r="2484" spans="4:23" x14ac:dyDescent="0.25">
      <c r="D2484">
        <f t="shared" si="355"/>
        <v>2482</v>
      </c>
      <c r="E2484" s="3">
        <v>43934</v>
      </c>
      <c r="F2484" s="4">
        <v>0.41666666666666669</v>
      </c>
      <c r="G2484">
        <v>90</v>
      </c>
      <c r="H2484">
        <v>5</v>
      </c>
      <c r="I2484" s="5">
        <f t="shared" si="350"/>
        <v>13</v>
      </c>
      <c r="J2484" s="22">
        <v>3.5137556108738366E-4</v>
      </c>
      <c r="K2484">
        <v>1.1760000000000001E-4</v>
      </c>
      <c r="L2484" s="5" cm="1">
        <f t="array" ref="L2484">_xlfn.IFS(I2484=0, 0, I2484&gt;34, 0, AND(I2484&gt;0, I2484&lt;35), VLOOKUP(I2484, $A$63:$C$96, 3))</f>
        <v>16600</v>
      </c>
      <c r="M2484" s="5">
        <f t="shared" si="349"/>
        <v>1669.0339151650724</v>
      </c>
      <c r="N2484" s="5">
        <v>3507.8527214924766</v>
      </c>
      <c r="O2484" s="5">
        <f t="shared" si="356"/>
        <v>3312.7920000000004</v>
      </c>
      <c r="P2484" s="5">
        <f t="shared" si="357"/>
        <v>3312.7920000000004</v>
      </c>
      <c r="Q2484" s="5">
        <f t="shared" si="351"/>
        <v>487.20077413479089</v>
      </c>
      <c r="R2484" s="5">
        <f>IF(O2484&gt;(P2484+U2484),O2484-P2484-U2484, 0)</f>
        <v>0</v>
      </c>
      <c r="S2484" s="5">
        <f t="shared" si="352"/>
        <v>1801.624137565824</v>
      </c>
      <c r="T2484" s="5">
        <f t="shared" si="353"/>
        <v>13154.617777599247</v>
      </c>
      <c r="U2484" s="5">
        <f>IF(O2484&gt;P2484,IF(V2483*($B$6/100)&gt;=O2484-P2484,(O2484-P2484), V2483*($B$6/100)), 0)</f>
        <v>0</v>
      </c>
      <c r="V2484" s="5">
        <f>V2483+(T2484*($B$5/100))-(U2484/($B$6/100))</f>
        <v>2515768.2770120874</v>
      </c>
      <c r="W2484" s="5">
        <f t="shared" si="354"/>
        <v>62894.206925302184</v>
      </c>
    </row>
    <row r="2485" spans="4:23" x14ac:dyDescent="0.25">
      <c r="D2485">
        <f t="shared" si="355"/>
        <v>2483</v>
      </c>
      <c r="E2485" s="3">
        <v>43934</v>
      </c>
      <c r="F2485" s="4">
        <v>0.45833333333333331</v>
      </c>
      <c r="G2485">
        <v>90</v>
      </c>
      <c r="H2485">
        <v>1</v>
      </c>
      <c r="I2485" s="5">
        <f t="shared" si="350"/>
        <v>13</v>
      </c>
      <c r="J2485" s="22">
        <v>2.5734548135977395E-4</v>
      </c>
      <c r="K2485">
        <v>1.1571E-4</v>
      </c>
      <c r="L2485" s="5" cm="1">
        <f t="array" ref="L2485">_xlfn.IFS(I2485=0, 0, I2485&gt;34, 0, AND(I2485&gt;0, I2485&lt;35), VLOOKUP(I2485, $A$63:$C$96, 3))</f>
        <v>16600</v>
      </c>
      <c r="M2485" s="5">
        <f t="shared" si="349"/>
        <v>1222.3910364589262</v>
      </c>
      <c r="N2485" s="5">
        <v>3163.6398128468754</v>
      </c>
      <c r="O2485" s="5">
        <f t="shared" si="356"/>
        <v>3259.5507000000002</v>
      </c>
      <c r="P2485" s="5">
        <f t="shared" si="357"/>
        <v>3259.5507000000002</v>
      </c>
      <c r="Q2485" s="5">
        <f t="shared" si="351"/>
        <v>487.20077413479089</v>
      </c>
      <c r="R2485" s="5">
        <f>IF(O2485&gt;(P2485+U2485),O2485-P2485-U2485, 0)</f>
        <v>0</v>
      </c>
      <c r="S2485" s="5">
        <f t="shared" si="352"/>
        <v>1624.8372728043507</v>
      </c>
      <c r="T2485" s="5">
        <f t="shared" si="353"/>
        <v>12938.003063654574</v>
      </c>
      <c r="U2485" s="5">
        <f>IF(O2485&gt;P2485,IF(V2484*($B$6/100)&gt;=O2485-P2485,(O2485-P2485), V2484*($B$6/100)), 0)</f>
        <v>0</v>
      </c>
      <c r="V2485" s="5">
        <f>V2484+(T2485*($B$5/100))-(U2485/($B$6/100))</f>
        <v>2524824.8791566454</v>
      </c>
      <c r="W2485" s="5">
        <f t="shared" si="354"/>
        <v>63120.621978916133</v>
      </c>
    </row>
    <row r="2486" spans="4:23" x14ac:dyDescent="0.25">
      <c r="D2486">
        <f t="shared" si="355"/>
        <v>2484</v>
      </c>
      <c r="E2486" s="3">
        <v>43934</v>
      </c>
      <c r="F2486" s="4">
        <v>0.5</v>
      </c>
      <c r="G2486">
        <v>80</v>
      </c>
      <c r="H2486">
        <v>7</v>
      </c>
      <c r="I2486" s="5">
        <f t="shared" si="350"/>
        <v>11</v>
      </c>
      <c r="J2486" s="22">
        <v>5.5428257523643619E-4</v>
      </c>
      <c r="K2486">
        <v>1.0224999999999999E-4</v>
      </c>
      <c r="L2486" s="5" cm="1">
        <f t="array" ref="L2486">_xlfn.IFS(I2486=0, 0, I2486&gt;34, 0, AND(I2486&gt;0, I2486&lt;35), VLOOKUP(I2486, $A$63:$C$96, 3))</f>
        <v>14640</v>
      </c>
      <c r="M2486" s="5">
        <f t="shared" si="349"/>
        <v>2632.842232373072</v>
      </c>
      <c r="N2486" s="5">
        <v>2995.114183283607</v>
      </c>
      <c r="O2486" s="5">
        <f t="shared" si="356"/>
        <v>2880.3824999999997</v>
      </c>
      <c r="P2486" s="5">
        <f t="shared" si="357"/>
        <v>2880.3824999999997</v>
      </c>
      <c r="Q2486" s="5">
        <f t="shared" si="351"/>
        <v>487.20077413479089</v>
      </c>
      <c r="R2486" s="5">
        <f>IF(O2486&gt;(P2486+U2486),O2486-P2486-U2486, 0)</f>
        <v>0</v>
      </c>
      <c r="S2486" s="5">
        <f t="shared" si="352"/>
        <v>1538.282942812275</v>
      </c>
      <c r="T2486" s="5">
        <f t="shared" si="353"/>
        <v>12854.176789560795</v>
      </c>
      <c r="U2486" s="5">
        <f>IF(O2486&gt;P2486,IF(V2485*($B$6/100)&gt;=O2486-P2486,(O2486-P2486), V2485*($B$6/100)), 0)</f>
        <v>0</v>
      </c>
      <c r="V2486" s="5">
        <f>V2485+(T2486*($B$5/100))-(U2486/($B$6/100))</f>
        <v>2533822.8029093379</v>
      </c>
      <c r="W2486" s="5">
        <f t="shared" si="354"/>
        <v>63345.570072733448</v>
      </c>
    </row>
    <row r="2487" spans="4:23" x14ac:dyDescent="0.25">
      <c r="D2487">
        <f t="shared" si="355"/>
        <v>2485</v>
      </c>
      <c r="E2487" s="3">
        <v>43934</v>
      </c>
      <c r="F2487" s="4">
        <v>0.54166666666666663</v>
      </c>
      <c r="G2487">
        <v>80</v>
      </c>
      <c r="H2487">
        <v>9</v>
      </c>
      <c r="I2487" s="5">
        <f t="shared" si="350"/>
        <v>11</v>
      </c>
      <c r="J2487" s="22">
        <v>6.4336370339943482E-4</v>
      </c>
      <c r="K2487">
        <v>9.8219999999999991E-5</v>
      </c>
      <c r="L2487" s="5" cm="1">
        <f t="array" ref="L2487">_xlfn.IFS(I2487=0, 0, I2487&gt;34, 0, AND(I2487&gt;0, I2487&lt;35), VLOOKUP(I2487, $A$63:$C$96, 3))</f>
        <v>14640</v>
      </c>
      <c r="M2487" s="5">
        <f t="shared" si="349"/>
        <v>3055.9775911473157</v>
      </c>
      <c r="N2487" s="5">
        <v>2625.697452761357</v>
      </c>
      <c r="O2487" s="5">
        <f t="shared" si="356"/>
        <v>2766.8573999999999</v>
      </c>
      <c r="P2487" s="5">
        <f t="shared" si="357"/>
        <v>2766.8573999999999</v>
      </c>
      <c r="Q2487" s="5">
        <f t="shared" si="351"/>
        <v>487.20077413479089</v>
      </c>
      <c r="R2487" s="5">
        <f>IF(O2487&gt;(P2487+U2487),O2487-P2487-U2487, 0)</f>
        <v>0</v>
      </c>
      <c r="S2487" s="5">
        <f t="shared" si="352"/>
        <v>1348.5514599447829</v>
      </c>
      <c r="T2487" s="5">
        <f t="shared" si="353"/>
        <v>13580.568731202531</v>
      </c>
      <c r="U2487" s="5">
        <f>IF(O2487&gt;P2487,IF(V2486*($B$6/100)&gt;=O2487-P2487,(O2487-P2487), V2486*($B$6/100)), 0)</f>
        <v>0</v>
      </c>
      <c r="V2487" s="5">
        <f>V2486+(T2487*($B$5/100))-(U2487/($B$6/100))</f>
        <v>2543329.2010211796</v>
      </c>
      <c r="W2487" s="5">
        <f t="shared" si="354"/>
        <v>63583.23002552949</v>
      </c>
    </row>
    <row r="2488" spans="4:23" x14ac:dyDescent="0.25">
      <c r="D2488">
        <f t="shared" si="355"/>
        <v>2486</v>
      </c>
      <c r="E2488" s="3">
        <v>43934</v>
      </c>
      <c r="F2488" s="4">
        <v>0.58333333333333337</v>
      </c>
      <c r="G2488">
        <v>80</v>
      </c>
      <c r="H2488">
        <v>8</v>
      </c>
      <c r="I2488" s="5">
        <f t="shared" si="350"/>
        <v>11</v>
      </c>
      <c r="J2488" s="22">
        <v>5.4191019632490853E-4</v>
      </c>
      <c r="K2488">
        <v>8.844E-5</v>
      </c>
      <c r="L2488" s="5" cm="1">
        <f t="array" ref="L2488">_xlfn.IFS(I2488=0, 0, I2488&gt;34, 0, AND(I2488&gt;0, I2488&lt;35), VLOOKUP(I2488, $A$63:$C$96, 3))</f>
        <v>14640</v>
      </c>
      <c r="M2488" s="5">
        <f t="shared" si="349"/>
        <v>2574.0734325433154</v>
      </c>
      <c r="N2488" s="5">
        <v>2254.3459308446477</v>
      </c>
      <c r="O2488" s="5">
        <f t="shared" si="356"/>
        <v>2491.3548000000001</v>
      </c>
      <c r="P2488" s="5">
        <f t="shared" si="357"/>
        <v>2491.3548000000001</v>
      </c>
      <c r="Q2488" s="5">
        <f t="shared" si="351"/>
        <v>487.20077413479089</v>
      </c>
      <c r="R2488" s="5">
        <f>IF(O2488&gt;(P2488+U2488),O2488-P2488-U2488, 0)</f>
        <v>0</v>
      </c>
      <c r="S2488" s="5">
        <f t="shared" si="352"/>
        <v>1157.8262731922746</v>
      </c>
      <c r="T2488" s="5">
        <f t="shared" si="353"/>
        <v>13564.892359351039</v>
      </c>
      <c r="U2488" s="5">
        <f>IF(O2488&gt;P2488,IF(V2487*($B$6/100)&gt;=O2488-P2488,(O2488-P2488), V2487*($B$6/100)), 0)</f>
        <v>0</v>
      </c>
      <c r="V2488" s="5">
        <f>V2487+(T2488*($B$5/100))-(U2488/($B$6/100))</f>
        <v>2552824.6256727255</v>
      </c>
      <c r="W2488" s="5">
        <f t="shared" si="354"/>
        <v>63820.615641818134</v>
      </c>
    </row>
    <row r="2489" spans="4:23" x14ac:dyDescent="0.25">
      <c r="D2489">
        <f t="shared" si="355"/>
        <v>2487</v>
      </c>
      <c r="E2489" s="3">
        <v>43934</v>
      </c>
      <c r="F2489" s="4">
        <v>0.625</v>
      </c>
      <c r="G2489">
        <v>70</v>
      </c>
      <c r="H2489">
        <v>10</v>
      </c>
      <c r="I2489" s="5">
        <f t="shared" si="350"/>
        <v>10</v>
      </c>
      <c r="J2489" s="22">
        <v>5.765528572771858E-4</v>
      </c>
      <c r="K2489">
        <v>7.737E-5</v>
      </c>
      <c r="L2489" s="5" cm="1">
        <f t="array" ref="L2489">_xlfn.IFS(I2489=0, 0, I2489&gt;34, 0, AND(I2489&gt;0, I2489&lt;35), VLOOKUP(I2489, $A$63:$C$96, 3))</f>
        <v>12480</v>
      </c>
      <c r="M2489" s="5">
        <f t="shared" si="349"/>
        <v>2738.6260720666328</v>
      </c>
      <c r="N2489" s="5">
        <v>1964.6773801737772</v>
      </c>
      <c r="O2489" s="5">
        <f t="shared" si="356"/>
        <v>2179.5129000000002</v>
      </c>
      <c r="P2489" s="5">
        <f t="shared" si="357"/>
        <v>2179.5129000000002</v>
      </c>
      <c r="Q2489" s="5">
        <f t="shared" si="351"/>
        <v>487.20077413479089</v>
      </c>
      <c r="R2489" s="5">
        <f>IF(O2489&gt;(P2489+U2489),O2489-P2489-U2489, 0)</f>
        <v>0</v>
      </c>
      <c r="S2489" s="5">
        <f t="shared" si="352"/>
        <v>1009.053250429703</v>
      </c>
      <c r="T2489" s="5">
        <f t="shared" si="353"/>
        <v>12030.05992163693</v>
      </c>
      <c r="U2489" s="5">
        <f>IF(O2489&gt;P2489,IF(V2488*($B$6/100)&gt;=O2489-P2489,(O2489-P2489), V2488*($B$6/100)), 0)</f>
        <v>0</v>
      </c>
      <c r="V2489" s="5">
        <f>V2488+(T2489*($B$5/100))-(U2489/($B$6/100))</f>
        <v>2561245.6676178714</v>
      </c>
      <c r="W2489" s="5">
        <f t="shared" si="354"/>
        <v>64031.141690446784</v>
      </c>
    </row>
    <row r="2490" spans="4:23" x14ac:dyDescent="0.25">
      <c r="D2490">
        <f t="shared" si="355"/>
        <v>2488</v>
      </c>
      <c r="E2490" s="3">
        <v>43934</v>
      </c>
      <c r="F2490" s="4">
        <v>0.66666666666666663</v>
      </c>
      <c r="G2490">
        <v>80</v>
      </c>
      <c r="H2490">
        <v>7</v>
      </c>
      <c r="I2490" s="5">
        <f t="shared" si="350"/>
        <v>11</v>
      </c>
      <c r="J2490" s="22">
        <v>3.9591612516888297E-4</v>
      </c>
      <c r="K2490">
        <v>7.504E-5</v>
      </c>
      <c r="L2490" s="5" cm="1">
        <f t="array" ref="L2490">_xlfn.IFS(I2490=0, 0, I2490&gt;34, 0, AND(I2490&gt;0, I2490&lt;35), VLOOKUP(I2490, $A$63:$C$96, 3))</f>
        <v>14640</v>
      </c>
      <c r="M2490" s="5">
        <f t="shared" si="349"/>
        <v>1880.601594552194</v>
      </c>
      <c r="N2490" s="5">
        <v>1837.482207355079</v>
      </c>
      <c r="O2490" s="5">
        <f t="shared" si="356"/>
        <v>2113.8768</v>
      </c>
      <c r="P2490" s="5">
        <f t="shared" si="357"/>
        <v>2113.8768</v>
      </c>
      <c r="Q2490" s="5">
        <f t="shared" si="351"/>
        <v>487.20077413479089</v>
      </c>
      <c r="R2490" s="5">
        <f>IF(O2490&gt;(P2490+U2490),O2490-P2490-U2490, 0)</f>
        <v>0</v>
      </c>
      <c r="S2490" s="5">
        <f t="shared" si="352"/>
        <v>943.72613674332126</v>
      </c>
      <c r="T2490" s="5">
        <f t="shared" si="353"/>
        <v>13462.998657808872</v>
      </c>
      <c r="U2490" s="5">
        <f>IF(O2490&gt;P2490,IF(V2489*($B$6/100)&gt;=O2490-P2490,(O2490-P2490), V2489*($B$6/100)), 0)</f>
        <v>0</v>
      </c>
      <c r="V2490" s="5">
        <f>V2489+(T2490*($B$5/100))-(U2490/($B$6/100))</f>
        <v>2570669.7666783375</v>
      </c>
      <c r="W2490" s="5">
        <f t="shared" si="354"/>
        <v>64266.744166958437</v>
      </c>
    </row>
    <row r="2491" spans="4:23" x14ac:dyDescent="0.25">
      <c r="D2491">
        <f t="shared" si="355"/>
        <v>2489</v>
      </c>
      <c r="E2491" s="3">
        <v>43934</v>
      </c>
      <c r="F2491" s="4">
        <v>0.70833333333333337</v>
      </c>
      <c r="G2491">
        <v>80</v>
      </c>
      <c r="H2491">
        <v>7</v>
      </c>
      <c r="I2491" s="5">
        <f t="shared" si="350"/>
        <v>11</v>
      </c>
      <c r="J2491" s="22">
        <v>2.4249862666594083E-4</v>
      </c>
      <c r="K2491">
        <v>9.0719999999999999E-5</v>
      </c>
      <c r="L2491" s="5" cm="1">
        <f t="array" ref="L2491">_xlfn.IFS(I2491=0, 0, I2491&gt;34, 0, AND(I2491&gt;0, I2491&lt;35), VLOOKUP(I2491, $A$63:$C$96, 3))</f>
        <v>14640</v>
      </c>
      <c r="M2491" s="5">
        <f t="shared" si="349"/>
        <v>1151.8684766632191</v>
      </c>
      <c r="N2491" s="5">
        <v>1951.3962713876456</v>
      </c>
      <c r="O2491" s="5">
        <f t="shared" si="356"/>
        <v>2555.5824000000002</v>
      </c>
      <c r="P2491" s="5">
        <f t="shared" si="357"/>
        <v>2555.5824000000002</v>
      </c>
      <c r="Q2491" s="5">
        <f t="shared" si="351"/>
        <v>487.20077413479089</v>
      </c>
      <c r="R2491" s="5">
        <f>IF(O2491&gt;(P2491+U2491),O2491-P2491-U2491, 0)</f>
        <v>0</v>
      </c>
      <c r="S2491" s="5">
        <f t="shared" si="352"/>
        <v>1002.2321071085684</v>
      </c>
      <c r="T2491" s="5">
        <f t="shared" si="353"/>
        <v>12234.05396955465</v>
      </c>
      <c r="U2491" s="5">
        <f>IF(O2491&gt;P2491,IF(V2490*($B$6/100)&gt;=O2491-P2491,(O2491-P2491), V2490*($B$6/100)), 0)</f>
        <v>0</v>
      </c>
      <c r="V2491" s="5">
        <f>V2490+(T2491*($B$5/100))-(U2491/($B$6/100))</f>
        <v>2579233.6044570259</v>
      </c>
      <c r="W2491" s="5">
        <f t="shared" si="354"/>
        <v>64480.840111425649</v>
      </c>
    </row>
    <row r="2492" spans="4:23" x14ac:dyDescent="0.25">
      <c r="D2492">
        <f t="shared" si="355"/>
        <v>2490</v>
      </c>
      <c r="E2492" s="3">
        <v>43934</v>
      </c>
      <c r="F2492" s="4">
        <v>0.75</v>
      </c>
      <c r="G2492">
        <v>90</v>
      </c>
      <c r="H2492">
        <v>8</v>
      </c>
      <c r="I2492" s="5">
        <f t="shared" si="350"/>
        <v>13</v>
      </c>
      <c r="J2492" s="22">
        <v>2.4249862666594083E-4</v>
      </c>
      <c r="K2492">
        <v>1.3747999999999999E-4</v>
      </c>
      <c r="L2492" s="5" cm="1">
        <f t="array" ref="L2492">_xlfn.IFS(I2492=0, 0, I2492&gt;34, 0, AND(I2492&gt;0, I2492&lt;35), VLOOKUP(I2492, $A$63:$C$96, 3))</f>
        <v>16600</v>
      </c>
      <c r="M2492" s="5">
        <f t="shared" si="349"/>
        <v>1151.8684766632191</v>
      </c>
      <c r="N2492" s="5">
        <v>2262.1667226456734</v>
      </c>
      <c r="O2492" s="5">
        <f t="shared" si="356"/>
        <v>3872.8116</v>
      </c>
      <c r="P2492" s="5">
        <f t="shared" si="357"/>
        <v>3872.8116</v>
      </c>
      <c r="Q2492" s="5">
        <f t="shared" si="351"/>
        <v>487.20077413479089</v>
      </c>
      <c r="R2492" s="5">
        <f>IF(O2492&gt;(P2492+U2492),O2492-P2492-U2492, 0)</f>
        <v>0</v>
      </c>
      <c r="S2492" s="5">
        <f t="shared" si="352"/>
        <v>1161.8430117506739</v>
      </c>
      <c r="T2492" s="5">
        <f t="shared" si="353"/>
        <v>12717.213864912543</v>
      </c>
      <c r="U2492" s="5">
        <f>IF(O2492&gt;P2492,IF(V2491*($B$6/100)&gt;=O2492-P2492,(O2492-P2492), V2491*($B$6/100)), 0)</f>
        <v>0</v>
      </c>
      <c r="V2492" s="5">
        <f>V2491+(T2492*($B$5/100))-(U2492/($B$6/100))</f>
        <v>2588135.6541624647</v>
      </c>
      <c r="W2492" s="5">
        <f t="shared" si="354"/>
        <v>64703.391354061619</v>
      </c>
    </row>
    <row r="2493" spans="4:23" x14ac:dyDescent="0.25">
      <c r="D2493">
        <f t="shared" si="355"/>
        <v>2491</v>
      </c>
      <c r="E2493" s="3">
        <v>43934</v>
      </c>
      <c r="F2493" s="4">
        <v>0.79166666666666663</v>
      </c>
      <c r="G2493">
        <v>70</v>
      </c>
      <c r="H2493">
        <v>5</v>
      </c>
      <c r="I2493" s="5">
        <f t="shared" si="350"/>
        <v>10</v>
      </c>
      <c r="J2493" s="22">
        <v>4.9489515646110371E-5</v>
      </c>
      <c r="K2493">
        <v>1.6155999999999999E-4</v>
      </c>
      <c r="L2493" s="5" cm="1">
        <f t="array" ref="L2493">_xlfn.IFS(I2493=0, 0, I2493&gt;34, 0, AND(I2493&gt;0, I2493&lt;35), VLOOKUP(I2493, $A$63:$C$96, 3))</f>
        <v>12480</v>
      </c>
      <c r="M2493" s="5">
        <f t="shared" si="349"/>
        <v>235.07519931902425</v>
      </c>
      <c r="N2493" s="5">
        <v>2616.3239572274006</v>
      </c>
      <c r="O2493" s="5">
        <f t="shared" si="356"/>
        <v>4551.1451999999999</v>
      </c>
      <c r="P2493" s="5">
        <f t="shared" si="357"/>
        <v>4551.1451999999999</v>
      </c>
      <c r="Q2493" s="5">
        <f t="shared" si="351"/>
        <v>487.20077413479089</v>
      </c>
      <c r="R2493" s="5">
        <f>IF(O2493&gt;(P2493+U2493),O2493-P2493-U2493, 0)</f>
        <v>0</v>
      </c>
      <c r="S2493" s="5">
        <f t="shared" si="352"/>
        <v>1343.7372567418174</v>
      </c>
      <c r="T2493" s="5">
        <f t="shared" si="353"/>
        <v>6820.1927425772064</v>
      </c>
      <c r="U2493" s="5">
        <f>IF(O2493&gt;P2493,IF(V2492*($B$6/100)&gt;=O2493-P2493,(O2493-P2493), V2492*($B$6/100)), 0)</f>
        <v>0</v>
      </c>
      <c r="V2493" s="5">
        <f>V2492+(T2493*($B$5/100))-(U2493/($B$6/100))</f>
        <v>2592909.7890822687</v>
      </c>
      <c r="W2493" s="5">
        <f t="shared" si="354"/>
        <v>64822.744727056721</v>
      </c>
    </row>
    <row r="2494" spans="4:23" x14ac:dyDescent="0.25">
      <c r="D2494">
        <f t="shared" si="355"/>
        <v>2492</v>
      </c>
      <c r="E2494" s="3">
        <v>43934</v>
      </c>
      <c r="F2494" s="4">
        <v>0.83333333333333337</v>
      </c>
      <c r="G2494">
        <v>60</v>
      </c>
      <c r="H2494">
        <v>0</v>
      </c>
      <c r="I2494" s="5">
        <f t="shared" si="350"/>
        <v>8</v>
      </c>
      <c r="J2494" s="22">
        <v>4.9489515646110373E-6</v>
      </c>
      <c r="K2494">
        <v>1.6476000000000001E-4</v>
      </c>
      <c r="L2494" s="5" cm="1">
        <f t="array" ref="L2494">_xlfn.IFS(I2494=0, 0, I2494&gt;34, 0, AND(I2494&gt;0, I2494&lt;35), VLOOKUP(I2494, $A$63:$C$96, 3))</f>
        <v>7160</v>
      </c>
      <c r="M2494" s="5">
        <f t="shared" si="349"/>
        <v>23.507519931902429</v>
      </c>
      <c r="N2494" s="5">
        <v>3133.9383776486748</v>
      </c>
      <c r="O2494" s="5">
        <f t="shared" si="356"/>
        <v>4641.2892000000002</v>
      </c>
      <c r="P2494" s="5">
        <f t="shared" si="357"/>
        <v>4641.2892000000002</v>
      </c>
      <c r="Q2494" s="5">
        <f t="shared" si="351"/>
        <v>487.20077413479089</v>
      </c>
      <c r="R2494" s="5">
        <f>IF(O2494&gt;(P2494+U2494),O2494-P2494-U2494, 0)</f>
        <v>0</v>
      </c>
      <c r="S2494" s="5">
        <f t="shared" si="352"/>
        <v>1609.5826920616739</v>
      </c>
      <c r="T2494" s="5">
        <f t="shared" si="353"/>
        <v>932.63562787022852</v>
      </c>
      <c r="U2494" s="5">
        <f>IF(O2494&gt;P2494,IF(V2493*($B$6/100)&gt;=O2494-P2494,(O2494-P2494), V2493*($B$6/100)), 0)</f>
        <v>0</v>
      </c>
      <c r="V2494" s="5">
        <f>V2493+(T2494*($B$5/100))-(U2494/($B$6/100))</f>
        <v>2593562.6340217777</v>
      </c>
      <c r="W2494" s="5">
        <f t="shared" si="354"/>
        <v>64839.065850544444</v>
      </c>
    </row>
    <row r="2495" spans="4:23" x14ac:dyDescent="0.25">
      <c r="D2495">
        <f t="shared" si="355"/>
        <v>2493</v>
      </c>
      <c r="E2495" s="3">
        <v>43934</v>
      </c>
      <c r="F2495" s="4">
        <v>0.875</v>
      </c>
      <c r="G2495">
        <v>60</v>
      </c>
      <c r="H2495">
        <v>0</v>
      </c>
      <c r="I2495" s="5">
        <f t="shared" si="350"/>
        <v>8</v>
      </c>
      <c r="J2495" s="22">
        <v>0</v>
      </c>
      <c r="K2495">
        <v>1.7402999999999999E-4</v>
      </c>
      <c r="L2495" s="5" cm="1">
        <f t="array" ref="L2495">_xlfn.IFS(I2495=0, 0, I2495&gt;34, 0, AND(I2495&gt;0, I2495&lt;35), VLOOKUP(I2495, $A$63:$C$96, 3))</f>
        <v>7160</v>
      </c>
      <c r="M2495" s="5">
        <f t="shared" si="349"/>
        <v>0</v>
      </c>
      <c r="N2495" s="5">
        <v>3250.9817950855736</v>
      </c>
      <c r="O2495" s="5">
        <f t="shared" si="356"/>
        <v>4902.4250999999995</v>
      </c>
      <c r="P2495" s="5">
        <f t="shared" si="357"/>
        <v>4902.4250999999995</v>
      </c>
      <c r="Q2495" s="5">
        <f t="shared" si="351"/>
        <v>487.20077413479089</v>
      </c>
      <c r="R2495" s="5">
        <f>IF(O2495&gt;(P2495+U2495),O2495-P2495-U2495, 0)</f>
        <v>0</v>
      </c>
      <c r="S2495" s="5">
        <f t="shared" si="352"/>
        <v>1669.6958902884776</v>
      </c>
      <c r="T2495" s="5">
        <f t="shared" si="353"/>
        <v>587.87900971152294</v>
      </c>
      <c r="U2495" s="5">
        <f>IF(O2495&gt;P2495,IF(V2494*($B$6/100)&gt;=O2495-P2495,(O2495-P2495), V2494*($B$6/100)), 0)</f>
        <v>0</v>
      </c>
      <c r="V2495" s="5">
        <f>V2494+(T2495*($B$5/100))-(U2495/($B$6/100))</f>
        <v>2593974.1493285759</v>
      </c>
      <c r="W2495" s="5">
        <f t="shared" si="354"/>
        <v>64849.353733214397</v>
      </c>
    </row>
    <row r="2496" spans="4:23" x14ac:dyDescent="0.25">
      <c r="D2496">
        <f t="shared" si="355"/>
        <v>2494</v>
      </c>
      <c r="E2496" s="3">
        <v>43934</v>
      </c>
      <c r="F2496" s="4">
        <v>0.91666666666666663</v>
      </c>
      <c r="G2496">
        <v>50</v>
      </c>
      <c r="H2496">
        <v>0</v>
      </c>
      <c r="I2496" s="5">
        <f t="shared" si="350"/>
        <v>7</v>
      </c>
      <c r="J2496" s="22">
        <v>0</v>
      </c>
      <c r="K2496">
        <v>1.7552999999999999E-4</v>
      </c>
      <c r="L2496" s="5" cm="1">
        <f t="array" ref="L2496">_xlfn.IFS(I2496=0, 0, I2496&gt;34, 0, AND(I2496&gt;0, I2496&lt;35), VLOOKUP(I2496, $A$63:$C$96, 3))</f>
        <v>4800</v>
      </c>
      <c r="M2496" s="5">
        <f t="shared" si="349"/>
        <v>0</v>
      </c>
      <c r="N2496" s="5">
        <v>2882.6183264423607</v>
      </c>
      <c r="O2496" s="5">
        <f t="shared" si="356"/>
        <v>4944.6801000000005</v>
      </c>
      <c r="P2496" s="5">
        <f t="shared" si="357"/>
        <v>4800</v>
      </c>
      <c r="Q2496" s="5">
        <f t="shared" si="351"/>
        <v>0</v>
      </c>
      <c r="R2496" s="5">
        <f>IF(O2496&gt;(P2496+U2496),O2496-P2496-U2496, 0)</f>
        <v>0</v>
      </c>
      <c r="S2496" s="5">
        <f t="shared" si="352"/>
        <v>0</v>
      </c>
      <c r="T2496" s="5">
        <f t="shared" si="353"/>
        <v>0</v>
      </c>
      <c r="U2496" s="5">
        <f>IF(O2496&gt;P2496,IF(V2495*($B$6/100)&gt;=O2496-P2496,(O2496-P2496), V2495*($B$6/100)), 0)</f>
        <v>144.68010000000049</v>
      </c>
      <c r="V2496" s="5">
        <f>V2495+(T2496*($B$5/100))-(U2496/($B$6/100))</f>
        <v>2593767.4634714331</v>
      </c>
      <c r="W2496" s="5">
        <f t="shared" si="354"/>
        <v>64844.186586785829</v>
      </c>
    </row>
    <row r="2497" spans="4:23" x14ac:dyDescent="0.25">
      <c r="D2497">
        <f t="shared" si="355"/>
        <v>2495</v>
      </c>
      <c r="E2497" s="3">
        <v>43934</v>
      </c>
      <c r="F2497" s="4">
        <v>0.95833333333333337</v>
      </c>
      <c r="G2497">
        <v>50</v>
      </c>
      <c r="H2497">
        <v>0</v>
      </c>
      <c r="I2497" s="5">
        <f t="shared" si="350"/>
        <v>7</v>
      </c>
      <c r="J2497" s="22">
        <v>0</v>
      </c>
      <c r="K2497">
        <v>1.6108000000000002E-4</v>
      </c>
      <c r="L2497" s="5" cm="1">
        <f t="array" ref="L2497">_xlfn.IFS(I2497=0, 0, I2497&gt;34, 0, AND(I2497&gt;0, I2497&lt;35), VLOOKUP(I2497, $A$63:$C$96, 3))</f>
        <v>4800</v>
      </c>
      <c r="M2497" s="5">
        <f t="shared" si="349"/>
        <v>0</v>
      </c>
      <c r="N2497" s="5">
        <v>2454.5428382611217</v>
      </c>
      <c r="O2497" s="5">
        <f t="shared" si="356"/>
        <v>4537.6236000000008</v>
      </c>
      <c r="P2497" s="5">
        <f t="shared" si="357"/>
        <v>4537.6236000000008</v>
      </c>
      <c r="Q2497" s="5">
        <f t="shared" si="351"/>
        <v>262.37639999999919</v>
      </c>
      <c r="R2497" s="5">
        <f>IF(O2497&gt;(P2497+U2497),O2497-P2497-U2497, 0)</f>
        <v>0</v>
      </c>
      <c r="S2497" s="5">
        <f t="shared" si="352"/>
        <v>0</v>
      </c>
      <c r="T2497" s="5">
        <f t="shared" si="353"/>
        <v>262.37639999999919</v>
      </c>
      <c r="U2497" s="5">
        <f>IF(O2497&gt;P2497,IF(V2496*($B$6/100)&gt;=O2497-P2497,(O2497-P2497), V2496*($B$6/100)), 0)</f>
        <v>0</v>
      </c>
      <c r="V2497" s="5">
        <f>V2496+(T2497*($B$5/100))-(U2497/($B$6/100))</f>
        <v>2593951.1269514333</v>
      </c>
      <c r="W2497" s="5">
        <f t="shared" si="354"/>
        <v>64848.778173785831</v>
      </c>
    </row>
    <row r="2498" spans="4:23" x14ac:dyDescent="0.25">
      <c r="D2498">
        <f t="shared" si="355"/>
        <v>2496</v>
      </c>
      <c r="E2498" s="3">
        <v>43935</v>
      </c>
      <c r="F2498" s="4">
        <v>0</v>
      </c>
      <c r="G2498">
        <v>50</v>
      </c>
      <c r="H2498">
        <v>0</v>
      </c>
      <c r="I2498" s="5">
        <f t="shared" si="350"/>
        <v>7</v>
      </c>
      <c r="J2498" s="22">
        <v>0</v>
      </c>
      <c r="K2498">
        <v>1.2760000000000001E-4</v>
      </c>
      <c r="L2498" s="5" cm="1">
        <f t="array" ref="L2498">_xlfn.IFS(I2498=0, 0, I2498&gt;34, 0, AND(I2498&gt;0, I2498&lt;35), VLOOKUP(I2498, $A$63:$C$96, 3))</f>
        <v>4800</v>
      </c>
      <c r="M2498" s="5">
        <f t="shared" si="349"/>
        <v>0</v>
      </c>
      <c r="N2498" s="5">
        <v>1851.9471097793623</v>
      </c>
      <c r="O2498" s="5">
        <f t="shared" si="356"/>
        <v>3594.4920000000002</v>
      </c>
      <c r="P2498" s="5">
        <f t="shared" si="357"/>
        <v>3594.4920000000002</v>
      </c>
      <c r="Q2498" s="5">
        <f t="shared" si="351"/>
        <v>487.20077413479089</v>
      </c>
      <c r="R2498" s="5">
        <f>IF(O2498&gt;(P2498+U2498),O2498-P2498-U2498, 0)</f>
        <v>0</v>
      </c>
      <c r="S2498" s="5">
        <f t="shared" si="352"/>
        <v>718.30722586520892</v>
      </c>
      <c r="T2498" s="5">
        <f t="shared" si="353"/>
        <v>487.20077413479089</v>
      </c>
      <c r="U2498" s="5">
        <f>IF(O2498&gt;P2498,IF(V2497*($B$6/100)&gt;=O2498-P2498,(O2498-P2498), V2497*($B$6/100)), 0)</f>
        <v>0</v>
      </c>
      <c r="V2498" s="5">
        <f>V2497+(T2498*($B$5/100))-(U2498/($B$6/100))</f>
        <v>2594292.1674933275</v>
      </c>
      <c r="W2498" s="5">
        <f t="shared" si="354"/>
        <v>64857.304187333189</v>
      </c>
    </row>
    <row r="2499" spans="4:23" x14ac:dyDescent="0.25">
      <c r="D2499">
        <f t="shared" si="355"/>
        <v>2497</v>
      </c>
      <c r="E2499" s="3">
        <v>43935</v>
      </c>
      <c r="F2499" s="4">
        <v>4.1666666666666664E-2</v>
      </c>
      <c r="G2499">
        <v>40</v>
      </c>
      <c r="H2499">
        <v>0</v>
      </c>
      <c r="I2499" s="5">
        <f t="shared" si="350"/>
        <v>6</v>
      </c>
      <c r="J2499" s="22">
        <v>0</v>
      </c>
      <c r="K2499">
        <v>9.7450000000000011E-5</v>
      </c>
      <c r="L2499" s="5" cm="1">
        <f t="array" ref="L2499">_xlfn.IFS(I2499=0, 0, I2499&gt;34, 0, AND(I2499&gt;0, I2499&lt;35), VLOOKUP(I2499, $A$63:$C$96, 3))</f>
        <v>2980</v>
      </c>
      <c r="M2499" s="5">
        <f t="shared" ref="M2499:M2562" si="358">$B$11*$B$4*J2499*1000</f>
        <v>0</v>
      </c>
      <c r="N2499" s="5">
        <v>1584.1780043354049</v>
      </c>
      <c r="O2499" s="5">
        <f t="shared" si="356"/>
        <v>2745.1665000000003</v>
      </c>
      <c r="P2499" s="5">
        <f t="shared" si="357"/>
        <v>2745.1665000000003</v>
      </c>
      <c r="Q2499" s="5">
        <f t="shared" si="351"/>
        <v>234.83349999999973</v>
      </c>
      <c r="R2499" s="5">
        <f>IF(O2499&gt;(P2499+U2499),O2499-P2499-U2499, 0)</f>
        <v>0</v>
      </c>
      <c r="S2499" s="5">
        <f t="shared" si="352"/>
        <v>0</v>
      </c>
      <c r="T2499" s="5">
        <f t="shared" si="353"/>
        <v>234.83349999999973</v>
      </c>
      <c r="U2499" s="5">
        <f>IF(O2499&gt;P2499,IF(V2498*($B$6/100)&gt;=O2499-P2499,(O2499-P2499), V2498*($B$6/100)), 0)</f>
        <v>0</v>
      </c>
      <c r="V2499" s="5">
        <f>V2498+(T2499*($B$5/100))-(U2499/($B$6/100))</f>
        <v>2594456.5509433276</v>
      </c>
      <c r="W2499" s="5">
        <f t="shared" si="354"/>
        <v>64861.41377358319</v>
      </c>
    </row>
    <row r="2500" spans="4:23" x14ac:dyDescent="0.25">
      <c r="D2500">
        <f t="shared" si="355"/>
        <v>2498</v>
      </c>
      <c r="E2500" s="3">
        <v>43935</v>
      </c>
      <c r="F2500" s="4">
        <v>8.3333333333333329E-2</v>
      </c>
      <c r="G2500">
        <v>50</v>
      </c>
      <c r="H2500">
        <v>0</v>
      </c>
      <c r="I2500" s="5">
        <f t="shared" ref="I2500:I2563" si="359">ROUND((G2500/10)*((LN(99/0.03)/(LN(10/0.03)))),0)</f>
        <v>7</v>
      </c>
      <c r="J2500" s="22">
        <v>0</v>
      </c>
      <c r="K2500">
        <v>8.0810000000000007E-5</v>
      </c>
      <c r="L2500" s="5" cm="1">
        <f t="array" ref="L2500">_xlfn.IFS(I2500=0, 0, I2500&gt;34, 0, AND(I2500&gt;0, I2500&lt;35), VLOOKUP(I2500, $A$63:$C$96, 3))</f>
        <v>4800</v>
      </c>
      <c r="M2500" s="5">
        <f t="shared" si="358"/>
        <v>0</v>
      </c>
      <c r="N2500" s="5">
        <v>1558.2296569571602</v>
      </c>
      <c r="O2500" s="5">
        <f t="shared" si="356"/>
        <v>2276.4177</v>
      </c>
      <c r="P2500" s="5">
        <f t="shared" si="357"/>
        <v>2276.4177</v>
      </c>
      <c r="Q2500" s="5">
        <f t="shared" ref="Q2500:Q2563" si="360">IF((L2500+M2500-P2500)&lt;($B$8/100)*$B$3,L2500+M2500-P2500,($B$8/100)*$B$3)</f>
        <v>487.20077413479089</v>
      </c>
      <c r="R2500" s="5">
        <f>IF(O2500&gt;(P2500+U2500),O2500-P2500-U2500, 0)</f>
        <v>0</v>
      </c>
      <c r="S2500" s="5">
        <f t="shared" ref="S2500:S2563" si="361">IF((IF((L2500+M2500)&gt;O2500,L2500+M2500-P2500-Q2500,0))&lt;((N2500*3.595182*($B$7/100))/($B$5/100)),L2500+M2500-P2500-Q2500, N2500*3.595182*($B$7/100)/($B$5/100))</f>
        <v>800.30274493693673</v>
      </c>
      <c r="T2500" s="5">
        <f t="shared" ref="T2500:T2563" si="362">((L2500+M2500)-P2500-S2500)</f>
        <v>1723.2795550630633</v>
      </c>
      <c r="U2500" s="5">
        <f>IF(O2500&gt;P2500,IF(V2499*($B$6/100)&gt;=O2500-P2500,(O2500-P2500), V2499*($B$6/100)), 0)</f>
        <v>0</v>
      </c>
      <c r="V2500" s="5">
        <f>V2499+(T2500*($B$5/100))-(U2500/($B$6/100))</f>
        <v>2595662.8466318715</v>
      </c>
      <c r="W2500" s="5">
        <f t="shared" ref="W2500:W2563" si="363">V2500/40</f>
        <v>64891.571165796791</v>
      </c>
    </row>
    <row r="2501" spans="4:23" x14ac:dyDescent="0.25">
      <c r="D2501">
        <f t="shared" ref="D2501:D2564" si="364">D2500+1</f>
        <v>2499</v>
      </c>
      <c r="E2501" s="3">
        <v>43935</v>
      </c>
      <c r="F2501" s="4">
        <v>0.125</v>
      </c>
      <c r="G2501">
        <v>20</v>
      </c>
      <c r="H2501">
        <v>0</v>
      </c>
      <c r="I2501" s="5">
        <f t="shared" si="359"/>
        <v>3</v>
      </c>
      <c r="J2501" s="22">
        <v>0</v>
      </c>
      <c r="K2501">
        <v>7.1240000000000002E-5</v>
      </c>
      <c r="L2501" s="5" cm="1">
        <f t="array" ref="L2501">_xlfn.IFS(I2501=0, 0, I2501&gt;34, 0, AND(I2501&gt;0, I2501&lt;35), VLOOKUP(I2501, $A$63:$C$96, 3))</f>
        <v>232</v>
      </c>
      <c r="M2501" s="5">
        <f t="shared" si="358"/>
        <v>0</v>
      </c>
      <c r="N2501" s="5">
        <v>1629.1096292171135</v>
      </c>
      <c r="O2501" s="5">
        <f t="shared" ref="O2501:O2564" si="365">$B$2*K2501*1000</f>
        <v>2006.8308</v>
      </c>
      <c r="P2501" s="5">
        <f t="shared" ref="P2501:P2564" si="366">IF(O2501&gt;=(L2501+M2501),L2501+M2501,O2501)</f>
        <v>232</v>
      </c>
      <c r="Q2501" s="5">
        <f t="shared" si="360"/>
        <v>0</v>
      </c>
      <c r="R2501" s="5">
        <f>IF(O2501&gt;(P2501+U2501),O2501-P2501-U2501, 0)</f>
        <v>0</v>
      </c>
      <c r="S2501" s="5">
        <f t="shared" si="361"/>
        <v>0</v>
      </c>
      <c r="T2501" s="5">
        <f t="shared" si="362"/>
        <v>0</v>
      </c>
      <c r="U2501" s="5">
        <f>IF(O2501&gt;P2501,IF(V2500*($B$6/100)&gt;=O2501-P2501,(O2501-P2501), V2500*($B$6/100)), 0)</f>
        <v>1774.8308</v>
      </c>
      <c r="V2501" s="5">
        <f>V2500+(T2501*($B$5/100))-(U2501/($B$6/100))</f>
        <v>2593127.3740604431</v>
      </c>
      <c r="W2501" s="5">
        <f t="shared" si="363"/>
        <v>64828.184351511081</v>
      </c>
    </row>
    <row r="2502" spans="4:23" x14ac:dyDescent="0.25">
      <c r="D2502">
        <f t="shared" si="364"/>
        <v>2500</v>
      </c>
      <c r="E2502" s="3">
        <v>43935</v>
      </c>
      <c r="F2502" s="4">
        <v>0.16666666666666666</v>
      </c>
      <c r="G2502">
        <v>30</v>
      </c>
      <c r="H2502">
        <v>0</v>
      </c>
      <c r="I2502" s="5">
        <f t="shared" si="359"/>
        <v>4</v>
      </c>
      <c r="J2502" s="22">
        <v>0</v>
      </c>
      <c r="K2502">
        <v>6.8499999999999998E-5</v>
      </c>
      <c r="L2502" s="5" cm="1">
        <f t="array" ref="L2502">_xlfn.IFS(I2502=0, 0, I2502&gt;34, 0, AND(I2502&gt;0, I2502&lt;35), VLOOKUP(I2502, $A$63:$C$96, 3))</f>
        <v>740</v>
      </c>
      <c r="M2502" s="5">
        <f t="shared" si="358"/>
        <v>0</v>
      </c>
      <c r="N2502" s="5">
        <v>1672.738921326229</v>
      </c>
      <c r="O2502" s="5">
        <f t="shared" si="365"/>
        <v>1929.645</v>
      </c>
      <c r="P2502" s="5">
        <f t="shared" si="366"/>
        <v>740</v>
      </c>
      <c r="Q2502" s="5">
        <f t="shared" si="360"/>
        <v>0</v>
      </c>
      <c r="R2502" s="5">
        <f>IF(O2502&gt;(P2502+U2502),O2502-P2502-U2502, 0)</f>
        <v>0</v>
      </c>
      <c r="S2502" s="5">
        <f t="shared" si="361"/>
        <v>0</v>
      </c>
      <c r="T2502" s="5">
        <f t="shared" si="362"/>
        <v>0</v>
      </c>
      <c r="U2502" s="5">
        <f>IF(O2502&gt;P2502,IF(V2501*($B$6/100)&gt;=O2502-P2502,(O2502-P2502), V2501*($B$6/100)), 0)</f>
        <v>1189.645</v>
      </c>
      <c r="V2502" s="5">
        <f>V2501+(T2502*($B$5/100))-(U2502/($B$6/100))</f>
        <v>2591427.8812033003</v>
      </c>
      <c r="W2502" s="5">
        <f t="shared" si="363"/>
        <v>64785.697030082505</v>
      </c>
    </row>
    <row r="2503" spans="4:23" x14ac:dyDescent="0.25">
      <c r="D2503">
        <f t="shared" si="364"/>
        <v>2501</v>
      </c>
      <c r="E2503" s="3">
        <v>43935</v>
      </c>
      <c r="F2503" s="4">
        <v>0.20833333333333334</v>
      </c>
      <c r="G2503">
        <v>30</v>
      </c>
      <c r="H2503">
        <v>0</v>
      </c>
      <c r="I2503" s="5">
        <f t="shared" si="359"/>
        <v>4</v>
      </c>
      <c r="J2503" s="22">
        <v>0</v>
      </c>
      <c r="K2503">
        <v>6.8490000000000003E-5</v>
      </c>
      <c r="L2503" s="5" cm="1">
        <f t="array" ref="L2503">_xlfn.IFS(I2503=0, 0, I2503&gt;34, 0, AND(I2503&gt;0, I2503&lt;35), VLOOKUP(I2503, $A$63:$C$96, 3))</f>
        <v>740</v>
      </c>
      <c r="M2503" s="5">
        <f t="shared" si="358"/>
        <v>0</v>
      </c>
      <c r="N2503" s="5">
        <v>1836.48080213548</v>
      </c>
      <c r="O2503" s="5">
        <f t="shared" si="365"/>
        <v>1929.3633000000002</v>
      </c>
      <c r="P2503" s="5">
        <f t="shared" si="366"/>
        <v>740</v>
      </c>
      <c r="Q2503" s="5">
        <f t="shared" si="360"/>
        <v>0</v>
      </c>
      <c r="R2503" s="5">
        <f>IF(O2503&gt;(P2503+U2503),O2503-P2503-U2503, 0)</f>
        <v>0</v>
      </c>
      <c r="S2503" s="5">
        <f t="shared" si="361"/>
        <v>0</v>
      </c>
      <c r="T2503" s="5">
        <f t="shared" si="362"/>
        <v>0</v>
      </c>
      <c r="U2503" s="5">
        <f>IF(O2503&gt;P2503,IF(V2502*($B$6/100)&gt;=O2503-P2503,(O2503-P2503), V2502*($B$6/100)), 0)</f>
        <v>1189.3633000000002</v>
      </c>
      <c r="V2503" s="5">
        <f>V2502+(T2503*($B$5/100))-(U2503/($B$6/100))</f>
        <v>2589728.7907747291</v>
      </c>
      <c r="W2503" s="5">
        <f t="shared" si="363"/>
        <v>64743.219769368225</v>
      </c>
    </row>
    <row r="2504" spans="4:23" x14ac:dyDescent="0.25">
      <c r="D2504">
        <f t="shared" si="364"/>
        <v>2502</v>
      </c>
      <c r="E2504" s="3">
        <v>43935</v>
      </c>
      <c r="F2504" s="4">
        <v>0.25</v>
      </c>
      <c r="G2504">
        <v>20</v>
      </c>
      <c r="H2504">
        <v>0</v>
      </c>
      <c r="I2504" s="5">
        <f t="shared" si="359"/>
        <v>3</v>
      </c>
      <c r="J2504" s="22">
        <v>0</v>
      </c>
      <c r="K2504">
        <v>7.2999999999999999E-5</v>
      </c>
      <c r="L2504" s="5" cm="1">
        <f t="array" ref="L2504">_xlfn.IFS(I2504=0, 0, I2504&gt;34, 0, AND(I2504&gt;0, I2504&lt;35), VLOOKUP(I2504, $A$63:$C$96, 3))</f>
        <v>232</v>
      </c>
      <c r="M2504" s="5">
        <f t="shared" si="358"/>
        <v>0</v>
      </c>
      <c r="N2504" s="5">
        <v>2334.8966702802136</v>
      </c>
      <c r="O2504" s="5">
        <f t="shared" si="365"/>
        <v>2056.41</v>
      </c>
      <c r="P2504" s="5">
        <f t="shared" si="366"/>
        <v>232</v>
      </c>
      <c r="Q2504" s="5">
        <f t="shared" si="360"/>
        <v>0</v>
      </c>
      <c r="R2504" s="5">
        <f>IF(O2504&gt;(P2504+U2504),O2504-P2504-U2504, 0)</f>
        <v>0</v>
      </c>
      <c r="S2504" s="5">
        <f t="shared" si="361"/>
        <v>0</v>
      </c>
      <c r="T2504" s="5">
        <f t="shared" si="362"/>
        <v>0</v>
      </c>
      <c r="U2504" s="5">
        <f>IF(O2504&gt;P2504,IF(V2503*($B$6/100)&gt;=O2504-P2504,(O2504-P2504), V2503*($B$6/100)), 0)</f>
        <v>1824.4099999999999</v>
      </c>
      <c r="V2504" s="5">
        <f>V2503+(T2504*($B$5/100))-(U2504/($B$6/100))</f>
        <v>2587122.4907747293</v>
      </c>
      <c r="W2504" s="5">
        <f t="shared" si="363"/>
        <v>64678.062269368231</v>
      </c>
    </row>
    <row r="2505" spans="4:23" x14ac:dyDescent="0.25">
      <c r="D2505">
        <f t="shared" si="364"/>
        <v>2503</v>
      </c>
      <c r="E2505" s="3">
        <v>43935</v>
      </c>
      <c r="F2505" s="4">
        <v>0.29166666666666669</v>
      </c>
      <c r="G2505">
        <v>50</v>
      </c>
      <c r="H2505">
        <v>0</v>
      </c>
      <c r="I2505" s="5">
        <f t="shared" si="359"/>
        <v>7</v>
      </c>
      <c r="J2505" s="22">
        <v>2.4744757823055186E-5</v>
      </c>
      <c r="K2505">
        <v>8.8259999999999999E-5</v>
      </c>
      <c r="L2505" s="5" cm="1">
        <f t="array" ref="L2505">_xlfn.IFS(I2505=0, 0, I2505&gt;34, 0, AND(I2505&gt;0, I2505&lt;35), VLOOKUP(I2505, $A$63:$C$96, 3))</f>
        <v>4800</v>
      </c>
      <c r="M2505" s="5">
        <f t="shared" si="358"/>
        <v>117.53759965951213</v>
      </c>
      <c r="N2505" s="5">
        <v>3498.2794677492325</v>
      </c>
      <c r="O2505" s="5">
        <f t="shared" si="365"/>
        <v>2486.2842000000001</v>
      </c>
      <c r="P2505" s="5">
        <f t="shared" si="366"/>
        <v>2486.2842000000001</v>
      </c>
      <c r="Q2505" s="5">
        <f t="shared" si="360"/>
        <v>487.20077413479089</v>
      </c>
      <c r="R2505" s="5">
        <f>IF(O2505&gt;(P2505+U2505),O2505-P2505-U2505, 0)</f>
        <v>0</v>
      </c>
      <c r="S2505" s="5">
        <f t="shared" si="361"/>
        <v>1796.7073390602316</v>
      </c>
      <c r="T2505" s="5">
        <f t="shared" si="362"/>
        <v>634.54606059928051</v>
      </c>
      <c r="U2505" s="5">
        <f>IF(O2505&gt;P2505,IF(V2504*($B$6/100)&gt;=O2505-P2505,(O2505-P2505), V2504*($B$6/100)), 0)</f>
        <v>0</v>
      </c>
      <c r="V2505" s="5">
        <f>V2504+(T2505*($B$5/100))-(U2505/($B$6/100))</f>
        <v>2587566.6730171489</v>
      </c>
      <c r="W2505" s="5">
        <f t="shared" si="363"/>
        <v>64689.166825428721</v>
      </c>
    </row>
    <row r="2506" spans="4:23" x14ac:dyDescent="0.25">
      <c r="D2506">
        <f t="shared" si="364"/>
        <v>2504</v>
      </c>
      <c r="E2506" s="3">
        <v>43935</v>
      </c>
      <c r="F2506" s="4">
        <v>0.33333333333333331</v>
      </c>
      <c r="G2506">
        <v>30</v>
      </c>
      <c r="H2506">
        <v>0</v>
      </c>
      <c r="I2506" s="5">
        <f t="shared" si="359"/>
        <v>4</v>
      </c>
      <c r="J2506" s="22">
        <v>7.423427346916556E-5</v>
      </c>
      <c r="K2506">
        <v>1.0425E-4</v>
      </c>
      <c r="L2506" s="5" cm="1">
        <f t="array" ref="L2506">_xlfn.IFS(I2506=0, 0, I2506&gt;34, 0, AND(I2506&gt;0, I2506&lt;35), VLOOKUP(I2506, $A$63:$C$96, 3))</f>
        <v>740</v>
      </c>
      <c r="M2506" s="5">
        <f t="shared" si="358"/>
        <v>352.61279897853643</v>
      </c>
      <c r="N2506" s="5">
        <v>4533.508314207621</v>
      </c>
      <c r="O2506" s="5">
        <f t="shared" si="365"/>
        <v>2936.7225000000003</v>
      </c>
      <c r="P2506" s="5">
        <f t="shared" si="366"/>
        <v>1092.6127989785364</v>
      </c>
      <c r="Q2506" s="5">
        <f t="shared" si="360"/>
        <v>0</v>
      </c>
      <c r="R2506" s="5">
        <f>IF(O2506&gt;(P2506+U2506),O2506-P2506-U2506, 0)</f>
        <v>0</v>
      </c>
      <c r="S2506" s="5">
        <f t="shared" si="361"/>
        <v>0</v>
      </c>
      <c r="T2506" s="5">
        <f t="shared" si="362"/>
        <v>0</v>
      </c>
      <c r="U2506" s="5">
        <f>IF(O2506&gt;P2506,IF(V2505*($B$6/100)&gt;=O2506-P2506,(O2506-P2506), V2505*($B$6/100)), 0)</f>
        <v>1844.1097010214639</v>
      </c>
      <c r="V2506" s="5">
        <f>V2505+(T2506*($B$5/100))-(U2506/($B$6/100))</f>
        <v>2584932.2305871183</v>
      </c>
      <c r="W2506" s="5">
        <f t="shared" si="363"/>
        <v>64623.305764677956</v>
      </c>
    </row>
    <row r="2507" spans="4:23" x14ac:dyDescent="0.25">
      <c r="D2507">
        <f t="shared" si="364"/>
        <v>2505</v>
      </c>
      <c r="E2507" s="3">
        <v>43935</v>
      </c>
      <c r="F2507" s="4">
        <v>0.375</v>
      </c>
      <c r="G2507">
        <v>50</v>
      </c>
      <c r="H2507">
        <v>0</v>
      </c>
      <c r="I2507" s="5">
        <f t="shared" si="359"/>
        <v>7</v>
      </c>
      <c r="J2507" s="22">
        <v>1.4351959537372007E-4</v>
      </c>
      <c r="K2507">
        <v>1.0391999999999999E-4</v>
      </c>
      <c r="L2507" s="5" cm="1">
        <f t="array" ref="L2507">_xlfn.IFS(I2507=0, 0, I2507&gt;34, 0, AND(I2507&gt;0, I2507&lt;35), VLOOKUP(I2507, $A$63:$C$96, 3))</f>
        <v>4800</v>
      </c>
      <c r="M2507" s="5">
        <f t="shared" si="358"/>
        <v>681.71807802517037</v>
      </c>
      <c r="N2507" s="5">
        <v>5094.5821616409376</v>
      </c>
      <c r="O2507" s="5">
        <f t="shared" si="365"/>
        <v>2927.4263999999998</v>
      </c>
      <c r="P2507" s="5">
        <f t="shared" si="366"/>
        <v>2927.4263999999998</v>
      </c>
      <c r="Q2507" s="5">
        <f t="shared" si="360"/>
        <v>487.20077413479089</v>
      </c>
      <c r="R2507" s="5">
        <f>IF(O2507&gt;(P2507+U2507),O2507-P2507-U2507, 0)</f>
        <v>0</v>
      </c>
      <c r="S2507" s="5">
        <f t="shared" si="361"/>
        <v>2067.0909038903792</v>
      </c>
      <c r="T2507" s="5">
        <f t="shared" si="362"/>
        <v>487.20077413479112</v>
      </c>
      <c r="U2507" s="5">
        <f>IF(O2507&gt;P2507,IF(V2506*($B$6/100)&gt;=O2507-P2507,(O2507-P2507), V2506*($B$6/100)), 0)</f>
        <v>0</v>
      </c>
      <c r="V2507" s="5">
        <f>V2506+(T2507*($B$5/100))-(U2507/($B$6/100))</f>
        <v>2585273.2711290126</v>
      </c>
      <c r="W2507" s="5">
        <f t="shared" si="363"/>
        <v>64631.831778225314</v>
      </c>
    </row>
    <row r="2508" spans="4:23" x14ac:dyDescent="0.25">
      <c r="D2508">
        <f t="shared" si="364"/>
        <v>2506</v>
      </c>
      <c r="E2508" s="3">
        <v>43935</v>
      </c>
      <c r="F2508" s="4">
        <v>0.41666666666666669</v>
      </c>
      <c r="G2508">
        <v>60</v>
      </c>
      <c r="H2508">
        <v>0</v>
      </c>
      <c r="I2508" s="5">
        <f t="shared" si="359"/>
        <v>8</v>
      </c>
      <c r="J2508" s="22">
        <v>2.5487100557746844E-4</v>
      </c>
      <c r="K2508">
        <v>9.3179999999999999E-5</v>
      </c>
      <c r="L2508" s="5" cm="1">
        <f t="array" ref="L2508">_xlfn.IFS(I2508=0, 0, I2508&gt;34, 0, AND(I2508&gt;0, I2508&lt;35), VLOOKUP(I2508, $A$63:$C$96, 3))</f>
        <v>7160</v>
      </c>
      <c r="M2508" s="5">
        <f t="shared" si="358"/>
        <v>1210.6372764929752</v>
      </c>
      <c r="N2508" s="5">
        <v>4650.9370399898462</v>
      </c>
      <c r="O2508" s="5">
        <f t="shared" si="365"/>
        <v>2624.8806</v>
      </c>
      <c r="P2508" s="5">
        <f t="shared" si="366"/>
        <v>2624.8806</v>
      </c>
      <c r="Q2508" s="5">
        <f t="shared" si="360"/>
        <v>487.20077413479089</v>
      </c>
      <c r="R2508" s="5">
        <f>IF(O2508&gt;(P2508+U2508),O2508-P2508-U2508, 0)</f>
        <v>0</v>
      </c>
      <c r="S2508" s="5">
        <f t="shared" si="361"/>
        <v>2388.7093041863968</v>
      </c>
      <c r="T2508" s="5">
        <f t="shared" si="362"/>
        <v>3357.0473723065775</v>
      </c>
      <c r="U2508" s="5">
        <f>IF(O2508&gt;P2508,IF(V2507*($B$6/100)&gt;=O2508-P2508,(O2508-P2508), V2507*($B$6/100)), 0)</f>
        <v>0</v>
      </c>
      <c r="V2508" s="5">
        <f>V2507+(T2508*($B$5/100))-(U2508/($B$6/100))</f>
        <v>2587623.2042896273</v>
      </c>
      <c r="W2508" s="5">
        <f t="shared" si="363"/>
        <v>64690.580107240683</v>
      </c>
    </row>
    <row r="2509" spans="4:23" x14ac:dyDescent="0.25">
      <c r="D2509">
        <f t="shared" si="364"/>
        <v>2507</v>
      </c>
      <c r="E2509" s="3">
        <v>43935</v>
      </c>
      <c r="F2509" s="4">
        <v>0.45833333333333331</v>
      </c>
      <c r="G2509">
        <v>50</v>
      </c>
      <c r="H2509">
        <v>1</v>
      </c>
      <c r="I2509" s="5">
        <f t="shared" si="359"/>
        <v>7</v>
      </c>
      <c r="J2509" s="22">
        <v>2.9198814231205122E-4</v>
      </c>
      <c r="K2509">
        <v>7.6909999999999994E-5</v>
      </c>
      <c r="L2509" s="5" cm="1">
        <f t="array" ref="L2509">_xlfn.IFS(I2509=0, 0, I2509&gt;34, 0, AND(I2509&gt;0, I2509&lt;35), VLOOKUP(I2509, $A$63:$C$96, 3))</f>
        <v>4800</v>
      </c>
      <c r="M2509" s="5">
        <f t="shared" si="358"/>
        <v>1386.9436759822433</v>
      </c>
      <c r="N2509" s="5">
        <v>3870.3222994750054</v>
      </c>
      <c r="O2509" s="5">
        <f t="shared" si="365"/>
        <v>2166.5546999999997</v>
      </c>
      <c r="P2509" s="5">
        <f t="shared" si="366"/>
        <v>2166.5546999999997</v>
      </c>
      <c r="Q2509" s="5">
        <f t="shared" si="360"/>
        <v>487.20077413479089</v>
      </c>
      <c r="R2509" s="5">
        <f>IF(O2509&gt;(P2509+U2509),O2509-P2509-U2509, 0)</f>
        <v>0</v>
      </c>
      <c r="S2509" s="5">
        <f t="shared" si="361"/>
        <v>1987.7875807530213</v>
      </c>
      <c r="T2509" s="5">
        <f t="shared" si="362"/>
        <v>2032.6013952292228</v>
      </c>
      <c r="U2509" s="5">
        <f>IF(O2509&gt;P2509,IF(V2508*($B$6/100)&gt;=O2509-P2509,(O2509-P2509), V2508*($B$6/100)), 0)</f>
        <v>0</v>
      </c>
      <c r="V2509" s="5">
        <f>V2508+(T2509*($B$5/100))-(U2509/($B$6/100))</f>
        <v>2589046.0252662878</v>
      </c>
      <c r="W2509" s="5">
        <f t="shared" si="363"/>
        <v>64726.150631657198</v>
      </c>
    </row>
    <row r="2510" spans="4:23" x14ac:dyDescent="0.25">
      <c r="D2510">
        <f t="shared" si="364"/>
        <v>2508</v>
      </c>
      <c r="E2510" s="3">
        <v>43935</v>
      </c>
      <c r="F2510" s="4">
        <v>0.5</v>
      </c>
      <c r="G2510">
        <v>30</v>
      </c>
      <c r="H2510">
        <v>2</v>
      </c>
      <c r="I2510" s="5">
        <f t="shared" si="359"/>
        <v>4</v>
      </c>
      <c r="J2510" s="22">
        <v>3.1178394857049536E-4</v>
      </c>
      <c r="K2510">
        <v>6.2960000000000007E-5</v>
      </c>
      <c r="L2510" s="5" cm="1">
        <f t="array" ref="L2510">_xlfn.IFS(I2510=0, 0, I2510&gt;34, 0, AND(I2510&gt;0, I2510&lt;35), VLOOKUP(I2510, $A$63:$C$96, 3))</f>
        <v>740</v>
      </c>
      <c r="M2510" s="5">
        <f t="shared" si="358"/>
        <v>1480.9737557098531</v>
      </c>
      <c r="N2510" s="5">
        <v>3323.2329811941809</v>
      </c>
      <c r="O2510" s="5">
        <f t="shared" si="365"/>
        <v>1773.5832000000003</v>
      </c>
      <c r="P2510" s="5">
        <f t="shared" si="366"/>
        <v>1773.5832000000003</v>
      </c>
      <c r="Q2510" s="5">
        <f t="shared" si="360"/>
        <v>447.39055570985306</v>
      </c>
      <c r="R2510" s="5">
        <f>IF(O2510&gt;(P2510+U2510),O2510-P2510-U2510, 0)</f>
        <v>0</v>
      </c>
      <c r="S2510" s="5">
        <f t="shared" si="361"/>
        <v>0</v>
      </c>
      <c r="T2510" s="5">
        <f t="shared" si="362"/>
        <v>447.39055570985306</v>
      </c>
      <c r="U2510" s="5">
        <f>IF(O2510&gt;P2510,IF(V2509*($B$6/100)&gt;=O2510-P2510,(O2510-P2510), V2509*($B$6/100)), 0)</f>
        <v>0</v>
      </c>
      <c r="V2510" s="5">
        <f>V2509+(T2510*($B$5/100))-(U2510/($B$6/100))</f>
        <v>2589359.1986552849</v>
      </c>
      <c r="W2510" s="5">
        <f t="shared" si="363"/>
        <v>64733.979966382125</v>
      </c>
    </row>
    <row r="2511" spans="4:23" x14ac:dyDescent="0.25">
      <c r="D2511">
        <f t="shared" si="364"/>
        <v>2509</v>
      </c>
      <c r="E2511" s="3">
        <v>43935</v>
      </c>
      <c r="F2511" s="4">
        <v>0.54166666666666663</v>
      </c>
      <c r="G2511">
        <v>30</v>
      </c>
      <c r="H2511">
        <v>0</v>
      </c>
      <c r="I2511" s="5">
        <f t="shared" si="359"/>
        <v>4</v>
      </c>
      <c r="J2511" s="22">
        <v>2.1280491727827461E-4</v>
      </c>
      <c r="K2511">
        <v>5.5859999999999997E-5</v>
      </c>
      <c r="L2511" s="5" cm="1">
        <f t="array" ref="L2511">_xlfn.IFS(I2511=0, 0, I2511&gt;34, 0, AND(I2511&gt;0, I2511&lt;35), VLOOKUP(I2511, $A$63:$C$96, 3))</f>
        <v>740</v>
      </c>
      <c r="M2511" s="5">
        <f t="shared" si="358"/>
        <v>1010.8233570718044</v>
      </c>
      <c r="N2511" s="5">
        <v>3262.7705479471274</v>
      </c>
      <c r="O2511" s="5">
        <f t="shared" si="365"/>
        <v>1573.5762</v>
      </c>
      <c r="P2511" s="5">
        <f t="shared" si="366"/>
        <v>1573.5762</v>
      </c>
      <c r="Q2511" s="5">
        <f t="shared" si="360"/>
        <v>177.24715707180439</v>
      </c>
      <c r="R2511" s="5">
        <f>IF(O2511&gt;(P2511+U2511),O2511-P2511-U2511, 0)</f>
        <v>0</v>
      </c>
      <c r="S2511" s="5">
        <f t="shared" si="361"/>
        <v>0</v>
      </c>
      <c r="T2511" s="5">
        <f t="shared" si="362"/>
        <v>177.24715707180439</v>
      </c>
      <c r="U2511" s="5">
        <f>IF(O2511&gt;P2511,IF(V2510*($B$6/100)&gt;=O2511-P2511,(O2511-P2511), V2510*($B$6/100)), 0)</f>
        <v>0</v>
      </c>
      <c r="V2511" s="5">
        <f>V2510+(T2511*($B$5/100))-(U2511/($B$6/100))</f>
        <v>2589483.2716652351</v>
      </c>
      <c r="W2511" s="5">
        <f t="shared" si="363"/>
        <v>64737.081791630873</v>
      </c>
    </row>
    <row r="2512" spans="4:23" x14ac:dyDescent="0.25">
      <c r="D2512">
        <f t="shared" si="364"/>
        <v>2510</v>
      </c>
      <c r="E2512" s="3">
        <v>43935</v>
      </c>
      <c r="F2512" s="4">
        <v>0.58333333333333337</v>
      </c>
      <c r="G2512">
        <v>40</v>
      </c>
      <c r="H2512">
        <v>1</v>
      </c>
      <c r="I2512" s="5">
        <f t="shared" si="359"/>
        <v>6</v>
      </c>
      <c r="J2512" s="22">
        <v>2.771412876182181E-4</v>
      </c>
      <c r="K2512">
        <v>4.5429999999999997E-5</v>
      </c>
      <c r="L2512" s="5" cm="1">
        <f t="array" ref="L2512">_xlfn.IFS(I2512=0, 0, I2512&gt;34, 0, AND(I2512&gt;0, I2512&lt;35), VLOOKUP(I2512, $A$63:$C$96, 3))</f>
        <v>2980</v>
      </c>
      <c r="M2512" s="5">
        <f t="shared" si="358"/>
        <v>1316.421116186536</v>
      </c>
      <c r="N2512" s="5">
        <v>2843.0521136707102</v>
      </c>
      <c r="O2512" s="5">
        <f t="shared" si="365"/>
        <v>1279.7630999999999</v>
      </c>
      <c r="P2512" s="5">
        <f t="shared" si="366"/>
        <v>1279.7630999999999</v>
      </c>
      <c r="Q2512" s="5">
        <f t="shared" si="360"/>
        <v>487.20077413479089</v>
      </c>
      <c r="R2512" s="5">
        <f>IF(O2512&gt;(P2512+U2512),O2512-P2512-U2512, 0)</f>
        <v>0</v>
      </c>
      <c r="S2512" s="5">
        <f t="shared" si="361"/>
        <v>1460.1842548758418</v>
      </c>
      <c r="T2512" s="5">
        <f t="shared" si="362"/>
        <v>1556.473761310694</v>
      </c>
      <c r="U2512" s="5">
        <f>IF(O2512&gt;P2512,IF(V2511*($B$6/100)&gt;=O2512-P2512,(O2512-P2512), V2511*($B$6/100)), 0)</f>
        <v>0</v>
      </c>
      <c r="V2512" s="5">
        <f>V2511+(T2512*($B$5/100))-(U2512/($B$6/100))</f>
        <v>2590572.8032981525</v>
      </c>
      <c r="W2512" s="5">
        <f t="shared" si="363"/>
        <v>64764.320082453814</v>
      </c>
    </row>
    <row r="2513" spans="4:23" x14ac:dyDescent="0.25">
      <c r="D2513">
        <f t="shared" si="364"/>
        <v>2511</v>
      </c>
      <c r="E2513" s="3">
        <v>43935</v>
      </c>
      <c r="F2513" s="4">
        <v>0.625</v>
      </c>
      <c r="G2513">
        <v>40</v>
      </c>
      <c r="H2513">
        <v>0</v>
      </c>
      <c r="I2513" s="5">
        <f t="shared" si="359"/>
        <v>6</v>
      </c>
      <c r="J2513" s="22">
        <v>1.5341749850294214E-4</v>
      </c>
      <c r="K2513">
        <v>4.2049999999999992E-5</v>
      </c>
      <c r="L2513" s="5" cm="1">
        <f t="array" ref="L2513">_xlfn.IFS(I2513=0, 0, I2513&gt;34, 0, AND(I2513&gt;0, I2513&lt;35), VLOOKUP(I2513, $A$63:$C$96, 3))</f>
        <v>2980</v>
      </c>
      <c r="M2513" s="5">
        <f t="shared" si="358"/>
        <v>728.73311788897524</v>
      </c>
      <c r="N2513" s="5">
        <v>2882.6837987040099</v>
      </c>
      <c r="O2513" s="5">
        <f t="shared" si="365"/>
        <v>1184.5484999999999</v>
      </c>
      <c r="P2513" s="5">
        <f t="shared" si="366"/>
        <v>1184.5484999999999</v>
      </c>
      <c r="Q2513" s="5">
        <f t="shared" si="360"/>
        <v>487.20077413479089</v>
      </c>
      <c r="R2513" s="5">
        <f>IF(O2513&gt;(P2513+U2513),O2513-P2513-U2513, 0)</f>
        <v>0</v>
      </c>
      <c r="S2513" s="5">
        <f t="shared" si="361"/>
        <v>1480.5389863988971</v>
      </c>
      <c r="T2513" s="5">
        <f t="shared" si="362"/>
        <v>1043.6456314900784</v>
      </c>
      <c r="U2513" s="5">
        <f>IF(O2513&gt;P2513,IF(V2512*($B$6/100)&gt;=O2513-P2513,(O2513-P2513), V2512*($B$6/100)), 0)</f>
        <v>0</v>
      </c>
      <c r="V2513" s="5">
        <f>V2512+(T2513*($B$5/100))-(U2513/($B$6/100))</f>
        <v>2591303.3552401955</v>
      </c>
      <c r="W2513" s="5">
        <f t="shared" si="363"/>
        <v>64782.583881004888</v>
      </c>
    </row>
    <row r="2514" spans="4:23" x14ac:dyDescent="0.25">
      <c r="D2514">
        <f t="shared" si="364"/>
        <v>2512</v>
      </c>
      <c r="E2514" s="3">
        <v>43935</v>
      </c>
      <c r="F2514" s="4">
        <v>0.66666666666666663</v>
      </c>
      <c r="G2514">
        <v>50</v>
      </c>
      <c r="H2514">
        <v>0</v>
      </c>
      <c r="I2514" s="5">
        <f t="shared" si="359"/>
        <v>7</v>
      </c>
      <c r="J2514" s="22">
        <v>2.3507519931902427E-4</v>
      </c>
      <c r="K2514">
        <v>5.168E-5</v>
      </c>
      <c r="L2514" s="5" cm="1">
        <f t="array" ref="L2514">_xlfn.IFS(I2514=0, 0, I2514&gt;34, 0, AND(I2514&gt;0, I2514&lt;35), VLOOKUP(I2514, $A$63:$C$96, 3))</f>
        <v>4800</v>
      </c>
      <c r="M2514" s="5">
        <f t="shared" si="358"/>
        <v>1116.6071967653652</v>
      </c>
      <c r="N2514" s="5">
        <v>2815.7598650779014</v>
      </c>
      <c r="O2514" s="5">
        <f t="shared" si="365"/>
        <v>1455.8256000000001</v>
      </c>
      <c r="P2514" s="5">
        <f t="shared" si="366"/>
        <v>1455.8256000000001</v>
      </c>
      <c r="Q2514" s="5">
        <f t="shared" si="360"/>
        <v>487.20077413479089</v>
      </c>
      <c r="R2514" s="5">
        <f>IF(O2514&gt;(P2514+U2514),O2514-P2514-U2514, 0)</f>
        <v>0</v>
      </c>
      <c r="S2514" s="5">
        <f t="shared" si="361"/>
        <v>1446.1670261786428</v>
      </c>
      <c r="T2514" s="5">
        <f t="shared" si="362"/>
        <v>3014.614570586722</v>
      </c>
      <c r="U2514" s="5">
        <f>IF(O2514&gt;P2514,IF(V2513*($B$6/100)&gt;=O2514-P2514,(O2514-P2514), V2513*($B$6/100)), 0)</f>
        <v>0</v>
      </c>
      <c r="V2514" s="5">
        <f>V2513+(T2514*($B$5/100))-(U2514/($B$6/100))</f>
        <v>2593413.5854396061</v>
      </c>
      <c r="W2514" s="5">
        <f t="shared" si="363"/>
        <v>64835.339635990153</v>
      </c>
    </row>
    <row r="2515" spans="4:23" x14ac:dyDescent="0.25">
      <c r="D2515">
        <f t="shared" si="364"/>
        <v>2513</v>
      </c>
      <c r="E2515" s="3">
        <v>43935</v>
      </c>
      <c r="F2515" s="4">
        <v>0.70833333333333337</v>
      </c>
      <c r="G2515">
        <v>40</v>
      </c>
      <c r="H2515">
        <v>2</v>
      </c>
      <c r="I2515" s="5">
        <f t="shared" si="359"/>
        <v>6</v>
      </c>
      <c r="J2515" s="22">
        <v>1.9300911101983044E-4</v>
      </c>
      <c r="K2515">
        <v>7.8959999999999989E-5</v>
      </c>
      <c r="L2515" s="5" cm="1">
        <f t="array" ref="L2515">_xlfn.IFS(I2515=0, 0, I2515&gt;34, 0, AND(I2515&gt;0, I2515&lt;35), VLOOKUP(I2515, $A$63:$C$96, 3))</f>
        <v>2980</v>
      </c>
      <c r="M2515" s="5">
        <f t="shared" si="358"/>
        <v>916.79327734419462</v>
      </c>
      <c r="N2515" s="5">
        <v>3033.4565362121275</v>
      </c>
      <c r="O2515" s="5">
        <f t="shared" si="365"/>
        <v>2224.3031999999994</v>
      </c>
      <c r="P2515" s="5">
        <f t="shared" si="366"/>
        <v>2224.3031999999994</v>
      </c>
      <c r="Q2515" s="5">
        <f t="shared" si="360"/>
        <v>487.20077413479089</v>
      </c>
      <c r="R2515" s="5">
        <f>IF(O2515&gt;(P2515+U2515),O2515-P2515-U2515, 0)</f>
        <v>0</v>
      </c>
      <c r="S2515" s="5">
        <f t="shared" si="361"/>
        <v>1185.2893032094041</v>
      </c>
      <c r="T2515" s="5">
        <f t="shared" si="362"/>
        <v>487.20077413479089</v>
      </c>
      <c r="U2515" s="5">
        <f>IF(O2515&gt;P2515,IF(V2514*($B$6/100)&gt;=O2515-P2515,(O2515-P2515), V2514*($B$6/100)), 0)</f>
        <v>0</v>
      </c>
      <c r="V2515" s="5">
        <f>V2514+(T2515*($B$5/100))-(U2515/($B$6/100))</f>
        <v>2593754.6259815004</v>
      </c>
      <c r="W2515" s="5">
        <f t="shared" si="363"/>
        <v>64843.865649537511</v>
      </c>
    </row>
    <row r="2516" spans="4:23" x14ac:dyDescent="0.25">
      <c r="D2516">
        <f t="shared" si="364"/>
        <v>2514</v>
      </c>
      <c r="E2516" s="3">
        <v>43935</v>
      </c>
      <c r="F2516" s="4">
        <v>0.75</v>
      </c>
      <c r="G2516">
        <v>40</v>
      </c>
      <c r="H2516">
        <v>0</v>
      </c>
      <c r="I2516" s="5">
        <f t="shared" si="359"/>
        <v>6</v>
      </c>
      <c r="J2516" s="22">
        <v>8.908112816299867E-5</v>
      </c>
      <c r="K2516">
        <v>1.3559999999999999E-4</v>
      </c>
      <c r="L2516" s="5" cm="1">
        <f t="array" ref="L2516">_xlfn.IFS(I2516=0, 0, I2516&gt;34, 0, AND(I2516&gt;0, I2516&lt;35), VLOOKUP(I2516, $A$63:$C$96, 3))</f>
        <v>2980</v>
      </c>
      <c r="M2516" s="5">
        <f t="shared" si="358"/>
        <v>423.13535877424368</v>
      </c>
      <c r="N2516" s="5">
        <v>3368.6657776082643</v>
      </c>
      <c r="O2516" s="5">
        <f t="shared" si="365"/>
        <v>3819.8519999999994</v>
      </c>
      <c r="P2516" s="5">
        <f t="shared" si="366"/>
        <v>3403.1353587742437</v>
      </c>
      <c r="Q2516" s="5">
        <f t="shared" si="360"/>
        <v>0</v>
      </c>
      <c r="R2516" s="5">
        <f>IF(O2516&gt;(P2516+U2516),O2516-P2516-U2516, 0)</f>
        <v>0</v>
      </c>
      <c r="S2516" s="5">
        <f t="shared" si="361"/>
        <v>0</v>
      </c>
      <c r="T2516" s="5">
        <f t="shared" si="362"/>
        <v>0</v>
      </c>
      <c r="U2516" s="5">
        <f>IF(O2516&gt;P2516,IF(V2515*($B$6/100)&gt;=O2516-P2516,(O2516-P2516), V2515*($B$6/100)), 0)</f>
        <v>416.71664122575567</v>
      </c>
      <c r="V2516" s="5">
        <f>V2515+(T2516*($B$5/100))-(U2516/($B$6/100))</f>
        <v>2593159.3164940351</v>
      </c>
      <c r="W2516" s="5">
        <f t="shared" si="363"/>
        <v>64828.982912350875</v>
      </c>
    </row>
    <row r="2517" spans="4:23" x14ac:dyDescent="0.25">
      <c r="D2517">
        <f t="shared" si="364"/>
        <v>2515</v>
      </c>
      <c r="E2517" s="3">
        <v>43935</v>
      </c>
      <c r="F2517" s="4">
        <v>0.79166666666666663</v>
      </c>
      <c r="G2517">
        <v>40</v>
      </c>
      <c r="H2517">
        <v>10</v>
      </c>
      <c r="I2517" s="5">
        <f t="shared" si="359"/>
        <v>6</v>
      </c>
      <c r="J2517" s="22">
        <v>1.0392798285683178E-4</v>
      </c>
      <c r="K2517">
        <v>1.5347000000000001E-4</v>
      </c>
      <c r="L2517" s="5" cm="1">
        <f t="array" ref="L2517">_xlfn.IFS(I2517=0, 0, I2517&gt;34, 0, AND(I2517&gt;0, I2517&lt;35), VLOOKUP(I2517, $A$63:$C$96, 3))</f>
        <v>2980</v>
      </c>
      <c r="M2517" s="5">
        <f t="shared" si="358"/>
        <v>493.65791856995094</v>
      </c>
      <c r="N2517" s="5">
        <v>3463.8686206608863</v>
      </c>
      <c r="O2517" s="5">
        <f t="shared" si="365"/>
        <v>4323.2499000000007</v>
      </c>
      <c r="P2517" s="5">
        <f t="shared" si="366"/>
        <v>3473.6579185699511</v>
      </c>
      <c r="Q2517" s="5">
        <f t="shared" si="360"/>
        <v>0</v>
      </c>
      <c r="R2517" s="5">
        <f>IF(O2517&gt;(P2517+U2517),O2517-P2517-U2517, 0)</f>
        <v>0</v>
      </c>
      <c r="S2517" s="5">
        <f t="shared" si="361"/>
        <v>0</v>
      </c>
      <c r="T2517" s="5">
        <f t="shared" si="362"/>
        <v>0</v>
      </c>
      <c r="U2517" s="5">
        <f>IF(O2517&gt;P2517,IF(V2516*($B$6/100)&gt;=O2517-P2517,(O2517-P2517), V2516*($B$6/100)), 0)</f>
        <v>849.5919814300496</v>
      </c>
      <c r="V2517" s="5">
        <f>V2516+(T2517*($B$5/100))-(U2517/($B$6/100))</f>
        <v>2591945.6136634205</v>
      </c>
      <c r="W2517" s="5">
        <f t="shared" si="363"/>
        <v>64798.640341585517</v>
      </c>
    </row>
    <row r="2518" spans="4:23" x14ac:dyDescent="0.25">
      <c r="D2518">
        <f t="shared" si="364"/>
        <v>2516</v>
      </c>
      <c r="E2518" s="3">
        <v>43935</v>
      </c>
      <c r="F2518" s="4">
        <v>0.83333333333333337</v>
      </c>
      <c r="G2518">
        <v>10</v>
      </c>
      <c r="H2518">
        <v>0</v>
      </c>
      <c r="I2518" s="5">
        <f t="shared" si="359"/>
        <v>1</v>
      </c>
      <c r="J2518" s="22">
        <v>7.4234273469165555E-6</v>
      </c>
      <c r="K2518">
        <v>1.5656000000000001E-4</v>
      </c>
      <c r="L2518" s="5" cm="1">
        <f t="array" ref="L2518">_xlfn.IFS(I2518=0, 0, I2518&gt;34, 0, AND(I2518&gt;0, I2518&lt;35), VLOOKUP(I2518, $A$63:$C$96, 3))</f>
        <v>0</v>
      </c>
      <c r="M2518" s="5">
        <f t="shared" si="358"/>
        <v>35.26127989785364</v>
      </c>
      <c r="N2518" s="5">
        <v>3485.5379737229168</v>
      </c>
      <c r="O2518" s="5">
        <f t="shared" si="365"/>
        <v>4410.2952000000005</v>
      </c>
      <c r="P2518" s="5">
        <f t="shared" si="366"/>
        <v>35.26127989785364</v>
      </c>
      <c r="Q2518" s="5">
        <f t="shared" si="360"/>
        <v>0</v>
      </c>
      <c r="R2518" s="5">
        <f>IF(O2518&gt;(P2518+U2518),O2518-P2518-U2518, 0)</f>
        <v>0</v>
      </c>
      <c r="S2518" s="5">
        <f t="shared" si="361"/>
        <v>0</v>
      </c>
      <c r="T2518" s="5">
        <f t="shared" si="362"/>
        <v>0</v>
      </c>
      <c r="U2518" s="5">
        <f>IF(O2518&gt;P2518,IF(V2517*($B$6/100)&gt;=O2518-P2518,(O2518-P2518), V2517*($B$6/100)), 0)</f>
        <v>4375.033920102147</v>
      </c>
      <c r="V2518" s="5">
        <f>V2517+(T2518*($B$5/100))-(U2518/($B$6/100))</f>
        <v>2585695.5652061319</v>
      </c>
      <c r="W2518" s="5">
        <f t="shared" si="363"/>
        <v>64642.3891301533</v>
      </c>
    </row>
    <row r="2519" spans="4:23" x14ac:dyDescent="0.25">
      <c r="D2519">
        <f t="shared" si="364"/>
        <v>2517</v>
      </c>
      <c r="E2519" s="3">
        <v>43935</v>
      </c>
      <c r="F2519" s="4">
        <v>0.875</v>
      </c>
      <c r="G2519">
        <v>20</v>
      </c>
      <c r="H2519">
        <v>0</v>
      </c>
      <c r="I2519" s="5">
        <f t="shared" si="359"/>
        <v>3</v>
      </c>
      <c r="J2519" s="22">
        <v>0</v>
      </c>
      <c r="K2519">
        <v>1.6544999999999998E-4</v>
      </c>
      <c r="L2519" s="5" cm="1">
        <f t="array" ref="L2519">_xlfn.IFS(I2519=0, 0, I2519&gt;34, 0, AND(I2519&gt;0, I2519&lt;35), VLOOKUP(I2519, $A$63:$C$96, 3))</f>
        <v>232</v>
      </c>
      <c r="M2519" s="5">
        <f t="shared" si="358"/>
        <v>0</v>
      </c>
      <c r="N2519" s="5">
        <v>3629.5222173812053</v>
      </c>
      <c r="O2519" s="5">
        <f t="shared" si="365"/>
        <v>4660.7264999999989</v>
      </c>
      <c r="P2519" s="5">
        <f t="shared" si="366"/>
        <v>232</v>
      </c>
      <c r="Q2519" s="5">
        <f t="shared" si="360"/>
        <v>0</v>
      </c>
      <c r="R2519" s="5">
        <f>IF(O2519&gt;(P2519+U2519),O2519-P2519-U2519, 0)</f>
        <v>0</v>
      </c>
      <c r="S2519" s="5">
        <f t="shared" si="361"/>
        <v>0</v>
      </c>
      <c r="T2519" s="5">
        <f t="shared" si="362"/>
        <v>0</v>
      </c>
      <c r="U2519" s="5">
        <f>IF(O2519&gt;P2519,IF(V2518*($B$6/100)&gt;=O2519-P2519,(O2519-P2519), V2518*($B$6/100)), 0)</f>
        <v>4428.7264999999989</v>
      </c>
      <c r="V2519" s="5">
        <f>V2518+(T2519*($B$5/100))-(U2519/($B$6/100))</f>
        <v>2579368.8130632746</v>
      </c>
      <c r="W2519" s="5">
        <f t="shared" si="363"/>
        <v>64484.220326581868</v>
      </c>
    </row>
    <row r="2520" spans="4:23" x14ac:dyDescent="0.25">
      <c r="D2520">
        <f t="shared" si="364"/>
        <v>2518</v>
      </c>
      <c r="E2520" s="3">
        <v>43935</v>
      </c>
      <c r="F2520" s="4">
        <v>0.91666666666666663</v>
      </c>
      <c r="G2520">
        <v>10</v>
      </c>
      <c r="H2520">
        <v>0</v>
      </c>
      <c r="I2520" s="5">
        <f t="shared" si="359"/>
        <v>1</v>
      </c>
      <c r="J2520" s="22">
        <v>0</v>
      </c>
      <c r="K2520">
        <v>1.8119999999999999E-4</v>
      </c>
      <c r="L2520" s="5" cm="1">
        <f t="array" ref="L2520">_xlfn.IFS(I2520=0, 0, I2520&gt;34, 0, AND(I2520&gt;0, I2520&lt;35), VLOOKUP(I2520, $A$63:$C$96, 3))</f>
        <v>0</v>
      </c>
      <c r="M2520" s="5">
        <f t="shared" si="358"/>
        <v>0</v>
      </c>
      <c r="N2520" s="5">
        <v>3335.1882886155822</v>
      </c>
      <c r="O2520" s="5">
        <f t="shared" si="365"/>
        <v>5104.4039999999995</v>
      </c>
      <c r="P2520" s="5">
        <f t="shared" si="366"/>
        <v>0</v>
      </c>
      <c r="Q2520" s="5">
        <f t="shared" si="360"/>
        <v>0</v>
      </c>
      <c r="R2520" s="5">
        <f>IF(O2520&gt;(P2520+U2520),O2520-P2520-U2520, 0)</f>
        <v>0</v>
      </c>
      <c r="S2520" s="5">
        <f t="shared" si="361"/>
        <v>0</v>
      </c>
      <c r="T2520" s="5">
        <f t="shared" si="362"/>
        <v>0</v>
      </c>
      <c r="U2520" s="5">
        <f>IF(O2520&gt;P2520,IF(V2519*($B$6/100)&gt;=O2520-P2520,(O2520-P2520), V2519*($B$6/100)), 0)</f>
        <v>5104.4039999999995</v>
      </c>
      <c r="V2520" s="5">
        <f>V2519+(T2520*($B$5/100))-(U2520/($B$6/100))</f>
        <v>2572076.807348989</v>
      </c>
      <c r="W2520" s="5">
        <f t="shared" si="363"/>
        <v>64301.920183724724</v>
      </c>
    </row>
    <row r="2521" spans="4:23" x14ac:dyDescent="0.25">
      <c r="D2521">
        <f t="shared" si="364"/>
        <v>2519</v>
      </c>
      <c r="E2521" s="3">
        <v>43935</v>
      </c>
      <c r="F2521" s="4">
        <v>0.95833333333333337</v>
      </c>
      <c r="G2521">
        <v>0</v>
      </c>
      <c r="H2521">
        <v>0</v>
      </c>
      <c r="I2521" s="5">
        <f t="shared" si="359"/>
        <v>0</v>
      </c>
      <c r="J2521" s="22">
        <v>0</v>
      </c>
      <c r="K2521">
        <v>1.6659999999999998E-4</v>
      </c>
      <c r="L2521" s="5" cm="1">
        <f t="array" ref="L2521">_xlfn.IFS(I2521=0, 0, I2521&gt;34, 0, AND(I2521&gt;0, I2521&lt;35), VLOOKUP(I2521, $A$63:$C$96, 3))</f>
        <v>0</v>
      </c>
      <c r="M2521" s="5">
        <f t="shared" si="358"/>
        <v>0</v>
      </c>
      <c r="N2521" s="5">
        <v>2794.7600744875213</v>
      </c>
      <c r="O2521" s="5">
        <f t="shared" si="365"/>
        <v>4693.1219999999994</v>
      </c>
      <c r="P2521" s="5">
        <f t="shared" si="366"/>
        <v>0</v>
      </c>
      <c r="Q2521" s="5">
        <f t="shared" si="360"/>
        <v>0</v>
      </c>
      <c r="R2521" s="5">
        <f>IF(O2521&gt;(P2521+U2521),O2521-P2521-U2521, 0)</f>
        <v>0</v>
      </c>
      <c r="S2521" s="5">
        <f t="shared" si="361"/>
        <v>0</v>
      </c>
      <c r="T2521" s="5">
        <f t="shared" si="362"/>
        <v>0</v>
      </c>
      <c r="U2521" s="5">
        <f>IF(O2521&gt;P2521,IF(V2520*($B$6/100)&gt;=O2521-P2521,(O2521-P2521), V2520*($B$6/100)), 0)</f>
        <v>4693.1219999999994</v>
      </c>
      <c r="V2521" s="5">
        <f>V2520+(T2521*($B$5/100))-(U2521/($B$6/100))</f>
        <v>2565372.347348989</v>
      </c>
      <c r="W2521" s="5">
        <f t="shared" si="363"/>
        <v>64134.308683724725</v>
      </c>
    </row>
    <row r="2522" spans="4:23" x14ac:dyDescent="0.25">
      <c r="D2522">
        <f t="shared" si="364"/>
        <v>2520</v>
      </c>
      <c r="E2522" s="3">
        <v>43936</v>
      </c>
      <c r="F2522" s="4">
        <v>0</v>
      </c>
      <c r="G2522">
        <v>10</v>
      </c>
      <c r="H2522">
        <v>0</v>
      </c>
      <c r="I2522" s="5">
        <f t="shared" si="359"/>
        <v>1</v>
      </c>
      <c r="J2522" s="22">
        <v>0</v>
      </c>
      <c r="K2522">
        <v>1.3656000000000001E-4</v>
      </c>
      <c r="L2522" s="5" cm="1">
        <f t="array" ref="L2522">_xlfn.IFS(I2522=0, 0, I2522&gt;34, 0, AND(I2522&gt;0, I2522&lt;35), VLOOKUP(I2522, $A$63:$C$96, 3))</f>
        <v>0</v>
      </c>
      <c r="M2522" s="5">
        <f t="shared" si="358"/>
        <v>0</v>
      </c>
      <c r="N2522" s="5">
        <v>2138.7236071404327</v>
      </c>
      <c r="O2522" s="5">
        <f t="shared" si="365"/>
        <v>3846.8951999999999</v>
      </c>
      <c r="P2522" s="5">
        <f t="shared" si="366"/>
        <v>0</v>
      </c>
      <c r="Q2522" s="5">
        <f t="shared" si="360"/>
        <v>0</v>
      </c>
      <c r="R2522" s="5">
        <f>IF(O2522&gt;(P2522+U2522),O2522-P2522-U2522, 0)</f>
        <v>0</v>
      </c>
      <c r="S2522" s="5">
        <f t="shared" si="361"/>
        <v>0</v>
      </c>
      <c r="T2522" s="5">
        <f t="shared" si="362"/>
        <v>0</v>
      </c>
      <c r="U2522" s="5">
        <f>IF(O2522&gt;P2522,IF(V2521*($B$6/100)&gt;=O2522-P2522,(O2522-P2522), V2521*($B$6/100)), 0)</f>
        <v>3846.8951999999999</v>
      </c>
      <c r="V2522" s="5">
        <f>V2521+(T2522*($B$5/100))-(U2522/($B$6/100))</f>
        <v>2559876.7827775604</v>
      </c>
      <c r="W2522" s="5">
        <f t="shared" si="363"/>
        <v>63996.919569439007</v>
      </c>
    </row>
    <row r="2523" spans="4:23" x14ac:dyDescent="0.25">
      <c r="D2523">
        <f t="shared" si="364"/>
        <v>2521</v>
      </c>
      <c r="E2523" s="3">
        <v>43936</v>
      </c>
      <c r="F2523" s="4">
        <v>4.1666666666666664E-2</v>
      </c>
      <c r="G2523">
        <v>10</v>
      </c>
      <c r="H2523">
        <v>0</v>
      </c>
      <c r="I2523" s="5">
        <f t="shared" si="359"/>
        <v>1</v>
      </c>
      <c r="J2523" s="22">
        <v>0</v>
      </c>
      <c r="K2523">
        <v>9.9870000000000004E-5</v>
      </c>
      <c r="L2523" s="5" cm="1">
        <f t="array" ref="L2523">_xlfn.IFS(I2523=0, 0, I2523&gt;34, 0, AND(I2523&gt;0, I2523&lt;35), VLOOKUP(I2523, $A$63:$C$96, 3))</f>
        <v>0</v>
      </c>
      <c r="M2523" s="5">
        <f t="shared" si="358"/>
        <v>0</v>
      </c>
      <c r="N2523" s="5">
        <v>1849.2987670445743</v>
      </c>
      <c r="O2523" s="5">
        <f t="shared" si="365"/>
        <v>2813.3379</v>
      </c>
      <c r="P2523" s="5">
        <f t="shared" si="366"/>
        <v>0</v>
      </c>
      <c r="Q2523" s="5">
        <f t="shared" si="360"/>
        <v>0</v>
      </c>
      <c r="R2523" s="5">
        <f>IF(O2523&gt;(P2523+U2523),O2523-P2523-U2523, 0)</f>
        <v>0</v>
      </c>
      <c r="S2523" s="5">
        <f t="shared" si="361"/>
        <v>0</v>
      </c>
      <c r="T2523" s="5">
        <f t="shared" si="362"/>
        <v>0</v>
      </c>
      <c r="U2523" s="5">
        <f>IF(O2523&gt;P2523,IF(V2522*($B$6/100)&gt;=O2523-P2523,(O2523-P2523), V2522*($B$6/100)), 0)</f>
        <v>2813.3379</v>
      </c>
      <c r="V2523" s="5">
        <f>V2522+(T2523*($B$5/100))-(U2523/($B$6/100))</f>
        <v>2555857.7286347034</v>
      </c>
      <c r="W2523" s="5">
        <f t="shared" si="363"/>
        <v>63896.443215867585</v>
      </c>
    </row>
    <row r="2524" spans="4:23" x14ac:dyDescent="0.25">
      <c r="D2524">
        <f t="shared" si="364"/>
        <v>2522</v>
      </c>
      <c r="E2524" s="3">
        <v>43936</v>
      </c>
      <c r="F2524" s="4">
        <v>8.3333333333333329E-2</v>
      </c>
      <c r="G2524">
        <v>20</v>
      </c>
      <c r="H2524">
        <v>0</v>
      </c>
      <c r="I2524" s="5">
        <f t="shared" si="359"/>
        <v>3</v>
      </c>
      <c r="J2524" s="22">
        <v>0</v>
      </c>
      <c r="K2524">
        <v>7.9350000000000004E-5</v>
      </c>
      <c r="L2524" s="5" cm="1">
        <f t="array" ref="L2524">_xlfn.IFS(I2524=0, 0, I2524&gt;34, 0, AND(I2524&gt;0, I2524&lt;35), VLOOKUP(I2524, $A$63:$C$96, 3))</f>
        <v>232</v>
      </c>
      <c r="M2524" s="5">
        <f t="shared" si="358"/>
        <v>0</v>
      </c>
      <c r="N2524" s="5">
        <v>1857.0472184125745</v>
      </c>
      <c r="O2524" s="5">
        <f t="shared" si="365"/>
        <v>2235.2894999999999</v>
      </c>
      <c r="P2524" s="5">
        <f t="shared" si="366"/>
        <v>232</v>
      </c>
      <c r="Q2524" s="5">
        <f t="shared" si="360"/>
        <v>0</v>
      </c>
      <c r="R2524" s="5">
        <f>IF(O2524&gt;(P2524+U2524),O2524-P2524-U2524, 0)</f>
        <v>0</v>
      </c>
      <c r="S2524" s="5">
        <f t="shared" si="361"/>
        <v>0</v>
      </c>
      <c r="T2524" s="5">
        <f t="shared" si="362"/>
        <v>0</v>
      </c>
      <c r="U2524" s="5">
        <f>IF(O2524&gt;P2524,IF(V2523*($B$6/100)&gt;=O2524-P2524,(O2524-P2524), V2523*($B$6/100)), 0)</f>
        <v>2003.2894999999999</v>
      </c>
      <c r="V2524" s="5">
        <f>V2523+(T2524*($B$5/100))-(U2524/($B$6/100))</f>
        <v>2552995.8864918463</v>
      </c>
      <c r="W2524" s="5">
        <f t="shared" si="363"/>
        <v>63824.897162296154</v>
      </c>
    </row>
    <row r="2525" spans="4:23" x14ac:dyDescent="0.25">
      <c r="D2525">
        <f t="shared" si="364"/>
        <v>2523</v>
      </c>
      <c r="E2525" s="3">
        <v>43936</v>
      </c>
      <c r="F2525" s="4">
        <v>0.125</v>
      </c>
      <c r="G2525">
        <v>10</v>
      </c>
      <c r="H2525">
        <v>0</v>
      </c>
      <c r="I2525" s="5">
        <f t="shared" si="359"/>
        <v>1</v>
      </c>
      <c r="J2525" s="22">
        <v>0</v>
      </c>
      <c r="K2525">
        <v>7.1110000000000002E-5</v>
      </c>
      <c r="L2525" s="5" cm="1">
        <f t="array" ref="L2525">_xlfn.IFS(I2525=0, 0, I2525&gt;34, 0, AND(I2525&gt;0, I2525&lt;35), VLOOKUP(I2525, $A$63:$C$96, 3))</f>
        <v>0</v>
      </c>
      <c r="M2525" s="5">
        <f t="shared" si="358"/>
        <v>0</v>
      </c>
      <c r="N2525" s="5">
        <v>1948.226568178455</v>
      </c>
      <c r="O2525" s="5">
        <f t="shared" si="365"/>
        <v>2003.1687000000002</v>
      </c>
      <c r="P2525" s="5">
        <f t="shared" si="366"/>
        <v>0</v>
      </c>
      <c r="Q2525" s="5">
        <f t="shared" si="360"/>
        <v>0</v>
      </c>
      <c r="R2525" s="5">
        <f>IF(O2525&gt;(P2525+U2525),O2525-P2525-U2525, 0)</f>
        <v>0</v>
      </c>
      <c r="S2525" s="5">
        <f t="shared" si="361"/>
        <v>0</v>
      </c>
      <c r="T2525" s="5">
        <f t="shared" si="362"/>
        <v>0</v>
      </c>
      <c r="U2525" s="5">
        <f>IF(O2525&gt;P2525,IF(V2524*($B$6/100)&gt;=O2525-P2525,(O2525-P2525), V2524*($B$6/100)), 0)</f>
        <v>2003.1687000000002</v>
      </c>
      <c r="V2525" s="5">
        <f>V2524+(T2525*($B$5/100))-(U2525/($B$6/100))</f>
        <v>2550134.2169204177</v>
      </c>
      <c r="W2525" s="5">
        <f t="shared" si="363"/>
        <v>63753.355423010442</v>
      </c>
    </row>
    <row r="2526" spans="4:23" x14ac:dyDescent="0.25">
      <c r="D2526">
        <f t="shared" si="364"/>
        <v>2524</v>
      </c>
      <c r="E2526" s="3">
        <v>43936</v>
      </c>
      <c r="F2526" s="4">
        <v>0.16666666666666666</v>
      </c>
      <c r="G2526">
        <v>20</v>
      </c>
      <c r="H2526">
        <v>0</v>
      </c>
      <c r="I2526" s="5">
        <f t="shared" si="359"/>
        <v>3</v>
      </c>
      <c r="J2526" s="22">
        <v>0</v>
      </c>
      <c r="K2526">
        <v>6.7970000000000001E-5</v>
      </c>
      <c r="L2526" s="5" cm="1">
        <f t="array" ref="L2526">_xlfn.IFS(I2526=0, 0, I2526&gt;34, 0, AND(I2526&gt;0, I2526&lt;35), VLOOKUP(I2526, $A$63:$C$96, 3))</f>
        <v>232</v>
      </c>
      <c r="M2526" s="5">
        <f t="shared" si="358"/>
        <v>0</v>
      </c>
      <c r="N2526" s="5">
        <v>2045.2253201134877</v>
      </c>
      <c r="O2526" s="5">
        <f t="shared" si="365"/>
        <v>1914.7149000000002</v>
      </c>
      <c r="P2526" s="5">
        <f t="shared" si="366"/>
        <v>232</v>
      </c>
      <c r="Q2526" s="5">
        <f t="shared" si="360"/>
        <v>0</v>
      </c>
      <c r="R2526" s="5">
        <f>IF(O2526&gt;(P2526+U2526),O2526-P2526-U2526, 0)</f>
        <v>0</v>
      </c>
      <c r="S2526" s="5">
        <f t="shared" si="361"/>
        <v>0</v>
      </c>
      <c r="T2526" s="5">
        <f t="shared" si="362"/>
        <v>0</v>
      </c>
      <c r="U2526" s="5">
        <f>IF(O2526&gt;P2526,IF(V2525*($B$6/100)&gt;=O2526-P2526,(O2526-P2526), V2525*($B$6/100)), 0)</f>
        <v>1682.7149000000002</v>
      </c>
      <c r="V2526" s="5">
        <f>V2525+(T2526*($B$5/100))-(U2526/($B$6/100))</f>
        <v>2547730.3384918463</v>
      </c>
      <c r="W2526" s="5">
        <f t="shared" si="363"/>
        <v>63693.258462296159</v>
      </c>
    </row>
    <row r="2527" spans="4:23" x14ac:dyDescent="0.25">
      <c r="D2527">
        <f t="shared" si="364"/>
        <v>2525</v>
      </c>
      <c r="E2527" s="3">
        <v>43936</v>
      </c>
      <c r="F2527" s="4">
        <v>0.20833333333333334</v>
      </c>
      <c r="G2527">
        <v>20</v>
      </c>
      <c r="H2527">
        <v>0</v>
      </c>
      <c r="I2527" s="5">
        <f t="shared" si="359"/>
        <v>3</v>
      </c>
      <c r="J2527" s="22">
        <v>0</v>
      </c>
      <c r="K2527">
        <v>6.7739999999999999E-5</v>
      </c>
      <c r="L2527" s="5" cm="1">
        <f t="array" ref="L2527">_xlfn.IFS(I2527=0, 0, I2527&gt;34, 0, AND(I2527&gt;0, I2527&lt;35), VLOOKUP(I2527, $A$63:$C$96, 3))</f>
        <v>232</v>
      </c>
      <c r="M2527" s="5">
        <f t="shared" si="358"/>
        <v>0</v>
      </c>
      <c r="N2527" s="5">
        <v>2220.3334910466288</v>
      </c>
      <c r="O2527" s="5">
        <f t="shared" si="365"/>
        <v>1908.2357999999999</v>
      </c>
      <c r="P2527" s="5">
        <f t="shared" si="366"/>
        <v>232</v>
      </c>
      <c r="Q2527" s="5">
        <f t="shared" si="360"/>
        <v>0</v>
      </c>
      <c r="R2527" s="5">
        <f>IF(O2527&gt;(P2527+U2527),O2527-P2527-U2527, 0)</f>
        <v>0</v>
      </c>
      <c r="S2527" s="5">
        <f t="shared" si="361"/>
        <v>0</v>
      </c>
      <c r="T2527" s="5">
        <f t="shared" si="362"/>
        <v>0</v>
      </c>
      <c r="U2527" s="5">
        <f>IF(O2527&gt;P2527,IF(V2526*($B$6/100)&gt;=O2527-P2527,(O2527-P2527), V2526*($B$6/100)), 0)</f>
        <v>1676.2357999999999</v>
      </c>
      <c r="V2527" s="5">
        <f>V2526+(T2527*($B$5/100))-(U2527/($B$6/100))</f>
        <v>2545335.7159204176</v>
      </c>
      <c r="W2527" s="5">
        <f t="shared" si="363"/>
        <v>63633.392898010439</v>
      </c>
    </row>
    <row r="2528" spans="4:23" x14ac:dyDescent="0.25">
      <c r="D2528">
        <f t="shared" si="364"/>
        <v>2526</v>
      </c>
      <c r="E2528" s="3">
        <v>43936</v>
      </c>
      <c r="F2528" s="4">
        <v>0.25</v>
      </c>
      <c r="G2528">
        <v>10</v>
      </c>
      <c r="H2528">
        <v>0</v>
      </c>
      <c r="I2528" s="5">
        <f t="shared" si="359"/>
        <v>1</v>
      </c>
      <c r="J2528" s="22">
        <v>2.4744757823055187E-6</v>
      </c>
      <c r="K2528">
        <v>7.2399999999999998E-5</v>
      </c>
      <c r="L2528" s="5" cm="1">
        <f t="array" ref="L2528">_xlfn.IFS(I2528=0, 0, I2528&gt;34, 0, AND(I2528&gt;0, I2528&lt;35), VLOOKUP(I2528, $A$63:$C$96, 3))</f>
        <v>0</v>
      </c>
      <c r="M2528" s="5">
        <f t="shared" si="358"/>
        <v>11.753759965951215</v>
      </c>
      <c r="N2528" s="5">
        <v>2859.8278525079713</v>
      </c>
      <c r="O2528" s="5">
        <f t="shared" si="365"/>
        <v>2039.508</v>
      </c>
      <c r="P2528" s="5">
        <f t="shared" si="366"/>
        <v>11.753759965951215</v>
      </c>
      <c r="Q2528" s="5">
        <f t="shared" si="360"/>
        <v>0</v>
      </c>
      <c r="R2528" s="5">
        <f>IF(O2528&gt;(P2528+U2528),O2528-P2528-U2528, 0)</f>
        <v>0</v>
      </c>
      <c r="S2528" s="5">
        <f t="shared" si="361"/>
        <v>0</v>
      </c>
      <c r="T2528" s="5">
        <f t="shared" si="362"/>
        <v>0</v>
      </c>
      <c r="U2528" s="5">
        <f>IF(O2528&gt;P2528,IF(V2527*($B$6/100)&gt;=O2528-P2528,(O2528-P2528), V2527*($B$6/100)), 0)</f>
        <v>2027.7542400340487</v>
      </c>
      <c r="V2528" s="5">
        <f>V2527+(T2528*($B$5/100))-(U2528/($B$6/100))</f>
        <v>2542438.9241489405</v>
      </c>
      <c r="W2528" s="5">
        <f t="shared" si="363"/>
        <v>63560.973103723511</v>
      </c>
    </row>
    <row r="2529" spans="4:23" x14ac:dyDescent="0.25">
      <c r="D2529">
        <f t="shared" si="364"/>
        <v>2527</v>
      </c>
      <c r="E2529" s="3">
        <v>43936</v>
      </c>
      <c r="F2529" s="4">
        <v>0.29166666666666669</v>
      </c>
      <c r="G2529">
        <v>20</v>
      </c>
      <c r="H2529">
        <v>8</v>
      </c>
      <c r="I2529" s="5">
        <f t="shared" si="359"/>
        <v>3</v>
      </c>
      <c r="J2529" s="22">
        <v>7.6708749251471072E-5</v>
      </c>
      <c r="K2529">
        <v>8.7910000000000004E-5</v>
      </c>
      <c r="L2529" s="5" cm="1">
        <f t="array" ref="L2529">_xlfn.IFS(I2529=0, 0, I2529&gt;34, 0, AND(I2529&gt;0, I2529&lt;35), VLOOKUP(I2529, $A$63:$C$96, 3))</f>
        <v>232</v>
      </c>
      <c r="M2529" s="5">
        <f t="shared" si="358"/>
        <v>364.36655894448762</v>
      </c>
      <c r="N2529" s="5">
        <v>4139.5781786993484</v>
      </c>
      <c r="O2529" s="5">
        <f t="shared" si="365"/>
        <v>2476.4247</v>
      </c>
      <c r="P2529" s="5">
        <f t="shared" si="366"/>
        <v>596.36655894448768</v>
      </c>
      <c r="Q2529" s="5">
        <f t="shared" si="360"/>
        <v>0</v>
      </c>
      <c r="R2529" s="5">
        <f>IF(O2529&gt;(P2529+U2529),O2529-P2529-U2529, 0)</f>
        <v>0</v>
      </c>
      <c r="S2529" s="5">
        <f t="shared" si="361"/>
        <v>0</v>
      </c>
      <c r="T2529" s="5">
        <f t="shared" si="362"/>
        <v>0</v>
      </c>
      <c r="U2529" s="5">
        <f>IF(O2529&gt;P2529,IF(V2528*($B$6/100)&gt;=O2529-P2529,(O2529-P2529), V2528*($B$6/100)), 0)</f>
        <v>1880.0581410555124</v>
      </c>
      <c r="V2529" s="5">
        <f>V2528+(T2529*($B$5/100))-(U2529/($B$6/100))</f>
        <v>2539753.1268045753</v>
      </c>
      <c r="W2529" s="5">
        <f t="shared" si="363"/>
        <v>63493.828170114386</v>
      </c>
    </row>
    <row r="2530" spans="4:23" x14ac:dyDescent="0.25">
      <c r="D2530">
        <f t="shared" si="364"/>
        <v>2528</v>
      </c>
      <c r="E2530" s="3">
        <v>43936</v>
      </c>
      <c r="F2530" s="4">
        <v>0.33333333333333331</v>
      </c>
      <c r="G2530">
        <v>30</v>
      </c>
      <c r="H2530">
        <v>10</v>
      </c>
      <c r="I2530" s="5">
        <f t="shared" si="359"/>
        <v>4</v>
      </c>
      <c r="J2530" s="22">
        <v>2.0290701414905254E-4</v>
      </c>
      <c r="K2530">
        <v>1.0521E-4</v>
      </c>
      <c r="L2530" s="5" cm="1">
        <f t="array" ref="L2530">_xlfn.IFS(I2530=0, 0, I2530&gt;34, 0, AND(I2530&gt;0, I2530&lt;35), VLOOKUP(I2530, $A$63:$C$96, 3))</f>
        <v>740</v>
      </c>
      <c r="M2530" s="5">
        <f t="shared" si="358"/>
        <v>963.80831720799949</v>
      </c>
      <c r="N2530" s="5">
        <v>5092.7839165694068</v>
      </c>
      <c r="O2530" s="5">
        <f t="shared" si="365"/>
        <v>2963.7657000000004</v>
      </c>
      <c r="P2530" s="5">
        <f t="shared" si="366"/>
        <v>1703.8083172079996</v>
      </c>
      <c r="Q2530" s="5">
        <f t="shared" si="360"/>
        <v>0</v>
      </c>
      <c r="R2530" s="5">
        <f>IF(O2530&gt;(P2530+U2530),O2530-P2530-U2530, 0)</f>
        <v>0</v>
      </c>
      <c r="S2530" s="5">
        <f t="shared" si="361"/>
        <v>0</v>
      </c>
      <c r="T2530" s="5">
        <f t="shared" si="362"/>
        <v>0</v>
      </c>
      <c r="U2530" s="5">
        <f>IF(O2530&gt;P2530,IF(V2529*($B$6/100)&gt;=O2530-P2530,(O2530-P2530), V2529*($B$6/100)), 0)</f>
        <v>1259.9573827920008</v>
      </c>
      <c r="V2530" s="5">
        <f>V2529+(T2530*($B$5/100))-(U2530/($B$6/100))</f>
        <v>2537953.1876863008</v>
      </c>
      <c r="W2530" s="5">
        <f t="shared" si="363"/>
        <v>63448.829692157524</v>
      </c>
    </row>
    <row r="2531" spans="4:23" x14ac:dyDescent="0.25">
      <c r="D2531">
        <f t="shared" si="364"/>
        <v>2529</v>
      </c>
      <c r="E2531" s="3">
        <v>43936</v>
      </c>
      <c r="F2531" s="4">
        <v>0.375</v>
      </c>
      <c r="G2531">
        <v>40</v>
      </c>
      <c r="H2531">
        <v>10</v>
      </c>
      <c r="I2531" s="5">
        <f t="shared" si="359"/>
        <v>6</v>
      </c>
      <c r="J2531" s="22">
        <v>3.4395213374046707E-4</v>
      </c>
      <c r="K2531">
        <v>1.052E-4</v>
      </c>
      <c r="L2531" s="5" cm="1">
        <f t="array" ref="L2531">_xlfn.IFS(I2531=0, 0, I2531&gt;34, 0, AND(I2531&gt;0, I2531&lt;35), VLOOKUP(I2531, $A$63:$C$96, 3))</f>
        <v>2980</v>
      </c>
      <c r="M2531" s="5">
        <f t="shared" si="358"/>
        <v>1633.7726352672187</v>
      </c>
      <c r="N2531" s="5">
        <v>4576.6995146984982</v>
      </c>
      <c r="O2531" s="5">
        <f t="shared" si="365"/>
        <v>2963.4839999999999</v>
      </c>
      <c r="P2531" s="5">
        <f t="shared" si="366"/>
        <v>2963.4839999999999</v>
      </c>
      <c r="Q2531" s="5">
        <f t="shared" si="360"/>
        <v>487.20077413479089</v>
      </c>
      <c r="R2531" s="5">
        <f>IF(O2531&gt;(P2531+U2531),O2531-P2531-U2531, 0)</f>
        <v>0</v>
      </c>
      <c r="S2531" s="5">
        <f t="shared" si="361"/>
        <v>1163.0878611324281</v>
      </c>
      <c r="T2531" s="5">
        <f t="shared" si="362"/>
        <v>487.20077413479089</v>
      </c>
      <c r="U2531" s="5">
        <f>IF(O2531&gt;P2531,IF(V2530*($B$6/100)&gt;=O2531-P2531,(O2531-P2531), V2530*($B$6/100)), 0)</f>
        <v>0</v>
      </c>
      <c r="V2531" s="5">
        <f>V2530+(T2531*($B$5/100))-(U2531/($B$6/100))</f>
        <v>2538294.2282281951</v>
      </c>
      <c r="W2531" s="5">
        <f t="shared" si="363"/>
        <v>63457.355705704875</v>
      </c>
    </row>
    <row r="2532" spans="4:23" x14ac:dyDescent="0.25">
      <c r="D2532">
        <f t="shared" si="364"/>
        <v>2530</v>
      </c>
      <c r="E2532" s="3">
        <v>43936</v>
      </c>
      <c r="F2532" s="4">
        <v>0.41666666666666669</v>
      </c>
      <c r="G2532">
        <v>30</v>
      </c>
      <c r="H2532">
        <v>10</v>
      </c>
      <c r="I2532" s="5">
        <f t="shared" si="359"/>
        <v>4</v>
      </c>
      <c r="J2532" s="22">
        <v>4.8004830176727058E-4</v>
      </c>
      <c r="K2532">
        <v>9.4779999999999997E-5</v>
      </c>
      <c r="L2532" s="5" cm="1">
        <f t="array" ref="L2532">_xlfn.IFS(I2532=0, 0, I2532&gt;34, 0, AND(I2532&gt;0, I2532&lt;35), VLOOKUP(I2532, $A$63:$C$96, 3))</f>
        <v>740</v>
      </c>
      <c r="M2532" s="5">
        <f t="shared" si="358"/>
        <v>2280.2294333945351</v>
      </c>
      <c r="N2532" s="5">
        <v>3545.9805240911805</v>
      </c>
      <c r="O2532" s="5">
        <f t="shared" si="365"/>
        <v>2669.9525999999996</v>
      </c>
      <c r="P2532" s="5">
        <f t="shared" si="366"/>
        <v>2669.9525999999996</v>
      </c>
      <c r="Q2532" s="5">
        <f t="shared" si="360"/>
        <v>350.27683339453552</v>
      </c>
      <c r="R2532" s="5">
        <f>IF(O2532&gt;(P2532+U2532),O2532-P2532-U2532, 0)</f>
        <v>0</v>
      </c>
      <c r="S2532" s="5">
        <f t="shared" si="361"/>
        <v>0</v>
      </c>
      <c r="T2532" s="5">
        <f t="shared" si="362"/>
        <v>350.27683339453552</v>
      </c>
      <c r="U2532" s="5">
        <f>IF(O2532&gt;P2532,IF(V2531*($B$6/100)&gt;=O2532-P2532,(O2532-P2532), V2531*($B$6/100)), 0)</f>
        <v>0</v>
      </c>
      <c r="V2532" s="5">
        <f>V2531+(T2532*($B$5/100))-(U2532/($B$6/100))</f>
        <v>2538539.4220115715</v>
      </c>
      <c r="W2532" s="5">
        <f t="shared" si="363"/>
        <v>63463.48555028929</v>
      </c>
    </row>
    <row r="2533" spans="4:23" x14ac:dyDescent="0.25">
      <c r="D2533">
        <f t="shared" si="364"/>
        <v>2531</v>
      </c>
      <c r="E2533" s="3">
        <v>43936</v>
      </c>
      <c r="F2533" s="4">
        <v>0.45833333333333331</v>
      </c>
      <c r="G2533">
        <v>30</v>
      </c>
      <c r="H2533">
        <v>10</v>
      </c>
      <c r="I2533" s="5">
        <f t="shared" si="359"/>
        <v>4</v>
      </c>
      <c r="J2533" s="22">
        <v>5.8892523618871346E-4</v>
      </c>
      <c r="K2533">
        <v>7.7880000000000007E-5</v>
      </c>
      <c r="L2533" s="5" cm="1">
        <f t="array" ref="L2533">_xlfn.IFS(I2533=0, 0, I2533&gt;34, 0, AND(I2533&gt;0, I2533&lt;35), VLOOKUP(I2533, $A$63:$C$96, 3))</f>
        <v>740</v>
      </c>
      <c r="M2533" s="5">
        <f t="shared" si="358"/>
        <v>2797.3948718963888</v>
      </c>
      <c r="N2533" s="5">
        <v>2711.3901051373541</v>
      </c>
      <c r="O2533" s="5">
        <f t="shared" si="365"/>
        <v>2193.8796000000002</v>
      </c>
      <c r="P2533" s="5">
        <f t="shared" si="366"/>
        <v>2193.8796000000002</v>
      </c>
      <c r="Q2533" s="5">
        <f t="shared" si="360"/>
        <v>487.20077413479089</v>
      </c>
      <c r="R2533" s="5">
        <f>IF(O2533&gt;(P2533+U2533),O2533-P2533-U2533, 0)</f>
        <v>0</v>
      </c>
      <c r="S2533" s="5">
        <f t="shared" si="361"/>
        <v>856.31449776159775</v>
      </c>
      <c r="T2533" s="5">
        <f t="shared" si="362"/>
        <v>487.20077413479089</v>
      </c>
      <c r="U2533" s="5">
        <f>IF(O2533&gt;P2533,IF(V2532*($B$6/100)&gt;=O2533-P2533,(O2533-P2533), V2532*($B$6/100)), 0)</f>
        <v>0</v>
      </c>
      <c r="V2533" s="5">
        <f>V2532+(T2533*($B$5/100))-(U2533/($B$6/100))</f>
        <v>2538880.4625534657</v>
      </c>
      <c r="W2533" s="5">
        <f t="shared" si="363"/>
        <v>63472.011563836641</v>
      </c>
    </row>
    <row r="2534" spans="4:23" x14ac:dyDescent="0.25">
      <c r="D2534">
        <f t="shared" si="364"/>
        <v>2532</v>
      </c>
      <c r="E2534" s="3">
        <v>43936</v>
      </c>
      <c r="F2534" s="4">
        <v>0.5</v>
      </c>
      <c r="G2534">
        <v>20</v>
      </c>
      <c r="H2534">
        <v>10</v>
      </c>
      <c r="I2534" s="5">
        <f t="shared" si="359"/>
        <v>3</v>
      </c>
      <c r="J2534" s="22">
        <v>6.6068503387557351E-4</v>
      </c>
      <c r="K2534">
        <v>6.3979999999999994E-5</v>
      </c>
      <c r="L2534" s="5" cm="1">
        <f t="array" ref="L2534">_xlfn.IFS(I2534=0, 0, I2534&gt;34, 0, AND(I2534&gt;0, I2534&lt;35), VLOOKUP(I2534, $A$63:$C$96, 3))</f>
        <v>232</v>
      </c>
      <c r="M2534" s="5">
        <f t="shared" si="358"/>
        <v>3138.2539109089744</v>
      </c>
      <c r="N2534" s="5">
        <v>2191.9445195949902</v>
      </c>
      <c r="O2534" s="5">
        <f t="shared" si="365"/>
        <v>1802.3165999999999</v>
      </c>
      <c r="P2534" s="5">
        <f t="shared" si="366"/>
        <v>1802.3165999999999</v>
      </c>
      <c r="Q2534" s="5">
        <f t="shared" si="360"/>
        <v>487.20077413479089</v>
      </c>
      <c r="R2534" s="5">
        <f>IF(O2534&gt;(P2534+U2534),O2534-P2534-U2534, 0)</f>
        <v>0</v>
      </c>
      <c r="S2534" s="5">
        <f t="shared" si="361"/>
        <v>1080.7365367741836</v>
      </c>
      <c r="T2534" s="5">
        <f t="shared" si="362"/>
        <v>487.20077413479089</v>
      </c>
      <c r="U2534" s="5">
        <f>IF(O2534&gt;P2534,IF(V2533*($B$6/100)&gt;=O2534-P2534,(O2534-P2534), V2533*($B$6/100)), 0)</f>
        <v>0</v>
      </c>
      <c r="V2534" s="5">
        <f>V2533+(T2534*($B$5/100))-(U2534/($B$6/100))</f>
        <v>2539221.50309536</v>
      </c>
      <c r="W2534" s="5">
        <f t="shared" si="363"/>
        <v>63480.537577383999</v>
      </c>
    </row>
    <row r="2535" spans="4:23" x14ac:dyDescent="0.25">
      <c r="D2535">
        <f t="shared" si="364"/>
        <v>2533</v>
      </c>
      <c r="E2535" s="3">
        <v>43936</v>
      </c>
      <c r="F2535" s="4">
        <v>0.54166666666666663</v>
      </c>
      <c r="G2535">
        <v>20</v>
      </c>
      <c r="H2535">
        <v>10</v>
      </c>
      <c r="I2535" s="5">
        <f t="shared" si="359"/>
        <v>3</v>
      </c>
      <c r="J2535" s="22">
        <v>6.9285321904554516E-4</v>
      </c>
      <c r="K2535">
        <v>5.8650000000000003E-5</v>
      </c>
      <c r="L2535" s="5" cm="1">
        <f t="array" ref="L2535">_xlfn.IFS(I2535=0, 0, I2535&gt;34, 0, AND(I2535&gt;0, I2535&lt;35), VLOOKUP(I2535, $A$63:$C$96, 3))</f>
        <v>232</v>
      </c>
      <c r="M2535" s="5">
        <f t="shared" si="358"/>
        <v>3291.0527904663395</v>
      </c>
      <c r="N2535" s="5">
        <v>1920.4523598392718</v>
      </c>
      <c r="O2535" s="5">
        <f t="shared" si="365"/>
        <v>1652.1704999999999</v>
      </c>
      <c r="P2535" s="5">
        <f t="shared" si="366"/>
        <v>1652.1704999999999</v>
      </c>
      <c r="Q2535" s="5">
        <f t="shared" si="360"/>
        <v>487.20077413479089</v>
      </c>
      <c r="R2535" s="5">
        <f>IF(O2535&gt;(P2535+U2535),O2535-P2535-U2535, 0)</f>
        <v>0</v>
      </c>
      <c r="S2535" s="5">
        <f t="shared" si="361"/>
        <v>986.33939370738199</v>
      </c>
      <c r="T2535" s="5">
        <f t="shared" si="362"/>
        <v>884.54289675895757</v>
      </c>
      <c r="U2535" s="5">
        <f>IF(O2535&gt;P2535,IF(V2534*($B$6/100)&gt;=O2535-P2535,(O2535-P2535), V2534*($B$6/100)), 0)</f>
        <v>0</v>
      </c>
      <c r="V2535" s="5">
        <f>V2534+(T2535*($B$5/100))-(U2535/($B$6/100))</f>
        <v>2539840.6831230912</v>
      </c>
      <c r="W2535" s="5">
        <f t="shared" si="363"/>
        <v>63496.017078077282</v>
      </c>
    </row>
    <row r="2536" spans="4:23" x14ac:dyDescent="0.25">
      <c r="D2536">
        <f t="shared" si="364"/>
        <v>2534</v>
      </c>
      <c r="E2536" s="3">
        <v>43936</v>
      </c>
      <c r="F2536" s="4">
        <v>0.58333333333333337</v>
      </c>
      <c r="G2536">
        <v>20</v>
      </c>
      <c r="H2536">
        <v>10</v>
      </c>
      <c r="I2536" s="5">
        <f t="shared" si="359"/>
        <v>3</v>
      </c>
      <c r="J2536" s="22">
        <v>6.7305741278710107E-4</v>
      </c>
      <c r="K2536">
        <v>5.109E-5</v>
      </c>
      <c r="L2536" s="5" cm="1">
        <f t="array" ref="L2536">_xlfn.IFS(I2536=0, 0, I2536&gt;34, 0, AND(I2536&gt;0, I2536&lt;35), VLOOKUP(I2536, $A$63:$C$96, 3))</f>
        <v>232</v>
      </c>
      <c r="M2536" s="5">
        <f t="shared" si="358"/>
        <v>3197.02271073873</v>
      </c>
      <c r="N2536" s="5">
        <v>1605.3924519565467</v>
      </c>
      <c r="O2536" s="5">
        <f t="shared" si="365"/>
        <v>1439.2053000000001</v>
      </c>
      <c r="P2536" s="5">
        <f t="shared" si="366"/>
        <v>1439.2053000000001</v>
      </c>
      <c r="Q2536" s="5">
        <f t="shared" si="360"/>
        <v>487.20077413479089</v>
      </c>
      <c r="R2536" s="5">
        <f>IF(O2536&gt;(P2536+U2536),O2536-P2536-U2536, 0)</f>
        <v>0</v>
      </c>
      <c r="S2536" s="5">
        <f t="shared" si="361"/>
        <v>824.52543517286313</v>
      </c>
      <c r="T2536" s="5">
        <f t="shared" si="362"/>
        <v>1165.2919755658668</v>
      </c>
      <c r="U2536" s="5">
        <f>IF(O2536&gt;P2536,IF(V2535*($B$6/100)&gt;=O2536-P2536,(O2536-P2536), V2535*($B$6/100)), 0)</f>
        <v>0</v>
      </c>
      <c r="V2536" s="5">
        <f>V2535+(T2536*($B$5/100))-(U2536/($B$6/100))</f>
        <v>2540656.3875059872</v>
      </c>
      <c r="W2536" s="5">
        <f t="shared" si="363"/>
        <v>63516.409687649677</v>
      </c>
    </row>
    <row r="2537" spans="4:23" x14ac:dyDescent="0.25">
      <c r="D2537">
        <f t="shared" si="364"/>
        <v>2535</v>
      </c>
      <c r="E2537" s="3">
        <v>43936</v>
      </c>
      <c r="F2537" s="4">
        <v>0.625</v>
      </c>
      <c r="G2537">
        <v>20</v>
      </c>
      <c r="H2537">
        <v>10</v>
      </c>
      <c r="I2537" s="5">
        <f t="shared" si="359"/>
        <v>3</v>
      </c>
      <c r="J2537" s="22">
        <v>6.1119551822946306E-4</v>
      </c>
      <c r="K2537">
        <v>5.0510000000000003E-5</v>
      </c>
      <c r="L2537" s="5" cm="1">
        <f t="array" ref="L2537">_xlfn.IFS(I2537=0, 0, I2537&gt;34, 0, AND(I2537&gt;0, I2537&lt;35), VLOOKUP(I2537, $A$63:$C$96, 3))</f>
        <v>232</v>
      </c>
      <c r="M2537" s="5">
        <f t="shared" si="358"/>
        <v>2903.1787115899497</v>
      </c>
      <c r="N2537" s="5">
        <v>1407.2182715530953</v>
      </c>
      <c r="O2537" s="5">
        <f t="shared" si="365"/>
        <v>1422.8667</v>
      </c>
      <c r="P2537" s="5">
        <f t="shared" si="366"/>
        <v>1422.8667</v>
      </c>
      <c r="Q2537" s="5">
        <f t="shared" si="360"/>
        <v>487.20077413479089</v>
      </c>
      <c r="R2537" s="5">
        <f>IF(O2537&gt;(P2537+U2537),O2537-P2537-U2537, 0)</f>
        <v>0</v>
      </c>
      <c r="S2537" s="5">
        <f t="shared" si="361"/>
        <v>722.74368570839999</v>
      </c>
      <c r="T2537" s="5">
        <f t="shared" si="362"/>
        <v>989.56832588154964</v>
      </c>
      <c r="U2537" s="5">
        <f>IF(O2537&gt;P2537,IF(V2536*($B$6/100)&gt;=O2537-P2537,(O2537-P2537), V2536*($B$6/100)), 0)</f>
        <v>0</v>
      </c>
      <c r="V2537" s="5">
        <f>V2536+(T2537*($B$5/100))-(U2537/($B$6/100))</f>
        <v>2541349.0853341045</v>
      </c>
      <c r="W2537" s="5">
        <f t="shared" si="363"/>
        <v>63533.727133352615</v>
      </c>
    </row>
    <row r="2538" spans="4:23" x14ac:dyDescent="0.25">
      <c r="D2538">
        <f t="shared" si="364"/>
        <v>2536</v>
      </c>
      <c r="E2538" s="3">
        <v>43936</v>
      </c>
      <c r="F2538" s="4">
        <v>0.66666666666666663</v>
      </c>
      <c r="G2538">
        <v>20</v>
      </c>
      <c r="H2538">
        <v>10</v>
      </c>
      <c r="I2538" s="5">
        <f t="shared" si="359"/>
        <v>3</v>
      </c>
      <c r="J2538" s="22">
        <v>5.146909627195479E-4</v>
      </c>
      <c r="K2538">
        <v>5.5829999999999999E-5</v>
      </c>
      <c r="L2538" s="5" cm="1">
        <f t="array" ref="L2538">_xlfn.IFS(I2538=0, 0, I2538&gt;34, 0, AND(I2538&gt;0, I2538&lt;35), VLOOKUP(I2538, $A$63:$C$96, 3))</f>
        <v>232</v>
      </c>
      <c r="M2538" s="5">
        <f t="shared" si="358"/>
        <v>2444.7820729178525</v>
      </c>
      <c r="N2538" s="5">
        <v>1335.4004990686478</v>
      </c>
      <c r="O2538" s="5">
        <f t="shared" si="365"/>
        <v>1572.7311</v>
      </c>
      <c r="P2538" s="5">
        <f t="shared" si="366"/>
        <v>1572.7311</v>
      </c>
      <c r="Q2538" s="5">
        <f t="shared" si="360"/>
        <v>487.20077413479089</v>
      </c>
      <c r="R2538" s="5">
        <f>IF(O2538&gt;(P2538+U2538),O2538-P2538-U2538, 0)</f>
        <v>0</v>
      </c>
      <c r="S2538" s="5">
        <f t="shared" si="361"/>
        <v>616.85019878306161</v>
      </c>
      <c r="T2538" s="5">
        <f t="shared" si="362"/>
        <v>487.20077413479089</v>
      </c>
      <c r="U2538" s="5">
        <f>IF(O2538&gt;P2538,IF(V2537*($B$6/100)&gt;=O2538-P2538,(O2538-P2538), V2537*($B$6/100)), 0)</f>
        <v>0</v>
      </c>
      <c r="V2538" s="5">
        <f>V2537+(T2538*($B$5/100))-(U2538/($B$6/100))</f>
        <v>2541690.1258759988</v>
      </c>
      <c r="W2538" s="5">
        <f t="shared" si="363"/>
        <v>63542.253146899966</v>
      </c>
    </row>
    <row r="2539" spans="4:23" x14ac:dyDescent="0.25">
      <c r="D2539">
        <f t="shared" si="364"/>
        <v>2537</v>
      </c>
      <c r="E2539" s="3">
        <v>43936</v>
      </c>
      <c r="F2539" s="4">
        <v>0.70833333333333337</v>
      </c>
      <c r="G2539">
        <v>20</v>
      </c>
      <c r="H2539">
        <v>10</v>
      </c>
      <c r="I2539" s="5">
        <f t="shared" si="359"/>
        <v>3</v>
      </c>
      <c r="J2539" s="22">
        <v>3.8106927047504985E-4</v>
      </c>
      <c r="K2539">
        <v>8.2210000000000001E-5</v>
      </c>
      <c r="L2539" s="5" cm="1">
        <f t="array" ref="L2539">_xlfn.IFS(I2539=0, 0, I2539&gt;34, 0, AND(I2539&gt;0, I2539&lt;35), VLOOKUP(I2539, $A$63:$C$96, 3))</f>
        <v>232</v>
      </c>
      <c r="M2539" s="5">
        <f t="shared" si="358"/>
        <v>1810.0790347564869</v>
      </c>
      <c r="N2539" s="5">
        <v>1391.9177125961307</v>
      </c>
      <c r="O2539" s="5">
        <f t="shared" si="365"/>
        <v>2315.8557000000001</v>
      </c>
      <c r="P2539" s="5">
        <f t="shared" si="366"/>
        <v>2042.0790347564869</v>
      </c>
      <c r="Q2539" s="5">
        <f t="shared" si="360"/>
        <v>0</v>
      </c>
      <c r="R2539" s="5">
        <f>IF(O2539&gt;(P2539+U2539),O2539-P2539-U2539, 0)</f>
        <v>0</v>
      </c>
      <c r="S2539" s="5">
        <f t="shared" si="361"/>
        <v>0</v>
      </c>
      <c r="T2539" s="5">
        <f t="shared" si="362"/>
        <v>0</v>
      </c>
      <c r="U2539" s="5">
        <f>IF(O2539&gt;P2539,IF(V2538*($B$6/100)&gt;=O2539-P2539,(O2539-P2539), V2538*($B$6/100)), 0)</f>
        <v>273.77666524351321</v>
      </c>
      <c r="V2539" s="5">
        <f>V2538+(T2539*($B$5/100))-(U2539/($B$6/100))</f>
        <v>2541299.0163542223</v>
      </c>
      <c r="W2539" s="5">
        <f t="shared" si="363"/>
        <v>63532.475408855556</v>
      </c>
    </row>
    <row r="2540" spans="4:23" x14ac:dyDescent="0.25">
      <c r="D2540">
        <f t="shared" si="364"/>
        <v>2538</v>
      </c>
      <c r="E2540" s="3">
        <v>43936</v>
      </c>
      <c r="F2540" s="4">
        <v>0.75</v>
      </c>
      <c r="G2540">
        <v>30</v>
      </c>
      <c r="H2540">
        <v>10</v>
      </c>
      <c r="I2540" s="5">
        <f t="shared" si="359"/>
        <v>4</v>
      </c>
      <c r="J2540" s="22">
        <v>2.3012624775441322E-4</v>
      </c>
      <c r="K2540">
        <v>1.3588000000000001E-4</v>
      </c>
      <c r="L2540" s="5" cm="1">
        <f t="array" ref="L2540">_xlfn.IFS(I2540=0, 0, I2540&gt;34, 0, AND(I2540&gt;0, I2540&lt;35), VLOOKUP(I2540, $A$63:$C$96, 3))</f>
        <v>740</v>
      </c>
      <c r="M2540" s="5">
        <f t="shared" si="358"/>
        <v>1093.0996768334628</v>
      </c>
      <c r="N2540" s="5">
        <v>1702.8886212354303</v>
      </c>
      <c r="O2540" s="5">
        <f t="shared" si="365"/>
        <v>3827.7396000000003</v>
      </c>
      <c r="P2540" s="5">
        <f t="shared" si="366"/>
        <v>1833.0996768334628</v>
      </c>
      <c r="Q2540" s="5">
        <f t="shared" si="360"/>
        <v>0</v>
      </c>
      <c r="R2540" s="5">
        <f>IF(O2540&gt;(P2540+U2540),O2540-P2540-U2540, 0)</f>
        <v>0</v>
      </c>
      <c r="S2540" s="5">
        <f t="shared" si="361"/>
        <v>0</v>
      </c>
      <c r="T2540" s="5">
        <f t="shared" si="362"/>
        <v>0</v>
      </c>
      <c r="U2540" s="5">
        <f>IF(O2540&gt;P2540,IF(V2539*($B$6/100)&gt;=O2540-P2540,(O2540-P2540), V2539*($B$6/100)), 0)</f>
        <v>1994.6399231665375</v>
      </c>
      <c r="V2540" s="5">
        <f>V2539+(T2540*($B$5/100))-(U2540/($B$6/100))</f>
        <v>2538449.5307496986</v>
      </c>
      <c r="W2540" s="5">
        <f t="shared" si="363"/>
        <v>63461.238268742469</v>
      </c>
    </row>
    <row r="2541" spans="4:23" x14ac:dyDescent="0.25">
      <c r="D2541">
        <f t="shared" si="364"/>
        <v>2539</v>
      </c>
      <c r="E2541" s="3">
        <v>43936</v>
      </c>
      <c r="F2541" s="4">
        <v>0.79166666666666663</v>
      </c>
      <c r="G2541">
        <v>30</v>
      </c>
      <c r="H2541">
        <v>7</v>
      </c>
      <c r="I2541" s="5">
        <f t="shared" si="359"/>
        <v>4</v>
      </c>
      <c r="J2541" s="22">
        <v>8.1657700816082108E-5</v>
      </c>
      <c r="K2541">
        <v>1.5381999999999999E-4</v>
      </c>
      <c r="L2541" s="5" cm="1">
        <f t="array" ref="L2541">_xlfn.IFS(I2541=0, 0, I2541&gt;34, 0, AND(I2541&gt;0, I2541&lt;35), VLOOKUP(I2541, $A$63:$C$96, 3))</f>
        <v>740</v>
      </c>
      <c r="M2541" s="5">
        <f t="shared" si="358"/>
        <v>387.87407887639</v>
      </c>
      <c r="N2541" s="5">
        <v>1781.3261147533642</v>
      </c>
      <c r="O2541" s="5">
        <f t="shared" si="365"/>
        <v>4333.1093999999994</v>
      </c>
      <c r="P2541" s="5">
        <f t="shared" si="366"/>
        <v>1127.8740788763901</v>
      </c>
      <c r="Q2541" s="5">
        <f t="shared" si="360"/>
        <v>0</v>
      </c>
      <c r="R2541" s="5">
        <f>IF(O2541&gt;(P2541+U2541),O2541-P2541-U2541, 0)</f>
        <v>0</v>
      </c>
      <c r="S2541" s="5">
        <f t="shared" si="361"/>
        <v>0</v>
      </c>
      <c r="T2541" s="5">
        <f t="shared" si="362"/>
        <v>0</v>
      </c>
      <c r="U2541" s="5">
        <f>IF(O2541&gt;P2541,IF(V2540*($B$6/100)&gt;=O2541-P2541,(O2541-P2541), V2540*($B$6/100)), 0)</f>
        <v>3205.2353211236095</v>
      </c>
      <c r="V2541" s="5">
        <f>V2540+(T2541*($B$5/100))-(U2541/($B$6/100))</f>
        <v>2533870.6231480935</v>
      </c>
      <c r="W2541" s="5">
        <f t="shared" si="363"/>
        <v>63346.76557870234</v>
      </c>
    </row>
    <row r="2542" spans="4:23" x14ac:dyDescent="0.25">
      <c r="D2542">
        <f t="shared" si="364"/>
        <v>2540</v>
      </c>
      <c r="E2542" s="3">
        <v>43936</v>
      </c>
      <c r="F2542" s="4">
        <v>0.83333333333333337</v>
      </c>
      <c r="G2542">
        <v>30</v>
      </c>
      <c r="H2542">
        <v>0</v>
      </c>
      <c r="I2542" s="5">
        <f t="shared" si="359"/>
        <v>4</v>
      </c>
      <c r="J2542" s="22">
        <v>4.9489515646110373E-6</v>
      </c>
      <c r="K2542">
        <v>1.5551000000000001E-4</v>
      </c>
      <c r="L2542" s="5" cm="1">
        <f t="array" ref="L2542">_xlfn.IFS(I2542=0, 0, I2542&gt;34, 0, AND(I2542&gt;0, I2542&lt;35), VLOOKUP(I2542, $A$63:$C$96, 3))</f>
        <v>740</v>
      </c>
      <c r="M2542" s="5">
        <f t="shared" si="358"/>
        <v>23.507519931902429</v>
      </c>
      <c r="N2542" s="5">
        <v>1889.6698699736903</v>
      </c>
      <c r="O2542" s="5">
        <f t="shared" si="365"/>
        <v>4380.7166999999999</v>
      </c>
      <c r="P2542" s="5">
        <f t="shared" si="366"/>
        <v>763.50751993190238</v>
      </c>
      <c r="Q2542" s="5">
        <f t="shared" si="360"/>
        <v>0</v>
      </c>
      <c r="R2542" s="5">
        <f>IF(O2542&gt;(P2542+U2542),O2542-P2542-U2542, 0)</f>
        <v>0</v>
      </c>
      <c r="S2542" s="5">
        <f t="shared" si="361"/>
        <v>0</v>
      </c>
      <c r="T2542" s="5">
        <f t="shared" si="362"/>
        <v>0</v>
      </c>
      <c r="U2542" s="5">
        <f>IF(O2542&gt;P2542,IF(V2541*($B$6/100)&gt;=O2542-P2542,(O2542-P2542), V2541*($B$6/100)), 0)</f>
        <v>3617.2091800680973</v>
      </c>
      <c r="V2542" s="5">
        <f>V2541+(T2542*($B$5/100))-(U2542/($B$6/100))</f>
        <v>2528703.1814622818</v>
      </c>
      <c r="W2542" s="5">
        <f t="shared" si="363"/>
        <v>63217.579536557045</v>
      </c>
    </row>
    <row r="2543" spans="4:23" x14ac:dyDescent="0.25">
      <c r="D2543">
        <f t="shared" si="364"/>
        <v>2541</v>
      </c>
      <c r="E2543" s="3">
        <v>43936</v>
      </c>
      <c r="F2543" s="4">
        <v>0.875</v>
      </c>
      <c r="G2543">
        <v>20</v>
      </c>
      <c r="H2543">
        <v>0</v>
      </c>
      <c r="I2543" s="5">
        <f t="shared" si="359"/>
        <v>3</v>
      </c>
      <c r="J2543" s="22">
        <v>0</v>
      </c>
      <c r="K2543">
        <v>1.6804000000000002E-4</v>
      </c>
      <c r="L2543" s="5" cm="1">
        <f t="array" ref="L2543">_xlfn.IFS(I2543=0, 0, I2543&gt;34, 0, AND(I2543&gt;0, I2543&lt;35), VLOOKUP(I2543, $A$63:$C$96, 3))</f>
        <v>232</v>
      </c>
      <c r="M2543" s="5">
        <f t="shared" si="358"/>
        <v>0</v>
      </c>
      <c r="N2543" s="5">
        <v>2218.3986266462598</v>
      </c>
      <c r="O2543" s="5">
        <f t="shared" si="365"/>
        <v>4733.6868000000013</v>
      </c>
      <c r="P2543" s="5">
        <f t="shared" si="366"/>
        <v>232</v>
      </c>
      <c r="Q2543" s="5">
        <f t="shared" si="360"/>
        <v>0</v>
      </c>
      <c r="R2543" s="5">
        <f>IF(O2543&gt;(P2543+U2543),O2543-P2543-U2543, 0)</f>
        <v>0</v>
      </c>
      <c r="S2543" s="5">
        <f t="shared" si="361"/>
        <v>0</v>
      </c>
      <c r="T2543" s="5">
        <f t="shared" si="362"/>
        <v>0</v>
      </c>
      <c r="U2543" s="5">
        <f>IF(O2543&gt;P2543,IF(V2542*($B$6/100)&gt;=O2543-P2543,(O2543-P2543), V2542*($B$6/100)), 0)</f>
        <v>4501.6868000000013</v>
      </c>
      <c r="V2543" s="5">
        <f>V2542+(T2543*($B$5/100))-(U2543/($B$6/100))</f>
        <v>2522272.2003194247</v>
      </c>
      <c r="W2543" s="5">
        <f t="shared" si="363"/>
        <v>63056.805007985618</v>
      </c>
    </row>
    <row r="2544" spans="4:23" x14ac:dyDescent="0.25">
      <c r="D2544">
        <f t="shared" si="364"/>
        <v>2542</v>
      </c>
      <c r="E2544" s="3">
        <v>43936</v>
      </c>
      <c r="F2544" s="4">
        <v>0.91666666666666663</v>
      </c>
      <c r="G2544">
        <v>10</v>
      </c>
      <c r="H2544">
        <v>0</v>
      </c>
      <c r="I2544" s="5">
        <f t="shared" si="359"/>
        <v>1</v>
      </c>
      <c r="J2544" s="22">
        <v>0</v>
      </c>
      <c r="K2544">
        <v>1.8258E-4</v>
      </c>
      <c r="L2544" s="5" cm="1">
        <f t="array" ref="L2544">_xlfn.IFS(I2544=0, 0, I2544&gt;34, 0, AND(I2544&gt;0, I2544&lt;35), VLOOKUP(I2544, $A$63:$C$96, 3))</f>
        <v>0</v>
      </c>
      <c r="M2544" s="5">
        <f t="shared" si="358"/>
        <v>0</v>
      </c>
      <c r="N2544" s="5">
        <v>2024.2996024425352</v>
      </c>
      <c r="O2544" s="5">
        <f t="shared" si="365"/>
        <v>5143.2786000000006</v>
      </c>
      <c r="P2544" s="5">
        <f t="shared" si="366"/>
        <v>0</v>
      </c>
      <c r="Q2544" s="5">
        <f t="shared" si="360"/>
        <v>0</v>
      </c>
      <c r="R2544" s="5">
        <f>IF(O2544&gt;(P2544+U2544),O2544-P2544-U2544, 0)</f>
        <v>0</v>
      </c>
      <c r="S2544" s="5">
        <f t="shared" si="361"/>
        <v>0</v>
      </c>
      <c r="T2544" s="5">
        <f t="shared" si="362"/>
        <v>0</v>
      </c>
      <c r="U2544" s="5">
        <f>IF(O2544&gt;P2544,IF(V2543*($B$6/100)&gt;=O2544-P2544,(O2544-P2544), V2543*($B$6/100)), 0)</f>
        <v>5143.2786000000006</v>
      </c>
      <c r="V2544" s="5">
        <f>V2543+(T2544*($B$5/100))-(U2544/($B$6/100))</f>
        <v>2514924.659462282</v>
      </c>
      <c r="W2544" s="5">
        <f t="shared" si="363"/>
        <v>62873.116486557046</v>
      </c>
    </row>
    <row r="2545" spans="4:23" x14ac:dyDescent="0.25">
      <c r="D2545">
        <f t="shared" si="364"/>
        <v>2543</v>
      </c>
      <c r="E2545" s="3">
        <v>43936</v>
      </c>
      <c r="F2545" s="4">
        <v>0.95833333333333337</v>
      </c>
      <c r="G2545">
        <v>0</v>
      </c>
      <c r="H2545">
        <v>0</v>
      </c>
      <c r="I2545" s="5">
        <f t="shared" si="359"/>
        <v>0</v>
      </c>
      <c r="J2545" s="22">
        <v>0</v>
      </c>
      <c r="K2545">
        <v>1.6768999999999999E-4</v>
      </c>
      <c r="L2545" s="5" cm="1">
        <f t="array" ref="L2545">_xlfn.IFS(I2545=0, 0, I2545&gt;34, 0, AND(I2545&gt;0, I2545&lt;35), VLOOKUP(I2545, $A$63:$C$96, 3))</f>
        <v>0</v>
      </c>
      <c r="M2545" s="5">
        <f t="shared" si="358"/>
        <v>0</v>
      </c>
      <c r="N2545" s="5">
        <v>1710.182043614079</v>
      </c>
      <c r="O2545" s="5">
        <f t="shared" si="365"/>
        <v>4723.8272999999999</v>
      </c>
      <c r="P2545" s="5">
        <f t="shared" si="366"/>
        <v>0</v>
      </c>
      <c r="Q2545" s="5">
        <f t="shared" si="360"/>
        <v>0</v>
      </c>
      <c r="R2545" s="5">
        <f>IF(O2545&gt;(P2545+U2545),O2545-P2545-U2545, 0)</f>
        <v>0</v>
      </c>
      <c r="S2545" s="5">
        <f t="shared" si="361"/>
        <v>0</v>
      </c>
      <c r="T2545" s="5">
        <f t="shared" si="362"/>
        <v>0</v>
      </c>
      <c r="U2545" s="5">
        <f>IF(O2545&gt;P2545,IF(V2544*($B$6/100)&gt;=O2545-P2545,(O2545-P2545), V2544*($B$6/100)), 0)</f>
        <v>4723.8272999999999</v>
      </c>
      <c r="V2545" s="5">
        <f>V2544+(T2545*($B$5/100))-(U2545/($B$6/100))</f>
        <v>2508176.3347479962</v>
      </c>
      <c r="W2545" s="5">
        <f t="shared" si="363"/>
        <v>62704.408368699907</v>
      </c>
    </row>
    <row r="2546" spans="4:23" x14ac:dyDescent="0.25">
      <c r="D2546">
        <f t="shared" si="364"/>
        <v>2544</v>
      </c>
      <c r="E2546" s="3">
        <v>43937</v>
      </c>
      <c r="F2546" s="4">
        <v>0</v>
      </c>
      <c r="G2546">
        <v>0</v>
      </c>
      <c r="H2546">
        <v>0</v>
      </c>
      <c r="I2546" s="5">
        <f t="shared" si="359"/>
        <v>0</v>
      </c>
      <c r="J2546" s="22">
        <v>0</v>
      </c>
      <c r="K2546">
        <v>1.392E-4</v>
      </c>
      <c r="L2546" s="5" cm="1">
        <f t="array" ref="L2546">_xlfn.IFS(I2546=0, 0, I2546&gt;34, 0, AND(I2546&gt;0, I2546&lt;35), VLOOKUP(I2546, $A$63:$C$96, 3))</f>
        <v>0</v>
      </c>
      <c r="M2546" s="5">
        <f t="shared" si="358"/>
        <v>0</v>
      </c>
      <c r="N2546" s="5">
        <v>1310.6443045052474</v>
      </c>
      <c r="O2546" s="5">
        <f t="shared" si="365"/>
        <v>3921.2639999999997</v>
      </c>
      <c r="P2546" s="5">
        <f t="shared" si="366"/>
        <v>0</v>
      </c>
      <c r="Q2546" s="5">
        <f t="shared" si="360"/>
        <v>0</v>
      </c>
      <c r="R2546" s="5">
        <f>IF(O2546&gt;(P2546+U2546),O2546-P2546-U2546, 0)</f>
        <v>0</v>
      </c>
      <c r="S2546" s="5">
        <f t="shared" si="361"/>
        <v>0</v>
      </c>
      <c r="T2546" s="5">
        <f t="shared" si="362"/>
        <v>0</v>
      </c>
      <c r="U2546" s="5">
        <f>IF(O2546&gt;P2546,IF(V2545*($B$6/100)&gt;=O2546-P2546,(O2546-P2546), V2545*($B$6/100)), 0)</f>
        <v>3921.2639999999997</v>
      </c>
      <c r="V2546" s="5">
        <f>V2545+(T2546*($B$5/100))-(U2546/($B$6/100))</f>
        <v>2502574.5290337102</v>
      </c>
      <c r="W2546" s="5">
        <f t="shared" si="363"/>
        <v>62564.363225842753</v>
      </c>
    </row>
    <row r="2547" spans="4:23" x14ac:dyDescent="0.25">
      <c r="D2547">
        <f t="shared" si="364"/>
        <v>2545</v>
      </c>
      <c r="E2547" s="3">
        <v>43937</v>
      </c>
      <c r="F2547" s="4">
        <v>4.1666666666666664E-2</v>
      </c>
      <c r="G2547">
        <v>20</v>
      </c>
      <c r="H2547">
        <v>0</v>
      </c>
      <c r="I2547" s="5">
        <f t="shared" si="359"/>
        <v>3</v>
      </c>
      <c r="J2547" s="22">
        <v>0</v>
      </c>
      <c r="K2547">
        <v>1.0807E-4</v>
      </c>
      <c r="L2547" s="5" cm="1">
        <f t="array" ref="L2547">_xlfn.IFS(I2547=0, 0, I2547&gt;34, 0, AND(I2547&gt;0, I2547&lt;35), VLOOKUP(I2547, $A$63:$C$96, 3))</f>
        <v>232</v>
      </c>
      <c r="M2547" s="5">
        <f t="shared" si="358"/>
        <v>0</v>
      </c>
      <c r="N2547" s="5">
        <v>1097.8814485809098</v>
      </c>
      <c r="O2547" s="5">
        <f t="shared" si="365"/>
        <v>3044.3319000000001</v>
      </c>
      <c r="P2547" s="5">
        <f t="shared" si="366"/>
        <v>232</v>
      </c>
      <c r="Q2547" s="5">
        <f t="shared" si="360"/>
        <v>0</v>
      </c>
      <c r="R2547" s="5">
        <f>IF(O2547&gt;(P2547+U2547),O2547-P2547-U2547, 0)</f>
        <v>0</v>
      </c>
      <c r="S2547" s="5">
        <f t="shared" si="361"/>
        <v>0</v>
      </c>
      <c r="T2547" s="5">
        <f t="shared" si="362"/>
        <v>0</v>
      </c>
      <c r="U2547" s="5">
        <f>IF(O2547&gt;P2547,IF(V2546*($B$6/100)&gt;=O2547-P2547,(O2547-P2547), V2546*($B$6/100)), 0)</f>
        <v>2812.3319000000001</v>
      </c>
      <c r="V2547" s="5">
        <f>V2546+(T2547*($B$5/100))-(U2547/($B$6/100))</f>
        <v>2498556.9120337102</v>
      </c>
      <c r="W2547" s="5">
        <f t="shared" si="363"/>
        <v>62463.922800842753</v>
      </c>
    </row>
    <row r="2548" spans="4:23" x14ac:dyDescent="0.25">
      <c r="D2548">
        <f t="shared" si="364"/>
        <v>2546</v>
      </c>
      <c r="E2548" s="3">
        <v>43937</v>
      </c>
      <c r="F2548" s="4">
        <v>8.3333333333333329E-2</v>
      </c>
      <c r="G2548">
        <v>20</v>
      </c>
      <c r="H2548">
        <v>0</v>
      </c>
      <c r="I2548" s="5">
        <f t="shared" si="359"/>
        <v>3</v>
      </c>
      <c r="J2548" s="22">
        <v>0</v>
      </c>
      <c r="K2548">
        <v>8.4800000000000001E-5</v>
      </c>
      <c r="L2548" s="5" cm="1">
        <f t="array" ref="L2548">_xlfn.IFS(I2548=0, 0, I2548&gt;34, 0, AND(I2548&gt;0, I2548&lt;35), VLOOKUP(I2548, $A$63:$C$96, 3))</f>
        <v>232</v>
      </c>
      <c r="M2548" s="5">
        <f t="shared" si="358"/>
        <v>0</v>
      </c>
      <c r="N2548" s="5">
        <v>1106.45420687051</v>
      </c>
      <c r="O2548" s="5">
        <f t="shared" si="365"/>
        <v>2388.8159999999998</v>
      </c>
      <c r="P2548" s="5">
        <f t="shared" si="366"/>
        <v>232</v>
      </c>
      <c r="Q2548" s="5">
        <f t="shared" si="360"/>
        <v>0</v>
      </c>
      <c r="R2548" s="5">
        <f>IF(O2548&gt;(P2548+U2548),O2548-P2548-U2548, 0)</f>
        <v>0</v>
      </c>
      <c r="S2548" s="5">
        <f t="shared" si="361"/>
        <v>0</v>
      </c>
      <c r="T2548" s="5">
        <f t="shared" si="362"/>
        <v>0</v>
      </c>
      <c r="U2548" s="5">
        <f>IF(O2548&gt;P2548,IF(V2547*($B$6/100)&gt;=O2548-P2548,(O2548-P2548), V2547*($B$6/100)), 0)</f>
        <v>2156.8159999999998</v>
      </c>
      <c r="V2548" s="5">
        <f>V2547+(T2548*($B$5/100))-(U2548/($B$6/100))</f>
        <v>2495475.7463194244</v>
      </c>
      <c r="W2548" s="5">
        <f t="shared" si="363"/>
        <v>62386.893657985609</v>
      </c>
    </row>
    <row r="2549" spans="4:23" x14ac:dyDescent="0.25">
      <c r="D2549">
        <f t="shared" si="364"/>
        <v>2547</v>
      </c>
      <c r="E2549" s="3">
        <v>43937</v>
      </c>
      <c r="F2549" s="4">
        <v>0.125</v>
      </c>
      <c r="G2549">
        <v>20</v>
      </c>
      <c r="H2549">
        <v>0</v>
      </c>
      <c r="I2549" s="5">
        <f t="shared" si="359"/>
        <v>3</v>
      </c>
      <c r="J2549" s="22">
        <v>0</v>
      </c>
      <c r="K2549">
        <v>7.2469999999999989E-5</v>
      </c>
      <c r="L2549" s="5" cm="1">
        <f t="array" ref="L2549">_xlfn.IFS(I2549=0, 0, I2549&gt;34, 0, AND(I2549&gt;0, I2549&lt;35), VLOOKUP(I2549, $A$63:$C$96, 3))</f>
        <v>232</v>
      </c>
      <c r="M2549" s="5">
        <f t="shared" si="358"/>
        <v>0</v>
      </c>
      <c r="N2549" s="5">
        <v>1179.6532680191874</v>
      </c>
      <c r="O2549" s="5">
        <f t="shared" si="365"/>
        <v>2041.4798999999996</v>
      </c>
      <c r="P2549" s="5">
        <f t="shared" si="366"/>
        <v>232</v>
      </c>
      <c r="Q2549" s="5">
        <f t="shared" si="360"/>
        <v>0</v>
      </c>
      <c r="R2549" s="5">
        <f>IF(O2549&gt;(P2549+U2549),O2549-P2549-U2549, 0)</f>
        <v>0</v>
      </c>
      <c r="S2549" s="5">
        <f t="shared" si="361"/>
        <v>0</v>
      </c>
      <c r="T2549" s="5">
        <f t="shared" si="362"/>
        <v>0</v>
      </c>
      <c r="U2549" s="5">
        <f>IF(O2549&gt;P2549,IF(V2548*($B$6/100)&gt;=O2549-P2549,(O2549-P2549), V2548*($B$6/100)), 0)</f>
        <v>1809.4798999999996</v>
      </c>
      <c r="V2549" s="5">
        <f>V2548+(T2549*($B$5/100))-(U2549/($B$6/100))</f>
        <v>2492890.7750337101</v>
      </c>
      <c r="W2549" s="5">
        <f t="shared" si="363"/>
        <v>62322.269375842749</v>
      </c>
    </row>
    <row r="2550" spans="4:23" x14ac:dyDescent="0.25">
      <c r="D2550">
        <f t="shared" si="364"/>
        <v>2548</v>
      </c>
      <c r="E2550" s="3">
        <v>43937</v>
      </c>
      <c r="F2550" s="4">
        <v>0.16666666666666666</v>
      </c>
      <c r="G2550">
        <v>20</v>
      </c>
      <c r="H2550">
        <v>0</v>
      </c>
      <c r="I2550" s="5">
        <f t="shared" si="359"/>
        <v>3</v>
      </c>
      <c r="J2550" s="22">
        <v>0</v>
      </c>
      <c r="K2550">
        <v>6.8889999999999999E-5</v>
      </c>
      <c r="L2550" s="5" cm="1">
        <f t="array" ref="L2550">_xlfn.IFS(I2550=0, 0, I2550&gt;34, 0, AND(I2550&gt;0, I2550&lt;35), VLOOKUP(I2550, $A$63:$C$96, 3))</f>
        <v>232</v>
      </c>
      <c r="M2550" s="5">
        <f t="shared" si="358"/>
        <v>0</v>
      </c>
      <c r="N2550" s="5">
        <v>1298.4893483834235</v>
      </c>
      <c r="O2550" s="5">
        <f t="shared" si="365"/>
        <v>1940.6313</v>
      </c>
      <c r="P2550" s="5">
        <f t="shared" si="366"/>
        <v>232</v>
      </c>
      <c r="Q2550" s="5">
        <f t="shared" si="360"/>
        <v>0</v>
      </c>
      <c r="R2550" s="5">
        <f>IF(O2550&gt;(P2550+U2550),O2550-P2550-U2550, 0)</f>
        <v>0</v>
      </c>
      <c r="S2550" s="5">
        <f t="shared" si="361"/>
        <v>0</v>
      </c>
      <c r="T2550" s="5">
        <f t="shared" si="362"/>
        <v>0</v>
      </c>
      <c r="U2550" s="5">
        <f>IF(O2550&gt;P2550,IF(V2549*($B$6/100)&gt;=O2550-P2550,(O2550-P2550), V2549*($B$6/100)), 0)</f>
        <v>1708.6313</v>
      </c>
      <c r="V2550" s="5">
        <f>V2549+(T2550*($B$5/100))-(U2550/($B$6/100))</f>
        <v>2490449.8731765673</v>
      </c>
      <c r="W2550" s="5">
        <f t="shared" si="363"/>
        <v>62261.24682941418</v>
      </c>
    </row>
    <row r="2551" spans="4:23" x14ac:dyDescent="0.25">
      <c r="D2551">
        <f t="shared" si="364"/>
        <v>2549</v>
      </c>
      <c r="E2551" s="3">
        <v>43937</v>
      </c>
      <c r="F2551" s="4">
        <v>0.20833333333333334</v>
      </c>
      <c r="G2551">
        <v>10</v>
      </c>
      <c r="H2551">
        <v>0</v>
      </c>
      <c r="I2551" s="5">
        <f t="shared" si="359"/>
        <v>1</v>
      </c>
      <c r="J2551" s="22">
        <v>0</v>
      </c>
      <c r="K2551">
        <v>6.8449999999999997E-5</v>
      </c>
      <c r="L2551" s="5" cm="1">
        <f t="array" ref="L2551">_xlfn.IFS(I2551=0, 0, I2551&gt;34, 0, AND(I2551&gt;0, I2551&lt;35), VLOOKUP(I2551, $A$63:$C$96, 3))</f>
        <v>0</v>
      </c>
      <c r="M2551" s="5">
        <f t="shared" si="358"/>
        <v>0</v>
      </c>
      <c r="N2551" s="5">
        <v>1451.9569305830635</v>
      </c>
      <c r="O2551" s="5">
        <f t="shared" si="365"/>
        <v>1928.2365</v>
      </c>
      <c r="P2551" s="5">
        <f t="shared" si="366"/>
        <v>0</v>
      </c>
      <c r="Q2551" s="5">
        <f t="shared" si="360"/>
        <v>0</v>
      </c>
      <c r="R2551" s="5">
        <f>IF(O2551&gt;(P2551+U2551),O2551-P2551-U2551, 0)</f>
        <v>0</v>
      </c>
      <c r="S2551" s="5">
        <f t="shared" si="361"/>
        <v>0</v>
      </c>
      <c r="T2551" s="5">
        <f t="shared" si="362"/>
        <v>0</v>
      </c>
      <c r="U2551" s="5">
        <f>IF(O2551&gt;P2551,IF(V2550*($B$6/100)&gt;=O2551-P2551,(O2551-P2551), V2550*($B$6/100)), 0)</f>
        <v>1928.2365</v>
      </c>
      <c r="V2551" s="5">
        <f>V2550+(T2551*($B$5/100))-(U2551/($B$6/100))</f>
        <v>2487695.2496051388</v>
      </c>
      <c r="W2551" s="5">
        <f t="shared" si="363"/>
        <v>62192.381240128467</v>
      </c>
    </row>
    <row r="2552" spans="4:23" x14ac:dyDescent="0.25">
      <c r="D2552">
        <f t="shared" si="364"/>
        <v>2550</v>
      </c>
      <c r="E2552" s="3">
        <v>43937</v>
      </c>
      <c r="F2552" s="4">
        <v>0.25</v>
      </c>
      <c r="G2552">
        <v>20</v>
      </c>
      <c r="H2552">
        <v>0</v>
      </c>
      <c r="I2552" s="5">
        <f t="shared" si="359"/>
        <v>3</v>
      </c>
      <c r="J2552" s="22">
        <v>4.9489515646110373E-6</v>
      </c>
      <c r="K2552">
        <v>7.3950000000000009E-5</v>
      </c>
      <c r="L2552" s="5" cm="1">
        <f t="array" ref="L2552">_xlfn.IFS(I2552=0, 0, I2552&gt;34, 0, AND(I2552&gt;0, I2552&lt;35), VLOOKUP(I2552, $A$63:$C$96, 3))</f>
        <v>232</v>
      </c>
      <c r="M2552" s="5">
        <f t="shared" si="358"/>
        <v>23.507519931902429</v>
      </c>
      <c r="N2552" s="5">
        <v>1910.8776010511144</v>
      </c>
      <c r="O2552" s="5">
        <f t="shared" si="365"/>
        <v>2083.1715000000004</v>
      </c>
      <c r="P2552" s="5">
        <f t="shared" si="366"/>
        <v>255.50751993190244</v>
      </c>
      <c r="Q2552" s="5">
        <f t="shared" si="360"/>
        <v>0</v>
      </c>
      <c r="R2552" s="5">
        <f>IF(O2552&gt;(P2552+U2552),O2552-P2552-U2552, 0)</f>
        <v>0</v>
      </c>
      <c r="S2552" s="5">
        <f t="shared" si="361"/>
        <v>0</v>
      </c>
      <c r="T2552" s="5">
        <f t="shared" si="362"/>
        <v>0</v>
      </c>
      <c r="U2552" s="5">
        <f>IF(O2552&gt;P2552,IF(V2551*($B$6/100)&gt;=O2552-P2552,(O2552-P2552), V2551*($B$6/100)), 0)</f>
        <v>1827.663980068098</v>
      </c>
      <c r="V2552" s="5">
        <f>V2551+(T2552*($B$5/100))-(U2552/($B$6/100))</f>
        <v>2485084.3010621844</v>
      </c>
      <c r="W2552" s="5">
        <f t="shared" si="363"/>
        <v>62127.10752655461</v>
      </c>
    </row>
    <row r="2553" spans="4:23" x14ac:dyDescent="0.25">
      <c r="D2553">
        <f t="shared" si="364"/>
        <v>2551</v>
      </c>
      <c r="E2553" s="3">
        <v>43937</v>
      </c>
      <c r="F2553" s="4">
        <v>0.29166666666666669</v>
      </c>
      <c r="G2553">
        <v>20</v>
      </c>
      <c r="H2553">
        <v>10</v>
      </c>
      <c r="I2553" s="5">
        <f t="shared" si="359"/>
        <v>3</v>
      </c>
      <c r="J2553" s="22">
        <v>6.9285321904554524E-5</v>
      </c>
      <c r="K2553">
        <v>8.9400000000000005E-5</v>
      </c>
      <c r="L2553" s="5" cm="1">
        <f t="array" ref="L2553">_xlfn.IFS(I2553=0, 0, I2553&gt;34, 0, AND(I2553&gt;0, I2553&lt;35), VLOOKUP(I2553, $A$63:$C$96, 3))</f>
        <v>232</v>
      </c>
      <c r="M2553" s="5">
        <f t="shared" si="358"/>
        <v>329.105279046634</v>
      </c>
      <c r="N2553" s="5">
        <v>3027.5453150715839</v>
      </c>
      <c r="O2553" s="5">
        <f t="shared" si="365"/>
        <v>2518.3980000000001</v>
      </c>
      <c r="P2553" s="5">
        <f t="shared" si="366"/>
        <v>561.105279046634</v>
      </c>
      <c r="Q2553" s="5">
        <f t="shared" si="360"/>
        <v>0</v>
      </c>
      <c r="R2553" s="5">
        <f>IF(O2553&gt;(P2553+U2553),O2553-P2553-U2553, 0)</f>
        <v>0</v>
      </c>
      <c r="S2553" s="5">
        <f t="shared" si="361"/>
        <v>0</v>
      </c>
      <c r="T2553" s="5">
        <f t="shared" si="362"/>
        <v>0</v>
      </c>
      <c r="U2553" s="5">
        <f>IF(O2553&gt;P2553,IF(V2552*($B$6/100)&gt;=O2553-P2553,(O2553-P2553), V2552*($B$6/100)), 0)</f>
        <v>1957.2927209533661</v>
      </c>
      <c r="V2553" s="5">
        <f>V2552+(T2553*($B$5/100))-(U2553/($B$6/100))</f>
        <v>2482288.1686036796</v>
      </c>
      <c r="W2553" s="5">
        <f t="shared" si="363"/>
        <v>62057.204215091988</v>
      </c>
    </row>
    <row r="2554" spans="4:23" x14ac:dyDescent="0.25">
      <c r="D2554">
        <f t="shared" si="364"/>
        <v>2552</v>
      </c>
      <c r="E2554" s="3">
        <v>43937</v>
      </c>
      <c r="F2554" s="4">
        <v>0.33333333333333331</v>
      </c>
      <c r="G2554">
        <v>40</v>
      </c>
      <c r="H2554">
        <v>10</v>
      </c>
      <c r="I2554" s="5">
        <f t="shared" si="359"/>
        <v>6</v>
      </c>
      <c r="J2554" s="22">
        <v>2.00432538366747E-4</v>
      </c>
      <c r="K2554">
        <v>1.0341E-4</v>
      </c>
      <c r="L2554" s="5" cm="1">
        <f t="array" ref="L2554">_xlfn.IFS(I2554=0, 0, I2554&gt;34, 0, AND(I2554&gt;0, I2554&lt;35), VLOOKUP(I2554, $A$63:$C$96, 3))</f>
        <v>2980</v>
      </c>
      <c r="M2554" s="5">
        <f t="shared" si="358"/>
        <v>952.05455724204819</v>
      </c>
      <c r="N2554" s="5">
        <v>3810.8295419559086</v>
      </c>
      <c r="O2554" s="5">
        <f t="shared" si="365"/>
        <v>2913.0596999999998</v>
      </c>
      <c r="P2554" s="5">
        <f t="shared" si="366"/>
        <v>2913.0596999999998</v>
      </c>
      <c r="Q2554" s="5">
        <f t="shared" si="360"/>
        <v>487.20077413479089</v>
      </c>
      <c r="R2554" s="5">
        <f>IF(O2554&gt;(P2554+U2554),O2554-P2554-U2554, 0)</f>
        <v>0</v>
      </c>
      <c r="S2554" s="5">
        <f t="shared" si="361"/>
        <v>531.79408310725762</v>
      </c>
      <c r="T2554" s="5">
        <f t="shared" si="362"/>
        <v>487.20077413479089</v>
      </c>
      <c r="U2554" s="5">
        <f>IF(O2554&gt;P2554,IF(V2553*($B$6/100)&gt;=O2554-P2554,(O2554-P2554), V2553*($B$6/100)), 0)</f>
        <v>0</v>
      </c>
      <c r="V2554" s="5">
        <f>V2553+(T2554*($B$5/100))-(U2554/($B$6/100))</f>
        <v>2482629.2091455739</v>
      </c>
      <c r="W2554" s="5">
        <f t="shared" si="363"/>
        <v>62065.730228639346</v>
      </c>
    </row>
    <row r="2555" spans="4:23" x14ac:dyDescent="0.25">
      <c r="D2555">
        <f t="shared" si="364"/>
        <v>2553</v>
      </c>
      <c r="E2555" s="3">
        <v>43937</v>
      </c>
      <c r="F2555" s="4">
        <v>0.375</v>
      </c>
      <c r="G2555">
        <v>50</v>
      </c>
      <c r="H2555">
        <v>9</v>
      </c>
      <c r="I2555" s="5">
        <f t="shared" si="359"/>
        <v>7</v>
      </c>
      <c r="J2555" s="22">
        <v>3.1425842435280088E-4</v>
      </c>
      <c r="K2555">
        <v>1.0067E-4</v>
      </c>
      <c r="L2555" s="5" cm="1">
        <f t="array" ref="L2555">_xlfn.IFS(I2555=0, 0, I2555&gt;34, 0, AND(I2555&gt;0, I2555&lt;35), VLOOKUP(I2555, $A$63:$C$96, 3))</f>
        <v>4800</v>
      </c>
      <c r="M2555" s="5">
        <f t="shared" si="358"/>
        <v>1492.7275156758042</v>
      </c>
      <c r="N2555" s="5">
        <v>3489.5130612834259</v>
      </c>
      <c r="O2555" s="5">
        <f t="shared" si="365"/>
        <v>2835.8738999999996</v>
      </c>
      <c r="P2555" s="5">
        <f t="shared" si="366"/>
        <v>2835.8738999999996</v>
      </c>
      <c r="Q2555" s="5">
        <f t="shared" si="360"/>
        <v>487.20077413479089</v>
      </c>
      <c r="R2555" s="5">
        <f>IF(O2555&gt;(P2555+U2555),O2555-P2555-U2555, 0)</f>
        <v>0</v>
      </c>
      <c r="S2555" s="5">
        <f t="shared" si="361"/>
        <v>1792.2049352415816</v>
      </c>
      <c r="T2555" s="5">
        <f t="shared" si="362"/>
        <v>1664.648680434223</v>
      </c>
      <c r="U2555" s="5">
        <f>IF(O2555&gt;P2555,IF(V2554*($B$6/100)&gt;=O2555-P2555,(O2555-P2555), V2554*($B$6/100)), 0)</f>
        <v>0</v>
      </c>
      <c r="V2555" s="5">
        <f>V2554+(T2555*($B$5/100))-(U2555/($B$6/100))</f>
        <v>2483794.4632218778</v>
      </c>
      <c r="W2555" s="5">
        <f t="shared" si="363"/>
        <v>62094.861580546945</v>
      </c>
    </row>
    <row r="2556" spans="4:23" x14ac:dyDescent="0.25">
      <c r="D2556">
        <f t="shared" si="364"/>
        <v>2554</v>
      </c>
      <c r="E2556" s="3">
        <v>43937</v>
      </c>
      <c r="F2556" s="4">
        <v>0.41666666666666669</v>
      </c>
      <c r="G2556">
        <v>40</v>
      </c>
      <c r="H2556">
        <v>10</v>
      </c>
      <c r="I2556" s="5">
        <f t="shared" si="359"/>
        <v>6</v>
      </c>
      <c r="J2556" s="22">
        <v>4.3303326190346575E-4</v>
      </c>
      <c r="K2556">
        <v>9.0159999999999991E-5</v>
      </c>
      <c r="L2556" s="5" cm="1">
        <f t="array" ref="L2556">_xlfn.IFS(I2556=0, 0, I2556&gt;34, 0, AND(I2556&gt;0, I2556&lt;35), VLOOKUP(I2556, $A$63:$C$96, 3))</f>
        <v>2980</v>
      </c>
      <c r="M2556" s="5">
        <f t="shared" si="358"/>
        <v>2056.9079940414622</v>
      </c>
      <c r="N2556" s="5">
        <v>2633.9307897279687</v>
      </c>
      <c r="O2556" s="5">
        <f t="shared" si="365"/>
        <v>2539.8071999999997</v>
      </c>
      <c r="P2556" s="5">
        <f t="shared" si="366"/>
        <v>2539.8071999999997</v>
      </c>
      <c r="Q2556" s="5">
        <f t="shared" si="360"/>
        <v>487.20077413479089</v>
      </c>
      <c r="R2556" s="5">
        <f>IF(O2556&gt;(P2556+U2556),O2556-P2556-U2556, 0)</f>
        <v>0</v>
      </c>
      <c r="S2556" s="5">
        <f t="shared" si="361"/>
        <v>1352.7800806393971</v>
      </c>
      <c r="T2556" s="5">
        <f t="shared" si="362"/>
        <v>1144.3207134020654</v>
      </c>
      <c r="U2556" s="5">
        <f>IF(O2556&gt;P2556,IF(V2555*($B$6/100)&gt;=O2556-P2556,(O2556-P2556), V2555*($B$6/100)), 0)</f>
        <v>0</v>
      </c>
      <c r="V2556" s="5">
        <f>V2555+(T2556*($B$5/100))-(U2556/($B$6/100))</f>
        <v>2484595.4877212592</v>
      </c>
      <c r="W2556" s="5">
        <f t="shared" si="363"/>
        <v>62114.887193031478</v>
      </c>
    </row>
    <row r="2557" spans="4:23" x14ac:dyDescent="0.25">
      <c r="D2557">
        <f t="shared" si="364"/>
        <v>2555</v>
      </c>
      <c r="E2557" s="3">
        <v>43937</v>
      </c>
      <c r="F2557" s="4">
        <v>0.45833333333333331</v>
      </c>
      <c r="G2557">
        <v>30</v>
      </c>
      <c r="H2557">
        <v>6</v>
      </c>
      <c r="I2557" s="5">
        <f t="shared" si="359"/>
        <v>4</v>
      </c>
      <c r="J2557" s="22">
        <v>4.8994620489649268E-4</v>
      </c>
      <c r="K2557">
        <v>7.3219999999999994E-5</v>
      </c>
      <c r="L2557" s="5" cm="1">
        <f t="array" ref="L2557">_xlfn.IFS(I2557=0, 0, I2557&gt;34, 0, AND(I2557&gt;0, I2557&lt;35), VLOOKUP(I2557, $A$63:$C$96, 3))</f>
        <v>740</v>
      </c>
      <c r="M2557" s="5">
        <f t="shared" si="358"/>
        <v>2327.2444732583403</v>
      </c>
      <c r="N2557" s="5">
        <v>2001.331752226105</v>
      </c>
      <c r="O2557" s="5">
        <f t="shared" si="365"/>
        <v>2062.6073999999999</v>
      </c>
      <c r="P2557" s="5">
        <f t="shared" si="366"/>
        <v>2062.6073999999999</v>
      </c>
      <c r="Q2557" s="5">
        <f t="shared" si="360"/>
        <v>487.20077413479089</v>
      </c>
      <c r="R2557" s="5">
        <f>IF(O2557&gt;(P2557+U2557),O2557-P2557-U2557, 0)</f>
        <v>0</v>
      </c>
      <c r="S2557" s="5">
        <f t="shared" si="361"/>
        <v>517.43629912354959</v>
      </c>
      <c r="T2557" s="5">
        <f t="shared" si="362"/>
        <v>487.20077413479089</v>
      </c>
      <c r="U2557" s="5">
        <f>IF(O2557&gt;P2557,IF(V2556*($B$6/100)&gt;=O2557-P2557,(O2557-P2557), V2556*($B$6/100)), 0)</f>
        <v>0</v>
      </c>
      <c r="V2557" s="5">
        <f>V2556+(T2557*($B$5/100))-(U2557/($B$6/100))</f>
        <v>2484936.5282631535</v>
      </c>
      <c r="W2557" s="5">
        <f t="shared" si="363"/>
        <v>62123.413206578836</v>
      </c>
    </row>
    <row r="2558" spans="4:23" x14ac:dyDescent="0.25">
      <c r="D2558">
        <f t="shared" si="364"/>
        <v>2556</v>
      </c>
      <c r="E2558" s="3">
        <v>43937</v>
      </c>
      <c r="F2558" s="4">
        <v>0.5</v>
      </c>
      <c r="G2558">
        <v>50</v>
      </c>
      <c r="H2558">
        <v>9</v>
      </c>
      <c r="I2558" s="5">
        <f t="shared" si="359"/>
        <v>7</v>
      </c>
      <c r="J2558" s="22">
        <v>6.1614446979407409E-4</v>
      </c>
      <c r="K2558">
        <v>5.6480000000000001E-5</v>
      </c>
      <c r="L2558" s="5" cm="1">
        <f t="array" ref="L2558">_xlfn.IFS(I2558=0, 0, I2558&gt;34, 0, AND(I2558&gt;0, I2558&lt;35), VLOOKUP(I2558, $A$63:$C$96, 3))</f>
        <v>4800</v>
      </c>
      <c r="M2558" s="5">
        <f t="shared" si="358"/>
        <v>2926.6862315218518</v>
      </c>
      <c r="N2558" s="5">
        <v>1676.3514699615648</v>
      </c>
      <c r="O2558" s="5">
        <f t="shared" si="365"/>
        <v>1591.0416</v>
      </c>
      <c r="P2558" s="5">
        <f t="shared" si="366"/>
        <v>1591.0416</v>
      </c>
      <c r="Q2558" s="5">
        <f t="shared" si="360"/>
        <v>487.20077413479089</v>
      </c>
      <c r="R2558" s="5">
        <f>IF(O2558&gt;(P2558+U2558),O2558-P2558-U2558, 0)</f>
        <v>0</v>
      </c>
      <c r="S2558" s="5">
        <f t="shared" si="361"/>
        <v>860.96980435419403</v>
      </c>
      <c r="T2558" s="5">
        <f t="shared" si="362"/>
        <v>5274.674827167657</v>
      </c>
      <c r="U2558" s="5">
        <f>IF(O2558&gt;P2558,IF(V2557*($B$6/100)&gt;=O2558-P2558,(O2558-P2558), V2557*($B$6/100)), 0)</f>
        <v>0</v>
      </c>
      <c r="V2558" s="5">
        <f>V2557+(T2558*($B$5/100))-(U2558/($B$6/100))</f>
        <v>2488628.8006421709</v>
      </c>
      <c r="W2558" s="5">
        <f t="shared" si="363"/>
        <v>62215.720016054271</v>
      </c>
    </row>
    <row r="2559" spans="4:23" x14ac:dyDescent="0.25">
      <c r="D2559">
        <f t="shared" si="364"/>
        <v>2557</v>
      </c>
      <c r="E2559" s="3">
        <v>43937</v>
      </c>
      <c r="F2559" s="4">
        <v>0.54166666666666663</v>
      </c>
      <c r="G2559">
        <v>40</v>
      </c>
      <c r="H2559">
        <v>10</v>
      </c>
      <c r="I2559" s="5">
        <f t="shared" si="359"/>
        <v>6</v>
      </c>
      <c r="J2559" s="22">
        <v>6.9285321904554516E-4</v>
      </c>
      <c r="K2559">
        <v>4.8360000000000005E-5</v>
      </c>
      <c r="L2559" s="5" cm="1">
        <f t="array" ref="L2559">_xlfn.IFS(I2559=0, 0, I2559&gt;34, 0, AND(I2559&gt;0, I2559&lt;35), VLOOKUP(I2559, $A$63:$C$96, 3))</f>
        <v>2980</v>
      </c>
      <c r="M2559" s="5">
        <f t="shared" si="358"/>
        <v>3291.0527904663395</v>
      </c>
      <c r="N2559" s="5">
        <v>1507.7578129297988</v>
      </c>
      <c r="O2559" s="5">
        <f t="shared" si="365"/>
        <v>1362.3012000000001</v>
      </c>
      <c r="P2559" s="5">
        <f t="shared" si="366"/>
        <v>1362.3012000000001</v>
      </c>
      <c r="Q2559" s="5">
        <f t="shared" si="360"/>
        <v>487.20077413479089</v>
      </c>
      <c r="R2559" s="5">
        <f>IF(O2559&gt;(P2559+U2559),O2559-P2559-U2559, 0)</f>
        <v>0</v>
      </c>
      <c r="S2559" s="5">
        <f t="shared" si="361"/>
        <v>774.38053562922573</v>
      </c>
      <c r="T2559" s="5">
        <f t="shared" si="362"/>
        <v>4134.3710548371137</v>
      </c>
      <c r="U2559" s="5">
        <f>IF(O2559&gt;P2559,IF(V2558*($B$6/100)&gt;=O2559-P2559,(O2559-P2559), V2558*($B$6/100)), 0)</f>
        <v>0</v>
      </c>
      <c r="V2559" s="5">
        <f>V2558+(T2559*($B$5/100))-(U2559/($B$6/100))</f>
        <v>2491522.8603805569</v>
      </c>
      <c r="W2559" s="5">
        <f t="shared" si="363"/>
        <v>62288.071509513924</v>
      </c>
    </row>
    <row r="2560" spans="4:23" x14ac:dyDescent="0.25">
      <c r="D2560">
        <f t="shared" si="364"/>
        <v>2558</v>
      </c>
      <c r="E2560" s="3">
        <v>43937</v>
      </c>
      <c r="F2560" s="4">
        <v>0.58333333333333337</v>
      </c>
      <c r="G2560">
        <v>40</v>
      </c>
      <c r="H2560">
        <v>10</v>
      </c>
      <c r="I2560" s="5">
        <f t="shared" si="359"/>
        <v>6</v>
      </c>
      <c r="J2560" s="22">
        <v>6.7058293700479556E-4</v>
      </c>
      <c r="K2560">
        <v>4.036E-5</v>
      </c>
      <c r="L2560" s="5" cm="1">
        <f t="array" ref="L2560">_xlfn.IFS(I2560=0, 0, I2560&gt;34, 0, AND(I2560&gt;0, I2560&lt;35), VLOOKUP(I2560, $A$63:$C$96, 3))</f>
        <v>2980</v>
      </c>
      <c r="M2560" s="5">
        <f t="shared" si="358"/>
        <v>3185.2689507727791</v>
      </c>
      <c r="N2560" s="5">
        <v>1197.9576270628461</v>
      </c>
      <c r="O2560" s="5">
        <f t="shared" si="365"/>
        <v>1136.9412000000002</v>
      </c>
      <c r="P2560" s="5">
        <f t="shared" si="366"/>
        <v>1136.9412000000002</v>
      </c>
      <c r="Q2560" s="5">
        <f t="shared" si="360"/>
        <v>487.20077413479089</v>
      </c>
      <c r="R2560" s="5">
        <f>IF(O2560&gt;(P2560+U2560),O2560-P2560-U2560, 0)</f>
        <v>0</v>
      </c>
      <c r="S2560" s="5">
        <f t="shared" si="361"/>
        <v>615.2679567970082</v>
      </c>
      <c r="T2560" s="5">
        <f t="shared" si="362"/>
        <v>4413.0597939757708</v>
      </c>
      <c r="U2560" s="5">
        <f>IF(O2560&gt;P2560,IF(V2559*($B$6/100)&gt;=O2560-P2560,(O2560-P2560), V2559*($B$6/100)), 0)</f>
        <v>0</v>
      </c>
      <c r="V2560" s="5">
        <f>V2559+(T2560*($B$5/100))-(U2560/($B$6/100))</f>
        <v>2494612.0022363397</v>
      </c>
      <c r="W2560" s="5">
        <f t="shared" si="363"/>
        <v>62365.30005590849</v>
      </c>
    </row>
    <row r="2561" spans="4:23" x14ac:dyDescent="0.25">
      <c r="D2561">
        <f t="shared" si="364"/>
        <v>2559</v>
      </c>
      <c r="E2561" s="3">
        <v>43937</v>
      </c>
      <c r="F2561" s="4">
        <v>0.625</v>
      </c>
      <c r="G2561">
        <v>30</v>
      </c>
      <c r="H2561">
        <v>10</v>
      </c>
      <c r="I2561" s="5">
        <f t="shared" si="359"/>
        <v>4</v>
      </c>
      <c r="J2561" s="22">
        <v>6.1614446979407409E-4</v>
      </c>
      <c r="K2561">
        <v>4.0229999999999999E-5</v>
      </c>
      <c r="L2561" s="5" cm="1">
        <f t="array" ref="L2561">_xlfn.IFS(I2561=0, 0, I2561&gt;34, 0, AND(I2561&gt;0, I2561&lt;35), VLOOKUP(I2561, $A$63:$C$96, 3))</f>
        <v>740</v>
      </c>
      <c r="M2561" s="5">
        <f t="shared" si="358"/>
        <v>2926.6862315218518</v>
      </c>
      <c r="N2561" s="5">
        <v>1040.8472802048996</v>
      </c>
      <c r="O2561" s="5">
        <f t="shared" si="365"/>
        <v>1133.2791</v>
      </c>
      <c r="P2561" s="5">
        <f t="shared" si="366"/>
        <v>1133.2791</v>
      </c>
      <c r="Q2561" s="5">
        <f t="shared" si="360"/>
        <v>487.20077413479089</v>
      </c>
      <c r="R2561" s="5">
        <f>IF(O2561&gt;(P2561+U2561),O2561-P2561-U2561, 0)</f>
        <v>0</v>
      </c>
      <c r="S2561" s="5">
        <f t="shared" si="361"/>
        <v>534.57648664880162</v>
      </c>
      <c r="T2561" s="5">
        <f t="shared" si="362"/>
        <v>1998.83064487305</v>
      </c>
      <c r="U2561" s="5">
        <f>IF(O2561&gt;P2561,IF(V2560*($B$6/100)&gt;=O2561-P2561,(O2561-P2561), V2560*($B$6/100)), 0)</f>
        <v>0</v>
      </c>
      <c r="V2561" s="5">
        <f>V2560+(T2561*($B$5/100))-(U2561/($B$6/100))</f>
        <v>2496011.1836877507</v>
      </c>
      <c r="W2561" s="5">
        <f t="shared" si="363"/>
        <v>62400.279592193765</v>
      </c>
    </row>
    <row r="2562" spans="4:23" x14ac:dyDescent="0.25">
      <c r="D2562">
        <f t="shared" si="364"/>
        <v>2560</v>
      </c>
      <c r="E2562" s="3">
        <v>43937</v>
      </c>
      <c r="F2562" s="4">
        <v>0.66666666666666663</v>
      </c>
      <c r="G2562">
        <v>30</v>
      </c>
      <c r="H2562">
        <v>10</v>
      </c>
      <c r="I2562" s="5">
        <f t="shared" si="359"/>
        <v>4</v>
      </c>
      <c r="J2562" s="22">
        <v>5.0726753537263126E-4</v>
      </c>
      <c r="K2562">
        <v>4.5800000000000002E-5</v>
      </c>
      <c r="L2562" s="5" cm="1">
        <f t="array" ref="L2562">_xlfn.IFS(I2562=0, 0, I2562&gt;34, 0, AND(I2562&gt;0, I2562&lt;35), VLOOKUP(I2562, $A$63:$C$96, 3))</f>
        <v>740</v>
      </c>
      <c r="M2562" s="5">
        <f t="shared" si="358"/>
        <v>2409.5207930199986</v>
      </c>
      <c r="N2562" s="5">
        <v>940.31607834945089</v>
      </c>
      <c r="O2562" s="5">
        <f t="shared" si="365"/>
        <v>1290.1860000000001</v>
      </c>
      <c r="P2562" s="5">
        <f t="shared" si="366"/>
        <v>1290.1860000000001</v>
      </c>
      <c r="Q2562" s="5">
        <f t="shared" si="360"/>
        <v>487.20077413479089</v>
      </c>
      <c r="R2562" s="5">
        <f>IF(O2562&gt;(P2562+U2562),O2562-P2562-U2562, 0)</f>
        <v>0</v>
      </c>
      <c r="S2562" s="5">
        <f t="shared" si="361"/>
        <v>482.94391988464798</v>
      </c>
      <c r="T2562" s="5">
        <f t="shared" si="362"/>
        <v>1376.3908731353504</v>
      </c>
      <c r="U2562" s="5">
        <f>IF(O2562&gt;P2562,IF(V2561*($B$6/100)&gt;=O2562-P2562,(O2562-P2562), V2561*($B$6/100)), 0)</f>
        <v>0</v>
      </c>
      <c r="V2562" s="5">
        <f>V2561+(T2562*($B$5/100))-(U2562/($B$6/100))</f>
        <v>2496974.6572989454</v>
      </c>
      <c r="W2562" s="5">
        <f t="shared" si="363"/>
        <v>62424.366432473631</v>
      </c>
    </row>
    <row r="2563" spans="4:23" x14ac:dyDescent="0.25">
      <c r="D2563">
        <f t="shared" si="364"/>
        <v>2561</v>
      </c>
      <c r="E2563" s="3">
        <v>43937</v>
      </c>
      <c r="F2563" s="4">
        <v>0.70833333333333337</v>
      </c>
      <c r="G2563">
        <v>30</v>
      </c>
      <c r="H2563">
        <v>10</v>
      </c>
      <c r="I2563" s="5">
        <f t="shared" si="359"/>
        <v>4</v>
      </c>
      <c r="J2563" s="22">
        <v>3.7612031891043883E-4</v>
      </c>
      <c r="K2563">
        <v>6.9670000000000002E-5</v>
      </c>
      <c r="L2563" s="5" cm="1">
        <f t="array" ref="L2563">_xlfn.IFS(I2563=0, 0, I2563&gt;34, 0, AND(I2563&gt;0, I2563&lt;35), VLOOKUP(I2563, $A$63:$C$96, 3))</f>
        <v>740</v>
      </c>
      <c r="M2563" s="5">
        <f t="shared" ref="M2563:M2626" si="367">$B$11*$B$4*J2563*1000</f>
        <v>1786.5715148245845</v>
      </c>
      <c r="N2563" s="5">
        <v>1037.5525431431993</v>
      </c>
      <c r="O2563" s="5">
        <f t="shared" si="365"/>
        <v>1962.6039000000001</v>
      </c>
      <c r="P2563" s="5">
        <f t="shared" si="366"/>
        <v>1962.6039000000001</v>
      </c>
      <c r="Q2563" s="5">
        <f t="shared" si="360"/>
        <v>487.20077413479089</v>
      </c>
      <c r="R2563" s="5">
        <f>IF(O2563&gt;(P2563+U2563),O2563-P2563-U2563, 0)</f>
        <v>0</v>
      </c>
      <c r="S2563" s="5">
        <f t="shared" si="361"/>
        <v>76.766840689793526</v>
      </c>
      <c r="T2563" s="5">
        <f t="shared" si="362"/>
        <v>487.20077413479089</v>
      </c>
      <c r="U2563" s="5">
        <f>IF(O2563&gt;P2563,IF(V2562*($B$6/100)&gt;=O2563-P2563,(O2563-P2563), V2562*($B$6/100)), 0)</f>
        <v>0</v>
      </c>
      <c r="V2563" s="5">
        <f>V2562+(T2563*($B$5/100))-(U2563/($B$6/100))</f>
        <v>2497315.6978408396</v>
      </c>
      <c r="W2563" s="5">
        <f t="shared" si="363"/>
        <v>62432.892446020989</v>
      </c>
    </row>
    <row r="2564" spans="4:23" x14ac:dyDescent="0.25">
      <c r="D2564">
        <f t="shared" si="364"/>
        <v>2562</v>
      </c>
      <c r="E2564" s="3">
        <v>43937</v>
      </c>
      <c r="F2564" s="4">
        <v>0.75</v>
      </c>
      <c r="G2564">
        <v>60</v>
      </c>
      <c r="H2564">
        <v>10</v>
      </c>
      <c r="I2564" s="5">
        <f t="shared" ref="I2564:I2627" si="368">ROUND((G2564/10)*((LN(99/0.03)/(LN(10/0.03)))),0)</f>
        <v>8</v>
      </c>
      <c r="J2564" s="22">
        <v>2.2270282040749668E-4</v>
      </c>
      <c r="K2564">
        <v>1.2438999999999999E-4</v>
      </c>
      <c r="L2564" s="5" cm="1">
        <f t="array" ref="L2564">_xlfn.IFS(I2564=0, 0, I2564&gt;34, 0, AND(I2564&gt;0, I2564&lt;35), VLOOKUP(I2564, $A$63:$C$96, 3))</f>
        <v>7160</v>
      </c>
      <c r="M2564" s="5">
        <f t="shared" si="367"/>
        <v>1057.8383969356094</v>
      </c>
      <c r="N2564" s="5">
        <v>1367.8146036320829</v>
      </c>
      <c r="O2564" s="5">
        <f t="shared" si="365"/>
        <v>3504.0663</v>
      </c>
      <c r="P2564" s="5">
        <f t="shared" si="366"/>
        <v>3504.0663</v>
      </c>
      <c r="Q2564" s="5">
        <f t="shared" ref="Q2564:Q2627" si="369">IF((L2564+M2564-P2564)&lt;($B$8/100)*$B$3,L2564+M2564-P2564,($B$8/100)*$B$3)</f>
        <v>487.20077413479089</v>
      </c>
      <c r="R2564" s="5">
        <f>IF(O2564&gt;(P2564+U2564),O2564-P2564-U2564, 0)</f>
        <v>0</v>
      </c>
      <c r="S2564" s="5">
        <f t="shared" ref="S2564:S2627" si="370">IF((IF((L2564+M2564)&gt;O2564,L2564+M2564-P2564-Q2564,0))&lt;((N2564*3.595182*($B$7/100))/($B$5/100)),L2564+M2564-P2564-Q2564, N2564*3.595182*($B$7/100)/($B$5/100))</f>
        <v>702.50606318788562</v>
      </c>
      <c r="T2564" s="5">
        <f t="shared" ref="T2564:T2627" si="371">((L2564+M2564)-P2564-S2564)</f>
        <v>4011.2660337477232</v>
      </c>
      <c r="U2564" s="5">
        <f>IF(O2564&gt;P2564,IF(V2563*($B$6/100)&gt;=O2564-P2564,(O2564-P2564), V2563*($B$6/100)), 0)</f>
        <v>0</v>
      </c>
      <c r="V2564" s="5">
        <f>V2563+(T2564*($B$5/100))-(U2564/($B$6/100))</f>
        <v>2500123.5840644632</v>
      </c>
      <c r="W2564" s="5">
        <f t="shared" ref="W2564:W2627" si="372">V2564/40</f>
        <v>62503.08960161158</v>
      </c>
    </row>
    <row r="2565" spans="4:23" x14ac:dyDescent="0.25">
      <c r="D2565">
        <f t="shared" ref="D2565:D2628" si="373">D2564+1</f>
        <v>2563</v>
      </c>
      <c r="E2565" s="3">
        <v>43937</v>
      </c>
      <c r="F2565" s="4">
        <v>0.79166666666666663</v>
      </c>
      <c r="G2565">
        <v>60</v>
      </c>
      <c r="H2565">
        <v>10</v>
      </c>
      <c r="I2565" s="5">
        <f t="shared" si="368"/>
        <v>8</v>
      </c>
      <c r="J2565" s="22">
        <v>7.9183225033776597E-5</v>
      </c>
      <c r="K2565">
        <v>1.4341000000000001E-4</v>
      </c>
      <c r="L2565" s="5" cm="1">
        <f t="array" ref="L2565">_xlfn.IFS(I2565=0, 0, I2565&gt;34, 0, AND(I2565&gt;0, I2565&lt;35), VLOOKUP(I2565, $A$63:$C$96, 3))</f>
        <v>7160</v>
      </c>
      <c r="M2565" s="5">
        <f t="shared" si="367"/>
        <v>376.12031891043887</v>
      </c>
      <c r="N2565" s="5">
        <v>1474.503359800007</v>
      </c>
      <c r="O2565" s="5">
        <f t="shared" ref="O2565:O2628" si="374">$B$2*K2565*1000</f>
        <v>4039.8597</v>
      </c>
      <c r="P2565" s="5">
        <f t="shared" ref="P2565:P2628" si="375">IF(O2565&gt;=(L2565+M2565),L2565+M2565,O2565)</f>
        <v>4039.8597</v>
      </c>
      <c r="Q2565" s="5">
        <f t="shared" si="369"/>
        <v>487.20077413479089</v>
      </c>
      <c r="R2565" s="5">
        <f>IF(O2565&gt;(P2565+U2565),O2565-P2565-U2565, 0)</f>
        <v>0</v>
      </c>
      <c r="S2565" s="5">
        <f t="shared" si="370"/>
        <v>757.30113401321546</v>
      </c>
      <c r="T2565" s="5">
        <f t="shared" si="371"/>
        <v>2738.9594848972238</v>
      </c>
      <c r="U2565" s="5">
        <f>IF(O2565&gt;P2565,IF(V2564*($B$6/100)&gt;=O2565-P2565,(O2565-P2565), V2564*($B$6/100)), 0)</f>
        <v>0</v>
      </c>
      <c r="V2565" s="5">
        <f>V2564+(T2565*($B$5/100))-(U2565/($B$6/100))</f>
        <v>2502040.8557038913</v>
      </c>
      <c r="W2565" s="5">
        <f t="shared" si="372"/>
        <v>62551.021392597278</v>
      </c>
    </row>
    <row r="2566" spans="4:23" x14ac:dyDescent="0.25">
      <c r="D2566">
        <f t="shared" si="373"/>
        <v>2564</v>
      </c>
      <c r="E2566" s="3">
        <v>43937</v>
      </c>
      <c r="F2566" s="4">
        <v>0.83333333333333337</v>
      </c>
      <c r="G2566">
        <v>50</v>
      </c>
      <c r="H2566">
        <v>0</v>
      </c>
      <c r="I2566" s="5">
        <f t="shared" si="368"/>
        <v>7</v>
      </c>
      <c r="J2566" s="22">
        <v>9.8979031292220746E-6</v>
      </c>
      <c r="K2566">
        <v>1.4914E-4</v>
      </c>
      <c r="L2566" s="5" cm="1">
        <f t="array" ref="L2566">_xlfn.IFS(I2566=0, 0, I2566&gt;34, 0, AND(I2566&gt;0, I2566&lt;35), VLOOKUP(I2566, $A$63:$C$96, 3))</f>
        <v>4800</v>
      </c>
      <c r="M2566" s="5">
        <f t="shared" si="367"/>
        <v>47.015039863804859</v>
      </c>
      <c r="N2566" s="5">
        <v>1643.0188499655478</v>
      </c>
      <c r="O2566" s="5">
        <f t="shared" si="374"/>
        <v>4201.2737999999999</v>
      </c>
      <c r="P2566" s="5">
        <f t="shared" si="375"/>
        <v>4201.2737999999999</v>
      </c>
      <c r="Q2566" s="5">
        <f t="shared" si="369"/>
        <v>487.20077413479089</v>
      </c>
      <c r="R2566" s="5">
        <f>IF(O2566&gt;(P2566+U2566),O2566-P2566-U2566, 0)</f>
        <v>0</v>
      </c>
      <c r="S2566" s="5">
        <f t="shared" si="370"/>
        <v>158.54046572901439</v>
      </c>
      <c r="T2566" s="5">
        <f t="shared" si="371"/>
        <v>487.20077413479089</v>
      </c>
      <c r="U2566" s="5">
        <f>IF(O2566&gt;P2566,IF(V2565*($B$6/100)&gt;=O2566-P2566,(O2566-P2566), V2565*($B$6/100)), 0)</f>
        <v>0</v>
      </c>
      <c r="V2566" s="5">
        <f>V2565+(T2566*($B$5/100))-(U2566/($B$6/100))</f>
        <v>2502381.8962457855</v>
      </c>
      <c r="W2566" s="5">
        <f t="shared" si="372"/>
        <v>62559.547406144637</v>
      </c>
    </row>
    <row r="2567" spans="4:23" x14ac:dyDescent="0.25">
      <c r="D2567">
        <f t="shared" si="373"/>
        <v>2565</v>
      </c>
      <c r="E2567" s="3">
        <v>43937</v>
      </c>
      <c r="F2567" s="4">
        <v>0.875</v>
      </c>
      <c r="G2567">
        <v>40</v>
      </c>
      <c r="H2567">
        <v>0</v>
      </c>
      <c r="I2567" s="5">
        <f t="shared" si="368"/>
        <v>6</v>
      </c>
      <c r="J2567" s="22">
        <v>0</v>
      </c>
      <c r="K2567">
        <v>1.6025000000000002E-4</v>
      </c>
      <c r="L2567" s="5" cm="1">
        <f t="array" ref="L2567">_xlfn.IFS(I2567=0, 0, I2567&gt;34, 0, AND(I2567&gt;0, I2567&lt;35), VLOOKUP(I2567, $A$63:$C$96, 3))</f>
        <v>2980</v>
      </c>
      <c r="M2567" s="5">
        <f t="shared" si="367"/>
        <v>0</v>
      </c>
      <c r="N2567" s="5">
        <v>1843.3665173940383</v>
      </c>
      <c r="O2567" s="5">
        <f t="shared" si="374"/>
        <v>4514.2425000000012</v>
      </c>
      <c r="P2567" s="5">
        <f t="shared" si="375"/>
        <v>2980</v>
      </c>
      <c r="Q2567" s="5">
        <f t="shared" si="369"/>
        <v>0</v>
      </c>
      <c r="R2567" s="5">
        <f>IF(O2567&gt;(P2567+U2567),O2567-P2567-U2567, 0)</f>
        <v>0</v>
      </c>
      <c r="S2567" s="5">
        <f t="shared" si="370"/>
        <v>0</v>
      </c>
      <c r="T2567" s="5">
        <f t="shared" si="371"/>
        <v>0</v>
      </c>
      <c r="U2567" s="5">
        <f>IF(O2567&gt;P2567,IF(V2566*($B$6/100)&gt;=O2567-P2567,(O2567-P2567), V2566*($B$6/100)), 0)</f>
        <v>1534.2425000000012</v>
      </c>
      <c r="V2567" s="5">
        <f>V2566+(T2567*($B$5/100))-(U2567/($B$6/100))</f>
        <v>2500190.1212457856</v>
      </c>
      <c r="W2567" s="5">
        <f t="shared" si="372"/>
        <v>62504.753031144639</v>
      </c>
    </row>
    <row r="2568" spans="4:23" x14ac:dyDescent="0.25">
      <c r="D2568">
        <f t="shared" si="373"/>
        <v>2566</v>
      </c>
      <c r="E2568" s="3">
        <v>43937</v>
      </c>
      <c r="F2568" s="4">
        <v>0.91666666666666663</v>
      </c>
      <c r="G2568">
        <v>40</v>
      </c>
      <c r="H2568">
        <v>0</v>
      </c>
      <c r="I2568" s="5">
        <f t="shared" si="368"/>
        <v>6</v>
      </c>
      <c r="J2568" s="22">
        <v>0</v>
      </c>
      <c r="K2568">
        <v>1.7967999999999999E-4</v>
      </c>
      <c r="L2568" s="5" cm="1">
        <f t="array" ref="L2568">_xlfn.IFS(I2568=0, 0, I2568&gt;34, 0, AND(I2568&gt;0, I2568&lt;35), VLOOKUP(I2568, $A$63:$C$96, 3))</f>
        <v>2980</v>
      </c>
      <c r="M2568" s="5">
        <f t="shared" si="367"/>
        <v>0</v>
      </c>
      <c r="N2568" s="5">
        <v>1723.5235423273573</v>
      </c>
      <c r="O2568" s="5">
        <f t="shared" si="374"/>
        <v>5061.5856000000003</v>
      </c>
      <c r="P2568" s="5">
        <f t="shared" si="375"/>
        <v>2980</v>
      </c>
      <c r="Q2568" s="5">
        <f t="shared" si="369"/>
        <v>0</v>
      </c>
      <c r="R2568" s="5">
        <f>IF(O2568&gt;(P2568+U2568),O2568-P2568-U2568, 0)</f>
        <v>0</v>
      </c>
      <c r="S2568" s="5">
        <f t="shared" si="370"/>
        <v>0</v>
      </c>
      <c r="T2568" s="5">
        <f t="shared" si="371"/>
        <v>0</v>
      </c>
      <c r="U2568" s="5">
        <f>IF(O2568&gt;P2568,IF(V2567*($B$6/100)&gt;=O2568-P2568,(O2568-P2568), V2567*($B$6/100)), 0)</f>
        <v>2081.5856000000003</v>
      </c>
      <c r="V2568" s="5">
        <f>V2567+(T2568*($B$5/100))-(U2568/($B$6/100))</f>
        <v>2497216.4275314999</v>
      </c>
      <c r="W2568" s="5">
        <f t="shared" si="372"/>
        <v>62430.410688287498</v>
      </c>
    </row>
    <row r="2569" spans="4:23" x14ac:dyDescent="0.25">
      <c r="D2569">
        <f t="shared" si="373"/>
        <v>2567</v>
      </c>
      <c r="E2569" s="3">
        <v>43937</v>
      </c>
      <c r="F2569" s="4">
        <v>0.95833333333333337</v>
      </c>
      <c r="G2569">
        <v>40</v>
      </c>
      <c r="H2569">
        <v>0</v>
      </c>
      <c r="I2569" s="5">
        <f t="shared" si="368"/>
        <v>6</v>
      </c>
      <c r="J2569" s="22">
        <v>0</v>
      </c>
      <c r="K2569">
        <v>1.6738000000000001E-4</v>
      </c>
      <c r="L2569" s="5" cm="1">
        <f t="array" ref="L2569">_xlfn.IFS(I2569=0, 0, I2569&gt;34, 0, AND(I2569&gt;0, I2569&lt;35), VLOOKUP(I2569, $A$63:$C$96, 3))</f>
        <v>2980</v>
      </c>
      <c r="M2569" s="5">
        <f t="shared" si="367"/>
        <v>0</v>
      </c>
      <c r="N2569" s="5">
        <v>1483.0667199826578</v>
      </c>
      <c r="O2569" s="5">
        <f t="shared" si="374"/>
        <v>4715.0946000000004</v>
      </c>
      <c r="P2569" s="5">
        <f t="shared" si="375"/>
        <v>2980</v>
      </c>
      <c r="Q2569" s="5">
        <f t="shared" si="369"/>
        <v>0</v>
      </c>
      <c r="R2569" s="5">
        <f>IF(O2569&gt;(P2569+U2569),O2569-P2569-U2569, 0)</f>
        <v>0</v>
      </c>
      <c r="S2569" s="5">
        <f t="shared" si="370"/>
        <v>0</v>
      </c>
      <c r="T2569" s="5">
        <f t="shared" si="371"/>
        <v>0</v>
      </c>
      <c r="U2569" s="5">
        <f>IF(O2569&gt;P2569,IF(V2568*($B$6/100)&gt;=O2569-P2569,(O2569-P2569), V2568*($B$6/100)), 0)</f>
        <v>1735.0946000000004</v>
      </c>
      <c r="V2569" s="5">
        <f>V2568+(T2569*($B$5/100))-(U2569/($B$6/100))</f>
        <v>2494737.7209600713</v>
      </c>
      <c r="W2569" s="5">
        <f t="shared" si="372"/>
        <v>62368.443024001783</v>
      </c>
    </row>
    <row r="2570" spans="4:23" x14ac:dyDescent="0.25">
      <c r="D2570">
        <f t="shared" si="373"/>
        <v>2568</v>
      </c>
      <c r="E2570" s="3">
        <v>43938</v>
      </c>
      <c r="F2570" s="4">
        <v>0</v>
      </c>
      <c r="G2570">
        <v>30</v>
      </c>
      <c r="H2570">
        <v>0</v>
      </c>
      <c r="I2570" s="5">
        <f t="shared" si="368"/>
        <v>4</v>
      </c>
      <c r="J2570" s="22">
        <v>0</v>
      </c>
      <c r="K2570">
        <v>1.3980000000000001E-4</v>
      </c>
      <c r="L2570" s="5" cm="1">
        <f t="array" ref="L2570">_xlfn.IFS(I2570=0, 0, I2570&gt;34, 0, AND(I2570&gt;0, I2570&lt;35), VLOOKUP(I2570, $A$63:$C$96, 3))</f>
        <v>740</v>
      </c>
      <c r="M2570" s="5">
        <f t="shared" si="367"/>
        <v>0</v>
      </c>
      <c r="N2570" s="5">
        <v>1202.5953218781206</v>
      </c>
      <c r="O2570" s="5">
        <f t="shared" si="374"/>
        <v>3938.1660000000002</v>
      </c>
      <c r="P2570" s="5">
        <f t="shared" si="375"/>
        <v>740</v>
      </c>
      <c r="Q2570" s="5">
        <f t="shared" si="369"/>
        <v>0</v>
      </c>
      <c r="R2570" s="5">
        <f>IF(O2570&gt;(P2570+U2570),O2570-P2570-U2570, 0)</f>
        <v>0</v>
      </c>
      <c r="S2570" s="5">
        <f t="shared" si="370"/>
        <v>0</v>
      </c>
      <c r="T2570" s="5">
        <f t="shared" si="371"/>
        <v>0</v>
      </c>
      <c r="U2570" s="5">
        <f>IF(O2570&gt;P2570,IF(V2569*($B$6/100)&gt;=O2570-P2570,(O2570-P2570), V2569*($B$6/100)), 0)</f>
        <v>3198.1660000000002</v>
      </c>
      <c r="V2570" s="5">
        <f>V2569+(T2570*($B$5/100))-(U2570/($B$6/100))</f>
        <v>2490168.9123886428</v>
      </c>
      <c r="W2570" s="5">
        <f t="shared" si="372"/>
        <v>62254.22280971607</v>
      </c>
    </row>
    <row r="2571" spans="4:23" x14ac:dyDescent="0.25">
      <c r="D2571">
        <f t="shared" si="373"/>
        <v>2569</v>
      </c>
      <c r="E2571" s="3">
        <v>43938</v>
      </c>
      <c r="F2571" s="4">
        <v>4.1666666666666664E-2</v>
      </c>
      <c r="G2571">
        <v>30</v>
      </c>
      <c r="H2571">
        <v>0</v>
      </c>
      <c r="I2571" s="5">
        <f t="shared" si="368"/>
        <v>4</v>
      </c>
      <c r="J2571" s="22">
        <v>0</v>
      </c>
      <c r="K2571">
        <v>1.0721000000000001E-4</v>
      </c>
      <c r="L2571" s="5" cm="1">
        <f t="array" ref="L2571">_xlfn.IFS(I2571=0, 0, I2571&gt;34, 0, AND(I2571&gt;0, I2571&lt;35), VLOOKUP(I2571, $A$63:$C$96, 3))</f>
        <v>740</v>
      </c>
      <c r="M2571" s="5">
        <f t="shared" si="367"/>
        <v>0</v>
      </c>
      <c r="N2571" s="5">
        <v>1035.2885596769077</v>
      </c>
      <c r="O2571" s="5">
        <f t="shared" si="374"/>
        <v>3020.1057000000001</v>
      </c>
      <c r="P2571" s="5">
        <f t="shared" si="375"/>
        <v>740</v>
      </c>
      <c r="Q2571" s="5">
        <f t="shared" si="369"/>
        <v>0</v>
      </c>
      <c r="R2571" s="5">
        <f>IF(O2571&gt;(P2571+U2571),O2571-P2571-U2571, 0)</f>
        <v>0</v>
      </c>
      <c r="S2571" s="5">
        <f t="shared" si="370"/>
        <v>0</v>
      </c>
      <c r="T2571" s="5">
        <f t="shared" si="371"/>
        <v>0</v>
      </c>
      <c r="U2571" s="5">
        <f>IF(O2571&gt;P2571,IF(V2570*($B$6/100)&gt;=O2571-P2571,(O2571-P2571), V2570*($B$6/100)), 0)</f>
        <v>2280.1057000000001</v>
      </c>
      <c r="V2571" s="5">
        <f>V2570+(T2571*($B$5/100))-(U2571/($B$6/100))</f>
        <v>2486911.6185315</v>
      </c>
      <c r="W2571" s="5">
        <f t="shared" si="372"/>
        <v>62172.7904632875</v>
      </c>
    </row>
    <row r="2572" spans="4:23" x14ac:dyDescent="0.25">
      <c r="D2572">
        <f t="shared" si="373"/>
        <v>2570</v>
      </c>
      <c r="E2572" s="3">
        <v>43938</v>
      </c>
      <c r="F2572" s="4">
        <v>8.3333333333333329E-2</v>
      </c>
      <c r="G2572">
        <v>20</v>
      </c>
      <c r="H2572">
        <v>0</v>
      </c>
      <c r="I2572" s="5">
        <f t="shared" si="368"/>
        <v>3</v>
      </c>
      <c r="J2572" s="22">
        <v>0</v>
      </c>
      <c r="K2572">
        <v>8.6240000000000001E-5</v>
      </c>
      <c r="L2572" s="5" cm="1">
        <f t="array" ref="L2572">_xlfn.IFS(I2572=0, 0, I2572&gt;34, 0, AND(I2572&gt;0, I2572&lt;35), VLOOKUP(I2572, $A$63:$C$96, 3))</f>
        <v>232</v>
      </c>
      <c r="M2572" s="5">
        <f t="shared" si="367"/>
        <v>0</v>
      </c>
      <c r="N2572" s="5">
        <v>1016.9669712384953</v>
      </c>
      <c r="O2572" s="5">
        <f t="shared" si="374"/>
        <v>2429.3807999999999</v>
      </c>
      <c r="P2572" s="5">
        <f t="shared" si="375"/>
        <v>232</v>
      </c>
      <c r="Q2572" s="5">
        <f t="shared" si="369"/>
        <v>0</v>
      </c>
      <c r="R2572" s="5">
        <f>IF(O2572&gt;(P2572+U2572),O2572-P2572-U2572, 0)</f>
        <v>0</v>
      </c>
      <c r="S2572" s="5">
        <f t="shared" si="370"/>
        <v>0</v>
      </c>
      <c r="T2572" s="5">
        <f t="shared" si="371"/>
        <v>0</v>
      </c>
      <c r="U2572" s="5">
        <f>IF(O2572&gt;P2572,IF(V2571*($B$6/100)&gt;=O2572-P2572,(O2572-P2572), V2571*($B$6/100)), 0)</f>
        <v>2197.3807999999999</v>
      </c>
      <c r="V2572" s="5">
        <f>V2571+(T2572*($B$5/100))-(U2572/($B$6/100))</f>
        <v>2483772.5031029284</v>
      </c>
      <c r="W2572" s="5">
        <f t="shared" si="372"/>
        <v>62094.312577573211</v>
      </c>
    </row>
    <row r="2573" spans="4:23" x14ac:dyDescent="0.25">
      <c r="D2573">
        <f t="shared" si="373"/>
        <v>2571</v>
      </c>
      <c r="E2573" s="3">
        <v>43938</v>
      </c>
      <c r="F2573" s="4">
        <v>0.125</v>
      </c>
      <c r="G2573">
        <v>20</v>
      </c>
      <c r="H2573">
        <v>0</v>
      </c>
      <c r="I2573" s="5">
        <f t="shared" si="368"/>
        <v>3</v>
      </c>
      <c r="J2573" s="22">
        <v>0</v>
      </c>
      <c r="K2573">
        <v>7.3339999999999999E-5</v>
      </c>
      <c r="L2573" s="5" cm="1">
        <f t="array" ref="L2573">_xlfn.IFS(I2573=0, 0, I2573&gt;34, 0, AND(I2573&gt;0, I2573&lt;35), VLOOKUP(I2573, $A$63:$C$96, 3))</f>
        <v>232</v>
      </c>
      <c r="M2573" s="5">
        <f t="shared" si="367"/>
        <v>0</v>
      </c>
      <c r="N2573" s="5">
        <v>1087.2050643062767</v>
      </c>
      <c r="O2573" s="5">
        <f t="shared" si="374"/>
        <v>2065.9877999999999</v>
      </c>
      <c r="P2573" s="5">
        <f t="shared" si="375"/>
        <v>232</v>
      </c>
      <c r="Q2573" s="5">
        <f t="shared" si="369"/>
        <v>0</v>
      </c>
      <c r="R2573" s="5">
        <f>IF(O2573&gt;(P2573+U2573),O2573-P2573-U2573, 0)</f>
        <v>0</v>
      </c>
      <c r="S2573" s="5">
        <f t="shared" si="370"/>
        <v>0</v>
      </c>
      <c r="T2573" s="5">
        <f t="shared" si="371"/>
        <v>0</v>
      </c>
      <c r="U2573" s="5">
        <f>IF(O2573&gt;P2573,IF(V2572*($B$6/100)&gt;=O2573-P2573,(O2573-P2573), V2572*($B$6/100)), 0)</f>
        <v>1833.9877999999999</v>
      </c>
      <c r="V2573" s="5">
        <f>V2572+(T2573*($B$5/100))-(U2573/($B$6/100))</f>
        <v>2481152.5205314998</v>
      </c>
      <c r="W2573" s="5">
        <f t="shared" si="372"/>
        <v>62028.813013287494</v>
      </c>
    </row>
    <row r="2574" spans="4:23" x14ac:dyDescent="0.25">
      <c r="D2574">
        <f t="shared" si="373"/>
        <v>2572</v>
      </c>
      <c r="E2574" s="3">
        <v>43938</v>
      </c>
      <c r="F2574" s="4">
        <v>0.16666666666666666</v>
      </c>
      <c r="G2574">
        <v>20</v>
      </c>
      <c r="H2574">
        <v>0</v>
      </c>
      <c r="I2574" s="5">
        <f t="shared" si="368"/>
        <v>3</v>
      </c>
      <c r="J2574" s="22">
        <v>0</v>
      </c>
      <c r="K2574">
        <v>6.7899999999999997E-5</v>
      </c>
      <c r="L2574" s="5" cm="1">
        <f t="array" ref="L2574">_xlfn.IFS(I2574=0, 0, I2574&gt;34, 0, AND(I2574&gt;0, I2574&lt;35), VLOOKUP(I2574, $A$63:$C$96, 3))</f>
        <v>232</v>
      </c>
      <c r="M2574" s="5">
        <f t="shared" si="367"/>
        <v>0</v>
      </c>
      <c r="N2574" s="5">
        <v>1203.4946676434952</v>
      </c>
      <c r="O2574" s="5">
        <f t="shared" si="374"/>
        <v>1912.7429999999999</v>
      </c>
      <c r="P2574" s="5">
        <f t="shared" si="375"/>
        <v>232</v>
      </c>
      <c r="Q2574" s="5">
        <f t="shared" si="369"/>
        <v>0</v>
      </c>
      <c r="R2574" s="5">
        <f>IF(O2574&gt;(P2574+U2574),O2574-P2574-U2574, 0)</f>
        <v>0</v>
      </c>
      <c r="S2574" s="5">
        <f t="shared" si="370"/>
        <v>0</v>
      </c>
      <c r="T2574" s="5">
        <f t="shared" si="371"/>
        <v>0</v>
      </c>
      <c r="U2574" s="5">
        <f>IF(O2574&gt;P2574,IF(V2573*($B$6/100)&gt;=O2574-P2574,(O2574-P2574), V2573*($B$6/100)), 0)</f>
        <v>1680.7429999999999</v>
      </c>
      <c r="V2574" s="5">
        <f>V2573+(T2574*($B$5/100))-(U2574/($B$6/100))</f>
        <v>2478751.4591029282</v>
      </c>
      <c r="W2574" s="5">
        <f t="shared" si="372"/>
        <v>61968.786477573201</v>
      </c>
    </row>
    <row r="2575" spans="4:23" x14ac:dyDescent="0.25">
      <c r="D2575">
        <f t="shared" si="373"/>
        <v>2573</v>
      </c>
      <c r="E2575" s="3">
        <v>43938</v>
      </c>
      <c r="F2575" s="4">
        <v>0.20833333333333334</v>
      </c>
      <c r="G2575">
        <v>20</v>
      </c>
      <c r="H2575">
        <v>0</v>
      </c>
      <c r="I2575" s="5">
        <f t="shared" si="368"/>
        <v>3</v>
      </c>
      <c r="J2575" s="22">
        <v>0</v>
      </c>
      <c r="K2575">
        <v>6.7390000000000004E-5</v>
      </c>
      <c r="L2575" s="5" cm="1">
        <f t="array" ref="L2575">_xlfn.IFS(I2575=0, 0, I2575&gt;34, 0, AND(I2575&gt;0, I2575&lt;35), VLOOKUP(I2575, $A$63:$C$96, 3))</f>
        <v>232</v>
      </c>
      <c r="M2575" s="5">
        <f t="shared" si="367"/>
        <v>0</v>
      </c>
      <c r="N2575" s="5">
        <v>1394.5683662487618</v>
      </c>
      <c r="O2575" s="5">
        <f t="shared" si="374"/>
        <v>1898.3763000000001</v>
      </c>
      <c r="P2575" s="5">
        <f t="shared" si="375"/>
        <v>232</v>
      </c>
      <c r="Q2575" s="5">
        <f t="shared" si="369"/>
        <v>0</v>
      </c>
      <c r="R2575" s="5">
        <f>IF(O2575&gt;(P2575+U2575),O2575-P2575-U2575, 0)</f>
        <v>0</v>
      </c>
      <c r="S2575" s="5">
        <f t="shared" si="370"/>
        <v>0</v>
      </c>
      <c r="T2575" s="5">
        <f t="shared" si="371"/>
        <v>0</v>
      </c>
      <c r="U2575" s="5">
        <f>IF(O2575&gt;P2575,IF(V2574*($B$6/100)&gt;=O2575-P2575,(O2575-P2575), V2574*($B$6/100)), 0)</f>
        <v>1666.3763000000001</v>
      </c>
      <c r="V2575" s="5">
        <f>V2574+(T2575*($B$5/100))-(U2575/($B$6/100))</f>
        <v>2476370.9215314998</v>
      </c>
      <c r="W2575" s="5">
        <f t="shared" si="372"/>
        <v>61909.273038287494</v>
      </c>
    </row>
    <row r="2576" spans="4:23" x14ac:dyDescent="0.25">
      <c r="D2576">
        <f t="shared" si="373"/>
        <v>2574</v>
      </c>
      <c r="E2576" s="3">
        <v>43938</v>
      </c>
      <c r="F2576" s="4">
        <v>0.25</v>
      </c>
      <c r="G2576">
        <v>20</v>
      </c>
      <c r="H2576">
        <v>0</v>
      </c>
      <c r="I2576" s="5">
        <f t="shared" si="368"/>
        <v>3</v>
      </c>
      <c r="J2576" s="22">
        <v>4.9489515646110373E-6</v>
      </c>
      <c r="K2576">
        <v>7.1660000000000002E-5</v>
      </c>
      <c r="L2576" s="5" cm="1">
        <f t="array" ref="L2576">_xlfn.IFS(I2576=0, 0, I2576&gt;34, 0, AND(I2576&gt;0, I2576&lt;35), VLOOKUP(I2576, $A$63:$C$96, 3))</f>
        <v>232</v>
      </c>
      <c r="M2576" s="5">
        <f t="shared" si="367"/>
        <v>23.507519931902429</v>
      </c>
      <c r="N2576" s="5">
        <v>1828.3547052347808</v>
      </c>
      <c r="O2576" s="5">
        <f t="shared" si="374"/>
        <v>2018.6622</v>
      </c>
      <c r="P2576" s="5">
        <f t="shared" si="375"/>
        <v>255.50751993190244</v>
      </c>
      <c r="Q2576" s="5">
        <f t="shared" si="369"/>
        <v>0</v>
      </c>
      <c r="R2576" s="5">
        <f>IF(O2576&gt;(P2576+U2576),O2576-P2576-U2576, 0)</f>
        <v>0</v>
      </c>
      <c r="S2576" s="5">
        <f t="shared" si="370"/>
        <v>0</v>
      </c>
      <c r="T2576" s="5">
        <f t="shared" si="371"/>
        <v>0</v>
      </c>
      <c r="U2576" s="5">
        <f>IF(O2576&gt;P2576,IF(V2575*($B$6/100)&gt;=O2576-P2576,(O2576-P2576), V2575*($B$6/100)), 0)</f>
        <v>1763.1546800680976</v>
      </c>
      <c r="V2576" s="5">
        <f>V2575+(T2576*($B$5/100))-(U2576/($B$6/100))</f>
        <v>2473852.1291314024</v>
      </c>
      <c r="W2576" s="5">
        <f t="shared" si="372"/>
        <v>61846.303228285062</v>
      </c>
    </row>
    <row r="2577" spans="4:23" x14ac:dyDescent="0.25">
      <c r="D2577">
        <f t="shared" si="373"/>
        <v>2575</v>
      </c>
      <c r="E2577" s="3">
        <v>43938</v>
      </c>
      <c r="F2577" s="4">
        <v>0.29166666666666669</v>
      </c>
      <c r="G2577">
        <v>40</v>
      </c>
      <c r="H2577">
        <v>10</v>
      </c>
      <c r="I2577" s="5">
        <f t="shared" si="368"/>
        <v>6</v>
      </c>
      <c r="J2577" s="22">
        <v>8.4132176598387633E-5</v>
      </c>
      <c r="K2577">
        <v>8.5619999999999997E-5</v>
      </c>
      <c r="L2577" s="5" cm="1">
        <f t="array" ref="L2577">_xlfn.IFS(I2577=0, 0, I2577&gt;34, 0, AND(I2577&gt;0, I2577&lt;35), VLOOKUP(I2577, $A$63:$C$96, 3))</f>
        <v>2980</v>
      </c>
      <c r="M2577" s="5">
        <f t="shared" si="367"/>
        <v>399.62783884234125</v>
      </c>
      <c r="N2577" s="5">
        <v>2865.3374204031134</v>
      </c>
      <c r="O2577" s="5">
        <f t="shared" si="374"/>
        <v>2411.9153999999999</v>
      </c>
      <c r="P2577" s="5">
        <f t="shared" si="375"/>
        <v>2411.9153999999999</v>
      </c>
      <c r="Q2577" s="5">
        <f t="shared" si="369"/>
        <v>487.20077413479089</v>
      </c>
      <c r="R2577" s="5">
        <f>IF(O2577&gt;(P2577+U2577),O2577-P2577-U2577, 0)</f>
        <v>0</v>
      </c>
      <c r="S2577" s="5">
        <f t="shared" si="370"/>
        <v>480.51166470755038</v>
      </c>
      <c r="T2577" s="5">
        <f t="shared" si="371"/>
        <v>487.20077413479089</v>
      </c>
      <c r="U2577" s="5">
        <f>IF(O2577&gt;P2577,IF(V2576*($B$6/100)&gt;=O2577-P2577,(O2577-P2577), V2576*($B$6/100)), 0)</f>
        <v>0</v>
      </c>
      <c r="V2577" s="5">
        <f>V2576+(T2577*($B$5/100))-(U2577/($B$6/100))</f>
        <v>2474193.1696732966</v>
      </c>
      <c r="W2577" s="5">
        <f t="shared" si="372"/>
        <v>61854.829241832413</v>
      </c>
    </row>
    <row r="2578" spans="4:23" x14ac:dyDescent="0.25">
      <c r="D2578">
        <f t="shared" si="373"/>
        <v>2576</v>
      </c>
      <c r="E2578" s="3">
        <v>43938</v>
      </c>
      <c r="F2578" s="4">
        <v>0.33333333333333331</v>
      </c>
      <c r="G2578">
        <v>40</v>
      </c>
      <c r="H2578">
        <v>7</v>
      </c>
      <c r="I2578" s="5">
        <f t="shared" si="368"/>
        <v>6</v>
      </c>
      <c r="J2578" s="22">
        <v>1.6331540163216422E-4</v>
      </c>
      <c r="K2578">
        <v>1.0088000000000001E-4</v>
      </c>
      <c r="L2578" s="5" cm="1">
        <f t="array" ref="L2578">_xlfn.IFS(I2578=0, 0, I2578&gt;34, 0, AND(I2578&gt;0, I2578&lt;35), VLOOKUP(I2578, $A$63:$C$96, 3))</f>
        <v>2980</v>
      </c>
      <c r="M2578" s="5">
        <f t="shared" si="367"/>
        <v>775.74815775278</v>
      </c>
      <c r="N2578" s="5">
        <v>3663.8251841979668</v>
      </c>
      <c r="O2578" s="5">
        <f t="shared" si="374"/>
        <v>2841.7896000000001</v>
      </c>
      <c r="P2578" s="5">
        <f t="shared" si="375"/>
        <v>2841.7896000000001</v>
      </c>
      <c r="Q2578" s="5">
        <f t="shared" si="369"/>
        <v>487.20077413479089</v>
      </c>
      <c r="R2578" s="5">
        <f>IF(O2578&gt;(P2578+U2578),O2578-P2578-U2578, 0)</f>
        <v>0</v>
      </c>
      <c r="S2578" s="5">
        <f t="shared" si="370"/>
        <v>426.75778361798916</v>
      </c>
      <c r="T2578" s="5">
        <f t="shared" si="371"/>
        <v>487.20077413479089</v>
      </c>
      <c r="U2578" s="5">
        <f>IF(O2578&gt;P2578,IF(V2577*($B$6/100)&gt;=O2578-P2578,(O2578-P2578), V2577*($B$6/100)), 0)</f>
        <v>0</v>
      </c>
      <c r="V2578" s="5">
        <f>V2577+(T2578*($B$5/100))-(U2578/($B$6/100))</f>
        <v>2474534.2102151909</v>
      </c>
      <c r="W2578" s="5">
        <f t="shared" si="372"/>
        <v>61863.355255379771</v>
      </c>
    </row>
    <row r="2579" spans="4:23" x14ac:dyDescent="0.25">
      <c r="D2579">
        <f t="shared" si="373"/>
        <v>2577</v>
      </c>
      <c r="E2579" s="3">
        <v>43938</v>
      </c>
      <c r="F2579" s="4">
        <v>0.375</v>
      </c>
      <c r="G2579">
        <v>60</v>
      </c>
      <c r="H2579">
        <v>10</v>
      </c>
      <c r="I2579" s="5">
        <f t="shared" si="368"/>
        <v>8</v>
      </c>
      <c r="J2579" s="22">
        <v>3.3652870639355053E-4</v>
      </c>
      <c r="K2579">
        <v>1.0604000000000001E-4</v>
      </c>
      <c r="L2579" s="5" cm="1">
        <f t="array" ref="L2579">_xlfn.IFS(I2579=0, 0, I2579&gt;34, 0, AND(I2579&gt;0, I2579&lt;35), VLOOKUP(I2579, $A$63:$C$96, 3))</f>
        <v>7160</v>
      </c>
      <c r="M2579" s="5">
        <f t="shared" si="367"/>
        <v>1598.511355369365</v>
      </c>
      <c r="N2579" s="5">
        <v>3363.3854960050753</v>
      </c>
      <c r="O2579" s="5">
        <f t="shared" si="374"/>
        <v>2987.1468</v>
      </c>
      <c r="P2579" s="5">
        <f t="shared" si="375"/>
        <v>2987.1468</v>
      </c>
      <c r="Q2579" s="5">
        <f t="shared" si="369"/>
        <v>487.20077413479089</v>
      </c>
      <c r="R2579" s="5">
        <f>IF(O2579&gt;(P2579+U2579),O2579-P2579-U2579, 0)</f>
        <v>0</v>
      </c>
      <c r="S2579" s="5">
        <f t="shared" si="370"/>
        <v>1727.4261420426456</v>
      </c>
      <c r="T2579" s="5">
        <f t="shared" si="371"/>
        <v>4043.9384133267185</v>
      </c>
      <c r="U2579" s="5">
        <f>IF(O2579&gt;P2579,IF(V2578*($B$6/100)&gt;=O2579-P2579,(O2579-P2579), V2578*($B$6/100)), 0)</f>
        <v>0</v>
      </c>
      <c r="V2579" s="5">
        <f>V2578+(T2579*($B$5/100))-(U2579/($B$6/100))</f>
        <v>2477364.9671045197</v>
      </c>
      <c r="W2579" s="5">
        <f t="shared" si="372"/>
        <v>61934.12417761299</v>
      </c>
    </row>
    <row r="2580" spans="4:23" x14ac:dyDescent="0.25">
      <c r="D2580">
        <f t="shared" si="373"/>
        <v>2578</v>
      </c>
      <c r="E2580" s="3">
        <v>43938</v>
      </c>
      <c r="F2580" s="4">
        <v>0.41666666666666669</v>
      </c>
      <c r="G2580">
        <v>50</v>
      </c>
      <c r="H2580">
        <v>10</v>
      </c>
      <c r="I2580" s="5">
        <f t="shared" si="368"/>
        <v>7</v>
      </c>
      <c r="J2580" s="22">
        <v>4.9984410802571472E-4</v>
      </c>
      <c r="K2580">
        <v>9.7439999999999989E-5</v>
      </c>
      <c r="L2580" s="5" cm="1">
        <f t="array" ref="L2580">_xlfn.IFS(I2580=0, 0, I2580&gt;34, 0, AND(I2580&gt;0, I2580&lt;35), VLOOKUP(I2580, $A$63:$C$96, 3))</f>
        <v>4800</v>
      </c>
      <c r="M2580" s="5">
        <f t="shared" si="367"/>
        <v>2374.2595131221451</v>
      </c>
      <c r="N2580" s="5">
        <v>2708.3420915484121</v>
      </c>
      <c r="O2580" s="5">
        <f t="shared" si="374"/>
        <v>2744.8847999999994</v>
      </c>
      <c r="P2580" s="5">
        <f t="shared" si="375"/>
        <v>2744.8847999999994</v>
      </c>
      <c r="Q2580" s="5">
        <f t="shared" si="369"/>
        <v>487.20077413479089</v>
      </c>
      <c r="R2580" s="5">
        <f>IF(O2580&gt;(P2580+U2580),O2580-P2580-U2580, 0)</f>
        <v>0</v>
      </c>
      <c r="S2580" s="5">
        <f t="shared" si="370"/>
        <v>1390.997533911029</v>
      </c>
      <c r="T2580" s="5">
        <f t="shared" si="371"/>
        <v>3038.3771792111174</v>
      </c>
      <c r="U2580" s="5">
        <f>IF(O2580&gt;P2580,IF(V2579*($B$6/100)&gt;=O2580-P2580,(O2580-P2580), V2579*($B$6/100)), 0)</f>
        <v>0</v>
      </c>
      <c r="V2580" s="5">
        <f>V2579+(T2580*($B$5/100))-(U2580/($B$6/100))</f>
        <v>2479491.8311299677</v>
      </c>
      <c r="W2580" s="5">
        <f t="shared" si="372"/>
        <v>61987.295778249194</v>
      </c>
    </row>
    <row r="2581" spans="4:23" x14ac:dyDescent="0.25">
      <c r="D2581">
        <f t="shared" si="373"/>
        <v>2579</v>
      </c>
      <c r="E2581" s="3">
        <v>43938</v>
      </c>
      <c r="F2581" s="4">
        <v>0.45833333333333331</v>
      </c>
      <c r="G2581">
        <v>50</v>
      </c>
      <c r="H2581">
        <v>10</v>
      </c>
      <c r="I2581" s="5">
        <f t="shared" si="368"/>
        <v>7</v>
      </c>
      <c r="J2581" s="22">
        <v>6.0129761510024102E-4</v>
      </c>
      <c r="K2581">
        <v>8.1210000000000003E-5</v>
      </c>
      <c r="L2581" s="5" cm="1">
        <f t="array" ref="L2581">_xlfn.IFS(I2581=0, 0, I2581&gt;34, 0, AND(I2581&gt;0, I2581&lt;35), VLOOKUP(I2581, $A$63:$C$96, 3))</f>
        <v>4800</v>
      </c>
      <c r="M2581" s="5">
        <f t="shared" si="367"/>
        <v>2856.1636717261449</v>
      </c>
      <c r="N2581" s="5">
        <v>2133.6207411301593</v>
      </c>
      <c r="O2581" s="5">
        <f t="shared" si="374"/>
        <v>2287.6857</v>
      </c>
      <c r="P2581" s="5">
        <f t="shared" si="375"/>
        <v>2287.6857</v>
      </c>
      <c r="Q2581" s="5">
        <f t="shared" si="369"/>
        <v>487.20077413479089</v>
      </c>
      <c r="R2581" s="5">
        <f>IF(O2581&gt;(P2581+U2581),O2581-P2581-U2581, 0)</f>
        <v>0</v>
      </c>
      <c r="S2581" s="5">
        <f t="shared" si="370"/>
        <v>1095.8221261911156</v>
      </c>
      <c r="T2581" s="5">
        <f t="shared" si="371"/>
        <v>4272.6558455350287</v>
      </c>
      <c r="U2581" s="5">
        <f>IF(O2581&gt;P2581,IF(V2580*($B$6/100)&gt;=O2581-P2581,(O2581-P2581), V2580*($B$6/100)), 0)</f>
        <v>0</v>
      </c>
      <c r="V2581" s="5">
        <f>V2580+(T2581*($B$5/100))-(U2581/($B$6/100))</f>
        <v>2482482.6902218424</v>
      </c>
      <c r="W2581" s="5">
        <f t="shared" si="372"/>
        <v>62062.067255546062</v>
      </c>
    </row>
    <row r="2582" spans="4:23" x14ac:dyDescent="0.25">
      <c r="D2582">
        <f t="shared" si="373"/>
        <v>2580</v>
      </c>
      <c r="E2582" s="3">
        <v>43938</v>
      </c>
      <c r="F2582" s="4">
        <v>0.5</v>
      </c>
      <c r="G2582">
        <v>50</v>
      </c>
      <c r="H2582">
        <v>10</v>
      </c>
      <c r="I2582" s="5">
        <f t="shared" si="368"/>
        <v>7</v>
      </c>
      <c r="J2582" s="22">
        <v>6.6810846122249004E-4</v>
      </c>
      <c r="K2582">
        <v>6.6119999999999997E-5</v>
      </c>
      <c r="L2582" s="5" cm="1">
        <f t="array" ref="L2582">_xlfn.IFS(I2582=0, 0, I2582&gt;34, 0, AND(I2582&gt;0, I2582&lt;35), VLOOKUP(I2582, $A$63:$C$96, 3))</f>
        <v>4800</v>
      </c>
      <c r="M2582" s="5">
        <f t="shared" si="367"/>
        <v>3173.5151908068278</v>
      </c>
      <c r="N2582" s="5">
        <v>1856.6635751635797</v>
      </c>
      <c r="O2582" s="5">
        <f t="shared" si="374"/>
        <v>1862.6003999999998</v>
      </c>
      <c r="P2582" s="5">
        <f t="shared" si="375"/>
        <v>1862.6003999999998</v>
      </c>
      <c r="Q2582" s="5">
        <f t="shared" si="369"/>
        <v>487.20077413479089</v>
      </c>
      <c r="R2582" s="5">
        <f>IF(O2582&gt;(P2582+U2582),O2582-P2582-U2582, 0)</f>
        <v>0</v>
      </c>
      <c r="S2582" s="5">
        <f t="shared" si="370"/>
        <v>953.57763792624985</v>
      </c>
      <c r="T2582" s="5">
        <f t="shared" si="371"/>
        <v>5157.3371528805783</v>
      </c>
      <c r="U2582" s="5">
        <f>IF(O2582&gt;P2582,IF(V2581*($B$6/100)&gt;=O2582-P2582,(O2582-P2582), V2581*($B$6/100)), 0)</f>
        <v>0</v>
      </c>
      <c r="V2582" s="5">
        <f>V2581+(T2582*($B$5/100))-(U2582/($B$6/100))</f>
        <v>2486092.8262288589</v>
      </c>
      <c r="W2582" s="5">
        <f t="shared" si="372"/>
        <v>62152.320655721473</v>
      </c>
    </row>
    <row r="2583" spans="4:23" x14ac:dyDescent="0.25">
      <c r="D2583">
        <f t="shared" si="373"/>
        <v>2581</v>
      </c>
      <c r="E2583" s="3">
        <v>43938</v>
      </c>
      <c r="F2583" s="4">
        <v>0.54166666666666663</v>
      </c>
      <c r="G2583">
        <v>50</v>
      </c>
      <c r="H2583">
        <v>10</v>
      </c>
      <c r="I2583" s="5">
        <f t="shared" si="368"/>
        <v>7</v>
      </c>
      <c r="J2583" s="22">
        <v>6.9532769482785067E-4</v>
      </c>
      <c r="K2583">
        <v>6.0579999999999993E-5</v>
      </c>
      <c r="L2583" s="5" cm="1">
        <f t="array" ref="L2583">_xlfn.IFS(I2583=0, 0, I2583&gt;34, 0, AND(I2583&gt;0, I2583&lt;35), VLOOKUP(I2583, $A$63:$C$96, 3))</f>
        <v>4800</v>
      </c>
      <c r="M2583" s="5">
        <f t="shared" si="367"/>
        <v>3302.8065504322908</v>
      </c>
      <c r="N2583" s="5">
        <v>1674.1572632976909</v>
      </c>
      <c r="O2583" s="5">
        <f t="shared" si="374"/>
        <v>1706.5385999999999</v>
      </c>
      <c r="P2583" s="5">
        <f t="shared" si="375"/>
        <v>1706.5385999999999</v>
      </c>
      <c r="Q2583" s="5">
        <f t="shared" si="369"/>
        <v>487.20077413479089</v>
      </c>
      <c r="R2583" s="5">
        <f>IF(O2583&gt;(P2583+U2583),O2583-P2583-U2583, 0)</f>
        <v>0</v>
      </c>
      <c r="S2583" s="5">
        <f t="shared" si="370"/>
        <v>859.8428654538742</v>
      </c>
      <c r="T2583" s="5">
        <f t="shared" si="371"/>
        <v>5536.4250849784175</v>
      </c>
      <c r="U2583" s="5">
        <f>IF(O2583&gt;P2583,IF(V2582*($B$6/100)&gt;=O2583-P2583,(O2583-P2583), V2582*($B$6/100)), 0)</f>
        <v>0</v>
      </c>
      <c r="V2583" s="5">
        <f>V2582+(T2583*($B$5/100))-(U2583/($B$6/100))</f>
        <v>2489968.3237883439</v>
      </c>
      <c r="W2583" s="5">
        <f t="shared" si="372"/>
        <v>62249.2080947086</v>
      </c>
    </row>
    <row r="2584" spans="4:23" x14ac:dyDescent="0.25">
      <c r="D2584">
        <f t="shared" si="373"/>
        <v>2582</v>
      </c>
      <c r="E2584" s="3">
        <v>43938</v>
      </c>
      <c r="F2584" s="4">
        <v>0.58333333333333337</v>
      </c>
      <c r="G2584">
        <v>50</v>
      </c>
      <c r="H2584">
        <v>10</v>
      </c>
      <c r="I2584" s="5">
        <f t="shared" si="368"/>
        <v>7</v>
      </c>
      <c r="J2584" s="22">
        <v>6.7305741278710107E-4</v>
      </c>
      <c r="K2584">
        <v>5.024E-5</v>
      </c>
      <c r="L2584" s="5" cm="1">
        <f t="array" ref="L2584">_xlfn.IFS(I2584=0, 0, I2584&gt;34, 0, AND(I2584&gt;0, I2584&lt;35), VLOOKUP(I2584, $A$63:$C$96, 3))</f>
        <v>4800</v>
      </c>
      <c r="M2584" s="5">
        <f t="shared" si="367"/>
        <v>3197.02271073873</v>
      </c>
      <c r="N2584" s="5">
        <v>1421.3891033640828</v>
      </c>
      <c r="O2584" s="5">
        <f t="shared" si="374"/>
        <v>1415.2608</v>
      </c>
      <c r="P2584" s="5">
        <f t="shared" si="375"/>
        <v>1415.2608</v>
      </c>
      <c r="Q2584" s="5">
        <f t="shared" si="369"/>
        <v>487.20077413479089</v>
      </c>
      <c r="R2584" s="5">
        <f>IF(O2584&gt;(P2584+U2584),O2584-P2584-U2584, 0)</f>
        <v>0</v>
      </c>
      <c r="S2584" s="5">
        <f t="shared" si="370"/>
        <v>730.02178848724145</v>
      </c>
      <c r="T2584" s="5">
        <f t="shared" si="371"/>
        <v>5851.7401222514882</v>
      </c>
      <c r="U2584" s="5">
        <f>IF(O2584&gt;P2584,IF(V2583*($B$6/100)&gt;=O2584-P2584,(O2584-P2584), V2583*($B$6/100)), 0)</f>
        <v>0</v>
      </c>
      <c r="V2584" s="5">
        <f>V2583+(T2584*($B$5/100))-(U2584/($B$6/100))</f>
        <v>2494064.5418739198</v>
      </c>
      <c r="W2584" s="5">
        <f t="shared" si="372"/>
        <v>62351.613546847992</v>
      </c>
    </row>
    <row r="2585" spans="4:23" x14ac:dyDescent="0.25">
      <c r="D2585">
        <f t="shared" si="373"/>
        <v>2583</v>
      </c>
      <c r="E2585" s="3">
        <v>43938</v>
      </c>
      <c r="F2585" s="4">
        <v>0.625</v>
      </c>
      <c r="G2585">
        <v>40</v>
      </c>
      <c r="H2585">
        <v>10</v>
      </c>
      <c r="I2585" s="5">
        <f t="shared" si="368"/>
        <v>6</v>
      </c>
      <c r="J2585" s="22">
        <v>6.0872104244715755E-4</v>
      </c>
      <c r="K2585">
        <v>5.058E-5</v>
      </c>
      <c r="L2585" s="5" cm="1">
        <f t="array" ref="L2585">_xlfn.IFS(I2585=0, 0, I2585&gt;34, 0, AND(I2585&gt;0, I2585&lt;35), VLOOKUP(I2585, $A$63:$C$96, 3))</f>
        <v>2980</v>
      </c>
      <c r="M2585" s="5">
        <f t="shared" si="367"/>
        <v>2891.4249516239984</v>
      </c>
      <c r="N2585" s="5">
        <v>1407.8788093711048</v>
      </c>
      <c r="O2585" s="5">
        <f t="shared" si="374"/>
        <v>1424.8386</v>
      </c>
      <c r="P2585" s="5">
        <f t="shared" si="375"/>
        <v>1424.8386</v>
      </c>
      <c r="Q2585" s="5">
        <f t="shared" si="369"/>
        <v>487.20077413479089</v>
      </c>
      <c r="R2585" s="5">
        <f>IF(O2585&gt;(P2585+U2585),O2585-P2585-U2585, 0)</f>
        <v>0</v>
      </c>
      <c r="S2585" s="5">
        <f t="shared" si="370"/>
        <v>723.08293623320401</v>
      </c>
      <c r="T2585" s="5">
        <f t="shared" si="371"/>
        <v>3723.5034153907936</v>
      </c>
      <c r="U2585" s="5">
        <f>IF(O2585&gt;P2585,IF(V2584*($B$6/100)&gt;=O2585-P2585,(O2585-P2585), V2584*($B$6/100)), 0)</f>
        <v>0</v>
      </c>
      <c r="V2585" s="5">
        <f>V2584+(T2585*($B$5/100))-(U2585/($B$6/100))</f>
        <v>2496670.9942646935</v>
      </c>
      <c r="W2585" s="5">
        <f t="shared" si="372"/>
        <v>62416.77485661734</v>
      </c>
    </row>
    <row r="2586" spans="4:23" x14ac:dyDescent="0.25">
      <c r="D2586">
        <f t="shared" si="373"/>
        <v>2584</v>
      </c>
      <c r="E2586" s="3">
        <v>43938</v>
      </c>
      <c r="F2586" s="4">
        <v>0.66666666666666663</v>
      </c>
      <c r="G2586">
        <v>50</v>
      </c>
      <c r="H2586">
        <v>10</v>
      </c>
      <c r="I2586" s="5">
        <f t="shared" si="368"/>
        <v>7</v>
      </c>
      <c r="J2586" s="22">
        <v>5.0974201115493688E-4</v>
      </c>
      <c r="K2586">
        <v>5.6489999999999996E-5</v>
      </c>
      <c r="L2586" s="5" cm="1">
        <f t="array" ref="L2586">_xlfn.IFS(I2586=0, 0, I2586&gt;34, 0, AND(I2586&gt;0, I2586&lt;35), VLOOKUP(I2586, $A$63:$C$96, 3))</f>
        <v>4800</v>
      </c>
      <c r="M2586" s="5">
        <f t="shared" si="367"/>
        <v>2421.2745529859503</v>
      </c>
      <c r="N2586" s="5">
        <v>1204.988596003057</v>
      </c>
      <c r="O2586" s="5">
        <f t="shared" si="374"/>
        <v>1591.3233</v>
      </c>
      <c r="P2586" s="5">
        <f t="shared" si="375"/>
        <v>1591.3233</v>
      </c>
      <c r="Q2586" s="5">
        <f t="shared" si="369"/>
        <v>487.20077413479089</v>
      </c>
      <c r="R2586" s="5">
        <f>IF(O2586&gt;(P2586+U2586),O2586-P2586-U2586, 0)</f>
        <v>0</v>
      </c>
      <c r="S2586" s="5">
        <f t="shared" si="370"/>
        <v>618.87904436506597</v>
      </c>
      <c r="T2586" s="5">
        <f t="shared" si="371"/>
        <v>5011.0722086208843</v>
      </c>
      <c r="U2586" s="5">
        <f>IF(O2586&gt;P2586,IF(V2585*($B$6/100)&gt;=O2586-P2586,(O2586-P2586), V2585*($B$6/100)), 0)</f>
        <v>0</v>
      </c>
      <c r="V2586" s="5">
        <f>V2585+(T2586*($B$5/100))-(U2586/($B$6/100))</f>
        <v>2500178.7448107279</v>
      </c>
      <c r="W2586" s="5">
        <f t="shared" si="372"/>
        <v>62504.468620268199</v>
      </c>
    </row>
    <row r="2587" spans="4:23" x14ac:dyDescent="0.25">
      <c r="D2587">
        <f t="shared" si="373"/>
        <v>2585</v>
      </c>
      <c r="E2587" s="3">
        <v>43938</v>
      </c>
      <c r="F2587" s="4">
        <v>0.70833333333333337</v>
      </c>
      <c r="G2587">
        <v>60</v>
      </c>
      <c r="H2587">
        <v>10</v>
      </c>
      <c r="I2587" s="5">
        <f t="shared" si="368"/>
        <v>8</v>
      </c>
      <c r="J2587" s="22">
        <v>3.8601822203966087E-4</v>
      </c>
      <c r="K2587">
        <v>8.1170000000000011E-5</v>
      </c>
      <c r="L2587" s="5" cm="1">
        <f t="array" ref="L2587">_xlfn.IFS(I2587=0, 0, I2587&gt;34, 0, AND(I2587&gt;0, I2587&lt;35), VLOOKUP(I2587, $A$63:$C$96, 3))</f>
        <v>7160</v>
      </c>
      <c r="M2587" s="5">
        <f t="shared" si="367"/>
        <v>1833.5865546883892</v>
      </c>
      <c r="N2587" s="5">
        <v>1291.6730027789386</v>
      </c>
      <c r="O2587" s="5">
        <f t="shared" si="374"/>
        <v>2286.5589</v>
      </c>
      <c r="P2587" s="5">
        <f t="shared" si="375"/>
        <v>2286.5589</v>
      </c>
      <c r="Q2587" s="5">
        <f t="shared" si="369"/>
        <v>487.20077413479089</v>
      </c>
      <c r="R2587" s="5">
        <f>IF(O2587&gt;(P2587+U2587),O2587-P2587-U2587, 0)</f>
        <v>0</v>
      </c>
      <c r="S2587" s="5">
        <f t="shared" si="370"/>
        <v>663.39993278239865</v>
      </c>
      <c r="T2587" s="5">
        <f t="shared" si="371"/>
        <v>6043.6277219059903</v>
      </c>
      <c r="U2587" s="5">
        <f>IF(O2587&gt;P2587,IF(V2586*($B$6/100)&gt;=O2587-P2587,(O2587-P2587), V2586*($B$6/100)), 0)</f>
        <v>0</v>
      </c>
      <c r="V2587" s="5">
        <f>V2586+(T2587*($B$5/100))-(U2587/($B$6/100))</f>
        <v>2504409.2842160622</v>
      </c>
      <c r="W2587" s="5">
        <f t="shared" si="372"/>
        <v>62610.232105401556</v>
      </c>
    </row>
    <row r="2588" spans="4:23" x14ac:dyDescent="0.25">
      <c r="D2588">
        <f t="shared" si="373"/>
        <v>2586</v>
      </c>
      <c r="E2588" s="3">
        <v>43938</v>
      </c>
      <c r="F2588" s="4">
        <v>0.75</v>
      </c>
      <c r="G2588">
        <v>60</v>
      </c>
      <c r="H2588">
        <v>10</v>
      </c>
      <c r="I2588" s="5">
        <f t="shared" si="368"/>
        <v>8</v>
      </c>
      <c r="J2588" s="22">
        <v>2.4249862666594083E-4</v>
      </c>
      <c r="K2588">
        <v>1.3137000000000001E-4</v>
      </c>
      <c r="L2588" s="5" cm="1">
        <f t="array" ref="L2588">_xlfn.IFS(I2588=0, 0, I2588&gt;34, 0, AND(I2588&gt;0, I2588&lt;35), VLOOKUP(I2588, $A$63:$C$96, 3))</f>
        <v>7160</v>
      </c>
      <c r="M2588" s="5">
        <f t="shared" si="367"/>
        <v>1151.8684766632191</v>
      </c>
      <c r="N2588" s="5">
        <v>1564.7994138690283</v>
      </c>
      <c r="O2588" s="5">
        <f t="shared" si="374"/>
        <v>3700.6929000000005</v>
      </c>
      <c r="P2588" s="5">
        <f t="shared" si="375"/>
        <v>3700.6929000000005</v>
      </c>
      <c r="Q2588" s="5">
        <f t="shared" si="369"/>
        <v>487.20077413479089</v>
      </c>
      <c r="R2588" s="5">
        <f>IF(O2588&gt;(P2588+U2588),O2588-P2588-U2588, 0)</f>
        <v>0</v>
      </c>
      <c r="S2588" s="5">
        <f t="shared" si="370"/>
        <v>803.6769551932116</v>
      </c>
      <c r="T2588" s="5">
        <f t="shared" si="371"/>
        <v>3807.4986214700079</v>
      </c>
      <c r="U2588" s="5">
        <f>IF(O2588&gt;P2588,IF(V2587*($B$6/100)&gt;=O2588-P2588,(O2588-P2588), V2587*($B$6/100)), 0)</f>
        <v>0</v>
      </c>
      <c r="V2588" s="5">
        <f>V2587+(T2588*($B$5/100))-(U2588/($B$6/100))</f>
        <v>2507074.5332510914</v>
      </c>
      <c r="W2588" s="5">
        <f t="shared" si="372"/>
        <v>62676.863331277287</v>
      </c>
    </row>
    <row r="2589" spans="4:23" x14ac:dyDescent="0.25">
      <c r="D2589">
        <f t="shared" si="373"/>
        <v>2587</v>
      </c>
      <c r="E2589" s="3">
        <v>43938</v>
      </c>
      <c r="F2589" s="4">
        <v>0.79166666666666663</v>
      </c>
      <c r="G2589">
        <v>60</v>
      </c>
      <c r="H2589">
        <v>10</v>
      </c>
      <c r="I2589" s="5">
        <f t="shared" si="368"/>
        <v>8</v>
      </c>
      <c r="J2589" s="22">
        <v>1.064024586391373E-4</v>
      </c>
      <c r="K2589">
        <v>1.5207999999999999E-4</v>
      </c>
      <c r="L2589" s="5" cm="1">
        <f t="array" ref="L2589">_xlfn.IFS(I2589=0, 0, I2589&gt;34, 0, AND(I2589&gt;0, I2589&lt;35), VLOOKUP(I2589, $A$63:$C$96, 3))</f>
        <v>7160</v>
      </c>
      <c r="M2589" s="5">
        <f t="shared" si="367"/>
        <v>505.41167853590218</v>
      </c>
      <c r="N2589" s="5">
        <v>1765.563113899266</v>
      </c>
      <c r="O2589" s="5">
        <f t="shared" si="374"/>
        <v>4284.0935999999992</v>
      </c>
      <c r="P2589" s="5">
        <f t="shared" si="375"/>
        <v>4284.0935999999992</v>
      </c>
      <c r="Q2589" s="5">
        <f t="shared" si="369"/>
        <v>487.20077413479089</v>
      </c>
      <c r="R2589" s="5">
        <f>IF(O2589&gt;(P2589+U2589),O2589-P2589-U2589, 0)</f>
        <v>0</v>
      </c>
      <c r="S2589" s="5">
        <f t="shared" si="370"/>
        <v>906.78867527922739</v>
      </c>
      <c r="T2589" s="5">
        <f t="shared" si="371"/>
        <v>2474.5294032566753</v>
      </c>
      <c r="U2589" s="5">
        <f>IF(O2589&gt;P2589,IF(V2588*($B$6/100)&gt;=O2589-P2589,(O2589-P2589), V2588*($B$6/100)), 0)</f>
        <v>0</v>
      </c>
      <c r="V2589" s="5">
        <f>V2588+(T2589*($B$5/100))-(U2589/($B$6/100))</f>
        <v>2508806.7038333709</v>
      </c>
      <c r="W2589" s="5">
        <f t="shared" si="372"/>
        <v>62720.167595834275</v>
      </c>
    </row>
    <row r="2590" spans="4:23" x14ac:dyDescent="0.25">
      <c r="D2590">
        <f t="shared" si="373"/>
        <v>2588</v>
      </c>
      <c r="E2590" s="3">
        <v>43938</v>
      </c>
      <c r="F2590" s="4">
        <v>0.83333333333333337</v>
      </c>
      <c r="G2590">
        <v>50</v>
      </c>
      <c r="H2590">
        <v>0</v>
      </c>
      <c r="I2590" s="5">
        <f t="shared" si="368"/>
        <v>7</v>
      </c>
      <c r="J2590" s="22">
        <v>1.2372378911527593E-5</v>
      </c>
      <c r="K2590">
        <v>1.5610999999999999E-4</v>
      </c>
      <c r="L2590" s="5" cm="1">
        <f t="array" ref="L2590">_xlfn.IFS(I2590=0, 0, I2590&gt;34, 0, AND(I2590&gt;0, I2590&lt;35), VLOOKUP(I2590, $A$63:$C$96, 3))</f>
        <v>4800</v>
      </c>
      <c r="M2590" s="5">
        <f t="shared" si="367"/>
        <v>58.768799829756063</v>
      </c>
      <c r="N2590" s="5">
        <v>1976.3376257862587</v>
      </c>
      <c r="O2590" s="5">
        <f t="shared" si="374"/>
        <v>4397.6187</v>
      </c>
      <c r="P2590" s="5">
        <f t="shared" si="375"/>
        <v>4397.6187</v>
      </c>
      <c r="Q2590" s="5">
        <f t="shared" si="369"/>
        <v>461.15009982975607</v>
      </c>
      <c r="R2590" s="5">
        <f>IF(O2590&gt;(P2590+U2590),O2590-P2590-U2590, 0)</f>
        <v>0</v>
      </c>
      <c r="S2590" s="5">
        <f t="shared" si="370"/>
        <v>0</v>
      </c>
      <c r="T2590" s="5">
        <f t="shared" si="371"/>
        <v>461.15009982975607</v>
      </c>
      <c r="U2590" s="5">
        <f>IF(O2590&gt;P2590,IF(V2589*($B$6/100)&gt;=O2590-P2590,(O2590-P2590), V2589*($B$6/100)), 0)</f>
        <v>0</v>
      </c>
      <c r="V2590" s="5">
        <f>V2589+(T2590*($B$5/100))-(U2590/($B$6/100))</f>
        <v>2509129.508903252</v>
      </c>
      <c r="W2590" s="5">
        <f t="shared" si="372"/>
        <v>62728.237722581296</v>
      </c>
    </row>
    <row r="2591" spans="4:23" x14ac:dyDescent="0.25">
      <c r="D2591">
        <f t="shared" si="373"/>
        <v>2589</v>
      </c>
      <c r="E2591" s="3">
        <v>43938</v>
      </c>
      <c r="F2591" s="4">
        <v>0.875</v>
      </c>
      <c r="G2591">
        <v>40</v>
      </c>
      <c r="H2591">
        <v>0</v>
      </c>
      <c r="I2591" s="5">
        <f t="shared" si="368"/>
        <v>6</v>
      </c>
      <c r="J2591" s="22">
        <v>0</v>
      </c>
      <c r="K2591">
        <v>1.6676000000000001E-4</v>
      </c>
      <c r="L2591" s="5" cm="1">
        <f t="array" ref="L2591">_xlfn.IFS(I2591=0, 0, I2591&gt;34, 0, AND(I2591&gt;0, I2591&lt;35), VLOOKUP(I2591, $A$63:$C$96, 3))</f>
        <v>2980</v>
      </c>
      <c r="M2591" s="5">
        <f t="shared" si="367"/>
        <v>0</v>
      </c>
      <c r="N2591" s="5">
        <v>2317.4314299341204</v>
      </c>
      <c r="O2591" s="5">
        <f t="shared" si="374"/>
        <v>4697.6292000000003</v>
      </c>
      <c r="P2591" s="5">
        <f t="shared" si="375"/>
        <v>2980</v>
      </c>
      <c r="Q2591" s="5">
        <f t="shared" si="369"/>
        <v>0</v>
      </c>
      <c r="R2591" s="5">
        <f>IF(O2591&gt;(P2591+U2591),O2591-P2591-U2591, 0)</f>
        <v>0</v>
      </c>
      <c r="S2591" s="5">
        <f t="shared" si="370"/>
        <v>0</v>
      </c>
      <c r="T2591" s="5">
        <f t="shared" si="371"/>
        <v>0</v>
      </c>
      <c r="U2591" s="5">
        <f>IF(O2591&gt;P2591,IF(V2590*($B$6/100)&gt;=O2591-P2591,(O2591-P2591), V2590*($B$6/100)), 0)</f>
        <v>1717.6292000000003</v>
      </c>
      <c r="V2591" s="5">
        <f>V2590+(T2591*($B$5/100))-(U2591/($B$6/100))</f>
        <v>2506675.7529032519</v>
      </c>
      <c r="W2591" s="5">
        <f t="shared" si="372"/>
        <v>62666.893822581296</v>
      </c>
    </row>
    <row r="2592" spans="4:23" x14ac:dyDescent="0.25">
      <c r="D2592">
        <f t="shared" si="373"/>
        <v>2590</v>
      </c>
      <c r="E2592" s="3">
        <v>43938</v>
      </c>
      <c r="F2592" s="4">
        <v>0.91666666666666663</v>
      </c>
      <c r="G2592">
        <v>40</v>
      </c>
      <c r="H2592">
        <v>0</v>
      </c>
      <c r="I2592" s="5">
        <f t="shared" si="368"/>
        <v>6</v>
      </c>
      <c r="J2592" s="22">
        <v>0</v>
      </c>
      <c r="K2592">
        <v>1.7662E-4</v>
      </c>
      <c r="L2592" s="5" cm="1">
        <f t="array" ref="L2592">_xlfn.IFS(I2592=0, 0, I2592&gt;34, 0, AND(I2592&gt;0, I2592&lt;35), VLOOKUP(I2592, $A$63:$C$96, 3))</f>
        <v>2980</v>
      </c>
      <c r="M2592" s="5">
        <f t="shared" si="367"/>
        <v>0</v>
      </c>
      <c r="N2592" s="5">
        <v>2299.3735219950172</v>
      </c>
      <c r="O2592" s="5">
        <f t="shared" si="374"/>
        <v>4975.3854000000001</v>
      </c>
      <c r="P2592" s="5">
        <f t="shared" si="375"/>
        <v>2980</v>
      </c>
      <c r="Q2592" s="5">
        <f t="shared" si="369"/>
        <v>0</v>
      </c>
      <c r="R2592" s="5">
        <f>IF(O2592&gt;(P2592+U2592),O2592-P2592-U2592, 0)</f>
        <v>0</v>
      </c>
      <c r="S2592" s="5">
        <f t="shared" si="370"/>
        <v>0</v>
      </c>
      <c r="T2592" s="5">
        <f t="shared" si="371"/>
        <v>0</v>
      </c>
      <c r="U2592" s="5">
        <f>IF(O2592&gt;P2592,IF(V2591*($B$6/100)&gt;=O2592-P2592,(O2592-P2592), V2591*($B$6/100)), 0)</f>
        <v>1995.3854000000001</v>
      </c>
      <c r="V2592" s="5">
        <f>V2591+(T2592*($B$5/100))-(U2592/($B$6/100))</f>
        <v>2503825.2023318233</v>
      </c>
      <c r="W2592" s="5">
        <f t="shared" si="372"/>
        <v>62595.630058295581</v>
      </c>
    </row>
    <row r="2593" spans="4:23" x14ac:dyDescent="0.25">
      <c r="D2593">
        <f t="shared" si="373"/>
        <v>2591</v>
      </c>
      <c r="E2593" s="3">
        <v>43938</v>
      </c>
      <c r="F2593" s="4">
        <v>0.95833333333333337</v>
      </c>
      <c r="G2593">
        <v>40</v>
      </c>
      <c r="H2593">
        <v>0</v>
      </c>
      <c r="I2593" s="5">
        <f t="shared" si="368"/>
        <v>6</v>
      </c>
      <c r="J2593" s="22">
        <v>0</v>
      </c>
      <c r="K2593">
        <v>1.6185E-4</v>
      </c>
      <c r="L2593" s="5" cm="1">
        <f t="array" ref="L2593">_xlfn.IFS(I2593=0, 0, I2593&gt;34, 0, AND(I2593&gt;0, I2593&lt;35), VLOOKUP(I2593, $A$63:$C$96, 3))</f>
        <v>2980</v>
      </c>
      <c r="M2593" s="5">
        <f t="shared" si="367"/>
        <v>0</v>
      </c>
      <c r="N2593" s="5">
        <v>1978.3994811591085</v>
      </c>
      <c r="O2593" s="5">
        <f t="shared" si="374"/>
        <v>4559.3145000000004</v>
      </c>
      <c r="P2593" s="5">
        <f t="shared" si="375"/>
        <v>2980</v>
      </c>
      <c r="Q2593" s="5">
        <f t="shared" si="369"/>
        <v>0</v>
      </c>
      <c r="R2593" s="5">
        <f>IF(O2593&gt;(P2593+U2593),O2593-P2593-U2593, 0)</f>
        <v>0</v>
      </c>
      <c r="S2593" s="5">
        <f t="shared" si="370"/>
        <v>0</v>
      </c>
      <c r="T2593" s="5">
        <f t="shared" si="371"/>
        <v>0</v>
      </c>
      <c r="U2593" s="5">
        <f>IF(O2593&gt;P2593,IF(V2592*($B$6/100)&gt;=O2593-P2593,(O2593-P2593), V2592*($B$6/100)), 0)</f>
        <v>1579.3145000000004</v>
      </c>
      <c r="V2593" s="5">
        <f>V2592+(T2593*($B$5/100))-(U2593/($B$6/100))</f>
        <v>2501569.0387603948</v>
      </c>
      <c r="W2593" s="5">
        <f t="shared" si="372"/>
        <v>62539.225969009873</v>
      </c>
    </row>
    <row r="2594" spans="4:23" x14ac:dyDescent="0.25">
      <c r="D2594">
        <f t="shared" si="373"/>
        <v>2592</v>
      </c>
      <c r="E2594" s="3">
        <v>43939</v>
      </c>
      <c r="F2594" s="4">
        <v>0</v>
      </c>
      <c r="G2594">
        <v>30</v>
      </c>
      <c r="H2594">
        <v>0</v>
      </c>
      <c r="I2594" s="5">
        <f t="shared" si="368"/>
        <v>4</v>
      </c>
      <c r="J2594" s="22">
        <v>0</v>
      </c>
      <c r="K2594">
        <v>1.3870000000000001E-4</v>
      </c>
      <c r="L2594" s="5" cm="1">
        <f t="array" ref="L2594">_xlfn.IFS(I2594=0, 0, I2594&gt;34, 0, AND(I2594&gt;0, I2594&lt;35), VLOOKUP(I2594, $A$63:$C$96, 3))</f>
        <v>740</v>
      </c>
      <c r="M2594" s="5">
        <f t="shared" si="367"/>
        <v>0</v>
      </c>
      <c r="N2594" s="5">
        <v>1564.1030413808996</v>
      </c>
      <c r="O2594" s="5">
        <f t="shared" si="374"/>
        <v>3907.1790000000001</v>
      </c>
      <c r="P2594" s="5">
        <f t="shared" si="375"/>
        <v>740</v>
      </c>
      <c r="Q2594" s="5">
        <f t="shared" si="369"/>
        <v>0</v>
      </c>
      <c r="R2594" s="5">
        <f>IF(O2594&gt;(P2594+U2594),O2594-P2594-U2594, 0)</f>
        <v>0</v>
      </c>
      <c r="S2594" s="5">
        <f t="shared" si="370"/>
        <v>0</v>
      </c>
      <c r="T2594" s="5">
        <f t="shared" si="371"/>
        <v>0</v>
      </c>
      <c r="U2594" s="5">
        <f>IF(O2594&gt;P2594,IF(V2593*($B$6/100)&gt;=O2594-P2594,(O2594-P2594), V2593*($B$6/100)), 0)</f>
        <v>3167.1790000000001</v>
      </c>
      <c r="V2594" s="5">
        <f>V2593+(T2594*($B$5/100))-(U2594/($B$6/100))</f>
        <v>2497044.4973318232</v>
      </c>
      <c r="W2594" s="5">
        <f t="shared" si="372"/>
        <v>62426.112433295581</v>
      </c>
    </row>
    <row r="2595" spans="4:23" x14ac:dyDescent="0.25">
      <c r="D2595">
        <f t="shared" si="373"/>
        <v>2593</v>
      </c>
      <c r="E2595" s="3">
        <v>43939</v>
      </c>
      <c r="F2595" s="4">
        <v>4.1666666666666664E-2</v>
      </c>
      <c r="G2595">
        <v>30</v>
      </c>
      <c r="H2595">
        <v>0</v>
      </c>
      <c r="I2595" s="5">
        <f t="shared" si="368"/>
        <v>4</v>
      </c>
      <c r="J2595" s="22">
        <v>0</v>
      </c>
      <c r="K2595">
        <v>1.0996999999999999E-4</v>
      </c>
      <c r="L2595" s="5" cm="1">
        <f t="array" ref="L2595">_xlfn.IFS(I2595=0, 0, I2595&gt;34, 0, AND(I2595&gt;0, I2595&lt;35), VLOOKUP(I2595, $A$63:$C$96, 3))</f>
        <v>740</v>
      </c>
      <c r="M2595" s="5">
        <f t="shared" si="367"/>
        <v>0</v>
      </c>
      <c r="N2595" s="5">
        <v>1329.3743329307695</v>
      </c>
      <c r="O2595" s="5">
        <f t="shared" si="374"/>
        <v>3097.8548999999998</v>
      </c>
      <c r="P2595" s="5">
        <f t="shared" si="375"/>
        <v>740</v>
      </c>
      <c r="Q2595" s="5">
        <f t="shared" si="369"/>
        <v>0</v>
      </c>
      <c r="R2595" s="5">
        <f>IF(O2595&gt;(P2595+U2595),O2595-P2595-U2595, 0)</f>
        <v>0</v>
      </c>
      <c r="S2595" s="5">
        <f t="shared" si="370"/>
        <v>0</v>
      </c>
      <c r="T2595" s="5">
        <f t="shared" si="371"/>
        <v>0</v>
      </c>
      <c r="U2595" s="5">
        <f>IF(O2595&gt;P2595,IF(V2594*($B$6/100)&gt;=O2595-P2595,(O2595-P2595), V2594*($B$6/100)), 0)</f>
        <v>2357.8548999999998</v>
      </c>
      <c r="V2595" s="5">
        <f>V2594+(T2595*($B$5/100))-(U2595/($B$6/100))</f>
        <v>2493676.1331889662</v>
      </c>
      <c r="W2595" s="5">
        <f t="shared" si="372"/>
        <v>62341.903329724155</v>
      </c>
    </row>
    <row r="2596" spans="4:23" x14ac:dyDescent="0.25">
      <c r="D2596">
        <f t="shared" si="373"/>
        <v>2594</v>
      </c>
      <c r="E2596" s="3">
        <v>43939</v>
      </c>
      <c r="F2596" s="4">
        <v>8.3333333333333329E-2</v>
      </c>
      <c r="G2596">
        <v>20</v>
      </c>
      <c r="H2596">
        <v>0</v>
      </c>
      <c r="I2596" s="5">
        <f t="shared" si="368"/>
        <v>3</v>
      </c>
      <c r="J2596" s="22">
        <v>0</v>
      </c>
      <c r="K2596">
        <v>8.7570000000000004E-5</v>
      </c>
      <c r="L2596" s="5" cm="1">
        <f t="array" ref="L2596">_xlfn.IFS(I2596=0, 0, I2596&gt;34, 0, AND(I2596&gt;0, I2596&lt;35), VLOOKUP(I2596, $A$63:$C$96, 3))</f>
        <v>232</v>
      </c>
      <c r="M2596" s="5">
        <f t="shared" si="367"/>
        <v>0</v>
      </c>
      <c r="N2596" s="5">
        <v>1296.301698211849</v>
      </c>
      <c r="O2596" s="5">
        <f t="shared" si="374"/>
        <v>2466.8469</v>
      </c>
      <c r="P2596" s="5">
        <f t="shared" si="375"/>
        <v>232</v>
      </c>
      <c r="Q2596" s="5">
        <f t="shared" si="369"/>
        <v>0</v>
      </c>
      <c r="R2596" s="5">
        <f>IF(O2596&gt;(P2596+U2596),O2596-P2596-U2596, 0)</f>
        <v>0</v>
      </c>
      <c r="S2596" s="5">
        <f t="shared" si="370"/>
        <v>0</v>
      </c>
      <c r="T2596" s="5">
        <f t="shared" si="371"/>
        <v>0</v>
      </c>
      <c r="U2596" s="5">
        <f>IF(O2596&gt;P2596,IF(V2595*($B$6/100)&gt;=O2596-P2596,(O2596-P2596), V2595*($B$6/100)), 0)</f>
        <v>2234.8469</v>
      </c>
      <c r="V2596" s="5">
        <f>V2595+(T2596*($B$5/100))-(U2596/($B$6/100))</f>
        <v>2490483.4947603946</v>
      </c>
      <c r="W2596" s="5">
        <f t="shared" si="372"/>
        <v>62262.087369009867</v>
      </c>
    </row>
    <row r="2597" spans="4:23" x14ac:dyDescent="0.25">
      <c r="D2597">
        <f t="shared" si="373"/>
        <v>2595</v>
      </c>
      <c r="E2597" s="3">
        <v>43939</v>
      </c>
      <c r="F2597" s="4">
        <v>0.125</v>
      </c>
      <c r="G2597">
        <v>20</v>
      </c>
      <c r="H2597">
        <v>0</v>
      </c>
      <c r="I2597" s="5">
        <f t="shared" si="368"/>
        <v>3</v>
      </c>
      <c r="J2597" s="22">
        <v>0</v>
      </c>
      <c r="K2597">
        <v>7.6370000000000002E-5</v>
      </c>
      <c r="L2597" s="5" cm="1">
        <f t="array" ref="L2597">_xlfn.IFS(I2597=0, 0, I2597&gt;34, 0, AND(I2597&gt;0, I2597&lt;35), VLOOKUP(I2597, $A$63:$C$96, 3))</f>
        <v>232</v>
      </c>
      <c r="M2597" s="5">
        <f t="shared" si="367"/>
        <v>0</v>
      </c>
      <c r="N2597" s="5">
        <v>1352.526034491872</v>
      </c>
      <c r="O2597" s="5">
        <f t="shared" si="374"/>
        <v>2151.3429000000001</v>
      </c>
      <c r="P2597" s="5">
        <f t="shared" si="375"/>
        <v>232</v>
      </c>
      <c r="Q2597" s="5">
        <f t="shared" si="369"/>
        <v>0</v>
      </c>
      <c r="R2597" s="5">
        <f>IF(O2597&gt;(P2597+U2597),O2597-P2597-U2597, 0)</f>
        <v>0</v>
      </c>
      <c r="S2597" s="5">
        <f t="shared" si="370"/>
        <v>0</v>
      </c>
      <c r="T2597" s="5">
        <f t="shared" si="371"/>
        <v>0</v>
      </c>
      <c r="U2597" s="5">
        <f>IF(O2597&gt;P2597,IF(V2596*($B$6/100)&gt;=O2597-P2597,(O2597-P2597), V2596*($B$6/100)), 0)</f>
        <v>1919.3429000000001</v>
      </c>
      <c r="V2597" s="5">
        <f>V2596+(T2597*($B$5/100))-(U2597/($B$6/100))</f>
        <v>2487741.5763318231</v>
      </c>
      <c r="W2597" s="5">
        <f t="shared" si="372"/>
        <v>62193.539408295575</v>
      </c>
    </row>
    <row r="2598" spans="4:23" x14ac:dyDescent="0.25">
      <c r="D2598">
        <f t="shared" si="373"/>
        <v>2596</v>
      </c>
      <c r="E2598" s="3">
        <v>43939</v>
      </c>
      <c r="F2598" s="4">
        <v>0.16666666666666666</v>
      </c>
      <c r="G2598">
        <v>20</v>
      </c>
      <c r="H2598">
        <v>0</v>
      </c>
      <c r="I2598" s="5">
        <f t="shared" si="368"/>
        <v>3</v>
      </c>
      <c r="J2598" s="22">
        <v>0</v>
      </c>
      <c r="K2598">
        <v>6.9820000000000006E-5</v>
      </c>
      <c r="L2598" s="5" cm="1">
        <f t="array" ref="L2598">_xlfn.IFS(I2598=0, 0, I2598&gt;34, 0, AND(I2598&gt;0, I2598&lt;35), VLOOKUP(I2598, $A$63:$C$96, 3))</f>
        <v>232</v>
      </c>
      <c r="M2598" s="5">
        <f t="shared" si="367"/>
        <v>0</v>
      </c>
      <c r="N2598" s="5">
        <v>1463.8987262952803</v>
      </c>
      <c r="O2598" s="5">
        <f t="shared" si="374"/>
        <v>1966.8294000000001</v>
      </c>
      <c r="P2598" s="5">
        <f t="shared" si="375"/>
        <v>232</v>
      </c>
      <c r="Q2598" s="5">
        <f t="shared" si="369"/>
        <v>0</v>
      </c>
      <c r="R2598" s="5">
        <f>IF(O2598&gt;(P2598+U2598),O2598-P2598-U2598, 0)</f>
        <v>0</v>
      </c>
      <c r="S2598" s="5">
        <f t="shared" si="370"/>
        <v>0</v>
      </c>
      <c r="T2598" s="5">
        <f t="shared" si="371"/>
        <v>0</v>
      </c>
      <c r="U2598" s="5">
        <f>IF(O2598&gt;P2598,IF(V2597*($B$6/100)&gt;=O2598-P2598,(O2598-P2598), V2597*($B$6/100)), 0)</f>
        <v>1734.8294000000001</v>
      </c>
      <c r="V2598" s="5">
        <f>V2597+(T2598*($B$5/100))-(U2598/($B$6/100))</f>
        <v>2485263.2486175373</v>
      </c>
      <c r="W2598" s="5">
        <f t="shared" si="372"/>
        <v>62131.581215438433</v>
      </c>
    </row>
    <row r="2599" spans="4:23" x14ac:dyDescent="0.25">
      <c r="D2599">
        <f t="shared" si="373"/>
        <v>2597</v>
      </c>
      <c r="E2599" s="3">
        <v>43939</v>
      </c>
      <c r="F2599" s="4">
        <v>0.20833333333333334</v>
      </c>
      <c r="G2599">
        <v>30</v>
      </c>
      <c r="H2599">
        <v>0</v>
      </c>
      <c r="I2599" s="5">
        <f t="shared" si="368"/>
        <v>4</v>
      </c>
      <c r="J2599" s="22">
        <v>0</v>
      </c>
      <c r="K2599">
        <v>6.7689999999999997E-5</v>
      </c>
      <c r="L2599" s="5" cm="1">
        <f t="array" ref="L2599">_xlfn.IFS(I2599=0, 0, I2599&gt;34, 0, AND(I2599&gt;0, I2599&lt;35), VLOOKUP(I2599, $A$63:$C$96, 3))</f>
        <v>740</v>
      </c>
      <c r="M2599" s="5">
        <f t="shared" si="367"/>
        <v>0</v>
      </c>
      <c r="N2599" s="5">
        <v>1571.3019997278809</v>
      </c>
      <c r="O2599" s="5">
        <f t="shared" si="374"/>
        <v>1906.8272999999999</v>
      </c>
      <c r="P2599" s="5">
        <f t="shared" si="375"/>
        <v>740</v>
      </c>
      <c r="Q2599" s="5">
        <f t="shared" si="369"/>
        <v>0</v>
      </c>
      <c r="R2599" s="5">
        <f>IF(O2599&gt;(P2599+U2599),O2599-P2599-U2599, 0)</f>
        <v>0</v>
      </c>
      <c r="S2599" s="5">
        <f t="shared" si="370"/>
        <v>0</v>
      </c>
      <c r="T2599" s="5">
        <f t="shared" si="371"/>
        <v>0</v>
      </c>
      <c r="U2599" s="5">
        <f>IF(O2599&gt;P2599,IF(V2598*($B$6/100)&gt;=O2599-P2599,(O2599-P2599), V2598*($B$6/100)), 0)</f>
        <v>1166.8272999999999</v>
      </c>
      <c r="V2599" s="5">
        <f>V2598+(T2599*($B$5/100))-(U2599/($B$6/100))</f>
        <v>2483596.3524746802</v>
      </c>
      <c r="W2599" s="5">
        <f t="shared" si="372"/>
        <v>62089.908811867004</v>
      </c>
    </row>
    <row r="2600" spans="4:23" x14ac:dyDescent="0.25">
      <c r="D2600">
        <f t="shared" si="373"/>
        <v>2598</v>
      </c>
      <c r="E2600" s="3">
        <v>43939</v>
      </c>
      <c r="F2600" s="4">
        <v>0.25</v>
      </c>
      <c r="G2600">
        <v>20</v>
      </c>
      <c r="H2600">
        <v>0</v>
      </c>
      <c r="I2600" s="5">
        <f t="shared" si="368"/>
        <v>3</v>
      </c>
      <c r="J2600" s="22">
        <v>4.9489515646110373E-6</v>
      </c>
      <c r="K2600">
        <v>6.8369999999999998E-5</v>
      </c>
      <c r="L2600" s="5" cm="1">
        <f t="array" ref="L2600">_xlfn.IFS(I2600=0, 0, I2600&gt;34, 0, AND(I2600&gt;0, I2600&lt;35), VLOOKUP(I2600, $A$63:$C$96, 3))</f>
        <v>232</v>
      </c>
      <c r="M2600" s="5">
        <f t="shared" si="367"/>
        <v>23.507519931902429</v>
      </c>
      <c r="N2600" s="5">
        <v>1842.2161379992974</v>
      </c>
      <c r="O2600" s="5">
        <f t="shared" si="374"/>
        <v>1925.9829</v>
      </c>
      <c r="P2600" s="5">
        <f t="shared" si="375"/>
        <v>255.50751993190244</v>
      </c>
      <c r="Q2600" s="5">
        <f t="shared" si="369"/>
        <v>0</v>
      </c>
      <c r="R2600" s="5">
        <f>IF(O2600&gt;(P2600+U2600),O2600-P2600-U2600, 0)</f>
        <v>0</v>
      </c>
      <c r="S2600" s="5">
        <f t="shared" si="370"/>
        <v>0</v>
      </c>
      <c r="T2600" s="5">
        <f t="shared" si="371"/>
        <v>0</v>
      </c>
      <c r="U2600" s="5">
        <f>IF(O2600&gt;P2600,IF(V2599*($B$6/100)&gt;=O2600-P2600,(O2600-P2600), V2599*($B$6/100)), 0)</f>
        <v>1670.4753800680976</v>
      </c>
      <c r="V2600" s="5">
        <f>V2599+(T2600*($B$5/100))-(U2600/($B$6/100))</f>
        <v>2481209.9590745829</v>
      </c>
      <c r="W2600" s="5">
        <f t="shared" si="372"/>
        <v>62030.248976864576</v>
      </c>
    </row>
    <row r="2601" spans="4:23" x14ac:dyDescent="0.25">
      <c r="D2601">
        <f t="shared" si="373"/>
        <v>2599</v>
      </c>
      <c r="E2601" s="3">
        <v>43939</v>
      </c>
      <c r="F2601" s="4">
        <v>0.29166666666666669</v>
      </c>
      <c r="G2601">
        <v>30</v>
      </c>
      <c r="H2601">
        <v>8</v>
      </c>
      <c r="I2601" s="5">
        <f t="shared" si="368"/>
        <v>4</v>
      </c>
      <c r="J2601" s="22">
        <v>7.9183225033776597E-5</v>
      </c>
      <c r="K2601">
        <v>7.4960000000000001E-5</v>
      </c>
      <c r="L2601" s="5" cm="1">
        <f t="array" ref="L2601">_xlfn.IFS(I2601=0, 0, I2601&gt;34, 0, AND(I2601&gt;0, I2601&lt;35), VLOOKUP(I2601, $A$63:$C$96, 3))</f>
        <v>740</v>
      </c>
      <c r="M2601" s="5">
        <f t="shared" si="367"/>
        <v>376.12031891043887</v>
      </c>
      <c r="N2601" s="5">
        <v>2458.5405632695624</v>
      </c>
      <c r="O2601" s="5">
        <f t="shared" si="374"/>
        <v>2111.6232</v>
      </c>
      <c r="P2601" s="5">
        <f t="shared" si="375"/>
        <v>1116.120318910439</v>
      </c>
      <c r="Q2601" s="5">
        <f t="shared" si="369"/>
        <v>0</v>
      </c>
      <c r="R2601" s="5">
        <f>IF(O2601&gt;(P2601+U2601),O2601-P2601-U2601, 0)</f>
        <v>0</v>
      </c>
      <c r="S2601" s="5">
        <f t="shared" si="370"/>
        <v>0</v>
      </c>
      <c r="T2601" s="5">
        <f t="shared" si="371"/>
        <v>0</v>
      </c>
      <c r="U2601" s="5">
        <f>IF(O2601&gt;P2601,IF(V2600*($B$6/100)&gt;=O2601-P2601,(O2601-P2601), V2600*($B$6/100)), 0)</f>
        <v>995.50288108956101</v>
      </c>
      <c r="V2601" s="5">
        <f>V2600+(T2601*($B$5/100))-(U2601/($B$6/100))</f>
        <v>2479787.8121015979</v>
      </c>
      <c r="W2601" s="5">
        <f t="shared" si="372"/>
        <v>61994.695302539949</v>
      </c>
    </row>
    <row r="2602" spans="4:23" x14ac:dyDescent="0.25">
      <c r="D2602">
        <f t="shared" si="373"/>
        <v>2600</v>
      </c>
      <c r="E2602" s="3">
        <v>43939</v>
      </c>
      <c r="F2602" s="4">
        <v>0.33333333333333331</v>
      </c>
      <c r="G2602">
        <v>40</v>
      </c>
      <c r="H2602">
        <v>10</v>
      </c>
      <c r="I2602" s="5">
        <f t="shared" si="368"/>
        <v>6</v>
      </c>
      <c r="J2602" s="22">
        <v>2.1775386884288563E-4</v>
      </c>
      <c r="K2602">
        <v>8.8739999999999994E-5</v>
      </c>
      <c r="L2602" s="5" cm="1">
        <f t="array" ref="L2602">_xlfn.IFS(I2602=0, 0, I2602&gt;34, 0, AND(I2602&gt;0, I2602&lt;35), VLOOKUP(I2602, $A$63:$C$96, 3))</f>
        <v>2980</v>
      </c>
      <c r="M2602" s="5">
        <f t="shared" si="367"/>
        <v>1034.3308770037067</v>
      </c>
      <c r="N2602" s="5">
        <v>3423.8940409080365</v>
      </c>
      <c r="O2602" s="5">
        <f t="shared" si="374"/>
        <v>2499.8057999999996</v>
      </c>
      <c r="P2602" s="5">
        <f t="shared" si="375"/>
        <v>2499.8057999999996</v>
      </c>
      <c r="Q2602" s="5">
        <f t="shared" si="369"/>
        <v>487.20077413479089</v>
      </c>
      <c r="R2602" s="5">
        <f>IF(O2602&gt;(P2602+U2602),O2602-P2602-U2602, 0)</f>
        <v>0</v>
      </c>
      <c r="S2602" s="5">
        <f t="shared" si="370"/>
        <v>1027.324302868916</v>
      </c>
      <c r="T2602" s="5">
        <f t="shared" si="371"/>
        <v>487.20077413479089</v>
      </c>
      <c r="U2602" s="5">
        <f>IF(O2602&gt;P2602,IF(V2601*($B$6/100)&gt;=O2602-P2602,(O2602-P2602), V2601*($B$6/100)), 0)</f>
        <v>0</v>
      </c>
      <c r="V2602" s="5">
        <f>V2601+(T2602*($B$5/100))-(U2602/($B$6/100))</f>
        <v>2480128.8526434922</v>
      </c>
      <c r="W2602" s="5">
        <f t="shared" si="372"/>
        <v>62003.221316087307</v>
      </c>
    </row>
    <row r="2603" spans="4:23" x14ac:dyDescent="0.25">
      <c r="D2603">
        <f t="shared" si="373"/>
        <v>2601</v>
      </c>
      <c r="E2603" s="3">
        <v>43939</v>
      </c>
      <c r="F2603" s="4">
        <v>0.375</v>
      </c>
      <c r="G2603">
        <v>50</v>
      </c>
      <c r="H2603">
        <v>10</v>
      </c>
      <c r="I2603" s="5">
        <f t="shared" si="368"/>
        <v>7</v>
      </c>
      <c r="J2603" s="22">
        <v>3.612734642166057E-4</v>
      </c>
      <c r="K2603">
        <v>1.0881999999999999E-4</v>
      </c>
      <c r="L2603" s="5" cm="1">
        <f t="array" ref="L2603">_xlfn.IFS(I2603=0, 0, I2603&gt;34, 0, AND(I2603&gt;0, I2603&lt;35), VLOOKUP(I2603, $A$63:$C$96, 3))</f>
        <v>4800</v>
      </c>
      <c r="M2603" s="5">
        <f t="shared" si="367"/>
        <v>1716.0489550288771</v>
      </c>
      <c r="N2603" s="5">
        <v>3327.559390041004</v>
      </c>
      <c r="O2603" s="5">
        <f t="shared" si="374"/>
        <v>3065.4593999999997</v>
      </c>
      <c r="P2603" s="5">
        <f t="shared" si="375"/>
        <v>3065.4593999999997</v>
      </c>
      <c r="Q2603" s="5">
        <f t="shared" si="369"/>
        <v>487.20077413479089</v>
      </c>
      <c r="R2603" s="5">
        <f>IF(O2603&gt;(P2603+U2603),O2603-P2603-U2603, 0)</f>
        <v>0</v>
      </c>
      <c r="S2603" s="5">
        <f t="shared" si="370"/>
        <v>1709.0259461437711</v>
      </c>
      <c r="T2603" s="5">
        <f t="shared" si="371"/>
        <v>1741.5636088851059</v>
      </c>
      <c r="U2603" s="5">
        <f>IF(O2603&gt;P2603,IF(V2602*($B$6/100)&gt;=O2603-P2603,(O2603-P2603), V2602*($B$6/100)), 0)</f>
        <v>0</v>
      </c>
      <c r="V2603" s="5">
        <f>V2602+(T2603*($B$5/100))-(U2603/($B$6/100))</f>
        <v>2481347.9471697118</v>
      </c>
      <c r="W2603" s="5">
        <f t="shared" si="372"/>
        <v>62033.698679242792</v>
      </c>
    </row>
    <row r="2604" spans="4:23" x14ac:dyDescent="0.25">
      <c r="D2604">
        <f t="shared" si="373"/>
        <v>2602</v>
      </c>
      <c r="E2604" s="3">
        <v>43939</v>
      </c>
      <c r="F2604" s="4">
        <v>0.41666666666666669</v>
      </c>
      <c r="G2604">
        <v>50</v>
      </c>
      <c r="H2604">
        <v>10</v>
      </c>
      <c r="I2604" s="5">
        <f t="shared" si="368"/>
        <v>7</v>
      </c>
      <c r="J2604" s="22">
        <v>5.0479305959032575E-4</v>
      </c>
      <c r="K2604">
        <v>1.1659000000000001E-4</v>
      </c>
      <c r="L2604" s="5" cm="1">
        <f t="array" ref="L2604">_xlfn.IFS(I2604=0, 0, I2604&gt;34, 0, AND(I2604&gt;0, I2604&lt;35), VLOOKUP(I2604, $A$63:$C$96, 3))</f>
        <v>4800</v>
      </c>
      <c r="M2604" s="5">
        <f t="shared" si="367"/>
        <v>2397.7670330540473</v>
      </c>
      <c r="N2604" s="5">
        <v>2806.8288022059064</v>
      </c>
      <c r="O2604" s="5">
        <f t="shared" si="374"/>
        <v>3284.3403000000003</v>
      </c>
      <c r="P2604" s="5">
        <f t="shared" si="375"/>
        <v>3284.3403000000003</v>
      </c>
      <c r="Q2604" s="5">
        <f t="shared" si="369"/>
        <v>487.20077413479089</v>
      </c>
      <c r="R2604" s="5">
        <f>IF(O2604&gt;(P2604+U2604),O2604-P2604-U2604, 0)</f>
        <v>0</v>
      </c>
      <c r="S2604" s="5">
        <f t="shared" si="370"/>
        <v>1441.5800552531766</v>
      </c>
      <c r="T2604" s="5">
        <f t="shared" si="371"/>
        <v>2471.8466778008706</v>
      </c>
      <c r="U2604" s="5">
        <f>IF(O2604&gt;P2604,IF(V2603*($B$6/100)&gt;=O2604-P2604,(O2604-P2604), V2603*($B$6/100)), 0)</f>
        <v>0</v>
      </c>
      <c r="V2604" s="5">
        <f>V2603+(T2604*($B$5/100))-(U2604/($B$6/100))</f>
        <v>2483078.2398441723</v>
      </c>
      <c r="W2604" s="5">
        <f t="shared" si="372"/>
        <v>62076.955996104305</v>
      </c>
    </row>
    <row r="2605" spans="4:23" x14ac:dyDescent="0.25">
      <c r="D2605">
        <f t="shared" si="373"/>
        <v>2603</v>
      </c>
      <c r="E2605" s="3">
        <v>43939</v>
      </c>
      <c r="F2605" s="4">
        <v>0.45833333333333331</v>
      </c>
      <c r="G2605">
        <v>50</v>
      </c>
      <c r="H2605">
        <v>10</v>
      </c>
      <c r="I2605" s="5">
        <f t="shared" si="368"/>
        <v>7</v>
      </c>
      <c r="J2605" s="22">
        <v>5.8150180884179682E-4</v>
      </c>
      <c r="K2605">
        <v>1.0729E-4</v>
      </c>
      <c r="L2605" s="5" cm="1">
        <f t="array" ref="L2605">_xlfn.IFS(I2605=0, 0, I2605&gt;34, 0, AND(I2605&gt;0, I2605&lt;35), VLOOKUP(I2605, $A$63:$C$96, 3))</f>
        <v>4800</v>
      </c>
      <c r="M2605" s="5">
        <f t="shared" si="367"/>
        <v>2762.1335919985349</v>
      </c>
      <c r="N2605" s="5">
        <v>2185.6536031404289</v>
      </c>
      <c r="O2605" s="5">
        <f t="shared" si="374"/>
        <v>3022.3592999999996</v>
      </c>
      <c r="P2605" s="5">
        <f t="shared" si="375"/>
        <v>3022.3592999999996</v>
      </c>
      <c r="Q2605" s="5">
        <f t="shared" si="369"/>
        <v>487.20077413479089</v>
      </c>
      <c r="R2605" s="5">
        <f>IF(O2605&gt;(P2605+U2605),O2605-P2605-U2605, 0)</f>
        <v>0</v>
      </c>
      <c r="S2605" s="5">
        <f t="shared" si="370"/>
        <v>1122.5460703208021</v>
      </c>
      <c r="T2605" s="5">
        <f t="shared" si="371"/>
        <v>3417.2282216777339</v>
      </c>
      <c r="U2605" s="5">
        <f>IF(O2605&gt;P2605,IF(V2604*($B$6/100)&gt;=O2605-P2605,(O2605-P2605), V2604*($B$6/100)), 0)</f>
        <v>0</v>
      </c>
      <c r="V2605" s="5">
        <f>V2604+(T2605*($B$5/100))-(U2605/($B$6/100))</f>
        <v>2485470.2995993467</v>
      </c>
      <c r="W2605" s="5">
        <f t="shared" si="372"/>
        <v>62136.757489983669</v>
      </c>
    </row>
    <row r="2606" spans="4:23" x14ac:dyDescent="0.25">
      <c r="D2606">
        <f t="shared" si="373"/>
        <v>2604</v>
      </c>
      <c r="E2606" s="3">
        <v>43939</v>
      </c>
      <c r="F2606" s="4">
        <v>0.5</v>
      </c>
      <c r="G2606">
        <v>60</v>
      </c>
      <c r="H2606">
        <v>10</v>
      </c>
      <c r="I2606" s="5">
        <f t="shared" si="368"/>
        <v>8</v>
      </c>
      <c r="J2606" s="22">
        <v>6.6315950965787902E-4</v>
      </c>
      <c r="K2606">
        <v>9.7730000000000001E-5</v>
      </c>
      <c r="L2606" s="5" cm="1">
        <f t="array" ref="L2606">_xlfn.IFS(I2606=0, 0, I2606&gt;34, 0, AND(I2606&gt;0, I2606&lt;35), VLOOKUP(I2606, $A$63:$C$96, 3))</f>
        <v>7160</v>
      </c>
      <c r="M2606" s="5">
        <f t="shared" si="367"/>
        <v>3150.0076708749252</v>
      </c>
      <c r="N2606" s="5">
        <v>1743.1527283876401</v>
      </c>
      <c r="O2606" s="5">
        <f t="shared" si="374"/>
        <v>2753.0540999999998</v>
      </c>
      <c r="P2606" s="5">
        <f t="shared" si="375"/>
        <v>2753.0540999999998</v>
      </c>
      <c r="Q2606" s="5">
        <f t="shared" si="369"/>
        <v>487.20077413479089</v>
      </c>
      <c r="R2606" s="5">
        <f>IF(O2606&gt;(P2606+U2606),O2606-P2606-U2606, 0)</f>
        <v>0</v>
      </c>
      <c r="S2606" s="5">
        <f t="shared" si="370"/>
        <v>895.278758907162</v>
      </c>
      <c r="T2606" s="5">
        <f t="shared" si="371"/>
        <v>6661.6748119677641</v>
      </c>
      <c r="U2606" s="5">
        <f>IF(O2606&gt;P2606,IF(V2605*($B$6/100)&gt;=O2606-P2606,(O2606-P2606), V2605*($B$6/100)), 0)</f>
        <v>0</v>
      </c>
      <c r="V2606" s="5">
        <f>V2605+(T2606*($B$5/100))-(U2606/($B$6/100))</f>
        <v>2490133.4719677242</v>
      </c>
      <c r="W2606" s="5">
        <f t="shared" si="372"/>
        <v>62253.336799193101</v>
      </c>
    </row>
    <row r="2607" spans="4:23" x14ac:dyDescent="0.25">
      <c r="D2607">
        <f t="shared" si="373"/>
        <v>2605</v>
      </c>
      <c r="E2607" s="3">
        <v>43939</v>
      </c>
      <c r="F2607" s="4">
        <v>0.54166666666666663</v>
      </c>
      <c r="G2607">
        <v>50</v>
      </c>
      <c r="H2607">
        <v>10</v>
      </c>
      <c r="I2607" s="5">
        <f t="shared" si="368"/>
        <v>7</v>
      </c>
      <c r="J2607" s="22">
        <v>7.5718958938548867E-4</v>
      </c>
      <c r="K2607">
        <v>9.1540000000000008E-5</v>
      </c>
      <c r="L2607" s="5" cm="1">
        <f t="array" ref="L2607">_xlfn.IFS(I2607=0, 0, I2607&gt;34, 0, AND(I2607&gt;0, I2607&lt;35), VLOOKUP(I2607, $A$63:$C$96, 3))</f>
        <v>4800</v>
      </c>
      <c r="M2607" s="5">
        <f t="shared" si="367"/>
        <v>3596.6505495810711</v>
      </c>
      <c r="N2607" s="5">
        <v>1462.1609245013692</v>
      </c>
      <c r="O2607" s="5">
        <f t="shared" si="374"/>
        <v>2578.6817999999998</v>
      </c>
      <c r="P2607" s="5">
        <f t="shared" si="375"/>
        <v>2578.6817999999998</v>
      </c>
      <c r="Q2607" s="5">
        <f t="shared" si="369"/>
        <v>487.20077413479089</v>
      </c>
      <c r="R2607" s="5">
        <f>IF(O2607&gt;(P2607+U2607),O2607-P2607-U2607, 0)</f>
        <v>0</v>
      </c>
      <c r="S2607" s="5">
        <f t="shared" si="370"/>
        <v>750.96209098152599</v>
      </c>
      <c r="T2607" s="5">
        <f t="shared" si="371"/>
        <v>5067.0066585995446</v>
      </c>
      <c r="U2607" s="5">
        <f>IF(O2607&gt;P2607,IF(V2606*($B$6/100)&gt;=O2607-P2607,(O2607-P2607), V2606*($B$6/100)), 0)</f>
        <v>0</v>
      </c>
      <c r="V2607" s="5">
        <f>V2606+(T2607*($B$5/100))-(U2607/($B$6/100))</f>
        <v>2493680.376628744</v>
      </c>
      <c r="W2607" s="5">
        <f t="shared" si="372"/>
        <v>62342.009415718596</v>
      </c>
    </row>
    <row r="2608" spans="4:23" x14ac:dyDescent="0.25">
      <c r="D2608">
        <f t="shared" si="373"/>
        <v>2606</v>
      </c>
      <c r="E2608" s="3">
        <v>43939</v>
      </c>
      <c r="F2608" s="4">
        <v>0.58333333333333337</v>
      </c>
      <c r="G2608">
        <v>40</v>
      </c>
      <c r="H2608">
        <v>10</v>
      </c>
      <c r="I2608" s="5">
        <f t="shared" si="368"/>
        <v>6</v>
      </c>
      <c r="J2608" s="22">
        <v>6.804808401340176E-4</v>
      </c>
      <c r="K2608">
        <v>8.3239999999999996E-5</v>
      </c>
      <c r="L2608" s="5" cm="1">
        <f t="array" ref="L2608">_xlfn.IFS(I2608=0, 0, I2608&gt;34, 0, AND(I2608&gt;0, I2608&lt;35), VLOOKUP(I2608, $A$63:$C$96, 3))</f>
        <v>2980</v>
      </c>
      <c r="M2608" s="5">
        <f t="shared" si="367"/>
        <v>3232.2839906365839</v>
      </c>
      <c r="N2608" s="5">
        <v>1189.1974569865029</v>
      </c>
      <c r="O2608" s="5">
        <f t="shared" si="374"/>
        <v>2344.8707999999997</v>
      </c>
      <c r="P2608" s="5">
        <f t="shared" si="375"/>
        <v>2344.8707999999997</v>
      </c>
      <c r="Q2608" s="5">
        <f t="shared" si="369"/>
        <v>487.20077413479089</v>
      </c>
      <c r="R2608" s="5">
        <f>IF(O2608&gt;(P2608+U2608),O2608-P2608-U2608, 0)</f>
        <v>0</v>
      </c>
      <c r="S2608" s="5">
        <f t="shared" si="370"/>
        <v>610.76875597194999</v>
      </c>
      <c r="T2608" s="5">
        <f t="shared" si="371"/>
        <v>3256.6444346646349</v>
      </c>
      <c r="U2608" s="5">
        <f>IF(O2608&gt;P2608,IF(V2607*($B$6/100)&gt;=O2608-P2608,(O2608-P2608), V2607*($B$6/100)), 0)</f>
        <v>0</v>
      </c>
      <c r="V2608" s="5">
        <f>V2607+(T2608*($B$5/100))-(U2608/($B$6/100))</f>
        <v>2495960.0277330093</v>
      </c>
      <c r="W2608" s="5">
        <f t="shared" si="372"/>
        <v>62399.00069332523</v>
      </c>
    </row>
    <row r="2609" spans="4:23" x14ac:dyDescent="0.25">
      <c r="D2609">
        <f t="shared" si="373"/>
        <v>2607</v>
      </c>
      <c r="E2609" s="3">
        <v>43939</v>
      </c>
      <c r="F2609" s="4">
        <v>0.625</v>
      </c>
      <c r="G2609">
        <v>30</v>
      </c>
      <c r="H2609">
        <v>6</v>
      </c>
      <c r="I2609" s="5">
        <f t="shared" si="368"/>
        <v>4</v>
      </c>
      <c r="J2609" s="22">
        <v>5.0479305959032575E-4</v>
      </c>
      <c r="K2609">
        <v>7.8780000000000001E-5</v>
      </c>
      <c r="L2609" s="5" cm="1">
        <f t="array" ref="L2609">_xlfn.IFS(I2609=0, 0, I2609&gt;34, 0, AND(I2609&gt;0, I2609&lt;35), VLOOKUP(I2609, $A$63:$C$96, 3))</f>
        <v>740</v>
      </c>
      <c r="M2609" s="5">
        <f t="shared" si="367"/>
        <v>2397.7670330540473</v>
      </c>
      <c r="N2609" s="5">
        <v>996.51736441735943</v>
      </c>
      <c r="O2609" s="5">
        <f t="shared" si="374"/>
        <v>2219.2326000000003</v>
      </c>
      <c r="P2609" s="5">
        <f t="shared" si="375"/>
        <v>2219.2326000000003</v>
      </c>
      <c r="Q2609" s="5">
        <f t="shared" si="369"/>
        <v>487.20077413479089</v>
      </c>
      <c r="R2609" s="5">
        <f>IF(O2609&gt;(P2609+U2609),O2609-P2609-U2609, 0)</f>
        <v>0</v>
      </c>
      <c r="S2609" s="5">
        <f t="shared" si="370"/>
        <v>431.3336589192561</v>
      </c>
      <c r="T2609" s="5">
        <f t="shared" si="371"/>
        <v>487.20077413479089</v>
      </c>
      <c r="U2609" s="5">
        <f>IF(O2609&gt;P2609,IF(V2608*($B$6/100)&gt;=O2609-P2609,(O2609-P2609), V2608*($B$6/100)), 0)</f>
        <v>0</v>
      </c>
      <c r="V2609" s="5">
        <f>V2608+(T2609*($B$5/100))-(U2609/($B$6/100))</f>
        <v>2496301.0682749036</v>
      </c>
      <c r="W2609" s="5">
        <f t="shared" si="372"/>
        <v>62407.526706872588</v>
      </c>
    </row>
    <row r="2610" spans="4:23" x14ac:dyDescent="0.25">
      <c r="D2610">
        <f t="shared" si="373"/>
        <v>2608</v>
      </c>
      <c r="E2610" s="3">
        <v>43939</v>
      </c>
      <c r="F2610" s="4">
        <v>0.66666666666666663</v>
      </c>
      <c r="G2610">
        <v>30</v>
      </c>
      <c r="H2610">
        <v>2</v>
      </c>
      <c r="I2610" s="5">
        <f t="shared" si="368"/>
        <v>4</v>
      </c>
      <c r="J2610" s="22">
        <v>2.8456471496513463E-4</v>
      </c>
      <c r="K2610">
        <v>7.6959999999999995E-5</v>
      </c>
      <c r="L2610" s="5" cm="1">
        <f t="array" ref="L2610">_xlfn.IFS(I2610=0, 0, I2610&gt;34, 0, AND(I2610&gt;0, I2610&lt;35), VLOOKUP(I2610, $A$63:$C$96, 3))</f>
        <v>740</v>
      </c>
      <c r="M2610" s="5">
        <f t="shared" si="367"/>
        <v>1351.6823960843897</v>
      </c>
      <c r="N2610" s="5">
        <v>894.15606445027436</v>
      </c>
      <c r="O2610" s="5">
        <f t="shared" si="374"/>
        <v>2167.9632000000001</v>
      </c>
      <c r="P2610" s="5">
        <f t="shared" si="375"/>
        <v>2091.6823960843894</v>
      </c>
      <c r="Q2610" s="5">
        <f t="shared" si="369"/>
        <v>0</v>
      </c>
      <c r="R2610" s="5">
        <f>IF(O2610&gt;(P2610+U2610),O2610-P2610-U2610, 0)</f>
        <v>0</v>
      </c>
      <c r="S2610" s="5">
        <f t="shared" si="370"/>
        <v>0</v>
      </c>
      <c r="T2610" s="5">
        <f t="shared" si="371"/>
        <v>0</v>
      </c>
      <c r="U2610" s="5">
        <f>IF(O2610&gt;P2610,IF(V2609*($B$6/100)&gt;=O2610-P2610,(O2610-P2610), V2609*($B$6/100)), 0)</f>
        <v>76.280803915610704</v>
      </c>
      <c r="V2610" s="5">
        <f>V2609+(T2610*($B$5/100))-(U2610/($B$6/100))</f>
        <v>2496192.0956978812</v>
      </c>
      <c r="W2610" s="5">
        <f t="shared" si="372"/>
        <v>62404.802392447033</v>
      </c>
    </row>
    <row r="2611" spans="4:23" x14ac:dyDescent="0.25">
      <c r="D2611">
        <f t="shared" si="373"/>
        <v>2609</v>
      </c>
      <c r="E2611" s="3">
        <v>43939</v>
      </c>
      <c r="F2611" s="4">
        <v>0.70833333333333337</v>
      </c>
      <c r="G2611">
        <v>30</v>
      </c>
      <c r="H2611">
        <v>3</v>
      </c>
      <c r="I2611" s="5">
        <f t="shared" si="368"/>
        <v>4</v>
      </c>
      <c r="J2611" s="22">
        <v>1.9300911101983044E-4</v>
      </c>
      <c r="K2611">
        <v>9.4830000000000012E-5</v>
      </c>
      <c r="L2611" s="5" cm="1">
        <f t="array" ref="L2611">_xlfn.IFS(I2611=0, 0, I2611&gt;34, 0, AND(I2611&gt;0, I2611&lt;35), VLOOKUP(I2611, $A$63:$C$96, 3))</f>
        <v>740</v>
      </c>
      <c r="M2611" s="5">
        <f t="shared" si="367"/>
        <v>916.79327734419462</v>
      </c>
      <c r="N2611" s="5">
        <v>965.50400178524308</v>
      </c>
      <c r="O2611" s="5">
        <f t="shared" si="374"/>
        <v>2671.3611000000005</v>
      </c>
      <c r="P2611" s="5">
        <f t="shared" si="375"/>
        <v>1656.7932773441946</v>
      </c>
      <c r="Q2611" s="5">
        <f t="shared" si="369"/>
        <v>0</v>
      </c>
      <c r="R2611" s="5">
        <f>IF(O2611&gt;(P2611+U2611),O2611-P2611-U2611, 0)</f>
        <v>0</v>
      </c>
      <c r="S2611" s="5">
        <f t="shared" si="370"/>
        <v>0</v>
      </c>
      <c r="T2611" s="5">
        <f t="shared" si="371"/>
        <v>0</v>
      </c>
      <c r="U2611" s="5">
        <f>IF(O2611&gt;P2611,IF(V2610*($B$6/100)&gt;=O2611-P2611,(O2611-P2611), V2610*($B$6/100)), 0)</f>
        <v>1014.5678226558059</v>
      </c>
      <c r="V2611" s="5">
        <f>V2610+(T2611*($B$5/100))-(U2611/($B$6/100))</f>
        <v>2494742.7130940873</v>
      </c>
      <c r="W2611" s="5">
        <f t="shared" si="372"/>
        <v>62368.567827352184</v>
      </c>
    </row>
    <row r="2612" spans="4:23" x14ac:dyDescent="0.25">
      <c r="D2612">
        <f t="shared" si="373"/>
        <v>2610</v>
      </c>
      <c r="E2612" s="3">
        <v>43939</v>
      </c>
      <c r="F2612" s="4">
        <v>0.75</v>
      </c>
      <c r="G2612">
        <v>70</v>
      </c>
      <c r="H2612">
        <v>2</v>
      </c>
      <c r="I2612" s="5">
        <f t="shared" si="368"/>
        <v>10</v>
      </c>
      <c r="J2612" s="22">
        <v>1.0145350707452627E-4</v>
      </c>
      <c r="K2612">
        <v>1.3660000000000001E-4</v>
      </c>
      <c r="L2612" s="5" cm="1">
        <f t="array" ref="L2612">_xlfn.IFS(I2612=0, 0, I2612&gt;34, 0, AND(I2612&gt;0, I2612&lt;35), VLOOKUP(I2612, $A$63:$C$96, 3))</f>
        <v>12480</v>
      </c>
      <c r="M2612" s="5">
        <f t="shared" si="367"/>
        <v>481.90415860399975</v>
      </c>
      <c r="N2612" s="5">
        <v>1326.8152708080404</v>
      </c>
      <c r="O2612" s="5">
        <f t="shared" si="374"/>
        <v>3848.0220000000004</v>
      </c>
      <c r="P2612" s="5">
        <f t="shared" si="375"/>
        <v>3848.0220000000004</v>
      </c>
      <c r="Q2612" s="5">
        <f t="shared" si="369"/>
        <v>487.20077413479089</v>
      </c>
      <c r="R2612" s="5">
        <f>IF(O2612&gt;(P2612+U2612),O2612-P2612-U2612, 0)</f>
        <v>0</v>
      </c>
      <c r="S2612" s="5">
        <f t="shared" si="370"/>
        <v>681.44891127631331</v>
      </c>
      <c r="T2612" s="5">
        <f t="shared" si="371"/>
        <v>8432.4332473276863</v>
      </c>
      <c r="U2612" s="5">
        <f>IF(O2612&gt;P2612,IF(V2611*($B$6/100)&gt;=O2612-P2612,(O2612-P2612), V2611*($B$6/100)), 0)</f>
        <v>0</v>
      </c>
      <c r="V2612" s="5">
        <f>V2611+(T2612*($B$5/100))-(U2612/($B$6/100))</f>
        <v>2500645.4163672165</v>
      </c>
      <c r="W2612" s="5">
        <f t="shared" si="372"/>
        <v>62516.13540918041</v>
      </c>
    </row>
    <row r="2613" spans="4:23" x14ac:dyDescent="0.25">
      <c r="D2613">
        <f t="shared" si="373"/>
        <v>2611</v>
      </c>
      <c r="E2613" s="3">
        <v>43939</v>
      </c>
      <c r="F2613" s="4">
        <v>0.79166666666666663</v>
      </c>
      <c r="G2613">
        <v>50</v>
      </c>
      <c r="H2613">
        <v>3</v>
      </c>
      <c r="I2613" s="5">
        <f t="shared" si="368"/>
        <v>7</v>
      </c>
      <c r="J2613" s="22">
        <v>4.4540564081499335E-5</v>
      </c>
      <c r="K2613">
        <v>1.6103999999999999E-4</v>
      </c>
      <c r="L2613" s="5" cm="1">
        <f t="array" ref="L2613">_xlfn.IFS(I2613=0, 0, I2613&gt;34, 0, AND(I2613&gt;0, I2613&lt;35), VLOOKUP(I2613, $A$63:$C$96, 3))</f>
        <v>4800</v>
      </c>
      <c r="M2613" s="5">
        <f t="shared" si="367"/>
        <v>211.56767938712184</v>
      </c>
      <c r="N2613" s="5">
        <v>1642.9166136123877</v>
      </c>
      <c r="O2613" s="5">
        <f t="shared" si="374"/>
        <v>4536.4967999999999</v>
      </c>
      <c r="P2613" s="5">
        <f t="shared" si="375"/>
        <v>4536.4967999999999</v>
      </c>
      <c r="Q2613" s="5">
        <f t="shared" si="369"/>
        <v>475.07087938712175</v>
      </c>
      <c r="R2613" s="5">
        <f>IF(O2613&gt;(P2613+U2613),O2613-P2613-U2613, 0)</f>
        <v>0</v>
      </c>
      <c r="S2613" s="5">
        <f t="shared" si="370"/>
        <v>0</v>
      </c>
      <c r="T2613" s="5">
        <f t="shared" si="371"/>
        <v>475.07087938712175</v>
      </c>
      <c r="U2613" s="5">
        <f>IF(O2613&gt;P2613,IF(V2612*($B$6/100)&gt;=O2613-P2613,(O2613-P2613), V2612*($B$6/100)), 0)</f>
        <v>0</v>
      </c>
      <c r="V2613" s="5">
        <f>V2612+(T2613*($B$5/100))-(U2613/($B$6/100))</f>
        <v>2500977.9659827873</v>
      </c>
      <c r="W2613" s="5">
        <f t="shared" si="372"/>
        <v>62524.449149569686</v>
      </c>
    </row>
    <row r="2614" spans="4:23" x14ac:dyDescent="0.25">
      <c r="D2614">
        <f t="shared" si="373"/>
        <v>2612</v>
      </c>
      <c r="E2614" s="3">
        <v>43939</v>
      </c>
      <c r="F2614" s="4">
        <v>0.83333333333333337</v>
      </c>
      <c r="G2614">
        <v>50</v>
      </c>
      <c r="H2614">
        <v>0</v>
      </c>
      <c r="I2614" s="5">
        <f t="shared" si="368"/>
        <v>7</v>
      </c>
      <c r="J2614" s="22">
        <v>4.9489515646110373E-6</v>
      </c>
      <c r="K2614">
        <v>1.6358000000000003E-4</v>
      </c>
      <c r="L2614" s="5" cm="1">
        <f t="array" ref="L2614">_xlfn.IFS(I2614=0, 0, I2614&gt;34, 0, AND(I2614&gt;0, I2614&lt;35), VLOOKUP(I2614, $A$63:$C$96, 3))</f>
        <v>4800</v>
      </c>
      <c r="M2614" s="5">
        <f t="shared" si="367"/>
        <v>23.507519931902429</v>
      </c>
      <c r="N2614" s="5">
        <v>1934.9683748242962</v>
      </c>
      <c r="O2614" s="5">
        <f t="shared" si="374"/>
        <v>4608.048600000001</v>
      </c>
      <c r="P2614" s="5">
        <f t="shared" si="375"/>
        <v>4608.048600000001</v>
      </c>
      <c r="Q2614" s="5">
        <f t="shared" si="369"/>
        <v>215.45891993190162</v>
      </c>
      <c r="R2614" s="5">
        <f>IF(O2614&gt;(P2614+U2614),O2614-P2614-U2614, 0)</f>
        <v>0</v>
      </c>
      <c r="S2614" s="5">
        <f t="shared" si="370"/>
        <v>0</v>
      </c>
      <c r="T2614" s="5">
        <f t="shared" si="371"/>
        <v>215.45891993190162</v>
      </c>
      <c r="U2614" s="5">
        <f>IF(O2614&gt;P2614,IF(V2613*($B$6/100)&gt;=O2614-P2614,(O2614-P2614), V2613*($B$6/100)), 0)</f>
        <v>0</v>
      </c>
      <c r="V2614" s="5">
        <f>V2613+(T2614*($B$5/100))-(U2614/($B$6/100))</f>
        <v>2501128.7872267398</v>
      </c>
      <c r="W2614" s="5">
        <f t="shared" si="372"/>
        <v>62528.219680668495</v>
      </c>
    </row>
    <row r="2615" spans="4:23" x14ac:dyDescent="0.25">
      <c r="D2615">
        <f t="shared" si="373"/>
        <v>2613</v>
      </c>
      <c r="E2615" s="3">
        <v>43939</v>
      </c>
      <c r="F2615" s="4">
        <v>0.875</v>
      </c>
      <c r="G2615">
        <v>50</v>
      </c>
      <c r="H2615">
        <v>0</v>
      </c>
      <c r="I2615" s="5">
        <f t="shared" si="368"/>
        <v>7</v>
      </c>
      <c r="J2615" s="22">
        <v>0</v>
      </c>
      <c r="K2615">
        <v>1.6889999999999999E-4</v>
      </c>
      <c r="L2615" s="5" cm="1">
        <f t="array" ref="L2615">_xlfn.IFS(I2615=0, 0, I2615&gt;34, 0, AND(I2615&gt;0, I2615&lt;35), VLOOKUP(I2615, $A$63:$C$96, 3))</f>
        <v>4800</v>
      </c>
      <c r="M2615" s="5">
        <f t="shared" si="367"/>
        <v>0</v>
      </c>
      <c r="N2615" s="5">
        <v>1976.1165610829371</v>
      </c>
      <c r="O2615" s="5">
        <f t="shared" si="374"/>
        <v>4757.9129999999996</v>
      </c>
      <c r="P2615" s="5">
        <f t="shared" si="375"/>
        <v>4757.9129999999996</v>
      </c>
      <c r="Q2615" s="5">
        <f t="shared" si="369"/>
        <v>42.087000000000444</v>
      </c>
      <c r="R2615" s="5">
        <f>IF(O2615&gt;(P2615+U2615),O2615-P2615-U2615, 0)</f>
        <v>0</v>
      </c>
      <c r="S2615" s="5">
        <f t="shared" si="370"/>
        <v>0</v>
      </c>
      <c r="T2615" s="5">
        <f t="shared" si="371"/>
        <v>42.087000000000444</v>
      </c>
      <c r="U2615" s="5">
        <f>IF(O2615&gt;P2615,IF(V2614*($B$6/100)&gt;=O2615-P2615,(O2615-P2615), V2614*($B$6/100)), 0)</f>
        <v>0</v>
      </c>
      <c r="V2615" s="5">
        <f>V2614+(T2615*($B$5/100))-(U2615/($B$6/100))</f>
        <v>2501158.2481267396</v>
      </c>
      <c r="W2615" s="5">
        <f t="shared" si="372"/>
        <v>62528.956203168491</v>
      </c>
    </row>
    <row r="2616" spans="4:23" x14ac:dyDescent="0.25">
      <c r="D2616">
        <f t="shared" si="373"/>
        <v>2614</v>
      </c>
      <c r="E2616" s="3">
        <v>43939</v>
      </c>
      <c r="F2616" s="4">
        <v>0.91666666666666663</v>
      </c>
      <c r="G2616">
        <v>30</v>
      </c>
      <c r="H2616">
        <v>0</v>
      </c>
      <c r="I2616" s="5">
        <f t="shared" si="368"/>
        <v>4</v>
      </c>
      <c r="J2616" s="22">
        <v>0</v>
      </c>
      <c r="K2616">
        <v>1.6876E-4</v>
      </c>
      <c r="L2616" s="5" cm="1">
        <f t="array" ref="L2616">_xlfn.IFS(I2616=0, 0, I2616&gt;34, 0, AND(I2616&gt;0, I2616&lt;35), VLOOKUP(I2616, $A$63:$C$96, 3))</f>
        <v>740</v>
      </c>
      <c r="M2616" s="5">
        <f t="shared" si="367"/>
        <v>0</v>
      </c>
      <c r="N2616" s="5">
        <v>1695.1045570229605</v>
      </c>
      <c r="O2616" s="5">
        <f t="shared" si="374"/>
        <v>4753.9692000000005</v>
      </c>
      <c r="P2616" s="5">
        <f t="shared" si="375"/>
        <v>740</v>
      </c>
      <c r="Q2616" s="5">
        <f t="shared" si="369"/>
        <v>0</v>
      </c>
      <c r="R2616" s="5">
        <f>IF(O2616&gt;(P2616+U2616),O2616-P2616-U2616, 0)</f>
        <v>0</v>
      </c>
      <c r="S2616" s="5">
        <f t="shared" si="370"/>
        <v>0</v>
      </c>
      <c r="T2616" s="5">
        <f t="shared" si="371"/>
        <v>0</v>
      </c>
      <c r="U2616" s="5">
        <f>IF(O2616&gt;P2616,IF(V2615*($B$6/100)&gt;=O2616-P2616,(O2616-P2616), V2615*($B$6/100)), 0)</f>
        <v>4013.9692000000005</v>
      </c>
      <c r="V2616" s="5">
        <f>V2615+(T2616*($B$5/100))-(U2616/($B$6/100))</f>
        <v>2495424.0064124539</v>
      </c>
      <c r="W2616" s="5">
        <f t="shared" si="372"/>
        <v>62385.600160311347</v>
      </c>
    </row>
    <row r="2617" spans="4:23" x14ac:dyDescent="0.25">
      <c r="D2617">
        <f t="shared" si="373"/>
        <v>2615</v>
      </c>
      <c r="E2617" s="3">
        <v>43939</v>
      </c>
      <c r="F2617" s="4">
        <v>0.95833333333333337</v>
      </c>
      <c r="G2617">
        <v>30</v>
      </c>
      <c r="H2617">
        <v>0</v>
      </c>
      <c r="I2617" s="5">
        <f t="shared" si="368"/>
        <v>4</v>
      </c>
      <c r="J2617" s="22">
        <v>0</v>
      </c>
      <c r="K2617">
        <v>1.5545000000000001E-4</v>
      </c>
      <c r="L2617" s="5" cm="1">
        <f t="array" ref="L2617">_xlfn.IFS(I2617=0, 0, I2617&gt;34, 0, AND(I2617&gt;0, I2617&lt;35), VLOOKUP(I2617, $A$63:$C$96, 3))</f>
        <v>740</v>
      </c>
      <c r="M2617" s="5">
        <f t="shared" si="367"/>
        <v>0</v>
      </c>
      <c r="N2617" s="5">
        <v>1470.2537728259142</v>
      </c>
      <c r="O2617" s="5">
        <f t="shared" si="374"/>
        <v>4379.0264999999999</v>
      </c>
      <c r="P2617" s="5">
        <f t="shared" si="375"/>
        <v>740</v>
      </c>
      <c r="Q2617" s="5">
        <f t="shared" si="369"/>
        <v>0</v>
      </c>
      <c r="R2617" s="5">
        <f>IF(O2617&gt;(P2617+U2617),O2617-P2617-U2617, 0)</f>
        <v>0</v>
      </c>
      <c r="S2617" s="5">
        <f t="shared" si="370"/>
        <v>0</v>
      </c>
      <c r="T2617" s="5">
        <f t="shared" si="371"/>
        <v>0</v>
      </c>
      <c r="U2617" s="5">
        <f>IF(O2617&gt;P2617,IF(V2616*($B$6/100)&gt;=O2617-P2617,(O2617-P2617), V2616*($B$6/100)), 0)</f>
        <v>3639.0264999999999</v>
      </c>
      <c r="V2617" s="5">
        <f>V2616+(T2617*($B$5/100))-(U2617/($B$6/100))</f>
        <v>2490225.3971267398</v>
      </c>
      <c r="W2617" s="5">
        <f t="shared" si="372"/>
        <v>62255.634928168496</v>
      </c>
    </row>
    <row r="2618" spans="4:23" x14ac:dyDescent="0.25">
      <c r="D2618">
        <f t="shared" si="373"/>
        <v>2616</v>
      </c>
      <c r="E2618" s="3">
        <v>43940</v>
      </c>
      <c r="F2618" s="4">
        <v>0</v>
      </c>
      <c r="G2618">
        <v>30</v>
      </c>
      <c r="H2618">
        <v>0</v>
      </c>
      <c r="I2618" s="5">
        <f t="shared" si="368"/>
        <v>4</v>
      </c>
      <c r="J2618" s="22">
        <v>0</v>
      </c>
      <c r="K2618">
        <v>1.3705E-4</v>
      </c>
      <c r="L2618" s="5" cm="1">
        <f t="array" ref="L2618">_xlfn.IFS(I2618=0, 0, I2618&gt;34, 0, AND(I2618&gt;0, I2618&lt;35), VLOOKUP(I2618, $A$63:$C$96, 3))</f>
        <v>740</v>
      </c>
      <c r="M2618" s="5">
        <f t="shared" si="367"/>
        <v>0</v>
      </c>
      <c r="N2618" s="5">
        <v>1208.3177750067473</v>
      </c>
      <c r="O2618" s="5">
        <f t="shared" si="374"/>
        <v>3860.6985</v>
      </c>
      <c r="P2618" s="5">
        <f t="shared" si="375"/>
        <v>740</v>
      </c>
      <c r="Q2618" s="5">
        <f t="shared" si="369"/>
        <v>0</v>
      </c>
      <c r="R2618" s="5">
        <f>IF(O2618&gt;(P2618+U2618),O2618-P2618-U2618, 0)</f>
        <v>0</v>
      </c>
      <c r="S2618" s="5">
        <f t="shared" si="370"/>
        <v>0</v>
      </c>
      <c r="T2618" s="5">
        <f t="shared" si="371"/>
        <v>0</v>
      </c>
      <c r="U2618" s="5">
        <f>IF(O2618&gt;P2618,IF(V2617*($B$6/100)&gt;=O2618-P2618,(O2618-P2618), V2617*($B$6/100)), 0)</f>
        <v>3120.6985</v>
      </c>
      <c r="V2618" s="5">
        <f>V2617+(T2618*($B$5/100))-(U2618/($B$6/100))</f>
        <v>2485767.2564124539</v>
      </c>
      <c r="W2618" s="5">
        <f t="shared" si="372"/>
        <v>62144.18141031135</v>
      </c>
    </row>
    <row r="2619" spans="4:23" x14ac:dyDescent="0.25">
      <c r="D2619">
        <f t="shared" si="373"/>
        <v>2617</v>
      </c>
      <c r="E2619" s="3">
        <v>43940</v>
      </c>
      <c r="F2619" s="4">
        <v>4.1666666666666664E-2</v>
      </c>
      <c r="G2619">
        <v>40</v>
      </c>
      <c r="H2619">
        <v>0</v>
      </c>
      <c r="I2619" s="5">
        <f t="shared" si="368"/>
        <v>6</v>
      </c>
      <c r="J2619" s="22">
        <v>0</v>
      </c>
      <c r="K2619">
        <v>1.1102E-4</v>
      </c>
      <c r="L2619" s="5" cm="1">
        <f t="array" ref="L2619">_xlfn.IFS(I2619=0, 0, I2619&gt;34, 0, AND(I2619&gt;0, I2619&lt;35), VLOOKUP(I2619, $A$63:$C$96, 3))</f>
        <v>2980</v>
      </c>
      <c r="M2619" s="5">
        <f t="shared" si="367"/>
        <v>0</v>
      </c>
      <c r="N2619" s="5">
        <v>1016.6043368440551</v>
      </c>
      <c r="O2619" s="5">
        <f t="shared" si="374"/>
        <v>3127.4334000000003</v>
      </c>
      <c r="P2619" s="5">
        <f t="shared" si="375"/>
        <v>2980</v>
      </c>
      <c r="Q2619" s="5">
        <f t="shared" si="369"/>
        <v>0</v>
      </c>
      <c r="R2619" s="5">
        <f>IF(O2619&gt;(P2619+U2619),O2619-P2619-U2619, 0)</f>
        <v>0</v>
      </c>
      <c r="S2619" s="5">
        <f t="shared" si="370"/>
        <v>0</v>
      </c>
      <c r="T2619" s="5">
        <f t="shared" si="371"/>
        <v>0</v>
      </c>
      <c r="U2619" s="5">
        <f>IF(O2619&gt;P2619,IF(V2618*($B$6/100)&gt;=O2619-P2619,(O2619-P2619), V2618*($B$6/100)), 0)</f>
        <v>147.43340000000035</v>
      </c>
      <c r="V2619" s="5">
        <f>V2618+(T2619*($B$5/100))-(U2619/($B$6/100))</f>
        <v>2485556.637269597</v>
      </c>
      <c r="W2619" s="5">
        <f t="shared" si="372"/>
        <v>62138.915931739924</v>
      </c>
    </row>
    <row r="2620" spans="4:23" x14ac:dyDescent="0.25">
      <c r="D2620">
        <f t="shared" si="373"/>
        <v>2618</v>
      </c>
      <c r="E2620" s="3">
        <v>43940</v>
      </c>
      <c r="F2620" s="4">
        <v>8.3333333333333329E-2</v>
      </c>
      <c r="G2620">
        <v>40</v>
      </c>
      <c r="H2620">
        <v>0</v>
      </c>
      <c r="I2620" s="5">
        <f t="shared" si="368"/>
        <v>6</v>
      </c>
      <c r="J2620" s="22">
        <v>0</v>
      </c>
      <c r="K2620">
        <v>9.0299999999999999E-5</v>
      </c>
      <c r="L2620" s="5" cm="1">
        <f t="array" ref="L2620">_xlfn.IFS(I2620=0, 0, I2620&gt;34, 0, AND(I2620&gt;0, I2620&lt;35), VLOOKUP(I2620, $A$63:$C$96, 3))</f>
        <v>2980</v>
      </c>
      <c r="M2620" s="5">
        <f t="shared" si="367"/>
        <v>0</v>
      </c>
      <c r="N2620" s="5">
        <v>969.40995274900661</v>
      </c>
      <c r="O2620" s="5">
        <f t="shared" si="374"/>
        <v>2543.7509999999997</v>
      </c>
      <c r="P2620" s="5">
        <f t="shared" si="375"/>
        <v>2543.7509999999997</v>
      </c>
      <c r="Q2620" s="5">
        <f t="shared" si="369"/>
        <v>436.24900000000025</v>
      </c>
      <c r="R2620" s="5">
        <f>IF(O2620&gt;(P2620+U2620),O2620-P2620-U2620, 0)</f>
        <v>0</v>
      </c>
      <c r="S2620" s="5">
        <f t="shared" si="370"/>
        <v>0</v>
      </c>
      <c r="T2620" s="5">
        <f t="shared" si="371"/>
        <v>436.24900000000025</v>
      </c>
      <c r="U2620" s="5">
        <f>IF(O2620&gt;P2620,IF(V2619*($B$6/100)&gt;=O2620-P2620,(O2620-P2620), V2619*($B$6/100)), 0)</f>
        <v>0</v>
      </c>
      <c r="V2620" s="5">
        <f>V2619+(T2620*($B$5/100))-(U2620/($B$6/100))</f>
        <v>2485862.0115695968</v>
      </c>
      <c r="W2620" s="5">
        <f t="shared" si="372"/>
        <v>62146.550289239924</v>
      </c>
    </row>
    <row r="2621" spans="4:23" x14ac:dyDescent="0.25">
      <c r="D2621">
        <f t="shared" si="373"/>
        <v>2619</v>
      </c>
      <c r="E2621" s="3">
        <v>43940</v>
      </c>
      <c r="F2621" s="4">
        <v>0.125</v>
      </c>
      <c r="G2621">
        <v>50</v>
      </c>
      <c r="H2621">
        <v>0</v>
      </c>
      <c r="I2621" s="5">
        <f t="shared" si="368"/>
        <v>7</v>
      </c>
      <c r="J2621" s="22">
        <v>0</v>
      </c>
      <c r="K2621">
        <v>7.6570000000000007E-5</v>
      </c>
      <c r="L2621" s="5" cm="1">
        <f t="array" ref="L2621">_xlfn.IFS(I2621=0, 0, I2621&gt;34, 0, AND(I2621&gt;0, I2621&lt;35), VLOOKUP(I2621, $A$63:$C$96, 3))</f>
        <v>4800</v>
      </c>
      <c r="M2621" s="5">
        <f t="shared" si="367"/>
        <v>0</v>
      </c>
      <c r="N2621" s="5">
        <v>984.43532716000175</v>
      </c>
      <c r="O2621" s="5">
        <f t="shared" si="374"/>
        <v>2156.9769000000001</v>
      </c>
      <c r="P2621" s="5">
        <f t="shared" si="375"/>
        <v>2156.9769000000001</v>
      </c>
      <c r="Q2621" s="5">
        <f t="shared" si="369"/>
        <v>487.20077413479089</v>
      </c>
      <c r="R2621" s="5">
        <f>IF(O2621&gt;(P2621+U2621),O2621-P2621-U2621, 0)</f>
        <v>0</v>
      </c>
      <c r="S2621" s="5">
        <f t="shared" si="370"/>
        <v>505.60345262424994</v>
      </c>
      <c r="T2621" s="5">
        <f t="shared" si="371"/>
        <v>2137.4196473757502</v>
      </c>
      <c r="U2621" s="5">
        <f>IF(O2621&gt;P2621,IF(V2620*($B$6/100)&gt;=O2621-P2621,(O2621-P2621), V2620*($B$6/100)), 0)</f>
        <v>0</v>
      </c>
      <c r="V2621" s="5">
        <f>V2620+(T2621*($B$5/100))-(U2621/($B$6/100))</f>
        <v>2487358.2053227597</v>
      </c>
      <c r="W2621" s="5">
        <f t="shared" si="372"/>
        <v>62183.955133068994</v>
      </c>
    </row>
    <row r="2622" spans="4:23" x14ac:dyDescent="0.25">
      <c r="D2622">
        <f t="shared" si="373"/>
        <v>2620</v>
      </c>
      <c r="E2622" s="3">
        <v>43940</v>
      </c>
      <c r="F2622" s="4">
        <v>0.16666666666666666</v>
      </c>
      <c r="G2622">
        <v>40</v>
      </c>
      <c r="H2622">
        <v>0</v>
      </c>
      <c r="I2622" s="5">
        <f t="shared" si="368"/>
        <v>6</v>
      </c>
      <c r="J2622" s="22">
        <v>0</v>
      </c>
      <c r="K2622">
        <v>7.0259999999999995E-5</v>
      </c>
      <c r="L2622" s="5" cm="1">
        <f t="array" ref="L2622">_xlfn.IFS(I2622=0, 0, I2622&gt;34, 0, AND(I2622&gt;0, I2622&lt;35), VLOOKUP(I2622, $A$63:$C$96, 3))</f>
        <v>2980</v>
      </c>
      <c r="M2622" s="5">
        <f t="shared" si="367"/>
        <v>0</v>
      </c>
      <c r="N2622" s="5">
        <v>1068.6995459014429</v>
      </c>
      <c r="O2622" s="5">
        <f t="shared" si="374"/>
        <v>1979.2241999999997</v>
      </c>
      <c r="P2622" s="5">
        <f t="shared" si="375"/>
        <v>1979.2241999999997</v>
      </c>
      <c r="Q2622" s="5">
        <f t="shared" si="369"/>
        <v>487.20077413479089</v>
      </c>
      <c r="R2622" s="5">
        <f>IF(O2622&gt;(P2622+U2622),O2622-P2622-U2622, 0)</f>
        <v>0</v>
      </c>
      <c r="S2622" s="5">
        <f t="shared" si="370"/>
        <v>513.57502586520945</v>
      </c>
      <c r="T2622" s="5">
        <f t="shared" si="371"/>
        <v>487.20077413479089</v>
      </c>
      <c r="U2622" s="5">
        <f>IF(O2622&gt;P2622,IF(V2621*($B$6/100)&gt;=O2622-P2622,(O2622-P2622), V2621*($B$6/100)), 0)</f>
        <v>0</v>
      </c>
      <c r="V2622" s="5">
        <f>V2621+(T2622*($B$5/100))-(U2622/($B$6/100))</f>
        <v>2487699.245864654</v>
      </c>
      <c r="W2622" s="5">
        <f t="shared" si="372"/>
        <v>62192.481146616352</v>
      </c>
    </row>
    <row r="2623" spans="4:23" x14ac:dyDescent="0.25">
      <c r="D2623">
        <f t="shared" si="373"/>
        <v>2621</v>
      </c>
      <c r="E2623" s="3">
        <v>43940</v>
      </c>
      <c r="F2623" s="4">
        <v>0.20833333333333334</v>
      </c>
      <c r="G2623">
        <v>40</v>
      </c>
      <c r="H2623">
        <v>0</v>
      </c>
      <c r="I2623" s="5">
        <f t="shared" si="368"/>
        <v>6</v>
      </c>
      <c r="J2623" s="22">
        <v>0</v>
      </c>
      <c r="K2623">
        <v>6.745E-5</v>
      </c>
      <c r="L2623" s="5" cm="1">
        <f t="array" ref="L2623">_xlfn.IFS(I2623=0, 0, I2623&gt;34, 0, AND(I2623&gt;0, I2623&lt;35), VLOOKUP(I2623, $A$63:$C$96, 3))</f>
        <v>2980</v>
      </c>
      <c r="M2623" s="5">
        <f t="shared" si="367"/>
        <v>0</v>
      </c>
      <c r="N2623" s="5">
        <v>1177.0417371105439</v>
      </c>
      <c r="O2623" s="5">
        <f t="shared" si="374"/>
        <v>1900.0664999999999</v>
      </c>
      <c r="P2623" s="5">
        <f t="shared" si="375"/>
        <v>1900.0664999999999</v>
      </c>
      <c r="Q2623" s="5">
        <f t="shared" si="369"/>
        <v>487.20077413479089</v>
      </c>
      <c r="R2623" s="5">
        <f>IF(O2623&gt;(P2623+U2623),O2623-P2623-U2623, 0)</f>
        <v>0</v>
      </c>
      <c r="S2623" s="5">
        <f t="shared" si="370"/>
        <v>592.7327258652092</v>
      </c>
      <c r="T2623" s="5">
        <f t="shared" si="371"/>
        <v>487.20077413479089</v>
      </c>
      <c r="U2623" s="5">
        <f>IF(O2623&gt;P2623,IF(V2622*($B$6/100)&gt;=O2623-P2623,(O2623-P2623), V2622*($B$6/100)), 0)</f>
        <v>0</v>
      </c>
      <c r="V2623" s="5">
        <f>V2622+(T2623*($B$5/100))-(U2623/($B$6/100))</f>
        <v>2488040.2864065482</v>
      </c>
      <c r="W2623" s="5">
        <f t="shared" si="372"/>
        <v>62201.007160163703</v>
      </c>
    </row>
    <row r="2624" spans="4:23" x14ac:dyDescent="0.25">
      <c r="D2624">
        <f t="shared" si="373"/>
        <v>2622</v>
      </c>
      <c r="E2624" s="3">
        <v>43940</v>
      </c>
      <c r="F2624" s="4">
        <v>0.25</v>
      </c>
      <c r="G2624">
        <v>40</v>
      </c>
      <c r="H2624">
        <v>0</v>
      </c>
      <c r="I2624" s="5">
        <f t="shared" si="368"/>
        <v>6</v>
      </c>
      <c r="J2624" s="22">
        <v>7.4234273469165555E-6</v>
      </c>
      <c r="K2624">
        <v>6.8579999999999997E-5</v>
      </c>
      <c r="L2624" s="5" cm="1">
        <f t="array" ref="L2624">_xlfn.IFS(I2624=0, 0, I2624&gt;34, 0, AND(I2624&gt;0, I2624&lt;35), VLOOKUP(I2624, $A$63:$C$96, 3))</f>
        <v>2980</v>
      </c>
      <c r="M2624" s="5">
        <f t="shared" si="367"/>
        <v>35.26127989785364</v>
      </c>
      <c r="N2624" s="5">
        <v>1409.8016334121671</v>
      </c>
      <c r="O2624" s="5">
        <f t="shared" si="374"/>
        <v>1931.8986</v>
      </c>
      <c r="P2624" s="5">
        <f t="shared" si="375"/>
        <v>1931.8986</v>
      </c>
      <c r="Q2624" s="5">
        <f t="shared" si="369"/>
        <v>487.20077413479089</v>
      </c>
      <c r="R2624" s="5">
        <f>IF(O2624&gt;(P2624+U2624),O2624-P2624-U2624, 0)</f>
        <v>0</v>
      </c>
      <c r="S2624" s="5">
        <f t="shared" si="370"/>
        <v>596.16190576306258</v>
      </c>
      <c r="T2624" s="5">
        <f t="shared" si="371"/>
        <v>487.20077413479089</v>
      </c>
      <c r="U2624" s="5">
        <f>IF(O2624&gt;P2624,IF(V2623*($B$6/100)&gt;=O2624-P2624,(O2624-P2624), V2623*($B$6/100)), 0)</f>
        <v>0</v>
      </c>
      <c r="V2624" s="5">
        <f>V2623+(T2624*($B$5/100))-(U2624/($B$6/100))</f>
        <v>2488381.3269484425</v>
      </c>
      <c r="W2624" s="5">
        <f t="shared" si="372"/>
        <v>62209.533173711061</v>
      </c>
    </row>
    <row r="2625" spans="4:23" x14ac:dyDescent="0.25">
      <c r="D2625">
        <f t="shared" si="373"/>
        <v>2623</v>
      </c>
      <c r="E2625" s="3">
        <v>43940</v>
      </c>
      <c r="F2625" s="4">
        <v>0.29166666666666669</v>
      </c>
      <c r="G2625">
        <v>50</v>
      </c>
      <c r="H2625">
        <v>10</v>
      </c>
      <c r="I2625" s="5">
        <f t="shared" si="368"/>
        <v>7</v>
      </c>
      <c r="J2625" s="22">
        <v>9.1555603945304181E-5</v>
      </c>
      <c r="K2625">
        <v>7.2880000000000007E-5</v>
      </c>
      <c r="L2625" s="5" cm="1">
        <f t="array" ref="L2625">_xlfn.IFS(I2625=0, 0, I2625&gt;34, 0, AND(I2625&gt;0, I2625&lt;35), VLOOKUP(I2625, $A$63:$C$96, 3))</f>
        <v>4800</v>
      </c>
      <c r="M2625" s="5">
        <f t="shared" si="367"/>
        <v>434.88911874019487</v>
      </c>
      <c r="N2625" s="5">
        <v>1873.3805330116329</v>
      </c>
      <c r="O2625" s="5">
        <f t="shared" si="374"/>
        <v>2053.0296000000003</v>
      </c>
      <c r="P2625" s="5">
        <f t="shared" si="375"/>
        <v>2053.0296000000003</v>
      </c>
      <c r="Q2625" s="5">
        <f t="shared" si="369"/>
        <v>487.20077413479089</v>
      </c>
      <c r="R2625" s="5">
        <f>IF(O2625&gt;(P2625+U2625),O2625-P2625-U2625, 0)</f>
        <v>0</v>
      </c>
      <c r="S2625" s="5">
        <f t="shared" si="370"/>
        <v>962.16342449054707</v>
      </c>
      <c r="T2625" s="5">
        <f t="shared" si="371"/>
        <v>2219.6960942496476</v>
      </c>
      <c r="U2625" s="5">
        <f>IF(O2625&gt;P2625,IF(V2624*($B$6/100)&gt;=O2625-P2625,(O2625-P2625), V2624*($B$6/100)), 0)</f>
        <v>0</v>
      </c>
      <c r="V2625" s="5">
        <f>V2624+(T2625*($B$5/100))-(U2625/($B$6/100))</f>
        <v>2489935.1142144171</v>
      </c>
      <c r="W2625" s="5">
        <f t="shared" si="372"/>
        <v>62248.377855360428</v>
      </c>
    </row>
    <row r="2626" spans="4:23" x14ac:dyDescent="0.25">
      <c r="D2626">
        <f t="shared" si="373"/>
        <v>2624</v>
      </c>
      <c r="E2626" s="3">
        <v>43940</v>
      </c>
      <c r="F2626" s="4">
        <v>0.33333333333333331</v>
      </c>
      <c r="G2626">
        <v>70</v>
      </c>
      <c r="H2626">
        <v>10</v>
      </c>
      <c r="I2626" s="5">
        <f t="shared" si="368"/>
        <v>10</v>
      </c>
      <c r="J2626" s="22">
        <v>2.3012624775441322E-4</v>
      </c>
      <c r="K2626">
        <v>8.2470000000000002E-5</v>
      </c>
      <c r="L2626" s="5" cm="1">
        <f t="array" ref="L2626">_xlfn.IFS(I2626=0, 0, I2626&gt;34, 0, AND(I2626&gt;0, I2626&lt;35), VLOOKUP(I2626, $A$63:$C$96, 3))</f>
        <v>12480</v>
      </c>
      <c r="M2626" s="5">
        <f t="shared" si="367"/>
        <v>1093.0996768334628</v>
      </c>
      <c r="N2626" s="5">
        <v>2570.6836976726067</v>
      </c>
      <c r="O2626" s="5">
        <f t="shared" si="374"/>
        <v>2323.1799000000001</v>
      </c>
      <c r="P2626" s="5">
        <f t="shared" si="375"/>
        <v>2323.1799000000001</v>
      </c>
      <c r="Q2626" s="5">
        <f t="shared" si="369"/>
        <v>487.20077413479089</v>
      </c>
      <c r="R2626" s="5">
        <f>IF(O2626&gt;(P2626+U2626),O2626-P2626-U2626, 0)</f>
        <v>0</v>
      </c>
      <c r="S2626" s="5">
        <f t="shared" si="370"/>
        <v>1320.2965367951426</v>
      </c>
      <c r="T2626" s="5">
        <f t="shared" si="371"/>
        <v>9929.6232400383215</v>
      </c>
      <c r="U2626" s="5">
        <f>IF(O2626&gt;P2626,IF(V2625*($B$6/100)&gt;=O2626-P2626,(O2626-P2626), V2625*($B$6/100)), 0)</f>
        <v>0</v>
      </c>
      <c r="V2626" s="5">
        <f>V2625+(T2626*($B$5/100))-(U2626/($B$6/100))</f>
        <v>2496885.8504824438</v>
      </c>
      <c r="W2626" s="5">
        <f t="shared" si="372"/>
        <v>62422.146262061098</v>
      </c>
    </row>
    <row r="2627" spans="4:23" x14ac:dyDescent="0.25">
      <c r="D2627">
        <f t="shared" si="373"/>
        <v>2625</v>
      </c>
      <c r="E2627" s="3">
        <v>43940</v>
      </c>
      <c r="F2627" s="4">
        <v>0.375</v>
      </c>
      <c r="G2627">
        <v>80</v>
      </c>
      <c r="H2627">
        <v>10</v>
      </c>
      <c r="I2627" s="5">
        <f t="shared" si="368"/>
        <v>11</v>
      </c>
      <c r="J2627" s="22">
        <v>3.8106927047504985E-4</v>
      </c>
      <c r="K2627">
        <v>1.0026999999999999E-4</v>
      </c>
      <c r="L2627" s="5" cm="1">
        <f t="array" ref="L2627">_xlfn.IFS(I2627=0, 0, I2627&gt;34, 0, AND(I2627&gt;0, I2627&lt;35), VLOOKUP(I2627, $A$63:$C$96, 3))</f>
        <v>14640</v>
      </c>
      <c r="M2627" s="5">
        <f t="shared" ref="M2627:M2690" si="376">$B$11*$B$4*J2627*1000</f>
        <v>1810.0790347564869</v>
      </c>
      <c r="N2627" s="5">
        <v>2719.1091547790725</v>
      </c>
      <c r="O2627" s="5">
        <f t="shared" si="374"/>
        <v>2824.6058999999996</v>
      </c>
      <c r="P2627" s="5">
        <f t="shared" si="375"/>
        <v>2824.6058999999996</v>
      </c>
      <c r="Q2627" s="5">
        <f t="shared" si="369"/>
        <v>487.20077413479089</v>
      </c>
      <c r="R2627" s="5">
        <f>IF(O2627&gt;(P2627+U2627),O2627-P2627-U2627, 0)</f>
        <v>0</v>
      </c>
      <c r="S2627" s="5">
        <f t="shared" si="370"/>
        <v>1396.5274698995622</v>
      </c>
      <c r="T2627" s="5">
        <f t="shared" si="371"/>
        <v>12228.945664856927</v>
      </c>
      <c r="U2627" s="5">
        <f>IF(O2627&gt;P2627,IF(V2626*($B$6/100)&gt;=O2627-P2627,(O2627-P2627), V2626*($B$6/100)), 0)</f>
        <v>0</v>
      </c>
      <c r="V2627" s="5">
        <f>V2626+(T2627*($B$5/100))-(U2627/($B$6/100))</f>
        <v>2505446.1124478439</v>
      </c>
      <c r="W2627" s="5">
        <f t="shared" si="372"/>
        <v>62636.152811196094</v>
      </c>
    </row>
    <row r="2628" spans="4:23" x14ac:dyDescent="0.25">
      <c r="D2628">
        <f t="shared" si="373"/>
        <v>2626</v>
      </c>
      <c r="E2628" s="3">
        <v>43940</v>
      </c>
      <c r="F2628" s="4">
        <v>0.41666666666666669</v>
      </c>
      <c r="G2628">
        <v>90</v>
      </c>
      <c r="H2628">
        <v>10</v>
      </c>
      <c r="I2628" s="5">
        <f t="shared" ref="I2628:I2691" si="377">ROUND((G2628/10)*((LN(99/0.03)/(LN(10/0.03)))),0)</f>
        <v>13</v>
      </c>
      <c r="J2628" s="22">
        <v>5.146909627195479E-4</v>
      </c>
      <c r="K2628">
        <v>1.1396999999999999E-4</v>
      </c>
      <c r="L2628" s="5" cm="1">
        <f t="array" ref="L2628">_xlfn.IFS(I2628=0, 0, I2628&gt;34, 0, AND(I2628&gt;0, I2628&lt;35), VLOOKUP(I2628, $A$63:$C$96, 3))</f>
        <v>16600</v>
      </c>
      <c r="M2628" s="5">
        <f t="shared" si="376"/>
        <v>2444.7820729178525</v>
      </c>
      <c r="N2628" s="5">
        <v>2537.4296685386771</v>
      </c>
      <c r="O2628" s="5">
        <f t="shared" si="374"/>
        <v>3210.5348999999997</v>
      </c>
      <c r="P2628" s="5">
        <f t="shared" si="375"/>
        <v>3210.5348999999997</v>
      </c>
      <c r="Q2628" s="5">
        <f t="shared" ref="Q2628:Q2691" si="378">IF((L2628+M2628-P2628)&lt;($B$8/100)*$B$3,L2628+M2628-P2628,($B$8/100)*$B$3)</f>
        <v>487.20077413479089</v>
      </c>
      <c r="R2628" s="5">
        <f>IF(O2628&gt;(P2628+U2628),O2628-P2628-U2628, 0)</f>
        <v>0</v>
      </c>
      <c r="S2628" s="5">
        <f t="shared" ref="S2628:S2691" si="379">IF((IF((L2628+M2628)&gt;O2628,L2628+M2628-P2628-Q2628,0))&lt;((N2628*3.595182*($B$7/100))/($B$5/100)),L2628+M2628-P2628-Q2628, N2628*3.595182*($B$7/100)/($B$5/100))</f>
        <v>1303.2173529423169</v>
      </c>
      <c r="T2628" s="5">
        <f t="shared" ref="T2628:T2691" si="380">((L2628+M2628)-P2628-S2628)</f>
        <v>14531.029819975538</v>
      </c>
      <c r="U2628" s="5">
        <f>IF(O2628&gt;P2628,IF(V2627*($B$6/100)&gt;=O2628-P2628,(O2628-P2628), V2627*($B$6/100)), 0)</f>
        <v>0</v>
      </c>
      <c r="V2628" s="5">
        <f>V2627+(T2628*($B$5/100))-(U2628/($B$6/100))</f>
        <v>2515617.8333218265</v>
      </c>
      <c r="W2628" s="5">
        <f t="shared" ref="W2628:W2691" si="381">V2628/40</f>
        <v>62890.445833045662</v>
      </c>
    </row>
    <row r="2629" spans="4:23" x14ac:dyDescent="0.25">
      <c r="D2629">
        <f t="shared" ref="D2629:D2692" si="382">D2628+1</f>
        <v>2627</v>
      </c>
      <c r="E2629" s="3">
        <v>43940</v>
      </c>
      <c r="F2629" s="4">
        <v>0.45833333333333331</v>
      </c>
      <c r="G2629">
        <v>80</v>
      </c>
      <c r="H2629">
        <v>10</v>
      </c>
      <c r="I2629" s="5">
        <f t="shared" si="377"/>
        <v>11</v>
      </c>
      <c r="J2629" s="22">
        <v>6.2356789714099073E-4</v>
      </c>
      <c r="K2629">
        <v>1.1057999999999999E-4</v>
      </c>
      <c r="L2629" s="5" cm="1">
        <f t="array" ref="L2629">_xlfn.IFS(I2629=0, 0, I2629&gt;34, 0, AND(I2629&gt;0, I2629&lt;35), VLOOKUP(I2629, $A$63:$C$96, 3))</f>
        <v>14640</v>
      </c>
      <c r="M2629" s="5">
        <f t="shared" si="376"/>
        <v>2961.9475114197062</v>
      </c>
      <c r="N2629" s="5">
        <v>2147.1330512094205</v>
      </c>
      <c r="O2629" s="5">
        <f t="shared" ref="O2629:O2692" si="383">$B$2*K2629*1000</f>
        <v>3115.0385999999999</v>
      </c>
      <c r="P2629" s="5">
        <f t="shared" ref="P2629:P2692" si="384">IF(O2629&gt;=(L2629+M2629),L2629+M2629,O2629)</f>
        <v>3115.0385999999999</v>
      </c>
      <c r="Q2629" s="5">
        <f t="shared" si="378"/>
        <v>487.20077413479089</v>
      </c>
      <c r="R2629" s="5">
        <f>IF(O2629&gt;(P2629+U2629),O2629-P2629-U2629, 0)</f>
        <v>0</v>
      </c>
      <c r="S2629" s="5">
        <f t="shared" si="379"/>
        <v>1102.7620139018838</v>
      </c>
      <c r="T2629" s="5">
        <f t="shared" si="380"/>
        <v>13384.146897517821</v>
      </c>
      <c r="U2629" s="5">
        <f>IF(O2629&gt;P2629,IF(V2628*($B$6/100)&gt;=O2629-P2629,(O2629-P2629), V2628*($B$6/100)), 0)</f>
        <v>0</v>
      </c>
      <c r="V2629" s="5">
        <f>V2628+(T2629*($B$5/100))-(U2629/($B$6/100))</f>
        <v>2524986.7361500892</v>
      </c>
      <c r="W2629" s="5">
        <f t="shared" si="381"/>
        <v>63124.668403752228</v>
      </c>
    </row>
    <row r="2630" spans="4:23" x14ac:dyDescent="0.25">
      <c r="D2630">
        <f t="shared" si="382"/>
        <v>2628</v>
      </c>
      <c r="E2630" s="3">
        <v>43940</v>
      </c>
      <c r="F2630" s="4">
        <v>0.5</v>
      </c>
      <c r="G2630">
        <v>80</v>
      </c>
      <c r="H2630">
        <v>10</v>
      </c>
      <c r="I2630" s="5">
        <f t="shared" si="377"/>
        <v>11</v>
      </c>
      <c r="J2630" s="22">
        <v>6.9037874326323965E-4</v>
      </c>
      <c r="K2630">
        <v>9.8469999999999997E-5</v>
      </c>
      <c r="L2630" s="5" cm="1">
        <f t="array" ref="L2630">_xlfn.IFS(I2630=0, 0, I2630&gt;34, 0, AND(I2630&gt;0, I2630&lt;35), VLOOKUP(I2630, $A$63:$C$96, 3))</f>
        <v>14640</v>
      </c>
      <c r="M2630" s="5">
        <f t="shared" si="376"/>
        <v>3279.2990305003882</v>
      </c>
      <c r="N2630" s="5">
        <v>1822.0020454358191</v>
      </c>
      <c r="O2630" s="5">
        <f t="shared" si="383"/>
        <v>2773.8998999999999</v>
      </c>
      <c r="P2630" s="5">
        <f t="shared" si="384"/>
        <v>2773.8998999999999</v>
      </c>
      <c r="Q2630" s="5">
        <f t="shared" si="378"/>
        <v>487.20077413479089</v>
      </c>
      <c r="R2630" s="5">
        <f>IF(O2630&gt;(P2630+U2630),O2630-P2630-U2630, 0)</f>
        <v>0</v>
      </c>
      <c r="S2630" s="5">
        <f t="shared" si="379"/>
        <v>935.77556538771989</v>
      </c>
      <c r="T2630" s="5">
        <f t="shared" si="380"/>
        <v>14209.623565112668</v>
      </c>
      <c r="U2630" s="5">
        <f>IF(O2630&gt;P2630,IF(V2629*($B$6/100)&gt;=O2630-P2630,(O2630-P2630), V2629*($B$6/100)), 0)</f>
        <v>0</v>
      </c>
      <c r="V2630" s="5">
        <f>V2629+(T2630*($B$5/100))-(U2630/($B$6/100))</f>
        <v>2534933.4726456678</v>
      </c>
      <c r="W2630" s="5">
        <f t="shared" si="381"/>
        <v>63373.336816141695</v>
      </c>
    </row>
    <row r="2631" spans="4:23" x14ac:dyDescent="0.25">
      <c r="D2631">
        <f t="shared" si="382"/>
        <v>2629</v>
      </c>
      <c r="E2631" s="3">
        <v>43940</v>
      </c>
      <c r="F2631" s="4">
        <v>0.54166666666666663</v>
      </c>
      <c r="G2631">
        <v>80</v>
      </c>
      <c r="H2631">
        <v>10</v>
      </c>
      <c r="I2631" s="5">
        <f t="shared" si="377"/>
        <v>11</v>
      </c>
      <c r="J2631" s="22">
        <v>7.1512350108629487E-4</v>
      </c>
      <c r="K2631">
        <v>9.6390000000000004E-5</v>
      </c>
      <c r="L2631" s="5" cm="1">
        <f t="array" ref="L2631">_xlfn.IFS(I2631=0, 0, I2631&gt;34, 0, AND(I2631&gt;0, I2631&lt;35), VLOOKUP(I2631, $A$63:$C$96, 3))</f>
        <v>14640</v>
      </c>
      <c r="M2631" s="5">
        <f t="shared" si="376"/>
        <v>3396.8366301599008</v>
      </c>
      <c r="N2631" s="5">
        <v>1581.1645225418804</v>
      </c>
      <c r="O2631" s="5">
        <f t="shared" si="383"/>
        <v>2715.3062999999997</v>
      </c>
      <c r="P2631" s="5">
        <f t="shared" si="384"/>
        <v>2715.3062999999997</v>
      </c>
      <c r="Q2631" s="5">
        <f t="shared" si="378"/>
        <v>487.20077413479089</v>
      </c>
      <c r="R2631" s="5">
        <f>IF(O2631&gt;(P2631+U2631),O2631-P2631-U2631, 0)</f>
        <v>0</v>
      </c>
      <c r="S2631" s="5">
        <f t="shared" si="379"/>
        <v>812.0820329258803</v>
      </c>
      <c r="T2631" s="5">
        <f t="shared" si="380"/>
        <v>14509.448297234021</v>
      </c>
      <c r="U2631" s="5">
        <f>IF(O2631&gt;P2631,IF(V2630*($B$6/100)&gt;=O2631-P2631,(O2631-P2631), V2630*($B$6/100)), 0)</f>
        <v>0</v>
      </c>
      <c r="V2631" s="5">
        <f>V2630+(T2631*($B$5/100))-(U2631/($B$6/100))</f>
        <v>2545090.0864537316</v>
      </c>
      <c r="W2631" s="5">
        <f t="shared" si="381"/>
        <v>63627.252161343291</v>
      </c>
    </row>
    <row r="2632" spans="4:23" x14ac:dyDescent="0.25">
      <c r="D2632">
        <f t="shared" si="382"/>
        <v>2630</v>
      </c>
      <c r="E2632" s="3">
        <v>43940</v>
      </c>
      <c r="F2632" s="4">
        <v>0.58333333333333337</v>
      </c>
      <c r="G2632">
        <v>80</v>
      </c>
      <c r="H2632">
        <v>10</v>
      </c>
      <c r="I2632" s="5">
        <f t="shared" si="377"/>
        <v>11</v>
      </c>
      <c r="J2632" s="22">
        <v>6.9532769482785067E-4</v>
      </c>
      <c r="K2632">
        <v>8.6340000000000003E-5</v>
      </c>
      <c r="L2632" s="5" cm="1">
        <f t="array" ref="L2632">_xlfn.IFS(I2632=0, 0, I2632&gt;34, 0, AND(I2632&gt;0, I2632&lt;35), VLOOKUP(I2632, $A$63:$C$96, 3))</f>
        <v>14640</v>
      </c>
      <c r="M2632" s="5">
        <f t="shared" si="376"/>
        <v>3302.8065504322908</v>
      </c>
      <c r="N2632" s="5">
        <v>1336.327497226385</v>
      </c>
      <c r="O2632" s="5">
        <f t="shared" si="383"/>
        <v>2432.1977999999999</v>
      </c>
      <c r="P2632" s="5">
        <f t="shared" si="384"/>
        <v>2432.1977999999999</v>
      </c>
      <c r="Q2632" s="5">
        <f t="shared" si="378"/>
        <v>487.20077413479089</v>
      </c>
      <c r="R2632" s="5">
        <f>IF(O2632&gt;(P2632+U2632),O2632-P2632-U2632, 0)</f>
        <v>0</v>
      </c>
      <c r="S2632" s="5">
        <f t="shared" si="379"/>
        <v>686.33436630476422</v>
      </c>
      <c r="T2632" s="5">
        <f t="shared" si="380"/>
        <v>14824.274384127528</v>
      </c>
      <c r="U2632" s="5">
        <f>IF(O2632&gt;P2632,IF(V2631*($B$6/100)&gt;=O2632-P2632,(O2632-P2632), V2631*($B$6/100)), 0)</f>
        <v>0</v>
      </c>
      <c r="V2632" s="5">
        <f>V2631+(T2632*($B$5/100))-(U2632/($B$6/100))</f>
        <v>2555467.0785226207</v>
      </c>
      <c r="W2632" s="5">
        <f t="shared" si="381"/>
        <v>63886.676963065518</v>
      </c>
    </row>
    <row r="2633" spans="4:23" x14ac:dyDescent="0.25">
      <c r="D2633">
        <f t="shared" si="382"/>
        <v>2631</v>
      </c>
      <c r="E2633" s="3">
        <v>43940</v>
      </c>
      <c r="F2633" s="4">
        <v>0.625</v>
      </c>
      <c r="G2633">
        <v>70</v>
      </c>
      <c r="H2633">
        <v>10</v>
      </c>
      <c r="I2633" s="5">
        <f t="shared" si="377"/>
        <v>10</v>
      </c>
      <c r="J2633" s="22">
        <v>6.3346580027021278E-4</v>
      </c>
      <c r="K2633">
        <v>7.805E-5</v>
      </c>
      <c r="L2633" s="5" cm="1">
        <f t="array" ref="L2633">_xlfn.IFS(I2633=0, 0, I2633&gt;34, 0, AND(I2633&gt;0, I2633&lt;35), VLOOKUP(I2633, $A$63:$C$96, 3))</f>
        <v>12480</v>
      </c>
      <c r="M2633" s="5">
        <f t="shared" si="376"/>
        <v>3008.9625512835109</v>
      </c>
      <c r="N2633" s="5">
        <v>1107.5867531677795</v>
      </c>
      <c r="O2633" s="5">
        <f t="shared" si="383"/>
        <v>2198.6685000000002</v>
      </c>
      <c r="P2633" s="5">
        <f t="shared" si="384"/>
        <v>2198.6685000000002</v>
      </c>
      <c r="Q2633" s="5">
        <f t="shared" si="378"/>
        <v>487.20077413479089</v>
      </c>
      <c r="R2633" s="5">
        <f>IF(O2633&gt;(P2633+U2633),O2633-P2633-U2633, 0)</f>
        <v>0</v>
      </c>
      <c r="S2633" s="5">
        <f t="shared" si="379"/>
        <v>568.85370834674916</v>
      </c>
      <c r="T2633" s="5">
        <f t="shared" si="380"/>
        <v>12721.440342936763</v>
      </c>
      <c r="U2633" s="5">
        <f>IF(O2633&gt;P2633,IF(V2632*($B$6/100)&gt;=O2633-P2633,(O2633-P2633), V2632*($B$6/100)), 0)</f>
        <v>0</v>
      </c>
      <c r="V2633" s="5">
        <f>V2632+(T2633*($B$5/100))-(U2633/($B$6/100))</f>
        <v>2564372.0867626765</v>
      </c>
      <c r="W2633" s="5">
        <f t="shared" si="381"/>
        <v>64109.302169066912</v>
      </c>
    </row>
    <row r="2634" spans="4:23" x14ac:dyDescent="0.25">
      <c r="D2634">
        <f t="shared" si="382"/>
        <v>2632</v>
      </c>
      <c r="E2634" s="3">
        <v>43940</v>
      </c>
      <c r="F2634" s="4">
        <v>0.66666666666666663</v>
      </c>
      <c r="G2634">
        <v>70</v>
      </c>
      <c r="H2634">
        <v>10</v>
      </c>
      <c r="I2634" s="5">
        <f t="shared" si="377"/>
        <v>10</v>
      </c>
      <c r="J2634" s="22">
        <v>5.3448676897799199E-4</v>
      </c>
      <c r="K2634">
        <v>7.6230000000000007E-5</v>
      </c>
      <c r="L2634" s="5" cm="1">
        <f t="array" ref="L2634">_xlfn.IFS(I2634=0, 0, I2634&gt;34, 0, AND(I2634&gt;0, I2634&lt;35), VLOOKUP(I2634, $A$63:$C$96, 3))</f>
        <v>12480</v>
      </c>
      <c r="M2634" s="5">
        <f t="shared" si="376"/>
        <v>2538.812152645462</v>
      </c>
      <c r="N2634" s="5">
        <v>997.20143821757688</v>
      </c>
      <c r="O2634" s="5">
        <f t="shared" si="383"/>
        <v>2147.3991000000005</v>
      </c>
      <c r="P2634" s="5">
        <f t="shared" si="384"/>
        <v>2147.3991000000005</v>
      </c>
      <c r="Q2634" s="5">
        <f t="shared" si="378"/>
        <v>487.20077413479089</v>
      </c>
      <c r="R2634" s="5">
        <f>IF(O2634&gt;(P2634+U2634),O2634-P2634-U2634, 0)</f>
        <v>0</v>
      </c>
      <c r="S2634" s="5">
        <f t="shared" si="379"/>
        <v>512.16009443627786</v>
      </c>
      <c r="T2634" s="5">
        <f t="shared" si="380"/>
        <v>12359.252958209183</v>
      </c>
      <c r="U2634" s="5">
        <f>IF(O2634&gt;P2634,IF(V2633*($B$6/100)&gt;=O2634-P2634,(O2634-P2634), V2633*($B$6/100)), 0)</f>
        <v>0</v>
      </c>
      <c r="V2634" s="5">
        <f>V2633+(T2634*($B$5/100))-(U2634/($B$6/100))</f>
        <v>2573023.563833423</v>
      </c>
      <c r="W2634" s="5">
        <f t="shared" si="381"/>
        <v>64325.589095835574</v>
      </c>
    </row>
    <row r="2635" spans="4:23" x14ac:dyDescent="0.25">
      <c r="D2635">
        <f t="shared" si="382"/>
        <v>2633</v>
      </c>
      <c r="E2635" s="3">
        <v>43940</v>
      </c>
      <c r="F2635" s="4">
        <v>0.70833333333333337</v>
      </c>
      <c r="G2635">
        <v>70</v>
      </c>
      <c r="H2635">
        <v>10</v>
      </c>
      <c r="I2635" s="5">
        <f t="shared" si="377"/>
        <v>10</v>
      </c>
      <c r="J2635" s="22">
        <v>4.0581402829810507E-4</v>
      </c>
      <c r="K2635">
        <v>8.9720000000000002E-5</v>
      </c>
      <c r="L2635" s="5" cm="1">
        <f t="array" ref="L2635">_xlfn.IFS(I2635=0, 0, I2635&gt;34, 0, AND(I2635&gt;0, I2635&lt;35), VLOOKUP(I2635, $A$63:$C$96, 3))</f>
        <v>12480</v>
      </c>
      <c r="M2635" s="5">
        <f t="shared" si="376"/>
        <v>1927.616634415999</v>
      </c>
      <c r="N2635" s="5">
        <v>997.20143821757688</v>
      </c>
      <c r="O2635" s="5">
        <f t="shared" si="383"/>
        <v>2527.4124000000002</v>
      </c>
      <c r="P2635" s="5">
        <f t="shared" si="384"/>
        <v>2527.4124000000002</v>
      </c>
      <c r="Q2635" s="5">
        <f t="shared" si="378"/>
        <v>487.20077413479089</v>
      </c>
      <c r="R2635" s="5">
        <f>IF(O2635&gt;(P2635+U2635),O2635-P2635-U2635, 0)</f>
        <v>0</v>
      </c>
      <c r="S2635" s="5">
        <f t="shared" si="379"/>
        <v>512.16009443627786</v>
      </c>
      <c r="T2635" s="5">
        <f t="shared" si="380"/>
        <v>11368.044139979722</v>
      </c>
      <c r="U2635" s="5">
        <f>IF(O2635&gt;P2635,IF(V2634*($B$6/100)&gt;=O2635-P2635,(O2635-P2635), V2634*($B$6/100)), 0)</f>
        <v>0</v>
      </c>
      <c r="V2635" s="5">
        <f>V2634+(T2635*($B$5/100))-(U2635/($B$6/100))</f>
        <v>2580981.1947314087</v>
      </c>
      <c r="W2635" s="5">
        <f t="shared" si="381"/>
        <v>64524.529868285215</v>
      </c>
    </row>
    <row r="2636" spans="4:23" x14ac:dyDescent="0.25">
      <c r="D2636">
        <f t="shared" si="382"/>
        <v>2634</v>
      </c>
      <c r="E2636" s="3">
        <v>43940</v>
      </c>
      <c r="F2636" s="4">
        <v>0.75</v>
      </c>
      <c r="G2636">
        <v>70</v>
      </c>
      <c r="H2636">
        <v>10</v>
      </c>
      <c r="I2636" s="5">
        <f t="shared" si="377"/>
        <v>10</v>
      </c>
      <c r="J2636" s="22">
        <v>2.5981995714207946E-4</v>
      </c>
      <c r="K2636">
        <v>1.3684E-4</v>
      </c>
      <c r="L2636" s="5" cm="1">
        <f t="array" ref="L2636">_xlfn.IFS(I2636=0, 0, I2636&gt;34, 0, AND(I2636&gt;0, I2636&lt;35), VLOOKUP(I2636, $A$63:$C$96, 3))</f>
        <v>12480</v>
      </c>
      <c r="M2636" s="5">
        <f t="shared" si="376"/>
        <v>1234.1447964248775</v>
      </c>
      <c r="N2636" s="5">
        <v>1233.9615361127403</v>
      </c>
      <c r="O2636" s="5">
        <f t="shared" si="383"/>
        <v>3854.7828</v>
      </c>
      <c r="P2636" s="5">
        <f t="shared" si="384"/>
        <v>3854.7828</v>
      </c>
      <c r="Q2636" s="5">
        <f t="shared" si="378"/>
        <v>487.20077413479089</v>
      </c>
      <c r="R2636" s="5">
        <f>IF(O2636&gt;(P2636+U2636),O2636-P2636-U2636, 0)</f>
        <v>0</v>
      </c>
      <c r="S2636" s="5">
        <f t="shared" si="379"/>
        <v>633.7594719035535</v>
      </c>
      <c r="T2636" s="5">
        <f t="shared" si="380"/>
        <v>9225.6025245213259</v>
      </c>
      <c r="U2636" s="5">
        <f>IF(O2636&gt;P2636,IF(V2635*($B$6/100)&gt;=O2636-P2636,(O2636-P2636), V2635*($B$6/100)), 0)</f>
        <v>0</v>
      </c>
      <c r="V2636" s="5">
        <f>V2635+(T2636*($B$5/100))-(U2636/($B$6/100))</f>
        <v>2587439.1164985737</v>
      </c>
      <c r="W2636" s="5">
        <f t="shared" si="381"/>
        <v>64685.977912464339</v>
      </c>
    </row>
    <row r="2637" spans="4:23" x14ac:dyDescent="0.25">
      <c r="D2637">
        <f t="shared" si="382"/>
        <v>2635</v>
      </c>
      <c r="E2637" s="3">
        <v>43940</v>
      </c>
      <c r="F2637" s="4">
        <v>0.79166666666666663</v>
      </c>
      <c r="G2637">
        <v>70</v>
      </c>
      <c r="H2637">
        <v>10</v>
      </c>
      <c r="I2637" s="5">
        <f t="shared" si="377"/>
        <v>10</v>
      </c>
      <c r="J2637" s="22">
        <v>1.1877483755066489E-4</v>
      </c>
      <c r="K2637">
        <v>1.6179999999999998E-4</v>
      </c>
      <c r="L2637" s="5" cm="1">
        <f t="array" ref="L2637">_xlfn.IFS(I2637=0, 0, I2637&gt;34, 0, AND(I2637&gt;0, I2637&lt;35), VLOOKUP(I2637, $A$63:$C$96, 3))</f>
        <v>12480</v>
      </c>
      <c r="M2637" s="5">
        <f t="shared" si="376"/>
        <v>564.18047836565825</v>
      </c>
      <c r="N2637" s="5">
        <v>1409.4856750654772</v>
      </c>
      <c r="O2637" s="5">
        <f t="shared" si="383"/>
        <v>4557.905999999999</v>
      </c>
      <c r="P2637" s="5">
        <f t="shared" si="384"/>
        <v>4557.905999999999</v>
      </c>
      <c r="Q2637" s="5">
        <f t="shared" si="378"/>
        <v>487.20077413479089</v>
      </c>
      <c r="R2637" s="5">
        <f>IF(O2637&gt;(P2637+U2637),O2637-P2637-U2637, 0)</f>
        <v>0</v>
      </c>
      <c r="S2637" s="5">
        <f t="shared" si="379"/>
        <v>723.90821832189317</v>
      </c>
      <c r="T2637" s="5">
        <f t="shared" si="380"/>
        <v>7762.3662600437665</v>
      </c>
      <c r="U2637" s="5">
        <f>IF(O2637&gt;P2637,IF(V2636*($B$6/100)&gt;=O2637-P2637,(O2637-P2637), V2636*($B$6/100)), 0)</f>
        <v>0</v>
      </c>
      <c r="V2637" s="5">
        <f>V2636+(T2637*($B$5/100))-(U2637/($B$6/100))</f>
        <v>2592872.7728806045</v>
      </c>
      <c r="W2637" s="5">
        <f t="shared" si="381"/>
        <v>64821.819322015115</v>
      </c>
    </row>
    <row r="2638" spans="4:23" x14ac:dyDescent="0.25">
      <c r="D2638">
        <f t="shared" si="382"/>
        <v>2636</v>
      </c>
      <c r="E2638" s="3">
        <v>43940</v>
      </c>
      <c r="F2638" s="4">
        <v>0.83333333333333337</v>
      </c>
      <c r="G2638">
        <v>40</v>
      </c>
      <c r="H2638">
        <v>2</v>
      </c>
      <c r="I2638" s="5">
        <f t="shared" si="377"/>
        <v>6</v>
      </c>
      <c r="J2638" s="22">
        <v>1.4846854693833111E-5</v>
      </c>
      <c r="K2638">
        <v>1.6380999999999999E-4</v>
      </c>
      <c r="L2638" s="5" cm="1">
        <f t="array" ref="L2638">_xlfn.IFS(I2638=0, 0, I2638&gt;34, 0, AND(I2638&gt;0, I2638&lt;35), VLOOKUP(I2638, $A$63:$C$96, 3))</f>
        <v>2980</v>
      </c>
      <c r="M2638" s="5">
        <f t="shared" si="376"/>
        <v>70.522559795707281</v>
      </c>
      <c r="N2638" s="5">
        <v>1544.9166838992444</v>
      </c>
      <c r="O2638" s="5">
        <f t="shared" si="383"/>
        <v>4614.5276999999996</v>
      </c>
      <c r="P2638" s="5">
        <f t="shared" si="384"/>
        <v>3050.5225597957074</v>
      </c>
      <c r="Q2638" s="5">
        <f t="shared" si="378"/>
        <v>0</v>
      </c>
      <c r="R2638" s="5">
        <f>IF(O2638&gt;(P2638+U2638),O2638-P2638-U2638, 0)</f>
        <v>0</v>
      </c>
      <c r="S2638" s="5">
        <f t="shared" si="379"/>
        <v>0</v>
      </c>
      <c r="T2638" s="5">
        <f t="shared" si="380"/>
        <v>0</v>
      </c>
      <c r="U2638" s="5">
        <f>IF(O2638&gt;P2638,IF(V2637*($B$6/100)&gt;=O2638-P2638,(O2638-P2638), V2637*($B$6/100)), 0)</f>
        <v>1564.0051402042923</v>
      </c>
      <c r="V2638" s="5">
        <f>V2637+(T2638*($B$5/100))-(U2638/($B$6/100))</f>
        <v>2590638.4798231698</v>
      </c>
      <c r="W2638" s="5">
        <f t="shared" si="381"/>
        <v>64765.961995579244</v>
      </c>
    </row>
    <row r="2639" spans="4:23" x14ac:dyDescent="0.25">
      <c r="D2639">
        <f t="shared" si="382"/>
        <v>2637</v>
      </c>
      <c r="E2639" s="3">
        <v>43940</v>
      </c>
      <c r="F2639" s="4">
        <v>0.875</v>
      </c>
      <c r="G2639">
        <v>50</v>
      </c>
      <c r="H2639">
        <v>0</v>
      </c>
      <c r="I2639" s="5">
        <f t="shared" si="377"/>
        <v>7</v>
      </c>
      <c r="J2639" s="22">
        <v>0</v>
      </c>
      <c r="K2639">
        <v>1.7135999999999999E-4</v>
      </c>
      <c r="L2639" s="5" cm="1">
        <f t="array" ref="L2639">_xlfn.IFS(I2639=0, 0, I2639&gt;34, 0, AND(I2639&gt;0, I2639&lt;35), VLOOKUP(I2639, $A$63:$C$96, 3))</f>
        <v>4800</v>
      </c>
      <c r="M2639" s="5">
        <f t="shared" si="376"/>
        <v>0</v>
      </c>
      <c r="N2639" s="5">
        <v>1644.1866833886115</v>
      </c>
      <c r="O2639" s="5">
        <f t="shared" si="383"/>
        <v>4827.2111999999997</v>
      </c>
      <c r="P2639" s="5">
        <f t="shared" si="384"/>
        <v>4800</v>
      </c>
      <c r="Q2639" s="5">
        <f t="shared" si="378"/>
        <v>0</v>
      </c>
      <c r="R2639" s="5">
        <f>IF(O2639&gt;(P2639+U2639),O2639-P2639-U2639, 0)</f>
        <v>0</v>
      </c>
      <c r="S2639" s="5">
        <f t="shared" si="379"/>
        <v>0</v>
      </c>
      <c r="T2639" s="5">
        <f t="shared" si="380"/>
        <v>0</v>
      </c>
      <c r="U2639" s="5">
        <f>IF(O2639&gt;P2639,IF(V2638*($B$6/100)&gt;=O2639-P2639,(O2639-P2639), V2638*($B$6/100)), 0)</f>
        <v>27.211199999999735</v>
      </c>
      <c r="V2639" s="5">
        <f>V2638+(T2639*($B$5/100))-(U2639/($B$6/100))</f>
        <v>2590599.6066803127</v>
      </c>
      <c r="W2639" s="5">
        <f t="shared" si="381"/>
        <v>64764.990167007818</v>
      </c>
    </row>
    <row r="2640" spans="4:23" x14ac:dyDescent="0.25">
      <c r="D2640">
        <f t="shared" si="382"/>
        <v>2638</v>
      </c>
      <c r="E2640" s="3">
        <v>43940</v>
      </c>
      <c r="F2640" s="4">
        <v>0.91666666666666663</v>
      </c>
      <c r="G2640">
        <v>50</v>
      </c>
      <c r="H2640">
        <v>0</v>
      </c>
      <c r="I2640" s="5">
        <f t="shared" si="377"/>
        <v>7</v>
      </c>
      <c r="J2640" s="22">
        <v>0</v>
      </c>
      <c r="K2640">
        <v>1.7320000000000001E-4</v>
      </c>
      <c r="L2640" s="5" cm="1">
        <f t="array" ref="L2640">_xlfn.IFS(I2640=0, 0, I2640&gt;34, 0, AND(I2640&gt;0, I2640&lt;35), VLOOKUP(I2640, $A$63:$C$96, 3))</f>
        <v>4800</v>
      </c>
      <c r="M2640" s="5">
        <f t="shared" si="376"/>
        <v>0</v>
      </c>
      <c r="N2640" s="5">
        <v>1567.9461791828892</v>
      </c>
      <c r="O2640" s="5">
        <f t="shared" si="383"/>
        <v>4879.0440000000008</v>
      </c>
      <c r="P2640" s="5">
        <f t="shared" si="384"/>
        <v>4800</v>
      </c>
      <c r="Q2640" s="5">
        <f t="shared" si="378"/>
        <v>0</v>
      </c>
      <c r="R2640" s="5">
        <f>IF(O2640&gt;(P2640+U2640),O2640-P2640-U2640, 0)</f>
        <v>0</v>
      </c>
      <c r="S2640" s="5">
        <f t="shared" si="379"/>
        <v>0</v>
      </c>
      <c r="T2640" s="5">
        <f t="shared" si="380"/>
        <v>0</v>
      </c>
      <c r="U2640" s="5">
        <f>IF(O2640&gt;P2640,IF(V2639*($B$6/100)&gt;=O2640-P2640,(O2640-P2640), V2639*($B$6/100)), 0)</f>
        <v>79.044000000000779</v>
      </c>
      <c r="V2640" s="5">
        <f>V2639+(T2640*($B$5/100))-(U2640/($B$6/100))</f>
        <v>2590486.6866803127</v>
      </c>
      <c r="W2640" s="5">
        <f t="shared" si="381"/>
        <v>64762.167167007821</v>
      </c>
    </row>
    <row r="2641" spans="4:23" x14ac:dyDescent="0.25">
      <c r="D2641">
        <f t="shared" si="382"/>
        <v>2639</v>
      </c>
      <c r="E2641" s="3">
        <v>43940</v>
      </c>
      <c r="F2641" s="4">
        <v>0.95833333333333337</v>
      </c>
      <c r="G2641">
        <v>50</v>
      </c>
      <c r="H2641">
        <v>0</v>
      </c>
      <c r="I2641" s="5">
        <f t="shared" si="377"/>
        <v>7</v>
      </c>
      <c r="J2641" s="22">
        <v>0</v>
      </c>
      <c r="K2641">
        <v>1.6037000000000001E-4</v>
      </c>
      <c r="L2641" s="5" cm="1">
        <f t="array" ref="L2641">_xlfn.IFS(I2641=0, 0, I2641&gt;34, 0, AND(I2641&gt;0, I2641&lt;35), VLOOKUP(I2641, $A$63:$C$96, 3))</f>
        <v>4800</v>
      </c>
      <c r="M2641" s="5">
        <f t="shared" si="376"/>
        <v>0</v>
      </c>
      <c r="N2641" s="5">
        <v>1439.5411159211428</v>
      </c>
      <c r="O2641" s="5">
        <f t="shared" si="383"/>
        <v>4517.6229000000003</v>
      </c>
      <c r="P2641" s="5">
        <f t="shared" si="384"/>
        <v>4517.6229000000003</v>
      </c>
      <c r="Q2641" s="5">
        <f t="shared" si="378"/>
        <v>282.3770999999997</v>
      </c>
      <c r="R2641" s="5">
        <f>IF(O2641&gt;(P2641+U2641),O2641-P2641-U2641, 0)</f>
        <v>0</v>
      </c>
      <c r="S2641" s="5">
        <f t="shared" si="379"/>
        <v>0</v>
      </c>
      <c r="T2641" s="5">
        <f t="shared" si="380"/>
        <v>282.3770999999997</v>
      </c>
      <c r="U2641" s="5">
        <f>IF(O2641&gt;P2641,IF(V2640*($B$6/100)&gt;=O2641-P2641,(O2641-P2641), V2640*($B$6/100)), 0)</f>
        <v>0</v>
      </c>
      <c r="V2641" s="5">
        <f>V2640+(T2641*($B$5/100))-(U2641/($B$6/100))</f>
        <v>2590684.3506503128</v>
      </c>
      <c r="W2641" s="5">
        <f t="shared" si="381"/>
        <v>64767.108766257821</v>
      </c>
    </row>
    <row r="2642" spans="4:23" x14ac:dyDescent="0.25">
      <c r="D2642">
        <f t="shared" si="382"/>
        <v>2640</v>
      </c>
      <c r="E2642" s="3">
        <v>43941</v>
      </c>
      <c r="F2642" s="4">
        <v>0</v>
      </c>
      <c r="G2642">
        <v>50</v>
      </c>
      <c r="H2642">
        <v>0</v>
      </c>
      <c r="I2642" s="5">
        <f t="shared" si="377"/>
        <v>7</v>
      </c>
      <c r="J2642" s="22">
        <v>0</v>
      </c>
      <c r="K2642">
        <v>1.2692000000000001E-4</v>
      </c>
      <c r="L2642" s="5" cm="1">
        <f t="array" ref="L2642">_xlfn.IFS(I2642=0, 0, I2642&gt;34, 0, AND(I2642&gt;0, I2642&lt;35), VLOOKUP(I2642, $A$63:$C$96, 3))</f>
        <v>4800</v>
      </c>
      <c r="M2642" s="5">
        <f t="shared" si="376"/>
        <v>0</v>
      </c>
      <c r="N2642" s="5">
        <v>1181.6947154322795</v>
      </c>
      <c r="O2642" s="5">
        <f t="shared" si="383"/>
        <v>3575.3364000000001</v>
      </c>
      <c r="P2642" s="5">
        <f t="shared" si="384"/>
        <v>3575.3364000000001</v>
      </c>
      <c r="Q2642" s="5">
        <f t="shared" si="378"/>
        <v>487.20077413479089</v>
      </c>
      <c r="R2642" s="5">
        <f>IF(O2642&gt;(P2642+U2642),O2642-P2642-U2642, 0)</f>
        <v>0</v>
      </c>
      <c r="S2642" s="5">
        <f t="shared" si="379"/>
        <v>606.91536720246484</v>
      </c>
      <c r="T2642" s="5">
        <f t="shared" si="380"/>
        <v>617.74823279753502</v>
      </c>
      <c r="U2642" s="5">
        <f>IF(O2642&gt;P2642,IF(V2641*($B$6/100)&gt;=O2642-P2642,(O2642-P2642), V2641*($B$6/100)), 0)</f>
        <v>0</v>
      </c>
      <c r="V2642" s="5">
        <f>V2641+(T2642*($B$5/100))-(U2642/($B$6/100))</f>
        <v>2591116.7744132713</v>
      </c>
      <c r="W2642" s="5">
        <f t="shared" si="381"/>
        <v>64777.919360331784</v>
      </c>
    </row>
    <row r="2643" spans="4:23" x14ac:dyDescent="0.25">
      <c r="D2643">
        <f t="shared" si="382"/>
        <v>2641</v>
      </c>
      <c r="E2643" s="3">
        <v>43941</v>
      </c>
      <c r="F2643" s="4">
        <v>4.1666666666666664E-2</v>
      </c>
      <c r="G2643">
        <v>50</v>
      </c>
      <c r="H2643">
        <v>0</v>
      </c>
      <c r="I2643" s="5">
        <f t="shared" si="377"/>
        <v>7</v>
      </c>
      <c r="J2643" s="22">
        <v>0</v>
      </c>
      <c r="K2643">
        <v>9.7180000000000001E-5</v>
      </c>
      <c r="L2643" s="5" cm="1">
        <f t="array" ref="L2643">_xlfn.IFS(I2643=0, 0, I2643&gt;34, 0, AND(I2643&gt;0, I2643&lt;35), VLOOKUP(I2643, $A$63:$C$96, 3))</f>
        <v>4800</v>
      </c>
      <c r="M2643" s="5">
        <f t="shared" si="376"/>
        <v>0</v>
      </c>
      <c r="N2643" s="5">
        <v>1040.2816304144192</v>
      </c>
      <c r="O2643" s="5">
        <f t="shared" si="383"/>
        <v>2737.5606000000002</v>
      </c>
      <c r="P2643" s="5">
        <f t="shared" si="384"/>
        <v>2737.5606000000002</v>
      </c>
      <c r="Q2643" s="5">
        <f t="shared" si="378"/>
        <v>487.20077413479089</v>
      </c>
      <c r="R2643" s="5">
        <f>IF(O2643&gt;(P2643+U2643),O2643-P2643-U2643, 0)</f>
        <v>0</v>
      </c>
      <c r="S2643" s="5">
        <f t="shared" si="379"/>
        <v>534.28597037093891</v>
      </c>
      <c r="T2643" s="5">
        <f t="shared" si="380"/>
        <v>1528.1534296290608</v>
      </c>
      <c r="U2643" s="5">
        <f>IF(O2643&gt;P2643,IF(V2642*($B$6/100)&gt;=O2643-P2643,(O2643-P2643), V2642*($B$6/100)), 0)</f>
        <v>0</v>
      </c>
      <c r="V2643" s="5">
        <f>V2642+(T2643*($B$5/100))-(U2643/($B$6/100))</f>
        <v>2592186.4818140115</v>
      </c>
      <c r="W2643" s="5">
        <f t="shared" si="381"/>
        <v>64804.662045350284</v>
      </c>
    </row>
    <row r="2644" spans="4:23" x14ac:dyDescent="0.25">
      <c r="D2644">
        <f t="shared" si="382"/>
        <v>2642</v>
      </c>
      <c r="E2644" s="3">
        <v>43941</v>
      </c>
      <c r="F2644" s="4">
        <v>8.3333333333333329E-2</v>
      </c>
      <c r="G2644">
        <v>60</v>
      </c>
      <c r="H2644">
        <v>0</v>
      </c>
      <c r="I2644" s="5">
        <f t="shared" si="377"/>
        <v>8</v>
      </c>
      <c r="J2644" s="22">
        <v>0</v>
      </c>
      <c r="K2644">
        <v>8.0560000000000001E-5</v>
      </c>
      <c r="L2644" s="5" cm="1">
        <f t="array" ref="L2644">_xlfn.IFS(I2644=0, 0, I2644&gt;34, 0, AND(I2644&gt;0, I2644&lt;35), VLOOKUP(I2644, $A$63:$C$96, 3))</f>
        <v>7160</v>
      </c>
      <c r="M2644" s="5">
        <f t="shared" si="376"/>
        <v>0</v>
      </c>
      <c r="N2644" s="5">
        <v>1042.287959176894</v>
      </c>
      <c r="O2644" s="5">
        <f t="shared" si="383"/>
        <v>2269.3751999999999</v>
      </c>
      <c r="P2644" s="5">
        <f t="shared" si="384"/>
        <v>2269.3751999999999</v>
      </c>
      <c r="Q2644" s="5">
        <f t="shared" si="378"/>
        <v>487.20077413479089</v>
      </c>
      <c r="R2644" s="5">
        <f>IF(O2644&gt;(P2644+U2644),O2644-P2644-U2644, 0)</f>
        <v>0</v>
      </c>
      <c r="S2644" s="5">
        <f t="shared" si="379"/>
        <v>535.3164156642149</v>
      </c>
      <c r="T2644" s="5">
        <f t="shared" si="380"/>
        <v>4355.3083843357845</v>
      </c>
      <c r="U2644" s="5">
        <f>IF(O2644&gt;P2644,IF(V2643*($B$6/100)&gt;=O2644-P2644,(O2644-P2644), V2643*($B$6/100)), 0)</f>
        <v>0</v>
      </c>
      <c r="V2644" s="5">
        <f>V2643+(T2644*($B$5/100))-(U2644/($B$6/100))</f>
        <v>2595235.1976830466</v>
      </c>
      <c r="W2644" s="5">
        <f t="shared" si="381"/>
        <v>64880.879942076164</v>
      </c>
    </row>
    <row r="2645" spans="4:23" x14ac:dyDescent="0.25">
      <c r="D2645">
        <f t="shared" si="382"/>
        <v>2643</v>
      </c>
      <c r="E2645" s="3">
        <v>43941</v>
      </c>
      <c r="F2645" s="4">
        <v>0.125</v>
      </c>
      <c r="G2645">
        <v>50</v>
      </c>
      <c r="H2645">
        <v>0</v>
      </c>
      <c r="I2645" s="5">
        <f t="shared" si="377"/>
        <v>7</v>
      </c>
      <c r="J2645" s="22">
        <v>0</v>
      </c>
      <c r="K2645">
        <v>7.3059999999999995E-5</v>
      </c>
      <c r="L2645" s="5" cm="1">
        <f t="array" ref="L2645">_xlfn.IFS(I2645=0, 0, I2645&gt;34, 0, AND(I2645&gt;0, I2645&lt;35), VLOOKUP(I2645, $A$63:$C$96, 3))</f>
        <v>4800</v>
      </c>
      <c r="M2645" s="5">
        <f t="shared" si="376"/>
        <v>0</v>
      </c>
      <c r="N2645" s="5">
        <v>1119.5316291678134</v>
      </c>
      <c r="O2645" s="5">
        <f t="shared" si="383"/>
        <v>2058.1001999999999</v>
      </c>
      <c r="P2645" s="5">
        <f t="shared" si="384"/>
        <v>2058.1001999999999</v>
      </c>
      <c r="Q2645" s="5">
        <f t="shared" si="378"/>
        <v>487.20077413479089</v>
      </c>
      <c r="R2645" s="5">
        <f>IF(O2645&gt;(P2645+U2645),O2645-P2645-U2645, 0)</f>
        <v>0</v>
      </c>
      <c r="S2645" s="5">
        <f t="shared" si="379"/>
        <v>574.98856594497113</v>
      </c>
      <c r="T2645" s="5">
        <f t="shared" si="380"/>
        <v>2166.9112340550291</v>
      </c>
      <c r="U2645" s="5">
        <f>IF(O2645&gt;P2645,IF(V2644*($B$6/100)&gt;=O2645-P2645,(O2645-P2645), V2644*($B$6/100)), 0)</f>
        <v>0</v>
      </c>
      <c r="V2645" s="5">
        <f>V2644+(T2645*($B$5/100))-(U2645/($B$6/100))</f>
        <v>2596752.0355468849</v>
      </c>
      <c r="W2645" s="5">
        <f t="shared" si="381"/>
        <v>64918.800888672122</v>
      </c>
    </row>
    <row r="2646" spans="4:23" x14ac:dyDescent="0.25">
      <c r="D2646">
        <f t="shared" si="382"/>
        <v>2644</v>
      </c>
      <c r="E2646" s="3">
        <v>43941</v>
      </c>
      <c r="F2646" s="4">
        <v>0.16666666666666666</v>
      </c>
      <c r="G2646">
        <v>40</v>
      </c>
      <c r="H2646">
        <v>0</v>
      </c>
      <c r="I2646" s="5">
        <f t="shared" si="377"/>
        <v>6</v>
      </c>
      <c r="J2646" s="22">
        <v>0</v>
      </c>
      <c r="K2646">
        <v>6.9070000000000001E-5</v>
      </c>
      <c r="L2646" s="5" cm="1">
        <f t="array" ref="L2646">_xlfn.IFS(I2646=0, 0, I2646&gt;34, 0, AND(I2646&gt;0, I2646&lt;35), VLOOKUP(I2646, $A$63:$C$96, 3))</f>
        <v>2980</v>
      </c>
      <c r="M2646" s="5">
        <f t="shared" si="376"/>
        <v>0</v>
      </c>
      <c r="N2646" s="5">
        <v>1241.9177033342155</v>
      </c>
      <c r="O2646" s="5">
        <f t="shared" si="383"/>
        <v>1945.7019</v>
      </c>
      <c r="P2646" s="5">
        <f t="shared" si="384"/>
        <v>1945.7019</v>
      </c>
      <c r="Q2646" s="5">
        <f t="shared" si="378"/>
        <v>487.20077413479089</v>
      </c>
      <c r="R2646" s="5">
        <f>IF(O2646&gt;(P2646+U2646),O2646-P2646-U2646, 0)</f>
        <v>0</v>
      </c>
      <c r="S2646" s="5">
        <f t="shared" si="379"/>
        <v>547.09732586520909</v>
      </c>
      <c r="T2646" s="5">
        <f t="shared" si="380"/>
        <v>487.20077413479089</v>
      </c>
      <c r="U2646" s="5">
        <f>IF(O2646&gt;P2646,IF(V2645*($B$6/100)&gt;=O2646-P2646,(O2646-P2646), V2645*($B$6/100)), 0)</f>
        <v>0</v>
      </c>
      <c r="V2646" s="5">
        <f>V2645+(T2646*($B$5/100))-(U2646/($B$6/100))</f>
        <v>2597093.0760887791</v>
      </c>
      <c r="W2646" s="5">
        <f t="shared" si="381"/>
        <v>64927.32690221948</v>
      </c>
    </row>
    <row r="2647" spans="4:23" x14ac:dyDescent="0.25">
      <c r="D2647">
        <f t="shared" si="382"/>
        <v>2645</v>
      </c>
      <c r="E2647" s="3">
        <v>43941</v>
      </c>
      <c r="F2647" s="4">
        <v>0.20833333333333334</v>
      </c>
      <c r="G2647">
        <v>50</v>
      </c>
      <c r="H2647">
        <v>0</v>
      </c>
      <c r="I2647" s="5">
        <f t="shared" si="377"/>
        <v>7</v>
      </c>
      <c r="J2647" s="22">
        <v>0</v>
      </c>
      <c r="K2647">
        <v>6.758E-5</v>
      </c>
      <c r="L2647" s="5" cm="1">
        <f t="array" ref="L2647">_xlfn.IFS(I2647=0, 0, I2647&gt;34, 0, AND(I2647&gt;0, I2647&lt;35), VLOOKUP(I2647, $A$63:$C$96, 3))</f>
        <v>4800</v>
      </c>
      <c r="M2647" s="5">
        <f t="shared" si="376"/>
        <v>0</v>
      </c>
      <c r="N2647" s="5">
        <v>1442.5910332795836</v>
      </c>
      <c r="O2647" s="5">
        <f t="shared" si="383"/>
        <v>1903.7285999999999</v>
      </c>
      <c r="P2647" s="5">
        <f t="shared" si="384"/>
        <v>1903.7285999999999</v>
      </c>
      <c r="Q2647" s="5">
        <f t="shared" si="378"/>
        <v>487.20077413479089</v>
      </c>
      <c r="R2647" s="5">
        <f>IF(O2647&gt;(P2647+U2647),O2647-P2647-U2647, 0)</f>
        <v>0</v>
      </c>
      <c r="S2647" s="5">
        <f t="shared" si="379"/>
        <v>740.9110451725943</v>
      </c>
      <c r="T2647" s="5">
        <f t="shared" si="380"/>
        <v>2155.3603548274059</v>
      </c>
      <c r="U2647" s="5">
        <f>IF(O2647&gt;P2647,IF(V2646*($B$6/100)&gt;=O2647-P2647,(O2647-P2647), V2646*($B$6/100)), 0)</f>
        <v>0</v>
      </c>
      <c r="V2647" s="5">
        <f>V2646+(T2647*($B$5/100))-(U2647/($B$6/100))</f>
        <v>2598601.8283371585</v>
      </c>
      <c r="W2647" s="5">
        <f t="shared" si="381"/>
        <v>64965.045708428966</v>
      </c>
    </row>
    <row r="2648" spans="4:23" x14ac:dyDescent="0.25">
      <c r="D2648">
        <f t="shared" si="382"/>
        <v>2646</v>
      </c>
      <c r="E2648" s="3">
        <v>43941</v>
      </c>
      <c r="F2648" s="4">
        <v>0.25</v>
      </c>
      <c r="G2648">
        <v>50</v>
      </c>
      <c r="H2648">
        <v>0</v>
      </c>
      <c r="I2648" s="5">
        <f t="shared" si="377"/>
        <v>7</v>
      </c>
      <c r="J2648" s="22">
        <v>9.8979031292220746E-6</v>
      </c>
      <c r="K2648">
        <v>7.3289999999999998E-5</v>
      </c>
      <c r="L2648" s="5" cm="1">
        <f t="array" ref="L2648">_xlfn.IFS(I2648=0, 0, I2648&gt;34, 0, AND(I2648&gt;0, I2648&lt;35), VLOOKUP(I2648, $A$63:$C$96, 3))</f>
        <v>4800</v>
      </c>
      <c r="M2648" s="5">
        <f t="shared" si="376"/>
        <v>47.015039863804859</v>
      </c>
      <c r="N2648" s="5">
        <v>1931.1458527681157</v>
      </c>
      <c r="O2648" s="5">
        <f t="shared" si="383"/>
        <v>2064.5793000000003</v>
      </c>
      <c r="P2648" s="5">
        <f t="shared" si="384"/>
        <v>2064.5793000000003</v>
      </c>
      <c r="Q2648" s="5">
        <f t="shared" si="378"/>
        <v>487.20077413479089</v>
      </c>
      <c r="R2648" s="5">
        <f>IF(O2648&gt;(P2648+U2648),O2648-P2648-U2648, 0)</f>
        <v>0</v>
      </c>
      <c r="S2648" s="5">
        <f t="shared" si="379"/>
        <v>991.83154417808294</v>
      </c>
      <c r="T2648" s="5">
        <f t="shared" si="380"/>
        <v>1790.6041956857221</v>
      </c>
      <c r="U2648" s="5">
        <f>IF(O2648&gt;P2648,IF(V2647*($B$6/100)&gt;=O2648-P2648,(O2648-P2648), V2647*($B$6/100)), 0)</f>
        <v>0</v>
      </c>
      <c r="V2648" s="5">
        <f>V2647+(T2648*($B$5/100))-(U2648/($B$6/100))</f>
        <v>2599855.2512741387</v>
      </c>
      <c r="W2648" s="5">
        <f t="shared" si="381"/>
        <v>64996.381281853464</v>
      </c>
    </row>
    <row r="2649" spans="4:23" x14ac:dyDescent="0.25">
      <c r="D2649">
        <f t="shared" si="382"/>
        <v>2647</v>
      </c>
      <c r="E2649" s="3">
        <v>43941</v>
      </c>
      <c r="F2649" s="4">
        <v>0.29166666666666669</v>
      </c>
      <c r="G2649">
        <v>70</v>
      </c>
      <c r="H2649">
        <v>10</v>
      </c>
      <c r="I2649" s="5">
        <f t="shared" si="377"/>
        <v>10</v>
      </c>
      <c r="J2649" s="22">
        <v>9.8979031292220743E-5</v>
      </c>
      <c r="K2649">
        <v>8.7689999999999996E-5</v>
      </c>
      <c r="L2649" s="5" cm="1">
        <f t="array" ref="L2649">_xlfn.IFS(I2649=0, 0, I2649&gt;34, 0, AND(I2649&gt;0, I2649&lt;35), VLOOKUP(I2649, $A$63:$C$96, 3))</f>
        <v>12480</v>
      </c>
      <c r="M2649" s="5">
        <f t="shared" si="376"/>
        <v>470.1503986380485</v>
      </c>
      <c r="N2649" s="5">
        <v>2987.5914268783722</v>
      </c>
      <c r="O2649" s="5">
        <f t="shared" si="383"/>
        <v>2470.2273</v>
      </c>
      <c r="P2649" s="5">
        <f t="shared" si="384"/>
        <v>2470.2273</v>
      </c>
      <c r="Q2649" s="5">
        <f t="shared" si="378"/>
        <v>487.20077413479089</v>
      </c>
      <c r="R2649" s="5">
        <f>IF(O2649&gt;(P2649+U2649),O2649-P2649-U2649, 0)</f>
        <v>0</v>
      </c>
      <c r="S2649" s="5">
        <f t="shared" si="379"/>
        <v>1534.4192744667771</v>
      </c>
      <c r="T2649" s="5">
        <f t="shared" si="380"/>
        <v>8945.5038241712718</v>
      </c>
      <c r="U2649" s="5">
        <f>IF(O2649&gt;P2649,IF(V2648*($B$6/100)&gt;=O2649-P2649,(O2649-P2649), V2648*($B$6/100)), 0)</f>
        <v>0</v>
      </c>
      <c r="V2649" s="5">
        <f>V2648+(T2649*($B$5/100))-(U2649/($B$6/100))</f>
        <v>2606117.1039510584</v>
      </c>
      <c r="W2649" s="5">
        <f t="shared" si="381"/>
        <v>65152.927598776456</v>
      </c>
    </row>
    <row r="2650" spans="4:23" x14ac:dyDescent="0.25">
      <c r="D2650">
        <f t="shared" si="382"/>
        <v>2648</v>
      </c>
      <c r="E2650" s="3">
        <v>43941</v>
      </c>
      <c r="F2650" s="4">
        <v>0.33333333333333331</v>
      </c>
      <c r="G2650">
        <v>80</v>
      </c>
      <c r="H2650">
        <v>10</v>
      </c>
      <c r="I2650" s="5">
        <f t="shared" si="377"/>
        <v>11</v>
      </c>
      <c r="J2650" s="22">
        <v>2.3754967510132978E-4</v>
      </c>
      <c r="K2650">
        <v>9.9710000000000006E-5</v>
      </c>
      <c r="L2650" s="5" cm="1">
        <f t="array" ref="L2650">_xlfn.IFS(I2650=0, 0, I2650&gt;34, 0, AND(I2650&gt;0, I2650&lt;35), VLOOKUP(I2650, $A$63:$C$96, 3))</f>
        <v>14640</v>
      </c>
      <c r="M2650" s="5">
        <f t="shared" si="376"/>
        <v>1128.3609567313165</v>
      </c>
      <c r="N2650" s="5">
        <v>3649.3525599947434</v>
      </c>
      <c r="O2650" s="5">
        <f t="shared" si="383"/>
        <v>2808.8307</v>
      </c>
      <c r="P2650" s="5">
        <f t="shared" si="384"/>
        <v>2808.8307</v>
      </c>
      <c r="Q2650" s="5">
        <f t="shared" si="378"/>
        <v>487.20077413479089</v>
      </c>
      <c r="R2650" s="5">
        <f>IF(O2650&gt;(P2650+U2650),O2650-P2650-U2650, 0)</f>
        <v>0</v>
      </c>
      <c r="S2650" s="5">
        <f t="shared" si="379"/>
        <v>1874.2980907638605</v>
      </c>
      <c r="T2650" s="5">
        <f t="shared" si="380"/>
        <v>11085.232165967454</v>
      </c>
      <c r="U2650" s="5">
        <f>IF(O2650&gt;P2650,IF(V2649*($B$6/100)&gt;=O2650-P2650,(O2650-P2650), V2649*($B$6/100)), 0)</f>
        <v>0</v>
      </c>
      <c r="V2650" s="5">
        <f>V2649+(T2650*($B$5/100))-(U2650/($B$6/100))</f>
        <v>2613876.7664672355</v>
      </c>
      <c r="W2650" s="5">
        <f t="shared" si="381"/>
        <v>65346.919161680889</v>
      </c>
    </row>
    <row r="2651" spans="4:23" x14ac:dyDescent="0.25">
      <c r="D2651">
        <f t="shared" si="382"/>
        <v>2649</v>
      </c>
      <c r="E2651" s="3">
        <v>43941</v>
      </c>
      <c r="F2651" s="4">
        <v>0.375</v>
      </c>
      <c r="G2651">
        <v>70</v>
      </c>
      <c r="H2651">
        <v>10</v>
      </c>
      <c r="I2651" s="5">
        <f t="shared" si="377"/>
        <v>10</v>
      </c>
      <c r="J2651" s="22">
        <v>3.9096717360427195E-4</v>
      </c>
      <c r="K2651">
        <v>9.8739999999999993E-5</v>
      </c>
      <c r="L2651" s="5" cm="1">
        <f t="array" ref="L2651">_xlfn.IFS(I2651=0, 0, I2651&gt;34, 0, AND(I2651&gt;0, I2651&lt;35), VLOOKUP(I2651, $A$63:$C$96, 3))</f>
        <v>12480</v>
      </c>
      <c r="M2651" s="5">
        <f t="shared" si="376"/>
        <v>1857.0940746202918</v>
      </c>
      <c r="N2651" s="5">
        <v>3386.6298645292918</v>
      </c>
      <c r="O2651" s="5">
        <f t="shared" si="383"/>
        <v>2781.5057999999999</v>
      </c>
      <c r="P2651" s="5">
        <f t="shared" si="384"/>
        <v>2781.5057999999999</v>
      </c>
      <c r="Q2651" s="5">
        <f t="shared" si="378"/>
        <v>487.20077413479089</v>
      </c>
      <c r="R2651" s="5">
        <f>IF(O2651&gt;(P2651+U2651),O2651-P2651-U2651, 0)</f>
        <v>0</v>
      </c>
      <c r="S2651" s="5">
        <f t="shared" si="379"/>
        <v>1739.3643899454498</v>
      </c>
      <c r="T2651" s="5">
        <f t="shared" si="380"/>
        <v>9816.2238846748423</v>
      </c>
      <c r="U2651" s="5">
        <f>IF(O2651&gt;P2651,IF(V2650*($B$6/100)&gt;=O2651-P2651,(O2651-P2651), V2650*($B$6/100)), 0)</f>
        <v>0</v>
      </c>
      <c r="V2651" s="5">
        <f>V2650+(T2651*($B$5/100))-(U2651/($B$6/100))</f>
        <v>2620748.1231865077</v>
      </c>
      <c r="W2651" s="5">
        <f t="shared" si="381"/>
        <v>65518.703079662693</v>
      </c>
    </row>
    <row r="2652" spans="4:23" x14ac:dyDescent="0.25">
      <c r="D2652">
        <f t="shared" si="382"/>
        <v>2650</v>
      </c>
      <c r="E2652" s="3">
        <v>43941</v>
      </c>
      <c r="F2652" s="4">
        <v>0.41666666666666669</v>
      </c>
      <c r="G2652">
        <v>90</v>
      </c>
      <c r="H2652">
        <v>10</v>
      </c>
      <c r="I2652" s="5">
        <f t="shared" si="377"/>
        <v>13</v>
      </c>
      <c r="J2652" s="22">
        <v>5.2458886584876995E-4</v>
      </c>
      <c r="K2652">
        <v>9.0920000000000004E-5</v>
      </c>
      <c r="L2652" s="5" cm="1">
        <f t="array" ref="L2652">_xlfn.IFS(I2652=0, 0, I2652&gt;34, 0, AND(I2652&gt;0, I2652&lt;35), VLOOKUP(I2652, $A$63:$C$96, 3))</f>
        <v>16600</v>
      </c>
      <c r="M2652" s="5">
        <f t="shared" si="376"/>
        <v>2491.7971127816572</v>
      </c>
      <c r="N2652" s="5">
        <v>2730.5706446095687</v>
      </c>
      <c r="O2652" s="5">
        <f t="shared" si="383"/>
        <v>2561.2164000000002</v>
      </c>
      <c r="P2652" s="5">
        <f t="shared" si="384"/>
        <v>2561.2164000000002</v>
      </c>
      <c r="Q2652" s="5">
        <f t="shared" si="378"/>
        <v>487.20077413479089</v>
      </c>
      <c r="R2652" s="5">
        <f>IF(O2652&gt;(P2652+U2652),O2652-P2652-U2652, 0)</f>
        <v>0</v>
      </c>
      <c r="S2652" s="5">
        <f t="shared" si="379"/>
        <v>1402.4140616041027</v>
      </c>
      <c r="T2652" s="5">
        <f t="shared" si="380"/>
        <v>15128.166651177553</v>
      </c>
      <c r="U2652" s="5">
        <f>IF(O2652&gt;P2652,IF(V2651*($B$6/100)&gt;=O2652-P2652,(O2652-P2652), V2651*($B$6/100)), 0)</f>
        <v>0</v>
      </c>
      <c r="V2652" s="5">
        <f>V2651+(T2652*($B$5/100))-(U2652/($B$6/100))</f>
        <v>2631337.8398423321</v>
      </c>
      <c r="W2652" s="5">
        <f t="shared" si="381"/>
        <v>65783.445996058304</v>
      </c>
    </row>
    <row r="2653" spans="4:23" x14ac:dyDescent="0.25">
      <c r="D2653">
        <f t="shared" si="382"/>
        <v>2651</v>
      </c>
      <c r="E2653" s="3">
        <v>43941</v>
      </c>
      <c r="F2653" s="4">
        <v>0.45833333333333331</v>
      </c>
      <c r="G2653">
        <v>90</v>
      </c>
      <c r="H2653">
        <v>10</v>
      </c>
      <c r="I2653" s="5">
        <f t="shared" si="377"/>
        <v>13</v>
      </c>
      <c r="J2653" s="22">
        <v>6.3099132448790726E-4</v>
      </c>
      <c r="K2653">
        <v>7.5959999999999998E-5</v>
      </c>
      <c r="L2653" s="5" cm="1">
        <f t="array" ref="L2653">_xlfn.IFS(I2653=0, 0, I2653&gt;34, 0, AND(I2653&gt;0, I2653&lt;35), VLOOKUP(I2653, $A$63:$C$96, 3))</f>
        <v>16600</v>
      </c>
      <c r="M2653" s="5">
        <f t="shared" si="376"/>
        <v>2997.2087913175596</v>
      </c>
      <c r="N2653" s="5">
        <v>2085.5460573884807</v>
      </c>
      <c r="O2653" s="5">
        <f t="shared" si="383"/>
        <v>2139.7931999999996</v>
      </c>
      <c r="P2653" s="5">
        <f t="shared" si="384"/>
        <v>2139.7931999999996</v>
      </c>
      <c r="Q2653" s="5">
        <f t="shared" si="378"/>
        <v>487.20077413479089</v>
      </c>
      <c r="R2653" s="5">
        <f>IF(O2653&gt;(P2653+U2653),O2653-P2653-U2653, 0)</f>
        <v>0</v>
      </c>
      <c r="S2653" s="5">
        <f t="shared" si="379"/>
        <v>1071.1310922420048</v>
      </c>
      <c r="T2653" s="5">
        <f t="shared" si="380"/>
        <v>16386.284499075555</v>
      </c>
      <c r="U2653" s="5">
        <f>IF(O2653&gt;P2653,IF(V2652*($B$6/100)&gt;=O2653-P2653,(O2653-P2653), V2652*($B$6/100)), 0)</f>
        <v>0</v>
      </c>
      <c r="V2653" s="5">
        <f>V2652+(T2653*($B$5/100))-(U2653/($B$6/100))</f>
        <v>2642808.2389916847</v>
      </c>
      <c r="W2653" s="5">
        <f t="shared" si="381"/>
        <v>66070.205974792116</v>
      </c>
    </row>
    <row r="2654" spans="4:23" x14ac:dyDescent="0.25">
      <c r="D2654">
        <f t="shared" si="382"/>
        <v>2652</v>
      </c>
      <c r="E2654" s="3">
        <v>43941</v>
      </c>
      <c r="F2654" s="4">
        <v>0.5</v>
      </c>
      <c r="G2654">
        <v>100</v>
      </c>
      <c r="H2654">
        <v>10</v>
      </c>
      <c r="I2654" s="5">
        <f t="shared" si="377"/>
        <v>14</v>
      </c>
      <c r="J2654" s="22">
        <v>6.9285321904554516E-4</v>
      </c>
      <c r="K2654">
        <v>6.3730000000000001E-5</v>
      </c>
      <c r="L2654" s="5" cm="1">
        <f t="array" ref="L2654">_xlfn.IFS(I2654=0, 0, I2654&gt;34, 0, AND(I2654&gt;0, I2654&lt;35), VLOOKUP(I2654, $A$63:$C$96, 3))</f>
        <v>16800</v>
      </c>
      <c r="M2654" s="5">
        <f t="shared" si="376"/>
        <v>3291.0527904663395</v>
      </c>
      <c r="N2654" s="5">
        <v>1796.6895851492891</v>
      </c>
      <c r="O2654" s="5">
        <f t="shared" si="383"/>
        <v>1795.2741000000001</v>
      </c>
      <c r="P2654" s="5">
        <f t="shared" si="384"/>
        <v>1795.2741000000001</v>
      </c>
      <c r="Q2654" s="5">
        <f t="shared" si="378"/>
        <v>487.20077413479089</v>
      </c>
      <c r="R2654" s="5">
        <f>IF(O2654&gt;(P2654+U2654),O2654-P2654-U2654, 0)</f>
        <v>0</v>
      </c>
      <c r="S2654" s="5">
        <f t="shared" si="379"/>
        <v>922.77515087374161</v>
      </c>
      <c r="T2654" s="5">
        <f t="shared" si="380"/>
        <v>17373.003539592599</v>
      </c>
      <c r="U2654" s="5">
        <f>IF(O2654&gt;P2654,IF(V2653*($B$6/100)&gt;=O2654-P2654,(O2654-P2654), V2653*($B$6/100)), 0)</f>
        <v>0</v>
      </c>
      <c r="V2654" s="5">
        <f>V2653+(T2654*($B$5/100))-(U2654/($B$6/100))</f>
        <v>2654969.3414693996</v>
      </c>
      <c r="W2654" s="5">
        <f t="shared" si="381"/>
        <v>66374.233536734988</v>
      </c>
    </row>
    <row r="2655" spans="4:23" x14ac:dyDescent="0.25">
      <c r="D2655">
        <f t="shared" si="382"/>
        <v>2653</v>
      </c>
      <c r="E2655" s="3">
        <v>43941</v>
      </c>
      <c r="F2655" s="4">
        <v>0.54166666666666663</v>
      </c>
      <c r="G2655">
        <v>100</v>
      </c>
      <c r="H2655">
        <v>10</v>
      </c>
      <c r="I2655" s="5">
        <f t="shared" si="377"/>
        <v>14</v>
      </c>
      <c r="J2655" s="22">
        <v>7.1017454952168385E-4</v>
      </c>
      <c r="K2655">
        <v>5.7720000000000003E-5</v>
      </c>
      <c r="L2655" s="5" cm="1">
        <f t="array" ref="L2655">_xlfn.IFS(I2655=0, 0, I2655&gt;34, 0, AND(I2655&gt;0, I2655&lt;35), VLOOKUP(I2655, $A$63:$C$96, 3))</f>
        <v>16800</v>
      </c>
      <c r="M2655" s="5">
        <f t="shared" si="376"/>
        <v>3373.3291102279982</v>
      </c>
      <c r="N2655" s="5">
        <v>1583.0572878034707</v>
      </c>
      <c r="O2655" s="5">
        <f t="shared" si="383"/>
        <v>1625.9723999999999</v>
      </c>
      <c r="P2655" s="5">
        <f t="shared" si="384"/>
        <v>1625.9723999999999</v>
      </c>
      <c r="Q2655" s="5">
        <f t="shared" si="378"/>
        <v>487.20077413479089</v>
      </c>
      <c r="R2655" s="5">
        <f>IF(O2655&gt;(P2655+U2655),O2655-P2655-U2655, 0)</f>
        <v>0</v>
      </c>
      <c r="S2655" s="5">
        <f t="shared" si="379"/>
        <v>813.05415229712241</v>
      </c>
      <c r="T2655" s="5">
        <f t="shared" si="380"/>
        <v>17734.302557930878</v>
      </c>
      <c r="U2655" s="5">
        <f>IF(O2655&gt;P2655,IF(V2654*($B$6/100)&gt;=O2655-P2655,(O2655-P2655), V2654*($B$6/100)), 0)</f>
        <v>0</v>
      </c>
      <c r="V2655" s="5">
        <f>V2654+(T2655*($B$5/100))-(U2655/($B$6/100))</f>
        <v>2667383.3532599513</v>
      </c>
      <c r="W2655" s="5">
        <f t="shared" si="381"/>
        <v>66684.583831498778</v>
      </c>
    </row>
    <row r="2656" spans="4:23" x14ac:dyDescent="0.25">
      <c r="D2656">
        <f t="shared" si="382"/>
        <v>2654</v>
      </c>
      <c r="E2656" s="3">
        <v>43941</v>
      </c>
      <c r="F2656" s="4">
        <v>0.58333333333333337</v>
      </c>
      <c r="G2656">
        <v>100</v>
      </c>
      <c r="H2656">
        <v>10</v>
      </c>
      <c r="I2656" s="5">
        <f t="shared" si="377"/>
        <v>14</v>
      </c>
      <c r="J2656" s="22">
        <v>6.8295531591632311E-4</v>
      </c>
      <c r="K2656">
        <v>4.897E-5</v>
      </c>
      <c r="L2656" s="5" cm="1">
        <f t="array" ref="L2656">_xlfn.IFS(I2656=0, 0, I2656&gt;34, 0, AND(I2656&gt;0, I2656&lt;35), VLOOKUP(I2656, $A$63:$C$96, 3))</f>
        <v>16800</v>
      </c>
      <c r="M2656" s="5">
        <f t="shared" si="376"/>
        <v>3244.0377506025347</v>
      </c>
      <c r="N2656" s="5">
        <v>1335.3030951451442</v>
      </c>
      <c r="O2656" s="5">
        <f t="shared" si="383"/>
        <v>1379.4848999999999</v>
      </c>
      <c r="P2656" s="5">
        <f t="shared" si="384"/>
        <v>1379.4848999999999</v>
      </c>
      <c r="Q2656" s="5">
        <f t="shared" si="378"/>
        <v>487.20077413479089</v>
      </c>
      <c r="R2656" s="5">
        <f>IF(O2656&gt;(P2656+U2656),O2656-P2656-U2656, 0)</f>
        <v>0</v>
      </c>
      <c r="S2656" s="5">
        <f t="shared" si="379"/>
        <v>685.80823603001568</v>
      </c>
      <c r="T2656" s="5">
        <f t="shared" si="380"/>
        <v>17978.744614572523</v>
      </c>
      <c r="U2656" s="5">
        <f>IF(O2656&gt;P2656,IF(V2655*($B$6/100)&gt;=O2656-P2656,(O2656-P2656), V2655*($B$6/100)), 0)</f>
        <v>0</v>
      </c>
      <c r="V2656" s="5">
        <f>V2655+(T2656*($B$5/100))-(U2656/($B$6/100))</f>
        <v>2679968.4744901522</v>
      </c>
      <c r="W2656" s="5">
        <f t="shared" si="381"/>
        <v>66999.211862253811</v>
      </c>
    </row>
    <row r="2657" spans="4:23" x14ac:dyDescent="0.25">
      <c r="D2657">
        <f t="shared" si="382"/>
        <v>2655</v>
      </c>
      <c r="E2657" s="3">
        <v>43941</v>
      </c>
      <c r="F2657" s="4">
        <v>0.625</v>
      </c>
      <c r="G2657">
        <v>110</v>
      </c>
      <c r="H2657">
        <v>10</v>
      </c>
      <c r="I2657" s="5">
        <f t="shared" si="377"/>
        <v>15</v>
      </c>
      <c r="J2657" s="22">
        <v>6.1614446979407409E-4</v>
      </c>
      <c r="K2657">
        <v>4.6550000000000007E-5</v>
      </c>
      <c r="L2657" s="5" cm="1">
        <f t="array" ref="L2657">_xlfn.IFS(I2657=0, 0, I2657&gt;34, 0, AND(I2657&gt;0, I2657&lt;35), VLOOKUP(I2657, $A$63:$C$96, 3))</f>
        <v>16800</v>
      </c>
      <c r="M2657" s="5">
        <f t="shared" si="376"/>
        <v>2926.6862315218518</v>
      </c>
      <c r="N2657" s="5">
        <v>1160.7730776685269</v>
      </c>
      <c r="O2657" s="5">
        <f t="shared" si="383"/>
        <v>1311.3135000000002</v>
      </c>
      <c r="P2657" s="5">
        <f t="shared" si="384"/>
        <v>1311.3135000000002</v>
      </c>
      <c r="Q2657" s="5">
        <f t="shared" si="378"/>
        <v>487.20077413479089</v>
      </c>
      <c r="R2657" s="5">
        <f>IF(O2657&gt;(P2657+U2657),O2657-P2657-U2657, 0)</f>
        <v>0</v>
      </c>
      <c r="S2657" s="5">
        <f t="shared" si="379"/>
        <v>596.17006784549858</v>
      </c>
      <c r="T2657" s="5">
        <f t="shared" si="380"/>
        <v>17819.202663676355</v>
      </c>
      <c r="U2657" s="5">
        <f>IF(O2657&gt;P2657,IF(V2656*($B$6/100)&gt;=O2657-P2657,(O2657-P2657), V2656*($B$6/100)), 0)</f>
        <v>0</v>
      </c>
      <c r="V2657" s="5">
        <f>V2656+(T2657*($B$5/100))-(U2657/($B$6/100))</f>
        <v>2692441.9163547256</v>
      </c>
      <c r="W2657" s="5">
        <f t="shared" si="381"/>
        <v>67311.047908868146</v>
      </c>
    </row>
    <row r="2658" spans="4:23" x14ac:dyDescent="0.25">
      <c r="D2658">
        <f t="shared" si="382"/>
        <v>2656</v>
      </c>
      <c r="E2658" s="3">
        <v>43941</v>
      </c>
      <c r="F2658" s="4">
        <v>0.66666666666666663</v>
      </c>
      <c r="G2658">
        <v>110</v>
      </c>
      <c r="H2658">
        <v>10</v>
      </c>
      <c r="I2658" s="5">
        <f t="shared" si="377"/>
        <v>15</v>
      </c>
      <c r="J2658" s="22">
        <v>5.2211439006646443E-4</v>
      </c>
      <c r="K2658">
        <v>5.0729999999999997E-5</v>
      </c>
      <c r="L2658" s="5" cm="1">
        <f t="array" ref="L2658">_xlfn.IFS(I2658=0, 0, I2658&gt;34, 0, AND(I2658&gt;0, I2658&lt;35), VLOOKUP(I2658, $A$63:$C$96, 3))</f>
        <v>16800</v>
      </c>
      <c r="M2658" s="5">
        <f t="shared" si="376"/>
        <v>2480.0433528157064</v>
      </c>
      <c r="N2658" s="5">
        <v>1064.5196571080187</v>
      </c>
      <c r="O2658" s="5">
        <f t="shared" si="383"/>
        <v>1429.0641000000001</v>
      </c>
      <c r="P2658" s="5">
        <f t="shared" si="384"/>
        <v>1429.0641000000001</v>
      </c>
      <c r="Q2658" s="5">
        <f t="shared" si="378"/>
        <v>487.20077413479089</v>
      </c>
      <c r="R2658" s="5">
        <f>IF(O2658&gt;(P2658+U2658),O2658-P2658-U2658, 0)</f>
        <v>0</v>
      </c>
      <c r="S2658" s="5">
        <f t="shared" si="379"/>
        <v>546.73455855441728</v>
      </c>
      <c r="T2658" s="5">
        <f t="shared" si="380"/>
        <v>17304.244694261291</v>
      </c>
      <c r="U2658" s="5">
        <f>IF(O2658&gt;P2658,IF(V2657*($B$6/100)&gt;=O2658-P2658,(O2658-P2658), V2657*($B$6/100)), 0)</f>
        <v>0</v>
      </c>
      <c r="V2658" s="5">
        <f>V2657+(T2658*($B$5/100))-(U2658/($B$6/100))</f>
        <v>2704554.8876407086</v>
      </c>
      <c r="W2658" s="5">
        <f t="shared" si="381"/>
        <v>67613.872191017712</v>
      </c>
    </row>
    <row r="2659" spans="4:23" x14ac:dyDescent="0.25">
      <c r="D2659">
        <f t="shared" si="382"/>
        <v>2657</v>
      </c>
      <c r="E2659" s="3">
        <v>43941</v>
      </c>
      <c r="F2659" s="4">
        <v>0.70833333333333337</v>
      </c>
      <c r="G2659">
        <v>110</v>
      </c>
      <c r="H2659">
        <v>10</v>
      </c>
      <c r="I2659" s="5">
        <f t="shared" si="377"/>
        <v>15</v>
      </c>
      <c r="J2659" s="22">
        <v>3.9839060095118848E-4</v>
      </c>
      <c r="K2659">
        <v>7.6230000000000007E-5</v>
      </c>
      <c r="L2659" s="5" cm="1">
        <f t="array" ref="L2659">_xlfn.IFS(I2659=0, 0, I2659&gt;34, 0, AND(I2659&gt;0, I2659&lt;35), VLOOKUP(I2659, $A$63:$C$96, 3))</f>
        <v>16800</v>
      </c>
      <c r="M2659" s="5">
        <f t="shared" si="376"/>
        <v>1892.3553545181453</v>
      </c>
      <c r="N2659" s="5">
        <v>1144.817110962688</v>
      </c>
      <c r="O2659" s="5">
        <f t="shared" si="383"/>
        <v>2147.3991000000005</v>
      </c>
      <c r="P2659" s="5">
        <f t="shared" si="384"/>
        <v>2147.3991000000005</v>
      </c>
      <c r="Q2659" s="5">
        <f t="shared" si="378"/>
        <v>487.20077413479089</v>
      </c>
      <c r="R2659" s="5">
        <f>IF(O2659&gt;(P2659+U2659),O2659-P2659-U2659, 0)</f>
        <v>0</v>
      </c>
      <c r="S2659" s="5">
        <f t="shared" si="379"/>
        <v>587.97512437500848</v>
      </c>
      <c r="T2659" s="5">
        <f t="shared" si="380"/>
        <v>15956.981130143138</v>
      </c>
      <c r="U2659" s="5">
        <f>IF(O2659&gt;P2659,IF(V2658*($B$6/100)&gt;=O2659-P2659,(O2659-P2659), V2658*($B$6/100)), 0)</f>
        <v>0</v>
      </c>
      <c r="V2659" s="5">
        <f>V2658+(T2659*($B$5/100))-(U2659/($B$6/100))</f>
        <v>2715724.7744318089</v>
      </c>
      <c r="W2659" s="5">
        <f t="shared" si="381"/>
        <v>67893.119360795215</v>
      </c>
    </row>
    <row r="2660" spans="4:23" x14ac:dyDescent="0.25">
      <c r="D2660">
        <f t="shared" si="382"/>
        <v>2658</v>
      </c>
      <c r="E2660" s="3">
        <v>43941</v>
      </c>
      <c r="F2660" s="4">
        <v>0.75</v>
      </c>
      <c r="G2660">
        <v>100</v>
      </c>
      <c r="H2660">
        <v>10</v>
      </c>
      <c r="I2660" s="5">
        <f t="shared" si="377"/>
        <v>14</v>
      </c>
      <c r="J2660" s="22">
        <v>2.5487100557746844E-4</v>
      </c>
      <c r="K2660">
        <v>1.3965000000000001E-4</v>
      </c>
      <c r="L2660" s="5" cm="1">
        <f t="array" ref="L2660">_xlfn.IFS(I2660=0, 0, I2660&gt;34, 0, AND(I2660&gt;0, I2660&lt;35), VLOOKUP(I2660, $A$63:$C$96, 3))</f>
        <v>16800</v>
      </c>
      <c r="M2660" s="5">
        <f t="shared" si="376"/>
        <v>1210.6372764929752</v>
      </c>
      <c r="N2660" s="5">
        <v>1469.901022308517</v>
      </c>
      <c r="O2660" s="5">
        <f t="shared" si="383"/>
        <v>3933.9405000000002</v>
      </c>
      <c r="P2660" s="5">
        <f t="shared" si="384"/>
        <v>3933.9405000000002</v>
      </c>
      <c r="Q2660" s="5">
        <f t="shared" si="378"/>
        <v>487.20077413479089</v>
      </c>
      <c r="R2660" s="5">
        <f>IF(O2660&gt;(P2660+U2660),O2660-P2660-U2660, 0)</f>
        <v>0</v>
      </c>
      <c r="S2660" s="5">
        <f t="shared" si="379"/>
        <v>754.93738531216854</v>
      </c>
      <c r="T2660" s="5">
        <f t="shared" si="380"/>
        <v>13321.759391180807</v>
      </c>
      <c r="U2660" s="5">
        <f>IF(O2660&gt;P2660,IF(V2659*($B$6/100)&gt;=O2660-P2660,(O2660-P2660), V2659*($B$6/100)), 0)</f>
        <v>0</v>
      </c>
      <c r="V2660" s="5">
        <f>V2659+(T2660*($B$5/100))-(U2660/($B$6/100))</f>
        <v>2725050.0060056355</v>
      </c>
      <c r="W2660" s="5">
        <f t="shared" si="381"/>
        <v>68126.250150140884</v>
      </c>
    </row>
    <row r="2661" spans="4:23" x14ac:dyDescent="0.25">
      <c r="D2661">
        <f t="shared" si="382"/>
        <v>2659</v>
      </c>
      <c r="E2661" s="3">
        <v>43941</v>
      </c>
      <c r="F2661" s="4">
        <v>0.79166666666666663</v>
      </c>
      <c r="G2661">
        <v>80</v>
      </c>
      <c r="H2661">
        <v>10</v>
      </c>
      <c r="I2661" s="5">
        <f t="shared" si="377"/>
        <v>11</v>
      </c>
      <c r="J2661" s="22">
        <v>1.1877483755066489E-4</v>
      </c>
      <c r="K2661">
        <v>1.5920000000000002E-4</v>
      </c>
      <c r="L2661" s="5" cm="1">
        <f t="array" ref="L2661">_xlfn.IFS(I2661=0, 0, I2661&gt;34, 0, AND(I2661&gt;0, I2661&lt;35), VLOOKUP(I2661, $A$63:$C$96, 3))</f>
        <v>14640</v>
      </c>
      <c r="M2661" s="5">
        <f t="shared" si="376"/>
        <v>564.18047836565825</v>
      </c>
      <c r="N2661" s="5">
        <v>1545.1952126774745</v>
      </c>
      <c r="O2661" s="5">
        <f t="shared" si="383"/>
        <v>4484.6640000000007</v>
      </c>
      <c r="P2661" s="5">
        <f t="shared" si="384"/>
        <v>4484.6640000000007</v>
      </c>
      <c r="Q2661" s="5">
        <f t="shared" si="378"/>
        <v>487.20077413479089</v>
      </c>
      <c r="R2661" s="5">
        <f>IF(O2661&gt;(P2661+U2661),O2661-P2661-U2661, 0)</f>
        <v>0</v>
      </c>
      <c r="S2661" s="5">
        <f t="shared" si="379"/>
        <v>793.60828787203252</v>
      </c>
      <c r="T2661" s="5">
        <f t="shared" si="380"/>
        <v>9925.9081904936265</v>
      </c>
      <c r="U2661" s="5">
        <f>IF(O2661&gt;P2661,IF(V2660*($B$6/100)&gt;=O2661-P2661,(O2661-P2661), V2660*($B$6/100)), 0)</f>
        <v>0</v>
      </c>
      <c r="V2661" s="5">
        <f>V2660+(T2661*($B$5/100))-(U2661/($B$6/100))</f>
        <v>2731998.141738981</v>
      </c>
      <c r="W2661" s="5">
        <f t="shared" si="381"/>
        <v>68299.953543474519</v>
      </c>
    </row>
    <row r="2662" spans="4:23" x14ac:dyDescent="0.25">
      <c r="D2662">
        <f t="shared" si="382"/>
        <v>2660</v>
      </c>
      <c r="E2662" s="3">
        <v>43941</v>
      </c>
      <c r="F2662" s="4">
        <v>0.83333333333333337</v>
      </c>
      <c r="G2662">
        <v>80</v>
      </c>
      <c r="H2662">
        <v>2</v>
      </c>
      <c r="I2662" s="5">
        <f t="shared" si="377"/>
        <v>11</v>
      </c>
      <c r="J2662" s="22">
        <v>1.7321330476138631E-5</v>
      </c>
      <c r="K2662">
        <v>1.5788E-4</v>
      </c>
      <c r="L2662" s="5" cm="1">
        <f t="array" ref="L2662">_xlfn.IFS(I2662=0, 0, I2662&gt;34, 0, AND(I2662&gt;0, I2662&lt;35), VLOOKUP(I2662, $A$63:$C$96, 3))</f>
        <v>14640</v>
      </c>
      <c r="M2662" s="5">
        <f t="shared" si="376"/>
        <v>82.276319761658499</v>
      </c>
      <c r="N2662" s="5">
        <v>1558.2827182141134</v>
      </c>
      <c r="O2662" s="5">
        <f t="shared" si="383"/>
        <v>4447.4796000000006</v>
      </c>
      <c r="P2662" s="5">
        <f t="shared" si="384"/>
        <v>4447.4796000000006</v>
      </c>
      <c r="Q2662" s="5">
        <f t="shared" si="378"/>
        <v>487.20077413479089</v>
      </c>
      <c r="R2662" s="5">
        <f>IF(O2662&gt;(P2662+U2662),O2662-P2662-U2662, 0)</f>
        <v>0</v>
      </c>
      <c r="S2662" s="5">
        <f t="shared" si="379"/>
        <v>800.32999706206465</v>
      </c>
      <c r="T2662" s="5">
        <f t="shared" si="380"/>
        <v>9474.4667226995934</v>
      </c>
      <c r="U2662" s="5">
        <f>IF(O2662&gt;P2662,IF(V2661*($B$6/100)&gt;=O2662-P2662,(O2662-P2662), V2661*($B$6/100)), 0)</f>
        <v>0</v>
      </c>
      <c r="V2662" s="5">
        <f>V2661+(T2662*($B$5/100))-(U2662/($B$6/100))</f>
        <v>2738630.2684448706</v>
      </c>
      <c r="W2662" s="5">
        <f t="shared" si="381"/>
        <v>68465.756711121765</v>
      </c>
    </row>
    <row r="2663" spans="4:23" x14ac:dyDescent="0.25">
      <c r="D2663">
        <f t="shared" si="382"/>
        <v>2661</v>
      </c>
      <c r="E2663" s="3">
        <v>43941</v>
      </c>
      <c r="F2663" s="4">
        <v>0.875</v>
      </c>
      <c r="G2663">
        <v>60</v>
      </c>
      <c r="H2663">
        <v>0</v>
      </c>
      <c r="I2663" s="5">
        <f t="shared" si="377"/>
        <v>8</v>
      </c>
      <c r="J2663" s="22">
        <v>0</v>
      </c>
      <c r="K2663">
        <v>1.6630999999999997E-4</v>
      </c>
      <c r="L2663" s="5" cm="1">
        <f t="array" ref="L2663">_xlfn.IFS(I2663=0, 0, I2663&gt;34, 0, AND(I2663&gt;0, I2663&lt;35), VLOOKUP(I2663, $A$63:$C$96, 3))</f>
        <v>7160</v>
      </c>
      <c r="M2663" s="5">
        <f t="shared" si="376"/>
        <v>0</v>
      </c>
      <c r="N2663" s="5">
        <v>1653.6058750063723</v>
      </c>
      <c r="O2663" s="5">
        <f t="shared" si="383"/>
        <v>4684.9526999999989</v>
      </c>
      <c r="P2663" s="5">
        <f t="shared" si="384"/>
        <v>4684.9526999999989</v>
      </c>
      <c r="Q2663" s="5">
        <f t="shared" si="378"/>
        <v>487.20077413479089</v>
      </c>
      <c r="R2663" s="5">
        <f>IF(O2663&gt;(P2663+U2663),O2663-P2663-U2663, 0)</f>
        <v>0</v>
      </c>
      <c r="S2663" s="5">
        <f t="shared" si="379"/>
        <v>849.28772527387991</v>
      </c>
      <c r="T2663" s="5">
        <f t="shared" si="380"/>
        <v>1625.7595747261212</v>
      </c>
      <c r="U2663" s="5">
        <f>IF(O2663&gt;P2663,IF(V2662*($B$6/100)&gt;=O2663-P2663,(O2663-P2663), V2662*($B$6/100)), 0)</f>
        <v>0</v>
      </c>
      <c r="V2663" s="5">
        <f>V2662+(T2663*($B$5/100))-(U2663/($B$6/100))</f>
        <v>2739768.300147179</v>
      </c>
      <c r="W2663" s="5">
        <f t="shared" si="381"/>
        <v>68494.20750367947</v>
      </c>
    </row>
    <row r="2664" spans="4:23" x14ac:dyDescent="0.25">
      <c r="D2664">
        <f t="shared" si="382"/>
        <v>2662</v>
      </c>
      <c r="E2664" s="3">
        <v>43941</v>
      </c>
      <c r="F2664" s="4">
        <v>0.91666666666666663</v>
      </c>
      <c r="G2664">
        <v>60</v>
      </c>
      <c r="H2664">
        <v>0</v>
      </c>
      <c r="I2664" s="5">
        <f t="shared" si="377"/>
        <v>8</v>
      </c>
      <c r="J2664" s="22">
        <v>0</v>
      </c>
      <c r="K2664">
        <v>1.8095000000000001E-4</v>
      </c>
      <c r="L2664" s="5" cm="1">
        <f t="array" ref="L2664">_xlfn.IFS(I2664=0, 0, I2664&gt;34, 0, AND(I2664&gt;0, I2664&lt;35), VLOOKUP(I2664, $A$63:$C$96, 3))</f>
        <v>7160</v>
      </c>
      <c r="M2664" s="5">
        <f t="shared" si="376"/>
        <v>0</v>
      </c>
      <c r="N2664" s="5">
        <v>1624.5072271434724</v>
      </c>
      <c r="O2664" s="5">
        <f t="shared" si="383"/>
        <v>5097.3615</v>
      </c>
      <c r="P2664" s="5">
        <f t="shared" si="384"/>
        <v>5097.3615</v>
      </c>
      <c r="Q2664" s="5">
        <f t="shared" si="378"/>
        <v>487.20077413479089</v>
      </c>
      <c r="R2664" s="5">
        <f>IF(O2664&gt;(P2664+U2664),O2664-P2664-U2664, 0)</f>
        <v>0</v>
      </c>
      <c r="S2664" s="5">
        <f t="shared" si="379"/>
        <v>834.34273455658911</v>
      </c>
      <c r="T2664" s="5">
        <f t="shared" si="380"/>
        <v>1228.2957654434108</v>
      </c>
      <c r="U2664" s="5">
        <f>IF(O2664&gt;P2664,IF(V2663*($B$6/100)&gt;=O2664-P2664,(O2664-P2664), V2663*($B$6/100)), 0)</f>
        <v>0</v>
      </c>
      <c r="V2664" s="5">
        <f>V2663+(T2664*($B$5/100))-(U2664/($B$6/100))</f>
        <v>2740628.1071829894</v>
      </c>
      <c r="W2664" s="5">
        <f t="shared" si="381"/>
        <v>68515.702679574737</v>
      </c>
    </row>
    <row r="2665" spans="4:23" x14ac:dyDescent="0.25">
      <c r="D2665">
        <f t="shared" si="382"/>
        <v>2663</v>
      </c>
      <c r="E2665" s="3">
        <v>43941</v>
      </c>
      <c r="F2665" s="4">
        <v>0.95833333333333337</v>
      </c>
      <c r="G2665">
        <v>70</v>
      </c>
      <c r="H2665">
        <v>0</v>
      </c>
      <c r="I2665" s="5">
        <f t="shared" si="377"/>
        <v>10</v>
      </c>
      <c r="J2665" s="22">
        <v>0</v>
      </c>
      <c r="K2665">
        <v>1.6631E-4</v>
      </c>
      <c r="L2665" s="5" cm="1">
        <f t="array" ref="L2665">_xlfn.IFS(I2665=0, 0, I2665&gt;34, 0, AND(I2665&gt;0, I2665&lt;35), VLOOKUP(I2665, $A$63:$C$96, 3))</f>
        <v>12480</v>
      </c>
      <c r="M2665" s="5">
        <f t="shared" si="376"/>
        <v>0</v>
      </c>
      <c r="N2665" s="5">
        <v>1390.5977797833946</v>
      </c>
      <c r="O2665" s="5">
        <f t="shared" si="383"/>
        <v>4684.9526999999998</v>
      </c>
      <c r="P2665" s="5">
        <f t="shared" si="384"/>
        <v>4684.9526999999998</v>
      </c>
      <c r="Q2665" s="5">
        <f t="shared" si="378"/>
        <v>487.20077413479089</v>
      </c>
      <c r="R2665" s="5">
        <f>IF(O2665&gt;(P2665+U2665),O2665-P2665-U2665, 0)</f>
        <v>0</v>
      </c>
      <c r="S2665" s="5">
        <f t="shared" si="379"/>
        <v>714.20744387388925</v>
      </c>
      <c r="T2665" s="5">
        <f t="shared" si="380"/>
        <v>7080.839856126111</v>
      </c>
      <c r="U2665" s="5">
        <f>IF(O2665&gt;P2665,IF(V2664*($B$6/100)&gt;=O2665-P2665,(O2665-P2665), V2664*($B$6/100)), 0)</f>
        <v>0</v>
      </c>
      <c r="V2665" s="5">
        <f>V2664+(T2665*($B$5/100))-(U2665/($B$6/100))</f>
        <v>2745584.6950822775</v>
      </c>
      <c r="W2665" s="5">
        <f t="shared" si="381"/>
        <v>68639.617377056944</v>
      </c>
    </row>
    <row r="2666" spans="4:23" x14ac:dyDescent="0.25">
      <c r="D2666">
        <f t="shared" si="382"/>
        <v>2664</v>
      </c>
      <c r="E2666" s="3">
        <v>43942</v>
      </c>
      <c r="F2666" s="4">
        <v>0</v>
      </c>
      <c r="G2666">
        <v>60</v>
      </c>
      <c r="H2666">
        <v>0</v>
      </c>
      <c r="I2666" s="5">
        <f t="shared" si="377"/>
        <v>8</v>
      </c>
      <c r="J2666" s="22">
        <v>0</v>
      </c>
      <c r="K2666">
        <v>1.3502999999999999E-4</v>
      </c>
      <c r="L2666" s="5" cm="1">
        <f t="array" ref="L2666">_xlfn.IFS(I2666=0, 0, I2666&gt;34, 0, AND(I2666&gt;0, I2666&lt;35), VLOOKUP(I2666, $A$63:$C$96, 3))</f>
        <v>7160</v>
      </c>
      <c r="M2666" s="5">
        <f t="shared" si="376"/>
        <v>0</v>
      </c>
      <c r="N2666" s="5">
        <v>1098.4477806958566</v>
      </c>
      <c r="O2666" s="5">
        <f t="shared" si="383"/>
        <v>3803.7950999999994</v>
      </c>
      <c r="P2666" s="5">
        <f t="shared" si="384"/>
        <v>3803.7950999999994</v>
      </c>
      <c r="Q2666" s="5">
        <f t="shared" si="378"/>
        <v>487.20077413479089</v>
      </c>
      <c r="R2666" s="5">
        <f>IF(O2666&gt;(P2666+U2666),O2666-P2666-U2666, 0)</f>
        <v>0</v>
      </c>
      <c r="S2666" s="5">
        <f t="shared" si="379"/>
        <v>564.15995558538452</v>
      </c>
      <c r="T2666" s="5">
        <f t="shared" si="380"/>
        <v>2792.0449444146161</v>
      </c>
      <c r="U2666" s="5">
        <f>IF(O2666&gt;P2666,IF(V2665*($B$6/100)&gt;=O2666-P2666,(O2666-P2666), V2665*($B$6/100)), 0)</f>
        <v>0</v>
      </c>
      <c r="V2666" s="5">
        <f>V2665+(T2666*($B$5/100))-(U2666/($B$6/100))</f>
        <v>2747539.1265433677</v>
      </c>
      <c r="W2666" s="5">
        <f t="shared" si="381"/>
        <v>68688.478163584194</v>
      </c>
    </row>
    <row r="2667" spans="4:23" x14ac:dyDescent="0.25">
      <c r="D2667">
        <f t="shared" si="382"/>
        <v>2665</v>
      </c>
      <c r="E2667" s="3">
        <v>43942</v>
      </c>
      <c r="F2667" s="4">
        <v>4.1666666666666664E-2</v>
      </c>
      <c r="G2667">
        <v>60</v>
      </c>
      <c r="H2667">
        <v>0</v>
      </c>
      <c r="I2667" s="5">
        <f t="shared" si="377"/>
        <v>8</v>
      </c>
      <c r="J2667" s="22">
        <v>0</v>
      </c>
      <c r="K2667">
        <v>1.0297999999999999E-4</v>
      </c>
      <c r="L2667" s="5" cm="1">
        <f t="array" ref="L2667">_xlfn.IFS(I2667=0, 0, I2667&gt;34, 0, AND(I2667&gt;0, I2667&lt;35), VLOOKUP(I2667, $A$63:$C$96, 3))</f>
        <v>7160</v>
      </c>
      <c r="M2667" s="5">
        <f t="shared" si="376"/>
        <v>0</v>
      </c>
      <c r="N2667" s="5">
        <v>929.91880409240798</v>
      </c>
      <c r="O2667" s="5">
        <f t="shared" si="383"/>
        <v>2900.9465999999998</v>
      </c>
      <c r="P2667" s="5">
        <f t="shared" si="384"/>
        <v>2900.9465999999998</v>
      </c>
      <c r="Q2667" s="5">
        <f t="shared" si="378"/>
        <v>487.20077413479089</v>
      </c>
      <c r="R2667" s="5">
        <f>IF(O2667&gt;(P2667+U2667),O2667-P2667-U2667, 0)</f>
        <v>0</v>
      </c>
      <c r="S2667" s="5">
        <f t="shared" si="379"/>
        <v>477.60390656207881</v>
      </c>
      <c r="T2667" s="5">
        <f t="shared" si="380"/>
        <v>3781.4494934379218</v>
      </c>
      <c r="U2667" s="5">
        <f>IF(O2667&gt;P2667,IF(V2666*($B$6/100)&gt;=O2667-P2667,(O2667-P2667), V2666*($B$6/100)), 0)</f>
        <v>0</v>
      </c>
      <c r="V2667" s="5">
        <f>V2666+(T2667*($B$5/100))-(U2667/($B$6/100))</f>
        <v>2750186.1411887743</v>
      </c>
      <c r="W2667" s="5">
        <f t="shared" si="381"/>
        <v>68754.653529719362</v>
      </c>
    </row>
    <row r="2668" spans="4:23" x14ac:dyDescent="0.25">
      <c r="D2668">
        <f t="shared" si="382"/>
        <v>2666</v>
      </c>
      <c r="E2668" s="3">
        <v>43942</v>
      </c>
      <c r="F2668" s="4">
        <v>8.3333333333333329E-2</v>
      </c>
      <c r="G2668">
        <v>60</v>
      </c>
      <c r="H2668">
        <v>0</v>
      </c>
      <c r="I2668" s="5">
        <f t="shared" si="377"/>
        <v>8</v>
      </c>
      <c r="J2668" s="22">
        <v>0</v>
      </c>
      <c r="K2668">
        <v>8.1839999999999989E-5</v>
      </c>
      <c r="L2668" s="5" cm="1">
        <f t="array" ref="L2668">_xlfn.IFS(I2668=0, 0, I2668&gt;34, 0, AND(I2668&gt;0, I2668&lt;35), VLOOKUP(I2668, $A$63:$C$96, 3))</f>
        <v>7160</v>
      </c>
      <c r="M2668" s="5">
        <f t="shared" si="376"/>
        <v>0</v>
      </c>
      <c r="N2668" s="5">
        <v>899.84955669599833</v>
      </c>
      <c r="O2668" s="5">
        <f t="shared" si="383"/>
        <v>2305.4327999999996</v>
      </c>
      <c r="P2668" s="5">
        <f t="shared" si="384"/>
        <v>2305.4327999999996</v>
      </c>
      <c r="Q2668" s="5">
        <f t="shared" si="378"/>
        <v>487.20077413479089</v>
      </c>
      <c r="R2668" s="5">
        <f>IF(O2668&gt;(P2668+U2668),O2668-P2668-U2668, 0)</f>
        <v>0</v>
      </c>
      <c r="S2668" s="5">
        <f t="shared" si="379"/>
        <v>462.16041842020473</v>
      </c>
      <c r="T2668" s="5">
        <f t="shared" si="380"/>
        <v>4392.4067815797953</v>
      </c>
      <c r="U2668" s="5">
        <f>IF(O2668&gt;P2668,IF(V2667*($B$6/100)&gt;=O2668-P2668,(O2668-P2668), V2667*($B$6/100)), 0)</f>
        <v>0</v>
      </c>
      <c r="V2668" s="5">
        <f>V2667+(T2668*($B$5/100))-(U2668/($B$6/100))</f>
        <v>2753260.8259358802</v>
      </c>
      <c r="W2668" s="5">
        <f t="shared" si="381"/>
        <v>68831.520648397011</v>
      </c>
    </row>
    <row r="2669" spans="4:23" x14ac:dyDescent="0.25">
      <c r="D2669">
        <f t="shared" si="382"/>
        <v>2667</v>
      </c>
      <c r="E2669" s="3">
        <v>43942</v>
      </c>
      <c r="F2669" s="4">
        <v>0.125</v>
      </c>
      <c r="G2669">
        <v>60</v>
      </c>
      <c r="H2669">
        <v>0</v>
      </c>
      <c r="I2669" s="5">
        <f t="shared" si="377"/>
        <v>8</v>
      </c>
      <c r="J2669" s="22">
        <v>0</v>
      </c>
      <c r="K2669">
        <v>7.2970000000000001E-5</v>
      </c>
      <c r="L2669" s="5" cm="1">
        <f t="array" ref="L2669">_xlfn.IFS(I2669=0, 0, I2669&gt;34, 0, AND(I2669&gt;0, I2669&lt;35), VLOOKUP(I2669, $A$63:$C$96, 3))</f>
        <v>7160</v>
      </c>
      <c r="M2669" s="5">
        <f t="shared" si="376"/>
        <v>0</v>
      </c>
      <c r="N2669" s="5">
        <v>948.0286023859851</v>
      </c>
      <c r="O2669" s="5">
        <f t="shared" si="383"/>
        <v>2055.5649000000003</v>
      </c>
      <c r="P2669" s="5">
        <f t="shared" si="384"/>
        <v>2055.5649000000003</v>
      </c>
      <c r="Q2669" s="5">
        <f t="shared" si="378"/>
        <v>487.20077413479089</v>
      </c>
      <c r="R2669" s="5">
        <f>IF(O2669&gt;(P2669+U2669),O2669-P2669-U2669, 0)</f>
        <v>0</v>
      </c>
      <c r="S2669" s="5">
        <f t="shared" si="379"/>
        <v>486.90505239760734</v>
      </c>
      <c r="T2669" s="5">
        <f t="shared" si="380"/>
        <v>4617.5300476023922</v>
      </c>
      <c r="U2669" s="5">
        <f>IF(O2669&gt;P2669,IF(V2668*($B$6/100)&gt;=O2669-P2669,(O2669-P2669), V2668*($B$6/100)), 0)</f>
        <v>0</v>
      </c>
      <c r="V2669" s="5">
        <f>V2668+(T2669*($B$5/100))-(U2669/($B$6/100))</f>
        <v>2756493.0969692017</v>
      </c>
      <c r="W2669" s="5">
        <f t="shared" si="381"/>
        <v>68912.327424230039</v>
      </c>
    </row>
    <row r="2670" spans="4:23" x14ac:dyDescent="0.25">
      <c r="D2670">
        <f t="shared" si="382"/>
        <v>2668</v>
      </c>
      <c r="E2670" s="3">
        <v>43942</v>
      </c>
      <c r="F2670" s="4">
        <v>0.16666666666666666</v>
      </c>
      <c r="G2670">
        <v>60</v>
      </c>
      <c r="H2670">
        <v>0</v>
      </c>
      <c r="I2670" s="5">
        <f t="shared" si="377"/>
        <v>8</v>
      </c>
      <c r="J2670" s="22">
        <v>0</v>
      </c>
      <c r="K2670">
        <v>7.0000000000000007E-5</v>
      </c>
      <c r="L2670" s="5" cm="1">
        <f t="array" ref="L2670">_xlfn.IFS(I2670=0, 0, I2670&gt;34, 0, AND(I2670&gt;0, I2670&lt;35), VLOOKUP(I2670, $A$63:$C$96, 3))</f>
        <v>7160</v>
      </c>
      <c r="M2670" s="5">
        <f t="shared" si="376"/>
        <v>0</v>
      </c>
      <c r="N2670" s="5">
        <v>1047.375230001629</v>
      </c>
      <c r="O2670" s="5">
        <f t="shared" si="383"/>
        <v>1971.9000000000003</v>
      </c>
      <c r="P2670" s="5">
        <f t="shared" si="384"/>
        <v>1971.9000000000003</v>
      </c>
      <c r="Q2670" s="5">
        <f t="shared" si="378"/>
        <v>487.20077413479089</v>
      </c>
      <c r="R2670" s="5">
        <f>IF(O2670&gt;(P2670+U2670),O2670-P2670-U2670, 0)</f>
        <v>0</v>
      </c>
      <c r="S2670" s="5">
        <f t="shared" si="379"/>
        <v>537.92922487824535</v>
      </c>
      <c r="T2670" s="5">
        <f t="shared" si="380"/>
        <v>4650.1707751217546</v>
      </c>
      <c r="U2670" s="5">
        <f>IF(O2670&gt;P2670,IF(V2669*($B$6/100)&gt;=O2670-P2670,(O2670-P2670), V2669*($B$6/100)), 0)</f>
        <v>0</v>
      </c>
      <c r="V2670" s="5">
        <f>V2669+(T2670*($B$5/100))-(U2670/($B$6/100))</f>
        <v>2759748.2165117869</v>
      </c>
      <c r="W2670" s="5">
        <f t="shared" si="381"/>
        <v>68993.705412794676</v>
      </c>
    </row>
    <row r="2671" spans="4:23" x14ac:dyDescent="0.25">
      <c r="D2671">
        <f t="shared" si="382"/>
        <v>2669</v>
      </c>
      <c r="E2671" s="3">
        <v>43942</v>
      </c>
      <c r="F2671" s="4">
        <v>0.20833333333333334</v>
      </c>
      <c r="G2671">
        <v>70</v>
      </c>
      <c r="H2671">
        <v>0</v>
      </c>
      <c r="I2671" s="5">
        <f t="shared" si="377"/>
        <v>10</v>
      </c>
      <c r="J2671" s="22">
        <v>0</v>
      </c>
      <c r="K2671">
        <v>6.8800000000000005E-5</v>
      </c>
      <c r="L2671" s="5" cm="1">
        <f t="array" ref="L2671">_xlfn.IFS(I2671=0, 0, I2671&gt;34, 0, AND(I2671&gt;0, I2671&lt;35), VLOOKUP(I2671, $A$63:$C$96, 3))</f>
        <v>12480</v>
      </c>
      <c r="M2671" s="5">
        <f t="shared" si="376"/>
        <v>0</v>
      </c>
      <c r="N2671" s="5">
        <v>1176.1514103829707</v>
      </c>
      <c r="O2671" s="5">
        <f t="shared" si="383"/>
        <v>1938.096</v>
      </c>
      <c r="P2671" s="5">
        <f t="shared" si="384"/>
        <v>1938.096</v>
      </c>
      <c r="Q2671" s="5">
        <f t="shared" si="378"/>
        <v>487.20077413479089</v>
      </c>
      <c r="R2671" s="5">
        <f>IF(O2671&gt;(P2671+U2671),O2671-P2671-U2671, 0)</f>
        <v>0</v>
      </c>
      <c r="S2671" s="5">
        <f t="shared" si="379"/>
        <v>604.06833998335276</v>
      </c>
      <c r="T2671" s="5">
        <f t="shared" si="380"/>
        <v>9937.835660016648</v>
      </c>
      <c r="U2671" s="5">
        <f>IF(O2671&gt;P2671,IF(V2670*($B$6/100)&gt;=O2671-P2671,(O2671-P2671), V2670*($B$6/100)), 0)</f>
        <v>0</v>
      </c>
      <c r="V2671" s="5">
        <f>V2670+(T2671*($B$5/100))-(U2671/($B$6/100))</f>
        <v>2766704.7014737986</v>
      </c>
      <c r="W2671" s="5">
        <f t="shared" si="381"/>
        <v>69167.617536844962</v>
      </c>
    </row>
    <row r="2672" spans="4:23" x14ac:dyDescent="0.25">
      <c r="D2672">
        <f t="shared" si="382"/>
        <v>2670</v>
      </c>
      <c r="E2672" s="3">
        <v>43942</v>
      </c>
      <c r="F2672" s="4">
        <v>0.25</v>
      </c>
      <c r="G2672">
        <v>70</v>
      </c>
      <c r="H2672">
        <v>2</v>
      </c>
      <c r="I2672" s="5">
        <f t="shared" si="377"/>
        <v>10</v>
      </c>
      <c r="J2672" s="22">
        <v>1.2372378911527593E-5</v>
      </c>
      <c r="K2672">
        <v>7.4219999999999991E-5</v>
      </c>
      <c r="L2672" s="5" cm="1">
        <f t="array" ref="L2672">_xlfn.IFS(I2672=0, 0, I2672&gt;34, 0, AND(I2672&gt;0, I2672&lt;35), VLOOKUP(I2672, $A$63:$C$96, 3))</f>
        <v>12480</v>
      </c>
      <c r="M2672" s="5">
        <f t="shared" si="376"/>
        <v>58.768799829756063</v>
      </c>
      <c r="N2672" s="5">
        <v>1494.7346424473649</v>
      </c>
      <c r="O2672" s="5">
        <f t="shared" si="383"/>
        <v>2090.7773999999999</v>
      </c>
      <c r="P2672" s="5">
        <f t="shared" si="384"/>
        <v>2090.7773999999999</v>
      </c>
      <c r="Q2672" s="5">
        <f t="shared" si="378"/>
        <v>487.20077413479089</v>
      </c>
      <c r="R2672" s="5">
        <f>IF(O2672&gt;(P2672+U2672),O2672-P2672-U2672, 0)</f>
        <v>0</v>
      </c>
      <c r="S2672" s="5">
        <f t="shared" si="379"/>
        <v>767.69186875760033</v>
      </c>
      <c r="T2672" s="5">
        <f t="shared" si="380"/>
        <v>9680.2995310721562</v>
      </c>
      <c r="U2672" s="5">
        <f>IF(O2672&gt;P2672,IF(V2671*($B$6/100)&gt;=O2672-P2672,(O2672-P2672), V2671*($B$6/100)), 0)</f>
        <v>0</v>
      </c>
      <c r="V2672" s="5">
        <f>V2671+(T2672*($B$5/100))-(U2672/($B$6/100))</f>
        <v>2773480.9111455493</v>
      </c>
      <c r="W2672" s="5">
        <f t="shared" si="381"/>
        <v>69337.022778638726</v>
      </c>
    </row>
    <row r="2673" spans="4:23" x14ac:dyDescent="0.25">
      <c r="D2673">
        <f t="shared" si="382"/>
        <v>2671</v>
      </c>
      <c r="E2673" s="3">
        <v>43942</v>
      </c>
      <c r="F2673" s="4">
        <v>0.29166666666666669</v>
      </c>
      <c r="G2673">
        <v>90</v>
      </c>
      <c r="H2673">
        <v>10</v>
      </c>
      <c r="I2673" s="5">
        <f t="shared" si="377"/>
        <v>13</v>
      </c>
      <c r="J2673" s="22">
        <v>1.0145350707452627E-4</v>
      </c>
      <c r="K2673">
        <v>8.6920000000000001E-5</v>
      </c>
      <c r="L2673" s="5" cm="1">
        <f t="array" ref="L2673">_xlfn.IFS(I2673=0, 0, I2673&gt;34, 0, AND(I2673&gt;0, I2673&lt;35), VLOOKUP(I2673, $A$63:$C$96, 3))</f>
        <v>16600</v>
      </c>
      <c r="M2673" s="5">
        <f t="shared" si="376"/>
        <v>481.90415860399975</v>
      </c>
      <c r="N2673" s="5">
        <v>2361.7855415649778</v>
      </c>
      <c r="O2673" s="5">
        <f t="shared" si="383"/>
        <v>2448.5364</v>
      </c>
      <c r="P2673" s="5">
        <f t="shared" si="384"/>
        <v>2448.5364</v>
      </c>
      <c r="Q2673" s="5">
        <f t="shared" si="378"/>
        <v>487.20077413479089</v>
      </c>
      <c r="R2673" s="5">
        <f>IF(O2673&gt;(P2673+U2673),O2673-P2673-U2673, 0)</f>
        <v>0</v>
      </c>
      <c r="S2673" s="5">
        <f t="shared" si="379"/>
        <v>1213.0069809849515</v>
      </c>
      <c r="T2673" s="5">
        <f t="shared" si="380"/>
        <v>13420.360777619047</v>
      </c>
      <c r="U2673" s="5">
        <f>IF(O2673&gt;P2673,IF(V2672*($B$6/100)&gt;=O2673-P2673,(O2673-P2673), V2672*($B$6/100)), 0)</f>
        <v>0</v>
      </c>
      <c r="V2673" s="5">
        <f>V2672+(T2673*($B$5/100))-(U2673/($B$6/100))</f>
        <v>2782875.1636898825</v>
      </c>
      <c r="W2673" s="5">
        <f t="shared" si="381"/>
        <v>69571.879092247065</v>
      </c>
    </row>
    <row r="2674" spans="4:23" x14ac:dyDescent="0.25">
      <c r="D2674">
        <f t="shared" si="382"/>
        <v>2672</v>
      </c>
      <c r="E2674" s="3">
        <v>43942</v>
      </c>
      <c r="F2674" s="4">
        <v>0.33333333333333331</v>
      </c>
      <c r="G2674">
        <v>90</v>
      </c>
      <c r="H2674">
        <v>10</v>
      </c>
      <c r="I2674" s="5">
        <f t="shared" si="377"/>
        <v>13</v>
      </c>
      <c r="J2674" s="22">
        <v>2.4002415088363529E-4</v>
      </c>
      <c r="K2674">
        <v>9.8240000000000008E-5</v>
      </c>
      <c r="L2674" s="5" cm="1">
        <f t="array" ref="L2674">_xlfn.IFS(I2674=0, 0, I2674&gt;34, 0, AND(I2674&gt;0, I2674&lt;35), VLOOKUP(I2674, $A$63:$C$96, 3))</f>
        <v>16600</v>
      </c>
      <c r="M2674" s="5">
        <f t="shared" si="376"/>
        <v>1140.1147166972676</v>
      </c>
      <c r="N2674" s="5">
        <v>2997.6370148195515</v>
      </c>
      <c r="O2674" s="5">
        <f t="shared" si="383"/>
        <v>2767.4207999999999</v>
      </c>
      <c r="P2674" s="5">
        <f t="shared" si="384"/>
        <v>2767.4207999999999</v>
      </c>
      <c r="Q2674" s="5">
        <f t="shared" si="378"/>
        <v>487.20077413479089</v>
      </c>
      <c r="R2674" s="5">
        <f>IF(O2674&gt;(P2674+U2674),O2674-P2674-U2674, 0)</f>
        <v>0</v>
      </c>
      <c r="S2674" s="5">
        <f t="shared" si="379"/>
        <v>1539.5786626018548</v>
      </c>
      <c r="T2674" s="5">
        <f t="shared" si="380"/>
        <v>13433.115254095412</v>
      </c>
      <c r="U2674" s="5">
        <f>IF(O2674&gt;P2674,IF(V2673*($B$6/100)&gt;=O2674-P2674,(O2674-P2674), V2673*($B$6/100)), 0)</f>
        <v>0</v>
      </c>
      <c r="V2674" s="5">
        <f>V2673+(T2674*($B$5/100))-(U2674/($B$6/100))</f>
        <v>2792278.3443677491</v>
      </c>
      <c r="W2674" s="5">
        <f t="shared" si="381"/>
        <v>69806.958609193724</v>
      </c>
    </row>
    <row r="2675" spans="4:23" x14ac:dyDescent="0.25">
      <c r="D2675">
        <f t="shared" si="382"/>
        <v>2673</v>
      </c>
      <c r="E2675" s="3">
        <v>43942</v>
      </c>
      <c r="F2675" s="4">
        <v>0.375</v>
      </c>
      <c r="G2675">
        <v>90</v>
      </c>
      <c r="H2675">
        <v>10</v>
      </c>
      <c r="I2675" s="5">
        <f t="shared" si="377"/>
        <v>13</v>
      </c>
      <c r="J2675" s="22">
        <v>3.8849269782196644E-4</v>
      </c>
      <c r="K2675">
        <v>9.9279999999999998E-5</v>
      </c>
      <c r="L2675" s="5" cm="1">
        <f t="array" ref="L2675">_xlfn.IFS(I2675=0, 0, I2675&gt;34, 0, AND(I2675&gt;0, I2675&lt;35), VLOOKUP(I2675, $A$63:$C$96, 3))</f>
        <v>16600</v>
      </c>
      <c r="M2675" s="5">
        <f t="shared" si="376"/>
        <v>1845.3403146543405</v>
      </c>
      <c r="N2675" s="5">
        <v>2794.647387057556</v>
      </c>
      <c r="O2675" s="5">
        <f t="shared" si="383"/>
        <v>2796.7175999999999</v>
      </c>
      <c r="P2675" s="5">
        <f t="shared" si="384"/>
        <v>2796.7175999999999</v>
      </c>
      <c r="Q2675" s="5">
        <f t="shared" si="378"/>
        <v>487.20077413479089</v>
      </c>
      <c r="R2675" s="5">
        <f>IF(O2675&gt;(P2675+U2675),O2675-P2675-U2675, 0)</f>
        <v>0</v>
      </c>
      <c r="S2675" s="5">
        <f t="shared" si="379"/>
        <v>1435.3237117566227</v>
      </c>
      <c r="T2675" s="5">
        <f t="shared" si="380"/>
        <v>14213.29900289772</v>
      </c>
      <c r="U2675" s="5">
        <f>IF(O2675&gt;P2675,IF(V2674*($B$6/100)&gt;=O2675-P2675,(O2675-P2675), V2674*($B$6/100)), 0)</f>
        <v>0</v>
      </c>
      <c r="V2675" s="5">
        <f>V2674+(T2675*($B$5/100))-(U2675/($B$6/100))</f>
        <v>2802227.6536697773</v>
      </c>
      <c r="W2675" s="5">
        <f t="shared" si="381"/>
        <v>70055.69134174443</v>
      </c>
    </row>
    <row r="2676" spans="4:23" x14ac:dyDescent="0.25">
      <c r="D2676">
        <f t="shared" si="382"/>
        <v>2674</v>
      </c>
      <c r="E2676" s="3">
        <v>43942</v>
      </c>
      <c r="F2676" s="4">
        <v>0.41666666666666669</v>
      </c>
      <c r="G2676">
        <v>100</v>
      </c>
      <c r="H2676">
        <v>10</v>
      </c>
      <c r="I2676" s="5">
        <f t="shared" si="377"/>
        <v>14</v>
      </c>
      <c r="J2676" s="22">
        <v>5.1716543850185341E-4</v>
      </c>
      <c r="K2676">
        <v>8.9090000000000003E-5</v>
      </c>
      <c r="L2676" s="5" cm="1">
        <f t="array" ref="L2676">_xlfn.IFS(I2676=0, 0, I2676&gt;34, 0, AND(I2676&gt;0, I2676&lt;35), VLOOKUP(I2676, $A$63:$C$96, 3))</f>
        <v>16800</v>
      </c>
      <c r="M2676" s="5">
        <f t="shared" si="376"/>
        <v>2456.5358328838038</v>
      </c>
      <c r="N2676" s="5">
        <v>2249.6117896064579</v>
      </c>
      <c r="O2676" s="5">
        <f t="shared" si="383"/>
        <v>2509.6653000000001</v>
      </c>
      <c r="P2676" s="5">
        <f t="shared" si="384"/>
        <v>2509.6653000000001</v>
      </c>
      <c r="Q2676" s="5">
        <f t="shared" si="378"/>
        <v>487.20077413479089</v>
      </c>
      <c r="R2676" s="5">
        <f>IF(O2676&gt;(P2676+U2676),O2676-P2676-U2676, 0)</f>
        <v>0</v>
      </c>
      <c r="S2676" s="5">
        <f t="shared" si="379"/>
        <v>1155.3948304258465</v>
      </c>
      <c r="T2676" s="5">
        <f t="shared" si="380"/>
        <v>15591.475702457958</v>
      </c>
      <c r="U2676" s="5">
        <f>IF(O2676&gt;P2676,IF(V2675*($B$6/100)&gt;=O2676-P2676,(O2676-P2676), V2675*($B$6/100)), 0)</f>
        <v>0</v>
      </c>
      <c r="V2676" s="5">
        <f>V2675+(T2676*($B$5/100))-(U2676/($B$6/100))</f>
        <v>2813141.6866614977</v>
      </c>
      <c r="W2676" s="5">
        <f t="shared" si="381"/>
        <v>70328.542166537445</v>
      </c>
    </row>
    <row r="2677" spans="4:23" x14ac:dyDescent="0.25">
      <c r="D2677">
        <f t="shared" si="382"/>
        <v>2675</v>
      </c>
      <c r="E2677" s="3">
        <v>43942</v>
      </c>
      <c r="F2677" s="4">
        <v>0.45833333333333331</v>
      </c>
      <c r="G2677">
        <v>110</v>
      </c>
      <c r="H2677">
        <v>10</v>
      </c>
      <c r="I2677" s="5">
        <f t="shared" si="377"/>
        <v>15</v>
      </c>
      <c r="J2677" s="22">
        <v>6.186189455763796E-4</v>
      </c>
      <c r="K2677">
        <v>7.6719999999999997E-5</v>
      </c>
      <c r="L2677" s="5" cm="1">
        <f t="array" ref="L2677">_xlfn.IFS(I2677=0, 0, I2677&gt;34, 0, AND(I2677&gt;0, I2677&lt;35), VLOOKUP(I2677, $A$63:$C$96, 3))</f>
        <v>16800</v>
      </c>
      <c r="M2677" s="5">
        <f t="shared" si="376"/>
        <v>2938.4399914878031</v>
      </c>
      <c r="N2677" s="5">
        <v>1782.7972231502199</v>
      </c>
      <c r="O2677" s="5">
        <f t="shared" si="383"/>
        <v>2161.2024000000001</v>
      </c>
      <c r="P2677" s="5">
        <f t="shared" si="384"/>
        <v>2161.2024000000001</v>
      </c>
      <c r="Q2677" s="5">
        <f t="shared" si="378"/>
        <v>487.20077413479089</v>
      </c>
      <c r="R2677" s="5">
        <f>IF(O2677&gt;(P2677+U2677),O2677-P2677-U2677, 0)</f>
        <v>0</v>
      </c>
      <c r="S2677" s="5">
        <f t="shared" si="379"/>
        <v>915.64006947423638</v>
      </c>
      <c r="T2677" s="5">
        <f t="shared" si="380"/>
        <v>16661.597522013562</v>
      </c>
      <c r="U2677" s="5">
        <f>IF(O2677&gt;P2677,IF(V2676*($B$6/100)&gt;=O2677-P2677,(O2677-P2677), V2676*($B$6/100)), 0)</f>
        <v>0</v>
      </c>
      <c r="V2677" s="5">
        <f>V2676+(T2677*($B$5/100))-(U2677/($B$6/100))</f>
        <v>2824804.8049269072</v>
      </c>
      <c r="W2677" s="5">
        <f t="shared" si="381"/>
        <v>70620.120123172674</v>
      </c>
    </row>
    <row r="2678" spans="4:23" x14ac:dyDescent="0.25">
      <c r="D2678">
        <f t="shared" si="382"/>
        <v>2676</v>
      </c>
      <c r="E2678" s="3">
        <v>43942</v>
      </c>
      <c r="F2678" s="4">
        <v>0.5</v>
      </c>
      <c r="G2678">
        <v>110</v>
      </c>
      <c r="H2678">
        <v>10</v>
      </c>
      <c r="I2678" s="5">
        <f t="shared" si="377"/>
        <v>15</v>
      </c>
      <c r="J2678" s="22">
        <v>6.7800636435171209E-4</v>
      </c>
      <c r="K2678">
        <v>6.1959999999999996E-5</v>
      </c>
      <c r="L2678" s="5" cm="1">
        <f t="array" ref="L2678">_xlfn.IFS(I2678=0, 0, I2678&gt;34, 0, AND(I2678&gt;0, I2678&lt;35), VLOOKUP(I2678, $A$63:$C$96, 3))</f>
        <v>16800</v>
      </c>
      <c r="M2678" s="5">
        <f t="shared" si="376"/>
        <v>3220.5302306706326</v>
      </c>
      <c r="N2678" s="5">
        <v>1523.8400237015003</v>
      </c>
      <c r="O2678" s="5">
        <f t="shared" si="383"/>
        <v>1745.4132</v>
      </c>
      <c r="P2678" s="5">
        <f t="shared" si="384"/>
        <v>1745.4132</v>
      </c>
      <c r="Q2678" s="5">
        <f t="shared" si="378"/>
        <v>487.20077413479089</v>
      </c>
      <c r="R2678" s="5">
        <f>IF(O2678&gt;(P2678+U2678),O2678-P2678-U2678, 0)</f>
        <v>0</v>
      </c>
      <c r="S2678" s="5">
        <f t="shared" si="379"/>
        <v>782.64031772731528</v>
      </c>
      <c r="T2678" s="5">
        <f t="shared" si="380"/>
        <v>17492.476712943317</v>
      </c>
      <c r="U2678" s="5">
        <f>IF(O2678&gt;P2678,IF(V2677*($B$6/100)&gt;=O2678-P2678,(O2678-P2678), V2677*($B$6/100)), 0)</f>
        <v>0</v>
      </c>
      <c r="V2678" s="5">
        <f>V2677+(T2678*($B$5/100))-(U2678/($B$6/100))</f>
        <v>2837049.5386259677</v>
      </c>
      <c r="W2678" s="5">
        <f t="shared" si="381"/>
        <v>70926.238465649192</v>
      </c>
    </row>
    <row r="2679" spans="4:23" x14ac:dyDescent="0.25">
      <c r="D2679">
        <f t="shared" si="382"/>
        <v>2677</v>
      </c>
      <c r="E2679" s="3">
        <v>43942</v>
      </c>
      <c r="F2679" s="4">
        <v>0.54166666666666663</v>
      </c>
      <c r="G2679">
        <v>110</v>
      </c>
      <c r="H2679">
        <v>10</v>
      </c>
      <c r="I2679" s="5">
        <f t="shared" si="377"/>
        <v>15</v>
      </c>
      <c r="J2679" s="22">
        <v>6.9532769482785067E-4</v>
      </c>
      <c r="K2679">
        <v>5.5059999999999998E-5</v>
      </c>
      <c r="L2679" s="5" cm="1">
        <f t="array" ref="L2679">_xlfn.IFS(I2679=0, 0, I2679&gt;34, 0, AND(I2679&gt;0, I2679&lt;35), VLOOKUP(I2679, $A$63:$C$96, 3))</f>
        <v>16800</v>
      </c>
      <c r="M2679" s="5">
        <f t="shared" si="376"/>
        <v>3302.8065504322908</v>
      </c>
      <c r="N2679" s="5">
        <v>1405.5049211231863</v>
      </c>
      <c r="O2679" s="5">
        <f t="shared" si="383"/>
        <v>1551.0401999999999</v>
      </c>
      <c r="P2679" s="5">
        <f t="shared" si="384"/>
        <v>1551.0401999999999</v>
      </c>
      <c r="Q2679" s="5">
        <f t="shared" si="378"/>
        <v>487.20077413479089</v>
      </c>
      <c r="R2679" s="5">
        <f>IF(O2679&gt;(P2679+U2679),O2679-P2679-U2679, 0)</f>
        <v>0</v>
      </c>
      <c r="S2679" s="5">
        <f t="shared" si="379"/>
        <v>721.86371333335705</v>
      </c>
      <c r="T2679" s="5">
        <f t="shared" si="380"/>
        <v>17829.902637098934</v>
      </c>
      <c r="U2679" s="5">
        <f>IF(O2679&gt;P2679,IF(V2678*($B$6/100)&gt;=O2679-P2679,(O2679-P2679), V2678*($B$6/100)), 0)</f>
        <v>0</v>
      </c>
      <c r="V2679" s="5">
        <f>V2678+(T2679*($B$5/100))-(U2679/($B$6/100))</f>
        <v>2849530.4704719367</v>
      </c>
      <c r="W2679" s="5">
        <f t="shared" si="381"/>
        <v>71238.261761798422</v>
      </c>
    </row>
    <row r="2680" spans="4:23" x14ac:dyDescent="0.25">
      <c r="D2680">
        <f t="shared" si="382"/>
        <v>2678</v>
      </c>
      <c r="E2680" s="3">
        <v>43942</v>
      </c>
      <c r="F2680" s="4">
        <v>0.58333333333333337</v>
      </c>
      <c r="G2680">
        <v>100</v>
      </c>
      <c r="H2680">
        <v>10</v>
      </c>
      <c r="I2680" s="5">
        <f t="shared" si="377"/>
        <v>14</v>
      </c>
      <c r="J2680" s="22">
        <v>6.6563398544018453E-4</v>
      </c>
      <c r="K2680">
        <v>4.7259999999999998E-5</v>
      </c>
      <c r="L2680" s="5" cm="1">
        <f t="array" ref="L2680">_xlfn.IFS(I2680=0, 0, I2680&gt;34, 0, AND(I2680&gt;0, I2680&lt;35), VLOOKUP(I2680, $A$63:$C$96, 3))</f>
        <v>16800</v>
      </c>
      <c r="M2680" s="5">
        <f t="shared" si="376"/>
        <v>3161.7614308408765</v>
      </c>
      <c r="N2680" s="5">
        <v>1189.5282664200333</v>
      </c>
      <c r="O2680" s="5">
        <f t="shared" si="383"/>
        <v>1331.3142</v>
      </c>
      <c r="P2680" s="5">
        <f t="shared" si="384"/>
        <v>1331.3142</v>
      </c>
      <c r="Q2680" s="5">
        <f t="shared" si="378"/>
        <v>487.20077413479089</v>
      </c>
      <c r="R2680" s="5">
        <f>IF(O2680&gt;(P2680+U2680),O2680-P2680-U2680, 0)</f>
        <v>0</v>
      </c>
      <c r="S2680" s="5">
        <f t="shared" si="379"/>
        <v>610.93865884635829</v>
      </c>
      <c r="T2680" s="5">
        <f t="shared" si="380"/>
        <v>18019.50857199452</v>
      </c>
      <c r="U2680" s="5">
        <f>IF(O2680&gt;P2680,IF(V2679*($B$6/100)&gt;=O2680-P2680,(O2680-P2680), V2679*($B$6/100)), 0)</f>
        <v>0</v>
      </c>
      <c r="V2680" s="5">
        <f>V2679+(T2680*($B$5/100))-(U2680/($B$6/100))</f>
        <v>2862144.126472333</v>
      </c>
      <c r="W2680" s="5">
        <f t="shared" si="381"/>
        <v>71553.603161808322</v>
      </c>
    </row>
    <row r="2681" spans="4:23" x14ac:dyDescent="0.25">
      <c r="D2681">
        <f t="shared" si="382"/>
        <v>2679</v>
      </c>
      <c r="E2681" s="3">
        <v>43942</v>
      </c>
      <c r="F2681" s="4">
        <v>0.625</v>
      </c>
      <c r="G2681">
        <v>100</v>
      </c>
      <c r="H2681">
        <v>10</v>
      </c>
      <c r="I2681" s="5">
        <f t="shared" si="377"/>
        <v>14</v>
      </c>
      <c r="J2681" s="22">
        <v>6.1119551822946306E-4</v>
      </c>
      <c r="K2681">
        <v>4.5640000000000003E-5</v>
      </c>
      <c r="L2681" s="5" cm="1">
        <f t="array" ref="L2681">_xlfn.IFS(I2681=0, 0, I2681&gt;34, 0, AND(I2681&gt;0, I2681&lt;35), VLOOKUP(I2681, $A$63:$C$96, 3))</f>
        <v>16800</v>
      </c>
      <c r="M2681" s="5">
        <f t="shared" si="376"/>
        <v>2903.1787115899497</v>
      </c>
      <c r="N2681" s="5">
        <v>1000.6382307404889</v>
      </c>
      <c r="O2681" s="5">
        <f t="shared" si="383"/>
        <v>1285.6788000000001</v>
      </c>
      <c r="P2681" s="5">
        <f t="shared" si="384"/>
        <v>1285.6788000000001</v>
      </c>
      <c r="Q2681" s="5">
        <f t="shared" si="378"/>
        <v>487.20077413479089</v>
      </c>
      <c r="R2681" s="5">
        <f>IF(O2681&gt;(P2681+U2681),O2681-P2681-U2681, 0)</f>
        <v>0</v>
      </c>
      <c r="S2681" s="5">
        <f t="shared" si="379"/>
        <v>513.92522223857895</v>
      </c>
      <c r="T2681" s="5">
        <f t="shared" si="380"/>
        <v>17903.574689351368</v>
      </c>
      <c r="U2681" s="5">
        <f>IF(O2681&gt;P2681,IF(V2680*($B$6/100)&gt;=O2681-P2681,(O2681-P2681), V2680*($B$6/100)), 0)</f>
        <v>0</v>
      </c>
      <c r="V2681" s="5">
        <f>V2680+(T2681*($B$5/100))-(U2681/($B$6/100))</f>
        <v>2874676.6287548789</v>
      </c>
      <c r="W2681" s="5">
        <f t="shared" si="381"/>
        <v>71866.915718871969</v>
      </c>
    </row>
    <row r="2682" spans="4:23" x14ac:dyDescent="0.25">
      <c r="D2682">
        <f t="shared" si="382"/>
        <v>2680</v>
      </c>
      <c r="E2682" s="3">
        <v>43942</v>
      </c>
      <c r="F2682" s="4">
        <v>0.66666666666666663</v>
      </c>
      <c r="G2682">
        <v>110</v>
      </c>
      <c r="H2682">
        <v>10</v>
      </c>
      <c r="I2682" s="5">
        <f t="shared" si="377"/>
        <v>15</v>
      </c>
      <c r="J2682" s="22">
        <v>5.146909627195479E-4</v>
      </c>
      <c r="K2682">
        <v>5.2320000000000001E-5</v>
      </c>
      <c r="L2682" s="5" cm="1">
        <f t="array" ref="L2682">_xlfn.IFS(I2682=0, 0, I2682&gt;34, 0, AND(I2682&gt;0, I2682&lt;35), VLOOKUP(I2682, $A$63:$C$96, 3))</f>
        <v>16800</v>
      </c>
      <c r="M2682" s="5">
        <f t="shared" si="376"/>
        <v>2444.7820729178525</v>
      </c>
      <c r="N2682" s="5">
        <v>952.63678035027328</v>
      </c>
      <c r="O2682" s="5">
        <f t="shared" si="383"/>
        <v>1473.8543999999999</v>
      </c>
      <c r="P2682" s="5">
        <f t="shared" si="384"/>
        <v>1473.8543999999999</v>
      </c>
      <c r="Q2682" s="5">
        <f t="shared" si="378"/>
        <v>487.20077413479089</v>
      </c>
      <c r="R2682" s="5">
        <f>IF(O2682&gt;(P2682+U2682),O2682-P2682-U2682, 0)</f>
        <v>0</v>
      </c>
      <c r="S2682" s="5">
        <f t="shared" si="379"/>
        <v>489.27180075046527</v>
      </c>
      <c r="T2682" s="5">
        <f t="shared" si="380"/>
        <v>17281.655872167386</v>
      </c>
      <c r="U2682" s="5">
        <f>IF(O2682&gt;P2682,IF(V2681*($B$6/100)&gt;=O2682-P2682,(O2682-P2682), V2681*($B$6/100)), 0)</f>
        <v>0</v>
      </c>
      <c r="V2682" s="5">
        <f>V2681+(T2682*($B$5/100))-(U2682/($B$6/100))</f>
        <v>2886773.7878653961</v>
      </c>
      <c r="W2682" s="5">
        <f t="shared" si="381"/>
        <v>72169.3446966349</v>
      </c>
    </row>
    <row r="2683" spans="4:23" x14ac:dyDescent="0.25">
      <c r="D2683">
        <f t="shared" si="382"/>
        <v>2681</v>
      </c>
      <c r="E2683" s="3">
        <v>43942</v>
      </c>
      <c r="F2683" s="4">
        <v>0.70833333333333337</v>
      </c>
      <c r="G2683">
        <v>100</v>
      </c>
      <c r="H2683">
        <v>10</v>
      </c>
      <c r="I2683" s="5">
        <f t="shared" si="377"/>
        <v>14</v>
      </c>
      <c r="J2683" s="22">
        <v>3.9344164938657746E-4</v>
      </c>
      <c r="K2683">
        <v>7.9159999999999994E-5</v>
      </c>
      <c r="L2683" s="5" cm="1">
        <f t="array" ref="L2683">_xlfn.IFS(I2683=0, 0, I2683&gt;34, 0, AND(I2683&gt;0, I2683&lt;35), VLOOKUP(I2683, $A$63:$C$96, 3))</f>
        <v>16800</v>
      </c>
      <c r="M2683" s="5">
        <f t="shared" si="376"/>
        <v>1868.8478345862429</v>
      </c>
      <c r="N2683" s="5">
        <v>1069.9156895814724</v>
      </c>
      <c r="O2683" s="5">
        <f t="shared" si="383"/>
        <v>2229.9371999999998</v>
      </c>
      <c r="P2683" s="5">
        <f t="shared" si="384"/>
        <v>2229.9371999999998</v>
      </c>
      <c r="Q2683" s="5">
        <f t="shared" si="378"/>
        <v>487.20077413479089</v>
      </c>
      <c r="R2683" s="5">
        <f>IF(O2683&gt;(P2683+U2683),O2683-P2683-U2683, 0)</f>
        <v>0</v>
      </c>
      <c r="S2683" s="5">
        <f t="shared" si="379"/>
        <v>549.50594695727114</v>
      </c>
      <c r="T2683" s="5">
        <f t="shared" si="380"/>
        <v>15889.40468762897</v>
      </c>
      <c r="U2683" s="5">
        <f>IF(O2683&gt;P2683,IF(V2682*($B$6/100)&gt;=O2683-P2683,(O2683-P2683), V2682*($B$6/100)), 0)</f>
        <v>0</v>
      </c>
      <c r="V2683" s="5">
        <f>V2682+(T2683*($B$5/100))-(U2683/($B$6/100))</f>
        <v>2897896.3711467362</v>
      </c>
      <c r="W2683" s="5">
        <f t="shared" si="381"/>
        <v>72447.409278668405</v>
      </c>
    </row>
    <row r="2684" spans="4:23" x14ac:dyDescent="0.25">
      <c r="D2684">
        <f t="shared" si="382"/>
        <v>2682</v>
      </c>
      <c r="E2684" s="3">
        <v>43942</v>
      </c>
      <c r="F2684" s="4">
        <v>0.75</v>
      </c>
      <c r="G2684">
        <v>90</v>
      </c>
      <c r="H2684">
        <v>10</v>
      </c>
      <c r="I2684" s="5">
        <f t="shared" si="377"/>
        <v>13</v>
      </c>
      <c r="J2684" s="22">
        <v>2.5239652979516287E-4</v>
      </c>
      <c r="K2684">
        <v>1.3151000000000002E-4</v>
      </c>
      <c r="L2684" s="5" cm="1">
        <f t="array" ref="L2684">_xlfn.IFS(I2684=0, 0, I2684&gt;34, 0, AND(I2684&gt;0, I2684&lt;35), VLOOKUP(I2684, $A$63:$C$96, 3))</f>
        <v>16600</v>
      </c>
      <c r="M2684" s="5">
        <f t="shared" si="376"/>
        <v>1198.8835165270236</v>
      </c>
      <c r="N2684" s="5">
        <v>1331.3289454297865</v>
      </c>
      <c r="O2684" s="5">
        <f t="shared" si="383"/>
        <v>3704.6367000000005</v>
      </c>
      <c r="P2684" s="5">
        <f t="shared" si="384"/>
        <v>3704.6367000000005</v>
      </c>
      <c r="Q2684" s="5">
        <f t="shared" si="378"/>
        <v>487.20077413479089</v>
      </c>
      <c r="R2684" s="5">
        <f>IF(O2684&gt;(P2684+U2684),O2684-P2684-U2684, 0)</f>
        <v>0</v>
      </c>
      <c r="S2684" s="5">
        <f t="shared" si="379"/>
        <v>683.76712295545019</v>
      </c>
      <c r="T2684" s="5">
        <f t="shared" si="380"/>
        <v>13410.479693571573</v>
      </c>
      <c r="U2684" s="5">
        <f>IF(O2684&gt;P2684,IF(V2683*($B$6/100)&gt;=O2684-P2684,(O2684-P2684), V2683*($B$6/100)), 0)</f>
        <v>0</v>
      </c>
      <c r="V2684" s="5">
        <f>V2683+(T2684*($B$5/100))-(U2684/($B$6/100))</f>
        <v>2907283.7069322364</v>
      </c>
      <c r="W2684" s="5">
        <f t="shared" si="381"/>
        <v>72682.092673305917</v>
      </c>
    </row>
    <row r="2685" spans="4:23" x14ac:dyDescent="0.25">
      <c r="D2685">
        <f t="shared" si="382"/>
        <v>2683</v>
      </c>
      <c r="E2685" s="3">
        <v>43942</v>
      </c>
      <c r="F2685" s="4">
        <v>0.79166666666666663</v>
      </c>
      <c r="G2685">
        <v>80</v>
      </c>
      <c r="H2685">
        <v>10</v>
      </c>
      <c r="I2685" s="5">
        <f t="shared" si="377"/>
        <v>11</v>
      </c>
      <c r="J2685" s="22">
        <v>1.1630036176835938E-4</v>
      </c>
      <c r="K2685">
        <v>1.4930999999999999E-4</v>
      </c>
      <c r="L2685" s="5" cm="1">
        <f t="array" ref="L2685">_xlfn.IFS(I2685=0, 0, I2685&gt;34, 0, AND(I2685&gt;0, I2685&lt;35), VLOOKUP(I2685, $A$63:$C$96, 3))</f>
        <v>14640</v>
      </c>
      <c r="M2685" s="5">
        <f t="shared" si="376"/>
        <v>552.42671839970706</v>
      </c>
      <c r="N2685" s="5">
        <v>1411.4189473754248</v>
      </c>
      <c r="O2685" s="5">
        <f t="shared" si="383"/>
        <v>4206.0626999999995</v>
      </c>
      <c r="P2685" s="5">
        <f t="shared" si="384"/>
        <v>4206.0626999999995</v>
      </c>
      <c r="Q2685" s="5">
        <f t="shared" si="378"/>
        <v>487.20077413479089</v>
      </c>
      <c r="R2685" s="5">
        <f>IF(O2685&gt;(P2685+U2685),O2685-P2685-U2685, 0)</f>
        <v>0</v>
      </c>
      <c r="S2685" s="5">
        <f t="shared" si="379"/>
        <v>724.90114200901064</v>
      </c>
      <c r="T2685" s="5">
        <f t="shared" si="380"/>
        <v>10261.462876390699</v>
      </c>
      <c r="U2685" s="5">
        <f>IF(O2685&gt;P2685,IF(V2684*($B$6/100)&gt;=O2685-P2685,(O2685-P2685), V2684*($B$6/100)), 0)</f>
        <v>0</v>
      </c>
      <c r="V2685" s="5">
        <f>V2684+(T2685*($B$5/100))-(U2685/($B$6/100))</f>
        <v>2914466.7309457101</v>
      </c>
      <c r="W2685" s="5">
        <f t="shared" si="381"/>
        <v>72861.668273642746</v>
      </c>
    </row>
    <row r="2686" spans="4:23" x14ac:dyDescent="0.25">
      <c r="D2686">
        <f t="shared" si="382"/>
        <v>2684</v>
      </c>
      <c r="E2686" s="3">
        <v>43942</v>
      </c>
      <c r="F2686" s="4">
        <v>0.83333333333333337</v>
      </c>
      <c r="G2686">
        <v>70</v>
      </c>
      <c r="H2686">
        <v>2</v>
      </c>
      <c r="I2686" s="5">
        <f t="shared" si="377"/>
        <v>10</v>
      </c>
      <c r="J2686" s="22">
        <v>1.7321330476138631E-5</v>
      </c>
      <c r="K2686">
        <v>1.5084000000000001E-4</v>
      </c>
      <c r="L2686" s="5" cm="1">
        <f t="array" ref="L2686">_xlfn.IFS(I2686=0, 0, I2686&gt;34, 0, AND(I2686&gt;0, I2686&lt;35), VLOOKUP(I2686, $A$63:$C$96, 3))</f>
        <v>12480</v>
      </c>
      <c r="M2686" s="5">
        <f t="shared" si="376"/>
        <v>82.276319761658499</v>
      </c>
      <c r="N2686" s="5">
        <v>1279.7428880123177</v>
      </c>
      <c r="O2686" s="5">
        <f t="shared" si="383"/>
        <v>4249.162800000001</v>
      </c>
      <c r="P2686" s="5">
        <f t="shared" si="384"/>
        <v>4249.162800000001</v>
      </c>
      <c r="Q2686" s="5">
        <f t="shared" si="378"/>
        <v>487.20077413479089</v>
      </c>
      <c r="R2686" s="5">
        <f>IF(O2686&gt;(P2686+U2686),O2686-P2686-U2686, 0)</f>
        <v>0</v>
      </c>
      <c r="S2686" s="5">
        <f t="shared" si="379"/>
        <v>657.27265651570019</v>
      </c>
      <c r="T2686" s="5">
        <f t="shared" si="380"/>
        <v>7655.8408632459568</v>
      </c>
      <c r="U2686" s="5">
        <f>IF(O2686&gt;P2686,IF(V2685*($B$6/100)&gt;=O2686-P2686,(O2686-P2686), V2685*($B$6/100)), 0)</f>
        <v>0</v>
      </c>
      <c r="V2686" s="5">
        <f>V2685+(T2686*($B$5/100))-(U2686/($B$6/100))</f>
        <v>2919825.8195499824</v>
      </c>
      <c r="W2686" s="5">
        <f t="shared" si="381"/>
        <v>72995.645488749564</v>
      </c>
    </row>
    <row r="2687" spans="4:23" x14ac:dyDescent="0.25">
      <c r="D2687">
        <f t="shared" si="382"/>
        <v>2685</v>
      </c>
      <c r="E2687" s="3">
        <v>43942</v>
      </c>
      <c r="F2687" s="4">
        <v>0.875</v>
      </c>
      <c r="G2687">
        <v>60</v>
      </c>
      <c r="H2687">
        <v>0</v>
      </c>
      <c r="I2687" s="5">
        <f t="shared" si="377"/>
        <v>8</v>
      </c>
      <c r="J2687" s="22">
        <v>0</v>
      </c>
      <c r="K2687">
        <v>1.6013E-4</v>
      </c>
      <c r="L2687" s="5" cm="1">
        <f t="array" ref="L2687">_xlfn.IFS(I2687=0, 0, I2687&gt;34, 0, AND(I2687&gt;0, I2687&lt;35), VLOOKUP(I2687, $A$63:$C$96, 3))</f>
        <v>7160</v>
      </c>
      <c r="M2687" s="5">
        <f t="shared" si="376"/>
        <v>0</v>
      </c>
      <c r="N2687" s="5">
        <v>1466.7995431221968</v>
      </c>
      <c r="O2687" s="5">
        <f t="shared" si="383"/>
        <v>4510.8620999999994</v>
      </c>
      <c r="P2687" s="5">
        <f t="shared" si="384"/>
        <v>4510.8620999999994</v>
      </c>
      <c r="Q2687" s="5">
        <f t="shared" si="378"/>
        <v>487.20077413479089</v>
      </c>
      <c r="R2687" s="5">
        <f>IF(O2687&gt;(P2687+U2687),O2687-P2687-U2687, 0)</f>
        <v>0</v>
      </c>
      <c r="S2687" s="5">
        <f t="shared" si="379"/>
        <v>753.34447357730664</v>
      </c>
      <c r="T2687" s="5">
        <f t="shared" si="380"/>
        <v>1895.793426422694</v>
      </c>
      <c r="U2687" s="5">
        <f>IF(O2687&gt;P2687,IF(V2686*($B$6/100)&gt;=O2687-P2687,(O2687-P2687), V2686*($B$6/100)), 0)</f>
        <v>0</v>
      </c>
      <c r="V2687" s="5">
        <f>V2686+(T2687*($B$5/100))-(U2687/($B$6/100))</f>
        <v>2921152.8749484783</v>
      </c>
      <c r="W2687" s="5">
        <f t="shared" si="381"/>
        <v>73028.821873711961</v>
      </c>
    </row>
    <row r="2688" spans="4:23" x14ac:dyDescent="0.25">
      <c r="D2688">
        <f t="shared" si="382"/>
        <v>2686</v>
      </c>
      <c r="E2688" s="3">
        <v>43942</v>
      </c>
      <c r="F2688" s="4">
        <v>0.91666666666666663</v>
      </c>
      <c r="G2688">
        <v>70</v>
      </c>
      <c r="H2688">
        <v>0</v>
      </c>
      <c r="I2688" s="5">
        <f t="shared" si="377"/>
        <v>10</v>
      </c>
      <c r="J2688" s="22">
        <v>0</v>
      </c>
      <c r="K2688">
        <v>1.7955E-4</v>
      </c>
      <c r="L2688" s="5" cm="1">
        <f t="array" ref="L2688">_xlfn.IFS(I2688=0, 0, I2688&gt;34, 0, AND(I2688&gt;0, I2688&lt;35), VLOOKUP(I2688, $A$63:$C$96, 3))</f>
        <v>12480</v>
      </c>
      <c r="M2688" s="5">
        <f t="shared" si="376"/>
        <v>0</v>
      </c>
      <c r="N2688" s="5">
        <v>1409.8083303004476</v>
      </c>
      <c r="O2688" s="5">
        <f t="shared" si="383"/>
        <v>5057.9234999999999</v>
      </c>
      <c r="P2688" s="5">
        <f t="shared" si="384"/>
        <v>5057.9234999999999</v>
      </c>
      <c r="Q2688" s="5">
        <f t="shared" si="378"/>
        <v>487.20077413479089</v>
      </c>
      <c r="R2688" s="5">
        <f>IF(O2688&gt;(P2688+U2688),O2688-P2688-U2688, 0)</f>
        <v>0</v>
      </c>
      <c r="S2688" s="5">
        <f t="shared" si="379"/>
        <v>724.0739332208891</v>
      </c>
      <c r="T2688" s="5">
        <f t="shared" si="380"/>
        <v>6698.0025667791106</v>
      </c>
      <c r="U2688" s="5">
        <f>IF(O2688&gt;P2688,IF(V2687*($B$6/100)&gt;=O2688-P2688,(O2688-P2688), V2687*($B$6/100)), 0)</f>
        <v>0</v>
      </c>
      <c r="V2688" s="5">
        <f>V2687+(T2688*($B$5/100))-(U2688/($B$6/100))</f>
        <v>2925841.4767452236</v>
      </c>
      <c r="W2688" s="5">
        <f t="shared" si="381"/>
        <v>73146.036918630591</v>
      </c>
    </row>
    <row r="2689" spans="4:23" x14ac:dyDescent="0.25">
      <c r="D2689">
        <f t="shared" si="382"/>
        <v>2687</v>
      </c>
      <c r="E2689" s="3">
        <v>43942</v>
      </c>
      <c r="F2689" s="4">
        <v>0.95833333333333337</v>
      </c>
      <c r="G2689">
        <v>50</v>
      </c>
      <c r="H2689">
        <v>0</v>
      </c>
      <c r="I2689" s="5">
        <f t="shared" si="377"/>
        <v>7</v>
      </c>
      <c r="J2689" s="22">
        <v>0</v>
      </c>
      <c r="K2689">
        <v>1.6824E-4</v>
      </c>
      <c r="L2689" s="5" cm="1">
        <f t="array" ref="L2689">_xlfn.IFS(I2689=0, 0, I2689&gt;34, 0, AND(I2689&gt;0, I2689&lt;35), VLOOKUP(I2689, $A$63:$C$96, 3))</f>
        <v>4800</v>
      </c>
      <c r="M2689" s="5">
        <f t="shared" si="376"/>
        <v>0</v>
      </c>
      <c r="N2689" s="5">
        <v>1236.940340099027</v>
      </c>
      <c r="O2689" s="5">
        <f t="shared" si="383"/>
        <v>4739.3207999999995</v>
      </c>
      <c r="P2689" s="5">
        <f t="shared" si="384"/>
        <v>4739.3207999999995</v>
      </c>
      <c r="Q2689" s="5">
        <f t="shared" si="378"/>
        <v>60.679200000000492</v>
      </c>
      <c r="R2689" s="5">
        <f>IF(O2689&gt;(P2689+U2689),O2689-P2689-U2689, 0)</f>
        <v>0</v>
      </c>
      <c r="S2689" s="5">
        <f t="shared" si="379"/>
        <v>0</v>
      </c>
      <c r="T2689" s="5">
        <f t="shared" si="380"/>
        <v>60.679200000000492</v>
      </c>
      <c r="U2689" s="5">
        <f>IF(O2689&gt;P2689,IF(V2688*($B$6/100)&gt;=O2689-P2689,(O2689-P2689), V2688*($B$6/100)), 0)</f>
        <v>0</v>
      </c>
      <c r="V2689" s="5">
        <f>V2688+(T2689*($B$5/100))-(U2689/($B$6/100))</f>
        <v>2925883.9521852238</v>
      </c>
      <c r="W2689" s="5">
        <f t="shared" si="381"/>
        <v>73147.098804630601</v>
      </c>
    </row>
    <row r="2690" spans="4:23" x14ac:dyDescent="0.25">
      <c r="D2690">
        <f t="shared" si="382"/>
        <v>2688</v>
      </c>
      <c r="E2690" s="3">
        <v>43943</v>
      </c>
      <c r="F2690" s="4">
        <v>0</v>
      </c>
      <c r="G2690">
        <v>50</v>
      </c>
      <c r="H2690">
        <v>0</v>
      </c>
      <c r="I2690" s="5">
        <f t="shared" si="377"/>
        <v>7</v>
      </c>
      <c r="J2690" s="22">
        <v>0</v>
      </c>
      <c r="K2690">
        <v>1.3841999999999999E-4</v>
      </c>
      <c r="L2690" s="5" cm="1">
        <f t="array" ref="L2690">_xlfn.IFS(I2690=0, 0, I2690&gt;34, 0, AND(I2690&gt;0, I2690&lt;35), VLOOKUP(I2690, $A$63:$C$96, 3))</f>
        <v>4800</v>
      </c>
      <c r="M2690" s="5">
        <f t="shared" si="376"/>
        <v>0</v>
      </c>
      <c r="N2690" s="5">
        <v>1031.4973262689903</v>
      </c>
      <c r="O2690" s="5">
        <f t="shared" si="383"/>
        <v>3899.2913999999996</v>
      </c>
      <c r="P2690" s="5">
        <f t="shared" si="384"/>
        <v>3899.2913999999996</v>
      </c>
      <c r="Q2690" s="5">
        <f t="shared" si="378"/>
        <v>487.20077413479089</v>
      </c>
      <c r="R2690" s="5">
        <f>IF(O2690&gt;(P2690+U2690),O2690-P2690-U2690, 0)</f>
        <v>0</v>
      </c>
      <c r="S2690" s="5">
        <f t="shared" si="379"/>
        <v>413.5078258652095</v>
      </c>
      <c r="T2690" s="5">
        <f t="shared" si="380"/>
        <v>487.20077413479089</v>
      </c>
      <c r="U2690" s="5">
        <f>IF(O2690&gt;P2690,IF(V2689*($B$6/100)&gt;=O2690-P2690,(O2690-P2690), V2689*($B$6/100)), 0)</f>
        <v>0</v>
      </c>
      <c r="V2690" s="5">
        <f>V2689+(T2690*($B$5/100))-(U2690/($B$6/100))</f>
        <v>2926224.9927271181</v>
      </c>
      <c r="W2690" s="5">
        <f t="shared" si="381"/>
        <v>73155.624818177952</v>
      </c>
    </row>
    <row r="2691" spans="4:23" x14ac:dyDescent="0.25">
      <c r="D2691">
        <f t="shared" si="382"/>
        <v>2689</v>
      </c>
      <c r="E2691" s="3">
        <v>43943</v>
      </c>
      <c r="F2691" s="4">
        <v>4.1666666666666664E-2</v>
      </c>
      <c r="G2691">
        <v>60</v>
      </c>
      <c r="H2691">
        <v>0</v>
      </c>
      <c r="I2691" s="5">
        <f t="shared" si="377"/>
        <v>8</v>
      </c>
      <c r="J2691" s="22">
        <v>0</v>
      </c>
      <c r="K2691">
        <v>1.0411E-4</v>
      </c>
      <c r="L2691" s="5" cm="1">
        <f t="array" ref="L2691">_xlfn.IFS(I2691=0, 0, I2691&gt;34, 0, AND(I2691&gt;0, I2691&lt;35), VLOOKUP(I2691, $A$63:$C$96, 3))</f>
        <v>7160</v>
      </c>
      <c r="M2691" s="5">
        <f t="shared" ref="M2691:M2754" si="385">$B$11*$B$4*J2691*1000</f>
        <v>0</v>
      </c>
      <c r="N2691" s="5">
        <v>839.87095326978135</v>
      </c>
      <c r="O2691" s="5">
        <f t="shared" si="383"/>
        <v>2932.7786999999998</v>
      </c>
      <c r="P2691" s="5">
        <f t="shared" si="384"/>
        <v>2932.7786999999998</v>
      </c>
      <c r="Q2691" s="5">
        <f t="shared" si="378"/>
        <v>487.20077413479089</v>
      </c>
      <c r="R2691" s="5">
        <f>IF(O2691&gt;(P2691+U2691),O2691-P2691-U2691, 0)</f>
        <v>0</v>
      </c>
      <c r="S2691" s="5">
        <f t="shared" si="379"/>
        <v>431.35556193119419</v>
      </c>
      <c r="T2691" s="5">
        <f t="shared" si="380"/>
        <v>3795.865738068806</v>
      </c>
      <c r="U2691" s="5">
        <f>IF(O2691&gt;P2691,IF(V2690*($B$6/100)&gt;=O2691-P2691,(O2691-P2691), V2690*($B$6/100)), 0)</f>
        <v>0</v>
      </c>
      <c r="V2691" s="5">
        <f>V2690+(T2691*($B$5/100))-(U2691/($B$6/100))</f>
        <v>2928882.0987437661</v>
      </c>
      <c r="W2691" s="5">
        <f t="shared" si="381"/>
        <v>73222.052468594149</v>
      </c>
    </row>
    <row r="2692" spans="4:23" x14ac:dyDescent="0.25">
      <c r="D2692">
        <f t="shared" si="382"/>
        <v>2690</v>
      </c>
      <c r="E2692" s="3">
        <v>43943</v>
      </c>
      <c r="F2692" s="4">
        <v>8.3333333333333329E-2</v>
      </c>
      <c r="G2692">
        <v>50</v>
      </c>
      <c r="H2692">
        <v>0</v>
      </c>
      <c r="I2692" s="5">
        <f t="shared" ref="I2692:I2755" si="386">ROUND((G2692/10)*((LN(99/0.03)/(LN(10/0.03)))),0)</f>
        <v>7</v>
      </c>
      <c r="J2692" s="22">
        <v>0</v>
      </c>
      <c r="K2692">
        <v>8.0220000000000001E-5</v>
      </c>
      <c r="L2692" s="5" cm="1">
        <f t="array" ref="L2692">_xlfn.IFS(I2692=0, 0, I2692&gt;34, 0, AND(I2692&gt;0, I2692&lt;35), VLOOKUP(I2692, $A$63:$C$96, 3))</f>
        <v>4800</v>
      </c>
      <c r="M2692" s="5">
        <f t="shared" si="385"/>
        <v>0</v>
      </c>
      <c r="N2692" s="5">
        <v>798.69981507621253</v>
      </c>
      <c r="O2692" s="5">
        <f t="shared" si="383"/>
        <v>2259.7973999999999</v>
      </c>
      <c r="P2692" s="5">
        <f t="shared" si="384"/>
        <v>2259.7973999999999</v>
      </c>
      <c r="Q2692" s="5">
        <f t="shared" ref="Q2692:Q2755" si="387">IF((L2692+M2692-P2692)&lt;($B$8/100)*$B$3,L2692+M2692-P2692,($B$8/100)*$B$3)</f>
        <v>487.20077413479089</v>
      </c>
      <c r="R2692" s="5">
        <f>IF(O2692&gt;(P2692+U2692),O2692-P2692-U2692, 0)</f>
        <v>0</v>
      </c>
      <c r="S2692" s="5">
        <f t="shared" ref="S2692:S2755" si="388">IF((IF((L2692+M2692)&gt;O2692,L2692+M2692-P2692-Q2692,0))&lt;((N2692*3.595182*($B$7/100))/($B$5/100)),L2692+M2692-P2692-Q2692, N2692*3.595182*($B$7/100)/($B$5/100))</f>
        <v>410.21017122361832</v>
      </c>
      <c r="T2692" s="5">
        <f t="shared" ref="T2692:T2755" si="389">((L2692+M2692)-P2692-S2692)</f>
        <v>2129.9924287763815</v>
      </c>
      <c r="U2692" s="5">
        <f>IF(O2692&gt;P2692,IF(V2691*($B$6/100)&gt;=O2692-P2692,(O2692-P2692), V2691*($B$6/100)), 0)</f>
        <v>0</v>
      </c>
      <c r="V2692" s="5">
        <f>V2691+(T2692*($B$5/100))-(U2692/($B$6/100))</f>
        <v>2930373.0934439097</v>
      </c>
      <c r="W2692" s="5">
        <f t="shared" ref="W2692:W2755" si="390">V2692/40</f>
        <v>73259.327336097747</v>
      </c>
    </row>
    <row r="2693" spans="4:23" x14ac:dyDescent="0.25">
      <c r="D2693">
        <f t="shared" ref="D2693:D2756" si="391">D2692+1</f>
        <v>2691</v>
      </c>
      <c r="E2693" s="3">
        <v>43943</v>
      </c>
      <c r="F2693" s="4">
        <v>0.125</v>
      </c>
      <c r="G2693">
        <v>50</v>
      </c>
      <c r="H2693">
        <v>0</v>
      </c>
      <c r="I2693" s="5">
        <f t="shared" si="386"/>
        <v>7</v>
      </c>
      <c r="J2693" s="22">
        <v>0</v>
      </c>
      <c r="K2693">
        <v>7.0660000000000004E-5</v>
      </c>
      <c r="L2693" s="5" cm="1">
        <f t="array" ref="L2693">_xlfn.IFS(I2693=0, 0, I2693&gt;34, 0, AND(I2693&gt;0, I2693&lt;35), VLOOKUP(I2693, $A$63:$C$96, 3))</f>
        <v>4800</v>
      </c>
      <c r="M2693" s="5">
        <f t="shared" si="385"/>
        <v>0</v>
      </c>
      <c r="N2693" s="5">
        <v>828.31852334673374</v>
      </c>
      <c r="O2693" s="5">
        <f t="shared" ref="O2693:O2756" si="392">$B$2*K2693*1000</f>
        <v>1990.4922000000001</v>
      </c>
      <c r="P2693" s="5">
        <f t="shared" ref="P2693:P2756" si="393">IF(O2693&gt;=(L2693+M2693),L2693+M2693,O2693)</f>
        <v>1990.4922000000001</v>
      </c>
      <c r="Q2693" s="5">
        <f t="shared" si="387"/>
        <v>487.20077413479089</v>
      </c>
      <c r="R2693" s="5">
        <f>IF(O2693&gt;(P2693+U2693),O2693-P2693-U2693, 0)</f>
        <v>0</v>
      </c>
      <c r="S2693" s="5">
        <f t="shared" si="388"/>
        <v>425.42226362896531</v>
      </c>
      <c r="T2693" s="5">
        <f t="shared" si="389"/>
        <v>2384.0855363710343</v>
      </c>
      <c r="U2693" s="5">
        <f>IF(O2693&gt;P2693,IF(V2692*($B$6/100)&gt;=O2693-P2693,(O2693-P2693), V2692*($B$6/100)), 0)</f>
        <v>0</v>
      </c>
      <c r="V2693" s="5">
        <f>V2692+(T2693*($B$5/100))-(U2693/($B$6/100))</f>
        <v>2932041.9533193693</v>
      </c>
      <c r="W2693" s="5">
        <f t="shared" si="390"/>
        <v>73301.048832984234</v>
      </c>
    </row>
    <row r="2694" spans="4:23" x14ac:dyDescent="0.25">
      <c r="D2694">
        <f t="shared" si="391"/>
        <v>2692</v>
      </c>
      <c r="E2694" s="3">
        <v>43943</v>
      </c>
      <c r="F2694" s="4">
        <v>0.16666666666666666</v>
      </c>
      <c r="G2694">
        <v>70</v>
      </c>
      <c r="H2694">
        <v>0</v>
      </c>
      <c r="I2694" s="5">
        <f t="shared" si="386"/>
        <v>10</v>
      </c>
      <c r="J2694" s="22">
        <v>0</v>
      </c>
      <c r="K2694">
        <v>6.704999999999999E-5</v>
      </c>
      <c r="L2694" s="5" cm="1">
        <f t="array" ref="L2694">_xlfn.IFS(I2694=0, 0, I2694&gt;34, 0, AND(I2694&gt;0, I2694&lt;35), VLOOKUP(I2694, $A$63:$C$96, 3))</f>
        <v>12480</v>
      </c>
      <c r="M2694" s="5">
        <f t="shared" si="385"/>
        <v>0</v>
      </c>
      <c r="N2694" s="5">
        <v>906.52211435286915</v>
      </c>
      <c r="O2694" s="5">
        <f t="shared" si="392"/>
        <v>1888.7984999999999</v>
      </c>
      <c r="P2694" s="5">
        <f t="shared" si="393"/>
        <v>1888.7984999999999</v>
      </c>
      <c r="Q2694" s="5">
        <f t="shared" si="387"/>
        <v>487.20077413479089</v>
      </c>
      <c r="R2694" s="5">
        <f>IF(O2694&gt;(P2694+U2694),O2694-P2694-U2694, 0)</f>
        <v>0</v>
      </c>
      <c r="S2694" s="5">
        <f t="shared" si="388"/>
        <v>465.5874268747682</v>
      </c>
      <c r="T2694" s="5">
        <f t="shared" si="389"/>
        <v>10125.614073125231</v>
      </c>
      <c r="U2694" s="5">
        <f>IF(O2694&gt;P2694,IF(V2693*($B$6/100)&gt;=O2694-P2694,(O2694-P2694), V2693*($B$6/100)), 0)</f>
        <v>0</v>
      </c>
      <c r="V2694" s="5">
        <f>V2693+(T2694*($B$5/100))-(U2694/($B$6/100))</f>
        <v>2939129.8831705572</v>
      </c>
      <c r="W2694" s="5">
        <f t="shared" si="390"/>
        <v>73478.247079263936</v>
      </c>
    </row>
    <row r="2695" spans="4:23" x14ac:dyDescent="0.25">
      <c r="D2695">
        <f t="shared" si="391"/>
        <v>2693</v>
      </c>
      <c r="E2695" s="3">
        <v>43943</v>
      </c>
      <c r="F2695" s="4">
        <v>0.20833333333333334</v>
      </c>
      <c r="G2695">
        <v>60</v>
      </c>
      <c r="H2695">
        <v>0</v>
      </c>
      <c r="I2695" s="5">
        <f t="shared" si="386"/>
        <v>8</v>
      </c>
      <c r="J2695" s="22">
        <v>0</v>
      </c>
      <c r="K2695">
        <v>6.6670000000000011E-5</v>
      </c>
      <c r="L2695" s="5" cm="1">
        <f t="array" ref="L2695">_xlfn.IFS(I2695=0, 0, I2695&gt;34, 0, AND(I2695&gt;0, I2695&lt;35), VLOOKUP(I2695, $A$63:$C$96, 3))</f>
        <v>7160</v>
      </c>
      <c r="M2695" s="5">
        <f t="shared" si="385"/>
        <v>0</v>
      </c>
      <c r="N2695" s="5">
        <v>1010.7878633350599</v>
      </c>
      <c r="O2695" s="5">
        <f t="shared" si="392"/>
        <v>1878.0939000000003</v>
      </c>
      <c r="P2695" s="5">
        <f t="shared" si="393"/>
        <v>1878.0939000000003</v>
      </c>
      <c r="Q2695" s="5">
        <f t="shared" si="387"/>
        <v>487.20077413479089</v>
      </c>
      <c r="R2695" s="5">
        <f>IF(O2695&gt;(P2695+U2695),O2695-P2695-U2695, 0)</f>
        <v>0</v>
      </c>
      <c r="S2695" s="5">
        <f t="shared" si="388"/>
        <v>519.13804744009542</v>
      </c>
      <c r="T2695" s="5">
        <f t="shared" si="389"/>
        <v>4762.7680525599044</v>
      </c>
      <c r="U2695" s="5">
        <f>IF(O2695&gt;P2695,IF(V2694*($B$6/100)&gt;=O2695-P2695,(O2695-P2695), V2694*($B$6/100)), 0)</f>
        <v>0</v>
      </c>
      <c r="V2695" s="5">
        <f>V2694+(T2695*($B$5/100))-(U2695/($B$6/100))</f>
        <v>2942463.8208073489</v>
      </c>
      <c r="W2695" s="5">
        <f t="shared" si="390"/>
        <v>73561.595520183721</v>
      </c>
    </row>
    <row r="2696" spans="4:23" x14ac:dyDescent="0.25">
      <c r="D2696">
        <f t="shared" si="391"/>
        <v>2694</v>
      </c>
      <c r="E2696" s="3">
        <v>43943</v>
      </c>
      <c r="F2696" s="4">
        <v>0.25</v>
      </c>
      <c r="G2696">
        <v>60</v>
      </c>
      <c r="H2696">
        <v>2</v>
      </c>
      <c r="I2696" s="5">
        <f t="shared" si="386"/>
        <v>8</v>
      </c>
      <c r="J2696" s="22">
        <v>1.2372378911527593E-5</v>
      </c>
      <c r="K2696">
        <v>7.1970000000000004E-5</v>
      </c>
      <c r="L2696" s="5" cm="1">
        <f t="array" ref="L2696">_xlfn.IFS(I2696=0, 0, I2696&gt;34, 0, AND(I2696&gt;0, I2696&lt;35), VLOOKUP(I2696, $A$63:$C$96, 3))</f>
        <v>7160</v>
      </c>
      <c r="M2696" s="5">
        <f t="shared" si="385"/>
        <v>58.768799829756063</v>
      </c>
      <c r="N2696" s="5">
        <v>1261.7492393135899</v>
      </c>
      <c r="O2696" s="5">
        <f t="shared" si="392"/>
        <v>2027.3949</v>
      </c>
      <c r="P2696" s="5">
        <f t="shared" si="393"/>
        <v>2027.3949</v>
      </c>
      <c r="Q2696" s="5">
        <f t="shared" si="387"/>
        <v>487.20077413479089</v>
      </c>
      <c r="R2696" s="5">
        <f>IF(O2696&gt;(P2696+U2696),O2696-P2696-U2696, 0)</f>
        <v>0</v>
      </c>
      <c r="S2696" s="5">
        <f t="shared" si="388"/>
        <v>648.0311648134159</v>
      </c>
      <c r="T2696" s="5">
        <f t="shared" si="389"/>
        <v>4543.3427350163402</v>
      </c>
      <c r="U2696" s="5">
        <f>IF(O2696&gt;P2696,IF(V2695*($B$6/100)&gt;=O2696-P2696,(O2696-P2696), V2695*($B$6/100)), 0)</f>
        <v>0</v>
      </c>
      <c r="V2696" s="5">
        <f>V2695+(T2696*($B$5/100))-(U2696/($B$6/100))</f>
        <v>2945644.1607218604</v>
      </c>
      <c r="W2696" s="5">
        <f t="shared" si="390"/>
        <v>73641.104018046506</v>
      </c>
    </row>
    <row r="2697" spans="4:23" x14ac:dyDescent="0.25">
      <c r="D2697">
        <f t="shared" si="391"/>
        <v>2695</v>
      </c>
      <c r="E2697" s="3">
        <v>43943</v>
      </c>
      <c r="F2697" s="4">
        <v>0.29166666666666669</v>
      </c>
      <c r="G2697">
        <v>60</v>
      </c>
      <c r="H2697">
        <v>10</v>
      </c>
      <c r="I2697" s="5">
        <f t="shared" si="386"/>
        <v>8</v>
      </c>
      <c r="J2697" s="22">
        <v>1.0145350707452627E-4</v>
      </c>
      <c r="K2697">
        <v>8.5230000000000009E-5</v>
      </c>
      <c r="L2697" s="5" cm="1">
        <f t="array" ref="L2697">_xlfn.IFS(I2697=0, 0, I2697&gt;34, 0, AND(I2697&gt;0, I2697&lt;35), VLOOKUP(I2697, $A$63:$C$96, 3))</f>
        <v>7160</v>
      </c>
      <c r="M2697" s="5">
        <f t="shared" si="385"/>
        <v>481.90415860399975</v>
      </c>
      <c r="N2697" s="5">
        <v>1859.6877804021115</v>
      </c>
      <c r="O2697" s="5">
        <f t="shared" si="392"/>
        <v>2400.9291000000003</v>
      </c>
      <c r="P2697" s="5">
        <f t="shared" si="393"/>
        <v>2400.9291000000003</v>
      </c>
      <c r="Q2697" s="5">
        <f t="shared" si="387"/>
        <v>487.20077413479089</v>
      </c>
      <c r="R2697" s="5">
        <f>IF(O2697&gt;(P2697+U2697),O2697-P2697-U2697, 0)</f>
        <v>0</v>
      </c>
      <c r="S2697" s="5">
        <f t="shared" si="388"/>
        <v>955.13086196023198</v>
      </c>
      <c r="T2697" s="5">
        <f t="shared" si="389"/>
        <v>4285.8441966437667</v>
      </c>
      <c r="U2697" s="5">
        <f>IF(O2697&gt;P2697,IF(V2696*($B$6/100)&gt;=O2697-P2697,(O2697-P2697), V2696*($B$6/100)), 0)</f>
        <v>0</v>
      </c>
      <c r="V2697" s="5">
        <f>V2696+(T2697*($B$5/100))-(U2697/($B$6/100))</f>
        <v>2948644.2516595111</v>
      </c>
      <c r="W2697" s="5">
        <f t="shared" si="390"/>
        <v>73716.106291487784</v>
      </c>
    </row>
    <row r="2698" spans="4:23" x14ac:dyDescent="0.25">
      <c r="D2698">
        <f t="shared" si="391"/>
        <v>2696</v>
      </c>
      <c r="E2698" s="3">
        <v>43943</v>
      </c>
      <c r="F2698" s="4">
        <v>0.33333333333333331</v>
      </c>
      <c r="G2698">
        <v>70</v>
      </c>
      <c r="H2698">
        <v>10</v>
      </c>
      <c r="I2698" s="5">
        <f t="shared" si="386"/>
        <v>10</v>
      </c>
      <c r="J2698" s="22">
        <v>2.4249862666594083E-4</v>
      </c>
      <c r="K2698">
        <v>9.931000000000001E-5</v>
      </c>
      <c r="L2698" s="5" cm="1">
        <f t="array" ref="L2698">_xlfn.IFS(I2698=0, 0, I2698&gt;34, 0, AND(I2698&gt;0, I2698&lt;35), VLOOKUP(I2698, $A$63:$C$96, 3))</f>
        <v>12480</v>
      </c>
      <c r="M2698" s="5">
        <f t="shared" si="385"/>
        <v>1151.8684766632191</v>
      </c>
      <c r="N2698" s="5">
        <v>2471.8265774912597</v>
      </c>
      <c r="O2698" s="5">
        <f t="shared" si="392"/>
        <v>2797.5627000000004</v>
      </c>
      <c r="P2698" s="5">
        <f t="shared" si="393"/>
        <v>2797.5627000000004</v>
      </c>
      <c r="Q2698" s="5">
        <f t="shared" si="387"/>
        <v>487.20077413479089</v>
      </c>
      <c r="R2698" s="5">
        <f>IF(O2698&gt;(P2698+U2698),O2698-P2698-U2698, 0)</f>
        <v>0</v>
      </c>
      <c r="S2698" s="5">
        <f t="shared" si="388"/>
        <v>1269.5237740740261</v>
      </c>
      <c r="T2698" s="5">
        <f t="shared" si="389"/>
        <v>9564.7820025891924</v>
      </c>
      <c r="U2698" s="5">
        <f>IF(O2698&gt;P2698,IF(V2697*($B$6/100)&gt;=O2698-P2698,(O2698-P2698), V2697*($B$6/100)), 0)</f>
        <v>0</v>
      </c>
      <c r="V2698" s="5">
        <f>V2697+(T2698*($B$5/100))-(U2698/($B$6/100))</f>
        <v>2955339.5990613233</v>
      </c>
      <c r="W2698" s="5">
        <f t="shared" si="390"/>
        <v>73883.489976533077</v>
      </c>
    </row>
    <row r="2699" spans="4:23" x14ac:dyDescent="0.25">
      <c r="D2699">
        <f t="shared" si="391"/>
        <v>2697</v>
      </c>
      <c r="E2699" s="3">
        <v>43943</v>
      </c>
      <c r="F2699" s="4">
        <v>0.375</v>
      </c>
      <c r="G2699">
        <v>80</v>
      </c>
      <c r="H2699">
        <v>10</v>
      </c>
      <c r="I2699" s="5">
        <f t="shared" si="386"/>
        <v>11</v>
      </c>
      <c r="J2699" s="22">
        <v>3.9344164938657746E-4</v>
      </c>
      <c r="K2699">
        <v>9.9369999999999992E-5</v>
      </c>
      <c r="L2699" s="5" cm="1">
        <f t="array" ref="L2699">_xlfn.IFS(I2699=0, 0, I2699&gt;34, 0, AND(I2699&gt;0, I2699&lt;35), VLOOKUP(I2699, $A$63:$C$96, 3))</f>
        <v>14640</v>
      </c>
      <c r="M2699" s="5">
        <f t="shared" si="385"/>
        <v>1868.8478345862429</v>
      </c>
      <c r="N2699" s="5">
        <v>2326.1920633171999</v>
      </c>
      <c r="O2699" s="5">
        <f t="shared" si="392"/>
        <v>2799.2529</v>
      </c>
      <c r="P2699" s="5">
        <f t="shared" si="393"/>
        <v>2799.2529</v>
      </c>
      <c r="Q2699" s="5">
        <f t="shared" si="387"/>
        <v>487.20077413479089</v>
      </c>
      <c r="R2699" s="5">
        <f>IF(O2699&gt;(P2699+U2699),O2699-P2699-U2699, 0)</f>
        <v>0</v>
      </c>
      <c r="S2699" s="5">
        <f t="shared" si="388"/>
        <v>1194.7262620829797</v>
      </c>
      <c r="T2699" s="5">
        <f t="shared" si="389"/>
        <v>12514.868672503264</v>
      </c>
      <c r="U2699" s="5">
        <f>IF(O2699&gt;P2699,IF(V2698*($B$6/100)&gt;=O2699-P2699,(O2699-P2699), V2698*($B$6/100)), 0)</f>
        <v>0</v>
      </c>
      <c r="V2699" s="5">
        <f>V2698+(T2699*($B$5/100))-(U2699/($B$6/100))</f>
        <v>2964100.0071320757</v>
      </c>
      <c r="W2699" s="5">
        <f t="shared" si="390"/>
        <v>74102.500178301896</v>
      </c>
    </row>
    <row r="2700" spans="4:23" x14ac:dyDescent="0.25">
      <c r="D2700">
        <f t="shared" si="391"/>
        <v>2698</v>
      </c>
      <c r="E2700" s="3">
        <v>43943</v>
      </c>
      <c r="F2700" s="4">
        <v>0.41666666666666669</v>
      </c>
      <c r="G2700">
        <v>80</v>
      </c>
      <c r="H2700">
        <v>10</v>
      </c>
      <c r="I2700" s="5">
        <f t="shared" si="386"/>
        <v>11</v>
      </c>
      <c r="J2700" s="22">
        <v>5.2706334163107546E-4</v>
      </c>
      <c r="K2700">
        <v>8.8330000000000003E-5</v>
      </c>
      <c r="L2700" s="5" cm="1">
        <f t="array" ref="L2700">_xlfn.IFS(I2700=0, 0, I2700&gt;34, 0, AND(I2700&gt;0, I2700&lt;35), VLOOKUP(I2700, $A$63:$C$96, 3))</f>
        <v>14640</v>
      </c>
      <c r="M2700" s="5">
        <f t="shared" si="385"/>
        <v>2503.5508727476085</v>
      </c>
      <c r="N2700" s="5">
        <v>1887.1112430785017</v>
      </c>
      <c r="O2700" s="5">
        <f t="shared" si="392"/>
        <v>2488.2561000000001</v>
      </c>
      <c r="P2700" s="5">
        <f t="shared" si="393"/>
        <v>2488.2561000000001</v>
      </c>
      <c r="Q2700" s="5">
        <f t="shared" si="387"/>
        <v>487.20077413479089</v>
      </c>
      <c r="R2700" s="5">
        <f>IF(O2700&gt;(P2700+U2700),O2700-P2700-U2700, 0)</f>
        <v>0</v>
      </c>
      <c r="S2700" s="5">
        <f t="shared" si="388"/>
        <v>969.21548187335054</v>
      </c>
      <c r="T2700" s="5">
        <f t="shared" si="389"/>
        <v>13686.079290874257</v>
      </c>
      <c r="U2700" s="5">
        <f>IF(O2700&gt;P2700,IF(V2699*($B$6/100)&gt;=O2700-P2700,(O2700-P2700), V2699*($B$6/100)), 0)</f>
        <v>0</v>
      </c>
      <c r="V2700" s="5">
        <f>V2699+(T2700*($B$5/100))-(U2700/($B$6/100))</f>
        <v>2973680.2626356878</v>
      </c>
      <c r="W2700" s="5">
        <f t="shared" si="390"/>
        <v>74342.006565892196</v>
      </c>
    </row>
    <row r="2701" spans="4:23" x14ac:dyDescent="0.25">
      <c r="D2701">
        <f t="shared" si="391"/>
        <v>2699</v>
      </c>
      <c r="E2701" s="3">
        <v>43943</v>
      </c>
      <c r="F2701" s="4">
        <v>0.45833333333333331</v>
      </c>
      <c r="G2701">
        <v>100</v>
      </c>
      <c r="H2701">
        <v>10</v>
      </c>
      <c r="I2701" s="5">
        <f t="shared" si="386"/>
        <v>14</v>
      </c>
      <c r="J2701" s="22">
        <v>6.2604237292329624E-4</v>
      </c>
      <c r="K2701">
        <v>7.0560000000000002E-5</v>
      </c>
      <c r="L2701" s="5" cm="1">
        <f t="array" ref="L2701">_xlfn.IFS(I2701=0, 0, I2701&gt;34, 0, AND(I2701&gt;0, I2701&lt;35), VLOOKUP(I2701, $A$63:$C$96, 3))</f>
        <v>16800</v>
      </c>
      <c r="M2701" s="5">
        <f t="shared" si="385"/>
        <v>2973.701271385657</v>
      </c>
      <c r="N2701" s="5">
        <v>1459.1772852775066</v>
      </c>
      <c r="O2701" s="5">
        <f t="shared" si="392"/>
        <v>1987.6751999999999</v>
      </c>
      <c r="P2701" s="5">
        <f t="shared" si="393"/>
        <v>1987.6751999999999</v>
      </c>
      <c r="Q2701" s="5">
        <f t="shared" si="387"/>
        <v>487.20077413479089</v>
      </c>
      <c r="R2701" s="5">
        <f>IF(O2701&gt;(P2701+U2701),O2701-P2701-U2701, 0)</f>
        <v>0</v>
      </c>
      <c r="S2701" s="5">
        <f t="shared" si="388"/>
        <v>749.42970154836519</v>
      </c>
      <c r="T2701" s="5">
        <f t="shared" si="389"/>
        <v>17036.596369837291</v>
      </c>
      <c r="U2701" s="5">
        <f>IF(O2701&gt;P2701,IF(V2700*($B$6/100)&gt;=O2701-P2701,(O2701-P2701), V2700*($B$6/100)), 0)</f>
        <v>0</v>
      </c>
      <c r="V2701" s="5">
        <f>V2700+(T2701*($B$5/100))-(U2701/($B$6/100))</f>
        <v>2985605.8800945738</v>
      </c>
      <c r="W2701" s="5">
        <f t="shared" si="390"/>
        <v>74640.147002364349</v>
      </c>
    </row>
    <row r="2702" spans="4:23" x14ac:dyDescent="0.25">
      <c r="D2702">
        <f t="shared" si="391"/>
        <v>2700</v>
      </c>
      <c r="E2702" s="3">
        <v>43943</v>
      </c>
      <c r="F2702" s="4">
        <v>0.5</v>
      </c>
      <c r="G2702">
        <v>90</v>
      </c>
      <c r="H2702">
        <v>10</v>
      </c>
      <c r="I2702" s="5">
        <f t="shared" si="386"/>
        <v>13</v>
      </c>
      <c r="J2702" s="22">
        <v>6.9285321904554516E-4</v>
      </c>
      <c r="K2702">
        <v>5.7229999999999999E-5</v>
      </c>
      <c r="L2702" s="5" cm="1">
        <f t="array" ref="L2702">_xlfn.IFS(I2702=0, 0, I2702&gt;34, 0, AND(I2702&gt;0, I2702&lt;35), VLOOKUP(I2702, $A$63:$C$96, 3))</f>
        <v>16600</v>
      </c>
      <c r="M2702" s="5">
        <f t="shared" si="385"/>
        <v>3291.0527904663395</v>
      </c>
      <c r="N2702" s="5">
        <v>1246.710378464687</v>
      </c>
      <c r="O2702" s="5">
        <f t="shared" si="392"/>
        <v>1612.1691000000001</v>
      </c>
      <c r="P2702" s="5">
        <f t="shared" si="393"/>
        <v>1612.1691000000001</v>
      </c>
      <c r="Q2702" s="5">
        <f t="shared" si="387"/>
        <v>487.20077413479089</v>
      </c>
      <c r="R2702" s="5">
        <f>IF(O2702&gt;(P2702+U2702),O2702-P2702-U2702, 0)</f>
        <v>0</v>
      </c>
      <c r="S2702" s="5">
        <f t="shared" si="388"/>
        <v>640.30724455277573</v>
      </c>
      <c r="T2702" s="5">
        <f t="shared" si="389"/>
        <v>17638.576445913564</v>
      </c>
      <c r="U2702" s="5">
        <f>IF(O2702&gt;P2702,IF(V2701*($B$6/100)&gt;=O2702-P2702,(O2702-P2702), V2701*($B$6/100)), 0)</f>
        <v>0</v>
      </c>
      <c r="V2702" s="5">
        <f>V2701+(T2702*($B$5/100))-(U2702/($B$6/100))</f>
        <v>2997952.8836067133</v>
      </c>
      <c r="W2702" s="5">
        <f t="shared" si="390"/>
        <v>74948.822090167829</v>
      </c>
    </row>
    <row r="2703" spans="4:23" x14ac:dyDescent="0.25">
      <c r="D2703">
        <f t="shared" si="391"/>
        <v>2701</v>
      </c>
      <c r="E2703" s="3">
        <v>43943</v>
      </c>
      <c r="F2703" s="4">
        <v>0.54166666666666663</v>
      </c>
      <c r="G2703">
        <v>90</v>
      </c>
      <c r="H2703">
        <v>10</v>
      </c>
      <c r="I2703" s="5">
        <f t="shared" si="386"/>
        <v>13</v>
      </c>
      <c r="J2703" s="22">
        <v>7.1512350108629487E-4</v>
      </c>
      <c r="K2703">
        <v>5.2200000000000002E-5</v>
      </c>
      <c r="L2703" s="5" cm="1">
        <f t="array" ref="L2703">_xlfn.IFS(I2703=0, 0, I2703&gt;34, 0, AND(I2703&gt;0, I2703&lt;35), VLOOKUP(I2703, $A$63:$C$96, 3))</f>
        <v>16600</v>
      </c>
      <c r="M2703" s="5">
        <f t="shared" si="385"/>
        <v>3396.8366301599008</v>
      </c>
      <c r="N2703" s="5">
        <v>1130.4314648774405</v>
      </c>
      <c r="O2703" s="5">
        <f t="shared" si="392"/>
        <v>1470.4740000000002</v>
      </c>
      <c r="P2703" s="5">
        <f t="shared" si="393"/>
        <v>1470.4740000000002</v>
      </c>
      <c r="Q2703" s="5">
        <f t="shared" si="387"/>
        <v>487.20077413479089</v>
      </c>
      <c r="R2703" s="5">
        <f>IF(O2703&gt;(P2703+U2703),O2703-P2703-U2703, 0)</f>
        <v>0</v>
      </c>
      <c r="S2703" s="5">
        <f t="shared" si="388"/>
        <v>580.58669353728669</v>
      </c>
      <c r="T2703" s="5">
        <f t="shared" si="389"/>
        <v>17945.775936622613</v>
      </c>
      <c r="U2703" s="5">
        <f>IF(O2703&gt;P2703,IF(V2702*($B$6/100)&gt;=O2703-P2703,(O2703-P2703), V2702*($B$6/100)), 0)</f>
        <v>0</v>
      </c>
      <c r="V2703" s="5">
        <f>V2702+(T2703*($B$5/100))-(U2703/($B$6/100))</f>
        <v>3010514.926762349</v>
      </c>
      <c r="W2703" s="5">
        <f t="shared" si="390"/>
        <v>75262.87316905873</v>
      </c>
    </row>
    <row r="2704" spans="4:23" x14ac:dyDescent="0.25">
      <c r="D2704">
        <f t="shared" si="391"/>
        <v>2702</v>
      </c>
      <c r="E2704" s="3">
        <v>43943</v>
      </c>
      <c r="F2704" s="4">
        <v>0.58333333333333337</v>
      </c>
      <c r="G2704">
        <v>100</v>
      </c>
      <c r="H2704">
        <v>10</v>
      </c>
      <c r="I2704" s="5">
        <f t="shared" si="386"/>
        <v>14</v>
      </c>
      <c r="J2704" s="22">
        <v>6.9532769482785067E-4</v>
      </c>
      <c r="K2704">
        <v>4.4350000000000007E-5</v>
      </c>
      <c r="L2704" s="5" cm="1">
        <f t="array" ref="L2704">_xlfn.IFS(I2704=0, 0, I2704&gt;34, 0, AND(I2704&gt;0, I2704&lt;35), VLOOKUP(I2704, $A$63:$C$96, 3))</f>
        <v>16800</v>
      </c>
      <c r="M2704" s="5">
        <f t="shared" si="385"/>
        <v>3302.8065504322908</v>
      </c>
      <c r="N2704" s="5">
        <v>963.447408453751</v>
      </c>
      <c r="O2704" s="5">
        <f t="shared" si="392"/>
        <v>1249.3395000000003</v>
      </c>
      <c r="P2704" s="5">
        <f t="shared" si="393"/>
        <v>1249.3395000000003</v>
      </c>
      <c r="Q2704" s="5">
        <f t="shared" si="387"/>
        <v>487.20077413479089</v>
      </c>
      <c r="R2704" s="5">
        <f>IF(O2704&gt;(P2704+U2704),O2704-P2704-U2704, 0)</f>
        <v>0</v>
      </c>
      <c r="S2704" s="5">
        <f t="shared" si="388"/>
        <v>494.82411154565335</v>
      </c>
      <c r="T2704" s="5">
        <f t="shared" si="389"/>
        <v>18358.642938886635</v>
      </c>
      <c r="U2704" s="5">
        <f>IF(O2704&gt;P2704,IF(V2703*($B$6/100)&gt;=O2704-P2704,(O2704-P2704), V2703*($B$6/100)), 0)</f>
        <v>0</v>
      </c>
      <c r="V2704" s="5">
        <f>V2703+(T2704*($B$5/100))-(U2704/($B$6/100))</f>
        <v>3023365.9768195697</v>
      </c>
      <c r="W2704" s="5">
        <f t="shared" si="390"/>
        <v>75584.149420489237</v>
      </c>
    </row>
    <row r="2705" spans="4:23" x14ac:dyDescent="0.25">
      <c r="D2705">
        <f t="shared" si="391"/>
        <v>2703</v>
      </c>
      <c r="E2705" s="3">
        <v>43943</v>
      </c>
      <c r="F2705" s="4">
        <v>0.625</v>
      </c>
      <c r="G2705">
        <v>90</v>
      </c>
      <c r="H2705">
        <v>10</v>
      </c>
      <c r="I2705" s="5">
        <f t="shared" si="386"/>
        <v>13</v>
      </c>
      <c r="J2705" s="22">
        <v>6.3346580027021278E-4</v>
      </c>
      <c r="K2705">
        <v>4.3509999999999995E-5</v>
      </c>
      <c r="L2705" s="5" cm="1">
        <f t="array" ref="L2705">_xlfn.IFS(I2705=0, 0, I2705&gt;34, 0, AND(I2705&gt;0, I2705&lt;35), VLOOKUP(I2705, $A$63:$C$96, 3))</f>
        <v>16600</v>
      </c>
      <c r="M2705" s="5">
        <f t="shared" si="385"/>
        <v>3008.9625512835109</v>
      </c>
      <c r="N2705" s="5">
        <v>845.06400965806927</v>
      </c>
      <c r="O2705" s="5">
        <f t="shared" si="392"/>
        <v>1225.6767</v>
      </c>
      <c r="P2705" s="5">
        <f t="shared" si="393"/>
        <v>1225.6767</v>
      </c>
      <c r="Q2705" s="5">
        <f t="shared" si="387"/>
        <v>487.20077413479089</v>
      </c>
      <c r="R2705" s="5">
        <f>IF(O2705&gt;(P2705+U2705),O2705-P2705-U2705, 0)</f>
        <v>0</v>
      </c>
      <c r="S2705" s="5">
        <f t="shared" si="388"/>
        <v>434.02270233864527</v>
      </c>
      <c r="T2705" s="5">
        <f t="shared" si="389"/>
        <v>17949.263148944865</v>
      </c>
      <c r="U2705" s="5">
        <f>IF(O2705&gt;P2705,IF(V2704*($B$6/100)&gt;=O2705-P2705,(O2705-P2705), V2704*($B$6/100)), 0)</f>
        <v>0</v>
      </c>
      <c r="V2705" s="5">
        <f>V2704+(T2705*($B$5/100))-(U2705/($B$6/100))</f>
        <v>3035930.4610238313</v>
      </c>
      <c r="W2705" s="5">
        <f t="shared" si="390"/>
        <v>75898.261525595779</v>
      </c>
    </row>
    <row r="2706" spans="4:23" x14ac:dyDescent="0.25">
      <c r="D2706">
        <f t="shared" si="391"/>
        <v>2704</v>
      </c>
      <c r="E2706" s="3">
        <v>43943</v>
      </c>
      <c r="F2706" s="4">
        <v>0.66666666666666663</v>
      </c>
      <c r="G2706">
        <v>90</v>
      </c>
      <c r="H2706">
        <v>10</v>
      </c>
      <c r="I2706" s="5">
        <f t="shared" si="386"/>
        <v>13</v>
      </c>
      <c r="J2706" s="22">
        <v>5.3448676897799199E-4</v>
      </c>
      <c r="K2706">
        <v>4.7769999999999998E-5</v>
      </c>
      <c r="L2706" s="5" cm="1">
        <f t="array" ref="L2706">_xlfn.IFS(I2706=0, 0, I2706&gt;34, 0, AND(I2706&gt;0, I2706&lt;35), VLOOKUP(I2706, $A$63:$C$96, 3))</f>
        <v>16600</v>
      </c>
      <c r="M2706" s="5">
        <f t="shared" si="385"/>
        <v>2538.812152645462</v>
      </c>
      <c r="N2706" s="5">
        <v>823.78801524689948</v>
      </c>
      <c r="O2706" s="5">
        <f t="shared" si="392"/>
        <v>1345.6808999999998</v>
      </c>
      <c r="P2706" s="5">
        <f t="shared" si="393"/>
        <v>1345.6808999999998</v>
      </c>
      <c r="Q2706" s="5">
        <f t="shared" si="387"/>
        <v>487.20077413479089</v>
      </c>
      <c r="R2706" s="5">
        <f>IF(O2706&gt;(P2706+U2706),O2706-P2706-U2706, 0)</f>
        <v>0</v>
      </c>
      <c r="S2706" s="5">
        <f t="shared" si="388"/>
        <v>423.09540631876831</v>
      </c>
      <c r="T2706" s="5">
        <f t="shared" si="389"/>
        <v>17370.035846326697</v>
      </c>
      <c r="U2706" s="5">
        <f>IF(O2706&gt;P2706,IF(V2705*($B$6/100)&gt;=O2706-P2706,(O2706-P2706), V2705*($B$6/100)), 0)</f>
        <v>0</v>
      </c>
      <c r="V2706" s="5">
        <f>V2705+(T2706*($B$5/100))-(U2706/($B$6/100))</f>
        <v>3048089.4861162598</v>
      </c>
      <c r="W2706" s="5">
        <f t="shared" si="390"/>
        <v>76202.237152906499</v>
      </c>
    </row>
    <row r="2707" spans="4:23" x14ac:dyDescent="0.25">
      <c r="D2707">
        <f t="shared" si="391"/>
        <v>2705</v>
      </c>
      <c r="E2707" s="3">
        <v>43943</v>
      </c>
      <c r="F2707" s="4">
        <v>0.70833333333333337</v>
      </c>
      <c r="G2707">
        <v>80</v>
      </c>
      <c r="H2707">
        <v>10</v>
      </c>
      <c r="I2707" s="5">
        <f t="shared" si="386"/>
        <v>11</v>
      </c>
      <c r="J2707" s="22">
        <v>4.0828850408041058E-4</v>
      </c>
      <c r="K2707">
        <v>7.0779999999999997E-5</v>
      </c>
      <c r="L2707" s="5" cm="1">
        <f t="array" ref="L2707">_xlfn.IFS(I2707=0, 0, I2707&gt;34, 0, AND(I2707&gt;0, I2707&lt;35), VLOOKUP(I2707, $A$63:$C$96, 3))</f>
        <v>14640</v>
      </c>
      <c r="M2707" s="5">
        <f t="shared" si="385"/>
        <v>1939.3703943819503</v>
      </c>
      <c r="N2707" s="5">
        <v>902.72593339059119</v>
      </c>
      <c r="O2707" s="5">
        <f t="shared" si="392"/>
        <v>1993.8725999999999</v>
      </c>
      <c r="P2707" s="5">
        <f t="shared" si="393"/>
        <v>1993.8725999999999</v>
      </c>
      <c r="Q2707" s="5">
        <f t="shared" si="387"/>
        <v>487.20077413479089</v>
      </c>
      <c r="R2707" s="5">
        <f>IF(O2707&gt;(P2707+U2707),O2707-P2707-U2707, 0)</f>
        <v>0</v>
      </c>
      <c r="S2707" s="5">
        <f t="shared" si="388"/>
        <v>463.63771809415039</v>
      </c>
      <c r="T2707" s="5">
        <f t="shared" si="389"/>
        <v>14121.860076287798</v>
      </c>
      <c r="U2707" s="5">
        <f>IF(O2707&gt;P2707,IF(V2706*($B$6/100)&gt;=O2707-P2707,(O2707-P2707), V2706*($B$6/100)), 0)</f>
        <v>0</v>
      </c>
      <c r="V2707" s="5">
        <f>V2706+(T2707*($B$5/100))-(U2707/($B$6/100))</f>
        <v>3057974.7881696611</v>
      </c>
      <c r="W2707" s="5">
        <f t="shared" si="390"/>
        <v>76449.36970424153</v>
      </c>
    </row>
    <row r="2708" spans="4:23" x14ac:dyDescent="0.25">
      <c r="D2708">
        <f t="shared" si="391"/>
        <v>2706</v>
      </c>
      <c r="E2708" s="3">
        <v>43943</v>
      </c>
      <c r="F2708" s="4">
        <v>0.75</v>
      </c>
      <c r="G2708">
        <v>80</v>
      </c>
      <c r="H2708">
        <v>10</v>
      </c>
      <c r="I2708" s="5">
        <f t="shared" si="386"/>
        <v>11</v>
      </c>
      <c r="J2708" s="22">
        <v>2.6476890870669048E-4</v>
      </c>
      <c r="K2708">
        <v>1.2322E-4</v>
      </c>
      <c r="L2708" s="5" cm="1">
        <f t="array" ref="L2708">_xlfn.IFS(I2708=0, 0, I2708&gt;34, 0, AND(I2708&gt;0, I2708&lt;35), VLOOKUP(I2708, $A$63:$C$96, 3))</f>
        <v>14640</v>
      </c>
      <c r="M2708" s="5">
        <f t="shared" si="385"/>
        <v>1257.6523163567799</v>
      </c>
      <c r="N2708" s="5">
        <v>1218.4437536864866</v>
      </c>
      <c r="O2708" s="5">
        <f t="shared" si="392"/>
        <v>3471.1074000000003</v>
      </c>
      <c r="P2708" s="5">
        <f t="shared" si="393"/>
        <v>3471.1074000000003</v>
      </c>
      <c r="Q2708" s="5">
        <f t="shared" si="387"/>
        <v>487.20077413479089</v>
      </c>
      <c r="R2708" s="5">
        <f>IF(O2708&gt;(P2708+U2708),O2708-P2708-U2708, 0)</f>
        <v>0</v>
      </c>
      <c r="S2708" s="5">
        <f t="shared" si="388"/>
        <v>625.78957875229855</v>
      </c>
      <c r="T2708" s="5">
        <f t="shared" si="389"/>
        <v>11800.75533760448</v>
      </c>
      <c r="U2708" s="5">
        <f>IF(O2708&gt;P2708,IF(V2707*($B$6/100)&gt;=O2708-P2708,(O2708-P2708), V2707*($B$6/100)), 0)</f>
        <v>0</v>
      </c>
      <c r="V2708" s="5">
        <f>V2707+(T2708*($B$5/100))-(U2708/($B$6/100))</f>
        <v>3066235.3169059842</v>
      </c>
      <c r="W2708" s="5">
        <f t="shared" si="390"/>
        <v>76655.882922649602</v>
      </c>
    </row>
    <row r="2709" spans="4:23" x14ac:dyDescent="0.25">
      <c r="D2709">
        <f t="shared" si="391"/>
        <v>2707</v>
      </c>
      <c r="E2709" s="3">
        <v>43943</v>
      </c>
      <c r="F2709" s="4">
        <v>0.79166666666666663</v>
      </c>
      <c r="G2709">
        <v>60</v>
      </c>
      <c r="H2709">
        <v>10</v>
      </c>
      <c r="I2709" s="5">
        <f t="shared" si="386"/>
        <v>8</v>
      </c>
      <c r="J2709" s="22">
        <v>1.2372378911527593E-4</v>
      </c>
      <c r="K2709">
        <v>1.4386999999999999E-4</v>
      </c>
      <c r="L2709" s="5" cm="1">
        <f t="array" ref="L2709">_xlfn.IFS(I2709=0, 0, I2709&gt;34, 0, AND(I2709&gt;0, I2709&lt;35), VLOOKUP(I2709, $A$63:$C$96, 3))</f>
        <v>7160</v>
      </c>
      <c r="M2709" s="5">
        <f t="shared" si="385"/>
        <v>587.68799829756074</v>
      </c>
      <c r="N2709" s="5">
        <v>1249.7809228006151</v>
      </c>
      <c r="O2709" s="5">
        <f t="shared" si="392"/>
        <v>4052.8179</v>
      </c>
      <c r="P2709" s="5">
        <f t="shared" si="393"/>
        <v>4052.8179</v>
      </c>
      <c r="Q2709" s="5">
        <f t="shared" si="387"/>
        <v>487.20077413479089</v>
      </c>
      <c r="R2709" s="5">
        <f>IF(O2709&gt;(P2709+U2709),O2709-P2709-U2709, 0)</f>
        <v>0</v>
      </c>
      <c r="S2709" s="5">
        <f t="shared" si="388"/>
        <v>641.88426822802307</v>
      </c>
      <c r="T2709" s="5">
        <f t="shared" si="389"/>
        <v>3052.9858300695378</v>
      </c>
      <c r="U2709" s="5">
        <f>IF(O2709&gt;P2709,IF(V2708*($B$6/100)&gt;=O2709-P2709,(O2709-P2709), V2708*($B$6/100)), 0)</f>
        <v>0</v>
      </c>
      <c r="V2709" s="5">
        <f>V2708+(T2709*($B$5/100))-(U2709/($B$6/100))</f>
        <v>3068372.4069870329</v>
      </c>
      <c r="W2709" s="5">
        <f t="shared" si="390"/>
        <v>76709.310174675818</v>
      </c>
    </row>
    <row r="2710" spans="4:23" x14ac:dyDescent="0.25">
      <c r="D2710">
        <f t="shared" si="391"/>
        <v>2708</v>
      </c>
      <c r="E2710" s="3">
        <v>43943</v>
      </c>
      <c r="F2710" s="4">
        <v>0.83333333333333337</v>
      </c>
      <c r="G2710">
        <v>50</v>
      </c>
      <c r="H2710">
        <v>2</v>
      </c>
      <c r="I2710" s="5">
        <f t="shared" si="386"/>
        <v>7</v>
      </c>
      <c r="J2710" s="22">
        <v>1.9795806258444149E-5</v>
      </c>
      <c r="K2710">
        <v>1.4457999999999997E-4</v>
      </c>
      <c r="L2710" s="5" cm="1">
        <f t="array" ref="L2710">_xlfn.IFS(I2710=0, 0, I2710&gt;34, 0, AND(I2710&gt;0, I2710&lt;35), VLOOKUP(I2710, $A$63:$C$96, 3))</f>
        <v>4800</v>
      </c>
      <c r="M2710" s="5">
        <f t="shared" si="385"/>
        <v>94.030079727609717</v>
      </c>
      <c r="N2710" s="5">
        <v>1200.2278160314856</v>
      </c>
      <c r="O2710" s="5">
        <f t="shared" si="392"/>
        <v>4072.8185999999987</v>
      </c>
      <c r="P2710" s="5">
        <f t="shared" si="393"/>
        <v>4072.8185999999987</v>
      </c>
      <c r="Q2710" s="5">
        <f t="shared" si="387"/>
        <v>487.20077413479089</v>
      </c>
      <c r="R2710" s="5">
        <f>IF(O2710&gt;(P2710+U2710),O2710-P2710-U2710, 0)</f>
        <v>0</v>
      </c>
      <c r="S2710" s="5">
        <f t="shared" si="388"/>
        <v>334.01070559281993</v>
      </c>
      <c r="T2710" s="5">
        <f t="shared" si="389"/>
        <v>487.20077413479089</v>
      </c>
      <c r="U2710" s="5">
        <f>IF(O2710&gt;P2710,IF(V2709*($B$6/100)&gt;=O2710-P2710,(O2710-P2710), V2709*($B$6/100)), 0)</f>
        <v>0</v>
      </c>
      <c r="V2710" s="5">
        <f>V2709+(T2710*($B$5/100))-(U2710/($B$6/100))</f>
        <v>3068713.4475289271</v>
      </c>
      <c r="W2710" s="5">
        <f t="shared" si="390"/>
        <v>76717.836188223184</v>
      </c>
    </row>
    <row r="2711" spans="4:23" x14ac:dyDescent="0.25">
      <c r="D2711">
        <f t="shared" si="391"/>
        <v>2709</v>
      </c>
      <c r="E2711" s="3">
        <v>43943</v>
      </c>
      <c r="F2711" s="4">
        <v>0.875</v>
      </c>
      <c r="G2711">
        <v>40</v>
      </c>
      <c r="H2711">
        <v>0</v>
      </c>
      <c r="I2711" s="5">
        <f t="shared" si="386"/>
        <v>6</v>
      </c>
      <c r="J2711" s="22">
        <v>0</v>
      </c>
      <c r="K2711">
        <v>1.56E-4</v>
      </c>
      <c r="L2711" s="5" cm="1">
        <f t="array" ref="L2711">_xlfn.IFS(I2711=0, 0, I2711&gt;34, 0, AND(I2711&gt;0, I2711&lt;35), VLOOKUP(I2711, $A$63:$C$96, 3))</f>
        <v>2980</v>
      </c>
      <c r="M2711" s="5">
        <f t="shared" si="385"/>
        <v>0</v>
      </c>
      <c r="N2711" s="5">
        <v>1145.5481809134917</v>
      </c>
      <c r="O2711" s="5">
        <f t="shared" si="392"/>
        <v>4394.5200000000004</v>
      </c>
      <c r="P2711" s="5">
        <f t="shared" si="393"/>
        <v>2980</v>
      </c>
      <c r="Q2711" s="5">
        <f t="shared" si="387"/>
        <v>0</v>
      </c>
      <c r="R2711" s="5">
        <f>IF(O2711&gt;(P2711+U2711),O2711-P2711-U2711, 0)</f>
        <v>0</v>
      </c>
      <c r="S2711" s="5">
        <f t="shared" si="388"/>
        <v>0</v>
      </c>
      <c r="T2711" s="5">
        <f t="shared" si="389"/>
        <v>0</v>
      </c>
      <c r="U2711" s="5">
        <f>IF(O2711&gt;P2711,IF(V2710*($B$6/100)&gt;=O2711-P2711,(O2711-P2711), V2710*($B$6/100)), 0)</f>
        <v>1414.5200000000004</v>
      </c>
      <c r="V2711" s="5">
        <f>V2710+(T2711*($B$5/100))-(U2711/($B$6/100))</f>
        <v>3066692.7046717843</v>
      </c>
      <c r="W2711" s="5">
        <f t="shared" si="390"/>
        <v>76667.317616794608</v>
      </c>
    </row>
    <row r="2712" spans="4:23" x14ac:dyDescent="0.25">
      <c r="D2712">
        <f t="shared" si="391"/>
        <v>2710</v>
      </c>
      <c r="E2712" s="3">
        <v>43943</v>
      </c>
      <c r="F2712" s="4">
        <v>0.91666666666666663</v>
      </c>
      <c r="G2712">
        <v>30</v>
      </c>
      <c r="H2712">
        <v>0</v>
      </c>
      <c r="I2712" s="5">
        <f t="shared" si="386"/>
        <v>4</v>
      </c>
      <c r="J2712" s="22">
        <v>0</v>
      </c>
      <c r="K2712">
        <v>1.7162999999999998E-4</v>
      </c>
      <c r="L2712" s="5" cm="1">
        <f t="array" ref="L2712">_xlfn.IFS(I2712=0, 0, I2712&gt;34, 0, AND(I2712&gt;0, I2712&lt;35), VLOOKUP(I2712, $A$63:$C$96, 3))</f>
        <v>740</v>
      </c>
      <c r="M2712" s="5">
        <f t="shared" si="385"/>
        <v>0</v>
      </c>
      <c r="N2712" s="5">
        <v>1119.2681002961631</v>
      </c>
      <c r="O2712" s="5">
        <f t="shared" si="392"/>
        <v>4834.8170999999993</v>
      </c>
      <c r="P2712" s="5">
        <f t="shared" si="393"/>
        <v>740</v>
      </c>
      <c r="Q2712" s="5">
        <f t="shared" si="387"/>
        <v>0</v>
      </c>
      <c r="R2712" s="5">
        <f>IF(O2712&gt;(P2712+U2712),O2712-P2712-U2712, 0)</f>
        <v>0</v>
      </c>
      <c r="S2712" s="5">
        <f t="shared" si="388"/>
        <v>0</v>
      </c>
      <c r="T2712" s="5">
        <f t="shared" si="389"/>
        <v>0</v>
      </c>
      <c r="U2712" s="5">
        <f>IF(O2712&gt;P2712,IF(V2711*($B$6/100)&gt;=O2712-P2712,(O2712-P2712), V2711*($B$6/100)), 0)</f>
        <v>4094.8170999999993</v>
      </c>
      <c r="V2712" s="5">
        <f>V2711+(T2712*($B$5/100))-(U2712/($B$6/100))</f>
        <v>3060842.9659574986</v>
      </c>
      <c r="W2712" s="5">
        <f t="shared" si="390"/>
        <v>76521.074148937463</v>
      </c>
    </row>
    <row r="2713" spans="4:23" x14ac:dyDescent="0.25">
      <c r="D2713">
        <f t="shared" si="391"/>
        <v>2711</v>
      </c>
      <c r="E2713" s="3">
        <v>43943</v>
      </c>
      <c r="F2713" s="4">
        <v>0.95833333333333337</v>
      </c>
      <c r="G2713">
        <v>40</v>
      </c>
      <c r="H2713">
        <v>0</v>
      </c>
      <c r="I2713" s="5">
        <f t="shared" si="386"/>
        <v>6</v>
      </c>
      <c r="J2713" s="22">
        <v>0</v>
      </c>
      <c r="K2713">
        <v>1.6123E-4</v>
      </c>
      <c r="L2713" s="5" cm="1">
        <f t="array" ref="L2713">_xlfn.IFS(I2713=0, 0, I2713&gt;34, 0, AND(I2713&gt;0, I2713&lt;35), VLOOKUP(I2713, $A$63:$C$96, 3))</f>
        <v>2980</v>
      </c>
      <c r="M2713" s="5">
        <f t="shared" si="385"/>
        <v>0</v>
      </c>
      <c r="N2713" s="5">
        <v>1038.2795359947227</v>
      </c>
      <c r="O2713" s="5">
        <f t="shared" si="392"/>
        <v>4541.8491000000004</v>
      </c>
      <c r="P2713" s="5">
        <f t="shared" si="393"/>
        <v>2980</v>
      </c>
      <c r="Q2713" s="5">
        <f t="shared" si="387"/>
        <v>0</v>
      </c>
      <c r="R2713" s="5">
        <f>IF(O2713&gt;(P2713+U2713),O2713-P2713-U2713, 0)</f>
        <v>0</v>
      </c>
      <c r="S2713" s="5">
        <f t="shared" si="388"/>
        <v>0</v>
      </c>
      <c r="T2713" s="5">
        <f t="shared" si="389"/>
        <v>0</v>
      </c>
      <c r="U2713" s="5">
        <f>IF(O2713&gt;P2713,IF(V2712*($B$6/100)&gt;=O2713-P2713,(O2713-P2713), V2712*($B$6/100)), 0)</f>
        <v>1561.8491000000004</v>
      </c>
      <c r="V2713" s="5">
        <f>V2712+(T2713*($B$5/100))-(U2713/($B$6/100))</f>
        <v>3058611.7529574987</v>
      </c>
      <c r="W2713" s="5">
        <f t="shared" si="390"/>
        <v>76465.293823937463</v>
      </c>
    </row>
    <row r="2714" spans="4:23" x14ac:dyDescent="0.25">
      <c r="D2714">
        <f t="shared" si="391"/>
        <v>2712</v>
      </c>
      <c r="E2714" s="3">
        <v>43944</v>
      </c>
      <c r="F2714" s="4">
        <v>0</v>
      </c>
      <c r="G2714">
        <v>40</v>
      </c>
      <c r="H2714">
        <v>0</v>
      </c>
      <c r="I2714" s="5">
        <f t="shared" si="386"/>
        <v>6</v>
      </c>
      <c r="J2714" s="22">
        <v>0</v>
      </c>
      <c r="K2714">
        <v>1.3753000000000002E-4</v>
      </c>
      <c r="L2714" s="5" cm="1">
        <f t="array" ref="L2714">_xlfn.IFS(I2714=0, 0, I2714&gt;34, 0, AND(I2714&gt;0, I2714&lt;35), VLOOKUP(I2714, $A$63:$C$96, 3))</f>
        <v>2980</v>
      </c>
      <c r="M2714" s="5">
        <f t="shared" si="385"/>
        <v>0</v>
      </c>
      <c r="N2714" s="5">
        <v>874.29207734391639</v>
      </c>
      <c r="O2714" s="5">
        <f t="shared" si="392"/>
        <v>3874.2201000000005</v>
      </c>
      <c r="P2714" s="5">
        <f t="shared" si="393"/>
        <v>2980</v>
      </c>
      <c r="Q2714" s="5">
        <f t="shared" si="387"/>
        <v>0</v>
      </c>
      <c r="R2714" s="5">
        <f>IF(O2714&gt;(P2714+U2714),O2714-P2714-U2714, 0)</f>
        <v>0</v>
      </c>
      <c r="S2714" s="5">
        <f t="shared" si="388"/>
        <v>0</v>
      </c>
      <c r="T2714" s="5">
        <f t="shared" si="389"/>
        <v>0</v>
      </c>
      <c r="U2714" s="5">
        <f>IF(O2714&gt;P2714,IF(V2713*($B$6/100)&gt;=O2714-P2714,(O2714-P2714), V2713*($B$6/100)), 0)</f>
        <v>894.22010000000046</v>
      </c>
      <c r="V2714" s="5">
        <f>V2713+(T2714*($B$5/100))-(U2714/($B$6/100))</f>
        <v>3057334.2956717843</v>
      </c>
      <c r="W2714" s="5">
        <f t="shared" si="390"/>
        <v>76433.357391794605</v>
      </c>
    </row>
    <row r="2715" spans="4:23" x14ac:dyDescent="0.25">
      <c r="D2715">
        <f t="shared" si="391"/>
        <v>2713</v>
      </c>
      <c r="E2715" s="3">
        <v>43944</v>
      </c>
      <c r="F2715" s="4">
        <v>4.1666666666666664E-2</v>
      </c>
      <c r="G2715">
        <v>50</v>
      </c>
      <c r="H2715">
        <v>0</v>
      </c>
      <c r="I2715" s="5">
        <f t="shared" si="386"/>
        <v>7</v>
      </c>
      <c r="J2715" s="22">
        <v>0</v>
      </c>
      <c r="K2715">
        <v>1.0566E-4</v>
      </c>
      <c r="L2715" s="5" cm="1">
        <f t="array" ref="L2715">_xlfn.IFS(I2715=0, 0, I2715&gt;34, 0, AND(I2715&gt;0, I2715&lt;35), VLOOKUP(I2715, $A$63:$C$96, 3))</f>
        <v>4800</v>
      </c>
      <c r="M2715" s="5">
        <f t="shared" si="385"/>
        <v>0</v>
      </c>
      <c r="N2715" s="5">
        <v>729.5278301197045</v>
      </c>
      <c r="O2715" s="5">
        <f t="shared" si="392"/>
        <v>2976.4422</v>
      </c>
      <c r="P2715" s="5">
        <f t="shared" si="393"/>
        <v>2976.4422</v>
      </c>
      <c r="Q2715" s="5">
        <f t="shared" si="387"/>
        <v>487.20077413479089</v>
      </c>
      <c r="R2715" s="5">
        <f>IF(O2715&gt;(P2715+U2715),O2715-P2715-U2715, 0)</f>
        <v>0</v>
      </c>
      <c r="S2715" s="5">
        <f t="shared" si="388"/>
        <v>374.68361762077421</v>
      </c>
      <c r="T2715" s="5">
        <f t="shared" si="389"/>
        <v>1448.8741823792259</v>
      </c>
      <c r="U2715" s="5">
        <f>IF(O2715&gt;P2715,IF(V2714*($B$6/100)&gt;=O2715-P2715,(O2715-P2715), V2714*($B$6/100)), 0)</f>
        <v>0</v>
      </c>
      <c r="V2715" s="5">
        <f>V2714+(T2715*($B$5/100))-(U2715/($B$6/100))</f>
        <v>3058348.5075994497</v>
      </c>
      <c r="W2715" s="5">
        <f t="shared" si="390"/>
        <v>76458.712689986249</v>
      </c>
    </row>
    <row r="2716" spans="4:23" x14ac:dyDescent="0.25">
      <c r="D2716">
        <f t="shared" si="391"/>
        <v>2714</v>
      </c>
      <c r="E2716" s="3">
        <v>43944</v>
      </c>
      <c r="F2716" s="4">
        <v>8.3333333333333329E-2</v>
      </c>
      <c r="G2716">
        <v>40</v>
      </c>
      <c r="H2716">
        <v>0</v>
      </c>
      <c r="I2716" s="5">
        <f t="shared" si="386"/>
        <v>6</v>
      </c>
      <c r="J2716" s="22">
        <v>0</v>
      </c>
      <c r="K2716">
        <v>8.3969999999999997E-5</v>
      </c>
      <c r="L2716" s="5" cm="1">
        <f t="array" ref="L2716">_xlfn.IFS(I2716=0, 0, I2716&gt;34, 0, AND(I2716&gt;0, I2716&lt;35), VLOOKUP(I2716, $A$63:$C$96, 3))</f>
        <v>2980</v>
      </c>
      <c r="M2716" s="5">
        <f t="shared" si="385"/>
        <v>0</v>
      </c>
      <c r="N2716" s="5">
        <v>684.8741668164638</v>
      </c>
      <c r="O2716" s="5">
        <f t="shared" si="392"/>
        <v>2365.4348999999997</v>
      </c>
      <c r="P2716" s="5">
        <f t="shared" si="393"/>
        <v>2365.4348999999997</v>
      </c>
      <c r="Q2716" s="5">
        <f t="shared" si="387"/>
        <v>487.20077413479089</v>
      </c>
      <c r="R2716" s="5">
        <f>IF(O2716&gt;(P2716+U2716),O2716-P2716-U2716, 0)</f>
        <v>0</v>
      </c>
      <c r="S2716" s="5">
        <f t="shared" si="388"/>
        <v>127.36432586520937</v>
      </c>
      <c r="T2716" s="5">
        <f t="shared" si="389"/>
        <v>487.20077413479089</v>
      </c>
      <c r="U2716" s="5">
        <f>IF(O2716&gt;P2716,IF(V2715*($B$6/100)&gt;=O2716-P2716,(O2716-P2716), V2715*($B$6/100)), 0)</f>
        <v>0</v>
      </c>
      <c r="V2716" s="5">
        <f>V2715+(T2716*($B$5/100))-(U2716/($B$6/100))</f>
        <v>3058689.548141344</v>
      </c>
      <c r="W2716" s="5">
        <f t="shared" si="390"/>
        <v>76467.2387035336</v>
      </c>
    </row>
    <row r="2717" spans="4:23" x14ac:dyDescent="0.25">
      <c r="D2717">
        <f t="shared" si="391"/>
        <v>2715</v>
      </c>
      <c r="E2717" s="3">
        <v>43944</v>
      </c>
      <c r="F2717" s="4">
        <v>0.125</v>
      </c>
      <c r="G2717">
        <v>30</v>
      </c>
      <c r="H2717">
        <v>0</v>
      </c>
      <c r="I2717" s="5">
        <f t="shared" si="386"/>
        <v>4</v>
      </c>
      <c r="J2717" s="22">
        <v>0</v>
      </c>
      <c r="K2717">
        <v>7.3330000000000004E-5</v>
      </c>
      <c r="L2717" s="5" cm="1">
        <f t="array" ref="L2717">_xlfn.IFS(I2717=0, 0, I2717&gt;34, 0, AND(I2717&gt;0, I2717&lt;35), VLOOKUP(I2717, $A$63:$C$96, 3))</f>
        <v>740</v>
      </c>
      <c r="M2717" s="5">
        <f t="shared" si="385"/>
        <v>0</v>
      </c>
      <c r="N2717" s="5">
        <v>692.83239785885576</v>
      </c>
      <c r="O2717" s="5">
        <f t="shared" si="392"/>
        <v>2065.7061000000003</v>
      </c>
      <c r="P2717" s="5">
        <f t="shared" si="393"/>
        <v>740</v>
      </c>
      <c r="Q2717" s="5">
        <f t="shared" si="387"/>
        <v>0</v>
      </c>
      <c r="R2717" s="5">
        <f>IF(O2717&gt;(P2717+U2717),O2717-P2717-U2717, 0)</f>
        <v>0</v>
      </c>
      <c r="S2717" s="5">
        <f t="shared" si="388"/>
        <v>0</v>
      </c>
      <c r="T2717" s="5">
        <f t="shared" si="389"/>
        <v>0</v>
      </c>
      <c r="U2717" s="5">
        <f>IF(O2717&gt;P2717,IF(V2716*($B$6/100)&gt;=O2717-P2717,(O2717-P2717), V2716*($B$6/100)), 0)</f>
        <v>1325.7061000000003</v>
      </c>
      <c r="V2717" s="5">
        <f>V2716+(T2717*($B$5/100))-(U2717/($B$6/100))</f>
        <v>3056795.682284201</v>
      </c>
      <c r="W2717" s="5">
        <f t="shared" si="390"/>
        <v>76419.892057105026</v>
      </c>
    </row>
    <row r="2718" spans="4:23" x14ac:dyDescent="0.25">
      <c r="D2718">
        <f t="shared" si="391"/>
        <v>2716</v>
      </c>
      <c r="E2718" s="3">
        <v>43944</v>
      </c>
      <c r="F2718" s="4">
        <v>0.16666666666666666</v>
      </c>
      <c r="G2718">
        <v>30</v>
      </c>
      <c r="H2718">
        <v>0</v>
      </c>
      <c r="I2718" s="5">
        <f t="shared" si="386"/>
        <v>4</v>
      </c>
      <c r="J2718" s="22">
        <v>0</v>
      </c>
      <c r="K2718">
        <v>6.9579999999999995E-5</v>
      </c>
      <c r="L2718" s="5" cm="1">
        <f t="array" ref="L2718">_xlfn.IFS(I2718=0, 0, I2718&gt;34, 0, AND(I2718&gt;0, I2718&lt;35), VLOOKUP(I2718, $A$63:$C$96, 3))</f>
        <v>740</v>
      </c>
      <c r="M2718" s="5">
        <f t="shared" si="385"/>
        <v>0</v>
      </c>
      <c r="N2718" s="5">
        <v>737.19202705175553</v>
      </c>
      <c r="O2718" s="5">
        <f t="shared" si="392"/>
        <v>1960.0685999999998</v>
      </c>
      <c r="P2718" s="5">
        <f t="shared" si="393"/>
        <v>740</v>
      </c>
      <c r="Q2718" s="5">
        <f t="shared" si="387"/>
        <v>0</v>
      </c>
      <c r="R2718" s="5">
        <f>IF(O2718&gt;(P2718+U2718),O2718-P2718-U2718, 0)</f>
        <v>0</v>
      </c>
      <c r="S2718" s="5">
        <f t="shared" si="388"/>
        <v>0</v>
      </c>
      <c r="T2718" s="5">
        <f t="shared" si="389"/>
        <v>0</v>
      </c>
      <c r="U2718" s="5">
        <f>IF(O2718&gt;P2718,IF(V2717*($B$6/100)&gt;=O2718-P2718,(O2718-P2718), V2717*($B$6/100)), 0)</f>
        <v>1220.0685999999998</v>
      </c>
      <c r="V2718" s="5">
        <f>V2717+(T2718*($B$5/100))-(U2718/($B$6/100))</f>
        <v>3055052.727141344</v>
      </c>
      <c r="W2718" s="5">
        <f t="shared" si="390"/>
        <v>76376.318178533606</v>
      </c>
    </row>
    <row r="2719" spans="4:23" x14ac:dyDescent="0.25">
      <c r="D2719">
        <f t="shared" si="391"/>
        <v>2717</v>
      </c>
      <c r="E2719" s="3">
        <v>43944</v>
      </c>
      <c r="F2719" s="4">
        <v>0.20833333333333334</v>
      </c>
      <c r="G2719">
        <v>30</v>
      </c>
      <c r="H2719">
        <v>0</v>
      </c>
      <c r="I2719" s="5">
        <f t="shared" si="386"/>
        <v>4</v>
      </c>
      <c r="J2719" s="22">
        <v>0</v>
      </c>
      <c r="K2719">
        <v>6.9609999999999993E-5</v>
      </c>
      <c r="L2719" s="5" cm="1">
        <f t="array" ref="L2719">_xlfn.IFS(I2719=0, 0, I2719&gt;34, 0, AND(I2719&gt;0, I2719&lt;35), VLOOKUP(I2719, $A$63:$C$96, 3))</f>
        <v>740</v>
      </c>
      <c r="M2719" s="5">
        <f t="shared" si="385"/>
        <v>0</v>
      </c>
      <c r="N2719" s="5">
        <v>816.8980375663665</v>
      </c>
      <c r="O2719" s="5">
        <f t="shared" si="392"/>
        <v>1960.9136999999998</v>
      </c>
      <c r="P2719" s="5">
        <f t="shared" si="393"/>
        <v>740</v>
      </c>
      <c r="Q2719" s="5">
        <f t="shared" si="387"/>
        <v>0</v>
      </c>
      <c r="R2719" s="5">
        <f>IF(O2719&gt;(P2719+U2719),O2719-P2719-U2719, 0)</f>
        <v>0</v>
      </c>
      <c r="S2719" s="5">
        <f t="shared" si="388"/>
        <v>0</v>
      </c>
      <c r="T2719" s="5">
        <f t="shared" si="389"/>
        <v>0</v>
      </c>
      <c r="U2719" s="5">
        <f>IF(O2719&gt;P2719,IF(V2718*($B$6/100)&gt;=O2719-P2719,(O2719-P2719), V2718*($B$6/100)), 0)</f>
        <v>1220.9136999999998</v>
      </c>
      <c r="V2719" s="5">
        <f>V2718+(T2719*($B$5/100))-(U2719/($B$6/100))</f>
        <v>3053308.5647127726</v>
      </c>
      <c r="W2719" s="5">
        <f t="shared" si="390"/>
        <v>76332.714117819312</v>
      </c>
    </row>
    <row r="2720" spans="4:23" x14ac:dyDescent="0.25">
      <c r="D2720">
        <f t="shared" si="391"/>
        <v>2718</v>
      </c>
      <c r="E2720" s="3">
        <v>43944</v>
      </c>
      <c r="F2720" s="4">
        <v>0.25</v>
      </c>
      <c r="G2720">
        <v>30</v>
      </c>
      <c r="H2720">
        <v>2</v>
      </c>
      <c r="I2720" s="5">
        <f t="shared" si="386"/>
        <v>4</v>
      </c>
      <c r="J2720" s="22">
        <v>1.4846854693833111E-5</v>
      </c>
      <c r="K2720">
        <v>7.5669999999999999E-5</v>
      </c>
      <c r="L2720" s="5" cm="1">
        <f t="array" ref="L2720">_xlfn.IFS(I2720=0, 0, I2720&gt;34, 0, AND(I2720&gt;0, I2720&lt;35), VLOOKUP(I2720, $A$63:$C$96, 3))</f>
        <v>740</v>
      </c>
      <c r="M2720" s="5">
        <f t="shared" si="385"/>
        <v>70.522559795707281</v>
      </c>
      <c r="N2720" s="5">
        <v>1018.8003798873567</v>
      </c>
      <c r="O2720" s="5">
        <f t="shared" si="392"/>
        <v>2131.6239</v>
      </c>
      <c r="P2720" s="5">
        <f t="shared" si="393"/>
        <v>810.52255979570725</v>
      </c>
      <c r="Q2720" s="5">
        <f t="shared" si="387"/>
        <v>0</v>
      </c>
      <c r="R2720" s="5">
        <f>IF(O2720&gt;(P2720+U2720),O2720-P2720-U2720, 0)</f>
        <v>0</v>
      </c>
      <c r="S2720" s="5">
        <f t="shared" si="388"/>
        <v>0</v>
      </c>
      <c r="T2720" s="5">
        <f t="shared" si="389"/>
        <v>0</v>
      </c>
      <c r="U2720" s="5">
        <f>IF(O2720&gt;P2720,IF(V2719*($B$6/100)&gt;=O2720-P2720,(O2720-P2720), V2719*($B$6/100)), 0)</f>
        <v>1321.1013402042927</v>
      </c>
      <c r="V2720" s="5">
        <f>V2719+(T2720*($B$5/100))-(U2720/($B$6/100))</f>
        <v>3051421.2770839091</v>
      </c>
      <c r="W2720" s="5">
        <f t="shared" si="390"/>
        <v>76285.531927097734</v>
      </c>
    </row>
    <row r="2721" spans="4:23" x14ac:dyDescent="0.25">
      <c r="D2721">
        <f t="shared" si="391"/>
        <v>2719</v>
      </c>
      <c r="E2721" s="3">
        <v>43944</v>
      </c>
      <c r="F2721" s="4">
        <v>0.29166666666666669</v>
      </c>
      <c r="G2721">
        <v>40</v>
      </c>
      <c r="H2721">
        <v>10</v>
      </c>
      <c r="I2721" s="5">
        <f t="shared" si="386"/>
        <v>6</v>
      </c>
      <c r="J2721" s="22">
        <v>1.0392798285683178E-4</v>
      </c>
      <c r="K2721">
        <v>8.8419999999999997E-5</v>
      </c>
      <c r="L2721" s="5" cm="1">
        <f t="array" ref="L2721">_xlfn.IFS(I2721=0, 0, I2721&gt;34, 0, AND(I2721&gt;0, I2721&lt;35), VLOOKUP(I2721, $A$63:$C$96, 3))</f>
        <v>2980</v>
      </c>
      <c r="M2721" s="5">
        <f t="shared" si="385"/>
        <v>493.65791856995094</v>
      </c>
      <c r="N2721" s="5">
        <v>1478.5521664820724</v>
      </c>
      <c r="O2721" s="5">
        <f t="shared" si="392"/>
        <v>2490.7914000000001</v>
      </c>
      <c r="P2721" s="5">
        <f t="shared" si="393"/>
        <v>2490.7914000000001</v>
      </c>
      <c r="Q2721" s="5">
        <f t="shared" si="387"/>
        <v>487.20077413479089</v>
      </c>
      <c r="R2721" s="5">
        <f>IF(O2721&gt;(P2721+U2721),O2721-P2721-U2721, 0)</f>
        <v>0</v>
      </c>
      <c r="S2721" s="5">
        <f t="shared" si="388"/>
        <v>495.66574443516015</v>
      </c>
      <c r="T2721" s="5">
        <f t="shared" si="389"/>
        <v>487.20077413479089</v>
      </c>
      <c r="U2721" s="5">
        <f>IF(O2721&gt;P2721,IF(V2720*($B$6/100)&gt;=O2721-P2721,(O2721-P2721), V2720*($B$6/100)), 0)</f>
        <v>0</v>
      </c>
      <c r="V2721" s="5">
        <f>V2720+(T2721*($B$5/100))-(U2721/($B$6/100))</f>
        <v>3051762.3176258034</v>
      </c>
      <c r="W2721" s="5">
        <f t="shared" si="390"/>
        <v>76294.057940645085</v>
      </c>
    </row>
    <row r="2722" spans="4:23" x14ac:dyDescent="0.25">
      <c r="D2722">
        <f t="shared" si="391"/>
        <v>2720</v>
      </c>
      <c r="E2722" s="3">
        <v>43944</v>
      </c>
      <c r="F2722" s="4">
        <v>0.33333333333333331</v>
      </c>
      <c r="G2722">
        <v>50</v>
      </c>
      <c r="H2722">
        <v>10</v>
      </c>
      <c r="I2722" s="5">
        <f t="shared" si="386"/>
        <v>7</v>
      </c>
      <c r="J2722" s="22">
        <v>2.4497310244824634E-4</v>
      </c>
      <c r="K2722">
        <v>9.8109999999999994E-5</v>
      </c>
      <c r="L2722" s="5" cm="1">
        <f t="array" ref="L2722">_xlfn.IFS(I2722=0, 0, I2722&gt;34, 0, AND(I2722&gt;0, I2722&lt;35), VLOOKUP(I2722, $A$63:$C$96, 3))</f>
        <v>4800</v>
      </c>
      <c r="M2722" s="5">
        <f t="shared" si="385"/>
        <v>1163.6222366291702</v>
      </c>
      <c r="N2722" s="5">
        <v>1904.8261917159027</v>
      </c>
      <c r="O2722" s="5">
        <f t="shared" si="392"/>
        <v>2763.7586999999999</v>
      </c>
      <c r="P2722" s="5">
        <f t="shared" si="393"/>
        <v>2763.7586999999999</v>
      </c>
      <c r="Q2722" s="5">
        <f t="shared" si="387"/>
        <v>487.20077413479089</v>
      </c>
      <c r="R2722" s="5">
        <f>IF(O2722&gt;(P2722+U2722),O2722-P2722-U2722, 0)</f>
        <v>0</v>
      </c>
      <c r="S2722" s="5">
        <f t="shared" si="388"/>
        <v>978.31383394079478</v>
      </c>
      <c r="T2722" s="5">
        <f t="shared" si="389"/>
        <v>2221.5497026883759</v>
      </c>
      <c r="U2722" s="5">
        <f>IF(O2722&gt;P2722,IF(V2721*($B$6/100)&gt;=O2722-P2722,(O2722-P2722), V2721*($B$6/100)), 0)</f>
        <v>0</v>
      </c>
      <c r="V2722" s="5">
        <f>V2721+(T2722*($B$5/100))-(U2722/($B$6/100))</f>
        <v>3053317.4024176854</v>
      </c>
      <c r="W2722" s="5">
        <f t="shared" si="390"/>
        <v>76332.935060442134</v>
      </c>
    </row>
    <row r="2723" spans="4:23" x14ac:dyDescent="0.25">
      <c r="D2723">
        <f t="shared" si="391"/>
        <v>2721</v>
      </c>
      <c r="E2723" s="3">
        <v>43944</v>
      </c>
      <c r="F2723" s="4">
        <v>0.375</v>
      </c>
      <c r="G2723">
        <v>50</v>
      </c>
      <c r="H2723">
        <v>10</v>
      </c>
      <c r="I2723" s="5">
        <f t="shared" si="386"/>
        <v>7</v>
      </c>
      <c r="J2723" s="22">
        <v>3.9344164938657746E-4</v>
      </c>
      <c r="K2723">
        <v>9.7739999999999996E-5</v>
      </c>
      <c r="L2723" s="5" cm="1">
        <f t="array" ref="L2723">_xlfn.IFS(I2723=0, 0, I2723&gt;34, 0, AND(I2723&gt;0, I2723&lt;35), VLOOKUP(I2723, $A$63:$C$96, 3))</f>
        <v>4800</v>
      </c>
      <c r="M2723" s="5">
        <f t="shared" si="385"/>
        <v>1868.8478345862429</v>
      </c>
      <c r="N2723" s="5">
        <v>1802.4629655159624</v>
      </c>
      <c r="O2723" s="5">
        <f t="shared" si="392"/>
        <v>2753.3357999999998</v>
      </c>
      <c r="P2723" s="5">
        <f t="shared" si="393"/>
        <v>2753.3357999999998</v>
      </c>
      <c r="Q2723" s="5">
        <f t="shared" si="387"/>
        <v>487.20077413479089</v>
      </c>
      <c r="R2723" s="5">
        <f>IF(O2723&gt;(P2723+U2723),O2723-P2723-U2723, 0)</f>
        <v>0</v>
      </c>
      <c r="S2723" s="5">
        <f t="shared" si="388"/>
        <v>925.74034418423003</v>
      </c>
      <c r="T2723" s="5">
        <f t="shared" si="389"/>
        <v>2989.7716904020135</v>
      </c>
      <c r="U2723" s="5">
        <f>IF(O2723&gt;P2723,IF(V2722*($B$6/100)&gt;=O2723-P2723,(O2723-P2723), V2722*($B$6/100)), 0)</f>
        <v>0</v>
      </c>
      <c r="V2723" s="5">
        <f>V2722+(T2723*($B$5/100))-(U2723/($B$6/100))</f>
        <v>3055410.2426009667</v>
      </c>
      <c r="W2723" s="5">
        <f t="shared" si="390"/>
        <v>76385.256065024165</v>
      </c>
    </row>
    <row r="2724" spans="4:23" x14ac:dyDescent="0.25">
      <c r="D2724">
        <f t="shared" si="391"/>
        <v>2722</v>
      </c>
      <c r="E2724" s="3">
        <v>43944</v>
      </c>
      <c r="F2724" s="4">
        <v>0.41666666666666669</v>
      </c>
      <c r="G2724">
        <v>40</v>
      </c>
      <c r="H2724">
        <v>10</v>
      </c>
      <c r="I2724" s="5">
        <f t="shared" si="386"/>
        <v>6</v>
      </c>
      <c r="J2724" s="22">
        <v>5.2211439006646443E-4</v>
      </c>
      <c r="K2724">
        <v>9.0149999999999996E-5</v>
      </c>
      <c r="L2724" s="5" cm="1">
        <f t="array" ref="L2724">_xlfn.IFS(I2724=0, 0, I2724&gt;34, 0, AND(I2724&gt;0, I2724&lt;35), VLOOKUP(I2724, $A$63:$C$96, 3))</f>
        <v>2980</v>
      </c>
      <c r="M2724" s="5">
        <f t="shared" si="385"/>
        <v>2480.0433528157064</v>
      </c>
      <c r="N2724" s="5">
        <v>1471.8330170150398</v>
      </c>
      <c r="O2724" s="5">
        <f t="shared" si="392"/>
        <v>2539.5254999999997</v>
      </c>
      <c r="P2724" s="5">
        <f t="shared" si="393"/>
        <v>2539.5254999999997</v>
      </c>
      <c r="Q2724" s="5">
        <f t="shared" si="387"/>
        <v>487.20077413479089</v>
      </c>
      <c r="R2724" s="5">
        <f>IF(O2724&gt;(P2724+U2724),O2724-P2724-U2724, 0)</f>
        <v>0</v>
      </c>
      <c r="S2724" s="5">
        <f t="shared" si="388"/>
        <v>755.92965282545219</v>
      </c>
      <c r="T2724" s="5">
        <f t="shared" si="389"/>
        <v>2164.5881999902545</v>
      </c>
      <c r="U2724" s="5">
        <f>IF(O2724&gt;P2724,IF(V2723*($B$6/100)&gt;=O2724-P2724,(O2724-P2724), V2723*($B$6/100)), 0)</f>
        <v>0</v>
      </c>
      <c r="V2724" s="5">
        <f>V2723+(T2724*($B$5/100))-(U2724/($B$6/100))</f>
        <v>3056925.4543409599</v>
      </c>
      <c r="W2724" s="5">
        <f t="shared" si="390"/>
        <v>76423.136358524003</v>
      </c>
    </row>
    <row r="2725" spans="4:23" x14ac:dyDescent="0.25">
      <c r="D2725">
        <f t="shared" si="391"/>
        <v>2723</v>
      </c>
      <c r="E2725" s="3">
        <v>43944</v>
      </c>
      <c r="F2725" s="4">
        <v>0.45833333333333331</v>
      </c>
      <c r="G2725">
        <v>40</v>
      </c>
      <c r="H2725">
        <v>10</v>
      </c>
      <c r="I2725" s="5">
        <f t="shared" si="386"/>
        <v>6</v>
      </c>
      <c r="J2725" s="22">
        <v>6.2356789714099073E-4</v>
      </c>
      <c r="K2725">
        <v>7.4019999999999999E-5</v>
      </c>
      <c r="L2725" s="5" cm="1">
        <f t="array" ref="L2725">_xlfn.IFS(I2725=0, 0, I2725&gt;34, 0, AND(I2725&gt;0, I2725&lt;35), VLOOKUP(I2725, $A$63:$C$96, 3))</f>
        <v>2980</v>
      </c>
      <c r="M2725" s="5">
        <f t="shared" si="385"/>
        <v>2961.9475114197062</v>
      </c>
      <c r="N2725" s="5">
        <v>1181.7138542123712</v>
      </c>
      <c r="O2725" s="5">
        <f t="shared" si="392"/>
        <v>2085.1434000000004</v>
      </c>
      <c r="P2725" s="5">
        <f t="shared" si="393"/>
        <v>2085.1434000000004</v>
      </c>
      <c r="Q2725" s="5">
        <f t="shared" si="387"/>
        <v>487.20077413479089</v>
      </c>
      <c r="R2725" s="5">
        <f>IF(O2725&gt;(P2725+U2725),O2725-P2725-U2725, 0)</f>
        <v>0</v>
      </c>
      <c r="S2725" s="5">
        <f t="shared" si="388"/>
        <v>606.92519683070589</v>
      </c>
      <c r="T2725" s="5">
        <f t="shared" si="389"/>
        <v>3249.8789145890005</v>
      </c>
      <c r="U2725" s="5">
        <f>IF(O2725&gt;P2725,IF(V2724*($B$6/100)&gt;=O2725-P2725,(O2725-P2725), V2724*($B$6/100)), 0)</f>
        <v>0</v>
      </c>
      <c r="V2725" s="5">
        <f>V2724+(T2725*($B$5/100))-(U2725/($B$6/100))</f>
        <v>3059200.3695811722</v>
      </c>
      <c r="W2725" s="5">
        <f t="shared" si="390"/>
        <v>76480.009239529303</v>
      </c>
    </row>
    <row r="2726" spans="4:23" x14ac:dyDescent="0.25">
      <c r="D2726">
        <f t="shared" si="391"/>
        <v>2724</v>
      </c>
      <c r="E2726" s="3">
        <v>43944</v>
      </c>
      <c r="F2726" s="4">
        <v>0.5</v>
      </c>
      <c r="G2726">
        <v>30</v>
      </c>
      <c r="H2726">
        <v>10</v>
      </c>
      <c r="I2726" s="5">
        <f t="shared" si="386"/>
        <v>4</v>
      </c>
      <c r="J2726" s="22">
        <v>6.8790426748093414E-4</v>
      </c>
      <c r="K2726">
        <v>5.9999999999999995E-5</v>
      </c>
      <c r="L2726" s="5" cm="1">
        <f t="array" ref="L2726">_xlfn.IFS(I2726=0, 0, I2726&gt;34, 0, AND(I2726&gt;0, I2726&lt;35), VLOOKUP(I2726, $A$63:$C$96, 3))</f>
        <v>740</v>
      </c>
      <c r="M2726" s="5">
        <f t="shared" si="385"/>
        <v>3267.5452705344373</v>
      </c>
      <c r="N2726" s="5">
        <v>1007.795421283206</v>
      </c>
      <c r="O2726" s="5">
        <f t="shared" si="392"/>
        <v>1690.1999999999998</v>
      </c>
      <c r="P2726" s="5">
        <f t="shared" si="393"/>
        <v>1690.1999999999998</v>
      </c>
      <c r="Q2726" s="5">
        <f t="shared" si="387"/>
        <v>487.20077413479089</v>
      </c>
      <c r="R2726" s="5">
        <f>IF(O2726&gt;(P2726+U2726),O2726-P2726-U2726, 0)</f>
        <v>0</v>
      </c>
      <c r="S2726" s="5">
        <f t="shared" si="388"/>
        <v>517.60113689711432</v>
      </c>
      <c r="T2726" s="5">
        <f t="shared" si="389"/>
        <v>1799.7441336373231</v>
      </c>
      <c r="U2726" s="5">
        <f>IF(O2726&gt;P2726,IF(V2725*($B$6/100)&gt;=O2726-P2726,(O2726-P2726), V2725*($B$6/100)), 0)</f>
        <v>0</v>
      </c>
      <c r="V2726" s="5">
        <f>V2725+(T2726*($B$5/100))-(U2726/($B$6/100))</f>
        <v>3060460.1904747183</v>
      </c>
      <c r="W2726" s="5">
        <f t="shared" si="390"/>
        <v>76511.504761867953</v>
      </c>
    </row>
    <row r="2727" spans="4:23" x14ac:dyDescent="0.25">
      <c r="D2727">
        <f t="shared" si="391"/>
        <v>2725</v>
      </c>
      <c r="E2727" s="3">
        <v>43944</v>
      </c>
      <c r="F2727" s="4">
        <v>0.54166666666666663</v>
      </c>
      <c r="G2727">
        <v>40</v>
      </c>
      <c r="H2727">
        <v>10</v>
      </c>
      <c r="I2727" s="5">
        <f t="shared" si="386"/>
        <v>6</v>
      </c>
      <c r="J2727" s="22">
        <v>7.1759797686860038E-4</v>
      </c>
      <c r="K2727">
        <v>5.1669999999999998E-5</v>
      </c>
      <c r="L2727" s="5" cm="1">
        <f t="array" ref="L2727">_xlfn.IFS(I2727=0, 0, I2727&gt;34, 0, AND(I2727&gt;0, I2727&lt;35), VLOOKUP(I2727, $A$63:$C$96, 3))</f>
        <v>2980</v>
      </c>
      <c r="M2727" s="5">
        <f t="shared" si="385"/>
        <v>3408.5903901258516</v>
      </c>
      <c r="N2727" s="5">
        <v>938.99727151247998</v>
      </c>
      <c r="O2727" s="5">
        <f t="shared" si="392"/>
        <v>1455.5438999999999</v>
      </c>
      <c r="P2727" s="5">
        <f t="shared" si="393"/>
        <v>1455.5438999999999</v>
      </c>
      <c r="Q2727" s="5">
        <f t="shared" si="387"/>
        <v>487.20077413479089</v>
      </c>
      <c r="R2727" s="5">
        <f>IF(O2727&gt;(P2727+U2727),O2727-P2727-U2727, 0)</f>
        <v>0</v>
      </c>
      <c r="S2727" s="5">
        <f t="shared" si="388"/>
        <v>482.26658408439727</v>
      </c>
      <c r="T2727" s="5">
        <f t="shared" si="389"/>
        <v>4450.7799060414545</v>
      </c>
      <c r="U2727" s="5">
        <f>IF(O2727&gt;P2727,IF(V2726*($B$6/100)&gt;=O2727-P2727,(O2727-P2727), V2726*($B$6/100)), 0)</f>
        <v>0</v>
      </c>
      <c r="V2727" s="5">
        <f>V2726+(T2727*($B$5/100))-(U2727/($B$6/100))</f>
        <v>3063575.7364089475</v>
      </c>
      <c r="W2727" s="5">
        <f t="shared" si="390"/>
        <v>76589.393410223682</v>
      </c>
    </row>
    <row r="2728" spans="4:23" x14ac:dyDescent="0.25">
      <c r="D2728">
        <f t="shared" si="391"/>
        <v>2726</v>
      </c>
      <c r="E2728" s="3">
        <v>43944</v>
      </c>
      <c r="F2728" s="4">
        <v>0.58333333333333337</v>
      </c>
      <c r="G2728">
        <v>20</v>
      </c>
      <c r="H2728">
        <v>10</v>
      </c>
      <c r="I2728" s="5">
        <f t="shared" si="386"/>
        <v>3</v>
      </c>
      <c r="J2728" s="22">
        <v>6.8790426748093414E-4</v>
      </c>
      <c r="K2728">
        <v>4.4780000000000002E-5</v>
      </c>
      <c r="L2728" s="5" cm="1">
        <f t="array" ref="L2728">_xlfn.IFS(I2728=0, 0, I2728&gt;34, 0, AND(I2728&gt;0, I2728&lt;35), VLOOKUP(I2728, $A$63:$C$96, 3))</f>
        <v>232</v>
      </c>
      <c r="M2728" s="5">
        <f t="shared" si="385"/>
        <v>3267.5452705344373</v>
      </c>
      <c r="N2728" s="5">
        <v>799.44874339576359</v>
      </c>
      <c r="O2728" s="5">
        <f t="shared" si="392"/>
        <v>1261.4526000000001</v>
      </c>
      <c r="P2728" s="5">
        <f t="shared" si="393"/>
        <v>1261.4526000000001</v>
      </c>
      <c r="Q2728" s="5">
        <f t="shared" si="387"/>
        <v>487.20077413479089</v>
      </c>
      <c r="R2728" s="5">
        <f>IF(O2728&gt;(P2728+U2728),O2728-P2728-U2728, 0)</f>
        <v>0</v>
      </c>
      <c r="S2728" s="5">
        <f t="shared" si="388"/>
        <v>410.59481888272404</v>
      </c>
      <c r="T2728" s="5">
        <f t="shared" si="389"/>
        <v>1827.4978516517133</v>
      </c>
      <c r="U2728" s="5">
        <f>IF(O2728&gt;P2728,IF(V2727*($B$6/100)&gt;=O2728-P2728,(O2728-P2728), V2727*($B$6/100)), 0)</f>
        <v>0</v>
      </c>
      <c r="V2728" s="5">
        <f>V2727+(T2728*($B$5/100))-(U2728/($B$6/100))</f>
        <v>3064854.9849051037</v>
      </c>
      <c r="W2728" s="5">
        <f t="shared" si="390"/>
        <v>76621.374622627598</v>
      </c>
    </row>
    <row r="2729" spans="4:23" x14ac:dyDescent="0.25">
      <c r="D2729">
        <f t="shared" si="391"/>
        <v>2727</v>
      </c>
      <c r="E2729" s="3">
        <v>43944</v>
      </c>
      <c r="F2729" s="4">
        <v>0.625</v>
      </c>
      <c r="G2729">
        <v>30</v>
      </c>
      <c r="H2729">
        <v>9</v>
      </c>
      <c r="I2729" s="5">
        <f t="shared" si="386"/>
        <v>4</v>
      </c>
      <c r="J2729" s="22">
        <v>5.5923152680104722E-4</v>
      </c>
      <c r="K2729">
        <v>4.3689999999999997E-5</v>
      </c>
      <c r="L2729" s="5" cm="1">
        <f t="array" ref="L2729">_xlfn.IFS(I2729=0, 0, I2729&gt;34, 0, AND(I2729&gt;0, I2729&lt;35), VLOOKUP(I2729, $A$63:$C$96, 3))</f>
        <v>740</v>
      </c>
      <c r="M2729" s="5">
        <f t="shared" si="385"/>
        <v>2656.3497523049746</v>
      </c>
      <c r="N2729" s="5">
        <v>723.62244102819989</v>
      </c>
      <c r="O2729" s="5">
        <f t="shared" si="392"/>
        <v>1230.7473</v>
      </c>
      <c r="P2729" s="5">
        <f t="shared" si="393"/>
        <v>1230.7473</v>
      </c>
      <c r="Q2729" s="5">
        <f t="shared" si="387"/>
        <v>487.20077413479089</v>
      </c>
      <c r="R2729" s="5">
        <f>IF(O2729&gt;(P2729+U2729),O2729-P2729-U2729, 0)</f>
        <v>0</v>
      </c>
      <c r="S2729" s="5">
        <f t="shared" si="388"/>
        <v>371.65062496866369</v>
      </c>
      <c r="T2729" s="5">
        <f t="shared" si="389"/>
        <v>1793.951827336311</v>
      </c>
      <c r="U2729" s="5">
        <f>IF(O2729&gt;P2729,IF(V2728*($B$6/100)&gt;=O2729-P2729,(O2729-P2729), V2728*($B$6/100)), 0)</f>
        <v>0</v>
      </c>
      <c r="V2729" s="5">
        <f>V2728+(T2729*($B$5/100))-(U2729/($B$6/100))</f>
        <v>3066110.7511842391</v>
      </c>
      <c r="W2729" s="5">
        <f t="shared" si="390"/>
        <v>76652.768779605976</v>
      </c>
    </row>
    <row r="2730" spans="4:23" x14ac:dyDescent="0.25">
      <c r="D2730">
        <f t="shared" si="391"/>
        <v>2728</v>
      </c>
      <c r="E2730" s="3">
        <v>43944</v>
      </c>
      <c r="F2730" s="4">
        <v>0.66666666666666663</v>
      </c>
      <c r="G2730">
        <v>40</v>
      </c>
      <c r="H2730">
        <v>10</v>
      </c>
      <c r="I2730" s="5">
        <f t="shared" si="386"/>
        <v>6</v>
      </c>
      <c r="J2730" s="22">
        <v>5.2458886584876995E-4</v>
      </c>
      <c r="K2730">
        <v>4.9039999999999998E-5</v>
      </c>
      <c r="L2730" s="5" cm="1">
        <f t="array" ref="L2730">_xlfn.IFS(I2730=0, 0, I2730&gt;34, 0, AND(I2730&gt;0, I2730&lt;35), VLOOKUP(I2730, $A$63:$C$96, 3))</f>
        <v>2980</v>
      </c>
      <c r="M2730" s="5">
        <f t="shared" si="385"/>
        <v>2491.7971127816572</v>
      </c>
      <c r="N2730" s="5">
        <v>735.61032312504767</v>
      </c>
      <c r="O2730" s="5">
        <f t="shared" si="392"/>
        <v>1381.4567999999999</v>
      </c>
      <c r="P2730" s="5">
        <f t="shared" si="393"/>
        <v>1381.4567999999999</v>
      </c>
      <c r="Q2730" s="5">
        <f t="shared" si="387"/>
        <v>487.20077413479089</v>
      </c>
      <c r="R2730" s="5">
        <f>IF(O2730&gt;(P2730+U2730),O2730-P2730-U2730, 0)</f>
        <v>0</v>
      </c>
      <c r="S2730" s="5">
        <f t="shared" si="388"/>
        <v>377.80757038762221</v>
      </c>
      <c r="T2730" s="5">
        <f t="shared" si="389"/>
        <v>3712.5327423940353</v>
      </c>
      <c r="U2730" s="5">
        <f>IF(O2730&gt;P2730,IF(V2729*($B$6/100)&gt;=O2730-P2730,(O2730-P2730), V2729*($B$6/100)), 0)</f>
        <v>0</v>
      </c>
      <c r="V2730" s="5">
        <f>V2729+(T2730*($B$5/100))-(U2730/($B$6/100))</f>
        <v>3068709.5241039149</v>
      </c>
      <c r="W2730" s="5">
        <f t="shared" si="390"/>
        <v>76717.738102597868</v>
      </c>
    </row>
    <row r="2731" spans="4:23" x14ac:dyDescent="0.25">
      <c r="D2731">
        <f t="shared" si="391"/>
        <v>2729</v>
      </c>
      <c r="E2731" s="3">
        <v>43944</v>
      </c>
      <c r="F2731" s="4">
        <v>0.70833333333333337</v>
      </c>
      <c r="G2731">
        <v>10</v>
      </c>
      <c r="H2731">
        <v>4</v>
      </c>
      <c r="I2731" s="5">
        <f t="shared" si="386"/>
        <v>1</v>
      </c>
      <c r="J2731" s="22">
        <v>2.7961576340052361E-4</v>
      </c>
      <c r="K2731">
        <v>7.2650000000000004E-5</v>
      </c>
      <c r="L2731" s="5" cm="1">
        <f t="array" ref="L2731">_xlfn.IFS(I2731=0, 0, I2731&gt;34, 0, AND(I2731&gt;0, I2731&lt;35), VLOOKUP(I2731, $A$63:$C$96, 3))</f>
        <v>0</v>
      </c>
      <c r="M2731" s="5">
        <f t="shared" si="385"/>
        <v>1328.1748761524873</v>
      </c>
      <c r="N2731" s="5">
        <v>796.02130966892628</v>
      </c>
      <c r="O2731" s="5">
        <f t="shared" si="392"/>
        <v>2046.5504999999998</v>
      </c>
      <c r="P2731" s="5">
        <f t="shared" si="393"/>
        <v>1328.1748761524873</v>
      </c>
      <c r="Q2731" s="5">
        <f t="shared" si="387"/>
        <v>0</v>
      </c>
      <c r="R2731" s="5">
        <f>IF(O2731&gt;(P2731+U2731),O2731-P2731-U2731, 0)</f>
        <v>0</v>
      </c>
      <c r="S2731" s="5">
        <f t="shared" si="388"/>
        <v>0</v>
      </c>
      <c r="T2731" s="5">
        <f t="shared" si="389"/>
        <v>0</v>
      </c>
      <c r="U2731" s="5">
        <f>IF(O2731&gt;P2731,IF(V2730*($B$6/100)&gt;=O2731-P2731,(O2731-P2731), V2730*($B$6/100)), 0)</f>
        <v>718.37562384751254</v>
      </c>
      <c r="V2731" s="5">
        <f>V2730+(T2731*($B$5/100))-(U2731/($B$6/100))</f>
        <v>3067683.2732127043</v>
      </c>
      <c r="W2731" s="5">
        <f t="shared" si="390"/>
        <v>76692.081830317606</v>
      </c>
    </row>
    <row r="2732" spans="4:23" x14ac:dyDescent="0.25">
      <c r="D2732">
        <f t="shared" si="391"/>
        <v>2730</v>
      </c>
      <c r="E2732" s="3">
        <v>43944</v>
      </c>
      <c r="F2732" s="4">
        <v>0.75</v>
      </c>
      <c r="G2732">
        <v>20</v>
      </c>
      <c r="H2732">
        <v>5</v>
      </c>
      <c r="I2732" s="5">
        <f t="shared" si="386"/>
        <v>3</v>
      </c>
      <c r="J2732" s="22">
        <v>1.6578987741446976E-4</v>
      </c>
      <c r="K2732">
        <v>1.2366999999999999E-4</v>
      </c>
      <c r="L2732" s="5" cm="1">
        <f t="array" ref="L2732">_xlfn.IFS(I2732=0, 0, I2732&gt;34, 0, AND(I2732&gt;0, I2732&lt;35), VLOOKUP(I2732, $A$63:$C$96, 3))</f>
        <v>232</v>
      </c>
      <c r="M2732" s="5">
        <f t="shared" si="385"/>
        <v>787.50191771873131</v>
      </c>
      <c r="N2732" s="5">
        <v>1093.4636868773523</v>
      </c>
      <c r="O2732" s="5">
        <f t="shared" si="392"/>
        <v>3483.7838999999999</v>
      </c>
      <c r="P2732" s="5">
        <f t="shared" si="393"/>
        <v>1019.5019177187313</v>
      </c>
      <c r="Q2732" s="5">
        <f t="shared" si="387"/>
        <v>0</v>
      </c>
      <c r="R2732" s="5">
        <f>IF(O2732&gt;(P2732+U2732),O2732-P2732-U2732, 0)</f>
        <v>0</v>
      </c>
      <c r="S2732" s="5">
        <f t="shared" si="388"/>
        <v>0</v>
      </c>
      <c r="T2732" s="5">
        <f t="shared" si="389"/>
        <v>0</v>
      </c>
      <c r="U2732" s="5">
        <f>IF(O2732&gt;P2732,IF(V2731*($B$6/100)&gt;=O2732-P2732,(O2732-P2732), V2731*($B$6/100)), 0)</f>
        <v>2464.2819822812685</v>
      </c>
      <c r="V2732" s="5">
        <f>V2731+(T2732*($B$5/100))-(U2732/($B$6/100))</f>
        <v>3064162.8703808738</v>
      </c>
      <c r="W2732" s="5">
        <f t="shared" si="390"/>
        <v>76604.071759521845</v>
      </c>
    </row>
    <row r="2733" spans="4:23" x14ac:dyDescent="0.25">
      <c r="D2733">
        <f t="shared" si="391"/>
        <v>2731</v>
      </c>
      <c r="E2733" s="3">
        <v>43944</v>
      </c>
      <c r="F2733" s="4">
        <v>0.79166666666666663</v>
      </c>
      <c r="G2733">
        <v>30</v>
      </c>
      <c r="H2733">
        <v>8</v>
      </c>
      <c r="I2733" s="5">
        <f t="shared" si="386"/>
        <v>4</v>
      </c>
      <c r="J2733" s="22">
        <v>8.908112816299867E-5</v>
      </c>
      <c r="K2733">
        <v>1.4583E-4</v>
      </c>
      <c r="L2733" s="5" cm="1">
        <f t="array" ref="L2733">_xlfn.IFS(I2733=0, 0, I2733&gt;34, 0, AND(I2733&gt;0, I2733&lt;35), VLOOKUP(I2733, $A$63:$C$96, 3))</f>
        <v>740</v>
      </c>
      <c r="M2733" s="5">
        <f t="shared" si="385"/>
        <v>423.13535877424368</v>
      </c>
      <c r="N2733" s="5">
        <v>1135.6404477857811</v>
      </c>
      <c r="O2733" s="5">
        <f t="shared" si="392"/>
        <v>4108.0311000000002</v>
      </c>
      <c r="P2733" s="5">
        <f t="shared" si="393"/>
        <v>1163.1353587742437</v>
      </c>
      <c r="Q2733" s="5">
        <f t="shared" si="387"/>
        <v>0</v>
      </c>
      <c r="R2733" s="5">
        <f>IF(O2733&gt;(P2733+U2733),O2733-P2733-U2733, 0)</f>
        <v>0</v>
      </c>
      <c r="S2733" s="5">
        <f t="shared" si="388"/>
        <v>0</v>
      </c>
      <c r="T2733" s="5">
        <f t="shared" si="389"/>
        <v>0</v>
      </c>
      <c r="U2733" s="5">
        <f>IF(O2733&gt;P2733,IF(V2732*($B$6/100)&gt;=O2733-P2733,(O2733-P2733), V2732*($B$6/100)), 0)</f>
        <v>2944.8957412257564</v>
      </c>
      <c r="V2733" s="5">
        <f>V2732+(T2733*($B$5/100))-(U2733/($B$6/100))</f>
        <v>3059955.8764648368</v>
      </c>
      <c r="W2733" s="5">
        <f t="shared" si="390"/>
        <v>76498.896911620919</v>
      </c>
    </row>
    <row r="2734" spans="4:23" x14ac:dyDescent="0.25">
      <c r="D2734">
        <f t="shared" si="391"/>
        <v>2732</v>
      </c>
      <c r="E2734" s="3">
        <v>43944</v>
      </c>
      <c r="F2734" s="4">
        <v>0.83333333333333337</v>
      </c>
      <c r="G2734">
        <v>40</v>
      </c>
      <c r="H2734">
        <v>2</v>
      </c>
      <c r="I2734" s="5">
        <f t="shared" si="386"/>
        <v>6</v>
      </c>
      <c r="J2734" s="22">
        <v>2.4744757823055186E-5</v>
      </c>
      <c r="K2734">
        <v>1.4548E-4</v>
      </c>
      <c r="L2734" s="5" cm="1">
        <f t="array" ref="L2734">_xlfn.IFS(I2734=0, 0, I2734&gt;34, 0, AND(I2734&gt;0, I2734&lt;35), VLOOKUP(I2734, $A$63:$C$96, 3))</f>
        <v>2980</v>
      </c>
      <c r="M2734" s="5">
        <f t="shared" si="385"/>
        <v>117.53759965951213</v>
      </c>
      <c r="N2734" s="5">
        <v>1117.3306076830354</v>
      </c>
      <c r="O2734" s="5">
        <f t="shared" si="392"/>
        <v>4098.1715999999997</v>
      </c>
      <c r="P2734" s="5">
        <f t="shared" si="393"/>
        <v>3097.5375996595121</v>
      </c>
      <c r="Q2734" s="5">
        <f t="shared" si="387"/>
        <v>0</v>
      </c>
      <c r="R2734" s="5">
        <f>IF(O2734&gt;(P2734+U2734),O2734-P2734-U2734, 0)</f>
        <v>0</v>
      </c>
      <c r="S2734" s="5">
        <f t="shared" si="388"/>
        <v>0</v>
      </c>
      <c r="T2734" s="5">
        <f t="shared" si="389"/>
        <v>0</v>
      </c>
      <c r="U2734" s="5">
        <f>IF(O2734&gt;P2734,IF(V2733*($B$6/100)&gt;=O2734-P2734,(O2734-P2734), V2733*($B$6/100)), 0)</f>
        <v>1000.6340003404875</v>
      </c>
      <c r="V2734" s="5">
        <f>V2733+(T2734*($B$5/100))-(U2734/($B$6/100))</f>
        <v>3058526.3993214932</v>
      </c>
      <c r="W2734" s="5">
        <f t="shared" si="390"/>
        <v>76463.159983037331</v>
      </c>
    </row>
    <row r="2735" spans="4:23" x14ac:dyDescent="0.25">
      <c r="D2735">
        <f t="shared" si="391"/>
        <v>2733</v>
      </c>
      <c r="E2735" s="3">
        <v>43944</v>
      </c>
      <c r="F2735" s="4">
        <v>0.875</v>
      </c>
      <c r="G2735">
        <v>30</v>
      </c>
      <c r="H2735">
        <v>0</v>
      </c>
      <c r="I2735" s="5">
        <f t="shared" si="386"/>
        <v>4</v>
      </c>
      <c r="J2735" s="22">
        <v>0</v>
      </c>
      <c r="K2735">
        <v>1.5545000000000001E-4</v>
      </c>
      <c r="L2735" s="5" cm="1">
        <f t="array" ref="L2735">_xlfn.IFS(I2735=0, 0, I2735&gt;34, 0, AND(I2735&gt;0, I2735&lt;35), VLOOKUP(I2735, $A$63:$C$96, 3))</f>
        <v>740</v>
      </c>
      <c r="M2735" s="5">
        <f t="shared" si="385"/>
        <v>0</v>
      </c>
      <c r="N2735" s="5">
        <v>1044.5204321692729</v>
      </c>
      <c r="O2735" s="5">
        <f t="shared" si="392"/>
        <v>4379.0264999999999</v>
      </c>
      <c r="P2735" s="5">
        <f t="shared" si="393"/>
        <v>740</v>
      </c>
      <c r="Q2735" s="5">
        <f t="shared" si="387"/>
        <v>0</v>
      </c>
      <c r="R2735" s="5">
        <f>IF(O2735&gt;(P2735+U2735),O2735-P2735-U2735, 0)</f>
        <v>0</v>
      </c>
      <c r="S2735" s="5">
        <f t="shared" si="388"/>
        <v>0</v>
      </c>
      <c r="T2735" s="5">
        <f t="shared" si="389"/>
        <v>0</v>
      </c>
      <c r="U2735" s="5">
        <f>IF(O2735&gt;P2735,IF(V2734*($B$6/100)&gt;=O2735-P2735,(O2735-P2735), V2734*($B$6/100)), 0)</f>
        <v>3639.0264999999999</v>
      </c>
      <c r="V2735" s="5">
        <f>V2734+(T2735*($B$5/100))-(U2735/($B$6/100))</f>
        <v>3053327.7900357791</v>
      </c>
      <c r="W2735" s="5">
        <f t="shared" si="390"/>
        <v>76333.194750894472</v>
      </c>
    </row>
    <row r="2736" spans="4:23" x14ac:dyDescent="0.25">
      <c r="D2736">
        <f t="shared" si="391"/>
        <v>2734</v>
      </c>
      <c r="E2736" s="3">
        <v>43944</v>
      </c>
      <c r="F2736" s="4">
        <v>0.91666666666666663</v>
      </c>
      <c r="G2736">
        <v>20</v>
      </c>
      <c r="H2736">
        <v>0</v>
      </c>
      <c r="I2736" s="5">
        <f t="shared" si="386"/>
        <v>3</v>
      </c>
      <c r="J2736" s="22">
        <v>0</v>
      </c>
      <c r="K2736">
        <v>1.7612999999999998E-4</v>
      </c>
      <c r="L2736" s="5" cm="1">
        <f t="array" ref="L2736">_xlfn.IFS(I2736=0, 0, I2736&gt;34, 0, AND(I2736&gt;0, I2736&lt;35), VLOOKUP(I2736, $A$63:$C$96, 3))</f>
        <v>232</v>
      </c>
      <c r="M2736" s="5">
        <f t="shared" si="385"/>
        <v>0</v>
      </c>
      <c r="N2736" s="5">
        <v>971.64152439918917</v>
      </c>
      <c r="O2736" s="5">
        <f t="shared" si="392"/>
        <v>4961.5820999999996</v>
      </c>
      <c r="P2736" s="5">
        <f t="shared" si="393"/>
        <v>232</v>
      </c>
      <c r="Q2736" s="5">
        <f t="shared" si="387"/>
        <v>0</v>
      </c>
      <c r="R2736" s="5">
        <f>IF(O2736&gt;(P2736+U2736),O2736-P2736-U2736, 0)</f>
        <v>0</v>
      </c>
      <c r="S2736" s="5">
        <f t="shared" si="388"/>
        <v>0</v>
      </c>
      <c r="T2736" s="5">
        <f t="shared" si="389"/>
        <v>0</v>
      </c>
      <c r="U2736" s="5">
        <f>IF(O2736&gt;P2736,IF(V2735*($B$6/100)&gt;=O2736-P2736,(O2736-P2736), V2735*($B$6/100)), 0)</f>
        <v>4729.5820999999996</v>
      </c>
      <c r="V2736" s="5">
        <f>V2735+(T2736*($B$5/100))-(U2736/($B$6/100))</f>
        <v>3046571.2441786365</v>
      </c>
      <c r="W2736" s="5">
        <f t="shared" si="390"/>
        <v>76164.281104465917</v>
      </c>
    </row>
    <row r="2737" spans="4:23" x14ac:dyDescent="0.25">
      <c r="D2737">
        <f t="shared" si="391"/>
        <v>2735</v>
      </c>
      <c r="E2737" s="3">
        <v>43944</v>
      </c>
      <c r="F2737" s="4">
        <v>0.95833333333333337</v>
      </c>
      <c r="G2737">
        <v>30</v>
      </c>
      <c r="H2737">
        <v>0</v>
      </c>
      <c r="I2737" s="5">
        <f t="shared" si="386"/>
        <v>4</v>
      </c>
      <c r="J2737" s="22">
        <v>0</v>
      </c>
      <c r="K2737">
        <v>1.6373000000000001E-4</v>
      </c>
      <c r="L2737" s="5" cm="1">
        <f t="array" ref="L2737">_xlfn.IFS(I2737=0, 0, I2737&gt;34, 0, AND(I2737&gt;0, I2737&lt;35), VLOOKUP(I2737, $A$63:$C$96, 3))</f>
        <v>740</v>
      </c>
      <c r="M2737" s="5">
        <f t="shared" si="385"/>
        <v>0</v>
      </c>
      <c r="N2737" s="5">
        <v>875.74191855761262</v>
      </c>
      <c r="O2737" s="5">
        <f t="shared" si="392"/>
        <v>4612.2741000000005</v>
      </c>
      <c r="P2737" s="5">
        <f t="shared" si="393"/>
        <v>740</v>
      </c>
      <c r="Q2737" s="5">
        <f t="shared" si="387"/>
        <v>0</v>
      </c>
      <c r="R2737" s="5">
        <f>IF(O2737&gt;(P2737+U2737),O2737-P2737-U2737, 0)</f>
        <v>0</v>
      </c>
      <c r="S2737" s="5">
        <f t="shared" si="388"/>
        <v>0</v>
      </c>
      <c r="T2737" s="5">
        <f t="shared" si="389"/>
        <v>0</v>
      </c>
      <c r="U2737" s="5">
        <f>IF(O2737&gt;P2737,IF(V2736*($B$6/100)&gt;=O2737-P2737,(O2737-P2737), V2736*($B$6/100)), 0)</f>
        <v>3872.2741000000005</v>
      </c>
      <c r="V2737" s="5">
        <f>V2736+(T2737*($B$5/100))-(U2737/($B$6/100))</f>
        <v>3041039.4240357792</v>
      </c>
      <c r="W2737" s="5">
        <f t="shared" si="390"/>
        <v>76025.985600894477</v>
      </c>
    </row>
    <row r="2738" spans="4:23" x14ac:dyDescent="0.25">
      <c r="D2738">
        <f t="shared" si="391"/>
        <v>2736</v>
      </c>
      <c r="E2738" s="3">
        <v>43945</v>
      </c>
      <c r="F2738" s="4">
        <v>0</v>
      </c>
      <c r="G2738">
        <v>20</v>
      </c>
      <c r="H2738">
        <v>0</v>
      </c>
      <c r="I2738" s="5">
        <f t="shared" si="386"/>
        <v>3</v>
      </c>
      <c r="J2738" s="22">
        <v>0</v>
      </c>
      <c r="K2738">
        <v>1.3698000000000001E-4</v>
      </c>
      <c r="L2738" s="5" cm="1">
        <f t="array" ref="L2738">_xlfn.IFS(I2738=0, 0, I2738&gt;34, 0, AND(I2738&gt;0, I2738&lt;35), VLOOKUP(I2738, $A$63:$C$96, 3))</f>
        <v>232</v>
      </c>
      <c r="M2738" s="5">
        <f t="shared" si="385"/>
        <v>0</v>
      </c>
      <c r="N2738" s="5">
        <v>755.73436570649278</v>
      </c>
      <c r="O2738" s="5">
        <f t="shared" si="392"/>
        <v>3858.7266000000004</v>
      </c>
      <c r="P2738" s="5">
        <f t="shared" si="393"/>
        <v>232</v>
      </c>
      <c r="Q2738" s="5">
        <f t="shared" si="387"/>
        <v>0</v>
      </c>
      <c r="R2738" s="5">
        <f>IF(O2738&gt;(P2738+U2738),O2738-P2738-U2738, 0)</f>
        <v>0</v>
      </c>
      <c r="S2738" s="5">
        <f t="shared" si="388"/>
        <v>0</v>
      </c>
      <c r="T2738" s="5">
        <f t="shared" si="389"/>
        <v>0</v>
      </c>
      <c r="U2738" s="5">
        <f>IF(O2738&gt;P2738,IF(V2737*($B$6/100)&gt;=O2738-P2738,(O2738-P2738), V2737*($B$6/100)), 0)</f>
        <v>3626.7266000000004</v>
      </c>
      <c r="V2738" s="5">
        <f>V2737+(T2738*($B$5/100))-(U2738/($B$6/100))</f>
        <v>3035858.386035779</v>
      </c>
      <c r="W2738" s="5">
        <f t="shared" si="390"/>
        <v>75896.459650894481</v>
      </c>
    </row>
    <row r="2739" spans="4:23" x14ac:dyDescent="0.25">
      <c r="D2739">
        <f t="shared" si="391"/>
        <v>2737</v>
      </c>
      <c r="E2739" s="3">
        <v>43945</v>
      </c>
      <c r="F2739" s="4">
        <v>4.1666666666666664E-2</v>
      </c>
      <c r="G2739">
        <v>30</v>
      </c>
      <c r="H2739">
        <v>0</v>
      </c>
      <c r="I2739" s="5">
        <f t="shared" si="386"/>
        <v>4</v>
      </c>
      <c r="J2739" s="22">
        <v>0</v>
      </c>
      <c r="K2739">
        <v>1.0520000000000001E-4</v>
      </c>
      <c r="L2739" s="5" cm="1">
        <f t="array" ref="L2739">_xlfn.IFS(I2739=0, 0, I2739&gt;34, 0, AND(I2739&gt;0, I2739&lt;35), VLOOKUP(I2739, $A$63:$C$96, 3))</f>
        <v>740</v>
      </c>
      <c r="M2739" s="5">
        <f t="shared" si="385"/>
        <v>0</v>
      </c>
      <c r="N2739" s="5">
        <v>642.82423682909757</v>
      </c>
      <c r="O2739" s="5">
        <f t="shared" si="392"/>
        <v>2963.4840000000004</v>
      </c>
      <c r="P2739" s="5">
        <f t="shared" si="393"/>
        <v>740</v>
      </c>
      <c r="Q2739" s="5">
        <f t="shared" si="387"/>
        <v>0</v>
      </c>
      <c r="R2739" s="5">
        <f>IF(O2739&gt;(P2739+U2739),O2739-P2739-U2739, 0)</f>
        <v>0</v>
      </c>
      <c r="S2739" s="5">
        <f t="shared" si="388"/>
        <v>0</v>
      </c>
      <c r="T2739" s="5">
        <f t="shared" si="389"/>
        <v>0</v>
      </c>
      <c r="U2739" s="5">
        <f>IF(O2739&gt;P2739,IF(V2738*($B$6/100)&gt;=O2739-P2739,(O2739-P2739), V2738*($B$6/100)), 0)</f>
        <v>2223.4840000000004</v>
      </c>
      <c r="V2739" s="5">
        <f>V2738+(T2739*($B$5/100))-(U2739/($B$6/100))</f>
        <v>3032681.9803214935</v>
      </c>
      <c r="W2739" s="5">
        <f t="shared" si="390"/>
        <v>75817.049508037337</v>
      </c>
    </row>
    <row r="2740" spans="4:23" x14ac:dyDescent="0.25">
      <c r="D2740">
        <f t="shared" si="391"/>
        <v>2738</v>
      </c>
      <c r="E2740" s="3">
        <v>43945</v>
      </c>
      <c r="F2740" s="4">
        <v>8.3333333333333329E-2</v>
      </c>
      <c r="G2740">
        <v>30</v>
      </c>
      <c r="H2740">
        <v>0</v>
      </c>
      <c r="I2740" s="5">
        <f t="shared" si="386"/>
        <v>4</v>
      </c>
      <c r="J2740" s="22">
        <v>0</v>
      </c>
      <c r="K2740">
        <v>8.475E-5</v>
      </c>
      <c r="L2740" s="5" cm="1">
        <f t="array" ref="L2740">_xlfn.IFS(I2740=0, 0, I2740&gt;34, 0, AND(I2740&gt;0, I2740&lt;35), VLOOKUP(I2740, $A$63:$C$96, 3))</f>
        <v>740</v>
      </c>
      <c r="M2740" s="5">
        <f t="shared" si="385"/>
        <v>0</v>
      </c>
      <c r="N2740" s="5">
        <v>610.58226896970348</v>
      </c>
      <c r="O2740" s="5">
        <f t="shared" si="392"/>
        <v>2387.4075000000003</v>
      </c>
      <c r="P2740" s="5">
        <f t="shared" si="393"/>
        <v>740</v>
      </c>
      <c r="Q2740" s="5">
        <f t="shared" si="387"/>
        <v>0</v>
      </c>
      <c r="R2740" s="5">
        <f>IF(O2740&gt;(P2740+U2740),O2740-P2740-U2740, 0)</f>
        <v>0</v>
      </c>
      <c r="S2740" s="5">
        <f t="shared" si="388"/>
        <v>0</v>
      </c>
      <c r="T2740" s="5">
        <f t="shared" si="389"/>
        <v>0</v>
      </c>
      <c r="U2740" s="5">
        <f>IF(O2740&gt;P2740,IF(V2739*($B$6/100)&gt;=O2740-P2740,(O2740-P2740), V2739*($B$6/100)), 0)</f>
        <v>1647.4075000000003</v>
      </c>
      <c r="V2740" s="5">
        <f>V2739+(T2740*($B$5/100))-(U2740/($B$6/100))</f>
        <v>3030328.5410357793</v>
      </c>
      <c r="W2740" s="5">
        <f t="shared" si="390"/>
        <v>75758.213525894476</v>
      </c>
    </row>
    <row r="2741" spans="4:23" x14ac:dyDescent="0.25">
      <c r="D2741">
        <f t="shared" si="391"/>
        <v>2739</v>
      </c>
      <c r="E2741" s="3">
        <v>43945</v>
      </c>
      <c r="F2741" s="4">
        <v>0.125</v>
      </c>
      <c r="G2741">
        <v>20</v>
      </c>
      <c r="H2741">
        <v>0</v>
      </c>
      <c r="I2741" s="5">
        <f t="shared" si="386"/>
        <v>3</v>
      </c>
      <c r="J2741" s="22">
        <v>0</v>
      </c>
      <c r="K2741">
        <v>7.3650000000000001E-5</v>
      </c>
      <c r="L2741" s="5" cm="1">
        <f t="array" ref="L2741">_xlfn.IFS(I2741=0, 0, I2741&gt;34, 0, AND(I2741&gt;0, I2741&lt;35), VLOOKUP(I2741, $A$63:$C$96, 3))</f>
        <v>232</v>
      </c>
      <c r="M2741" s="5">
        <f t="shared" si="385"/>
        <v>0</v>
      </c>
      <c r="N2741" s="5">
        <v>611.58982914909711</v>
      </c>
      <c r="O2741" s="5">
        <f t="shared" si="392"/>
        <v>2074.7205000000004</v>
      </c>
      <c r="P2741" s="5">
        <f t="shared" si="393"/>
        <v>232</v>
      </c>
      <c r="Q2741" s="5">
        <f t="shared" si="387"/>
        <v>0</v>
      </c>
      <c r="R2741" s="5">
        <f>IF(O2741&gt;(P2741+U2741),O2741-P2741-U2741, 0)</f>
        <v>0</v>
      </c>
      <c r="S2741" s="5">
        <f t="shared" si="388"/>
        <v>0</v>
      </c>
      <c r="T2741" s="5">
        <f t="shared" si="389"/>
        <v>0</v>
      </c>
      <c r="U2741" s="5">
        <f>IF(O2741&gt;P2741,IF(V2740*($B$6/100)&gt;=O2741-P2741,(O2741-P2741), V2740*($B$6/100)), 0)</f>
        <v>1842.7205000000004</v>
      </c>
      <c r="V2741" s="5">
        <f>V2740+(T2741*($B$5/100))-(U2741/($B$6/100))</f>
        <v>3027696.0831786366</v>
      </c>
      <c r="W2741" s="5">
        <f t="shared" si="390"/>
        <v>75692.402079465915</v>
      </c>
    </row>
    <row r="2742" spans="4:23" x14ac:dyDescent="0.25">
      <c r="D2742">
        <f t="shared" si="391"/>
        <v>2740</v>
      </c>
      <c r="E2742" s="3">
        <v>43945</v>
      </c>
      <c r="F2742" s="4">
        <v>0.16666666666666666</v>
      </c>
      <c r="G2742">
        <v>20</v>
      </c>
      <c r="H2742">
        <v>0</v>
      </c>
      <c r="I2742" s="5">
        <f t="shared" si="386"/>
        <v>3</v>
      </c>
      <c r="J2742" s="22">
        <v>0</v>
      </c>
      <c r="K2742">
        <v>6.8889999999999999E-5</v>
      </c>
      <c r="L2742" s="5" cm="1">
        <f t="array" ref="L2742">_xlfn.IFS(I2742=0, 0, I2742&gt;34, 0, AND(I2742&gt;0, I2742&lt;35), VLOOKUP(I2742, $A$63:$C$96, 3))</f>
        <v>232</v>
      </c>
      <c r="M2742" s="5">
        <f t="shared" si="385"/>
        <v>0</v>
      </c>
      <c r="N2742" s="5">
        <v>624.68812832873357</v>
      </c>
      <c r="O2742" s="5">
        <f t="shared" si="392"/>
        <v>1940.6313</v>
      </c>
      <c r="P2742" s="5">
        <f t="shared" si="393"/>
        <v>232</v>
      </c>
      <c r="Q2742" s="5">
        <f t="shared" si="387"/>
        <v>0</v>
      </c>
      <c r="R2742" s="5">
        <f>IF(O2742&gt;(P2742+U2742),O2742-P2742-U2742, 0)</f>
        <v>0</v>
      </c>
      <c r="S2742" s="5">
        <f t="shared" si="388"/>
        <v>0</v>
      </c>
      <c r="T2742" s="5">
        <f t="shared" si="389"/>
        <v>0</v>
      </c>
      <c r="U2742" s="5">
        <f>IF(O2742&gt;P2742,IF(V2741*($B$6/100)&gt;=O2742-P2742,(O2742-P2742), V2741*($B$6/100)), 0)</f>
        <v>1708.6313</v>
      </c>
      <c r="V2742" s="5">
        <f>V2741+(T2742*($B$5/100))-(U2742/($B$6/100))</f>
        <v>3025255.1813214938</v>
      </c>
      <c r="W2742" s="5">
        <f t="shared" si="390"/>
        <v>75631.37953303734</v>
      </c>
    </row>
    <row r="2743" spans="4:23" x14ac:dyDescent="0.25">
      <c r="D2743">
        <f t="shared" si="391"/>
        <v>2741</v>
      </c>
      <c r="E2743" s="3">
        <v>43945</v>
      </c>
      <c r="F2743" s="4">
        <v>0.20833333333333334</v>
      </c>
      <c r="G2743">
        <v>30</v>
      </c>
      <c r="H2743">
        <v>0</v>
      </c>
      <c r="I2743" s="5">
        <f t="shared" si="386"/>
        <v>4</v>
      </c>
      <c r="J2743" s="22">
        <v>0</v>
      </c>
      <c r="K2743">
        <v>6.7739999999999999E-5</v>
      </c>
      <c r="L2743" s="5" cm="1">
        <f t="array" ref="L2743">_xlfn.IFS(I2743=0, 0, I2743&gt;34, 0, AND(I2743&gt;0, I2743&lt;35), VLOOKUP(I2743, $A$63:$C$96, 3))</f>
        <v>740</v>
      </c>
      <c r="M2743" s="5">
        <f t="shared" si="385"/>
        <v>0</v>
      </c>
      <c r="N2743" s="5">
        <v>666.03530904252705</v>
      </c>
      <c r="O2743" s="5">
        <f t="shared" si="392"/>
        <v>1908.2357999999999</v>
      </c>
      <c r="P2743" s="5">
        <f t="shared" si="393"/>
        <v>740</v>
      </c>
      <c r="Q2743" s="5">
        <f t="shared" si="387"/>
        <v>0</v>
      </c>
      <c r="R2743" s="5">
        <f>IF(O2743&gt;(P2743+U2743),O2743-P2743-U2743, 0)</f>
        <v>0</v>
      </c>
      <c r="S2743" s="5">
        <f t="shared" si="388"/>
        <v>0</v>
      </c>
      <c r="T2743" s="5">
        <f t="shared" si="389"/>
        <v>0</v>
      </c>
      <c r="U2743" s="5">
        <f>IF(O2743&gt;P2743,IF(V2742*($B$6/100)&gt;=O2743-P2743,(O2743-P2743), V2742*($B$6/100)), 0)</f>
        <v>1168.2357999999999</v>
      </c>
      <c r="V2743" s="5">
        <f>V2742+(T2743*($B$5/100))-(U2743/($B$6/100))</f>
        <v>3023586.2730357796</v>
      </c>
      <c r="W2743" s="5">
        <f t="shared" si="390"/>
        <v>75589.65682589449</v>
      </c>
    </row>
    <row r="2744" spans="4:23" x14ac:dyDescent="0.25">
      <c r="D2744">
        <f t="shared" si="391"/>
        <v>2742</v>
      </c>
      <c r="E2744" s="3">
        <v>43945</v>
      </c>
      <c r="F2744" s="4">
        <v>0.25</v>
      </c>
      <c r="G2744">
        <v>40</v>
      </c>
      <c r="H2744">
        <v>0</v>
      </c>
      <c r="I2744" s="5">
        <f t="shared" si="386"/>
        <v>6</v>
      </c>
      <c r="J2744" s="22">
        <v>1.2372378911527593E-5</v>
      </c>
      <c r="K2744">
        <v>7.1530000000000001E-5</v>
      </c>
      <c r="L2744" s="5" cm="1">
        <f t="array" ref="L2744">_xlfn.IFS(I2744=0, 0, I2744&gt;34, 0, AND(I2744&gt;0, I2744&lt;35), VLOOKUP(I2744, $A$63:$C$96, 3))</f>
        <v>2980</v>
      </c>
      <c r="M2744" s="5">
        <f t="shared" si="385"/>
        <v>58.768799829756063</v>
      </c>
      <c r="N2744" s="5">
        <v>781.95496897054909</v>
      </c>
      <c r="O2744" s="5">
        <f t="shared" si="392"/>
        <v>2015.0001</v>
      </c>
      <c r="P2744" s="5">
        <f t="shared" si="393"/>
        <v>2015.0001</v>
      </c>
      <c r="Q2744" s="5">
        <f t="shared" si="387"/>
        <v>487.20077413479089</v>
      </c>
      <c r="R2744" s="5">
        <f>IF(O2744&gt;(P2744+U2744),O2744-P2744-U2744, 0)</f>
        <v>0</v>
      </c>
      <c r="S2744" s="5">
        <f t="shared" si="388"/>
        <v>401.61006132192529</v>
      </c>
      <c r="T2744" s="5">
        <f t="shared" si="389"/>
        <v>622.1586385078308</v>
      </c>
      <c r="U2744" s="5">
        <f>IF(O2744&gt;P2744,IF(V2743*($B$6/100)&gt;=O2744-P2744,(O2744-P2744), V2743*($B$6/100)), 0)</f>
        <v>0</v>
      </c>
      <c r="V2744" s="5">
        <f>V2743+(T2744*($B$5/100))-(U2744/($B$6/100))</f>
        <v>3024021.784082735</v>
      </c>
      <c r="W2744" s="5">
        <f t="shared" si="390"/>
        <v>75600.544602068374</v>
      </c>
    </row>
    <row r="2745" spans="4:23" x14ac:dyDescent="0.25">
      <c r="D2745">
        <f t="shared" si="391"/>
        <v>2743</v>
      </c>
      <c r="E2745" s="3">
        <v>43945</v>
      </c>
      <c r="F2745" s="4">
        <v>0.29166666666666669</v>
      </c>
      <c r="G2745">
        <v>30</v>
      </c>
      <c r="H2745">
        <v>8</v>
      </c>
      <c r="I2745" s="5">
        <f t="shared" si="386"/>
        <v>4</v>
      </c>
      <c r="J2745" s="22">
        <v>9.4030079727609706E-5</v>
      </c>
      <c r="K2745">
        <v>8.3610000000000008E-5</v>
      </c>
      <c r="L2745" s="5" cm="1">
        <f t="array" ref="L2745">_xlfn.IFS(I2745=0, 0, I2745&gt;34, 0, AND(I2745&gt;0, I2745&lt;35), VLOOKUP(I2745, $A$63:$C$96, 3))</f>
        <v>740</v>
      </c>
      <c r="M2745" s="5">
        <f t="shared" si="385"/>
        <v>446.64287870614612</v>
      </c>
      <c r="N2745" s="5">
        <v>1093.3567079479635</v>
      </c>
      <c r="O2745" s="5">
        <f t="shared" si="392"/>
        <v>2355.2937000000002</v>
      </c>
      <c r="P2745" s="5">
        <f t="shared" si="393"/>
        <v>1186.6428787061461</v>
      </c>
      <c r="Q2745" s="5">
        <f t="shared" si="387"/>
        <v>0</v>
      </c>
      <c r="R2745" s="5">
        <f>IF(O2745&gt;(P2745+U2745),O2745-P2745-U2745, 0)</f>
        <v>0</v>
      </c>
      <c r="S2745" s="5">
        <f t="shared" si="388"/>
        <v>0</v>
      </c>
      <c r="T2745" s="5">
        <f t="shared" si="389"/>
        <v>0</v>
      </c>
      <c r="U2745" s="5">
        <f>IF(O2745&gt;P2745,IF(V2744*($B$6/100)&gt;=O2745-P2745,(O2745-P2745), V2744*($B$6/100)), 0)</f>
        <v>1168.6508212938541</v>
      </c>
      <c r="V2745" s="5">
        <f>V2744+(T2745*($B$5/100))-(U2745/($B$6/100))</f>
        <v>3022352.282909458</v>
      </c>
      <c r="W2745" s="5">
        <f t="shared" si="390"/>
        <v>75558.807072736454</v>
      </c>
    </row>
    <row r="2746" spans="4:23" x14ac:dyDescent="0.25">
      <c r="D2746">
        <f t="shared" si="391"/>
        <v>2744</v>
      </c>
      <c r="E2746" s="3">
        <v>43945</v>
      </c>
      <c r="F2746" s="4">
        <v>0.33333333333333331</v>
      </c>
      <c r="G2746">
        <v>40</v>
      </c>
      <c r="H2746">
        <v>7</v>
      </c>
      <c r="I2746" s="5">
        <f t="shared" si="386"/>
        <v>6</v>
      </c>
      <c r="J2746" s="22">
        <v>2.1775386884288563E-4</v>
      </c>
      <c r="K2746">
        <v>9.5909999999999995E-5</v>
      </c>
      <c r="L2746" s="5" cm="1">
        <f t="array" ref="L2746">_xlfn.IFS(I2746=0, 0, I2746&gt;34, 0, AND(I2746&gt;0, I2746&lt;35), VLOOKUP(I2746, $A$63:$C$96, 3))</f>
        <v>2980</v>
      </c>
      <c r="M2746" s="5">
        <f t="shared" si="385"/>
        <v>1034.3308770037067</v>
      </c>
      <c r="N2746" s="5">
        <v>1496.4375221450318</v>
      </c>
      <c r="O2746" s="5">
        <f t="shared" si="392"/>
        <v>2701.7846999999997</v>
      </c>
      <c r="P2746" s="5">
        <f t="shared" si="393"/>
        <v>2701.7846999999997</v>
      </c>
      <c r="Q2746" s="5">
        <f t="shared" si="387"/>
        <v>487.20077413479089</v>
      </c>
      <c r="R2746" s="5">
        <f>IF(O2746&gt;(P2746+U2746),O2746-P2746-U2746, 0)</f>
        <v>0</v>
      </c>
      <c r="S2746" s="5">
        <f t="shared" si="388"/>
        <v>768.56646339148858</v>
      </c>
      <c r="T2746" s="5">
        <f t="shared" si="389"/>
        <v>543.97971361221823</v>
      </c>
      <c r="U2746" s="5">
        <f>IF(O2746&gt;P2746,IF(V2745*($B$6/100)&gt;=O2746-P2746,(O2746-P2746), V2745*($B$6/100)), 0)</f>
        <v>0</v>
      </c>
      <c r="V2746" s="5">
        <f>V2745+(T2746*($B$5/100))-(U2746/($B$6/100))</f>
        <v>3022733.0687089865</v>
      </c>
      <c r="W2746" s="5">
        <f t="shared" si="390"/>
        <v>75568.32671772466</v>
      </c>
    </row>
    <row r="2747" spans="4:23" x14ac:dyDescent="0.25">
      <c r="D2747">
        <f t="shared" si="391"/>
        <v>2745</v>
      </c>
      <c r="E2747" s="3">
        <v>43945</v>
      </c>
      <c r="F2747" s="4">
        <v>0.375</v>
      </c>
      <c r="G2747">
        <v>30</v>
      </c>
      <c r="H2747">
        <v>10</v>
      </c>
      <c r="I2747" s="5">
        <f t="shared" si="386"/>
        <v>4</v>
      </c>
      <c r="J2747" s="22">
        <v>3.5879898843430019E-4</v>
      </c>
      <c r="K2747">
        <v>1.0115000000000001E-4</v>
      </c>
      <c r="L2747" s="5" cm="1">
        <f t="array" ref="L2747">_xlfn.IFS(I2747=0, 0, I2747&gt;34, 0, AND(I2747&gt;0, I2747&lt;35), VLOOKUP(I2747, $A$63:$C$96, 3))</f>
        <v>740</v>
      </c>
      <c r="M2747" s="5">
        <f t="shared" si="385"/>
        <v>1704.2951950629258</v>
      </c>
      <c r="N2747" s="5">
        <v>1503.4914374043315</v>
      </c>
      <c r="O2747" s="5">
        <f t="shared" si="392"/>
        <v>2849.3955000000001</v>
      </c>
      <c r="P2747" s="5">
        <f t="shared" si="393"/>
        <v>2444.2951950629258</v>
      </c>
      <c r="Q2747" s="5">
        <f t="shared" si="387"/>
        <v>0</v>
      </c>
      <c r="R2747" s="5">
        <f>IF(O2747&gt;(P2747+U2747),O2747-P2747-U2747, 0)</f>
        <v>0</v>
      </c>
      <c r="S2747" s="5">
        <f t="shared" si="388"/>
        <v>0</v>
      </c>
      <c r="T2747" s="5">
        <f t="shared" si="389"/>
        <v>0</v>
      </c>
      <c r="U2747" s="5">
        <f>IF(O2747&gt;P2747,IF(V2746*($B$6/100)&gt;=O2747-P2747,(O2747-P2747), V2746*($B$6/100)), 0)</f>
        <v>405.10030493707427</v>
      </c>
      <c r="V2747" s="5">
        <f>V2746+(T2747*($B$5/100))-(U2747/($B$6/100))</f>
        <v>3022154.3539876477</v>
      </c>
      <c r="W2747" s="5">
        <f t="shared" si="390"/>
        <v>75553.858849691198</v>
      </c>
    </row>
    <row r="2748" spans="4:23" x14ac:dyDescent="0.25">
      <c r="D2748">
        <f t="shared" si="391"/>
        <v>2746</v>
      </c>
      <c r="E2748" s="3">
        <v>43945</v>
      </c>
      <c r="F2748" s="4">
        <v>0.41666666666666669</v>
      </c>
      <c r="G2748">
        <v>40</v>
      </c>
      <c r="H2748">
        <v>10</v>
      </c>
      <c r="I2748" s="5">
        <f t="shared" si="386"/>
        <v>6</v>
      </c>
      <c r="J2748" s="22">
        <v>5.0726753537263126E-4</v>
      </c>
      <c r="K2748">
        <v>9.4339999999999995E-5</v>
      </c>
      <c r="L2748" s="5" cm="1">
        <f t="array" ref="L2748">_xlfn.IFS(I2748=0, 0, I2748&gt;34, 0, AND(I2748&gt;0, I2748&lt;35), VLOOKUP(I2748, $A$63:$C$96, 3))</f>
        <v>2980</v>
      </c>
      <c r="M2748" s="5">
        <f t="shared" si="385"/>
        <v>2409.5207930199986</v>
      </c>
      <c r="N2748" s="5">
        <v>1316.0588580164772</v>
      </c>
      <c r="O2748" s="5">
        <f t="shared" si="392"/>
        <v>2657.5577999999996</v>
      </c>
      <c r="P2748" s="5">
        <f t="shared" si="393"/>
        <v>2657.5577999999996</v>
      </c>
      <c r="Q2748" s="5">
        <f t="shared" si="387"/>
        <v>487.20077413479089</v>
      </c>
      <c r="R2748" s="5">
        <f>IF(O2748&gt;(P2748+U2748),O2748-P2748-U2748, 0)</f>
        <v>0</v>
      </c>
      <c r="S2748" s="5">
        <f t="shared" si="388"/>
        <v>675.92444532591344</v>
      </c>
      <c r="T2748" s="5">
        <f t="shared" si="389"/>
        <v>2056.0385476940855</v>
      </c>
      <c r="U2748" s="5">
        <f>IF(O2748&gt;P2748,IF(V2747*($B$6/100)&gt;=O2748-P2748,(O2748-P2748), V2747*($B$6/100)), 0)</f>
        <v>0</v>
      </c>
      <c r="V2748" s="5">
        <f>V2747+(T2748*($B$5/100))-(U2748/($B$6/100))</f>
        <v>3023593.5809710338</v>
      </c>
      <c r="W2748" s="5">
        <f t="shared" si="390"/>
        <v>75589.839524275842</v>
      </c>
    </row>
    <row r="2749" spans="4:23" x14ac:dyDescent="0.25">
      <c r="D2749">
        <f t="shared" si="391"/>
        <v>2747</v>
      </c>
      <c r="E2749" s="3">
        <v>43945</v>
      </c>
      <c r="F2749" s="4">
        <v>0.45833333333333331</v>
      </c>
      <c r="G2749">
        <v>40</v>
      </c>
      <c r="H2749">
        <v>9</v>
      </c>
      <c r="I2749" s="5">
        <f t="shared" si="386"/>
        <v>6</v>
      </c>
      <c r="J2749" s="22">
        <v>5.7160390571257477E-4</v>
      </c>
      <c r="K2749">
        <v>8.0489999999999997E-5</v>
      </c>
      <c r="L2749" s="5" cm="1">
        <f t="array" ref="L2749">_xlfn.IFS(I2749=0, 0, I2749&gt;34, 0, AND(I2749&gt;0, I2749&lt;35), VLOOKUP(I2749, $A$63:$C$96, 3))</f>
        <v>2980</v>
      </c>
      <c r="M2749" s="5">
        <f t="shared" si="385"/>
        <v>2715.1185521347302</v>
      </c>
      <c r="N2749" s="5">
        <v>1117.541558259906</v>
      </c>
      <c r="O2749" s="5">
        <f t="shared" si="392"/>
        <v>2267.4032999999999</v>
      </c>
      <c r="P2749" s="5">
        <f t="shared" si="393"/>
        <v>2267.4032999999999</v>
      </c>
      <c r="Q2749" s="5">
        <f t="shared" si="387"/>
        <v>487.20077413479089</v>
      </c>
      <c r="R2749" s="5">
        <f>IF(O2749&gt;(P2749+U2749),O2749-P2749-U2749, 0)</f>
        <v>0</v>
      </c>
      <c r="S2749" s="5">
        <f t="shared" si="388"/>
        <v>573.96647064399508</v>
      </c>
      <c r="T2749" s="5">
        <f t="shared" si="389"/>
        <v>2853.7487814907354</v>
      </c>
      <c r="U2749" s="5">
        <f>IF(O2749&gt;P2749,IF(V2748*($B$6/100)&gt;=O2749-P2749,(O2749-P2749), V2748*($B$6/100)), 0)</f>
        <v>0</v>
      </c>
      <c r="V2749" s="5">
        <f>V2748+(T2749*($B$5/100))-(U2749/($B$6/100))</f>
        <v>3025591.2051180773</v>
      </c>
      <c r="W2749" s="5">
        <f t="shared" si="390"/>
        <v>75639.780127951934</v>
      </c>
    </row>
    <row r="2750" spans="4:23" x14ac:dyDescent="0.25">
      <c r="D2750">
        <f t="shared" si="391"/>
        <v>2748</v>
      </c>
      <c r="E2750" s="3">
        <v>43945</v>
      </c>
      <c r="F2750" s="4">
        <v>0.5</v>
      </c>
      <c r="G2750">
        <v>40</v>
      </c>
      <c r="H2750">
        <v>10</v>
      </c>
      <c r="I2750" s="5">
        <f t="shared" si="386"/>
        <v>6</v>
      </c>
      <c r="J2750" s="22">
        <v>6.7553188856940658E-4</v>
      </c>
      <c r="K2750">
        <v>6.6600000000000006E-5</v>
      </c>
      <c r="L2750" s="5" cm="1">
        <f t="array" ref="L2750">_xlfn.IFS(I2750=0, 0, I2750&gt;34, 0, AND(I2750&gt;0, I2750&lt;35), VLOOKUP(I2750, $A$63:$C$96, 3))</f>
        <v>2980</v>
      </c>
      <c r="M2750" s="5">
        <f t="shared" si="385"/>
        <v>3208.7764707046813</v>
      </c>
      <c r="N2750" s="5">
        <v>1019.794459244682</v>
      </c>
      <c r="O2750" s="5">
        <f t="shared" si="392"/>
        <v>1876.1220000000001</v>
      </c>
      <c r="P2750" s="5">
        <f t="shared" si="393"/>
        <v>1876.1220000000001</v>
      </c>
      <c r="Q2750" s="5">
        <f t="shared" si="387"/>
        <v>487.20077413479089</v>
      </c>
      <c r="R2750" s="5">
        <f>IF(O2750&gt;(P2750+U2750),O2750-P2750-U2750, 0)</f>
        <v>0</v>
      </c>
      <c r="S2750" s="5">
        <f t="shared" si="388"/>
        <v>523.76381193945917</v>
      </c>
      <c r="T2750" s="5">
        <f t="shared" si="389"/>
        <v>3788.8906587652214</v>
      </c>
      <c r="U2750" s="5">
        <f>IF(O2750&gt;P2750,IF(V2749*($B$6/100)&gt;=O2750-P2750,(O2750-P2750), V2749*($B$6/100)), 0)</f>
        <v>0</v>
      </c>
      <c r="V2750" s="5">
        <f>V2749+(T2750*($B$5/100))-(U2750/($B$6/100))</f>
        <v>3028243.4285792131</v>
      </c>
      <c r="W2750" s="5">
        <f t="shared" si="390"/>
        <v>75706.08571448033</v>
      </c>
    </row>
    <row r="2751" spans="4:23" x14ac:dyDescent="0.25">
      <c r="D2751">
        <f t="shared" si="391"/>
        <v>2749</v>
      </c>
      <c r="E2751" s="3">
        <v>43945</v>
      </c>
      <c r="F2751" s="4">
        <v>0.54166666666666663</v>
      </c>
      <c r="G2751">
        <v>50</v>
      </c>
      <c r="H2751">
        <v>10</v>
      </c>
      <c r="I2751" s="5">
        <f t="shared" si="386"/>
        <v>7</v>
      </c>
      <c r="J2751" s="22">
        <v>7.1264902530398936E-4</v>
      </c>
      <c r="K2751">
        <v>6.1180000000000007E-5</v>
      </c>
      <c r="L2751" s="5" cm="1">
        <f t="array" ref="L2751">_xlfn.IFS(I2751=0, 0, I2751&gt;34, 0, AND(I2751&gt;0, I2751&lt;35), VLOOKUP(I2751, $A$63:$C$96, 3))</f>
        <v>4800</v>
      </c>
      <c r="M2751" s="5">
        <f t="shared" si="385"/>
        <v>3385.0828701939495</v>
      </c>
      <c r="N2751" s="5">
        <v>988.58327025197286</v>
      </c>
      <c r="O2751" s="5">
        <f t="shared" si="392"/>
        <v>1723.4406000000001</v>
      </c>
      <c r="P2751" s="5">
        <f t="shared" si="393"/>
        <v>1723.4406000000001</v>
      </c>
      <c r="Q2751" s="5">
        <f t="shared" si="387"/>
        <v>487.20077413479089</v>
      </c>
      <c r="R2751" s="5">
        <f>IF(O2751&gt;(P2751+U2751),O2751-P2751-U2751, 0)</f>
        <v>0</v>
      </c>
      <c r="S2751" s="5">
        <f t="shared" si="388"/>
        <v>507.73382553014693</v>
      </c>
      <c r="T2751" s="5">
        <f t="shared" si="389"/>
        <v>5953.9084446638035</v>
      </c>
      <c r="U2751" s="5">
        <f>IF(O2751&gt;P2751,IF(V2750*($B$6/100)&gt;=O2751-P2751,(O2751-P2751), V2750*($B$6/100)), 0)</f>
        <v>0</v>
      </c>
      <c r="V2751" s="5">
        <f>V2750+(T2751*($B$5/100))-(U2751/($B$6/100))</f>
        <v>3032411.1644904776</v>
      </c>
      <c r="W2751" s="5">
        <f t="shared" si="390"/>
        <v>75810.279112261938</v>
      </c>
    </row>
    <row r="2752" spans="4:23" x14ac:dyDescent="0.25">
      <c r="D2752">
        <f t="shared" si="391"/>
        <v>2750</v>
      </c>
      <c r="E2752" s="3">
        <v>43945</v>
      </c>
      <c r="F2752" s="4">
        <v>0.58333333333333337</v>
      </c>
      <c r="G2752">
        <v>50</v>
      </c>
      <c r="H2752">
        <v>10</v>
      </c>
      <c r="I2752" s="5">
        <f t="shared" si="386"/>
        <v>7</v>
      </c>
      <c r="J2752" s="22">
        <v>6.9532769482785067E-4</v>
      </c>
      <c r="K2752">
        <v>5.3150000000000004E-5</v>
      </c>
      <c r="L2752" s="5" cm="1">
        <f t="array" ref="L2752">_xlfn.IFS(I2752=0, 0, I2752&gt;34, 0, AND(I2752&gt;0, I2752&lt;35), VLOOKUP(I2752, $A$63:$C$96, 3))</f>
        <v>4800</v>
      </c>
      <c r="M2752" s="5">
        <f t="shared" si="385"/>
        <v>3302.8065504322908</v>
      </c>
      <c r="N2752" s="5">
        <v>864.6324632250122</v>
      </c>
      <c r="O2752" s="5">
        <f t="shared" si="392"/>
        <v>1497.2355000000002</v>
      </c>
      <c r="P2752" s="5">
        <f t="shared" si="393"/>
        <v>1497.2355000000002</v>
      </c>
      <c r="Q2752" s="5">
        <f t="shared" si="387"/>
        <v>487.20077413479089</v>
      </c>
      <c r="R2752" s="5">
        <f>IF(O2752&gt;(P2752+U2752),O2752-P2752-U2752, 0)</f>
        <v>0</v>
      </c>
      <c r="S2752" s="5">
        <f t="shared" si="388"/>
        <v>444.07300977174657</v>
      </c>
      <c r="T2752" s="5">
        <f t="shared" si="389"/>
        <v>6161.4980406605437</v>
      </c>
      <c r="U2752" s="5">
        <f>IF(O2752&gt;P2752,IF(V2751*($B$6/100)&gt;=O2752-P2752,(O2752-P2752), V2751*($B$6/100)), 0)</f>
        <v>0</v>
      </c>
      <c r="V2752" s="5">
        <f>V2751+(T2752*($B$5/100))-(U2752/($B$6/100))</f>
        <v>3036724.2131189401</v>
      </c>
      <c r="W2752" s="5">
        <f t="shared" si="390"/>
        <v>75918.105327973506</v>
      </c>
    </row>
    <row r="2753" spans="4:23" x14ac:dyDescent="0.25">
      <c r="D2753">
        <f t="shared" si="391"/>
        <v>2751</v>
      </c>
      <c r="E2753" s="3">
        <v>43945</v>
      </c>
      <c r="F2753" s="4">
        <v>0.625</v>
      </c>
      <c r="G2753">
        <v>60</v>
      </c>
      <c r="H2753">
        <v>10</v>
      </c>
      <c r="I2753" s="5">
        <f t="shared" si="386"/>
        <v>8</v>
      </c>
      <c r="J2753" s="22">
        <v>6.3099132448790726E-4</v>
      </c>
      <c r="K2753">
        <v>5.0569999999999999E-5</v>
      </c>
      <c r="L2753" s="5" cm="1">
        <f t="array" ref="L2753">_xlfn.IFS(I2753=0, 0, I2753&gt;34, 0, AND(I2753&gt;0, I2753&lt;35), VLOOKUP(I2753, $A$63:$C$96, 3))</f>
        <v>7160</v>
      </c>
      <c r="M2753" s="5">
        <f t="shared" si="385"/>
        <v>2997.2087913175596</v>
      </c>
      <c r="N2753" s="5">
        <v>827.36952233089823</v>
      </c>
      <c r="O2753" s="5">
        <f t="shared" si="392"/>
        <v>1424.5569</v>
      </c>
      <c r="P2753" s="5">
        <f t="shared" si="393"/>
        <v>1424.5569</v>
      </c>
      <c r="Q2753" s="5">
        <f t="shared" si="387"/>
        <v>487.20077413479089</v>
      </c>
      <c r="R2753" s="5">
        <f>IF(O2753&gt;(P2753+U2753),O2753-P2753-U2753, 0)</f>
        <v>0</v>
      </c>
      <c r="S2753" s="5">
        <f t="shared" si="388"/>
        <v>424.93485914752051</v>
      </c>
      <c r="T2753" s="5">
        <f t="shared" si="389"/>
        <v>8307.7170321700396</v>
      </c>
      <c r="U2753" s="5">
        <f>IF(O2753&gt;P2753,IF(V2752*($B$6/100)&gt;=O2753-P2753,(O2753-P2753), V2752*($B$6/100)), 0)</f>
        <v>0</v>
      </c>
      <c r="V2753" s="5">
        <f>V2752+(T2753*($B$5/100))-(U2753/($B$6/100))</f>
        <v>3042539.615041459</v>
      </c>
      <c r="W2753" s="5">
        <f t="shared" si="390"/>
        <v>76063.490376036469</v>
      </c>
    </row>
    <row r="2754" spans="4:23" x14ac:dyDescent="0.25">
      <c r="D2754">
        <f t="shared" si="391"/>
        <v>2752</v>
      </c>
      <c r="E2754" s="3">
        <v>43945</v>
      </c>
      <c r="F2754" s="4">
        <v>0.66666666666666663</v>
      </c>
      <c r="G2754">
        <v>70</v>
      </c>
      <c r="H2754">
        <v>10</v>
      </c>
      <c r="I2754" s="5">
        <f t="shared" si="386"/>
        <v>10</v>
      </c>
      <c r="J2754" s="22">
        <v>5.3943572054260302E-4</v>
      </c>
      <c r="K2754">
        <v>5.8789999999999998E-5</v>
      </c>
      <c r="L2754" s="5" cm="1">
        <f t="array" ref="L2754">_xlfn.IFS(I2754=0, 0, I2754&gt;34, 0, AND(I2754&gt;0, I2754&lt;35), VLOOKUP(I2754, $A$63:$C$96, 3))</f>
        <v>12480</v>
      </c>
      <c r="M2754" s="5">
        <f t="shared" si="385"/>
        <v>2562.3196725773646</v>
      </c>
      <c r="N2754" s="5">
        <v>772.95057727782444</v>
      </c>
      <c r="O2754" s="5">
        <f t="shared" si="392"/>
        <v>1656.1143</v>
      </c>
      <c r="P2754" s="5">
        <f t="shared" si="393"/>
        <v>1656.1143</v>
      </c>
      <c r="Q2754" s="5">
        <f t="shared" si="387"/>
        <v>487.20077413479089</v>
      </c>
      <c r="R2754" s="5">
        <f>IF(O2754&gt;(P2754+U2754),O2754-P2754-U2754, 0)</f>
        <v>0</v>
      </c>
      <c r="S2754" s="5">
        <f t="shared" si="388"/>
        <v>396.98542890269198</v>
      </c>
      <c r="T2754" s="5">
        <f t="shared" si="389"/>
        <v>12989.219943674674</v>
      </c>
      <c r="U2754" s="5">
        <f>IF(O2754&gt;P2754,IF(V2753*($B$6/100)&gt;=O2754-P2754,(O2754-P2754), V2753*($B$6/100)), 0)</f>
        <v>0</v>
      </c>
      <c r="V2754" s="5">
        <f>V2753+(T2754*($B$5/100))-(U2754/($B$6/100))</f>
        <v>3051632.0690020313</v>
      </c>
      <c r="W2754" s="5">
        <f t="shared" si="390"/>
        <v>76290.801725050784</v>
      </c>
    </row>
    <row r="2755" spans="4:23" x14ac:dyDescent="0.25">
      <c r="D2755">
        <f t="shared" si="391"/>
        <v>2753</v>
      </c>
      <c r="E2755" s="3">
        <v>43945</v>
      </c>
      <c r="F2755" s="4">
        <v>0.70833333333333337</v>
      </c>
      <c r="G2755">
        <v>70</v>
      </c>
      <c r="H2755">
        <v>10</v>
      </c>
      <c r="I2755" s="5">
        <f t="shared" si="386"/>
        <v>10</v>
      </c>
      <c r="J2755" s="22">
        <v>4.2560983455654922E-4</v>
      </c>
      <c r="K2755">
        <v>8.0679999999999993E-5</v>
      </c>
      <c r="L2755" s="5" cm="1">
        <f t="array" ref="L2755">_xlfn.IFS(I2755=0, 0, I2755&gt;34, 0, AND(I2755&gt;0, I2755&lt;35), VLOOKUP(I2755, $A$63:$C$96, 3))</f>
        <v>12480</v>
      </c>
      <c r="M2755" s="5">
        <f t="shared" ref="M2755:M2818" si="394">$B$11*$B$4*J2755*1000</f>
        <v>2021.6467141436087</v>
      </c>
      <c r="N2755" s="5">
        <v>880.80527713891161</v>
      </c>
      <c r="O2755" s="5">
        <f t="shared" si="392"/>
        <v>2272.7556</v>
      </c>
      <c r="P2755" s="5">
        <f t="shared" si="393"/>
        <v>2272.7556</v>
      </c>
      <c r="Q2755" s="5">
        <f t="shared" si="387"/>
        <v>487.20077413479089</v>
      </c>
      <c r="R2755" s="5">
        <f>IF(O2755&gt;(P2755+U2755),O2755-P2755-U2755, 0)</f>
        <v>0</v>
      </c>
      <c r="S2755" s="5">
        <f t="shared" si="388"/>
        <v>452.3793254106896</v>
      </c>
      <c r="T2755" s="5">
        <f t="shared" si="389"/>
        <v>11776.511788732918</v>
      </c>
      <c r="U2755" s="5">
        <f>IF(O2755&gt;P2755,IF(V2754*($B$6/100)&gt;=O2755-P2755,(O2755-P2755), V2754*($B$6/100)), 0)</f>
        <v>0</v>
      </c>
      <c r="V2755" s="5">
        <f>V2754+(T2755*($B$5/100))-(U2755/($B$6/100))</f>
        <v>3059875.6272541443</v>
      </c>
      <c r="W2755" s="5">
        <f t="shared" si="390"/>
        <v>76496.890681353601</v>
      </c>
    </row>
    <row r="2756" spans="4:23" x14ac:dyDescent="0.25">
      <c r="D2756">
        <f t="shared" si="391"/>
        <v>2754</v>
      </c>
      <c r="E2756" s="3">
        <v>43945</v>
      </c>
      <c r="F2756" s="4">
        <v>0.75</v>
      </c>
      <c r="G2756">
        <v>70</v>
      </c>
      <c r="H2756">
        <v>10</v>
      </c>
      <c r="I2756" s="5">
        <f t="shared" ref="I2756:I2819" si="395">ROUND((G2756/10)*((LN(99/0.03)/(LN(10/0.03)))),0)</f>
        <v>10</v>
      </c>
      <c r="J2756" s="22">
        <v>2.7219233605360702E-4</v>
      </c>
      <c r="K2756">
        <v>1.2821000000000002E-4</v>
      </c>
      <c r="L2756" s="5" cm="1">
        <f t="array" ref="L2756">_xlfn.IFS(I2756=0, 0, I2756&gt;34, 0, AND(I2756&gt;0, I2756&lt;35), VLOOKUP(I2756, $A$63:$C$96, 3))</f>
        <v>12480</v>
      </c>
      <c r="M2756" s="5">
        <f t="shared" si="394"/>
        <v>1292.9135962546334</v>
      </c>
      <c r="N2756" s="5">
        <v>1166.0088144349534</v>
      </c>
      <c r="O2756" s="5">
        <f t="shared" si="392"/>
        <v>3611.6757000000007</v>
      </c>
      <c r="P2756" s="5">
        <f t="shared" si="393"/>
        <v>3611.6757000000007</v>
      </c>
      <c r="Q2756" s="5">
        <f t="shared" ref="Q2756:Q2819" si="396">IF((L2756+M2756-P2756)&lt;($B$8/100)*$B$3,L2756+M2756-P2756,($B$8/100)*$B$3)</f>
        <v>487.20077413479089</v>
      </c>
      <c r="R2756" s="5">
        <f>IF(O2756&gt;(P2756+U2756),O2756-P2756-U2756, 0)</f>
        <v>0</v>
      </c>
      <c r="S2756" s="5">
        <f t="shared" ref="S2756:S2819" si="397">IF((IF((L2756+M2756)&gt;O2756,L2756+M2756-P2756-Q2756,0))&lt;((N2756*3.595182*($B$7/100))/($B$5/100)),L2756+M2756-P2756-Q2756, N2756*3.595182*($B$7/100)/($B$5/100))</f>
        <v>598.85912878541205</v>
      </c>
      <c r="T2756" s="5">
        <f t="shared" ref="T2756:T2819" si="398">((L2756+M2756)-P2756-S2756)</f>
        <v>9562.3787674692194</v>
      </c>
      <c r="U2756" s="5">
        <f>IF(O2756&gt;P2756,IF(V2755*($B$6/100)&gt;=O2756-P2756,(O2756-P2756), V2755*($B$6/100)), 0)</f>
        <v>0</v>
      </c>
      <c r="V2756" s="5">
        <f>V2755+(T2756*($B$5/100))-(U2756/($B$6/100))</f>
        <v>3066569.2923913728</v>
      </c>
      <c r="W2756" s="5">
        <f t="shared" ref="W2756:W2819" si="399">V2756/40</f>
        <v>76664.232309784318</v>
      </c>
    </row>
    <row r="2757" spans="4:23" x14ac:dyDescent="0.25">
      <c r="D2757">
        <f t="shared" ref="D2757:D2820" si="400">D2756+1</f>
        <v>2755</v>
      </c>
      <c r="E2757" s="3">
        <v>43945</v>
      </c>
      <c r="F2757" s="4">
        <v>0.79166666666666663</v>
      </c>
      <c r="G2757">
        <v>60</v>
      </c>
      <c r="H2757">
        <v>10</v>
      </c>
      <c r="I2757" s="5">
        <f t="shared" si="395"/>
        <v>8</v>
      </c>
      <c r="J2757" s="22">
        <v>1.2619826489758144E-4</v>
      </c>
      <c r="K2757">
        <v>1.4642999999999999E-4</v>
      </c>
      <c r="L2757" s="5" cm="1">
        <f t="array" ref="L2757">_xlfn.IFS(I2757=0, 0, I2757&gt;34, 0, AND(I2757&gt;0, I2757&lt;35), VLOOKUP(I2757, $A$63:$C$96, 3))</f>
        <v>7160</v>
      </c>
      <c r="M2757" s="5">
        <f t="shared" si="394"/>
        <v>599.44175826351182</v>
      </c>
      <c r="N2757" s="5">
        <v>1275.8931122883598</v>
      </c>
      <c r="O2757" s="5">
        <f t="shared" ref="O2757:O2820" si="401">$B$2*K2757*1000</f>
        <v>4124.9331000000002</v>
      </c>
      <c r="P2757" s="5">
        <f t="shared" ref="P2757:P2820" si="402">IF(O2757&gt;=(L2757+M2757),L2757+M2757,O2757)</f>
        <v>4124.9331000000002</v>
      </c>
      <c r="Q2757" s="5">
        <f t="shared" si="396"/>
        <v>487.20077413479089</v>
      </c>
      <c r="R2757" s="5">
        <f>IF(O2757&gt;(P2757+U2757),O2757-P2757-U2757, 0)</f>
        <v>0</v>
      </c>
      <c r="S2757" s="5">
        <f t="shared" si="397"/>
        <v>655.29542160329868</v>
      </c>
      <c r="T2757" s="5">
        <f t="shared" si="398"/>
        <v>2979.2132366602127</v>
      </c>
      <c r="U2757" s="5">
        <f>IF(O2757&gt;P2757,IF(V2756*($B$6/100)&gt;=O2757-P2757,(O2757-P2757), V2756*($B$6/100)), 0)</f>
        <v>0</v>
      </c>
      <c r="V2757" s="5">
        <f>V2756+(T2757*($B$5/100))-(U2757/($B$6/100))</f>
        <v>3068654.741657035</v>
      </c>
      <c r="W2757" s="5">
        <f t="shared" si="399"/>
        <v>76716.36854142588</v>
      </c>
    </row>
    <row r="2758" spans="4:23" x14ac:dyDescent="0.25">
      <c r="D2758">
        <f t="shared" si="400"/>
        <v>2756</v>
      </c>
      <c r="E2758" s="3">
        <v>43945</v>
      </c>
      <c r="F2758" s="4">
        <v>0.83333333333333337</v>
      </c>
      <c r="G2758">
        <v>50</v>
      </c>
      <c r="H2758">
        <v>2</v>
      </c>
      <c r="I2758" s="5">
        <f t="shared" si="395"/>
        <v>7</v>
      </c>
      <c r="J2758" s="22">
        <v>1.4846854693833111E-5</v>
      </c>
      <c r="K2758">
        <v>1.5022000000000001E-4</v>
      </c>
      <c r="L2758" s="5" cm="1">
        <f t="array" ref="L2758">_xlfn.IFS(I2758=0, 0, I2758&gt;34, 0, AND(I2758&gt;0, I2758&lt;35), VLOOKUP(I2758, $A$63:$C$96, 3))</f>
        <v>4800</v>
      </c>
      <c r="M2758" s="5">
        <f t="shared" si="394"/>
        <v>70.522559795707281</v>
      </c>
      <c r="N2758" s="5">
        <v>1372.5284548431391</v>
      </c>
      <c r="O2758" s="5">
        <f t="shared" si="401"/>
        <v>4231.6974</v>
      </c>
      <c r="P2758" s="5">
        <f t="shared" si="402"/>
        <v>4231.6974</v>
      </c>
      <c r="Q2758" s="5">
        <f t="shared" si="396"/>
        <v>487.20077413479089</v>
      </c>
      <c r="R2758" s="5">
        <f>IF(O2758&gt;(P2758+U2758),O2758-P2758-U2758, 0)</f>
        <v>0</v>
      </c>
      <c r="S2758" s="5">
        <f t="shared" si="397"/>
        <v>151.624385660916</v>
      </c>
      <c r="T2758" s="5">
        <f t="shared" si="398"/>
        <v>487.20077413479089</v>
      </c>
      <c r="U2758" s="5">
        <f>IF(O2758&gt;P2758,IF(V2757*($B$6/100)&gt;=O2758-P2758,(O2758-P2758), V2757*($B$6/100)), 0)</f>
        <v>0</v>
      </c>
      <c r="V2758" s="5">
        <f>V2757+(T2758*($B$5/100))-(U2758/($B$6/100))</f>
        <v>3068995.7821989292</v>
      </c>
      <c r="W2758" s="5">
        <f t="shared" si="399"/>
        <v>76724.894554973231</v>
      </c>
    </row>
    <row r="2759" spans="4:23" x14ac:dyDescent="0.25">
      <c r="D2759">
        <f t="shared" si="400"/>
        <v>2757</v>
      </c>
      <c r="E2759" s="3">
        <v>43945</v>
      </c>
      <c r="F2759" s="4">
        <v>0.875</v>
      </c>
      <c r="G2759">
        <v>60</v>
      </c>
      <c r="H2759">
        <v>0</v>
      </c>
      <c r="I2759" s="5">
        <f t="shared" si="395"/>
        <v>8</v>
      </c>
      <c r="J2759" s="22">
        <v>0</v>
      </c>
      <c r="K2759">
        <v>1.5977999999999999E-4</v>
      </c>
      <c r="L2759" s="5" cm="1">
        <f t="array" ref="L2759">_xlfn.IFS(I2759=0, 0, I2759&gt;34, 0, AND(I2759&gt;0, I2759&lt;35), VLOOKUP(I2759, $A$63:$C$96, 3))</f>
        <v>7160</v>
      </c>
      <c r="M2759" s="5">
        <f t="shared" si="394"/>
        <v>0</v>
      </c>
      <c r="N2759" s="5">
        <v>1443.8759064080145</v>
      </c>
      <c r="O2759" s="5">
        <f t="shared" si="401"/>
        <v>4501.0025999999998</v>
      </c>
      <c r="P2759" s="5">
        <f t="shared" si="402"/>
        <v>4501.0025999999998</v>
      </c>
      <c r="Q2759" s="5">
        <f t="shared" si="396"/>
        <v>487.20077413479089</v>
      </c>
      <c r="R2759" s="5">
        <f>IF(O2759&gt;(P2759+U2759),O2759-P2759-U2759, 0)</f>
        <v>0</v>
      </c>
      <c r="S2759" s="5">
        <f t="shared" si="397"/>
        <v>741.57095270739694</v>
      </c>
      <c r="T2759" s="5">
        <f t="shared" si="398"/>
        <v>1917.4264472926034</v>
      </c>
      <c r="U2759" s="5">
        <f>IF(O2759&gt;P2759,IF(V2758*($B$6/100)&gt;=O2759-P2759,(O2759-P2759), V2758*($B$6/100)), 0)</f>
        <v>0</v>
      </c>
      <c r="V2759" s="5">
        <f>V2758+(T2759*($B$5/100))-(U2759/($B$6/100))</f>
        <v>3070337.9807120343</v>
      </c>
      <c r="W2759" s="5">
        <f t="shared" si="399"/>
        <v>76758.449517800851</v>
      </c>
    </row>
    <row r="2760" spans="4:23" x14ac:dyDescent="0.25">
      <c r="D2760">
        <f t="shared" si="400"/>
        <v>2758</v>
      </c>
      <c r="E2760" s="3">
        <v>43945</v>
      </c>
      <c r="F2760" s="4">
        <v>0.91666666666666663</v>
      </c>
      <c r="G2760">
        <v>50</v>
      </c>
      <c r="H2760">
        <v>0</v>
      </c>
      <c r="I2760" s="5">
        <f t="shared" si="395"/>
        <v>7</v>
      </c>
      <c r="J2760" s="22">
        <v>0</v>
      </c>
      <c r="K2760">
        <v>1.7278000000000001E-4</v>
      </c>
      <c r="L2760" s="5" cm="1">
        <f t="array" ref="L2760">_xlfn.IFS(I2760=0, 0, I2760&gt;34, 0, AND(I2760&gt;0, I2760&lt;35), VLOOKUP(I2760, $A$63:$C$96, 3))</f>
        <v>4800</v>
      </c>
      <c r="M2760" s="5">
        <f t="shared" si="394"/>
        <v>0</v>
      </c>
      <c r="N2760" s="5">
        <v>1318.7140408434464</v>
      </c>
      <c r="O2760" s="5">
        <f t="shared" si="401"/>
        <v>4867.2125999999998</v>
      </c>
      <c r="P2760" s="5">
        <f t="shared" si="402"/>
        <v>4800</v>
      </c>
      <c r="Q2760" s="5">
        <f t="shared" si="396"/>
        <v>0</v>
      </c>
      <c r="R2760" s="5">
        <f>IF(O2760&gt;(P2760+U2760),O2760-P2760-U2760, 0)</f>
        <v>0</v>
      </c>
      <c r="S2760" s="5">
        <f t="shared" si="397"/>
        <v>0</v>
      </c>
      <c r="T2760" s="5">
        <f t="shared" si="398"/>
        <v>0</v>
      </c>
      <c r="U2760" s="5">
        <f>IF(O2760&gt;P2760,IF(V2759*($B$6/100)&gt;=O2760-P2760,(O2760-P2760), V2759*($B$6/100)), 0)</f>
        <v>67.212599999999838</v>
      </c>
      <c r="V2760" s="5">
        <f>V2759+(T2760*($B$5/100))-(U2760/($B$6/100))</f>
        <v>3070241.9627120341</v>
      </c>
      <c r="W2760" s="5">
        <f t="shared" si="399"/>
        <v>76756.04906780085</v>
      </c>
    </row>
    <row r="2761" spans="4:23" x14ac:dyDescent="0.25">
      <c r="D2761">
        <f t="shared" si="400"/>
        <v>2759</v>
      </c>
      <c r="E2761" s="3">
        <v>43945</v>
      </c>
      <c r="F2761" s="4">
        <v>0.95833333333333337</v>
      </c>
      <c r="G2761">
        <v>50</v>
      </c>
      <c r="H2761">
        <v>0</v>
      </c>
      <c r="I2761" s="5">
        <f t="shared" si="395"/>
        <v>7</v>
      </c>
      <c r="J2761" s="22">
        <v>0</v>
      </c>
      <c r="K2761">
        <v>1.6071E-4</v>
      </c>
      <c r="L2761" s="5" cm="1">
        <f t="array" ref="L2761">_xlfn.IFS(I2761=0, 0, I2761&gt;34, 0, AND(I2761&gt;0, I2761&lt;35), VLOOKUP(I2761, $A$63:$C$96, 3))</f>
        <v>4800</v>
      </c>
      <c r="M2761" s="5">
        <f t="shared" si="394"/>
        <v>0</v>
      </c>
      <c r="N2761" s="5">
        <v>1194.5345793064464</v>
      </c>
      <c r="O2761" s="5">
        <f t="shared" si="401"/>
        <v>4527.2006999999994</v>
      </c>
      <c r="P2761" s="5">
        <f t="shared" si="402"/>
        <v>4527.2006999999994</v>
      </c>
      <c r="Q2761" s="5">
        <f t="shared" si="396"/>
        <v>272.79930000000058</v>
      </c>
      <c r="R2761" s="5">
        <f>IF(O2761&gt;(P2761+U2761),O2761-P2761-U2761, 0)</f>
        <v>0</v>
      </c>
      <c r="S2761" s="5">
        <f t="shared" si="397"/>
        <v>0</v>
      </c>
      <c r="T2761" s="5">
        <f t="shared" si="398"/>
        <v>272.79930000000058</v>
      </c>
      <c r="U2761" s="5">
        <f>IF(O2761&gt;P2761,IF(V2760*($B$6/100)&gt;=O2761-P2761,(O2761-P2761), V2760*($B$6/100)), 0)</f>
        <v>0</v>
      </c>
      <c r="V2761" s="5">
        <f>V2760+(T2761*($B$5/100))-(U2761/($B$6/100))</f>
        <v>3070432.9222220341</v>
      </c>
      <c r="W2761" s="5">
        <f t="shared" si="399"/>
        <v>76760.823055550849</v>
      </c>
    </row>
    <row r="2762" spans="4:23" x14ac:dyDescent="0.25">
      <c r="D2762">
        <f t="shared" si="400"/>
        <v>2760</v>
      </c>
      <c r="E2762" s="3">
        <v>43946</v>
      </c>
      <c r="F2762" s="4">
        <v>0</v>
      </c>
      <c r="G2762">
        <v>50</v>
      </c>
      <c r="H2762">
        <v>0</v>
      </c>
      <c r="I2762" s="5">
        <f t="shared" si="395"/>
        <v>7</v>
      </c>
      <c r="J2762" s="22">
        <v>0</v>
      </c>
      <c r="K2762">
        <v>1.3846999999999999E-4</v>
      </c>
      <c r="L2762" s="5" cm="1">
        <f t="array" ref="L2762">_xlfn.IFS(I2762=0, 0, I2762&gt;34, 0, AND(I2762&gt;0, I2762&lt;35), VLOOKUP(I2762, $A$63:$C$96, 3))</f>
        <v>4800</v>
      </c>
      <c r="M2762" s="5">
        <f t="shared" si="394"/>
        <v>0</v>
      </c>
      <c r="N2762" s="5">
        <v>991.16393931613459</v>
      </c>
      <c r="O2762" s="5">
        <f t="shared" si="401"/>
        <v>3900.6998999999996</v>
      </c>
      <c r="P2762" s="5">
        <f t="shared" si="402"/>
        <v>3900.6998999999996</v>
      </c>
      <c r="Q2762" s="5">
        <f t="shared" si="396"/>
        <v>487.20077413479089</v>
      </c>
      <c r="R2762" s="5">
        <f>IF(O2762&gt;(P2762+U2762),O2762-P2762-U2762, 0)</f>
        <v>0</v>
      </c>
      <c r="S2762" s="5">
        <f t="shared" si="397"/>
        <v>412.09932586520949</v>
      </c>
      <c r="T2762" s="5">
        <f t="shared" si="398"/>
        <v>487.20077413479089</v>
      </c>
      <c r="U2762" s="5">
        <f>IF(O2762&gt;P2762,IF(V2761*($B$6/100)&gt;=O2762-P2762,(O2762-P2762), V2761*($B$6/100)), 0)</f>
        <v>0</v>
      </c>
      <c r="V2762" s="5">
        <f>V2761+(T2762*($B$5/100))-(U2762/($B$6/100))</f>
        <v>3070773.9627639283</v>
      </c>
      <c r="W2762" s="5">
        <f t="shared" si="399"/>
        <v>76769.349069098214</v>
      </c>
    </row>
    <row r="2763" spans="4:23" x14ac:dyDescent="0.25">
      <c r="D2763">
        <f t="shared" si="400"/>
        <v>2761</v>
      </c>
      <c r="E2763" s="3">
        <v>43946</v>
      </c>
      <c r="F2763" s="4">
        <v>4.1666666666666664E-2</v>
      </c>
      <c r="G2763">
        <v>40</v>
      </c>
      <c r="H2763">
        <v>0</v>
      </c>
      <c r="I2763" s="5">
        <f t="shared" si="395"/>
        <v>6</v>
      </c>
      <c r="J2763" s="22">
        <v>0</v>
      </c>
      <c r="K2763">
        <v>1.1003999999999998E-4</v>
      </c>
      <c r="L2763" s="5" cm="1">
        <f t="array" ref="L2763">_xlfn.IFS(I2763=0, 0, I2763&gt;34, 0, AND(I2763&gt;0, I2763&lt;35), VLOOKUP(I2763, $A$63:$C$96, 3))</f>
        <v>2980</v>
      </c>
      <c r="M2763" s="5">
        <f t="shared" si="394"/>
        <v>0</v>
      </c>
      <c r="N2763" s="5">
        <v>851.27071379547488</v>
      </c>
      <c r="O2763" s="5">
        <f t="shared" si="401"/>
        <v>3099.8267999999994</v>
      </c>
      <c r="P2763" s="5">
        <f t="shared" si="402"/>
        <v>2980</v>
      </c>
      <c r="Q2763" s="5">
        <f t="shared" si="396"/>
        <v>0</v>
      </c>
      <c r="R2763" s="5">
        <f>IF(O2763&gt;(P2763+U2763),O2763-P2763-U2763, 0)</f>
        <v>0</v>
      </c>
      <c r="S2763" s="5">
        <f t="shared" si="397"/>
        <v>0</v>
      </c>
      <c r="T2763" s="5">
        <f t="shared" si="398"/>
        <v>0</v>
      </c>
      <c r="U2763" s="5">
        <f>IF(O2763&gt;P2763,IF(V2762*($B$6/100)&gt;=O2763-P2763,(O2763-P2763), V2762*($B$6/100)), 0)</f>
        <v>119.82679999999937</v>
      </c>
      <c r="V2763" s="5">
        <f>V2762+(T2763*($B$5/100))-(U2763/($B$6/100))</f>
        <v>3070602.781621071</v>
      </c>
      <c r="W2763" s="5">
        <f t="shared" si="399"/>
        <v>76765.069540526776</v>
      </c>
    </row>
    <row r="2764" spans="4:23" x14ac:dyDescent="0.25">
      <c r="D2764">
        <f t="shared" si="400"/>
        <v>2762</v>
      </c>
      <c r="E2764" s="3">
        <v>43946</v>
      </c>
      <c r="F2764" s="4">
        <v>8.3333333333333329E-2</v>
      </c>
      <c r="G2764">
        <v>50</v>
      </c>
      <c r="H2764">
        <v>0</v>
      </c>
      <c r="I2764" s="5">
        <f t="shared" si="395"/>
        <v>7</v>
      </c>
      <c r="J2764" s="22">
        <v>0</v>
      </c>
      <c r="K2764">
        <v>8.617000000000001E-5</v>
      </c>
      <c r="L2764" s="5" cm="1">
        <f t="array" ref="L2764">_xlfn.IFS(I2764=0, 0, I2764&gt;34, 0, AND(I2764&gt;0, I2764&lt;35), VLOOKUP(I2764, $A$63:$C$96, 3))</f>
        <v>4800</v>
      </c>
      <c r="M2764" s="5">
        <f t="shared" si="394"/>
        <v>0</v>
      </c>
      <c r="N2764" s="5">
        <v>788.85463116583219</v>
      </c>
      <c r="O2764" s="5">
        <f t="shared" si="401"/>
        <v>2427.4088999999999</v>
      </c>
      <c r="P2764" s="5">
        <f t="shared" si="402"/>
        <v>2427.4088999999999</v>
      </c>
      <c r="Q2764" s="5">
        <f t="shared" si="396"/>
        <v>487.20077413479089</v>
      </c>
      <c r="R2764" s="5">
        <f>IF(O2764&gt;(P2764+U2764),O2764-P2764-U2764, 0)</f>
        <v>0</v>
      </c>
      <c r="S2764" s="5">
        <f t="shared" si="397"/>
        <v>405.15371008343413</v>
      </c>
      <c r="T2764" s="5">
        <f t="shared" si="398"/>
        <v>1967.437389916566</v>
      </c>
      <c r="U2764" s="5">
        <f>IF(O2764&gt;P2764,IF(V2763*($B$6/100)&gt;=O2764-P2764,(O2764-P2764), V2763*($B$6/100)), 0)</f>
        <v>0</v>
      </c>
      <c r="V2764" s="5">
        <f>V2763+(T2764*($B$5/100))-(U2764/($B$6/100))</f>
        <v>3071979.9877940128</v>
      </c>
      <c r="W2764" s="5">
        <f t="shared" si="399"/>
        <v>76799.499694850325</v>
      </c>
    </row>
    <row r="2765" spans="4:23" x14ac:dyDescent="0.25">
      <c r="D2765">
        <f t="shared" si="400"/>
        <v>2763</v>
      </c>
      <c r="E2765" s="3">
        <v>43946</v>
      </c>
      <c r="F2765" s="4">
        <v>0.125</v>
      </c>
      <c r="G2765">
        <v>40</v>
      </c>
      <c r="H2765">
        <v>0</v>
      </c>
      <c r="I2765" s="5">
        <f t="shared" si="395"/>
        <v>6</v>
      </c>
      <c r="J2765" s="22">
        <v>0</v>
      </c>
      <c r="K2765">
        <v>7.5729999999999995E-5</v>
      </c>
      <c r="L2765" s="5" cm="1">
        <f t="array" ref="L2765">_xlfn.IFS(I2765=0, 0, I2765&gt;34, 0, AND(I2765&gt;0, I2765&lt;35), VLOOKUP(I2765, $A$63:$C$96, 3))</f>
        <v>2980</v>
      </c>
      <c r="M2765" s="5">
        <f t="shared" si="394"/>
        <v>0</v>
      </c>
      <c r="N2765" s="5">
        <v>797.6547916333235</v>
      </c>
      <c r="O2765" s="5">
        <f t="shared" si="401"/>
        <v>2133.3140999999996</v>
      </c>
      <c r="P2765" s="5">
        <f t="shared" si="402"/>
        <v>2133.3140999999996</v>
      </c>
      <c r="Q2765" s="5">
        <f t="shared" si="396"/>
        <v>487.20077413479089</v>
      </c>
      <c r="R2765" s="5">
        <f>IF(O2765&gt;(P2765+U2765),O2765-P2765-U2765, 0)</f>
        <v>0</v>
      </c>
      <c r="S2765" s="5">
        <f t="shared" si="397"/>
        <v>359.48512586520951</v>
      </c>
      <c r="T2765" s="5">
        <f t="shared" si="398"/>
        <v>487.20077413479089</v>
      </c>
      <c r="U2765" s="5">
        <f>IF(O2765&gt;P2765,IF(V2764*($B$6/100)&gt;=O2765-P2765,(O2765-P2765), V2764*($B$6/100)), 0)</f>
        <v>0</v>
      </c>
      <c r="V2765" s="5">
        <f>V2764+(T2765*($B$5/100))-(U2765/($B$6/100))</f>
        <v>3072321.028335907</v>
      </c>
      <c r="W2765" s="5">
        <f t="shared" si="399"/>
        <v>76808.025708397676</v>
      </c>
    </row>
    <row r="2766" spans="4:23" x14ac:dyDescent="0.25">
      <c r="D2766">
        <f t="shared" si="400"/>
        <v>2764</v>
      </c>
      <c r="E2766" s="3">
        <v>43946</v>
      </c>
      <c r="F2766" s="4">
        <v>0.16666666666666666</v>
      </c>
      <c r="G2766">
        <v>40</v>
      </c>
      <c r="H2766">
        <v>0</v>
      </c>
      <c r="I2766" s="5">
        <f t="shared" si="395"/>
        <v>6</v>
      </c>
      <c r="J2766" s="22">
        <v>0</v>
      </c>
      <c r="K2766">
        <v>6.9689999999999992E-5</v>
      </c>
      <c r="L2766" s="5" cm="1">
        <f t="array" ref="L2766">_xlfn.IFS(I2766=0, 0, I2766&gt;34, 0, AND(I2766&gt;0, I2766&lt;35), VLOOKUP(I2766, $A$63:$C$96, 3))</f>
        <v>2980</v>
      </c>
      <c r="M2766" s="5">
        <f t="shared" si="394"/>
        <v>0</v>
      </c>
      <c r="N2766" s="5">
        <v>842.6937773214886</v>
      </c>
      <c r="O2766" s="5">
        <f t="shared" si="401"/>
        <v>1963.1672999999998</v>
      </c>
      <c r="P2766" s="5">
        <f t="shared" si="402"/>
        <v>1963.1672999999998</v>
      </c>
      <c r="Q2766" s="5">
        <f t="shared" si="396"/>
        <v>487.20077413479089</v>
      </c>
      <c r="R2766" s="5">
        <f>IF(O2766&gt;(P2766+U2766),O2766-P2766-U2766, 0)</f>
        <v>0</v>
      </c>
      <c r="S2766" s="5">
        <f t="shared" si="397"/>
        <v>432.80535710546064</v>
      </c>
      <c r="T2766" s="5">
        <f t="shared" si="398"/>
        <v>584.02734289453952</v>
      </c>
      <c r="U2766" s="5">
        <f>IF(O2766&gt;P2766,IF(V2765*($B$6/100)&gt;=O2766-P2766,(O2766-P2766), V2765*($B$6/100)), 0)</f>
        <v>0</v>
      </c>
      <c r="V2766" s="5">
        <f>V2765+(T2766*($B$5/100))-(U2766/($B$6/100))</f>
        <v>3072729.8474759334</v>
      </c>
      <c r="W2766" s="5">
        <f t="shared" si="399"/>
        <v>76818.246186898337</v>
      </c>
    </row>
    <row r="2767" spans="4:23" x14ac:dyDescent="0.25">
      <c r="D2767">
        <f t="shared" si="400"/>
        <v>2765</v>
      </c>
      <c r="E2767" s="3">
        <v>43946</v>
      </c>
      <c r="F2767" s="4">
        <v>0.20833333333333334</v>
      </c>
      <c r="G2767">
        <v>40</v>
      </c>
      <c r="H2767">
        <v>0</v>
      </c>
      <c r="I2767" s="5">
        <f t="shared" si="395"/>
        <v>6</v>
      </c>
      <c r="J2767" s="22">
        <v>0</v>
      </c>
      <c r="K2767">
        <v>6.8250000000000006E-5</v>
      </c>
      <c r="L2767" s="5" cm="1">
        <f t="array" ref="L2767">_xlfn.IFS(I2767=0, 0, I2767&gt;34, 0, AND(I2767&gt;0, I2767&lt;35), VLOOKUP(I2767, $A$63:$C$96, 3))</f>
        <v>2980</v>
      </c>
      <c r="M2767" s="5">
        <f t="shared" si="394"/>
        <v>0</v>
      </c>
      <c r="N2767" s="5">
        <v>873.58749730675504</v>
      </c>
      <c r="O2767" s="5">
        <f t="shared" si="401"/>
        <v>1922.6025000000002</v>
      </c>
      <c r="P2767" s="5">
        <f t="shared" si="402"/>
        <v>1922.6025000000002</v>
      </c>
      <c r="Q2767" s="5">
        <f t="shared" si="396"/>
        <v>487.20077413479089</v>
      </c>
      <c r="R2767" s="5">
        <f>IF(O2767&gt;(P2767+U2767),O2767-P2767-U2767, 0)</f>
        <v>0</v>
      </c>
      <c r="S2767" s="5">
        <f t="shared" si="397"/>
        <v>448.67229224889923</v>
      </c>
      <c r="T2767" s="5">
        <f t="shared" si="398"/>
        <v>608.72520775110058</v>
      </c>
      <c r="U2767" s="5">
        <f>IF(O2767&gt;P2767,IF(V2766*($B$6/100)&gt;=O2767-P2767,(O2767-P2767), V2766*($B$6/100)), 0)</f>
        <v>0</v>
      </c>
      <c r="V2767" s="5">
        <f>V2766+(T2767*($B$5/100))-(U2767/($B$6/100))</f>
        <v>3073155.9551213593</v>
      </c>
      <c r="W2767" s="5">
        <f t="shared" si="399"/>
        <v>76828.898878033986</v>
      </c>
    </row>
    <row r="2768" spans="4:23" x14ac:dyDescent="0.25">
      <c r="D2768">
        <f t="shared" si="400"/>
        <v>2766</v>
      </c>
      <c r="E2768" s="3">
        <v>43946</v>
      </c>
      <c r="F2768" s="4">
        <v>0.25</v>
      </c>
      <c r="G2768">
        <v>30</v>
      </c>
      <c r="H2768">
        <v>0</v>
      </c>
      <c r="I2768" s="5">
        <f t="shared" si="395"/>
        <v>4</v>
      </c>
      <c r="J2768" s="22">
        <v>7.4234273469165555E-6</v>
      </c>
      <c r="K2768">
        <v>6.9739999999999993E-5</v>
      </c>
      <c r="L2768" s="5" cm="1">
        <f t="array" ref="L2768">_xlfn.IFS(I2768=0, 0, I2768&gt;34, 0, AND(I2768&gt;0, I2768&lt;35), VLOOKUP(I2768, $A$63:$C$96, 3))</f>
        <v>740</v>
      </c>
      <c r="M2768" s="5">
        <f t="shared" si="394"/>
        <v>35.26127989785364</v>
      </c>
      <c r="N2768" s="5">
        <v>968.82009026769117</v>
      </c>
      <c r="O2768" s="5">
        <f t="shared" si="401"/>
        <v>1964.5757999999998</v>
      </c>
      <c r="P2768" s="5">
        <f t="shared" si="402"/>
        <v>775.26127989785368</v>
      </c>
      <c r="Q2768" s="5">
        <f t="shared" si="396"/>
        <v>0</v>
      </c>
      <c r="R2768" s="5">
        <f>IF(O2768&gt;(P2768+U2768),O2768-P2768-U2768, 0)</f>
        <v>0</v>
      </c>
      <c r="S2768" s="5">
        <f t="shared" si="397"/>
        <v>0</v>
      </c>
      <c r="T2768" s="5">
        <f t="shared" si="398"/>
        <v>0</v>
      </c>
      <c r="U2768" s="5">
        <f>IF(O2768&gt;P2768,IF(V2767*($B$6/100)&gt;=O2768-P2768,(O2768-P2768), V2767*($B$6/100)), 0)</f>
        <v>1189.3145201021462</v>
      </c>
      <c r="V2768" s="5">
        <f>V2767+(T2768*($B$5/100))-(U2768/($B$6/100))</f>
        <v>3071456.9343783562</v>
      </c>
      <c r="W2768" s="5">
        <f t="shared" si="399"/>
        <v>76786.423359458902</v>
      </c>
    </row>
    <row r="2769" spans="4:23" x14ac:dyDescent="0.25">
      <c r="D2769">
        <f t="shared" si="400"/>
        <v>2767</v>
      </c>
      <c r="E2769" s="3">
        <v>43946</v>
      </c>
      <c r="F2769" s="4">
        <v>0.29166666666666669</v>
      </c>
      <c r="G2769">
        <v>30</v>
      </c>
      <c r="H2769">
        <v>0</v>
      </c>
      <c r="I2769" s="5">
        <f t="shared" si="395"/>
        <v>4</v>
      </c>
      <c r="J2769" s="22">
        <v>3.9591612516888298E-5</v>
      </c>
      <c r="K2769">
        <v>7.4549999999999996E-5</v>
      </c>
      <c r="L2769" s="5" cm="1">
        <f t="array" ref="L2769">_xlfn.IFS(I2769=0, 0, I2769&gt;34, 0, AND(I2769&gt;0, I2769&lt;35), VLOOKUP(I2769, $A$63:$C$96, 3))</f>
        <v>740</v>
      </c>
      <c r="M2769" s="5">
        <f t="shared" si="394"/>
        <v>188.06015945521943</v>
      </c>
      <c r="N2769" s="5">
        <v>1204.5669110591261</v>
      </c>
      <c r="O2769" s="5">
        <f t="shared" si="401"/>
        <v>2100.0734999999995</v>
      </c>
      <c r="P2769" s="5">
        <f t="shared" si="402"/>
        <v>928.06015945521949</v>
      </c>
      <c r="Q2769" s="5">
        <f t="shared" si="396"/>
        <v>0</v>
      </c>
      <c r="R2769" s="5">
        <f>IF(O2769&gt;(P2769+U2769),O2769-P2769-U2769, 0)</f>
        <v>0</v>
      </c>
      <c r="S2769" s="5">
        <f t="shared" si="397"/>
        <v>0</v>
      </c>
      <c r="T2769" s="5">
        <f t="shared" si="398"/>
        <v>0</v>
      </c>
      <c r="U2769" s="5">
        <f>IF(O2769&gt;P2769,IF(V2768*($B$6/100)&gt;=O2769-P2769,(O2769-P2769), V2768*($B$6/100)), 0)</f>
        <v>1172.01334054478</v>
      </c>
      <c r="V2769" s="5">
        <f>V2768+(T2769*($B$5/100))-(U2769/($B$6/100))</f>
        <v>3069782.6296061492</v>
      </c>
      <c r="W2769" s="5">
        <f t="shared" si="399"/>
        <v>76744.565740153732</v>
      </c>
    </row>
    <row r="2770" spans="4:23" x14ac:dyDescent="0.25">
      <c r="D2770">
        <f t="shared" si="400"/>
        <v>2768</v>
      </c>
      <c r="E2770" s="3">
        <v>43946</v>
      </c>
      <c r="F2770" s="4">
        <v>0.33333333333333331</v>
      </c>
      <c r="G2770">
        <v>30</v>
      </c>
      <c r="H2770">
        <v>0</v>
      </c>
      <c r="I2770" s="5">
        <f t="shared" si="395"/>
        <v>4</v>
      </c>
      <c r="J2770" s="22">
        <v>8.1657700816082108E-5</v>
      </c>
      <c r="K2770">
        <v>8.6230000000000006E-5</v>
      </c>
      <c r="L2770" s="5" cm="1">
        <f t="array" ref="L2770">_xlfn.IFS(I2770=0, 0, I2770&gt;34, 0, AND(I2770&gt;0, I2770&lt;35), VLOOKUP(I2770, $A$63:$C$96, 3))</f>
        <v>740</v>
      </c>
      <c r="M2770" s="5">
        <f t="shared" si="394"/>
        <v>387.87407887639</v>
      </c>
      <c r="N2770" s="5">
        <v>1749.5157662574966</v>
      </c>
      <c r="O2770" s="5">
        <f t="shared" si="401"/>
        <v>2429.0991000000004</v>
      </c>
      <c r="P2770" s="5">
        <f t="shared" si="402"/>
        <v>1127.8740788763901</v>
      </c>
      <c r="Q2770" s="5">
        <f t="shared" si="396"/>
        <v>0</v>
      </c>
      <c r="R2770" s="5">
        <f>IF(O2770&gt;(P2770+U2770),O2770-P2770-U2770, 0)</f>
        <v>0</v>
      </c>
      <c r="S2770" s="5">
        <f t="shared" si="397"/>
        <v>0</v>
      </c>
      <c r="T2770" s="5">
        <f t="shared" si="398"/>
        <v>0</v>
      </c>
      <c r="U2770" s="5">
        <f>IF(O2770&gt;P2770,IF(V2769*($B$6/100)&gt;=O2770-P2770,(O2770-P2770), V2769*($B$6/100)), 0)</f>
        <v>1301.2250211236103</v>
      </c>
      <c r="V2770" s="5">
        <f>V2769+(T2770*($B$5/100))-(U2770/($B$6/100))</f>
        <v>3067923.7367188297</v>
      </c>
      <c r="W2770" s="5">
        <f t="shared" si="399"/>
        <v>76698.09341797074</v>
      </c>
    </row>
    <row r="2771" spans="4:23" x14ac:dyDescent="0.25">
      <c r="D2771">
        <f t="shared" si="400"/>
        <v>2769</v>
      </c>
      <c r="E2771" s="3">
        <v>43946</v>
      </c>
      <c r="F2771" s="4">
        <v>0.375</v>
      </c>
      <c r="G2771">
        <v>30</v>
      </c>
      <c r="H2771">
        <v>0</v>
      </c>
      <c r="I2771" s="5">
        <f t="shared" si="395"/>
        <v>4</v>
      </c>
      <c r="J2771" s="22">
        <v>1.2867274067988698E-4</v>
      </c>
      <c r="K2771">
        <v>1.0128000000000001E-4</v>
      </c>
      <c r="L2771" s="5" cm="1">
        <f t="array" ref="L2771">_xlfn.IFS(I2771=0, 0, I2771&gt;34, 0, AND(I2771&gt;0, I2771&lt;35), VLOOKUP(I2771, $A$63:$C$96, 3))</f>
        <v>740</v>
      </c>
      <c r="M2771" s="5">
        <f t="shared" si="394"/>
        <v>611.19551822946312</v>
      </c>
      <c r="N2771" s="5">
        <v>2238.3007733801774</v>
      </c>
      <c r="O2771" s="5">
        <f t="shared" si="401"/>
        <v>2853.0576000000001</v>
      </c>
      <c r="P2771" s="5">
        <f t="shared" si="402"/>
        <v>1351.1955182294632</v>
      </c>
      <c r="Q2771" s="5">
        <f t="shared" si="396"/>
        <v>0</v>
      </c>
      <c r="R2771" s="5">
        <f>IF(O2771&gt;(P2771+U2771),O2771-P2771-U2771, 0)</f>
        <v>0</v>
      </c>
      <c r="S2771" s="5">
        <f t="shared" si="397"/>
        <v>0</v>
      </c>
      <c r="T2771" s="5">
        <f t="shared" si="398"/>
        <v>0</v>
      </c>
      <c r="U2771" s="5">
        <f>IF(O2771&gt;P2771,IF(V2770*($B$6/100)&gt;=O2771-P2771,(O2771-P2771), V2770*($B$6/100)), 0)</f>
        <v>1501.8620817705369</v>
      </c>
      <c r="V2771" s="5">
        <f>V2770+(T2771*($B$5/100))-(U2771/($B$6/100))</f>
        <v>3065778.2194591574</v>
      </c>
      <c r="W2771" s="5">
        <f t="shared" si="399"/>
        <v>76644.455486478939</v>
      </c>
    </row>
    <row r="2772" spans="4:23" x14ac:dyDescent="0.25">
      <c r="D2772">
        <f t="shared" si="400"/>
        <v>2770</v>
      </c>
      <c r="E2772" s="3">
        <v>43946</v>
      </c>
      <c r="F2772" s="4">
        <v>0.41666666666666669</v>
      </c>
      <c r="G2772">
        <v>20</v>
      </c>
      <c r="H2772">
        <v>1</v>
      </c>
      <c r="I2772" s="5">
        <f t="shared" si="395"/>
        <v>3</v>
      </c>
      <c r="J2772" s="22">
        <v>2.8951366652974565E-4</v>
      </c>
      <c r="K2772">
        <v>1.072E-4</v>
      </c>
      <c r="L2772" s="5" cm="1">
        <f t="array" ref="L2772">_xlfn.IFS(I2772=0, 0, I2772&gt;34, 0, AND(I2772&gt;0, I2772&lt;35), VLOOKUP(I2772, $A$63:$C$96, 3))</f>
        <v>232</v>
      </c>
      <c r="M2772" s="5">
        <f t="shared" si="394"/>
        <v>1375.1899160162918</v>
      </c>
      <c r="N2772" s="5">
        <v>2219.9243294241783</v>
      </c>
      <c r="O2772" s="5">
        <f t="shared" si="401"/>
        <v>3019.8240000000001</v>
      </c>
      <c r="P2772" s="5">
        <f t="shared" si="402"/>
        <v>1607.1899160162918</v>
      </c>
      <c r="Q2772" s="5">
        <f t="shared" si="396"/>
        <v>0</v>
      </c>
      <c r="R2772" s="5">
        <f>IF(O2772&gt;(P2772+U2772),O2772-P2772-U2772, 0)</f>
        <v>0</v>
      </c>
      <c r="S2772" s="5">
        <f t="shared" si="397"/>
        <v>0</v>
      </c>
      <c r="T2772" s="5">
        <f t="shared" si="398"/>
        <v>0</v>
      </c>
      <c r="U2772" s="5">
        <f>IF(O2772&gt;P2772,IF(V2771*($B$6/100)&gt;=O2772-P2772,(O2772-P2772), V2771*($B$6/100)), 0)</f>
        <v>1412.6340839837083</v>
      </c>
      <c r="V2772" s="5">
        <f>V2771+(T2772*($B$5/100))-(U2772/($B$6/100))</f>
        <v>3063760.170767752</v>
      </c>
      <c r="W2772" s="5">
        <f t="shared" si="399"/>
        <v>76594.0042691938</v>
      </c>
    </row>
    <row r="2773" spans="4:23" x14ac:dyDescent="0.25">
      <c r="D2773">
        <f t="shared" si="400"/>
        <v>2771</v>
      </c>
      <c r="E2773" s="3">
        <v>43946</v>
      </c>
      <c r="F2773" s="4">
        <v>0.45833333333333331</v>
      </c>
      <c r="G2773">
        <v>20</v>
      </c>
      <c r="H2773">
        <v>1</v>
      </c>
      <c r="I2773" s="5">
        <f t="shared" si="395"/>
        <v>3</v>
      </c>
      <c r="J2773" s="22">
        <v>3.612734642166057E-4</v>
      </c>
      <c r="K2773">
        <v>9.9920000000000006E-5</v>
      </c>
      <c r="L2773" s="5" cm="1">
        <f t="array" ref="L2773">_xlfn.IFS(I2773=0, 0, I2773&gt;34, 0, AND(I2773&gt;0, I2773&lt;35), VLOOKUP(I2773, $A$63:$C$96, 3))</f>
        <v>232</v>
      </c>
      <c r="M2773" s="5">
        <f t="shared" si="394"/>
        <v>1716.0489550288771</v>
      </c>
      <c r="N2773" s="5">
        <v>1883.6721929882196</v>
      </c>
      <c r="O2773" s="5">
        <f t="shared" si="401"/>
        <v>2814.7464</v>
      </c>
      <c r="P2773" s="5">
        <f t="shared" si="402"/>
        <v>1948.0489550288771</v>
      </c>
      <c r="Q2773" s="5">
        <f t="shared" si="396"/>
        <v>0</v>
      </c>
      <c r="R2773" s="5">
        <f>IF(O2773&gt;(P2773+U2773),O2773-P2773-U2773, 0)</f>
        <v>0</v>
      </c>
      <c r="S2773" s="5">
        <f t="shared" si="397"/>
        <v>0</v>
      </c>
      <c r="T2773" s="5">
        <f t="shared" si="398"/>
        <v>0</v>
      </c>
      <c r="U2773" s="5">
        <f>IF(O2773&gt;P2773,IF(V2772*($B$6/100)&gt;=O2773-P2773,(O2773-P2773), V2772*($B$6/100)), 0)</f>
        <v>866.69744497112288</v>
      </c>
      <c r="V2773" s="5">
        <f>V2772+(T2773*($B$5/100))-(U2773/($B$6/100))</f>
        <v>3062522.0315606506</v>
      </c>
      <c r="W2773" s="5">
        <f t="shared" si="399"/>
        <v>76563.05078901627</v>
      </c>
    </row>
    <row r="2774" spans="4:23" x14ac:dyDescent="0.25">
      <c r="D2774">
        <f t="shared" si="400"/>
        <v>2772</v>
      </c>
      <c r="E2774" s="3">
        <v>43946</v>
      </c>
      <c r="F2774" s="4">
        <v>0.5</v>
      </c>
      <c r="G2774">
        <v>20</v>
      </c>
      <c r="H2774">
        <v>7</v>
      </c>
      <c r="I2774" s="5">
        <f t="shared" si="395"/>
        <v>3</v>
      </c>
      <c r="J2774" s="22">
        <v>5.9634866353563E-4</v>
      </c>
      <c r="K2774">
        <v>9.3349999999999992E-5</v>
      </c>
      <c r="L2774" s="5" cm="1">
        <f t="array" ref="L2774">_xlfn.IFS(I2774=0, 0, I2774&gt;34, 0, AND(I2774&gt;0, I2774&lt;35), VLOOKUP(I2774, $A$63:$C$96, 3))</f>
        <v>232</v>
      </c>
      <c r="M2774" s="5">
        <f t="shared" si="394"/>
        <v>2832.6561517942428</v>
      </c>
      <c r="N2774" s="5">
        <v>1600.8809394329037</v>
      </c>
      <c r="O2774" s="5">
        <f t="shared" si="401"/>
        <v>2629.6695</v>
      </c>
      <c r="P2774" s="5">
        <f t="shared" si="402"/>
        <v>2629.6695</v>
      </c>
      <c r="Q2774" s="5">
        <f t="shared" si="396"/>
        <v>434.98665179424279</v>
      </c>
      <c r="R2774" s="5">
        <f>IF(O2774&gt;(P2774+U2774),O2774-P2774-U2774, 0)</f>
        <v>0</v>
      </c>
      <c r="S2774" s="5">
        <f t="shared" si="397"/>
        <v>0</v>
      </c>
      <c r="T2774" s="5">
        <f t="shared" si="398"/>
        <v>434.98665179424279</v>
      </c>
      <c r="U2774" s="5">
        <f>IF(O2774&gt;P2774,IF(V2773*($B$6/100)&gt;=O2774-P2774,(O2774-P2774), V2773*($B$6/100)), 0)</f>
        <v>0</v>
      </c>
      <c r="V2774" s="5">
        <f>V2773+(T2774*($B$5/100))-(U2774/($B$6/100))</f>
        <v>3062826.5222169063</v>
      </c>
      <c r="W2774" s="5">
        <f t="shared" si="399"/>
        <v>76570.663055422658</v>
      </c>
    </row>
    <row r="2775" spans="4:23" x14ac:dyDescent="0.25">
      <c r="D2775">
        <f t="shared" si="400"/>
        <v>2773</v>
      </c>
      <c r="E2775" s="3">
        <v>43946</v>
      </c>
      <c r="F2775" s="4">
        <v>0.54166666666666663</v>
      </c>
      <c r="G2775">
        <v>10</v>
      </c>
      <c r="H2775">
        <v>6</v>
      </c>
      <c r="I2775" s="5">
        <f t="shared" si="395"/>
        <v>1</v>
      </c>
      <c r="J2775" s="22">
        <v>5.6665495414796375E-4</v>
      </c>
      <c r="K2775">
        <v>8.8040000000000004E-5</v>
      </c>
      <c r="L2775" s="5" cm="1">
        <f t="array" ref="L2775">_xlfn.IFS(I2775=0, 0, I2775&gt;34, 0, AND(I2775&gt;0, I2775&lt;35), VLOOKUP(I2775, $A$63:$C$96, 3))</f>
        <v>0</v>
      </c>
      <c r="M2775" s="5">
        <f t="shared" si="394"/>
        <v>2691.611032202828</v>
      </c>
      <c r="N2775" s="5">
        <v>1338.4206272078998</v>
      </c>
      <c r="O2775" s="5">
        <f t="shared" si="401"/>
        <v>2480.0868</v>
      </c>
      <c r="P2775" s="5">
        <f t="shared" si="402"/>
        <v>2480.0868</v>
      </c>
      <c r="Q2775" s="5">
        <f t="shared" si="396"/>
        <v>211.52423220282799</v>
      </c>
      <c r="R2775" s="5">
        <f>IF(O2775&gt;(P2775+U2775),O2775-P2775-U2775, 0)</f>
        <v>0</v>
      </c>
      <c r="S2775" s="5">
        <f t="shared" si="397"/>
        <v>0</v>
      </c>
      <c r="T2775" s="5">
        <f t="shared" si="398"/>
        <v>211.52423220282799</v>
      </c>
      <c r="U2775" s="5">
        <f>IF(O2775&gt;P2775,IF(V2774*($B$6/100)&gt;=O2775-P2775,(O2775-P2775), V2774*($B$6/100)), 0)</f>
        <v>0</v>
      </c>
      <c r="V2775" s="5">
        <f>V2774+(T2775*($B$5/100))-(U2775/($B$6/100))</f>
        <v>3062974.5891794483</v>
      </c>
      <c r="W2775" s="5">
        <f t="shared" si="399"/>
        <v>76574.364729486202</v>
      </c>
    </row>
    <row r="2776" spans="4:23" x14ac:dyDescent="0.25">
      <c r="D2776">
        <f t="shared" si="400"/>
        <v>2774</v>
      </c>
      <c r="E2776" s="3">
        <v>43946</v>
      </c>
      <c r="F2776" s="4">
        <v>0.58333333333333337</v>
      </c>
      <c r="G2776">
        <v>10</v>
      </c>
      <c r="H2776">
        <v>5</v>
      </c>
      <c r="I2776" s="5">
        <f t="shared" si="395"/>
        <v>1</v>
      </c>
      <c r="J2776" s="22">
        <v>5.4685914788951966E-4</v>
      </c>
      <c r="K2776">
        <v>7.6649999999999993E-5</v>
      </c>
      <c r="L2776" s="5" cm="1">
        <f t="array" ref="L2776">_xlfn.IFS(I2776=0, 0, I2776&gt;34, 0, AND(I2776&gt;0, I2776&lt;35), VLOOKUP(I2776, $A$63:$C$96, 3))</f>
        <v>0</v>
      </c>
      <c r="M2776" s="5">
        <f t="shared" si="394"/>
        <v>2597.5809524752185</v>
      </c>
      <c r="N2776" s="5">
        <v>1141.2786464784583</v>
      </c>
      <c r="O2776" s="5">
        <f t="shared" si="401"/>
        <v>2159.2304999999997</v>
      </c>
      <c r="P2776" s="5">
        <f t="shared" si="402"/>
        <v>2159.2304999999997</v>
      </c>
      <c r="Q2776" s="5">
        <f t="shared" si="396"/>
        <v>438.35045247521884</v>
      </c>
      <c r="R2776" s="5">
        <f>IF(O2776&gt;(P2776+U2776),O2776-P2776-U2776, 0)</f>
        <v>0</v>
      </c>
      <c r="S2776" s="5">
        <f t="shared" si="397"/>
        <v>0</v>
      </c>
      <c r="T2776" s="5">
        <f t="shared" si="398"/>
        <v>438.35045247521884</v>
      </c>
      <c r="U2776" s="5">
        <f>IF(O2776&gt;P2776,IF(V2775*($B$6/100)&gt;=O2776-P2776,(O2776-P2776), V2775*($B$6/100)), 0)</f>
        <v>0</v>
      </c>
      <c r="V2776" s="5">
        <f>V2775+(T2776*($B$5/100))-(U2776/($B$6/100))</f>
        <v>3063281.4344961811</v>
      </c>
      <c r="W2776" s="5">
        <f t="shared" si="399"/>
        <v>76582.035862404533</v>
      </c>
    </row>
    <row r="2777" spans="4:23" x14ac:dyDescent="0.25">
      <c r="D2777">
        <f t="shared" si="400"/>
        <v>2775</v>
      </c>
      <c r="E2777" s="3">
        <v>43946</v>
      </c>
      <c r="F2777" s="4">
        <v>0.625</v>
      </c>
      <c r="G2777">
        <v>30</v>
      </c>
      <c r="H2777">
        <v>6</v>
      </c>
      <c r="I2777" s="5">
        <f t="shared" si="395"/>
        <v>4</v>
      </c>
      <c r="J2777" s="22">
        <v>4.8747172911418717E-4</v>
      </c>
      <c r="K2777">
        <v>7.2429999999999996E-5</v>
      </c>
      <c r="L2777" s="5" cm="1">
        <f t="array" ref="L2777">_xlfn.IFS(I2777=0, 0, I2777&gt;34, 0, AND(I2777&gt;0, I2777&lt;35), VLOOKUP(I2777, $A$63:$C$96, 3))</f>
        <v>740</v>
      </c>
      <c r="M2777" s="5">
        <f t="shared" si="394"/>
        <v>2315.490713292389</v>
      </c>
      <c r="N2777" s="5">
        <v>1069.5381170546837</v>
      </c>
      <c r="O2777" s="5">
        <f t="shared" si="401"/>
        <v>2040.3530999999998</v>
      </c>
      <c r="P2777" s="5">
        <f t="shared" si="402"/>
        <v>2040.3530999999998</v>
      </c>
      <c r="Q2777" s="5">
        <f t="shared" si="396"/>
        <v>487.20077413479089</v>
      </c>
      <c r="R2777" s="5">
        <f>IF(O2777&gt;(P2777+U2777),O2777-P2777-U2777, 0)</f>
        <v>0</v>
      </c>
      <c r="S2777" s="5">
        <f t="shared" si="397"/>
        <v>527.93683915759834</v>
      </c>
      <c r="T2777" s="5">
        <f t="shared" si="398"/>
        <v>487.20077413479089</v>
      </c>
      <c r="U2777" s="5">
        <f>IF(O2777&gt;P2777,IF(V2776*($B$6/100)&gt;=O2777-P2777,(O2777-P2777), V2776*($B$6/100)), 0)</f>
        <v>0</v>
      </c>
      <c r="V2777" s="5">
        <f>V2776+(T2777*($B$5/100))-(U2777/($B$6/100))</f>
        <v>3063622.4750380754</v>
      </c>
      <c r="W2777" s="5">
        <f t="shared" si="399"/>
        <v>76590.561875951884</v>
      </c>
    </row>
    <row r="2778" spans="4:23" x14ac:dyDescent="0.25">
      <c r="D2778">
        <f t="shared" si="400"/>
        <v>2776</v>
      </c>
      <c r="E2778" s="3">
        <v>43946</v>
      </c>
      <c r="F2778" s="4">
        <v>0.66666666666666663</v>
      </c>
      <c r="G2778">
        <v>50</v>
      </c>
      <c r="H2778">
        <v>6</v>
      </c>
      <c r="I2778" s="5">
        <f t="shared" si="395"/>
        <v>7</v>
      </c>
      <c r="J2778" s="22">
        <v>3.9344164938657746E-4</v>
      </c>
      <c r="K2778">
        <v>7.1509999999999998E-5</v>
      </c>
      <c r="L2778" s="5" cm="1">
        <f t="array" ref="L2778">_xlfn.IFS(I2778=0, 0, I2778&gt;34, 0, AND(I2778&gt;0, I2778&lt;35), VLOOKUP(I2778, $A$63:$C$96, 3))</f>
        <v>4800</v>
      </c>
      <c r="M2778" s="5">
        <f t="shared" si="394"/>
        <v>1868.8478345862429</v>
      </c>
      <c r="N2778" s="5">
        <v>1074.8765338255694</v>
      </c>
      <c r="O2778" s="5">
        <f t="shared" si="401"/>
        <v>2014.4367</v>
      </c>
      <c r="P2778" s="5">
        <f t="shared" si="402"/>
        <v>2014.4367</v>
      </c>
      <c r="Q2778" s="5">
        <f t="shared" si="396"/>
        <v>487.20077413479089</v>
      </c>
      <c r="R2778" s="5">
        <f>IF(O2778&gt;(P2778+U2778),O2778-P2778-U2778, 0)</f>
        <v>0</v>
      </c>
      <c r="S2778" s="5">
        <f t="shared" si="397"/>
        <v>552.05382380458275</v>
      </c>
      <c r="T2778" s="5">
        <f t="shared" si="398"/>
        <v>4102.3573107816601</v>
      </c>
      <c r="U2778" s="5">
        <f>IF(O2778&gt;P2778,IF(V2777*($B$6/100)&gt;=O2778-P2778,(O2778-P2778), V2777*($B$6/100)), 0)</f>
        <v>0</v>
      </c>
      <c r="V2778" s="5">
        <f>V2777+(T2778*($B$5/100))-(U2778/($B$6/100))</f>
        <v>3066494.1251556226</v>
      </c>
      <c r="W2778" s="5">
        <f t="shared" si="399"/>
        <v>76662.353128890565</v>
      </c>
    </row>
    <row r="2779" spans="4:23" x14ac:dyDescent="0.25">
      <c r="D2779">
        <f t="shared" si="400"/>
        <v>2777</v>
      </c>
      <c r="E2779" s="3">
        <v>43946</v>
      </c>
      <c r="F2779" s="4">
        <v>0.70833333333333337</v>
      </c>
      <c r="G2779">
        <v>50</v>
      </c>
      <c r="H2779">
        <v>4</v>
      </c>
      <c r="I2779" s="5">
        <f t="shared" si="395"/>
        <v>7</v>
      </c>
      <c r="J2779" s="22">
        <v>2.6229443292438497E-4</v>
      </c>
      <c r="K2779">
        <v>8.8739999999999994E-5</v>
      </c>
      <c r="L2779" s="5" cm="1">
        <f t="array" ref="L2779">_xlfn.IFS(I2779=0, 0, I2779&gt;34, 0, AND(I2779&gt;0, I2779&lt;35), VLOOKUP(I2779, $A$63:$C$96, 3))</f>
        <v>4800</v>
      </c>
      <c r="M2779" s="5">
        <f t="shared" si="394"/>
        <v>1245.8985563908286</v>
      </c>
      <c r="N2779" s="5">
        <v>1156.1518147988356</v>
      </c>
      <c r="O2779" s="5">
        <f t="shared" si="401"/>
        <v>2499.8057999999996</v>
      </c>
      <c r="P2779" s="5">
        <f t="shared" si="402"/>
        <v>2499.8057999999996</v>
      </c>
      <c r="Q2779" s="5">
        <f t="shared" si="396"/>
        <v>487.20077413479089</v>
      </c>
      <c r="R2779" s="5">
        <f>IF(O2779&gt;(P2779+U2779),O2779-P2779-U2779, 0)</f>
        <v>0</v>
      </c>
      <c r="S2779" s="5">
        <f t="shared" si="397"/>
        <v>593.79659911887256</v>
      </c>
      <c r="T2779" s="5">
        <f t="shared" si="398"/>
        <v>2952.296157271956</v>
      </c>
      <c r="U2779" s="5">
        <f>IF(O2779&gt;P2779,IF(V2778*($B$6/100)&gt;=O2779-P2779,(O2779-P2779), V2778*($B$6/100)), 0)</f>
        <v>0</v>
      </c>
      <c r="V2779" s="5">
        <f>V2778+(T2779*($B$5/100))-(U2779/($B$6/100))</f>
        <v>3068560.7324657128</v>
      </c>
      <c r="W2779" s="5">
        <f t="shared" si="399"/>
        <v>76714.018311642823</v>
      </c>
    </row>
    <row r="2780" spans="4:23" x14ac:dyDescent="0.25">
      <c r="D2780">
        <f t="shared" si="400"/>
        <v>2778</v>
      </c>
      <c r="E2780" s="3">
        <v>43946</v>
      </c>
      <c r="F2780" s="4">
        <v>0.75</v>
      </c>
      <c r="G2780">
        <v>40</v>
      </c>
      <c r="H2780">
        <v>10</v>
      </c>
      <c r="I2780" s="5">
        <f t="shared" si="395"/>
        <v>6</v>
      </c>
      <c r="J2780" s="22">
        <v>2.6971786027130151E-4</v>
      </c>
      <c r="K2780">
        <v>1.3237999999999998E-4</v>
      </c>
      <c r="L2780" s="5" cm="1">
        <f t="array" ref="L2780">_xlfn.IFS(I2780=0, 0, I2780&gt;34, 0, AND(I2780&gt;0, I2780&lt;35), VLOOKUP(I2780, $A$63:$C$96, 3))</f>
        <v>2980</v>
      </c>
      <c r="M2780" s="5">
        <f t="shared" si="394"/>
        <v>1281.1598362886823</v>
      </c>
      <c r="N2780" s="5">
        <v>1413.9452270366558</v>
      </c>
      <c r="O2780" s="5">
        <f t="shared" si="401"/>
        <v>3729.1445999999992</v>
      </c>
      <c r="P2780" s="5">
        <f t="shared" si="402"/>
        <v>3729.1445999999992</v>
      </c>
      <c r="Q2780" s="5">
        <f t="shared" si="396"/>
        <v>487.20077413479089</v>
      </c>
      <c r="R2780" s="5">
        <f>IF(O2780&gt;(P2780+U2780),O2780-P2780-U2780, 0)</f>
        <v>0</v>
      </c>
      <c r="S2780" s="5">
        <f t="shared" si="397"/>
        <v>44.814462153892464</v>
      </c>
      <c r="T2780" s="5">
        <f t="shared" si="398"/>
        <v>487.20077413479089</v>
      </c>
      <c r="U2780" s="5">
        <f>IF(O2780&gt;P2780,IF(V2779*($B$6/100)&gt;=O2780-P2780,(O2780-P2780), V2779*($B$6/100)), 0)</f>
        <v>0</v>
      </c>
      <c r="V2780" s="5">
        <f>V2779+(T2780*($B$5/100))-(U2780/($B$6/100))</f>
        <v>3068901.7730076071</v>
      </c>
      <c r="W2780" s="5">
        <f t="shared" si="399"/>
        <v>76722.544325190174</v>
      </c>
    </row>
    <row r="2781" spans="4:23" x14ac:dyDescent="0.25">
      <c r="D2781">
        <f t="shared" si="400"/>
        <v>2779</v>
      </c>
      <c r="E2781" s="3">
        <v>43946</v>
      </c>
      <c r="F2781" s="4">
        <v>0.79166666666666663</v>
      </c>
      <c r="G2781">
        <v>60</v>
      </c>
      <c r="H2781">
        <v>10</v>
      </c>
      <c r="I2781" s="5">
        <f t="shared" si="395"/>
        <v>8</v>
      </c>
      <c r="J2781" s="22">
        <v>1.33621692244498E-4</v>
      </c>
      <c r="K2781">
        <v>1.5472000000000001E-4</v>
      </c>
      <c r="L2781" s="5" cm="1">
        <f t="array" ref="L2781">_xlfn.IFS(I2781=0, 0, I2781&gt;34, 0, AND(I2781&gt;0, I2781&lt;35), VLOOKUP(I2781, $A$63:$C$96, 3))</f>
        <v>7160</v>
      </c>
      <c r="M2781" s="5">
        <f t="shared" si="394"/>
        <v>634.7030381613655</v>
      </c>
      <c r="N2781" s="5">
        <v>1492.9043477813557</v>
      </c>
      <c r="O2781" s="5">
        <f t="shared" si="401"/>
        <v>4358.4624000000003</v>
      </c>
      <c r="P2781" s="5">
        <f t="shared" si="402"/>
        <v>4358.4624000000003</v>
      </c>
      <c r="Q2781" s="5">
        <f t="shared" si="396"/>
        <v>487.20077413479089</v>
      </c>
      <c r="R2781" s="5">
        <f>IF(O2781&gt;(P2781+U2781),O2781-P2781-U2781, 0)</f>
        <v>0</v>
      </c>
      <c r="S2781" s="5">
        <f t="shared" si="397"/>
        <v>766.75183412361002</v>
      </c>
      <c r="T2781" s="5">
        <f t="shared" si="398"/>
        <v>2669.4888040377555</v>
      </c>
      <c r="U2781" s="5">
        <f>IF(O2781&gt;P2781,IF(V2780*($B$6/100)&gt;=O2781-P2781,(O2781-P2781), V2780*($B$6/100)), 0)</f>
        <v>0</v>
      </c>
      <c r="V2781" s="5">
        <f>V2780+(T2781*($B$5/100))-(U2781/($B$6/100))</f>
        <v>3070770.4151704335</v>
      </c>
      <c r="W2781" s="5">
        <f t="shared" si="399"/>
        <v>76769.260379260842</v>
      </c>
    </row>
    <row r="2782" spans="4:23" x14ac:dyDescent="0.25">
      <c r="D2782">
        <f t="shared" si="400"/>
        <v>2780</v>
      </c>
      <c r="E2782" s="3">
        <v>43946</v>
      </c>
      <c r="F2782" s="4">
        <v>0.83333333333333337</v>
      </c>
      <c r="G2782">
        <v>50</v>
      </c>
      <c r="H2782">
        <v>3</v>
      </c>
      <c r="I2782" s="5">
        <f t="shared" si="395"/>
        <v>7</v>
      </c>
      <c r="J2782" s="22">
        <v>2.4744757823055186E-5</v>
      </c>
      <c r="K2782">
        <v>1.5589E-4</v>
      </c>
      <c r="L2782" s="5" cm="1">
        <f t="array" ref="L2782">_xlfn.IFS(I2782=0, 0, I2782&gt;34, 0, AND(I2782&gt;0, I2782&lt;35), VLOOKUP(I2782, $A$63:$C$96, 3))</f>
        <v>4800</v>
      </c>
      <c r="M2782" s="5">
        <f t="shared" si="394"/>
        <v>117.53759965951213</v>
      </c>
      <c r="N2782" s="5">
        <v>1579.9210971148775</v>
      </c>
      <c r="O2782" s="5">
        <f t="shared" si="401"/>
        <v>4391.4213</v>
      </c>
      <c r="P2782" s="5">
        <f t="shared" si="402"/>
        <v>4391.4213</v>
      </c>
      <c r="Q2782" s="5">
        <f t="shared" si="396"/>
        <v>487.20077413479089</v>
      </c>
      <c r="R2782" s="5">
        <f>IF(O2782&gt;(P2782+U2782),O2782-P2782-U2782, 0)</f>
        <v>0</v>
      </c>
      <c r="S2782" s="5">
        <f t="shared" si="397"/>
        <v>38.915525524721261</v>
      </c>
      <c r="T2782" s="5">
        <f t="shared" si="398"/>
        <v>487.20077413479089</v>
      </c>
      <c r="U2782" s="5">
        <f>IF(O2782&gt;P2782,IF(V2781*($B$6/100)&gt;=O2782-P2782,(O2782-P2782), V2781*($B$6/100)), 0)</f>
        <v>0</v>
      </c>
      <c r="V2782" s="5">
        <f>V2781+(T2782*($B$5/100))-(U2782/($B$6/100))</f>
        <v>3071111.4557123277</v>
      </c>
      <c r="W2782" s="5">
        <f t="shared" si="399"/>
        <v>76777.786392808193</v>
      </c>
    </row>
    <row r="2783" spans="4:23" x14ac:dyDescent="0.25">
      <c r="D2783">
        <f t="shared" si="400"/>
        <v>2781</v>
      </c>
      <c r="E2783" s="3">
        <v>43946</v>
      </c>
      <c r="F2783" s="4">
        <v>0.875</v>
      </c>
      <c r="G2783">
        <v>40</v>
      </c>
      <c r="H2783">
        <v>0</v>
      </c>
      <c r="I2783" s="5">
        <f t="shared" si="395"/>
        <v>6</v>
      </c>
      <c r="J2783" s="22">
        <v>0</v>
      </c>
      <c r="K2783">
        <v>1.6017000000000001E-4</v>
      </c>
      <c r="L2783" s="5" cm="1">
        <f t="array" ref="L2783">_xlfn.IFS(I2783=0, 0, I2783&gt;34, 0, AND(I2783&gt;0, I2783&lt;35), VLOOKUP(I2783, $A$63:$C$96, 3))</f>
        <v>2980</v>
      </c>
      <c r="M2783" s="5">
        <f t="shared" si="394"/>
        <v>0</v>
      </c>
      <c r="N2783" s="5">
        <v>1696.899876242253</v>
      </c>
      <c r="O2783" s="5">
        <f t="shared" si="401"/>
        <v>4511.9889000000003</v>
      </c>
      <c r="P2783" s="5">
        <f t="shared" si="402"/>
        <v>2980</v>
      </c>
      <c r="Q2783" s="5">
        <f t="shared" si="396"/>
        <v>0</v>
      </c>
      <c r="R2783" s="5">
        <f>IF(O2783&gt;(P2783+U2783),O2783-P2783-U2783, 0)</f>
        <v>0</v>
      </c>
      <c r="S2783" s="5">
        <f t="shared" si="397"/>
        <v>0</v>
      </c>
      <c r="T2783" s="5">
        <f t="shared" si="398"/>
        <v>0</v>
      </c>
      <c r="U2783" s="5">
        <f>IF(O2783&gt;P2783,IF(V2782*($B$6/100)&gt;=O2783-P2783,(O2783-P2783), V2782*($B$6/100)), 0)</f>
        <v>1531.9889000000003</v>
      </c>
      <c r="V2783" s="5">
        <f>V2782+(T2783*($B$5/100))-(U2783/($B$6/100))</f>
        <v>3068922.9001408992</v>
      </c>
      <c r="W2783" s="5">
        <f t="shared" si="399"/>
        <v>76723.072503522475</v>
      </c>
    </row>
    <row r="2784" spans="4:23" x14ac:dyDescent="0.25">
      <c r="D2784">
        <f t="shared" si="400"/>
        <v>2782</v>
      </c>
      <c r="E2784" s="3">
        <v>43946</v>
      </c>
      <c r="F2784" s="4">
        <v>0.91666666666666663</v>
      </c>
      <c r="G2784">
        <v>20</v>
      </c>
      <c r="H2784">
        <v>0</v>
      </c>
      <c r="I2784" s="5">
        <f t="shared" si="395"/>
        <v>3</v>
      </c>
      <c r="J2784" s="22">
        <v>0</v>
      </c>
      <c r="K2784">
        <v>1.6402000000000002E-4</v>
      </c>
      <c r="L2784" s="5" cm="1">
        <f t="array" ref="L2784">_xlfn.IFS(I2784=0, 0, I2784&gt;34, 0, AND(I2784&gt;0, I2784&lt;35), VLOOKUP(I2784, $A$63:$C$96, 3))</f>
        <v>232</v>
      </c>
      <c r="M2784" s="5">
        <f t="shared" si="394"/>
        <v>0</v>
      </c>
      <c r="N2784" s="5">
        <v>1682.230363523588</v>
      </c>
      <c r="O2784" s="5">
        <f t="shared" si="401"/>
        <v>4620.4434000000001</v>
      </c>
      <c r="P2784" s="5">
        <f t="shared" si="402"/>
        <v>232</v>
      </c>
      <c r="Q2784" s="5">
        <f t="shared" si="396"/>
        <v>0</v>
      </c>
      <c r="R2784" s="5">
        <f>IF(O2784&gt;(P2784+U2784),O2784-P2784-U2784, 0)</f>
        <v>0</v>
      </c>
      <c r="S2784" s="5">
        <f t="shared" si="397"/>
        <v>0</v>
      </c>
      <c r="T2784" s="5">
        <f t="shared" si="398"/>
        <v>0</v>
      </c>
      <c r="U2784" s="5">
        <f>IF(O2784&gt;P2784,IF(V2783*($B$6/100)&gt;=O2784-P2784,(O2784-P2784), V2783*($B$6/100)), 0)</f>
        <v>4388.4434000000001</v>
      </c>
      <c r="V2784" s="5">
        <f>V2783+(T2784*($B$5/100))-(U2784/($B$6/100))</f>
        <v>3062653.6952837566</v>
      </c>
      <c r="W2784" s="5">
        <f t="shared" si="399"/>
        <v>76566.342382093921</v>
      </c>
    </row>
    <row r="2785" spans="4:23" x14ac:dyDescent="0.25">
      <c r="D2785">
        <f t="shared" si="400"/>
        <v>2783</v>
      </c>
      <c r="E2785" s="3">
        <v>43946</v>
      </c>
      <c r="F2785" s="4">
        <v>0.95833333333333337</v>
      </c>
      <c r="G2785">
        <v>20</v>
      </c>
      <c r="H2785">
        <v>0</v>
      </c>
      <c r="I2785" s="5">
        <f t="shared" si="395"/>
        <v>3</v>
      </c>
      <c r="J2785" s="22">
        <v>0</v>
      </c>
      <c r="K2785">
        <v>1.5616000000000002E-4</v>
      </c>
      <c r="L2785" s="5" cm="1">
        <f t="array" ref="L2785">_xlfn.IFS(I2785=0, 0, I2785&gt;34, 0, AND(I2785&gt;0, I2785&lt;35), VLOOKUP(I2785, $A$63:$C$96, 3))</f>
        <v>232</v>
      </c>
      <c r="M2785" s="5">
        <f t="shared" si="394"/>
        <v>0</v>
      </c>
      <c r="N2785" s="5">
        <v>1497.2062771849803</v>
      </c>
      <c r="O2785" s="5">
        <f t="shared" si="401"/>
        <v>4399.0272000000004</v>
      </c>
      <c r="P2785" s="5">
        <f t="shared" si="402"/>
        <v>232</v>
      </c>
      <c r="Q2785" s="5">
        <f t="shared" si="396"/>
        <v>0</v>
      </c>
      <c r="R2785" s="5">
        <f>IF(O2785&gt;(P2785+U2785),O2785-P2785-U2785, 0)</f>
        <v>0</v>
      </c>
      <c r="S2785" s="5">
        <f t="shared" si="397"/>
        <v>0</v>
      </c>
      <c r="T2785" s="5">
        <f t="shared" si="398"/>
        <v>0</v>
      </c>
      <c r="U2785" s="5">
        <f>IF(O2785&gt;P2785,IF(V2784*($B$6/100)&gt;=O2785-P2785,(O2785-P2785), V2784*($B$6/100)), 0)</f>
        <v>4167.0272000000004</v>
      </c>
      <c r="V2785" s="5">
        <f>V2784+(T2785*($B$5/100))-(U2785/($B$6/100))</f>
        <v>3056700.7992837564</v>
      </c>
      <c r="W2785" s="5">
        <f t="shared" si="399"/>
        <v>76417.519982093916</v>
      </c>
    </row>
    <row r="2786" spans="4:23" x14ac:dyDescent="0.25">
      <c r="D2786">
        <f t="shared" si="400"/>
        <v>2784</v>
      </c>
      <c r="E2786" s="3">
        <v>43947</v>
      </c>
      <c r="F2786" s="4">
        <v>0</v>
      </c>
      <c r="G2786">
        <v>10</v>
      </c>
      <c r="H2786">
        <v>0</v>
      </c>
      <c r="I2786" s="5">
        <f t="shared" si="395"/>
        <v>1</v>
      </c>
      <c r="J2786" s="22">
        <v>0</v>
      </c>
      <c r="K2786">
        <v>1.3851E-4</v>
      </c>
      <c r="L2786" s="5" cm="1">
        <f t="array" ref="L2786">_xlfn.IFS(I2786=0, 0, I2786&gt;34, 0, AND(I2786&gt;0, I2786&lt;35), VLOOKUP(I2786, $A$63:$C$96, 3))</f>
        <v>0</v>
      </c>
      <c r="M2786" s="5">
        <f t="shared" si="394"/>
        <v>0</v>
      </c>
      <c r="N2786" s="5">
        <v>1290.1303148952729</v>
      </c>
      <c r="O2786" s="5">
        <f t="shared" si="401"/>
        <v>3901.8267000000001</v>
      </c>
      <c r="P2786" s="5">
        <f t="shared" si="402"/>
        <v>0</v>
      </c>
      <c r="Q2786" s="5">
        <f t="shared" si="396"/>
        <v>0</v>
      </c>
      <c r="R2786" s="5">
        <f>IF(O2786&gt;(P2786+U2786),O2786-P2786-U2786, 0)</f>
        <v>0</v>
      </c>
      <c r="S2786" s="5">
        <f t="shared" si="397"/>
        <v>0</v>
      </c>
      <c r="T2786" s="5">
        <f t="shared" si="398"/>
        <v>0</v>
      </c>
      <c r="U2786" s="5">
        <f>IF(O2786&gt;P2786,IF(V2785*($B$6/100)&gt;=O2786-P2786,(O2786-P2786), V2785*($B$6/100)), 0)</f>
        <v>3901.8267000000001</v>
      </c>
      <c r="V2786" s="5">
        <f>V2785+(T2786*($B$5/100))-(U2786/($B$6/100))</f>
        <v>3051126.7611408993</v>
      </c>
      <c r="W2786" s="5">
        <f t="shared" si="399"/>
        <v>76278.169028522476</v>
      </c>
    </row>
    <row r="2787" spans="4:23" x14ac:dyDescent="0.25">
      <c r="D2787">
        <f t="shared" si="400"/>
        <v>2785</v>
      </c>
      <c r="E2787" s="3">
        <v>43947</v>
      </c>
      <c r="F2787" s="4">
        <v>4.1666666666666664E-2</v>
      </c>
      <c r="G2787">
        <v>0</v>
      </c>
      <c r="H2787">
        <v>0</v>
      </c>
      <c r="I2787" s="5">
        <f t="shared" si="395"/>
        <v>0</v>
      </c>
      <c r="J2787" s="22">
        <v>0</v>
      </c>
      <c r="K2787">
        <v>1.0992E-4</v>
      </c>
      <c r="L2787" s="5" cm="1">
        <f t="array" ref="L2787">_xlfn.IFS(I2787=0, 0, I2787&gt;34, 0, AND(I2787&gt;0, I2787&lt;35), VLOOKUP(I2787, $A$63:$C$96, 3))</f>
        <v>0</v>
      </c>
      <c r="M2787" s="5">
        <f t="shared" si="394"/>
        <v>0</v>
      </c>
      <c r="N2787" s="5">
        <v>1144.9785691484356</v>
      </c>
      <c r="O2787" s="5">
        <f t="shared" si="401"/>
        <v>3096.4464000000003</v>
      </c>
      <c r="P2787" s="5">
        <f t="shared" si="402"/>
        <v>0</v>
      </c>
      <c r="Q2787" s="5">
        <f t="shared" si="396"/>
        <v>0</v>
      </c>
      <c r="R2787" s="5">
        <f>IF(O2787&gt;(P2787+U2787),O2787-P2787-U2787, 0)</f>
        <v>0</v>
      </c>
      <c r="S2787" s="5">
        <f t="shared" si="397"/>
        <v>0</v>
      </c>
      <c r="T2787" s="5">
        <f t="shared" si="398"/>
        <v>0</v>
      </c>
      <c r="U2787" s="5">
        <f>IF(O2787&gt;P2787,IF(V2786*($B$6/100)&gt;=O2787-P2787,(O2787-P2787), V2786*($B$6/100)), 0)</f>
        <v>3096.4464000000003</v>
      </c>
      <c r="V2787" s="5">
        <f>V2786+(T2787*($B$5/100))-(U2787/($B$6/100))</f>
        <v>3046703.2662837566</v>
      </c>
      <c r="W2787" s="5">
        <f t="shared" si="399"/>
        <v>76167.581657093921</v>
      </c>
    </row>
    <row r="2788" spans="4:23" x14ac:dyDescent="0.25">
      <c r="D2788">
        <f t="shared" si="400"/>
        <v>2786</v>
      </c>
      <c r="E2788" s="3">
        <v>43947</v>
      </c>
      <c r="F2788" s="4">
        <v>8.3333333333333329E-2</v>
      </c>
      <c r="G2788">
        <v>10</v>
      </c>
      <c r="H2788">
        <v>0</v>
      </c>
      <c r="I2788" s="5">
        <f t="shared" si="395"/>
        <v>1</v>
      </c>
      <c r="J2788" s="22">
        <v>0</v>
      </c>
      <c r="K2788">
        <v>9.0110000000000003E-5</v>
      </c>
      <c r="L2788" s="5" cm="1">
        <f t="array" ref="L2788">_xlfn.IFS(I2788=0, 0, I2788&gt;34, 0, AND(I2788&gt;0, I2788&lt;35), VLOOKUP(I2788, $A$63:$C$96, 3))</f>
        <v>0</v>
      </c>
      <c r="M2788" s="5">
        <f t="shared" si="394"/>
        <v>0</v>
      </c>
      <c r="N2788" s="5">
        <v>1144.1204267954824</v>
      </c>
      <c r="O2788" s="5">
        <f t="shared" si="401"/>
        <v>2538.3987000000002</v>
      </c>
      <c r="P2788" s="5">
        <f t="shared" si="402"/>
        <v>0</v>
      </c>
      <c r="Q2788" s="5">
        <f t="shared" si="396"/>
        <v>0</v>
      </c>
      <c r="R2788" s="5">
        <f>IF(O2788&gt;(P2788+U2788),O2788-P2788-U2788, 0)</f>
        <v>0</v>
      </c>
      <c r="S2788" s="5">
        <f t="shared" si="397"/>
        <v>0</v>
      </c>
      <c r="T2788" s="5">
        <f t="shared" si="398"/>
        <v>0</v>
      </c>
      <c r="U2788" s="5">
        <f>IF(O2788&gt;P2788,IF(V2787*($B$6/100)&gt;=O2788-P2788,(O2788-P2788), V2787*($B$6/100)), 0)</f>
        <v>2538.3987000000002</v>
      </c>
      <c r="V2788" s="5">
        <f>V2787+(T2788*($B$5/100))-(U2788/($B$6/100))</f>
        <v>3043076.9824266136</v>
      </c>
      <c r="W2788" s="5">
        <f t="shared" si="399"/>
        <v>76076.924560665342</v>
      </c>
    </row>
    <row r="2789" spans="4:23" x14ac:dyDescent="0.25">
      <c r="D2789">
        <f t="shared" si="400"/>
        <v>2787</v>
      </c>
      <c r="E2789" s="3">
        <v>43947</v>
      </c>
      <c r="F2789" s="4">
        <v>0.125</v>
      </c>
      <c r="G2789">
        <v>0</v>
      </c>
      <c r="H2789">
        <v>0</v>
      </c>
      <c r="I2789" s="5">
        <f t="shared" si="395"/>
        <v>0</v>
      </c>
      <c r="J2789" s="22">
        <v>0</v>
      </c>
      <c r="K2789">
        <v>7.7720000000000008E-5</v>
      </c>
      <c r="L2789" s="5" cm="1">
        <f t="array" ref="L2789">_xlfn.IFS(I2789=0, 0, I2789&gt;34, 0, AND(I2789&gt;0, I2789&lt;35), VLOOKUP(I2789, $A$63:$C$96, 3))</f>
        <v>0</v>
      </c>
      <c r="M2789" s="5">
        <f t="shared" si="394"/>
        <v>0</v>
      </c>
      <c r="N2789" s="5">
        <v>1178.6113641749901</v>
      </c>
      <c r="O2789" s="5">
        <f t="shared" si="401"/>
        <v>2189.3724000000002</v>
      </c>
      <c r="P2789" s="5">
        <f t="shared" si="402"/>
        <v>0</v>
      </c>
      <c r="Q2789" s="5">
        <f t="shared" si="396"/>
        <v>0</v>
      </c>
      <c r="R2789" s="5">
        <f>IF(O2789&gt;(P2789+U2789),O2789-P2789-U2789, 0)</f>
        <v>0</v>
      </c>
      <c r="S2789" s="5">
        <f t="shared" si="397"/>
        <v>0</v>
      </c>
      <c r="T2789" s="5">
        <f t="shared" si="398"/>
        <v>0</v>
      </c>
      <c r="U2789" s="5">
        <f>IF(O2789&gt;P2789,IF(V2788*($B$6/100)&gt;=O2789-P2789,(O2789-P2789), V2788*($B$6/100)), 0)</f>
        <v>2189.3724000000002</v>
      </c>
      <c r="V2789" s="5">
        <f>V2788+(T2789*($B$5/100))-(U2789/($B$6/100))</f>
        <v>3039949.3075694707</v>
      </c>
      <c r="W2789" s="5">
        <f t="shared" si="399"/>
        <v>75998.732689236771</v>
      </c>
    </row>
    <row r="2790" spans="4:23" x14ac:dyDescent="0.25">
      <c r="D2790">
        <f t="shared" si="400"/>
        <v>2788</v>
      </c>
      <c r="E2790" s="3">
        <v>43947</v>
      </c>
      <c r="F2790" s="4">
        <v>0.16666666666666666</v>
      </c>
      <c r="G2790">
        <v>10</v>
      </c>
      <c r="H2790">
        <v>0</v>
      </c>
      <c r="I2790" s="5">
        <f t="shared" si="395"/>
        <v>1</v>
      </c>
      <c r="J2790" s="22">
        <v>0</v>
      </c>
      <c r="K2790">
        <v>7.1729999999999993E-5</v>
      </c>
      <c r="L2790" s="5" cm="1">
        <f t="array" ref="L2790">_xlfn.IFS(I2790=0, 0, I2790&gt;34, 0, AND(I2790&gt;0, I2790&lt;35), VLOOKUP(I2790, $A$63:$C$96, 3))</f>
        <v>0</v>
      </c>
      <c r="M2790" s="5">
        <f t="shared" si="394"/>
        <v>0</v>
      </c>
      <c r="N2790" s="5">
        <v>1268.7215704684934</v>
      </c>
      <c r="O2790" s="5">
        <f t="shared" si="401"/>
        <v>2020.6340999999998</v>
      </c>
      <c r="P2790" s="5">
        <f t="shared" si="402"/>
        <v>0</v>
      </c>
      <c r="Q2790" s="5">
        <f t="shared" si="396"/>
        <v>0</v>
      </c>
      <c r="R2790" s="5">
        <f>IF(O2790&gt;(P2790+U2790),O2790-P2790-U2790, 0)</f>
        <v>0</v>
      </c>
      <c r="S2790" s="5">
        <f t="shared" si="397"/>
        <v>0</v>
      </c>
      <c r="T2790" s="5">
        <f t="shared" si="398"/>
        <v>0</v>
      </c>
      <c r="U2790" s="5">
        <f>IF(O2790&gt;P2790,IF(V2789*($B$6/100)&gt;=O2790-P2790,(O2790-P2790), V2789*($B$6/100)), 0)</f>
        <v>2020.6340999999998</v>
      </c>
      <c r="V2790" s="5">
        <f>V2789+(T2790*($B$5/100))-(U2790/($B$6/100))</f>
        <v>3037062.6874266136</v>
      </c>
      <c r="W2790" s="5">
        <f t="shared" si="399"/>
        <v>75926.567185665335</v>
      </c>
    </row>
    <row r="2791" spans="4:23" x14ac:dyDescent="0.25">
      <c r="D2791">
        <f t="shared" si="400"/>
        <v>2789</v>
      </c>
      <c r="E2791" s="3">
        <v>43947</v>
      </c>
      <c r="F2791" s="4">
        <v>0.20833333333333334</v>
      </c>
      <c r="G2791">
        <v>0</v>
      </c>
      <c r="H2791">
        <v>0</v>
      </c>
      <c r="I2791" s="5">
        <f t="shared" si="395"/>
        <v>0</v>
      </c>
      <c r="J2791" s="22">
        <v>0</v>
      </c>
      <c r="K2791">
        <v>6.8869999999999996E-5</v>
      </c>
      <c r="L2791" s="5" cm="1">
        <f t="array" ref="L2791">_xlfn.IFS(I2791=0, 0, I2791&gt;34, 0, AND(I2791&gt;0, I2791&lt;35), VLOOKUP(I2791, $A$63:$C$96, 3))</f>
        <v>0</v>
      </c>
      <c r="M2791" s="5">
        <f t="shared" si="394"/>
        <v>0</v>
      </c>
      <c r="N2791" s="5">
        <v>1411.3888520929975</v>
      </c>
      <c r="O2791" s="5">
        <f t="shared" si="401"/>
        <v>1940.0678999999998</v>
      </c>
      <c r="P2791" s="5">
        <f t="shared" si="402"/>
        <v>0</v>
      </c>
      <c r="Q2791" s="5">
        <f t="shared" si="396"/>
        <v>0</v>
      </c>
      <c r="R2791" s="5">
        <f>IF(O2791&gt;(P2791+U2791),O2791-P2791-U2791, 0)</f>
        <v>0</v>
      </c>
      <c r="S2791" s="5">
        <f t="shared" si="397"/>
        <v>0</v>
      </c>
      <c r="T2791" s="5">
        <f t="shared" si="398"/>
        <v>0</v>
      </c>
      <c r="U2791" s="5">
        <f>IF(O2791&gt;P2791,IF(V2790*($B$6/100)&gt;=O2791-P2791,(O2791-P2791), V2790*($B$6/100)), 0)</f>
        <v>1940.0678999999998</v>
      </c>
      <c r="V2791" s="5">
        <f>V2790+(T2791*($B$5/100))-(U2791/($B$6/100))</f>
        <v>3034291.1618551849</v>
      </c>
      <c r="W2791" s="5">
        <f t="shared" si="399"/>
        <v>75857.279046379626</v>
      </c>
    </row>
    <row r="2792" spans="4:23" x14ac:dyDescent="0.25">
      <c r="D2792">
        <f t="shared" si="400"/>
        <v>2790</v>
      </c>
      <c r="E2792" s="3">
        <v>43947</v>
      </c>
      <c r="F2792" s="4">
        <v>0.25</v>
      </c>
      <c r="G2792">
        <v>10</v>
      </c>
      <c r="H2792">
        <v>0</v>
      </c>
      <c r="I2792" s="5">
        <f t="shared" si="395"/>
        <v>1</v>
      </c>
      <c r="J2792" s="22">
        <v>1.2372378911527593E-5</v>
      </c>
      <c r="K2792">
        <v>6.942000000000001E-5</v>
      </c>
      <c r="L2792" s="5" cm="1">
        <f t="array" ref="L2792">_xlfn.IFS(I2792=0, 0, I2792&gt;34, 0, AND(I2792&gt;0, I2792&lt;35), VLOOKUP(I2792, $A$63:$C$96, 3))</f>
        <v>0</v>
      </c>
      <c r="M2792" s="5">
        <f t="shared" si="394"/>
        <v>58.768799829756063</v>
      </c>
      <c r="N2792" s="5">
        <v>1629.5781418364536</v>
      </c>
      <c r="O2792" s="5">
        <f t="shared" si="401"/>
        <v>1955.5614000000003</v>
      </c>
      <c r="P2792" s="5">
        <f t="shared" si="402"/>
        <v>58.768799829756063</v>
      </c>
      <c r="Q2792" s="5">
        <f t="shared" si="396"/>
        <v>0</v>
      </c>
      <c r="R2792" s="5">
        <f>IF(O2792&gt;(P2792+U2792),O2792-P2792-U2792, 0)</f>
        <v>0</v>
      </c>
      <c r="S2792" s="5">
        <f t="shared" si="397"/>
        <v>0</v>
      </c>
      <c r="T2792" s="5">
        <f t="shared" si="398"/>
        <v>0</v>
      </c>
      <c r="U2792" s="5">
        <f>IF(O2792&gt;P2792,IF(V2791*($B$6/100)&gt;=O2792-P2792,(O2792-P2792), V2791*($B$6/100)), 0)</f>
        <v>1896.7926001702442</v>
      </c>
      <c r="V2792" s="5">
        <f>V2791+(T2792*($B$5/100))-(U2792/($B$6/100))</f>
        <v>3031581.4581406559</v>
      </c>
      <c r="W2792" s="5">
        <f t="shared" si="399"/>
        <v>75789.536453516397</v>
      </c>
    </row>
    <row r="2793" spans="4:23" x14ac:dyDescent="0.25">
      <c r="D2793">
        <f t="shared" si="400"/>
        <v>2791</v>
      </c>
      <c r="E2793" s="3">
        <v>43947</v>
      </c>
      <c r="F2793" s="4">
        <v>0.29166666666666669</v>
      </c>
      <c r="G2793">
        <v>10</v>
      </c>
      <c r="H2793">
        <v>0</v>
      </c>
      <c r="I2793" s="5">
        <f t="shared" si="395"/>
        <v>1</v>
      </c>
      <c r="J2793" s="22">
        <v>7.1759797686860035E-5</v>
      </c>
      <c r="K2793">
        <v>7.2910000000000005E-5</v>
      </c>
      <c r="L2793" s="5" cm="1">
        <f t="array" ref="L2793">_xlfn.IFS(I2793=0, 0, I2793&gt;34, 0, AND(I2793&gt;0, I2793&lt;35), VLOOKUP(I2793, $A$63:$C$96, 3))</f>
        <v>0</v>
      </c>
      <c r="M2793" s="5">
        <f t="shared" si="394"/>
        <v>340.85903901258519</v>
      </c>
      <c r="N2793" s="5">
        <v>2180.6534817167662</v>
      </c>
      <c r="O2793" s="5">
        <f t="shared" si="401"/>
        <v>2053.8747000000003</v>
      </c>
      <c r="P2793" s="5">
        <f t="shared" si="402"/>
        <v>340.85903901258519</v>
      </c>
      <c r="Q2793" s="5">
        <f t="shared" si="396"/>
        <v>0</v>
      </c>
      <c r="R2793" s="5">
        <f>IF(O2793&gt;(P2793+U2793),O2793-P2793-U2793, 0)</f>
        <v>0</v>
      </c>
      <c r="S2793" s="5">
        <f t="shared" si="397"/>
        <v>0</v>
      </c>
      <c r="T2793" s="5">
        <f t="shared" si="398"/>
        <v>0</v>
      </c>
      <c r="U2793" s="5">
        <f>IF(O2793&gt;P2793,IF(V2792*($B$6/100)&gt;=O2793-P2793,(O2793-P2793), V2792*($B$6/100)), 0)</f>
        <v>1713.0156609874152</v>
      </c>
      <c r="V2793" s="5">
        <f>V2792+(T2793*($B$5/100))-(U2793/($B$6/100))</f>
        <v>3029134.2929106737</v>
      </c>
      <c r="W2793" s="5">
        <f t="shared" si="399"/>
        <v>75728.357322766838</v>
      </c>
    </row>
    <row r="2794" spans="4:23" x14ac:dyDescent="0.25">
      <c r="D2794">
        <f t="shared" si="400"/>
        <v>2792</v>
      </c>
      <c r="E2794" s="3">
        <v>43947</v>
      </c>
      <c r="F2794" s="4">
        <v>0.33333333333333331</v>
      </c>
      <c r="G2794">
        <v>10</v>
      </c>
      <c r="H2794">
        <v>2</v>
      </c>
      <c r="I2794" s="5">
        <f t="shared" si="395"/>
        <v>1</v>
      </c>
      <c r="J2794" s="22">
        <v>1.5341749850294214E-4</v>
      </c>
      <c r="K2794">
        <v>7.9440000000000012E-5</v>
      </c>
      <c r="L2794" s="5" cm="1">
        <f t="array" ref="L2794">_xlfn.IFS(I2794=0, 0, I2794&gt;34, 0, AND(I2794&gt;0, I2794&lt;35), VLOOKUP(I2794, $A$63:$C$96, 3))</f>
        <v>0</v>
      </c>
      <c r="M2794" s="5">
        <f t="shared" si="394"/>
        <v>728.73311788897524</v>
      </c>
      <c r="N2794" s="5">
        <v>2815.3471851321738</v>
      </c>
      <c r="O2794" s="5">
        <f t="shared" si="401"/>
        <v>2237.8248000000003</v>
      </c>
      <c r="P2794" s="5">
        <f t="shared" si="402"/>
        <v>728.73311788897524</v>
      </c>
      <c r="Q2794" s="5">
        <f t="shared" si="396"/>
        <v>0</v>
      </c>
      <c r="R2794" s="5">
        <f>IF(O2794&gt;(P2794+U2794),O2794-P2794-U2794, 0)</f>
        <v>0</v>
      </c>
      <c r="S2794" s="5">
        <f t="shared" si="397"/>
        <v>0</v>
      </c>
      <c r="T2794" s="5">
        <f t="shared" si="398"/>
        <v>0</v>
      </c>
      <c r="U2794" s="5">
        <f>IF(O2794&gt;P2794,IF(V2793*($B$6/100)&gt;=O2794-P2794,(O2794-P2794), V2793*($B$6/100)), 0)</f>
        <v>1509.091682111025</v>
      </c>
      <c r="V2794" s="5">
        <f>V2793+(T2794*($B$5/100))-(U2794/($B$6/100))</f>
        <v>3026978.447650515</v>
      </c>
      <c r="W2794" s="5">
        <f t="shared" si="399"/>
        <v>75674.461191262875</v>
      </c>
    </row>
    <row r="2795" spans="4:23" x14ac:dyDescent="0.25">
      <c r="D2795">
        <f t="shared" si="400"/>
        <v>2793</v>
      </c>
      <c r="E2795" s="3">
        <v>43947</v>
      </c>
      <c r="F2795" s="4">
        <v>0.375</v>
      </c>
      <c r="G2795">
        <v>20</v>
      </c>
      <c r="H2795">
        <v>0</v>
      </c>
      <c r="I2795" s="5">
        <f t="shared" si="395"/>
        <v>3</v>
      </c>
      <c r="J2795" s="22">
        <v>2.0290701414905254E-4</v>
      </c>
      <c r="K2795">
        <v>9.3749999999999988E-5</v>
      </c>
      <c r="L2795" s="5" cm="1">
        <f t="array" ref="L2795">_xlfn.IFS(I2795=0, 0, I2795&gt;34, 0, AND(I2795&gt;0, I2795&lt;35), VLOOKUP(I2795, $A$63:$C$96, 3))</f>
        <v>232</v>
      </c>
      <c r="M2795" s="5">
        <f t="shared" si="394"/>
        <v>963.80831720799949</v>
      </c>
      <c r="N2795" s="5">
        <v>3098.5468084766094</v>
      </c>
      <c r="O2795" s="5">
        <f t="shared" si="401"/>
        <v>2640.9374999999995</v>
      </c>
      <c r="P2795" s="5">
        <f t="shared" si="402"/>
        <v>1195.8083172079996</v>
      </c>
      <c r="Q2795" s="5">
        <f t="shared" si="396"/>
        <v>0</v>
      </c>
      <c r="R2795" s="5">
        <f>IF(O2795&gt;(P2795+U2795),O2795-P2795-U2795, 0)</f>
        <v>0</v>
      </c>
      <c r="S2795" s="5">
        <f t="shared" si="397"/>
        <v>0</v>
      </c>
      <c r="T2795" s="5">
        <f t="shared" si="398"/>
        <v>0</v>
      </c>
      <c r="U2795" s="5">
        <f>IF(O2795&gt;P2795,IF(V2794*($B$6/100)&gt;=O2795-P2795,(O2795-P2795), V2794*($B$6/100)), 0)</f>
        <v>1445.1291827919999</v>
      </c>
      <c r="V2795" s="5">
        <f>V2794+(T2795*($B$5/100))-(U2795/($B$6/100))</f>
        <v>3024913.9773893836</v>
      </c>
      <c r="W2795" s="5">
        <f t="shared" si="399"/>
        <v>75622.849434734584</v>
      </c>
    </row>
    <row r="2796" spans="4:23" x14ac:dyDescent="0.25">
      <c r="D2796">
        <f t="shared" si="400"/>
        <v>2794</v>
      </c>
      <c r="E2796" s="3">
        <v>43947</v>
      </c>
      <c r="F2796" s="4">
        <v>0.41666666666666669</v>
      </c>
      <c r="G2796">
        <v>30</v>
      </c>
      <c r="H2796">
        <v>8</v>
      </c>
      <c r="I2796" s="5">
        <f t="shared" si="395"/>
        <v>4</v>
      </c>
      <c r="J2796" s="22">
        <v>4.7015039863804853E-4</v>
      </c>
      <c r="K2796">
        <v>1.0784999999999999E-4</v>
      </c>
      <c r="L2796" s="5" cm="1">
        <f t="array" ref="L2796">_xlfn.IFS(I2796=0, 0, I2796&gt;34, 0, AND(I2796&gt;0, I2796&lt;35), VLOOKUP(I2796, $A$63:$C$96, 3))</f>
        <v>740</v>
      </c>
      <c r="M2796" s="5">
        <f t="shared" si="394"/>
        <v>2233.2143935307304</v>
      </c>
      <c r="N2796" s="5">
        <v>3091.8573022169453</v>
      </c>
      <c r="O2796" s="5">
        <f t="shared" si="401"/>
        <v>3038.1345000000001</v>
      </c>
      <c r="P2796" s="5">
        <f t="shared" si="402"/>
        <v>2973.2143935307304</v>
      </c>
      <c r="Q2796" s="5">
        <f t="shared" si="396"/>
        <v>0</v>
      </c>
      <c r="R2796" s="5">
        <f>IF(O2796&gt;(P2796+U2796),O2796-P2796-U2796, 0)</f>
        <v>0</v>
      </c>
      <c r="S2796" s="5">
        <f t="shared" si="397"/>
        <v>0</v>
      </c>
      <c r="T2796" s="5">
        <f t="shared" si="398"/>
        <v>0</v>
      </c>
      <c r="U2796" s="5">
        <f>IF(O2796&gt;P2796,IF(V2795*($B$6/100)&gt;=O2796-P2796,(O2796-P2796), V2795*($B$6/100)), 0)</f>
        <v>64.92010646926974</v>
      </c>
      <c r="V2796" s="5">
        <f>V2795+(T2796*($B$5/100))-(U2796/($B$6/100))</f>
        <v>3024821.2343801418</v>
      </c>
      <c r="W2796" s="5">
        <f t="shared" si="399"/>
        <v>75620.530859503546</v>
      </c>
    </row>
    <row r="2797" spans="4:23" x14ac:dyDescent="0.25">
      <c r="D2797">
        <f t="shared" si="400"/>
        <v>2795</v>
      </c>
      <c r="E2797" s="3">
        <v>43947</v>
      </c>
      <c r="F2797" s="4">
        <v>0.45833333333333331</v>
      </c>
      <c r="G2797">
        <v>20</v>
      </c>
      <c r="H2797">
        <v>10</v>
      </c>
      <c r="I2797" s="5">
        <f t="shared" si="395"/>
        <v>3</v>
      </c>
      <c r="J2797" s="22">
        <v>6.2604237292329624E-4</v>
      </c>
      <c r="K2797">
        <v>1.0293000000000001E-4</v>
      </c>
      <c r="L2797" s="5" cm="1">
        <f t="array" ref="L2797">_xlfn.IFS(I2797=0, 0, I2797&gt;34, 0, AND(I2797&gt;0, I2797&lt;35), VLOOKUP(I2797, $A$63:$C$96, 3))</f>
        <v>232</v>
      </c>
      <c r="M2797" s="5">
        <f t="shared" si="394"/>
        <v>2973.701271385657</v>
      </c>
      <c r="N2797" s="5">
        <v>2670.8125443027502</v>
      </c>
      <c r="O2797" s="5">
        <f t="shared" si="401"/>
        <v>2899.5381000000002</v>
      </c>
      <c r="P2797" s="5">
        <f t="shared" si="402"/>
        <v>2899.5381000000002</v>
      </c>
      <c r="Q2797" s="5">
        <f t="shared" si="396"/>
        <v>306.16317138565682</v>
      </c>
      <c r="R2797" s="5">
        <f>IF(O2797&gt;(P2797+U2797),O2797-P2797-U2797, 0)</f>
        <v>0</v>
      </c>
      <c r="S2797" s="5">
        <f t="shared" si="397"/>
        <v>0</v>
      </c>
      <c r="T2797" s="5">
        <f t="shared" si="398"/>
        <v>306.16317138565682</v>
      </c>
      <c r="U2797" s="5">
        <f>IF(O2797&gt;P2797,IF(V2796*($B$6/100)&gt;=O2797-P2797,(O2797-P2797), V2796*($B$6/100)), 0)</f>
        <v>0</v>
      </c>
      <c r="V2797" s="5">
        <f>V2796+(T2797*($B$5/100))-(U2797/($B$6/100))</f>
        <v>3025035.5486001116</v>
      </c>
      <c r="W2797" s="5">
        <f t="shared" si="399"/>
        <v>75625.888715002788</v>
      </c>
    </row>
    <row r="2798" spans="4:23" x14ac:dyDescent="0.25">
      <c r="D2798">
        <f t="shared" si="400"/>
        <v>2796</v>
      </c>
      <c r="E2798" s="3">
        <v>43947</v>
      </c>
      <c r="F2798" s="4">
        <v>0.5</v>
      </c>
      <c r="G2798">
        <v>10</v>
      </c>
      <c r="H2798">
        <v>10</v>
      </c>
      <c r="I2798" s="5">
        <f t="shared" si="395"/>
        <v>1</v>
      </c>
      <c r="J2798" s="22">
        <v>7.1017454952168385E-4</v>
      </c>
      <c r="K2798">
        <v>9.2579999999999984E-5</v>
      </c>
      <c r="L2798" s="5" cm="1">
        <f t="array" ref="L2798">_xlfn.IFS(I2798=0, 0, I2798&gt;34, 0, AND(I2798&gt;0, I2798&lt;35), VLOOKUP(I2798, $A$63:$C$96, 3))</f>
        <v>0</v>
      </c>
      <c r="M2798" s="5">
        <f t="shared" si="394"/>
        <v>3373.3291102279982</v>
      </c>
      <c r="N2798" s="5">
        <v>2062.9518991539317</v>
      </c>
      <c r="O2798" s="5">
        <f t="shared" si="401"/>
        <v>2607.9785999999995</v>
      </c>
      <c r="P2798" s="5">
        <f t="shared" si="402"/>
        <v>2607.9785999999995</v>
      </c>
      <c r="Q2798" s="5">
        <f t="shared" si="396"/>
        <v>487.20077413479089</v>
      </c>
      <c r="R2798" s="5">
        <f>IF(O2798&gt;(P2798+U2798),O2798-P2798-U2798, 0)</f>
        <v>0</v>
      </c>
      <c r="S2798" s="5">
        <f t="shared" si="397"/>
        <v>278.14973609320782</v>
      </c>
      <c r="T2798" s="5">
        <f t="shared" si="398"/>
        <v>487.20077413479089</v>
      </c>
      <c r="U2798" s="5">
        <f>IF(O2798&gt;P2798,IF(V2797*($B$6/100)&gt;=O2798-P2798,(O2798-P2798), V2797*($B$6/100)), 0)</f>
        <v>0</v>
      </c>
      <c r="V2798" s="5">
        <f>V2797+(T2798*($B$5/100))-(U2798/($B$6/100))</f>
        <v>3025376.5891420059</v>
      </c>
      <c r="W2798" s="5">
        <f t="shared" si="399"/>
        <v>75634.414728550153</v>
      </c>
    </row>
    <row r="2799" spans="4:23" x14ac:dyDescent="0.25">
      <c r="D2799">
        <f t="shared" si="400"/>
        <v>2797</v>
      </c>
      <c r="E2799" s="3">
        <v>43947</v>
      </c>
      <c r="F2799" s="4">
        <v>0.54166666666666663</v>
      </c>
      <c r="G2799">
        <v>10</v>
      </c>
      <c r="H2799">
        <v>10</v>
      </c>
      <c r="I2799" s="5">
        <f t="shared" si="395"/>
        <v>1</v>
      </c>
      <c r="J2799" s="22">
        <v>7.2997035578012794E-4</v>
      </c>
      <c r="K2799">
        <v>8.7810000000000001E-5</v>
      </c>
      <c r="L2799" s="5" cm="1">
        <f t="array" ref="L2799">_xlfn.IFS(I2799=0, 0, I2799&gt;34, 0, AND(I2799&gt;0, I2799&lt;35), VLOOKUP(I2799, $A$63:$C$96, 3))</f>
        <v>0</v>
      </c>
      <c r="M2799" s="5">
        <f t="shared" si="394"/>
        <v>3467.3591899556077</v>
      </c>
      <c r="N2799" s="5">
        <v>1692.618351990466</v>
      </c>
      <c r="O2799" s="5">
        <f t="shared" si="401"/>
        <v>2473.6077</v>
      </c>
      <c r="P2799" s="5">
        <f t="shared" si="402"/>
        <v>2473.6077</v>
      </c>
      <c r="Q2799" s="5">
        <f t="shared" si="396"/>
        <v>487.20077413479089</v>
      </c>
      <c r="R2799" s="5">
        <f>IF(O2799&gt;(P2799+U2799),O2799-P2799-U2799, 0)</f>
        <v>0</v>
      </c>
      <c r="S2799" s="5">
        <f t="shared" si="397"/>
        <v>506.55071582081678</v>
      </c>
      <c r="T2799" s="5">
        <f t="shared" si="398"/>
        <v>487.20077413479089</v>
      </c>
      <c r="U2799" s="5">
        <f>IF(O2799&gt;P2799,IF(V2798*($B$6/100)&gt;=O2799-P2799,(O2799-P2799), V2798*($B$6/100)), 0)</f>
        <v>0</v>
      </c>
      <c r="V2799" s="5">
        <f>V2798+(T2799*($B$5/100))-(U2799/($B$6/100))</f>
        <v>3025717.6296839002</v>
      </c>
      <c r="W2799" s="5">
        <f t="shared" si="399"/>
        <v>75642.940742097504</v>
      </c>
    </row>
    <row r="2800" spans="4:23" x14ac:dyDescent="0.25">
      <c r="D2800">
        <f t="shared" si="400"/>
        <v>2798</v>
      </c>
      <c r="E2800" s="3">
        <v>43947</v>
      </c>
      <c r="F2800" s="4">
        <v>0.58333333333333337</v>
      </c>
      <c r="G2800">
        <v>20</v>
      </c>
      <c r="H2800">
        <v>10</v>
      </c>
      <c r="I2800" s="5">
        <f t="shared" si="395"/>
        <v>3</v>
      </c>
      <c r="J2800" s="22">
        <v>7.0770007373937834E-4</v>
      </c>
      <c r="K2800">
        <v>7.8369999999999997E-5</v>
      </c>
      <c r="L2800" s="5" cm="1">
        <f t="array" ref="L2800">_xlfn.IFS(I2800=0, 0, I2800&gt;34, 0, AND(I2800&gt;0, I2800&lt;35), VLOOKUP(I2800, $A$63:$C$96, 3))</f>
        <v>232</v>
      </c>
      <c r="M2800" s="5">
        <f t="shared" si="394"/>
        <v>3361.5753502620473</v>
      </c>
      <c r="N2800" s="5">
        <v>1421.8036337288363</v>
      </c>
      <c r="O2800" s="5">
        <f t="shared" si="401"/>
        <v>2207.6828999999998</v>
      </c>
      <c r="P2800" s="5">
        <f t="shared" si="402"/>
        <v>2207.6828999999998</v>
      </c>
      <c r="Q2800" s="5">
        <f t="shared" si="396"/>
        <v>487.20077413479089</v>
      </c>
      <c r="R2800" s="5">
        <f>IF(O2800&gt;(P2800+U2800),O2800-P2800-U2800, 0)</f>
        <v>0</v>
      </c>
      <c r="S2800" s="5">
        <f t="shared" si="397"/>
        <v>730.23469021664368</v>
      </c>
      <c r="T2800" s="5">
        <f t="shared" si="398"/>
        <v>655.65776004540385</v>
      </c>
      <c r="U2800" s="5">
        <f>IF(O2800&gt;P2800,IF(V2799*($B$6/100)&gt;=O2800-P2800,(O2800-P2800), V2799*($B$6/100)), 0)</f>
        <v>0</v>
      </c>
      <c r="V2800" s="5">
        <f>V2799+(T2800*($B$5/100))-(U2800/($B$6/100))</f>
        <v>3026176.5901159318</v>
      </c>
      <c r="W2800" s="5">
        <f t="shared" si="399"/>
        <v>75654.414752898301</v>
      </c>
    </row>
    <row r="2801" spans="4:23" x14ac:dyDescent="0.25">
      <c r="D2801">
        <f t="shared" si="400"/>
        <v>2799</v>
      </c>
      <c r="E2801" s="3">
        <v>43947</v>
      </c>
      <c r="F2801" s="4">
        <v>0.625</v>
      </c>
      <c r="G2801">
        <v>20</v>
      </c>
      <c r="H2801">
        <v>10</v>
      </c>
      <c r="I2801" s="5">
        <f t="shared" si="395"/>
        <v>3</v>
      </c>
      <c r="J2801" s="22">
        <v>6.4088922761712931E-4</v>
      </c>
      <c r="K2801">
        <v>6.9809999999999997E-5</v>
      </c>
      <c r="L2801" s="5" cm="1">
        <f t="array" ref="L2801">_xlfn.IFS(I2801=0, 0, I2801&gt;34, 0, AND(I2801&gt;0, I2801&lt;35), VLOOKUP(I2801, $A$63:$C$96, 3))</f>
        <v>232</v>
      </c>
      <c r="M2801" s="5">
        <f t="shared" si="394"/>
        <v>3044.2238311813644</v>
      </c>
      <c r="N2801" s="5">
        <v>1189.5428339069931</v>
      </c>
      <c r="O2801" s="5">
        <f t="shared" si="401"/>
        <v>1966.5477000000001</v>
      </c>
      <c r="P2801" s="5">
        <f t="shared" si="402"/>
        <v>1966.5477000000001</v>
      </c>
      <c r="Q2801" s="5">
        <f t="shared" si="396"/>
        <v>487.20077413479089</v>
      </c>
      <c r="R2801" s="5">
        <f>IF(O2801&gt;(P2801+U2801),O2801-P2801-U2801, 0)</f>
        <v>0</v>
      </c>
      <c r="S2801" s="5">
        <f t="shared" si="397"/>
        <v>610.94614067020166</v>
      </c>
      <c r="T2801" s="5">
        <f t="shared" si="398"/>
        <v>698.72999051116267</v>
      </c>
      <c r="U2801" s="5">
        <f>IF(O2801&gt;P2801,IF(V2800*($B$6/100)&gt;=O2801-P2801,(O2801-P2801), V2800*($B$6/100)), 0)</f>
        <v>0</v>
      </c>
      <c r="V2801" s="5">
        <f>V2800+(T2801*($B$5/100))-(U2801/($B$6/100))</f>
        <v>3026665.7011092897</v>
      </c>
      <c r="W2801" s="5">
        <f t="shared" si="399"/>
        <v>75666.642527732241</v>
      </c>
    </row>
    <row r="2802" spans="4:23" x14ac:dyDescent="0.25">
      <c r="D2802">
        <f t="shared" si="400"/>
        <v>2800</v>
      </c>
      <c r="E2802" s="3">
        <v>43947</v>
      </c>
      <c r="F2802" s="4">
        <v>0.66666666666666663</v>
      </c>
      <c r="G2802">
        <v>30</v>
      </c>
      <c r="H2802">
        <v>10</v>
      </c>
      <c r="I2802" s="5">
        <f t="shared" si="395"/>
        <v>4</v>
      </c>
      <c r="J2802" s="22">
        <v>5.4438467210721404E-4</v>
      </c>
      <c r="K2802">
        <v>6.7249999999999995E-5</v>
      </c>
      <c r="L2802" s="5" cm="1">
        <f t="array" ref="L2802">_xlfn.IFS(I2802=0, 0, I2802&gt;34, 0, AND(I2802&gt;0, I2802&lt;35), VLOOKUP(I2802, $A$63:$C$96, 3))</f>
        <v>740</v>
      </c>
      <c r="M2802" s="5">
        <f t="shared" si="394"/>
        <v>2585.8271925092668</v>
      </c>
      <c r="N2802" s="5">
        <v>1031.8541538856678</v>
      </c>
      <c r="O2802" s="5">
        <f t="shared" si="401"/>
        <v>1894.4324999999999</v>
      </c>
      <c r="P2802" s="5">
        <f t="shared" si="402"/>
        <v>1894.4324999999999</v>
      </c>
      <c r="Q2802" s="5">
        <f t="shared" si="396"/>
        <v>487.20077413479089</v>
      </c>
      <c r="R2802" s="5">
        <f>IF(O2802&gt;(P2802+U2802),O2802-P2802-U2802, 0)</f>
        <v>0</v>
      </c>
      <c r="S2802" s="5">
        <f t="shared" si="397"/>
        <v>529.95764009642608</v>
      </c>
      <c r="T2802" s="5">
        <f t="shared" si="398"/>
        <v>901.43705241284079</v>
      </c>
      <c r="U2802" s="5">
        <f>IF(O2802&gt;P2802,IF(V2801*($B$6/100)&gt;=O2802-P2802,(O2802-P2802), V2801*($B$6/100)), 0)</f>
        <v>0</v>
      </c>
      <c r="V2802" s="5">
        <f>V2801+(T2802*($B$5/100))-(U2802/($B$6/100))</f>
        <v>3027296.7070459789</v>
      </c>
      <c r="W2802" s="5">
        <f t="shared" si="399"/>
        <v>75682.417676149475</v>
      </c>
    </row>
    <row r="2803" spans="4:23" x14ac:dyDescent="0.25">
      <c r="D2803">
        <f t="shared" si="400"/>
        <v>2801</v>
      </c>
      <c r="E2803" s="3">
        <v>43947</v>
      </c>
      <c r="F2803" s="4">
        <v>0.70833333333333337</v>
      </c>
      <c r="G2803">
        <v>30</v>
      </c>
      <c r="H2803">
        <v>10</v>
      </c>
      <c r="I2803" s="5">
        <f t="shared" si="395"/>
        <v>4</v>
      </c>
      <c r="J2803" s="22">
        <v>4.2066088299193814E-4</v>
      </c>
      <c r="K2803">
        <v>8.017E-5</v>
      </c>
      <c r="L2803" s="5" cm="1">
        <f t="array" ref="L2803">_xlfn.IFS(I2803=0, 0, I2803&gt;34, 0, AND(I2803&gt;0, I2803&lt;35), VLOOKUP(I2803, $A$63:$C$96, 3))</f>
        <v>740</v>
      </c>
      <c r="M2803" s="5">
        <f t="shared" si="394"/>
        <v>1998.1391942117061</v>
      </c>
      <c r="N2803" s="5">
        <v>1013.3541951616705</v>
      </c>
      <c r="O2803" s="5">
        <f t="shared" si="401"/>
        <v>2258.3888999999999</v>
      </c>
      <c r="P2803" s="5">
        <f t="shared" si="402"/>
        <v>2258.3888999999999</v>
      </c>
      <c r="Q2803" s="5">
        <f t="shared" si="396"/>
        <v>479.7502942117062</v>
      </c>
      <c r="R2803" s="5">
        <f>IF(O2803&gt;(P2803+U2803),O2803-P2803-U2803, 0)</f>
        <v>0</v>
      </c>
      <c r="S2803" s="5">
        <f t="shared" si="397"/>
        <v>0</v>
      </c>
      <c r="T2803" s="5">
        <f t="shared" si="398"/>
        <v>479.7502942117062</v>
      </c>
      <c r="U2803" s="5">
        <f>IF(O2803&gt;P2803,IF(V2802*($B$6/100)&gt;=O2803-P2803,(O2803-P2803), V2802*($B$6/100)), 0)</f>
        <v>0</v>
      </c>
      <c r="V2803" s="5">
        <f>V2802+(T2803*($B$5/100))-(U2803/($B$6/100))</f>
        <v>3027632.5322519271</v>
      </c>
      <c r="W2803" s="5">
        <f t="shared" si="399"/>
        <v>75690.81330629818</v>
      </c>
    </row>
    <row r="2804" spans="4:23" x14ac:dyDescent="0.25">
      <c r="D2804">
        <f t="shared" si="400"/>
        <v>2802</v>
      </c>
      <c r="E2804" s="3">
        <v>43947</v>
      </c>
      <c r="F2804" s="4">
        <v>0.75</v>
      </c>
      <c r="G2804">
        <v>10</v>
      </c>
      <c r="H2804">
        <v>10</v>
      </c>
      <c r="I2804" s="5">
        <f t="shared" si="395"/>
        <v>1</v>
      </c>
      <c r="J2804" s="22">
        <v>2.7466681183591258E-4</v>
      </c>
      <c r="K2804">
        <v>1.2737E-4</v>
      </c>
      <c r="L2804" s="5" cm="1">
        <f t="array" ref="L2804">_xlfn.IFS(I2804=0, 0, I2804&gt;34, 0, AND(I2804&gt;0, I2804&lt;35), VLOOKUP(I2804, $A$63:$C$96, 3))</f>
        <v>0</v>
      </c>
      <c r="M2804" s="5">
        <f t="shared" si="394"/>
        <v>1304.6673562205849</v>
      </c>
      <c r="N2804" s="5">
        <v>1166.5668659949572</v>
      </c>
      <c r="O2804" s="5">
        <f t="shared" si="401"/>
        <v>3588.0128999999997</v>
      </c>
      <c r="P2804" s="5">
        <f t="shared" si="402"/>
        <v>1304.6673562205849</v>
      </c>
      <c r="Q2804" s="5">
        <f t="shared" si="396"/>
        <v>0</v>
      </c>
      <c r="R2804" s="5">
        <f>IF(O2804&gt;(P2804+U2804),O2804-P2804-U2804, 0)</f>
        <v>0</v>
      </c>
      <c r="S2804" s="5">
        <f t="shared" si="397"/>
        <v>0</v>
      </c>
      <c r="T2804" s="5">
        <f t="shared" si="398"/>
        <v>0</v>
      </c>
      <c r="U2804" s="5">
        <f>IF(O2804&gt;P2804,IF(V2803*($B$6/100)&gt;=O2804-P2804,(O2804-P2804), V2803*($B$6/100)), 0)</f>
        <v>2283.3455437794146</v>
      </c>
      <c r="V2804" s="5">
        <f>V2803+(T2804*($B$5/100))-(U2804/($B$6/100))</f>
        <v>3024370.6100465278</v>
      </c>
      <c r="W2804" s="5">
        <f t="shared" si="399"/>
        <v>75609.26525116319</v>
      </c>
    </row>
    <row r="2805" spans="4:23" x14ac:dyDescent="0.25">
      <c r="D2805">
        <f t="shared" si="400"/>
        <v>2803</v>
      </c>
      <c r="E2805" s="3">
        <v>43947</v>
      </c>
      <c r="F2805" s="4">
        <v>0.79166666666666663</v>
      </c>
      <c r="G2805">
        <v>20</v>
      </c>
      <c r="H2805">
        <v>10</v>
      </c>
      <c r="I2805" s="5">
        <f t="shared" si="395"/>
        <v>3</v>
      </c>
      <c r="J2805" s="22">
        <v>1.3114721646219249E-4</v>
      </c>
      <c r="K2805">
        <v>1.5262999999999998E-4</v>
      </c>
      <c r="L2805" s="5" cm="1">
        <f t="array" ref="L2805">_xlfn.IFS(I2805=0, 0, I2805&gt;34, 0, AND(I2805&gt;0, I2805&lt;35), VLOOKUP(I2805, $A$63:$C$96, 3))</f>
        <v>232</v>
      </c>
      <c r="M2805" s="5">
        <f t="shared" si="394"/>
        <v>622.94927819541431</v>
      </c>
      <c r="N2805" s="5">
        <v>1300.9367283114095</v>
      </c>
      <c r="O2805" s="5">
        <f t="shared" si="401"/>
        <v>4299.5870999999988</v>
      </c>
      <c r="P2805" s="5">
        <f t="shared" si="402"/>
        <v>854.94927819541431</v>
      </c>
      <c r="Q2805" s="5">
        <f t="shared" si="396"/>
        <v>0</v>
      </c>
      <c r="R2805" s="5">
        <f>IF(O2805&gt;(P2805+U2805),O2805-P2805-U2805, 0)</f>
        <v>0</v>
      </c>
      <c r="S2805" s="5">
        <f t="shared" si="397"/>
        <v>0</v>
      </c>
      <c r="T2805" s="5">
        <f t="shared" si="398"/>
        <v>0</v>
      </c>
      <c r="U2805" s="5">
        <f>IF(O2805&gt;P2805,IF(V2804*($B$6/100)&gt;=O2805-P2805,(O2805-P2805), V2804*($B$6/100)), 0)</f>
        <v>3444.6378218045847</v>
      </c>
      <c r="V2805" s="5">
        <f>V2804+(T2805*($B$5/100))-(U2805/($B$6/100))</f>
        <v>3019449.6988725211</v>
      </c>
      <c r="W2805" s="5">
        <f t="shared" si="399"/>
        <v>75486.242471813021</v>
      </c>
    </row>
    <row r="2806" spans="4:23" x14ac:dyDescent="0.25">
      <c r="D2806">
        <f t="shared" si="400"/>
        <v>2804</v>
      </c>
      <c r="E2806" s="3">
        <v>43947</v>
      </c>
      <c r="F2806" s="4">
        <v>0.83333333333333337</v>
      </c>
      <c r="G2806">
        <v>20</v>
      </c>
      <c r="H2806">
        <v>3</v>
      </c>
      <c r="I2806" s="5">
        <f t="shared" si="395"/>
        <v>3</v>
      </c>
      <c r="J2806" s="22">
        <v>2.2270282040749667E-5</v>
      </c>
      <c r="K2806">
        <v>1.5711999999999999E-4</v>
      </c>
      <c r="L2806" s="5" cm="1">
        <f t="array" ref="L2806">_xlfn.IFS(I2806=0, 0, I2806&gt;34, 0, AND(I2806&gt;0, I2806&lt;35), VLOOKUP(I2806, $A$63:$C$96, 3))</f>
        <v>232</v>
      </c>
      <c r="M2806" s="5">
        <f t="shared" si="394"/>
        <v>105.78383969356092</v>
      </c>
      <c r="N2806" s="5">
        <v>1376.9151749953596</v>
      </c>
      <c r="O2806" s="5">
        <f t="shared" si="401"/>
        <v>4426.0703999999996</v>
      </c>
      <c r="P2806" s="5">
        <f t="shared" si="402"/>
        <v>337.78383969356094</v>
      </c>
      <c r="Q2806" s="5">
        <f t="shared" si="396"/>
        <v>0</v>
      </c>
      <c r="R2806" s="5">
        <f>IF(O2806&gt;(P2806+U2806),O2806-P2806-U2806, 0)</f>
        <v>0</v>
      </c>
      <c r="S2806" s="5">
        <f t="shared" si="397"/>
        <v>0</v>
      </c>
      <c r="T2806" s="5">
        <f t="shared" si="398"/>
        <v>0</v>
      </c>
      <c r="U2806" s="5">
        <f>IF(O2806&gt;P2806,IF(V2805*($B$6/100)&gt;=O2806-P2806,(O2806-P2806), V2805*($B$6/100)), 0)</f>
        <v>4088.2865603064388</v>
      </c>
      <c r="V2806" s="5">
        <f>V2805+(T2806*($B$5/100))-(U2806/($B$6/100))</f>
        <v>3013609.2895006547</v>
      </c>
      <c r="W2806" s="5">
        <f t="shared" si="399"/>
        <v>75340.232237516364</v>
      </c>
    </row>
    <row r="2807" spans="4:23" x14ac:dyDescent="0.25">
      <c r="D2807">
        <f t="shared" si="400"/>
        <v>2805</v>
      </c>
      <c r="E2807" s="3">
        <v>43947</v>
      </c>
      <c r="F2807" s="4">
        <v>0.875</v>
      </c>
      <c r="G2807">
        <v>20</v>
      </c>
      <c r="H2807">
        <v>0</v>
      </c>
      <c r="I2807" s="5">
        <f t="shared" si="395"/>
        <v>3</v>
      </c>
      <c r="J2807" s="22">
        <v>0</v>
      </c>
      <c r="K2807">
        <v>1.6402000000000002E-4</v>
      </c>
      <c r="L2807" s="5" cm="1">
        <f t="array" ref="L2807">_xlfn.IFS(I2807=0, 0, I2807&gt;34, 0, AND(I2807&gt;0, I2807&lt;35), VLOOKUP(I2807, $A$63:$C$96, 3))</f>
        <v>232</v>
      </c>
      <c r="M2807" s="5">
        <f t="shared" si="394"/>
        <v>0</v>
      </c>
      <c r="N2807" s="5">
        <v>1432.1996472299722</v>
      </c>
      <c r="O2807" s="5">
        <f t="shared" si="401"/>
        <v>4620.4434000000001</v>
      </c>
      <c r="P2807" s="5">
        <f t="shared" si="402"/>
        <v>232</v>
      </c>
      <c r="Q2807" s="5">
        <f t="shared" si="396"/>
        <v>0</v>
      </c>
      <c r="R2807" s="5">
        <f>IF(O2807&gt;(P2807+U2807),O2807-P2807-U2807, 0)</f>
        <v>0</v>
      </c>
      <c r="S2807" s="5">
        <f t="shared" si="397"/>
        <v>0</v>
      </c>
      <c r="T2807" s="5">
        <f t="shared" si="398"/>
        <v>0</v>
      </c>
      <c r="U2807" s="5">
        <f>IF(O2807&gt;P2807,IF(V2806*($B$6/100)&gt;=O2807-P2807,(O2807-P2807), V2806*($B$6/100)), 0)</f>
        <v>4388.4434000000001</v>
      </c>
      <c r="V2807" s="5">
        <f>V2806+(T2807*($B$5/100))-(U2807/($B$6/100))</f>
        <v>3007340.084643512</v>
      </c>
      <c r="W2807" s="5">
        <f t="shared" si="399"/>
        <v>75183.502116087795</v>
      </c>
    </row>
    <row r="2808" spans="4:23" x14ac:dyDescent="0.25">
      <c r="D2808">
        <f t="shared" si="400"/>
        <v>2806</v>
      </c>
      <c r="E2808" s="3">
        <v>43947</v>
      </c>
      <c r="F2808" s="4">
        <v>0.91666666666666663</v>
      </c>
      <c r="G2808">
        <v>10</v>
      </c>
      <c r="H2808">
        <v>0</v>
      </c>
      <c r="I2808" s="5">
        <f t="shared" si="395"/>
        <v>1</v>
      </c>
      <c r="J2808" s="22">
        <v>0</v>
      </c>
      <c r="K2808">
        <v>1.707E-4</v>
      </c>
      <c r="L2808" s="5" cm="1">
        <f t="array" ref="L2808">_xlfn.IFS(I2808=0, 0, I2808&gt;34, 0, AND(I2808&gt;0, I2808&lt;35), VLOOKUP(I2808, $A$63:$C$96, 3))</f>
        <v>0</v>
      </c>
      <c r="M2808" s="5">
        <f t="shared" si="394"/>
        <v>0</v>
      </c>
      <c r="N2808" s="5">
        <v>1436.9730207210143</v>
      </c>
      <c r="O2808" s="5">
        <f t="shared" si="401"/>
        <v>4808.6190000000006</v>
      </c>
      <c r="P2808" s="5">
        <f t="shared" si="402"/>
        <v>0</v>
      </c>
      <c r="Q2808" s="5">
        <f t="shared" si="396"/>
        <v>0</v>
      </c>
      <c r="R2808" s="5">
        <f>IF(O2808&gt;(P2808+U2808),O2808-P2808-U2808, 0)</f>
        <v>0</v>
      </c>
      <c r="S2808" s="5">
        <f t="shared" si="397"/>
        <v>0</v>
      </c>
      <c r="T2808" s="5">
        <f t="shared" si="398"/>
        <v>0</v>
      </c>
      <c r="U2808" s="5">
        <f>IF(O2808&gt;P2808,IF(V2807*($B$6/100)&gt;=O2808-P2808,(O2808-P2808), V2807*($B$6/100)), 0)</f>
        <v>4808.6190000000006</v>
      </c>
      <c r="V2808" s="5">
        <f>V2807+(T2808*($B$5/100))-(U2808/($B$6/100))</f>
        <v>3000470.6289292262</v>
      </c>
      <c r="W2808" s="5">
        <f t="shared" si="399"/>
        <v>75011.765723230652</v>
      </c>
    </row>
    <row r="2809" spans="4:23" x14ac:dyDescent="0.25">
      <c r="D2809">
        <f t="shared" si="400"/>
        <v>2807</v>
      </c>
      <c r="E2809" s="3">
        <v>43947</v>
      </c>
      <c r="F2809" s="4">
        <v>0.95833333333333337</v>
      </c>
      <c r="G2809">
        <v>10</v>
      </c>
      <c r="H2809">
        <v>0</v>
      </c>
      <c r="I2809" s="5">
        <f t="shared" si="395"/>
        <v>1</v>
      </c>
      <c r="J2809" s="22">
        <v>0</v>
      </c>
      <c r="K2809">
        <v>1.5758999999999999E-4</v>
      </c>
      <c r="L2809" s="5" cm="1">
        <f t="array" ref="L2809">_xlfn.IFS(I2809=0, 0, I2809&gt;34, 0, AND(I2809&gt;0, I2809&lt;35), VLOOKUP(I2809, $A$63:$C$96, 3))</f>
        <v>0</v>
      </c>
      <c r="M2809" s="5">
        <f t="shared" si="394"/>
        <v>0</v>
      </c>
      <c r="N2809" s="5">
        <v>1280.9901153624785</v>
      </c>
      <c r="O2809" s="5">
        <f t="shared" si="401"/>
        <v>4439.3103000000001</v>
      </c>
      <c r="P2809" s="5">
        <f t="shared" si="402"/>
        <v>0</v>
      </c>
      <c r="Q2809" s="5">
        <f t="shared" si="396"/>
        <v>0</v>
      </c>
      <c r="R2809" s="5">
        <f>IF(O2809&gt;(P2809+U2809),O2809-P2809-U2809, 0)</f>
        <v>0</v>
      </c>
      <c r="S2809" s="5">
        <f t="shared" si="397"/>
        <v>0</v>
      </c>
      <c r="T2809" s="5">
        <f t="shared" si="398"/>
        <v>0</v>
      </c>
      <c r="U2809" s="5">
        <f>IF(O2809&gt;P2809,IF(V2808*($B$6/100)&gt;=O2809-P2809,(O2809-P2809), V2808*($B$6/100)), 0)</f>
        <v>4439.3103000000001</v>
      </c>
      <c r="V2809" s="5">
        <f>V2808+(T2809*($B$5/100))-(U2809/($B$6/100))</f>
        <v>2994128.7570720832</v>
      </c>
      <c r="W2809" s="5">
        <f t="shared" si="399"/>
        <v>74853.218926802074</v>
      </c>
    </row>
    <row r="2810" spans="4:23" x14ac:dyDescent="0.25">
      <c r="D2810">
        <f t="shared" si="400"/>
        <v>2808</v>
      </c>
      <c r="E2810" s="3">
        <v>43948</v>
      </c>
      <c r="F2810" s="4">
        <v>0</v>
      </c>
      <c r="G2810">
        <v>30</v>
      </c>
      <c r="H2810">
        <v>0</v>
      </c>
      <c r="I2810" s="5">
        <f t="shared" si="395"/>
        <v>4</v>
      </c>
      <c r="J2810" s="22">
        <v>0</v>
      </c>
      <c r="K2810">
        <v>1.2532E-4</v>
      </c>
      <c r="L2810" s="5" cm="1">
        <f t="array" ref="L2810">_xlfn.IFS(I2810=0, 0, I2810&gt;34, 0, AND(I2810&gt;0, I2810&lt;35), VLOOKUP(I2810, $A$63:$C$96, 3))</f>
        <v>740</v>
      </c>
      <c r="M2810" s="5">
        <f t="shared" si="394"/>
        <v>0</v>
      </c>
      <c r="N2810" s="5">
        <v>1081.0780264641708</v>
      </c>
      <c r="O2810" s="5">
        <f t="shared" si="401"/>
        <v>3530.2644</v>
      </c>
      <c r="P2810" s="5">
        <f t="shared" si="402"/>
        <v>740</v>
      </c>
      <c r="Q2810" s="5">
        <f t="shared" si="396"/>
        <v>0</v>
      </c>
      <c r="R2810" s="5">
        <f>IF(O2810&gt;(P2810+U2810),O2810-P2810-U2810, 0)</f>
        <v>0</v>
      </c>
      <c r="S2810" s="5">
        <f t="shared" si="397"/>
        <v>0</v>
      </c>
      <c r="T2810" s="5">
        <f t="shared" si="398"/>
        <v>0</v>
      </c>
      <c r="U2810" s="5">
        <f>IF(O2810&gt;P2810,IF(V2809*($B$6/100)&gt;=O2810-P2810,(O2810-P2810), V2809*($B$6/100)), 0)</f>
        <v>2790.2644</v>
      </c>
      <c r="V2810" s="5">
        <f>V2809+(T2810*($B$5/100))-(U2810/($B$6/100))</f>
        <v>2990142.665072083</v>
      </c>
      <c r="W2810" s="5">
        <f t="shared" si="399"/>
        <v>74753.566626802072</v>
      </c>
    </row>
    <row r="2811" spans="4:23" x14ac:dyDescent="0.25">
      <c r="D2811">
        <f t="shared" si="400"/>
        <v>2809</v>
      </c>
      <c r="E2811" s="3">
        <v>43948</v>
      </c>
      <c r="F2811" s="4">
        <v>4.1666666666666664E-2</v>
      </c>
      <c r="G2811">
        <v>0</v>
      </c>
      <c r="H2811">
        <v>0</v>
      </c>
      <c r="I2811" s="5">
        <f t="shared" si="395"/>
        <v>0</v>
      </c>
      <c r="J2811" s="22">
        <v>0</v>
      </c>
      <c r="K2811">
        <v>1.0184E-4</v>
      </c>
      <c r="L2811" s="5" cm="1">
        <f t="array" ref="L2811">_xlfn.IFS(I2811=0, 0, I2811&gt;34, 0, AND(I2811&gt;0, I2811&lt;35), VLOOKUP(I2811, $A$63:$C$96, 3))</f>
        <v>0</v>
      </c>
      <c r="M2811" s="5">
        <f t="shared" si="394"/>
        <v>0</v>
      </c>
      <c r="N2811" s="5">
        <v>921.94228787748727</v>
      </c>
      <c r="O2811" s="5">
        <f t="shared" si="401"/>
        <v>2868.8327999999997</v>
      </c>
      <c r="P2811" s="5">
        <f t="shared" si="402"/>
        <v>0</v>
      </c>
      <c r="Q2811" s="5">
        <f t="shared" si="396"/>
        <v>0</v>
      </c>
      <c r="R2811" s="5">
        <f>IF(O2811&gt;(P2811+U2811),O2811-P2811-U2811, 0)</f>
        <v>0</v>
      </c>
      <c r="S2811" s="5">
        <f t="shared" si="397"/>
        <v>0</v>
      </c>
      <c r="T2811" s="5">
        <f t="shared" si="398"/>
        <v>0</v>
      </c>
      <c r="U2811" s="5">
        <f>IF(O2811&gt;P2811,IF(V2810*($B$6/100)&gt;=O2811-P2811,(O2811-P2811), V2810*($B$6/100)), 0)</f>
        <v>2868.8327999999997</v>
      </c>
      <c r="V2811" s="5">
        <f>V2810+(T2811*($B$5/100))-(U2811/($B$6/100))</f>
        <v>2986044.3325006543</v>
      </c>
      <c r="W2811" s="5">
        <f t="shared" si="399"/>
        <v>74651.108312516357</v>
      </c>
    </row>
    <row r="2812" spans="4:23" x14ac:dyDescent="0.25">
      <c r="D2812">
        <f t="shared" si="400"/>
        <v>2810</v>
      </c>
      <c r="E2812" s="3">
        <v>43948</v>
      </c>
      <c r="F2812" s="4">
        <v>8.3333333333333329E-2</v>
      </c>
      <c r="G2812">
        <v>0</v>
      </c>
      <c r="H2812">
        <v>0</v>
      </c>
      <c r="I2812" s="5">
        <f t="shared" si="395"/>
        <v>0</v>
      </c>
      <c r="J2812" s="22">
        <v>0</v>
      </c>
      <c r="K2812">
        <v>8.8939999999999999E-5</v>
      </c>
      <c r="L2812" s="5" cm="1">
        <f t="array" ref="L2812">_xlfn.IFS(I2812=0, 0, I2812&gt;34, 0, AND(I2812&gt;0, I2812&lt;35), VLOOKUP(I2812, $A$63:$C$96, 3))</f>
        <v>0</v>
      </c>
      <c r="M2812" s="5">
        <f t="shared" si="394"/>
        <v>0</v>
      </c>
      <c r="N2812" s="5">
        <v>894.28689104094815</v>
      </c>
      <c r="O2812" s="5">
        <f t="shared" si="401"/>
        <v>2505.4398000000001</v>
      </c>
      <c r="P2812" s="5">
        <f t="shared" si="402"/>
        <v>0</v>
      </c>
      <c r="Q2812" s="5">
        <f t="shared" si="396"/>
        <v>0</v>
      </c>
      <c r="R2812" s="5">
        <f>IF(O2812&gt;(P2812+U2812),O2812-P2812-U2812, 0)</f>
        <v>0</v>
      </c>
      <c r="S2812" s="5">
        <f t="shared" si="397"/>
        <v>0</v>
      </c>
      <c r="T2812" s="5">
        <f t="shared" si="398"/>
        <v>0</v>
      </c>
      <c r="U2812" s="5">
        <f>IF(O2812&gt;P2812,IF(V2811*($B$6/100)&gt;=O2812-P2812,(O2812-P2812), V2811*($B$6/100)), 0)</f>
        <v>2505.4398000000001</v>
      </c>
      <c r="V2812" s="5">
        <f>V2811+(T2812*($B$5/100))-(U2812/($B$6/100))</f>
        <v>2982465.1327863685</v>
      </c>
      <c r="W2812" s="5">
        <f t="shared" si="399"/>
        <v>74561.628319659212</v>
      </c>
    </row>
    <row r="2813" spans="4:23" x14ac:dyDescent="0.25">
      <c r="D2813">
        <f t="shared" si="400"/>
        <v>2811</v>
      </c>
      <c r="E2813" s="3">
        <v>43948</v>
      </c>
      <c r="F2813" s="4">
        <v>0.125</v>
      </c>
      <c r="G2813">
        <v>0</v>
      </c>
      <c r="H2813">
        <v>0</v>
      </c>
      <c r="I2813" s="5">
        <f t="shared" si="395"/>
        <v>0</v>
      </c>
      <c r="J2813" s="22">
        <v>0</v>
      </c>
      <c r="K2813">
        <v>7.6929999999999997E-5</v>
      </c>
      <c r="L2813" s="5" cm="1">
        <f t="array" ref="L2813">_xlfn.IFS(I2813=0, 0, I2813&gt;34, 0, AND(I2813&gt;0, I2813&lt;35), VLOOKUP(I2813, $A$63:$C$96, 3))</f>
        <v>0</v>
      </c>
      <c r="M2813" s="5">
        <f t="shared" si="394"/>
        <v>0</v>
      </c>
      <c r="N2813" s="5">
        <v>954.46968918944356</v>
      </c>
      <c r="O2813" s="5">
        <f t="shared" si="401"/>
        <v>2167.1180999999997</v>
      </c>
      <c r="P2813" s="5">
        <f t="shared" si="402"/>
        <v>0</v>
      </c>
      <c r="Q2813" s="5">
        <f t="shared" si="396"/>
        <v>0</v>
      </c>
      <c r="R2813" s="5">
        <f>IF(O2813&gt;(P2813+U2813),O2813-P2813-U2813, 0)</f>
        <v>0</v>
      </c>
      <c r="S2813" s="5">
        <f t="shared" si="397"/>
        <v>0</v>
      </c>
      <c r="T2813" s="5">
        <f t="shared" si="398"/>
        <v>0</v>
      </c>
      <c r="U2813" s="5">
        <f>IF(O2813&gt;P2813,IF(V2812*($B$6/100)&gt;=O2813-P2813,(O2813-P2813), V2812*($B$6/100)), 0)</f>
        <v>2167.1180999999997</v>
      </c>
      <c r="V2813" s="5">
        <f>V2812+(T2813*($B$5/100))-(U2813/($B$6/100))</f>
        <v>2979369.2497863686</v>
      </c>
      <c r="W2813" s="5">
        <f t="shared" si="399"/>
        <v>74484.231244659211</v>
      </c>
    </row>
    <row r="2814" spans="4:23" x14ac:dyDescent="0.25">
      <c r="D2814">
        <f t="shared" si="400"/>
        <v>2812</v>
      </c>
      <c r="E2814" s="3">
        <v>43948</v>
      </c>
      <c r="F2814" s="4">
        <v>0.16666666666666666</v>
      </c>
      <c r="G2814">
        <v>20</v>
      </c>
      <c r="H2814">
        <v>0</v>
      </c>
      <c r="I2814" s="5">
        <f t="shared" si="395"/>
        <v>3</v>
      </c>
      <c r="J2814" s="22">
        <v>0</v>
      </c>
      <c r="K2814">
        <v>7.0810000000000008E-5</v>
      </c>
      <c r="L2814" s="5" cm="1">
        <f t="array" ref="L2814">_xlfn.IFS(I2814=0, 0, I2814&gt;34, 0, AND(I2814&gt;0, I2814&lt;35), VLOOKUP(I2814, $A$63:$C$96, 3))</f>
        <v>232</v>
      </c>
      <c r="M2814" s="5">
        <f t="shared" si="394"/>
        <v>0</v>
      </c>
      <c r="N2814" s="5">
        <v>1038.5693863048382</v>
      </c>
      <c r="O2814" s="5">
        <f t="shared" si="401"/>
        <v>1994.7177000000001</v>
      </c>
      <c r="P2814" s="5">
        <f t="shared" si="402"/>
        <v>232</v>
      </c>
      <c r="Q2814" s="5">
        <f t="shared" si="396"/>
        <v>0</v>
      </c>
      <c r="R2814" s="5">
        <f>IF(O2814&gt;(P2814+U2814),O2814-P2814-U2814, 0)</f>
        <v>0</v>
      </c>
      <c r="S2814" s="5">
        <f t="shared" si="397"/>
        <v>0</v>
      </c>
      <c r="T2814" s="5">
        <f t="shared" si="398"/>
        <v>0</v>
      </c>
      <c r="U2814" s="5">
        <f>IF(O2814&gt;P2814,IF(V2813*($B$6/100)&gt;=O2814-P2814,(O2814-P2814), V2813*($B$6/100)), 0)</f>
        <v>1762.7177000000001</v>
      </c>
      <c r="V2814" s="5">
        <f>V2813+(T2814*($B$5/100))-(U2814/($B$6/100))</f>
        <v>2976851.0816435115</v>
      </c>
      <c r="W2814" s="5">
        <f t="shared" si="399"/>
        <v>74421.277041087786</v>
      </c>
    </row>
    <row r="2815" spans="4:23" x14ac:dyDescent="0.25">
      <c r="D2815">
        <f t="shared" si="400"/>
        <v>2813</v>
      </c>
      <c r="E2815" s="3">
        <v>43948</v>
      </c>
      <c r="F2815" s="4">
        <v>0.20833333333333334</v>
      </c>
      <c r="G2815">
        <v>20</v>
      </c>
      <c r="H2815">
        <v>0</v>
      </c>
      <c r="I2815" s="5">
        <f t="shared" si="395"/>
        <v>3</v>
      </c>
      <c r="J2815" s="22">
        <v>0</v>
      </c>
      <c r="K2815">
        <v>6.8310000000000002E-5</v>
      </c>
      <c r="L2815" s="5" cm="1">
        <f t="array" ref="L2815">_xlfn.IFS(I2815=0, 0, I2815&gt;34, 0, AND(I2815&gt;0, I2815&lt;35), VLOOKUP(I2815, $A$63:$C$96, 3))</f>
        <v>232</v>
      </c>
      <c r="M2815" s="5">
        <f t="shared" si="394"/>
        <v>0</v>
      </c>
      <c r="N2815" s="5">
        <v>1133.6987292536337</v>
      </c>
      <c r="O2815" s="5">
        <f t="shared" si="401"/>
        <v>1924.2927</v>
      </c>
      <c r="P2815" s="5">
        <f t="shared" si="402"/>
        <v>232</v>
      </c>
      <c r="Q2815" s="5">
        <f t="shared" si="396"/>
        <v>0</v>
      </c>
      <c r="R2815" s="5">
        <f>IF(O2815&gt;(P2815+U2815),O2815-P2815-U2815, 0)</f>
        <v>0</v>
      </c>
      <c r="S2815" s="5">
        <f t="shared" si="397"/>
        <v>0</v>
      </c>
      <c r="T2815" s="5">
        <f t="shared" si="398"/>
        <v>0</v>
      </c>
      <c r="U2815" s="5">
        <f>IF(O2815&gt;P2815,IF(V2814*($B$6/100)&gt;=O2815-P2815,(O2815-P2815), V2814*($B$6/100)), 0)</f>
        <v>1692.2927</v>
      </c>
      <c r="V2815" s="5">
        <f>V2814+(T2815*($B$5/100))-(U2815/($B$6/100))</f>
        <v>2974433.5206435113</v>
      </c>
      <c r="W2815" s="5">
        <f t="shared" si="399"/>
        <v>74360.838016087786</v>
      </c>
    </row>
    <row r="2816" spans="4:23" x14ac:dyDescent="0.25">
      <c r="D2816">
        <f t="shared" si="400"/>
        <v>2814</v>
      </c>
      <c r="E2816" s="3">
        <v>43948</v>
      </c>
      <c r="F2816" s="4">
        <v>0.25</v>
      </c>
      <c r="G2816">
        <v>10</v>
      </c>
      <c r="H2816">
        <v>3</v>
      </c>
      <c r="I2816" s="5">
        <f t="shared" si="395"/>
        <v>1</v>
      </c>
      <c r="J2816" s="22">
        <v>1.7321330476138631E-5</v>
      </c>
      <c r="K2816">
        <v>6.8570000000000002E-5</v>
      </c>
      <c r="L2816" s="5" cm="1">
        <f t="array" ref="L2816">_xlfn.IFS(I2816=0, 0, I2816&gt;34, 0, AND(I2816&gt;0, I2816&lt;35), VLOOKUP(I2816, $A$63:$C$96, 3))</f>
        <v>0</v>
      </c>
      <c r="M2816" s="5">
        <f t="shared" si="394"/>
        <v>82.276319761658499</v>
      </c>
      <c r="N2816" s="5">
        <v>1413.5692269448509</v>
      </c>
      <c r="O2816" s="5">
        <f t="shared" si="401"/>
        <v>1931.6169</v>
      </c>
      <c r="P2816" s="5">
        <f t="shared" si="402"/>
        <v>82.276319761658499</v>
      </c>
      <c r="Q2816" s="5">
        <f t="shared" si="396"/>
        <v>0</v>
      </c>
      <c r="R2816" s="5">
        <f>IF(O2816&gt;(P2816+U2816),O2816-P2816-U2816, 0)</f>
        <v>0</v>
      </c>
      <c r="S2816" s="5">
        <f t="shared" si="397"/>
        <v>0</v>
      </c>
      <c r="T2816" s="5">
        <f t="shared" si="398"/>
        <v>0</v>
      </c>
      <c r="U2816" s="5">
        <f>IF(O2816&gt;P2816,IF(V2815*($B$6/100)&gt;=O2816-P2816,(O2816-P2816), V2815*($B$6/100)), 0)</f>
        <v>1849.3405802383415</v>
      </c>
      <c r="V2816" s="5">
        <f>V2815+(T2816*($B$5/100))-(U2816/($B$6/100))</f>
        <v>2971791.605528885</v>
      </c>
      <c r="W2816" s="5">
        <f t="shared" si="399"/>
        <v>74294.790138222132</v>
      </c>
    </row>
    <row r="2817" spans="4:23" x14ac:dyDescent="0.25">
      <c r="D2817">
        <f t="shared" si="400"/>
        <v>2815</v>
      </c>
      <c r="E2817" s="3">
        <v>43948</v>
      </c>
      <c r="F2817" s="4">
        <v>0.29166666666666669</v>
      </c>
      <c r="G2817">
        <v>10</v>
      </c>
      <c r="H2817">
        <v>10</v>
      </c>
      <c r="I2817" s="5">
        <f t="shared" si="395"/>
        <v>1</v>
      </c>
      <c r="J2817" s="22">
        <v>1.2372378911527593E-4</v>
      </c>
      <c r="K2817">
        <v>7.1649999999999993E-5</v>
      </c>
      <c r="L2817" s="5" cm="1">
        <f t="array" ref="L2817">_xlfn.IFS(I2817=0, 0, I2817&gt;34, 0, AND(I2817&gt;0, I2817&lt;35), VLOOKUP(I2817, $A$63:$C$96, 3))</f>
        <v>0</v>
      </c>
      <c r="M2817" s="5">
        <f t="shared" si="394"/>
        <v>587.68799829756074</v>
      </c>
      <c r="N2817" s="5">
        <v>1995.3309612577814</v>
      </c>
      <c r="O2817" s="5">
        <f t="shared" si="401"/>
        <v>2018.3804999999998</v>
      </c>
      <c r="P2817" s="5">
        <f t="shared" si="402"/>
        <v>587.68799829756074</v>
      </c>
      <c r="Q2817" s="5">
        <f t="shared" si="396"/>
        <v>0</v>
      </c>
      <c r="R2817" s="5">
        <f>IF(O2817&gt;(P2817+U2817),O2817-P2817-U2817, 0)</f>
        <v>0</v>
      </c>
      <c r="S2817" s="5">
        <f t="shared" si="397"/>
        <v>0</v>
      </c>
      <c r="T2817" s="5">
        <f t="shared" si="398"/>
        <v>0</v>
      </c>
      <c r="U2817" s="5">
        <f>IF(O2817&gt;P2817,IF(V2816*($B$6/100)&gt;=O2817-P2817,(O2817-P2817), V2816*($B$6/100)), 0)</f>
        <v>1430.6925017024391</v>
      </c>
      <c r="V2817" s="5">
        <f>V2816+(T2817*($B$5/100))-(U2817/($B$6/100))</f>
        <v>2969747.7590978816</v>
      </c>
      <c r="W2817" s="5">
        <f t="shared" si="399"/>
        <v>74243.693977447037</v>
      </c>
    </row>
    <row r="2818" spans="4:23" x14ac:dyDescent="0.25">
      <c r="D2818">
        <f t="shared" si="400"/>
        <v>2816</v>
      </c>
      <c r="E2818" s="3">
        <v>43948</v>
      </c>
      <c r="F2818" s="4">
        <v>0.33333333333333331</v>
      </c>
      <c r="G2818">
        <v>20</v>
      </c>
      <c r="H2818">
        <v>2</v>
      </c>
      <c r="I2818" s="5">
        <f t="shared" si="395"/>
        <v>3</v>
      </c>
      <c r="J2818" s="22">
        <v>1.1135141020374834E-4</v>
      </c>
      <c r="K2818">
        <v>7.7360000000000005E-5</v>
      </c>
      <c r="L2818" s="5" cm="1">
        <f t="array" ref="L2818">_xlfn.IFS(I2818=0, 0, I2818&gt;34, 0, AND(I2818&gt;0, I2818&lt;35), VLOOKUP(I2818, $A$63:$C$96, 3))</f>
        <v>232</v>
      </c>
      <c r="M2818" s="5">
        <f t="shared" si="394"/>
        <v>528.91919846780468</v>
      </c>
      <c r="N2818" s="5">
        <v>2319.4854736746029</v>
      </c>
      <c r="O2818" s="5">
        <f t="shared" si="401"/>
        <v>2179.2312000000002</v>
      </c>
      <c r="P2818" s="5">
        <f t="shared" si="402"/>
        <v>760.91919846780468</v>
      </c>
      <c r="Q2818" s="5">
        <f t="shared" si="396"/>
        <v>0</v>
      </c>
      <c r="R2818" s="5">
        <f>IF(O2818&gt;(P2818+U2818),O2818-P2818-U2818, 0)</f>
        <v>0</v>
      </c>
      <c r="S2818" s="5">
        <f t="shared" si="397"/>
        <v>0</v>
      </c>
      <c r="T2818" s="5">
        <f t="shared" si="398"/>
        <v>0</v>
      </c>
      <c r="U2818" s="5">
        <f>IF(O2818&gt;P2818,IF(V2817*($B$6/100)&gt;=O2818-P2818,(O2818-P2818), V2817*($B$6/100)), 0)</f>
        <v>1418.3120015321956</v>
      </c>
      <c r="V2818" s="5">
        <f>V2817+(T2818*($B$5/100))-(U2818/($B$6/100))</f>
        <v>2967721.5990956929</v>
      </c>
      <c r="W2818" s="5">
        <f t="shared" si="399"/>
        <v>74193.039977392327</v>
      </c>
    </row>
    <row r="2819" spans="4:23" x14ac:dyDescent="0.25">
      <c r="D2819">
        <f t="shared" si="400"/>
        <v>2817</v>
      </c>
      <c r="E2819" s="3">
        <v>43948</v>
      </c>
      <c r="F2819" s="4">
        <v>0.375</v>
      </c>
      <c r="G2819">
        <v>30</v>
      </c>
      <c r="H2819">
        <v>10</v>
      </c>
      <c r="I2819" s="5">
        <f t="shared" si="395"/>
        <v>4</v>
      </c>
      <c r="J2819" s="22">
        <v>3.8849269782196644E-4</v>
      </c>
      <c r="K2819">
        <v>9.1639999999999997E-5</v>
      </c>
      <c r="L2819" s="5" cm="1">
        <f t="array" ref="L2819">_xlfn.IFS(I2819=0, 0, I2819&gt;34, 0, AND(I2819&gt;0, I2819&lt;35), VLOOKUP(I2819, $A$63:$C$96, 3))</f>
        <v>740</v>
      </c>
      <c r="M2819" s="5">
        <f t="shared" ref="M2819:M2882" si="403">$B$11*$B$4*J2819*1000</f>
        <v>1845.3403146543405</v>
      </c>
      <c r="N2819" s="5">
        <v>2322.8089385618782</v>
      </c>
      <c r="O2819" s="5">
        <f t="shared" si="401"/>
        <v>2581.4987999999998</v>
      </c>
      <c r="P2819" s="5">
        <f t="shared" si="402"/>
        <v>2581.4987999999998</v>
      </c>
      <c r="Q2819" s="5">
        <f t="shared" si="396"/>
        <v>3.8415146543406991</v>
      </c>
      <c r="R2819" s="5">
        <f>IF(O2819&gt;(P2819+U2819),O2819-P2819-U2819, 0)</f>
        <v>0</v>
      </c>
      <c r="S2819" s="5">
        <f t="shared" si="397"/>
        <v>0</v>
      </c>
      <c r="T2819" s="5">
        <f t="shared" si="398"/>
        <v>3.8415146543406991</v>
      </c>
      <c r="U2819" s="5">
        <f>IF(O2819&gt;P2819,IF(V2818*($B$6/100)&gt;=O2819-P2819,(O2819-P2819), V2818*($B$6/100)), 0)</f>
        <v>0</v>
      </c>
      <c r="V2819" s="5">
        <f>V2818+(T2819*($B$5/100))-(U2819/($B$6/100))</f>
        <v>2967724.2881559511</v>
      </c>
      <c r="W2819" s="5">
        <f t="shared" si="399"/>
        <v>74193.107203898777</v>
      </c>
    </row>
    <row r="2820" spans="4:23" x14ac:dyDescent="0.25">
      <c r="D2820">
        <f t="shared" si="400"/>
        <v>2818</v>
      </c>
      <c r="E2820" s="3">
        <v>43948</v>
      </c>
      <c r="F2820" s="4">
        <v>0.41666666666666669</v>
      </c>
      <c r="G2820">
        <v>40</v>
      </c>
      <c r="H2820">
        <v>7</v>
      </c>
      <c r="I2820" s="5">
        <f t="shared" ref="I2820:I2883" si="404">ROUND((G2820/10)*((LN(99/0.03)/(LN(10/0.03)))),0)</f>
        <v>6</v>
      </c>
      <c r="J2820" s="22">
        <v>4.7015039863804853E-4</v>
      </c>
      <c r="K2820">
        <v>1.0750000000000001E-4</v>
      </c>
      <c r="L2820" s="5" cm="1">
        <f t="array" ref="L2820">_xlfn.IFS(I2820=0, 0, I2820&gt;34, 0, AND(I2820&gt;0, I2820&lt;35), VLOOKUP(I2820, $A$63:$C$96, 3))</f>
        <v>2980</v>
      </c>
      <c r="M2820" s="5">
        <f t="shared" si="403"/>
        <v>2233.2143935307304</v>
      </c>
      <c r="N2820" s="5">
        <v>2157.2080858035961</v>
      </c>
      <c r="O2820" s="5">
        <f t="shared" si="401"/>
        <v>3028.2750000000001</v>
      </c>
      <c r="P2820" s="5">
        <f t="shared" si="402"/>
        <v>3028.2750000000001</v>
      </c>
      <c r="Q2820" s="5">
        <f t="shared" ref="Q2820:Q2883" si="405">IF((L2820+M2820-P2820)&lt;($B$8/100)*$B$3,L2820+M2820-P2820,($B$8/100)*$B$3)</f>
        <v>487.20077413479089</v>
      </c>
      <c r="R2820" s="5">
        <f>IF(O2820&gt;(P2820+U2820),O2820-P2820-U2820, 0)</f>
        <v>0</v>
      </c>
      <c r="S2820" s="5">
        <f t="shared" ref="S2820:S2883" si="406">IF((IF((L2820+M2820)&gt;O2820,L2820+M2820-P2820-Q2820,0))&lt;((N2820*3.595182*($B$7/100))/($B$5/100)),L2820+M2820-P2820-Q2820, N2820*3.595182*($B$7/100)/($B$5/100))</f>
        <v>1107.9365257622208</v>
      </c>
      <c r="T2820" s="5">
        <f t="shared" ref="T2820:T2883" si="407">((L2820+M2820)-P2820-S2820)</f>
        <v>1077.0028677685095</v>
      </c>
      <c r="U2820" s="5">
        <f>IF(O2820&gt;P2820,IF(V2819*($B$6/100)&gt;=O2820-P2820,(O2820-P2820), V2819*($B$6/100)), 0)</f>
        <v>0</v>
      </c>
      <c r="V2820" s="5">
        <f>V2819+(T2820*($B$5/100))-(U2820/($B$6/100))</f>
        <v>2968478.1901633888</v>
      </c>
      <c r="W2820" s="5">
        <f t="shared" ref="W2820:W2883" si="408">V2820/40</f>
        <v>74211.954754084727</v>
      </c>
    </row>
    <row r="2821" spans="4:23" x14ac:dyDescent="0.25">
      <c r="D2821">
        <f t="shared" ref="D2821:D2884" si="409">D2820+1</f>
        <v>2819</v>
      </c>
      <c r="E2821" s="3">
        <v>43948</v>
      </c>
      <c r="F2821" s="4">
        <v>0.45833333333333331</v>
      </c>
      <c r="G2821">
        <v>40</v>
      </c>
      <c r="H2821">
        <v>10</v>
      </c>
      <c r="I2821" s="5">
        <f t="shared" si="404"/>
        <v>6</v>
      </c>
      <c r="J2821" s="22">
        <v>6.2604237292329624E-4</v>
      </c>
      <c r="K2821">
        <v>1.0263999999999999E-4</v>
      </c>
      <c r="L2821" s="5" cm="1">
        <f t="array" ref="L2821">_xlfn.IFS(I2821=0, 0, I2821&gt;34, 0, AND(I2821&gt;0, I2821&lt;35), VLOOKUP(I2821, $A$63:$C$96, 3))</f>
        <v>2980</v>
      </c>
      <c r="M2821" s="5">
        <f t="shared" si="403"/>
        <v>2973.701271385657</v>
      </c>
      <c r="N2821" s="5">
        <v>1551.9729269239044</v>
      </c>
      <c r="O2821" s="5">
        <f t="shared" ref="O2821:O2884" si="410">$B$2*K2821*1000</f>
        <v>2891.3687999999997</v>
      </c>
      <c r="P2821" s="5">
        <f t="shared" ref="P2821:P2884" si="411">IF(O2821&gt;=(L2821+M2821),L2821+M2821,O2821)</f>
        <v>2891.3687999999997</v>
      </c>
      <c r="Q2821" s="5">
        <f t="shared" si="405"/>
        <v>487.20077413479089</v>
      </c>
      <c r="R2821" s="5">
        <f>IF(O2821&gt;(P2821+U2821),O2821-P2821-U2821, 0)</f>
        <v>0</v>
      </c>
      <c r="S2821" s="5">
        <f t="shared" si="406"/>
        <v>797.08930448059084</v>
      </c>
      <c r="T2821" s="5">
        <f t="shared" si="407"/>
        <v>2265.2431669050661</v>
      </c>
      <c r="U2821" s="5">
        <f>IF(O2821&gt;P2821,IF(V2820*($B$6/100)&gt;=O2821-P2821,(O2821-P2821), V2820*($B$6/100)), 0)</f>
        <v>0</v>
      </c>
      <c r="V2821" s="5">
        <f>V2820+(T2821*($B$5/100))-(U2821/($B$6/100))</f>
        <v>2970063.8603802226</v>
      </c>
      <c r="W2821" s="5">
        <f t="shared" si="408"/>
        <v>74251.596509505558</v>
      </c>
    </row>
    <row r="2822" spans="4:23" x14ac:dyDescent="0.25">
      <c r="D2822">
        <f t="shared" si="409"/>
        <v>2820</v>
      </c>
      <c r="E2822" s="3">
        <v>43948</v>
      </c>
      <c r="F2822" s="4">
        <v>0.5</v>
      </c>
      <c r="G2822">
        <v>40</v>
      </c>
      <c r="H2822">
        <v>10</v>
      </c>
      <c r="I2822" s="5">
        <f t="shared" si="404"/>
        <v>6</v>
      </c>
      <c r="J2822" s="22">
        <v>6.9037874326323965E-4</v>
      </c>
      <c r="K2822">
        <v>9.1499999999999988E-5</v>
      </c>
      <c r="L2822" s="5" cm="1">
        <f t="array" ref="L2822">_xlfn.IFS(I2822=0, 0, I2822&gt;34, 0, AND(I2822&gt;0, I2822&lt;35), VLOOKUP(I2822, $A$63:$C$96, 3))</f>
        <v>2980</v>
      </c>
      <c r="M2822" s="5">
        <f t="shared" si="403"/>
        <v>3279.2990305003882</v>
      </c>
      <c r="N2822" s="5">
        <v>1275.3712885072209</v>
      </c>
      <c r="O2822" s="5">
        <f t="shared" si="410"/>
        <v>2577.5549999999998</v>
      </c>
      <c r="P2822" s="5">
        <f t="shared" si="411"/>
        <v>2577.5549999999998</v>
      </c>
      <c r="Q2822" s="5">
        <f t="shared" si="405"/>
        <v>487.20077413479089</v>
      </c>
      <c r="R2822" s="5">
        <f>IF(O2822&gt;(P2822+U2822),O2822-P2822-U2822, 0)</f>
        <v>0</v>
      </c>
      <c r="S2822" s="5">
        <f t="shared" si="406"/>
        <v>655.02741425113834</v>
      </c>
      <c r="T2822" s="5">
        <f t="shared" si="407"/>
        <v>3026.7166162492495</v>
      </c>
      <c r="U2822" s="5">
        <f>IF(O2822&gt;P2822,IF(V2821*($B$6/100)&gt;=O2822-P2822,(O2822-P2822), V2821*($B$6/100)), 0)</f>
        <v>0</v>
      </c>
      <c r="V2822" s="5">
        <f>V2821+(T2822*($B$5/100))-(U2822/($B$6/100))</f>
        <v>2972182.5620115972</v>
      </c>
      <c r="W2822" s="5">
        <f t="shared" si="408"/>
        <v>74304.564050289933</v>
      </c>
    </row>
    <row r="2823" spans="4:23" x14ac:dyDescent="0.25">
      <c r="D2823">
        <f t="shared" si="409"/>
        <v>2821</v>
      </c>
      <c r="E2823" s="3">
        <v>43948</v>
      </c>
      <c r="F2823" s="4">
        <v>0.54166666666666663</v>
      </c>
      <c r="G2823">
        <v>40</v>
      </c>
      <c r="H2823">
        <v>10</v>
      </c>
      <c r="I2823" s="5">
        <f t="shared" si="404"/>
        <v>6</v>
      </c>
      <c r="J2823" s="22">
        <v>7.0275112217476731E-4</v>
      </c>
      <c r="K2823">
        <v>8.4140000000000004E-5</v>
      </c>
      <c r="L2823" s="5" cm="1">
        <f t="array" ref="L2823">_xlfn.IFS(I2823=0, 0, I2823&gt;34, 0, AND(I2823&gt;0, I2823&lt;35), VLOOKUP(I2823, $A$63:$C$96, 3))</f>
        <v>2980</v>
      </c>
      <c r="M2823" s="5">
        <f t="shared" si="403"/>
        <v>3338.0678303301447</v>
      </c>
      <c r="N2823" s="5">
        <v>1110.5774823886686</v>
      </c>
      <c r="O2823" s="5">
        <f t="shared" si="410"/>
        <v>2370.2238000000002</v>
      </c>
      <c r="P2823" s="5">
        <f t="shared" si="411"/>
        <v>2370.2238000000002</v>
      </c>
      <c r="Q2823" s="5">
        <f t="shared" si="405"/>
        <v>487.20077413479089</v>
      </c>
      <c r="R2823" s="5">
        <f>IF(O2823&gt;(P2823+U2823),O2823-P2823-U2823, 0)</f>
        <v>0</v>
      </c>
      <c r="S2823" s="5">
        <f t="shared" si="406"/>
        <v>570.38973918415127</v>
      </c>
      <c r="T2823" s="5">
        <f t="shared" si="407"/>
        <v>3377.454291145993</v>
      </c>
      <c r="U2823" s="5">
        <f>IF(O2823&gt;P2823,IF(V2822*($B$6/100)&gt;=O2823-P2823,(O2823-P2823), V2822*($B$6/100)), 0)</f>
        <v>0</v>
      </c>
      <c r="V2823" s="5">
        <f>V2822+(T2823*($B$5/100))-(U2823/($B$6/100))</f>
        <v>2974546.7800153992</v>
      </c>
      <c r="W2823" s="5">
        <f t="shared" si="408"/>
        <v>74363.669500384975</v>
      </c>
    </row>
    <row r="2824" spans="4:23" x14ac:dyDescent="0.25">
      <c r="D2824">
        <f t="shared" si="409"/>
        <v>2822</v>
      </c>
      <c r="E2824" s="3">
        <v>43948</v>
      </c>
      <c r="F2824" s="4">
        <v>0.58333333333333337</v>
      </c>
      <c r="G2824">
        <v>60</v>
      </c>
      <c r="H2824">
        <v>10</v>
      </c>
      <c r="I2824" s="5">
        <f t="shared" si="404"/>
        <v>8</v>
      </c>
      <c r="J2824" s="22">
        <v>6.9285321904554516E-4</v>
      </c>
      <c r="K2824">
        <v>7.6180000000000006E-5</v>
      </c>
      <c r="L2824" s="5" cm="1">
        <f t="array" ref="L2824">_xlfn.IFS(I2824=0, 0, I2824&gt;34, 0, AND(I2824&gt;0, I2824&lt;35), VLOOKUP(I2824, $A$63:$C$96, 3))</f>
        <v>7160</v>
      </c>
      <c r="M2824" s="5">
        <f t="shared" si="403"/>
        <v>3291.0527904663395</v>
      </c>
      <c r="N2824" s="5">
        <v>933.59229862297434</v>
      </c>
      <c r="O2824" s="5">
        <f t="shared" si="410"/>
        <v>2145.9906000000001</v>
      </c>
      <c r="P2824" s="5">
        <f t="shared" si="411"/>
        <v>2145.9906000000001</v>
      </c>
      <c r="Q2824" s="5">
        <f t="shared" si="405"/>
        <v>487.20077413479089</v>
      </c>
      <c r="R2824" s="5">
        <f>IF(O2824&gt;(P2824+U2824),O2824-P2824-U2824, 0)</f>
        <v>0</v>
      </c>
      <c r="S2824" s="5">
        <f t="shared" si="406"/>
        <v>479.49060390684895</v>
      </c>
      <c r="T2824" s="5">
        <f t="shared" si="407"/>
        <v>7825.5715865594893</v>
      </c>
      <c r="U2824" s="5">
        <f>IF(O2824&gt;P2824,IF(V2823*($B$6/100)&gt;=O2824-P2824,(O2824-P2824), V2823*($B$6/100)), 0)</f>
        <v>0</v>
      </c>
      <c r="V2824" s="5">
        <f>V2823+(T2824*($B$5/100))-(U2824/($B$6/100))</f>
        <v>2980024.6801259909</v>
      </c>
      <c r="W2824" s="5">
        <f t="shared" si="408"/>
        <v>74500.617003149775</v>
      </c>
    </row>
    <row r="2825" spans="4:23" x14ac:dyDescent="0.25">
      <c r="D2825">
        <f t="shared" si="409"/>
        <v>2823</v>
      </c>
      <c r="E2825" s="3">
        <v>43948</v>
      </c>
      <c r="F2825" s="4">
        <v>0.625</v>
      </c>
      <c r="G2825">
        <v>50</v>
      </c>
      <c r="H2825">
        <v>10</v>
      </c>
      <c r="I2825" s="5">
        <f t="shared" si="404"/>
        <v>7</v>
      </c>
      <c r="J2825" s="22">
        <v>6.3099132448790726E-4</v>
      </c>
      <c r="K2825">
        <v>6.6729999999999993E-5</v>
      </c>
      <c r="L2825" s="5" cm="1">
        <f t="array" ref="L2825">_xlfn.IFS(I2825=0, 0, I2825&gt;34, 0, AND(I2825&gt;0, I2825&lt;35), VLOOKUP(I2825, $A$63:$C$96, 3))</f>
        <v>4800</v>
      </c>
      <c r="M2825" s="5">
        <f t="shared" si="403"/>
        <v>2997.2087913175596</v>
      </c>
      <c r="N2825" s="5">
        <v>799.65079005953703</v>
      </c>
      <c r="O2825" s="5">
        <f t="shared" si="410"/>
        <v>1879.7840999999996</v>
      </c>
      <c r="P2825" s="5">
        <f t="shared" si="411"/>
        <v>1879.7840999999996</v>
      </c>
      <c r="Q2825" s="5">
        <f t="shared" si="405"/>
        <v>487.20077413479089</v>
      </c>
      <c r="R2825" s="5">
        <f>IF(O2825&gt;(P2825+U2825),O2825-P2825-U2825, 0)</f>
        <v>0</v>
      </c>
      <c r="S2825" s="5">
        <f t="shared" si="406"/>
        <v>410.69858952968951</v>
      </c>
      <c r="T2825" s="5">
        <f t="shared" si="407"/>
        <v>5506.7261017878709</v>
      </c>
      <c r="U2825" s="5">
        <f>IF(O2825&gt;P2825,IF(V2824*($B$6/100)&gt;=O2825-P2825,(O2825-P2825), V2824*($B$6/100)), 0)</f>
        <v>0</v>
      </c>
      <c r="V2825" s="5">
        <f>V2824+(T2825*($B$5/100))-(U2825/($B$6/100))</f>
        <v>2983879.3883972424</v>
      </c>
      <c r="W2825" s="5">
        <f t="shared" si="408"/>
        <v>74596.984709931057</v>
      </c>
    </row>
    <row r="2826" spans="4:23" x14ac:dyDescent="0.25">
      <c r="D2826">
        <f t="shared" si="409"/>
        <v>2824</v>
      </c>
      <c r="E2826" s="3">
        <v>43948</v>
      </c>
      <c r="F2826" s="4">
        <v>0.66666666666666663</v>
      </c>
      <c r="G2826">
        <v>60</v>
      </c>
      <c r="H2826">
        <v>10</v>
      </c>
      <c r="I2826" s="5">
        <f t="shared" si="404"/>
        <v>8</v>
      </c>
      <c r="J2826" s="22">
        <v>5.3201229319568648E-4</v>
      </c>
      <c r="K2826">
        <v>6.4769999999999991E-5</v>
      </c>
      <c r="L2826" s="5" cm="1">
        <f t="array" ref="L2826">_xlfn.IFS(I2826=0, 0, I2826&gt;34, 0, AND(I2826&gt;0, I2826&lt;35), VLOOKUP(I2826, $A$63:$C$96, 3))</f>
        <v>7160</v>
      </c>
      <c r="M2826" s="5">
        <f t="shared" si="403"/>
        <v>2527.0583926795111</v>
      </c>
      <c r="N2826" s="5">
        <v>753.58610783918868</v>
      </c>
      <c r="O2826" s="5">
        <f t="shared" si="410"/>
        <v>1824.5708999999997</v>
      </c>
      <c r="P2826" s="5">
        <f t="shared" si="411"/>
        <v>1824.5708999999997</v>
      </c>
      <c r="Q2826" s="5">
        <f t="shared" si="405"/>
        <v>487.20077413479089</v>
      </c>
      <c r="R2826" s="5">
        <f>IF(O2826&gt;(P2826+U2826),O2826-P2826-U2826, 0)</f>
        <v>0</v>
      </c>
      <c r="S2826" s="5">
        <f t="shared" si="406"/>
        <v>387.0398871933586</v>
      </c>
      <c r="T2826" s="5">
        <f t="shared" si="407"/>
        <v>7475.4476054861534</v>
      </c>
      <c r="U2826" s="5">
        <f>IF(O2826&gt;P2826,IF(V2825*($B$6/100)&gt;=O2826-P2826,(O2826-P2826), V2825*($B$6/100)), 0)</f>
        <v>0</v>
      </c>
      <c r="V2826" s="5">
        <f>V2825+(T2826*($B$5/100))-(U2826/($B$6/100))</f>
        <v>2989112.2017210829</v>
      </c>
      <c r="W2826" s="5">
        <f t="shared" si="408"/>
        <v>74727.805043027067</v>
      </c>
    </row>
    <row r="2827" spans="4:23" x14ac:dyDescent="0.25">
      <c r="D2827">
        <f t="shared" si="409"/>
        <v>2825</v>
      </c>
      <c r="E2827" s="3">
        <v>43948</v>
      </c>
      <c r="F2827" s="4">
        <v>0.70833333333333337</v>
      </c>
      <c r="G2827">
        <v>50</v>
      </c>
      <c r="H2827">
        <v>10</v>
      </c>
      <c r="I2827" s="5">
        <f t="shared" si="404"/>
        <v>7</v>
      </c>
      <c r="J2827" s="22">
        <v>4.0086507673349399E-4</v>
      </c>
      <c r="K2827">
        <v>7.8209999999999998E-5</v>
      </c>
      <c r="L2827" s="5" cm="1">
        <f t="array" ref="L2827">_xlfn.IFS(I2827=0, 0, I2827&gt;34, 0, AND(I2827&gt;0, I2827&lt;35), VLOOKUP(I2827, $A$63:$C$96, 3))</f>
        <v>4800</v>
      </c>
      <c r="M2827" s="5">
        <f t="shared" si="403"/>
        <v>1904.1091144840964</v>
      </c>
      <c r="N2827" s="5">
        <v>802.49150617502698</v>
      </c>
      <c r="O2827" s="5">
        <f t="shared" si="410"/>
        <v>2203.1757000000002</v>
      </c>
      <c r="P2827" s="5">
        <f t="shared" si="411"/>
        <v>2203.1757000000002</v>
      </c>
      <c r="Q2827" s="5">
        <f t="shared" si="405"/>
        <v>487.20077413479089</v>
      </c>
      <c r="R2827" s="5">
        <f>IF(O2827&gt;(P2827+U2827),O2827-P2827-U2827, 0)</f>
        <v>0</v>
      </c>
      <c r="S2827" s="5">
        <f t="shared" si="406"/>
        <v>412.15757402190656</v>
      </c>
      <c r="T2827" s="5">
        <f t="shared" si="407"/>
        <v>4088.7758404621895</v>
      </c>
      <c r="U2827" s="5">
        <f>IF(O2827&gt;P2827,IF(V2826*($B$6/100)&gt;=O2827-P2827,(O2827-P2827), V2826*($B$6/100)), 0)</f>
        <v>0</v>
      </c>
      <c r="V2827" s="5">
        <f>V2826+(T2827*($B$5/100))-(U2827/($B$6/100))</f>
        <v>2991974.3448094064</v>
      </c>
      <c r="W2827" s="5">
        <f t="shared" si="408"/>
        <v>74799.358620235158</v>
      </c>
    </row>
    <row r="2828" spans="4:23" x14ac:dyDescent="0.25">
      <c r="D2828">
        <f t="shared" si="409"/>
        <v>2826</v>
      </c>
      <c r="E2828" s="3">
        <v>43948</v>
      </c>
      <c r="F2828" s="4">
        <v>0.75</v>
      </c>
      <c r="G2828">
        <v>50</v>
      </c>
      <c r="H2828">
        <v>10</v>
      </c>
      <c r="I2828" s="5">
        <f t="shared" si="404"/>
        <v>7</v>
      </c>
      <c r="J2828" s="22">
        <v>2.276517719721077E-4</v>
      </c>
      <c r="K2828">
        <v>1.2443E-4</v>
      </c>
      <c r="L2828" s="5" cm="1">
        <f t="array" ref="L2828">_xlfn.IFS(I2828=0, 0, I2828&gt;34, 0, AND(I2828&gt;0, I2828&lt;35), VLOOKUP(I2828, $A$63:$C$96, 3))</f>
        <v>4800</v>
      </c>
      <c r="M2828" s="5">
        <f t="shared" si="403"/>
        <v>1081.3459168675117</v>
      </c>
      <c r="N2828" s="5">
        <v>1066.4742667991161</v>
      </c>
      <c r="O2828" s="5">
        <f t="shared" si="410"/>
        <v>3505.1931</v>
      </c>
      <c r="P2828" s="5">
        <f t="shared" si="411"/>
        <v>3505.1931</v>
      </c>
      <c r="Q2828" s="5">
        <f t="shared" si="405"/>
        <v>487.20077413479089</v>
      </c>
      <c r="R2828" s="5">
        <f>IF(O2828&gt;(P2828+U2828),O2828-P2828-U2828, 0)</f>
        <v>0</v>
      </c>
      <c r="S2828" s="5">
        <f t="shared" si="406"/>
        <v>547.73844106562569</v>
      </c>
      <c r="T2828" s="5">
        <f t="shared" si="407"/>
        <v>1828.4143758018861</v>
      </c>
      <c r="U2828" s="5">
        <f>IF(O2828&gt;P2828,IF(V2827*($B$6/100)&gt;=O2828-P2828,(O2828-P2828), V2827*($B$6/100)), 0)</f>
        <v>0</v>
      </c>
      <c r="V2828" s="5">
        <f>V2827+(T2828*($B$5/100))-(U2828/($B$6/100))</f>
        <v>2993254.2348724678</v>
      </c>
      <c r="W2828" s="5">
        <f t="shared" si="408"/>
        <v>74831.355871811698</v>
      </c>
    </row>
    <row r="2829" spans="4:23" x14ac:dyDescent="0.25">
      <c r="D2829">
        <f t="shared" si="409"/>
        <v>2827</v>
      </c>
      <c r="E2829" s="3">
        <v>43948</v>
      </c>
      <c r="F2829" s="4">
        <v>0.79166666666666663</v>
      </c>
      <c r="G2829">
        <v>40</v>
      </c>
      <c r="H2829">
        <v>10</v>
      </c>
      <c r="I2829" s="5">
        <f t="shared" si="404"/>
        <v>6</v>
      </c>
      <c r="J2829" s="22">
        <v>1.1135141020374834E-4</v>
      </c>
      <c r="K2829">
        <v>1.4931999999999999E-4</v>
      </c>
      <c r="L2829" s="5" cm="1">
        <f t="array" ref="L2829">_xlfn.IFS(I2829=0, 0, I2829&gt;34, 0, AND(I2829&gt;0, I2829&lt;35), VLOOKUP(I2829, $A$63:$C$96, 3))</f>
        <v>2980</v>
      </c>
      <c r="M2829" s="5">
        <f t="shared" si="403"/>
        <v>528.91919846780468</v>
      </c>
      <c r="N2829" s="5">
        <v>1169.5879291714407</v>
      </c>
      <c r="O2829" s="5">
        <f t="shared" si="410"/>
        <v>4206.3444</v>
      </c>
      <c r="P2829" s="5">
        <f t="shared" si="411"/>
        <v>3508.9191984678046</v>
      </c>
      <c r="Q2829" s="5">
        <f t="shared" si="405"/>
        <v>0</v>
      </c>
      <c r="R2829" s="5">
        <f>IF(O2829&gt;(P2829+U2829),O2829-P2829-U2829, 0)</f>
        <v>0</v>
      </c>
      <c r="S2829" s="5">
        <f t="shared" si="406"/>
        <v>0</v>
      </c>
      <c r="T2829" s="5">
        <f t="shared" si="407"/>
        <v>0</v>
      </c>
      <c r="U2829" s="5">
        <f>IF(O2829&gt;P2829,IF(V2828*($B$6/100)&gt;=O2829-P2829,(O2829-P2829), V2828*($B$6/100)), 0)</f>
        <v>697.42520153219539</v>
      </c>
      <c r="V2829" s="5">
        <f>V2828+(T2829*($B$5/100))-(U2829/($B$6/100))</f>
        <v>2992257.9131559934</v>
      </c>
      <c r="W2829" s="5">
        <f t="shared" si="408"/>
        <v>74806.447828899836</v>
      </c>
    </row>
    <row r="2830" spans="4:23" x14ac:dyDescent="0.25">
      <c r="D2830">
        <f t="shared" si="409"/>
        <v>2828</v>
      </c>
      <c r="E2830" s="3">
        <v>43948</v>
      </c>
      <c r="F2830" s="4">
        <v>0.83333333333333337</v>
      </c>
      <c r="G2830">
        <v>40</v>
      </c>
      <c r="H2830">
        <v>3</v>
      </c>
      <c r="I2830" s="5">
        <f t="shared" si="404"/>
        <v>6</v>
      </c>
      <c r="J2830" s="22">
        <v>1.9795806258444149E-5</v>
      </c>
      <c r="K2830">
        <v>1.5383999999999998E-4</v>
      </c>
      <c r="L2830" s="5" cm="1">
        <f t="array" ref="L2830">_xlfn.IFS(I2830=0, 0, I2830&gt;34, 0, AND(I2830&gt;0, I2830&lt;35), VLOOKUP(I2830, $A$63:$C$96, 3))</f>
        <v>2980</v>
      </c>
      <c r="M2830" s="5">
        <f t="shared" si="403"/>
        <v>94.030079727609717</v>
      </c>
      <c r="N2830" s="5">
        <v>1236.4947990700525</v>
      </c>
      <c r="O2830" s="5">
        <f t="shared" si="410"/>
        <v>4333.6727999999994</v>
      </c>
      <c r="P2830" s="5">
        <f t="shared" si="411"/>
        <v>3074.0300797276095</v>
      </c>
      <c r="Q2830" s="5">
        <f t="shared" si="405"/>
        <v>0</v>
      </c>
      <c r="R2830" s="5">
        <f>IF(O2830&gt;(P2830+U2830),O2830-P2830-U2830, 0)</f>
        <v>0</v>
      </c>
      <c r="S2830" s="5">
        <f t="shared" si="406"/>
        <v>0</v>
      </c>
      <c r="T2830" s="5">
        <f t="shared" si="407"/>
        <v>0</v>
      </c>
      <c r="U2830" s="5">
        <f>IF(O2830&gt;P2830,IF(V2829*($B$6/100)&gt;=O2830-P2830,(O2830-P2830), V2829*($B$6/100)), 0)</f>
        <v>1259.6427202723899</v>
      </c>
      <c r="V2830" s="5">
        <f>V2829+(T2830*($B$5/100))-(U2830/($B$6/100))</f>
        <v>2990458.4235556042</v>
      </c>
      <c r="W2830" s="5">
        <f t="shared" si="408"/>
        <v>74761.460588890099</v>
      </c>
    </row>
    <row r="2831" spans="4:23" x14ac:dyDescent="0.25">
      <c r="D2831">
        <f t="shared" si="409"/>
        <v>2829</v>
      </c>
      <c r="E2831" s="3">
        <v>43948</v>
      </c>
      <c r="F2831" s="4">
        <v>0.875</v>
      </c>
      <c r="G2831">
        <v>30</v>
      </c>
      <c r="H2831">
        <v>0</v>
      </c>
      <c r="I2831" s="5">
        <f t="shared" si="404"/>
        <v>4</v>
      </c>
      <c r="J2831" s="22">
        <v>0</v>
      </c>
      <c r="K2831">
        <v>1.6167999999999998E-4</v>
      </c>
      <c r="L2831" s="5" cm="1">
        <f t="array" ref="L2831">_xlfn.IFS(I2831=0, 0, I2831&gt;34, 0, AND(I2831&gt;0, I2831&lt;35), VLOOKUP(I2831, $A$63:$C$96, 3))</f>
        <v>740</v>
      </c>
      <c r="M2831" s="5">
        <f t="shared" si="403"/>
        <v>0</v>
      </c>
      <c r="N2831" s="5">
        <v>1256.2746693285219</v>
      </c>
      <c r="O2831" s="5">
        <f t="shared" si="410"/>
        <v>4554.5255999999999</v>
      </c>
      <c r="P2831" s="5">
        <f t="shared" si="411"/>
        <v>740</v>
      </c>
      <c r="Q2831" s="5">
        <f t="shared" si="405"/>
        <v>0</v>
      </c>
      <c r="R2831" s="5">
        <f>IF(O2831&gt;(P2831+U2831),O2831-P2831-U2831, 0)</f>
        <v>0</v>
      </c>
      <c r="S2831" s="5">
        <f t="shared" si="406"/>
        <v>0</v>
      </c>
      <c r="T2831" s="5">
        <f t="shared" si="407"/>
        <v>0</v>
      </c>
      <c r="U2831" s="5">
        <f>IF(O2831&gt;P2831,IF(V2830*($B$6/100)&gt;=O2831-P2831,(O2831-P2831), V2830*($B$6/100)), 0)</f>
        <v>3814.5255999999999</v>
      </c>
      <c r="V2831" s="5">
        <f>V2830+(T2831*($B$5/100))-(U2831/($B$6/100))</f>
        <v>2985009.1012698901</v>
      </c>
      <c r="W2831" s="5">
        <f t="shared" si="408"/>
        <v>74625.227531747252</v>
      </c>
    </row>
    <row r="2832" spans="4:23" x14ac:dyDescent="0.25">
      <c r="D2832">
        <f t="shared" si="409"/>
        <v>2830</v>
      </c>
      <c r="E2832" s="3">
        <v>43948</v>
      </c>
      <c r="F2832" s="4">
        <v>0.91666666666666663</v>
      </c>
      <c r="G2832">
        <v>40</v>
      </c>
      <c r="H2832">
        <v>0</v>
      </c>
      <c r="I2832" s="5">
        <f t="shared" si="404"/>
        <v>6</v>
      </c>
      <c r="J2832" s="22">
        <v>0</v>
      </c>
      <c r="K2832">
        <v>1.6897E-4</v>
      </c>
      <c r="L2832" s="5" cm="1">
        <f t="array" ref="L2832">_xlfn.IFS(I2832=0, 0, I2832&gt;34, 0, AND(I2832&gt;0, I2832&lt;35), VLOOKUP(I2832, $A$63:$C$96, 3))</f>
        <v>2980</v>
      </c>
      <c r="M2832" s="5">
        <f t="shared" si="403"/>
        <v>0</v>
      </c>
      <c r="N2832" s="5">
        <v>1143.1148125043815</v>
      </c>
      <c r="O2832" s="5">
        <f t="shared" si="410"/>
        <v>4759.8849</v>
      </c>
      <c r="P2832" s="5">
        <f t="shared" si="411"/>
        <v>2980</v>
      </c>
      <c r="Q2832" s="5">
        <f t="shared" si="405"/>
        <v>0</v>
      </c>
      <c r="R2832" s="5">
        <f>IF(O2832&gt;(P2832+U2832),O2832-P2832-U2832, 0)</f>
        <v>0</v>
      </c>
      <c r="S2832" s="5">
        <f t="shared" si="406"/>
        <v>0</v>
      </c>
      <c r="T2832" s="5">
        <f t="shared" si="407"/>
        <v>0</v>
      </c>
      <c r="U2832" s="5">
        <f>IF(O2832&gt;P2832,IF(V2831*($B$6/100)&gt;=O2832-P2832,(O2832-P2832), V2831*($B$6/100)), 0)</f>
        <v>1779.8849</v>
      </c>
      <c r="V2832" s="5">
        <f>V2831+(T2832*($B$5/100))-(U2832/($B$6/100))</f>
        <v>2982466.4085556045</v>
      </c>
      <c r="W2832" s="5">
        <f t="shared" si="408"/>
        <v>74561.660213890107</v>
      </c>
    </row>
    <row r="2833" spans="4:23" x14ac:dyDescent="0.25">
      <c r="D2833">
        <f t="shared" si="409"/>
        <v>2831</v>
      </c>
      <c r="E2833" s="3">
        <v>43948</v>
      </c>
      <c r="F2833" s="4">
        <v>0.95833333333333337</v>
      </c>
      <c r="G2833">
        <v>40</v>
      </c>
      <c r="H2833">
        <v>0</v>
      </c>
      <c r="I2833" s="5">
        <f t="shared" si="404"/>
        <v>6</v>
      </c>
      <c r="J2833" s="22">
        <v>0</v>
      </c>
      <c r="K2833">
        <v>1.5636E-4</v>
      </c>
      <c r="L2833" s="5" cm="1">
        <f t="array" ref="L2833">_xlfn.IFS(I2833=0, 0, I2833&gt;34, 0, AND(I2833&gt;0, I2833&lt;35), VLOOKUP(I2833, $A$63:$C$96, 3))</f>
        <v>2980</v>
      </c>
      <c r="M2833" s="5">
        <f t="shared" si="403"/>
        <v>0</v>
      </c>
      <c r="N2833" s="5">
        <v>1023.1501056986575</v>
      </c>
      <c r="O2833" s="5">
        <f t="shared" si="410"/>
        <v>4404.6611999999996</v>
      </c>
      <c r="P2833" s="5">
        <f t="shared" si="411"/>
        <v>2980</v>
      </c>
      <c r="Q2833" s="5">
        <f t="shared" si="405"/>
        <v>0</v>
      </c>
      <c r="R2833" s="5">
        <f>IF(O2833&gt;(P2833+U2833),O2833-P2833-U2833, 0)</f>
        <v>0</v>
      </c>
      <c r="S2833" s="5">
        <f t="shared" si="406"/>
        <v>0</v>
      </c>
      <c r="T2833" s="5">
        <f t="shared" si="407"/>
        <v>0</v>
      </c>
      <c r="U2833" s="5">
        <f>IF(O2833&gt;P2833,IF(V2832*($B$6/100)&gt;=O2833-P2833,(O2833-P2833), V2832*($B$6/100)), 0)</f>
        <v>1424.6611999999996</v>
      </c>
      <c r="V2833" s="5">
        <f>V2832+(T2833*($B$5/100))-(U2833/($B$6/100))</f>
        <v>2980431.1782698901</v>
      </c>
      <c r="W2833" s="5">
        <f t="shared" si="408"/>
        <v>74510.779456747259</v>
      </c>
    </row>
    <row r="2834" spans="4:23" x14ac:dyDescent="0.25">
      <c r="D2834">
        <f t="shared" si="409"/>
        <v>2832</v>
      </c>
      <c r="E2834" s="3">
        <v>43949</v>
      </c>
      <c r="F2834" s="4">
        <v>0</v>
      </c>
      <c r="G2834">
        <v>30</v>
      </c>
      <c r="H2834">
        <v>0</v>
      </c>
      <c r="I2834" s="5">
        <f t="shared" si="404"/>
        <v>4</v>
      </c>
      <c r="J2834" s="22">
        <v>0</v>
      </c>
      <c r="K2834">
        <v>1.2467000000000001E-4</v>
      </c>
      <c r="L2834" s="5" cm="1">
        <f t="array" ref="L2834">_xlfn.IFS(I2834=0, 0, I2834&gt;34, 0, AND(I2834&gt;0, I2834&lt;35), VLOOKUP(I2834, $A$63:$C$96, 3))</f>
        <v>740</v>
      </c>
      <c r="M2834" s="5">
        <f t="shared" si="403"/>
        <v>0</v>
      </c>
      <c r="N2834" s="5">
        <v>875.22370295317819</v>
      </c>
      <c r="O2834" s="5">
        <f t="shared" si="410"/>
        <v>3511.9539000000004</v>
      </c>
      <c r="P2834" s="5">
        <f t="shared" si="411"/>
        <v>740</v>
      </c>
      <c r="Q2834" s="5">
        <f t="shared" si="405"/>
        <v>0</v>
      </c>
      <c r="R2834" s="5">
        <f>IF(O2834&gt;(P2834+U2834),O2834-P2834-U2834, 0)</f>
        <v>0</v>
      </c>
      <c r="S2834" s="5">
        <f t="shared" si="406"/>
        <v>0</v>
      </c>
      <c r="T2834" s="5">
        <f t="shared" si="407"/>
        <v>0</v>
      </c>
      <c r="U2834" s="5">
        <f>IF(O2834&gt;P2834,IF(V2833*($B$6/100)&gt;=O2834-P2834,(O2834-P2834), V2833*($B$6/100)), 0)</f>
        <v>2771.9539000000004</v>
      </c>
      <c r="V2834" s="5">
        <f>V2833+(T2834*($B$5/100))-(U2834/($B$6/100))</f>
        <v>2976471.2441270328</v>
      </c>
      <c r="W2834" s="5">
        <f t="shared" si="408"/>
        <v>74411.781103175817</v>
      </c>
    </row>
    <row r="2835" spans="4:23" x14ac:dyDescent="0.25">
      <c r="D2835">
        <f t="shared" si="409"/>
        <v>2833</v>
      </c>
      <c r="E2835" s="3">
        <v>43949</v>
      </c>
      <c r="F2835" s="4">
        <v>4.1666666666666664E-2</v>
      </c>
      <c r="G2835">
        <v>20</v>
      </c>
      <c r="H2835">
        <v>0</v>
      </c>
      <c r="I2835" s="5">
        <f t="shared" si="404"/>
        <v>3</v>
      </c>
      <c r="J2835" s="22">
        <v>0</v>
      </c>
      <c r="K2835">
        <v>9.4389999999999996E-5</v>
      </c>
      <c r="L2835" s="5" cm="1">
        <f t="array" ref="L2835">_xlfn.IFS(I2835=0, 0, I2835&gt;34, 0, AND(I2835&gt;0, I2835&lt;35), VLOOKUP(I2835, $A$63:$C$96, 3))</f>
        <v>232</v>
      </c>
      <c r="M2835" s="5">
        <f t="shared" si="403"/>
        <v>0</v>
      </c>
      <c r="N2835" s="5">
        <v>713.32713075611457</v>
      </c>
      <c r="O2835" s="5">
        <f t="shared" si="410"/>
        <v>2658.9663</v>
      </c>
      <c r="P2835" s="5">
        <f t="shared" si="411"/>
        <v>232</v>
      </c>
      <c r="Q2835" s="5">
        <f t="shared" si="405"/>
        <v>0</v>
      </c>
      <c r="R2835" s="5">
        <f>IF(O2835&gt;(P2835+U2835),O2835-P2835-U2835, 0)</f>
        <v>0</v>
      </c>
      <c r="S2835" s="5">
        <f t="shared" si="406"/>
        <v>0</v>
      </c>
      <c r="T2835" s="5">
        <f t="shared" si="407"/>
        <v>0</v>
      </c>
      <c r="U2835" s="5">
        <f>IF(O2835&gt;P2835,IF(V2834*($B$6/100)&gt;=O2835-P2835,(O2835-P2835), V2834*($B$6/100)), 0)</f>
        <v>2426.9663</v>
      </c>
      <c r="V2835" s="5">
        <f>V2834+(T2835*($B$5/100))-(U2835/($B$6/100))</f>
        <v>2973004.149412747</v>
      </c>
      <c r="W2835" s="5">
        <f t="shared" si="408"/>
        <v>74325.103735318669</v>
      </c>
    </row>
    <row r="2836" spans="4:23" x14ac:dyDescent="0.25">
      <c r="D2836">
        <f t="shared" si="409"/>
        <v>2834</v>
      </c>
      <c r="E2836" s="3">
        <v>43949</v>
      </c>
      <c r="F2836" s="4">
        <v>8.3333333333333329E-2</v>
      </c>
      <c r="G2836">
        <v>20</v>
      </c>
      <c r="H2836">
        <v>0</v>
      </c>
      <c r="I2836" s="5">
        <f t="shared" si="404"/>
        <v>3</v>
      </c>
      <c r="J2836" s="22">
        <v>0</v>
      </c>
      <c r="K2836">
        <v>8.064E-5</v>
      </c>
      <c r="L2836" s="5" cm="1">
        <f t="array" ref="L2836">_xlfn.IFS(I2836=0, 0, I2836&gt;34, 0, AND(I2836&gt;0, I2836&lt;35), VLOOKUP(I2836, $A$63:$C$96, 3))</f>
        <v>232</v>
      </c>
      <c r="M2836" s="5">
        <f t="shared" si="403"/>
        <v>0</v>
      </c>
      <c r="N2836" s="5">
        <v>687.22495992555412</v>
      </c>
      <c r="O2836" s="5">
        <f t="shared" si="410"/>
        <v>2271.6288000000004</v>
      </c>
      <c r="P2836" s="5">
        <f t="shared" si="411"/>
        <v>232</v>
      </c>
      <c r="Q2836" s="5">
        <f t="shared" si="405"/>
        <v>0</v>
      </c>
      <c r="R2836" s="5">
        <f>IF(O2836&gt;(P2836+U2836),O2836-P2836-U2836, 0)</f>
        <v>0</v>
      </c>
      <c r="S2836" s="5">
        <f t="shared" si="406"/>
        <v>0</v>
      </c>
      <c r="T2836" s="5">
        <f t="shared" si="407"/>
        <v>0</v>
      </c>
      <c r="U2836" s="5">
        <f>IF(O2836&gt;P2836,IF(V2835*($B$6/100)&gt;=O2836-P2836,(O2836-P2836), V2835*($B$6/100)), 0)</f>
        <v>2039.6288000000004</v>
      </c>
      <c r="V2836" s="5">
        <f>V2835+(T2836*($B$5/100))-(U2836/($B$6/100))</f>
        <v>2970090.3939841758</v>
      </c>
      <c r="W2836" s="5">
        <f t="shared" si="408"/>
        <v>74252.259849604394</v>
      </c>
    </row>
    <row r="2837" spans="4:23" x14ac:dyDescent="0.25">
      <c r="D2837">
        <f t="shared" si="409"/>
        <v>2835</v>
      </c>
      <c r="E2837" s="3">
        <v>43949</v>
      </c>
      <c r="F2837" s="4">
        <v>0.125</v>
      </c>
      <c r="G2837">
        <v>20</v>
      </c>
      <c r="H2837">
        <v>0</v>
      </c>
      <c r="I2837" s="5">
        <f t="shared" si="404"/>
        <v>3</v>
      </c>
      <c r="J2837" s="22">
        <v>0</v>
      </c>
      <c r="K2837">
        <v>7.2819999999999997E-5</v>
      </c>
      <c r="L2837" s="5" cm="1">
        <f t="array" ref="L2837">_xlfn.IFS(I2837=0, 0, I2837&gt;34, 0, AND(I2837&gt;0, I2837&lt;35), VLOOKUP(I2837, $A$63:$C$96, 3))</f>
        <v>232</v>
      </c>
      <c r="M2837" s="5">
        <f t="shared" si="403"/>
        <v>0</v>
      </c>
      <c r="N2837" s="5">
        <v>692.18037646103653</v>
      </c>
      <c r="O2837" s="5">
        <f t="shared" si="410"/>
        <v>2051.3393999999998</v>
      </c>
      <c r="P2837" s="5">
        <f t="shared" si="411"/>
        <v>232</v>
      </c>
      <c r="Q2837" s="5">
        <f t="shared" si="405"/>
        <v>0</v>
      </c>
      <c r="R2837" s="5">
        <f>IF(O2837&gt;(P2837+U2837),O2837-P2837-U2837, 0)</f>
        <v>0</v>
      </c>
      <c r="S2837" s="5">
        <f t="shared" si="406"/>
        <v>0</v>
      </c>
      <c r="T2837" s="5">
        <f t="shared" si="407"/>
        <v>0</v>
      </c>
      <c r="U2837" s="5">
        <f>IF(O2837&gt;P2837,IF(V2836*($B$6/100)&gt;=O2837-P2837,(O2837-P2837), V2836*($B$6/100)), 0)</f>
        <v>1819.3393999999998</v>
      </c>
      <c r="V2837" s="5">
        <f>V2836+(T2837*($B$5/100))-(U2837/($B$6/100))</f>
        <v>2967491.3376984615</v>
      </c>
      <c r="W2837" s="5">
        <f t="shared" si="408"/>
        <v>74187.283442461543</v>
      </c>
    </row>
    <row r="2838" spans="4:23" x14ac:dyDescent="0.25">
      <c r="D2838">
        <f t="shared" si="409"/>
        <v>2836</v>
      </c>
      <c r="E2838" s="3">
        <v>43949</v>
      </c>
      <c r="F2838" s="4">
        <v>0.16666666666666666</v>
      </c>
      <c r="G2838">
        <v>20</v>
      </c>
      <c r="H2838">
        <v>0</v>
      </c>
      <c r="I2838" s="5">
        <f t="shared" si="404"/>
        <v>3</v>
      </c>
      <c r="J2838" s="22">
        <v>0</v>
      </c>
      <c r="K2838">
        <v>6.9040000000000003E-5</v>
      </c>
      <c r="L2838" s="5" cm="1">
        <f t="array" ref="L2838">_xlfn.IFS(I2838=0, 0, I2838&gt;34, 0, AND(I2838&gt;0, I2838&lt;35), VLOOKUP(I2838, $A$63:$C$96, 3))</f>
        <v>232</v>
      </c>
      <c r="M2838" s="5">
        <f t="shared" si="403"/>
        <v>0</v>
      </c>
      <c r="N2838" s="5">
        <v>726.09930411213713</v>
      </c>
      <c r="O2838" s="5">
        <f t="shared" si="410"/>
        <v>1944.8568000000002</v>
      </c>
      <c r="P2838" s="5">
        <f t="shared" si="411"/>
        <v>232</v>
      </c>
      <c r="Q2838" s="5">
        <f t="shared" si="405"/>
        <v>0</v>
      </c>
      <c r="R2838" s="5">
        <f>IF(O2838&gt;(P2838+U2838),O2838-P2838-U2838, 0)</f>
        <v>0</v>
      </c>
      <c r="S2838" s="5">
        <f t="shared" si="406"/>
        <v>0</v>
      </c>
      <c r="T2838" s="5">
        <f t="shared" si="407"/>
        <v>0</v>
      </c>
      <c r="U2838" s="5">
        <f>IF(O2838&gt;P2838,IF(V2837*($B$6/100)&gt;=O2838-P2838,(O2838-P2838), V2837*($B$6/100)), 0)</f>
        <v>1712.8568000000002</v>
      </c>
      <c r="V2838" s="5">
        <f>V2837+(T2838*($B$5/100))-(U2838/($B$6/100))</f>
        <v>2965044.399412747</v>
      </c>
      <c r="W2838" s="5">
        <f t="shared" si="408"/>
        <v>74126.109985318675</v>
      </c>
    </row>
    <row r="2839" spans="4:23" x14ac:dyDescent="0.25">
      <c r="D2839">
        <f t="shared" si="409"/>
        <v>2837</v>
      </c>
      <c r="E2839" s="3">
        <v>43949</v>
      </c>
      <c r="F2839" s="4">
        <v>0.20833333333333334</v>
      </c>
      <c r="G2839">
        <v>20</v>
      </c>
      <c r="H2839">
        <v>0</v>
      </c>
      <c r="I2839" s="5">
        <f t="shared" si="404"/>
        <v>3</v>
      </c>
      <c r="J2839" s="22">
        <v>0</v>
      </c>
      <c r="K2839">
        <v>6.7760000000000002E-5</v>
      </c>
      <c r="L2839" s="5" cm="1">
        <f t="array" ref="L2839">_xlfn.IFS(I2839=0, 0, I2839&gt;34, 0, AND(I2839&gt;0, I2839&lt;35), VLOOKUP(I2839, $A$63:$C$96, 3))</f>
        <v>232</v>
      </c>
      <c r="M2839" s="5">
        <f t="shared" si="403"/>
        <v>0</v>
      </c>
      <c r="N2839" s="5">
        <v>802.93612620636827</v>
      </c>
      <c r="O2839" s="5">
        <f t="shared" si="410"/>
        <v>1908.7991999999999</v>
      </c>
      <c r="P2839" s="5">
        <f t="shared" si="411"/>
        <v>232</v>
      </c>
      <c r="Q2839" s="5">
        <f t="shared" si="405"/>
        <v>0</v>
      </c>
      <c r="R2839" s="5">
        <f>IF(O2839&gt;(P2839+U2839),O2839-P2839-U2839, 0)</f>
        <v>0</v>
      </c>
      <c r="S2839" s="5">
        <f t="shared" si="406"/>
        <v>0</v>
      </c>
      <c r="T2839" s="5">
        <f t="shared" si="407"/>
        <v>0</v>
      </c>
      <c r="U2839" s="5">
        <f>IF(O2839&gt;P2839,IF(V2838*($B$6/100)&gt;=O2839-P2839,(O2839-P2839), V2838*($B$6/100)), 0)</f>
        <v>1676.7991999999999</v>
      </c>
      <c r="V2839" s="5">
        <f>V2838+(T2839*($B$5/100))-(U2839/($B$6/100))</f>
        <v>2962648.9719841755</v>
      </c>
      <c r="W2839" s="5">
        <f t="shared" si="408"/>
        <v>74066.224299604393</v>
      </c>
    </row>
    <row r="2840" spans="4:23" x14ac:dyDescent="0.25">
      <c r="D2840">
        <f t="shared" si="409"/>
        <v>2838</v>
      </c>
      <c r="E2840" s="3">
        <v>43949</v>
      </c>
      <c r="F2840" s="4">
        <v>0.25</v>
      </c>
      <c r="G2840">
        <v>20</v>
      </c>
      <c r="H2840">
        <v>0</v>
      </c>
      <c r="I2840" s="5">
        <f t="shared" si="404"/>
        <v>3</v>
      </c>
      <c r="J2840" s="22">
        <v>1.4846854693833111E-5</v>
      </c>
      <c r="K2840">
        <v>7.3280000000000003E-5</v>
      </c>
      <c r="L2840" s="5" cm="1">
        <f t="array" ref="L2840">_xlfn.IFS(I2840=0, 0, I2840&gt;34, 0, AND(I2840&gt;0, I2840&lt;35), VLOOKUP(I2840, $A$63:$C$96, 3))</f>
        <v>232</v>
      </c>
      <c r="M2840" s="5">
        <f t="shared" si="403"/>
        <v>70.522559795707281</v>
      </c>
      <c r="N2840" s="5">
        <v>991.63022806314007</v>
      </c>
      <c r="O2840" s="5">
        <f t="shared" si="410"/>
        <v>2064.2976000000003</v>
      </c>
      <c r="P2840" s="5">
        <f t="shared" si="411"/>
        <v>302.52255979570725</v>
      </c>
      <c r="Q2840" s="5">
        <f t="shared" si="405"/>
        <v>0</v>
      </c>
      <c r="R2840" s="5">
        <f>IF(O2840&gt;(P2840+U2840),O2840-P2840-U2840, 0)</f>
        <v>0</v>
      </c>
      <c r="S2840" s="5">
        <f t="shared" si="406"/>
        <v>0</v>
      </c>
      <c r="T2840" s="5">
        <f t="shared" si="407"/>
        <v>0</v>
      </c>
      <c r="U2840" s="5">
        <f>IF(O2840&gt;P2840,IF(V2839*($B$6/100)&gt;=O2840-P2840,(O2840-P2840), V2839*($B$6/100)), 0)</f>
        <v>1761.775040204293</v>
      </c>
      <c r="V2840" s="5">
        <f>V2839+(T2840*($B$5/100))-(U2840/($B$6/100))</f>
        <v>2960132.1504981695</v>
      </c>
      <c r="W2840" s="5">
        <f t="shared" si="408"/>
        <v>74003.303762454234</v>
      </c>
    </row>
    <row r="2841" spans="4:23" x14ac:dyDescent="0.25">
      <c r="D2841">
        <f t="shared" si="409"/>
        <v>2839</v>
      </c>
      <c r="E2841" s="3">
        <v>43949</v>
      </c>
      <c r="F2841" s="4">
        <v>0.29166666666666669</v>
      </c>
      <c r="G2841">
        <v>40</v>
      </c>
      <c r="H2841">
        <v>0</v>
      </c>
      <c r="I2841" s="5">
        <f t="shared" si="404"/>
        <v>6</v>
      </c>
      <c r="J2841" s="22">
        <v>5.9387418775332444E-5</v>
      </c>
      <c r="K2841">
        <v>8.2940000000000016E-5</v>
      </c>
      <c r="L2841" s="5" cm="1">
        <f t="array" ref="L2841">_xlfn.IFS(I2841=0, 0, I2841&gt;34, 0, AND(I2841&gt;0, I2841&lt;35), VLOOKUP(I2841, $A$63:$C$96, 3))</f>
        <v>2980</v>
      </c>
      <c r="M2841" s="5">
        <f t="shared" si="403"/>
        <v>282.09023918282912</v>
      </c>
      <c r="N2841" s="5">
        <v>1436.8936885681487</v>
      </c>
      <c r="O2841" s="5">
        <f t="shared" si="410"/>
        <v>2336.4198000000001</v>
      </c>
      <c r="P2841" s="5">
        <f t="shared" si="411"/>
        <v>2336.4198000000001</v>
      </c>
      <c r="Q2841" s="5">
        <f t="shared" si="405"/>
        <v>487.20077413479089</v>
      </c>
      <c r="R2841" s="5">
        <f>IF(O2841&gt;(P2841+U2841),O2841-P2841-U2841, 0)</f>
        <v>0</v>
      </c>
      <c r="S2841" s="5">
        <f t="shared" si="406"/>
        <v>438.469665048038</v>
      </c>
      <c r="T2841" s="5">
        <f t="shared" si="407"/>
        <v>487.20077413479089</v>
      </c>
      <c r="U2841" s="5">
        <f>IF(O2841&gt;P2841,IF(V2840*($B$6/100)&gt;=O2841-P2841,(O2841-P2841), V2840*($B$6/100)), 0)</f>
        <v>0</v>
      </c>
      <c r="V2841" s="5">
        <f>V2840+(T2841*($B$5/100))-(U2841/($B$6/100))</f>
        <v>2960473.1910400637</v>
      </c>
      <c r="W2841" s="5">
        <f t="shared" si="408"/>
        <v>74011.829776001599</v>
      </c>
    </row>
    <row r="2842" spans="4:23" x14ac:dyDescent="0.25">
      <c r="D2842">
        <f t="shared" si="409"/>
        <v>2840</v>
      </c>
      <c r="E2842" s="3">
        <v>43949</v>
      </c>
      <c r="F2842" s="4">
        <v>0.33333333333333331</v>
      </c>
      <c r="G2842">
        <v>60</v>
      </c>
      <c r="H2842">
        <v>3</v>
      </c>
      <c r="I2842" s="5">
        <f t="shared" si="404"/>
        <v>8</v>
      </c>
      <c r="J2842" s="22">
        <v>1.6826435319677527E-4</v>
      </c>
      <c r="K2842">
        <v>9.1069999999999994E-5</v>
      </c>
      <c r="L2842" s="5" cm="1">
        <f t="array" ref="L2842">_xlfn.IFS(I2842=0, 0, I2842&gt;34, 0, AND(I2842&gt;0, I2842&lt;35), VLOOKUP(I2842, $A$63:$C$96, 3))</f>
        <v>7160</v>
      </c>
      <c r="M2842" s="5">
        <f t="shared" si="403"/>
        <v>799.2556776846825</v>
      </c>
      <c r="N2842" s="5">
        <v>1941.0998744506694</v>
      </c>
      <c r="O2842" s="5">
        <f t="shared" si="410"/>
        <v>2565.4418999999998</v>
      </c>
      <c r="P2842" s="5">
        <f t="shared" si="411"/>
        <v>2565.4418999999998</v>
      </c>
      <c r="Q2842" s="5">
        <f t="shared" si="405"/>
        <v>487.20077413479089</v>
      </c>
      <c r="R2842" s="5">
        <f>IF(O2842&gt;(P2842+U2842),O2842-P2842-U2842, 0)</f>
        <v>0</v>
      </c>
      <c r="S2842" s="5">
        <f t="shared" si="406"/>
        <v>996.94390411818665</v>
      </c>
      <c r="T2842" s="5">
        <f t="shared" si="407"/>
        <v>4396.8698735664957</v>
      </c>
      <c r="U2842" s="5">
        <f>IF(O2842&gt;P2842,IF(V2841*($B$6/100)&gt;=O2842-P2842,(O2842-P2842), V2841*($B$6/100)), 0)</f>
        <v>0</v>
      </c>
      <c r="V2842" s="5">
        <f>V2841+(T2842*($B$5/100))-(U2842/($B$6/100))</f>
        <v>2963550.9999515605</v>
      </c>
      <c r="W2842" s="5">
        <f t="shared" si="408"/>
        <v>74088.774998789013</v>
      </c>
    </row>
    <row r="2843" spans="4:23" x14ac:dyDescent="0.25">
      <c r="D2843">
        <f t="shared" si="409"/>
        <v>2841</v>
      </c>
      <c r="E2843" s="3">
        <v>43949</v>
      </c>
      <c r="F2843" s="4">
        <v>0.375</v>
      </c>
      <c r="G2843">
        <v>40</v>
      </c>
      <c r="H2843">
        <v>0</v>
      </c>
      <c r="I2843" s="5">
        <f t="shared" si="404"/>
        <v>6</v>
      </c>
      <c r="J2843" s="22">
        <v>1.5836645006755319E-4</v>
      </c>
      <c r="K2843">
        <v>9.1979999999999997E-5</v>
      </c>
      <c r="L2843" s="5" cm="1">
        <f t="array" ref="L2843">_xlfn.IFS(I2843=0, 0, I2843&gt;34, 0, AND(I2843&gt;0, I2843&lt;35), VLOOKUP(I2843, $A$63:$C$96, 3))</f>
        <v>2980</v>
      </c>
      <c r="M2843" s="5">
        <f t="shared" si="403"/>
        <v>752.24063782087774</v>
      </c>
      <c r="N2843" s="5">
        <v>2063.9163774226818</v>
      </c>
      <c r="O2843" s="5">
        <f t="shared" si="410"/>
        <v>2591.0765999999999</v>
      </c>
      <c r="P2843" s="5">
        <f t="shared" si="411"/>
        <v>2591.0765999999999</v>
      </c>
      <c r="Q2843" s="5">
        <f t="shared" si="405"/>
        <v>487.20077413479089</v>
      </c>
      <c r="R2843" s="5">
        <f>IF(O2843&gt;(P2843+U2843),O2843-P2843-U2843, 0)</f>
        <v>0</v>
      </c>
      <c r="S2843" s="5">
        <f t="shared" si="406"/>
        <v>653.9632636860872</v>
      </c>
      <c r="T2843" s="5">
        <f t="shared" si="407"/>
        <v>487.20077413479089</v>
      </c>
      <c r="U2843" s="5">
        <f>IF(O2843&gt;P2843,IF(V2842*($B$6/100)&gt;=O2843-P2843,(O2843-P2843), V2842*($B$6/100)), 0)</f>
        <v>0</v>
      </c>
      <c r="V2843" s="5">
        <f>V2842+(T2843*($B$5/100))-(U2843/($B$6/100))</f>
        <v>2963892.0404934548</v>
      </c>
      <c r="W2843" s="5">
        <f t="shared" si="408"/>
        <v>74097.301012336364</v>
      </c>
    </row>
    <row r="2844" spans="4:23" x14ac:dyDescent="0.25">
      <c r="D2844">
        <f t="shared" si="409"/>
        <v>2842</v>
      </c>
      <c r="E2844" s="3">
        <v>43949</v>
      </c>
      <c r="F2844" s="4">
        <v>0.41666666666666669</v>
      </c>
      <c r="G2844">
        <v>40</v>
      </c>
      <c r="H2844">
        <v>0</v>
      </c>
      <c r="I2844" s="5">
        <f t="shared" si="404"/>
        <v>6</v>
      </c>
      <c r="J2844" s="22">
        <v>1.3857064380910905E-4</v>
      </c>
      <c r="K2844">
        <v>8.6349999999999998E-5</v>
      </c>
      <c r="L2844" s="5" cm="1">
        <f t="array" ref="L2844">_xlfn.IFS(I2844=0, 0, I2844&gt;34, 0, AND(I2844&gt;0, I2844&lt;35), VLOOKUP(I2844, $A$63:$C$96, 3))</f>
        <v>2980</v>
      </c>
      <c r="M2844" s="5">
        <f t="shared" si="403"/>
        <v>658.21055809326799</v>
      </c>
      <c r="N2844" s="5">
        <v>1901.2130534174478</v>
      </c>
      <c r="O2844" s="5">
        <f t="shared" si="410"/>
        <v>2432.4794999999999</v>
      </c>
      <c r="P2844" s="5">
        <f t="shared" si="411"/>
        <v>2432.4794999999999</v>
      </c>
      <c r="Q2844" s="5">
        <f t="shared" si="405"/>
        <v>487.20077413479089</v>
      </c>
      <c r="R2844" s="5">
        <f>IF(O2844&gt;(P2844+U2844),O2844-P2844-U2844, 0)</f>
        <v>0</v>
      </c>
      <c r="S2844" s="5">
        <f t="shared" si="406"/>
        <v>718.53028395847718</v>
      </c>
      <c r="T2844" s="5">
        <f t="shared" si="407"/>
        <v>487.20077413479089</v>
      </c>
      <c r="U2844" s="5">
        <f>IF(O2844&gt;P2844,IF(V2843*($B$6/100)&gt;=O2844-P2844,(O2844-P2844), V2843*($B$6/100)), 0)</f>
        <v>0</v>
      </c>
      <c r="V2844" s="5">
        <f>V2843+(T2844*($B$5/100))-(U2844/($B$6/100))</f>
        <v>2964233.0810353491</v>
      </c>
      <c r="W2844" s="5">
        <f t="shared" si="408"/>
        <v>74105.827025883729</v>
      </c>
    </row>
    <row r="2845" spans="4:23" x14ac:dyDescent="0.25">
      <c r="D2845">
        <f t="shared" si="409"/>
        <v>2843</v>
      </c>
      <c r="E2845" s="3">
        <v>43949</v>
      </c>
      <c r="F2845" s="4">
        <v>0.45833333333333331</v>
      </c>
      <c r="G2845">
        <v>50</v>
      </c>
      <c r="H2845">
        <v>0</v>
      </c>
      <c r="I2845" s="5">
        <f t="shared" si="404"/>
        <v>7</v>
      </c>
      <c r="J2845" s="22">
        <v>8.6606652380693145E-5</v>
      </c>
      <c r="K2845">
        <v>7.3900000000000007E-5</v>
      </c>
      <c r="L2845" s="5" cm="1">
        <f t="array" ref="L2845">_xlfn.IFS(I2845=0, 0, I2845&gt;34, 0, AND(I2845&gt;0, I2845&lt;35), VLOOKUP(I2845, $A$63:$C$96, 3))</f>
        <v>4800</v>
      </c>
      <c r="M2845" s="5">
        <f t="shared" si="403"/>
        <v>411.38159880829244</v>
      </c>
      <c r="N2845" s="5">
        <v>1821.3814081555299</v>
      </c>
      <c r="O2845" s="5">
        <f t="shared" si="410"/>
        <v>2081.7629999999999</v>
      </c>
      <c r="P2845" s="5">
        <f t="shared" si="411"/>
        <v>2081.7629999999999</v>
      </c>
      <c r="Q2845" s="5">
        <f t="shared" si="405"/>
        <v>487.20077413479089</v>
      </c>
      <c r="R2845" s="5">
        <f>IF(O2845&gt;(P2845+U2845),O2845-P2845-U2845, 0)</f>
        <v>0</v>
      </c>
      <c r="S2845" s="5">
        <f t="shared" si="406"/>
        <v>935.45680767648787</v>
      </c>
      <c r="T2845" s="5">
        <f t="shared" si="407"/>
        <v>2194.1617911318044</v>
      </c>
      <c r="U2845" s="5">
        <f>IF(O2845&gt;P2845,IF(V2844*($B$6/100)&gt;=O2845-P2845,(O2845-P2845), V2844*($B$6/100)), 0)</f>
        <v>0</v>
      </c>
      <c r="V2845" s="5">
        <f>V2844+(T2845*($B$5/100))-(U2845/($B$6/100))</f>
        <v>2965768.9942891411</v>
      </c>
      <c r="W2845" s="5">
        <f t="shared" si="408"/>
        <v>74144.224857228532</v>
      </c>
    </row>
    <row r="2846" spans="4:23" x14ac:dyDescent="0.25">
      <c r="D2846">
        <f t="shared" si="409"/>
        <v>2844</v>
      </c>
      <c r="E2846" s="3">
        <v>43949</v>
      </c>
      <c r="F2846" s="4">
        <v>0.5</v>
      </c>
      <c r="G2846">
        <v>50</v>
      </c>
      <c r="H2846">
        <v>0</v>
      </c>
      <c r="I2846" s="5">
        <f t="shared" si="404"/>
        <v>7</v>
      </c>
      <c r="J2846" s="22">
        <v>1.1382588598605385E-4</v>
      </c>
      <c r="K2846">
        <v>6.1809999999999993E-5</v>
      </c>
      <c r="L2846" s="5" cm="1">
        <f t="array" ref="L2846">_xlfn.IFS(I2846=0, 0, I2846&gt;34, 0, AND(I2846&gt;0, I2846&lt;35), VLOOKUP(I2846, $A$63:$C$96, 3))</f>
        <v>4800</v>
      </c>
      <c r="M2846" s="5">
        <f t="shared" si="403"/>
        <v>540.67295843375587</v>
      </c>
      <c r="N2846" s="5">
        <v>2014.1610133958075</v>
      </c>
      <c r="O2846" s="5">
        <f t="shared" si="410"/>
        <v>1741.1876999999997</v>
      </c>
      <c r="P2846" s="5">
        <f t="shared" si="411"/>
        <v>1741.1876999999997</v>
      </c>
      <c r="Q2846" s="5">
        <f t="shared" si="405"/>
        <v>487.20077413479089</v>
      </c>
      <c r="R2846" s="5">
        <f>IF(O2846&gt;(P2846+U2846),O2846-P2846-U2846, 0)</f>
        <v>0</v>
      </c>
      <c r="S2846" s="5">
        <f t="shared" si="406"/>
        <v>1034.4679172089095</v>
      </c>
      <c r="T2846" s="5">
        <f t="shared" si="407"/>
        <v>2565.0173412248464</v>
      </c>
      <c r="U2846" s="5">
        <f>IF(O2846&gt;P2846,IF(V2845*($B$6/100)&gt;=O2846-P2846,(O2846-P2846), V2845*($B$6/100)), 0)</f>
        <v>0</v>
      </c>
      <c r="V2846" s="5">
        <f>V2845+(T2846*($B$5/100))-(U2846/($B$6/100))</f>
        <v>2967564.5064279987</v>
      </c>
      <c r="W2846" s="5">
        <f t="shared" si="408"/>
        <v>74189.112660699961</v>
      </c>
    </row>
    <row r="2847" spans="4:23" x14ac:dyDescent="0.25">
      <c r="D2847">
        <f t="shared" si="409"/>
        <v>2845</v>
      </c>
      <c r="E2847" s="3">
        <v>43949</v>
      </c>
      <c r="F2847" s="4">
        <v>0.54166666666666663</v>
      </c>
      <c r="G2847">
        <v>60</v>
      </c>
      <c r="H2847">
        <v>0</v>
      </c>
      <c r="I2847" s="5">
        <f t="shared" si="404"/>
        <v>8</v>
      </c>
      <c r="J2847" s="22">
        <v>2.276517719721077E-4</v>
      </c>
      <c r="K2847">
        <v>5.4570000000000001E-5</v>
      </c>
      <c r="L2847" s="5" cm="1">
        <f t="array" ref="L2847">_xlfn.IFS(I2847=0, 0, I2847&gt;34, 0, AND(I2847&gt;0, I2847&lt;35), VLOOKUP(I2847, $A$63:$C$96, 3))</f>
        <v>7160</v>
      </c>
      <c r="M2847" s="5">
        <f t="shared" si="403"/>
        <v>1081.3459168675117</v>
      </c>
      <c r="N2847" s="5">
        <v>2388.6331897818836</v>
      </c>
      <c r="O2847" s="5">
        <f t="shared" si="410"/>
        <v>1537.2369000000001</v>
      </c>
      <c r="P2847" s="5">
        <f t="shared" si="411"/>
        <v>1537.2369000000001</v>
      </c>
      <c r="Q2847" s="5">
        <f t="shared" si="405"/>
        <v>487.20077413479089</v>
      </c>
      <c r="R2847" s="5">
        <f>IF(O2847&gt;(P2847+U2847),O2847-P2847-U2847, 0)</f>
        <v>0</v>
      </c>
      <c r="S2847" s="5">
        <f t="shared" si="406"/>
        <v>1226.7958640723446</v>
      </c>
      <c r="T2847" s="5">
        <f t="shared" si="407"/>
        <v>5477.3131527951664</v>
      </c>
      <c r="U2847" s="5">
        <f>IF(O2847&gt;P2847,IF(V2846*($B$6/100)&gt;=O2847-P2847,(O2847-P2847), V2846*($B$6/100)), 0)</f>
        <v>0</v>
      </c>
      <c r="V2847" s="5">
        <f>V2846+(T2847*($B$5/100))-(U2847/($B$6/100))</f>
        <v>2971398.6256349552</v>
      </c>
      <c r="W2847" s="5">
        <f t="shared" si="408"/>
        <v>74284.965640873881</v>
      </c>
    </row>
    <row r="2848" spans="4:23" x14ac:dyDescent="0.25">
      <c r="D2848">
        <f t="shared" si="409"/>
        <v>2846</v>
      </c>
      <c r="E2848" s="3">
        <v>43949</v>
      </c>
      <c r="F2848" s="4">
        <v>0.58333333333333337</v>
      </c>
      <c r="G2848">
        <v>60</v>
      </c>
      <c r="H2848">
        <v>0</v>
      </c>
      <c r="I2848" s="5">
        <f t="shared" si="404"/>
        <v>8</v>
      </c>
      <c r="J2848" s="22">
        <v>1.8063673210830285E-4</v>
      </c>
      <c r="K2848">
        <v>4.816E-5</v>
      </c>
      <c r="L2848" s="5" cm="1">
        <f t="array" ref="L2848">_xlfn.IFS(I2848=0, 0, I2848&gt;34, 0, AND(I2848&gt;0, I2848&lt;35), VLOOKUP(I2848, $A$63:$C$96, 3))</f>
        <v>7160</v>
      </c>
      <c r="M2848" s="5">
        <f t="shared" si="403"/>
        <v>858.02447751443856</v>
      </c>
      <c r="N2848" s="5">
        <v>2082.1824841774337</v>
      </c>
      <c r="O2848" s="5">
        <f t="shared" si="410"/>
        <v>1356.6671999999999</v>
      </c>
      <c r="P2848" s="5">
        <f t="shared" si="411"/>
        <v>1356.6671999999999</v>
      </c>
      <c r="Q2848" s="5">
        <f t="shared" si="405"/>
        <v>487.20077413479089</v>
      </c>
      <c r="R2848" s="5">
        <f>IF(O2848&gt;(P2848+U2848),O2848-P2848-U2848, 0)</f>
        <v>0</v>
      </c>
      <c r="S2848" s="5">
        <f t="shared" si="406"/>
        <v>1069.4035696899994</v>
      </c>
      <c r="T2848" s="5">
        <f t="shared" si="407"/>
        <v>5591.9537078244393</v>
      </c>
      <c r="U2848" s="5">
        <f>IF(O2848&gt;P2848,IF(V2847*($B$6/100)&gt;=O2848-P2848,(O2848-P2848), V2847*($B$6/100)), 0)</f>
        <v>0</v>
      </c>
      <c r="V2848" s="5">
        <f>V2847+(T2848*($B$5/100))-(U2848/($B$6/100))</f>
        <v>2975312.9932304323</v>
      </c>
      <c r="W2848" s="5">
        <f t="shared" si="408"/>
        <v>74382.824830760801</v>
      </c>
    </row>
    <row r="2849" spans="4:23" x14ac:dyDescent="0.25">
      <c r="D2849">
        <f t="shared" si="409"/>
        <v>2847</v>
      </c>
      <c r="E2849" s="3">
        <v>43949</v>
      </c>
      <c r="F2849" s="4">
        <v>0.625</v>
      </c>
      <c r="G2849">
        <v>50</v>
      </c>
      <c r="H2849">
        <v>0</v>
      </c>
      <c r="I2849" s="5">
        <f t="shared" si="404"/>
        <v>7</v>
      </c>
      <c r="J2849" s="22">
        <v>1.8311120789060836E-4</v>
      </c>
      <c r="K2849">
        <v>4.6300000000000001E-5</v>
      </c>
      <c r="L2849" s="5" cm="1">
        <f t="array" ref="L2849">_xlfn.IFS(I2849=0, 0, I2849&gt;34, 0, AND(I2849&gt;0, I2849&lt;35), VLOOKUP(I2849, $A$63:$C$96, 3))</f>
        <v>4800</v>
      </c>
      <c r="M2849" s="5">
        <f t="shared" si="403"/>
        <v>869.77823748038975</v>
      </c>
      <c r="N2849" s="5">
        <v>1978.4900309508332</v>
      </c>
      <c r="O2849" s="5">
        <f t="shared" si="410"/>
        <v>1304.271</v>
      </c>
      <c r="P2849" s="5">
        <f t="shared" si="411"/>
        <v>1304.271</v>
      </c>
      <c r="Q2849" s="5">
        <f t="shared" si="405"/>
        <v>487.20077413479089</v>
      </c>
      <c r="R2849" s="5">
        <f>IF(O2849&gt;(P2849+U2849),O2849-P2849-U2849, 0)</f>
        <v>0</v>
      </c>
      <c r="S2849" s="5">
        <f t="shared" si="406"/>
        <v>1016.1473923505542</v>
      </c>
      <c r="T2849" s="5">
        <f t="shared" si="407"/>
        <v>3349.3598451298362</v>
      </c>
      <c r="U2849" s="5">
        <f>IF(O2849&gt;P2849,IF(V2848*($B$6/100)&gt;=O2849-P2849,(O2849-P2849), V2848*($B$6/100)), 0)</f>
        <v>0</v>
      </c>
      <c r="V2849" s="5">
        <f>V2848+(T2849*($B$5/100))-(U2849/($B$6/100))</f>
        <v>2977657.5451220232</v>
      </c>
      <c r="W2849" s="5">
        <f t="shared" si="408"/>
        <v>74441.438628050586</v>
      </c>
    </row>
    <row r="2850" spans="4:23" x14ac:dyDescent="0.25">
      <c r="D2850">
        <f t="shared" si="409"/>
        <v>2848</v>
      </c>
      <c r="E2850" s="3">
        <v>43949</v>
      </c>
      <c r="F2850" s="4">
        <v>0.66666666666666663</v>
      </c>
      <c r="G2850">
        <v>40</v>
      </c>
      <c r="H2850">
        <v>0</v>
      </c>
      <c r="I2850" s="5">
        <f t="shared" si="404"/>
        <v>6</v>
      </c>
      <c r="J2850" s="22">
        <v>1.0145350707452627E-4</v>
      </c>
      <c r="K2850">
        <v>4.7540000000000002E-5</v>
      </c>
      <c r="L2850" s="5" cm="1">
        <f t="array" ref="L2850">_xlfn.IFS(I2850=0, 0, I2850&gt;34, 0, AND(I2850&gt;0, I2850&lt;35), VLOOKUP(I2850, $A$63:$C$96, 3))</f>
        <v>2980</v>
      </c>
      <c r="M2850" s="5">
        <f t="shared" si="403"/>
        <v>481.90415860399975</v>
      </c>
      <c r="N2850" s="5">
        <v>1981.5977381028581</v>
      </c>
      <c r="O2850" s="5">
        <f t="shared" si="410"/>
        <v>1339.2018</v>
      </c>
      <c r="P2850" s="5">
        <f t="shared" si="411"/>
        <v>1339.2018</v>
      </c>
      <c r="Q2850" s="5">
        <f t="shared" si="405"/>
        <v>487.20077413479089</v>
      </c>
      <c r="R2850" s="5">
        <f>IF(O2850&gt;(P2850+U2850),O2850-P2850-U2850, 0)</f>
        <v>0</v>
      </c>
      <c r="S2850" s="5">
        <f t="shared" si="406"/>
        <v>1017.7435027525872</v>
      </c>
      <c r="T2850" s="5">
        <f t="shared" si="407"/>
        <v>1104.9588558514124</v>
      </c>
      <c r="U2850" s="5">
        <f>IF(O2850&gt;P2850,IF(V2849*($B$6/100)&gt;=O2850-P2850,(O2850-P2850), V2849*($B$6/100)), 0)</f>
        <v>0</v>
      </c>
      <c r="V2850" s="5">
        <f>V2849+(T2850*($B$5/100))-(U2850/($B$6/100))</f>
        <v>2978431.0163211194</v>
      </c>
      <c r="W2850" s="5">
        <f t="shared" si="408"/>
        <v>74460.775408027985</v>
      </c>
    </row>
    <row r="2851" spans="4:23" x14ac:dyDescent="0.25">
      <c r="D2851">
        <f t="shared" si="409"/>
        <v>2849</v>
      </c>
      <c r="E2851" s="3">
        <v>43949</v>
      </c>
      <c r="F2851" s="4">
        <v>0.70833333333333337</v>
      </c>
      <c r="G2851">
        <v>60</v>
      </c>
      <c r="H2851">
        <v>0</v>
      </c>
      <c r="I2851" s="5">
        <f t="shared" si="404"/>
        <v>8</v>
      </c>
      <c r="J2851" s="22">
        <v>1.3857064380910905E-4</v>
      </c>
      <c r="K2851">
        <v>7.3999999999999996E-5</v>
      </c>
      <c r="L2851" s="5" cm="1">
        <f t="array" ref="L2851">_xlfn.IFS(I2851=0, 0, I2851&gt;34, 0, AND(I2851&gt;0, I2851&lt;35), VLOOKUP(I2851, $A$63:$C$96, 3))</f>
        <v>7160</v>
      </c>
      <c r="M2851" s="5">
        <f t="shared" si="403"/>
        <v>658.21055809326799</v>
      </c>
      <c r="N2851" s="5">
        <v>2369.2612540849932</v>
      </c>
      <c r="O2851" s="5">
        <f t="shared" si="410"/>
        <v>2084.58</v>
      </c>
      <c r="P2851" s="5">
        <f t="shared" si="411"/>
        <v>2084.58</v>
      </c>
      <c r="Q2851" s="5">
        <f t="shared" si="405"/>
        <v>487.20077413479089</v>
      </c>
      <c r="R2851" s="5">
        <f>IF(O2851&gt;(P2851+U2851),O2851-P2851-U2851, 0)</f>
        <v>0</v>
      </c>
      <c r="S2851" s="5">
        <f t="shared" si="406"/>
        <v>1216.8464877119707</v>
      </c>
      <c r="T2851" s="5">
        <f t="shared" si="407"/>
        <v>4516.7840703812972</v>
      </c>
      <c r="U2851" s="5">
        <f>IF(O2851&gt;P2851,IF(V2850*($B$6/100)&gt;=O2851-P2851,(O2851-P2851), V2850*($B$6/100)), 0)</f>
        <v>0</v>
      </c>
      <c r="V2851" s="5">
        <f>V2850+(T2851*($B$5/100))-(U2851/($B$6/100))</f>
        <v>2981592.7651703865</v>
      </c>
      <c r="W2851" s="5">
        <f t="shared" si="408"/>
        <v>74539.81912925966</v>
      </c>
    </row>
    <row r="2852" spans="4:23" x14ac:dyDescent="0.25">
      <c r="D2852">
        <f t="shared" si="409"/>
        <v>2850</v>
      </c>
      <c r="E2852" s="3">
        <v>43949</v>
      </c>
      <c r="F2852" s="4">
        <v>0.75</v>
      </c>
      <c r="G2852">
        <v>40</v>
      </c>
      <c r="H2852">
        <v>0</v>
      </c>
      <c r="I2852" s="5">
        <f t="shared" si="404"/>
        <v>6</v>
      </c>
      <c r="J2852" s="22">
        <v>4.2066088299193817E-5</v>
      </c>
      <c r="K2852">
        <v>1.2601999999999999E-4</v>
      </c>
      <c r="L2852" s="5" cm="1">
        <f t="array" ref="L2852">_xlfn.IFS(I2852=0, 0, I2852&gt;34, 0, AND(I2852&gt;0, I2852&lt;35), VLOOKUP(I2852, $A$63:$C$96, 3))</f>
        <v>2980</v>
      </c>
      <c r="M2852" s="5">
        <f t="shared" si="403"/>
        <v>199.81391942117062</v>
      </c>
      <c r="N2852" s="5">
        <v>2969.7344227797594</v>
      </c>
      <c r="O2852" s="5">
        <f t="shared" si="410"/>
        <v>3549.9834000000001</v>
      </c>
      <c r="P2852" s="5">
        <f t="shared" si="411"/>
        <v>3179.8139194211708</v>
      </c>
      <c r="Q2852" s="5">
        <f t="shared" si="405"/>
        <v>0</v>
      </c>
      <c r="R2852" s="5">
        <f>IF(O2852&gt;(P2852+U2852),O2852-P2852-U2852, 0)</f>
        <v>0</v>
      </c>
      <c r="S2852" s="5">
        <f t="shared" si="406"/>
        <v>0</v>
      </c>
      <c r="T2852" s="5">
        <f t="shared" si="407"/>
        <v>0</v>
      </c>
      <c r="U2852" s="5">
        <f>IF(O2852&gt;P2852,IF(V2851*($B$6/100)&gt;=O2852-P2852,(O2852-P2852), V2851*($B$6/100)), 0)</f>
        <v>370.16948057882928</v>
      </c>
      <c r="V2852" s="5">
        <f>V2851+(T2852*($B$5/100))-(U2852/($B$6/100))</f>
        <v>2981063.9516267027</v>
      </c>
      <c r="W2852" s="5">
        <f t="shared" si="408"/>
        <v>74526.598790667573</v>
      </c>
    </row>
    <row r="2853" spans="4:23" x14ac:dyDescent="0.25">
      <c r="D2853">
        <f t="shared" si="409"/>
        <v>2851</v>
      </c>
      <c r="E2853" s="3">
        <v>43949</v>
      </c>
      <c r="F2853" s="4">
        <v>0.79166666666666663</v>
      </c>
      <c r="G2853">
        <v>40</v>
      </c>
      <c r="H2853">
        <v>0</v>
      </c>
      <c r="I2853" s="5">
        <f t="shared" si="404"/>
        <v>6</v>
      </c>
      <c r="J2853" s="22">
        <v>9.8979031292220746E-6</v>
      </c>
      <c r="K2853">
        <v>1.4579E-4</v>
      </c>
      <c r="L2853" s="5" cm="1">
        <f t="array" ref="L2853">_xlfn.IFS(I2853=0, 0, I2853&gt;34, 0, AND(I2853&gt;0, I2853&lt;35), VLOOKUP(I2853, $A$63:$C$96, 3))</f>
        <v>2980</v>
      </c>
      <c r="M2853" s="5">
        <f t="shared" si="403"/>
        <v>47.015039863804859</v>
      </c>
      <c r="N2853" s="5">
        <v>2922.0337398911197</v>
      </c>
      <c r="O2853" s="5">
        <f t="shared" si="410"/>
        <v>4106.9043000000001</v>
      </c>
      <c r="P2853" s="5">
        <f t="shared" si="411"/>
        <v>3027.0150398638048</v>
      </c>
      <c r="Q2853" s="5">
        <f t="shared" si="405"/>
        <v>0</v>
      </c>
      <c r="R2853" s="5">
        <f>IF(O2853&gt;(P2853+U2853),O2853-P2853-U2853, 0)</f>
        <v>0</v>
      </c>
      <c r="S2853" s="5">
        <f t="shared" si="406"/>
        <v>0</v>
      </c>
      <c r="T2853" s="5">
        <f t="shared" si="407"/>
        <v>0</v>
      </c>
      <c r="U2853" s="5">
        <f>IF(O2853&gt;P2853,IF(V2852*($B$6/100)&gt;=O2853-P2853,(O2853-P2853), V2852*($B$6/100)), 0)</f>
        <v>1079.8892601361954</v>
      </c>
      <c r="V2853" s="5">
        <f>V2852+(T2853*($B$5/100))-(U2853/($B$6/100))</f>
        <v>2979521.2526836512</v>
      </c>
      <c r="W2853" s="5">
        <f t="shared" si="408"/>
        <v>74488.031317091285</v>
      </c>
    </row>
    <row r="2854" spans="4:23" x14ac:dyDescent="0.25">
      <c r="D2854">
        <f t="shared" si="409"/>
        <v>2852</v>
      </c>
      <c r="E2854" s="3">
        <v>43949</v>
      </c>
      <c r="F2854" s="4">
        <v>0.83333333333333337</v>
      </c>
      <c r="G2854">
        <v>40</v>
      </c>
      <c r="H2854">
        <v>0</v>
      </c>
      <c r="I2854" s="5">
        <f t="shared" si="404"/>
        <v>6</v>
      </c>
      <c r="J2854" s="22">
        <v>2.4744757823055187E-6</v>
      </c>
      <c r="K2854">
        <v>1.4778000000000003E-4</v>
      </c>
      <c r="L2854" s="5" cm="1">
        <f t="array" ref="L2854">_xlfn.IFS(I2854=0, 0, I2854&gt;34, 0, AND(I2854&gt;0, I2854&lt;35), VLOOKUP(I2854, $A$63:$C$96, 3))</f>
        <v>2980</v>
      </c>
      <c r="M2854" s="5">
        <f t="shared" si="403"/>
        <v>11.753759965951215</v>
      </c>
      <c r="N2854" s="5">
        <v>3078.0487004599736</v>
      </c>
      <c r="O2854" s="5">
        <f t="shared" si="410"/>
        <v>4162.9626000000007</v>
      </c>
      <c r="P2854" s="5">
        <f t="shared" si="411"/>
        <v>2991.7537599659513</v>
      </c>
      <c r="Q2854" s="5">
        <f t="shared" si="405"/>
        <v>0</v>
      </c>
      <c r="R2854" s="5">
        <f>IF(O2854&gt;(P2854+U2854),O2854-P2854-U2854, 0)</f>
        <v>0</v>
      </c>
      <c r="S2854" s="5">
        <f t="shared" si="406"/>
        <v>0</v>
      </c>
      <c r="T2854" s="5">
        <f t="shared" si="407"/>
        <v>0</v>
      </c>
      <c r="U2854" s="5">
        <f>IF(O2854&gt;P2854,IF(V2853*($B$6/100)&gt;=O2854-P2854,(O2854-P2854), V2853*($B$6/100)), 0)</f>
        <v>1171.2088400340494</v>
      </c>
      <c r="V2854" s="5">
        <f>V2853+(T2854*($B$5/100))-(U2854/($B$6/100))</f>
        <v>2977848.0971978884</v>
      </c>
      <c r="W2854" s="5">
        <f t="shared" si="408"/>
        <v>74446.20242994721</v>
      </c>
    </row>
    <row r="2855" spans="4:23" x14ac:dyDescent="0.25">
      <c r="D2855">
        <f t="shared" si="409"/>
        <v>2853</v>
      </c>
      <c r="E2855" s="3">
        <v>43949</v>
      </c>
      <c r="F2855" s="4">
        <v>0.875</v>
      </c>
      <c r="G2855">
        <v>40</v>
      </c>
      <c r="H2855">
        <v>0</v>
      </c>
      <c r="I2855" s="5">
        <f t="shared" si="404"/>
        <v>6</v>
      </c>
      <c r="J2855" s="22">
        <v>0</v>
      </c>
      <c r="K2855">
        <v>1.5530000000000001E-4</v>
      </c>
      <c r="L2855" s="5" cm="1">
        <f t="array" ref="L2855">_xlfn.IFS(I2855=0, 0, I2855&gt;34, 0, AND(I2855&gt;0, I2855&lt;35), VLOOKUP(I2855, $A$63:$C$96, 3))</f>
        <v>2980</v>
      </c>
      <c r="M2855" s="5">
        <f t="shared" si="403"/>
        <v>0</v>
      </c>
      <c r="N2855" s="5">
        <v>2844.4328604064553</v>
      </c>
      <c r="O2855" s="5">
        <f t="shared" si="410"/>
        <v>4374.8010000000004</v>
      </c>
      <c r="P2855" s="5">
        <f t="shared" si="411"/>
        <v>2980</v>
      </c>
      <c r="Q2855" s="5">
        <f t="shared" si="405"/>
        <v>0</v>
      </c>
      <c r="R2855" s="5">
        <f>IF(O2855&gt;(P2855+U2855),O2855-P2855-U2855, 0)</f>
        <v>0</v>
      </c>
      <c r="S2855" s="5">
        <f t="shared" si="406"/>
        <v>0</v>
      </c>
      <c r="T2855" s="5">
        <f t="shared" si="407"/>
        <v>0</v>
      </c>
      <c r="U2855" s="5">
        <f>IF(O2855&gt;P2855,IF(V2854*($B$6/100)&gt;=O2855-P2855,(O2855-P2855), V2854*($B$6/100)), 0)</f>
        <v>1394.8010000000004</v>
      </c>
      <c r="V2855" s="5">
        <f>V2854+(T2855*($B$5/100))-(U2855/($B$6/100))</f>
        <v>2975855.5243407455</v>
      </c>
      <c r="W2855" s="5">
        <f t="shared" si="408"/>
        <v>74396.388108518644</v>
      </c>
    </row>
    <row r="2856" spans="4:23" x14ac:dyDescent="0.25">
      <c r="D2856">
        <f t="shared" si="409"/>
        <v>2854</v>
      </c>
      <c r="E2856" s="3">
        <v>43949</v>
      </c>
      <c r="F2856" s="4">
        <v>0.91666666666666663</v>
      </c>
      <c r="G2856">
        <v>40</v>
      </c>
      <c r="H2856">
        <v>0</v>
      </c>
      <c r="I2856" s="5">
        <f t="shared" si="404"/>
        <v>6</v>
      </c>
      <c r="J2856" s="22">
        <v>0</v>
      </c>
      <c r="K2856">
        <v>1.7371999999999998E-4</v>
      </c>
      <c r="L2856" s="5" cm="1">
        <f t="array" ref="L2856">_xlfn.IFS(I2856=0, 0, I2856&gt;34, 0, AND(I2856&gt;0, I2856&lt;35), VLOOKUP(I2856, $A$63:$C$96, 3))</f>
        <v>2980</v>
      </c>
      <c r="M2856" s="5">
        <f t="shared" si="403"/>
        <v>0</v>
      </c>
      <c r="N2856" s="5">
        <v>2591.8067812053355</v>
      </c>
      <c r="O2856" s="5">
        <f t="shared" si="410"/>
        <v>4893.6923999999999</v>
      </c>
      <c r="P2856" s="5">
        <f t="shared" si="411"/>
        <v>2980</v>
      </c>
      <c r="Q2856" s="5">
        <f t="shared" si="405"/>
        <v>0</v>
      </c>
      <c r="R2856" s="5">
        <f>IF(O2856&gt;(P2856+U2856),O2856-P2856-U2856, 0)</f>
        <v>0</v>
      </c>
      <c r="S2856" s="5">
        <f t="shared" si="406"/>
        <v>0</v>
      </c>
      <c r="T2856" s="5">
        <f t="shared" si="407"/>
        <v>0</v>
      </c>
      <c r="U2856" s="5">
        <f>IF(O2856&gt;P2856,IF(V2855*($B$6/100)&gt;=O2856-P2856,(O2856-P2856), V2855*($B$6/100)), 0)</f>
        <v>1913.6923999999999</v>
      </c>
      <c r="V2856" s="5">
        <f>V2855+(T2856*($B$5/100))-(U2856/($B$6/100))</f>
        <v>2973121.6780550312</v>
      </c>
      <c r="W2856" s="5">
        <f t="shared" si="408"/>
        <v>74328.041951375781</v>
      </c>
    </row>
    <row r="2857" spans="4:23" x14ac:dyDescent="0.25">
      <c r="D2857">
        <f t="shared" si="409"/>
        <v>2855</v>
      </c>
      <c r="E2857" s="3">
        <v>43949</v>
      </c>
      <c r="F2857" s="4">
        <v>0.95833333333333337</v>
      </c>
      <c r="G2857">
        <v>30</v>
      </c>
      <c r="H2857">
        <v>0</v>
      </c>
      <c r="I2857" s="5">
        <f t="shared" si="404"/>
        <v>4</v>
      </c>
      <c r="J2857" s="22">
        <v>0</v>
      </c>
      <c r="K2857">
        <v>1.6319000000000001E-4</v>
      </c>
      <c r="L2857" s="5" cm="1">
        <f t="array" ref="L2857">_xlfn.IFS(I2857=0, 0, I2857&gt;34, 0, AND(I2857&gt;0, I2857&lt;35), VLOOKUP(I2857, $A$63:$C$96, 3))</f>
        <v>740</v>
      </c>
      <c r="M2857" s="5">
        <f t="shared" si="403"/>
        <v>0</v>
      </c>
      <c r="N2857" s="5">
        <v>2112.2720272168162</v>
      </c>
      <c r="O2857" s="5">
        <f t="shared" si="410"/>
        <v>4597.0623000000005</v>
      </c>
      <c r="P2857" s="5">
        <f t="shared" si="411"/>
        <v>740</v>
      </c>
      <c r="Q2857" s="5">
        <f t="shared" si="405"/>
        <v>0</v>
      </c>
      <c r="R2857" s="5">
        <f>IF(O2857&gt;(P2857+U2857),O2857-P2857-U2857, 0)</f>
        <v>0</v>
      </c>
      <c r="S2857" s="5">
        <f t="shared" si="406"/>
        <v>0</v>
      </c>
      <c r="T2857" s="5">
        <f t="shared" si="407"/>
        <v>0</v>
      </c>
      <c r="U2857" s="5">
        <f>IF(O2857&gt;P2857,IF(V2856*($B$6/100)&gt;=O2857-P2857,(O2857-P2857), V2856*($B$6/100)), 0)</f>
        <v>3857.0623000000005</v>
      </c>
      <c r="V2857" s="5">
        <f>V2856+(T2857*($B$5/100))-(U2857/($B$6/100))</f>
        <v>2967611.5890550311</v>
      </c>
      <c r="W2857" s="5">
        <f t="shared" si="408"/>
        <v>74190.289726375777</v>
      </c>
    </row>
    <row r="2858" spans="4:23" x14ac:dyDescent="0.25">
      <c r="D2858">
        <f t="shared" si="409"/>
        <v>2856</v>
      </c>
      <c r="E2858" s="3">
        <v>43950</v>
      </c>
      <c r="F2858" s="4">
        <v>0</v>
      </c>
      <c r="G2858">
        <v>30</v>
      </c>
      <c r="H2858">
        <v>0</v>
      </c>
      <c r="I2858" s="5">
        <f t="shared" si="404"/>
        <v>4</v>
      </c>
      <c r="J2858" s="22">
        <v>0</v>
      </c>
      <c r="K2858">
        <v>1.3686000000000001E-4</v>
      </c>
      <c r="L2858" s="5" cm="1">
        <f t="array" ref="L2858">_xlfn.IFS(I2858=0, 0, I2858&gt;34, 0, AND(I2858&gt;0, I2858&lt;35), VLOOKUP(I2858, $A$63:$C$96, 3))</f>
        <v>740</v>
      </c>
      <c r="M2858" s="5">
        <f t="shared" si="403"/>
        <v>0</v>
      </c>
      <c r="N2858" s="5">
        <v>1588.7897062388088</v>
      </c>
      <c r="O2858" s="5">
        <f t="shared" si="410"/>
        <v>3855.3462000000004</v>
      </c>
      <c r="P2858" s="5">
        <f t="shared" si="411"/>
        <v>740</v>
      </c>
      <c r="Q2858" s="5">
        <f t="shared" si="405"/>
        <v>0</v>
      </c>
      <c r="R2858" s="5">
        <f>IF(O2858&gt;(P2858+U2858),O2858-P2858-U2858, 0)</f>
        <v>0</v>
      </c>
      <c r="S2858" s="5">
        <f t="shared" si="406"/>
        <v>0</v>
      </c>
      <c r="T2858" s="5">
        <f t="shared" si="407"/>
        <v>0</v>
      </c>
      <c r="U2858" s="5">
        <f>IF(O2858&gt;P2858,IF(V2857*($B$6/100)&gt;=O2858-P2858,(O2858-P2858), V2857*($B$6/100)), 0)</f>
        <v>3115.3462000000004</v>
      </c>
      <c r="V2858" s="5">
        <f>V2857+(T2858*($B$5/100))-(U2858/($B$6/100))</f>
        <v>2963161.0944836023</v>
      </c>
      <c r="W2858" s="5">
        <f t="shared" si="408"/>
        <v>74079.027362090055</v>
      </c>
    </row>
    <row r="2859" spans="4:23" x14ac:dyDescent="0.25">
      <c r="D2859">
        <f t="shared" si="409"/>
        <v>2857</v>
      </c>
      <c r="E2859" s="3">
        <v>43950</v>
      </c>
      <c r="F2859" s="4">
        <v>4.1666666666666664E-2</v>
      </c>
      <c r="G2859">
        <v>30</v>
      </c>
      <c r="H2859">
        <v>0</v>
      </c>
      <c r="I2859" s="5">
        <f t="shared" si="404"/>
        <v>4</v>
      </c>
      <c r="J2859" s="22">
        <v>0</v>
      </c>
      <c r="K2859">
        <v>1.0673E-4</v>
      </c>
      <c r="L2859" s="5" cm="1">
        <f t="array" ref="L2859">_xlfn.IFS(I2859=0, 0, I2859&gt;34, 0, AND(I2859&gt;0, I2859&lt;35), VLOOKUP(I2859, $A$63:$C$96, 3))</f>
        <v>740</v>
      </c>
      <c r="M2859" s="5">
        <f t="shared" si="403"/>
        <v>0</v>
      </c>
      <c r="N2859" s="5">
        <v>1339.0553153179392</v>
      </c>
      <c r="O2859" s="5">
        <f t="shared" si="410"/>
        <v>3006.5841</v>
      </c>
      <c r="P2859" s="5">
        <f t="shared" si="411"/>
        <v>740</v>
      </c>
      <c r="Q2859" s="5">
        <f t="shared" si="405"/>
        <v>0</v>
      </c>
      <c r="R2859" s="5">
        <f>IF(O2859&gt;(P2859+U2859),O2859-P2859-U2859, 0)</f>
        <v>0</v>
      </c>
      <c r="S2859" s="5">
        <f t="shared" si="406"/>
        <v>0</v>
      </c>
      <c r="T2859" s="5">
        <f t="shared" si="407"/>
        <v>0</v>
      </c>
      <c r="U2859" s="5">
        <f>IF(O2859&gt;P2859,IF(V2858*($B$6/100)&gt;=O2859-P2859,(O2859-P2859), V2858*($B$6/100)), 0)</f>
        <v>2266.5841</v>
      </c>
      <c r="V2859" s="5">
        <f>V2858+(T2859*($B$5/100))-(U2859/($B$6/100))</f>
        <v>2959923.117197888</v>
      </c>
      <c r="W2859" s="5">
        <f t="shared" si="408"/>
        <v>73998.077929947205</v>
      </c>
    </row>
    <row r="2860" spans="4:23" x14ac:dyDescent="0.25">
      <c r="D2860">
        <f t="shared" si="409"/>
        <v>2858</v>
      </c>
      <c r="E2860" s="3">
        <v>43950</v>
      </c>
      <c r="F2860" s="4">
        <v>8.3333333333333329E-2</v>
      </c>
      <c r="G2860">
        <v>30</v>
      </c>
      <c r="H2860">
        <v>0</v>
      </c>
      <c r="I2860" s="5">
        <f t="shared" si="404"/>
        <v>4</v>
      </c>
      <c r="J2860" s="22">
        <v>0</v>
      </c>
      <c r="K2860">
        <v>8.0950000000000003E-5</v>
      </c>
      <c r="L2860" s="5" cm="1">
        <f t="array" ref="L2860">_xlfn.IFS(I2860=0, 0, I2860&gt;34, 0, AND(I2860&gt;0, I2860&lt;35), VLOOKUP(I2860, $A$63:$C$96, 3))</f>
        <v>740</v>
      </c>
      <c r="M2860" s="5">
        <f t="shared" si="403"/>
        <v>0</v>
      </c>
      <c r="N2860" s="5">
        <v>1262.1805835009943</v>
      </c>
      <c r="O2860" s="5">
        <f t="shared" si="410"/>
        <v>2280.3615</v>
      </c>
      <c r="P2860" s="5">
        <f t="shared" si="411"/>
        <v>740</v>
      </c>
      <c r="Q2860" s="5">
        <f t="shared" si="405"/>
        <v>0</v>
      </c>
      <c r="R2860" s="5">
        <f>IF(O2860&gt;(P2860+U2860),O2860-P2860-U2860, 0)</f>
        <v>0</v>
      </c>
      <c r="S2860" s="5">
        <f t="shared" si="406"/>
        <v>0</v>
      </c>
      <c r="T2860" s="5">
        <f t="shared" si="407"/>
        <v>0</v>
      </c>
      <c r="U2860" s="5">
        <f>IF(O2860&gt;P2860,IF(V2859*($B$6/100)&gt;=O2860-P2860,(O2860-P2860), V2859*($B$6/100)), 0)</f>
        <v>1540.3615</v>
      </c>
      <c r="V2860" s="5">
        <f>V2859+(T2860*($B$5/100))-(U2860/($B$6/100))</f>
        <v>2957722.6007693163</v>
      </c>
      <c r="W2860" s="5">
        <f t="shared" si="408"/>
        <v>73943.065019232905</v>
      </c>
    </row>
    <row r="2861" spans="4:23" x14ac:dyDescent="0.25">
      <c r="D2861">
        <f t="shared" si="409"/>
        <v>2859</v>
      </c>
      <c r="E2861" s="3">
        <v>43950</v>
      </c>
      <c r="F2861" s="4">
        <v>0.125</v>
      </c>
      <c r="G2861">
        <v>40</v>
      </c>
      <c r="H2861">
        <v>0</v>
      </c>
      <c r="I2861" s="5">
        <f t="shared" si="404"/>
        <v>6</v>
      </c>
      <c r="J2861" s="22">
        <v>0</v>
      </c>
      <c r="K2861">
        <v>7.0220000000000002E-5</v>
      </c>
      <c r="L2861" s="5" cm="1">
        <f t="array" ref="L2861">_xlfn.IFS(I2861=0, 0, I2861&gt;34, 0, AND(I2861&gt;0, I2861&lt;35), VLOOKUP(I2861, $A$63:$C$96, 3))</f>
        <v>2980</v>
      </c>
      <c r="M2861" s="5">
        <f t="shared" si="403"/>
        <v>0</v>
      </c>
      <c r="N2861" s="5">
        <v>1260.4141184636596</v>
      </c>
      <c r="O2861" s="5">
        <f t="shared" si="410"/>
        <v>1978.0974000000001</v>
      </c>
      <c r="P2861" s="5">
        <f t="shared" si="411"/>
        <v>1978.0974000000001</v>
      </c>
      <c r="Q2861" s="5">
        <f t="shared" si="405"/>
        <v>487.20077413479089</v>
      </c>
      <c r="R2861" s="5">
        <f>IF(O2861&gt;(P2861+U2861),O2861-P2861-U2861, 0)</f>
        <v>0</v>
      </c>
      <c r="S2861" s="5">
        <f t="shared" si="406"/>
        <v>514.701825865209</v>
      </c>
      <c r="T2861" s="5">
        <f t="shared" si="407"/>
        <v>487.20077413479089</v>
      </c>
      <c r="U2861" s="5">
        <f>IF(O2861&gt;P2861,IF(V2860*($B$6/100)&gt;=O2861-P2861,(O2861-P2861), V2860*($B$6/100)), 0)</f>
        <v>0</v>
      </c>
      <c r="V2861" s="5">
        <f>V2860+(T2861*($B$5/100))-(U2861/($B$6/100))</f>
        <v>2958063.6413112106</v>
      </c>
      <c r="W2861" s="5">
        <f t="shared" si="408"/>
        <v>73951.59103278027</v>
      </c>
    </row>
    <row r="2862" spans="4:23" x14ac:dyDescent="0.25">
      <c r="D2862">
        <f t="shared" si="409"/>
        <v>2860</v>
      </c>
      <c r="E2862" s="3">
        <v>43950</v>
      </c>
      <c r="F2862" s="4">
        <v>0.16666666666666666</v>
      </c>
      <c r="G2862">
        <v>20</v>
      </c>
      <c r="H2862">
        <v>0</v>
      </c>
      <c r="I2862" s="5">
        <f t="shared" si="404"/>
        <v>3</v>
      </c>
      <c r="J2862" s="22">
        <v>0</v>
      </c>
      <c r="K2862">
        <v>6.7149999999999992E-5</v>
      </c>
      <c r="L2862" s="5" cm="1">
        <f t="array" ref="L2862">_xlfn.IFS(I2862=0, 0, I2862&gt;34, 0, AND(I2862&gt;0, I2862&lt;35), VLOOKUP(I2862, $A$63:$C$96, 3))</f>
        <v>232</v>
      </c>
      <c r="M2862" s="5">
        <f t="shared" si="403"/>
        <v>0</v>
      </c>
      <c r="N2862" s="5">
        <v>1295.470702825728</v>
      </c>
      <c r="O2862" s="5">
        <f t="shared" si="410"/>
        <v>1891.6154999999999</v>
      </c>
      <c r="P2862" s="5">
        <f t="shared" si="411"/>
        <v>232</v>
      </c>
      <c r="Q2862" s="5">
        <f t="shared" si="405"/>
        <v>0</v>
      </c>
      <c r="R2862" s="5">
        <f>IF(O2862&gt;(P2862+U2862),O2862-P2862-U2862, 0)</f>
        <v>0</v>
      </c>
      <c r="S2862" s="5">
        <f t="shared" si="406"/>
        <v>0</v>
      </c>
      <c r="T2862" s="5">
        <f t="shared" si="407"/>
        <v>0</v>
      </c>
      <c r="U2862" s="5">
        <f>IF(O2862&gt;P2862,IF(V2861*($B$6/100)&gt;=O2862-P2862,(O2862-P2862), V2861*($B$6/100)), 0)</f>
        <v>1659.6154999999999</v>
      </c>
      <c r="V2862" s="5">
        <f>V2861+(T2862*($B$5/100))-(U2862/($B$6/100))</f>
        <v>2955692.7620254965</v>
      </c>
      <c r="W2862" s="5">
        <f t="shared" si="408"/>
        <v>73892.319050637409</v>
      </c>
    </row>
    <row r="2863" spans="4:23" x14ac:dyDescent="0.25">
      <c r="D2863">
        <f t="shared" si="409"/>
        <v>2861</v>
      </c>
      <c r="E2863" s="3">
        <v>43950</v>
      </c>
      <c r="F2863" s="4">
        <v>0.20833333333333334</v>
      </c>
      <c r="G2863">
        <v>10</v>
      </c>
      <c r="H2863">
        <v>0</v>
      </c>
      <c r="I2863" s="5">
        <f t="shared" si="404"/>
        <v>1</v>
      </c>
      <c r="J2863" s="22">
        <v>0</v>
      </c>
      <c r="K2863">
        <v>6.69E-5</v>
      </c>
      <c r="L2863" s="5" cm="1">
        <f t="array" ref="L2863">_xlfn.IFS(I2863=0, 0, I2863&gt;34, 0, AND(I2863&gt;0, I2863&lt;35), VLOOKUP(I2863, $A$63:$C$96, 3))</f>
        <v>0</v>
      </c>
      <c r="M2863" s="5">
        <f t="shared" si="403"/>
        <v>0</v>
      </c>
      <c r="N2863" s="5">
        <v>1345.5637697287862</v>
      </c>
      <c r="O2863" s="5">
        <f t="shared" si="410"/>
        <v>1884.5730000000001</v>
      </c>
      <c r="P2863" s="5">
        <f t="shared" si="411"/>
        <v>0</v>
      </c>
      <c r="Q2863" s="5">
        <f t="shared" si="405"/>
        <v>0</v>
      </c>
      <c r="R2863" s="5">
        <f>IF(O2863&gt;(P2863+U2863),O2863-P2863-U2863, 0)</f>
        <v>0</v>
      </c>
      <c r="S2863" s="5">
        <f t="shared" si="406"/>
        <v>0</v>
      </c>
      <c r="T2863" s="5">
        <f t="shared" si="407"/>
        <v>0</v>
      </c>
      <c r="U2863" s="5">
        <f>IF(O2863&gt;P2863,IF(V2862*($B$6/100)&gt;=O2863-P2863,(O2863-P2863), V2862*($B$6/100)), 0)</f>
        <v>1884.5730000000001</v>
      </c>
      <c r="V2863" s="5">
        <f>V2862+(T2863*($B$5/100))-(U2863/($B$6/100))</f>
        <v>2953000.5148826395</v>
      </c>
      <c r="W2863" s="5">
        <f t="shared" si="408"/>
        <v>73825.012872065985</v>
      </c>
    </row>
    <row r="2864" spans="4:23" x14ac:dyDescent="0.25">
      <c r="D2864">
        <f t="shared" si="409"/>
        <v>2862</v>
      </c>
      <c r="E2864" s="3">
        <v>43950</v>
      </c>
      <c r="F2864" s="4">
        <v>0.25</v>
      </c>
      <c r="G2864">
        <v>10</v>
      </c>
      <c r="H2864">
        <v>0</v>
      </c>
      <c r="I2864" s="5">
        <f t="shared" si="404"/>
        <v>1</v>
      </c>
      <c r="J2864" s="22">
        <v>2.4744757823055187E-6</v>
      </c>
      <c r="K2864">
        <v>7.0950000000000003E-5</v>
      </c>
      <c r="L2864" s="5" cm="1">
        <f t="array" ref="L2864">_xlfn.IFS(I2864=0, 0, I2864&gt;34, 0, AND(I2864&gt;0, I2864&lt;35), VLOOKUP(I2864, $A$63:$C$96, 3))</f>
        <v>0</v>
      </c>
      <c r="M2864" s="5">
        <f t="shared" si="403"/>
        <v>11.753759965951215</v>
      </c>
      <c r="N2864" s="5">
        <v>1592.6180294569128</v>
      </c>
      <c r="O2864" s="5">
        <f t="shared" si="410"/>
        <v>1998.6615000000002</v>
      </c>
      <c r="P2864" s="5">
        <f t="shared" si="411"/>
        <v>11.753759965951215</v>
      </c>
      <c r="Q2864" s="5">
        <f t="shared" si="405"/>
        <v>0</v>
      </c>
      <c r="R2864" s="5">
        <f>IF(O2864&gt;(P2864+U2864),O2864-P2864-U2864, 0)</f>
        <v>0</v>
      </c>
      <c r="S2864" s="5">
        <f t="shared" si="406"/>
        <v>0</v>
      </c>
      <c r="T2864" s="5">
        <f t="shared" si="407"/>
        <v>0</v>
      </c>
      <c r="U2864" s="5">
        <f>IF(O2864&gt;P2864,IF(V2863*($B$6/100)&gt;=O2864-P2864,(O2864-P2864), V2863*($B$6/100)), 0)</f>
        <v>1986.9077400340489</v>
      </c>
      <c r="V2864" s="5">
        <f>V2863+(T2864*($B$5/100))-(U2864/($B$6/100))</f>
        <v>2950162.0752540193</v>
      </c>
      <c r="W2864" s="5">
        <f t="shared" si="408"/>
        <v>73754.05188135049</v>
      </c>
    </row>
    <row r="2865" spans="4:23" x14ac:dyDescent="0.25">
      <c r="D2865">
        <f t="shared" si="409"/>
        <v>2863</v>
      </c>
      <c r="E2865" s="3">
        <v>43950</v>
      </c>
      <c r="F2865" s="4">
        <v>0.29166666666666669</v>
      </c>
      <c r="G2865">
        <v>20</v>
      </c>
      <c r="H2865">
        <v>0</v>
      </c>
      <c r="I2865" s="5">
        <f t="shared" si="404"/>
        <v>3</v>
      </c>
      <c r="J2865" s="22">
        <v>2.2270282040749667E-5</v>
      </c>
      <c r="K2865">
        <v>8.0629999999999992E-5</v>
      </c>
      <c r="L2865" s="5" cm="1">
        <f t="array" ref="L2865">_xlfn.IFS(I2865=0, 0, I2865&gt;34, 0, AND(I2865&gt;0, I2865&lt;35), VLOOKUP(I2865, $A$63:$C$96, 3))</f>
        <v>232</v>
      </c>
      <c r="M2865" s="5">
        <f t="shared" si="403"/>
        <v>105.78383969356092</v>
      </c>
      <c r="N2865" s="5">
        <v>2345.6352752455823</v>
      </c>
      <c r="O2865" s="5">
        <f t="shared" si="410"/>
        <v>2271.3471</v>
      </c>
      <c r="P2865" s="5">
        <f t="shared" si="411"/>
        <v>337.78383969356094</v>
      </c>
      <c r="Q2865" s="5">
        <f t="shared" si="405"/>
        <v>0</v>
      </c>
      <c r="R2865" s="5">
        <f>IF(O2865&gt;(P2865+U2865),O2865-P2865-U2865, 0)</f>
        <v>0</v>
      </c>
      <c r="S2865" s="5">
        <f t="shared" si="406"/>
        <v>0</v>
      </c>
      <c r="T2865" s="5">
        <f t="shared" si="407"/>
        <v>0</v>
      </c>
      <c r="U2865" s="5">
        <f>IF(O2865&gt;P2865,IF(V2864*($B$6/100)&gt;=O2865-P2865,(O2865-P2865), V2864*($B$6/100)), 0)</f>
        <v>1933.5632603064391</v>
      </c>
      <c r="V2865" s="5">
        <f>V2864+(T2865*($B$5/100))-(U2865/($B$6/100))</f>
        <v>2947399.8420250104</v>
      </c>
      <c r="W2865" s="5">
        <f t="shared" si="408"/>
        <v>73684.996050625254</v>
      </c>
    </row>
    <row r="2866" spans="4:23" x14ac:dyDescent="0.25">
      <c r="D2866">
        <f t="shared" si="409"/>
        <v>2864</v>
      </c>
      <c r="E2866" s="3">
        <v>43950</v>
      </c>
      <c r="F2866" s="4">
        <v>0.33333333333333331</v>
      </c>
      <c r="G2866">
        <v>10</v>
      </c>
      <c r="H2866">
        <v>0</v>
      </c>
      <c r="I2866" s="5">
        <f t="shared" si="404"/>
        <v>1</v>
      </c>
      <c r="J2866" s="22">
        <v>6.1861894557637963E-5</v>
      </c>
      <c r="K2866">
        <v>9.0700000000000009E-5</v>
      </c>
      <c r="L2866" s="5" cm="1">
        <f t="array" ref="L2866">_xlfn.IFS(I2866=0, 0, I2866&gt;34, 0, AND(I2866&gt;0, I2866&lt;35), VLOOKUP(I2866, $A$63:$C$96, 3))</f>
        <v>0</v>
      </c>
      <c r="M2866" s="5">
        <f t="shared" si="403"/>
        <v>293.84399914878037</v>
      </c>
      <c r="N2866" s="5">
        <v>3184.8628892049919</v>
      </c>
      <c r="O2866" s="5">
        <f t="shared" si="410"/>
        <v>2555.0190000000002</v>
      </c>
      <c r="P2866" s="5">
        <f t="shared" si="411"/>
        <v>293.84399914878037</v>
      </c>
      <c r="Q2866" s="5">
        <f t="shared" si="405"/>
        <v>0</v>
      </c>
      <c r="R2866" s="5">
        <f>IF(O2866&gt;(P2866+U2866),O2866-P2866-U2866, 0)</f>
        <v>0</v>
      </c>
      <c r="S2866" s="5">
        <f t="shared" si="406"/>
        <v>0</v>
      </c>
      <c r="T2866" s="5">
        <f t="shared" si="407"/>
        <v>0</v>
      </c>
      <c r="U2866" s="5">
        <f>IF(O2866&gt;P2866,IF(V2865*($B$6/100)&gt;=O2866-P2866,(O2866-P2866), V2865*($B$6/100)), 0)</f>
        <v>2261.1750008512199</v>
      </c>
      <c r="V2866" s="5">
        <f>V2865+(T2866*($B$5/100))-(U2866/($B$6/100))</f>
        <v>2944169.5920237945</v>
      </c>
      <c r="W2866" s="5">
        <f t="shared" si="408"/>
        <v>73604.239800594863</v>
      </c>
    </row>
    <row r="2867" spans="4:23" x14ac:dyDescent="0.25">
      <c r="D2867">
        <f t="shared" si="409"/>
        <v>2865</v>
      </c>
      <c r="E2867" s="3">
        <v>43950</v>
      </c>
      <c r="F2867" s="4">
        <v>0.375</v>
      </c>
      <c r="G2867">
        <v>20</v>
      </c>
      <c r="H2867">
        <v>0</v>
      </c>
      <c r="I2867" s="5">
        <f t="shared" si="404"/>
        <v>3</v>
      </c>
      <c r="J2867" s="22">
        <v>1.3609616802680351E-4</v>
      </c>
      <c r="K2867">
        <v>9.1970000000000002E-5</v>
      </c>
      <c r="L2867" s="5" cm="1">
        <f t="array" ref="L2867">_xlfn.IFS(I2867=0, 0, I2867&gt;34, 0, AND(I2867&gt;0, I2867&lt;35), VLOOKUP(I2867, $A$63:$C$96, 3))</f>
        <v>232</v>
      </c>
      <c r="M2867" s="5">
        <f t="shared" si="403"/>
        <v>646.45679812731669</v>
      </c>
      <c r="N2867" s="5">
        <v>3552.246396710701</v>
      </c>
      <c r="O2867" s="5">
        <f t="shared" si="410"/>
        <v>2590.7949000000003</v>
      </c>
      <c r="P2867" s="5">
        <f t="shared" si="411"/>
        <v>878.45679812731669</v>
      </c>
      <c r="Q2867" s="5">
        <f t="shared" si="405"/>
        <v>0</v>
      </c>
      <c r="R2867" s="5">
        <f>IF(O2867&gt;(P2867+U2867),O2867-P2867-U2867, 0)</f>
        <v>0</v>
      </c>
      <c r="S2867" s="5">
        <f t="shared" si="406"/>
        <v>0</v>
      </c>
      <c r="T2867" s="5">
        <f t="shared" si="407"/>
        <v>0</v>
      </c>
      <c r="U2867" s="5">
        <f>IF(O2867&gt;P2867,IF(V2866*($B$6/100)&gt;=O2867-P2867,(O2867-P2867), V2866*($B$6/100)), 0)</f>
        <v>1712.3381018726836</v>
      </c>
      <c r="V2867" s="5">
        <f>V2866+(T2867*($B$5/100))-(U2867/($B$6/100))</f>
        <v>2941723.3947354052</v>
      </c>
      <c r="W2867" s="5">
        <f t="shared" si="408"/>
        <v>73543.084868385136</v>
      </c>
    </row>
    <row r="2868" spans="4:23" x14ac:dyDescent="0.25">
      <c r="D2868">
        <f t="shared" si="409"/>
        <v>2866</v>
      </c>
      <c r="E2868" s="3">
        <v>43950</v>
      </c>
      <c r="F2868" s="4">
        <v>0.41666666666666669</v>
      </c>
      <c r="G2868">
        <v>20</v>
      </c>
      <c r="H2868">
        <v>0</v>
      </c>
      <c r="I2868" s="5">
        <f t="shared" si="404"/>
        <v>3</v>
      </c>
      <c r="J2868" s="22">
        <v>1.4351959537372007E-4</v>
      </c>
      <c r="K2868">
        <v>8.5619999999999997E-5</v>
      </c>
      <c r="L2868" s="5" cm="1">
        <f t="array" ref="L2868">_xlfn.IFS(I2868=0, 0, I2868&gt;34, 0, AND(I2868&gt;0, I2868&lt;35), VLOOKUP(I2868, $A$63:$C$96, 3))</f>
        <v>232</v>
      </c>
      <c r="M2868" s="5">
        <f t="shared" si="403"/>
        <v>681.71807802517037</v>
      </c>
      <c r="N2868" s="5">
        <v>3281.6886536363413</v>
      </c>
      <c r="O2868" s="5">
        <f t="shared" si="410"/>
        <v>2411.9153999999999</v>
      </c>
      <c r="P2868" s="5">
        <f t="shared" si="411"/>
        <v>913.71807802517037</v>
      </c>
      <c r="Q2868" s="5">
        <f t="shared" si="405"/>
        <v>0</v>
      </c>
      <c r="R2868" s="5">
        <f>IF(O2868&gt;(P2868+U2868),O2868-P2868-U2868, 0)</f>
        <v>0</v>
      </c>
      <c r="S2868" s="5">
        <f t="shared" si="406"/>
        <v>0</v>
      </c>
      <c r="T2868" s="5">
        <f t="shared" si="407"/>
        <v>0</v>
      </c>
      <c r="U2868" s="5">
        <f>IF(O2868&gt;P2868,IF(V2867*($B$6/100)&gt;=O2868-P2868,(O2868-P2868), V2867*($B$6/100)), 0)</f>
        <v>1498.1973219748295</v>
      </c>
      <c r="V2868" s="5">
        <f>V2867+(T2868*($B$5/100))-(U2868/($B$6/100))</f>
        <v>2939583.11284687</v>
      </c>
      <c r="W2868" s="5">
        <f t="shared" si="408"/>
        <v>73489.577821171755</v>
      </c>
    </row>
    <row r="2869" spans="4:23" x14ac:dyDescent="0.25">
      <c r="D2869">
        <f t="shared" si="409"/>
        <v>2867</v>
      </c>
      <c r="E2869" s="3">
        <v>43950</v>
      </c>
      <c r="F2869" s="4">
        <v>0.45833333333333331</v>
      </c>
      <c r="G2869">
        <v>20</v>
      </c>
      <c r="H2869">
        <v>0</v>
      </c>
      <c r="I2869" s="5">
        <f t="shared" si="404"/>
        <v>3</v>
      </c>
      <c r="J2869" s="22">
        <v>2.3260072353671875E-4</v>
      </c>
      <c r="K2869">
        <v>7.258E-5</v>
      </c>
      <c r="L2869" s="5" cm="1">
        <f t="array" ref="L2869">_xlfn.IFS(I2869=0, 0, I2869&gt;34, 0, AND(I2869&gt;0, I2869&lt;35), VLOOKUP(I2869, $A$63:$C$96, 3))</f>
        <v>232</v>
      </c>
      <c r="M2869" s="5">
        <f t="shared" si="403"/>
        <v>1104.8534367994141</v>
      </c>
      <c r="N2869" s="5">
        <v>2782.9748511809221</v>
      </c>
      <c r="O2869" s="5">
        <f t="shared" si="410"/>
        <v>2044.5785999999998</v>
      </c>
      <c r="P2869" s="5">
        <f t="shared" si="411"/>
        <v>1336.8534367994141</v>
      </c>
      <c r="Q2869" s="5">
        <f t="shared" si="405"/>
        <v>0</v>
      </c>
      <c r="R2869" s="5">
        <f>IF(O2869&gt;(P2869+U2869),O2869-P2869-U2869, 0)</f>
        <v>0</v>
      </c>
      <c r="S2869" s="5">
        <f t="shared" si="406"/>
        <v>0</v>
      </c>
      <c r="T2869" s="5">
        <f t="shared" si="407"/>
        <v>0</v>
      </c>
      <c r="U2869" s="5">
        <f>IF(O2869&gt;P2869,IF(V2868*($B$6/100)&gt;=O2869-P2869,(O2869-P2869), V2868*($B$6/100)), 0)</f>
        <v>707.72516320058571</v>
      </c>
      <c r="V2869" s="5">
        <f>V2868+(T2869*($B$5/100))-(U2869/($B$6/100))</f>
        <v>2938572.0768994405</v>
      </c>
      <c r="W2869" s="5">
        <f t="shared" si="408"/>
        <v>73464.301922486018</v>
      </c>
    </row>
    <row r="2870" spans="4:23" x14ac:dyDescent="0.25">
      <c r="D2870">
        <f t="shared" si="409"/>
        <v>2868</v>
      </c>
      <c r="E2870" s="3">
        <v>43950</v>
      </c>
      <c r="F2870" s="4">
        <v>0.5</v>
      </c>
      <c r="G2870">
        <v>40</v>
      </c>
      <c r="H2870">
        <v>0</v>
      </c>
      <c r="I2870" s="5">
        <f t="shared" si="404"/>
        <v>6</v>
      </c>
      <c r="J2870" s="22">
        <v>2.3507519931902427E-4</v>
      </c>
      <c r="K2870">
        <v>5.7949999999999999E-5</v>
      </c>
      <c r="L2870" s="5" cm="1">
        <f t="array" ref="L2870">_xlfn.IFS(I2870=0, 0, I2870&gt;34, 0, AND(I2870&gt;0, I2870&lt;35), VLOOKUP(I2870, $A$63:$C$96, 3))</f>
        <v>2980</v>
      </c>
      <c r="M2870" s="5">
        <f t="shared" si="403"/>
        <v>1116.6071967653652</v>
      </c>
      <c r="N2870" s="5">
        <v>2495.2243932065639</v>
      </c>
      <c r="O2870" s="5">
        <f t="shared" si="410"/>
        <v>1632.4514999999999</v>
      </c>
      <c r="P2870" s="5">
        <f t="shared" si="411"/>
        <v>1632.4514999999999</v>
      </c>
      <c r="Q2870" s="5">
        <f t="shared" si="405"/>
        <v>487.20077413479089</v>
      </c>
      <c r="R2870" s="5">
        <f>IF(O2870&gt;(P2870+U2870),O2870-P2870-U2870, 0)</f>
        <v>0</v>
      </c>
      <c r="S2870" s="5">
        <f t="shared" si="406"/>
        <v>1281.5408320595945</v>
      </c>
      <c r="T2870" s="5">
        <f t="shared" si="407"/>
        <v>1182.6148647057705</v>
      </c>
      <c r="U2870" s="5">
        <f>IF(O2870&gt;P2870,IF(V2869*($B$6/100)&gt;=O2870-P2870,(O2870-P2870), V2869*($B$6/100)), 0)</f>
        <v>0</v>
      </c>
      <c r="V2870" s="5">
        <f>V2869+(T2870*($B$5/100))-(U2870/($B$6/100))</f>
        <v>2939399.9073047345</v>
      </c>
      <c r="W2870" s="5">
        <f t="shared" si="408"/>
        <v>73484.997682618356</v>
      </c>
    </row>
    <row r="2871" spans="4:23" x14ac:dyDescent="0.25">
      <c r="D2871">
        <f t="shared" si="409"/>
        <v>2869</v>
      </c>
      <c r="E2871" s="3">
        <v>43950</v>
      </c>
      <c r="F2871" s="4">
        <v>0.54166666666666663</v>
      </c>
      <c r="G2871">
        <v>50</v>
      </c>
      <c r="H2871">
        <v>0</v>
      </c>
      <c r="I2871" s="5">
        <f t="shared" si="404"/>
        <v>7</v>
      </c>
      <c r="J2871" s="22">
        <v>2.9198814231205122E-4</v>
      </c>
      <c r="K2871">
        <v>5.1110000000000004E-5</v>
      </c>
      <c r="L2871" s="5" cm="1">
        <f t="array" ref="L2871">_xlfn.IFS(I2871=0, 0, I2871&gt;34, 0, AND(I2871&gt;0, I2871&lt;35), VLOOKUP(I2871, $A$63:$C$96, 3))</f>
        <v>4800</v>
      </c>
      <c r="M2871" s="5">
        <f t="shared" si="403"/>
        <v>1386.9436759822433</v>
      </c>
      <c r="N2871" s="5">
        <v>2231.4708234051609</v>
      </c>
      <c r="O2871" s="5">
        <f t="shared" si="410"/>
        <v>1439.7687000000001</v>
      </c>
      <c r="P2871" s="5">
        <f t="shared" si="411"/>
        <v>1439.7687000000001</v>
      </c>
      <c r="Q2871" s="5">
        <f t="shared" si="405"/>
        <v>487.20077413479089</v>
      </c>
      <c r="R2871" s="5">
        <f>IF(O2871&gt;(P2871+U2871),O2871-P2871-U2871, 0)</f>
        <v>0</v>
      </c>
      <c r="S2871" s="5">
        <f t="shared" si="406"/>
        <v>1146.0776768330591</v>
      </c>
      <c r="T2871" s="5">
        <f t="shared" si="407"/>
        <v>3601.0972991491844</v>
      </c>
      <c r="U2871" s="5">
        <f>IF(O2871&gt;P2871,IF(V2870*($B$6/100)&gt;=O2871-P2871,(O2871-P2871), V2870*($B$6/100)), 0)</f>
        <v>0</v>
      </c>
      <c r="V2871" s="5">
        <f>V2870+(T2871*($B$5/100))-(U2871/($B$6/100))</f>
        <v>2941920.6754141389</v>
      </c>
      <c r="W2871" s="5">
        <f t="shared" si="408"/>
        <v>73548.016885353471</v>
      </c>
    </row>
    <row r="2872" spans="4:23" x14ac:dyDescent="0.25">
      <c r="D2872">
        <f t="shared" si="409"/>
        <v>2870</v>
      </c>
      <c r="E2872" s="3">
        <v>43950</v>
      </c>
      <c r="F2872" s="4">
        <v>0.58333333333333337</v>
      </c>
      <c r="G2872">
        <v>60</v>
      </c>
      <c r="H2872">
        <v>0</v>
      </c>
      <c r="I2872" s="5">
        <f t="shared" si="404"/>
        <v>8</v>
      </c>
      <c r="J2872" s="22">
        <v>1.6331540163216422E-4</v>
      </c>
      <c r="K2872">
        <v>4.2740000000000001E-5</v>
      </c>
      <c r="L2872" s="5" cm="1">
        <f t="array" ref="L2872">_xlfn.IFS(I2872=0, 0, I2872&gt;34, 0, AND(I2872&gt;0, I2872&lt;35), VLOOKUP(I2872, $A$63:$C$96, 3))</f>
        <v>7160</v>
      </c>
      <c r="M2872" s="5">
        <f t="shared" si="403"/>
        <v>775.74815775278</v>
      </c>
      <c r="N2872" s="5">
        <v>2048.5802449321227</v>
      </c>
      <c r="O2872" s="5">
        <f t="shared" si="410"/>
        <v>1203.9858000000002</v>
      </c>
      <c r="P2872" s="5">
        <f t="shared" si="411"/>
        <v>1203.9858000000002</v>
      </c>
      <c r="Q2872" s="5">
        <f t="shared" si="405"/>
        <v>487.20077413479089</v>
      </c>
      <c r="R2872" s="5">
        <f>IF(O2872&gt;(P2872+U2872),O2872-P2872-U2872, 0)</f>
        <v>0</v>
      </c>
      <c r="S2872" s="5">
        <f t="shared" si="406"/>
        <v>1052.1455460193656</v>
      </c>
      <c r="T2872" s="5">
        <f t="shared" si="407"/>
        <v>5679.6168117334137</v>
      </c>
      <c r="U2872" s="5">
        <f>IF(O2872&gt;P2872,IF(V2871*($B$6/100)&gt;=O2872-P2872,(O2872-P2872), V2871*($B$6/100)), 0)</f>
        <v>0</v>
      </c>
      <c r="V2872" s="5">
        <f>V2871+(T2872*($B$5/100))-(U2872/($B$6/100))</f>
        <v>2945896.4071823522</v>
      </c>
      <c r="W2872" s="5">
        <f t="shared" si="408"/>
        <v>73647.410179558807</v>
      </c>
    </row>
    <row r="2873" spans="4:23" x14ac:dyDescent="0.25">
      <c r="D2873">
        <f t="shared" si="409"/>
        <v>2871</v>
      </c>
      <c r="E2873" s="3">
        <v>43950</v>
      </c>
      <c r="F2873" s="4">
        <v>0.625</v>
      </c>
      <c r="G2873">
        <v>70</v>
      </c>
      <c r="H2873">
        <v>2</v>
      </c>
      <c r="I2873" s="5">
        <f t="shared" si="404"/>
        <v>10</v>
      </c>
      <c r="J2873" s="22">
        <v>2.7961576340052361E-4</v>
      </c>
      <c r="K2873">
        <v>4.2550000000000004E-5</v>
      </c>
      <c r="L2873" s="5" cm="1">
        <f t="array" ref="L2873">_xlfn.IFS(I2873=0, 0, I2873&gt;34, 0, AND(I2873&gt;0, I2873&lt;35), VLOOKUP(I2873, $A$63:$C$96, 3))</f>
        <v>12480</v>
      </c>
      <c r="M2873" s="5">
        <f t="shared" si="403"/>
        <v>1328.1748761524873</v>
      </c>
      <c r="N2873" s="5">
        <v>2026.8478175717939</v>
      </c>
      <c r="O2873" s="5">
        <f t="shared" si="410"/>
        <v>1198.6335000000001</v>
      </c>
      <c r="P2873" s="5">
        <f t="shared" si="411"/>
        <v>1198.6335000000001</v>
      </c>
      <c r="Q2873" s="5">
        <f t="shared" si="405"/>
        <v>487.20077413479089</v>
      </c>
      <c r="R2873" s="5">
        <f>IF(O2873&gt;(P2873+U2873),O2873-P2873-U2873, 0)</f>
        <v>0</v>
      </c>
      <c r="S2873" s="5">
        <f t="shared" si="406"/>
        <v>1040.9838272104855</v>
      </c>
      <c r="T2873" s="5">
        <f t="shared" si="407"/>
        <v>11568.557548942001</v>
      </c>
      <c r="U2873" s="5">
        <f>IF(O2873&gt;P2873,IF(V2872*($B$6/100)&gt;=O2873-P2873,(O2873-P2873), V2872*($B$6/100)), 0)</f>
        <v>0</v>
      </c>
      <c r="V2873" s="5">
        <f>V2872+(T2873*($B$5/100))-(U2873/($B$6/100))</f>
        <v>2953994.3974666116</v>
      </c>
      <c r="W2873" s="5">
        <f t="shared" si="408"/>
        <v>73849.859936665292</v>
      </c>
    </row>
    <row r="2874" spans="4:23" x14ac:dyDescent="0.25">
      <c r="D2874">
        <f t="shared" si="409"/>
        <v>2872</v>
      </c>
      <c r="E2874" s="3">
        <v>43950</v>
      </c>
      <c r="F2874" s="4">
        <v>0.66666666666666663</v>
      </c>
      <c r="G2874">
        <v>60</v>
      </c>
      <c r="H2874">
        <v>9</v>
      </c>
      <c r="I2874" s="5">
        <f t="shared" si="404"/>
        <v>8</v>
      </c>
      <c r="J2874" s="22">
        <v>4.6520144707343751E-4</v>
      </c>
      <c r="K2874">
        <v>4.672E-5</v>
      </c>
      <c r="L2874" s="5" cm="1">
        <f t="array" ref="L2874">_xlfn.IFS(I2874=0, 0, I2874&gt;34, 0, AND(I2874&gt;0, I2874&lt;35), VLOOKUP(I2874, $A$63:$C$96, 3))</f>
        <v>7160</v>
      </c>
      <c r="M2874" s="5">
        <f t="shared" si="403"/>
        <v>2209.7068735988282</v>
      </c>
      <c r="N2874" s="5">
        <v>2125.2355715262379</v>
      </c>
      <c r="O2874" s="5">
        <f t="shared" si="410"/>
        <v>1316.1024</v>
      </c>
      <c r="P2874" s="5">
        <f t="shared" si="411"/>
        <v>1316.1024</v>
      </c>
      <c r="Q2874" s="5">
        <f t="shared" si="405"/>
        <v>487.20077413479089</v>
      </c>
      <c r="R2874" s="5">
        <f>IF(O2874&gt;(P2874+U2874),O2874-P2874-U2874, 0)</f>
        <v>0</v>
      </c>
      <c r="S2874" s="5">
        <f t="shared" si="406"/>
        <v>1091.5155246444062</v>
      </c>
      <c r="T2874" s="5">
        <f t="shared" si="407"/>
        <v>6962.0889489544224</v>
      </c>
      <c r="U2874" s="5">
        <f>IF(O2874&gt;P2874,IF(V2873*($B$6/100)&gt;=O2874-P2874,(O2874-P2874), V2873*($B$6/100)), 0)</f>
        <v>0</v>
      </c>
      <c r="V2874" s="5">
        <f>V2873+(T2874*($B$5/100))-(U2874/($B$6/100))</f>
        <v>2958867.8597308798</v>
      </c>
      <c r="W2874" s="5">
        <f t="shared" si="408"/>
        <v>73971.696493272</v>
      </c>
    </row>
    <row r="2875" spans="4:23" x14ac:dyDescent="0.25">
      <c r="D2875">
        <f t="shared" si="409"/>
        <v>2873</v>
      </c>
      <c r="E2875" s="3">
        <v>43950</v>
      </c>
      <c r="F2875" s="4">
        <v>0.70833333333333337</v>
      </c>
      <c r="G2875">
        <v>50</v>
      </c>
      <c r="H2875">
        <v>10</v>
      </c>
      <c r="I2875" s="5">
        <f t="shared" si="404"/>
        <v>7</v>
      </c>
      <c r="J2875" s="22">
        <v>4.0581402829810507E-4</v>
      </c>
      <c r="K2875">
        <v>6.7230000000000005E-5</v>
      </c>
      <c r="L2875" s="5" cm="1">
        <f t="array" ref="L2875">_xlfn.IFS(I2875=0, 0, I2875&gt;34, 0, AND(I2875&gt;0, I2875&lt;35), VLOOKUP(I2875, $A$63:$C$96, 3))</f>
        <v>4800</v>
      </c>
      <c r="M2875" s="5">
        <f t="shared" si="403"/>
        <v>1927.616634415999</v>
      </c>
      <c r="N2875" s="5">
        <v>2011.5987951714319</v>
      </c>
      <c r="O2875" s="5">
        <f t="shared" si="410"/>
        <v>1893.8691000000001</v>
      </c>
      <c r="P2875" s="5">
        <f t="shared" si="411"/>
        <v>1893.8691000000001</v>
      </c>
      <c r="Q2875" s="5">
        <f t="shared" si="405"/>
        <v>487.20077413479089</v>
      </c>
      <c r="R2875" s="5">
        <f>IF(O2875&gt;(P2875+U2875),O2875-P2875-U2875, 0)</f>
        <v>0</v>
      </c>
      <c r="S2875" s="5">
        <f t="shared" si="406"/>
        <v>1033.1519685174314</v>
      </c>
      <c r="T2875" s="5">
        <f t="shared" si="407"/>
        <v>3800.5955658985677</v>
      </c>
      <c r="U2875" s="5">
        <f>IF(O2875&gt;P2875,IF(V2874*($B$6/100)&gt;=O2875-P2875,(O2875-P2875), V2874*($B$6/100)), 0)</f>
        <v>0</v>
      </c>
      <c r="V2875" s="5">
        <f>V2874+(T2875*($B$5/100))-(U2875/($B$6/100))</f>
        <v>2961528.2766270088</v>
      </c>
      <c r="W2875" s="5">
        <f t="shared" si="408"/>
        <v>74038.206915675226</v>
      </c>
    </row>
    <row r="2876" spans="4:23" x14ac:dyDescent="0.25">
      <c r="D2876">
        <f t="shared" si="409"/>
        <v>2874</v>
      </c>
      <c r="E2876" s="3">
        <v>43950</v>
      </c>
      <c r="F2876" s="4">
        <v>0.75</v>
      </c>
      <c r="G2876">
        <v>10</v>
      </c>
      <c r="H2876">
        <v>7</v>
      </c>
      <c r="I2876" s="5">
        <f t="shared" si="404"/>
        <v>1</v>
      </c>
      <c r="J2876" s="22">
        <v>2.4497310244824634E-4</v>
      </c>
      <c r="K2876">
        <v>1.1933999999999999E-4</v>
      </c>
      <c r="L2876" s="5" cm="1">
        <f t="array" ref="L2876">_xlfn.IFS(I2876=0, 0, I2876&gt;34, 0, AND(I2876&gt;0, I2876&lt;35), VLOOKUP(I2876, $A$63:$C$96, 3))</f>
        <v>0</v>
      </c>
      <c r="M2876" s="5">
        <f t="shared" si="403"/>
        <v>1163.6222366291702</v>
      </c>
      <c r="N2876" s="5">
        <v>1889.6531319648691</v>
      </c>
      <c r="O2876" s="5">
        <f t="shared" si="410"/>
        <v>3361.8077999999996</v>
      </c>
      <c r="P2876" s="5">
        <f t="shared" si="411"/>
        <v>1163.6222366291702</v>
      </c>
      <c r="Q2876" s="5">
        <f t="shared" si="405"/>
        <v>0</v>
      </c>
      <c r="R2876" s="5">
        <f>IF(O2876&gt;(P2876+U2876),O2876-P2876-U2876, 0)</f>
        <v>0</v>
      </c>
      <c r="S2876" s="5">
        <f t="shared" si="406"/>
        <v>0</v>
      </c>
      <c r="T2876" s="5">
        <f t="shared" si="407"/>
        <v>0</v>
      </c>
      <c r="U2876" s="5">
        <f>IF(O2876&gt;P2876,IF(V2875*($B$6/100)&gt;=O2876-P2876,(O2876-P2876), V2875*($B$6/100)), 0)</f>
        <v>2198.1855633708292</v>
      </c>
      <c r="V2876" s="5">
        <f>V2875+(T2876*($B$5/100))-(U2876/($B$6/100))</f>
        <v>2958388.011536479</v>
      </c>
      <c r="W2876" s="5">
        <f t="shared" si="408"/>
        <v>73959.700288411972</v>
      </c>
    </row>
    <row r="2877" spans="4:23" x14ac:dyDescent="0.25">
      <c r="D2877">
        <f t="shared" si="409"/>
        <v>2875</v>
      </c>
      <c r="E2877" s="3">
        <v>43950</v>
      </c>
      <c r="F2877" s="4">
        <v>0.79166666666666663</v>
      </c>
      <c r="G2877">
        <v>10</v>
      </c>
      <c r="H2877">
        <v>7</v>
      </c>
      <c r="I2877" s="5">
        <f t="shared" si="404"/>
        <v>1</v>
      </c>
      <c r="J2877" s="22">
        <v>8.1657700816082108E-5</v>
      </c>
      <c r="K2877">
        <v>1.3849000000000001E-4</v>
      </c>
      <c r="L2877" s="5" cm="1">
        <f t="array" ref="L2877">_xlfn.IFS(I2877=0, 0, I2877&gt;34, 0, AND(I2877&gt;0, I2877&lt;35), VLOOKUP(I2877, $A$63:$C$96, 3))</f>
        <v>0</v>
      </c>
      <c r="M2877" s="5">
        <f t="shared" si="403"/>
        <v>387.87407887639</v>
      </c>
      <c r="N2877" s="5">
        <v>1802.733182852134</v>
      </c>
      <c r="O2877" s="5">
        <f t="shared" si="410"/>
        <v>3901.2633000000001</v>
      </c>
      <c r="P2877" s="5">
        <f t="shared" si="411"/>
        <v>387.87407887639</v>
      </c>
      <c r="Q2877" s="5">
        <f t="shared" si="405"/>
        <v>0</v>
      </c>
      <c r="R2877" s="5">
        <f>IF(O2877&gt;(P2877+U2877),O2877-P2877-U2877, 0)</f>
        <v>0</v>
      </c>
      <c r="S2877" s="5">
        <f t="shared" si="406"/>
        <v>0</v>
      </c>
      <c r="T2877" s="5">
        <f t="shared" si="407"/>
        <v>0</v>
      </c>
      <c r="U2877" s="5">
        <f>IF(O2877&gt;P2877,IF(V2876*($B$6/100)&gt;=O2877-P2877,(O2877-P2877), V2876*($B$6/100)), 0)</f>
        <v>3513.3892211236102</v>
      </c>
      <c r="V2877" s="5">
        <f>V2876+(T2877*($B$5/100))-(U2877/($B$6/100))</f>
        <v>2953368.8840777311</v>
      </c>
      <c r="W2877" s="5">
        <f t="shared" si="408"/>
        <v>73834.222101943276</v>
      </c>
    </row>
    <row r="2878" spans="4:23" x14ac:dyDescent="0.25">
      <c r="D2878">
        <f t="shared" si="409"/>
        <v>2876</v>
      </c>
      <c r="E2878" s="3">
        <v>43950</v>
      </c>
      <c r="F2878" s="4">
        <v>0.83333333333333337</v>
      </c>
      <c r="G2878">
        <v>30</v>
      </c>
      <c r="H2878">
        <v>0</v>
      </c>
      <c r="I2878" s="5">
        <f t="shared" si="404"/>
        <v>4</v>
      </c>
      <c r="J2878" s="22">
        <v>7.4234273469165555E-6</v>
      </c>
      <c r="K2878">
        <v>1.4134999999999999E-4</v>
      </c>
      <c r="L2878" s="5" cm="1">
        <f t="array" ref="L2878">_xlfn.IFS(I2878=0, 0, I2878&gt;34, 0, AND(I2878&gt;0, I2878&lt;35), VLOOKUP(I2878, $A$63:$C$96, 3))</f>
        <v>740</v>
      </c>
      <c r="M2878" s="5">
        <f t="shared" si="403"/>
        <v>35.26127989785364</v>
      </c>
      <c r="N2878" s="5">
        <v>1808.8945783986417</v>
      </c>
      <c r="O2878" s="5">
        <f t="shared" si="410"/>
        <v>3981.8294999999998</v>
      </c>
      <c r="P2878" s="5">
        <f t="shared" si="411"/>
        <v>775.26127989785368</v>
      </c>
      <c r="Q2878" s="5">
        <f t="shared" si="405"/>
        <v>0</v>
      </c>
      <c r="R2878" s="5">
        <f>IF(O2878&gt;(P2878+U2878),O2878-P2878-U2878, 0)</f>
        <v>0</v>
      </c>
      <c r="S2878" s="5">
        <f t="shared" si="406"/>
        <v>0</v>
      </c>
      <c r="T2878" s="5">
        <f t="shared" si="407"/>
        <v>0</v>
      </c>
      <c r="U2878" s="5">
        <f>IF(O2878&gt;P2878,IF(V2877*($B$6/100)&gt;=O2878-P2878,(O2878-P2878), V2877*($B$6/100)), 0)</f>
        <v>3206.5682201021464</v>
      </c>
      <c r="V2878" s="5">
        <f>V2877+(T2878*($B$5/100))-(U2878/($B$6/100))</f>
        <v>2948788.0723347282</v>
      </c>
      <c r="W2878" s="5">
        <f t="shared" si="408"/>
        <v>73719.701808368205</v>
      </c>
    </row>
    <row r="2879" spans="4:23" x14ac:dyDescent="0.25">
      <c r="D2879">
        <f t="shared" si="409"/>
        <v>2877</v>
      </c>
      <c r="E2879" s="3">
        <v>43950</v>
      </c>
      <c r="F2879" s="4">
        <v>0.875</v>
      </c>
      <c r="G2879">
        <v>30</v>
      </c>
      <c r="H2879">
        <v>0</v>
      </c>
      <c r="I2879" s="5">
        <f t="shared" si="404"/>
        <v>4</v>
      </c>
      <c r="J2879" s="22">
        <v>0</v>
      </c>
      <c r="K2879">
        <v>1.5099000000000002E-4</v>
      </c>
      <c r="L2879" s="5" cm="1">
        <f t="array" ref="L2879">_xlfn.IFS(I2879=0, 0, I2879&gt;34, 0, AND(I2879&gt;0, I2879&lt;35), VLOOKUP(I2879, $A$63:$C$96, 3))</f>
        <v>740</v>
      </c>
      <c r="M2879" s="5">
        <f t="shared" si="403"/>
        <v>0</v>
      </c>
      <c r="N2879" s="5">
        <v>1996.3063286387962</v>
      </c>
      <c r="O2879" s="5">
        <f t="shared" si="410"/>
        <v>4253.3883000000005</v>
      </c>
      <c r="P2879" s="5">
        <f t="shared" si="411"/>
        <v>740</v>
      </c>
      <c r="Q2879" s="5">
        <f t="shared" si="405"/>
        <v>0</v>
      </c>
      <c r="R2879" s="5">
        <f>IF(O2879&gt;(P2879+U2879),O2879-P2879-U2879, 0)</f>
        <v>0</v>
      </c>
      <c r="S2879" s="5">
        <f t="shared" si="406"/>
        <v>0</v>
      </c>
      <c r="T2879" s="5">
        <f t="shared" si="407"/>
        <v>0</v>
      </c>
      <c r="U2879" s="5">
        <f>IF(O2879&gt;P2879,IF(V2878*($B$6/100)&gt;=O2879-P2879,(O2879-P2879), V2878*($B$6/100)), 0)</f>
        <v>3513.3883000000005</v>
      </c>
      <c r="V2879" s="5">
        <f>V2878+(T2879*($B$5/100))-(U2879/($B$6/100))</f>
        <v>2943768.9461918711</v>
      </c>
      <c r="W2879" s="5">
        <f t="shared" si="408"/>
        <v>73594.223654796777</v>
      </c>
    </row>
    <row r="2880" spans="4:23" x14ac:dyDescent="0.25">
      <c r="D2880">
        <f t="shared" si="409"/>
        <v>2878</v>
      </c>
      <c r="E2880" s="3">
        <v>43950</v>
      </c>
      <c r="F2880" s="4">
        <v>0.91666666666666663</v>
      </c>
      <c r="G2880">
        <v>30</v>
      </c>
      <c r="H2880">
        <v>0</v>
      </c>
      <c r="I2880" s="5">
        <f t="shared" si="404"/>
        <v>4</v>
      </c>
      <c r="J2880" s="22">
        <v>0</v>
      </c>
      <c r="K2880">
        <v>1.6835E-4</v>
      </c>
      <c r="L2880" s="5" cm="1">
        <f t="array" ref="L2880">_xlfn.IFS(I2880=0, 0, I2880&gt;34, 0, AND(I2880&gt;0, I2880&lt;35), VLOOKUP(I2880, $A$63:$C$96, 3))</f>
        <v>740</v>
      </c>
      <c r="M2880" s="5">
        <f t="shared" si="403"/>
        <v>0</v>
      </c>
      <c r="N2880" s="5">
        <v>1853.2250922730595</v>
      </c>
      <c r="O2880" s="5">
        <f t="shared" si="410"/>
        <v>4742.4195</v>
      </c>
      <c r="P2880" s="5">
        <f t="shared" si="411"/>
        <v>740</v>
      </c>
      <c r="Q2880" s="5">
        <f t="shared" si="405"/>
        <v>0</v>
      </c>
      <c r="R2880" s="5">
        <f>IF(O2880&gt;(P2880+U2880),O2880-P2880-U2880, 0)</f>
        <v>0</v>
      </c>
      <c r="S2880" s="5">
        <f t="shared" si="406"/>
        <v>0</v>
      </c>
      <c r="T2880" s="5">
        <f t="shared" si="407"/>
        <v>0</v>
      </c>
      <c r="U2880" s="5">
        <f>IF(O2880&gt;P2880,IF(V2879*($B$6/100)&gt;=O2880-P2880,(O2880-P2880), V2879*($B$6/100)), 0)</f>
        <v>4002.4195</v>
      </c>
      <c r="V2880" s="5">
        <f>V2879+(T2880*($B$5/100))-(U2880/($B$6/100))</f>
        <v>2938051.204049014</v>
      </c>
      <c r="W2880" s="5">
        <f t="shared" si="408"/>
        <v>73451.280101225348</v>
      </c>
    </row>
    <row r="2881" spans="4:23" x14ac:dyDescent="0.25">
      <c r="D2881">
        <f t="shared" si="409"/>
        <v>2879</v>
      </c>
      <c r="E2881" s="3">
        <v>43950</v>
      </c>
      <c r="F2881" s="4">
        <v>0.95833333333333337</v>
      </c>
      <c r="G2881">
        <v>50</v>
      </c>
      <c r="H2881">
        <v>0</v>
      </c>
      <c r="I2881" s="5">
        <f t="shared" si="404"/>
        <v>7</v>
      </c>
      <c r="J2881" s="22">
        <v>0</v>
      </c>
      <c r="K2881">
        <v>1.5823000000000001E-4</v>
      </c>
      <c r="L2881" s="5" cm="1">
        <f t="array" ref="L2881">_xlfn.IFS(I2881=0, 0, I2881&gt;34, 0, AND(I2881&gt;0, I2881&lt;35), VLOOKUP(I2881, $A$63:$C$96, 3))</f>
        <v>4800</v>
      </c>
      <c r="M2881" s="5">
        <f t="shared" si="403"/>
        <v>0</v>
      </c>
      <c r="N2881" s="5">
        <v>1554.8364573862616</v>
      </c>
      <c r="O2881" s="5">
        <f t="shared" si="410"/>
        <v>4457.3391000000001</v>
      </c>
      <c r="P2881" s="5">
        <f t="shared" si="411"/>
        <v>4457.3391000000001</v>
      </c>
      <c r="Q2881" s="5">
        <f t="shared" si="405"/>
        <v>342.66089999999986</v>
      </c>
      <c r="R2881" s="5">
        <f>IF(O2881&gt;(P2881+U2881),O2881-P2881-U2881, 0)</f>
        <v>0</v>
      </c>
      <c r="S2881" s="5">
        <f t="shared" si="406"/>
        <v>0</v>
      </c>
      <c r="T2881" s="5">
        <f t="shared" si="407"/>
        <v>342.66089999999986</v>
      </c>
      <c r="U2881" s="5">
        <f>IF(O2881&gt;P2881,IF(V2880*($B$6/100)&gt;=O2881-P2881,(O2881-P2881), V2880*($B$6/100)), 0)</f>
        <v>0</v>
      </c>
      <c r="V2881" s="5">
        <f>V2880+(T2881*($B$5/100))-(U2881/($B$6/100))</f>
        <v>2938291.0666790139</v>
      </c>
      <c r="W2881" s="5">
        <f t="shared" si="408"/>
        <v>73457.276666975347</v>
      </c>
    </row>
    <row r="2882" spans="4:23" x14ac:dyDescent="0.25">
      <c r="D2882">
        <f t="shared" si="409"/>
        <v>2880</v>
      </c>
      <c r="E2882" s="3">
        <v>43951</v>
      </c>
      <c r="F2882" s="4">
        <v>0</v>
      </c>
      <c r="G2882">
        <v>60</v>
      </c>
      <c r="H2882">
        <v>0</v>
      </c>
      <c r="I2882" s="5">
        <f t="shared" si="404"/>
        <v>8</v>
      </c>
      <c r="J2882" s="22">
        <v>0</v>
      </c>
      <c r="K2882">
        <v>1.3365E-4</v>
      </c>
      <c r="L2882" s="5" cm="1">
        <f t="array" ref="L2882">_xlfn.IFS(I2882=0, 0, I2882&gt;34, 0, AND(I2882&gt;0, I2882&lt;35), VLOOKUP(I2882, $A$63:$C$96, 3))</f>
        <v>7160</v>
      </c>
      <c r="M2882" s="5">
        <f t="shared" si="403"/>
        <v>0</v>
      </c>
      <c r="N2882" s="5">
        <v>1195.2474090114349</v>
      </c>
      <c r="O2882" s="5">
        <f t="shared" si="410"/>
        <v>3764.9204999999997</v>
      </c>
      <c r="P2882" s="5">
        <f t="shared" si="411"/>
        <v>3764.9204999999997</v>
      </c>
      <c r="Q2882" s="5">
        <f t="shared" si="405"/>
        <v>487.20077413479089</v>
      </c>
      <c r="R2882" s="5">
        <f>IF(O2882&gt;(P2882+U2882),O2882-P2882-U2882, 0)</f>
        <v>0</v>
      </c>
      <c r="S2882" s="5">
        <f t="shared" si="406"/>
        <v>613.87599577493563</v>
      </c>
      <c r="T2882" s="5">
        <f t="shared" si="407"/>
        <v>2781.2035042250645</v>
      </c>
      <c r="U2882" s="5">
        <f>IF(O2882&gt;P2882,IF(V2881*($B$6/100)&gt;=O2882-P2882,(O2882-P2882), V2881*($B$6/100)), 0)</f>
        <v>0</v>
      </c>
      <c r="V2882" s="5">
        <f>V2881+(T2882*($B$5/100))-(U2882/($B$6/100))</f>
        <v>2940237.9091319717</v>
      </c>
      <c r="W2882" s="5">
        <f t="shared" si="408"/>
        <v>73505.947728299288</v>
      </c>
    </row>
    <row r="2883" spans="4:23" x14ac:dyDescent="0.25">
      <c r="D2883">
        <f t="shared" si="409"/>
        <v>2881</v>
      </c>
      <c r="E2883" s="3">
        <v>43951</v>
      </c>
      <c r="F2883" s="4">
        <v>4.1666666666666664E-2</v>
      </c>
      <c r="G2883">
        <v>50</v>
      </c>
      <c r="H2883">
        <v>0</v>
      </c>
      <c r="I2883" s="5">
        <f t="shared" si="404"/>
        <v>7</v>
      </c>
      <c r="J2883" s="22">
        <v>0</v>
      </c>
      <c r="K2883">
        <v>1.0256999999999999E-4</v>
      </c>
      <c r="L2883" s="5" cm="1">
        <f t="array" ref="L2883">_xlfn.IFS(I2883=0, 0, I2883&gt;34, 0, AND(I2883&gt;0, I2883&lt;35), VLOOKUP(I2883, $A$63:$C$96, 3))</f>
        <v>4800</v>
      </c>
      <c r="M2883" s="5">
        <f t="shared" ref="M2883:M2946" si="412">$B$11*$B$4*J2883*1000</f>
        <v>0</v>
      </c>
      <c r="N2883" s="5">
        <v>978.89542250134582</v>
      </c>
      <c r="O2883" s="5">
        <f t="shared" si="410"/>
        <v>2889.3968999999993</v>
      </c>
      <c r="P2883" s="5">
        <f t="shared" si="411"/>
        <v>2889.3968999999993</v>
      </c>
      <c r="Q2883" s="5">
        <f t="shared" si="405"/>
        <v>487.20077413479089</v>
      </c>
      <c r="R2883" s="5">
        <f>IF(O2883&gt;(P2883+U2883),O2883-P2883-U2883, 0)</f>
        <v>0</v>
      </c>
      <c r="S2883" s="5">
        <f t="shared" si="406"/>
        <v>502.75817183703344</v>
      </c>
      <c r="T2883" s="5">
        <f t="shared" si="407"/>
        <v>1407.8449281629673</v>
      </c>
      <c r="U2883" s="5">
        <f>IF(O2883&gt;P2883,IF(V2882*($B$6/100)&gt;=O2883-P2883,(O2883-P2883), V2882*($B$6/100)), 0)</f>
        <v>0</v>
      </c>
      <c r="V2883" s="5">
        <f>V2882+(T2883*($B$5/100))-(U2883/($B$6/100))</f>
        <v>2941223.4005816858</v>
      </c>
      <c r="W2883" s="5">
        <f t="shared" si="408"/>
        <v>73530.585014542143</v>
      </c>
    </row>
    <row r="2884" spans="4:23" x14ac:dyDescent="0.25">
      <c r="D2884">
        <f t="shared" si="409"/>
        <v>2882</v>
      </c>
      <c r="E2884" s="3">
        <v>43951</v>
      </c>
      <c r="F2884" s="4">
        <v>8.3333333333333329E-2</v>
      </c>
      <c r="G2884">
        <v>40</v>
      </c>
      <c r="H2884">
        <v>0</v>
      </c>
      <c r="I2884" s="5">
        <f t="shared" ref="I2884:I2947" si="413">ROUND((G2884/10)*((LN(99/0.03)/(LN(10/0.03)))),0)</f>
        <v>6</v>
      </c>
      <c r="J2884" s="22">
        <v>0</v>
      </c>
      <c r="K2884">
        <v>8.0199999999999998E-5</v>
      </c>
      <c r="L2884" s="5" cm="1">
        <f t="array" ref="L2884">_xlfn.IFS(I2884=0, 0, I2884&gt;34, 0, AND(I2884&gt;0, I2884&lt;35), VLOOKUP(I2884, $A$63:$C$96, 3))</f>
        <v>2980</v>
      </c>
      <c r="M2884" s="5">
        <f t="shared" si="412"/>
        <v>0</v>
      </c>
      <c r="N2884" s="5">
        <v>969.93237742494307</v>
      </c>
      <c r="O2884" s="5">
        <f t="shared" si="410"/>
        <v>2259.2339999999999</v>
      </c>
      <c r="P2884" s="5">
        <f t="shared" si="411"/>
        <v>2259.2339999999999</v>
      </c>
      <c r="Q2884" s="5">
        <f t="shared" ref="Q2884:Q2947" si="414">IF((L2884+M2884-P2884)&lt;($B$8/100)*$B$3,L2884+M2884-P2884,($B$8/100)*$B$3)</f>
        <v>487.20077413479089</v>
      </c>
      <c r="R2884" s="5">
        <f>IF(O2884&gt;(P2884+U2884),O2884-P2884-U2884, 0)</f>
        <v>0</v>
      </c>
      <c r="S2884" s="5">
        <f t="shared" ref="S2884:S2947" si="415">IF((IF((L2884+M2884)&gt;O2884,L2884+M2884-P2884-Q2884,0))&lt;((N2884*3.595182*($B$7/100))/($B$5/100)),L2884+M2884-P2884-Q2884, N2884*3.595182*($B$7/100)/($B$5/100))</f>
        <v>233.56522586520919</v>
      </c>
      <c r="T2884" s="5">
        <f t="shared" ref="T2884:T2947" si="416">((L2884+M2884)-P2884-S2884)</f>
        <v>487.20077413479089</v>
      </c>
      <c r="U2884" s="5">
        <f>IF(O2884&gt;P2884,IF(V2883*($B$6/100)&gt;=O2884-P2884,(O2884-P2884), V2883*($B$6/100)), 0)</f>
        <v>0</v>
      </c>
      <c r="V2884" s="5">
        <f>V2883+(T2884*($B$5/100))-(U2884/($B$6/100))</f>
        <v>2941564.4411235801</v>
      </c>
      <c r="W2884" s="5">
        <f t="shared" ref="W2884:W2947" si="417">V2884/40</f>
        <v>73539.111028089508</v>
      </c>
    </row>
    <row r="2885" spans="4:23" x14ac:dyDescent="0.25">
      <c r="D2885">
        <f t="shared" ref="D2885:D2948" si="418">D2884+1</f>
        <v>2883</v>
      </c>
      <c r="E2885" s="3">
        <v>43951</v>
      </c>
      <c r="F2885" s="4">
        <v>0.125</v>
      </c>
      <c r="G2885">
        <v>50</v>
      </c>
      <c r="H2885">
        <v>0</v>
      </c>
      <c r="I2885" s="5">
        <f t="shared" si="413"/>
        <v>7</v>
      </c>
      <c r="J2885" s="22">
        <v>0</v>
      </c>
      <c r="K2885">
        <v>7.0539999999999999E-5</v>
      </c>
      <c r="L2885" s="5" cm="1">
        <f t="array" ref="L2885">_xlfn.IFS(I2885=0, 0, I2885&gt;34, 0, AND(I2885&gt;0, I2885&lt;35), VLOOKUP(I2885, $A$63:$C$96, 3))</f>
        <v>4800</v>
      </c>
      <c r="M2885" s="5">
        <f t="shared" si="412"/>
        <v>0</v>
      </c>
      <c r="N2885" s="5">
        <v>996.01221967872971</v>
      </c>
      <c r="O2885" s="5">
        <f t="shared" ref="O2885:O2948" si="419">$B$2*K2885*1000</f>
        <v>1987.1117999999999</v>
      </c>
      <c r="P2885" s="5">
        <f t="shared" ref="P2885:P2948" si="420">IF(O2885&gt;=(L2885+M2885),L2885+M2885,O2885)</f>
        <v>1987.1117999999999</v>
      </c>
      <c r="Q2885" s="5">
        <f t="shared" si="414"/>
        <v>487.20077413479089</v>
      </c>
      <c r="R2885" s="5">
        <f>IF(O2885&gt;(P2885+U2885),O2885-P2885-U2885, 0)</f>
        <v>0</v>
      </c>
      <c r="S2885" s="5">
        <f t="shared" si="415"/>
        <v>511.54931485271646</v>
      </c>
      <c r="T2885" s="5">
        <f t="shared" si="416"/>
        <v>2301.3388851472837</v>
      </c>
      <c r="U2885" s="5">
        <f>IF(O2885&gt;P2885,IF(V2884*($B$6/100)&gt;=O2885-P2885,(O2885-P2885), V2884*($B$6/100)), 0)</f>
        <v>0</v>
      </c>
      <c r="V2885" s="5">
        <f>V2884+(T2885*($B$5/100))-(U2885/($B$6/100))</f>
        <v>2943175.3783431831</v>
      </c>
      <c r="W2885" s="5">
        <f t="shared" si="417"/>
        <v>73579.384458579574</v>
      </c>
    </row>
    <row r="2886" spans="4:23" x14ac:dyDescent="0.25">
      <c r="D2886">
        <f t="shared" si="418"/>
        <v>2884</v>
      </c>
      <c r="E2886" s="3">
        <v>43951</v>
      </c>
      <c r="F2886" s="4">
        <v>0.16666666666666666</v>
      </c>
      <c r="G2886">
        <v>40</v>
      </c>
      <c r="H2886">
        <v>0</v>
      </c>
      <c r="I2886" s="5">
        <f t="shared" si="413"/>
        <v>6</v>
      </c>
      <c r="J2886" s="22">
        <v>0</v>
      </c>
      <c r="K2886">
        <v>6.7140000000000011E-5</v>
      </c>
      <c r="L2886" s="5" cm="1">
        <f t="array" ref="L2886">_xlfn.IFS(I2886=0, 0, I2886&gt;34, 0, AND(I2886&gt;0, I2886&lt;35), VLOOKUP(I2886, $A$63:$C$96, 3))</f>
        <v>2980</v>
      </c>
      <c r="M2886" s="5">
        <f t="shared" si="412"/>
        <v>0</v>
      </c>
      <c r="N2886" s="5">
        <v>1045.1407296912887</v>
      </c>
      <c r="O2886" s="5">
        <f t="shared" si="419"/>
        <v>1891.3338000000003</v>
      </c>
      <c r="P2886" s="5">
        <f t="shared" si="420"/>
        <v>1891.3338000000003</v>
      </c>
      <c r="Q2886" s="5">
        <f t="shared" si="414"/>
        <v>487.20077413479089</v>
      </c>
      <c r="R2886" s="5">
        <f>IF(O2886&gt;(P2886+U2886),O2886-P2886-U2886, 0)</f>
        <v>0</v>
      </c>
      <c r="S2886" s="5">
        <f t="shared" si="415"/>
        <v>536.78159126471246</v>
      </c>
      <c r="T2886" s="5">
        <f t="shared" si="416"/>
        <v>551.8846087352872</v>
      </c>
      <c r="U2886" s="5">
        <f>IF(O2886&gt;P2886,IF(V2885*($B$6/100)&gt;=O2886-P2886,(O2886-P2886), V2885*($B$6/100)), 0)</f>
        <v>0</v>
      </c>
      <c r="V2886" s="5">
        <f>V2885+(T2886*($B$5/100))-(U2886/($B$6/100))</f>
        <v>2943561.6975692976</v>
      </c>
      <c r="W2886" s="5">
        <f t="shared" si="417"/>
        <v>73589.042439232435</v>
      </c>
    </row>
    <row r="2887" spans="4:23" x14ac:dyDescent="0.25">
      <c r="D2887">
        <f t="shared" si="418"/>
        <v>2885</v>
      </c>
      <c r="E2887" s="3">
        <v>43951</v>
      </c>
      <c r="F2887" s="4">
        <v>0.20833333333333334</v>
      </c>
      <c r="G2887">
        <v>40</v>
      </c>
      <c r="H2887">
        <v>0</v>
      </c>
      <c r="I2887" s="5">
        <f t="shared" si="413"/>
        <v>6</v>
      </c>
      <c r="J2887" s="22">
        <v>0</v>
      </c>
      <c r="K2887">
        <v>6.7419999999999988E-5</v>
      </c>
      <c r="L2887" s="5" cm="1">
        <f t="array" ref="L2887">_xlfn.IFS(I2887=0, 0, I2887&gt;34, 0, AND(I2887&gt;0, I2887&lt;35), VLOOKUP(I2887, $A$63:$C$96, 3))</f>
        <v>2980</v>
      </c>
      <c r="M2887" s="5">
        <f t="shared" si="412"/>
        <v>0</v>
      </c>
      <c r="N2887" s="5">
        <v>1124.3659485540859</v>
      </c>
      <c r="O2887" s="5">
        <f t="shared" si="419"/>
        <v>1899.2213999999997</v>
      </c>
      <c r="P2887" s="5">
        <f t="shared" si="420"/>
        <v>1899.2213999999997</v>
      </c>
      <c r="Q2887" s="5">
        <f t="shared" si="414"/>
        <v>487.20077413479089</v>
      </c>
      <c r="R2887" s="5">
        <f>IF(O2887&gt;(P2887+U2887),O2887-P2887-U2887, 0)</f>
        <v>0</v>
      </c>
      <c r="S2887" s="5">
        <f t="shared" si="415"/>
        <v>577.47145995065375</v>
      </c>
      <c r="T2887" s="5">
        <f t="shared" si="416"/>
        <v>503.30714004934657</v>
      </c>
      <c r="U2887" s="5">
        <f>IF(O2887&gt;P2887,IF(V2886*($B$6/100)&gt;=O2887-P2887,(O2887-P2887), V2886*($B$6/100)), 0)</f>
        <v>0</v>
      </c>
      <c r="V2887" s="5">
        <f>V2886+(T2887*($B$5/100))-(U2887/($B$6/100))</f>
        <v>2943914.012567332</v>
      </c>
      <c r="W2887" s="5">
        <f t="shared" si="417"/>
        <v>73597.850314183306</v>
      </c>
    </row>
    <row r="2888" spans="4:23" x14ac:dyDescent="0.25">
      <c r="D2888">
        <f t="shared" si="418"/>
        <v>2886</v>
      </c>
      <c r="E2888" s="3">
        <v>43951</v>
      </c>
      <c r="F2888" s="4">
        <v>0.25</v>
      </c>
      <c r="G2888">
        <v>30</v>
      </c>
      <c r="H2888">
        <v>0</v>
      </c>
      <c r="I2888" s="5">
        <f t="shared" si="413"/>
        <v>4</v>
      </c>
      <c r="J2888" s="22">
        <v>1.2372378911527593E-5</v>
      </c>
      <c r="K2888">
        <v>7.2730000000000003E-5</v>
      </c>
      <c r="L2888" s="5" cm="1">
        <f t="array" ref="L2888">_xlfn.IFS(I2888=0, 0, I2888&gt;34, 0, AND(I2888&gt;0, I2888&lt;35), VLOOKUP(I2888, $A$63:$C$96, 3))</f>
        <v>740</v>
      </c>
      <c r="M2888" s="5">
        <f t="shared" si="412"/>
        <v>58.768799829756063</v>
      </c>
      <c r="N2888" s="5">
        <v>1361.9039047645877</v>
      </c>
      <c r="O2888" s="5">
        <f t="shared" si="419"/>
        <v>2048.8040999999998</v>
      </c>
      <c r="P2888" s="5">
        <f t="shared" si="420"/>
        <v>798.76879982975606</v>
      </c>
      <c r="Q2888" s="5">
        <f t="shared" si="414"/>
        <v>0</v>
      </c>
      <c r="R2888" s="5">
        <f>IF(O2888&gt;(P2888+U2888),O2888-P2888-U2888, 0)</f>
        <v>0</v>
      </c>
      <c r="S2888" s="5">
        <f t="shared" si="415"/>
        <v>0</v>
      </c>
      <c r="T2888" s="5">
        <f t="shared" si="416"/>
        <v>0</v>
      </c>
      <c r="U2888" s="5">
        <f>IF(O2888&gt;P2888,IF(V2887*($B$6/100)&gt;=O2888-P2888,(O2888-P2888), V2887*($B$6/100)), 0)</f>
        <v>1250.0353001702438</v>
      </c>
      <c r="V2888" s="5">
        <f>V2887+(T2888*($B$5/100))-(U2888/($B$6/100))</f>
        <v>2942128.2478528032</v>
      </c>
      <c r="W2888" s="5">
        <f t="shared" si="417"/>
        <v>73553.206196320083</v>
      </c>
    </row>
    <row r="2889" spans="4:23" x14ac:dyDescent="0.25">
      <c r="D2889">
        <f t="shared" si="418"/>
        <v>2887</v>
      </c>
      <c r="E2889" s="3">
        <v>43951</v>
      </c>
      <c r="F2889" s="4">
        <v>0.29166666666666669</v>
      </c>
      <c r="G2889">
        <v>60</v>
      </c>
      <c r="H2889">
        <v>5</v>
      </c>
      <c r="I2889" s="5">
        <f t="shared" si="413"/>
        <v>8</v>
      </c>
      <c r="J2889" s="22">
        <v>9.6504555509915218E-5</v>
      </c>
      <c r="K2889">
        <v>8.2039999999999994E-5</v>
      </c>
      <c r="L2889" s="5" cm="1">
        <f t="array" ref="L2889">_xlfn.IFS(I2889=0, 0, I2889&gt;34, 0, AND(I2889&gt;0, I2889&lt;35), VLOOKUP(I2889, $A$63:$C$96, 3))</f>
        <v>7160</v>
      </c>
      <c r="M2889" s="5">
        <f t="shared" si="412"/>
        <v>458.39663867209731</v>
      </c>
      <c r="N2889" s="5">
        <v>2038.4034120202471</v>
      </c>
      <c r="O2889" s="5">
        <f t="shared" si="419"/>
        <v>2311.0668000000001</v>
      </c>
      <c r="P2889" s="5">
        <f t="shared" si="420"/>
        <v>2311.0668000000001</v>
      </c>
      <c r="Q2889" s="5">
        <f t="shared" si="414"/>
        <v>487.20077413479089</v>
      </c>
      <c r="R2889" s="5">
        <f>IF(O2889&gt;(P2889+U2889),O2889-P2889-U2889, 0)</f>
        <v>0</v>
      </c>
      <c r="S2889" s="5">
        <f t="shared" si="415"/>
        <v>1046.9187508048253</v>
      </c>
      <c r="T2889" s="5">
        <f t="shared" si="416"/>
        <v>4260.4110878672727</v>
      </c>
      <c r="U2889" s="5">
        <f>IF(O2889&gt;P2889,IF(V2888*($B$6/100)&gt;=O2889-P2889,(O2889-P2889), V2888*($B$6/100)), 0)</f>
        <v>0</v>
      </c>
      <c r="V2889" s="5">
        <f>V2888+(T2889*($B$5/100))-(U2889/($B$6/100))</f>
        <v>2945110.5356143103</v>
      </c>
      <c r="W2889" s="5">
        <f t="shared" si="417"/>
        <v>73627.763390357752</v>
      </c>
    </row>
    <row r="2890" spans="4:23" x14ac:dyDescent="0.25">
      <c r="D2890">
        <f t="shared" si="418"/>
        <v>2888</v>
      </c>
      <c r="E2890" s="3">
        <v>43951</v>
      </c>
      <c r="F2890" s="4">
        <v>0.33333333333333331</v>
      </c>
      <c r="G2890">
        <v>50</v>
      </c>
      <c r="H2890">
        <v>0</v>
      </c>
      <c r="I2890" s="5">
        <f t="shared" si="413"/>
        <v>7</v>
      </c>
      <c r="J2890" s="22">
        <v>9.4030079727609706E-5</v>
      </c>
      <c r="K2890">
        <v>9.0240000000000003E-5</v>
      </c>
      <c r="L2890" s="5" cm="1">
        <f t="array" ref="L2890">_xlfn.IFS(I2890=0, 0, I2890&gt;34, 0, AND(I2890&gt;0, I2890&lt;35), VLOOKUP(I2890, $A$63:$C$96, 3))</f>
        <v>4800</v>
      </c>
      <c r="M2890" s="5">
        <f t="shared" si="412"/>
        <v>446.64287870614612</v>
      </c>
      <c r="N2890" s="5">
        <v>2679.8641062370775</v>
      </c>
      <c r="O2890" s="5">
        <f t="shared" si="419"/>
        <v>2542.0608000000002</v>
      </c>
      <c r="P2890" s="5">
        <f t="shared" si="420"/>
        <v>2542.0608000000002</v>
      </c>
      <c r="Q2890" s="5">
        <f t="shared" si="414"/>
        <v>487.20077413479089</v>
      </c>
      <c r="R2890" s="5">
        <f>IF(O2890&gt;(P2890+U2890),O2890-P2890-U2890, 0)</f>
        <v>0</v>
      </c>
      <c r="S2890" s="5">
        <f t="shared" si="415"/>
        <v>1376.3713138842329</v>
      </c>
      <c r="T2890" s="5">
        <f t="shared" si="416"/>
        <v>1328.2107648219128</v>
      </c>
      <c r="U2890" s="5">
        <f>IF(O2890&gt;P2890,IF(V2889*($B$6/100)&gt;=O2890-P2890,(O2890-P2890), V2889*($B$6/100)), 0)</f>
        <v>0</v>
      </c>
      <c r="V2890" s="5">
        <f>V2889+(T2890*($B$5/100))-(U2890/($B$6/100))</f>
        <v>2946040.2831496857</v>
      </c>
      <c r="W2890" s="5">
        <f t="shared" si="417"/>
        <v>73651.007078742143</v>
      </c>
    </row>
    <row r="2891" spans="4:23" x14ac:dyDescent="0.25">
      <c r="D2891">
        <f t="shared" si="418"/>
        <v>2889</v>
      </c>
      <c r="E2891" s="3">
        <v>43951</v>
      </c>
      <c r="F2891" s="4">
        <v>0.375</v>
      </c>
      <c r="G2891">
        <v>70</v>
      </c>
      <c r="H2891">
        <v>0</v>
      </c>
      <c r="I2891" s="5">
        <f t="shared" si="413"/>
        <v>10</v>
      </c>
      <c r="J2891" s="22">
        <v>1.1877483755066489E-4</v>
      </c>
      <c r="K2891">
        <v>9.1829999999999993E-5</v>
      </c>
      <c r="L2891" s="5" cm="1">
        <f t="array" ref="L2891">_xlfn.IFS(I2891=0, 0, I2891&gt;34, 0, AND(I2891&gt;0, I2891&lt;35), VLOOKUP(I2891, $A$63:$C$96, 3))</f>
        <v>12480</v>
      </c>
      <c r="M2891" s="5">
        <f t="shared" si="412"/>
        <v>564.18047836565825</v>
      </c>
      <c r="N2891" s="5">
        <v>2919.4701120910977</v>
      </c>
      <c r="O2891" s="5">
        <f t="shared" si="419"/>
        <v>2586.8510999999994</v>
      </c>
      <c r="P2891" s="5">
        <f t="shared" si="420"/>
        <v>2586.8510999999994</v>
      </c>
      <c r="Q2891" s="5">
        <f t="shared" si="414"/>
        <v>487.20077413479089</v>
      </c>
      <c r="R2891" s="5">
        <f>IF(O2891&gt;(P2891+U2891),O2891-P2891-U2891, 0)</f>
        <v>0</v>
      </c>
      <c r="S2891" s="5">
        <f t="shared" si="415"/>
        <v>1499.4323423611283</v>
      </c>
      <c r="T2891" s="5">
        <f t="shared" si="416"/>
        <v>8957.8970360045314</v>
      </c>
      <c r="U2891" s="5">
        <f>IF(O2891&gt;P2891,IF(V2890*($B$6/100)&gt;=O2891-P2891,(O2891-P2891), V2890*($B$6/100)), 0)</f>
        <v>0</v>
      </c>
      <c r="V2891" s="5">
        <f>V2890+(T2891*($B$5/100))-(U2891/($B$6/100))</f>
        <v>2952310.8110748888</v>
      </c>
      <c r="W2891" s="5">
        <f t="shared" si="417"/>
        <v>73807.770276872223</v>
      </c>
    </row>
    <row r="2892" spans="4:23" x14ac:dyDescent="0.25">
      <c r="D2892">
        <f t="shared" si="418"/>
        <v>2890</v>
      </c>
      <c r="E2892" s="3">
        <v>43951</v>
      </c>
      <c r="F2892" s="4">
        <v>0.41666666666666669</v>
      </c>
      <c r="G2892">
        <v>50</v>
      </c>
      <c r="H2892">
        <v>4</v>
      </c>
      <c r="I2892" s="5">
        <f t="shared" si="413"/>
        <v>7</v>
      </c>
      <c r="J2892" s="22">
        <v>2.7961576340052361E-4</v>
      </c>
      <c r="K2892">
        <v>8.8499999999999996E-5</v>
      </c>
      <c r="L2892" s="5" cm="1">
        <f t="array" ref="L2892">_xlfn.IFS(I2892=0, 0, I2892&gt;34, 0, AND(I2892&gt;0, I2892&lt;35), VLOOKUP(I2892, $A$63:$C$96, 3))</f>
        <v>4800</v>
      </c>
      <c r="M2892" s="5">
        <f t="shared" si="412"/>
        <v>1328.1748761524873</v>
      </c>
      <c r="N2892" s="5">
        <v>2789.2595902123317</v>
      </c>
      <c r="O2892" s="5">
        <f t="shared" si="419"/>
        <v>2493.0450000000001</v>
      </c>
      <c r="P2892" s="5">
        <f t="shared" si="420"/>
        <v>2493.0450000000001</v>
      </c>
      <c r="Q2892" s="5">
        <f t="shared" si="414"/>
        <v>487.20077413479089</v>
      </c>
      <c r="R2892" s="5">
        <f>IF(O2892&gt;(P2892+U2892),O2892-P2892-U2892, 0)</f>
        <v>0</v>
      </c>
      <c r="S2892" s="5">
        <f t="shared" si="415"/>
        <v>1432.5565531512502</v>
      </c>
      <c r="T2892" s="5">
        <f t="shared" si="416"/>
        <v>2202.5733230012365</v>
      </c>
      <c r="U2892" s="5">
        <f>IF(O2892&gt;P2892,IF(V2891*($B$6/100)&gt;=O2892-P2892,(O2892-P2892), V2891*($B$6/100)), 0)</f>
        <v>0</v>
      </c>
      <c r="V2892" s="5">
        <f>V2891+(T2892*($B$5/100))-(U2892/($B$6/100))</f>
        <v>2953852.6124009895</v>
      </c>
      <c r="W2892" s="5">
        <f t="shared" si="417"/>
        <v>73846.315310024744</v>
      </c>
    </row>
    <row r="2893" spans="4:23" x14ac:dyDescent="0.25">
      <c r="D2893">
        <f t="shared" si="418"/>
        <v>2891</v>
      </c>
      <c r="E2893" s="3">
        <v>43951</v>
      </c>
      <c r="F2893" s="4">
        <v>0.45833333333333331</v>
      </c>
      <c r="G2893">
        <v>60</v>
      </c>
      <c r="H2893">
        <v>8</v>
      </c>
      <c r="I2893" s="5">
        <f t="shared" si="413"/>
        <v>8</v>
      </c>
      <c r="J2893" s="22">
        <v>4.4293116503268785E-4</v>
      </c>
      <c r="K2893">
        <v>7.3219999999999994E-5</v>
      </c>
      <c r="L2893" s="5" cm="1">
        <f t="array" ref="L2893">_xlfn.IFS(I2893=0, 0, I2893&gt;34, 0, AND(I2893&gt;0, I2893&lt;35), VLOOKUP(I2893, $A$63:$C$96, 3))</f>
        <v>7160</v>
      </c>
      <c r="M2893" s="5">
        <f t="shared" si="412"/>
        <v>2103.9230339052674</v>
      </c>
      <c r="N2893" s="5">
        <v>2579.7895029980446</v>
      </c>
      <c r="O2893" s="5">
        <f t="shared" si="419"/>
        <v>2062.6073999999999</v>
      </c>
      <c r="P2893" s="5">
        <f t="shared" si="420"/>
        <v>2062.6073999999999</v>
      </c>
      <c r="Q2893" s="5">
        <f t="shared" si="414"/>
        <v>487.20077413479089</v>
      </c>
      <c r="R2893" s="5">
        <f>IF(O2893&gt;(P2893+U2893),O2893-P2893-U2893, 0)</f>
        <v>0</v>
      </c>
      <c r="S2893" s="5">
        <f t="shared" si="415"/>
        <v>1324.9732549953594</v>
      </c>
      <c r="T2893" s="5">
        <f t="shared" si="416"/>
        <v>5876.342378909907</v>
      </c>
      <c r="U2893" s="5">
        <f>IF(O2893&gt;P2893,IF(V2892*($B$6/100)&gt;=O2893-P2893,(O2893-P2893), V2892*($B$6/100)), 0)</f>
        <v>0</v>
      </c>
      <c r="V2893" s="5">
        <f>V2892+(T2893*($B$5/100))-(U2893/($B$6/100))</f>
        <v>2957966.0520662265</v>
      </c>
      <c r="W2893" s="5">
        <f t="shared" si="417"/>
        <v>73949.151301655656</v>
      </c>
    </row>
    <row r="2894" spans="4:23" x14ac:dyDescent="0.25">
      <c r="D2894">
        <f t="shared" si="418"/>
        <v>2892</v>
      </c>
      <c r="E2894" s="3">
        <v>43951</v>
      </c>
      <c r="F2894" s="4">
        <v>0.5</v>
      </c>
      <c r="G2894">
        <v>60</v>
      </c>
      <c r="H2894">
        <v>7</v>
      </c>
      <c r="I2894" s="5">
        <f t="shared" si="413"/>
        <v>8</v>
      </c>
      <c r="J2894" s="22">
        <v>5.5180809945413068E-4</v>
      </c>
      <c r="K2894">
        <v>6.0769999999999996E-5</v>
      </c>
      <c r="L2894" s="5" cm="1">
        <f t="array" ref="L2894">_xlfn.IFS(I2894=0, 0, I2894&gt;34, 0, AND(I2894&gt;0, I2894&lt;35), VLOOKUP(I2894, $A$63:$C$96, 3))</f>
        <v>7160</v>
      </c>
      <c r="M2894" s="5">
        <f t="shared" si="412"/>
        <v>2621.0884724071207</v>
      </c>
      <c r="N2894" s="5">
        <v>1915.2982661435535</v>
      </c>
      <c r="O2894" s="5">
        <f t="shared" si="419"/>
        <v>1711.8909000000001</v>
      </c>
      <c r="P2894" s="5">
        <f t="shared" si="420"/>
        <v>1711.8909000000001</v>
      </c>
      <c r="Q2894" s="5">
        <f t="shared" si="414"/>
        <v>487.20077413479089</v>
      </c>
      <c r="R2894" s="5">
        <f>IF(O2894&gt;(P2894+U2894),O2894-P2894-U2894, 0)</f>
        <v>0</v>
      </c>
      <c r="S2894" s="5">
        <f t="shared" si="415"/>
        <v>983.69226443864488</v>
      </c>
      <c r="T2894" s="5">
        <f t="shared" si="416"/>
        <v>7085.5053079684749</v>
      </c>
      <c r="U2894" s="5">
        <f>IF(O2894&gt;P2894,IF(V2893*($B$6/100)&gt;=O2894-P2894,(O2894-P2894), V2893*($B$6/100)), 0)</f>
        <v>0</v>
      </c>
      <c r="V2894" s="5">
        <f>V2893+(T2894*($B$5/100))-(U2894/($B$6/100))</f>
        <v>2962925.9057818046</v>
      </c>
      <c r="W2894" s="5">
        <f t="shared" si="417"/>
        <v>74073.147644545112</v>
      </c>
    </row>
    <row r="2895" spans="4:23" x14ac:dyDescent="0.25">
      <c r="D2895">
        <f t="shared" si="418"/>
        <v>2893</v>
      </c>
      <c r="E2895" s="3">
        <v>43951</v>
      </c>
      <c r="F2895" s="4">
        <v>0.54166666666666663</v>
      </c>
      <c r="G2895">
        <v>80</v>
      </c>
      <c r="H2895">
        <v>5</v>
      </c>
      <c r="I2895" s="5">
        <f t="shared" si="413"/>
        <v>11</v>
      </c>
      <c r="J2895" s="22">
        <v>4.1076297986271609E-4</v>
      </c>
      <c r="K2895">
        <v>5.3620000000000005E-5</v>
      </c>
      <c r="L2895" s="5" cm="1">
        <f t="array" ref="L2895">_xlfn.IFS(I2895=0, 0, I2895&gt;34, 0, AND(I2895&gt;0, I2895&lt;35), VLOOKUP(I2895, $A$63:$C$96, 3))</f>
        <v>14640</v>
      </c>
      <c r="M2895" s="5">
        <f t="shared" si="412"/>
        <v>1951.1241543479014</v>
      </c>
      <c r="N2895" s="5">
        <v>1639.6797309264223</v>
      </c>
      <c r="O2895" s="5">
        <f t="shared" si="419"/>
        <v>1510.4754000000003</v>
      </c>
      <c r="P2895" s="5">
        <f t="shared" si="420"/>
        <v>1510.4754000000003</v>
      </c>
      <c r="Q2895" s="5">
        <f t="shared" si="414"/>
        <v>487.20077413479089</v>
      </c>
      <c r="R2895" s="5">
        <f>IF(O2895&gt;(P2895+U2895),O2895-P2895-U2895, 0)</f>
        <v>0</v>
      </c>
      <c r="S2895" s="5">
        <f t="shared" si="415"/>
        <v>842.13529348450254</v>
      </c>
      <c r="T2895" s="5">
        <f t="shared" si="416"/>
        <v>14238.5134608634</v>
      </c>
      <c r="U2895" s="5">
        <f>IF(O2895&gt;P2895,IF(V2894*($B$6/100)&gt;=O2895-P2895,(O2895-P2895), V2894*($B$6/100)), 0)</f>
        <v>0</v>
      </c>
      <c r="V2895" s="5">
        <f>V2894+(T2895*($B$5/100))-(U2895/($B$6/100))</f>
        <v>2972892.8652044088</v>
      </c>
      <c r="W2895" s="5">
        <f t="shared" si="417"/>
        <v>74322.321630110222</v>
      </c>
    </row>
    <row r="2896" spans="4:23" x14ac:dyDescent="0.25">
      <c r="D2896">
        <f t="shared" si="418"/>
        <v>2894</v>
      </c>
      <c r="E2896" s="3">
        <v>43951</v>
      </c>
      <c r="F2896" s="4">
        <v>0.58333333333333337</v>
      </c>
      <c r="G2896">
        <v>50</v>
      </c>
      <c r="H2896">
        <v>6</v>
      </c>
      <c r="I2896" s="5">
        <f t="shared" si="413"/>
        <v>7</v>
      </c>
      <c r="J2896" s="22">
        <v>5.1716543850185341E-4</v>
      </c>
      <c r="K2896">
        <v>4.4419999999999998E-5</v>
      </c>
      <c r="L2896" s="5" cm="1">
        <f t="array" ref="L2896">_xlfn.IFS(I2896=0, 0, I2896&gt;34, 0, AND(I2896&gt;0, I2896&lt;35), VLOOKUP(I2896, $A$63:$C$96, 3))</f>
        <v>4800</v>
      </c>
      <c r="M2896" s="5">
        <f t="shared" si="412"/>
        <v>2456.5358328838038</v>
      </c>
      <c r="N2896" s="5">
        <v>1498.4046102308955</v>
      </c>
      <c r="O2896" s="5">
        <f t="shared" si="419"/>
        <v>1251.3113999999998</v>
      </c>
      <c r="P2896" s="5">
        <f t="shared" si="420"/>
        <v>1251.3113999999998</v>
      </c>
      <c r="Q2896" s="5">
        <f t="shared" si="414"/>
        <v>487.20077413479089</v>
      </c>
      <c r="R2896" s="5">
        <f>IF(O2896&gt;(P2896+U2896),O2896-P2896-U2896, 0)</f>
        <v>0</v>
      </c>
      <c r="S2896" s="5">
        <f t="shared" si="415"/>
        <v>769.5767547741616</v>
      </c>
      <c r="T2896" s="5">
        <f t="shared" si="416"/>
        <v>5235.6476781096426</v>
      </c>
      <c r="U2896" s="5">
        <f>IF(O2896&gt;P2896,IF(V2895*($B$6/100)&gt;=O2896-P2896,(O2896-P2896), V2895*($B$6/100)), 0)</f>
        <v>0</v>
      </c>
      <c r="V2896" s="5">
        <f>V2895+(T2896*($B$5/100))-(U2896/($B$6/100))</f>
        <v>2976557.8185790856</v>
      </c>
      <c r="W2896" s="5">
        <f t="shared" si="417"/>
        <v>74413.945464477147</v>
      </c>
    </row>
    <row r="2897" spans="4:23" x14ac:dyDescent="0.25">
      <c r="D2897">
        <f t="shared" si="418"/>
        <v>2895</v>
      </c>
      <c r="E2897" s="3">
        <v>43951</v>
      </c>
      <c r="F2897" s="4">
        <v>0.625</v>
      </c>
      <c r="G2897">
        <v>50</v>
      </c>
      <c r="H2897">
        <v>5</v>
      </c>
      <c r="I2897" s="5">
        <f t="shared" si="413"/>
        <v>7</v>
      </c>
      <c r="J2897" s="22">
        <v>3.7364584312813331E-4</v>
      </c>
      <c r="K2897">
        <v>4.1539999999999999E-5</v>
      </c>
      <c r="L2897" s="5" cm="1">
        <f t="array" ref="L2897">_xlfn.IFS(I2897=0, 0, I2897&gt;34, 0, AND(I2897&gt;0, I2897&lt;35), VLOOKUP(I2897, $A$63:$C$96, 3))</f>
        <v>4800</v>
      </c>
      <c r="M2897" s="5">
        <f t="shared" si="412"/>
        <v>1774.8177548586332</v>
      </c>
      <c r="N2897" s="5">
        <v>1308.0085974087237</v>
      </c>
      <c r="O2897" s="5">
        <f t="shared" si="419"/>
        <v>1170.1817999999998</v>
      </c>
      <c r="P2897" s="5">
        <f t="shared" si="420"/>
        <v>1170.1817999999998</v>
      </c>
      <c r="Q2897" s="5">
        <f t="shared" si="414"/>
        <v>487.20077413479089</v>
      </c>
      <c r="R2897" s="5">
        <f>IF(O2897&gt;(P2897+U2897),O2897-P2897-U2897, 0)</f>
        <v>0</v>
      </c>
      <c r="S2897" s="5">
        <f t="shared" si="415"/>
        <v>671.78985217844149</v>
      </c>
      <c r="T2897" s="5">
        <f t="shared" si="416"/>
        <v>4732.8461026801915</v>
      </c>
      <c r="U2897" s="5">
        <f>IF(O2897&gt;P2897,IF(V2896*($B$6/100)&gt;=O2897-P2897,(O2897-P2897), V2896*($B$6/100)), 0)</f>
        <v>0</v>
      </c>
      <c r="V2897" s="5">
        <f>V2896+(T2897*($B$5/100))-(U2897/($B$6/100))</f>
        <v>2979870.8108509616</v>
      </c>
      <c r="W2897" s="5">
        <f t="shared" si="417"/>
        <v>74496.770271274043</v>
      </c>
    </row>
    <row r="2898" spans="4:23" x14ac:dyDescent="0.25">
      <c r="D2898">
        <f t="shared" si="418"/>
        <v>2896</v>
      </c>
      <c r="E2898" s="3">
        <v>43951</v>
      </c>
      <c r="F2898" s="4">
        <v>0.66666666666666663</v>
      </c>
      <c r="G2898">
        <v>60</v>
      </c>
      <c r="H2898">
        <v>8</v>
      </c>
      <c r="I2898" s="5">
        <f t="shared" si="413"/>
        <v>8</v>
      </c>
      <c r="J2898" s="22">
        <v>4.0828850408041058E-4</v>
      </c>
      <c r="K2898">
        <v>4.9329999999999997E-5</v>
      </c>
      <c r="L2898" s="5" cm="1">
        <f t="array" ref="L2898">_xlfn.IFS(I2898=0, 0, I2898&gt;34, 0, AND(I2898&gt;0, I2898&lt;35), VLOOKUP(I2898, $A$63:$C$96, 3))</f>
        <v>7160</v>
      </c>
      <c r="M2898" s="5">
        <f t="shared" si="412"/>
        <v>1939.3703943819503</v>
      </c>
      <c r="N2898" s="5">
        <v>1200.7619160371785</v>
      </c>
      <c r="O2898" s="5">
        <f t="shared" si="419"/>
        <v>1389.6261</v>
      </c>
      <c r="P2898" s="5">
        <f t="shared" si="420"/>
        <v>1389.6261</v>
      </c>
      <c r="Q2898" s="5">
        <f t="shared" si="414"/>
        <v>487.20077413479089</v>
      </c>
      <c r="R2898" s="5">
        <f>IF(O2898&gt;(P2898+U2898),O2898-P2898-U2898, 0)</f>
        <v>0</v>
      </c>
      <c r="S2898" s="5">
        <f t="shared" si="415"/>
        <v>616.70823240319658</v>
      </c>
      <c r="T2898" s="5">
        <f t="shared" si="416"/>
        <v>7093.0360619787552</v>
      </c>
      <c r="U2898" s="5">
        <f>IF(O2898&gt;P2898,IF(V2897*($B$6/100)&gt;=O2898-P2898,(O2898-P2898), V2897*($B$6/100)), 0)</f>
        <v>0</v>
      </c>
      <c r="V2898" s="5">
        <f>V2897+(T2898*($B$5/100))-(U2898/($B$6/100))</f>
        <v>2984835.9360943469</v>
      </c>
      <c r="W2898" s="5">
        <f t="shared" si="417"/>
        <v>74620.898402358667</v>
      </c>
    </row>
    <row r="2899" spans="4:23" x14ac:dyDescent="0.25">
      <c r="D2899">
        <f t="shared" si="418"/>
        <v>2897</v>
      </c>
      <c r="E2899" s="3">
        <v>43951</v>
      </c>
      <c r="F2899" s="4">
        <v>0.70833333333333337</v>
      </c>
      <c r="G2899">
        <v>50</v>
      </c>
      <c r="H2899">
        <v>9</v>
      </c>
      <c r="I2899" s="5">
        <f t="shared" si="413"/>
        <v>7</v>
      </c>
      <c r="J2899" s="22">
        <v>3.4395213374046707E-4</v>
      </c>
      <c r="K2899">
        <v>7.1859999999999993E-5</v>
      </c>
      <c r="L2899" s="5" cm="1">
        <f t="array" ref="L2899">_xlfn.IFS(I2899=0, 0, I2899&gt;34, 0, AND(I2899&gt;0, I2899&lt;35), VLOOKUP(I2899, $A$63:$C$96, 3))</f>
        <v>4800</v>
      </c>
      <c r="M2899" s="5">
        <f t="shared" si="412"/>
        <v>1633.7726352672187</v>
      </c>
      <c r="N2899" s="5">
        <v>1214.9496178292095</v>
      </c>
      <c r="O2899" s="5">
        <f t="shared" si="419"/>
        <v>2024.2961999999998</v>
      </c>
      <c r="P2899" s="5">
        <f t="shared" si="420"/>
        <v>2024.2961999999998</v>
      </c>
      <c r="Q2899" s="5">
        <f t="shared" si="414"/>
        <v>487.20077413479089</v>
      </c>
      <c r="R2899" s="5">
        <f>IF(O2899&gt;(P2899+U2899),O2899-P2899-U2899, 0)</f>
        <v>0</v>
      </c>
      <c r="S2899" s="5">
        <f t="shared" si="415"/>
        <v>623.99499956092188</v>
      </c>
      <c r="T2899" s="5">
        <f t="shared" si="416"/>
        <v>3785.4814357062974</v>
      </c>
      <c r="U2899" s="5">
        <f>IF(O2899&gt;P2899,IF(V2898*($B$6/100)&gt;=O2899-P2899,(O2899-P2899), V2898*($B$6/100)), 0)</f>
        <v>0</v>
      </c>
      <c r="V2899" s="5">
        <f>V2898+(T2899*($B$5/100))-(U2899/($B$6/100))</f>
        <v>2987485.7730993414</v>
      </c>
      <c r="W2899" s="5">
        <f t="shared" si="417"/>
        <v>74687.144327483533</v>
      </c>
    </row>
    <row r="2900" spans="4:23" x14ac:dyDescent="0.25">
      <c r="D2900">
        <f t="shared" si="418"/>
        <v>2898</v>
      </c>
      <c r="E2900" s="3">
        <v>43951</v>
      </c>
      <c r="F2900" s="4">
        <v>0.75</v>
      </c>
      <c r="G2900">
        <v>50</v>
      </c>
      <c r="H2900">
        <v>8</v>
      </c>
      <c r="I2900" s="5">
        <f t="shared" si="413"/>
        <v>7</v>
      </c>
      <c r="J2900" s="22">
        <v>2.3012624775441322E-4</v>
      </c>
      <c r="K2900">
        <v>1.2129E-4</v>
      </c>
      <c r="L2900" s="5" cm="1">
        <f t="array" ref="L2900">_xlfn.IFS(I2900=0, 0, I2900&gt;34, 0, AND(I2900&gt;0, I2900&lt;35), VLOOKUP(I2900, $A$63:$C$96, 3))</f>
        <v>4800</v>
      </c>
      <c r="M2900" s="5">
        <f t="shared" si="412"/>
        <v>1093.0996768334628</v>
      </c>
      <c r="N2900" s="5">
        <v>1438.4923298659708</v>
      </c>
      <c r="O2900" s="5">
        <f t="shared" si="419"/>
        <v>3416.7393000000002</v>
      </c>
      <c r="P2900" s="5">
        <f t="shared" si="420"/>
        <v>3416.7393000000002</v>
      </c>
      <c r="Q2900" s="5">
        <f t="shared" si="414"/>
        <v>487.20077413479089</v>
      </c>
      <c r="R2900" s="5">
        <f>IF(O2900&gt;(P2900+U2900),O2900-P2900-U2900, 0)</f>
        <v>0</v>
      </c>
      <c r="S2900" s="5">
        <f t="shared" si="415"/>
        <v>738.80596163888583</v>
      </c>
      <c r="T2900" s="5">
        <f t="shared" si="416"/>
        <v>1737.5544151945764</v>
      </c>
      <c r="U2900" s="5">
        <f>IF(O2900&gt;P2900,IF(V2899*($B$6/100)&gt;=O2900-P2900,(O2900-P2900), V2899*($B$6/100)), 0)</f>
        <v>0</v>
      </c>
      <c r="V2900" s="5">
        <f>V2899+(T2900*($B$5/100))-(U2900/($B$6/100))</f>
        <v>2988702.0611899775</v>
      </c>
      <c r="W2900" s="5">
        <f t="shared" si="417"/>
        <v>74717.551529749442</v>
      </c>
    </row>
    <row r="2901" spans="4:23" x14ac:dyDescent="0.25">
      <c r="D2901">
        <f t="shared" si="418"/>
        <v>2899</v>
      </c>
      <c r="E2901" s="3">
        <v>43951</v>
      </c>
      <c r="F2901" s="4">
        <v>0.79166666666666663</v>
      </c>
      <c r="G2901">
        <v>40</v>
      </c>
      <c r="H2901">
        <v>7</v>
      </c>
      <c r="I2901" s="5">
        <f t="shared" si="413"/>
        <v>6</v>
      </c>
      <c r="J2901" s="22">
        <v>1.0887693442144282E-4</v>
      </c>
      <c r="K2901">
        <v>1.4391999999999999E-4</v>
      </c>
      <c r="L2901" s="5" cm="1">
        <f t="array" ref="L2901">_xlfn.IFS(I2901=0, 0, I2901&gt;34, 0, AND(I2901&gt;0, I2901&lt;35), VLOOKUP(I2901, $A$63:$C$96, 3))</f>
        <v>2980</v>
      </c>
      <c r="M2901" s="5">
        <f t="shared" si="412"/>
        <v>517.16543850185337</v>
      </c>
      <c r="N2901" s="5">
        <v>1441.4996314284238</v>
      </c>
      <c r="O2901" s="5">
        <f t="shared" si="419"/>
        <v>4054.2264</v>
      </c>
      <c r="P2901" s="5">
        <f t="shared" si="420"/>
        <v>3497.1654385018533</v>
      </c>
      <c r="Q2901" s="5">
        <f t="shared" si="414"/>
        <v>0</v>
      </c>
      <c r="R2901" s="5">
        <f>IF(O2901&gt;(P2901+U2901),O2901-P2901-U2901, 0)</f>
        <v>0</v>
      </c>
      <c r="S2901" s="5">
        <f t="shared" si="415"/>
        <v>0</v>
      </c>
      <c r="T2901" s="5">
        <f t="shared" si="416"/>
        <v>0</v>
      </c>
      <c r="U2901" s="5">
        <f>IF(O2901&gt;P2901,IF(V2900*($B$6/100)&gt;=O2901-P2901,(O2901-P2901), V2900*($B$6/100)), 0)</f>
        <v>557.06096149814675</v>
      </c>
      <c r="V2901" s="5">
        <f>V2900+(T2901*($B$5/100))-(U2901/($B$6/100))</f>
        <v>2987906.2598164086</v>
      </c>
      <c r="W2901" s="5">
        <f t="shared" si="417"/>
        <v>74697.656495410221</v>
      </c>
    </row>
    <row r="2902" spans="4:23" x14ac:dyDescent="0.25">
      <c r="D2902">
        <f t="shared" si="418"/>
        <v>2900</v>
      </c>
      <c r="E2902" s="3">
        <v>43951</v>
      </c>
      <c r="F2902" s="4">
        <v>0.83333333333333337</v>
      </c>
      <c r="G2902">
        <v>60</v>
      </c>
      <c r="H2902">
        <v>2</v>
      </c>
      <c r="I2902" s="5">
        <f t="shared" si="413"/>
        <v>8</v>
      </c>
      <c r="J2902" s="22">
        <v>1.9795806258444149E-5</v>
      </c>
      <c r="K2902">
        <v>1.4415000000000001E-4</v>
      </c>
      <c r="L2902" s="5" cm="1">
        <f t="array" ref="L2902">_xlfn.IFS(I2902=0, 0, I2902&gt;34, 0, AND(I2902&gt;0, I2902&lt;35), VLOOKUP(I2902, $A$63:$C$96, 3))</f>
        <v>7160</v>
      </c>
      <c r="M2902" s="5">
        <f t="shared" si="412"/>
        <v>94.030079727609717</v>
      </c>
      <c r="N2902" s="5">
        <v>1487.6532938134326</v>
      </c>
      <c r="O2902" s="5">
        <f t="shared" si="419"/>
        <v>4060.7055</v>
      </c>
      <c r="P2902" s="5">
        <f t="shared" si="420"/>
        <v>4060.7055</v>
      </c>
      <c r="Q2902" s="5">
        <f t="shared" si="414"/>
        <v>487.20077413479089</v>
      </c>
      <c r="R2902" s="5">
        <f>IF(O2902&gt;(P2902+U2902),O2902-P2902-U2902, 0)</f>
        <v>0</v>
      </c>
      <c r="S2902" s="5">
        <f t="shared" si="415"/>
        <v>764.05490630839495</v>
      </c>
      <c r="T2902" s="5">
        <f t="shared" si="416"/>
        <v>2429.2696734192145</v>
      </c>
      <c r="U2902" s="5">
        <f>IF(O2902&gt;P2902,IF(V2901*($B$6/100)&gt;=O2902-P2902,(O2902-P2902), V2901*($B$6/100)), 0)</f>
        <v>0</v>
      </c>
      <c r="V2902" s="5">
        <f>V2901+(T2902*($B$5/100))-(U2902/($B$6/100))</f>
        <v>2989606.7485878021</v>
      </c>
      <c r="W2902" s="5">
        <f t="shared" si="417"/>
        <v>74740.168714695057</v>
      </c>
    </row>
    <row r="2903" spans="4:23" x14ac:dyDescent="0.25">
      <c r="D2903">
        <f t="shared" si="418"/>
        <v>2901</v>
      </c>
      <c r="E2903" s="3">
        <v>43951</v>
      </c>
      <c r="F2903" s="4">
        <v>0.875</v>
      </c>
      <c r="G2903">
        <v>70</v>
      </c>
      <c r="H2903">
        <v>0</v>
      </c>
      <c r="I2903" s="5">
        <f t="shared" si="413"/>
        <v>10</v>
      </c>
      <c r="J2903" s="22">
        <v>0</v>
      </c>
      <c r="K2903">
        <v>1.5171E-4</v>
      </c>
      <c r="L2903" s="5" cm="1">
        <f t="array" ref="L2903">_xlfn.IFS(I2903=0, 0, I2903&gt;34, 0, AND(I2903&gt;0, I2903&lt;35), VLOOKUP(I2903, $A$63:$C$96, 3))</f>
        <v>12480</v>
      </c>
      <c r="M2903" s="5">
        <f t="shared" si="412"/>
        <v>0</v>
      </c>
      <c r="N2903" s="5">
        <v>1615.011227692579</v>
      </c>
      <c r="O2903" s="5">
        <f t="shared" si="419"/>
        <v>4273.6707000000006</v>
      </c>
      <c r="P2903" s="5">
        <f t="shared" si="420"/>
        <v>4273.6707000000006</v>
      </c>
      <c r="Q2903" s="5">
        <f t="shared" si="414"/>
        <v>487.20077413479089</v>
      </c>
      <c r="R2903" s="5">
        <f>IF(O2903&gt;(P2903+U2903),O2903-P2903-U2903, 0)</f>
        <v>0</v>
      </c>
      <c r="S2903" s="5">
        <f t="shared" si="415"/>
        <v>829.46561365689467</v>
      </c>
      <c r="T2903" s="5">
        <f t="shared" si="416"/>
        <v>7376.8636863431047</v>
      </c>
      <c r="U2903" s="5">
        <f>IF(O2903&gt;P2903,IF(V2902*($B$6/100)&gt;=O2903-P2903,(O2903-P2903), V2902*($B$6/100)), 0)</f>
        <v>0</v>
      </c>
      <c r="V2903" s="5">
        <f>V2902+(T2903*($B$5/100))-(U2903/($B$6/100))</f>
        <v>2994770.5531682423</v>
      </c>
      <c r="W2903" s="5">
        <f t="shared" si="417"/>
        <v>74869.263829206058</v>
      </c>
    </row>
    <row r="2904" spans="4:23" x14ac:dyDescent="0.25">
      <c r="D2904">
        <f t="shared" si="418"/>
        <v>2902</v>
      </c>
      <c r="E2904" s="3">
        <v>43951</v>
      </c>
      <c r="F2904" s="4">
        <v>0.91666666666666663</v>
      </c>
      <c r="G2904">
        <v>60</v>
      </c>
      <c r="H2904">
        <v>0</v>
      </c>
      <c r="I2904" s="5">
        <f t="shared" si="413"/>
        <v>8</v>
      </c>
      <c r="J2904" s="22">
        <v>0</v>
      </c>
      <c r="K2904">
        <v>1.6845E-4</v>
      </c>
      <c r="L2904" s="5" cm="1">
        <f t="array" ref="L2904">_xlfn.IFS(I2904=0, 0, I2904&gt;34, 0, AND(I2904&gt;0, I2904&lt;35), VLOOKUP(I2904, $A$63:$C$96, 3))</f>
        <v>7160</v>
      </c>
      <c r="M2904" s="5">
        <f t="shared" si="412"/>
        <v>0</v>
      </c>
      <c r="N2904" s="5">
        <v>1655.1572337458074</v>
      </c>
      <c r="O2904" s="5">
        <f t="shared" si="419"/>
        <v>4745.2365</v>
      </c>
      <c r="P2904" s="5">
        <f t="shared" si="420"/>
        <v>4745.2365</v>
      </c>
      <c r="Q2904" s="5">
        <f t="shared" si="414"/>
        <v>487.20077413479089</v>
      </c>
      <c r="R2904" s="5">
        <f>IF(O2904&gt;(P2904+U2904),O2904-P2904-U2904, 0)</f>
        <v>0</v>
      </c>
      <c r="S2904" s="5">
        <f t="shared" si="415"/>
        <v>850.08449913324569</v>
      </c>
      <c r="T2904" s="5">
        <f t="shared" si="416"/>
        <v>1564.6790008667544</v>
      </c>
      <c r="U2904" s="5">
        <f>IF(O2904&gt;P2904,IF(V2903*($B$6/100)&gt;=O2904-P2904,(O2904-P2904), V2903*($B$6/100)), 0)</f>
        <v>0</v>
      </c>
      <c r="V2904" s="5">
        <f>V2903+(T2904*($B$5/100))-(U2904/($B$6/100))</f>
        <v>2995865.828468849</v>
      </c>
      <c r="W2904" s="5">
        <f t="shared" si="417"/>
        <v>74896.645711721227</v>
      </c>
    </row>
    <row r="2905" spans="4:23" x14ac:dyDescent="0.25">
      <c r="D2905">
        <f t="shared" si="418"/>
        <v>2903</v>
      </c>
      <c r="E2905" s="3">
        <v>43951</v>
      </c>
      <c r="F2905" s="4">
        <v>0.95833333333333337</v>
      </c>
      <c r="G2905">
        <v>30</v>
      </c>
      <c r="H2905">
        <v>0</v>
      </c>
      <c r="I2905" s="5">
        <f t="shared" si="413"/>
        <v>4</v>
      </c>
      <c r="J2905" s="22">
        <v>0</v>
      </c>
      <c r="K2905">
        <v>1.5802999999999998E-4</v>
      </c>
      <c r="L2905" s="5" cm="1">
        <f t="array" ref="L2905">_xlfn.IFS(I2905=0, 0, I2905&gt;34, 0, AND(I2905&gt;0, I2905&lt;35), VLOOKUP(I2905, $A$63:$C$96, 3))</f>
        <v>740</v>
      </c>
      <c r="M2905" s="5">
        <f t="shared" si="412"/>
        <v>0</v>
      </c>
      <c r="N2905" s="5">
        <v>1465.722427966035</v>
      </c>
      <c r="O2905" s="5">
        <f t="shared" si="419"/>
        <v>4451.7050999999992</v>
      </c>
      <c r="P2905" s="5">
        <f t="shared" si="420"/>
        <v>740</v>
      </c>
      <c r="Q2905" s="5">
        <f t="shared" si="414"/>
        <v>0</v>
      </c>
      <c r="R2905" s="5">
        <f>IF(O2905&gt;(P2905+U2905),O2905-P2905-U2905, 0)</f>
        <v>0</v>
      </c>
      <c r="S2905" s="5">
        <f t="shared" si="415"/>
        <v>0</v>
      </c>
      <c r="T2905" s="5">
        <f t="shared" si="416"/>
        <v>0</v>
      </c>
      <c r="U2905" s="5">
        <f>IF(O2905&gt;P2905,IF(V2904*($B$6/100)&gt;=O2905-P2905,(O2905-P2905), V2904*($B$6/100)), 0)</f>
        <v>3711.7050999999992</v>
      </c>
      <c r="V2905" s="5">
        <f>V2904+(T2905*($B$5/100))-(U2905/($B$6/100))</f>
        <v>2990563.3926117062</v>
      </c>
      <c r="W2905" s="5">
        <f t="shared" si="417"/>
        <v>74764.084815292648</v>
      </c>
    </row>
    <row r="2906" spans="4:23" x14ac:dyDescent="0.25">
      <c r="D2906">
        <f t="shared" si="418"/>
        <v>2904</v>
      </c>
      <c r="E2906" s="3">
        <v>43952</v>
      </c>
      <c r="F2906" s="4">
        <v>0</v>
      </c>
      <c r="G2906">
        <v>40</v>
      </c>
      <c r="H2906">
        <v>0</v>
      </c>
      <c r="I2906" s="5">
        <f t="shared" si="413"/>
        <v>6</v>
      </c>
      <c r="J2906" s="22">
        <v>0</v>
      </c>
      <c r="K2906">
        <v>1.3505E-4</v>
      </c>
      <c r="L2906" s="5" cm="1">
        <f t="array" ref="L2906">_xlfn.IFS(I2906=0, 0, I2906&gt;34, 0, AND(I2906&gt;0, I2906&lt;35), VLOOKUP(I2906, $A$63:$C$96, 3))</f>
        <v>2980</v>
      </c>
      <c r="M2906" s="5">
        <f t="shared" si="412"/>
        <v>0</v>
      </c>
      <c r="N2906" s="5">
        <v>1199.0787788223206</v>
      </c>
      <c r="O2906" s="5">
        <f t="shared" si="419"/>
        <v>3804.3585000000003</v>
      </c>
      <c r="P2906" s="5">
        <f t="shared" si="420"/>
        <v>2980</v>
      </c>
      <c r="Q2906" s="5">
        <f t="shared" si="414"/>
        <v>0</v>
      </c>
      <c r="R2906" s="5">
        <f>IF(O2906&gt;(P2906+U2906),O2906-P2906-U2906, 0)</f>
        <v>0</v>
      </c>
      <c r="S2906" s="5">
        <f t="shared" si="415"/>
        <v>0</v>
      </c>
      <c r="T2906" s="5">
        <f t="shared" si="416"/>
        <v>0</v>
      </c>
      <c r="U2906" s="5">
        <f>IF(O2906&gt;P2906,IF(V2905*($B$6/100)&gt;=O2906-P2906,(O2906-P2906), V2905*($B$6/100)), 0)</f>
        <v>824.35850000000028</v>
      </c>
      <c r="V2906" s="5">
        <f>V2905+(T2906*($B$5/100))-(U2906/($B$6/100))</f>
        <v>2989385.7376117064</v>
      </c>
      <c r="W2906" s="5">
        <f t="shared" si="417"/>
        <v>74734.643440292653</v>
      </c>
    </row>
    <row r="2907" spans="4:23" x14ac:dyDescent="0.25">
      <c r="D2907">
        <f t="shared" si="418"/>
        <v>2905</v>
      </c>
      <c r="E2907" s="3">
        <v>43952</v>
      </c>
      <c r="F2907" s="4">
        <v>4.1666666666666664E-2</v>
      </c>
      <c r="G2907">
        <v>60</v>
      </c>
      <c r="H2907">
        <v>0</v>
      </c>
      <c r="I2907" s="5">
        <f t="shared" si="413"/>
        <v>8</v>
      </c>
      <c r="J2907" s="22">
        <v>0</v>
      </c>
      <c r="K2907">
        <v>1.0449E-4</v>
      </c>
      <c r="L2907" s="5" cm="1">
        <f t="array" ref="L2907">_xlfn.IFS(I2907=0, 0, I2907&gt;34, 0, AND(I2907&gt;0, I2907&lt;35), VLOOKUP(I2907, $A$63:$C$96, 3))</f>
        <v>7160</v>
      </c>
      <c r="M2907" s="5">
        <f t="shared" si="412"/>
        <v>0</v>
      </c>
      <c r="N2907" s="5">
        <v>986.56070329036788</v>
      </c>
      <c r="O2907" s="5">
        <f t="shared" si="419"/>
        <v>2943.4832999999999</v>
      </c>
      <c r="P2907" s="5">
        <f t="shared" si="420"/>
        <v>2943.4832999999999</v>
      </c>
      <c r="Q2907" s="5">
        <f t="shared" si="414"/>
        <v>487.20077413479089</v>
      </c>
      <c r="R2907" s="5">
        <f>IF(O2907&gt;(P2907+U2907),O2907-P2907-U2907, 0)</f>
        <v>0</v>
      </c>
      <c r="S2907" s="5">
        <f t="shared" si="415"/>
        <v>506.69504033955309</v>
      </c>
      <c r="T2907" s="5">
        <f t="shared" si="416"/>
        <v>3709.821659660447</v>
      </c>
      <c r="U2907" s="5">
        <f>IF(O2907&gt;P2907,IF(V2906*($B$6/100)&gt;=O2907-P2907,(O2907-P2907), V2906*($B$6/100)), 0)</f>
        <v>0</v>
      </c>
      <c r="V2907" s="5">
        <f>V2906+(T2907*($B$5/100))-(U2907/($B$6/100))</f>
        <v>2991982.6127734687</v>
      </c>
      <c r="W2907" s="5">
        <f t="shared" si="417"/>
        <v>74799.565319336718</v>
      </c>
    </row>
    <row r="2908" spans="4:23" x14ac:dyDescent="0.25">
      <c r="D2908">
        <f t="shared" si="418"/>
        <v>2906</v>
      </c>
      <c r="E2908" s="3">
        <v>43952</v>
      </c>
      <c r="F2908" s="4">
        <v>8.3333333333333329E-2</v>
      </c>
      <c r="G2908">
        <v>60</v>
      </c>
      <c r="H2908">
        <v>0</v>
      </c>
      <c r="I2908" s="5">
        <f t="shared" si="413"/>
        <v>8</v>
      </c>
      <c r="J2908" s="22">
        <v>0</v>
      </c>
      <c r="K2908">
        <v>8.3679999999999998E-5</v>
      </c>
      <c r="L2908" s="5" cm="1">
        <f t="array" ref="L2908">_xlfn.IFS(I2908=0, 0, I2908&gt;34, 0, AND(I2908&gt;0, I2908&lt;35), VLOOKUP(I2908, $A$63:$C$96, 3))</f>
        <v>7160</v>
      </c>
      <c r="M2908" s="5">
        <f t="shared" si="412"/>
        <v>0</v>
      </c>
      <c r="N2908" s="5">
        <v>937.48575434445354</v>
      </c>
      <c r="O2908" s="5">
        <f t="shared" si="419"/>
        <v>2357.2655999999997</v>
      </c>
      <c r="P2908" s="5">
        <f t="shared" si="420"/>
        <v>2357.2655999999997</v>
      </c>
      <c r="Q2908" s="5">
        <f t="shared" si="414"/>
        <v>487.20077413479089</v>
      </c>
      <c r="R2908" s="5">
        <f>IF(O2908&gt;(P2908+U2908),O2908-P2908-U2908, 0)</f>
        <v>0</v>
      </c>
      <c r="S2908" s="5">
        <f t="shared" si="415"/>
        <v>481.49027275365728</v>
      </c>
      <c r="T2908" s="5">
        <f t="shared" si="416"/>
        <v>4321.2441272463429</v>
      </c>
      <c r="U2908" s="5">
        <f>IF(O2908&gt;P2908,IF(V2907*($B$6/100)&gt;=O2908-P2908,(O2908-P2908), V2907*($B$6/100)), 0)</f>
        <v>0</v>
      </c>
      <c r="V2908" s="5">
        <f>V2907+(T2908*($B$5/100))-(U2908/($B$6/100))</f>
        <v>2995007.483662541</v>
      </c>
      <c r="W2908" s="5">
        <f t="shared" si="417"/>
        <v>74875.187091563523</v>
      </c>
    </row>
    <row r="2909" spans="4:23" x14ac:dyDescent="0.25">
      <c r="D2909">
        <f t="shared" si="418"/>
        <v>2907</v>
      </c>
      <c r="E2909" s="3">
        <v>43952</v>
      </c>
      <c r="F2909" s="4">
        <v>0.125</v>
      </c>
      <c r="G2909">
        <v>60</v>
      </c>
      <c r="H2909">
        <v>0</v>
      </c>
      <c r="I2909" s="5">
        <f t="shared" si="413"/>
        <v>8</v>
      </c>
      <c r="J2909" s="22">
        <v>0</v>
      </c>
      <c r="K2909">
        <v>7.3789999999999997E-5</v>
      </c>
      <c r="L2909" s="5" cm="1">
        <f t="array" ref="L2909">_xlfn.IFS(I2909=0, 0, I2909&gt;34, 0, AND(I2909&gt;0, I2909&lt;35), VLOOKUP(I2909, $A$63:$C$96, 3))</f>
        <v>7160</v>
      </c>
      <c r="M2909" s="5">
        <f t="shared" si="412"/>
        <v>0</v>
      </c>
      <c r="N2909" s="5">
        <v>993.69034814166776</v>
      </c>
      <c r="O2909" s="5">
        <f t="shared" si="419"/>
        <v>2078.6642999999999</v>
      </c>
      <c r="P2909" s="5">
        <f t="shared" si="420"/>
        <v>2078.6642999999999</v>
      </c>
      <c r="Q2909" s="5">
        <f t="shared" si="414"/>
        <v>487.20077413479089</v>
      </c>
      <c r="R2909" s="5">
        <f>IF(O2909&gt;(P2909+U2909),O2909-P2909-U2909, 0)</f>
        <v>0</v>
      </c>
      <c r="S2909" s="5">
        <f t="shared" si="415"/>
        <v>510.35680760180821</v>
      </c>
      <c r="T2909" s="5">
        <f t="shared" si="416"/>
        <v>4570.9788923981914</v>
      </c>
      <c r="U2909" s="5">
        <f>IF(O2909&gt;P2909,IF(V2908*($B$6/100)&gt;=O2909-P2909,(O2909-P2909), V2908*($B$6/100)), 0)</f>
        <v>0</v>
      </c>
      <c r="V2909" s="5">
        <f>V2908+(T2909*($B$5/100))-(U2909/($B$6/100))</f>
        <v>2998207.1688872199</v>
      </c>
      <c r="W2909" s="5">
        <f t="shared" si="417"/>
        <v>74955.179222180494</v>
      </c>
    </row>
    <row r="2910" spans="4:23" x14ac:dyDescent="0.25">
      <c r="D2910">
        <f t="shared" si="418"/>
        <v>2908</v>
      </c>
      <c r="E2910" s="3">
        <v>43952</v>
      </c>
      <c r="F2910" s="4">
        <v>0.16666666666666666</v>
      </c>
      <c r="G2910">
        <v>60</v>
      </c>
      <c r="H2910">
        <v>0</v>
      </c>
      <c r="I2910" s="5">
        <f t="shared" si="413"/>
        <v>8</v>
      </c>
      <c r="J2910" s="22">
        <v>0</v>
      </c>
      <c r="K2910">
        <v>6.9480000000000006E-5</v>
      </c>
      <c r="L2910" s="5" cm="1">
        <f t="array" ref="L2910">_xlfn.IFS(I2910=0, 0, I2910&gt;34, 0, AND(I2910&gt;0, I2910&lt;35), VLOOKUP(I2910, $A$63:$C$96, 3))</f>
        <v>7160</v>
      </c>
      <c r="M2910" s="5">
        <f t="shared" si="412"/>
        <v>0</v>
      </c>
      <c r="N2910" s="5">
        <v>1059.9586606170114</v>
      </c>
      <c r="O2910" s="5">
        <f t="shared" si="419"/>
        <v>1957.2516000000003</v>
      </c>
      <c r="P2910" s="5">
        <f t="shared" si="420"/>
        <v>1957.2516000000003</v>
      </c>
      <c r="Q2910" s="5">
        <f t="shared" si="414"/>
        <v>487.20077413479089</v>
      </c>
      <c r="R2910" s="5">
        <f>IF(O2910&gt;(P2910+U2910),O2910-P2910-U2910, 0)</f>
        <v>0</v>
      </c>
      <c r="S2910" s="5">
        <f t="shared" si="415"/>
        <v>544.39204248491274</v>
      </c>
      <c r="T2910" s="5">
        <f t="shared" si="416"/>
        <v>4658.3563575150865</v>
      </c>
      <c r="U2910" s="5">
        <f>IF(O2910&gt;P2910,IF(V2909*($B$6/100)&gt;=O2910-P2910,(O2910-P2910), V2909*($B$6/100)), 0)</f>
        <v>0</v>
      </c>
      <c r="V2910" s="5">
        <f>V2909+(T2910*($B$5/100))-(U2910/($B$6/100))</f>
        <v>3001468.0183374803</v>
      </c>
      <c r="W2910" s="5">
        <f t="shared" si="417"/>
        <v>75036.700458437001</v>
      </c>
    </row>
    <row r="2911" spans="4:23" x14ac:dyDescent="0.25">
      <c r="D2911">
        <f t="shared" si="418"/>
        <v>2909</v>
      </c>
      <c r="E2911" s="3">
        <v>43952</v>
      </c>
      <c r="F2911" s="4">
        <v>0.20833333333333334</v>
      </c>
      <c r="G2911">
        <v>60</v>
      </c>
      <c r="H2911">
        <v>0</v>
      </c>
      <c r="I2911" s="5">
        <f t="shared" si="413"/>
        <v>8</v>
      </c>
      <c r="J2911" s="22">
        <v>0</v>
      </c>
      <c r="K2911">
        <v>6.8549999999999999E-5</v>
      </c>
      <c r="L2911" s="5" cm="1">
        <f t="array" ref="L2911">_xlfn.IFS(I2911=0, 0, I2911&gt;34, 0, AND(I2911&gt;0, I2911&lt;35), VLOOKUP(I2911, $A$63:$C$96, 3))</f>
        <v>7160</v>
      </c>
      <c r="M2911" s="5">
        <f t="shared" si="412"/>
        <v>0</v>
      </c>
      <c r="N2911" s="5">
        <v>1159.3007618662371</v>
      </c>
      <c r="O2911" s="5">
        <f t="shared" si="419"/>
        <v>1931.0535</v>
      </c>
      <c r="P2911" s="5">
        <f t="shared" si="420"/>
        <v>1931.0535</v>
      </c>
      <c r="Q2911" s="5">
        <f t="shared" si="414"/>
        <v>487.20077413479089</v>
      </c>
      <c r="R2911" s="5">
        <f>IF(O2911&gt;(P2911+U2911),O2911-P2911-U2911, 0)</f>
        <v>0</v>
      </c>
      <c r="S2911" s="5">
        <f t="shared" si="415"/>
        <v>595.4138902353975</v>
      </c>
      <c r="T2911" s="5">
        <f t="shared" si="416"/>
        <v>4633.532609764603</v>
      </c>
      <c r="U2911" s="5">
        <f>IF(O2911&gt;P2911,IF(V2910*($B$6/100)&gt;=O2911-P2911,(O2911-P2911), V2910*($B$6/100)), 0)</f>
        <v>0</v>
      </c>
      <c r="V2911" s="5">
        <f>V2910+(T2911*($B$5/100))-(U2911/($B$6/100))</f>
        <v>3004711.4911643155</v>
      </c>
      <c r="W2911" s="5">
        <f t="shared" si="417"/>
        <v>75117.787279107884</v>
      </c>
    </row>
    <row r="2912" spans="4:23" x14ac:dyDescent="0.25">
      <c r="D2912">
        <f t="shared" si="418"/>
        <v>2910</v>
      </c>
      <c r="E2912" s="3">
        <v>43952</v>
      </c>
      <c r="F2912" s="4">
        <v>0.25</v>
      </c>
      <c r="G2912">
        <v>70</v>
      </c>
      <c r="H2912">
        <v>0</v>
      </c>
      <c r="I2912" s="5">
        <f t="shared" si="413"/>
        <v>10</v>
      </c>
      <c r="J2912" s="22">
        <v>2.2270282040749667E-5</v>
      </c>
      <c r="K2912">
        <v>7.2059999999999998E-5</v>
      </c>
      <c r="L2912" s="5" cm="1">
        <f t="array" ref="L2912">_xlfn.IFS(I2912=0, 0, I2912&gt;34, 0, AND(I2912&gt;0, I2912&lt;35), VLOOKUP(I2912, $A$63:$C$96, 3))</f>
        <v>12480</v>
      </c>
      <c r="M2912" s="5">
        <f t="shared" si="412"/>
        <v>105.78383969356092</v>
      </c>
      <c r="N2912" s="5">
        <v>1397.0557899183686</v>
      </c>
      <c r="O2912" s="5">
        <f t="shared" si="419"/>
        <v>2029.9302</v>
      </c>
      <c r="P2912" s="5">
        <f t="shared" si="420"/>
        <v>2029.9302</v>
      </c>
      <c r="Q2912" s="5">
        <f t="shared" si="414"/>
        <v>487.20077413479089</v>
      </c>
      <c r="R2912" s="5">
        <f>IF(O2912&gt;(P2912+U2912),O2912-P2912-U2912, 0)</f>
        <v>0</v>
      </c>
      <c r="S2912" s="5">
        <f t="shared" si="415"/>
        <v>717.52426127290016</v>
      </c>
      <c r="T2912" s="5">
        <f t="shared" si="416"/>
        <v>9838.3293784206599</v>
      </c>
      <c r="U2912" s="5">
        <f>IF(O2912&gt;P2912,IF(V2911*($B$6/100)&gt;=O2912-P2912,(O2912-P2912), V2911*($B$6/100)), 0)</f>
        <v>0</v>
      </c>
      <c r="V2912" s="5">
        <f>V2911+(T2912*($B$5/100))-(U2912/($B$6/100))</f>
        <v>3011598.3217292097</v>
      </c>
      <c r="W2912" s="5">
        <f t="shared" si="417"/>
        <v>75289.958043230246</v>
      </c>
    </row>
    <row r="2913" spans="4:23" x14ac:dyDescent="0.25">
      <c r="D2913">
        <f t="shared" si="418"/>
        <v>2911</v>
      </c>
      <c r="E2913" s="3">
        <v>43952</v>
      </c>
      <c r="F2913" s="4">
        <v>0.29166666666666669</v>
      </c>
      <c r="G2913">
        <v>60</v>
      </c>
      <c r="H2913">
        <v>3</v>
      </c>
      <c r="I2913" s="5">
        <f t="shared" si="413"/>
        <v>8</v>
      </c>
      <c r="J2913" s="22">
        <v>1.0145350707452627E-4</v>
      </c>
      <c r="K2913">
        <v>8.017E-5</v>
      </c>
      <c r="L2913" s="5" cm="1">
        <f t="array" ref="L2913">_xlfn.IFS(I2913=0, 0, I2913&gt;34, 0, AND(I2913&gt;0, I2913&lt;35), VLOOKUP(I2913, $A$63:$C$96, 3))</f>
        <v>7160</v>
      </c>
      <c r="M2913" s="5">
        <f t="shared" si="412"/>
        <v>481.90415860399975</v>
      </c>
      <c r="N2913" s="5">
        <v>2073.0762773194906</v>
      </c>
      <c r="O2913" s="5">
        <f t="shared" si="419"/>
        <v>2258.3888999999999</v>
      </c>
      <c r="P2913" s="5">
        <f t="shared" si="420"/>
        <v>2258.3888999999999</v>
      </c>
      <c r="Q2913" s="5">
        <f t="shared" si="414"/>
        <v>487.20077413479089</v>
      </c>
      <c r="R2913" s="5">
        <f>IF(O2913&gt;(P2913+U2913),O2913-P2913-U2913, 0)</f>
        <v>0</v>
      </c>
      <c r="S2913" s="5">
        <f t="shared" si="415"/>
        <v>1064.7266452637202</v>
      </c>
      <c r="T2913" s="5">
        <f t="shared" si="416"/>
        <v>4318.788613340279</v>
      </c>
      <c r="U2913" s="5">
        <f>IF(O2913&gt;P2913,IF(V2912*($B$6/100)&gt;=O2913-P2913,(O2913-P2913), V2912*($B$6/100)), 0)</f>
        <v>0</v>
      </c>
      <c r="V2913" s="5">
        <f>V2912+(T2913*($B$5/100))-(U2913/($B$6/100))</f>
        <v>3014621.473758548</v>
      </c>
      <c r="W2913" s="5">
        <f t="shared" si="417"/>
        <v>75365.536843963695</v>
      </c>
    </row>
    <row r="2914" spans="4:23" x14ac:dyDescent="0.25">
      <c r="D2914">
        <f t="shared" si="418"/>
        <v>2912</v>
      </c>
      <c r="E2914" s="3">
        <v>43952</v>
      </c>
      <c r="F2914" s="4">
        <v>0.33333333333333331</v>
      </c>
      <c r="G2914">
        <v>70</v>
      </c>
      <c r="H2914">
        <v>6</v>
      </c>
      <c r="I2914" s="5">
        <f t="shared" si="413"/>
        <v>10</v>
      </c>
      <c r="J2914" s="22">
        <v>2.1527939306058012E-4</v>
      </c>
      <c r="K2914">
        <v>8.8850000000000005E-5</v>
      </c>
      <c r="L2914" s="5" cm="1">
        <f t="array" ref="L2914">_xlfn.IFS(I2914=0, 0, I2914&gt;34, 0, AND(I2914&gt;0, I2914&lt;35), VLOOKUP(I2914, $A$63:$C$96, 3))</f>
        <v>12480</v>
      </c>
      <c r="M2914" s="5">
        <f t="shared" si="412"/>
        <v>1022.5771170377556</v>
      </c>
      <c r="N2914" s="5">
        <v>2670.9780318531443</v>
      </c>
      <c r="O2914" s="5">
        <f t="shared" si="419"/>
        <v>2502.9045000000001</v>
      </c>
      <c r="P2914" s="5">
        <f t="shared" si="420"/>
        <v>2502.9045000000001</v>
      </c>
      <c r="Q2914" s="5">
        <f t="shared" si="414"/>
        <v>487.20077413479089</v>
      </c>
      <c r="R2914" s="5">
        <f>IF(O2914&gt;(P2914+U2914),O2914-P2914-U2914, 0)</f>
        <v>0</v>
      </c>
      <c r="S2914" s="5">
        <f t="shared" si="415"/>
        <v>1371.8074489305502</v>
      </c>
      <c r="T2914" s="5">
        <f t="shared" si="416"/>
        <v>9627.8651681072042</v>
      </c>
      <c r="U2914" s="5">
        <f>IF(O2914&gt;P2914,IF(V2913*($B$6/100)&gt;=O2914-P2914,(O2914-P2914), V2913*($B$6/100)), 0)</f>
        <v>0</v>
      </c>
      <c r="V2914" s="5">
        <f>V2913+(T2914*($B$5/100))-(U2914/($B$6/100))</f>
        <v>3021360.9793762229</v>
      </c>
      <c r="W2914" s="5">
        <f t="shared" si="417"/>
        <v>75534.024484405571</v>
      </c>
    </row>
    <row r="2915" spans="4:23" x14ac:dyDescent="0.25">
      <c r="D2915">
        <f t="shared" si="418"/>
        <v>2913</v>
      </c>
      <c r="E2915" s="3">
        <v>43952</v>
      </c>
      <c r="F2915" s="4">
        <v>0.375</v>
      </c>
      <c r="G2915">
        <v>60</v>
      </c>
      <c r="H2915">
        <v>1</v>
      </c>
      <c r="I2915" s="5">
        <f t="shared" si="413"/>
        <v>8</v>
      </c>
      <c r="J2915" s="22">
        <v>1.7568778054369183E-4</v>
      </c>
      <c r="K2915">
        <v>9.5160000000000004E-5</v>
      </c>
      <c r="L2915" s="5" cm="1">
        <f t="array" ref="L2915">_xlfn.IFS(I2915=0, 0, I2915&gt;34, 0, AND(I2915&gt;0, I2915&lt;35), VLOOKUP(I2915, $A$63:$C$96, 3))</f>
        <v>7160</v>
      </c>
      <c r="M2915" s="5">
        <f t="shared" si="412"/>
        <v>834.51695758253618</v>
      </c>
      <c r="N2915" s="5">
        <v>2640.0331291091466</v>
      </c>
      <c r="O2915" s="5">
        <f t="shared" si="419"/>
        <v>2680.6572000000001</v>
      </c>
      <c r="P2915" s="5">
        <f t="shared" si="420"/>
        <v>2680.6572000000001</v>
      </c>
      <c r="Q2915" s="5">
        <f t="shared" si="414"/>
        <v>487.20077413479089</v>
      </c>
      <c r="R2915" s="5">
        <f>IF(O2915&gt;(P2915+U2915),O2915-P2915-U2915, 0)</f>
        <v>0</v>
      </c>
      <c r="S2915" s="5">
        <f t="shared" si="415"/>
        <v>1355.91422645384</v>
      </c>
      <c r="T2915" s="5">
        <f t="shared" si="416"/>
        <v>3957.945531128697</v>
      </c>
      <c r="U2915" s="5">
        <f>IF(O2915&gt;P2915,IF(V2914*($B$6/100)&gt;=O2915-P2915,(O2915-P2915), V2914*($B$6/100)), 0)</f>
        <v>0</v>
      </c>
      <c r="V2915" s="5">
        <f>V2914+(T2915*($B$5/100))-(U2915/($B$6/100))</f>
        <v>3024131.5412480128</v>
      </c>
      <c r="W2915" s="5">
        <f t="shared" si="417"/>
        <v>75603.28853120032</v>
      </c>
    </row>
    <row r="2916" spans="4:23" x14ac:dyDescent="0.25">
      <c r="D2916">
        <f t="shared" si="418"/>
        <v>2914</v>
      </c>
      <c r="E2916" s="3">
        <v>43952</v>
      </c>
      <c r="F2916" s="4">
        <v>0.41666666666666669</v>
      </c>
      <c r="G2916">
        <v>60</v>
      </c>
      <c r="H2916">
        <v>2</v>
      </c>
      <c r="I2916" s="5">
        <f t="shared" si="413"/>
        <v>8</v>
      </c>
      <c r="J2916" s="22">
        <v>1.6826435319677527E-4</v>
      </c>
      <c r="K2916">
        <v>9.2420000000000013E-5</v>
      </c>
      <c r="L2916" s="5" cm="1">
        <f t="array" ref="L2916">_xlfn.IFS(I2916=0, 0, I2916&gt;34, 0, AND(I2916&gt;0, I2916&lt;35), VLOOKUP(I2916, $A$63:$C$96, 3))</f>
        <v>7160</v>
      </c>
      <c r="M2916" s="5">
        <f t="shared" si="412"/>
        <v>799.2556776846825</v>
      </c>
      <c r="N2916" s="5">
        <v>2373.2877799249186</v>
      </c>
      <c r="O2916" s="5">
        <f t="shared" si="419"/>
        <v>2603.4714000000004</v>
      </c>
      <c r="P2916" s="5">
        <f t="shared" si="420"/>
        <v>2603.4714000000004</v>
      </c>
      <c r="Q2916" s="5">
        <f t="shared" si="414"/>
        <v>487.20077413479089</v>
      </c>
      <c r="R2916" s="5">
        <f>IF(O2916&gt;(P2916+U2916),O2916-P2916-U2916, 0)</f>
        <v>0</v>
      </c>
      <c r="S2916" s="5">
        <f t="shared" si="415"/>
        <v>1218.9145010294328</v>
      </c>
      <c r="T2916" s="5">
        <f t="shared" si="416"/>
        <v>4136.8697766552486</v>
      </c>
      <c r="U2916" s="5">
        <f>IF(O2916&gt;P2916,IF(V2915*($B$6/100)&gt;=O2916-P2916,(O2916-P2916), V2915*($B$6/100)), 0)</f>
        <v>0</v>
      </c>
      <c r="V2916" s="5">
        <f>V2915+(T2916*($B$5/100))-(U2916/($B$6/100))</f>
        <v>3027027.3500916716</v>
      </c>
      <c r="W2916" s="5">
        <f t="shared" si="417"/>
        <v>75675.683752291792</v>
      </c>
    </row>
    <row r="2917" spans="4:23" x14ac:dyDescent="0.25">
      <c r="D2917">
        <f t="shared" si="418"/>
        <v>2915</v>
      </c>
      <c r="E2917" s="3">
        <v>43952</v>
      </c>
      <c r="F2917" s="4">
        <v>0.45833333333333331</v>
      </c>
      <c r="G2917">
        <v>80</v>
      </c>
      <c r="H2917">
        <v>0</v>
      </c>
      <c r="I2917" s="5">
        <f t="shared" si="413"/>
        <v>11</v>
      </c>
      <c r="J2917" s="22">
        <v>1.2124931333297041E-4</v>
      </c>
      <c r="K2917">
        <v>8.3260000000000013E-5</v>
      </c>
      <c r="L2917" s="5" cm="1">
        <f t="array" ref="L2917">_xlfn.IFS(I2917=0, 0, I2917&gt;34, 0, AND(I2917&gt;0, I2917&lt;35), VLOOKUP(I2917, $A$63:$C$96, 3))</f>
        <v>14640</v>
      </c>
      <c r="M2917" s="5">
        <f t="shared" si="412"/>
        <v>575.93423833160955</v>
      </c>
      <c r="N2917" s="5">
        <v>2403.4475378021784</v>
      </c>
      <c r="O2917" s="5">
        <f t="shared" si="419"/>
        <v>2345.4342000000001</v>
      </c>
      <c r="P2917" s="5">
        <f t="shared" si="420"/>
        <v>2345.4342000000001</v>
      </c>
      <c r="Q2917" s="5">
        <f t="shared" si="414"/>
        <v>487.20077413479089</v>
      </c>
      <c r="R2917" s="5">
        <f>IF(O2917&gt;(P2917+U2917),O2917-P2917-U2917, 0)</f>
        <v>0</v>
      </c>
      <c r="S2917" s="5">
        <f t="shared" si="415"/>
        <v>1234.4044751215304</v>
      </c>
      <c r="T2917" s="5">
        <f t="shared" si="416"/>
        <v>11636.095563210079</v>
      </c>
      <c r="U2917" s="5">
        <f>IF(O2917&gt;P2917,IF(V2916*($B$6/100)&gt;=O2917-P2917,(O2917-P2917), V2916*($B$6/100)), 0)</f>
        <v>0</v>
      </c>
      <c r="V2917" s="5">
        <f>V2916+(T2917*($B$5/100))-(U2917/($B$6/100))</f>
        <v>3035172.6169859185</v>
      </c>
      <c r="W2917" s="5">
        <f t="shared" si="417"/>
        <v>75879.315424647968</v>
      </c>
    </row>
    <row r="2918" spans="4:23" x14ac:dyDescent="0.25">
      <c r="D2918">
        <f t="shared" si="418"/>
        <v>2916</v>
      </c>
      <c r="E2918" s="3">
        <v>43952</v>
      </c>
      <c r="F2918" s="4">
        <v>0.5</v>
      </c>
      <c r="G2918">
        <v>80</v>
      </c>
      <c r="H2918">
        <v>0</v>
      </c>
      <c r="I2918" s="5">
        <f t="shared" si="413"/>
        <v>11</v>
      </c>
      <c r="J2918" s="22">
        <v>1.4104511959141456E-4</v>
      </c>
      <c r="K2918">
        <v>7.135E-5</v>
      </c>
      <c r="L2918" s="5" cm="1">
        <f t="array" ref="L2918">_xlfn.IFS(I2918=0, 0, I2918&gt;34, 0, AND(I2918&gt;0, I2918&lt;35), VLOOKUP(I2918, $A$63:$C$96, 3))</f>
        <v>14640</v>
      </c>
      <c r="M2918" s="5">
        <f t="shared" si="412"/>
        <v>669.96431805921918</v>
      </c>
      <c r="N2918" s="5">
        <v>2458.6184942705399</v>
      </c>
      <c r="O2918" s="5">
        <f t="shared" si="419"/>
        <v>2009.9295000000002</v>
      </c>
      <c r="P2918" s="5">
        <f t="shared" si="420"/>
        <v>2009.9295000000002</v>
      </c>
      <c r="Q2918" s="5">
        <f t="shared" si="414"/>
        <v>487.20077413479089</v>
      </c>
      <c r="R2918" s="5">
        <f>IF(O2918&gt;(P2918+U2918),O2918-P2918-U2918, 0)</f>
        <v>0</v>
      </c>
      <c r="S2918" s="5">
        <f t="shared" si="415"/>
        <v>1262.7401364955069</v>
      </c>
      <c r="T2918" s="5">
        <f t="shared" si="416"/>
        <v>12037.294681563711</v>
      </c>
      <c r="U2918" s="5">
        <f>IF(O2918&gt;P2918,IF(V2917*($B$6/100)&gt;=O2918-P2918,(O2918-P2918), V2917*($B$6/100)), 0)</f>
        <v>0</v>
      </c>
      <c r="V2918" s="5">
        <f>V2917+(T2918*($B$5/100))-(U2918/($B$6/100))</f>
        <v>3043598.7232630132</v>
      </c>
      <c r="W2918" s="5">
        <f t="shared" si="417"/>
        <v>76089.968081575324</v>
      </c>
    </row>
    <row r="2919" spans="4:23" x14ac:dyDescent="0.25">
      <c r="D2919">
        <f t="shared" si="418"/>
        <v>2917</v>
      </c>
      <c r="E2919" s="3">
        <v>43952</v>
      </c>
      <c r="F2919" s="4">
        <v>0.54166666666666663</v>
      </c>
      <c r="G2919">
        <v>40</v>
      </c>
      <c r="H2919">
        <v>1</v>
      </c>
      <c r="I2919" s="5">
        <f t="shared" si="413"/>
        <v>6</v>
      </c>
      <c r="J2919" s="22">
        <v>1.6578987741446976E-4</v>
      </c>
      <c r="K2919">
        <v>6.5499999999999993E-5</v>
      </c>
      <c r="L2919" s="5" cm="1">
        <f t="array" ref="L2919">_xlfn.IFS(I2919=0, 0, I2919&gt;34, 0, AND(I2919&gt;0, I2919&lt;35), VLOOKUP(I2919, $A$63:$C$96, 3))</f>
        <v>2980</v>
      </c>
      <c r="M2919" s="5">
        <f t="shared" si="412"/>
        <v>787.50191771873131</v>
      </c>
      <c r="N2919" s="5">
        <v>2815.6461527572774</v>
      </c>
      <c r="O2919" s="5">
        <f t="shared" si="419"/>
        <v>1845.1349999999998</v>
      </c>
      <c r="P2919" s="5">
        <f t="shared" si="420"/>
        <v>1845.1349999999998</v>
      </c>
      <c r="Q2919" s="5">
        <f t="shared" si="414"/>
        <v>487.20077413479089</v>
      </c>
      <c r="R2919" s="5">
        <f>IF(O2919&gt;(P2919+U2919),O2919-P2919-U2919, 0)</f>
        <v>0</v>
      </c>
      <c r="S2919" s="5">
        <f t="shared" si="415"/>
        <v>1435.1661435839408</v>
      </c>
      <c r="T2919" s="5">
        <f t="shared" si="416"/>
        <v>487.20077413479089</v>
      </c>
      <c r="U2919" s="5">
        <f>IF(O2919&gt;P2919,IF(V2918*($B$6/100)&gt;=O2919-P2919,(O2919-P2919), V2918*($B$6/100)), 0)</f>
        <v>0</v>
      </c>
      <c r="V2919" s="5">
        <f>V2918+(T2919*($B$5/100))-(U2919/($B$6/100))</f>
        <v>3043939.7638049074</v>
      </c>
      <c r="W2919" s="5">
        <f t="shared" si="417"/>
        <v>76098.494095122689</v>
      </c>
    </row>
    <row r="2920" spans="4:23" x14ac:dyDescent="0.25">
      <c r="D2920">
        <f t="shared" si="418"/>
        <v>2918</v>
      </c>
      <c r="E2920" s="3">
        <v>43952</v>
      </c>
      <c r="F2920" s="4">
        <v>0.58333333333333337</v>
      </c>
      <c r="G2920">
        <v>30</v>
      </c>
      <c r="H2920">
        <v>0</v>
      </c>
      <c r="I2920" s="5">
        <f t="shared" si="413"/>
        <v>4</v>
      </c>
      <c r="J2920" s="22">
        <v>1.9300911101983044E-4</v>
      </c>
      <c r="K2920">
        <v>5.9680000000000005E-5</v>
      </c>
      <c r="L2920" s="5" cm="1">
        <f t="array" ref="L2920">_xlfn.IFS(I2920=0, 0, I2920&gt;34, 0, AND(I2920&gt;0, I2920&lt;35), VLOOKUP(I2920, $A$63:$C$96, 3))</f>
        <v>740</v>
      </c>
      <c r="M2920" s="5">
        <f t="shared" si="412"/>
        <v>916.79327734419462</v>
      </c>
      <c r="N2920" s="5">
        <v>3014.1715645936147</v>
      </c>
      <c r="O2920" s="5">
        <f t="shared" si="419"/>
        <v>1681.1856</v>
      </c>
      <c r="P2920" s="5">
        <f t="shared" si="420"/>
        <v>1656.7932773441946</v>
      </c>
      <c r="Q2920" s="5">
        <f t="shared" si="414"/>
        <v>0</v>
      </c>
      <c r="R2920" s="5">
        <f>IF(O2920&gt;(P2920+U2920),O2920-P2920-U2920, 0)</f>
        <v>0</v>
      </c>
      <c r="S2920" s="5">
        <f t="shared" si="415"/>
        <v>0</v>
      </c>
      <c r="T2920" s="5">
        <f t="shared" si="416"/>
        <v>0</v>
      </c>
      <c r="U2920" s="5">
        <f>IF(O2920&gt;P2920,IF(V2919*($B$6/100)&gt;=O2920-P2920,(O2920-P2920), V2919*($B$6/100)), 0)</f>
        <v>24.392322655805401</v>
      </c>
      <c r="V2920" s="5">
        <f>V2919+(T2920*($B$5/100))-(U2920/($B$6/100))</f>
        <v>3043904.9176296848</v>
      </c>
      <c r="W2920" s="5">
        <f t="shared" si="417"/>
        <v>76097.62294074212</v>
      </c>
    </row>
    <row r="2921" spans="4:23" x14ac:dyDescent="0.25">
      <c r="D2921">
        <f t="shared" si="418"/>
        <v>2919</v>
      </c>
      <c r="E2921" s="3">
        <v>43952</v>
      </c>
      <c r="F2921" s="4">
        <v>0.625</v>
      </c>
      <c r="G2921">
        <v>50</v>
      </c>
      <c r="H2921">
        <v>5</v>
      </c>
      <c r="I2921" s="5">
        <f t="shared" si="413"/>
        <v>7</v>
      </c>
      <c r="J2921" s="22">
        <v>4.0581402829810507E-4</v>
      </c>
      <c r="K2921">
        <v>5.5190000000000005E-5</v>
      </c>
      <c r="L2921" s="5" cm="1">
        <f t="array" ref="L2921">_xlfn.IFS(I2921=0, 0, I2921&gt;34, 0, AND(I2921&gt;0, I2921&lt;35), VLOOKUP(I2921, $A$63:$C$96, 3))</f>
        <v>4800</v>
      </c>
      <c r="M2921" s="5">
        <f t="shared" si="412"/>
        <v>1927.616634415999</v>
      </c>
      <c r="N2921" s="5">
        <v>2202.6406828553868</v>
      </c>
      <c r="O2921" s="5">
        <f t="shared" si="419"/>
        <v>1554.7023000000002</v>
      </c>
      <c r="P2921" s="5">
        <f t="shared" si="420"/>
        <v>1554.7023000000002</v>
      </c>
      <c r="Q2921" s="5">
        <f t="shared" si="414"/>
        <v>487.20077413479089</v>
      </c>
      <c r="R2921" s="5">
        <f>IF(O2921&gt;(P2921+U2921),O2921-P2921-U2921, 0)</f>
        <v>0</v>
      </c>
      <c r="S2921" s="5">
        <f t="shared" si="415"/>
        <v>1131.2705907813422</v>
      </c>
      <c r="T2921" s="5">
        <f t="shared" si="416"/>
        <v>4041.6437436346569</v>
      </c>
      <c r="U2921" s="5">
        <f>IF(O2921&gt;P2921,IF(V2920*($B$6/100)&gt;=O2921-P2921,(O2921-P2921), V2920*($B$6/100)), 0)</f>
        <v>0</v>
      </c>
      <c r="V2921" s="5">
        <f>V2920+(T2921*($B$5/100))-(U2921/($B$6/100))</f>
        <v>3046734.0682502291</v>
      </c>
      <c r="W2921" s="5">
        <f t="shared" si="417"/>
        <v>76168.351706255722</v>
      </c>
    </row>
    <row r="2922" spans="4:23" x14ac:dyDescent="0.25">
      <c r="D2922">
        <f t="shared" si="418"/>
        <v>2920</v>
      </c>
      <c r="E2922" s="3">
        <v>43952</v>
      </c>
      <c r="F2922" s="4">
        <v>0.66666666666666663</v>
      </c>
      <c r="G2922">
        <v>70</v>
      </c>
      <c r="H2922">
        <v>10</v>
      </c>
      <c r="I2922" s="5">
        <f t="shared" si="413"/>
        <v>10</v>
      </c>
      <c r="J2922" s="22">
        <v>4.9242068067879819E-4</v>
      </c>
      <c r="K2922">
        <v>5.8529999999999997E-5</v>
      </c>
      <c r="L2922" s="5" cm="1">
        <f t="array" ref="L2922">_xlfn.IFS(I2922=0, 0, I2922&gt;34, 0, AND(I2922&gt;0, I2922&lt;35), VLOOKUP(I2922, $A$63:$C$96, 3))</f>
        <v>12480</v>
      </c>
      <c r="M2922" s="5">
        <f t="shared" si="412"/>
        <v>2338.9982332242917</v>
      </c>
      <c r="N2922" s="5">
        <v>2048.0027878396636</v>
      </c>
      <c r="O2922" s="5">
        <f t="shared" si="419"/>
        <v>1648.7900999999997</v>
      </c>
      <c r="P2922" s="5">
        <f t="shared" si="420"/>
        <v>1648.7900999999997</v>
      </c>
      <c r="Q2922" s="5">
        <f t="shared" si="414"/>
        <v>487.20077413479089</v>
      </c>
      <c r="R2922" s="5">
        <f>IF(O2922&gt;(P2922+U2922),O2922-P2922-U2922, 0)</f>
        <v>0</v>
      </c>
      <c r="S2922" s="5">
        <f t="shared" si="415"/>
        <v>1051.8489655415683</v>
      </c>
      <c r="T2922" s="5">
        <f t="shared" si="416"/>
        <v>12118.359167682722</v>
      </c>
      <c r="U2922" s="5">
        <f>IF(O2922&gt;P2922,IF(V2921*($B$6/100)&gt;=O2922-P2922,(O2922-P2922), V2921*($B$6/100)), 0)</f>
        <v>0</v>
      </c>
      <c r="V2922" s="5">
        <f>V2921+(T2922*($B$5/100))-(U2922/($B$6/100))</f>
        <v>3055216.9196676072</v>
      </c>
      <c r="W2922" s="5">
        <f t="shared" si="417"/>
        <v>76380.422991690182</v>
      </c>
    </row>
    <row r="2923" spans="4:23" x14ac:dyDescent="0.25">
      <c r="D2923">
        <f t="shared" si="418"/>
        <v>2921</v>
      </c>
      <c r="E2923" s="3">
        <v>43952</v>
      </c>
      <c r="F2923" s="4">
        <v>0.70833333333333337</v>
      </c>
      <c r="G2923">
        <v>80</v>
      </c>
      <c r="H2923">
        <v>7</v>
      </c>
      <c r="I2923" s="5">
        <f t="shared" si="413"/>
        <v>11</v>
      </c>
      <c r="J2923" s="22">
        <v>3.093094727881898E-4</v>
      </c>
      <c r="K2923">
        <v>7.9100000000000012E-5</v>
      </c>
      <c r="L2923" s="5" cm="1">
        <f t="array" ref="L2923">_xlfn.IFS(I2923=0, 0, I2923&gt;34, 0, AND(I2923&gt;0, I2923&lt;35), VLOOKUP(I2923, $A$63:$C$96, 3))</f>
        <v>14640</v>
      </c>
      <c r="M2923" s="5">
        <f t="shared" si="412"/>
        <v>1469.2199957439016</v>
      </c>
      <c r="N2923" s="5">
        <v>1906.427983499532</v>
      </c>
      <c r="O2923" s="5">
        <f t="shared" si="419"/>
        <v>2228.2470000000008</v>
      </c>
      <c r="P2923" s="5">
        <f t="shared" si="420"/>
        <v>2228.2470000000008</v>
      </c>
      <c r="Q2923" s="5">
        <f t="shared" si="414"/>
        <v>487.20077413479089</v>
      </c>
      <c r="R2923" s="5">
        <f>IF(O2923&gt;(P2923+U2923),O2923-P2923-U2923, 0)</f>
        <v>0</v>
      </c>
      <c r="S2923" s="5">
        <f t="shared" si="415"/>
        <v>979.13651008197371</v>
      </c>
      <c r="T2923" s="5">
        <f t="shared" si="416"/>
        <v>12901.836485661926</v>
      </c>
      <c r="U2923" s="5">
        <f>IF(O2923&gt;P2923,IF(V2922*($B$6/100)&gt;=O2923-P2923,(O2923-P2923), V2922*($B$6/100)), 0)</f>
        <v>0</v>
      </c>
      <c r="V2923" s="5">
        <f>V2922+(T2923*($B$5/100))-(U2923/($B$6/100))</f>
        <v>3064248.2052075705</v>
      </c>
      <c r="W2923" s="5">
        <f t="shared" si="417"/>
        <v>76606.205130189264</v>
      </c>
    </row>
    <row r="2924" spans="4:23" x14ac:dyDescent="0.25">
      <c r="D2924">
        <f t="shared" si="418"/>
        <v>2922</v>
      </c>
      <c r="E2924" s="3">
        <v>43952</v>
      </c>
      <c r="F2924" s="4">
        <v>0.75</v>
      </c>
      <c r="G2924">
        <v>50</v>
      </c>
      <c r="H2924">
        <v>8</v>
      </c>
      <c r="I2924" s="5">
        <f t="shared" si="413"/>
        <v>7</v>
      </c>
      <c r="J2924" s="22">
        <v>2.3507519931902427E-4</v>
      </c>
      <c r="K2924">
        <v>1.2758000000000002E-4</v>
      </c>
      <c r="L2924" s="5" cm="1">
        <f t="array" ref="L2924">_xlfn.IFS(I2924=0, 0, I2924&gt;34, 0, AND(I2924&gt;0, I2924&lt;35), VLOOKUP(I2924, $A$63:$C$96, 3))</f>
        <v>4800</v>
      </c>
      <c r="M2924" s="5">
        <f t="shared" si="412"/>
        <v>1116.6071967653652</v>
      </c>
      <c r="N2924" s="5">
        <v>2337.4592001836663</v>
      </c>
      <c r="O2924" s="5">
        <f t="shared" si="419"/>
        <v>3593.9286000000006</v>
      </c>
      <c r="P2924" s="5">
        <f t="shared" si="420"/>
        <v>3593.9286000000006</v>
      </c>
      <c r="Q2924" s="5">
        <f t="shared" si="414"/>
        <v>487.20077413479089</v>
      </c>
      <c r="R2924" s="5">
        <f>IF(O2924&gt;(P2924+U2924),O2924-P2924-U2924, 0)</f>
        <v>0</v>
      </c>
      <c r="S2924" s="5">
        <f t="shared" si="415"/>
        <v>1200.5130346049593</v>
      </c>
      <c r="T2924" s="5">
        <f t="shared" si="416"/>
        <v>1122.1655621604052</v>
      </c>
      <c r="U2924" s="5">
        <f>IF(O2924&gt;P2924,IF(V2923*($B$6/100)&gt;=O2924-P2924,(O2924-P2924), V2923*($B$6/100)), 0)</f>
        <v>0</v>
      </c>
      <c r="V2924" s="5">
        <f>V2923+(T2924*($B$5/100))-(U2924/($B$6/100))</f>
        <v>3065033.7211010829</v>
      </c>
      <c r="W2924" s="5">
        <f t="shared" si="417"/>
        <v>76625.843027527066</v>
      </c>
    </row>
    <row r="2925" spans="4:23" x14ac:dyDescent="0.25">
      <c r="D2925">
        <f t="shared" si="418"/>
        <v>2923</v>
      </c>
      <c r="E2925" s="3">
        <v>43952</v>
      </c>
      <c r="F2925" s="4">
        <v>0.79166666666666663</v>
      </c>
      <c r="G2925">
        <v>60</v>
      </c>
      <c r="H2925">
        <v>10</v>
      </c>
      <c r="I2925" s="5">
        <f t="shared" si="413"/>
        <v>8</v>
      </c>
      <c r="J2925" s="22">
        <v>1.4599407115602561E-4</v>
      </c>
      <c r="K2925">
        <v>1.4383000000000001E-4</v>
      </c>
      <c r="L2925" s="5" cm="1">
        <f t="array" ref="L2925">_xlfn.IFS(I2925=0, 0, I2925&gt;34, 0, AND(I2925&gt;0, I2925&lt;35), VLOOKUP(I2925, $A$63:$C$96, 3))</f>
        <v>7160</v>
      </c>
      <c r="M2925" s="5">
        <f t="shared" si="412"/>
        <v>693.47183799112167</v>
      </c>
      <c r="N2925" s="5">
        <v>2268.9527090232873</v>
      </c>
      <c r="O2925" s="5">
        <f t="shared" si="419"/>
        <v>4051.6911</v>
      </c>
      <c r="P2925" s="5">
        <f t="shared" si="420"/>
        <v>4051.6911</v>
      </c>
      <c r="Q2925" s="5">
        <f t="shared" si="414"/>
        <v>487.20077413479089</v>
      </c>
      <c r="R2925" s="5">
        <f>IF(O2925&gt;(P2925+U2925),O2925-P2925-U2925, 0)</f>
        <v>0</v>
      </c>
      <c r="S2925" s="5">
        <f t="shared" si="415"/>
        <v>1165.3282769045372</v>
      </c>
      <c r="T2925" s="5">
        <f t="shared" si="416"/>
        <v>2636.4524610865847</v>
      </c>
      <c r="U2925" s="5">
        <f>IF(O2925&gt;P2925,IF(V2924*($B$6/100)&gt;=O2925-P2925,(O2925-P2925), V2924*($B$6/100)), 0)</f>
        <v>0</v>
      </c>
      <c r="V2925" s="5">
        <f>V2924+(T2925*($B$5/100))-(U2925/($B$6/100))</f>
        <v>3066879.2378238435</v>
      </c>
      <c r="W2925" s="5">
        <f t="shared" si="417"/>
        <v>76671.980945596093</v>
      </c>
    </row>
    <row r="2926" spans="4:23" x14ac:dyDescent="0.25">
      <c r="D2926">
        <f t="shared" si="418"/>
        <v>2924</v>
      </c>
      <c r="E2926" s="3">
        <v>43952</v>
      </c>
      <c r="F2926" s="4">
        <v>0.83333333333333337</v>
      </c>
      <c r="G2926">
        <v>30</v>
      </c>
      <c r="H2926">
        <v>5</v>
      </c>
      <c r="I2926" s="5">
        <f t="shared" si="413"/>
        <v>4</v>
      </c>
      <c r="J2926" s="22">
        <v>3.9591612516888298E-5</v>
      </c>
      <c r="K2926">
        <v>1.4689999999999999E-4</v>
      </c>
      <c r="L2926" s="5" cm="1">
        <f t="array" ref="L2926">_xlfn.IFS(I2926=0, 0, I2926&gt;34, 0, AND(I2926&gt;0, I2926&lt;35), VLOOKUP(I2926, $A$63:$C$96, 3))</f>
        <v>740</v>
      </c>
      <c r="M2926" s="5">
        <f t="shared" si="412"/>
        <v>188.06015945521943</v>
      </c>
      <c r="N2926" s="5">
        <v>2293.6968884986582</v>
      </c>
      <c r="O2926" s="5">
        <f t="shared" si="419"/>
        <v>4138.1729999999998</v>
      </c>
      <c r="P2926" s="5">
        <f t="shared" si="420"/>
        <v>928.06015945521949</v>
      </c>
      <c r="Q2926" s="5">
        <f t="shared" si="414"/>
        <v>0</v>
      </c>
      <c r="R2926" s="5">
        <f>IF(O2926&gt;(P2926+U2926),O2926-P2926-U2926, 0)</f>
        <v>0</v>
      </c>
      <c r="S2926" s="5">
        <f t="shared" si="415"/>
        <v>0</v>
      </c>
      <c r="T2926" s="5">
        <f t="shared" si="416"/>
        <v>0</v>
      </c>
      <c r="U2926" s="5">
        <f>IF(O2926&gt;P2926,IF(V2925*($B$6/100)&gt;=O2926-P2926,(O2926-P2926), V2925*($B$6/100)), 0)</f>
        <v>3210.1128405447803</v>
      </c>
      <c r="V2926" s="5">
        <f>V2925+(T2926*($B$5/100))-(U2926/($B$6/100))</f>
        <v>3062293.3623373508</v>
      </c>
      <c r="W2926" s="5">
        <f t="shared" si="417"/>
        <v>76557.334058433771</v>
      </c>
    </row>
    <row r="2927" spans="4:23" x14ac:dyDescent="0.25">
      <c r="D2927">
        <f t="shared" si="418"/>
        <v>2925</v>
      </c>
      <c r="E2927" s="3">
        <v>43952</v>
      </c>
      <c r="F2927" s="4">
        <v>0.875</v>
      </c>
      <c r="G2927">
        <v>20</v>
      </c>
      <c r="H2927">
        <v>0</v>
      </c>
      <c r="I2927" s="5">
        <f t="shared" si="413"/>
        <v>3</v>
      </c>
      <c r="J2927" s="22">
        <v>0</v>
      </c>
      <c r="K2927">
        <v>1.5311E-4</v>
      </c>
      <c r="L2927" s="5" cm="1">
        <f t="array" ref="L2927">_xlfn.IFS(I2927=0, 0, I2927&gt;34, 0, AND(I2927&gt;0, I2927&lt;35), VLOOKUP(I2927, $A$63:$C$96, 3))</f>
        <v>232</v>
      </c>
      <c r="M2927" s="5">
        <f t="shared" si="412"/>
        <v>0</v>
      </c>
      <c r="N2927" s="5">
        <v>2305.4035012877325</v>
      </c>
      <c r="O2927" s="5">
        <f t="shared" si="419"/>
        <v>4313.1086999999998</v>
      </c>
      <c r="P2927" s="5">
        <f t="shared" si="420"/>
        <v>232</v>
      </c>
      <c r="Q2927" s="5">
        <f t="shared" si="414"/>
        <v>0</v>
      </c>
      <c r="R2927" s="5">
        <f>IF(O2927&gt;(P2927+U2927),O2927-P2927-U2927, 0)</f>
        <v>0</v>
      </c>
      <c r="S2927" s="5">
        <f t="shared" si="415"/>
        <v>0</v>
      </c>
      <c r="T2927" s="5">
        <f t="shared" si="416"/>
        <v>0</v>
      </c>
      <c r="U2927" s="5">
        <f>IF(O2927&gt;P2927,IF(V2926*($B$6/100)&gt;=O2927-P2927,(O2927-P2927), V2926*($B$6/100)), 0)</f>
        <v>4081.1086999999998</v>
      </c>
      <c r="V2927" s="5">
        <f>V2926+(T2927*($B$5/100))-(U2927/($B$6/100))</f>
        <v>3056463.2070516367</v>
      </c>
      <c r="W2927" s="5">
        <f t="shared" si="417"/>
        <v>76411.58017629091</v>
      </c>
    </row>
    <row r="2928" spans="4:23" x14ac:dyDescent="0.25">
      <c r="D2928">
        <f t="shared" si="418"/>
        <v>2926</v>
      </c>
      <c r="E2928" s="3">
        <v>43952</v>
      </c>
      <c r="F2928" s="4">
        <v>0.91666666666666663</v>
      </c>
      <c r="G2928">
        <v>20</v>
      </c>
      <c r="H2928">
        <v>0</v>
      </c>
      <c r="I2928" s="5">
        <f t="shared" si="413"/>
        <v>3</v>
      </c>
      <c r="J2928" s="22">
        <v>0</v>
      </c>
      <c r="K2928">
        <v>1.6632999999999999E-4</v>
      </c>
      <c r="L2928" s="5" cm="1">
        <f t="array" ref="L2928">_xlfn.IFS(I2928=0, 0, I2928&gt;34, 0, AND(I2928&gt;0, I2928&lt;35), VLOOKUP(I2928, $A$63:$C$96, 3))</f>
        <v>232</v>
      </c>
      <c r="M2928" s="5">
        <f t="shared" si="412"/>
        <v>0</v>
      </c>
      <c r="N2928" s="5">
        <v>2255.620117031026</v>
      </c>
      <c r="O2928" s="5">
        <f t="shared" si="419"/>
        <v>4685.5160999999998</v>
      </c>
      <c r="P2928" s="5">
        <f t="shared" si="420"/>
        <v>232</v>
      </c>
      <c r="Q2928" s="5">
        <f t="shared" si="414"/>
        <v>0</v>
      </c>
      <c r="R2928" s="5">
        <f>IF(O2928&gt;(P2928+U2928),O2928-P2928-U2928, 0)</f>
        <v>0</v>
      </c>
      <c r="S2928" s="5">
        <f t="shared" si="415"/>
        <v>0</v>
      </c>
      <c r="T2928" s="5">
        <f t="shared" si="416"/>
        <v>0</v>
      </c>
      <c r="U2928" s="5">
        <f>IF(O2928&gt;P2928,IF(V2927*($B$6/100)&gt;=O2928-P2928,(O2928-P2928), V2927*($B$6/100)), 0)</f>
        <v>4453.5160999999998</v>
      </c>
      <c r="V2928" s="5">
        <f>V2927+(T2928*($B$5/100))-(U2928/($B$6/100))</f>
        <v>3050101.0411944939</v>
      </c>
      <c r="W2928" s="5">
        <f t="shared" si="417"/>
        <v>76252.526029862347</v>
      </c>
    </row>
    <row r="2929" spans="4:23" x14ac:dyDescent="0.25">
      <c r="D2929">
        <f t="shared" si="418"/>
        <v>2927</v>
      </c>
      <c r="E2929" s="3">
        <v>43952</v>
      </c>
      <c r="F2929" s="4">
        <v>0.95833333333333337</v>
      </c>
      <c r="G2929">
        <v>20</v>
      </c>
      <c r="H2929">
        <v>0</v>
      </c>
      <c r="I2929" s="5">
        <f t="shared" si="413"/>
        <v>3</v>
      </c>
      <c r="J2929" s="22">
        <v>0</v>
      </c>
      <c r="K2929">
        <v>1.5776000000000001E-4</v>
      </c>
      <c r="L2929" s="5" cm="1">
        <f t="array" ref="L2929">_xlfn.IFS(I2929=0, 0, I2929&gt;34, 0, AND(I2929&gt;0, I2929&lt;35), VLOOKUP(I2929, $A$63:$C$96, 3))</f>
        <v>232</v>
      </c>
      <c r="M2929" s="5">
        <f t="shared" si="412"/>
        <v>0</v>
      </c>
      <c r="N2929" s="5">
        <v>1928.6263710802709</v>
      </c>
      <c r="O2929" s="5">
        <f t="shared" si="419"/>
        <v>4444.0992000000006</v>
      </c>
      <c r="P2929" s="5">
        <f t="shared" si="420"/>
        <v>232</v>
      </c>
      <c r="Q2929" s="5">
        <f t="shared" si="414"/>
        <v>0</v>
      </c>
      <c r="R2929" s="5">
        <f>IF(O2929&gt;(P2929+U2929),O2929-P2929-U2929, 0)</f>
        <v>0</v>
      </c>
      <c r="S2929" s="5">
        <f t="shared" si="415"/>
        <v>0</v>
      </c>
      <c r="T2929" s="5">
        <f t="shared" si="416"/>
        <v>0</v>
      </c>
      <c r="U2929" s="5">
        <f>IF(O2929&gt;P2929,IF(V2928*($B$6/100)&gt;=O2929-P2929,(O2929-P2929), V2928*($B$6/100)), 0)</f>
        <v>4212.0992000000006</v>
      </c>
      <c r="V2929" s="5">
        <f>V2928+(T2929*($B$5/100))-(U2929/($B$6/100))</f>
        <v>3044083.7566230651</v>
      </c>
      <c r="W2929" s="5">
        <f t="shared" si="417"/>
        <v>76102.093915576625</v>
      </c>
    </row>
    <row r="2930" spans="4:23" x14ac:dyDescent="0.25">
      <c r="D2930">
        <f t="shared" si="418"/>
        <v>2928</v>
      </c>
      <c r="E2930" s="3">
        <v>43953</v>
      </c>
      <c r="F2930" s="4">
        <v>0</v>
      </c>
      <c r="G2930">
        <v>30</v>
      </c>
      <c r="H2930">
        <v>0</v>
      </c>
      <c r="I2930" s="5">
        <f t="shared" si="413"/>
        <v>4</v>
      </c>
      <c r="J2930" s="22">
        <v>0</v>
      </c>
      <c r="K2930">
        <v>1.3788E-4</v>
      </c>
      <c r="L2930" s="5" cm="1">
        <f t="array" ref="L2930">_xlfn.IFS(I2930=0, 0, I2930&gt;34, 0, AND(I2930&gt;0, I2930&lt;35), VLOOKUP(I2930, $A$63:$C$96, 3))</f>
        <v>740</v>
      </c>
      <c r="M2930" s="5">
        <f t="shared" si="412"/>
        <v>0</v>
      </c>
      <c r="N2930" s="5">
        <v>1600.6510353986359</v>
      </c>
      <c r="O2930" s="5">
        <f t="shared" si="419"/>
        <v>3884.0796</v>
      </c>
      <c r="P2930" s="5">
        <f t="shared" si="420"/>
        <v>740</v>
      </c>
      <c r="Q2930" s="5">
        <f t="shared" si="414"/>
        <v>0</v>
      </c>
      <c r="R2930" s="5">
        <f>IF(O2930&gt;(P2930+U2930),O2930-P2930-U2930, 0)</f>
        <v>0</v>
      </c>
      <c r="S2930" s="5">
        <f t="shared" si="415"/>
        <v>0</v>
      </c>
      <c r="T2930" s="5">
        <f t="shared" si="416"/>
        <v>0</v>
      </c>
      <c r="U2930" s="5">
        <f>IF(O2930&gt;P2930,IF(V2929*($B$6/100)&gt;=O2930-P2930,(O2930-P2930), V2929*($B$6/100)), 0)</f>
        <v>3144.0796</v>
      </c>
      <c r="V2930" s="5">
        <f>V2929+(T2930*($B$5/100))-(U2930/($B$6/100))</f>
        <v>3039592.2143373508</v>
      </c>
      <c r="W2930" s="5">
        <f t="shared" si="417"/>
        <v>75989.805358433776</v>
      </c>
    </row>
    <row r="2931" spans="4:23" x14ac:dyDescent="0.25">
      <c r="D2931">
        <f t="shared" si="418"/>
        <v>2929</v>
      </c>
      <c r="E2931" s="3">
        <v>43953</v>
      </c>
      <c r="F2931" s="4">
        <v>4.1666666666666664E-2</v>
      </c>
      <c r="G2931">
        <v>20</v>
      </c>
      <c r="H2931">
        <v>0</v>
      </c>
      <c r="I2931" s="5">
        <f t="shared" si="413"/>
        <v>3</v>
      </c>
      <c r="J2931" s="22">
        <v>0</v>
      </c>
      <c r="K2931">
        <v>1.082E-4</v>
      </c>
      <c r="L2931" s="5" cm="1">
        <f t="array" ref="L2931">_xlfn.IFS(I2931=0, 0, I2931&gt;34, 0, AND(I2931&gt;0, I2931&lt;35), VLOOKUP(I2931, $A$63:$C$96, 3))</f>
        <v>232</v>
      </c>
      <c r="M2931" s="5">
        <f t="shared" si="412"/>
        <v>0</v>
      </c>
      <c r="N2931" s="5">
        <v>1382.9805088039393</v>
      </c>
      <c r="O2931" s="5">
        <f t="shared" si="419"/>
        <v>3047.9940000000001</v>
      </c>
      <c r="P2931" s="5">
        <f t="shared" si="420"/>
        <v>232</v>
      </c>
      <c r="Q2931" s="5">
        <f t="shared" si="414"/>
        <v>0</v>
      </c>
      <c r="R2931" s="5">
        <f>IF(O2931&gt;(P2931+U2931),O2931-P2931-U2931, 0)</f>
        <v>0</v>
      </c>
      <c r="S2931" s="5">
        <f t="shared" si="415"/>
        <v>0</v>
      </c>
      <c r="T2931" s="5">
        <f t="shared" si="416"/>
        <v>0</v>
      </c>
      <c r="U2931" s="5">
        <f>IF(O2931&gt;P2931,IF(V2930*($B$6/100)&gt;=O2931-P2931,(O2931-P2931), V2930*($B$6/100)), 0)</f>
        <v>2815.9940000000001</v>
      </c>
      <c r="V2931" s="5">
        <f>V2930+(T2931*($B$5/100))-(U2931/($B$6/100))</f>
        <v>3035569.3657659222</v>
      </c>
      <c r="W2931" s="5">
        <f t="shared" si="417"/>
        <v>75889.234144148053</v>
      </c>
    </row>
    <row r="2932" spans="4:23" x14ac:dyDescent="0.25">
      <c r="D2932">
        <f t="shared" si="418"/>
        <v>2930</v>
      </c>
      <c r="E2932" s="3">
        <v>43953</v>
      </c>
      <c r="F2932" s="4">
        <v>8.3333333333333329E-2</v>
      </c>
      <c r="G2932">
        <v>20</v>
      </c>
      <c r="H2932">
        <v>0</v>
      </c>
      <c r="I2932" s="5">
        <f t="shared" si="413"/>
        <v>3</v>
      </c>
      <c r="J2932" s="22">
        <v>0</v>
      </c>
      <c r="K2932">
        <v>8.7159999999999999E-5</v>
      </c>
      <c r="L2932" s="5" cm="1">
        <f t="array" ref="L2932">_xlfn.IFS(I2932=0, 0, I2932&gt;34, 0, AND(I2932&gt;0, I2932&lt;35), VLOOKUP(I2932, $A$63:$C$96, 3))</f>
        <v>232</v>
      </c>
      <c r="M2932" s="5">
        <f t="shared" si="412"/>
        <v>0</v>
      </c>
      <c r="N2932" s="5">
        <v>1310.5829149587178</v>
      </c>
      <c r="O2932" s="5">
        <f t="shared" si="419"/>
        <v>2455.2972</v>
      </c>
      <c r="P2932" s="5">
        <f t="shared" si="420"/>
        <v>232</v>
      </c>
      <c r="Q2932" s="5">
        <f t="shared" si="414"/>
        <v>0</v>
      </c>
      <c r="R2932" s="5">
        <f>IF(O2932&gt;(P2932+U2932),O2932-P2932-U2932, 0)</f>
        <v>0</v>
      </c>
      <c r="S2932" s="5">
        <f t="shared" si="415"/>
        <v>0</v>
      </c>
      <c r="T2932" s="5">
        <f t="shared" si="416"/>
        <v>0</v>
      </c>
      <c r="U2932" s="5">
        <f>IF(O2932&gt;P2932,IF(V2931*($B$6/100)&gt;=O2932-P2932,(O2932-P2932), V2931*($B$6/100)), 0)</f>
        <v>2223.2972</v>
      </c>
      <c r="V2932" s="5">
        <f>V2931+(T2932*($B$5/100))-(U2932/($B$6/100))</f>
        <v>3032393.2269087792</v>
      </c>
      <c r="W2932" s="5">
        <f t="shared" si="417"/>
        <v>75809.830672719487</v>
      </c>
    </row>
    <row r="2933" spans="4:23" x14ac:dyDescent="0.25">
      <c r="D2933">
        <f t="shared" si="418"/>
        <v>2931</v>
      </c>
      <c r="E2933" s="3">
        <v>43953</v>
      </c>
      <c r="F2933" s="4">
        <v>0.125</v>
      </c>
      <c r="G2933">
        <v>10</v>
      </c>
      <c r="H2933">
        <v>0</v>
      </c>
      <c r="I2933" s="5">
        <f t="shared" si="413"/>
        <v>1</v>
      </c>
      <c r="J2933" s="22">
        <v>0</v>
      </c>
      <c r="K2933">
        <v>7.6890000000000004E-5</v>
      </c>
      <c r="L2933" s="5" cm="1">
        <f t="array" ref="L2933">_xlfn.IFS(I2933=0, 0, I2933&gt;34, 0, AND(I2933&gt;0, I2933&lt;35), VLOOKUP(I2933, $A$63:$C$96, 3))</f>
        <v>0</v>
      </c>
      <c r="M2933" s="5">
        <f t="shared" si="412"/>
        <v>0</v>
      </c>
      <c r="N2933" s="5">
        <v>1290.2326579493783</v>
      </c>
      <c r="O2933" s="5">
        <f t="shared" si="419"/>
        <v>2165.9913000000001</v>
      </c>
      <c r="P2933" s="5">
        <f t="shared" si="420"/>
        <v>0</v>
      </c>
      <c r="Q2933" s="5">
        <f t="shared" si="414"/>
        <v>0</v>
      </c>
      <c r="R2933" s="5">
        <f>IF(O2933&gt;(P2933+U2933),O2933-P2933-U2933, 0)</f>
        <v>0</v>
      </c>
      <c r="S2933" s="5">
        <f t="shared" si="415"/>
        <v>0</v>
      </c>
      <c r="T2933" s="5">
        <f t="shared" si="416"/>
        <v>0</v>
      </c>
      <c r="U2933" s="5">
        <f>IF(O2933&gt;P2933,IF(V2932*($B$6/100)&gt;=O2933-P2933,(O2933-P2933), V2932*($B$6/100)), 0)</f>
        <v>2165.9913000000001</v>
      </c>
      <c r="V2933" s="5">
        <f>V2932+(T2933*($B$5/100))-(U2933/($B$6/100))</f>
        <v>3029298.9536230648</v>
      </c>
      <c r="W2933" s="5">
        <f t="shared" si="417"/>
        <v>75732.473840576626</v>
      </c>
    </row>
    <row r="2934" spans="4:23" x14ac:dyDescent="0.25">
      <c r="D2934">
        <f t="shared" si="418"/>
        <v>2932</v>
      </c>
      <c r="E2934" s="3">
        <v>43953</v>
      </c>
      <c r="F2934" s="4">
        <v>0.16666666666666666</v>
      </c>
      <c r="G2934">
        <v>30</v>
      </c>
      <c r="H2934">
        <v>0</v>
      </c>
      <c r="I2934" s="5">
        <f t="shared" si="413"/>
        <v>4</v>
      </c>
      <c r="J2934" s="22">
        <v>0</v>
      </c>
      <c r="K2934">
        <v>6.9869999999999993E-5</v>
      </c>
      <c r="L2934" s="5" cm="1">
        <f t="array" ref="L2934">_xlfn.IFS(I2934=0, 0, I2934&gt;34, 0, AND(I2934&gt;0, I2934&lt;35), VLOOKUP(I2934, $A$63:$C$96, 3))</f>
        <v>740</v>
      </c>
      <c r="M2934" s="5">
        <f t="shared" si="412"/>
        <v>0</v>
      </c>
      <c r="N2934" s="5">
        <v>1330.9728029454948</v>
      </c>
      <c r="O2934" s="5">
        <f t="shared" si="419"/>
        <v>1968.2378999999999</v>
      </c>
      <c r="P2934" s="5">
        <f t="shared" si="420"/>
        <v>740</v>
      </c>
      <c r="Q2934" s="5">
        <f t="shared" si="414"/>
        <v>0</v>
      </c>
      <c r="R2934" s="5">
        <f>IF(O2934&gt;(P2934+U2934),O2934-P2934-U2934, 0)</f>
        <v>0</v>
      </c>
      <c r="S2934" s="5">
        <f t="shared" si="415"/>
        <v>0</v>
      </c>
      <c r="T2934" s="5">
        <f t="shared" si="416"/>
        <v>0</v>
      </c>
      <c r="U2934" s="5">
        <f>IF(O2934&gt;P2934,IF(V2933*($B$6/100)&gt;=O2934-P2934,(O2934-P2934), V2933*($B$6/100)), 0)</f>
        <v>1228.2378999999999</v>
      </c>
      <c r="V2934" s="5">
        <f>V2933+(T2934*($B$5/100))-(U2934/($B$6/100))</f>
        <v>3027544.328051636</v>
      </c>
      <c r="W2934" s="5">
        <f t="shared" si="417"/>
        <v>75688.608201290903</v>
      </c>
    </row>
    <row r="2935" spans="4:23" x14ac:dyDescent="0.25">
      <c r="D2935">
        <f t="shared" si="418"/>
        <v>2933</v>
      </c>
      <c r="E2935" s="3">
        <v>43953</v>
      </c>
      <c r="F2935" s="4">
        <v>0.20833333333333334</v>
      </c>
      <c r="G2935">
        <v>50</v>
      </c>
      <c r="H2935">
        <v>0</v>
      </c>
      <c r="I2935" s="5">
        <f t="shared" si="413"/>
        <v>7</v>
      </c>
      <c r="J2935" s="22">
        <v>0</v>
      </c>
      <c r="K2935">
        <v>6.8709999999999998E-5</v>
      </c>
      <c r="L2935" s="5" cm="1">
        <f t="array" ref="L2935">_xlfn.IFS(I2935=0, 0, I2935&gt;34, 0, AND(I2935&gt;0, I2935&lt;35), VLOOKUP(I2935, $A$63:$C$96, 3))</f>
        <v>4800</v>
      </c>
      <c r="M2935" s="5">
        <f t="shared" si="412"/>
        <v>0</v>
      </c>
      <c r="N2935" s="5">
        <v>1346.509485478673</v>
      </c>
      <c r="O2935" s="5">
        <f t="shared" si="419"/>
        <v>1935.5607</v>
      </c>
      <c r="P2935" s="5">
        <f t="shared" si="420"/>
        <v>1935.5607</v>
      </c>
      <c r="Q2935" s="5">
        <f t="shared" si="414"/>
        <v>487.20077413479089</v>
      </c>
      <c r="R2935" s="5">
        <f>IF(O2935&gt;(P2935+U2935),O2935-P2935-U2935, 0)</f>
        <v>0</v>
      </c>
      <c r="S2935" s="5">
        <f t="shared" si="415"/>
        <v>691.56380928888382</v>
      </c>
      <c r="T2935" s="5">
        <f t="shared" si="416"/>
        <v>2172.8754907111161</v>
      </c>
      <c r="U2935" s="5">
        <f>IF(O2935&gt;P2935,IF(V2934*($B$6/100)&gt;=O2935-P2935,(O2935-P2935), V2934*($B$6/100)), 0)</f>
        <v>0</v>
      </c>
      <c r="V2935" s="5">
        <f>V2934+(T2935*($B$5/100))-(U2935/($B$6/100))</f>
        <v>3029065.3408951336</v>
      </c>
      <c r="W2935" s="5">
        <f t="shared" si="417"/>
        <v>75726.633522378339</v>
      </c>
    </row>
    <row r="2936" spans="4:23" x14ac:dyDescent="0.25">
      <c r="D2936">
        <f t="shared" si="418"/>
        <v>2934</v>
      </c>
      <c r="E2936" s="3">
        <v>43953</v>
      </c>
      <c r="F2936" s="4">
        <v>0.25</v>
      </c>
      <c r="G2936">
        <v>30</v>
      </c>
      <c r="H2936">
        <v>0</v>
      </c>
      <c r="I2936" s="5">
        <f t="shared" si="413"/>
        <v>4</v>
      </c>
      <c r="J2936" s="22">
        <v>9.8979031292220746E-6</v>
      </c>
      <c r="K2936">
        <v>6.9140000000000005E-5</v>
      </c>
      <c r="L2936" s="5" cm="1">
        <f t="array" ref="L2936">_xlfn.IFS(I2936=0, 0, I2936&gt;34, 0, AND(I2936&gt;0, I2936&lt;35), VLOOKUP(I2936, $A$63:$C$96, 3))</f>
        <v>740</v>
      </c>
      <c r="M2936" s="5">
        <f t="shared" si="412"/>
        <v>47.015039863804859</v>
      </c>
      <c r="N2936" s="5">
        <v>1469.1844749179588</v>
      </c>
      <c r="O2936" s="5">
        <f t="shared" si="419"/>
        <v>1947.6738000000003</v>
      </c>
      <c r="P2936" s="5">
        <f t="shared" si="420"/>
        <v>787.01503986380487</v>
      </c>
      <c r="Q2936" s="5">
        <f t="shared" si="414"/>
        <v>0</v>
      </c>
      <c r="R2936" s="5">
        <f>IF(O2936&gt;(P2936+U2936),O2936-P2936-U2936, 0)</f>
        <v>0</v>
      </c>
      <c r="S2936" s="5">
        <f t="shared" si="415"/>
        <v>0</v>
      </c>
      <c r="T2936" s="5">
        <f t="shared" si="416"/>
        <v>0</v>
      </c>
      <c r="U2936" s="5">
        <f>IF(O2936&gt;P2936,IF(V2935*($B$6/100)&gt;=O2936-P2936,(O2936-P2936), V2935*($B$6/100)), 0)</f>
        <v>1160.6587601361953</v>
      </c>
      <c r="V2936" s="5">
        <f>V2935+(T2936*($B$5/100))-(U2936/($B$6/100))</f>
        <v>3027407.2569520818</v>
      </c>
      <c r="W2936" s="5">
        <f t="shared" si="417"/>
        <v>75685.181423802045</v>
      </c>
    </row>
    <row r="2937" spans="4:23" x14ac:dyDescent="0.25">
      <c r="D2937">
        <f t="shared" si="418"/>
        <v>2935</v>
      </c>
      <c r="E2937" s="3">
        <v>43953</v>
      </c>
      <c r="F2937" s="4">
        <v>0.29166666666666669</v>
      </c>
      <c r="G2937">
        <v>20</v>
      </c>
      <c r="H2937">
        <v>0</v>
      </c>
      <c r="I2937" s="5">
        <f t="shared" si="413"/>
        <v>3</v>
      </c>
      <c r="J2937" s="22">
        <v>1.7321330476138631E-5</v>
      </c>
      <c r="K2937">
        <v>7.3010000000000007E-5</v>
      </c>
      <c r="L2937" s="5" cm="1">
        <f t="array" ref="L2937">_xlfn.IFS(I2937=0, 0, I2937&gt;34, 0, AND(I2937&gt;0, I2937&lt;35), VLOOKUP(I2937, $A$63:$C$96, 3))</f>
        <v>232</v>
      </c>
      <c r="M2937" s="5">
        <f t="shared" si="412"/>
        <v>82.276319761658499</v>
      </c>
      <c r="N2937" s="5">
        <v>1871.7615764154009</v>
      </c>
      <c r="O2937" s="5">
        <f t="shared" si="419"/>
        <v>2056.6916999999999</v>
      </c>
      <c r="P2937" s="5">
        <f t="shared" si="420"/>
        <v>314.2763197616585</v>
      </c>
      <c r="Q2937" s="5">
        <f t="shared" si="414"/>
        <v>0</v>
      </c>
      <c r="R2937" s="5">
        <f>IF(O2937&gt;(P2937+U2937),O2937-P2937-U2937, 0)</f>
        <v>0</v>
      </c>
      <c r="S2937" s="5">
        <f t="shared" si="415"/>
        <v>0</v>
      </c>
      <c r="T2937" s="5">
        <f t="shared" si="416"/>
        <v>0</v>
      </c>
      <c r="U2937" s="5">
        <f>IF(O2937&gt;P2937,IF(V2936*($B$6/100)&gt;=O2937-P2937,(O2937-P2937), V2936*($B$6/100)), 0)</f>
        <v>1742.4153802383414</v>
      </c>
      <c r="V2937" s="5">
        <f>V2936+(T2937*($B$5/100))-(U2937/($B$6/100))</f>
        <v>3024918.0921231699</v>
      </c>
      <c r="W2937" s="5">
        <f t="shared" si="417"/>
        <v>75622.952303079248</v>
      </c>
    </row>
    <row r="2938" spans="4:23" x14ac:dyDescent="0.25">
      <c r="D2938">
        <f t="shared" si="418"/>
        <v>2936</v>
      </c>
      <c r="E2938" s="3">
        <v>43953</v>
      </c>
      <c r="F2938" s="4">
        <v>0.33333333333333331</v>
      </c>
      <c r="G2938">
        <v>60</v>
      </c>
      <c r="H2938">
        <v>0</v>
      </c>
      <c r="I2938" s="5">
        <f t="shared" si="413"/>
        <v>8</v>
      </c>
      <c r="J2938" s="22">
        <v>6.1861894557637963E-5</v>
      </c>
      <c r="K2938">
        <v>8.2029999999999999E-5</v>
      </c>
      <c r="L2938" s="5" cm="1">
        <f t="array" ref="L2938">_xlfn.IFS(I2938=0, 0, I2938&gt;34, 0, AND(I2938&gt;0, I2938&lt;35), VLOOKUP(I2938, $A$63:$C$96, 3))</f>
        <v>7160</v>
      </c>
      <c r="M2938" s="5">
        <f t="shared" si="412"/>
        <v>293.84399914878037</v>
      </c>
      <c r="N2938" s="5">
        <v>2736.1129556553337</v>
      </c>
      <c r="O2938" s="5">
        <f t="shared" si="419"/>
        <v>2310.7851000000001</v>
      </c>
      <c r="P2938" s="5">
        <f t="shared" si="420"/>
        <v>2310.7851000000001</v>
      </c>
      <c r="Q2938" s="5">
        <f t="shared" si="414"/>
        <v>487.20077413479089</v>
      </c>
      <c r="R2938" s="5">
        <f>IF(O2938&gt;(P2938+U2938),O2938-P2938-U2938, 0)</f>
        <v>0</v>
      </c>
      <c r="S2938" s="5">
        <f t="shared" si="415"/>
        <v>1405.2605783055506</v>
      </c>
      <c r="T2938" s="5">
        <f t="shared" si="416"/>
        <v>3737.7983208432297</v>
      </c>
      <c r="U2938" s="5">
        <f>IF(O2938&gt;P2938,IF(V2937*($B$6/100)&gt;=O2938-P2938,(O2938-P2938), V2937*($B$6/100)), 0)</f>
        <v>0</v>
      </c>
      <c r="V2938" s="5">
        <f>V2937+(T2938*($B$5/100))-(U2938/($B$6/100))</f>
        <v>3027534.5509477602</v>
      </c>
      <c r="W2938" s="5">
        <f t="shared" si="417"/>
        <v>75688.363773694</v>
      </c>
    </row>
    <row r="2939" spans="4:23" x14ac:dyDescent="0.25">
      <c r="D2939">
        <f t="shared" si="418"/>
        <v>2937</v>
      </c>
      <c r="E2939" s="3">
        <v>43953</v>
      </c>
      <c r="F2939" s="4">
        <v>0.375</v>
      </c>
      <c r="G2939">
        <v>40</v>
      </c>
      <c r="H2939">
        <v>0</v>
      </c>
      <c r="I2939" s="5">
        <f t="shared" si="413"/>
        <v>6</v>
      </c>
      <c r="J2939" s="22">
        <v>1.2124931333297041E-4</v>
      </c>
      <c r="K2939">
        <v>9.5729999999999993E-5</v>
      </c>
      <c r="L2939" s="5" cm="1">
        <f t="array" ref="L2939">_xlfn.IFS(I2939=0, 0, I2939&gt;34, 0, AND(I2939&gt;0, I2939&lt;35), VLOOKUP(I2939, $A$63:$C$96, 3))</f>
        <v>2980</v>
      </c>
      <c r="M2939" s="5">
        <f t="shared" si="412"/>
        <v>575.93423833160955</v>
      </c>
      <c r="N2939" s="5">
        <v>3279.2911732478228</v>
      </c>
      <c r="O2939" s="5">
        <f t="shared" si="419"/>
        <v>2696.7140999999997</v>
      </c>
      <c r="P2939" s="5">
        <f t="shared" si="420"/>
        <v>2696.7140999999997</v>
      </c>
      <c r="Q2939" s="5">
        <f t="shared" si="414"/>
        <v>487.20077413479089</v>
      </c>
      <c r="R2939" s="5">
        <f>IF(O2939&gt;(P2939+U2939),O2939-P2939-U2939, 0)</f>
        <v>0</v>
      </c>
      <c r="S2939" s="5">
        <f t="shared" si="415"/>
        <v>372.0193641968192</v>
      </c>
      <c r="T2939" s="5">
        <f t="shared" si="416"/>
        <v>487.20077413479089</v>
      </c>
      <c r="U2939" s="5">
        <f>IF(O2939&gt;P2939,IF(V2938*($B$6/100)&gt;=O2939-P2939,(O2939-P2939), V2938*($B$6/100)), 0)</f>
        <v>0</v>
      </c>
      <c r="V2939" s="5">
        <f>V2938+(T2939*($B$5/100))-(U2939/($B$6/100))</f>
        <v>3027875.5914896545</v>
      </c>
      <c r="W2939" s="5">
        <f t="shared" si="417"/>
        <v>75696.889787241365</v>
      </c>
    </row>
    <row r="2940" spans="4:23" x14ac:dyDescent="0.25">
      <c r="D2940">
        <f t="shared" si="418"/>
        <v>2938</v>
      </c>
      <c r="E2940" s="3">
        <v>43953</v>
      </c>
      <c r="F2940" s="4">
        <v>0.41666666666666669</v>
      </c>
      <c r="G2940">
        <v>70</v>
      </c>
      <c r="H2940">
        <v>6</v>
      </c>
      <c r="I2940" s="5">
        <f t="shared" si="413"/>
        <v>10</v>
      </c>
      <c r="J2940" s="22">
        <v>3.8354374625735536E-4</v>
      </c>
      <c r="K2940">
        <v>1.0368E-4</v>
      </c>
      <c r="L2940" s="5" cm="1">
        <f t="array" ref="L2940">_xlfn.IFS(I2940=0, 0, I2940&gt;34, 0, AND(I2940&gt;0, I2940&lt;35), VLOOKUP(I2940, $A$63:$C$96, 3))</f>
        <v>12480</v>
      </c>
      <c r="M2940" s="5">
        <f t="shared" si="412"/>
        <v>1821.8327947224379</v>
      </c>
      <c r="N2940" s="5">
        <v>3751.4117980093101</v>
      </c>
      <c r="O2940" s="5">
        <f t="shared" si="419"/>
        <v>2920.6655999999998</v>
      </c>
      <c r="P2940" s="5">
        <f t="shared" si="420"/>
        <v>2920.6655999999998</v>
      </c>
      <c r="Q2940" s="5">
        <f t="shared" si="414"/>
        <v>487.20077413479089</v>
      </c>
      <c r="R2940" s="5">
        <f>IF(O2940&gt;(P2940+U2940),O2940-P2940-U2940, 0)</f>
        <v>0</v>
      </c>
      <c r="S2940" s="5">
        <f t="shared" si="415"/>
        <v>1926.7154529701011</v>
      </c>
      <c r="T2940" s="5">
        <f t="shared" si="416"/>
        <v>9454.4517417523384</v>
      </c>
      <c r="U2940" s="5">
        <f>IF(O2940&gt;P2940,IF(V2939*($B$6/100)&gt;=O2940-P2940,(O2940-P2940), V2939*($B$6/100)), 0)</f>
        <v>0</v>
      </c>
      <c r="V2940" s="5">
        <f>V2939+(T2940*($B$5/100))-(U2940/($B$6/100))</f>
        <v>3034493.7077088812</v>
      </c>
      <c r="W2940" s="5">
        <f t="shared" si="417"/>
        <v>75862.342692722028</v>
      </c>
    </row>
    <row r="2941" spans="4:23" x14ac:dyDescent="0.25">
      <c r="D2941">
        <f t="shared" si="418"/>
        <v>2939</v>
      </c>
      <c r="E2941" s="3">
        <v>43953</v>
      </c>
      <c r="F2941" s="4">
        <v>0.45833333333333331</v>
      </c>
      <c r="G2941">
        <v>70</v>
      </c>
      <c r="H2941">
        <v>1</v>
      </c>
      <c r="I2941" s="5">
        <f t="shared" si="413"/>
        <v>10</v>
      </c>
      <c r="J2941" s="22">
        <v>2.4992205401285736E-4</v>
      </c>
      <c r="K2941">
        <v>9.7969999999999999E-5</v>
      </c>
      <c r="L2941" s="5" cm="1">
        <f t="array" ref="L2941">_xlfn.IFS(I2941=0, 0, I2941&gt;34, 0, AND(I2941&gt;0, I2941&lt;35), VLOOKUP(I2941, $A$63:$C$96, 3))</f>
        <v>12480</v>
      </c>
      <c r="M2941" s="5">
        <f t="shared" si="412"/>
        <v>1187.1297565610726</v>
      </c>
      <c r="N2941" s="5">
        <v>2950.3372803884909</v>
      </c>
      <c r="O2941" s="5">
        <f t="shared" si="419"/>
        <v>2759.8148999999999</v>
      </c>
      <c r="P2941" s="5">
        <f t="shared" si="420"/>
        <v>2759.8148999999999</v>
      </c>
      <c r="Q2941" s="5">
        <f t="shared" si="414"/>
        <v>487.20077413479089</v>
      </c>
      <c r="R2941" s="5">
        <f>IF(O2941&gt;(P2941+U2941),O2941-P2941-U2941, 0)</f>
        <v>0</v>
      </c>
      <c r="S2941" s="5">
        <f t="shared" si="415"/>
        <v>1515.2856406259509</v>
      </c>
      <c r="T2941" s="5">
        <f t="shared" si="416"/>
        <v>9392.0292159351229</v>
      </c>
      <c r="U2941" s="5">
        <f>IF(O2941&gt;P2941,IF(V2940*($B$6/100)&gt;=O2941-P2941,(O2941-P2941), V2940*($B$6/100)), 0)</f>
        <v>0</v>
      </c>
      <c r="V2941" s="5">
        <f>V2940+(T2941*($B$5/100))-(U2941/($B$6/100))</f>
        <v>3041068.1281600357</v>
      </c>
      <c r="W2941" s="5">
        <f t="shared" si="417"/>
        <v>76026.703204000893</v>
      </c>
    </row>
    <row r="2942" spans="4:23" x14ac:dyDescent="0.25">
      <c r="D2942">
        <f t="shared" si="418"/>
        <v>2940</v>
      </c>
      <c r="E2942" s="3">
        <v>43953</v>
      </c>
      <c r="F2942" s="4">
        <v>0.5</v>
      </c>
      <c r="G2942">
        <v>60</v>
      </c>
      <c r="H2942">
        <v>3</v>
      </c>
      <c r="I2942" s="5">
        <f t="shared" si="413"/>
        <v>8</v>
      </c>
      <c r="J2942" s="22">
        <v>3.3405423061124502E-4</v>
      </c>
      <c r="K2942">
        <v>8.8150000000000001E-5</v>
      </c>
      <c r="L2942" s="5" cm="1">
        <f t="array" ref="L2942">_xlfn.IFS(I2942=0, 0, I2942&gt;34, 0, AND(I2942&gt;0, I2942&lt;35), VLOOKUP(I2942, $A$63:$C$96, 3))</f>
        <v>7160</v>
      </c>
      <c r="M2942" s="5">
        <f t="shared" si="412"/>
        <v>1586.7575954034139</v>
      </c>
      <c r="N2942" s="5">
        <v>2663.3713102276802</v>
      </c>
      <c r="O2942" s="5">
        <f t="shared" si="419"/>
        <v>2483.1855</v>
      </c>
      <c r="P2942" s="5">
        <f t="shared" si="420"/>
        <v>2483.1855</v>
      </c>
      <c r="Q2942" s="5">
        <f t="shared" si="414"/>
        <v>487.20077413479089</v>
      </c>
      <c r="R2942" s="5">
        <f>IF(O2942&gt;(P2942+U2942),O2942-P2942-U2942, 0)</f>
        <v>0</v>
      </c>
      <c r="S2942" s="5">
        <f t="shared" si="415"/>
        <v>1367.9006562638533</v>
      </c>
      <c r="T2942" s="5">
        <f t="shared" si="416"/>
        <v>4895.6714391395617</v>
      </c>
      <c r="U2942" s="5">
        <f>IF(O2942&gt;P2942,IF(V2941*($B$6/100)&gt;=O2942-P2942,(O2942-P2942), V2941*($B$6/100)), 0)</f>
        <v>0</v>
      </c>
      <c r="V2942" s="5">
        <f>V2941+(T2942*($B$5/100))-(U2942/($B$6/100))</f>
        <v>3044495.0981674334</v>
      </c>
      <c r="W2942" s="5">
        <f t="shared" si="417"/>
        <v>76112.377454185829</v>
      </c>
    </row>
    <row r="2943" spans="4:23" x14ac:dyDescent="0.25">
      <c r="D2943">
        <f t="shared" si="418"/>
        <v>2941</v>
      </c>
      <c r="E2943" s="3">
        <v>43953</v>
      </c>
      <c r="F2943" s="4">
        <v>0.54166666666666663</v>
      </c>
      <c r="G2943">
        <v>60</v>
      </c>
      <c r="H2943">
        <v>1</v>
      </c>
      <c r="I2943" s="5">
        <f t="shared" si="413"/>
        <v>8</v>
      </c>
      <c r="J2943" s="22">
        <v>2.276517719721077E-4</v>
      </c>
      <c r="K2943">
        <v>8.1340000000000004E-5</v>
      </c>
      <c r="L2943" s="5" cm="1">
        <f t="array" ref="L2943">_xlfn.IFS(I2943=0, 0, I2943&gt;34, 0, AND(I2943&gt;0, I2943&lt;35), VLOOKUP(I2943, $A$63:$C$96, 3))</f>
        <v>7160</v>
      </c>
      <c r="M2943" s="5">
        <f t="shared" si="412"/>
        <v>1081.3459168675117</v>
      </c>
      <c r="N2943" s="5">
        <v>2422.4726448841379</v>
      </c>
      <c r="O2943" s="5">
        <f t="shared" si="419"/>
        <v>2291.3478</v>
      </c>
      <c r="P2943" s="5">
        <f t="shared" si="420"/>
        <v>2291.3478</v>
      </c>
      <c r="Q2943" s="5">
        <f t="shared" si="414"/>
        <v>487.20077413479089</v>
      </c>
      <c r="R2943" s="5">
        <f>IF(O2943&gt;(P2943+U2943),O2943-P2943-U2943, 0)</f>
        <v>0</v>
      </c>
      <c r="S2943" s="5">
        <f t="shared" si="415"/>
        <v>1244.1757211971208</v>
      </c>
      <c r="T2943" s="5">
        <f t="shared" si="416"/>
        <v>4705.8223956703905</v>
      </c>
      <c r="U2943" s="5">
        <f>IF(O2943&gt;P2943,IF(V2942*($B$6/100)&gt;=O2943-P2943,(O2943-P2943), V2942*($B$6/100)), 0)</f>
        <v>0</v>
      </c>
      <c r="V2943" s="5">
        <f>V2942+(T2943*($B$5/100))-(U2943/($B$6/100))</f>
        <v>3047789.1738444027</v>
      </c>
      <c r="W2943" s="5">
        <f t="shared" si="417"/>
        <v>76194.729346110063</v>
      </c>
    </row>
    <row r="2944" spans="4:23" x14ac:dyDescent="0.25">
      <c r="D2944">
        <f t="shared" si="418"/>
        <v>2942</v>
      </c>
      <c r="E2944" s="3">
        <v>43953</v>
      </c>
      <c r="F2944" s="4">
        <v>0.58333333333333337</v>
      </c>
      <c r="G2944">
        <v>80</v>
      </c>
      <c r="H2944">
        <v>3</v>
      </c>
      <c r="I2944" s="5">
        <f t="shared" si="413"/>
        <v>11</v>
      </c>
      <c r="J2944" s="22">
        <v>3.6374793999891121E-4</v>
      </c>
      <c r="K2944">
        <v>7.1060000000000014E-5</v>
      </c>
      <c r="L2944" s="5" cm="1">
        <f t="array" ref="L2944">_xlfn.IFS(I2944=0, 0, I2944&gt;34, 0, AND(I2944&gt;0, I2944&lt;35), VLOOKUP(I2944, $A$63:$C$96, 3))</f>
        <v>14640</v>
      </c>
      <c r="M2944" s="5">
        <f t="shared" si="412"/>
        <v>1727.8027149948282</v>
      </c>
      <c r="N2944" s="5">
        <v>2089.7609132048628</v>
      </c>
      <c r="O2944" s="5">
        <f t="shared" si="419"/>
        <v>2001.7602000000006</v>
      </c>
      <c r="P2944" s="5">
        <f t="shared" si="420"/>
        <v>2001.7602000000006</v>
      </c>
      <c r="Q2944" s="5">
        <f t="shared" si="414"/>
        <v>487.20077413479089</v>
      </c>
      <c r="R2944" s="5">
        <f>IF(O2944&gt;(P2944+U2944),O2944-P2944-U2944, 0)</f>
        <v>0</v>
      </c>
      <c r="S2944" s="5">
        <f t="shared" si="415"/>
        <v>1073.2958313510978</v>
      </c>
      <c r="T2944" s="5">
        <f t="shared" si="416"/>
        <v>13292.746683643731</v>
      </c>
      <c r="U2944" s="5">
        <f>IF(O2944&gt;P2944,IF(V2943*($B$6/100)&gt;=O2944-P2944,(O2944-P2944), V2943*($B$6/100)), 0)</f>
        <v>0</v>
      </c>
      <c r="V2944" s="5">
        <f>V2943+(T2944*($B$5/100))-(U2944/($B$6/100))</f>
        <v>3057094.0965229534</v>
      </c>
      <c r="W2944" s="5">
        <f t="shared" si="417"/>
        <v>76427.352413073837</v>
      </c>
    </row>
    <row r="2945" spans="4:23" x14ac:dyDescent="0.25">
      <c r="D2945">
        <f t="shared" si="418"/>
        <v>2943</v>
      </c>
      <c r="E2945" s="3">
        <v>43953</v>
      </c>
      <c r="F2945" s="4">
        <v>0.625</v>
      </c>
      <c r="G2945">
        <v>70</v>
      </c>
      <c r="H2945">
        <v>4</v>
      </c>
      <c r="I2945" s="5">
        <f t="shared" si="413"/>
        <v>10</v>
      </c>
      <c r="J2945" s="22">
        <v>3.2415632748202292E-4</v>
      </c>
      <c r="K2945">
        <v>6.7019999999999992E-5</v>
      </c>
      <c r="L2945" s="5" cm="1">
        <f t="array" ref="L2945">_xlfn.IFS(I2945=0, 0, I2945&gt;34, 0, AND(I2945&gt;0, I2945&lt;35), VLOOKUP(I2945, $A$63:$C$96, 3))</f>
        <v>12480</v>
      </c>
      <c r="M2945" s="5">
        <f t="shared" si="412"/>
        <v>1539.7425555396089</v>
      </c>
      <c r="N2945" s="5">
        <v>1598.2875055661748</v>
      </c>
      <c r="O2945" s="5">
        <f t="shared" si="419"/>
        <v>1887.9533999999999</v>
      </c>
      <c r="P2945" s="5">
        <f t="shared" si="420"/>
        <v>1887.9533999999999</v>
      </c>
      <c r="Q2945" s="5">
        <f t="shared" si="414"/>
        <v>487.20077413479089</v>
      </c>
      <c r="R2945" s="5">
        <f>IF(O2945&gt;(P2945+U2945),O2945-P2945-U2945, 0)</f>
        <v>0</v>
      </c>
      <c r="S2945" s="5">
        <f t="shared" si="415"/>
        <v>820.8763529766303</v>
      </c>
      <c r="T2945" s="5">
        <f t="shared" si="416"/>
        <v>11310.912802562978</v>
      </c>
      <c r="U2945" s="5">
        <f>IF(O2945&gt;P2945,IF(V2944*($B$6/100)&gt;=O2945-P2945,(O2945-P2945), V2944*($B$6/100)), 0)</f>
        <v>0</v>
      </c>
      <c r="V2945" s="5">
        <f>V2944+(T2945*($B$5/100))-(U2945/($B$6/100))</f>
        <v>3065011.7354847472</v>
      </c>
      <c r="W2945" s="5">
        <f t="shared" si="417"/>
        <v>76625.293387118683</v>
      </c>
    </row>
    <row r="2946" spans="4:23" x14ac:dyDescent="0.25">
      <c r="D2946">
        <f t="shared" si="418"/>
        <v>2944</v>
      </c>
      <c r="E2946" s="3">
        <v>43953</v>
      </c>
      <c r="F2946" s="4">
        <v>0.66666666666666663</v>
      </c>
      <c r="G2946">
        <v>70</v>
      </c>
      <c r="H2946">
        <v>7</v>
      </c>
      <c r="I2946" s="5">
        <f t="shared" si="413"/>
        <v>10</v>
      </c>
      <c r="J2946" s="22">
        <v>4.528290681619099E-4</v>
      </c>
      <c r="K2946">
        <v>6.9250000000000003E-5</v>
      </c>
      <c r="L2946" s="5" cm="1">
        <f t="array" ref="L2946">_xlfn.IFS(I2946=0, 0, I2946&gt;34, 0, AND(I2946&gt;0, I2946&lt;35), VLOOKUP(I2946, $A$63:$C$96, 3))</f>
        <v>12480</v>
      </c>
      <c r="M2946" s="5">
        <f t="shared" si="412"/>
        <v>2150.9380737690722</v>
      </c>
      <c r="N2946" s="5">
        <v>1562.3699877790566</v>
      </c>
      <c r="O2946" s="5">
        <f t="shared" si="419"/>
        <v>1950.7725</v>
      </c>
      <c r="P2946" s="5">
        <f t="shared" si="420"/>
        <v>1950.7725</v>
      </c>
      <c r="Q2946" s="5">
        <f t="shared" si="414"/>
        <v>487.20077413479089</v>
      </c>
      <c r="R2946" s="5">
        <f>IF(O2946&gt;(P2946+U2946),O2946-P2946-U2946, 0)</f>
        <v>0</v>
      </c>
      <c r="S2946" s="5">
        <f t="shared" si="415"/>
        <v>802.42920820049778</v>
      </c>
      <c r="T2946" s="5">
        <f t="shared" si="416"/>
        <v>11877.736365568573</v>
      </c>
      <c r="U2946" s="5">
        <f>IF(O2946&gt;P2946,IF(V2945*($B$6/100)&gt;=O2946-P2946,(O2946-P2946), V2945*($B$6/100)), 0)</f>
        <v>0</v>
      </c>
      <c r="V2946" s="5">
        <f>V2945+(T2946*($B$5/100))-(U2946/($B$6/100))</f>
        <v>3073326.150940645</v>
      </c>
      <c r="W2946" s="5">
        <f t="shared" si="417"/>
        <v>76833.153773516126</v>
      </c>
    </row>
    <row r="2947" spans="4:23" x14ac:dyDescent="0.25">
      <c r="D2947">
        <f t="shared" si="418"/>
        <v>2945</v>
      </c>
      <c r="E2947" s="3">
        <v>43953</v>
      </c>
      <c r="F2947" s="4">
        <v>0.70833333333333337</v>
      </c>
      <c r="G2947">
        <v>80</v>
      </c>
      <c r="H2947">
        <v>10</v>
      </c>
      <c r="I2947" s="5">
        <f t="shared" si="413"/>
        <v>11</v>
      </c>
      <c r="J2947" s="22">
        <v>4.0828850408041058E-4</v>
      </c>
      <c r="K2947">
        <v>8.2359999999999991E-5</v>
      </c>
      <c r="L2947" s="5" cm="1">
        <f t="array" ref="L2947">_xlfn.IFS(I2947=0, 0, I2947&gt;34, 0, AND(I2947&gt;0, I2947&lt;35), VLOOKUP(I2947, $A$63:$C$96, 3))</f>
        <v>14640</v>
      </c>
      <c r="M2947" s="5">
        <f t="shared" ref="M2947:M3010" si="421">$B$11*$B$4*J2947*1000</f>
        <v>1939.3703943819503</v>
      </c>
      <c r="N2947" s="5">
        <v>1596.3794567981233</v>
      </c>
      <c r="O2947" s="5">
        <f t="shared" si="419"/>
        <v>2320.0811999999996</v>
      </c>
      <c r="P2947" s="5">
        <f t="shared" si="420"/>
        <v>2320.0811999999996</v>
      </c>
      <c r="Q2947" s="5">
        <f t="shared" si="414"/>
        <v>487.20077413479089</v>
      </c>
      <c r="R2947" s="5">
        <f>IF(O2947&gt;(P2947+U2947),O2947-P2947-U2947, 0)</f>
        <v>0</v>
      </c>
      <c r="S2947" s="5">
        <f t="shared" si="415"/>
        <v>819.89638403577021</v>
      </c>
      <c r="T2947" s="5">
        <f t="shared" si="416"/>
        <v>13439.392810346179</v>
      </c>
      <c r="U2947" s="5">
        <f>IF(O2947&gt;P2947,IF(V2946*($B$6/100)&gt;=O2947-P2947,(O2947-P2947), V2946*($B$6/100)), 0)</f>
        <v>0</v>
      </c>
      <c r="V2947" s="5">
        <f>V2946+(T2947*($B$5/100))-(U2947/($B$6/100))</f>
        <v>3082733.7259078873</v>
      </c>
      <c r="W2947" s="5">
        <f t="shared" si="417"/>
        <v>77068.343147697189</v>
      </c>
    </row>
    <row r="2948" spans="4:23" x14ac:dyDescent="0.25">
      <c r="D2948">
        <f t="shared" si="418"/>
        <v>2946</v>
      </c>
      <c r="E2948" s="3">
        <v>43953</v>
      </c>
      <c r="F2948" s="4">
        <v>0.75</v>
      </c>
      <c r="G2948">
        <v>60</v>
      </c>
      <c r="H2948">
        <v>3</v>
      </c>
      <c r="I2948" s="5">
        <f t="shared" ref="I2948:I3011" si="422">ROUND((G2948/10)*((LN(99/0.03)/(LN(10/0.03)))),0)</f>
        <v>8</v>
      </c>
      <c r="J2948" s="22">
        <v>1.8311120789060836E-4</v>
      </c>
      <c r="K2948">
        <v>1.2344999999999999E-4</v>
      </c>
      <c r="L2948" s="5" cm="1">
        <f t="array" ref="L2948">_xlfn.IFS(I2948=0, 0, I2948&gt;34, 0, AND(I2948&gt;0, I2948&lt;35), VLOOKUP(I2948, $A$63:$C$96, 3))</f>
        <v>7160</v>
      </c>
      <c r="M2948" s="5">
        <f t="shared" si="421"/>
        <v>869.77823748038975</v>
      </c>
      <c r="N2948" s="5">
        <v>1752.2705488011077</v>
      </c>
      <c r="O2948" s="5">
        <f t="shared" si="419"/>
        <v>3477.5864999999999</v>
      </c>
      <c r="P2948" s="5">
        <f t="shared" si="420"/>
        <v>3477.5864999999999</v>
      </c>
      <c r="Q2948" s="5">
        <f t="shared" ref="Q2948:Q3011" si="423">IF((L2948+M2948-P2948)&lt;($B$8/100)*$B$3,L2948+M2948-P2948,($B$8/100)*$B$3)</f>
        <v>487.20077413479089</v>
      </c>
      <c r="R2948" s="5">
        <f>IF(O2948&gt;(P2948+U2948),O2948-P2948-U2948, 0)</f>
        <v>0</v>
      </c>
      <c r="S2948" s="5">
        <f t="shared" ref="S2948:S3011" si="424">IF((IF((L2948+M2948)&gt;O2948,L2948+M2948-P2948-Q2948,0))&lt;((N2948*3.595182*($B$7/100))/($B$5/100)),L2948+M2948-P2948-Q2948, N2948*3.595182*($B$7/100)/($B$5/100))</f>
        <v>899.96164802569501</v>
      </c>
      <c r="T2948" s="5">
        <f t="shared" ref="T2948:T3011" si="425">((L2948+M2948)-P2948-S2948)</f>
        <v>3652.2300894546956</v>
      </c>
      <c r="U2948" s="5">
        <f>IF(O2948&gt;P2948,IF(V2947*($B$6/100)&gt;=O2948-P2948,(O2948-P2948), V2947*($B$6/100)), 0)</f>
        <v>0</v>
      </c>
      <c r="V2948" s="5">
        <f>V2947+(T2948*($B$5/100))-(U2948/($B$6/100))</f>
        <v>3085290.2869705055</v>
      </c>
      <c r="W2948" s="5">
        <f t="shared" ref="W2948:W3011" si="426">V2948/40</f>
        <v>77132.257174262631</v>
      </c>
    </row>
    <row r="2949" spans="4:23" x14ac:dyDescent="0.25">
      <c r="D2949">
        <f t="shared" ref="D2949:D3012" si="427">D2948+1</f>
        <v>2947</v>
      </c>
      <c r="E2949" s="3">
        <v>43953</v>
      </c>
      <c r="F2949" s="4">
        <v>0.79166666666666663</v>
      </c>
      <c r="G2949">
        <v>60</v>
      </c>
      <c r="H2949">
        <v>0</v>
      </c>
      <c r="I2949" s="5">
        <f t="shared" si="422"/>
        <v>8</v>
      </c>
      <c r="J2949" s="22">
        <v>4.7015039863804853E-5</v>
      </c>
      <c r="K2949">
        <v>1.4301E-4</v>
      </c>
      <c r="L2949" s="5" cm="1">
        <f t="array" ref="L2949">_xlfn.IFS(I2949=0, 0, I2949&gt;34, 0, AND(I2949&gt;0, I2949&lt;35), VLOOKUP(I2949, $A$63:$C$96, 3))</f>
        <v>7160</v>
      </c>
      <c r="M2949" s="5">
        <f t="shared" si="421"/>
        <v>223.32143935307306</v>
      </c>
      <c r="N2949" s="5">
        <v>1865.3165276373668</v>
      </c>
      <c r="O2949" s="5">
        <f t="shared" ref="O2949:O3012" si="428">$B$2*K2949*1000</f>
        <v>4028.5916999999999</v>
      </c>
      <c r="P2949" s="5">
        <f t="shared" ref="P2949:P3012" si="429">IF(O2949&gt;=(L2949+M2949),L2949+M2949,O2949)</f>
        <v>4028.5916999999999</v>
      </c>
      <c r="Q2949" s="5">
        <f t="shared" si="423"/>
        <v>487.20077413479089</v>
      </c>
      <c r="R2949" s="5">
        <f>IF(O2949&gt;(P2949+U2949),O2949-P2949-U2949, 0)</f>
        <v>0</v>
      </c>
      <c r="S2949" s="5">
        <f t="shared" si="424"/>
        <v>958.02177206633792</v>
      </c>
      <c r="T2949" s="5">
        <f t="shared" si="425"/>
        <v>2396.7079672867358</v>
      </c>
      <c r="U2949" s="5">
        <f>IF(O2949&gt;P2949,IF(V2948*($B$6/100)&gt;=O2949-P2949,(O2949-P2949), V2948*($B$6/100)), 0)</f>
        <v>0</v>
      </c>
      <c r="V2949" s="5">
        <f>V2948+(T2949*($B$5/100))-(U2949/($B$6/100))</f>
        <v>3086967.9825476063</v>
      </c>
      <c r="W2949" s="5">
        <f t="shared" si="426"/>
        <v>77174.199563690156</v>
      </c>
    </row>
    <row r="2950" spans="4:23" x14ac:dyDescent="0.25">
      <c r="D2950">
        <f t="shared" si="427"/>
        <v>2948</v>
      </c>
      <c r="E2950" s="3">
        <v>43953</v>
      </c>
      <c r="F2950" s="4">
        <v>0.83333333333333337</v>
      </c>
      <c r="G2950">
        <v>20</v>
      </c>
      <c r="H2950">
        <v>0</v>
      </c>
      <c r="I2950" s="5">
        <f t="shared" si="422"/>
        <v>3</v>
      </c>
      <c r="J2950" s="22">
        <v>9.8979031292220746E-6</v>
      </c>
      <c r="K2950">
        <v>1.4611999999999999E-4</v>
      </c>
      <c r="L2950" s="5" cm="1">
        <f t="array" ref="L2950">_xlfn.IFS(I2950=0, 0, I2950&gt;34, 0, AND(I2950&gt;0, I2950&lt;35), VLOOKUP(I2950, $A$63:$C$96, 3))</f>
        <v>232</v>
      </c>
      <c r="M2950" s="5">
        <f t="shared" si="421"/>
        <v>47.015039863804859</v>
      </c>
      <c r="N2950" s="5">
        <v>2218.1229984489914</v>
      </c>
      <c r="O2950" s="5">
        <f t="shared" si="428"/>
        <v>4116.2003999999997</v>
      </c>
      <c r="P2950" s="5">
        <f t="shared" si="429"/>
        <v>279.01503986380487</v>
      </c>
      <c r="Q2950" s="5">
        <f t="shared" si="423"/>
        <v>0</v>
      </c>
      <c r="R2950" s="5">
        <f>IF(O2950&gt;(P2950+U2950),O2950-P2950-U2950, 0)</f>
        <v>0</v>
      </c>
      <c r="S2950" s="5">
        <f t="shared" si="424"/>
        <v>0</v>
      </c>
      <c r="T2950" s="5">
        <f t="shared" si="425"/>
        <v>0</v>
      </c>
      <c r="U2950" s="5">
        <f>IF(O2950&gt;P2950,IF(V2949*($B$6/100)&gt;=O2950-P2950,(O2950-P2950), V2949*($B$6/100)), 0)</f>
        <v>3837.185360136195</v>
      </c>
      <c r="V2950" s="5">
        <f>V2949+(T2950*($B$5/100))-(U2950/($B$6/100))</f>
        <v>3081486.2891759831</v>
      </c>
      <c r="W2950" s="5">
        <f t="shared" si="426"/>
        <v>77037.15722939957</v>
      </c>
    </row>
    <row r="2951" spans="4:23" x14ac:dyDescent="0.25">
      <c r="D2951">
        <f t="shared" si="427"/>
        <v>2949</v>
      </c>
      <c r="E2951" s="3">
        <v>43953</v>
      </c>
      <c r="F2951" s="4">
        <v>0.875</v>
      </c>
      <c r="G2951">
        <v>20</v>
      </c>
      <c r="H2951">
        <v>0</v>
      </c>
      <c r="I2951" s="5">
        <f t="shared" si="422"/>
        <v>3</v>
      </c>
      <c r="J2951" s="22">
        <v>0</v>
      </c>
      <c r="K2951">
        <v>1.5241000000000001E-4</v>
      </c>
      <c r="L2951" s="5" cm="1">
        <f t="array" ref="L2951">_xlfn.IFS(I2951=0, 0, I2951&gt;34, 0, AND(I2951&gt;0, I2951&lt;35), VLOOKUP(I2951, $A$63:$C$96, 3))</f>
        <v>232</v>
      </c>
      <c r="M2951" s="5">
        <f t="shared" si="421"/>
        <v>0</v>
      </c>
      <c r="N2951" s="5">
        <v>2349.210439239172</v>
      </c>
      <c r="O2951" s="5">
        <f t="shared" si="428"/>
        <v>4293.3897000000006</v>
      </c>
      <c r="P2951" s="5">
        <f t="shared" si="429"/>
        <v>232</v>
      </c>
      <c r="Q2951" s="5">
        <f t="shared" si="423"/>
        <v>0</v>
      </c>
      <c r="R2951" s="5">
        <f>IF(O2951&gt;(P2951+U2951),O2951-P2951-U2951, 0)</f>
        <v>0</v>
      </c>
      <c r="S2951" s="5">
        <f t="shared" si="424"/>
        <v>0</v>
      </c>
      <c r="T2951" s="5">
        <f t="shared" si="425"/>
        <v>0</v>
      </c>
      <c r="U2951" s="5">
        <f>IF(O2951&gt;P2951,IF(V2950*($B$6/100)&gt;=O2951-P2951,(O2951-P2951), V2950*($B$6/100)), 0)</f>
        <v>4061.3897000000006</v>
      </c>
      <c r="V2951" s="5">
        <f>V2950+(T2951*($B$5/100))-(U2951/($B$6/100))</f>
        <v>3075684.3038902688</v>
      </c>
      <c r="W2951" s="5">
        <f t="shared" si="426"/>
        <v>76892.10759725672</v>
      </c>
    </row>
    <row r="2952" spans="4:23" x14ac:dyDescent="0.25">
      <c r="D2952">
        <f t="shared" si="427"/>
        <v>2950</v>
      </c>
      <c r="E2952" s="3">
        <v>43953</v>
      </c>
      <c r="F2952" s="4">
        <v>0.91666666666666663</v>
      </c>
      <c r="G2952">
        <v>20</v>
      </c>
      <c r="H2952">
        <v>0</v>
      </c>
      <c r="I2952" s="5">
        <f t="shared" si="422"/>
        <v>3</v>
      </c>
      <c r="J2952" s="22">
        <v>0</v>
      </c>
      <c r="K2952">
        <v>1.5679999999999999E-4</v>
      </c>
      <c r="L2952" s="5" cm="1">
        <f t="array" ref="L2952">_xlfn.IFS(I2952=0, 0, I2952&gt;34, 0, AND(I2952&gt;0, I2952&lt;35), VLOOKUP(I2952, $A$63:$C$96, 3))</f>
        <v>232</v>
      </c>
      <c r="M2952" s="5">
        <f t="shared" si="421"/>
        <v>0</v>
      </c>
      <c r="N2952" s="5">
        <v>2127.5589087973385</v>
      </c>
      <c r="O2952" s="5">
        <f t="shared" si="428"/>
        <v>4417.0559999999996</v>
      </c>
      <c r="P2952" s="5">
        <f t="shared" si="429"/>
        <v>232</v>
      </c>
      <c r="Q2952" s="5">
        <f t="shared" si="423"/>
        <v>0</v>
      </c>
      <c r="R2952" s="5">
        <f>IF(O2952&gt;(P2952+U2952),O2952-P2952-U2952, 0)</f>
        <v>0</v>
      </c>
      <c r="S2952" s="5">
        <f t="shared" si="424"/>
        <v>0</v>
      </c>
      <c r="T2952" s="5">
        <f t="shared" si="425"/>
        <v>0</v>
      </c>
      <c r="U2952" s="5">
        <f>IF(O2952&gt;P2952,IF(V2951*($B$6/100)&gt;=O2952-P2952,(O2952-P2952), V2951*($B$6/100)), 0)</f>
        <v>4185.0559999999996</v>
      </c>
      <c r="V2952" s="5">
        <f>V2951+(T2952*($B$5/100))-(U2952/($B$6/100))</f>
        <v>3069705.6524616973</v>
      </c>
      <c r="W2952" s="5">
        <f t="shared" si="426"/>
        <v>76742.641311542437</v>
      </c>
    </row>
    <row r="2953" spans="4:23" x14ac:dyDescent="0.25">
      <c r="D2953">
        <f t="shared" si="427"/>
        <v>2951</v>
      </c>
      <c r="E2953" s="3">
        <v>43953</v>
      </c>
      <c r="F2953" s="4">
        <v>0.95833333333333337</v>
      </c>
      <c r="G2953">
        <v>20</v>
      </c>
      <c r="H2953">
        <v>0</v>
      </c>
      <c r="I2953" s="5">
        <f t="shared" si="422"/>
        <v>3</v>
      </c>
      <c r="J2953" s="22">
        <v>0</v>
      </c>
      <c r="K2953">
        <v>1.537E-4</v>
      </c>
      <c r="L2953" s="5" cm="1">
        <f t="array" ref="L2953">_xlfn.IFS(I2953=0, 0, I2953&gt;34, 0, AND(I2953&gt;0, I2953&lt;35), VLOOKUP(I2953, $A$63:$C$96, 3))</f>
        <v>232</v>
      </c>
      <c r="M2953" s="5">
        <f t="shared" si="421"/>
        <v>0</v>
      </c>
      <c r="N2953" s="5">
        <v>1908.1130469472453</v>
      </c>
      <c r="O2953" s="5">
        <f t="shared" si="428"/>
        <v>4329.7289999999994</v>
      </c>
      <c r="P2953" s="5">
        <f t="shared" si="429"/>
        <v>232</v>
      </c>
      <c r="Q2953" s="5">
        <f t="shared" si="423"/>
        <v>0</v>
      </c>
      <c r="R2953" s="5">
        <f>IF(O2953&gt;(P2953+U2953),O2953-P2953-U2953, 0)</f>
        <v>0</v>
      </c>
      <c r="S2953" s="5">
        <f t="shared" si="424"/>
        <v>0</v>
      </c>
      <c r="T2953" s="5">
        <f t="shared" si="425"/>
        <v>0</v>
      </c>
      <c r="U2953" s="5">
        <f>IF(O2953&gt;P2953,IF(V2952*($B$6/100)&gt;=O2953-P2953,(O2953-P2953), V2952*($B$6/100)), 0)</f>
        <v>4097.7289999999994</v>
      </c>
      <c r="V2953" s="5">
        <f>V2952+(T2953*($B$5/100))-(U2953/($B$6/100))</f>
        <v>3063851.753890269</v>
      </c>
      <c r="W2953" s="5">
        <f t="shared" si="426"/>
        <v>76596.293847256718</v>
      </c>
    </row>
    <row r="2954" spans="4:23" x14ac:dyDescent="0.25">
      <c r="D2954">
        <f t="shared" si="427"/>
        <v>2952</v>
      </c>
      <c r="E2954" s="3">
        <v>43954</v>
      </c>
      <c r="F2954" s="4">
        <v>0</v>
      </c>
      <c r="G2954">
        <v>20</v>
      </c>
      <c r="H2954">
        <v>0</v>
      </c>
      <c r="I2954" s="5">
        <f t="shared" si="422"/>
        <v>3</v>
      </c>
      <c r="J2954" s="22">
        <v>0</v>
      </c>
      <c r="K2954">
        <v>1.3505E-4</v>
      </c>
      <c r="L2954" s="5" cm="1">
        <f t="array" ref="L2954">_xlfn.IFS(I2954=0, 0, I2954&gt;34, 0, AND(I2954&gt;0, I2954&lt;35), VLOOKUP(I2954, $A$63:$C$96, 3))</f>
        <v>232</v>
      </c>
      <c r="M2954" s="5">
        <f t="shared" si="421"/>
        <v>0</v>
      </c>
      <c r="N2954" s="5">
        <v>1582.4424713405419</v>
      </c>
      <c r="O2954" s="5">
        <f t="shared" si="428"/>
        <v>3804.3585000000003</v>
      </c>
      <c r="P2954" s="5">
        <f t="shared" si="429"/>
        <v>232</v>
      </c>
      <c r="Q2954" s="5">
        <f t="shared" si="423"/>
        <v>0</v>
      </c>
      <c r="R2954" s="5">
        <f>IF(O2954&gt;(P2954+U2954),O2954-P2954-U2954, 0)</f>
        <v>0</v>
      </c>
      <c r="S2954" s="5">
        <f t="shared" si="424"/>
        <v>0</v>
      </c>
      <c r="T2954" s="5">
        <f t="shared" si="425"/>
        <v>0</v>
      </c>
      <c r="U2954" s="5">
        <f>IF(O2954&gt;P2954,IF(V2953*($B$6/100)&gt;=O2954-P2954,(O2954-P2954), V2953*($B$6/100)), 0)</f>
        <v>3572.3585000000003</v>
      </c>
      <c r="V2954" s="5">
        <f>V2953+(T2954*($B$5/100))-(U2954/($B$6/100))</f>
        <v>3058748.3846045546</v>
      </c>
      <c r="W2954" s="5">
        <f t="shared" si="426"/>
        <v>76468.709615113868</v>
      </c>
    </row>
    <row r="2955" spans="4:23" x14ac:dyDescent="0.25">
      <c r="D2955">
        <f t="shared" si="427"/>
        <v>2953</v>
      </c>
      <c r="E2955" s="3">
        <v>43954</v>
      </c>
      <c r="F2955" s="4">
        <v>4.1666666666666664E-2</v>
      </c>
      <c r="G2955">
        <v>20</v>
      </c>
      <c r="H2955">
        <v>0</v>
      </c>
      <c r="I2955" s="5">
        <f t="shared" si="422"/>
        <v>3</v>
      </c>
      <c r="J2955" s="22">
        <v>0</v>
      </c>
      <c r="K2955">
        <v>1.0759E-4</v>
      </c>
      <c r="L2955" s="5" cm="1">
        <f t="array" ref="L2955">_xlfn.IFS(I2955=0, 0, I2955&gt;34, 0, AND(I2955&gt;0, I2955&lt;35), VLOOKUP(I2955, $A$63:$C$96, 3))</f>
        <v>232</v>
      </c>
      <c r="M2955" s="5">
        <f t="shared" si="421"/>
        <v>0</v>
      </c>
      <c r="N2955" s="5">
        <v>1344.7152950430655</v>
      </c>
      <c r="O2955" s="5">
        <f t="shared" si="428"/>
        <v>3030.8103000000001</v>
      </c>
      <c r="P2955" s="5">
        <f t="shared" si="429"/>
        <v>232</v>
      </c>
      <c r="Q2955" s="5">
        <f t="shared" si="423"/>
        <v>0</v>
      </c>
      <c r="R2955" s="5">
        <f>IF(O2955&gt;(P2955+U2955),O2955-P2955-U2955, 0)</f>
        <v>0</v>
      </c>
      <c r="S2955" s="5">
        <f t="shared" si="424"/>
        <v>0</v>
      </c>
      <c r="T2955" s="5">
        <f t="shared" si="425"/>
        <v>0</v>
      </c>
      <c r="U2955" s="5">
        <f>IF(O2955&gt;P2955,IF(V2954*($B$6/100)&gt;=O2955-P2955,(O2955-P2955), V2954*($B$6/100)), 0)</f>
        <v>2798.8103000000001</v>
      </c>
      <c r="V2955" s="5">
        <f>V2954+(T2955*($B$5/100))-(U2955/($B$6/100))</f>
        <v>3054750.084175983</v>
      </c>
      <c r="W2955" s="5">
        <f t="shared" si="426"/>
        <v>76368.75210439958</v>
      </c>
    </row>
    <row r="2956" spans="4:23" x14ac:dyDescent="0.25">
      <c r="D2956">
        <f t="shared" si="427"/>
        <v>2954</v>
      </c>
      <c r="E2956" s="3">
        <v>43954</v>
      </c>
      <c r="F2956" s="4">
        <v>8.3333333333333329E-2</v>
      </c>
      <c r="G2956">
        <v>20</v>
      </c>
      <c r="H2956">
        <v>0</v>
      </c>
      <c r="I2956" s="5">
        <f t="shared" si="422"/>
        <v>3</v>
      </c>
      <c r="J2956" s="22">
        <v>0</v>
      </c>
      <c r="K2956">
        <v>8.8049999999999999E-5</v>
      </c>
      <c r="L2956" s="5" cm="1">
        <f t="array" ref="L2956">_xlfn.IFS(I2956=0, 0, I2956&gt;34, 0, AND(I2956&gt;0, I2956&lt;35), VLOOKUP(I2956, $A$63:$C$96, 3))</f>
        <v>232</v>
      </c>
      <c r="M2956" s="5">
        <f t="shared" si="421"/>
        <v>0</v>
      </c>
      <c r="N2956" s="5">
        <v>1270.9095632062608</v>
      </c>
      <c r="O2956" s="5">
        <f t="shared" si="428"/>
        <v>2480.3685</v>
      </c>
      <c r="P2956" s="5">
        <f t="shared" si="429"/>
        <v>232</v>
      </c>
      <c r="Q2956" s="5">
        <f t="shared" si="423"/>
        <v>0</v>
      </c>
      <c r="R2956" s="5">
        <f>IF(O2956&gt;(P2956+U2956),O2956-P2956-U2956, 0)</f>
        <v>0</v>
      </c>
      <c r="S2956" s="5">
        <f t="shared" si="424"/>
        <v>0</v>
      </c>
      <c r="T2956" s="5">
        <f t="shared" si="425"/>
        <v>0</v>
      </c>
      <c r="U2956" s="5">
        <f>IF(O2956&gt;P2956,IF(V2955*($B$6/100)&gt;=O2956-P2956,(O2956-P2956), V2955*($B$6/100)), 0)</f>
        <v>2248.3685</v>
      </c>
      <c r="V2956" s="5">
        <f>V2955+(T2956*($B$5/100))-(U2956/($B$6/100))</f>
        <v>3051538.1291759829</v>
      </c>
      <c r="W2956" s="5">
        <f t="shared" si="426"/>
        <v>76288.453229399573</v>
      </c>
    </row>
    <row r="2957" spans="4:23" x14ac:dyDescent="0.25">
      <c r="D2957">
        <f t="shared" si="427"/>
        <v>2955</v>
      </c>
      <c r="E2957" s="3">
        <v>43954</v>
      </c>
      <c r="F2957" s="4">
        <v>0.125</v>
      </c>
      <c r="G2957">
        <v>20</v>
      </c>
      <c r="H2957">
        <v>0</v>
      </c>
      <c r="I2957" s="5">
        <f t="shared" si="422"/>
        <v>3</v>
      </c>
      <c r="J2957" s="22">
        <v>0</v>
      </c>
      <c r="K2957">
        <v>7.6139999999999986E-5</v>
      </c>
      <c r="L2957" s="5" cm="1">
        <f t="array" ref="L2957">_xlfn.IFS(I2957=0, 0, I2957&gt;34, 0, AND(I2957&gt;0, I2957&lt;35), VLOOKUP(I2957, $A$63:$C$96, 3))</f>
        <v>232</v>
      </c>
      <c r="M2957" s="5">
        <f t="shared" si="421"/>
        <v>0</v>
      </c>
      <c r="N2957" s="5">
        <v>1278.1245716217579</v>
      </c>
      <c r="O2957" s="5">
        <f t="shared" si="428"/>
        <v>2144.8637999999996</v>
      </c>
      <c r="P2957" s="5">
        <f t="shared" si="429"/>
        <v>232</v>
      </c>
      <c r="Q2957" s="5">
        <f t="shared" si="423"/>
        <v>0</v>
      </c>
      <c r="R2957" s="5">
        <f>IF(O2957&gt;(P2957+U2957),O2957-P2957-U2957, 0)</f>
        <v>0</v>
      </c>
      <c r="S2957" s="5">
        <f t="shared" si="424"/>
        <v>0</v>
      </c>
      <c r="T2957" s="5">
        <f t="shared" si="425"/>
        <v>0</v>
      </c>
      <c r="U2957" s="5">
        <f>IF(O2957&gt;P2957,IF(V2956*($B$6/100)&gt;=O2957-P2957,(O2957-P2957), V2956*($B$6/100)), 0)</f>
        <v>1912.8637999999996</v>
      </c>
      <c r="V2957" s="5">
        <f>V2956+(T2957*($B$5/100))-(U2957/($B$6/100))</f>
        <v>3048805.4666045546</v>
      </c>
      <c r="W2957" s="5">
        <f t="shared" si="426"/>
        <v>76220.136665113867</v>
      </c>
    </row>
    <row r="2958" spans="4:23" x14ac:dyDescent="0.25">
      <c r="D2958">
        <f t="shared" si="427"/>
        <v>2956</v>
      </c>
      <c r="E2958" s="3">
        <v>43954</v>
      </c>
      <c r="F2958" s="4">
        <v>0.16666666666666666</v>
      </c>
      <c r="G2958">
        <v>20</v>
      </c>
      <c r="H2958">
        <v>0</v>
      </c>
      <c r="I2958" s="5">
        <f t="shared" si="422"/>
        <v>3</v>
      </c>
      <c r="J2958" s="22">
        <v>0</v>
      </c>
      <c r="K2958">
        <v>6.9919999999999995E-5</v>
      </c>
      <c r="L2958" s="5" cm="1">
        <f t="array" ref="L2958">_xlfn.IFS(I2958=0, 0, I2958&gt;34, 0, AND(I2958&gt;0, I2958&lt;35), VLOOKUP(I2958, $A$63:$C$96, 3))</f>
        <v>232</v>
      </c>
      <c r="M2958" s="5">
        <f t="shared" si="421"/>
        <v>0</v>
      </c>
      <c r="N2958" s="5">
        <v>1323.3148676741839</v>
      </c>
      <c r="O2958" s="5">
        <f t="shared" si="428"/>
        <v>1969.6463999999999</v>
      </c>
      <c r="P2958" s="5">
        <f t="shared" si="429"/>
        <v>232</v>
      </c>
      <c r="Q2958" s="5">
        <f t="shared" si="423"/>
        <v>0</v>
      </c>
      <c r="R2958" s="5">
        <f>IF(O2958&gt;(P2958+U2958),O2958-P2958-U2958, 0)</f>
        <v>0</v>
      </c>
      <c r="S2958" s="5">
        <f t="shared" si="424"/>
        <v>0</v>
      </c>
      <c r="T2958" s="5">
        <f t="shared" si="425"/>
        <v>0</v>
      </c>
      <c r="U2958" s="5">
        <f>IF(O2958&gt;P2958,IF(V2957*($B$6/100)&gt;=O2958-P2958,(O2958-P2958), V2957*($B$6/100)), 0)</f>
        <v>1737.6463999999999</v>
      </c>
      <c r="V2958" s="5">
        <f>V2957+(T2958*($B$5/100))-(U2958/($B$6/100))</f>
        <v>3046323.1146045546</v>
      </c>
      <c r="W2958" s="5">
        <f t="shared" si="426"/>
        <v>76158.077865113868</v>
      </c>
    </row>
    <row r="2959" spans="4:23" x14ac:dyDescent="0.25">
      <c r="D2959">
        <f t="shared" si="427"/>
        <v>2957</v>
      </c>
      <c r="E2959" s="3">
        <v>43954</v>
      </c>
      <c r="F2959" s="4">
        <v>0.20833333333333334</v>
      </c>
      <c r="G2959">
        <v>20</v>
      </c>
      <c r="H2959">
        <v>0</v>
      </c>
      <c r="I2959" s="5">
        <f t="shared" si="422"/>
        <v>3</v>
      </c>
      <c r="J2959" s="22">
        <v>0</v>
      </c>
      <c r="K2959">
        <v>6.7740000000000012E-5</v>
      </c>
      <c r="L2959" s="5" cm="1">
        <f t="array" ref="L2959">_xlfn.IFS(I2959=0, 0, I2959&gt;34, 0, AND(I2959&gt;0, I2959&lt;35), VLOOKUP(I2959, $A$63:$C$96, 3))</f>
        <v>232</v>
      </c>
      <c r="M2959" s="5">
        <f t="shared" si="421"/>
        <v>0</v>
      </c>
      <c r="N2959" s="5">
        <v>1351.5493473886386</v>
      </c>
      <c r="O2959" s="5">
        <f t="shared" si="428"/>
        <v>1908.2358000000004</v>
      </c>
      <c r="P2959" s="5">
        <f t="shared" si="429"/>
        <v>232</v>
      </c>
      <c r="Q2959" s="5">
        <f t="shared" si="423"/>
        <v>0</v>
      </c>
      <c r="R2959" s="5">
        <f>IF(O2959&gt;(P2959+U2959),O2959-P2959-U2959, 0)</f>
        <v>0</v>
      </c>
      <c r="S2959" s="5">
        <f t="shared" si="424"/>
        <v>0</v>
      </c>
      <c r="T2959" s="5">
        <f t="shared" si="425"/>
        <v>0</v>
      </c>
      <c r="U2959" s="5">
        <f>IF(O2959&gt;P2959,IF(V2958*($B$6/100)&gt;=O2959-P2959,(O2959-P2959), V2958*($B$6/100)), 0)</f>
        <v>1676.2358000000004</v>
      </c>
      <c r="V2959" s="5">
        <f>V2958+(T2959*($B$5/100))-(U2959/($B$6/100))</f>
        <v>3043928.4920331258</v>
      </c>
      <c r="W2959" s="5">
        <f t="shared" si="426"/>
        <v>76098.212300828149</v>
      </c>
    </row>
    <row r="2960" spans="4:23" x14ac:dyDescent="0.25">
      <c r="D2960">
        <f t="shared" si="427"/>
        <v>2958</v>
      </c>
      <c r="E2960" s="3">
        <v>43954</v>
      </c>
      <c r="F2960" s="4">
        <v>0.25</v>
      </c>
      <c r="G2960">
        <v>10</v>
      </c>
      <c r="H2960">
        <v>5</v>
      </c>
      <c r="I2960" s="5">
        <f t="shared" si="422"/>
        <v>1</v>
      </c>
      <c r="J2960" s="22">
        <v>3.4642660952277262E-5</v>
      </c>
      <c r="K2960">
        <v>6.7730000000000004E-5</v>
      </c>
      <c r="L2960" s="5" cm="1">
        <f t="array" ref="L2960">_xlfn.IFS(I2960=0, 0, I2960&gt;34, 0, AND(I2960&gt;0, I2960&lt;35), VLOOKUP(I2960, $A$63:$C$96, 3))</f>
        <v>0</v>
      </c>
      <c r="M2960" s="5">
        <f t="shared" si="421"/>
        <v>164.552639523317</v>
      </c>
      <c r="N2960" s="5">
        <v>1468.8444667397716</v>
      </c>
      <c r="O2960" s="5">
        <f t="shared" si="428"/>
        <v>1907.9541000000002</v>
      </c>
      <c r="P2960" s="5">
        <f t="shared" si="429"/>
        <v>164.552639523317</v>
      </c>
      <c r="Q2960" s="5">
        <f t="shared" si="423"/>
        <v>0</v>
      </c>
      <c r="R2960" s="5">
        <f>IF(O2960&gt;(P2960+U2960),O2960-P2960-U2960, 0)</f>
        <v>0</v>
      </c>
      <c r="S2960" s="5">
        <f t="shared" si="424"/>
        <v>0</v>
      </c>
      <c r="T2960" s="5">
        <f t="shared" si="425"/>
        <v>0</v>
      </c>
      <c r="U2960" s="5">
        <f>IF(O2960&gt;P2960,IF(V2959*($B$6/100)&gt;=O2960-P2960,(O2960-P2960), V2959*($B$6/100)), 0)</f>
        <v>1743.401460476683</v>
      </c>
      <c r="V2960" s="5">
        <f>V2959+(T2960*($B$5/100))-(U2960/($B$6/100))</f>
        <v>3041437.9185181591</v>
      </c>
      <c r="W2960" s="5">
        <f t="shared" si="426"/>
        <v>76035.947962953971</v>
      </c>
    </row>
    <row r="2961" spans="4:23" x14ac:dyDescent="0.25">
      <c r="D2961">
        <f t="shared" si="427"/>
        <v>2959</v>
      </c>
      <c r="E2961" s="3">
        <v>43954</v>
      </c>
      <c r="F2961" s="4">
        <v>0.29166666666666669</v>
      </c>
      <c r="G2961">
        <v>20</v>
      </c>
      <c r="H2961">
        <v>8</v>
      </c>
      <c r="I2961" s="5">
        <f t="shared" si="422"/>
        <v>3</v>
      </c>
      <c r="J2961" s="22">
        <v>1.2372378911527593E-4</v>
      </c>
      <c r="K2961">
        <v>7.0400000000000004E-5</v>
      </c>
      <c r="L2961" s="5" cm="1">
        <f t="array" ref="L2961">_xlfn.IFS(I2961=0, 0, I2961&gt;34, 0, AND(I2961&gt;0, I2961&lt;35), VLOOKUP(I2961, $A$63:$C$96, 3))</f>
        <v>232</v>
      </c>
      <c r="M2961" s="5">
        <f t="shared" si="421"/>
        <v>587.68799829756074</v>
      </c>
      <c r="N2961" s="5">
        <v>1847.3213149274138</v>
      </c>
      <c r="O2961" s="5">
        <f t="shared" si="428"/>
        <v>1983.1680000000001</v>
      </c>
      <c r="P2961" s="5">
        <f t="shared" si="429"/>
        <v>819.68799829756074</v>
      </c>
      <c r="Q2961" s="5">
        <f t="shared" si="423"/>
        <v>0</v>
      </c>
      <c r="R2961" s="5">
        <f>IF(O2961&gt;(P2961+U2961),O2961-P2961-U2961, 0)</f>
        <v>0</v>
      </c>
      <c r="S2961" s="5">
        <f t="shared" si="424"/>
        <v>0</v>
      </c>
      <c r="T2961" s="5">
        <f t="shared" si="425"/>
        <v>0</v>
      </c>
      <c r="U2961" s="5">
        <f>IF(O2961&gt;P2961,IF(V2960*($B$6/100)&gt;=O2961-P2961,(O2961-P2961), V2960*($B$6/100)), 0)</f>
        <v>1163.4800017024395</v>
      </c>
      <c r="V2961" s="5">
        <f>V2960+(T2961*($B$5/100))-(U2961/($B$6/100))</f>
        <v>3039775.8042300129</v>
      </c>
      <c r="W2961" s="5">
        <f t="shared" si="426"/>
        <v>75994.395105750329</v>
      </c>
    </row>
    <row r="2962" spans="4:23" x14ac:dyDescent="0.25">
      <c r="D2962">
        <f t="shared" si="427"/>
        <v>2960</v>
      </c>
      <c r="E2962" s="3">
        <v>43954</v>
      </c>
      <c r="F2962" s="4">
        <v>0.33333333333333331</v>
      </c>
      <c r="G2962">
        <v>30</v>
      </c>
      <c r="H2962">
        <v>8</v>
      </c>
      <c r="I2962" s="5">
        <f t="shared" si="422"/>
        <v>4</v>
      </c>
      <c r="J2962" s="22">
        <v>2.4992205401285736E-4</v>
      </c>
      <c r="K2962">
        <v>7.5279999999999998E-5</v>
      </c>
      <c r="L2962" s="5" cm="1">
        <f t="array" ref="L2962">_xlfn.IFS(I2962=0, 0, I2962&gt;34, 0, AND(I2962&gt;0, I2962&lt;35), VLOOKUP(I2962, $A$63:$C$96, 3))</f>
        <v>740</v>
      </c>
      <c r="M2962" s="5">
        <f t="shared" si="421"/>
        <v>1187.1297565610726</v>
      </c>
      <c r="N2962" s="5">
        <v>2348.9437598817149</v>
      </c>
      <c r="O2962" s="5">
        <f t="shared" si="428"/>
        <v>2120.6375999999996</v>
      </c>
      <c r="P2962" s="5">
        <f t="shared" si="429"/>
        <v>1927.1297565610726</v>
      </c>
      <c r="Q2962" s="5">
        <f t="shared" si="423"/>
        <v>0</v>
      </c>
      <c r="R2962" s="5">
        <f>IF(O2962&gt;(P2962+U2962),O2962-P2962-U2962, 0)</f>
        <v>0</v>
      </c>
      <c r="S2962" s="5">
        <f t="shared" si="424"/>
        <v>0</v>
      </c>
      <c r="T2962" s="5">
        <f t="shared" si="425"/>
        <v>0</v>
      </c>
      <c r="U2962" s="5">
        <f>IF(O2962&gt;P2962,IF(V2961*($B$6/100)&gt;=O2962-P2962,(O2962-P2962), V2961*($B$6/100)), 0)</f>
        <v>193.50784343892701</v>
      </c>
      <c r="V2962" s="5">
        <f>V2961+(T2962*($B$5/100))-(U2962/($B$6/100))</f>
        <v>3039499.3644536715</v>
      </c>
      <c r="W2962" s="5">
        <f t="shared" si="426"/>
        <v>75987.484111341793</v>
      </c>
    </row>
    <row r="2963" spans="4:23" x14ac:dyDescent="0.25">
      <c r="D2963">
        <f t="shared" si="427"/>
        <v>2961</v>
      </c>
      <c r="E2963" s="3">
        <v>43954</v>
      </c>
      <c r="F2963" s="4">
        <v>0.375</v>
      </c>
      <c r="G2963">
        <v>30</v>
      </c>
      <c r="H2963">
        <v>9</v>
      </c>
      <c r="I2963" s="5">
        <f t="shared" si="422"/>
        <v>4</v>
      </c>
      <c r="J2963" s="22">
        <v>3.7859479469274434E-4</v>
      </c>
      <c r="K2963">
        <v>8.954E-5</v>
      </c>
      <c r="L2963" s="5" cm="1">
        <f t="array" ref="L2963">_xlfn.IFS(I2963=0, 0, I2963&gt;34, 0, AND(I2963&gt;0, I2963&lt;35), VLOOKUP(I2963, $A$63:$C$96, 3))</f>
        <v>740</v>
      </c>
      <c r="M2963" s="5">
        <f t="shared" si="421"/>
        <v>1798.3252747905356</v>
      </c>
      <c r="N2963" s="5">
        <v>2545.3919654486708</v>
      </c>
      <c r="O2963" s="5">
        <f t="shared" si="428"/>
        <v>2522.3418000000001</v>
      </c>
      <c r="P2963" s="5">
        <f t="shared" si="429"/>
        <v>2522.3418000000001</v>
      </c>
      <c r="Q2963" s="5">
        <f t="shared" si="423"/>
        <v>15.983474790535183</v>
      </c>
      <c r="R2963" s="5">
        <f>IF(O2963&gt;(P2963+U2963),O2963-P2963-U2963, 0)</f>
        <v>0</v>
      </c>
      <c r="S2963" s="5">
        <f t="shared" si="424"/>
        <v>0</v>
      </c>
      <c r="T2963" s="5">
        <f t="shared" si="425"/>
        <v>15.983474790535183</v>
      </c>
      <c r="U2963" s="5">
        <f>IF(O2963&gt;P2963,IF(V2962*($B$6/100)&gt;=O2963-P2963,(O2963-P2963), V2962*($B$6/100)), 0)</f>
        <v>0</v>
      </c>
      <c r="V2963" s="5">
        <f>V2962+(T2963*($B$5/100))-(U2963/($B$6/100))</f>
        <v>3039510.552886025</v>
      </c>
      <c r="W2963" s="5">
        <f t="shared" si="426"/>
        <v>75987.76382215062</v>
      </c>
    </row>
    <row r="2964" spans="4:23" x14ac:dyDescent="0.25">
      <c r="D2964">
        <f t="shared" si="427"/>
        <v>2962</v>
      </c>
      <c r="E2964" s="3">
        <v>43954</v>
      </c>
      <c r="F2964" s="4">
        <v>0.41666666666666669</v>
      </c>
      <c r="G2964">
        <v>30</v>
      </c>
      <c r="H2964">
        <v>4</v>
      </c>
      <c r="I2964" s="5">
        <f t="shared" si="422"/>
        <v>4</v>
      </c>
      <c r="J2964" s="22">
        <v>3.5879898843430019E-4</v>
      </c>
      <c r="K2964">
        <v>1.0715E-4</v>
      </c>
      <c r="L2964" s="5" cm="1">
        <f t="array" ref="L2964">_xlfn.IFS(I2964=0, 0, I2964&gt;34, 0, AND(I2964&gt;0, I2964&lt;35), VLOOKUP(I2964, $A$63:$C$96, 3))</f>
        <v>740</v>
      </c>
      <c r="M2964" s="5">
        <f t="shared" si="421"/>
        <v>1704.2951950629258</v>
      </c>
      <c r="N2964" s="5">
        <v>2460.4501732409194</v>
      </c>
      <c r="O2964" s="5">
        <f t="shared" si="428"/>
        <v>3018.4155000000001</v>
      </c>
      <c r="P2964" s="5">
        <f t="shared" si="429"/>
        <v>2444.2951950629258</v>
      </c>
      <c r="Q2964" s="5">
        <f t="shared" si="423"/>
        <v>0</v>
      </c>
      <c r="R2964" s="5">
        <f>IF(O2964&gt;(P2964+U2964),O2964-P2964-U2964, 0)</f>
        <v>0</v>
      </c>
      <c r="S2964" s="5">
        <f t="shared" si="424"/>
        <v>0</v>
      </c>
      <c r="T2964" s="5">
        <f t="shared" si="425"/>
        <v>0</v>
      </c>
      <c r="U2964" s="5">
        <f>IF(O2964&gt;P2964,IF(V2963*($B$6/100)&gt;=O2964-P2964,(O2964-P2964), V2963*($B$6/100)), 0)</f>
        <v>574.12030493707425</v>
      </c>
      <c r="V2964" s="5">
        <f>V2963+(T2964*($B$5/100))-(U2964/($B$6/100))</f>
        <v>3038690.3810218293</v>
      </c>
      <c r="W2964" s="5">
        <f t="shared" si="426"/>
        <v>75967.259525545727</v>
      </c>
    </row>
    <row r="2965" spans="4:23" x14ac:dyDescent="0.25">
      <c r="D2965">
        <f t="shared" si="427"/>
        <v>2963</v>
      </c>
      <c r="E2965" s="3">
        <v>43954</v>
      </c>
      <c r="F2965" s="4">
        <v>0.45833333333333331</v>
      </c>
      <c r="G2965">
        <v>30</v>
      </c>
      <c r="H2965">
        <v>5</v>
      </c>
      <c r="I2965" s="5">
        <f t="shared" si="422"/>
        <v>4</v>
      </c>
      <c r="J2965" s="22">
        <v>4.4788011659729887E-4</v>
      </c>
      <c r="K2965">
        <v>1.0232999999999999E-4</v>
      </c>
      <c r="L2965" s="5" cm="1">
        <f t="array" ref="L2965">_xlfn.IFS(I2965=0, 0, I2965&gt;34, 0, AND(I2965&gt;0, I2965&lt;35), VLOOKUP(I2965, $A$63:$C$96, 3))</f>
        <v>740</v>
      </c>
      <c r="M2965" s="5">
        <f t="shared" si="421"/>
        <v>2127.43055383717</v>
      </c>
      <c r="N2965" s="5">
        <v>2128.1789816857854</v>
      </c>
      <c r="O2965" s="5">
        <f t="shared" si="428"/>
        <v>2882.6360999999997</v>
      </c>
      <c r="P2965" s="5">
        <f t="shared" si="429"/>
        <v>2867.43055383717</v>
      </c>
      <c r="Q2965" s="5">
        <f t="shared" si="423"/>
        <v>0</v>
      </c>
      <c r="R2965" s="5">
        <f>IF(O2965&gt;(P2965+U2965),O2965-P2965-U2965, 0)</f>
        <v>0</v>
      </c>
      <c r="S2965" s="5">
        <f t="shared" si="424"/>
        <v>0</v>
      </c>
      <c r="T2965" s="5">
        <f t="shared" si="425"/>
        <v>0</v>
      </c>
      <c r="U2965" s="5">
        <f>IF(O2965&gt;P2965,IF(V2964*($B$6/100)&gt;=O2965-P2965,(O2965-P2965), V2964*($B$6/100)), 0)</f>
        <v>15.205546162829705</v>
      </c>
      <c r="V2965" s="5">
        <f>V2964+(T2965*($B$5/100))-(U2965/($B$6/100))</f>
        <v>3038668.6588130253</v>
      </c>
      <c r="W2965" s="5">
        <f t="shared" si="426"/>
        <v>75966.716470325628</v>
      </c>
    </row>
    <row r="2966" spans="4:23" x14ac:dyDescent="0.25">
      <c r="D2966">
        <f t="shared" si="427"/>
        <v>2964</v>
      </c>
      <c r="E2966" s="3">
        <v>43954</v>
      </c>
      <c r="F2966" s="4">
        <v>0.5</v>
      </c>
      <c r="G2966">
        <v>20</v>
      </c>
      <c r="H2966">
        <v>3</v>
      </c>
      <c r="I2966" s="5">
        <f t="shared" si="422"/>
        <v>3</v>
      </c>
      <c r="J2966" s="22">
        <v>4.6767592285574302E-4</v>
      </c>
      <c r="K2966">
        <v>9.0409999999999997E-5</v>
      </c>
      <c r="L2966" s="5" cm="1">
        <f t="array" ref="L2966">_xlfn.IFS(I2966=0, 0, I2966&gt;34, 0, AND(I2966&gt;0, I2966&lt;35), VLOOKUP(I2966, $A$63:$C$96, 3))</f>
        <v>232</v>
      </c>
      <c r="M2966" s="5">
        <f t="shared" si="421"/>
        <v>2221.4606335647791</v>
      </c>
      <c r="N2966" s="5">
        <v>1830.8745800313714</v>
      </c>
      <c r="O2966" s="5">
        <f t="shared" si="428"/>
        <v>2546.8497000000002</v>
      </c>
      <c r="P2966" s="5">
        <f t="shared" si="429"/>
        <v>2453.4606335647791</v>
      </c>
      <c r="Q2966" s="5">
        <f t="shared" si="423"/>
        <v>0</v>
      </c>
      <c r="R2966" s="5">
        <f>IF(O2966&gt;(P2966+U2966),O2966-P2966-U2966, 0)</f>
        <v>0</v>
      </c>
      <c r="S2966" s="5">
        <f t="shared" si="424"/>
        <v>0</v>
      </c>
      <c r="T2966" s="5">
        <f t="shared" si="425"/>
        <v>0</v>
      </c>
      <c r="U2966" s="5">
        <f>IF(O2966&gt;P2966,IF(V2965*($B$6/100)&gt;=O2966-P2966,(O2966-P2966), V2965*($B$6/100)), 0)</f>
        <v>93.389066435221139</v>
      </c>
      <c r="V2966" s="5">
        <f>V2965+(T2966*($B$5/100))-(U2966/($B$6/100))</f>
        <v>3038535.2458609752</v>
      </c>
      <c r="W2966" s="5">
        <f t="shared" si="426"/>
        <v>75963.381146524378</v>
      </c>
    </row>
    <row r="2967" spans="4:23" x14ac:dyDescent="0.25">
      <c r="D2967">
        <f t="shared" si="427"/>
        <v>2965</v>
      </c>
      <c r="E2967" s="3">
        <v>43954</v>
      </c>
      <c r="F2967" s="4">
        <v>0.54166666666666663</v>
      </c>
      <c r="G2967">
        <v>30</v>
      </c>
      <c r="H2967">
        <v>4</v>
      </c>
      <c r="I2967" s="5">
        <f t="shared" si="422"/>
        <v>4</v>
      </c>
      <c r="J2967" s="22">
        <v>5.0726753537263126E-4</v>
      </c>
      <c r="K2967">
        <v>8.049000000000001E-5</v>
      </c>
      <c r="L2967" s="5" cm="1">
        <f t="array" ref="L2967">_xlfn.IFS(I2967=0, 0, I2967&gt;34, 0, AND(I2967&gt;0, I2967&lt;35), VLOOKUP(I2967, $A$63:$C$96, 3))</f>
        <v>740</v>
      </c>
      <c r="M2967" s="5">
        <f t="shared" si="421"/>
        <v>2409.5207930199986</v>
      </c>
      <c r="N2967" s="5">
        <v>1611.604873018287</v>
      </c>
      <c r="O2967" s="5">
        <f t="shared" si="428"/>
        <v>2267.4033000000004</v>
      </c>
      <c r="P2967" s="5">
        <f t="shared" si="429"/>
        <v>2267.4033000000004</v>
      </c>
      <c r="Q2967" s="5">
        <f t="shared" si="423"/>
        <v>487.20077413479089</v>
      </c>
      <c r="R2967" s="5">
        <f>IF(O2967&gt;(P2967+U2967),O2967-P2967-U2967, 0)</f>
        <v>0</v>
      </c>
      <c r="S2967" s="5">
        <f t="shared" si="424"/>
        <v>394.91671888520727</v>
      </c>
      <c r="T2967" s="5">
        <f t="shared" si="425"/>
        <v>487.20077413479089</v>
      </c>
      <c r="U2967" s="5">
        <f>IF(O2967&gt;P2967,IF(V2966*($B$6/100)&gt;=O2967-P2967,(O2967-P2967), V2966*($B$6/100)), 0)</f>
        <v>0</v>
      </c>
      <c r="V2967" s="5">
        <f>V2966+(T2967*($B$5/100))-(U2967/($B$6/100))</f>
        <v>3038876.2864028695</v>
      </c>
      <c r="W2967" s="5">
        <f t="shared" si="426"/>
        <v>75971.907160071743</v>
      </c>
    </row>
    <row r="2968" spans="4:23" x14ac:dyDescent="0.25">
      <c r="D2968">
        <f t="shared" si="427"/>
        <v>2966</v>
      </c>
      <c r="E2968" s="3">
        <v>43954</v>
      </c>
      <c r="F2968" s="4">
        <v>0.58333333333333337</v>
      </c>
      <c r="G2968">
        <v>30</v>
      </c>
      <c r="H2968">
        <v>6</v>
      </c>
      <c r="I2968" s="5">
        <f t="shared" si="422"/>
        <v>4</v>
      </c>
      <c r="J2968" s="22">
        <v>5.5428257523643619E-4</v>
      </c>
      <c r="K2968">
        <v>7.3990000000000001E-5</v>
      </c>
      <c r="L2968" s="5" cm="1">
        <f t="array" ref="L2968">_xlfn.IFS(I2968=0, 0, I2968&gt;34, 0, AND(I2968&gt;0, I2968&lt;35), VLOOKUP(I2968, $A$63:$C$96, 3))</f>
        <v>740</v>
      </c>
      <c r="M2968" s="5">
        <f t="shared" si="421"/>
        <v>2632.842232373072</v>
      </c>
      <c r="N2968" s="5">
        <v>1393.3093259807831</v>
      </c>
      <c r="O2968" s="5">
        <f t="shared" si="428"/>
        <v>2084.2982999999999</v>
      </c>
      <c r="P2968" s="5">
        <f t="shared" si="429"/>
        <v>2084.2982999999999</v>
      </c>
      <c r="Q2968" s="5">
        <f t="shared" si="423"/>
        <v>487.20077413479089</v>
      </c>
      <c r="R2968" s="5">
        <f>IF(O2968&gt;(P2968+U2968),O2968-P2968-U2968, 0)</f>
        <v>0</v>
      </c>
      <c r="S2968" s="5">
        <f t="shared" si="424"/>
        <v>715.60008702832067</v>
      </c>
      <c r="T2968" s="5">
        <f t="shared" si="425"/>
        <v>572.94384534475137</v>
      </c>
      <c r="U2968" s="5">
        <f>IF(O2968&gt;P2968,IF(V2967*($B$6/100)&gt;=O2968-P2968,(O2968-P2968), V2967*($B$6/100)), 0)</f>
        <v>0</v>
      </c>
      <c r="V2968" s="5">
        <f>V2967+(T2968*($B$5/100))-(U2968/($B$6/100))</f>
        <v>3039277.3470946108</v>
      </c>
      <c r="W2968" s="5">
        <f t="shared" si="426"/>
        <v>75981.933677365276</v>
      </c>
    </row>
    <row r="2969" spans="4:23" x14ac:dyDescent="0.25">
      <c r="D2969">
        <f t="shared" si="427"/>
        <v>2967</v>
      </c>
      <c r="E2969" s="3">
        <v>43954</v>
      </c>
      <c r="F2969" s="4">
        <v>0.625</v>
      </c>
      <c r="G2969">
        <v>20</v>
      </c>
      <c r="H2969">
        <v>6</v>
      </c>
      <c r="I2969" s="5">
        <f t="shared" si="422"/>
        <v>3</v>
      </c>
      <c r="J2969" s="22">
        <v>5.1221648693724239E-4</v>
      </c>
      <c r="K2969">
        <v>6.3659999999999997E-5</v>
      </c>
      <c r="L2969" s="5" cm="1">
        <f t="array" ref="L2969">_xlfn.IFS(I2969=0, 0, I2969&gt;34, 0, AND(I2969&gt;0, I2969&lt;35), VLOOKUP(I2969, $A$63:$C$96, 3))</f>
        <v>232</v>
      </c>
      <c r="M2969" s="5">
        <f t="shared" si="421"/>
        <v>2433.0283129519016</v>
      </c>
      <c r="N2969" s="5">
        <v>1095.9376409565691</v>
      </c>
      <c r="O2969" s="5">
        <f t="shared" si="428"/>
        <v>1793.3021999999999</v>
      </c>
      <c r="P2969" s="5">
        <f t="shared" si="429"/>
        <v>1793.3021999999999</v>
      </c>
      <c r="Q2969" s="5">
        <f t="shared" si="423"/>
        <v>487.20077413479089</v>
      </c>
      <c r="R2969" s="5">
        <f>IF(O2969&gt;(P2969+U2969),O2969-P2969-U2969, 0)</f>
        <v>0</v>
      </c>
      <c r="S2969" s="5">
        <f t="shared" si="424"/>
        <v>384.52533881711088</v>
      </c>
      <c r="T2969" s="5">
        <f t="shared" si="425"/>
        <v>487.20077413479089</v>
      </c>
      <c r="U2969" s="5">
        <f>IF(O2969&gt;P2969,IF(V2968*($B$6/100)&gt;=O2969-P2969,(O2969-P2969), V2968*($B$6/100)), 0)</f>
        <v>0</v>
      </c>
      <c r="V2969" s="5">
        <f>V2968+(T2969*($B$5/100))-(U2969/($B$6/100))</f>
        <v>3039618.3876365051</v>
      </c>
      <c r="W2969" s="5">
        <f t="shared" si="426"/>
        <v>75990.459690912627</v>
      </c>
    </row>
    <row r="2970" spans="4:23" x14ac:dyDescent="0.25">
      <c r="D2970">
        <f t="shared" si="427"/>
        <v>2968</v>
      </c>
      <c r="E2970" s="3">
        <v>43954</v>
      </c>
      <c r="F2970" s="4">
        <v>0.66666666666666663</v>
      </c>
      <c r="G2970">
        <v>30</v>
      </c>
      <c r="H2970">
        <v>5</v>
      </c>
      <c r="I2970" s="5">
        <f t="shared" si="422"/>
        <v>4</v>
      </c>
      <c r="J2970" s="22">
        <v>3.9839060095118848E-4</v>
      </c>
      <c r="K2970">
        <v>6.2299999999999996E-5</v>
      </c>
      <c r="L2970" s="5" cm="1">
        <f t="array" ref="L2970">_xlfn.IFS(I2970=0, 0, I2970&gt;34, 0, AND(I2970&gt;0, I2970&lt;35), VLOOKUP(I2970, $A$63:$C$96, 3))</f>
        <v>740</v>
      </c>
      <c r="M2970" s="5">
        <f t="shared" si="421"/>
        <v>1892.3553545181453</v>
      </c>
      <c r="N2970" s="5">
        <v>998.7704363080295</v>
      </c>
      <c r="O2970" s="5">
        <f t="shared" si="428"/>
        <v>1754.991</v>
      </c>
      <c r="P2970" s="5">
        <f t="shared" si="429"/>
        <v>1754.991</v>
      </c>
      <c r="Q2970" s="5">
        <f t="shared" si="423"/>
        <v>487.20077413479089</v>
      </c>
      <c r="R2970" s="5">
        <f>IF(O2970&gt;(P2970+U2970),O2970-P2970-U2970, 0)</f>
        <v>0</v>
      </c>
      <c r="S2970" s="5">
        <f t="shared" si="424"/>
        <v>390.16358038335443</v>
      </c>
      <c r="T2970" s="5">
        <f t="shared" si="425"/>
        <v>487.20077413479089</v>
      </c>
      <c r="U2970" s="5">
        <f>IF(O2970&gt;P2970,IF(V2969*($B$6/100)&gt;=O2970-P2970,(O2970-P2970), V2969*($B$6/100)), 0)</f>
        <v>0</v>
      </c>
      <c r="V2970" s="5">
        <f>V2969+(T2970*($B$5/100))-(U2970/($B$6/100))</f>
        <v>3039959.4281783993</v>
      </c>
      <c r="W2970" s="5">
        <f t="shared" si="426"/>
        <v>75998.985704459978</v>
      </c>
    </row>
    <row r="2971" spans="4:23" x14ac:dyDescent="0.25">
      <c r="D2971">
        <f t="shared" si="427"/>
        <v>2969</v>
      </c>
      <c r="E2971" s="3">
        <v>43954</v>
      </c>
      <c r="F2971" s="4">
        <v>0.70833333333333337</v>
      </c>
      <c r="G2971">
        <v>20</v>
      </c>
      <c r="H2971">
        <v>0</v>
      </c>
      <c r="I2971" s="5">
        <f t="shared" si="422"/>
        <v>3</v>
      </c>
      <c r="J2971" s="22">
        <v>1.1877483755066489E-4</v>
      </c>
      <c r="K2971">
        <v>7.6240000000000002E-5</v>
      </c>
      <c r="L2971" s="5" cm="1">
        <f t="array" ref="L2971">_xlfn.IFS(I2971=0, 0, I2971&gt;34, 0, AND(I2971&gt;0, I2971&lt;35), VLOOKUP(I2971, $A$63:$C$96, 3))</f>
        <v>232</v>
      </c>
      <c r="M2971" s="5">
        <f t="shared" si="421"/>
        <v>564.18047836565825</v>
      </c>
      <c r="N2971" s="5">
        <v>980.67391385838914</v>
      </c>
      <c r="O2971" s="5">
        <f t="shared" si="428"/>
        <v>2147.6807999999996</v>
      </c>
      <c r="P2971" s="5">
        <f t="shared" si="429"/>
        <v>796.18047836565825</v>
      </c>
      <c r="Q2971" s="5">
        <f t="shared" si="423"/>
        <v>0</v>
      </c>
      <c r="R2971" s="5">
        <f>IF(O2971&gt;(P2971+U2971),O2971-P2971-U2971, 0)</f>
        <v>0</v>
      </c>
      <c r="S2971" s="5">
        <f t="shared" si="424"/>
        <v>0</v>
      </c>
      <c r="T2971" s="5">
        <f t="shared" si="425"/>
        <v>0</v>
      </c>
      <c r="U2971" s="5">
        <f>IF(O2971&gt;P2971,IF(V2970*($B$6/100)&gt;=O2971-P2971,(O2971-P2971), V2970*($B$6/100)), 0)</f>
        <v>1351.5003216343414</v>
      </c>
      <c r="V2971" s="5">
        <f>V2970+(T2971*($B$5/100))-(U2971/($B$6/100))</f>
        <v>3038028.7134332075</v>
      </c>
      <c r="W2971" s="5">
        <f t="shared" si="426"/>
        <v>75950.71783583019</v>
      </c>
    </row>
    <row r="2972" spans="4:23" x14ac:dyDescent="0.25">
      <c r="D2972">
        <f t="shared" si="427"/>
        <v>2970</v>
      </c>
      <c r="E2972" s="3">
        <v>43954</v>
      </c>
      <c r="F2972" s="4">
        <v>0.75</v>
      </c>
      <c r="G2972">
        <v>20</v>
      </c>
      <c r="H2972">
        <v>0</v>
      </c>
      <c r="I2972" s="5">
        <f t="shared" si="422"/>
        <v>3</v>
      </c>
      <c r="J2972" s="22">
        <v>7.9183225033776597E-5</v>
      </c>
      <c r="K2972">
        <v>1.215E-4</v>
      </c>
      <c r="L2972" s="5" cm="1">
        <f t="array" ref="L2972">_xlfn.IFS(I2972=0, 0, I2972&gt;34, 0, AND(I2972&gt;0, I2972&lt;35), VLOOKUP(I2972, $A$63:$C$96, 3))</f>
        <v>232</v>
      </c>
      <c r="M2972" s="5">
        <f t="shared" si="421"/>
        <v>376.12031891043887</v>
      </c>
      <c r="N2972" s="5">
        <v>1323.7982369962037</v>
      </c>
      <c r="O2972" s="5">
        <f t="shared" si="428"/>
        <v>3422.6549999999997</v>
      </c>
      <c r="P2972" s="5">
        <f t="shared" si="429"/>
        <v>608.12031891043887</v>
      </c>
      <c r="Q2972" s="5">
        <f t="shared" si="423"/>
        <v>0</v>
      </c>
      <c r="R2972" s="5">
        <f>IF(O2972&gt;(P2972+U2972),O2972-P2972-U2972, 0)</f>
        <v>0</v>
      </c>
      <c r="S2972" s="5">
        <f t="shared" si="424"/>
        <v>0</v>
      </c>
      <c r="T2972" s="5">
        <f t="shared" si="425"/>
        <v>0</v>
      </c>
      <c r="U2972" s="5">
        <f>IF(O2972&gt;P2972,IF(V2971*($B$6/100)&gt;=O2972-P2972,(O2972-P2972), V2971*($B$6/100)), 0)</f>
        <v>2814.5346810895608</v>
      </c>
      <c r="V2972" s="5">
        <f>V2971+(T2972*($B$5/100))-(U2972/($B$6/100))</f>
        <v>3034007.9496030794</v>
      </c>
      <c r="W2972" s="5">
        <f t="shared" si="426"/>
        <v>75850.198740076987</v>
      </c>
    </row>
    <row r="2973" spans="4:23" x14ac:dyDescent="0.25">
      <c r="D2973">
        <f t="shared" si="427"/>
        <v>2971</v>
      </c>
      <c r="E2973" s="3">
        <v>43954</v>
      </c>
      <c r="F2973" s="4">
        <v>0.79166666666666663</v>
      </c>
      <c r="G2973">
        <v>30</v>
      </c>
      <c r="H2973">
        <v>0</v>
      </c>
      <c r="I2973" s="5">
        <f t="shared" si="422"/>
        <v>4</v>
      </c>
      <c r="J2973" s="22">
        <v>2.4744757823055186E-5</v>
      </c>
      <c r="K2973">
        <v>1.46E-4</v>
      </c>
      <c r="L2973" s="5" cm="1">
        <f t="array" ref="L2973">_xlfn.IFS(I2973=0, 0, I2973&gt;34, 0, AND(I2973&gt;0, I2973&lt;35), VLOOKUP(I2973, $A$63:$C$96, 3))</f>
        <v>740</v>
      </c>
      <c r="M2973" s="5">
        <f t="shared" si="421"/>
        <v>117.53759965951213</v>
      </c>
      <c r="N2973" s="5">
        <v>1662.8626453219583</v>
      </c>
      <c r="O2973" s="5">
        <f t="shared" si="428"/>
        <v>4112.82</v>
      </c>
      <c r="P2973" s="5">
        <f t="shared" si="429"/>
        <v>857.53759965951213</v>
      </c>
      <c r="Q2973" s="5">
        <f t="shared" si="423"/>
        <v>0</v>
      </c>
      <c r="R2973" s="5">
        <f>IF(O2973&gt;(P2973+U2973),O2973-P2973-U2973, 0)</f>
        <v>0</v>
      </c>
      <c r="S2973" s="5">
        <f t="shared" si="424"/>
        <v>0</v>
      </c>
      <c r="T2973" s="5">
        <f t="shared" si="425"/>
        <v>0</v>
      </c>
      <c r="U2973" s="5">
        <f>IF(O2973&gt;P2973,IF(V2972*($B$6/100)&gt;=O2973-P2973,(O2973-P2973), V2972*($B$6/100)), 0)</f>
        <v>3255.2824003404876</v>
      </c>
      <c r="V2973" s="5">
        <f>V2972+(T2973*($B$5/100))-(U2973/($B$6/100))</f>
        <v>3029357.5461740214</v>
      </c>
      <c r="W2973" s="5">
        <f t="shared" si="426"/>
        <v>75733.938654350539</v>
      </c>
    </row>
    <row r="2974" spans="4:23" x14ac:dyDescent="0.25">
      <c r="D2974">
        <f t="shared" si="427"/>
        <v>2972</v>
      </c>
      <c r="E2974" s="3">
        <v>43954</v>
      </c>
      <c r="F2974" s="4">
        <v>0.83333333333333337</v>
      </c>
      <c r="G2974">
        <v>30</v>
      </c>
      <c r="H2974">
        <v>0</v>
      </c>
      <c r="I2974" s="5">
        <f t="shared" si="422"/>
        <v>4</v>
      </c>
      <c r="J2974" s="22">
        <v>9.8979031292220746E-6</v>
      </c>
      <c r="K2974">
        <v>1.5055E-4</v>
      </c>
      <c r="L2974" s="5" cm="1">
        <f t="array" ref="L2974">_xlfn.IFS(I2974=0, 0, I2974&gt;34, 0, AND(I2974&gt;0, I2974&lt;35), VLOOKUP(I2974, $A$63:$C$96, 3))</f>
        <v>740</v>
      </c>
      <c r="M2974" s="5">
        <f t="shared" si="421"/>
        <v>47.015039863804859</v>
      </c>
      <c r="N2974" s="5">
        <v>1739.7559908380274</v>
      </c>
      <c r="O2974" s="5">
        <f t="shared" si="428"/>
        <v>4240.9935000000005</v>
      </c>
      <c r="P2974" s="5">
        <f t="shared" si="429"/>
        <v>787.01503986380487</v>
      </c>
      <c r="Q2974" s="5">
        <f t="shared" si="423"/>
        <v>0</v>
      </c>
      <c r="R2974" s="5">
        <f>IF(O2974&gt;(P2974+U2974),O2974-P2974-U2974, 0)</f>
        <v>0</v>
      </c>
      <c r="S2974" s="5">
        <f t="shared" si="424"/>
        <v>0</v>
      </c>
      <c r="T2974" s="5">
        <f t="shared" si="425"/>
        <v>0</v>
      </c>
      <c r="U2974" s="5">
        <f>IF(O2974&gt;P2974,IF(V2973*($B$6/100)&gt;=O2974-P2974,(O2974-P2974), V2973*($B$6/100)), 0)</f>
        <v>3453.9784601361957</v>
      </c>
      <c r="V2974" s="5">
        <f>V2973+(T2974*($B$5/100))-(U2974/($B$6/100))</f>
        <v>3024423.2912309696</v>
      </c>
      <c r="W2974" s="5">
        <f t="shared" si="426"/>
        <v>75610.582280774237</v>
      </c>
    </row>
    <row r="2975" spans="4:23" x14ac:dyDescent="0.25">
      <c r="D2975">
        <f t="shared" si="427"/>
        <v>2973</v>
      </c>
      <c r="E2975" s="3">
        <v>43954</v>
      </c>
      <c r="F2975" s="4">
        <v>0.875</v>
      </c>
      <c r="G2975">
        <v>40</v>
      </c>
      <c r="H2975">
        <v>0</v>
      </c>
      <c r="I2975" s="5">
        <f t="shared" si="422"/>
        <v>6</v>
      </c>
      <c r="J2975" s="22">
        <v>0</v>
      </c>
      <c r="K2975">
        <v>1.5934E-4</v>
      </c>
      <c r="L2975" s="5" cm="1">
        <f t="array" ref="L2975">_xlfn.IFS(I2975=0, 0, I2975&gt;34, 0, AND(I2975&gt;0, I2975&lt;35), VLOOKUP(I2975, $A$63:$C$96, 3))</f>
        <v>2980</v>
      </c>
      <c r="M2975" s="5">
        <f t="shared" si="421"/>
        <v>0</v>
      </c>
      <c r="N2975" s="5">
        <v>1653.6256904950912</v>
      </c>
      <c r="O2975" s="5">
        <f t="shared" si="428"/>
        <v>4488.6078000000007</v>
      </c>
      <c r="P2975" s="5">
        <f t="shared" si="429"/>
        <v>2980</v>
      </c>
      <c r="Q2975" s="5">
        <f t="shared" si="423"/>
        <v>0</v>
      </c>
      <c r="R2975" s="5">
        <f>IF(O2975&gt;(P2975+U2975),O2975-P2975-U2975, 0)</f>
        <v>0</v>
      </c>
      <c r="S2975" s="5">
        <f t="shared" si="424"/>
        <v>0</v>
      </c>
      <c r="T2975" s="5">
        <f t="shared" si="425"/>
        <v>0</v>
      </c>
      <c r="U2975" s="5">
        <f>IF(O2975&gt;P2975,IF(V2974*($B$6/100)&gt;=O2975-P2975,(O2975-P2975), V2974*($B$6/100)), 0)</f>
        <v>1508.6078000000007</v>
      </c>
      <c r="V2975" s="5">
        <f>V2974+(T2975*($B$5/100))-(U2975/($B$6/100))</f>
        <v>3022268.1372309695</v>
      </c>
      <c r="W2975" s="5">
        <f t="shared" si="426"/>
        <v>75556.703430774243</v>
      </c>
    </row>
    <row r="2976" spans="4:23" x14ac:dyDescent="0.25">
      <c r="D2976">
        <f t="shared" si="427"/>
        <v>2974</v>
      </c>
      <c r="E2976" s="3">
        <v>43954</v>
      </c>
      <c r="F2976" s="4">
        <v>0.91666666666666663</v>
      </c>
      <c r="G2976">
        <v>30</v>
      </c>
      <c r="H2976">
        <v>0</v>
      </c>
      <c r="I2976" s="5">
        <f t="shared" si="422"/>
        <v>4</v>
      </c>
      <c r="J2976" s="22">
        <v>0</v>
      </c>
      <c r="K2976">
        <v>1.6722000000000002E-4</v>
      </c>
      <c r="L2976" s="5" cm="1">
        <f t="array" ref="L2976">_xlfn.IFS(I2976=0, 0, I2976&gt;34, 0, AND(I2976&gt;0, I2976&lt;35), VLOOKUP(I2976, $A$63:$C$96, 3))</f>
        <v>740</v>
      </c>
      <c r="M2976" s="5">
        <f t="shared" si="421"/>
        <v>0</v>
      </c>
      <c r="N2976" s="5">
        <v>1529.4498399427155</v>
      </c>
      <c r="O2976" s="5">
        <f t="shared" si="428"/>
        <v>4710.5874000000003</v>
      </c>
      <c r="P2976" s="5">
        <f t="shared" si="429"/>
        <v>740</v>
      </c>
      <c r="Q2976" s="5">
        <f t="shared" si="423"/>
        <v>0</v>
      </c>
      <c r="R2976" s="5">
        <f>IF(O2976&gt;(P2976+U2976),O2976-P2976-U2976, 0)</f>
        <v>0</v>
      </c>
      <c r="S2976" s="5">
        <f t="shared" si="424"/>
        <v>0</v>
      </c>
      <c r="T2976" s="5">
        <f t="shared" si="425"/>
        <v>0</v>
      </c>
      <c r="U2976" s="5">
        <f>IF(O2976&gt;P2976,IF(V2975*($B$6/100)&gt;=O2976-P2976,(O2976-P2976), V2975*($B$6/100)), 0)</f>
        <v>3970.5874000000003</v>
      </c>
      <c r="V2976" s="5">
        <f>V2975+(T2976*($B$5/100))-(U2976/($B$6/100))</f>
        <v>3016595.8695166837</v>
      </c>
      <c r="W2976" s="5">
        <f t="shared" si="426"/>
        <v>75414.896737917094</v>
      </c>
    </row>
    <row r="2977" spans="4:23" x14ac:dyDescent="0.25">
      <c r="D2977">
        <f t="shared" si="427"/>
        <v>2975</v>
      </c>
      <c r="E2977" s="3">
        <v>43954</v>
      </c>
      <c r="F2977" s="4">
        <v>0.95833333333333337</v>
      </c>
      <c r="G2977">
        <v>30</v>
      </c>
      <c r="H2977">
        <v>0</v>
      </c>
      <c r="I2977" s="5">
        <f t="shared" si="422"/>
        <v>4</v>
      </c>
      <c r="J2977" s="22">
        <v>0</v>
      </c>
      <c r="K2977">
        <v>1.5511000000000002E-4</v>
      </c>
      <c r="L2977" s="5" cm="1">
        <f t="array" ref="L2977">_xlfn.IFS(I2977=0, 0, I2977&gt;34, 0, AND(I2977&gt;0, I2977&lt;35), VLOOKUP(I2977, $A$63:$C$96, 3))</f>
        <v>740</v>
      </c>
      <c r="M2977" s="5">
        <f t="shared" si="421"/>
        <v>0</v>
      </c>
      <c r="N2977" s="5">
        <v>1389.330576893097</v>
      </c>
      <c r="O2977" s="5">
        <f t="shared" si="428"/>
        <v>4369.4487000000008</v>
      </c>
      <c r="P2977" s="5">
        <f t="shared" si="429"/>
        <v>740</v>
      </c>
      <c r="Q2977" s="5">
        <f t="shared" si="423"/>
        <v>0</v>
      </c>
      <c r="R2977" s="5">
        <f>IF(O2977&gt;(P2977+U2977),O2977-P2977-U2977, 0)</f>
        <v>0</v>
      </c>
      <c r="S2977" s="5">
        <f t="shared" si="424"/>
        <v>0</v>
      </c>
      <c r="T2977" s="5">
        <f t="shared" si="425"/>
        <v>0</v>
      </c>
      <c r="U2977" s="5">
        <f>IF(O2977&gt;P2977,IF(V2976*($B$6/100)&gt;=O2977-P2977,(O2977-P2977), V2976*($B$6/100)), 0)</f>
        <v>3629.4487000000008</v>
      </c>
      <c r="V2977" s="5">
        <f>V2976+(T2977*($B$5/100))-(U2977/($B$6/100))</f>
        <v>3011410.942802398</v>
      </c>
      <c r="W2977" s="5">
        <f t="shared" si="426"/>
        <v>75285.273570059944</v>
      </c>
    </row>
    <row r="2978" spans="4:23" x14ac:dyDescent="0.25">
      <c r="D2978">
        <f t="shared" si="427"/>
        <v>2976</v>
      </c>
      <c r="E2978" s="3">
        <v>43955</v>
      </c>
      <c r="F2978" s="4">
        <v>0</v>
      </c>
      <c r="G2978">
        <v>30</v>
      </c>
      <c r="H2978">
        <v>0</v>
      </c>
      <c r="I2978" s="5">
        <f t="shared" si="422"/>
        <v>4</v>
      </c>
      <c r="J2978" s="22">
        <v>0</v>
      </c>
      <c r="K2978">
        <v>1.2398000000000002E-4</v>
      </c>
      <c r="L2978" s="5" cm="1">
        <f t="array" ref="L2978">_xlfn.IFS(I2978=0, 0, I2978&gt;34, 0, AND(I2978&gt;0, I2978&lt;35), VLOOKUP(I2978, $A$63:$C$96, 3))</f>
        <v>740</v>
      </c>
      <c r="M2978" s="5">
        <f t="shared" si="421"/>
        <v>0</v>
      </c>
      <c r="N2978" s="5">
        <v>1159.1455456857925</v>
      </c>
      <c r="O2978" s="5">
        <f t="shared" si="428"/>
        <v>3492.5166000000004</v>
      </c>
      <c r="P2978" s="5">
        <f t="shared" si="429"/>
        <v>740</v>
      </c>
      <c r="Q2978" s="5">
        <f t="shared" si="423"/>
        <v>0</v>
      </c>
      <c r="R2978" s="5">
        <f>IF(O2978&gt;(P2978+U2978),O2978-P2978-U2978, 0)</f>
        <v>0</v>
      </c>
      <c r="S2978" s="5">
        <f t="shared" si="424"/>
        <v>0</v>
      </c>
      <c r="T2978" s="5">
        <f t="shared" si="425"/>
        <v>0</v>
      </c>
      <c r="U2978" s="5">
        <f>IF(O2978&gt;P2978,IF(V2977*($B$6/100)&gt;=O2978-P2978,(O2978-P2978), V2977*($B$6/100)), 0)</f>
        <v>2752.5166000000004</v>
      </c>
      <c r="V2978" s="5">
        <f>V2977+(T2978*($B$5/100))-(U2978/($B$6/100))</f>
        <v>3007478.7762309695</v>
      </c>
      <c r="W2978" s="5">
        <f t="shared" si="426"/>
        <v>75186.969405774231</v>
      </c>
    </row>
    <row r="2979" spans="4:23" x14ac:dyDescent="0.25">
      <c r="D2979">
        <f t="shared" si="427"/>
        <v>2977</v>
      </c>
      <c r="E2979" s="3">
        <v>43955</v>
      </c>
      <c r="F2979" s="4">
        <v>4.1666666666666664E-2</v>
      </c>
      <c r="G2979">
        <v>20</v>
      </c>
      <c r="H2979">
        <v>0</v>
      </c>
      <c r="I2979" s="5">
        <f t="shared" si="422"/>
        <v>3</v>
      </c>
      <c r="J2979" s="22">
        <v>0</v>
      </c>
      <c r="K2979">
        <v>9.323E-5</v>
      </c>
      <c r="L2979" s="5" cm="1">
        <f t="array" ref="L2979">_xlfn.IFS(I2979=0, 0, I2979&gt;34, 0, AND(I2979&gt;0, I2979&lt;35), VLOOKUP(I2979, $A$63:$C$96, 3))</f>
        <v>232</v>
      </c>
      <c r="M2979" s="5">
        <f t="shared" si="421"/>
        <v>0</v>
      </c>
      <c r="N2979" s="5">
        <v>986.94211143534983</v>
      </c>
      <c r="O2979" s="5">
        <f t="shared" si="428"/>
        <v>2626.2891</v>
      </c>
      <c r="P2979" s="5">
        <f t="shared" si="429"/>
        <v>232</v>
      </c>
      <c r="Q2979" s="5">
        <f t="shared" si="423"/>
        <v>0</v>
      </c>
      <c r="R2979" s="5">
        <f>IF(O2979&gt;(P2979+U2979),O2979-P2979-U2979, 0)</f>
        <v>0</v>
      </c>
      <c r="S2979" s="5">
        <f t="shared" si="424"/>
        <v>0</v>
      </c>
      <c r="T2979" s="5">
        <f t="shared" si="425"/>
        <v>0</v>
      </c>
      <c r="U2979" s="5">
        <f>IF(O2979&gt;P2979,IF(V2978*($B$6/100)&gt;=O2979-P2979,(O2979-P2979), V2978*($B$6/100)), 0)</f>
        <v>2394.2891</v>
      </c>
      <c r="V2979" s="5">
        <f>V2978+(T2979*($B$5/100))-(U2979/($B$6/100))</f>
        <v>3004058.3632309693</v>
      </c>
      <c r="W2979" s="5">
        <f t="shared" si="426"/>
        <v>75101.459080774235</v>
      </c>
    </row>
    <row r="2980" spans="4:23" x14ac:dyDescent="0.25">
      <c r="D2980">
        <f t="shared" si="427"/>
        <v>2978</v>
      </c>
      <c r="E2980" s="3">
        <v>43955</v>
      </c>
      <c r="F2980" s="4">
        <v>8.3333333333333329E-2</v>
      </c>
      <c r="G2980">
        <v>30</v>
      </c>
      <c r="H2980">
        <v>0</v>
      </c>
      <c r="I2980" s="5">
        <f t="shared" si="422"/>
        <v>4</v>
      </c>
      <c r="J2980" s="22">
        <v>0</v>
      </c>
      <c r="K2980">
        <v>7.803000000000001E-5</v>
      </c>
      <c r="L2980" s="5" cm="1">
        <f t="array" ref="L2980">_xlfn.IFS(I2980=0, 0, I2980&gt;34, 0, AND(I2980&gt;0, I2980&lt;35), VLOOKUP(I2980, $A$63:$C$96, 3))</f>
        <v>740</v>
      </c>
      <c r="M2980" s="5">
        <f t="shared" si="421"/>
        <v>0</v>
      </c>
      <c r="N2980" s="5">
        <v>955.86333550789675</v>
      </c>
      <c r="O2980" s="5">
        <f t="shared" si="428"/>
        <v>2198.1051000000002</v>
      </c>
      <c r="P2980" s="5">
        <f t="shared" si="429"/>
        <v>740</v>
      </c>
      <c r="Q2980" s="5">
        <f t="shared" si="423"/>
        <v>0</v>
      </c>
      <c r="R2980" s="5">
        <f>IF(O2980&gt;(P2980+U2980),O2980-P2980-U2980, 0)</f>
        <v>0</v>
      </c>
      <c r="S2980" s="5">
        <f t="shared" si="424"/>
        <v>0</v>
      </c>
      <c r="T2980" s="5">
        <f t="shared" si="425"/>
        <v>0</v>
      </c>
      <c r="U2980" s="5">
        <f>IF(O2980&gt;P2980,IF(V2979*($B$6/100)&gt;=O2980-P2980,(O2980-P2980), V2979*($B$6/100)), 0)</f>
        <v>1458.1051000000002</v>
      </c>
      <c r="V2980" s="5">
        <f>V2979+(T2980*($B$5/100))-(U2980/($B$6/100))</f>
        <v>3001975.3559452551</v>
      </c>
      <c r="W2980" s="5">
        <f t="shared" si="426"/>
        <v>75049.383898631379</v>
      </c>
    </row>
    <row r="2981" spans="4:23" x14ac:dyDescent="0.25">
      <c r="D2981">
        <f t="shared" si="427"/>
        <v>2979</v>
      </c>
      <c r="E2981" s="3">
        <v>43955</v>
      </c>
      <c r="F2981" s="4">
        <v>0.125</v>
      </c>
      <c r="G2981">
        <v>20</v>
      </c>
      <c r="H2981">
        <v>0</v>
      </c>
      <c r="I2981" s="5">
        <f t="shared" si="422"/>
        <v>3</v>
      </c>
      <c r="J2981" s="22">
        <v>0</v>
      </c>
      <c r="K2981">
        <v>7.0369999999999992E-5</v>
      </c>
      <c r="L2981" s="5" cm="1">
        <f t="array" ref="L2981">_xlfn.IFS(I2981=0, 0, I2981&gt;34, 0, AND(I2981&gt;0, I2981&lt;35), VLOOKUP(I2981, $A$63:$C$96, 3))</f>
        <v>232</v>
      </c>
      <c r="M2981" s="5">
        <f t="shared" si="421"/>
        <v>0</v>
      </c>
      <c r="N2981" s="5">
        <v>1014.7408076414898</v>
      </c>
      <c r="O2981" s="5">
        <f t="shared" si="428"/>
        <v>1982.3228999999997</v>
      </c>
      <c r="P2981" s="5">
        <f t="shared" si="429"/>
        <v>232</v>
      </c>
      <c r="Q2981" s="5">
        <f t="shared" si="423"/>
        <v>0</v>
      </c>
      <c r="R2981" s="5">
        <f>IF(O2981&gt;(P2981+U2981),O2981-P2981-U2981, 0)</f>
        <v>0</v>
      </c>
      <c r="S2981" s="5">
        <f t="shared" si="424"/>
        <v>0</v>
      </c>
      <c r="T2981" s="5">
        <f t="shared" si="425"/>
        <v>0</v>
      </c>
      <c r="U2981" s="5">
        <f>IF(O2981&gt;P2981,IF(V2980*($B$6/100)&gt;=O2981-P2981,(O2981-P2981), V2980*($B$6/100)), 0)</f>
        <v>1750.3228999999997</v>
      </c>
      <c r="V2981" s="5">
        <f>V2980+(T2981*($B$5/100))-(U2981/($B$6/100))</f>
        <v>2999474.8946595411</v>
      </c>
      <c r="W2981" s="5">
        <f t="shared" si="426"/>
        <v>74986.872366488533</v>
      </c>
    </row>
    <row r="2982" spans="4:23" x14ac:dyDescent="0.25">
      <c r="D2982">
        <f t="shared" si="427"/>
        <v>2980</v>
      </c>
      <c r="E2982" s="3">
        <v>43955</v>
      </c>
      <c r="F2982" s="4">
        <v>0.16666666666666666</v>
      </c>
      <c r="G2982">
        <v>20</v>
      </c>
      <c r="H2982">
        <v>0</v>
      </c>
      <c r="I2982" s="5">
        <f t="shared" si="422"/>
        <v>3</v>
      </c>
      <c r="J2982" s="22">
        <v>0</v>
      </c>
      <c r="K2982">
        <v>6.7620000000000006E-5</v>
      </c>
      <c r="L2982" s="5" cm="1">
        <f t="array" ref="L2982">_xlfn.IFS(I2982=0, 0, I2982&gt;34, 0, AND(I2982&gt;0, I2982&lt;35), VLOOKUP(I2982, $A$63:$C$96, 3))</f>
        <v>232</v>
      </c>
      <c r="M2982" s="5">
        <f t="shared" si="421"/>
        <v>0</v>
      </c>
      <c r="N2982" s="5">
        <v>1120.6192347116548</v>
      </c>
      <c r="O2982" s="5">
        <f t="shared" si="428"/>
        <v>1904.8554000000001</v>
      </c>
      <c r="P2982" s="5">
        <f t="shared" si="429"/>
        <v>232</v>
      </c>
      <c r="Q2982" s="5">
        <f t="shared" si="423"/>
        <v>0</v>
      </c>
      <c r="R2982" s="5">
        <f>IF(O2982&gt;(P2982+U2982),O2982-P2982-U2982, 0)</f>
        <v>0</v>
      </c>
      <c r="S2982" s="5">
        <f t="shared" si="424"/>
        <v>0</v>
      </c>
      <c r="T2982" s="5">
        <f t="shared" si="425"/>
        <v>0</v>
      </c>
      <c r="U2982" s="5">
        <f>IF(O2982&gt;P2982,IF(V2981*($B$6/100)&gt;=O2982-P2982,(O2982-P2982), V2981*($B$6/100)), 0)</f>
        <v>1672.8554000000001</v>
      </c>
      <c r="V2982" s="5">
        <f>V2981+(T2982*($B$5/100))-(U2982/($B$6/100))</f>
        <v>2997085.1012309697</v>
      </c>
      <c r="W2982" s="5">
        <f t="shared" si="426"/>
        <v>74927.127530774247</v>
      </c>
    </row>
    <row r="2983" spans="4:23" x14ac:dyDescent="0.25">
      <c r="D2983">
        <f t="shared" si="427"/>
        <v>2981</v>
      </c>
      <c r="E2983" s="3">
        <v>43955</v>
      </c>
      <c r="F2983" s="4">
        <v>0.20833333333333334</v>
      </c>
      <c r="G2983">
        <v>30</v>
      </c>
      <c r="H2983">
        <v>0</v>
      </c>
      <c r="I2983" s="5">
        <f t="shared" si="422"/>
        <v>4</v>
      </c>
      <c r="J2983" s="22">
        <v>0</v>
      </c>
      <c r="K2983">
        <v>6.5950000000000004E-5</v>
      </c>
      <c r="L2983" s="5" cm="1">
        <f t="array" ref="L2983">_xlfn.IFS(I2983=0, 0, I2983&gt;34, 0, AND(I2983&gt;0, I2983&lt;35), VLOOKUP(I2983, $A$63:$C$96, 3))</f>
        <v>740</v>
      </c>
      <c r="M2983" s="5">
        <f t="shared" si="421"/>
        <v>0</v>
      </c>
      <c r="N2983" s="5">
        <v>1198.4916568705487</v>
      </c>
      <c r="O2983" s="5">
        <f t="shared" si="428"/>
        <v>1857.8115000000003</v>
      </c>
      <c r="P2983" s="5">
        <f t="shared" si="429"/>
        <v>740</v>
      </c>
      <c r="Q2983" s="5">
        <f t="shared" si="423"/>
        <v>0</v>
      </c>
      <c r="R2983" s="5">
        <f>IF(O2983&gt;(P2983+U2983),O2983-P2983-U2983, 0)</f>
        <v>0</v>
      </c>
      <c r="S2983" s="5">
        <f t="shared" si="424"/>
        <v>0</v>
      </c>
      <c r="T2983" s="5">
        <f t="shared" si="425"/>
        <v>0</v>
      </c>
      <c r="U2983" s="5">
        <f>IF(O2983&gt;P2983,IF(V2982*($B$6/100)&gt;=O2983-P2983,(O2983-P2983), V2982*($B$6/100)), 0)</f>
        <v>1117.8115000000003</v>
      </c>
      <c r="V2983" s="5">
        <f>V2982+(T2983*($B$5/100))-(U2983/($B$6/100))</f>
        <v>2995488.2276595412</v>
      </c>
      <c r="W2983" s="5">
        <f t="shared" si="426"/>
        <v>74887.205691488532</v>
      </c>
    </row>
    <row r="2984" spans="4:23" x14ac:dyDescent="0.25">
      <c r="D2984">
        <f t="shared" si="427"/>
        <v>2982</v>
      </c>
      <c r="E2984" s="3">
        <v>43955</v>
      </c>
      <c r="F2984" s="4">
        <v>0.25</v>
      </c>
      <c r="G2984">
        <v>30</v>
      </c>
      <c r="H2984">
        <v>5</v>
      </c>
      <c r="I2984" s="5">
        <f t="shared" si="422"/>
        <v>4</v>
      </c>
      <c r="J2984" s="22">
        <v>3.2168185169971744E-5</v>
      </c>
      <c r="K2984">
        <v>6.9729999999999998E-5</v>
      </c>
      <c r="L2984" s="5" cm="1">
        <f t="array" ref="L2984">_xlfn.IFS(I2984=0, 0, I2984&gt;34, 0, AND(I2984&gt;0, I2984&lt;35), VLOOKUP(I2984, $A$63:$C$96, 3))</f>
        <v>740</v>
      </c>
      <c r="M2984" s="5">
        <f t="shared" si="421"/>
        <v>152.79887955736578</v>
      </c>
      <c r="N2984" s="5">
        <v>1439.3490149086438</v>
      </c>
      <c r="O2984" s="5">
        <f t="shared" si="428"/>
        <v>1964.2941000000001</v>
      </c>
      <c r="P2984" s="5">
        <f t="shared" si="429"/>
        <v>892.79887955736581</v>
      </c>
      <c r="Q2984" s="5">
        <f t="shared" si="423"/>
        <v>0</v>
      </c>
      <c r="R2984" s="5">
        <f>IF(O2984&gt;(P2984+U2984),O2984-P2984-U2984, 0)</f>
        <v>0</v>
      </c>
      <c r="S2984" s="5">
        <f t="shared" si="424"/>
        <v>0</v>
      </c>
      <c r="T2984" s="5">
        <f t="shared" si="425"/>
        <v>0</v>
      </c>
      <c r="U2984" s="5">
        <f>IF(O2984&gt;P2984,IF(V2983*($B$6/100)&gt;=O2984-P2984,(O2984-P2984), V2983*($B$6/100)), 0)</f>
        <v>1071.4952204426343</v>
      </c>
      <c r="V2984" s="5">
        <f>V2983+(T2984*($B$5/100))-(U2984/($B$6/100))</f>
        <v>2993957.5202017659</v>
      </c>
      <c r="W2984" s="5">
        <f t="shared" si="426"/>
        <v>74848.938005044154</v>
      </c>
    </row>
    <row r="2985" spans="4:23" x14ac:dyDescent="0.25">
      <c r="D2985">
        <f t="shared" si="427"/>
        <v>2983</v>
      </c>
      <c r="E2985" s="3">
        <v>43955</v>
      </c>
      <c r="F2985" s="4">
        <v>0.29166666666666669</v>
      </c>
      <c r="G2985">
        <v>30</v>
      </c>
      <c r="H2985">
        <v>5</v>
      </c>
      <c r="I2985" s="5">
        <f t="shared" si="422"/>
        <v>4</v>
      </c>
      <c r="J2985" s="22">
        <v>1.2867274067988698E-4</v>
      </c>
      <c r="K2985">
        <v>7.996E-5</v>
      </c>
      <c r="L2985" s="5" cm="1">
        <f t="array" ref="L2985">_xlfn.IFS(I2985=0, 0, I2985&gt;34, 0, AND(I2985&gt;0, I2985&lt;35), VLOOKUP(I2985, $A$63:$C$96, 3))</f>
        <v>740</v>
      </c>
      <c r="M2985" s="5">
        <f t="shared" si="421"/>
        <v>611.19551822946312</v>
      </c>
      <c r="N2985" s="5">
        <v>2098.7555782640434</v>
      </c>
      <c r="O2985" s="5">
        <f t="shared" si="428"/>
        <v>2252.4731999999999</v>
      </c>
      <c r="P2985" s="5">
        <f t="shared" si="429"/>
        <v>1351.1955182294632</v>
      </c>
      <c r="Q2985" s="5">
        <f t="shared" si="423"/>
        <v>0</v>
      </c>
      <c r="R2985" s="5">
        <f>IF(O2985&gt;(P2985+U2985),O2985-P2985-U2985, 0)</f>
        <v>0</v>
      </c>
      <c r="S2985" s="5">
        <f t="shared" si="424"/>
        <v>0</v>
      </c>
      <c r="T2985" s="5">
        <f t="shared" si="425"/>
        <v>0</v>
      </c>
      <c r="U2985" s="5">
        <f>IF(O2985&gt;P2985,IF(V2984*($B$6/100)&gt;=O2985-P2985,(O2985-P2985), V2984*($B$6/100)), 0)</f>
        <v>901.27768177053667</v>
      </c>
      <c r="V2985" s="5">
        <f>V2984+(T2985*($B$5/100))-(U2985/($B$6/100))</f>
        <v>2992669.9806563794</v>
      </c>
      <c r="W2985" s="5">
        <f t="shared" si="426"/>
        <v>74816.749516409487</v>
      </c>
    </row>
    <row r="2986" spans="4:23" x14ac:dyDescent="0.25">
      <c r="D2986">
        <f t="shared" si="427"/>
        <v>2984</v>
      </c>
      <c r="E2986" s="3">
        <v>43955</v>
      </c>
      <c r="F2986" s="4">
        <v>0.33333333333333331</v>
      </c>
      <c r="G2986">
        <v>50</v>
      </c>
      <c r="H2986">
        <v>10</v>
      </c>
      <c r="I2986" s="5">
        <f t="shared" si="422"/>
        <v>7</v>
      </c>
      <c r="J2986" s="22">
        <v>2.9198814231205122E-4</v>
      </c>
      <c r="K2986">
        <v>9.1849999999999996E-5</v>
      </c>
      <c r="L2986" s="5" cm="1">
        <f t="array" ref="L2986">_xlfn.IFS(I2986=0, 0, I2986&gt;34, 0, AND(I2986&gt;0, I2986&lt;35), VLOOKUP(I2986, $A$63:$C$96, 3))</f>
        <v>4800</v>
      </c>
      <c r="M2986" s="5">
        <f t="shared" si="421"/>
        <v>1386.9436759822433</v>
      </c>
      <c r="N2986" s="5">
        <v>2552.0559168319237</v>
      </c>
      <c r="O2986" s="5">
        <f t="shared" si="428"/>
        <v>2587.4144999999999</v>
      </c>
      <c r="P2986" s="5">
        <f t="shared" si="429"/>
        <v>2587.4144999999999</v>
      </c>
      <c r="Q2986" s="5">
        <f t="shared" si="423"/>
        <v>487.20077413479089</v>
      </c>
      <c r="R2986" s="5">
        <f>IF(O2986&gt;(P2986+U2986),O2986-P2986-U2986, 0)</f>
        <v>0</v>
      </c>
      <c r="S2986" s="5">
        <f t="shared" si="424"/>
        <v>1310.7293564553756</v>
      </c>
      <c r="T2986" s="5">
        <f t="shared" si="425"/>
        <v>2288.7998195268683</v>
      </c>
      <c r="U2986" s="5">
        <f>IF(O2986&gt;P2986,IF(V2985*($B$6/100)&gt;=O2986-P2986,(O2986-P2986), V2985*($B$6/100)), 0)</f>
        <v>0</v>
      </c>
      <c r="V2986" s="5">
        <f>V2985+(T2986*($B$5/100))-(U2986/($B$6/100))</f>
        <v>2994272.1405300484</v>
      </c>
      <c r="W2986" s="5">
        <f t="shared" si="426"/>
        <v>74856.803513251216</v>
      </c>
    </row>
    <row r="2987" spans="4:23" x14ac:dyDescent="0.25">
      <c r="D2987">
        <f t="shared" si="427"/>
        <v>2985</v>
      </c>
      <c r="E2987" s="3">
        <v>43955</v>
      </c>
      <c r="F2987" s="4">
        <v>0.375</v>
      </c>
      <c r="G2987">
        <v>50</v>
      </c>
      <c r="H2987">
        <v>10</v>
      </c>
      <c r="I2987" s="5">
        <f t="shared" si="422"/>
        <v>7</v>
      </c>
      <c r="J2987" s="22">
        <v>4.7509935020265955E-4</v>
      </c>
      <c r="K2987">
        <v>9.1509999999999996E-5</v>
      </c>
      <c r="L2987" s="5" cm="1">
        <f t="array" ref="L2987">_xlfn.IFS(I2987=0, 0, I2987&gt;34, 0, AND(I2987&gt;0, I2987&lt;35), VLOOKUP(I2987, $A$63:$C$96, 3))</f>
        <v>4800</v>
      </c>
      <c r="M2987" s="5">
        <f t="shared" si="421"/>
        <v>2256.721913462633</v>
      </c>
      <c r="N2987" s="5">
        <v>2344.1483189504233</v>
      </c>
      <c r="O2987" s="5">
        <f t="shared" si="428"/>
        <v>2577.8366999999998</v>
      </c>
      <c r="P2987" s="5">
        <f t="shared" si="429"/>
        <v>2577.8366999999998</v>
      </c>
      <c r="Q2987" s="5">
        <f t="shared" si="423"/>
        <v>487.20077413479089</v>
      </c>
      <c r="R2987" s="5">
        <f>IF(O2987&gt;(P2987+U2987),O2987-P2987-U2987, 0)</f>
        <v>0</v>
      </c>
      <c r="S2987" s="5">
        <f t="shared" si="424"/>
        <v>1203.9485488029745</v>
      </c>
      <c r="T2987" s="5">
        <f t="shared" si="425"/>
        <v>3274.9366646596586</v>
      </c>
      <c r="U2987" s="5">
        <f>IF(O2987&gt;P2987,IF(V2986*($B$6/100)&gt;=O2987-P2987,(O2987-P2987), V2986*($B$6/100)), 0)</f>
        <v>0</v>
      </c>
      <c r="V2987" s="5">
        <f>V2986+(T2987*($B$5/100))-(U2987/($B$6/100))</f>
        <v>2996564.5961953104</v>
      </c>
      <c r="W2987" s="5">
        <f t="shared" si="426"/>
        <v>74914.114904882765</v>
      </c>
    </row>
    <row r="2988" spans="4:23" x14ac:dyDescent="0.25">
      <c r="D2988">
        <f t="shared" si="427"/>
        <v>2986</v>
      </c>
      <c r="E2988" s="3">
        <v>43955</v>
      </c>
      <c r="F2988" s="4">
        <v>0.41666666666666669</v>
      </c>
      <c r="G2988">
        <v>50</v>
      </c>
      <c r="H2988">
        <v>10</v>
      </c>
      <c r="I2988" s="5">
        <f t="shared" si="422"/>
        <v>7</v>
      </c>
      <c r="J2988" s="22">
        <v>6.2604237292329624E-4</v>
      </c>
      <c r="K2988">
        <v>8.4430000000000003E-5</v>
      </c>
      <c r="L2988" s="5" cm="1">
        <f t="array" ref="L2988">_xlfn.IFS(I2988=0, 0, I2988&gt;34, 0, AND(I2988&gt;0, I2988&lt;35), VLOOKUP(I2988, $A$63:$C$96, 3))</f>
        <v>4800</v>
      </c>
      <c r="M2988" s="5">
        <f t="shared" si="421"/>
        <v>2973.701271385657</v>
      </c>
      <c r="N2988" s="5">
        <v>2025.001368944243</v>
      </c>
      <c r="O2988" s="5">
        <f t="shared" si="428"/>
        <v>2378.3931000000002</v>
      </c>
      <c r="P2988" s="5">
        <f t="shared" si="429"/>
        <v>2378.3931000000002</v>
      </c>
      <c r="Q2988" s="5">
        <f t="shared" si="423"/>
        <v>487.20077413479089</v>
      </c>
      <c r="R2988" s="5">
        <f>IF(O2988&gt;(P2988+U2988),O2988-P2988-U2988, 0)</f>
        <v>0</v>
      </c>
      <c r="S2988" s="5">
        <f t="shared" si="424"/>
        <v>1040.035495943386</v>
      </c>
      <c r="T2988" s="5">
        <f t="shared" si="425"/>
        <v>4355.2726754422702</v>
      </c>
      <c r="U2988" s="5">
        <f>IF(O2988&gt;P2988,IF(V2987*($B$6/100)&gt;=O2988-P2988,(O2988-P2988), V2987*($B$6/100)), 0)</f>
        <v>0</v>
      </c>
      <c r="V2988" s="5">
        <f>V2987+(T2988*($B$5/100))-(U2988/($B$6/100))</f>
        <v>2999613.2870681197</v>
      </c>
      <c r="W2988" s="5">
        <f t="shared" si="426"/>
        <v>74990.332176702999</v>
      </c>
    </row>
    <row r="2989" spans="4:23" x14ac:dyDescent="0.25">
      <c r="D2989">
        <f t="shared" si="427"/>
        <v>2987</v>
      </c>
      <c r="E2989" s="3">
        <v>43955</v>
      </c>
      <c r="F2989" s="4">
        <v>0.45833333333333331</v>
      </c>
      <c r="G2989">
        <v>50</v>
      </c>
      <c r="H2989">
        <v>10</v>
      </c>
      <c r="I2989" s="5">
        <f t="shared" si="422"/>
        <v>7</v>
      </c>
      <c r="J2989" s="22">
        <v>6.6068503387557351E-4</v>
      </c>
      <c r="K2989">
        <v>7.2479999999999997E-5</v>
      </c>
      <c r="L2989" s="5" cm="1">
        <f t="array" ref="L2989">_xlfn.IFS(I2989=0, 0, I2989&gt;34, 0, AND(I2989&gt;0, I2989&lt;35), VLOOKUP(I2989, $A$63:$C$96, 3))</f>
        <v>4800</v>
      </c>
      <c r="M2989" s="5">
        <f t="shared" si="421"/>
        <v>3138.2539109089744</v>
      </c>
      <c r="N2989" s="5">
        <v>1650.7662567874518</v>
      </c>
      <c r="O2989" s="5">
        <f t="shared" si="428"/>
        <v>2041.7616</v>
      </c>
      <c r="P2989" s="5">
        <f t="shared" si="429"/>
        <v>2041.7616</v>
      </c>
      <c r="Q2989" s="5">
        <f t="shared" si="423"/>
        <v>487.20077413479089</v>
      </c>
      <c r="R2989" s="5">
        <f>IF(O2989&gt;(P2989+U2989),O2989-P2989-U2989, 0)</f>
        <v>0</v>
      </c>
      <c r="S2989" s="5">
        <f t="shared" si="424"/>
        <v>847.8293046585178</v>
      </c>
      <c r="T2989" s="5">
        <f t="shared" si="425"/>
        <v>5048.6630062504564</v>
      </c>
      <c r="U2989" s="5">
        <f>IF(O2989&gt;P2989,IF(V2988*($B$6/100)&gt;=O2989-P2989,(O2989-P2989), V2988*($B$6/100)), 0)</f>
        <v>0</v>
      </c>
      <c r="V2989" s="5">
        <f>V2988+(T2989*($B$5/100))-(U2989/($B$6/100))</f>
        <v>3003147.3511724952</v>
      </c>
      <c r="W2989" s="5">
        <f t="shared" si="426"/>
        <v>75078.683779312385</v>
      </c>
    </row>
    <row r="2990" spans="4:23" x14ac:dyDescent="0.25">
      <c r="D2990">
        <f t="shared" si="427"/>
        <v>2988</v>
      </c>
      <c r="E2990" s="3">
        <v>43955</v>
      </c>
      <c r="F2990" s="4">
        <v>0.5</v>
      </c>
      <c r="G2990">
        <v>40</v>
      </c>
      <c r="H2990">
        <v>10</v>
      </c>
      <c r="I2990" s="5">
        <f t="shared" si="422"/>
        <v>6</v>
      </c>
      <c r="J2990" s="22">
        <v>7.2007245265090589E-4</v>
      </c>
      <c r="K2990">
        <v>6.2080000000000002E-5</v>
      </c>
      <c r="L2990" s="5" cm="1">
        <f t="array" ref="L2990">_xlfn.IFS(I2990=0, 0, I2990&gt;34, 0, AND(I2990&gt;0, I2990&lt;35), VLOOKUP(I2990, $A$63:$C$96, 3))</f>
        <v>2980</v>
      </c>
      <c r="M2990" s="5">
        <f t="shared" si="421"/>
        <v>3420.3441500918029</v>
      </c>
      <c r="N2990" s="5">
        <v>1454.5643759686682</v>
      </c>
      <c r="O2990" s="5">
        <f t="shared" si="428"/>
        <v>1748.7936</v>
      </c>
      <c r="P2990" s="5">
        <f t="shared" si="429"/>
        <v>1748.7936</v>
      </c>
      <c r="Q2990" s="5">
        <f t="shared" si="423"/>
        <v>487.20077413479089</v>
      </c>
      <c r="R2990" s="5">
        <f>IF(O2990&gt;(P2990+U2990),O2990-P2990-U2990, 0)</f>
        <v>0</v>
      </c>
      <c r="S2990" s="5">
        <f t="shared" si="424"/>
        <v>747.0605231891127</v>
      </c>
      <c r="T2990" s="5">
        <f t="shared" si="425"/>
        <v>3904.4900269026907</v>
      </c>
      <c r="U2990" s="5">
        <f>IF(O2990&gt;P2990,IF(V2989*($B$6/100)&gt;=O2990-P2990,(O2990-P2990), V2989*($B$6/100)), 0)</f>
        <v>0</v>
      </c>
      <c r="V2990" s="5">
        <f>V2989+(T2990*($B$5/100))-(U2990/($B$6/100))</f>
        <v>3005880.4941913271</v>
      </c>
      <c r="W2990" s="5">
        <f t="shared" si="426"/>
        <v>75147.012354783175</v>
      </c>
    </row>
    <row r="2991" spans="4:23" x14ac:dyDescent="0.25">
      <c r="D2991">
        <f t="shared" si="427"/>
        <v>2989</v>
      </c>
      <c r="E2991" s="3">
        <v>43955</v>
      </c>
      <c r="F2991" s="4">
        <v>0.54166666666666663</v>
      </c>
      <c r="G2991">
        <v>60</v>
      </c>
      <c r="H2991">
        <v>9</v>
      </c>
      <c r="I2991" s="5">
        <f t="shared" si="422"/>
        <v>8</v>
      </c>
      <c r="J2991" s="22">
        <v>6.6563398544018453E-4</v>
      </c>
      <c r="K2991">
        <v>5.2969999999999996E-5</v>
      </c>
      <c r="L2991" s="5" cm="1">
        <f t="array" ref="L2991">_xlfn.IFS(I2991=0, 0, I2991&gt;34, 0, AND(I2991&gt;0, I2991&lt;35), VLOOKUP(I2991, $A$63:$C$96, 3))</f>
        <v>7160</v>
      </c>
      <c r="M2991" s="5">
        <f t="shared" si="421"/>
        <v>3161.7614308408765</v>
      </c>
      <c r="N2991" s="5">
        <v>1317.1449023570131</v>
      </c>
      <c r="O2991" s="5">
        <f t="shared" si="428"/>
        <v>1492.1649</v>
      </c>
      <c r="P2991" s="5">
        <f t="shared" si="429"/>
        <v>1492.1649</v>
      </c>
      <c r="Q2991" s="5">
        <f t="shared" si="423"/>
        <v>487.20077413479089</v>
      </c>
      <c r="R2991" s="5">
        <f>IF(O2991&gt;(P2991+U2991),O2991-P2991-U2991, 0)</f>
        <v>0</v>
      </c>
      <c r="S2991" s="5">
        <f t="shared" si="424"/>
        <v>676.48223490652731</v>
      </c>
      <c r="T2991" s="5">
        <f t="shared" si="425"/>
        <v>8153.1142959343506</v>
      </c>
      <c r="U2991" s="5">
        <f>IF(O2991&gt;P2991,IF(V2990*($B$6/100)&gt;=O2991-P2991,(O2991-P2991), V2990*($B$6/100)), 0)</f>
        <v>0</v>
      </c>
      <c r="V2991" s="5">
        <f>V2990+(T2991*($B$5/100))-(U2991/($B$6/100))</f>
        <v>3011587.6741984813</v>
      </c>
      <c r="W2991" s="5">
        <f t="shared" si="426"/>
        <v>75289.691854962031</v>
      </c>
    </row>
    <row r="2992" spans="4:23" x14ac:dyDescent="0.25">
      <c r="D2992">
        <f t="shared" si="427"/>
        <v>2990</v>
      </c>
      <c r="E2992" s="3">
        <v>43955</v>
      </c>
      <c r="F2992" s="4">
        <v>0.58333333333333337</v>
      </c>
      <c r="G2992">
        <v>50</v>
      </c>
      <c r="H2992">
        <v>9</v>
      </c>
      <c r="I2992" s="5">
        <f t="shared" si="422"/>
        <v>7</v>
      </c>
      <c r="J2992" s="22">
        <v>6.3594027605251829E-4</v>
      </c>
      <c r="K2992">
        <v>4.3869999999999998E-5</v>
      </c>
      <c r="L2992" s="5" cm="1">
        <f t="array" ref="L2992">_xlfn.IFS(I2992=0, 0, I2992&gt;34, 0, AND(I2992&gt;0, I2992&lt;35), VLOOKUP(I2992, $A$63:$C$96, 3))</f>
        <v>4800</v>
      </c>
      <c r="M2992" s="5">
        <f t="shared" si="421"/>
        <v>3020.7163112494618</v>
      </c>
      <c r="N2992" s="5">
        <v>1130.2344415818573</v>
      </c>
      <c r="O2992" s="5">
        <f t="shared" si="428"/>
        <v>1235.8179</v>
      </c>
      <c r="P2992" s="5">
        <f t="shared" si="429"/>
        <v>1235.8179</v>
      </c>
      <c r="Q2992" s="5">
        <f t="shared" si="423"/>
        <v>487.20077413479089</v>
      </c>
      <c r="R2992" s="5">
        <f>IF(O2992&gt;(P2992+U2992),O2992-P2992-U2992, 0)</f>
        <v>0</v>
      </c>
      <c r="S2992" s="5">
        <f t="shared" si="424"/>
        <v>580.48550287930641</v>
      </c>
      <c r="T2992" s="5">
        <f t="shared" si="425"/>
        <v>6004.4129083701555</v>
      </c>
      <c r="U2992" s="5">
        <f>IF(O2992&gt;P2992,IF(V2991*($B$6/100)&gt;=O2992-P2992,(O2992-P2992), V2991*($B$6/100)), 0)</f>
        <v>0</v>
      </c>
      <c r="V2992" s="5">
        <f>V2991+(T2992*($B$5/100))-(U2992/($B$6/100))</f>
        <v>3015790.7632343406</v>
      </c>
      <c r="W2992" s="5">
        <f t="shared" si="426"/>
        <v>75394.769080858518</v>
      </c>
    </row>
    <row r="2993" spans="4:23" x14ac:dyDescent="0.25">
      <c r="D2993">
        <f t="shared" si="427"/>
        <v>2991</v>
      </c>
      <c r="E2993" s="3">
        <v>43955</v>
      </c>
      <c r="F2993" s="4">
        <v>0.625</v>
      </c>
      <c r="G2993">
        <v>50</v>
      </c>
      <c r="H2993">
        <v>10</v>
      </c>
      <c r="I2993" s="5">
        <f t="shared" si="422"/>
        <v>7</v>
      </c>
      <c r="J2993" s="22">
        <v>6.6563398544018453E-4</v>
      </c>
      <c r="K2993">
        <v>4.1390000000000002E-5</v>
      </c>
      <c r="L2993" s="5" cm="1">
        <f t="array" ref="L2993">_xlfn.IFS(I2993=0, 0, I2993&gt;34, 0, AND(I2993&gt;0, I2993&lt;35), VLOOKUP(I2993, $A$63:$C$96, 3))</f>
        <v>4800</v>
      </c>
      <c r="M2993" s="5">
        <f t="shared" si="421"/>
        <v>3161.7614308408765</v>
      </c>
      <c r="N2993" s="5">
        <v>1026.2759772826678</v>
      </c>
      <c r="O2993" s="5">
        <f t="shared" si="428"/>
        <v>1165.9563000000001</v>
      </c>
      <c r="P2993" s="5">
        <f t="shared" si="429"/>
        <v>1165.9563000000001</v>
      </c>
      <c r="Q2993" s="5">
        <f t="shared" si="423"/>
        <v>487.20077413479089</v>
      </c>
      <c r="R2993" s="5">
        <f>IF(O2993&gt;(P2993+U2993),O2993-P2993-U2993, 0)</f>
        <v>0</v>
      </c>
      <c r="S2993" s="5">
        <f t="shared" si="424"/>
        <v>527.09270293700808</v>
      </c>
      <c r="T2993" s="5">
        <f t="shared" si="425"/>
        <v>6268.712427903869</v>
      </c>
      <c r="U2993" s="5">
        <f>IF(O2993&gt;P2993,IF(V2992*($B$6/100)&gt;=O2993-P2993,(O2993-P2993), V2992*($B$6/100)), 0)</f>
        <v>0</v>
      </c>
      <c r="V2993" s="5">
        <f>V2992+(T2993*($B$5/100))-(U2993/($B$6/100))</f>
        <v>3020178.8619338735</v>
      </c>
      <c r="W2993" s="5">
        <f t="shared" si="426"/>
        <v>75504.471548346832</v>
      </c>
    </row>
    <row r="2994" spans="4:23" x14ac:dyDescent="0.25">
      <c r="D2994">
        <f t="shared" si="427"/>
        <v>2992</v>
      </c>
      <c r="E2994" s="3">
        <v>43955</v>
      </c>
      <c r="F2994" s="4">
        <v>0.66666666666666663</v>
      </c>
      <c r="G2994">
        <v>60</v>
      </c>
      <c r="H2994">
        <v>10</v>
      </c>
      <c r="I2994" s="5">
        <f t="shared" si="422"/>
        <v>8</v>
      </c>
      <c r="J2994" s="22">
        <v>5.765528572771858E-4</v>
      </c>
      <c r="K2994">
        <v>4.6969999999999999E-5</v>
      </c>
      <c r="L2994" s="5" cm="1">
        <f t="array" ref="L2994">_xlfn.IFS(I2994=0, 0, I2994&gt;34, 0, AND(I2994&gt;0, I2994&lt;35), VLOOKUP(I2994, $A$63:$C$96, 3))</f>
        <v>7160</v>
      </c>
      <c r="M2994" s="5">
        <f t="shared" si="421"/>
        <v>2738.6260720666328</v>
      </c>
      <c r="N2994" s="5">
        <v>999.15450355288624</v>
      </c>
      <c r="O2994" s="5">
        <f t="shared" si="428"/>
        <v>1323.1449</v>
      </c>
      <c r="P2994" s="5">
        <f t="shared" si="429"/>
        <v>1323.1449</v>
      </c>
      <c r="Q2994" s="5">
        <f t="shared" si="423"/>
        <v>487.20077413479089</v>
      </c>
      <c r="R2994" s="5">
        <f>IF(O2994&gt;(P2994+U2994),O2994-P2994-U2994, 0)</f>
        <v>0</v>
      </c>
      <c r="S2994" s="5">
        <f t="shared" si="424"/>
        <v>513.16318377032474</v>
      </c>
      <c r="T2994" s="5">
        <f t="shared" si="425"/>
        <v>8062.3179882963086</v>
      </c>
      <c r="U2994" s="5">
        <f>IF(O2994&gt;P2994,IF(V2993*($B$6/100)&gt;=O2994-P2994,(O2994-P2994), V2993*($B$6/100)), 0)</f>
        <v>0</v>
      </c>
      <c r="V2994" s="5">
        <f>V2993+(T2994*($B$5/100))-(U2994/($B$6/100))</f>
        <v>3025822.484525681</v>
      </c>
      <c r="W2994" s="5">
        <f t="shared" si="426"/>
        <v>75645.562113142019</v>
      </c>
    </row>
    <row r="2995" spans="4:23" x14ac:dyDescent="0.25">
      <c r="D2995">
        <f t="shared" si="427"/>
        <v>2993</v>
      </c>
      <c r="E2995" s="3">
        <v>43955</v>
      </c>
      <c r="F2995" s="4">
        <v>0.70833333333333337</v>
      </c>
      <c r="G2995">
        <v>60</v>
      </c>
      <c r="H2995">
        <v>10</v>
      </c>
      <c r="I2995" s="5">
        <f t="shared" si="422"/>
        <v>8</v>
      </c>
      <c r="J2995" s="22">
        <v>4.4540564081499336E-4</v>
      </c>
      <c r="K2995">
        <v>6.9689999999999992E-5</v>
      </c>
      <c r="L2995" s="5" cm="1">
        <f t="array" ref="L2995">_xlfn.IFS(I2995=0, 0, I2995&gt;34, 0, AND(I2995&gt;0, I2995&lt;35), VLOOKUP(I2995, $A$63:$C$96, 3))</f>
        <v>7160</v>
      </c>
      <c r="M2995" s="5">
        <f t="shared" si="421"/>
        <v>2115.6767938712187</v>
      </c>
      <c r="N2995" s="5">
        <v>1195.5993620796619</v>
      </c>
      <c r="O2995" s="5">
        <f t="shared" si="428"/>
        <v>1963.1672999999998</v>
      </c>
      <c r="P2995" s="5">
        <f t="shared" si="429"/>
        <v>1963.1672999999998</v>
      </c>
      <c r="Q2995" s="5">
        <f t="shared" si="423"/>
        <v>487.20077413479089</v>
      </c>
      <c r="R2995" s="5">
        <f>IF(O2995&gt;(P2995+U2995),O2995-P2995-U2995, 0)</f>
        <v>0</v>
      </c>
      <c r="S2995" s="5">
        <f t="shared" si="424"/>
        <v>614.05675796575474</v>
      </c>
      <c r="T2995" s="5">
        <f t="shared" si="425"/>
        <v>6698.4527359054637</v>
      </c>
      <c r="U2995" s="5">
        <f>IF(O2995&gt;P2995,IF(V2994*($B$6/100)&gt;=O2995-P2995,(O2995-P2995), V2994*($B$6/100)), 0)</f>
        <v>0</v>
      </c>
      <c r="V2995" s="5">
        <f>V2994+(T2995*($B$5/100))-(U2995/($B$6/100))</f>
        <v>3030511.4014408146</v>
      </c>
      <c r="W2995" s="5">
        <f t="shared" si="426"/>
        <v>75762.785036020359</v>
      </c>
    </row>
    <row r="2996" spans="4:23" x14ac:dyDescent="0.25">
      <c r="D2996">
        <f t="shared" si="427"/>
        <v>2994</v>
      </c>
      <c r="E2996" s="3">
        <v>43955</v>
      </c>
      <c r="F2996" s="4">
        <v>0.75</v>
      </c>
      <c r="G2996">
        <v>60</v>
      </c>
      <c r="H2996">
        <v>10</v>
      </c>
      <c r="I2996" s="5">
        <f t="shared" si="422"/>
        <v>8</v>
      </c>
      <c r="J2996" s="22">
        <v>3.093094727881898E-4</v>
      </c>
      <c r="K2996">
        <v>1.2188999999999999E-4</v>
      </c>
      <c r="L2996" s="5" cm="1">
        <f t="array" ref="L2996">_xlfn.IFS(I2996=0, 0, I2996&gt;34, 0, AND(I2996&gt;0, I2996&lt;35), VLOOKUP(I2996, $A$63:$C$96, 3))</f>
        <v>7160</v>
      </c>
      <c r="M2996" s="5">
        <f t="shared" si="421"/>
        <v>1469.2199957439016</v>
      </c>
      <c r="N2996" s="5">
        <v>1499.9470454017958</v>
      </c>
      <c r="O2996" s="5">
        <f t="shared" si="428"/>
        <v>3433.6412999999998</v>
      </c>
      <c r="P2996" s="5">
        <f t="shared" si="429"/>
        <v>3433.6412999999998</v>
      </c>
      <c r="Q2996" s="5">
        <f t="shared" si="423"/>
        <v>487.20077413479089</v>
      </c>
      <c r="R2996" s="5">
        <f>IF(O2996&gt;(P2996+U2996),O2996-P2996-U2996, 0)</f>
        <v>0</v>
      </c>
      <c r="S2996" s="5">
        <f t="shared" si="424"/>
        <v>770.36894551167416</v>
      </c>
      <c r="T2996" s="5">
        <f t="shared" si="425"/>
        <v>4425.2097502322267</v>
      </c>
      <c r="U2996" s="5">
        <f>IF(O2996&gt;P2996,IF(V2995*($B$6/100)&gt;=O2996-P2996,(O2996-P2996), V2995*($B$6/100)), 0)</f>
        <v>0</v>
      </c>
      <c r="V2996" s="5">
        <f>V2995+(T2996*($B$5/100))-(U2996/($B$6/100))</f>
        <v>3033609.0482659773</v>
      </c>
      <c r="W2996" s="5">
        <f t="shared" si="426"/>
        <v>75840.22620664943</v>
      </c>
    </row>
    <row r="2997" spans="4:23" x14ac:dyDescent="0.25">
      <c r="D2997">
        <f t="shared" si="427"/>
        <v>2995</v>
      </c>
      <c r="E2997" s="3">
        <v>43955</v>
      </c>
      <c r="F2997" s="4">
        <v>0.79166666666666663</v>
      </c>
      <c r="G2997">
        <v>50</v>
      </c>
      <c r="H2997">
        <v>8</v>
      </c>
      <c r="I2997" s="5">
        <f t="shared" si="422"/>
        <v>7</v>
      </c>
      <c r="J2997" s="22">
        <v>1.4104511959141456E-4</v>
      </c>
      <c r="K2997">
        <v>1.4389000000000001E-4</v>
      </c>
      <c r="L2997" s="5" cm="1">
        <f t="array" ref="L2997">_xlfn.IFS(I2997=0, 0, I2997&gt;34, 0, AND(I2997&gt;0, I2997&lt;35), VLOOKUP(I2997, $A$63:$C$96, 3))</f>
        <v>4800</v>
      </c>
      <c r="M2997" s="5">
        <f t="shared" si="421"/>
        <v>669.96431805921918</v>
      </c>
      <c r="N2997" s="5">
        <v>1567.5452953074619</v>
      </c>
      <c r="O2997" s="5">
        <f t="shared" si="428"/>
        <v>4053.3813</v>
      </c>
      <c r="P2997" s="5">
        <f t="shared" si="429"/>
        <v>4053.3813</v>
      </c>
      <c r="Q2997" s="5">
        <f t="shared" si="423"/>
        <v>487.20077413479089</v>
      </c>
      <c r="R2997" s="5">
        <f>IF(O2997&gt;(P2997+U2997),O2997-P2997-U2997, 0)</f>
        <v>0</v>
      </c>
      <c r="S2997" s="5">
        <f t="shared" si="424"/>
        <v>805.0872328391531</v>
      </c>
      <c r="T2997" s="5">
        <f t="shared" si="425"/>
        <v>611.49578522006618</v>
      </c>
      <c r="U2997" s="5">
        <f>IF(O2997&gt;P2997,IF(V2996*($B$6/100)&gt;=O2997-P2997,(O2997-P2997), V2996*($B$6/100)), 0)</f>
        <v>0</v>
      </c>
      <c r="V2997" s="5">
        <f>V2996+(T2997*($B$5/100))-(U2997/($B$6/100))</f>
        <v>3034037.0953156315</v>
      </c>
      <c r="W2997" s="5">
        <f t="shared" si="426"/>
        <v>75850.92738289079</v>
      </c>
    </row>
    <row r="2998" spans="4:23" x14ac:dyDescent="0.25">
      <c r="D2998">
        <f t="shared" si="427"/>
        <v>2996</v>
      </c>
      <c r="E2998" s="3">
        <v>43955</v>
      </c>
      <c r="F2998" s="4">
        <v>0.83333333333333337</v>
      </c>
      <c r="G2998">
        <v>50</v>
      </c>
      <c r="H2998">
        <v>5</v>
      </c>
      <c r="I2998" s="5">
        <f t="shared" si="422"/>
        <v>7</v>
      </c>
      <c r="J2998" s="22">
        <v>3.9591612516888298E-5</v>
      </c>
      <c r="K2998">
        <v>1.4425000000000001E-4</v>
      </c>
      <c r="L2998" s="5" cm="1">
        <f t="array" ref="L2998">_xlfn.IFS(I2998=0, 0, I2998&gt;34, 0, AND(I2998&gt;0, I2998&lt;35), VLOOKUP(I2998, $A$63:$C$96, 3))</f>
        <v>4800</v>
      </c>
      <c r="M2998" s="5">
        <f t="shared" si="421"/>
        <v>188.06015945521943</v>
      </c>
      <c r="N2998" s="5">
        <v>1677.9938726865769</v>
      </c>
      <c r="O2998" s="5">
        <f t="shared" si="428"/>
        <v>4063.5225000000005</v>
      </c>
      <c r="P2998" s="5">
        <f t="shared" si="429"/>
        <v>4063.5225000000005</v>
      </c>
      <c r="Q2998" s="5">
        <f t="shared" si="423"/>
        <v>487.20077413479089</v>
      </c>
      <c r="R2998" s="5">
        <f>IF(O2998&gt;(P2998+U2998),O2998-P2998-U2998, 0)</f>
        <v>0</v>
      </c>
      <c r="S2998" s="5">
        <f t="shared" si="424"/>
        <v>437.33688532042765</v>
      </c>
      <c r="T2998" s="5">
        <f t="shared" si="425"/>
        <v>487.20077413479089</v>
      </c>
      <c r="U2998" s="5">
        <f>IF(O2998&gt;P2998,IF(V2997*($B$6/100)&gt;=O2998-P2998,(O2998-P2998), V2997*($B$6/100)), 0)</f>
        <v>0</v>
      </c>
      <c r="V2998" s="5">
        <f>V2997+(T2998*($B$5/100))-(U2998/($B$6/100))</f>
        <v>3034378.1358575257</v>
      </c>
      <c r="W2998" s="5">
        <f t="shared" si="426"/>
        <v>75859.453396438141</v>
      </c>
    </row>
    <row r="2999" spans="4:23" x14ac:dyDescent="0.25">
      <c r="D2999">
        <f t="shared" si="427"/>
        <v>2997</v>
      </c>
      <c r="E2999" s="3">
        <v>43955</v>
      </c>
      <c r="F2999" s="4">
        <v>0.875</v>
      </c>
      <c r="G2999">
        <v>30</v>
      </c>
      <c r="H2999">
        <v>0</v>
      </c>
      <c r="I2999" s="5">
        <f t="shared" si="422"/>
        <v>4</v>
      </c>
      <c r="J2999" s="22">
        <v>0</v>
      </c>
      <c r="K2999">
        <v>1.5233E-4</v>
      </c>
      <c r="L2999" s="5" cm="1">
        <f t="array" ref="L2999">_xlfn.IFS(I2999=0, 0, I2999&gt;34, 0, AND(I2999&gt;0, I2999&lt;35), VLOOKUP(I2999, $A$63:$C$96, 3))</f>
        <v>740</v>
      </c>
      <c r="M2999" s="5">
        <f t="shared" si="421"/>
        <v>0</v>
      </c>
      <c r="N2999" s="5">
        <v>1659.6522328941981</v>
      </c>
      <c r="O2999" s="5">
        <f t="shared" si="428"/>
        <v>4291.1360999999997</v>
      </c>
      <c r="P2999" s="5">
        <f t="shared" si="429"/>
        <v>740</v>
      </c>
      <c r="Q2999" s="5">
        <f t="shared" si="423"/>
        <v>0</v>
      </c>
      <c r="R2999" s="5">
        <f>IF(O2999&gt;(P2999+U2999),O2999-P2999-U2999, 0)</f>
        <v>0</v>
      </c>
      <c r="S2999" s="5">
        <f t="shared" si="424"/>
        <v>0</v>
      </c>
      <c r="T2999" s="5">
        <f t="shared" si="425"/>
        <v>0</v>
      </c>
      <c r="U2999" s="5">
        <f>IF(O2999&gt;P2999,IF(V2998*($B$6/100)&gt;=O2999-P2999,(O2999-P2999), V2998*($B$6/100)), 0)</f>
        <v>3551.1360999999997</v>
      </c>
      <c r="V2999" s="5">
        <f>V2998+(T2999*($B$5/100))-(U2999/($B$6/100))</f>
        <v>3029305.084286097</v>
      </c>
      <c r="W2999" s="5">
        <f t="shared" si="426"/>
        <v>75732.627107152424</v>
      </c>
    </row>
    <row r="3000" spans="4:23" x14ac:dyDescent="0.25">
      <c r="D3000">
        <f t="shared" si="427"/>
        <v>2998</v>
      </c>
      <c r="E3000" s="3">
        <v>43955</v>
      </c>
      <c r="F3000" s="4">
        <v>0.91666666666666663</v>
      </c>
      <c r="G3000">
        <v>30</v>
      </c>
      <c r="H3000">
        <v>0</v>
      </c>
      <c r="I3000" s="5">
        <f t="shared" si="422"/>
        <v>4</v>
      </c>
      <c r="J3000" s="22">
        <v>0</v>
      </c>
      <c r="K3000">
        <v>1.6984999999999998E-4</v>
      </c>
      <c r="L3000" s="5" cm="1">
        <f t="array" ref="L3000">_xlfn.IFS(I3000=0, 0, I3000&gt;34, 0, AND(I3000&gt;0, I3000&lt;35), VLOOKUP(I3000, $A$63:$C$96, 3))</f>
        <v>740</v>
      </c>
      <c r="M3000" s="5">
        <f t="shared" si="421"/>
        <v>0</v>
      </c>
      <c r="N3000" s="5">
        <v>1838.8755897290885</v>
      </c>
      <c r="O3000" s="5">
        <f t="shared" si="428"/>
        <v>4784.6744999999992</v>
      </c>
      <c r="P3000" s="5">
        <f t="shared" si="429"/>
        <v>740</v>
      </c>
      <c r="Q3000" s="5">
        <f t="shared" si="423"/>
        <v>0</v>
      </c>
      <c r="R3000" s="5">
        <f>IF(O3000&gt;(P3000+U3000),O3000-P3000-U3000, 0)</f>
        <v>0</v>
      </c>
      <c r="S3000" s="5">
        <f t="shared" si="424"/>
        <v>0</v>
      </c>
      <c r="T3000" s="5">
        <f t="shared" si="425"/>
        <v>0</v>
      </c>
      <c r="U3000" s="5">
        <f>IF(O3000&gt;P3000,IF(V2999*($B$6/100)&gt;=O3000-P3000,(O3000-P3000), V2999*($B$6/100)), 0)</f>
        <v>4044.6744999999992</v>
      </c>
      <c r="V3000" s="5">
        <f>V2999+(T3000*($B$5/100))-(U3000/($B$6/100))</f>
        <v>3023526.9778575255</v>
      </c>
      <c r="W3000" s="5">
        <f t="shared" si="426"/>
        <v>75588.174446438134</v>
      </c>
    </row>
    <row r="3001" spans="4:23" x14ac:dyDescent="0.25">
      <c r="D3001">
        <f t="shared" si="427"/>
        <v>2999</v>
      </c>
      <c r="E3001" s="3">
        <v>43955</v>
      </c>
      <c r="F3001" s="4">
        <v>0.95833333333333337</v>
      </c>
      <c r="G3001">
        <v>30</v>
      </c>
      <c r="H3001">
        <v>0</v>
      </c>
      <c r="I3001" s="5">
        <f t="shared" si="422"/>
        <v>4</v>
      </c>
      <c r="J3001" s="22">
        <v>0</v>
      </c>
      <c r="K3001">
        <v>1.6206E-4</v>
      </c>
      <c r="L3001" s="5" cm="1">
        <f t="array" ref="L3001">_xlfn.IFS(I3001=0, 0, I3001&gt;34, 0, AND(I3001&gt;0, I3001&lt;35), VLOOKUP(I3001, $A$63:$C$96, 3))</f>
        <v>740</v>
      </c>
      <c r="M3001" s="5">
        <f t="shared" si="421"/>
        <v>0</v>
      </c>
      <c r="N3001" s="5">
        <v>1555.0490927149006</v>
      </c>
      <c r="O3001" s="5">
        <f t="shared" si="428"/>
        <v>4565.2302</v>
      </c>
      <c r="P3001" s="5">
        <f t="shared" si="429"/>
        <v>740</v>
      </c>
      <c r="Q3001" s="5">
        <f t="shared" si="423"/>
        <v>0</v>
      </c>
      <c r="R3001" s="5">
        <f>IF(O3001&gt;(P3001+U3001),O3001-P3001-U3001, 0)</f>
        <v>0</v>
      </c>
      <c r="S3001" s="5">
        <f t="shared" si="424"/>
        <v>0</v>
      </c>
      <c r="T3001" s="5">
        <f t="shared" si="425"/>
        <v>0</v>
      </c>
      <c r="U3001" s="5">
        <f>IF(O3001&gt;P3001,IF(V3000*($B$6/100)&gt;=O3001-P3001,(O3001-P3001), V3000*($B$6/100)), 0)</f>
        <v>3825.2302</v>
      </c>
      <c r="V3001" s="5">
        <f>V3000+(T3001*($B$5/100))-(U3001/($B$6/100))</f>
        <v>3018062.3632860971</v>
      </c>
      <c r="W3001" s="5">
        <f t="shared" si="426"/>
        <v>75451.559082152424</v>
      </c>
    </row>
    <row r="3002" spans="4:23" x14ac:dyDescent="0.25">
      <c r="D3002">
        <f t="shared" si="427"/>
        <v>3000</v>
      </c>
      <c r="E3002" s="3">
        <v>43956</v>
      </c>
      <c r="F3002" s="4">
        <v>0</v>
      </c>
      <c r="G3002">
        <v>30</v>
      </c>
      <c r="H3002">
        <v>0</v>
      </c>
      <c r="I3002" s="5">
        <f t="shared" si="422"/>
        <v>4</v>
      </c>
      <c r="J3002" s="22">
        <v>0</v>
      </c>
      <c r="K3002">
        <v>1.3429999999999998E-4</v>
      </c>
      <c r="L3002" s="5" cm="1">
        <f t="array" ref="L3002">_xlfn.IFS(I3002=0, 0, I3002&gt;34, 0, AND(I3002&gt;0, I3002&lt;35), VLOOKUP(I3002, $A$63:$C$96, 3))</f>
        <v>740</v>
      </c>
      <c r="M3002" s="5">
        <f t="shared" si="421"/>
        <v>0</v>
      </c>
      <c r="N3002" s="5">
        <v>1273.5126029659905</v>
      </c>
      <c r="O3002" s="5">
        <f t="shared" si="428"/>
        <v>3783.2309999999998</v>
      </c>
      <c r="P3002" s="5">
        <f t="shared" si="429"/>
        <v>740</v>
      </c>
      <c r="Q3002" s="5">
        <f t="shared" si="423"/>
        <v>0</v>
      </c>
      <c r="R3002" s="5">
        <f>IF(O3002&gt;(P3002+U3002),O3002-P3002-U3002, 0)</f>
        <v>0</v>
      </c>
      <c r="S3002" s="5">
        <f t="shared" si="424"/>
        <v>0</v>
      </c>
      <c r="T3002" s="5">
        <f t="shared" si="425"/>
        <v>0</v>
      </c>
      <c r="U3002" s="5">
        <f>IF(O3002&gt;P3002,IF(V3001*($B$6/100)&gt;=O3002-P3002,(O3002-P3002), V3001*($B$6/100)), 0)</f>
        <v>3043.2309999999998</v>
      </c>
      <c r="V3002" s="5">
        <f>V3001+(T3002*($B$5/100))-(U3002/($B$6/100))</f>
        <v>3013714.8904289543</v>
      </c>
      <c r="W3002" s="5">
        <f t="shared" si="426"/>
        <v>75342.87226072386</v>
      </c>
    </row>
    <row r="3003" spans="4:23" x14ac:dyDescent="0.25">
      <c r="D3003">
        <f t="shared" si="427"/>
        <v>3001</v>
      </c>
      <c r="E3003" s="3">
        <v>43956</v>
      </c>
      <c r="F3003" s="4">
        <v>4.1666666666666664E-2</v>
      </c>
      <c r="G3003">
        <v>10</v>
      </c>
      <c r="H3003">
        <v>0</v>
      </c>
      <c r="I3003" s="5">
        <f t="shared" si="422"/>
        <v>1</v>
      </c>
      <c r="J3003" s="22">
        <v>0</v>
      </c>
      <c r="K3003">
        <v>1.0647E-4</v>
      </c>
      <c r="L3003" s="5" cm="1">
        <f t="array" ref="L3003">_xlfn.IFS(I3003=0, 0, I3003&gt;34, 0, AND(I3003&gt;0, I3003&lt;35), VLOOKUP(I3003, $A$63:$C$96, 3))</f>
        <v>0</v>
      </c>
      <c r="M3003" s="5">
        <f t="shared" si="421"/>
        <v>0</v>
      </c>
      <c r="N3003" s="5">
        <v>1135.7294644533965</v>
      </c>
      <c r="O3003" s="5">
        <f t="shared" si="428"/>
        <v>2999.2599</v>
      </c>
      <c r="P3003" s="5">
        <f t="shared" si="429"/>
        <v>0</v>
      </c>
      <c r="Q3003" s="5">
        <f t="shared" si="423"/>
        <v>0</v>
      </c>
      <c r="R3003" s="5">
        <f>IF(O3003&gt;(P3003+U3003),O3003-P3003-U3003, 0)</f>
        <v>0</v>
      </c>
      <c r="S3003" s="5">
        <f t="shared" si="424"/>
        <v>0</v>
      </c>
      <c r="T3003" s="5">
        <f t="shared" si="425"/>
        <v>0</v>
      </c>
      <c r="U3003" s="5">
        <f>IF(O3003&gt;P3003,IF(V3002*($B$6/100)&gt;=O3003-P3003,(O3003-P3003), V3002*($B$6/100)), 0)</f>
        <v>2999.2599</v>
      </c>
      <c r="V3003" s="5">
        <f>V3002+(T3003*($B$5/100))-(U3003/($B$6/100))</f>
        <v>3009430.2334289541</v>
      </c>
      <c r="W3003" s="5">
        <f t="shared" si="426"/>
        <v>75235.755835723859</v>
      </c>
    </row>
    <row r="3004" spans="4:23" x14ac:dyDescent="0.25">
      <c r="D3004">
        <f t="shared" si="427"/>
        <v>3002</v>
      </c>
      <c r="E3004" s="3">
        <v>43956</v>
      </c>
      <c r="F3004" s="4">
        <v>8.3333333333333329E-2</v>
      </c>
      <c r="G3004">
        <v>20</v>
      </c>
      <c r="H3004">
        <v>0</v>
      </c>
      <c r="I3004" s="5">
        <f t="shared" si="422"/>
        <v>3</v>
      </c>
      <c r="J3004" s="22">
        <v>0</v>
      </c>
      <c r="K3004">
        <v>8.8280000000000002E-5</v>
      </c>
      <c r="L3004" s="5" cm="1">
        <f t="array" ref="L3004">_xlfn.IFS(I3004=0, 0, I3004&gt;34, 0, AND(I3004&gt;0, I3004&lt;35), VLOOKUP(I3004, $A$63:$C$96, 3))</f>
        <v>232</v>
      </c>
      <c r="M3004" s="5">
        <f t="shared" si="421"/>
        <v>0</v>
      </c>
      <c r="N3004" s="5">
        <v>1141.4870446563996</v>
      </c>
      <c r="O3004" s="5">
        <f t="shared" si="428"/>
        <v>2486.8476000000001</v>
      </c>
      <c r="P3004" s="5">
        <f t="shared" si="429"/>
        <v>232</v>
      </c>
      <c r="Q3004" s="5">
        <f t="shared" si="423"/>
        <v>0</v>
      </c>
      <c r="R3004" s="5">
        <f>IF(O3004&gt;(P3004+U3004),O3004-P3004-U3004, 0)</f>
        <v>0</v>
      </c>
      <c r="S3004" s="5">
        <f t="shared" si="424"/>
        <v>0</v>
      </c>
      <c r="T3004" s="5">
        <f t="shared" si="425"/>
        <v>0</v>
      </c>
      <c r="U3004" s="5">
        <f>IF(O3004&gt;P3004,IF(V3003*($B$6/100)&gt;=O3004-P3004,(O3004-P3004), V3003*($B$6/100)), 0)</f>
        <v>2254.8476000000001</v>
      </c>
      <c r="V3004" s="5">
        <f>V3003+(T3004*($B$5/100))-(U3004/($B$6/100))</f>
        <v>3006209.0225718115</v>
      </c>
      <c r="W3004" s="5">
        <f t="shared" si="426"/>
        <v>75155.22556429528</v>
      </c>
    </row>
    <row r="3005" spans="4:23" x14ac:dyDescent="0.25">
      <c r="D3005">
        <f t="shared" si="427"/>
        <v>3003</v>
      </c>
      <c r="E3005" s="3">
        <v>43956</v>
      </c>
      <c r="F3005" s="4">
        <v>0.125</v>
      </c>
      <c r="G3005">
        <v>20</v>
      </c>
      <c r="H3005">
        <v>0</v>
      </c>
      <c r="I3005" s="5">
        <f t="shared" si="422"/>
        <v>3</v>
      </c>
      <c r="J3005" s="22">
        <v>0</v>
      </c>
      <c r="K3005">
        <v>7.6169999999999997E-5</v>
      </c>
      <c r="L3005" s="5" cm="1">
        <f t="array" ref="L3005">_xlfn.IFS(I3005=0, 0, I3005&gt;34, 0, AND(I3005&gt;0, I3005&lt;35), VLOOKUP(I3005, $A$63:$C$96, 3))</f>
        <v>232</v>
      </c>
      <c r="M3005" s="5">
        <f t="shared" si="421"/>
        <v>0</v>
      </c>
      <c r="N3005" s="5">
        <v>1233.9234494910909</v>
      </c>
      <c r="O3005" s="5">
        <f t="shared" si="428"/>
        <v>2145.7088999999996</v>
      </c>
      <c r="P3005" s="5">
        <f t="shared" si="429"/>
        <v>232</v>
      </c>
      <c r="Q3005" s="5">
        <f t="shared" si="423"/>
        <v>0</v>
      </c>
      <c r="R3005" s="5">
        <f>IF(O3005&gt;(P3005+U3005),O3005-P3005-U3005, 0)</f>
        <v>0</v>
      </c>
      <c r="S3005" s="5">
        <f t="shared" si="424"/>
        <v>0</v>
      </c>
      <c r="T3005" s="5">
        <f t="shared" si="425"/>
        <v>0</v>
      </c>
      <c r="U3005" s="5">
        <f>IF(O3005&gt;P3005,IF(V3004*($B$6/100)&gt;=O3005-P3005,(O3005-P3005), V3004*($B$6/100)), 0)</f>
        <v>1913.7088999999996</v>
      </c>
      <c r="V3005" s="5">
        <f>V3004+(T3005*($B$5/100))-(U3005/($B$6/100))</f>
        <v>3003475.1527146688</v>
      </c>
      <c r="W3005" s="5">
        <f t="shared" si="426"/>
        <v>75086.878817866716</v>
      </c>
    </row>
    <row r="3006" spans="4:23" x14ac:dyDescent="0.25">
      <c r="D3006">
        <f t="shared" si="427"/>
        <v>3004</v>
      </c>
      <c r="E3006" s="3">
        <v>43956</v>
      </c>
      <c r="F3006" s="4">
        <v>0.16666666666666666</v>
      </c>
      <c r="G3006">
        <v>20</v>
      </c>
      <c r="H3006">
        <v>0</v>
      </c>
      <c r="I3006" s="5">
        <f t="shared" si="422"/>
        <v>3</v>
      </c>
      <c r="J3006" s="22">
        <v>0</v>
      </c>
      <c r="K3006">
        <v>6.9959999999999987E-5</v>
      </c>
      <c r="L3006" s="5" cm="1">
        <f t="array" ref="L3006">_xlfn.IFS(I3006=0, 0, I3006&gt;34, 0, AND(I3006&gt;0, I3006&lt;35), VLOOKUP(I3006, $A$63:$C$96, 3))</f>
        <v>232</v>
      </c>
      <c r="M3006" s="5">
        <f t="shared" si="421"/>
        <v>0</v>
      </c>
      <c r="N3006" s="5">
        <v>1343.2203754878797</v>
      </c>
      <c r="O3006" s="5">
        <f t="shared" si="428"/>
        <v>1970.7731999999996</v>
      </c>
      <c r="P3006" s="5">
        <f t="shared" si="429"/>
        <v>232</v>
      </c>
      <c r="Q3006" s="5">
        <f t="shared" si="423"/>
        <v>0</v>
      </c>
      <c r="R3006" s="5">
        <f>IF(O3006&gt;(P3006+U3006),O3006-P3006-U3006, 0)</f>
        <v>0</v>
      </c>
      <c r="S3006" s="5">
        <f t="shared" si="424"/>
        <v>0</v>
      </c>
      <c r="T3006" s="5">
        <f t="shared" si="425"/>
        <v>0</v>
      </c>
      <c r="U3006" s="5">
        <f>IF(O3006&gt;P3006,IF(V3005*($B$6/100)&gt;=O3006-P3006,(O3006-P3006), V3005*($B$6/100)), 0)</f>
        <v>1738.7731999999996</v>
      </c>
      <c r="V3006" s="5">
        <f>V3005+(T3006*($B$5/100))-(U3006/($B$6/100))</f>
        <v>3000991.1910003829</v>
      </c>
      <c r="W3006" s="5">
        <f t="shared" si="426"/>
        <v>75024.779775009578</v>
      </c>
    </row>
    <row r="3007" spans="4:23" x14ac:dyDescent="0.25">
      <c r="D3007">
        <f t="shared" si="427"/>
        <v>3005</v>
      </c>
      <c r="E3007" s="3">
        <v>43956</v>
      </c>
      <c r="F3007" s="4">
        <v>0.20833333333333334</v>
      </c>
      <c r="G3007">
        <v>20</v>
      </c>
      <c r="H3007">
        <v>0</v>
      </c>
      <c r="I3007" s="5">
        <f t="shared" si="422"/>
        <v>3</v>
      </c>
      <c r="J3007" s="22">
        <v>0</v>
      </c>
      <c r="K3007">
        <v>6.7559999999999997E-5</v>
      </c>
      <c r="L3007" s="5" cm="1">
        <f t="array" ref="L3007">_xlfn.IFS(I3007=0, 0, I3007&gt;34, 0, AND(I3007&gt;0, I3007&lt;35), VLOOKUP(I3007, $A$63:$C$96, 3))</f>
        <v>232</v>
      </c>
      <c r="M3007" s="5">
        <f t="shared" si="421"/>
        <v>0</v>
      </c>
      <c r="N3007" s="5">
        <v>1551.0180770115121</v>
      </c>
      <c r="O3007" s="5">
        <f t="shared" si="428"/>
        <v>1903.1651999999999</v>
      </c>
      <c r="P3007" s="5">
        <f t="shared" si="429"/>
        <v>232</v>
      </c>
      <c r="Q3007" s="5">
        <f t="shared" si="423"/>
        <v>0</v>
      </c>
      <c r="R3007" s="5">
        <f>IF(O3007&gt;(P3007+U3007),O3007-P3007-U3007, 0)</f>
        <v>0</v>
      </c>
      <c r="S3007" s="5">
        <f t="shared" si="424"/>
        <v>0</v>
      </c>
      <c r="T3007" s="5">
        <f t="shared" si="425"/>
        <v>0</v>
      </c>
      <c r="U3007" s="5">
        <f>IF(O3007&gt;P3007,IF(V3006*($B$6/100)&gt;=O3007-P3007,(O3007-P3007), V3006*($B$6/100)), 0)</f>
        <v>1671.1651999999999</v>
      </c>
      <c r="V3007" s="5">
        <f>V3006+(T3007*($B$5/100))-(U3007/($B$6/100))</f>
        <v>2998603.8121432401</v>
      </c>
      <c r="W3007" s="5">
        <f t="shared" si="426"/>
        <v>74965.095303581009</v>
      </c>
    </row>
    <row r="3008" spans="4:23" x14ac:dyDescent="0.25">
      <c r="D3008">
        <f t="shared" si="427"/>
        <v>3006</v>
      </c>
      <c r="E3008" s="3">
        <v>43956</v>
      </c>
      <c r="F3008" s="4">
        <v>0.25</v>
      </c>
      <c r="G3008">
        <v>10</v>
      </c>
      <c r="H3008">
        <v>5</v>
      </c>
      <c r="I3008" s="5">
        <f t="shared" si="422"/>
        <v>1</v>
      </c>
      <c r="J3008" s="22">
        <v>3.711713673458278E-5</v>
      </c>
      <c r="K3008">
        <v>6.7349999999999997E-5</v>
      </c>
      <c r="L3008" s="5" cm="1">
        <f t="array" ref="L3008">_xlfn.IFS(I3008=0, 0, I3008&gt;34, 0, AND(I3008&gt;0, I3008&lt;35), VLOOKUP(I3008, $A$63:$C$96, 3))</f>
        <v>0</v>
      </c>
      <c r="M3008" s="5">
        <f t="shared" si="421"/>
        <v>176.30639948926822</v>
      </c>
      <c r="N3008" s="5">
        <v>1994.7981304317541</v>
      </c>
      <c r="O3008" s="5">
        <f t="shared" si="428"/>
        <v>1897.2494999999999</v>
      </c>
      <c r="P3008" s="5">
        <f t="shared" si="429"/>
        <v>176.30639948926822</v>
      </c>
      <c r="Q3008" s="5">
        <f t="shared" si="423"/>
        <v>0</v>
      </c>
      <c r="R3008" s="5">
        <f>IF(O3008&gt;(P3008+U3008),O3008-P3008-U3008, 0)</f>
        <v>0</v>
      </c>
      <c r="S3008" s="5">
        <f t="shared" si="424"/>
        <v>0</v>
      </c>
      <c r="T3008" s="5">
        <f t="shared" si="425"/>
        <v>0</v>
      </c>
      <c r="U3008" s="5">
        <f>IF(O3008&gt;P3008,IF(V3007*($B$6/100)&gt;=O3008-P3008,(O3008-P3008), V3007*($B$6/100)), 0)</f>
        <v>1720.9431005107317</v>
      </c>
      <c r="V3008" s="5">
        <f>V3007+(T3008*($B$5/100))-(U3008/($B$6/100))</f>
        <v>2996145.3219996532</v>
      </c>
      <c r="W3008" s="5">
        <f t="shared" si="426"/>
        <v>74903.633049991331</v>
      </c>
    </row>
    <row r="3009" spans="4:23" x14ac:dyDescent="0.25">
      <c r="D3009">
        <f t="shared" si="427"/>
        <v>3007</v>
      </c>
      <c r="E3009" s="3">
        <v>43956</v>
      </c>
      <c r="F3009" s="4">
        <v>0.29166666666666669</v>
      </c>
      <c r="G3009">
        <v>30</v>
      </c>
      <c r="H3009">
        <v>10</v>
      </c>
      <c r="I3009" s="5">
        <f t="shared" si="422"/>
        <v>4</v>
      </c>
      <c r="J3009" s="22">
        <v>1.5836645006755319E-4</v>
      </c>
      <c r="K3009">
        <v>6.9189999999999993E-5</v>
      </c>
      <c r="L3009" s="5" cm="1">
        <f t="array" ref="L3009">_xlfn.IFS(I3009=0, 0, I3009&gt;34, 0, AND(I3009&gt;0, I3009&lt;35), VLOOKUP(I3009, $A$63:$C$96, 3))</f>
        <v>740</v>
      </c>
      <c r="M3009" s="5">
        <f t="shared" si="421"/>
        <v>752.24063782087774</v>
      </c>
      <c r="N3009" s="5">
        <v>2863.9001895564056</v>
      </c>
      <c r="O3009" s="5">
        <f t="shared" si="428"/>
        <v>1949.0822999999998</v>
      </c>
      <c r="P3009" s="5">
        <f t="shared" si="429"/>
        <v>1492.2406378208777</v>
      </c>
      <c r="Q3009" s="5">
        <f t="shared" si="423"/>
        <v>0</v>
      </c>
      <c r="R3009" s="5">
        <f>IF(O3009&gt;(P3009+U3009),O3009-P3009-U3009, 0)</f>
        <v>0</v>
      </c>
      <c r="S3009" s="5">
        <f t="shared" si="424"/>
        <v>0</v>
      </c>
      <c r="T3009" s="5">
        <f t="shared" si="425"/>
        <v>0</v>
      </c>
      <c r="U3009" s="5">
        <f>IF(O3009&gt;P3009,IF(V3008*($B$6/100)&gt;=O3009-P3009,(O3009-P3009), V3008*($B$6/100)), 0)</f>
        <v>456.84166217912207</v>
      </c>
      <c r="V3009" s="5">
        <f>V3008+(T3009*($B$5/100))-(U3009/($B$6/100))</f>
        <v>2995492.6910536829</v>
      </c>
      <c r="W3009" s="5">
        <f t="shared" si="426"/>
        <v>74887.317276342073</v>
      </c>
    </row>
    <row r="3010" spans="4:23" x14ac:dyDescent="0.25">
      <c r="D3010">
        <f t="shared" si="427"/>
        <v>3008</v>
      </c>
      <c r="E3010" s="3">
        <v>43956</v>
      </c>
      <c r="F3010" s="4">
        <v>0.33333333333333331</v>
      </c>
      <c r="G3010">
        <v>40</v>
      </c>
      <c r="H3010">
        <v>10</v>
      </c>
      <c r="I3010" s="5">
        <f t="shared" si="422"/>
        <v>6</v>
      </c>
      <c r="J3010" s="22">
        <v>3.0188604544127326E-4</v>
      </c>
      <c r="K3010">
        <v>7.400000000000001E-5</v>
      </c>
      <c r="L3010" s="5" cm="1">
        <f t="array" ref="L3010">_xlfn.IFS(I3010=0, 0, I3010&gt;34, 0, AND(I3010&gt;0, I3010&lt;35), VLOOKUP(I3010, $A$63:$C$96, 3))</f>
        <v>2980</v>
      </c>
      <c r="M3010" s="5">
        <f t="shared" si="421"/>
        <v>1433.9587158460481</v>
      </c>
      <c r="N3010" s="5">
        <v>3118.4712051655511</v>
      </c>
      <c r="O3010" s="5">
        <f t="shared" si="428"/>
        <v>2084.5800000000004</v>
      </c>
      <c r="P3010" s="5">
        <f t="shared" si="429"/>
        <v>2084.5800000000004</v>
      </c>
      <c r="Q3010" s="5">
        <f t="shared" si="423"/>
        <v>487.20077413479089</v>
      </c>
      <c r="R3010" s="5">
        <f>IF(O3010&gt;(P3010+U3010),O3010-P3010-U3010, 0)</f>
        <v>0</v>
      </c>
      <c r="S3010" s="5">
        <f t="shared" si="424"/>
        <v>1601.6387920470709</v>
      </c>
      <c r="T3010" s="5">
        <f t="shared" si="425"/>
        <v>727.73992379897686</v>
      </c>
      <c r="U3010" s="5">
        <f>IF(O3010&gt;P3010,IF(V3009*($B$6/100)&gt;=O3010-P3010,(O3010-P3010), V3009*($B$6/100)), 0)</f>
        <v>0</v>
      </c>
      <c r="V3010" s="5">
        <f>V3009+(T3010*($B$5/100))-(U3010/($B$6/100))</f>
        <v>2996002.1090003424</v>
      </c>
      <c r="W3010" s="5">
        <f t="shared" si="426"/>
        <v>74900.052725008558</v>
      </c>
    </row>
    <row r="3011" spans="4:23" x14ac:dyDescent="0.25">
      <c r="D3011">
        <f t="shared" si="427"/>
        <v>3009</v>
      </c>
      <c r="E3011" s="3">
        <v>43956</v>
      </c>
      <c r="F3011" s="4">
        <v>0.375</v>
      </c>
      <c r="G3011">
        <v>60</v>
      </c>
      <c r="H3011">
        <v>10</v>
      </c>
      <c r="I3011" s="5">
        <f t="shared" si="422"/>
        <v>8</v>
      </c>
      <c r="J3011" s="22">
        <v>4.5035459237960439E-4</v>
      </c>
      <c r="K3011">
        <v>8.8549999999999998E-5</v>
      </c>
      <c r="L3011" s="5" cm="1">
        <f t="array" ref="L3011">_xlfn.IFS(I3011=0, 0, I3011&gt;34, 0, AND(I3011&gt;0, I3011&lt;35), VLOOKUP(I3011, $A$63:$C$96, 3))</f>
        <v>7160</v>
      </c>
      <c r="M3011" s="5">
        <f t="shared" ref="M3011:M3074" si="430">$B$11*$B$4*J3011*1000</f>
        <v>2139.1843138031209</v>
      </c>
      <c r="N3011" s="5">
        <v>2883.8352057973293</v>
      </c>
      <c r="O3011" s="5">
        <f t="shared" si="428"/>
        <v>2494.4535000000001</v>
      </c>
      <c r="P3011" s="5">
        <f t="shared" si="429"/>
        <v>2494.4535000000001</v>
      </c>
      <c r="Q3011" s="5">
        <f t="shared" si="423"/>
        <v>487.20077413479089</v>
      </c>
      <c r="R3011" s="5">
        <f>IF(O3011&gt;(P3011+U3011),O3011-P3011-U3011, 0)</f>
        <v>0</v>
      </c>
      <c r="S3011" s="5">
        <f t="shared" si="424"/>
        <v>1481.1303461212651</v>
      </c>
      <c r="T3011" s="5">
        <f t="shared" si="425"/>
        <v>5323.6004676818575</v>
      </c>
      <c r="U3011" s="5">
        <f>IF(O3011&gt;P3011,IF(V3010*($B$6/100)&gt;=O3011-P3011,(O3011-P3011), V3010*($B$6/100)), 0)</f>
        <v>0</v>
      </c>
      <c r="V3011" s="5">
        <f>V3010+(T3011*($B$5/100))-(U3011/($B$6/100))</f>
        <v>2999728.6293277196</v>
      </c>
      <c r="W3011" s="5">
        <f t="shared" si="426"/>
        <v>74993.215733192992</v>
      </c>
    </row>
    <row r="3012" spans="4:23" x14ac:dyDescent="0.25">
      <c r="D3012">
        <f t="shared" si="427"/>
        <v>3010</v>
      </c>
      <c r="E3012" s="3">
        <v>43956</v>
      </c>
      <c r="F3012" s="4">
        <v>0.41666666666666669</v>
      </c>
      <c r="G3012">
        <v>50</v>
      </c>
      <c r="H3012">
        <v>10</v>
      </c>
      <c r="I3012" s="5">
        <f t="shared" ref="I3012:I3075" si="431">ROUND((G3012/10)*((LN(99/0.03)/(LN(10/0.03)))),0)</f>
        <v>7</v>
      </c>
      <c r="J3012" s="22">
        <v>6.0624656666485204E-4</v>
      </c>
      <c r="K3012">
        <v>1.0531000000000001E-4</v>
      </c>
      <c r="L3012" s="5" cm="1">
        <f t="array" ref="L3012">_xlfn.IFS(I3012=0, 0, I3012&gt;34, 0, AND(I3012&gt;0, I3012&lt;35), VLOOKUP(I3012, $A$63:$C$96, 3))</f>
        <v>4800</v>
      </c>
      <c r="M3012" s="5">
        <f t="shared" si="430"/>
        <v>2879.6711916580475</v>
      </c>
      <c r="N3012" s="5">
        <v>2467.8740038302194</v>
      </c>
      <c r="O3012" s="5">
        <f t="shared" si="428"/>
        <v>2966.5826999999999</v>
      </c>
      <c r="P3012" s="5">
        <f t="shared" si="429"/>
        <v>2966.5826999999999</v>
      </c>
      <c r="Q3012" s="5">
        <f t="shared" ref="Q3012:Q3075" si="432">IF((L3012+M3012-P3012)&lt;($B$8/100)*$B$3,L3012+M3012-P3012,($B$8/100)*$B$3)</f>
        <v>487.20077413479089</v>
      </c>
      <c r="R3012" s="5">
        <f>IF(O3012&gt;(P3012+U3012),O3012-P3012-U3012, 0)</f>
        <v>0</v>
      </c>
      <c r="S3012" s="5">
        <f t="shared" ref="S3012:S3075" si="433">IF((IF((L3012+M3012)&gt;O3012,L3012+M3012-P3012-Q3012,0))&lt;((N3012*3.595182*($B$7/100))/($B$5/100)),L3012+M3012-P3012-Q3012, N3012*3.595182*($B$7/100)/($B$5/100))</f>
        <v>1267.4937424054765</v>
      </c>
      <c r="T3012" s="5">
        <f t="shared" ref="T3012:T3075" si="434">((L3012+M3012)-P3012-S3012)</f>
        <v>3445.5947492525715</v>
      </c>
      <c r="U3012" s="5">
        <f>IF(O3012&gt;P3012,IF(V3011*($B$6/100)&gt;=O3012-P3012,(O3012-P3012), V3011*($B$6/100)), 0)</f>
        <v>0</v>
      </c>
      <c r="V3012" s="5">
        <f>V3011+(T3012*($B$5/100))-(U3012/($B$6/100))</f>
        <v>3002140.5456521963</v>
      </c>
      <c r="W3012" s="5">
        <f t="shared" ref="W3012:W3075" si="435">V3012/40</f>
        <v>75053.513641304904</v>
      </c>
    </row>
    <row r="3013" spans="4:23" x14ac:dyDescent="0.25">
      <c r="D3013">
        <f t="shared" ref="D3013:D3076" si="436">D3012+1</f>
        <v>3011</v>
      </c>
      <c r="E3013" s="3">
        <v>43956</v>
      </c>
      <c r="F3013" s="4">
        <v>0.45833333333333331</v>
      </c>
      <c r="G3013">
        <v>50</v>
      </c>
      <c r="H3013">
        <v>10</v>
      </c>
      <c r="I3013" s="5">
        <f t="shared" si="431"/>
        <v>7</v>
      </c>
      <c r="J3013" s="22">
        <v>6.2604237292329624E-4</v>
      </c>
      <c r="K3013">
        <v>1.0103999999999999E-4</v>
      </c>
      <c r="L3013" s="5" cm="1">
        <f t="array" ref="L3013">_xlfn.IFS(I3013=0, 0, I3013&gt;34, 0, AND(I3013&gt;0, I3013&lt;35), VLOOKUP(I3013, $A$63:$C$96, 3))</f>
        <v>4800</v>
      </c>
      <c r="M3013" s="5">
        <f t="shared" si="430"/>
        <v>2973.701271385657</v>
      </c>
      <c r="N3013" s="5">
        <v>2072.4202742916586</v>
      </c>
      <c r="O3013" s="5">
        <f t="shared" ref="O3013:O3076" si="437">$B$2*K3013*1000</f>
        <v>2846.2967999999996</v>
      </c>
      <c r="P3013" s="5">
        <f t="shared" ref="P3013:P3076" si="438">IF(O3013&gt;=(L3013+M3013),L3013+M3013,O3013)</f>
        <v>2846.2967999999996</v>
      </c>
      <c r="Q3013" s="5">
        <f t="shared" si="432"/>
        <v>487.20077413479089</v>
      </c>
      <c r="R3013" s="5">
        <f>IF(O3013&gt;(P3013+U3013),O3013-P3013-U3013, 0)</f>
        <v>0</v>
      </c>
      <c r="S3013" s="5">
        <f t="shared" si="433"/>
        <v>1064.3897237954907</v>
      </c>
      <c r="T3013" s="5">
        <f t="shared" si="434"/>
        <v>3863.0147475901658</v>
      </c>
      <c r="U3013" s="5">
        <f>IF(O3013&gt;P3013,IF(V3012*($B$6/100)&gt;=O3013-P3013,(O3013-P3013), V3012*($B$6/100)), 0)</f>
        <v>0</v>
      </c>
      <c r="V3013" s="5">
        <f>V3012+(T3013*($B$5/100))-(U3013/($B$6/100))</f>
        <v>3004844.6559755094</v>
      </c>
      <c r="W3013" s="5">
        <f t="shared" si="435"/>
        <v>75121.116399387742</v>
      </c>
    </row>
    <row r="3014" spans="4:23" x14ac:dyDescent="0.25">
      <c r="D3014">
        <f t="shared" si="436"/>
        <v>3012</v>
      </c>
      <c r="E3014" s="3">
        <v>43956</v>
      </c>
      <c r="F3014" s="4">
        <v>0.5</v>
      </c>
      <c r="G3014">
        <v>50</v>
      </c>
      <c r="H3014">
        <v>9</v>
      </c>
      <c r="I3014" s="5">
        <f t="shared" si="431"/>
        <v>7</v>
      </c>
      <c r="J3014" s="22">
        <v>6.7305741278710107E-4</v>
      </c>
      <c r="K3014">
        <v>9.0299999999999999E-5</v>
      </c>
      <c r="L3014" s="5" cm="1">
        <f t="array" ref="L3014">_xlfn.IFS(I3014=0, 0, I3014&gt;34, 0, AND(I3014&gt;0, I3014&lt;35), VLOOKUP(I3014, $A$63:$C$96, 3))</f>
        <v>4800</v>
      </c>
      <c r="M3014" s="5">
        <f t="shared" si="430"/>
        <v>3197.02271073873</v>
      </c>
      <c r="N3014" s="5">
        <v>1761.0108584620184</v>
      </c>
      <c r="O3014" s="5">
        <f t="shared" si="437"/>
        <v>2543.7509999999997</v>
      </c>
      <c r="P3014" s="5">
        <f t="shared" si="438"/>
        <v>2543.7509999999997</v>
      </c>
      <c r="Q3014" s="5">
        <f t="shared" si="432"/>
        <v>487.20077413479089</v>
      </c>
      <c r="R3014" s="5">
        <f>IF(O3014&gt;(P3014+U3014),O3014-P3014-U3014, 0)</f>
        <v>0</v>
      </c>
      <c r="S3014" s="5">
        <f t="shared" si="433"/>
        <v>904.45064859245667</v>
      </c>
      <c r="T3014" s="5">
        <f t="shared" si="434"/>
        <v>4548.821062146274</v>
      </c>
      <c r="U3014" s="5">
        <f>IF(O3014&gt;P3014,IF(V3013*($B$6/100)&gt;=O3014-P3014,(O3014-P3014), V3013*($B$6/100)), 0)</f>
        <v>0</v>
      </c>
      <c r="V3014" s="5">
        <f>V3013+(T3014*($B$5/100))-(U3014/($B$6/100))</f>
        <v>3008028.8307190118</v>
      </c>
      <c r="W3014" s="5">
        <f t="shared" si="435"/>
        <v>75200.72076797529</v>
      </c>
    </row>
    <row r="3015" spans="4:23" x14ac:dyDescent="0.25">
      <c r="D3015">
        <f t="shared" si="436"/>
        <v>3013</v>
      </c>
      <c r="E3015" s="3">
        <v>43956</v>
      </c>
      <c r="F3015" s="4">
        <v>0.54166666666666663</v>
      </c>
      <c r="G3015">
        <v>30</v>
      </c>
      <c r="H3015">
        <v>9</v>
      </c>
      <c r="I3015" s="5">
        <f t="shared" si="431"/>
        <v>4</v>
      </c>
      <c r="J3015" s="22">
        <v>6.6068503387557351E-4</v>
      </c>
      <c r="K3015">
        <v>8.0479999999999988E-5</v>
      </c>
      <c r="L3015" s="5" cm="1">
        <f t="array" ref="L3015">_xlfn.IFS(I3015=0, 0, I3015&gt;34, 0, AND(I3015&gt;0, I3015&lt;35), VLOOKUP(I3015, $A$63:$C$96, 3))</f>
        <v>740</v>
      </c>
      <c r="M3015" s="5">
        <f t="shared" si="430"/>
        <v>3138.2539109089744</v>
      </c>
      <c r="N3015" s="5">
        <v>1607.6576652916294</v>
      </c>
      <c r="O3015" s="5">
        <f t="shared" si="437"/>
        <v>2267.1215999999999</v>
      </c>
      <c r="P3015" s="5">
        <f t="shared" si="438"/>
        <v>2267.1215999999999</v>
      </c>
      <c r="Q3015" s="5">
        <f t="shared" si="432"/>
        <v>487.20077413479089</v>
      </c>
      <c r="R3015" s="5">
        <f>IF(O3015&gt;(P3015+U3015),O3015-P3015-U3015, 0)</f>
        <v>0</v>
      </c>
      <c r="S3015" s="5">
        <f t="shared" si="433"/>
        <v>825.68884291692734</v>
      </c>
      <c r="T3015" s="5">
        <f t="shared" si="434"/>
        <v>785.44346799204709</v>
      </c>
      <c r="U3015" s="5">
        <f>IF(O3015&gt;P3015,IF(V3014*($B$6/100)&gt;=O3015-P3015,(O3015-P3015), V3014*($B$6/100)), 0)</f>
        <v>0</v>
      </c>
      <c r="V3015" s="5">
        <f>V3014+(T3015*($B$5/100))-(U3015/($B$6/100))</f>
        <v>3008578.6411466063</v>
      </c>
      <c r="W3015" s="5">
        <f t="shared" si="435"/>
        <v>75214.466028665163</v>
      </c>
    </row>
    <row r="3016" spans="4:23" x14ac:dyDescent="0.25">
      <c r="D3016">
        <f t="shared" si="436"/>
        <v>3014</v>
      </c>
      <c r="E3016" s="3">
        <v>43956</v>
      </c>
      <c r="F3016" s="4">
        <v>0.58333333333333337</v>
      </c>
      <c r="G3016">
        <v>50</v>
      </c>
      <c r="H3016">
        <v>10</v>
      </c>
      <c r="I3016" s="5">
        <f t="shared" si="431"/>
        <v>7</v>
      </c>
      <c r="J3016" s="22">
        <v>6.7800636435171209E-4</v>
      </c>
      <c r="K3016">
        <v>7.4609999999999992E-5</v>
      </c>
      <c r="L3016" s="5" cm="1">
        <f t="array" ref="L3016">_xlfn.IFS(I3016=0, 0, I3016&gt;34, 0, AND(I3016&gt;0, I3016&lt;35), VLOOKUP(I3016, $A$63:$C$96, 3))</f>
        <v>4800</v>
      </c>
      <c r="M3016" s="5">
        <f t="shared" si="430"/>
        <v>3220.5302306706326</v>
      </c>
      <c r="N3016" s="5">
        <v>1376.2332295982096</v>
      </c>
      <c r="O3016" s="5">
        <f t="shared" si="437"/>
        <v>2101.7637</v>
      </c>
      <c r="P3016" s="5">
        <f t="shared" si="438"/>
        <v>2101.7637</v>
      </c>
      <c r="Q3016" s="5">
        <f t="shared" si="432"/>
        <v>487.20077413479089</v>
      </c>
      <c r="R3016" s="5">
        <f>IF(O3016&gt;(P3016+U3016),O3016-P3016-U3016, 0)</f>
        <v>0</v>
      </c>
      <c r="S3016" s="5">
        <f t="shared" si="433"/>
        <v>706.82984783619304</v>
      </c>
      <c r="T3016" s="5">
        <f t="shared" si="434"/>
        <v>5211.93668283444</v>
      </c>
      <c r="U3016" s="5">
        <f>IF(O3016&gt;P3016,IF(V3015*($B$6/100)&gt;=O3016-P3016,(O3016-P3016), V3015*($B$6/100)), 0)</f>
        <v>0</v>
      </c>
      <c r="V3016" s="5">
        <f>V3015+(T3016*($B$5/100))-(U3016/($B$6/100))</f>
        <v>3012226.9968245905</v>
      </c>
      <c r="W3016" s="5">
        <f t="shared" si="435"/>
        <v>75305.674920614765</v>
      </c>
    </row>
    <row r="3017" spans="4:23" x14ac:dyDescent="0.25">
      <c r="D3017">
        <f t="shared" si="436"/>
        <v>3015</v>
      </c>
      <c r="E3017" s="3">
        <v>43956</v>
      </c>
      <c r="F3017" s="4">
        <v>0.625</v>
      </c>
      <c r="G3017">
        <v>50</v>
      </c>
      <c r="H3017">
        <v>10</v>
      </c>
      <c r="I3017" s="5">
        <f t="shared" si="431"/>
        <v>7</v>
      </c>
      <c r="J3017" s="22">
        <v>6.5326160652865687E-4</v>
      </c>
      <c r="K3017">
        <v>6.4709999999999995E-5</v>
      </c>
      <c r="L3017" s="5" cm="1">
        <f t="array" ref="L3017">_xlfn.IFS(I3017=0, 0, I3017&gt;34, 0, AND(I3017&gt;0, I3017&lt;35), VLOOKUP(I3017, $A$63:$C$96, 3))</f>
        <v>4800</v>
      </c>
      <c r="M3017" s="5">
        <f t="shared" si="430"/>
        <v>3102.99263101112</v>
      </c>
      <c r="N3017" s="5">
        <v>1187.5708712726787</v>
      </c>
      <c r="O3017" s="5">
        <f t="shared" si="437"/>
        <v>1822.8806999999997</v>
      </c>
      <c r="P3017" s="5">
        <f t="shared" si="438"/>
        <v>1822.8806999999997</v>
      </c>
      <c r="Q3017" s="5">
        <f t="shared" si="432"/>
        <v>487.20077413479089</v>
      </c>
      <c r="R3017" s="5">
        <f>IF(O3017&gt;(P3017+U3017),O3017-P3017-U3017, 0)</f>
        <v>0</v>
      </c>
      <c r="S3017" s="5">
        <f t="shared" si="433"/>
        <v>609.93334573197876</v>
      </c>
      <c r="T3017" s="5">
        <f t="shared" si="434"/>
        <v>5470.1785852791418</v>
      </c>
      <c r="U3017" s="5">
        <f>IF(O3017&gt;P3017,IF(V3016*($B$6/100)&gt;=O3017-P3017,(O3017-P3017), V3016*($B$6/100)), 0)</f>
        <v>0</v>
      </c>
      <c r="V3017" s="5">
        <f>V3016+(T3017*($B$5/100))-(U3017/($B$6/100))</f>
        <v>3016056.121834286</v>
      </c>
      <c r="W3017" s="5">
        <f t="shared" si="435"/>
        <v>75401.403045857151</v>
      </c>
    </row>
    <row r="3018" spans="4:23" x14ac:dyDescent="0.25">
      <c r="D3018">
        <f t="shared" si="436"/>
        <v>3016</v>
      </c>
      <c r="E3018" s="3">
        <v>43956</v>
      </c>
      <c r="F3018" s="4">
        <v>0.66666666666666663</v>
      </c>
      <c r="G3018">
        <v>40</v>
      </c>
      <c r="H3018">
        <v>10</v>
      </c>
      <c r="I3018" s="5">
        <f t="shared" si="431"/>
        <v>6</v>
      </c>
      <c r="J3018" s="22">
        <v>5.8645076040640795E-4</v>
      </c>
      <c r="K3018">
        <v>6.2890000000000003E-5</v>
      </c>
      <c r="L3018" s="5" cm="1">
        <f t="array" ref="L3018">_xlfn.IFS(I3018=0, 0, I3018&gt;34, 0, AND(I3018&gt;0, I3018&lt;35), VLOOKUP(I3018, $A$63:$C$96, 3))</f>
        <v>2980</v>
      </c>
      <c r="M3018" s="5">
        <f t="shared" si="430"/>
        <v>2785.641111930438</v>
      </c>
      <c r="N3018" s="5">
        <v>1148.3262411107062</v>
      </c>
      <c r="O3018" s="5">
        <f t="shared" si="437"/>
        <v>1771.6113</v>
      </c>
      <c r="P3018" s="5">
        <f t="shared" si="438"/>
        <v>1771.6113</v>
      </c>
      <c r="Q3018" s="5">
        <f t="shared" si="432"/>
        <v>487.20077413479089</v>
      </c>
      <c r="R3018" s="5">
        <f>IF(O3018&gt;(P3018+U3018),O3018-P3018-U3018, 0)</f>
        <v>0</v>
      </c>
      <c r="S3018" s="5">
        <f t="shared" si="433"/>
        <v>589.77740459555309</v>
      </c>
      <c r="T3018" s="5">
        <f t="shared" si="434"/>
        <v>3404.2524073348845</v>
      </c>
      <c r="U3018" s="5">
        <f>IF(O3018&gt;P3018,IF(V3017*($B$6/100)&gt;=O3018-P3018,(O3018-P3018), V3017*($B$6/100)), 0)</f>
        <v>0</v>
      </c>
      <c r="V3018" s="5">
        <f>V3017+(T3018*($B$5/100))-(U3018/($B$6/100))</f>
        <v>3018439.0985194203</v>
      </c>
      <c r="W3018" s="5">
        <f t="shared" si="435"/>
        <v>75460.977462985509</v>
      </c>
    </row>
    <row r="3019" spans="4:23" x14ac:dyDescent="0.25">
      <c r="D3019">
        <f t="shared" si="436"/>
        <v>3017</v>
      </c>
      <c r="E3019" s="3">
        <v>43956</v>
      </c>
      <c r="F3019" s="4">
        <v>0.70833333333333337</v>
      </c>
      <c r="G3019">
        <v>40</v>
      </c>
      <c r="H3019">
        <v>10</v>
      </c>
      <c r="I3019" s="5">
        <f t="shared" si="431"/>
        <v>6</v>
      </c>
      <c r="J3019" s="22">
        <v>4.5777801972652092E-4</v>
      </c>
      <c r="K3019">
        <v>7.6349999999999999E-5</v>
      </c>
      <c r="L3019" s="5" cm="1">
        <f t="array" ref="L3019">_xlfn.IFS(I3019=0, 0, I3019&gt;34, 0, AND(I3019&gt;0, I3019&lt;35), VLOOKUP(I3019, $A$63:$C$96, 3))</f>
        <v>2980</v>
      </c>
      <c r="M3019" s="5">
        <f t="shared" si="430"/>
        <v>2174.4455937009748</v>
      </c>
      <c r="N3019" s="5">
        <v>1239.2597855935421</v>
      </c>
      <c r="O3019" s="5">
        <f t="shared" si="437"/>
        <v>2150.7795000000001</v>
      </c>
      <c r="P3019" s="5">
        <f t="shared" si="438"/>
        <v>2150.7795000000001</v>
      </c>
      <c r="Q3019" s="5">
        <f t="shared" si="432"/>
        <v>487.20077413479089</v>
      </c>
      <c r="R3019" s="5">
        <f>IF(O3019&gt;(P3019+U3019),O3019-P3019-U3019, 0)</f>
        <v>0</v>
      </c>
      <c r="S3019" s="5">
        <f t="shared" si="433"/>
        <v>636.48063921282323</v>
      </c>
      <c r="T3019" s="5">
        <f t="shared" si="434"/>
        <v>2367.1854544881517</v>
      </c>
      <c r="U3019" s="5">
        <f>IF(O3019&gt;P3019,IF(V3018*($B$6/100)&gt;=O3019-P3019,(O3019-P3019), V3018*($B$6/100)), 0)</f>
        <v>0</v>
      </c>
      <c r="V3019" s="5">
        <f>V3018+(T3019*($B$5/100))-(U3019/($B$6/100))</f>
        <v>3020096.1283375621</v>
      </c>
      <c r="W3019" s="5">
        <f t="shared" si="435"/>
        <v>75502.403208439049</v>
      </c>
    </row>
    <row r="3020" spans="4:23" x14ac:dyDescent="0.25">
      <c r="D3020">
        <f t="shared" si="436"/>
        <v>3018</v>
      </c>
      <c r="E3020" s="3">
        <v>43956</v>
      </c>
      <c r="F3020" s="4">
        <v>0.75</v>
      </c>
      <c r="G3020">
        <v>50</v>
      </c>
      <c r="H3020">
        <v>10</v>
      </c>
      <c r="I3020" s="5">
        <f t="shared" si="431"/>
        <v>7</v>
      </c>
      <c r="J3020" s="22">
        <v>3.1425842435280088E-4</v>
      </c>
      <c r="K3020">
        <v>1.2092E-4</v>
      </c>
      <c r="L3020" s="5" cm="1">
        <f t="array" ref="L3020">_xlfn.IFS(I3020=0, 0, I3020&gt;34, 0, AND(I3020&gt;0, I3020&lt;35), VLOOKUP(I3020, $A$63:$C$96, 3))</f>
        <v>4800</v>
      </c>
      <c r="M3020" s="5">
        <f t="shared" si="430"/>
        <v>1492.7275156758042</v>
      </c>
      <c r="N3020" s="5">
        <v>1495.9802552437475</v>
      </c>
      <c r="O3020" s="5">
        <f t="shared" si="437"/>
        <v>3406.3164000000002</v>
      </c>
      <c r="P3020" s="5">
        <f t="shared" si="438"/>
        <v>3406.3164000000002</v>
      </c>
      <c r="Q3020" s="5">
        <f t="shared" si="432"/>
        <v>487.20077413479089</v>
      </c>
      <c r="R3020" s="5">
        <f>IF(O3020&gt;(P3020+U3020),O3020-P3020-U3020, 0)</f>
        <v>0</v>
      </c>
      <c r="S3020" s="5">
        <f t="shared" si="433"/>
        <v>768.33161228681809</v>
      </c>
      <c r="T3020" s="5">
        <f t="shared" si="434"/>
        <v>2118.0795033889858</v>
      </c>
      <c r="U3020" s="5">
        <f>IF(O3020&gt;P3020,IF(V3019*($B$6/100)&gt;=O3020-P3020,(O3020-P3020), V3019*($B$6/100)), 0)</f>
        <v>0</v>
      </c>
      <c r="V3020" s="5">
        <f>V3019+(T3020*($B$5/100))-(U3020/($B$6/100))</f>
        <v>3021578.7839899343</v>
      </c>
      <c r="W3020" s="5">
        <f t="shared" si="435"/>
        <v>75539.46959974835</v>
      </c>
    </row>
    <row r="3021" spans="4:23" x14ac:dyDescent="0.25">
      <c r="D3021">
        <f t="shared" si="436"/>
        <v>3019</v>
      </c>
      <c r="E3021" s="3">
        <v>43956</v>
      </c>
      <c r="F3021" s="4">
        <v>0.79166666666666663</v>
      </c>
      <c r="G3021">
        <v>60</v>
      </c>
      <c r="H3021">
        <v>10</v>
      </c>
      <c r="I3021" s="5">
        <f t="shared" si="431"/>
        <v>8</v>
      </c>
      <c r="J3021" s="22">
        <v>1.6578987741446976E-4</v>
      </c>
      <c r="K3021">
        <v>1.4443999999999999E-4</v>
      </c>
      <c r="L3021" s="5" cm="1">
        <f t="array" ref="L3021">_xlfn.IFS(I3021=0, 0, I3021&gt;34, 0, AND(I3021&gt;0, I3021&lt;35), VLOOKUP(I3021, $A$63:$C$96, 3))</f>
        <v>7160</v>
      </c>
      <c r="M3021" s="5">
        <f t="shared" si="430"/>
        <v>787.50191771873131</v>
      </c>
      <c r="N3021" s="5">
        <v>1622.6309219066616</v>
      </c>
      <c r="O3021" s="5">
        <f t="shared" si="437"/>
        <v>4068.8747999999996</v>
      </c>
      <c r="P3021" s="5">
        <f t="shared" si="438"/>
        <v>4068.8747999999996</v>
      </c>
      <c r="Q3021" s="5">
        <f t="shared" si="432"/>
        <v>487.20077413479089</v>
      </c>
      <c r="R3021" s="5">
        <f>IF(O3021&gt;(P3021+U3021),O3021-P3021-U3021, 0)</f>
        <v>0</v>
      </c>
      <c r="S3021" s="5">
        <f t="shared" si="433"/>
        <v>833.3790690117479</v>
      </c>
      <c r="T3021" s="5">
        <f t="shared" si="434"/>
        <v>3045.2480487069838</v>
      </c>
      <c r="U3021" s="5">
        <f>IF(O3021&gt;P3021,IF(V3020*($B$6/100)&gt;=O3021-P3021,(O3021-P3021), V3020*($B$6/100)), 0)</f>
        <v>0</v>
      </c>
      <c r="V3021" s="5">
        <f>V3020+(T3021*($B$5/100))-(U3021/($B$6/100))</f>
        <v>3023710.4576240294</v>
      </c>
      <c r="W3021" s="5">
        <f t="shared" si="435"/>
        <v>75592.761440600734</v>
      </c>
    </row>
    <row r="3022" spans="4:23" x14ac:dyDescent="0.25">
      <c r="D3022">
        <f t="shared" si="436"/>
        <v>3020</v>
      </c>
      <c r="E3022" s="3">
        <v>43956</v>
      </c>
      <c r="F3022" s="4">
        <v>0.83333333333333337</v>
      </c>
      <c r="G3022">
        <v>50</v>
      </c>
      <c r="H3022">
        <v>5</v>
      </c>
      <c r="I3022" s="5">
        <f t="shared" si="431"/>
        <v>7</v>
      </c>
      <c r="J3022" s="22">
        <v>4.4540564081499335E-5</v>
      </c>
      <c r="K3022">
        <v>1.4829E-4</v>
      </c>
      <c r="L3022" s="5" cm="1">
        <f t="array" ref="L3022">_xlfn.IFS(I3022=0, 0, I3022&gt;34, 0, AND(I3022&gt;0, I3022&lt;35), VLOOKUP(I3022, $A$63:$C$96, 3))</f>
        <v>4800</v>
      </c>
      <c r="M3022" s="5">
        <f t="shared" si="430"/>
        <v>211.56767938712184</v>
      </c>
      <c r="N3022" s="5">
        <v>1680.7563096190568</v>
      </c>
      <c r="O3022" s="5">
        <f t="shared" si="437"/>
        <v>4177.3293000000003</v>
      </c>
      <c r="P3022" s="5">
        <f t="shared" si="438"/>
        <v>4177.3293000000003</v>
      </c>
      <c r="Q3022" s="5">
        <f t="shared" si="432"/>
        <v>487.20077413479089</v>
      </c>
      <c r="R3022" s="5">
        <f>IF(O3022&gt;(P3022+U3022),O3022-P3022-U3022, 0)</f>
        <v>0</v>
      </c>
      <c r="S3022" s="5">
        <f t="shared" si="433"/>
        <v>347.03760525233042</v>
      </c>
      <c r="T3022" s="5">
        <f t="shared" si="434"/>
        <v>487.20077413479089</v>
      </c>
      <c r="U3022" s="5">
        <f>IF(O3022&gt;P3022,IF(V3021*($B$6/100)&gt;=O3022-P3022,(O3022-P3022), V3021*($B$6/100)), 0)</f>
        <v>0</v>
      </c>
      <c r="V3022" s="5">
        <f>V3021+(T3022*($B$5/100))-(U3022/($B$6/100))</f>
        <v>3024051.4981659236</v>
      </c>
      <c r="W3022" s="5">
        <f t="shared" si="435"/>
        <v>75601.287454148085</v>
      </c>
    </row>
    <row r="3023" spans="4:23" x14ac:dyDescent="0.25">
      <c r="D3023">
        <f t="shared" si="436"/>
        <v>3021</v>
      </c>
      <c r="E3023" s="3">
        <v>43956</v>
      </c>
      <c r="F3023" s="4">
        <v>0.875</v>
      </c>
      <c r="G3023">
        <v>30</v>
      </c>
      <c r="H3023">
        <v>0</v>
      </c>
      <c r="I3023" s="5">
        <f t="shared" si="431"/>
        <v>4</v>
      </c>
      <c r="J3023" s="22">
        <v>0</v>
      </c>
      <c r="K3023">
        <v>1.5655999999999998E-4</v>
      </c>
      <c r="L3023" s="5" cm="1">
        <f t="array" ref="L3023">_xlfn.IFS(I3023=0, 0, I3023&gt;34, 0, AND(I3023&gt;0, I3023&lt;35), VLOOKUP(I3023, $A$63:$C$96, 3))</f>
        <v>740</v>
      </c>
      <c r="M3023" s="5">
        <f t="shared" si="430"/>
        <v>0</v>
      </c>
      <c r="N3023" s="5">
        <v>1833.9456662957853</v>
      </c>
      <c r="O3023" s="5">
        <f t="shared" si="437"/>
        <v>4410.2951999999996</v>
      </c>
      <c r="P3023" s="5">
        <f t="shared" si="438"/>
        <v>740</v>
      </c>
      <c r="Q3023" s="5">
        <f t="shared" si="432"/>
        <v>0</v>
      </c>
      <c r="R3023" s="5">
        <f>IF(O3023&gt;(P3023+U3023),O3023-P3023-U3023, 0)</f>
        <v>0</v>
      </c>
      <c r="S3023" s="5">
        <f t="shared" si="433"/>
        <v>0</v>
      </c>
      <c r="T3023" s="5">
        <f t="shared" si="434"/>
        <v>0</v>
      </c>
      <c r="U3023" s="5">
        <f>IF(O3023&gt;P3023,IF(V3022*($B$6/100)&gt;=O3023-P3023,(O3023-P3023), V3022*($B$6/100)), 0)</f>
        <v>3670.2951999999996</v>
      </c>
      <c r="V3023" s="5">
        <f>V3022+(T3023*($B$5/100))-(U3023/($B$6/100))</f>
        <v>3018808.219308781</v>
      </c>
      <c r="W3023" s="5">
        <f t="shared" si="435"/>
        <v>75470.205482719524</v>
      </c>
    </row>
    <row r="3024" spans="4:23" x14ac:dyDescent="0.25">
      <c r="D3024">
        <f t="shared" si="436"/>
        <v>3022</v>
      </c>
      <c r="E3024" s="3">
        <v>43956</v>
      </c>
      <c r="F3024" s="4">
        <v>0.91666666666666663</v>
      </c>
      <c r="G3024">
        <v>30</v>
      </c>
      <c r="H3024">
        <v>0</v>
      </c>
      <c r="I3024" s="5">
        <f t="shared" si="431"/>
        <v>4</v>
      </c>
      <c r="J3024" s="22">
        <v>0</v>
      </c>
      <c r="K3024">
        <v>1.6396999999999999E-4</v>
      </c>
      <c r="L3024" s="5" cm="1">
        <f t="array" ref="L3024">_xlfn.IFS(I3024=0, 0, I3024&gt;34, 0, AND(I3024&gt;0, I3024&lt;35), VLOOKUP(I3024, $A$63:$C$96, 3))</f>
        <v>740</v>
      </c>
      <c r="M3024" s="5">
        <f t="shared" si="430"/>
        <v>0</v>
      </c>
      <c r="N3024" s="5">
        <v>1911.8692347104554</v>
      </c>
      <c r="O3024" s="5">
        <f t="shared" si="437"/>
        <v>4619.0348999999997</v>
      </c>
      <c r="P3024" s="5">
        <f t="shared" si="438"/>
        <v>740</v>
      </c>
      <c r="Q3024" s="5">
        <f t="shared" si="432"/>
        <v>0</v>
      </c>
      <c r="R3024" s="5">
        <f>IF(O3024&gt;(P3024+U3024),O3024-P3024-U3024, 0)</f>
        <v>0</v>
      </c>
      <c r="S3024" s="5">
        <f t="shared" si="433"/>
        <v>0</v>
      </c>
      <c r="T3024" s="5">
        <f t="shared" si="434"/>
        <v>0</v>
      </c>
      <c r="U3024" s="5">
        <f>IF(O3024&gt;P3024,IF(V3023*($B$6/100)&gt;=O3024-P3024,(O3024-P3024), V3023*($B$6/100)), 0)</f>
        <v>3879.0348999999997</v>
      </c>
      <c r="V3024" s="5">
        <f>V3023+(T3024*($B$5/100))-(U3024/($B$6/100))</f>
        <v>3013266.7408802095</v>
      </c>
      <c r="W3024" s="5">
        <f t="shared" si="435"/>
        <v>75331.668522005231</v>
      </c>
    </row>
    <row r="3025" spans="4:23" x14ac:dyDescent="0.25">
      <c r="D3025">
        <f t="shared" si="436"/>
        <v>3023</v>
      </c>
      <c r="E3025" s="3">
        <v>43956</v>
      </c>
      <c r="F3025" s="4">
        <v>0.95833333333333337</v>
      </c>
      <c r="G3025">
        <v>30</v>
      </c>
      <c r="H3025">
        <v>0</v>
      </c>
      <c r="I3025" s="5">
        <f t="shared" si="431"/>
        <v>4</v>
      </c>
      <c r="J3025" s="22">
        <v>0</v>
      </c>
      <c r="K3025">
        <v>1.5526E-4</v>
      </c>
      <c r="L3025" s="5" cm="1">
        <f t="array" ref="L3025">_xlfn.IFS(I3025=0, 0, I3025&gt;34, 0, AND(I3025&gt;0, I3025&lt;35), VLOOKUP(I3025, $A$63:$C$96, 3))</f>
        <v>740</v>
      </c>
      <c r="M3025" s="5">
        <f t="shared" si="430"/>
        <v>0</v>
      </c>
      <c r="N3025" s="5">
        <v>1605.2726127553237</v>
      </c>
      <c r="O3025" s="5">
        <f t="shared" si="437"/>
        <v>4373.6742000000004</v>
      </c>
      <c r="P3025" s="5">
        <f t="shared" si="438"/>
        <v>740</v>
      </c>
      <c r="Q3025" s="5">
        <f t="shared" si="432"/>
        <v>0</v>
      </c>
      <c r="R3025" s="5">
        <f>IF(O3025&gt;(P3025+U3025),O3025-P3025-U3025, 0)</f>
        <v>0</v>
      </c>
      <c r="S3025" s="5">
        <f t="shared" si="433"/>
        <v>0</v>
      </c>
      <c r="T3025" s="5">
        <f t="shared" si="434"/>
        <v>0</v>
      </c>
      <c r="U3025" s="5">
        <f>IF(O3025&gt;P3025,IF(V3024*($B$6/100)&gt;=O3025-P3025,(O3025-P3025), V3024*($B$6/100)), 0)</f>
        <v>3633.6742000000004</v>
      </c>
      <c r="V3025" s="5">
        <f>V3024+(T3025*($B$5/100))-(U3025/($B$6/100))</f>
        <v>3008075.7777373525</v>
      </c>
      <c r="W3025" s="5">
        <f t="shared" si="435"/>
        <v>75201.894443433819</v>
      </c>
    </row>
    <row r="3026" spans="4:23" x14ac:dyDescent="0.25">
      <c r="D3026">
        <f t="shared" si="436"/>
        <v>3024</v>
      </c>
      <c r="E3026" s="3">
        <v>43957</v>
      </c>
      <c r="F3026" s="4">
        <v>0</v>
      </c>
      <c r="G3026">
        <v>20</v>
      </c>
      <c r="H3026">
        <v>0</v>
      </c>
      <c r="I3026" s="5">
        <f t="shared" si="431"/>
        <v>3</v>
      </c>
      <c r="J3026" s="22">
        <v>0</v>
      </c>
      <c r="K3026">
        <v>1.2579E-4</v>
      </c>
      <c r="L3026" s="5" cm="1">
        <f t="array" ref="L3026">_xlfn.IFS(I3026=0, 0, I3026&gt;34, 0, AND(I3026&gt;0, I3026&lt;35), VLOOKUP(I3026, $A$63:$C$96, 3))</f>
        <v>232</v>
      </c>
      <c r="M3026" s="5">
        <f t="shared" si="430"/>
        <v>0</v>
      </c>
      <c r="N3026" s="5">
        <v>1276.8620776126536</v>
      </c>
      <c r="O3026" s="5">
        <f t="shared" si="437"/>
        <v>3543.5043000000001</v>
      </c>
      <c r="P3026" s="5">
        <f t="shared" si="438"/>
        <v>232</v>
      </c>
      <c r="Q3026" s="5">
        <f t="shared" si="432"/>
        <v>0</v>
      </c>
      <c r="R3026" s="5">
        <f>IF(O3026&gt;(P3026+U3026),O3026-P3026-U3026, 0)</f>
        <v>0</v>
      </c>
      <c r="S3026" s="5">
        <f t="shared" si="433"/>
        <v>0</v>
      </c>
      <c r="T3026" s="5">
        <f t="shared" si="434"/>
        <v>0</v>
      </c>
      <c r="U3026" s="5">
        <f>IF(O3026&gt;P3026,IF(V3025*($B$6/100)&gt;=O3026-P3026,(O3026-P3026), V3025*($B$6/100)), 0)</f>
        <v>3311.5043000000001</v>
      </c>
      <c r="V3026" s="5">
        <f>V3025+(T3026*($B$5/100))-(U3026/($B$6/100))</f>
        <v>3003345.057308781</v>
      </c>
      <c r="W3026" s="5">
        <f t="shared" si="435"/>
        <v>75083.626432719524</v>
      </c>
    </row>
    <row r="3027" spans="4:23" x14ac:dyDescent="0.25">
      <c r="D3027">
        <f t="shared" si="436"/>
        <v>3025</v>
      </c>
      <c r="E3027" s="3">
        <v>43957</v>
      </c>
      <c r="F3027" s="4">
        <v>4.1666666666666664E-2</v>
      </c>
      <c r="G3027">
        <v>20</v>
      </c>
      <c r="H3027">
        <v>0</v>
      </c>
      <c r="I3027" s="5">
        <f t="shared" si="431"/>
        <v>3</v>
      </c>
      <c r="J3027" s="22">
        <v>0</v>
      </c>
      <c r="K3027">
        <v>9.630000000000001E-5</v>
      </c>
      <c r="L3027" s="5" cm="1">
        <f t="array" ref="L3027">_xlfn.IFS(I3027=0, 0, I3027&gt;34, 0, AND(I3027&gt;0, I3027&lt;35), VLOOKUP(I3027, $A$63:$C$96, 3))</f>
        <v>232</v>
      </c>
      <c r="M3027" s="5">
        <f t="shared" si="430"/>
        <v>0</v>
      </c>
      <c r="N3027" s="5">
        <v>1082.4036200428495</v>
      </c>
      <c r="O3027" s="5">
        <f t="shared" si="437"/>
        <v>2712.7710000000006</v>
      </c>
      <c r="P3027" s="5">
        <f t="shared" si="438"/>
        <v>232</v>
      </c>
      <c r="Q3027" s="5">
        <f t="shared" si="432"/>
        <v>0</v>
      </c>
      <c r="R3027" s="5">
        <f>IF(O3027&gt;(P3027+U3027),O3027-P3027-U3027, 0)</f>
        <v>0</v>
      </c>
      <c r="S3027" s="5">
        <f t="shared" si="433"/>
        <v>0</v>
      </c>
      <c r="T3027" s="5">
        <f t="shared" si="434"/>
        <v>0</v>
      </c>
      <c r="U3027" s="5">
        <f>IF(O3027&gt;P3027,IF(V3026*($B$6/100)&gt;=O3027-P3027,(O3027-P3027), V3026*($B$6/100)), 0)</f>
        <v>2480.7710000000006</v>
      </c>
      <c r="V3027" s="5">
        <f>V3026+(T3027*($B$5/100))-(U3027/($B$6/100))</f>
        <v>2999801.0987373525</v>
      </c>
      <c r="W3027" s="5">
        <f t="shared" si="435"/>
        <v>74995.027468433807</v>
      </c>
    </row>
    <row r="3028" spans="4:23" x14ac:dyDescent="0.25">
      <c r="D3028">
        <f t="shared" si="436"/>
        <v>3026</v>
      </c>
      <c r="E3028" s="3">
        <v>43957</v>
      </c>
      <c r="F3028" s="4">
        <v>8.3333333333333329E-2</v>
      </c>
      <c r="G3028">
        <v>20</v>
      </c>
      <c r="H3028">
        <v>0</v>
      </c>
      <c r="I3028" s="5">
        <f t="shared" si="431"/>
        <v>3</v>
      </c>
      <c r="J3028" s="22">
        <v>0</v>
      </c>
      <c r="K3028">
        <v>8.2530000000000011E-5</v>
      </c>
      <c r="L3028" s="5" cm="1">
        <f t="array" ref="L3028">_xlfn.IFS(I3028=0, 0, I3028&gt;34, 0, AND(I3028&gt;0, I3028&lt;35), VLOOKUP(I3028, $A$63:$C$96, 3))</f>
        <v>232</v>
      </c>
      <c r="M3028" s="5">
        <f t="shared" si="430"/>
        <v>0</v>
      </c>
      <c r="N3028" s="5">
        <v>1093.2449920581853</v>
      </c>
      <c r="O3028" s="5">
        <f t="shared" si="437"/>
        <v>2324.8701000000005</v>
      </c>
      <c r="P3028" s="5">
        <f t="shared" si="438"/>
        <v>232</v>
      </c>
      <c r="Q3028" s="5">
        <f t="shared" si="432"/>
        <v>0</v>
      </c>
      <c r="R3028" s="5">
        <f>IF(O3028&gt;(P3028+U3028),O3028-P3028-U3028, 0)</f>
        <v>0</v>
      </c>
      <c r="S3028" s="5">
        <f t="shared" si="433"/>
        <v>0</v>
      </c>
      <c r="T3028" s="5">
        <f t="shared" si="434"/>
        <v>0</v>
      </c>
      <c r="U3028" s="5">
        <f>IF(O3028&gt;P3028,IF(V3027*($B$6/100)&gt;=O3028-P3028,(O3028-P3028), V3027*($B$6/100)), 0)</f>
        <v>2092.8701000000005</v>
      </c>
      <c r="V3028" s="5">
        <f>V3027+(T3028*($B$5/100))-(U3028/($B$6/100))</f>
        <v>2996811.2843087809</v>
      </c>
      <c r="W3028" s="5">
        <f t="shared" si="435"/>
        <v>74920.282107719526</v>
      </c>
    </row>
    <row r="3029" spans="4:23" x14ac:dyDescent="0.25">
      <c r="D3029">
        <f t="shared" si="436"/>
        <v>3027</v>
      </c>
      <c r="E3029" s="3">
        <v>43957</v>
      </c>
      <c r="F3029" s="4">
        <v>0.125</v>
      </c>
      <c r="G3029">
        <v>10</v>
      </c>
      <c r="H3029">
        <v>0</v>
      </c>
      <c r="I3029" s="5">
        <f t="shared" si="431"/>
        <v>1</v>
      </c>
      <c r="J3029" s="22">
        <v>0</v>
      </c>
      <c r="K3029">
        <v>7.2659999999999999E-5</v>
      </c>
      <c r="L3029" s="5" cm="1">
        <f t="array" ref="L3029">_xlfn.IFS(I3029=0, 0, I3029&gt;34, 0, AND(I3029&gt;0, I3029&lt;35), VLOOKUP(I3029, $A$63:$C$96, 3))</f>
        <v>0</v>
      </c>
      <c r="M3029" s="5">
        <f t="shared" si="430"/>
        <v>0</v>
      </c>
      <c r="N3029" s="5">
        <v>1184.3642074176034</v>
      </c>
      <c r="O3029" s="5">
        <f t="shared" si="437"/>
        <v>2046.8321999999998</v>
      </c>
      <c r="P3029" s="5">
        <f t="shared" si="438"/>
        <v>0</v>
      </c>
      <c r="Q3029" s="5">
        <f t="shared" si="432"/>
        <v>0</v>
      </c>
      <c r="R3029" s="5">
        <f>IF(O3029&gt;(P3029+U3029),O3029-P3029-U3029, 0)</f>
        <v>0</v>
      </c>
      <c r="S3029" s="5">
        <f t="shared" si="433"/>
        <v>0</v>
      </c>
      <c r="T3029" s="5">
        <f t="shared" si="434"/>
        <v>0</v>
      </c>
      <c r="U3029" s="5">
        <f>IF(O3029&gt;P3029,IF(V3028*($B$6/100)&gt;=O3029-P3029,(O3029-P3029), V3028*($B$6/100)), 0)</f>
        <v>2046.8321999999998</v>
      </c>
      <c r="V3029" s="5">
        <f>V3028+(T3029*($B$5/100))-(U3029/($B$6/100))</f>
        <v>2993887.2383087808</v>
      </c>
      <c r="W3029" s="5">
        <f t="shared" si="435"/>
        <v>74847.180957719524</v>
      </c>
    </row>
    <row r="3030" spans="4:23" x14ac:dyDescent="0.25">
      <c r="D3030">
        <f t="shared" si="436"/>
        <v>3028</v>
      </c>
      <c r="E3030" s="3">
        <v>43957</v>
      </c>
      <c r="F3030" s="4">
        <v>0.16666666666666666</v>
      </c>
      <c r="G3030">
        <v>20</v>
      </c>
      <c r="H3030">
        <v>0</v>
      </c>
      <c r="I3030" s="5">
        <f t="shared" si="431"/>
        <v>3</v>
      </c>
      <c r="J3030" s="22">
        <v>0</v>
      </c>
      <c r="K3030">
        <v>6.7890000000000002E-5</v>
      </c>
      <c r="L3030" s="5" cm="1">
        <f t="array" ref="L3030">_xlfn.IFS(I3030=0, 0, I3030&gt;34, 0, AND(I3030&gt;0, I3030&lt;35), VLOOKUP(I3030, $A$63:$C$96, 3))</f>
        <v>232</v>
      </c>
      <c r="M3030" s="5">
        <f t="shared" si="430"/>
        <v>0</v>
      </c>
      <c r="N3030" s="5">
        <v>1262.5179550426637</v>
      </c>
      <c r="O3030" s="5">
        <f t="shared" si="437"/>
        <v>1912.4613000000002</v>
      </c>
      <c r="P3030" s="5">
        <f t="shared" si="438"/>
        <v>232</v>
      </c>
      <c r="Q3030" s="5">
        <f t="shared" si="432"/>
        <v>0</v>
      </c>
      <c r="R3030" s="5">
        <f>IF(O3030&gt;(P3030+U3030),O3030-P3030-U3030, 0)</f>
        <v>0</v>
      </c>
      <c r="S3030" s="5">
        <f t="shared" si="433"/>
        <v>0</v>
      </c>
      <c r="T3030" s="5">
        <f t="shared" si="434"/>
        <v>0</v>
      </c>
      <c r="U3030" s="5">
        <f>IF(O3030&gt;P3030,IF(V3029*($B$6/100)&gt;=O3030-P3030,(O3030-P3030), V3029*($B$6/100)), 0)</f>
        <v>1680.4613000000002</v>
      </c>
      <c r="V3030" s="5">
        <f>V3029+(T3030*($B$5/100))-(U3030/($B$6/100))</f>
        <v>2991486.5793087808</v>
      </c>
      <c r="W3030" s="5">
        <f t="shared" si="435"/>
        <v>74787.164482719527</v>
      </c>
    </row>
    <row r="3031" spans="4:23" x14ac:dyDescent="0.25">
      <c r="D3031">
        <f t="shared" si="436"/>
        <v>3029</v>
      </c>
      <c r="E3031" s="3">
        <v>43957</v>
      </c>
      <c r="F3031" s="4">
        <v>0.20833333333333334</v>
      </c>
      <c r="G3031">
        <v>10</v>
      </c>
      <c r="H3031">
        <v>0</v>
      </c>
      <c r="I3031" s="5">
        <f t="shared" si="431"/>
        <v>1</v>
      </c>
      <c r="J3031" s="22">
        <v>0</v>
      </c>
      <c r="K3031">
        <v>6.7440000000000005E-5</v>
      </c>
      <c r="L3031" s="5" cm="1">
        <f t="array" ref="L3031">_xlfn.IFS(I3031=0, 0, I3031&gt;34, 0, AND(I3031&gt;0, I3031&lt;35), VLOOKUP(I3031, $A$63:$C$96, 3))</f>
        <v>0</v>
      </c>
      <c r="M3031" s="5">
        <f t="shared" si="430"/>
        <v>0</v>
      </c>
      <c r="N3031" s="5">
        <v>1462.4486660638543</v>
      </c>
      <c r="O3031" s="5">
        <f t="shared" si="437"/>
        <v>1899.7848000000001</v>
      </c>
      <c r="P3031" s="5">
        <f t="shared" si="438"/>
        <v>0</v>
      </c>
      <c r="Q3031" s="5">
        <f t="shared" si="432"/>
        <v>0</v>
      </c>
      <c r="R3031" s="5">
        <f>IF(O3031&gt;(P3031+U3031),O3031-P3031-U3031, 0)</f>
        <v>0</v>
      </c>
      <c r="S3031" s="5">
        <f t="shared" si="433"/>
        <v>0</v>
      </c>
      <c r="T3031" s="5">
        <f t="shared" si="434"/>
        <v>0</v>
      </c>
      <c r="U3031" s="5">
        <f>IF(O3031&gt;P3031,IF(V3030*($B$6/100)&gt;=O3031-P3031,(O3031-P3031), V3030*($B$6/100)), 0)</f>
        <v>1899.7848000000001</v>
      </c>
      <c r="V3031" s="5">
        <f>V3030+(T3031*($B$5/100))-(U3031/($B$6/100))</f>
        <v>2988772.6010230663</v>
      </c>
      <c r="W3031" s="5">
        <f t="shared" si="435"/>
        <v>74719.315025576652</v>
      </c>
    </row>
    <row r="3032" spans="4:23" x14ac:dyDescent="0.25">
      <c r="D3032">
        <f t="shared" si="436"/>
        <v>3030</v>
      </c>
      <c r="E3032" s="3">
        <v>43957</v>
      </c>
      <c r="F3032" s="4">
        <v>0.25</v>
      </c>
      <c r="G3032">
        <v>10</v>
      </c>
      <c r="H3032">
        <v>5</v>
      </c>
      <c r="I3032" s="5">
        <f t="shared" si="431"/>
        <v>1</v>
      </c>
      <c r="J3032" s="22">
        <v>3.711713673458278E-5</v>
      </c>
      <c r="K3032">
        <v>7.1350000000000013E-5</v>
      </c>
      <c r="L3032" s="5" cm="1">
        <f t="array" ref="L3032">_xlfn.IFS(I3032=0, 0, I3032&gt;34, 0, AND(I3032&gt;0, I3032&lt;35), VLOOKUP(I3032, $A$63:$C$96, 3))</f>
        <v>0</v>
      </c>
      <c r="M3032" s="5">
        <f t="shared" si="430"/>
        <v>176.30639948926822</v>
      </c>
      <c r="N3032" s="5">
        <v>1965.3388502210989</v>
      </c>
      <c r="O3032" s="5">
        <f t="shared" si="437"/>
        <v>2009.9295000000006</v>
      </c>
      <c r="P3032" s="5">
        <f t="shared" si="438"/>
        <v>176.30639948926822</v>
      </c>
      <c r="Q3032" s="5">
        <f t="shared" si="432"/>
        <v>0</v>
      </c>
      <c r="R3032" s="5">
        <f>IF(O3032&gt;(P3032+U3032),O3032-P3032-U3032, 0)</f>
        <v>0</v>
      </c>
      <c r="S3032" s="5">
        <f t="shared" si="433"/>
        <v>0</v>
      </c>
      <c r="T3032" s="5">
        <f t="shared" si="434"/>
        <v>0</v>
      </c>
      <c r="U3032" s="5">
        <f>IF(O3032&gt;P3032,IF(V3031*($B$6/100)&gt;=O3032-P3032,(O3032-P3032), V3031*($B$6/100)), 0)</f>
        <v>1833.6231005107325</v>
      </c>
      <c r="V3032" s="5">
        <f>V3031+(T3032*($B$5/100))-(U3032/($B$6/100))</f>
        <v>2986153.1394509082</v>
      </c>
      <c r="W3032" s="5">
        <f t="shared" si="435"/>
        <v>74653.828486272701</v>
      </c>
    </row>
    <row r="3033" spans="4:23" x14ac:dyDescent="0.25">
      <c r="D3033">
        <f t="shared" si="436"/>
        <v>3031</v>
      </c>
      <c r="E3033" s="3">
        <v>43957</v>
      </c>
      <c r="F3033" s="4">
        <v>0.29166666666666669</v>
      </c>
      <c r="G3033">
        <v>10</v>
      </c>
      <c r="H3033">
        <v>10</v>
      </c>
      <c r="I3033" s="5">
        <f t="shared" si="431"/>
        <v>1</v>
      </c>
      <c r="J3033" s="22">
        <v>1.5341749850294214E-4</v>
      </c>
      <c r="K3033">
        <v>8.0099999999999995E-5</v>
      </c>
      <c r="L3033" s="5" cm="1">
        <f t="array" ref="L3033">_xlfn.IFS(I3033=0, 0, I3033&gt;34, 0, AND(I3033&gt;0, I3033&lt;35), VLOOKUP(I3033, $A$63:$C$96, 3))</f>
        <v>0</v>
      </c>
      <c r="M3033" s="5">
        <f t="shared" si="430"/>
        <v>728.73311788897524</v>
      </c>
      <c r="N3033" s="5">
        <v>2956.9916511500192</v>
      </c>
      <c r="O3033" s="5">
        <f t="shared" si="437"/>
        <v>2256.4169999999999</v>
      </c>
      <c r="P3033" s="5">
        <f t="shared" si="438"/>
        <v>728.73311788897524</v>
      </c>
      <c r="Q3033" s="5">
        <f t="shared" si="432"/>
        <v>0</v>
      </c>
      <c r="R3033" s="5">
        <f>IF(O3033&gt;(P3033+U3033),O3033-P3033-U3033, 0)</f>
        <v>0</v>
      </c>
      <c r="S3033" s="5">
        <f t="shared" si="433"/>
        <v>0</v>
      </c>
      <c r="T3033" s="5">
        <f t="shared" si="434"/>
        <v>0</v>
      </c>
      <c r="U3033" s="5">
        <f>IF(O3033&gt;P3033,IF(V3032*($B$6/100)&gt;=O3033-P3033,(O3033-P3033), V3032*($B$6/100)), 0)</f>
        <v>1527.6838821110246</v>
      </c>
      <c r="V3033" s="5">
        <f>V3032+(T3033*($B$5/100))-(U3033/($B$6/100))</f>
        <v>2983970.7339050351</v>
      </c>
      <c r="W3033" s="5">
        <f t="shared" si="435"/>
        <v>74599.268347625883</v>
      </c>
    </row>
    <row r="3034" spans="4:23" x14ac:dyDescent="0.25">
      <c r="D3034">
        <f t="shared" si="436"/>
        <v>3032</v>
      </c>
      <c r="E3034" s="3">
        <v>43957</v>
      </c>
      <c r="F3034" s="4">
        <v>0.33333333333333331</v>
      </c>
      <c r="G3034">
        <v>30</v>
      </c>
      <c r="H3034">
        <v>10</v>
      </c>
      <c r="I3034" s="5">
        <f t="shared" si="431"/>
        <v>4</v>
      </c>
      <c r="J3034" s="22">
        <v>2.9941156965896775E-4</v>
      </c>
      <c r="K3034">
        <v>8.9549999999999995E-5</v>
      </c>
      <c r="L3034" s="5" cm="1">
        <f t="array" ref="L3034">_xlfn.IFS(I3034=0, 0, I3034&gt;34, 0, AND(I3034&gt;0, I3034&lt;35), VLOOKUP(I3034, $A$63:$C$96, 3))</f>
        <v>740</v>
      </c>
      <c r="M3034" s="5">
        <f t="shared" si="430"/>
        <v>1422.2049558800968</v>
      </c>
      <c r="N3034" s="5">
        <v>3197.7140128368128</v>
      </c>
      <c r="O3034" s="5">
        <f t="shared" si="437"/>
        <v>2522.6234999999997</v>
      </c>
      <c r="P3034" s="5">
        <f t="shared" si="438"/>
        <v>2162.2049558800968</v>
      </c>
      <c r="Q3034" s="5">
        <f t="shared" si="432"/>
        <v>0</v>
      </c>
      <c r="R3034" s="5">
        <f>IF(O3034&gt;(P3034+U3034),O3034-P3034-U3034, 0)</f>
        <v>0</v>
      </c>
      <c r="S3034" s="5">
        <f t="shared" si="433"/>
        <v>0</v>
      </c>
      <c r="T3034" s="5">
        <f t="shared" si="434"/>
        <v>0</v>
      </c>
      <c r="U3034" s="5">
        <f>IF(O3034&gt;P3034,IF(V3033*($B$6/100)&gt;=O3034-P3034,(O3034-P3034), V3033*($B$6/100)), 0)</f>
        <v>360.41854411990289</v>
      </c>
      <c r="V3034" s="5">
        <f>V3033+(T3034*($B$5/100))-(U3034/($B$6/100))</f>
        <v>2983455.8502705782</v>
      </c>
      <c r="W3034" s="5">
        <f t="shared" si="435"/>
        <v>74586.396256764448</v>
      </c>
    </row>
    <row r="3035" spans="4:23" x14ac:dyDescent="0.25">
      <c r="D3035">
        <f t="shared" si="436"/>
        <v>3033</v>
      </c>
      <c r="E3035" s="3">
        <v>43957</v>
      </c>
      <c r="F3035" s="4">
        <v>0.375</v>
      </c>
      <c r="G3035">
        <v>20</v>
      </c>
      <c r="H3035">
        <v>10</v>
      </c>
      <c r="I3035" s="5">
        <f t="shared" si="431"/>
        <v>3</v>
      </c>
      <c r="J3035" s="22">
        <v>4.4293116503268785E-4</v>
      </c>
      <c r="K3035">
        <v>9.0099999999999995E-5</v>
      </c>
      <c r="L3035" s="5" cm="1">
        <f t="array" ref="L3035">_xlfn.IFS(I3035=0, 0, I3035&gt;34, 0, AND(I3035&gt;0, I3035&lt;35), VLOOKUP(I3035, $A$63:$C$96, 3))</f>
        <v>232</v>
      </c>
      <c r="M3035" s="5">
        <f t="shared" si="430"/>
        <v>2103.9230339052674</v>
      </c>
      <c r="N3035" s="5">
        <v>2893.5799756943793</v>
      </c>
      <c r="O3035" s="5">
        <f t="shared" si="437"/>
        <v>2538.1169999999997</v>
      </c>
      <c r="P3035" s="5">
        <f t="shared" si="438"/>
        <v>2335.9230339052674</v>
      </c>
      <c r="Q3035" s="5">
        <f t="shared" si="432"/>
        <v>0</v>
      </c>
      <c r="R3035" s="5">
        <f>IF(O3035&gt;(P3035+U3035),O3035-P3035-U3035, 0)</f>
        <v>0</v>
      </c>
      <c r="S3035" s="5">
        <f t="shared" si="433"/>
        <v>0</v>
      </c>
      <c r="T3035" s="5">
        <f t="shared" si="434"/>
        <v>0</v>
      </c>
      <c r="U3035" s="5">
        <f>IF(O3035&gt;P3035,IF(V3034*($B$6/100)&gt;=O3035-P3035,(O3035-P3035), V3034*($B$6/100)), 0)</f>
        <v>202.19396609473233</v>
      </c>
      <c r="V3035" s="5">
        <f>V3034+(T3035*($B$5/100))-(U3035/($B$6/100))</f>
        <v>2983167.0017475858</v>
      </c>
      <c r="W3035" s="5">
        <f t="shared" si="435"/>
        <v>74579.17504368964</v>
      </c>
    </row>
    <row r="3036" spans="4:23" x14ac:dyDescent="0.25">
      <c r="D3036">
        <f t="shared" si="436"/>
        <v>3034</v>
      </c>
      <c r="E3036" s="3">
        <v>43957</v>
      </c>
      <c r="F3036" s="4">
        <v>0.41666666666666669</v>
      </c>
      <c r="G3036">
        <v>10</v>
      </c>
      <c r="H3036">
        <v>10</v>
      </c>
      <c r="I3036" s="5">
        <f t="shared" si="431"/>
        <v>1</v>
      </c>
      <c r="J3036" s="22">
        <v>5.6912942993026926E-4</v>
      </c>
      <c r="K3036">
        <v>8.4759999999999995E-5</v>
      </c>
      <c r="L3036" s="5" cm="1">
        <f t="array" ref="L3036">_xlfn.IFS(I3036=0, 0, I3036&gt;34, 0, AND(I3036&gt;0, I3036&lt;35), VLOOKUP(I3036, $A$63:$C$96, 3))</f>
        <v>0</v>
      </c>
      <c r="M3036" s="5">
        <f t="shared" si="430"/>
        <v>2703.3647921687793</v>
      </c>
      <c r="N3036" s="5">
        <v>2327.661324102949</v>
      </c>
      <c r="O3036" s="5">
        <f t="shared" si="437"/>
        <v>2387.6892000000003</v>
      </c>
      <c r="P3036" s="5">
        <f t="shared" si="438"/>
        <v>2387.6892000000003</v>
      </c>
      <c r="Q3036" s="5">
        <f t="shared" si="432"/>
        <v>315.67559216877908</v>
      </c>
      <c r="R3036" s="5">
        <f>IF(O3036&gt;(P3036+U3036),O3036-P3036-U3036, 0)</f>
        <v>0</v>
      </c>
      <c r="S3036" s="5">
        <f t="shared" si="433"/>
        <v>0</v>
      </c>
      <c r="T3036" s="5">
        <f t="shared" si="434"/>
        <v>315.67559216877908</v>
      </c>
      <c r="U3036" s="5">
        <f>IF(O3036&gt;P3036,IF(V3035*($B$6/100)&gt;=O3036-P3036,(O3036-P3036), V3035*($B$6/100)), 0)</f>
        <v>0</v>
      </c>
      <c r="V3036" s="5">
        <f>V3035+(T3036*($B$5/100))-(U3036/($B$6/100))</f>
        <v>2983387.9746621042</v>
      </c>
      <c r="W3036" s="5">
        <f t="shared" si="435"/>
        <v>74584.69936655261</v>
      </c>
    </row>
    <row r="3037" spans="4:23" x14ac:dyDescent="0.25">
      <c r="D3037">
        <f t="shared" si="436"/>
        <v>3035</v>
      </c>
      <c r="E3037" s="3">
        <v>43957</v>
      </c>
      <c r="F3037" s="4">
        <v>0.45833333333333331</v>
      </c>
      <c r="G3037">
        <v>20</v>
      </c>
      <c r="H3037">
        <v>10</v>
      </c>
      <c r="I3037" s="5">
        <f t="shared" si="431"/>
        <v>3</v>
      </c>
      <c r="J3037" s="22">
        <v>6.7553188856940658E-4</v>
      </c>
      <c r="K3037">
        <v>7.0170000000000001E-5</v>
      </c>
      <c r="L3037" s="5" cm="1">
        <f t="array" ref="L3037">_xlfn.IFS(I3037=0, 0, I3037&gt;34, 0, AND(I3037&gt;0, I3037&lt;35), VLOOKUP(I3037, $A$63:$C$96, 3))</f>
        <v>232</v>
      </c>
      <c r="M3037" s="5">
        <f t="shared" si="430"/>
        <v>3208.7764707046813</v>
      </c>
      <c r="N3037" s="5">
        <v>1793.5995566591569</v>
      </c>
      <c r="O3037" s="5">
        <f t="shared" si="437"/>
        <v>1976.6889000000001</v>
      </c>
      <c r="P3037" s="5">
        <f t="shared" si="438"/>
        <v>1976.6889000000001</v>
      </c>
      <c r="Q3037" s="5">
        <f t="shared" si="432"/>
        <v>487.20077413479089</v>
      </c>
      <c r="R3037" s="5">
        <f>IF(O3037&gt;(P3037+U3037),O3037-P3037-U3037, 0)</f>
        <v>0</v>
      </c>
      <c r="S3037" s="5">
        <f t="shared" si="433"/>
        <v>921.18812018699737</v>
      </c>
      <c r="T3037" s="5">
        <f t="shared" si="434"/>
        <v>542.89945051768382</v>
      </c>
      <c r="U3037" s="5">
        <f>IF(O3037&gt;P3037,IF(V3036*($B$6/100)&gt;=O3037-P3037,(O3037-P3037), V3036*($B$6/100)), 0)</f>
        <v>0</v>
      </c>
      <c r="V3037" s="5">
        <f>V3036+(T3037*($B$5/100))-(U3037/($B$6/100))</f>
        <v>2983768.0042774663</v>
      </c>
      <c r="W3037" s="5">
        <f t="shared" si="435"/>
        <v>74594.200106936652</v>
      </c>
    </row>
    <row r="3038" spans="4:23" x14ac:dyDescent="0.25">
      <c r="D3038">
        <f t="shared" si="436"/>
        <v>3036</v>
      </c>
      <c r="E3038" s="3">
        <v>43957</v>
      </c>
      <c r="F3038" s="4">
        <v>0.5</v>
      </c>
      <c r="G3038">
        <v>20</v>
      </c>
      <c r="H3038">
        <v>10</v>
      </c>
      <c r="I3038" s="5">
        <f t="shared" si="431"/>
        <v>3</v>
      </c>
      <c r="J3038" s="22">
        <v>7.3986825890935009E-4</v>
      </c>
      <c r="K3038">
        <v>5.3699999999999997E-5</v>
      </c>
      <c r="L3038" s="5" cm="1">
        <f t="array" ref="L3038">_xlfn.IFS(I3038=0, 0, I3038&gt;34, 0, AND(I3038&gt;0, I3038&lt;35), VLOOKUP(I3038, $A$63:$C$96, 3))</f>
        <v>232</v>
      </c>
      <c r="M3038" s="5">
        <f t="shared" si="430"/>
        <v>3514.3742298194129</v>
      </c>
      <c r="N3038" s="5">
        <v>1561.5211621033841</v>
      </c>
      <c r="O3038" s="5">
        <f t="shared" si="437"/>
        <v>1512.729</v>
      </c>
      <c r="P3038" s="5">
        <f t="shared" si="438"/>
        <v>1512.729</v>
      </c>
      <c r="Q3038" s="5">
        <f t="shared" si="432"/>
        <v>487.20077413479089</v>
      </c>
      <c r="R3038" s="5">
        <f>IF(O3038&gt;(P3038+U3038),O3038-P3038-U3038, 0)</f>
        <v>0</v>
      </c>
      <c r="S3038" s="5">
        <f t="shared" si="433"/>
        <v>801.99325351616699</v>
      </c>
      <c r="T3038" s="5">
        <f t="shared" si="434"/>
        <v>1431.6519763032456</v>
      </c>
      <c r="U3038" s="5">
        <f>IF(O3038&gt;P3038,IF(V3037*($B$6/100)&gt;=O3038-P3038,(O3038-P3038), V3037*($B$6/100)), 0)</f>
        <v>0</v>
      </c>
      <c r="V3038" s="5">
        <f>V3037+(T3038*($B$5/100))-(U3038/($B$6/100))</f>
        <v>2984770.1606608788</v>
      </c>
      <c r="W3038" s="5">
        <f t="shared" si="435"/>
        <v>74619.254016521969</v>
      </c>
    </row>
    <row r="3039" spans="4:23" x14ac:dyDescent="0.25">
      <c r="D3039">
        <f t="shared" si="436"/>
        <v>3037</v>
      </c>
      <c r="E3039" s="3">
        <v>43957</v>
      </c>
      <c r="F3039" s="4">
        <v>0.54166666666666663</v>
      </c>
      <c r="G3039">
        <v>30</v>
      </c>
      <c r="H3039">
        <v>10</v>
      </c>
      <c r="I3039" s="5">
        <f t="shared" si="431"/>
        <v>4</v>
      </c>
      <c r="J3039" s="22">
        <v>7.4729168625626663E-4</v>
      </c>
      <c r="K3039">
        <v>4.7750000000000002E-5</v>
      </c>
      <c r="L3039" s="5" cm="1">
        <f t="array" ref="L3039">_xlfn.IFS(I3039=0, 0, I3039&gt;34, 0, AND(I3039&gt;0, I3039&lt;35), VLOOKUP(I3039, $A$63:$C$96, 3))</f>
        <v>740</v>
      </c>
      <c r="M3039" s="5">
        <f t="shared" si="430"/>
        <v>3549.6355097172664</v>
      </c>
      <c r="N3039" s="5">
        <v>1423.8230726679906</v>
      </c>
      <c r="O3039" s="5">
        <f t="shared" si="437"/>
        <v>1345.1175000000001</v>
      </c>
      <c r="P3039" s="5">
        <f t="shared" si="438"/>
        <v>1345.1175000000001</v>
      </c>
      <c r="Q3039" s="5">
        <f t="shared" si="432"/>
        <v>487.20077413479089</v>
      </c>
      <c r="R3039" s="5">
        <f>IF(O3039&gt;(P3039+U3039),O3039-P3039-U3039, 0)</f>
        <v>0</v>
      </c>
      <c r="S3039" s="5">
        <f t="shared" si="433"/>
        <v>731.27186886295021</v>
      </c>
      <c r="T3039" s="5">
        <f t="shared" si="434"/>
        <v>2213.2461408543159</v>
      </c>
      <c r="U3039" s="5">
        <f>IF(O3039&gt;P3039,IF(V3038*($B$6/100)&gt;=O3039-P3039,(O3039-P3039), V3038*($B$6/100)), 0)</f>
        <v>0</v>
      </c>
      <c r="V3039" s="5">
        <f>V3038+(T3039*($B$5/100))-(U3039/($B$6/100))</f>
        <v>2986319.432959477</v>
      </c>
      <c r="W3039" s="5">
        <f t="shared" si="435"/>
        <v>74657.985823986921</v>
      </c>
    </row>
    <row r="3040" spans="4:23" x14ac:dyDescent="0.25">
      <c r="D3040">
        <f t="shared" si="436"/>
        <v>3038</v>
      </c>
      <c r="E3040" s="3">
        <v>43957</v>
      </c>
      <c r="F3040" s="4">
        <v>0.58333333333333337</v>
      </c>
      <c r="G3040">
        <v>30</v>
      </c>
      <c r="H3040">
        <v>10</v>
      </c>
      <c r="I3040" s="5">
        <f t="shared" si="431"/>
        <v>4</v>
      </c>
      <c r="J3040" s="22">
        <v>7.3986825890935009E-4</v>
      </c>
      <c r="K3040">
        <v>3.8269999999999998E-5</v>
      </c>
      <c r="L3040" s="5" cm="1">
        <f t="array" ref="L3040">_xlfn.IFS(I3040=0, 0, I3040&gt;34, 0, AND(I3040&gt;0, I3040&lt;35), VLOOKUP(I3040, $A$63:$C$96, 3))</f>
        <v>740</v>
      </c>
      <c r="M3040" s="5">
        <f t="shared" si="430"/>
        <v>3514.3742298194129</v>
      </c>
      <c r="N3040" s="5">
        <v>1164.8799240490216</v>
      </c>
      <c r="O3040" s="5">
        <f t="shared" si="437"/>
        <v>1078.0658999999998</v>
      </c>
      <c r="P3040" s="5">
        <f t="shared" si="438"/>
        <v>1078.0658999999998</v>
      </c>
      <c r="Q3040" s="5">
        <f t="shared" si="432"/>
        <v>487.20077413479089</v>
      </c>
      <c r="R3040" s="5">
        <f>IF(O3040&gt;(P3040+U3040),O3040-P3040-U3040, 0)</f>
        <v>0</v>
      </c>
      <c r="S3040" s="5">
        <f t="shared" si="433"/>
        <v>598.27933358605856</v>
      </c>
      <c r="T3040" s="5">
        <f t="shared" si="434"/>
        <v>2578.0289962333545</v>
      </c>
      <c r="U3040" s="5">
        <f>IF(O3040&gt;P3040,IF(V3039*($B$6/100)&gt;=O3040-P3040,(O3040-P3040), V3039*($B$6/100)), 0)</f>
        <v>0</v>
      </c>
      <c r="V3040" s="5">
        <f>V3039+(T3040*($B$5/100))-(U3040/($B$6/100))</f>
        <v>2988124.0532568404</v>
      </c>
      <c r="W3040" s="5">
        <f t="shared" si="435"/>
        <v>74703.101331421014</v>
      </c>
    </row>
    <row r="3041" spans="4:23" x14ac:dyDescent="0.25">
      <c r="D3041">
        <f t="shared" si="436"/>
        <v>3039</v>
      </c>
      <c r="E3041" s="3">
        <v>43957</v>
      </c>
      <c r="F3041" s="4">
        <v>0.625</v>
      </c>
      <c r="G3041">
        <v>40</v>
      </c>
      <c r="H3041">
        <v>10</v>
      </c>
      <c r="I3041" s="5">
        <f t="shared" si="431"/>
        <v>6</v>
      </c>
      <c r="J3041" s="22">
        <v>6.7800636435171209E-4</v>
      </c>
      <c r="K3041">
        <v>3.7869999999999995E-5</v>
      </c>
      <c r="L3041" s="5" cm="1">
        <f t="array" ref="L3041">_xlfn.IFS(I3041=0, 0, I3041&gt;34, 0, AND(I3041&gt;0, I3041&lt;35), VLOOKUP(I3041, $A$63:$C$96, 3))</f>
        <v>2980</v>
      </c>
      <c r="M3041" s="5">
        <f t="shared" si="430"/>
        <v>3220.5302306706326</v>
      </c>
      <c r="N3041" s="5">
        <v>1015.6017354507003</v>
      </c>
      <c r="O3041" s="5">
        <f t="shared" si="437"/>
        <v>1066.7978999999998</v>
      </c>
      <c r="P3041" s="5">
        <f t="shared" si="438"/>
        <v>1066.7978999999998</v>
      </c>
      <c r="Q3041" s="5">
        <f t="shared" si="432"/>
        <v>487.20077413479089</v>
      </c>
      <c r="R3041" s="5">
        <f>IF(O3041&gt;(P3041+U3041),O3041-P3041-U3041, 0)</f>
        <v>0</v>
      </c>
      <c r="S3041" s="5">
        <f t="shared" si="433"/>
        <v>521.61043978016005</v>
      </c>
      <c r="T3041" s="5">
        <f t="shared" si="434"/>
        <v>4612.121890890473</v>
      </c>
      <c r="U3041" s="5">
        <f>IF(O3041&gt;P3041,IF(V3040*($B$6/100)&gt;=O3041-P3041,(O3041-P3041), V3040*($B$6/100)), 0)</f>
        <v>0</v>
      </c>
      <c r="V3041" s="5">
        <f>V3040+(T3041*($B$5/100))-(U3041/($B$6/100))</f>
        <v>2991352.5385804637</v>
      </c>
      <c r="W3041" s="5">
        <f t="shared" si="435"/>
        <v>74783.813464511593</v>
      </c>
    </row>
    <row r="3042" spans="4:23" x14ac:dyDescent="0.25">
      <c r="D3042">
        <f t="shared" si="436"/>
        <v>3040</v>
      </c>
      <c r="E3042" s="3">
        <v>43957</v>
      </c>
      <c r="F3042" s="4">
        <v>0.66666666666666663</v>
      </c>
      <c r="G3042">
        <v>40</v>
      </c>
      <c r="H3042">
        <v>10</v>
      </c>
      <c r="I3042" s="5">
        <f t="shared" si="431"/>
        <v>6</v>
      </c>
      <c r="J3042" s="22">
        <v>5.7902733305949131E-4</v>
      </c>
      <c r="K3042">
        <v>4.1310000000000003E-5</v>
      </c>
      <c r="L3042" s="5" cm="1">
        <f t="array" ref="L3042">_xlfn.IFS(I3042=0, 0, I3042&gt;34, 0, AND(I3042&gt;0, I3042&lt;35), VLOOKUP(I3042, $A$63:$C$96, 3))</f>
        <v>2980</v>
      </c>
      <c r="M3042" s="5">
        <f t="shared" si="430"/>
        <v>2750.3798320325836</v>
      </c>
      <c r="N3042" s="5">
        <v>954.40375081313857</v>
      </c>
      <c r="O3042" s="5">
        <f t="shared" si="437"/>
        <v>1163.7027</v>
      </c>
      <c r="P3042" s="5">
        <f t="shared" si="438"/>
        <v>1163.7027</v>
      </c>
      <c r="Q3042" s="5">
        <f t="shared" si="432"/>
        <v>487.20077413479089</v>
      </c>
      <c r="R3042" s="5">
        <f>IF(O3042&gt;(P3042+U3042),O3042-P3042-U3042, 0)</f>
        <v>0</v>
      </c>
      <c r="S3042" s="5">
        <f t="shared" si="433"/>
        <v>490.17931223655455</v>
      </c>
      <c r="T3042" s="5">
        <f t="shared" si="434"/>
        <v>4076.4978197960299</v>
      </c>
      <c r="U3042" s="5">
        <f>IF(O3042&gt;P3042,IF(V3041*($B$6/100)&gt;=O3042-P3042,(O3042-P3042), V3041*($B$6/100)), 0)</f>
        <v>0</v>
      </c>
      <c r="V3042" s="5">
        <f>V3041+(T3042*($B$5/100))-(U3042/($B$6/100))</f>
        <v>2994206.0870543211</v>
      </c>
      <c r="W3042" s="5">
        <f t="shared" si="435"/>
        <v>74855.152176358024</v>
      </c>
    </row>
    <row r="3043" spans="4:23" x14ac:dyDescent="0.25">
      <c r="D3043">
        <f t="shared" si="436"/>
        <v>3041</v>
      </c>
      <c r="E3043" s="3">
        <v>43957</v>
      </c>
      <c r="F3043" s="4">
        <v>0.70833333333333337</v>
      </c>
      <c r="G3043">
        <v>60</v>
      </c>
      <c r="H3043">
        <v>10</v>
      </c>
      <c r="I3043" s="5">
        <f t="shared" si="431"/>
        <v>8</v>
      </c>
      <c r="J3043" s="22">
        <v>4.4788011659729887E-4</v>
      </c>
      <c r="K3043">
        <v>6.3499999999999999E-5</v>
      </c>
      <c r="L3043" s="5" cm="1">
        <f t="array" ref="L3043">_xlfn.IFS(I3043=0, 0, I3043&gt;34, 0, AND(I3043&gt;0, I3043&lt;35), VLOOKUP(I3043, $A$63:$C$96, 3))</f>
        <v>7160</v>
      </c>
      <c r="M3043" s="5">
        <f t="shared" si="430"/>
        <v>2127.43055383717</v>
      </c>
      <c r="N3043" s="5">
        <v>1044.4300929715189</v>
      </c>
      <c r="O3043" s="5">
        <f t="shared" si="437"/>
        <v>1788.7949999999998</v>
      </c>
      <c r="P3043" s="5">
        <f t="shared" si="438"/>
        <v>1788.7949999999998</v>
      </c>
      <c r="Q3043" s="5">
        <f t="shared" si="432"/>
        <v>487.20077413479089</v>
      </c>
      <c r="R3043" s="5">
        <f>IF(O3043&gt;(P3043+U3043),O3043-P3043-U3043, 0)</f>
        <v>0</v>
      </c>
      <c r="S3043" s="5">
        <f t="shared" si="433"/>
        <v>536.41661007279026</v>
      </c>
      <c r="T3043" s="5">
        <f t="shared" si="434"/>
        <v>6962.2189437643792</v>
      </c>
      <c r="U3043" s="5">
        <f>IF(O3043&gt;P3043,IF(V3042*($B$6/100)&gt;=O3043-P3043,(O3043-P3043), V3042*($B$6/100)), 0)</f>
        <v>0</v>
      </c>
      <c r="V3043" s="5">
        <f>V3042+(T3043*($B$5/100))-(U3043/($B$6/100))</f>
        <v>2999079.6403149562</v>
      </c>
      <c r="W3043" s="5">
        <f t="shared" si="435"/>
        <v>74976.991007873905</v>
      </c>
    </row>
    <row r="3044" spans="4:23" x14ac:dyDescent="0.25">
      <c r="D3044">
        <f t="shared" si="436"/>
        <v>3042</v>
      </c>
      <c r="E3044" s="3">
        <v>43957</v>
      </c>
      <c r="F3044" s="4">
        <v>0.75</v>
      </c>
      <c r="G3044">
        <v>40</v>
      </c>
      <c r="H3044">
        <v>10</v>
      </c>
      <c r="I3044" s="5">
        <f t="shared" si="431"/>
        <v>6</v>
      </c>
      <c r="J3044" s="22">
        <v>3.1178394857049536E-4</v>
      </c>
      <c r="K3044">
        <v>1.1627E-4</v>
      </c>
      <c r="L3044" s="5" cm="1">
        <f t="array" ref="L3044">_xlfn.IFS(I3044=0, 0, I3044&gt;34, 0, AND(I3044&gt;0, I3044&lt;35), VLOOKUP(I3044, $A$63:$C$96, 3))</f>
        <v>2980</v>
      </c>
      <c r="M3044" s="5">
        <f t="shared" si="430"/>
        <v>1480.9737557098531</v>
      </c>
      <c r="N3044" s="5">
        <v>1394.4184429967904</v>
      </c>
      <c r="O3044" s="5">
        <f t="shared" si="437"/>
        <v>3275.3258999999998</v>
      </c>
      <c r="P3044" s="5">
        <f t="shared" si="438"/>
        <v>3275.3258999999998</v>
      </c>
      <c r="Q3044" s="5">
        <f t="shared" si="432"/>
        <v>487.20077413479089</v>
      </c>
      <c r="R3044" s="5">
        <f>IF(O3044&gt;(P3044+U3044),O3044-P3044-U3044, 0)</f>
        <v>0</v>
      </c>
      <c r="S3044" s="5">
        <f t="shared" si="433"/>
        <v>698.44708157506261</v>
      </c>
      <c r="T3044" s="5">
        <f t="shared" si="434"/>
        <v>487.20077413479089</v>
      </c>
      <c r="U3044" s="5">
        <f>IF(O3044&gt;P3044,IF(V3043*($B$6/100)&gt;=O3044-P3044,(O3044-P3044), V3043*($B$6/100)), 0)</f>
        <v>0</v>
      </c>
      <c r="V3044" s="5">
        <f>V3043+(T3044*($B$5/100))-(U3044/($B$6/100))</f>
        <v>2999420.6808568505</v>
      </c>
      <c r="W3044" s="5">
        <f t="shared" si="435"/>
        <v>74985.517021421256</v>
      </c>
    </row>
    <row r="3045" spans="4:23" x14ac:dyDescent="0.25">
      <c r="D3045">
        <f t="shared" si="436"/>
        <v>3043</v>
      </c>
      <c r="E3045" s="3">
        <v>43957</v>
      </c>
      <c r="F3045" s="4">
        <v>0.79166666666666663</v>
      </c>
      <c r="G3045">
        <v>50</v>
      </c>
      <c r="H3045">
        <v>10</v>
      </c>
      <c r="I3045" s="5">
        <f t="shared" si="431"/>
        <v>7</v>
      </c>
      <c r="J3045" s="22">
        <v>1.6826435319677527E-4</v>
      </c>
      <c r="K3045">
        <v>1.3411E-4</v>
      </c>
      <c r="L3045" s="5" cm="1">
        <f t="array" ref="L3045">_xlfn.IFS(I3045=0, 0, I3045&gt;34, 0, AND(I3045&gt;0, I3045&lt;35), VLOOKUP(I3045, $A$63:$C$96, 3))</f>
        <v>4800</v>
      </c>
      <c r="M3045" s="5">
        <f t="shared" si="430"/>
        <v>799.2556776846825</v>
      </c>
      <c r="N3045" s="5">
        <v>1537.9329553986258</v>
      </c>
      <c r="O3045" s="5">
        <f t="shared" si="437"/>
        <v>3777.8787000000002</v>
      </c>
      <c r="P3045" s="5">
        <f t="shared" si="438"/>
        <v>3777.8787000000002</v>
      </c>
      <c r="Q3045" s="5">
        <f t="shared" si="432"/>
        <v>487.20077413479089</v>
      </c>
      <c r="R3045" s="5">
        <f>IF(O3045&gt;(P3045+U3045),O3045-P3045-U3045, 0)</f>
        <v>0</v>
      </c>
      <c r="S3045" s="5">
        <f t="shared" si="433"/>
        <v>789.87841120799192</v>
      </c>
      <c r="T3045" s="5">
        <f t="shared" si="434"/>
        <v>1031.49856647669</v>
      </c>
      <c r="U3045" s="5">
        <f>IF(O3045&gt;P3045,IF(V3044*($B$6/100)&gt;=O3045-P3045,(O3045-P3045), V3044*($B$6/100)), 0)</f>
        <v>0</v>
      </c>
      <c r="V3045" s="5">
        <f>V3044+(T3045*($B$5/100))-(U3045/($B$6/100))</f>
        <v>3000142.7298533842</v>
      </c>
      <c r="W3045" s="5">
        <f t="shared" si="435"/>
        <v>75003.568246334602</v>
      </c>
    </row>
    <row r="3046" spans="4:23" x14ac:dyDescent="0.25">
      <c r="D3046">
        <f t="shared" si="436"/>
        <v>3044</v>
      </c>
      <c r="E3046" s="3">
        <v>43957</v>
      </c>
      <c r="F3046" s="4">
        <v>0.83333333333333337</v>
      </c>
      <c r="G3046">
        <v>30</v>
      </c>
      <c r="H3046">
        <v>5</v>
      </c>
      <c r="I3046" s="5">
        <f t="shared" si="431"/>
        <v>4</v>
      </c>
      <c r="J3046" s="22">
        <v>4.9489515646110371E-5</v>
      </c>
      <c r="K3046">
        <v>1.3948999999999998E-4</v>
      </c>
      <c r="L3046" s="5" cm="1">
        <f t="array" ref="L3046">_xlfn.IFS(I3046=0, 0, I3046&gt;34, 0, AND(I3046&gt;0, I3046&lt;35), VLOOKUP(I3046, $A$63:$C$96, 3))</f>
        <v>740</v>
      </c>
      <c r="M3046" s="5">
        <f t="shared" si="430"/>
        <v>235.07519931902425</v>
      </c>
      <c r="N3046" s="5">
        <v>1472.0454529813865</v>
      </c>
      <c r="O3046" s="5">
        <f t="shared" si="437"/>
        <v>3929.4332999999997</v>
      </c>
      <c r="P3046" s="5">
        <f t="shared" si="438"/>
        <v>975.07519931902425</v>
      </c>
      <c r="Q3046" s="5">
        <f t="shared" si="432"/>
        <v>0</v>
      </c>
      <c r="R3046" s="5">
        <f>IF(O3046&gt;(P3046+U3046),O3046-P3046-U3046, 0)</f>
        <v>0</v>
      </c>
      <c r="S3046" s="5">
        <f t="shared" si="433"/>
        <v>0</v>
      </c>
      <c r="T3046" s="5">
        <f t="shared" si="434"/>
        <v>0</v>
      </c>
      <c r="U3046" s="5">
        <f>IF(O3046&gt;P3046,IF(V3045*($B$6/100)&gt;=O3046-P3046,(O3046-P3046), V3045*($B$6/100)), 0)</f>
        <v>2954.3581006809754</v>
      </c>
      <c r="V3046" s="5">
        <f>V3045+(T3046*($B$5/100))-(U3046/($B$6/100))</f>
        <v>2995922.2182809827</v>
      </c>
      <c r="W3046" s="5">
        <f t="shared" si="435"/>
        <v>74898.055457024573</v>
      </c>
    </row>
    <row r="3047" spans="4:23" x14ac:dyDescent="0.25">
      <c r="D3047">
        <f t="shared" si="436"/>
        <v>3045</v>
      </c>
      <c r="E3047" s="3">
        <v>43957</v>
      </c>
      <c r="F3047" s="4">
        <v>0.875</v>
      </c>
      <c r="G3047">
        <v>30</v>
      </c>
      <c r="H3047">
        <v>0</v>
      </c>
      <c r="I3047" s="5">
        <f t="shared" si="431"/>
        <v>4</v>
      </c>
      <c r="J3047" s="22">
        <v>0</v>
      </c>
      <c r="K3047">
        <v>1.4686000000000001E-4</v>
      </c>
      <c r="L3047" s="5" cm="1">
        <f t="array" ref="L3047">_xlfn.IFS(I3047=0, 0, I3047&gt;34, 0, AND(I3047&gt;0, I3047&lt;35), VLOOKUP(I3047, $A$63:$C$96, 3))</f>
        <v>740</v>
      </c>
      <c r="M3047" s="5">
        <f t="shared" si="430"/>
        <v>0</v>
      </c>
      <c r="N3047" s="5">
        <v>1701.7904466821603</v>
      </c>
      <c r="O3047" s="5">
        <f t="shared" si="437"/>
        <v>4137.0462000000007</v>
      </c>
      <c r="P3047" s="5">
        <f t="shared" si="438"/>
        <v>740</v>
      </c>
      <c r="Q3047" s="5">
        <f t="shared" si="432"/>
        <v>0</v>
      </c>
      <c r="R3047" s="5">
        <f>IF(O3047&gt;(P3047+U3047),O3047-P3047-U3047, 0)</f>
        <v>0</v>
      </c>
      <c r="S3047" s="5">
        <f t="shared" si="433"/>
        <v>0</v>
      </c>
      <c r="T3047" s="5">
        <f t="shared" si="434"/>
        <v>0</v>
      </c>
      <c r="U3047" s="5">
        <f>IF(O3047&gt;P3047,IF(V3046*($B$6/100)&gt;=O3047-P3047,(O3047-P3047), V3046*($B$6/100)), 0)</f>
        <v>3397.0462000000007</v>
      </c>
      <c r="V3047" s="5">
        <f>V3046+(T3047*($B$5/100))-(U3047/($B$6/100))</f>
        <v>2991069.2951381258</v>
      </c>
      <c r="W3047" s="5">
        <f t="shared" si="435"/>
        <v>74776.732378453147</v>
      </c>
    </row>
    <row r="3048" spans="4:23" x14ac:dyDescent="0.25">
      <c r="D3048">
        <f t="shared" si="436"/>
        <v>3046</v>
      </c>
      <c r="E3048" s="3">
        <v>43957</v>
      </c>
      <c r="F3048" s="4">
        <v>0.91666666666666663</v>
      </c>
      <c r="G3048">
        <v>20</v>
      </c>
      <c r="H3048">
        <v>0</v>
      </c>
      <c r="I3048" s="5">
        <f t="shared" si="431"/>
        <v>3</v>
      </c>
      <c r="J3048" s="22">
        <v>0</v>
      </c>
      <c r="K3048">
        <v>1.6703000000000001E-4</v>
      </c>
      <c r="L3048" s="5" cm="1">
        <f t="array" ref="L3048">_xlfn.IFS(I3048=0, 0, I3048&gt;34, 0, AND(I3048&gt;0, I3048&lt;35), VLOOKUP(I3048, $A$63:$C$96, 3))</f>
        <v>232</v>
      </c>
      <c r="M3048" s="5">
        <f t="shared" si="430"/>
        <v>0</v>
      </c>
      <c r="N3048" s="5">
        <v>1757.6644500635739</v>
      </c>
      <c r="O3048" s="5">
        <f t="shared" si="437"/>
        <v>4705.2351000000008</v>
      </c>
      <c r="P3048" s="5">
        <f t="shared" si="438"/>
        <v>232</v>
      </c>
      <c r="Q3048" s="5">
        <f t="shared" si="432"/>
        <v>0</v>
      </c>
      <c r="R3048" s="5">
        <f>IF(O3048&gt;(P3048+U3048),O3048-P3048-U3048, 0)</f>
        <v>0</v>
      </c>
      <c r="S3048" s="5">
        <f t="shared" si="433"/>
        <v>0</v>
      </c>
      <c r="T3048" s="5">
        <f t="shared" si="434"/>
        <v>0</v>
      </c>
      <c r="U3048" s="5">
        <f>IF(O3048&gt;P3048,IF(V3047*($B$6/100)&gt;=O3048-P3048,(O3048-P3048), V3047*($B$6/100)), 0)</f>
        <v>4473.2351000000008</v>
      </c>
      <c r="V3048" s="5">
        <f>V3047+(T3048*($B$5/100))-(U3048/($B$6/100))</f>
        <v>2984678.9592809831</v>
      </c>
      <c r="W3048" s="5">
        <f t="shared" si="435"/>
        <v>74616.973982024574</v>
      </c>
    </row>
    <row r="3049" spans="4:23" x14ac:dyDescent="0.25">
      <c r="D3049">
        <f t="shared" si="436"/>
        <v>3047</v>
      </c>
      <c r="E3049" s="3">
        <v>43957</v>
      </c>
      <c r="F3049" s="4">
        <v>0.95833333333333337</v>
      </c>
      <c r="G3049">
        <v>10</v>
      </c>
      <c r="H3049">
        <v>0</v>
      </c>
      <c r="I3049" s="5">
        <f t="shared" si="431"/>
        <v>1</v>
      </c>
      <c r="J3049" s="22">
        <v>0</v>
      </c>
      <c r="K3049">
        <v>1.6133E-4</v>
      </c>
      <c r="L3049" s="5" cm="1">
        <f t="array" ref="L3049">_xlfn.IFS(I3049=0, 0, I3049&gt;34, 0, AND(I3049&gt;0, I3049&lt;35), VLOOKUP(I3049, $A$63:$C$96, 3))</f>
        <v>0</v>
      </c>
      <c r="M3049" s="5">
        <f t="shared" si="430"/>
        <v>0</v>
      </c>
      <c r="N3049" s="5">
        <v>1493.86653759562</v>
      </c>
      <c r="O3049" s="5">
        <f t="shared" si="437"/>
        <v>4544.6660999999995</v>
      </c>
      <c r="P3049" s="5">
        <f t="shared" si="438"/>
        <v>0</v>
      </c>
      <c r="Q3049" s="5">
        <f t="shared" si="432"/>
        <v>0</v>
      </c>
      <c r="R3049" s="5">
        <f>IF(O3049&gt;(P3049+U3049),O3049-P3049-U3049, 0)</f>
        <v>0</v>
      </c>
      <c r="S3049" s="5">
        <f t="shared" si="433"/>
        <v>0</v>
      </c>
      <c r="T3049" s="5">
        <f t="shared" si="434"/>
        <v>0</v>
      </c>
      <c r="U3049" s="5">
        <f>IF(O3049&gt;P3049,IF(V3048*($B$6/100)&gt;=O3049-P3049,(O3049-P3049), V3048*($B$6/100)), 0)</f>
        <v>4544.6660999999995</v>
      </c>
      <c r="V3049" s="5">
        <f>V3048+(T3049*($B$5/100))-(U3049/($B$6/100))</f>
        <v>2978186.5791381258</v>
      </c>
      <c r="W3049" s="5">
        <f t="shared" si="435"/>
        <v>74454.664478453138</v>
      </c>
    </row>
    <row r="3050" spans="4:23" x14ac:dyDescent="0.25">
      <c r="D3050">
        <f t="shared" si="436"/>
        <v>3048</v>
      </c>
      <c r="E3050" s="3">
        <v>43958</v>
      </c>
      <c r="F3050" s="4">
        <v>0</v>
      </c>
      <c r="G3050">
        <v>10</v>
      </c>
      <c r="H3050">
        <v>0</v>
      </c>
      <c r="I3050" s="5">
        <f t="shared" si="431"/>
        <v>1</v>
      </c>
      <c r="J3050" s="22">
        <v>0</v>
      </c>
      <c r="K3050">
        <v>1.3726999999999999E-4</v>
      </c>
      <c r="L3050" s="5" cm="1">
        <f t="array" ref="L3050">_xlfn.IFS(I3050=0, 0, I3050&gt;34, 0, AND(I3050&gt;0, I3050&lt;35), VLOOKUP(I3050, $A$63:$C$96, 3))</f>
        <v>0</v>
      </c>
      <c r="M3050" s="5">
        <f t="shared" si="430"/>
        <v>0</v>
      </c>
      <c r="N3050" s="5">
        <v>1137.1599843722263</v>
      </c>
      <c r="O3050" s="5">
        <f t="shared" si="437"/>
        <v>3866.8959</v>
      </c>
      <c r="P3050" s="5">
        <f t="shared" si="438"/>
        <v>0</v>
      </c>
      <c r="Q3050" s="5">
        <f t="shared" si="432"/>
        <v>0</v>
      </c>
      <c r="R3050" s="5">
        <f>IF(O3050&gt;(P3050+U3050),O3050-P3050-U3050, 0)</f>
        <v>0</v>
      </c>
      <c r="S3050" s="5">
        <f t="shared" si="433"/>
        <v>0</v>
      </c>
      <c r="T3050" s="5">
        <f t="shared" si="434"/>
        <v>0</v>
      </c>
      <c r="U3050" s="5">
        <f>IF(O3050&gt;P3050,IF(V3049*($B$6/100)&gt;=O3050-P3050,(O3050-P3050), V3049*($B$6/100)), 0)</f>
        <v>3866.8959</v>
      </c>
      <c r="V3050" s="5">
        <f>V3049+(T3050*($B$5/100))-(U3050/($B$6/100))</f>
        <v>2972662.4421381257</v>
      </c>
      <c r="W3050" s="5">
        <f t="shared" si="435"/>
        <v>74316.561053453144</v>
      </c>
    </row>
    <row r="3051" spans="4:23" x14ac:dyDescent="0.25">
      <c r="D3051">
        <f t="shared" si="436"/>
        <v>3049</v>
      </c>
      <c r="E3051" s="3">
        <v>43958</v>
      </c>
      <c r="F3051" s="4">
        <v>4.1666666666666664E-2</v>
      </c>
      <c r="G3051">
        <v>10</v>
      </c>
      <c r="H3051">
        <v>0</v>
      </c>
      <c r="I3051" s="5">
        <f t="shared" si="431"/>
        <v>1</v>
      </c>
      <c r="J3051" s="22">
        <v>0</v>
      </c>
      <c r="K3051">
        <v>1.0467000000000001E-4</v>
      </c>
      <c r="L3051" s="5" cm="1">
        <f t="array" ref="L3051">_xlfn.IFS(I3051=0, 0, I3051&gt;34, 0, AND(I3051&gt;0, I3051&lt;35), VLOOKUP(I3051, $A$63:$C$96, 3))</f>
        <v>0</v>
      </c>
      <c r="M3051" s="5">
        <f t="shared" si="430"/>
        <v>0</v>
      </c>
      <c r="N3051" s="5">
        <v>953.29303328295134</v>
      </c>
      <c r="O3051" s="5">
        <f t="shared" si="437"/>
        <v>2948.5539000000003</v>
      </c>
      <c r="P3051" s="5">
        <f t="shared" si="438"/>
        <v>0</v>
      </c>
      <c r="Q3051" s="5">
        <f t="shared" si="432"/>
        <v>0</v>
      </c>
      <c r="R3051" s="5">
        <f>IF(O3051&gt;(P3051+U3051),O3051-P3051-U3051, 0)</f>
        <v>0</v>
      </c>
      <c r="S3051" s="5">
        <f t="shared" si="433"/>
        <v>0</v>
      </c>
      <c r="T3051" s="5">
        <f t="shared" si="434"/>
        <v>0</v>
      </c>
      <c r="U3051" s="5">
        <f>IF(O3051&gt;P3051,IF(V3050*($B$6/100)&gt;=O3051-P3051,(O3051-P3051), V3050*($B$6/100)), 0)</f>
        <v>2948.5539000000003</v>
      </c>
      <c r="V3051" s="5">
        <f>V3050+(T3051*($B$5/100))-(U3051/($B$6/100))</f>
        <v>2968450.2222809829</v>
      </c>
      <c r="W3051" s="5">
        <f t="shared" si="435"/>
        <v>74211.255557024575</v>
      </c>
    </row>
    <row r="3052" spans="4:23" x14ac:dyDescent="0.25">
      <c r="D3052">
        <f t="shared" si="436"/>
        <v>3050</v>
      </c>
      <c r="E3052" s="3">
        <v>43958</v>
      </c>
      <c r="F3052" s="4">
        <v>8.3333333333333329E-2</v>
      </c>
      <c r="G3052">
        <v>0</v>
      </c>
      <c r="H3052">
        <v>0</v>
      </c>
      <c r="I3052" s="5">
        <f t="shared" si="431"/>
        <v>0</v>
      </c>
      <c r="J3052" s="22">
        <v>0</v>
      </c>
      <c r="K3052">
        <v>8.1139999999999999E-5</v>
      </c>
      <c r="L3052" s="5" cm="1">
        <f t="array" ref="L3052">_xlfn.IFS(I3052=0, 0, I3052&gt;34, 0, AND(I3052&gt;0, I3052&lt;35), VLOOKUP(I3052, $A$63:$C$96, 3))</f>
        <v>0</v>
      </c>
      <c r="M3052" s="5">
        <f t="shared" si="430"/>
        <v>0</v>
      </c>
      <c r="N3052" s="5">
        <v>965.36377147178075</v>
      </c>
      <c r="O3052" s="5">
        <f t="shared" si="437"/>
        <v>2285.7138</v>
      </c>
      <c r="P3052" s="5">
        <f t="shared" si="438"/>
        <v>0</v>
      </c>
      <c r="Q3052" s="5">
        <f t="shared" si="432"/>
        <v>0</v>
      </c>
      <c r="R3052" s="5">
        <f>IF(O3052&gt;(P3052+U3052),O3052-P3052-U3052, 0)</f>
        <v>0</v>
      </c>
      <c r="S3052" s="5">
        <f t="shared" si="433"/>
        <v>0</v>
      </c>
      <c r="T3052" s="5">
        <f t="shared" si="434"/>
        <v>0</v>
      </c>
      <c r="U3052" s="5">
        <f>IF(O3052&gt;P3052,IF(V3051*($B$6/100)&gt;=O3052-P3052,(O3052-P3052), V3051*($B$6/100)), 0)</f>
        <v>2285.7138</v>
      </c>
      <c r="V3052" s="5">
        <f>V3051+(T3052*($B$5/100))-(U3052/($B$6/100))</f>
        <v>2965184.9168524113</v>
      </c>
      <c r="W3052" s="5">
        <f t="shared" si="435"/>
        <v>74129.622921310278</v>
      </c>
    </row>
    <row r="3053" spans="4:23" x14ac:dyDescent="0.25">
      <c r="D3053">
        <f t="shared" si="436"/>
        <v>3051</v>
      </c>
      <c r="E3053" s="3">
        <v>43958</v>
      </c>
      <c r="F3053" s="4">
        <v>0.125</v>
      </c>
      <c r="G3053">
        <v>10</v>
      </c>
      <c r="H3053">
        <v>0</v>
      </c>
      <c r="I3053" s="5">
        <f t="shared" si="431"/>
        <v>1</v>
      </c>
      <c r="J3053" s="22">
        <v>0</v>
      </c>
      <c r="K3053">
        <v>6.950999999999999E-5</v>
      </c>
      <c r="L3053" s="5" cm="1">
        <f t="array" ref="L3053">_xlfn.IFS(I3053=0, 0, I3053&gt;34, 0, AND(I3053&gt;0, I3053&lt;35), VLOOKUP(I3053, $A$63:$C$96, 3))</f>
        <v>0</v>
      </c>
      <c r="M3053" s="5">
        <f t="shared" si="430"/>
        <v>0</v>
      </c>
      <c r="N3053" s="5">
        <v>1043.7902214418714</v>
      </c>
      <c r="O3053" s="5">
        <f t="shared" si="437"/>
        <v>1958.0966999999998</v>
      </c>
      <c r="P3053" s="5">
        <f t="shared" si="438"/>
        <v>0</v>
      </c>
      <c r="Q3053" s="5">
        <f t="shared" si="432"/>
        <v>0</v>
      </c>
      <c r="R3053" s="5">
        <f>IF(O3053&gt;(P3053+U3053),O3053-P3053-U3053, 0)</f>
        <v>0</v>
      </c>
      <c r="S3053" s="5">
        <f t="shared" si="433"/>
        <v>0</v>
      </c>
      <c r="T3053" s="5">
        <f t="shared" si="434"/>
        <v>0</v>
      </c>
      <c r="U3053" s="5">
        <f>IF(O3053&gt;P3053,IF(V3052*($B$6/100)&gt;=O3053-P3053,(O3053-P3053), V3052*($B$6/100)), 0)</f>
        <v>1958.0966999999998</v>
      </c>
      <c r="V3053" s="5">
        <f>V3052+(T3053*($B$5/100))-(U3053/($B$6/100))</f>
        <v>2962387.6358524114</v>
      </c>
      <c r="W3053" s="5">
        <f t="shared" si="435"/>
        <v>74059.690896310291</v>
      </c>
    </row>
    <row r="3054" spans="4:23" x14ac:dyDescent="0.25">
      <c r="D3054">
        <f t="shared" si="436"/>
        <v>3052</v>
      </c>
      <c r="E3054" s="3">
        <v>43958</v>
      </c>
      <c r="F3054" s="4">
        <v>0.16666666666666666</v>
      </c>
      <c r="G3054">
        <v>10</v>
      </c>
      <c r="H3054">
        <v>0</v>
      </c>
      <c r="I3054" s="5">
        <f t="shared" si="431"/>
        <v>1</v>
      </c>
      <c r="J3054" s="22">
        <v>0</v>
      </c>
      <c r="K3054">
        <v>6.6279999999999996E-5</v>
      </c>
      <c r="L3054" s="5" cm="1">
        <f t="array" ref="L3054">_xlfn.IFS(I3054=0, 0, I3054&gt;34, 0, AND(I3054&gt;0, I3054&lt;35), VLOOKUP(I3054, $A$63:$C$96, 3))</f>
        <v>0</v>
      </c>
      <c r="M3054" s="5">
        <f t="shared" si="430"/>
        <v>0</v>
      </c>
      <c r="N3054" s="5">
        <v>1149.0892483392038</v>
      </c>
      <c r="O3054" s="5">
        <f t="shared" si="437"/>
        <v>1867.1076</v>
      </c>
      <c r="P3054" s="5">
        <f t="shared" si="438"/>
        <v>0</v>
      </c>
      <c r="Q3054" s="5">
        <f t="shared" si="432"/>
        <v>0</v>
      </c>
      <c r="R3054" s="5">
        <f>IF(O3054&gt;(P3054+U3054),O3054-P3054-U3054, 0)</f>
        <v>0</v>
      </c>
      <c r="S3054" s="5">
        <f t="shared" si="433"/>
        <v>0</v>
      </c>
      <c r="T3054" s="5">
        <f t="shared" si="434"/>
        <v>0</v>
      </c>
      <c r="U3054" s="5">
        <f>IF(O3054&gt;P3054,IF(V3053*($B$6/100)&gt;=O3054-P3054,(O3054-P3054), V3053*($B$6/100)), 0)</f>
        <v>1867.1076</v>
      </c>
      <c r="V3054" s="5">
        <f>V3053+(T3054*($B$5/100))-(U3054/($B$6/100))</f>
        <v>2959720.339280983</v>
      </c>
      <c r="W3054" s="5">
        <f t="shared" si="435"/>
        <v>73993.008482024568</v>
      </c>
    </row>
    <row r="3055" spans="4:23" x14ac:dyDescent="0.25">
      <c r="D3055">
        <f t="shared" si="436"/>
        <v>3053</v>
      </c>
      <c r="E3055" s="3">
        <v>43958</v>
      </c>
      <c r="F3055" s="4">
        <v>0.20833333333333334</v>
      </c>
      <c r="G3055">
        <v>0</v>
      </c>
      <c r="H3055">
        <v>0</v>
      </c>
      <c r="I3055" s="5">
        <f t="shared" si="431"/>
        <v>0</v>
      </c>
      <c r="J3055" s="22">
        <v>0</v>
      </c>
      <c r="K3055">
        <v>6.5300000000000002E-5</v>
      </c>
      <c r="L3055" s="5" cm="1">
        <f t="array" ref="L3055">_xlfn.IFS(I3055=0, 0, I3055&gt;34, 0, AND(I3055&gt;0, I3055&lt;35), VLOOKUP(I3055, $A$63:$C$96, 3))</f>
        <v>0</v>
      </c>
      <c r="M3055" s="5">
        <f t="shared" si="430"/>
        <v>0</v>
      </c>
      <c r="N3055" s="5">
        <v>1335.6995733946967</v>
      </c>
      <c r="O3055" s="5">
        <f t="shared" si="437"/>
        <v>1839.501</v>
      </c>
      <c r="P3055" s="5">
        <f t="shared" si="438"/>
        <v>0</v>
      </c>
      <c r="Q3055" s="5">
        <f t="shared" si="432"/>
        <v>0</v>
      </c>
      <c r="R3055" s="5">
        <f>IF(O3055&gt;(P3055+U3055),O3055-P3055-U3055, 0)</f>
        <v>0</v>
      </c>
      <c r="S3055" s="5">
        <f t="shared" si="433"/>
        <v>0</v>
      </c>
      <c r="T3055" s="5">
        <f t="shared" si="434"/>
        <v>0</v>
      </c>
      <c r="U3055" s="5">
        <f>IF(O3055&gt;P3055,IF(V3054*($B$6/100)&gt;=O3055-P3055,(O3055-P3055), V3054*($B$6/100)), 0)</f>
        <v>1839.501</v>
      </c>
      <c r="V3055" s="5">
        <f>V3054+(T3055*($B$5/100))-(U3055/($B$6/100))</f>
        <v>2957092.4807095546</v>
      </c>
      <c r="W3055" s="5">
        <f t="shared" si="435"/>
        <v>73927.312017738863</v>
      </c>
    </row>
    <row r="3056" spans="4:23" x14ac:dyDescent="0.25">
      <c r="D3056">
        <f t="shared" si="436"/>
        <v>3054</v>
      </c>
      <c r="E3056" s="3">
        <v>43958</v>
      </c>
      <c r="F3056" s="4">
        <v>0.25</v>
      </c>
      <c r="G3056">
        <v>10</v>
      </c>
      <c r="H3056">
        <v>5</v>
      </c>
      <c r="I3056" s="5">
        <f t="shared" si="431"/>
        <v>1</v>
      </c>
      <c r="J3056" s="22">
        <v>4.2066088299193817E-5</v>
      </c>
      <c r="K3056">
        <v>6.9259999999999998E-5</v>
      </c>
      <c r="L3056" s="5" cm="1">
        <f t="array" ref="L3056">_xlfn.IFS(I3056=0, 0, I3056&gt;34, 0, AND(I3056&gt;0, I3056&lt;35), VLOOKUP(I3056, $A$63:$C$96, 3))</f>
        <v>0</v>
      </c>
      <c r="M3056" s="5">
        <f t="shared" si="430"/>
        <v>199.81391942117062</v>
      </c>
      <c r="N3056" s="5">
        <v>1800.9813611155882</v>
      </c>
      <c r="O3056" s="5">
        <f t="shared" si="437"/>
        <v>1951.0542</v>
      </c>
      <c r="P3056" s="5">
        <f t="shared" si="438"/>
        <v>199.81391942117062</v>
      </c>
      <c r="Q3056" s="5">
        <f t="shared" si="432"/>
        <v>0</v>
      </c>
      <c r="R3056" s="5">
        <f>IF(O3056&gt;(P3056+U3056),O3056-P3056-U3056, 0)</f>
        <v>0</v>
      </c>
      <c r="S3056" s="5">
        <f t="shared" si="433"/>
        <v>0</v>
      </c>
      <c r="T3056" s="5">
        <f t="shared" si="434"/>
        <v>0</v>
      </c>
      <c r="U3056" s="5">
        <f>IF(O3056&gt;P3056,IF(V3055*($B$6/100)&gt;=O3056-P3056,(O3056-P3056), V3055*($B$6/100)), 0)</f>
        <v>1751.2402805788295</v>
      </c>
      <c r="V3056" s="5">
        <f>V3055+(T3056*($B$5/100))-(U3056/($B$6/100))</f>
        <v>2954590.7088801563</v>
      </c>
      <c r="W3056" s="5">
        <f t="shared" si="435"/>
        <v>73864.767722003904</v>
      </c>
    </row>
    <row r="3057" spans="4:23" x14ac:dyDescent="0.25">
      <c r="D3057">
        <f t="shared" si="436"/>
        <v>3055</v>
      </c>
      <c r="E3057" s="3">
        <v>43958</v>
      </c>
      <c r="F3057" s="4">
        <v>0.29166666666666669</v>
      </c>
      <c r="G3057">
        <v>10</v>
      </c>
      <c r="H3057">
        <v>10</v>
      </c>
      <c r="I3057" s="5">
        <f t="shared" si="431"/>
        <v>1</v>
      </c>
      <c r="J3057" s="22">
        <v>1.5589197428524768E-4</v>
      </c>
      <c r="K3057">
        <v>7.86E-5</v>
      </c>
      <c r="L3057" s="5" cm="1">
        <f t="array" ref="L3057">_xlfn.IFS(I3057=0, 0, I3057&gt;34, 0, AND(I3057&gt;0, I3057&lt;35), VLOOKUP(I3057, $A$63:$C$96, 3))</f>
        <v>0</v>
      </c>
      <c r="M3057" s="5">
        <f t="shared" si="430"/>
        <v>740.48687785492655</v>
      </c>
      <c r="N3057" s="5">
        <v>2765.7854046993552</v>
      </c>
      <c r="O3057" s="5">
        <f t="shared" si="437"/>
        <v>2214.1619999999998</v>
      </c>
      <c r="P3057" s="5">
        <f t="shared" si="438"/>
        <v>740.48687785492655</v>
      </c>
      <c r="Q3057" s="5">
        <f t="shared" si="432"/>
        <v>0</v>
      </c>
      <c r="R3057" s="5">
        <f>IF(O3057&gt;(P3057+U3057),O3057-P3057-U3057, 0)</f>
        <v>0</v>
      </c>
      <c r="S3057" s="5">
        <f t="shared" si="433"/>
        <v>0</v>
      </c>
      <c r="T3057" s="5">
        <f t="shared" si="434"/>
        <v>0</v>
      </c>
      <c r="U3057" s="5">
        <f>IF(O3057&gt;P3057,IF(V3056*($B$6/100)&gt;=O3057-P3057,(O3057-P3057), V3056*($B$6/100)), 0)</f>
        <v>1473.6751221450731</v>
      </c>
      <c r="V3057" s="5">
        <f>V3056+(T3057*($B$5/100))-(U3057/($B$6/100))</f>
        <v>2952485.4587056632</v>
      </c>
      <c r="W3057" s="5">
        <f t="shared" si="435"/>
        <v>73812.136467641583</v>
      </c>
    </row>
    <row r="3058" spans="4:23" x14ac:dyDescent="0.25">
      <c r="D3058">
        <f t="shared" si="436"/>
        <v>3056</v>
      </c>
      <c r="E3058" s="3">
        <v>43958</v>
      </c>
      <c r="F3058" s="4">
        <v>0.33333333333333331</v>
      </c>
      <c r="G3058">
        <v>10</v>
      </c>
      <c r="H3058">
        <v>10</v>
      </c>
      <c r="I3058" s="5">
        <f t="shared" si="431"/>
        <v>1</v>
      </c>
      <c r="J3058" s="22">
        <v>3.0683499700588429E-4</v>
      </c>
      <c r="K3058">
        <v>8.9370000000000007E-5</v>
      </c>
      <c r="L3058" s="5" cm="1">
        <f t="array" ref="L3058">_xlfn.IFS(I3058=0, 0, I3058&gt;34, 0, AND(I3058&gt;0, I3058&lt;35), VLOOKUP(I3058, $A$63:$C$96, 3))</f>
        <v>0</v>
      </c>
      <c r="M3058" s="5">
        <f t="shared" si="430"/>
        <v>1457.4662357779505</v>
      </c>
      <c r="N3058" s="5">
        <v>3103.1938312008424</v>
      </c>
      <c r="O3058" s="5">
        <f t="shared" si="437"/>
        <v>2517.5529000000001</v>
      </c>
      <c r="P3058" s="5">
        <f t="shared" si="438"/>
        <v>1457.4662357779505</v>
      </c>
      <c r="Q3058" s="5">
        <f t="shared" si="432"/>
        <v>0</v>
      </c>
      <c r="R3058" s="5">
        <f>IF(O3058&gt;(P3058+U3058),O3058-P3058-U3058, 0)</f>
        <v>0</v>
      </c>
      <c r="S3058" s="5">
        <f t="shared" si="433"/>
        <v>0</v>
      </c>
      <c r="T3058" s="5">
        <f t="shared" si="434"/>
        <v>0</v>
      </c>
      <c r="U3058" s="5">
        <f>IF(O3058&gt;P3058,IF(V3057*($B$6/100)&gt;=O3058-P3058,(O3058-P3058), V3057*($B$6/100)), 0)</f>
        <v>1060.0866642220496</v>
      </c>
      <c r="V3058" s="5">
        <f>V3057+(T3058*($B$5/100))-(U3058/($B$6/100))</f>
        <v>2950971.0491853459</v>
      </c>
      <c r="W3058" s="5">
        <f t="shared" si="435"/>
        <v>73774.276229633644</v>
      </c>
    </row>
    <row r="3059" spans="4:23" x14ac:dyDescent="0.25">
      <c r="D3059">
        <f t="shared" si="436"/>
        <v>3057</v>
      </c>
      <c r="E3059" s="3">
        <v>43958</v>
      </c>
      <c r="F3059" s="4">
        <v>0.375</v>
      </c>
      <c r="G3059">
        <v>0</v>
      </c>
      <c r="H3059">
        <v>10</v>
      </c>
      <c r="I3059" s="5">
        <f t="shared" si="431"/>
        <v>0</v>
      </c>
      <c r="J3059" s="22">
        <v>4.4788011659729887E-4</v>
      </c>
      <c r="K3059">
        <v>8.7910000000000004E-5</v>
      </c>
      <c r="L3059" s="5" cm="1">
        <f t="array" ref="L3059">_xlfn.IFS(I3059=0, 0, I3059&gt;34, 0, AND(I3059&gt;0, I3059&lt;35), VLOOKUP(I3059, $A$63:$C$96, 3))</f>
        <v>0</v>
      </c>
      <c r="M3059" s="5">
        <f t="shared" si="430"/>
        <v>2127.43055383717</v>
      </c>
      <c r="N3059" s="5">
        <v>2754.0066115286736</v>
      </c>
      <c r="O3059" s="5">
        <f t="shared" si="437"/>
        <v>2476.4247</v>
      </c>
      <c r="P3059" s="5">
        <f t="shared" si="438"/>
        <v>2127.43055383717</v>
      </c>
      <c r="Q3059" s="5">
        <f t="shared" si="432"/>
        <v>0</v>
      </c>
      <c r="R3059" s="5">
        <f>IF(O3059&gt;(P3059+U3059),O3059-P3059-U3059, 0)</f>
        <v>0</v>
      </c>
      <c r="S3059" s="5">
        <f t="shared" si="433"/>
        <v>0</v>
      </c>
      <c r="T3059" s="5">
        <f t="shared" si="434"/>
        <v>0</v>
      </c>
      <c r="U3059" s="5">
        <f>IF(O3059&gt;P3059,IF(V3058*($B$6/100)&gt;=O3059-P3059,(O3059-P3059), V3058*($B$6/100)), 0)</f>
        <v>348.99414616283002</v>
      </c>
      <c r="V3059" s="5">
        <f>V3058+(T3059*($B$5/100))-(U3059/($B$6/100))</f>
        <v>2950472.4861193988</v>
      </c>
      <c r="W3059" s="5">
        <f t="shared" si="435"/>
        <v>73761.812152984974</v>
      </c>
    </row>
    <row r="3060" spans="4:23" x14ac:dyDescent="0.25">
      <c r="D3060">
        <f t="shared" si="436"/>
        <v>3058</v>
      </c>
      <c r="E3060" s="3">
        <v>43958</v>
      </c>
      <c r="F3060" s="4">
        <v>0.41666666666666669</v>
      </c>
      <c r="G3060">
        <v>10</v>
      </c>
      <c r="H3060">
        <v>10</v>
      </c>
      <c r="I3060" s="5">
        <f t="shared" si="431"/>
        <v>1</v>
      </c>
      <c r="J3060" s="22">
        <v>5.7902733305949131E-4</v>
      </c>
      <c r="K3060">
        <v>8.2530000000000011E-5</v>
      </c>
      <c r="L3060" s="5" cm="1">
        <f t="array" ref="L3060">_xlfn.IFS(I3060=0, 0, I3060&gt;34, 0, AND(I3060&gt;0, I3060&lt;35), VLOOKUP(I3060, $A$63:$C$96, 3))</f>
        <v>0</v>
      </c>
      <c r="M3060" s="5">
        <f t="shared" si="430"/>
        <v>2750.3798320325836</v>
      </c>
      <c r="N3060" s="5">
        <v>2197.0042138411923</v>
      </c>
      <c r="O3060" s="5">
        <f t="shared" si="437"/>
        <v>2324.8701000000005</v>
      </c>
      <c r="P3060" s="5">
        <f t="shared" si="438"/>
        <v>2324.8701000000005</v>
      </c>
      <c r="Q3060" s="5">
        <f t="shared" si="432"/>
        <v>425.50973203258309</v>
      </c>
      <c r="R3060" s="5">
        <f>IF(O3060&gt;(P3060+U3060),O3060-P3060-U3060, 0)</f>
        <v>0</v>
      </c>
      <c r="S3060" s="5">
        <f t="shared" si="433"/>
        <v>0</v>
      </c>
      <c r="T3060" s="5">
        <f t="shared" si="434"/>
        <v>425.50973203258309</v>
      </c>
      <c r="U3060" s="5">
        <f>IF(O3060&gt;P3060,IF(V3059*($B$6/100)&gt;=O3060-P3060,(O3060-P3060), V3059*($B$6/100)), 0)</f>
        <v>0</v>
      </c>
      <c r="V3060" s="5">
        <f>V3059+(T3060*($B$5/100))-(U3060/($B$6/100))</f>
        <v>2950770.3429318215</v>
      </c>
      <c r="W3060" s="5">
        <f t="shared" si="435"/>
        <v>73769.258573295534</v>
      </c>
    </row>
    <row r="3061" spans="4:23" x14ac:dyDescent="0.25">
      <c r="D3061">
        <f t="shared" si="436"/>
        <v>3059</v>
      </c>
      <c r="E3061" s="3">
        <v>43958</v>
      </c>
      <c r="F3061" s="4">
        <v>0.45833333333333331</v>
      </c>
      <c r="G3061">
        <v>10</v>
      </c>
      <c r="H3061">
        <v>10</v>
      </c>
      <c r="I3061" s="5">
        <f t="shared" si="431"/>
        <v>1</v>
      </c>
      <c r="J3061" s="22">
        <v>6.8542979169862862E-4</v>
      </c>
      <c r="K3061">
        <v>6.3960000000000004E-5</v>
      </c>
      <c r="L3061" s="5" cm="1">
        <f t="array" ref="L3061">_xlfn.IFS(I3061=0, 0, I3061&gt;34, 0, AND(I3061&gt;0, I3061&lt;35), VLOOKUP(I3061, $A$63:$C$96, 3))</f>
        <v>0</v>
      </c>
      <c r="M3061" s="5">
        <f t="shared" si="430"/>
        <v>3255.791510568486</v>
      </c>
      <c r="N3061" s="5">
        <v>1738.8846456470474</v>
      </c>
      <c r="O3061" s="5">
        <f t="shared" si="437"/>
        <v>1801.7532000000001</v>
      </c>
      <c r="P3061" s="5">
        <f t="shared" si="438"/>
        <v>1801.7532000000001</v>
      </c>
      <c r="Q3061" s="5">
        <f t="shared" si="432"/>
        <v>487.20077413479089</v>
      </c>
      <c r="R3061" s="5">
        <f>IF(O3061&gt;(P3061+U3061),O3061-P3061-U3061, 0)</f>
        <v>0</v>
      </c>
      <c r="S3061" s="5">
        <f t="shared" si="433"/>
        <v>893.0866825866633</v>
      </c>
      <c r="T3061" s="5">
        <f t="shared" si="434"/>
        <v>560.95162798182264</v>
      </c>
      <c r="U3061" s="5">
        <f>IF(O3061&gt;P3061,IF(V3060*($B$6/100)&gt;=O3061-P3061,(O3061-P3061), V3060*($B$6/100)), 0)</f>
        <v>0</v>
      </c>
      <c r="V3061" s="5">
        <f>V3060+(T3061*($B$5/100))-(U3061/($B$6/100))</f>
        <v>2951163.0090714088</v>
      </c>
      <c r="W3061" s="5">
        <f t="shared" si="435"/>
        <v>73779.075226785222</v>
      </c>
    </row>
    <row r="3062" spans="4:23" x14ac:dyDescent="0.25">
      <c r="D3062">
        <f t="shared" si="436"/>
        <v>3060</v>
      </c>
      <c r="E3062" s="3">
        <v>43958</v>
      </c>
      <c r="F3062" s="4">
        <v>0.5</v>
      </c>
      <c r="G3062">
        <v>20</v>
      </c>
      <c r="H3062">
        <v>10</v>
      </c>
      <c r="I3062" s="5">
        <f t="shared" si="431"/>
        <v>3</v>
      </c>
      <c r="J3062" s="22">
        <v>7.5224063782087765E-4</v>
      </c>
      <c r="K3062">
        <v>5.0739999999999999E-5</v>
      </c>
      <c r="L3062" s="5" cm="1">
        <f t="array" ref="L3062">_xlfn.IFS(I3062=0, 0, I3062&gt;34, 0, AND(I3062&gt;0, I3062&lt;35), VLOOKUP(I3062, $A$63:$C$96, 3))</f>
        <v>232</v>
      </c>
      <c r="M3062" s="5">
        <f t="shared" si="430"/>
        <v>3573.143029649169</v>
      </c>
      <c r="N3062" s="5">
        <v>1500.2110965464942</v>
      </c>
      <c r="O3062" s="5">
        <f t="shared" si="437"/>
        <v>1429.3457999999998</v>
      </c>
      <c r="P3062" s="5">
        <f t="shared" si="438"/>
        <v>1429.3457999999998</v>
      </c>
      <c r="Q3062" s="5">
        <f t="shared" si="432"/>
        <v>487.20077413479089</v>
      </c>
      <c r="R3062" s="5">
        <f>IF(O3062&gt;(P3062+U3062),O3062-P3062-U3062, 0)</f>
        <v>0</v>
      </c>
      <c r="S3062" s="5">
        <f t="shared" si="433"/>
        <v>770.50456150060256</v>
      </c>
      <c r="T3062" s="5">
        <f t="shared" si="434"/>
        <v>1605.2926681485665</v>
      </c>
      <c r="U3062" s="5">
        <f>IF(O3062&gt;P3062,IF(V3061*($B$6/100)&gt;=O3062-P3062,(O3062-P3062), V3061*($B$6/100)), 0)</f>
        <v>0</v>
      </c>
      <c r="V3062" s="5">
        <f>V3061+(T3062*($B$5/100))-(U3062/($B$6/100))</f>
        <v>2952286.7139391126</v>
      </c>
      <c r="W3062" s="5">
        <f t="shared" si="435"/>
        <v>73807.167848477809</v>
      </c>
    </row>
    <row r="3063" spans="4:23" x14ac:dyDescent="0.25">
      <c r="D3063">
        <f t="shared" si="436"/>
        <v>3061</v>
      </c>
      <c r="E3063" s="3">
        <v>43958</v>
      </c>
      <c r="F3063" s="4">
        <v>0.54166666666666663</v>
      </c>
      <c r="G3063">
        <v>30</v>
      </c>
      <c r="H3063">
        <v>10</v>
      </c>
      <c r="I3063" s="5">
        <f t="shared" si="431"/>
        <v>4</v>
      </c>
      <c r="J3063" s="22">
        <v>7.7203644407932174E-4</v>
      </c>
      <c r="K3063">
        <v>4.269E-5</v>
      </c>
      <c r="L3063" s="5" cm="1">
        <f t="array" ref="L3063">_xlfn.IFS(I3063=0, 0, I3063&gt;34, 0, AND(I3063&gt;0, I3063&lt;35), VLOOKUP(I3063, $A$63:$C$96, 3))</f>
        <v>740</v>
      </c>
      <c r="M3063" s="5">
        <f t="shared" si="430"/>
        <v>3667.1731093767785</v>
      </c>
      <c r="N3063" s="5">
        <v>1289.0655938962889</v>
      </c>
      <c r="O3063" s="5">
        <f t="shared" si="437"/>
        <v>1202.5772999999999</v>
      </c>
      <c r="P3063" s="5">
        <f t="shared" si="438"/>
        <v>1202.5772999999999</v>
      </c>
      <c r="Q3063" s="5">
        <f t="shared" si="432"/>
        <v>487.20077413479089</v>
      </c>
      <c r="R3063" s="5">
        <f>IF(O3063&gt;(P3063+U3063),O3063-P3063-U3063, 0)</f>
        <v>0</v>
      </c>
      <c r="S3063" s="5">
        <f t="shared" si="433"/>
        <v>662.06077428503545</v>
      </c>
      <c r="T3063" s="5">
        <f t="shared" si="434"/>
        <v>2542.5350350917433</v>
      </c>
      <c r="U3063" s="5">
        <f>IF(O3063&gt;P3063,IF(V3062*($B$6/100)&gt;=O3063-P3063,(O3063-P3063), V3062*($B$6/100)), 0)</f>
        <v>0</v>
      </c>
      <c r="V3063" s="5">
        <f>V3062+(T3063*($B$5/100))-(U3063/($B$6/100))</f>
        <v>2954066.488463677</v>
      </c>
      <c r="W3063" s="5">
        <f t="shared" si="435"/>
        <v>73851.662211591931</v>
      </c>
    </row>
    <row r="3064" spans="4:23" x14ac:dyDescent="0.25">
      <c r="D3064">
        <f t="shared" si="436"/>
        <v>3062</v>
      </c>
      <c r="E3064" s="3">
        <v>43958</v>
      </c>
      <c r="F3064" s="4">
        <v>0.58333333333333337</v>
      </c>
      <c r="G3064">
        <v>20</v>
      </c>
      <c r="H3064">
        <v>10</v>
      </c>
      <c r="I3064" s="5">
        <f t="shared" si="431"/>
        <v>3</v>
      </c>
      <c r="J3064" s="22">
        <v>7.5471511360318316E-4</v>
      </c>
      <c r="K3064">
        <v>3.1529999999999998E-5</v>
      </c>
      <c r="L3064" s="5" cm="1">
        <f t="array" ref="L3064">_xlfn.IFS(I3064=0, 0, I3064&gt;34, 0, AND(I3064&gt;0, I3064&lt;35), VLOOKUP(I3064, $A$63:$C$96, 3))</f>
        <v>232</v>
      </c>
      <c r="M3064" s="5">
        <f t="shared" si="430"/>
        <v>3584.8967896151198</v>
      </c>
      <c r="N3064" s="5">
        <v>1066.8880755285286</v>
      </c>
      <c r="O3064" s="5">
        <f t="shared" si="437"/>
        <v>888.20009999999991</v>
      </c>
      <c r="P3064" s="5">
        <f t="shared" si="438"/>
        <v>888.20009999999991</v>
      </c>
      <c r="Q3064" s="5">
        <f t="shared" si="432"/>
        <v>487.20077413479089</v>
      </c>
      <c r="R3064" s="5">
        <f>IF(O3064&gt;(P3064+U3064),O3064-P3064-U3064, 0)</f>
        <v>0</v>
      </c>
      <c r="S3064" s="5">
        <f t="shared" si="433"/>
        <v>547.95097216497243</v>
      </c>
      <c r="T3064" s="5">
        <f t="shared" si="434"/>
        <v>2380.7457174501474</v>
      </c>
      <c r="U3064" s="5">
        <f>IF(O3064&gt;P3064,IF(V3063*($B$6/100)&gt;=O3064-P3064,(O3064-P3064), V3063*($B$6/100)), 0)</f>
        <v>0</v>
      </c>
      <c r="V3064" s="5">
        <f>V3063+(T3064*($B$5/100))-(U3064/($B$6/100))</f>
        <v>2955733.010465892</v>
      </c>
      <c r="W3064" s="5">
        <f t="shared" si="435"/>
        <v>73893.325261647304</v>
      </c>
    </row>
    <row r="3065" spans="4:23" x14ac:dyDescent="0.25">
      <c r="D3065">
        <f t="shared" si="436"/>
        <v>3063</v>
      </c>
      <c r="E3065" s="3">
        <v>43958</v>
      </c>
      <c r="F3065" s="4">
        <v>0.625</v>
      </c>
      <c r="G3065">
        <v>20</v>
      </c>
      <c r="H3065">
        <v>10</v>
      </c>
      <c r="I3065" s="5">
        <f t="shared" si="431"/>
        <v>3</v>
      </c>
      <c r="J3065" s="22">
        <v>6.3594027605251829E-4</v>
      </c>
      <c r="K3065">
        <v>3.2290000000000004E-5</v>
      </c>
      <c r="L3065" s="5" cm="1">
        <f t="array" ref="L3065">_xlfn.IFS(I3065=0, 0, I3065&gt;34, 0, AND(I3065&gt;0, I3065&lt;35), VLOOKUP(I3065, $A$63:$C$96, 3))</f>
        <v>232</v>
      </c>
      <c r="M3065" s="5">
        <f t="shared" si="430"/>
        <v>3020.7163112494618</v>
      </c>
      <c r="N3065" s="5">
        <v>904.25636189722047</v>
      </c>
      <c r="O3065" s="5">
        <f t="shared" si="437"/>
        <v>909.60930000000008</v>
      </c>
      <c r="P3065" s="5">
        <f t="shared" si="438"/>
        <v>909.60930000000008</v>
      </c>
      <c r="Q3065" s="5">
        <f t="shared" si="432"/>
        <v>487.20077413479089</v>
      </c>
      <c r="R3065" s="5">
        <f>IF(O3065&gt;(P3065+U3065),O3065-P3065-U3065, 0)</f>
        <v>0</v>
      </c>
      <c r="S3065" s="5">
        <f t="shared" si="433"/>
        <v>464.42374223976759</v>
      </c>
      <c r="T3065" s="5">
        <f t="shared" si="434"/>
        <v>1878.6832690096942</v>
      </c>
      <c r="U3065" s="5">
        <f>IF(O3065&gt;P3065,IF(V3064*($B$6/100)&gt;=O3065-P3065,(O3065-P3065), V3064*($B$6/100)), 0)</f>
        <v>0</v>
      </c>
      <c r="V3065" s="5">
        <f>V3064+(T3065*($B$5/100))-(U3065/($B$6/100))</f>
        <v>2957048.088754199</v>
      </c>
      <c r="W3065" s="5">
        <f t="shared" si="435"/>
        <v>73926.202218854974</v>
      </c>
    </row>
    <row r="3066" spans="4:23" x14ac:dyDescent="0.25">
      <c r="D3066">
        <f t="shared" si="436"/>
        <v>3064</v>
      </c>
      <c r="E3066" s="3">
        <v>43958</v>
      </c>
      <c r="F3066" s="4">
        <v>0.66666666666666663</v>
      </c>
      <c r="G3066">
        <v>20</v>
      </c>
      <c r="H3066">
        <v>8</v>
      </c>
      <c r="I3066" s="5">
        <f t="shared" si="431"/>
        <v>3</v>
      </c>
      <c r="J3066" s="22">
        <v>4.9984410802571472E-4</v>
      </c>
      <c r="K3066">
        <v>3.871E-5</v>
      </c>
      <c r="L3066" s="5" cm="1">
        <f t="array" ref="L3066">_xlfn.IFS(I3066=0, 0, I3066&gt;34, 0, AND(I3066&gt;0, I3066&lt;35), VLOOKUP(I3066, $A$63:$C$96, 3))</f>
        <v>232</v>
      </c>
      <c r="M3066" s="5">
        <f t="shared" si="430"/>
        <v>2374.2595131221451</v>
      </c>
      <c r="N3066" s="5">
        <v>845.87468693786059</v>
      </c>
      <c r="O3066" s="5">
        <f t="shared" si="437"/>
        <v>1090.4606999999999</v>
      </c>
      <c r="P3066" s="5">
        <f t="shared" si="438"/>
        <v>1090.4606999999999</v>
      </c>
      <c r="Q3066" s="5">
        <f t="shared" si="432"/>
        <v>487.20077413479089</v>
      </c>
      <c r="R3066" s="5">
        <f>IF(O3066&gt;(P3066+U3066),O3066-P3066-U3066, 0)</f>
        <v>0</v>
      </c>
      <c r="S3066" s="5">
        <f t="shared" si="433"/>
        <v>434.43906410494736</v>
      </c>
      <c r="T3066" s="5">
        <f t="shared" si="434"/>
        <v>1081.3597490171978</v>
      </c>
      <c r="U3066" s="5">
        <f>IF(O3066&gt;P3066,IF(V3065*($B$6/100)&gt;=O3066-P3066,(O3066-P3066), V3065*($B$6/100)), 0)</f>
        <v>0</v>
      </c>
      <c r="V3066" s="5">
        <f>V3065+(T3066*($B$5/100))-(U3066/($B$6/100))</f>
        <v>2957805.0405785111</v>
      </c>
      <c r="W3066" s="5">
        <f t="shared" si="435"/>
        <v>73945.126014462774</v>
      </c>
    </row>
    <row r="3067" spans="4:23" x14ac:dyDescent="0.25">
      <c r="D3067">
        <f t="shared" si="436"/>
        <v>3065</v>
      </c>
      <c r="E3067" s="3">
        <v>43958</v>
      </c>
      <c r="F3067" s="4">
        <v>0.70833333333333337</v>
      </c>
      <c r="G3067">
        <v>30</v>
      </c>
      <c r="H3067">
        <v>6</v>
      </c>
      <c r="I3067" s="5">
        <f t="shared" si="431"/>
        <v>4</v>
      </c>
      <c r="J3067" s="22">
        <v>3.2910527904663395E-4</v>
      </c>
      <c r="K3067">
        <v>6.0469999999999995E-5</v>
      </c>
      <c r="L3067" s="5" cm="1">
        <f t="array" ref="L3067">_xlfn.IFS(I3067=0, 0, I3067&gt;34, 0, AND(I3067&gt;0, I3067&lt;35), VLOOKUP(I3067, $A$63:$C$96, 3))</f>
        <v>740</v>
      </c>
      <c r="M3067" s="5">
        <f t="shared" si="430"/>
        <v>1563.2500754715113</v>
      </c>
      <c r="N3067" s="5">
        <v>964.7202243753577</v>
      </c>
      <c r="O3067" s="5">
        <f t="shared" si="437"/>
        <v>1703.4398999999999</v>
      </c>
      <c r="P3067" s="5">
        <f t="shared" si="438"/>
        <v>1703.4398999999999</v>
      </c>
      <c r="Q3067" s="5">
        <f t="shared" si="432"/>
        <v>487.20077413479089</v>
      </c>
      <c r="R3067" s="5">
        <f>IF(O3067&gt;(P3067+U3067),O3067-P3067-U3067, 0)</f>
        <v>0</v>
      </c>
      <c r="S3067" s="5">
        <f t="shared" si="433"/>
        <v>112.60940133672034</v>
      </c>
      <c r="T3067" s="5">
        <f t="shared" si="434"/>
        <v>487.20077413479089</v>
      </c>
      <c r="U3067" s="5">
        <f>IF(O3067&gt;P3067,IF(V3066*($B$6/100)&gt;=O3067-P3067,(O3067-P3067), V3066*($B$6/100)), 0)</f>
        <v>0</v>
      </c>
      <c r="V3067" s="5">
        <f>V3066+(T3067*($B$5/100))-(U3067/($B$6/100))</f>
        <v>2958146.0811204053</v>
      </c>
      <c r="W3067" s="5">
        <f t="shared" si="435"/>
        <v>73953.652028010139</v>
      </c>
    </row>
    <row r="3068" spans="4:23" x14ac:dyDescent="0.25">
      <c r="D3068">
        <f t="shared" si="436"/>
        <v>3066</v>
      </c>
      <c r="E3068" s="3">
        <v>43958</v>
      </c>
      <c r="F3068" s="4">
        <v>0.75</v>
      </c>
      <c r="G3068">
        <v>30</v>
      </c>
      <c r="H3068">
        <v>10</v>
      </c>
      <c r="I3068" s="5">
        <f t="shared" si="431"/>
        <v>4</v>
      </c>
      <c r="J3068" s="22">
        <v>3.2168185169971741E-4</v>
      </c>
      <c r="K3068">
        <v>1.1464E-4</v>
      </c>
      <c r="L3068" s="5" cm="1">
        <f t="array" ref="L3068">_xlfn.IFS(I3068=0, 0, I3068&gt;34, 0, AND(I3068&gt;0, I3068&lt;35), VLOOKUP(I3068, $A$63:$C$96, 3))</f>
        <v>740</v>
      </c>
      <c r="M3068" s="5">
        <f t="shared" si="430"/>
        <v>1527.9887955736579</v>
      </c>
      <c r="N3068" s="5">
        <v>1348.4002178064623</v>
      </c>
      <c r="O3068" s="5">
        <f t="shared" si="437"/>
        <v>3229.4087999999997</v>
      </c>
      <c r="P3068" s="5">
        <f t="shared" si="438"/>
        <v>2267.9887955736576</v>
      </c>
      <c r="Q3068" s="5">
        <f t="shared" si="432"/>
        <v>0</v>
      </c>
      <c r="R3068" s="5">
        <f>IF(O3068&gt;(P3068+U3068),O3068-P3068-U3068, 0)</f>
        <v>0</v>
      </c>
      <c r="S3068" s="5">
        <f t="shared" si="433"/>
        <v>0</v>
      </c>
      <c r="T3068" s="5">
        <f t="shared" si="434"/>
        <v>0</v>
      </c>
      <c r="U3068" s="5">
        <f>IF(O3068&gt;P3068,IF(V3067*($B$6/100)&gt;=O3068-P3068,(O3068-P3068), V3067*($B$6/100)), 0)</f>
        <v>961.42000442634208</v>
      </c>
      <c r="V3068" s="5">
        <f>V3067+(T3068*($B$5/100))-(U3068/($B$6/100))</f>
        <v>2956772.6239712248</v>
      </c>
      <c r="W3068" s="5">
        <f t="shared" si="435"/>
        <v>73919.315599280613</v>
      </c>
    </row>
    <row r="3069" spans="4:23" x14ac:dyDescent="0.25">
      <c r="D3069">
        <f t="shared" si="436"/>
        <v>3067</v>
      </c>
      <c r="E3069" s="3">
        <v>43958</v>
      </c>
      <c r="F3069" s="4">
        <v>0.79166666666666663</v>
      </c>
      <c r="G3069">
        <v>20</v>
      </c>
      <c r="H3069">
        <v>10</v>
      </c>
      <c r="I3069" s="5">
        <f t="shared" si="431"/>
        <v>3</v>
      </c>
      <c r="J3069" s="22">
        <v>1.5589197428524768E-4</v>
      </c>
      <c r="K3069">
        <v>1.3345000000000002E-4</v>
      </c>
      <c r="L3069" s="5" cm="1">
        <f t="array" ref="L3069">_xlfn.IFS(I3069=0, 0, I3069&gt;34, 0, AND(I3069&gt;0, I3069&lt;35), VLOOKUP(I3069, $A$63:$C$96, 3))</f>
        <v>232</v>
      </c>
      <c r="M3069" s="5">
        <f t="shared" si="430"/>
        <v>740.48687785492655</v>
      </c>
      <c r="N3069" s="5">
        <v>1391.497133972528</v>
      </c>
      <c r="O3069" s="5">
        <f t="shared" si="437"/>
        <v>3759.2865000000006</v>
      </c>
      <c r="P3069" s="5">
        <f t="shared" si="438"/>
        <v>972.48687785492655</v>
      </c>
      <c r="Q3069" s="5">
        <f t="shared" si="432"/>
        <v>0</v>
      </c>
      <c r="R3069" s="5">
        <f>IF(O3069&gt;(P3069+U3069),O3069-P3069-U3069, 0)</f>
        <v>0</v>
      </c>
      <c r="S3069" s="5">
        <f t="shared" si="433"/>
        <v>0</v>
      </c>
      <c r="T3069" s="5">
        <f t="shared" si="434"/>
        <v>0</v>
      </c>
      <c r="U3069" s="5">
        <f>IF(O3069&gt;P3069,IF(V3068*($B$6/100)&gt;=O3069-P3069,(O3069-P3069), V3068*($B$6/100)), 0)</f>
        <v>2786.799622145074</v>
      </c>
      <c r="V3069" s="5">
        <f>V3068+(T3069*($B$5/100))-(U3069/($B$6/100))</f>
        <v>2952791.4816538747</v>
      </c>
      <c r="W3069" s="5">
        <f t="shared" si="435"/>
        <v>73819.787041346863</v>
      </c>
    </row>
    <row r="3070" spans="4:23" x14ac:dyDescent="0.25">
      <c r="D3070">
        <f t="shared" si="436"/>
        <v>3068</v>
      </c>
      <c r="E3070" s="3">
        <v>43958</v>
      </c>
      <c r="F3070" s="4">
        <v>0.83333333333333337</v>
      </c>
      <c r="G3070">
        <v>10</v>
      </c>
      <c r="H3070">
        <v>7</v>
      </c>
      <c r="I3070" s="5">
        <f t="shared" si="431"/>
        <v>1</v>
      </c>
      <c r="J3070" s="22">
        <v>4.9489515646110371E-5</v>
      </c>
      <c r="K3070">
        <v>1.3852E-4</v>
      </c>
      <c r="L3070" s="5" cm="1">
        <f t="array" ref="L3070">_xlfn.IFS(I3070=0, 0, I3070&gt;34, 0, AND(I3070&gt;0, I3070&lt;35), VLOOKUP(I3070, $A$63:$C$96, 3))</f>
        <v>0</v>
      </c>
      <c r="M3070" s="5">
        <f t="shared" si="430"/>
        <v>235.07519931902425</v>
      </c>
      <c r="N3070" s="5">
        <v>1391.6933850902171</v>
      </c>
      <c r="O3070" s="5">
        <f t="shared" si="437"/>
        <v>3902.1084000000001</v>
      </c>
      <c r="P3070" s="5">
        <f t="shared" si="438"/>
        <v>235.07519931902425</v>
      </c>
      <c r="Q3070" s="5">
        <f t="shared" si="432"/>
        <v>0</v>
      </c>
      <c r="R3070" s="5">
        <f>IF(O3070&gt;(P3070+U3070),O3070-P3070-U3070, 0)</f>
        <v>0</v>
      </c>
      <c r="S3070" s="5">
        <f t="shared" si="433"/>
        <v>0</v>
      </c>
      <c r="T3070" s="5">
        <f t="shared" si="434"/>
        <v>0</v>
      </c>
      <c r="U3070" s="5">
        <f>IF(O3070&gt;P3070,IF(V3069*($B$6/100)&gt;=O3070-P3070,(O3070-P3070), V3069*($B$6/100)), 0)</f>
        <v>3667.0332006809758</v>
      </c>
      <c r="V3070" s="5">
        <f>V3069+(T3070*($B$5/100))-(U3070/($B$6/100))</f>
        <v>2947552.862795759</v>
      </c>
      <c r="W3070" s="5">
        <f t="shared" si="435"/>
        <v>73688.821569893975</v>
      </c>
    </row>
    <row r="3071" spans="4:23" x14ac:dyDescent="0.25">
      <c r="D3071">
        <f t="shared" si="436"/>
        <v>3069</v>
      </c>
      <c r="E3071" s="3">
        <v>43958</v>
      </c>
      <c r="F3071" s="4">
        <v>0.875</v>
      </c>
      <c r="G3071">
        <v>10</v>
      </c>
      <c r="H3071">
        <v>0</v>
      </c>
      <c r="I3071" s="5">
        <f t="shared" si="431"/>
        <v>1</v>
      </c>
      <c r="J3071" s="22">
        <v>2.4744757823055187E-6</v>
      </c>
      <c r="K3071">
        <v>1.4967000000000002E-4</v>
      </c>
      <c r="L3071" s="5" cm="1">
        <f t="array" ref="L3071">_xlfn.IFS(I3071=0, 0, I3071&gt;34, 0, AND(I3071&gt;0, I3071&lt;35), VLOOKUP(I3071, $A$63:$C$96, 3))</f>
        <v>0</v>
      </c>
      <c r="M3071" s="5">
        <f t="shared" si="430"/>
        <v>11.753759965951215</v>
      </c>
      <c r="N3071" s="5">
        <v>1391.850384299617</v>
      </c>
      <c r="O3071" s="5">
        <f t="shared" si="437"/>
        <v>4216.2039000000013</v>
      </c>
      <c r="P3071" s="5">
        <f t="shared" si="438"/>
        <v>11.753759965951215</v>
      </c>
      <c r="Q3071" s="5">
        <f t="shared" si="432"/>
        <v>0</v>
      </c>
      <c r="R3071" s="5">
        <f>IF(O3071&gt;(P3071+U3071),O3071-P3071-U3071, 0)</f>
        <v>0</v>
      </c>
      <c r="S3071" s="5">
        <f t="shared" si="433"/>
        <v>0</v>
      </c>
      <c r="T3071" s="5">
        <f t="shared" si="434"/>
        <v>0</v>
      </c>
      <c r="U3071" s="5">
        <f>IF(O3071&gt;P3071,IF(V3070*($B$6/100)&gt;=O3071-P3071,(O3071-P3071), V3070*($B$6/100)), 0)</f>
        <v>4204.4501400340505</v>
      </c>
      <c r="V3071" s="5">
        <f>V3070+(T3071*($B$5/100))-(U3071/($B$6/100))</f>
        <v>2941546.5054528532</v>
      </c>
      <c r="W3071" s="5">
        <f t="shared" si="435"/>
        <v>73538.662636321329</v>
      </c>
    </row>
    <row r="3072" spans="4:23" x14ac:dyDescent="0.25">
      <c r="D3072">
        <f t="shared" si="436"/>
        <v>3070</v>
      </c>
      <c r="E3072" s="3">
        <v>43958</v>
      </c>
      <c r="F3072" s="4">
        <v>0.91666666666666663</v>
      </c>
      <c r="G3072">
        <v>0</v>
      </c>
      <c r="H3072">
        <v>0</v>
      </c>
      <c r="I3072" s="5">
        <f t="shared" si="431"/>
        <v>0</v>
      </c>
      <c r="J3072" s="22">
        <v>0</v>
      </c>
      <c r="K3072">
        <v>1.6637999999999999E-4</v>
      </c>
      <c r="L3072" s="5" cm="1">
        <f t="array" ref="L3072">_xlfn.IFS(I3072=0, 0, I3072&gt;34, 0, AND(I3072&gt;0, I3072&lt;35), VLOOKUP(I3072, $A$63:$C$96, 3))</f>
        <v>0</v>
      </c>
      <c r="M3072" s="5">
        <f t="shared" si="430"/>
        <v>0</v>
      </c>
      <c r="N3072" s="5">
        <v>1414.8453955224772</v>
      </c>
      <c r="O3072" s="5">
        <f t="shared" si="437"/>
        <v>4686.9245999999994</v>
      </c>
      <c r="P3072" s="5">
        <f t="shared" si="438"/>
        <v>0</v>
      </c>
      <c r="Q3072" s="5">
        <f t="shared" si="432"/>
        <v>0</v>
      </c>
      <c r="R3072" s="5">
        <f>IF(O3072&gt;(P3072+U3072),O3072-P3072-U3072, 0)</f>
        <v>0</v>
      </c>
      <c r="S3072" s="5">
        <f t="shared" si="433"/>
        <v>0</v>
      </c>
      <c r="T3072" s="5">
        <f t="shared" si="434"/>
        <v>0</v>
      </c>
      <c r="U3072" s="5">
        <f>IF(O3072&gt;P3072,IF(V3071*($B$6/100)&gt;=O3072-P3072,(O3072-P3072), V3071*($B$6/100)), 0)</f>
        <v>4686.9245999999994</v>
      </c>
      <c r="V3072" s="5">
        <f>V3071+(T3072*($B$5/100))-(U3072/($B$6/100))</f>
        <v>2934850.8988814247</v>
      </c>
      <c r="W3072" s="5">
        <f t="shared" si="435"/>
        <v>73371.27247203562</v>
      </c>
    </row>
    <row r="3073" spans="4:23" x14ac:dyDescent="0.25">
      <c r="D3073">
        <f t="shared" si="436"/>
        <v>3071</v>
      </c>
      <c r="E3073" s="3">
        <v>43958</v>
      </c>
      <c r="F3073" s="4">
        <v>0.95833333333333337</v>
      </c>
      <c r="G3073">
        <v>10</v>
      </c>
      <c r="H3073">
        <v>0</v>
      </c>
      <c r="I3073" s="5">
        <f t="shared" si="431"/>
        <v>1</v>
      </c>
      <c r="J3073" s="22">
        <v>0</v>
      </c>
      <c r="K3073">
        <v>1.5945999999999999E-4</v>
      </c>
      <c r="L3073" s="5" cm="1">
        <f t="array" ref="L3073">_xlfn.IFS(I3073=0, 0, I3073&gt;34, 0, AND(I3073&gt;0, I3073&lt;35), VLOOKUP(I3073, $A$63:$C$96, 3))</f>
        <v>0</v>
      </c>
      <c r="M3073" s="5">
        <f t="shared" si="430"/>
        <v>0</v>
      </c>
      <c r="N3073" s="5">
        <v>1239.4842759587934</v>
      </c>
      <c r="O3073" s="5">
        <f t="shared" si="437"/>
        <v>4491.9881999999998</v>
      </c>
      <c r="P3073" s="5">
        <f t="shared" si="438"/>
        <v>0</v>
      </c>
      <c r="Q3073" s="5">
        <f t="shared" si="432"/>
        <v>0</v>
      </c>
      <c r="R3073" s="5">
        <f>IF(O3073&gt;(P3073+U3073),O3073-P3073-U3073, 0)</f>
        <v>0</v>
      </c>
      <c r="S3073" s="5">
        <f t="shared" si="433"/>
        <v>0</v>
      </c>
      <c r="T3073" s="5">
        <f t="shared" si="434"/>
        <v>0</v>
      </c>
      <c r="U3073" s="5">
        <f>IF(O3073&gt;P3073,IF(V3072*($B$6/100)&gt;=O3073-P3073,(O3073-P3073), V3072*($B$6/100)), 0)</f>
        <v>4491.9881999999998</v>
      </c>
      <c r="V3073" s="5">
        <f>V3072+(T3073*($B$5/100))-(U3073/($B$6/100))</f>
        <v>2928433.7728814245</v>
      </c>
      <c r="W3073" s="5">
        <f t="shared" si="435"/>
        <v>73210.844322035613</v>
      </c>
    </row>
    <row r="3074" spans="4:23" x14ac:dyDescent="0.25">
      <c r="D3074">
        <f t="shared" si="436"/>
        <v>3072</v>
      </c>
      <c r="E3074" s="3">
        <v>43959</v>
      </c>
      <c r="F3074" s="4">
        <v>0</v>
      </c>
      <c r="G3074">
        <v>0</v>
      </c>
      <c r="H3074">
        <v>0</v>
      </c>
      <c r="I3074" s="5">
        <f t="shared" si="431"/>
        <v>0</v>
      </c>
      <c r="J3074" s="22">
        <v>0</v>
      </c>
      <c r="K3074">
        <v>1.3683E-4</v>
      </c>
      <c r="L3074" s="5" cm="1">
        <f t="array" ref="L3074">_xlfn.IFS(I3074=0, 0, I3074&gt;34, 0, AND(I3074&gt;0, I3074&lt;35), VLOOKUP(I3074, $A$63:$C$96, 3))</f>
        <v>0</v>
      </c>
      <c r="M3074" s="5">
        <f t="shared" si="430"/>
        <v>0</v>
      </c>
      <c r="N3074" s="5">
        <v>953.52608780302637</v>
      </c>
      <c r="O3074" s="5">
        <f t="shared" si="437"/>
        <v>3854.5011000000004</v>
      </c>
      <c r="P3074" s="5">
        <f t="shared" si="438"/>
        <v>0</v>
      </c>
      <c r="Q3074" s="5">
        <f t="shared" si="432"/>
        <v>0</v>
      </c>
      <c r="R3074" s="5">
        <f>IF(O3074&gt;(P3074+U3074),O3074-P3074-U3074, 0)</f>
        <v>0</v>
      </c>
      <c r="S3074" s="5">
        <f t="shared" si="433"/>
        <v>0</v>
      </c>
      <c r="T3074" s="5">
        <f t="shared" si="434"/>
        <v>0</v>
      </c>
      <c r="U3074" s="5">
        <f>IF(O3074&gt;P3074,IF(V3073*($B$6/100)&gt;=O3074-P3074,(O3074-P3074), V3073*($B$6/100)), 0)</f>
        <v>3854.5011000000004</v>
      </c>
      <c r="V3074" s="5">
        <f>V3073+(T3074*($B$5/100))-(U3074/($B$6/100))</f>
        <v>2922927.3427385674</v>
      </c>
      <c r="W3074" s="5">
        <f t="shared" si="435"/>
        <v>73073.183568464185</v>
      </c>
    </row>
    <row r="3075" spans="4:23" x14ac:dyDescent="0.25">
      <c r="D3075">
        <f t="shared" si="436"/>
        <v>3073</v>
      </c>
      <c r="E3075" s="3">
        <v>43959</v>
      </c>
      <c r="F3075" s="4">
        <v>4.1666666666666664E-2</v>
      </c>
      <c r="G3075">
        <v>10</v>
      </c>
      <c r="H3075">
        <v>0</v>
      </c>
      <c r="I3075" s="5">
        <f t="shared" si="431"/>
        <v>1</v>
      </c>
      <c r="J3075" s="22">
        <v>0</v>
      </c>
      <c r="K3075">
        <v>1.0517000000000001E-4</v>
      </c>
      <c r="L3075" s="5" cm="1">
        <f t="array" ref="L3075">_xlfn.IFS(I3075=0, 0, I3075&gt;34, 0, AND(I3075&gt;0, I3075&lt;35), VLOOKUP(I3075, $A$63:$C$96, 3))</f>
        <v>0</v>
      </c>
      <c r="M3075" s="5">
        <f t="shared" ref="M3075:M3138" si="439">$B$11*$B$4*J3075*1000</f>
        <v>0</v>
      </c>
      <c r="N3075" s="5">
        <v>791.1177778720787</v>
      </c>
      <c r="O3075" s="5">
        <f t="shared" si="437"/>
        <v>2962.6389000000004</v>
      </c>
      <c r="P3075" s="5">
        <f t="shared" si="438"/>
        <v>0</v>
      </c>
      <c r="Q3075" s="5">
        <f t="shared" si="432"/>
        <v>0</v>
      </c>
      <c r="R3075" s="5">
        <f>IF(O3075&gt;(P3075+U3075),O3075-P3075-U3075, 0)</f>
        <v>0</v>
      </c>
      <c r="S3075" s="5">
        <f t="shared" si="433"/>
        <v>0</v>
      </c>
      <c r="T3075" s="5">
        <f t="shared" si="434"/>
        <v>0</v>
      </c>
      <c r="U3075" s="5">
        <f>IF(O3075&gt;P3075,IF(V3074*($B$6/100)&gt;=O3075-P3075,(O3075-P3075), V3074*($B$6/100)), 0)</f>
        <v>2962.6389000000004</v>
      </c>
      <c r="V3075" s="5">
        <f>V3074+(T3075*($B$5/100))-(U3075/($B$6/100))</f>
        <v>2918695.001452853</v>
      </c>
      <c r="W3075" s="5">
        <f t="shared" si="435"/>
        <v>72967.375036321318</v>
      </c>
    </row>
    <row r="3076" spans="4:23" x14ac:dyDescent="0.25">
      <c r="D3076">
        <f t="shared" si="436"/>
        <v>3074</v>
      </c>
      <c r="E3076" s="3">
        <v>43959</v>
      </c>
      <c r="F3076" s="4">
        <v>8.3333333333333329E-2</v>
      </c>
      <c r="G3076">
        <v>10</v>
      </c>
      <c r="H3076">
        <v>0</v>
      </c>
      <c r="I3076" s="5">
        <f t="shared" ref="I3076:I3139" si="440">ROUND((G3076/10)*((LN(99/0.03)/(LN(10/0.03)))),0)</f>
        <v>1</v>
      </c>
      <c r="J3076" s="22">
        <v>0</v>
      </c>
      <c r="K3076">
        <v>8.4530000000000006E-5</v>
      </c>
      <c r="L3076" s="5" cm="1">
        <f t="array" ref="L3076">_xlfn.IFS(I3076=0, 0, I3076&gt;34, 0, AND(I3076&gt;0, I3076&lt;35), VLOOKUP(I3076, $A$63:$C$96, 3))</f>
        <v>0</v>
      </c>
      <c r="M3076" s="5">
        <f t="shared" si="439"/>
        <v>0</v>
      </c>
      <c r="N3076" s="5">
        <v>765.14742482781594</v>
      </c>
      <c r="O3076" s="5">
        <f t="shared" si="437"/>
        <v>2381.2101000000002</v>
      </c>
      <c r="P3076" s="5">
        <f t="shared" si="438"/>
        <v>0</v>
      </c>
      <c r="Q3076" s="5">
        <f t="shared" ref="Q3076:Q3139" si="441">IF((L3076+M3076-P3076)&lt;($B$8/100)*$B$3,L3076+M3076-P3076,($B$8/100)*$B$3)</f>
        <v>0</v>
      </c>
      <c r="R3076" s="5">
        <f>IF(O3076&gt;(P3076+U3076),O3076-P3076-U3076, 0)</f>
        <v>0</v>
      </c>
      <c r="S3076" s="5">
        <f t="shared" ref="S3076:S3139" si="442">IF((IF((L3076+M3076)&gt;O3076,L3076+M3076-P3076-Q3076,0))&lt;((N3076*3.595182*($B$7/100))/($B$5/100)),L3076+M3076-P3076-Q3076, N3076*3.595182*($B$7/100)/($B$5/100))</f>
        <v>0</v>
      </c>
      <c r="T3076" s="5">
        <f t="shared" ref="T3076:T3139" si="443">((L3076+M3076)-P3076-S3076)</f>
        <v>0</v>
      </c>
      <c r="U3076" s="5">
        <f>IF(O3076&gt;P3076,IF(V3075*($B$6/100)&gt;=O3076-P3076,(O3076-P3076), V3075*($B$6/100)), 0)</f>
        <v>2381.2101000000002</v>
      </c>
      <c r="V3076" s="5">
        <f>V3075+(T3076*($B$5/100))-(U3076/($B$6/100))</f>
        <v>2915293.2727385671</v>
      </c>
      <c r="W3076" s="5">
        <f t="shared" ref="W3076:W3139" si="444">V3076/40</f>
        <v>72882.331818464183</v>
      </c>
    </row>
    <row r="3077" spans="4:23" x14ac:dyDescent="0.25">
      <c r="D3077">
        <f t="shared" ref="D3077:D3140" si="445">D3076+1</f>
        <v>3075</v>
      </c>
      <c r="E3077" s="3">
        <v>43959</v>
      </c>
      <c r="F3077" s="4">
        <v>0.125</v>
      </c>
      <c r="G3077">
        <v>10</v>
      </c>
      <c r="H3077">
        <v>0</v>
      </c>
      <c r="I3077" s="5">
        <f t="shared" si="440"/>
        <v>1</v>
      </c>
      <c r="J3077" s="22">
        <v>0</v>
      </c>
      <c r="K3077">
        <v>7.2570000000000005E-5</v>
      </c>
      <c r="L3077" s="5" cm="1">
        <f t="array" ref="L3077">_xlfn.IFS(I3077=0, 0, I3077&gt;34, 0, AND(I3077&gt;0, I3077&lt;35), VLOOKUP(I3077, $A$63:$C$96, 3))</f>
        <v>0</v>
      </c>
      <c r="M3077" s="5">
        <f t="shared" si="439"/>
        <v>0</v>
      </c>
      <c r="N3077" s="5">
        <v>803.02892514170435</v>
      </c>
      <c r="O3077" s="5">
        <f t="shared" ref="O3077:O3140" si="446">$B$2*K3077*1000</f>
        <v>2044.2969000000001</v>
      </c>
      <c r="P3077" s="5">
        <f t="shared" ref="P3077:P3140" si="447">IF(O3077&gt;=(L3077+M3077),L3077+M3077,O3077)</f>
        <v>0</v>
      </c>
      <c r="Q3077" s="5">
        <f t="shared" si="441"/>
        <v>0</v>
      </c>
      <c r="R3077" s="5">
        <f>IF(O3077&gt;(P3077+U3077),O3077-P3077-U3077, 0)</f>
        <v>0</v>
      </c>
      <c r="S3077" s="5">
        <f t="shared" si="442"/>
        <v>0</v>
      </c>
      <c r="T3077" s="5">
        <f t="shared" si="443"/>
        <v>0</v>
      </c>
      <c r="U3077" s="5">
        <f>IF(O3077&gt;P3077,IF(V3076*($B$6/100)&gt;=O3077-P3077,(O3077-P3077), V3076*($B$6/100)), 0)</f>
        <v>2044.2969000000001</v>
      </c>
      <c r="V3077" s="5">
        <f>V3076+(T3077*($B$5/100))-(U3077/($B$6/100))</f>
        <v>2912372.84859571</v>
      </c>
      <c r="W3077" s="5">
        <f t="shared" si="444"/>
        <v>72809.321214892756</v>
      </c>
    </row>
    <row r="3078" spans="4:23" x14ac:dyDescent="0.25">
      <c r="D3078">
        <f t="shared" si="445"/>
        <v>3076</v>
      </c>
      <c r="E3078" s="3">
        <v>43959</v>
      </c>
      <c r="F3078" s="4">
        <v>0.16666666666666666</v>
      </c>
      <c r="G3078">
        <v>10</v>
      </c>
      <c r="H3078">
        <v>0</v>
      </c>
      <c r="I3078" s="5">
        <f t="shared" si="440"/>
        <v>1</v>
      </c>
      <c r="J3078" s="22">
        <v>0</v>
      </c>
      <c r="K3078">
        <v>6.7799999999999995E-5</v>
      </c>
      <c r="L3078" s="5" cm="1">
        <f t="array" ref="L3078">_xlfn.IFS(I3078=0, 0, I3078&gt;34, 0, AND(I3078&gt;0, I3078&lt;35), VLOOKUP(I3078, $A$63:$C$96, 3))</f>
        <v>0</v>
      </c>
      <c r="M3078" s="5">
        <f t="shared" si="439"/>
        <v>0</v>
      </c>
      <c r="N3078" s="5">
        <v>884.25368883318799</v>
      </c>
      <c r="O3078" s="5">
        <f t="shared" si="446"/>
        <v>1909.9259999999997</v>
      </c>
      <c r="P3078" s="5">
        <f t="shared" si="447"/>
        <v>0</v>
      </c>
      <c r="Q3078" s="5">
        <f t="shared" si="441"/>
        <v>0</v>
      </c>
      <c r="R3078" s="5">
        <f>IF(O3078&gt;(P3078+U3078),O3078-P3078-U3078, 0)</f>
        <v>0</v>
      </c>
      <c r="S3078" s="5">
        <f t="shared" si="442"/>
        <v>0</v>
      </c>
      <c r="T3078" s="5">
        <f t="shared" si="443"/>
        <v>0</v>
      </c>
      <c r="U3078" s="5">
        <f>IF(O3078&gt;P3078,IF(V3077*($B$6/100)&gt;=O3078-P3078,(O3078-P3078), V3077*($B$6/100)), 0)</f>
        <v>1909.9259999999997</v>
      </c>
      <c r="V3078" s="5">
        <f>V3077+(T3078*($B$5/100))-(U3078/($B$6/100))</f>
        <v>2909644.3828814244</v>
      </c>
      <c r="W3078" s="5">
        <f t="shared" si="444"/>
        <v>72741.10957203561</v>
      </c>
    </row>
    <row r="3079" spans="4:23" x14ac:dyDescent="0.25">
      <c r="D3079">
        <f t="shared" si="445"/>
        <v>3077</v>
      </c>
      <c r="E3079" s="3">
        <v>43959</v>
      </c>
      <c r="F3079" s="4">
        <v>0.20833333333333334</v>
      </c>
      <c r="G3079">
        <v>10</v>
      </c>
      <c r="H3079">
        <v>0</v>
      </c>
      <c r="I3079" s="5">
        <f t="shared" si="440"/>
        <v>1</v>
      </c>
      <c r="J3079" s="22">
        <v>0</v>
      </c>
      <c r="K3079">
        <v>6.7399999999999998E-5</v>
      </c>
      <c r="L3079" s="5" cm="1">
        <f t="array" ref="L3079">_xlfn.IFS(I3079=0, 0, I3079&gt;34, 0, AND(I3079&gt;0, I3079&lt;35), VLOOKUP(I3079, $A$63:$C$96, 3))</f>
        <v>0</v>
      </c>
      <c r="M3079" s="5">
        <f t="shared" si="439"/>
        <v>0</v>
      </c>
      <c r="N3079" s="5">
        <v>1051.52281087197</v>
      </c>
      <c r="O3079" s="5">
        <f t="shared" si="446"/>
        <v>1898.6579999999999</v>
      </c>
      <c r="P3079" s="5">
        <f t="shared" si="447"/>
        <v>0</v>
      </c>
      <c r="Q3079" s="5">
        <f t="shared" si="441"/>
        <v>0</v>
      </c>
      <c r="R3079" s="5">
        <f>IF(O3079&gt;(P3079+U3079),O3079-P3079-U3079, 0)</f>
        <v>0</v>
      </c>
      <c r="S3079" s="5">
        <f t="shared" si="442"/>
        <v>0</v>
      </c>
      <c r="T3079" s="5">
        <f t="shared" si="443"/>
        <v>0</v>
      </c>
      <c r="U3079" s="5">
        <f>IF(O3079&gt;P3079,IF(V3078*($B$6/100)&gt;=O3079-P3079,(O3079-P3079), V3078*($B$6/100)), 0)</f>
        <v>1898.6579999999999</v>
      </c>
      <c r="V3079" s="5">
        <f>V3078+(T3079*($B$5/100))-(U3079/($B$6/100))</f>
        <v>2906932.0143099958</v>
      </c>
      <c r="W3079" s="5">
        <f t="shared" si="444"/>
        <v>72673.300357749889</v>
      </c>
    </row>
    <row r="3080" spans="4:23" x14ac:dyDescent="0.25">
      <c r="D3080">
        <f t="shared" si="445"/>
        <v>3078</v>
      </c>
      <c r="E3080" s="3">
        <v>43959</v>
      </c>
      <c r="F3080" s="4">
        <v>0.25</v>
      </c>
      <c r="G3080">
        <v>0</v>
      </c>
      <c r="H3080">
        <v>7</v>
      </c>
      <c r="I3080" s="5">
        <f t="shared" si="440"/>
        <v>0</v>
      </c>
      <c r="J3080" s="22">
        <v>4.4540564081499335E-5</v>
      </c>
      <c r="K3080">
        <v>7.0119999999999999E-5</v>
      </c>
      <c r="L3080" s="5" cm="1">
        <f t="array" ref="L3080">_xlfn.IFS(I3080=0, 0, I3080&gt;34, 0, AND(I3080&gt;0, I3080&lt;35), VLOOKUP(I3080, $A$63:$C$96, 3))</f>
        <v>0</v>
      </c>
      <c r="M3080" s="5">
        <f t="shared" si="439"/>
        <v>211.56767938712184</v>
      </c>
      <c r="N3080" s="5">
        <v>1353.6512717743853</v>
      </c>
      <c r="O3080" s="5">
        <f t="shared" si="446"/>
        <v>1975.2803999999999</v>
      </c>
      <c r="P3080" s="5">
        <f t="shared" si="447"/>
        <v>211.56767938712184</v>
      </c>
      <c r="Q3080" s="5">
        <f t="shared" si="441"/>
        <v>0</v>
      </c>
      <c r="R3080" s="5">
        <f>IF(O3080&gt;(P3080+U3080),O3080-P3080-U3080, 0)</f>
        <v>0</v>
      </c>
      <c r="S3080" s="5">
        <f t="shared" si="442"/>
        <v>0</v>
      </c>
      <c r="T3080" s="5">
        <f t="shared" si="443"/>
        <v>0</v>
      </c>
      <c r="U3080" s="5">
        <f>IF(O3080&gt;P3080,IF(V3079*($B$6/100)&gt;=O3080-P3080,(O3080-P3080), V3079*($B$6/100)), 0)</f>
        <v>1763.712720612878</v>
      </c>
      <c r="V3080" s="5">
        <f>V3079+(T3080*($B$5/100))-(U3080/($B$6/100))</f>
        <v>2904412.4247091203</v>
      </c>
      <c r="W3080" s="5">
        <f t="shared" si="444"/>
        <v>72610.310617728013</v>
      </c>
    </row>
    <row r="3081" spans="4:23" x14ac:dyDescent="0.25">
      <c r="D3081">
        <f t="shared" si="445"/>
        <v>3079</v>
      </c>
      <c r="E3081" s="3">
        <v>43959</v>
      </c>
      <c r="F3081" s="4">
        <v>0.29166666666666669</v>
      </c>
      <c r="G3081">
        <v>10</v>
      </c>
      <c r="H3081">
        <v>3</v>
      </c>
      <c r="I3081" s="5">
        <f t="shared" si="440"/>
        <v>1</v>
      </c>
      <c r="J3081" s="22">
        <v>1.2372378911527593E-4</v>
      </c>
      <c r="K3081">
        <v>7.7410000000000006E-5</v>
      </c>
      <c r="L3081" s="5" cm="1">
        <f t="array" ref="L3081">_xlfn.IFS(I3081=0, 0, I3081&gt;34, 0, AND(I3081&gt;0, I3081&lt;35), VLOOKUP(I3081, $A$63:$C$96, 3))</f>
        <v>0</v>
      </c>
      <c r="M3081" s="5">
        <f t="shared" si="439"/>
        <v>587.68799829756074</v>
      </c>
      <c r="N3081" s="5">
        <v>1976.7399332769307</v>
      </c>
      <c r="O3081" s="5">
        <f t="shared" si="446"/>
        <v>2180.6397000000002</v>
      </c>
      <c r="P3081" s="5">
        <f t="shared" si="447"/>
        <v>587.68799829756074</v>
      </c>
      <c r="Q3081" s="5">
        <f t="shared" si="441"/>
        <v>0</v>
      </c>
      <c r="R3081" s="5">
        <f>IF(O3081&gt;(P3081+U3081),O3081-P3081-U3081, 0)</f>
        <v>0</v>
      </c>
      <c r="S3081" s="5">
        <f t="shared" si="442"/>
        <v>0</v>
      </c>
      <c r="T3081" s="5">
        <f t="shared" si="443"/>
        <v>0</v>
      </c>
      <c r="U3081" s="5">
        <f>IF(O3081&gt;P3081,IF(V3080*($B$6/100)&gt;=O3081-P3081,(O3081-P3081), V3080*($B$6/100)), 0)</f>
        <v>1592.9517017024395</v>
      </c>
      <c r="V3081" s="5">
        <f>V3080+(T3081*($B$5/100))-(U3081/($B$6/100))</f>
        <v>2902136.7794209737</v>
      </c>
      <c r="W3081" s="5">
        <f t="shared" si="444"/>
        <v>72553.41948552434</v>
      </c>
    </row>
    <row r="3082" spans="4:23" x14ac:dyDescent="0.25">
      <c r="D3082">
        <f t="shared" si="445"/>
        <v>3080</v>
      </c>
      <c r="E3082" s="3">
        <v>43959</v>
      </c>
      <c r="F3082" s="4">
        <v>0.33333333333333331</v>
      </c>
      <c r="G3082">
        <v>10</v>
      </c>
      <c r="H3082">
        <v>8</v>
      </c>
      <c r="I3082" s="5">
        <f t="shared" si="440"/>
        <v>1</v>
      </c>
      <c r="J3082" s="22">
        <v>2.3754967510132978E-4</v>
      </c>
      <c r="K3082">
        <v>8.6929999999999996E-5</v>
      </c>
      <c r="L3082" s="5" cm="1">
        <f t="array" ref="L3082">_xlfn.IFS(I3082=0, 0, I3082&gt;34, 0, AND(I3082&gt;0, I3082&lt;35), VLOOKUP(I3082, $A$63:$C$96, 3))</f>
        <v>0</v>
      </c>
      <c r="M3082" s="5">
        <f t="shared" si="439"/>
        <v>1128.3609567313165</v>
      </c>
      <c r="N3082" s="5">
        <v>2473.7034723911897</v>
      </c>
      <c r="O3082" s="5">
        <f t="shared" si="446"/>
        <v>2448.8181</v>
      </c>
      <c r="P3082" s="5">
        <f t="shared" si="447"/>
        <v>1128.3609567313165</v>
      </c>
      <c r="Q3082" s="5">
        <f t="shared" si="441"/>
        <v>0</v>
      </c>
      <c r="R3082" s="5">
        <f>IF(O3082&gt;(P3082+U3082),O3082-P3082-U3082, 0)</f>
        <v>0</v>
      </c>
      <c r="S3082" s="5">
        <f t="shared" si="442"/>
        <v>0</v>
      </c>
      <c r="T3082" s="5">
        <f t="shared" si="443"/>
        <v>0</v>
      </c>
      <c r="U3082" s="5">
        <f>IF(O3082&gt;P3082,IF(V3081*($B$6/100)&gt;=O3082-P3082,(O3082-P3082), V3081*($B$6/100)), 0)</f>
        <v>1320.4571432686835</v>
      </c>
      <c r="V3082" s="5">
        <f>V3081+(T3082*($B$5/100))-(U3082/($B$6/100))</f>
        <v>2900250.4120734469</v>
      </c>
      <c r="W3082" s="5">
        <f t="shared" si="444"/>
        <v>72506.26030183617</v>
      </c>
    </row>
    <row r="3083" spans="4:23" x14ac:dyDescent="0.25">
      <c r="D3083">
        <f t="shared" si="445"/>
        <v>3081</v>
      </c>
      <c r="E3083" s="3">
        <v>43959</v>
      </c>
      <c r="F3083" s="4">
        <v>0.375</v>
      </c>
      <c r="G3083">
        <v>10</v>
      </c>
      <c r="H3083">
        <v>9</v>
      </c>
      <c r="I3083" s="5">
        <f t="shared" si="440"/>
        <v>1</v>
      </c>
      <c r="J3083" s="22">
        <v>4.0581402829810507E-4</v>
      </c>
      <c r="K3083">
        <v>9.0690000000000014E-5</v>
      </c>
      <c r="L3083" s="5" cm="1">
        <f t="array" ref="L3083">_xlfn.IFS(I3083=0, 0, I3083&gt;34, 0, AND(I3083&gt;0, I3083&lt;35), VLOOKUP(I3083, $A$63:$C$96, 3))</f>
        <v>0</v>
      </c>
      <c r="M3083" s="5">
        <f t="shared" si="439"/>
        <v>1927.616634415999</v>
      </c>
      <c r="N3083" s="5">
        <v>2339.388656530858</v>
      </c>
      <c r="O3083" s="5">
        <f t="shared" si="446"/>
        <v>2554.7373000000002</v>
      </c>
      <c r="P3083" s="5">
        <f t="shared" si="447"/>
        <v>1927.616634415999</v>
      </c>
      <c r="Q3083" s="5">
        <f t="shared" si="441"/>
        <v>0</v>
      </c>
      <c r="R3083" s="5">
        <f>IF(O3083&gt;(P3083+U3083),O3083-P3083-U3083, 0)</f>
        <v>0</v>
      </c>
      <c r="S3083" s="5">
        <f t="shared" si="442"/>
        <v>0</v>
      </c>
      <c r="T3083" s="5">
        <f t="shared" si="443"/>
        <v>0</v>
      </c>
      <c r="U3083" s="5">
        <f>IF(O3083&gt;P3083,IF(V3082*($B$6/100)&gt;=O3083-P3083,(O3083-P3083), V3082*($B$6/100)), 0)</f>
        <v>627.12066558400124</v>
      </c>
      <c r="V3083" s="5">
        <f>V3082+(T3083*($B$5/100))-(U3083/($B$6/100))</f>
        <v>2899354.5254083271</v>
      </c>
      <c r="W3083" s="5">
        <f t="shared" si="444"/>
        <v>72483.863135208172</v>
      </c>
    </row>
    <row r="3084" spans="4:23" x14ac:dyDescent="0.25">
      <c r="D3084">
        <f t="shared" si="445"/>
        <v>3082</v>
      </c>
      <c r="E3084" s="3">
        <v>43959</v>
      </c>
      <c r="F3084" s="4">
        <v>0.41666666666666669</v>
      </c>
      <c r="G3084">
        <v>20</v>
      </c>
      <c r="H3084">
        <v>8</v>
      </c>
      <c r="I3084" s="5">
        <f t="shared" si="440"/>
        <v>3</v>
      </c>
      <c r="J3084" s="22">
        <v>5.0974201115493688E-4</v>
      </c>
      <c r="K3084">
        <v>8.2529999999999998E-5</v>
      </c>
      <c r="L3084" s="5" cm="1">
        <f t="array" ref="L3084">_xlfn.IFS(I3084=0, 0, I3084&gt;34, 0, AND(I3084&gt;0, I3084&lt;35), VLOOKUP(I3084, $A$63:$C$96, 3))</f>
        <v>232</v>
      </c>
      <c r="M3084" s="5">
        <f t="shared" si="439"/>
        <v>2421.2745529859503</v>
      </c>
      <c r="N3084" s="5">
        <v>1790.3530175376375</v>
      </c>
      <c r="O3084" s="5">
        <f t="shared" si="446"/>
        <v>2324.8701000000001</v>
      </c>
      <c r="P3084" s="5">
        <f t="shared" si="447"/>
        <v>2324.8701000000001</v>
      </c>
      <c r="Q3084" s="5">
        <f t="shared" si="441"/>
        <v>328.40445298595023</v>
      </c>
      <c r="R3084" s="5">
        <f>IF(O3084&gt;(P3084+U3084),O3084-P3084-U3084, 0)</f>
        <v>0</v>
      </c>
      <c r="S3084" s="5">
        <f t="shared" si="442"/>
        <v>0</v>
      </c>
      <c r="T3084" s="5">
        <f t="shared" si="443"/>
        <v>328.40445298595023</v>
      </c>
      <c r="U3084" s="5">
        <f>IF(O3084&gt;P3084,IF(V3083*($B$6/100)&gt;=O3084-P3084,(O3084-P3084), V3083*($B$6/100)), 0)</f>
        <v>0</v>
      </c>
      <c r="V3084" s="5">
        <f>V3083+(T3084*($B$5/100))-(U3084/($B$6/100))</f>
        <v>2899584.4085254171</v>
      </c>
      <c r="W3084" s="5">
        <f t="shared" si="444"/>
        <v>72489.610213135427</v>
      </c>
    </row>
    <row r="3085" spans="4:23" x14ac:dyDescent="0.25">
      <c r="D3085">
        <f t="shared" si="445"/>
        <v>3083</v>
      </c>
      <c r="E3085" s="3">
        <v>43959</v>
      </c>
      <c r="F3085" s="4">
        <v>0.45833333333333331</v>
      </c>
      <c r="G3085">
        <v>20</v>
      </c>
      <c r="H3085">
        <v>10</v>
      </c>
      <c r="I3085" s="5">
        <f t="shared" si="440"/>
        <v>3</v>
      </c>
      <c r="J3085" s="22">
        <v>6.4583817918174033E-4</v>
      </c>
      <c r="K3085">
        <v>6.9830000000000001E-5</v>
      </c>
      <c r="L3085" s="5" cm="1">
        <f t="array" ref="L3085">_xlfn.IFS(I3085=0, 0, I3085&gt;34, 0, AND(I3085&gt;0, I3085&lt;35), VLOOKUP(I3085, $A$63:$C$96, 3))</f>
        <v>232</v>
      </c>
      <c r="M3085" s="5">
        <f t="shared" si="439"/>
        <v>3067.7313511132666</v>
      </c>
      <c r="N3085" s="5">
        <v>1347.8122984055201</v>
      </c>
      <c r="O3085" s="5">
        <f t="shared" si="446"/>
        <v>1967.1111000000001</v>
      </c>
      <c r="P3085" s="5">
        <f t="shared" si="447"/>
        <v>1967.1111000000001</v>
      </c>
      <c r="Q3085" s="5">
        <f t="shared" si="441"/>
        <v>487.20077413479089</v>
      </c>
      <c r="R3085" s="5">
        <f>IF(O3085&gt;(P3085+U3085),O3085-P3085-U3085, 0)</f>
        <v>0</v>
      </c>
      <c r="S3085" s="5">
        <f t="shared" si="442"/>
        <v>692.23293065802216</v>
      </c>
      <c r="T3085" s="5">
        <f t="shared" si="443"/>
        <v>640.38732045524432</v>
      </c>
      <c r="U3085" s="5">
        <f>IF(O3085&gt;P3085,IF(V3084*($B$6/100)&gt;=O3085-P3085,(O3085-P3085), V3084*($B$6/100)), 0)</f>
        <v>0</v>
      </c>
      <c r="V3085" s="5">
        <f>V3084+(T3085*($B$5/100))-(U3085/($B$6/100))</f>
        <v>2900032.6796497358</v>
      </c>
      <c r="W3085" s="5">
        <f t="shared" si="444"/>
        <v>72500.816991243395</v>
      </c>
    </row>
    <row r="3086" spans="4:23" x14ac:dyDescent="0.25">
      <c r="D3086">
        <f t="shared" si="445"/>
        <v>3084</v>
      </c>
      <c r="E3086" s="3">
        <v>43959</v>
      </c>
      <c r="F3086" s="4">
        <v>0.5</v>
      </c>
      <c r="G3086">
        <v>10</v>
      </c>
      <c r="H3086">
        <v>10</v>
      </c>
      <c r="I3086" s="5">
        <f t="shared" si="440"/>
        <v>1</v>
      </c>
      <c r="J3086" s="22">
        <v>7.1759797686860038E-4</v>
      </c>
      <c r="K3086">
        <v>5.6340000000000006E-5</v>
      </c>
      <c r="L3086" s="5" cm="1">
        <f t="array" ref="L3086">_xlfn.IFS(I3086=0, 0, I3086&gt;34, 0, AND(I3086&gt;0, I3086&lt;35), VLOOKUP(I3086, $A$63:$C$96, 3))</f>
        <v>0</v>
      </c>
      <c r="M3086" s="5">
        <f t="shared" si="439"/>
        <v>3408.5903901258516</v>
      </c>
      <c r="N3086" s="5">
        <v>1107.2815884640872</v>
      </c>
      <c r="O3086" s="5">
        <f t="shared" si="446"/>
        <v>1587.0978000000002</v>
      </c>
      <c r="P3086" s="5">
        <f t="shared" si="447"/>
        <v>1587.0978000000002</v>
      </c>
      <c r="Q3086" s="5">
        <f t="shared" si="441"/>
        <v>487.20077413479089</v>
      </c>
      <c r="R3086" s="5">
        <f>IF(O3086&gt;(P3086+U3086),O3086-P3086-U3086, 0)</f>
        <v>0</v>
      </c>
      <c r="S3086" s="5">
        <f t="shared" si="442"/>
        <v>568.69697653964204</v>
      </c>
      <c r="T3086" s="5">
        <f t="shared" si="443"/>
        <v>1252.7956135862094</v>
      </c>
      <c r="U3086" s="5">
        <f>IF(O3086&gt;P3086,IF(V3085*($B$6/100)&gt;=O3086-P3086,(O3086-P3086), V3085*($B$6/100)), 0)</f>
        <v>0</v>
      </c>
      <c r="V3086" s="5">
        <f>V3085+(T3086*($B$5/100))-(U3086/($B$6/100))</f>
        <v>2900909.6365792463</v>
      </c>
      <c r="W3086" s="5">
        <f t="shared" si="444"/>
        <v>72522.740914481154</v>
      </c>
    </row>
    <row r="3087" spans="4:23" x14ac:dyDescent="0.25">
      <c r="D3087">
        <f t="shared" si="445"/>
        <v>3085</v>
      </c>
      <c r="E3087" s="3">
        <v>43959</v>
      </c>
      <c r="F3087" s="4">
        <v>0.54166666666666663</v>
      </c>
      <c r="G3087">
        <v>10</v>
      </c>
      <c r="H3087">
        <v>10</v>
      </c>
      <c r="I3087" s="5">
        <f t="shared" si="440"/>
        <v>1</v>
      </c>
      <c r="J3087" s="22">
        <v>7.3986825890935009E-4</v>
      </c>
      <c r="K3087">
        <v>5.2790000000000001E-5</v>
      </c>
      <c r="L3087" s="5" cm="1">
        <f t="array" ref="L3087">_xlfn.IFS(I3087=0, 0, I3087&gt;34, 0, AND(I3087&gt;0, I3087&lt;35), VLOOKUP(I3087, $A$63:$C$96, 3))</f>
        <v>0</v>
      </c>
      <c r="M3087" s="5">
        <f t="shared" si="439"/>
        <v>3514.3742298194129</v>
      </c>
      <c r="N3087" s="5">
        <v>1004.6602891803075</v>
      </c>
      <c r="O3087" s="5">
        <f t="shared" si="446"/>
        <v>1487.0943000000002</v>
      </c>
      <c r="P3087" s="5">
        <f t="shared" si="447"/>
        <v>1487.0943000000002</v>
      </c>
      <c r="Q3087" s="5">
        <f t="shared" si="441"/>
        <v>487.20077413479089</v>
      </c>
      <c r="R3087" s="5">
        <f>IF(O3087&gt;(P3087+U3087),O3087-P3087-U3087, 0)</f>
        <v>0</v>
      </c>
      <c r="S3087" s="5">
        <f t="shared" si="442"/>
        <v>515.99094111083377</v>
      </c>
      <c r="T3087" s="5">
        <f t="shared" si="443"/>
        <v>1511.2889887085789</v>
      </c>
      <c r="U3087" s="5">
        <f>IF(O3087&gt;P3087,IF(V3086*($B$6/100)&gt;=O3087-P3087,(O3087-P3087), V3086*($B$6/100)), 0)</f>
        <v>0</v>
      </c>
      <c r="V3087" s="5">
        <f>V3086+(T3087*($B$5/100))-(U3087/($B$6/100))</f>
        <v>2901967.5388713423</v>
      </c>
      <c r="W3087" s="5">
        <f t="shared" si="444"/>
        <v>72549.188471783564</v>
      </c>
    </row>
    <row r="3088" spans="4:23" x14ac:dyDescent="0.25">
      <c r="D3088">
        <f t="shared" si="445"/>
        <v>3086</v>
      </c>
      <c r="E3088" s="3">
        <v>43959</v>
      </c>
      <c r="F3088" s="4">
        <v>0.58333333333333337</v>
      </c>
      <c r="G3088">
        <v>20</v>
      </c>
      <c r="H3088">
        <v>10</v>
      </c>
      <c r="I3088" s="5">
        <f t="shared" si="440"/>
        <v>3</v>
      </c>
      <c r="J3088" s="22">
        <v>7.0522559795707282E-4</v>
      </c>
      <c r="K3088">
        <v>4.7479999999999999E-5</v>
      </c>
      <c r="L3088" s="5" cm="1">
        <f t="array" ref="L3088">_xlfn.IFS(I3088=0, 0, I3088&gt;34, 0, AND(I3088&gt;0, I3088&lt;35), VLOOKUP(I3088, $A$63:$C$96, 3))</f>
        <v>232</v>
      </c>
      <c r="M3088" s="5">
        <f t="shared" si="439"/>
        <v>3349.821590296096</v>
      </c>
      <c r="N3088" s="5">
        <v>845.7593741030563</v>
      </c>
      <c r="O3088" s="5">
        <f t="shared" si="446"/>
        <v>1337.5116</v>
      </c>
      <c r="P3088" s="5">
        <f t="shared" si="447"/>
        <v>1337.5116</v>
      </c>
      <c r="Q3088" s="5">
        <f t="shared" si="441"/>
        <v>487.20077413479089</v>
      </c>
      <c r="R3088" s="5">
        <f>IF(O3088&gt;(P3088+U3088),O3088-P3088-U3088, 0)</f>
        <v>0</v>
      </c>
      <c r="S3088" s="5">
        <f t="shared" si="442"/>
        <v>434.37983972951059</v>
      </c>
      <c r="T3088" s="5">
        <f t="shared" si="443"/>
        <v>1809.9301505665851</v>
      </c>
      <c r="U3088" s="5">
        <f>IF(O3088&gt;P3088,IF(V3087*($B$6/100)&gt;=O3088-P3088,(O3088-P3088), V3087*($B$6/100)), 0)</f>
        <v>0</v>
      </c>
      <c r="V3088" s="5">
        <f>V3087+(T3088*($B$5/100))-(U3088/($B$6/100))</f>
        <v>2903234.489976739</v>
      </c>
      <c r="W3088" s="5">
        <f t="shared" si="444"/>
        <v>72580.862249418482</v>
      </c>
    </row>
    <row r="3089" spans="4:23" x14ac:dyDescent="0.25">
      <c r="D3089">
        <f t="shared" si="445"/>
        <v>3087</v>
      </c>
      <c r="E3089" s="3">
        <v>43959</v>
      </c>
      <c r="F3089" s="4">
        <v>0.625</v>
      </c>
      <c r="G3089">
        <v>20</v>
      </c>
      <c r="H3089">
        <v>10</v>
      </c>
      <c r="I3089" s="5">
        <f t="shared" si="440"/>
        <v>3</v>
      </c>
      <c r="J3089" s="22">
        <v>6.5326160652865687E-4</v>
      </c>
      <c r="K3089">
        <v>4.384E-5</v>
      </c>
      <c r="L3089" s="5" cm="1">
        <f t="array" ref="L3089">_xlfn.IFS(I3089=0, 0, I3089&gt;34, 0, AND(I3089&gt;0, I3089&lt;35), VLOOKUP(I3089, $A$63:$C$96, 3))</f>
        <v>232</v>
      </c>
      <c r="M3089" s="5">
        <f t="shared" si="439"/>
        <v>3102.99263101112</v>
      </c>
      <c r="N3089" s="5">
        <v>768.98094831304581</v>
      </c>
      <c r="O3089" s="5">
        <f t="shared" si="446"/>
        <v>1234.9728</v>
      </c>
      <c r="P3089" s="5">
        <f t="shared" si="447"/>
        <v>1234.9728</v>
      </c>
      <c r="Q3089" s="5">
        <f t="shared" si="441"/>
        <v>487.20077413479089</v>
      </c>
      <c r="R3089" s="5">
        <f>IF(O3089&gt;(P3089+U3089),O3089-P3089-U3089, 0)</f>
        <v>0</v>
      </c>
      <c r="S3089" s="5">
        <f t="shared" si="442"/>
        <v>394.94663767399902</v>
      </c>
      <c r="T3089" s="5">
        <f t="shared" si="443"/>
        <v>1705.073193337121</v>
      </c>
      <c r="U3089" s="5">
        <f>IF(O3089&gt;P3089,IF(V3088*($B$6/100)&gt;=O3089-P3089,(O3089-P3089), V3088*($B$6/100)), 0)</f>
        <v>0</v>
      </c>
      <c r="V3089" s="5">
        <f>V3088+(T3089*($B$5/100))-(U3089/($B$6/100))</f>
        <v>2904428.0412120749</v>
      </c>
      <c r="W3089" s="5">
        <f t="shared" si="444"/>
        <v>72610.701030301876</v>
      </c>
    </row>
    <row r="3090" spans="4:23" x14ac:dyDescent="0.25">
      <c r="D3090">
        <f t="shared" si="445"/>
        <v>3088</v>
      </c>
      <c r="E3090" s="3">
        <v>43959</v>
      </c>
      <c r="F3090" s="4">
        <v>0.66666666666666663</v>
      </c>
      <c r="G3090">
        <v>20</v>
      </c>
      <c r="H3090">
        <v>10</v>
      </c>
      <c r="I3090" s="5">
        <f t="shared" si="440"/>
        <v>3</v>
      </c>
      <c r="J3090" s="22">
        <v>5.2211439006646443E-4</v>
      </c>
      <c r="K3090">
        <v>4.6950000000000003E-5</v>
      </c>
      <c r="L3090" s="5" cm="1">
        <f t="array" ref="L3090">_xlfn.IFS(I3090=0, 0, I3090&gt;34, 0, AND(I3090&gt;0, I3090&lt;35), VLOOKUP(I3090, $A$63:$C$96, 3))</f>
        <v>232</v>
      </c>
      <c r="M3090" s="5">
        <f t="shared" si="439"/>
        <v>2480.0433528157064</v>
      </c>
      <c r="N3090" s="5">
        <v>751.42743259011536</v>
      </c>
      <c r="O3090" s="5">
        <f t="shared" si="446"/>
        <v>1322.5815</v>
      </c>
      <c r="P3090" s="5">
        <f t="shared" si="447"/>
        <v>1322.5815</v>
      </c>
      <c r="Q3090" s="5">
        <f t="shared" si="441"/>
        <v>487.20077413479089</v>
      </c>
      <c r="R3090" s="5">
        <f>IF(O3090&gt;(P3090+U3090),O3090-P3090-U3090, 0)</f>
        <v>0</v>
      </c>
      <c r="S3090" s="5">
        <f t="shared" si="442"/>
        <v>385.93119713631376</v>
      </c>
      <c r="T3090" s="5">
        <f t="shared" si="443"/>
        <v>1003.5306556793926</v>
      </c>
      <c r="U3090" s="5">
        <f>IF(O3090&gt;P3090,IF(V3089*($B$6/100)&gt;=O3090-P3090,(O3090-P3090), V3089*($B$6/100)), 0)</f>
        <v>0</v>
      </c>
      <c r="V3090" s="5">
        <f>V3089+(T3090*($B$5/100))-(U3090/($B$6/100))</f>
        <v>2905130.5126710506</v>
      </c>
      <c r="W3090" s="5">
        <f t="shared" si="444"/>
        <v>72628.26281677626</v>
      </c>
    </row>
    <row r="3091" spans="4:23" x14ac:dyDescent="0.25">
      <c r="D3091">
        <f t="shared" si="445"/>
        <v>3089</v>
      </c>
      <c r="E3091" s="3">
        <v>43959</v>
      </c>
      <c r="F3091" s="4">
        <v>0.70833333333333337</v>
      </c>
      <c r="G3091">
        <v>20</v>
      </c>
      <c r="H3091">
        <v>9</v>
      </c>
      <c r="I3091" s="5">
        <f t="shared" si="440"/>
        <v>3</v>
      </c>
      <c r="J3091" s="22">
        <v>3.3405423061124502E-4</v>
      </c>
      <c r="K3091">
        <v>6.4110000000000008E-5</v>
      </c>
      <c r="L3091" s="5" cm="1">
        <f t="array" ref="L3091">_xlfn.IFS(I3091=0, 0, I3091&gt;34, 0, AND(I3091&gt;0, I3091&lt;35), VLOOKUP(I3091, $A$63:$C$96, 3))</f>
        <v>232</v>
      </c>
      <c r="M3091" s="5">
        <f t="shared" si="439"/>
        <v>1586.7575954034139</v>
      </c>
      <c r="N3091" s="5">
        <v>788.07718280675761</v>
      </c>
      <c r="O3091" s="5">
        <f t="shared" si="446"/>
        <v>1805.9787000000003</v>
      </c>
      <c r="P3091" s="5">
        <f t="shared" si="447"/>
        <v>1805.9787000000003</v>
      </c>
      <c r="Q3091" s="5">
        <f t="shared" si="441"/>
        <v>12.778895403413571</v>
      </c>
      <c r="R3091" s="5">
        <f>IF(O3091&gt;(P3091+U3091),O3091-P3091-U3091, 0)</f>
        <v>0</v>
      </c>
      <c r="S3091" s="5">
        <f t="shared" si="442"/>
        <v>0</v>
      </c>
      <c r="T3091" s="5">
        <f t="shared" si="443"/>
        <v>12.778895403413571</v>
      </c>
      <c r="U3091" s="5">
        <f>IF(O3091&gt;P3091,IF(V3090*($B$6/100)&gt;=O3091-P3091,(O3091-P3091), V3090*($B$6/100)), 0)</f>
        <v>0</v>
      </c>
      <c r="V3091" s="5">
        <f>V3090+(T3091*($B$5/100))-(U3091/($B$6/100))</f>
        <v>2905139.4578978331</v>
      </c>
      <c r="W3091" s="5">
        <f t="shared" si="444"/>
        <v>72628.48644744583</v>
      </c>
    </row>
    <row r="3092" spans="4:23" x14ac:dyDescent="0.25">
      <c r="D3092">
        <f t="shared" si="445"/>
        <v>3090</v>
      </c>
      <c r="E3092" s="3">
        <v>43959</v>
      </c>
      <c r="F3092" s="4">
        <v>0.75</v>
      </c>
      <c r="G3092">
        <v>30</v>
      </c>
      <c r="H3092">
        <v>10</v>
      </c>
      <c r="I3092" s="5">
        <f t="shared" si="440"/>
        <v>4</v>
      </c>
      <c r="J3092" s="22">
        <v>2.2270282040749668E-4</v>
      </c>
      <c r="K3092">
        <v>1.1431000000000001E-4</v>
      </c>
      <c r="L3092" s="5" cm="1">
        <f t="array" ref="L3092">_xlfn.IFS(I3092=0, 0, I3092&gt;34, 0, AND(I3092&gt;0, I3092&lt;35), VLOOKUP(I3092, $A$63:$C$96, 3))</f>
        <v>740</v>
      </c>
      <c r="M3092" s="5">
        <f t="shared" si="439"/>
        <v>1057.8383969356094</v>
      </c>
      <c r="N3092" s="5">
        <v>1018.8944929290724</v>
      </c>
      <c r="O3092" s="5">
        <f t="shared" si="446"/>
        <v>3220.1127000000001</v>
      </c>
      <c r="P3092" s="5">
        <f t="shared" si="447"/>
        <v>1797.8383969356094</v>
      </c>
      <c r="Q3092" s="5">
        <f t="shared" si="441"/>
        <v>0</v>
      </c>
      <c r="R3092" s="5">
        <f>IF(O3092&gt;(P3092+U3092),O3092-P3092-U3092, 0)</f>
        <v>0</v>
      </c>
      <c r="S3092" s="5">
        <f t="shared" si="442"/>
        <v>0</v>
      </c>
      <c r="T3092" s="5">
        <f t="shared" si="443"/>
        <v>0</v>
      </c>
      <c r="U3092" s="5">
        <f>IF(O3092&gt;P3092,IF(V3091*($B$6/100)&gt;=O3092-P3092,(O3092-P3092), V3091*($B$6/100)), 0)</f>
        <v>1422.2743030643908</v>
      </c>
      <c r="V3092" s="5">
        <f>V3091+(T3092*($B$5/100))-(U3092/($B$6/100))</f>
        <v>2903107.6374648837</v>
      </c>
      <c r="W3092" s="5">
        <f t="shared" si="444"/>
        <v>72577.690936622093</v>
      </c>
    </row>
    <row r="3093" spans="4:23" x14ac:dyDescent="0.25">
      <c r="D3093">
        <f t="shared" si="445"/>
        <v>3091</v>
      </c>
      <c r="E3093" s="3">
        <v>43959</v>
      </c>
      <c r="F3093" s="4">
        <v>0.79166666666666663</v>
      </c>
      <c r="G3093">
        <v>30</v>
      </c>
      <c r="H3093">
        <v>7</v>
      </c>
      <c r="I3093" s="5">
        <f t="shared" si="440"/>
        <v>4</v>
      </c>
      <c r="J3093" s="22">
        <v>1.2372378911527593E-4</v>
      </c>
      <c r="K3093">
        <v>1.3286999999999999E-4</v>
      </c>
      <c r="L3093" s="5" cm="1">
        <f t="array" ref="L3093">_xlfn.IFS(I3093=0, 0, I3093&gt;34, 0, AND(I3093&gt;0, I3093&lt;35), VLOOKUP(I3093, $A$63:$C$96, 3))</f>
        <v>740</v>
      </c>
      <c r="M3093" s="5">
        <f t="shared" si="439"/>
        <v>587.68799829756074</v>
      </c>
      <c r="N3093" s="5">
        <v>1114.0948734361923</v>
      </c>
      <c r="O3093" s="5">
        <f t="shared" si="446"/>
        <v>3742.9478999999997</v>
      </c>
      <c r="P3093" s="5">
        <f t="shared" si="447"/>
        <v>1327.6879982975606</v>
      </c>
      <c r="Q3093" s="5">
        <f t="shared" si="441"/>
        <v>0</v>
      </c>
      <c r="R3093" s="5">
        <f>IF(O3093&gt;(P3093+U3093),O3093-P3093-U3093, 0)</f>
        <v>0</v>
      </c>
      <c r="S3093" s="5">
        <f t="shared" si="442"/>
        <v>0</v>
      </c>
      <c r="T3093" s="5">
        <f t="shared" si="443"/>
        <v>0</v>
      </c>
      <c r="U3093" s="5">
        <f>IF(O3093&gt;P3093,IF(V3092*($B$6/100)&gt;=O3093-P3093,(O3093-P3093), V3092*($B$6/100)), 0)</f>
        <v>2415.259901702439</v>
      </c>
      <c r="V3093" s="5">
        <f>V3092+(T3093*($B$5/100))-(U3093/($B$6/100))</f>
        <v>2899657.2661767374</v>
      </c>
      <c r="W3093" s="5">
        <f t="shared" si="444"/>
        <v>72491.43165441844</v>
      </c>
    </row>
    <row r="3094" spans="4:23" x14ac:dyDescent="0.25">
      <c r="D3094">
        <f t="shared" si="445"/>
        <v>3092</v>
      </c>
      <c r="E3094" s="3">
        <v>43959</v>
      </c>
      <c r="F3094" s="4">
        <v>0.83333333333333337</v>
      </c>
      <c r="G3094">
        <v>20</v>
      </c>
      <c r="H3094">
        <v>7</v>
      </c>
      <c r="I3094" s="5">
        <f t="shared" si="440"/>
        <v>3</v>
      </c>
      <c r="J3094" s="22">
        <v>6.1861894557637963E-5</v>
      </c>
      <c r="K3094">
        <v>1.3849999999999998E-4</v>
      </c>
      <c r="L3094" s="5" cm="1">
        <f t="array" ref="L3094">_xlfn.IFS(I3094=0, 0, I3094&gt;34, 0, AND(I3094&gt;0, I3094&lt;35), VLOOKUP(I3094, $A$63:$C$96, 3))</f>
        <v>232</v>
      </c>
      <c r="M3094" s="5">
        <f t="shared" si="439"/>
        <v>293.84399914878037</v>
      </c>
      <c r="N3094" s="5">
        <v>1129.9976862237306</v>
      </c>
      <c r="O3094" s="5">
        <f t="shared" si="446"/>
        <v>3901.5449999999996</v>
      </c>
      <c r="P3094" s="5">
        <f t="shared" si="447"/>
        <v>525.84399914878031</v>
      </c>
      <c r="Q3094" s="5">
        <f t="shared" si="441"/>
        <v>0</v>
      </c>
      <c r="R3094" s="5">
        <f>IF(O3094&gt;(P3094+U3094),O3094-P3094-U3094, 0)</f>
        <v>0</v>
      </c>
      <c r="S3094" s="5">
        <f t="shared" si="442"/>
        <v>0</v>
      </c>
      <c r="T3094" s="5">
        <f t="shared" si="443"/>
        <v>0</v>
      </c>
      <c r="U3094" s="5">
        <f>IF(O3094&gt;P3094,IF(V3093*($B$6/100)&gt;=O3094-P3094,(O3094-P3094), V3093*($B$6/100)), 0)</f>
        <v>3375.7010008512193</v>
      </c>
      <c r="V3094" s="5">
        <f>V3093+(T3094*($B$5/100))-(U3094/($B$6/100))</f>
        <v>2894834.8361755214</v>
      </c>
      <c r="W3094" s="5">
        <f t="shared" si="444"/>
        <v>72370.870904388037</v>
      </c>
    </row>
    <row r="3095" spans="4:23" x14ac:dyDescent="0.25">
      <c r="D3095">
        <f t="shared" si="445"/>
        <v>3093</v>
      </c>
      <c r="E3095" s="3">
        <v>43959</v>
      </c>
      <c r="F3095" s="4">
        <v>0.875</v>
      </c>
      <c r="G3095">
        <v>30</v>
      </c>
      <c r="H3095">
        <v>0</v>
      </c>
      <c r="I3095" s="5">
        <f t="shared" si="440"/>
        <v>4</v>
      </c>
      <c r="J3095" s="22">
        <v>0</v>
      </c>
      <c r="K3095">
        <v>1.4526E-4</v>
      </c>
      <c r="L3095" s="5" cm="1">
        <f t="array" ref="L3095">_xlfn.IFS(I3095=0, 0, I3095&gt;34, 0, AND(I3095&gt;0, I3095&lt;35), VLOOKUP(I3095, $A$63:$C$96, 3))</f>
        <v>740</v>
      </c>
      <c r="M3095" s="5">
        <f t="shared" si="439"/>
        <v>0</v>
      </c>
      <c r="N3095" s="5">
        <v>1047.0193907726557</v>
      </c>
      <c r="O3095" s="5">
        <f t="shared" si="446"/>
        <v>4091.9742000000001</v>
      </c>
      <c r="P3095" s="5">
        <f t="shared" si="447"/>
        <v>740</v>
      </c>
      <c r="Q3095" s="5">
        <f t="shared" si="441"/>
        <v>0</v>
      </c>
      <c r="R3095" s="5">
        <f>IF(O3095&gt;(P3095+U3095),O3095-P3095-U3095, 0)</f>
        <v>0</v>
      </c>
      <c r="S3095" s="5">
        <f t="shared" si="442"/>
        <v>0</v>
      </c>
      <c r="T3095" s="5">
        <f t="shared" si="443"/>
        <v>0</v>
      </c>
      <c r="U3095" s="5">
        <f>IF(O3095&gt;P3095,IF(V3094*($B$6/100)&gt;=O3095-P3095,(O3095-P3095), V3094*($B$6/100)), 0)</f>
        <v>3351.9742000000001</v>
      </c>
      <c r="V3095" s="5">
        <f>V3094+(T3095*($B$5/100))-(U3095/($B$6/100))</f>
        <v>2890046.3016040926</v>
      </c>
      <c r="W3095" s="5">
        <f t="shared" si="444"/>
        <v>72251.157540102315</v>
      </c>
    </row>
    <row r="3096" spans="4:23" x14ac:dyDescent="0.25">
      <c r="D3096">
        <f t="shared" si="445"/>
        <v>3094</v>
      </c>
      <c r="E3096" s="3">
        <v>43959</v>
      </c>
      <c r="F3096" s="4">
        <v>0.91666666666666663</v>
      </c>
      <c r="G3096">
        <v>20</v>
      </c>
      <c r="H3096">
        <v>0</v>
      </c>
      <c r="I3096" s="5">
        <f t="shared" si="440"/>
        <v>3</v>
      </c>
      <c r="J3096" s="22">
        <v>0</v>
      </c>
      <c r="K3096">
        <v>1.5948000000000001E-4</v>
      </c>
      <c r="L3096" s="5" cm="1">
        <f t="array" ref="L3096">_xlfn.IFS(I3096=0, 0, I3096&gt;34, 0, AND(I3096&gt;0, I3096&lt;35), VLOOKUP(I3096, $A$63:$C$96, 3))</f>
        <v>232</v>
      </c>
      <c r="M3096" s="5">
        <f t="shared" si="439"/>
        <v>0</v>
      </c>
      <c r="N3096" s="5">
        <v>1016.3751572530479</v>
      </c>
      <c r="O3096" s="5">
        <f t="shared" si="446"/>
        <v>4492.5516000000007</v>
      </c>
      <c r="P3096" s="5">
        <f t="shared" si="447"/>
        <v>232</v>
      </c>
      <c r="Q3096" s="5">
        <f t="shared" si="441"/>
        <v>0</v>
      </c>
      <c r="R3096" s="5">
        <f>IF(O3096&gt;(P3096+U3096),O3096-P3096-U3096, 0)</f>
        <v>0</v>
      </c>
      <c r="S3096" s="5">
        <f t="shared" si="442"/>
        <v>0</v>
      </c>
      <c r="T3096" s="5">
        <f t="shared" si="443"/>
        <v>0</v>
      </c>
      <c r="U3096" s="5">
        <f>IF(O3096&gt;P3096,IF(V3095*($B$6/100)&gt;=O3096-P3096,(O3096-P3096), V3095*($B$6/100)), 0)</f>
        <v>4260.5516000000007</v>
      </c>
      <c r="V3096" s="5">
        <f>V3095+(T3096*($B$5/100))-(U3096/($B$6/100))</f>
        <v>2883959.7993183783</v>
      </c>
      <c r="W3096" s="5">
        <f t="shared" si="444"/>
        <v>72098.994982959455</v>
      </c>
    </row>
    <row r="3097" spans="4:23" x14ac:dyDescent="0.25">
      <c r="D3097">
        <f t="shared" si="445"/>
        <v>3095</v>
      </c>
      <c r="E3097" s="3">
        <v>43959</v>
      </c>
      <c r="F3097" s="4">
        <v>0.95833333333333337</v>
      </c>
      <c r="G3097">
        <v>20</v>
      </c>
      <c r="H3097">
        <v>0</v>
      </c>
      <c r="I3097" s="5">
        <f t="shared" si="440"/>
        <v>3</v>
      </c>
      <c r="J3097" s="22">
        <v>0</v>
      </c>
      <c r="K3097">
        <v>1.5537E-4</v>
      </c>
      <c r="L3097" s="5" cm="1">
        <f t="array" ref="L3097">_xlfn.IFS(I3097=0, 0, I3097&gt;34, 0, AND(I3097&gt;0, I3097&lt;35), VLOOKUP(I3097, $A$63:$C$96, 3))</f>
        <v>232</v>
      </c>
      <c r="M3097" s="5">
        <f t="shared" si="439"/>
        <v>0</v>
      </c>
      <c r="N3097" s="5">
        <v>931.30679526075801</v>
      </c>
      <c r="O3097" s="5">
        <f t="shared" si="446"/>
        <v>4376.7728999999999</v>
      </c>
      <c r="P3097" s="5">
        <f t="shared" si="447"/>
        <v>232</v>
      </c>
      <c r="Q3097" s="5">
        <f t="shared" si="441"/>
        <v>0</v>
      </c>
      <c r="R3097" s="5">
        <f>IF(O3097&gt;(P3097+U3097),O3097-P3097-U3097, 0)</f>
        <v>0</v>
      </c>
      <c r="S3097" s="5">
        <f t="shared" si="442"/>
        <v>0</v>
      </c>
      <c r="T3097" s="5">
        <f t="shared" si="443"/>
        <v>0</v>
      </c>
      <c r="U3097" s="5">
        <f>IF(O3097&gt;P3097,IF(V3096*($B$6/100)&gt;=O3097-P3097,(O3097-P3097), V3096*($B$6/100)), 0)</f>
        <v>4144.7728999999999</v>
      </c>
      <c r="V3097" s="5">
        <f>V3096+(T3097*($B$5/100))-(U3097/($B$6/100))</f>
        <v>2878038.6951755211</v>
      </c>
      <c r="W3097" s="5">
        <f t="shared" si="444"/>
        <v>71950.967379388021</v>
      </c>
    </row>
    <row r="3098" spans="4:23" x14ac:dyDescent="0.25">
      <c r="D3098">
        <f t="shared" si="445"/>
        <v>3096</v>
      </c>
      <c r="E3098" s="3">
        <v>43960</v>
      </c>
      <c r="F3098" s="4">
        <v>0</v>
      </c>
      <c r="G3098">
        <v>10</v>
      </c>
      <c r="H3098">
        <v>0</v>
      </c>
      <c r="I3098" s="5">
        <f t="shared" si="440"/>
        <v>1</v>
      </c>
      <c r="J3098" s="22">
        <v>0</v>
      </c>
      <c r="K3098">
        <v>1.3952999999999999E-4</v>
      </c>
      <c r="L3098" s="5" cm="1">
        <f t="array" ref="L3098">_xlfn.IFS(I3098=0, 0, I3098&gt;34, 0, AND(I3098&gt;0, I3098&lt;35), VLOOKUP(I3098, $A$63:$C$96, 3))</f>
        <v>0</v>
      </c>
      <c r="M3098" s="5">
        <f t="shared" si="439"/>
        <v>0</v>
      </c>
      <c r="N3098" s="5">
        <v>807.69460929969512</v>
      </c>
      <c r="O3098" s="5">
        <f t="shared" si="446"/>
        <v>3930.5600999999997</v>
      </c>
      <c r="P3098" s="5">
        <f t="shared" si="447"/>
        <v>0</v>
      </c>
      <c r="Q3098" s="5">
        <f t="shared" si="441"/>
        <v>0</v>
      </c>
      <c r="R3098" s="5">
        <f>IF(O3098&gt;(P3098+U3098),O3098-P3098-U3098, 0)</f>
        <v>0</v>
      </c>
      <c r="S3098" s="5">
        <f t="shared" si="442"/>
        <v>0</v>
      </c>
      <c r="T3098" s="5">
        <f t="shared" si="443"/>
        <v>0</v>
      </c>
      <c r="U3098" s="5">
        <f>IF(O3098&gt;P3098,IF(V3097*($B$6/100)&gt;=O3098-P3098,(O3098-P3098), V3097*($B$6/100)), 0)</f>
        <v>3930.5600999999997</v>
      </c>
      <c r="V3098" s="5">
        <f>V3097+(T3098*($B$5/100))-(U3098/($B$6/100))</f>
        <v>2872423.6093183784</v>
      </c>
      <c r="W3098" s="5">
        <f t="shared" si="444"/>
        <v>71810.590232959454</v>
      </c>
    </row>
    <row r="3099" spans="4:23" x14ac:dyDescent="0.25">
      <c r="D3099">
        <f t="shared" si="445"/>
        <v>3097</v>
      </c>
      <c r="E3099" s="3">
        <v>43960</v>
      </c>
      <c r="F3099" s="4">
        <v>4.1666666666666664E-2</v>
      </c>
      <c r="G3099">
        <v>20</v>
      </c>
      <c r="H3099">
        <v>0</v>
      </c>
      <c r="I3099" s="5">
        <f t="shared" si="440"/>
        <v>3</v>
      </c>
      <c r="J3099" s="22">
        <v>0</v>
      </c>
      <c r="K3099">
        <v>1.0856E-4</v>
      </c>
      <c r="L3099" s="5" cm="1">
        <f t="array" ref="L3099">_xlfn.IFS(I3099=0, 0, I3099&gt;34, 0, AND(I3099&gt;0, I3099&lt;35), VLOOKUP(I3099, $A$63:$C$96, 3))</f>
        <v>232</v>
      </c>
      <c r="M3099" s="5">
        <f t="shared" si="439"/>
        <v>0</v>
      </c>
      <c r="N3099" s="5">
        <v>648.55394281408849</v>
      </c>
      <c r="O3099" s="5">
        <f t="shared" si="446"/>
        <v>3058.1352000000002</v>
      </c>
      <c r="P3099" s="5">
        <f t="shared" si="447"/>
        <v>232</v>
      </c>
      <c r="Q3099" s="5">
        <f t="shared" si="441"/>
        <v>0</v>
      </c>
      <c r="R3099" s="5">
        <f>IF(O3099&gt;(P3099+U3099),O3099-P3099-U3099, 0)</f>
        <v>0</v>
      </c>
      <c r="S3099" s="5">
        <f t="shared" si="442"/>
        <v>0</v>
      </c>
      <c r="T3099" s="5">
        <f t="shared" si="443"/>
        <v>0</v>
      </c>
      <c r="U3099" s="5">
        <f>IF(O3099&gt;P3099,IF(V3098*($B$6/100)&gt;=O3099-P3099,(O3099-P3099), V3098*($B$6/100)), 0)</f>
        <v>2826.1352000000002</v>
      </c>
      <c r="V3099" s="5">
        <f>V3098+(T3099*($B$5/100))-(U3099/($B$6/100))</f>
        <v>2868386.2733183783</v>
      </c>
      <c r="W3099" s="5">
        <f t="shared" si="444"/>
        <v>71709.656832959459</v>
      </c>
    </row>
    <row r="3100" spans="4:23" x14ac:dyDescent="0.25">
      <c r="D3100">
        <f t="shared" si="445"/>
        <v>3098</v>
      </c>
      <c r="E3100" s="3">
        <v>43960</v>
      </c>
      <c r="F3100" s="4">
        <v>8.3333333333333329E-2</v>
      </c>
      <c r="G3100">
        <v>10</v>
      </c>
      <c r="H3100">
        <v>0</v>
      </c>
      <c r="I3100" s="5">
        <f t="shared" si="440"/>
        <v>1</v>
      </c>
      <c r="J3100" s="22">
        <v>0</v>
      </c>
      <c r="K3100">
        <v>8.8090000000000005E-5</v>
      </c>
      <c r="L3100" s="5" cm="1">
        <f t="array" ref="L3100">_xlfn.IFS(I3100=0, 0, I3100&gt;34, 0, AND(I3100&gt;0, I3100&lt;35), VLOOKUP(I3100, $A$63:$C$96, 3))</f>
        <v>0</v>
      </c>
      <c r="M3100" s="5">
        <f t="shared" si="439"/>
        <v>0</v>
      </c>
      <c r="N3100" s="5">
        <v>586.2960331042442</v>
      </c>
      <c r="O3100" s="5">
        <f t="shared" si="446"/>
        <v>2481.4953</v>
      </c>
      <c r="P3100" s="5">
        <f t="shared" si="447"/>
        <v>0</v>
      </c>
      <c r="Q3100" s="5">
        <f t="shared" si="441"/>
        <v>0</v>
      </c>
      <c r="R3100" s="5">
        <f>IF(O3100&gt;(P3100+U3100),O3100-P3100-U3100, 0)</f>
        <v>0</v>
      </c>
      <c r="S3100" s="5">
        <f t="shared" si="442"/>
        <v>0</v>
      </c>
      <c r="T3100" s="5">
        <f t="shared" si="443"/>
        <v>0</v>
      </c>
      <c r="U3100" s="5">
        <f>IF(O3100&gt;P3100,IF(V3099*($B$6/100)&gt;=O3100-P3100,(O3100-P3100), V3099*($B$6/100)), 0)</f>
        <v>2481.4953</v>
      </c>
      <c r="V3100" s="5">
        <f>V3099+(T3100*($B$5/100))-(U3100/($B$6/100))</f>
        <v>2864841.2800326641</v>
      </c>
      <c r="W3100" s="5">
        <f t="shared" si="444"/>
        <v>71621.032000816602</v>
      </c>
    </row>
    <row r="3101" spans="4:23" x14ac:dyDescent="0.25">
      <c r="D3101">
        <f t="shared" si="445"/>
        <v>3099</v>
      </c>
      <c r="E3101" s="3">
        <v>43960</v>
      </c>
      <c r="F3101" s="4">
        <v>0.125</v>
      </c>
      <c r="G3101">
        <v>10</v>
      </c>
      <c r="H3101">
        <v>0</v>
      </c>
      <c r="I3101" s="5">
        <f t="shared" si="440"/>
        <v>1</v>
      </c>
      <c r="J3101" s="22">
        <v>0</v>
      </c>
      <c r="K3101">
        <v>7.7100000000000004E-5</v>
      </c>
      <c r="L3101" s="5" cm="1">
        <f t="array" ref="L3101">_xlfn.IFS(I3101=0, 0, I3101&gt;34, 0, AND(I3101&gt;0, I3101&lt;35), VLOOKUP(I3101, $A$63:$C$96, 3))</f>
        <v>0</v>
      </c>
      <c r="M3101" s="5">
        <f t="shared" si="439"/>
        <v>0</v>
      </c>
      <c r="N3101" s="5">
        <v>578.60466674200438</v>
      </c>
      <c r="O3101" s="5">
        <f t="shared" si="446"/>
        <v>2171.9070000000002</v>
      </c>
      <c r="P3101" s="5">
        <f t="shared" si="447"/>
        <v>0</v>
      </c>
      <c r="Q3101" s="5">
        <f t="shared" si="441"/>
        <v>0</v>
      </c>
      <c r="R3101" s="5">
        <f>IF(O3101&gt;(P3101+U3101),O3101-P3101-U3101, 0)</f>
        <v>0</v>
      </c>
      <c r="S3101" s="5">
        <f t="shared" si="442"/>
        <v>0</v>
      </c>
      <c r="T3101" s="5">
        <f t="shared" si="443"/>
        <v>0</v>
      </c>
      <c r="U3101" s="5">
        <f>IF(O3101&gt;P3101,IF(V3100*($B$6/100)&gt;=O3101-P3101,(O3101-P3101), V3100*($B$6/100)), 0)</f>
        <v>2171.9070000000002</v>
      </c>
      <c r="V3101" s="5">
        <f>V3100+(T3101*($B$5/100))-(U3101/($B$6/100))</f>
        <v>2861738.5557469497</v>
      </c>
      <c r="W3101" s="5">
        <f t="shared" si="444"/>
        <v>71543.463893673746</v>
      </c>
    </row>
    <row r="3102" spans="4:23" x14ac:dyDescent="0.25">
      <c r="D3102">
        <f t="shared" si="445"/>
        <v>3100</v>
      </c>
      <c r="E3102" s="3">
        <v>43960</v>
      </c>
      <c r="F3102" s="4">
        <v>0.16666666666666666</v>
      </c>
      <c r="G3102">
        <v>10</v>
      </c>
      <c r="H3102">
        <v>0</v>
      </c>
      <c r="I3102" s="5">
        <f t="shared" si="440"/>
        <v>1</v>
      </c>
      <c r="J3102" s="22">
        <v>0</v>
      </c>
      <c r="K3102">
        <v>6.9459999999999989E-5</v>
      </c>
      <c r="L3102" s="5" cm="1">
        <f t="array" ref="L3102">_xlfn.IFS(I3102=0, 0, I3102&gt;34, 0, AND(I3102&gt;0, I3102&lt;35), VLOOKUP(I3102, $A$63:$C$96, 3))</f>
        <v>0</v>
      </c>
      <c r="M3102" s="5">
        <f t="shared" si="439"/>
        <v>0</v>
      </c>
      <c r="N3102" s="5">
        <v>589.7152901691644</v>
      </c>
      <c r="O3102" s="5">
        <f t="shared" si="446"/>
        <v>1956.6881999999996</v>
      </c>
      <c r="P3102" s="5">
        <f t="shared" si="447"/>
        <v>0</v>
      </c>
      <c r="Q3102" s="5">
        <f t="shared" si="441"/>
        <v>0</v>
      </c>
      <c r="R3102" s="5">
        <f>IF(O3102&gt;(P3102+U3102),O3102-P3102-U3102, 0)</f>
        <v>0</v>
      </c>
      <c r="S3102" s="5">
        <f t="shared" si="442"/>
        <v>0</v>
      </c>
      <c r="T3102" s="5">
        <f t="shared" si="443"/>
        <v>0</v>
      </c>
      <c r="U3102" s="5">
        <f>IF(O3102&gt;P3102,IF(V3101*($B$6/100)&gt;=O3102-P3102,(O3102-P3102), V3101*($B$6/100)), 0)</f>
        <v>1956.6881999999996</v>
      </c>
      <c r="V3102" s="5">
        <f>V3101+(T3102*($B$5/100))-(U3102/($B$6/100))</f>
        <v>2858943.2868898069</v>
      </c>
      <c r="W3102" s="5">
        <f t="shared" si="444"/>
        <v>71473.582172245166</v>
      </c>
    </row>
    <row r="3103" spans="4:23" x14ac:dyDescent="0.25">
      <c r="D3103">
        <f t="shared" si="445"/>
        <v>3101</v>
      </c>
      <c r="E3103" s="3">
        <v>43960</v>
      </c>
      <c r="F3103" s="4">
        <v>0.20833333333333334</v>
      </c>
      <c r="G3103">
        <v>10</v>
      </c>
      <c r="H3103">
        <v>0</v>
      </c>
      <c r="I3103" s="5">
        <f t="shared" si="440"/>
        <v>1</v>
      </c>
      <c r="J3103" s="22">
        <v>0</v>
      </c>
      <c r="K3103">
        <v>6.7949999999999998E-5</v>
      </c>
      <c r="L3103" s="5" cm="1">
        <f t="array" ref="L3103">_xlfn.IFS(I3103=0, 0, I3103&gt;34, 0, AND(I3103&gt;0, I3103&lt;35), VLOOKUP(I3103, $A$63:$C$96, 3))</f>
        <v>0</v>
      </c>
      <c r="M3103" s="5">
        <f t="shared" si="439"/>
        <v>0</v>
      </c>
      <c r="N3103" s="5">
        <v>609.92870602401592</v>
      </c>
      <c r="O3103" s="5">
        <f t="shared" si="446"/>
        <v>1914.1514999999999</v>
      </c>
      <c r="P3103" s="5">
        <f t="shared" si="447"/>
        <v>0</v>
      </c>
      <c r="Q3103" s="5">
        <f t="shared" si="441"/>
        <v>0</v>
      </c>
      <c r="R3103" s="5">
        <f>IF(O3103&gt;(P3103+U3103),O3103-P3103-U3103, 0)</f>
        <v>0</v>
      </c>
      <c r="S3103" s="5">
        <f t="shared" si="442"/>
        <v>0</v>
      </c>
      <c r="T3103" s="5">
        <f t="shared" si="443"/>
        <v>0</v>
      </c>
      <c r="U3103" s="5">
        <f>IF(O3103&gt;P3103,IF(V3102*($B$6/100)&gt;=O3103-P3103,(O3103-P3103), V3102*($B$6/100)), 0)</f>
        <v>1914.1514999999999</v>
      </c>
      <c r="V3103" s="5">
        <f>V3102+(T3103*($B$5/100))-(U3103/($B$6/100))</f>
        <v>2856208.7847469496</v>
      </c>
      <c r="W3103" s="5">
        <f t="shared" si="444"/>
        <v>71405.219618673742</v>
      </c>
    </row>
    <row r="3104" spans="4:23" x14ac:dyDescent="0.25">
      <c r="D3104">
        <f t="shared" si="445"/>
        <v>3102</v>
      </c>
      <c r="E3104" s="3">
        <v>43960</v>
      </c>
      <c r="F3104" s="4">
        <v>0.25</v>
      </c>
      <c r="G3104">
        <v>10</v>
      </c>
      <c r="H3104">
        <v>7</v>
      </c>
      <c r="I3104" s="5">
        <f t="shared" si="440"/>
        <v>1</v>
      </c>
      <c r="J3104" s="22">
        <v>4.4540564081499335E-5</v>
      </c>
      <c r="K3104">
        <v>6.6879999999999997E-5</v>
      </c>
      <c r="L3104" s="5" cm="1">
        <f t="array" ref="L3104">_xlfn.IFS(I3104=0, 0, I3104&gt;34, 0, AND(I3104&gt;0, I3104&lt;35), VLOOKUP(I3104, $A$63:$C$96, 3))</f>
        <v>0</v>
      </c>
      <c r="M3104" s="5">
        <f t="shared" si="439"/>
        <v>211.56767938712184</v>
      </c>
      <c r="N3104" s="5">
        <v>690.82873381209492</v>
      </c>
      <c r="O3104" s="5">
        <f t="shared" si="446"/>
        <v>1884.0095999999999</v>
      </c>
      <c r="P3104" s="5">
        <f t="shared" si="447"/>
        <v>211.56767938712184</v>
      </c>
      <c r="Q3104" s="5">
        <f t="shared" si="441"/>
        <v>0</v>
      </c>
      <c r="R3104" s="5">
        <f>IF(O3104&gt;(P3104+U3104),O3104-P3104-U3104, 0)</f>
        <v>0</v>
      </c>
      <c r="S3104" s="5">
        <f t="shared" si="442"/>
        <v>0</v>
      </c>
      <c r="T3104" s="5">
        <f t="shared" si="443"/>
        <v>0</v>
      </c>
      <c r="U3104" s="5">
        <f>IF(O3104&gt;P3104,IF(V3103*($B$6/100)&gt;=O3104-P3104,(O3104-P3104), V3103*($B$6/100)), 0)</f>
        <v>1672.441920612878</v>
      </c>
      <c r="V3104" s="5">
        <f>V3103+(T3104*($B$5/100))-(U3104/($B$6/100))</f>
        <v>2853819.5820032167</v>
      </c>
      <c r="W3104" s="5">
        <f t="shared" si="444"/>
        <v>71345.489550080412</v>
      </c>
    </row>
    <row r="3105" spans="4:23" x14ac:dyDescent="0.25">
      <c r="D3105">
        <f t="shared" si="445"/>
        <v>3103</v>
      </c>
      <c r="E3105" s="3">
        <v>43960</v>
      </c>
      <c r="F3105" s="4">
        <v>0.29166666666666669</v>
      </c>
      <c r="G3105">
        <v>10</v>
      </c>
      <c r="H3105">
        <v>7</v>
      </c>
      <c r="I3105" s="5">
        <f t="shared" si="440"/>
        <v>1</v>
      </c>
      <c r="J3105" s="22">
        <v>1.4351959537372007E-4</v>
      </c>
      <c r="K3105">
        <v>6.9510000000000004E-5</v>
      </c>
      <c r="L3105" s="5" cm="1">
        <f t="array" ref="L3105">_xlfn.IFS(I3105=0, 0, I3105&gt;34, 0, AND(I3105&gt;0, I3105&lt;35), VLOOKUP(I3105, $A$63:$C$96, 3))</f>
        <v>0</v>
      </c>
      <c r="M3105" s="5">
        <f t="shared" si="439"/>
        <v>681.71807802517037</v>
      </c>
      <c r="N3105" s="5">
        <v>848.61684788280502</v>
      </c>
      <c r="O3105" s="5">
        <f t="shared" si="446"/>
        <v>1958.0967000000001</v>
      </c>
      <c r="P3105" s="5">
        <f t="shared" si="447"/>
        <v>681.71807802517037</v>
      </c>
      <c r="Q3105" s="5">
        <f t="shared" si="441"/>
        <v>0</v>
      </c>
      <c r="R3105" s="5">
        <f>IF(O3105&gt;(P3105+U3105),O3105-P3105-U3105, 0)</f>
        <v>0</v>
      </c>
      <c r="S3105" s="5">
        <f t="shared" si="442"/>
        <v>0</v>
      </c>
      <c r="T3105" s="5">
        <f t="shared" si="443"/>
        <v>0</v>
      </c>
      <c r="U3105" s="5">
        <f>IF(O3105&gt;P3105,IF(V3104*($B$6/100)&gt;=O3105-P3105,(O3105-P3105), V3104*($B$6/100)), 0)</f>
        <v>1276.3786219748297</v>
      </c>
      <c r="V3105" s="5">
        <f>V3104+(T3105*($B$5/100))-(U3105/($B$6/100))</f>
        <v>2851996.1839718241</v>
      </c>
      <c r="W3105" s="5">
        <f t="shared" si="444"/>
        <v>71299.904599295609</v>
      </c>
    </row>
    <row r="3106" spans="4:23" x14ac:dyDescent="0.25">
      <c r="D3106">
        <f t="shared" si="445"/>
        <v>3104</v>
      </c>
      <c r="E3106" s="3">
        <v>43960</v>
      </c>
      <c r="F3106" s="4">
        <v>0.33333333333333331</v>
      </c>
      <c r="G3106">
        <v>10</v>
      </c>
      <c r="H3106">
        <v>10</v>
      </c>
      <c r="I3106" s="5">
        <f t="shared" si="440"/>
        <v>1</v>
      </c>
      <c r="J3106" s="22">
        <v>2.9198814231205122E-4</v>
      </c>
      <c r="K3106">
        <v>7.7109999999999999E-5</v>
      </c>
      <c r="L3106" s="5" cm="1">
        <f t="array" ref="L3106">_xlfn.IFS(I3106=0, 0, I3106&gt;34, 0, AND(I3106&gt;0, I3106&lt;35), VLOOKUP(I3106, $A$63:$C$96, 3))</f>
        <v>0</v>
      </c>
      <c r="M3106" s="5">
        <f t="shared" si="439"/>
        <v>1386.9436759822433</v>
      </c>
      <c r="N3106" s="5">
        <v>1117.6658143186819</v>
      </c>
      <c r="O3106" s="5">
        <f t="shared" si="446"/>
        <v>2172.1887000000002</v>
      </c>
      <c r="P3106" s="5">
        <f t="shared" si="447"/>
        <v>1386.9436759822433</v>
      </c>
      <c r="Q3106" s="5">
        <f t="shared" si="441"/>
        <v>0</v>
      </c>
      <c r="R3106" s="5">
        <f>IF(O3106&gt;(P3106+U3106),O3106-P3106-U3106, 0)</f>
        <v>0</v>
      </c>
      <c r="S3106" s="5">
        <f t="shared" si="442"/>
        <v>0</v>
      </c>
      <c r="T3106" s="5">
        <f t="shared" si="443"/>
        <v>0</v>
      </c>
      <c r="U3106" s="5">
        <f>IF(O3106&gt;P3106,IF(V3105*($B$6/100)&gt;=O3106-P3106,(O3106-P3106), V3105*($B$6/100)), 0)</f>
        <v>785.2450240177568</v>
      </c>
      <c r="V3106" s="5">
        <f>V3105+(T3106*($B$5/100))-(U3106/($B$6/100))</f>
        <v>2850874.4053660845</v>
      </c>
      <c r="W3106" s="5">
        <f t="shared" si="444"/>
        <v>71271.860134152113</v>
      </c>
    </row>
    <row r="3107" spans="4:23" x14ac:dyDescent="0.25">
      <c r="D3107">
        <f t="shared" si="445"/>
        <v>3105</v>
      </c>
      <c r="E3107" s="3">
        <v>43960</v>
      </c>
      <c r="F3107" s="4">
        <v>0.375</v>
      </c>
      <c r="G3107">
        <v>20</v>
      </c>
      <c r="H3107">
        <v>10</v>
      </c>
      <c r="I3107" s="5">
        <f t="shared" si="440"/>
        <v>3</v>
      </c>
      <c r="J3107" s="22">
        <v>4.3055878612116024E-4</v>
      </c>
      <c r="K3107">
        <v>9.2479999999999995E-5</v>
      </c>
      <c r="L3107" s="5" cm="1">
        <f t="array" ref="L3107">_xlfn.IFS(I3107=0, 0, I3107&gt;34, 0, AND(I3107&gt;0, I3107&lt;35), VLOOKUP(I3107, $A$63:$C$96, 3))</f>
        <v>232</v>
      </c>
      <c r="M3107" s="5">
        <f t="shared" si="439"/>
        <v>2045.1542340755111</v>
      </c>
      <c r="N3107" s="5">
        <v>1261.2934578017814</v>
      </c>
      <c r="O3107" s="5">
        <f t="shared" si="446"/>
        <v>2605.1615999999999</v>
      </c>
      <c r="P3107" s="5">
        <f t="shared" si="447"/>
        <v>2277.1542340755113</v>
      </c>
      <c r="Q3107" s="5">
        <f t="shared" si="441"/>
        <v>0</v>
      </c>
      <c r="R3107" s="5">
        <f>IF(O3107&gt;(P3107+U3107),O3107-P3107-U3107, 0)</f>
        <v>0</v>
      </c>
      <c r="S3107" s="5">
        <f t="shared" si="442"/>
        <v>0</v>
      </c>
      <c r="T3107" s="5">
        <f t="shared" si="443"/>
        <v>0</v>
      </c>
      <c r="U3107" s="5">
        <f>IF(O3107&gt;P3107,IF(V3106*($B$6/100)&gt;=O3107-P3107,(O3107-P3107), V3106*($B$6/100)), 0)</f>
        <v>328.00736592448857</v>
      </c>
      <c r="V3107" s="5">
        <f>V3106+(T3107*($B$5/100))-(U3107/($B$6/100))</f>
        <v>2850405.8234147639</v>
      </c>
      <c r="W3107" s="5">
        <f t="shared" si="444"/>
        <v>71260.1455853691</v>
      </c>
    </row>
    <row r="3108" spans="4:23" x14ac:dyDescent="0.25">
      <c r="D3108">
        <f t="shared" si="445"/>
        <v>3106</v>
      </c>
      <c r="E3108" s="3">
        <v>43960</v>
      </c>
      <c r="F3108" s="4">
        <v>0.41666666666666669</v>
      </c>
      <c r="G3108">
        <v>30</v>
      </c>
      <c r="H3108">
        <v>10</v>
      </c>
      <c r="I3108" s="5">
        <f t="shared" si="440"/>
        <v>4</v>
      </c>
      <c r="J3108" s="22">
        <v>5.5428257523643619E-4</v>
      </c>
      <c r="K3108">
        <v>1.0117E-4</v>
      </c>
      <c r="L3108" s="5" cm="1">
        <f t="array" ref="L3108">_xlfn.IFS(I3108=0, 0, I3108&gt;34, 0, AND(I3108&gt;0, I3108&lt;35), VLOOKUP(I3108, $A$63:$C$96, 3))</f>
        <v>740</v>
      </c>
      <c r="M3108" s="5">
        <f t="shared" si="439"/>
        <v>2632.842232373072</v>
      </c>
      <c r="N3108" s="5">
        <v>1218.8120404231106</v>
      </c>
      <c r="O3108" s="5">
        <f t="shared" si="446"/>
        <v>2849.9588999999996</v>
      </c>
      <c r="P3108" s="5">
        <f t="shared" si="447"/>
        <v>2849.9588999999996</v>
      </c>
      <c r="Q3108" s="5">
        <f t="shared" si="441"/>
        <v>487.20077413479089</v>
      </c>
      <c r="R3108" s="5">
        <f>IF(O3108&gt;(P3108+U3108),O3108-P3108-U3108, 0)</f>
        <v>0</v>
      </c>
      <c r="S3108" s="5">
        <f t="shared" si="442"/>
        <v>35.682558238281445</v>
      </c>
      <c r="T3108" s="5">
        <f t="shared" si="443"/>
        <v>487.20077413479089</v>
      </c>
      <c r="U3108" s="5">
        <f>IF(O3108&gt;P3108,IF(V3107*($B$6/100)&gt;=O3108-P3108,(O3108-P3108), V3107*($B$6/100)), 0)</f>
        <v>0</v>
      </c>
      <c r="V3108" s="5">
        <f>V3107+(T3108*($B$5/100))-(U3108/($B$6/100))</f>
        <v>2850746.8639566582</v>
      </c>
      <c r="W3108" s="5">
        <f t="shared" si="444"/>
        <v>71268.671598916451</v>
      </c>
    </row>
    <row r="3109" spans="4:23" x14ac:dyDescent="0.25">
      <c r="D3109">
        <f t="shared" si="445"/>
        <v>3107</v>
      </c>
      <c r="E3109" s="3">
        <v>43960</v>
      </c>
      <c r="F3109" s="4">
        <v>0.45833333333333331</v>
      </c>
      <c r="G3109">
        <v>40</v>
      </c>
      <c r="H3109">
        <v>10</v>
      </c>
      <c r="I3109" s="5">
        <f t="shared" si="440"/>
        <v>6</v>
      </c>
      <c r="J3109" s="22">
        <v>6.5326160652865687E-4</v>
      </c>
      <c r="K3109">
        <v>9.4539999999999999E-5</v>
      </c>
      <c r="L3109" s="5" cm="1">
        <f t="array" ref="L3109">_xlfn.IFS(I3109=0, 0, I3109&gt;34, 0, AND(I3109&gt;0, I3109&lt;35), VLOOKUP(I3109, $A$63:$C$96, 3))</f>
        <v>2980</v>
      </c>
      <c r="M3109" s="5">
        <f t="shared" si="439"/>
        <v>3102.99263101112</v>
      </c>
      <c r="N3109" s="5">
        <v>1007.4164251411728</v>
      </c>
      <c r="O3109" s="5">
        <f t="shared" si="446"/>
        <v>2663.1918000000001</v>
      </c>
      <c r="P3109" s="5">
        <f t="shared" si="447"/>
        <v>2663.1918000000001</v>
      </c>
      <c r="Q3109" s="5">
        <f t="shared" si="441"/>
        <v>487.20077413479089</v>
      </c>
      <c r="R3109" s="5">
        <f>IF(O3109&gt;(P3109+U3109),O3109-P3109-U3109, 0)</f>
        <v>0</v>
      </c>
      <c r="S3109" s="5">
        <f t="shared" si="442"/>
        <v>517.40648545312752</v>
      </c>
      <c r="T3109" s="5">
        <f t="shared" si="443"/>
        <v>2902.3943455579929</v>
      </c>
      <c r="U3109" s="5">
        <f>IF(O3109&gt;P3109,IF(V3108*($B$6/100)&gt;=O3109-P3109,(O3109-P3109), V3108*($B$6/100)), 0)</f>
        <v>0</v>
      </c>
      <c r="V3109" s="5">
        <f>V3108+(T3109*($B$5/100))-(U3109/($B$6/100))</f>
        <v>2852778.5399985486</v>
      </c>
      <c r="W3109" s="5">
        <f t="shared" si="444"/>
        <v>71319.46349996372</v>
      </c>
    </row>
    <row r="3110" spans="4:23" x14ac:dyDescent="0.25">
      <c r="D3110">
        <f t="shared" si="445"/>
        <v>3108</v>
      </c>
      <c r="E3110" s="3">
        <v>43960</v>
      </c>
      <c r="F3110" s="4">
        <v>0.5</v>
      </c>
      <c r="G3110">
        <v>30</v>
      </c>
      <c r="H3110">
        <v>10</v>
      </c>
      <c r="I3110" s="5">
        <f t="shared" si="440"/>
        <v>4</v>
      </c>
      <c r="J3110" s="22">
        <v>7.225469284332114E-4</v>
      </c>
      <c r="K3110">
        <v>8.4580000000000007E-5</v>
      </c>
      <c r="L3110" s="5" cm="1">
        <f t="array" ref="L3110">_xlfn.IFS(I3110=0, 0, I3110&gt;34, 0, AND(I3110&gt;0, I3110&lt;35), VLOOKUP(I3110, $A$63:$C$96, 3))</f>
        <v>740</v>
      </c>
      <c r="M3110" s="5">
        <f t="shared" si="439"/>
        <v>3432.0979100577542</v>
      </c>
      <c r="N3110" s="5">
        <v>892.10972564121403</v>
      </c>
      <c r="O3110" s="5">
        <f t="shared" si="446"/>
        <v>2382.6186000000002</v>
      </c>
      <c r="P3110" s="5">
        <f t="shared" si="447"/>
        <v>2382.6186000000002</v>
      </c>
      <c r="Q3110" s="5">
        <f t="shared" si="441"/>
        <v>487.20077413479089</v>
      </c>
      <c r="R3110" s="5">
        <f>IF(O3110&gt;(P3110+U3110),O3110-P3110-U3110, 0)</f>
        <v>0</v>
      </c>
      <c r="S3110" s="5">
        <f t="shared" si="442"/>
        <v>458.18526109289024</v>
      </c>
      <c r="T3110" s="5">
        <f t="shared" si="443"/>
        <v>1331.2940489648638</v>
      </c>
      <c r="U3110" s="5">
        <f>IF(O3110&gt;P3110,IF(V3109*($B$6/100)&gt;=O3110-P3110,(O3110-P3110), V3109*($B$6/100)), 0)</f>
        <v>0</v>
      </c>
      <c r="V3110" s="5">
        <f>V3109+(T3110*($B$5/100))-(U3110/($B$6/100))</f>
        <v>2853710.4458328239</v>
      </c>
      <c r="W3110" s="5">
        <f t="shared" si="444"/>
        <v>71342.761145820594</v>
      </c>
    </row>
    <row r="3111" spans="4:23" x14ac:dyDescent="0.25">
      <c r="D3111">
        <f t="shared" si="445"/>
        <v>3109</v>
      </c>
      <c r="E3111" s="3">
        <v>43960</v>
      </c>
      <c r="F3111" s="4">
        <v>0.54166666666666663</v>
      </c>
      <c r="G3111">
        <v>20</v>
      </c>
      <c r="H3111">
        <v>10</v>
      </c>
      <c r="I3111" s="5">
        <f t="shared" si="440"/>
        <v>3</v>
      </c>
      <c r="J3111" s="22">
        <v>7.4729168625626663E-4</v>
      </c>
      <c r="K3111">
        <v>7.9349999999999991E-5</v>
      </c>
      <c r="L3111" s="5" cm="1">
        <f t="array" ref="L3111">_xlfn.IFS(I3111=0, 0, I3111&gt;34, 0, AND(I3111&gt;0, I3111&lt;35), VLOOKUP(I3111, $A$63:$C$96, 3))</f>
        <v>232</v>
      </c>
      <c r="M3111" s="5">
        <f t="shared" si="439"/>
        <v>3549.6355097172664</v>
      </c>
      <c r="N3111" s="5">
        <v>840.52515080530179</v>
      </c>
      <c r="O3111" s="5">
        <f t="shared" si="446"/>
        <v>2235.2894999999999</v>
      </c>
      <c r="P3111" s="5">
        <f t="shared" si="447"/>
        <v>2235.2894999999999</v>
      </c>
      <c r="Q3111" s="5">
        <f t="shared" si="441"/>
        <v>487.20077413479089</v>
      </c>
      <c r="R3111" s="5">
        <f>IF(O3111&gt;(P3111+U3111),O3111-P3111-U3111, 0)</f>
        <v>0</v>
      </c>
      <c r="S3111" s="5">
        <f t="shared" si="442"/>
        <v>431.69155610321525</v>
      </c>
      <c r="T3111" s="5">
        <f t="shared" si="443"/>
        <v>1114.6544536140514</v>
      </c>
      <c r="U3111" s="5">
        <f>IF(O3111&gt;P3111,IF(V3110*($B$6/100)&gt;=O3111-P3111,(O3111-P3111), V3110*($B$6/100)), 0)</f>
        <v>0</v>
      </c>
      <c r="V3111" s="5">
        <f>V3110+(T3111*($B$5/100))-(U3111/($B$6/100))</f>
        <v>2854490.7039503539</v>
      </c>
      <c r="W3111" s="5">
        <f t="shared" si="444"/>
        <v>71362.267598758845</v>
      </c>
    </row>
    <row r="3112" spans="4:23" x14ac:dyDescent="0.25">
      <c r="D3112">
        <f t="shared" si="445"/>
        <v>3110</v>
      </c>
      <c r="E3112" s="3">
        <v>43960</v>
      </c>
      <c r="F3112" s="4">
        <v>0.58333333333333337</v>
      </c>
      <c r="G3112">
        <v>30</v>
      </c>
      <c r="H3112">
        <v>10</v>
      </c>
      <c r="I3112" s="5">
        <f t="shared" si="440"/>
        <v>4</v>
      </c>
      <c r="J3112" s="22">
        <v>7.2749587999782243E-4</v>
      </c>
      <c r="K3112">
        <v>7.0409999999999998E-5</v>
      </c>
      <c r="L3112" s="5" cm="1">
        <f t="array" ref="L3112">_xlfn.IFS(I3112=0, 0, I3112&gt;34, 0, AND(I3112&gt;0, I3112&lt;35), VLOOKUP(I3112, $A$63:$C$96, 3))</f>
        <v>740</v>
      </c>
      <c r="M3112" s="5">
        <f t="shared" si="439"/>
        <v>3455.6054299896564</v>
      </c>
      <c r="N3112" s="5">
        <v>773.76863938620158</v>
      </c>
      <c r="O3112" s="5">
        <f t="shared" si="446"/>
        <v>1983.4496999999999</v>
      </c>
      <c r="P3112" s="5">
        <f t="shared" si="447"/>
        <v>1983.4496999999999</v>
      </c>
      <c r="Q3112" s="5">
        <f t="shared" si="441"/>
        <v>487.20077413479089</v>
      </c>
      <c r="R3112" s="5">
        <f>IF(O3112&gt;(P3112+U3112),O3112-P3112-U3112, 0)</f>
        <v>0</v>
      </c>
      <c r="S3112" s="5">
        <f t="shared" si="442"/>
        <v>397.40558349796618</v>
      </c>
      <c r="T3112" s="5">
        <f t="shared" si="443"/>
        <v>1814.7501464916904</v>
      </c>
      <c r="U3112" s="5">
        <f>IF(O3112&gt;P3112,IF(V3111*($B$6/100)&gt;=O3112-P3112,(O3112-P3112), V3111*($B$6/100)), 0)</f>
        <v>0</v>
      </c>
      <c r="V3112" s="5">
        <f>V3111+(T3112*($B$5/100))-(U3112/($B$6/100))</f>
        <v>2855761.0290528983</v>
      </c>
      <c r="W3112" s="5">
        <f t="shared" si="444"/>
        <v>71394.025726322463</v>
      </c>
    </row>
    <row r="3113" spans="4:23" x14ac:dyDescent="0.25">
      <c r="D3113">
        <f t="shared" si="445"/>
        <v>3111</v>
      </c>
      <c r="E3113" s="3">
        <v>43960</v>
      </c>
      <c r="F3113" s="4">
        <v>0.625</v>
      </c>
      <c r="G3113">
        <v>30</v>
      </c>
      <c r="H3113">
        <v>10</v>
      </c>
      <c r="I3113" s="5">
        <f t="shared" si="440"/>
        <v>4</v>
      </c>
      <c r="J3113" s="22">
        <v>6.804808401340176E-4</v>
      </c>
      <c r="K3113">
        <v>6.4599999999999998E-5</v>
      </c>
      <c r="L3113" s="5" cm="1">
        <f t="array" ref="L3113">_xlfn.IFS(I3113=0, 0, I3113&gt;34, 0, AND(I3113&gt;0, I3113&lt;35), VLOOKUP(I3113, $A$63:$C$96, 3))</f>
        <v>740</v>
      </c>
      <c r="M3113" s="5">
        <f t="shared" si="439"/>
        <v>3232.2839906365839</v>
      </c>
      <c r="N3113" s="5">
        <v>679.70264997953802</v>
      </c>
      <c r="O3113" s="5">
        <f t="shared" si="446"/>
        <v>1819.7819999999999</v>
      </c>
      <c r="P3113" s="5">
        <f t="shared" si="447"/>
        <v>1819.7819999999999</v>
      </c>
      <c r="Q3113" s="5">
        <f t="shared" si="441"/>
        <v>487.20077413479089</v>
      </c>
      <c r="R3113" s="5">
        <f>IF(O3113&gt;(P3113+U3113),O3113-P3113-U3113, 0)</f>
        <v>0</v>
      </c>
      <c r="S3113" s="5">
        <f t="shared" si="442"/>
        <v>349.09353322267651</v>
      </c>
      <c r="T3113" s="5">
        <f t="shared" si="443"/>
        <v>1803.4084574139076</v>
      </c>
      <c r="U3113" s="5">
        <f>IF(O3113&gt;P3113,IF(V3112*($B$6/100)&gt;=O3113-P3113,(O3113-P3113), V3112*($B$6/100)), 0)</f>
        <v>0</v>
      </c>
      <c r="V3113" s="5">
        <f>V3112+(T3113*($B$5/100))-(U3113/($B$6/100))</f>
        <v>2857023.4149730881</v>
      </c>
      <c r="W3113" s="5">
        <f t="shared" si="444"/>
        <v>71425.585374327202</v>
      </c>
    </row>
    <row r="3114" spans="4:23" x14ac:dyDescent="0.25">
      <c r="D3114">
        <f t="shared" si="445"/>
        <v>3112</v>
      </c>
      <c r="E3114" s="3">
        <v>43960</v>
      </c>
      <c r="F3114" s="4">
        <v>0.66666666666666663</v>
      </c>
      <c r="G3114">
        <v>40</v>
      </c>
      <c r="H3114">
        <v>10</v>
      </c>
      <c r="I3114" s="5">
        <f t="shared" si="440"/>
        <v>6</v>
      </c>
      <c r="J3114" s="22">
        <v>5.9387418775332448E-4</v>
      </c>
      <c r="K3114">
        <v>6.6779999999999994E-5</v>
      </c>
      <c r="L3114" s="5" cm="1">
        <f t="array" ref="L3114">_xlfn.IFS(I3114=0, 0, I3114&gt;34, 0, AND(I3114&gt;0, I3114&lt;35), VLOOKUP(I3114, $A$63:$C$96, 3))</f>
        <v>2980</v>
      </c>
      <c r="M3114" s="5">
        <f t="shared" si="439"/>
        <v>2820.9023918282915</v>
      </c>
      <c r="N3114" s="5">
        <v>664.53071339635017</v>
      </c>
      <c r="O3114" s="5">
        <f t="shared" si="446"/>
        <v>1881.1925999999999</v>
      </c>
      <c r="P3114" s="5">
        <f t="shared" si="447"/>
        <v>1881.1925999999999</v>
      </c>
      <c r="Q3114" s="5">
        <f t="shared" si="441"/>
        <v>487.20077413479089</v>
      </c>
      <c r="R3114" s="5">
        <f>IF(O3114&gt;(P3114+U3114),O3114-P3114-U3114, 0)</f>
        <v>0</v>
      </c>
      <c r="S3114" s="5">
        <f t="shared" si="442"/>
        <v>341.30126560710244</v>
      </c>
      <c r="T3114" s="5">
        <f t="shared" si="443"/>
        <v>3578.4085262211888</v>
      </c>
      <c r="U3114" s="5">
        <f>IF(O3114&gt;P3114,IF(V3113*($B$6/100)&gt;=O3114-P3114,(O3114-P3114), V3113*($B$6/100)), 0)</f>
        <v>0</v>
      </c>
      <c r="V3114" s="5">
        <f>V3113+(T3114*($B$5/100))-(U3114/($B$6/100))</f>
        <v>2859528.3009414431</v>
      </c>
      <c r="W3114" s="5">
        <f t="shared" si="444"/>
        <v>71488.207523536083</v>
      </c>
    </row>
    <row r="3115" spans="4:23" x14ac:dyDescent="0.25">
      <c r="D3115">
        <f t="shared" si="445"/>
        <v>3113</v>
      </c>
      <c r="E3115" s="3">
        <v>43960</v>
      </c>
      <c r="F3115" s="4">
        <v>0.70833333333333337</v>
      </c>
      <c r="G3115">
        <v>30</v>
      </c>
      <c r="H3115">
        <v>10</v>
      </c>
      <c r="I3115" s="5">
        <f t="shared" si="440"/>
        <v>4</v>
      </c>
      <c r="J3115" s="22">
        <v>4.4788011659729887E-4</v>
      </c>
      <c r="K3115">
        <v>7.9660000000000006E-5</v>
      </c>
      <c r="L3115" s="5" cm="1">
        <f t="array" ref="L3115">_xlfn.IFS(I3115=0, 0, I3115&gt;34, 0, AND(I3115&gt;0, I3115&lt;35), VLOOKUP(I3115, $A$63:$C$96, 3))</f>
        <v>740</v>
      </c>
      <c r="M3115" s="5">
        <f t="shared" si="439"/>
        <v>2127.43055383717</v>
      </c>
      <c r="N3115" s="5">
        <v>718.1182531070391</v>
      </c>
      <c r="O3115" s="5">
        <f t="shared" si="446"/>
        <v>2244.0222000000003</v>
      </c>
      <c r="P3115" s="5">
        <f t="shared" si="447"/>
        <v>2244.0222000000003</v>
      </c>
      <c r="Q3115" s="5">
        <f t="shared" si="441"/>
        <v>487.20077413479089</v>
      </c>
      <c r="R3115" s="5">
        <f>IF(O3115&gt;(P3115+U3115),O3115-P3115-U3115, 0)</f>
        <v>0</v>
      </c>
      <c r="S3115" s="5">
        <f t="shared" si="442"/>
        <v>136.20757970237878</v>
      </c>
      <c r="T3115" s="5">
        <f t="shared" si="443"/>
        <v>487.20077413479089</v>
      </c>
      <c r="U3115" s="5">
        <f>IF(O3115&gt;P3115,IF(V3114*($B$6/100)&gt;=O3115-P3115,(O3115-P3115), V3114*($B$6/100)), 0)</f>
        <v>0</v>
      </c>
      <c r="V3115" s="5">
        <f>V3114+(T3115*($B$5/100))-(U3115/($B$6/100))</f>
        <v>2859869.3414833373</v>
      </c>
      <c r="W3115" s="5">
        <f t="shared" si="444"/>
        <v>71496.733537083433</v>
      </c>
    </row>
    <row r="3116" spans="4:23" x14ac:dyDescent="0.25">
      <c r="D3116">
        <f t="shared" si="445"/>
        <v>3114</v>
      </c>
      <c r="E3116" s="3">
        <v>43960</v>
      </c>
      <c r="F3116" s="4">
        <v>0.75</v>
      </c>
      <c r="G3116">
        <v>60</v>
      </c>
      <c r="H3116">
        <v>8</v>
      </c>
      <c r="I3116" s="5">
        <f t="shared" si="440"/>
        <v>8</v>
      </c>
      <c r="J3116" s="22">
        <v>2.4992205401285736E-4</v>
      </c>
      <c r="K3116">
        <v>1.217E-4</v>
      </c>
      <c r="L3116" s="5" cm="1">
        <f t="array" ref="L3116">_xlfn.IFS(I3116=0, 0, I3116&gt;34, 0, AND(I3116&gt;0, I3116&lt;35), VLOOKUP(I3116, $A$63:$C$96, 3))</f>
        <v>7160</v>
      </c>
      <c r="M3116" s="5">
        <f t="shared" si="439"/>
        <v>1187.1297565610726</v>
      </c>
      <c r="N3116" s="5">
        <v>849.60469365858603</v>
      </c>
      <c r="O3116" s="5">
        <f t="shared" si="446"/>
        <v>3428.2889999999998</v>
      </c>
      <c r="P3116" s="5">
        <f t="shared" si="447"/>
        <v>3428.2889999999998</v>
      </c>
      <c r="Q3116" s="5">
        <f t="shared" si="441"/>
        <v>487.20077413479089</v>
      </c>
      <c r="R3116" s="5">
        <f>IF(O3116&gt;(P3116+U3116),O3116-P3116-U3116, 0)</f>
        <v>0</v>
      </c>
      <c r="S3116" s="5">
        <f t="shared" si="442"/>
        <v>436.3547859652661</v>
      </c>
      <c r="T3116" s="5">
        <f t="shared" si="443"/>
        <v>4482.485970595807</v>
      </c>
      <c r="U3116" s="5">
        <f>IF(O3116&gt;P3116,IF(V3115*($B$6/100)&gt;=O3116-P3116,(O3116-P3116), V3115*($B$6/100)), 0)</f>
        <v>0</v>
      </c>
      <c r="V3116" s="5">
        <f>V3115+(T3116*($B$5/100))-(U3116/($B$6/100))</f>
        <v>2863007.0816627545</v>
      </c>
      <c r="W3116" s="5">
        <f t="shared" si="444"/>
        <v>71575.177041568866</v>
      </c>
    </row>
    <row r="3117" spans="4:23" x14ac:dyDescent="0.25">
      <c r="D3117">
        <f t="shared" si="445"/>
        <v>3115</v>
      </c>
      <c r="E3117" s="3">
        <v>43960</v>
      </c>
      <c r="F3117" s="4">
        <v>0.79166666666666663</v>
      </c>
      <c r="G3117">
        <v>50</v>
      </c>
      <c r="H3117">
        <v>10</v>
      </c>
      <c r="I3117" s="5">
        <f t="shared" si="440"/>
        <v>7</v>
      </c>
      <c r="J3117" s="22">
        <v>1.5836645006755319E-4</v>
      </c>
      <c r="K3117">
        <v>1.4052999999999998E-4</v>
      </c>
      <c r="L3117" s="5" cm="1">
        <f t="array" ref="L3117">_xlfn.IFS(I3117=0, 0, I3117&gt;34, 0, AND(I3117&gt;0, I3117&lt;35), VLOOKUP(I3117, $A$63:$C$96, 3))</f>
        <v>4800</v>
      </c>
      <c r="M3117" s="5">
        <f t="shared" si="439"/>
        <v>752.24063782087774</v>
      </c>
      <c r="N3117" s="5">
        <v>946.67605558692787</v>
      </c>
      <c r="O3117" s="5">
        <f t="shared" si="446"/>
        <v>3958.7300999999993</v>
      </c>
      <c r="P3117" s="5">
        <f t="shared" si="447"/>
        <v>3958.7300999999993</v>
      </c>
      <c r="Q3117" s="5">
        <f t="shared" si="441"/>
        <v>487.20077413479089</v>
      </c>
      <c r="R3117" s="5">
        <f>IF(O3117&gt;(P3117+U3117),O3117-P3117-U3117, 0)</f>
        <v>0</v>
      </c>
      <c r="S3117" s="5">
        <f t="shared" si="442"/>
        <v>486.21038783958903</v>
      </c>
      <c r="T3117" s="5">
        <f t="shared" si="443"/>
        <v>1107.3001499812897</v>
      </c>
      <c r="U3117" s="5">
        <f>IF(O3117&gt;P3117,IF(V3116*($B$6/100)&gt;=O3117-P3117,(O3117-P3117), V3116*($B$6/100)), 0)</f>
        <v>0</v>
      </c>
      <c r="V3117" s="5">
        <f>V3116+(T3117*($B$5/100))-(U3117/($B$6/100))</f>
        <v>2863782.1917677415</v>
      </c>
      <c r="W3117" s="5">
        <f t="shared" si="444"/>
        <v>71594.554794193537</v>
      </c>
    </row>
    <row r="3118" spans="4:23" x14ac:dyDescent="0.25">
      <c r="D3118">
        <f t="shared" si="445"/>
        <v>3116</v>
      </c>
      <c r="E3118" s="3">
        <v>43960</v>
      </c>
      <c r="F3118" s="4">
        <v>0.83333333333333337</v>
      </c>
      <c r="G3118">
        <v>40</v>
      </c>
      <c r="H3118">
        <v>7</v>
      </c>
      <c r="I3118" s="5">
        <f t="shared" si="440"/>
        <v>6</v>
      </c>
      <c r="J3118" s="22">
        <v>4.2066088299193817E-5</v>
      </c>
      <c r="K3118">
        <v>1.4390999999999997E-4</v>
      </c>
      <c r="L3118" s="5" cm="1">
        <f t="array" ref="L3118">_xlfn.IFS(I3118=0, 0, I3118&gt;34, 0, AND(I3118&gt;0, I3118&lt;35), VLOOKUP(I3118, $A$63:$C$96, 3))</f>
        <v>2980</v>
      </c>
      <c r="M3118" s="5">
        <f t="shared" si="439"/>
        <v>199.81391942117062</v>
      </c>
      <c r="N3118" s="5">
        <v>979.9707237414367</v>
      </c>
      <c r="O3118" s="5">
        <f t="shared" si="446"/>
        <v>4053.9446999999986</v>
      </c>
      <c r="P3118" s="5">
        <f t="shared" si="447"/>
        <v>3179.8139194211708</v>
      </c>
      <c r="Q3118" s="5">
        <f t="shared" si="441"/>
        <v>0</v>
      </c>
      <c r="R3118" s="5">
        <f>IF(O3118&gt;(P3118+U3118),O3118-P3118-U3118, 0)</f>
        <v>0</v>
      </c>
      <c r="S3118" s="5">
        <f t="shared" si="442"/>
        <v>0</v>
      </c>
      <c r="T3118" s="5">
        <f t="shared" si="443"/>
        <v>0</v>
      </c>
      <c r="U3118" s="5">
        <f>IF(O3118&gt;P3118,IF(V3117*($B$6/100)&gt;=O3118-P3118,(O3118-P3118), V3117*($B$6/100)), 0)</f>
        <v>874.13078057882785</v>
      </c>
      <c r="V3118" s="5">
        <f>V3117+(T3118*($B$5/100))-(U3118/($B$6/100))</f>
        <v>2862533.4335097717</v>
      </c>
      <c r="W3118" s="5">
        <f t="shared" si="444"/>
        <v>71563.335837744293</v>
      </c>
    </row>
    <row r="3119" spans="4:23" x14ac:dyDescent="0.25">
      <c r="D3119">
        <f t="shared" si="445"/>
        <v>3117</v>
      </c>
      <c r="E3119" s="3">
        <v>43960</v>
      </c>
      <c r="F3119" s="4">
        <v>0.875</v>
      </c>
      <c r="G3119">
        <v>30</v>
      </c>
      <c r="H3119">
        <v>0</v>
      </c>
      <c r="I3119" s="5">
        <f t="shared" si="440"/>
        <v>4</v>
      </c>
      <c r="J3119" s="22">
        <v>0</v>
      </c>
      <c r="K3119">
        <v>1.4918E-4</v>
      </c>
      <c r="L3119" s="5" cm="1">
        <f t="array" ref="L3119">_xlfn.IFS(I3119=0, 0, I3119&gt;34, 0, AND(I3119&gt;0, I3119&lt;35), VLOOKUP(I3119, $A$63:$C$96, 3))</f>
        <v>740</v>
      </c>
      <c r="M3119" s="5">
        <f t="shared" si="439"/>
        <v>0</v>
      </c>
      <c r="N3119" s="5">
        <v>914.20939799998973</v>
      </c>
      <c r="O3119" s="5">
        <f t="shared" si="446"/>
        <v>4202.4005999999999</v>
      </c>
      <c r="P3119" s="5">
        <f t="shared" si="447"/>
        <v>740</v>
      </c>
      <c r="Q3119" s="5">
        <f t="shared" si="441"/>
        <v>0</v>
      </c>
      <c r="R3119" s="5">
        <f>IF(O3119&gt;(P3119+U3119),O3119-P3119-U3119, 0)</f>
        <v>0</v>
      </c>
      <c r="S3119" s="5">
        <f t="shared" si="442"/>
        <v>0</v>
      </c>
      <c r="T3119" s="5">
        <f t="shared" si="443"/>
        <v>0</v>
      </c>
      <c r="U3119" s="5">
        <f>IF(O3119&gt;P3119,IF(V3118*($B$6/100)&gt;=O3119-P3119,(O3119-P3119), V3118*($B$6/100)), 0)</f>
        <v>3462.4005999999999</v>
      </c>
      <c r="V3119" s="5">
        <f>V3118+(T3119*($B$5/100))-(U3119/($B$6/100))</f>
        <v>2857587.1469383431</v>
      </c>
      <c r="W3119" s="5">
        <f t="shared" si="444"/>
        <v>71439.678673458577</v>
      </c>
    </row>
    <row r="3120" spans="4:23" x14ac:dyDescent="0.25">
      <c r="D3120">
        <f t="shared" si="445"/>
        <v>3118</v>
      </c>
      <c r="E3120" s="3">
        <v>43960</v>
      </c>
      <c r="F3120" s="4">
        <v>0.91666666666666663</v>
      </c>
      <c r="G3120">
        <v>20</v>
      </c>
      <c r="H3120">
        <v>0</v>
      </c>
      <c r="I3120" s="5">
        <f t="shared" si="440"/>
        <v>3</v>
      </c>
      <c r="J3120" s="22">
        <v>0</v>
      </c>
      <c r="K3120">
        <v>1.5397999999999999E-4</v>
      </c>
      <c r="L3120" s="5" cm="1">
        <f t="array" ref="L3120">_xlfn.IFS(I3120=0, 0, I3120&gt;34, 0, AND(I3120&gt;0, I3120&lt;35), VLOOKUP(I3120, $A$63:$C$96, 3))</f>
        <v>232</v>
      </c>
      <c r="M3120" s="5">
        <f t="shared" si="439"/>
        <v>0</v>
      </c>
      <c r="N3120" s="5">
        <v>833.28274271020734</v>
      </c>
      <c r="O3120" s="5">
        <f t="shared" si="446"/>
        <v>4337.6165999999994</v>
      </c>
      <c r="P3120" s="5">
        <f t="shared" si="447"/>
        <v>232</v>
      </c>
      <c r="Q3120" s="5">
        <f t="shared" si="441"/>
        <v>0</v>
      </c>
      <c r="R3120" s="5">
        <f>IF(O3120&gt;(P3120+U3120),O3120-P3120-U3120, 0)</f>
        <v>0</v>
      </c>
      <c r="S3120" s="5">
        <f t="shared" si="442"/>
        <v>0</v>
      </c>
      <c r="T3120" s="5">
        <f t="shared" si="443"/>
        <v>0</v>
      </c>
      <c r="U3120" s="5">
        <f>IF(O3120&gt;P3120,IF(V3119*($B$6/100)&gt;=O3120-P3120,(O3120-P3120), V3119*($B$6/100)), 0)</f>
        <v>4105.6165999999994</v>
      </c>
      <c r="V3120" s="5">
        <f>V3119+(T3120*($B$5/100))-(U3120/($B$6/100))</f>
        <v>2851721.9803669145</v>
      </c>
      <c r="W3120" s="5">
        <f t="shared" si="444"/>
        <v>71293.049509172866</v>
      </c>
    </row>
    <row r="3121" spans="4:23" x14ac:dyDescent="0.25">
      <c r="D3121">
        <f t="shared" si="445"/>
        <v>3119</v>
      </c>
      <c r="E3121" s="3">
        <v>43960</v>
      </c>
      <c r="F3121" s="4">
        <v>0.95833333333333337</v>
      </c>
      <c r="G3121">
        <v>30</v>
      </c>
      <c r="H3121">
        <v>0</v>
      </c>
      <c r="I3121" s="5">
        <f t="shared" si="440"/>
        <v>4</v>
      </c>
      <c r="J3121" s="22">
        <v>0</v>
      </c>
      <c r="K3121">
        <v>1.5179000000000001E-4</v>
      </c>
      <c r="L3121" s="5" cm="1">
        <f t="array" ref="L3121">_xlfn.IFS(I3121=0, 0, I3121&gt;34, 0, AND(I3121&gt;0, I3121&lt;35), VLOOKUP(I3121, $A$63:$C$96, 3))</f>
        <v>740</v>
      </c>
      <c r="M3121" s="5">
        <f t="shared" si="439"/>
        <v>0</v>
      </c>
      <c r="N3121" s="5">
        <v>752.38150470877463</v>
      </c>
      <c r="O3121" s="5">
        <f t="shared" si="446"/>
        <v>4275.9243000000006</v>
      </c>
      <c r="P3121" s="5">
        <f t="shared" si="447"/>
        <v>740</v>
      </c>
      <c r="Q3121" s="5">
        <f t="shared" si="441"/>
        <v>0</v>
      </c>
      <c r="R3121" s="5">
        <f>IF(O3121&gt;(P3121+U3121),O3121-P3121-U3121, 0)</f>
        <v>0</v>
      </c>
      <c r="S3121" s="5">
        <f t="shared" si="442"/>
        <v>0</v>
      </c>
      <c r="T3121" s="5">
        <f t="shared" si="443"/>
        <v>0</v>
      </c>
      <c r="U3121" s="5">
        <f>IF(O3121&gt;P3121,IF(V3120*($B$6/100)&gt;=O3121-P3121,(O3121-P3121), V3120*($B$6/100)), 0)</f>
        <v>3535.9243000000006</v>
      </c>
      <c r="V3121" s="5">
        <f>V3120+(T3121*($B$5/100))-(U3121/($B$6/100))</f>
        <v>2846670.6599383433</v>
      </c>
      <c r="W3121" s="5">
        <f t="shared" si="444"/>
        <v>71166.766498458586</v>
      </c>
    </row>
    <row r="3122" spans="4:23" x14ac:dyDescent="0.25">
      <c r="D3122">
        <f t="shared" si="445"/>
        <v>3120</v>
      </c>
      <c r="E3122" s="3">
        <v>43961</v>
      </c>
      <c r="F3122" s="4">
        <v>0</v>
      </c>
      <c r="G3122">
        <v>20</v>
      </c>
      <c r="H3122">
        <v>0</v>
      </c>
      <c r="I3122" s="5">
        <f t="shared" si="440"/>
        <v>3</v>
      </c>
      <c r="J3122" s="22">
        <v>0</v>
      </c>
      <c r="K3122">
        <v>1.3542E-4</v>
      </c>
      <c r="L3122" s="5" cm="1">
        <f t="array" ref="L3122">_xlfn.IFS(I3122=0, 0, I3122&gt;34, 0, AND(I3122&gt;0, I3122&lt;35), VLOOKUP(I3122, $A$63:$C$96, 3))</f>
        <v>232</v>
      </c>
      <c r="M3122" s="5">
        <f t="shared" si="439"/>
        <v>0</v>
      </c>
      <c r="N3122" s="5">
        <v>659.34508395544242</v>
      </c>
      <c r="O3122" s="5">
        <f t="shared" si="446"/>
        <v>3814.7814000000003</v>
      </c>
      <c r="P3122" s="5">
        <f t="shared" si="447"/>
        <v>232</v>
      </c>
      <c r="Q3122" s="5">
        <f t="shared" si="441"/>
        <v>0</v>
      </c>
      <c r="R3122" s="5">
        <f>IF(O3122&gt;(P3122+U3122),O3122-P3122-U3122, 0)</f>
        <v>0</v>
      </c>
      <c r="S3122" s="5">
        <f t="shared" si="442"/>
        <v>0</v>
      </c>
      <c r="T3122" s="5">
        <f t="shared" si="443"/>
        <v>0</v>
      </c>
      <c r="U3122" s="5">
        <f>IF(O3122&gt;P3122,IF(V3121*($B$6/100)&gt;=O3122-P3122,(O3122-P3122), V3121*($B$6/100)), 0)</f>
        <v>3582.7814000000003</v>
      </c>
      <c r="V3122" s="5">
        <f>V3121+(T3122*($B$5/100))-(U3122/($B$6/100))</f>
        <v>2841552.4007954863</v>
      </c>
      <c r="W3122" s="5">
        <f t="shared" si="444"/>
        <v>71038.810019887154</v>
      </c>
    </row>
    <row r="3123" spans="4:23" x14ac:dyDescent="0.25">
      <c r="D3123">
        <f t="shared" si="445"/>
        <v>3121</v>
      </c>
      <c r="E3123" s="3">
        <v>43961</v>
      </c>
      <c r="F3123" s="4">
        <v>4.1666666666666664E-2</v>
      </c>
      <c r="G3123">
        <v>30</v>
      </c>
      <c r="H3123">
        <v>0</v>
      </c>
      <c r="I3123" s="5">
        <f t="shared" si="440"/>
        <v>4</v>
      </c>
      <c r="J3123" s="22">
        <v>0</v>
      </c>
      <c r="K3123">
        <v>1.104E-4</v>
      </c>
      <c r="L3123" s="5" cm="1">
        <f t="array" ref="L3123">_xlfn.IFS(I3123=0, 0, I3123&gt;34, 0, AND(I3123&gt;0, I3123&lt;35), VLOOKUP(I3123, $A$63:$C$96, 3))</f>
        <v>740</v>
      </c>
      <c r="M3123" s="5">
        <f t="shared" si="439"/>
        <v>0</v>
      </c>
      <c r="N3123" s="5">
        <v>573.38751840342502</v>
      </c>
      <c r="O3123" s="5">
        <f t="shared" si="446"/>
        <v>3109.9679999999998</v>
      </c>
      <c r="P3123" s="5">
        <f t="shared" si="447"/>
        <v>740</v>
      </c>
      <c r="Q3123" s="5">
        <f t="shared" si="441"/>
        <v>0</v>
      </c>
      <c r="R3123" s="5">
        <f>IF(O3123&gt;(P3123+U3123),O3123-P3123-U3123, 0)</f>
        <v>0</v>
      </c>
      <c r="S3123" s="5">
        <f t="shared" si="442"/>
        <v>0</v>
      </c>
      <c r="T3123" s="5">
        <f t="shared" si="443"/>
        <v>0</v>
      </c>
      <c r="U3123" s="5">
        <f>IF(O3123&gt;P3123,IF(V3122*($B$6/100)&gt;=O3123-P3123,(O3123-P3123), V3122*($B$6/100)), 0)</f>
        <v>2369.9679999999998</v>
      </c>
      <c r="V3123" s="5">
        <f>V3122+(T3123*($B$5/100))-(U3123/($B$6/100))</f>
        <v>2838166.7322240579</v>
      </c>
      <c r="W3123" s="5">
        <f t="shared" si="444"/>
        <v>70954.168305601444</v>
      </c>
    </row>
    <row r="3124" spans="4:23" x14ac:dyDescent="0.25">
      <c r="D3124">
        <f t="shared" si="445"/>
        <v>3122</v>
      </c>
      <c r="E3124" s="3">
        <v>43961</v>
      </c>
      <c r="F3124" s="4">
        <v>8.3333333333333329E-2</v>
      </c>
      <c r="G3124">
        <v>10</v>
      </c>
      <c r="H3124">
        <v>0</v>
      </c>
      <c r="I3124" s="5">
        <f t="shared" si="440"/>
        <v>1</v>
      </c>
      <c r="J3124" s="22">
        <v>0</v>
      </c>
      <c r="K3124">
        <v>8.8549999999999984E-5</v>
      </c>
      <c r="L3124" s="5" cm="1">
        <f t="array" ref="L3124">_xlfn.IFS(I3124=0, 0, I3124&gt;34, 0, AND(I3124&gt;0, I3124&lt;35), VLOOKUP(I3124, $A$63:$C$96, 3))</f>
        <v>0</v>
      </c>
      <c r="M3124" s="5">
        <f t="shared" si="439"/>
        <v>0</v>
      </c>
      <c r="N3124" s="5">
        <v>526.86930662279917</v>
      </c>
      <c r="O3124" s="5">
        <f t="shared" si="446"/>
        <v>2494.4534999999996</v>
      </c>
      <c r="P3124" s="5">
        <f t="shared" si="447"/>
        <v>0</v>
      </c>
      <c r="Q3124" s="5">
        <f t="shared" si="441"/>
        <v>0</v>
      </c>
      <c r="R3124" s="5">
        <f>IF(O3124&gt;(P3124+U3124),O3124-P3124-U3124, 0)</f>
        <v>0</v>
      </c>
      <c r="S3124" s="5">
        <f t="shared" si="442"/>
        <v>0</v>
      </c>
      <c r="T3124" s="5">
        <f t="shared" si="443"/>
        <v>0</v>
      </c>
      <c r="U3124" s="5">
        <f>IF(O3124&gt;P3124,IF(V3123*($B$6/100)&gt;=O3124-P3124,(O3124-P3124), V3123*($B$6/100)), 0)</f>
        <v>2494.4534999999996</v>
      </c>
      <c r="V3124" s="5">
        <f>V3123+(T3124*($B$5/100))-(U3124/($B$6/100))</f>
        <v>2834603.227224058</v>
      </c>
      <c r="W3124" s="5">
        <f t="shared" si="444"/>
        <v>70865.080680601444</v>
      </c>
    </row>
    <row r="3125" spans="4:23" x14ac:dyDescent="0.25">
      <c r="D3125">
        <f t="shared" si="445"/>
        <v>3123</v>
      </c>
      <c r="E3125" s="3">
        <v>43961</v>
      </c>
      <c r="F3125" s="4">
        <v>0.125</v>
      </c>
      <c r="G3125">
        <v>20</v>
      </c>
      <c r="H3125">
        <v>0</v>
      </c>
      <c r="I3125" s="5">
        <f t="shared" si="440"/>
        <v>3</v>
      </c>
      <c r="J3125" s="22">
        <v>0</v>
      </c>
      <c r="K3125">
        <v>7.6180000000000006E-5</v>
      </c>
      <c r="L3125" s="5" cm="1">
        <f t="array" ref="L3125">_xlfn.IFS(I3125=0, 0, I3125&gt;34, 0, AND(I3125&gt;0, I3125&lt;35), VLOOKUP(I3125, $A$63:$C$96, 3))</f>
        <v>232</v>
      </c>
      <c r="M3125" s="5">
        <f t="shared" si="439"/>
        <v>0</v>
      </c>
      <c r="N3125" s="5">
        <v>507.65526305374578</v>
      </c>
      <c r="O3125" s="5">
        <f t="shared" si="446"/>
        <v>2145.9906000000001</v>
      </c>
      <c r="P3125" s="5">
        <f t="shared" si="447"/>
        <v>232</v>
      </c>
      <c r="Q3125" s="5">
        <f t="shared" si="441"/>
        <v>0</v>
      </c>
      <c r="R3125" s="5">
        <f>IF(O3125&gt;(P3125+U3125),O3125-P3125-U3125, 0)</f>
        <v>0</v>
      </c>
      <c r="S3125" s="5">
        <f t="shared" si="442"/>
        <v>0</v>
      </c>
      <c r="T3125" s="5">
        <f t="shared" si="443"/>
        <v>0</v>
      </c>
      <c r="U3125" s="5">
        <f>IF(O3125&gt;P3125,IF(V3124*($B$6/100)&gt;=O3125-P3125,(O3125-P3125), V3124*($B$6/100)), 0)</f>
        <v>1913.9906000000001</v>
      </c>
      <c r="V3125" s="5">
        <f>V3124+(T3125*($B$5/100))-(U3125/($B$6/100))</f>
        <v>2831868.9549383437</v>
      </c>
      <c r="W3125" s="5">
        <f t="shared" si="444"/>
        <v>70796.723873458599</v>
      </c>
    </row>
    <row r="3126" spans="4:23" x14ac:dyDescent="0.25">
      <c r="D3126">
        <f t="shared" si="445"/>
        <v>3124</v>
      </c>
      <c r="E3126" s="3">
        <v>43961</v>
      </c>
      <c r="F3126" s="4">
        <v>0.16666666666666666</v>
      </c>
      <c r="G3126">
        <v>20</v>
      </c>
      <c r="H3126">
        <v>0</v>
      </c>
      <c r="I3126" s="5">
        <f t="shared" si="440"/>
        <v>3</v>
      </c>
      <c r="J3126" s="22">
        <v>0</v>
      </c>
      <c r="K3126">
        <v>7.0019999999999997E-5</v>
      </c>
      <c r="L3126" s="5" cm="1">
        <f t="array" ref="L3126">_xlfn.IFS(I3126=0, 0, I3126&gt;34, 0, AND(I3126&gt;0, I3126&lt;35), VLOOKUP(I3126, $A$63:$C$96, 3))</f>
        <v>232</v>
      </c>
      <c r="M3126" s="5">
        <f t="shared" si="439"/>
        <v>0</v>
      </c>
      <c r="N3126" s="5">
        <v>506.57356818069275</v>
      </c>
      <c r="O3126" s="5">
        <f t="shared" si="446"/>
        <v>1972.4633999999999</v>
      </c>
      <c r="P3126" s="5">
        <f t="shared" si="447"/>
        <v>232</v>
      </c>
      <c r="Q3126" s="5">
        <f t="shared" si="441"/>
        <v>0</v>
      </c>
      <c r="R3126" s="5">
        <f>IF(O3126&gt;(P3126+U3126),O3126-P3126-U3126, 0)</f>
        <v>0</v>
      </c>
      <c r="S3126" s="5">
        <f t="shared" si="442"/>
        <v>0</v>
      </c>
      <c r="T3126" s="5">
        <f t="shared" si="443"/>
        <v>0</v>
      </c>
      <c r="U3126" s="5">
        <f>IF(O3126&gt;P3126,IF(V3125*($B$6/100)&gt;=O3126-P3126,(O3126-P3126), V3125*($B$6/100)), 0)</f>
        <v>1740.4633999999999</v>
      </c>
      <c r="V3126" s="5">
        <f>V3125+(T3126*($B$5/100))-(U3126/($B$6/100))</f>
        <v>2829382.5786526296</v>
      </c>
      <c r="W3126" s="5">
        <f t="shared" si="444"/>
        <v>70734.564466315744</v>
      </c>
    </row>
    <row r="3127" spans="4:23" x14ac:dyDescent="0.25">
      <c r="D3127">
        <f t="shared" si="445"/>
        <v>3125</v>
      </c>
      <c r="E3127" s="3">
        <v>43961</v>
      </c>
      <c r="F3127" s="4">
        <v>0.20833333333333334</v>
      </c>
      <c r="G3127">
        <v>20</v>
      </c>
      <c r="H3127">
        <v>0</v>
      </c>
      <c r="I3127" s="5">
        <f t="shared" si="440"/>
        <v>3</v>
      </c>
      <c r="J3127" s="22">
        <v>0</v>
      </c>
      <c r="K3127">
        <v>6.737E-5</v>
      </c>
      <c r="L3127" s="5" cm="1">
        <f t="array" ref="L3127">_xlfn.IFS(I3127=0, 0, I3127&gt;34, 0, AND(I3127&gt;0, I3127&lt;35), VLOOKUP(I3127, $A$63:$C$96, 3))</f>
        <v>232</v>
      </c>
      <c r="M3127" s="5">
        <f t="shared" si="439"/>
        <v>0</v>
      </c>
      <c r="N3127" s="5">
        <v>521.57228420286879</v>
      </c>
      <c r="O3127" s="5">
        <f t="shared" si="446"/>
        <v>1897.8128999999999</v>
      </c>
      <c r="P3127" s="5">
        <f t="shared" si="447"/>
        <v>232</v>
      </c>
      <c r="Q3127" s="5">
        <f t="shared" si="441"/>
        <v>0</v>
      </c>
      <c r="R3127" s="5">
        <f>IF(O3127&gt;(P3127+U3127),O3127-P3127-U3127, 0)</f>
        <v>0</v>
      </c>
      <c r="S3127" s="5">
        <f t="shared" si="442"/>
        <v>0</v>
      </c>
      <c r="T3127" s="5">
        <f t="shared" si="443"/>
        <v>0</v>
      </c>
      <c r="U3127" s="5">
        <f>IF(O3127&gt;P3127,IF(V3126*($B$6/100)&gt;=O3127-P3127,(O3127-P3127), V3126*($B$6/100)), 0)</f>
        <v>1665.8128999999999</v>
      </c>
      <c r="V3127" s="5">
        <f>V3126+(T3127*($B$5/100))-(U3127/($B$6/100))</f>
        <v>2827002.845938344</v>
      </c>
      <c r="W3127" s="5">
        <f t="shared" si="444"/>
        <v>70675.071148458606</v>
      </c>
    </row>
    <row r="3128" spans="4:23" x14ac:dyDescent="0.25">
      <c r="D3128">
        <f t="shared" si="445"/>
        <v>3126</v>
      </c>
      <c r="E3128" s="3">
        <v>43961</v>
      </c>
      <c r="F3128" s="4">
        <v>0.25</v>
      </c>
      <c r="G3128">
        <v>10</v>
      </c>
      <c r="H3128">
        <v>5</v>
      </c>
      <c r="I3128" s="5">
        <f t="shared" si="440"/>
        <v>1</v>
      </c>
      <c r="J3128" s="22">
        <v>4.2066088299193817E-5</v>
      </c>
      <c r="K3128">
        <v>6.6940000000000006E-5</v>
      </c>
      <c r="L3128" s="5" cm="1">
        <f t="array" ref="L3128">_xlfn.IFS(I3128=0, 0, I3128&gt;34, 0, AND(I3128&gt;0, I3128&lt;35), VLOOKUP(I3128, $A$63:$C$96, 3))</f>
        <v>0</v>
      </c>
      <c r="M3128" s="5">
        <f t="shared" si="439"/>
        <v>199.81391942117062</v>
      </c>
      <c r="N3128" s="5">
        <v>555.87760405626693</v>
      </c>
      <c r="O3128" s="5">
        <f t="shared" si="446"/>
        <v>1885.6998000000003</v>
      </c>
      <c r="P3128" s="5">
        <f t="shared" si="447"/>
        <v>199.81391942117062</v>
      </c>
      <c r="Q3128" s="5">
        <f t="shared" si="441"/>
        <v>0</v>
      </c>
      <c r="R3128" s="5">
        <f>IF(O3128&gt;(P3128+U3128),O3128-P3128-U3128, 0)</f>
        <v>0</v>
      </c>
      <c r="S3128" s="5">
        <f t="shared" si="442"/>
        <v>0</v>
      </c>
      <c r="T3128" s="5">
        <f t="shared" si="443"/>
        <v>0</v>
      </c>
      <c r="U3128" s="5">
        <f>IF(O3128&gt;P3128,IF(V3127*($B$6/100)&gt;=O3128-P3128,(O3128-P3128), V3127*($B$6/100)), 0)</f>
        <v>1685.8858805788298</v>
      </c>
      <c r="V3128" s="5">
        <f>V3127+(T3128*($B$5/100))-(U3128/($B$6/100))</f>
        <v>2824594.4375375169</v>
      </c>
      <c r="W3128" s="5">
        <f t="shared" si="444"/>
        <v>70614.860938437923</v>
      </c>
    </row>
    <row r="3129" spans="4:23" x14ac:dyDescent="0.25">
      <c r="D3129">
        <f t="shared" si="445"/>
        <v>3127</v>
      </c>
      <c r="E3129" s="3">
        <v>43961</v>
      </c>
      <c r="F3129" s="4">
        <v>0.29166666666666669</v>
      </c>
      <c r="G3129">
        <v>20</v>
      </c>
      <c r="H3129">
        <v>3</v>
      </c>
      <c r="I3129" s="5">
        <f t="shared" si="440"/>
        <v>3</v>
      </c>
      <c r="J3129" s="22">
        <v>1.2867274067988698E-4</v>
      </c>
      <c r="K3129">
        <v>6.798000000000001E-5</v>
      </c>
      <c r="L3129" s="5" cm="1">
        <f t="array" ref="L3129">_xlfn.IFS(I3129=0, 0, I3129&gt;34, 0, AND(I3129&gt;0, I3129&lt;35), VLOOKUP(I3129, $A$63:$C$96, 3))</f>
        <v>232</v>
      </c>
      <c r="M3129" s="5">
        <f t="shared" si="439"/>
        <v>611.19551822946312</v>
      </c>
      <c r="N3129" s="5">
        <v>605.36756352118857</v>
      </c>
      <c r="O3129" s="5">
        <f t="shared" si="446"/>
        <v>1914.9966000000002</v>
      </c>
      <c r="P3129" s="5">
        <f t="shared" si="447"/>
        <v>843.19551822946312</v>
      </c>
      <c r="Q3129" s="5">
        <f t="shared" si="441"/>
        <v>0</v>
      </c>
      <c r="R3129" s="5">
        <f>IF(O3129&gt;(P3129+U3129),O3129-P3129-U3129, 0)</f>
        <v>0</v>
      </c>
      <c r="S3129" s="5">
        <f t="shared" si="442"/>
        <v>0</v>
      </c>
      <c r="T3129" s="5">
        <f t="shared" si="443"/>
        <v>0</v>
      </c>
      <c r="U3129" s="5">
        <f>IF(O3129&gt;P3129,IF(V3128*($B$6/100)&gt;=O3129-P3129,(O3129-P3129), V3128*($B$6/100)), 0)</f>
        <v>1071.8010817705372</v>
      </c>
      <c r="V3129" s="5">
        <f>V3128+(T3129*($B$5/100))-(U3129/($B$6/100))</f>
        <v>2823063.2931349878</v>
      </c>
      <c r="W3129" s="5">
        <f t="shared" si="444"/>
        <v>70576.582328374701</v>
      </c>
    </row>
    <row r="3130" spans="4:23" x14ac:dyDescent="0.25">
      <c r="D3130">
        <f t="shared" si="445"/>
        <v>3128</v>
      </c>
      <c r="E3130" s="3">
        <v>43961</v>
      </c>
      <c r="F3130" s="4">
        <v>0.33333333333333331</v>
      </c>
      <c r="G3130">
        <v>20</v>
      </c>
      <c r="H3130">
        <v>6</v>
      </c>
      <c r="I3130" s="5">
        <f t="shared" si="440"/>
        <v>3</v>
      </c>
      <c r="J3130" s="22">
        <v>2.0785596571366356E-4</v>
      </c>
      <c r="K3130">
        <v>7.2719999999999995E-5</v>
      </c>
      <c r="L3130" s="5" cm="1">
        <f t="array" ref="L3130">_xlfn.IFS(I3130=0, 0, I3130&gt;34, 0, AND(I3130&gt;0, I3130&lt;35), VLOOKUP(I3130, $A$63:$C$96, 3))</f>
        <v>232</v>
      </c>
      <c r="M3130" s="5">
        <f t="shared" si="439"/>
        <v>987.31583713990187</v>
      </c>
      <c r="N3130" s="5">
        <v>767.02574053507055</v>
      </c>
      <c r="O3130" s="5">
        <f t="shared" si="446"/>
        <v>2048.5223999999998</v>
      </c>
      <c r="P3130" s="5">
        <f t="shared" si="447"/>
        <v>1219.3158371399018</v>
      </c>
      <c r="Q3130" s="5">
        <f t="shared" si="441"/>
        <v>0</v>
      </c>
      <c r="R3130" s="5">
        <f>IF(O3130&gt;(P3130+U3130),O3130-P3130-U3130, 0)</f>
        <v>0</v>
      </c>
      <c r="S3130" s="5">
        <f t="shared" si="442"/>
        <v>0</v>
      </c>
      <c r="T3130" s="5">
        <f t="shared" si="443"/>
        <v>0</v>
      </c>
      <c r="U3130" s="5">
        <f>IF(O3130&gt;P3130,IF(V3129*($B$6/100)&gt;=O3130-P3130,(O3130-P3130), V3129*($B$6/100)), 0)</f>
        <v>829.20656286009807</v>
      </c>
      <c r="V3130" s="5">
        <f>V3129+(T3130*($B$5/100))-(U3130/($B$6/100))</f>
        <v>2821878.712330902</v>
      </c>
      <c r="W3130" s="5">
        <f t="shared" si="444"/>
        <v>70546.967808272544</v>
      </c>
    </row>
    <row r="3131" spans="4:23" x14ac:dyDescent="0.25">
      <c r="D3131">
        <f t="shared" si="445"/>
        <v>3129</v>
      </c>
      <c r="E3131" s="3">
        <v>43961</v>
      </c>
      <c r="F3131" s="4">
        <v>0.375</v>
      </c>
      <c r="G3131">
        <v>20</v>
      </c>
      <c r="H3131">
        <v>0</v>
      </c>
      <c r="I3131" s="5">
        <f t="shared" si="440"/>
        <v>3</v>
      </c>
      <c r="J3131" s="22">
        <v>2.0785596571366356E-4</v>
      </c>
      <c r="K3131">
        <v>8.755E-5</v>
      </c>
      <c r="L3131" s="5" cm="1">
        <f t="array" ref="L3131">_xlfn.IFS(I3131=0, 0, I3131&gt;34, 0, AND(I3131&gt;0, I3131&lt;35), VLOOKUP(I3131, $A$63:$C$96, 3))</f>
        <v>232</v>
      </c>
      <c r="M3131" s="5">
        <f t="shared" si="439"/>
        <v>987.31583713990187</v>
      </c>
      <c r="N3131" s="5">
        <v>969.14056094120167</v>
      </c>
      <c r="O3131" s="5">
        <f t="shared" si="446"/>
        <v>2466.2835</v>
      </c>
      <c r="P3131" s="5">
        <f t="shared" si="447"/>
        <v>1219.3158371399018</v>
      </c>
      <c r="Q3131" s="5">
        <f t="shared" si="441"/>
        <v>0</v>
      </c>
      <c r="R3131" s="5">
        <f>IF(O3131&gt;(P3131+U3131),O3131-P3131-U3131, 0)</f>
        <v>0</v>
      </c>
      <c r="S3131" s="5">
        <f t="shared" si="442"/>
        <v>0</v>
      </c>
      <c r="T3131" s="5">
        <f t="shared" si="443"/>
        <v>0</v>
      </c>
      <c r="U3131" s="5">
        <f>IF(O3131&gt;P3131,IF(V3130*($B$6/100)&gt;=O3131-P3131,(O3131-P3131), V3130*($B$6/100)), 0)</f>
        <v>1246.9676628600982</v>
      </c>
      <c r="V3131" s="5">
        <f>V3130+(T3131*($B$5/100))-(U3131/($B$6/100))</f>
        <v>2820097.3299553874</v>
      </c>
      <c r="W3131" s="5">
        <f t="shared" si="444"/>
        <v>70502.433248884685</v>
      </c>
    </row>
    <row r="3132" spans="4:23" x14ac:dyDescent="0.25">
      <c r="D3132">
        <f t="shared" si="445"/>
        <v>3130</v>
      </c>
      <c r="E3132" s="3">
        <v>43961</v>
      </c>
      <c r="F3132" s="4">
        <v>0.41666666666666669</v>
      </c>
      <c r="G3132">
        <v>20</v>
      </c>
      <c r="H3132">
        <v>1</v>
      </c>
      <c r="I3132" s="5">
        <f t="shared" si="440"/>
        <v>3</v>
      </c>
      <c r="J3132" s="22">
        <v>3.2415632748202292E-4</v>
      </c>
      <c r="K3132">
        <v>1.0347999999999999E-4</v>
      </c>
      <c r="L3132" s="5" cm="1">
        <f t="array" ref="L3132">_xlfn.IFS(I3132=0, 0, I3132&gt;34, 0, AND(I3132&gt;0, I3132&lt;35), VLOOKUP(I3132, $A$63:$C$96, 3))</f>
        <v>232</v>
      </c>
      <c r="M3132" s="5">
        <f t="shared" si="439"/>
        <v>1539.7425555396089</v>
      </c>
      <c r="N3132" s="5">
        <v>1170.2448082701928</v>
      </c>
      <c r="O3132" s="5">
        <f t="shared" si="446"/>
        <v>2915.0315999999998</v>
      </c>
      <c r="P3132" s="5">
        <f t="shared" si="447"/>
        <v>1771.7425555396089</v>
      </c>
      <c r="Q3132" s="5">
        <f t="shared" si="441"/>
        <v>0</v>
      </c>
      <c r="R3132" s="5">
        <f>IF(O3132&gt;(P3132+U3132),O3132-P3132-U3132, 0)</f>
        <v>0</v>
      </c>
      <c r="S3132" s="5">
        <f t="shared" si="442"/>
        <v>0</v>
      </c>
      <c r="T3132" s="5">
        <f t="shared" si="443"/>
        <v>0</v>
      </c>
      <c r="U3132" s="5">
        <f>IF(O3132&gt;P3132,IF(V3131*($B$6/100)&gt;=O3132-P3132,(O3132-P3132), V3131*($B$6/100)), 0)</f>
        <v>1143.2890444603909</v>
      </c>
      <c r="V3132" s="5">
        <f>V3131+(T3132*($B$5/100))-(U3132/($B$6/100))</f>
        <v>2818464.0598918726</v>
      </c>
      <c r="W3132" s="5">
        <f t="shared" si="444"/>
        <v>70461.601497296811</v>
      </c>
    </row>
    <row r="3133" spans="4:23" x14ac:dyDescent="0.25">
      <c r="D3133">
        <f t="shared" si="445"/>
        <v>3131</v>
      </c>
      <c r="E3133" s="3">
        <v>43961</v>
      </c>
      <c r="F3133" s="4">
        <v>0.45833333333333331</v>
      </c>
      <c r="G3133">
        <v>40</v>
      </c>
      <c r="H3133">
        <v>8</v>
      </c>
      <c r="I3133" s="5">
        <f t="shared" si="440"/>
        <v>6</v>
      </c>
      <c r="J3133" s="22">
        <v>6.2604237292329624E-4</v>
      </c>
      <c r="K3133">
        <v>9.9750000000000012E-5</v>
      </c>
      <c r="L3133" s="5" cm="1">
        <f t="array" ref="L3133">_xlfn.IFS(I3133=0, 0, I3133&gt;34, 0, AND(I3133&gt;0, I3133&lt;35), VLOOKUP(I3133, $A$63:$C$96, 3))</f>
        <v>2980</v>
      </c>
      <c r="M3133" s="5">
        <f t="shared" si="439"/>
        <v>2973.701271385657</v>
      </c>
      <c r="N3133" s="5">
        <v>1108.599785982502</v>
      </c>
      <c r="O3133" s="5">
        <f t="shared" si="446"/>
        <v>2809.9575000000004</v>
      </c>
      <c r="P3133" s="5">
        <f t="shared" si="447"/>
        <v>2809.9575000000004</v>
      </c>
      <c r="Q3133" s="5">
        <f t="shared" si="441"/>
        <v>487.20077413479089</v>
      </c>
      <c r="R3133" s="5">
        <f>IF(O3133&gt;(P3133+U3133),O3133-P3133-U3133, 0)</f>
        <v>0</v>
      </c>
      <c r="S3133" s="5">
        <f t="shared" si="442"/>
        <v>569.37399939544912</v>
      </c>
      <c r="T3133" s="5">
        <f t="shared" si="443"/>
        <v>2574.369771990207</v>
      </c>
      <c r="U3133" s="5">
        <f>IF(O3133&gt;P3133,IF(V3132*($B$6/100)&gt;=O3133-P3133,(O3133-P3133), V3132*($B$6/100)), 0)</f>
        <v>0</v>
      </c>
      <c r="V3133" s="5">
        <f>V3132+(T3133*($B$5/100))-(U3133/($B$6/100))</f>
        <v>2820266.1187322657</v>
      </c>
      <c r="W3133" s="5">
        <f t="shared" si="444"/>
        <v>70506.652968306647</v>
      </c>
    </row>
    <row r="3134" spans="4:23" x14ac:dyDescent="0.25">
      <c r="D3134">
        <f t="shared" si="445"/>
        <v>3132</v>
      </c>
      <c r="E3134" s="3">
        <v>43961</v>
      </c>
      <c r="F3134" s="4">
        <v>0.5</v>
      </c>
      <c r="G3134">
        <v>70</v>
      </c>
      <c r="H3134">
        <v>9</v>
      </c>
      <c r="I3134" s="5">
        <f t="shared" si="440"/>
        <v>10</v>
      </c>
      <c r="J3134" s="22">
        <v>6.9780217061015629E-4</v>
      </c>
      <c r="K3134">
        <v>9.0199999999999997E-5</v>
      </c>
      <c r="L3134" s="5" cm="1">
        <f t="array" ref="L3134">_xlfn.IFS(I3134=0, 0, I3134&gt;34, 0, AND(I3134&gt;0, I3134&lt;35), VLOOKUP(I3134, $A$63:$C$96, 3))</f>
        <v>12480</v>
      </c>
      <c r="M3134" s="5">
        <f t="shared" si="439"/>
        <v>3314.5603103982426</v>
      </c>
      <c r="N3134" s="5">
        <v>970.12414710292762</v>
      </c>
      <c r="O3134" s="5">
        <f t="shared" si="446"/>
        <v>2540.9340000000002</v>
      </c>
      <c r="P3134" s="5">
        <f t="shared" si="447"/>
        <v>2540.9340000000002</v>
      </c>
      <c r="Q3134" s="5">
        <f t="shared" si="441"/>
        <v>487.20077413479089</v>
      </c>
      <c r="R3134" s="5">
        <f>IF(O3134&gt;(P3134+U3134),O3134-P3134-U3134, 0)</f>
        <v>0</v>
      </c>
      <c r="S3134" s="5">
        <f t="shared" si="442"/>
        <v>498.25326734711393</v>
      </c>
      <c r="T3134" s="5">
        <f t="shared" si="443"/>
        <v>12755.373043051128</v>
      </c>
      <c r="U3134" s="5">
        <f>IF(O3134&gt;P3134,IF(V3133*($B$6/100)&gt;=O3134-P3134,(O3134-P3134), V3133*($B$6/100)), 0)</f>
        <v>0</v>
      </c>
      <c r="V3134" s="5">
        <f>V3133+(T3134*($B$5/100))-(U3134/($B$6/100))</f>
        <v>2829194.8798624016</v>
      </c>
      <c r="W3134" s="5">
        <f t="shared" si="444"/>
        <v>70729.871996560047</v>
      </c>
    </row>
    <row r="3135" spans="4:23" x14ac:dyDescent="0.25">
      <c r="D3135">
        <f t="shared" si="445"/>
        <v>3133</v>
      </c>
      <c r="E3135" s="3">
        <v>43961</v>
      </c>
      <c r="F3135" s="4">
        <v>0.54166666666666663</v>
      </c>
      <c r="G3135">
        <v>70</v>
      </c>
      <c r="H3135">
        <v>9</v>
      </c>
      <c r="I3135" s="5">
        <f t="shared" si="440"/>
        <v>10</v>
      </c>
      <c r="J3135" s="22">
        <v>7.4481721047396112E-4</v>
      </c>
      <c r="K3135">
        <v>8.0470000000000007E-5</v>
      </c>
      <c r="L3135" s="5" cm="1">
        <f t="array" ref="L3135">_xlfn.IFS(I3135=0, 0, I3135&gt;34, 0, AND(I3135&gt;0, I3135&lt;35), VLOOKUP(I3135, $A$63:$C$96, 3))</f>
        <v>12480</v>
      </c>
      <c r="M3135" s="5">
        <f t="shared" si="439"/>
        <v>3537.8817497513155</v>
      </c>
      <c r="N3135" s="5">
        <v>878.16446243660948</v>
      </c>
      <c r="O3135" s="5">
        <f t="shared" si="446"/>
        <v>2266.8399000000004</v>
      </c>
      <c r="P3135" s="5">
        <f t="shared" si="447"/>
        <v>2266.8399000000004</v>
      </c>
      <c r="Q3135" s="5">
        <f t="shared" si="441"/>
        <v>487.20077413479089</v>
      </c>
      <c r="R3135" s="5">
        <f>IF(O3135&gt;(P3135+U3135),O3135-P3135-U3135, 0)</f>
        <v>0</v>
      </c>
      <c r="S3135" s="5">
        <f t="shared" si="442"/>
        <v>451.02300977025351</v>
      </c>
      <c r="T3135" s="5">
        <f t="shared" si="443"/>
        <v>13300.018839981061</v>
      </c>
      <c r="U3135" s="5">
        <f>IF(O3135&gt;P3135,IF(V3134*($B$6/100)&gt;=O3135-P3135,(O3135-P3135), V3134*($B$6/100)), 0)</f>
        <v>0</v>
      </c>
      <c r="V3135" s="5">
        <f>V3134+(T3135*($B$5/100))-(U3135/($B$6/100))</f>
        <v>2838504.8930503884</v>
      </c>
      <c r="W3135" s="5">
        <f t="shared" si="444"/>
        <v>70962.622326259705</v>
      </c>
    </row>
    <row r="3136" spans="4:23" x14ac:dyDescent="0.25">
      <c r="D3136">
        <f t="shared" si="445"/>
        <v>3134</v>
      </c>
      <c r="E3136" s="3">
        <v>43961</v>
      </c>
      <c r="F3136" s="4">
        <v>0.58333333333333337</v>
      </c>
      <c r="G3136">
        <v>90</v>
      </c>
      <c r="H3136">
        <v>1</v>
      </c>
      <c r="I3136" s="5">
        <f t="shared" si="440"/>
        <v>13</v>
      </c>
      <c r="J3136" s="22">
        <v>3.7364584312813331E-4</v>
      </c>
      <c r="K3136">
        <v>7.5229999999999996E-5</v>
      </c>
      <c r="L3136" s="5" cm="1">
        <f t="array" ref="L3136">_xlfn.IFS(I3136=0, 0, I3136&gt;34, 0, AND(I3136&gt;0, I3136&lt;35), VLOOKUP(I3136, $A$63:$C$96, 3))</f>
        <v>16600</v>
      </c>
      <c r="M3136" s="5">
        <f t="shared" si="439"/>
        <v>1774.8177548586332</v>
      </c>
      <c r="N3136" s="5">
        <v>789.29328717591238</v>
      </c>
      <c r="O3136" s="5">
        <f t="shared" si="446"/>
        <v>2119.2291</v>
      </c>
      <c r="P3136" s="5">
        <f t="shared" si="447"/>
        <v>2119.2291</v>
      </c>
      <c r="Q3136" s="5">
        <f t="shared" si="441"/>
        <v>487.20077413479089</v>
      </c>
      <c r="R3136" s="5">
        <f>IF(O3136&gt;(P3136+U3136),O3136-P3136-U3136, 0)</f>
        <v>0</v>
      </c>
      <c r="S3136" s="5">
        <f t="shared" si="442"/>
        <v>405.37900268223871</v>
      </c>
      <c r="T3136" s="5">
        <f t="shared" si="443"/>
        <v>15850.209652176392</v>
      </c>
      <c r="U3136" s="5">
        <f>IF(O3136&gt;P3136,IF(V3135*($B$6/100)&gt;=O3136-P3136,(O3136-P3136), V3135*($B$6/100)), 0)</f>
        <v>0</v>
      </c>
      <c r="V3136" s="5">
        <f>V3135+(T3136*($B$5/100))-(U3136/($B$6/100))</f>
        <v>2849600.0398069117</v>
      </c>
      <c r="W3136" s="5">
        <f t="shared" si="444"/>
        <v>71240.000995172799</v>
      </c>
    </row>
    <row r="3137" spans="4:23" x14ac:dyDescent="0.25">
      <c r="D3137">
        <f t="shared" si="445"/>
        <v>3135</v>
      </c>
      <c r="E3137" s="3">
        <v>43961</v>
      </c>
      <c r="F3137" s="4">
        <v>0.625</v>
      </c>
      <c r="G3137">
        <v>100</v>
      </c>
      <c r="H3137">
        <v>3</v>
      </c>
      <c r="I3137" s="5">
        <f t="shared" si="440"/>
        <v>14</v>
      </c>
      <c r="J3137" s="22">
        <v>4.4540564081499336E-4</v>
      </c>
      <c r="K3137">
        <v>6.5770000000000002E-5</v>
      </c>
      <c r="L3137" s="5" cm="1">
        <f t="array" ref="L3137">_xlfn.IFS(I3137=0, 0, I3137&gt;34, 0, AND(I3137&gt;0, I3137&lt;35), VLOOKUP(I3137, $A$63:$C$96, 3))</f>
        <v>16800</v>
      </c>
      <c r="M3137" s="5">
        <f t="shared" si="439"/>
        <v>2115.6767938712187</v>
      </c>
      <c r="N3137" s="5">
        <v>716.50879851078241</v>
      </c>
      <c r="O3137" s="5">
        <f t="shared" si="446"/>
        <v>1852.7409000000002</v>
      </c>
      <c r="P3137" s="5">
        <f t="shared" si="447"/>
        <v>1852.7409000000002</v>
      </c>
      <c r="Q3137" s="5">
        <f t="shared" si="441"/>
        <v>487.20077413479089</v>
      </c>
      <c r="R3137" s="5">
        <f>IF(O3137&gt;(P3137+U3137),O3137-P3137-U3137, 0)</f>
        <v>0</v>
      </c>
      <c r="S3137" s="5">
        <f t="shared" si="442"/>
        <v>367.99707646394171</v>
      </c>
      <c r="T3137" s="5">
        <f t="shared" si="443"/>
        <v>16694.938817407277</v>
      </c>
      <c r="U3137" s="5">
        <f>IF(O3137&gt;P3137,IF(V3136*($B$6/100)&gt;=O3137-P3137,(O3137-P3137), V3136*($B$6/100)), 0)</f>
        <v>0</v>
      </c>
      <c r="V3137" s="5">
        <f>V3136+(T3137*($B$5/100))-(U3137/($B$6/100))</f>
        <v>2861286.4969790969</v>
      </c>
      <c r="W3137" s="5">
        <f t="shared" si="444"/>
        <v>71532.162424477428</v>
      </c>
    </row>
    <row r="3138" spans="4:23" x14ac:dyDescent="0.25">
      <c r="D3138">
        <f t="shared" si="445"/>
        <v>3136</v>
      </c>
      <c r="E3138" s="3">
        <v>43961</v>
      </c>
      <c r="F3138" s="4">
        <v>0.66666666666666663</v>
      </c>
      <c r="G3138">
        <v>100</v>
      </c>
      <c r="H3138">
        <v>1</v>
      </c>
      <c r="I3138" s="5">
        <f t="shared" si="440"/>
        <v>14</v>
      </c>
      <c r="J3138" s="22">
        <v>2.3260072353671875E-4</v>
      </c>
      <c r="K3138">
        <v>6.347E-5</v>
      </c>
      <c r="L3138" s="5" cm="1">
        <f t="array" ref="L3138">_xlfn.IFS(I3138=0, 0, I3138&gt;34, 0, AND(I3138&gt;0, I3138&lt;35), VLOOKUP(I3138, $A$63:$C$96, 3))</f>
        <v>16800</v>
      </c>
      <c r="M3138" s="5">
        <f t="shared" si="439"/>
        <v>1104.8534367994141</v>
      </c>
      <c r="N3138" s="5">
        <v>740.74236622803437</v>
      </c>
      <c r="O3138" s="5">
        <f t="shared" si="446"/>
        <v>1787.9499000000001</v>
      </c>
      <c r="P3138" s="5">
        <f t="shared" si="447"/>
        <v>1787.9499000000001</v>
      </c>
      <c r="Q3138" s="5">
        <f t="shared" si="441"/>
        <v>487.20077413479089</v>
      </c>
      <c r="R3138" s="5">
        <f>IF(O3138&gt;(P3138+U3138),O3138-P3138-U3138, 0)</f>
        <v>0</v>
      </c>
      <c r="S3138" s="5">
        <f t="shared" si="442"/>
        <v>380.44337452863391</v>
      </c>
      <c r="T3138" s="5">
        <f t="shared" si="443"/>
        <v>15736.460162270781</v>
      </c>
      <c r="U3138" s="5">
        <f>IF(O3138&gt;P3138,IF(V3137*($B$6/100)&gt;=O3138-P3138,(O3138-P3138), V3137*($B$6/100)), 0)</f>
        <v>0</v>
      </c>
      <c r="V3138" s="5">
        <f>V3137+(T3138*($B$5/100))-(U3138/($B$6/100))</f>
        <v>2872302.0190926865</v>
      </c>
      <c r="W3138" s="5">
        <f t="shared" si="444"/>
        <v>71807.550477317156</v>
      </c>
    </row>
    <row r="3139" spans="4:23" x14ac:dyDescent="0.25">
      <c r="D3139">
        <f t="shared" si="445"/>
        <v>3137</v>
      </c>
      <c r="E3139" s="3">
        <v>43961</v>
      </c>
      <c r="F3139" s="4">
        <v>0.70833333333333337</v>
      </c>
      <c r="G3139">
        <v>100</v>
      </c>
      <c r="H3139">
        <v>0</v>
      </c>
      <c r="I3139" s="5">
        <f t="shared" si="440"/>
        <v>14</v>
      </c>
      <c r="J3139" s="22">
        <v>1.6331540163216422E-4</v>
      </c>
      <c r="K3139">
        <v>7.6439999999999993E-5</v>
      </c>
      <c r="L3139" s="5" cm="1">
        <f t="array" ref="L3139">_xlfn.IFS(I3139=0, 0, I3139&gt;34, 0, AND(I3139&gt;0, I3139&lt;35), VLOOKUP(I3139, $A$63:$C$96, 3))</f>
        <v>16800</v>
      </c>
      <c r="M3139" s="5">
        <f t="shared" ref="M3139:M3202" si="448">$B$11*$B$4*J3139*1000</f>
        <v>775.74815775278</v>
      </c>
      <c r="N3139" s="5">
        <v>904.45350312542746</v>
      </c>
      <c r="O3139" s="5">
        <f t="shared" si="446"/>
        <v>2153.3148000000001</v>
      </c>
      <c r="P3139" s="5">
        <f t="shared" si="447"/>
        <v>2153.3148000000001</v>
      </c>
      <c r="Q3139" s="5">
        <f t="shared" si="441"/>
        <v>487.20077413479089</v>
      </c>
      <c r="R3139" s="5">
        <f>IF(O3139&gt;(P3139+U3139),O3139-P3139-U3139, 0)</f>
        <v>0</v>
      </c>
      <c r="S3139" s="5">
        <f t="shared" si="442"/>
        <v>464.52499346764012</v>
      </c>
      <c r="T3139" s="5">
        <f t="shared" si="443"/>
        <v>14957.90836428514</v>
      </c>
      <c r="U3139" s="5">
        <f>IF(O3139&gt;P3139,IF(V3138*($B$6/100)&gt;=O3139-P3139,(O3139-P3139), V3138*($B$6/100)), 0)</f>
        <v>0</v>
      </c>
      <c r="V3139" s="5">
        <f>V3138+(T3139*($B$5/100))-(U3139/($B$6/100))</f>
        <v>2882772.5549476859</v>
      </c>
      <c r="W3139" s="5">
        <f t="shared" si="444"/>
        <v>72069.313873692154</v>
      </c>
    </row>
    <row r="3140" spans="4:23" x14ac:dyDescent="0.25">
      <c r="D3140">
        <f t="shared" si="445"/>
        <v>3138</v>
      </c>
      <c r="E3140" s="3">
        <v>43961</v>
      </c>
      <c r="F3140" s="4">
        <v>0.75</v>
      </c>
      <c r="G3140">
        <v>110</v>
      </c>
      <c r="H3140">
        <v>0</v>
      </c>
      <c r="I3140" s="5">
        <f t="shared" ref="I3140:I3203" si="449">ROUND((G3140/10)*((LN(99/0.03)/(LN(10/0.03)))),0)</f>
        <v>15</v>
      </c>
      <c r="J3140" s="22">
        <v>7.9183225033776597E-5</v>
      </c>
      <c r="K3140">
        <v>1.2034E-4</v>
      </c>
      <c r="L3140" s="5" cm="1">
        <f t="array" ref="L3140">_xlfn.IFS(I3140=0, 0, I3140&gt;34, 0, AND(I3140&gt;0, I3140&lt;35), VLOOKUP(I3140, $A$63:$C$96, 3))</f>
        <v>16800</v>
      </c>
      <c r="M3140" s="5">
        <f t="shared" si="448"/>
        <v>376.12031891043887</v>
      </c>
      <c r="N3140" s="5">
        <v>1182.3253152113607</v>
      </c>
      <c r="O3140" s="5">
        <f t="shared" si="446"/>
        <v>3389.9778000000001</v>
      </c>
      <c r="P3140" s="5">
        <f t="shared" si="447"/>
        <v>3389.9778000000001</v>
      </c>
      <c r="Q3140" s="5">
        <f t="shared" ref="Q3140:Q3203" si="450">IF((L3140+M3140-P3140)&lt;($B$8/100)*$B$3,L3140+M3140-P3140,($B$8/100)*$B$3)</f>
        <v>487.20077413479089</v>
      </c>
      <c r="R3140" s="5">
        <f>IF(O3140&gt;(P3140+U3140),O3140-P3140-U3140, 0)</f>
        <v>0</v>
      </c>
      <c r="S3140" s="5">
        <f t="shared" ref="S3140:S3203" si="451">IF((IF((L3140+M3140)&gt;O3140,L3140+M3140-P3140-Q3140,0))&lt;((N3140*3.595182*($B$7/100))/($B$5/100)),L3140+M3140-P3140-Q3140, N3140*3.595182*($B$7/100)/($B$5/100))</f>
        <v>607.23924162745857</v>
      </c>
      <c r="T3140" s="5">
        <f t="shared" ref="T3140:T3203" si="452">((L3140+M3140)-P3140-S3140)</f>
        <v>13178.90327728298</v>
      </c>
      <c r="U3140" s="5">
        <f>IF(O3140&gt;P3140,IF(V3139*($B$6/100)&gt;=O3140-P3140,(O3140-P3140), V3139*($B$6/100)), 0)</f>
        <v>0</v>
      </c>
      <c r="V3140" s="5">
        <f>V3139+(T3140*($B$5/100))-(U3140/($B$6/100))</f>
        <v>2891997.7872417839</v>
      </c>
      <c r="W3140" s="5">
        <f t="shared" ref="W3140:W3203" si="453">V3140/40</f>
        <v>72299.944681044595</v>
      </c>
    </row>
    <row r="3141" spans="4:23" x14ac:dyDescent="0.25">
      <c r="D3141">
        <f t="shared" ref="D3141:D3204" si="454">D3140+1</f>
        <v>3139</v>
      </c>
      <c r="E3141" s="3">
        <v>43961</v>
      </c>
      <c r="F3141" s="4">
        <v>0.79166666666666663</v>
      </c>
      <c r="G3141">
        <v>110</v>
      </c>
      <c r="H3141">
        <v>0</v>
      </c>
      <c r="I3141" s="5">
        <f t="shared" si="449"/>
        <v>15</v>
      </c>
      <c r="J3141" s="22">
        <v>6.6810846122248999E-5</v>
      </c>
      <c r="K3141">
        <v>1.429E-4</v>
      </c>
      <c r="L3141" s="5" cm="1">
        <f t="array" ref="L3141">_xlfn.IFS(I3141=0, 0, I3141&gt;34, 0, AND(I3141&gt;0, I3141&lt;35), VLOOKUP(I3141, $A$63:$C$96, 3))</f>
        <v>16800</v>
      </c>
      <c r="M3141" s="5">
        <f t="shared" si="448"/>
        <v>317.35151908068275</v>
      </c>
      <c r="N3141" s="5">
        <v>1378.3690006469885</v>
      </c>
      <c r="O3141" s="5">
        <f t="shared" ref="O3141:O3204" si="455">$B$2*K3141*1000</f>
        <v>4025.4929999999999</v>
      </c>
      <c r="P3141" s="5">
        <f t="shared" ref="P3141:P3204" si="456">IF(O3141&gt;=(L3141+M3141),L3141+M3141,O3141)</f>
        <v>4025.4929999999999</v>
      </c>
      <c r="Q3141" s="5">
        <f t="shared" si="450"/>
        <v>487.20077413479089</v>
      </c>
      <c r="R3141" s="5">
        <f>IF(O3141&gt;(P3141+U3141),O3141-P3141-U3141, 0)</f>
        <v>0</v>
      </c>
      <c r="S3141" s="5">
        <f t="shared" si="451"/>
        <v>707.92677435486314</v>
      </c>
      <c r="T3141" s="5">
        <f t="shared" si="452"/>
        <v>12383.93174472582</v>
      </c>
      <c r="U3141" s="5">
        <f>IF(O3141&gt;P3141,IF(V3140*($B$6/100)&gt;=O3141-P3141,(O3141-P3141), V3140*($B$6/100)), 0)</f>
        <v>0</v>
      </c>
      <c r="V3141" s="5">
        <f>V3140+(T3141*($B$5/100))-(U3141/($B$6/100))</f>
        <v>2900666.5394630921</v>
      </c>
      <c r="W3141" s="5">
        <f t="shared" si="453"/>
        <v>72516.663486577309</v>
      </c>
    </row>
    <row r="3142" spans="4:23" x14ac:dyDescent="0.25">
      <c r="D3142">
        <f t="shared" si="454"/>
        <v>3140</v>
      </c>
      <c r="E3142" s="3">
        <v>43961</v>
      </c>
      <c r="F3142" s="4">
        <v>0.83333333333333337</v>
      </c>
      <c r="G3142">
        <v>90</v>
      </c>
      <c r="H3142">
        <v>0</v>
      </c>
      <c r="I3142" s="5">
        <f t="shared" si="449"/>
        <v>13</v>
      </c>
      <c r="J3142" s="22">
        <v>2.2270282040749667E-5</v>
      </c>
      <c r="K3142">
        <v>1.4604E-4</v>
      </c>
      <c r="L3142" s="5" cm="1">
        <f t="array" ref="L3142">_xlfn.IFS(I3142=0, 0, I3142&gt;34, 0, AND(I3142&gt;0, I3142&lt;35), VLOOKUP(I3142, $A$63:$C$96, 3))</f>
        <v>16600</v>
      </c>
      <c r="M3142" s="5">
        <f t="shared" si="448"/>
        <v>105.78383969356092</v>
      </c>
      <c r="N3142" s="5">
        <v>1436.0094157152644</v>
      </c>
      <c r="O3142" s="5">
        <f t="shared" si="455"/>
        <v>4113.9467999999997</v>
      </c>
      <c r="P3142" s="5">
        <f t="shared" si="456"/>
        <v>4113.9467999999997</v>
      </c>
      <c r="Q3142" s="5">
        <f t="shared" si="450"/>
        <v>487.20077413479089</v>
      </c>
      <c r="R3142" s="5">
        <f>IF(O3142&gt;(P3142+U3142),O3142-P3142-U3142, 0)</f>
        <v>0</v>
      </c>
      <c r="S3142" s="5">
        <f t="shared" si="451"/>
        <v>737.53074331571941</v>
      </c>
      <c r="T3142" s="5">
        <f t="shared" si="452"/>
        <v>11854.306296377843</v>
      </c>
      <c r="U3142" s="5">
        <f>IF(O3142&gt;P3142,IF(V3141*($B$6/100)&gt;=O3142-P3142,(O3142-P3142), V3141*($B$6/100)), 0)</f>
        <v>0</v>
      </c>
      <c r="V3142" s="5">
        <f>V3141+(T3142*($B$5/100))-(U3142/($B$6/100))</f>
        <v>2908964.5538705564</v>
      </c>
      <c r="W3142" s="5">
        <f t="shared" si="453"/>
        <v>72724.11384676391</v>
      </c>
    </row>
    <row r="3143" spans="4:23" x14ac:dyDescent="0.25">
      <c r="D3143">
        <f t="shared" si="454"/>
        <v>3141</v>
      </c>
      <c r="E3143" s="3">
        <v>43961</v>
      </c>
      <c r="F3143" s="4">
        <v>0.875</v>
      </c>
      <c r="G3143">
        <v>70</v>
      </c>
      <c r="H3143">
        <v>0</v>
      </c>
      <c r="I3143" s="5">
        <f t="shared" si="449"/>
        <v>10</v>
      </c>
      <c r="J3143" s="22">
        <v>0</v>
      </c>
      <c r="K3143">
        <v>1.5378000000000001E-4</v>
      </c>
      <c r="L3143" s="5" cm="1">
        <f t="array" ref="L3143">_xlfn.IFS(I3143=0, 0, I3143&gt;34, 0, AND(I3143&gt;0, I3143&lt;35), VLOOKUP(I3143, $A$63:$C$96, 3))</f>
        <v>12480</v>
      </c>
      <c r="M3143" s="5">
        <f t="shared" si="448"/>
        <v>0</v>
      </c>
      <c r="N3143" s="5">
        <v>1400.6786941612424</v>
      </c>
      <c r="O3143" s="5">
        <f t="shared" si="455"/>
        <v>4331.9826000000003</v>
      </c>
      <c r="P3143" s="5">
        <f t="shared" si="456"/>
        <v>4331.9826000000003</v>
      </c>
      <c r="Q3143" s="5">
        <f t="shared" si="450"/>
        <v>487.20077413479089</v>
      </c>
      <c r="R3143" s="5">
        <f>IF(O3143&gt;(P3143+U3143),O3143-P3143-U3143, 0)</f>
        <v>0</v>
      </c>
      <c r="S3143" s="5">
        <f t="shared" si="451"/>
        <v>719.38497557600056</v>
      </c>
      <c r="T3143" s="5">
        <f t="shared" si="452"/>
        <v>7428.6324244239995</v>
      </c>
      <c r="U3143" s="5">
        <f>IF(O3143&gt;P3143,IF(V3142*($B$6/100)&gt;=O3143-P3143,(O3143-P3143), V3142*($B$6/100)), 0)</f>
        <v>0</v>
      </c>
      <c r="V3143" s="5">
        <f>V3142+(T3143*($B$5/100))-(U3143/($B$6/100))</f>
        <v>2914164.5965676531</v>
      </c>
      <c r="W3143" s="5">
        <f t="shared" si="453"/>
        <v>72854.114914191334</v>
      </c>
    </row>
    <row r="3144" spans="4:23" x14ac:dyDescent="0.25">
      <c r="D3144">
        <f t="shared" si="454"/>
        <v>3142</v>
      </c>
      <c r="E3144" s="3">
        <v>43961</v>
      </c>
      <c r="F3144" s="4">
        <v>0.91666666666666663</v>
      </c>
      <c r="G3144">
        <v>60</v>
      </c>
      <c r="H3144">
        <v>0</v>
      </c>
      <c r="I3144" s="5">
        <f t="shared" si="449"/>
        <v>8</v>
      </c>
      <c r="J3144" s="22">
        <v>0</v>
      </c>
      <c r="K3144">
        <v>1.6071999999999999E-4</v>
      </c>
      <c r="L3144" s="5" cm="1">
        <f t="array" ref="L3144">_xlfn.IFS(I3144=0, 0, I3144&gt;34, 0, AND(I3144&gt;0, I3144&lt;35), VLOOKUP(I3144, $A$63:$C$96, 3))</f>
        <v>7160</v>
      </c>
      <c r="M3144" s="5">
        <f t="shared" si="448"/>
        <v>0</v>
      </c>
      <c r="N3144" s="5">
        <v>1347.0799087324979</v>
      </c>
      <c r="O3144" s="5">
        <f t="shared" si="455"/>
        <v>4527.482399999999</v>
      </c>
      <c r="P3144" s="5">
        <f t="shared" si="456"/>
        <v>4527.482399999999</v>
      </c>
      <c r="Q3144" s="5">
        <f t="shared" si="450"/>
        <v>487.20077413479089</v>
      </c>
      <c r="R3144" s="5">
        <f>IF(O3144&gt;(P3144+U3144),O3144-P3144-U3144, 0)</f>
        <v>0</v>
      </c>
      <c r="S3144" s="5">
        <f t="shared" si="451"/>
        <v>691.85677720524575</v>
      </c>
      <c r="T3144" s="5">
        <f t="shared" si="452"/>
        <v>1940.6608227947554</v>
      </c>
      <c r="U3144" s="5">
        <f>IF(O3144&gt;P3144,IF(V3143*($B$6/100)&gt;=O3144-P3144,(O3144-P3144), V3143*($B$6/100)), 0)</f>
        <v>0</v>
      </c>
      <c r="V3144" s="5">
        <f>V3143+(T3144*($B$5/100))-(U3144/($B$6/100))</f>
        <v>2915523.0591436094</v>
      </c>
      <c r="W3144" s="5">
        <f t="shared" si="453"/>
        <v>72888.076478590228</v>
      </c>
    </row>
    <row r="3145" spans="4:23" x14ac:dyDescent="0.25">
      <c r="D3145">
        <f t="shared" si="454"/>
        <v>3143</v>
      </c>
      <c r="E3145" s="3">
        <v>43961</v>
      </c>
      <c r="F3145" s="4">
        <v>0.95833333333333337</v>
      </c>
      <c r="G3145">
        <v>60</v>
      </c>
      <c r="H3145">
        <v>0</v>
      </c>
      <c r="I3145" s="5">
        <f t="shared" si="449"/>
        <v>8</v>
      </c>
      <c r="J3145" s="22">
        <v>0</v>
      </c>
      <c r="K3145">
        <v>1.5541E-4</v>
      </c>
      <c r="L3145" s="5" cm="1">
        <f t="array" ref="L3145">_xlfn.IFS(I3145=0, 0, I3145&gt;34, 0, AND(I3145&gt;0, I3145&lt;35), VLOOKUP(I3145, $A$63:$C$96, 3))</f>
        <v>7160</v>
      </c>
      <c r="M3145" s="5">
        <f t="shared" si="448"/>
        <v>0</v>
      </c>
      <c r="N3145" s="5">
        <v>1232.8520372196656</v>
      </c>
      <c r="O3145" s="5">
        <f t="shared" si="455"/>
        <v>4377.8996999999999</v>
      </c>
      <c r="P3145" s="5">
        <f t="shared" si="456"/>
        <v>4377.8996999999999</v>
      </c>
      <c r="Q3145" s="5">
        <f t="shared" si="450"/>
        <v>487.20077413479089</v>
      </c>
      <c r="R3145" s="5">
        <f>IF(O3145&gt;(P3145+U3145),O3145-P3145-U3145, 0)</f>
        <v>0</v>
      </c>
      <c r="S3145" s="5">
        <f t="shared" si="451"/>
        <v>633.18963612506752</v>
      </c>
      <c r="T3145" s="5">
        <f t="shared" si="452"/>
        <v>2148.9106638749327</v>
      </c>
      <c r="U3145" s="5">
        <f>IF(O3145&gt;P3145,IF(V3144*($B$6/100)&gt;=O3145-P3145,(O3145-P3145), V3144*($B$6/100)), 0)</f>
        <v>0</v>
      </c>
      <c r="V3145" s="5">
        <f>V3144+(T3145*($B$5/100))-(U3145/($B$6/100))</f>
        <v>2917027.2966083218</v>
      </c>
      <c r="W3145" s="5">
        <f t="shared" si="453"/>
        <v>72925.682415208052</v>
      </c>
    </row>
    <row r="3146" spans="4:23" x14ac:dyDescent="0.25">
      <c r="D3146">
        <f t="shared" si="454"/>
        <v>3144</v>
      </c>
      <c r="E3146" s="3">
        <v>43962</v>
      </c>
      <c r="F3146" s="4">
        <v>0</v>
      </c>
      <c r="G3146">
        <v>70</v>
      </c>
      <c r="H3146">
        <v>0</v>
      </c>
      <c r="I3146" s="5">
        <f t="shared" si="449"/>
        <v>10</v>
      </c>
      <c r="J3146" s="22">
        <v>0</v>
      </c>
      <c r="K3146">
        <v>1.2759000000000002E-4</v>
      </c>
      <c r="L3146" s="5" cm="1">
        <f t="array" ref="L3146">_xlfn.IFS(I3146=0, 0, I3146&gt;34, 0, AND(I3146&gt;0, I3146&lt;35), VLOOKUP(I3146, $A$63:$C$96, 3))</f>
        <v>12480</v>
      </c>
      <c r="M3146" s="5">
        <f t="shared" si="448"/>
        <v>0</v>
      </c>
      <c r="N3146" s="5">
        <v>1007.4748214453933</v>
      </c>
      <c r="O3146" s="5">
        <f t="shared" si="455"/>
        <v>3594.2103000000002</v>
      </c>
      <c r="P3146" s="5">
        <f t="shared" si="456"/>
        <v>3594.2103000000002</v>
      </c>
      <c r="Q3146" s="5">
        <f t="shared" si="450"/>
        <v>487.20077413479089</v>
      </c>
      <c r="R3146" s="5">
        <f>IF(O3146&gt;(P3146+U3146),O3146-P3146-U3146, 0)</f>
        <v>0</v>
      </c>
      <c r="S3146" s="5">
        <f t="shared" si="451"/>
        <v>517.43647764481318</v>
      </c>
      <c r="T3146" s="5">
        <f t="shared" si="452"/>
        <v>8368.3532223551865</v>
      </c>
      <c r="U3146" s="5">
        <f>IF(O3146&gt;P3146,IF(V3145*($B$6/100)&gt;=O3146-P3146,(O3146-P3146), V3145*($B$6/100)), 0)</f>
        <v>0</v>
      </c>
      <c r="V3146" s="5">
        <f>V3145+(T3146*($B$5/100))-(U3146/($B$6/100))</f>
        <v>2922885.1438639704</v>
      </c>
      <c r="W3146" s="5">
        <f t="shared" si="453"/>
        <v>73072.128596599257</v>
      </c>
    </row>
    <row r="3147" spans="4:23" x14ac:dyDescent="0.25">
      <c r="D3147">
        <f t="shared" si="454"/>
        <v>3145</v>
      </c>
      <c r="E3147" s="3">
        <v>43962</v>
      </c>
      <c r="F3147" s="4">
        <v>4.1666666666666664E-2</v>
      </c>
      <c r="G3147">
        <v>70</v>
      </c>
      <c r="H3147">
        <v>0</v>
      </c>
      <c r="I3147" s="5">
        <f t="shared" si="449"/>
        <v>10</v>
      </c>
      <c r="J3147" s="22">
        <v>0</v>
      </c>
      <c r="K3147">
        <v>9.6429999999999997E-5</v>
      </c>
      <c r="L3147" s="5" cm="1">
        <f t="array" ref="L3147">_xlfn.IFS(I3147=0, 0, I3147&gt;34, 0, AND(I3147&gt;0, I3147&lt;35), VLOOKUP(I3147, $A$63:$C$96, 3))</f>
        <v>12480</v>
      </c>
      <c r="M3147" s="5">
        <f t="shared" si="448"/>
        <v>0</v>
      </c>
      <c r="N3147" s="5">
        <v>851.83314290215753</v>
      </c>
      <c r="O3147" s="5">
        <f t="shared" si="455"/>
        <v>2716.4330999999997</v>
      </c>
      <c r="P3147" s="5">
        <f t="shared" si="456"/>
        <v>2716.4330999999997</v>
      </c>
      <c r="Q3147" s="5">
        <f t="shared" si="450"/>
        <v>487.20077413479089</v>
      </c>
      <c r="R3147" s="5">
        <f>IF(O3147&gt;(P3147+U3147),O3147-P3147-U3147, 0)</f>
        <v>0</v>
      </c>
      <c r="S3147" s="5">
        <f t="shared" si="451"/>
        <v>437.49931176646641</v>
      </c>
      <c r="T3147" s="5">
        <f t="shared" si="452"/>
        <v>9326.0675882335327</v>
      </c>
      <c r="U3147" s="5">
        <f>IF(O3147&gt;P3147,IF(V3146*($B$6/100)&gt;=O3147-P3147,(O3147-P3147), V3146*($B$6/100)), 0)</f>
        <v>0</v>
      </c>
      <c r="V3147" s="5">
        <f>V3146+(T3147*($B$5/100))-(U3147/($B$6/100))</f>
        <v>2929413.3911757339</v>
      </c>
      <c r="W3147" s="5">
        <f t="shared" si="453"/>
        <v>73235.33477939335</v>
      </c>
    </row>
    <row r="3148" spans="4:23" x14ac:dyDescent="0.25">
      <c r="D3148">
        <f t="shared" si="454"/>
        <v>3146</v>
      </c>
      <c r="E3148" s="3">
        <v>43962</v>
      </c>
      <c r="F3148" s="4">
        <v>8.3333333333333329E-2</v>
      </c>
      <c r="G3148">
        <v>50</v>
      </c>
      <c r="H3148">
        <v>0</v>
      </c>
      <c r="I3148" s="5">
        <f t="shared" si="449"/>
        <v>7</v>
      </c>
      <c r="J3148" s="22">
        <v>0</v>
      </c>
      <c r="K3148">
        <v>7.6780000000000007E-5</v>
      </c>
      <c r="L3148" s="5" cm="1">
        <f t="array" ref="L3148">_xlfn.IFS(I3148=0, 0, I3148&gt;34, 0, AND(I3148&gt;0, I3148&lt;35), VLOOKUP(I3148, $A$63:$C$96, 3))</f>
        <v>4800</v>
      </c>
      <c r="M3148" s="5">
        <f t="shared" si="448"/>
        <v>0</v>
      </c>
      <c r="N3148" s="5">
        <v>862.92439449189783</v>
      </c>
      <c r="O3148" s="5">
        <f t="shared" si="455"/>
        <v>2162.8926000000001</v>
      </c>
      <c r="P3148" s="5">
        <f t="shared" si="456"/>
        <v>2162.8926000000001</v>
      </c>
      <c r="Q3148" s="5">
        <f t="shared" si="450"/>
        <v>487.20077413479089</v>
      </c>
      <c r="R3148" s="5">
        <f>IF(O3148&gt;(P3148+U3148),O3148-P3148-U3148, 0)</f>
        <v>0</v>
      </c>
      <c r="S3148" s="5">
        <f t="shared" si="451"/>
        <v>443.19575006259578</v>
      </c>
      <c r="T3148" s="5">
        <f t="shared" si="452"/>
        <v>2193.911649937404</v>
      </c>
      <c r="U3148" s="5">
        <f>IF(O3148&gt;P3148,IF(V3147*($B$6/100)&gt;=O3148-P3148,(O3148-P3148), V3147*($B$6/100)), 0)</f>
        <v>0</v>
      </c>
      <c r="V3148" s="5">
        <f>V3147+(T3148*($B$5/100))-(U3148/($B$6/100))</f>
        <v>2930949.12933069</v>
      </c>
      <c r="W3148" s="5">
        <f t="shared" si="453"/>
        <v>73273.728233267248</v>
      </c>
    </row>
    <row r="3149" spans="4:23" x14ac:dyDescent="0.25">
      <c r="D3149">
        <f t="shared" si="454"/>
        <v>3147</v>
      </c>
      <c r="E3149" s="3">
        <v>43962</v>
      </c>
      <c r="F3149" s="4">
        <v>0.125</v>
      </c>
      <c r="G3149">
        <v>70</v>
      </c>
      <c r="H3149">
        <v>0</v>
      </c>
      <c r="I3149" s="5">
        <f t="shared" si="449"/>
        <v>10</v>
      </c>
      <c r="J3149" s="22">
        <v>0</v>
      </c>
      <c r="K3149">
        <v>6.86E-5</v>
      </c>
      <c r="L3149" s="5" cm="1">
        <f t="array" ref="L3149">_xlfn.IFS(I3149=0, 0, I3149&gt;34, 0, AND(I3149&gt;0, I3149&lt;35), VLOOKUP(I3149, $A$63:$C$96, 3))</f>
        <v>12480</v>
      </c>
      <c r="M3149" s="5">
        <f t="shared" si="448"/>
        <v>0</v>
      </c>
      <c r="N3149" s="5">
        <v>944.74456349801574</v>
      </c>
      <c r="O3149" s="5">
        <f t="shared" si="455"/>
        <v>1932.4620000000002</v>
      </c>
      <c r="P3149" s="5">
        <f t="shared" si="456"/>
        <v>1932.4620000000002</v>
      </c>
      <c r="Q3149" s="5">
        <f t="shared" si="450"/>
        <v>487.20077413479089</v>
      </c>
      <c r="R3149" s="5">
        <f>IF(O3149&gt;(P3149+U3149),O3149-P3149-U3149, 0)</f>
        <v>0</v>
      </c>
      <c r="S3149" s="5">
        <f t="shared" si="451"/>
        <v>485.2183784694177</v>
      </c>
      <c r="T3149" s="5">
        <f t="shared" si="452"/>
        <v>10062.319621530583</v>
      </c>
      <c r="U3149" s="5">
        <f>IF(O3149&gt;P3149,IF(V3148*($B$6/100)&gt;=O3149-P3149,(O3149-P3149), V3148*($B$6/100)), 0)</f>
        <v>0</v>
      </c>
      <c r="V3149" s="5">
        <f>V3148+(T3149*($B$5/100))-(U3149/($B$6/100))</f>
        <v>2937992.7530657616</v>
      </c>
      <c r="W3149" s="5">
        <f t="shared" si="453"/>
        <v>73449.818826644041</v>
      </c>
    </row>
    <row r="3150" spans="4:23" x14ac:dyDescent="0.25">
      <c r="D3150">
        <f t="shared" si="454"/>
        <v>3148</v>
      </c>
      <c r="E3150" s="3">
        <v>43962</v>
      </c>
      <c r="F3150" s="4">
        <v>0.16666666666666666</v>
      </c>
      <c r="G3150">
        <v>60</v>
      </c>
      <c r="H3150">
        <v>0</v>
      </c>
      <c r="I3150" s="5">
        <f t="shared" si="449"/>
        <v>8</v>
      </c>
      <c r="J3150" s="22">
        <v>0</v>
      </c>
      <c r="K3150">
        <v>6.5930000000000001E-5</v>
      </c>
      <c r="L3150" s="5" cm="1">
        <f t="array" ref="L3150">_xlfn.IFS(I3150=0, 0, I3150&gt;34, 0, AND(I3150&gt;0, I3150&lt;35), VLOOKUP(I3150, $A$63:$C$96, 3))</f>
        <v>7160</v>
      </c>
      <c r="M3150" s="5">
        <f t="shared" si="448"/>
        <v>0</v>
      </c>
      <c r="N3150" s="5">
        <v>1023.6144429415311</v>
      </c>
      <c r="O3150" s="5">
        <f t="shared" si="455"/>
        <v>1857.2481</v>
      </c>
      <c r="P3150" s="5">
        <f t="shared" si="456"/>
        <v>1857.2481</v>
      </c>
      <c r="Q3150" s="5">
        <f t="shared" si="450"/>
        <v>487.20077413479089</v>
      </c>
      <c r="R3150" s="5">
        <f>IF(O3150&gt;(P3150+U3150),O3150-P3150-U3150, 0)</f>
        <v>0</v>
      </c>
      <c r="S3150" s="5">
        <f t="shared" si="451"/>
        <v>525.72574574334567</v>
      </c>
      <c r="T3150" s="5">
        <f t="shared" si="452"/>
        <v>4777.026154256655</v>
      </c>
      <c r="U3150" s="5">
        <f>IF(O3150&gt;P3150,IF(V3149*($B$6/100)&gt;=O3150-P3150,(O3150-P3150), V3149*($B$6/100)), 0)</f>
        <v>0</v>
      </c>
      <c r="V3150" s="5">
        <f>V3149+(T3150*($B$5/100))-(U3150/($B$6/100))</f>
        <v>2941336.6713737412</v>
      </c>
      <c r="W3150" s="5">
        <f t="shared" si="453"/>
        <v>73533.416784343528</v>
      </c>
    </row>
    <row r="3151" spans="4:23" x14ac:dyDescent="0.25">
      <c r="D3151">
        <f t="shared" si="454"/>
        <v>3149</v>
      </c>
      <c r="E3151" s="3">
        <v>43962</v>
      </c>
      <c r="F3151" s="4">
        <v>0.20833333333333334</v>
      </c>
      <c r="G3151">
        <v>70</v>
      </c>
      <c r="H3151">
        <v>0</v>
      </c>
      <c r="I3151" s="5">
        <f t="shared" si="449"/>
        <v>10</v>
      </c>
      <c r="J3151" s="22">
        <v>0</v>
      </c>
      <c r="K3151">
        <v>6.4700000000000001E-5</v>
      </c>
      <c r="L3151" s="5" cm="1">
        <f t="array" ref="L3151">_xlfn.IFS(I3151=0, 0, I3151&gt;34, 0, AND(I3151&gt;0, I3151&lt;35), VLOOKUP(I3151, $A$63:$C$96, 3))</f>
        <v>12480</v>
      </c>
      <c r="M3151" s="5">
        <f t="shared" si="448"/>
        <v>0</v>
      </c>
      <c r="N3151" s="5">
        <v>1100.6251145707677</v>
      </c>
      <c r="O3151" s="5">
        <f t="shared" si="455"/>
        <v>1822.5990000000002</v>
      </c>
      <c r="P3151" s="5">
        <f t="shared" si="456"/>
        <v>1822.5990000000002</v>
      </c>
      <c r="Q3151" s="5">
        <f t="shared" si="450"/>
        <v>487.20077413479089</v>
      </c>
      <c r="R3151" s="5">
        <f>IF(O3151&gt;(P3151+U3151),O3151-P3151-U3151, 0)</f>
        <v>0</v>
      </c>
      <c r="S3151" s="5">
        <f t="shared" si="451"/>
        <v>565.27822866468023</v>
      </c>
      <c r="T3151" s="5">
        <f t="shared" si="452"/>
        <v>10092.12277133532</v>
      </c>
      <c r="U3151" s="5">
        <f>IF(O3151&gt;P3151,IF(V3150*($B$6/100)&gt;=O3151-P3151,(O3151-P3151), V3150*($B$6/100)), 0)</f>
        <v>0</v>
      </c>
      <c r="V3151" s="5">
        <f>V3150+(T3151*($B$5/100))-(U3151/($B$6/100))</f>
        <v>2948401.1573136761</v>
      </c>
      <c r="W3151" s="5">
        <f t="shared" si="453"/>
        <v>73710.028932841902</v>
      </c>
    </row>
    <row r="3152" spans="4:23" x14ac:dyDescent="0.25">
      <c r="D3152">
        <f t="shared" si="454"/>
        <v>3150</v>
      </c>
      <c r="E3152" s="3">
        <v>43962</v>
      </c>
      <c r="F3152" s="4">
        <v>0.25</v>
      </c>
      <c r="G3152">
        <v>70</v>
      </c>
      <c r="H3152">
        <v>0</v>
      </c>
      <c r="I3152" s="5">
        <f t="shared" si="449"/>
        <v>10</v>
      </c>
      <c r="J3152" s="22">
        <v>3.4642660952277262E-5</v>
      </c>
      <c r="K3152">
        <v>6.7720000000000009E-5</v>
      </c>
      <c r="L3152" s="5" cm="1">
        <f t="array" ref="L3152">_xlfn.IFS(I3152=0, 0, I3152&gt;34, 0, AND(I3152&gt;0, I3152&lt;35), VLOOKUP(I3152, $A$63:$C$96, 3))</f>
        <v>12480</v>
      </c>
      <c r="M3152" s="5">
        <f t="shared" si="448"/>
        <v>164.552639523317</v>
      </c>
      <c r="N3152" s="5">
        <v>1400.8735357032854</v>
      </c>
      <c r="O3152" s="5">
        <f t="shared" si="455"/>
        <v>1907.6724000000004</v>
      </c>
      <c r="P3152" s="5">
        <f t="shared" si="456"/>
        <v>1907.6724000000004</v>
      </c>
      <c r="Q3152" s="5">
        <f t="shared" si="450"/>
        <v>487.20077413479089</v>
      </c>
      <c r="R3152" s="5">
        <f>IF(O3152&gt;(P3152+U3152),O3152-P3152-U3152, 0)</f>
        <v>0</v>
      </c>
      <c r="S3152" s="5">
        <f t="shared" si="451"/>
        <v>719.48504569097281</v>
      </c>
      <c r="T3152" s="5">
        <f t="shared" si="452"/>
        <v>10017.395193832344</v>
      </c>
      <c r="U3152" s="5">
        <f>IF(O3152&gt;P3152,IF(V3151*($B$6/100)&gt;=O3152-P3152,(O3152-P3152), V3151*($B$6/100)), 0)</f>
        <v>0</v>
      </c>
      <c r="V3152" s="5">
        <f>V3151+(T3152*($B$5/100))-(U3152/($B$6/100))</f>
        <v>2955413.3339493587</v>
      </c>
      <c r="W3152" s="5">
        <f t="shared" si="453"/>
        <v>73885.33334873397</v>
      </c>
    </row>
    <row r="3153" spans="4:23" x14ac:dyDescent="0.25">
      <c r="D3153">
        <f t="shared" si="454"/>
        <v>3151</v>
      </c>
      <c r="E3153" s="3">
        <v>43962</v>
      </c>
      <c r="F3153" s="4">
        <v>0.29166666666666669</v>
      </c>
      <c r="G3153">
        <v>80</v>
      </c>
      <c r="H3153">
        <v>4</v>
      </c>
      <c r="I3153" s="5">
        <f t="shared" si="449"/>
        <v>11</v>
      </c>
      <c r="J3153" s="22">
        <v>1.2372378911527593E-4</v>
      </c>
      <c r="K3153">
        <v>7.7310000000000004E-5</v>
      </c>
      <c r="L3153" s="5" cm="1">
        <f t="array" ref="L3153">_xlfn.IFS(I3153=0, 0, I3153&gt;34, 0, AND(I3153&gt;0, I3153&lt;35), VLOOKUP(I3153, $A$63:$C$96, 3))</f>
        <v>14640</v>
      </c>
      <c r="M3153" s="5">
        <f t="shared" si="448"/>
        <v>587.68799829756074</v>
      </c>
      <c r="N3153" s="5">
        <v>2077.1105305541946</v>
      </c>
      <c r="O3153" s="5">
        <f t="shared" si="455"/>
        <v>2177.8227000000002</v>
      </c>
      <c r="P3153" s="5">
        <f t="shared" si="456"/>
        <v>2177.8227000000002</v>
      </c>
      <c r="Q3153" s="5">
        <f t="shared" si="450"/>
        <v>487.20077413479089</v>
      </c>
      <c r="R3153" s="5">
        <f>IF(O3153&gt;(P3153+U3153),O3153-P3153-U3153, 0)</f>
        <v>0</v>
      </c>
      <c r="S3153" s="5">
        <f t="shared" si="451"/>
        <v>1066.7986273512702</v>
      </c>
      <c r="T3153" s="5">
        <f t="shared" si="452"/>
        <v>11983.066670946289</v>
      </c>
      <c r="U3153" s="5">
        <f>IF(O3153&gt;P3153,IF(V3152*($B$6/100)&gt;=O3153-P3153,(O3153-P3153), V3152*($B$6/100)), 0)</f>
        <v>0</v>
      </c>
      <c r="V3153" s="5">
        <f>V3152+(T3153*($B$5/100))-(U3153/($B$6/100))</f>
        <v>2963801.4806190212</v>
      </c>
      <c r="W3153" s="5">
        <f t="shared" si="453"/>
        <v>74095.037015475536</v>
      </c>
    </row>
    <row r="3154" spans="4:23" x14ac:dyDescent="0.25">
      <c r="D3154">
        <f t="shared" si="454"/>
        <v>3152</v>
      </c>
      <c r="E3154" s="3">
        <v>43962</v>
      </c>
      <c r="F3154" s="4">
        <v>0.33333333333333331</v>
      </c>
      <c r="G3154">
        <v>80</v>
      </c>
      <c r="H3154">
        <v>6</v>
      </c>
      <c r="I3154" s="5">
        <f t="shared" si="449"/>
        <v>11</v>
      </c>
      <c r="J3154" s="22">
        <v>1.9300911101983044E-4</v>
      </c>
      <c r="K3154">
        <v>8.988E-5</v>
      </c>
      <c r="L3154" s="5" cm="1">
        <f t="array" ref="L3154">_xlfn.IFS(I3154=0, 0, I3154&gt;34, 0, AND(I3154&gt;0, I3154&lt;35), VLOOKUP(I3154, $A$63:$C$96, 3))</f>
        <v>14640</v>
      </c>
      <c r="M3154" s="5">
        <f t="shared" si="448"/>
        <v>916.79327734419462</v>
      </c>
      <c r="N3154" s="5">
        <v>2645.1573044213737</v>
      </c>
      <c r="O3154" s="5">
        <f t="shared" si="455"/>
        <v>2531.9196000000002</v>
      </c>
      <c r="P3154" s="5">
        <f t="shared" si="456"/>
        <v>2531.9196000000002</v>
      </c>
      <c r="Q3154" s="5">
        <f t="shared" si="450"/>
        <v>487.20077413479089</v>
      </c>
      <c r="R3154" s="5">
        <f>IF(O3154&gt;(P3154+U3154),O3154-P3154-U3154, 0)</f>
        <v>0</v>
      </c>
      <c r="S3154" s="5">
        <f t="shared" si="451"/>
        <v>1358.5459897177493</v>
      </c>
      <c r="T3154" s="5">
        <f t="shared" si="452"/>
        <v>11666.327687626446</v>
      </c>
      <c r="U3154" s="5">
        <f>IF(O3154&gt;P3154,IF(V3153*($B$6/100)&gt;=O3154-P3154,(O3154-P3154), V3153*($B$6/100)), 0)</f>
        <v>0</v>
      </c>
      <c r="V3154" s="5">
        <f>V3153+(T3154*($B$5/100))-(U3154/($B$6/100))</f>
        <v>2971967.9100003596</v>
      </c>
      <c r="W3154" s="5">
        <f t="shared" si="453"/>
        <v>74299.197750008985</v>
      </c>
    </row>
    <row r="3155" spans="4:23" x14ac:dyDescent="0.25">
      <c r="D3155">
        <f t="shared" si="454"/>
        <v>3153</v>
      </c>
      <c r="E3155" s="3">
        <v>43962</v>
      </c>
      <c r="F3155" s="4">
        <v>0.375</v>
      </c>
      <c r="G3155">
        <v>100</v>
      </c>
      <c r="H3155">
        <v>7</v>
      </c>
      <c r="I3155" s="5">
        <f t="shared" si="449"/>
        <v>14</v>
      </c>
      <c r="J3155" s="22">
        <v>4.0333955251579951E-4</v>
      </c>
      <c r="K3155">
        <v>8.8419999999999997E-5</v>
      </c>
      <c r="L3155" s="5" cm="1">
        <f t="array" ref="L3155">_xlfn.IFS(I3155=0, 0, I3155&gt;34, 0, AND(I3155&gt;0, I3155&lt;35), VLOOKUP(I3155, $A$63:$C$96, 3))</f>
        <v>16800</v>
      </c>
      <c r="M3155" s="5">
        <f t="shared" si="448"/>
        <v>1915.8628744500477</v>
      </c>
      <c r="N3155" s="5">
        <v>2655.117177808404</v>
      </c>
      <c r="O3155" s="5">
        <f t="shared" si="455"/>
        <v>2490.7914000000001</v>
      </c>
      <c r="P3155" s="5">
        <f t="shared" si="456"/>
        <v>2490.7914000000001</v>
      </c>
      <c r="Q3155" s="5">
        <f t="shared" si="450"/>
        <v>487.20077413479089</v>
      </c>
      <c r="R3155" s="5">
        <f>IF(O3155&gt;(P3155+U3155),O3155-P3155-U3155, 0)</f>
        <v>0</v>
      </c>
      <c r="S3155" s="5">
        <f t="shared" si="451"/>
        <v>1363.6613550782249</v>
      </c>
      <c r="T3155" s="5">
        <f t="shared" si="452"/>
        <v>14861.410119371823</v>
      </c>
      <c r="U3155" s="5">
        <f>IF(O3155&gt;P3155,IF(V3154*($B$6/100)&gt;=O3155-P3155,(O3155-P3155), V3154*($B$6/100)), 0)</f>
        <v>0</v>
      </c>
      <c r="V3155" s="5">
        <f>V3154+(T3155*($B$5/100))-(U3155/($B$6/100))</f>
        <v>2982370.89708392</v>
      </c>
      <c r="W3155" s="5">
        <f t="shared" si="453"/>
        <v>74559.272427097996</v>
      </c>
    </row>
    <row r="3156" spans="4:23" x14ac:dyDescent="0.25">
      <c r="D3156">
        <f t="shared" si="454"/>
        <v>3154</v>
      </c>
      <c r="E3156" s="3">
        <v>43962</v>
      </c>
      <c r="F3156" s="4">
        <v>0.41666666666666669</v>
      </c>
      <c r="G3156">
        <v>100</v>
      </c>
      <c r="H3156">
        <v>9</v>
      </c>
      <c r="I3156" s="5">
        <f t="shared" si="449"/>
        <v>14</v>
      </c>
      <c r="J3156" s="22">
        <v>5.6665495414796375E-4</v>
      </c>
      <c r="K3156">
        <v>7.9380000000000002E-5</v>
      </c>
      <c r="L3156" s="5" cm="1">
        <f t="array" ref="L3156">_xlfn.IFS(I3156=0, 0, I3156&gt;34, 0, AND(I3156&gt;0, I3156&lt;35), VLOOKUP(I3156, $A$63:$C$96, 3))</f>
        <v>16800</v>
      </c>
      <c r="M3156" s="5">
        <f t="shared" si="448"/>
        <v>2691.611032202828</v>
      </c>
      <c r="N3156" s="5">
        <v>2201.3726993634368</v>
      </c>
      <c r="O3156" s="5">
        <f t="shared" si="455"/>
        <v>2236.1346000000003</v>
      </c>
      <c r="P3156" s="5">
        <f t="shared" si="456"/>
        <v>2236.1346000000003</v>
      </c>
      <c r="Q3156" s="5">
        <f t="shared" si="450"/>
        <v>487.20077413479089</v>
      </c>
      <c r="R3156" s="5">
        <f>IF(O3156&gt;(P3156+U3156),O3156-P3156-U3156, 0)</f>
        <v>0</v>
      </c>
      <c r="S3156" s="5">
        <f t="shared" si="451"/>
        <v>1130.6193577204058</v>
      </c>
      <c r="T3156" s="5">
        <f t="shared" si="452"/>
        <v>16124.857074482421</v>
      </c>
      <c r="U3156" s="5">
        <f>IF(O3156&gt;P3156,IF(V3155*($B$6/100)&gt;=O3156-P3156,(O3156-P3156), V3155*($B$6/100)), 0)</f>
        <v>0</v>
      </c>
      <c r="V3156" s="5">
        <f>V3155+(T3156*($B$5/100))-(U3156/($B$6/100))</f>
        <v>2993658.2970360578</v>
      </c>
      <c r="W3156" s="5">
        <f t="shared" si="453"/>
        <v>74841.457425901448</v>
      </c>
    </row>
    <row r="3157" spans="4:23" x14ac:dyDescent="0.25">
      <c r="D3157">
        <f t="shared" si="454"/>
        <v>3155</v>
      </c>
      <c r="E3157" s="3">
        <v>43962</v>
      </c>
      <c r="F3157" s="4">
        <v>0.45833333333333331</v>
      </c>
      <c r="G3157">
        <v>90</v>
      </c>
      <c r="H3157">
        <v>6</v>
      </c>
      <c r="I3157" s="5">
        <f t="shared" si="449"/>
        <v>13</v>
      </c>
      <c r="J3157" s="22">
        <v>4.4788011659729887E-4</v>
      </c>
      <c r="K3157">
        <v>6.3910000000000003E-5</v>
      </c>
      <c r="L3157" s="5" cm="1">
        <f t="array" ref="L3157">_xlfn.IFS(I3157=0, 0, I3157&gt;34, 0, AND(I3157&gt;0, I3157&lt;35), VLOOKUP(I3157, $A$63:$C$96, 3))</f>
        <v>16600</v>
      </c>
      <c r="M3157" s="5">
        <f t="shared" si="448"/>
        <v>2127.43055383717</v>
      </c>
      <c r="N3157" s="5">
        <v>2048.8092672796315</v>
      </c>
      <c r="O3157" s="5">
        <f t="shared" si="455"/>
        <v>1800.3447000000001</v>
      </c>
      <c r="P3157" s="5">
        <f t="shared" si="456"/>
        <v>1800.3447000000001</v>
      </c>
      <c r="Q3157" s="5">
        <f t="shared" si="450"/>
        <v>487.20077413479089</v>
      </c>
      <c r="R3157" s="5">
        <f>IF(O3157&gt;(P3157+U3157),O3157-P3157-U3157, 0)</f>
        <v>0</v>
      </c>
      <c r="S3157" s="5">
        <f t="shared" si="451"/>
        <v>1052.2631713081316</v>
      </c>
      <c r="T3157" s="5">
        <f t="shared" si="452"/>
        <v>15874.822682529037</v>
      </c>
      <c r="U3157" s="5">
        <f>IF(O3157&gt;P3157,IF(V3156*($B$6/100)&gt;=O3157-P3157,(O3157-P3157), V3156*($B$6/100)), 0)</f>
        <v>0</v>
      </c>
      <c r="V3157" s="5">
        <f>V3156+(T3157*($B$5/100))-(U3157/($B$6/100))</f>
        <v>3004770.6729138279</v>
      </c>
      <c r="W3157" s="5">
        <f t="shared" si="453"/>
        <v>75119.266822845704</v>
      </c>
    </row>
    <row r="3158" spans="4:23" x14ac:dyDescent="0.25">
      <c r="D3158">
        <f t="shared" si="454"/>
        <v>3156</v>
      </c>
      <c r="E3158" s="3">
        <v>43962</v>
      </c>
      <c r="F3158" s="4">
        <v>0.5</v>
      </c>
      <c r="G3158">
        <v>100</v>
      </c>
      <c r="H3158">
        <v>6</v>
      </c>
      <c r="I3158" s="5">
        <f t="shared" si="449"/>
        <v>14</v>
      </c>
      <c r="J3158" s="22">
        <v>5.6170600258335273E-4</v>
      </c>
      <c r="K3158">
        <v>5.4750000000000003E-5</v>
      </c>
      <c r="L3158" s="5" cm="1">
        <f t="array" ref="L3158">_xlfn.IFS(I3158=0, 0, I3158&gt;34, 0, AND(I3158&gt;0, I3158&lt;35), VLOOKUP(I3158, $A$63:$C$96, 3))</f>
        <v>16800</v>
      </c>
      <c r="M3158" s="5">
        <f t="shared" si="448"/>
        <v>2668.1035122709254</v>
      </c>
      <c r="N3158" s="5">
        <v>1891.2360124098955</v>
      </c>
      <c r="O3158" s="5">
        <f t="shared" si="455"/>
        <v>1542.3075000000001</v>
      </c>
      <c r="P3158" s="5">
        <f t="shared" si="456"/>
        <v>1542.3075000000001</v>
      </c>
      <c r="Q3158" s="5">
        <f t="shared" si="450"/>
        <v>487.20077413479089</v>
      </c>
      <c r="R3158" s="5">
        <f>IF(O3158&gt;(P3158+U3158),O3158-P3158-U3158, 0)</f>
        <v>0</v>
      </c>
      <c r="S3158" s="5">
        <f t="shared" si="451"/>
        <v>971.3339527954048</v>
      </c>
      <c r="T3158" s="5">
        <f t="shared" si="452"/>
        <v>16954.462059475522</v>
      </c>
      <c r="U3158" s="5">
        <f>IF(O3158&gt;P3158,IF(V3157*($B$6/100)&gt;=O3158-P3158,(O3158-P3158), V3157*($B$6/100)), 0)</f>
        <v>0</v>
      </c>
      <c r="V3158" s="5">
        <f>V3157+(T3158*($B$5/100))-(U3158/($B$6/100))</f>
        <v>3016638.7963554608</v>
      </c>
      <c r="W3158" s="5">
        <f t="shared" si="453"/>
        <v>75415.969908886516</v>
      </c>
    </row>
    <row r="3159" spans="4:23" x14ac:dyDescent="0.25">
      <c r="D3159">
        <f t="shared" si="454"/>
        <v>3157</v>
      </c>
      <c r="E3159" s="3">
        <v>43962</v>
      </c>
      <c r="F3159" s="4">
        <v>0.54166666666666663</v>
      </c>
      <c r="G3159">
        <v>90</v>
      </c>
      <c r="H3159">
        <v>7</v>
      </c>
      <c r="I3159" s="5">
        <f t="shared" si="449"/>
        <v>13</v>
      </c>
      <c r="J3159" s="22">
        <v>5.5428257523643619E-4</v>
      </c>
      <c r="K3159">
        <v>4.4849999999999999E-5</v>
      </c>
      <c r="L3159" s="5" cm="1">
        <f t="array" ref="L3159">_xlfn.IFS(I3159=0, 0, I3159&gt;34, 0, AND(I3159&gt;0, I3159&lt;35), VLOOKUP(I3159, $A$63:$C$96, 3))</f>
        <v>16600</v>
      </c>
      <c r="M3159" s="5">
        <f t="shared" si="448"/>
        <v>2632.842232373072</v>
      </c>
      <c r="N3159" s="5">
        <v>1790.2540383712301</v>
      </c>
      <c r="O3159" s="5">
        <f t="shared" si="455"/>
        <v>1263.4244999999999</v>
      </c>
      <c r="P3159" s="5">
        <f t="shared" si="456"/>
        <v>1263.4244999999999</v>
      </c>
      <c r="Q3159" s="5">
        <f t="shared" si="450"/>
        <v>487.20077413479089</v>
      </c>
      <c r="R3159" s="5">
        <f>IF(O3159&gt;(P3159+U3159),O3159-P3159-U3159, 0)</f>
        <v>0</v>
      </c>
      <c r="S3159" s="5">
        <f t="shared" si="451"/>
        <v>919.46987059707942</v>
      </c>
      <c r="T3159" s="5">
        <f t="shared" si="452"/>
        <v>17049.947861775989</v>
      </c>
      <c r="U3159" s="5">
        <f>IF(O3159&gt;P3159,IF(V3158*($B$6/100)&gt;=O3159-P3159,(O3159-P3159), V3158*($B$6/100)), 0)</f>
        <v>0</v>
      </c>
      <c r="V3159" s="5">
        <f>V3158+(T3159*($B$5/100))-(U3159/($B$6/100))</f>
        <v>3028573.7598587042</v>
      </c>
      <c r="W3159" s="5">
        <f t="shared" si="453"/>
        <v>75714.343996467607</v>
      </c>
    </row>
    <row r="3160" spans="4:23" x14ac:dyDescent="0.25">
      <c r="D3160">
        <f t="shared" si="454"/>
        <v>3158</v>
      </c>
      <c r="E3160" s="3">
        <v>43962</v>
      </c>
      <c r="F3160" s="4">
        <v>0.58333333333333337</v>
      </c>
      <c r="G3160">
        <v>90</v>
      </c>
      <c r="H3160">
        <v>8</v>
      </c>
      <c r="I3160" s="5">
        <f t="shared" si="449"/>
        <v>13</v>
      </c>
      <c r="J3160" s="22">
        <v>5.8150180884179682E-4</v>
      </c>
      <c r="K3160">
        <v>3.7039999999999998E-5</v>
      </c>
      <c r="L3160" s="5" cm="1">
        <f t="array" ref="L3160">_xlfn.IFS(I3160=0, 0, I3160&gt;34, 0, AND(I3160&gt;0, I3160&lt;35), VLOOKUP(I3160, $A$63:$C$96, 3))</f>
        <v>16600</v>
      </c>
      <c r="M3160" s="5">
        <f t="shared" si="448"/>
        <v>2762.1335919985349</v>
      </c>
      <c r="N3160" s="5">
        <v>1603.3319303455139</v>
      </c>
      <c r="O3160" s="5">
        <f t="shared" si="455"/>
        <v>1043.4168</v>
      </c>
      <c r="P3160" s="5">
        <f t="shared" si="456"/>
        <v>1043.4168</v>
      </c>
      <c r="Q3160" s="5">
        <f t="shared" si="450"/>
        <v>487.20077413479089</v>
      </c>
      <c r="R3160" s="5">
        <f>IF(O3160&gt;(P3160+U3160),O3160-P3160-U3160, 0)</f>
        <v>0</v>
      </c>
      <c r="S3160" s="5">
        <f t="shared" si="451"/>
        <v>823.4671565719209</v>
      </c>
      <c r="T3160" s="5">
        <f t="shared" si="452"/>
        <v>17495.249635426615</v>
      </c>
      <c r="U3160" s="5">
        <f>IF(O3160&gt;P3160,IF(V3159*($B$6/100)&gt;=O3160-P3160,(O3160-P3160), V3159*($B$6/100)), 0)</f>
        <v>0</v>
      </c>
      <c r="V3160" s="5">
        <f>V3159+(T3160*($B$5/100))-(U3160/($B$6/100))</f>
        <v>3040820.434603503</v>
      </c>
      <c r="W3160" s="5">
        <f t="shared" si="453"/>
        <v>76020.510865087577</v>
      </c>
    </row>
    <row r="3161" spans="4:23" x14ac:dyDescent="0.25">
      <c r="D3161">
        <f t="shared" si="454"/>
        <v>3159</v>
      </c>
      <c r="E3161" s="3">
        <v>43962</v>
      </c>
      <c r="F3161" s="4">
        <v>0.625</v>
      </c>
      <c r="G3161">
        <v>100</v>
      </c>
      <c r="H3161">
        <v>10</v>
      </c>
      <c r="I3161" s="5">
        <f t="shared" si="449"/>
        <v>14</v>
      </c>
      <c r="J3161" s="22">
        <v>6.3594027605251829E-4</v>
      </c>
      <c r="K3161">
        <v>3.2959999999999996E-5</v>
      </c>
      <c r="L3161" s="5" cm="1">
        <f t="array" ref="L3161">_xlfn.IFS(I3161=0, 0, I3161&gt;34, 0, AND(I3161&gt;0, I3161&lt;35), VLOOKUP(I3161, $A$63:$C$96, 3))</f>
        <v>16800</v>
      </c>
      <c r="M3161" s="5">
        <f t="shared" si="448"/>
        <v>3020.7163112494618</v>
      </c>
      <c r="N3161" s="5">
        <v>1468.9602007625181</v>
      </c>
      <c r="O3161" s="5">
        <f t="shared" si="455"/>
        <v>928.4831999999999</v>
      </c>
      <c r="P3161" s="5">
        <f t="shared" si="456"/>
        <v>928.4831999999999</v>
      </c>
      <c r="Q3161" s="5">
        <f t="shared" si="450"/>
        <v>487.20077413479089</v>
      </c>
      <c r="R3161" s="5">
        <f>IF(O3161&gt;(P3161+U3161),O3161-P3161-U3161, 0)</f>
        <v>0</v>
      </c>
      <c r="S3161" s="5">
        <f t="shared" si="451"/>
        <v>754.45418178539887</v>
      </c>
      <c r="T3161" s="5">
        <f t="shared" si="452"/>
        <v>18137.778929464061</v>
      </c>
      <c r="U3161" s="5">
        <f>IF(O3161&gt;P3161,IF(V3160*($B$6/100)&gt;=O3161-P3161,(O3161-P3161), V3160*($B$6/100)), 0)</f>
        <v>0</v>
      </c>
      <c r="V3161" s="5">
        <f>V3160+(T3161*($B$5/100))-(U3161/($B$6/100))</f>
        <v>3053516.8798541278</v>
      </c>
      <c r="W3161" s="5">
        <f t="shared" si="453"/>
        <v>76337.921996353194</v>
      </c>
    </row>
    <row r="3162" spans="4:23" x14ac:dyDescent="0.25">
      <c r="D3162">
        <f t="shared" si="454"/>
        <v>3160</v>
      </c>
      <c r="E3162" s="3">
        <v>43962</v>
      </c>
      <c r="F3162" s="4">
        <v>0.66666666666666663</v>
      </c>
      <c r="G3162">
        <v>80</v>
      </c>
      <c r="H3162">
        <v>10</v>
      </c>
      <c r="I3162" s="5">
        <f t="shared" si="449"/>
        <v>11</v>
      </c>
      <c r="J3162" s="22">
        <v>6.0377209088254653E-4</v>
      </c>
      <c r="K3162">
        <v>3.8739999999999998E-5</v>
      </c>
      <c r="L3162" s="5" cm="1">
        <f t="array" ref="L3162">_xlfn.IFS(I3162=0, 0, I3162&gt;34, 0, AND(I3162&gt;0, I3162&lt;35), VLOOKUP(I3162, $A$63:$C$96, 3))</f>
        <v>14640</v>
      </c>
      <c r="M3162" s="5">
        <f t="shared" si="448"/>
        <v>2867.9174316920962</v>
      </c>
      <c r="N3162" s="5">
        <v>1454.8873372668768</v>
      </c>
      <c r="O3162" s="5">
        <f t="shared" si="455"/>
        <v>1091.3058000000001</v>
      </c>
      <c r="P3162" s="5">
        <f t="shared" si="456"/>
        <v>1091.3058000000001</v>
      </c>
      <c r="Q3162" s="5">
        <f t="shared" si="450"/>
        <v>487.20077413479089</v>
      </c>
      <c r="R3162" s="5">
        <f>IF(O3162&gt;(P3162+U3162),O3162-P3162-U3162, 0)</f>
        <v>0</v>
      </c>
      <c r="S3162" s="5">
        <f t="shared" si="451"/>
        <v>747.22639528140064</v>
      </c>
      <c r="T3162" s="5">
        <f t="shared" si="452"/>
        <v>15669.385236410695</v>
      </c>
      <c r="U3162" s="5">
        <f>IF(O3162&gt;P3162,IF(V3161*($B$6/100)&gt;=O3162-P3162,(O3162-P3162), V3161*($B$6/100)), 0)</f>
        <v>0</v>
      </c>
      <c r="V3162" s="5">
        <f>V3161+(T3162*($B$5/100))-(U3162/($B$6/100))</f>
        <v>3064485.4495196152</v>
      </c>
      <c r="W3162" s="5">
        <f t="shared" si="453"/>
        <v>76612.136237990373</v>
      </c>
    </row>
    <row r="3163" spans="4:23" x14ac:dyDescent="0.25">
      <c r="D3163">
        <f t="shared" si="454"/>
        <v>3161</v>
      </c>
      <c r="E3163" s="3">
        <v>43962</v>
      </c>
      <c r="F3163" s="4">
        <v>0.70833333333333337</v>
      </c>
      <c r="G3163">
        <v>90</v>
      </c>
      <c r="H3163">
        <v>10</v>
      </c>
      <c r="I3163" s="5">
        <f t="shared" si="449"/>
        <v>13</v>
      </c>
      <c r="J3163" s="22">
        <v>4.8499725333188165E-4</v>
      </c>
      <c r="K3163">
        <v>6.423E-5</v>
      </c>
      <c r="L3163" s="5" cm="1">
        <f t="array" ref="L3163">_xlfn.IFS(I3163=0, 0, I3163&gt;34, 0, AND(I3163&gt;0, I3163&lt;35), VLOOKUP(I3163, $A$63:$C$96, 3))</f>
        <v>16600</v>
      </c>
      <c r="M3163" s="5">
        <f t="shared" si="448"/>
        <v>2303.7369533264382</v>
      </c>
      <c r="N3163" s="5">
        <v>1504.5119954436204</v>
      </c>
      <c r="O3163" s="5">
        <f t="shared" si="455"/>
        <v>1809.3590999999999</v>
      </c>
      <c r="P3163" s="5">
        <f t="shared" si="456"/>
        <v>1809.3590999999999</v>
      </c>
      <c r="Q3163" s="5">
        <f t="shared" si="450"/>
        <v>487.20077413479089</v>
      </c>
      <c r="R3163" s="5">
        <f>IF(O3163&gt;(P3163+U3163),O3163-P3163-U3163, 0)</f>
        <v>0</v>
      </c>
      <c r="S3163" s="5">
        <f t="shared" si="451"/>
        <v>772.71349211471249</v>
      </c>
      <c r="T3163" s="5">
        <f t="shared" si="452"/>
        <v>16321.664361211726</v>
      </c>
      <c r="U3163" s="5">
        <f>IF(O3163&gt;P3163,IF(V3162*($B$6/100)&gt;=O3163-P3163,(O3163-P3163), V3162*($B$6/100)), 0)</f>
        <v>0</v>
      </c>
      <c r="V3163" s="5">
        <f>V3162+(T3163*($B$5/100))-(U3163/($B$6/100))</f>
        <v>3075910.6145724636</v>
      </c>
      <c r="W3163" s="5">
        <f t="shared" si="453"/>
        <v>76897.765364311592</v>
      </c>
    </row>
    <row r="3164" spans="4:23" x14ac:dyDescent="0.25">
      <c r="D3164">
        <f t="shared" si="454"/>
        <v>3162</v>
      </c>
      <c r="E3164" s="3">
        <v>43962</v>
      </c>
      <c r="F3164" s="4">
        <v>0.75</v>
      </c>
      <c r="G3164">
        <v>90</v>
      </c>
      <c r="H3164">
        <v>10</v>
      </c>
      <c r="I3164" s="5">
        <f t="shared" si="449"/>
        <v>13</v>
      </c>
      <c r="J3164" s="22">
        <v>3.2168185169971741E-4</v>
      </c>
      <c r="K3164">
        <v>1.1667000000000001E-4</v>
      </c>
      <c r="L3164" s="5" cm="1">
        <f t="array" ref="L3164">_xlfn.IFS(I3164=0, 0, I3164&gt;34, 0, AND(I3164&gt;0, I3164&lt;35), VLOOKUP(I3164, $A$63:$C$96, 3))</f>
        <v>16600</v>
      </c>
      <c r="M3164" s="5">
        <f t="shared" si="448"/>
        <v>1527.9887955736579</v>
      </c>
      <c r="N3164" s="5">
        <v>1835.2427005240661</v>
      </c>
      <c r="O3164" s="5">
        <f t="shared" si="455"/>
        <v>3286.5939000000003</v>
      </c>
      <c r="P3164" s="5">
        <f t="shared" si="456"/>
        <v>3286.5939000000003</v>
      </c>
      <c r="Q3164" s="5">
        <f t="shared" si="450"/>
        <v>487.20077413479089</v>
      </c>
      <c r="R3164" s="5">
        <f>IF(O3164&gt;(P3164+U3164),O3164-P3164-U3164, 0)</f>
        <v>0</v>
      </c>
      <c r="S3164" s="5">
        <f t="shared" si="451"/>
        <v>942.57593179364483</v>
      </c>
      <c r="T3164" s="5">
        <f t="shared" si="452"/>
        <v>13898.818963780015</v>
      </c>
      <c r="U3164" s="5">
        <f>IF(O3164&gt;P3164,IF(V3163*($B$6/100)&gt;=O3164-P3164,(O3164-P3164), V3163*($B$6/100)), 0)</f>
        <v>0</v>
      </c>
      <c r="V3164" s="5">
        <f>V3163+(T3164*($B$5/100))-(U3164/($B$6/100))</f>
        <v>3085639.7878471096</v>
      </c>
      <c r="W3164" s="5">
        <f t="shared" si="453"/>
        <v>77140.994696177746</v>
      </c>
    </row>
    <row r="3165" spans="4:23" x14ac:dyDescent="0.25">
      <c r="D3165">
        <f t="shared" si="454"/>
        <v>3163</v>
      </c>
      <c r="E3165" s="3">
        <v>43962</v>
      </c>
      <c r="F3165" s="4">
        <v>0.79166666666666663</v>
      </c>
      <c r="G3165">
        <v>70</v>
      </c>
      <c r="H3165">
        <v>7</v>
      </c>
      <c r="I3165" s="5">
        <f t="shared" si="449"/>
        <v>10</v>
      </c>
      <c r="J3165" s="22">
        <v>1.3114721646219249E-4</v>
      </c>
      <c r="K3165">
        <v>1.3785999999999998E-4</v>
      </c>
      <c r="L3165" s="5" cm="1">
        <f t="array" ref="L3165">_xlfn.IFS(I3165=0, 0, I3165&gt;34, 0, AND(I3165&gt;0, I3165&lt;35), VLOOKUP(I3165, $A$63:$C$96, 3))</f>
        <v>12480</v>
      </c>
      <c r="M3165" s="5">
        <f t="shared" si="448"/>
        <v>622.94927819541431</v>
      </c>
      <c r="N3165" s="5">
        <v>1952.6450290539963</v>
      </c>
      <c r="O3165" s="5">
        <f t="shared" si="455"/>
        <v>3883.5161999999996</v>
      </c>
      <c r="P3165" s="5">
        <f t="shared" si="456"/>
        <v>3883.5161999999996</v>
      </c>
      <c r="Q3165" s="5">
        <f t="shared" si="450"/>
        <v>487.20077413479089</v>
      </c>
      <c r="R3165" s="5">
        <f>IF(O3165&gt;(P3165+U3165),O3165-P3165-U3165, 0)</f>
        <v>0</v>
      </c>
      <c r="S3165" s="5">
        <f t="shared" si="451"/>
        <v>1002.873465834915</v>
      </c>
      <c r="T3165" s="5">
        <f t="shared" si="452"/>
        <v>8216.5596123604992</v>
      </c>
      <c r="U3165" s="5">
        <f>IF(O3165&gt;P3165,IF(V3164*($B$6/100)&gt;=O3165-P3165,(O3165-P3165), V3164*($B$6/100)), 0)</f>
        <v>0</v>
      </c>
      <c r="V3165" s="5">
        <f>V3164+(T3165*($B$5/100))-(U3165/($B$6/100))</f>
        <v>3091391.379575762</v>
      </c>
      <c r="W3165" s="5">
        <f t="shared" si="453"/>
        <v>77284.784489394049</v>
      </c>
    </row>
    <row r="3166" spans="4:23" x14ac:dyDescent="0.25">
      <c r="D3166">
        <f t="shared" si="454"/>
        <v>3164</v>
      </c>
      <c r="E3166" s="3">
        <v>43962</v>
      </c>
      <c r="F3166" s="4">
        <v>0.83333333333333337</v>
      </c>
      <c r="G3166">
        <v>70</v>
      </c>
      <c r="H3166">
        <v>7</v>
      </c>
      <c r="I3166" s="5">
        <f t="shared" si="449"/>
        <v>10</v>
      </c>
      <c r="J3166" s="22">
        <v>5.9387418775332444E-5</v>
      </c>
      <c r="K3166">
        <v>1.3931000000000002E-4</v>
      </c>
      <c r="L3166" s="5" cm="1">
        <f t="array" ref="L3166">_xlfn.IFS(I3166=0, 0, I3166&gt;34, 0, AND(I3166&gt;0, I3166&lt;35), VLOOKUP(I3166, $A$63:$C$96, 3))</f>
        <v>12480</v>
      </c>
      <c r="M3166" s="5">
        <f t="shared" si="448"/>
        <v>282.09023918282912</v>
      </c>
      <c r="N3166" s="5">
        <v>2044.7219219008587</v>
      </c>
      <c r="O3166" s="5">
        <f t="shared" si="455"/>
        <v>3924.3627000000006</v>
      </c>
      <c r="P3166" s="5">
        <f t="shared" si="456"/>
        <v>3924.3627000000006</v>
      </c>
      <c r="Q3166" s="5">
        <f t="shared" si="450"/>
        <v>487.20077413479089</v>
      </c>
      <c r="R3166" s="5">
        <f>IF(O3166&gt;(P3166+U3166),O3166-P3166-U3166, 0)</f>
        <v>0</v>
      </c>
      <c r="S3166" s="5">
        <f t="shared" si="451"/>
        <v>1050.1639212319105</v>
      </c>
      <c r="T3166" s="5">
        <f t="shared" si="452"/>
        <v>7787.5636179509193</v>
      </c>
      <c r="U3166" s="5">
        <f>IF(O3166&gt;P3166,IF(V3165*($B$6/100)&gt;=O3166-P3166,(O3166-P3166), V3165*($B$6/100)), 0)</f>
        <v>0</v>
      </c>
      <c r="V3166" s="5">
        <f>V3165+(T3166*($B$5/100))-(U3166/($B$6/100))</f>
        <v>3096842.6741083278</v>
      </c>
      <c r="W3166" s="5">
        <f t="shared" si="453"/>
        <v>77421.066852708202</v>
      </c>
    </row>
    <row r="3167" spans="4:23" x14ac:dyDescent="0.25">
      <c r="D3167">
        <f t="shared" si="454"/>
        <v>3165</v>
      </c>
      <c r="E3167" s="3">
        <v>43962</v>
      </c>
      <c r="F3167" s="4">
        <v>0.875</v>
      </c>
      <c r="G3167">
        <v>40</v>
      </c>
      <c r="H3167">
        <v>0</v>
      </c>
      <c r="I3167" s="5">
        <f t="shared" si="449"/>
        <v>6</v>
      </c>
      <c r="J3167" s="22">
        <v>2.4744757823055187E-6</v>
      </c>
      <c r="K3167">
        <v>1.471E-4</v>
      </c>
      <c r="L3167" s="5" cm="1">
        <f t="array" ref="L3167">_xlfn.IFS(I3167=0, 0, I3167&gt;34, 0, AND(I3167&gt;0, I3167&lt;35), VLOOKUP(I3167, $A$63:$C$96, 3))</f>
        <v>2980</v>
      </c>
      <c r="M3167" s="5">
        <f t="shared" si="448"/>
        <v>11.753759965951215</v>
      </c>
      <c r="N3167" s="5">
        <v>2261.0638476349691</v>
      </c>
      <c r="O3167" s="5">
        <f t="shared" si="455"/>
        <v>4143.8069999999998</v>
      </c>
      <c r="P3167" s="5">
        <f t="shared" si="456"/>
        <v>2991.7537599659513</v>
      </c>
      <c r="Q3167" s="5">
        <f t="shared" si="450"/>
        <v>0</v>
      </c>
      <c r="R3167" s="5">
        <f>IF(O3167&gt;(P3167+U3167),O3167-P3167-U3167, 0)</f>
        <v>0</v>
      </c>
      <c r="S3167" s="5">
        <f t="shared" si="451"/>
        <v>0</v>
      </c>
      <c r="T3167" s="5">
        <f t="shared" si="452"/>
        <v>0</v>
      </c>
      <c r="U3167" s="5">
        <f>IF(O3167&gt;P3167,IF(V3166*($B$6/100)&gt;=O3167-P3167,(O3167-P3167), V3166*($B$6/100)), 0)</f>
        <v>1152.0532400340485</v>
      </c>
      <c r="V3167" s="5">
        <f>V3166+(T3167*($B$5/100))-(U3167/($B$6/100))</f>
        <v>3095196.8837654223</v>
      </c>
      <c r="W3167" s="5">
        <f t="shared" si="453"/>
        <v>77379.92209413556</v>
      </c>
    </row>
    <row r="3168" spans="4:23" x14ac:dyDescent="0.25">
      <c r="D3168">
        <f t="shared" si="454"/>
        <v>3166</v>
      </c>
      <c r="E3168" s="3">
        <v>43962</v>
      </c>
      <c r="F3168" s="4">
        <v>0.91666666666666663</v>
      </c>
      <c r="G3168">
        <v>30</v>
      </c>
      <c r="H3168">
        <v>0</v>
      </c>
      <c r="I3168" s="5">
        <f t="shared" si="449"/>
        <v>4</v>
      </c>
      <c r="J3168" s="22">
        <v>0</v>
      </c>
      <c r="K3168">
        <v>1.6501000000000002E-4</v>
      </c>
      <c r="L3168" s="5" cm="1">
        <f t="array" ref="L3168">_xlfn.IFS(I3168=0, 0, I3168&gt;34, 0, AND(I3168&gt;0, I3168&lt;35), VLOOKUP(I3168, $A$63:$C$96, 3))</f>
        <v>740</v>
      </c>
      <c r="M3168" s="5">
        <f t="shared" si="448"/>
        <v>0</v>
      </c>
      <c r="N3168" s="5">
        <v>2293.3587756662105</v>
      </c>
      <c r="O3168" s="5">
        <f t="shared" si="455"/>
        <v>4648.3317000000006</v>
      </c>
      <c r="P3168" s="5">
        <f t="shared" si="456"/>
        <v>740</v>
      </c>
      <c r="Q3168" s="5">
        <f t="shared" si="450"/>
        <v>0</v>
      </c>
      <c r="R3168" s="5">
        <f>IF(O3168&gt;(P3168+U3168),O3168-P3168-U3168, 0)</f>
        <v>0</v>
      </c>
      <c r="S3168" s="5">
        <f t="shared" si="451"/>
        <v>0</v>
      </c>
      <c r="T3168" s="5">
        <f t="shared" si="452"/>
        <v>0</v>
      </c>
      <c r="U3168" s="5">
        <f>IF(O3168&gt;P3168,IF(V3167*($B$6/100)&gt;=O3168-P3168,(O3168-P3168), V3167*($B$6/100)), 0)</f>
        <v>3908.3317000000006</v>
      </c>
      <c r="V3168" s="5">
        <f>V3167+(T3168*($B$5/100))-(U3168/($B$6/100))</f>
        <v>3089613.5527654225</v>
      </c>
      <c r="W3168" s="5">
        <f t="shared" si="453"/>
        <v>77240.338819135563</v>
      </c>
    </row>
    <row r="3169" spans="4:23" x14ac:dyDescent="0.25">
      <c r="D3169">
        <f t="shared" si="454"/>
        <v>3167</v>
      </c>
      <c r="E3169" s="3">
        <v>43962</v>
      </c>
      <c r="F3169" s="4">
        <v>0.95833333333333337</v>
      </c>
      <c r="G3169">
        <v>40</v>
      </c>
      <c r="H3169">
        <v>0</v>
      </c>
      <c r="I3169" s="5">
        <f t="shared" si="449"/>
        <v>6</v>
      </c>
      <c r="J3169" s="22">
        <v>0</v>
      </c>
      <c r="K3169">
        <v>1.6194000000000001E-4</v>
      </c>
      <c r="L3169" s="5" cm="1">
        <f t="array" ref="L3169">_xlfn.IFS(I3169=0, 0, I3169&gt;34, 0, AND(I3169&gt;0, I3169&lt;35), VLOOKUP(I3169, $A$63:$C$96, 3))</f>
        <v>2980</v>
      </c>
      <c r="M3169" s="5">
        <f t="shared" si="448"/>
        <v>0</v>
      </c>
      <c r="N3169" s="5">
        <v>1938.3264080099441</v>
      </c>
      <c r="O3169" s="5">
        <f t="shared" si="455"/>
        <v>4561.8498</v>
      </c>
      <c r="P3169" s="5">
        <f t="shared" si="456"/>
        <v>2980</v>
      </c>
      <c r="Q3169" s="5">
        <f t="shared" si="450"/>
        <v>0</v>
      </c>
      <c r="R3169" s="5">
        <f>IF(O3169&gt;(P3169+U3169),O3169-P3169-U3169, 0)</f>
        <v>0</v>
      </c>
      <c r="S3169" s="5">
        <f t="shared" si="451"/>
        <v>0</v>
      </c>
      <c r="T3169" s="5">
        <f t="shared" si="452"/>
        <v>0</v>
      </c>
      <c r="U3169" s="5">
        <f>IF(O3169&gt;P3169,IF(V3168*($B$6/100)&gt;=O3169-P3169,(O3169-P3169), V3168*($B$6/100)), 0)</f>
        <v>1581.8498</v>
      </c>
      <c r="V3169" s="5">
        <f>V3168+(T3169*($B$5/100))-(U3169/($B$6/100))</f>
        <v>3087353.767336851</v>
      </c>
      <c r="W3169" s="5">
        <f t="shared" si="453"/>
        <v>77183.844183421272</v>
      </c>
    </row>
    <row r="3170" spans="4:23" x14ac:dyDescent="0.25">
      <c r="D3170">
        <f t="shared" si="454"/>
        <v>3168</v>
      </c>
      <c r="E3170" s="3">
        <v>43963</v>
      </c>
      <c r="F3170" s="4">
        <v>0</v>
      </c>
      <c r="G3170">
        <v>40</v>
      </c>
      <c r="H3170">
        <v>0</v>
      </c>
      <c r="I3170" s="5">
        <f t="shared" si="449"/>
        <v>6</v>
      </c>
      <c r="J3170" s="22">
        <v>0</v>
      </c>
      <c r="K3170">
        <v>1.3479000000000003E-4</v>
      </c>
      <c r="L3170" s="5" cm="1">
        <f t="array" ref="L3170">_xlfn.IFS(I3170=0, 0, I3170&gt;34, 0, AND(I3170&gt;0, I3170&lt;35), VLOOKUP(I3170, $A$63:$C$96, 3))</f>
        <v>2980</v>
      </c>
      <c r="M3170" s="5">
        <f t="shared" si="448"/>
        <v>0</v>
      </c>
      <c r="N3170" s="5">
        <v>1454.9277937726808</v>
      </c>
      <c r="O3170" s="5">
        <f t="shared" si="455"/>
        <v>3797.0343000000007</v>
      </c>
      <c r="P3170" s="5">
        <f t="shared" si="456"/>
        <v>2980</v>
      </c>
      <c r="Q3170" s="5">
        <f t="shared" si="450"/>
        <v>0</v>
      </c>
      <c r="R3170" s="5">
        <f>IF(O3170&gt;(P3170+U3170),O3170-P3170-U3170, 0)</f>
        <v>0</v>
      </c>
      <c r="S3170" s="5">
        <f t="shared" si="451"/>
        <v>0</v>
      </c>
      <c r="T3170" s="5">
        <f t="shared" si="452"/>
        <v>0</v>
      </c>
      <c r="U3170" s="5">
        <f>IF(O3170&gt;P3170,IF(V3169*($B$6/100)&gt;=O3170-P3170,(O3170-P3170), V3169*($B$6/100)), 0)</f>
        <v>817.03430000000071</v>
      </c>
      <c r="V3170" s="5">
        <f>V3169+(T3170*($B$5/100))-(U3170/($B$6/100))</f>
        <v>3086186.5754797081</v>
      </c>
      <c r="W3170" s="5">
        <f t="shared" si="453"/>
        <v>77154.664386992707</v>
      </c>
    </row>
    <row r="3171" spans="4:23" x14ac:dyDescent="0.25">
      <c r="D3171">
        <f t="shared" si="454"/>
        <v>3169</v>
      </c>
      <c r="E3171" s="3">
        <v>43963</v>
      </c>
      <c r="F3171" s="4">
        <v>4.1666666666666664E-2</v>
      </c>
      <c r="G3171">
        <v>20</v>
      </c>
      <c r="H3171">
        <v>0</v>
      </c>
      <c r="I3171" s="5">
        <f t="shared" si="449"/>
        <v>3</v>
      </c>
      <c r="J3171" s="22">
        <v>0</v>
      </c>
      <c r="K3171">
        <v>1.0041000000000001E-4</v>
      </c>
      <c r="L3171" s="5" cm="1">
        <f t="array" ref="L3171">_xlfn.IFS(I3171=0, 0, I3171&gt;34, 0, AND(I3171&gt;0, I3171&lt;35), VLOOKUP(I3171, $A$63:$C$96, 3))</f>
        <v>232</v>
      </c>
      <c r="M3171" s="5">
        <f t="shared" si="448"/>
        <v>0</v>
      </c>
      <c r="N3171" s="5">
        <v>1235.4915406235077</v>
      </c>
      <c r="O3171" s="5">
        <f t="shared" si="455"/>
        <v>2828.5497000000005</v>
      </c>
      <c r="P3171" s="5">
        <f t="shared" si="456"/>
        <v>232</v>
      </c>
      <c r="Q3171" s="5">
        <f t="shared" si="450"/>
        <v>0</v>
      </c>
      <c r="R3171" s="5">
        <f>IF(O3171&gt;(P3171+U3171),O3171-P3171-U3171, 0)</f>
        <v>0</v>
      </c>
      <c r="S3171" s="5">
        <f t="shared" si="451"/>
        <v>0</v>
      </c>
      <c r="T3171" s="5">
        <f t="shared" si="452"/>
        <v>0</v>
      </c>
      <c r="U3171" s="5">
        <f>IF(O3171&gt;P3171,IF(V3170*($B$6/100)&gt;=O3171-P3171,(O3171-P3171), V3170*($B$6/100)), 0)</f>
        <v>2596.5497000000005</v>
      </c>
      <c r="V3171" s="5">
        <f>V3170+(T3171*($B$5/100))-(U3171/($B$6/100))</f>
        <v>3082477.2187654222</v>
      </c>
      <c r="W3171" s="5">
        <f t="shared" si="453"/>
        <v>77061.93046913555</v>
      </c>
    </row>
    <row r="3172" spans="4:23" x14ac:dyDescent="0.25">
      <c r="D3172">
        <f t="shared" si="454"/>
        <v>3170</v>
      </c>
      <c r="E3172" s="3">
        <v>43963</v>
      </c>
      <c r="F3172" s="4">
        <v>8.3333333333333329E-2</v>
      </c>
      <c r="G3172">
        <v>20</v>
      </c>
      <c r="H3172">
        <v>0</v>
      </c>
      <c r="I3172" s="5">
        <f t="shared" si="449"/>
        <v>3</v>
      </c>
      <c r="J3172" s="22">
        <v>0</v>
      </c>
      <c r="K3172">
        <v>8.0159999999999991E-5</v>
      </c>
      <c r="L3172" s="5" cm="1">
        <f t="array" ref="L3172">_xlfn.IFS(I3172=0, 0, I3172&gt;34, 0, AND(I3172&gt;0, I3172&lt;35), VLOOKUP(I3172, $A$63:$C$96, 3))</f>
        <v>232</v>
      </c>
      <c r="M3172" s="5">
        <f t="shared" si="448"/>
        <v>0</v>
      </c>
      <c r="N3172" s="5">
        <v>1206.1378213428361</v>
      </c>
      <c r="O3172" s="5">
        <f t="shared" si="455"/>
        <v>2258.1071999999999</v>
      </c>
      <c r="P3172" s="5">
        <f t="shared" si="456"/>
        <v>232</v>
      </c>
      <c r="Q3172" s="5">
        <f t="shared" si="450"/>
        <v>0</v>
      </c>
      <c r="R3172" s="5">
        <f>IF(O3172&gt;(P3172+U3172),O3172-P3172-U3172, 0)</f>
        <v>0</v>
      </c>
      <c r="S3172" s="5">
        <f t="shared" si="451"/>
        <v>0</v>
      </c>
      <c r="T3172" s="5">
        <f t="shared" si="452"/>
        <v>0</v>
      </c>
      <c r="U3172" s="5">
        <f>IF(O3172&gt;P3172,IF(V3171*($B$6/100)&gt;=O3172-P3172,(O3172-P3172), V3171*($B$6/100)), 0)</f>
        <v>2026.1071999999999</v>
      </c>
      <c r="V3172" s="5">
        <f>V3171+(T3172*($B$5/100))-(U3172/($B$6/100))</f>
        <v>3079582.7799082794</v>
      </c>
      <c r="W3172" s="5">
        <f t="shared" si="453"/>
        <v>76989.56949770698</v>
      </c>
    </row>
    <row r="3173" spans="4:23" x14ac:dyDescent="0.25">
      <c r="D3173">
        <f t="shared" si="454"/>
        <v>3171</v>
      </c>
      <c r="E3173" s="3">
        <v>43963</v>
      </c>
      <c r="F3173" s="4">
        <v>0.125</v>
      </c>
      <c r="G3173">
        <v>20</v>
      </c>
      <c r="H3173">
        <v>0</v>
      </c>
      <c r="I3173" s="5">
        <f t="shared" si="449"/>
        <v>3</v>
      </c>
      <c r="J3173" s="22">
        <v>0</v>
      </c>
      <c r="K3173">
        <v>7.093E-5</v>
      </c>
      <c r="L3173" s="5" cm="1">
        <f t="array" ref="L3173">_xlfn.IFS(I3173=0, 0, I3173&gt;34, 0, AND(I3173&gt;0, I3173&lt;35), VLOOKUP(I3173, $A$63:$C$96, 3))</f>
        <v>232</v>
      </c>
      <c r="M3173" s="5">
        <f t="shared" si="448"/>
        <v>0</v>
      </c>
      <c r="N3173" s="5">
        <v>1293.0129700981236</v>
      </c>
      <c r="O3173" s="5">
        <f t="shared" si="455"/>
        <v>1998.0980999999999</v>
      </c>
      <c r="P3173" s="5">
        <f t="shared" si="456"/>
        <v>232</v>
      </c>
      <c r="Q3173" s="5">
        <f t="shared" si="450"/>
        <v>0</v>
      </c>
      <c r="R3173" s="5">
        <f>IF(O3173&gt;(P3173+U3173),O3173-P3173-U3173, 0)</f>
        <v>0</v>
      </c>
      <c r="S3173" s="5">
        <f t="shared" si="451"/>
        <v>0</v>
      </c>
      <c r="T3173" s="5">
        <f t="shared" si="452"/>
        <v>0</v>
      </c>
      <c r="U3173" s="5">
        <f>IF(O3173&gt;P3173,IF(V3172*($B$6/100)&gt;=O3173-P3173,(O3173-P3173), V3172*($B$6/100)), 0)</f>
        <v>1766.0980999999999</v>
      </c>
      <c r="V3173" s="5">
        <f>V3172+(T3173*($B$5/100))-(U3173/($B$6/100))</f>
        <v>3077059.782622565</v>
      </c>
      <c r="W3173" s="5">
        <f t="shared" si="453"/>
        <v>76926.49456556412</v>
      </c>
    </row>
    <row r="3174" spans="4:23" x14ac:dyDescent="0.25">
      <c r="D3174">
        <f t="shared" si="454"/>
        <v>3172</v>
      </c>
      <c r="E3174" s="3">
        <v>43963</v>
      </c>
      <c r="F3174" s="4">
        <v>0.16666666666666666</v>
      </c>
      <c r="G3174">
        <v>30</v>
      </c>
      <c r="H3174">
        <v>0</v>
      </c>
      <c r="I3174" s="5">
        <f t="shared" si="449"/>
        <v>4</v>
      </c>
      <c r="J3174" s="22">
        <v>0</v>
      </c>
      <c r="K3174">
        <v>6.7500000000000001E-5</v>
      </c>
      <c r="L3174" s="5" cm="1">
        <f t="array" ref="L3174">_xlfn.IFS(I3174=0, 0, I3174&gt;34, 0, AND(I3174&gt;0, I3174&lt;35), VLOOKUP(I3174, $A$63:$C$96, 3))</f>
        <v>740</v>
      </c>
      <c r="M3174" s="5">
        <f t="shared" si="448"/>
        <v>0</v>
      </c>
      <c r="N3174" s="5">
        <v>1432.4054059634759</v>
      </c>
      <c r="O3174" s="5">
        <f t="shared" si="455"/>
        <v>1901.4750000000001</v>
      </c>
      <c r="P3174" s="5">
        <f t="shared" si="456"/>
        <v>740</v>
      </c>
      <c r="Q3174" s="5">
        <f t="shared" si="450"/>
        <v>0</v>
      </c>
      <c r="R3174" s="5">
        <f>IF(O3174&gt;(P3174+U3174),O3174-P3174-U3174, 0)</f>
        <v>0</v>
      </c>
      <c r="S3174" s="5">
        <f t="shared" si="451"/>
        <v>0</v>
      </c>
      <c r="T3174" s="5">
        <f t="shared" si="452"/>
        <v>0</v>
      </c>
      <c r="U3174" s="5">
        <f>IF(O3174&gt;P3174,IF(V3173*($B$6/100)&gt;=O3174-P3174,(O3174-P3174), V3173*($B$6/100)), 0)</f>
        <v>1161.4750000000001</v>
      </c>
      <c r="V3174" s="5">
        <f>V3173+(T3174*($B$5/100))-(U3174/($B$6/100))</f>
        <v>3075400.532622565</v>
      </c>
      <c r="W3174" s="5">
        <f t="shared" si="453"/>
        <v>76885.013315564123</v>
      </c>
    </row>
    <row r="3175" spans="4:23" x14ac:dyDescent="0.25">
      <c r="D3175">
        <f t="shared" si="454"/>
        <v>3173</v>
      </c>
      <c r="E3175" s="3">
        <v>43963</v>
      </c>
      <c r="F3175" s="4">
        <v>0.20833333333333334</v>
      </c>
      <c r="G3175">
        <v>20</v>
      </c>
      <c r="H3175">
        <v>0</v>
      </c>
      <c r="I3175" s="5">
        <f t="shared" si="449"/>
        <v>3</v>
      </c>
      <c r="J3175" s="22">
        <v>2.4744757823055187E-6</v>
      </c>
      <c r="K3175">
        <v>6.6469999999999992E-5</v>
      </c>
      <c r="L3175" s="5" cm="1">
        <f t="array" ref="L3175">_xlfn.IFS(I3175=0, 0, I3175&gt;34, 0, AND(I3175&gt;0, I3175&lt;35), VLOOKUP(I3175, $A$63:$C$96, 3))</f>
        <v>232</v>
      </c>
      <c r="M3175" s="5">
        <f t="shared" si="448"/>
        <v>11.753759965951215</v>
      </c>
      <c r="N3175" s="5">
        <v>1595.0226728483678</v>
      </c>
      <c r="O3175" s="5">
        <f t="shared" si="455"/>
        <v>1872.4598999999998</v>
      </c>
      <c r="P3175" s="5">
        <f t="shared" si="456"/>
        <v>243.75375996595122</v>
      </c>
      <c r="Q3175" s="5">
        <f t="shared" si="450"/>
        <v>0</v>
      </c>
      <c r="R3175" s="5">
        <f>IF(O3175&gt;(P3175+U3175),O3175-P3175-U3175, 0)</f>
        <v>0</v>
      </c>
      <c r="S3175" s="5">
        <f t="shared" si="451"/>
        <v>0</v>
      </c>
      <c r="T3175" s="5">
        <f t="shared" si="452"/>
        <v>0</v>
      </c>
      <c r="U3175" s="5">
        <f>IF(O3175&gt;P3175,IF(V3174*($B$6/100)&gt;=O3175-P3175,(O3175-P3175), V3174*($B$6/100)), 0)</f>
        <v>1628.7061400340485</v>
      </c>
      <c r="V3175" s="5">
        <f>V3174+(T3175*($B$5/100))-(U3175/($B$6/100))</f>
        <v>3073073.8095653737</v>
      </c>
      <c r="W3175" s="5">
        <f t="shared" si="453"/>
        <v>76826.845239134345</v>
      </c>
    </row>
    <row r="3176" spans="4:23" x14ac:dyDescent="0.25">
      <c r="D3176">
        <f t="shared" si="454"/>
        <v>3174</v>
      </c>
      <c r="E3176" s="3">
        <v>43963</v>
      </c>
      <c r="F3176" s="4">
        <v>0.25</v>
      </c>
      <c r="G3176">
        <v>10</v>
      </c>
      <c r="H3176">
        <v>7</v>
      </c>
      <c r="I3176" s="5">
        <f t="shared" si="449"/>
        <v>1</v>
      </c>
      <c r="J3176" s="22">
        <v>5.6912942993026926E-5</v>
      </c>
      <c r="K3176">
        <v>6.9919999999999995E-5</v>
      </c>
      <c r="L3176" s="5" cm="1">
        <f t="array" ref="L3176">_xlfn.IFS(I3176=0, 0, I3176&gt;34, 0, AND(I3176&gt;0, I3176&lt;35), VLOOKUP(I3176, $A$63:$C$96, 3))</f>
        <v>0</v>
      </c>
      <c r="M3176" s="5">
        <f t="shared" si="448"/>
        <v>270.33647921687793</v>
      </c>
      <c r="N3176" s="5">
        <v>2074.0205610303742</v>
      </c>
      <c r="O3176" s="5">
        <f t="shared" si="455"/>
        <v>1969.6463999999999</v>
      </c>
      <c r="P3176" s="5">
        <f t="shared" si="456"/>
        <v>270.33647921687793</v>
      </c>
      <c r="Q3176" s="5">
        <f t="shared" si="450"/>
        <v>0</v>
      </c>
      <c r="R3176" s="5">
        <f>IF(O3176&gt;(P3176+U3176),O3176-P3176-U3176, 0)</f>
        <v>0</v>
      </c>
      <c r="S3176" s="5">
        <f t="shared" si="451"/>
        <v>0</v>
      </c>
      <c r="T3176" s="5">
        <f t="shared" si="452"/>
        <v>0</v>
      </c>
      <c r="U3176" s="5">
        <f>IF(O3176&gt;P3176,IF(V3175*($B$6/100)&gt;=O3176-P3176,(O3176-P3176), V3175*($B$6/100)), 0)</f>
        <v>1699.3099207831219</v>
      </c>
      <c r="V3176" s="5">
        <f>V3175+(T3176*($B$5/100))-(U3176/($B$6/100))</f>
        <v>3070646.2239642548</v>
      </c>
      <c r="W3176" s="5">
        <f t="shared" si="453"/>
        <v>76766.155599106365</v>
      </c>
    </row>
    <row r="3177" spans="4:23" x14ac:dyDescent="0.25">
      <c r="D3177">
        <f t="shared" si="454"/>
        <v>3175</v>
      </c>
      <c r="E3177" s="3">
        <v>43963</v>
      </c>
      <c r="F3177" s="4">
        <v>0.29166666666666669</v>
      </c>
      <c r="G3177">
        <v>20</v>
      </c>
      <c r="H3177">
        <v>10</v>
      </c>
      <c r="I3177" s="5">
        <f t="shared" si="449"/>
        <v>3</v>
      </c>
      <c r="J3177" s="22">
        <v>1.7321330476138629E-4</v>
      </c>
      <c r="K3177">
        <v>7.9309999999999998E-5</v>
      </c>
      <c r="L3177" s="5" cm="1">
        <f t="array" ref="L3177">_xlfn.IFS(I3177=0, 0, I3177&gt;34, 0, AND(I3177&gt;0, I3177&lt;35), VLOOKUP(I3177, $A$63:$C$96, 3))</f>
        <v>232</v>
      </c>
      <c r="M3177" s="5">
        <f t="shared" si="448"/>
        <v>822.76319761658488</v>
      </c>
      <c r="N3177" s="5">
        <v>3052.0687892573433</v>
      </c>
      <c r="O3177" s="5">
        <f t="shared" si="455"/>
        <v>2234.1626999999999</v>
      </c>
      <c r="P3177" s="5">
        <f t="shared" si="456"/>
        <v>1054.7631976165849</v>
      </c>
      <c r="Q3177" s="5">
        <f t="shared" si="450"/>
        <v>0</v>
      </c>
      <c r="R3177" s="5">
        <f>IF(O3177&gt;(P3177+U3177),O3177-P3177-U3177, 0)</f>
        <v>0</v>
      </c>
      <c r="S3177" s="5">
        <f t="shared" si="451"/>
        <v>0</v>
      </c>
      <c r="T3177" s="5">
        <f t="shared" si="452"/>
        <v>0</v>
      </c>
      <c r="U3177" s="5">
        <f>IF(O3177&gt;P3177,IF(V3176*($B$6/100)&gt;=O3177-P3177,(O3177-P3177), V3176*($B$6/100)), 0)</f>
        <v>1179.399502383415</v>
      </c>
      <c r="V3177" s="5">
        <f>V3176+(T3177*($B$5/100))-(U3177/($B$6/100))</f>
        <v>3068961.3675322784</v>
      </c>
      <c r="W3177" s="5">
        <f t="shared" si="453"/>
        <v>76724.034188306963</v>
      </c>
    </row>
    <row r="3178" spans="4:23" x14ac:dyDescent="0.25">
      <c r="D3178">
        <f t="shared" si="454"/>
        <v>3176</v>
      </c>
      <c r="E3178" s="3">
        <v>43963</v>
      </c>
      <c r="F3178" s="4">
        <v>0.33333333333333331</v>
      </c>
      <c r="G3178">
        <v>30</v>
      </c>
      <c r="H3178">
        <v>10</v>
      </c>
      <c r="I3178" s="5">
        <f t="shared" si="449"/>
        <v>4</v>
      </c>
      <c r="J3178" s="22">
        <v>3.1178394857049536E-4</v>
      </c>
      <c r="K3178">
        <v>8.9250000000000001E-5</v>
      </c>
      <c r="L3178" s="5" cm="1">
        <f t="array" ref="L3178">_xlfn.IFS(I3178=0, 0, I3178&gt;34, 0, AND(I3178&gt;0, I3178&lt;35), VLOOKUP(I3178, $A$63:$C$96, 3))</f>
        <v>740</v>
      </c>
      <c r="M3178" s="5">
        <f t="shared" si="448"/>
        <v>1480.9737557098531</v>
      </c>
      <c r="N3178" s="5">
        <v>3334.4306641689855</v>
      </c>
      <c r="O3178" s="5">
        <f t="shared" si="455"/>
        <v>2514.1725000000001</v>
      </c>
      <c r="P3178" s="5">
        <f t="shared" si="456"/>
        <v>2220.9737557098533</v>
      </c>
      <c r="Q3178" s="5">
        <f t="shared" si="450"/>
        <v>0</v>
      </c>
      <c r="R3178" s="5">
        <f>IF(O3178&gt;(P3178+U3178),O3178-P3178-U3178, 0)</f>
        <v>0</v>
      </c>
      <c r="S3178" s="5">
        <f t="shared" si="451"/>
        <v>0</v>
      </c>
      <c r="T3178" s="5">
        <f t="shared" si="452"/>
        <v>0</v>
      </c>
      <c r="U3178" s="5">
        <f>IF(O3178&gt;P3178,IF(V3177*($B$6/100)&gt;=O3178-P3178,(O3178-P3178), V3177*($B$6/100)), 0)</f>
        <v>293.19874429014681</v>
      </c>
      <c r="V3178" s="5">
        <f>V3177+(T3178*($B$5/100))-(U3178/($B$6/100))</f>
        <v>3068542.5121832923</v>
      </c>
      <c r="W3178" s="5">
        <f t="shared" si="453"/>
        <v>76713.56280458231</v>
      </c>
    </row>
    <row r="3179" spans="4:23" x14ac:dyDescent="0.25">
      <c r="D3179">
        <f t="shared" si="454"/>
        <v>3177</v>
      </c>
      <c r="E3179" s="3">
        <v>43963</v>
      </c>
      <c r="F3179" s="4">
        <v>0.375</v>
      </c>
      <c r="G3179">
        <v>40</v>
      </c>
      <c r="H3179">
        <v>5</v>
      </c>
      <c r="I3179" s="5">
        <f t="shared" si="449"/>
        <v>6</v>
      </c>
      <c r="J3179" s="22">
        <v>3.1425842435280088E-4</v>
      </c>
      <c r="K3179">
        <v>8.6009999999999998E-5</v>
      </c>
      <c r="L3179" s="5" cm="1">
        <f t="array" ref="L3179">_xlfn.IFS(I3179=0, 0, I3179&gt;34, 0, AND(I3179&gt;0, I3179&lt;35), VLOOKUP(I3179, $A$63:$C$96, 3))</f>
        <v>2980</v>
      </c>
      <c r="M3179" s="5">
        <f t="shared" si="448"/>
        <v>1492.7275156758042</v>
      </c>
      <c r="N3179" s="5">
        <v>2909.8056851979745</v>
      </c>
      <c r="O3179" s="5">
        <f t="shared" si="455"/>
        <v>2422.9017000000003</v>
      </c>
      <c r="P3179" s="5">
        <f t="shared" si="456"/>
        <v>2422.9017000000003</v>
      </c>
      <c r="Q3179" s="5">
        <f t="shared" si="450"/>
        <v>487.20077413479089</v>
      </c>
      <c r="R3179" s="5">
        <f>IF(O3179&gt;(P3179+U3179),O3179-P3179-U3179, 0)</f>
        <v>0</v>
      </c>
      <c r="S3179" s="5">
        <f t="shared" si="451"/>
        <v>1494.4687175602037</v>
      </c>
      <c r="T3179" s="5">
        <f t="shared" si="452"/>
        <v>555.35709811560014</v>
      </c>
      <c r="U3179" s="5">
        <f>IF(O3179&gt;P3179,IF(V3178*($B$6/100)&gt;=O3179-P3179,(O3179-P3179), V3178*($B$6/100)), 0)</f>
        <v>0</v>
      </c>
      <c r="V3179" s="5">
        <f>V3178+(T3179*($B$5/100))-(U3179/($B$6/100))</f>
        <v>3068931.2621519733</v>
      </c>
      <c r="W3179" s="5">
        <f t="shared" si="453"/>
        <v>76723.28155379933</v>
      </c>
    </row>
    <row r="3180" spans="4:23" x14ac:dyDescent="0.25">
      <c r="D3180">
        <f t="shared" si="454"/>
        <v>3178</v>
      </c>
      <c r="E3180" s="3">
        <v>43963</v>
      </c>
      <c r="F3180" s="4">
        <v>0.41666666666666669</v>
      </c>
      <c r="G3180">
        <v>60</v>
      </c>
      <c r="H3180">
        <v>0</v>
      </c>
      <c r="I3180" s="5">
        <f t="shared" si="449"/>
        <v>8</v>
      </c>
      <c r="J3180" s="22">
        <v>1.9548358680213597E-4</v>
      </c>
      <c r="K3180">
        <v>8.0160000000000005E-5</v>
      </c>
      <c r="L3180" s="5" cm="1">
        <f t="array" ref="L3180">_xlfn.IFS(I3180=0, 0, I3180&gt;34, 0, AND(I3180&gt;0, I3180&lt;35), VLOOKUP(I3180, $A$63:$C$96, 3))</f>
        <v>7160</v>
      </c>
      <c r="M3180" s="5">
        <f t="shared" si="448"/>
        <v>928.54703731014592</v>
      </c>
      <c r="N3180" s="5">
        <v>2722.5122634982899</v>
      </c>
      <c r="O3180" s="5">
        <f t="shared" si="455"/>
        <v>2258.1071999999999</v>
      </c>
      <c r="P3180" s="5">
        <f t="shared" si="456"/>
        <v>2258.1071999999999</v>
      </c>
      <c r="Q3180" s="5">
        <f t="shared" si="450"/>
        <v>487.20077413479089</v>
      </c>
      <c r="R3180" s="5">
        <f>IF(O3180&gt;(P3180+U3180),O3180-P3180-U3180, 0)</f>
        <v>0</v>
      </c>
      <c r="S3180" s="5">
        <f t="shared" si="451"/>
        <v>1398.2752977869013</v>
      </c>
      <c r="T3180" s="5">
        <f t="shared" si="452"/>
        <v>4432.1645395232454</v>
      </c>
      <c r="U3180" s="5">
        <f>IF(O3180&gt;P3180,IF(V3179*($B$6/100)&gt;=O3180-P3180,(O3180-P3180), V3179*($B$6/100)), 0)</f>
        <v>0</v>
      </c>
      <c r="V3180" s="5">
        <f>V3179+(T3180*($B$5/100))-(U3180/($B$6/100))</f>
        <v>3072033.7773296395</v>
      </c>
      <c r="W3180" s="5">
        <f t="shared" si="453"/>
        <v>76800.844433240985</v>
      </c>
    </row>
    <row r="3181" spans="4:23" x14ac:dyDescent="0.25">
      <c r="D3181">
        <f t="shared" si="454"/>
        <v>3179</v>
      </c>
      <c r="E3181" s="3">
        <v>43963</v>
      </c>
      <c r="F3181" s="4">
        <v>0.45833333333333331</v>
      </c>
      <c r="G3181">
        <v>40</v>
      </c>
      <c r="H3181">
        <v>1</v>
      </c>
      <c r="I3181" s="5">
        <f t="shared" si="449"/>
        <v>6</v>
      </c>
      <c r="J3181" s="22">
        <v>1.4104511959141456E-4</v>
      </c>
      <c r="K3181">
        <v>6.4919999999999995E-5</v>
      </c>
      <c r="L3181" s="5" cm="1">
        <f t="array" ref="L3181">_xlfn.IFS(I3181=0, 0, I3181&gt;34, 0, AND(I3181&gt;0, I3181&lt;35), VLOOKUP(I3181, $A$63:$C$96, 3))</f>
        <v>2980</v>
      </c>
      <c r="M3181" s="5">
        <f t="shared" si="448"/>
        <v>669.96431805921918</v>
      </c>
      <c r="N3181" s="5">
        <v>2603.8105280480049</v>
      </c>
      <c r="O3181" s="5">
        <f t="shared" si="455"/>
        <v>1828.7963999999999</v>
      </c>
      <c r="P3181" s="5">
        <f t="shared" si="456"/>
        <v>1828.7963999999999</v>
      </c>
      <c r="Q3181" s="5">
        <f t="shared" si="450"/>
        <v>487.20077413479089</v>
      </c>
      <c r="R3181" s="5">
        <f>IF(O3181&gt;(P3181+U3181),O3181-P3181-U3181, 0)</f>
        <v>0</v>
      </c>
      <c r="S3181" s="5">
        <f t="shared" si="451"/>
        <v>1333.9671439244285</v>
      </c>
      <c r="T3181" s="5">
        <f t="shared" si="452"/>
        <v>487.20077413479089</v>
      </c>
      <c r="U3181" s="5">
        <f>IF(O3181&gt;P3181,IF(V3180*($B$6/100)&gt;=O3181-P3181,(O3181-P3181), V3180*($B$6/100)), 0)</f>
        <v>0</v>
      </c>
      <c r="V3181" s="5">
        <f>V3180+(T3181*($B$5/100))-(U3181/($B$6/100))</f>
        <v>3072374.8178715338</v>
      </c>
      <c r="W3181" s="5">
        <f t="shared" si="453"/>
        <v>76809.370446788351</v>
      </c>
    </row>
    <row r="3182" spans="4:23" x14ac:dyDescent="0.25">
      <c r="D3182">
        <f t="shared" si="454"/>
        <v>3180</v>
      </c>
      <c r="E3182" s="3">
        <v>43963</v>
      </c>
      <c r="F3182" s="4">
        <v>0.5</v>
      </c>
      <c r="G3182">
        <v>60</v>
      </c>
      <c r="H3182">
        <v>1</v>
      </c>
      <c r="I3182" s="5">
        <f t="shared" si="449"/>
        <v>8</v>
      </c>
      <c r="J3182" s="22">
        <v>3.2910527904663395E-4</v>
      </c>
      <c r="K3182">
        <v>4.8579999999999999E-5</v>
      </c>
      <c r="L3182" s="5" cm="1">
        <f t="array" ref="L3182">_xlfn.IFS(I3182=0, 0, I3182&gt;34, 0, AND(I3182&gt;0, I3182&lt;35), VLOOKUP(I3182, $A$63:$C$96, 3))</f>
        <v>7160</v>
      </c>
      <c r="M3182" s="5">
        <f t="shared" si="448"/>
        <v>1563.2500754715113</v>
      </c>
      <c r="N3182" s="5">
        <v>2547.7633743035699</v>
      </c>
      <c r="O3182" s="5">
        <f t="shared" si="455"/>
        <v>1368.4985999999999</v>
      </c>
      <c r="P3182" s="5">
        <f t="shared" si="456"/>
        <v>1368.4985999999999</v>
      </c>
      <c r="Q3182" s="5">
        <f t="shared" si="450"/>
        <v>487.20077413479089</v>
      </c>
      <c r="R3182" s="5">
        <f>IF(O3182&gt;(P3182+U3182),O3182-P3182-U3182, 0)</f>
        <v>0</v>
      </c>
      <c r="S3182" s="5">
        <f t="shared" si="451"/>
        <v>1308.5247176507796</v>
      </c>
      <c r="T3182" s="5">
        <f t="shared" si="452"/>
        <v>6046.226757820732</v>
      </c>
      <c r="U3182" s="5">
        <f>IF(O3182&gt;P3182,IF(V3181*($B$6/100)&gt;=O3182-P3182,(O3182-P3182), V3181*($B$6/100)), 0)</f>
        <v>0</v>
      </c>
      <c r="V3182" s="5">
        <f>V3181+(T3182*($B$5/100))-(U3182/($B$6/100))</f>
        <v>3076607.1766020083</v>
      </c>
      <c r="W3182" s="5">
        <f t="shared" si="453"/>
        <v>76915.17941505021</v>
      </c>
    </row>
    <row r="3183" spans="4:23" x14ac:dyDescent="0.25">
      <c r="D3183">
        <f t="shared" si="454"/>
        <v>3181</v>
      </c>
      <c r="E3183" s="3">
        <v>43963</v>
      </c>
      <c r="F3183" s="4">
        <v>0.54166666666666663</v>
      </c>
      <c r="G3183">
        <v>50</v>
      </c>
      <c r="H3183">
        <v>0</v>
      </c>
      <c r="I3183" s="5">
        <f t="shared" si="449"/>
        <v>7</v>
      </c>
      <c r="J3183" s="22">
        <v>3.4147765795816156E-4</v>
      </c>
      <c r="K3183">
        <v>4.1879999999999999E-5</v>
      </c>
      <c r="L3183" s="5" cm="1">
        <f t="array" ref="L3183">_xlfn.IFS(I3183=0, 0, I3183&gt;34, 0, AND(I3183&gt;0, I3183&lt;35), VLOOKUP(I3183, $A$63:$C$96, 3))</f>
        <v>4800</v>
      </c>
      <c r="M3183" s="5">
        <f t="shared" si="448"/>
        <v>1622.0188753012674</v>
      </c>
      <c r="N3183" s="5">
        <v>2769.929658184953</v>
      </c>
      <c r="O3183" s="5">
        <f t="shared" si="455"/>
        <v>1179.7595999999999</v>
      </c>
      <c r="P3183" s="5">
        <f t="shared" si="456"/>
        <v>1179.7595999999999</v>
      </c>
      <c r="Q3183" s="5">
        <f t="shared" si="450"/>
        <v>487.20077413479089</v>
      </c>
      <c r="R3183" s="5">
        <f>IF(O3183&gt;(P3183+U3183),O3183-P3183-U3183, 0)</f>
        <v>0</v>
      </c>
      <c r="S3183" s="5">
        <f t="shared" si="451"/>
        <v>1422.628749767528</v>
      </c>
      <c r="T3183" s="5">
        <f t="shared" si="452"/>
        <v>3819.6305255337388</v>
      </c>
      <c r="U3183" s="5">
        <f>IF(O3183&gt;P3183,IF(V3182*($B$6/100)&gt;=O3183-P3183,(O3183-P3183), V3182*($B$6/100)), 0)</f>
        <v>0</v>
      </c>
      <c r="V3183" s="5">
        <f>V3182+(T3183*($B$5/100))-(U3183/($B$6/100))</f>
        <v>3079280.917969882</v>
      </c>
      <c r="W3183" s="5">
        <f t="shared" si="453"/>
        <v>76982.022949247053</v>
      </c>
    </row>
    <row r="3184" spans="4:23" x14ac:dyDescent="0.25">
      <c r="D3184">
        <f t="shared" si="454"/>
        <v>3182</v>
      </c>
      <c r="E3184" s="3">
        <v>43963</v>
      </c>
      <c r="F3184" s="4">
        <v>0.58333333333333337</v>
      </c>
      <c r="G3184">
        <v>60</v>
      </c>
      <c r="H3184">
        <v>5</v>
      </c>
      <c r="I3184" s="5">
        <f t="shared" si="449"/>
        <v>8</v>
      </c>
      <c r="J3184" s="22">
        <v>4.8747172911418717E-4</v>
      </c>
      <c r="K3184">
        <v>3.7339999999999998E-5</v>
      </c>
      <c r="L3184" s="5" cm="1">
        <f t="array" ref="L3184">_xlfn.IFS(I3184=0, 0, I3184&gt;34, 0, AND(I3184&gt;0, I3184&lt;35), VLOOKUP(I3184, $A$63:$C$96, 3))</f>
        <v>7160</v>
      </c>
      <c r="M3184" s="5">
        <f t="shared" si="448"/>
        <v>2315.490713292389</v>
      </c>
      <c r="N3184" s="5">
        <v>2227.2347790273684</v>
      </c>
      <c r="O3184" s="5">
        <f t="shared" si="455"/>
        <v>1051.8678</v>
      </c>
      <c r="P3184" s="5">
        <f t="shared" si="456"/>
        <v>1051.8678</v>
      </c>
      <c r="Q3184" s="5">
        <f t="shared" si="450"/>
        <v>487.20077413479089</v>
      </c>
      <c r="R3184" s="5">
        <f>IF(O3184&gt;(P3184+U3184),O3184-P3184-U3184, 0)</f>
        <v>0</v>
      </c>
      <c r="S3184" s="5">
        <f t="shared" si="451"/>
        <v>1143.9020553333103</v>
      </c>
      <c r="T3184" s="5">
        <f t="shared" si="452"/>
        <v>7279.7208579590788</v>
      </c>
      <c r="U3184" s="5">
        <f>IF(O3184&gt;P3184,IF(V3183*($B$6/100)&gt;=O3184-P3184,(O3184-P3184), V3183*($B$6/100)), 0)</f>
        <v>0</v>
      </c>
      <c r="V3184" s="5">
        <f>V3183+(T3184*($B$5/100))-(U3184/($B$6/100))</f>
        <v>3084376.7225704533</v>
      </c>
      <c r="W3184" s="5">
        <f t="shared" si="453"/>
        <v>77109.418064261336</v>
      </c>
    </row>
    <row r="3185" spans="4:23" x14ac:dyDescent="0.25">
      <c r="D3185">
        <f t="shared" si="454"/>
        <v>3183</v>
      </c>
      <c r="E3185" s="3">
        <v>43963</v>
      </c>
      <c r="F3185" s="4">
        <v>0.625</v>
      </c>
      <c r="G3185">
        <v>40</v>
      </c>
      <c r="H3185">
        <v>3</v>
      </c>
      <c r="I3185" s="5">
        <f t="shared" si="449"/>
        <v>6</v>
      </c>
      <c r="J3185" s="22">
        <v>3.2910527904663395E-4</v>
      </c>
      <c r="K3185">
        <v>3.6139999999999996E-5</v>
      </c>
      <c r="L3185" s="5" cm="1">
        <f t="array" ref="L3185">_xlfn.IFS(I3185=0, 0, I3185&gt;34, 0, AND(I3185&gt;0, I3185&lt;35), VLOOKUP(I3185, $A$63:$C$96, 3))</f>
        <v>2980</v>
      </c>
      <c r="M3185" s="5">
        <f t="shared" si="448"/>
        <v>1563.2500754715113</v>
      </c>
      <c r="N3185" s="5">
        <v>2119.1103335606049</v>
      </c>
      <c r="O3185" s="5">
        <f t="shared" si="455"/>
        <v>1018.0638</v>
      </c>
      <c r="P3185" s="5">
        <f t="shared" si="456"/>
        <v>1018.0638</v>
      </c>
      <c r="Q3185" s="5">
        <f t="shared" si="450"/>
        <v>487.20077413479089</v>
      </c>
      <c r="R3185" s="5">
        <f>IF(O3185&gt;(P3185+U3185),O3185-P3185-U3185, 0)</f>
        <v>0</v>
      </c>
      <c r="S3185" s="5">
        <f t="shared" si="451"/>
        <v>1088.3696181758692</v>
      </c>
      <c r="T3185" s="5">
        <f t="shared" si="452"/>
        <v>2436.816657295642</v>
      </c>
      <c r="U3185" s="5">
        <f>IF(O3185&gt;P3185,IF(V3184*($B$6/100)&gt;=O3185-P3185,(O3185-P3185), V3184*($B$6/100)), 0)</f>
        <v>0</v>
      </c>
      <c r="V3185" s="5">
        <f>V3184+(T3185*($B$5/100))-(U3185/($B$6/100))</f>
        <v>3086082.49423056</v>
      </c>
      <c r="W3185" s="5">
        <f t="shared" si="453"/>
        <v>77152.062355764006</v>
      </c>
    </row>
    <row r="3186" spans="4:23" x14ac:dyDescent="0.25">
      <c r="D3186">
        <f t="shared" si="454"/>
        <v>3184</v>
      </c>
      <c r="E3186" s="3">
        <v>43963</v>
      </c>
      <c r="F3186" s="4">
        <v>0.66666666666666663</v>
      </c>
      <c r="G3186">
        <v>50</v>
      </c>
      <c r="H3186">
        <v>1</v>
      </c>
      <c r="I3186" s="5">
        <f t="shared" si="449"/>
        <v>7</v>
      </c>
      <c r="J3186" s="22">
        <v>1.6578987741446976E-4</v>
      </c>
      <c r="K3186">
        <v>4.4410000000000003E-5</v>
      </c>
      <c r="L3186" s="5" cm="1">
        <f t="array" ref="L3186">_xlfn.IFS(I3186=0, 0, I3186&gt;34, 0, AND(I3186&gt;0, I3186&lt;35), VLOOKUP(I3186, $A$63:$C$96, 3))</f>
        <v>4800</v>
      </c>
      <c r="M3186" s="5">
        <f t="shared" si="448"/>
        <v>787.50191771873131</v>
      </c>
      <c r="N3186" s="5">
        <v>2126.5220648242866</v>
      </c>
      <c r="O3186" s="5">
        <f t="shared" si="455"/>
        <v>1251.0297</v>
      </c>
      <c r="P3186" s="5">
        <f t="shared" si="456"/>
        <v>1251.0297</v>
      </c>
      <c r="Q3186" s="5">
        <f t="shared" si="450"/>
        <v>487.20077413479089</v>
      </c>
      <c r="R3186" s="5">
        <f>IF(O3186&gt;(P3186+U3186),O3186-P3186-U3186, 0)</f>
        <v>0</v>
      </c>
      <c r="S3186" s="5">
        <f t="shared" si="451"/>
        <v>1092.1762642941585</v>
      </c>
      <c r="T3186" s="5">
        <f t="shared" si="452"/>
        <v>3244.2959534245729</v>
      </c>
      <c r="U3186" s="5">
        <f>IF(O3186&gt;P3186,IF(V3185*($B$6/100)&gt;=O3186-P3186,(O3186-P3186), V3185*($B$6/100)), 0)</f>
        <v>0</v>
      </c>
      <c r="V3186" s="5">
        <f>V3185+(T3186*($B$5/100))-(U3186/($B$6/100))</f>
        <v>3088353.5013979571</v>
      </c>
      <c r="W3186" s="5">
        <f t="shared" si="453"/>
        <v>77208.837534948922</v>
      </c>
    </row>
    <row r="3187" spans="4:23" x14ac:dyDescent="0.25">
      <c r="D3187">
        <f t="shared" si="454"/>
        <v>3185</v>
      </c>
      <c r="E3187" s="3">
        <v>43963</v>
      </c>
      <c r="F3187" s="4">
        <v>0.70833333333333337</v>
      </c>
      <c r="G3187">
        <v>60</v>
      </c>
      <c r="H3187">
        <v>4</v>
      </c>
      <c r="I3187" s="5">
        <f t="shared" si="449"/>
        <v>8</v>
      </c>
      <c r="J3187" s="22">
        <v>2.4992205401285736E-4</v>
      </c>
      <c r="K3187">
        <v>6.737E-5</v>
      </c>
      <c r="L3187" s="5" cm="1">
        <f t="array" ref="L3187">_xlfn.IFS(I3187=0, 0, I3187&gt;34, 0, AND(I3187&gt;0, I3187&lt;35), VLOOKUP(I3187, $A$63:$C$96, 3))</f>
        <v>7160</v>
      </c>
      <c r="M3187" s="5">
        <f t="shared" si="448"/>
        <v>1187.1297565610726</v>
      </c>
      <c r="N3187" s="5">
        <v>2647.7144431191673</v>
      </c>
      <c r="O3187" s="5">
        <f t="shared" si="455"/>
        <v>1897.8128999999999</v>
      </c>
      <c r="P3187" s="5">
        <f t="shared" si="456"/>
        <v>1897.8128999999999</v>
      </c>
      <c r="Q3187" s="5">
        <f t="shared" si="450"/>
        <v>487.20077413479089</v>
      </c>
      <c r="R3187" s="5">
        <f>IF(O3187&gt;(P3187+U3187),O3187-P3187-U3187, 0)</f>
        <v>0</v>
      </c>
      <c r="S3187" s="5">
        <f t="shared" si="451"/>
        <v>1359.8593295774365</v>
      </c>
      <c r="T3187" s="5">
        <f t="shared" si="452"/>
        <v>5089.4575269836369</v>
      </c>
      <c r="U3187" s="5">
        <f>IF(O3187&gt;P3187,IF(V3186*($B$6/100)&gt;=O3187-P3187,(O3187-P3187), V3186*($B$6/100)), 0)</f>
        <v>0</v>
      </c>
      <c r="V3187" s="5">
        <f>V3186+(T3187*($B$5/100))-(U3187/($B$6/100))</f>
        <v>3091916.1216668459</v>
      </c>
      <c r="W3187" s="5">
        <f t="shared" si="453"/>
        <v>77297.903041671147</v>
      </c>
    </row>
    <row r="3188" spans="4:23" x14ac:dyDescent="0.25">
      <c r="D3188">
        <f t="shared" si="454"/>
        <v>3186</v>
      </c>
      <c r="E3188" s="3">
        <v>43963</v>
      </c>
      <c r="F3188" s="4">
        <v>0.75</v>
      </c>
      <c r="G3188">
        <v>50</v>
      </c>
      <c r="H3188">
        <v>0</v>
      </c>
      <c r="I3188" s="5">
        <f t="shared" si="449"/>
        <v>7</v>
      </c>
      <c r="J3188" s="22">
        <v>1.1135141020374834E-4</v>
      </c>
      <c r="K3188">
        <v>1.1981999999999999E-4</v>
      </c>
      <c r="L3188" s="5" cm="1">
        <f t="array" ref="L3188">_xlfn.IFS(I3188=0, 0, I3188&gt;34, 0, AND(I3188&gt;0, I3188&lt;35), VLOOKUP(I3188, $A$63:$C$96, 3))</f>
        <v>4800</v>
      </c>
      <c r="M3188" s="5">
        <f t="shared" si="448"/>
        <v>528.91919846780468</v>
      </c>
      <c r="N3188" s="5">
        <v>2855.407982056784</v>
      </c>
      <c r="O3188" s="5">
        <f t="shared" si="455"/>
        <v>3375.3293999999996</v>
      </c>
      <c r="P3188" s="5">
        <f t="shared" si="456"/>
        <v>3375.3293999999996</v>
      </c>
      <c r="Q3188" s="5">
        <f t="shared" si="450"/>
        <v>487.20077413479089</v>
      </c>
      <c r="R3188" s="5">
        <f>IF(O3188&gt;(P3188+U3188),O3188-P3188-U3188, 0)</f>
        <v>0</v>
      </c>
      <c r="S3188" s="5">
        <f t="shared" si="451"/>
        <v>1466.389024333014</v>
      </c>
      <c r="T3188" s="5">
        <f t="shared" si="452"/>
        <v>487.20077413479089</v>
      </c>
      <c r="U3188" s="5">
        <f>IF(O3188&gt;P3188,IF(V3187*($B$6/100)&gt;=O3188-P3188,(O3188-P3188), V3187*($B$6/100)), 0)</f>
        <v>0</v>
      </c>
      <c r="V3188" s="5">
        <f>V3187+(T3188*($B$5/100))-(U3188/($B$6/100))</f>
        <v>3092257.1622087401</v>
      </c>
      <c r="W3188" s="5">
        <f t="shared" si="453"/>
        <v>77306.429055218498</v>
      </c>
    </row>
    <row r="3189" spans="4:23" x14ac:dyDescent="0.25">
      <c r="D3189">
        <f t="shared" si="454"/>
        <v>3187</v>
      </c>
      <c r="E3189" s="3">
        <v>43963</v>
      </c>
      <c r="F3189" s="4">
        <v>0.79166666666666663</v>
      </c>
      <c r="G3189">
        <v>50</v>
      </c>
      <c r="H3189">
        <v>3</v>
      </c>
      <c r="I3189" s="5">
        <f t="shared" si="449"/>
        <v>7</v>
      </c>
      <c r="J3189" s="22">
        <v>1.3609616802680351E-4</v>
      </c>
      <c r="K3189">
        <v>1.3744000000000001E-4</v>
      </c>
      <c r="L3189" s="5" cm="1">
        <f t="array" ref="L3189">_xlfn.IFS(I3189=0, 0, I3189&gt;34, 0, AND(I3189&gt;0, I3189&lt;35), VLOOKUP(I3189, $A$63:$C$96, 3))</f>
        <v>4800</v>
      </c>
      <c r="M3189" s="5">
        <f t="shared" si="448"/>
        <v>646.45679812731669</v>
      </c>
      <c r="N3189" s="5">
        <v>3088.122533264554</v>
      </c>
      <c r="O3189" s="5">
        <f t="shared" si="455"/>
        <v>3871.6848</v>
      </c>
      <c r="P3189" s="5">
        <f t="shared" si="456"/>
        <v>3871.6848</v>
      </c>
      <c r="Q3189" s="5">
        <f t="shared" si="450"/>
        <v>487.20077413479089</v>
      </c>
      <c r="R3189" s="5">
        <f>IF(O3189&gt;(P3189+U3189),O3189-P3189-U3189, 0)</f>
        <v>0</v>
      </c>
      <c r="S3189" s="5">
        <f t="shared" si="451"/>
        <v>1087.5712239925258</v>
      </c>
      <c r="T3189" s="5">
        <f t="shared" si="452"/>
        <v>487.20077413479089</v>
      </c>
      <c r="U3189" s="5">
        <f>IF(O3189&gt;P3189,IF(V3188*($B$6/100)&gt;=O3189-P3189,(O3189-P3189), V3188*($B$6/100)), 0)</f>
        <v>0</v>
      </c>
      <c r="V3189" s="5">
        <f>V3188+(T3189*($B$5/100))-(U3189/($B$6/100))</f>
        <v>3092598.2027506344</v>
      </c>
      <c r="W3189" s="5">
        <f t="shared" si="453"/>
        <v>77314.955068765863</v>
      </c>
    </row>
    <row r="3190" spans="4:23" x14ac:dyDescent="0.25">
      <c r="D3190">
        <f t="shared" si="454"/>
        <v>3188</v>
      </c>
      <c r="E3190" s="3">
        <v>43963</v>
      </c>
      <c r="F3190" s="4">
        <v>0.83333333333333337</v>
      </c>
      <c r="G3190">
        <v>50</v>
      </c>
      <c r="H3190">
        <v>0</v>
      </c>
      <c r="I3190" s="5">
        <f t="shared" si="449"/>
        <v>7</v>
      </c>
      <c r="J3190" s="22">
        <v>9.8979031292220746E-6</v>
      </c>
      <c r="K3190">
        <v>1.3797000000000001E-4</v>
      </c>
      <c r="L3190" s="5" cm="1">
        <f t="array" ref="L3190">_xlfn.IFS(I3190=0, 0, I3190&gt;34, 0, AND(I3190&gt;0, I3190&lt;35), VLOOKUP(I3190, $A$63:$C$96, 3))</f>
        <v>4800</v>
      </c>
      <c r="M3190" s="5">
        <f t="shared" si="448"/>
        <v>47.015039863804859</v>
      </c>
      <c r="N3190" s="5">
        <v>3011.2608330025396</v>
      </c>
      <c r="O3190" s="5">
        <f t="shared" si="455"/>
        <v>3886.6149</v>
      </c>
      <c r="P3190" s="5">
        <f t="shared" si="456"/>
        <v>3886.6149</v>
      </c>
      <c r="Q3190" s="5">
        <f t="shared" si="450"/>
        <v>487.20077413479089</v>
      </c>
      <c r="R3190" s="5">
        <f>IF(O3190&gt;(P3190+U3190),O3190-P3190-U3190, 0)</f>
        <v>0</v>
      </c>
      <c r="S3190" s="5">
        <f t="shared" si="451"/>
        <v>473.19936572901429</v>
      </c>
      <c r="T3190" s="5">
        <f t="shared" si="452"/>
        <v>487.20077413479089</v>
      </c>
      <c r="U3190" s="5">
        <f>IF(O3190&gt;P3190,IF(V3189*($B$6/100)&gt;=O3190-P3190,(O3190-P3190), V3189*($B$6/100)), 0)</f>
        <v>0</v>
      </c>
      <c r="V3190" s="5">
        <f>V3189+(T3190*($B$5/100))-(U3190/($B$6/100))</f>
        <v>3092939.2432925287</v>
      </c>
      <c r="W3190" s="5">
        <f t="shared" si="453"/>
        <v>77323.481082313214</v>
      </c>
    </row>
    <row r="3191" spans="4:23" x14ac:dyDescent="0.25">
      <c r="D3191">
        <f t="shared" si="454"/>
        <v>3189</v>
      </c>
      <c r="E3191" s="3">
        <v>43963</v>
      </c>
      <c r="F3191" s="4">
        <v>0.875</v>
      </c>
      <c r="G3191">
        <v>50</v>
      </c>
      <c r="H3191">
        <v>0</v>
      </c>
      <c r="I3191" s="5">
        <f t="shared" si="449"/>
        <v>7</v>
      </c>
      <c r="J3191" s="22">
        <v>0</v>
      </c>
      <c r="K3191">
        <v>1.4652E-4</v>
      </c>
      <c r="L3191" s="5" cm="1">
        <f t="array" ref="L3191">_xlfn.IFS(I3191=0, 0, I3191&gt;34, 0, AND(I3191&gt;0, I3191&lt;35), VLOOKUP(I3191, $A$63:$C$96, 3))</f>
        <v>4800</v>
      </c>
      <c r="M3191" s="5">
        <f t="shared" si="448"/>
        <v>0</v>
      </c>
      <c r="N3191" s="5">
        <v>2764.0208041206442</v>
      </c>
      <c r="O3191" s="5">
        <f t="shared" si="455"/>
        <v>4127.4683999999997</v>
      </c>
      <c r="P3191" s="5">
        <f t="shared" si="456"/>
        <v>4127.4683999999997</v>
      </c>
      <c r="Q3191" s="5">
        <f t="shared" si="450"/>
        <v>487.20077413479089</v>
      </c>
      <c r="R3191" s="5">
        <f>IF(O3191&gt;(P3191+U3191),O3191-P3191-U3191, 0)</f>
        <v>0</v>
      </c>
      <c r="S3191" s="5">
        <f t="shared" si="451"/>
        <v>185.33082586520936</v>
      </c>
      <c r="T3191" s="5">
        <f t="shared" si="452"/>
        <v>487.20077413479089</v>
      </c>
      <c r="U3191" s="5">
        <f>IF(O3191&gt;P3191,IF(V3190*($B$6/100)&gt;=O3191-P3191,(O3191-P3191), V3190*($B$6/100)), 0)</f>
        <v>0</v>
      </c>
      <c r="V3191" s="5">
        <f>V3190+(T3191*($B$5/100))-(U3191/($B$6/100))</f>
        <v>3093280.2838344229</v>
      </c>
      <c r="W3191" s="5">
        <f t="shared" si="453"/>
        <v>77332.007095860579</v>
      </c>
    </row>
    <row r="3192" spans="4:23" x14ac:dyDescent="0.25">
      <c r="D3192">
        <f t="shared" si="454"/>
        <v>3190</v>
      </c>
      <c r="E3192" s="3">
        <v>43963</v>
      </c>
      <c r="F3192" s="4">
        <v>0.91666666666666663</v>
      </c>
      <c r="G3192">
        <v>60</v>
      </c>
      <c r="H3192">
        <v>0</v>
      </c>
      <c r="I3192" s="5">
        <f t="shared" si="449"/>
        <v>8</v>
      </c>
      <c r="J3192" s="22">
        <v>0</v>
      </c>
      <c r="K3192">
        <v>1.6538999999999999E-4</v>
      </c>
      <c r="L3192" s="5" cm="1">
        <f t="array" ref="L3192">_xlfn.IFS(I3192=0, 0, I3192&gt;34, 0, AND(I3192&gt;0, I3192&lt;35), VLOOKUP(I3192, $A$63:$C$96, 3))</f>
        <v>7160</v>
      </c>
      <c r="M3192" s="5">
        <f t="shared" si="448"/>
        <v>0</v>
      </c>
      <c r="N3192" s="5">
        <v>2630.4351544416177</v>
      </c>
      <c r="O3192" s="5">
        <f t="shared" si="455"/>
        <v>4659.0362999999998</v>
      </c>
      <c r="P3192" s="5">
        <f t="shared" si="456"/>
        <v>4659.0362999999998</v>
      </c>
      <c r="Q3192" s="5">
        <f t="shared" si="450"/>
        <v>487.20077413479089</v>
      </c>
      <c r="R3192" s="5">
        <f>IF(O3192&gt;(P3192+U3192),O3192-P3192-U3192, 0)</f>
        <v>0</v>
      </c>
      <c r="S3192" s="5">
        <f t="shared" si="451"/>
        <v>1350.9847313451035</v>
      </c>
      <c r="T3192" s="5">
        <f t="shared" si="452"/>
        <v>1149.9789686548968</v>
      </c>
      <c r="U3192" s="5">
        <f>IF(O3192&gt;P3192,IF(V3191*($B$6/100)&gt;=O3192-P3192,(O3192-P3192), V3191*($B$6/100)), 0)</f>
        <v>0</v>
      </c>
      <c r="V3192" s="5">
        <f>V3191+(T3192*($B$5/100))-(U3192/($B$6/100))</f>
        <v>3094085.2691124813</v>
      </c>
      <c r="W3192" s="5">
        <f t="shared" si="453"/>
        <v>77352.131727812026</v>
      </c>
    </row>
    <row r="3193" spans="4:23" x14ac:dyDescent="0.25">
      <c r="D3193">
        <f t="shared" si="454"/>
        <v>3191</v>
      </c>
      <c r="E3193" s="3">
        <v>43963</v>
      </c>
      <c r="F3193" s="4">
        <v>0.95833333333333337</v>
      </c>
      <c r="G3193">
        <v>40</v>
      </c>
      <c r="H3193">
        <v>0</v>
      </c>
      <c r="I3193" s="5">
        <f t="shared" si="449"/>
        <v>6</v>
      </c>
      <c r="J3193" s="22">
        <v>0</v>
      </c>
      <c r="K3193">
        <v>1.6325000000000001E-4</v>
      </c>
      <c r="L3193" s="5" cm="1">
        <f t="array" ref="L3193">_xlfn.IFS(I3193=0, 0, I3193&gt;34, 0, AND(I3193&gt;0, I3193&lt;35), VLOOKUP(I3193, $A$63:$C$96, 3))</f>
        <v>2980</v>
      </c>
      <c r="M3193" s="5">
        <f t="shared" si="448"/>
        <v>0</v>
      </c>
      <c r="N3193" s="5">
        <v>2138.0199284454679</v>
      </c>
      <c r="O3193" s="5">
        <f t="shared" si="455"/>
        <v>4598.7525000000005</v>
      </c>
      <c r="P3193" s="5">
        <f t="shared" si="456"/>
        <v>2980</v>
      </c>
      <c r="Q3193" s="5">
        <f t="shared" si="450"/>
        <v>0</v>
      </c>
      <c r="R3193" s="5">
        <f>IF(O3193&gt;(P3193+U3193),O3193-P3193-U3193, 0)</f>
        <v>0</v>
      </c>
      <c r="S3193" s="5">
        <f t="shared" si="451"/>
        <v>0</v>
      </c>
      <c r="T3193" s="5">
        <f t="shared" si="452"/>
        <v>0</v>
      </c>
      <c r="U3193" s="5">
        <f>IF(O3193&gt;P3193,IF(V3192*($B$6/100)&gt;=O3193-P3193,(O3193-P3193), V3192*($B$6/100)), 0)</f>
        <v>1618.7525000000005</v>
      </c>
      <c r="V3193" s="5">
        <f>V3192+(T3193*($B$5/100))-(U3193/($B$6/100))</f>
        <v>3091772.7655410529</v>
      </c>
      <c r="W3193" s="5">
        <f t="shared" si="453"/>
        <v>77294.31913852632</v>
      </c>
    </row>
    <row r="3194" spans="4:23" x14ac:dyDescent="0.25">
      <c r="D3194">
        <f t="shared" si="454"/>
        <v>3192</v>
      </c>
      <c r="E3194" s="3">
        <v>43964</v>
      </c>
      <c r="F3194" s="4">
        <v>0</v>
      </c>
      <c r="G3194">
        <v>30</v>
      </c>
      <c r="H3194">
        <v>0</v>
      </c>
      <c r="I3194" s="5">
        <f t="shared" si="449"/>
        <v>4</v>
      </c>
      <c r="J3194" s="22">
        <v>0</v>
      </c>
      <c r="K3194">
        <v>1.3861E-4</v>
      </c>
      <c r="L3194" s="5" cm="1">
        <f t="array" ref="L3194">_xlfn.IFS(I3194=0, 0, I3194&gt;34, 0, AND(I3194&gt;0, I3194&lt;35), VLOOKUP(I3194, $A$63:$C$96, 3))</f>
        <v>740</v>
      </c>
      <c r="M3194" s="5">
        <f t="shared" si="448"/>
        <v>0</v>
      </c>
      <c r="N3194" s="5">
        <v>1554.5702301038618</v>
      </c>
      <c r="O3194" s="5">
        <f t="shared" si="455"/>
        <v>3904.6437000000001</v>
      </c>
      <c r="P3194" s="5">
        <f t="shared" si="456"/>
        <v>740</v>
      </c>
      <c r="Q3194" s="5">
        <f t="shared" si="450"/>
        <v>0</v>
      </c>
      <c r="R3194" s="5">
        <f>IF(O3194&gt;(P3194+U3194),O3194-P3194-U3194, 0)</f>
        <v>0</v>
      </c>
      <c r="S3194" s="5">
        <f t="shared" si="451"/>
        <v>0</v>
      </c>
      <c r="T3194" s="5">
        <f t="shared" si="452"/>
        <v>0</v>
      </c>
      <c r="U3194" s="5">
        <f>IF(O3194&gt;P3194,IF(V3193*($B$6/100)&gt;=O3194-P3194,(O3194-P3194), V3193*($B$6/100)), 0)</f>
        <v>3164.6437000000001</v>
      </c>
      <c r="V3194" s="5">
        <f>V3193+(T3194*($B$5/100))-(U3194/($B$6/100))</f>
        <v>3087251.8459696244</v>
      </c>
      <c r="W3194" s="5">
        <f t="shared" si="453"/>
        <v>77181.296149240603</v>
      </c>
    </row>
    <row r="3195" spans="4:23" x14ac:dyDescent="0.25">
      <c r="D3195">
        <f t="shared" si="454"/>
        <v>3193</v>
      </c>
      <c r="E3195" s="3">
        <v>43964</v>
      </c>
      <c r="F3195" s="4">
        <v>4.1666666666666664E-2</v>
      </c>
      <c r="G3195">
        <v>20</v>
      </c>
      <c r="H3195">
        <v>0</v>
      </c>
      <c r="I3195" s="5">
        <f t="shared" si="449"/>
        <v>3</v>
      </c>
      <c r="J3195" s="22">
        <v>0</v>
      </c>
      <c r="K3195">
        <v>1.0626E-4</v>
      </c>
      <c r="L3195" s="5" cm="1">
        <f t="array" ref="L3195">_xlfn.IFS(I3195=0, 0, I3195&gt;34, 0, AND(I3195&gt;0, I3195&lt;35), VLOOKUP(I3195, $A$63:$C$96, 3))</f>
        <v>232</v>
      </c>
      <c r="M3195" s="5">
        <f t="shared" si="448"/>
        <v>0</v>
      </c>
      <c r="N3195" s="5">
        <v>1311.5349681831742</v>
      </c>
      <c r="O3195" s="5">
        <f t="shared" si="455"/>
        <v>2993.3442</v>
      </c>
      <c r="P3195" s="5">
        <f t="shared" si="456"/>
        <v>232</v>
      </c>
      <c r="Q3195" s="5">
        <f t="shared" si="450"/>
        <v>0</v>
      </c>
      <c r="R3195" s="5">
        <f>IF(O3195&gt;(P3195+U3195),O3195-P3195-U3195, 0)</f>
        <v>0</v>
      </c>
      <c r="S3195" s="5">
        <f t="shared" si="451"/>
        <v>0</v>
      </c>
      <c r="T3195" s="5">
        <f t="shared" si="452"/>
        <v>0</v>
      </c>
      <c r="U3195" s="5">
        <f>IF(O3195&gt;P3195,IF(V3194*($B$6/100)&gt;=O3195-P3195,(O3195-P3195), V3194*($B$6/100)), 0)</f>
        <v>2761.3442</v>
      </c>
      <c r="V3195" s="5">
        <f>V3194+(T3195*($B$5/100))-(U3195/($B$6/100))</f>
        <v>3083307.0685410528</v>
      </c>
      <c r="W3195" s="5">
        <f t="shared" si="453"/>
        <v>77082.676713526322</v>
      </c>
    </row>
    <row r="3196" spans="4:23" x14ac:dyDescent="0.25">
      <c r="D3196">
        <f t="shared" si="454"/>
        <v>3194</v>
      </c>
      <c r="E3196" s="3">
        <v>43964</v>
      </c>
      <c r="F3196" s="4">
        <v>8.3333333333333329E-2</v>
      </c>
      <c r="G3196">
        <v>20</v>
      </c>
      <c r="H3196">
        <v>0</v>
      </c>
      <c r="I3196" s="5">
        <f t="shared" si="449"/>
        <v>3</v>
      </c>
      <c r="J3196" s="22">
        <v>0</v>
      </c>
      <c r="K3196">
        <v>8.3260000000000013E-5</v>
      </c>
      <c r="L3196" s="5" cm="1">
        <f t="array" ref="L3196">_xlfn.IFS(I3196=0, 0, I3196&gt;34, 0, AND(I3196&gt;0, I3196&lt;35), VLOOKUP(I3196, $A$63:$C$96, 3))</f>
        <v>232</v>
      </c>
      <c r="M3196" s="5">
        <f t="shared" si="448"/>
        <v>0</v>
      </c>
      <c r="N3196" s="5">
        <v>1301.1870655767111</v>
      </c>
      <c r="O3196" s="5">
        <f t="shared" si="455"/>
        <v>2345.4342000000001</v>
      </c>
      <c r="P3196" s="5">
        <f t="shared" si="456"/>
        <v>232</v>
      </c>
      <c r="Q3196" s="5">
        <f t="shared" si="450"/>
        <v>0</v>
      </c>
      <c r="R3196" s="5">
        <f>IF(O3196&gt;(P3196+U3196),O3196-P3196-U3196, 0)</f>
        <v>0</v>
      </c>
      <c r="S3196" s="5">
        <f t="shared" si="451"/>
        <v>0</v>
      </c>
      <c r="T3196" s="5">
        <f t="shared" si="452"/>
        <v>0</v>
      </c>
      <c r="U3196" s="5">
        <f>IF(O3196&gt;P3196,IF(V3195*($B$6/100)&gt;=O3196-P3196,(O3196-P3196), V3195*($B$6/100)), 0)</f>
        <v>2113.4342000000001</v>
      </c>
      <c r="V3196" s="5">
        <f>V3195+(T3196*($B$5/100))-(U3196/($B$6/100))</f>
        <v>3080287.8768267669</v>
      </c>
      <c r="W3196" s="5">
        <f t="shared" si="453"/>
        <v>77007.196920669172</v>
      </c>
    </row>
    <row r="3197" spans="4:23" x14ac:dyDescent="0.25">
      <c r="D3197">
        <f t="shared" si="454"/>
        <v>3195</v>
      </c>
      <c r="E3197" s="3">
        <v>43964</v>
      </c>
      <c r="F3197" s="4">
        <v>0.125</v>
      </c>
      <c r="G3197">
        <v>10</v>
      </c>
      <c r="H3197">
        <v>0</v>
      </c>
      <c r="I3197" s="5">
        <f t="shared" si="449"/>
        <v>1</v>
      </c>
      <c r="J3197" s="22">
        <v>0</v>
      </c>
      <c r="K3197">
        <v>7.2669999999999994E-5</v>
      </c>
      <c r="L3197" s="5" cm="1">
        <f t="array" ref="L3197">_xlfn.IFS(I3197=0, 0, I3197&gt;34, 0, AND(I3197&gt;0, I3197&lt;35), VLOOKUP(I3197, $A$63:$C$96, 3))</f>
        <v>0</v>
      </c>
      <c r="M3197" s="5">
        <f t="shared" si="448"/>
        <v>0</v>
      </c>
      <c r="N3197" s="5">
        <v>1356.2035668108438</v>
      </c>
      <c r="O3197" s="5">
        <f t="shared" si="455"/>
        <v>2047.1138999999998</v>
      </c>
      <c r="P3197" s="5">
        <f t="shared" si="456"/>
        <v>0</v>
      </c>
      <c r="Q3197" s="5">
        <f t="shared" si="450"/>
        <v>0</v>
      </c>
      <c r="R3197" s="5">
        <f>IF(O3197&gt;(P3197+U3197),O3197-P3197-U3197, 0)</f>
        <v>0</v>
      </c>
      <c r="S3197" s="5">
        <f t="shared" si="451"/>
        <v>0</v>
      </c>
      <c r="T3197" s="5">
        <f t="shared" si="452"/>
        <v>0</v>
      </c>
      <c r="U3197" s="5">
        <f>IF(O3197&gt;P3197,IF(V3196*($B$6/100)&gt;=O3197-P3197,(O3197-P3197), V3196*($B$6/100)), 0)</f>
        <v>2047.1138999999998</v>
      </c>
      <c r="V3197" s="5">
        <f>V3196+(T3197*($B$5/100))-(U3197/($B$6/100))</f>
        <v>3077363.4283981957</v>
      </c>
      <c r="W3197" s="5">
        <f t="shared" si="453"/>
        <v>76934.085709954888</v>
      </c>
    </row>
    <row r="3198" spans="4:23" x14ac:dyDescent="0.25">
      <c r="D3198">
        <f t="shared" si="454"/>
        <v>3196</v>
      </c>
      <c r="E3198" s="3">
        <v>43964</v>
      </c>
      <c r="F3198" s="4">
        <v>0.16666666666666666</v>
      </c>
      <c r="G3198">
        <v>20</v>
      </c>
      <c r="H3198">
        <v>0</v>
      </c>
      <c r="I3198" s="5">
        <f t="shared" si="449"/>
        <v>3</v>
      </c>
      <c r="J3198" s="22">
        <v>0</v>
      </c>
      <c r="K3198">
        <v>6.7459999999999994E-5</v>
      </c>
      <c r="L3198" s="5" cm="1">
        <f t="array" ref="L3198">_xlfn.IFS(I3198=0, 0, I3198&gt;34, 0, AND(I3198&gt;0, I3198&lt;35), VLOOKUP(I3198, $A$63:$C$96, 3))</f>
        <v>232</v>
      </c>
      <c r="M3198" s="5">
        <f t="shared" si="448"/>
        <v>0</v>
      </c>
      <c r="N3198" s="5">
        <v>1472.3923517943074</v>
      </c>
      <c r="O3198" s="5">
        <f t="shared" si="455"/>
        <v>1900.3481999999999</v>
      </c>
      <c r="P3198" s="5">
        <f t="shared" si="456"/>
        <v>232</v>
      </c>
      <c r="Q3198" s="5">
        <f t="shared" si="450"/>
        <v>0</v>
      </c>
      <c r="R3198" s="5">
        <f>IF(O3198&gt;(P3198+U3198),O3198-P3198-U3198, 0)</f>
        <v>0</v>
      </c>
      <c r="S3198" s="5">
        <f t="shared" si="451"/>
        <v>0</v>
      </c>
      <c r="T3198" s="5">
        <f t="shared" si="452"/>
        <v>0</v>
      </c>
      <c r="U3198" s="5">
        <f>IF(O3198&gt;P3198,IF(V3197*($B$6/100)&gt;=O3198-P3198,(O3198-P3198), V3197*($B$6/100)), 0)</f>
        <v>1668.3481999999999</v>
      </c>
      <c r="V3198" s="5">
        <f>V3197+(T3198*($B$5/100))-(U3198/($B$6/100))</f>
        <v>3074980.073826767</v>
      </c>
      <c r="W3198" s="5">
        <f t="shared" si="453"/>
        <v>76874.501845669176</v>
      </c>
    </row>
    <row r="3199" spans="4:23" x14ac:dyDescent="0.25">
      <c r="D3199">
        <f t="shared" si="454"/>
        <v>3197</v>
      </c>
      <c r="E3199" s="3">
        <v>43964</v>
      </c>
      <c r="F3199" s="4">
        <v>0.20833333333333334</v>
      </c>
      <c r="G3199">
        <v>20</v>
      </c>
      <c r="H3199">
        <v>0</v>
      </c>
      <c r="I3199" s="5">
        <f t="shared" si="449"/>
        <v>3</v>
      </c>
      <c r="J3199" s="22">
        <v>2.4744757823055187E-6</v>
      </c>
      <c r="K3199">
        <v>6.6530000000000002E-5</v>
      </c>
      <c r="L3199" s="5" cm="1">
        <f t="array" ref="L3199">_xlfn.IFS(I3199=0, 0, I3199&gt;34, 0, AND(I3199&gt;0, I3199&lt;35), VLOOKUP(I3199, $A$63:$C$96, 3))</f>
        <v>232</v>
      </c>
      <c r="M3199" s="5">
        <f t="shared" si="448"/>
        <v>11.753759965951215</v>
      </c>
      <c r="N3199" s="5">
        <v>1640.5276721074163</v>
      </c>
      <c r="O3199" s="5">
        <f t="shared" si="455"/>
        <v>1874.1501000000001</v>
      </c>
      <c r="P3199" s="5">
        <f t="shared" si="456"/>
        <v>243.75375996595122</v>
      </c>
      <c r="Q3199" s="5">
        <f t="shared" si="450"/>
        <v>0</v>
      </c>
      <c r="R3199" s="5">
        <f>IF(O3199&gt;(P3199+U3199),O3199-P3199-U3199, 0)</f>
        <v>0</v>
      </c>
      <c r="S3199" s="5">
        <f t="shared" si="451"/>
        <v>0</v>
      </c>
      <c r="T3199" s="5">
        <f t="shared" si="452"/>
        <v>0</v>
      </c>
      <c r="U3199" s="5">
        <f>IF(O3199&gt;P3199,IF(V3198*($B$6/100)&gt;=O3199-P3199,(O3199-P3199), V3198*($B$6/100)), 0)</f>
        <v>1630.3963400340488</v>
      </c>
      <c r="V3199" s="5">
        <f>V3198+(T3199*($B$5/100))-(U3199/($B$6/100))</f>
        <v>3072650.936198147</v>
      </c>
      <c r="W3199" s="5">
        <f t="shared" si="453"/>
        <v>76816.273404953681</v>
      </c>
    </row>
    <row r="3200" spans="4:23" x14ac:dyDescent="0.25">
      <c r="D3200">
        <f t="shared" si="454"/>
        <v>3198</v>
      </c>
      <c r="E3200" s="3">
        <v>43964</v>
      </c>
      <c r="F3200" s="4">
        <v>0.25</v>
      </c>
      <c r="G3200">
        <v>20</v>
      </c>
      <c r="H3200">
        <v>8</v>
      </c>
      <c r="I3200" s="5">
        <f t="shared" si="449"/>
        <v>3</v>
      </c>
      <c r="J3200" s="22">
        <v>5.6912942993026926E-5</v>
      </c>
      <c r="K3200">
        <v>7.0240000000000005E-5</v>
      </c>
      <c r="L3200" s="5" cm="1">
        <f t="array" ref="L3200">_xlfn.IFS(I3200=0, 0, I3200&gt;34, 0, AND(I3200&gt;0, I3200&lt;35), VLOOKUP(I3200, $A$63:$C$96, 3))</f>
        <v>232</v>
      </c>
      <c r="M3200" s="5">
        <f t="shared" si="448"/>
        <v>270.33647921687793</v>
      </c>
      <c r="N3200" s="5">
        <v>2111.9581607702385</v>
      </c>
      <c r="O3200" s="5">
        <f t="shared" si="455"/>
        <v>1978.6608000000001</v>
      </c>
      <c r="P3200" s="5">
        <f t="shared" si="456"/>
        <v>502.33647921687793</v>
      </c>
      <c r="Q3200" s="5">
        <f t="shared" si="450"/>
        <v>0</v>
      </c>
      <c r="R3200" s="5">
        <f>IF(O3200&gt;(P3200+U3200),O3200-P3200-U3200, 0)</f>
        <v>0</v>
      </c>
      <c r="S3200" s="5">
        <f t="shared" si="451"/>
        <v>0</v>
      </c>
      <c r="T3200" s="5">
        <f t="shared" si="452"/>
        <v>0</v>
      </c>
      <c r="U3200" s="5">
        <f>IF(O3200&gt;P3200,IF(V3199*($B$6/100)&gt;=O3200-P3200,(O3200-P3200), V3199*($B$6/100)), 0)</f>
        <v>1476.3243207831222</v>
      </c>
      <c r="V3200" s="5">
        <f>V3199+(T3200*($B$5/100))-(U3200/($B$6/100))</f>
        <v>3070541.9014541712</v>
      </c>
      <c r="W3200" s="5">
        <f t="shared" si="453"/>
        <v>76763.547536354279</v>
      </c>
    </row>
    <row r="3201" spans="4:23" x14ac:dyDescent="0.25">
      <c r="D3201">
        <f t="shared" si="454"/>
        <v>3199</v>
      </c>
      <c r="E3201" s="3">
        <v>43964</v>
      </c>
      <c r="F3201" s="4">
        <v>0.29166666666666669</v>
      </c>
      <c r="G3201">
        <v>20</v>
      </c>
      <c r="H3201">
        <v>0</v>
      </c>
      <c r="I3201" s="5">
        <f t="shared" si="449"/>
        <v>3</v>
      </c>
      <c r="J3201" s="22">
        <v>4.9489515646110371E-5</v>
      </c>
      <c r="K3201">
        <v>7.8430000000000006E-5</v>
      </c>
      <c r="L3201" s="5" cm="1">
        <f t="array" ref="L3201">_xlfn.IFS(I3201=0, 0, I3201&gt;34, 0, AND(I3201&gt;0, I3201&lt;35), VLOOKUP(I3201, $A$63:$C$96, 3))</f>
        <v>232</v>
      </c>
      <c r="M3201" s="5">
        <f t="shared" si="448"/>
        <v>235.07519931902425</v>
      </c>
      <c r="N3201" s="5">
        <v>3075.9635842810385</v>
      </c>
      <c r="O3201" s="5">
        <f t="shared" si="455"/>
        <v>2209.3731000000002</v>
      </c>
      <c r="P3201" s="5">
        <f t="shared" si="456"/>
        <v>467.07519931902425</v>
      </c>
      <c r="Q3201" s="5">
        <f t="shared" si="450"/>
        <v>0</v>
      </c>
      <c r="R3201" s="5">
        <f>IF(O3201&gt;(P3201+U3201),O3201-P3201-U3201, 0)</f>
        <v>0</v>
      </c>
      <c r="S3201" s="5">
        <f t="shared" si="451"/>
        <v>0</v>
      </c>
      <c r="T3201" s="5">
        <f t="shared" si="452"/>
        <v>0</v>
      </c>
      <c r="U3201" s="5">
        <f>IF(O3201&gt;P3201,IF(V3200*($B$6/100)&gt;=O3201-P3201,(O3201-P3201), V3200*($B$6/100)), 0)</f>
        <v>1742.297900680976</v>
      </c>
      <c r="V3201" s="5">
        <f>V3200+(T3201*($B$5/100))-(U3201/($B$6/100))</f>
        <v>3068052.9044531984</v>
      </c>
      <c r="W3201" s="5">
        <f t="shared" si="453"/>
        <v>76701.322611329961</v>
      </c>
    </row>
    <row r="3202" spans="4:23" x14ac:dyDescent="0.25">
      <c r="D3202">
        <f t="shared" si="454"/>
        <v>3200</v>
      </c>
      <c r="E3202" s="3">
        <v>43964</v>
      </c>
      <c r="F3202" s="4">
        <v>0.33333333333333331</v>
      </c>
      <c r="G3202">
        <v>30</v>
      </c>
      <c r="H3202">
        <v>0</v>
      </c>
      <c r="I3202" s="5">
        <f t="shared" si="449"/>
        <v>4</v>
      </c>
      <c r="J3202" s="22">
        <v>5.196399142841589E-5</v>
      </c>
      <c r="K3202">
        <v>8.9430000000000003E-5</v>
      </c>
      <c r="L3202" s="5" cm="1">
        <f t="array" ref="L3202">_xlfn.IFS(I3202=0, 0, I3202&gt;34, 0, AND(I3202&gt;0, I3202&lt;35), VLOOKUP(I3202, $A$63:$C$96, 3))</f>
        <v>740</v>
      </c>
      <c r="M3202" s="5">
        <f t="shared" si="448"/>
        <v>246.82895928497547</v>
      </c>
      <c r="N3202" s="5">
        <v>3799.6831287853429</v>
      </c>
      <c r="O3202" s="5">
        <f t="shared" si="455"/>
        <v>2519.2431000000001</v>
      </c>
      <c r="P3202" s="5">
        <f t="shared" si="456"/>
        <v>986.82895928497544</v>
      </c>
      <c r="Q3202" s="5">
        <f t="shared" si="450"/>
        <v>0</v>
      </c>
      <c r="R3202" s="5">
        <f>IF(O3202&gt;(P3202+U3202),O3202-P3202-U3202, 0)</f>
        <v>0</v>
      </c>
      <c r="S3202" s="5">
        <f t="shared" si="451"/>
        <v>0</v>
      </c>
      <c r="T3202" s="5">
        <f t="shared" si="452"/>
        <v>0</v>
      </c>
      <c r="U3202" s="5">
        <f>IF(O3202&gt;P3202,IF(V3201*($B$6/100)&gt;=O3202-P3202,(O3202-P3202), V3201*($B$6/100)), 0)</f>
        <v>1532.4141407150246</v>
      </c>
      <c r="V3202" s="5">
        <f>V3201+(T3202*($B$5/100))-(U3202/($B$6/100))</f>
        <v>3065863.7413950339</v>
      </c>
      <c r="W3202" s="5">
        <f t="shared" si="453"/>
        <v>76646.59353487585</v>
      </c>
    </row>
    <row r="3203" spans="4:23" x14ac:dyDescent="0.25">
      <c r="D3203">
        <f t="shared" si="454"/>
        <v>3201</v>
      </c>
      <c r="E3203" s="3">
        <v>43964</v>
      </c>
      <c r="F3203" s="4">
        <v>0.375</v>
      </c>
      <c r="G3203">
        <v>40</v>
      </c>
      <c r="H3203">
        <v>0</v>
      </c>
      <c r="I3203" s="5">
        <f t="shared" si="449"/>
        <v>6</v>
      </c>
      <c r="J3203" s="22">
        <v>6.1861894557637963E-5</v>
      </c>
      <c r="K3203">
        <v>8.9809999999999996E-5</v>
      </c>
      <c r="L3203" s="5" cm="1">
        <f t="array" ref="L3203">_xlfn.IFS(I3203=0, 0, I3203&gt;34, 0, AND(I3203&gt;0, I3203&lt;35), VLOOKUP(I3203, $A$63:$C$96, 3))</f>
        <v>2980</v>
      </c>
      <c r="M3203" s="5">
        <f t="shared" ref="M3203:M3266" si="457">$B$11*$B$4*J3203*1000</f>
        <v>293.84399914878037</v>
      </c>
      <c r="N3203" s="5">
        <v>4218.7909135515392</v>
      </c>
      <c r="O3203" s="5">
        <f t="shared" si="455"/>
        <v>2529.9476999999997</v>
      </c>
      <c r="P3203" s="5">
        <f t="shared" si="456"/>
        <v>2529.9476999999997</v>
      </c>
      <c r="Q3203" s="5">
        <f t="shared" si="450"/>
        <v>487.20077413479089</v>
      </c>
      <c r="R3203" s="5">
        <f>IF(O3203&gt;(P3203+U3203),O3203-P3203-U3203, 0)</f>
        <v>0</v>
      </c>
      <c r="S3203" s="5">
        <f t="shared" si="451"/>
        <v>256.69552501398971</v>
      </c>
      <c r="T3203" s="5">
        <f t="shared" si="452"/>
        <v>487.20077413479089</v>
      </c>
      <c r="U3203" s="5">
        <f>IF(O3203&gt;P3203,IF(V3202*($B$6/100)&gt;=O3203-P3203,(O3203-P3203), V3202*($B$6/100)), 0)</f>
        <v>0</v>
      </c>
      <c r="V3203" s="5">
        <f>V3202+(T3203*($B$5/100))-(U3203/($B$6/100))</f>
        <v>3066204.7819369282</v>
      </c>
      <c r="W3203" s="5">
        <f t="shared" si="453"/>
        <v>76655.119548423201</v>
      </c>
    </row>
    <row r="3204" spans="4:23" x14ac:dyDescent="0.25">
      <c r="D3204">
        <f t="shared" si="454"/>
        <v>3202</v>
      </c>
      <c r="E3204" s="3">
        <v>43964</v>
      </c>
      <c r="F3204" s="4">
        <v>0.41666666666666669</v>
      </c>
      <c r="G3204">
        <v>50</v>
      </c>
      <c r="H3204">
        <v>0</v>
      </c>
      <c r="I3204" s="5">
        <f t="shared" ref="I3204:I3267" si="458">ROUND((G3204/10)*((LN(99/0.03)/(LN(10/0.03)))),0)</f>
        <v>7</v>
      </c>
      <c r="J3204" s="22">
        <v>2.5239652979516287E-4</v>
      </c>
      <c r="K3204">
        <v>8.4369999999999994E-5</v>
      </c>
      <c r="L3204" s="5" cm="1">
        <f t="array" ref="L3204">_xlfn.IFS(I3204=0, 0, I3204&gt;34, 0, AND(I3204&gt;0, I3204&lt;35), VLOOKUP(I3204, $A$63:$C$96, 3))</f>
        <v>4800</v>
      </c>
      <c r="M3204" s="5">
        <f t="shared" si="457"/>
        <v>1198.8835165270236</v>
      </c>
      <c r="N3204" s="5">
        <v>4285.4828680907849</v>
      </c>
      <c r="O3204" s="5">
        <f t="shared" si="455"/>
        <v>2376.7028999999998</v>
      </c>
      <c r="P3204" s="5">
        <f t="shared" si="456"/>
        <v>2376.7028999999998</v>
      </c>
      <c r="Q3204" s="5">
        <f t="shared" ref="Q3204:Q3267" si="459">IF((L3204+M3204-P3204)&lt;($B$8/100)*$B$3,L3204+M3204-P3204,($B$8/100)*$B$3)</f>
        <v>487.20077413479089</v>
      </c>
      <c r="R3204" s="5">
        <f>IF(O3204&gt;(P3204+U3204),O3204-P3204-U3204, 0)</f>
        <v>0</v>
      </c>
      <c r="S3204" s="5">
        <f t="shared" ref="S3204:S3267" si="460">IF((IF((L3204+M3204)&gt;O3204,L3204+M3204-P3204-Q3204,0))&lt;((N3204*3.595182*($B$7/100))/($B$5/100)),L3204+M3204-P3204-Q3204, N3204*3.595182*($B$7/100)/($B$5/100))</f>
        <v>2201.0129812383379</v>
      </c>
      <c r="T3204" s="5">
        <f t="shared" ref="T3204:T3267" si="461">((L3204+M3204)-P3204-S3204)</f>
        <v>1421.1676352886861</v>
      </c>
      <c r="U3204" s="5">
        <f>IF(O3204&gt;P3204,IF(V3203*($B$6/100)&gt;=O3204-P3204,(O3204-P3204), V3203*($B$6/100)), 0)</f>
        <v>0</v>
      </c>
      <c r="V3204" s="5">
        <f>V3203+(T3204*($B$5/100))-(U3204/($B$6/100))</f>
        <v>3067199.59928163</v>
      </c>
      <c r="W3204" s="5">
        <f t="shared" ref="W3204:W3267" si="462">V3204/40</f>
        <v>76679.989982040745</v>
      </c>
    </row>
    <row r="3205" spans="4:23" x14ac:dyDescent="0.25">
      <c r="D3205">
        <f t="shared" ref="D3205:D3268" si="463">D3204+1</f>
        <v>3203</v>
      </c>
      <c r="E3205" s="3">
        <v>43964</v>
      </c>
      <c r="F3205" s="4">
        <v>0.45833333333333331</v>
      </c>
      <c r="G3205">
        <v>60</v>
      </c>
      <c r="H3205">
        <v>4</v>
      </c>
      <c r="I3205" s="5">
        <f t="shared" si="458"/>
        <v>8</v>
      </c>
      <c r="J3205" s="22">
        <v>4.8994620489649268E-4</v>
      </c>
      <c r="K3205">
        <v>6.8479999999999995E-5</v>
      </c>
      <c r="L3205" s="5" cm="1">
        <f t="array" ref="L3205">_xlfn.IFS(I3205=0, 0, I3205&gt;34, 0, AND(I3205&gt;0, I3205&lt;35), VLOOKUP(I3205, $A$63:$C$96, 3))</f>
        <v>7160</v>
      </c>
      <c r="M3205" s="5">
        <f t="shared" si="457"/>
        <v>2327.2444732583403</v>
      </c>
      <c r="N3205" s="5">
        <v>3552.8722398739551</v>
      </c>
      <c r="O3205" s="5">
        <f t="shared" ref="O3205:O3268" si="464">$B$2*K3205*1000</f>
        <v>1929.0816</v>
      </c>
      <c r="P3205" s="5">
        <f t="shared" ref="P3205:P3268" si="465">IF(O3205&gt;=(L3205+M3205),L3205+M3205,O3205)</f>
        <v>1929.0816</v>
      </c>
      <c r="Q3205" s="5">
        <f t="shared" si="459"/>
        <v>487.20077413479089</v>
      </c>
      <c r="R3205" s="5">
        <f>IF(O3205&gt;(P3205+U3205),O3205-P3205-U3205, 0)</f>
        <v>0</v>
      </c>
      <c r="S3205" s="5">
        <f t="shared" si="460"/>
        <v>1824.7460464420751</v>
      </c>
      <c r="T3205" s="5">
        <f t="shared" si="461"/>
        <v>5733.4168268162666</v>
      </c>
      <c r="U3205" s="5">
        <f>IF(O3205&gt;P3205,IF(V3204*($B$6/100)&gt;=O3205-P3205,(O3205-P3205), V3204*($B$6/100)), 0)</f>
        <v>0</v>
      </c>
      <c r="V3205" s="5">
        <f>V3204+(T3205*($B$5/100))-(U3205/($B$6/100))</f>
        <v>3071212.9910604013</v>
      </c>
      <c r="W3205" s="5">
        <f t="shared" si="462"/>
        <v>76780.324776510039</v>
      </c>
    </row>
    <row r="3206" spans="4:23" x14ac:dyDescent="0.25">
      <c r="D3206">
        <f t="shared" si="463"/>
        <v>3204</v>
      </c>
      <c r="E3206" s="3">
        <v>43964</v>
      </c>
      <c r="F3206" s="4">
        <v>0.5</v>
      </c>
      <c r="G3206">
        <v>70</v>
      </c>
      <c r="H3206">
        <v>6</v>
      </c>
      <c r="I3206" s="5">
        <f t="shared" si="458"/>
        <v>10</v>
      </c>
      <c r="J3206" s="22">
        <v>6.0377209088254653E-4</v>
      </c>
      <c r="K3206">
        <v>5.1870000000000003E-5</v>
      </c>
      <c r="L3206" s="5" cm="1">
        <f t="array" ref="L3206">_xlfn.IFS(I3206=0, 0, I3206&gt;34, 0, AND(I3206&gt;0, I3206&lt;35), VLOOKUP(I3206, $A$63:$C$96, 3))</f>
        <v>12480</v>
      </c>
      <c r="M3206" s="5">
        <f t="shared" si="457"/>
        <v>2867.9174316920962</v>
      </c>
      <c r="N3206" s="5">
        <v>2617.7665343530543</v>
      </c>
      <c r="O3206" s="5">
        <f t="shared" si="464"/>
        <v>1461.1779000000001</v>
      </c>
      <c r="P3206" s="5">
        <f t="shared" si="465"/>
        <v>1461.1779000000001</v>
      </c>
      <c r="Q3206" s="5">
        <f t="shared" si="459"/>
        <v>487.20077413479089</v>
      </c>
      <c r="R3206" s="5">
        <f>IF(O3206&gt;(P3206+U3206),O3206-P3206-U3206, 0)</f>
        <v>0</v>
      </c>
      <c r="S3206" s="5">
        <f t="shared" si="460"/>
        <v>1344.478160644069</v>
      </c>
      <c r="T3206" s="5">
        <f t="shared" si="461"/>
        <v>12542.261371048027</v>
      </c>
      <c r="U3206" s="5">
        <f>IF(O3206&gt;P3206,IF(V3205*($B$6/100)&gt;=O3206-P3206,(O3206-P3206), V3205*($B$6/100)), 0)</f>
        <v>0</v>
      </c>
      <c r="V3206" s="5">
        <f>V3205+(T3206*($B$5/100))-(U3206/($B$6/100))</f>
        <v>3079992.5740201348</v>
      </c>
      <c r="W3206" s="5">
        <f t="shared" si="462"/>
        <v>76999.814350503366</v>
      </c>
    </row>
    <row r="3207" spans="4:23" x14ac:dyDescent="0.25">
      <c r="D3207">
        <f t="shared" si="463"/>
        <v>3205</v>
      </c>
      <c r="E3207" s="3">
        <v>43964</v>
      </c>
      <c r="F3207" s="4">
        <v>0.54166666666666663</v>
      </c>
      <c r="G3207">
        <v>80</v>
      </c>
      <c r="H3207">
        <v>2</v>
      </c>
      <c r="I3207" s="5">
        <f t="shared" si="458"/>
        <v>11</v>
      </c>
      <c r="J3207" s="22">
        <v>4.2808431033885473E-4</v>
      </c>
      <c r="K3207">
        <v>4.7089999999999998E-5</v>
      </c>
      <c r="L3207" s="5" cm="1">
        <f t="array" ref="L3207">_xlfn.IFS(I3207=0, 0, I3207&gt;34, 0, AND(I3207&gt;0, I3207&lt;35), VLOOKUP(I3207, $A$63:$C$96, 3))</f>
        <v>14640</v>
      </c>
      <c r="M3207" s="5">
        <f t="shared" si="457"/>
        <v>2033.40047410956</v>
      </c>
      <c r="N3207" s="5">
        <v>2209.0463252895529</v>
      </c>
      <c r="O3207" s="5">
        <f t="shared" si="464"/>
        <v>1326.5253</v>
      </c>
      <c r="P3207" s="5">
        <f t="shared" si="465"/>
        <v>1326.5253</v>
      </c>
      <c r="Q3207" s="5">
        <f t="shared" si="459"/>
        <v>487.20077413479089</v>
      </c>
      <c r="R3207" s="5">
        <f>IF(O3207&gt;(P3207+U3207),O3207-P3207-U3207, 0)</f>
        <v>0</v>
      </c>
      <c r="S3207" s="5">
        <f t="shared" si="460"/>
        <v>1134.5605122638779</v>
      </c>
      <c r="T3207" s="5">
        <f t="shared" si="461"/>
        <v>14212.314661845683</v>
      </c>
      <c r="U3207" s="5">
        <f>IF(O3207&gt;P3207,IF(V3206*($B$6/100)&gt;=O3207-P3207,(O3207-P3207), V3206*($B$6/100)), 0)</f>
        <v>0</v>
      </c>
      <c r="V3207" s="5">
        <f>V3206+(T3207*($B$5/100))-(U3207/($B$6/100))</f>
        <v>3089941.1942834267</v>
      </c>
      <c r="W3207" s="5">
        <f t="shared" si="462"/>
        <v>77248.529857085668</v>
      </c>
    </row>
    <row r="3208" spans="4:23" x14ac:dyDescent="0.25">
      <c r="D3208">
        <f t="shared" si="463"/>
        <v>3206</v>
      </c>
      <c r="E3208" s="3">
        <v>43964</v>
      </c>
      <c r="F3208" s="4">
        <v>0.58333333333333337</v>
      </c>
      <c r="G3208">
        <v>60</v>
      </c>
      <c r="H3208">
        <v>0</v>
      </c>
      <c r="I3208" s="5">
        <f t="shared" si="458"/>
        <v>8</v>
      </c>
      <c r="J3208" s="22">
        <v>2.5487100557746844E-4</v>
      </c>
      <c r="K3208">
        <v>3.879E-5</v>
      </c>
      <c r="L3208" s="5" cm="1">
        <f t="array" ref="L3208">_xlfn.IFS(I3208=0, 0, I3208&gt;34, 0, AND(I3208&gt;0, I3208&lt;35), VLOOKUP(I3208, $A$63:$C$96, 3))</f>
        <v>7160</v>
      </c>
      <c r="M3208" s="5">
        <f t="shared" si="457"/>
        <v>1210.6372764929752</v>
      </c>
      <c r="N3208" s="5">
        <v>1981.9155187893778</v>
      </c>
      <c r="O3208" s="5">
        <f t="shared" si="464"/>
        <v>1092.7142999999999</v>
      </c>
      <c r="P3208" s="5">
        <f t="shared" si="465"/>
        <v>1092.7142999999999</v>
      </c>
      <c r="Q3208" s="5">
        <f t="shared" si="459"/>
        <v>487.20077413479089</v>
      </c>
      <c r="R3208" s="5">
        <f>IF(O3208&gt;(P3208+U3208),O3208-P3208-U3208, 0)</f>
        <v>0</v>
      </c>
      <c r="S3208" s="5">
        <f t="shared" si="460"/>
        <v>1017.9067140960333</v>
      </c>
      <c r="T3208" s="5">
        <f t="shared" si="461"/>
        <v>6260.0162623969418</v>
      </c>
      <c r="U3208" s="5">
        <f>IF(O3208&gt;P3208,IF(V3207*($B$6/100)&gt;=O3208-P3208,(O3208-P3208), V3207*($B$6/100)), 0)</f>
        <v>0</v>
      </c>
      <c r="V3208" s="5">
        <f>V3207+(T3208*($B$5/100))-(U3208/($B$6/100))</f>
        <v>3094323.2056671046</v>
      </c>
      <c r="W3208" s="5">
        <f t="shared" si="462"/>
        <v>77358.080141677608</v>
      </c>
    </row>
    <row r="3209" spans="4:23" x14ac:dyDescent="0.25">
      <c r="D3209">
        <f t="shared" si="463"/>
        <v>3207</v>
      </c>
      <c r="E3209" s="3">
        <v>43964</v>
      </c>
      <c r="F3209" s="4">
        <v>0.625</v>
      </c>
      <c r="G3209">
        <v>60</v>
      </c>
      <c r="H3209">
        <v>3</v>
      </c>
      <c r="I3209" s="5">
        <f t="shared" si="458"/>
        <v>8</v>
      </c>
      <c r="J3209" s="22">
        <v>3.8849269782196644E-4</v>
      </c>
      <c r="K3209">
        <v>3.8559999999999997E-5</v>
      </c>
      <c r="L3209" s="5" cm="1">
        <f t="array" ref="L3209">_xlfn.IFS(I3209=0, 0, I3209&gt;34, 0, AND(I3209&gt;0, I3209&lt;35), VLOOKUP(I3209, $A$63:$C$96, 3))</f>
        <v>7160</v>
      </c>
      <c r="M3209" s="5">
        <f t="shared" si="457"/>
        <v>1845.3403146543405</v>
      </c>
      <c r="N3209" s="5">
        <v>2272.6530304178495</v>
      </c>
      <c r="O3209" s="5">
        <f t="shared" si="464"/>
        <v>1086.2351999999998</v>
      </c>
      <c r="P3209" s="5">
        <f t="shared" si="465"/>
        <v>1086.2351999999998</v>
      </c>
      <c r="Q3209" s="5">
        <f t="shared" si="459"/>
        <v>487.20077413479089</v>
      </c>
      <c r="R3209" s="5">
        <f>IF(O3209&gt;(P3209+U3209),O3209-P3209-U3209, 0)</f>
        <v>0</v>
      </c>
      <c r="S3209" s="5">
        <f t="shared" si="460"/>
        <v>1167.2287524576723</v>
      </c>
      <c r="T3209" s="5">
        <f t="shared" si="461"/>
        <v>6751.8763621966682</v>
      </c>
      <c r="U3209" s="5">
        <f>IF(O3209&gt;P3209,IF(V3208*($B$6/100)&gt;=O3209-P3209,(O3209-P3209), V3208*($B$6/100)), 0)</f>
        <v>0</v>
      </c>
      <c r="V3209" s="5">
        <f>V3208+(T3209*($B$5/100))-(U3209/($B$6/100))</f>
        <v>3099049.5191206424</v>
      </c>
      <c r="W3209" s="5">
        <f t="shared" si="462"/>
        <v>77476.237978016055</v>
      </c>
    </row>
    <row r="3210" spans="4:23" x14ac:dyDescent="0.25">
      <c r="D3210">
        <f t="shared" si="463"/>
        <v>3208</v>
      </c>
      <c r="E3210" s="3">
        <v>43964</v>
      </c>
      <c r="F3210" s="4">
        <v>0.66666666666666663</v>
      </c>
      <c r="G3210">
        <v>80</v>
      </c>
      <c r="H3210">
        <v>7</v>
      </c>
      <c r="I3210" s="5">
        <f t="shared" si="458"/>
        <v>11</v>
      </c>
      <c r="J3210" s="22">
        <v>3.7859479469274434E-4</v>
      </c>
      <c r="K3210">
        <v>4.405E-5</v>
      </c>
      <c r="L3210" s="5" cm="1">
        <f t="array" ref="L3210">_xlfn.IFS(I3210=0, 0, I3210&gt;34, 0, AND(I3210&gt;0, I3210&lt;35), VLOOKUP(I3210, $A$63:$C$96, 3))</f>
        <v>14640</v>
      </c>
      <c r="M3210" s="5">
        <f t="shared" si="457"/>
        <v>1798.3252747905356</v>
      </c>
      <c r="N3210" s="5">
        <v>2161.9933480262853</v>
      </c>
      <c r="O3210" s="5">
        <f t="shared" si="464"/>
        <v>1240.8885</v>
      </c>
      <c r="P3210" s="5">
        <f t="shared" si="465"/>
        <v>1240.8885</v>
      </c>
      <c r="Q3210" s="5">
        <f t="shared" si="459"/>
        <v>487.20077413479089</v>
      </c>
      <c r="R3210" s="5">
        <f>IF(O3210&gt;(P3210+U3210),O3210-P3210-U3210, 0)</f>
        <v>0</v>
      </c>
      <c r="S3210" s="5">
        <f t="shared" si="460"/>
        <v>1110.3942241348338</v>
      </c>
      <c r="T3210" s="5">
        <f t="shared" si="461"/>
        <v>14087.0425506557</v>
      </c>
      <c r="U3210" s="5">
        <f>IF(O3210&gt;P3210,IF(V3209*($B$6/100)&gt;=O3210-P3210,(O3210-P3210), V3209*($B$6/100)), 0)</f>
        <v>0</v>
      </c>
      <c r="V3210" s="5">
        <f>V3209+(T3210*($B$5/100))-(U3210/($B$6/100))</f>
        <v>3108910.4489061013</v>
      </c>
      <c r="W3210" s="5">
        <f t="shared" si="462"/>
        <v>77722.761222652538</v>
      </c>
    </row>
    <row r="3211" spans="4:23" x14ac:dyDescent="0.25">
      <c r="D3211">
        <f t="shared" si="463"/>
        <v>3209</v>
      </c>
      <c r="E3211" s="3">
        <v>43964</v>
      </c>
      <c r="F3211" s="4">
        <v>0.70833333333333337</v>
      </c>
      <c r="G3211">
        <v>80</v>
      </c>
      <c r="H3211">
        <v>10</v>
      </c>
      <c r="I3211" s="5">
        <f t="shared" si="458"/>
        <v>11</v>
      </c>
      <c r="J3211" s="22">
        <v>4.8252277754957614E-4</v>
      </c>
      <c r="K3211">
        <v>6.5619999999999999E-5</v>
      </c>
      <c r="L3211" s="5" cm="1">
        <f t="array" ref="L3211">_xlfn.IFS(I3211=0, 0, I3211&gt;34, 0, AND(I3211&gt;0, I3211&lt;35), VLOOKUP(I3211, $A$63:$C$96, 3))</f>
        <v>14640</v>
      </c>
      <c r="M3211" s="5">
        <f t="shared" si="457"/>
        <v>2291.9831933604869</v>
      </c>
      <c r="N3211" s="5">
        <v>2448.7411231776196</v>
      </c>
      <c r="O3211" s="5">
        <f t="shared" si="464"/>
        <v>1848.5154</v>
      </c>
      <c r="P3211" s="5">
        <f t="shared" si="465"/>
        <v>1848.5154</v>
      </c>
      <c r="Q3211" s="5">
        <f t="shared" si="459"/>
        <v>487.20077413479089</v>
      </c>
      <c r="R3211" s="5">
        <f>IF(O3211&gt;(P3211+U3211),O3211-P3211-U3211, 0)</f>
        <v>0</v>
      </c>
      <c r="S3211" s="5">
        <f t="shared" si="460"/>
        <v>1257.6671441011374</v>
      </c>
      <c r="T3211" s="5">
        <f t="shared" si="461"/>
        <v>13825.80064925935</v>
      </c>
      <c r="U3211" s="5">
        <f>IF(O3211&gt;P3211,IF(V3210*($B$6/100)&gt;=O3211-P3211,(O3211-P3211), V3210*($B$6/100)), 0)</f>
        <v>0</v>
      </c>
      <c r="V3211" s="5">
        <f>V3210+(T3211*($B$5/100))-(U3211/($B$6/100))</f>
        <v>3118588.509360583</v>
      </c>
      <c r="W3211" s="5">
        <f t="shared" si="462"/>
        <v>77964.712734014582</v>
      </c>
    </row>
    <row r="3212" spans="4:23" x14ac:dyDescent="0.25">
      <c r="D3212">
        <f t="shared" si="463"/>
        <v>3210</v>
      </c>
      <c r="E3212" s="3">
        <v>43964</v>
      </c>
      <c r="F3212" s="4">
        <v>0.75</v>
      </c>
      <c r="G3212">
        <v>80</v>
      </c>
      <c r="H3212">
        <v>10</v>
      </c>
      <c r="I3212" s="5">
        <f t="shared" si="458"/>
        <v>11</v>
      </c>
      <c r="J3212" s="22">
        <v>3.4642660952277258E-4</v>
      </c>
      <c r="K3212">
        <v>1.1713E-4</v>
      </c>
      <c r="L3212" s="5" cm="1">
        <f t="array" ref="L3212">_xlfn.IFS(I3212=0, 0, I3212&gt;34, 0, AND(I3212&gt;0, I3212&lt;35), VLOOKUP(I3212, $A$63:$C$96, 3))</f>
        <v>14640</v>
      </c>
      <c r="M3212" s="5">
        <f t="shared" si="457"/>
        <v>1645.5263952331698</v>
      </c>
      <c r="N3212" s="5">
        <v>2470.5771683875591</v>
      </c>
      <c r="O3212" s="5">
        <f t="shared" si="464"/>
        <v>3299.5520999999999</v>
      </c>
      <c r="P3212" s="5">
        <f t="shared" si="465"/>
        <v>3299.5520999999999</v>
      </c>
      <c r="Q3212" s="5">
        <f t="shared" si="459"/>
        <v>487.20077413479089</v>
      </c>
      <c r="R3212" s="5">
        <f>IF(O3212&gt;(P3212+U3212),O3212-P3212-U3212, 0)</f>
        <v>0</v>
      </c>
      <c r="S3212" s="5">
        <f t="shared" si="460"/>
        <v>1268.8820807711318</v>
      </c>
      <c r="T3212" s="5">
        <f t="shared" si="461"/>
        <v>11717.092214462038</v>
      </c>
      <c r="U3212" s="5">
        <f>IF(O3212&gt;P3212,IF(V3211*($B$6/100)&gt;=O3212-P3212,(O3212-P3212), V3211*($B$6/100)), 0)</f>
        <v>0</v>
      </c>
      <c r="V3212" s="5">
        <f>V3211+(T3212*($B$5/100))-(U3212/($B$6/100))</f>
        <v>3126790.4739107066</v>
      </c>
      <c r="W3212" s="5">
        <f t="shared" si="462"/>
        <v>78169.761847767659</v>
      </c>
    </row>
    <row r="3213" spans="4:23" x14ac:dyDescent="0.25">
      <c r="D3213">
        <f t="shared" si="463"/>
        <v>3211</v>
      </c>
      <c r="E3213" s="3">
        <v>43964</v>
      </c>
      <c r="F3213" s="4">
        <v>0.79166666666666663</v>
      </c>
      <c r="G3213">
        <v>80</v>
      </c>
      <c r="H3213">
        <v>5</v>
      </c>
      <c r="I3213" s="5">
        <f t="shared" si="458"/>
        <v>11</v>
      </c>
      <c r="J3213" s="22">
        <v>1.3857064380910905E-4</v>
      </c>
      <c r="K3213">
        <v>1.3220000000000001E-4</v>
      </c>
      <c r="L3213" s="5" cm="1">
        <f t="array" ref="L3213">_xlfn.IFS(I3213=0, 0, I3213&gt;34, 0, AND(I3213&gt;0, I3213&lt;35), VLOOKUP(I3213, $A$63:$C$96, 3))</f>
        <v>14640</v>
      </c>
      <c r="M3213" s="5">
        <f t="shared" si="457"/>
        <v>658.21055809326799</v>
      </c>
      <c r="N3213" s="5">
        <v>2535.7891920465208</v>
      </c>
      <c r="O3213" s="5">
        <f t="shared" si="464"/>
        <v>3724.0740000000005</v>
      </c>
      <c r="P3213" s="5">
        <f t="shared" si="465"/>
        <v>3724.0740000000005</v>
      </c>
      <c r="Q3213" s="5">
        <f t="shared" si="459"/>
        <v>487.20077413479089</v>
      </c>
      <c r="R3213" s="5">
        <f>IF(O3213&gt;(P3213+U3213),O3213-P3213-U3213, 0)</f>
        <v>0</v>
      </c>
      <c r="S3213" s="5">
        <f t="shared" si="460"/>
        <v>1302.3748084343138</v>
      </c>
      <c r="T3213" s="5">
        <f t="shared" si="461"/>
        <v>10271.761749658954</v>
      </c>
      <c r="U3213" s="5">
        <f>IF(O3213&gt;P3213,IF(V3212*($B$6/100)&gt;=O3213-P3213,(O3213-P3213), V3212*($B$6/100)), 0)</f>
        <v>0</v>
      </c>
      <c r="V3213" s="5">
        <f>V3212+(T3213*($B$5/100))-(U3213/($B$6/100))</f>
        <v>3133980.7071354678</v>
      </c>
      <c r="W3213" s="5">
        <f t="shared" si="462"/>
        <v>78349.517678386692</v>
      </c>
    </row>
    <row r="3214" spans="4:23" x14ac:dyDescent="0.25">
      <c r="D3214">
        <f t="shared" si="463"/>
        <v>3212</v>
      </c>
      <c r="E3214" s="3">
        <v>43964</v>
      </c>
      <c r="F3214" s="4">
        <v>0.83333333333333337</v>
      </c>
      <c r="G3214">
        <v>50</v>
      </c>
      <c r="H3214">
        <v>8</v>
      </c>
      <c r="I3214" s="5">
        <f t="shared" si="458"/>
        <v>7</v>
      </c>
      <c r="J3214" s="22">
        <v>6.9285321904554524E-5</v>
      </c>
      <c r="K3214">
        <v>1.3925E-4</v>
      </c>
      <c r="L3214" s="5" cm="1">
        <f t="array" ref="L3214">_xlfn.IFS(I3214=0, 0, I3214&gt;34, 0, AND(I3214&gt;0, I3214&lt;35), VLOOKUP(I3214, $A$63:$C$96, 3))</f>
        <v>4800</v>
      </c>
      <c r="M3214" s="5">
        <f t="shared" si="457"/>
        <v>329.105279046634</v>
      </c>
      <c r="N3214" s="5">
        <v>2566.3482669800633</v>
      </c>
      <c r="O3214" s="5">
        <f t="shared" si="464"/>
        <v>3922.6725000000001</v>
      </c>
      <c r="P3214" s="5">
        <f t="shared" si="465"/>
        <v>3922.6725000000001</v>
      </c>
      <c r="Q3214" s="5">
        <f t="shared" si="459"/>
        <v>487.20077413479089</v>
      </c>
      <c r="R3214" s="5">
        <f>IF(O3214&gt;(P3214+U3214),O3214-P3214-U3214, 0)</f>
        <v>0</v>
      </c>
      <c r="S3214" s="5">
        <f t="shared" si="460"/>
        <v>719.23200491184275</v>
      </c>
      <c r="T3214" s="5">
        <f t="shared" si="461"/>
        <v>487.20077413479089</v>
      </c>
      <c r="U3214" s="5">
        <f>IF(O3214&gt;P3214,IF(V3213*($B$6/100)&gt;=O3214-P3214,(O3214-P3214), V3213*($B$6/100)), 0)</f>
        <v>0</v>
      </c>
      <c r="V3214" s="5">
        <f>V3213+(T3214*($B$5/100))-(U3214/($B$6/100))</f>
        <v>3134321.7476773621</v>
      </c>
      <c r="W3214" s="5">
        <f t="shared" si="462"/>
        <v>78358.043691934057</v>
      </c>
    </row>
    <row r="3215" spans="4:23" x14ac:dyDescent="0.25">
      <c r="D3215">
        <f t="shared" si="463"/>
        <v>3213</v>
      </c>
      <c r="E3215" s="3">
        <v>43964</v>
      </c>
      <c r="F3215" s="4">
        <v>0.875</v>
      </c>
      <c r="G3215">
        <v>40</v>
      </c>
      <c r="H3215">
        <v>0</v>
      </c>
      <c r="I3215" s="5">
        <f t="shared" si="458"/>
        <v>6</v>
      </c>
      <c r="J3215" s="22">
        <v>2.4744757823055187E-6</v>
      </c>
      <c r="K3215">
        <v>1.4616E-4</v>
      </c>
      <c r="L3215" s="5" cm="1">
        <f t="array" ref="L3215">_xlfn.IFS(I3215=0, 0, I3215&gt;34, 0, AND(I3215&gt;0, I3215&lt;35), VLOOKUP(I3215, $A$63:$C$96, 3))</f>
        <v>2980</v>
      </c>
      <c r="M3215" s="5">
        <f t="shared" si="457"/>
        <v>11.753759965951215</v>
      </c>
      <c r="N3215" s="5">
        <v>2648.4489443477391</v>
      </c>
      <c r="O3215" s="5">
        <f t="shared" si="464"/>
        <v>4117.3271999999997</v>
      </c>
      <c r="P3215" s="5">
        <f t="shared" si="465"/>
        <v>2991.7537599659513</v>
      </c>
      <c r="Q3215" s="5">
        <f t="shared" si="459"/>
        <v>0</v>
      </c>
      <c r="R3215" s="5">
        <f>IF(O3215&gt;(P3215+U3215),O3215-P3215-U3215, 0)</f>
        <v>0</v>
      </c>
      <c r="S3215" s="5">
        <f t="shared" si="460"/>
        <v>0</v>
      </c>
      <c r="T3215" s="5">
        <f t="shared" si="461"/>
        <v>0</v>
      </c>
      <c r="U3215" s="5">
        <f>IF(O3215&gt;P3215,IF(V3214*($B$6/100)&gt;=O3215-P3215,(O3215-P3215), V3214*($B$6/100)), 0)</f>
        <v>1125.5734400340484</v>
      </c>
      <c r="V3215" s="5">
        <f>V3214+(T3215*($B$5/100))-(U3215/($B$6/100))</f>
        <v>3132713.7856201706</v>
      </c>
      <c r="W3215" s="5">
        <f t="shared" si="462"/>
        <v>78317.844640504263</v>
      </c>
    </row>
    <row r="3216" spans="4:23" x14ac:dyDescent="0.25">
      <c r="D3216">
        <f t="shared" si="463"/>
        <v>3214</v>
      </c>
      <c r="E3216" s="3">
        <v>43964</v>
      </c>
      <c r="F3216" s="4">
        <v>0.91666666666666663</v>
      </c>
      <c r="G3216">
        <v>30</v>
      </c>
      <c r="H3216">
        <v>0</v>
      </c>
      <c r="I3216" s="5">
        <f t="shared" si="458"/>
        <v>4</v>
      </c>
      <c r="J3216" s="22">
        <v>0</v>
      </c>
      <c r="K3216">
        <v>1.6427999999999999E-4</v>
      </c>
      <c r="L3216" s="5" cm="1">
        <f t="array" ref="L3216">_xlfn.IFS(I3216=0, 0, I3216&gt;34, 0, AND(I3216&gt;0, I3216&lt;35), VLOOKUP(I3216, $A$63:$C$96, 3))</f>
        <v>740</v>
      </c>
      <c r="M3216" s="5">
        <f t="shared" si="457"/>
        <v>0</v>
      </c>
      <c r="N3216" s="5">
        <v>2885.6078173707001</v>
      </c>
      <c r="O3216" s="5">
        <f t="shared" si="464"/>
        <v>4627.7675999999992</v>
      </c>
      <c r="P3216" s="5">
        <f t="shared" si="465"/>
        <v>740</v>
      </c>
      <c r="Q3216" s="5">
        <f t="shared" si="459"/>
        <v>0</v>
      </c>
      <c r="R3216" s="5">
        <f>IF(O3216&gt;(P3216+U3216),O3216-P3216-U3216, 0)</f>
        <v>0</v>
      </c>
      <c r="S3216" s="5">
        <f t="shared" si="460"/>
        <v>0</v>
      </c>
      <c r="T3216" s="5">
        <f t="shared" si="461"/>
        <v>0</v>
      </c>
      <c r="U3216" s="5">
        <f>IF(O3216&gt;P3216,IF(V3215*($B$6/100)&gt;=O3216-P3216,(O3216-P3216), V3215*($B$6/100)), 0)</f>
        <v>3887.7675999999992</v>
      </c>
      <c r="V3216" s="5">
        <f>V3215+(T3216*($B$5/100))-(U3216/($B$6/100))</f>
        <v>3127159.8319058851</v>
      </c>
      <c r="W3216" s="5">
        <f t="shared" si="462"/>
        <v>78178.995797647134</v>
      </c>
    </row>
    <row r="3217" spans="4:23" x14ac:dyDescent="0.25">
      <c r="D3217">
        <f t="shared" si="463"/>
        <v>3215</v>
      </c>
      <c r="E3217" s="3">
        <v>43964</v>
      </c>
      <c r="F3217" s="4">
        <v>0.95833333333333337</v>
      </c>
      <c r="G3217">
        <v>40</v>
      </c>
      <c r="H3217">
        <v>0</v>
      </c>
      <c r="I3217" s="5">
        <f t="shared" si="458"/>
        <v>6</v>
      </c>
      <c r="J3217" s="22">
        <v>0</v>
      </c>
      <c r="K3217">
        <v>1.6118999999999999E-4</v>
      </c>
      <c r="L3217" s="5" cm="1">
        <f t="array" ref="L3217">_xlfn.IFS(I3217=0, 0, I3217&gt;34, 0, AND(I3217&gt;0, I3217&lt;35), VLOOKUP(I3217, $A$63:$C$96, 3))</f>
        <v>2980</v>
      </c>
      <c r="M3217" s="5">
        <f t="shared" si="457"/>
        <v>0</v>
      </c>
      <c r="N3217" s="5">
        <v>2474.6284656943221</v>
      </c>
      <c r="O3217" s="5">
        <f t="shared" si="464"/>
        <v>4540.7222999999994</v>
      </c>
      <c r="P3217" s="5">
        <f t="shared" si="465"/>
        <v>2980</v>
      </c>
      <c r="Q3217" s="5">
        <f t="shared" si="459"/>
        <v>0</v>
      </c>
      <c r="R3217" s="5">
        <f>IF(O3217&gt;(P3217+U3217),O3217-P3217-U3217, 0)</f>
        <v>0</v>
      </c>
      <c r="S3217" s="5">
        <f t="shared" si="460"/>
        <v>0</v>
      </c>
      <c r="T3217" s="5">
        <f t="shared" si="461"/>
        <v>0</v>
      </c>
      <c r="U3217" s="5">
        <f>IF(O3217&gt;P3217,IF(V3216*($B$6/100)&gt;=O3217-P3217,(O3217-P3217), V3216*($B$6/100)), 0)</f>
        <v>1560.7222999999994</v>
      </c>
      <c r="V3217" s="5">
        <f>V3216+(T3217*($B$5/100))-(U3217/($B$6/100))</f>
        <v>3124930.2286201711</v>
      </c>
      <c r="W3217" s="5">
        <f t="shared" si="462"/>
        <v>78123.255715504274</v>
      </c>
    </row>
    <row r="3218" spans="4:23" x14ac:dyDescent="0.25">
      <c r="D3218">
        <f t="shared" si="463"/>
        <v>3216</v>
      </c>
      <c r="E3218" s="3">
        <v>43965</v>
      </c>
      <c r="F3218" s="4">
        <v>0</v>
      </c>
      <c r="G3218">
        <v>30</v>
      </c>
      <c r="H3218">
        <v>0</v>
      </c>
      <c r="I3218" s="5">
        <f t="shared" si="458"/>
        <v>4</v>
      </c>
      <c r="J3218" s="22">
        <v>0</v>
      </c>
      <c r="K3218">
        <v>1.4035E-4</v>
      </c>
      <c r="L3218" s="5" cm="1">
        <f t="array" ref="L3218">_xlfn.IFS(I3218=0, 0, I3218&gt;34, 0, AND(I3218&gt;0, I3218&lt;35), VLOOKUP(I3218, $A$63:$C$96, 3))</f>
        <v>740</v>
      </c>
      <c r="M3218" s="5">
        <f t="shared" si="457"/>
        <v>0</v>
      </c>
      <c r="N3218" s="5">
        <v>1871.4282314304585</v>
      </c>
      <c r="O3218" s="5">
        <f t="shared" si="464"/>
        <v>3953.6595000000002</v>
      </c>
      <c r="P3218" s="5">
        <f t="shared" si="465"/>
        <v>740</v>
      </c>
      <c r="Q3218" s="5">
        <f t="shared" si="459"/>
        <v>0</v>
      </c>
      <c r="R3218" s="5">
        <f>IF(O3218&gt;(P3218+U3218),O3218-P3218-U3218, 0)</f>
        <v>0</v>
      </c>
      <c r="S3218" s="5">
        <f t="shared" si="460"/>
        <v>0</v>
      </c>
      <c r="T3218" s="5">
        <f t="shared" si="461"/>
        <v>0</v>
      </c>
      <c r="U3218" s="5">
        <f>IF(O3218&gt;P3218,IF(V3217*($B$6/100)&gt;=O3218-P3218,(O3218-P3218), V3217*($B$6/100)), 0)</f>
        <v>3213.6595000000002</v>
      </c>
      <c r="V3218" s="5">
        <f>V3217+(T3218*($B$5/100))-(U3218/($B$6/100))</f>
        <v>3120339.2864773138</v>
      </c>
      <c r="W3218" s="5">
        <f t="shared" si="462"/>
        <v>78008.482161932843</v>
      </c>
    </row>
    <row r="3219" spans="4:23" x14ac:dyDescent="0.25">
      <c r="D3219">
        <f t="shared" si="463"/>
        <v>3217</v>
      </c>
      <c r="E3219" s="3">
        <v>43965</v>
      </c>
      <c r="F3219" s="4">
        <v>4.1666666666666664E-2</v>
      </c>
      <c r="G3219">
        <v>30</v>
      </c>
      <c r="H3219">
        <v>0</v>
      </c>
      <c r="I3219" s="5">
        <f t="shared" si="458"/>
        <v>4</v>
      </c>
      <c r="J3219" s="22">
        <v>0</v>
      </c>
      <c r="K3219">
        <v>1.0757E-4</v>
      </c>
      <c r="L3219" s="5" cm="1">
        <f t="array" ref="L3219">_xlfn.IFS(I3219=0, 0, I3219&gt;34, 0, AND(I3219&gt;0, I3219&lt;35), VLOOKUP(I3219, $A$63:$C$96, 3))</f>
        <v>740</v>
      </c>
      <c r="M3219" s="5">
        <f t="shared" si="457"/>
        <v>0</v>
      </c>
      <c r="N3219" s="5">
        <v>1650.8141121614397</v>
      </c>
      <c r="O3219" s="5">
        <f t="shared" si="464"/>
        <v>3030.2468999999996</v>
      </c>
      <c r="P3219" s="5">
        <f t="shared" si="465"/>
        <v>740</v>
      </c>
      <c r="Q3219" s="5">
        <f t="shared" si="459"/>
        <v>0</v>
      </c>
      <c r="R3219" s="5">
        <f>IF(O3219&gt;(P3219+U3219),O3219-P3219-U3219, 0)</f>
        <v>0</v>
      </c>
      <c r="S3219" s="5">
        <f t="shared" si="460"/>
        <v>0</v>
      </c>
      <c r="T3219" s="5">
        <f t="shared" si="461"/>
        <v>0</v>
      </c>
      <c r="U3219" s="5">
        <f>IF(O3219&gt;P3219,IF(V3218*($B$6/100)&gt;=O3219-P3219,(O3219-P3219), V3218*($B$6/100)), 0)</f>
        <v>2290.2468999999996</v>
      </c>
      <c r="V3219" s="5">
        <f>V3218+(T3219*($B$5/100))-(U3219/($B$6/100))</f>
        <v>3117067.5051915995</v>
      </c>
      <c r="W3219" s="5">
        <f t="shared" si="462"/>
        <v>77926.687629789987</v>
      </c>
    </row>
    <row r="3220" spans="4:23" x14ac:dyDescent="0.25">
      <c r="D3220">
        <f t="shared" si="463"/>
        <v>3218</v>
      </c>
      <c r="E3220" s="3">
        <v>43965</v>
      </c>
      <c r="F3220" s="4">
        <v>8.3333333333333329E-2</v>
      </c>
      <c r="G3220">
        <v>20</v>
      </c>
      <c r="H3220">
        <v>0</v>
      </c>
      <c r="I3220" s="5">
        <f t="shared" si="458"/>
        <v>3</v>
      </c>
      <c r="J3220" s="22">
        <v>0</v>
      </c>
      <c r="K3220">
        <v>8.5979999999999987E-5</v>
      </c>
      <c r="L3220" s="5" cm="1">
        <f t="array" ref="L3220">_xlfn.IFS(I3220=0, 0, I3220&gt;34, 0, AND(I3220&gt;0, I3220&lt;35), VLOOKUP(I3220, $A$63:$C$96, 3))</f>
        <v>232</v>
      </c>
      <c r="M3220" s="5">
        <f t="shared" si="457"/>
        <v>0</v>
      </c>
      <c r="N3220" s="5">
        <v>1659.5154198189064</v>
      </c>
      <c r="O3220" s="5">
        <f t="shared" si="464"/>
        <v>2422.0565999999994</v>
      </c>
      <c r="P3220" s="5">
        <f t="shared" si="465"/>
        <v>232</v>
      </c>
      <c r="Q3220" s="5">
        <f t="shared" si="459"/>
        <v>0</v>
      </c>
      <c r="R3220" s="5">
        <f>IF(O3220&gt;(P3220+U3220),O3220-P3220-U3220, 0)</f>
        <v>0</v>
      </c>
      <c r="S3220" s="5">
        <f t="shared" si="460"/>
        <v>0</v>
      </c>
      <c r="T3220" s="5">
        <f t="shared" si="461"/>
        <v>0</v>
      </c>
      <c r="U3220" s="5">
        <f>IF(O3220&gt;P3220,IF(V3219*($B$6/100)&gt;=O3220-P3220,(O3220-P3220), V3219*($B$6/100)), 0)</f>
        <v>2190.0565999999994</v>
      </c>
      <c r="V3220" s="5">
        <f>V3219+(T3220*($B$5/100))-(U3220/($B$6/100))</f>
        <v>3113938.8529058853</v>
      </c>
      <c r="W3220" s="5">
        <f t="shared" si="462"/>
        <v>77848.471322647136</v>
      </c>
    </row>
    <row r="3221" spans="4:23" x14ac:dyDescent="0.25">
      <c r="D3221">
        <f t="shared" si="463"/>
        <v>3219</v>
      </c>
      <c r="E3221" s="3">
        <v>43965</v>
      </c>
      <c r="F3221" s="4">
        <v>0.125</v>
      </c>
      <c r="G3221">
        <v>20</v>
      </c>
      <c r="H3221">
        <v>0</v>
      </c>
      <c r="I3221" s="5">
        <f t="shared" si="458"/>
        <v>3</v>
      </c>
      <c r="J3221" s="22">
        <v>0</v>
      </c>
      <c r="K3221">
        <v>7.3380000000000006E-5</v>
      </c>
      <c r="L3221" s="5" cm="1">
        <f t="array" ref="L3221">_xlfn.IFS(I3221=0, 0, I3221&gt;34, 0, AND(I3221&gt;0, I3221&lt;35), VLOOKUP(I3221, $A$63:$C$96, 3))</f>
        <v>232</v>
      </c>
      <c r="M3221" s="5">
        <f t="shared" si="457"/>
        <v>0</v>
      </c>
      <c r="N3221" s="5">
        <v>1745.4990765599807</v>
      </c>
      <c r="O3221" s="5">
        <f t="shared" si="464"/>
        <v>2067.1145999999999</v>
      </c>
      <c r="P3221" s="5">
        <f t="shared" si="465"/>
        <v>232</v>
      </c>
      <c r="Q3221" s="5">
        <f t="shared" si="459"/>
        <v>0</v>
      </c>
      <c r="R3221" s="5">
        <f>IF(O3221&gt;(P3221+U3221),O3221-P3221-U3221, 0)</f>
        <v>0</v>
      </c>
      <c r="S3221" s="5">
        <f t="shared" si="460"/>
        <v>0</v>
      </c>
      <c r="T3221" s="5">
        <f t="shared" si="461"/>
        <v>0</v>
      </c>
      <c r="U3221" s="5">
        <f>IF(O3221&gt;P3221,IF(V3220*($B$6/100)&gt;=O3221-P3221,(O3221-P3221), V3220*($B$6/100)), 0)</f>
        <v>1835.1145999999999</v>
      </c>
      <c r="V3221" s="5">
        <f>V3220+(T3221*($B$5/100))-(U3221/($B$6/100))</f>
        <v>3111317.2606201712</v>
      </c>
      <c r="W3221" s="5">
        <f t="shared" si="462"/>
        <v>77782.931515504286</v>
      </c>
    </row>
    <row r="3222" spans="4:23" x14ac:dyDescent="0.25">
      <c r="D3222">
        <f t="shared" si="463"/>
        <v>3220</v>
      </c>
      <c r="E3222" s="3">
        <v>43965</v>
      </c>
      <c r="F3222" s="4">
        <v>0.16666666666666666</v>
      </c>
      <c r="G3222">
        <v>20</v>
      </c>
      <c r="H3222">
        <v>0</v>
      </c>
      <c r="I3222" s="5">
        <f t="shared" si="458"/>
        <v>3</v>
      </c>
      <c r="J3222" s="22">
        <v>0</v>
      </c>
      <c r="K3222">
        <v>6.9739999999999993E-5</v>
      </c>
      <c r="L3222" s="5" cm="1">
        <f t="array" ref="L3222">_xlfn.IFS(I3222=0, 0, I3222&gt;34, 0, AND(I3222&gt;0, I3222&lt;35), VLOOKUP(I3222, $A$63:$C$96, 3))</f>
        <v>232</v>
      </c>
      <c r="M3222" s="5">
        <f t="shared" si="457"/>
        <v>0</v>
      </c>
      <c r="N3222" s="5">
        <v>1901.9885025377571</v>
      </c>
      <c r="O3222" s="5">
        <f t="shared" si="464"/>
        <v>1964.5757999999998</v>
      </c>
      <c r="P3222" s="5">
        <f t="shared" si="465"/>
        <v>232</v>
      </c>
      <c r="Q3222" s="5">
        <f t="shared" si="459"/>
        <v>0</v>
      </c>
      <c r="R3222" s="5">
        <f>IF(O3222&gt;(P3222+U3222),O3222-P3222-U3222, 0)</f>
        <v>0</v>
      </c>
      <c r="S3222" s="5">
        <f t="shared" si="460"/>
        <v>0</v>
      </c>
      <c r="T3222" s="5">
        <f t="shared" si="461"/>
        <v>0</v>
      </c>
      <c r="U3222" s="5">
        <f>IF(O3222&gt;P3222,IF(V3221*($B$6/100)&gt;=O3222-P3222,(O3222-P3222), V3221*($B$6/100)), 0)</f>
        <v>1732.5757999999998</v>
      </c>
      <c r="V3222" s="5">
        <f>V3221+(T3222*($B$5/100))-(U3222/($B$6/100))</f>
        <v>3108842.1523344568</v>
      </c>
      <c r="W3222" s="5">
        <f t="shared" si="462"/>
        <v>77721.053808361423</v>
      </c>
    </row>
    <row r="3223" spans="4:23" x14ac:dyDescent="0.25">
      <c r="D3223">
        <f t="shared" si="463"/>
        <v>3221</v>
      </c>
      <c r="E3223" s="3">
        <v>43965</v>
      </c>
      <c r="F3223" s="4">
        <v>0.20833333333333334</v>
      </c>
      <c r="G3223">
        <v>20</v>
      </c>
      <c r="H3223">
        <v>0</v>
      </c>
      <c r="I3223" s="5">
        <f t="shared" si="458"/>
        <v>3</v>
      </c>
      <c r="J3223" s="22">
        <v>2.4744757823055187E-6</v>
      </c>
      <c r="K3223">
        <v>6.8079999999999999E-5</v>
      </c>
      <c r="L3223" s="5" cm="1">
        <f t="array" ref="L3223">_xlfn.IFS(I3223=0, 0, I3223&gt;34, 0, AND(I3223&gt;0, I3223&lt;35), VLOOKUP(I3223, $A$63:$C$96, 3))</f>
        <v>232</v>
      </c>
      <c r="M3223" s="5">
        <f t="shared" si="457"/>
        <v>11.753759965951215</v>
      </c>
      <c r="N3223" s="5">
        <v>2144.5192599254869</v>
      </c>
      <c r="O3223" s="5">
        <f t="shared" si="464"/>
        <v>1917.8136</v>
      </c>
      <c r="P3223" s="5">
        <f t="shared" si="465"/>
        <v>243.75375996595122</v>
      </c>
      <c r="Q3223" s="5">
        <f t="shared" si="459"/>
        <v>0</v>
      </c>
      <c r="R3223" s="5">
        <f>IF(O3223&gt;(P3223+U3223),O3223-P3223-U3223, 0)</f>
        <v>0</v>
      </c>
      <c r="S3223" s="5">
        <f t="shared" si="460"/>
        <v>0</v>
      </c>
      <c r="T3223" s="5">
        <f t="shared" si="461"/>
        <v>0</v>
      </c>
      <c r="U3223" s="5">
        <f>IF(O3223&gt;P3223,IF(V3222*($B$6/100)&gt;=O3223-P3223,(O3223-P3223), V3222*($B$6/100)), 0)</f>
        <v>1674.0598400340486</v>
      </c>
      <c r="V3223" s="5">
        <f>V3222+(T3223*($B$5/100))-(U3223/($B$6/100))</f>
        <v>3106450.6382772652</v>
      </c>
      <c r="W3223" s="5">
        <f t="shared" si="462"/>
        <v>77661.265956931631</v>
      </c>
    </row>
    <row r="3224" spans="4:23" x14ac:dyDescent="0.25">
      <c r="D3224">
        <f t="shared" si="463"/>
        <v>3222</v>
      </c>
      <c r="E3224" s="3">
        <v>43965</v>
      </c>
      <c r="F3224" s="4">
        <v>0.25</v>
      </c>
      <c r="G3224">
        <v>30</v>
      </c>
      <c r="H3224">
        <v>8</v>
      </c>
      <c r="I3224" s="5">
        <f t="shared" si="458"/>
        <v>4</v>
      </c>
      <c r="J3224" s="22">
        <v>5.6912942993026926E-5</v>
      </c>
      <c r="K3224">
        <v>7.0930000000000014E-5</v>
      </c>
      <c r="L3224" s="5" cm="1">
        <f t="array" ref="L3224">_xlfn.IFS(I3224=0, 0, I3224&gt;34, 0, AND(I3224&gt;0, I3224&lt;35), VLOOKUP(I3224, $A$63:$C$96, 3))</f>
        <v>740</v>
      </c>
      <c r="M3224" s="5">
        <f t="shared" si="457"/>
        <v>270.33647921687793</v>
      </c>
      <c r="N3224" s="5">
        <v>2854.7804344863234</v>
      </c>
      <c r="O3224" s="5">
        <f t="shared" si="464"/>
        <v>1998.0981000000004</v>
      </c>
      <c r="P3224" s="5">
        <f t="shared" si="465"/>
        <v>1010.3364792168779</v>
      </c>
      <c r="Q3224" s="5">
        <f t="shared" si="459"/>
        <v>0</v>
      </c>
      <c r="R3224" s="5">
        <f>IF(O3224&gt;(P3224+U3224),O3224-P3224-U3224, 0)</f>
        <v>0</v>
      </c>
      <c r="S3224" s="5">
        <f t="shared" si="460"/>
        <v>0</v>
      </c>
      <c r="T3224" s="5">
        <f t="shared" si="461"/>
        <v>0</v>
      </c>
      <c r="U3224" s="5">
        <f>IF(O3224&gt;P3224,IF(V3223*($B$6/100)&gt;=O3224-P3224,(O3224-P3224), V3223*($B$6/100)), 0)</f>
        <v>987.76162078312245</v>
      </c>
      <c r="V3224" s="5">
        <f>V3223+(T3224*($B$5/100))-(U3224/($B$6/100))</f>
        <v>3105039.5502475752</v>
      </c>
      <c r="W3224" s="5">
        <f t="shared" si="462"/>
        <v>77625.988756189385</v>
      </c>
    </row>
    <row r="3225" spans="4:23" x14ac:dyDescent="0.25">
      <c r="D3225">
        <f t="shared" si="463"/>
        <v>3223</v>
      </c>
      <c r="E3225" s="3">
        <v>43965</v>
      </c>
      <c r="F3225" s="4">
        <v>0.29166666666666669</v>
      </c>
      <c r="G3225">
        <v>20</v>
      </c>
      <c r="H3225">
        <v>10</v>
      </c>
      <c r="I3225" s="5">
        <f t="shared" si="458"/>
        <v>3</v>
      </c>
      <c r="J3225" s="22">
        <v>1.855856836729139E-4</v>
      </c>
      <c r="K3225">
        <v>8.0209999999999993E-5</v>
      </c>
      <c r="L3225" s="5" cm="1">
        <f t="array" ref="L3225">_xlfn.IFS(I3225=0, 0, I3225&gt;34, 0, AND(I3225&gt;0, I3225&lt;35), VLOOKUP(I3225, $A$63:$C$96, 3))</f>
        <v>232</v>
      </c>
      <c r="M3225" s="5">
        <f t="shared" si="457"/>
        <v>881.53199744634105</v>
      </c>
      <c r="N3225" s="5">
        <v>4066.6883790090797</v>
      </c>
      <c r="O3225" s="5">
        <f t="shared" si="464"/>
        <v>2259.5156999999995</v>
      </c>
      <c r="P3225" s="5">
        <f t="shared" si="465"/>
        <v>1113.5319974463409</v>
      </c>
      <c r="Q3225" s="5">
        <f t="shared" si="459"/>
        <v>0</v>
      </c>
      <c r="R3225" s="5">
        <f>IF(O3225&gt;(P3225+U3225),O3225-P3225-U3225, 0)</f>
        <v>0</v>
      </c>
      <c r="S3225" s="5">
        <f t="shared" si="460"/>
        <v>0</v>
      </c>
      <c r="T3225" s="5">
        <f t="shared" si="461"/>
        <v>0</v>
      </c>
      <c r="U3225" s="5">
        <f>IF(O3225&gt;P3225,IF(V3224*($B$6/100)&gt;=O3225-P3225,(O3225-P3225), V3224*($B$6/100)), 0)</f>
        <v>1145.9837025536585</v>
      </c>
      <c r="V3225" s="5">
        <f>V3224+(T3225*($B$5/100))-(U3225/($B$6/100))</f>
        <v>3103402.4306724984</v>
      </c>
      <c r="W3225" s="5">
        <f t="shared" si="462"/>
        <v>77585.060766812458</v>
      </c>
    </row>
    <row r="3226" spans="4:23" x14ac:dyDescent="0.25">
      <c r="D3226">
        <f t="shared" si="463"/>
        <v>3224</v>
      </c>
      <c r="E3226" s="3">
        <v>43965</v>
      </c>
      <c r="F3226" s="4">
        <v>0.33333333333333331</v>
      </c>
      <c r="G3226">
        <v>40</v>
      </c>
      <c r="H3226">
        <v>10</v>
      </c>
      <c r="I3226" s="5">
        <f t="shared" si="458"/>
        <v>6</v>
      </c>
      <c r="J3226" s="22">
        <v>3.2910527904663395E-4</v>
      </c>
      <c r="K3226">
        <v>9.0810000000000006E-5</v>
      </c>
      <c r="L3226" s="5" cm="1">
        <f t="array" ref="L3226">_xlfn.IFS(I3226=0, 0, I3226&gt;34, 0, AND(I3226&gt;0, I3226&lt;35), VLOOKUP(I3226, $A$63:$C$96, 3))</f>
        <v>2980</v>
      </c>
      <c r="M3226" s="5">
        <f t="shared" si="457"/>
        <v>1563.2500754715113</v>
      </c>
      <c r="N3226" s="5">
        <v>4326.9205845567058</v>
      </c>
      <c r="O3226" s="5">
        <f t="shared" si="464"/>
        <v>2558.1177000000002</v>
      </c>
      <c r="P3226" s="5">
        <f t="shared" si="465"/>
        <v>2558.1177000000002</v>
      </c>
      <c r="Q3226" s="5">
        <f t="shared" si="459"/>
        <v>487.20077413479089</v>
      </c>
      <c r="R3226" s="5">
        <f>IF(O3226&gt;(P3226+U3226),O3226-P3226-U3226, 0)</f>
        <v>0</v>
      </c>
      <c r="S3226" s="5">
        <f t="shared" si="460"/>
        <v>1497.93160133672</v>
      </c>
      <c r="T3226" s="5">
        <f t="shared" si="461"/>
        <v>487.20077413479089</v>
      </c>
      <c r="U3226" s="5">
        <f>IF(O3226&gt;P3226,IF(V3225*($B$6/100)&gt;=O3226-P3226,(O3226-P3226), V3225*($B$6/100)), 0)</f>
        <v>0</v>
      </c>
      <c r="V3226" s="5">
        <f>V3225+(T3226*($B$5/100))-(U3226/($B$6/100))</f>
        <v>3103743.4712143927</v>
      </c>
      <c r="W3226" s="5">
        <f t="shared" si="462"/>
        <v>77593.586780359823</v>
      </c>
    </row>
    <row r="3227" spans="4:23" x14ac:dyDescent="0.25">
      <c r="D3227">
        <f t="shared" si="463"/>
        <v>3225</v>
      </c>
      <c r="E3227" s="3">
        <v>43965</v>
      </c>
      <c r="F3227" s="4">
        <v>0.375</v>
      </c>
      <c r="G3227">
        <v>50</v>
      </c>
      <c r="H3227">
        <v>9</v>
      </c>
      <c r="I3227" s="5">
        <f t="shared" si="458"/>
        <v>7</v>
      </c>
      <c r="J3227" s="22">
        <v>3.711713673458278E-4</v>
      </c>
      <c r="K3227">
        <v>8.9359999999999998E-5</v>
      </c>
      <c r="L3227" s="5" cm="1">
        <f t="array" ref="L3227">_xlfn.IFS(I3227=0, 0, I3227&gt;34, 0, AND(I3227&gt;0, I3227&lt;35), VLOOKUP(I3227, $A$63:$C$96, 3))</f>
        <v>4800</v>
      </c>
      <c r="M3227" s="5">
        <f t="shared" si="457"/>
        <v>1763.0639948926821</v>
      </c>
      <c r="N3227" s="5">
        <v>3684.6438302781835</v>
      </c>
      <c r="O3227" s="5">
        <f t="shared" si="464"/>
        <v>2517.2712000000001</v>
      </c>
      <c r="P3227" s="5">
        <f t="shared" si="465"/>
        <v>2517.2712000000001</v>
      </c>
      <c r="Q3227" s="5">
        <f t="shared" si="459"/>
        <v>487.20077413479089</v>
      </c>
      <c r="R3227" s="5">
        <f>IF(O3227&gt;(P3227+U3227),O3227-P3227-U3227, 0)</f>
        <v>0</v>
      </c>
      <c r="S3227" s="5">
        <f t="shared" si="460"/>
        <v>1892.4235964324546</v>
      </c>
      <c r="T3227" s="5">
        <f t="shared" si="461"/>
        <v>2153.3691984602274</v>
      </c>
      <c r="U3227" s="5">
        <f>IF(O3227&gt;P3227,IF(V3226*($B$6/100)&gt;=O3227-P3227,(O3227-P3227), V3226*($B$6/100)), 0)</f>
        <v>0</v>
      </c>
      <c r="V3227" s="5">
        <f>V3226+(T3227*($B$5/100))-(U3227/($B$6/100))</f>
        <v>3105250.8296533148</v>
      </c>
      <c r="W3227" s="5">
        <f t="shared" si="462"/>
        <v>77631.270741332875</v>
      </c>
    </row>
    <row r="3228" spans="4:23" x14ac:dyDescent="0.25">
      <c r="D3228">
        <f t="shared" si="463"/>
        <v>3226</v>
      </c>
      <c r="E3228" s="3">
        <v>43965</v>
      </c>
      <c r="F3228" s="4">
        <v>0.41666666666666669</v>
      </c>
      <c r="G3228">
        <v>50</v>
      </c>
      <c r="H3228">
        <v>8</v>
      </c>
      <c r="I3228" s="5">
        <f t="shared" si="458"/>
        <v>7</v>
      </c>
      <c r="J3228" s="22">
        <v>5.2458886584876995E-4</v>
      </c>
      <c r="K3228">
        <v>8.42E-5</v>
      </c>
      <c r="L3228" s="5" cm="1">
        <f t="array" ref="L3228">_xlfn.IFS(I3228=0, 0, I3228&gt;34, 0, AND(I3228&gt;0, I3228&lt;35), VLOOKUP(I3228, $A$63:$C$96, 3))</f>
        <v>4800</v>
      </c>
      <c r="M3228" s="5">
        <f t="shared" si="457"/>
        <v>2491.7971127816572</v>
      </c>
      <c r="N3228" s="5">
        <v>3227.0708236369796</v>
      </c>
      <c r="O3228" s="5">
        <f t="shared" si="464"/>
        <v>2371.9139999999998</v>
      </c>
      <c r="P3228" s="5">
        <f t="shared" si="465"/>
        <v>2371.9139999999998</v>
      </c>
      <c r="Q3228" s="5">
        <f t="shared" si="459"/>
        <v>487.20077413479089</v>
      </c>
      <c r="R3228" s="5">
        <f>IF(O3228&gt;(P3228+U3228),O3228-P3228-U3228, 0)</f>
        <v>0</v>
      </c>
      <c r="S3228" s="5">
        <f t="shared" si="460"/>
        <v>1657.4152768378349</v>
      </c>
      <c r="T3228" s="5">
        <f t="shared" si="461"/>
        <v>3262.4678359438226</v>
      </c>
      <c r="U3228" s="5">
        <f>IF(O3228&gt;P3228,IF(V3227*($B$6/100)&gt;=O3228-P3228,(O3228-P3228), V3227*($B$6/100)), 0)</f>
        <v>0</v>
      </c>
      <c r="V3228" s="5">
        <f>V3227+(T3228*($B$5/100))-(U3228/($B$6/100))</f>
        <v>3107534.5571384756</v>
      </c>
      <c r="W3228" s="5">
        <f t="shared" si="462"/>
        <v>77688.363928461884</v>
      </c>
    </row>
    <row r="3229" spans="4:23" x14ac:dyDescent="0.25">
      <c r="D3229">
        <f t="shared" si="463"/>
        <v>3227</v>
      </c>
      <c r="E3229" s="3">
        <v>43965</v>
      </c>
      <c r="F3229" s="4">
        <v>0.45833333333333331</v>
      </c>
      <c r="G3229">
        <v>40</v>
      </c>
      <c r="H3229">
        <v>1</v>
      </c>
      <c r="I3229" s="5">
        <f t="shared" si="458"/>
        <v>6</v>
      </c>
      <c r="J3229" s="22">
        <v>2.6476890870669048E-4</v>
      </c>
      <c r="K3229">
        <v>6.7539999999999994E-5</v>
      </c>
      <c r="L3229" s="5" cm="1">
        <f t="array" ref="L3229">_xlfn.IFS(I3229=0, 0, I3229&gt;34, 0, AND(I3229&gt;0, I3229&lt;35), VLOOKUP(I3229, $A$63:$C$96, 3))</f>
        <v>2980</v>
      </c>
      <c r="M3229" s="5">
        <f t="shared" si="457"/>
        <v>1257.6523163567799</v>
      </c>
      <c r="N3229" s="5">
        <v>3043.8130619397261</v>
      </c>
      <c r="O3229" s="5">
        <f t="shared" si="464"/>
        <v>1902.6017999999997</v>
      </c>
      <c r="P3229" s="5">
        <f t="shared" si="465"/>
        <v>1902.6017999999997</v>
      </c>
      <c r="Q3229" s="5">
        <f t="shared" si="459"/>
        <v>487.20077413479089</v>
      </c>
      <c r="R3229" s="5">
        <f>IF(O3229&gt;(P3229+U3229),O3229-P3229-U3229, 0)</f>
        <v>0</v>
      </c>
      <c r="S3229" s="5">
        <f t="shared" si="460"/>
        <v>1563.2945616643699</v>
      </c>
      <c r="T3229" s="5">
        <f t="shared" si="461"/>
        <v>771.75595469241057</v>
      </c>
      <c r="U3229" s="5">
        <f>IF(O3229&gt;P3229,IF(V3228*($B$6/100)&gt;=O3229-P3229,(O3229-P3229), V3228*($B$6/100)), 0)</f>
        <v>0</v>
      </c>
      <c r="V3229" s="5">
        <f>V3228+(T3229*($B$5/100))-(U3229/($B$6/100))</f>
        <v>3108074.7863067603</v>
      </c>
      <c r="W3229" s="5">
        <f t="shared" si="462"/>
        <v>77701.869657669013</v>
      </c>
    </row>
    <row r="3230" spans="4:23" x14ac:dyDescent="0.25">
      <c r="D3230">
        <f t="shared" si="463"/>
        <v>3228</v>
      </c>
      <c r="E3230" s="3">
        <v>43965</v>
      </c>
      <c r="F3230" s="4">
        <v>0.5</v>
      </c>
      <c r="G3230">
        <v>40</v>
      </c>
      <c r="H3230">
        <v>3</v>
      </c>
      <c r="I3230" s="5">
        <f t="shared" si="458"/>
        <v>6</v>
      </c>
      <c r="J3230" s="22">
        <v>4.3055878612116024E-4</v>
      </c>
      <c r="K3230">
        <v>5.4620000000000002E-5</v>
      </c>
      <c r="L3230" s="5" cm="1">
        <f t="array" ref="L3230">_xlfn.IFS(I3230=0, 0, I3230&gt;34, 0, AND(I3230&gt;0, I3230&lt;35), VLOOKUP(I3230, $A$63:$C$96, 3))</f>
        <v>2980</v>
      </c>
      <c r="M3230" s="5">
        <f t="shared" si="457"/>
        <v>2045.1542340755111</v>
      </c>
      <c r="N3230" s="5">
        <v>2606.1738079756205</v>
      </c>
      <c r="O3230" s="5">
        <f t="shared" si="464"/>
        <v>1538.6454000000001</v>
      </c>
      <c r="P3230" s="5">
        <f t="shared" si="465"/>
        <v>1538.6454000000001</v>
      </c>
      <c r="Q3230" s="5">
        <f t="shared" si="459"/>
        <v>487.20077413479089</v>
      </c>
      <c r="R3230" s="5">
        <f>IF(O3230&gt;(P3230+U3230),O3230-P3230-U3230, 0)</f>
        <v>0</v>
      </c>
      <c r="S3230" s="5">
        <f t="shared" si="460"/>
        <v>1338.5241661864868</v>
      </c>
      <c r="T3230" s="5">
        <f t="shared" si="461"/>
        <v>2147.9846678890244</v>
      </c>
      <c r="U3230" s="5">
        <f>IF(O3230&gt;P3230,IF(V3229*($B$6/100)&gt;=O3230-P3230,(O3230-P3230), V3229*($B$6/100)), 0)</f>
        <v>0</v>
      </c>
      <c r="V3230" s="5">
        <f>V3229+(T3230*($B$5/100))-(U3230/($B$6/100))</f>
        <v>3109578.3755742824</v>
      </c>
      <c r="W3230" s="5">
        <f t="shared" si="462"/>
        <v>77739.459389357056</v>
      </c>
    </row>
    <row r="3231" spans="4:23" x14ac:dyDescent="0.25">
      <c r="D3231">
        <f t="shared" si="463"/>
        <v>3229</v>
      </c>
      <c r="E3231" s="3">
        <v>43965</v>
      </c>
      <c r="F3231" s="4">
        <v>0.54166666666666663</v>
      </c>
      <c r="G3231">
        <v>40</v>
      </c>
      <c r="H3231">
        <v>3</v>
      </c>
      <c r="I3231" s="5">
        <f t="shared" si="458"/>
        <v>6</v>
      </c>
      <c r="J3231" s="22">
        <v>4.6520144707343751E-4</v>
      </c>
      <c r="K3231">
        <v>4.8349999999999996E-5</v>
      </c>
      <c r="L3231" s="5" cm="1">
        <f t="array" ref="L3231">_xlfn.IFS(I3231=0, 0, I3231&gt;34, 0, AND(I3231&gt;0, I3231&lt;35), VLOOKUP(I3231, $A$63:$C$96, 3))</f>
        <v>2980</v>
      </c>
      <c r="M3231" s="5">
        <f t="shared" si="457"/>
        <v>2209.7068735988282</v>
      </c>
      <c r="N3231" s="5">
        <v>2163.9427097156231</v>
      </c>
      <c r="O3231" s="5">
        <f t="shared" si="464"/>
        <v>1362.0194999999999</v>
      </c>
      <c r="P3231" s="5">
        <f t="shared" si="465"/>
        <v>1362.0194999999999</v>
      </c>
      <c r="Q3231" s="5">
        <f t="shared" si="459"/>
        <v>487.20077413479089</v>
      </c>
      <c r="R3231" s="5">
        <f>IF(O3231&gt;(P3231+U3231),O3231-P3231-U3231, 0)</f>
        <v>0</v>
      </c>
      <c r="S3231" s="5">
        <f t="shared" si="460"/>
        <v>1111.3954112858335</v>
      </c>
      <c r="T3231" s="5">
        <f t="shared" si="461"/>
        <v>2716.2919623129956</v>
      </c>
      <c r="U3231" s="5">
        <f>IF(O3231&gt;P3231,IF(V3230*($B$6/100)&gt;=O3231-P3231,(O3231-P3231), V3230*($B$6/100)), 0)</f>
        <v>0</v>
      </c>
      <c r="V3231" s="5">
        <f>V3230+(T3231*($B$5/100))-(U3231/($B$6/100))</f>
        <v>3111479.7799479016</v>
      </c>
      <c r="W3231" s="5">
        <f t="shared" si="462"/>
        <v>77786.994498697546</v>
      </c>
    </row>
    <row r="3232" spans="4:23" x14ac:dyDescent="0.25">
      <c r="D3232">
        <f t="shared" si="463"/>
        <v>3230</v>
      </c>
      <c r="E3232" s="3">
        <v>43965</v>
      </c>
      <c r="F3232" s="4">
        <v>0.58333333333333337</v>
      </c>
      <c r="G3232">
        <v>40</v>
      </c>
      <c r="H3232">
        <v>4</v>
      </c>
      <c r="I3232" s="5">
        <f t="shared" si="458"/>
        <v>6</v>
      </c>
      <c r="J3232" s="22">
        <v>4.8004830176727058E-4</v>
      </c>
      <c r="K3232">
        <v>4.0349999999999998E-5</v>
      </c>
      <c r="L3232" s="5" cm="1">
        <f t="array" ref="L3232">_xlfn.IFS(I3232=0, 0, I3232&gt;34, 0, AND(I3232&gt;0, I3232&lt;35), VLOOKUP(I3232, $A$63:$C$96, 3))</f>
        <v>2980</v>
      </c>
      <c r="M3232" s="5">
        <f t="shared" si="457"/>
        <v>2280.2294333945351</v>
      </c>
      <c r="N3232" s="5">
        <v>1900.9047241883502</v>
      </c>
      <c r="O3232" s="5">
        <f t="shared" si="464"/>
        <v>1136.6595</v>
      </c>
      <c r="P3232" s="5">
        <f t="shared" si="465"/>
        <v>1136.6595</v>
      </c>
      <c r="Q3232" s="5">
        <f t="shared" si="459"/>
        <v>487.20077413479089</v>
      </c>
      <c r="R3232" s="5">
        <f>IF(O3232&gt;(P3232+U3232),O3232-P3232-U3232, 0)</f>
        <v>0</v>
      </c>
      <c r="S3232" s="5">
        <f t="shared" si="460"/>
        <v>976.29977830241739</v>
      </c>
      <c r="T3232" s="5">
        <f t="shared" si="461"/>
        <v>3147.2701550921183</v>
      </c>
      <c r="U3232" s="5">
        <f>IF(O3232&gt;P3232,IF(V3231*($B$6/100)&gt;=O3232-P3232,(O3232-P3232), V3231*($B$6/100)), 0)</f>
        <v>0</v>
      </c>
      <c r="V3232" s="5">
        <f>V3231+(T3232*($B$5/100))-(U3232/($B$6/100))</f>
        <v>3113682.869056466</v>
      </c>
      <c r="W3232" s="5">
        <f t="shared" si="462"/>
        <v>77842.071726411654</v>
      </c>
    </row>
    <row r="3233" spans="4:23" x14ac:dyDescent="0.25">
      <c r="D3233">
        <f t="shared" si="463"/>
        <v>3231</v>
      </c>
      <c r="E3233" s="3">
        <v>43965</v>
      </c>
      <c r="F3233" s="4">
        <v>0.625</v>
      </c>
      <c r="G3233">
        <v>40</v>
      </c>
      <c r="H3233">
        <v>8</v>
      </c>
      <c r="I3233" s="5">
        <f t="shared" si="458"/>
        <v>6</v>
      </c>
      <c r="J3233" s="22">
        <v>6.3346580027021278E-4</v>
      </c>
      <c r="K3233">
        <v>3.9669999999999998E-5</v>
      </c>
      <c r="L3233" s="5" cm="1">
        <f t="array" ref="L3233">_xlfn.IFS(I3233=0, 0, I3233&gt;34, 0, AND(I3233&gt;0, I3233&lt;35), VLOOKUP(I3233, $A$63:$C$96, 3))</f>
        <v>2980</v>
      </c>
      <c r="M3233" s="5">
        <f t="shared" si="457"/>
        <v>3008.9625512835109</v>
      </c>
      <c r="N3233" s="5">
        <v>1811.1537855936692</v>
      </c>
      <c r="O3233" s="5">
        <f t="shared" si="464"/>
        <v>1117.5038999999999</v>
      </c>
      <c r="P3233" s="5">
        <f t="shared" si="465"/>
        <v>1117.5038999999999</v>
      </c>
      <c r="Q3233" s="5">
        <f t="shared" si="459"/>
        <v>487.20077413479089</v>
      </c>
      <c r="R3233" s="5">
        <f>IF(O3233&gt;(P3233+U3233),O3233-P3233-U3233, 0)</f>
        <v>0</v>
      </c>
      <c r="S3233" s="5">
        <f t="shared" si="460"/>
        <v>930.20392702831703</v>
      </c>
      <c r="T3233" s="5">
        <f t="shared" si="461"/>
        <v>3941.2547242551941</v>
      </c>
      <c r="U3233" s="5">
        <f>IF(O3233&gt;P3233,IF(V3232*($B$6/100)&gt;=O3233-P3233,(O3233-P3233), V3232*($B$6/100)), 0)</f>
        <v>0</v>
      </c>
      <c r="V3233" s="5">
        <f>V3232+(T3233*($B$5/100))-(U3233/($B$6/100))</f>
        <v>3116441.7473634449</v>
      </c>
      <c r="W3233" s="5">
        <f t="shared" si="462"/>
        <v>77911.043684086122</v>
      </c>
    </row>
    <row r="3234" spans="4:23" x14ac:dyDescent="0.25">
      <c r="D3234">
        <f t="shared" si="463"/>
        <v>3232</v>
      </c>
      <c r="E3234" s="3">
        <v>43965</v>
      </c>
      <c r="F3234" s="4">
        <v>0.66666666666666663</v>
      </c>
      <c r="G3234">
        <v>50</v>
      </c>
      <c r="H3234">
        <v>3</v>
      </c>
      <c r="I3234" s="5">
        <f t="shared" si="458"/>
        <v>7</v>
      </c>
      <c r="J3234" s="22">
        <v>3.3157975482893951E-4</v>
      </c>
      <c r="K3234">
        <v>4.5900000000000004E-5</v>
      </c>
      <c r="L3234" s="5" cm="1">
        <f t="array" ref="L3234">_xlfn.IFS(I3234=0, 0, I3234&gt;34, 0, AND(I3234&gt;0, I3234&lt;35), VLOOKUP(I3234, $A$63:$C$96, 3))</f>
        <v>4800</v>
      </c>
      <c r="M3234" s="5">
        <f t="shared" si="457"/>
        <v>1575.0038354374626</v>
      </c>
      <c r="N3234" s="5">
        <v>1702.4323511456091</v>
      </c>
      <c r="O3234" s="5">
        <f t="shared" si="464"/>
        <v>1293.0030000000002</v>
      </c>
      <c r="P3234" s="5">
        <f t="shared" si="465"/>
        <v>1293.0030000000002</v>
      </c>
      <c r="Q3234" s="5">
        <f t="shared" si="459"/>
        <v>487.20077413479089</v>
      </c>
      <c r="R3234" s="5">
        <f>IF(O3234&gt;(P3234+U3234),O3234-P3234-U3234, 0)</f>
        <v>0</v>
      </c>
      <c r="S3234" s="5">
        <f t="shared" si="460"/>
        <v>874.36487786519626</v>
      </c>
      <c r="T3234" s="5">
        <f t="shared" si="461"/>
        <v>4207.6359575722663</v>
      </c>
      <c r="U3234" s="5">
        <f>IF(O3234&gt;P3234,IF(V3233*($B$6/100)&gt;=O3234-P3234,(O3234-P3234), V3233*($B$6/100)), 0)</f>
        <v>0</v>
      </c>
      <c r="V3234" s="5">
        <f>V3233+(T3234*($B$5/100))-(U3234/($B$6/100))</f>
        <v>3119387.0925337453</v>
      </c>
      <c r="W3234" s="5">
        <f t="shared" si="462"/>
        <v>77984.677313343636</v>
      </c>
    </row>
    <row r="3235" spans="4:23" x14ac:dyDescent="0.25">
      <c r="D3235">
        <f t="shared" si="463"/>
        <v>3233</v>
      </c>
      <c r="E3235" s="3">
        <v>43965</v>
      </c>
      <c r="F3235" s="4">
        <v>0.70833333333333337</v>
      </c>
      <c r="G3235">
        <v>60</v>
      </c>
      <c r="H3235">
        <v>10</v>
      </c>
      <c r="I3235" s="5">
        <f t="shared" si="458"/>
        <v>8</v>
      </c>
      <c r="J3235" s="22">
        <v>4.4540564081499336E-4</v>
      </c>
      <c r="K3235">
        <v>6.6959999999999996E-5</v>
      </c>
      <c r="L3235" s="5" cm="1">
        <f t="array" ref="L3235">_xlfn.IFS(I3235=0, 0, I3235&gt;34, 0, AND(I3235&gt;0, I3235&lt;35), VLOOKUP(I3235, $A$63:$C$96, 3))</f>
        <v>7160</v>
      </c>
      <c r="M3235" s="5">
        <f t="shared" si="457"/>
        <v>2115.6767938712187</v>
      </c>
      <c r="N3235" s="5">
        <v>1886.3564433990368</v>
      </c>
      <c r="O3235" s="5">
        <f t="shared" si="464"/>
        <v>1886.2631999999999</v>
      </c>
      <c r="P3235" s="5">
        <f t="shared" si="465"/>
        <v>1886.2631999999999</v>
      </c>
      <c r="Q3235" s="5">
        <f t="shared" si="459"/>
        <v>487.20077413479089</v>
      </c>
      <c r="R3235" s="5">
        <f>IF(O3235&gt;(P3235+U3235),O3235-P3235-U3235, 0)</f>
        <v>0</v>
      </c>
      <c r="S3235" s="5">
        <f t="shared" si="460"/>
        <v>968.82781869889095</v>
      </c>
      <c r="T3235" s="5">
        <f t="shared" si="461"/>
        <v>6420.5857751723279</v>
      </c>
      <c r="U3235" s="5">
        <f>IF(O3235&gt;P3235,IF(V3234*($B$6/100)&gt;=O3235-P3235,(O3235-P3235), V3234*($B$6/100)), 0)</f>
        <v>0</v>
      </c>
      <c r="V3235" s="5">
        <f>V3234+(T3235*($B$5/100))-(U3235/($B$6/100))</f>
        <v>3123881.5025763661</v>
      </c>
      <c r="W3235" s="5">
        <f t="shared" si="462"/>
        <v>78097.037564409155</v>
      </c>
    </row>
    <row r="3236" spans="4:23" x14ac:dyDescent="0.25">
      <c r="D3236">
        <f t="shared" si="463"/>
        <v>3234</v>
      </c>
      <c r="E3236" s="3">
        <v>43965</v>
      </c>
      <c r="F3236" s="4">
        <v>0.75</v>
      </c>
      <c r="G3236">
        <v>60</v>
      </c>
      <c r="H3236">
        <v>10</v>
      </c>
      <c r="I3236" s="5">
        <f t="shared" si="458"/>
        <v>8</v>
      </c>
      <c r="J3236" s="22">
        <v>3.4890108530507815E-4</v>
      </c>
      <c r="K3236">
        <v>1.1974000000000002E-4</v>
      </c>
      <c r="L3236" s="5" cm="1">
        <f t="array" ref="L3236">_xlfn.IFS(I3236=0, 0, I3236&gt;34, 0, AND(I3236&gt;0, I3236&lt;35), VLOOKUP(I3236, $A$63:$C$96, 3))</f>
        <v>7160</v>
      </c>
      <c r="M3236" s="5">
        <f t="shared" si="457"/>
        <v>1657.2801551991213</v>
      </c>
      <c r="N3236" s="5">
        <v>2559.3937885780679</v>
      </c>
      <c r="O3236" s="5">
        <f t="shared" si="464"/>
        <v>3373.0758000000005</v>
      </c>
      <c r="P3236" s="5">
        <f t="shared" si="465"/>
        <v>3373.0758000000005</v>
      </c>
      <c r="Q3236" s="5">
        <f t="shared" si="459"/>
        <v>487.20077413479089</v>
      </c>
      <c r="R3236" s="5">
        <f>IF(O3236&gt;(P3236+U3236),O3236-P3236-U3236, 0)</f>
        <v>0</v>
      </c>
      <c r="S3236" s="5">
        <f t="shared" si="460"/>
        <v>1314.4980685153821</v>
      </c>
      <c r="T3236" s="5">
        <f t="shared" si="461"/>
        <v>4129.7062866837387</v>
      </c>
      <c r="U3236" s="5">
        <f>IF(O3236&gt;P3236,IF(V3235*($B$6/100)&gt;=O3236-P3236,(O3236-P3236), V3235*($B$6/100)), 0)</f>
        <v>0</v>
      </c>
      <c r="V3236" s="5">
        <f>V3235+(T3236*($B$5/100))-(U3236/($B$6/100))</f>
        <v>3126772.2969770445</v>
      </c>
      <c r="W3236" s="5">
        <f t="shared" si="462"/>
        <v>78169.307424426108</v>
      </c>
    </row>
    <row r="3237" spans="4:23" x14ac:dyDescent="0.25">
      <c r="D3237">
        <f t="shared" si="463"/>
        <v>3235</v>
      </c>
      <c r="E3237" s="3">
        <v>43965</v>
      </c>
      <c r="F3237" s="4">
        <v>0.79166666666666663</v>
      </c>
      <c r="G3237">
        <v>60</v>
      </c>
      <c r="H3237">
        <v>10</v>
      </c>
      <c r="I3237" s="5">
        <f t="shared" si="458"/>
        <v>8</v>
      </c>
      <c r="J3237" s="22">
        <v>1.9548358680213597E-4</v>
      </c>
      <c r="K3237">
        <v>1.3445000000000002E-4</v>
      </c>
      <c r="L3237" s="5" cm="1">
        <f t="array" ref="L3237">_xlfn.IFS(I3237=0, 0, I3237&gt;34, 0, AND(I3237&gt;0, I3237&lt;35), VLOOKUP(I3237, $A$63:$C$96, 3))</f>
        <v>7160</v>
      </c>
      <c r="M3237" s="5">
        <f t="shared" si="457"/>
        <v>928.54703731014592</v>
      </c>
      <c r="N3237" s="5">
        <v>2648.8619415883832</v>
      </c>
      <c r="O3237" s="5">
        <f t="shared" si="464"/>
        <v>3787.4565000000002</v>
      </c>
      <c r="P3237" s="5">
        <f t="shared" si="465"/>
        <v>3787.4565000000002</v>
      </c>
      <c r="Q3237" s="5">
        <f t="shared" si="459"/>
        <v>487.20077413479089</v>
      </c>
      <c r="R3237" s="5">
        <f>IF(O3237&gt;(P3237+U3237),O3237-P3237-U3237, 0)</f>
        <v>0</v>
      </c>
      <c r="S3237" s="5">
        <f t="shared" si="460"/>
        <v>1360.4486818405153</v>
      </c>
      <c r="T3237" s="5">
        <f t="shared" si="461"/>
        <v>2940.6418554696306</v>
      </c>
      <c r="U3237" s="5">
        <f>IF(O3237&gt;P3237,IF(V3236*($B$6/100)&gt;=O3237-P3237,(O3237-P3237), V3236*($B$6/100)), 0)</f>
        <v>0</v>
      </c>
      <c r="V3237" s="5">
        <f>V3236+(T3237*($B$5/100))-(U3237/($B$6/100))</f>
        <v>3128830.7462758734</v>
      </c>
      <c r="W3237" s="5">
        <f t="shared" si="462"/>
        <v>78220.768656896835</v>
      </c>
    </row>
    <row r="3238" spans="4:23" x14ac:dyDescent="0.25">
      <c r="D3238">
        <f t="shared" si="463"/>
        <v>3236</v>
      </c>
      <c r="E3238" s="3">
        <v>43965</v>
      </c>
      <c r="F3238" s="4">
        <v>0.83333333333333337</v>
      </c>
      <c r="G3238">
        <v>40</v>
      </c>
      <c r="H3238">
        <v>8</v>
      </c>
      <c r="I3238" s="5">
        <f t="shared" si="458"/>
        <v>6</v>
      </c>
      <c r="J3238" s="22">
        <v>7.1759797686860035E-5</v>
      </c>
      <c r="K3238">
        <v>1.3831999999999999E-4</v>
      </c>
      <c r="L3238" s="5" cm="1">
        <f t="array" ref="L3238">_xlfn.IFS(I3238=0, 0, I3238&gt;34, 0, AND(I3238&gt;0, I3238&lt;35), VLOOKUP(I3238, $A$63:$C$96, 3))</f>
        <v>2980</v>
      </c>
      <c r="M3238" s="5">
        <f t="shared" si="457"/>
        <v>340.85903901258519</v>
      </c>
      <c r="N3238" s="5">
        <v>2357.7999580009505</v>
      </c>
      <c r="O3238" s="5">
        <f t="shared" si="464"/>
        <v>3896.4743999999996</v>
      </c>
      <c r="P3238" s="5">
        <f t="shared" si="465"/>
        <v>3320.8590390125851</v>
      </c>
      <c r="Q3238" s="5">
        <f t="shared" si="459"/>
        <v>0</v>
      </c>
      <c r="R3238" s="5">
        <f>IF(O3238&gt;(P3238+U3238),O3238-P3238-U3238, 0)</f>
        <v>0</v>
      </c>
      <c r="S3238" s="5">
        <f t="shared" si="460"/>
        <v>0</v>
      </c>
      <c r="T3238" s="5">
        <f t="shared" si="461"/>
        <v>0</v>
      </c>
      <c r="U3238" s="5">
        <f>IF(O3238&gt;P3238,IF(V3237*($B$6/100)&gt;=O3238-P3238,(O3238-P3238), V3237*($B$6/100)), 0)</f>
        <v>575.61536098741453</v>
      </c>
      <c r="V3238" s="5">
        <f>V3237+(T3238*($B$5/100))-(U3238/($B$6/100))</f>
        <v>3128008.4386173198</v>
      </c>
      <c r="W3238" s="5">
        <f t="shared" si="462"/>
        <v>78200.210965432998</v>
      </c>
    </row>
    <row r="3239" spans="4:23" x14ac:dyDescent="0.25">
      <c r="D3239">
        <f t="shared" si="463"/>
        <v>3237</v>
      </c>
      <c r="E3239" s="3">
        <v>43965</v>
      </c>
      <c r="F3239" s="4">
        <v>0.875</v>
      </c>
      <c r="G3239">
        <v>30</v>
      </c>
      <c r="H3239">
        <v>0</v>
      </c>
      <c r="I3239" s="5">
        <f t="shared" si="458"/>
        <v>4</v>
      </c>
      <c r="J3239" s="22">
        <v>4.9489515646110373E-6</v>
      </c>
      <c r="K3239">
        <v>1.4889999999999999E-4</v>
      </c>
      <c r="L3239" s="5" cm="1">
        <f t="array" ref="L3239">_xlfn.IFS(I3239=0, 0, I3239&gt;34, 0, AND(I3239&gt;0, I3239&lt;35), VLOOKUP(I3239, $A$63:$C$96, 3))</f>
        <v>740</v>
      </c>
      <c r="M3239" s="5">
        <f t="shared" si="457"/>
        <v>23.507519931902429</v>
      </c>
      <c r="N3239" s="5">
        <v>2486.5101410396751</v>
      </c>
      <c r="O3239" s="5">
        <f t="shared" si="464"/>
        <v>4194.5129999999999</v>
      </c>
      <c r="P3239" s="5">
        <f t="shared" si="465"/>
        <v>763.50751993190238</v>
      </c>
      <c r="Q3239" s="5">
        <f t="shared" si="459"/>
        <v>0</v>
      </c>
      <c r="R3239" s="5">
        <f>IF(O3239&gt;(P3239+U3239),O3239-P3239-U3239, 0)</f>
        <v>0</v>
      </c>
      <c r="S3239" s="5">
        <f t="shared" si="460"/>
        <v>0</v>
      </c>
      <c r="T3239" s="5">
        <f t="shared" si="461"/>
        <v>0</v>
      </c>
      <c r="U3239" s="5">
        <f>IF(O3239&gt;P3239,IF(V3238*($B$6/100)&gt;=O3239-P3239,(O3239-P3239), V3238*($B$6/100)), 0)</f>
        <v>3431.0054800680973</v>
      </c>
      <c r="V3239" s="5">
        <f>V3238+(T3239*($B$5/100))-(U3239/($B$6/100))</f>
        <v>3123107.0022172225</v>
      </c>
      <c r="W3239" s="5">
        <f t="shared" si="462"/>
        <v>78077.675055430562</v>
      </c>
    </row>
    <row r="3240" spans="4:23" x14ac:dyDescent="0.25">
      <c r="D3240">
        <f t="shared" si="463"/>
        <v>3238</v>
      </c>
      <c r="E3240" s="3">
        <v>43965</v>
      </c>
      <c r="F3240" s="4">
        <v>0.91666666666666663</v>
      </c>
      <c r="G3240">
        <v>20</v>
      </c>
      <c r="H3240">
        <v>0</v>
      </c>
      <c r="I3240" s="5">
        <f t="shared" si="458"/>
        <v>3</v>
      </c>
      <c r="J3240" s="22">
        <v>0</v>
      </c>
      <c r="K3240">
        <v>1.6765999999999998E-4</v>
      </c>
      <c r="L3240" s="5" cm="1">
        <f t="array" ref="L3240">_xlfn.IFS(I3240=0, 0, I3240&gt;34, 0, AND(I3240&gt;0, I3240&lt;35), VLOOKUP(I3240, $A$63:$C$96, 3))</f>
        <v>232</v>
      </c>
      <c r="M3240" s="5">
        <f t="shared" si="457"/>
        <v>0</v>
      </c>
      <c r="N3240" s="5">
        <v>2697.8267246161467</v>
      </c>
      <c r="O3240" s="5">
        <f t="shared" si="464"/>
        <v>4722.9821999999995</v>
      </c>
      <c r="P3240" s="5">
        <f t="shared" si="465"/>
        <v>232</v>
      </c>
      <c r="Q3240" s="5">
        <f t="shared" si="459"/>
        <v>0</v>
      </c>
      <c r="R3240" s="5">
        <f>IF(O3240&gt;(P3240+U3240),O3240-P3240-U3240, 0)</f>
        <v>0</v>
      </c>
      <c r="S3240" s="5">
        <f t="shared" si="460"/>
        <v>0</v>
      </c>
      <c r="T3240" s="5">
        <f t="shared" si="461"/>
        <v>0</v>
      </c>
      <c r="U3240" s="5">
        <f>IF(O3240&gt;P3240,IF(V3239*($B$6/100)&gt;=O3240-P3240,(O3240-P3240), V3239*($B$6/100)), 0)</f>
        <v>4490.9821999999995</v>
      </c>
      <c r="V3240" s="5">
        <f>V3239+(T3240*($B$5/100))-(U3240/($B$6/100))</f>
        <v>3116691.3133600797</v>
      </c>
      <c r="W3240" s="5">
        <f t="shared" si="462"/>
        <v>77917.282834001991</v>
      </c>
    </row>
    <row r="3241" spans="4:23" x14ac:dyDescent="0.25">
      <c r="D3241">
        <f t="shared" si="463"/>
        <v>3239</v>
      </c>
      <c r="E3241" s="3">
        <v>43965</v>
      </c>
      <c r="F3241" s="4">
        <v>0.95833333333333337</v>
      </c>
      <c r="G3241">
        <v>20</v>
      </c>
      <c r="H3241">
        <v>0</v>
      </c>
      <c r="I3241" s="5">
        <f t="shared" si="458"/>
        <v>3</v>
      </c>
      <c r="J3241" s="22">
        <v>0</v>
      </c>
      <c r="K3241">
        <v>1.6643000000000002E-4</v>
      </c>
      <c r="L3241" s="5" cm="1">
        <f t="array" ref="L3241">_xlfn.IFS(I3241=0, 0, I3241&gt;34, 0, AND(I3241&gt;0, I3241&lt;35), VLOOKUP(I3241, $A$63:$C$96, 3))</f>
        <v>232</v>
      </c>
      <c r="M3241" s="5">
        <f t="shared" si="457"/>
        <v>0</v>
      </c>
      <c r="N3241" s="5">
        <v>2355.3592075711736</v>
      </c>
      <c r="O3241" s="5">
        <f t="shared" si="464"/>
        <v>4688.3331000000007</v>
      </c>
      <c r="P3241" s="5">
        <f t="shared" si="465"/>
        <v>232</v>
      </c>
      <c r="Q3241" s="5">
        <f t="shared" si="459"/>
        <v>0</v>
      </c>
      <c r="R3241" s="5">
        <f>IF(O3241&gt;(P3241+U3241),O3241-P3241-U3241, 0)</f>
        <v>0</v>
      </c>
      <c r="S3241" s="5">
        <f t="shared" si="460"/>
        <v>0</v>
      </c>
      <c r="T3241" s="5">
        <f t="shared" si="461"/>
        <v>0</v>
      </c>
      <c r="U3241" s="5">
        <f>IF(O3241&gt;P3241,IF(V3240*($B$6/100)&gt;=O3241-P3241,(O3241-P3241), V3240*($B$6/100)), 0)</f>
        <v>4456.3331000000007</v>
      </c>
      <c r="V3241" s="5">
        <f>V3240+(T3241*($B$5/100))-(U3241/($B$6/100))</f>
        <v>3110325.1232172223</v>
      </c>
      <c r="W3241" s="5">
        <f t="shared" si="462"/>
        <v>77758.128080430557</v>
      </c>
    </row>
    <row r="3242" spans="4:23" x14ac:dyDescent="0.25">
      <c r="D3242">
        <f t="shared" si="463"/>
        <v>3240</v>
      </c>
      <c r="E3242" s="3">
        <v>43966</v>
      </c>
      <c r="F3242" s="4">
        <v>0</v>
      </c>
      <c r="G3242">
        <v>10</v>
      </c>
      <c r="H3242">
        <v>0</v>
      </c>
      <c r="I3242" s="5">
        <f t="shared" si="458"/>
        <v>1</v>
      </c>
      <c r="J3242" s="22">
        <v>0</v>
      </c>
      <c r="K3242">
        <v>1.4098999999999999E-4</v>
      </c>
      <c r="L3242" s="5" cm="1">
        <f t="array" ref="L3242">_xlfn.IFS(I3242=0, 0, I3242&gt;34, 0, AND(I3242&gt;0, I3242&lt;35), VLOOKUP(I3242, $A$63:$C$96, 3))</f>
        <v>0</v>
      </c>
      <c r="M3242" s="5">
        <f t="shared" si="457"/>
        <v>0</v>
      </c>
      <c r="N3242" s="5">
        <v>1745.0958958063086</v>
      </c>
      <c r="O3242" s="5">
        <f t="shared" si="464"/>
        <v>3971.6882999999998</v>
      </c>
      <c r="P3242" s="5">
        <f t="shared" si="465"/>
        <v>0</v>
      </c>
      <c r="Q3242" s="5">
        <f t="shared" si="459"/>
        <v>0</v>
      </c>
      <c r="R3242" s="5">
        <f>IF(O3242&gt;(P3242+U3242),O3242-P3242-U3242, 0)</f>
        <v>0</v>
      </c>
      <c r="S3242" s="5">
        <f t="shared" si="460"/>
        <v>0</v>
      </c>
      <c r="T3242" s="5">
        <f t="shared" si="461"/>
        <v>0</v>
      </c>
      <c r="U3242" s="5">
        <f>IF(O3242&gt;P3242,IF(V3241*($B$6/100)&gt;=O3242-P3242,(O3242-P3242), V3241*($B$6/100)), 0)</f>
        <v>3971.6882999999998</v>
      </c>
      <c r="V3242" s="5">
        <f>V3241+(T3242*($B$5/100))-(U3242/($B$6/100))</f>
        <v>3104651.2827886511</v>
      </c>
      <c r="W3242" s="5">
        <f t="shared" si="462"/>
        <v>77616.282069716282</v>
      </c>
    </row>
    <row r="3243" spans="4:23" x14ac:dyDescent="0.25">
      <c r="D3243">
        <f t="shared" si="463"/>
        <v>3241</v>
      </c>
      <c r="E3243" s="3">
        <v>43966</v>
      </c>
      <c r="F3243" s="4">
        <v>4.1666666666666664E-2</v>
      </c>
      <c r="G3243">
        <v>20</v>
      </c>
      <c r="H3243">
        <v>0</v>
      </c>
      <c r="I3243" s="5">
        <f t="shared" si="458"/>
        <v>3</v>
      </c>
      <c r="J3243" s="22">
        <v>0</v>
      </c>
      <c r="K3243">
        <v>1.094E-4</v>
      </c>
      <c r="L3243" s="5" cm="1">
        <f t="array" ref="L3243">_xlfn.IFS(I3243=0, 0, I3243&gt;34, 0, AND(I3243&gt;0, I3243&lt;35), VLOOKUP(I3243, $A$63:$C$96, 3))</f>
        <v>232</v>
      </c>
      <c r="M3243" s="5">
        <f t="shared" si="457"/>
        <v>0</v>
      </c>
      <c r="N3243" s="5">
        <v>1527.928099139373</v>
      </c>
      <c r="O3243" s="5">
        <f t="shared" si="464"/>
        <v>3081.7980000000002</v>
      </c>
      <c r="P3243" s="5">
        <f t="shared" si="465"/>
        <v>232</v>
      </c>
      <c r="Q3243" s="5">
        <f t="shared" si="459"/>
        <v>0</v>
      </c>
      <c r="R3243" s="5">
        <f>IF(O3243&gt;(P3243+U3243),O3243-P3243-U3243, 0)</f>
        <v>0</v>
      </c>
      <c r="S3243" s="5">
        <f t="shared" si="460"/>
        <v>0</v>
      </c>
      <c r="T3243" s="5">
        <f t="shared" si="461"/>
        <v>0</v>
      </c>
      <c r="U3243" s="5">
        <f>IF(O3243&gt;P3243,IF(V3242*($B$6/100)&gt;=O3243-P3243,(O3243-P3243), V3242*($B$6/100)), 0)</f>
        <v>2849.7980000000002</v>
      </c>
      <c r="V3243" s="5">
        <f>V3242+(T3243*($B$5/100))-(U3243/($B$6/100))</f>
        <v>3100580.1427886509</v>
      </c>
      <c r="W3243" s="5">
        <f t="shared" si="462"/>
        <v>77514.503569716268</v>
      </c>
    </row>
    <row r="3244" spans="4:23" x14ac:dyDescent="0.25">
      <c r="D3244">
        <f t="shared" si="463"/>
        <v>3242</v>
      </c>
      <c r="E3244" s="3">
        <v>43966</v>
      </c>
      <c r="F3244" s="4">
        <v>8.3333333333333329E-2</v>
      </c>
      <c r="G3244">
        <v>10</v>
      </c>
      <c r="H3244">
        <v>0</v>
      </c>
      <c r="I3244" s="5">
        <f t="shared" si="458"/>
        <v>1</v>
      </c>
      <c r="J3244" s="22">
        <v>0</v>
      </c>
      <c r="K3244">
        <v>8.8000000000000011E-5</v>
      </c>
      <c r="L3244" s="5" cm="1">
        <f t="array" ref="L3244">_xlfn.IFS(I3244=0, 0, I3244&gt;34, 0, AND(I3244&gt;0, I3244&lt;35), VLOOKUP(I3244, $A$63:$C$96, 3))</f>
        <v>0</v>
      </c>
      <c r="M3244" s="5">
        <f t="shared" si="457"/>
        <v>0</v>
      </c>
      <c r="N3244" s="5">
        <v>1544.0107282910974</v>
      </c>
      <c r="O3244" s="5">
        <f t="shared" si="464"/>
        <v>2478.9600000000005</v>
      </c>
      <c r="P3244" s="5">
        <f t="shared" si="465"/>
        <v>0</v>
      </c>
      <c r="Q3244" s="5">
        <f t="shared" si="459"/>
        <v>0</v>
      </c>
      <c r="R3244" s="5">
        <f>IF(O3244&gt;(P3244+U3244),O3244-P3244-U3244, 0)</f>
        <v>0</v>
      </c>
      <c r="S3244" s="5">
        <f t="shared" si="460"/>
        <v>0</v>
      </c>
      <c r="T3244" s="5">
        <f t="shared" si="461"/>
        <v>0</v>
      </c>
      <c r="U3244" s="5">
        <f>IF(O3244&gt;P3244,IF(V3243*($B$6/100)&gt;=O3244-P3244,(O3244-P3244), V3243*($B$6/100)), 0)</f>
        <v>2478.9600000000005</v>
      </c>
      <c r="V3244" s="5">
        <f>V3243+(T3244*($B$5/100))-(U3244/($B$6/100))</f>
        <v>3097038.7713600793</v>
      </c>
      <c r="W3244" s="5">
        <f t="shared" si="462"/>
        <v>77425.969284001985</v>
      </c>
    </row>
    <row r="3245" spans="4:23" x14ac:dyDescent="0.25">
      <c r="D3245">
        <f t="shared" si="463"/>
        <v>3243</v>
      </c>
      <c r="E3245" s="3">
        <v>43966</v>
      </c>
      <c r="F3245" s="4">
        <v>0.125</v>
      </c>
      <c r="G3245">
        <v>10</v>
      </c>
      <c r="H3245">
        <v>0</v>
      </c>
      <c r="I3245" s="5">
        <f t="shared" si="458"/>
        <v>1</v>
      </c>
      <c r="J3245" s="22">
        <v>0</v>
      </c>
      <c r="K3245">
        <v>7.3850000000000006E-5</v>
      </c>
      <c r="L3245" s="5" cm="1">
        <f t="array" ref="L3245">_xlfn.IFS(I3245=0, 0, I3245&gt;34, 0, AND(I3245&gt;0, I3245&lt;35), VLOOKUP(I3245, $A$63:$C$96, 3))</f>
        <v>0</v>
      </c>
      <c r="M3245" s="5">
        <f t="shared" si="457"/>
        <v>0</v>
      </c>
      <c r="N3245" s="5">
        <v>1662.1441801223039</v>
      </c>
      <c r="O3245" s="5">
        <f t="shared" si="464"/>
        <v>2080.3545000000004</v>
      </c>
      <c r="P3245" s="5">
        <f t="shared" si="465"/>
        <v>0</v>
      </c>
      <c r="Q3245" s="5">
        <f t="shared" si="459"/>
        <v>0</v>
      </c>
      <c r="R3245" s="5">
        <f>IF(O3245&gt;(P3245+U3245),O3245-P3245-U3245, 0)</f>
        <v>0</v>
      </c>
      <c r="S3245" s="5">
        <f t="shared" si="460"/>
        <v>0</v>
      </c>
      <c r="T3245" s="5">
        <f t="shared" si="461"/>
        <v>0</v>
      </c>
      <c r="U3245" s="5">
        <f>IF(O3245&gt;P3245,IF(V3244*($B$6/100)&gt;=O3245-P3245,(O3245-P3245), V3244*($B$6/100)), 0)</f>
        <v>2080.3545000000004</v>
      </c>
      <c r="V3245" s="5">
        <f>V3244+(T3245*($B$5/100))-(U3245/($B$6/100))</f>
        <v>3094066.8363600792</v>
      </c>
      <c r="W3245" s="5">
        <f t="shared" si="462"/>
        <v>77351.670909001987</v>
      </c>
    </row>
    <row r="3246" spans="4:23" x14ac:dyDescent="0.25">
      <c r="D3246">
        <f t="shared" si="463"/>
        <v>3244</v>
      </c>
      <c r="E3246" s="3">
        <v>43966</v>
      </c>
      <c r="F3246" s="4">
        <v>0.16666666666666666</v>
      </c>
      <c r="G3246">
        <v>20</v>
      </c>
      <c r="H3246">
        <v>0</v>
      </c>
      <c r="I3246" s="5">
        <f t="shared" si="458"/>
        <v>3</v>
      </c>
      <c r="J3246" s="22">
        <v>0</v>
      </c>
      <c r="K3246">
        <v>6.798000000000001E-5</v>
      </c>
      <c r="L3246" s="5" cm="1">
        <f t="array" ref="L3246">_xlfn.IFS(I3246=0, 0, I3246&gt;34, 0, AND(I3246&gt;0, I3246&lt;35), VLOOKUP(I3246, $A$63:$C$96, 3))</f>
        <v>232</v>
      </c>
      <c r="M3246" s="5">
        <f t="shared" si="457"/>
        <v>0</v>
      </c>
      <c r="N3246" s="5">
        <v>1811.6362254942967</v>
      </c>
      <c r="O3246" s="5">
        <f t="shared" si="464"/>
        <v>1914.9966000000002</v>
      </c>
      <c r="P3246" s="5">
        <f t="shared" si="465"/>
        <v>232</v>
      </c>
      <c r="Q3246" s="5">
        <f t="shared" si="459"/>
        <v>0</v>
      </c>
      <c r="R3246" s="5">
        <f>IF(O3246&gt;(P3246+U3246),O3246-P3246-U3246, 0)</f>
        <v>0</v>
      </c>
      <c r="S3246" s="5">
        <f t="shared" si="460"/>
        <v>0</v>
      </c>
      <c r="T3246" s="5">
        <f t="shared" si="461"/>
        <v>0</v>
      </c>
      <c r="U3246" s="5">
        <f>IF(O3246&gt;P3246,IF(V3245*($B$6/100)&gt;=O3246-P3246,(O3246-P3246), V3245*($B$6/100)), 0)</f>
        <v>1682.9966000000002</v>
      </c>
      <c r="V3246" s="5">
        <f>V3245+(T3246*($B$5/100))-(U3246/($B$6/100))</f>
        <v>3091662.5555029362</v>
      </c>
      <c r="W3246" s="5">
        <f t="shared" si="462"/>
        <v>77291.5638875734</v>
      </c>
    </row>
    <row r="3247" spans="4:23" x14ac:dyDescent="0.25">
      <c r="D3247">
        <f t="shared" si="463"/>
        <v>3245</v>
      </c>
      <c r="E3247" s="3">
        <v>43966</v>
      </c>
      <c r="F3247" s="4">
        <v>0.20833333333333334</v>
      </c>
      <c r="G3247">
        <v>10</v>
      </c>
      <c r="H3247">
        <v>0</v>
      </c>
      <c r="I3247" s="5">
        <f t="shared" si="458"/>
        <v>1</v>
      </c>
      <c r="J3247" s="22">
        <v>2.4744757823055187E-6</v>
      </c>
      <c r="K3247">
        <v>6.6870000000000002E-5</v>
      </c>
      <c r="L3247" s="5" cm="1">
        <f t="array" ref="L3247">_xlfn.IFS(I3247=0, 0, I3247&gt;34, 0, AND(I3247&gt;0, I3247&lt;35), VLOOKUP(I3247, $A$63:$C$96, 3))</f>
        <v>0</v>
      </c>
      <c r="M3247" s="5">
        <f t="shared" si="457"/>
        <v>11.753759965951215</v>
      </c>
      <c r="N3247" s="5">
        <v>2076.186087603307</v>
      </c>
      <c r="O3247" s="5">
        <f t="shared" si="464"/>
        <v>1883.7279000000001</v>
      </c>
      <c r="P3247" s="5">
        <f t="shared" si="465"/>
        <v>11.753759965951215</v>
      </c>
      <c r="Q3247" s="5">
        <f t="shared" si="459"/>
        <v>0</v>
      </c>
      <c r="R3247" s="5">
        <f>IF(O3247&gt;(P3247+U3247),O3247-P3247-U3247, 0)</f>
        <v>0</v>
      </c>
      <c r="S3247" s="5">
        <f t="shared" si="460"/>
        <v>0</v>
      </c>
      <c r="T3247" s="5">
        <f t="shared" si="461"/>
        <v>0</v>
      </c>
      <c r="U3247" s="5">
        <f>IF(O3247&gt;P3247,IF(V3246*($B$6/100)&gt;=O3247-P3247,(O3247-P3247), V3246*($B$6/100)), 0)</f>
        <v>1871.9741400340488</v>
      </c>
      <c r="V3247" s="5">
        <f>V3246+(T3247*($B$5/100))-(U3247/($B$6/100))</f>
        <v>3088988.3067314592</v>
      </c>
      <c r="W3247" s="5">
        <f t="shared" si="462"/>
        <v>77224.707668286486</v>
      </c>
    </row>
    <row r="3248" spans="4:23" x14ac:dyDescent="0.25">
      <c r="D3248">
        <f t="shared" si="463"/>
        <v>3246</v>
      </c>
      <c r="E3248" s="3">
        <v>43966</v>
      </c>
      <c r="F3248" s="4">
        <v>0.25</v>
      </c>
      <c r="G3248">
        <v>10</v>
      </c>
      <c r="H3248">
        <v>8</v>
      </c>
      <c r="I3248" s="5">
        <f t="shared" si="458"/>
        <v>1</v>
      </c>
      <c r="J3248" s="22">
        <v>6.1861894557637963E-5</v>
      </c>
      <c r="K3248">
        <v>6.915E-5</v>
      </c>
      <c r="L3248" s="5" cm="1">
        <f t="array" ref="L3248">_xlfn.IFS(I3248=0, 0, I3248&gt;34, 0, AND(I3248&gt;0, I3248&lt;35), VLOOKUP(I3248, $A$63:$C$96, 3))</f>
        <v>0</v>
      </c>
      <c r="M3248" s="5">
        <f t="shared" si="457"/>
        <v>293.84399914878037</v>
      </c>
      <c r="N3248" s="5">
        <v>2730.7146712303497</v>
      </c>
      <c r="O3248" s="5">
        <f t="shared" si="464"/>
        <v>1947.9555</v>
      </c>
      <c r="P3248" s="5">
        <f t="shared" si="465"/>
        <v>293.84399914878037</v>
      </c>
      <c r="Q3248" s="5">
        <f t="shared" si="459"/>
        <v>0</v>
      </c>
      <c r="R3248" s="5">
        <f>IF(O3248&gt;(P3248+U3248),O3248-P3248-U3248, 0)</f>
        <v>0</v>
      </c>
      <c r="S3248" s="5">
        <f t="shared" si="460"/>
        <v>0</v>
      </c>
      <c r="T3248" s="5">
        <f t="shared" si="461"/>
        <v>0</v>
      </c>
      <c r="U3248" s="5">
        <f>IF(O3248&gt;P3248,IF(V3247*($B$6/100)&gt;=O3248-P3248,(O3248-P3248), V3247*($B$6/100)), 0)</f>
        <v>1654.1115008512197</v>
      </c>
      <c r="V3248" s="5">
        <f>V3247+(T3248*($B$5/100))-(U3248/($B$6/100))</f>
        <v>3086625.2903016717</v>
      </c>
      <c r="W3248" s="5">
        <f t="shared" si="462"/>
        <v>77165.632257541787</v>
      </c>
    </row>
    <row r="3249" spans="4:23" x14ac:dyDescent="0.25">
      <c r="D3249">
        <f t="shared" si="463"/>
        <v>3247</v>
      </c>
      <c r="E3249" s="3">
        <v>43966</v>
      </c>
      <c r="F3249" s="4">
        <v>0.29166666666666669</v>
      </c>
      <c r="G3249">
        <v>10</v>
      </c>
      <c r="H3249">
        <v>10</v>
      </c>
      <c r="I3249" s="5">
        <f t="shared" si="458"/>
        <v>1</v>
      </c>
      <c r="J3249" s="22">
        <v>1.7816225632599734E-4</v>
      </c>
      <c r="K3249">
        <v>7.6660000000000001E-5</v>
      </c>
      <c r="L3249" s="5" cm="1">
        <f t="array" ref="L3249">_xlfn.IFS(I3249=0, 0, I3249&gt;34, 0, AND(I3249&gt;0, I3249&lt;35), VLOOKUP(I3249, $A$63:$C$96, 3))</f>
        <v>0</v>
      </c>
      <c r="M3249" s="5">
        <f t="shared" si="457"/>
        <v>846.27071754848737</v>
      </c>
      <c r="N3249" s="5">
        <v>3779.2524136473735</v>
      </c>
      <c r="O3249" s="5">
        <f t="shared" si="464"/>
        <v>2159.5122000000001</v>
      </c>
      <c r="P3249" s="5">
        <f t="shared" si="465"/>
        <v>846.27071754848737</v>
      </c>
      <c r="Q3249" s="5">
        <f t="shared" si="459"/>
        <v>0</v>
      </c>
      <c r="R3249" s="5">
        <f>IF(O3249&gt;(P3249+U3249),O3249-P3249-U3249, 0)</f>
        <v>0</v>
      </c>
      <c r="S3249" s="5">
        <f t="shared" si="460"/>
        <v>0</v>
      </c>
      <c r="T3249" s="5">
        <f t="shared" si="461"/>
        <v>0</v>
      </c>
      <c r="U3249" s="5">
        <f>IF(O3249&gt;P3249,IF(V3248*($B$6/100)&gt;=O3249-P3249,(O3249-P3249), V3248*($B$6/100)), 0)</f>
        <v>1313.2414824515126</v>
      </c>
      <c r="V3249" s="5">
        <f>V3248+(T3249*($B$5/100))-(U3249/($B$6/100))</f>
        <v>3084749.2310410268</v>
      </c>
      <c r="W3249" s="5">
        <f t="shared" si="462"/>
        <v>77118.730776025666</v>
      </c>
    </row>
    <row r="3250" spans="4:23" x14ac:dyDescent="0.25">
      <c r="D3250">
        <f t="shared" si="463"/>
        <v>3248</v>
      </c>
      <c r="E3250" s="3">
        <v>43966</v>
      </c>
      <c r="F3250" s="4">
        <v>0.33333333333333331</v>
      </c>
      <c r="G3250">
        <v>20</v>
      </c>
      <c r="H3250">
        <v>7</v>
      </c>
      <c r="I3250" s="5">
        <f t="shared" si="458"/>
        <v>3</v>
      </c>
      <c r="J3250" s="22">
        <v>2.771412876182181E-4</v>
      </c>
      <c r="K3250">
        <v>9.044999999999999E-5</v>
      </c>
      <c r="L3250" s="5" cm="1">
        <f t="array" ref="L3250">_xlfn.IFS(I3250=0, 0, I3250&gt;34, 0, AND(I3250&gt;0, I3250&lt;35), VLOOKUP(I3250, $A$63:$C$96, 3))</f>
        <v>232</v>
      </c>
      <c r="M3250" s="5">
        <f t="shared" si="457"/>
        <v>1316.421116186536</v>
      </c>
      <c r="N3250" s="5">
        <v>3978.0453359853736</v>
      </c>
      <c r="O3250" s="5">
        <f t="shared" si="464"/>
        <v>2547.9764999999998</v>
      </c>
      <c r="P3250" s="5">
        <f t="shared" si="465"/>
        <v>1548.421116186536</v>
      </c>
      <c r="Q3250" s="5">
        <f t="shared" si="459"/>
        <v>0</v>
      </c>
      <c r="R3250" s="5">
        <f>IF(O3250&gt;(P3250+U3250),O3250-P3250-U3250, 0)</f>
        <v>0</v>
      </c>
      <c r="S3250" s="5">
        <f t="shared" si="460"/>
        <v>0</v>
      </c>
      <c r="T3250" s="5">
        <f t="shared" si="461"/>
        <v>0</v>
      </c>
      <c r="U3250" s="5">
        <f>IF(O3250&gt;P3250,IF(V3249*($B$6/100)&gt;=O3250-P3250,(O3250-P3250), V3249*($B$6/100)), 0)</f>
        <v>999.55538381346378</v>
      </c>
      <c r="V3250" s="5">
        <f>V3249+(T3250*($B$5/100))-(U3250/($B$6/100))</f>
        <v>3083321.294778436</v>
      </c>
      <c r="W3250" s="5">
        <f t="shared" si="462"/>
        <v>77083.032369460896</v>
      </c>
    </row>
    <row r="3251" spans="4:23" x14ac:dyDescent="0.25">
      <c r="D3251">
        <f t="shared" si="463"/>
        <v>3249</v>
      </c>
      <c r="E3251" s="3">
        <v>43966</v>
      </c>
      <c r="F3251" s="4">
        <v>0.375</v>
      </c>
      <c r="G3251">
        <v>30</v>
      </c>
      <c r="H3251">
        <v>1</v>
      </c>
      <c r="I3251" s="5">
        <f t="shared" si="458"/>
        <v>4</v>
      </c>
      <c r="J3251" s="22">
        <v>2.6229443292438497E-4</v>
      </c>
      <c r="K3251">
        <v>9.2369999999999998E-5</v>
      </c>
      <c r="L3251" s="5" cm="1">
        <f t="array" ref="L3251">_xlfn.IFS(I3251=0, 0, I3251&gt;34, 0, AND(I3251&gt;0, I3251&lt;35), VLOOKUP(I3251, $A$63:$C$96, 3))</f>
        <v>740</v>
      </c>
      <c r="M3251" s="5">
        <f t="shared" si="457"/>
        <v>1245.8985563908286</v>
      </c>
      <c r="N3251" s="5">
        <v>3865.7013847873468</v>
      </c>
      <c r="O3251" s="5">
        <f t="shared" si="464"/>
        <v>2602.0628999999999</v>
      </c>
      <c r="P3251" s="5">
        <f t="shared" si="465"/>
        <v>1985.8985563908286</v>
      </c>
      <c r="Q3251" s="5">
        <f t="shared" si="459"/>
        <v>0</v>
      </c>
      <c r="R3251" s="5">
        <f>IF(O3251&gt;(P3251+U3251),O3251-P3251-U3251, 0)</f>
        <v>0</v>
      </c>
      <c r="S3251" s="5">
        <f t="shared" si="460"/>
        <v>0</v>
      </c>
      <c r="T3251" s="5">
        <f t="shared" si="461"/>
        <v>0</v>
      </c>
      <c r="U3251" s="5">
        <f>IF(O3251&gt;P3251,IF(V3250*($B$6/100)&gt;=O3251-P3251,(O3251-P3251), V3250*($B$6/100)), 0)</f>
        <v>616.16434360917128</v>
      </c>
      <c r="V3251" s="5">
        <f>V3250+(T3251*($B$5/100))-(U3251/($B$6/100))</f>
        <v>3082441.0600018515</v>
      </c>
      <c r="W3251" s="5">
        <f t="shared" si="462"/>
        <v>77061.026500046282</v>
      </c>
    </row>
    <row r="3252" spans="4:23" x14ac:dyDescent="0.25">
      <c r="D3252">
        <f t="shared" si="463"/>
        <v>3250</v>
      </c>
      <c r="E3252" s="3">
        <v>43966</v>
      </c>
      <c r="F3252" s="4">
        <v>0.41666666666666669</v>
      </c>
      <c r="G3252">
        <v>30</v>
      </c>
      <c r="H3252">
        <v>1</v>
      </c>
      <c r="I3252" s="5">
        <f t="shared" si="458"/>
        <v>4</v>
      </c>
      <c r="J3252" s="22">
        <v>3.612734642166057E-4</v>
      </c>
      <c r="K3252">
        <v>8.2730000000000002E-5</v>
      </c>
      <c r="L3252" s="5" cm="1">
        <f t="array" ref="L3252">_xlfn.IFS(I3252=0, 0, I3252&gt;34, 0, AND(I3252&gt;0, I3252&lt;35), VLOOKUP(I3252, $A$63:$C$96, 3))</f>
        <v>740</v>
      </c>
      <c r="M3252" s="5">
        <f t="shared" si="457"/>
        <v>1716.0489550288771</v>
      </c>
      <c r="N3252" s="5">
        <v>3483.6848338229247</v>
      </c>
      <c r="O3252" s="5">
        <f t="shared" si="464"/>
        <v>2330.5041000000001</v>
      </c>
      <c r="P3252" s="5">
        <f t="shared" si="465"/>
        <v>2330.5041000000001</v>
      </c>
      <c r="Q3252" s="5">
        <f t="shared" si="459"/>
        <v>125.54485502887701</v>
      </c>
      <c r="R3252" s="5">
        <f>IF(O3252&gt;(P3252+U3252),O3252-P3252-U3252, 0)</f>
        <v>0</v>
      </c>
      <c r="S3252" s="5">
        <f t="shared" si="460"/>
        <v>0</v>
      </c>
      <c r="T3252" s="5">
        <f t="shared" si="461"/>
        <v>125.54485502887701</v>
      </c>
      <c r="U3252" s="5">
        <f>IF(O3252&gt;P3252,IF(V3251*($B$6/100)&gt;=O3252-P3252,(O3252-P3252), V3251*($B$6/100)), 0)</f>
        <v>0</v>
      </c>
      <c r="V3252" s="5">
        <f>V3251+(T3252*($B$5/100))-(U3252/($B$6/100))</f>
        <v>3082528.941400372</v>
      </c>
      <c r="W3252" s="5">
        <f t="shared" si="462"/>
        <v>77063.223535009296</v>
      </c>
    </row>
    <row r="3253" spans="4:23" x14ac:dyDescent="0.25">
      <c r="D3253">
        <f t="shared" si="463"/>
        <v>3251</v>
      </c>
      <c r="E3253" s="3">
        <v>43966</v>
      </c>
      <c r="F3253" s="4">
        <v>0.45833333333333331</v>
      </c>
      <c r="G3253">
        <v>40</v>
      </c>
      <c r="H3253">
        <v>1</v>
      </c>
      <c r="I3253" s="5">
        <f t="shared" si="458"/>
        <v>6</v>
      </c>
      <c r="J3253" s="22">
        <v>3.8849269782196644E-4</v>
      </c>
      <c r="K3253">
        <v>7.0210000000000007E-5</v>
      </c>
      <c r="L3253" s="5" cm="1">
        <f t="array" ref="L3253">_xlfn.IFS(I3253=0, 0, I3253&gt;34, 0, AND(I3253&gt;0, I3253&lt;35), VLOOKUP(I3253, $A$63:$C$96, 3))</f>
        <v>2980</v>
      </c>
      <c r="M3253" s="5">
        <f t="shared" si="457"/>
        <v>1845.3403146543405</v>
      </c>
      <c r="N3253" s="5">
        <v>2723.8948690768198</v>
      </c>
      <c r="O3253" s="5">
        <f t="shared" si="464"/>
        <v>1977.8157000000003</v>
      </c>
      <c r="P3253" s="5">
        <f t="shared" si="465"/>
        <v>1977.8157000000003</v>
      </c>
      <c r="Q3253" s="5">
        <f t="shared" si="459"/>
        <v>487.20077413479089</v>
      </c>
      <c r="R3253" s="5">
        <f>IF(O3253&gt;(P3253+U3253),O3253-P3253-U3253, 0)</f>
        <v>0</v>
      </c>
      <c r="S3253" s="5">
        <f t="shared" si="460"/>
        <v>1398.9854004567628</v>
      </c>
      <c r="T3253" s="5">
        <f t="shared" si="461"/>
        <v>1448.5392141975776</v>
      </c>
      <c r="U3253" s="5">
        <f>IF(O3253&gt;P3253,IF(V3252*($B$6/100)&gt;=O3253-P3253,(O3253-P3253), V3252*($B$6/100)), 0)</f>
        <v>0</v>
      </c>
      <c r="V3253" s="5">
        <f>V3252+(T3253*($B$5/100))-(U3253/($B$6/100))</f>
        <v>3083542.9188503101</v>
      </c>
      <c r="W3253" s="5">
        <f t="shared" si="462"/>
        <v>77088.572971257759</v>
      </c>
    </row>
    <row r="3254" spans="4:23" x14ac:dyDescent="0.25">
      <c r="D3254">
        <f t="shared" si="463"/>
        <v>3252</v>
      </c>
      <c r="E3254" s="3">
        <v>43966</v>
      </c>
      <c r="F3254" s="4">
        <v>0.5</v>
      </c>
      <c r="G3254">
        <v>40</v>
      </c>
      <c r="H3254">
        <v>5</v>
      </c>
      <c r="I3254" s="5">
        <f t="shared" si="458"/>
        <v>6</v>
      </c>
      <c r="J3254" s="22">
        <v>5.6912942993026926E-4</v>
      </c>
      <c r="K3254">
        <v>5.7719999999999996E-5</v>
      </c>
      <c r="L3254" s="5" cm="1">
        <f t="array" ref="L3254">_xlfn.IFS(I3254=0, 0, I3254&gt;34, 0, AND(I3254&gt;0, I3254&lt;35), VLOOKUP(I3254, $A$63:$C$96, 3))</f>
        <v>2980</v>
      </c>
      <c r="M3254" s="5">
        <f t="shared" si="457"/>
        <v>2703.3647921687793</v>
      </c>
      <c r="N3254" s="5">
        <v>2226.6421872481878</v>
      </c>
      <c r="O3254" s="5">
        <f t="shared" si="464"/>
        <v>1625.9723999999999</v>
      </c>
      <c r="P3254" s="5">
        <f t="shared" si="465"/>
        <v>1625.9723999999999</v>
      </c>
      <c r="Q3254" s="5">
        <f t="shared" si="459"/>
        <v>487.20077413479089</v>
      </c>
      <c r="R3254" s="5">
        <f>IF(O3254&gt;(P3254+U3254),O3254-P3254-U3254, 0)</f>
        <v>0</v>
      </c>
      <c r="S3254" s="5">
        <f t="shared" si="460"/>
        <v>1143.5977017193306</v>
      </c>
      <c r="T3254" s="5">
        <f t="shared" si="461"/>
        <v>2913.7946904494484</v>
      </c>
      <c r="U3254" s="5">
        <f>IF(O3254&gt;P3254,IF(V3253*($B$6/100)&gt;=O3254-P3254,(O3254-P3254), V3253*($B$6/100)), 0)</f>
        <v>0</v>
      </c>
      <c r="V3254" s="5">
        <f>V3253+(T3254*($B$5/100))-(U3254/($B$6/100))</f>
        <v>3085582.575133625</v>
      </c>
      <c r="W3254" s="5">
        <f t="shared" si="462"/>
        <v>77139.564378340627</v>
      </c>
    </row>
    <row r="3255" spans="4:23" x14ac:dyDescent="0.25">
      <c r="D3255">
        <f t="shared" si="463"/>
        <v>3253</v>
      </c>
      <c r="E3255" s="3">
        <v>43966</v>
      </c>
      <c r="F3255" s="4">
        <v>0.54166666666666663</v>
      </c>
      <c r="G3255">
        <v>60</v>
      </c>
      <c r="H3255">
        <v>5</v>
      </c>
      <c r="I3255" s="5">
        <f t="shared" si="458"/>
        <v>8</v>
      </c>
      <c r="J3255" s="22">
        <v>5.9634866353563E-4</v>
      </c>
      <c r="K3255">
        <v>5.4499999999999997E-5</v>
      </c>
      <c r="L3255" s="5" cm="1">
        <f t="array" ref="L3255">_xlfn.IFS(I3255=0, 0, I3255&gt;34, 0, AND(I3255&gt;0, I3255&lt;35), VLOOKUP(I3255, $A$63:$C$96, 3))</f>
        <v>7160</v>
      </c>
      <c r="M3255" s="5">
        <f t="shared" si="457"/>
        <v>2832.6561517942428</v>
      </c>
      <c r="N3255" s="5">
        <v>2010.2619025242248</v>
      </c>
      <c r="O3255" s="5">
        <f t="shared" si="464"/>
        <v>1535.2649999999999</v>
      </c>
      <c r="P3255" s="5">
        <f t="shared" si="465"/>
        <v>1535.2649999999999</v>
      </c>
      <c r="Q3255" s="5">
        <f t="shared" si="459"/>
        <v>487.20077413479089</v>
      </c>
      <c r="R3255" s="5">
        <f>IF(O3255&gt;(P3255+U3255),O3255-P3255-U3255, 0)</f>
        <v>0</v>
      </c>
      <c r="S3255" s="5">
        <f t="shared" si="460"/>
        <v>1032.4653438915498</v>
      </c>
      <c r="T3255" s="5">
        <f t="shared" si="461"/>
        <v>7424.9258079026931</v>
      </c>
      <c r="U3255" s="5">
        <f>IF(O3255&gt;P3255,IF(V3254*($B$6/100)&gt;=O3255-P3255,(O3255-P3255), V3254*($B$6/100)), 0)</f>
        <v>0</v>
      </c>
      <c r="V3255" s="5">
        <f>V3254+(T3255*($B$5/100))-(U3255/($B$6/100))</f>
        <v>3090780.0231991569</v>
      </c>
      <c r="W3255" s="5">
        <f t="shared" si="462"/>
        <v>77269.500579978921</v>
      </c>
    </row>
    <row r="3256" spans="4:23" x14ac:dyDescent="0.25">
      <c r="D3256">
        <f t="shared" si="463"/>
        <v>3254</v>
      </c>
      <c r="E3256" s="3">
        <v>43966</v>
      </c>
      <c r="F3256" s="4">
        <v>0.58333333333333337</v>
      </c>
      <c r="G3256">
        <v>60</v>
      </c>
      <c r="H3256">
        <v>8</v>
      </c>
      <c r="I3256" s="5">
        <f t="shared" si="458"/>
        <v>8</v>
      </c>
      <c r="J3256" s="22">
        <v>6.8790426748093414E-4</v>
      </c>
      <c r="K3256">
        <v>4.9580000000000003E-5</v>
      </c>
      <c r="L3256" s="5" cm="1">
        <f t="array" ref="L3256">_xlfn.IFS(I3256=0, 0, I3256&gt;34, 0, AND(I3256&gt;0, I3256&lt;35), VLOOKUP(I3256, $A$63:$C$96, 3))</f>
        <v>7160</v>
      </c>
      <c r="M3256" s="5">
        <f t="shared" si="457"/>
        <v>3267.5452705344373</v>
      </c>
      <c r="N3256" s="5">
        <v>1820.2403482459895</v>
      </c>
      <c r="O3256" s="5">
        <f t="shared" si="464"/>
        <v>1396.6686000000002</v>
      </c>
      <c r="P3256" s="5">
        <f t="shared" si="465"/>
        <v>1396.6686000000002</v>
      </c>
      <c r="Q3256" s="5">
        <f t="shared" si="459"/>
        <v>487.20077413479089</v>
      </c>
      <c r="R3256" s="5">
        <f>IF(O3256&gt;(P3256+U3256),O3256-P3256-U3256, 0)</f>
        <v>0</v>
      </c>
      <c r="S3256" s="5">
        <f t="shared" si="460"/>
        <v>934.87076224110194</v>
      </c>
      <c r="T3256" s="5">
        <f t="shared" si="461"/>
        <v>8096.0059082933349</v>
      </c>
      <c r="U3256" s="5">
        <f>IF(O3256&gt;P3256,IF(V3255*($B$6/100)&gt;=O3256-P3256,(O3256-P3256), V3255*($B$6/100)), 0)</f>
        <v>0</v>
      </c>
      <c r="V3256" s="5">
        <f>V3255+(T3256*($B$5/100))-(U3256/($B$6/100))</f>
        <v>3096447.2273349622</v>
      </c>
      <c r="W3256" s="5">
        <f t="shared" si="462"/>
        <v>77411.180683374056</v>
      </c>
    </row>
    <row r="3257" spans="4:23" x14ac:dyDescent="0.25">
      <c r="D3257">
        <f t="shared" si="463"/>
        <v>3255</v>
      </c>
      <c r="E3257" s="3">
        <v>43966</v>
      </c>
      <c r="F3257" s="4">
        <v>0.625</v>
      </c>
      <c r="G3257">
        <v>60</v>
      </c>
      <c r="H3257">
        <v>8</v>
      </c>
      <c r="I3257" s="5">
        <f t="shared" si="458"/>
        <v>8</v>
      </c>
      <c r="J3257" s="22">
        <v>6.0377209088254653E-4</v>
      </c>
      <c r="K3257">
        <v>4.8460000000000007E-5</v>
      </c>
      <c r="L3257" s="5" cm="1">
        <f t="array" ref="L3257">_xlfn.IFS(I3257=0, 0, I3257&gt;34, 0, AND(I3257&gt;0, I3257&lt;35), VLOOKUP(I3257, $A$63:$C$96, 3))</f>
        <v>7160</v>
      </c>
      <c r="M3257" s="5">
        <f t="shared" si="457"/>
        <v>2867.9174316920962</v>
      </c>
      <c r="N3257" s="5">
        <v>1843.2549390923209</v>
      </c>
      <c r="O3257" s="5">
        <f t="shared" si="464"/>
        <v>1365.1182000000001</v>
      </c>
      <c r="P3257" s="5">
        <f t="shared" si="465"/>
        <v>1365.1182000000001</v>
      </c>
      <c r="Q3257" s="5">
        <f t="shared" si="459"/>
        <v>487.20077413479089</v>
      </c>
      <c r="R3257" s="5">
        <f>IF(O3257&gt;(P3257+U3257),O3257-P3257-U3257, 0)</f>
        <v>0</v>
      </c>
      <c r="S3257" s="5">
        <f t="shared" si="460"/>
        <v>946.6909969194013</v>
      </c>
      <c r="T3257" s="5">
        <f t="shared" si="461"/>
        <v>7716.1082347726942</v>
      </c>
      <c r="U3257" s="5">
        <f>IF(O3257&gt;P3257,IF(V3256*($B$6/100)&gt;=O3257-P3257,(O3257-P3257), V3256*($B$6/100)), 0)</f>
        <v>0</v>
      </c>
      <c r="V3257" s="5">
        <f>V3256+(T3257*($B$5/100))-(U3257/($B$6/100))</f>
        <v>3101848.5030993032</v>
      </c>
      <c r="W3257" s="5">
        <f t="shared" si="462"/>
        <v>77546.212577482584</v>
      </c>
    </row>
    <row r="3258" spans="4:23" x14ac:dyDescent="0.25">
      <c r="D3258">
        <f t="shared" si="463"/>
        <v>3256</v>
      </c>
      <c r="E3258" s="3">
        <v>43966</v>
      </c>
      <c r="F3258" s="4">
        <v>0.66666666666666663</v>
      </c>
      <c r="G3258">
        <v>60</v>
      </c>
      <c r="H3258">
        <v>8</v>
      </c>
      <c r="I3258" s="5">
        <f t="shared" si="458"/>
        <v>8</v>
      </c>
      <c r="J3258" s="22">
        <v>4.8004830176727058E-4</v>
      </c>
      <c r="K3258">
        <v>5.3810000000000001E-5</v>
      </c>
      <c r="L3258" s="5" cm="1">
        <f t="array" ref="L3258">_xlfn.IFS(I3258=0, 0, I3258&gt;34, 0, AND(I3258&gt;0, I3258&lt;35), VLOOKUP(I3258, $A$63:$C$96, 3))</f>
        <v>7160</v>
      </c>
      <c r="M3258" s="5">
        <f t="shared" si="457"/>
        <v>2280.2294333945351</v>
      </c>
      <c r="N3258" s="5">
        <v>2131.660647572055</v>
      </c>
      <c r="O3258" s="5">
        <f t="shared" si="464"/>
        <v>1515.8277</v>
      </c>
      <c r="P3258" s="5">
        <f t="shared" si="465"/>
        <v>1515.8277</v>
      </c>
      <c r="Q3258" s="5">
        <f t="shared" si="459"/>
        <v>487.20077413479089</v>
      </c>
      <c r="R3258" s="5">
        <f>IF(O3258&gt;(P3258+U3258),O3258-P3258-U3258, 0)</f>
        <v>0</v>
      </c>
      <c r="S3258" s="5">
        <f t="shared" si="460"/>
        <v>1094.8154271799137</v>
      </c>
      <c r="T3258" s="5">
        <f t="shared" si="461"/>
        <v>6829.5863062146218</v>
      </c>
      <c r="U3258" s="5">
        <f>IF(O3258&gt;P3258,IF(V3257*($B$6/100)&gt;=O3258-P3258,(O3258-P3258), V3257*($B$6/100)), 0)</f>
        <v>0</v>
      </c>
      <c r="V3258" s="5">
        <f>V3257+(T3258*($B$5/100))-(U3258/($B$6/100))</f>
        <v>3106629.2135136533</v>
      </c>
      <c r="W3258" s="5">
        <f t="shared" si="462"/>
        <v>77665.730337841334</v>
      </c>
    </row>
    <row r="3259" spans="4:23" x14ac:dyDescent="0.25">
      <c r="D3259">
        <f t="shared" si="463"/>
        <v>3257</v>
      </c>
      <c r="E3259" s="3">
        <v>43966</v>
      </c>
      <c r="F3259" s="4">
        <v>0.70833333333333337</v>
      </c>
      <c r="G3259">
        <v>70</v>
      </c>
      <c r="H3259">
        <v>10</v>
      </c>
      <c r="I3259" s="5">
        <f t="shared" si="458"/>
        <v>10</v>
      </c>
      <c r="J3259" s="22">
        <v>4.8004830176727058E-4</v>
      </c>
      <c r="K3259">
        <v>7.1069999999999995E-5</v>
      </c>
      <c r="L3259" s="5" cm="1">
        <f t="array" ref="L3259">_xlfn.IFS(I3259=0, 0, I3259&gt;34, 0, AND(I3259&gt;0, I3259&lt;35), VLOOKUP(I3259, $A$63:$C$96, 3))</f>
        <v>12480</v>
      </c>
      <c r="M3259" s="5">
        <f t="shared" si="457"/>
        <v>2280.2294333945351</v>
      </c>
      <c r="N3259" s="5">
        <v>1932.6114267554112</v>
      </c>
      <c r="O3259" s="5">
        <f t="shared" si="464"/>
        <v>2002.0418999999999</v>
      </c>
      <c r="P3259" s="5">
        <f t="shared" si="465"/>
        <v>2002.0418999999999</v>
      </c>
      <c r="Q3259" s="5">
        <f t="shared" si="459"/>
        <v>487.20077413479089</v>
      </c>
      <c r="R3259" s="5">
        <f>IF(O3259&gt;(P3259+U3259),O3259-P3259-U3259, 0)</f>
        <v>0</v>
      </c>
      <c r="S3259" s="5">
        <f t="shared" si="460"/>
        <v>992.58425920933917</v>
      </c>
      <c r="T3259" s="5">
        <f t="shared" si="461"/>
        <v>11765.603274185196</v>
      </c>
      <c r="U3259" s="5">
        <f>IF(O3259&gt;P3259,IF(V3258*($B$6/100)&gt;=O3259-P3259,(O3259-P3259), V3258*($B$6/100)), 0)</f>
        <v>0</v>
      </c>
      <c r="V3259" s="5">
        <f>V3258+(T3259*($B$5/100))-(U3259/($B$6/100))</f>
        <v>3114865.1358055831</v>
      </c>
      <c r="W3259" s="5">
        <f t="shared" si="462"/>
        <v>77871.628395139574</v>
      </c>
    </row>
    <row r="3260" spans="4:23" x14ac:dyDescent="0.25">
      <c r="D3260">
        <f t="shared" si="463"/>
        <v>3258</v>
      </c>
      <c r="E3260" s="3">
        <v>43966</v>
      </c>
      <c r="F3260" s="4">
        <v>0.75</v>
      </c>
      <c r="G3260">
        <v>60</v>
      </c>
      <c r="H3260">
        <v>10</v>
      </c>
      <c r="I3260" s="5">
        <f t="shared" si="458"/>
        <v>8</v>
      </c>
      <c r="J3260" s="22">
        <v>3.3405423061124502E-4</v>
      </c>
      <c r="K3260">
        <v>1.2058000000000001E-4</v>
      </c>
      <c r="L3260" s="5" cm="1">
        <f t="array" ref="L3260">_xlfn.IFS(I3260=0, 0, I3260&gt;34, 0, AND(I3260&gt;0, I3260&lt;35), VLOOKUP(I3260, $A$63:$C$96, 3))</f>
        <v>7160</v>
      </c>
      <c r="M3260" s="5">
        <f t="shared" si="457"/>
        <v>1586.7575954034139</v>
      </c>
      <c r="N3260" s="5">
        <v>2019.848707287528</v>
      </c>
      <c r="O3260" s="5">
        <f t="shared" si="464"/>
        <v>3396.7386000000006</v>
      </c>
      <c r="P3260" s="5">
        <f t="shared" si="465"/>
        <v>3396.7386000000006</v>
      </c>
      <c r="Q3260" s="5">
        <f t="shared" si="459"/>
        <v>487.20077413479089</v>
      </c>
      <c r="R3260" s="5">
        <f>IF(O3260&gt;(P3260+U3260),O3260-P3260-U3260, 0)</f>
        <v>0</v>
      </c>
      <c r="S3260" s="5">
        <f t="shared" si="460"/>
        <v>1037.3891021661984</v>
      </c>
      <c r="T3260" s="5">
        <f t="shared" si="461"/>
        <v>4312.6298932372156</v>
      </c>
      <c r="U3260" s="5">
        <f>IF(O3260&gt;P3260,IF(V3259*($B$6/100)&gt;=O3260-P3260,(O3260-P3260), V3259*($B$6/100)), 0)</f>
        <v>0</v>
      </c>
      <c r="V3260" s="5">
        <f>V3259+(T3260*($B$5/100))-(U3260/($B$6/100))</f>
        <v>3117883.9767308491</v>
      </c>
      <c r="W3260" s="5">
        <f t="shared" si="462"/>
        <v>77947.099418271231</v>
      </c>
    </row>
    <row r="3261" spans="4:23" x14ac:dyDescent="0.25">
      <c r="D3261">
        <f t="shared" si="463"/>
        <v>3259</v>
      </c>
      <c r="E3261" s="3">
        <v>43966</v>
      </c>
      <c r="F3261" s="4">
        <v>0.79166666666666663</v>
      </c>
      <c r="G3261">
        <v>50</v>
      </c>
      <c r="H3261">
        <v>10</v>
      </c>
      <c r="I3261" s="5">
        <f t="shared" si="458"/>
        <v>7</v>
      </c>
      <c r="J3261" s="22">
        <v>1.9548358680213597E-4</v>
      </c>
      <c r="K3261">
        <v>1.3731E-4</v>
      </c>
      <c r="L3261" s="5" cm="1">
        <f t="array" ref="L3261">_xlfn.IFS(I3261=0, 0, I3261&gt;34, 0, AND(I3261&gt;0, I3261&lt;35), VLOOKUP(I3261, $A$63:$C$96, 3))</f>
        <v>4800</v>
      </c>
      <c r="M3261" s="5">
        <f t="shared" si="457"/>
        <v>928.54703731014592</v>
      </c>
      <c r="N3261" s="5">
        <v>2152.6055966844465</v>
      </c>
      <c r="O3261" s="5">
        <f t="shared" si="464"/>
        <v>3868.0227</v>
      </c>
      <c r="P3261" s="5">
        <f t="shared" si="465"/>
        <v>3868.0227</v>
      </c>
      <c r="Q3261" s="5">
        <f t="shared" si="459"/>
        <v>487.20077413479089</v>
      </c>
      <c r="R3261" s="5">
        <f>IF(O3261&gt;(P3261+U3261),O3261-P3261-U3261, 0)</f>
        <v>0</v>
      </c>
      <c r="S3261" s="5">
        <f t="shared" si="460"/>
        <v>1105.5726991855975</v>
      </c>
      <c r="T3261" s="5">
        <f t="shared" si="461"/>
        <v>754.95163812454871</v>
      </c>
      <c r="U3261" s="5">
        <f>IF(O3261&gt;P3261,IF(V3260*($B$6/100)&gt;=O3261-P3261,(O3261-P3261), V3260*($B$6/100)), 0)</f>
        <v>0</v>
      </c>
      <c r="V3261" s="5">
        <f>V3260+(T3261*($B$5/100))-(U3261/($B$6/100))</f>
        <v>3118412.4428775362</v>
      </c>
      <c r="W3261" s="5">
        <f t="shared" si="462"/>
        <v>77960.311071938399</v>
      </c>
    </row>
    <row r="3262" spans="4:23" x14ac:dyDescent="0.25">
      <c r="D3262">
        <f t="shared" si="463"/>
        <v>3260</v>
      </c>
      <c r="E3262" s="3">
        <v>43966</v>
      </c>
      <c r="F3262" s="4">
        <v>0.83333333333333337</v>
      </c>
      <c r="G3262">
        <v>30</v>
      </c>
      <c r="H3262">
        <v>8</v>
      </c>
      <c r="I3262" s="5">
        <f t="shared" si="458"/>
        <v>4</v>
      </c>
      <c r="J3262" s="22">
        <v>7.1759797686860035E-5</v>
      </c>
      <c r="K3262">
        <v>1.3881000000000001E-4</v>
      </c>
      <c r="L3262" s="5" cm="1">
        <f t="array" ref="L3262">_xlfn.IFS(I3262=0, 0, I3262&gt;34, 0, AND(I3262&gt;0, I3262&lt;35), VLOOKUP(I3262, $A$63:$C$96, 3))</f>
        <v>740</v>
      </c>
      <c r="M3262" s="5">
        <f t="shared" si="457"/>
        <v>340.85903901258519</v>
      </c>
      <c r="N3262" s="5">
        <v>2038.62038839261</v>
      </c>
      <c r="O3262" s="5">
        <f t="shared" si="464"/>
        <v>3910.2777000000006</v>
      </c>
      <c r="P3262" s="5">
        <f t="shared" si="465"/>
        <v>1080.8590390125851</v>
      </c>
      <c r="Q3262" s="5">
        <f t="shared" si="459"/>
        <v>0</v>
      </c>
      <c r="R3262" s="5">
        <f>IF(O3262&gt;(P3262+U3262),O3262-P3262-U3262, 0)</f>
        <v>0</v>
      </c>
      <c r="S3262" s="5">
        <f t="shared" si="460"/>
        <v>0</v>
      </c>
      <c r="T3262" s="5">
        <f t="shared" si="461"/>
        <v>0</v>
      </c>
      <c r="U3262" s="5">
        <f>IF(O3262&gt;P3262,IF(V3261*($B$6/100)&gt;=O3262-P3262,(O3262-P3262), V3261*($B$6/100)), 0)</f>
        <v>2829.4186609874155</v>
      </c>
      <c r="V3262" s="5">
        <f>V3261+(T3262*($B$5/100))-(U3262/($B$6/100))</f>
        <v>3114370.4162189825</v>
      </c>
      <c r="W3262" s="5">
        <f t="shared" si="462"/>
        <v>77859.260405474561</v>
      </c>
    </row>
    <row r="3263" spans="4:23" x14ac:dyDescent="0.25">
      <c r="D3263">
        <f t="shared" si="463"/>
        <v>3261</v>
      </c>
      <c r="E3263" s="3">
        <v>43966</v>
      </c>
      <c r="F3263" s="4">
        <v>0.875</v>
      </c>
      <c r="G3263">
        <v>20</v>
      </c>
      <c r="H3263">
        <v>0</v>
      </c>
      <c r="I3263" s="5">
        <f t="shared" si="458"/>
        <v>3</v>
      </c>
      <c r="J3263" s="22">
        <v>4.9489515646110373E-6</v>
      </c>
      <c r="K3263">
        <v>1.4493000000000001E-4</v>
      </c>
      <c r="L3263" s="5" cm="1">
        <f t="array" ref="L3263">_xlfn.IFS(I3263=0, 0, I3263&gt;34, 0, AND(I3263&gt;0, I3263&lt;35), VLOOKUP(I3263, $A$63:$C$96, 3))</f>
        <v>232</v>
      </c>
      <c r="M3263" s="5">
        <f t="shared" si="457"/>
        <v>23.507519931902429</v>
      </c>
      <c r="N3263" s="5">
        <v>2049.9447955875316</v>
      </c>
      <c r="O3263" s="5">
        <f t="shared" si="464"/>
        <v>4082.6781000000001</v>
      </c>
      <c r="P3263" s="5">
        <f t="shared" si="465"/>
        <v>255.50751993190244</v>
      </c>
      <c r="Q3263" s="5">
        <f t="shared" si="459"/>
        <v>0</v>
      </c>
      <c r="R3263" s="5">
        <f>IF(O3263&gt;(P3263+U3263),O3263-P3263-U3263, 0)</f>
        <v>0</v>
      </c>
      <c r="S3263" s="5">
        <f t="shared" si="460"/>
        <v>0</v>
      </c>
      <c r="T3263" s="5">
        <f t="shared" si="461"/>
        <v>0</v>
      </c>
      <c r="U3263" s="5">
        <f>IF(O3263&gt;P3263,IF(V3262*($B$6/100)&gt;=O3263-P3263,(O3263-P3263), V3262*($B$6/100)), 0)</f>
        <v>3827.1705800680975</v>
      </c>
      <c r="V3263" s="5">
        <f>V3262+(T3263*($B$5/100))-(U3263/($B$6/100))</f>
        <v>3108903.0296760281</v>
      </c>
      <c r="W3263" s="5">
        <f t="shared" si="462"/>
        <v>77722.575741900699</v>
      </c>
    </row>
    <row r="3264" spans="4:23" x14ac:dyDescent="0.25">
      <c r="D3264">
        <f t="shared" si="463"/>
        <v>3262</v>
      </c>
      <c r="E3264" s="3">
        <v>43966</v>
      </c>
      <c r="F3264" s="4">
        <v>0.91666666666666663</v>
      </c>
      <c r="G3264">
        <v>10</v>
      </c>
      <c r="H3264">
        <v>0</v>
      </c>
      <c r="I3264" s="5">
        <f t="shared" si="458"/>
        <v>1</v>
      </c>
      <c r="J3264" s="22">
        <v>0</v>
      </c>
      <c r="K3264">
        <v>1.6086E-4</v>
      </c>
      <c r="L3264" s="5" cm="1">
        <f t="array" ref="L3264">_xlfn.IFS(I3264=0, 0, I3264&gt;34, 0, AND(I3264&gt;0, I3264&lt;35), VLOOKUP(I3264, $A$63:$C$96, 3))</f>
        <v>0</v>
      </c>
      <c r="M3264" s="5">
        <f t="shared" si="457"/>
        <v>0</v>
      </c>
      <c r="N3264" s="5">
        <v>2139.0199297052595</v>
      </c>
      <c r="O3264" s="5">
        <f t="shared" si="464"/>
        <v>4531.4261999999999</v>
      </c>
      <c r="P3264" s="5">
        <f t="shared" si="465"/>
        <v>0</v>
      </c>
      <c r="Q3264" s="5">
        <f t="shared" si="459"/>
        <v>0</v>
      </c>
      <c r="R3264" s="5">
        <f>IF(O3264&gt;(P3264+U3264),O3264-P3264-U3264, 0)</f>
        <v>0</v>
      </c>
      <c r="S3264" s="5">
        <f t="shared" si="460"/>
        <v>0</v>
      </c>
      <c r="T3264" s="5">
        <f t="shared" si="461"/>
        <v>0</v>
      </c>
      <c r="U3264" s="5">
        <f>IF(O3264&gt;P3264,IF(V3263*($B$6/100)&gt;=O3264-P3264,(O3264-P3264), V3263*($B$6/100)), 0)</f>
        <v>4531.4261999999999</v>
      </c>
      <c r="V3264" s="5">
        <f>V3263+(T3264*($B$5/100))-(U3264/($B$6/100))</f>
        <v>3102429.563676028</v>
      </c>
      <c r="W3264" s="5">
        <f t="shared" si="462"/>
        <v>77560.739091900701</v>
      </c>
    </row>
    <row r="3265" spans="4:23" x14ac:dyDescent="0.25">
      <c r="D3265">
        <f t="shared" si="463"/>
        <v>3263</v>
      </c>
      <c r="E3265" s="3">
        <v>43966</v>
      </c>
      <c r="F3265" s="4">
        <v>0.95833333333333337</v>
      </c>
      <c r="G3265">
        <v>10</v>
      </c>
      <c r="H3265">
        <v>0</v>
      </c>
      <c r="I3265" s="5">
        <f t="shared" si="458"/>
        <v>1</v>
      </c>
      <c r="J3265" s="22">
        <v>0</v>
      </c>
      <c r="K3265">
        <v>1.5863999999999999E-4</v>
      </c>
      <c r="L3265" s="5" cm="1">
        <f t="array" ref="L3265">_xlfn.IFS(I3265=0, 0, I3265&gt;34, 0, AND(I3265&gt;0, I3265&lt;35), VLOOKUP(I3265, $A$63:$C$96, 3))</f>
        <v>0</v>
      </c>
      <c r="M3265" s="5">
        <f t="shared" si="457"/>
        <v>0</v>
      </c>
      <c r="N3265" s="5">
        <v>1899.99951829474</v>
      </c>
      <c r="O3265" s="5">
        <f t="shared" si="464"/>
        <v>4468.8887999999997</v>
      </c>
      <c r="P3265" s="5">
        <f t="shared" si="465"/>
        <v>0</v>
      </c>
      <c r="Q3265" s="5">
        <f t="shared" si="459"/>
        <v>0</v>
      </c>
      <c r="R3265" s="5">
        <f>IF(O3265&gt;(P3265+U3265),O3265-P3265-U3265, 0)</f>
        <v>0</v>
      </c>
      <c r="S3265" s="5">
        <f t="shared" si="460"/>
        <v>0</v>
      </c>
      <c r="T3265" s="5">
        <f t="shared" si="461"/>
        <v>0</v>
      </c>
      <c r="U3265" s="5">
        <f>IF(O3265&gt;P3265,IF(V3264*($B$6/100)&gt;=O3265-P3265,(O3265-P3265), V3264*($B$6/100)), 0)</f>
        <v>4468.8887999999997</v>
      </c>
      <c r="V3265" s="5">
        <f>V3264+(T3265*($B$5/100))-(U3265/($B$6/100))</f>
        <v>3096045.4368188852</v>
      </c>
      <c r="W3265" s="5">
        <f t="shared" si="462"/>
        <v>77401.135920472123</v>
      </c>
    </row>
    <row r="3266" spans="4:23" x14ac:dyDescent="0.25">
      <c r="D3266">
        <f t="shared" si="463"/>
        <v>3264</v>
      </c>
      <c r="E3266" s="3">
        <v>43967</v>
      </c>
      <c r="F3266" s="4">
        <v>0</v>
      </c>
      <c r="G3266">
        <v>20</v>
      </c>
      <c r="H3266">
        <v>0</v>
      </c>
      <c r="I3266" s="5">
        <f t="shared" si="458"/>
        <v>3</v>
      </c>
      <c r="J3266" s="22">
        <v>0</v>
      </c>
      <c r="K3266">
        <v>1.4197999999999999E-4</v>
      </c>
      <c r="L3266" s="5" cm="1">
        <f t="array" ref="L3266">_xlfn.IFS(I3266=0, 0, I3266&gt;34, 0, AND(I3266&gt;0, I3266&lt;35), VLOOKUP(I3266, $A$63:$C$96, 3))</f>
        <v>232</v>
      </c>
      <c r="M3266" s="5">
        <f t="shared" si="457"/>
        <v>0</v>
      </c>
      <c r="N3266" s="5">
        <v>1499.4154444445596</v>
      </c>
      <c r="O3266" s="5">
        <f t="shared" si="464"/>
        <v>3999.5765999999999</v>
      </c>
      <c r="P3266" s="5">
        <f t="shared" si="465"/>
        <v>232</v>
      </c>
      <c r="Q3266" s="5">
        <f t="shared" si="459"/>
        <v>0</v>
      </c>
      <c r="R3266" s="5">
        <f>IF(O3266&gt;(P3266+U3266),O3266-P3266-U3266, 0)</f>
        <v>0</v>
      </c>
      <c r="S3266" s="5">
        <f t="shared" si="460"/>
        <v>0</v>
      </c>
      <c r="T3266" s="5">
        <f t="shared" si="461"/>
        <v>0</v>
      </c>
      <c r="U3266" s="5">
        <f>IF(O3266&gt;P3266,IF(V3265*($B$6/100)&gt;=O3266-P3266,(O3266-P3266), V3265*($B$6/100)), 0)</f>
        <v>3767.5765999999999</v>
      </c>
      <c r="V3266" s="5">
        <f>V3265+(T3266*($B$5/100))-(U3266/($B$6/100))</f>
        <v>3090663.1845331709</v>
      </c>
      <c r="W3266" s="5">
        <f t="shared" si="462"/>
        <v>77266.579613329275</v>
      </c>
    </row>
    <row r="3267" spans="4:23" x14ac:dyDescent="0.25">
      <c r="D3267">
        <f t="shared" si="463"/>
        <v>3265</v>
      </c>
      <c r="E3267" s="3">
        <v>43967</v>
      </c>
      <c r="F3267" s="4">
        <v>4.1666666666666664E-2</v>
      </c>
      <c r="G3267">
        <v>10</v>
      </c>
      <c r="H3267">
        <v>0</v>
      </c>
      <c r="I3267" s="5">
        <f t="shared" si="458"/>
        <v>1</v>
      </c>
      <c r="J3267" s="22">
        <v>0</v>
      </c>
      <c r="K3267">
        <v>1.1117000000000001E-4</v>
      </c>
      <c r="L3267" s="5" cm="1">
        <f t="array" ref="L3267">_xlfn.IFS(I3267=0, 0, I3267&gt;34, 0, AND(I3267&gt;0, I3267&lt;35), VLOOKUP(I3267, $A$63:$C$96, 3))</f>
        <v>0</v>
      </c>
      <c r="M3267" s="5">
        <f t="shared" ref="M3267:M3330" si="466">$B$11*$B$4*J3267*1000</f>
        <v>0</v>
      </c>
      <c r="N3267" s="5">
        <v>1235.0501384680447</v>
      </c>
      <c r="O3267" s="5">
        <f t="shared" si="464"/>
        <v>3131.6589000000004</v>
      </c>
      <c r="P3267" s="5">
        <f t="shared" si="465"/>
        <v>0</v>
      </c>
      <c r="Q3267" s="5">
        <f t="shared" si="459"/>
        <v>0</v>
      </c>
      <c r="R3267" s="5">
        <f>IF(O3267&gt;(P3267+U3267),O3267-P3267-U3267, 0)</f>
        <v>0</v>
      </c>
      <c r="S3267" s="5">
        <f t="shared" si="460"/>
        <v>0</v>
      </c>
      <c r="T3267" s="5">
        <f t="shared" si="461"/>
        <v>0</v>
      </c>
      <c r="U3267" s="5">
        <f>IF(O3267&gt;P3267,IF(V3266*($B$6/100)&gt;=O3267-P3267,(O3267-P3267), V3266*($B$6/100)), 0)</f>
        <v>3131.6589000000004</v>
      </c>
      <c r="V3267" s="5">
        <f>V3266+(T3267*($B$5/100))-(U3267/($B$6/100))</f>
        <v>3086189.3861045996</v>
      </c>
      <c r="W3267" s="5">
        <f t="shared" si="462"/>
        <v>77154.734652614992</v>
      </c>
    </row>
    <row r="3268" spans="4:23" x14ac:dyDescent="0.25">
      <c r="D3268">
        <f t="shared" si="463"/>
        <v>3266</v>
      </c>
      <c r="E3268" s="3">
        <v>43967</v>
      </c>
      <c r="F3268" s="4">
        <v>8.3333333333333329E-2</v>
      </c>
      <c r="G3268">
        <v>10</v>
      </c>
      <c r="H3268">
        <v>0</v>
      </c>
      <c r="I3268" s="5">
        <f t="shared" ref="I3268:I3331" si="467">ROUND((G3268/10)*((LN(99/0.03)/(LN(10/0.03)))),0)</f>
        <v>1</v>
      </c>
      <c r="J3268" s="22">
        <v>0</v>
      </c>
      <c r="K3268">
        <v>8.8239999999999995E-5</v>
      </c>
      <c r="L3268" s="5" cm="1">
        <f t="array" ref="L3268">_xlfn.IFS(I3268=0, 0, I3268&gt;34, 0, AND(I3268&gt;0, I3268&lt;35), VLOOKUP(I3268, $A$63:$C$96, 3))</f>
        <v>0</v>
      </c>
      <c r="M3268" s="5">
        <f t="shared" si="466"/>
        <v>0</v>
      </c>
      <c r="N3268" s="5">
        <v>1153.318879428597</v>
      </c>
      <c r="O3268" s="5">
        <f t="shared" si="464"/>
        <v>2485.7207999999996</v>
      </c>
      <c r="P3268" s="5">
        <f t="shared" si="465"/>
        <v>0</v>
      </c>
      <c r="Q3268" s="5">
        <f t="shared" ref="Q3268:Q3331" si="468">IF((L3268+M3268-P3268)&lt;($B$8/100)*$B$3,L3268+M3268-P3268,($B$8/100)*$B$3)</f>
        <v>0</v>
      </c>
      <c r="R3268" s="5">
        <f>IF(O3268&gt;(P3268+U3268),O3268-P3268-U3268, 0)</f>
        <v>0</v>
      </c>
      <c r="S3268" s="5">
        <f t="shared" ref="S3268:S3331" si="469">IF((IF((L3268+M3268)&gt;O3268,L3268+M3268-P3268-Q3268,0))&lt;((N3268*3.595182*($B$7/100))/($B$5/100)),L3268+M3268-P3268-Q3268, N3268*3.595182*($B$7/100)/($B$5/100))</f>
        <v>0</v>
      </c>
      <c r="T3268" s="5">
        <f t="shared" ref="T3268:T3331" si="470">((L3268+M3268)-P3268-S3268)</f>
        <v>0</v>
      </c>
      <c r="U3268" s="5">
        <f>IF(O3268&gt;P3268,IF(V3267*($B$6/100)&gt;=O3268-P3268,(O3268-P3268), V3267*($B$6/100)), 0)</f>
        <v>2485.7207999999996</v>
      </c>
      <c r="V3268" s="5">
        <f>V3267+(T3268*($B$5/100))-(U3268/($B$6/100))</f>
        <v>3082638.3563903137</v>
      </c>
      <c r="W3268" s="5">
        <f t="shared" ref="W3268:W3331" si="471">V3268/40</f>
        <v>77065.958909757843</v>
      </c>
    </row>
    <row r="3269" spans="4:23" x14ac:dyDescent="0.25">
      <c r="D3269">
        <f t="shared" ref="D3269:D3332" si="472">D3268+1</f>
        <v>3267</v>
      </c>
      <c r="E3269" s="3">
        <v>43967</v>
      </c>
      <c r="F3269" s="4">
        <v>0.125</v>
      </c>
      <c r="G3269">
        <v>10</v>
      </c>
      <c r="H3269">
        <v>0</v>
      </c>
      <c r="I3269" s="5">
        <f t="shared" si="467"/>
        <v>1</v>
      </c>
      <c r="J3269" s="22">
        <v>0</v>
      </c>
      <c r="K3269">
        <v>7.654999999999999E-5</v>
      </c>
      <c r="L3269" s="5" cm="1">
        <f t="array" ref="L3269">_xlfn.IFS(I3269=0, 0, I3269&gt;34, 0, AND(I3269&gt;0, I3269&lt;35), VLOOKUP(I3269, $A$63:$C$96, 3))</f>
        <v>0</v>
      </c>
      <c r="M3269" s="5">
        <f t="shared" si="466"/>
        <v>0</v>
      </c>
      <c r="N3269" s="5">
        <v>1203.7702733774067</v>
      </c>
      <c r="O3269" s="5">
        <f t="shared" ref="O3269:O3332" si="473">$B$2*K3269*1000</f>
        <v>2156.4134999999997</v>
      </c>
      <c r="P3269" s="5">
        <f t="shared" ref="P3269:P3332" si="474">IF(O3269&gt;=(L3269+M3269),L3269+M3269,O3269)</f>
        <v>0</v>
      </c>
      <c r="Q3269" s="5">
        <f t="shared" si="468"/>
        <v>0</v>
      </c>
      <c r="R3269" s="5">
        <f>IF(O3269&gt;(P3269+U3269),O3269-P3269-U3269, 0)</f>
        <v>0</v>
      </c>
      <c r="S3269" s="5">
        <f t="shared" si="469"/>
        <v>0</v>
      </c>
      <c r="T3269" s="5">
        <f t="shared" si="470"/>
        <v>0</v>
      </c>
      <c r="U3269" s="5">
        <f>IF(O3269&gt;P3269,IF(V3268*($B$6/100)&gt;=O3269-P3269,(O3269-P3269), V3268*($B$6/100)), 0)</f>
        <v>2156.4134999999997</v>
      </c>
      <c r="V3269" s="5">
        <f>V3268+(T3269*($B$5/100))-(U3269/($B$6/100))</f>
        <v>3079557.7656760281</v>
      </c>
      <c r="W3269" s="5">
        <f t="shared" si="471"/>
        <v>76988.944141900705</v>
      </c>
    </row>
    <row r="3270" spans="4:23" x14ac:dyDescent="0.25">
      <c r="D3270">
        <f t="shared" si="472"/>
        <v>3268</v>
      </c>
      <c r="E3270" s="3">
        <v>43967</v>
      </c>
      <c r="F3270" s="4">
        <v>0.16666666666666666</v>
      </c>
      <c r="G3270">
        <v>20</v>
      </c>
      <c r="H3270">
        <v>0</v>
      </c>
      <c r="I3270" s="5">
        <f t="shared" si="467"/>
        <v>3</v>
      </c>
      <c r="J3270" s="22">
        <v>0</v>
      </c>
      <c r="K3270">
        <v>7.1060000000000001E-5</v>
      </c>
      <c r="L3270" s="5" cm="1">
        <f t="array" ref="L3270">_xlfn.IFS(I3270=0, 0, I3270&gt;34, 0, AND(I3270&gt;0, I3270&lt;35), VLOOKUP(I3270, $A$63:$C$96, 3))</f>
        <v>232</v>
      </c>
      <c r="M3270" s="5">
        <f t="shared" si="466"/>
        <v>0</v>
      </c>
      <c r="N3270" s="5">
        <v>1286.5464042320843</v>
      </c>
      <c r="O3270" s="5">
        <f t="shared" si="473"/>
        <v>2001.7602000000002</v>
      </c>
      <c r="P3270" s="5">
        <f t="shared" si="474"/>
        <v>232</v>
      </c>
      <c r="Q3270" s="5">
        <f t="shared" si="468"/>
        <v>0</v>
      </c>
      <c r="R3270" s="5">
        <f>IF(O3270&gt;(P3270+U3270),O3270-P3270-U3270, 0)</f>
        <v>0</v>
      </c>
      <c r="S3270" s="5">
        <f t="shared" si="469"/>
        <v>0</v>
      </c>
      <c r="T3270" s="5">
        <f t="shared" si="470"/>
        <v>0</v>
      </c>
      <c r="U3270" s="5">
        <f>IF(O3270&gt;P3270,IF(V3269*($B$6/100)&gt;=O3270-P3270,(O3270-P3270), V3269*($B$6/100)), 0)</f>
        <v>1769.7602000000002</v>
      </c>
      <c r="V3270" s="5">
        <f>V3269+(T3270*($B$5/100))-(U3270/($B$6/100))</f>
        <v>3077029.5368188852</v>
      </c>
      <c r="W3270" s="5">
        <f t="shared" si="471"/>
        <v>76925.738420472131</v>
      </c>
    </row>
    <row r="3271" spans="4:23" x14ac:dyDescent="0.25">
      <c r="D3271">
        <f t="shared" si="472"/>
        <v>3269</v>
      </c>
      <c r="E3271" s="3">
        <v>43967</v>
      </c>
      <c r="F3271" s="4">
        <v>0.20833333333333334</v>
      </c>
      <c r="G3271">
        <v>20</v>
      </c>
      <c r="H3271">
        <v>0</v>
      </c>
      <c r="I3271" s="5">
        <f t="shared" si="467"/>
        <v>3</v>
      </c>
      <c r="J3271" s="22">
        <v>2.4744757823055187E-6</v>
      </c>
      <c r="K3271">
        <v>6.8400000000000009E-5</v>
      </c>
      <c r="L3271" s="5" cm="1">
        <f t="array" ref="L3271">_xlfn.IFS(I3271=0, 0, I3271&gt;34, 0, AND(I3271&gt;0, I3271&lt;35), VLOOKUP(I3271, $A$63:$C$96, 3))</f>
        <v>232</v>
      </c>
      <c r="M3271" s="5">
        <f t="shared" si="466"/>
        <v>11.753759965951215</v>
      </c>
      <c r="N3271" s="5">
        <v>1396.6113243226064</v>
      </c>
      <c r="O3271" s="5">
        <f t="shared" si="473"/>
        <v>1926.8280000000002</v>
      </c>
      <c r="P3271" s="5">
        <f t="shared" si="474"/>
        <v>243.75375996595122</v>
      </c>
      <c r="Q3271" s="5">
        <f t="shared" si="468"/>
        <v>0</v>
      </c>
      <c r="R3271" s="5">
        <f>IF(O3271&gt;(P3271+U3271),O3271-P3271-U3271, 0)</f>
        <v>0</v>
      </c>
      <c r="S3271" s="5">
        <f t="shared" si="469"/>
        <v>0</v>
      </c>
      <c r="T3271" s="5">
        <f t="shared" si="470"/>
        <v>0</v>
      </c>
      <c r="U3271" s="5">
        <f>IF(O3271&gt;P3271,IF(V3270*($B$6/100)&gt;=O3271-P3271,(O3271-P3271), V3270*($B$6/100)), 0)</f>
        <v>1683.0742400340489</v>
      </c>
      <c r="V3271" s="5">
        <f>V3270+(T3271*($B$5/100))-(U3271/($B$6/100))</f>
        <v>3074625.1450474081</v>
      </c>
      <c r="W3271" s="5">
        <f t="shared" si="471"/>
        <v>76865.628626185207</v>
      </c>
    </row>
    <row r="3272" spans="4:23" x14ac:dyDescent="0.25">
      <c r="D3272">
        <f t="shared" si="472"/>
        <v>3270</v>
      </c>
      <c r="E3272" s="3">
        <v>43967</v>
      </c>
      <c r="F3272" s="4">
        <v>0.25</v>
      </c>
      <c r="G3272">
        <v>20</v>
      </c>
      <c r="H3272">
        <v>7</v>
      </c>
      <c r="I3272" s="5">
        <f t="shared" si="467"/>
        <v>3</v>
      </c>
      <c r="J3272" s="22">
        <v>5.9387418775332444E-5</v>
      </c>
      <c r="K3272">
        <v>6.6229999999999994E-5</v>
      </c>
      <c r="L3272" s="5" cm="1">
        <f t="array" ref="L3272">_xlfn.IFS(I3272=0, 0, I3272&gt;34, 0, AND(I3272&gt;0, I3272&lt;35), VLOOKUP(I3272, $A$63:$C$96, 3))</f>
        <v>232</v>
      </c>
      <c r="M3272" s="5">
        <f t="shared" si="466"/>
        <v>282.09023918282912</v>
      </c>
      <c r="N3272" s="5">
        <v>1628.7978855577646</v>
      </c>
      <c r="O3272" s="5">
        <f t="shared" si="473"/>
        <v>1865.6990999999998</v>
      </c>
      <c r="P3272" s="5">
        <f t="shared" si="474"/>
        <v>514.09023918282912</v>
      </c>
      <c r="Q3272" s="5">
        <f t="shared" si="468"/>
        <v>0</v>
      </c>
      <c r="R3272" s="5">
        <f>IF(O3272&gt;(P3272+U3272),O3272-P3272-U3272, 0)</f>
        <v>0</v>
      </c>
      <c r="S3272" s="5">
        <f t="shared" si="469"/>
        <v>0</v>
      </c>
      <c r="T3272" s="5">
        <f t="shared" si="470"/>
        <v>0</v>
      </c>
      <c r="U3272" s="5">
        <f>IF(O3272&gt;P3272,IF(V3271*($B$6/100)&gt;=O3272-P3272,(O3272-P3272), V3271*($B$6/100)), 0)</f>
        <v>1351.6088608171708</v>
      </c>
      <c r="V3272" s="5">
        <f>V3271+(T3272*($B$5/100))-(U3272/($B$6/100))</f>
        <v>3072694.2752462407</v>
      </c>
      <c r="W3272" s="5">
        <f t="shared" si="471"/>
        <v>76817.356881156011</v>
      </c>
    </row>
    <row r="3273" spans="4:23" x14ac:dyDescent="0.25">
      <c r="D3273">
        <f t="shared" si="472"/>
        <v>3271</v>
      </c>
      <c r="E3273" s="3">
        <v>43967</v>
      </c>
      <c r="F3273" s="4">
        <v>0.29166666666666669</v>
      </c>
      <c r="G3273">
        <v>40</v>
      </c>
      <c r="H3273">
        <v>2</v>
      </c>
      <c r="I3273" s="5">
        <f t="shared" si="467"/>
        <v>6</v>
      </c>
      <c r="J3273" s="22">
        <v>1.3114721646219249E-4</v>
      </c>
      <c r="K3273">
        <v>6.8079999999999999E-5</v>
      </c>
      <c r="L3273" s="5" cm="1">
        <f t="array" ref="L3273">_xlfn.IFS(I3273=0, 0, I3273&gt;34, 0, AND(I3273&gt;0, I3273&lt;35), VLOOKUP(I3273, $A$63:$C$96, 3))</f>
        <v>2980</v>
      </c>
      <c r="M3273" s="5">
        <f t="shared" si="466"/>
        <v>622.94927819541431</v>
      </c>
      <c r="N3273" s="5">
        <v>2057.7518005032512</v>
      </c>
      <c r="O3273" s="5">
        <f t="shared" si="473"/>
        <v>1917.8136</v>
      </c>
      <c r="P3273" s="5">
        <f t="shared" si="474"/>
        <v>1917.8136</v>
      </c>
      <c r="Q3273" s="5">
        <f t="shared" si="468"/>
        <v>487.20077413479089</v>
      </c>
      <c r="R3273" s="5">
        <f>IF(O3273&gt;(P3273+U3273),O3273-P3273-U3273, 0)</f>
        <v>0</v>
      </c>
      <c r="S3273" s="5">
        <f t="shared" si="469"/>
        <v>1056.856033376697</v>
      </c>
      <c r="T3273" s="5">
        <f t="shared" si="470"/>
        <v>628.27964481871709</v>
      </c>
      <c r="U3273" s="5">
        <f>IF(O3273&gt;P3273,IF(V3272*($B$6/100)&gt;=O3273-P3273,(O3273-P3273), V3272*($B$6/100)), 0)</f>
        <v>0</v>
      </c>
      <c r="V3273" s="5">
        <f>V3272+(T3273*($B$5/100))-(U3273/($B$6/100))</f>
        <v>3073134.0709976139</v>
      </c>
      <c r="W3273" s="5">
        <f t="shared" si="471"/>
        <v>76828.351774940355</v>
      </c>
    </row>
    <row r="3274" spans="4:23" x14ac:dyDescent="0.25">
      <c r="D3274">
        <f t="shared" si="472"/>
        <v>3272</v>
      </c>
      <c r="E3274" s="3">
        <v>43967</v>
      </c>
      <c r="F3274" s="4">
        <v>0.33333333333333331</v>
      </c>
      <c r="G3274">
        <v>40</v>
      </c>
      <c r="H3274">
        <v>7</v>
      </c>
      <c r="I3274" s="5">
        <f t="shared" si="467"/>
        <v>6</v>
      </c>
      <c r="J3274" s="22">
        <v>2.4744757823055185E-4</v>
      </c>
      <c r="K3274">
        <v>7.6240000000000002E-5</v>
      </c>
      <c r="L3274" s="5" cm="1">
        <f t="array" ref="L3274">_xlfn.IFS(I3274=0, 0, I3274&gt;34, 0, AND(I3274&gt;0, I3274&lt;35), VLOOKUP(I3274, $A$63:$C$96, 3))</f>
        <v>2980</v>
      </c>
      <c r="M3274" s="5">
        <f t="shared" si="466"/>
        <v>1175.3759965951215</v>
      </c>
      <c r="N3274" s="5">
        <v>2384.7979197706536</v>
      </c>
      <c r="O3274" s="5">
        <f t="shared" si="473"/>
        <v>2147.6807999999996</v>
      </c>
      <c r="P3274" s="5">
        <f t="shared" si="474"/>
        <v>2147.6807999999996</v>
      </c>
      <c r="Q3274" s="5">
        <f t="shared" si="468"/>
        <v>487.20077413479089</v>
      </c>
      <c r="R3274" s="5">
        <f>IF(O3274&gt;(P3274+U3274),O3274-P3274-U3274, 0)</f>
        <v>0</v>
      </c>
      <c r="S3274" s="5">
        <f t="shared" si="469"/>
        <v>1224.8260792566998</v>
      </c>
      <c r="T3274" s="5">
        <f t="shared" si="470"/>
        <v>782.8691173384218</v>
      </c>
      <c r="U3274" s="5">
        <f>IF(O3274&gt;P3274,IF(V3273*($B$6/100)&gt;=O3274-P3274,(O3274-P3274), V3273*($B$6/100)), 0)</f>
        <v>0</v>
      </c>
      <c r="V3274" s="5">
        <f>V3273+(T3274*($B$5/100))-(U3274/($B$6/100))</f>
        <v>3073682.0793797509</v>
      </c>
      <c r="W3274" s="5">
        <f t="shared" si="471"/>
        <v>76842.051984493766</v>
      </c>
    </row>
    <row r="3275" spans="4:23" x14ac:dyDescent="0.25">
      <c r="D3275">
        <f t="shared" si="472"/>
        <v>3273</v>
      </c>
      <c r="E3275" s="3">
        <v>43967</v>
      </c>
      <c r="F3275" s="4">
        <v>0.375</v>
      </c>
      <c r="G3275">
        <v>40</v>
      </c>
      <c r="H3275">
        <v>2</v>
      </c>
      <c r="I3275" s="5">
        <f t="shared" si="467"/>
        <v>6</v>
      </c>
      <c r="J3275" s="22">
        <v>2.6971786027130151E-4</v>
      </c>
      <c r="K3275">
        <v>8.8760000000000011E-5</v>
      </c>
      <c r="L3275" s="5" cm="1">
        <f t="array" ref="L3275">_xlfn.IFS(I3275=0, 0, I3275&gt;34, 0, AND(I3275&gt;0, I3275&lt;35), VLOOKUP(I3275, $A$63:$C$96, 3))</f>
        <v>2980</v>
      </c>
      <c r="M3275" s="5">
        <f t="shared" si="466"/>
        <v>1281.1598362886823</v>
      </c>
      <c r="N3275" s="5">
        <v>2474.6878503862467</v>
      </c>
      <c r="O3275" s="5">
        <f t="shared" si="473"/>
        <v>2500.3692000000001</v>
      </c>
      <c r="P3275" s="5">
        <f t="shared" si="474"/>
        <v>2500.3692000000001</v>
      </c>
      <c r="Q3275" s="5">
        <f t="shared" si="468"/>
        <v>487.20077413479089</v>
      </c>
      <c r="R3275" s="5">
        <f>IF(O3275&gt;(P3275+U3275),O3275-P3275-U3275, 0)</f>
        <v>0</v>
      </c>
      <c r="S3275" s="5">
        <f t="shared" si="469"/>
        <v>1270.9933164753324</v>
      </c>
      <c r="T3275" s="5">
        <f t="shared" si="470"/>
        <v>489.79731981334999</v>
      </c>
      <c r="U3275" s="5">
        <f>IF(O3275&gt;P3275,IF(V3274*($B$6/100)&gt;=O3275-P3275,(O3275-P3275), V3274*($B$6/100)), 0)</f>
        <v>0</v>
      </c>
      <c r="V3275" s="5">
        <f>V3274+(T3275*($B$5/100))-(U3275/($B$6/100))</f>
        <v>3074024.9375036201</v>
      </c>
      <c r="W3275" s="5">
        <f t="shared" si="471"/>
        <v>76850.623437590504</v>
      </c>
    </row>
    <row r="3276" spans="4:23" x14ac:dyDescent="0.25">
      <c r="D3276">
        <f t="shared" si="472"/>
        <v>3274</v>
      </c>
      <c r="E3276" s="3">
        <v>43967</v>
      </c>
      <c r="F3276" s="4">
        <v>0.41666666666666669</v>
      </c>
      <c r="G3276">
        <v>50</v>
      </c>
      <c r="H3276">
        <v>6</v>
      </c>
      <c r="I3276" s="5">
        <f t="shared" si="467"/>
        <v>7</v>
      </c>
      <c r="J3276" s="22">
        <v>4.9984410802571472E-4</v>
      </c>
      <c r="K3276">
        <v>9.5450000000000003E-5</v>
      </c>
      <c r="L3276" s="5" cm="1">
        <f t="array" ref="L3276">_xlfn.IFS(I3276=0, 0, I3276&gt;34, 0, AND(I3276&gt;0, I3276&lt;35), VLOOKUP(I3276, $A$63:$C$96, 3))</f>
        <v>4800</v>
      </c>
      <c r="M3276" s="5">
        <f t="shared" si="466"/>
        <v>2374.2595131221451</v>
      </c>
      <c r="N3276" s="5">
        <v>2381.9029378006958</v>
      </c>
      <c r="O3276" s="5">
        <f t="shared" si="473"/>
        <v>2688.8265000000001</v>
      </c>
      <c r="P3276" s="5">
        <f t="shared" si="474"/>
        <v>2688.8265000000001</v>
      </c>
      <c r="Q3276" s="5">
        <f t="shared" si="468"/>
        <v>487.20077413479089</v>
      </c>
      <c r="R3276" s="5">
        <f>IF(O3276&gt;(P3276+U3276),O3276-P3276-U3276, 0)</f>
        <v>0</v>
      </c>
      <c r="S3276" s="5">
        <f t="shared" si="469"/>
        <v>1223.3392239611687</v>
      </c>
      <c r="T3276" s="5">
        <f t="shared" si="470"/>
        <v>3262.0937891609765</v>
      </c>
      <c r="U3276" s="5">
        <f>IF(O3276&gt;P3276,IF(V3275*($B$6/100)&gt;=O3276-P3276,(O3276-P3276), V3275*($B$6/100)), 0)</f>
        <v>0</v>
      </c>
      <c r="V3276" s="5">
        <f>V3275+(T3276*($B$5/100))-(U3276/($B$6/100))</f>
        <v>3076308.4031560328</v>
      </c>
      <c r="W3276" s="5">
        <f t="shared" si="471"/>
        <v>76907.710078900825</v>
      </c>
    </row>
    <row r="3277" spans="4:23" x14ac:dyDescent="0.25">
      <c r="D3277">
        <f t="shared" si="472"/>
        <v>3275</v>
      </c>
      <c r="E3277" s="3">
        <v>43967</v>
      </c>
      <c r="F3277" s="4">
        <v>0.45833333333333331</v>
      </c>
      <c r="G3277">
        <v>60</v>
      </c>
      <c r="H3277">
        <v>6</v>
      </c>
      <c r="I3277" s="5">
        <f t="shared" si="467"/>
        <v>8</v>
      </c>
      <c r="J3277" s="22">
        <v>5.6170600258335273E-4</v>
      </c>
      <c r="K3277">
        <v>9.2100000000000003E-5</v>
      </c>
      <c r="L3277" s="5" cm="1">
        <f t="array" ref="L3277">_xlfn.IFS(I3277=0, 0, I3277&gt;34, 0, AND(I3277&gt;0, I3277&lt;35), VLOOKUP(I3277, $A$63:$C$96, 3))</f>
        <v>7160</v>
      </c>
      <c r="M3277" s="5">
        <f t="shared" si="466"/>
        <v>2668.1035122709254</v>
      </c>
      <c r="N3277" s="5">
        <v>2091.2882866949517</v>
      </c>
      <c r="O3277" s="5">
        <f t="shared" si="473"/>
        <v>2594.4570000000003</v>
      </c>
      <c r="P3277" s="5">
        <f t="shared" si="474"/>
        <v>2594.4570000000003</v>
      </c>
      <c r="Q3277" s="5">
        <f t="shared" si="468"/>
        <v>487.20077413479089</v>
      </c>
      <c r="R3277" s="5">
        <f>IF(O3277&gt;(P3277+U3277),O3277-P3277-U3277, 0)</f>
        <v>0</v>
      </c>
      <c r="S3277" s="5">
        <f t="shared" si="469"/>
        <v>1074.0802864480759</v>
      </c>
      <c r="T3277" s="5">
        <f t="shared" si="470"/>
        <v>6159.5662258228494</v>
      </c>
      <c r="U3277" s="5">
        <f>IF(O3277&gt;P3277,IF(V3276*($B$6/100)&gt;=O3277-P3277,(O3277-P3277), V3276*($B$6/100)), 0)</f>
        <v>0</v>
      </c>
      <c r="V3277" s="5">
        <f>V3276+(T3277*($B$5/100))-(U3277/($B$6/100))</f>
        <v>3080620.0995141086</v>
      </c>
      <c r="W3277" s="5">
        <f t="shared" si="471"/>
        <v>77015.502487852718</v>
      </c>
    </row>
    <row r="3278" spans="4:23" x14ac:dyDescent="0.25">
      <c r="D3278">
        <f t="shared" si="472"/>
        <v>3276</v>
      </c>
      <c r="E3278" s="3">
        <v>43967</v>
      </c>
      <c r="F3278" s="4">
        <v>0.5</v>
      </c>
      <c r="G3278">
        <v>80</v>
      </c>
      <c r="H3278">
        <v>9</v>
      </c>
      <c r="I3278" s="5">
        <f t="shared" si="467"/>
        <v>11</v>
      </c>
      <c r="J3278" s="22">
        <v>7.002766463924618E-4</v>
      </c>
      <c r="K3278">
        <v>8.3509999999999992E-5</v>
      </c>
      <c r="L3278" s="5" cm="1">
        <f t="array" ref="L3278">_xlfn.IFS(I3278=0, 0, I3278&gt;34, 0, AND(I3278&gt;0, I3278&lt;35), VLOOKUP(I3278, $A$63:$C$96, 3))</f>
        <v>14640</v>
      </c>
      <c r="M3278" s="5">
        <f t="shared" si="466"/>
        <v>3326.3140703641934</v>
      </c>
      <c r="N3278" s="5">
        <v>1669.4436170647666</v>
      </c>
      <c r="O3278" s="5">
        <f t="shared" si="473"/>
        <v>2352.4767000000002</v>
      </c>
      <c r="P3278" s="5">
        <f t="shared" si="474"/>
        <v>2352.4767000000002</v>
      </c>
      <c r="Q3278" s="5">
        <f t="shared" si="468"/>
        <v>487.20077413479089</v>
      </c>
      <c r="R3278" s="5">
        <f>IF(O3278&gt;(P3278+U3278),O3278-P3278-U3278, 0)</f>
        <v>0</v>
      </c>
      <c r="S3278" s="5">
        <f t="shared" si="469"/>
        <v>857.42194886944878</v>
      </c>
      <c r="T3278" s="5">
        <f t="shared" si="470"/>
        <v>14756.415421494747</v>
      </c>
      <c r="U3278" s="5">
        <f>IF(O3278&gt;P3278,IF(V3277*($B$6/100)&gt;=O3278-P3278,(O3278-P3278), V3277*($B$6/100)), 0)</f>
        <v>0</v>
      </c>
      <c r="V3278" s="5">
        <f>V3277+(T3278*($B$5/100))-(U3278/($B$6/100))</f>
        <v>3090949.5903091547</v>
      </c>
      <c r="W3278" s="5">
        <f t="shared" si="471"/>
        <v>77273.739757728865</v>
      </c>
    </row>
    <row r="3279" spans="4:23" x14ac:dyDescent="0.25">
      <c r="D3279">
        <f t="shared" si="472"/>
        <v>3277</v>
      </c>
      <c r="E3279" s="3">
        <v>43967</v>
      </c>
      <c r="F3279" s="4">
        <v>0.54166666666666663</v>
      </c>
      <c r="G3279">
        <v>80</v>
      </c>
      <c r="H3279">
        <v>7</v>
      </c>
      <c r="I3279" s="5">
        <f t="shared" si="467"/>
        <v>11</v>
      </c>
      <c r="J3279" s="22">
        <v>6.2604237292329624E-4</v>
      </c>
      <c r="K3279">
        <v>8.4239999999999993E-5</v>
      </c>
      <c r="L3279" s="5" cm="1">
        <f t="array" ref="L3279">_xlfn.IFS(I3279=0, 0, I3279&gt;34, 0, AND(I3279&gt;0, I3279&lt;35), VLOOKUP(I3279, $A$63:$C$96, 3))</f>
        <v>14640</v>
      </c>
      <c r="M3279" s="5">
        <f t="shared" si="466"/>
        <v>2973.701271385657</v>
      </c>
      <c r="N3279" s="5">
        <v>1510.4730318860429</v>
      </c>
      <c r="O3279" s="5">
        <f t="shared" si="473"/>
        <v>2373.0407999999998</v>
      </c>
      <c r="P3279" s="5">
        <f t="shared" si="474"/>
        <v>2373.0407999999998</v>
      </c>
      <c r="Q3279" s="5">
        <f t="shared" si="468"/>
        <v>487.20077413479089</v>
      </c>
      <c r="R3279" s="5">
        <f>IF(O3279&gt;(P3279+U3279),O3279-P3279-U3279, 0)</f>
        <v>0</v>
      </c>
      <c r="S3279" s="5">
        <f t="shared" si="469"/>
        <v>775.77506510316118</v>
      </c>
      <c r="T3279" s="5">
        <f t="shared" si="470"/>
        <v>14464.885406282496</v>
      </c>
      <c r="U3279" s="5">
        <f>IF(O3279&gt;P3279,IF(V3278*($B$6/100)&gt;=O3279-P3279,(O3279-P3279), V3278*($B$6/100)), 0)</f>
        <v>0</v>
      </c>
      <c r="V3279" s="5">
        <f>V3278+(T3279*($B$5/100))-(U3279/($B$6/100))</f>
        <v>3101075.0100935525</v>
      </c>
      <c r="W3279" s="5">
        <f t="shared" si="471"/>
        <v>77526.87525233881</v>
      </c>
    </row>
    <row r="3280" spans="4:23" x14ac:dyDescent="0.25">
      <c r="D3280">
        <f t="shared" si="472"/>
        <v>3278</v>
      </c>
      <c r="E3280" s="3">
        <v>43967</v>
      </c>
      <c r="F3280" s="4">
        <v>0.58333333333333337</v>
      </c>
      <c r="G3280">
        <v>70</v>
      </c>
      <c r="H3280">
        <v>9</v>
      </c>
      <c r="I3280" s="5">
        <f t="shared" si="467"/>
        <v>10</v>
      </c>
      <c r="J3280" s="22">
        <v>6.7305741278710107E-4</v>
      </c>
      <c r="K3280">
        <v>7.0939999999999995E-5</v>
      </c>
      <c r="L3280" s="5" cm="1">
        <f t="array" ref="L3280">_xlfn.IFS(I3280=0, 0, I3280&gt;34, 0, AND(I3280&gt;0, I3280&lt;35), VLOOKUP(I3280, $A$63:$C$96, 3))</f>
        <v>12480</v>
      </c>
      <c r="M3280" s="5">
        <f t="shared" si="466"/>
        <v>3197.02271073873</v>
      </c>
      <c r="N3280" s="5">
        <v>1353.8901218405447</v>
      </c>
      <c r="O3280" s="5">
        <f t="shared" si="473"/>
        <v>1998.3797999999999</v>
      </c>
      <c r="P3280" s="5">
        <f t="shared" si="474"/>
        <v>1998.3797999999999</v>
      </c>
      <c r="Q3280" s="5">
        <f t="shared" si="468"/>
        <v>487.20077413479089</v>
      </c>
      <c r="R3280" s="5">
        <f>IF(O3280&gt;(P3280+U3280),O3280-P3280-U3280, 0)</f>
        <v>0</v>
      </c>
      <c r="S3280" s="5">
        <f t="shared" si="469"/>
        <v>695.35448514556197</v>
      </c>
      <c r="T3280" s="5">
        <f t="shared" si="470"/>
        <v>12983.288425593166</v>
      </c>
      <c r="U3280" s="5">
        <f>IF(O3280&gt;P3280,IF(V3279*($B$6/100)&gt;=O3280-P3280,(O3280-P3280), V3279*($B$6/100)), 0)</f>
        <v>0</v>
      </c>
      <c r="V3280" s="5">
        <f>V3279+(T3280*($B$5/100))-(U3280/($B$6/100))</f>
        <v>3110163.3119914676</v>
      </c>
      <c r="W3280" s="5">
        <f t="shared" si="471"/>
        <v>77754.082799786687</v>
      </c>
    </row>
    <row r="3281" spans="4:23" x14ac:dyDescent="0.25">
      <c r="D3281">
        <f t="shared" si="472"/>
        <v>3279</v>
      </c>
      <c r="E3281" s="3">
        <v>43967</v>
      </c>
      <c r="F3281" s="4">
        <v>0.625</v>
      </c>
      <c r="G3281">
        <v>60</v>
      </c>
      <c r="H3281">
        <v>9</v>
      </c>
      <c r="I3281" s="5">
        <f t="shared" si="467"/>
        <v>8</v>
      </c>
      <c r="J3281" s="22">
        <v>6.2604237292329624E-4</v>
      </c>
      <c r="K3281">
        <v>6.6589999999999998E-5</v>
      </c>
      <c r="L3281" s="5" cm="1">
        <f t="array" ref="L3281">_xlfn.IFS(I3281=0, 0, I3281&gt;34, 0, AND(I3281&gt;0, I3281&lt;35), VLOOKUP(I3281, $A$63:$C$96, 3))</f>
        <v>7160</v>
      </c>
      <c r="M3281" s="5">
        <f t="shared" si="466"/>
        <v>2973.701271385657</v>
      </c>
      <c r="N3281" s="5">
        <v>1149.4571897017152</v>
      </c>
      <c r="O3281" s="5">
        <f t="shared" si="473"/>
        <v>1875.8402999999998</v>
      </c>
      <c r="P3281" s="5">
        <f t="shared" si="474"/>
        <v>1875.8402999999998</v>
      </c>
      <c r="Q3281" s="5">
        <f t="shared" si="468"/>
        <v>487.20077413479089</v>
      </c>
      <c r="R3281" s="5">
        <f>IF(O3281&gt;(P3281+U3281),O3281-P3281-U3281, 0)</f>
        <v>0</v>
      </c>
      <c r="S3281" s="5">
        <f t="shared" si="469"/>
        <v>590.35825688374166</v>
      </c>
      <c r="T3281" s="5">
        <f t="shared" si="470"/>
        <v>7667.5027145019149</v>
      </c>
      <c r="U3281" s="5">
        <f>IF(O3281&gt;P3281,IF(V3280*($B$6/100)&gt;=O3281-P3281,(O3281-P3281), V3280*($B$6/100)), 0)</f>
        <v>0</v>
      </c>
      <c r="V3281" s="5">
        <f>V3280+(T3281*($B$5/100))-(U3281/($B$6/100))</f>
        <v>3115530.563891619</v>
      </c>
      <c r="W3281" s="5">
        <f t="shared" si="471"/>
        <v>77888.264097290477</v>
      </c>
    </row>
    <row r="3282" spans="4:23" x14ac:dyDescent="0.25">
      <c r="D3282">
        <f t="shared" si="472"/>
        <v>3280</v>
      </c>
      <c r="E3282" s="3">
        <v>43967</v>
      </c>
      <c r="F3282" s="4">
        <v>0.66666666666666663</v>
      </c>
      <c r="G3282">
        <v>50</v>
      </c>
      <c r="H3282">
        <v>1</v>
      </c>
      <c r="I3282" s="5">
        <f t="shared" si="467"/>
        <v>7</v>
      </c>
      <c r="J3282" s="22">
        <v>1.6578987741446976E-4</v>
      </c>
      <c r="K3282">
        <v>6.5590000000000001E-5</v>
      </c>
      <c r="L3282" s="5" cm="1">
        <f t="array" ref="L3282">_xlfn.IFS(I3282=0, 0, I3282&gt;34, 0, AND(I3282&gt;0, I3282&lt;35), VLOOKUP(I3282, $A$63:$C$96, 3))</f>
        <v>4800</v>
      </c>
      <c r="M3282" s="5">
        <f t="shared" si="466"/>
        <v>787.50191771873131</v>
      </c>
      <c r="N3282" s="5">
        <v>1009.4954705979017</v>
      </c>
      <c r="O3282" s="5">
        <f t="shared" si="473"/>
        <v>1847.6703</v>
      </c>
      <c r="P3282" s="5">
        <f t="shared" si="474"/>
        <v>1847.6703</v>
      </c>
      <c r="Q3282" s="5">
        <f t="shared" si="468"/>
        <v>487.20077413479089</v>
      </c>
      <c r="R3282" s="5">
        <f>IF(O3282&gt;(P3282+U3282),O3282-P3282-U3282, 0)</f>
        <v>0</v>
      </c>
      <c r="S3282" s="5">
        <f t="shared" si="469"/>
        <v>518.4742778535865</v>
      </c>
      <c r="T3282" s="5">
        <f t="shared" si="470"/>
        <v>3221.3573398651451</v>
      </c>
      <c r="U3282" s="5">
        <f>IF(O3282&gt;P3282,IF(V3281*($B$6/100)&gt;=O3282-P3282,(O3282-P3282), V3281*($B$6/100)), 0)</f>
        <v>0</v>
      </c>
      <c r="V3282" s="5">
        <f>V3281+(T3282*($B$5/100))-(U3282/($B$6/100))</f>
        <v>3117785.5140295248</v>
      </c>
      <c r="W3282" s="5">
        <f t="shared" si="471"/>
        <v>77944.637850738116</v>
      </c>
    </row>
    <row r="3283" spans="4:23" x14ac:dyDescent="0.25">
      <c r="D3283">
        <f t="shared" si="472"/>
        <v>3281</v>
      </c>
      <c r="E3283" s="3">
        <v>43967</v>
      </c>
      <c r="F3283" s="4">
        <v>0.70833333333333337</v>
      </c>
      <c r="G3283">
        <v>70</v>
      </c>
      <c r="H3283">
        <v>0</v>
      </c>
      <c r="I3283" s="5">
        <f t="shared" si="467"/>
        <v>10</v>
      </c>
      <c r="J3283" s="22">
        <v>1.7816225632599734E-4</v>
      </c>
      <c r="K3283">
        <v>8.0630000000000006E-5</v>
      </c>
      <c r="L3283" s="5" cm="1">
        <f t="array" ref="L3283">_xlfn.IFS(I3283=0, 0, I3283&gt;34, 0, AND(I3283&gt;0, I3283&lt;35), VLOOKUP(I3283, $A$63:$C$96, 3))</f>
        <v>12480</v>
      </c>
      <c r="M3283" s="5">
        <f t="shared" si="466"/>
        <v>846.27071754848737</v>
      </c>
      <c r="N3283" s="5">
        <v>1110.160130064703</v>
      </c>
      <c r="O3283" s="5">
        <f t="shared" si="473"/>
        <v>2271.3471000000004</v>
      </c>
      <c r="P3283" s="5">
        <f t="shared" si="474"/>
        <v>2271.3471000000004</v>
      </c>
      <c r="Q3283" s="5">
        <f t="shared" si="468"/>
        <v>487.20077413479089</v>
      </c>
      <c r="R3283" s="5">
        <f>IF(O3283&gt;(P3283+U3283),O3283-P3283-U3283, 0)</f>
        <v>0</v>
      </c>
      <c r="S3283" s="5">
        <f t="shared" si="469"/>
        <v>570.17538810375424</v>
      </c>
      <c r="T3283" s="5">
        <f t="shared" si="470"/>
        <v>10484.748229444731</v>
      </c>
      <c r="U3283" s="5">
        <f>IF(O3283&gt;P3283,IF(V3282*($B$6/100)&gt;=O3283-P3283,(O3283-P3283), V3282*($B$6/100)), 0)</f>
        <v>0</v>
      </c>
      <c r="V3283" s="5">
        <f>V3282+(T3283*($B$5/100))-(U3283/($B$6/100))</f>
        <v>3125124.8377901362</v>
      </c>
      <c r="W3283" s="5">
        <f t="shared" si="471"/>
        <v>78128.120944753406</v>
      </c>
    </row>
    <row r="3284" spans="4:23" x14ac:dyDescent="0.25">
      <c r="D3284">
        <f t="shared" si="472"/>
        <v>3282</v>
      </c>
      <c r="E3284" s="3">
        <v>43967</v>
      </c>
      <c r="F3284" s="4">
        <v>0.75</v>
      </c>
      <c r="G3284">
        <v>70</v>
      </c>
      <c r="H3284">
        <v>6</v>
      </c>
      <c r="I3284" s="5">
        <f t="shared" si="467"/>
        <v>10</v>
      </c>
      <c r="J3284" s="22">
        <v>2.3012624775441322E-4</v>
      </c>
      <c r="K3284">
        <v>1.2288999999999998E-4</v>
      </c>
      <c r="L3284" s="5" cm="1">
        <f t="array" ref="L3284">_xlfn.IFS(I3284=0, 0, I3284&gt;34, 0, AND(I3284&gt;0, I3284&lt;35), VLOOKUP(I3284, $A$63:$C$96, 3))</f>
        <v>12480</v>
      </c>
      <c r="M3284" s="5">
        <f t="shared" si="466"/>
        <v>1093.0996768334628</v>
      </c>
      <c r="N3284" s="5">
        <v>1703.0101985388944</v>
      </c>
      <c r="O3284" s="5">
        <f t="shared" si="473"/>
        <v>3461.8112999999994</v>
      </c>
      <c r="P3284" s="5">
        <f t="shared" si="474"/>
        <v>3461.8112999999994</v>
      </c>
      <c r="Q3284" s="5">
        <f t="shared" si="468"/>
        <v>487.20077413479089</v>
      </c>
      <c r="R3284" s="5">
        <f>IF(O3284&gt;(P3284+U3284),O3284-P3284-U3284, 0)</f>
        <v>0</v>
      </c>
      <c r="S3284" s="5">
        <f t="shared" si="469"/>
        <v>874.66165880049425</v>
      </c>
      <c r="T3284" s="5">
        <f t="shared" si="470"/>
        <v>9236.6267180329687</v>
      </c>
      <c r="U3284" s="5">
        <f>IF(O3284&gt;P3284,IF(V3283*($B$6/100)&gt;=O3284-P3284,(O3284-P3284), V3283*($B$6/100)), 0)</f>
        <v>0</v>
      </c>
      <c r="V3284" s="5">
        <f>V3283+(T3284*($B$5/100))-(U3284/($B$6/100))</f>
        <v>3131590.4764927593</v>
      </c>
      <c r="W3284" s="5">
        <f t="shared" si="471"/>
        <v>78289.76191231898</v>
      </c>
    </row>
    <row r="3285" spans="4:23" x14ac:dyDescent="0.25">
      <c r="D3285">
        <f t="shared" si="472"/>
        <v>3283</v>
      </c>
      <c r="E3285" s="3">
        <v>43967</v>
      </c>
      <c r="F3285" s="4">
        <v>0.79166666666666663</v>
      </c>
      <c r="G3285">
        <v>50</v>
      </c>
      <c r="H3285">
        <v>4</v>
      </c>
      <c r="I3285" s="5">
        <f t="shared" si="467"/>
        <v>7</v>
      </c>
      <c r="J3285" s="22">
        <v>1.0887693442144282E-4</v>
      </c>
      <c r="K3285">
        <v>1.4312999999999999E-4</v>
      </c>
      <c r="L3285" s="5" cm="1">
        <f t="array" ref="L3285">_xlfn.IFS(I3285=0, 0, I3285&gt;34, 0, AND(I3285&gt;0, I3285&lt;35), VLOOKUP(I3285, $A$63:$C$96, 3))</f>
        <v>4800</v>
      </c>
      <c r="M3285" s="5">
        <f t="shared" si="466"/>
        <v>517.16543850185337</v>
      </c>
      <c r="N3285" s="5">
        <v>1851.1423178990831</v>
      </c>
      <c r="O3285" s="5">
        <f t="shared" si="473"/>
        <v>4031.9721</v>
      </c>
      <c r="P3285" s="5">
        <f t="shared" si="474"/>
        <v>4031.9721</v>
      </c>
      <c r="Q3285" s="5">
        <f t="shared" si="468"/>
        <v>487.20077413479089</v>
      </c>
      <c r="R3285" s="5">
        <f>IF(O3285&gt;(P3285+U3285),O3285-P3285-U3285, 0)</f>
        <v>0</v>
      </c>
      <c r="S3285" s="5">
        <f t="shared" si="469"/>
        <v>797.99256436706287</v>
      </c>
      <c r="T3285" s="5">
        <f t="shared" si="470"/>
        <v>487.20077413479089</v>
      </c>
      <c r="U3285" s="5">
        <f>IF(O3285&gt;P3285,IF(V3284*($B$6/100)&gt;=O3285-P3285,(O3285-P3285), V3284*($B$6/100)), 0)</f>
        <v>0</v>
      </c>
      <c r="V3285" s="5">
        <f>V3284+(T3285*($B$5/100))-(U3285/($B$6/100))</f>
        <v>3131931.5170346536</v>
      </c>
      <c r="W3285" s="5">
        <f t="shared" si="471"/>
        <v>78298.287925866345</v>
      </c>
    </row>
    <row r="3286" spans="4:23" x14ac:dyDescent="0.25">
      <c r="D3286">
        <f t="shared" si="472"/>
        <v>3284</v>
      </c>
      <c r="E3286" s="3">
        <v>43967</v>
      </c>
      <c r="F3286" s="4">
        <v>0.83333333333333337</v>
      </c>
      <c r="G3286">
        <v>40</v>
      </c>
      <c r="H3286">
        <v>5</v>
      </c>
      <c r="I3286" s="5">
        <f t="shared" si="467"/>
        <v>6</v>
      </c>
      <c r="J3286" s="22">
        <v>3.711713673458278E-5</v>
      </c>
      <c r="K3286">
        <v>1.417E-4</v>
      </c>
      <c r="L3286" s="5" cm="1">
        <f t="array" ref="L3286">_xlfn.IFS(I3286=0, 0, I3286&gt;34, 0, AND(I3286&gt;0, I3286&lt;35), VLOOKUP(I3286, $A$63:$C$96, 3))</f>
        <v>2980</v>
      </c>
      <c r="M3286" s="5">
        <f t="shared" si="466"/>
        <v>176.30639948926822</v>
      </c>
      <c r="N3286" s="5">
        <v>1877.5236071709928</v>
      </c>
      <c r="O3286" s="5">
        <f t="shared" si="473"/>
        <v>3991.6889999999999</v>
      </c>
      <c r="P3286" s="5">
        <f t="shared" si="474"/>
        <v>3156.3063994892682</v>
      </c>
      <c r="Q3286" s="5">
        <f t="shared" si="468"/>
        <v>0</v>
      </c>
      <c r="R3286" s="5">
        <f>IF(O3286&gt;(P3286+U3286),O3286-P3286-U3286, 0)</f>
        <v>0</v>
      </c>
      <c r="S3286" s="5">
        <f t="shared" si="469"/>
        <v>0</v>
      </c>
      <c r="T3286" s="5">
        <f t="shared" si="470"/>
        <v>0</v>
      </c>
      <c r="U3286" s="5">
        <f>IF(O3286&gt;P3286,IF(V3285*($B$6/100)&gt;=O3286-P3286,(O3286-P3286), V3285*($B$6/100)), 0)</f>
        <v>835.38260051073166</v>
      </c>
      <c r="V3286" s="5">
        <f>V3285+(T3286*($B$5/100))-(U3286/($B$6/100))</f>
        <v>3130738.1133196382</v>
      </c>
      <c r="W3286" s="5">
        <f t="shared" si="471"/>
        <v>78268.452832990952</v>
      </c>
    </row>
    <row r="3287" spans="4:23" x14ac:dyDescent="0.25">
      <c r="D3287">
        <f t="shared" si="472"/>
        <v>3285</v>
      </c>
      <c r="E3287" s="3">
        <v>43967</v>
      </c>
      <c r="F3287" s="4">
        <v>0.875</v>
      </c>
      <c r="G3287">
        <v>30</v>
      </c>
      <c r="H3287">
        <v>0</v>
      </c>
      <c r="I3287" s="5">
        <f t="shared" si="467"/>
        <v>4</v>
      </c>
      <c r="J3287" s="22">
        <v>4.9489515646110373E-6</v>
      </c>
      <c r="K3287">
        <v>1.4330000000000001E-4</v>
      </c>
      <c r="L3287" s="5" cm="1">
        <f t="array" ref="L3287">_xlfn.IFS(I3287=0, 0, I3287&gt;34, 0, AND(I3287&gt;0, I3287&lt;35), VLOOKUP(I3287, $A$63:$C$96, 3))</f>
        <v>740</v>
      </c>
      <c r="M3287" s="5">
        <f t="shared" si="466"/>
        <v>23.507519931902429</v>
      </c>
      <c r="N3287" s="5">
        <v>1977.8346372415569</v>
      </c>
      <c r="O3287" s="5">
        <f t="shared" si="473"/>
        <v>4036.7610000000004</v>
      </c>
      <c r="P3287" s="5">
        <f t="shared" si="474"/>
        <v>763.50751993190238</v>
      </c>
      <c r="Q3287" s="5">
        <f t="shared" si="468"/>
        <v>0</v>
      </c>
      <c r="R3287" s="5">
        <f>IF(O3287&gt;(P3287+U3287),O3287-P3287-U3287, 0)</f>
        <v>0</v>
      </c>
      <c r="S3287" s="5">
        <f t="shared" si="469"/>
        <v>0</v>
      </c>
      <c r="T3287" s="5">
        <f t="shared" si="470"/>
        <v>0</v>
      </c>
      <c r="U3287" s="5">
        <f>IF(O3287&gt;P3287,IF(V3286*($B$6/100)&gt;=O3287-P3287,(O3287-P3287), V3286*($B$6/100)), 0)</f>
        <v>3273.2534800680978</v>
      </c>
      <c r="V3287" s="5">
        <f>V3286+(T3287*($B$5/100))-(U3287/($B$6/100))</f>
        <v>3126062.0369195407</v>
      </c>
      <c r="W3287" s="5">
        <f t="shared" si="471"/>
        <v>78151.550922988521</v>
      </c>
    </row>
    <row r="3288" spans="4:23" x14ac:dyDescent="0.25">
      <c r="D3288">
        <f t="shared" si="472"/>
        <v>3286</v>
      </c>
      <c r="E3288" s="3">
        <v>43967</v>
      </c>
      <c r="F3288" s="4">
        <v>0.91666666666666663</v>
      </c>
      <c r="G3288">
        <v>30</v>
      </c>
      <c r="H3288">
        <v>0</v>
      </c>
      <c r="I3288" s="5">
        <f t="shared" si="467"/>
        <v>4</v>
      </c>
      <c r="J3288" s="22">
        <v>0</v>
      </c>
      <c r="K3288">
        <v>1.4442E-4</v>
      </c>
      <c r="L3288" s="5" cm="1">
        <f t="array" ref="L3288">_xlfn.IFS(I3288=0, 0, I3288&gt;34, 0, AND(I3288&gt;0, I3288&lt;35), VLOOKUP(I3288, $A$63:$C$96, 3))</f>
        <v>740</v>
      </c>
      <c r="M3288" s="5">
        <f t="shared" si="466"/>
        <v>0</v>
      </c>
      <c r="N3288" s="5">
        <v>1848.2069720846682</v>
      </c>
      <c r="O3288" s="5">
        <f t="shared" si="473"/>
        <v>4068.3113999999996</v>
      </c>
      <c r="P3288" s="5">
        <f t="shared" si="474"/>
        <v>740</v>
      </c>
      <c r="Q3288" s="5">
        <f t="shared" si="468"/>
        <v>0</v>
      </c>
      <c r="R3288" s="5">
        <f>IF(O3288&gt;(P3288+U3288),O3288-P3288-U3288, 0)</f>
        <v>0</v>
      </c>
      <c r="S3288" s="5">
        <f t="shared" si="469"/>
        <v>0</v>
      </c>
      <c r="T3288" s="5">
        <f t="shared" si="470"/>
        <v>0</v>
      </c>
      <c r="U3288" s="5">
        <f>IF(O3288&gt;P3288,IF(V3287*($B$6/100)&gt;=O3288-P3288,(O3288-P3288), V3287*($B$6/100)), 0)</f>
        <v>3328.3113999999996</v>
      </c>
      <c r="V3288" s="5">
        <f>V3287+(T3288*($B$5/100))-(U3288/($B$6/100))</f>
        <v>3121307.3063481119</v>
      </c>
      <c r="W3288" s="5">
        <f t="shared" si="471"/>
        <v>78032.682658702804</v>
      </c>
    </row>
    <row r="3289" spans="4:23" x14ac:dyDescent="0.25">
      <c r="D3289">
        <f t="shared" si="472"/>
        <v>3287</v>
      </c>
      <c r="E3289" s="3">
        <v>43967</v>
      </c>
      <c r="F3289" s="4">
        <v>0.95833333333333337</v>
      </c>
      <c r="G3289">
        <v>20</v>
      </c>
      <c r="H3289">
        <v>0</v>
      </c>
      <c r="I3289" s="5">
        <f t="shared" si="467"/>
        <v>3</v>
      </c>
      <c r="J3289" s="22">
        <v>0</v>
      </c>
      <c r="K3289">
        <v>1.4588000000000001E-4</v>
      </c>
      <c r="L3289" s="5" cm="1">
        <f t="array" ref="L3289">_xlfn.IFS(I3289=0, 0, I3289&gt;34, 0, AND(I3289&gt;0, I3289&lt;35), VLOOKUP(I3289, $A$63:$C$96, 3))</f>
        <v>232</v>
      </c>
      <c r="M3289" s="5">
        <f t="shared" si="466"/>
        <v>0</v>
      </c>
      <c r="N3289" s="5">
        <v>1576.7552632189152</v>
      </c>
      <c r="O3289" s="5">
        <f t="shared" si="473"/>
        <v>4109.4395999999997</v>
      </c>
      <c r="P3289" s="5">
        <f t="shared" si="474"/>
        <v>232</v>
      </c>
      <c r="Q3289" s="5">
        <f t="shared" si="468"/>
        <v>0</v>
      </c>
      <c r="R3289" s="5">
        <f>IF(O3289&gt;(P3289+U3289),O3289-P3289-U3289, 0)</f>
        <v>0</v>
      </c>
      <c r="S3289" s="5">
        <f t="shared" si="469"/>
        <v>0</v>
      </c>
      <c r="T3289" s="5">
        <f t="shared" si="470"/>
        <v>0</v>
      </c>
      <c r="U3289" s="5">
        <f>IF(O3289&gt;P3289,IF(V3288*($B$6/100)&gt;=O3289-P3289,(O3289-P3289), V3288*($B$6/100)), 0)</f>
        <v>3877.4395999999997</v>
      </c>
      <c r="V3289" s="5">
        <f>V3288+(T3289*($B$5/100))-(U3289/($B$6/100))</f>
        <v>3115768.1069195406</v>
      </c>
      <c r="W3289" s="5">
        <f t="shared" si="471"/>
        <v>77894.202672988511</v>
      </c>
    </row>
    <row r="3290" spans="4:23" x14ac:dyDescent="0.25">
      <c r="D3290">
        <f t="shared" si="472"/>
        <v>3288</v>
      </c>
      <c r="E3290" s="3">
        <v>43968</v>
      </c>
      <c r="F3290" s="4">
        <v>0</v>
      </c>
      <c r="G3290">
        <v>10</v>
      </c>
      <c r="H3290">
        <v>0</v>
      </c>
      <c r="I3290" s="5">
        <f t="shared" si="467"/>
        <v>1</v>
      </c>
      <c r="J3290" s="22">
        <v>0</v>
      </c>
      <c r="K3290">
        <v>1.3570999999999999E-4</v>
      </c>
      <c r="L3290" s="5" cm="1">
        <f t="array" ref="L3290">_xlfn.IFS(I3290=0, 0, I3290&gt;34, 0, AND(I3290&gt;0, I3290&lt;35), VLOOKUP(I3290, $A$63:$C$96, 3))</f>
        <v>0</v>
      </c>
      <c r="M3290" s="5">
        <f t="shared" si="466"/>
        <v>0</v>
      </c>
      <c r="N3290" s="5">
        <v>1280.0732116757551</v>
      </c>
      <c r="O3290" s="5">
        <f t="shared" si="473"/>
        <v>3822.9506999999999</v>
      </c>
      <c r="P3290" s="5">
        <f t="shared" si="474"/>
        <v>0</v>
      </c>
      <c r="Q3290" s="5">
        <f t="shared" si="468"/>
        <v>0</v>
      </c>
      <c r="R3290" s="5">
        <f>IF(O3290&gt;(P3290+U3290),O3290-P3290-U3290, 0)</f>
        <v>0</v>
      </c>
      <c r="S3290" s="5">
        <f t="shared" si="469"/>
        <v>0</v>
      </c>
      <c r="T3290" s="5">
        <f t="shared" si="470"/>
        <v>0</v>
      </c>
      <c r="U3290" s="5">
        <f>IF(O3290&gt;P3290,IF(V3289*($B$6/100)&gt;=O3290-P3290,(O3290-P3290), V3289*($B$6/100)), 0)</f>
        <v>3822.9506999999999</v>
      </c>
      <c r="V3290" s="5">
        <f>V3289+(T3290*($B$5/100))-(U3290/($B$6/100))</f>
        <v>3110306.7487766836</v>
      </c>
      <c r="W3290" s="5">
        <f t="shared" si="471"/>
        <v>77757.668719417095</v>
      </c>
    </row>
    <row r="3291" spans="4:23" x14ac:dyDescent="0.25">
      <c r="D3291">
        <f t="shared" si="472"/>
        <v>3289</v>
      </c>
      <c r="E3291" s="3">
        <v>43968</v>
      </c>
      <c r="F3291" s="4">
        <v>4.1666666666666664E-2</v>
      </c>
      <c r="G3291">
        <v>10</v>
      </c>
      <c r="H3291">
        <v>0</v>
      </c>
      <c r="I3291" s="5">
        <f t="shared" si="467"/>
        <v>1</v>
      </c>
      <c r="J3291" s="22">
        <v>0</v>
      </c>
      <c r="K3291">
        <v>1.1286E-4</v>
      </c>
      <c r="L3291" s="5" cm="1">
        <f t="array" ref="L3291">_xlfn.IFS(I3291=0, 0, I3291&gt;34, 0, AND(I3291&gt;0, I3291&lt;35), VLOOKUP(I3291, $A$63:$C$96, 3))</f>
        <v>0</v>
      </c>
      <c r="M3291" s="5">
        <f t="shared" si="466"/>
        <v>0</v>
      </c>
      <c r="N3291" s="5">
        <v>1082.6236205446373</v>
      </c>
      <c r="O3291" s="5">
        <f t="shared" si="473"/>
        <v>3179.2662</v>
      </c>
      <c r="P3291" s="5">
        <f t="shared" si="474"/>
        <v>0</v>
      </c>
      <c r="Q3291" s="5">
        <f t="shared" si="468"/>
        <v>0</v>
      </c>
      <c r="R3291" s="5">
        <f>IF(O3291&gt;(P3291+U3291),O3291-P3291-U3291, 0)</f>
        <v>0</v>
      </c>
      <c r="S3291" s="5">
        <f t="shared" si="469"/>
        <v>0</v>
      </c>
      <c r="T3291" s="5">
        <f t="shared" si="470"/>
        <v>0</v>
      </c>
      <c r="U3291" s="5">
        <f>IF(O3291&gt;P3291,IF(V3290*($B$6/100)&gt;=O3291-P3291,(O3291-P3291), V3290*($B$6/100)), 0)</f>
        <v>3179.2662</v>
      </c>
      <c r="V3291" s="5">
        <f>V3290+(T3291*($B$5/100))-(U3291/($B$6/100))</f>
        <v>3105764.9399195407</v>
      </c>
      <c r="W3291" s="5">
        <f t="shared" si="471"/>
        <v>77644.123497988519</v>
      </c>
    </row>
    <row r="3292" spans="4:23" x14ac:dyDescent="0.25">
      <c r="D3292">
        <f t="shared" si="472"/>
        <v>3290</v>
      </c>
      <c r="E3292" s="3">
        <v>43968</v>
      </c>
      <c r="F3292" s="4">
        <v>8.3333333333333329E-2</v>
      </c>
      <c r="G3292">
        <v>10</v>
      </c>
      <c r="H3292">
        <v>0</v>
      </c>
      <c r="I3292" s="5">
        <f t="shared" si="467"/>
        <v>1</v>
      </c>
      <c r="J3292" s="22">
        <v>0</v>
      </c>
      <c r="K3292">
        <v>9.0359999999999995E-5</v>
      </c>
      <c r="L3292" s="5" cm="1">
        <f t="array" ref="L3292">_xlfn.IFS(I3292=0, 0, I3292&gt;34, 0, AND(I3292&gt;0, I3292&lt;35), VLOOKUP(I3292, $A$63:$C$96, 3))</f>
        <v>0</v>
      </c>
      <c r="M3292" s="5">
        <f t="shared" si="466"/>
        <v>0</v>
      </c>
      <c r="N3292" s="5">
        <v>1041.1300124387924</v>
      </c>
      <c r="O3292" s="5">
        <f t="shared" si="473"/>
        <v>2545.4411999999998</v>
      </c>
      <c r="P3292" s="5">
        <f t="shared" si="474"/>
        <v>0</v>
      </c>
      <c r="Q3292" s="5">
        <f t="shared" si="468"/>
        <v>0</v>
      </c>
      <c r="R3292" s="5">
        <f>IF(O3292&gt;(P3292+U3292),O3292-P3292-U3292, 0)</f>
        <v>0</v>
      </c>
      <c r="S3292" s="5">
        <f t="shared" si="469"/>
        <v>0</v>
      </c>
      <c r="T3292" s="5">
        <f t="shared" si="470"/>
        <v>0</v>
      </c>
      <c r="U3292" s="5">
        <f>IF(O3292&gt;P3292,IF(V3291*($B$6/100)&gt;=O3292-P3292,(O3292-P3292), V3291*($B$6/100)), 0)</f>
        <v>2545.4411999999998</v>
      </c>
      <c r="V3292" s="5">
        <f>V3291+(T3292*($B$5/100))-(U3292/($B$6/100))</f>
        <v>3102128.5953481123</v>
      </c>
      <c r="W3292" s="5">
        <f t="shared" si="471"/>
        <v>77553.214883702807</v>
      </c>
    </row>
    <row r="3293" spans="4:23" x14ac:dyDescent="0.25">
      <c r="D3293">
        <f t="shared" si="472"/>
        <v>3291</v>
      </c>
      <c r="E3293" s="3">
        <v>43968</v>
      </c>
      <c r="F3293" s="4">
        <v>0.125</v>
      </c>
      <c r="G3293">
        <v>10</v>
      </c>
      <c r="H3293">
        <v>0</v>
      </c>
      <c r="I3293" s="5">
        <f t="shared" si="467"/>
        <v>1</v>
      </c>
      <c r="J3293" s="22">
        <v>0</v>
      </c>
      <c r="K3293">
        <v>7.7659999999999998E-5</v>
      </c>
      <c r="L3293" s="5" cm="1">
        <f t="array" ref="L3293">_xlfn.IFS(I3293=0, 0, I3293&gt;34, 0, AND(I3293&gt;0, I3293&lt;35), VLOOKUP(I3293, $A$63:$C$96, 3))</f>
        <v>0</v>
      </c>
      <c r="M3293" s="5">
        <f t="shared" si="466"/>
        <v>0</v>
      </c>
      <c r="N3293" s="5">
        <v>1064.4533312388073</v>
      </c>
      <c r="O3293" s="5">
        <f t="shared" si="473"/>
        <v>2187.6821999999997</v>
      </c>
      <c r="P3293" s="5">
        <f t="shared" si="474"/>
        <v>0</v>
      </c>
      <c r="Q3293" s="5">
        <f t="shared" si="468"/>
        <v>0</v>
      </c>
      <c r="R3293" s="5">
        <f>IF(O3293&gt;(P3293+U3293),O3293-P3293-U3293, 0)</f>
        <v>0</v>
      </c>
      <c r="S3293" s="5">
        <f t="shared" si="469"/>
        <v>0</v>
      </c>
      <c r="T3293" s="5">
        <f t="shared" si="470"/>
        <v>0</v>
      </c>
      <c r="U3293" s="5">
        <f>IF(O3293&gt;P3293,IF(V3292*($B$6/100)&gt;=O3293-P3293,(O3293-P3293), V3292*($B$6/100)), 0)</f>
        <v>2187.6821999999997</v>
      </c>
      <c r="V3293" s="5">
        <f>V3292+(T3293*($B$5/100))-(U3293/($B$6/100))</f>
        <v>3099003.3350623981</v>
      </c>
      <c r="W3293" s="5">
        <f t="shared" si="471"/>
        <v>77475.083376559953</v>
      </c>
    </row>
    <row r="3294" spans="4:23" x14ac:dyDescent="0.25">
      <c r="D3294">
        <f t="shared" si="472"/>
        <v>3292</v>
      </c>
      <c r="E3294" s="3">
        <v>43968</v>
      </c>
      <c r="F3294" s="4">
        <v>0.16666666666666666</v>
      </c>
      <c r="G3294">
        <v>10</v>
      </c>
      <c r="H3294">
        <v>0</v>
      </c>
      <c r="I3294" s="5">
        <f t="shared" si="467"/>
        <v>1</v>
      </c>
      <c r="J3294" s="22">
        <v>0</v>
      </c>
      <c r="K3294">
        <v>7.1379999999999998E-5</v>
      </c>
      <c r="L3294" s="5" cm="1">
        <f t="array" ref="L3294">_xlfn.IFS(I3294=0, 0, I3294&gt;34, 0, AND(I3294&gt;0, I3294&lt;35), VLOOKUP(I3294, $A$63:$C$96, 3))</f>
        <v>0</v>
      </c>
      <c r="M3294" s="5">
        <f t="shared" si="466"/>
        <v>0</v>
      </c>
      <c r="N3294" s="5">
        <v>1154.6246294393611</v>
      </c>
      <c r="O3294" s="5">
        <f t="shared" si="473"/>
        <v>2010.7746</v>
      </c>
      <c r="P3294" s="5">
        <f t="shared" si="474"/>
        <v>0</v>
      </c>
      <c r="Q3294" s="5">
        <f t="shared" si="468"/>
        <v>0</v>
      </c>
      <c r="R3294" s="5">
        <f>IF(O3294&gt;(P3294+U3294),O3294-P3294-U3294, 0)</f>
        <v>0</v>
      </c>
      <c r="S3294" s="5">
        <f t="shared" si="469"/>
        <v>0</v>
      </c>
      <c r="T3294" s="5">
        <f t="shared" si="470"/>
        <v>0</v>
      </c>
      <c r="U3294" s="5">
        <f>IF(O3294&gt;P3294,IF(V3293*($B$6/100)&gt;=O3294-P3294,(O3294-P3294), V3293*($B$6/100)), 0)</f>
        <v>2010.7746</v>
      </c>
      <c r="V3294" s="5">
        <f>V3293+(T3294*($B$5/100))-(U3294/($B$6/100))</f>
        <v>3096130.799919541</v>
      </c>
      <c r="W3294" s="5">
        <f t="shared" si="471"/>
        <v>77403.269997988522</v>
      </c>
    </row>
    <row r="3295" spans="4:23" x14ac:dyDescent="0.25">
      <c r="D3295">
        <f t="shared" si="472"/>
        <v>3293</v>
      </c>
      <c r="E3295" s="3">
        <v>43968</v>
      </c>
      <c r="F3295" s="4">
        <v>0.20833333333333334</v>
      </c>
      <c r="G3295">
        <v>10</v>
      </c>
      <c r="H3295">
        <v>2</v>
      </c>
      <c r="I3295" s="5">
        <f t="shared" si="467"/>
        <v>1</v>
      </c>
      <c r="J3295" s="22">
        <v>4.9489515646110373E-6</v>
      </c>
      <c r="K3295">
        <v>6.8559999999999994E-5</v>
      </c>
      <c r="L3295" s="5" cm="1">
        <f t="array" ref="L3295">_xlfn.IFS(I3295=0, 0, I3295&gt;34, 0, AND(I3295&gt;0, I3295&lt;35), VLOOKUP(I3295, $A$63:$C$96, 3))</f>
        <v>0</v>
      </c>
      <c r="M3295" s="5">
        <f t="shared" si="466"/>
        <v>23.507519931902429</v>
      </c>
      <c r="N3295" s="5">
        <v>1244.8009341605871</v>
      </c>
      <c r="O3295" s="5">
        <f t="shared" si="473"/>
        <v>1931.3352</v>
      </c>
      <c r="P3295" s="5">
        <f t="shared" si="474"/>
        <v>23.507519931902429</v>
      </c>
      <c r="Q3295" s="5">
        <f t="shared" si="468"/>
        <v>0</v>
      </c>
      <c r="R3295" s="5">
        <f>IF(O3295&gt;(P3295+U3295),O3295-P3295-U3295, 0)</f>
        <v>0</v>
      </c>
      <c r="S3295" s="5">
        <f t="shared" si="469"/>
        <v>0</v>
      </c>
      <c r="T3295" s="5">
        <f t="shared" si="470"/>
        <v>0</v>
      </c>
      <c r="U3295" s="5">
        <f>IF(O3295&gt;P3295,IF(V3294*($B$6/100)&gt;=O3295-P3295,(O3295-P3295), V3294*($B$6/100)), 0)</f>
        <v>1907.8276800680976</v>
      </c>
      <c r="V3295" s="5">
        <f>V3294+(T3295*($B$5/100))-(U3295/($B$6/100))</f>
        <v>3093405.3318051579</v>
      </c>
      <c r="W3295" s="5">
        <f t="shared" si="471"/>
        <v>77335.133295128951</v>
      </c>
    </row>
    <row r="3296" spans="4:23" x14ac:dyDescent="0.25">
      <c r="D3296">
        <f t="shared" si="472"/>
        <v>3294</v>
      </c>
      <c r="E3296" s="3">
        <v>43968</v>
      </c>
      <c r="F3296" s="4">
        <v>0.25</v>
      </c>
      <c r="G3296">
        <v>20</v>
      </c>
      <c r="H3296">
        <v>3</v>
      </c>
      <c r="I3296" s="5">
        <f t="shared" si="467"/>
        <v>3</v>
      </c>
      <c r="J3296" s="22">
        <v>5.196399142841589E-5</v>
      </c>
      <c r="K3296">
        <v>6.738999999999999E-5</v>
      </c>
      <c r="L3296" s="5" cm="1">
        <f t="array" ref="L3296">_xlfn.IFS(I3296=0, 0, I3296&gt;34, 0, AND(I3296&gt;0, I3296&lt;35), VLOOKUP(I3296, $A$63:$C$96, 3))</f>
        <v>232</v>
      </c>
      <c r="M3296" s="5">
        <f t="shared" si="466"/>
        <v>246.82895928497547</v>
      </c>
      <c r="N3296" s="5">
        <v>1424.0765772666175</v>
      </c>
      <c r="O3296" s="5">
        <f t="shared" si="473"/>
        <v>1898.3762999999999</v>
      </c>
      <c r="P3296" s="5">
        <f t="shared" si="474"/>
        <v>478.82895928497544</v>
      </c>
      <c r="Q3296" s="5">
        <f t="shared" si="468"/>
        <v>0</v>
      </c>
      <c r="R3296" s="5">
        <f>IF(O3296&gt;(P3296+U3296),O3296-P3296-U3296, 0)</f>
        <v>0</v>
      </c>
      <c r="S3296" s="5">
        <f t="shared" si="469"/>
        <v>0</v>
      </c>
      <c r="T3296" s="5">
        <f t="shared" si="470"/>
        <v>0</v>
      </c>
      <c r="U3296" s="5">
        <f>IF(O3296&gt;P3296,IF(V3295*($B$6/100)&gt;=O3296-P3296,(O3296-P3296), V3295*($B$6/100)), 0)</f>
        <v>1419.5473407150243</v>
      </c>
      <c r="V3296" s="5">
        <f>V3295+(T3296*($B$5/100))-(U3296/($B$6/100))</f>
        <v>3091377.4070327077</v>
      </c>
      <c r="W3296" s="5">
        <f t="shared" si="471"/>
        <v>77284.435175817693</v>
      </c>
    </row>
    <row r="3297" spans="4:23" x14ac:dyDescent="0.25">
      <c r="D3297">
        <f t="shared" si="472"/>
        <v>3295</v>
      </c>
      <c r="E3297" s="3">
        <v>43968</v>
      </c>
      <c r="F3297" s="4">
        <v>0.29166666666666669</v>
      </c>
      <c r="G3297">
        <v>30</v>
      </c>
      <c r="H3297">
        <v>10</v>
      </c>
      <c r="I3297" s="5">
        <f t="shared" si="467"/>
        <v>4</v>
      </c>
      <c r="J3297" s="22">
        <v>1.8063673210830285E-4</v>
      </c>
      <c r="K3297">
        <v>6.6189999999999988E-5</v>
      </c>
      <c r="L3297" s="5" cm="1">
        <f t="array" ref="L3297">_xlfn.IFS(I3297=0, 0, I3297&gt;34, 0, AND(I3297&gt;0, I3297&lt;35), VLOOKUP(I3297, $A$63:$C$96, 3))</f>
        <v>740</v>
      </c>
      <c r="M3297" s="5">
        <f t="shared" si="466"/>
        <v>858.02447751443856</v>
      </c>
      <c r="N3297" s="5">
        <v>1709.7021785757379</v>
      </c>
      <c r="O3297" s="5">
        <f t="shared" si="473"/>
        <v>1864.5722999999996</v>
      </c>
      <c r="P3297" s="5">
        <f t="shared" si="474"/>
        <v>1598.0244775144386</v>
      </c>
      <c r="Q3297" s="5">
        <f t="shared" si="468"/>
        <v>0</v>
      </c>
      <c r="R3297" s="5">
        <f>IF(O3297&gt;(P3297+U3297),O3297-P3297-U3297, 0)</f>
        <v>0</v>
      </c>
      <c r="S3297" s="5">
        <f t="shared" si="469"/>
        <v>0</v>
      </c>
      <c r="T3297" s="5">
        <f t="shared" si="470"/>
        <v>0</v>
      </c>
      <c r="U3297" s="5">
        <f>IF(O3297&gt;P3297,IF(V3296*($B$6/100)&gt;=O3297-P3297,(O3297-P3297), V3296*($B$6/100)), 0)</f>
        <v>266.54782248556103</v>
      </c>
      <c r="V3297" s="5">
        <f>V3296+(T3297*($B$5/100))-(U3297/($B$6/100))</f>
        <v>3090996.624429157</v>
      </c>
      <c r="W3297" s="5">
        <f t="shared" si="471"/>
        <v>77274.915610728931</v>
      </c>
    </row>
    <row r="3298" spans="4:23" x14ac:dyDescent="0.25">
      <c r="D3298">
        <f t="shared" si="472"/>
        <v>3296</v>
      </c>
      <c r="E3298" s="3">
        <v>43968</v>
      </c>
      <c r="F3298" s="4">
        <v>0.33333333333333331</v>
      </c>
      <c r="G3298">
        <v>30</v>
      </c>
      <c r="H3298">
        <v>10</v>
      </c>
      <c r="I3298" s="5">
        <f t="shared" si="467"/>
        <v>4</v>
      </c>
      <c r="J3298" s="22">
        <v>3.2168185169971741E-4</v>
      </c>
      <c r="K3298">
        <v>7.0069999999999998E-5</v>
      </c>
      <c r="L3298" s="5" cm="1">
        <f t="array" ref="L3298">_xlfn.IFS(I3298=0, 0, I3298&gt;34, 0, AND(I3298&gt;0, I3298&lt;35), VLOOKUP(I3298, $A$63:$C$96, 3))</f>
        <v>740</v>
      </c>
      <c r="M3298" s="5">
        <f t="shared" si="466"/>
        <v>1527.9887955736579</v>
      </c>
      <c r="N3298" s="5">
        <v>2006.5249068915793</v>
      </c>
      <c r="O3298" s="5">
        <f t="shared" si="473"/>
        <v>1973.8719000000001</v>
      </c>
      <c r="P3298" s="5">
        <f t="shared" si="474"/>
        <v>1973.8719000000001</v>
      </c>
      <c r="Q3298" s="5">
        <f t="shared" si="468"/>
        <v>294.11689557365753</v>
      </c>
      <c r="R3298" s="5">
        <f>IF(O3298&gt;(P3298+U3298),O3298-P3298-U3298, 0)</f>
        <v>0</v>
      </c>
      <c r="S3298" s="5">
        <f t="shared" si="469"/>
        <v>0</v>
      </c>
      <c r="T3298" s="5">
        <f t="shared" si="470"/>
        <v>294.11689557365753</v>
      </c>
      <c r="U3298" s="5">
        <f>IF(O3298&gt;P3298,IF(V3297*($B$6/100)&gt;=O3298-P3298,(O3298-P3298), V3297*($B$6/100)), 0)</f>
        <v>0</v>
      </c>
      <c r="V3298" s="5">
        <f>V3297+(T3298*($B$5/100))-(U3298/($B$6/100))</f>
        <v>3091202.5062560583</v>
      </c>
      <c r="W3298" s="5">
        <f t="shared" si="471"/>
        <v>77280.062656401453</v>
      </c>
    </row>
    <row r="3299" spans="4:23" x14ac:dyDescent="0.25">
      <c r="D3299">
        <f t="shared" si="472"/>
        <v>3297</v>
      </c>
      <c r="E3299" s="3">
        <v>43968</v>
      </c>
      <c r="F3299" s="4">
        <v>0.375</v>
      </c>
      <c r="G3299">
        <v>40</v>
      </c>
      <c r="H3299">
        <v>10</v>
      </c>
      <c r="I3299" s="5">
        <f t="shared" si="467"/>
        <v>6</v>
      </c>
      <c r="J3299" s="22">
        <v>4.5777801972652092E-4</v>
      </c>
      <c r="K3299">
        <v>8.4470000000000009E-5</v>
      </c>
      <c r="L3299" s="5" cm="1">
        <f t="array" ref="L3299">_xlfn.IFS(I3299=0, 0, I3299&gt;34, 0, AND(I3299&gt;0, I3299&lt;35), VLOOKUP(I3299, $A$63:$C$96, 3))</f>
        <v>2980</v>
      </c>
      <c r="M3299" s="5">
        <f t="shared" si="466"/>
        <v>2174.4455937009748</v>
      </c>
      <c r="N3299" s="5">
        <v>2101.7360838496165</v>
      </c>
      <c r="O3299" s="5">
        <f t="shared" si="473"/>
        <v>2379.5199000000007</v>
      </c>
      <c r="P3299" s="5">
        <f t="shared" si="474"/>
        <v>2379.5199000000007</v>
      </c>
      <c r="Q3299" s="5">
        <f t="shared" si="468"/>
        <v>487.20077413479089</v>
      </c>
      <c r="R3299" s="5">
        <f>IF(O3299&gt;(P3299+U3299),O3299-P3299-U3299, 0)</f>
        <v>0</v>
      </c>
      <c r="S3299" s="5">
        <f t="shared" si="469"/>
        <v>1079.4462482009476</v>
      </c>
      <c r="T3299" s="5">
        <f t="shared" si="470"/>
        <v>1695.4794455000269</v>
      </c>
      <c r="U3299" s="5">
        <f>IF(O3299&gt;P3299,IF(V3298*($B$6/100)&gt;=O3299-P3299,(O3299-P3299), V3298*($B$6/100)), 0)</f>
        <v>0</v>
      </c>
      <c r="V3299" s="5">
        <f>V3298+(T3299*($B$5/100))-(U3299/($B$6/100))</f>
        <v>3092389.3418679084</v>
      </c>
      <c r="W3299" s="5">
        <f t="shared" si="471"/>
        <v>77309.733546697709</v>
      </c>
    </row>
    <row r="3300" spans="4:23" x14ac:dyDescent="0.25">
      <c r="D3300">
        <f t="shared" si="472"/>
        <v>3298</v>
      </c>
      <c r="E3300" s="3">
        <v>43968</v>
      </c>
      <c r="F3300" s="4">
        <v>0.41666666666666669</v>
      </c>
      <c r="G3300">
        <v>50</v>
      </c>
      <c r="H3300">
        <v>9</v>
      </c>
      <c r="I3300" s="5">
        <f t="shared" si="467"/>
        <v>7</v>
      </c>
      <c r="J3300" s="22">
        <v>5.5180809945413068E-4</v>
      </c>
      <c r="K3300">
        <v>9.5890000000000005E-5</v>
      </c>
      <c r="L3300" s="5" cm="1">
        <f t="array" ref="L3300">_xlfn.IFS(I3300=0, 0, I3300&gt;34, 0, AND(I3300&gt;0, I3300&lt;35), VLOOKUP(I3300, $A$63:$C$96, 3))</f>
        <v>4800</v>
      </c>
      <c r="M3300" s="5">
        <f t="shared" si="466"/>
        <v>2621.0884724071207</v>
      </c>
      <c r="N3300" s="5">
        <v>1951.7749418110034</v>
      </c>
      <c r="O3300" s="5">
        <f t="shared" si="473"/>
        <v>2701.2213000000002</v>
      </c>
      <c r="P3300" s="5">
        <f t="shared" si="474"/>
        <v>2701.2213000000002</v>
      </c>
      <c r="Q3300" s="5">
        <f t="shared" si="468"/>
        <v>487.20077413479089</v>
      </c>
      <c r="R3300" s="5">
        <f>IF(O3300&gt;(P3300+U3300),O3300-P3300-U3300, 0)</f>
        <v>0</v>
      </c>
      <c r="S3300" s="5">
        <f t="shared" si="469"/>
        <v>1002.426591264281</v>
      </c>
      <c r="T3300" s="5">
        <f t="shared" si="470"/>
        <v>3717.4405811428392</v>
      </c>
      <c r="U3300" s="5">
        <f>IF(O3300&gt;P3300,IF(V3299*($B$6/100)&gt;=O3300-P3300,(O3300-P3300), V3299*($B$6/100)), 0)</f>
        <v>0</v>
      </c>
      <c r="V3300" s="5">
        <f>V3299+(T3300*($B$5/100))-(U3300/($B$6/100))</f>
        <v>3094991.5502747083</v>
      </c>
      <c r="W3300" s="5">
        <f t="shared" si="471"/>
        <v>77374.788756867711</v>
      </c>
    </row>
    <row r="3301" spans="4:23" x14ac:dyDescent="0.25">
      <c r="D3301">
        <f t="shared" si="472"/>
        <v>3299</v>
      </c>
      <c r="E3301" s="3">
        <v>43968</v>
      </c>
      <c r="F3301" s="4">
        <v>0.45833333333333331</v>
      </c>
      <c r="G3301">
        <v>70</v>
      </c>
      <c r="H3301">
        <v>7</v>
      </c>
      <c r="I3301" s="5">
        <f t="shared" si="467"/>
        <v>10</v>
      </c>
      <c r="J3301" s="22">
        <v>6.1119551822946306E-4</v>
      </c>
      <c r="K3301">
        <v>9.3499999999999996E-5</v>
      </c>
      <c r="L3301" s="5" cm="1">
        <f t="array" ref="L3301">_xlfn.IFS(I3301=0, 0, I3301&gt;34, 0, AND(I3301&gt;0, I3301&lt;35), VLOOKUP(I3301, $A$63:$C$96, 3))</f>
        <v>12480</v>
      </c>
      <c r="M3301" s="5">
        <f t="shared" si="466"/>
        <v>2903.1787115899497</v>
      </c>
      <c r="N3301" s="5">
        <v>1623.6093555358952</v>
      </c>
      <c r="O3301" s="5">
        <f t="shared" si="473"/>
        <v>2633.895</v>
      </c>
      <c r="P3301" s="5">
        <f t="shared" si="474"/>
        <v>2633.895</v>
      </c>
      <c r="Q3301" s="5">
        <f t="shared" si="468"/>
        <v>487.20077413479089</v>
      </c>
      <c r="R3301" s="5">
        <f>IF(O3301&gt;(P3301+U3301),O3301-P3301-U3301, 0)</f>
        <v>0</v>
      </c>
      <c r="S3301" s="5">
        <f t="shared" si="469"/>
        <v>833.88159000775033</v>
      </c>
      <c r="T3301" s="5">
        <f t="shared" si="470"/>
        <v>11915.402121582199</v>
      </c>
      <c r="U3301" s="5">
        <f>IF(O3301&gt;P3301,IF(V3300*($B$6/100)&gt;=O3301-P3301,(O3301-P3301), V3300*($B$6/100)), 0)</f>
        <v>0</v>
      </c>
      <c r="V3301" s="5">
        <f>V3300+(T3301*($B$5/100))-(U3301/($B$6/100))</f>
        <v>3103332.331759816</v>
      </c>
      <c r="W3301" s="5">
        <f t="shared" si="471"/>
        <v>77583.308293995404</v>
      </c>
    </row>
    <row r="3302" spans="4:23" x14ac:dyDescent="0.25">
      <c r="D3302">
        <f t="shared" si="472"/>
        <v>3300</v>
      </c>
      <c r="E3302" s="3">
        <v>43968</v>
      </c>
      <c r="F3302" s="4">
        <v>0.5</v>
      </c>
      <c r="G3302">
        <v>60</v>
      </c>
      <c r="H3302">
        <v>10</v>
      </c>
      <c r="I3302" s="5">
        <f t="shared" si="467"/>
        <v>8</v>
      </c>
      <c r="J3302" s="22">
        <v>7.9925567768468248E-4</v>
      </c>
      <c r="K3302">
        <v>8.6429999999999997E-5</v>
      </c>
      <c r="L3302" s="5" cm="1">
        <f t="array" ref="L3302">_xlfn.IFS(I3302=0, 0, I3302&gt;34, 0, AND(I3302&gt;0, I3302&lt;35), VLOOKUP(I3302, $A$63:$C$96, 3))</f>
        <v>7160</v>
      </c>
      <c r="M3302" s="5">
        <f t="shared" si="466"/>
        <v>3796.4644690022419</v>
      </c>
      <c r="N3302" s="5">
        <v>1443.3208565140785</v>
      </c>
      <c r="O3302" s="5">
        <f t="shared" si="473"/>
        <v>2434.7330999999999</v>
      </c>
      <c r="P3302" s="5">
        <f t="shared" si="474"/>
        <v>2434.7330999999999</v>
      </c>
      <c r="Q3302" s="5">
        <f t="shared" si="468"/>
        <v>487.20077413479089</v>
      </c>
      <c r="R3302" s="5">
        <f>IF(O3302&gt;(P3302+U3302),O3302-P3302-U3302, 0)</f>
        <v>0</v>
      </c>
      <c r="S3302" s="5">
        <f t="shared" si="469"/>
        <v>741.28588050914254</v>
      </c>
      <c r="T3302" s="5">
        <f t="shared" si="470"/>
        <v>7780.4454884930992</v>
      </c>
      <c r="U3302" s="5">
        <f>IF(O3302&gt;P3302,IF(V3301*($B$6/100)&gt;=O3302-P3302,(O3302-P3302), V3301*($B$6/100)), 0)</f>
        <v>0</v>
      </c>
      <c r="V3302" s="5">
        <f>V3301+(T3302*($B$5/100))-(U3302/($B$6/100))</f>
        <v>3108778.6436017612</v>
      </c>
      <c r="W3302" s="5">
        <f t="shared" si="471"/>
        <v>77719.466090044036</v>
      </c>
    </row>
    <row r="3303" spans="4:23" x14ac:dyDescent="0.25">
      <c r="D3303">
        <f t="shared" si="472"/>
        <v>3301</v>
      </c>
      <c r="E3303" s="3">
        <v>43968</v>
      </c>
      <c r="F3303" s="4">
        <v>0.54166666666666663</v>
      </c>
      <c r="G3303">
        <v>60</v>
      </c>
      <c r="H3303">
        <v>10</v>
      </c>
      <c r="I3303" s="5">
        <f t="shared" si="467"/>
        <v>8</v>
      </c>
      <c r="J3303" s="22">
        <v>7.9925567768468248E-4</v>
      </c>
      <c r="K3303">
        <v>8.0760000000000006E-5</v>
      </c>
      <c r="L3303" s="5" cm="1">
        <f t="array" ref="L3303">_xlfn.IFS(I3303=0, 0, I3303&gt;34, 0, AND(I3303&gt;0, I3303&lt;35), VLOOKUP(I3303, $A$63:$C$96, 3))</f>
        <v>7160</v>
      </c>
      <c r="M3303" s="5">
        <f t="shared" si="466"/>
        <v>3796.4644690022419</v>
      </c>
      <c r="N3303" s="5">
        <v>1433.1525007115188</v>
      </c>
      <c r="O3303" s="5">
        <f t="shared" si="473"/>
        <v>2275.0092</v>
      </c>
      <c r="P3303" s="5">
        <f t="shared" si="474"/>
        <v>2275.0092</v>
      </c>
      <c r="Q3303" s="5">
        <f t="shared" si="468"/>
        <v>487.20077413479089</v>
      </c>
      <c r="R3303" s="5">
        <f>IF(O3303&gt;(P3303+U3303),O3303-P3303-U3303, 0)</f>
        <v>0</v>
      </c>
      <c r="S3303" s="5">
        <f t="shared" si="469"/>
        <v>736.06343911614863</v>
      </c>
      <c r="T3303" s="5">
        <f t="shared" si="470"/>
        <v>7945.3918298860926</v>
      </c>
      <c r="U3303" s="5">
        <f>IF(O3303&gt;P3303,IF(V3302*($B$6/100)&gt;=O3303-P3303,(O3303-P3303), V3302*($B$6/100)), 0)</f>
        <v>0</v>
      </c>
      <c r="V3303" s="5">
        <f>V3302+(T3303*($B$5/100))-(U3303/($B$6/100))</f>
        <v>3114340.4178826814</v>
      </c>
      <c r="W3303" s="5">
        <f t="shared" si="471"/>
        <v>77858.510447067034</v>
      </c>
    </row>
    <row r="3304" spans="4:23" x14ac:dyDescent="0.25">
      <c r="D3304">
        <f t="shared" si="472"/>
        <v>3302</v>
      </c>
      <c r="E3304" s="3">
        <v>43968</v>
      </c>
      <c r="F3304" s="4">
        <v>0.58333333333333337</v>
      </c>
      <c r="G3304">
        <v>60</v>
      </c>
      <c r="H3304">
        <v>8</v>
      </c>
      <c r="I3304" s="5">
        <f t="shared" si="467"/>
        <v>8</v>
      </c>
      <c r="J3304" s="22">
        <v>6.2851684870560175E-4</v>
      </c>
      <c r="K3304">
        <v>7.3670000000000004E-5</v>
      </c>
      <c r="L3304" s="5" cm="1">
        <f t="array" ref="L3304">_xlfn.IFS(I3304=0, 0, I3304&gt;34, 0, AND(I3304&gt;0, I3304&lt;35), VLOOKUP(I3304, $A$63:$C$96, 3))</f>
        <v>7160</v>
      </c>
      <c r="M3304" s="5">
        <f t="shared" si="466"/>
        <v>2985.4550313516083</v>
      </c>
      <c r="N3304" s="5">
        <v>1248.8176912481738</v>
      </c>
      <c r="O3304" s="5">
        <f t="shared" si="473"/>
        <v>2075.2838999999999</v>
      </c>
      <c r="P3304" s="5">
        <f t="shared" si="474"/>
        <v>2075.2838999999999</v>
      </c>
      <c r="Q3304" s="5">
        <f t="shared" si="468"/>
        <v>487.20077413479089</v>
      </c>
      <c r="R3304" s="5">
        <f>IF(O3304&gt;(P3304+U3304),O3304-P3304-U3304, 0)</f>
        <v>0</v>
      </c>
      <c r="S3304" s="5">
        <f t="shared" si="469"/>
        <v>641.38955497957033</v>
      </c>
      <c r="T3304" s="5">
        <f t="shared" si="470"/>
        <v>7428.7815763720373</v>
      </c>
      <c r="U3304" s="5">
        <f>IF(O3304&gt;P3304,IF(V3303*($B$6/100)&gt;=O3304-P3304,(O3304-P3304), V3303*($B$6/100)), 0)</f>
        <v>0</v>
      </c>
      <c r="V3304" s="5">
        <f>V3303+(T3304*($B$5/100))-(U3304/($B$6/100))</f>
        <v>3119540.5649861419</v>
      </c>
      <c r="W3304" s="5">
        <f t="shared" si="471"/>
        <v>77988.51412465355</v>
      </c>
    </row>
    <row r="3305" spans="4:23" x14ac:dyDescent="0.25">
      <c r="D3305">
        <f t="shared" si="472"/>
        <v>3303</v>
      </c>
      <c r="E3305" s="3">
        <v>43968</v>
      </c>
      <c r="F3305" s="4">
        <v>0.625</v>
      </c>
      <c r="G3305">
        <v>70</v>
      </c>
      <c r="H3305">
        <v>9</v>
      </c>
      <c r="I3305" s="5">
        <f t="shared" si="467"/>
        <v>10</v>
      </c>
      <c r="J3305" s="22">
        <v>5.6418047836565824E-4</v>
      </c>
      <c r="K3305">
        <v>6.7610000000000012E-5</v>
      </c>
      <c r="L3305" s="5" cm="1">
        <f t="array" ref="L3305">_xlfn.IFS(I3305=0, 0, I3305&gt;34, 0, AND(I3305&gt;0, I3305&lt;35), VLOOKUP(I3305, $A$63:$C$96, 3))</f>
        <v>12480</v>
      </c>
      <c r="M3305" s="5">
        <f t="shared" si="466"/>
        <v>2679.8572722368767</v>
      </c>
      <c r="N3305" s="5">
        <v>979.40527892908824</v>
      </c>
      <c r="O3305" s="5">
        <f t="shared" si="473"/>
        <v>1904.5737000000004</v>
      </c>
      <c r="P3305" s="5">
        <f t="shared" si="474"/>
        <v>1904.5737000000004</v>
      </c>
      <c r="Q3305" s="5">
        <f t="shared" si="468"/>
        <v>487.20077413479089</v>
      </c>
      <c r="R3305" s="5">
        <f>IF(O3305&gt;(P3305+U3305),O3305-P3305-U3305, 0)</f>
        <v>0</v>
      </c>
      <c r="S3305" s="5">
        <f t="shared" si="469"/>
        <v>503.02003278726255</v>
      </c>
      <c r="T3305" s="5">
        <f t="shared" si="470"/>
        <v>12752.263539449614</v>
      </c>
      <c r="U3305" s="5">
        <f>IF(O3305&gt;P3305,IF(V3304*($B$6/100)&gt;=O3305-P3305,(O3305-P3305), V3304*($B$6/100)), 0)</f>
        <v>0</v>
      </c>
      <c r="V3305" s="5">
        <f>V3304+(T3305*($B$5/100))-(U3305/($B$6/100))</f>
        <v>3128467.1494637565</v>
      </c>
      <c r="W3305" s="5">
        <f t="shared" si="471"/>
        <v>78211.678736593909</v>
      </c>
    </row>
    <row r="3306" spans="4:23" x14ac:dyDescent="0.25">
      <c r="D3306">
        <f t="shared" si="472"/>
        <v>3304</v>
      </c>
      <c r="E3306" s="3">
        <v>43968</v>
      </c>
      <c r="F3306" s="4">
        <v>0.66666666666666663</v>
      </c>
      <c r="G3306">
        <v>60</v>
      </c>
      <c r="H3306">
        <v>10</v>
      </c>
      <c r="I3306" s="5">
        <f t="shared" si="467"/>
        <v>8</v>
      </c>
      <c r="J3306" s="22">
        <v>4.9242068067879819E-4</v>
      </c>
      <c r="K3306">
        <v>6.5810000000000009E-5</v>
      </c>
      <c r="L3306" s="5" cm="1">
        <f t="array" ref="L3306">_xlfn.IFS(I3306=0, 0, I3306&gt;34, 0, AND(I3306&gt;0, I3306&lt;35), VLOOKUP(I3306, $A$63:$C$96, 3))</f>
        <v>7160</v>
      </c>
      <c r="M3306" s="5">
        <f t="shared" si="466"/>
        <v>2338.9982332242917</v>
      </c>
      <c r="N3306" s="5">
        <v>878.09803829021132</v>
      </c>
      <c r="O3306" s="5">
        <f t="shared" si="473"/>
        <v>1853.8677000000002</v>
      </c>
      <c r="P3306" s="5">
        <f t="shared" si="474"/>
        <v>1853.8677000000002</v>
      </c>
      <c r="Q3306" s="5">
        <f t="shared" si="468"/>
        <v>487.20077413479089</v>
      </c>
      <c r="R3306" s="5">
        <f>IF(O3306&gt;(P3306+U3306),O3306-P3306-U3306, 0)</f>
        <v>0</v>
      </c>
      <c r="S3306" s="5">
        <f t="shared" si="469"/>
        <v>450.98889449946842</v>
      </c>
      <c r="T3306" s="5">
        <f t="shared" si="470"/>
        <v>7194.1416387248219</v>
      </c>
      <c r="U3306" s="5">
        <f>IF(O3306&gt;P3306,IF(V3305*($B$6/100)&gt;=O3306-P3306,(O3306-P3306), V3305*($B$6/100)), 0)</f>
        <v>0</v>
      </c>
      <c r="V3306" s="5">
        <f>V3305+(T3306*($B$5/100))-(U3306/($B$6/100))</f>
        <v>3133503.0486108637</v>
      </c>
      <c r="W3306" s="5">
        <f t="shared" si="471"/>
        <v>78337.576215271591</v>
      </c>
    </row>
    <row r="3307" spans="4:23" x14ac:dyDescent="0.25">
      <c r="D3307">
        <f t="shared" si="472"/>
        <v>3305</v>
      </c>
      <c r="E3307" s="3">
        <v>43968</v>
      </c>
      <c r="F3307" s="4">
        <v>0.70833333333333337</v>
      </c>
      <c r="G3307">
        <v>50</v>
      </c>
      <c r="H3307">
        <v>10</v>
      </c>
      <c r="I3307" s="5">
        <f t="shared" si="467"/>
        <v>7</v>
      </c>
      <c r="J3307" s="22">
        <v>4.62726971291132E-4</v>
      </c>
      <c r="K3307">
        <v>7.6259999999999992E-5</v>
      </c>
      <c r="L3307" s="5" cm="1">
        <f t="array" ref="L3307">_xlfn.IFS(I3307=0, 0, I3307&gt;34, 0, AND(I3307&gt;0, I3307&lt;35), VLOOKUP(I3307, $A$63:$C$96, 3))</f>
        <v>4800</v>
      </c>
      <c r="M3307" s="5">
        <f t="shared" si="466"/>
        <v>2197.9531136328769</v>
      </c>
      <c r="N3307" s="5">
        <v>869.99563180729888</v>
      </c>
      <c r="O3307" s="5">
        <f t="shared" si="473"/>
        <v>2148.2441999999996</v>
      </c>
      <c r="P3307" s="5">
        <f t="shared" si="474"/>
        <v>2148.2441999999996</v>
      </c>
      <c r="Q3307" s="5">
        <f t="shared" si="468"/>
        <v>487.20077413479089</v>
      </c>
      <c r="R3307" s="5">
        <f>IF(O3307&gt;(P3307+U3307),O3307-P3307-U3307, 0)</f>
        <v>0</v>
      </c>
      <c r="S3307" s="5">
        <f t="shared" si="469"/>
        <v>446.82751936460409</v>
      </c>
      <c r="T3307" s="5">
        <f t="shared" si="470"/>
        <v>4402.8813942682737</v>
      </c>
      <c r="U3307" s="5">
        <f>IF(O3307&gt;P3307,IF(V3306*($B$6/100)&gt;=O3307-P3307,(O3307-P3307), V3306*($B$6/100)), 0)</f>
        <v>0</v>
      </c>
      <c r="V3307" s="5">
        <f>V3306+(T3307*($B$5/100))-(U3307/($B$6/100))</f>
        <v>3136585.0655868514</v>
      </c>
      <c r="W3307" s="5">
        <f t="shared" si="471"/>
        <v>78414.626639671289</v>
      </c>
    </row>
    <row r="3308" spans="4:23" x14ac:dyDescent="0.25">
      <c r="D3308">
        <f t="shared" si="472"/>
        <v>3306</v>
      </c>
      <c r="E3308" s="3">
        <v>43968</v>
      </c>
      <c r="F3308" s="4">
        <v>0.75</v>
      </c>
      <c r="G3308">
        <v>60</v>
      </c>
      <c r="H3308">
        <v>10</v>
      </c>
      <c r="I3308" s="5">
        <f t="shared" si="467"/>
        <v>8</v>
      </c>
      <c r="J3308" s="22">
        <v>3.3652870639355053E-4</v>
      </c>
      <c r="K3308">
        <v>1.1711999999999999E-4</v>
      </c>
      <c r="L3308" s="5" cm="1">
        <f t="array" ref="L3308">_xlfn.IFS(I3308=0, 0, I3308&gt;34, 0, AND(I3308&gt;0, I3308&lt;35), VLOOKUP(I3308, $A$63:$C$96, 3))</f>
        <v>7160</v>
      </c>
      <c r="M3308" s="5">
        <f t="shared" si="466"/>
        <v>1598.511355369365</v>
      </c>
      <c r="N3308" s="5">
        <v>1039.1333176485145</v>
      </c>
      <c r="O3308" s="5">
        <f t="shared" si="473"/>
        <v>3299.2703999999999</v>
      </c>
      <c r="P3308" s="5">
        <f t="shared" si="474"/>
        <v>3299.2703999999999</v>
      </c>
      <c r="Q3308" s="5">
        <f t="shared" si="468"/>
        <v>487.20077413479089</v>
      </c>
      <c r="R3308" s="5">
        <f>IF(O3308&gt;(P3308+U3308),O3308-P3308-U3308, 0)</f>
        <v>0</v>
      </c>
      <c r="S3308" s="5">
        <f t="shared" si="469"/>
        <v>533.69619988717454</v>
      </c>
      <c r="T3308" s="5">
        <f t="shared" si="470"/>
        <v>4925.5447554821903</v>
      </c>
      <c r="U3308" s="5">
        <f>IF(O3308&gt;P3308,IF(V3307*($B$6/100)&gt;=O3308-P3308,(O3308-P3308), V3307*($B$6/100)), 0)</f>
        <v>0</v>
      </c>
      <c r="V3308" s="5">
        <f>V3307+(T3308*($B$5/100))-(U3308/($B$6/100))</f>
        <v>3140032.9469156889</v>
      </c>
      <c r="W3308" s="5">
        <f t="shared" si="471"/>
        <v>78500.82367289222</v>
      </c>
    </row>
    <row r="3309" spans="4:23" x14ac:dyDescent="0.25">
      <c r="D3309">
        <f t="shared" si="472"/>
        <v>3307</v>
      </c>
      <c r="E3309" s="3">
        <v>43968</v>
      </c>
      <c r="F3309" s="4">
        <v>0.79166666666666663</v>
      </c>
      <c r="G3309">
        <v>40</v>
      </c>
      <c r="H3309">
        <v>10</v>
      </c>
      <c r="I3309" s="5">
        <f t="shared" si="467"/>
        <v>6</v>
      </c>
      <c r="J3309" s="22">
        <v>1.9300911101983044E-4</v>
      </c>
      <c r="K3309">
        <v>1.3891999999999998E-4</v>
      </c>
      <c r="L3309" s="5" cm="1">
        <f t="array" ref="L3309">_xlfn.IFS(I3309=0, 0, I3309&gt;34, 0, AND(I3309&gt;0, I3309&lt;35), VLOOKUP(I3309, $A$63:$C$96, 3))</f>
        <v>2980</v>
      </c>
      <c r="M3309" s="5">
        <f t="shared" si="466"/>
        <v>916.79327734419462</v>
      </c>
      <c r="N3309" s="5">
        <v>1194.0586425476458</v>
      </c>
      <c r="O3309" s="5">
        <f t="shared" si="473"/>
        <v>3913.3763999999992</v>
      </c>
      <c r="P3309" s="5">
        <f t="shared" si="474"/>
        <v>3896.7932773441944</v>
      </c>
      <c r="Q3309" s="5">
        <f t="shared" si="468"/>
        <v>0</v>
      </c>
      <c r="R3309" s="5">
        <f>IF(O3309&gt;(P3309+U3309),O3309-P3309-U3309, 0)</f>
        <v>0</v>
      </c>
      <c r="S3309" s="5">
        <f t="shared" si="469"/>
        <v>0</v>
      </c>
      <c r="T3309" s="5">
        <f t="shared" si="470"/>
        <v>0</v>
      </c>
      <c r="U3309" s="5">
        <f>IF(O3309&gt;P3309,IF(V3308*($B$6/100)&gt;=O3309-P3309,(O3309-P3309), V3308*($B$6/100)), 0)</f>
        <v>16.5831226558048</v>
      </c>
      <c r="V3309" s="5">
        <f>V3308+(T3309*($B$5/100))-(U3309/($B$6/100))</f>
        <v>3140009.2567404662</v>
      </c>
      <c r="W3309" s="5">
        <f t="shared" si="471"/>
        <v>78500.231418511656</v>
      </c>
    </row>
    <row r="3310" spans="4:23" x14ac:dyDescent="0.25">
      <c r="D3310">
        <f t="shared" si="472"/>
        <v>3308</v>
      </c>
      <c r="E3310" s="3">
        <v>43968</v>
      </c>
      <c r="F3310" s="4">
        <v>0.83333333333333337</v>
      </c>
      <c r="G3310">
        <v>30</v>
      </c>
      <c r="H3310">
        <v>8</v>
      </c>
      <c r="I3310" s="5">
        <f t="shared" si="467"/>
        <v>4</v>
      </c>
      <c r="J3310" s="22">
        <v>6.4336370339943488E-5</v>
      </c>
      <c r="K3310">
        <v>1.4407999999999999E-4</v>
      </c>
      <c r="L3310" s="5" cm="1">
        <f t="array" ref="L3310">_xlfn.IFS(I3310=0, 0, I3310&gt;34, 0, AND(I3310&gt;0, I3310&lt;35), VLOOKUP(I3310, $A$63:$C$96, 3))</f>
        <v>740</v>
      </c>
      <c r="M3310" s="5">
        <f t="shared" si="466"/>
        <v>305.59775911473156</v>
      </c>
      <c r="N3310" s="5">
        <v>1211.2757723086913</v>
      </c>
      <c r="O3310" s="5">
        <f t="shared" si="473"/>
        <v>4058.7336</v>
      </c>
      <c r="P3310" s="5">
        <f t="shared" si="474"/>
        <v>1045.5977591147316</v>
      </c>
      <c r="Q3310" s="5">
        <f t="shared" si="468"/>
        <v>0</v>
      </c>
      <c r="R3310" s="5">
        <f>IF(O3310&gt;(P3310+U3310),O3310-P3310-U3310, 0)</f>
        <v>0</v>
      </c>
      <c r="S3310" s="5">
        <f t="shared" si="469"/>
        <v>0</v>
      </c>
      <c r="T3310" s="5">
        <f t="shared" si="470"/>
        <v>0</v>
      </c>
      <c r="U3310" s="5">
        <f>IF(O3310&gt;P3310,IF(V3309*($B$6/100)&gt;=O3310-P3310,(O3310-P3310), V3309*($B$6/100)), 0)</f>
        <v>3013.1358408852684</v>
      </c>
      <c r="V3310" s="5">
        <f>V3309+(T3310*($B$5/100))-(U3310/($B$6/100))</f>
        <v>3135704.7769677732</v>
      </c>
      <c r="W3310" s="5">
        <f t="shared" si="471"/>
        <v>78392.61942419433</v>
      </c>
    </row>
    <row r="3311" spans="4:23" x14ac:dyDescent="0.25">
      <c r="D3311">
        <f t="shared" si="472"/>
        <v>3309</v>
      </c>
      <c r="E3311" s="3">
        <v>43968</v>
      </c>
      <c r="F3311" s="4">
        <v>0.875</v>
      </c>
      <c r="G3311">
        <v>10</v>
      </c>
      <c r="H3311">
        <v>0</v>
      </c>
      <c r="I3311" s="5">
        <f t="shared" si="467"/>
        <v>1</v>
      </c>
      <c r="J3311" s="22">
        <v>4.9489515646110373E-6</v>
      </c>
      <c r="K3311">
        <v>1.4961999999999999E-4</v>
      </c>
      <c r="L3311" s="5" cm="1">
        <f t="array" ref="L3311">_xlfn.IFS(I3311=0, 0, I3311&gt;34, 0, AND(I3311&gt;0, I3311&lt;35), VLOOKUP(I3311, $A$63:$C$96, 3))</f>
        <v>0</v>
      </c>
      <c r="M3311" s="5">
        <f t="shared" si="466"/>
        <v>23.507519931902429</v>
      </c>
      <c r="N3311" s="5">
        <v>1154.5284638084072</v>
      </c>
      <c r="O3311" s="5">
        <f t="shared" si="473"/>
        <v>4214.7954</v>
      </c>
      <c r="P3311" s="5">
        <f t="shared" si="474"/>
        <v>23.507519931902429</v>
      </c>
      <c r="Q3311" s="5">
        <f t="shared" si="468"/>
        <v>0</v>
      </c>
      <c r="R3311" s="5">
        <f>IF(O3311&gt;(P3311+U3311),O3311-P3311-U3311, 0)</f>
        <v>0</v>
      </c>
      <c r="S3311" s="5">
        <f t="shared" si="469"/>
        <v>0</v>
      </c>
      <c r="T3311" s="5">
        <f t="shared" si="470"/>
        <v>0</v>
      </c>
      <c r="U3311" s="5">
        <f>IF(O3311&gt;P3311,IF(V3310*($B$6/100)&gt;=O3311-P3311,(O3311-P3311), V3310*($B$6/100)), 0)</f>
        <v>4191.2878800680974</v>
      </c>
      <c r="V3311" s="5">
        <f>V3310+(T3311*($B$5/100))-(U3311/($B$6/100))</f>
        <v>3129717.22285339</v>
      </c>
      <c r="W3311" s="5">
        <f t="shared" si="471"/>
        <v>78242.930571334757</v>
      </c>
    </row>
    <row r="3312" spans="4:23" x14ac:dyDescent="0.25">
      <c r="D3312">
        <f t="shared" si="472"/>
        <v>3310</v>
      </c>
      <c r="E3312" s="3">
        <v>43968</v>
      </c>
      <c r="F3312" s="4">
        <v>0.91666666666666663</v>
      </c>
      <c r="G3312">
        <v>10</v>
      </c>
      <c r="H3312">
        <v>0</v>
      </c>
      <c r="I3312" s="5">
        <f t="shared" si="467"/>
        <v>1</v>
      </c>
      <c r="J3312" s="22">
        <v>0</v>
      </c>
      <c r="K3312">
        <v>1.5455999999999998E-4</v>
      </c>
      <c r="L3312" s="5" cm="1">
        <f t="array" ref="L3312">_xlfn.IFS(I3312=0, 0, I3312&gt;34, 0, AND(I3312&gt;0, I3312&lt;35), VLOOKUP(I3312, $A$63:$C$96, 3))</f>
        <v>0</v>
      </c>
      <c r="M3312" s="5">
        <f t="shared" si="466"/>
        <v>0</v>
      </c>
      <c r="N3312" s="5">
        <v>1146.3946816317234</v>
      </c>
      <c r="O3312" s="5">
        <f t="shared" si="473"/>
        <v>4353.9551999999994</v>
      </c>
      <c r="P3312" s="5">
        <f t="shared" si="474"/>
        <v>0</v>
      </c>
      <c r="Q3312" s="5">
        <f t="shared" si="468"/>
        <v>0</v>
      </c>
      <c r="R3312" s="5">
        <f>IF(O3312&gt;(P3312+U3312),O3312-P3312-U3312, 0)</f>
        <v>0</v>
      </c>
      <c r="S3312" s="5">
        <f t="shared" si="469"/>
        <v>0</v>
      </c>
      <c r="T3312" s="5">
        <f t="shared" si="470"/>
        <v>0</v>
      </c>
      <c r="U3312" s="5">
        <f>IF(O3312&gt;P3312,IF(V3311*($B$6/100)&gt;=O3312-P3312,(O3312-P3312), V3311*($B$6/100)), 0)</f>
        <v>4353.9551999999994</v>
      </c>
      <c r="V3312" s="5">
        <f>V3311+(T3312*($B$5/100))-(U3312/($B$6/100))</f>
        <v>3123497.2868533898</v>
      </c>
      <c r="W3312" s="5">
        <f t="shared" si="471"/>
        <v>78087.432171334745</v>
      </c>
    </row>
    <row r="3313" spans="4:23" x14ac:dyDescent="0.25">
      <c r="D3313">
        <f t="shared" si="472"/>
        <v>3311</v>
      </c>
      <c r="E3313" s="3">
        <v>43968</v>
      </c>
      <c r="F3313" s="4">
        <v>0.95833333333333337</v>
      </c>
      <c r="G3313">
        <v>10</v>
      </c>
      <c r="H3313">
        <v>0</v>
      </c>
      <c r="I3313" s="5">
        <f t="shared" si="467"/>
        <v>1</v>
      </c>
      <c r="J3313" s="22">
        <v>0</v>
      </c>
      <c r="K3313">
        <v>1.5319999999999998E-4</v>
      </c>
      <c r="L3313" s="5" cm="1">
        <f t="array" ref="L3313">_xlfn.IFS(I3313=0, 0, I3313&gt;34, 0, AND(I3313&gt;0, I3313&lt;35), VLOOKUP(I3313, $A$63:$C$96, 3))</f>
        <v>0</v>
      </c>
      <c r="M3313" s="5">
        <f t="shared" si="466"/>
        <v>0</v>
      </c>
      <c r="N3313" s="5">
        <v>1079.5554152057477</v>
      </c>
      <c r="O3313" s="5">
        <f t="shared" si="473"/>
        <v>4315.6440000000002</v>
      </c>
      <c r="P3313" s="5">
        <f t="shared" si="474"/>
        <v>0</v>
      </c>
      <c r="Q3313" s="5">
        <f t="shared" si="468"/>
        <v>0</v>
      </c>
      <c r="R3313" s="5">
        <f>IF(O3313&gt;(P3313+U3313),O3313-P3313-U3313, 0)</f>
        <v>0</v>
      </c>
      <c r="S3313" s="5">
        <f t="shared" si="469"/>
        <v>0</v>
      </c>
      <c r="T3313" s="5">
        <f t="shared" si="470"/>
        <v>0</v>
      </c>
      <c r="U3313" s="5">
        <f>IF(O3313&gt;P3313,IF(V3312*($B$6/100)&gt;=O3313-P3313,(O3313-P3313), V3312*($B$6/100)), 0)</f>
        <v>4315.6440000000002</v>
      </c>
      <c r="V3313" s="5">
        <f>V3312+(T3313*($B$5/100))-(U3313/($B$6/100))</f>
        <v>3117332.081139104</v>
      </c>
      <c r="W3313" s="5">
        <f t="shared" si="471"/>
        <v>77933.302028477599</v>
      </c>
    </row>
    <row r="3314" spans="4:23" x14ac:dyDescent="0.25">
      <c r="D3314">
        <f t="shared" si="472"/>
        <v>3312</v>
      </c>
      <c r="E3314" s="3">
        <v>43969</v>
      </c>
      <c r="F3314" s="4">
        <v>0</v>
      </c>
      <c r="G3314">
        <v>20</v>
      </c>
      <c r="H3314">
        <v>0</v>
      </c>
      <c r="I3314" s="5">
        <f t="shared" si="467"/>
        <v>3</v>
      </c>
      <c r="J3314" s="22">
        <v>0</v>
      </c>
      <c r="K3314">
        <v>1.3046000000000002E-4</v>
      </c>
      <c r="L3314" s="5" cm="1">
        <f t="array" ref="L3314">_xlfn.IFS(I3314=0, 0, I3314&gt;34, 0, AND(I3314&gt;0, I3314&lt;35), VLOOKUP(I3314, $A$63:$C$96, 3))</f>
        <v>232</v>
      </c>
      <c r="M3314" s="5">
        <f t="shared" si="466"/>
        <v>0</v>
      </c>
      <c r="N3314" s="5">
        <v>872.93708203895528</v>
      </c>
      <c r="O3314" s="5">
        <f t="shared" si="473"/>
        <v>3675.0582000000004</v>
      </c>
      <c r="P3314" s="5">
        <f t="shared" si="474"/>
        <v>232</v>
      </c>
      <c r="Q3314" s="5">
        <f t="shared" si="468"/>
        <v>0</v>
      </c>
      <c r="R3314" s="5">
        <f>IF(O3314&gt;(P3314+U3314),O3314-P3314-U3314, 0)</f>
        <v>0</v>
      </c>
      <c r="S3314" s="5">
        <f t="shared" si="469"/>
        <v>0</v>
      </c>
      <c r="T3314" s="5">
        <f t="shared" si="470"/>
        <v>0</v>
      </c>
      <c r="U3314" s="5">
        <f>IF(O3314&gt;P3314,IF(V3313*($B$6/100)&gt;=O3314-P3314,(O3314-P3314), V3313*($B$6/100)), 0)</f>
        <v>3443.0582000000004</v>
      </c>
      <c r="V3314" s="5">
        <f>V3313+(T3314*($B$5/100))-(U3314/($B$6/100))</f>
        <v>3112413.4265676755</v>
      </c>
      <c r="W3314" s="5">
        <f t="shared" si="471"/>
        <v>77810.335664191894</v>
      </c>
    </row>
    <row r="3315" spans="4:23" x14ac:dyDescent="0.25">
      <c r="D3315">
        <f t="shared" si="472"/>
        <v>3313</v>
      </c>
      <c r="E3315" s="3">
        <v>43969</v>
      </c>
      <c r="F3315" s="4">
        <v>4.1666666666666664E-2</v>
      </c>
      <c r="G3315">
        <v>20</v>
      </c>
      <c r="H3315">
        <v>0</v>
      </c>
      <c r="I3315" s="5">
        <f t="shared" si="467"/>
        <v>3</v>
      </c>
      <c r="J3315" s="22">
        <v>0</v>
      </c>
      <c r="K3315">
        <v>9.768E-5</v>
      </c>
      <c r="L3315" s="5" cm="1">
        <f t="array" ref="L3315">_xlfn.IFS(I3315=0, 0, I3315&gt;34, 0, AND(I3315&gt;0, I3315&lt;35), VLOOKUP(I3315, $A$63:$C$96, 3))</f>
        <v>232</v>
      </c>
      <c r="M3315" s="5">
        <f t="shared" si="466"/>
        <v>0</v>
      </c>
      <c r="N3315" s="5">
        <v>733.16577638795252</v>
      </c>
      <c r="O3315" s="5">
        <f t="shared" si="473"/>
        <v>2751.6455999999998</v>
      </c>
      <c r="P3315" s="5">
        <f t="shared" si="474"/>
        <v>232</v>
      </c>
      <c r="Q3315" s="5">
        <f t="shared" si="468"/>
        <v>0</v>
      </c>
      <c r="R3315" s="5">
        <f>IF(O3315&gt;(P3315+U3315),O3315-P3315-U3315, 0)</f>
        <v>0</v>
      </c>
      <c r="S3315" s="5">
        <f t="shared" si="469"/>
        <v>0</v>
      </c>
      <c r="T3315" s="5">
        <f t="shared" si="470"/>
        <v>0</v>
      </c>
      <c r="U3315" s="5">
        <f>IF(O3315&gt;P3315,IF(V3314*($B$6/100)&gt;=O3315-P3315,(O3315-P3315), V3314*($B$6/100)), 0)</f>
        <v>2519.6455999999998</v>
      </c>
      <c r="V3315" s="5">
        <f>V3314+(T3315*($B$5/100))-(U3315/($B$6/100))</f>
        <v>3108813.93285339</v>
      </c>
      <c r="W3315" s="5">
        <f t="shared" si="471"/>
        <v>77720.34832133475</v>
      </c>
    </row>
    <row r="3316" spans="4:23" x14ac:dyDescent="0.25">
      <c r="D3316">
        <f t="shared" si="472"/>
        <v>3314</v>
      </c>
      <c r="E3316" s="3">
        <v>43969</v>
      </c>
      <c r="F3316" s="4">
        <v>8.3333333333333329E-2</v>
      </c>
      <c r="G3316">
        <v>20</v>
      </c>
      <c r="H3316">
        <v>0</v>
      </c>
      <c r="I3316" s="5">
        <f t="shared" si="467"/>
        <v>3</v>
      </c>
      <c r="J3316" s="22">
        <v>0</v>
      </c>
      <c r="K3316">
        <v>7.7759999999999987E-5</v>
      </c>
      <c r="L3316" s="5" cm="1">
        <f t="array" ref="L3316">_xlfn.IFS(I3316=0, 0, I3316&gt;34, 0, AND(I3316&gt;0, I3316&lt;35), VLOOKUP(I3316, $A$63:$C$96, 3))</f>
        <v>232</v>
      </c>
      <c r="M3316" s="5">
        <f t="shared" si="466"/>
        <v>0</v>
      </c>
      <c r="N3316" s="5">
        <v>706.8169915934991</v>
      </c>
      <c r="O3316" s="5">
        <f t="shared" si="473"/>
        <v>2190.4991999999997</v>
      </c>
      <c r="P3316" s="5">
        <f t="shared" si="474"/>
        <v>232</v>
      </c>
      <c r="Q3316" s="5">
        <f t="shared" si="468"/>
        <v>0</v>
      </c>
      <c r="R3316" s="5">
        <f>IF(O3316&gt;(P3316+U3316),O3316-P3316-U3316, 0)</f>
        <v>0</v>
      </c>
      <c r="S3316" s="5">
        <f t="shared" si="469"/>
        <v>0</v>
      </c>
      <c r="T3316" s="5">
        <f t="shared" si="470"/>
        <v>0</v>
      </c>
      <c r="U3316" s="5">
        <f>IF(O3316&gt;P3316,IF(V3315*($B$6/100)&gt;=O3316-P3316,(O3316-P3316), V3315*($B$6/100)), 0)</f>
        <v>1958.4991999999997</v>
      </c>
      <c r="V3316" s="5">
        <f>V3315+(T3316*($B$5/100))-(U3316/($B$6/100))</f>
        <v>3106016.0768533899</v>
      </c>
      <c r="W3316" s="5">
        <f t="shared" si="471"/>
        <v>77650.401921334749</v>
      </c>
    </row>
    <row r="3317" spans="4:23" x14ac:dyDescent="0.25">
      <c r="D3317">
        <f t="shared" si="472"/>
        <v>3315</v>
      </c>
      <c r="E3317" s="3">
        <v>43969</v>
      </c>
      <c r="F3317" s="4">
        <v>0.125</v>
      </c>
      <c r="G3317">
        <v>20</v>
      </c>
      <c r="H3317">
        <v>0</v>
      </c>
      <c r="I3317" s="5">
        <f t="shared" si="467"/>
        <v>3</v>
      </c>
      <c r="J3317" s="22">
        <v>0</v>
      </c>
      <c r="K3317">
        <v>6.8560000000000008E-5</v>
      </c>
      <c r="L3317" s="5" cm="1">
        <f t="array" ref="L3317">_xlfn.IFS(I3317=0, 0, I3317&gt;34, 0, AND(I3317&gt;0, I3317&lt;35), VLOOKUP(I3317, $A$63:$C$96, 3))</f>
        <v>232</v>
      </c>
      <c r="M3317" s="5">
        <f t="shared" si="466"/>
        <v>0</v>
      </c>
      <c r="N3317" s="5">
        <v>716.92340188144578</v>
      </c>
      <c r="O3317" s="5">
        <f t="shared" si="473"/>
        <v>1931.3352000000002</v>
      </c>
      <c r="P3317" s="5">
        <f t="shared" si="474"/>
        <v>232</v>
      </c>
      <c r="Q3317" s="5">
        <f t="shared" si="468"/>
        <v>0</v>
      </c>
      <c r="R3317" s="5">
        <f>IF(O3317&gt;(P3317+U3317),O3317-P3317-U3317, 0)</f>
        <v>0</v>
      </c>
      <c r="S3317" s="5">
        <f t="shared" si="469"/>
        <v>0</v>
      </c>
      <c r="T3317" s="5">
        <f t="shared" si="470"/>
        <v>0</v>
      </c>
      <c r="U3317" s="5">
        <f>IF(O3317&gt;P3317,IF(V3316*($B$6/100)&gt;=O3317-P3317,(O3317-P3317), V3316*($B$6/100)), 0)</f>
        <v>1699.3352000000002</v>
      </c>
      <c r="V3317" s="5">
        <f>V3316+(T3317*($B$5/100))-(U3317/($B$6/100))</f>
        <v>3103588.4551391043</v>
      </c>
      <c r="W3317" s="5">
        <f t="shared" si="471"/>
        <v>77589.711378477601</v>
      </c>
    </row>
    <row r="3318" spans="4:23" x14ac:dyDescent="0.25">
      <c r="D3318">
        <f t="shared" si="472"/>
        <v>3316</v>
      </c>
      <c r="E3318" s="3">
        <v>43969</v>
      </c>
      <c r="F3318" s="4">
        <v>0.16666666666666666</v>
      </c>
      <c r="G3318">
        <v>20</v>
      </c>
      <c r="H3318">
        <v>0</v>
      </c>
      <c r="I3318" s="5">
        <f t="shared" si="467"/>
        <v>3</v>
      </c>
      <c r="J3318" s="22">
        <v>0</v>
      </c>
      <c r="K3318">
        <v>6.5749999999999999E-5</v>
      </c>
      <c r="L3318" s="5" cm="1">
        <f t="array" ref="L3318">_xlfn.IFS(I3318=0, 0, I3318&gt;34, 0, AND(I3318&gt;0, I3318&lt;35), VLOOKUP(I3318, $A$63:$C$96, 3))</f>
        <v>232</v>
      </c>
      <c r="M3318" s="5">
        <f t="shared" si="466"/>
        <v>0</v>
      </c>
      <c r="N3318" s="5">
        <v>774.6203010606846</v>
      </c>
      <c r="O3318" s="5">
        <f t="shared" si="473"/>
        <v>1852.1775</v>
      </c>
      <c r="P3318" s="5">
        <f t="shared" si="474"/>
        <v>232</v>
      </c>
      <c r="Q3318" s="5">
        <f t="shared" si="468"/>
        <v>0</v>
      </c>
      <c r="R3318" s="5">
        <f>IF(O3318&gt;(P3318+U3318),O3318-P3318-U3318, 0)</f>
        <v>0</v>
      </c>
      <c r="S3318" s="5">
        <f t="shared" si="469"/>
        <v>0</v>
      </c>
      <c r="T3318" s="5">
        <f t="shared" si="470"/>
        <v>0</v>
      </c>
      <c r="U3318" s="5">
        <f>IF(O3318&gt;P3318,IF(V3317*($B$6/100)&gt;=O3318-P3318,(O3318-P3318), V3317*($B$6/100)), 0)</f>
        <v>1620.1775</v>
      </c>
      <c r="V3318" s="5">
        <f>V3317+(T3318*($B$5/100))-(U3318/($B$6/100))</f>
        <v>3101273.91585339</v>
      </c>
      <c r="W3318" s="5">
        <f t="shared" si="471"/>
        <v>77531.847896334744</v>
      </c>
    </row>
    <row r="3319" spans="4:23" x14ac:dyDescent="0.25">
      <c r="D3319">
        <f t="shared" si="472"/>
        <v>3317</v>
      </c>
      <c r="E3319" s="3">
        <v>43969</v>
      </c>
      <c r="F3319" s="4">
        <v>0.20833333333333334</v>
      </c>
      <c r="G3319">
        <v>20</v>
      </c>
      <c r="H3319">
        <v>0</v>
      </c>
      <c r="I3319" s="5">
        <f t="shared" si="467"/>
        <v>3</v>
      </c>
      <c r="J3319" s="22">
        <v>4.9489515646110373E-6</v>
      </c>
      <c r="K3319">
        <v>6.4949999999999993E-5</v>
      </c>
      <c r="L3319" s="5" cm="1">
        <f t="array" ref="L3319">_xlfn.IFS(I3319=0, 0, I3319&gt;34, 0, AND(I3319&gt;0, I3319&lt;35), VLOOKUP(I3319, $A$63:$C$96, 3))</f>
        <v>232</v>
      </c>
      <c r="M3319" s="5">
        <f t="shared" si="466"/>
        <v>23.507519931902429</v>
      </c>
      <c r="N3319" s="5">
        <v>859.65277503238292</v>
      </c>
      <c r="O3319" s="5">
        <f t="shared" si="473"/>
        <v>1829.6414999999997</v>
      </c>
      <c r="P3319" s="5">
        <f t="shared" si="474"/>
        <v>255.50751993190244</v>
      </c>
      <c r="Q3319" s="5">
        <f t="shared" si="468"/>
        <v>0</v>
      </c>
      <c r="R3319" s="5">
        <f>IF(O3319&gt;(P3319+U3319),O3319-P3319-U3319, 0)</f>
        <v>0</v>
      </c>
      <c r="S3319" s="5">
        <f t="shared" si="469"/>
        <v>0</v>
      </c>
      <c r="T3319" s="5">
        <f t="shared" si="470"/>
        <v>0</v>
      </c>
      <c r="U3319" s="5">
        <f>IF(O3319&gt;P3319,IF(V3318*($B$6/100)&gt;=O3319-P3319,(O3319-P3319), V3318*($B$6/100)), 0)</f>
        <v>1574.1339800680973</v>
      </c>
      <c r="V3319" s="5">
        <f>V3318+(T3319*($B$5/100))-(U3319/($B$6/100))</f>
        <v>3099025.1530247214</v>
      </c>
      <c r="W3319" s="5">
        <f t="shared" si="471"/>
        <v>77475.628825618041</v>
      </c>
    </row>
    <row r="3320" spans="4:23" x14ac:dyDescent="0.25">
      <c r="D3320">
        <f t="shared" si="472"/>
        <v>3318</v>
      </c>
      <c r="E3320" s="3">
        <v>43969</v>
      </c>
      <c r="F3320" s="4">
        <v>0.25</v>
      </c>
      <c r="G3320">
        <v>30</v>
      </c>
      <c r="H3320">
        <v>7</v>
      </c>
      <c r="I3320" s="5">
        <f t="shared" si="467"/>
        <v>4</v>
      </c>
      <c r="J3320" s="22">
        <v>5.6912942993026926E-5</v>
      </c>
      <c r="K3320">
        <v>6.8369999999999998E-5</v>
      </c>
      <c r="L3320" s="5" cm="1">
        <f t="array" ref="L3320">_xlfn.IFS(I3320=0, 0, I3320&gt;34, 0, AND(I3320&gt;0, I3320&lt;35), VLOOKUP(I3320, $A$63:$C$96, 3))</f>
        <v>740</v>
      </c>
      <c r="M3320" s="5">
        <f t="shared" si="466"/>
        <v>270.33647921687793</v>
      </c>
      <c r="N3320" s="5">
        <v>1088.4582669093768</v>
      </c>
      <c r="O3320" s="5">
        <f t="shared" si="473"/>
        <v>1925.9829</v>
      </c>
      <c r="P3320" s="5">
        <f t="shared" si="474"/>
        <v>1010.3364792168779</v>
      </c>
      <c r="Q3320" s="5">
        <f t="shared" si="468"/>
        <v>0</v>
      </c>
      <c r="R3320" s="5">
        <f>IF(O3320&gt;(P3320+U3320),O3320-P3320-U3320, 0)</f>
        <v>0</v>
      </c>
      <c r="S3320" s="5">
        <f t="shared" si="469"/>
        <v>0</v>
      </c>
      <c r="T3320" s="5">
        <f t="shared" si="470"/>
        <v>0</v>
      </c>
      <c r="U3320" s="5">
        <f>IF(O3320&gt;P3320,IF(V3319*($B$6/100)&gt;=O3320-P3320,(O3320-P3320), V3319*($B$6/100)), 0)</f>
        <v>915.64642078312204</v>
      </c>
      <c r="V3320" s="5">
        <f>V3319+(T3320*($B$5/100))-(U3320/($B$6/100))</f>
        <v>3097717.0867093168</v>
      </c>
      <c r="W3320" s="5">
        <f t="shared" si="471"/>
        <v>77442.927167732923</v>
      </c>
    </row>
    <row r="3321" spans="4:23" x14ac:dyDescent="0.25">
      <c r="D3321">
        <f t="shared" si="472"/>
        <v>3319</v>
      </c>
      <c r="E3321" s="3">
        <v>43969</v>
      </c>
      <c r="F3321" s="4">
        <v>0.29166666666666669</v>
      </c>
      <c r="G3321">
        <v>30</v>
      </c>
      <c r="H3321">
        <v>2</v>
      </c>
      <c r="I3321" s="5">
        <f t="shared" si="467"/>
        <v>4</v>
      </c>
      <c r="J3321" s="22">
        <v>1.2372378911527593E-4</v>
      </c>
      <c r="K3321">
        <v>7.7429999999999996E-5</v>
      </c>
      <c r="L3321" s="5" cm="1">
        <f t="array" ref="L3321">_xlfn.IFS(I3321=0, 0, I3321&gt;34, 0, AND(I3321&gt;0, I3321&lt;35), VLOOKUP(I3321, $A$63:$C$96, 3))</f>
        <v>740</v>
      </c>
      <c r="M3321" s="5">
        <f t="shared" si="466"/>
        <v>587.68799829756074</v>
      </c>
      <c r="N3321" s="5">
        <v>1573.4550226347706</v>
      </c>
      <c r="O3321" s="5">
        <f t="shared" si="473"/>
        <v>2181.2030999999997</v>
      </c>
      <c r="P3321" s="5">
        <f t="shared" si="474"/>
        <v>1327.6879982975606</v>
      </c>
      <c r="Q3321" s="5">
        <f t="shared" si="468"/>
        <v>0</v>
      </c>
      <c r="R3321" s="5">
        <f>IF(O3321&gt;(P3321+U3321),O3321-P3321-U3321, 0)</f>
        <v>0</v>
      </c>
      <c r="S3321" s="5">
        <f t="shared" si="469"/>
        <v>0</v>
      </c>
      <c r="T3321" s="5">
        <f t="shared" si="470"/>
        <v>0</v>
      </c>
      <c r="U3321" s="5">
        <f>IF(O3321&gt;P3321,IF(V3320*($B$6/100)&gt;=O3321-P3321,(O3321-P3321), V3320*($B$6/100)), 0)</f>
        <v>853.5151017024391</v>
      </c>
      <c r="V3321" s="5">
        <f>V3320+(T3321*($B$5/100))-(U3321/($B$6/100))</f>
        <v>3096497.7794211707</v>
      </c>
      <c r="W3321" s="5">
        <f t="shared" si="471"/>
        <v>77412.444485529268</v>
      </c>
    </row>
    <row r="3322" spans="4:23" x14ac:dyDescent="0.25">
      <c r="D3322">
        <f t="shared" si="472"/>
        <v>3320</v>
      </c>
      <c r="E3322" s="3">
        <v>43969</v>
      </c>
      <c r="F3322" s="4">
        <v>0.33333333333333331</v>
      </c>
      <c r="G3322">
        <v>40</v>
      </c>
      <c r="H3322">
        <v>8</v>
      </c>
      <c r="I3322" s="5">
        <f t="shared" si="467"/>
        <v>6</v>
      </c>
      <c r="J3322" s="22">
        <v>2.8703919074744014E-4</v>
      </c>
      <c r="K3322">
        <v>8.8300000000000005E-5</v>
      </c>
      <c r="L3322" s="5" cm="1">
        <f t="array" ref="L3322">_xlfn.IFS(I3322=0, 0, I3322&gt;34, 0, AND(I3322&gt;0, I3322&lt;35), VLOOKUP(I3322, $A$63:$C$96, 3))</f>
        <v>2980</v>
      </c>
      <c r="M3322" s="5">
        <f t="shared" si="466"/>
        <v>1363.4361560503407</v>
      </c>
      <c r="N3322" s="5">
        <v>1901.4584740155049</v>
      </c>
      <c r="O3322" s="5">
        <f t="shared" si="473"/>
        <v>2487.4110000000001</v>
      </c>
      <c r="P3322" s="5">
        <f t="shared" si="474"/>
        <v>2487.4110000000001</v>
      </c>
      <c r="Q3322" s="5">
        <f t="shared" si="468"/>
        <v>487.20077413479089</v>
      </c>
      <c r="R3322" s="5">
        <f>IF(O3322&gt;(P3322+U3322),O3322-P3322-U3322, 0)</f>
        <v>0</v>
      </c>
      <c r="S3322" s="5">
        <f t="shared" si="469"/>
        <v>976.5841827897159</v>
      </c>
      <c r="T3322" s="5">
        <f t="shared" si="470"/>
        <v>879.44097326062433</v>
      </c>
      <c r="U3322" s="5">
        <f>IF(O3322&gt;P3322,IF(V3321*($B$6/100)&gt;=O3322-P3322,(O3322-P3322), V3321*($B$6/100)), 0)</f>
        <v>0</v>
      </c>
      <c r="V3322" s="5">
        <f>V3321+(T3322*($B$5/100))-(U3322/($B$6/100))</f>
        <v>3097113.3881024532</v>
      </c>
      <c r="W3322" s="5">
        <f t="shared" si="471"/>
        <v>77427.834702561333</v>
      </c>
    </row>
    <row r="3323" spans="4:23" x14ac:dyDescent="0.25">
      <c r="D3323">
        <f t="shared" si="472"/>
        <v>3321</v>
      </c>
      <c r="E3323" s="3">
        <v>43969</v>
      </c>
      <c r="F3323" s="4">
        <v>0.375</v>
      </c>
      <c r="G3323">
        <v>50</v>
      </c>
      <c r="H3323">
        <v>9</v>
      </c>
      <c r="I3323" s="5">
        <f t="shared" si="467"/>
        <v>7</v>
      </c>
      <c r="J3323" s="22">
        <v>4.4293116503268785E-4</v>
      </c>
      <c r="K3323">
        <v>8.6880000000000008E-5</v>
      </c>
      <c r="L3323" s="5" cm="1">
        <f t="array" ref="L3323">_xlfn.IFS(I3323=0, 0, I3323&gt;34, 0, AND(I3323&gt;0, I3323&lt;35), VLOOKUP(I3323, $A$63:$C$96, 3))</f>
        <v>4800</v>
      </c>
      <c r="M3323" s="5">
        <f t="shared" si="466"/>
        <v>2103.9230339052674</v>
      </c>
      <c r="N3323" s="5">
        <v>1703.9753675558695</v>
      </c>
      <c r="O3323" s="5">
        <f t="shared" si="473"/>
        <v>2447.4096000000004</v>
      </c>
      <c r="P3323" s="5">
        <f t="shared" si="474"/>
        <v>2447.4096000000004</v>
      </c>
      <c r="Q3323" s="5">
        <f t="shared" si="468"/>
        <v>487.20077413479089</v>
      </c>
      <c r="R3323" s="5">
        <f>IF(O3323&gt;(P3323+U3323),O3323-P3323-U3323, 0)</f>
        <v>0</v>
      </c>
      <c r="S3323" s="5">
        <f t="shared" si="469"/>
        <v>875.15736712574949</v>
      </c>
      <c r="T3323" s="5">
        <f t="shared" si="470"/>
        <v>3581.3560667795182</v>
      </c>
      <c r="U3323" s="5">
        <f>IF(O3323&gt;P3323,IF(V3322*($B$6/100)&gt;=O3323-P3323,(O3323-P3323), V3322*($B$6/100)), 0)</f>
        <v>0</v>
      </c>
      <c r="V3323" s="5">
        <f>V3322+(T3323*($B$5/100))-(U3323/($B$6/100))</f>
        <v>3099620.3373491988</v>
      </c>
      <c r="W3323" s="5">
        <f t="shared" si="471"/>
        <v>77490.508433729963</v>
      </c>
    </row>
    <row r="3324" spans="4:23" x14ac:dyDescent="0.25">
      <c r="D3324">
        <f t="shared" si="472"/>
        <v>3322</v>
      </c>
      <c r="E3324" s="3">
        <v>43969</v>
      </c>
      <c r="F3324" s="4">
        <v>0.41666666666666669</v>
      </c>
      <c r="G3324">
        <v>50</v>
      </c>
      <c r="H3324">
        <v>8</v>
      </c>
      <c r="I3324" s="5">
        <f t="shared" si="467"/>
        <v>7</v>
      </c>
      <c r="J3324" s="22">
        <v>5.3943572054260302E-4</v>
      </c>
      <c r="K3324">
        <v>7.8109999999999996E-5</v>
      </c>
      <c r="L3324" s="5" cm="1">
        <f t="array" ref="L3324">_xlfn.IFS(I3324=0, 0, I3324&gt;34, 0, AND(I3324&gt;0, I3324&lt;35), VLOOKUP(I3324, $A$63:$C$96, 3))</f>
        <v>4800</v>
      </c>
      <c r="M3324" s="5">
        <f t="shared" si="466"/>
        <v>2562.3196725773646</v>
      </c>
      <c r="N3324" s="5">
        <v>1363.7877717289198</v>
      </c>
      <c r="O3324" s="5">
        <f t="shared" si="473"/>
        <v>2200.3586999999998</v>
      </c>
      <c r="P3324" s="5">
        <f t="shared" si="474"/>
        <v>2200.3586999999998</v>
      </c>
      <c r="Q3324" s="5">
        <f t="shared" si="468"/>
        <v>487.20077413479089</v>
      </c>
      <c r="R3324" s="5">
        <f>IF(O3324&gt;(P3324+U3324),O3324-P3324-U3324, 0)</f>
        <v>0</v>
      </c>
      <c r="S3324" s="5">
        <f t="shared" si="469"/>
        <v>700.43789267713169</v>
      </c>
      <c r="T3324" s="5">
        <f t="shared" si="470"/>
        <v>4461.5230799002338</v>
      </c>
      <c r="U3324" s="5">
        <f>IF(O3324&gt;P3324,IF(V3323*($B$6/100)&gt;=O3324-P3324,(O3324-P3324), V3323*($B$6/100)), 0)</f>
        <v>0</v>
      </c>
      <c r="V3324" s="5">
        <f>V3323+(T3324*($B$5/100))-(U3324/($B$6/100))</f>
        <v>3102743.4035051288</v>
      </c>
      <c r="W3324" s="5">
        <f t="shared" si="471"/>
        <v>77568.58508762822</v>
      </c>
    </row>
    <row r="3325" spans="4:23" x14ac:dyDescent="0.25">
      <c r="D3325">
        <f t="shared" si="472"/>
        <v>3323</v>
      </c>
      <c r="E3325" s="3">
        <v>43969</v>
      </c>
      <c r="F3325" s="4">
        <v>0.45833333333333331</v>
      </c>
      <c r="G3325">
        <v>70</v>
      </c>
      <c r="H3325">
        <v>7</v>
      </c>
      <c r="I3325" s="5">
        <f t="shared" si="467"/>
        <v>10</v>
      </c>
      <c r="J3325" s="22">
        <v>5.9634866353563E-4</v>
      </c>
      <c r="K3325">
        <v>6.2529999999999999E-5</v>
      </c>
      <c r="L3325" s="5" cm="1">
        <f t="array" ref="L3325">_xlfn.IFS(I3325=0, 0, I3325&gt;34, 0, AND(I3325&gt;0, I3325&lt;35), VLOOKUP(I3325, $A$63:$C$96, 3))</f>
        <v>12480</v>
      </c>
      <c r="M3325" s="5">
        <f t="shared" si="466"/>
        <v>2832.6561517942428</v>
      </c>
      <c r="N3325" s="5">
        <v>1031.6712291544684</v>
      </c>
      <c r="O3325" s="5">
        <f t="shared" si="473"/>
        <v>1761.4701</v>
      </c>
      <c r="P3325" s="5">
        <f t="shared" si="474"/>
        <v>1761.4701</v>
      </c>
      <c r="Q3325" s="5">
        <f t="shared" si="468"/>
        <v>487.20077413479089</v>
      </c>
      <c r="R3325" s="5">
        <f>IF(O3325&gt;(P3325+U3325),O3325-P3325-U3325, 0)</f>
        <v>0</v>
      </c>
      <c r="S3325" s="5">
        <f t="shared" si="469"/>
        <v>529.86369042486012</v>
      </c>
      <c r="T3325" s="5">
        <f t="shared" si="470"/>
        <v>13021.322361369383</v>
      </c>
      <c r="U3325" s="5">
        <f>IF(O3325&gt;P3325,IF(V3324*($B$6/100)&gt;=O3325-P3325,(O3325-P3325), V3324*($B$6/100)), 0)</f>
        <v>0</v>
      </c>
      <c r="V3325" s="5">
        <f>V3324+(T3325*($B$5/100))-(U3325/($B$6/100))</f>
        <v>3111858.3291580873</v>
      </c>
      <c r="W3325" s="5">
        <f t="shared" si="471"/>
        <v>77796.458228952179</v>
      </c>
    </row>
    <row r="3326" spans="4:23" x14ac:dyDescent="0.25">
      <c r="D3326">
        <f t="shared" si="472"/>
        <v>3324</v>
      </c>
      <c r="E3326" s="3">
        <v>43969</v>
      </c>
      <c r="F3326" s="4">
        <v>0.5</v>
      </c>
      <c r="G3326">
        <v>60</v>
      </c>
      <c r="H3326">
        <v>10</v>
      </c>
      <c r="I3326" s="5">
        <f t="shared" si="467"/>
        <v>8</v>
      </c>
      <c r="J3326" s="22">
        <v>7.1017454952168385E-4</v>
      </c>
      <c r="K3326">
        <v>5.2110000000000001E-5</v>
      </c>
      <c r="L3326" s="5" cm="1">
        <f t="array" ref="L3326">_xlfn.IFS(I3326=0, 0, I3326&gt;34, 0, AND(I3326&gt;0, I3326&lt;35), VLOOKUP(I3326, $A$63:$C$96, 3))</f>
        <v>7160</v>
      </c>
      <c r="M3326" s="5">
        <f t="shared" si="466"/>
        <v>3373.3291102279982</v>
      </c>
      <c r="N3326" s="5">
        <v>903.06690468520628</v>
      </c>
      <c r="O3326" s="5">
        <f t="shared" si="473"/>
        <v>1467.9386999999999</v>
      </c>
      <c r="P3326" s="5">
        <f t="shared" si="474"/>
        <v>1467.9386999999999</v>
      </c>
      <c r="Q3326" s="5">
        <f t="shared" si="468"/>
        <v>487.20077413479089</v>
      </c>
      <c r="R3326" s="5">
        <f>IF(O3326&gt;(P3326+U3326),O3326-P3326-U3326, 0)</f>
        <v>0</v>
      </c>
      <c r="S3326" s="5">
        <f t="shared" si="469"/>
        <v>463.81284007428138</v>
      </c>
      <c r="T3326" s="5">
        <f t="shared" si="470"/>
        <v>8601.5775701537168</v>
      </c>
      <c r="U3326" s="5">
        <f>IF(O3326&gt;P3326,IF(V3325*($B$6/100)&gt;=O3326-P3326,(O3326-P3326), V3325*($B$6/100)), 0)</f>
        <v>0</v>
      </c>
      <c r="V3326" s="5">
        <f>V3325+(T3326*($B$5/100))-(U3326/($B$6/100))</f>
        <v>3117879.4334571948</v>
      </c>
      <c r="W3326" s="5">
        <f t="shared" si="471"/>
        <v>77946.985836429871</v>
      </c>
    </row>
    <row r="3327" spans="4:23" x14ac:dyDescent="0.25">
      <c r="D3327">
        <f t="shared" si="472"/>
        <v>3325</v>
      </c>
      <c r="E3327" s="3">
        <v>43969</v>
      </c>
      <c r="F3327" s="4">
        <v>0.54166666666666663</v>
      </c>
      <c r="G3327">
        <v>70</v>
      </c>
      <c r="H3327">
        <v>10</v>
      </c>
      <c r="I3327" s="5">
        <f t="shared" si="467"/>
        <v>10</v>
      </c>
      <c r="J3327" s="22">
        <v>7.621385409500997E-4</v>
      </c>
      <c r="K3327">
        <v>4.3570000000000005E-5</v>
      </c>
      <c r="L3327" s="5" cm="1">
        <f t="array" ref="L3327">_xlfn.IFS(I3327=0, 0, I3327&gt;34, 0, AND(I3327&gt;0, I3327&lt;35), VLOOKUP(I3327, $A$63:$C$96, 3))</f>
        <v>12480</v>
      </c>
      <c r="M3327" s="5">
        <f t="shared" si="466"/>
        <v>3620.1580695129737</v>
      </c>
      <c r="N3327" s="5">
        <v>877.75673566108173</v>
      </c>
      <c r="O3327" s="5">
        <f t="shared" si="473"/>
        <v>1227.3669</v>
      </c>
      <c r="P3327" s="5">
        <f t="shared" si="474"/>
        <v>1227.3669</v>
      </c>
      <c r="Q3327" s="5">
        <f t="shared" si="468"/>
        <v>487.20077413479089</v>
      </c>
      <c r="R3327" s="5">
        <f>IF(O3327&gt;(P3327+U3327),O3327-P3327-U3327, 0)</f>
        <v>0</v>
      </c>
      <c r="S3327" s="5">
        <f t="shared" si="469"/>
        <v>450.81360234678277</v>
      </c>
      <c r="T3327" s="5">
        <f t="shared" si="470"/>
        <v>14421.97756716619</v>
      </c>
      <c r="U3327" s="5">
        <f>IF(O3327&gt;P3327,IF(V3326*($B$6/100)&gt;=O3327-P3327,(O3327-P3327), V3326*($B$6/100)), 0)</f>
        <v>0</v>
      </c>
      <c r="V3327" s="5">
        <f>V3326+(T3327*($B$5/100))-(U3327/($B$6/100))</f>
        <v>3127974.8177542114</v>
      </c>
      <c r="W3327" s="5">
        <f t="shared" si="471"/>
        <v>78199.370443855281</v>
      </c>
    </row>
    <row r="3328" spans="4:23" x14ac:dyDescent="0.25">
      <c r="D3328">
        <f t="shared" si="472"/>
        <v>3326</v>
      </c>
      <c r="E3328" s="3">
        <v>43969</v>
      </c>
      <c r="F3328" s="4">
        <v>0.58333333333333337</v>
      </c>
      <c r="G3328">
        <v>80</v>
      </c>
      <c r="H3328">
        <v>10</v>
      </c>
      <c r="I3328" s="5">
        <f t="shared" si="467"/>
        <v>11</v>
      </c>
      <c r="J3328" s="22">
        <v>7.3739378312704458E-4</v>
      </c>
      <c r="K3328">
        <v>3.9409999999999997E-5</v>
      </c>
      <c r="L3328" s="5" cm="1">
        <f t="array" ref="L3328">_xlfn.IFS(I3328=0, 0, I3328&gt;34, 0, AND(I3328&gt;0, I3328&lt;35), VLOOKUP(I3328, $A$63:$C$96, 3))</f>
        <v>14640</v>
      </c>
      <c r="M3328" s="5">
        <f t="shared" si="466"/>
        <v>3502.6204698534616</v>
      </c>
      <c r="N3328" s="5">
        <v>761.30880216056642</v>
      </c>
      <c r="O3328" s="5">
        <f t="shared" si="473"/>
        <v>1110.1796999999999</v>
      </c>
      <c r="P3328" s="5">
        <f t="shared" si="474"/>
        <v>1110.1796999999999</v>
      </c>
      <c r="Q3328" s="5">
        <f t="shared" si="468"/>
        <v>487.20077413479089</v>
      </c>
      <c r="R3328" s="5">
        <f>IF(O3328&gt;(P3328+U3328),O3328-P3328-U3328, 0)</f>
        <v>0</v>
      </c>
      <c r="S3328" s="5">
        <f t="shared" si="469"/>
        <v>391.0062431384614</v>
      </c>
      <c r="T3328" s="5">
        <f t="shared" si="470"/>
        <v>16641.434526714998</v>
      </c>
      <c r="U3328" s="5">
        <f>IF(O3328&gt;P3328,IF(V3327*($B$6/100)&gt;=O3328-P3328,(O3328-P3328), V3327*($B$6/100)), 0)</f>
        <v>0</v>
      </c>
      <c r="V3328" s="5">
        <f>V3327+(T3328*($B$5/100))-(U3328/($B$6/100))</f>
        <v>3139623.8219229118</v>
      </c>
      <c r="W3328" s="5">
        <f t="shared" si="471"/>
        <v>78490.595548072801</v>
      </c>
    </row>
    <row r="3329" spans="4:23" x14ac:dyDescent="0.25">
      <c r="D3329">
        <f t="shared" si="472"/>
        <v>3327</v>
      </c>
      <c r="E3329" s="3">
        <v>43969</v>
      </c>
      <c r="F3329" s="4">
        <v>0.625</v>
      </c>
      <c r="G3329">
        <v>80</v>
      </c>
      <c r="H3329">
        <v>7</v>
      </c>
      <c r="I3329" s="5">
        <f t="shared" si="467"/>
        <v>11</v>
      </c>
      <c r="J3329" s="22">
        <v>5.9387418775332448E-4</v>
      </c>
      <c r="K3329">
        <v>3.3370000000000001E-5</v>
      </c>
      <c r="L3329" s="5" cm="1">
        <f t="array" ref="L3329">_xlfn.IFS(I3329=0, 0, I3329&gt;34, 0, AND(I3329&gt;0, I3329&lt;35), VLOOKUP(I3329, $A$63:$C$96, 3))</f>
        <v>14640</v>
      </c>
      <c r="M3329" s="5">
        <f t="shared" si="466"/>
        <v>2820.9023918282915</v>
      </c>
      <c r="N3329" s="5">
        <v>699.53427019650087</v>
      </c>
      <c r="O3329" s="5">
        <f t="shared" si="473"/>
        <v>940.03290000000004</v>
      </c>
      <c r="P3329" s="5">
        <f t="shared" si="474"/>
        <v>940.03290000000004</v>
      </c>
      <c r="Q3329" s="5">
        <f t="shared" si="468"/>
        <v>487.20077413479089</v>
      </c>
      <c r="R3329" s="5">
        <f>IF(O3329&gt;(P3329+U3329),O3329-P3329-U3329, 0)</f>
        <v>0</v>
      </c>
      <c r="S3329" s="5">
        <f t="shared" si="469"/>
        <v>359.27900237051375</v>
      </c>
      <c r="T3329" s="5">
        <f t="shared" si="470"/>
        <v>16161.59048945778</v>
      </c>
      <c r="U3329" s="5">
        <f>IF(O3329&gt;P3329,IF(V3328*($B$6/100)&gt;=O3329-P3329,(O3329-P3329), V3328*($B$6/100)), 0)</f>
        <v>0</v>
      </c>
      <c r="V3329" s="5">
        <f>V3328+(T3329*($B$5/100))-(U3329/($B$6/100))</f>
        <v>3150936.9352655322</v>
      </c>
      <c r="W3329" s="5">
        <f t="shared" si="471"/>
        <v>78773.423381638306</v>
      </c>
    </row>
    <row r="3330" spans="4:23" x14ac:dyDescent="0.25">
      <c r="D3330">
        <f t="shared" si="472"/>
        <v>3328</v>
      </c>
      <c r="E3330" s="3">
        <v>43969</v>
      </c>
      <c r="F3330" s="4">
        <v>0.66666666666666663</v>
      </c>
      <c r="G3330">
        <v>70</v>
      </c>
      <c r="H3330">
        <v>6</v>
      </c>
      <c r="I3330" s="5">
        <f t="shared" si="467"/>
        <v>10</v>
      </c>
      <c r="J3330" s="22">
        <v>4.6520144707343751E-4</v>
      </c>
      <c r="K3330">
        <v>3.7960000000000002E-5</v>
      </c>
      <c r="L3330" s="5" cm="1">
        <f t="array" ref="L3330">_xlfn.IFS(I3330=0, 0, I3330&gt;34, 0, AND(I3330&gt;0, I3330&lt;35), VLOOKUP(I3330, $A$63:$C$96, 3))</f>
        <v>12480</v>
      </c>
      <c r="M3330" s="5">
        <f t="shared" si="466"/>
        <v>2209.7068735988282</v>
      </c>
      <c r="N3330" s="5">
        <v>696.47787215958999</v>
      </c>
      <c r="O3330" s="5">
        <f t="shared" si="473"/>
        <v>1069.3332</v>
      </c>
      <c r="P3330" s="5">
        <f t="shared" si="474"/>
        <v>1069.3332</v>
      </c>
      <c r="Q3330" s="5">
        <f t="shared" si="468"/>
        <v>487.20077413479089</v>
      </c>
      <c r="R3330" s="5">
        <f>IF(O3330&gt;(P3330+U3330),O3330-P3330-U3330, 0)</f>
        <v>0</v>
      </c>
      <c r="S3330" s="5">
        <f t="shared" si="469"/>
        <v>357.70924419806562</v>
      </c>
      <c r="T3330" s="5">
        <f t="shared" si="470"/>
        <v>13262.664429400762</v>
      </c>
      <c r="U3330" s="5">
        <f>IF(O3330&gt;P3330,IF(V3329*($B$6/100)&gt;=O3330-P3330,(O3330-P3330), V3329*($B$6/100)), 0)</f>
        <v>0</v>
      </c>
      <c r="V3330" s="5">
        <f>V3329+(T3330*($B$5/100))-(U3330/($B$6/100))</f>
        <v>3160220.800366113</v>
      </c>
      <c r="W3330" s="5">
        <f t="shared" si="471"/>
        <v>79005.520009152824</v>
      </c>
    </row>
    <row r="3331" spans="4:23" x14ac:dyDescent="0.25">
      <c r="D3331">
        <f t="shared" si="472"/>
        <v>3329</v>
      </c>
      <c r="E3331" s="3">
        <v>43969</v>
      </c>
      <c r="F3331" s="4">
        <v>0.70833333333333337</v>
      </c>
      <c r="G3331">
        <v>50</v>
      </c>
      <c r="H3331">
        <v>6</v>
      </c>
      <c r="I3331" s="5">
        <f t="shared" si="467"/>
        <v>7</v>
      </c>
      <c r="J3331" s="22">
        <v>3.5137556108738366E-4</v>
      </c>
      <c r="K3331">
        <v>6.5290000000000007E-5</v>
      </c>
      <c r="L3331" s="5" cm="1">
        <f t="array" ref="L3331">_xlfn.IFS(I3331=0, 0, I3331&gt;34, 0, AND(I3331&gt;0, I3331&lt;35), VLOOKUP(I3331, $A$63:$C$96, 3))</f>
        <v>4800</v>
      </c>
      <c r="M3331" s="5">
        <f t="shared" ref="M3331:M3394" si="475">$B$11*$B$4*J3331*1000</f>
        <v>1669.0339151650724</v>
      </c>
      <c r="N3331" s="5">
        <v>816.92155670105672</v>
      </c>
      <c r="O3331" s="5">
        <f t="shared" si="473"/>
        <v>1839.2193000000002</v>
      </c>
      <c r="P3331" s="5">
        <f t="shared" si="474"/>
        <v>1839.2193000000002</v>
      </c>
      <c r="Q3331" s="5">
        <f t="shared" si="468"/>
        <v>487.20077413479089</v>
      </c>
      <c r="R3331" s="5">
        <f>IF(O3331&gt;(P3331+U3331),O3331-P3331-U3331, 0)</f>
        <v>0</v>
      </c>
      <c r="S3331" s="5">
        <f t="shared" si="469"/>
        <v>419.56881086623127</v>
      </c>
      <c r="T3331" s="5">
        <f t="shared" si="470"/>
        <v>4210.245804298841</v>
      </c>
      <c r="U3331" s="5">
        <f>IF(O3331&gt;P3331,IF(V3330*($B$6/100)&gt;=O3331-P3331,(O3331-P3331), V3330*($B$6/100)), 0)</f>
        <v>0</v>
      </c>
      <c r="V3331" s="5">
        <f>V3330+(T3331*($B$5/100))-(U3331/($B$6/100))</f>
        <v>3163167.9724291223</v>
      </c>
      <c r="W3331" s="5">
        <f t="shared" si="471"/>
        <v>79079.199310728058</v>
      </c>
    </row>
    <row r="3332" spans="4:23" x14ac:dyDescent="0.25">
      <c r="D3332">
        <f t="shared" si="472"/>
        <v>3330</v>
      </c>
      <c r="E3332" s="3">
        <v>43969</v>
      </c>
      <c r="F3332" s="4">
        <v>0.75</v>
      </c>
      <c r="G3332">
        <v>40</v>
      </c>
      <c r="H3332">
        <v>6</v>
      </c>
      <c r="I3332" s="5">
        <f t="shared" ref="I3332:I3395" si="476">ROUND((G3332/10)*((LN(99/0.03)/(LN(10/0.03)))),0)</f>
        <v>6</v>
      </c>
      <c r="J3332" s="22">
        <v>2.5239652979516287E-4</v>
      </c>
      <c r="K3332">
        <v>1.1925999999999999E-4</v>
      </c>
      <c r="L3332" s="5" cm="1">
        <f t="array" ref="L3332">_xlfn.IFS(I3332=0, 0, I3332&gt;34, 0, AND(I3332&gt;0, I3332&lt;35), VLOOKUP(I3332, $A$63:$C$96, 3))</f>
        <v>2980</v>
      </c>
      <c r="M3332" s="5">
        <f t="shared" si="475"/>
        <v>1198.8835165270236</v>
      </c>
      <c r="N3332" s="5">
        <v>1134.7819909458312</v>
      </c>
      <c r="O3332" s="5">
        <f t="shared" si="473"/>
        <v>3359.5542</v>
      </c>
      <c r="P3332" s="5">
        <f t="shared" si="474"/>
        <v>3359.5542</v>
      </c>
      <c r="Q3332" s="5">
        <f t="shared" ref="Q3332:Q3395" si="477">IF((L3332+M3332-P3332)&lt;($B$8/100)*$B$3,L3332+M3332-P3332,($B$8/100)*$B$3)</f>
        <v>487.20077413479089</v>
      </c>
      <c r="R3332" s="5">
        <f>IF(O3332&gt;(P3332+U3332),O3332-P3332-U3332, 0)</f>
        <v>0</v>
      </c>
      <c r="S3332" s="5">
        <f t="shared" ref="S3332:S3395" si="478">IF((IF((L3332+M3332)&gt;O3332,L3332+M3332-P3332-Q3332,0))&lt;((N3332*3.595182*($B$7/100))/($B$5/100)),L3332+M3332-P3332-Q3332, N3332*3.595182*($B$7/100)/($B$5/100))</f>
        <v>332.12854239223293</v>
      </c>
      <c r="T3332" s="5">
        <f t="shared" ref="T3332:T3395" si="479">((L3332+M3332)-P3332-S3332)</f>
        <v>487.20077413479089</v>
      </c>
      <c r="U3332" s="5">
        <f>IF(O3332&gt;P3332,IF(V3331*($B$6/100)&gt;=O3332-P3332,(O3332-P3332), V3331*($B$6/100)), 0)</f>
        <v>0</v>
      </c>
      <c r="V3332" s="5">
        <f>V3331+(T3332*($B$5/100))-(U3332/($B$6/100))</f>
        <v>3163509.0129710166</v>
      </c>
      <c r="W3332" s="5">
        <f t="shared" ref="W3332:W3395" si="480">V3332/40</f>
        <v>79087.725324275409</v>
      </c>
    </row>
    <row r="3333" spans="4:23" x14ac:dyDescent="0.25">
      <c r="D3333">
        <f t="shared" ref="D3333:D3396" si="481">D3332+1</f>
        <v>3331</v>
      </c>
      <c r="E3333" s="3">
        <v>43969</v>
      </c>
      <c r="F3333" s="4">
        <v>0.79166666666666663</v>
      </c>
      <c r="G3333">
        <v>40</v>
      </c>
      <c r="H3333">
        <v>3</v>
      </c>
      <c r="I3333" s="5">
        <f t="shared" si="476"/>
        <v>6</v>
      </c>
      <c r="J3333" s="22">
        <v>1.2867274067988698E-4</v>
      </c>
      <c r="K3333">
        <v>1.3861E-4</v>
      </c>
      <c r="L3333" s="5" cm="1">
        <f t="array" ref="L3333">_xlfn.IFS(I3333=0, 0, I3333&gt;34, 0, AND(I3333&gt;0, I3333&lt;35), VLOOKUP(I3333, $A$63:$C$96, 3))</f>
        <v>2980</v>
      </c>
      <c r="M3333" s="5">
        <f t="shared" si="475"/>
        <v>611.19551822946312</v>
      </c>
      <c r="N3333" s="5">
        <v>1162.081658062262</v>
      </c>
      <c r="O3333" s="5">
        <f t="shared" ref="O3333:O3396" si="482">$B$2*K3333*1000</f>
        <v>3904.6437000000001</v>
      </c>
      <c r="P3333" s="5">
        <f t="shared" ref="P3333:P3396" si="483">IF(O3333&gt;=(L3333+M3333),L3333+M3333,O3333)</f>
        <v>3591.1955182294632</v>
      </c>
      <c r="Q3333" s="5">
        <f t="shared" si="477"/>
        <v>0</v>
      </c>
      <c r="R3333" s="5">
        <f>IF(O3333&gt;(P3333+U3333),O3333-P3333-U3333, 0)</f>
        <v>0</v>
      </c>
      <c r="S3333" s="5">
        <f t="shared" si="478"/>
        <v>0</v>
      </c>
      <c r="T3333" s="5">
        <f t="shared" si="479"/>
        <v>0</v>
      </c>
      <c r="U3333" s="5">
        <f>IF(O3333&gt;P3333,IF(V3332*($B$6/100)&gt;=O3333-P3333,(O3333-P3333), V3332*($B$6/100)), 0)</f>
        <v>313.44818177053685</v>
      </c>
      <c r="V3333" s="5">
        <f>V3332+(T3333*($B$5/100))-(U3333/($B$6/100))</f>
        <v>3163061.2298542014</v>
      </c>
      <c r="W3333" s="5">
        <f t="shared" si="480"/>
        <v>79076.530746355042</v>
      </c>
    </row>
    <row r="3334" spans="4:23" x14ac:dyDescent="0.25">
      <c r="D3334">
        <f t="shared" si="481"/>
        <v>3332</v>
      </c>
      <c r="E3334" s="3">
        <v>43969</v>
      </c>
      <c r="F3334" s="4">
        <v>0.83333333333333337</v>
      </c>
      <c r="G3334">
        <v>30</v>
      </c>
      <c r="H3334">
        <v>3</v>
      </c>
      <c r="I3334" s="5">
        <f t="shared" si="476"/>
        <v>4</v>
      </c>
      <c r="J3334" s="22">
        <v>3.4642660952277262E-5</v>
      </c>
      <c r="K3334">
        <v>1.4254E-4</v>
      </c>
      <c r="L3334" s="5" cm="1">
        <f t="array" ref="L3334">_xlfn.IFS(I3334=0, 0, I3334&gt;34, 0, AND(I3334&gt;0, I3334&lt;35), VLOOKUP(I3334, $A$63:$C$96, 3))</f>
        <v>740</v>
      </c>
      <c r="M3334" s="5">
        <f t="shared" si="475"/>
        <v>164.552639523317</v>
      </c>
      <c r="N3334" s="5">
        <v>1099.2906142710719</v>
      </c>
      <c r="O3334" s="5">
        <f t="shared" si="482"/>
        <v>4015.3518000000004</v>
      </c>
      <c r="P3334" s="5">
        <f t="shared" si="483"/>
        <v>904.552639523317</v>
      </c>
      <c r="Q3334" s="5">
        <f t="shared" si="477"/>
        <v>0</v>
      </c>
      <c r="R3334" s="5">
        <f>IF(O3334&gt;(P3334+U3334),O3334-P3334-U3334, 0)</f>
        <v>0</v>
      </c>
      <c r="S3334" s="5">
        <f t="shared" si="478"/>
        <v>0</v>
      </c>
      <c r="T3334" s="5">
        <f t="shared" si="479"/>
        <v>0</v>
      </c>
      <c r="U3334" s="5">
        <f>IF(O3334&gt;P3334,IF(V3333*($B$6/100)&gt;=O3334-P3334,(O3334-P3334), V3333*($B$6/100)), 0)</f>
        <v>3110.7991604766835</v>
      </c>
      <c r="V3334" s="5">
        <f>V3333+(T3334*($B$5/100))-(U3334/($B$6/100))</f>
        <v>3158617.2310535205</v>
      </c>
      <c r="W3334" s="5">
        <f t="shared" si="480"/>
        <v>78965.430776338006</v>
      </c>
    </row>
    <row r="3335" spans="4:23" x14ac:dyDescent="0.25">
      <c r="D3335">
        <f t="shared" si="481"/>
        <v>3333</v>
      </c>
      <c r="E3335" s="3">
        <v>43969</v>
      </c>
      <c r="F3335" s="4">
        <v>0.875</v>
      </c>
      <c r="G3335">
        <v>20</v>
      </c>
      <c r="H3335">
        <v>0</v>
      </c>
      <c r="I3335" s="5">
        <f t="shared" si="476"/>
        <v>3</v>
      </c>
      <c r="J3335" s="22">
        <v>2.4744757823055187E-6</v>
      </c>
      <c r="K3335">
        <v>1.5001000000000001E-4</v>
      </c>
      <c r="L3335" s="5" cm="1">
        <f t="array" ref="L3335">_xlfn.IFS(I3335=0, 0, I3335&gt;34, 0, AND(I3335&gt;0, I3335&lt;35), VLOOKUP(I3335, $A$63:$C$96, 3))</f>
        <v>232</v>
      </c>
      <c r="M3335" s="5">
        <f t="shared" si="475"/>
        <v>11.753759965951215</v>
      </c>
      <c r="N3335" s="5">
        <v>1049.6909437709767</v>
      </c>
      <c r="O3335" s="5">
        <f t="shared" si="482"/>
        <v>4225.7817000000005</v>
      </c>
      <c r="P3335" s="5">
        <f t="shared" si="483"/>
        <v>243.75375996595122</v>
      </c>
      <c r="Q3335" s="5">
        <f t="shared" si="477"/>
        <v>0</v>
      </c>
      <c r="R3335" s="5">
        <f>IF(O3335&gt;(P3335+U3335),O3335-P3335-U3335, 0)</f>
        <v>0</v>
      </c>
      <c r="S3335" s="5">
        <f t="shared" si="478"/>
        <v>0</v>
      </c>
      <c r="T3335" s="5">
        <f t="shared" si="479"/>
        <v>0</v>
      </c>
      <c r="U3335" s="5">
        <f>IF(O3335&gt;P3335,IF(V3334*($B$6/100)&gt;=O3335-P3335,(O3335-P3335), V3334*($B$6/100)), 0)</f>
        <v>3982.0279400340492</v>
      </c>
      <c r="V3335" s="5">
        <f>V3334+(T3335*($B$5/100))-(U3335/($B$6/100))</f>
        <v>3152928.6197106149</v>
      </c>
      <c r="W3335" s="5">
        <f t="shared" si="480"/>
        <v>78823.215492765376</v>
      </c>
    </row>
    <row r="3336" spans="4:23" x14ac:dyDescent="0.25">
      <c r="D3336">
        <f t="shared" si="481"/>
        <v>3334</v>
      </c>
      <c r="E3336" s="3">
        <v>43969</v>
      </c>
      <c r="F3336" s="4">
        <v>0.91666666666666663</v>
      </c>
      <c r="G3336">
        <v>10</v>
      </c>
      <c r="H3336">
        <v>0</v>
      </c>
      <c r="I3336" s="5">
        <f t="shared" si="476"/>
        <v>1</v>
      </c>
      <c r="J3336" s="22">
        <v>0</v>
      </c>
      <c r="K3336">
        <v>1.6586999999999998E-4</v>
      </c>
      <c r="L3336" s="5" cm="1">
        <f t="array" ref="L3336">_xlfn.IFS(I3336=0, 0, I3336&gt;34, 0, AND(I3336&gt;0, I3336&lt;35), VLOOKUP(I3336, $A$63:$C$96, 3))</f>
        <v>0</v>
      </c>
      <c r="M3336" s="5">
        <f t="shared" si="475"/>
        <v>0</v>
      </c>
      <c r="N3336" s="5">
        <v>989.94139638730394</v>
      </c>
      <c r="O3336" s="5">
        <f t="shared" si="482"/>
        <v>4672.5578999999989</v>
      </c>
      <c r="P3336" s="5">
        <f t="shared" si="483"/>
        <v>0</v>
      </c>
      <c r="Q3336" s="5">
        <f t="shared" si="477"/>
        <v>0</v>
      </c>
      <c r="R3336" s="5">
        <f>IF(O3336&gt;(P3336+U3336),O3336-P3336-U3336, 0)</f>
        <v>0</v>
      </c>
      <c r="S3336" s="5">
        <f t="shared" si="478"/>
        <v>0</v>
      </c>
      <c r="T3336" s="5">
        <f t="shared" si="479"/>
        <v>0</v>
      </c>
      <c r="U3336" s="5">
        <f>IF(O3336&gt;P3336,IF(V3335*($B$6/100)&gt;=O3336-P3336,(O3336-P3336), V3335*($B$6/100)), 0)</f>
        <v>4672.5578999999989</v>
      </c>
      <c r="V3336" s="5">
        <f>V3335+(T3336*($B$5/100))-(U3336/($B$6/100))</f>
        <v>3146253.5369963292</v>
      </c>
      <c r="W3336" s="5">
        <f t="shared" si="480"/>
        <v>78656.33842490823</v>
      </c>
    </row>
    <row r="3337" spans="4:23" x14ac:dyDescent="0.25">
      <c r="D3337">
        <f t="shared" si="481"/>
        <v>3335</v>
      </c>
      <c r="E3337" s="3">
        <v>43969</v>
      </c>
      <c r="F3337" s="4">
        <v>0.95833333333333337</v>
      </c>
      <c r="G3337">
        <v>20</v>
      </c>
      <c r="H3337">
        <v>0</v>
      </c>
      <c r="I3337" s="5">
        <f t="shared" si="476"/>
        <v>3</v>
      </c>
      <c r="J3337" s="22">
        <v>0</v>
      </c>
      <c r="K3337">
        <v>1.6297000000000002E-4</v>
      </c>
      <c r="L3337" s="5" cm="1">
        <f t="array" ref="L3337">_xlfn.IFS(I3337=0, 0, I3337&gt;34, 0, AND(I3337&gt;0, I3337&lt;35), VLOOKUP(I3337, $A$63:$C$96, 3))</f>
        <v>232</v>
      </c>
      <c r="M3337" s="5">
        <f t="shared" si="475"/>
        <v>0</v>
      </c>
      <c r="N3337" s="5">
        <v>916.05006512105456</v>
      </c>
      <c r="O3337" s="5">
        <f t="shared" si="482"/>
        <v>4590.8649000000005</v>
      </c>
      <c r="P3337" s="5">
        <f t="shared" si="483"/>
        <v>232</v>
      </c>
      <c r="Q3337" s="5">
        <f t="shared" si="477"/>
        <v>0</v>
      </c>
      <c r="R3337" s="5">
        <f>IF(O3337&gt;(P3337+U3337),O3337-P3337-U3337, 0)</f>
        <v>0</v>
      </c>
      <c r="S3337" s="5">
        <f t="shared" si="478"/>
        <v>0</v>
      </c>
      <c r="T3337" s="5">
        <f t="shared" si="479"/>
        <v>0</v>
      </c>
      <c r="U3337" s="5">
        <f>IF(O3337&gt;P3337,IF(V3336*($B$6/100)&gt;=O3337-P3337,(O3337-P3337), V3336*($B$6/100)), 0)</f>
        <v>4358.8649000000005</v>
      </c>
      <c r="V3337" s="5">
        <f>V3336+(T3337*($B$5/100))-(U3337/($B$6/100))</f>
        <v>3140026.5871391864</v>
      </c>
      <c r="W3337" s="5">
        <f t="shared" si="480"/>
        <v>78500.664678479661</v>
      </c>
    </row>
    <row r="3338" spans="4:23" x14ac:dyDescent="0.25">
      <c r="D3338">
        <f t="shared" si="481"/>
        <v>3336</v>
      </c>
      <c r="E3338" s="3">
        <v>43970</v>
      </c>
      <c r="F3338" s="4">
        <v>0</v>
      </c>
      <c r="G3338">
        <v>10</v>
      </c>
      <c r="H3338">
        <v>0</v>
      </c>
      <c r="I3338" s="5">
        <f t="shared" si="476"/>
        <v>1</v>
      </c>
      <c r="J3338" s="22">
        <v>0</v>
      </c>
      <c r="K3338">
        <v>1.3689E-4</v>
      </c>
      <c r="L3338" s="5" cm="1">
        <f t="array" ref="L3338">_xlfn.IFS(I3338=0, 0, I3338&gt;34, 0, AND(I3338&gt;0, I3338&lt;35), VLOOKUP(I3338, $A$63:$C$96, 3))</f>
        <v>0</v>
      </c>
      <c r="M3338" s="5">
        <f t="shared" si="475"/>
        <v>0</v>
      </c>
      <c r="N3338" s="5">
        <v>742.96215023167588</v>
      </c>
      <c r="O3338" s="5">
        <f t="shared" si="482"/>
        <v>3856.1913</v>
      </c>
      <c r="P3338" s="5">
        <f t="shared" si="483"/>
        <v>0</v>
      </c>
      <c r="Q3338" s="5">
        <f t="shared" si="477"/>
        <v>0</v>
      </c>
      <c r="R3338" s="5">
        <f>IF(O3338&gt;(P3338+U3338),O3338-P3338-U3338, 0)</f>
        <v>0</v>
      </c>
      <c r="S3338" s="5">
        <f t="shared" si="478"/>
        <v>0</v>
      </c>
      <c r="T3338" s="5">
        <f t="shared" si="479"/>
        <v>0</v>
      </c>
      <c r="U3338" s="5">
        <f>IF(O3338&gt;P3338,IF(V3337*($B$6/100)&gt;=O3338-P3338,(O3338-P3338), V3337*($B$6/100)), 0)</f>
        <v>3856.1913</v>
      </c>
      <c r="V3338" s="5">
        <f>V3337+(T3338*($B$5/100))-(U3338/($B$6/100))</f>
        <v>3134517.7424249006</v>
      </c>
      <c r="W3338" s="5">
        <f t="shared" si="480"/>
        <v>78362.943560622516</v>
      </c>
    </row>
    <row r="3339" spans="4:23" x14ac:dyDescent="0.25">
      <c r="D3339">
        <f t="shared" si="481"/>
        <v>3337</v>
      </c>
      <c r="E3339" s="3">
        <v>43970</v>
      </c>
      <c r="F3339" s="4">
        <v>4.1666666666666664E-2</v>
      </c>
      <c r="G3339">
        <v>10</v>
      </c>
      <c r="H3339">
        <v>0</v>
      </c>
      <c r="I3339" s="5">
        <f t="shared" si="476"/>
        <v>1</v>
      </c>
      <c r="J3339" s="22">
        <v>0</v>
      </c>
      <c r="K3339">
        <v>1.0422E-4</v>
      </c>
      <c r="L3339" s="5" cm="1">
        <f t="array" ref="L3339">_xlfn.IFS(I3339=0, 0, I3339&gt;34, 0, AND(I3339&gt;0, I3339&lt;35), VLOOKUP(I3339, $A$63:$C$96, 3))</f>
        <v>0</v>
      </c>
      <c r="M3339" s="5">
        <f t="shared" si="475"/>
        <v>0</v>
      </c>
      <c r="N3339" s="5">
        <v>613.38223093991019</v>
      </c>
      <c r="O3339" s="5">
        <f t="shared" si="482"/>
        <v>2935.8773999999999</v>
      </c>
      <c r="P3339" s="5">
        <f t="shared" si="483"/>
        <v>0</v>
      </c>
      <c r="Q3339" s="5">
        <f t="shared" si="477"/>
        <v>0</v>
      </c>
      <c r="R3339" s="5">
        <f>IF(O3339&gt;(P3339+U3339),O3339-P3339-U3339, 0)</f>
        <v>0</v>
      </c>
      <c r="S3339" s="5">
        <f t="shared" si="478"/>
        <v>0</v>
      </c>
      <c r="T3339" s="5">
        <f t="shared" si="479"/>
        <v>0</v>
      </c>
      <c r="U3339" s="5">
        <f>IF(O3339&gt;P3339,IF(V3338*($B$6/100)&gt;=O3339-P3339,(O3339-P3339), V3338*($B$6/100)), 0)</f>
        <v>2935.8773999999999</v>
      </c>
      <c r="V3339" s="5">
        <f>V3338+(T3339*($B$5/100))-(U3339/($B$6/100))</f>
        <v>3130323.631853472</v>
      </c>
      <c r="W3339" s="5">
        <f t="shared" si="480"/>
        <v>78258.090796336794</v>
      </c>
    </row>
    <row r="3340" spans="4:23" x14ac:dyDescent="0.25">
      <c r="D3340">
        <f t="shared" si="481"/>
        <v>3338</v>
      </c>
      <c r="E3340" s="3">
        <v>43970</v>
      </c>
      <c r="F3340" s="4">
        <v>8.3333333333333329E-2</v>
      </c>
      <c r="G3340">
        <v>10</v>
      </c>
      <c r="H3340">
        <v>0</v>
      </c>
      <c r="I3340" s="5">
        <f t="shared" si="476"/>
        <v>1</v>
      </c>
      <c r="J3340" s="22">
        <v>0</v>
      </c>
      <c r="K3340">
        <v>8.1569999999999993E-5</v>
      </c>
      <c r="L3340" s="5" cm="1">
        <f t="array" ref="L3340">_xlfn.IFS(I3340=0, 0, I3340&gt;34, 0, AND(I3340&gt;0, I3340&lt;35), VLOOKUP(I3340, $A$63:$C$96, 3))</f>
        <v>0</v>
      </c>
      <c r="M3340" s="5">
        <f t="shared" si="475"/>
        <v>0</v>
      </c>
      <c r="N3340" s="5">
        <v>574.91931717482612</v>
      </c>
      <c r="O3340" s="5">
        <f t="shared" si="482"/>
        <v>2297.8269</v>
      </c>
      <c r="P3340" s="5">
        <f t="shared" si="483"/>
        <v>0</v>
      </c>
      <c r="Q3340" s="5">
        <f t="shared" si="477"/>
        <v>0</v>
      </c>
      <c r="R3340" s="5">
        <f>IF(O3340&gt;(P3340+U3340),O3340-P3340-U3340, 0)</f>
        <v>0</v>
      </c>
      <c r="S3340" s="5">
        <f t="shared" si="478"/>
        <v>0</v>
      </c>
      <c r="T3340" s="5">
        <f t="shared" si="479"/>
        <v>0</v>
      </c>
      <c r="U3340" s="5">
        <f>IF(O3340&gt;P3340,IF(V3339*($B$6/100)&gt;=O3340-P3340,(O3340-P3340), V3339*($B$6/100)), 0)</f>
        <v>2297.8269</v>
      </c>
      <c r="V3340" s="5">
        <f>V3339+(T3340*($B$5/100))-(U3340/($B$6/100))</f>
        <v>3127041.0219963291</v>
      </c>
      <c r="W3340" s="5">
        <f t="shared" si="480"/>
        <v>78176.025549908227</v>
      </c>
    </row>
    <row r="3341" spans="4:23" x14ac:dyDescent="0.25">
      <c r="D3341">
        <f t="shared" si="481"/>
        <v>3339</v>
      </c>
      <c r="E3341" s="3">
        <v>43970</v>
      </c>
      <c r="F3341" s="4">
        <v>0.125</v>
      </c>
      <c r="G3341">
        <v>0</v>
      </c>
      <c r="H3341">
        <v>0</v>
      </c>
      <c r="I3341" s="5">
        <f t="shared" si="476"/>
        <v>0</v>
      </c>
      <c r="J3341" s="22">
        <v>0</v>
      </c>
      <c r="K3341">
        <v>7.1360000000000008E-5</v>
      </c>
      <c r="L3341" s="5" cm="1">
        <f t="array" ref="L3341">_xlfn.IFS(I3341=0, 0, I3341&gt;34, 0, AND(I3341&gt;0, I3341&lt;35), VLOOKUP(I3341, $A$63:$C$96, 3))</f>
        <v>0</v>
      </c>
      <c r="M3341" s="5">
        <f t="shared" si="475"/>
        <v>0</v>
      </c>
      <c r="N3341" s="5">
        <v>573.89119179217653</v>
      </c>
      <c r="O3341" s="5">
        <f t="shared" si="482"/>
        <v>2010.2112000000002</v>
      </c>
      <c r="P3341" s="5">
        <f t="shared" si="483"/>
        <v>0</v>
      </c>
      <c r="Q3341" s="5">
        <f t="shared" si="477"/>
        <v>0</v>
      </c>
      <c r="R3341" s="5">
        <f>IF(O3341&gt;(P3341+U3341),O3341-P3341-U3341, 0)</f>
        <v>0</v>
      </c>
      <c r="S3341" s="5">
        <f t="shared" si="478"/>
        <v>0</v>
      </c>
      <c r="T3341" s="5">
        <f t="shared" si="479"/>
        <v>0</v>
      </c>
      <c r="U3341" s="5">
        <f>IF(O3341&gt;P3341,IF(V3340*($B$6/100)&gt;=O3341-P3341,(O3341-P3341), V3340*($B$6/100)), 0)</f>
        <v>2010.2112000000002</v>
      </c>
      <c r="V3341" s="5">
        <f>V3340+(T3341*($B$5/100))-(U3341/($B$6/100))</f>
        <v>3124169.2917106147</v>
      </c>
      <c r="W3341" s="5">
        <f t="shared" si="480"/>
        <v>78104.232292765373</v>
      </c>
    </row>
    <row r="3342" spans="4:23" x14ac:dyDescent="0.25">
      <c r="D3342">
        <f t="shared" si="481"/>
        <v>3340</v>
      </c>
      <c r="E3342" s="3">
        <v>43970</v>
      </c>
      <c r="F3342" s="4">
        <v>0.16666666666666666</v>
      </c>
      <c r="G3342">
        <v>10</v>
      </c>
      <c r="H3342">
        <v>0</v>
      </c>
      <c r="I3342" s="5">
        <f t="shared" si="476"/>
        <v>1</v>
      </c>
      <c r="J3342" s="22">
        <v>0</v>
      </c>
      <c r="K3342">
        <v>6.7520000000000004E-5</v>
      </c>
      <c r="L3342" s="5" cm="1">
        <f t="array" ref="L3342">_xlfn.IFS(I3342=0, 0, I3342&gt;34, 0, AND(I3342&gt;0, I3342&lt;35), VLOOKUP(I3342, $A$63:$C$96, 3))</f>
        <v>0</v>
      </c>
      <c r="M3342" s="5">
        <f t="shared" si="475"/>
        <v>0</v>
      </c>
      <c r="N3342" s="5">
        <v>586.03703902277141</v>
      </c>
      <c r="O3342" s="5">
        <f t="shared" si="482"/>
        <v>1902.0384000000001</v>
      </c>
      <c r="P3342" s="5">
        <f t="shared" si="483"/>
        <v>0</v>
      </c>
      <c r="Q3342" s="5">
        <f t="shared" si="477"/>
        <v>0</v>
      </c>
      <c r="R3342" s="5">
        <f>IF(O3342&gt;(P3342+U3342),O3342-P3342-U3342, 0)</f>
        <v>0</v>
      </c>
      <c r="S3342" s="5">
        <f t="shared" si="478"/>
        <v>0</v>
      </c>
      <c r="T3342" s="5">
        <f t="shared" si="479"/>
        <v>0</v>
      </c>
      <c r="U3342" s="5">
        <f>IF(O3342&gt;P3342,IF(V3341*($B$6/100)&gt;=O3342-P3342,(O3342-P3342), V3341*($B$6/100)), 0)</f>
        <v>1902.0384000000001</v>
      </c>
      <c r="V3342" s="5">
        <f>V3341+(T3342*($B$5/100))-(U3342/($B$6/100))</f>
        <v>3121452.0939963288</v>
      </c>
      <c r="W3342" s="5">
        <f t="shared" si="480"/>
        <v>78036.302349908219</v>
      </c>
    </row>
    <row r="3343" spans="4:23" x14ac:dyDescent="0.25">
      <c r="D3343">
        <f t="shared" si="481"/>
        <v>3341</v>
      </c>
      <c r="E3343" s="3">
        <v>43970</v>
      </c>
      <c r="F3343" s="4">
        <v>0.20833333333333334</v>
      </c>
      <c r="G3343">
        <v>20</v>
      </c>
      <c r="H3343">
        <v>0</v>
      </c>
      <c r="I3343" s="5">
        <f t="shared" si="476"/>
        <v>3</v>
      </c>
      <c r="J3343" s="22">
        <v>4.9489515646110373E-6</v>
      </c>
      <c r="K3343">
        <v>6.6589999999999998E-5</v>
      </c>
      <c r="L3343" s="5" cm="1">
        <f t="array" ref="L3343">_xlfn.IFS(I3343=0, 0, I3343&gt;34, 0, AND(I3343&gt;0, I3343&lt;35), VLOOKUP(I3343, $A$63:$C$96, 3))</f>
        <v>232</v>
      </c>
      <c r="M3343" s="5">
        <f t="shared" si="475"/>
        <v>23.507519931902429</v>
      </c>
      <c r="N3343" s="5">
        <v>601.2193452530953</v>
      </c>
      <c r="O3343" s="5">
        <f t="shared" si="482"/>
        <v>1875.8402999999998</v>
      </c>
      <c r="P3343" s="5">
        <f t="shared" si="483"/>
        <v>255.50751993190244</v>
      </c>
      <c r="Q3343" s="5">
        <f t="shared" si="477"/>
        <v>0</v>
      </c>
      <c r="R3343" s="5">
        <f>IF(O3343&gt;(P3343+U3343),O3343-P3343-U3343, 0)</f>
        <v>0</v>
      </c>
      <c r="S3343" s="5">
        <f t="shared" si="478"/>
        <v>0</v>
      </c>
      <c r="T3343" s="5">
        <f t="shared" si="479"/>
        <v>0</v>
      </c>
      <c r="U3343" s="5">
        <f>IF(O3343&gt;P3343,IF(V3342*($B$6/100)&gt;=O3343-P3343,(O3343-P3343), V3342*($B$6/100)), 0)</f>
        <v>1620.3327800680975</v>
      </c>
      <c r="V3343" s="5">
        <f>V3342+(T3343*($B$5/100))-(U3343/($B$6/100))</f>
        <v>3119137.3328819457</v>
      </c>
      <c r="W3343" s="5">
        <f t="shared" si="480"/>
        <v>77978.433322048644</v>
      </c>
    </row>
    <row r="3344" spans="4:23" x14ac:dyDescent="0.25">
      <c r="D3344">
        <f t="shared" si="481"/>
        <v>3342</v>
      </c>
      <c r="E3344" s="3">
        <v>43970</v>
      </c>
      <c r="F3344" s="4">
        <v>0.25</v>
      </c>
      <c r="G3344">
        <v>10</v>
      </c>
      <c r="H3344">
        <v>3</v>
      </c>
      <c r="I3344" s="5">
        <f t="shared" si="476"/>
        <v>1</v>
      </c>
      <c r="J3344" s="22">
        <v>4.9489515646110371E-5</v>
      </c>
      <c r="K3344">
        <v>6.9920000000000008E-5</v>
      </c>
      <c r="L3344" s="5" cm="1">
        <f t="array" ref="L3344">_xlfn.IFS(I3344=0, 0, I3344&gt;34, 0, AND(I3344&gt;0, I3344&lt;35), VLOOKUP(I3344, $A$63:$C$96, 3))</f>
        <v>0</v>
      </c>
      <c r="M3344" s="5">
        <f t="shared" si="475"/>
        <v>235.07519931902425</v>
      </c>
      <c r="N3344" s="5">
        <v>697.37395231445305</v>
      </c>
      <c r="O3344" s="5">
        <f t="shared" si="482"/>
        <v>1969.6464000000003</v>
      </c>
      <c r="P3344" s="5">
        <f t="shared" si="483"/>
        <v>235.07519931902425</v>
      </c>
      <c r="Q3344" s="5">
        <f t="shared" si="477"/>
        <v>0</v>
      </c>
      <c r="R3344" s="5">
        <f>IF(O3344&gt;(P3344+U3344),O3344-P3344-U3344, 0)</f>
        <v>0</v>
      </c>
      <c r="S3344" s="5">
        <f t="shared" si="478"/>
        <v>0</v>
      </c>
      <c r="T3344" s="5">
        <f t="shared" si="479"/>
        <v>0</v>
      </c>
      <c r="U3344" s="5">
        <f>IF(O3344&gt;P3344,IF(V3343*($B$6/100)&gt;=O3344-P3344,(O3344-P3344), V3343*($B$6/100)), 0)</f>
        <v>1734.5712006809761</v>
      </c>
      <c r="V3344" s="5">
        <f>V3343+(T3344*($B$5/100))-(U3344/($B$6/100))</f>
        <v>3116659.3740238301</v>
      </c>
      <c r="W3344" s="5">
        <f t="shared" si="480"/>
        <v>77916.484350595754</v>
      </c>
    </row>
    <row r="3345" spans="4:23" x14ac:dyDescent="0.25">
      <c r="D3345">
        <f t="shared" si="481"/>
        <v>3343</v>
      </c>
      <c r="E3345" s="3">
        <v>43970</v>
      </c>
      <c r="F3345" s="4">
        <v>0.29166666666666669</v>
      </c>
      <c r="G3345">
        <v>20</v>
      </c>
      <c r="H3345">
        <v>5</v>
      </c>
      <c r="I3345" s="5">
        <f t="shared" si="476"/>
        <v>3</v>
      </c>
      <c r="J3345" s="22">
        <v>1.5836645006755319E-4</v>
      </c>
      <c r="K3345">
        <v>7.7189999999999998E-5</v>
      </c>
      <c r="L3345" s="5" cm="1">
        <f t="array" ref="L3345">_xlfn.IFS(I3345=0, 0, I3345&gt;34, 0, AND(I3345&gt;0, I3345&lt;35), VLOOKUP(I3345, $A$63:$C$96, 3))</f>
        <v>232</v>
      </c>
      <c r="M3345" s="5">
        <f t="shared" si="475"/>
        <v>752.24063782087774</v>
      </c>
      <c r="N3345" s="5">
        <v>1021.3199065019151</v>
      </c>
      <c r="O3345" s="5">
        <f t="shared" si="482"/>
        <v>2174.4423000000002</v>
      </c>
      <c r="P3345" s="5">
        <f t="shared" si="483"/>
        <v>984.24063782087774</v>
      </c>
      <c r="Q3345" s="5">
        <f t="shared" si="477"/>
        <v>0</v>
      </c>
      <c r="R3345" s="5">
        <f>IF(O3345&gt;(P3345+U3345),O3345-P3345-U3345, 0)</f>
        <v>0</v>
      </c>
      <c r="S3345" s="5">
        <f t="shared" si="478"/>
        <v>0</v>
      </c>
      <c r="T3345" s="5">
        <f t="shared" si="479"/>
        <v>0</v>
      </c>
      <c r="U3345" s="5">
        <f>IF(O3345&gt;P3345,IF(V3344*($B$6/100)&gt;=O3345-P3345,(O3345-P3345), V3344*($B$6/100)), 0)</f>
        <v>1190.2016621791224</v>
      </c>
      <c r="V3345" s="5">
        <f>V3344+(T3345*($B$5/100))-(U3345/($B$6/100))</f>
        <v>3114959.0859350027</v>
      </c>
      <c r="W3345" s="5">
        <f t="shared" si="480"/>
        <v>77873.977148375066</v>
      </c>
    </row>
    <row r="3346" spans="4:23" x14ac:dyDescent="0.25">
      <c r="D3346">
        <f t="shared" si="481"/>
        <v>3344</v>
      </c>
      <c r="E3346" s="3">
        <v>43970</v>
      </c>
      <c r="F3346" s="4">
        <v>0.33333333333333331</v>
      </c>
      <c r="G3346">
        <v>20</v>
      </c>
      <c r="H3346">
        <v>7</v>
      </c>
      <c r="I3346" s="5">
        <f t="shared" si="476"/>
        <v>3</v>
      </c>
      <c r="J3346" s="22">
        <v>2.7961576340052361E-4</v>
      </c>
      <c r="K3346">
        <v>8.6279999999999994E-5</v>
      </c>
      <c r="L3346" s="5" cm="1">
        <f t="array" ref="L3346">_xlfn.IFS(I3346=0, 0, I3346&gt;34, 0, AND(I3346&gt;0, I3346&lt;35), VLOOKUP(I3346, $A$63:$C$96, 3))</f>
        <v>232</v>
      </c>
      <c r="M3346" s="5">
        <f t="shared" si="475"/>
        <v>1328.1748761524873</v>
      </c>
      <c r="N3346" s="5">
        <v>1228.8912307383152</v>
      </c>
      <c r="O3346" s="5">
        <f t="shared" si="482"/>
        <v>2430.5075999999999</v>
      </c>
      <c r="P3346" s="5">
        <f t="shared" si="483"/>
        <v>1560.1748761524873</v>
      </c>
      <c r="Q3346" s="5">
        <f t="shared" si="477"/>
        <v>0</v>
      </c>
      <c r="R3346" s="5">
        <f>IF(O3346&gt;(P3346+U3346),O3346-P3346-U3346, 0)</f>
        <v>0</v>
      </c>
      <c r="S3346" s="5">
        <f t="shared" si="478"/>
        <v>0</v>
      </c>
      <c r="T3346" s="5">
        <f t="shared" si="479"/>
        <v>0</v>
      </c>
      <c r="U3346" s="5">
        <f>IF(O3346&gt;P3346,IF(V3345*($B$6/100)&gt;=O3346-P3346,(O3346-P3346), V3345*($B$6/100)), 0)</f>
        <v>870.33272384751263</v>
      </c>
      <c r="V3346" s="5">
        <f>V3345+(T3346*($B$5/100))-(U3346/($B$6/100))</f>
        <v>3113715.7534723636</v>
      </c>
      <c r="W3346" s="5">
        <f t="shared" si="480"/>
        <v>77842.893836809089</v>
      </c>
    </row>
    <row r="3347" spans="4:23" x14ac:dyDescent="0.25">
      <c r="D3347">
        <f t="shared" si="481"/>
        <v>3345</v>
      </c>
      <c r="E3347" s="3">
        <v>43970</v>
      </c>
      <c r="F3347" s="4">
        <v>0.375</v>
      </c>
      <c r="G3347">
        <v>20</v>
      </c>
      <c r="H3347">
        <v>5</v>
      </c>
      <c r="I3347" s="5">
        <f t="shared" si="476"/>
        <v>3</v>
      </c>
      <c r="J3347" s="22">
        <v>3.5879898843430019E-4</v>
      </c>
      <c r="K3347">
        <v>8.3589999999999991E-5</v>
      </c>
      <c r="L3347" s="5" cm="1">
        <f t="array" ref="L3347">_xlfn.IFS(I3347=0, 0, I3347&gt;34, 0, AND(I3347&gt;0, I3347&lt;35), VLOOKUP(I3347, $A$63:$C$96, 3))</f>
        <v>232</v>
      </c>
      <c r="M3347" s="5">
        <f t="shared" si="475"/>
        <v>1704.2951950629258</v>
      </c>
      <c r="N3347" s="5">
        <v>1146.9613815841396</v>
      </c>
      <c r="O3347" s="5">
        <f t="shared" si="482"/>
        <v>2354.7303000000002</v>
      </c>
      <c r="P3347" s="5">
        <f t="shared" si="483"/>
        <v>1936.2951950629258</v>
      </c>
      <c r="Q3347" s="5">
        <f t="shared" si="477"/>
        <v>0</v>
      </c>
      <c r="R3347" s="5">
        <f>IF(O3347&gt;(P3347+U3347),O3347-P3347-U3347, 0)</f>
        <v>0</v>
      </c>
      <c r="S3347" s="5">
        <f t="shared" si="478"/>
        <v>0</v>
      </c>
      <c r="T3347" s="5">
        <f t="shared" si="479"/>
        <v>0</v>
      </c>
      <c r="U3347" s="5">
        <f>IF(O3347&gt;P3347,IF(V3346*($B$6/100)&gt;=O3347-P3347,(O3347-P3347), V3346*($B$6/100)), 0)</f>
        <v>418.43510493707436</v>
      </c>
      <c r="V3347" s="5">
        <f>V3346+(T3347*($B$5/100))-(U3347/($B$6/100))</f>
        <v>3113117.9890367393</v>
      </c>
      <c r="W3347" s="5">
        <f t="shared" si="480"/>
        <v>77827.949725918486</v>
      </c>
    </row>
    <row r="3348" spans="4:23" x14ac:dyDescent="0.25">
      <c r="D3348">
        <f t="shared" si="481"/>
        <v>3346</v>
      </c>
      <c r="E3348" s="3">
        <v>43970</v>
      </c>
      <c r="F3348" s="4">
        <v>0.41666666666666669</v>
      </c>
      <c r="G3348">
        <v>30</v>
      </c>
      <c r="H3348">
        <v>10</v>
      </c>
      <c r="I3348" s="5">
        <f t="shared" si="476"/>
        <v>4</v>
      </c>
      <c r="J3348" s="22">
        <v>5.765528572771858E-4</v>
      </c>
      <c r="K3348">
        <v>7.716E-5</v>
      </c>
      <c r="L3348" s="5" cm="1">
        <f t="array" ref="L3348">_xlfn.IFS(I3348=0, 0, I3348&gt;34, 0, AND(I3348&gt;0, I3348&lt;35), VLOOKUP(I3348, $A$63:$C$96, 3))</f>
        <v>740</v>
      </c>
      <c r="M3348" s="5">
        <f t="shared" si="475"/>
        <v>2738.6260720666328</v>
      </c>
      <c r="N3348" s="5">
        <v>991.11877392913698</v>
      </c>
      <c r="O3348" s="5">
        <f t="shared" si="482"/>
        <v>2173.5972000000002</v>
      </c>
      <c r="P3348" s="5">
        <f t="shared" si="483"/>
        <v>2173.5972000000002</v>
      </c>
      <c r="Q3348" s="5">
        <f t="shared" si="477"/>
        <v>487.20077413479089</v>
      </c>
      <c r="R3348" s="5">
        <f>IF(O3348&gt;(P3348+U3348),O3348-P3348-U3348, 0)</f>
        <v>0</v>
      </c>
      <c r="S3348" s="5">
        <f t="shared" si="478"/>
        <v>509.0360536988718</v>
      </c>
      <c r="T3348" s="5">
        <f t="shared" si="479"/>
        <v>795.99281836776083</v>
      </c>
      <c r="U3348" s="5">
        <f>IF(O3348&gt;P3348,IF(V3347*($B$6/100)&gt;=O3348-P3348,(O3348-P3348), V3347*($B$6/100)), 0)</f>
        <v>0</v>
      </c>
      <c r="V3348" s="5">
        <f>V3347+(T3348*($B$5/100))-(U3348/($B$6/100))</f>
        <v>3113675.1840095967</v>
      </c>
      <c r="W3348" s="5">
        <f t="shared" si="480"/>
        <v>77841.879600239918</v>
      </c>
    </row>
    <row r="3349" spans="4:23" x14ac:dyDescent="0.25">
      <c r="D3349">
        <f t="shared" si="481"/>
        <v>3347</v>
      </c>
      <c r="E3349" s="3">
        <v>43970</v>
      </c>
      <c r="F3349" s="4">
        <v>0.45833333333333331</v>
      </c>
      <c r="G3349">
        <v>30</v>
      </c>
      <c r="H3349">
        <v>10</v>
      </c>
      <c r="I3349" s="5">
        <f t="shared" si="476"/>
        <v>4</v>
      </c>
      <c r="J3349" s="22">
        <v>6.3594027605251829E-4</v>
      </c>
      <c r="K3349">
        <v>6.1039999999999998E-5</v>
      </c>
      <c r="L3349" s="5" cm="1">
        <f t="array" ref="L3349">_xlfn.IFS(I3349=0, 0, I3349&gt;34, 0, AND(I3349&gt;0, I3349&lt;35), VLOOKUP(I3349, $A$63:$C$96, 3))</f>
        <v>740</v>
      </c>
      <c r="M3349" s="5">
        <f t="shared" si="475"/>
        <v>3020.7163112494618</v>
      </c>
      <c r="N3349" s="5">
        <v>836.29450605692784</v>
      </c>
      <c r="O3349" s="5">
        <f t="shared" si="482"/>
        <v>1719.4967999999999</v>
      </c>
      <c r="P3349" s="5">
        <f t="shared" si="483"/>
        <v>1719.4967999999999</v>
      </c>
      <c r="Q3349" s="5">
        <f t="shared" si="477"/>
        <v>487.20077413479089</v>
      </c>
      <c r="R3349" s="5">
        <f>IF(O3349&gt;(P3349+U3349),O3349-P3349-U3349, 0)</f>
        <v>0</v>
      </c>
      <c r="S3349" s="5">
        <f t="shared" si="478"/>
        <v>429.51870783925119</v>
      </c>
      <c r="T3349" s="5">
        <f t="shared" si="479"/>
        <v>1611.7008034102107</v>
      </c>
      <c r="U3349" s="5">
        <f>IF(O3349&gt;P3349,IF(V3348*($B$6/100)&gt;=O3349-P3349,(O3349-P3349), V3348*($B$6/100)), 0)</f>
        <v>0</v>
      </c>
      <c r="V3349" s="5">
        <f>V3348+(T3349*($B$5/100))-(U3349/($B$6/100))</f>
        <v>3114803.3745719837</v>
      </c>
      <c r="W3349" s="5">
        <f t="shared" si="480"/>
        <v>77870.08436429959</v>
      </c>
    </row>
    <row r="3350" spans="4:23" x14ac:dyDescent="0.25">
      <c r="D3350">
        <f t="shared" si="481"/>
        <v>3348</v>
      </c>
      <c r="E3350" s="3">
        <v>43970</v>
      </c>
      <c r="F3350" s="4">
        <v>0.5</v>
      </c>
      <c r="G3350">
        <v>40</v>
      </c>
      <c r="H3350">
        <v>7</v>
      </c>
      <c r="I3350" s="5">
        <f t="shared" si="476"/>
        <v>6</v>
      </c>
      <c r="J3350" s="22">
        <v>6.3594027605251829E-4</v>
      </c>
      <c r="K3350">
        <v>4.7429999999999998E-5</v>
      </c>
      <c r="L3350" s="5" cm="1">
        <f t="array" ref="L3350">_xlfn.IFS(I3350=0, 0, I3350&gt;34, 0, AND(I3350&gt;0, I3350&lt;35), VLOOKUP(I3350, $A$63:$C$96, 3))</f>
        <v>2980</v>
      </c>
      <c r="M3350" s="5">
        <f t="shared" si="475"/>
        <v>3020.7163112494618</v>
      </c>
      <c r="N3350" s="5">
        <v>783.68995442108701</v>
      </c>
      <c r="O3350" s="5">
        <f t="shared" si="482"/>
        <v>1336.1030999999998</v>
      </c>
      <c r="P3350" s="5">
        <f t="shared" si="483"/>
        <v>1336.1030999999998</v>
      </c>
      <c r="Q3350" s="5">
        <f t="shared" si="477"/>
        <v>487.20077413479089</v>
      </c>
      <c r="R3350" s="5">
        <f>IF(O3350&gt;(P3350+U3350),O3350-P3350-U3350, 0)</f>
        <v>0</v>
      </c>
      <c r="S3350" s="5">
        <f t="shared" si="478"/>
        <v>402.50114538793042</v>
      </c>
      <c r="T3350" s="5">
        <f t="shared" si="479"/>
        <v>4262.1120658615309</v>
      </c>
      <c r="U3350" s="5">
        <f>IF(O3350&gt;P3350,IF(V3349*($B$6/100)&gt;=O3350-P3350,(O3350-P3350), V3349*($B$6/100)), 0)</f>
        <v>0</v>
      </c>
      <c r="V3350" s="5">
        <f>V3349+(T3350*($B$5/100))-(U3350/($B$6/100))</f>
        <v>3117786.8530180869</v>
      </c>
      <c r="W3350" s="5">
        <f t="shared" si="480"/>
        <v>77944.671325452175</v>
      </c>
    </row>
    <row r="3351" spans="4:23" x14ac:dyDescent="0.25">
      <c r="D3351">
        <f t="shared" si="481"/>
        <v>3349</v>
      </c>
      <c r="E3351" s="3">
        <v>43970</v>
      </c>
      <c r="F3351" s="4">
        <v>0.54166666666666663</v>
      </c>
      <c r="G3351">
        <v>40</v>
      </c>
      <c r="H3351">
        <v>5</v>
      </c>
      <c r="I3351" s="5">
        <f t="shared" si="476"/>
        <v>6</v>
      </c>
      <c r="J3351" s="22">
        <v>5.8892523618871346E-4</v>
      </c>
      <c r="K3351">
        <v>4.1260000000000001E-5</v>
      </c>
      <c r="L3351" s="5" cm="1">
        <f t="array" ref="L3351">_xlfn.IFS(I3351=0, 0, I3351&gt;34, 0, AND(I3351&gt;0, I3351&lt;35), VLOOKUP(I3351, $A$63:$C$96, 3))</f>
        <v>2980</v>
      </c>
      <c r="M3351" s="5">
        <f t="shared" si="475"/>
        <v>2797.3948718963888</v>
      </c>
      <c r="N3351" s="5">
        <v>773.58624254388974</v>
      </c>
      <c r="O3351" s="5">
        <f t="shared" si="482"/>
        <v>1162.2942</v>
      </c>
      <c r="P3351" s="5">
        <f t="shared" si="483"/>
        <v>1162.2942</v>
      </c>
      <c r="Q3351" s="5">
        <f t="shared" si="477"/>
        <v>487.20077413479089</v>
      </c>
      <c r="R3351" s="5">
        <f>IF(O3351&gt;(P3351+U3351),O3351-P3351-U3351, 0)</f>
        <v>0</v>
      </c>
      <c r="S3351" s="5">
        <f t="shared" si="478"/>
        <v>397.31190494877524</v>
      </c>
      <c r="T3351" s="5">
        <f t="shared" si="479"/>
        <v>4217.788766947614</v>
      </c>
      <c r="U3351" s="5">
        <f>IF(O3351&gt;P3351,IF(V3350*($B$6/100)&gt;=O3351-P3351,(O3351-P3351), V3350*($B$6/100)), 0)</f>
        <v>0</v>
      </c>
      <c r="V3351" s="5">
        <f>V3350+(T3351*($B$5/100))-(U3351/($B$6/100))</f>
        <v>3120739.3051549504</v>
      </c>
      <c r="W3351" s="5">
        <f t="shared" si="480"/>
        <v>78018.482628873753</v>
      </c>
    </row>
    <row r="3352" spans="4:23" x14ac:dyDescent="0.25">
      <c r="D3352">
        <f t="shared" si="481"/>
        <v>3350</v>
      </c>
      <c r="E3352" s="3">
        <v>43970</v>
      </c>
      <c r="F3352" s="4">
        <v>0.58333333333333337</v>
      </c>
      <c r="G3352">
        <v>50</v>
      </c>
      <c r="H3352">
        <v>8</v>
      </c>
      <c r="I3352" s="5">
        <f t="shared" si="476"/>
        <v>7</v>
      </c>
      <c r="J3352" s="22">
        <v>6.9037874326323965E-4</v>
      </c>
      <c r="K3352">
        <v>3.5110000000000001E-5</v>
      </c>
      <c r="L3352" s="5" cm="1">
        <f t="array" ref="L3352">_xlfn.IFS(I3352=0, 0, I3352&gt;34, 0, AND(I3352&gt;0, I3352&lt;35), VLOOKUP(I3352, $A$63:$C$96, 3))</f>
        <v>4800</v>
      </c>
      <c r="M3352" s="5">
        <f t="shared" si="475"/>
        <v>3279.2990305003882</v>
      </c>
      <c r="N3352" s="5">
        <v>711.84061530433473</v>
      </c>
      <c r="O3352" s="5">
        <f t="shared" si="482"/>
        <v>989.04870000000005</v>
      </c>
      <c r="P3352" s="5">
        <f t="shared" si="483"/>
        <v>989.04870000000005</v>
      </c>
      <c r="Q3352" s="5">
        <f t="shared" si="477"/>
        <v>487.20077413479089</v>
      </c>
      <c r="R3352" s="5">
        <f>IF(O3352&gt;(P3352+U3352),O3352-P3352-U3352, 0)</f>
        <v>0</v>
      </c>
      <c r="S3352" s="5">
        <f t="shared" si="478"/>
        <v>365.59950957300987</v>
      </c>
      <c r="T3352" s="5">
        <f t="shared" si="479"/>
        <v>6724.6508209273779</v>
      </c>
      <c r="U3352" s="5">
        <f>IF(O3352&gt;P3352,IF(V3351*($B$6/100)&gt;=O3352-P3352,(O3352-P3352), V3351*($B$6/100)), 0)</f>
        <v>0</v>
      </c>
      <c r="V3352" s="5">
        <f>V3351+(T3352*($B$5/100))-(U3352/($B$6/100))</f>
        <v>3125446.5607295996</v>
      </c>
      <c r="W3352" s="5">
        <f t="shared" si="480"/>
        <v>78136.164018239986</v>
      </c>
    </row>
    <row r="3353" spans="4:23" x14ac:dyDescent="0.25">
      <c r="D3353">
        <f t="shared" si="481"/>
        <v>3351</v>
      </c>
      <c r="E3353" s="3">
        <v>43970</v>
      </c>
      <c r="F3353" s="4">
        <v>0.625</v>
      </c>
      <c r="G3353">
        <v>40</v>
      </c>
      <c r="H3353">
        <v>6</v>
      </c>
      <c r="I3353" s="5">
        <f t="shared" si="476"/>
        <v>6</v>
      </c>
      <c r="J3353" s="22">
        <v>5.4685914788951966E-4</v>
      </c>
      <c r="K3353">
        <v>3.523E-5</v>
      </c>
      <c r="L3353" s="5" cm="1">
        <f t="array" ref="L3353">_xlfn.IFS(I3353=0, 0, I3353&gt;34, 0, AND(I3353&gt;0, I3353&lt;35), VLOOKUP(I3353, $A$63:$C$96, 3))</f>
        <v>2980</v>
      </c>
      <c r="M3353" s="5">
        <f t="shared" si="475"/>
        <v>2597.5809524752185</v>
      </c>
      <c r="N3353" s="5">
        <v>671.33759350381479</v>
      </c>
      <c r="O3353" s="5">
        <f t="shared" si="482"/>
        <v>992.42909999999995</v>
      </c>
      <c r="P3353" s="5">
        <f t="shared" si="483"/>
        <v>992.42909999999995</v>
      </c>
      <c r="Q3353" s="5">
        <f t="shared" si="477"/>
        <v>487.20077413479089</v>
      </c>
      <c r="R3353" s="5">
        <f>IF(O3353&gt;(P3353+U3353),O3353-P3353-U3353, 0)</f>
        <v>0</v>
      </c>
      <c r="S3353" s="5">
        <f t="shared" si="478"/>
        <v>344.79726172689027</v>
      </c>
      <c r="T3353" s="5">
        <f t="shared" si="479"/>
        <v>4240.3545907483276</v>
      </c>
      <c r="U3353" s="5">
        <f>IF(O3353&gt;P3353,IF(V3352*($B$6/100)&gt;=O3353-P3353,(O3353-P3353), V3352*($B$6/100)), 0)</f>
        <v>0</v>
      </c>
      <c r="V3353" s="5">
        <f>V3352+(T3353*($B$5/100))-(U3353/($B$6/100))</f>
        <v>3128414.8089431236</v>
      </c>
      <c r="W3353" s="5">
        <f t="shared" si="480"/>
        <v>78210.370223578095</v>
      </c>
    </row>
    <row r="3354" spans="4:23" x14ac:dyDescent="0.25">
      <c r="D3354">
        <f t="shared" si="481"/>
        <v>3352</v>
      </c>
      <c r="E3354" s="3">
        <v>43970</v>
      </c>
      <c r="F3354" s="4">
        <v>0.66666666666666663</v>
      </c>
      <c r="G3354">
        <v>60</v>
      </c>
      <c r="H3354">
        <v>5</v>
      </c>
      <c r="I3354" s="5">
        <f t="shared" si="476"/>
        <v>8</v>
      </c>
      <c r="J3354" s="22">
        <v>4.3303326190346575E-4</v>
      </c>
      <c r="K3354">
        <v>4.1879999999999999E-5</v>
      </c>
      <c r="L3354" s="5" cm="1">
        <f t="array" ref="L3354">_xlfn.IFS(I3354=0, 0, I3354&gt;34, 0, AND(I3354&gt;0, I3354&lt;35), VLOOKUP(I3354, $A$63:$C$96, 3))</f>
        <v>7160</v>
      </c>
      <c r="M3354" s="5">
        <f t="shared" si="475"/>
        <v>2056.9079940414622</v>
      </c>
      <c r="N3354" s="5">
        <v>651.10416279795174</v>
      </c>
      <c r="O3354" s="5">
        <f t="shared" si="482"/>
        <v>1179.7595999999999</v>
      </c>
      <c r="P3354" s="5">
        <f t="shared" si="483"/>
        <v>1179.7595999999999</v>
      </c>
      <c r="Q3354" s="5">
        <f t="shared" si="477"/>
        <v>487.20077413479089</v>
      </c>
      <c r="R3354" s="5">
        <f>IF(O3354&gt;(P3354+U3354),O3354-P3354-U3354, 0)</f>
        <v>0</v>
      </c>
      <c r="S3354" s="5">
        <f t="shared" si="478"/>
        <v>334.40542374518083</v>
      </c>
      <c r="T3354" s="5">
        <f t="shared" si="479"/>
        <v>7702.7429702962827</v>
      </c>
      <c r="U3354" s="5">
        <f>IF(O3354&gt;P3354,IF(V3353*($B$6/100)&gt;=O3354-P3354,(O3354-P3354), V3353*($B$6/100)), 0)</f>
        <v>0</v>
      </c>
      <c r="V3354" s="5">
        <f>V3353+(T3354*($B$5/100))-(U3354/($B$6/100))</f>
        <v>3133806.7290223311</v>
      </c>
      <c r="W3354" s="5">
        <f t="shared" si="480"/>
        <v>78345.168225558271</v>
      </c>
    </row>
    <row r="3355" spans="4:23" x14ac:dyDescent="0.25">
      <c r="D3355">
        <f t="shared" si="481"/>
        <v>3353</v>
      </c>
      <c r="E3355" s="3">
        <v>43970</v>
      </c>
      <c r="F3355" s="4">
        <v>0.70833333333333337</v>
      </c>
      <c r="G3355">
        <v>50</v>
      </c>
      <c r="H3355">
        <v>3</v>
      </c>
      <c r="I3355" s="5">
        <f t="shared" si="476"/>
        <v>7</v>
      </c>
      <c r="J3355" s="22">
        <v>2.8209023918282912E-4</v>
      </c>
      <c r="K3355">
        <v>6.6549999999999991E-5</v>
      </c>
      <c r="L3355" s="5" cm="1">
        <f t="array" ref="L3355">_xlfn.IFS(I3355=0, 0, I3355&gt;34, 0, AND(I3355&gt;0, I3355&lt;35), VLOOKUP(I3355, $A$63:$C$96, 3))</f>
        <v>4800</v>
      </c>
      <c r="M3355" s="5">
        <f t="shared" si="475"/>
        <v>1339.9286361184384</v>
      </c>
      <c r="N3355" s="5">
        <v>748.33489381984771</v>
      </c>
      <c r="O3355" s="5">
        <f t="shared" si="482"/>
        <v>1874.7134999999996</v>
      </c>
      <c r="P3355" s="5">
        <f t="shared" si="483"/>
        <v>1874.7134999999996</v>
      </c>
      <c r="Q3355" s="5">
        <f t="shared" si="477"/>
        <v>487.20077413479089</v>
      </c>
      <c r="R3355" s="5">
        <f>IF(O3355&gt;(P3355+U3355),O3355-P3355-U3355, 0)</f>
        <v>0</v>
      </c>
      <c r="S3355" s="5">
        <f t="shared" si="478"/>
        <v>384.34287717614683</v>
      </c>
      <c r="T3355" s="5">
        <f t="shared" si="479"/>
        <v>3880.8722589422919</v>
      </c>
      <c r="U3355" s="5">
        <f>IF(O3355&gt;P3355,IF(V3354*($B$6/100)&gt;=O3355-P3355,(O3355-P3355), V3354*($B$6/100)), 0)</f>
        <v>0</v>
      </c>
      <c r="V3355" s="5">
        <f>V3354+(T3355*($B$5/100))-(U3355/($B$6/100))</f>
        <v>3136523.3396035908</v>
      </c>
      <c r="W3355" s="5">
        <f t="shared" si="480"/>
        <v>78413.083490089775</v>
      </c>
    </row>
    <row r="3356" spans="4:23" x14ac:dyDescent="0.25">
      <c r="D3356">
        <f t="shared" si="481"/>
        <v>3354</v>
      </c>
      <c r="E3356" s="3">
        <v>43970</v>
      </c>
      <c r="F3356" s="4">
        <v>0.75</v>
      </c>
      <c r="G3356">
        <v>50</v>
      </c>
      <c r="H3356">
        <v>2</v>
      </c>
      <c r="I3356" s="5">
        <f t="shared" si="476"/>
        <v>7</v>
      </c>
      <c r="J3356" s="22">
        <v>1.8806015945521941E-4</v>
      </c>
      <c r="K3356">
        <v>1.2144E-4</v>
      </c>
      <c r="L3356" s="5" cm="1">
        <f t="array" ref="L3356">_xlfn.IFS(I3356=0, 0, I3356&gt;34, 0, AND(I3356&gt;0, I3356&lt;35), VLOOKUP(I3356, $A$63:$C$96, 3))</f>
        <v>4800</v>
      </c>
      <c r="M3356" s="5">
        <f t="shared" si="475"/>
        <v>893.28575741229224</v>
      </c>
      <c r="N3356" s="5">
        <v>1069.3985606419287</v>
      </c>
      <c r="O3356" s="5">
        <f t="shared" si="482"/>
        <v>3420.9648000000002</v>
      </c>
      <c r="P3356" s="5">
        <f t="shared" si="483"/>
        <v>3420.9648000000002</v>
      </c>
      <c r="Q3356" s="5">
        <f t="shared" si="477"/>
        <v>487.20077413479089</v>
      </c>
      <c r="R3356" s="5">
        <f>IF(O3356&gt;(P3356+U3356),O3356-P3356-U3356, 0)</f>
        <v>0</v>
      </c>
      <c r="S3356" s="5">
        <f t="shared" si="478"/>
        <v>549.24035086368156</v>
      </c>
      <c r="T3356" s="5">
        <f t="shared" si="479"/>
        <v>1723.0806065486099</v>
      </c>
      <c r="U3356" s="5">
        <f>IF(O3356&gt;P3356,IF(V3355*($B$6/100)&gt;=O3356-P3356,(O3356-P3356), V3355*($B$6/100)), 0)</f>
        <v>0</v>
      </c>
      <c r="V3356" s="5">
        <f>V3355+(T3356*($B$5/100))-(U3356/($B$6/100))</f>
        <v>3137729.4960281746</v>
      </c>
      <c r="W3356" s="5">
        <f t="shared" si="480"/>
        <v>78443.237400704369</v>
      </c>
    </row>
    <row r="3357" spans="4:23" x14ac:dyDescent="0.25">
      <c r="D3357">
        <f t="shared" si="481"/>
        <v>3355</v>
      </c>
      <c r="E3357" s="3">
        <v>43970</v>
      </c>
      <c r="F3357" s="4">
        <v>0.79166666666666663</v>
      </c>
      <c r="G3357">
        <v>50</v>
      </c>
      <c r="H3357">
        <v>0</v>
      </c>
      <c r="I3357" s="5">
        <f t="shared" si="476"/>
        <v>7</v>
      </c>
      <c r="J3357" s="22">
        <v>8.6606652380693145E-5</v>
      </c>
      <c r="K3357">
        <v>1.3902000000000001E-4</v>
      </c>
      <c r="L3357" s="5" cm="1">
        <f t="array" ref="L3357">_xlfn.IFS(I3357=0, 0, I3357&gt;34, 0, AND(I3357&gt;0, I3357&lt;35), VLOOKUP(I3357, $A$63:$C$96, 3))</f>
        <v>4800</v>
      </c>
      <c r="M3357" s="5">
        <f t="shared" si="475"/>
        <v>411.38159880829244</v>
      </c>
      <c r="N3357" s="5">
        <v>1083.6363669515588</v>
      </c>
      <c r="O3357" s="5">
        <f t="shared" si="482"/>
        <v>3916.1934000000001</v>
      </c>
      <c r="P3357" s="5">
        <f t="shared" si="483"/>
        <v>3916.1934000000001</v>
      </c>
      <c r="Q3357" s="5">
        <f t="shared" si="477"/>
        <v>487.20077413479089</v>
      </c>
      <c r="R3357" s="5">
        <f>IF(O3357&gt;(P3357+U3357),O3357-P3357-U3357, 0)</f>
        <v>0</v>
      </c>
      <c r="S3357" s="5">
        <f t="shared" si="478"/>
        <v>556.55285157280559</v>
      </c>
      <c r="T3357" s="5">
        <f t="shared" si="479"/>
        <v>738.63534723548673</v>
      </c>
      <c r="U3357" s="5">
        <f>IF(O3357&gt;P3357,IF(V3356*($B$6/100)&gt;=O3357-P3357,(O3357-P3357), V3356*($B$6/100)), 0)</f>
        <v>0</v>
      </c>
      <c r="V3357" s="5">
        <f>V3356+(T3357*($B$5/100))-(U3357/($B$6/100))</f>
        <v>3138246.5407712394</v>
      </c>
      <c r="W3357" s="5">
        <f t="shared" si="480"/>
        <v>78456.163519280992</v>
      </c>
    </row>
    <row r="3358" spans="4:23" x14ac:dyDescent="0.25">
      <c r="D3358">
        <f t="shared" si="481"/>
        <v>3356</v>
      </c>
      <c r="E3358" s="3">
        <v>43970</v>
      </c>
      <c r="F3358" s="4">
        <v>0.83333333333333337</v>
      </c>
      <c r="G3358">
        <v>40</v>
      </c>
      <c r="H3358">
        <v>2</v>
      </c>
      <c r="I3358" s="5">
        <f t="shared" si="476"/>
        <v>6</v>
      </c>
      <c r="J3358" s="22">
        <v>2.9693709387666222E-5</v>
      </c>
      <c r="K3358">
        <v>1.3976E-4</v>
      </c>
      <c r="L3358" s="5" cm="1">
        <f t="array" ref="L3358">_xlfn.IFS(I3358=0, 0, I3358&gt;34, 0, AND(I3358&gt;0, I3358&lt;35), VLOOKUP(I3358, $A$63:$C$96, 3))</f>
        <v>2980</v>
      </c>
      <c r="M3358" s="5">
        <f t="shared" si="475"/>
        <v>141.04511959141456</v>
      </c>
      <c r="N3358" s="5">
        <v>975.24565208360161</v>
      </c>
      <c r="O3358" s="5">
        <f t="shared" si="482"/>
        <v>3937.0392000000002</v>
      </c>
      <c r="P3358" s="5">
        <f t="shared" si="483"/>
        <v>3121.0451195914147</v>
      </c>
      <c r="Q3358" s="5">
        <f t="shared" si="477"/>
        <v>0</v>
      </c>
      <c r="R3358" s="5">
        <f>IF(O3358&gt;(P3358+U3358),O3358-P3358-U3358, 0)</f>
        <v>0</v>
      </c>
      <c r="S3358" s="5">
        <f t="shared" si="478"/>
        <v>0</v>
      </c>
      <c r="T3358" s="5">
        <f t="shared" si="479"/>
        <v>0</v>
      </c>
      <c r="U3358" s="5">
        <f>IF(O3358&gt;P3358,IF(V3357*($B$6/100)&gt;=O3358-P3358,(O3358-P3358), V3357*($B$6/100)), 0)</f>
        <v>815.99408040858543</v>
      </c>
      <c r="V3358" s="5">
        <f>V3357+(T3358*($B$5/100))-(U3358/($B$6/100))</f>
        <v>3137080.8349420843</v>
      </c>
      <c r="W3358" s="5">
        <f t="shared" si="480"/>
        <v>78427.020873552101</v>
      </c>
    </row>
    <row r="3359" spans="4:23" x14ac:dyDescent="0.25">
      <c r="D3359">
        <f t="shared" si="481"/>
        <v>3357</v>
      </c>
      <c r="E3359" s="3">
        <v>43970</v>
      </c>
      <c r="F3359" s="4">
        <v>0.875</v>
      </c>
      <c r="G3359">
        <v>30</v>
      </c>
      <c r="H3359">
        <v>0</v>
      </c>
      <c r="I3359" s="5">
        <f t="shared" si="476"/>
        <v>4</v>
      </c>
      <c r="J3359" s="22">
        <v>4.9489515646110373E-6</v>
      </c>
      <c r="K3359">
        <v>1.4697000000000001E-4</v>
      </c>
      <c r="L3359" s="5" cm="1">
        <f t="array" ref="L3359">_xlfn.IFS(I3359=0, 0, I3359&gt;34, 0, AND(I3359&gt;0, I3359&lt;35), VLOOKUP(I3359, $A$63:$C$96, 3))</f>
        <v>740</v>
      </c>
      <c r="M3359" s="5">
        <f t="shared" si="475"/>
        <v>23.507519931902429</v>
      </c>
      <c r="N3359" s="5">
        <v>926.66100521323494</v>
      </c>
      <c r="O3359" s="5">
        <f t="shared" si="482"/>
        <v>4140.1449000000002</v>
      </c>
      <c r="P3359" s="5">
        <f t="shared" si="483"/>
        <v>763.50751993190238</v>
      </c>
      <c r="Q3359" s="5">
        <f t="shared" si="477"/>
        <v>0</v>
      </c>
      <c r="R3359" s="5">
        <f>IF(O3359&gt;(P3359+U3359),O3359-P3359-U3359, 0)</f>
        <v>0</v>
      </c>
      <c r="S3359" s="5">
        <f t="shared" si="478"/>
        <v>0</v>
      </c>
      <c r="T3359" s="5">
        <f t="shared" si="479"/>
        <v>0</v>
      </c>
      <c r="U3359" s="5">
        <f>IF(O3359&gt;P3359,IF(V3358*($B$6/100)&gt;=O3359-P3359,(O3359-P3359), V3358*($B$6/100)), 0)</f>
        <v>3376.6373800680976</v>
      </c>
      <c r="V3359" s="5">
        <f>V3358+(T3359*($B$5/100))-(U3359/($B$6/100))</f>
        <v>3132257.0672562728</v>
      </c>
      <c r="W3359" s="5">
        <f t="shared" si="480"/>
        <v>78306.426681406825</v>
      </c>
    </row>
    <row r="3360" spans="4:23" x14ac:dyDescent="0.25">
      <c r="D3360">
        <f t="shared" si="481"/>
        <v>3358</v>
      </c>
      <c r="E3360" s="3">
        <v>43970</v>
      </c>
      <c r="F3360" s="4">
        <v>0.91666666666666663</v>
      </c>
      <c r="G3360">
        <v>30</v>
      </c>
      <c r="H3360">
        <v>0</v>
      </c>
      <c r="I3360" s="5">
        <f t="shared" si="476"/>
        <v>4</v>
      </c>
      <c r="J3360" s="22">
        <v>0</v>
      </c>
      <c r="K3360">
        <v>1.6309000000000001E-4</v>
      </c>
      <c r="L3360" s="5" cm="1">
        <f t="array" ref="L3360">_xlfn.IFS(I3360=0, 0, I3360&gt;34, 0, AND(I3360&gt;0, I3360&lt;35), VLOOKUP(I3360, $A$63:$C$96, 3))</f>
        <v>740</v>
      </c>
      <c r="M3360" s="5">
        <f t="shared" si="475"/>
        <v>0</v>
      </c>
      <c r="N3360" s="5">
        <v>873.00979592528961</v>
      </c>
      <c r="O3360" s="5">
        <f t="shared" si="482"/>
        <v>4594.2453000000005</v>
      </c>
      <c r="P3360" s="5">
        <f t="shared" si="483"/>
        <v>740</v>
      </c>
      <c r="Q3360" s="5">
        <f t="shared" si="477"/>
        <v>0</v>
      </c>
      <c r="R3360" s="5">
        <f>IF(O3360&gt;(P3360+U3360),O3360-P3360-U3360, 0)</f>
        <v>0</v>
      </c>
      <c r="S3360" s="5">
        <f t="shared" si="478"/>
        <v>0</v>
      </c>
      <c r="T3360" s="5">
        <f t="shared" si="479"/>
        <v>0</v>
      </c>
      <c r="U3360" s="5">
        <f>IF(O3360&gt;P3360,IF(V3359*($B$6/100)&gt;=O3360-P3360,(O3360-P3360), V3359*($B$6/100)), 0)</f>
        <v>3854.2453000000005</v>
      </c>
      <c r="V3360" s="5">
        <f>V3359+(T3360*($B$5/100))-(U3360/($B$6/100))</f>
        <v>3126751.0025419872</v>
      </c>
      <c r="W3360" s="5">
        <f t="shared" si="480"/>
        <v>78168.775063549678</v>
      </c>
    </row>
    <row r="3361" spans="4:23" x14ac:dyDescent="0.25">
      <c r="D3361">
        <f t="shared" si="481"/>
        <v>3359</v>
      </c>
      <c r="E3361" s="3">
        <v>43970</v>
      </c>
      <c r="F3361" s="4">
        <v>0.95833333333333337</v>
      </c>
      <c r="G3361">
        <v>30</v>
      </c>
      <c r="H3361">
        <v>0</v>
      </c>
      <c r="I3361" s="5">
        <f t="shared" si="476"/>
        <v>4</v>
      </c>
      <c r="J3361" s="22">
        <v>0</v>
      </c>
      <c r="K3361">
        <v>1.6292000000000002E-4</v>
      </c>
      <c r="L3361" s="5" cm="1">
        <f t="array" ref="L3361">_xlfn.IFS(I3361=0, 0, I3361&gt;34, 0, AND(I3361&gt;0, I3361&lt;35), VLOOKUP(I3361, $A$63:$C$96, 3))</f>
        <v>740</v>
      </c>
      <c r="M3361" s="5">
        <f t="shared" si="475"/>
        <v>0</v>
      </c>
      <c r="N3361" s="5">
        <v>790.00632466695231</v>
      </c>
      <c r="O3361" s="5">
        <f t="shared" si="482"/>
        <v>4589.4564</v>
      </c>
      <c r="P3361" s="5">
        <f t="shared" si="483"/>
        <v>740</v>
      </c>
      <c r="Q3361" s="5">
        <f t="shared" si="477"/>
        <v>0</v>
      </c>
      <c r="R3361" s="5">
        <f>IF(O3361&gt;(P3361+U3361),O3361-P3361-U3361, 0)</f>
        <v>0</v>
      </c>
      <c r="S3361" s="5">
        <f t="shared" si="478"/>
        <v>0</v>
      </c>
      <c r="T3361" s="5">
        <f t="shared" si="479"/>
        <v>0</v>
      </c>
      <c r="U3361" s="5">
        <f>IF(O3361&gt;P3361,IF(V3360*($B$6/100)&gt;=O3361-P3361,(O3361-P3361), V3360*($B$6/100)), 0)</f>
        <v>3849.4564</v>
      </c>
      <c r="V3361" s="5">
        <f>V3360+(T3361*($B$5/100))-(U3361/($B$6/100))</f>
        <v>3121251.7791134156</v>
      </c>
      <c r="W3361" s="5">
        <f t="shared" si="480"/>
        <v>78031.294477835385</v>
      </c>
    </row>
    <row r="3362" spans="4:23" x14ac:dyDescent="0.25">
      <c r="D3362">
        <f t="shared" si="481"/>
        <v>3360</v>
      </c>
      <c r="E3362" s="3">
        <v>43971</v>
      </c>
      <c r="F3362" s="4">
        <v>0</v>
      </c>
      <c r="G3362">
        <v>30</v>
      </c>
      <c r="H3362">
        <v>0</v>
      </c>
      <c r="I3362" s="5">
        <f t="shared" si="476"/>
        <v>4</v>
      </c>
      <c r="J3362" s="22">
        <v>0</v>
      </c>
      <c r="K3362">
        <v>1.3630000000000001E-4</v>
      </c>
      <c r="L3362" s="5" cm="1">
        <f t="array" ref="L3362">_xlfn.IFS(I3362=0, 0, I3362&gt;34, 0, AND(I3362&gt;0, I3362&lt;35), VLOOKUP(I3362, $A$63:$C$96, 3))</f>
        <v>740</v>
      </c>
      <c r="M3362" s="5">
        <f t="shared" si="475"/>
        <v>0</v>
      </c>
      <c r="N3362" s="5">
        <v>659.35143266169052</v>
      </c>
      <c r="O3362" s="5">
        <f t="shared" si="482"/>
        <v>3839.5710000000004</v>
      </c>
      <c r="P3362" s="5">
        <f t="shared" si="483"/>
        <v>740</v>
      </c>
      <c r="Q3362" s="5">
        <f t="shared" si="477"/>
        <v>0</v>
      </c>
      <c r="R3362" s="5">
        <f>IF(O3362&gt;(P3362+U3362),O3362-P3362-U3362, 0)</f>
        <v>0</v>
      </c>
      <c r="S3362" s="5">
        <f t="shared" si="478"/>
        <v>0</v>
      </c>
      <c r="T3362" s="5">
        <f t="shared" si="479"/>
        <v>0</v>
      </c>
      <c r="U3362" s="5">
        <f>IF(O3362&gt;P3362,IF(V3361*($B$6/100)&gt;=O3362-P3362,(O3362-P3362), V3361*($B$6/100)), 0)</f>
        <v>3099.5710000000004</v>
      </c>
      <c r="V3362" s="5">
        <f>V3361+(T3362*($B$5/100))-(U3362/($B$6/100))</f>
        <v>3116823.8205419872</v>
      </c>
      <c r="W3362" s="5">
        <f t="shared" si="480"/>
        <v>77920.595513549677</v>
      </c>
    </row>
    <row r="3363" spans="4:23" x14ac:dyDescent="0.25">
      <c r="D3363">
        <f t="shared" si="481"/>
        <v>3361</v>
      </c>
      <c r="E3363" s="3">
        <v>43971</v>
      </c>
      <c r="F3363" s="4">
        <v>4.1666666666666664E-2</v>
      </c>
      <c r="G3363">
        <v>20</v>
      </c>
      <c r="H3363">
        <v>0</v>
      </c>
      <c r="I3363" s="5">
        <f t="shared" si="476"/>
        <v>3</v>
      </c>
      <c r="J3363" s="22">
        <v>0</v>
      </c>
      <c r="K3363">
        <v>1.0344999999999999E-4</v>
      </c>
      <c r="L3363" s="5" cm="1">
        <f t="array" ref="L3363">_xlfn.IFS(I3363=0, 0, I3363&gt;34, 0, AND(I3363&gt;0, I3363&lt;35), VLOOKUP(I3363, $A$63:$C$96, 3))</f>
        <v>232</v>
      </c>
      <c r="M3363" s="5">
        <f t="shared" si="475"/>
        <v>0</v>
      </c>
      <c r="N3363" s="5">
        <v>547.95549689971426</v>
      </c>
      <c r="O3363" s="5">
        <f t="shared" si="482"/>
        <v>2914.1864999999998</v>
      </c>
      <c r="P3363" s="5">
        <f t="shared" si="483"/>
        <v>232</v>
      </c>
      <c r="Q3363" s="5">
        <f t="shared" si="477"/>
        <v>0</v>
      </c>
      <c r="R3363" s="5">
        <f>IF(O3363&gt;(P3363+U3363),O3363-P3363-U3363, 0)</f>
        <v>0</v>
      </c>
      <c r="S3363" s="5">
        <f t="shared" si="478"/>
        <v>0</v>
      </c>
      <c r="T3363" s="5">
        <f t="shared" si="479"/>
        <v>0</v>
      </c>
      <c r="U3363" s="5">
        <f>IF(O3363&gt;P3363,IF(V3362*($B$6/100)&gt;=O3363-P3363,(O3363-P3363), V3362*($B$6/100)), 0)</f>
        <v>2682.1864999999998</v>
      </c>
      <c r="V3363" s="5">
        <f>V3362+(T3363*($B$5/100))-(U3363/($B$6/100))</f>
        <v>3112992.1255419874</v>
      </c>
      <c r="W3363" s="5">
        <f t="shared" si="480"/>
        <v>77824.803138549687</v>
      </c>
    </row>
    <row r="3364" spans="4:23" x14ac:dyDescent="0.25">
      <c r="D3364">
        <f t="shared" si="481"/>
        <v>3362</v>
      </c>
      <c r="E3364" s="3">
        <v>43971</v>
      </c>
      <c r="F3364" s="4">
        <v>8.3333333333333329E-2</v>
      </c>
      <c r="G3364">
        <v>30</v>
      </c>
      <c r="H3364">
        <v>0</v>
      </c>
      <c r="I3364" s="5">
        <f t="shared" si="476"/>
        <v>4</v>
      </c>
      <c r="J3364" s="22">
        <v>0</v>
      </c>
      <c r="K3364">
        <v>8.1199999999999995E-5</v>
      </c>
      <c r="L3364" s="5" cm="1">
        <f t="array" ref="L3364">_xlfn.IFS(I3364=0, 0, I3364&gt;34, 0, AND(I3364&gt;0, I3364&lt;35), VLOOKUP(I3364, $A$63:$C$96, 3))</f>
        <v>740</v>
      </c>
      <c r="M3364" s="5">
        <f t="shared" si="475"/>
        <v>0</v>
      </c>
      <c r="N3364" s="5">
        <v>500.3651203252067</v>
      </c>
      <c r="O3364" s="5">
        <f t="shared" si="482"/>
        <v>2287.404</v>
      </c>
      <c r="P3364" s="5">
        <f t="shared" si="483"/>
        <v>740</v>
      </c>
      <c r="Q3364" s="5">
        <f t="shared" si="477"/>
        <v>0</v>
      </c>
      <c r="R3364" s="5">
        <f>IF(O3364&gt;(P3364+U3364),O3364-P3364-U3364, 0)</f>
        <v>0</v>
      </c>
      <c r="S3364" s="5">
        <f t="shared" si="478"/>
        <v>0</v>
      </c>
      <c r="T3364" s="5">
        <f t="shared" si="479"/>
        <v>0</v>
      </c>
      <c r="U3364" s="5">
        <f>IF(O3364&gt;P3364,IF(V3363*($B$6/100)&gt;=O3364-P3364,(O3364-P3364), V3363*($B$6/100)), 0)</f>
        <v>1547.404</v>
      </c>
      <c r="V3364" s="5">
        <f>V3363+(T3364*($B$5/100))-(U3364/($B$6/100))</f>
        <v>3110781.5483991303</v>
      </c>
      <c r="W3364" s="5">
        <f t="shared" si="480"/>
        <v>77769.538709978253</v>
      </c>
    </row>
    <row r="3365" spans="4:23" x14ac:dyDescent="0.25">
      <c r="D3365">
        <f t="shared" si="481"/>
        <v>3363</v>
      </c>
      <c r="E3365" s="3">
        <v>43971</v>
      </c>
      <c r="F3365" s="4">
        <v>0.125</v>
      </c>
      <c r="G3365">
        <v>20</v>
      </c>
      <c r="H3365">
        <v>0</v>
      </c>
      <c r="I3365" s="5">
        <f t="shared" si="476"/>
        <v>3</v>
      </c>
      <c r="J3365" s="22">
        <v>0</v>
      </c>
      <c r="K3365">
        <v>7.0939999999999995E-5</v>
      </c>
      <c r="L3365" s="5" cm="1">
        <f t="array" ref="L3365">_xlfn.IFS(I3365=0, 0, I3365&gt;34, 0, AND(I3365&gt;0, I3365&lt;35), VLOOKUP(I3365, $A$63:$C$96, 3))</f>
        <v>232</v>
      </c>
      <c r="M3365" s="5">
        <f t="shared" si="475"/>
        <v>0</v>
      </c>
      <c r="N3365" s="5">
        <v>493.28862096844836</v>
      </c>
      <c r="O3365" s="5">
        <f t="shared" si="482"/>
        <v>1998.3797999999999</v>
      </c>
      <c r="P3365" s="5">
        <f t="shared" si="483"/>
        <v>232</v>
      </c>
      <c r="Q3365" s="5">
        <f t="shared" si="477"/>
        <v>0</v>
      </c>
      <c r="R3365" s="5">
        <f>IF(O3365&gt;(P3365+U3365),O3365-P3365-U3365, 0)</f>
        <v>0</v>
      </c>
      <c r="S3365" s="5">
        <f t="shared" si="478"/>
        <v>0</v>
      </c>
      <c r="T3365" s="5">
        <f t="shared" si="479"/>
        <v>0</v>
      </c>
      <c r="U3365" s="5">
        <f>IF(O3365&gt;P3365,IF(V3364*($B$6/100)&gt;=O3365-P3365,(O3365-P3365), V3364*($B$6/100)), 0)</f>
        <v>1766.3797999999999</v>
      </c>
      <c r="V3365" s="5">
        <f>V3364+(T3365*($B$5/100))-(U3365/($B$6/100))</f>
        <v>3108258.1486848448</v>
      </c>
      <c r="W3365" s="5">
        <f t="shared" si="480"/>
        <v>77706.453717121127</v>
      </c>
    </row>
    <row r="3366" spans="4:23" x14ac:dyDescent="0.25">
      <c r="D3366">
        <f t="shared" si="481"/>
        <v>3364</v>
      </c>
      <c r="E3366" s="3">
        <v>43971</v>
      </c>
      <c r="F3366" s="4">
        <v>0.16666666666666666</v>
      </c>
      <c r="G3366">
        <v>20</v>
      </c>
      <c r="H3366">
        <v>0</v>
      </c>
      <c r="I3366" s="5">
        <f t="shared" si="476"/>
        <v>3</v>
      </c>
      <c r="J3366" s="22">
        <v>0</v>
      </c>
      <c r="K3366">
        <v>6.7880000000000007E-5</v>
      </c>
      <c r="L3366" s="5" cm="1">
        <f t="array" ref="L3366">_xlfn.IFS(I3366=0, 0, I3366&gt;34, 0, AND(I3366&gt;0, I3366&lt;35), VLOOKUP(I3366, $A$63:$C$96, 3))</f>
        <v>232</v>
      </c>
      <c r="M3366" s="5">
        <f t="shared" si="475"/>
        <v>0</v>
      </c>
      <c r="N3366" s="5">
        <v>503.43172514991591</v>
      </c>
      <c r="O3366" s="5">
        <f t="shared" si="482"/>
        <v>1912.1796000000002</v>
      </c>
      <c r="P3366" s="5">
        <f t="shared" si="483"/>
        <v>232</v>
      </c>
      <c r="Q3366" s="5">
        <f t="shared" si="477"/>
        <v>0</v>
      </c>
      <c r="R3366" s="5">
        <f>IF(O3366&gt;(P3366+U3366),O3366-P3366-U3366, 0)</f>
        <v>0</v>
      </c>
      <c r="S3366" s="5">
        <f t="shared" si="478"/>
        <v>0</v>
      </c>
      <c r="T3366" s="5">
        <f t="shared" si="479"/>
        <v>0</v>
      </c>
      <c r="U3366" s="5">
        <f>IF(O3366&gt;P3366,IF(V3365*($B$6/100)&gt;=O3366-P3366,(O3366-P3366), V3365*($B$6/100)), 0)</f>
        <v>1680.1796000000002</v>
      </c>
      <c r="V3366" s="5">
        <f>V3365+(T3366*($B$5/100))-(U3366/($B$6/100))</f>
        <v>3105857.8921134165</v>
      </c>
      <c r="W3366" s="5">
        <f t="shared" si="480"/>
        <v>77646.447302835411</v>
      </c>
    </row>
    <row r="3367" spans="4:23" x14ac:dyDescent="0.25">
      <c r="D3367">
        <f t="shared" si="481"/>
        <v>3365</v>
      </c>
      <c r="E3367" s="3">
        <v>43971</v>
      </c>
      <c r="F3367" s="4">
        <v>0.20833333333333334</v>
      </c>
      <c r="G3367">
        <v>20</v>
      </c>
      <c r="H3367">
        <v>0</v>
      </c>
      <c r="I3367" s="5">
        <f t="shared" si="476"/>
        <v>3</v>
      </c>
      <c r="J3367" s="22">
        <v>2.4744757823055187E-6</v>
      </c>
      <c r="K3367">
        <v>6.6449999999999989E-5</v>
      </c>
      <c r="L3367" s="5" cm="1">
        <f t="array" ref="L3367">_xlfn.IFS(I3367=0, 0, I3367&gt;34, 0, AND(I3367&gt;0, I3367&lt;35), VLOOKUP(I3367, $A$63:$C$96, 3))</f>
        <v>232</v>
      </c>
      <c r="M3367" s="5">
        <f t="shared" si="475"/>
        <v>11.753759965951215</v>
      </c>
      <c r="N3367" s="5">
        <v>509.50937168600467</v>
      </c>
      <c r="O3367" s="5">
        <f t="shared" si="482"/>
        <v>1871.8964999999996</v>
      </c>
      <c r="P3367" s="5">
        <f t="shared" si="483"/>
        <v>243.75375996595122</v>
      </c>
      <c r="Q3367" s="5">
        <f t="shared" si="477"/>
        <v>0</v>
      </c>
      <c r="R3367" s="5">
        <f>IF(O3367&gt;(P3367+U3367),O3367-P3367-U3367, 0)</f>
        <v>0</v>
      </c>
      <c r="S3367" s="5">
        <f t="shared" si="478"/>
        <v>0</v>
      </c>
      <c r="T3367" s="5">
        <f t="shared" si="479"/>
        <v>0</v>
      </c>
      <c r="U3367" s="5">
        <f>IF(O3367&gt;P3367,IF(V3366*($B$6/100)&gt;=O3367-P3367,(O3367-P3367), V3366*($B$6/100)), 0)</f>
        <v>1628.1427400340483</v>
      </c>
      <c r="V3367" s="5">
        <f>V3366+(T3367*($B$5/100))-(U3367/($B$6/100))</f>
        <v>3103531.9739133678</v>
      </c>
      <c r="W3367" s="5">
        <f t="shared" si="480"/>
        <v>77588.299347834196</v>
      </c>
    </row>
    <row r="3368" spans="4:23" x14ac:dyDescent="0.25">
      <c r="D3368">
        <f t="shared" si="481"/>
        <v>3366</v>
      </c>
      <c r="E3368" s="3">
        <v>43971</v>
      </c>
      <c r="F3368" s="4">
        <v>0.25</v>
      </c>
      <c r="G3368">
        <v>10</v>
      </c>
      <c r="H3368">
        <v>0</v>
      </c>
      <c r="I3368" s="5">
        <f t="shared" si="476"/>
        <v>1</v>
      </c>
      <c r="J3368" s="22">
        <v>3.711713673458278E-5</v>
      </c>
      <c r="K3368">
        <v>7.0049999999999995E-5</v>
      </c>
      <c r="L3368" s="5" cm="1">
        <f t="array" ref="L3368">_xlfn.IFS(I3368=0, 0, I3368&gt;34, 0, AND(I3368&gt;0, I3368&lt;35), VLOOKUP(I3368, $A$63:$C$96, 3))</f>
        <v>0</v>
      </c>
      <c r="M3368" s="5">
        <f t="shared" si="475"/>
        <v>176.30639948926822</v>
      </c>
      <c r="N3368" s="5">
        <v>558.13054397471524</v>
      </c>
      <c r="O3368" s="5">
        <f t="shared" si="482"/>
        <v>1973.3084999999999</v>
      </c>
      <c r="P3368" s="5">
        <f t="shared" si="483"/>
        <v>176.30639948926822</v>
      </c>
      <c r="Q3368" s="5">
        <f t="shared" si="477"/>
        <v>0</v>
      </c>
      <c r="R3368" s="5">
        <f>IF(O3368&gt;(P3368+U3368),O3368-P3368-U3368, 0)</f>
        <v>0</v>
      </c>
      <c r="S3368" s="5">
        <f t="shared" si="478"/>
        <v>0</v>
      </c>
      <c r="T3368" s="5">
        <f t="shared" si="479"/>
        <v>0</v>
      </c>
      <c r="U3368" s="5">
        <f>IF(O3368&gt;P3368,IF(V3367*($B$6/100)&gt;=O3368-P3368,(O3368-P3368), V3367*($B$6/100)), 0)</f>
        <v>1797.0021005107317</v>
      </c>
      <c r="V3368" s="5">
        <f>V3367+(T3368*($B$5/100))-(U3368/($B$6/100))</f>
        <v>3100964.8280554954</v>
      </c>
      <c r="W3368" s="5">
        <f t="shared" si="480"/>
        <v>77524.120701387379</v>
      </c>
    </row>
    <row r="3369" spans="4:23" x14ac:dyDescent="0.25">
      <c r="D3369">
        <f t="shared" si="481"/>
        <v>3367</v>
      </c>
      <c r="E3369" s="3">
        <v>43971</v>
      </c>
      <c r="F3369" s="4">
        <v>0.29166666666666669</v>
      </c>
      <c r="G3369">
        <v>30</v>
      </c>
      <c r="H3369">
        <v>5</v>
      </c>
      <c r="I3369" s="5">
        <f t="shared" si="476"/>
        <v>4</v>
      </c>
      <c r="J3369" s="22">
        <v>1.4351959537372007E-4</v>
      </c>
      <c r="K3369">
        <v>7.7360000000000005E-5</v>
      </c>
      <c r="L3369" s="5" cm="1">
        <f t="array" ref="L3369">_xlfn.IFS(I3369=0, 0, I3369&gt;34, 0, AND(I3369&gt;0, I3369&lt;35), VLOOKUP(I3369, $A$63:$C$96, 3))</f>
        <v>740</v>
      </c>
      <c r="M3369" s="5">
        <f t="shared" si="475"/>
        <v>681.71807802517037</v>
      </c>
      <c r="N3369" s="5">
        <v>788.068172192715</v>
      </c>
      <c r="O3369" s="5">
        <f t="shared" si="482"/>
        <v>2179.2312000000002</v>
      </c>
      <c r="P3369" s="5">
        <f t="shared" si="483"/>
        <v>1421.7180780251704</v>
      </c>
      <c r="Q3369" s="5">
        <f t="shared" si="477"/>
        <v>0</v>
      </c>
      <c r="R3369" s="5">
        <f>IF(O3369&gt;(P3369+U3369),O3369-P3369-U3369, 0)</f>
        <v>0</v>
      </c>
      <c r="S3369" s="5">
        <f t="shared" si="478"/>
        <v>0</v>
      </c>
      <c r="T3369" s="5">
        <f t="shared" si="479"/>
        <v>0</v>
      </c>
      <c r="U3369" s="5">
        <f>IF(O3369&gt;P3369,IF(V3368*($B$6/100)&gt;=O3369-P3369,(O3369-P3369), V3368*($B$6/100)), 0)</f>
        <v>757.5131219748298</v>
      </c>
      <c r="V3369" s="5">
        <f>V3368+(T3369*($B$5/100))-(U3369/($B$6/100))</f>
        <v>3099882.6664526742</v>
      </c>
      <c r="W3369" s="5">
        <f t="shared" si="480"/>
        <v>77497.066661316858</v>
      </c>
    </row>
    <row r="3370" spans="4:23" x14ac:dyDescent="0.25">
      <c r="D3370">
        <f t="shared" si="481"/>
        <v>3368</v>
      </c>
      <c r="E3370" s="3">
        <v>43971</v>
      </c>
      <c r="F3370" s="4">
        <v>0.33333333333333331</v>
      </c>
      <c r="G3370">
        <v>30</v>
      </c>
      <c r="H3370">
        <v>1</v>
      </c>
      <c r="I3370" s="5">
        <f t="shared" si="476"/>
        <v>4</v>
      </c>
      <c r="J3370" s="22">
        <v>1.7816225632599734E-4</v>
      </c>
      <c r="K3370">
        <v>8.7539999999999992E-5</v>
      </c>
      <c r="L3370" s="5" cm="1">
        <f t="array" ref="L3370">_xlfn.IFS(I3370=0, 0, I3370&gt;34, 0, AND(I3370&gt;0, I3370&lt;35), VLOOKUP(I3370, $A$63:$C$96, 3))</f>
        <v>740</v>
      </c>
      <c r="M3370" s="5">
        <f t="shared" si="475"/>
        <v>846.27071754848737</v>
      </c>
      <c r="N3370" s="5">
        <v>1046.3391076639177</v>
      </c>
      <c r="O3370" s="5">
        <f t="shared" si="482"/>
        <v>2466.0018</v>
      </c>
      <c r="P3370" s="5">
        <f t="shared" si="483"/>
        <v>1586.2707175484875</v>
      </c>
      <c r="Q3370" s="5">
        <f t="shared" si="477"/>
        <v>0</v>
      </c>
      <c r="R3370" s="5">
        <f>IF(O3370&gt;(P3370+U3370),O3370-P3370-U3370, 0)</f>
        <v>0</v>
      </c>
      <c r="S3370" s="5">
        <f t="shared" si="478"/>
        <v>0</v>
      </c>
      <c r="T3370" s="5">
        <f t="shared" si="479"/>
        <v>0</v>
      </c>
      <c r="U3370" s="5">
        <f>IF(O3370&gt;P3370,IF(V3369*($B$6/100)&gt;=O3370-P3370,(O3370-P3370), V3369*($B$6/100)), 0)</f>
        <v>879.73108245151252</v>
      </c>
      <c r="V3370" s="5">
        <f>V3369+(T3370*($B$5/100))-(U3370/($B$6/100))</f>
        <v>3098625.9077634579</v>
      </c>
      <c r="W3370" s="5">
        <f t="shared" si="480"/>
        <v>77465.647694086452</v>
      </c>
    </row>
    <row r="3371" spans="4:23" x14ac:dyDescent="0.25">
      <c r="D3371">
        <f t="shared" si="481"/>
        <v>3369</v>
      </c>
      <c r="E3371" s="3">
        <v>43971</v>
      </c>
      <c r="F3371" s="4">
        <v>0.375</v>
      </c>
      <c r="G3371">
        <v>20</v>
      </c>
      <c r="H3371">
        <v>7</v>
      </c>
      <c r="I3371" s="5">
        <f t="shared" si="476"/>
        <v>3</v>
      </c>
      <c r="J3371" s="22">
        <v>3.7364584312813331E-4</v>
      </c>
      <c r="K3371">
        <v>8.8109999999999995E-5</v>
      </c>
      <c r="L3371" s="5" cm="1">
        <f t="array" ref="L3371">_xlfn.IFS(I3371=0, 0, I3371&gt;34, 0, AND(I3371&gt;0, I3371&lt;35), VLOOKUP(I3371, $A$63:$C$96, 3))</f>
        <v>232</v>
      </c>
      <c r="M3371" s="5">
        <f t="shared" si="475"/>
        <v>1774.8177548586332</v>
      </c>
      <c r="N3371" s="5">
        <v>1080.7181438309526</v>
      </c>
      <c r="O3371" s="5">
        <f t="shared" si="482"/>
        <v>2482.0587</v>
      </c>
      <c r="P3371" s="5">
        <f t="shared" si="483"/>
        <v>2006.8177548586332</v>
      </c>
      <c r="Q3371" s="5">
        <f t="shared" si="477"/>
        <v>0</v>
      </c>
      <c r="R3371" s="5">
        <f>IF(O3371&gt;(P3371+U3371),O3371-P3371-U3371, 0)</f>
        <v>0</v>
      </c>
      <c r="S3371" s="5">
        <f t="shared" si="478"/>
        <v>0</v>
      </c>
      <c r="T3371" s="5">
        <f t="shared" si="479"/>
        <v>0</v>
      </c>
      <c r="U3371" s="5">
        <f>IF(O3371&gt;P3371,IF(V3370*($B$6/100)&gt;=O3371-P3371,(O3371-P3371), V3370*($B$6/100)), 0)</f>
        <v>475.24094514136686</v>
      </c>
      <c r="V3371" s="5">
        <f>V3370+(T3371*($B$5/100))-(U3371/($B$6/100))</f>
        <v>3097946.9921275415</v>
      </c>
      <c r="W3371" s="5">
        <f t="shared" si="480"/>
        <v>77448.674803188536</v>
      </c>
    </row>
    <row r="3372" spans="4:23" x14ac:dyDescent="0.25">
      <c r="D3372">
        <f t="shared" si="481"/>
        <v>3370</v>
      </c>
      <c r="E3372" s="3">
        <v>43971</v>
      </c>
      <c r="F3372" s="4">
        <v>0.41666666666666669</v>
      </c>
      <c r="G3372">
        <v>30</v>
      </c>
      <c r="H3372">
        <v>4</v>
      </c>
      <c r="I3372" s="5">
        <f t="shared" si="476"/>
        <v>4</v>
      </c>
      <c r="J3372" s="22">
        <v>3.4642660952277258E-4</v>
      </c>
      <c r="K3372">
        <v>8.1920000000000002E-5</v>
      </c>
      <c r="L3372" s="5" cm="1">
        <f t="array" ref="L3372">_xlfn.IFS(I3372=0, 0, I3372&gt;34, 0, AND(I3372&gt;0, I3372&lt;35), VLOOKUP(I3372, $A$63:$C$96, 3))</f>
        <v>740</v>
      </c>
      <c r="M3372" s="5">
        <f t="shared" si="475"/>
        <v>1645.5263952331698</v>
      </c>
      <c r="N3372" s="5">
        <v>954.05807625316936</v>
      </c>
      <c r="O3372" s="5">
        <f t="shared" si="482"/>
        <v>2307.6864</v>
      </c>
      <c r="P3372" s="5">
        <f t="shared" si="483"/>
        <v>2307.6864</v>
      </c>
      <c r="Q3372" s="5">
        <f t="shared" si="477"/>
        <v>77.839995233169702</v>
      </c>
      <c r="R3372" s="5">
        <f>IF(O3372&gt;(P3372+U3372),O3372-P3372-U3372, 0)</f>
        <v>0</v>
      </c>
      <c r="S3372" s="5">
        <f t="shared" si="478"/>
        <v>0</v>
      </c>
      <c r="T3372" s="5">
        <f t="shared" si="479"/>
        <v>77.839995233169702</v>
      </c>
      <c r="U3372" s="5">
        <f>IF(O3372&gt;P3372,IF(V3371*($B$6/100)&gt;=O3372-P3372,(O3372-P3372), V3371*($B$6/100)), 0)</f>
        <v>0</v>
      </c>
      <c r="V3372" s="5">
        <f>V3371+(T3372*($B$5/100))-(U3372/($B$6/100))</f>
        <v>3098001.4801242049</v>
      </c>
      <c r="W3372" s="5">
        <f t="shared" si="480"/>
        <v>77450.037003105128</v>
      </c>
    </row>
    <row r="3373" spans="4:23" x14ac:dyDescent="0.25">
      <c r="D3373">
        <f t="shared" si="481"/>
        <v>3371</v>
      </c>
      <c r="E3373" s="3">
        <v>43971</v>
      </c>
      <c r="F3373" s="4">
        <v>0.45833333333333331</v>
      </c>
      <c r="G3373">
        <v>20</v>
      </c>
      <c r="H3373">
        <v>1</v>
      </c>
      <c r="I3373" s="5">
        <f t="shared" si="476"/>
        <v>3</v>
      </c>
      <c r="J3373" s="22">
        <v>2.4744757823055185E-4</v>
      </c>
      <c r="K3373">
        <v>6.7340000000000002E-5</v>
      </c>
      <c r="L3373" s="5" cm="1">
        <f t="array" ref="L3373">_xlfn.IFS(I3373=0, 0, I3373&gt;34, 0, AND(I3373&gt;0, I3373&lt;35), VLOOKUP(I3373, $A$63:$C$96, 3))</f>
        <v>232</v>
      </c>
      <c r="M3373" s="5">
        <f t="shared" si="475"/>
        <v>1175.3759965951215</v>
      </c>
      <c r="N3373" s="5">
        <v>826.37637801080484</v>
      </c>
      <c r="O3373" s="5">
        <f t="shared" si="482"/>
        <v>1896.9678000000001</v>
      </c>
      <c r="P3373" s="5">
        <f t="shared" si="483"/>
        <v>1407.3759965951215</v>
      </c>
      <c r="Q3373" s="5">
        <f t="shared" si="477"/>
        <v>0</v>
      </c>
      <c r="R3373" s="5">
        <f>IF(O3373&gt;(P3373+U3373),O3373-P3373-U3373, 0)</f>
        <v>0</v>
      </c>
      <c r="S3373" s="5">
        <f t="shared" si="478"/>
        <v>0</v>
      </c>
      <c r="T3373" s="5">
        <f t="shared" si="479"/>
        <v>0</v>
      </c>
      <c r="U3373" s="5">
        <f>IF(O3373&gt;P3373,IF(V3372*($B$6/100)&gt;=O3373-P3373,(O3373-P3373), V3372*($B$6/100)), 0)</f>
        <v>489.59180340487865</v>
      </c>
      <c r="V3373" s="5">
        <f>V3372+(T3373*($B$5/100))-(U3373/($B$6/100))</f>
        <v>3097302.0632621981</v>
      </c>
      <c r="W3373" s="5">
        <f t="shared" si="480"/>
        <v>77432.551581554959</v>
      </c>
    </row>
    <row r="3374" spans="4:23" x14ac:dyDescent="0.25">
      <c r="D3374">
        <f t="shared" si="481"/>
        <v>3372</v>
      </c>
      <c r="E3374" s="3">
        <v>43971</v>
      </c>
      <c r="F3374" s="4">
        <v>0.5</v>
      </c>
      <c r="G3374">
        <v>30</v>
      </c>
      <c r="H3374">
        <v>9</v>
      </c>
      <c r="I3374" s="5">
        <f t="shared" si="476"/>
        <v>4</v>
      </c>
      <c r="J3374" s="22">
        <v>6.9780217061015629E-4</v>
      </c>
      <c r="K3374">
        <v>5.0559999999999997E-5</v>
      </c>
      <c r="L3374" s="5" cm="1">
        <f t="array" ref="L3374">_xlfn.IFS(I3374=0, 0, I3374&gt;34, 0, AND(I3374&gt;0, I3374&lt;35), VLOOKUP(I3374, $A$63:$C$96, 3))</f>
        <v>740</v>
      </c>
      <c r="M3374" s="5">
        <f t="shared" si="475"/>
        <v>3314.5603103982426</v>
      </c>
      <c r="N3374" s="5">
        <v>762.51174019464929</v>
      </c>
      <c r="O3374" s="5">
        <f t="shared" si="482"/>
        <v>1424.2751999999998</v>
      </c>
      <c r="P3374" s="5">
        <f t="shared" si="483"/>
        <v>1424.2751999999998</v>
      </c>
      <c r="Q3374" s="5">
        <f t="shared" si="477"/>
        <v>487.20077413479089</v>
      </c>
      <c r="R3374" s="5">
        <f>IF(O3374&gt;(P3374+U3374),O3374-P3374-U3374, 0)</f>
        <v>0</v>
      </c>
      <c r="S3374" s="5">
        <f t="shared" si="478"/>
        <v>391.62406901949709</v>
      </c>
      <c r="T3374" s="5">
        <f t="shared" si="479"/>
        <v>2238.6610413787457</v>
      </c>
      <c r="U3374" s="5">
        <f>IF(O3374&gt;P3374,IF(V3373*($B$6/100)&gt;=O3374-P3374,(O3374-P3374), V3373*($B$6/100)), 0)</f>
        <v>0</v>
      </c>
      <c r="V3374" s="5">
        <f>V3373+(T3374*($B$5/100))-(U3374/($B$6/100))</f>
        <v>3098869.1259911633</v>
      </c>
      <c r="W3374" s="5">
        <f t="shared" si="480"/>
        <v>77471.728149779083</v>
      </c>
    </row>
    <row r="3375" spans="4:23" x14ac:dyDescent="0.25">
      <c r="D3375">
        <f t="shared" si="481"/>
        <v>3373</v>
      </c>
      <c r="E3375" s="3">
        <v>43971</v>
      </c>
      <c r="F3375" s="4">
        <v>0.54166666666666663</v>
      </c>
      <c r="G3375">
        <v>40</v>
      </c>
      <c r="H3375">
        <v>4</v>
      </c>
      <c r="I3375" s="5">
        <f t="shared" si="476"/>
        <v>6</v>
      </c>
      <c r="J3375" s="22">
        <v>5.369612447602975E-4</v>
      </c>
      <c r="K3375">
        <v>4.4139999999999994E-5</v>
      </c>
      <c r="L3375" s="5" cm="1">
        <f t="array" ref="L3375">_xlfn.IFS(I3375=0, 0, I3375&gt;34, 0, AND(I3375&gt;0, I3375&lt;35), VLOOKUP(I3375, $A$63:$C$96, 3))</f>
        <v>2980</v>
      </c>
      <c r="M3375" s="5">
        <f t="shared" si="475"/>
        <v>2550.5659126114133</v>
      </c>
      <c r="N3375" s="5">
        <v>782.69916875346962</v>
      </c>
      <c r="O3375" s="5">
        <f t="shared" si="482"/>
        <v>1243.4237999999998</v>
      </c>
      <c r="P3375" s="5">
        <f t="shared" si="483"/>
        <v>1243.4237999999998</v>
      </c>
      <c r="Q3375" s="5">
        <f t="shared" si="477"/>
        <v>487.20077413479089</v>
      </c>
      <c r="R3375" s="5">
        <f>IF(O3375&gt;(P3375+U3375),O3375-P3375-U3375, 0)</f>
        <v>0</v>
      </c>
      <c r="S3375" s="5">
        <f t="shared" si="478"/>
        <v>401.99228041677668</v>
      </c>
      <c r="T3375" s="5">
        <f t="shared" si="479"/>
        <v>3885.1498321946369</v>
      </c>
      <c r="U3375" s="5">
        <f>IF(O3375&gt;P3375,IF(V3374*($B$6/100)&gt;=O3375-P3375,(O3375-P3375), V3374*($B$6/100)), 0)</f>
        <v>0</v>
      </c>
      <c r="V3375" s="5">
        <f>V3374+(T3375*($B$5/100))-(U3375/($B$6/100))</f>
        <v>3101588.7308736998</v>
      </c>
      <c r="W3375" s="5">
        <f t="shared" si="480"/>
        <v>77539.718271842488</v>
      </c>
    </row>
    <row r="3376" spans="4:23" x14ac:dyDescent="0.25">
      <c r="D3376">
        <f t="shared" si="481"/>
        <v>3374</v>
      </c>
      <c r="E3376" s="3">
        <v>43971</v>
      </c>
      <c r="F3376" s="4">
        <v>0.58333333333333337</v>
      </c>
      <c r="G3376">
        <v>30</v>
      </c>
      <c r="H3376">
        <v>5</v>
      </c>
      <c r="I3376" s="5">
        <f t="shared" si="476"/>
        <v>4</v>
      </c>
      <c r="J3376" s="22">
        <v>5.6170600258335273E-4</v>
      </c>
      <c r="K3376">
        <v>3.8340000000000002E-5</v>
      </c>
      <c r="L3376" s="5" cm="1">
        <f t="array" ref="L3376">_xlfn.IFS(I3376=0, 0, I3376&gt;34, 0, AND(I3376&gt;0, I3376&lt;35), VLOOKUP(I3376, $A$63:$C$96, 3))</f>
        <v>740</v>
      </c>
      <c r="M3376" s="5">
        <f t="shared" si="475"/>
        <v>2668.1035122709254</v>
      </c>
      <c r="N3376" s="5">
        <v>683.35564108107997</v>
      </c>
      <c r="O3376" s="5">
        <f t="shared" si="482"/>
        <v>1080.0378000000001</v>
      </c>
      <c r="P3376" s="5">
        <f t="shared" si="483"/>
        <v>1080.0378000000001</v>
      </c>
      <c r="Q3376" s="5">
        <f t="shared" si="477"/>
        <v>487.20077413479089</v>
      </c>
      <c r="R3376" s="5">
        <f>IF(O3376&gt;(P3376+U3376),O3376-P3376-U3376, 0)</f>
        <v>0</v>
      </c>
      <c r="S3376" s="5">
        <f t="shared" si="478"/>
        <v>350.96970005902278</v>
      </c>
      <c r="T3376" s="5">
        <f t="shared" si="479"/>
        <v>1977.0960122119027</v>
      </c>
      <c r="U3376" s="5">
        <f>IF(O3376&gt;P3376,IF(V3375*($B$6/100)&gt;=O3376-P3376,(O3376-P3376), V3375*($B$6/100)), 0)</f>
        <v>0</v>
      </c>
      <c r="V3376" s="5">
        <f>V3375+(T3376*($B$5/100))-(U3376/($B$6/100))</f>
        <v>3102972.6980822482</v>
      </c>
      <c r="W3376" s="5">
        <f t="shared" si="480"/>
        <v>77574.317452056202</v>
      </c>
    </row>
    <row r="3377" spans="4:23" x14ac:dyDescent="0.25">
      <c r="D3377">
        <f t="shared" si="481"/>
        <v>3375</v>
      </c>
      <c r="E3377" s="3">
        <v>43971</v>
      </c>
      <c r="F3377" s="4">
        <v>0.625</v>
      </c>
      <c r="G3377">
        <v>30</v>
      </c>
      <c r="H3377">
        <v>5</v>
      </c>
      <c r="I3377" s="5">
        <f t="shared" si="476"/>
        <v>4</v>
      </c>
      <c r="J3377" s="22">
        <v>5.0231858380802023E-4</v>
      </c>
      <c r="K3377">
        <v>3.7610000000000001E-5</v>
      </c>
      <c r="L3377" s="5" cm="1">
        <f t="array" ref="L3377">_xlfn.IFS(I3377=0, 0, I3377&gt;34, 0, AND(I3377&gt;0, I3377&lt;35), VLOOKUP(I3377, $A$63:$C$96, 3))</f>
        <v>740</v>
      </c>
      <c r="M3377" s="5">
        <f t="shared" si="475"/>
        <v>2386.0132730880964</v>
      </c>
      <c r="N3377" s="5">
        <v>631.58395771374296</v>
      </c>
      <c r="O3377" s="5">
        <f t="shared" si="482"/>
        <v>1059.4737</v>
      </c>
      <c r="P3377" s="5">
        <f t="shared" si="483"/>
        <v>1059.4737</v>
      </c>
      <c r="Q3377" s="5">
        <f t="shared" si="477"/>
        <v>487.20077413479089</v>
      </c>
      <c r="R3377" s="5">
        <f>IF(O3377&gt;(P3377+U3377),O3377-P3377-U3377, 0)</f>
        <v>0</v>
      </c>
      <c r="S3377" s="5">
        <f t="shared" si="478"/>
        <v>324.37989660874433</v>
      </c>
      <c r="T3377" s="5">
        <f t="shared" si="479"/>
        <v>1742.1596764793521</v>
      </c>
      <c r="U3377" s="5">
        <f>IF(O3377&gt;P3377,IF(V3376*($B$6/100)&gt;=O3377-P3377,(O3377-P3377), V3376*($B$6/100)), 0)</f>
        <v>0</v>
      </c>
      <c r="V3377" s="5">
        <f>V3376+(T3377*($B$5/100))-(U3377/($B$6/100))</f>
        <v>3104192.2098557837</v>
      </c>
      <c r="W3377" s="5">
        <f t="shared" si="480"/>
        <v>77604.805246394593</v>
      </c>
    </row>
    <row r="3378" spans="4:23" x14ac:dyDescent="0.25">
      <c r="D3378">
        <f t="shared" si="481"/>
        <v>3376</v>
      </c>
      <c r="E3378" s="3">
        <v>43971</v>
      </c>
      <c r="F3378" s="4">
        <v>0.66666666666666663</v>
      </c>
      <c r="G3378">
        <v>40</v>
      </c>
      <c r="H3378">
        <v>1</v>
      </c>
      <c r="I3378" s="5">
        <f t="shared" si="476"/>
        <v>6</v>
      </c>
      <c r="J3378" s="22">
        <v>3.1673290013510639E-4</v>
      </c>
      <c r="K3378">
        <v>4.5380000000000003E-5</v>
      </c>
      <c r="L3378" s="5" cm="1">
        <f t="array" ref="L3378">_xlfn.IFS(I3378=0, 0, I3378&gt;34, 0, AND(I3378&gt;0, I3378&lt;35), VLOOKUP(I3378, $A$63:$C$96, 3))</f>
        <v>2980</v>
      </c>
      <c r="M3378" s="5">
        <f t="shared" si="475"/>
        <v>1504.4812756417555</v>
      </c>
      <c r="N3378" s="5">
        <v>614.14533082975515</v>
      </c>
      <c r="O3378" s="5">
        <f t="shared" si="482"/>
        <v>1278.3546000000001</v>
      </c>
      <c r="P3378" s="5">
        <f t="shared" si="483"/>
        <v>1278.3546000000001</v>
      </c>
      <c r="Q3378" s="5">
        <f t="shared" si="477"/>
        <v>487.20077413479089</v>
      </c>
      <c r="R3378" s="5">
        <f>IF(O3378&gt;(P3378+U3378),O3378-P3378-U3378, 0)</f>
        <v>0</v>
      </c>
      <c r="S3378" s="5">
        <f t="shared" si="478"/>
        <v>315.42346268331158</v>
      </c>
      <c r="T3378" s="5">
        <f t="shared" si="479"/>
        <v>2890.7032129584441</v>
      </c>
      <c r="U3378" s="5">
        <f>IF(O3378&gt;P3378,IF(V3377*($B$6/100)&gt;=O3378-P3378,(O3378-P3378), V3377*($B$6/100)), 0)</f>
        <v>0</v>
      </c>
      <c r="V3378" s="5">
        <f>V3377+(T3378*($B$5/100))-(U3378/($B$6/100))</f>
        <v>3106215.7021048549</v>
      </c>
      <c r="W3378" s="5">
        <f t="shared" si="480"/>
        <v>77655.392552621372</v>
      </c>
    </row>
    <row r="3379" spans="4:23" x14ac:dyDescent="0.25">
      <c r="D3379">
        <f t="shared" si="481"/>
        <v>3377</v>
      </c>
      <c r="E3379" s="3">
        <v>43971</v>
      </c>
      <c r="F3379" s="4">
        <v>0.70833333333333337</v>
      </c>
      <c r="G3379">
        <v>40</v>
      </c>
      <c r="H3379">
        <v>6</v>
      </c>
      <c r="I3379" s="5">
        <f t="shared" si="476"/>
        <v>6</v>
      </c>
      <c r="J3379" s="22">
        <v>3.6869689156352229E-4</v>
      </c>
      <c r="K3379">
        <v>6.6639999999999999E-5</v>
      </c>
      <c r="L3379" s="5" cm="1">
        <f t="array" ref="L3379">_xlfn.IFS(I3379=0, 0, I3379&gt;34, 0, AND(I3379&gt;0, I3379&lt;35), VLOOKUP(I3379, $A$63:$C$96, 3))</f>
        <v>2980</v>
      </c>
      <c r="M3379" s="5">
        <f t="shared" si="475"/>
        <v>1751.3102349267308</v>
      </c>
      <c r="N3379" s="5">
        <v>708.9759279790967</v>
      </c>
      <c r="O3379" s="5">
        <f t="shared" si="482"/>
        <v>1877.2488000000001</v>
      </c>
      <c r="P3379" s="5">
        <f t="shared" si="483"/>
        <v>1877.2488000000001</v>
      </c>
      <c r="Q3379" s="5">
        <f t="shared" si="477"/>
        <v>487.20077413479089</v>
      </c>
      <c r="R3379" s="5">
        <f>IF(O3379&gt;(P3379+U3379),O3379-P3379-U3379, 0)</f>
        <v>0</v>
      </c>
      <c r="S3379" s="5">
        <f t="shared" si="478"/>
        <v>364.1282135291064</v>
      </c>
      <c r="T3379" s="5">
        <f t="shared" si="479"/>
        <v>2489.9332213976245</v>
      </c>
      <c r="U3379" s="5">
        <f>IF(O3379&gt;P3379,IF(V3378*($B$6/100)&gt;=O3379-P3379,(O3379-P3379), V3378*($B$6/100)), 0)</f>
        <v>0</v>
      </c>
      <c r="V3379" s="5">
        <f>V3378+(T3379*($B$5/100))-(U3379/($B$6/100))</f>
        <v>3107958.655359833</v>
      </c>
      <c r="W3379" s="5">
        <f t="shared" si="480"/>
        <v>77698.966383995823</v>
      </c>
    </row>
    <row r="3380" spans="4:23" x14ac:dyDescent="0.25">
      <c r="D3380">
        <f t="shared" si="481"/>
        <v>3378</v>
      </c>
      <c r="E3380" s="3">
        <v>43971</v>
      </c>
      <c r="F3380" s="4">
        <v>0.75</v>
      </c>
      <c r="G3380">
        <v>30</v>
      </c>
      <c r="H3380">
        <v>5</v>
      </c>
      <c r="I3380" s="5">
        <f t="shared" si="476"/>
        <v>4</v>
      </c>
      <c r="J3380" s="22">
        <v>2.2022834462519114E-4</v>
      </c>
      <c r="K3380">
        <v>1.1810999999999999E-4</v>
      </c>
      <c r="L3380" s="5" cm="1">
        <f t="array" ref="L3380">_xlfn.IFS(I3380=0, 0, I3380&gt;34, 0, AND(I3380&gt;0, I3380&lt;35), VLOOKUP(I3380, $A$63:$C$96, 3))</f>
        <v>740</v>
      </c>
      <c r="M3380" s="5">
        <f t="shared" si="475"/>
        <v>1046.0846369696578</v>
      </c>
      <c r="N3380" s="5">
        <v>934.14949938333507</v>
      </c>
      <c r="O3380" s="5">
        <f t="shared" si="482"/>
        <v>3327.1586999999995</v>
      </c>
      <c r="P3380" s="5">
        <f t="shared" si="483"/>
        <v>1786.0846369696578</v>
      </c>
      <c r="Q3380" s="5">
        <f t="shared" si="477"/>
        <v>0</v>
      </c>
      <c r="R3380" s="5">
        <f>IF(O3380&gt;(P3380+U3380),O3380-P3380-U3380, 0)</f>
        <v>0</v>
      </c>
      <c r="S3380" s="5">
        <f t="shared" si="478"/>
        <v>0</v>
      </c>
      <c r="T3380" s="5">
        <f t="shared" si="479"/>
        <v>0</v>
      </c>
      <c r="U3380" s="5">
        <f>IF(O3380&gt;P3380,IF(V3379*($B$6/100)&gt;=O3380-P3380,(O3380-P3380), V3379*($B$6/100)), 0)</f>
        <v>1541.0740630303417</v>
      </c>
      <c r="V3380" s="5">
        <f>V3379+(T3380*($B$5/100))-(U3380/($B$6/100))</f>
        <v>3105757.1209840756</v>
      </c>
      <c r="W3380" s="5">
        <f t="shared" si="480"/>
        <v>77643.92802460189</v>
      </c>
    </row>
    <row r="3381" spans="4:23" x14ac:dyDescent="0.25">
      <c r="D3381">
        <f t="shared" si="481"/>
        <v>3379</v>
      </c>
      <c r="E3381" s="3">
        <v>43971</v>
      </c>
      <c r="F3381" s="4">
        <v>0.79166666666666663</v>
      </c>
      <c r="G3381">
        <v>30</v>
      </c>
      <c r="H3381">
        <v>10</v>
      </c>
      <c r="I3381" s="5">
        <f t="shared" si="476"/>
        <v>4</v>
      </c>
      <c r="J3381" s="22">
        <v>2.1033044149596907E-4</v>
      </c>
      <c r="K3381">
        <v>1.3398000000000001E-4</v>
      </c>
      <c r="L3381" s="5" cm="1">
        <f t="array" ref="L3381">_xlfn.IFS(I3381=0, 0, I3381&gt;34, 0, AND(I3381&gt;0, I3381&lt;35), VLOOKUP(I3381, $A$63:$C$96, 3))</f>
        <v>740</v>
      </c>
      <c r="M3381" s="5">
        <f t="shared" si="475"/>
        <v>999.06959710585306</v>
      </c>
      <c r="N3381" s="5">
        <v>980.27296820873016</v>
      </c>
      <c r="O3381" s="5">
        <f t="shared" si="482"/>
        <v>3774.2166000000002</v>
      </c>
      <c r="P3381" s="5">
        <f t="shared" si="483"/>
        <v>1739.0695971058531</v>
      </c>
      <c r="Q3381" s="5">
        <f t="shared" si="477"/>
        <v>0</v>
      </c>
      <c r="R3381" s="5">
        <f>IF(O3381&gt;(P3381+U3381),O3381-P3381-U3381, 0)</f>
        <v>0</v>
      </c>
      <c r="S3381" s="5">
        <f t="shared" si="478"/>
        <v>0</v>
      </c>
      <c r="T3381" s="5">
        <f t="shared" si="479"/>
        <v>0</v>
      </c>
      <c r="U3381" s="5">
        <f>IF(O3381&gt;P3381,IF(V3380*($B$6/100)&gt;=O3381-P3381,(O3381-P3381), V3380*($B$6/100)), 0)</f>
        <v>2035.1470028941471</v>
      </c>
      <c r="V3381" s="5">
        <f>V3380+(T3381*($B$5/100))-(U3381/($B$6/100))</f>
        <v>3102849.7681227983</v>
      </c>
      <c r="W3381" s="5">
        <f t="shared" si="480"/>
        <v>77571.24420306996</v>
      </c>
    </row>
    <row r="3382" spans="4:23" x14ac:dyDescent="0.25">
      <c r="D3382">
        <f t="shared" si="481"/>
        <v>3380</v>
      </c>
      <c r="E3382" s="3">
        <v>43971</v>
      </c>
      <c r="F3382" s="4">
        <v>0.83333333333333337</v>
      </c>
      <c r="G3382">
        <v>30</v>
      </c>
      <c r="H3382">
        <v>10</v>
      </c>
      <c r="I3382" s="5">
        <f t="shared" si="476"/>
        <v>4</v>
      </c>
      <c r="J3382" s="22">
        <v>9.6504555509915218E-5</v>
      </c>
      <c r="K3382">
        <v>1.3853000000000002E-4</v>
      </c>
      <c r="L3382" s="5" cm="1">
        <f t="array" ref="L3382">_xlfn.IFS(I3382=0, 0, I3382&gt;34, 0, AND(I3382&gt;0, I3382&lt;35), VLOOKUP(I3382, $A$63:$C$96, 3))</f>
        <v>740</v>
      </c>
      <c r="M3382" s="5">
        <f t="shared" si="475"/>
        <v>458.39663867209731</v>
      </c>
      <c r="N3382" s="5">
        <v>902.10598124268802</v>
      </c>
      <c r="O3382" s="5">
        <f t="shared" si="482"/>
        <v>3902.3901000000005</v>
      </c>
      <c r="P3382" s="5">
        <f t="shared" si="483"/>
        <v>1198.3966386720972</v>
      </c>
      <c r="Q3382" s="5">
        <f t="shared" si="477"/>
        <v>0</v>
      </c>
      <c r="R3382" s="5">
        <f>IF(O3382&gt;(P3382+U3382),O3382-P3382-U3382, 0)</f>
        <v>0</v>
      </c>
      <c r="S3382" s="5">
        <f t="shared" si="478"/>
        <v>0</v>
      </c>
      <c r="T3382" s="5">
        <f t="shared" si="479"/>
        <v>0</v>
      </c>
      <c r="U3382" s="5">
        <f>IF(O3382&gt;P3382,IF(V3381*($B$6/100)&gt;=O3382-P3382,(O3382-P3382), V3381*($B$6/100)), 0)</f>
        <v>2703.9934613279033</v>
      </c>
      <c r="V3382" s="5">
        <f>V3381+(T3382*($B$5/100))-(U3382/($B$6/100))</f>
        <v>3098986.9203209011</v>
      </c>
      <c r="W3382" s="5">
        <f t="shared" si="480"/>
        <v>77474.673008022524</v>
      </c>
    </row>
    <row r="3383" spans="4:23" x14ac:dyDescent="0.25">
      <c r="D3383">
        <f t="shared" si="481"/>
        <v>3381</v>
      </c>
      <c r="E3383" s="3">
        <v>43971</v>
      </c>
      <c r="F3383" s="4">
        <v>0.875</v>
      </c>
      <c r="G3383">
        <v>20</v>
      </c>
      <c r="H3383">
        <v>0</v>
      </c>
      <c r="I3383" s="5">
        <f t="shared" si="476"/>
        <v>3</v>
      </c>
      <c r="J3383" s="22">
        <v>9.8979031292220746E-6</v>
      </c>
      <c r="K3383">
        <v>1.4762999999999999E-4</v>
      </c>
      <c r="L3383" s="5" cm="1">
        <f t="array" ref="L3383">_xlfn.IFS(I3383=0, 0, I3383&gt;34, 0, AND(I3383&gt;0, I3383&lt;35), VLOOKUP(I3383, $A$63:$C$96, 3))</f>
        <v>232</v>
      </c>
      <c r="M3383" s="5">
        <f t="shared" si="475"/>
        <v>47.015039863804859</v>
      </c>
      <c r="N3383" s="5">
        <v>811.77828753545168</v>
      </c>
      <c r="O3383" s="5">
        <f t="shared" si="482"/>
        <v>4158.7370999999994</v>
      </c>
      <c r="P3383" s="5">
        <f t="shared" si="483"/>
        <v>279.01503986380487</v>
      </c>
      <c r="Q3383" s="5">
        <f t="shared" si="477"/>
        <v>0</v>
      </c>
      <c r="R3383" s="5">
        <f>IF(O3383&gt;(P3383+U3383),O3383-P3383-U3383, 0)</f>
        <v>0</v>
      </c>
      <c r="S3383" s="5">
        <f t="shared" si="478"/>
        <v>0</v>
      </c>
      <c r="T3383" s="5">
        <f t="shared" si="479"/>
        <v>0</v>
      </c>
      <c r="U3383" s="5">
        <f>IF(O3383&gt;P3383,IF(V3382*($B$6/100)&gt;=O3383-P3383,(O3383-P3383), V3382*($B$6/100)), 0)</f>
        <v>3879.7220601361946</v>
      </c>
      <c r="V3383" s="5">
        <f>V3382+(T3383*($B$5/100))-(U3383/($B$6/100))</f>
        <v>3093444.4602349922</v>
      </c>
      <c r="W3383" s="5">
        <f t="shared" si="480"/>
        <v>77336.111505874811</v>
      </c>
    </row>
    <row r="3384" spans="4:23" x14ac:dyDescent="0.25">
      <c r="D3384">
        <f t="shared" si="481"/>
        <v>3382</v>
      </c>
      <c r="E3384" s="3">
        <v>43971</v>
      </c>
      <c r="F3384" s="4">
        <v>0.91666666666666663</v>
      </c>
      <c r="G3384">
        <v>20</v>
      </c>
      <c r="H3384">
        <v>0</v>
      </c>
      <c r="I3384" s="5">
        <f t="shared" si="476"/>
        <v>3</v>
      </c>
      <c r="J3384" s="22">
        <v>0</v>
      </c>
      <c r="K3384">
        <v>1.6437E-4</v>
      </c>
      <c r="L3384" s="5" cm="1">
        <f t="array" ref="L3384">_xlfn.IFS(I3384=0, 0, I3384&gt;34, 0, AND(I3384&gt;0, I3384&lt;35), VLOOKUP(I3384, $A$63:$C$96, 3))</f>
        <v>232</v>
      </c>
      <c r="M3384" s="5">
        <f t="shared" si="475"/>
        <v>0</v>
      </c>
      <c r="N3384" s="5">
        <v>758.93696088604668</v>
      </c>
      <c r="O3384" s="5">
        <f t="shared" si="482"/>
        <v>4630.3029000000006</v>
      </c>
      <c r="P3384" s="5">
        <f t="shared" si="483"/>
        <v>232</v>
      </c>
      <c r="Q3384" s="5">
        <f t="shared" si="477"/>
        <v>0</v>
      </c>
      <c r="R3384" s="5">
        <f>IF(O3384&gt;(P3384+U3384),O3384-P3384-U3384, 0)</f>
        <v>0</v>
      </c>
      <c r="S3384" s="5">
        <f t="shared" si="478"/>
        <v>0</v>
      </c>
      <c r="T3384" s="5">
        <f t="shared" si="479"/>
        <v>0</v>
      </c>
      <c r="U3384" s="5">
        <f>IF(O3384&gt;P3384,IF(V3383*($B$6/100)&gt;=O3384-P3384,(O3384-P3384), V3383*($B$6/100)), 0)</f>
        <v>4398.3029000000006</v>
      </c>
      <c r="V3384" s="5">
        <f>V3383+(T3384*($B$5/100))-(U3384/($B$6/100))</f>
        <v>3087161.1703778491</v>
      </c>
      <c r="W3384" s="5">
        <f t="shared" si="480"/>
        <v>77179.029259446223</v>
      </c>
    </row>
    <row r="3385" spans="4:23" x14ac:dyDescent="0.25">
      <c r="D3385">
        <f t="shared" si="481"/>
        <v>3383</v>
      </c>
      <c r="E3385" s="3">
        <v>43971</v>
      </c>
      <c r="F3385" s="4">
        <v>0.95833333333333337</v>
      </c>
      <c r="G3385">
        <v>30</v>
      </c>
      <c r="H3385">
        <v>0</v>
      </c>
      <c r="I3385" s="5">
        <f t="shared" si="476"/>
        <v>4</v>
      </c>
      <c r="J3385" s="22">
        <v>0</v>
      </c>
      <c r="K3385">
        <v>1.6428999999999999E-4</v>
      </c>
      <c r="L3385" s="5" cm="1">
        <f t="array" ref="L3385">_xlfn.IFS(I3385=0, 0, I3385&gt;34, 0, AND(I3385&gt;0, I3385&lt;35), VLOOKUP(I3385, $A$63:$C$96, 3))</f>
        <v>740</v>
      </c>
      <c r="M3385" s="5">
        <f t="shared" si="475"/>
        <v>0</v>
      </c>
      <c r="N3385" s="5">
        <v>704.12486216024388</v>
      </c>
      <c r="O3385" s="5">
        <f t="shared" si="482"/>
        <v>4628.0492999999997</v>
      </c>
      <c r="P3385" s="5">
        <f t="shared" si="483"/>
        <v>740</v>
      </c>
      <c r="Q3385" s="5">
        <f t="shared" si="477"/>
        <v>0</v>
      </c>
      <c r="R3385" s="5">
        <f>IF(O3385&gt;(P3385+U3385),O3385-P3385-U3385, 0)</f>
        <v>0</v>
      </c>
      <c r="S3385" s="5">
        <f t="shared" si="478"/>
        <v>0</v>
      </c>
      <c r="T3385" s="5">
        <f t="shared" si="479"/>
        <v>0</v>
      </c>
      <c r="U3385" s="5">
        <f>IF(O3385&gt;P3385,IF(V3384*($B$6/100)&gt;=O3385-P3385,(O3385-P3385), V3384*($B$6/100)), 0)</f>
        <v>3888.0492999999997</v>
      </c>
      <c r="V3385" s="5">
        <f>V3384+(T3385*($B$5/100))-(U3385/($B$6/100))</f>
        <v>3081606.814234992</v>
      </c>
      <c r="W3385" s="5">
        <f t="shared" si="480"/>
        <v>77040.170355874798</v>
      </c>
    </row>
    <row r="3386" spans="4:23" x14ac:dyDescent="0.25">
      <c r="D3386">
        <f t="shared" si="481"/>
        <v>3384</v>
      </c>
      <c r="E3386" s="3">
        <v>43972</v>
      </c>
      <c r="F3386" s="4">
        <v>0</v>
      </c>
      <c r="G3386">
        <v>30</v>
      </c>
      <c r="H3386">
        <v>0</v>
      </c>
      <c r="I3386" s="5">
        <f t="shared" si="476"/>
        <v>4</v>
      </c>
      <c r="J3386" s="22">
        <v>0</v>
      </c>
      <c r="K3386">
        <v>1.4155E-4</v>
      </c>
      <c r="L3386" s="5" cm="1">
        <f t="array" ref="L3386">_xlfn.IFS(I3386=0, 0, I3386&gt;34, 0, AND(I3386&gt;0, I3386&lt;35), VLOOKUP(I3386, $A$63:$C$96, 3))</f>
        <v>740</v>
      </c>
      <c r="M3386" s="5">
        <f t="shared" si="475"/>
        <v>0</v>
      </c>
      <c r="N3386" s="5">
        <v>643.31139403467739</v>
      </c>
      <c r="O3386" s="5">
        <f t="shared" si="482"/>
        <v>3987.4634999999998</v>
      </c>
      <c r="P3386" s="5">
        <f t="shared" si="483"/>
        <v>740</v>
      </c>
      <c r="Q3386" s="5">
        <f t="shared" si="477"/>
        <v>0</v>
      </c>
      <c r="R3386" s="5">
        <f>IF(O3386&gt;(P3386+U3386),O3386-P3386-U3386, 0)</f>
        <v>0</v>
      </c>
      <c r="S3386" s="5">
        <f t="shared" si="478"/>
        <v>0</v>
      </c>
      <c r="T3386" s="5">
        <f t="shared" si="479"/>
        <v>0</v>
      </c>
      <c r="U3386" s="5">
        <f>IF(O3386&gt;P3386,IF(V3385*($B$6/100)&gt;=O3386-P3386,(O3386-P3386), V3385*($B$6/100)), 0)</f>
        <v>3247.4634999999998</v>
      </c>
      <c r="V3386" s="5">
        <f>V3385+(T3386*($B$5/100))-(U3386/($B$6/100))</f>
        <v>3076967.5806635637</v>
      </c>
      <c r="W3386" s="5">
        <f t="shared" si="480"/>
        <v>76924.189516589089</v>
      </c>
    </row>
    <row r="3387" spans="4:23" x14ac:dyDescent="0.25">
      <c r="D3387">
        <f t="shared" si="481"/>
        <v>3385</v>
      </c>
      <c r="E3387" s="3">
        <v>43972</v>
      </c>
      <c r="F3387" s="4">
        <v>4.1666666666666664E-2</v>
      </c>
      <c r="G3387">
        <v>20</v>
      </c>
      <c r="H3387">
        <v>0</v>
      </c>
      <c r="I3387" s="5">
        <f t="shared" si="476"/>
        <v>3</v>
      </c>
      <c r="J3387" s="22">
        <v>0</v>
      </c>
      <c r="K3387">
        <v>1.0944999999999999E-4</v>
      </c>
      <c r="L3387" s="5" cm="1">
        <f t="array" ref="L3387">_xlfn.IFS(I3387=0, 0, I3387&gt;34, 0, AND(I3387&gt;0, I3387&lt;35), VLOOKUP(I3387, $A$63:$C$96, 3))</f>
        <v>232</v>
      </c>
      <c r="M3387" s="5">
        <f t="shared" si="475"/>
        <v>0</v>
      </c>
      <c r="N3387" s="5">
        <v>553.23738744084267</v>
      </c>
      <c r="O3387" s="5">
        <f t="shared" si="482"/>
        <v>3083.2064999999998</v>
      </c>
      <c r="P3387" s="5">
        <f t="shared" si="483"/>
        <v>232</v>
      </c>
      <c r="Q3387" s="5">
        <f t="shared" si="477"/>
        <v>0</v>
      </c>
      <c r="R3387" s="5">
        <f>IF(O3387&gt;(P3387+U3387),O3387-P3387-U3387, 0)</f>
        <v>0</v>
      </c>
      <c r="S3387" s="5">
        <f t="shared" si="478"/>
        <v>0</v>
      </c>
      <c r="T3387" s="5">
        <f t="shared" si="479"/>
        <v>0</v>
      </c>
      <c r="U3387" s="5">
        <f>IF(O3387&gt;P3387,IF(V3386*($B$6/100)&gt;=O3387-P3387,(O3387-P3387), V3386*($B$6/100)), 0)</f>
        <v>2851.2064999999998</v>
      </c>
      <c r="V3387" s="5">
        <f>V3386+(T3387*($B$5/100))-(U3387/($B$6/100))</f>
        <v>3072894.4285207065</v>
      </c>
      <c r="W3387" s="5">
        <f t="shared" si="480"/>
        <v>76822.360713017668</v>
      </c>
    </row>
    <row r="3388" spans="4:23" x14ac:dyDescent="0.25">
      <c r="D3388">
        <f t="shared" si="481"/>
        <v>3386</v>
      </c>
      <c r="E3388" s="3">
        <v>43972</v>
      </c>
      <c r="F3388" s="4">
        <v>8.3333333333333329E-2</v>
      </c>
      <c r="G3388">
        <v>20</v>
      </c>
      <c r="H3388">
        <v>0</v>
      </c>
      <c r="I3388" s="5">
        <f t="shared" si="476"/>
        <v>3</v>
      </c>
      <c r="J3388" s="22">
        <v>0</v>
      </c>
      <c r="K3388">
        <v>9.0359999999999995E-5</v>
      </c>
      <c r="L3388" s="5" cm="1">
        <f t="array" ref="L3388">_xlfn.IFS(I3388=0, 0, I3388&gt;34, 0, AND(I3388&gt;0, I3388&lt;35), VLOOKUP(I3388, $A$63:$C$96, 3))</f>
        <v>232</v>
      </c>
      <c r="M3388" s="5">
        <f t="shared" si="475"/>
        <v>0</v>
      </c>
      <c r="N3388" s="5">
        <v>486.51074105476124</v>
      </c>
      <c r="O3388" s="5">
        <f t="shared" si="482"/>
        <v>2545.4411999999998</v>
      </c>
      <c r="P3388" s="5">
        <f t="shared" si="483"/>
        <v>232</v>
      </c>
      <c r="Q3388" s="5">
        <f t="shared" si="477"/>
        <v>0</v>
      </c>
      <c r="R3388" s="5">
        <f>IF(O3388&gt;(P3388+U3388),O3388-P3388-U3388, 0)</f>
        <v>0</v>
      </c>
      <c r="S3388" s="5">
        <f t="shared" si="478"/>
        <v>0</v>
      </c>
      <c r="T3388" s="5">
        <f t="shared" si="479"/>
        <v>0</v>
      </c>
      <c r="U3388" s="5">
        <f>IF(O3388&gt;P3388,IF(V3387*($B$6/100)&gt;=O3388-P3388,(O3388-P3388), V3387*($B$6/100)), 0)</f>
        <v>2313.4411999999998</v>
      </c>
      <c r="V3388" s="5">
        <f>V3387+(T3388*($B$5/100))-(U3388/($B$6/100))</f>
        <v>3069589.5125207063</v>
      </c>
      <c r="W3388" s="5">
        <f t="shared" si="480"/>
        <v>76739.737813017651</v>
      </c>
    </row>
    <row r="3389" spans="4:23" x14ac:dyDescent="0.25">
      <c r="D3389">
        <f t="shared" si="481"/>
        <v>3387</v>
      </c>
      <c r="E3389" s="3">
        <v>43972</v>
      </c>
      <c r="F3389" s="4">
        <v>0.125</v>
      </c>
      <c r="G3389">
        <v>20</v>
      </c>
      <c r="H3389">
        <v>0</v>
      </c>
      <c r="I3389" s="5">
        <f t="shared" si="476"/>
        <v>3</v>
      </c>
      <c r="J3389" s="22">
        <v>0</v>
      </c>
      <c r="K3389">
        <v>7.8419999999999998E-5</v>
      </c>
      <c r="L3389" s="5" cm="1">
        <f t="array" ref="L3389">_xlfn.IFS(I3389=0, 0, I3389&gt;34, 0, AND(I3389&gt;0, I3389&lt;35), VLOOKUP(I3389, $A$63:$C$96, 3))</f>
        <v>232</v>
      </c>
      <c r="M3389" s="5">
        <f t="shared" si="475"/>
        <v>0</v>
      </c>
      <c r="N3389" s="5">
        <v>469.1644863023281</v>
      </c>
      <c r="O3389" s="5">
        <f t="shared" si="482"/>
        <v>2209.0914000000002</v>
      </c>
      <c r="P3389" s="5">
        <f t="shared" si="483"/>
        <v>232</v>
      </c>
      <c r="Q3389" s="5">
        <f t="shared" si="477"/>
        <v>0</v>
      </c>
      <c r="R3389" s="5">
        <f>IF(O3389&gt;(P3389+U3389),O3389-P3389-U3389, 0)</f>
        <v>0</v>
      </c>
      <c r="S3389" s="5">
        <f t="shared" si="478"/>
        <v>0</v>
      </c>
      <c r="T3389" s="5">
        <f t="shared" si="479"/>
        <v>0</v>
      </c>
      <c r="U3389" s="5">
        <f>IF(O3389&gt;P3389,IF(V3388*($B$6/100)&gt;=O3389-P3389,(O3389-P3389), V3388*($B$6/100)), 0)</f>
        <v>1977.0914000000002</v>
      </c>
      <c r="V3389" s="5">
        <f>V3388+(T3389*($B$5/100))-(U3389/($B$6/100))</f>
        <v>3066765.0962349921</v>
      </c>
      <c r="W3389" s="5">
        <f t="shared" si="480"/>
        <v>76669.127405874809</v>
      </c>
    </row>
    <row r="3390" spans="4:23" x14ac:dyDescent="0.25">
      <c r="D3390">
        <f t="shared" si="481"/>
        <v>3388</v>
      </c>
      <c r="E3390" s="3">
        <v>43972</v>
      </c>
      <c r="F3390" s="4">
        <v>0.16666666666666666</v>
      </c>
      <c r="G3390">
        <v>20</v>
      </c>
      <c r="H3390">
        <v>0</v>
      </c>
      <c r="I3390" s="5">
        <f t="shared" si="476"/>
        <v>3</v>
      </c>
      <c r="J3390" s="22">
        <v>0</v>
      </c>
      <c r="K3390">
        <v>7.1810000000000005E-5</v>
      </c>
      <c r="L3390" s="5" cm="1">
        <f t="array" ref="L3390">_xlfn.IFS(I3390=0, 0, I3390&gt;34, 0, AND(I3390&gt;0, I3390&lt;35), VLOOKUP(I3390, $A$63:$C$96, 3))</f>
        <v>232</v>
      </c>
      <c r="M3390" s="5">
        <f t="shared" si="475"/>
        <v>0</v>
      </c>
      <c r="N3390" s="5">
        <v>485.02925458701077</v>
      </c>
      <c r="O3390" s="5">
        <f t="shared" si="482"/>
        <v>2022.8877</v>
      </c>
      <c r="P3390" s="5">
        <f t="shared" si="483"/>
        <v>232</v>
      </c>
      <c r="Q3390" s="5">
        <f t="shared" si="477"/>
        <v>0</v>
      </c>
      <c r="R3390" s="5">
        <f>IF(O3390&gt;(P3390+U3390),O3390-P3390-U3390, 0)</f>
        <v>0</v>
      </c>
      <c r="S3390" s="5">
        <f t="shared" si="478"/>
        <v>0</v>
      </c>
      <c r="T3390" s="5">
        <f t="shared" si="479"/>
        <v>0</v>
      </c>
      <c r="U3390" s="5">
        <f>IF(O3390&gt;P3390,IF(V3389*($B$6/100)&gt;=O3390-P3390,(O3390-P3390), V3389*($B$6/100)), 0)</f>
        <v>1790.8877</v>
      </c>
      <c r="V3390" s="5">
        <f>V3389+(T3390*($B$5/100))-(U3390/($B$6/100))</f>
        <v>3064206.6852349923</v>
      </c>
      <c r="W3390" s="5">
        <f t="shared" si="480"/>
        <v>76605.167130874805</v>
      </c>
    </row>
    <row r="3391" spans="4:23" x14ac:dyDescent="0.25">
      <c r="D3391">
        <f t="shared" si="481"/>
        <v>3389</v>
      </c>
      <c r="E3391" s="3">
        <v>43972</v>
      </c>
      <c r="F3391" s="4">
        <v>0.20833333333333334</v>
      </c>
      <c r="G3391">
        <v>20</v>
      </c>
      <c r="H3391">
        <v>0</v>
      </c>
      <c r="I3391" s="5">
        <f t="shared" si="476"/>
        <v>3</v>
      </c>
      <c r="J3391" s="22">
        <v>4.9489515646110373E-6</v>
      </c>
      <c r="K3391">
        <v>6.9079999999999996E-5</v>
      </c>
      <c r="L3391" s="5" cm="1">
        <f t="array" ref="L3391">_xlfn.IFS(I3391=0, 0, I3391&gt;34, 0, AND(I3391&gt;0, I3391&lt;35), VLOOKUP(I3391, $A$63:$C$96, 3))</f>
        <v>232</v>
      </c>
      <c r="M3391" s="5">
        <f t="shared" si="475"/>
        <v>23.507519931902429</v>
      </c>
      <c r="N3391" s="5">
        <v>484.73694734723273</v>
      </c>
      <c r="O3391" s="5">
        <f t="shared" si="482"/>
        <v>1945.9836</v>
      </c>
      <c r="P3391" s="5">
        <f t="shared" si="483"/>
        <v>255.50751993190244</v>
      </c>
      <c r="Q3391" s="5">
        <f t="shared" si="477"/>
        <v>0</v>
      </c>
      <c r="R3391" s="5">
        <f>IF(O3391&gt;(P3391+U3391),O3391-P3391-U3391, 0)</f>
        <v>0</v>
      </c>
      <c r="S3391" s="5">
        <f t="shared" si="478"/>
        <v>0</v>
      </c>
      <c r="T3391" s="5">
        <f t="shared" si="479"/>
        <v>0</v>
      </c>
      <c r="U3391" s="5">
        <f>IF(O3391&gt;P3391,IF(V3390*($B$6/100)&gt;=O3391-P3391,(O3391-P3391), V3390*($B$6/100)), 0)</f>
        <v>1690.4760800680976</v>
      </c>
      <c r="V3391" s="5">
        <f>V3390+(T3391*($B$5/100))-(U3391/($B$6/100))</f>
        <v>3061791.7194063235</v>
      </c>
      <c r="W3391" s="5">
        <f t="shared" si="480"/>
        <v>76544.792985158085</v>
      </c>
    </row>
    <row r="3392" spans="4:23" x14ac:dyDescent="0.25">
      <c r="D3392">
        <f t="shared" si="481"/>
        <v>3390</v>
      </c>
      <c r="E3392" s="3">
        <v>43972</v>
      </c>
      <c r="F3392" s="4">
        <v>0.25</v>
      </c>
      <c r="G3392">
        <v>30</v>
      </c>
      <c r="H3392">
        <v>7</v>
      </c>
      <c r="I3392" s="5">
        <f t="shared" si="476"/>
        <v>4</v>
      </c>
      <c r="J3392" s="22">
        <v>5.9387418775332444E-5</v>
      </c>
      <c r="K3392">
        <v>6.7840000000000001E-5</v>
      </c>
      <c r="L3392" s="5" cm="1">
        <f t="array" ref="L3392">_xlfn.IFS(I3392=0, 0, I3392&gt;34, 0, AND(I3392&gt;0, I3392&lt;35), VLOOKUP(I3392, $A$63:$C$96, 3))</f>
        <v>740</v>
      </c>
      <c r="M3392" s="5">
        <f t="shared" si="475"/>
        <v>282.09023918282912</v>
      </c>
      <c r="N3392" s="5">
        <v>523.69481029482642</v>
      </c>
      <c r="O3392" s="5">
        <f t="shared" si="482"/>
        <v>1911.0527999999999</v>
      </c>
      <c r="P3392" s="5">
        <f t="shared" si="483"/>
        <v>1022.0902391828291</v>
      </c>
      <c r="Q3392" s="5">
        <f t="shared" si="477"/>
        <v>0</v>
      </c>
      <c r="R3392" s="5">
        <f>IF(O3392&gt;(P3392+U3392),O3392-P3392-U3392, 0)</f>
        <v>0</v>
      </c>
      <c r="S3392" s="5">
        <f t="shared" si="478"/>
        <v>0</v>
      </c>
      <c r="T3392" s="5">
        <f t="shared" si="479"/>
        <v>0</v>
      </c>
      <c r="U3392" s="5">
        <f>IF(O3392&gt;P3392,IF(V3391*($B$6/100)&gt;=O3392-P3392,(O3392-P3392), V3391*($B$6/100)), 0)</f>
        <v>888.96256081717081</v>
      </c>
      <c r="V3392" s="5">
        <f>V3391+(T3392*($B$5/100))-(U3392/($B$6/100))</f>
        <v>3060521.7728908705</v>
      </c>
      <c r="W3392" s="5">
        <f t="shared" si="480"/>
        <v>76513.044322271759</v>
      </c>
    </row>
    <row r="3393" spans="4:23" x14ac:dyDescent="0.25">
      <c r="D3393">
        <f t="shared" si="481"/>
        <v>3391</v>
      </c>
      <c r="E3393" s="3">
        <v>43972</v>
      </c>
      <c r="F3393" s="4">
        <v>0.29166666666666669</v>
      </c>
      <c r="G3393">
        <v>30</v>
      </c>
      <c r="H3393">
        <v>7</v>
      </c>
      <c r="I3393" s="5">
        <f t="shared" si="476"/>
        <v>4</v>
      </c>
      <c r="J3393" s="22">
        <v>1.7816225632599734E-4</v>
      </c>
      <c r="K3393">
        <v>6.622E-5</v>
      </c>
      <c r="L3393" s="5" cm="1">
        <f t="array" ref="L3393">_xlfn.IFS(I3393=0, 0, I3393&gt;34, 0, AND(I3393&gt;0, I3393&lt;35), VLOOKUP(I3393, $A$63:$C$96, 3))</f>
        <v>740</v>
      </c>
      <c r="M3393" s="5">
        <f t="shared" si="475"/>
        <v>846.27071754848737</v>
      </c>
      <c r="N3393" s="5">
        <v>593.74126004100583</v>
      </c>
      <c r="O3393" s="5">
        <f t="shared" si="482"/>
        <v>1865.4173999999998</v>
      </c>
      <c r="P3393" s="5">
        <f t="shared" si="483"/>
        <v>1586.2707175484875</v>
      </c>
      <c r="Q3393" s="5">
        <f t="shared" si="477"/>
        <v>0</v>
      </c>
      <c r="R3393" s="5">
        <f>IF(O3393&gt;(P3393+U3393),O3393-P3393-U3393, 0)</f>
        <v>0</v>
      </c>
      <c r="S3393" s="5">
        <f t="shared" si="478"/>
        <v>0</v>
      </c>
      <c r="T3393" s="5">
        <f t="shared" si="479"/>
        <v>0</v>
      </c>
      <c r="U3393" s="5">
        <f>IF(O3393&gt;P3393,IF(V3392*($B$6/100)&gt;=O3393-P3393,(O3393-P3393), V3392*($B$6/100)), 0)</f>
        <v>279.14668245151233</v>
      </c>
      <c r="V3393" s="5">
        <f>V3392+(T3393*($B$5/100))-(U3393/($B$6/100))</f>
        <v>3060122.9919159398</v>
      </c>
      <c r="W3393" s="5">
        <f t="shared" si="480"/>
        <v>76503.074797898502</v>
      </c>
    </row>
    <row r="3394" spans="4:23" x14ac:dyDescent="0.25">
      <c r="D3394">
        <f t="shared" si="481"/>
        <v>3392</v>
      </c>
      <c r="E3394" s="3">
        <v>43972</v>
      </c>
      <c r="F3394" s="4">
        <v>0.33333333333333331</v>
      </c>
      <c r="G3394">
        <v>30</v>
      </c>
      <c r="H3394">
        <v>10</v>
      </c>
      <c r="I3394" s="5">
        <f t="shared" si="476"/>
        <v>4</v>
      </c>
      <c r="J3394" s="22">
        <v>3.2415632748202292E-4</v>
      </c>
      <c r="K3394">
        <v>6.9499999999999995E-5</v>
      </c>
      <c r="L3394" s="5" cm="1">
        <f t="array" ref="L3394">_xlfn.IFS(I3394=0, 0, I3394&gt;34, 0, AND(I3394&gt;0, I3394&lt;35), VLOOKUP(I3394, $A$63:$C$96, 3))</f>
        <v>740</v>
      </c>
      <c r="M3394" s="5">
        <f t="shared" si="475"/>
        <v>1539.7425555396089</v>
      </c>
      <c r="N3394" s="5">
        <v>727.99599765326809</v>
      </c>
      <c r="O3394" s="5">
        <f t="shared" si="482"/>
        <v>1957.8149999999998</v>
      </c>
      <c r="P3394" s="5">
        <f t="shared" si="483"/>
        <v>1957.8149999999998</v>
      </c>
      <c r="Q3394" s="5">
        <f t="shared" si="477"/>
        <v>321.9275555396091</v>
      </c>
      <c r="R3394" s="5">
        <f>IF(O3394&gt;(P3394+U3394),O3394-P3394-U3394, 0)</f>
        <v>0</v>
      </c>
      <c r="S3394" s="5">
        <f t="shared" si="478"/>
        <v>0</v>
      </c>
      <c r="T3394" s="5">
        <f t="shared" si="479"/>
        <v>321.9275555396091</v>
      </c>
      <c r="U3394" s="5">
        <f>IF(O3394&gt;P3394,IF(V3393*($B$6/100)&gt;=O3394-P3394,(O3394-P3394), V3393*($B$6/100)), 0)</f>
        <v>0</v>
      </c>
      <c r="V3394" s="5">
        <f>V3393+(T3394*($B$5/100))-(U3394/($B$6/100))</f>
        <v>3060348.3412048174</v>
      </c>
      <c r="W3394" s="5">
        <f t="shared" si="480"/>
        <v>76508.708530120435</v>
      </c>
    </row>
    <row r="3395" spans="4:23" x14ac:dyDescent="0.25">
      <c r="D3395">
        <f t="shared" si="481"/>
        <v>3393</v>
      </c>
      <c r="E3395" s="3">
        <v>43972</v>
      </c>
      <c r="F3395" s="4">
        <v>0.375</v>
      </c>
      <c r="G3395">
        <v>30</v>
      </c>
      <c r="H3395">
        <v>10</v>
      </c>
      <c r="I3395" s="5">
        <f t="shared" si="476"/>
        <v>4</v>
      </c>
      <c r="J3395" s="22">
        <v>4.6520144707343751E-4</v>
      </c>
      <c r="K3395">
        <v>8.3239999999999996E-5</v>
      </c>
      <c r="L3395" s="5" cm="1">
        <f t="array" ref="L3395">_xlfn.IFS(I3395=0, 0, I3395&gt;34, 0, AND(I3395&gt;0, I3395&lt;35), VLOOKUP(I3395, $A$63:$C$96, 3))</f>
        <v>740</v>
      </c>
      <c r="M3395" s="5">
        <f t="shared" ref="M3395:M3458" si="484">$B$11*$B$4*J3395*1000</f>
        <v>2209.7068735988282</v>
      </c>
      <c r="N3395" s="5">
        <v>924.24764603929691</v>
      </c>
      <c r="O3395" s="5">
        <f t="shared" si="482"/>
        <v>2344.8707999999997</v>
      </c>
      <c r="P3395" s="5">
        <f t="shared" si="483"/>
        <v>2344.8707999999997</v>
      </c>
      <c r="Q3395" s="5">
        <f t="shared" si="477"/>
        <v>487.20077413479089</v>
      </c>
      <c r="R3395" s="5">
        <f>IF(O3395&gt;(P3395+U3395),O3395-P3395-U3395, 0)</f>
        <v>0</v>
      </c>
      <c r="S3395" s="5">
        <f t="shared" si="478"/>
        <v>117.63529946403764</v>
      </c>
      <c r="T3395" s="5">
        <f t="shared" si="479"/>
        <v>487.20077413479089</v>
      </c>
      <c r="U3395" s="5">
        <f>IF(O3395&gt;P3395,IF(V3394*($B$6/100)&gt;=O3395-P3395,(O3395-P3395), V3394*($B$6/100)), 0)</f>
        <v>0</v>
      </c>
      <c r="V3395" s="5">
        <f>V3394+(T3395*($B$5/100))-(U3395/($B$6/100))</f>
        <v>3060689.3817467117</v>
      </c>
      <c r="W3395" s="5">
        <f t="shared" si="480"/>
        <v>76517.234543667786</v>
      </c>
    </row>
    <row r="3396" spans="4:23" x14ac:dyDescent="0.25">
      <c r="D3396">
        <f t="shared" si="481"/>
        <v>3394</v>
      </c>
      <c r="E3396" s="3">
        <v>43972</v>
      </c>
      <c r="F3396" s="4">
        <v>0.41666666666666669</v>
      </c>
      <c r="G3396">
        <v>40</v>
      </c>
      <c r="H3396">
        <v>10</v>
      </c>
      <c r="I3396" s="5">
        <f t="shared" ref="I3396:I3459" si="485">ROUND((G3396/10)*((LN(99/0.03)/(LN(10/0.03)))),0)</f>
        <v>6</v>
      </c>
      <c r="J3396" s="22">
        <v>5.8397628462410244E-4</v>
      </c>
      <c r="K3396">
        <v>9.4619999999999999E-5</v>
      </c>
      <c r="L3396" s="5" cm="1">
        <f t="array" ref="L3396">_xlfn.IFS(I3396=0, 0, I3396&gt;34, 0, AND(I3396&gt;0, I3396&lt;35), VLOOKUP(I3396, $A$63:$C$96, 3))</f>
        <v>2980</v>
      </c>
      <c r="M3396" s="5">
        <f t="shared" si="484"/>
        <v>2773.8873519644867</v>
      </c>
      <c r="N3396" s="5">
        <v>968.91764581885411</v>
      </c>
      <c r="O3396" s="5">
        <f t="shared" si="482"/>
        <v>2665.4454000000001</v>
      </c>
      <c r="P3396" s="5">
        <f t="shared" si="483"/>
        <v>2665.4454000000001</v>
      </c>
      <c r="Q3396" s="5">
        <f t="shared" ref="Q3396:Q3459" si="486">IF((L3396+M3396-P3396)&lt;($B$8/100)*$B$3,L3396+M3396-P3396,($B$8/100)*$B$3)</f>
        <v>487.20077413479089</v>
      </c>
      <c r="R3396" s="5">
        <f>IF(O3396&gt;(P3396+U3396),O3396-P3396-U3396, 0)</f>
        <v>0</v>
      </c>
      <c r="S3396" s="5">
        <f t="shared" ref="S3396:S3459" si="487">IF((IF((L3396+M3396)&gt;O3396,L3396+M3396-P3396-Q3396,0))&lt;((N3396*3.595182*($B$7/100))/($B$5/100)),L3396+M3396-P3396-Q3396, N3396*3.595182*($B$7/100)/($B$5/100))</f>
        <v>497.63361139004576</v>
      </c>
      <c r="T3396" s="5">
        <f t="shared" ref="T3396:T3459" si="488">((L3396+M3396)-P3396-S3396)</f>
        <v>2590.808340574441</v>
      </c>
      <c r="U3396" s="5">
        <f>IF(O3396&gt;P3396,IF(V3395*($B$6/100)&gt;=O3396-P3396,(O3396-P3396), V3395*($B$6/100)), 0)</f>
        <v>0</v>
      </c>
      <c r="V3396" s="5">
        <f>V3395+(T3396*($B$5/100))-(U3396/($B$6/100))</f>
        <v>3062502.9475851138</v>
      </c>
      <c r="W3396" s="5">
        <f t="shared" ref="W3396:W3459" si="489">V3396/40</f>
        <v>76562.573689627839</v>
      </c>
    </row>
    <row r="3397" spans="4:23" x14ac:dyDescent="0.25">
      <c r="D3397">
        <f t="shared" ref="D3397:D3460" si="490">D3396+1</f>
        <v>3395</v>
      </c>
      <c r="E3397" s="3">
        <v>43972</v>
      </c>
      <c r="F3397" s="4">
        <v>0.45833333333333331</v>
      </c>
      <c r="G3397">
        <v>40</v>
      </c>
      <c r="H3397">
        <v>9</v>
      </c>
      <c r="I3397" s="5">
        <f t="shared" si="485"/>
        <v>6</v>
      </c>
      <c r="J3397" s="22">
        <v>6.5821055809326789E-4</v>
      </c>
      <c r="K3397">
        <v>9.2590000000000006E-5</v>
      </c>
      <c r="L3397" s="5" cm="1">
        <f t="array" ref="L3397">_xlfn.IFS(I3397=0, 0, I3397&gt;34, 0, AND(I3397&gt;0, I3397&lt;35), VLOOKUP(I3397, $A$63:$C$96, 3))</f>
        <v>2980</v>
      </c>
      <c r="M3397" s="5">
        <f t="shared" si="484"/>
        <v>3126.5001509430226</v>
      </c>
      <c r="N3397" s="5">
        <v>843.1619305271181</v>
      </c>
      <c r="O3397" s="5">
        <f t="shared" ref="O3397:O3460" si="491">$B$2*K3397*1000</f>
        <v>2608.2602999999999</v>
      </c>
      <c r="P3397" s="5">
        <f t="shared" ref="P3397:P3460" si="492">IF(O3397&gt;=(L3397+M3397),L3397+M3397,O3397)</f>
        <v>2608.2602999999999</v>
      </c>
      <c r="Q3397" s="5">
        <f t="shared" si="486"/>
        <v>487.20077413479089</v>
      </c>
      <c r="R3397" s="5">
        <f>IF(O3397&gt;(P3397+U3397),O3397-P3397-U3397, 0)</f>
        <v>0</v>
      </c>
      <c r="S3397" s="5">
        <f t="shared" si="487"/>
        <v>433.04579938804937</v>
      </c>
      <c r="T3397" s="5">
        <f t="shared" si="488"/>
        <v>3065.1940515549727</v>
      </c>
      <c r="U3397" s="5">
        <f>IF(O3397&gt;P3397,IF(V3396*($B$6/100)&gt;=O3397-P3397,(O3397-P3397), V3396*($B$6/100)), 0)</f>
        <v>0</v>
      </c>
      <c r="V3397" s="5">
        <f>V3396+(T3397*($B$5/100))-(U3397/($B$6/100))</f>
        <v>3064648.5834212024</v>
      </c>
      <c r="W3397" s="5">
        <f t="shared" si="489"/>
        <v>76616.214585530062</v>
      </c>
    </row>
    <row r="3398" spans="4:23" x14ac:dyDescent="0.25">
      <c r="D3398">
        <f t="shared" si="490"/>
        <v>3396</v>
      </c>
      <c r="E3398" s="3">
        <v>43972</v>
      </c>
      <c r="F3398" s="4">
        <v>0.5</v>
      </c>
      <c r="G3398">
        <v>30</v>
      </c>
      <c r="H3398">
        <v>10</v>
      </c>
      <c r="I3398" s="5">
        <f t="shared" si="485"/>
        <v>4</v>
      </c>
      <c r="J3398" s="22">
        <v>7.3244483156243345E-4</v>
      </c>
      <c r="K3398">
        <v>8.5199999999999984E-5</v>
      </c>
      <c r="L3398" s="5" cm="1">
        <f t="array" ref="L3398">_xlfn.IFS(I3398=0, 0, I3398&gt;34, 0, AND(I3398&gt;0, I3398&lt;35), VLOOKUP(I3398, $A$63:$C$96, 3))</f>
        <v>740</v>
      </c>
      <c r="M3398" s="5">
        <f t="shared" si="484"/>
        <v>3479.112949921559</v>
      </c>
      <c r="N3398" s="5">
        <v>792.69993668176392</v>
      </c>
      <c r="O3398" s="5">
        <f t="shared" si="491"/>
        <v>2400.0839999999998</v>
      </c>
      <c r="P3398" s="5">
        <f t="shared" si="492"/>
        <v>2400.0839999999998</v>
      </c>
      <c r="Q3398" s="5">
        <f t="shared" si="486"/>
        <v>487.20077413479089</v>
      </c>
      <c r="R3398" s="5">
        <f>IF(O3398&gt;(P3398+U3398),O3398-P3398-U3398, 0)</f>
        <v>0</v>
      </c>
      <c r="S3398" s="5">
        <f t="shared" si="487"/>
        <v>407.12864910848822</v>
      </c>
      <c r="T3398" s="5">
        <f t="shared" si="488"/>
        <v>1411.9003008130705</v>
      </c>
      <c r="U3398" s="5">
        <f>IF(O3398&gt;P3398,IF(V3397*($B$6/100)&gt;=O3398-P3398,(O3398-P3398), V3397*($B$6/100)), 0)</f>
        <v>0</v>
      </c>
      <c r="V3398" s="5">
        <f>V3397+(T3398*($B$5/100))-(U3398/($B$6/100))</f>
        <v>3065636.9136317717</v>
      </c>
      <c r="W3398" s="5">
        <f t="shared" si="489"/>
        <v>76640.922840794286</v>
      </c>
    </row>
    <row r="3399" spans="4:23" x14ac:dyDescent="0.25">
      <c r="D3399">
        <f t="shared" si="490"/>
        <v>3397</v>
      </c>
      <c r="E3399" s="3">
        <v>43972</v>
      </c>
      <c r="F3399" s="4">
        <v>0.54166666666666663</v>
      </c>
      <c r="G3399">
        <v>30</v>
      </c>
      <c r="H3399">
        <v>10</v>
      </c>
      <c r="I3399" s="5">
        <f t="shared" si="485"/>
        <v>4</v>
      </c>
      <c r="J3399" s="22">
        <v>7.5471511360318316E-4</v>
      </c>
      <c r="K3399">
        <v>7.975E-5</v>
      </c>
      <c r="L3399" s="5" cm="1">
        <f t="array" ref="L3399">_xlfn.IFS(I3399=0, 0, I3399&gt;34, 0, AND(I3399&gt;0, I3399&lt;35), VLOOKUP(I3399, $A$63:$C$96, 3))</f>
        <v>740</v>
      </c>
      <c r="M3399" s="5">
        <f t="shared" si="484"/>
        <v>3584.8967896151198</v>
      </c>
      <c r="N3399" s="5">
        <v>766.2449984862883</v>
      </c>
      <c r="O3399" s="5">
        <f t="shared" si="491"/>
        <v>2246.5575000000003</v>
      </c>
      <c r="P3399" s="5">
        <f t="shared" si="492"/>
        <v>2246.5575000000003</v>
      </c>
      <c r="Q3399" s="5">
        <f t="shared" si="486"/>
        <v>487.20077413479089</v>
      </c>
      <c r="R3399" s="5">
        <f>IF(O3399&gt;(P3399+U3399),O3399-P3399-U3399, 0)</f>
        <v>0</v>
      </c>
      <c r="S3399" s="5">
        <f t="shared" si="487"/>
        <v>393.54146087827587</v>
      </c>
      <c r="T3399" s="5">
        <f t="shared" si="488"/>
        <v>1684.7978287368437</v>
      </c>
      <c r="U3399" s="5">
        <f>IF(O3399&gt;P3399,IF(V3398*($B$6/100)&gt;=O3399-P3399,(O3399-P3399), V3398*($B$6/100)), 0)</f>
        <v>0</v>
      </c>
      <c r="V3399" s="5">
        <f>V3398+(T3399*($B$5/100))-(U3399/($B$6/100))</f>
        <v>3066816.2721118876</v>
      </c>
      <c r="W3399" s="5">
        <f t="shared" si="489"/>
        <v>76670.406802797195</v>
      </c>
    </row>
    <row r="3400" spans="4:23" x14ac:dyDescent="0.25">
      <c r="D3400">
        <f t="shared" si="490"/>
        <v>3398</v>
      </c>
      <c r="E3400" s="3">
        <v>43972</v>
      </c>
      <c r="F3400" s="4">
        <v>0.58333333333333337</v>
      </c>
      <c r="G3400">
        <v>30</v>
      </c>
      <c r="H3400">
        <v>10</v>
      </c>
      <c r="I3400" s="5">
        <f t="shared" si="485"/>
        <v>4</v>
      </c>
      <c r="J3400" s="22">
        <v>7.2749587999782243E-4</v>
      </c>
      <c r="K3400">
        <v>7.2799999999999994E-5</v>
      </c>
      <c r="L3400" s="5" cm="1">
        <f t="array" ref="L3400">_xlfn.IFS(I3400=0, 0, I3400&gt;34, 0, AND(I3400&gt;0, I3400&lt;35), VLOOKUP(I3400, $A$63:$C$96, 3))</f>
        <v>740</v>
      </c>
      <c r="M3400" s="5">
        <f t="shared" si="484"/>
        <v>3455.6054299896564</v>
      </c>
      <c r="N3400" s="5">
        <v>678.89382873461193</v>
      </c>
      <c r="O3400" s="5">
        <f t="shared" si="491"/>
        <v>2050.7759999999998</v>
      </c>
      <c r="P3400" s="5">
        <f t="shared" si="492"/>
        <v>2050.7759999999998</v>
      </c>
      <c r="Q3400" s="5">
        <f t="shared" si="486"/>
        <v>487.20077413479089</v>
      </c>
      <c r="R3400" s="5">
        <f>IF(O3400&gt;(P3400+U3400),O3400-P3400-U3400, 0)</f>
        <v>0</v>
      </c>
      <c r="S3400" s="5">
        <f t="shared" si="487"/>
        <v>348.67812471110858</v>
      </c>
      <c r="T3400" s="5">
        <f t="shared" si="488"/>
        <v>1796.1513052785485</v>
      </c>
      <c r="U3400" s="5">
        <f>IF(O3400&gt;P3400,IF(V3399*($B$6/100)&gt;=O3400-P3400,(O3400-P3400), V3399*($B$6/100)), 0)</f>
        <v>0</v>
      </c>
      <c r="V3400" s="5">
        <f>V3399+(T3400*($B$5/100))-(U3400/($B$6/100))</f>
        <v>3068073.5780255827</v>
      </c>
      <c r="W3400" s="5">
        <f t="shared" si="489"/>
        <v>76701.839450639571</v>
      </c>
    </row>
    <row r="3401" spans="4:23" x14ac:dyDescent="0.25">
      <c r="D3401">
        <f t="shared" si="490"/>
        <v>3399</v>
      </c>
      <c r="E3401" s="3">
        <v>43972</v>
      </c>
      <c r="F3401" s="4">
        <v>0.625</v>
      </c>
      <c r="G3401">
        <v>30</v>
      </c>
      <c r="H3401">
        <v>9</v>
      </c>
      <c r="I3401" s="5">
        <f t="shared" si="485"/>
        <v>4</v>
      </c>
      <c r="J3401" s="22">
        <v>6.6563398544018453E-4</v>
      </c>
      <c r="K3401">
        <v>6.8209999999999999E-5</v>
      </c>
      <c r="L3401" s="5" cm="1">
        <f t="array" ref="L3401">_xlfn.IFS(I3401=0, 0, I3401&gt;34, 0, AND(I3401&gt;0, I3401&lt;35), VLOOKUP(I3401, $A$63:$C$96, 3))</f>
        <v>740</v>
      </c>
      <c r="M3401" s="5">
        <f t="shared" si="484"/>
        <v>3161.7614308408765</v>
      </c>
      <c r="N3401" s="5">
        <v>606.66267151661395</v>
      </c>
      <c r="O3401" s="5">
        <f t="shared" si="491"/>
        <v>1921.4757</v>
      </c>
      <c r="P3401" s="5">
        <f t="shared" si="492"/>
        <v>1921.4757</v>
      </c>
      <c r="Q3401" s="5">
        <f t="shared" si="486"/>
        <v>487.20077413479089</v>
      </c>
      <c r="R3401" s="5">
        <f>IF(O3401&gt;(P3401+U3401),O3401-P3401-U3401, 0)</f>
        <v>0</v>
      </c>
      <c r="S3401" s="5">
        <f t="shared" si="487"/>
        <v>311.58038810120615</v>
      </c>
      <c r="T3401" s="5">
        <f t="shared" si="488"/>
        <v>1668.7053427396704</v>
      </c>
      <c r="U3401" s="5">
        <f>IF(O3401&gt;P3401,IF(V3400*($B$6/100)&gt;=O3401-P3401,(O3401-P3401), V3400*($B$6/100)), 0)</f>
        <v>0</v>
      </c>
      <c r="V3401" s="5">
        <f>V3400+(T3401*($B$5/100))-(U3401/($B$6/100))</f>
        <v>3069241.6717655007</v>
      </c>
      <c r="W3401" s="5">
        <f t="shared" si="489"/>
        <v>76731.04179413752</v>
      </c>
    </row>
    <row r="3402" spans="4:23" x14ac:dyDescent="0.25">
      <c r="D3402">
        <f t="shared" si="490"/>
        <v>3400</v>
      </c>
      <c r="E3402" s="3">
        <v>43972</v>
      </c>
      <c r="F3402" s="4">
        <v>0.66666666666666663</v>
      </c>
      <c r="G3402">
        <v>20</v>
      </c>
      <c r="H3402">
        <v>10</v>
      </c>
      <c r="I3402" s="5">
        <f t="shared" si="485"/>
        <v>3</v>
      </c>
      <c r="J3402" s="22">
        <v>5.9634866353563E-4</v>
      </c>
      <c r="K3402">
        <v>6.6760000000000005E-5</v>
      </c>
      <c r="L3402" s="5" cm="1">
        <f t="array" ref="L3402">_xlfn.IFS(I3402=0, 0, I3402&gt;34, 0, AND(I3402&gt;0, I3402&lt;35), VLOOKUP(I3402, $A$63:$C$96, 3))</f>
        <v>232</v>
      </c>
      <c r="M3402" s="5">
        <f t="shared" si="484"/>
        <v>2832.6561517942428</v>
      </c>
      <c r="N3402" s="5">
        <v>589.54477082682138</v>
      </c>
      <c r="O3402" s="5">
        <f t="shared" si="491"/>
        <v>1880.6292000000003</v>
      </c>
      <c r="P3402" s="5">
        <f t="shared" si="492"/>
        <v>1880.6292000000003</v>
      </c>
      <c r="Q3402" s="5">
        <f t="shared" si="486"/>
        <v>487.20077413479089</v>
      </c>
      <c r="R3402" s="5">
        <f>IF(O3402&gt;(P3402+U3402),O3402-P3402-U3402, 0)</f>
        <v>0</v>
      </c>
      <c r="S3402" s="5">
        <f t="shared" si="487"/>
        <v>302.7886783243876</v>
      </c>
      <c r="T3402" s="5">
        <f t="shared" si="488"/>
        <v>881.2382734698549</v>
      </c>
      <c r="U3402" s="5">
        <f>IF(O3402&gt;P3402,IF(V3401*($B$6/100)&gt;=O3402-P3402,(O3402-P3402), V3401*($B$6/100)), 0)</f>
        <v>0</v>
      </c>
      <c r="V3402" s="5">
        <f>V3401+(T3402*($B$5/100))-(U3402/($B$6/100))</f>
        <v>3069858.5385569297</v>
      </c>
      <c r="W3402" s="5">
        <f t="shared" si="489"/>
        <v>76746.463463923239</v>
      </c>
    </row>
    <row r="3403" spans="4:23" x14ac:dyDescent="0.25">
      <c r="D3403">
        <f t="shared" si="490"/>
        <v>3401</v>
      </c>
      <c r="E3403" s="3">
        <v>43972</v>
      </c>
      <c r="F3403" s="4">
        <v>0.70833333333333337</v>
      </c>
      <c r="G3403">
        <v>30</v>
      </c>
      <c r="H3403">
        <v>10</v>
      </c>
      <c r="I3403" s="5">
        <f t="shared" si="485"/>
        <v>4</v>
      </c>
      <c r="J3403" s="22">
        <v>4.7015039863804853E-4</v>
      </c>
      <c r="K3403">
        <v>7.8220000000000007E-5</v>
      </c>
      <c r="L3403" s="5" cm="1">
        <f t="array" ref="L3403">_xlfn.IFS(I3403=0, 0, I3403&gt;34, 0, AND(I3403&gt;0, I3403&lt;35), VLOOKUP(I3403, $A$63:$C$96, 3))</f>
        <v>740</v>
      </c>
      <c r="M3403" s="5">
        <f t="shared" si="484"/>
        <v>2233.2143935307304</v>
      </c>
      <c r="N3403" s="5">
        <v>599.50352104600597</v>
      </c>
      <c r="O3403" s="5">
        <f t="shared" si="491"/>
        <v>2203.4574000000002</v>
      </c>
      <c r="P3403" s="5">
        <f t="shared" si="492"/>
        <v>2203.4574000000002</v>
      </c>
      <c r="Q3403" s="5">
        <f t="shared" si="486"/>
        <v>487.20077413479089</v>
      </c>
      <c r="R3403" s="5">
        <f>IF(O3403&gt;(P3403+U3403),O3403-P3403-U3403, 0)</f>
        <v>0</v>
      </c>
      <c r="S3403" s="5">
        <f t="shared" si="487"/>
        <v>282.55621939593925</v>
      </c>
      <c r="T3403" s="5">
        <f t="shared" si="488"/>
        <v>487.20077413479089</v>
      </c>
      <c r="U3403" s="5">
        <f>IF(O3403&gt;P3403,IF(V3402*($B$6/100)&gt;=O3403-P3403,(O3403-P3403), V3402*($B$6/100)), 0)</f>
        <v>0</v>
      </c>
      <c r="V3403" s="5">
        <f>V3402+(T3403*($B$5/100))-(U3403/($B$6/100))</f>
        <v>3070199.5790988239</v>
      </c>
      <c r="W3403" s="5">
        <f t="shared" si="489"/>
        <v>76754.989477470604</v>
      </c>
    </row>
    <row r="3404" spans="4:23" x14ac:dyDescent="0.25">
      <c r="D3404">
        <f t="shared" si="490"/>
        <v>3402</v>
      </c>
      <c r="E3404" s="3">
        <v>43972</v>
      </c>
      <c r="F3404" s="4">
        <v>0.75</v>
      </c>
      <c r="G3404">
        <v>30</v>
      </c>
      <c r="H3404">
        <v>10</v>
      </c>
      <c r="I3404" s="5">
        <f t="shared" si="485"/>
        <v>4</v>
      </c>
      <c r="J3404" s="22">
        <v>3.3900318217585605E-4</v>
      </c>
      <c r="K3404">
        <v>1.1823000000000001E-4</v>
      </c>
      <c r="L3404" s="5" cm="1">
        <f t="array" ref="L3404">_xlfn.IFS(I3404=0, 0, I3404&gt;34, 0, AND(I3404&gt;0, I3404&lt;35), VLOOKUP(I3404, $A$63:$C$96, 3))</f>
        <v>740</v>
      </c>
      <c r="M3404" s="5">
        <f t="shared" si="484"/>
        <v>1610.2651153353163</v>
      </c>
      <c r="N3404" s="5">
        <v>720.52430045830147</v>
      </c>
      <c r="O3404" s="5">
        <f t="shared" si="491"/>
        <v>3330.5391000000004</v>
      </c>
      <c r="P3404" s="5">
        <f t="shared" si="492"/>
        <v>2350.2651153353163</v>
      </c>
      <c r="Q3404" s="5">
        <f t="shared" si="486"/>
        <v>0</v>
      </c>
      <c r="R3404" s="5">
        <f>IF(O3404&gt;(P3404+U3404),O3404-P3404-U3404, 0)</f>
        <v>0</v>
      </c>
      <c r="S3404" s="5">
        <f t="shared" si="487"/>
        <v>0</v>
      </c>
      <c r="T3404" s="5">
        <f t="shared" si="488"/>
        <v>0</v>
      </c>
      <c r="U3404" s="5">
        <f>IF(O3404&gt;P3404,IF(V3403*($B$6/100)&gt;=O3404-P3404,(O3404-P3404), V3403*($B$6/100)), 0)</f>
        <v>980.27398466468412</v>
      </c>
      <c r="V3404" s="5">
        <f>V3403+(T3404*($B$5/100))-(U3404/($B$6/100))</f>
        <v>3068799.1876921603</v>
      </c>
      <c r="W3404" s="5">
        <f t="shared" si="489"/>
        <v>76719.979692304012</v>
      </c>
    </row>
    <row r="3405" spans="4:23" x14ac:dyDescent="0.25">
      <c r="D3405">
        <f t="shared" si="490"/>
        <v>3403</v>
      </c>
      <c r="E3405" s="3">
        <v>43972</v>
      </c>
      <c r="F3405" s="4">
        <v>0.79166666666666663</v>
      </c>
      <c r="G3405">
        <v>30</v>
      </c>
      <c r="H3405">
        <v>10</v>
      </c>
      <c r="I3405" s="5">
        <f t="shared" si="485"/>
        <v>4</v>
      </c>
      <c r="J3405" s="22">
        <v>1.7568778054369183E-4</v>
      </c>
      <c r="K3405">
        <v>1.3893E-4</v>
      </c>
      <c r="L3405" s="5" cm="1">
        <f t="array" ref="L3405">_xlfn.IFS(I3405=0, 0, I3405&gt;34, 0, AND(I3405&gt;0, I3405&lt;35), VLOOKUP(I3405, $A$63:$C$96, 3))</f>
        <v>740</v>
      </c>
      <c r="M3405" s="5">
        <f t="shared" si="484"/>
        <v>834.51695758253618</v>
      </c>
      <c r="N3405" s="5">
        <v>782.52549892531931</v>
      </c>
      <c r="O3405" s="5">
        <f t="shared" si="491"/>
        <v>3913.6581000000001</v>
      </c>
      <c r="P3405" s="5">
        <f t="shared" si="492"/>
        <v>1574.5169575825362</v>
      </c>
      <c r="Q3405" s="5">
        <f t="shared" si="486"/>
        <v>0</v>
      </c>
      <c r="R3405" s="5">
        <f>IF(O3405&gt;(P3405+U3405),O3405-P3405-U3405, 0)</f>
        <v>0</v>
      </c>
      <c r="S3405" s="5">
        <f t="shared" si="487"/>
        <v>0</v>
      </c>
      <c r="T3405" s="5">
        <f t="shared" si="488"/>
        <v>0</v>
      </c>
      <c r="U3405" s="5">
        <f>IF(O3405&gt;P3405,IF(V3404*($B$6/100)&gt;=O3405-P3405,(O3405-P3405), V3404*($B$6/100)), 0)</f>
        <v>2339.1411424174639</v>
      </c>
      <c r="V3405" s="5">
        <f>V3404+(T3405*($B$5/100))-(U3405/($B$6/100))</f>
        <v>3065457.5574887069</v>
      </c>
      <c r="W3405" s="5">
        <f t="shared" si="489"/>
        <v>76636.438937217667</v>
      </c>
    </row>
    <row r="3406" spans="4:23" x14ac:dyDescent="0.25">
      <c r="D3406">
        <f t="shared" si="490"/>
        <v>3404</v>
      </c>
      <c r="E3406" s="3">
        <v>43972</v>
      </c>
      <c r="F3406" s="4">
        <v>0.83333333333333337</v>
      </c>
      <c r="G3406">
        <v>10</v>
      </c>
      <c r="H3406">
        <v>8</v>
      </c>
      <c r="I3406" s="5">
        <f t="shared" si="485"/>
        <v>1</v>
      </c>
      <c r="J3406" s="22">
        <v>6.6810846122248999E-5</v>
      </c>
      <c r="K3406">
        <v>1.4485999999999999E-4</v>
      </c>
      <c r="L3406" s="5" cm="1">
        <f t="array" ref="L3406">_xlfn.IFS(I3406=0, 0, I3406&gt;34, 0, AND(I3406&gt;0, I3406&lt;35), VLOOKUP(I3406, $A$63:$C$96, 3))</f>
        <v>0</v>
      </c>
      <c r="M3406" s="5">
        <f t="shared" si="484"/>
        <v>317.35151908068275</v>
      </c>
      <c r="N3406" s="5">
        <v>772.47539023356092</v>
      </c>
      <c r="O3406" s="5">
        <f t="shared" si="491"/>
        <v>4080.7061999999996</v>
      </c>
      <c r="P3406" s="5">
        <f t="shared" si="492"/>
        <v>317.35151908068275</v>
      </c>
      <c r="Q3406" s="5">
        <f t="shared" si="486"/>
        <v>0</v>
      </c>
      <c r="R3406" s="5">
        <f>IF(O3406&gt;(P3406+U3406),O3406-P3406-U3406, 0)</f>
        <v>0</v>
      </c>
      <c r="S3406" s="5">
        <f t="shared" si="487"/>
        <v>0</v>
      </c>
      <c r="T3406" s="5">
        <f t="shared" si="488"/>
        <v>0</v>
      </c>
      <c r="U3406" s="5">
        <f>IF(O3406&gt;P3406,IF(V3405*($B$6/100)&gt;=O3406-P3406,(O3406-P3406), V3405*($B$6/100)), 0)</f>
        <v>3763.3546809193167</v>
      </c>
      <c r="V3406" s="5">
        <f>V3405+(T3406*($B$5/100))-(U3406/($B$6/100))</f>
        <v>3060081.3365159649</v>
      </c>
      <c r="W3406" s="5">
        <f t="shared" si="489"/>
        <v>76502.033412899124</v>
      </c>
    </row>
    <row r="3407" spans="4:23" x14ac:dyDescent="0.25">
      <c r="D3407">
        <f t="shared" si="490"/>
        <v>3405</v>
      </c>
      <c r="E3407" s="3">
        <v>43972</v>
      </c>
      <c r="F3407" s="4">
        <v>0.875</v>
      </c>
      <c r="G3407">
        <v>20</v>
      </c>
      <c r="H3407">
        <v>0</v>
      </c>
      <c r="I3407" s="5">
        <f t="shared" si="485"/>
        <v>3</v>
      </c>
      <c r="J3407" s="22">
        <v>4.9489515646110373E-6</v>
      </c>
      <c r="K3407">
        <v>1.5064000000000001E-4</v>
      </c>
      <c r="L3407" s="5" cm="1">
        <f t="array" ref="L3407">_xlfn.IFS(I3407=0, 0, I3407&gt;34, 0, AND(I3407&gt;0, I3407&lt;35), VLOOKUP(I3407, $A$63:$C$96, 3))</f>
        <v>232</v>
      </c>
      <c r="M3407" s="5">
        <f t="shared" si="484"/>
        <v>23.507519931902429</v>
      </c>
      <c r="N3407" s="5">
        <v>725.42607449747049</v>
      </c>
      <c r="O3407" s="5">
        <f t="shared" si="491"/>
        <v>4243.5288</v>
      </c>
      <c r="P3407" s="5">
        <f t="shared" si="492"/>
        <v>255.50751993190244</v>
      </c>
      <c r="Q3407" s="5">
        <f t="shared" si="486"/>
        <v>0</v>
      </c>
      <c r="R3407" s="5">
        <f>IF(O3407&gt;(P3407+U3407),O3407-P3407-U3407, 0)</f>
        <v>0</v>
      </c>
      <c r="S3407" s="5">
        <f t="shared" si="487"/>
        <v>0</v>
      </c>
      <c r="T3407" s="5">
        <f t="shared" si="488"/>
        <v>0</v>
      </c>
      <c r="U3407" s="5">
        <f>IF(O3407&gt;P3407,IF(V3406*($B$6/100)&gt;=O3407-P3407,(O3407-P3407), V3406*($B$6/100)), 0)</f>
        <v>3988.0212800680974</v>
      </c>
      <c r="V3407" s="5">
        <f>V3406+(T3407*($B$5/100))-(U3407/($B$6/100))</f>
        <v>3054384.1632587248</v>
      </c>
      <c r="W3407" s="5">
        <f t="shared" si="489"/>
        <v>76359.604081468118</v>
      </c>
    </row>
    <row r="3408" spans="4:23" x14ac:dyDescent="0.25">
      <c r="D3408">
        <f t="shared" si="490"/>
        <v>3406</v>
      </c>
      <c r="E3408" s="3">
        <v>43972</v>
      </c>
      <c r="F3408" s="4">
        <v>0.91666666666666663</v>
      </c>
      <c r="G3408">
        <v>10</v>
      </c>
      <c r="H3408">
        <v>0</v>
      </c>
      <c r="I3408" s="5">
        <f t="shared" si="485"/>
        <v>1</v>
      </c>
      <c r="J3408" s="22">
        <v>0</v>
      </c>
      <c r="K3408">
        <v>1.5568E-4</v>
      </c>
      <c r="L3408" s="5" cm="1">
        <f t="array" ref="L3408">_xlfn.IFS(I3408=0, 0, I3408&gt;34, 0, AND(I3408&gt;0, I3408&lt;35), VLOOKUP(I3408, $A$63:$C$96, 3))</f>
        <v>0</v>
      </c>
      <c r="M3408" s="5">
        <f t="shared" si="484"/>
        <v>0</v>
      </c>
      <c r="N3408" s="5">
        <v>684.38275842058806</v>
      </c>
      <c r="O3408" s="5">
        <f t="shared" si="491"/>
        <v>4385.5056000000004</v>
      </c>
      <c r="P3408" s="5">
        <f t="shared" si="492"/>
        <v>0</v>
      </c>
      <c r="Q3408" s="5">
        <f t="shared" si="486"/>
        <v>0</v>
      </c>
      <c r="R3408" s="5">
        <f>IF(O3408&gt;(P3408+U3408),O3408-P3408-U3408, 0)</f>
        <v>0</v>
      </c>
      <c r="S3408" s="5">
        <f t="shared" si="487"/>
        <v>0</v>
      </c>
      <c r="T3408" s="5">
        <f t="shared" si="488"/>
        <v>0</v>
      </c>
      <c r="U3408" s="5">
        <f>IF(O3408&gt;P3408,IF(V3407*($B$6/100)&gt;=O3408-P3408,(O3408-P3408), V3407*($B$6/100)), 0)</f>
        <v>4385.5056000000004</v>
      </c>
      <c r="V3408" s="5">
        <f>V3407+(T3408*($B$5/100))-(U3408/($B$6/100))</f>
        <v>3048119.1552587249</v>
      </c>
      <c r="W3408" s="5">
        <f t="shared" si="489"/>
        <v>76202.978881468123</v>
      </c>
    </row>
    <row r="3409" spans="4:23" x14ac:dyDescent="0.25">
      <c r="D3409">
        <f t="shared" si="490"/>
        <v>3407</v>
      </c>
      <c r="E3409" s="3">
        <v>43972</v>
      </c>
      <c r="F3409" s="4">
        <v>0.95833333333333337</v>
      </c>
      <c r="G3409">
        <v>10</v>
      </c>
      <c r="H3409">
        <v>0</v>
      </c>
      <c r="I3409" s="5">
        <f t="shared" si="485"/>
        <v>1</v>
      </c>
      <c r="J3409" s="22">
        <v>0</v>
      </c>
      <c r="K3409">
        <v>1.5391000000000002E-4</v>
      </c>
      <c r="L3409" s="5" cm="1">
        <f t="array" ref="L3409">_xlfn.IFS(I3409=0, 0, I3409&gt;34, 0, AND(I3409&gt;0, I3409&lt;35), VLOOKUP(I3409, $A$63:$C$96, 3))</f>
        <v>0</v>
      </c>
      <c r="M3409" s="5">
        <f t="shared" si="484"/>
        <v>0</v>
      </c>
      <c r="N3409" s="5">
        <v>658.34971576301439</v>
      </c>
      <c r="O3409" s="5">
        <f t="shared" si="491"/>
        <v>4335.6447000000007</v>
      </c>
      <c r="P3409" s="5">
        <f t="shared" si="492"/>
        <v>0</v>
      </c>
      <c r="Q3409" s="5">
        <f t="shared" si="486"/>
        <v>0</v>
      </c>
      <c r="R3409" s="5">
        <f>IF(O3409&gt;(P3409+U3409),O3409-P3409-U3409, 0)</f>
        <v>0</v>
      </c>
      <c r="S3409" s="5">
        <f t="shared" si="487"/>
        <v>0</v>
      </c>
      <c r="T3409" s="5">
        <f t="shared" si="488"/>
        <v>0</v>
      </c>
      <c r="U3409" s="5">
        <f>IF(O3409&gt;P3409,IF(V3408*($B$6/100)&gt;=O3409-P3409,(O3409-P3409), V3408*($B$6/100)), 0)</f>
        <v>4335.6447000000007</v>
      </c>
      <c r="V3409" s="5">
        <f>V3408+(T3409*($B$5/100))-(U3409/($B$6/100))</f>
        <v>3041925.3771158676</v>
      </c>
      <c r="W3409" s="5">
        <f t="shared" si="489"/>
        <v>76048.134427896686</v>
      </c>
    </row>
    <row r="3410" spans="4:23" x14ac:dyDescent="0.25">
      <c r="D3410">
        <f t="shared" si="490"/>
        <v>3408</v>
      </c>
      <c r="E3410" s="3">
        <v>43973</v>
      </c>
      <c r="F3410" s="4">
        <v>0</v>
      </c>
      <c r="G3410">
        <v>20</v>
      </c>
      <c r="H3410">
        <v>0</v>
      </c>
      <c r="I3410" s="5">
        <f t="shared" si="485"/>
        <v>3</v>
      </c>
      <c r="J3410" s="22">
        <v>0</v>
      </c>
      <c r="K3410">
        <v>1.3070000000000001E-4</v>
      </c>
      <c r="L3410" s="5" cm="1">
        <f t="array" ref="L3410">_xlfn.IFS(I3410=0, 0, I3410&gt;34, 0, AND(I3410&gt;0, I3410&lt;35), VLOOKUP(I3410, $A$63:$C$96, 3))</f>
        <v>232</v>
      </c>
      <c r="M3410" s="5">
        <f t="shared" si="484"/>
        <v>0</v>
      </c>
      <c r="N3410" s="5">
        <v>577.30666658937616</v>
      </c>
      <c r="O3410" s="5">
        <f t="shared" si="491"/>
        <v>3681.819</v>
      </c>
      <c r="P3410" s="5">
        <f t="shared" si="492"/>
        <v>232</v>
      </c>
      <c r="Q3410" s="5">
        <f t="shared" si="486"/>
        <v>0</v>
      </c>
      <c r="R3410" s="5">
        <f>IF(O3410&gt;(P3410+U3410),O3410-P3410-U3410, 0)</f>
        <v>0</v>
      </c>
      <c r="S3410" s="5">
        <f t="shared" si="487"/>
        <v>0</v>
      </c>
      <c r="T3410" s="5">
        <f t="shared" si="488"/>
        <v>0</v>
      </c>
      <c r="U3410" s="5">
        <f>IF(O3410&gt;P3410,IF(V3409*($B$6/100)&gt;=O3410-P3410,(O3410-P3410), V3409*($B$6/100)), 0)</f>
        <v>3449.819</v>
      </c>
      <c r="V3410" s="5">
        <f>V3409+(T3410*($B$5/100))-(U3410/($B$6/100))</f>
        <v>3036997.0642587249</v>
      </c>
      <c r="W3410" s="5">
        <f t="shared" si="489"/>
        <v>75924.926606468129</v>
      </c>
    </row>
    <row r="3411" spans="4:23" x14ac:dyDescent="0.25">
      <c r="D3411">
        <f t="shared" si="490"/>
        <v>3409</v>
      </c>
      <c r="E3411" s="3">
        <v>43973</v>
      </c>
      <c r="F3411" s="4">
        <v>4.1666666666666664E-2</v>
      </c>
      <c r="G3411">
        <v>40</v>
      </c>
      <c r="H3411">
        <v>0</v>
      </c>
      <c r="I3411" s="5">
        <f t="shared" si="485"/>
        <v>6</v>
      </c>
      <c r="J3411" s="22">
        <v>0</v>
      </c>
      <c r="K3411">
        <v>1.0412E-4</v>
      </c>
      <c r="L3411" s="5" cm="1">
        <f t="array" ref="L3411">_xlfn.IFS(I3411=0, 0, I3411&gt;34, 0, AND(I3411&gt;0, I3411&lt;35), VLOOKUP(I3411, $A$63:$C$96, 3))</f>
        <v>2980</v>
      </c>
      <c r="M3411" s="5">
        <f t="shared" si="484"/>
        <v>0</v>
      </c>
      <c r="N3411" s="5">
        <v>475.26580360076628</v>
      </c>
      <c r="O3411" s="5">
        <f t="shared" si="491"/>
        <v>2933.0603999999998</v>
      </c>
      <c r="P3411" s="5">
        <f t="shared" si="492"/>
        <v>2933.0603999999998</v>
      </c>
      <c r="Q3411" s="5">
        <f t="shared" si="486"/>
        <v>46.939600000000155</v>
      </c>
      <c r="R3411" s="5">
        <f>IF(O3411&gt;(P3411+U3411),O3411-P3411-U3411, 0)</f>
        <v>0</v>
      </c>
      <c r="S3411" s="5">
        <f t="shared" si="487"/>
        <v>0</v>
      </c>
      <c r="T3411" s="5">
        <f t="shared" si="488"/>
        <v>46.939600000000155</v>
      </c>
      <c r="U3411" s="5">
        <f>IF(O3411&gt;P3411,IF(V3410*($B$6/100)&gt;=O3411-P3411,(O3411-P3411), V3410*($B$6/100)), 0)</f>
        <v>0</v>
      </c>
      <c r="V3411" s="5">
        <f>V3410+(T3411*($B$5/100))-(U3411/($B$6/100))</f>
        <v>3037029.9219787251</v>
      </c>
      <c r="W3411" s="5">
        <f t="shared" si="489"/>
        <v>75925.748049468122</v>
      </c>
    </row>
    <row r="3412" spans="4:23" x14ac:dyDescent="0.25">
      <c r="D3412">
        <f t="shared" si="490"/>
        <v>3410</v>
      </c>
      <c r="E3412" s="3">
        <v>43973</v>
      </c>
      <c r="F3412" s="4">
        <v>8.3333333333333329E-2</v>
      </c>
      <c r="G3412">
        <v>40</v>
      </c>
      <c r="H3412">
        <v>0</v>
      </c>
      <c r="I3412" s="5">
        <f t="shared" si="485"/>
        <v>6</v>
      </c>
      <c r="J3412" s="22">
        <v>0</v>
      </c>
      <c r="K3412">
        <v>8.7810000000000015E-5</v>
      </c>
      <c r="L3412" s="5" cm="1">
        <f t="array" ref="L3412">_xlfn.IFS(I3412=0, 0, I3412&gt;34, 0, AND(I3412&gt;0, I3412&lt;35), VLOOKUP(I3412, $A$63:$C$96, 3))</f>
        <v>2980</v>
      </c>
      <c r="M3412" s="5">
        <f t="shared" si="484"/>
        <v>0</v>
      </c>
      <c r="N3412" s="5">
        <v>403.23683905836157</v>
      </c>
      <c r="O3412" s="5">
        <f t="shared" si="491"/>
        <v>2473.6077000000005</v>
      </c>
      <c r="P3412" s="5">
        <f t="shared" si="492"/>
        <v>2473.6077000000005</v>
      </c>
      <c r="Q3412" s="5">
        <f t="shared" si="486"/>
        <v>487.20077413479089</v>
      </c>
      <c r="R3412" s="5">
        <f>IF(O3412&gt;(P3412+U3412),O3412-P3412-U3412, 0)</f>
        <v>0</v>
      </c>
      <c r="S3412" s="5">
        <f t="shared" si="487"/>
        <v>19.191525865208632</v>
      </c>
      <c r="T3412" s="5">
        <f t="shared" si="488"/>
        <v>487.20077413479089</v>
      </c>
      <c r="U3412" s="5">
        <f>IF(O3412&gt;P3412,IF(V3411*($B$6/100)&gt;=O3412-P3412,(O3412-P3412), V3411*($B$6/100)), 0)</f>
        <v>0</v>
      </c>
      <c r="V3412" s="5">
        <f>V3411+(T3412*($B$5/100))-(U3412/($B$6/100))</f>
        <v>3037370.9625206194</v>
      </c>
      <c r="W3412" s="5">
        <f t="shared" si="489"/>
        <v>75934.274063015488</v>
      </c>
    </row>
    <row r="3413" spans="4:23" x14ac:dyDescent="0.25">
      <c r="D3413">
        <f t="shared" si="490"/>
        <v>3411</v>
      </c>
      <c r="E3413" s="3">
        <v>43973</v>
      </c>
      <c r="F3413" s="4">
        <v>0.125</v>
      </c>
      <c r="G3413">
        <v>40</v>
      </c>
      <c r="H3413">
        <v>0</v>
      </c>
      <c r="I3413" s="5">
        <f t="shared" si="485"/>
        <v>6</v>
      </c>
      <c r="J3413" s="22">
        <v>0</v>
      </c>
      <c r="K3413">
        <v>7.6210000000000004E-5</v>
      </c>
      <c r="L3413" s="5" cm="1">
        <f t="array" ref="L3413">_xlfn.IFS(I3413=0, 0, I3413&gt;34, 0, AND(I3413&gt;0, I3413&lt;35), VLOOKUP(I3413, $A$63:$C$96, 3))</f>
        <v>2980</v>
      </c>
      <c r="M3413" s="5">
        <f t="shared" si="484"/>
        <v>0</v>
      </c>
      <c r="N3413" s="5">
        <v>392.24139087794481</v>
      </c>
      <c r="O3413" s="5">
        <f t="shared" si="491"/>
        <v>2146.8357000000001</v>
      </c>
      <c r="P3413" s="5">
        <f t="shared" si="492"/>
        <v>2146.8357000000001</v>
      </c>
      <c r="Q3413" s="5">
        <f t="shared" si="486"/>
        <v>487.20077413479089</v>
      </c>
      <c r="R3413" s="5">
        <f>IF(O3413&gt;(P3413+U3413),O3413-P3413-U3413, 0)</f>
        <v>0</v>
      </c>
      <c r="S3413" s="5">
        <f t="shared" si="487"/>
        <v>201.45416973419304</v>
      </c>
      <c r="T3413" s="5">
        <f t="shared" si="488"/>
        <v>631.71013026580681</v>
      </c>
      <c r="U3413" s="5">
        <f>IF(O3413&gt;P3413,IF(V3412*($B$6/100)&gt;=O3413-P3413,(O3413-P3413), V3412*($B$6/100)), 0)</f>
        <v>0</v>
      </c>
      <c r="V3413" s="5">
        <f>V3412+(T3413*($B$5/100))-(U3413/($B$6/100))</f>
        <v>3037813.1596118053</v>
      </c>
      <c r="W3413" s="5">
        <f t="shared" si="489"/>
        <v>75945.328990295136</v>
      </c>
    </row>
    <row r="3414" spans="4:23" x14ac:dyDescent="0.25">
      <c r="D3414">
        <f t="shared" si="490"/>
        <v>3412</v>
      </c>
      <c r="E3414" s="3">
        <v>43973</v>
      </c>
      <c r="F3414" s="4">
        <v>0.16666666666666666</v>
      </c>
      <c r="G3414">
        <v>40</v>
      </c>
      <c r="H3414">
        <v>0</v>
      </c>
      <c r="I3414" s="5">
        <f t="shared" si="485"/>
        <v>6</v>
      </c>
      <c r="J3414" s="22">
        <v>0</v>
      </c>
      <c r="K3414">
        <v>7.0500000000000006E-5</v>
      </c>
      <c r="L3414" s="5" cm="1">
        <f t="array" ref="L3414">_xlfn.IFS(I3414=0, 0, I3414&gt;34, 0, AND(I3414&gt;0, I3414&lt;35), VLOOKUP(I3414, $A$63:$C$96, 3))</f>
        <v>2980</v>
      </c>
      <c r="M3414" s="5">
        <f t="shared" si="484"/>
        <v>0</v>
      </c>
      <c r="N3414" s="5">
        <v>396.26610841763829</v>
      </c>
      <c r="O3414" s="5">
        <f t="shared" si="491"/>
        <v>1985.9850000000001</v>
      </c>
      <c r="P3414" s="5">
        <f t="shared" si="492"/>
        <v>1985.9850000000001</v>
      </c>
      <c r="Q3414" s="5">
        <f t="shared" si="486"/>
        <v>487.20077413479089</v>
      </c>
      <c r="R3414" s="5">
        <f>IF(O3414&gt;(P3414+U3414),O3414-P3414-U3414, 0)</f>
        <v>0</v>
      </c>
      <c r="S3414" s="5">
        <f t="shared" si="487"/>
        <v>203.52125431330597</v>
      </c>
      <c r="T3414" s="5">
        <f t="shared" si="488"/>
        <v>790.49374568669396</v>
      </c>
      <c r="U3414" s="5">
        <f>IF(O3414&gt;P3414,IF(V3413*($B$6/100)&gt;=O3414-P3414,(O3414-P3414), V3413*($B$6/100)), 0)</f>
        <v>0</v>
      </c>
      <c r="V3414" s="5">
        <f>V3413+(T3414*($B$5/100))-(U3414/($B$6/100))</f>
        <v>3038366.5052337861</v>
      </c>
      <c r="W3414" s="5">
        <f t="shared" si="489"/>
        <v>75959.162630844658</v>
      </c>
    </row>
    <row r="3415" spans="4:23" x14ac:dyDescent="0.25">
      <c r="D3415">
        <f t="shared" si="490"/>
        <v>3413</v>
      </c>
      <c r="E3415" s="3">
        <v>43973</v>
      </c>
      <c r="F3415" s="4">
        <v>0.20833333333333334</v>
      </c>
      <c r="G3415">
        <v>40</v>
      </c>
      <c r="H3415">
        <v>0</v>
      </c>
      <c r="I3415" s="5">
        <f t="shared" si="485"/>
        <v>6</v>
      </c>
      <c r="J3415" s="22">
        <v>4.9489515646110373E-6</v>
      </c>
      <c r="K3415">
        <v>6.8209999999999999E-5</v>
      </c>
      <c r="L3415" s="5" cm="1">
        <f t="array" ref="L3415">_xlfn.IFS(I3415=0, 0, I3415&gt;34, 0, AND(I3415&gt;0, I3415&lt;35), VLOOKUP(I3415, $A$63:$C$96, 3))</f>
        <v>2980</v>
      </c>
      <c r="M3415" s="5">
        <f t="shared" si="484"/>
        <v>23.507519931902429</v>
      </c>
      <c r="N3415" s="5">
        <v>396.2883667964216</v>
      </c>
      <c r="O3415" s="5">
        <f t="shared" si="491"/>
        <v>1921.4757</v>
      </c>
      <c r="P3415" s="5">
        <f t="shared" si="492"/>
        <v>1921.4757</v>
      </c>
      <c r="Q3415" s="5">
        <f t="shared" si="486"/>
        <v>487.20077413479089</v>
      </c>
      <c r="R3415" s="5">
        <f>IF(O3415&gt;(P3415+U3415),O3415-P3415-U3415, 0)</f>
        <v>0</v>
      </c>
      <c r="S3415" s="5">
        <f t="shared" si="487"/>
        <v>203.53268615941323</v>
      </c>
      <c r="T3415" s="5">
        <f t="shared" si="488"/>
        <v>878.49913377248936</v>
      </c>
      <c r="U3415" s="5">
        <f>IF(O3415&gt;P3415,IF(V3414*($B$6/100)&gt;=O3415-P3415,(O3415-P3415), V3414*($B$6/100)), 0)</f>
        <v>0</v>
      </c>
      <c r="V3415" s="5">
        <f>V3414+(T3415*($B$5/100))-(U3415/($B$6/100))</f>
        <v>3038981.4546274268</v>
      </c>
      <c r="W3415" s="5">
        <f t="shared" si="489"/>
        <v>75974.536365685664</v>
      </c>
    </row>
    <row r="3416" spans="4:23" x14ac:dyDescent="0.25">
      <c r="D3416">
        <f t="shared" si="490"/>
        <v>3414</v>
      </c>
      <c r="E3416" s="3">
        <v>43973</v>
      </c>
      <c r="F3416" s="4">
        <v>0.25</v>
      </c>
      <c r="G3416">
        <v>40</v>
      </c>
      <c r="H3416">
        <v>0</v>
      </c>
      <c r="I3416" s="5">
        <f t="shared" si="485"/>
        <v>6</v>
      </c>
      <c r="J3416" s="22">
        <v>2.7219233605360704E-5</v>
      </c>
      <c r="K3416">
        <v>6.86E-5</v>
      </c>
      <c r="L3416" s="5" cm="1">
        <f t="array" ref="L3416">_xlfn.IFS(I3416=0, 0, I3416&gt;34, 0, AND(I3416&gt;0, I3416&lt;35), VLOOKUP(I3416, $A$63:$C$96, 3))</f>
        <v>2980</v>
      </c>
      <c r="M3416" s="5">
        <f t="shared" si="484"/>
        <v>129.29135962546334</v>
      </c>
      <c r="N3416" s="5">
        <v>409.33231307608219</v>
      </c>
      <c r="O3416" s="5">
        <f t="shared" si="491"/>
        <v>1932.4620000000002</v>
      </c>
      <c r="P3416" s="5">
        <f t="shared" si="492"/>
        <v>1932.4620000000002</v>
      </c>
      <c r="Q3416" s="5">
        <f t="shared" si="486"/>
        <v>487.20077413479089</v>
      </c>
      <c r="R3416" s="5">
        <f>IF(O3416&gt;(P3416+U3416),O3416-P3416-U3416, 0)</f>
        <v>0</v>
      </c>
      <c r="S3416" s="5">
        <f t="shared" si="487"/>
        <v>210.23202342707074</v>
      </c>
      <c r="T3416" s="5">
        <f t="shared" si="488"/>
        <v>966.59733619839244</v>
      </c>
      <c r="U3416" s="5">
        <f>IF(O3416&gt;P3416,IF(V3415*($B$6/100)&gt;=O3416-P3416,(O3416-P3416), V3415*($B$6/100)), 0)</f>
        <v>0</v>
      </c>
      <c r="V3416" s="5">
        <f>V3415+(T3416*($B$5/100))-(U3416/($B$6/100))</f>
        <v>3039658.0727627655</v>
      </c>
      <c r="W3416" s="5">
        <f t="shared" si="489"/>
        <v>75991.451819069131</v>
      </c>
    </row>
    <row r="3417" spans="4:23" x14ac:dyDescent="0.25">
      <c r="D3417">
        <f t="shared" si="490"/>
        <v>3415</v>
      </c>
      <c r="E3417" s="3">
        <v>43973</v>
      </c>
      <c r="F3417" s="4">
        <v>0.29166666666666669</v>
      </c>
      <c r="G3417">
        <v>40</v>
      </c>
      <c r="H3417">
        <v>0</v>
      </c>
      <c r="I3417" s="5">
        <f t="shared" si="485"/>
        <v>6</v>
      </c>
      <c r="J3417" s="22">
        <v>6.9285321904554524E-5</v>
      </c>
      <c r="K3417">
        <v>7.1470000000000005E-5</v>
      </c>
      <c r="L3417" s="5" cm="1">
        <f t="array" ref="L3417">_xlfn.IFS(I3417=0, 0, I3417&gt;34, 0, AND(I3417&gt;0, I3417&lt;35), VLOOKUP(I3417, $A$63:$C$96, 3))</f>
        <v>2980</v>
      </c>
      <c r="M3417" s="5">
        <f t="shared" si="484"/>
        <v>329.105279046634</v>
      </c>
      <c r="N3417" s="5">
        <v>495.43000785645592</v>
      </c>
      <c r="O3417" s="5">
        <f t="shared" si="491"/>
        <v>2013.3099000000004</v>
      </c>
      <c r="P3417" s="5">
        <f t="shared" si="492"/>
        <v>2013.3099000000004</v>
      </c>
      <c r="Q3417" s="5">
        <f t="shared" si="486"/>
        <v>487.20077413479089</v>
      </c>
      <c r="R3417" s="5">
        <f>IF(O3417&gt;(P3417+U3417),O3417-P3417-U3417, 0)</f>
        <v>0</v>
      </c>
      <c r="S3417" s="5">
        <f t="shared" si="487"/>
        <v>254.45157807219843</v>
      </c>
      <c r="T3417" s="5">
        <f t="shared" si="488"/>
        <v>1041.343800974435</v>
      </c>
      <c r="U3417" s="5">
        <f>IF(O3417&gt;P3417,IF(V3416*($B$6/100)&gt;=O3417-P3417,(O3417-P3417), V3416*($B$6/100)), 0)</f>
        <v>0</v>
      </c>
      <c r="V3417" s="5">
        <f>V3416+(T3417*($B$5/100))-(U3417/($B$6/100))</f>
        <v>3040387.0134234475</v>
      </c>
      <c r="W3417" s="5">
        <f t="shared" si="489"/>
        <v>76009.675335586187</v>
      </c>
    </row>
    <row r="3418" spans="4:23" x14ac:dyDescent="0.25">
      <c r="D3418">
        <f t="shared" si="490"/>
        <v>3416</v>
      </c>
      <c r="E3418" s="3">
        <v>43973</v>
      </c>
      <c r="F3418" s="4">
        <v>0.33333333333333331</v>
      </c>
      <c r="G3418">
        <v>50</v>
      </c>
      <c r="H3418">
        <v>0</v>
      </c>
      <c r="I3418" s="5">
        <f t="shared" si="485"/>
        <v>7</v>
      </c>
      <c r="J3418" s="22">
        <v>7.6708749251471072E-5</v>
      </c>
      <c r="K3418">
        <v>8.0190000000000003E-5</v>
      </c>
      <c r="L3418" s="5" cm="1">
        <f t="array" ref="L3418">_xlfn.IFS(I3418=0, 0, I3418&gt;34, 0, AND(I3418&gt;0, I3418&lt;35), VLOOKUP(I3418, $A$63:$C$96, 3))</f>
        <v>4800</v>
      </c>
      <c r="M3418" s="5">
        <f t="shared" si="484"/>
        <v>364.36655894448762</v>
      </c>
      <c r="N3418" s="5">
        <v>633.58546808615949</v>
      </c>
      <c r="O3418" s="5">
        <f t="shared" si="491"/>
        <v>2258.9523000000004</v>
      </c>
      <c r="P3418" s="5">
        <f t="shared" si="492"/>
        <v>2258.9523000000004</v>
      </c>
      <c r="Q3418" s="5">
        <f t="shared" si="486"/>
        <v>487.20077413479089</v>
      </c>
      <c r="R3418" s="5">
        <f>IF(O3418&gt;(P3418+U3418),O3418-P3418-U3418, 0)</f>
        <v>0</v>
      </c>
      <c r="S3418" s="5">
        <f t="shared" si="487"/>
        <v>325.40786718927643</v>
      </c>
      <c r="T3418" s="5">
        <f t="shared" si="488"/>
        <v>2580.0063917552106</v>
      </c>
      <c r="U3418" s="5">
        <f>IF(O3418&gt;P3418,IF(V3417*($B$6/100)&gt;=O3418-P3418,(O3418-P3418), V3417*($B$6/100)), 0)</f>
        <v>0</v>
      </c>
      <c r="V3418" s="5">
        <f>V3417+(T3418*($B$5/100))-(U3418/($B$6/100))</f>
        <v>3042193.0178976762</v>
      </c>
      <c r="W3418" s="5">
        <f t="shared" si="489"/>
        <v>76054.825447441908</v>
      </c>
    </row>
    <row r="3419" spans="4:23" x14ac:dyDescent="0.25">
      <c r="D3419">
        <f t="shared" si="490"/>
        <v>3417</v>
      </c>
      <c r="E3419" s="3">
        <v>43973</v>
      </c>
      <c r="F3419" s="4">
        <v>0.375</v>
      </c>
      <c r="G3419">
        <v>40</v>
      </c>
      <c r="H3419">
        <v>0</v>
      </c>
      <c r="I3419" s="5">
        <f t="shared" si="485"/>
        <v>6</v>
      </c>
      <c r="J3419" s="22">
        <v>1.1630036176835938E-4</v>
      </c>
      <c r="K3419">
        <v>8.7260000000000001E-5</v>
      </c>
      <c r="L3419" s="5" cm="1">
        <f t="array" ref="L3419">_xlfn.IFS(I3419=0, 0, I3419&gt;34, 0, AND(I3419&gt;0, I3419&lt;35), VLOOKUP(I3419, $A$63:$C$96, 3))</f>
        <v>2980</v>
      </c>
      <c r="M3419" s="5">
        <f t="shared" si="484"/>
        <v>552.42671839970706</v>
      </c>
      <c r="N3419" s="5">
        <v>736.72209924092977</v>
      </c>
      <c r="O3419" s="5">
        <f t="shared" si="491"/>
        <v>2458.1142000000004</v>
      </c>
      <c r="P3419" s="5">
        <f t="shared" si="492"/>
        <v>2458.1142000000004</v>
      </c>
      <c r="Q3419" s="5">
        <f t="shared" si="486"/>
        <v>487.20077413479089</v>
      </c>
      <c r="R3419" s="5">
        <f>IF(O3419&gt;(P3419+U3419),O3419-P3419-U3419, 0)</f>
        <v>0</v>
      </c>
      <c r="S3419" s="5">
        <f t="shared" si="487"/>
        <v>378.37857574188638</v>
      </c>
      <c r="T3419" s="5">
        <f t="shared" si="488"/>
        <v>695.93394265782035</v>
      </c>
      <c r="U3419" s="5">
        <f>IF(O3419&gt;P3419,IF(V3418*($B$6/100)&gt;=O3419-P3419,(O3419-P3419), V3418*($B$6/100)), 0)</f>
        <v>0</v>
      </c>
      <c r="V3419" s="5">
        <f>V3418+(T3419*($B$5/100))-(U3419/($B$6/100))</f>
        <v>3042680.1716575366</v>
      </c>
      <c r="W3419" s="5">
        <f t="shared" si="489"/>
        <v>76067.00429143841</v>
      </c>
    </row>
    <row r="3420" spans="4:23" x14ac:dyDescent="0.25">
      <c r="D3420">
        <f t="shared" si="490"/>
        <v>3418</v>
      </c>
      <c r="E3420" s="3">
        <v>43973</v>
      </c>
      <c r="F3420" s="4">
        <v>0.41666666666666669</v>
      </c>
      <c r="G3420">
        <v>30</v>
      </c>
      <c r="H3420">
        <v>0</v>
      </c>
      <c r="I3420" s="5">
        <f t="shared" si="485"/>
        <v>4</v>
      </c>
      <c r="J3420" s="22">
        <v>1.2372378911527593E-4</v>
      </c>
      <c r="K3420">
        <v>8.9359999999999998E-5</v>
      </c>
      <c r="L3420" s="5" cm="1">
        <f t="array" ref="L3420">_xlfn.IFS(I3420=0, 0, I3420&gt;34, 0, AND(I3420&gt;0, I3420&lt;35), VLOOKUP(I3420, $A$63:$C$96, 3))</f>
        <v>740</v>
      </c>
      <c r="M3420" s="5">
        <f t="shared" si="484"/>
        <v>587.68799829756074</v>
      </c>
      <c r="N3420" s="5">
        <v>791.82051591397305</v>
      </c>
      <c r="O3420" s="5">
        <f t="shared" si="491"/>
        <v>2517.2712000000001</v>
      </c>
      <c r="P3420" s="5">
        <f t="shared" si="492"/>
        <v>1327.6879982975606</v>
      </c>
      <c r="Q3420" s="5">
        <f t="shared" si="486"/>
        <v>0</v>
      </c>
      <c r="R3420" s="5">
        <f>IF(O3420&gt;(P3420+U3420),O3420-P3420-U3420, 0)</f>
        <v>0</v>
      </c>
      <c r="S3420" s="5">
        <f t="shared" si="487"/>
        <v>0</v>
      </c>
      <c r="T3420" s="5">
        <f t="shared" si="488"/>
        <v>0</v>
      </c>
      <c r="U3420" s="5">
        <f>IF(O3420&gt;P3420,IF(V3419*($B$6/100)&gt;=O3420-P3420,(O3420-P3420), V3419*($B$6/100)), 0)</f>
        <v>1189.5832017024395</v>
      </c>
      <c r="V3420" s="5">
        <f>V3419+(T3420*($B$5/100))-(U3420/($B$6/100))</f>
        <v>3040980.7670836761</v>
      </c>
      <c r="W3420" s="5">
        <f t="shared" si="489"/>
        <v>76024.519177091905</v>
      </c>
    </row>
    <row r="3421" spans="4:23" x14ac:dyDescent="0.25">
      <c r="D3421">
        <f t="shared" si="490"/>
        <v>3419</v>
      </c>
      <c r="E3421" s="3">
        <v>43973</v>
      </c>
      <c r="F3421" s="4">
        <v>0.45833333333333331</v>
      </c>
      <c r="G3421">
        <v>60</v>
      </c>
      <c r="H3421">
        <v>0</v>
      </c>
      <c r="I3421" s="5">
        <f t="shared" si="485"/>
        <v>8</v>
      </c>
      <c r="J3421" s="22">
        <v>2.9198814231205122E-4</v>
      </c>
      <c r="K3421">
        <v>8.1699999999999994E-5</v>
      </c>
      <c r="L3421" s="5" cm="1">
        <f t="array" ref="L3421">_xlfn.IFS(I3421=0, 0, I3421&gt;34, 0, AND(I3421&gt;0, I3421&lt;35), VLOOKUP(I3421, $A$63:$C$96, 3))</f>
        <v>7160</v>
      </c>
      <c r="M3421" s="5">
        <f t="shared" si="484"/>
        <v>1386.9436759822433</v>
      </c>
      <c r="N3421" s="5">
        <v>721.78842586870167</v>
      </c>
      <c r="O3421" s="5">
        <f t="shared" si="491"/>
        <v>2301.4889999999996</v>
      </c>
      <c r="P3421" s="5">
        <f t="shared" si="492"/>
        <v>2301.4889999999996</v>
      </c>
      <c r="Q3421" s="5">
        <f t="shared" si="486"/>
        <v>487.20077413479089</v>
      </c>
      <c r="R3421" s="5">
        <f>IF(O3421&gt;(P3421+U3421),O3421-P3421-U3421, 0)</f>
        <v>0</v>
      </c>
      <c r="S3421" s="5">
        <f t="shared" si="487"/>
        <v>370.70867949878442</v>
      </c>
      <c r="T3421" s="5">
        <f t="shared" si="488"/>
        <v>5874.7459964834597</v>
      </c>
      <c r="U3421" s="5">
        <f>IF(O3421&gt;P3421,IF(V3420*($B$6/100)&gt;=O3421-P3421,(O3421-P3421), V3420*($B$6/100)), 0)</f>
        <v>0</v>
      </c>
      <c r="V3421" s="5">
        <f>V3420+(T3421*($B$5/100))-(U3421/($B$6/100))</f>
        <v>3045093.0892812144</v>
      </c>
      <c r="W3421" s="5">
        <f t="shared" si="489"/>
        <v>76127.327232030366</v>
      </c>
    </row>
    <row r="3422" spans="4:23" x14ac:dyDescent="0.25">
      <c r="D3422">
        <f t="shared" si="490"/>
        <v>3420</v>
      </c>
      <c r="E3422" s="3">
        <v>43973</v>
      </c>
      <c r="F3422" s="4">
        <v>0.5</v>
      </c>
      <c r="G3422">
        <v>60</v>
      </c>
      <c r="H3422">
        <v>0</v>
      </c>
      <c r="I3422" s="5">
        <f t="shared" si="485"/>
        <v>8</v>
      </c>
      <c r="J3422" s="22">
        <v>3.6869689156352229E-4</v>
      </c>
      <c r="K3422">
        <v>7.2249999999999994E-5</v>
      </c>
      <c r="L3422" s="5" cm="1">
        <f t="array" ref="L3422">_xlfn.IFS(I3422=0, 0, I3422&gt;34, 0, AND(I3422&gt;0, I3422&lt;35), VLOOKUP(I3422, $A$63:$C$96, 3))</f>
        <v>7160</v>
      </c>
      <c r="M3422" s="5">
        <f t="shared" si="484"/>
        <v>1751.3102349267308</v>
      </c>
      <c r="N3422" s="5">
        <v>710.81630307652154</v>
      </c>
      <c r="O3422" s="5">
        <f t="shared" si="491"/>
        <v>2035.2824999999996</v>
      </c>
      <c r="P3422" s="5">
        <f t="shared" si="492"/>
        <v>2035.2824999999996</v>
      </c>
      <c r="Q3422" s="5">
        <f t="shared" si="486"/>
        <v>487.20077413479089</v>
      </c>
      <c r="R3422" s="5">
        <f>IF(O3422&gt;(P3422+U3422),O3422-P3422-U3422, 0)</f>
        <v>0</v>
      </c>
      <c r="S3422" s="5">
        <f t="shared" si="487"/>
        <v>365.07342544675072</v>
      </c>
      <c r="T3422" s="5">
        <f t="shared" si="488"/>
        <v>6510.9543094799801</v>
      </c>
      <c r="U3422" s="5">
        <f>IF(O3422&gt;P3422,IF(V3421*($B$6/100)&gt;=O3422-P3422,(O3422-P3422), V3421*($B$6/100)), 0)</f>
        <v>0</v>
      </c>
      <c r="V3422" s="5">
        <f>V3421+(T3422*($B$5/100))-(U3422/($B$6/100))</f>
        <v>3049650.7572978502</v>
      </c>
      <c r="W3422" s="5">
        <f t="shared" si="489"/>
        <v>76241.268932446255</v>
      </c>
    </row>
    <row r="3423" spans="4:23" x14ac:dyDescent="0.25">
      <c r="D3423">
        <f t="shared" si="490"/>
        <v>3421</v>
      </c>
      <c r="E3423" s="3">
        <v>43973</v>
      </c>
      <c r="F3423" s="4">
        <v>0.54166666666666663</v>
      </c>
      <c r="G3423">
        <v>80</v>
      </c>
      <c r="H3423">
        <v>3</v>
      </c>
      <c r="I3423" s="5">
        <f t="shared" si="485"/>
        <v>11</v>
      </c>
      <c r="J3423" s="22">
        <v>4.8252277754957614E-4</v>
      </c>
      <c r="K3423">
        <v>6.7959999999999993E-5</v>
      </c>
      <c r="L3423" s="5" cm="1">
        <f t="array" ref="L3423">_xlfn.IFS(I3423=0, 0, I3423&gt;34, 0, AND(I3423&gt;0, I3423&lt;35), VLOOKUP(I3423, $A$63:$C$96, 3))</f>
        <v>14640</v>
      </c>
      <c r="M3423" s="5">
        <f t="shared" si="484"/>
        <v>2291.9831933604869</v>
      </c>
      <c r="N3423" s="5">
        <v>690.83208927603414</v>
      </c>
      <c r="O3423" s="5">
        <f t="shared" si="491"/>
        <v>1914.4331999999997</v>
      </c>
      <c r="P3423" s="5">
        <f t="shared" si="492"/>
        <v>1914.4331999999997</v>
      </c>
      <c r="Q3423" s="5">
        <f t="shared" si="486"/>
        <v>487.20077413479089</v>
      </c>
      <c r="R3423" s="5">
        <f>IF(O3423&gt;(P3423+U3423),O3423-P3423-U3423, 0)</f>
        <v>0</v>
      </c>
      <c r="S3423" s="5">
        <f t="shared" si="487"/>
        <v>354.80958462679871</v>
      </c>
      <c r="T3423" s="5">
        <f t="shared" si="488"/>
        <v>14662.740408733689</v>
      </c>
      <c r="U3423" s="5">
        <f>IF(O3423&gt;P3423,IF(V3422*($B$6/100)&gt;=O3423-P3423,(O3423-P3423), V3422*($B$6/100)), 0)</f>
        <v>0</v>
      </c>
      <c r="V3423" s="5">
        <f>V3422+(T3423*($B$5/100))-(U3423/($B$6/100))</f>
        <v>3059914.6755839637</v>
      </c>
      <c r="W3423" s="5">
        <f t="shared" si="489"/>
        <v>76497.8668895991</v>
      </c>
    </row>
    <row r="3424" spans="4:23" x14ac:dyDescent="0.25">
      <c r="D3424">
        <f t="shared" si="490"/>
        <v>3422</v>
      </c>
      <c r="E3424" s="3">
        <v>43973</v>
      </c>
      <c r="F3424" s="4">
        <v>0.58333333333333337</v>
      </c>
      <c r="G3424">
        <v>80</v>
      </c>
      <c r="H3424">
        <v>0</v>
      </c>
      <c r="I3424" s="5">
        <f t="shared" si="485"/>
        <v>11</v>
      </c>
      <c r="J3424" s="22">
        <v>2.4497310244824634E-4</v>
      </c>
      <c r="K3424">
        <v>6.0370000000000006E-5</v>
      </c>
      <c r="L3424" s="5" cm="1">
        <f t="array" ref="L3424">_xlfn.IFS(I3424=0, 0, I3424&gt;34, 0, AND(I3424&gt;0, I3424&lt;35), VLOOKUP(I3424, $A$63:$C$96, 3))</f>
        <v>14640</v>
      </c>
      <c r="M3424" s="5">
        <f t="shared" si="484"/>
        <v>1163.6222366291702</v>
      </c>
      <c r="N3424" s="5">
        <v>670.8267964230015</v>
      </c>
      <c r="O3424" s="5">
        <f t="shared" si="491"/>
        <v>1700.6229000000001</v>
      </c>
      <c r="P3424" s="5">
        <f t="shared" si="492"/>
        <v>1700.6229000000001</v>
      </c>
      <c r="Q3424" s="5">
        <f t="shared" si="486"/>
        <v>487.20077413479089</v>
      </c>
      <c r="R3424" s="5">
        <f>IF(O3424&gt;(P3424+U3424),O3424-P3424-U3424, 0)</f>
        <v>0</v>
      </c>
      <c r="S3424" s="5">
        <f t="shared" si="487"/>
        <v>344.53491765966277</v>
      </c>
      <c r="T3424" s="5">
        <f t="shared" si="488"/>
        <v>13758.464418969506</v>
      </c>
      <c r="U3424" s="5">
        <f>IF(O3424&gt;P3424,IF(V3423*($B$6/100)&gt;=O3424-P3424,(O3424-P3424), V3423*($B$6/100)), 0)</f>
        <v>0</v>
      </c>
      <c r="V3424" s="5">
        <f>V3423+(T3424*($B$5/100))-(U3424/($B$6/100))</f>
        <v>3069545.6006772425</v>
      </c>
      <c r="W3424" s="5">
        <f t="shared" si="489"/>
        <v>76738.640016931065</v>
      </c>
    </row>
    <row r="3425" spans="4:23" x14ac:dyDescent="0.25">
      <c r="D3425">
        <f t="shared" si="490"/>
        <v>3423</v>
      </c>
      <c r="E3425" s="3">
        <v>43973</v>
      </c>
      <c r="F3425" s="4">
        <v>0.625</v>
      </c>
      <c r="G3425">
        <v>80</v>
      </c>
      <c r="H3425">
        <v>0</v>
      </c>
      <c r="I3425" s="5">
        <f t="shared" si="485"/>
        <v>11</v>
      </c>
      <c r="J3425" s="22">
        <v>1.0145350707452627E-4</v>
      </c>
      <c r="K3425">
        <v>5.978E-5</v>
      </c>
      <c r="L3425" s="5" cm="1">
        <f t="array" ref="L3425">_xlfn.IFS(I3425=0, 0, I3425&gt;34, 0, AND(I3425&gt;0, I3425&lt;35), VLOOKUP(I3425, $A$63:$C$96, 3))</f>
        <v>14640</v>
      </c>
      <c r="M3425" s="5">
        <f t="shared" si="484"/>
        <v>481.90415860399975</v>
      </c>
      <c r="N3425" s="5">
        <v>619.79865297747551</v>
      </c>
      <c r="O3425" s="5">
        <f t="shared" si="491"/>
        <v>1684.0025999999998</v>
      </c>
      <c r="P3425" s="5">
        <f t="shared" si="492"/>
        <v>1684.0025999999998</v>
      </c>
      <c r="Q3425" s="5">
        <f t="shared" si="486"/>
        <v>487.20077413479089</v>
      </c>
      <c r="R3425" s="5">
        <f>IF(O3425&gt;(P3425+U3425),O3425-P3425-U3425, 0)</f>
        <v>0</v>
      </c>
      <c r="S3425" s="5">
        <f t="shared" si="487"/>
        <v>318.32699440126663</v>
      </c>
      <c r="T3425" s="5">
        <f t="shared" si="488"/>
        <v>13119.574564202734</v>
      </c>
      <c r="U3425" s="5">
        <f>IF(O3425&gt;P3425,IF(V3424*($B$6/100)&gt;=O3425-P3425,(O3425-P3425), V3424*($B$6/100)), 0)</f>
        <v>0</v>
      </c>
      <c r="V3425" s="5">
        <f>V3424+(T3425*($B$5/100))-(U3425/($B$6/100))</f>
        <v>3078729.3028721842</v>
      </c>
      <c r="W3425" s="5">
        <f t="shared" si="489"/>
        <v>76968.232571804605</v>
      </c>
    </row>
    <row r="3426" spans="4:23" x14ac:dyDescent="0.25">
      <c r="D3426">
        <f t="shared" si="490"/>
        <v>3424</v>
      </c>
      <c r="E3426" s="3">
        <v>43973</v>
      </c>
      <c r="F3426" s="4">
        <v>0.66666666666666663</v>
      </c>
      <c r="G3426">
        <v>50</v>
      </c>
      <c r="H3426">
        <v>0</v>
      </c>
      <c r="I3426" s="5">
        <f t="shared" si="485"/>
        <v>7</v>
      </c>
      <c r="J3426" s="22">
        <v>1.855856836729139E-4</v>
      </c>
      <c r="K3426">
        <v>6.1790000000000003E-5</v>
      </c>
      <c r="L3426" s="5" cm="1">
        <f t="array" ref="L3426">_xlfn.IFS(I3426=0, 0, I3426&gt;34, 0, AND(I3426&gt;0, I3426&lt;35), VLOOKUP(I3426, $A$63:$C$96, 3))</f>
        <v>4800</v>
      </c>
      <c r="M3426" s="5">
        <f t="shared" si="484"/>
        <v>881.53199744634105</v>
      </c>
      <c r="N3426" s="5">
        <v>603.79495444611189</v>
      </c>
      <c r="O3426" s="5">
        <f t="shared" si="491"/>
        <v>1740.6243000000002</v>
      </c>
      <c r="P3426" s="5">
        <f t="shared" si="492"/>
        <v>1740.6243000000002</v>
      </c>
      <c r="Q3426" s="5">
        <f t="shared" si="486"/>
        <v>487.20077413479089</v>
      </c>
      <c r="R3426" s="5">
        <f>IF(O3426&gt;(P3426+U3426),O3426-P3426-U3426, 0)</f>
        <v>0</v>
      </c>
      <c r="S3426" s="5">
        <f t="shared" si="487"/>
        <v>310.10753598792593</v>
      </c>
      <c r="T3426" s="5">
        <f t="shared" si="488"/>
        <v>3630.8001614584145</v>
      </c>
      <c r="U3426" s="5">
        <f>IF(O3426&gt;P3426,IF(V3425*($B$6/100)&gt;=O3426-P3426,(O3426-P3426), V3425*($B$6/100)), 0)</f>
        <v>0</v>
      </c>
      <c r="V3426" s="5">
        <f>V3425+(T3426*($B$5/100))-(U3426/($B$6/100))</f>
        <v>3081270.8629852049</v>
      </c>
      <c r="W3426" s="5">
        <f t="shared" si="489"/>
        <v>77031.771574630126</v>
      </c>
    </row>
    <row r="3427" spans="4:23" x14ac:dyDescent="0.25">
      <c r="D3427">
        <f t="shared" si="490"/>
        <v>3425</v>
      </c>
      <c r="E3427" s="3">
        <v>43973</v>
      </c>
      <c r="F3427" s="4">
        <v>0.70833333333333337</v>
      </c>
      <c r="G3427">
        <v>70</v>
      </c>
      <c r="H3427">
        <v>7</v>
      </c>
      <c r="I3427" s="5">
        <f t="shared" si="485"/>
        <v>10</v>
      </c>
      <c r="J3427" s="22">
        <v>3.9839060095118848E-4</v>
      </c>
      <c r="K3427">
        <v>7.7080000000000001E-5</v>
      </c>
      <c r="L3427" s="5" cm="1">
        <f t="array" ref="L3427">_xlfn.IFS(I3427=0, 0, I3427&gt;34, 0, AND(I3427&gt;0, I3427&lt;35), VLOOKUP(I3427, $A$63:$C$96, 3))</f>
        <v>12480</v>
      </c>
      <c r="M3427" s="5">
        <f t="shared" si="484"/>
        <v>1892.3553545181453</v>
      </c>
      <c r="N3427" s="5">
        <v>719.96808527772544</v>
      </c>
      <c r="O3427" s="5">
        <f t="shared" si="491"/>
        <v>2171.3436000000002</v>
      </c>
      <c r="P3427" s="5">
        <f t="shared" si="492"/>
        <v>2171.3436000000002</v>
      </c>
      <c r="Q3427" s="5">
        <f t="shared" si="486"/>
        <v>487.20077413479089</v>
      </c>
      <c r="R3427" s="5">
        <f>IF(O3427&gt;(P3427+U3427),O3427-P3427-U3427, 0)</f>
        <v>0</v>
      </c>
      <c r="S3427" s="5">
        <f t="shared" si="487"/>
        <v>369.77375725213483</v>
      </c>
      <c r="T3427" s="5">
        <f t="shared" si="488"/>
        <v>11831.237997266011</v>
      </c>
      <c r="U3427" s="5">
        <f>IF(O3427&gt;P3427,IF(V3426*($B$6/100)&gt;=O3427-P3427,(O3427-P3427), V3426*($B$6/100)), 0)</f>
        <v>0</v>
      </c>
      <c r="V3427" s="5">
        <f>V3426+(T3427*($B$5/100))-(U3427/($B$6/100))</f>
        <v>3089552.7295832913</v>
      </c>
      <c r="W3427" s="5">
        <f t="shared" si="489"/>
        <v>77238.818239582281</v>
      </c>
    </row>
    <row r="3428" spans="4:23" x14ac:dyDescent="0.25">
      <c r="D3428">
        <f t="shared" si="490"/>
        <v>3426</v>
      </c>
      <c r="E3428" s="3">
        <v>43973</v>
      </c>
      <c r="F3428" s="4">
        <v>0.75</v>
      </c>
      <c r="G3428">
        <v>80</v>
      </c>
      <c r="H3428">
        <v>10</v>
      </c>
      <c r="I3428" s="5">
        <f t="shared" si="485"/>
        <v>11</v>
      </c>
      <c r="J3428" s="22">
        <v>3.2910527904663395E-4</v>
      </c>
      <c r="K3428">
        <v>1.1960000000000001E-4</v>
      </c>
      <c r="L3428" s="5" cm="1">
        <f t="array" ref="L3428">_xlfn.IFS(I3428=0, 0, I3428&gt;34, 0, AND(I3428&gt;0, I3428&lt;35), VLOOKUP(I3428, $A$63:$C$96, 3))</f>
        <v>14640</v>
      </c>
      <c r="M3428" s="5">
        <f t="shared" si="484"/>
        <v>1563.2500754715113</v>
      </c>
      <c r="N3428" s="5">
        <v>877.22870918551462</v>
      </c>
      <c r="O3428" s="5">
        <f t="shared" si="491"/>
        <v>3369.1320000000001</v>
      </c>
      <c r="P3428" s="5">
        <f t="shared" si="492"/>
        <v>3369.1320000000001</v>
      </c>
      <c r="Q3428" s="5">
        <f t="shared" si="486"/>
        <v>487.20077413479089</v>
      </c>
      <c r="R3428" s="5">
        <f>IF(O3428&gt;(P3428+U3428),O3428-P3428-U3428, 0)</f>
        <v>0</v>
      </c>
      <c r="S3428" s="5">
        <f t="shared" si="487"/>
        <v>450.54240930671386</v>
      </c>
      <c r="T3428" s="5">
        <f t="shared" si="488"/>
        <v>12383.575666164797</v>
      </c>
      <c r="U3428" s="5">
        <f>IF(O3428&gt;P3428,IF(V3427*($B$6/100)&gt;=O3428-P3428,(O3428-P3428), V3427*($B$6/100)), 0)</f>
        <v>0</v>
      </c>
      <c r="V3428" s="5">
        <f>V3427+(T3428*($B$5/100))-(U3428/($B$6/100))</f>
        <v>3098221.2325496068</v>
      </c>
      <c r="W3428" s="5">
        <f t="shared" si="489"/>
        <v>77455.530813740173</v>
      </c>
    </row>
    <row r="3429" spans="4:23" x14ac:dyDescent="0.25">
      <c r="D3429">
        <f t="shared" si="490"/>
        <v>3427</v>
      </c>
      <c r="E3429" s="3">
        <v>43973</v>
      </c>
      <c r="F3429" s="4">
        <v>0.79166666666666663</v>
      </c>
      <c r="G3429">
        <v>70</v>
      </c>
      <c r="H3429">
        <v>8</v>
      </c>
      <c r="I3429" s="5">
        <f t="shared" si="485"/>
        <v>10</v>
      </c>
      <c r="J3429" s="22">
        <v>1.9795806258444149E-4</v>
      </c>
      <c r="K3429">
        <v>1.3663E-4</v>
      </c>
      <c r="L3429" s="5" cm="1">
        <f t="array" ref="L3429">_xlfn.IFS(I3429=0, 0, I3429&gt;34, 0, AND(I3429&gt;0, I3429&lt;35), VLOOKUP(I3429, $A$63:$C$96, 3))</f>
        <v>12480</v>
      </c>
      <c r="M3429" s="5">
        <f t="shared" si="484"/>
        <v>940.300797276097</v>
      </c>
      <c r="N3429" s="5">
        <v>900.3114959755211</v>
      </c>
      <c r="O3429" s="5">
        <f t="shared" si="491"/>
        <v>3848.8670999999999</v>
      </c>
      <c r="P3429" s="5">
        <f t="shared" si="492"/>
        <v>3848.8670999999999</v>
      </c>
      <c r="Q3429" s="5">
        <f t="shared" si="486"/>
        <v>487.20077413479089</v>
      </c>
      <c r="R3429" s="5">
        <f>IF(O3429&gt;(P3429+U3429),O3429-P3429-U3429, 0)</f>
        <v>0</v>
      </c>
      <c r="S3429" s="5">
        <f t="shared" si="487"/>
        <v>462.39766924632374</v>
      </c>
      <c r="T3429" s="5">
        <f t="shared" si="488"/>
        <v>9109.0360280297737</v>
      </c>
      <c r="U3429" s="5">
        <f>IF(O3429&gt;P3429,IF(V3428*($B$6/100)&gt;=O3429-P3429,(O3429-P3429), V3428*($B$6/100)), 0)</f>
        <v>0</v>
      </c>
      <c r="V3429" s="5">
        <f>V3428+(T3429*($B$5/100))-(U3429/($B$6/100))</f>
        <v>3104597.5577692278</v>
      </c>
      <c r="W3429" s="5">
        <f t="shared" si="489"/>
        <v>77614.9389442307</v>
      </c>
    </row>
    <row r="3430" spans="4:23" x14ac:dyDescent="0.25">
      <c r="D3430">
        <f t="shared" si="490"/>
        <v>3428</v>
      </c>
      <c r="E3430" s="3">
        <v>43973</v>
      </c>
      <c r="F3430" s="4">
        <v>0.83333333333333337</v>
      </c>
      <c r="G3430">
        <v>40</v>
      </c>
      <c r="H3430">
        <v>10</v>
      </c>
      <c r="I3430" s="5">
        <f t="shared" si="485"/>
        <v>6</v>
      </c>
      <c r="J3430" s="22">
        <v>7.9183225033776597E-5</v>
      </c>
      <c r="K3430">
        <v>1.3988000000000002E-4</v>
      </c>
      <c r="L3430" s="5" cm="1">
        <f t="array" ref="L3430">_xlfn.IFS(I3430=0, 0, I3430&gt;34, 0, AND(I3430&gt;0, I3430&lt;35), VLOOKUP(I3430, $A$63:$C$96, 3))</f>
        <v>2980</v>
      </c>
      <c r="M3430" s="5">
        <f t="shared" si="484"/>
        <v>376.12031891043887</v>
      </c>
      <c r="N3430" s="5">
        <v>848.30704449590974</v>
      </c>
      <c r="O3430" s="5">
        <f t="shared" si="491"/>
        <v>3940.4196000000006</v>
      </c>
      <c r="P3430" s="5">
        <f t="shared" si="492"/>
        <v>3356.120318910439</v>
      </c>
      <c r="Q3430" s="5">
        <f t="shared" si="486"/>
        <v>0</v>
      </c>
      <c r="R3430" s="5">
        <f>IF(O3430&gt;(P3430+U3430),O3430-P3430-U3430, 0)</f>
        <v>0</v>
      </c>
      <c r="S3430" s="5">
        <f t="shared" si="487"/>
        <v>0</v>
      </c>
      <c r="T3430" s="5">
        <f t="shared" si="488"/>
        <v>0</v>
      </c>
      <c r="U3430" s="5">
        <f>IF(O3430&gt;P3430,IF(V3429*($B$6/100)&gt;=O3430-P3430,(O3430-P3430), V3429*($B$6/100)), 0)</f>
        <v>584.29928108956165</v>
      </c>
      <c r="V3430" s="5">
        <f>V3429+(T3430*($B$5/100))-(U3430/($B$6/100))</f>
        <v>3103762.8445105283</v>
      </c>
      <c r="W3430" s="5">
        <f t="shared" si="489"/>
        <v>77594.071112763209</v>
      </c>
    </row>
    <row r="3431" spans="4:23" x14ac:dyDescent="0.25">
      <c r="D3431">
        <f t="shared" si="490"/>
        <v>3429</v>
      </c>
      <c r="E3431" s="3">
        <v>43973</v>
      </c>
      <c r="F3431" s="4">
        <v>0.875</v>
      </c>
      <c r="G3431">
        <v>20</v>
      </c>
      <c r="H3431">
        <v>0</v>
      </c>
      <c r="I3431" s="5">
        <f t="shared" si="485"/>
        <v>3</v>
      </c>
      <c r="J3431" s="22">
        <v>7.4234273469165555E-6</v>
      </c>
      <c r="K3431">
        <v>1.4657E-4</v>
      </c>
      <c r="L3431" s="5" cm="1">
        <f t="array" ref="L3431">_xlfn.IFS(I3431=0, 0, I3431&gt;34, 0, AND(I3431&gt;0, I3431&lt;35), VLOOKUP(I3431, $A$63:$C$96, 3))</f>
        <v>232</v>
      </c>
      <c r="M3431" s="5">
        <f t="shared" si="484"/>
        <v>35.26127989785364</v>
      </c>
      <c r="N3431" s="5">
        <v>726.15952837202678</v>
      </c>
      <c r="O3431" s="5">
        <f t="shared" si="491"/>
        <v>4128.8769000000002</v>
      </c>
      <c r="P3431" s="5">
        <f t="shared" si="492"/>
        <v>267.26127989785363</v>
      </c>
      <c r="Q3431" s="5">
        <f t="shared" si="486"/>
        <v>0</v>
      </c>
      <c r="R3431" s="5">
        <f>IF(O3431&gt;(P3431+U3431),O3431-P3431-U3431, 0)</f>
        <v>0</v>
      </c>
      <c r="S3431" s="5">
        <f t="shared" si="487"/>
        <v>0</v>
      </c>
      <c r="T3431" s="5">
        <f t="shared" si="488"/>
        <v>0</v>
      </c>
      <c r="U3431" s="5">
        <f>IF(O3431&gt;P3431,IF(V3430*($B$6/100)&gt;=O3431-P3431,(O3431-P3431), V3430*($B$6/100)), 0)</f>
        <v>3861.6156201021467</v>
      </c>
      <c r="V3431" s="5">
        <f>V3430+(T3431*($B$5/100))-(U3431/($B$6/100))</f>
        <v>3098246.2507675253</v>
      </c>
      <c r="W3431" s="5">
        <f t="shared" si="489"/>
        <v>77456.156269188126</v>
      </c>
    </row>
    <row r="3432" spans="4:23" x14ac:dyDescent="0.25">
      <c r="D3432">
        <f t="shared" si="490"/>
        <v>3430</v>
      </c>
      <c r="E3432" s="3">
        <v>43973</v>
      </c>
      <c r="F3432" s="4">
        <v>0.91666666666666663</v>
      </c>
      <c r="G3432">
        <v>20</v>
      </c>
      <c r="H3432">
        <v>0</v>
      </c>
      <c r="I3432" s="5">
        <f t="shared" si="485"/>
        <v>3</v>
      </c>
      <c r="J3432" s="22">
        <v>0</v>
      </c>
      <c r="K3432">
        <v>1.5675000000000002E-4</v>
      </c>
      <c r="L3432" s="5" cm="1">
        <f t="array" ref="L3432">_xlfn.IFS(I3432=0, 0, I3432&gt;34, 0, AND(I3432&gt;0, I3432&lt;35), VLOOKUP(I3432, $A$63:$C$96, 3))</f>
        <v>232</v>
      </c>
      <c r="M3432" s="5">
        <f t="shared" si="484"/>
        <v>0</v>
      </c>
      <c r="N3432" s="5">
        <v>658.0692354806522</v>
      </c>
      <c r="O3432" s="5">
        <f t="shared" si="491"/>
        <v>4415.6475</v>
      </c>
      <c r="P3432" s="5">
        <f t="shared" si="492"/>
        <v>232</v>
      </c>
      <c r="Q3432" s="5">
        <f t="shared" si="486"/>
        <v>0</v>
      </c>
      <c r="R3432" s="5">
        <f>IF(O3432&gt;(P3432+U3432),O3432-P3432-U3432, 0)</f>
        <v>0</v>
      </c>
      <c r="S3432" s="5">
        <f t="shared" si="487"/>
        <v>0</v>
      </c>
      <c r="T3432" s="5">
        <f t="shared" si="488"/>
        <v>0</v>
      </c>
      <c r="U3432" s="5">
        <f>IF(O3432&gt;P3432,IF(V3431*($B$6/100)&gt;=O3432-P3432,(O3432-P3432), V3431*($B$6/100)), 0)</f>
        <v>4183.6475</v>
      </c>
      <c r="V3432" s="5">
        <f>V3431+(T3432*($B$5/100))-(U3432/($B$6/100))</f>
        <v>3092269.6114818109</v>
      </c>
      <c r="W3432" s="5">
        <f t="shared" si="489"/>
        <v>77306.740287045279</v>
      </c>
    </row>
    <row r="3433" spans="4:23" x14ac:dyDescent="0.25">
      <c r="D3433">
        <f t="shared" si="490"/>
        <v>3431</v>
      </c>
      <c r="E3433" s="3">
        <v>43973</v>
      </c>
      <c r="F3433" s="4">
        <v>0.95833333333333337</v>
      </c>
      <c r="G3433">
        <v>30</v>
      </c>
      <c r="H3433">
        <v>0</v>
      </c>
      <c r="I3433" s="5">
        <f t="shared" si="485"/>
        <v>4</v>
      </c>
      <c r="J3433" s="22">
        <v>0</v>
      </c>
      <c r="K3433">
        <v>1.5602000000000001E-4</v>
      </c>
      <c r="L3433" s="5" cm="1">
        <f t="array" ref="L3433">_xlfn.IFS(I3433=0, 0, I3433&gt;34, 0, AND(I3433&gt;0, I3433&lt;35), VLOOKUP(I3433, $A$63:$C$96, 3))</f>
        <v>740</v>
      </c>
      <c r="M3433" s="5">
        <f t="shared" si="484"/>
        <v>0</v>
      </c>
      <c r="N3433" s="5">
        <v>628.05564947475864</v>
      </c>
      <c r="O3433" s="5">
        <f t="shared" si="491"/>
        <v>4395.0834000000004</v>
      </c>
      <c r="P3433" s="5">
        <f t="shared" si="492"/>
        <v>740</v>
      </c>
      <c r="Q3433" s="5">
        <f t="shared" si="486"/>
        <v>0</v>
      </c>
      <c r="R3433" s="5">
        <f>IF(O3433&gt;(P3433+U3433),O3433-P3433-U3433, 0)</f>
        <v>0</v>
      </c>
      <c r="S3433" s="5">
        <f t="shared" si="487"/>
        <v>0</v>
      </c>
      <c r="T3433" s="5">
        <f t="shared" si="488"/>
        <v>0</v>
      </c>
      <c r="U3433" s="5">
        <f>IF(O3433&gt;P3433,IF(V3432*($B$6/100)&gt;=O3433-P3433,(O3433-P3433), V3432*($B$6/100)), 0)</f>
        <v>3655.0834000000004</v>
      </c>
      <c r="V3433" s="5">
        <f>V3432+(T3433*($B$5/100))-(U3433/($B$6/100))</f>
        <v>3087048.0637675254</v>
      </c>
      <c r="W3433" s="5">
        <f t="shared" si="489"/>
        <v>77176.20159418814</v>
      </c>
    </row>
    <row r="3434" spans="4:23" x14ac:dyDescent="0.25">
      <c r="D3434">
        <f t="shared" si="490"/>
        <v>3432</v>
      </c>
      <c r="E3434" s="3">
        <v>43974</v>
      </c>
      <c r="F3434" s="4">
        <v>0</v>
      </c>
      <c r="G3434">
        <v>30</v>
      </c>
      <c r="H3434">
        <v>0</v>
      </c>
      <c r="I3434" s="5">
        <f t="shared" si="485"/>
        <v>4</v>
      </c>
      <c r="J3434" s="22">
        <v>0</v>
      </c>
      <c r="K3434">
        <v>1.3496999999999999E-4</v>
      </c>
      <c r="L3434" s="5" cm="1">
        <f t="array" ref="L3434">_xlfn.IFS(I3434=0, 0, I3434&gt;34, 0, AND(I3434&gt;0, I3434&lt;35), VLOOKUP(I3434, $A$63:$C$96, 3))</f>
        <v>740</v>
      </c>
      <c r="M3434" s="5">
        <f t="shared" si="484"/>
        <v>0</v>
      </c>
      <c r="N3434" s="5">
        <v>572.97912334302907</v>
      </c>
      <c r="O3434" s="5">
        <f t="shared" si="491"/>
        <v>3802.1048999999998</v>
      </c>
      <c r="P3434" s="5">
        <f t="shared" si="492"/>
        <v>740</v>
      </c>
      <c r="Q3434" s="5">
        <f t="shared" si="486"/>
        <v>0</v>
      </c>
      <c r="R3434" s="5">
        <f>IF(O3434&gt;(P3434+U3434),O3434-P3434-U3434, 0)</f>
        <v>0</v>
      </c>
      <c r="S3434" s="5">
        <f t="shared" si="487"/>
        <v>0</v>
      </c>
      <c r="T3434" s="5">
        <f t="shared" si="488"/>
        <v>0</v>
      </c>
      <c r="U3434" s="5">
        <f>IF(O3434&gt;P3434,IF(V3433*($B$6/100)&gt;=O3434-P3434,(O3434-P3434), V3433*($B$6/100)), 0)</f>
        <v>3062.1048999999998</v>
      </c>
      <c r="V3434" s="5">
        <f>V3433+(T3434*($B$5/100))-(U3434/($B$6/100))</f>
        <v>3082673.628196097</v>
      </c>
      <c r="W3434" s="5">
        <f t="shared" si="489"/>
        <v>77066.840704902424</v>
      </c>
    </row>
    <row r="3435" spans="4:23" x14ac:dyDescent="0.25">
      <c r="D3435">
        <f t="shared" si="490"/>
        <v>3433</v>
      </c>
      <c r="E3435" s="3">
        <v>43974</v>
      </c>
      <c r="F3435" s="4">
        <v>4.1666666666666664E-2</v>
      </c>
      <c r="G3435">
        <v>40</v>
      </c>
      <c r="H3435">
        <v>0</v>
      </c>
      <c r="I3435" s="5">
        <f t="shared" si="485"/>
        <v>6</v>
      </c>
      <c r="J3435" s="22">
        <v>0</v>
      </c>
      <c r="K3435">
        <v>1.0501E-4</v>
      </c>
      <c r="L3435" s="5" cm="1">
        <f t="array" ref="L3435">_xlfn.IFS(I3435=0, 0, I3435&gt;34, 0, AND(I3435&gt;0, I3435&lt;35), VLOOKUP(I3435, $A$63:$C$96, 3))</f>
        <v>2980</v>
      </c>
      <c r="M3435" s="5">
        <f t="shared" si="484"/>
        <v>0</v>
      </c>
      <c r="N3435" s="5">
        <v>513.87812957645178</v>
      </c>
      <c r="O3435" s="5">
        <f t="shared" si="491"/>
        <v>2958.1316999999999</v>
      </c>
      <c r="P3435" s="5">
        <f t="shared" si="492"/>
        <v>2958.1316999999999</v>
      </c>
      <c r="Q3435" s="5">
        <f t="shared" si="486"/>
        <v>21.86830000000009</v>
      </c>
      <c r="R3435" s="5">
        <f>IF(O3435&gt;(P3435+U3435),O3435-P3435-U3435, 0)</f>
        <v>0</v>
      </c>
      <c r="S3435" s="5">
        <f t="shared" si="487"/>
        <v>0</v>
      </c>
      <c r="T3435" s="5">
        <f t="shared" si="488"/>
        <v>21.86830000000009</v>
      </c>
      <c r="U3435" s="5">
        <f>IF(O3435&gt;P3435,IF(V3434*($B$6/100)&gt;=O3435-P3435,(O3435-P3435), V3434*($B$6/100)), 0)</f>
        <v>0</v>
      </c>
      <c r="V3435" s="5">
        <f>V3434+(T3435*($B$5/100))-(U3435/($B$6/100))</f>
        <v>3082688.9360060971</v>
      </c>
      <c r="W3435" s="5">
        <f t="shared" si="489"/>
        <v>77067.223400152434</v>
      </c>
    </row>
    <row r="3436" spans="4:23" x14ac:dyDescent="0.25">
      <c r="D3436">
        <f t="shared" si="490"/>
        <v>3434</v>
      </c>
      <c r="E3436" s="3">
        <v>43974</v>
      </c>
      <c r="F3436" s="4">
        <v>8.3333333333333329E-2</v>
      </c>
      <c r="G3436">
        <v>30</v>
      </c>
      <c r="H3436">
        <v>0</v>
      </c>
      <c r="I3436" s="5">
        <f t="shared" si="485"/>
        <v>4</v>
      </c>
      <c r="J3436" s="22">
        <v>0</v>
      </c>
      <c r="K3436">
        <v>8.8920000000000009E-5</v>
      </c>
      <c r="L3436" s="5" cm="1">
        <f t="array" ref="L3436">_xlfn.IFS(I3436=0, 0, I3436&gt;34, 0, AND(I3436&gt;0, I3436&lt;35), VLOOKUP(I3436, $A$63:$C$96, 3))</f>
        <v>740</v>
      </c>
      <c r="M3436" s="5">
        <f t="shared" si="484"/>
        <v>0</v>
      </c>
      <c r="N3436" s="5">
        <v>457.79511308270162</v>
      </c>
      <c r="O3436" s="5">
        <f t="shared" si="491"/>
        <v>2504.8764000000001</v>
      </c>
      <c r="P3436" s="5">
        <f t="shared" si="492"/>
        <v>740</v>
      </c>
      <c r="Q3436" s="5">
        <f t="shared" si="486"/>
        <v>0</v>
      </c>
      <c r="R3436" s="5">
        <f>IF(O3436&gt;(P3436+U3436),O3436-P3436-U3436, 0)</f>
        <v>0</v>
      </c>
      <c r="S3436" s="5">
        <f t="shared" si="487"/>
        <v>0</v>
      </c>
      <c r="T3436" s="5">
        <f t="shared" si="488"/>
        <v>0</v>
      </c>
      <c r="U3436" s="5">
        <f>IF(O3436&gt;P3436,IF(V3435*($B$6/100)&gt;=O3436-P3436,(O3436-P3436), V3435*($B$6/100)), 0)</f>
        <v>1764.8764000000001</v>
      </c>
      <c r="V3436" s="5">
        <f>V3435+(T3436*($B$5/100))-(U3436/($B$6/100))</f>
        <v>3080167.6840060973</v>
      </c>
      <c r="W3436" s="5">
        <f t="shared" si="489"/>
        <v>77004.192100152432</v>
      </c>
    </row>
    <row r="3437" spans="4:23" x14ac:dyDescent="0.25">
      <c r="D3437">
        <f t="shared" si="490"/>
        <v>3435</v>
      </c>
      <c r="E3437" s="3">
        <v>43974</v>
      </c>
      <c r="F3437" s="4">
        <v>0.125</v>
      </c>
      <c r="G3437">
        <v>40</v>
      </c>
      <c r="H3437">
        <v>0</v>
      </c>
      <c r="I3437" s="5">
        <f t="shared" si="485"/>
        <v>6</v>
      </c>
      <c r="J3437" s="22">
        <v>0</v>
      </c>
      <c r="K3437">
        <v>7.8410000000000003E-5</v>
      </c>
      <c r="L3437" s="5" cm="1">
        <f t="array" ref="L3437">_xlfn.IFS(I3437=0, 0, I3437&gt;34, 0, AND(I3437&gt;0, I3437&lt;35), VLOOKUP(I3437, $A$63:$C$96, 3))</f>
        <v>2980</v>
      </c>
      <c r="M3437" s="5">
        <f t="shared" si="484"/>
        <v>0</v>
      </c>
      <c r="N3437" s="5">
        <v>448.779456016484</v>
      </c>
      <c r="O3437" s="5">
        <f t="shared" si="491"/>
        <v>2208.8097000000002</v>
      </c>
      <c r="P3437" s="5">
        <f t="shared" si="492"/>
        <v>2208.8097000000002</v>
      </c>
      <c r="Q3437" s="5">
        <f t="shared" si="486"/>
        <v>487.20077413479089</v>
      </c>
      <c r="R3437" s="5">
        <f>IF(O3437&gt;(P3437+U3437),O3437-P3437-U3437, 0)</f>
        <v>0</v>
      </c>
      <c r="S3437" s="5">
        <f t="shared" si="487"/>
        <v>230.49197460575076</v>
      </c>
      <c r="T3437" s="5">
        <f t="shared" si="488"/>
        <v>540.69832539424897</v>
      </c>
      <c r="U3437" s="5">
        <f>IF(O3437&gt;P3437,IF(V3436*($B$6/100)&gt;=O3437-P3437,(O3437-P3437), V3436*($B$6/100)), 0)</f>
        <v>0</v>
      </c>
      <c r="V3437" s="5">
        <f>V3436+(T3437*($B$5/100))-(U3437/($B$6/100))</f>
        <v>3080546.1728338734</v>
      </c>
      <c r="W3437" s="5">
        <f t="shared" si="489"/>
        <v>77013.654320846836</v>
      </c>
    </row>
    <row r="3438" spans="4:23" x14ac:dyDescent="0.25">
      <c r="D3438">
        <f t="shared" si="490"/>
        <v>3436</v>
      </c>
      <c r="E3438" s="3">
        <v>43974</v>
      </c>
      <c r="F3438" s="4">
        <v>0.16666666666666666</v>
      </c>
      <c r="G3438">
        <v>40</v>
      </c>
      <c r="H3438">
        <v>0</v>
      </c>
      <c r="I3438" s="5">
        <f t="shared" si="485"/>
        <v>6</v>
      </c>
      <c r="J3438" s="22">
        <v>0</v>
      </c>
      <c r="K3438">
        <v>7.2910000000000005E-5</v>
      </c>
      <c r="L3438" s="5" cm="1">
        <f t="array" ref="L3438">_xlfn.IFS(I3438=0, 0, I3438&gt;34, 0, AND(I3438&gt;0, I3438&lt;35), VLOOKUP(I3438, $A$63:$C$96, 3))</f>
        <v>2980</v>
      </c>
      <c r="M3438" s="5">
        <f t="shared" si="484"/>
        <v>0</v>
      </c>
      <c r="N3438" s="5">
        <v>456.8061890657886</v>
      </c>
      <c r="O3438" s="5">
        <f t="shared" si="491"/>
        <v>2053.8747000000003</v>
      </c>
      <c r="P3438" s="5">
        <f t="shared" si="492"/>
        <v>2053.8747000000003</v>
      </c>
      <c r="Q3438" s="5">
        <f t="shared" si="486"/>
        <v>487.20077413479089</v>
      </c>
      <c r="R3438" s="5">
        <f>IF(O3438&gt;(P3438+U3438),O3438-P3438-U3438, 0)</f>
        <v>0</v>
      </c>
      <c r="S3438" s="5">
        <f t="shared" si="487"/>
        <v>234.6144840597029</v>
      </c>
      <c r="T3438" s="5">
        <f t="shared" si="488"/>
        <v>691.51081594029677</v>
      </c>
      <c r="U3438" s="5">
        <f>IF(O3438&gt;P3438,IF(V3437*($B$6/100)&gt;=O3438-P3438,(O3438-P3438), V3437*($B$6/100)), 0)</f>
        <v>0</v>
      </c>
      <c r="V3438" s="5">
        <f>V3437+(T3438*($B$5/100))-(U3438/($B$6/100))</f>
        <v>3081030.2304050317</v>
      </c>
      <c r="W3438" s="5">
        <f t="shared" si="489"/>
        <v>77025.755760125787</v>
      </c>
    </row>
    <row r="3439" spans="4:23" x14ac:dyDescent="0.25">
      <c r="D3439">
        <f t="shared" si="490"/>
        <v>3437</v>
      </c>
      <c r="E3439" s="3">
        <v>43974</v>
      </c>
      <c r="F3439" s="4">
        <v>0.20833333333333334</v>
      </c>
      <c r="G3439">
        <v>30</v>
      </c>
      <c r="H3439">
        <v>0</v>
      </c>
      <c r="I3439" s="5">
        <f t="shared" si="485"/>
        <v>4</v>
      </c>
      <c r="J3439" s="22">
        <v>2.4744757823055187E-6</v>
      </c>
      <c r="K3439">
        <v>6.9309999999999999E-5</v>
      </c>
      <c r="L3439" s="5" cm="1">
        <f t="array" ref="L3439">_xlfn.IFS(I3439=0, 0, I3439&gt;34, 0, AND(I3439&gt;0, I3439&lt;35), VLOOKUP(I3439, $A$63:$C$96, 3))</f>
        <v>740</v>
      </c>
      <c r="M3439" s="5">
        <f t="shared" si="484"/>
        <v>11.753759965951215</v>
      </c>
      <c r="N3439" s="5">
        <v>444.78497415519831</v>
      </c>
      <c r="O3439" s="5">
        <f t="shared" si="491"/>
        <v>1952.4626999999998</v>
      </c>
      <c r="P3439" s="5">
        <f t="shared" si="492"/>
        <v>751.75375996595119</v>
      </c>
      <c r="Q3439" s="5">
        <f t="shared" si="486"/>
        <v>0</v>
      </c>
      <c r="R3439" s="5">
        <f>IF(O3439&gt;(P3439+U3439),O3439-P3439-U3439, 0)</f>
        <v>0</v>
      </c>
      <c r="S3439" s="5">
        <f t="shared" si="487"/>
        <v>0</v>
      </c>
      <c r="T3439" s="5">
        <f t="shared" si="488"/>
        <v>0</v>
      </c>
      <c r="U3439" s="5">
        <f>IF(O3439&gt;P3439,IF(V3438*($B$6/100)&gt;=O3439-P3439,(O3439-P3439), V3438*($B$6/100)), 0)</f>
        <v>1200.7089400340487</v>
      </c>
      <c r="V3439" s="5">
        <f>V3438+(T3439*($B$5/100))-(U3439/($B$6/100))</f>
        <v>3079314.9319192688</v>
      </c>
      <c r="W3439" s="5">
        <f t="shared" si="489"/>
        <v>76982.873297981714</v>
      </c>
    </row>
    <row r="3440" spans="4:23" x14ac:dyDescent="0.25">
      <c r="D3440">
        <f t="shared" si="490"/>
        <v>3438</v>
      </c>
      <c r="E3440" s="3">
        <v>43974</v>
      </c>
      <c r="F3440" s="4">
        <v>0.25</v>
      </c>
      <c r="G3440">
        <v>30</v>
      </c>
      <c r="H3440">
        <v>0</v>
      </c>
      <c r="I3440" s="5">
        <f t="shared" si="485"/>
        <v>4</v>
      </c>
      <c r="J3440" s="22">
        <v>2.9693709387666222E-5</v>
      </c>
      <c r="K3440">
        <v>6.7050000000000003E-5</v>
      </c>
      <c r="L3440" s="5" cm="1">
        <f t="array" ref="L3440">_xlfn.IFS(I3440=0, 0, I3440&gt;34, 0, AND(I3440&gt;0, I3440&lt;35), VLOOKUP(I3440, $A$63:$C$96, 3))</f>
        <v>740</v>
      </c>
      <c r="M3440" s="5">
        <f t="shared" si="484"/>
        <v>141.04511959141456</v>
      </c>
      <c r="N3440" s="5">
        <v>453.80088393418123</v>
      </c>
      <c r="O3440" s="5">
        <f t="shared" si="491"/>
        <v>1888.7985000000001</v>
      </c>
      <c r="P3440" s="5">
        <f t="shared" si="492"/>
        <v>881.0451195914145</v>
      </c>
      <c r="Q3440" s="5">
        <f t="shared" si="486"/>
        <v>0</v>
      </c>
      <c r="R3440" s="5">
        <f>IF(O3440&gt;(P3440+U3440),O3440-P3440-U3440, 0)</f>
        <v>0</v>
      </c>
      <c r="S3440" s="5">
        <f t="shared" si="487"/>
        <v>0</v>
      </c>
      <c r="T3440" s="5">
        <f t="shared" si="488"/>
        <v>0</v>
      </c>
      <c r="U3440" s="5">
        <f>IF(O3440&gt;P3440,IF(V3439*($B$6/100)&gt;=O3440-P3440,(O3440-P3440), V3439*($B$6/100)), 0)</f>
        <v>1007.7533804085856</v>
      </c>
      <c r="V3440" s="5">
        <f>V3439+(T3440*($B$5/100))-(U3440/($B$6/100))</f>
        <v>3077875.2842329708</v>
      </c>
      <c r="W3440" s="5">
        <f t="shared" si="489"/>
        <v>76946.882105824276</v>
      </c>
    </row>
    <row r="3441" spans="4:23" x14ac:dyDescent="0.25">
      <c r="D3441">
        <f t="shared" si="490"/>
        <v>3439</v>
      </c>
      <c r="E3441" s="3">
        <v>43974</v>
      </c>
      <c r="F3441" s="4">
        <v>0.29166666666666669</v>
      </c>
      <c r="G3441">
        <v>60</v>
      </c>
      <c r="H3441">
        <v>0</v>
      </c>
      <c r="I3441" s="5">
        <f t="shared" si="485"/>
        <v>8</v>
      </c>
      <c r="J3441" s="22">
        <v>1.0887693442144282E-4</v>
      </c>
      <c r="K3441">
        <v>6.8620000000000004E-5</v>
      </c>
      <c r="L3441" s="5" cm="1">
        <f t="array" ref="L3441">_xlfn.IFS(I3441=0, 0, I3441&gt;34, 0, AND(I3441&gt;0, I3441&lt;35), VLOOKUP(I3441, $A$63:$C$96, 3))</f>
        <v>7160</v>
      </c>
      <c r="M3441" s="5">
        <f t="shared" si="484"/>
        <v>517.16543850185337</v>
      </c>
      <c r="N3441" s="5">
        <v>524.91168403395557</v>
      </c>
      <c r="O3441" s="5">
        <f t="shared" si="491"/>
        <v>1933.0254</v>
      </c>
      <c r="P3441" s="5">
        <f t="shared" si="492"/>
        <v>1933.0254</v>
      </c>
      <c r="Q3441" s="5">
        <f t="shared" si="486"/>
        <v>487.20077413479089</v>
      </c>
      <c r="R3441" s="5">
        <f>IF(O3441&gt;(P3441+U3441),O3441-P3441-U3441, 0)</f>
        <v>0</v>
      </c>
      <c r="S3441" s="5">
        <f t="shared" si="487"/>
        <v>269.59329114693782</v>
      </c>
      <c r="T3441" s="5">
        <f t="shared" si="488"/>
        <v>5474.5467473549152</v>
      </c>
      <c r="U3441" s="5">
        <f>IF(O3441&gt;P3441,IF(V3440*($B$6/100)&gt;=O3441-P3441,(O3441-P3441), V3440*($B$6/100)), 0)</f>
        <v>0</v>
      </c>
      <c r="V3441" s="5">
        <f>V3440+(T3441*($B$5/100))-(U3441/($B$6/100))</f>
        <v>3081707.4669561191</v>
      </c>
      <c r="W3441" s="5">
        <f t="shared" si="489"/>
        <v>77042.686673902979</v>
      </c>
    </row>
    <row r="3442" spans="4:23" x14ac:dyDescent="0.25">
      <c r="D3442">
        <f t="shared" si="490"/>
        <v>3440</v>
      </c>
      <c r="E3442" s="3">
        <v>43974</v>
      </c>
      <c r="F3442" s="4">
        <v>0.33333333333333331</v>
      </c>
      <c r="G3442">
        <v>60</v>
      </c>
      <c r="H3442">
        <v>1</v>
      </c>
      <c r="I3442" s="5">
        <f t="shared" si="485"/>
        <v>8</v>
      </c>
      <c r="J3442" s="22">
        <v>1.6084092584985871E-4</v>
      </c>
      <c r="K3442">
        <v>7.7020000000000005E-5</v>
      </c>
      <c r="L3442" s="5" cm="1">
        <f t="array" ref="L3442">_xlfn.IFS(I3442=0, 0, I3442&gt;34, 0, AND(I3442&gt;0, I3442&lt;35), VLOOKUP(I3442, $A$63:$C$96, 3))</f>
        <v>7160</v>
      </c>
      <c r="M3442" s="5">
        <f t="shared" si="484"/>
        <v>763.99439778682893</v>
      </c>
      <c r="N3442" s="5">
        <v>617.07175026771574</v>
      </c>
      <c r="O3442" s="5">
        <f t="shared" si="491"/>
        <v>2169.6534000000001</v>
      </c>
      <c r="P3442" s="5">
        <f t="shared" si="492"/>
        <v>2169.6534000000001</v>
      </c>
      <c r="Q3442" s="5">
        <f t="shared" si="486"/>
        <v>487.20077413479089</v>
      </c>
      <c r="R3442" s="5">
        <f>IF(O3442&gt;(P3442+U3442),O3442-P3442-U3442, 0)</f>
        <v>0</v>
      </c>
      <c r="S3442" s="5">
        <f t="shared" si="487"/>
        <v>316.9264641815696</v>
      </c>
      <c r="T3442" s="5">
        <f t="shared" si="488"/>
        <v>5437.4145336052588</v>
      </c>
      <c r="U3442" s="5">
        <f>IF(O3442&gt;P3442,IF(V3441*($B$6/100)&gt;=O3442-P3442,(O3442-P3442), V3441*($B$6/100)), 0)</f>
        <v>0</v>
      </c>
      <c r="V3442" s="5">
        <f>V3441+(T3442*($B$5/100))-(U3442/($B$6/100))</f>
        <v>3085513.6571296426</v>
      </c>
      <c r="W3442" s="5">
        <f t="shared" si="489"/>
        <v>77137.841428241067</v>
      </c>
    </row>
    <row r="3443" spans="4:23" x14ac:dyDescent="0.25">
      <c r="D3443">
        <f t="shared" si="490"/>
        <v>3441</v>
      </c>
      <c r="E3443" s="3">
        <v>43974</v>
      </c>
      <c r="F3443" s="4">
        <v>0.375</v>
      </c>
      <c r="G3443">
        <v>70</v>
      </c>
      <c r="H3443">
        <v>1</v>
      </c>
      <c r="I3443" s="5">
        <f t="shared" si="485"/>
        <v>10</v>
      </c>
      <c r="J3443" s="22">
        <v>2.4497310244824634E-4</v>
      </c>
      <c r="K3443">
        <v>9.0740000000000002E-5</v>
      </c>
      <c r="L3443" s="5" cm="1">
        <f t="array" ref="L3443">_xlfn.IFS(I3443=0, 0, I3443&gt;34, 0, AND(I3443&gt;0, I3443&lt;35), VLOOKUP(I3443, $A$63:$C$96, 3))</f>
        <v>12480</v>
      </c>
      <c r="M3443" s="5">
        <f t="shared" si="484"/>
        <v>1163.6222366291702</v>
      </c>
      <c r="N3443" s="5">
        <v>858.46697373170673</v>
      </c>
      <c r="O3443" s="5">
        <f t="shared" si="491"/>
        <v>2556.1457999999998</v>
      </c>
      <c r="P3443" s="5">
        <f t="shared" si="492"/>
        <v>2556.1457999999998</v>
      </c>
      <c r="Q3443" s="5">
        <f t="shared" si="486"/>
        <v>487.20077413479089</v>
      </c>
      <c r="R3443" s="5">
        <f>IF(O3443&gt;(P3443+U3443),O3443-P3443-U3443, 0)</f>
        <v>0</v>
      </c>
      <c r="S3443" s="5">
        <f t="shared" si="487"/>
        <v>440.90643022210077</v>
      </c>
      <c r="T3443" s="5">
        <f t="shared" si="488"/>
        <v>10646.570006407068</v>
      </c>
      <c r="U3443" s="5">
        <f>IF(O3443&gt;P3443,IF(V3442*($B$6/100)&gt;=O3443-P3443,(O3443-P3443), V3442*($B$6/100)), 0)</f>
        <v>0</v>
      </c>
      <c r="V3443" s="5">
        <f>V3442+(T3443*($B$5/100))-(U3443/($B$6/100))</f>
        <v>3092966.2561341277</v>
      </c>
      <c r="W3443" s="5">
        <f t="shared" si="489"/>
        <v>77324.15640335319</v>
      </c>
    </row>
    <row r="3444" spans="4:23" x14ac:dyDescent="0.25">
      <c r="D3444">
        <f t="shared" si="490"/>
        <v>3442</v>
      </c>
      <c r="E3444" s="3">
        <v>43974</v>
      </c>
      <c r="F3444" s="4">
        <v>0.41666666666666669</v>
      </c>
      <c r="G3444">
        <v>80</v>
      </c>
      <c r="H3444">
        <v>2</v>
      </c>
      <c r="I3444" s="5">
        <f t="shared" si="485"/>
        <v>11</v>
      </c>
      <c r="J3444" s="22">
        <v>2.7961576340052361E-4</v>
      </c>
      <c r="K3444">
        <v>9.6089999999999996E-5</v>
      </c>
      <c r="L3444" s="5" cm="1">
        <f t="array" ref="L3444">_xlfn.IFS(I3444=0, 0, I3444&gt;34, 0, AND(I3444&gt;0, I3444&lt;35), VLOOKUP(I3444, $A$63:$C$96, 3))</f>
        <v>14640</v>
      </c>
      <c r="M3444" s="5">
        <f t="shared" si="484"/>
        <v>1328.1748761524873</v>
      </c>
      <c r="N3444" s="5">
        <v>938.57758299939496</v>
      </c>
      <c r="O3444" s="5">
        <f t="shared" si="491"/>
        <v>2706.8553000000002</v>
      </c>
      <c r="P3444" s="5">
        <f t="shared" si="492"/>
        <v>2706.8553000000002</v>
      </c>
      <c r="Q3444" s="5">
        <f t="shared" si="486"/>
        <v>487.20077413479089</v>
      </c>
      <c r="R3444" s="5">
        <f>IF(O3444&gt;(P3444+U3444),O3444-P3444-U3444, 0)</f>
        <v>0</v>
      </c>
      <c r="S3444" s="5">
        <f t="shared" si="487"/>
        <v>482.05103314327584</v>
      </c>
      <c r="T3444" s="5">
        <f t="shared" si="488"/>
        <v>12779.268543009211</v>
      </c>
      <c r="U3444" s="5">
        <f>IF(O3444&gt;P3444,IF(V3443*($B$6/100)&gt;=O3444-P3444,(O3444-P3444), V3443*($B$6/100)), 0)</f>
        <v>0</v>
      </c>
      <c r="V3444" s="5">
        <f>V3443+(T3444*($B$5/100))-(U3444/($B$6/100))</f>
        <v>3101911.7441142341</v>
      </c>
      <c r="W3444" s="5">
        <f t="shared" si="489"/>
        <v>77547.793602855847</v>
      </c>
    </row>
    <row r="3445" spans="4:23" x14ac:dyDescent="0.25">
      <c r="D3445">
        <f t="shared" si="490"/>
        <v>3443</v>
      </c>
      <c r="E3445" s="3">
        <v>43974</v>
      </c>
      <c r="F3445" s="4">
        <v>0.45833333333333331</v>
      </c>
      <c r="G3445">
        <v>70</v>
      </c>
      <c r="H3445">
        <v>7</v>
      </c>
      <c r="I3445" s="5">
        <f t="shared" si="485"/>
        <v>10</v>
      </c>
      <c r="J3445" s="22">
        <v>5.6418047836565824E-4</v>
      </c>
      <c r="K3445">
        <v>9.0840000000000004E-5</v>
      </c>
      <c r="L3445" s="5" cm="1">
        <f t="array" ref="L3445">_xlfn.IFS(I3445=0, 0, I3445&gt;34, 0, AND(I3445&gt;0, I3445&lt;35), VLOOKUP(I3445, $A$63:$C$96, 3))</f>
        <v>12480</v>
      </c>
      <c r="M3445" s="5">
        <f t="shared" si="484"/>
        <v>2679.8572722368767</v>
      </c>
      <c r="N3445" s="5">
        <v>885.46350627032621</v>
      </c>
      <c r="O3445" s="5">
        <f t="shared" si="491"/>
        <v>2558.9628000000002</v>
      </c>
      <c r="P3445" s="5">
        <f t="shared" si="492"/>
        <v>2558.9628000000002</v>
      </c>
      <c r="Q3445" s="5">
        <f t="shared" si="486"/>
        <v>487.20077413479089</v>
      </c>
      <c r="R3445" s="5">
        <f>IF(O3445&gt;(P3445+U3445),O3445-P3445-U3445, 0)</f>
        <v>0</v>
      </c>
      <c r="S3445" s="5">
        <f t="shared" si="487"/>
        <v>454.77177991428061</v>
      </c>
      <c r="T3445" s="5">
        <f t="shared" si="488"/>
        <v>12146.122692322595</v>
      </c>
      <c r="U3445" s="5">
        <f>IF(O3445&gt;P3445,IF(V3444*($B$6/100)&gt;=O3445-P3445,(O3445-P3445), V3444*($B$6/100)), 0)</f>
        <v>0</v>
      </c>
      <c r="V3445" s="5">
        <f>V3444+(T3445*($B$5/100))-(U3445/($B$6/100))</f>
        <v>3110414.0299988599</v>
      </c>
      <c r="W3445" s="5">
        <f t="shared" si="489"/>
        <v>77760.350749971491</v>
      </c>
    </row>
    <row r="3446" spans="4:23" x14ac:dyDescent="0.25">
      <c r="D3446">
        <f t="shared" si="490"/>
        <v>3444</v>
      </c>
      <c r="E3446" s="3">
        <v>43974</v>
      </c>
      <c r="F3446" s="4">
        <v>0.5</v>
      </c>
      <c r="G3446">
        <v>80</v>
      </c>
      <c r="H3446">
        <v>9</v>
      </c>
      <c r="I3446" s="5">
        <f t="shared" si="485"/>
        <v>11</v>
      </c>
      <c r="J3446" s="22">
        <v>6.7553188856940658E-4</v>
      </c>
      <c r="K3446">
        <v>7.9889999999999996E-5</v>
      </c>
      <c r="L3446" s="5" cm="1">
        <f t="array" ref="L3446">_xlfn.IFS(I3446=0, 0, I3446&gt;34, 0, AND(I3446&gt;0, I3446&lt;35), VLOOKUP(I3446, $A$63:$C$96, 3))</f>
        <v>14640</v>
      </c>
      <c r="M3446" s="5">
        <f t="shared" si="484"/>
        <v>3208.7764707046813</v>
      </c>
      <c r="N3446" s="5">
        <v>836.35891973288199</v>
      </c>
      <c r="O3446" s="5">
        <f t="shared" si="491"/>
        <v>2250.5012999999999</v>
      </c>
      <c r="P3446" s="5">
        <f t="shared" si="492"/>
        <v>2250.5012999999999</v>
      </c>
      <c r="Q3446" s="5">
        <f t="shared" si="486"/>
        <v>487.20077413479089</v>
      </c>
      <c r="R3446" s="5">
        <f>IF(O3446&gt;(P3446+U3446),O3446-P3446-U3446, 0)</f>
        <v>0</v>
      </c>
      <c r="S3446" s="5">
        <f t="shared" si="487"/>
        <v>429.55179053758604</v>
      </c>
      <c r="T3446" s="5">
        <f t="shared" si="488"/>
        <v>15168.723380167095</v>
      </c>
      <c r="U3446" s="5">
        <f>IF(O3446&gt;P3446,IF(V3445*($B$6/100)&gt;=O3446-P3446,(O3446-P3446), V3445*($B$6/100)), 0)</f>
        <v>0</v>
      </c>
      <c r="V3446" s="5">
        <f>V3445+(T3446*($B$5/100))-(U3446/($B$6/100))</f>
        <v>3121032.1363649769</v>
      </c>
      <c r="W3446" s="5">
        <f t="shared" si="489"/>
        <v>78025.803409124419</v>
      </c>
    </row>
    <row r="3447" spans="4:23" x14ac:dyDescent="0.25">
      <c r="D3447">
        <f t="shared" si="490"/>
        <v>3445</v>
      </c>
      <c r="E3447" s="3">
        <v>43974</v>
      </c>
      <c r="F3447" s="4">
        <v>0.54166666666666663</v>
      </c>
      <c r="G3447">
        <v>100</v>
      </c>
      <c r="H3447">
        <v>8</v>
      </c>
      <c r="I3447" s="5">
        <f t="shared" si="485"/>
        <v>14</v>
      </c>
      <c r="J3447" s="22">
        <v>6.1366999401176858E-4</v>
      </c>
      <c r="K3447">
        <v>7.9989999999999998E-5</v>
      </c>
      <c r="L3447" s="5" cm="1">
        <f t="array" ref="L3447">_xlfn.IFS(I3447=0, 0, I3447&gt;34, 0, AND(I3447&gt;0, I3447&lt;35), VLOOKUP(I3447, $A$63:$C$96, 3))</f>
        <v>16800</v>
      </c>
      <c r="M3447" s="5">
        <f t="shared" si="484"/>
        <v>2914.932471555901</v>
      </c>
      <c r="N3447" s="5">
        <v>813.29866930570063</v>
      </c>
      <c r="O3447" s="5">
        <f t="shared" si="491"/>
        <v>2253.3182999999999</v>
      </c>
      <c r="P3447" s="5">
        <f t="shared" si="492"/>
        <v>2253.3182999999999</v>
      </c>
      <c r="Q3447" s="5">
        <f t="shared" si="486"/>
        <v>487.20077413479089</v>
      </c>
      <c r="R3447" s="5">
        <f>IF(O3447&gt;(P3447+U3447),O3447-P3447-U3447, 0)</f>
        <v>0</v>
      </c>
      <c r="S3447" s="5">
        <f t="shared" si="487"/>
        <v>417.70810521597252</v>
      </c>
      <c r="T3447" s="5">
        <f t="shared" si="488"/>
        <v>17043.906066339929</v>
      </c>
      <c r="U3447" s="5">
        <f>IF(O3447&gt;P3447,IF(V3446*($B$6/100)&gt;=O3447-P3447,(O3447-P3447), V3446*($B$6/100)), 0)</f>
        <v>0</v>
      </c>
      <c r="V3447" s="5">
        <f>V3446+(T3447*($B$5/100))-(U3447/($B$6/100))</f>
        <v>3132962.8706114148</v>
      </c>
      <c r="W3447" s="5">
        <f t="shared" si="489"/>
        <v>78324.071765285364</v>
      </c>
    </row>
    <row r="3448" spans="4:23" x14ac:dyDescent="0.25">
      <c r="D3448">
        <f t="shared" si="490"/>
        <v>3446</v>
      </c>
      <c r="E3448" s="3">
        <v>43974</v>
      </c>
      <c r="F3448" s="4">
        <v>0.58333333333333337</v>
      </c>
      <c r="G3448">
        <v>90</v>
      </c>
      <c r="H3448">
        <v>10</v>
      </c>
      <c r="I3448" s="5">
        <f t="shared" si="485"/>
        <v>13</v>
      </c>
      <c r="J3448" s="22">
        <v>7.4729168625626663E-4</v>
      </c>
      <c r="K3448">
        <v>6.7819999999999998E-5</v>
      </c>
      <c r="L3448" s="5" cm="1">
        <f t="array" ref="L3448">_xlfn.IFS(I3448=0, 0, I3448&gt;34, 0, AND(I3448&gt;0, I3448&lt;35), VLOOKUP(I3448, $A$63:$C$96, 3))</f>
        <v>16600</v>
      </c>
      <c r="M3448" s="5">
        <f t="shared" si="484"/>
        <v>3549.6355097172664</v>
      </c>
      <c r="N3448" s="5">
        <v>712.11715607547796</v>
      </c>
      <c r="O3448" s="5">
        <f t="shared" si="491"/>
        <v>1910.4893999999999</v>
      </c>
      <c r="P3448" s="5">
        <f t="shared" si="492"/>
        <v>1910.4893999999999</v>
      </c>
      <c r="Q3448" s="5">
        <f t="shared" si="486"/>
        <v>487.20077413479089</v>
      </c>
      <c r="R3448" s="5">
        <f>IF(O3448&gt;(P3448+U3448),O3448-P3448-U3448, 0)</f>
        <v>0</v>
      </c>
      <c r="S3448" s="5">
        <f t="shared" si="487"/>
        <v>365.7415402019642</v>
      </c>
      <c r="T3448" s="5">
        <f t="shared" si="488"/>
        <v>17873.404569515304</v>
      </c>
      <c r="U3448" s="5">
        <f>IF(O3448&gt;P3448,IF(V3447*($B$6/100)&gt;=O3448-P3448,(O3448-P3448), V3447*($B$6/100)), 0)</f>
        <v>0</v>
      </c>
      <c r="V3448" s="5">
        <f>V3447+(T3448*($B$5/100))-(U3448/($B$6/100))</f>
        <v>3145474.2538100756</v>
      </c>
      <c r="W3448" s="5">
        <f t="shared" si="489"/>
        <v>78636.856345251887</v>
      </c>
    </row>
    <row r="3449" spans="4:23" x14ac:dyDescent="0.25">
      <c r="D3449">
        <f t="shared" si="490"/>
        <v>3447</v>
      </c>
      <c r="E3449" s="3">
        <v>43974</v>
      </c>
      <c r="F3449" s="4">
        <v>0.625</v>
      </c>
      <c r="G3449">
        <v>90</v>
      </c>
      <c r="H3449">
        <v>8</v>
      </c>
      <c r="I3449" s="5">
        <f t="shared" si="485"/>
        <v>13</v>
      </c>
      <c r="J3449" s="22">
        <v>5.2953781741338097E-4</v>
      </c>
      <c r="K3449">
        <v>6.5930000000000001E-5</v>
      </c>
      <c r="L3449" s="5" cm="1">
        <f t="array" ref="L3449">_xlfn.IFS(I3449=0, 0, I3449&gt;34, 0, AND(I3449&gt;0, I3449&lt;35), VLOOKUP(I3449, $A$63:$C$96, 3))</f>
        <v>16600</v>
      </c>
      <c r="M3449" s="5">
        <f t="shared" si="484"/>
        <v>2515.3046327135598</v>
      </c>
      <c r="N3449" s="5">
        <v>630.97218222775689</v>
      </c>
      <c r="O3449" s="5">
        <f t="shared" si="491"/>
        <v>1857.2481</v>
      </c>
      <c r="P3449" s="5">
        <f t="shared" si="492"/>
        <v>1857.2481</v>
      </c>
      <c r="Q3449" s="5">
        <f t="shared" si="486"/>
        <v>487.20077413479089</v>
      </c>
      <c r="R3449" s="5">
        <f>IF(O3449&gt;(P3449+U3449),O3449-P3449-U3449, 0)</f>
        <v>0</v>
      </c>
      <c r="S3449" s="5">
        <f t="shared" si="487"/>
        <v>324.06569029227882</v>
      </c>
      <c r="T3449" s="5">
        <f t="shared" si="488"/>
        <v>16933.990842421281</v>
      </c>
      <c r="U3449" s="5">
        <f>IF(O3449&gt;P3449,IF(V3448*($B$6/100)&gt;=O3449-P3449,(O3449-P3449), V3448*($B$6/100)), 0)</f>
        <v>0</v>
      </c>
      <c r="V3449" s="5">
        <f>V3448+(T3449*($B$5/100))-(U3449/($B$6/100))</f>
        <v>3157328.0473997705</v>
      </c>
      <c r="W3449" s="5">
        <f t="shared" si="489"/>
        <v>78933.201184994265</v>
      </c>
    </row>
    <row r="3450" spans="4:23" x14ac:dyDescent="0.25">
      <c r="D3450">
        <f t="shared" si="490"/>
        <v>3448</v>
      </c>
      <c r="E3450" s="3">
        <v>43974</v>
      </c>
      <c r="F3450" s="4">
        <v>0.66666666666666663</v>
      </c>
      <c r="G3450">
        <v>80</v>
      </c>
      <c r="H3450">
        <v>9</v>
      </c>
      <c r="I3450" s="5">
        <f t="shared" si="485"/>
        <v>11</v>
      </c>
      <c r="J3450" s="22">
        <v>4.62726971291132E-4</v>
      </c>
      <c r="K3450">
        <v>6.3830000000000004E-5</v>
      </c>
      <c r="L3450" s="5" cm="1">
        <f t="array" ref="L3450">_xlfn.IFS(I3450=0, 0, I3450&gt;34, 0, AND(I3450&gt;0, I3450&lt;35), VLOOKUP(I3450, $A$63:$C$96, 3))</f>
        <v>14640</v>
      </c>
      <c r="M3450" s="5">
        <f t="shared" si="484"/>
        <v>2197.9531136328769</v>
      </c>
      <c r="N3450" s="5">
        <v>640.9696283871474</v>
      </c>
      <c r="O3450" s="5">
        <f t="shared" si="491"/>
        <v>1798.0911000000001</v>
      </c>
      <c r="P3450" s="5">
        <f t="shared" si="492"/>
        <v>1798.0911000000001</v>
      </c>
      <c r="Q3450" s="5">
        <f t="shared" si="486"/>
        <v>487.20077413479089</v>
      </c>
      <c r="R3450" s="5">
        <f>IF(O3450&gt;(P3450+U3450),O3450-P3450-U3450, 0)</f>
        <v>0</v>
      </c>
      <c r="S3450" s="5">
        <f t="shared" si="487"/>
        <v>329.20035293202307</v>
      </c>
      <c r="T3450" s="5">
        <f t="shared" si="488"/>
        <v>14710.661660700855</v>
      </c>
      <c r="U3450" s="5">
        <f>IF(O3450&gt;P3450,IF(V3449*($B$6/100)&gt;=O3450-P3450,(O3450-P3450), V3449*($B$6/100)), 0)</f>
        <v>0</v>
      </c>
      <c r="V3450" s="5">
        <f>V3449+(T3450*($B$5/100))-(U3450/($B$6/100))</f>
        <v>3167625.5105622611</v>
      </c>
      <c r="W3450" s="5">
        <f t="shared" si="489"/>
        <v>79190.637764056533</v>
      </c>
    </row>
    <row r="3451" spans="4:23" x14ac:dyDescent="0.25">
      <c r="D3451">
        <f t="shared" si="490"/>
        <v>3449</v>
      </c>
      <c r="E3451" s="3">
        <v>43974</v>
      </c>
      <c r="F3451" s="4">
        <v>0.70833333333333337</v>
      </c>
      <c r="G3451">
        <v>100</v>
      </c>
      <c r="H3451">
        <v>10</v>
      </c>
      <c r="I3451" s="5">
        <f t="shared" si="485"/>
        <v>14</v>
      </c>
      <c r="J3451" s="22">
        <v>4.6767592285574302E-4</v>
      </c>
      <c r="K3451">
        <v>7.7860000000000003E-5</v>
      </c>
      <c r="L3451" s="5" cm="1">
        <f t="array" ref="L3451">_xlfn.IFS(I3451=0, 0, I3451&gt;34, 0, AND(I3451&gt;0, I3451&lt;35), VLOOKUP(I3451, $A$63:$C$96, 3))</f>
        <v>16800</v>
      </c>
      <c r="M3451" s="5">
        <f t="shared" si="484"/>
        <v>2221.4606335647791</v>
      </c>
      <c r="N3451" s="5">
        <v>699.03788616706834</v>
      </c>
      <c r="O3451" s="5">
        <f t="shared" si="491"/>
        <v>2193.3161999999998</v>
      </c>
      <c r="P3451" s="5">
        <f t="shared" si="492"/>
        <v>2193.3161999999998</v>
      </c>
      <c r="Q3451" s="5">
        <f t="shared" si="486"/>
        <v>487.20077413479089</v>
      </c>
      <c r="R3451" s="5">
        <f>IF(O3451&gt;(P3451+U3451),O3451-P3451-U3451, 0)</f>
        <v>0</v>
      </c>
      <c r="S3451" s="5">
        <f t="shared" si="487"/>
        <v>359.02406080941336</v>
      </c>
      <c r="T3451" s="5">
        <f t="shared" si="488"/>
        <v>16469.120372755366</v>
      </c>
      <c r="U3451" s="5">
        <f>IF(O3451&gt;P3451,IF(V3450*($B$6/100)&gt;=O3451-P3451,(O3451-P3451), V3450*($B$6/100)), 0)</f>
        <v>0</v>
      </c>
      <c r="V3451" s="5">
        <f>V3450+(T3451*($B$5/100))-(U3451/($B$6/100))</f>
        <v>3179153.8948231898</v>
      </c>
      <c r="W3451" s="5">
        <f t="shared" si="489"/>
        <v>79478.847370579751</v>
      </c>
    </row>
    <row r="3452" spans="4:23" x14ac:dyDescent="0.25">
      <c r="D3452">
        <f t="shared" si="490"/>
        <v>3450</v>
      </c>
      <c r="E3452" s="3">
        <v>43974</v>
      </c>
      <c r="F3452" s="4">
        <v>0.75</v>
      </c>
      <c r="G3452">
        <v>70</v>
      </c>
      <c r="H3452">
        <v>10</v>
      </c>
      <c r="I3452" s="5">
        <f t="shared" si="485"/>
        <v>10</v>
      </c>
      <c r="J3452" s="22">
        <v>3.3157975482893951E-4</v>
      </c>
      <c r="K3452">
        <v>1.1396999999999999E-4</v>
      </c>
      <c r="L3452" s="5" cm="1">
        <f t="array" ref="L3452">_xlfn.IFS(I3452=0, 0, I3452&gt;34, 0, AND(I3452&gt;0, I3452&lt;35), VLOOKUP(I3452, $A$63:$C$96, 3))</f>
        <v>12480</v>
      </c>
      <c r="M3452" s="5">
        <f t="shared" si="484"/>
        <v>1575.0038354374626</v>
      </c>
      <c r="N3452" s="5">
        <v>867.23901850009906</v>
      </c>
      <c r="O3452" s="5">
        <f t="shared" si="491"/>
        <v>3210.5348999999997</v>
      </c>
      <c r="P3452" s="5">
        <f t="shared" si="492"/>
        <v>3210.5348999999997</v>
      </c>
      <c r="Q3452" s="5">
        <f t="shared" si="486"/>
        <v>487.20077413479089</v>
      </c>
      <c r="R3452" s="5">
        <f>IF(O3452&gt;(P3452+U3452),O3452-P3452-U3452, 0)</f>
        <v>0</v>
      </c>
      <c r="S3452" s="5">
        <f t="shared" si="487"/>
        <v>445.41172985846049</v>
      </c>
      <c r="T3452" s="5">
        <f t="shared" si="488"/>
        <v>10399.057205579003</v>
      </c>
      <c r="U3452" s="5">
        <f>IF(O3452&gt;P3452,IF(V3451*($B$6/100)&gt;=O3452-P3452,(O3452-P3452), V3451*($B$6/100)), 0)</f>
        <v>0</v>
      </c>
      <c r="V3452" s="5">
        <f>V3451+(T3452*($B$5/100))-(U3452/($B$6/100))</f>
        <v>3186433.234867095</v>
      </c>
      <c r="W3452" s="5">
        <f t="shared" si="489"/>
        <v>79660.830871677375</v>
      </c>
    </row>
    <row r="3453" spans="4:23" x14ac:dyDescent="0.25">
      <c r="D3453">
        <f t="shared" si="490"/>
        <v>3451</v>
      </c>
      <c r="E3453" s="3">
        <v>43974</v>
      </c>
      <c r="F3453" s="4">
        <v>0.79166666666666663</v>
      </c>
      <c r="G3453">
        <v>90</v>
      </c>
      <c r="H3453">
        <v>9</v>
      </c>
      <c r="I3453" s="5">
        <f t="shared" si="485"/>
        <v>13</v>
      </c>
      <c r="J3453" s="22">
        <v>1.6826435319677527E-4</v>
      </c>
      <c r="K3453">
        <v>1.3529999999999998E-4</v>
      </c>
      <c r="L3453" s="5" cm="1">
        <f t="array" ref="L3453">_xlfn.IFS(I3453=0, 0, I3453&gt;34, 0, AND(I3453&gt;0, I3453&lt;35), VLOOKUP(I3453, $A$63:$C$96, 3))</f>
        <v>16600</v>
      </c>
      <c r="M3453" s="5">
        <f t="shared" si="484"/>
        <v>799.2556776846825</v>
      </c>
      <c r="N3453" s="5">
        <v>972.30738603278769</v>
      </c>
      <c r="O3453" s="5">
        <f t="shared" si="491"/>
        <v>3811.4009999999994</v>
      </c>
      <c r="P3453" s="5">
        <f t="shared" si="492"/>
        <v>3811.4009999999994</v>
      </c>
      <c r="Q3453" s="5">
        <f t="shared" si="486"/>
        <v>487.20077413479089</v>
      </c>
      <c r="R3453" s="5">
        <f>IF(O3453&gt;(P3453+U3453),O3453-P3453-U3453, 0)</f>
        <v>0</v>
      </c>
      <c r="S3453" s="5">
        <f t="shared" si="487"/>
        <v>499.37457324744713</v>
      </c>
      <c r="T3453" s="5">
        <f t="shared" si="488"/>
        <v>13088.480104437236</v>
      </c>
      <c r="U3453" s="5">
        <f>IF(O3453&gt;P3453,IF(V3452*($B$6/100)&gt;=O3453-P3453,(O3453-P3453), V3452*($B$6/100)), 0)</f>
        <v>0</v>
      </c>
      <c r="V3453" s="5">
        <f>V3452+(T3453*($B$5/100))-(U3453/($B$6/100))</f>
        <v>3195595.1709402013</v>
      </c>
      <c r="W3453" s="5">
        <f t="shared" si="489"/>
        <v>79889.879273505037</v>
      </c>
    </row>
    <row r="3454" spans="4:23" x14ac:dyDescent="0.25">
      <c r="D3454">
        <f t="shared" si="490"/>
        <v>3452</v>
      </c>
      <c r="E3454" s="3">
        <v>43974</v>
      </c>
      <c r="F3454" s="4">
        <v>0.83333333333333337</v>
      </c>
      <c r="G3454">
        <v>70</v>
      </c>
      <c r="H3454">
        <v>10</v>
      </c>
      <c r="I3454" s="5">
        <f t="shared" si="485"/>
        <v>10</v>
      </c>
      <c r="J3454" s="22">
        <v>7.423427346916556E-5</v>
      </c>
      <c r="K3454">
        <v>1.3513000000000002E-4</v>
      </c>
      <c r="L3454" s="5" cm="1">
        <f t="array" ref="L3454">_xlfn.IFS(I3454=0, 0, I3454&gt;34, 0, AND(I3454&gt;0, I3454&lt;35), VLOOKUP(I3454, $A$63:$C$96, 3))</f>
        <v>12480</v>
      </c>
      <c r="M3454" s="5">
        <f t="shared" si="484"/>
        <v>352.61279897853643</v>
      </c>
      <c r="N3454" s="5">
        <v>974.13070582647481</v>
      </c>
      <c r="O3454" s="5">
        <f t="shared" si="491"/>
        <v>3806.6121000000007</v>
      </c>
      <c r="P3454" s="5">
        <f t="shared" si="492"/>
        <v>3806.6121000000007</v>
      </c>
      <c r="Q3454" s="5">
        <f t="shared" si="486"/>
        <v>487.20077413479089</v>
      </c>
      <c r="R3454" s="5">
        <f>IF(O3454&gt;(P3454+U3454),O3454-P3454-U3454, 0)</f>
        <v>0</v>
      </c>
      <c r="S3454" s="5">
        <f t="shared" si="487"/>
        <v>500.31102560494821</v>
      </c>
      <c r="T3454" s="5">
        <f t="shared" si="488"/>
        <v>8525.6896733735884</v>
      </c>
      <c r="U3454" s="5">
        <f>IF(O3454&gt;P3454,IF(V3453*($B$6/100)&gt;=O3454-P3454,(O3454-P3454), V3453*($B$6/100)), 0)</f>
        <v>0</v>
      </c>
      <c r="V3454" s="5">
        <f>V3453+(T3454*($B$5/100))-(U3454/($B$6/100))</f>
        <v>3201563.153711563</v>
      </c>
      <c r="W3454" s="5">
        <f t="shared" si="489"/>
        <v>80039.07884278908</v>
      </c>
    </row>
    <row r="3455" spans="4:23" x14ac:dyDescent="0.25">
      <c r="D3455">
        <f t="shared" si="490"/>
        <v>3453</v>
      </c>
      <c r="E3455" s="3">
        <v>43974</v>
      </c>
      <c r="F3455" s="4">
        <v>0.875</v>
      </c>
      <c r="G3455">
        <v>60</v>
      </c>
      <c r="H3455">
        <v>0</v>
      </c>
      <c r="I3455" s="5">
        <f t="shared" si="485"/>
        <v>8</v>
      </c>
      <c r="J3455" s="22">
        <v>4.9489515646110373E-6</v>
      </c>
      <c r="K3455">
        <v>1.3926999999999999E-4</v>
      </c>
      <c r="L3455" s="5" cm="1">
        <f t="array" ref="L3455">_xlfn.IFS(I3455=0, 0, I3455&gt;34, 0, AND(I3455&gt;0, I3455&lt;35), VLOOKUP(I3455, $A$63:$C$96, 3))</f>
        <v>7160</v>
      </c>
      <c r="M3455" s="5">
        <f t="shared" si="484"/>
        <v>23.507519931902429</v>
      </c>
      <c r="N3455" s="5">
        <v>850.91611847489071</v>
      </c>
      <c r="O3455" s="5">
        <f t="shared" si="491"/>
        <v>3923.2358999999992</v>
      </c>
      <c r="P3455" s="5">
        <f t="shared" si="492"/>
        <v>3923.2358999999992</v>
      </c>
      <c r="Q3455" s="5">
        <f t="shared" si="486"/>
        <v>487.20077413479089</v>
      </c>
      <c r="R3455" s="5">
        <f>IF(O3455&gt;(P3455+U3455),O3455-P3455-U3455, 0)</f>
        <v>0</v>
      </c>
      <c r="S3455" s="5">
        <f t="shared" si="487"/>
        <v>437.02833037868493</v>
      </c>
      <c r="T3455" s="5">
        <f t="shared" si="488"/>
        <v>2823.2432895532183</v>
      </c>
      <c r="U3455" s="5">
        <f>IF(O3455&gt;P3455,IF(V3454*($B$6/100)&gt;=O3455-P3455,(O3455-P3455), V3454*($B$6/100)), 0)</f>
        <v>0</v>
      </c>
      <c r="V3455" s="5">
        <f>V3454+(T3455*($B$5/100))-(U3455/($B$6/100))</f>
        <v>3203539.4240142503</v>
      </c>
      <c r="W3455" s="5">
        <f t="shared" si="489"/>
        <v>80088.48560035626</v>
      </c>
    </row>
    <row r="3456" spans="4:23" x14ac:dyDescent="0.25">
      <c r="D3456">
        <f t="shared" si="490"/>
        <v>3454</v>
      </c>
      <c r="E3456" s="3">
        <v>43974</v>
      </c>
      <c r="F3456" s="4">
        <v>0.91666666666666663</v>
      </c>
      <c r="G3456">
        <v>60</v>
      </c>
      <c r="H3456">
        <v>0</v>
      </c>
      <c r="I3456" s="5">
        <f t="shared" si="485"/>
        <v>8</v>
      </c>
      <c r="J3456" s="22">
        <v>0</v>
      </c>
      <c r="K3456">
        <v>1.4121000000000001E-4</v>
      </c>
      <c r="L3456" s="5" cm="1">
        <f t="array" ref="L3456">_xlfn.IFS(I3456=0, 0, I3456&gt;34, 0, AND(I3456&gt;0, I3456&lt;35), VLOOKUP(I3456, $A$63:$C$96, 3))</f>
        <v>7160</v>
      </c>
      <c r="M3456" s="5">
        <f t="shared" si="484"/>
        <v>0</v>
      </c>
      <c r="N3456" s="5">
        <v>746.72017999015304</v>
      </c>
      <c r="O3456" s="5">
        <f t="shared" si="491"/>
        <v>3977.8857000000003</v>
      </c>
      <c r="P3456" s="5">
        <f t="shared" si="492"/>
        <v>3977.8857000000003</v>
      </c>
      <c r="Q3456" s="5">
        <f t="shared" si="486"/>
        <v>487.20077413479089</v>
      </c>
      <c r="R3456" s="5">
        <f>IF(O3456&gt;(P3456+U3456),O3456-P3456-U3456, 0)</f>
        <v>0</v>
      </c>
      <c r="S3456" s="5">
        <f t="shared" si="487"/>
        <v>383.51356430533701</v>
      </c>
      <c r="T3456" s="5">
        <f t="shared" si="488"/>
        <v>2798.6007356946629</v>
      </c>
      <c r="U3456" s="5">
        <f>IF(O3456&gt;P3456,IF(V3455*($B$6/100)&gt;=O3456-P3456,(O3456-P3456), V3455*($B$6/100)), 0)</f>
        <v>0</v>
      </c>
      <c r="V3456" s="5">
        <f>V3455+(T3456*($B$5/100))-(U3456/($B$6/100))</f>
        <v>3205498.4445292368</v>
      </c>
      <c r="W3456" s="5">
        <f t="shared" si="489"/>
        <v>80137.461113230922</v>
      </c>
    </row>
    <row r="3457" spans="4:23" x14ac:dyDescent="0.25">
      <c r="D3457">
        <f t="shared" si="490"/>
        <v>3455</v>
      </c>
      <c r="E3457" s="3">
        <v>43974</v>
      </c>
      <c r="F3457" s="4">
        <v>0.95833333333333337</v>
      </c>
      <c r="G3457">
        <v>70</v>
      </c>
      <c r="H3457">
        <v>0</v>
      </c>
      <c r="I3457" s="5">
        <f t="shared" si="485"/>
        <v>10</v>
      </c>
      <c r="J3457" s="22">
        <v>0</v>
      </c>
      <c r="K3457">
        <v>1.4537E-4</v>
      </c>
      <c r="L3457" s="5" cm="1">
        <f t="array" ref="L3457">_xlfn.IFS(I3457=0, 0, I3457&gt;34, 0, AND(I3457&gt;0, I3457&lt;35), VLOOKUP(I3457, $A$63:$C$96, 3))</f>
        <v>12480</v>
      </c>
      <c r="M3457" s="5">
        <f t="shared" si="484"/>
        <v>0</v>
      </c>
      <c r="N3457" s="5">
        <v>659.58064033189385</v>
      </c>
      <c r="O3457" s="5">
        <f t="shared" si="491"/>
        <v>4095.0729000000001</v>
      </c>
      <c r="P3457" s="5">
        <f t="shared" si="492"/>
        <v>4095.0729000000001</v>
      </c>
      <c r="Q3457" s="5">
        <f t="shared" si="486"/>
        <v>487.20077413479089</v>
      </c>
      <c r="R3457" s="5">
        <f>IF(O3457&gt;(P3457+U3457),O3457-P3457-U3457, 0)</f>
        <v>0</v>
      </c>
      <c r="S3457" s="5">
        <f t="shared" si="487"/>
        <v>338.75892080995698</v>
      </c>
      <c r="T3457" s="5">
        <f t="shared" si="488"/>
        <v>8046.1681791900437</v>
      </c>
      <c r="U3457" s="5">
        <f>IF(O3457&gt;P3457,IF(V3456*($B$6/100)&gt;=O3457-P3457,(O3457-P3457), V3456*($B$6/100)), 0)</f>
        <v>0</v>
      </c>
      <c r="V3457" s="5">
        <f>V3456+(T3457*($B$5/100))-(U3457/($B$6/100))</f>
        <v>3211130.7622546698</v>
      </c>
      <c r="W3457" s="5">
        <f t="shared" si="489"/>
        <v>80278.269056366742</v>
      </c>
    </row>
    <row r="3458" spans="4:23" x14ac:dyDescent="0.25">
      <c r="D3458">
        <f t="shared" si="490"/>
        <v>3456</v>
      </c>
      <c r="E3458" s="3">
        <v>43975</v>
      </c>
      <c r="F3458" s="4">
        <v>0</v>
      </c>
      <c r="G3458">
        <v>60</v>
      </c>
      <c r="H3458">
        <v>0</v>
      </c>
      <c r="I3458" s="5">
        <f t="shared" si="485"/>
        <v>8</v>
      </c>
      <c r="J3458" s="22">
        <v>0</v>
      </c>
      <c r="K3458">
        <v>1.3331999999999998E-4</v>
      </c>
      <c r="L3458" s="5" cm="1">
        <f t="array" ref="L3458">_xlfn.IFS(I3458=0, 0, I3458&gt;34, 0, AND(I3458&gt;0, I3458&lt;35), VLOOKUP(I3458, $A$63:$C$96, 3))</f>
        <v>7160</v>
      </c>
      <c r="M3458" s="5">
        <f t="shared" si="484"/>
        <v>0</v>
      </c>
      <c r="N3458" s="5">
        <v>615.4900294934904</v>
      </c>
      <c r="O3458" s="5">
        <f t="shared" si="491"/>
        <v>3755.6243999999992</v>
      </c>
      <c r="P3458" s="5">
        <f t="shared" si="492"/>
        <v>3755.6243999999992</v>
      </c>
      <c r="Q3458" s="5">
        <f t="shared" si="486"/>
        <v>487.20077413479089</v>
      </c>
      <c r="R3458" s="5">
        <f>IF(O3458&gt;(P3458+U3458),O3458-P3458-U3458, 0)</f>
        <v>0</v>
      </c>
      <c r="S3458" s="5">
        <f t="shared" si="487"/>
        <v>316.11409645920941</v>
      </c>
      <c r="T3458" s="5">
        <f t="shared" si="488"/>
        <v>3088.2615035407912</v>
      </c>
      <c r="U3458" s="5">
        <f>IF(O3458&gt;P3458,IF(V3457*($B$6/100)&gt;=O3458-P3458,(O3458-P3458), V3457*($B$6/100)), 0)</f>
        <v>0</v>
      </c>
      <c r="V3458" s="5">
        <f>V3457+(T3458*($B$5/100))-(U3458/($B$6/100))</f>
        <v>3213292.5453071482</v>
      </c>
      <c r="W3458" s="5">
        <f t="shared" si="489"/>
        <v>80332.313632678706</v>
      </c>
    </row>
    <row r="3459" spans="4:23" x14ac:dyDescent="0.25">
      <c r="D3459">
        <f t="shared" si="490"/>
        <v>3457</v>
      </c>
      <c r="E3459" s="3">
        <v>43975</v>
      </c>
      <c r="F3459" s="4">
        <v>4.1666666666666664E-2</v>
      </c>
      <c r="G3459">
        <v>60</v>
      </c>
      <c r="H3459">
        <v>0</v>
      </c>
      <c r="I3459" s="5">
        <f t="shared" si="485"/>
        <v>8</v>
      </c>
      <c r="J3459" s="22">
        <v>0</v>
      </c>
      <c r="K3459">
        <v>1.0936000000000001E-4</v>
      </c>
      <c r="L3459" s="5" cm="1">
        <f t="array" ref="L3459">_xlfn.IFS(I3459=0, 0, I3459&gt;34, 0, AND(I3459&gt;0, I3459&lt;35), VLOOKUP(I3459, $A$63:$C$96, 3))</f>
        <v>7160</v>
      </c>
      <c r="M3459" s="5">
        <f t="shared" ref="M3459:M3522" si="493">$B$11*$B$4*J3459*1000</f>
        <v>0</v>
      </c>
      <c r="N3459" s="5">
        <v>552.40880967350972</v>
      </c>
      <c r="O3459" s="5">
        <f t="shared" si="491"/>
        <v>3080.6712000000002</v>
      </c>
      <c r="P3459" s="5">
        <f t="shared" si="492"/>
        <v>3080.6712000000002</v>
      </c>
      <c r="Q3459" s="5">
        <f t="shared" si="486"/>
        <v>487.20077413479089</v>
      </c>
      <c r="R3459" s="5">
        <f>IF(O3459&gt;(P3459+U3459),O3459-P3459-U3459, 0)</f>
        <v>0</v>
      </c>
      <c r="S3459" s="5">
        <f t="shared" si="487"/>
        <v>283.71574416851831</v>
      </c>
      <c r="T3459" s="5">
        <f t="shared" si="488"/>
        <v>3795.6130558314817</v>
      </c>
      <c r="U3459" s="5">
        <f>IF(O3459&gt;P3459,IF(V3458*($B$6/100)&gt;=O3459-P3459,(O3459-P3459), V3458*($B$6/100)), 0)</f>
        <v>0</v>
      </c>
      <c r="V3459" s="5">
        <f>V3458+(T3459*($B$5/100))-(U3459/($B$6/100))</f>
        <v>3215949.4744462301</v>
      </c>
      <c r="W3459" s="5">
        <f t="shared" si="489"/>
        <v>80398.736861155747</v>
      </c>
    </row>
    <row r="3460" spans="4:23" x14ac:dyDescent="0.25">
      <c r="D3460">
        <f t="shared" si="490"/>
        <v>3458</v>
      </c>
      <c r="E3460" s="3">
        <v>43975</v>
      </c>
      <c r="F3460" s="4">
        <v>8.3333333333333329E-2</v>
      </c>
      <c r="G3460">
        <v>70</v>
      </c>
      <c r="H3460">
        <v>0</v>
      </c>
      <c r="I3460" s="5">
        <f t="shared" ref="I3460:I3523" si="494">ROUND((G3460/10)*((LN(99/0.03)/(LN(10/0.03)))),0)</f>
        <v>10</v>
      </c>
      <c r="J3460" s="22">
        <v>0</v>
      </c>
      <c r="K3460">
        <v>9.0330000000000011E-5</v>
      </c>
      <c r="L3460" s="5" cm="1">
        <f t="array" ref="L3460">_xlfn.IFS(I3460=0, 0, I3460&gt;34, 0, AND(I3460&gt;0, I3460&lt;35), VLOOKUP(I3460, $A$63:$C$96, 3))</f>
        <v>12480</v>
      </c>
      <c r="M3460" s="5">
        <f t="shared" si="493"/>
        <v>0</v>
      </c>
      <c r="N3460" s="5">
        <v>491.32224328624716</v>
      </c>
      <c r="O3460" s="5">
        <f t="shared" si="491"/>
        <v>2544.5961000000002</v>
      </c>
      <c r="P3460" s="5">
        <f t="shared" si="492"/>
        <v>2544.5961000000002</v>
      </c>
      <c r="Q3460" s="5">
        <f t="shared" ref="Q3460:Q3523" si="495">IF((L3460+M3460-P3460)&lt;($B$8/100)*$B$3,L3460+M3460-P3460,($B$8/100)*$B$3)</f>
        <v>487.20077413479089</v>
      </c>
      <c r="R3460" s="5">
        <f>IF(O3460&gt;(P3460+U3460),O3460-P3460-U3460, 0)</f>
        <v>0</v>
      </c>
      <c r="S3460" s="5">
        <f t="shared" ref="S3460:S3523" si="496">IF((IF((L3460+M3460)&gt;O3460,L3460+M3460-P3460-Q3460,0))&lt;((N3460*3.595182*($B$7/100))/($B$5/100)),L3460+M3460-P3460-Q3460, N3460*3.595182*($B$7/100)/($B$5/100))</f>
        <v>252.34184075176242</v>
      </c>
      <c r="T3460" s="5">
        <f t="shared" ref="T3460:T3523" si="497">((L3460+M3460)-P3460-S3460)</f>
        <v>9683.0620592482373</v>
      </c>
      <c r="U3460" s="5">
        <f>IF(O3460&gt;P3460,IF(V3459*($B$6/100)&gt;=O3460-P3460,(O3460-P3460), V3459*($B$6/100)), 0)</f>
        <v>0</v>
      </c>
      <c r="V3460" s="5">
        <f>V3459+(T3460*($B$5/100))-(U3460/($B$6/100))</f>
        <v>3222727.6178877037</v>
      </c>
      <c r="W3460" s="5">
        <f t="shared" ref="W3460:W3523" si="498">V3460/40</f>
        <v>80568.190447192595</v>
      </c>
    </row>
    <row r="3461" spans="4:23" x14ac:dyDescent="0.25">
      <c r="D3461">
        <f t="shared" ref="D3461:D3524" si="499">D3460+1</f>
        <v>3459</v>
      </c>
      <c r="E3461" s="3">
        <v>43975</v>
      </c>
      <c r="F3461" s="4">
        <v>0.125</v>
      </c>
      <c r="G3461">
        <v>60</v>
      </c>
      <c r="H3461">
        <v>0</v>
      </c>
      <c r="I3461" s="5">
        <f t="shared" si="494"/>
        <v>8</v>
      </c>
      <c r="J3461" s="22">
        <v>0</v>
      </c>
      <c r="K3461">
        <v>7.9189999999999992E-5</v>
      </c>
      <c r="L3461" s="5" cm="1">
        <f t="array" ref="L3461">_xlfn.IFS(I3461=0, 0, I3461&gt;34, 0, AND(I3461&gt;0, I3461&lt;35), VLOOKUP(I3461, $A$63:$C$96, 3))</f>
        <v>7160</v>
      </c>
      <c r="M3461" s="5">
        <f t="shared" si="493"/>
        <v>0</v>
      </c>
      <c r="N3461" s="5">
        <v>486.27799540584363</v>
      </c>
      <c r="O3461" s="5">
        <f t="shared" ref="O3461:O3524" si="500">$B$2*K3461*1000</f>
        <v>2230.7822999999999</v>
      </c>
      <c r="P3461" s="5">
        <f t="shared" ref="P3461:P3524" si="501">IF(O3461&gt;=(L3461+M3461),L3461+M3461,O3461)</f>
        <v>2230.7822999999999</v>
      </c>
      <c r="Q3461" s="5">
        <f t="shared" si="495"/>
        <v>487.20077413479089</v>
      </c>
      <c r="R3461" s="5">
        <f>IF(O3461&gt;(P3461+U3461),O3461-P3461-U3461, 0)</f>
        <v>0</v>
      </c>
      <c r="S3461" s="5">
        <f t="shared" si="496"/>
        <v>249.75112801131024</v>
      </c>
      <c r="T3461" s="5">
        <f t="shared" si="497"/>
        <v>4679.4665719886898</v>
      </c>
      <c r="U3461" s="5">
        <f>IF(O3461&gt;P3461,IF(V3460*($B$6/100)&gt;=O3461-P3461,(O3461-P3461), V3460*($B$6/100)), 0)</f>
        <v>0</v>
      </c>
      <c r="V3461" s="5">
        <f>V3460+(T3461*($B$5/100))-(U3461/($B$6/100))</f>
        <v>3226003.2444880959</v>
      </c>
      <c r="W3461" s="5">
        <f t="shared" si="498"/>
        <v>80650.081112202402</v>
      </c>
    </row>
    <row r="3462" spans="4:23" x14ac:dyDescent="0.25">
      <c r="D3462">
        <f t="shared" si="499"/>
        <v>3460</v>
      </c>
      <c r="E3462" s="3">
        <v>43975</v>
      </c>
      <c r="F3462" s="4">
        <v>0.16666666666666666</v>
      </c>
      <c r="G3462">
        <v>50</v>
      </c>
      <c r="H3462">
        <v>0</v>
      </c>
      <c r="I3462" s="5">
        <f t="shared" si="494"/>
        <v>7</v>
      </c>
      <c r="J3462" s="22">
        <v>0</v>
      </c>
      <c r="K3462">
        <v>7.2219999999999996E-5</v>
      </c>
      <c r="L3462" s="5" cm="1">
        <f t="array" ref="L3462">_xlfn.IFS(I3462=0, 0, I3462&gt;34, 0, AND(I3462&gt;0, I3462&lt;35), VLOOKUP(I3462, $A$63:$C$96, 3))</f>
        <v>4800</v>
      </c>
      <c r="M3462" s="5">
        <f t="shared" si="493"/>
        <v>0</v>
      </c>
      <c r="N3462" s="5">
        <v>490.25274601599904</v>
      </c>
      <c r="O3462" s="5">
        <f t="shared" si="500"/>
        <v>2034.4373999999998</v>
      </c>
      <c r="P3462" s="5">
        <f t="shared" si="501"/>
        <v>2034.4373999999998</v>
      </c>
      <c r="Q3462" s="5">
        <f t="shared" si="495"/>
        <v>487.20077413479089</v>
      </c>
      <c r="R3462" s="5">
        <f>IF(O3462&gt;(P3462+U3462),O3462-P3462-U3462, 0)</f>
        <v>0</v>
      </c>
      <c r="S3462" s="5">
        <f t="shared" si="496"/>
        <v>251.7925497038988</v>
      </c>
      <c r="T3462" s="5">
        <f t="shared" si="497"/>
        <v>2513.7700502961015</v>
      </c>
      <c r="U3462" s="5">
        <f>IF(O3462&gt;P3462,IF(V3461*($B$6/100)&gt;=O3462-P3462,(O3462-P3462), V3461*($B$6/100)), 0)</f>
        <v>0</v>
      </c>
      <c r="V3462" s="5">
        <f>V3461+(T3462*($B$5/100))-(U3462/($B$6/100))</f>
        <v>3227762.8835233031</v>
      </c>
      <c r="W3462" s="5">
        <f t="shared" si="498"/>
        <v>80694.072088082583</v>
      </c>
    </row>
    <row r="3463" spans="4:23" x14ac:dyDescent="0.25">
      <c r="D3463">
        <f t="shared" si="499"/>
        <v>3461</v>
      </c>
      <c r="E3463" s="3">
        <v>43975</v>
      </c>
      <c r="F3463" s="4">
        <v>0.20833333333333334</v>
      </c>
      <c r="G3463">
        <v>50</v>
      </c>
      <c r="H3463">
        <v>0</v>
      </c>
      <c r="I3463" s="5">
        <f t="shared" si="494"/>
        <v>7</v>
      </c>
      <c r="J3463" s="22">
        <v>4.9489515646110373E-6</v>
      </c>
      <c r="K3463">
        <v>6.9599999999999998E-5</v>
      </c>
      <c r="L3463" s="5" cm="1">
        <f t="array" ref="L3463">_xlfn.IFS(I3463=0, 0, I3463&gt;34, 0, AND(I3463&gt;0, I3463&lt;35), VLOOKUP(I3463, $A$63:$C$96, 3))</f>
        <v>4800</v>
      </c>
      <c r="M3463" s="5">
        <f t="shared" si="493"/>
        <v>23.507519931902429</v>
      </c>
      <c r="N3463" s="5">
        <v>494.21316781236214</v>
      </c>
      <c r="O3463" s="5">
        <f t="shared" si="500"/>
        <v>1960.6319999999998</v>
      </c>
      <c r="P3463" s="5">
        <f t="shared" si="501"/>
        <v>1960.6319999999998</v>
      </c>
      <c r="Q3463" s="5">
        <f t="shared" si="495"/>
        <v>487.20077413479089</v>
      </c>
      <c r="R3463" s="5">
        <f>IF(O3463&gt;(P3463+U3463),O3463-P3463-U3463, 0)</f>
        <v>0</v>
      </c>
      <c r="S3463" s="5">
        <f t="shared" si="496"/>
        <v>253.82661215456915</v>
      </c>
      <c r="T3463" s="5">
        <f t="shared" si="497"/>
        <v>2609.0489077773336</v>
      </c>
      <c r="U3463" s="5">
        <f>IF(O3463&gt;P3463,IF(V3462*($B$6/100)&gt;=O3463-P3463,(O3463-P3463), V3462*($B$6/100)), 0)</f>
        <v>0</v>
      </c>
      <c r="V3463" s="5">
        <f>V3462+(T3463*($B$5/100))-(U3463/($B$6/100))</f>
        <v>3229589.2177587473</v>
      </c>
      <c r="W3463" s="5">
        <f t="shared" si="498"/>
        <v>80739.730443968685</v>
      </c>
    </row>
    <row r="3464" spans="4:23" x14ac:dyDescent="0.25">
      <c r="D3464">
        <f t="shared" si="499"/>
        <v>3462</v>
      </c>
      <c r="E3464" s="3">
        <v>43975</v>
      </c>
      <c r="F3464" s="4">
        <v>0.25</v>
      </c>
      <c r="G3464">
        <v>60</v>
      </c>
      <c r="H3464">
        <v>7</v>
      </c>
      <c r="I3464" s="5">
        <f t="shared" si="494"/>
        <v>8</v>
      </c>
      <c r="J3464" s="22">
        <v>6.6810846122248999E-5</v>
      </c>
      <c r="K3464">
        <v>6.8299999999999993E-5</v>
      </c>
      <c r="L3464" s="5" cm="1">
        <f t="array" ref="L3464">_xlfn.IFS(I3464=0, 0, I3464&gt;34, 0, AND(I3464&gt;0, I3464&lt;35), VLOOKUP(I3464, $A$63:$C$96, 3))</f>
        <v>7160</v>
      </c>
      <c r="M3464" s="5">
        <f t="shared" si="493"/>
        <v>317.35151908068275</v>
      </c>
      <c r="N3464" s="5">
        <v>517.19403835204457</v>
      </c>
      <c r="O3464" s="5">
        <f t="shared" si="500"/>
        <v>1924.011</v>
      </c>
      <c r="P3464" s="5">
        <f t="shared" si="501"/>
        <v>1924.011</v>
      </c>
      <c r="Q3464" s="5">
        <f t="shared" si="495"/>
        <v>487.20077413479089</v>
      </c>
      <c r="R3464" s="5">
        <f>IF(O3464&gt;(P3464+U3464),O3464-P3464-U3464, 0)</f>
        <v>0</v>
      </c>
      <c r="S3464" s="5">
        <f t="shared" si="496"/>
        <v>265.62952817008295</v>
      </c>
      <c r="T3464" s="5">
        <f t="shared" si="497"/>
        <v>5287.7109909105993</v>
      </c>
      <c r="U3464" s="5">
        <f>IF(O3464&gt;P3464,IF(V3463*($B$6/100)&gt;=O3464-P3464,(O3464-P3464), V3463*($B$6/100)), 0)</f>
        <v>0</v>
      </c>
      <c r="V3464" s="5">
        <f>V3463+(T3464*($B$5/100))-(U3464/($B$6/100))</f>
        <v>3233290.6154523846</v>
      </c>
      <c r="W3464" s="5">
        <f t="shared" si="498"/>
        <v>80832.26538630962</v>
      </c>
    </row>
    <row r="3465" spans="4:23" x14ac:dyDescent="0.25">
      <c r="D3465">
        <f t="shared" si="499"/>
        <v>3463</v>
      </c>
      <c r="E3465" s="3">
        <v>43975</v>
      </c>
      <c r="F3465" s="4">
        <v>0.29166666666666669</v>
      </c>
      <c r="G3465">
        <v>60</v>
      </c>
      <c r="H3465">
        <v>8</v>
      </c>
      <c r="I3465" s="5">
        <f t="shared" si="494"/>
        <v>8</v>
      </c>
      <c r="J3465" s="22">
        <v>1.8311120789060836E-4</v>
      </c>
      <c r="K3465">
        <v>6.6260000000000006E-5</v>
      </c>
      <c r="L3465" s="5" cm="1">
        <f t="array" ref="L3465">_xlfn.IFS(I3465=0, 0, I3465&gt;34, 0, AND(I3465&gt;0, I3465&lt;35), VLOOKUP(I3465, $A$63:$C$96, 3))</f>
        <v>7160</v>
      </c>
      <c r="M3465" s="5">
        <f t="shared" si="493"/>
        <v>869.77823748038975</v>
      </c>
      <c r="N3465" s="5">
        <v>560.17870512360525</v>
      </c>
      <c r="O3465" s="5">
        <f t="shared" si="500"/>
        <v>1866.5442</v>
      </c>
      <c r="P3465" s="5">
        <f t="shared" si="501"/>
        <v>1866.5442</v>
      </c>
      <c r="Q3465" s="5">
        <f t="shared" si="495"/>
        <v>487.20077413479089</v>
      </c>
      <c r="R3465" s="5">
        <f>IF(O3465&gt;(P3465+U3465),O3465-P3465-U3465, 0)</f>
        <v>0</v>
      </c>
      <c r="S3465" s="5">
        <f t="shared" si="496"/>
        <v>287.70634249195621</v>
      </c>
      <c r="T3465" s="5">
        <f t="shared" si="497"/>
        <v>5875.5276949884337</v>
      </c>
      <c r="U3465" s="5">
        <f>IF(O3465&gt;P3465,IF(V3464*($B$6/100)&gt;=O3465-P3465,(O3465-P3465), V3464*($B$6/100)), 0)</f>
        <v>0</v>
      </c>
      <c r="V3465" s="5">
        <f>V3464+(T3465*($B$5/100))-(U3465/($B$6/100))</f>
        <v>3237403.4848388764</v>
      </c>
      <c r="W3465" s="5">
        <f t="shared" si="498"/>
        <v>80935.087120971904</v>
      </c>
    </row>
    <row r="3466" spans="4:23" x14ac:dyDescent="0.25">
      <c r="D3466">
        <f t="shared" si="499"/>
        <v>3464</v>
      </c>
      <c r="E3466" s="3">
        <v>43975</v>
      </c>
      <c r="F3466" s="4">
        <v>0.33333333333333331</v>
      </c>
      <c r="G3466">
        <v>60</v>
      </c>
      <c r="H3466">
        <v>10</v>
      </c>
      <c r="I3466" s="5">
        <f t="shared" si="494"/>
        <v>8</v>
      </c>
      <c r="J3466" s="22">
        <v>3.3405423061124502E-4</v>
      </c>
      <c r="K3466">
        <v>6.8930000000000006E-5</v>
      </c>
      <c r="L3466" s="5" cm="1">
        <f t="array" ref="L3466">_xlfn.IFS(I3466=0, 0, I3466&gt;34, 0, AND(I3466&gt;0, I3466&lt;35), VLOOKUP(I3466, $A$63:$C$96, 3))</f>
        <v>7160</v>
      </c>
      <c r="M3466" s="5">
        <f t="shared" si="493"/>
        <v>1586.7575954034139</v>
      </c>
      <c r="N3466" s="5">
        <v>660.19207044376742</v>
      </c>
      <c r="O3466" s="5">
        <f t="shared" si="500"/>
        <v>1941.7581000000002</v>
      </c>
      <c r="P3466" s="5">
        <f t="shared" si="501"/>
        <v>1941.7581000000002</v>
      </c>
      <c r="Q3466" s="5">
        <f t="shared" si="495"/>
        <v>487.20077413479089</v>
      </c>
      <c r="R3466" s="5">
        <f>IF(O3466&gt;(P3466+U3466),O3466-P3466-U3466, 0)</f>
        <v>0</v>
      </c>
      <c r="S3466" s="5">
        <f t="shared" si="496"/>
        <v>339.07294974316642</v>
      </c>
      <c r="T3466" s="5">
        <f t="shared" si="497"/>
        <v>6465.9265456602479</v>
      </c>
      <c r="U3466" s="5">
        <f>IF(O3466&gt;P3466,IF(V3465*($B$6/100)&gt;=O3466-P3466,(O3466-P3466), V3465*($B$6/100)), 0)</f>
        <v>0</v>
      </c>
      <c r="V3466" s="5">
        <f>V3465+(T3466*($B$5/100))-(U3466/($B$6/100))</f>
        <v>3241929.6334208385</v>
      </c>
      <c r="W3466" s="5">
        <f t="shared" si="498"/>
        <v>81048.240835520963</v>
      </c>
    </row>
    <row r="3467" spans="4:23" x14ac:dyDescent="0.25">
      <c r="D3467">
        <f t="shared" si="499"/>
        <v>3465</v>
      </c>
      <c r="E3467" s="3">
        <v>43975</v>
      </c>
      <c r="F3467" s="4">
        <v>0.375</v>
      </c>
      <c r="G3467">
        <v>70</v>
      </c>
      <c r="H3467">
        <v>0</v>
      </c>
      <c r="I3467" s="5">
        <f t="shared" si="494"/>
        <v>10</v>
      </c>
      <c r="J3467" s="22">
        <v>1.8063673210830285E-4</v>
      </c>
      <c r="K3467">
        <v>8.2029999999999999E-5</v>
      </c>
      <c r="L3467" s="5" cm="1">
        <f t="array" ref="L3467">_xlfn.IFS(I3467=0, 0, I3467&gt;34, 0, AND(I3467&gt;0, I3467&lt;35), VLOOKUP(I3467, $A$63:$C$96, 3))</f>
        <v>12480</v>
      </c>
      <c r="M3467" s="5">
        <f t="shared" si="493"/>
        <v>858.02447751443856</v>
      </c>
      <c r="N3467" s="5">
        <v>858.20147650840681</v>
      </c>
      <c r="O3467" s="5">
        <f t="shared" si="500"/>
        <v>2310.7851000000001</v>
      </c>
      <c r="P3467" s="5">
        <f t="shared" si="501"/>
        <v>2310.7851000000001</v>
      </c>
      <c r="Q3467" s="5">
        <f t="shared" si="495"/>
        <v>487.20077413479089</v>
      </c>
      <c r="R3467" s="5">
        <f>IF(O3467&gt;(P3467+U3467),O3467-P3467-U3467, 0)</f>
        <v>0</v>
      </c>
      <c r="S3467" s="5">
        <f t="shared" si="496"/>
        <v>440.77007153092097</v>
      </c>
      <c r="T3467" s="5">
        <f t="shared" si="497"/>
        <v>10586.469305983517</v>
      </c>
      <c r="U3467" s="5">
        <f>IF(O3467&gt;P3467,IF(V3466*($B$6/100)&gt;=O3467-P3467,(O3467-P3467), V3466*($B$6/100)), 0)</f>
        <v>0</v>
      </c>
      <c r="V3467" s="5">
        <f>V3466+(T3467*($B$5/100))-(U3467/($B$6/100))</f>
        <v>3249340.1619350268</v>
      </c>
      <c r="W3467" s="5">
        <f t="shared" si="498"/>
        <v>81233.504048375675</v>
      </c>
    </row>
    <row r="3468" spans="4:23" x14ac:dyDescent="0.25">
      <c r="D3468">
        <f t="shared" si="499"/>
        <v>3466</v>
      </c>
      <c r="E3468" s="3">
        <v>43975</v>
      </c>
      <c r="F3468" s="4">
        <v>0.41666666666666669</v>
      </c>
      <c r="G3468">
        <v>70</v>
      </c>
      <c r="H3468">
        <v>0</v>
      </c>
      <c r="I3468" s="5">
        <f t="shared" si="494"/>
        <v>10</v>
      </c>
      <c r="J3468" s="22">
        <v>1.7073882897908078E-4</v>
      </c>
      <c r="K3468">
        <v>9.3329999999999989E-5</v>
      </c>
      <c r="L3468" s="5" cm="1">
        <f t="array" ref="L3468">_xlfn.IFS(I3468=0, 0, I3468&gt;34, 0, AND(I3468&gt;0, I3468&lt;35), VLOOKUP(I3468, $A$63:$C$96, 3))</f>
        <v>12480</v>
      </c>
      <c r="M3468" s="5">
        <f t="shared" si="493"/>
        <v>811.00943765063369</v>
      </c>
      <c r="N3468" s="5">
        <v>1036.2141622985964</v>
      </c>
      <c r="O3468" s="5">
        <f t="shared" si="500"/>
        <v>2629.1060999999995</v>
      </c>
      <c r="P3468" s="5">
        <f t="shared" si="501"/>
        <v>2629.1060999999995</v>
      </c>
      <c r="Q3468" s="5">
        <f t="shared" si="495"/>
        <v>487.20077413479089</v>
      </c>
      <c r="R3468" s="5">
        <f>IF(O3468&gt;(P3468+U3468),O3468-P3468-U3468, 0)</f>
        <v>0</v>
      </c>
      <c r="S3468" s="5">
        <f t="shared" si="496"/>
        <v>532.19692920585612</v>
      </c>
      <c r="T3468" s="5">
        <f t="shared" si="497"/>
        <v>10129.706408444777</v>
      </c>
      <c r="U3468" s="5">
        <f>IF(O3468&gt;P3468,IF(V3467*($B$6/100)&gt;=O3468-P3468,(O3468-P3468), V3467*($B$6/100)), 0)</f>
        <v>0</v>
      </c>
      <c r="V3468" s="5">
        <f>V3467+(T3468*($B$5/100))-(U3468/($B$6/100))</f>
        <v>3256430.956420938</v>
      </c>
      <c r="W3468" s="5">
        <f t="shared" si="498"/>
        <v>81410.77391052345</v>
      </c>
    </row>
    <row r="3469" spans="4:23" x14ac:dyDescent="0.25">
      <c r="D3469">
        <f t="shared" si="499"/>
        <v>3467</v>
      </c>
      <c r="E3469" s="3">
        <v>43975</v>
      </c>
      <c r="F3469" s="4">
        <v>0.45833333333333331</v>
      </c>
      <c r="G3469">
        <v>70</v>
      </c>
      <c r="H3469">
        <v>0</v>
      </c>
      <c r="I3469" s="5">
        <f t="shared" si="494"/>
        <v>10</v>
      </c>
      <c r="J3469" s="22">
        <v>1.2372378911527593E-4</v>
      </c>
      <c r="K3469">
        <v>9.166E-5</v>
      </c>
      <c r="L3469" s="5" cm="1">
        <f t="array" ref="L3469">_xlfn.IFS(I3469=0, 0, I3469&gt;34, 0, AND(I3469&gt;0, I3469&lt;35), VLOOKUP(I3469, $A$63:$C$96, 3))</f>
        <v>12480</v>
      </c>
      <c r="M3469" s="5">
        <f t="shared" si="493"/>
        <v>587.68799829756074</v>
      </c>
      <c r="N3469" s="5">
        <v>1119.199879081212</v>
      </c>
      <c r="O3469" s="5">
        <f t="shared" si="500"/>
        <v>2582.0622000000003</v>
      </c>
      <c r="P3469" s="5">
        <f t="shared" si="501"/>
        <v>2582.0622000000003</v>
      </c>
      <c r="Q3469" s="5">
        <f t="shared" si="495"/>
        <v>487.20077413479089</v>
      </c>
      <c r="R3469" s="5">
        <f>IF(O3469&gt;(P3469+U3469),O3469-P3469-U3469, 0)</f>
        <v>0</v>
      </c>
      <c r="S3469" s="5">
        <f t="shared" si="496"/>
        <v>574.81817995356437</v>
      </c>
      <c r="T3469" s="5">
        <f t="shared" si="497"/>
        <v>9910.8076183439953</v>
      </c>
      <c r="U3469" s="5">
        <f>IF(O3469&gt;P3469,IF(V3468*($B$6/100)&gt;=O3469-P3469,(O3469-P3469), V3468*($B$6/100)), 0)</f>
        <v>0</v>
      </c>
      <c r="V3469" s="5">
        <f>V3468+(T3469*($B$5/100))-(U3469/($B$6/100))</f>
        <v>3263368.5217537787</v>
      </c>
      <c r="W3469" s="5">
        <f t="shared" si="498"/>
        <v>81584.213043844473</v>
      </c>
    </row>
    <row r="3470" spans="4:23" x14ac:dyDescent="0.25">
      <c r="D3470">
        <f t="shared" si="499"/>
        <v>3468</v>
      </c>
      <c r="E3470" s="3">
        <v>43975</v>
      </c>
      <c r="F3470" s="4">
        <v>0.5</v>
      </c>
      <c r="G3470">
        <v>60</v>
      </c>
      <c r="H3470">
        <v>0</v>
      </c>
      <c r="I3470" s="5">
        <f t="shared" si="494"/>
        <v>8</v>
      </c>
      <c r="J3470" s="22">
        <v>1.2619826489758144E-4</v>
      </c>
      <c r="K3470">
        <v>8.3979999999999992E-5</v>
      </c>
      <c r="L3470" s="5" cm="1">
        <f t="array" ref="L3470">_xlfn.IFS(I3470=0, 0, I3470&gt;34, 0, AND(I3470&gt;0, I3470&lt;35), VLOOKUP(I3470, $A$63:$C$96, 3))</f>
        <v>7160</v>
      </c>
      <c r="M3470" s="5">
        <f t="shared" si="493"/>
        <v>599.44175826351182</v>
      </c>
      <c r="N3470" s="5">
        <v>1154.1412769648589</v>
      </c>
      <c r="O3470" s="5">
        <f t="shared" si="500"/>
        <v>2365.7165999999997</v>
      </c>
      <c r="P3470" s="5">
        <f t="shared" si="501"/>
        <v>2365.7165999999997</v>
      </c>
      <c r="Q3470" s="5">
        <f t="shared" si="495"/>
        <v>487.20077413479089</v>
      </c>
      <c r="R3470" s="5">
        <f>IF(O3470&gt;(P3470+U3470),O3470-P3470-U3470, 0)</f>
        <v>0</v>
      </c>
      <c r="S3470" s="5">
        <f t="shared" si="496"/>
        <v>592.7639920572966</v>
      </c>
      <c r="T3470" s="5">
        <f t="shared" si="497"/>
        <v>4800.9611662062152</v>
      </c>
      <c r="U3470" s="5">
        <f>IF(O3470&gt;P3470,IF(V3469*($B$6/100)&gt;=O3470-P3470,(O3470-P3470), V3469*($B$6/100)), 0)</f>
        <v>0</v>
      </c>
      <c r="V3470" s="5">
        <f>V3469+(T3470*($B$5/100))-(U3470/($B$6/100))</f>
        <v>3266729.1945701232</v>
      </c>
      <c r="W3470" s="5">
        <f t="shared" si="498"/>
        <v>81668.22986425308</v>
      </c>
    </row>
    <row r="3471" spans="4:23" x14ac:dyDescent="0.25">
      <c r="D3471">
        <f t="shared" si="499"/>
        <v>3469</v>
      </c>
      <c r="E3471" s="3">
        <v>43975</v>
      </c>
      <c r="F3471" s="4">
        <v>0.54166666666666663</v>
      </c>
      <c r="G3471">
        <v>60</v>
      </c>
      <c r="H3471">
        <v>0</v>
      </c>
      <c r="I3471" s="5">
        <f t="shared" si="494"/>
        <v>8</v>
      </c>
      <c r="J3471" s="22">
        <v>1.4846854693833112E-4</v>
      </c>
      <c r="K3471">
        <v>7.8719999999999992E-5</v>
      </c>
      <c r="L3471" s="5" cm="1">
        <f t="array" ref="L3471">_xlfn.IFS(I3471=0, 0, I3471&gt;34, 0, AND(I3471&gt;0, I3471&lt;35), VLOOKUP(I3471, $A$63:$C$96, 3))</f>
        <v>7160</v>
      </c>
      <c r="M3471" s="5">
        <f t="shared" si="493"/>
        <v>705.22559795707286</v>
      </c>
      <c r="N3471" s="5">
        <v>1228.1158321605592</v>
      </c>
      <c r="O3471" s="5">
        <f t="shared" si="500"/>
        <v>2217.5423999999998</v>
      </c>
      <c r="P3471" s="5">
        <f t="shared" si="501"/>
        <v>2217.5423999999998</v>
      </c>
      <c r="Q3471" s="5">
        <f t="shared" si="495"/>
        <v>487.20077413479089</v>
      </c>
      <c r="R3471" s="5">
        <f>IF(O3471&gt;(P3471+U3471),O3471-P3471-U3471, 0)</f>
        <v>0</v>
      </c>
      <c r="S3471" s="5">
        <f t="shared" si="496"/>
        <v>630.75713338552339</v>
      </c>
      <c r="T3471" s="5">
        <f t="shared" si="497"/>
        <v>5016.9260645715494</v>
      </c>
      <c r="U3471" s="5">
        <f>IF(O3471&gt;P3471,IF(V3470*($B$6/100)&gt;=O3471-P3471,(O3471-P3471), V3470*($B$6/100)), 0)</f>
        <v>0</v>
      </c>
      <c r="V3471" s="5">
        <f>V3470+(T3471*($B$5/100))-(U3471/($B$6/100))</f>
        <v>3270241.0428153235</v>
      </c>
      <c r="W3471" s="5">
        <f t="shared" si="498"/>
        <v>81756.026070383086</v>
      </c>
    </row>
    <row r="3472" spans="4:23" x14ac:dyDescent="0.25">
      <c r="D3472">
        <f t="shared" si="499"/>
        <v>3470</v>
      </c>
      <c r="E3472" s="3">
        <v>43975</v>
      </c>
      <c r="F3472" s="4">
        <v>0.58333333333333337</v>
      </c>
      <c r="G3472">
        <v>80</v>
      </c>
      <c r="H3472">
        <v>0</v>
      </c>
      <c r="I3472" s="5">
        <f t="shared" si="494"/>
        <v>11</v>
      </c>
      <c r="J3472" s="22">
        <v>1.8806015945521941E-4</v>
      </c>
      <c r="K3472">
        <v>7.1920000000000003E-5</v>
      </c>
      <c r="L3472" s="5" cm="1">
        <f t="array" ref="L3472">_xlfn.IFS(I3472=0, 0, I3472&gt;34, 0, AND(I3472&gt;0, I3472&lt;35), VLOOKUP(I3472, $A$63:$C$96, 3))</f>
        <v>14640</v>
      </c>
      <c r="M3472" s="5">
        <f t="shared" si="493"/>
        <v>893.28575741229224</v>
      </c>
      <c r="N3472" s="5">
        <v>1153.0763594115019</v>
      </c>
      <c r="O3472" s="5">
        <f t="shared" si="500"/>
        <v>2025.9863999999998</v>
      </c>
      <c r="P3472" s="5">
        <f t="shared" si="501"/>
        <v>2025.9863999999998</v>
      </c>
      <c r="Q3472" s="5">
        <f t="shared" si="495"/>
        <v>487.20077413479089</v>
      </c>
      <c r="R3472" s="5">
        <f>IF(O3472&gt;(P3472+U3472),O3472-P3472-U3472, 0)</f>
        <v>0</v>
      </c>
      <c r="S3472" s="5">
        <f t="shared" si="496"/>
        <v>592.21705314025189</v>
      </c>
      <c r="T3472" s="5">
        <f t="shared" si="497"/>
        <v>12915.08230427204</v>
      </c>
      <c r="U3472" s="5">
        <f>IF(O3472&gt;P3472,IF(V3471*($B$6/100)&gt;=O3472-P3472,(O3472-P3472), V3471*($B$6/100)), 0)</f>
        <v>0</v>
      </c>
      <c r="V3472" s="5">
        <f>V3471+(T3472*($B$5/100))-(U3472/($B$6/100))</f>
        <v>3279281.6004283139</v>
      </c>
      <c r="W3472" s="5">
        <f t="shared" si="498"/>
        <v>81982.040010707846</v>
      </c>
    </row>
    <row r="3473" spans="4:23" x14ac:dyDescent="0.25">
      <c r="D3473">
        <f t="shared" si="499"/>
        <v>3471</v>
      </c>
      <c r="E3473" s="3">
        <v>43975</v>
      </c>
      <c r="F3473" s="4">
        <v>0.625</v>
      </c>
      <c r="G3473">
        <v>90</v>
      </c>
      <c r="H3473">
        <v>0</v>
      </c>
      <c r="I3473" s="5">
        <f t="shared" si="494"/>
        <v>13</v>
      </c>
      <c r="J3473" s="22">
        <v>2.5734548135977395E-4</v>
      </c>
      <c r="K3473">
        <v>6.8820000000000009E-5</v>
      </c>
      <c r="L3473" s="5" cm="1">
        <f t="array" ref="L3473">_xlfn.IFS(I3473=0, 0, I3473&gt;34, 0, AND(I3473&gt;0, I3473&lt;35), VLOOKUP(I3473, $A$63:$C$96, 3))</f>
        <v>16600</v>
      </c>
      <c r="M3473" s="5">
        <f t="shared" si="493"/>
        <v>1222.3910364589262</v>
      </c>
      <c r="N3473" s="5">
        <v>957.00959849248272</v>
      </c>
      <c r="O3473" s="5">
        <f t="shared" si="500"/>
        <v>1938.6594000000002</v>
      </c>
      <c r="P3473" s="5">
        <f t="shared" si="501"/>
        <v>1938.6594000000002</v>
      </c>
      <c r="Q3473" s="5">
        <f t="shared" si="495"/>
        <v>487.20077413479089</v>
      </c>
      <c r="R3473" s="5">
        <f>IF(O3473&gt;(P3473+U3473),O3473-P3473-U3473, 0)</f>
        <v>0</v>
      </c>
      <c r="S3473" s="5">
        <f t="shared" si="496"/>
        <v>491.51766890391445</v>
      </c>
      <c r="T3473" s="5">
        <f t="shared" si="497"/>
        <v>15392.21396755501</v>
      </c>
      <c r="U3473" s="5">
        <f>IF(O3473&gt;P3473,IF(V3472*($B$6/100)&gt;=O3473-P3473,(O3473-P3473), V3472*($B$6/100)), 0)</f>
        <v>0</v>
      </c>
      <c r="V3473" s="5">
        <f>V3472+(T3473*($B$5/100))-(U3473/($B$6/100))</f>
        <v>3290056.1502056024</v>
      </c>
      <c r="W3473" s="5">
        <f t="shared" si="498"/>
        <v>82251.403755140054</v>
      </c>
    </row>
    <row r="3474" spans="4:23" x14ac:dyDescent="0.25">
      <c r="D3474">
        <f t="shared" si="499"/>
        <v>3472</v>
      </c>
      <c r="E3474" s="3">
        <v>43975</v>
      </c>
      <c r="F3474" s="4">
        <v>0.66666666666666663</v>
      </c>
      <c r="G3474">
        <v>80</v>
      </c>
      <c r="H3474">
        <v>1</v>
      </c>
      <c r="I3474" s="5">
        <f t="shared" si="494"/>
        <v>11</v>
      </c>
      <c r="J3474" s="22">
        <v>1.8806015945521941E-4</v>
      </c>
      <c r="K3474">
        <v>6.7710000000000001E-5</v>
      </c>
      <c r="L3474" s="5" cm="1">
        <f t="array" ref="L3474">_xlfn.IFS(I3474=0, 0, I3474&gt;34, 0, AND(I3474&gt;0, I3474&lt;35), VLOOKUP(I3474, $A$63:$C$96, 3))</f>
        <v>14640</v>
      </c>
      <c r="M3474" s="5">
        <f t="shared" si="493"/>
        <v>893.28575741229224</v>
      </c>
      <c r="N3474" s="5">
        <v>900.95840134380285</v>
      </c>
      <c r="O3474" s="5">
        <f t="shared" si="500"/>
        <v>1907.3907000000002</v>
      </c>
      <c r="P3474" s="5">
        <f t="shared" si="501"/>
        <v>1907.3907000000002</v>
      </c>
      <c r="Q3474" s="5">
        <f t="shared" si="495"/>
        <v>487.20077413479089</v>
      </c>
      <c r="R3474" s="5">
        <f>IF(O3474&gt;(P3474+U3474),O3474-P3474-U3474, 0)</f>
        <v>0</v>
      </c>
      <c r="S3474" s="5">
        <f t="shared" si="496"/>
        <v>462.72991818000236</v>
      </c>
      <c r="T3474" s="5">
        <f t="shared" si="497"/>
        <v>13163.165139232289</v>
      </c>
      <c r="U3474" s="5">
        <f>IF(O3474&gt;P3474,IF(V3473*($B$6/100)&gt;=O3474-P3474,(O3474-P3474), V3473*($B$6/100)), 0)</f>
        <v>0</v>
      </c>
      <c r="V3474" s="5">
        <f>V3473+(T3474*($B$5/100))-(U3474/($B$6/100))</f>
        <v>3299270.3658030648</v>
      </c>
      <c r="W3474" s="5">
        <f t="shared" si="498"/>
        <v>82481.759145076619</v>
      </c>
    </row>
    <row r="3475" spans="4:23" x14ac:dyDescent="0.25">
      <c r="D3475">
        <f t="shared" si="499"/>
        <v>3473</v>
      </c>
      <c r="E3475" s="3">
        <v>43975</v>
      </c>
      <c r="F3475" s="4">
        <v>0.70833333333333337</v>
      </c>
      <c r="G3475">
        <v>70</v>
      </c>
      <c r="H3475">
        <v>0</v>
      </c>
      <c r="I3475" s="5">
        <f t="shared" si="494"/>
        <v>10</v>
      </c>
      <c r="J3475" s="22">
        <v>1.3857064380910905E-4</v>
      </c>
      <c r="K3475">
        <v>8.0149999999999997E-5</v>
      </c>
      <c r="L3475" s="5" cm="1">
        <f t="array" ref="L3475">_xlfn.IFS(I3475=0, 0, I3475&gt;34, 0, AND(I3475&gt;0, I3475&lt;35), VLOOKUP(I3475, $A$63:$C$96, 3))</f>
        <v>12480</v>
      </c>
      <c r="M3475" s="5">
        <f t="shared" si="493"/>
        <v>658.21055809326799</v>
      </c>
      <c r="N3475" s="5">
        <v>960.90162498287839</v>
      </c>
      <c r="O3475" s="5">
        <f t="shared" si="500"/>
        <v>2257.8254999999999</v>
      </c>
      <c r="P3475" s="5">
        <f t="shared" si="501"/>
        <v>2257.8254999999999</v>
      </c>
      <c r="Q3475" s="5">
        <f t="shared" si="495"/>
        <v>487.20077413479089</v>
      </c>
      <c r="R3475" s="5">
        <f>IF(O3475&gt;(P3475+U3475),O3475-P3475-U3475, 0)</f>
        <v>0</v>
      </c>
      <c r="S3475" s="5">
        <f t="shared" si="496"/>
        <v>493.51660370131361</v>
      </c>
      <c r="T3475" s="5">
        <f t="shared" si="497"/>
        <v>10386.868454391953</v>
      </c>
      <c r="U3475" s="5">
        <f>IF(O3475&gt;P3475,IF(V3474*($B$6/100)&gt;=O3475-P3475,(O3475-P3475), V3474*($B$6/100)), 0)</f>
        <v>0</v>
      </c>
      <c r="V3475" s="5">
        <f>V3474+(T3475*($B$5/100))-(U3475/($B$6/100))</f>
        <v>3306541.1737211393</v>
      </c>
      <c r="W3475" s="5">
        <f t="shared" si="498"/>
        <v>82663.52934302848</v>
      </c>
    </row>
    <row r="3476" spans="4:23" x14ac:dyDescent="0.25">
      <c r="D3476">
        <f t="shared" si="499"/>
        <v>3474</v>
      </c>
      <c r="E3476" s="3">
        <v>43975</v>
      </c>
      <c r="F3476" s="4">
        <v>0.75</v>
      </c>
      <c r="G3476">
        <v>60</v>
      </c>
      <c r="H3476">
        <v>0</v>
      </c>
      <c r="I3476" s="5">
        <f t="shared" si="494"/>
        <v>8</v>
      </c>
      <c r="J3476" s="22">
        <v>7.1759797686860035E-5</v>
      </c>
      <c r="K3476">
        <v>1.1933E-4</v>
      </c>
      <c r="L3476" s="5" cm="1">
        <f t="array" ref="L3476">_xlfn.IFS(I3476=0, 0, I3476&gt;34, 0, AND(I3476&gt;0, I3476&lt;35), VLOOKUP(I3476, $A$63:$C$96, 3))</f>
        <v>7160</v>
      </c>
      <c r="M3476" s="5">
        <f t="shared" si="493"/>
        <v>340.85903901258519</v>
      </c>
      <c r="N3476" s="5">
        <v>1121.8220913160687</v>
      </c>
      <c r="O3476" s="5">
        <f t="shared" si="500"/>
        <v>3361.5261</v>
      </c>
      <c r="P3476" s="5">
        <f t="shared" si="501"/>
        <v>3361.5261</v>
      </c>
      <c r="Q3476" s="5">
        <f t="shared" si="495"/>
        <v>487.20077413479089</v>
      </c>
      <c r="R3476" s="5">
        <f>IF(O3476&gt;(P3476+U3476),O3476-P3476-U3476, 0)</f>
        <v>0</v>
      </c>
      <c r="S3476" s="5">
        <f t="shared" si="496"/>
        <v>576.1649414145553</v>
      </c>
      <c r="T3476" s="5">
        <f t="shared" si="497"/>
        <v>3563.1679975980301</v>
      </c>
      <c r="U3476" s="5">
        <f>IF(O3476&gt;P3476,IF(V3475*($B$6/100)&gt;=O3476-P3476,(O3476-P3476), V3475*($B$6/100)), 0)</f>
        <v>0</v>
      </c>
      <c r="V3476" s="5">
        <f>V3475+(T3476*($B$5/100))-(U3476/($B$6/100))</f>
        <v>3309035.3913194579</v>
      </c>
      <c r="W3476" s="5">
        <f t="shared" si="498"/>
        <v>82725.884782986454</v>
      </c>
    </row>
    <row r="3477" spans="4:23" x14ac:dyDescent="0.25">
      <c r="D3477">
        <f t="shared" si="499"/>
        <v>3475</v>
      </c>
      <c r="E3477" s="3">
        <v>43975</v>
      </c>
      <c r="F3477" s="4">
        <v>0.79166666666666663</v>
      </c>
      <c r="G3477">
        <v>50</v>
      </c>
      <c r="H3477">
        <v>0</v>
      </c>
      <c r="I3477" s="5">
        <f t="shared" si="494"/>
        <v>7</v>
      </c>
      <c r="J3477" s="22">
        <v>4.2066088299193817E-5</v>
      </c>
      <c r="K3477">
        <v>1.3895000000000002E-4</v>
      </c>
      <c r="L3477" s="5" cm="1">
        <f t="array" ref="L3477">_xlfn.IFS(I3477=0, 0, I3477&gt;34, 0, AND(I3477&gt;0, I3477&lt;35), VLOOKUP(I3477, $A$63:$C$96, 3))</f>
        <v>4800</v>
      </c>
      <c r="M3477" s="5">
        <f t="shared" si="493"/>
        <v>199.81391942117062</v>
      </c>
      <c r="N3477" s="5">
        <v>1218.7382061768501</v>
      </c>
      <c r="O3477" s="5">
        <f t="shared" si="500"/>
        <v>3914.2215000000006</v>
      </c>
      <c r="P3477" s="5">
        <f t="shared" si="501"/>
        <v>3914.2215000000006</v>
      </c>
      <c r="Q3477" s="5">
        <f t="shared" si="495"/>
        <v>487.20077413479089</v>
      </c>
      <c r="R3477" s="5">
        <f>IF(O3477&gt;(P3477+U3477),O3477-P3477-U3477, 0)</f>
        <v>0</v>
      </c>
      <c r="S3477" s="5">
        <f t="shared" si="496"/>
        <v>598.39164528637934</v>
      </c>
      <c r="T3477" s="5">
        <f t="shared" si="497"/>
        <v>487.20077413479089</v>
      </c>
      <c r="U3477" s="5">
        <f>IF(O3477&gt;P3477,IF(V3476*($B$6/100)&gt;=O3477-P3477,(O3477-P3477), V3476*($B$6/100)), 0)</f>
        <v>0</v>
      </c>
      <c r="V3477" s="5">
        <f>V3476+(T3477*($B$5/100))-(U3477/($B$6/100))</f>
        <v>3309376.4318613522</v>
      </c>
      <c r="W3477" s="5">
        <f t="shared" si="498"/>
        <v>82734.410796533804</v>
      </c>
    </row>
    <row r="3478" spans="4:23" x14ac:dyDescent="0.25">
      <c r="D3478">
        <f t="shared" si="499"/>
        <v>3476</v>
      </c>
      <c r="E3478" s="3">
        <v>43975</v>
      </c>
      <c r="F3478" s="4">
        <v>0.83333333333333337</v>
      </c>
      <c r="G3478">
        <v>40</v>
      </c>
      <c r="H3478">
        <v>0</v>
      </c>
      <c r="I3478" s="5">
        <f t="shared" si="494"/>
        <v>6</v>
      </c>
      <c r="J3478" s="22">
        <v>1.9795806258444149E-5</v>
      </c>
      <c r="K3478">
        <v>1.4563999999999999E-4</v>
      </c>
      <c r="L3478" s="5" cm="1">
        <f t="array" ref="L3478">_xlfn.IFS(I3478=0, 0, I3478&gt;34, 0, AND(I3478&gt;0, I3478&lt;35), VLOOKUP(I3478, $A$63:$C$96, 3))</f>
        <v>2980</v>
      </c>
      <c r="M3478" s="5">
        <f t="shared" si="493"/>
        <v>94.030079727609717</v>
      </c>
      <c r="N3478" s="5">
        <v>1177.7801104602645</v>
      </c>
      <c r="O3478" s="5">
        <f t="shared" si="500"/>
        <v>4102.6787999999997</v>
      </c>
      <c r="P3478" s="5">
        <f t="shared" si="501"/>
        <v>3074.0300797276095</v>
      </c>
      <c r="Q3478" s="5">
        <f t="shared" si="495"/>
        <v>0</v>
      </c>
      <c r="R3478" s="5">
        <f>IF(O3478&gt;(P3478+U3478),O3478-P3478-U3478, 0)</f>
        <v>0</v>
      </c>
      <c r="S3478" s="5">
        <f t="shared" si="496"/>
        <v>0</v>
      </c>
      <c r="T3478" s="5">
        <f t="shared" si="497"/>
        <v>0</v>
      </c>
      <c r="U3478" s="5">
        <f>IF(O3478&gt;P3478,IF(V3477*($B$6/100)&gt;=O3478-P3478,(O3478-P3478), V3477*($B$6/100)), 0)</f>
        <v>1028.6487202723902</v>
      </c>
      <c r="V3478" s="5">
        <f>V3477+(T3478*($B$5/100))-(U3478/($B$6/100))</f>
        <v>3307906.9336895347</v>
      </c>
      <c r="W3478" s="5">
        <f t="shared" si="498"/>
        <v>82697.67334223837</v>
      </c>
    </row>
    <row r="3479" spans="4:23" x14ac:dyDescent="0.25">
      <c r="D3479">
        <f t="shared" si="499"/>
        <v>3477</v>
      </c>
      <c r="E3479" s="3">
        <v>43975</v>
      </c>
      <c r="F3479" s="4">
        <v>0.875</v>
      </c>
      <c r="G3479">
        <v>40</v>
      </c>
      <c r="H3479">
        <v>0</v>
      </c>
      <c r="I3479" s="5">
        <f t="shared" si="494"/>
        <v>6</v>
      </c>
      <c r="J3479" s="22">
        <v>2.4744757823055187E-6</v>
      </c>
      <c r="K3479">
        <v>1.5165999999999999E-4</v>
      </c>
      <c r="L3479" s="5" cm="1">
        <f t="array" ref="L3479">_xlfn.IFS(I3479=0, 0, I3479&gt;34, 0, AND(I3479&gt;0, I3479&lt;35), VLOOKUP(I3479, $A$63:$C$96, 3))</f>
        <v>2980</v>
      </c>
      <c r="M3479" s="5">
        <f t="shared" si="493"/>
        <v>11.753759965951215</v>
      </c>
      <c r="N3479" s="5">
        <v>1064.3096415683799</v>
      </c>
      <c r="O3479" s="5">
        <f t="shared" si="500"/>
        <v>4272.2622000000001</v>
      </c>
      <c r="P3479" s="5">
        <f t="shared" si="501"/>
        <v>2991.7537599659513</v>
      </c>
      <c r="Q3479" s="5">
        <f t="shared" si="495"/>
        <v>0</v>
      </c>
      <c r="R3479" s="5">
        <f>IF(O3479&gt;(P3479+U3479),O3479-P3479-U3479, 0)</f>
        <v>0</v>
      </c>
      <c r="S3479" s="5">
        <f t="shared" si="496"/>
        <v>0</v>
      </c>
      <c r="T3479" s="5">
        <f t="shared" si="497"/>
        <v>0</v>
      </c>
      <c r="U3479" s="5">
        <f>IF(O3479&gt;P3479,IF(V3478*($B$6/100)&gt;=O3479-P3479,(O3479-P3479), V3478*($B$6/100)), 0)</f>
        <v>1280.5084400340488</v>
      </c>
      <c r="V3479" s="5">
        <f>V3478+(T3479*($B$5/100))-(U3479/($B$6/100))</f>
        <v>3306077.6359180575</v>
      </c>
      <c r="W3479" s="5">
        <f t="shared" si="498"/>
        <v>82651.940897951441</v>
      </c>
    </row>
    <row r="3480" spans="4:23" x14ac:dyDescent="0.25">
      <c r="D3480">
        <f t="shared" si="499"/>
        <v>3478</v>
      </c>
      <c r="E3480" s="3">
        <v>43975</v>
      </c>
      <c r="F3480" s="4">
        <v>0.91666666666666663</v>
      </c>
      <c r="G3480">
        <v>50</v>
      </c>
      <c r="H3480">
        <v>0</v>
      </c>
      <c r="I3480" s="5">
        <f t="shared" si="494"/>
        <v>7</v>
      </c>
      <c r="J3480" s="22">
        <v>0</v>
      </c>
      <c r="K3480">
        <v>1.5680000000000002E-4</v>
      </c>
      <c r="L3480" s="5" cm="1">
        <f t="array" ref="L3480">_xlfn.IFS(I3480=0, 0, I3480&gt;34, 0, AND(I3480&gt;0, I3480&lt;35), VLOOKUP(I3480, $A$63:$C$96, 3))</f>
        <v>4800</v>
      </c>
      <c r="M3480" s="5">
        <f t="shared" si="493"/>
        <v>0</v>
      </c>
      <c r="N3480" s="5">
        <v>958.763332422286</v>
      </c>
      <c r="O3480" s="5">
        <f t="shared" si="500"/>
        <v>4417.0560000000005</v>
      </c>
      <c r="P3480" s="5">
        <f t="shared" si="501"/>
        <v>4417.0560000000005</v>
      </c>
      <c r="Q3480" s="5">
        <f t="shared" si="495"/>
        <v>382.94399999999951</v>
      </c>
      <c r="R3480" s="5">
        <f>IF(O3480&gt;(P3480+U3480),O3480-P3480-U3480, 0)</f>
        <v>0</v>
      </c>
      <c r="S3480" s="5">
        <f t="shared" si="496"/>
        <v>0</v>
      </c>
      <c r="T3480" s="5">
        <f t="shared" si="497"/>
        <v>382.94399999999951</v>
      </c>
      <c r="U3480" s="5">
        <f>IF(O3480&gt;P3480,IF(V3479*($B$6/100)&gt;=O3480-P3480,(O3480-P3480), V3479*($B$6/100)), 0)</f>
        <v>0</v>
      </c>
      <c r="V3480" s="5">
        <f>V3479+(T3480*($B$5/100))-(U3480/($B$6/100))</f>
        <v>3306345.6967180576</v>
      </c>
      <c r="W3480" s="5">
        <f t="shared" si="498"/>
        <v>82658.642417951443</v>
      </c>
    </row>
    <row r="3481" spans="4:23" x14ac:dyDescent="0.25">
      <c r="D3481">
        <f t="shared" si="499"/>
        <v>3479</v>
      </c>
      <c r="E3481" s="3">
        <v>43975</v>
      </c>
      <c r="F3481" s="4">
        <v>0.95833333333333337</v>
      </c>
      <c r="G3481">
        <v>40</v>
      </c>
      <c r="H3481">
        <v>0</v>
      </c>
      <c r="I3481" s="5">
        <f t="shared" si="494"/>
        <v>6</v>
      </c>
      <c r="J3481" s="22">
        <v>0</v>
      </c>
      <c r="K3481">
        <v>1.5462000000000001E-4</v>
      </c>
      <c r="L3481" s="5" cm="1">
        <f t="array" ref="L3481">_xlfn.IFS(I3481=0, 0, I3481&gt;34, 0, AND(I3481&gt;0, I3481&lt;35), VLOOKUP(I3481, $A$63:$C$96, 3))</f>
        <v>2980</v>
      </c>
      <c r="M3481" s="5">
        <f t="shared" si="493"/>
        <v>0</v>
      </c>
      <c r="N3481" s="5">
        <v>883.26191196994682</v>
      </c>
      <c r="O3481" s="5">
        <f t="shared" si="500"/>
        <v>4355.6454000000003</v>
      </c>
      <c r="P3481" s="5">
        <f t="shared" si="501"/>
        <v>2980</v>
      </c>
      <c r="Q3481" s="5">
        <f t="shared" si="495"/>
        <v>0</v>
      </c>
      <c r="R3481" s="5">
        <f>IF(O3481&gt;(P3481+U3481),O3481-P3481-U3481, 0)</f>
        <v>0</v>
      </c>
      <c r="S3481" s="5">
        <f t="shared" si="496"/>
        <v>0</v>
      </c>
      <c r="T3481" s="5">
        <f t="shared" si="497"/>
        <v>0</v>
      </c>
      <c r="U3481" s="5">
        <f>IF(O3481&gt;P3481,IF(V3480*($B$6/100)&gt;=O3481-P3481,(O3481-P3481), V3480*($B$6/100)), 0)</f>
        <v>1375.6454000000003</v>
      </c>
      <c r="V3481" s="5">
        <f>V3480+(T3481*($B$5/100))-(U3481/($B$6/100))</f>
        <v>3304380.4890037719</v>
      </c>
      <c r="W3481" s="5">
        <f t="shared" si="498"/>
        <v>82609.512225094295</v>
      </c>
    </row>
    <row r="3482" spans="4:23" x14ac:dyDescent="0.25">
      <c r="D3482">
        <f t="shared" si="499"/>
        <v>3480</v>
      </c>
      <c r="E3482" s="3">
        <v>43976</v>
      </c>
      <c r="F3482" s="4">
        <v>0</v>
      </c>
      <c r="G3482">
        <v>30</v>
      </c>
      <c r="H3482">
        <v>0</v>
      </c>
      <c r="I3482" s="5">
        <f t="shared" si="494"/>
        <v>4</v>
      </c>
      <c r="J3482" s="22">
        <v>0</v>
      </c>
      <c r="K3482">
        <v>1.3092999999999999E-4</v>
      </c>
      <c r="L3482" s="5" cm="1">
        <f t="array" ref="L3482">_xlfn.IFS(I3482=0, 0, I3482&gt;34, 0, AND(I3482&gt;0, I3482&lt;35), VLOOKUP(I3482, $A$63:$C$96, 3))</f>
        <v>740</v>
      </c>
      <c r="M3482" s="5">
        <f t="shared" si="493"/>
        <v>0</v>
      </c>
      <c r="N3482" s="5">
        <v>719.41063180459935</v>
      </c>
      <c r="O3482" s="5">
        <f t="shared" si="500"/>
        <v>3688.2981</v>
      </c>
      <c r="P3482" s="5">
        <f t="shared" si="501"/>
        <v>740</v>
      </c>
      <c r="Q3482" s="5">
        <f t="shared" si="495"/>
        <v>0</v>
      </c>
      <c r="R3482" s="5">
        <f>IF(O3482&gt;(P3482+U3482),O3482-P3482-U3482, 0)</f>
        <v>0</v>
      </c>
      <c r="S3482" s="5">
        <f t="shared" si="496"/>
        <v>0</v>
      </c>
      <c r="T3482" s="5">
        <f t="shared" si="497"/>
        <v>0</v>
      </c>
      <c r="U3482" s="5">
        <f>IF(O3482&gt;P3482,IF(V3481*($B$6/100)&gt;=O3482-P3482,(O3482-P3482), V3481*($B$6/100)), 0)</f>
        <v>2948.2981</v>
      </c>
      <c r="V3482" s="5">
        <f>V3481+(T3482*($B$5/100))-(U3482/($B$6/100))</f>
        <v>3300168.6345752003</v>
      </c>
      <c r="W3482" s="5">
        <f t="shared" si="498"/>
        <v>82504.215864380007</v>
      </c>
    </row>
    <row r="3483" spans="4:23" x14ac:dyDescent="0.25">
      <c r="D3483">
        <f t="shared" si="499"/>
        <v>3481</v>
      </c>
      <c r="E3483" s="3">
        <v>43976</v>
      </c>
      <c r="F3483" s="4">
        <v>4.1666666666666664E-2</v>
      </c>
      <c r="G3483">
        <v>40</v>
      </c>
      <c r="H3483">
        <v>0</v>
      </c>
      <c r="I3483" s="5">
        <f t="shared" si="494"/>
        <v>6</v>
      </c>
      <c r="J3483" s="22">
        <v>0</v>
      </c>
      <c r="K3483">
        <v>9.9909999999999997E-5</v>
      </c>
      <c r="L3483" s="5" cm="1">
        <f t="array" ref="L3483">_xlfn.IFS(I3483=0, 0, I3483&gt;34, 0, AND(I3483&gt;0, I3483&lt;35), VLOOKUP(I3483, $A$63:$C$96, 3))</f>
        <v>2980</v>
      </c>
      <c r="M3483" s="5">
        <f t="shared" si="493"/>
        <v>0</v>
      </c>
      <c r="N3483" s="5">
        <v>602.51854719531832</v>
      </c>
      <c r="O3483" s="5">
        <f t="shared" si="500"/>
        <v>2814.4647</v>
      </c>
      <c r="P3483" s="5">
        <f t="shared" si="501"/>
        <v>2814.4647</v>
      </c>
      <c r="Q3483" s="5">
        <f t="shared" si="495"/>
        <v>165.53530000000001</v>
      </c>
      <c r="R3483" s="5">
        <f>IF(O3483&gt;(P3483+U3483),O3483-P3483-U3483, 0)</f>
        <v>0</v>
      </c>
      <c r="S3483" s="5">
        <f t="shared" si="496"/>
        <v>0</v>
      </c>
      <c r="T3483" s="5">
        <f t="shared" si="497"/>
        <v>165.53530000000001</v>
      </c>
      <c r="U3483" s="5">
        <f>IF(O3483&gt;P3483,IF(V3482*($B$6/100)&gt;=O3483-P3483,(O3483-P3483), V3482*($B$6/100)), 0)</f>
        <v>0</v>
      </c>
      <c r="V3483" s="5">
        <f>V3482+(T3483*($B$5/100))-(U3483/($B$6/100))</f>
        <v>3300284.5092852004</v>
      </c>
      <c r="W3483" s="5">
        <f t="shared" si="498"/>
        <v>82507.112732130016</v>
      </c>
    </row>
    <row r="3484" spans="4:23" x14ac:dyDescent="0.25">
      <c r="D3484">
        <f t="shared" si="499"/>
        <v>3482</v>
      </c>
      <c r="E3484" s="3">
        <v>43976</v>
      </c>
      <c r="F3484" s="4">
        <v>8.3333333333333329E-2</v>
      </c>
      <c r="G3484">
        <v>40</v>
      </c>
      <c r="H3484">
        <v>0</v>
      </c>
      <c r="I3484" s="5">
        <f t="shared" si="494"/>
        <v>6</v>
      </c>
      <c r="J3484" s="22">
        <v>0</v>
      </c>
      <c r="K3484">
        <v>8.1819999999999999E-5</v>
      </c>
      <c r="L3484" s="5" cm="1">
        <f t="array" ref="L3484">_xlfn.IFS(I3484=0, 0, I3484&gt;34, 0, AND(I3484&gt;0, I3484&lt;35), VLOOKUP(I3484, $A$63:$C$96, 3))</f>
        <v>2980</v>
      </c>
      <c r="M3484" s="5">
        <f t="shared" si="493"/>
        <v>0</v>
      </c>
      <c r="N3484" s="5">
        <v>574.81117295879733</v>
      </c>
      <c r="O3484" s="5">
        <f t="shared" si="500"/>
        <v>2304.8694</v>
      </c>
      <c r="P3484" s="5">
        <f t="shared" si="501"/>
        <v>2304.8694</v>
      </c>
      <c r="Q3484" s="5">
        <f t="shared" si="495"/>
        <v>487.20077413479089</v>
      </c>
      <c r="R3484" s="5">
        <f>IF(O3484&gt;(P3484+U3484),O3484-P3484-U3484, 0)</f>
        <v>0</v>
      </c>
      <c r="S3484" s="5">
        <f t="shared" si="496"/>
        <v>187.92982586520907</v>
      </c>
      <c r="T3484" s="5">
        <f t="shared" si="497"/>
        <v>487.20077413479089</v>
      </c>
      <c r="U3484" s="5">
        <f>IF(O3484&gt;P3484,IF(V3483*($B$6/100)&gt;=O3484-P3484,(O3484-P3484), V3483*($B$6/100)), 0)</f>
        <v>0</v>
      </c>
      <c r="V3484" s="5">
        <f>V3483+(T3484*($B$5/100))-(U3484/($B$6/100))</f>
        <v>3300625.5498270947</v>
      </c>
      <c r="W3484" s="5">
        <f t="shared" si="498"/>
        <v>82515.638745677366</v>
      </c>
    </row>
    <row r="3485" spans="4:23" x14ac:dyDescent="0.25">
      <c r="D3485">
        <f t="shared" si="499"/>
        <v>3483</v>
      </c>
      <c r="E3485" s="3">
        <v>43976</v>
      </c>
      <c r="F3485" s="4">
        <v>0.125</v>
      </c>
      <c r="G3485">
        <v>50</v>
      </c>
      <c r="H3485">
        <v>0</v>
      </c>
      <c r="I3485" s="5">
        <f t="shared" si="494"/>
        <v>7</v>
      </c>
      <c r="J3485" s="22">
        <v>0</v>
      </c>
      <c r="K3485">
        <v>7.2650000000000004E-5</v>
      </c>
      <c r="L3485" s="5" cm="1">
        <f t="array" ref="L3485">_xlfn.IFS(I3485=0, 0, I3485&gt;34, 0, AND(I3485&gt;0, I3485&lt;35), VLOOKUP(I3485, $A$63:$C$96, 3))</f>
        <v>4800</v>
      </c>
      <c r="M3485" s="5">
        <f t="shared" si="493"/>
        <v>0</v>
      </c>
      <c r="N3485" s="5">
        <v>573.10975618724956</v>
      </c>
      <c r="O3485" s="5">
        <f t="shared" si="500"/>
        <v>2046.5504999999998</v>
      </c>
      <c r="P3485" s="5">
        <f t="shared" si="501"/>
        <v>2046.5504999999998</v>
      </c>
      <c r="Q3485" s="5">
        <f t="shared" si="495"/>
        <v>487.20077413479089</v>
      </c>
      <c r="R3485" s="5">
        <f>IF(O3485&gt;(P3485+U3485),O3485-P3485-U3485, 0)</f>
        <v>0</v>
      </c>
      <c r="S3485" s="5">
        <f t="shared" si="496"/>
        <v>294.34769706696983</v>
      </c>
      <c r="T3485" s="5">
        <f t="shared" si="497"/>
        <v>2459.1018029330303</v>
      </c>
      <c r="U3485" s="5">
        <f>IF(O3485&gt;P3485,IF(V3484*($B$6/100)&gt;=O3485-P3485,(O3485-P3485), V3484*($B$6/100)), 0)</f>
        <v>0</v>
      </c>
      <c r="V3485" s="5">
        <f>V3484+(T3485*($B$5/100))-(U3485/($B$6/100))</f>
        <v>3302346.9210891477</v>
      </c>
      <c r="W3485" s="5">
        <f t="shared" si="498"/>
        <v>82558.673027228695</v>
      </c>
    </row>
    <row r="3486" spans="4:23" x14ac:dyDescent="0.25">
      <c r="D3486">
        <f t="shared" si="499"/>
        <v>3484</v>
      </c>
      <c r="E3486" s="3">
        <v>43976</v>
      </c>
      <c r="F3486" s="4">
        <v>0.16666666666666666</v>
      </c>
      <c r="G3486">
        <v>50</v>
      </c>
      <c r="H3486">
        <v>0</v>
      </c>
      <c r="I3486" s="5">
        <f t="shared" si="494"/>
        <v>7</v>
      </c>
      <c r="J3486" s="22">
        <v>0</v>
      </c>
      <c r="K3486">
        <v>6.8700000000000003E-5</v>
      </c>
      <c r="L3486" s="5" cm="1">
        <f t="array" ref="L3486">_xlfn.IFS(I3486=0, 0, I3486&gt;34, 0, AND(I3486&gt;0, I3486&lt;35), VLOOKUP(I3486, $A$63:$C$96, 3))</f>
        <v>4800</v>
      </c>
      <c r="M3486" s="5">
        <f t="shared" si="493"/>
        <v>0</v>
      </c>
      <c r="N3486" s="5">
        <v>591.50733535418635</v>
      </c>
      <c r="O3486" s="5">
        <f t="shared" si="500"/>
        <v>1935.279</v>
      </c>
      <c r="P3486" s="5">
        <f t="shared" si="501"/>
        <v>1935.279</v>
      </c>
      <c r="Q3486" s="5">
        <f t="shared" si="495"/>
        <v>487.20077413479089</v>
      </c>
      <c r="R3486" s="5">
        <f>IF(O3486&gt;(P3486+U3486),O3486-P3486-U3486, 0)</f>
        <v>0</v>
      </c>
      <c r="S3486" s="5">
        <f t="shared" si="496"/>
        <v>303.79664641904782</v>
      </c>
      <c r="T3486" s="5">
        <f t="shared" si="497"/>
        <v>2560.9243535809524</v>
      </c>
      <c r="U3486" s="5">
        <f>IF(O3486&gt;P3486,IF(V3485*($B$6/100)&gt;=O3486-P3486,(O3486-P3486), V3485*($B$6/100)), 0)</f>
        <v>0</v>
      </c>
      <c r="V3486" s="5">
        <f>V3485+(T3486*($B$5/100))-(U3486/($B$6/100))</f>
        <v>3304139.5681366543</v>
      </c>
      <c r="W3486" s="5">
        <f t="shared" si="498"/>
        <v>82603.489203416364</v>
      </c>
    </row>
    <row r="3487" spans="4:23" x14ac:dyDescent="0.25">
      <c r="D3487">
        <f t="shared" si="499"/>
        <v>3485</v>
      </c>
      <c r="E3487" s="3">
        <v>43976</v>
      </c>
      <c r="F3487" s="4">
        <v>0.20833333333333334</v>
      </c>
      <c r="G3487">
        <v>30</v>
      </c>
      <c r="H3487">
        <v>0</v>
      </c>
      <c r="I3487" s="5">
        <f t="shared" si="494"/>
        <v>4</v>
      </c>
      <c r="J3487" s="22">
        <v>2.4744757823055187E-6</v>
      </c>
      <c r="K3487">
        <v>6.8199999999999991E-5</v>
      </c>
      <c r="L3487" s="5" cm="1">
        <f t="array" ref="L3487">_xlfn.IFS(I3487=0, 0, I3487&gt;34, 0, AND(I3487&gt;0, I3487&lt;35), VLOOKUP(I3487, $A$63:$C$96, 3))</f>
        <v>740</v>
      </c>
      <c r="M3487" s="5">
        <f t="shared" si="493"/>
        <v>11.753759965951215</v>
      </c>
      <c r="N3487" s="5">
        <v>619.01304480400165</v>
      </c>
      <c r="O3487" s="5">
        <f t="shared" si="500"/>
        <v>1921.194</v>
      </c>
      <c r="P3487" s="5">
        <f t="shared" si="501"/>
        <v>751.75375996595119</v>
      </c>
      <c r="Q3487" s="5">
        <f t="shared" si="495"/>
        <v>0</v>
      </c>
      <c r="R3487" s="5">
        <f>IF(O3487&gt;(P3487+U3487),O3487-P3487-U3487, 0)</f>
        <v>0</v>
      </c>
      <c r="S3487" s="5">
        <f t="shared" si="496"/>
        <v>0</v>
      </c>
      <c r="T3487" s="5">
        <f t="shared" si="497"/>
        <v>0</v>
      </c>
      <c r="U3487" s="5">
        <f>IF(O3487&gt;P3487,IF(V3486*($B$6/100)&gt;=O3487-P3487,(O3487-P3487), V3486*($B$6/100)), 0)</f>
        <v>1169.4402400340487</v>
      </c>
      <c r="V3487" s="5">
        <f>V3486+(T3487*($B$5/100))-(U3487/($B$6/100))</f>
        <v>3302468.93922232</v>
      </c>
      <c r="W3487" s="5">
        <f t="shared" si="498"/>
        <v>82561.723480557994</v>
      </c>
    </row>
    <row r="3488" spans="4:23" x14ac:dyDescent="0.25">
      <c r="D3488">
        <f t="shared" si="499"/>
        <v>3486</v>
      </c>
      <c r="E3488" s="3">
        <v>43976</v>
      </c>
      <c r="F3488" s="4">
        <v>0.25</v>
      </c>
      <c r="G3488">
        <v>30</v>
      </c>
      <c r="H3488">
        <v>0</v>
      </c>
      <c r="I3488" s="5">
        <f t="shared" si="494"/>
        <v>4</v>
      </c>
      <c r="J3488" s="22">
        <v>2.2270282040749667E-5</v>
      </c>
      <c r="K3488">
        <v>6.9709999999999995E-5</v>
      </c>
      <c r="L3488" s="5" cm="1">
        <f t="array" ref="L3488">_xlfn.IFS(I3488=0, 0, I3488&gt;34, 0, AND(I3488&gt;0, I3488&lt;35), VLOOKUP(I3488, $A$63:$C$96, 3))</f>
        <v>740</v>
      </c>
      <c r="M3488" s="5">
        <f t="shared" si="493"/>
        <v>105.78383969356092</v>
      </c>
      <c r="N3488" s="5">
        <v>721.89539918225125</v>
      </c>
      <c r="O3488" s="5">
        <f t="shared" si="500"/>
        <v>1963.7306999999998</v>
      </c>
      <c r="P3488" s="5">
        <f t="shared" si="501"/>
        <v>845.78383969356094</v>
      </c>
      <c r="Q3488" s="5">
        <f t="shared" si="495"/>
        <v>0</v>
      </c>
      <c r="R3488" s="5">
        <f>IF(O3488&gt;(P3488+U3488),O3488-P3488-U3488, 0)</f>
        <v>0</v>
      </c>
      <c r="S3488" s="5">
        <f t="shared" si="496"/>
        <v>0</v>
      </c>
      <c r="T3488" s="5">
        <f t="shared" si="497"/>
        <v>0</v>
      </c>
      <c r="U3488" s="5">
        <f>IF(O3488&gt;P3488,IF(V3487*($B$6/100)&gt;=O3488-P3488,(O3488-P3488), V3487*($B$6/100)), 0)</f>
        <v>1117.9468603064388</v>
      </c>
      <c r="V3488" s="5">
        <f>V3487+(T3488*($B$5/100))-(U3488/($B$6/100))</f>
        <v>3300871.8722790251</v>
      </c>
      <c r="W3488" s="5">
        <f t="shared" si="498"/>
        <v>82521.796806975632</v>
      </c>
    </row>
    <row r="3489" spans="4:23" x14ac:dyDescent="0.25">
      <c r="D3489">
        <f t="shared" si="499"/>
        <v>3487</v>
      </c>
      <c r="E3489" s="3">
        <v>43976</v>
      </c>
      <c r="F3489" s="4">
        <v>0.29166666666666669</v>
      </c>
      <c r="G3489">
        <v>40</v>
      </c>
      <c r="H3489">
        <v>0</v>
      </c>
      <c r="I3489" s="5">
        <f t="shared" si="494"/>
        <v>6</v>
      </c>
      <c r="J3489" s="22">
        <v>8.908112816299867E-5</v>
      </c>
      <c r="K3489">
        <v>7.7529999999999998E-5</v>
      </c>
      <c r="L3489" s="5" cm="1">
        <f t="array" ref="L3489">_xlfn.IFS(I3489=0, 0, I3489&gt;34, 0, AND(I3489&gt;0, I3489&lt;35), VLOOKUP(I3489, $A$63:$C$96, 3))</f>
        <v>2980</v>
      </c>
      <c r="M3489" s="5">
        <f t="shared" si="493"/>
        <v>423.13535877424368</v>
      </c>
      <c r="N3489" s="5">
        <v>1007.9713037520124</v>
      </c>
      <c r="O3489" s="5">
        <f t="shared" si="500"/>
        <v>2184.0201000000002</v>
      </c>
      <c r="P3489" s="5">
        <f t="shared" si="501"/>
        <v>2184.0201000000002</v>
      </c>
      <c r="Q3489" s="5">
        <f t="shared" si="495"/>
        <v>487.20077413479089</v>
      </c>
      <c r="R3489" s="5">
        <f>IF(O3489&gt;(P3489+U3489),O3489-P3489-U3489, 0)</f>
        <v>0</v>
      </c>
      <c r="S3489" s="5">
        <f t="shared" si="496"/>
        <v>517.69146968082396</v>
      </c>
      <c r="T3489" s="5">
        <f t="shared" si="497"/>
        <v>701.4237890934196</v>
      </c>
      <c r="U3489" s="5">
        <f>IF(O3489&gt;P3489,IF(V3488*($B$6/100)&gt;=O3489-P3489,(O3489-P3489), V3488*($B$6/100)), 0)</f>
        <v>0</v>
      </c>
      <c r="V3489" s="5">
        <f>V3488+(T3489*($B$5/100))-(U3489/($B$6/100))</f>
        <v>3301362.8689313903</v>
      </c>
      <c r="W3489" s="5">
        <f t="shared" si="498"/>
        <v>82534.071723284753</v>
      </c>
    </row>
    <row r="3490" spans="4:23" x14ac:dyDescent="0.25">
      <c r="D3490">
        <f t="shared" si="499"/>
        <v>3488</v>
      </c>
      <c r="E3490" s="3">
        <v>43976</v>
      </c>
      <c r="F3490" s="4">
        <v>0.33333333333333331</v>
      </c>
      <c r="G3490">
        <v>50</v>
      </c>
      <c r="H3490">
        <v>1</v>
      </c>
      <c r="I3490" s="5">
        <f t="shared" si="494"/>
        <v>7</v>
      </c>
      <c r="J3490" s="22">
        <v>1.9300911101983044E-4</v>
      </c>
      <c r="K3490">
        <v>9.0259999999999993E-5</v>
      </c>
      <c r="L3490" s="5" cm="1">
        <f t="array" ref="L3490">_xlfn.IFS(I3490=0, 0, I3490&gt;34, 0, AND(I3490&gt;0, I3490&lt;35), VLOOKUP(I3490, $A$63:$C$96, 3))</f>
        <v>4800</v>
      </c>
      <c r="M3490" s="5">
        <f t="shared" si="493"/>
        <v>916.79327734419462</v>
      </c>
      <c r="N3490" s="5">
        <v>1263.1492455699699</v>
      </c>
      <c r="O3490" s="5">
        <f t="shared" si="500"/>
        <v>2542.6241999999997</v>
      </c>
      <c r="P3490" s="5">
        <f t="shared" si="501"/>
        <v>2542.6241999999997</v>
      </c>
      <c r="Q3490" s="5">
        <f t="shared" si="495"/>
        <v>487.20077413479089</v>
      </c>
      <c r="R3490" s="5">
        <f>IF(O3490&gt;(P3490+U3490),O3490-P3490-U3490, 0)</f>
        <v>0</v>
      </c>
      <c r="S3490" s="5">
        <f t="shared" si="496"/>
        <v>648.75020442667653</v>
      </c>
      <c r="T3490" s="5">
        <f t="shared" si="497"/>
        <v>2525.418872917518</v>
      </c>
      <c r="U3490" s="5">
        <f>IF(O3490&gt;P3490,IF(V3489*($B$6/100)&gt;=O3490-P3490,(O3490-P3490), V3489*($B$6/100)), 0)</f>
        <v>0</v>
      </c>
      <c r="V3490" s="5">
        <f>V3489+(T3490*($B$5/100))-(U3490/($B$6/100))</f>
        <v>3303130.6621424328</v>
      </c>
      <c r="W3490" s="5">
        <f t="shared" si="498"/>
        <v>82578.266553560825</v>
      </c>
    </row>
    <row r="3491" spans="4:23" x14ac:dyDescent="0.25">
      <c r="D3491">
        <f t="shared" si="499"/>
        <v>3489</v>
      </c>
      <c r="E3491" s="3">
        <v>43976</v>
      </c>
      <c r="F3491" s="4">
        <v>0.375</v>
      </c>
      <c r="G3491">
        <v>50</v>
      </c>
      <c r="H3491">
        <v>1</v>
      </c>
      <c r="I3491" s="5">
        <f t="shared" si="494"/>
        <v>7</v>
      </c>
      <c r="J3491" s="22">
        <v>2.771412876182181E-4</v>
      </c>
      <c r="K3491">
        <v>8.789E-5</v>
      </c>
      <c r="L3491" s="5" cm="1">
        <f t="array" ref="L3491">_xlfn.IFS(I3491=0, 0, I3491&gt;34, 0, AND(I3491&gt;0, I3491&lt;35), VLOOKUP(I3491, $A$63:$C$96, 3))</f>
        <v>4800</v>
      </c>
      <c r="M3491" s="5">
        <f t="shared" si="493"/>
        <v>1316.421116186536</v>
      </c>
      <c r="N3491" s="5">
        <v>1233.7318763674791</v>
      </c>
      <c r="O3491" s="5">
        <f t="shared" si="500"/>
        <v>2475.8613</v>
      </c>
      <c r="P3491" s="5">
        <f t="shared" si="501"/>
        <v>2475.8613</v>
      </c>
      <c r="Q3491" s="5">
        <f t="shared" si="495"/>
        <v>487.20077413479089</v>
      </c>
      <c r="R3491" s="5">
        <f>IF(O3491&gt;(P3491+U3491),O3491-P3491-U3491, 0)</f>
        <v>0</v>
      </c>
      <c r="S3491" s="5">
        <f t="shared" si="496"/>
        <v>633.64151924894088</v>
      </c>
      <c r="T3491" s="5">
        <f t="shared" si="497"/>
        <v>3006.9182969375952</v>
      </c>
      <c r="U3491" s="5">
        <f>IF(O3491&gt;P3491,IF(V3490*($B$6/100)&gt;=O3491-P3491,(O3491-P3491), V3490*($B$6/100)), 0)</f>
        <v>0</v>
      </c>
      <c r="V3491" s="5">
        <f>V3490+(T3491*($B$5/100))-(U3491/($B$6/100))</f>
        <v>3305235.5049502891</v>
      </c>
      <c r="W3491" s="5">
        <f t="shared" si="498"/>
        <v>82630.887623757226</v>
      </c>
    </row>
    <row r="3492" spans="4:23" x14ac:dyDescent="0.25">
      <c r="D3492">
        <f t="shared" si="499"/>
        <v>3490</v>
      </c>
      <c r="E3492" s="3">
        <v>43976</v>
      </c>
      <c r="F3492" s="4">
        <v>0.41666666666666669</v>
      </c>
      <c r="G3492">
        <v>50</v>
      </c>
      <c r="H3492">
        <v>5</v>
      </c>
      <c r="I3492" s="5">
        <f t="shared" si="494"/>
        <v>7</v>
      </c>
      <c r="J3492" s="22">
        <v>4.4293116503268785E-4</v>
      </c>
      <c r="K3492">
        <v>8.0710000000000005E-5</v>
      </c>
      <c r="L3492" s="5" cm="1">
        <f t="array" ref="L3492">_xlfn.IFS(I3492=0, 0, I3492&gt;34, 0, AND(I3492&gt;0, I3492&lt;35), VLOOKUP(I3492, $A$63:$C$96, 3))</f>
        <v>4800</v>
      </c>
      <c r="M3492" s="5">
        <f t="shared" si="493"/>
        <v>2103.9230339052674</v>
      </c>
      <c r="N3492" s="5">
        <v>1117.4973307180594</v>
      </c>
      <c r="O3492" s="5">
        <f t="shared" si="500"/>
        <v>2273.6007000000004</v>
      </c>
      <c r="P3492" s="5">
        <f t="shared" si="501"/>
        <v>2273.6007000000004</v>
      </c>
      <c r="Q3492" s="5">
        <f t="shared" si="495"/>
        <v>487.20077413479089</v>
      </c>
      <c r="R3492" s="5">
        <f>IF(O3492&gt;(P3492+U3492),O3492-P3492-U3492, 0)</f>
        <v>0</v>
      </c>
      <c r="S3492" s="5">
        <f t="shared" si="496"/>
        <v>573.94375549223071</v>
      </c>
      <c r="T3492" s="5">
        <f t="shared" si="497"/>
        <v>4056.3785784130368</v>
      </c>
      <c r="U3492" s="5">
        <f>IF(O3492&gt;P3492,IF(V3491*($B$6/100)&gt;=O3492-P3492,(O3492-P3492), V3491*($B$6/100)), 0)</f>
        <v>0</v>
      </c>
      <c r="V3492" s="5">
        <f>V3491+(T3492*($B$5/100))-(U3492/($B$6/100))</f>
        <v>3308074.9699551784</v>
      </c>
      <c r="W3492" s="5">
        <f t="shared" si="498"/>
        <v>82701.874248879467</v>
      </c>
    </row>
    <row r="3493" spans="4:23" x14ac:dyDescent="0.25">
      <c r="D3493">
        <f t="shared" si="499"/>
        <v>3491</v>
      </c>
      <c r="E3493" s="3">
        <v>43976</v>
      </c>
      <c r="F3493" s="4">
        <v>0.45833333333333331</v>
      </c>
      <c r="G3493">
        <v>50</v>
      </c>
      <c r="H3493">
        <v>0</v>
      </c>
      <c r="I3493" s="5">
        <f t="shared" si="494"/>
        <v>7</v>
      </c>
      <c r="J3493" s="22">
        <v>2.4992205401285736E-4</v>
      </c>
      <c r="K3493">
        <v>6.847E-5</v>
      </c>
      <c r="L3493" s="5" cm="1">
        <f t="array" ref="L3493">_xlfn.IFS(I3493=0, 0, I3493&gt;34, 0, AND(I3493&gt;0, I3493&lt;35), VLOOKUP(I3493, $A$63:$C$96, 3))</f>
        <v>4800</v>
      </c>
      <c r="M3493" s="5">
        <f t="shared" si="493"/>
        <v>1187.1297565610726</v>
      </c>
      <c r="N3493" s="5">
        <v>949.69438384970681</v>
      </c>
      <c r="O3493" s="5">
        <f t="shared" si="500"/>
        <v>1928.7999</v>
      </c>
      <c r="P3493" s="5">
        <f t="shared" si="501"/>
        <v>1928.7999</v>
      </c>
      <c r="Q3493" s="5">
        <f t="shared" si="495"/>
        <v>487.20077413479089</v>
      </c>
      <c r="R3493" s="5">
        <f>IF(O3493&gt;(P3493+U3493),O3493-P3493-U3493, 0)</f>
        <v>0</v>
      </c>
      <c r="S3493" s="5">
        <f t="shared" si="496"/>
        <v>487.76059347393669</v>
      </c>
      <c r="T3493" s="5">
        <f t="shared" si="497"/>
        <v>3570.5692630871363</v>
      </c>
      <c r="U3493" s="5">
        <f>IF(O3493&gt;P3493,IF(V3492*($B$6/100)&gt;=O3493-P3493,(O3493-P3493), V3492*($B$6/100)), 0)</f>
        <v>0</v>
      </c>
      <c r="V3493" s="5">
        <f>V3492+(T3493*($B$5/100))-(U3493/($B$6/100))</f>
        <v>3310574.3684393396</v>
      </c>
      <c r="W3493" s="5">
        <f t="shared" si="498"/>
        <v>82764.359210983486</v>
      </c>
    </row>
    <row r="3494" spans="4:23" x14ac:dyDescent="0.25">
      <c r="D3494">
        <f t="shared" si="499"/>
        <v>3492</v>
      </c>
      <c r="E3494" s="3">
        <v>43976</v>
      </c>
      <c r="F3494" s="4">
        <v>0.5</v>
      </c>
      <c r="G3494">
        <v>50</v>
      </c>
      <c r="H3494">
        <v>2</v>
      </c>
      <c r="I3494" s="5">
        <f t="shared" si="494"/>
        <v>7</v>
      </c>
      <c r="J3494" s="22">
        <v>3.2663080326432843E-4</v>
      </c>
      <c r="K3494">
        <v>5.7559999999999998E-5</v>
      </c>
      <c r="L3494" s="5" cm="1">
        <f t="array" ref="L3494">_xlfn.IFS(I3494=0, 0, I3494&gt;34, 0, AND(I3494&gt;0, I3494&lt;35), VLOOKUP(I3494, $A$63:$C$96, 3))</f>
        <v>4800</v>
      </c>
      <c r="M3494" s="5">
        <f t="shared" si="493"/>
        <v>1551.49631550556</v>
      </c>
      <c r="N3494" s="5">
        <v>884.72021906128032</v>
      </c>
      <c r="O3494" s="5">
        <f t="shared" si="500"/>
        <v>1621.4651999999999</v>
      </c>
      <c r="P3494" s="5">
        <f t="shared" si="501"/>
        <v>1621.4651999999999</v>
      </c>
      <c r="Q3494" s="5">
        <f t="shared" si="495"/>
        <v>487.20077413479089</v>
      </c>
      <c r="R3494" s="5">
        <f>IF(O3494&gt;(P3494+U3494),O3494-P3494-U3494, 0)</f>
        <v>0</v>
      </c>
      <c r="S3494" s="5">
        <f t="shared" si="496"/>
        <v>454.39002951502454</v>
      </c>
      <c r="T3494" s="5">
        <f t="shared" si="497"/>
        <v>4275.6410859905363</v>
      </c>
      <c r="U3494" s="5">
        <f>IF(O3494&gt;P3494,IF(V3493*($B$6/100)&gt;=O3494-P3494,(O3494-P3494), V3493*($B$6/100)), 0)</f>
        <v>0</v>
      </c>
      <c r="V3494" s="5">
        <f>V3493+(T3494*($B$5/100))-(U3494/($B$6/100))</f>
        <v>3313567.3171995329</v>
      </c>
      <c r="W3494" s="5">
        <f t="shared" si="498"/>
        <v>82839.182929988325</v>
      </c>
    </row>
    <row r="3495" spans="4:23" x14ac:dyDescent="0.25">
      <c r="D3495">
        <f t="shared" si="499"/>
        <v>3493</v>
      </c>
      <c r="E3495" s="3">
        <v>43976</v>
      </c>
      <c r="F3495" s="4">
        <v>0.54166666666666663</v>
      </c>
      <c r="G3495">
        <v>50</v>
      </c>
      <c r="H3495">
        <v>4</v>
      </c>
      <c r="I3495" s="5">
        <f t="shared" si="494"/>
        <v>7</v>
      </c>
      <c r="J3495" s="22">
        <v>4.0828850408041058E-4</v>
      </c>
      <c r="K3495">
        <v>5.0569999999999999E-5</v>
      </c>
      <c r="L3495" s="5" cm="1">
        <f t="array" ref="L3495">_xlfn.IFS(I3495=0, 0, I3495&gt;34, 0, AND(I3495&gt;0, I3495&lt;35), VLOOKUP(I3495, $A$63:$C$96, 3))</f>
        <v>4800</v>
      </c>
      <c r="M3495" s="5">
        <f t="shared" si="493"/>
        <v>1939.3703943819503</v>
      </c>
      <c r="N3495" s="5">
        <v>826.62408706334736</v>
      </c>
      <c r="O3495" s="5">
        <f t="shared" si="500"/>
        <v>1424.5569</v>
      </c>
      <c r="P3495" s="5">
        <f t="shared" si="501"/>
        <v>1424.5569</v>
      </c>
      <c r="Q3495" s="5">
        <f t="shared" si="495"/>
        <v>487.20077413479089</v>
      </c>
      <c r="R3495" s="5">
        <f>IF(O3495&gt;(P3495+U3495),O3495-P3495-U3495, 0)</f>
        <v>0</v>
      </c>
      <c r="S3495" s="5">
        <f t="shared" si="496"/>
        <v>424.55200551093992</v>
      </c>
      <c r="T3495" s="5">
        <f t="shared" si="497"/>
        <v>4890.2614888710095</v>
      </c>
      <c r="U3495" s="5">
        <f>IF(O3495&gt;P3495,IF(V3494*($B$6/100)&gt;=O3495-P3495,(O3495-P3495), V3494*($B$6/100)), 0)</f>
        <v>0</v>
      </c>
      <c r="V3495" s="5">
        <f>V3494+(T3495*($B$5/100))-(U3495/($B$6/100))</f>
        <v>3316990.5002417425</v>
      </c>
      <c r="W3495" s="5">
        <f t="shared" si="498"/>
        <v>82924.762506043568</v>
      </c>
    </row>
    <row r="3496" spans="4:23" x14ac:dyDescent="0.25">
      <c r="D3496">
        <f t="shared" si="499"/>
        <v>3494</v>
      </c>
      <c r="E3496" s="3">
        <v>43976</v>
      </c>
      <c r="F3496" s="4">
        <v>0.58333333333333337</v>
      </c>
      <c r="G3496">
        <v>50</v>
      </c>
      <c r="H3496">
        <v>4</v>
      </c>
      <c r="I3496" s="5">
        <f t="shared" si="494"/>
        <v>7</v>
      </c>
      <c r="J3496" s="22">
        <v>4.948951564611037E-4</v>
      </c>
      <c r="K3496">
        <v>4.6289999999999999E-5</v>
      </c>
      <c r="L3496" s="5" cm="1">
        <f t="array" ref="L3496">_xlfn.IFS(I3496=0, 0, I3496&gt;34, 0, AND(I3496&gt;0, I3496&lt;35), VLOOKUP(I3496, $A$63:$C$96, 3))</f>
        <v>4800</v>
      </c>
      <c r="M3496" s="5">
        <f t="shared" si="493"/>
        <v>2350.751993190243</v>
      </c>
      <c r="N3496" s="5">
        <v>750.29258379876194</v>
      </c>
      <c r="O3496" s="5">
        <f t="shared" si="500"/>
        <v>1303.9893</v>
      </c>
      <c r="P3496" s="5">
        <f t="shared" si="501"/>
        <v>1303.9893</v>
      </c>
      <c r="Q3496" s="5">
        <f t="shared" si="495"/>
        <v>487.20077413479089</v>
      </c>
      <c r="R3496" s="5">
        <f>IF(O3496&gt;(P3496+U3496),O3496-P3496-U3496, 0)</f>
        <v>0</v>
      </c>
      <c r="S3496" s="5">
        <f t="shared" si="496"/>
        <v>385.34834171525722</v>
      </c>
      <c r="T3496" s="5">
        <f t="shared" si="497"/>
        <v>5461.4143514749849</v>
      </c>
      <c r="U3496" s="5">
        <f>IF(O3496&gt;P3496,IF(V3495*($B$6/100)&gt;=O3496-P3496,(O3496-P3496), V3495*($B$6/100)), 0)</f>
        <v>0</v>
      </c>
      <c r="V3496" s="5">
        <f>V3495+(T3496*($B$5/100))-(U3496/($B$6/100))</f>
        <v>3320813.4902877752</v>
      </c>
      <c r="W3496" s="5">
        <f t="shared" si="498"/>
        <v>83020.337257194376</v>
      </c>
    </row>
    <row r="3497" spans="4:23" x14ac:dyDescent="0.25">
      <c r="D3497">
        <f t="shared" si="499"/>
        <v>3495</v>
      </c>
      <c r="E3497" s="3">
        <v>43976</v>
      </c>
      <c r="F3497" s="4">
        <v>0.625</v>
      </c>
      <c r="G3497">
        <v>50</v>
      </c>
      <c r="H3497">
        <v>7</v>
      </c>
      <c r="I3497" s="5">
        <f t="shared" si="494"/>
        <v>7</v>
      </c>
      <c r="J3497" s="22">
        <v>5.4438467210721404E-4</v>
      </c>
      <c r="K3497">
        <v>4.5359999999999999E-5</v>
      </c>
      <c r="L3497" s="5" cm="1">
        <f t="array" ref="L3497">_xlfn.IFS(I3497=0, 0, I3497&gt;34, 0, AND(I3497&gt;0, I3497&lt;35), VLOOKUP(I3497, $A$63:$C$96, 3))</f>
        <v>4800</v>
      </c>
      <c r="M3497" s="5">
        <f t="shared" si="493"/>
        <v>2585.8271925092668</v>
      </c>
      <c r="N3497" s="5">
        <v>660.81598456624647</v>
      </c>
      <c r="O3497" s="5">
        <f t="shared" si="500"/>
        <v>1277.7912000000001</v>
      </c>
      <c r="P3497" s="5">
        <f t="shared" si="501"/>
        <v>1277.7912000000001</v>
      </c>
      <c r="Q3497" s="5">
        <f t="shared" si="495"/>
        <v>487.20077413479089</v>
      </c>
      <c r="R3497" s="5">
        <f>IF(O3497&gt;(P3497+U3497),O3497-P3497-U3497, 0)</f>
        <v>0</v>
      </c>
      <c r="S3497" s="5">
        <f t="shared" si="496"/>
        <v>339.39339043212101</v>
      </c>
      <c r="T3497" s="5">
        <f t="shared" si="497"/>
        <v>5768.642602077146</v>
      </c>
      <c r="U3497" s="5">
        <f>IF(O3497&gt;P3497,IF(V3496*($B$6/100)&gt;=O3497-P3497,(O3497-P3497), V3496*($B$6/100)), 0)</f>
        <v>0</v>
      </c>
      <c r="V3497" s="5">
        <f>V3496+(T3497*($B$5/100))-(U3497/($B$6/100))</f>
        <v>3324851.5401092293</v>
      </c>
      <c r="W3497" s="5">
        <f t="shared" si="498"/>
        <v>83121.288502730735</v>
      </c>
    </row>
    <row r="3498" spans="4:23" x14ac:dyDescent="0.25">
      <c r="D3498">
        <f t="shared" si="499"/>
        <v>3496</v>
      </c>
      <c r="E3498" s="3">
        <v>43976</v>
      </c>
      <c r="F3498" s="4">
        <v>0.66666666666666663</v>
      </c>
      <c r="G3498">
        <v>60</v>
      </c>
      <c r="H3498">
        <v>4</v>
      </c>
      <c r="I3498" s="5">
        <f t="shared" si="494"/>
        <v>8</v>
      </c>
      <c r="J3498" s="22">
        <v>3.6374793999891121E-4</v>
      </c>
      <c r="K3498">
        <v>4.9919999999999996E-5</v>
      </c>
      <c r="L3498" s="5" cm="1">
        <f t="array" ref="L3498">_xlfn.IFS(I3498=0, 0, I3498&gt;34, 0, AND(I3498&gt;0, I3498&lt;35), VLOOKUP(I3498, $A$63:$C$96, 3))</f>
        <v>7160</v>
      </c>
      <c r="M3498" s="5">
        <f t="shared" si="493"/>
        <v>1727.8027149948282</v>
      </c>
      <c r="N3498" s="5">
        <v>641.95718213928853</v>
      </c>
      <c r="O3498" s="5">
        <f t="shared" si="500"/>
        <v>1406.2464</v>
      </c>
      <c r="P3498" s="5">
        <f t="shared" si="501"/>
        <v>1406.2464</v>
      </c>
      <c r="Q3498" s="5">
        <f t="shared" si="495"/>
        <v>487.20077413479089</v>
      </c>
      <c r="R3498" s="5">
        <f>IF(O3498&gt;(P3498+U3498),O3498-P3498-U3498, 0)</f>
        <v>0</v>
      </c>
      <c r="S3498" s="5">
        <f t="shared" si="496"/>
        <v>329.70755799969885</v>
      </c>
      <c r="T3498" s="5">
        <f t="shared" si="497"/>
        <v>7151.8487569951294</v>
      </c>
      <c r="U3498" s="5">
        <f>IF(O3498&gt;P3498,IF(V3497*($B$6/100)&gt;=O3498-P3498,(O3498-P3498), V3497*($B$6/100)), 0)</f>
        <v>0</v>
      </c>
      <c r="V3498" s="5">
        <f>V3497+(T3498*($B$5/100))-(U3498/($B$6/100))</f>
        <v>3329857.8342391257</v>
      </c>
      <c r="W3498" s="5">
        <f t="shared" si="498"/>
        <v>83246.445855978149</v>
      </c>
    </row>
    <row r="3499" spans="4:23" x14ac:dyDescent="0.25">
      <c r="D3499">
        <f t="shared" si="499"/>
        <v>3497</v>
      </c>
      <c r="E3499" s="3">
        <v>43976</v>
      </c>
      <c r="F3499" s="4">
        <v>0.70833333333333337</v>
      </c>
      <c r="G3499">
        <v>50</v>
      </c>
      <c r="H3499">
        <v>3</v>
      </c>
      <c r="I3499" s="5">
        <f t="shared" si="494"/>
        <v>7</v>
      </c>
      <c r="J3499" s="22">
        <v>2.3754967510132978E-4</v>
      </c>
      <c r="K3499">
        <v>7.2300000000000009E-5</v>
      </c>
      <c r="L3499" s="5" cm="1">
        <f t="array" ref="L3499">_xlfn.IFS(I3499=0, 0, I3499&gt;34, 0, AND(I3499&gt;0, I3499&lt;35), VLOOKUP(I3499, $A$63:$C$96, 3))</f>
        <v>4800</v>
      </c>
      <c r="M3499" s="5">
        <f t="shared" si="493"/>
        <v>1128.3609567313165</v>
      </c>
      <c r="N3499" s="5">
        <v>718.13821460757788</v>
      </c>
      <c r="O3499" s="5">
        <f t="shared" si="500"/>
        <v>2036.6910000000003</v>
      </c>
      <c r="P3499" s="5">
        <f t="shared" si="501"/>
        <v>2036.6910000000003</v>
      </c>
      <c r="Q3499" s="5">
        <f t="shared" si="495"/>
        <v>487.20077413479089</v>
      </c>
      <c r="R3499" s="5">
        <f>IF(O3499&gt;(P3499+U3499),O3499-P3499-U3499, 0)</f>
        <v>0</v>
      </c>
      <c r="S3499" s="5">
        <f t="shared" si="496"/>
        <v>368.83394038132877</v>
      </c>
      <c r="T3499" s="5">
        <f t="shared" si="497"/>
        <v>3522.8360163499869</v>
      </c>
      <c r="U3499" s="5">
        <f>IF(O3499&gt;P3499,IF(V3498*($B$6/100)&gt;=O3499-P3499,(O3499-P3499), V3498*($B$6/100)), 0)</f>
        <v>0</v>
      </c>
      <c r="V3499" s="5">
        <f>V3498+(T3499*($B$5/100))-(U3499/($B$6/100))</f>
        <v>3332323.8194505707</v>
      </c>
      <c r="W3499" s="5">
        <f t="shared" si="498"/>
        <v>83308.095486264268</v>
      </c>
    </row>
    <row r="3500" spans="4:23" x14ac:dyDescent="0.25">
      <c r="D3500">
        <f t="shared" si="499"/>
        <v>3498</v>
      </c>
      <c r="E3500" s="3">
        <v>43976</v>
      </c>
      <c r="F3500" s="4">
        <v>0.75</v>
      </c>
      <c r="G3500">
        <v>50</v>
      </c>
      <c r="H3500">
        <v>8</v>
      </c>
      <c r="I3500" s="5">
        <f t="shared" si="494"/>
        <v>7</v>
      </c>
      <c r="J3500" s="22">
        <v>2.2517729618980219E-4</v>
      </c>
      <c r="K3500">
        <v>1.2531E-4</v>
      </c>
      <c r="L3500" s="5" cm="1">
        <f t="array" ref="L3500">_xlfn.IFS(I3500=0, 0, I3500&gt;34, 0, AND(I3500&gt;0, I3500&lt;35), VLOOKUP(I3500, $A$63:$C$96, 3))</f>
        <v>4800</v>
      </c>
      <c r="M3500" s="5">
        <f t="shared" si="493"/>
        <v>1069.5921569015604</v>
      </c>
      <c r="N3500" s="5">
        <v>1021.2064188148603</v>
      </c>
      <c r="O3500" s="5">
        <f t="shared" si="500"/>
        <v>3529.9827</v>
      </c>
      <c r="P3500" s="5">
        <f t="shared" si="501"/>
        <v>3529.9827</v>
      </c>
      <c r="Q3500" s="5">
        <f t="shared" si="495"/>
        <v>487.20077413479089</v>
      </c>
      <c r="R3500" s="5">
        <f>IF(O3500&gt;(P3500+U3500),O3500-P3500-U3500, 0)</f>
        <v>0</v>
      </c>
      <c r="S3500" s="5">
        <f t="shared" si="496"/>
        <v>524.48899074394967</v>
      </c>
      <c r="T3500" s="5">
        <f t="shared" si="497"/>
        <v>1815.1204661576112</v>
      </c>
      <c r="U3500" s="5">
        <f>IF(O3500&gt;P3500,IF(V3499*($B$6/100)&gt;=O3500-P3500,(O3500-P3500), V3499*($B$6/100)), 0)</f>
        <v>0</v>
      </c>
      <c r="V3500" s="5">
        <f>V3499+(T3500*($B$5/100))-(U3500/($B$6/100))</f>
        <v>3333594.4037768813</v>
      </c>
      <c r="W3500" s="5">
        <f t="shared" si="498"/>
        <v>83339.860094422038</v>
      </c>
    </row>
    <row r="3501" spans="4:23" x14ac:dyDescent="0.25">
      <c r="D3501">
        <f t="shared" si="499"/>
        <v>3499</v>
      </c>
      <c r="E3501" s="3">
        <v>43976</v>
      </c>
      <c r="F3501" s="4">
        <v>0.79166666666666663</v>
      </c>
      <c r="G3501">
        <v>40</v>
      </c>
      <c r="H3501">
        <v>10</v>
      </c>
      <c r="I3501" s="5">
        <f t="shared" si="494"/>
        <v>6</v>
      </c>
      <c r="J3501" s="22">
        <v>2.00432538366747E-4</v>
      </c>
      <c r="K3501">
        <v>1.4288000000000001E-4</v>
      </c>
      <c r="L3501" s="5" cm="1">
        <f t="array" ref="L3501">_xlfn.IFS(I3501=0, 0, I3501&gt;34, 0, AND(I3501&gt;0, I3501&lt;35), VLOOKUP(I3501, $A$63:$C$96, 3))</f>
        <v>2980</v>
      </c>
      <c r="M3501" s="5">
        <f t="shared" si="493"/>
        <v>952.05455724204819</v>
      </c>
      <c r="N3501" s="5">
        <v>1073.389701078873</v>
      </c>
      <c r="O3501" s="5">
        <f t="shared" si="500"/>
        <v>4024.9295999999999</v>
      </c>
      <c r="P3501" s="5">
        <f t="shared" si="501"/>
        <v>3932.0545572420483</v>
      </c>
      <c r="Q3501" s="5">
        <f t="shared" si="495"/>
        <v>0</v>
      </c>
      <c r="R3501" s="5">
        <f>IF(O3501&gt;(P3501+U3501),O3501-P3501-U3501, 0)</f>
        <v>0</v>
      </c>
      <c r="S3501" s="5">
        <f t="shared" si="496"/>
        <v>0</v>
      </c>
      <c r="T3501" s="5">
        <f t="shared" si="497"/>
        <v>0</v>
      </c>
      <c r="U3501" s="5">
        <f>IF(O3501&gt;P3501,IF(V3500*($B$6/100)&gt;=O3501-P3501,(O3501-P3501), V3500*($B$6/100)), 0)</f>
        <v>92.875042757951633</v>
      </c>
      <c r="V3501" s="5">
        <f>V3500+(T3501*($B$5/100))-(U3501/($B$6/100))</f>
        <v>3333461.72514437</v>
      </c>
      <c r="W3501" s="5">
        <f t="shared" si="498"/>
        <v>83336.54312860925</v>
      </c>
    </row>
    <row r="3502" spans="4:23" x14ac:dyDescent="0.25">
      <c r="D3502">
        <f t="shared" si="499"/>
        <v>3500</v>
      </c>
      <c r="E3502" s="3">
        <v>43976</v>
      </c>
      <c r="F3502" s="4">
        <v>0.83333333333333337</v>
      </c>
      <c r="G3502">
        <v>20</v>
      </c>
      <c r="H3502">
        <v>8</v>
      </c>
      <c r="I3502" s="5">
        <f t="shared" si="494"/>
        <v>3</v>
      </c>
      <c r="J3502" s="22">
        <v>7.1759797686860035E-5</v>
      </c>
      <c r="K3502">
        <v>1.4640999999999998E-4</v>
      </c>
      <c r="L3502" s="5" cm="1">
        <f t="array" ref="L3502">_xlfn.IFS(I3502=0, 0, I3502&gt;34, 0, AND(I3502&gt;0, I3502&lt;35), VLOOKUP(I3502, $A$63:$C$96, 3))</f>
        <v>232</v>
      </c>
      <c r="M3502" s="5">
        <f t="shared" si="493"/>
        <v>340.85903901258519</v>
      </c>
      <c r="N3502" s="5">
        <v>963.46742611268201</v>
      </c>
      <c r="O3502" s="5">
        <f t="shared" si="500"/>
        <v>4124.3696999999993</v>
      </c>
      <c r="P3502" s="5">
        <f t="shared" si="501"/>
        <v>572.85903901258519</v>
      </c>
      <c r="Q3502" s="5">
        <f t="shared" si="495"/>
        <v>0</v>
      </c>
      <c r="R3502" s="5">
        <f>IF(O3502&gt;(P3502+U3502),O3502-P3502-U3502, 0)</f>
        <v>0</v>
      </c>
      <c r="S3502" s="5">
        <f t="shared" si="496"/>
        <v>0</v>
      </c>
      <c r="T3502" s="5">
        <f t="shared" si="497"/>
        <v>0</v>
      </c>
      <c r="U3502" s="5">
        <f>IF(O3502&gt;P3502,IF(V3501*($B$6/100)&gt;=O3502-P3502,(O3502-P3502), V3501*($B$6/100)), 0)</f>
        <v>3551.5106609874142</v>
      </c>
      <c r="V3502" s="5">
        <f>V3501+(T3502*($B$5/100))-(U3502/($B$6/100))</f>
        <v>3328388.1384858168</v>
      </c>
      <c r="W3502" s="5">
        <f t="shared" si="498"/>
        <v>83209.703462145422</v>
      </c>
    </row>
    <row r="3503" spans="4:23" x14ac:dyDescent="0.25">
      <c r="D3503">
        <f t="shared" si="499"/>
        <v>3501</v>
      </c>
      <c r="E3503" s="3">
        <v>43976</v>
      </c>
      <c r="F3503" s="4">
        <v>0.875</v>
      </c>
      <c r="G3503">
        <v>20</v>
      </c>
      <c r="H3503">
        <v>0</v>
      </c>
      <c r="I3503" s="5">
        <f t="shared" si="494"/>
        <v>3</v>
      </c>
      <c r="J3503" s="22">
        <v>9.8979031292220746E-6</v>
      </c>
      <c r="K3503">
        <v>1.5423999999999999E-4</v>
      </c>
      <c r="L3503" s="5" cm="1">
        <f t="array" ref="L3503">_xlfn.IFS(I3503=0, 0, I3503&gt;34, 0, AND(I3503&gt;0, I3503&lt;35), VLOOKUP(I3503, $A$63:$C$96, 3))</f>
        <v>232</v>
      </c>
      <c r="M3503" s="5">
        <f t="shared" si="493"/>
        <v>47.015039863804859</v>
      </c>
      <c r="N3503" s="5">
        <v>866.2329268626637</v>
      </c>
      <c r="O3503" s="5">
        <f t="shared" si="500"/>
        <v>4344.9407999999994</v>
      </c>
      <c r="P3503" s="5">
        <f t="shared" si="501"/>
        <v>279.01503986380487</v>
      </c>
      <c r="Q3503" s="5">
        <f t="shared" si="495"/>
        <v>0</v>
      </c>
      <c r="R3503" s="5">
        <f>IF(O3503&gt;(P3503+U3503),O3503-P3503-U3503, 0)</f>
        <v>0</v>
      </c>
      <c r="S3503" s="5">
        <f t="shared" si="496"/>
        <v>0</v>
      </c>
      <c r="T3503" s="5">
        <f t="shared" si="497"/>
        <v>0</v>
      </c>
      <c r="U3503" s="5">
        <f>IF(O3503&gt;P3503,IF(V3502*($B$6/100)&gt;=O3503-P3503,(O3503-P3503), V3502*($B$6/100)), 0)</f>
        <v>4065.9257601361946</v>
      </c>
      <c r="V3503" s="5">
        <f>V3502+(T3503*($B$5/100))-(U3503/($B$6/100))</f>
        <v>3322579.6731141936</v>
      </c>
      <c r="W3503" s="5">
        <f t="shared" si="498"/>
        <v>83064.491827854843</v>
      </c>
    </row>
    <row r="3504" spans="4:23" x14ac:dyDescent="0.25">
      <c r="D3504">
        <f t="shared" si="499"/>
        <v>3502</v>
      </c>
      <c r="E3504" s="3">
        <v>43976</v>
      </c>
      <c r="F3504" s="4">
        <v>0.91666666666666663</v>
      </c>
      <c r="G3504">
        <v>10</v>
      </c>
      <c r="H3504">
        <v>0</v>
      </c>
      <c r="I3504" s="5">
        <f t="shared" si="494"/>
        <v>1</v>
      </c>
      <c r="J3504" s="22">
        <v>0</v>
      </c>
      <c r="K3504">
        <v>1.6593000000000001E-4</v>
      </c>
      <c r="L3504" s="5" cm="1">
        <f t="array" ref="L3504">_xlfn.IFS(I3504=0, 0, I3504&gt;34, 0, AND(I3504&gt;0, I3504&lt;35), VLOOKUP(I3504, $A$63:$C$96, 3))</f>
        <v>0</v>
      </c>
      <c r="M3504" s="5">
        <f t="shared" si="493"/>
        <v>0</v>
      </c>
      <c r="N3504" s="5">
        <v>850.02271988325936</v>
      </c>
      <c r="O3504" s="5">
        <f t="shared" si="500"/>
        <v>4674.2480999999998</v>
      </c>
      <c r="P3504" s="5">
        <f t="shared" si="501"/>
        <v>0</v>
      </c>
      <c r="Q3504" s="5">
        <f t="shared" si="495"/>
        <v>0</v>
      </c>
      <c r="R3504" s="5">
        <f>IF(O3504&gt;(P3504+U3504),O3504-P3504-U3504, 0)</f>
        <v>0</v>
      </c>
      <c r="S3504" s="5">
        <f t="shared" si="496"/>
        <v>0</v>
      </c>
      <c r="T3504" s="5">
        <f t="shared" si="497"/>
        <v>0</v>
      </c>
      <c r="U3504" s="5">
        <f>IF(O3504&gt;P3504,IF(V3503*($B$6/100)&gt;=O3504-P3504,(O3504-P3504), V3503*($B$6/100)), 0)</f>
        <v>4674.2480999999998</v>
      </c>
      <c r="V3504" s="5">
        <f>V3503+(T3504*($B$5/100))-(U3504/($B$6/100))</f>
        <v>3315902.1758284792</v>
      </c>
      <c r="W3504" s="5">
        <f t="shared" si="498"/>
        <v>82897.554395711981</v>
      </c>
    </row>
    <row r="3505" spans="4:23" x14ac:dyDescent="0.25">
      <c r="D3505">
        <f t="shared" si="499"/>
        <v>3503</v>
      </c>
      <c r="E3505" s="3">
        <v>43976</v>
      </c>
      <c r="F3505" s="4">
        <v>0.95833333333333337</v>
      </c>
      <c r="G3505">
        <v>10</v>
      </c>
      <c r="H3505">
        <v>0</v>
      </c>
      <c r="I3505" s="5">
        <f t="shared" si="494"/>
        <v>1</v>
      </c>
      <c r="J3505" s="22">
        <v>0</v>
      </c>
      <c r="K3505">
        <v>1.6533999999999999E-4</v>
      </c>
      <c r="L3505" s="5" cm="1">
        <f t="array" ref="L3505">_xlfn.IFS(I3505=0, 0, I3505&gt;34, 0, AND(I3505&gt;0, I3505&lt;35), VLOOKUP(I3505, $A$63:$C$96, 3))</f>
        <v>0</v>
      </c>
      <c r="M3505" s="5">
        <f t="shared" si="493"/>
        <v>0</v>
      </c>
      <c r="N3505" s="5">
        <v>835.8155900954165</v>
      </c>
      <c r="O3505" s="5">
        <f t="shared" si="500"/>
        <v>4657.6277999999993</v>
      </c>
      <c r="P3505" s="5">
        <f t="shared" si="501"/>
        <v>0</v>
      </c>
      <c r="Q3505" s="5">
        <f t="shared" si="495"/>
        <v>0</v>
      </c>
      <c r="R3505" s="5">
        <f>IF(O3505&gt;(P3505+U3505),O3505-P3505-U3505, 0)</f>
        <v>0</v>
      </c>
      <c r="S3505" s="5">
        <f t="shared" si="496"/>
        <v>0</v>
      </c>
      <c r="T3505" s="5">
        <f t="shared" si="497"/>
        <v>0</v>
      </c>
      <c r="U3505" s="5">
        <f>IF(O3505&gt;P3505,IF(V3504*($B$6/100)&gt;=O3505-P3505,(O3505-P3505), V3504*($B$6/100)), 0)</f>
        <v>4657.6277999999993</v>
      </c>
      <c r="V3505" s="5">
        <f>V3504+(T3505*($B$5/100))-(U3505/($B$6/100))</f>
        <v>3309248.421828479</v>
      </c>
      <c r="W3505" s="5">
        <f t="shared" si="498"/>
        <v>82731.210545711976</v>
      </c>
    </row>
    <row r="3506" spans="4:23" x14ac:dyDescent="0.25">
      <c r="D3506">
        <f t="shared" si="499"/>
        <v>3504</v>
      </c>
      <c r="E3506" s="3">
        <v>43977</v>
      </c>
      <c r="F3506" s="4">
        <v>0</v>
      </c>
      <c r="G3506">
        <v>10</v>
      </c>
      <c r="H3506">
        <v>0</v>
      </c>
      <c r="I3506" s="5">
        <f t="shared" si="494"/>
        <v>1</v>
      </c>
      <c r="J3506" s="22">
        <v>0</v>
      </c>
      <c r="K3506">
        <v>1.4111000000000001E-4</v>
      </c>
      <c r="L3506" s="5" cm="1">
        <f t="array" ref="L3506">_xlfn.IFS(I3506=0, 0, I3506&gt;34, 0, AND(I3506&gt;0, I3506&lt;35), VLOOKUP(I3506, $A$63:$C$96, 3))</f>
        <v>0</v>
      </c>
      <c r="M3506" s="5">
        <f t="shared" si="493"/>
        <v>0</v>
      </c>
      <c r="N3506" s="5">
        <v>684.84322073439364</v>
      </c>
      <c r="O3506" s="5">
        <f t="shared" si="500"/>
        <v>3975.0687000000003</v>
      </c>
      <c r="P3506" s="5">
        <f t="shared" si="501"/>
        <v>0</v>
      </c>
      <c r="Q3506" s="5">
        <f t="shared" si="495"/>
        <v>0</v>
      </c>
      <c r="R3506" s="5">
        <f>IF(O3506&gt;(P3506+U3506),O3506-P3506-U3506, 0)</f>
        <v>0</v>
      </c>
      <c r="S3506" s="5">
        <f t="shared" si="496"/>
        <v>0</v>
      </c>
      <c r="T3506" s="5">
        <f t="shared" si="497"/>
        <v>0</v>
      </c>
      <c r="U3506" s="5">
        <f>IF(O3506&gt;P3506,IF(V3505*($B$6/100)&gt;=O3506-P3506,(O3506-P3506), V3505*($B$6/100)), 0)</f>
        <v>3975.0687000000003</v>
      </c>
      <c r="V3506" s="5">
        <f>V3505+(T3506*($B$5/100))-(U3506/($B$6/100))</f>
        <v>3303569.7522570505</v>
      </c>
      <c r="W3506" s="5">
        <f t="shared" si="498"/>
        <v>82589.243806426268</v>
      </c>
    </row>
    <row r="3507" spans="4:23" x14ac:dyDescent="0.25">
      <c r="D3507">
        <f t="shared" si="499"/>
        <v>3505</v>
      </c>
      <c r="E3507" s="3">
        <v>43977</v>
      </c>
      <c r="F3507" s="4">
        <v>4.1666666666666664E-2</v>
      </c>
      <c r="G3507">
        <v>10</v>
      </c>
      <c r="H3507">
        <v>0</v>
      </c>
      <c r="I3507" s="5">
        <f t="shared" si="494"/>
        <v>1</v>
      </c>
      <c r="J3507" s="22">
        <v>0</v>
      </c>
      <c r="K3507">
        <v>1.0865999999999999E-4</v>
      </c>
      <c r="L3507" s="5" cm="1">
        <f t="array" ref="L3507">_xlfn.IFS(I3507=0, 0, I3507&gt;34, 0, AND(I3507&gt;0, I3507&lt;35), VLOOKUP(I3507, $A$63:$C$96, 3))</f>
        <v>0</v>
      </c>
      <c r="M3507" s="5">
        <f t="shared" si="493"/>
        <v>0</v>
      </c>
      <c r="N3507" s="5">
        <v>577.44053415699238</v>
      </c>
      <c r="O3507" s="5">
        <f t="shared" si="500"/>
        <v>3060.9522000000002</v>
      </c>
      <c r="P3507" s="5">
        <f t="shared" si="501"/>
        <v>0</v>
      </c>
      <c r="Q3507" s="5">
        <f t="shared" si="495"/>
        <v>0</v>
      </c>
      <c r="R3507" s="5">
        <f>IF(O3507&gt;(P3507+U3507),O3507-P3507-U3507, 0)</f>
        <v>0</v>
      </c>
      <c r="S3507" s="5">
        <f t="shared" si="496"/>
        <v>0</v>
      </c>
      <c r="T3507" s="5">
        <f t="shared" si="497"/>
        <v>0</v>
      </c>
      <c r="U3507" s="5">
        <f>IF(O3507&gt;P3507,IF(V3506*($B$6/100)&gt;=O3507-P3507,(O3507-P3507), V3506*($B$6/100)), 0)</f>
        <v>3060.9522000000002</v>
      </c>
      <c r="V3507" s="5">
        <f>V3506+(T3507*($B$5/100))-(U3507/($B$6/100))</f>
        <v>3299196.9633999076</v>
      </c>
      <c r="W3507" s="5">
        <f t="shared" si="498"/>
        <v>82479.924084997692</v>
      </c>
    </row>
    <row r="3508" spans="4:23" x14ac:dyDescent="0.25">
      <c r="D3508">
        <f t="shared" si="499"/>
        <v>3506</v>
      </c>
      <c r="E3508" s="3">
        <v>43977</v>
      </c>
      <c r="F3508" s="4">
        <v>8.3333333333333329E-2</v>
      </c>
      <c r="G3508">
        <v>10</v>
      </c>
      <c r="H3508">
        <v>0</v>
      </c>
      <c r="I3508" s="5">
        <f t="shared" si="494"/>
        <v>1</v>
      </c>
      <c r="J3508" s="22">
        <v>0</v>
      </c>
      <c r="K3508">
        <v>8.4820000000000004E-5</v>
      </c>
      <c r="L3508" s="5" cm="1">
        <f t="array" ref="L3508">_xlfn.IFS(I3508=0, 0, I3508&gt;34, 0, AND(I3508&gt;0, I3508&lt;35), VLOOKUP(I3508, $A$63:$C$96, 3))</f>
        <v>0</v>
      </c>
      <c r="M3508" s="5">
        <f t="shared" si="493"/>
        <v>0</v>
      </c>
      <c r="N3508" s="5">
        <v>557.16399907712889</v>
      </c>
      <c r="O3508" s="5">
        <f t="shared" si="500"/>
        <v>2389.3794000000003</v>
      </c>
      <c r="P3508" s="5">
        <f t="shared" si="501"/>
        <v>0</v>
      </c>
      <c r="Q3508" s="5">
        <f t="shared" si="495"/>
        <v>0</v>
      </c>
      <c r="R3508" s="5">
        <f>IF(O3508&gt;(P3508+U3508),O3508-P3508-U3508, 0)</f>
        <v>0</v>
      </c>
      <c r="S3508" s="5">
        <f t="shared" si="496"/>
        <v>0</v>
      </c>
      <c r="T3508" s="5">
        <f t="shared" si="497"/>
        <v>0</v>
      </c>
      <c r="U3508" s="5">
        <f>IF(O3508&gt;P3508,IF(V3507*($B$6/100)&gt;=O3508-P3508,(O3508-P3508), V3507*($B$6/100)), 0)</f>
        <v>2389.3794000000003</v>
      </c>
      <c r="V3508" s="5">
        <f>V3507+(T3508*($B$5/100))-(U3508/($B$6/100))</f>
        <v>3295783.5642570504</v>
      </c>
      <c r="W3508" s="5">
        <f t="shared" si="498"/>
        <v>82394.589106426254</v>
      </c>
    </row>
    <row r="3509" spans="4:23" x14ac:dyDescent="0.25">
      <c r="D3509">
        <f t="shared" si="499"/>
        <v>3507</v>
      </c>
      <c r="E3509" s="3">
        <v>43977</v>
      </c>
      <c r="F3509" s="4">
        <v>0.125</v>
      </c>
      <c r="G3509">
        <v>0</v>
      </c>
      <c r="H3509">
        <v>0</v>
      </c>
      <c r="I3509" s="5">
        <f t="shared" si="494"/>
        <v>0</v>
      </c>
      <c r="J3509" s="22">
        <v>0</v>
      </c>
      <c r="K3509">
        <v>7.4690000000000005E-5</v>
      </c>
      <c r="L3509" s="5" cm="1">
        <f t="array" ref="L3509">_xlfn.IFS(I3509=0, 0, I3509&gt;34, 0, AND(I3509&gt;0, I3509&lt;35), VLOOKUP(I3509, $A$63:$C$96, 3))</f>
        <v>0</v>
      </c>
      <c r="M3509" s="5">
        <f t="shared" si="493"/>
        <v>0</v>
      </c>
      <c r="N3509" s="5">
        <v>576.37948310894444</v>
      </c>
      <c r="O3509" s="5">
        <f t="shared" si="500"/>
        <v>2104.0173</v>
      </c>
      <c r="P3509" s="5">
        <f t="shared" si="501"/>
        <v>0</v>
      </c>
      <c r="Q3509" s="5">
        <f t="shared" si="495"/>
        <v>0</v>
      </c>
      <c r="R3509" s="5">
        <f>IF(O3509&gt;(P3509+U3509),O3509-P3509-U3509, 0)</f>
        <v>0</v>
      </c>
      <c r="S3509" s="5">
        <f t="shared" si="496"/>
        <v>0</v>
      </c>
      <c r="T3509" s="5">
        <f t="shared" si="497"/>
        <v>0</v>
      </c>
      <c r="U3509" s="5">
        <f>IF(O3509&gt;P3509,IF(V3508*($B$6/100)&gt;=O3509-P3509,(O3509-P3509), V3508*($B$6/100)), 0)</f>
        <v>2104.0173</v>
      </c>
      <c r="V3509" s="5">
        <f>V3508+(T3509*($B$5/100))-(U3509/($B$6/100))</f>
        <v>3292777.8252570503</v>
      </c>
      <c r="W3509" s="5">
        <f t="shared" si="498"/>
        <v>82319.445631426264</v>
      </c>
    </row>
    <row r="3510" spans="4:23" x14ac:dyDescent="0.25">
      <c r="D3510">
        <f t="shared" si="499"/>
        <v>3508</v>
      </c>
      <c r="E3510" s="3">
        <v>43977</v>
      </c>
      <c r="F3510" s="4">
        <v>0.16666666666666666</v>
      </c>
      <c r="G3510">
        <v>0</v>
      </c>
      <c r="H3510">
        <v>0</v>
      </c>
      <c r="I3510" s="5">
        <f t="shared" si="494"/>
        <v>0</v>
      </c>
      <c r="J3510" s="22">
        <v>0</v>
      </c>
      <c r="K3510">
        <v>7.1220000000000013E-5</v>
      </c>
      <c r="L3510" s="5" cm="1">
        <f t="array" ref="L3510">_xlfn.IFS(I3510=0, 0, I3510&gt;34, 0, AND(I3510&gt;0, I3510&lt;35), VLOOKUP(I3510, $A$63:$C$96, 3))</f>
        <v>0</v>
      </c>
      <c r="M3510" s="5">
        <f t="shared" si="493"/>
        <v>0</v>
      </c>
      <c r="N3510" s="5">
        <v>623.95439366221592</v>
      </c>
      <c r="O3510" s="5">
        <f t="shared" si="500"/>
        <v>2006.2674000000004</v>
      </c>
      <c r="P3510" s="5">
        <f t="shared" si="501"/>
        <v>0</v>
      </c>
      <c r="Q3510" s="5">
        <f t="shared" si="495"/>
        <v>0</v>
      </c>
      <c r="R3510" s="5">
        <f>IF(O3510&gt;(P3510+U3510),O3510-P3510-U3510, 0)</f>
        <v>0</v>
      </c>
      <c r="S3510" s="5">
        <f t="shared" si="496"/>
        <v>0</v>
      </c>
      <c r="T3510" s="5">
        <f t="shared" si="497"/>
        <v>0</v>
      </c>
      <c r="U3510" s="5">
        <f>IF(O3510&gt;P3510,IF(V3509*($B$6/100)&gt;=O3510-P3510,(O3510-P3510), V3509*($B$6/100)), 0)</f>
        <v>2006.2674000000004</v>
      </c>
      <c r="V3510" s="5">
        <f>V3509+(T3510*($B$5/100))-(U3510/($B$6/100))</f>
        <v>3289911.728971336</v>
      </c>
      <c r="W3510" s="5">
        <f t="shared" si="498"/>
        <v>82247.793224283407</v>
      </c>
    </row>
    <row r="3511" spans="4:23" x14ac:dyDescent="0.25">
      <c r="D3511">
        <f t="shared" si="499"/>
        <v>3509</v>
      </c>
      <c r="E3511" s="3">
        <v>43977</v>
      </c>
      <c r="F3511" s="4">
        <v>0.20833333333333334</v>
      </c>
      <c r="G3511">
        <v>10</v>
      </c>
      <c r="H3511">
        <v>0</v>
      </c>
      <c r="I3511" s="5">
        <f t="shared" si="494"/>
        <v>1</v>
      </c>
      <c r="J3511" s="22">
        <v>7.4234273469165555E-6</v>
      </c>
      <c r="K3511">
        <v>6.9350000000000005E-5</v>
      </c>
      <c r="L3511" s="5" cm="1">
        <f t="array" ref="L3511">_xlfn.IFS(I3511=0, 0, I3511&gt;34, 0, AND(I3511&gt;0, I3511&lt;35), VLOOKUP(I3511, $A$63:$C$96, 3))</f>
        <v>0</v>
      </c>
      <c r="M3511" s="5">
        <f t="shared" si="493"/>
        <v>35.26127989785364</v>
      </c>
      <c r="N3511" s="5">
        <v>691.74274534161555</v>
      </c>
      <c r="O3511" s="5">
        <f t="shared" si="500"/>
        <v>1953.5895</v>
      </c>
      <c r="P3511" s="5">
        <f t="shared" si="501"/>
        <v>35.26127989785364</v>
      </c>
      <c r="Q3511" s="5">
        <f t="shared" si="495"/>
        <v>0</v>
      </c>
      <c r="R3511" s="5">
        <f>IF(O3511&gt;(P3511+U3511),O3511-P3511-U3511, 0)</f>
        <v>0</v>
      </c>
      <c r="S3511" s="5">
        <f t="shared" si="496"/>
        <v>0</v>
      </c>
      <c r="T3511" s="5">
        <f t="shared" si="497"/>
        <v>0</v>
      </c>
      <c r="U3511" s="5">
        <f>IF(O3511&gt;P3511,IF(V3510*($B$6/100)&gt;=O3511-P3511,(O3511-P3511), V3510*($B$6/100)), 0)</f>
        <v>1918.3282201021464</v>
      </c>
      <c r="V3511" s="5">
        <f>V3510+(T3511*($B$5/100))-(U3511/($B$6/100))</f>
        <v>3287171.2600854756</v>
      </c>
      <c r="W3511" s="5">
        <f t="shared" si="498"/>
        <v>82179.281502136888</v>
      </c>
    </row>
    <row r="3512" spans="4:23" x14ac:dyDescent="0.25">
      <c r="D3512">
        <f t="shared" si="499"/>
        <v>3510</v>
      </c>
      <c r="E3512" s="3">
        <v>43977</v>
      </c>
      <c r="F3512" s="4">
        <v>0.25</v>
      </c>
      <c r="G3512">
        <v>10</v>
      </c>
      <c r="H3512">
        <v>0</v>
      </c>
      <c r="I3512" s="5">
        <f t="shared" si="494"/>
        <v>1</v>
      </c>
      <c r="J3512" s="22">
        <v>4.9489515646110371E-5</v>
      </c>
      <c r="K3512">
        <v>7.1679999999999991E-5</v>
      </c>
      <c r="L3512" s="5" cm="1">
        <f t="array" ref="L3512">_xlfn.IFS(I3512=0, 0, I3512&gt;34, 0, AND(I3512&gt;0, I3512&lt;35), VLOOKUP(I3512, $A$63:$C$96, 3))</f>
        <v>0</v>
      </c>
      <c r="M3512" s="5">
        <f t="shared" si="493"/>
        <v>235.07519931902425</v>
      </c>
      <c r="N3512" s="5">
        <v>859.77213688727113</v>
      </c>
      <c r="O3512" s="5">
        <f t="shared" si="500"/>
        <v>2019.2256</v>
      </c>
      <c r="P3512" s="5">
        <f t="shared" si="501"/>
        <v>235.07519931902425</v>
      </c>
      <c r="Q3512" s="5">
        <f t="shared" si="495"/>
        <v>0</v>
      </c>
      <c r="R3512" s="5">
        <f>IF(O3512&gt;(P3512+U3512),O3512-P3512-U3512, 0)</f>
        <v>0</v>
      </c>
      <c r="S3512" s="5">
        <f t="shared" si="496"/>
        <v>0</v>
      </c>
      <c r="T3512" s="5">
        <f t="shared" si="497"/>
        <v>0</v>
      </c>
      <c r="U3512" s="5">
        <f>IF(O3512&gt;P3512,IF(V3511*($B$6/100)&gt;=O3512-P3512,(O3512-P3512), V3511*($B$6/100)), 0)</f>
        <v>1784.1504006809757</v>
      </c>
      <c r="V3512" s="5">
        <f>V3511+(T3512*($B$5/100))-(U3512/($B$6/100))</f>
        <v>3284622.4737987886</v>
      </c>
      <c r="W3512" s="5">
        <f t="shared" si="498"/>
        <v>82115.561844969721</v>
      </c>
    </row>
    <row r="3513" spans="4:23" x14ac:dyDescent="0.25">
      <c r="D3513">
        <f t="shared" si="499"/>
        <v>3511</v>
      </c>
      <c r="E3513" s="3">
        <v>43977</v>
      </c>
      <c r="F3513" s="4">
        <v>0.29166666666666669</v>
      </c>
      <c r="G3513">
        <v>30</v>
      </c>
      <c r="H3513">
        <v>8</v>
      </c>
      <c r="I3513" s="5">
        <f t="shared" si="494"/>
        <v>4</v>
      </c>
      <c r="J3513" s="22">
        <v>2.0290701414905254E-4</v>
      </c>
      <c r="K3513">
        <v>7.7180000000000003E-5</v>
      </c>
      <c r="L3513" s="5" cm="1">
        <f t="array" ref="L3513">_xlfn.IFS(I3513=0, 0, I3513&gt;34, 0, AND(I3513&gt;0, I3513&lt;35), VLOOKUP(I3513, $A$63:$C$96, 3))</f>
        <v>740</v>
      </c>
      <c r="M3513" s="5">
        <f t="shared" si="493"/>
        <v>963.80831720799949</v>
      </c>
      <c r="N3513" s="5">
        <v>1218.9378408376747</v>
      </c>
      <c r="O3513" s="5">
        <f t="shared" si="500"/>
        <v>2174.1606000000002</v>
      </c>
      <c r="P3513" s="5">
        <f t="shared" si="501"/>
        <v>1703.8083172079996</v>
      </c>
      <c r="Q3513" s="5">
        <f t="shared" si="495"/>
        <v>0</v>
      </c>
      <c r="R3513" s="5">
        <f>IF(O3513&gt;(P3513+U3513),O3513-P3513-U3513, 0)</f>
        <v>0</v>
      </c>
      <c r="S3513" s="5">
        <f t="shared" si="496"/>
        <v>0</v>
      </c>
      <c r="T3513" s="5">
        <f t="shared" si="497"/>
        <v>0</v>
      </c>
      <c r="U3513" s="5">
        <f>IF(O3513&gt;P3513,IF(V3512*($B$6/100)&gt;=O3513-P3513,(O3513-P3513), V3512*($B$6/100)), 0)</f>
        <v>470.35228279200055</v>
      </c>
      <c r="V3513" s="5">
        <f>V3512+(T3513*($B$5/100))-(U3513/($B$6/100))</f>
        <v>3283950.5419662287</v>
      </c>
      <c r="W3513" s="5">
        <f t="shared" si="498"/>
        <v>82098.763549155716</v>
      </c>
    </row>
    <row r="3514" spans="4:23" x14ac:dyDescent="0.25">
      <c r="D3514">
        <f t="shared" si="499"/>
        <v>3512</v>
      </c>
      <c r="E3514" s="3">
        <v>43977</v>
      </c>
      <c r="F3514" s="4">
        <v>0.33333333333333331</v>
      </c>
      <c r="G3514">
        <v>30</v>
      </c>
      <c r="H3514">
        <v>10</v>
      </c>
      <c r="I3514" s="5">
        <f t="shared" si="494"/>
        <v>4</v>
      </c>
      <c r="J3514" s="22">
        <v>3.3900318217585605E-4</v>
      </c>
      <c r="K3514">
        <v>8.6329999999999995E-5</v>
      </c>
      <c r="L3514" s="5" cm="1">
        <f t="array" ref="L3514">_xlfn.IFS(I3514=0, 0, I3514&gt;34, 0, AND(I3514&gt;0, I3514&lt;35), VLOOKUP(I3514, $A$63:$C$96, 3))</f>
        <v>740</v>
      </c>
      <c r="M3514" s="5">
        <f t="shared" si="493"/>
        <v>1610.2651153353163</v>
      </c>
      <c r="N3514" s="5">
        <v>1488.2745881469114</v>
      </c>
      <c r="O3514" s="5">
        <f t="shared" si="500"/>
        <v>2431.9160999999999</v>
      </c>
      <c r="P3514" s="5">
        <f t="shared" si="501"/>
        <v>2350.2651153353163</v>
      </c>
      <c r="Q3514" s="5">
        <f t="shared" si="495"/>
        <v>0</v>
      </c>
      <c r="R3514" s="5">
        <f>IF(O3514&gt;(P3514+U3514),O3514-P3514-U3514, 0)</f>
        <v>0</v>
      </c>
      <c r="S3514" s="5">
        <f t="shared" si="496"/>
        <v>0</v>
      </c>
      <c r="T3514" s="5">
        <f t="shared" si="497"/>
        <v>0</v>
      </c>
      <c r="U3514" s="5">
        <f>IF(O3514&gt;P3514,IF(V3513*($B$6/100)&gt;=O3514-P3514,(O3514-P3514), V3513*($B$6/100)), 0)</f>
        <v>81.650984664683619</v>
      </c>
      <c r="V3514" s="5">
        <f>V3513+(T3514*($B$5/100))-(U3514/($B$6/100))</f>
        <v>3283833.897702422</v>
      </c>
      <c r="W3514" s="5">
        <f t="shared" si="498"/>
        <v>82095.847442560553</v>
      </c>
    </row>
    <row r="3515" spans="4:23" x14ac:dyDescent="0.25">
      <c r="D3515">
        <f t="shared" si="499"/>
        <v>3513</v>
      </c>
      <c r="E3515" s="3">
        <v>43977</v>
      </c>
      <c r="F3515" s="4">
        <v>0.375</v>
      </c>
      <c r="G3515">
        <v>10</v>
      </c>
      <c r="H3515">
        <v>10</v>
      </c>
      <c r="I3515" s="5">
        <f t="shared" si="494"/>
        <v>1</v>
      </c>
      <c r="J3515" s="22">
        <v>4.7757382598496507E-4</v>
      </c>
      <c r="K3515">
        <v>8.4000000000000009E-5</v>
      </c>
      <c r="L3515" s="5" cm="1">
        <f t="array" ref="L3515">_xlfn.IFS(I3515=0, 0, I3515&gt;34, 0, AND(I3515&gt;0, I3515&lt;35), VLOOKUP(I3515, $A$63:$C$96, 3))</f>
        <v>0</v>
      </c>
      <c r="M3515" s="5">
        <f t="shared" si="493"/>
        <v>2268.4756734285838</v>
      </c>
      <c r="N3515" s="5">
        <v>1346.8183482124973</v>
      </c>
      <c r="O3515" s="5">
        <f t="shared" si="500"/>
        <v>2366.2800000000002</v>
      </c>
      <c r="P3515" s="5">
        <f t="shared" si="501"/>
        <v>2268.4756734285838</v>
      </c>
      <c r="Q3515" s="5">
        <f t="shared" si="495"/>
        <v>0</v>
      </c>
      <c r="R3515" s="5">
        <f>IF(O3515&gt;(P3515+U3515),O3515-P3515-U3515, 0)</f>
        <v>0</v>
      </c>
      <c r="S3515" s="5">
        <f t="shared" si="496"/>
        <v>0</v>
      </c>
      <c r="T3515" s="5">
        <f t="shared" si="497"/>
        <v>0</v>
      </c>
      <c r="U3515" s="5">
        <f>IF(O3515&gt;P3515,IF(V3514*($B$6/100)&gt;=O3515-P3515,(O3515-P3515), V3514*($B$6/100)), 0)</f>
        <v>97.804326571416368</v>
      </c>
      <c r="V3515" s="5">
        <f>V3514+(T3515*($B$5/100))-(U3515/($B$6/100))</f>
        <v>3283694.1772358916</v>
      </c>
      <c r="W3515" s="5">
        <f t="shared" si="498"/>
        <v>82092.354430897292</v>
      </c>
    </row>
    <row r="3516" spans="4:23" x14ac:dyDescent="0.25">
      <c r="D3516">
        <f t="shared" si="499"/>
        <v>3514</v>
      </c>
      <c r="E3516" s="3">
        <v>43977</v>
      </c>
      <c r="F3516" s="4">
        <v>0.41666666666666669</v>
      </c>
      <c r="G3516">
        <v>10</v>
      </c>
      <c r="H3516">
        <v>10</v>
      </c>
      <c r="I3516" s="5">
        <f t="shared" si="494"/>
        <v>1</v>
      </c>
      <c r="J3516" s="22">
        <v>5.7160390571257477E-4</v>
      </c>
      <c r="K3516">
        <v>7.4989999999999985E-5</v>
      </c>
      <c r="L3516" s="5" cm="1">
        <f t="array" ref="L3516">_xlfn.IFS(I3516=0, 0, I3516&gt;34, 0, AND(I3516&gt;0, I3516&lt;35), VLOOKUP(I3516, $A$63:$C$96, 3))</f>
        <v>0</v>
      </c>
      <c r="M3516" s="5">
        <f t="shared" si="493"/>
        <v>2715.1185521347302</v>
      </c>
      <c r="N3516" s="5">
        <v>1093.367861004672</v>
      </c>
      <c r="O3516" s="5">
        <f t="shared" si="500"/>
        <v>2112.4682999999995</v>
      </c>
      <c r="P3516" s="5">
        <f t="shared" si="501"/>
        <v>2112.4682999999995</v>
      </c>
      <c r="Q3516" s="5">
        <f t="shared" si="495"/>
        <v>487.20077413479089</v>
      </c>
      <c r="R3516" s="5">
        <f>IF(O3516&gt;(P3516+U3516),O3516-P3516-U3516, 0)</f>
        <v>0</v>
      </c>
      <c r="S3516" s="5">
        <f t="shared" si="496"/>
        <v>115.44947799993975</v>
      </c>
      <c r="T3516" s="5">
        <f t="shared" si="497"/>
        <v>487.20077413479089</v>
      </c>
      <c r="U3516" s="5">
        <f>IF(O3516&gt;P3516,IF(V3515*($B$6/100)&gt;=O3516-P3516,(O3516-P3516), V3515*($B$6/100)), 0)</f>
        <v>0</v>
      </c>
      <c r="V3516" s="5">
        <f>V3515+(T3516*($B$5/100))-(U3516/($B$6/100))</f>
        <v>3284035.2177777858</v>
      </c>
      <c r="W3516" s="5">
        <f t="shared" si="498"/>
        <v>82100.880444444643</v>
      </c>
    </row>
    <row r="3517" spans="4:23" x14ac:dyDescent="0.25">
      <c r="D3517">
        <f t="shared" si="499"/>
        <v>3515</v>
      </c>
      <c r="E3517" s="3">
        <v>43977</v>
      </c>
      <c r="F3517" s="4">
        <v>0.45833333333333331</v>
      </c>
      <c r="G3517">
        <v>20</v>
      </c>
      <c r="H3517">
        <v>10</v>
      </c>
      <c r="I3517" s="5">
        <f t="shared" si="494"/>
        <v>3</v>
      </c>
      <c r="J3517" s="22">
        <v>6.6810846122249004E-4</v>
      </c>
      <c r="K3517">
        <v>5.9720000000000004E-5</v>
      </c>
      <c r="L3517" s="5" cm="1">
        <f t="array" ref="L3517">_xlfn.IFS(I3517=0, 0, I3517&gt;34, 0, AND(I3517&gt;0, I3517&lt;35), VLOOKUP(I3517, $A$63:$C$96, 3))</f>
        <v>232</v>
      </c>
      <c r="M3517" s="5">
        <f t="shared" si="493"/>
        <v>3173.5151908068278</v>
      </c>
      <c r="N3517" s="5">
        <v>889.6470593988472</v>
      </c>
      <c r="O3517" s="5">
        <f t="shared" si="500"/>
        <v>1682.3124</v>
      </c>
      <c r="P3517" s="5">
        <f t="shared" si="501"/>
        <v>1682.3124</v>
      </c>
      <c r="Q3517" s="5">
        <f t="shared" si="495"/>
        <v>487.20077413479089</v>
      </c>
      <c r="R3517" s="5">
        <f>IF(O3517&gt;(P3517+U3517),O3517-P3517-U3517, 0)</f>
        <v>0</v>
      </c>
      <c r="S3517" s="5">
        <f t="shared" si="496"/>
        <v>456.92044204338094</v>
      </c>
      <c r="T3517" s="5">
        <f t="shared" si="497"/>
        <v>1266.2823487634469</v>
      </c>
      <c r="U3517" s="5">
        <f>IF(O3517&gt;P3517,IF(V3516*($B$6/100)&gt;=O3517-P3517,(O3517-P3517), V3516*($B$6/100)), 0)</f>
        <v>0</v>
      </c>
      <c r="V3517" s="5">
        <f>V3516+(T3517*($B$5/100))-(U3517/($B$6/100))</f>
        <v>3284921.6154219201</v>
      </c>
      <c r="W3517" s="5">
        <f t="shared" si="498"/>
        <v>82123.040385547996</v>
      </c>
    </row>
    <row r="3518" spans="4:23" x14ac:dyDescent="0.25">
      <c r="D3518">
        <f t="shared" si="499"/>
        <v>3516</v>
      </c>
      <c r="E3518" s="3">
        <v>43977</v>
      </c>
      <c r="F3518" s="4">
        <v>0.5</v>
      </c>
      <c r="G3518">
        <v>20</v>
      </c>
      <c r="H3518">
        <v>10</v>
      </c>
      <c r="I3518" s="5">
        <f t="shared" si="494"/>
        <v>3</v>
      </c>
      <c r="J3518" s="22">
        <v>7.5471511360318316E-4</v>
      </c>
      <c r="K3518">
        <v>4.7930000000000004E-5</v>
      </c>
      <c r="L3518" s="5" cm="1">
        <f t="array" ref="L3518">_xlfn.IFS(I3518=0, 0, I3518&gt;34, 0, AND(I3518&gt;0, I3518&lt;35), VLOOKUP(I3518, $A$63:$C$96, 3))</f>
        <v>232</v>
      </c>
      <c r="M3518" s="5">
        <f t="shared" si="493"/>
        <v>3584.8967896151198</v>
      </c>
      <c r="N3518" s="5">
        <v>773.06610632243905</v>
      </c>
      <c r="O3518" s="5">
        <f t="shared" si="500"/>
        <v>1350.1881000000001</v>
      </c>
      <c r="P3518" s="5">
        <f t="shared" si="501"/>
        <v>1350.1881000000001</v>
      </c>
      <c r="Q3518" s="5">
        <f t="shared" si="495"/>
        <v>487.20077413479089</v>
      </c>
      <c r="R3518" s="5">
        <f>IF(O3518&gt;(P3518+U3518),O3518-P3518-U3518, 0)</f>
        <v>0</v>
      </c>
      <c r="S3518" s="5">
        <f t="shared" si="496"/>
        <v>397.04476432293137</v>
      </c>
      <c r="T3518" s="5">
        <f t="shared" si="497"/>
        <v>2069.6639252921882</v>
      </c>
      <c r="U3518" s="5">
        <f>IF(O3518&gt;P3518,IF(V3517*($B$6/100)&gt;=O3518-P3518,(O3518-P3518), V3517*($B$6/100)), 0)</f>
        <v>0</v>
      </c>
      <c r="V3518" s="5">
        <f>V3517+(T3518*($B$5/100))-(U3518/($B$6/100))</f>
        <v>3286370.3801696245</v>
      </c>
      <c r="W3518" s="5">
        <f t="shared" si="498"/>
        <v>82159.259504240617</v>
      </c>
    </row>
    <row r="3519" spans="4:23" x14ac:dyDescent="0.25">
      <c r="D3519">
        <f t="shared" si="499"/>
        <v>3517</v>
      </c>
      <c r="E3519" s="3">
        <v>43977</v>
      </c>
      <c r="F3519" s="4">
        <v>0.54166666666666663</v>
      </c>
      <c r="G3519">
        <v>10</v>
      </c>
      <c r="H3519">
        <v>10</v>
      </c>
      <c r="I3519" s="5">
        <f t="shared" si="494"/>
        <v>1</v>
      </c>
      <c r="J3519" s="22">
        <v>7.7451091986162736E-4</v>
      </c>
      <c r="K3519">
        <v>4.2459999999999997E-5</v>
      </c>
      <c r="L3519" s="5" cm="1">
        <f t="array" ref="L3519">_xlfn.IFS(I3519=0, 0, I3519&gt;34, 0, AND(I3519&gt;0, I3519&lt;35), VLOOKUP(I3519, $A$63:$C$96, 3))</f>
        <v>0</v>
      </c>
      <c r="M3519" s="5">
        <f t="shared" si="493"/>
        <v>3678.9268693427298</v>
      </c>
      <c r="N3519" s="5">
        <v>731.28025555896738</v>
      </c>
      <c r="O3519" s="5">
        <f t="shared" si="500"/>
        <v>1196.0981999999999</v>
      </c>
      <c r="P3519" s="5">
        <f t="shared" si="501"/>
        <v>1196.0981999999999</v>
      </c>
      <c r="Q3519" s="5">
        <f t="shared" si="495"/>
        <v>487.20077413479089</v>
      </c>
      <c r="R3519" s="5">
        <f>IF(O3519&gt;(P3519+U3519),O3519-P3519-U3519, 0)</f>
        <v>0</v>
      </c>
      <c r="S3519" s="5">
        <f t="shared" si="496"/>
        <v>375.58365882014277</v>
      </c>
      <c r="T3519" s="5">
        <f t="shared" si="497"/>
        <v>2107.2450105225871</v>
      </c>
      <c r="U3519" s="5">
        <f>IF(O3519&gt;P3519,IF(V3518*($B$6/100)&gt;=O3519-P3519,(O3519-P3519), V3518*($B$6/100)), 0)</f>
        <v>0</v>
      </c>
      <c r="V3519" s="5">
        <f>V3518+(T3519*($B$5/100))-(U3519/($B$6/100))</f>
        <v>3287845.4516769904</v>
      </c>
      <c r="W3519" s="5">
        <f t="shared" si="498"/>
        <v>82196.136291924762</v>
      </c>
    </row>
    <row r="3520" spans="4:23" x14ac:dyDescent="0.25">
      <c r="D3520">
        <f t="shared" si="499"/>
        <v>3518</v>
      </c>
      <c r="E3520" s="3">
        <v>43977</v>
      </c>
      <c r="F3520" s="4">
        <v>0.58333333333333337</v>
      </c>
      <c r="G3520">
        <v>10</v>
      </c>
      <c r="H3520">
        <v>10</v>
      </c>
      <c r="I3520" s="5">
        <f t="shared" si="494"/>
        <v>1</v>
      </c>
      <c r="J3520" s="22">
        <v>7.5718958938548867E-4</v>
      </c>
      <c r="K3520">
        <v>3.5769999999999998E-5</v>
      </c>
      <c r="L3520" s="5" cm="1">
        <f t="array" ref="L3520">_xlfn.IFS(I3520=0, 0, I3520&gt;34, 0, AND(I3520&gt;0, I3520&lt;35), VLOOKUP(I3520, $A$63:$C$96, 3))</f>
        <v>0</v>
      </c>
      <c r="M3520" s="5">
        <f t="shared" si="493"/>
        <v>3596.6505495810711</v>
      </c>
      <c r="N3520" s="5">
        <v>641.0697896877125</v>
      </c>
      <c r="O3520" s="5">
        <f t="shared" si="500"/>
        <v>1007.6409</v>
      </c>
      <c r="P3520" s="5">
        <f t="shared" si="501"/>
        <v>1007.6409</v>
      </c>
      <c r="Q3520" s="5">
        <f t="shared" si="495"/>
        <v>487.20077413479089</v>
      </c>
      <c r="R3520" s="5">
        <f>IF(O3520&gt;(P3520+U3520),O3520-P3520-U3520, 0)</f>
        <v>0</v>
      </c>
      <c r="S3520" s="5">
        <f t="shared" si="496"/>
        <v>329.2517955184357</v>
      </c>
      <c r="T3520" s="5">
        <f t="shared" si="497"/>
        <v>2259.7578540626355</v>
      </c>
      <c r="U3520" s="5">
        <f>IF(O3520&gt;P3520,IF(V3519*($B$6/100)&gt;=O3520-P3520,(O3520-P3520), V3519*($B$6/100)), 0)</f>
        <v>0</v>
      </c>
      <c r="V3520" s="5">
        <f>V3519+(T3520*($B$5/100))-(U3520/($B$6/100))</f>
        <v>3289427.2821748341</v>
      </c>
      <c r="W3520" s="5">
        <f t="shared" si="498"/>
        <v>82235.682054370845</v>
      </c>
    </row>
    <row r="3521" spans="4:23" x14ac:dyDescent="0.25">
      <c r="D3521">
        <f t="shared" si="499"/>
        <v>3519</v>
      </c>
      <c r="E3521" s="3">
        <v>43977</v>
      </c>
      <c r="F3521" s="4">
        <v>0.625</v>
      </c>
      <c r="G3521">
        <v>30</v>
      </c>
      <c r="H3521">
        <v>9</v>
      </c>
      <c r="I3521" s="5">
        <f t="shared" si="494"/>
        <v>4</v>
      </c>
      <c r="J3521" s="22">
        <v>6.9780217061015629E-4</v>
      </c>
      <c r="K3521">
        <v>3.5150000000000001E-5</v>
      </c>
      <c r="L3521" s="5" cm="1">
        <f t="array" ref="L3521">_xlfn.IFS(I3521=0, 0, I3521&gt;34, 0, AND(I3521&gt;0, I3521&lt;35), VLOOKUP(I3521, $A$63:$C$96, 3))</f>
        <v>740</v>
      </c>
      <c r="M3521" s="5">
        <f t="shared" si="493"/>
        <v>3314.5603103982426</v>
      </c>
      <c r="N3521" s="5">
        <v>597.3936334002326</v>
      </c>
      <c r="O3521" s="5">
        <f t="shared" si="500"/>
        <v>990.17549999999994</v>
      </c>
      <c r="P3521" s="5">
        <f t="shared" si="501"/>
        <v>990.17549999999994</v>
      </c>
      <c r="Q3521" s="5">
        <f t="shared" si="495"/>
        <v>487.20077413479089</v>
      </c>
      <c r="R3521" s="5">
        <f>IF(O3521&gt;(P3521+U3521),O3521-P3521-U3521, 0)</f>
        <v>0</v>
      </c>
      <c r="S3521" s="5">
        <f t="shared" si="496"/>
        <v>306.81983395930217</v>
      </c>
      <c r="T3521" s="5">
        <f t="shared" si="497"/>
        <v>2757.5649764389404</v>
      </c>
      <c r="U3521" s="5">
        <f>IF(O3521&gt;P3521,IF(V3520*($B$6/100)&gt;=O3521-P3521,(O3521-P3521), V3520*($B$6/100)), 0)</f>
        <v>0</v>
      </c>
      <c r="V3521" s="5">
        <f>V3520+(T3521*($B$5/100))-(U3521/($B$6/100))</f>
        <v>3291357.5776583413</v>
      </c>
      <c r="W3521" s="5">
        <f t="shared" si="498"/>
        <v>82283.939441458526</v>
      </c>
    </row>
    <row r="3522" spans="4:23" x14ac:dyDescent="0.25">
      <c r="D3522">
        <f t="shared" si="499"/>
        <v>3520</v>
      </c>
      <c r="E3522" s="3">
        <v>43977</v>
      </c>
      <c r="F3522" s="4">
        <v>0.66666666666666663</v>
      </c>
      <c r="G3522">
        <v>20</v>
      </c>
      <c r="H3522">
        <v>6</v>
      </c>
      <c r="I3522" s="5">
        <f t="shared" si="494"/>
        <v>3</v>
      </c>
      <c r="J3522" s="22">
        <v>5.0479305959032575E-4</v>
      </c>
      <c r="K3522">
        <v>4.2799999999999997E-5</v>
      </c>
      <c r="L3522" s="5" cm="1">
        <f t="array" ref="L3522">_xlfn.IFS(I3522=0, 0, I3522&gt;34, 0, AND(I3522&gt;0, I3522&lt;35), VLOOKUP(I3522, $A$63:$C$96, 3))</f>
        <v>232</v>
      </c>
      <c r="M3522" s="5">
        <f t="shared" si="493"/>
        <v>2397.7670330540473</v>
      </c>
      <c r="N3522" s="5">
        <v>610.13222403766713</v>
      </c>
      <c r="O3522" s="5">
        <f t="shared" si="500"/>
        <v>1205.6759999999999</v>
      </c>
      <c r="P3522" s="5">
        <f t="shared" si="501"/>
        <v>1205.6759999999999</v>
      </c>
      <c r="Q3522" s="5">
        <f t="shared" si="495"/>
        <v>487.20077413479089</v>
      </c>
      <c r="R3522" s="5">
        <f>IF(O3522&gt;(P3522+U3522),O3522-P3522-U3522, 0)</f>
        <v>0</v>
      </c>
      <c r="S3522" s="5">
        <f t="shared" si="496"/>
        <v>313.3623413543126</v>
      </c>
      <c r="T3522" s="5">
        <f t="shared" si="497"/>
        <v>1110.7286916997348</v>
      </c>
      <c r="U3522" s="5">
        <f>IF(O3522&gt;P3522,IF(V3521*($B$6/100)&gt;=O3522-P3522,(O3522-P3522), V3521*($B$6/100)), 0)</f>
        <v>0</v>
      </c>
      <c r="V3522" s="5">
        <f>V3521+(T3522*($B$5/100))-(U3522/($B$6/100))</f>
        <v>3292135.0877425312</v>
      </c>
      <c r="W3522" s="5">
        <f t="shared" si="498"/>
        <v>82303.377193563283</v>
      </c>
    </row>
    <row r="3523" spans="4:23" x14ac:dyDescent="0.25">
      <c r="D3523">
        <f t="shared" si="499"/>
        <v>3521</v>
      </c>
      <c r="E3523" s="3">
        <v>43977</v>
      </c>
      <c r="F3523" s="4">
        <v>0.70833333333333337</v>
      </c>
      <c r="G3523">
        <v>20</v>
      </c>
      <c r="H3523">
        <v>10</v>
      </c>
      <c r="I3523" s="5">
        <f t="shared" si="494"/>
        <v>3</v>
      </c>
      <c r="J3523" s="22">
        <v>4.8499725333188165E-4</v>
      </c>
      <c r="K3523">
        <v>6.826E-5</v>
      </c>
      <c r="L3523" s="5" cm="1">
        <f t="array" ref="L3523">_xlfn.IFS(I3523=0, 0, I3523&gt;34, 0, AND(I3523&gt;0, I3523&lt;35), VLOOKUP(I3523, $A$63:$C$96, 3))</f>
        <v>232</v>
      </c>
      <c r="M3523" s="5">
        <f t="shared" ref="M3523:M3586" si="502">$B$11*$B$4*J3523*1000</f>
        <v>2303.7369533264382</v>
      </c>
      <c r="N3523" s="5">
        <v>690.22310767006434</v>
      </c>
      <c r="O3523" s="5">
        <f t="shared" si="500"/>
        <v>1922.8842</v>
      </c>
      <c r="P3523" s="5">
        <f t="shared" si="501"/>
        <v>1922.8842</v>
      </c>
      <c r="Q3523" s="5">
        <f t="shared" si="495"/>
        <v>487.20077413479089</v>
      </c>
      <c r="R3523" s="5">
        <f>IF(O3523&gt;(P3523+U3523),O3523-P3523-U3523, 0)</f>
        <v>0</v>
      </c>
      <c r="S3523" s="5">
        <f t="shared" si="496"/>
        <v>125.65197919164734</v>
      </c>
      <c r="T3523" s="5">
        <f t="shared" si="497"/>
        <v>487.20077413479089</v>
      </c>
      <c r="U3523" s="5">
        <f>IF(O3523&gt;P3523,IF(V3522*($B$6/100)&gt;=O3523-P3523,(O3523-P3523), V3522*($B$6/100)), 0)</f>
        <v>0</v>
      </c>
      <c r="V3523" s="5">
        <f>V3522+(T3523*($B$5/100))-(U3523/($B$6/100))</f>
        <v>3292476.1282844255</v>
      </c>
      <c r="W3523" s="5">
        <f t="shared" si="498"/>
        <v>82311.903207110634</v>
      </c>
    </row>
    <row r="3524" spans="4:23" x14ac:dyDescent="0.25">
      <c r="D3524">
        <f t="shared" si="499"/>
        <v>3522</v>
      </c>
      <c r="E3524" s="3">
        <v>43977</v>
      </c>
      <c r="F3524" s="4">
        <v>0.75</v>
      </c>
      <c r="G3524">
        <v>20</v>
      </c>
      <c r="H3524">
        <v>10</v>
      </c>
      <c r="I3524" s="5">
        <f t="shared" ref="I3524:I3587" si="503">ROUND((G3524/10)*((LN(99/0.03)/(LN(10/0.03)))),0)</f>
        <v>3</v>
      </c>
      <c r="J3524" s="22">
        <v>3.5632451265199468E-4</v>
      </c>
      <c r="K3524">
        <v>1.1912E-4</v>
      </c>
      <c r="L3524" s="5" cm="1">
        <f t="array" ref="L3524">_xlfn.IFS(I3524=0, 0, I3524&gt;34, 0, AND(I3524&gt;0, I3524&lt;35), VLOOKUP(I3524, $A$63:$C$96, 3))</f>
        <v>232</v>
      </c>
      <c r="M3524" s="5">
        <f t="shared" si="502"/>
        <v>1692.5414350969747</v>
      </c>
      <c r="N3524" s="5">
        <v>974.42057579202765</v>
      </c>
      <c r="O3524" s="5">
        <f t="shared" si="500"/>
        <v>3355.6103999999996</v>
      </c>
      <c r="P3524" s="5">
        <f t="shared" si="501"/>
        <v>1924.5414350969747</v>
      </c>
      <c r="Q3524" s="5">
        <f t="shared" ref="Q3524:Q3587" si="504">IF((L3524+M3524-P3524)&lt;($B$8/100)*$B$3,L3524+M3524-P3524,($B$8/100)*$B$3)</f>
        <v>0</v>
      </c>
      <c r="R3524" s="5">
        <f>IF(O3524&gt;(P3524+U3524),O3524-P3524-U3524, 0)</f>
        <v>0</v>
      </c>
      <c r="S3524" s="5">
        <f t="shared" ref="S3524:S3587" si="505">IF((IF((L3524+M3524)&gt;O3524,L3524+M3524-P3524-Q3524,0))&lt;((N3524*3.595182*($B$7/100))/($B$5/100)),L3524+M3524-P3524-Q3524, N3524*3.595182*($B$7/100)/($B$5/100))</f>
        <v>0</v>
      </c>
      <c r="T3524" s="5">
        <f t="shared" ref="T3524:T3587" si="506">((L3524+M3524)-P3524-S3524)</f>
        <v>0</v>
      </c>
      <c r="U3524" s="5">
        <f>IF(O3524&gt;P3524,IF(V3523*($B$6/100)&gt;=O3524-P3524,(O3524-P3524), V3523*($B$6/100)), 0)</f>
        <v>1431.0689649030248</v>
      </c>
      <c r="V3524" s="5">
        <f>V3523+(T3524*($B$5/100))-(U3524/($B$6/100))</f>
        <v>3290431.7440488497</v>
      </c>
      <c r="W3524" s="5">
        <f t="shared" ref="W3524:W3587" si="507">V3524/40</f>
        <v>82260.793601221245</v>
      </c>
    </row>
    <row r="3525" spans="4:23" x14ac:dyDescent="0.25">
      <c r="D3525">
        <f t="shared" ref="D3525:D3588" si="508">D3524+1</f>
        <v>3523</v>
      </c>
      <c r="E3525" s="3">
        <v>43977</v>
      </c>
      <c r="F3525" s="4">
        <v>0.79166666666666663</v>
      </c>
      <c r="G3525">
        <v>30</v>
      </c>
      <c r="H3525">
        <v>10</v>
      </c>
      <c r="I3525" s="5">
        <f t="shared" si="503"/>
        <v>4</v>
      </c>
      <c r="J3525" s="22">
        <v>2.1775386884288563E-4</v>
      </c>
      <c r="K3525">
        <v>1.3504000000000001E-4</v>
      </c>
      <c r="L3525" s="5" cm="1">
        <f t="array" ref="L3525">_xlfn.IFS(I3525=0, 0, I3525&gt;34, 0, AND(I3525&gt;0, I3525&lt;35), VLOOKUP(I3525, $A$63:$C$96, 3))</f>
        <v>740</v>
      </c>
      <c r="M3525" s="5">
        <f t="shared" si="502"/>
        <v>1034.3308770037067</v>
      </c>
      <c r="N3525" s="5">
        <v>1012.0670672737892</v>
      </c>
      <c r="O3525" s="5">
        <f t="shared" ref="O3525:O3588" si="509">$B$2*K3525*1000</f>
        <v>3804.0768000000003</v>
      </c>
      <c r="P3525" s="5">
        <f t="shared" ref="P3525:P3588" si="510">IF(O3525&gt;=(L3525+M3525),L3525+M3525,O3525)</f>
        <v>1774.3308770037067</v>
      </c>
      <c r="Q3525" s="5">
        <f t="shared" si="504"/>
        <v>0</v>
      </c>
      <c r="R3525" s="5">
        <f>IF(O3525&gt;(P3525+U3525),O3525-P3525-U3525, 0)</f>
        <v>0</v>
      </c>
      <c r="S3525" s="5">
        <f t="shared" si="505"/>
        <v>0</v>
      </c>
      <c r="T3525" s="5">
        <f t="shared" si="506"/>
        <v>0</v>
      </c>
      <c r="U3525" s="5">
        <f>IF(O3525&gt;P3525,IF(V3524*($B$6/100)&gt;=O3525-P3525,(O3525-P3525), V3524*($B$6/100)), 0)</f>
        <v>2029.7459229962935</v>
      </c>
      <c r="V3525" s="5">
        <f>V3524+(T3525*($B$5/100))-(U3525/($B$6/100))</f>
        <v>3287532.1070159976</v>
      </c>
      <c r="W3525" s="5">
        <f t="shared" si="507"/>
        <v>82188.302675399944</v>
      </c>
    </row>
    <row r="3526" spans="4:23" x14ac:dyDescent="0.25">
      <c r="D3526">
        <f t="shared" si="508"/>
        <v>3524</v>
      </c>
      <c r="E3526" s="3">
        <v>43977</v>
      </c>
      <c r="F3526" s="4">
        <v>0.83333333333333337</v>
      </c>
      <c r="G3526">
        <v>40</v>
      </c>
      <c r="H3526">
        <v>10</v>
      </c>
      <c r="I3526" s="5">
        <f t="shared" si="503"/>
        <v>6</v>
      </c>
      <c r="J3526" s="22">
        <v>8.6606652380693145E-5</v>
      </c>
      <c r="K3526">
        <v>1.3946999999999999E-4</v>
      </c>
      <c r="L3526" s="5" cm="1">
        <f t="array" ref="L3526">_xlfn.IFS(I3526=0, 0, I3526&gt;34, 0, AND(I3526&gt;0, I3526&lt;35), VLOOKUP(I3526, $A$63:$C$96, 3))</f>
        <v>2980</v>
      </c>
      <c r="M3526" s="5">
        <f t="shared" si="502"/>
        <v>411.38159880829244</v>
      </c>
      <c r="N3526" s="5">
        <v>854.69440175754653</v>
      </c>
      <c r="O3526" s="5">
        <f t="shared" si="509"/>
        <v>3928.8698999999997</v>
      </c>
      <c r="P3526" s="5">
        <f t="shared" si="510"/>
        <v>3391.3815988082924</v>
      </c>
      <c r="Q3526" s="5">
        <f t="shared" si="504"/>
        <v>0</v>
      </c>
      <c r="R3526" s="5">
        <f>IF(O3526&gt;(P3526+U3526),O3526-P3526-U3526, 0)</f>
        <v>0</v>
      </c>
      <c r="S3526" s="5">
        <f t="shared" si="505"/>
        <v>0</v>
      </c>
      <c r="T3526" s="5">
        <f t="shared" si="506"/>
        <v>0</v>
      </c>
      <c r="U3526" s="5">
        <f>IF(O3526&gt;P3526,IF(V3525*($B$6/100)&gt;=O3526-P3526,(O3526-P3526), V3525*($B$6/100)), 0)</f>
        <v>537.48830119170725</v>
      </c>
      <c r="V3526" s="5">
        <f>V3525+(T3526*($B$5/100))-(U3526/($B$6/100))</f>
        <v>3286764.266585724</v>
      </c>
      <c r="W3526" s="5">
        <f t="shared" si="507"/>
        <v>82169.106664643099</v>
      </c>
    </row>
    <row r="3527" spans="4:23" x14ac:dyDescent="0.25">
      <c r="D3527">
        <f t="shared" si="508"/>
        <v>3525</v>
      </c>
      <c r="E3527" s="3">
        <v>43977</v>
      </c>
      <c r="F3527" s="4">
        <v>0.875</v>
      </c>
      <c r="G3527">
        <v>20</v>
      </c>
      <c r="H3527">
        <v>0</v>
      </c>
      <c r="I3527" s="5">
        <f t="shared" si="503"/>
        <v>3</v>
      </c>
      <c r="J3527" s="22">
        <v>9.8979031292220746E-6</v>
      </c>
      <c r="K3527">
        <v>1.4670999999999998E-4</v>
      </c>
      <c r="L3527" s="5" cm="1">
        <f t="array" ref="L3527">_xlfn.IFS(I3527=0, 0, I3527&gt;34, 0, AND(I3527&gt;0, I3527&lt;35), VLOOKUP(I3527, $A$63:$C$96, 3))</f>
        <v>232</v>
      </c>
      <c r="M3527" s="5">
        <f t="shared" si="502"/>
        <v>47.015039863804859</v>
      </c>
      <c r="N3527" s="5">
        <v>752.83436879210365</v>
      </c>
      <c r="O3527" s="5">
        <f t="shared" si="509"/>
        <v>4132.8207000000002</v>
      </c>
      <c r="P3527" s="5">
        <f t="shared" si="510"/>
        <v>279.01503986380487</v>
      </c>
      <c r="Q3527" s="5">
        <f t="shared" si="504"/>
        <v>0</v>
      </c>
      <c r="R3527" s="5">
        <f>IF(O3527&gt;(P3527+U3527),O3527-P3527-U3527, 0)</f>
        <v>0</v>
      </c>
      <c r="S3527" s="5">
        <f t="shared" si="505"/>
        <v>0</v>
      </c>
      <c r="T3527" s="5">
        <f t="shared" si="506"/>
        <v>0</v>
      </c>
      <c r="U3527" s="5">
        <f>IF(O3527&gt;P3527,IF(V3526*($B$6/100)&gt;=O3527-P3527,(O3527-P3527), V3526*($B$6/100)), 0)</f>
        <v>3853.8056601361955</v>
      </c>
      <c r="V3527" s="5">
        <f>V3526+(T3527*($B$5/100))-(U3527/($B$6/100))</f>
        <v>3281258.8299283865</v>
      </c>
      <c r="W3527" s="5">
        <f t="shared" si="507"/>
        <v>82031.470748209656</v>
      </c>
    </row>
    <row r="3528" spans="4:23" x14ac:dyDescent="0.25">
      <c r="D3528">
        <f t="shared" si="508"/>
        <v>3526</v>
      </c>
      <c r="E3528" s="3">
        <v>43977</v>
      </c>
      <c r="F3528" s="4">
        <v>0.91666666666666663</v>
      </c>
      <c r="G3528">
        <v>20</v>
      </c>
      <c r="H3528">
        <v>0</v>
      </c>
      <c r="I3528" s="5">
        <f t="shared" si="503"/>
        <v>3</v>
      </c>
      <c r="J3528" s="22">
        <v>0</v>
      </c>
      <c r="K3528">
        <v>1.6124999999999999E-4</v>
      </c>
      <c r="L3528" s="5" cm="1">
        <f t="array" ref="L3528">_xlfn.IFS(I3528=0, 0, I3528&gt;34, 0, AND(I3528&gt;0, I3528&lt;35), VLOOKUP(I3528, $A$63:$C$96, 3))</f>
        <v>232</v>
      </c>
      <c r="M3528" s="5">
        <f t="shared" si="502"/>
        <v>0</v>
      </c>
      <c r="N3528" s="5">
        <v>737.36454563286395</v>
      </c>
      <c r="O3528" s="5">
        <f t="shared" si="509"/>
        <v>4542.4124999999995</v>
      </c>
      <c r="P3528" s="5">
        <f t="shared" si="510"/>
        <v>232</v>
      </c>
      <c r="Q3528" s="5">
        <f t="shared" si="504"/>
        <v>0</v>
      </c>
      <c r="R3528" s="5">
        <f>IF(O3528&gt;(P3528+U3528),O3528-P3528-U3528, 0)</f>
        <v>0</v>
      </c>
      <c r="S3528" s="5">
        <f t="shared" si="505"/>
        <v>0</v>
      </c>
      <c r="T3528" s="5">
        <f t="shared" si="506"/>
        <v>0</v>
      </c>
      <c r="U3528" s="5">
        <f>IF(O3528&gt;P3528,IF(V3527*($B$6/100)&gt;=O3528-P3528,(O3528-P3528), V3527*($B$6/100)), 0)</f>
        <v>4310.4124999999995</v>
      </c>
      <c r="V3528" s="5">
        <f>V3527+(T3528*($B$5/100))-(U3528/($B$6/100))</f>
        <v>3275101.0977855292</v>
      </c>
      <c r="W3528" s="5">
        <f t="shared" si="507"/>
        <v>81877.527444638225</v>
      </c>
    </row>
    <row r="3529" spans="4:23" x14ac:dyDescent="0.25">
      <c r="D3529">
        <f t="shared" si="508"/>
        <v>3527</v>
      </c>
      <c r="E3529" s="3">
        <v>43977</v>
      </c>
      <c r="F3529" s="4">
        <v>0.95833333333333337</v>
      </c>
      <c r="G3529">
        <v>20</v>
      </c>
      <c r="H3529">
        <v>0</v>
      </c>
      <c r="I3529" s="5">
        <f t="shared" si="503"/>
        <v>3</v>
      </c>
      <c r="J3529" s="22">
        <v>0</v>
      </c>
      <c r="K3529">
        <v>1.6144999999999999E-4</v>
      </c>
      <c r="L3529" s="5" cm="1">
        <f t="array" ref="L3529">_xlfn.IFS(I3529=0, 0, I3529&gt;34, 0, AND(I3529&gt;0, I3529&lt;35), VLOOKUP(I3529, $A$63:$C$96, 3))</f>
        <v>232</v>
      </c>
      <c r="M3529" s="5">
        <f t="shared" si="502"/>
        <v>0</v>
      </c>
      <c r="N3529" s="5">
        <v>705.81836621431842</v>
      </c>
      <c r="O3529" s="5">
        <f t="shared" si="509"/>
        <v>4548.0464999999995</v>
      </c>
      <c r="P3529" s="5">
        <f t="shared" si="510"/>
        <v>232</v>
      </c>
      <c r="Q3529" s="5">
        <f t="shared" si="504"/>
        <v>0</v>
      </c>
      <c r="R3529" s="5">
        <f>IF(O3529&gt;(P3529+U3529),O3529-P3529-U3529, 0)</f>
        <v>0</v>
      </c>
      <c r="S3529" s="5">
        <f t="shared" si="505"/>
        <v>0</v>
      </c>
      <c r="T3529" s="5">
        <f t="shared" si="506"/>
        <v>0</v>
      </c>
      <c r="U3529" s="5">
        <f>IF(O3529&gt;P3529,IF(V3528*($B$6/100)&gt;=O3529-P3529,(O3529-P3529), V3528*($B$6/100)), 0)</f>
        <v>4316.0464999999995</v>
      </c>
      <c r="V3529" s="5">
        <f>V3528+(T3529*($B$5/100))-(U3529/($B$6/100))</f>
        <v>3268935.3170712437</v>
      </c>
      <c r="W3529" s="5">
        <f t="shared" si="507"/>
        <v>81723.382926781094</v>
      </c>
    </row>
    <row r="3530" spans="4:23" x14ac:dyDescent="0.25">
      <c r="D3530">
        <f t="shared" si="508"/>
        <v>3528</v>
      </c>
      <c r="E3530" s="3">
        <v>43978</v>
      </c>
      <c r="F3530" s="4">
        <v>0</v>
      </c>
      <c r="G3530">
        <v>10</v>
      </c>
      <c r="H3530">
        <v>0</v>
      </c>
      <c r="I3530" s="5">
        <f t="shared" si="503"/>
        <v>1</v>
      </c>
      <c r="J3530" s="22">
        <v>0</v>
      </c>
      <c r="K3530">
        <v>1.3778E-4</v>
      </c>
      <c r="L3530" s="5" cm="1">
        <f t="array" ref="L3530">_xlfn.IFS(I3530=0, 0, I3530&gt;34, 0, AND(I3530&gt;0, I3530&lt;35), VLOOKUP(I3530, $A$63:$C$96, 3))</f>
        <v>0</v>
      </c>
      <c r="M3530" s="5">
        <f t="shared" si="502"/>
        <v>0</v>
      </c>
      <c r="N3530" s="5">
        <v>619.24889881993226</v>
      </c>
      <c r="O3530" s="5">
        <f t="shared" si="509"/>
        <v>3881.2626</v>
      </c>
      <c r="P3530" s="5">
        <f t="shared" si="510"/>
        <v>0</v>
      </c>
      <c r="Q3530" s="5">
        <f t="shared" si="504"/>
        <v>0</v>
      </c>
      <c r="R3530" s="5">
        <f>IF(O3530&gt;(P3530+U3530),O3530-P3530-U3530, 0)</f>
        <v>0</v>
      </c>
      <c r="S3530" s="5">
        <f t="shared" si="505"/>
        <v>0</v>
      </c>
      <c r="T3530" s="5">
        <f t="shared" si="506"/>
        <v>0</v>
      </c>
      <c r="U3530" s="5">
        <f>IF(O3530&gt;P3530,IF(V3529*($B$6/100)&gt;=O3530-P3530,(O3530-P3530), V3529*($B$6/100)), 0)</f>
        <v>3881.2626</v>
      </c>
      <c r="V3530" s="5">
        <f>V3529+(T3530*($B$5/100))-(U3530/($B$6/100))</f>
        <v>3263390.6562141008</v>
      </c>
      <c r="W3530" s="5">
        <f t="shared" si="507"/>
        <v>81584.766405352522</v>
      </c>
    </row>
    <row r="3531" spans="4:23" x14ac:dyDescent="0.25">
      <c r="D3531">
        <f t="shared" si="508"/>
        <v>3529</v>
      </c>
      <c r="E3531" s="3">
        <v>43978</v>
      </c>
      <c r="F3531" s="4">
        <v>4.1666666666666664E-2</v>
      </c>
      <c r="G3531">
        <v>10</v>
      </c>
      <c r="H3531">
        <v>0</v>
      </c>
      <c r="I3531" s="5">
        <f t="shared" si="503"/>
        <v>1</v>
      </c>
      <c r="J3531" s="22">
        <v>0</v>
      </c>
      <c r="K3531">
        <v>1.0469E-4</v>
      </c>
      <c r="L3531" s="5" cm="1">
        <f t="array" ref="L3531">_xlfn.IFS(I3531=0, 0, I3531&gt;34, 0, AND(I3531&gt;0, I3531&lt;35), VLOOKUP(I3531, $A$63:$C$96, 3))</f>
        <v>0</v>
      </c>
      <c r="M3531" s="5">
        <f t="shared" si="502"/>
        <v>0</v>
      </c>
      <c r="N3531" s="5">
        <v>502.73233695612151</v>
      </c>
      <c r="O3531" s="5">
        <f t="shared" si="509"/>
        <v>2949.1173000000003</v>
      </c>
      <c r="P3531" s="5">
        <f t="shared" si="510"/>
        <v>0</v>
      </c>
      <c r="Q3531" s="5">
        <f t="shared" si="504"/>
        <v>0</v>
      </c>
      <c r="R3531" s="5">
        <f>IF(O3531&gt;(P3531+U3531),O3531-P3531-U3531, 0)</f>
        <v>0</v>
      </c>
      <c r="S3531" s="5">
        <f t="shared" si="505"/>
        <v>0</v>
      </c>
      <c r="T3531" s="5">
        <f t="shared" si="506"/>
        <v>0</v>
      </c>
      <c r="U3531" s="5">
        <f>IF(O3531&gt;P3531,IF(V3530*($B$6/100)&gt;=O3531-P3531,(O3531-P3531), V3530*($B$6/100)), 0)</f>
        <v>2949.1173000000003</v>
      </c>
      <c r="V3531" s="5">
        <f>V3530+(T3531*($B$5/100))-(U3531/($B$6/100))</f>
        <v>3259177.6314998153</v>
      </c>
      <c r="W3531" s="5">
        <f t="shared" si="507"/>
        <v>81479.440787495376</v>
      </c>
    </row>
    <row r="3532" spans="4:23" x14ac:dyDescent="0.25">
      <c r="D3532">
        <f t="shared" si="508"/>
        <v>3530</v>
      </c>
      <c r="E3532" s="3">
        <v>43978</v>
      </c>
      <c r="F3532" s="4">
        <v>8.3333333333333329E-2</v>
      </c>
      <c r="G3532">
        <v>20</v>
      </c>
      <c r="H3532">
        <v>0</v>
      </c>
      <c r="I3532" s="5">
        <f t="shared" si="503"/>
        <v>3</v>
      </c>
      <c r="J3532" s="22">
        <v>0</v>
      </c>
      <c r="K3532">
        <v>8.4129999999999996E-5</v>
      </c>
      <c r="L3532" s="5" cm="1">
        <f t="array" ref="L3532">_xlfn.IFS(I3532=0, 0, I3532&gt;34, 0, AND(I3532&gt;0, I3532&lt;35), VLOOKUP(I3532, $A$63:$C$96, 3))</f>
        <v>232</v>
      </c>
      <c r="M3532" s="5">
        <f t="shared" si="502"/>
        <v>0</v>
      </c>
      <c r="N3532" s="5">
        <v>447.36872912301635</v>
      </c>
      <c r="O3532" s="5">
        <f t="shared" si="509"/>
        <v>2369.9420999999998</v>
      </c>
      <c r="P3532" s="5">
        <f t="shared" si="510"/>
        <v>232</v>
      </c>
      <c r="Q3532" s="5">
        <f t="shared" si="504"/>
        <v>0</v>
      </c>
      <c r="R3532" s="5">
        <f>IF(O3532&gt;(P3532+U3532),O3532-P3532-U3532, 0)</f>
        <v>0</v>
      </c>
      <c r="S3532" s="5">
        <f t="shared" si="505"/>
        <v>0</v>
      </c>
      <c r="T3532" s="5">
        <f t="shared" si="506"/>
        <v>0</v>
      </c>
      <c r="U3532" s="5">
        <f>IF(O3532&gt;P3532,IF(V3531*($B$6/100)&gt;=O3532-P3532,(O3532-P3532), V3531*($B$6/100)), 0)</f>
        <v>2137.9420999999998</v>
      </c>
      <c r="V3532" s="5">
        <f>V3531+(T3532*($B$5/100))-(U3532/($B$6/100))</f>
        <v>3256123.4284998151</v>
      </c>
      <c r="W3532" s="5">
        <f t="shared" si="507"/>
        <v>81403.085712495376</v>
      </c>
    </row>
    <row r="3533" spans="4:23" x14ac:dyDescent="0.25">
      <c r="D3533">
        <f t="shared" si="508"/>
        <v>3531</v>
      </c>
      <c r="E3533" s="3">
        <v>43978</v>
      </c>
      <c r="F3533" s="4">
        <v>0.125</v>
      </c>
      <c r="G3533">
        <v>30</v>
      </c>
      <c r="H3533">
        <v>0</v>
      </c>
      <c r="I3533" s="5">
        <f t="shared" si="503"/>
        <v>4</v>
      </c>
      <c r="J3533" s="22">
        <v>0</v>
      </c>
      <c r="K3533">
        <v>7.3880000000000004E-5</v>
      </c>
      <c r="L3533" s="5" cm="1">
        <f t="array" ref="L3533">_xlfn.IFS(I3533=0, 0, I3533&gt;34, 0, AND(I3533&gt;0, I3533&lt;35), VLOOKUP(I3533, $A$63:$C$96, 3))</f>
        <v>740</v>
      </c>
      <c r="M3533" s="5">
        <f t="shared" si="502"/>
        <v>0</v>
      </c>
      <c r="N3533" s="5">
        <v>455.13241345492492</v>
      </c>
      <c r="O3533" s="5">
        <f t="shared" si="509"/>
        <v>2081.1996000000004</v>
      </c>
      <c r="P3533" s="5">
        <f t="shared" si="510"/>
        <v>740</v>
      </c>
      <c r="Q3533" s="5">
        <f t="shared" si="504"/>
        <v>0</v>
      </c>
      <c r="R3533" s="5">
        <f>IF(O3533&gt;(P3533+U3533),O3533-P3533-U3533, 0)</f>
        <v>0</v>
      </c>
      <c r="S3533" s="5">
        <f t="shared" si="505"/>
        <v>0</v>
      </c>
      <c r="T3533" s="5">
        <f t="shared" si="506"/>
        <v>0</v>
      </c>
      <c r="U3533" s="5">
        <f>IF(O3533&gt;P3533,IF(V3532*($B$6/100)&gt;=O3533-P3533,(O3533-P3533), V3532*($B$6/100)), 0)</f>
        <v>1341.1996000000004</v>
      </c>
      <c r="V3533" s="5">
        <f>V3532+(T3533*($B$5/100))-(U3533/($B$6/100))</f>
        <v>3254207.4290712439</v>
      </c>
      <c r="W3533" s="5">
        <f t="shared" si="507"/>
        <v>81355.185726781099</v>
      </c>
    </row>
    <row r="3534" spans="4:23" x14ac:dyDescent="0.25">
      <c r="D3534">
        <f t="shared" si="508"/>
        <v>3532</v>
      </c>
      <c r="E3534" s="3">
        <v>43978</v>
      </c>
      <c r="F3534" s="4">
        <v>0.16666666666666666</v>
      </c>
      <c r="G3534">
        <v>20</v>
      </c>
      <c r="H3534">
        <v>0</v>
      </c>
      <c r="I3534" s="5">
        <f t="shared" si="503"/>
        <v>3</v>
      </c>
      <c r="J3534" s="22">
        <v>0</v>
      </c>
      <c r="K3534">
        <v>7.0659999999999991E-5</v>
      </c>
      <c r="L3534" s="5" cm="1">
        <f t="array" ref="L3534">_xlfn.IFS(I3534=0, 0, I3534&gt;34, 0, AND(I3534&gt;0, I3534&lt;35), VLOOKUP(I3534, $A$63:$C$96, 3))</f>
        <v>232</v>
      </c>
      <c r="M3534" s="5">
        <f t="shared" si="502"/>
        <v>0</v>
      </c>
      <c r="N3534" s="5">
        <v>470.89884839471154</v>
      </c>
      <c r="O3534" s="5">
        <f t="shared" si="509"/>
        <v>1990.4921999999999</v>
      </c>
      <c r="P3534" s="5">
        <f t="shared" si="510"/>
        <v>232</v>
      </c>
      <c r="Q3534" s="5">
        <f t="shared" si="504"/>
        <v>0</v>
      </c>
      <c r="R3534" s="5">
        <f>IF(O3534&gt;(P3534+U3534),O3534-P3534-U3534, 0)</f>
        <v>0</v>
      </c>
      <c r="S3534" s="5">
        <f t="shared" si="505"/>
        <v>0</v>
      </c>
      <c r="T3534" s="5">
        <f t="shared" si="506"/>
        <v>0</v>
      </c>
      <c r="U3534" s="5">
        <f>IF(O3534&gt;P3534,IF(V3533*($B$6/100)&gt;=O3534-P3534,(O3534-P3534), V3533*($B$6/100)), 0)</f>
        <v>1758.4921999999999</v>
      </c>
      <c r="V3534" s="5">
        <f>V3533+(T3534*($B$5/100))-(U3534/($B$6/100))</f>
        <v>3251695.297356958</v>
      </c>
      <c r="W3534" s="5">
        <f t="shared" si="507"/>
        <v>81292.382433923951</v>
      </c>
    </row>
    <row r="3535" spans="4:23" x14ac:dyDescent="0.25">
      <c r="D3535">
        <f t="shared" si="508"/>
        <v>3533</v>
      </c>
      <c r="E3535" s="3">
        <v>43978</v>
      </c>
      <c r="F3535" s="4">
        <v>0.20833333333333334</v>
      </c>
      <c r="G3535">
        <v>10</v>
      </c>
      <c r="H3535">
        <v>0</v>
      </c>
      <c r="I3535" s="5">
        <f t="shared" si="503"/>
        <v>1</v>
      </c>
      <c r="J3535" s="22">
        <v>7.4234273469165555E-6</v>
      </c>
      <c r="K3535">
        <v>6.9070000000000001E-5</v>
      </c>
      <c r="L3535" s="5" cm="1">
        <f t="array" ref="L3535">_xlfn.IFS(I3535=0, 0, I3535&gt;34, 0, AND(I3535&gt;0, I3535&lt;35), VLOOKUP(I3535, $A$63:$C$96, 3))</f>
        <v>0</v>
      </c>
      <c r="M3535" s="5">
        <f t="shared" si="502"/>
        <v>35.26127989785364</v>
      </c>
      <c r="N3535" s="5">
        <v>486.61414831040048</v>
      </c>
      <c r="O3535" s="5">
        <f t="shared" si="509"/>
        <v>1945.7019</v>
      </c>
      <c r="P3535" s="5">
        <f t="shared" si="510"/>
        <v>35.26127989785364</v>
      </c>
      <c r="Q3535" s="5">
        <f t="shared" si="504"/>
        <v>0</v>
      </c>
      <c r="R3535" s="5">
        <f>IF(O3535&gt;(P3535+U3535),O3535-P3535-U3535, 0)</f>
        <v>0</v>
      </c>
      <c r="S3535" s="5">
        <f t="shared" si="505"/>
        <v>0</v>
      </c>
      <c r="T3535" s="5">
        <f t="shared" si="506"/>
        <v>0</v>
      </c>
      <c r="U3535" s="5">
        <f>IF(O3535&gt;P3535,IF(V3534*($B$6/100)&gt;=O3535-P3535,(O3535-P3535), V3534*($B$6/100)), 0)</f>
        <v>1910.4406201021463</v>
      </c>
      <c r="V3535" s="5">
        <f>V3534+(T3535*($B$5/100))-(U3535/($B$6/100))</f>
        <v>3248966.0964710978</v>
      </c>
      <c r="W3535" s="5">
        <f t="shared" si="507"/>
        <v>81224.152411777439</v>
      </c>
    </row>
    <row r="3536" spans="4:23" x14ac:dyDescent="0.25">
      <c r="D3536">
        <f t="shared" si="508"/>
        <v>3534</v>
      </c>
      <c r="E3536" s="3">
        <v>43978</v>
      </c>
      <c r="F3536" s="4">
        <v>0.25</v>
      </c>
      <c r="G3536">
        <v>30</v>
      </c>
      <c r="H3536">
        <v>7</v>
      </c>
      <c r="I3536" s="5">
        <f t="shared" si="503"/>
        <v>4</v>
      </c>
      <c r="J3536" s="22">
        <v>6.6810846122248999E-5</v>
      </c>
      <c r="K3536">
        <v>7.0859999999999996E-5</v>
      </c>
      <c r="L3536" s="5" cm="1">
        <f t="array" ref="L3536">_xlfn.IFS(I3536=0, 0, I3536&gt;34, 0, AND(I3536&gt;0, I3536&lt;35), VLOOKUP(I3536, $A$63:$C$96, 3))</f>
        <v>740</v>
      </c>
      <c r="M3536" s="5">
        <f t="shared" si="502"/>
        <v>317.35151908068275</v>
      </c>
      <c r="N3536" s="5">
        <v>541.34214984375217</v>
      </c>
      <c r="O3536" s="5">
        <f t="shared" si="509"/>
        <v>1996.1261999999999</v>
      </c>
      <c r="P3536" s="5">
        <f t="shared" si="510"/>
        <v>1057.3515190806827</v>
      </c>
      <c r="Q3536" s="5">
        <f t="shared" si="504"/>
        <v>0</v>
      </c>
      <c r="R3536" s="5">
        <f>IF(O3536&gt;(P3536+U3536),O3536-P3536-U3536, 0)</f>
        <v>0</v>
      </c>
      <c r="S3536" s="5">
        <f t="shared" si="505"/>
        <v>0</v>
      </c>
      <c r="T3536" s="5">
        <f t="shared" si="506"/>
        <v>0</v>
      </c>
      <c r="U3536" s="5">
        <f>IF(O3536&gt;P3536,IF(V3535*($B$6/100)&gt;=O3536-P3536,(O3536-P3536), V3535*($B$6/100)), 0)</f>
        <v>938.77468091931723</v>
      </c>
      <c r="V3536" s="5">
        <f>V3535+(T3536*($B$5/100))-(U3536/($B$6/100))</f>
        <v>3247624.9897840703</v>
      </c>
      <c r="W3536" s="5">
        <f t="shared" si="507"/>
        <v>81190.624744601751</v>
      </c>
    </row>
    <row r="3537" spans="4:23" x14ac:dyDescent="0.25">
      <c r="D3537">
        <f t="shared" si="508"/>
        <v>3535</v>
      </c>
      <c r="E3537" s="3">
        <v>43978</v>
      </c>
      <c r="F3537" s="4">
        <v>0.29166666666666669</v>
      </c>
      <c r="G3537">
        <v>30</v>
      </c>
      <c r="H3537">
        <v>10</v>
      </c>
      <c r="I3537" s="5">
        <f t="shared" si="503"/>
        <v>4</v>
      </c>
      <c r="J3537" s="22">
        <v>1.855856836729139E-4</v>
      </c>
      <c r="K3537">
        <v>7.7269999999999997E-5</v>
      </c>
      <c r="L3537" s="5" cm="1">
        <f t="array" ref="L3537">_xlfn.IFS(I3537=0, 0, I3537&gt;34, 0, AND(I3537&gt;0, I3537&lt;35), VLOOKUP(I3537, $A$63:$C$96, 3))</f>
        <v>740</v>
      </c>
      <c r="M3537" s="5">
        <f t="shared" si="502"/>
        <v>881.53199744634105</v>
      </c>
      <c r="N3537" s="5">
        <v>700.95071682222306</v>
      </c>
      <c r="O3537" s="5">
        <f t="shared" si="509"/>
        <v>2176.6958999999997</v>
      </c>
      <c r="P3537" s="5">
        <f t="shared" si="510"/>
        <v>1621.5319974463409</v>
      </c>
      <c r="Q3537" s="5">
        <f t="shared" si="504"/>
        <v>0</v>
      </c>
      <c r="R3537" s="5">
        <f>IF(O3537&gt;(P3537+U3537),O3537-P3537-U3537, 0)</f>
        <v>0</v>
      </c>
      <c r="S3537" s="5">
        <f t="shared" si="505"/>
        <v>0</v>
      </c>
      <c r="T3537" s="5">
        <f t="shared" si="506"/>
        <v>0</v>
      </c>
      <c r="U3537" s="5">
        <f>IF(O3537&gt;P3537,IF(V3536*($B$6/100)&gt;=O3537-P3537,(O3537-P3537), V3536*($B$6/100)), 0)</f>
        <v>555.16390255365877</v>
      </c>
      <c r="V3537" s="5">
        <f>V3536+(T3537*($B$5/100))-(U3537/($B$6/100))</f>
        <v>3246831.8984947079</v>
      </c>
      <c r="W3537" s="5">
        <f t="shared" si="507"/>
        <v>81170.7974623677</v>
      </c>
    </row>
    <row r="3538" spans="4:23" x14ac:dyDescent="0.25">
      <c r="D3538">
        <f t="shared" si="508"/>
        <v>3536</v>
      </c>
      <c r="E3538" s="3">
        <v>43978</v>
      </c>
      <c r="F3538" s="4">
        <v>0.33333333333333331</v>
      </c>
      <c r="G3538">
        <v>40</v>
      </c>
      <c r="H3538">
        <v>3</v>
      </c>
      <c r="I3538" s="5">
        <f t="shared" si="503"/>
        <v>6</v>
      </c>
      <c r="J3538" s="22">
        <v>2.1033044149596907E-4</v>
      </c>
      <c r="K3538">
        <v>8.7390000000000002E-5</v>
      </c>
      <c r="L3538" s="5" cm="1">
        <f t="array" ref="L3538">_xlfn.IFS(I3538=0, 0, I3538&gt;34, 0, AND(I3538&gt;0, I3538&lt;35), VLOOKUP(I3538, $A$63:$C$96, 3))</f>
        <v>2980</v>
      </c>
      <c r="M3538" s="5">
        <f t="shared" si="502"/>
        <v>999.06959710585306</v>
      </c>
      <c r="N3538" s="5">
        <v>973.57005694082773</v>
      </c>
      <c r="O3538" s="5">
        <f t="shared" si="509"/>
        <v>2461.7763</v>
      </c>
      <c r="P3538" s="5">
        <f t="shared" si="510"/>
        <v>2461.7763</v>
      </c>
      <c r="Q3538" s="5">
        <f t="shared" si="504"/>
        <v>487.20077413479089</v>
      </c>
      <c r="R3538" s="5">
        <f>IF(O3538&gt;(P3538+U3538),O3538-P3538-U3538, 0)</f>
        <v>0</v>
      </c>
      <c r="S3538" s="5">
        <f t="shared" si="505"/>
        <v>500.02307777894845</v>
      </c>
      <c r="T3538" s="5">
        <f t="shared" si="506"/>
        <v>1017.2702193269047</v>
      </c>
      <c r="U3538" s="5">
        <f>IF(O3538&gt;P3538,IF(V3537*($B$6/100)&gt;=O3538-P3538,(O3538-P3538), V3537*($B$6/100)), 0)</f>
        <v>0</v>
      </c>
      <c r="V3538" s="5">
        <f>V3537+(T3538*($B$5/100))-(U3538/($B$6/100))</f>
        <v>3247543.9876482366</v>
      </c>
      <c r="W3538" s="5">
        <f t="shared" si="507"/>
        <v>81188.59969120592</v>
      </c>
    </row>
    <row r="3539" spans="4:23" x14ac:dyDescent="0.25">
      <c r="D3539">
        <f t="shared" si="508"/>
        <v>3537</v>
      </c>
      <c r="E3539" s="3">
        <v>43978</v>
      </c>
      <c r="F3539" s="4">
        <v>0.375</v>
      </c>
      <c r="G3539">
        <v>50</v>
      </c>
      <c r="H3539">
        <v>10</v>
      </c>
      <c r="I3539" s="5">
        <f t="shared" si="503"/>
        <v>7</v>
      </c>
      <c r="J3539" s="22">
        <v>4.7509935020265955E-4</v>
      </c>
      <c r="K3539">
        <v>8.680999999999999E-5</v>
      </c>
      <c r="L3539" s="5" cm="1">
        <f t="array" ref="L3539">_xlfn.IFS(I3539=0, 0, I3539&gt;34, 0, AND(I3539&gt;0, I3539&lt;35), VLOOKUP(I3539, $A$63:$C$96, 3))</f>
        <v>4800</v>
      </c>
      <c r="M3539" s="5">
        <f t="shared" si="502"/>
        <v>2256.721913462633</v>
      </c>
      <c r="N3539" s="5">
        <v>946.68956168027307</v>
      </c>
      <c r="O3539" s="5">
        <f t="shared" si="509"/>
        <v>2445.4376999999999</v>
      </c>
      <c r="P3539" s="5">
        <f t="shared" si="510"/>
        <v>2445.4376999999999</v>
      </c>
      <c r="Q3539" s="5">
        <f t="shared" si="504"/>
        <v>487.20077413479089</v>
      </c>
      <c r="R3539" s="5">
        <f>IF(O3539&gt;(P3539+U3539),O3539-P3539-U3539, 0)</f>
        <v>0</v>
      </c>
      <c r="S3539" s="5">
        <f t="shared" si="505"/>
        <v>486.2173245344012</v>
      </c>
      <c r="T3539" s="5">
        <f t="shared" si="506"/>
        <v>4125.0668889282324</v>
      </c>
      <c r="U3539" s="5">
        <f>IF(O3539&gt;P3539,IF(V3538*($B$6/100)&gt;=O3539-P3539,(O3539-P3539), V3538*($B$6/100)), 0)</f>
        <v>0</v>
      </c>
      <c r="V3539" s="5">
        <f>V3538+(T3539*($B$5/100))-(U3539/($B$6/100))</f>
        <v>3250431.5344704865</v>
      </c>
      <c r="W3539" s="5">
        <f t="shared" si="507"/>
        <v>81260.788361762156</v>
      </c>
    </row>
    <row r="3540" spans="4:23" x14ac:dyDescent="0.25">
      <c r="D3540">
        <f t="shared" si="508"/>
        <v>3538</v>
      </c>
      <c r="E3540" s="3">
        <v>43978</v>
      </c>
      <c r="F3540" s="4">
        <v>0.41666666666666669</v>
      </c>
      <c r="G3540">
        <v>50</v>
      </c>
      <c r="H3540">
        <v>10</v>
      </c>
      <c r="I3540" s="5">
        <f t="shared" si="503"/>
        <v>7</v>
      </c>
      <c r="J3540" s="22">
        <v>6.0129761510024102E-4</v>
      </c>
      <c r="K3540">
        <v>7.8330000000000004E-5</v>
      </c>
      <c r="L3540" s="5" cm="1">
        <f t="array" ref="L3540">_xlfn.IFS(I3540=0, 0, I3540&gt;34, 0, AND(I3540&gt;0, I3540&lt;35), VLOOKUP(I3540, $A$63:$C$96, 3))</f>
        <v>4800</v>
      </c>
      <c r="M3540" s="5">
        <f t="shared" si="502"/>
        <v>2856.1636717261449</v>
      </c>
      <c r="N3540" s="5">
        <v>849.89537511290735</v>
      </c>
      <c r="O3540" s="5">
        <f t="shared" si="509"/>
        <v>2206.5561000000002</v>
      </c>
      <c r="P3540" s="5">
        <f t="shared" si="510"/>
        <v>2206.5561000000002</v>
      </c>
      <c r="Q3540" s="5">
        <f t="shared" si="504"/>
        <v>487.20077413479089</v>
      </c>
      <c r="R3540" s="5">
        <f>IF(O3540&gt;(P3540+U3540),O3540-P3540-U3540, 0)</f>
        <v>0</v>
      </c>
      <c r="S3540" s="5">
        <f t="shared" si="505"/>
        <v>436.50407921273893</v>
      </c>
      <c r="T3540" s="5">
        <f t="shared" si="506"/>
        <v>5013.1034925134054</v>
      </c>
      <c r="U3540" s="5">
        <f>IF(O3540&gt;P3540,IF(V3539*($B$6/100)&gt;=O3540-P3540,(O3540-P3540), V3539*($B$6/100)), 0)</f>
        <v>0</v>
      </c>
      <c r="V3540" s="5">
        <f>V3539+(T3540*($B$5/100))-(U3540/($B$6/100))</f>
        <v>3253940.7069152459</v>
      </c>
      <c r="W3540" s="5">
        <f t="shared" si="507"/>
        <v>81348.517672881149</v>
      </c>
    </row>
    <row r="3541" spans="4:23" x14ac:dyDescent="0.25">
      <c r="D3541">
        <f t="shared" si="508"/>
        <v>3539</v>
      </c>
      <c r="E3541" s="3">
        <v>43978</v>
      </c>
      <c r="F3541" s="4">
        <v>0.45833333333333331</v>
      </c>
      <c r="G3541">
        <v>60</v>
      </c>
      <c r="H3541">
        <v>9</v>
      </c>
      <c r="I3541" s="5">
        <f t="shared" si="503"/>
        <v>8</v>
      </c>
      <c r="J3541" s="22">
        <v>5.9387418775332448E-4</v>
      </c>
      <c r="K3541">
        <v>6.2949999999999999E-5</v>
      </c>
      <c r="L3541" s="5" cm="1">
        <f t="array" ref="L3541">_xlfn.IFS(I3541=0, 0, I3541&gt;34, 0, AND(I3541&gt;0, I3541&lt;35), VLOOKUP(I3541, $A$63:$C$96, 3))</f>
        <v>7160</v>
      </c>
      <c r="M3541" s="5">
        <f t="shared" si="502"/>
        <v>2820.9023918282915</v>
      </c>
      <c r="N3541" s="5">
        <v>742.07731298694875</v>
      </c>
      <c r="O3541" s="5">
        <f t="shared" si="509"/>
        <v>1773.3014999999998</v>
      </c>
      <c r="P3541" s="5">
        <f t="shared" si="510"/>
        <v>1773.3014999999998</v>
      </c>
      <c r="Q3541" s="5">
        <f t="shared" si="504"/>
        <v>487.20077413479089</v>
      </c>
      <c r="R3541" s="5">
        <f>IF(O3541&gt;(P3541+U3541),O3541-P3541-U3541, 0)</f>
        <v>0</v>
      </c>
      <c r="S3541" s="5">
        <f t="shared" si="505"/>
        <v>381.12899975129204</v>
      </c>
      <c r="T3541" s="5">
        <f t="shared" si="506"/>
        <v>7826.4718920769992</v>
      </c>
      <c r="U3541" s="5">
        <f>IF(O3541&gt;P3541,IF(V3540*($B$6/100)&gt;=O3541-P3541,(O3541-P3541), V3540*($B$6/100)), 0)</f>
        <v>0</v>
      </c>
      <c r="V3541" s="5">
        <f>V3540+(T3541*($B$5/100))-(U3541/($B$6/100))</f>
        <v>3259419.2372396998</v>
      </c>
      <c r="W3541" s="5">
        <f t="shared" si="507"/>
        <v>81485.480930992489</v>
      </c>
    </row>
    <row r="3542" spans="4:23" x14ac:dyDescent="0.25">
      <c r="D3542">
        <f t="shared" si="508"/>
        <v>3540</v>
      </c>
      <c r="E3542" s="3">
        <v>43978</v>
      </c>
      <c r="F3542" s="4">
        <v>0.5</v>
      </c>
      <c r="G3542">
        <v>50</v>
      </c>
      <c r="H3542">
        <v>6</v>
      </c>
      <c r="I3542" s="5">
        <f t="shared" si="503"/>
        <v>7</v>
      </c>
      <c r="J3542" s="22">
        <v>5.7902733305949131E-4</v>
      </c>
      <c r="K3542">
        <v>4.9789999999999996E-5</v>
      </c>
      <c r="L3542" s="5" cm="1">
        <f t="array" ref="L3542">_xlfn.IFS(I3542=0, 0, I3542&gt;34, 0, AND(I3542&gt;0, I3542&lt;35), VLOOKUP(I3542, $A$63:$C$96, 3))</f>
        <v>4800</v>
      </c>
      <c r="M3542" s="5">
        <f t="shared" si="502"/>
        <v>2750.3798320325836</v>
      </c>
      <c r="N3542" s="5">
        <v>683.20823372508312</v>
      </c>
      <c r="O3542" s="5">
        <f t="shared" si="509"/>
        <v>1402.5842999999998</v>
      </c>
      <c r="P3542" s="5">
        <f t="shared" si="510"/>
        <v>1402.5842999999998</v>
      </c>
      <c r="Q3542" s="5">
        <f t="shared" si="504"/>
        <v>487.20077413479089</v>
      </c>
      <c r="R3542" s="5">
        <f>IF(O3542&gt;(P3542+U3542),O3542-P3542-U3542, 0)</f>
        <v>0</v>
      </c>
      <c r="S3542" s="5">
        <f t="shared" si="505"/>
        <v>350.89399202003028</v>
      </c>
      <c r="T3542" s="5">
        <f t="shared" si="506"/>
        <v>5796.9015400125545</v>
      </c>
      <c r="U3542" s="5">
        <f>IF(O3542&gt;P3542,IF(V3541*($B$6/100)&gt;=O3542-P3542,(O3542-P3542), V3541*($B$6/100)), 0)</f>
        <v>0</v>
      </c>
      <c r="V3542" s="5">
        <f>V3541+(T3542*($B$5/100))-(U3542/($B$6/100))</f>
        <v>3263477.0683177086</v>
      </c>
      <c r="W3542" s="5">
        <f t="shared" si="507"/>
        <v>81586.926707942708</v>
      </c>
    </row>
    <row r="3543" spans="4:23" x14ac:dyDescent="0.25">
      <c r="D3543">
        <f t="shared" si="508"/>
        <v>3541</v>
      </c>
      <c r="E3543" s="3">
        <v>43978</v>
      </c>
      <c r="F3543" s="4">
        <v>0.54166666666666663</v>
      </c>
      <c r="G3543">
        <v>50</v>
      </c>
      <c r="H3543">
        <v>4</v>
      </c>
      <c r="I3543" s="5">
        <f t="shared" si="503"/>
        <v>7</v>
      </c>
      <c r="J3543" s="22">
        <v>5.4191019632490853E-4</v>
      </c>
      <c r="K3543">
        <v>4.3929999999999994E-5</v>
      </c>
      <c r="L3543" s="5" cm="1">
        <f t="array" ref="L3543">_xlfn.IFS(I3543=0, 0, I3543&gt;34, 0, AND(I3543&gt;0, I3543&lt;35), VLOOKUP(I3543, $A$63:$C$96, 3))</f>
        <v>4800</v>
      </c>
      <c r="M3543" s="5">
        <f t="shared" si="502"/>
        <v>2574.0734325433154</v>
      </c>
      <c r="N3543" s="5">
        <v>698.24978736889625</v>
      </c>
      <c r="O3543" s="5">
        <f t="shared" si="509"/>
        <v>1237.5080999999998</v>
      </c>
      <c r="P3543" s="5">
        <f t="shared" si="510"/>
        <v>1237.5080999999998</v>
      </c>
      <c r="Q3543" s="5">
        <f t="shared" si="504"/>
        <v>487.20077413479089</v>
      </c>
      <c r="R3543" s="5">
        <f>IF(O3543&gt;(P3543+U3543),O3543-P3543-U3543, 0)</f>
        <v>0</v>
      </c>
      <c r="S3543" s="5">
        <f t="shared" si="505"/>
        <v>358.61929529321191</v>
      </c>
      <c r="T3543" s="5">
        <f t="shared" si="506"/>
        <v>5777.9460372501035</v>
      </c>
      <c r="U3543" s="5">
        <f>IF(O3543&gt;P3543,IF(V3542*($B$6/100)&gt;=O3543-P3543,(O3543-P3543), V3542*($B$6/100)), 0)</f>
        <v>0</v>
      </c>
      <c r="V3543" s="5">
        <f>V3542+(T3543*($B$5/100))-(U3543/($B$6/100))</f>
        <v>3267521.6305437838</v>
      </c>
      <c r="W3543" s="5">
        <f t="shared" si="507"/>
        <v>81688.040763594588</v>
      </c>
    </row>
    <row r="3544" spans="4:23" x14ac:dyDescent="0.25">
      <c r="D3544">
        <f t="shared" si="508"/>
        <v>3542</v>
      </c>
      <c r="E3544" s="3">
        <v>43978</v>
      </c>
      <c r="F3544" s="4">
        <v>0.58333333333333337</v>
      </c>
      <c r="G3544">
        <v>50</v>
      </c>
      <c r="H3544">
        <v>9</v>
      </c>
      <c r="I3544" s="5">
        <f t="shared" si="503"/>
        <v>7</v>
      </c>
      <c r="J3544" s="22">
        <v>7.002766463924618E-4</v>
      </c>
      <c r="K3544">
        <v>3.6770000000000002E-5</v>
      </c>
      <c r="L3544" s="5" cm="1">
        <f t="array" ref="L3544">_xlfn.IFS(I3544=0, 0, I3544&gt;34, 0, AND(I3544&gt;0, I3544&lt;35), VLOOKUP(I3544, $A$63:$C$96, 3))</f>
        <v>4800</v>
      </c>
      <c r="M3544" s="5">
        <f t="shared" si="502"/>
        <v>3326.3140703641934</v>
      </c>
      <c r="N3544" s="5">
        <v>645.42561991625485</v>
      </c>
      <c r="O3544" s="5">
        <f t="shared" si="509"/>
        <v>1035.8108999999999</v>
      </c>
      <c r="P3544" s="5">
        <f t="shared" si="510"/>
        <v>1035.8108999999999</v>
      </c>
      <c r="Q3544" s="5">
        <f t="shared" si="504"/>
        <v>487.20077413479089</v>
      </c>
      <c r="R3544" s="5">
        <f>IF(O3544&gt;(P3544+U3544),O3544-P3544-U3544, 0)</f>
        <v>0</v>
      </c>
      <c r="S3544" s="5">
        <f t="shared" si="505"/>
        <v>331.48893872310867</v>
      </c>
      <c r="T3544" s="5">
        <f t="shared" si="506"/>
        <v>6759.0142316410838</v>
      </c>
      <c r="U3544" s="5">
        <f>IF(O3544&gt;P3544,IF(V3543*($B$6/100)&gt;=O3544-P3544,(O3544-P3544), V3543*($B$6/100)), 0)</f>
        <v>0</v>
      </c>
      <c r="V3544" s="5">
        <f>V3543+(T3544*($B$5/100))-(U3544/($B$6/100))</f>
        <v>3272252.9405059326</v>
      </c>
      <c r="W3544" s="5">
        <f t="shared" si="507"/>
        <v>81806.32351264832</v>
      </c>
    </row>
    <row r="3545" spans="4:23" x14ac:dyDescent="0.25">
      <c r="D3545">
        <f t="shared" si="508"/>
        <v>3543</v>
      </c>
      <c r="E3545" s="3">
        <v>43978</v>
      </c>
      <c r="F3545" s="4">
        <v>0.625</v>
      </c>
      <c r="G3545">
        <v>30</v>
      </c>
      <c r="H3545">
        <v>9</v>
      </c>
      <c r="I3545" s="5">
        <f t="shared" si="503"/>
        <v>4</v>
      </c>
      <c r="J3545" s="22">
        <v>6.1366999401176858E-4</v>
      </c>
      <c r="K3545">
        <v>3.659E-5</v>
      </c>
      <c r="L3545" s="5" cm="1">
        <f t="array" ref="L3545">_xlfn.IFS(I3545=0, 0, I3545&gt;34, 0, AND(I3545&gt;0, I3545&lt;35), VLOOKUP(I3545, $A$63:$C$96, 3))</f>
        <v>740</v>
      </c>
      <c r="M3545" s="5">
        <f t="shared" si="502"/>
        <v>2914.932471555901</v>
      </c>
      <c r="N3545" s="5">
        <v>605.5122696585164</v>
      </c>
      <c r="O3545" s="5">
        <f t="shared" si="509"/>
        <v>1030.7402999999999</v>
      </c>
      <c r="P3545" s="5">
        <f t="shared" si="510"/>
        <v>1030.7402999999999</v>
      </c>
      <c r="Q3545" s="5">
        <f t="shared" si="504"/>
        <v>487.20077413479089</v>
      </c>
      <c r="R3545" s="5">
        <f>IF(O3545&gt;(P3545+U3545),O3545-P3545-U3545, 0)</f>
        <v>0</v>
      </c>
      <c r="S3545" s="5">
        <f t="shared" si="505"/>
        <v>310.98954466506353</v>
      </c>
      <c r="T3545" s="5">
        <f t="shared" si="506"/>
        <v>2313.2026268908376</v>
      </c>
      <c r="U3545" s="5">
        <f>IF(O3545&gt;P3545,IF(V3544*($B$6/100)&gt;=O3545-P3545,(O3545-P3545), V3544*($B$6/100)), 0)</f>
        <v>0</v>
      </c>
      <c r="V3545" s="5">
        <f>V3544+(T3545*($B$5/100))-(U3545/($B$6/100))</f>
        <v>3273872.1823447561</v>
      </c>
      <c r="W3545" s="5">
        <f t="shared" si="507"/>
        <v>81846.804558618896</v>
      </c>
    </row>
    <row r="3546" spans="4:23" x14ac:dyDescent="0.25">
      <c r="D3546">
        <f t="shared" si="508"/>
        <v>3544</v>
      </c>
      <c r="E3546" s="3">
        <v>43978</v>
      </c>
      <c r="F3546" s="4">
        <v>0.66666666666666663</v>
      </c>
      <c r="G3546">
        <v>50</v>
      </c>
      <c r="H3546">
        <v>7</v>
      </c>
      <c r="I3546" s="5">
        <f t="shared" si="503"/>
        <v>7</v>
      </c>
      <c r="J3546" s="22">
        <v>4.3055878612116024E-4</v>
      </c>
      <c r="K3546">
        <v>4.367E-5</v>
      </c>
      <c r="L3546" s="5" cm="1">
        <f t="array" ref="L3546">_xlfn.IFS(I3546=0, 0, I3546&gt;34, 0, AND(I3546&gt;0, I3546&lt;35), VLOOKUP(I3546, $A$63:$C$96, 3))</f>
        <v>4800</v>
      </c>
      <c r="M3546" s="5">
        <f t="shared" si="502"/>
        <v>2045.1542340755111</v>
      </c>
      <c r="N3546" s="5">
        <v>598.56839676890479</v>
      </c>
      <c r="O3546" s="5">
        <f t="shared" si="509"/>
        <v>1230.1839</v>
      </c>
      <c r="P3546" s="5">
        <f t="shared" si="510"/>
        <v>1230.1839</v>
      </c>
      <c r="Q3546" s="5">
        <f t="shared" si="504"/>
        <v>487.20077413479089</v>
      </c>
      <c r="R3546" s="5">
        <f>IF(O3546&gt;(P3546+U3546),O3546-P3546-U3546, 0)</f>
        <v>0</v>
      </c>
      <c r="S3546" s="5">
        <f t="shared" si="505"/>
        <v>307.42318940463213</v>
      </c>
      <c r="T3546" s="5">
        <f t="shared" si="506"/>
        <v>5307.5471446708789</v>
      </c>
      <c r="U3546" s="5">
        <f>IF(O3546&gt;P3546,IF(V3545*($B$6/100)&gt;=O3546-P3546,(O3546-P3546), V3545*($B$6/100)), 0)</f>
        <v>0</v>
      </c>
      <c r="V3546" s="5">
        <f>V3545+(T3546*($B$5/100))-(U3546/($B$6/100))</f>
        <v>3277587.4653460258</v>
      </c>
      <c r="W3546" s="5">
        <f t="shared" si="507"/>
        <v>81939.68663365065</v>
      </c>
    </row>
    <row r="3547" spans="4:23" x14ac:dyDescent="0.25">
      <c r="D3547">
        <f t="shared" si="508"/>
        <v>3545</v>
      </c>
      <c r="E3547" s="3">
        <v>43978</v>
      </c>
      <c r="F3547" s="4">
        <v>0.70833333333333337</v>
      </c>
      <c r="G3547">
        <v>60</v>
      </c>
      <c r="H3547">
        <v>9</v>
      </c>
      <c r="I3547" s="5">
        <f t="shared" si="503"/>
        <v>8</v>
      </c>
      <c r="J3547" s="22">
        <v>4.2808431033885473E-4</v>
      </c>
      <c r="K3547">
        <v>6.6400000000000001E-5</v>
      </c>
      <c r="L3547" s="5" cm="1">
        <f t="array" ref="L3547">_xlfn.IFS(I3547=0, 0, I3547&gt;34, 0, AND(I3547&gt;0, I3547&lt;35), VLOOKUP(I3547, $A$63:$C$96, 3))</f>
        <v>7160</v>
      </c>
      <c r="M3547" s="5">
        <f t="shared" si="502"/>
        <v>2033.40047410956</v>
      </c>
      <c r="N3547" s="5">
        <v>669.57371736836433</v>
      </c>
      <c r="O3547" s="5">
        <f t="shared" si="509"/>
        <v>1870.4879999999998</v>
      </c>
      <c r="P3547" s="5">
        <f t="shared" si="510"/>
        <v>1870.4879999999998</v>
      </c>
      <c r="Q3547" s="5">
        <f t="shared" si="504"/>
        <v>487.20077413479089</v>
      </c>
      <c r="R3547" s="5">
        <f>IF(O3547&gt;(P3547+U3547),O3547-P3547-U3547, 0)</f>
        <v>0</v>
      </c>
      <c r="S3547" s="5">
        <f t="shared" si="505"/>
        <v>343.89133947940439</v>
      </c>
      <c r="T3547" s="5">
        <f t="shared" si="506"/>
        <v>6979.0211346301558</v>
      </c>
      <c r="U3547" s="5">
        <f>IF(O3547&gt;P3547,IF(V3546*($B$6/100)&gt;=O3547-P3547,(O3547-P3547), V3546*($B$6/100)), 0)</f>
        <v>0</v>
      </c>
      <c r="V3547" s="5">
        <f>V3546+(T3547*($B$5/100))-(U3547/($B$6/100))</f>
        <v>3282472.7801402668</v>
      </c>
      <c r="W3547" s="5">
        <f t="shared" si="507"/>
        <v>82061.819503506675</v>
      </c>
    </row>
    <row r="3548" spans="4:23" x14ac:dyDescent="0.25">
      <c r="D3548">
        <f t="shared" si="508"/>
        <v>3546</v>
      </c>
      <c r="E3548" s="3">
        <v>43978</v>
      </c>
      <c r="F3548" s="4">
        <v>0.75</v>
      </c>
      <c r="G3548">
        <v>60</v>
      </c>
      <c r="H3548">
        <v>10</v>
      </c>
      <c r="I3548" s="5">
        <f t="shared" si="503"/>
        <v>8</v>
      </c>
      <c r="J3548" s="22">
        <v>3.612734642166057E-4</v>
      </c>
      <c r="K3548">
        <v>1.1632E-4</v>
      </c>
      <c r="L3548" s="5" cm="1">
        <f t="array" ref="L3548">_xlfn.IFS(I3548=0, 0, I3548&gt;34, 0, AND(I3548&gt;0, I3548&lt;35), VLOOKUP(I3548, $A$63:$C$96, 3))</f>
        <v>7160</v>
      </c>
      <c r="M3548" s="5">
        <f t="shared" si="502"/>
        <v>1716.0489550288771</v>
      </c>
      <c r="N3548" s="5">
        <v>942.50601135967179</v>
      </c>
      <c r="O3548" s="5">
        <f t="shared" si="509"/>
        <v>3276.7343999999998</v>
      </c>
      <c r="P3548" s="5">
        <f t="shared" si="510"/>
        <v>3276.7343999999998</v>
      </c>
      <c r="Q3548" s="5">
        <f t="shared" si="504"/>
        <v>487.20077413479089</v>
      </c>
      <c r="R3548" s="5">
        <f>IF(O3548&gt;(P3548+U3548),O3548-P3548-U3548, 0)</f>
        <v>0</v>
      </c>
      <c r="S3548" s="5">
        <f t="shared" si="505"/>
        <v>484.06866384744109</v>
      </c>
      <c r="T3548" s="5">
        <f t="shared" si="506"/>
        <v>5115.2458911814365</v>
      </c>
      <c r="U3548" s="5">
        <f>IF(O3548&gt;P3548,IF(V3547*($B$6/100)&gt;=O3548-P3548,(O3548-P3548), V3547*($B$6/100)), 0)</f>
        <v>0</v>
      </c>
      <c r="V3548" s="5">
        <f>V3547+(T3548*($B$5/100))-(U3548/($B$6/100))</f>
        <v>3286053.4522640938</v>
      </c>
      <c r="W3548" s="5">
        <f t="shared" si="507"/>
        <v>82151.336306602345</v>
      </c>
    </row>
    <row r="3549" spans="4:23" x14ac:dyDescent="0.25">
      <c r="D3549">
        <f t="shared" si="508"/>
        <v>3547</v>
      </c>
      <c r="E3549" s="3">
        <v>43978</v>
      </c>
      <c r="F3549" s="4">
        <v>0.79166666666666663</v>
      </c>
      <c r="G3549">
        <v>60</v>
      </c>
      <c r="H3549">
        <v>10</v>
      </c>
      <c r="I3549" s="5">
        <f t="shared" si="503"/>
        <v>8</v>
      </c>
      <c r="J3549" s="22">
        <v>2.0290701414905254E-4</v>
      </c>
      <c r="K3549">
        <v>1.3176999999999999E-4</v>
      </c>
      <c r="L3549" s="5" cm="1">
        <f t="array" ref="L3549">_xlfn.IFS(I3549=0, 0, I3549&gt;34, 0, AND(I3549&gt;0, I3549&lt;35), VLOOKUP(I3549, $A$63:$C$96, 3))</f>
        <v>7160</v>
      </c>
      <c r="M3549" s="5">
        <f t="shared" si="502"/>
        <v>963.80831720799949</v>
      </c>
      <c r="N3549" s="5">
        <v>1005.5860771246909</v>
      </c>
      <c r="O3549" s="5">
        <f t="shared" si="509"/>
        <v>3711.9608999999996</v>
      </c>
      <c r="P3549" s="5">
        <f t="shared" si="510"/>
        <v>3711.9608999999996</v>
      </c>
      <c r="Q3549" s="5">
        <f t="shared" si="504"/>
        <v>487.20077413479089</v>
      </c>
      <c r="R3549" s="5">
        <f>IF(O3549&gt;(P3549+U3549),O3549-P3549-U3549, 0)</f>
        <v>0</v>
      </c>
      <c r="S3549" s="5">
        <f t="shared" si="505"/>
        <v>516.46642341847155</v>
      </c>
      <c r="T3549" s="5">
        <f t="shared" si="506"/>
        <v>3895.3809937895289</v>
      </c>
      <c r="U3549" s="5">
        <f>IF(O3549&gt;P3549,IF(V3548*($B$6/100)&gt;=O3549-P3549,(O3549-P3549), V3548*($B$6/100)), 0)</f>
        <v>0</v>
      </c>
      <c r="V3549" s="5">
        <f>V3548+(T3549*($B$5/100))-(U3549/($B$6/100))</f>
        <v>3288780.2189597464</v>
      </c>
      <c r="W3549" s="5">
        <f t="shared" si="507"/>
        <v>82219.50547399366</v>
      </c>
    </row>
    <row r="3550" spans="4:23" x14ac:dyDescent="0.25">
      <c r="D3550">
        <f t="shared" si="508"/>
        <v>3548</v>
      </c>
      <c r="E3550" s="3">
        <v>43978</v>
      </c>
      <c r="F3550" s="4">
        <v>0.83333333333333337</v>
      </c>
      <c r="G3550">
        <v>60</v>
      </c>
      <c r="H3550">
        <v>10</v>
      </c>
      <c r="I3550" s="5">
        <f t="shared" si="503"/>
        <v>8</v>
      </c>
      <c r="J3550" s="22">
        <v>7.9183225033776597E-5</v>
      </c>
      <c r="K3550">
        <v>1.3411E-4</v>
      </c>
      <c r="L3550" s="5" cm="1">
        <f t="array" ref="L3550">_xlfn.IFS(I3550=0, 0, I3550&gt;34, 0, AND(I3550&gt;0, I3550&lt;35), VLOOKUP(I3550, $A$63:$C$96, 3))</f>
        <v>7160</v>
      </c>
      <c r="M3550" s="5">
        <f t="shared" si="502"/>
        <v>376.12031891043887</v>
      </c>
      <c r="N3550" s="5">
        <v>948.71619450947946</v>
      </c>
      <c r="O3550" s="5">
        <f t="shared" si="509"/>
        <v>3777.8787000000002</v>
      </c>
      <c r="P3550" s="5">
        <f t="shared" si="510"/>
        <v>3777.8787000000002</v>
      </c>
      <c r="Q3550" s="5">
        <f t="shared" si="504"/>
        <v>487.20077413479089</v>
      </c>
      <c r="R3550" s="5">
        <f>IF(O3550&gt;(P3550+U3550),O3550-P3550-U3550, 0)</f>
        <v>0</v>
      </c>
      <c r="S3550" s="5">
        <f t="shared" si="505"/>
        <v>487.25819794413997</v>
      </c>
      <c r="T3550" s="5">
        <f t="shared" si="506"/>
        <v>3270.9834209662986</v>
      </c>
      <c r="U3550" s="5">
        <f>IF(O3550&gt;P3550,IF(V3549*($B$6/100)&gt;=O3550-P3550,(O3550-P3550), V3549*($B$6/100)), 0)</f>
        <v>0</v>
      </c>
      <c r="V3550" s="5">
        <f>V3549+(T3550*($B$5/100))-(U3550/($B$6/100))</f>
        <v>3291069.9073544228</v>
      </c>
      <c r="W3550" s="5">
        <f t="shared" si="507"/>
        <v>82276.747683860565</v>
      </c>
    </row>
    <row r="3551" spans="4:23" x14ac:dyDescent="0.25">
      <c r="D3551">
        <f t="shared" si="508"/>
        <v>3549</v>
      </c>
      <c r="E3551" s="3">
        <v>43978</v>
      </c>
      <c r="F3551" s="4">
        <v>0.875</v>
      </c>
      <c r="G3551">
        <v>40</v>
      </c>
      <c r="H3551">
        <v>0</v>
      </c>
      <c r="I3551" s="5">
        <f t="shared" si="503"/>
        <v>6</v>
      </c>
      <c r="J3551" s="22">
        <v>9.8979031292220746E-6</v>
      </c>
      <c r="K3551">
        <v>1.4238E-4</v>
      </c>
      <c r="L3551" s="5" cm="1">
        <f t="array" ref="L3551">_xlfn.IFS(I3551=0, 0, I3551&gt;34, 0, AND(I3551&gt;0, I3551&lt;35), VLOOKUP(I3551, $A$63:$C$96, 3))</f>
        <v>2980</v>
      </c>
      <c r="M3551" s="5">
        <f t="shared" si="502"/>
        <v>47.015039863804859</v>
      </c>
      <c r="N3551" s="5">
        <v>891.85856003962613</v>
      </c>
      <c r="O3551" s="5">
        <f t="shared" si="509"/>
        <v>4010.8446000000004</v>
      </c>
      <c r="P3551" s="5">
        <f t="shared" si="510"/>
        <v>3027.0150398638048</v>
      </c>
      <c r="Q3551" s="5">
        <f t="shared" si="504"/>
        <v>0</v>
      </c>
      <c r="R3551" s="5">
        <f>IF(O3551&gt;(P3551+U3551),O3551-P3551-U3551, 0)</f>
        <v>0</v>
      </c>
      <c r="S3551" s="5">
        <f t="shared" si="505"/>
        <v>0</v>
      </c>
      <c r="T3551" s="5">
        <f t="shared" si="506"/>
        <v>0</v>
      </c>
      <c r="U3551" s="5">
        <f>IF(O3551&gt;P3551,IF(V3550*($B$6/100)&gt;=O3551-P3551,(O3551-P3551), V3550*($B$6/100)), 0)</f>
        <v>983.8295601361956</v>
      </c>
      <c r="V3551" s="5">
        <f>V3550+(T3551*($B$5/100))-(U3551/($B$6/100))</f>
        <v>3289664.4365542284</v>
      </c>
      <c r="W3551" s="5">
        <f t="shared" si="507"/>
        <v>82241.610913855708</v>
      </c>
    </row>
    <row r="3552" spans="4:23" x14ac:dyDescent="0.25">
      <c r="D3552">
        <f t="shared" si="508"/>
        <v>3550</v>
      </c>
      <c r="E3552" s="3">
        <v>43978</v>
      </c>
      <c r="F3552" s="4">
        <v>0.91666666666666663</v>
      </c>
      <c r="G3552">
        <v>40</v>
      </c>
      <c r="H3552">
        <v>0</v>
      </c>
      <c r="I3552" s="5">
        <f t="shared" si="503"/>
        <v>6</v>
      </c>
      <c r="J3552" s="22">
        <v>0</v>
      </c>
      <c r="K3552">
        <v>1.574E-4</v>
      </c>
      <c r="L3552" s="5" cm="1">
        <f t="array" ref="L3552">_xlfn.IFS(I3552=0, 0, I3552&gt;34, 0, AND(I3552&gt;0, I3552&lt;35), VLOOKUP(I3552, $A$63:$C$96, 3))</f>
        <v>2980</v>
      </c>
      <c r="M3552" s="5">
        <f t="shared" si="502"/>
        <v>0</v>
      </c>
      <c r="N3552" s="5">
        <v>814.98527430128263</v>
      </c>
      <c r="O3552" s="5">
        <f t="shared" si="509"/>
        <v>4433.9580000000005</v>
      </c>
      <c r="P3552" s="5">
        <f t="shared" si="510"/>
        <v>2980</v>
      </c>
      <c r="Q3552" s="5">
        <f t="shared" si="504"/>
        <v>0</v>
      </c>
      <c r="R3552" s="5">
        <f>IF(O3552&gt;(P3552+U3552),O3552-P3552-U3552, 0)</f>
        <v>0</v>
      </c>
      <c r="S3552" s="5">
        <f t="shared" si="505"/>
        <v>0</v>
      </c>
      <c r="T3552" s="5">
        <f t="shared" si="506"/>
        <v>0</v>
      </c>
      <c r="U3552" s="5">
        <f>IF(O3552&gt;P3552,IF(V3551*($B$6/100)&gt;=O3552-P3552,(O3552-P3552), V3551*($B$6/100)), 0)</f>
        <v>1453.9580000000005</v>
      </c>
      <c r="V3552" s="5">
        <f>V3551+(T3552*($B$5/100))-(U3552/($B$6/100))</f>
        <v>3287587.3536970858</v>
      </c>
      <c r="W3552" s="5">
        <f t="shared" si="507"/>
        <v>82189.683842427141</v>
      </c>
    </row>
    <row r="3553" spans="4:23" x14ac:dyDescent="0.25">
      <c r="D3553">
        <f t="shared" si="508"/>
        <v>3551</v>
      </c>
      <c r="E3553" s="3">
        <v>43978</v>
      </c>
      <c r="F3553" s="4">
        <v>0.95833333333333337</v>
      </c>
      <c r="G3553">
        <v>30</v>
      </c>
      <c r="H3553">
        <v>0</v>
      </c>
      <c r="I3553" s="5">
        <f t="shared" si="503"/>
        <v>4</v>
      </c>
      <c r="J3553" s="22">
        <v>0</v>
      </c>
      <c r="K3553">
        <v>1.6198999999999999E-4</v>
      </c>
      <c r="L3553" s="5" cm="1">
        <f t="array" ref="L3553">_xlfn.IFS(I3553=0, 0, I3553&gt;34, 0, AND(I3553&gt;0, I3553&lt;35), VLOOKUP(I3553, $A$63:$C$96, 3))</f>
        <v>740</v>
      </c>
      <c r="M3553" s="5">
        <f t="shared" si="502"/>
        <v>0</v>
      </c>
      <c r="N3553" s="5">
        <v>753.11334402955254</v>
      </c>
      <c r="O3553" s="5">
        <f t="shared" si="509"/>
        <v>4563.2582999999995</v>
      </c>
      <c r="P3553" s="5">
        <f t="shared" si="510"/>
        <v>740</v>
      </c>
      <c r="Q3553" s="5">
        <f t="shared" si="504"/>
        <v>0</v>
      </c>
      <c r="R3553" s="5">
        <f>IF(O3553&gt;(P3553+U3553),O3553-P3553-U3553, 0)</f>
        <v>0</v>
      </c>
      <c r="S3553" s="5">
        <f t="shared" si="505"/>
        <v>0</v>
      </c>
      <c r="T3553" s="5">
        <f t="shared" si="506"/>
        <v>0</v>
      </c>
      <c r="U3553" s="5">
        <f>IF(O3553&gt;P3553,IF(V3552*($B$6/100)&gt;=O3553-P3553,(O3553-P3553), V3552*($B$6/100)), 0)</f>
        <v>3823.2582999999995</v>
      </c>
      <c r="V3553" s="5">
        <f>V3552+(T3553*($B$5/100))-(U3553/($B$6/100))</f>
        <v>3282125.5561256572</v>
      </c>
      <c r="W3553" s="5">
        <f t="shared" si="507"/>
        <v>82053.138903141429</v>
      </c>
    </row>
    <row r="3554" spans="4:23" x14ac:dyDescent="0.25">
      <c r="D3554">
        <f t="shared" si="508"/>
        <v>3552</v>
      </c>
      <c r="E3554" s="3">
        <v>43979</v>
      </c>
      <c r="F3554" s="4">
        <v>0</v>
      </c>
      <c r="G3554">
        <v>30</v>
      </c>
      <c r="H3554">
        <v>0</v>
      </c>
      <c r="I3554" s="5">
        <f t="shared" si="503"/>
        <v>4</v>
      </c>
      <c r="J3554" s="22">
        <v>0</v>
      </c>
      <c r="K3554">
        <v>1.4076E-4</v>
      </c>
      <c r="L3554" s="5" cm="1">
        <f t="array" ref="L3554">_xlfn.IFS(I3554=0, 0, I3554&gt;34, 0, AND(I3554&gt;0, I3554&lt;35), VLOOKUP(I3554, $A$63:$C$96, 3))</f>
        <v>740</v>
      </c>
      <c r="M3554" s="5">
        <f t="shared" si="502"/>
        <v>0</v>
      </c>
      <c r="N3554" s="5">
        <v>652.18974383175112</v>
      </c>
      <c r="O3554" s="5">
        <f t="shared" si="509"/>
        <v>3965.2091999999998</v>
      </c>
      <c r="P3554" s="5">
        <f t="shared" si="510"/>
        <v>740</v>
      </c>
      <c r="Q3554" s="5">
        <f t="shared" si="504"/>
        <v>0</v>
      </c>
      <c r="R3554" s="5">
        <f>IF(O3554&gt;(P3554+U3554),O3554-P3554-U3554, 0)</f>
        <v>0</v>
      </c>
      <c r="S3554" s="5">
        <f t="shared" si="505"/>
        <v>0</v>
      </c>
      <c r="T3554" s="5">
        <f t="shared" si="506"/>
        <v>0</v>
      </c>
      <c r="U3554" s="5">
        <f>IF(O3554&gt;P3554,IF(V3553*($B$6/100)&gt;=O3554-P3554,(O3554-P3554), V3553*($B$6/100)), 0)</f>
        <v>3225.2091999999998</v>
      </c>
      <c r="V3554" s="5">
        <f>V3553+(T3554*($B$5/100))-(U3554/($B$6/100))</f>
        <v>3277518.1144113713</v>
      </c>
      <c r="W3554" s="5">
        <f t="shared" si="507"/>
        <v>81937.952860284277</v>
      </c>
    </row>
    <row r="3555" spans="4:23" x14ac:dyDescent="0.25">
      <c r="D3555">
        <f t="shared" si="508"/>
        <v>3553</v>
      </c>
      <c r="E3555" s="3">
        <v>43979</v>
      </c>
      <c r="F3555" s="4">
        <v>4.1666666666666664E-2</v>
      </c>
      <c r="G3555">
        <v>20</v>
      </c>
      <c r="H3555">
        <v>0</v>
      </c>
      <c r="I3555" s="5">
        <f t="shared" si="503"/>
        <v>3</v>
      </c>
      <c r="J3555" s="22">
        <v>0</v>
      </c>
      <c r="K3555">
        <v>1.0821E-4</v>
      </c>
      <c r="L3555" s="5" cm="1">
        <f t="array" ref="L3555">_xlfn.IFS(I3555=0, 0, I3555&gt;34, 0, AND(I3555&gt;0, I3555&lt;35), VLOOKUP(I3555, $A$63:$C$96, 3))</f>
        <v>232</v>
      </c>
      <c r="M3555" s="5">
        <f t="shared" si="502"/>
        <v>0</v>
      </c>
      <c r="N3555" s="5">
        <v>552.22268391394994</v>
      </c>
      <c r="O3555" s="5">
        <f t="shared" si="509"/>
        <v>3048.2757000000001</v>
      </c>
      <c r="P3555" s="5">
        <f t="shared" si="510"/>
        <v>232</v>
      </c>
      <c r="Q3555" s="5">
        <f t="shared" si="504"/>
        <v>0</v>
      </c>
      <c r="R3555" s="5">
        <f>IF(O3555&gt;(P3555+U3555),O3555-P3555-U3555, 0)</f>
        <v>0</v>
      </c>
      <c r="S3555" s="5">
        <f t="shared" si="505"/>
        <v>0</v>
      </c>
      <c r="T3555" s="5">
        <f t="shared" si="506"/>
        <v>0</v>
      </c>
      <c r="U3555" s="5">
        <f>IF(O3555&gt;P3555,IF(V3554*($B$6/100)&gt;=O3555-P3555,(O3555-P3555), V3554*($B$6/100)), 0)</f>
        <v>2816.2757000000001</v>
      </c>
      <c r="V3555" s="5">
        <f>V3554+(T3555*($B$5/100))-(U3555/($B$6/100))</f>
        <v>3273494.8634113711</v>
      </c>
      <c r="W3555" s="5">
        <f t="shared" si="507"/>
        <v>81837.371585284272</v>
      </c>
    </row>
    <row r="3556" spans="4:23" x14ac:dyDescent="0.25">
      <c r="D3556">
        <f t="shared" si="508"/>
        <v>3554</v>
      </c>
      <c r="E3556" s="3">
        <v>43979</v>
      </c>
      <c r="F3556" s="4">
        <v>8.3333333333333329E-2</v>
      </c>
      <c r="G3556">
        <v>20</v>
      </c>
      <c r="H3556">
        <v>0</v>
      </c>
      <c r="I3556" s="5">
        <f t="shared" si="503"/>
        <v>3</v>
      </c>
      <c r="J3556" s="22">
        <v>0</v>
      </c>
      <c r="K3556">
        <v>8.6659999999999987E-5</v>
      </c>
      <c r="L3556" s="5" cm="1">
        <f t="array" ref="L3556">_xlfn.IFS(I3556=0, 0, I3556&gt;34, 0, AND(I3556&gt;0, I3556&lt;35), VLOOKUP(I3556, $A$63:$C$96, 3))</f>
        <v>232</v>
      </c>
      <c r="M3556" s="5">
        <f t="shared" si="502"/>
        <v>0</v>
      </c>
      <c r="N3556" s="5">
        <v>518.29629842835345</v>
      </c>
      <c r="O3556" s="5">
        <f t="shared" si="509"/>
        <v>2441.2121999999999</v>
      </c>
      <c r="P3556" s="5">
        <f t="shared" si="510"/>
        <v>232</v>
      </c>
      <c r="Q3556" s="5">
        <f t="shared" si="504"/>
        <v>0</v>
      </c>
      <c r="R3556" s="5">
        <f>IF(O3556&gt;(P3556+U3556),O3556-P3556-U3556, 0)</f>
        <v>0</v>
      </c>
      <c r="S3556" s="5">
        <f t="shared" si="505"/>
        <v>0</v>
      </c>
      <c r="T3556" s="5">
        <f t="shared" si="506"/>
        <v>0</v>
      </c>
      <c r="U3556" s="5">
        <f>IF(O3556&gt;P3556,IF(V3555*($B$6/100)&gt;=O3556-P3556,(O3556-P3556), V3555*($B$6/100)), 0)</f>
        <v>2209.2121999999999</v>
      </c>
      <c r="V3556" s="5">
        <f>V3555+(T3556*($B$5/100))-(U3556/($B$6/100))</f>
        <v>3270338.8459827998</v>
      </c>
      <c r="W3556" s="5">
        <f t="shared" si="507"/>
        <v>81758.471149569988</v>
      </c>
    </row>
    <row r="3557" spans="4:23" x14ac:dyDescent="0.25">
      <c r="D3557">
        <f t="shared" si="508"/>
        <v>3555</v>
      </c>
      <c r="E3557" s="3">
        <v>43979</v>
      </c>
      <c r="F3557" s="4">
        <v>0.125</v>
      </c>
      <c r="G3557">
        <v>30</v>
      </c>
      <c r="H3557">
        <v>0</v>
      </c>
      <c r="I3557" s="5">
        <f t="shared" si="503"/>
        <v>4</v>
      </c>
      <c r="J3557" s="22">
        <v>0</v>
      </c>
      <c r="K3557">
        <v>7.5389999999999995E-5</v>
      </c>
      <c r="L3557" s="5" cm="1">
        <f t="array" ref="L3557">_xlfn.IFS(I3557=0, 0, I3557&gt;34, 0, AND(I3557&gt;0, I3557&lt;35), VLOOKUP(I3557, $A$63:$C$96, 3))</f>
        <v>740</v>
      </c>
      <c r="M3557" s="5">
        <f t="shared" si="502"/>
        <v>0</v>
      </c>
      <c r="N3557" s="5">
        <v>527.44299829505519</v>
      </c>
      <c r="O3557" s="5">
        <f t="shared" si="509"/>
        <v>2123.7363</v>
      </c>
      <c r="P3557" s="5">
        <f t="shared" si="510"/>
        <v>740</v>
      </c>
      <c r="Q3557" s="5">
        <f t="shared" si="504"/>
        <v>0</v>
      </c>
      <c r="R3557" s="5">
        <f>IF(O3557&gt;(P3557+U3557),O3557-P3557-U3557, 0)</f>
        <v>0</v>
      </c>
      <c r="S3557" s="5">
        <f t="shared" si="505"/>
        <v>0</v>
      </c>
      <c r="T3557" s="5">
        <f t="shared" si="506"/>
        <v>0</v>
      </c>
      <c r="U3557" s="5">
        <f>IF(O3557&gt;P3557,IF(V3556*($B$6/100)&gt;=O3557-P3557,(O3557-P3557), V3556*($B$6/100)), 0)</f>
        <v>1383.7363</v>
      </c>
      <c r="V3557" s="5">
        <f>V3556+(T3557*($B$5/100))-(U3557/($B$6/100))</f>
        <v>3268362.0798399425</v>
      </c>
      <c r="W3557" s="5">
        <f t="shared" si="507"/>
        <v>81709.051995998569</v>
      </c>
    </row>
    <row r="3558" spans="4:23" x14ac:dyDescent="0.25">
      <c r="D3558">
        <f t="shared" si="508"/>
        <v>3556</v>
      </c>
      <c r="E3558" s="3">
        <v>43979</v>
      </c>
      <c r="F3558" s="4">
        <v>0.16666666666666666</v>
      </c>
      <c r="G3558">
        <v>20</v>
      </c>
      <c r="H3558">
        <v>0</v>
      </c>
      <c r="I3558" s="5">
        <f t="shared" si="503"/>
        <v>3</v>
      </c>
      <c r="J3558" s="22">
        <v>0</v>
      </c>
      <c r="K3558">
        <v>7.1439999999999994E-5</v>
      </c>
      <c r="L3558" s="5" cm="1">
        <f t="array" ref="L3558">_xlfn.IFS(I3558=0, 0, I3558&gt;34, 0, AND(I3558&gt;0, I3558&lt;35), VLOOKUP(I3558, $A$63:$C$96, 3))</f>
        <v>232</v>
      </c>
      <c r="M3558" s="5">
        <f t="shared" si="502"/>
        <v>0</v>
      </c>
      <c r="N3558" s="5">
        <v>546.55103166698666</v>
      </c>
      <c r="O3558" s="5">
        <f t="shared" si="509"/>
        <v>2012.4647999999995</v>
      </c>
      <c r="P3558" s="5">
        <f t="shared" si="510"/>
        <v>232</v>
      </c>
      <c r="Q3558" s="5">
        <f t="shared" si="504"/>
        <v>0</v>
      </c>
      <c r="R3558" s="5">
        <f>IF(O3558&gt;(P3558+U3558),O3558-P3558-U3558, 0)</f>
        <v>0</v>
      </c>
      <c r="S3558" s="5">
        <f t="shared" si="505"/>
        <v>0</v>
      </c>
      <c r="T3558" s="5">
        <f t="shared" si="506"/>
        <v>0</v>
      </c>
      <c r="U3558" s="5">
        <f>IF(O3558&gt;P3558,IF(V3557*($B$6/100)&gt;=O3558-P3558,(O3558-P3558), V3557*($B$6/100)), 0)</f>
        <v>1780.4647999999995</v>
      </c>
      <c r="V3558" s="5">
        <f>V3557+(T3558*($B$5/100))-(U3558/($B$6/100))</f>
        <v>3265818.5586970854</v>
      </c>
      <c r="W3558" s="5">
        <f t="shared" si="507"/>
        <v>81645.463967427131</v>
      </c>
    </row>
    <row r="3559" spans="4:23" x14ac:dyDescent="0.25">
      <c r="D3559">
        <f t="shared" si="508"/>
        <v>3557</v>
      </c>
      <c r="E3559" s="3">
        <v>43979</v>
      </c>
      <c r="F3559" s="4">
        <v>0.20833333333333334</v>
      </c>
      <c r="G3559">
        <v>20</v>
      </c>
      <c r="H3559">
        <v>0</v>
      </c>
      <c r="I3559" s="5">
        <f t="shared" si="503"/>
        <v>3</v>
      </c>
      <c r="J3559" s="22">
        <v>7.4234273469165555E-6</v>
      </c>
      <c r="K3559">
        <v>7.0510000000000001E-5</v>
      </c>
      <c r="L3559" s="5" cm="1">
        <f t="array" ref="L3559">_xlfn.IFS(I3559=0, 0, I3559&gt;34, 0, AND(I3559&gt;0, I3559&lt;35), VLOOKUP(I3559, $A$63:$C$96, 3))</f>
        <v>232</v>
      </c>
      <c r="M3559" s="5">
        <f t="shared" si="502"/>
        <v>35.26127989785364</v>
      </c>
      <c r="N3559" s="5">
        <v>591.71270097894399</v>
      </c>
      <c r="O3559" s="5">
        <f t="shared" si="509"/>
        <v>1986.2667000000001</v>
      </c>
      <c r="P3559" s="5">
        <f t="shared" si="510"/>
        <v>267.26127989785363</v>
      </c>
      <c r="Q3559" s="5">
        <f t="shared" si="504"/>
        <v>0</v>
      </c>
      <c r="R3559" s="5">
        <f>IF(O3559&gt;(P3559+U3559),O3559-P3559-U3559, 0)</f>
        <v>0</v>
      </c>
      <c r="S3559" s="5">
        <f t="shared" si="505"/>
        <v>0</v>
      </c>
      <c r="T3559" s="5">
        <f t="shared" si="506"/>
        <v>0</v>
      </c>
      <c r="U3559" s="5">
        <f>IF(O3559&gt;P3559,IF(V3558*($B$6/100)&gt;=O3559-P3559,(O3559-P3559), V3558*($B$6/100)), 0)</f>
        <v>1719.0054201021464</v>
      </c>
      <c r="V3559" s="5">
        <f>V3558+(T3559*($B$5/100))-(U3559/($B$6/100))</f>
        <v>3263362.836668368</v>
      </c>
      <c r="W3559" s="5">
        <f t="shared" si="507"/>
        <v>81584.070916709199</v>
      </c>
    </row>
    <row r="3560" spans="4:23" x14ac:dyDescent="0.25">
      <c r="D3560">
        <f t="shared" si="508"/>
        <v>3558</v>
      </c>
      <c r="E3560" s="3">
        <v>43979</v>
      </c>
      <c r="F3560" s="4">
        <v>0.25</v>
      </c>
      <c r="G3560">
        <v>20</v>
      </c>
      <c r="H3560">
        <v>10</v>
      </c>
      <c r="I3560" s="5">
        <f t="shared" si="503"/>
        <v>3</v>
      </c>
      <c r="J3560" s="22">
        <v>8.4132176598387633E-5</v>
      </c>
      <c r="K3560">
        <v>7.2269999999999998E-5</v>
      </c>
      <c r="L3560" s="5" cm="1">
        <f t="array" ref="L3560">_xlfn.IFS(I3560=0, 0, I3560&gt;34, 0, AND(I3560&gt;0, I3560&lt;35), VLOOKUP(I3560, $A$63:$C$96, 3))</f>
        <v>232</v>
      </c>
      <c r="M3560" s="5">
        <f t="shared" si="502"/>
        <v>399.62783884234125</v>
      </c>
      <c r="N3560" s="5">
        <v>717.02440836581468</v>
      </c>
      <c r="O3560" s="5">
        <f t="shared" si="509"/>
        <v>2035.8459</v>
      </c>
      <c r="P3560" s="5">
        <f t="shared" si="510"/>
        <v>631.62783884234125</v>
      </c>
      <c r="Q3560" s="5">
        <f t="shared" si="504"/>
        <v>0</v>
      </c>
      <c r="R3560" s="5">
        <f>IF(O3560&gt;(P3560+U3560),O3560-P3560-U3560, 0)</f>
        <v>0</v>
      </c>
      <c r="S3560" s="5">
        <f t="shared" si="505"/>
        <v>0</v>
      </c>
      <c r="T3560" s="5">
        <f t="shared" si="506"/>
        <v>0</v>
      </c>
      <c r="U3560" s="5">
        <f>IF(O3560&gt;P3560,IF(V3559*($B$6/100)&gt;=O3560-P3560,(O3560-P3560), V3559*($B$6/100)), 0)</f>
        <v>1404.2180611576587</v>
      </c>
      <c r="V3560" s="5">
        <f>V3559+(T3560*($B$5/100))-(U3560/($B$6/100))</f>
        <v>3261356.810866714</v>
      </c>
      <c r="W3560" s="5">
        <f t="shared" si="507"/>
        <v>81533.920271667856</v>
      </c>
    </row>
    <row r="3561" spans="4:23" x14ac:dyDescent="0.25">
      <c r="D3561">
        <f t="shared" si="508"/>
        <v>3559</v>
      </c>
      <c r="E3561" s="3">
        <v>43979</v>
      </c>
      <c r="F3561" s="4">
        <v>0.29166666666666669</v>
      </c>
      <c r="G3561">
        <v>30</v>
      </c>
      <c r="H3561">
        <v>10</v>
      </c>
      <c r="I3561" s="5">
        <f t="shared" si="503"/>
        <v>4</v>
      </c>
      <c r="J3561" s="22">
        <v>2.0538148993135805E-4</v>
      </c>
      <c r="K3561">
        <v>7.949E-5</v>
      </c>
      <c r="L3561" s="5" cm="1">
        <f t="array" ref="L3561">_xlfn.IFS(I3561=0, 0, I3561&gt;34, 0, AND(I3561&gt;0, I3561&lt;35), VLOOKUP(I3561, $A$63:$C$96, 3))</f>
        <v>740</v>
      </c>
      <c r="M3561" s="5">
        <f t="shared" si="502"/>
        <v>975.56207717395068</v>
      </c>
      <c r="N3561" s="5">
        <v>978.6449279925456</v>
      </c>
      <c r="O3561" s="5">
        <f t="shared" si="509"/>
        <v>2239.2332999999999</v>
      </c>
      <c r="P3561" s="5">
        <f t="shared" si="510"/>
        <v>1715.5620771739507</v>
      </c>
      <c r="Q3561" s="5">
        <f t="shared" si="504"/>
        <v>0</v>
      </c>
      <c r="R3561" s="5">
        <f>IF(O3561&gt;(P3561+U3561),O3561-P3561-U3561, 0)</f>
        <v>0</v>
      </c>
      <c r="S3561" s="5">
        <f t="shared" si="505"/>
        <v>0</v>
      </c>
      <c r="T3561" s="5">
        <f t="shared" si="506"/>
        <v>0</v>
      </c>
      <c r="U3561" s="5">
        <f>IF(O3561&gt;P3561,IF(V3560*($B$6/100)&gt;=O3561-P3561,(O3561-P3561), V3560*($B$6/100)), 0)</f>
        <v>523.67122282604919</v>
      </c>
      <c r="V3561" s="5">
        <f>V3560+(T3561*($B$5/100))-(U3561/($B$6/100))</f>
        <v>3260608.7091198196</v>
      </c>
      <c r="W3561" s="5">
        <f t="shared" si="507"/>
        <v>81515.217727995492</v>
      </c>
    </row>
    <row r="3562" spans="4:23" x14ac:dyDescent="0.25">
      <c r="D3562">
        <f t="shared" si="508"/>
        <v>3560</v>
      </c>
      <c r="E3562" s="3">
        <v>43979</v>
      </c>
      <c r="F3562" s="4">
        <v>0.33333333333333331</v>
      </c>
      <c r="G3562">
        <v>40</v>
      </c>
      <c r="H3562">
        <v>10</v>
      </c>
      <c r="I3562" s="5">
        <f t="shared" si="503"/>
        <v>6</v>
      </c>
      <c r="J3562" s="22">
        <v>3.4890108530507815E-4</v>
      </c>
      <c r="K3562">
        <v>8.8980000000000005E-5</v>
      </c>
      <c r="L3562" s="5" cm="1">
        <f t="array" ref="L3562">_xlfn.IFS(I3562=0, 0, I3562&gt;34, 0, AND(I3562&gt;0, I3562&lt;35), VLOOKUP(I3562, $A$63:$C$96, 3))</f>
        <v>2980</v>
      </c>
      <c r="M3562" s="5">
        <f t="shared" si="502"/>
        <v>1657.2801551991213</v>
      </c>
      <c r="N3562" s="5">
        <v>1185.2909584784145</v>
      </c>
      <c r="O3562" s="5">
        <f t="shared" si="509"/>
        <v>2506.5666000000001</v>
      </c>
      <c r="P3562" s="5">
        <f t="shared" si="510"/>
        <v>2506.5666000000001</v>
      </c>
      <c r="Q3562" s="5">
        <f t="shared" si="504"/>
        <v>487.20077413479089</v>
      </c>
      <c r="R3562" s="5">
        <f>IF(O3562&gt;(P3562+U3562),O3562-P3562-U3562, 0)</f>
        <v>0</v>
      </c>
      <c r="S3562" s="5">
        <f t="shared" si="505"/>
        <v>608.76238838347774</v>
      </c>
      <c r="T3562" s="5">
        <f t="shared" si="506"/>
        <v>1521.9511668156438</v>
      </c>
      <c r="U3562" s="5">
        <f>IF(O3562&gt;P3562,IF(V3561*($B$6/100)&gt;=O3562-P3562,(O3562-P3562), V3561*($B$6/100)), 0)</f>
        <v>0</v>
      </c>
      <c r="V3562" s="5">
        <f>V3561+(T3562*($B$5/100))-(U3562/($B$6/100))</f>
        <v>3261674.0749365906</v>
      </c>
      <c r="W3562" s="5">
        <f t="shared" si="507"/>
        <v>81541.851873414766</v>
      </c>
    </row>
    <row r="3563" spans="4:23" x14ac:dyDescent="0.25">
      <c r="D3563">
        <f t="shared" si="508"/>
        <v>3561</v>
      </c>
      <c r="E3563" s="3">
        <v>43979</v>
      </c>
      <c r="F3563" s="4">
        <v>0.375</v>
      </c>
      <c r="G3563">
        <v>40</v>
      </c>
      <c r="H3563">
        <v>10</v>
      </c>
      <c r="I3563" s="5">
        <f t="shared" si="503"/>
        <v>6</v>
      </c>
      <c r="J3563" s="22">
        <v>4.8747172911418717E-4</v>
      </c>
      <c r="K3563">
        <v>8.6620000000000008E-5</v>
      </c>
      <c r="L3563" s="5" cm="1">
        <f t="array" ref="L3563">_xlfn.IFS(I3563=0, 0, I3563&gt;34, 0, AND(I3563&gt;0, I3563&lt;35), VLOOKUP(I3563, $A$63:$C$96, 3))</f>
        <v>2980</v>
      </c>
      <c r="M3563" s="5">
        <f t="shared" si="502"/>
        <v>2315.490713292389</v>
      </c>
      <c r="N3563" s="5">
        <v>1158.5310409019412</v>
      </c>
      <c r="O3563" s="5">
        <f t="shared" si="509"/>
        <v>2440.0853999999999</v>
      </c>
      <c r="P3563" s="5">
        <f t="shared" si="510"/>
        <v>2440.0853999999999</v>
      </c>
      <c r="Q3563" s="5">
        <f t="shared" si="504"/>
        <v>487.20077413479089</v>
      </c>
      <c r="R3563" s="5">
        <f>IF(O3563&gt;(P3563+U3563),O3563-P3563-U3563, 0)</f>
        <v>0</v>
      </c>
      <c r="S3563" s="5">
        <f t="shared" si="505"/>
        <v>595.01856352741765</v>
      </c>
      <c r="T3563" s="5">
        <f t="shared" si="506"/>
        <v>2260.3867497649717</v>
      </c>
      <c r="U3563" s="5">
        <f>IF(O3563&gt;P3563,IF(V3562*($B$6/100)&gt;=O3563-P3563,(O3563-P3563), V3562*($B$6/100)), 0)</f>
        <v>0</v>
      </c>
      <c r="V3563" s="5">
        <f>V3562+(T3563*($B$5/100))-(U3563/($B$6/100))</f>
        <v>3263256.345661426</v>
      </c>
      <c r="W3563" s="5">
        <f t="shared" si="507"/>
        <v>81581.408641535643</v>
      </c>
    </row>
    <row r="3564" spans="4:23" x14ac:dyDescent="0.25">
      <c r="D3564">
        <f t="shared" si="508"/>
        <v>3562</v>
      </c>
      <c r="E3564" s="3">
        <v>43979</v>
      </c>
      <c r="F3564" s="4">
        <v>0.41666666666666669</v>
      </c>
      <c r="G3564">
        <v>40</v>
      </c>
      <c r="H3564">
        <v>10</v>
      </c>
      <c r="I3564" s="5">
        <f t="shared" si="503"/>
        <v>6</v>
      </c>
      <c r="J3564" s="22">
        <v>6.1366999401176858E-4</v>
      </c>
      <c r="K3564">
        <v>7.8200000000000003E-5</v>
      </c>
      <c r="L3564" s="5" cm="1">
        <f t="array" ref="L3564">_xlfn.IFS(I3564=0, 0, I3564&gt;34, 0, AND(I3564&gt;0, I3564&lt;35), VLOOKUP(I3564, $A$63:$C$96, 3))</f>
        <v>2980</v>
      </c>
      <c r="M3564" s="5">
        <f t="shared" si="502"/>
        <v>2914.932471555901</v>
      </c>
      <c r="N3564" s="5">
        <v>1013.4408531768099</v>
      </c>
      <c r="O3564" s="5">
        <f t="shared" si="509"/>
        <v>2202.8940000000002</v>
      </c>
      <c r="P3564" s="5">
        <f t="shared" si="510"/>
        <v>2202.8940000000002</v>
      </c>
      <c r="Q3564" s="5">
        <f t="shared" si="504"/>
        <v>487.20077413479089</v>
      </c>
      <c r="R3564" s="5">
        <f>IF(O3564&gt;(P3564+U3564),O3564-P3564-U3564, 0)</f>
        <v>0</v>
      </c>
      <c r="S3564" s="5">
        <f t="shared" si="505"/>
        <v>520.50061620084432</v>
      </c>
      <c r="T3564" s="5">
        <f t="shared" si="506"/>
        <v>3171.5378553550568</v>
      </c>
      <c r="U3564" s="5">
        <f>IF(O3564&gt;P3564,IF(V3563*($B$6/100)&gt;=O3564-P3564,(O3564-P3564), V3563*($B$6/100)), 0)</f>
        <v>0</v>
      </c>
      <c r="V3564" s="5">
        <f>V3563+(T3564*($B$5/100))-(U3564/($B$6/100))</f>
        <v>3265476.4221601747</v>
      </c>
      <c r="W3564" s="5">
        <f t="shared" si="507"/>
        <v>81636.910554004367</v>
      </c>
    </row>
    <row r="3565" spans="4:23" x14ac:dyDescent="0.25">
      <c r="D3565">
        <f t="shared" si="508"/>
        <v>3563</v>
      </c>
      <c r="E3565" s="3">
        <v>43979</v>
      </c>
      <c r="F3565" s="4">
        <v>0.45833333333333331</v>
      </c>
      <c r="G3565">
        <v>50</v>
      </c>
      <c r="H3565">
        <v>10</v>
      </c>
      <c r="I3565" s="5">
        <f t="shared" si="503"/>
        <v>7</v>
      </c>
      <c r="J3565" s="22">
        <v>6.3099132448790726E-4</v>
      </c>
      <c r="K3565">
        <v>6.3189999999999996E-5</v>
      </c>
      <c r="L3565" s="5" cm="1">
        <f t="array" ref="L3565">_xlfn.IFS(I3565=0, 0, I3565&gt;34, 0, AND(I3565&gt;0, I3565&lt;35), VLOOKUP(I3565, $A$63:$C$96, 3))</f>
        <v>4800</v>
      </c>
      <c r="M3565" s="5">
        <f t="shared" si="502"/>
        <v>2997.2087913175596</v>
      </c>
      <c r="N3565" s="5">
        <v>846.31196425941016</v>
      </c>
      <c r="O3565" s="5">
        <f t="shared" si="509"/>
        <v>1780.0623000000001</v>
      </c>
      <c r="P3565" s="5">
        <f t="shared" si="510"/>
        <v>1780.0623000000001</v>
      </c>
      <c r="Q3565" s="5">
        <f t="shared" si="504"/>
        <v>487.20077413479089</v>
      </c>
      <c r="R3565" s="5">
        <f>IF(O3565&gt;(P3565+U3565),O3565-P3565-U3565, 0)</f>
        <v>0</v>
      </c>
      <c r="S3565" s="5">
        <f t="shared" si="505"/>
        <v>434.6636486128678</v>
      </c>
      <c r="T3565" s="5">
        <f t="shared" si="506"/>
        <v>5582.4828427046923</v>
      </c>
      <c r="U3565" s="5">
        <f>IF(O3565&gt;P3565,IF(V3564*($B$6/100)&gt;=O3565-P3565,(O3565-P3565), V3564*($B$6/100)), 0)</f>
        <v>0</v>
      </c>
      <c r="V3565" s="5">
        <f>V3564+(T3565*($B$5/100))-(U3565/($B$6/100))</f>
        <v>3269384.1601500679</v>
      </c>
      <c r="W3565" s="5">
        <f t="shared" si="507"/>
        <v>81734.604003751694</v>
      </c>
    </row>
    <row r="3566" spans="4:23" x14ac:dyDescent="0.25">
      <c r="D3566">
        <f t="shared" si="508"/>
        <v>3564</v>
      </c>
      <c r="E3566" s="3">
        <v>43979</v>
      </c>
      <c r="F3566" s="4">
        <v>0.5</v>
      </c>
      <c r="G3566">
        <v>60</v>
      </c>
      <c r="H3566">
        <v>10</v>
      </c>
      <c r="I3566" s="5">
        <f t="shared" si="503"/>
        <v>8</v>
      </c>
      <c r="J3566" s="22">
        <v>7.6461301673240521E-4</v>
      </c>
      <c r="K3566">
        <v>5.0770000000000003E-5</v>
      </c>
      <c r="L3566" s="5" cm="1">
        <f t="array" ref="L3566">_xlfn.IFS(I3566=0, 0, I3566&gt;34, 0, AND(I3566&gt;0, I3566&lt;35), VLOOKUP(I3566, $A$63:$C$96, 3))</f>
        <v>7160</v>
      </c>
      <c r="M3566" s="5">
        <f t="shared" si="502"/>
        <v>3631.9118294789246</v>
      </c>
      <c r="N3566" s="5">
        <v>769.18726301463289</v>
      </c>
      <c r="O3566" s="5">
        <f t="shared" si="509"/>
        <v>1430.1909000000001</v>
      </c>
      <c r="P3566" s="5">
        <f t="shared" si="510"/>
        <v>1430.1909000000001</v>
      </c>
      <c r="Q3566" s="5">
        <f t="shared" si="504"/>
        <v>487.20077413479089</v>
      </c>
      <c r="R3566" s="5">
        <f>IF(O3566&gt;(P3566+U3566),O3566-P3566-U3566, 0)</f>
        <v>0</v>
      </c>
      <c r="S3566" s="5">
        <f t="shared" si="505"/>
        <v>395.05260037421061</v>
      </c>
      <c r="T3566" s="5">
        <f t="shared" si="506"/>
        <v>8966.6683291047138</v>
      </c>
      <c r="U3566" s="5">
        <f>IF(O3566&gt;P3566,IF(V3565*($B$6/100)&gt;=O3566-P3566,(O3566-P3566), V3565*($B$6/100)), 0)</f>
        <v>0</v>
      </c>
      <c r="V3566" s="5">
        <f>V3565+(T3566*($B$5/100))-(U3566/($B$6/100))</f>
        <v>3275660.827980441</v>
      </c>
      <c r="W3566" s="5">
        <f t="shared" si="507"/>
        <v>81891.52069951102</v>
      </c>
    </row>
    <row r="3567" spans="4:23" x14ac:dyDescent="0.25">
      <c r="D3567">
        <f t="shared" si="508"/>
        <v>3565</v>
      </c>
      <c r="E3567" s="3">
        <v>43979</v>
      </c>
      <c r="F3567" s="4">
        <v>0.54166666666666663</v>
      </c>
      <c r="G3567">
        <v>60</v>
      </c>
      <c r="H3567">
        <v>10</v>
      </c>
      <c r="I3567" s="5">
        <f t="shared" si="503"/>
        <v>8</v>
      </c>
      <c r="J3567" s="22">
        <v>7.1017454952168385E-4</v>
      </c>
      <c r="K3567">
        <v>4.2130000000000005E-5</v>
      </c>
      <c r="L3567" s="5" cm="1">
        <f t="array" ref="L3567">_xlfn.IFS(I3567=0, 0, I3567&gt;34, 0, AND(I3567&gt;0, I3567&lt;35), VLOOKUP(I3567, $A$63:$C$96, 3))</f>
        <v>7160</v>
      </c>
      <c r="M3567" s="5">
        <f t="shared" si="502"/>
        <v>3373.3291102279982</v>
      </c>
      <c r="N3567" s="5">
        <v>749.10923381190901</v>
      </c>
      <c r="O3567" s="5">
        <f t="shared" si="509"/>
        <v>1186.8021000000001</v>
      </c>
      <c r="P3567" s="5">
        <f t="shared" si="510"/>
        <v>1186.8021000000001</v>
      </c>
      <c r="Q3567" s="5">
        <f t="shared" si="504"/>
        <v>487.20077413479089</v>
      </c>
      <c r="R3567" s="5">
        <f>IF(O3567&gt;(P3567+U3567),O3567-P3567-U3567, 0)</f>
        <v>0</v>
      </c>
      <c r="S3567" s="5">
        <f t="shared" si="505"/>
        <v>384.74057620490953</v>
      </c>
      <c r="T3567" s="5">
        <f t="shared" si="506"/>
        <v>8961.7864340230881</v>
      </c>
      <c r="U3567" s="5">
        <f>IF(O3567&gt;P3567,IF(V3566*($B$6/100)&gt;=O3567-P3567,(O3567-P3567), V3566*($B$6/100)), 0)</f>
        <v>0</v>
      </c>
      <c r="V3567" s="5">
        <f>V3566+(T3567*($B$5/100))-(U3567/($B$6/100))</f>
        <v>3281934.0784842572</v>
      </c>
      <c r="W3567" s="5">
        <f t="shared" si="507"/>
        <v>82048.351962106433</v>
      </c>
    </row>
    <row r="3568" spans="4:23" x14ac:dyDescent="0.25">
      <c r="D3568">
        <f t="shared" si="508"/>
        <v>3566</v>
      </c>
      <c r="E3568" s="3">
        <v>43979</v>
      </c>
      <c r="F3568" s="4">
        <v>0.58333333333333337</v>
      </c>
      <c r="G3568">
        <v>50</v>
      </c>
      <c r="H3568">
        <v>10</v>
      </c>
      <c r="I3568" s="5">
        <f t="shared" si="503"/>
        <v>7</v>
      </c>
      <c r="J3568" s="22">
        <v>7.4729168625626663E-4</v>
      </c>
      <c r="K3568">
        <v>3.5510000000000004E-5</v>
      </c>
      <c r="L3568" s="5" cm="1">
        <f t="array" ref="L3568">_xlfn.IFS(I3568=0, 0, I3568&gt;34, 0, AND(I3568&gt;0, I3568&lt;35), VLOOKUP(I3568, $A$63:$C$96, 3))</f>
        <v>4800</v>
      </c>
      <c r="M3568" s="5">
        <f t="shared" si="502"/>
        <v>3549.6355097172664</v>
      </c>
      <c r="N3568" s="5">
        <v>682.86545974607566</v>
      </c>
      <c r="O3568" s="5">
        <f t="shared" si="509"/>
        <v>1000.3167000000002</v>
      </c>
      <c r="P3568" s="5">
        <f t="shared" si="510"/>
        <v>1000.3167000000002</v>
      </c>
      <c r="Q3568" s="5">
        <f t="shared" si="504"/>
        <v>487.20077413479089</v>
      </c>
      <c r="R3568" s="5">
        <f>IF(O3568&gt;(P3568+U3568),O3568-P3568-U3568, 0)</f>
        <v>0</v>
      </c>
      <c r="S3568" s="5">
        <f t="shared" si="505"/>
        <v>350.71794418583085</v>
      </c>
      <c r="T3568" s="5">
        <f t="shared" si="506"/>
        <v>6998.6008655314363</v>
      </c>
      <c r="U3568" s="5">
        <f>IF(O3568&gt;P3568,IF(V3567*($B$6/100)&gt;=O3568-P3568,(O3568-P3568), V3567*($B$6/100)), 0)</f>
        <v>0</v>
      </c>
      <c r="V3568" s="5">
        <f>V3567+(T3568*($B$5/100))-(U3568/($B$6/100))</f>
        <v>3286833.0990901291</v>
      </c>
      <c r="W3568" s="5">
        <f t="shared" si="507"/>
        <v>82170.827477253231</v>
      </c>
    </row>
    <row r="3569" spans="4:23" x14ac:dyDescent="0.25">
      <c r="D3569">
        <f t="shared" si="508"/>
        <v>3567</v>
      </c>
      <c r="E3569" s="3">
        <v>43979</v>
      </c>
      <c r="F3569" s="4">
        <v>0.625</v>
      </c>
      <c r="G3569">
        <v>60</v>
      </c>
      <c r="H3569">
        <v>10</v>
      </c>
      <c r="I3569" s="5">
        <f t="shared" si="503"/>
        <v>8</v>
      </c>
      <c r="J3569" s="22">
        <v>7.1512350108629487E-4</v>
      </c>
      <c r="K3569">
        <v>3.612E-5</v>
      </c>
      <c r="L3569" s="5" cm="1">
        <f t="array" ref="L3569">_xlfn.IFS(I3569=0, 0, I3569&gt;34, 0, AND(I3569&gt;0, I3569&lt;35), VLOOKUP(I3569, $A$63:$C$96, 3))</f>
        <v>7160</v>
      </c>
      <c r="M3569" s="5">
        <f t="shared" si="502"/>
        <v>3396.8366301599008</v>
      </c>
      <c r="N3569" s="5">
        <v>621.58397881086034</v>
      </c>
      <c r="O3569" s="5">
        <f t="shared" si="509"/>
        <v>1017.5004000000001</v>
      </c>
      <c r="P3569" s="5">
        <f t="shared" si="510"/>
        <v>1017.5004000000001</v>
      </c>
      <c r="Q3569" s="5">
        <f t="shared" si="504"/>
        <v>487.20077413479089</v>
      </c>
      <c r="R3569" s="5">
        <f>IF(O3569&gt;(P3569+U3569),O3569-P3569-U3569, 0)</f>
        <v>0</v>
      </c>
      <c r="S3569" s="5">
        <f t="shared" si="505"/>
        <v>319.24393315845526</v>
      </c>
      <c r="T3569" s="5">
        <f t="shared" si="506"/>
        <v>9220.0922970014453</v>
      </c>
      <c r="U3569" s="5">
        <f>IF(O3569&gt;P3569,IF(V3568*($B$6/100)&gt;=O3569-P3569,(O3569-P3569), V3568*($B$6/100)), 0)</f>
        <v>0</v>
      </c>
      <c r="V3569" s="5">
        <f>V3568+(T3569*($B$5/100))-(U3569/($B$6/100))</f>
        <v>3293287.1636980302</v>
      </c>
      <c r="W3569" s="5">
        <f t="shared" si="507"/>
        <v>82332.179092450751</v>
      </c>
    </row>
    <row r="3570" spans="4:23" x14ac:dyDescent="0.25">
      <c r="D3570">
        <f t="shared" si="508"/>
        <v>3568</v>
      </c>
      <c r="E3570" s="3">
        <v>43979</v>
      </c>
      <c r="F3570" s="4">
        <v>0.66666666666666663</v>
      </c>
      <c r="G3570">
        <v>60</v>
      </c>
      <c r="H3570">
        <v>9</v>
      </c>
      <c r="I3570" s="5">
        <f t="shared" si="503"/>
        <v>8</v>
      </c>
      <c r="J3570" s="22">
        <v>5.8892523618871346E-4</v>
      </c>
      <c r="K3570">
        <v>4.2989999999999993E-5</v>
      </c>
      <c r="L3570" s="5" cm="1">
        <f t="array" ref="L3570">_xlfn.IFS(I3570=0, 0, I3570&gt;34, 0, AND(I3570&gt;0, I3570&lt;35), VLOOKUP(I3570, $A$63:$C$96, 3))</f>
        <v>7160</v>
      </c>
      <c r="M3570" s="5">
        <f t="shared" si="502"/>
        <v>2797.3948718963888</v>
      </c>
      <c r="N3570" s="5">
        <v>597.45566876827354</v>
      </c>
      <c r="O3570" s="5">
        <f t="shared" si="509"/>
        <v>1211.0282999999997</v>
      </c>
      <c r="P3570" s="5">
        <f t="shared" si="510"/>
        <v>1211.0282999999997</v>
      </c>
      <c r="Q3570" s="5">
        <f t="shared" si="504"/>
        <v>487.20077413479089</v>
      </c>
      <c r="R3570" s="5">
        <f>IF(O3570&gt;(P3570+U3570),O3570-P3570-U3570, 0)</f>
        <v>0</v>
      </c>
      <c r="S3570" s="5">
        <f t="shared" si="505"/>
        <v>306.85169516480852</v>
      </c>
      <c r="T3570" s="5">
        <f t="shared" si="506"/>
        <v>8439.5148767315804</v>
      </c>
      <c r="U3570" s="5">
        <f>IF(O3570&gt;P3570,IF(V3569*($B$6/100)&gt;=O3570-P3570,(O3570-P3570), V3569*($B$6/100)), 0)</f>
        <v>0</v>
      </c>
      <c r="V3570" s="5">
        <f>V3569+(T3570*($B$5/100))-(U3570/($B$6/100))</f>
        <v>3299194.8241117424</v>
      </c>
      <c r="W3570" s="5">
        <f t="shared" si="507"/>
        <v>82479.870602793555</v>
      </c>
    </row>
    <row r="3571" spans="4:23" x14ac:dyDescent="0.25">
      <c r="D3571">
        <f t="shared" si="508"/>
        <v>3569</v>
      </c>
      <c r="E3571" s="3">
        <v>43979</v>
      </c>
      <c r="F3571" s="4">
        <v>0.70833333333333337</v>
      </c>
      <c r="G3571">
        <v>60</v>
      </c>
      <c r="H3571">
        <v>9</v>
      </c>
      <c r="I3571" s="5">
        <f t="shared" si="503"/>
        <v>8</v>
      </c>
      <c r="J3571" s="22">
        <v>5.0231858380802023E-4</v>
      </c>
      <c r="K3571">
        <v>6.7899999999999997E-5</v>
      </c>
      <c r="L3571" s="5" cm="1">
        <f t="array" ref="L3571">_xlfn.IFS(I3571=0, 0, I3571&gt;34, 0, AND(I3571&gt;0, I3571&lt;35), VLOOKUP(I3571, $A$63:$C$96, 3))</f>
        <v>7160</v>
      </c>
      <c r="M3571" s="5">
        <f t="shared" si="502"/>
        <v>2386.0132730880964</v>
      </c>
      <c r="N3571" s="5">
        <v>695.61701454836975</v>
      </c>
      <c r="O3571" s="5">
        <f t="shared" si="509"/>
        <v>1912.7429999999999</v>
      </c>
      <c r="P3571" s="5">
        <f t="shared" si="510"/>
        <v>1912.7429999999999</v>
      </c>
      <c r="Q3571" s="5">
        <f t="shared" si="504"/>
        <v>487.20077413479089</v>
      </c>
      <c r="R3571" s="5">
        <f>IF(O3571&gt;(P3571+U3571),O3571-P3571-U3571, 0)</f>
        <v>0</v>
      </c>
      <c r="S3571" s="5">
        <f t="shared" si="505"/>
        <v>357.26710994257672</v>
      </c>
      <c r="T3571" s="5">
        <f t="shared" si="506"/>
        <v>7276.0031631455186</v>
      </c>
      <c r="U3571" s="5">
        <f>IF(O3571&gt;P3571,IF(V3570*($B$6/100)&gt;=O3571-P3571,(O3571-P3571), V3570*($B$6/100)), 0)</f>
        <v>0</v>
      </c>
      <c r="V3571" s="5">
        <f>V3570+(T3571*($B$5/100))-(U3571/($B$6/100))</f>
        <v>3304288.0263259443</v>
      </c>
      <c r="W3571" s="5">
        <f t="shared" si="507"/>
        <v>82607.200658148606</v>
      </c>
    </row>
    <row r="3572" spans="4:23" x14ac:dyDescent="0.25">
      <c r="D3572">
        <f t="shared" si="508"/>
        <v>3570</v>
      </c>
      <c r="E3572" s="3">
        <v>43979</v>
      </c>
      <c r="F3572" s="4">
        <v>0.75</v>
      </c>
      <c r="G3572">
        <v>50</v>
      </c>
      <c r="H3572">
        <v>2</v>
      </c>
      <c r="I3572" s="5">
        <f t="shared" si="503"/>
        <v>7</v>
      </c>
      <c r="J3572" s="22">
        <v>2.1033044149596907E-4</v>
      </c>
      <c r="K3572">
        <v>1.1639E-4</v>
      </c>
      <c r="L3572" s="5" cm="1">
        <f t="array" ref="L3572">_xlfn.IFS(I3572=0, 0, I3572&gt;34, 0, AND(I3572&gt;0, I3572&lt;35), VLOOKUP(I3572, $A$63:$C$96, 3))</f>
        <v>4800</v>
      </c>
      <c r="M3572" s="5">
        <f t="shared" si="502"/>
        <v>999.06959710585306</v>
      </c>
      <c r="N3572" s="5">
        <v>993.19762563941242</v>
      </c>
      <c r="O3572" s="5">
        <f t="shared" si="509"/>
        <v>3278.7063000000003</v>
      </c>
      <c r="P3572" s="5">
        <f t="shared" si="510"/>
        <v>3278.7063000000003</v>
      </c>
      <c r="Q3572" s="5">
        <f t="shared" si="504"/>
        <v>487.20077413479089</v>
      </c>
      <c r="R3572" s="5">
        <f>IF(O3572&gt;(P3572+U3572),O3572-P3572-U3572, 0)</f>
        <v>0</v>
      </c>
      <c r="S3572" s="5">
        <f t="shared" si="505"/>
        <v>510.10374659165063</v>
      </c>
      <c r="T3572" s="5">
        <f t="shared" si="506"/>
        <v>2010.2595505142021</v>
      </c>
      <c r="U3572" s="5">
        <f>IF(O3572&gt;P3572,IF(V3571*($B$6/100)&gt;=O3572-P3572,(O3572-P3572), V3571*($B$6/100)), 0)</f>
        <v>0</v>
      </c>
      <c r="V3572" s="5">
        <f>V3571+(T3572*($B$5/100))-(U3572/($B$6/100))</f>
        <v>3305695.2080113045</v>
      </c>
      <c r="W3572" s="5">
        <f t="shared" si="507"/>
        <v>82642.380200282612</v>
      </c>
    </row>
    <row r="3573" spans="4:23" x14ac:dyDescent="0.25">
      <c r="D3573">
        <f t="shared" si="508"/>
        <v>3571</v>
      </c>
      <c r="E3573" s="3">
        <v>43979</v>
      </c>
      <c r="F3573" s="4">
        <v>0.79166666666666663</v>
      </c>
      <c r="G3573">
        <v>60</v>
      </c>
      <c r="H3573">
        <v>10</v>
      </c>
      <c r="I3573" s="5">
        <f t="shared" si="503"/>
        <v>8</v>
      </c>
      <c r="J3573" s="22">
        <v>2.5734548135977395E-4</v>
      </c>
      <c r="K3573">
        <v>1.3353E-4</v>
      </c>
      <c r="L3573" s="5" cm="1">
        <f t="array" ref="L3573">_xlfn.IFS(I3573=0, 0, I3573&gt;34, 0, AND(I3573&gt;0, I3573&lt;35), VLOOKUP(I3573, $A$63:$C$96, 3))</f>
        <v>7160</v>
      </c>
      <c r="M3573" s="5">
        <f t="shared" si="502"/>
        <v>1222.3910364589262</v>
      </c>
      <c r="N3573" s="5">
        <v>1114.3097073658896</v>
      </c>
      <c r="O3573" s="5">
        <f t="shared" si="509"/>
        <v>3761.5401000000002</v>
      </c>
      <c r="P3573" s="5">
        <f t="shared" si="510"/>
        <v>3761.5401000000002</v>
      </c>
      <c r="Q3573" s="5">
        <f t="shared" si="504"/>
        <v>487.20077413479089</v>
      </c>
      <c r="R3573" s="5">
        <f>IF(O3573&gt;(P3573+U3573),O3573-P3573-U3573, 0)</f>
        <v>0</v>
      </c>
      <c r="S3573" s="5">
        <f t="shared" si="505"/>
        <v>572.30660033530194</v>
      </c>
      <c r="T3573" s="5">
        <f t="shared" si="506"/>
        <v>4048.5443361236244</v>
      </c>
      <c r="U3573" s="5">
        <f>IF(O3573&gt;P3573,IF(V3572*($B$6/100)&gt;=O3573-P3573,(O3573-P3573), V3572*($B$6/100)), 0)</f>
        <v>0</v>
      </c>
      <c r="V3573" s="5">
        <f>V3572+(T3573*($B$5/100))-(U3573/($B$6/100))</f>
        <v>3308529.1890465911</v>
      </c>
      <c r="W3573" s="5">
        <f t="shared" si="507"/>
        <v>82713.229726164776</v>
      </c>
    </row>
    <row r="3574" spans="4:23" x14ac:dyDescent="0.25">
      <c r="D3574">
        <f t="shared" si="508"/>
        <v>3572</v>
      </c>
      <c r="E3574" s="3">
        <v>43979</v>
      </c>
      <c r="F3574" s="4">
        <v>0.83333333333333337</v>
      </c>
      <c r="G3574">
        <v>50</v>
      </c>
      <c r="H3574">
        <v>10</v>
      </c>
      <c r="I3574" s="5">
        <f t="shared" si="503"/>
        <v>7</v>
      </c>
      <c r="J3574" s="22">
        <v>1.3114721646219249E-4</v>
      </c>
      <c r="K3574">
        <v>1.337E-4</v>
      </c>
      <c r="L3574" s="5" cm="1">
        <f t="array" ref="L3574">_xlfn.IFS(I3574=0, 0, I3574&gt;34, 0, AND(I3574&gt;0, I3574&lt;35), VLOOKUP(I3574, $A$63:$C$96, 3))</f>
        <v>4800</v>
      </c>
      <c r="M3574" s="5">
        <f t="shared" si="502"/>
        <v>622.94927819541431</v>
      </c>
      <c r="N3574" s="5">
        <v>1076.0798733921572</v>
      </c>
      <c r="O3574" s="5">
        <f t="shared" si="509"/>
        <v>3766.3289999999997</v>
      </c>
      <c r="P3574" s="5">
        <f t="shared" si="510"/>
        <v>3766.3289999999997</v>
      </c>
      <c r="Q3574" s="5">
        <f t="shared" si="504"/>
        <v>487.20077413479089</v>
      </c>
      <c r="R3574" s="5">
        <f>IF(O3574&gt;(P3574+U3574),O3574-P3574-U3574, 0)</f>
        <v>0</v>
      </c>
      <c r="S3574" s="5">
        <f t="shared" si="505"/>
        <v>552.67185591168038</v>
      </c>
      <c r="T3574" s="5">
        <f t="shared" si="506"/>
        <v>1103.9484222837341</v>
      </c>
      <c r="U3574" s="5">
        <f>IF(O3574&gt;P3574,IF(V3573*($B$6/100)&gt;=O3574-P3574,(O3574-P3574), V3573*($B$6/100)), 0)</f>
        <v>0</v>
      </c>
      <c r="V3574" s="5">
        <f>V3573+(T3574*($B$5/100))-(U3574/($B$6/100))</f>
        <v>3309301.9529421898</v>
      </c>
      <c r="W3574" s="5">
        <f t="shared" si="507"/>
        <v>82732.548823554738</v>
      </c>
    </row>
    <row r="3575" spans="4:23" x14ac:dyDescent="0.25">
      <c r="D3575">
        <f t="shared" si="508"/>
        <v>3573</v>
      </c>
      <c r="E3575" s="3">
        <v>43979</v>
      </c>
      <c r="F3575" s="4">
        <v>0.875</v>
      </c>
      <c r="G3575">
        <v>30</v>
      </c>
      <c r="H3575">
        <v>2</v>
      </c>
      <c r="I3575" s="5">
        <f t="shared" si="503"/>
        <v>4</v>
      </c>
      <c r="J3575" s="22">
        <v>1.7321330476138631E-5</v>
      </c>
      <c r="K3575">
        <v>1.4165E-4</v>
      </c>
      <c r="L3575" s="5" cm="1">
        <f t="array" ref="L3575">_xlfn.IFS(I3575=0, 0, I3575&gt;34, 0, AND(I3575&gt;0, I3575&lt;35), VLOOKUP(I3575, $A$63:$C$96, 3))</f>
        <v>740</v>
      </c>
      <c r="M3575" s="5">
        <f t="shared" si="502"/>
        <v>82.276319761658499</v>
      </c>
      <c r="N3575" s="5">
        <v>963.72781011436405</v>
      </c>
      <c r="O3575" s="5">
        <f t="shared" si="509"/>
        <v>3990.2804999999998</v>
      </c>
      <c r="P3575" s="5">
        <f t="shared" si="510"/>
        <v>822.27631976165844</v>
      </c>
      <c r="Q3575" s="5">
        <f t="shared" si="504"/>
        <v>0</v>
      </c>
      <c r="R3575" s="5">
        <f>IF(O3575&gt;(P3575+U3575),O3575-P3575-U3575, 0)</f>
        <v>0</v>
      </c>
      <c r="S3575" s="5">
        <f t="shared" si="505"/>
        <v>0</v>
      </c>
      <c r="T3575" s="5">
        <f t="shared" si="506"/>
        <v>0</v>
      </c>
      <c r="U3575" s="5">
        <f>IF(O3575&gt;P3575,IF(V3574*($B$6/100)&gt;=O3575-P3575,(O3575-P3575), V3574*($B$6/100)), 0)</f>
        <v>3168.0041802383412</v>
      </c>
      <c r="V3575" s="5">
        <f>V3574+(T3575*($B$5/100))-(U3575/($B$6/100))</f>
        <v>3304776.2326847063</v>
      </c>
      <c r="W3575" s="5">
        <f t="shared" si="507"/>
        <v>82619.405817117658</v>
      </c>
    </row>
    <row r="3576" spans="4:23" x14ac:dyDescent="0.25">
      <c r="D3576">
        <f t="shared" si="508"/>
        <v>3574</v>
      </c>
      <c r="E3576" s="3">
        <v>43979</v>
      </c>
      <c r="F3576" s="4">
        <v>0.91666666666666663</v>
      </c>
      <c r="G3576">
        <v>30</v>
      </c>
      <c r="H3576">
        <v>0</v>
      </c>
      <c r="I3576" s="5">
        <f t="shared" si="503"/>
        <v>4</v>
      </c>
      <c r="J3576" s="22">
        <v>0</v>
      </c>
      <c r="K3576">
        <v>1.5856999999999999E-4</v>
      </c>
      <c r="L3576" s="5" cm="1">
        <f t="array" ref="L3576">_xlfn.IFS(I3576=0, 0, I3576&gt;34, 0, AND(I3576&gt;0, I3576&lt;35), VLOOKUP(I3576, $A$63:$C$96, 3))</f>
        <v>740</v>
      </c>
      <c r="M3576" s="5">
        <f t="shared" si="502"/>
        <v>0</v>
      </c>
      <c r="N3576" s="5">
        <v>899.46144885481635</v>
      </c>
      <c r="O3576" s="5">
        <f t="shared" si="509"/>
        <v>4466.9169000000002</v>
      </c>
      <c r="P3576" s="5">
        <f t="shared" si="510"/>
        <v>740</v>
      </c>
      <c r="Q3576" s="5">
        <f t="shared" si="504"/>
        <v>0</v>
      </c>
      <c r="R3576" s="5">
        <f>IF(O3576&gt;(P3576+U3576),O3576-P3576-U3576, 0)</f>
        <v>0</v>
      </c>
      <c r="S3576" s="5">
        <f t="shared" si="505"/>
        <v>0</v>
      </c>
      <c r="T3576" s="5">
        <f t="shared" si="506"/>
        <v>0</v>
      </c>
      <c r="U3576" s="5">
        <f>IF(O3576&gt;P3576,IF(V3575*($B$6/100)&gt;=O3576-P3576,(O3576-P3576), V3575*($B$6/100)), 0)</f>
        <v>3726.9169000000002</v>
      </c>
      <c r="V3576" s="5">
        <f>V3575+(T3576*($B$5/100))-(U3576/($B$6/100))</f>
        <v>3299452.0656847064</v>
      </c>
      <c r="W3576" s="5">
        <f t="shared" si="507"/>
        <v>82486.301642117658</v>
      </c>
    </row>
    <row r="3577" spans="4:23" x14ac:dyDescent="0.25">
      <c r="D3577">
        <f t="shared" si="508"/>
        <v>3575</v>
      </c>
      <c r="E3577" s="3">
        <v>43979</v>
      </c>
      <c r="F3577" s="4">
        <v>0.95833333333333337</v>
      </c>
      <c r="G3577">
        <v>20</v>
      </c>
      <c r="H3577">
        <v>0</v>
      </c>
      <c r="I3577" s="5">
        <f t="shared" si="503"/>
        <v>3</v>
      </c>
      <c r="J3577" s="22">
        <v>0</v>
      </c>
      <c r="K3577">
        <v>1.6045999999999999E-4</v>
      </c>
      <c r="L3577" s="5" cm="1">
        <f t="array" ref="L3577">_xlfn.IFS(I3577=0, 0, I3577&gt;34, 0, AND(I3577&gt;0, I3577&lt;35), VLOOKUP(I3577, $A$63:$C$96, 3))</f>
        <v>232</v>
      </c>
      <c r="M3577" s="5">
        <f t="shared" si="502"/>
        <v>0</v>
      </c>
      <c r="N3577" s="5">
        <v>852.21755832904648</v>
      </c>
      <c r="O3577" s="5">
        <f t="shared" si="509"/>
        <v>4520.1581999999999</v>
      </c>
      <c r="P3577" s="5">
        <f t="shared" si="510"/>
        <v>232</v>
      </c>
      <c r="Q3577" s="5">
        <f t="shared" si="504"/>
        <v>0</v>
      </c>
      <c r="R3577" s="5">
        <f>IF(O3577&gt;(P3577+U3577),O3577-P3577-U3577, 0)</f>
        <v>0</v>
      </c>
      <c r="S3577" s="5">
        <f t="shared" si="505"/>
        <v>0</v>
      </c>
      <c r="T3577" s="5">
        <f t="shared" si="506"/>
        <v>0</v>
      </c>
      <c r="U3577" s="5">
        <f>IF(O3577&gt;P3577,IF(V3576*($B$6/100)&gt;=O3577-P3577,(O3577-P3577), V3576*($B$6/100)), 0)</f>
        <v>4288.1581999999999</v>
      </c>
      <c r="V3577" s="5">
        <f>V3576+(T3577*($B$5/100))-(U3577/($B$6/100))</f>
        <v>3293326.1253989921</v>
      </c>
      <c r="W3577" s="5">
        <f t="shared" si="507"/>
        <v>82333.153134974797</v>
      </c>
    </row>
    <row r="3578" spans="4:23" x14ac:dyDescent="0.25">
      <c r="D3578">
        <f t="shared" si="508"/>
        <v>3576</v>
      </c>
      <c r="E3578" s="3">
        <v>43980</v>
      </c>
      <c r="F3578" s="4">
        <v>0</v>
      </c>
      <c r="G3578">
        <v>20</v>
      </c>
      <c r="H3578">
        <v>0</v>
      </c>
      <c r="I3578" s="5">
        <f t="shared" si="503"/>
        <v>3</v>
      </c>
      <c r="J3578" s="22">
        <v>0</v>
      </c>
      <c r="K3578">
        <v>1.3787000000000001E-4</v>
      </c>
      <c r="L3578" s="5" cm="1">
        <f t="array" ref="L3578">_xlfn.IFS(I3578=0, 0, I3578&gt;34, 0, AND(I3578&gt;0, I3578&lt;35), VLOOKUP(I3578, $A$63:$C$96, 3))</f>
        <v>232</v>
      </c>
      <c r="M3578" s="5">
        <f t="shared" si="502"/>
        <v>0</v>
      </c>
      <c r="N3578" s="5">
        <v>731.84948263903664</v>
      </c>
      <c r="O3578" s="5">
        <f t="shared" si="509"/>
        <v>3883.7979</v>
      </c>
      <c r="P3578" s="5">
        <f t="shared" si="510"/>
        <v>232</v>
      </c>
      <c r="Q3578" s="5">
        <f t="shared" si="504"/>
        <v>0</v>
      </c>
      <c r="R3578" s="5">
        <f>IF(O3578&gt;(P3578+U3578),O3578-P3578-U3578, 0)</f>
        <v>0</v>
      </c>
      <c r="S3578" s="5">
        <f t="shared" si="505"/>
        <v>0</v>
      </c>
      <c r="T3578" s="5">
        <f t="shared" si="506"/>
        <v>0</v>
      </c>
      <c r="U3578" s="5">
        <f>IF(O3578&gt;P3578,IF(V3577*($B$6/100)&gt;=O3578-P3578,(O3578-P3578), V3577*($B$6/100)), 0)</f>
        <v>3651.7979</v>
      </c>
      <c r="V3578" s="5">
        <f>V3577+(T3578*($B$5/100))-(U3578/($B$6/100))</f>
        <v>3288109.2712561348</v>
      </c>
      <c r="W3578" s="5">
        <f t="shared" si="507"/>
        <v>82202.731781403374</v>
      </c>
    </row>
    <row r="3579" spans="4:23" x14ac:dyDescent="0.25">
      <c r="D3579">
        <f t="shared" si="508"/>
        <v>3577</v>
      </c>
      <c r="E3579" s="3">
        <v>43980</v>
      </c>
      <c r="F3579" s="4">
        <v>4.1666666666666664E-2</v>
      </c>
      <c r="G3579">
        <v>20</v>
      </c>
      <c r="H3579">
        <v>0</v>
      </c>
      <c r="I3579" s="5">
        <f t="shared" si="503"/>
        <v>3</v>
      </c>
      <c r="J3579" s="22">
        <v>0</v>
      </c>
      <c r="K3579">
        <v>1.0721E-4</v>
      </c>
      <c r="L3579" s="5" cm="1">
        <f t="array" ref="L3579">_xlfn.IFS(I3579=0, 0, I3579&gt;34, 0, AND(I3579&gt;0, I3579&lt;35), VLOOKUP(I3579, $A$63:$C$96, 3))</f>
        <v>232</v>
      </c>
      <c r="M3579" s="5">
        <f t="shared" si="502"/>
        <v>0</v>
      </c>
      <c r="N3579" s="5">
        <v>616.61198993381379</v>
      </c>
      <c r="O3579" s="5">
        <f t="shared" si="509"/>
        <v>3020.1056999999996</v>
      </c>
      <c r="P3579" s="5">
        <f t="shared" si="510"/>
        <v>232</v>
      </c>
      <c r="Q3579" s="5">
        <f t="shared" si="504"/>
        <v>0</v>
      </c>
      <c r="R3579" s="5">
        <f>IF(O3579&gt;(P3579+U3579),O3579-P3579-U3579, 0)</f>
        <v>0</v>
      </c>
      <c r="S3579" s="5">
        <f t="shared" si="505"/>
        <v>0</v>
      </c>
      <c r="T3579" s="5">
        <f t="shared" si="506"/>
        <v>0</v>
      </c>
      <c r="U3579" s="5">
        <f>IF(O3579&gt;P3579,IF(V3578*($B$6/100)&gt;=O3579-P3579,(O3579-P3579), V3578*($B$6/100)), 0)</f>
        <v>2788.1056999999996</v>
      </c>
      <c r="V3579" s="5">
        <f>V3578+(T3579*($B$5/100))-(U3579/($B$6/100))</f>
        <v>3284126.2631132775</v>
      </c>
      <c r="W3579" s="5">
        <f t="shared" si="507"/>
        <v>82103.156577831935</v>
      </c>
    </row>
    <row r="3580" spans="4:23" x14ac:dyDescent="0.25">
      <c r="D3580">
        <f t="shared" si="508"/>
        <v>3578</v>
      </c>
      <c r="E3580" s="3">
        <v>43980</v>
      </c>
      <c r="F3580" s="4">
        <v>8.3333333333333329E-2</v>
      </c>
      <c r="G3580">
        <v>20</v>
      </c>
      <c r="H3580">
        <v>0</v>
      </c>
      <c r="I3580" s="5">
        <f t="shared" si="503"/>
        <v>3</v>
      </c>
      <c r="J3580" s="22">
        <v>0</v>
      </c>
      <c r="K3580">
        <v>8.8729999999999999E-5</v>
      </c>
      <c r="L3580" s="5" cm="1">
        <f t="array" ref="L3580">_xlfn.IFS(I3580=0, 0, I3580&gt;34, 0, AND(I3580&gt;0, I3580&lt;35), VLOOKUP(I3580, $A$63:$C$96, 3))</f>
        <v>232</v>
      </c>
      <c r="M3580" s="5">
        <f t="shared" si="502"/>
        <v>0</v>
      </c>
      <c r="N3580" s="5">
        <v>591.47090821302879</v>
      </c>
      <c r="O3580" s="5">
        <f t="shared" si="509"/>
        <v>2499.5241000000001</v>
      </c>
      <c r="P3580" s="5">
        <f t="shared" si="510"/>
        <v>232</v>
      </c>
      <c r="Q3580" s="5">
        <f t="shared" si="504"/>
        <v>0</v>
      </c>
      <c r="R3580" s="5">
        <f>IF(O3580&gt;(P3580+U3580),O3580-P3580-U3580, 0)</f>
        <v>0</v>
      </c>
      <c r="S3580" s="5">
        <f t="shared" si="505"/>
        <v>0</v>
      </c>
      <c r="T3580" s="5">
        <f t="shared" si="506"/>
        <v>0</v>
      </c>
      <c r="U3580" s="5">
        <f>IF(O3580&gt;P3580,IF(V3579*($B$6/100)&gt;=O3580-P3580,(O3580-P3580), V3579*($B$6/100)), 0)</f>
        <v>2267.5241000000001</v>
      </c>
      <c r="V3580" s="5">
        <f>V3579+(T3580*($B$5/100))-(U3580/($B$6/100))</f>
        <v>3280886.9429704202</v>
      </c>
      <c r="W3580" s="5">
        <f t="shared" si="507"/>
        <v>82022.173574260509</v>
      </c>
    </row>
    <row r="3581" spans="4:23" x14ac:dyDescent="0.25">
      <c r="D3581">
        <f t="shared" si="508"/>
        <v>3579</v>
      </c>
      <c r="E3581" s="3">
        <v>43980</v>
      </c>
      <c r="F3581" s="4">
        <v>0.125</v>
      </c>
      <c r="G3581">
        <v>20</v>
      </c>
      <c r="H3581">
        <v>0</v>
      </c>
      <c r="I3581" s="5">
        <f t="shared" si="503"/>
        <v>3</v>
      </c>
      <c r="J3581" s="22">
        <v>0</v>
      </c>
      <c r="K3581">
        <v>7.8280000000000003E-5</v>
      </c>
      <c r="L3581" s="5" cm="1">
        <f t="array" ref="L3581">_xlfn.IFS(I3581=0, 0, I3581&gt;34, 0, AND(I3581&gt;0, I3581&lt;35), VLOOKUP(I3581, $A$63:$C$96, 3))</f>
        <v>232</v>
      </c>
      <c r="M3581" s="5">
        <f t="shared" si="502"/>
        <v>0</v>
      </c>
      <c r="N3581" s="5">
        <v>624.37446405236847</v>
      </c>
      <c r="O3581" s="5">
        <f t="shared" si="509"/>
        <v>2205.1476000000002</v>
      </c>
      <c r="P3581" s="5">
        <f t="shared" si="510"/>
        <v>232</v>
      </c>
      <c r="Q3581" s="5">
        <f t="shared" si="504"/>
        <v>0</v>
      </c>
      <c r="R3581" s="5">
        <f>IF(O3581&gt;(P3581+U3581),O3581-P3581-U3581, 0)</f>
        <v>0</v>
      </c>
      <c r="S3581" s="5">
        <f t="shared" si="505"/>
        <v>0</v>
      </c>
      <c r="T3581" s="5">
        <f t="shared" si="506"/>
        <v>0</v>
      </c>
      <c r="U3581" s="5">
        <f>IF(O3581&gt;P3581,IF(V3580*($B$6/100)&gt;=O3581-P3581,(O3581-P3581), V3580*($B$6/100)), 0)</f>
        <v>1973.1476000000002</v>
      </c>
      <c r="V3581" s="5">
        <f>V3580+(T3581*($B$5/100))-(U3581/($B$6/100))</f>
        <v>3278068.1606847062</v>
      </c>
      <c r="W3581" s="5">
        <f t="shared" si="507"/>
        <v>81951.704017117649</v>
      </c>
    </row>
    <row r="3582" spans="4:23" x14ac:dyDescent="0.25">
      <c r="D3582">
        <f t="shared" si="508"/>
        <v>3580</v>
      </c>
      <c r="E3582" s="3">
        <v>43980</v>
      </c>
      <c r="F3582" s="4">
        <v>0.16666666666666666</v>
      </c>
      <c r="G3582">
        <v>20</v>
      </c>
      <c r="H3582">
        <v>0</v>
      </c>
      <c r="I3582" s="5">
        <f t="shared" si="503"/>
        <v>3</v>
      </c>
      <c r="J3582" s="22">
        <v>0</v>
      </c>
      <c r="K3582">
        <v>7.3919999999999997E-5</v>
      </c>
      <c r="L3582" s="5" cm="1">
        <f t="array" ref="L3582">_xlfn.IFS(I3582=0, 0, I3582&gt;34, 0, AND(I3582&gt;0, I3582&lt;35), VLOOKUP(I3582, $A$63:$C$96, 3))</f>
        <v>232</v>
      </c>
      <c r="M3582" s="5">
        <f t="shared" si="502"/>
        <v>0</v>
      </c>
      <c r="N3582" s="5">
        <v>678.27351436507843</v>
      </c>
      <c r="O3582" s="5">
        <f t="shared" si="509"/>
        <v>2082.3263999999999</v>
      </c>
      <c r="P3582" s="5">
        <f t="shared" si="510"/>
        <v>232</v>
      </c>
      <c r="Q3582" s="5">
        <f t="shared" si="504"/>
        <v>0</v>
      </c>
      <c r="R3582" s="5">
        <f>IF(O3582&gt;(P3582+U3582),O3582-P3582-U3582, 0)</f>
        <v>0</v>
      </c>
      <c r="S3582" s="5">
        <f t="shared" si="505"/>
        <v>0</v>
      </c>
      <c r="T3582" s="5">
        <f t="shared" si="506"/>
        <v>0</v>
      </c>
      <c r="U3582" s="5">
        <f>IF(O3582&gt;P3582,IF(V3581*($B$6/100)&gt;=O3582-P3582,(O3582-P3582), V3581*($B$6/100)), 0)</f>
        <v>1850.3263999999999</v>
      </c>
      <c r="V3582" s="5">
        <f>V3581+(T3582*($B$5/100))-(U3582/($B$6/100))</f>
        <v>3275424.837256135</v>
      </c>
      <c r="W3582" s="5">
        <f t="shared" si="507"/>
        <v>81885.620931403377</v>
      </c>
    </row>
    <row r="3583" spans="4:23" x14ac:dyDescent="0.25">
      <c r="D3583">
        <f t="shared" si="508"/>
        <v>3581</v>
      </c>
      <c r="E3583" s="3">
        <v>43980</v>
      </c>
      <c r="F3583" s="4">
        <v>0.20833333333333334</v>
      </c>
      <c r="G3583">
        <v>20</v>
      </c>
      <c r="H3583">
        <v>0</v>
      </c>
      <c r="I3583" s="5">
        <f t="shared" si="503"/>
        <v>3</v>
      </c>
      <c r="J3583" s="22">
        <v>9.8979031292220746E-6</v>
      </c>
      <c r="K3583">
        <v>7.1260000000000006E-5</v>
      </c>
      <c r="L3583" s="5" cm="1">
        <f t="array" ref="L3583">_xlfn.IFS(I3583=0, 0, I3583&gt;34, 0, AND(I3583&gt;0, I3583&lt;35), VLOOKUP(I3583, $A$63:$C$96, 3))</f>
        <v>232</v>
      </c>
      <c r="M3583" s="5">
        <f t="shared" si="502"/>
        <v>47.015039863804859</v>
      </c>
      <c r="N3583" s="5">
        <v>770.18081167515084</v>
      </c>
      <c r="O3583" s="5">
        <f t="shared" si="509"/>
        <v>2007.3942000000002</v>
      </c>
      <c r="P3583" s="5">
        <f t="shared" si="510"/>
        <v>279.01503986380487</v>
      </c>
      <c r="Q3583" s="5">
        <f t="shared" si="504"/>
        <v>0</v>
      </c>
      <c r="R3583" s="5">
        <f>IF(O3583&gt;(P3583+U3583),O3583-P3583-U3583, 0)</f>
        <v>0</v>
      </c>
      <c r="S3583" s="5">
        <f t="shared" si="505"/>
        <v>0</v>
      </c>
      <c r="T3583" s="5">
        <f t="shared" si="506"/>
        <v>0</v>
      </c>
      <c r="U3583" s="5">
        <f>IF(O3583&gt;P3583,IF(V3582*($B$6/100)&gt;=O3583-P3583,(O3583-P3583), V3582*($B$6/100)), 0)</f>
        <v>1728.3791601361954</v>
      </c>
      <c r="V3583" s="5">
        <f>V3582+(T3583*($B$5/100))-(U3583/($B$6/100))</f>
        <v>3272955.7241702261</v>
      </c>
      <c r="W3583" s="5">
        <f t="shared" si="507"/>
        <v>81823.893104255651</v>
      </c>
    </row>
    <row r="3584" spans="4:23" x14ac:dyDescent="0.25">
      <c r="D3584">
        <f t="shared" si="508"/>
        <v>3582</v>
      </c>
      <c r="E3584" s="3">
        <v>43980</v>
      </c>
      <c r="F3584" s="4">
        <v>0.25</v>
      </c>
      <c r="G3584">
        <v>20</v>
      </c>
      <c r="H3584">
        <v>10</v>
      </c>
      <c r="I3584" s="5">
        <f t="shared" si="503"/>
        <v>3</v>
      </c>
      <c r="J3584" s="22">
        <v>9.1555603945304181E-5</v>
      </c>
      <c r="K3584">
        <v>7.2280000000000006E-5</v>
      </c>
      <c r="L3584" s="5" cm="1">
        <f t="array" ref="L3584">_xlfn.IFS(I3584=0, 0, I3584&gt;34, 0, AND(I3584&gt;0, I3584&lt;35), VLOOKUP(I3584, $A$63:$C$96, 3))</f>
        <v>232</v>
      </c>
      <c r="M3584" s="5">
        <f t="shared" si="502"/>
        <v>434.88911874019487</v>
      </c>
      <c r="N3584" s="5">
        <v>951.06298071727997</v>
      </c>
      <c r="O3584" s="5">
        <f t="shared" si="509"/>
        <v>2036.1276000000003</v>
      </c>
      <c r="P3584" s="5">
        <f t="shared" si="510"/>
        <v>666.88911874019482</v>
      </c>
      <c r="Q3584" s="5">
        <f t="shared" si="504"/>
        <v>0</v>
      </c>
      <c r="R3584" s="5">
        <f>IF(O3584&gt;(P3584+U3584),O3584-P3584-U3584, 0)</f>
        <v>0</v>
      </c>
      <c r="S3584" s="5">
        <f t="shared" si="505"/>
        <v>0</v>
      </c>
      <c r="T3584" s="5">
        <f t="shared" si="506"/>
        <v>0</v>
      </c>
      <c r="U3584" s="5">
        <f>IF(O3584&gt;P3584,IF(V3583*($B$6/100)&gt;=O3584-P3584,(O3584-P3584), V3583*($B$6/100)), 0)</f>
        <v>1369.2384812598054</v>
      </c>
      <c r="V3584" s="5">
        <f>V3583+(T3584*($B$5/100))-(U3584/($B$6/100))</f>
        <v>3270999.6691969978</v>
      </c>
      <c r="W3584" s="5">
        <f t="shared" si="507"/>
        <v>81774.99172992495</v>
      </c>
    </row>
    <row r="3585" spans="4:23" x14ac:dyDescent="0.25">
      <c r="D3585">
        <f t="shared" si="508"/>
        <v>3583</v>
      </c>
      <c r="E3585" s="3">
        <v>43980</v>
      </c>
      <c r="F3585" s="4">
        <v>0.29166666666666669</v>
      </c>
      <c r="G3585">
        <v>30</v>
      </c>
      <c r="H3585">
        <v>10</v>
      </c>
      <c r="I3585" s="5">
        <f t="shared" si="503"/>
        <v>4</v>
      </c>
      <c r="J3585" s="22">
        <v>2.1280491727827461E-4</v>
      </c>
      <c r="K3585">
        <v>7.8159999999999997E-5</v>
      </c>
      <c r="L3585" s="5" cm="1">
        <f t="array" ref="L3585">_xlfn.IFS(I3585=0, 0, I3585&gt;34, 0, AND(I3585&gt;0, I3585&lt;35), VLOOKUP(I3585, $A$63:$C$96, 3))</f>
        <v>740</v>
      </c>
      <c r="M3585" s="5">
        <f t="shared" si="502"/>
        <v>1010.8233570718044</v>
      </c>
      <c r="N3585" s="5">
        <v>1284.7400611203859</v>
      </c>
      <c r="O3585" s="5">
        <f t="shared" si="509"/>
        <v>2201.7671999999998</v>
      </c>
      <c r="P3585" s="5">
        <f t="shared" si="510"/>
        <v>1750.8233570718044</v>
      </c>
      <c r="Q3585" s="5">
        <f t="shared" si="504"/>
        <v>0</v>
      </c>
      <c r="R3585" s="5">
        <f>IF(O3585&gt;(P3585+U3585),O3585-P3585-U3585, 0)</f>
        <v>0</v>
      </c>
      <c r="S3585" s="5">
        <f t="shared" si="505"/>
        <v>0</v>
      </c>
      <c r="T3585" s="5">
        <f t="shared" si="506"/>
        <v>0</v>
      </c>
      <c r="U3585" s="5">
        <f>IF(O3585&gt;P3585,IF(V3584*($B$6/100)&gt;=O3585-P3585,(O3585-P3585), V3584*($B$6/100)), 0)</f>
        <v>450.94384292819541</v>
      </c>
      <c r="V3585" s="5">
        <f>V3584+(T3585*($B$5/100))-(U3585/($B$6/100))</f>
        <v>3270355.4637071001</v>
      </c>
      <c r="W3585" s="5">
        <f t="shared" si="507"/>
        <v>81758.886592677503</v>
      </c>
    </row>
    <row r="3586" spans="4:23" x14ac:dyDescent="0.25">
      <c r="D3586">
        <f t="shared" si="508"/>
        <v>3584</v>
      </c>
      <c r="E3586" s="3">
        <v>43980</v>
      </c>
      <c r="F3586" s="4">
        <v>0.33333333333333331</v>
      </c>
      <c r="G3586">
        <v>50</v>
      </c>
      <c r="H3586">
        <v>10</v>
      </c>
      <c r="I3586" s="5">
        <f t="shared" si="503"/>
        <v>7</v>
      </c>
      <c r="J3586" s="22">
        <v>3.5385003686968917E-4</v>
      </c>
      <c r="K3586">
        <v>9.0870000000000002E-5</v>
      </c>
      <c r="L3586" s="5" cm="1">
        <f t="array" ref="L3586">_xlfn.IFS(I3586=0, 0, I3586&gt;34, 0, AND(I3586&gt;0, I3586&lt;35), VLOOKUP(I3586, $A$63:$C$96, 3))</f>
        <v>4800</v>
      </c>
      <c r="M3586" s="5">
        <f t="shared" si="502"/>
        <v>1680.7876751310237</v>
      </c>
      <c r="N3586" s="5">
        <v>1568.5062833321313</v>
      </c>
      <c r="O3586" s="5">
        <f t="shared" si="509"/>
        <v>2559.8079000000002</v>
      </c>
      <c r="P3586" s="5">
        <f t="shared" si="510"/>
        <v>2559.8079000000002</v>
      </c>
      <c r="Q3586" s="5">
        <f t="shared" si="504"/>
        <v>487.20077413479089</v>
      </c>
      <c r="R3586" s="5">
        <f>IF(O3586&gt;(P3586+U3586),O3586-P3586-U3586, 0)</f>
        <v>0</v>
      </c>
      <c r="S3586" s="5">
        <f t="shared" si="505"/>
        <v>805.58079381751133</v>
      </c>
      <c r="T3586" s="5">
        <f t="shared" si="506"/>
        <v>3115.3989813135117</v>
      </c>
      <c r="U3586" s="5">
        <f>IF(O3586&gt;P3586,IF(V3585*($B$6/100)&gt;=O3586-P3586,(O3586-P3586), V3585*($B$6/100)), 0)</f>
        <v>0</v>
      </c>
      <c r="V3586" s="5">
        <f>V3585+(T3586*($B$5/100))-(U3586/($B$6/100))</f>
        <v>3272536.2429940198</v>
      </c>
      <c r="W3586" s="5">
        <f t="shared" si="507"/>
        <v>81813.4060748505</v>
      </c>
    </row>
    <row r="3587" spans="4:23" x14ac:dyDescent="0.25">
      <c r="D3587">
        <f t="shared" si="508"/>
        <v>3585</v>
      </c>
      <c r="E3587" s="3">
        <v>43980</v>
      </c>
      <c r="F3587" s="4">
        <v>0.375</v>
      </c>
      <c r="G3587">
        <v>30</v>
      </c>
      <c r="H3587">
        <v>10</v>
      </c>
      <c r="I3587" s="5">
        <f t="shared" si="503"/>
        <v>4</v>
      </c>
      <c r="J3587" s="22">
        <v>4.8747172911418717E-4</v>
      </c>
      <c r="K3587">
        <v>9.0520000000000007E-5</v>
      </c>
      <c r="L3587" s="5" cm="1">
        <f t="array" ref="L3587">_xlfn.IFS(I3587=0, 0, I3587&gt;34, 0, AND(I3587&gt;0, I3587&lt;35), VLOOKUP(I3587, $A$63:$C$96, 3))</f>
        <v>740</v>
      </c>
      <c r="M3587" s="5">
        <f t="shared" ref="M3587:M3650" si="511">$B$11*$B$4*J3587*1000</f>
        <v>2315.490713292389</v>
      </c>
      <c r="N3587" s="5">
        <v>1434.3871766610032</v>
      </c>
      <c r="O3587" s="5">
        <f t="shared" si="509"/>
        <v>2549.9484000000002</v>
      </c>
      <c r="P3587" s="5">
        <f t="shared" si="510"/>
        <v>2549.9484000000002</v>
      </c>
      <c r="Q3587" s="5">
        <f t="shared" si="504"/>
        <v>487.20077413479089</v>
      </c>
      <c r="R3587" s="5">
        <f>IF(O3587&gt;(P3587+U3587),O3587-P3587-U3587, 0)</f>
        <v>0</v>
      </c>
      <c r="S3587" s="5">
        <f t="shared" si="505"/>
        <v>18.341539157597936</v>
      </c>
      <c r="T3587" s="5">
        <f t="shared" si="506"/>
        <v>487.20077413479089</v>
      </c>
      <c r="U3587" s="5">
        <f>IF(O3587&gt;P3587,IF(V3586*($B$6/100)&gt;=O3587-P3587,(O3587-P3587), V3586*($B$6/100)), 0)</f>
        <v>0</v>
      </c>
      <c r="V3587" s="5">
        <f>V3586+(T3587*($B$5/100))-(U3587/($B$6/100))</f>
        <v>3272877.283535914</v>
      </c>
      <c r="W3587" s="5">
        <f t="shared" si="507"/>
        <v>81821.932088397851</v>
      </c>
    </row>
    <row r="3588" spans="4:23" x14ac:dyDescent="0.25">
      <c r="D3588">
        <f t="shared" si="508"/>
        <v>3586</v>
      </c>
      <c r="E3588" s="3">
        <v>43980</v>
      </c>
      <c r="F3588" s="4">
        <v>0.41666666666666669</v>
      </c>
      <c r="G3588">
        <v>20</v>
      </c>
      <c r="H3588">
        <v>10</v>
      </c>
      <c r="I3588" s="5">
        <f t="shared" ref="I3588:I3651" si="512">ROUND((G3588/10)*((LN(99/0.03)/(LN(10/0.03)))),0)</f>
        <v>3</v>
      </c>
      <c r="J3588" s="22">
        <v>6.0624656666485204E-4</v>
      </c>
      <c r="K3588">
        <v>8.057000000000001E-5</v>
      </c>
      <c r="L3588" s="5" cm="1">
        <f t="array" ref="L3588">_xlfn.IFS(I3588=0, 0, I3588&gt;34, 0, AND(I3588&gt;0, I3588&lt;35), VLOOKUP(I3588, $A$63:$C$96, 3))</f>
        <v>232</v>
      </c>
      <c r="M3588" s="5">
        <f t="shared" si="511"/>
        <v>2879.6711916580475</v>
      </c>
      <c r="N3588" s="5">
        <v>1165.4365351462634</v>
      </c>
      <c r="O3588" s="5">
        <f t="shared" si="509"/>
        <v>2269.6569000000004</v>
      </c>
      <c r="P3588" s="5">
        <f t="shared" si="510"/>
        <v>2269.6569000000004</v>
      </c>
      <c r="Q3588" s="5">
        <f t="shared" ref="Q3588:Q3651" si="513">IF((L3588+M3588-P3588)&lt;($B$8/100)*$B$3,L3588+M3588-P3588,($B$8/100)*$B$3)</f>
        <v>487.20077413479089</v>
      </c>
      <c r="R3588" s="5">
        <f>IF(O3588&gt;(P3588+U3588),O3588-P3588-U3588, 0)</f>
        <v>0</v>
      </c>
      <c r="S3588" s="5">
        <f t="shared" ref="S3588:S3651" si="514">IF((IF((L3588+M3588)&gt;O3588,L3588+M3588-P3588-Q3588,0))&lt;((N3588*3.595182*($B$7/100))/($B$5/100)),L3588+M3588-P3588-Q3588, N3588*3.595182*($B$7/100)/($B$5/100))</f>
        <v>354.81351752325622</v>
      </c>
      <c r="T3588" s="5">
        <f t="shared" ref="T3588:T3651" si="515">((L3588+M3588)-P3588-S3588)</f>
        <v>487.20077413479089</v>
      </c>
      <c r="U3588" s="5">
        <f>IF(O3588&gt;P3588,IF(V3587*($B$6/100)&gt;=O3588-P3588,(O3588-P3588), V3587*($B$6/100)), 0)</f>
        <v>0</v>
      </c>
      <c r="V3588" s="5">
        <f>V3587+(T3588*($B$5/100))-(U3588/($B$6/100))</f>
        <v>3273218.3240778083</v>
      </c>
      <c r="W3588" s="5">
        <f t="shared" ref="W3588:W3651" si="516">V3588/40</f>
        <v>81830.458101945202</v>
      </c>
    </row>
    <row r="3589" spans="4:23" x14ac:dyDescent="0.25">
      <c r="D3589">
        <f t="shared" ref="D3589:D3652" si="517">D3588+1</f>
        <v>3587</v>
      </c>
      <c r="E3589" s="3">
        <v>43980</v>
      </c>
      <c r="F3589" s="4">
        <v>0.45833333333333331</v>
      </c>
      <c r="G3589">
        <v>30</v>
      </c>
      <c r="H3589">
        <v>10</v>
      </c>
      <c r="I3589" s="5">
        <f t="shared" si="512"/>
        <v>4</v>
      </c>
      <c r="J3589" s="22">
        <v>7.1264902530398936E-4</v>
      </c>
      <c r="K3589">
        <v>6.7470000000000003E-5</v>
      </c>
      <c r="L3589" s="5" cm="1">
        <f t="array" ref="L3589">_xlfn.IFS(I3589=0, 0, I3589&gt;34, 0, AND(I3589&gt;0, I3589&lt;35), VLOOKUP(I3589, $A$63:$C$96, 3))</f>
        <v>740</v>
      </c>
      <c r="M3589" s="5">
        <f t="shared" si="511"/>
        <v>3385.0828701939495</v>
      </c>
      <c r="N3589" s="5">
        <v>914.48070480897161</v>
      </c>
      <c r="O3589" s="5">
        <f t="shared" ref="O3589:O3652" si="518">$B$2*K3589*1000</f>
        <v>1900.6298999999999</v>
      </c>
      <c r="P3589" s="5">
        <f t="shared" ref="P3589:P3652" si="519">IF(O3589&gt;=(L3589+M3589),L3589+M3589,O3589)</f>
        <v>1900.6298999999999</v>
      </c>
      <c r="Q3589" s="5">
        <f t="shared" si="513"/>
        <v>487.20077413479089</v>
      </c>
      <c r="R3589" s="5">
        <f>IF(O3589&gt;(P3589+U3589),O3589-P3589-U3589, 0)</f>
        <v>0</v>
      </c>
      <c r="S3589" s="5">
        <f t="shared" si="514"/>
        <v>469.67493846807554</v>
      </c>
      <c r="T3589" s="5">
        <f t="shared" si="515"/>
        <v>1754.7780317258744</v>
      </c>
      <c r="U3589" s="5">
        <f>IF(O3589&gt;P3589,IF(V3588*($B$6/100)&gt;=O3589-P3589,(O3589-P3589), V3588*($B$6/100)), 0)</f>
        <v>0</v>
      </c>
      <c r="V3589" s="5">
        <f>V3588+(T3589*($B$5/100))-(U3589/($B$6/100))</f>
        <v>3274446.6687000166</v>
      </c>
      <c r="W3589" s="5">
        <f t="shared" si="516"/>
        <v>81861.166717500411</v>
      </c>
    </row>
    <row r="3590" spans="4:23" x14ac:dyDescent="0.25">
      <c r="D3590">
        <f t="shared" si="517"/>
        <v>3588</v>
      </c>
      <c r="E3590" s="3">
        <v>43980</v>
      </c>
      <c r="F3590" s="4">
        <v>0.5</v>
      </c>
      <c r="G3590">
        <v>30</v>
      </c>
      <c r="H3590">
        <v>10</v>
      </c>
      <c r="I3590" s="5">
        <f t="shared" si="512"/>
        <v>4</v>
      </c>
      <c r="J3590" s="22">
        <v>7.5471511360318316E-4</v>
      </c>
      <c r="K3590">
        <v>5.5250000000000001E-5</v>
      </c>
      <c r="L3590" s="5" cm="1">
        <f t="array" ref="L3590">_xlfn.IFS(I3590=0, 0, I3590&gt;34, 0, AND(I3590&gt;0, I3590&lt;35), VLOOKUP(I3590, $A$63:$C$96, 3))</f>
        <v>740</v>
      </c>
      <c r="M3590" s="5">
        <f t="shared" si="511"/>
        <v>3584.8967896151198</v>
      </c>
      <c r="N3590" s="5">
        <v>811.58479098690418</v>
      </c>
      <c r="O3590" s="5">
        <f t="shared" si="518"/>
        <v>1556.3925000000002</v>
      </c>
      <c r="P3590" s="5">
        <f t="shared" si="519"/>
        <v>1556.3925000000002</v>
      </c>
      <c r="Q3590" s="5">
        <f t="shared" si="513"/>
        <v>487.20077413479089</v>
      </c>
      <c r="R3590" s="5">
        <f>IF(O3590&gt;(P3590+U3590),O3590-P3590-U3590, 0)</f>
        <v>0</v>
      </c>
      <c r="S3590" s="5">
        <f t="shared" si="514"/>
        <v>416.82786171855429</v>
      </c>
      <c r="T3590" s="5">
        <f t="shared" si="515"/>
        <v>2351.6764278965657</v>
      </c>
      <c r="U3590" s="5">
        <f>IF(O3590&gt;P3590,IF(V3589*($B$6/100)&gt;=O3590-P3590,(O3590-P3590), V3589*($B$6/100)), 0)</f>
        <v>0</v>
      </c>
      <c r="V3590" s="5">
        <f>V3589+(T3590*($B$5/100))-(U3590/($B$6/100))</f>
        <v>3276092.842199544</v>
      </c>
      <c r="W3590" s="5">
        <f t="shared" si="516"/>
        <v>81902.321054988599</v>
      </c>
    </row>
    <row r="3591" spans="4:23" x14ac:dyDescent="0.25">
      <c r="D3591">
        <f t="shared" si="517"/>
        <v>3589</v>
      </c>
      <c r="E3591" s="3">
        <v>43980</v>
      </c>
      <c r="F3591" s="4">
        <v>0.54166666666666663</v>
      </c>
      <c r="G3591">
        <v>30</v>
      </c>
      <c r="H3591">
        <v>10</v>
      </c>
      <c r="I3591" s="5">
        <f t="shared" si="512"/>
        <v>4</v>
      </c>
      <c r="J3591" s="22">
        <v>8.042046292492935E-4</v>
      </c>
      <c r="K3591">
        <v>5.2560000000000005E-5</v>
      </c>
      <c r="L3591" s="5" cm="1">
        <f t="array" ref="L3591">_xlfn.IFS(I3591=0, 0, I3591&gt;34, 0, AND(I3591&gt;0, I3591&lt;35), VLOOKUP(I3591, $A$63:$C$96, 3))</f>
        <v>740</v>
      </c>
      <c r="M3591" s="5">
        <f t="shared" si="511"/>
        <v>3819.9719889341441</v>
      </c>
      <c r="N3591" s="5">
        <v>765.75896164063488</v>
      </c>
      <c r="O3591" s="5">
        <f t="shared" si="518"/>
        <v>1480.6152000000002</v>
      </c>
      <c r="P3591" s="5">
        <f t="shared" si="519"/>
        <v>1480.6152000000002</v>
      </c>
      <c r="Q3591" s="5">
        <f t="shared" si="513"/>
        <v>487.20077413479089</v>
      </c>
      <c r="R3591" s="5">
        <f>IF(O3591&gt;(P3591+U3591),O3591-P3591-U3591, 0)</f>
        <v>0</v>
      </c>
      <c r="S3591" s="5">
        <f t="shared" si="514"/>
        <v>393.29183360415732</v>
      </c>
      <c r="T3591" s="5">
        <f t="shared" si="515"/>
        <v>2686.0649553299863</v>
      </c>
      <c r="U3591" s="5">
        <f>IF(O3591&gt;P3591,IF(V3590*($B$6/100)&gt;=O3591-P3591,(O3591-P3591), V3590*($B$6/100)), 0)</f>
        <v>0</v>
      </c>
      <c r="V3591" s="5">
        <f>V3590+(T3591*($B$5/100))-(U3591/($B$6/100))</f>
        <v>3277973.087668275</v>
      </c>
      <c r="W3591" s="5">
        <f t="shared" si="516"/>
        <v>81949.327191706878</v>
      </c>
    </row>
    <row r="3592" spans="4:23" x14ac:dyDescent="0.25">
      <c r="D3592">
        <f t="shared" si="517"/>
        <v>3590</v>
      </c>
      <c r="E3592" s="3">
        <v>43980</v>
      </c>
      <c r="F3592" s="4">
        <v>0.58333333333333337</v>
      </c>
      <c r="G3592">
        <v>30</v>
      </c>
      <c r="H3592">
        <v>10</v>
      </c>
      <c r="I3592" s="5">
        <f t="shared" si="512"/>
        <v>4</v>
      </c>
      <c r="J3592" s="22">
        <v>7.7451091986162736E-4</v>
      </c>
      <c r="K3592">
        <v>4.5540000000000001E-5</v>
      </c>
      <c r="L3592" s="5" cm="1">
        <f t="array" ref="L3592">_xlfn.IFS(I3592=0, 0, I3592&gt;34, 0, AND(I3592&gt;0, I3592&lt;35), VLOOKUP(I3592, $A$63:$C$96, 3))</f>
        <v>740</v>
      </c>
      <c r="M3592" s="5">
        <f t="shared" si="511"/>
        <v>3678.9268693427298</v>
      </c>
      <c r="N3592" s="5">
        <v>694.04596106075951</v>
      </c>
      <c r="O3592" s="5">
        <f t="shared" si="518"/>
        <v>1282.8618000000001</v>
      </c>
      <c r="P3592" s="5">
        <f t="shared" si="519"/>
        <v>1282.8618000000001</v>
      </c>
      <c r="Q3592" s="5">
        <f t="shared" si="513"/>
        <v>487.20077413479089</v>
      </c>
      <c r="R3592" s="5">
        <f>IF(O3592&gt;(P3592+U3592),O3592-P3592-U3592, 0)</f>
        <v>0</v>
      </c>
      <c r="S3592" s="5">
        <f t="shared" si="514"/>
        <v>356.46022091119193</v>
      </c>
      <c r="T3592" s="5">
        <f t="shared" si="515"/>
        <v>2779.6048484315374</v>
      </c>
      <c r="U3592" s="5">
        <f>IF(O3592&gt;P3592,IF(V3591*($B$6/100)&gt;=O3592-P3592,(O3592-P3592), V3591*($B$6/100)), 0)</f>
        <v>0</v>
      </c>
      <c r="V3592" s="5">
        <f>V3591+(T3592*($B$5/100))-(U3592/($B$6/100))</f>
        <v>3279918.8110621772</v>
      </c>
      <c r="W3592" s="5">
        <f t="shared" si="516"/>
        <v>81997.970276554435</v>
      </c>
    </row>
    <row r="3593" spans="4:23" x14ac:dyDescent="0.25">
      <c r="D3593">
        <f t="shared" si="517"/>
        <v>3591</v>
      </c>
      <c r="E3593" s="3">
        <v>43980</v>
      </c>
      <c r="F3593" s="4">
        <v>0.625</v>
      </c>
      <c r="G3593">
        <v>30</v>
      </c>
      <c r="H3593">
        <v>10</v>
      </c>
      <c r="I3593" s="5">
        <f t="shared" si="512"/>
        <v>4</v>
      </c>
      <c r="J3593" s="22">
        <v>7.1264902530398936E-4</v>
      </c>
      <c r="K3593">
        <v>4.7199999999999995E-5</v>
      </c>
      <c r="L3593" s="5" cm="1">
        <f t="array" ref="L3593">_xlfn.IFS(I3593=0, 0, I3593&gt;34, 0, AND(I3593&gt;0, I3593&lt;35), VLOOKUP(I3593, $A$63:$C$96, 3))</f>
        <v>740</v>
      </c>
      <c r="M3593" s="5">
        <f t="shared" si="511"/>
        <v>3385.0828701939495</v>
      </c>
      <c r="N3593" s="5">
        <v>622.23344500183043</v>
      </c>
      <c r="O3593" s="5">
        <f t="shared" si="518"/>
        <v>1329.624</v>
      </c>
      <c r="P3593" s="5">
        <f t="shared" si="519"/>
        <v>1329.624</v>
      </c>
      <c r="Q3593" s="5">
        <f t="shared" si="513"/>
        <v>487.20077413479089</v>
      </c>
      <c r="R3593" s="5">
        <f>IF(O3593&gt;(P3593+U3593),O3593-P3593-U3593, 0)</f>
        <v>0</v>
      </c>
      <c r="S3593" s="5">
        <f t="shared" si="514"/>
        <v>319.57749732408155</v>
      </c>
      <c r="T3593" s="5">
        <f t="shared" si="515"/>
        <v>2475.8813728698688</v>
      </c>
      <c r="U3593" s="5">
        <f>IF(O3593&gt;P3593,IF(V3592*($B$6/100)&gt;=O3593-P3593,(O3593-P3593), V3592*($B$6/100)), 0)</f>
        <v>0</v>
      </c>
      <c r="V3593" s="5">
        <f>V3592+(T3593*($B$5/100))-(U3593/($B$6/100))</f>
        <v>3281651.928023186</v>
      </c>
      <c r="W3593" s="5">
        <f t="shared" si="516"/>
        <v>82041.298200579651</v>
      </c>
    </row>
    <row r="3594" spans="4:23" x14ac:dyDescent="0.25">
      <c r="D3594">
        <f t="shared" si="517"/>
        <v>3592</v>
      </c>
      <c r="E3594" s="3">
        <v>43980</v>
      </c>
      <c r="F3594" s="4">
        <v>0.66666666666666663</v>
      </c>
      <c r="G3594">
        <v>40</v>
      </c>
      <c r="H3594">
        <v>10</v>
      </c>
      <c r="I3594" s="5">
        <f t="shared" si="512"/>
        <v>6</v>
      </c>
      <c r="J3594" s="22">
        <v>6.186189455763796E-4</v>
      </c>
      <c r="K3594">
        <v>5.4770000000000006E-5</v>
      </c>
      <c r="L3594" s="5" cm="1">
        <f t="array" ref="L3594">_xlfn.IFS(I3594=0, 0, I3594&gt;34, 0, AND(I3594&gt;0, I3594&lt;35), VLOOKUP(I3594, $A$63:$C$96, 3))</f>
        <v>2980</v>
      </c>
      <c r="M3594" s="5">
        <f t="shared" si="511"/>
        <v>2938.4399914878031</v>
      </c>
      <c r="N3594" s="5">
        <v>623.42638122624692</v>
      </c>
      <c r="O3594" s="5">
        <f t="shared" si="518"/>
        <v>1542.8709000000003</v>
      </c>
      <c r="P3594" s="5">
        <f t="shared" si="519"/>
        <v>1542.8709000000003</v>
      </c>
      <c r="Q3594" s="5">
        <f t="shared" si="513"/>
        <v>487.20077413479089</v>
      </c>
      <c r="R3594" s="5">
        <f>IF(O3594&gt;(P3594+U3594),O3594-P3594-U3594, 0)</f>
        <v>0</v>
      </c>
      <c r="S3594" s="5">
        <f t="shared" si="514"/>
        <v>320.19018630139158</v>
      </c>
      <c r="T3594" s="5">
        <f t="shared" si="515"/>
        <v>4055.3789051864114</v>
      </c>
      <c r="U3594" s="5">
        <f>IF(O3594&gt;P3594,IF(V3593*($B$6/100)&gt;=O3594-P3594,(O3594-P3594), V3593*($B$6/100)), 0)</f>
        <v>0</v>
      </c>
      <c r="V3594" s="5">
        <f>V3593+(T3594*($B$5/100))-(U3594/($B$6/100))</f>
        <v>3284490.6932568164</v>
      </c>
      <c r="W3594" s="5">
        <f t="shared" si="516"/>
        <v>82112.267331420415</v>
      </c>
    </row>
    <row r="3595" spans="4:23" x14ac:dyDescent="0.25">
      <c r="D3595">
        <f t="shared" si="517"/>
        <v>3593</v>
      </c>
      <c r="E3595" s="3">
        <v>43980</v>
      </c>
      <c r="F3595" s="4">
        <v>0.70833333333333337</v>
      </c>
      <c r="G3595">
        <v>40</v>
      </c>
      <c r="H3595">
        <v>10</v>
      </c>
      <c r="I3595" s="5">
        <f t="shared" si="512"/>
        <v>6</v>
      </c>
      <c r="J3595" s="22">
        <v>4.6520144707343751E-4</v>
      </c>
      <c r="K3595">
        <v>7.36E-5</v>
      </c>
      <c r="L3595" s="5" cm="1">
        <f t="array" ref="L3595">_xlfn.IFS(I3595=0, 0, I3595&gt;34, 0, AND(I3595&gt;0, I3595&lt;35), VLOOKUP(I3595, $A$63:$C$96, 3))</f>
        <v>2980</v>
      </c>
      <c r="M3595" s="5">
        <f t="shared" si="511"/>
        <v>2209.7068735988282</v>
      </c>
      <c r="N3595" s="5">
        <v>696.67191063662301</v>
      </c>
      <c r="O3595" s="5">
        <f t="shared" si="518"/>
        <v>2073.3119999999999</v>
      </c>
      <c r="P3595" s="5">
        <f t="shared" si="519"/>
        <v>2073.3119999999999</v>
      </c>
      <c r="Q3595" s="5">
        <f t="shared" si="513"/>
        <v>487.20077413479089</v>
      </c>
      <c r="R3595" s="5">
        <f>IF(O3595&gt;(P3595+U3595),O3595-P3595-U3595, 0)</f>
        <v>0</v>
      </c>
      <c r="S3595" s="5">
        <f t="shared" si="514"/>
        <v>357.80890186091369</v>
      </c>
      <c r="T3595" s="5">
        <f t="shared" si="515"/>
        <v>2758.5859717379153</v>
      </c>
      <c r="U3595" s="5">
        <f>IF(O3595&gt;P3595,IF(V3594*($B$6/100)&gt;=O3595-P3595,(O3595-P3595), V3594*($B$6/100)), 0)</f>
        <v>0</v>
      </c>
      <c r="V3595" s="5">
        <f>V3594+(T3595*($B$5/100))-(U3595/($B$6/100))</f>
        <v>3286421.7034370331</v>
      </c>
      <c r="W3595" s="5">
        <f t="shared" si="516"/>
        <v>82160.542585925825</v>
      </c>
    </row>
    <row r="3596" spans="4:23" x14ac:dyDescent="0.25">
      <c r="D3596">
        <f t="shared" si="517"/>
        <v>3594</v>
      </c>
      <c r="E3596" s="3">
        <v>43980</v>
      </c>
      <c r="F3596" s="4">
        <v>0.75</v>
      </c>
      <c r="G3596">
        <v>70</v>
      </c>
      <c r="H3596">
        <v>10</v>
      </c>
      <c r="I3596" s="5">
        <f t="shared" si="512"/>
        <v>10</v>
      </c>
      <c r="J3596" s="22">
        <v>3.2663080326432843E-4</v>
      </c>
      <c r="K3596">
        <v>1.1666000000000001E-4</v>
      </c>
      <c r="L3596" s="5" cm="1">
        <f t="array" ref="L3596">_xlfn.IFS(I3596=0, 0, I3596&gt;34, 0, AND(I3596&gt;0, I3596&lt;35), VLOOKUP(I3596, $A$63:$C$96, 3))</f>
        <v>12480</v>
      </c>
      <c r="M3596" s="5">
        <f t="shared" si="511"/>
        <v>1551.49631550556</v>
      </c>
      <c r="N3596" s="5">
        <v>900.14575571236196</v>
      </c>
      <c r="O3596" s="5">
        <f t="shared" si="518"/>
        <v>3286.3122000000003</v>
      </c>
      <c r="P3596" s="5">
        <f t="shared" si="519"/>
        <v>3286.3122000000003</v>
      </c>
      <c r="Q3596" s="5">
        <f t="shared" si="513"/>
        <v>487.20077413479089</v>
      </c>
      <c r="R3596" s="5">
        <f>IF(O3596&gt;(P3596+U3596),O3596-P3596-U3596, 0)</f>
        <v>0</v>
      </c>
      <c r="S3596" s="5">
        <f t="shared" si="514"/>
        <v>462.31254547335442</v>
      </c>
      <c r="T3596" s="5">
        <f t="shared" si="515"/>
        <v>10282.871570032205</v>
      </c>
      <c r="U3596" s="5">
        <f>IF(O3596&gt;P3596,IF(V3595*($B$6/100)&gt;=O3596-P3596,(O3596-P3596), V3595*($B$6/100)), 0)</f>
        <v>0</v>
      </c>
      <c r="V3596" s="5">
        <f>V3595+(T3596*($B$5/100))-(U3596/($B$6/100))</f>
        <v>3293619.7135360558</v>
      </c>
      <c r="W3596" s="5">
        <f t="shared" si="516"/>
        <v>82340.492838401391</v>
      </c>
    </row>
    <row r="3597" spans="4:23" x14ac:dyDescent="0.25">
      <c r="D3597">
        <f t="shared" si="517"/>
        <v>3595</v>
      </c>
      <c r="E3597" s="3">
        <v>43980</v>
      </c>
      <c r="F3597" s="4">
        <v>0.79166666666666663</v>
      </c>
      <c r="G3597">
        <v>60</v>
      </c>
      <c r="H3597">
        <v>10</v>
      </c>
      <c r="I3597" s="5">
        <f t="shared" si="512"/>
        <v>8</v>
      </c>
      <c r="J3597" s="22">
        <v>2.1033044149596907E-4</v>
      </c>
      <c r="K3597">
        <v>1.3214999999999999E-4</v>
      </c>
      <c r="L3597" s="5" cm="1">
        <f t="array" ref="L3597">_xlfn.IFS(I3597=0, 0, I3597&gt;34, 0, AND(I3597&gt;0, I3597&lt;35), VLOOKUP(I3597, $A$63:$C$96, 3))</f>
        <v>7160</v>
      </c>
      <c r="M3597" s="5">
        <f t="shared" si="511"/>
        <v>999.06959710585306</v>
      </c>
      <c r="N3597" s="5">
        <v>966.6518428206524</v>
      </c>
      <c r="O3597" s="5">
        <f t="shared" si="518"/>
        <v>3722.6654999999996</v>
      </c>
      <c r="P3597" s="5">
        <f t="shared" si="519"/>
        <v>3722.6654999999996</v>
      </c>
      <c r="Q3597" s="5">
        <f t="shared" si="513"/>
        <v>487.20077413479089</v>
      </c>
      <c r="R3597" s="5">
        <f>IF(O3597&gt;(P3597+U3597),O3597-P3597-U3597, 0)</f>
        <v>0</v>
      </c>
      <c r="S3597" s="5">
        <f t="shared" si="514"/>
        <v>496.46990079651982</v>
      </c>
      <c r="T3597" s="5">
        <f t="shared" si="515"/>
        <v>3939.9341963093329</v>
      </c>
      <c r="U3597" s="5">
        <f>IF(O3597&gt;P3597,IF(V3596*($B$6/100)&gt;=O3597-P3597,(O3597-P3597), V3596*($B$6/100)), 0)</f>
        <v>0</v>
      </c>
      <c r="V3597" s="5">
        <f>V3596+(T3597*($B$5/100))-(U3597/($B$6/100))</f>
        <v>3296377.6674734722</v>
      </c>
      <c r="W3597" s="5">
        <f t="shared" si="516"/>
        <v>82409.441686836799</v>
      </c>
    </row>
    <row r="3598" spans="4:23" x14ac:dyDescent="0.25">
      <c r="D3598">
        <f t="shared" si="517"/>
        <v>3596</v>
      </c>
      <c r="E3598" s="3">
        <v>43980</v>
      </c>
      <c r="F3598" s="4">
        <v>0.83333333333333337</v>
      </c>
      <c r="G3598">
        <v>50</v>
      </c>
      <c r="H3598">
        <v>10</v>
      </c>
      <c r="I3598" s="5">
        <f t="shared" si="512"/>
        <v>7</v>
      </c>
      <c r="J3598" s="22">
        <v>9.1555603945304181E-5</v>
      </c>
      <c r="K3598">
        <v>1.3274000000000001E-4</v>
      </c>
      <c r="L3598" s="5" cm="1">
        <f t="array" ref="L3598">_xlfn.IFS(I3598=0, 0, I3598&gt;34, 0, AND(I3598&gt;0, I3598&lt;35), VLOOKUP(I3598, $A$63:$C$96, 3))</f>
        <v>4800</v>
      </c>
      <c r="M3598" s="5">
        <f t="shared" si="511"/>
        <v>434.88911874019487</v>
      </c>
      <c r="N3598" s="5">
        <v>932.90759584876309</v>
      </c>
      <c r="O3598" s="5">
        <f t="shared" si="518"/>
        <v>3739.2858000000001</v>
      </c>
      <c r="P3598" s="5">
        <f t="shared" si="519"/>
        <v>3739.2858000000001</v>
      </c>
      <c r="Q3598" s="5">
        <f t="shared" si="513"/>
        <v>487.20077413479089</v>
      </c>
      <c r="R3598" s="5">
        <f>IF(O3598&gt;(P3598+U3598),O3598-P3598-U3598, 0)</f>
        <v>0</v>
      </c>
      <c r="S3598" s="5">
        <f t="shared" si="514"/>
        <v>479.13894232267825</v>
      </c>
      <c r="T3598" s="5">
        <f t="shared" si="515"/>
        <v>1016.4643764175166</v>
      </c>
      <c r="U3598" s="5">
        <f>IF(O3598&gt;P3598,IF(V3597*($B$6/100)&gt;=O3598-P3598,(O3598-P3598), V3597*($B$6/100)), 0)</f>
        <v>0</v>
      </c>
      <c r="V3598" s="5">
        <f>V3597+(T3598*($B$5/100))-(U3598/($B$6/100))</f>
        <v>3297089.1925369645</v>
      </c>
      <c r="W3598" s="5">
        <f t="shared" si="516"/>
        <v>82427.229813424114</v>
      </c>
    </row>
    <row r="3599" spans="4:23" x14ac:dyDescent="0.25">
      <c r="D3599">
        <f t="shared" si="517"/>
        <v>3597</v>
      </c>
      <c r="E3599" s="3">
        <v>43980</v>
      </c>
      <c r="F3599" s="4">
        <v>0.875</v>
      </c>
      <c r="G3599">
        <v>40</v>
      </c>
      <c r="H3599">
        <v>2</v>
      </c>
      <c r="I3599" s="5">
        <f t="shared" si="512"/>
        <v>6</v>
      </c>
      <c r="J3599" s="22">
        <v>1.2372378911527593E-5</v>
      </c>
      <c r="K3599">
        <v>1.3849000000000001E-4</v>
      </c>
      <c r="L3599" s="5" cm="1">
        <f t="array" ref="L3599">_xlfn.IFS(I3599=0, 0, I3599&gt;34, 0, AND(I3599&gt;0, I3599&lt;35), VLOOKUP(I3599, $A$63:$C$96, 3))</f>
        <v>2980</v>
      </c>
      <c r="M3599" s="5">
        <f t="shared" si="511"/>
        <v>58.768799829756063</v>
      </c>
      <c r="N3599" s="5">
        <v>859.02088641819898</v>
      </c>
      <c r="O3599" s="5">
        <f t="shared" si="518"/>
        <v>3901.2633000000001</v>
      </c>
      <c r="P3599" s="5">
        <f t="shared" si="519"/>
        <v>3038.7687998297561</v>
      </c>
      <c r="Q3599" s="5">
        <f t="shared" si="513"/>
        <v>0</v>
      </c>
      <c r="R3599" s="5">
        <f>IF(O3599&gt;(P3599+U3599),O3599-P3599-U3599, 0)</f>
        <v>0</v>
      </c>
      <c r="S3599" s="5">
        <f t="shared" si="514"/>
        <v>0</v>
      </c>
      <c r="T3599" s="5">
        <f t="shared" si="515"/>
        <v>0</v>
      </c>
      <c r="U3599" s="5">
        <f>IF(O3599&gt;P3599,IF(V3598*($B$6/100)&gt;=O3599-P3599,(O3599-P3599), V3598*($B$6/100)), 0)</f>
        <v>862.49450017024401</v>
      </c>
      <c r="V3599" s="5">
        <f>V3598+(T3599*($B$5/100))-(U3599/($B$6/100))</f>
        <v>3295857.0575367212</v>
      </c>
      <c r="W3599" s="5">
        <f t="shared" si="516"/>
        <v>82396.426438418028</v>
      </c>
    </row>
    <row r="3600" spans="4:23" x14ac:dyDescent="0.25">
      <c r="D3600">
        <f t="shared" si="517"/>
        <v>3598</v>
      </c>
      <c r="E3600" s="3">
        <v>43980</v>
      </c>
      <c r="F3600" s="4">
        <v>0.91666666666666663</v>
      </c>
      <c r="G3600">
        <v>30</v>
      </c>
      <c r="H3600">
        <v>0</v>
      </c>
      <c r="I3600" s="5">
        <f t="shared" si="512"/>
        <v>4</v>
      </c>
      <c r="J3600" s="22">
        <v>0</v>
      </c>
      <c r="K3600">
        <v>1.5011000000000001E-4</v>
      </c>
      <c r="L3600" s="5" cm="1">
        <f t="array" ref="L3600">_xlfn.IFS(I3600=0, 0, I3600&gt;34, 0, AND(I3600&gt;0, I3600&lt;35), VLOOKUP(I3600, $A$63:$C$96, 3))</f>
        <v>740</v>
      </c>
      <c r="M3600" s="5">
        <f t="shared" si="511"/>
        <v>0</v>
      </c>
      <c r="N3600" s="5">
        <v>791.1044290222319</v>
      </c>
      <c r="O3600" s="5">
        <f t="shared" si="518"/>
        <v>4228.5987000000005</v>
      </c>
      <c r="P3600" s="5">
        <f t="shared" si="519"/>
        <v>740</v>
      </c>
      <c r="Q3600" s="5">
        <f t="shared" si="513"/>
        <v>0</v>
      </c>
      <c r="R3600" s="5">
        <f>IF(O3600&gt;(P3600+U3600),O3600-P3600-U3600, 0)</f>
        <v>0</v>
      </c>
      <c r="S3600" s="5">
        <f t="shared" si="514"/>
        <v>0</v>
      </c>
      <c r="T3600" s="5">
        <f t="shared" si="515"/>
        <v>0</v>
      </c>
      <c r="U3600" s="5">
        <f>IF(O3600&gt;P3600,IF(V3599*($B$6/100)&gt;=O3600-P3600,(O3600-P3600), V3599*($B$6/100)), 0)</f>
        <v>3488.5987000000005</v>
      </c>
      <c r="V3600" s="5">
        <f>V3599+(T3600*($B$5/100))-(U3600/($B$6/100))</f>
        <v>3290873.3451081496</v>
      </c>
      <c r="W3600" s="5">
        <f t="shared" si="516"/>
        <v>82271.833627703745</v>
      </c>
    </row>
    <row r="3601" spans="4:23" x14ac:dyDescent="0.25">
      <c r="D3601">
        <f t="shared" si="517"/>
        <v>3599</v>
      </c>
      <c r="E3601" s="3">
        <v>43980</v>
      </c>
      <c r="F3601" s="4">
        <v>0.95833333333333337</v>
      </c>
      <c r="G3601">
        <v>30</v>
      </c>
      <c r="H3601">
        <v>0</v>
      </c>
      <c r="I3601" s="5">
        <f t="shared" si="512"/>
        <v>4</v>
      </c>
      <c r="J3601" s="22">
        <v>0</v>
      </c>
      <c r="K3601">
        <v>1.5233999999999999E-4</v>
      </c>
      <c r="L3601" s="5" cm="1">
        <f t="array" ref="L3601">_xlfn.IFS(I3601=0, 0, I3601&gt;34, 0, AND(I3601&gt;0, I3601&lt;35), VLOOKUP(I3601, $A$63:$C$96, 3))</f>
        <v>740</v>
      </c>
      <c r="M3601" s="5">
        <f t="shared" si="511"/>
        <v>0</v>
      </c>
      <c r="N3601" s="5">
        <v>733.1962395078491</v>
      </c>
      <c r="O3601" s="5">
        <f t="shared" si="518"/>
        <v>4291.4177999999993</v>
      </c>
      <c r="P3601" s="5">
        <f t="shared" si="519"/>
        <v>740</v>
      </c>
      <c r="Q3601" s="5">
        <f t="shared" si="513"/>
        <v>0</v>
      </c>
      <c r="R3601" s="5">
        <f>IF(O3601&gt;(P3601+U3601),O3601-P3601-U3601, 0)</f>
        <v>0</v>
      </c>
      <c r="S3601" s="5">
        <f t="shared" si="514"/>
        <v>0</v>
      </c>
      <c r="T3601" s="5">
        <f t="shared" si="515"/>
        <v>0</v>
      </c>
      <c r="U3601" s="5">
        <f>IF(O3601&gt;P3601,IF(V3600*($B$6/100)&gt;=O3601-P3601,(O3601-P3601), V3600*($B$6/100)), 0)</f>
        <v>3551.4177999999993</v>
      </c>
      <c r="V3601" s="5">
        <f>V3600+(T3601*($B$5/100))-(U3601/($B$6/100))</f>
        <v>3285799.8911081497</v>
      </c>
      <c r="W3601" s="5">
        <f t="shared" si="516"/>
        <v>82144.997277703747</v>
      </c>
    </row>
    <row r="3602" spans="4:23" x14ac:dyDescent="0.25">
      <c r="D3602">
        <f t="shared" si="517"/>
        <v>3600</v>
      </c>
      <c r="E3602" s="3">
        <v>43981</v>
      </c>
      <c r="F3602" s="4">
        <v>0</v>
      </c>
      <c r="G3602">
        <v>30</v>
      </c>
      <c r="H3602">
        <v>0</v>
      </c>
      <c r="I3602" s="5">
        <f t="shared" si="512"/>
        <v>4</v>
      </c>
      <c r="J3602" s="22">
        <v>0</v>
      </c>
      <c r="K3602">
        <v>1.3752999999999999E-4</v>
      </c>
      <c r="L3602" s="5" cm="1">
        <f t="array" ref="L3602">_xlfn.IFS(I3602=0, 0, I3602&gt;34, 0, AND(I3602&gt;0, I3602&lt;35), VLOOKUP(I3602, $A$63:$C$96, 3))</f>
        <v>740</v>
      </c>
      <c r="M3602" s="5">
        <f t="shared" si="511"/>
        <v>0</v>
      </c>
      <c r="N3602" s="5">
        <v>658.23945437559632</v>
      </c>
      <c r="O3602" s="5">
        <f t="shared" si="518"/>
        <v>3874.2200999999995</v>
      </c>
      <c r="P3602" s="5">
        <f t="shared" si="519"/>
        <v>740</v>
      </c>
      <c r="Q3602" s="5">
        <f t="shared" si="513"/>
        <v>0</v>
      </c>
      <c r="R3602" s="5">
        <f>IF(O3602&gt;(P3602+U3602),O3602-P3602-U3602, 0)</f>
        <v>0</v>
      </c>
      <c r="S3602" s="5">
        <f t="shared" si="514"/>
        <v>0</v>
      </c>
      <c r="T3602" s="5">
        <f t="shared" si="515"/>
        <v>0</v>
      </c>
      <c r="U3602" s="5">
        <f>IF(O3602&gt;P3602,IF(V3601*($B$6/100)&gt;=O3602-P3602,(O3602-P3602), V3601*($B$6/100)), 0)</f>
        <v>3134.2200999999995</v>
      </c>
      <c r="V3602" s="5">
        <f>V3601+(T3602*($B$5/100))-(U3602/($B$6/100))</f>
        <v>3281322.4338224353</v>
      </c>
      <c r="W3602" s="5">
        <f t="shared" si="516"/>
        <v>82033.060845560889</v>
      </c>
    </row>
    <row r="3603" spans="4:23" x14ac:dyDescent="0.25">
      <c r="D3603">
        <f t="shared" si="517"/>
        <v>3601</v>
      </c>
      <c r="E3603" s="3">
        <v>43981</v>
      </c>
      <c r="F3603" s="4">
        <v>4.1666666666666664E-2</v>
      </c>
      <c r="G3603">
        <v>20</v>
      </c>
      <c r="H3603">
        <v>0</v>
      </c>
      <c r="I3603" s="5">
        <f t="shared" si="512"/>
        <v>3</v>
      </c>
      <c r="J3603" s="22">
        <v>0</v>
      </c>
      <c r="K3603">
        <v>1.1096000000000001E-4</v>
      </c>
      <c r="L3603" s="5" cm="1">
        <f t="array" ref="L3603">_xlfn.IFS(I3603=0, 0, I3603&gt;34, 0, AND(I3603&gt;0, I3603&lt;35), VLOOKUP(I3603, $A$63:$C$96, 3))</f>
        <v>232</v>
      </c>
      <c r="M3603" s="5">
        <f t="shared" si="511"/>
        <v>0</v>
      </c>
      <c r="N3603" s="5">
        <v>564.09229643663946</v>
      </c>
      <c r="O3603" s="5">
        <f t="shared" si="518"/>
        <v>3125.7431999999999</v>
      </c>
      <c r="P3603" s="5">
        <f t="shared" si="519"/>
        <v>232</v>
      </c>
      <c r="Q3603" s="5">
        <f t="shared" si="513"/>
        <v>0</v>
      </c>
      <c r="R3603" s="5">
        <f>IF(O3603&gt;(P3603+U3603),O3603-P3603-U3603, 0)</f>
        <v>0</v>
      </c>
      <c r="S3603" s="5">
        <f t="shared" si="514"/>
        <v>0</v>
      </c>
      <c r="T3603" s="5">
        <f t="shared" si="515"/>
        <v>0</v>
      </c>
      <c r="U3603" s="5">
        <f>IF(O3603&gt;P3603,IF(V3602*($B$6/100)&gt;=O3603-P3603,(O3603-P3603), V3602*($B$6/100)), 0)</f>
        <v>2893.7431999999999</v>
      </c>
      <c r="V3603" s="5">
        <f>V3602+(T3603*($B$5/100))-(U3603/($B$6/100))</f>
        <v>3277188.5149652925</v>
      </c>
      <c r="W3603" s="5">
        <f t="shared" si="516"/>
        <v>81929.71287413231</v>
      </c>
    </row>
    <row r="3604" spans="4:23" x14ac:dyDescent="0.25">
      <c r="D3604">
        <f t="shared" si="517"/>
        <v>3602</v>
      </c>
      <c r="E3604" s="3">
        <v>43981</v>
      </c>
      <c r="F3604" s="4">
        <v>8.3333333333333329E-2</v>
      </c>
      <c r="G3604">
        <v>20</v>
      </c>
      <c r="H3604">
        <v>0</v>
      </c>
      <c r="I3604" s="5">
        <f t="shared" si="512"/>
        <v>3</v>
      </c>
      <c r="J3604" s="22">
        <v>0</v>
      </c>
      <c r="K3604">
        <v>9.009E-5</v>
      </c>
      <c r="L3604" s="5" cm="1">
        <f t="array" ref="L3604">_xlfn.IFS(I3604=0, 0, I3604&gt;34, 0, AND(I3604&gt;0, I3604&lt;35), VLOOKUP(I3604, $A$63:$C$96, 3))</f>
        <v>232</v>
      </c>
      <c r="M3604" s="5">
        <f t="shared" si="511"/>
        <v>0</v>
      </c>
      <c r="N3604" s="5">
        <v>519.08459378089844</v>
      </c>
      <c r="O3604" s="5">
        <f t="shared" si="518"/>
        <v>2537.8352999999997</v>
      </c>
      <c r="P3604" s="5">
        <f t="shared" si="519"/>
        <v>232</v>
      </c>
      <c r="Q3604" s="5">
        <f t="shared" si="513"/>
        <v>0</v>
      </c>
      <c r="R3604" s="5">
        <f>IF(O3604&gt;(P3604+U3604),O3604-P3604-U3604, 0)</f>
        <v>0</v>
      </c>
      <c r="S3604" s="5">
        <f t="shared" si="514"/>
        <v>0</v>
      </c>
      <c r="T3604" s="5">
        <f t="shared" si="515"/>
        <v>0</v>
      </c>
      <c r="U3604" s="5">
        <f>IF(O3604&gt;P3604,IF(V3603*($B$6/100)&gt;=O3604-P3604,(O3604-P3604), V3603*($B$6/100)), 0)</f>
        <v>2305.8352999999997</v>
      </c>
      <c r="V3604" s="5">
        <f>V3603+(T3604*($B$5/100))-(U3604/($B$6/100))</f>
        <v>3273894.4645367209</v>
      </c>
      <c r="W3604" s="5">
        <f t="shared" si="516"/>
        <v>81847.361613418019</v>
      </c>
    </row>
    <row r="3605" spans="4:23" x14ac:dyDescent="0.25">
      <c r="D3605">
        <f t="shared" si="517"/>
        <v>3603</v>
      </c>
      <c r="E3605" s="3">
        <v>43981</v>
      </c>
      <c r="F3605" s="4">
        <v>0.125</v>
      </c>
      <c r="G3605">
        <v>20</v>
      </c>
      <c r="H3605">
        <v>0</v>
      </c>
      <c r="I3605" s="5">
        <f t="shared" si="512"/>
        <v>3</v>
      </c>
      <c r="J3605" s="22">
        <v>0</v>
      </c>
      <c r="K3605">
        <v>7.9550000000000009E-5</v>
      </c>
      <c r="L3605" s="5" cm="1">
        <f t="array" ref="L3605">_xlfn.IFS(I3605=0, 0, I3605&gt;34, 0, AND(I3605&gt;0, I3605&lt;35), VLOOKUP(I3605, $A$63:$C$96, 3))</f>
        <v>232</v>
      </c>
      <c r="M3605" s="5">
        <f t="shared" si="511"/>
        <v>0</v>
      </c>
      <c r="N3605" s="5">
        <v>503.16088445558989</v>
      </c>
      <c r="O3605" s="5">
        <f t="shared" si="518"/>
        <v>2240.9234999999999</v>
      </c>
      <c r="P3605" s="5">
        <f t="shared" si="519"/>
        <v>232</v>
      </c>
      <c r="Q3605" s="5">
        <f t="shared" si="513"/>
        <v>0</v>
      </c>
      <c r="R3605" s="5">
        <f>IF(O3605&gt;(P3605+U3605),O3605-P3605-U3605, 0)</f>
        <v>0</v>
      </c>
      <c r="S3605" s="5">
        <f t="shared" si="514"/>
        <v>0</v>
      </c>
      <c r="T3605" s="5">
        <f t="shared" si="515"/>
        <v>0</v>
      </c>
      <c r="U3605" s="5">
        <f>IF(O3605&gt;P3605,IF(V3604*($B$6/100)&gt;=O3605-P3605,(O3605-P3605), V3604*($B$6/100)), 0)</f>
        <v>2008.9234999999999</v>
      </c>
      <c r="V3605" s="5">
        <f>V3604+(T3605*($B$5/100))-(U3605/($B$6/100))</f>
        <v>3271024.573822435</v>
      </c>
      <c r="W3605" s="5">
        <f t="shared" si="516"/>
        <v>81775.614345560869</v>
      </c>
    </row>
    <row r="3606" spans="4:23" x14ac:dyDescent="0.25">
      <c r="D3606">
        <f t="shared" si="517"/>
        <v>3604</v>
      </c>
      <c r="E3606" s="3">
        <v>43981</v>
      </c>
      <c r="F3606" s="4">
        <v>0.16666666666666666</v>
      </c>
      <c r="G3606">
        <v>20</v>
      </c>
      <c r="H3606">
        <v>0</v>
      </c>
      <c r="I3606" s="5">
        <f t="shared" si="512"/>
        <v>3</v>
      </c>
      <c r="J3606" s="22">
        <v>0</v>
      </c>
      <c r="K3606">
        <v>7.3820000000000008E-5</v>
      </c>
      <c r="L3606" s="5" cm="1">
        <f t="array" ref="L3606">_xlfn.IFS(I3606=0, 0, I3606&gt;34, 0, AND(I3606&gt;0, I3606&lt;35), VLOOKUP(I3606, $A$63:$C$96, 3))</f>
        <v>232</v>
      </c>
      <c r="M3606" s="5">
        <f t="shared" si="511"/>
        <v>0</v>
      </c>
      <c r="N3606" s="5">
        <v>519.36066562946598</v>
      </c>
      <c r="O3606" s="5">
        <f t="shared" si="518"/>
        <v>2079.5093999999999</v>
      </c>
      <c r="P3606" s="5">
        <f t="shared" si="519"/>
        <v>232</v>
      </c>
      <c r="Q3606" s="5">
        <f t="shared" si="513"/>
        <v>0</v>
      </c>
      <c r="R3606" s="5">
        <f>IF(O3606&gt;(P3606+U3606),O3606-P3606-U3606, 0)</f>
        <v>0</v>
      </c>
      <c r="S3606" s="5">
        <f t="shared" si="514"/>
        <v>0</v>
      </c>
      <c r="T3606" s="5">
        <f t="shared" si="515"/>
        <v>0</v>
      </c>
      <c r="U3606" s="5">
        <f>IF(O3606&gt;P3606,IF(V3605*($B$6/100)&gt;=O3606-P3606,(O3606-P3606), V3605*($B$6/100)), 0)</f>
        <v>1847.5093999999999</v>
      </c>
      <c r="V3606" s="5">
        <f>V3605+(T3606*($B$5/100))-(U3606/($B$6/100))</f>
        <v>3268385.2746795779</v>
      </c>
      <c r="W3606" s="5">
        <f t="shared" si="516"/>
        <v>81709.631866989454</v>
      </c>
    </row>
    <row r="3607" spans="4:23" x14ac:dyDescent="0.25">
      <c r="D3607">
        <f t="shared" si="517"/>
        <v>3605</v>
      </c>
      <c r="E3607" s="3">
        <v>43981</v>
      </c>
      <c r="F3607" s="4">
        <v>0.20833333333333334</v>
      </c>
      <c r="G3607">
        <v>20</v>
      </c>
      <c r="H3607">
        <v>0</v>
      </c>
      <c r="I3607" s="5">
        <f t="shared" si="512"/>
        <v>3</v>
      </c>
      <c r="J3607" s="22">
        <v>9.8979031292220746E-6</v>
      </c>
      <c r="K3607">
        <v>7.0359999999999997E-5</v>
      </c>
      <c r="L3607" s="5" cm="1">
        <f t="array" ref="L3607">_xlfn.IFS(I3607=0, 0, I3607&gt;34, 0, AND(I3607&gt;0, I3607&lt;35), VLOOKUP(I3607, $A$63:$C$96, 3))</f>
        <v>232</v>
      </c>
      <c r="M3607" s="5">
        <f t="shared" si="511"/>
        <v>47.015039863804859</v>
      </c>
      <c r="N3607" s="5">
        <v>541.63641420350143</v>
      </c>
      <c r="O3607" s="5">
        <f t="shared" si="518"/>
        <v>1982.0411999999999</v>
      </c>
      <c r="P3607" s="5">
        <f t="shared" si="519"/>
        <v>279.01503986380487</v>
      </c>
      <c r="Q3607" s="5">
        <f t="shared" si="513"/>
        <v>0</v>
      </c>
      <c r="R3607" s="5">
        <f>IF(O3607&gt;(P3607+U3607),O3607-P3607-U3607, 0)</f>
        <v>0</v>
      </c>
      <c r="S3607" s="5">
        <f t="shared" si="514"/>
        <v>0</v>
      </c>
      <c r="T3607" s="5">
        <f t="shared" si="515"/>
        <v>0</v>
      </c>
      <c r="U3607" s="5">
        <f>IF(O3607&gt;P3607,IF(V3606*($B$6/100)&gt;=O3607-P3607,(O3607-P3607), V3606*($B$6/100)), 0)</f>
        <v>1703.0261601361949</v>
      </c>
      <c r="V3607" s="5">
        <f>V3606+(T3607*($B$5/100))-(U3607/($B$6/100))</f>
        <v>3265952.3801650978</v>
      </c>
      <c r="W3607" s="5">
        <f t="shared" si="516"/>
        <v>81648.80950412745</v>
      </c>
    </row>
    <row r="3608" spans="4:23" x14ac:dyDescent="0.25">
      <c r="D3608">
        <f t="shared" si="517"/>
        <v>3606</v>
      </c>
      <c r="E3608" s="3">
        <v>43981</v>
      </c>
      <c r="F3608" s="4">
        <v>0.25</v>
      </c>
      <c r="G3608">
        <v>30</v>
      </c>
      <c r="H3608">
        <v>10</v>
      </c>
      <c r="I3608" s="5">
        <f t="shared" si="512"/>
        <v>4</v>
      </c>
      <c r="J3608" s="22">
        <v>8.1657700816082108E-5</v>
      </c>
      <c r="K3608">
        <v>6.9040000000000003E-5</v>
      </c>
      <c r="L3608" s="5" cm="1">
        <f t="array" ref="L3608">_xlfn.IFS(I3608=0, 0, I3608&gt;34, 0, AND(I3608&gt;0, I3608&lt;35), VLOOKUP(I3608, $A$63:$C$96, 3))</f>
        <v>740</v>
      </c>
      <c r="M3608" s="5">
        <f t="shared" si="511"/>
        <v>387.87407887639</v>
      </c>
      <c r="N3608" s="5">
        <v>580.94089797997435</v>
      </c>
      <c r="O3608" s="5">
        <f t="shared" si="518"/>
        <v>1944.8568000000002</v>
      </c>
      <c r="P3608" s="5">
        <f t="shared" si="519"/>
        <v>1127.8740788763901</v>
      </c>
      <c r="Q3608" s="5">
        <f t="shared" si="513"/>
        <v>0</v>
      </c>
      <c r="R3608" s="5">
        <f>IF(O3608&gt;(P3608+U3608),O3608-P3608-U3608, 0)</f>
        <v>0</v>
      </c>
      <c r="S3608" s="5">
        <f t="shared" si="514"/>
        <v>0</v>
      </c>
      <c r="T3608" s="5">
        <f t="shared" si="515"/>
        <v>0</v>
      </c>
      <c r="U3608" s="5">
        <f>IF(O3608&gt;P3608,IF(V3607*($B$6/100)&gt;=O3608-P3608,(O3608-P3608), V3607*($B$6/100)), 0)</f>
        <v>816.98272112361019</v>
      </c>
      <c r="V3608" s="5">
        <f>V3607+(T3608*($B$5/100))-(U3608/($B$6/100))</f>
        <v>3264785.2619920638</v>
      </c>
      <c r="W3608" s="5">
        <f t="shared" si="516"/>
        <v>81619.63154980159</v>
      </c>
    </row>
    <row r="3609" spans="4:23" x14ac:dyDescent="0.25">
      <c r="D3609">
        <f t="shared" si="517"/>
        <v>3607</v>
      </c>
      <c r="E3609" s="3">
        <v>43981</v>
      </c>
      <c r="F3609" s="4">
        <v>0.29166666666666669</v>
      </c>
      <c r="G3609">
        <v>30</v>
      </c>
      <c r="H3609">
        <v>10</v>
      </c>
      <c r="I3609" s="5">
        <f t="shared" si="512"/>
        <v>4</v>
      </c>
      <c r="J3609" s="22">
        <v>2.0290701414905254E-4</v>
      </c>
      <c r="K3609">
        <v>6.9250000000000003E-5</v>
      </c>
      <c r="L3609" s="5" cm="1">
        <f t="array" ref="L3609">_xlfn.IFS(I3609=0, 0, I3609&gt;34, 0, AND(I3609&gt;0, I3609&lt;35), VLOOKUP(I3609, $A$63:$C$96, 3))</f>
        <v>740</v>
      </c>
      <c r="M3609" s="5">
        <f t="shared" si="511"/>
        <v>963.80831720799949</v>
      </c>
      <c r="N3609" s="5">
        <v>658.40632061452095</v>
      </c>
      <c r="O3609" s="5">
        <f t="shared" si="518"/>
        <v>1950.7725</v>
      </c>
      <c r="P3609" s="5">
        <f t="shared" si="519"/>
        <v>1703.8083172079996</v>
      </c>
      <c r="Q3609" s="5">
        <f t="shared" si="513"/>
        <v>0</v>
      </c>
      <c r="R3609" s="5">
        <f>IF(O3609&gt;(P3609+U3609),O3609-P3609-U3609, 0)</f>
        <v>0</v>
      </c>
      <c r="S3609" s="5">
        <f t="shared" si="514"/>
        <v>0</v>
      </c>
      <c r="T3609" s="5">
        <f t="shared" si="515"/>
        <v>0</v>
      </c>
      <c r="U3609" s="5">
        <f>IF(O3609&gt;P3609,IF(V3608*($B$6/100)&gt;=O3609-P3609,(O3609-P3609), V3608*($B$6/100)), 0)</f>
        <v>246.96418279200043</v>
      </c>
      <c r="V3609" s="5">
        <f>V3608+(T3609*($B$5/100))-(U3609/($B$6/100))</f>
        <v>3264432.4560166467</v>
      </c>
      <c r="W3609" s="5">
        <f t="shared" si="516"/>
        <v>81610.811400416162</v>
      </c>
    </row>
    <row r="3610" spans="4:23" x14ac:dyDescent="0.25">
      <c r="D3610">
        <f t="shared" si="517"/>
        <v>3608</v>
      </c>
      <c r="E3610" s="3">
        <v>43981</v>
      </c>
      <c r="F3610" s="4">
        <v>0.33333333333333331</v>
      </c>
      <c r="G3610">
        <v>20</v>
      </c>
      <c r="H3610">
        <v>10</v>
      </c>
      <c r="I3610" s="5">
        <f t="shared" si="512"/>
        <v>3</v>
      </c>
      <c r="J3610" s="22">
        <v>3.4642660952277258E-4</v>
      </c>
      <c r="K3610">
        <v>7.6809999999999991E-5</v>
      </c>
      <c r="L3610" s="5" cm="1">
        <f t="array" ref="L3610">_xlfn.IFS(I3610=0, 0, I3610&gt;34, 0, AND(I3610&gt;0, I3610&lt;35), VLOOKUP(I3610, $A$63:$C$96, 3))</f>
        <v>232</v>
      </c>
      <c r="M3610" s="5">
        <f t="shared" si="511"/>
        <v>1645.5263952331698</v>
      </c>
      <c r="N3610" s="5">
        <v>863.51550649744172</v>
      </c>
      <c r="O3610" s="5">
        <f t="shared" si="518"/>
        <v>2163.7376999999997</v>
      </c>
      <c r="P3610" s="5">
        <f t="shared" si="519"/>
        <v>1877.5263952331698</v>
      </c>
      <c r="Q3610" s="5">
        <f t="shared" si="513"/>
        <v>0</v>
      </c>
      <c r="R3610" s="5">
        <f>IF(O3610&gt;(P3610+U3610),O3610-P3610-U3610, 0)</f>
        <v>0</v>
      </c>
      <c r="S3610" s="5">
        <f t="shared" si="514"/>
        <v>0</v>
      </c>
      <c r="T3610" s="5">
        <f t="shared" si="515"/>
        <v>0</v>
      </c>
      <c r="U3610" s="5">
        <f>IF(O3610&gt;P3610,IF(V3609*($B$6/100)&gt;=O3610-P3610,(O3610-P3610), V3609*($B$6/100)), 0)</f>
        <v>286.21130476682993</v>
      </c>
      <c r="V3610" s="5">
        <f>V3609+(T3610*($B$5/100))-(U3610/($B$6/100))</f>
        <v>3264023.5827241228</v>
      </c>
      <c r="W3610" s="5">
        <f t="shared" si="516"/>
        <v>81600.589568103067</v>
      </c>
    </row>
    <row r="3611" spans="4:23" x14ac:dyDescent="0.25">
      <c r="D3611">
        <f t="shared" si="517"/>
        <v>3609</v>
      </c>
      <c r="E3611" s="3">
        <v>43981</v>
      </c>
      <c r="F3611" s="4">
        <v>0.375</v>
      </c>
      <c r="G3611">
        <v>30</v>
      </c>
      <c r="H3611">
        <v>10</v>
      </c>
      <c r="I3611" s="5">
        <f t="shared" si="512"/>
        <v>4</v>
      </c>
      <c r="J3611" s="22">
        <v>4.8252277754957614E-4</v>
      </c>
      <c r="K3611">
        <v>9.2089999999999994E-5</v>
      </c>
      <c r="L3611" s="5" cm="1">
        <f t="array" ref="L3611">_xlfn.IFS(I3611=0, 0, I3611&gt;34, 0, AND(I3611&gt;0, I3611&lt;35), VLOOKUP(I3611, $A$63:$C$96, 3))</f>
        <v>740</v>
      </c>
      <c r="M3611" s="5">
        <f t="shared" si="511"/>
        <v>2291.9831933604869</v>
      </c>
      <c r="N3611" s="5">
        <v>981.13054055400141</v>
      </c>
      <c r="O3611" s="5">
        <f t="shared" si="518"/>
        <v>2594.1752999999999</v>
      </c>
      <c r="P3611" s="5">
        <f t="shared" si="519"/>
        <v>2594.1752999999999</v>
      </c>
      <c r="Q3611" s="5">
        <f t="shared" si="513"/>
        <v>437.80789336048701</v>
      </c>
      <c r="R3611" s="5">
        <f>IF(O3611&gt;(P3611+U3611),O3611-P3611-U3611, 0)</f>
        <v>0</v>
      </c>
      <c r="S3611" s="5">
        <f t="shared" si="514"/>
        <v>0</v>
      </c>
      <c r="T3611" s="5">
        <f t="shared" si="515"/>
        <v>437.80789336048701</v>
      </c>
      <c r="U3611" s="5">
        <f>IF(O3611&gt;P3611,IF(V3610*($B$6/100)&gt;=O3611-P3611,(O3611-P3611), V3610*($B$6/100)), 0)</f>
        <v>0</v>
      </c>
      <c r="V3611" s="5">
        <f>V3610+(T3611*($B$5/100))-(U3611/($B$6/100))</f>
        <v>3264330.0482494752</v>
      </c>
      <c r="W3611" s="5">
        <f t="shared" si="516"/>
        <v>81608.251206236877</v>
      </c>
    </row>
    <row r="3612" spans="4:23" x14ac:dyDescent="0.25">
      <c r="D3612">
        <f t="shared" si="517"/>
        <v>3610</v>
      </c>
      <c r="E3612" s="3">
        <v>43981</v>
      </c>
      <c r="F3612" s="4">
        <v>0.41666666666666669</v>
      </c>
      <c r="G3612">
        <v>20</v>
      </c>
      <c r="H3612">
        <v>10</v>
      </c>
      <c r="I3612" s="5">
        <f t="shared" si="512"/>
        <v>3</v>
      </c>
      <c r="J3612" s="22">
        <v>6.0377209088254653E-4</v>
      </c>
      <c r="K3612">
        <v>9.9390000000000009E-5</v>
      </c>
      <c r="L3612" s="5" cm="1">
        <f t="array" ref="L3612">_xlfn.IFS(I3612=0, 0, I3612&gt;34, 0, AND(I3612&gt;0, I3612&lt;35), VLOOKUP(I3612, $A$63:$C$96, 3))</f>
        <v>232</v>
      </c>
      <c r="M3612" s="5">
        <f t="shared" si="511"/>
        <v>2867.9174316920962</v>
      </c>
      <c r="N3612" s="5">
        <v>967.00286927540674</v>
      </c>
      <c r="O3612" s="5">
        <f t="shared" si="518"/>
        <v>2799.8163000000004</v>
      </c>
      <c r="P3612" s="5">
        <f t="shared" si="519"/>
        <v>2799.8163000000004</v>
      </c>
      <c r="Q3612" s="5">
        <f t="shared" si="513"/>
        <v>300.10113169209581</v>
      </c>
      <c r="R3612" s="5">
        <f>IF(O3612&gt;(P3612+U3612),O3612-P3612-U3612, 0)</f>
        <v>0</v>
      </c>
      <c r="S3612" s="5">
        <f t="shared" si="514"/>
        <v>0</v>
      </c>
      <c r="T3612" s="5">
        <f t="shared" si="515"/>
        <v>300.10113169209581</v>
      </c>
      <c r="U3612" s="5">
        <f>IF(O3612&gt;P3612,IF(V3611*($B$6/100)&gt;=O3612-P3612,(O3612-P3612), V3611*($B$6/100)), 0)</f>
        <v>0</v>
      </c>
      <c r="V3612" s="5">
        <f>V3611+(T3612*($B$5/100))-(U3612/($B$6/100))</f>
        <v>3264540.1190416599</v>
      </c>
      <c r="W3612" s="5">
        <f t="shared" si="516"/>
        <v>81613.502976041491</v>
      </c>
    </row>
    <row r="3613" spans="4:23" x14ac:dyDescent="0.25">
      <c r="D3613">
        <f t="shared" si="517"/>
        <v>3611</v>
      </c>
      <c r="E3613" s="3">
        <v>43981</v>
      </c>
      <c r="F3613" s="4">
        <v>0.45833333333333331</v>
      </c>
      <c r="G3613">
        <v>30</v>
      </c>
      <c r="H3613">
        <v>10</v>
      </c>
      <c r="I3613" s="5">
        <f t="shared" si="512"/>
        <v>4</v>
      </c>
      <c r="J3613" s="22">
        <v>7.2007245265090589E-4</v>
      </c>
      <c r="K3613">
        <v>9.3000000000000011E-5</v>
      </c>
      <c r="L3613" s="5" cm="1">
        <f t="array" ref="L3613">_xlfn.IFS(I3613=0, 0, I3613&gt;34, 0, AND(I3613&gt;0, I3613&lt;35), VLOOKUP(I3613, $A$63:$C$96, 3))</f>
        <v>740</v>
      </c>
      <c r="M3613" s="5">
        <f t="shared" si="511"/>
        <v>3420.3441500918029</v>
      </c>
      <c r="N3613" s="5">
        <v>826.22859158565996</v>
      </c>
      <c r="O3613" s="5">
        <f t="shared" si="518"/>
        <v>2619.8100000000004</v>
      </c>
      <c r="P3613" s="5">
        <f t="shared" si="519"/>
        <v>2619.8100000000004</v>
      </c>
      <c r="Q3613" s="5">
        <f t="shared" si="513"/>
        <v>487.20077413479089</v>
      </c>
      <c r="R3613" s="5">
        <f>IF(O3613&gt;(P3613+U3613),O3613-P3613-U3613, 0)</f>
        <v>0</v>
      </c>
      <c r="S3613" s="5">
        <f t="shared" si="514"/>
        <v>424.34888005058798</v>
      </c>
      <c r="T3613" s="5">
        <f t="shared" si="515"/>
        <v>1116.1852700412151</v>
      </c>
      <c r="U3613" s="5">
        <f>IF(O3613&gt;P3613,IF(V3612*($B$6/100)&gt;=O3613-P3613,(O3613-P3613), V3612*($B$6/100)), 0)</f>
        <v>0</v>
      </c>
      <c r="V3613" s="5">
        <f>V3612+(T3613*($B$5/100))-(U3613/($B$6/100))</f>
        <v>3265321.4487306885</v>
      </c>
      <c r="W3613" s="5">
        <f t="shared" si="516"/>
        <v>81633.036218267211</v>
      </c>
    </row>
    <row r="3614" spans="4:23" x14ac:dyDescent="0.25">
      <c r="D3614">
        <f t="shared" si="517"/>
        <v>3612</v>
      </c>
      <c r="E3614" s="3">
        <v>43981</v>
      </c>
      <c r="F3614" s="4">
        <v>0.5</v>
      </c>
      <c r="G3614">
        <v>50</v>
      </c>
      <c r="H3614">
        <v>10</v>
      </c>
      <c r="I3614" s="5">
        <f t="shared" si="512"/>
        <v>7</v>
      </c>
      <c r="J3614" s="22">
        <v>7.6461301673240521E-4</v>
      </c>
      <c r="K3614">
        <v>8.1810000000000004E-5</v>
      </c>
      <c r="L3614" s="5" cm="1">
        <f t="array" ref="L3614">_xlfn.IFS(I3614=0, 0, I3614&gt;34, 0, AND(I3614&gt;0, I3614&lt;35), VLOOKUP(I3614, $A$63:$C$96, 3))</f>
        <v>4800</v>
      </c>
      <c r="M3614" s="5">
        <f t="shared" si="511"/>
        <v>3631.9118294789246</v>
      </c>
      <c r="N3614" s="5">
        <v>739.78618536174486</v>
      </c>
      <c r="O3614" s="5">
        <f t="shared" si="518"/>
        <v>2304.5877</v>
      </c>
      <c r="P3614" s="5">
        <f t="shared" si="519"/>
        <v>2304.5877</v>
      </c>
      <c r="Q3614" s="5">
        <f t="shared" si="513"/>
        <v>487.20077413479089</v>
      </c>
      <c r="R3614" s="5">
        <f>IF(O3614&gt;(P3614+U3614),O3614-P3614-U3614, 0)</f>
        <v>0</v>
      </c>
      <c r="S3614" s="5">
        <f t="shared" si="514"/>
        <v>379.95228249445836</v>
      </c>
      <c r="T3614" s="5">
        <f t="shared" si="515"/>
        <v>5747.3718469844662</v>
      </c>
      <c r="U3614" s="5">
        <f>IF(O3614&gt;P3614,IF(V3613*($B$6/100)&gt;=O3614-P3614,(O3614-P3614), V3613*($B$6/100)), 0)</f>
        <v>0</v>
      </c>
      <c r="V3614" s="5">
        <f>V3613+(T3614*($B$5/100))-(U3614/($B$6/100))</f>
        <v>3269344.6090235775</v>
      </c>
      <c r="W3614" s="5">
        <f t="shared" si="516"/>
        <v>81733.615225589441</v>
      </c>
    </row>
    <row r="3615" spans="4:23" x14ac:dyDescent="0.25">
      <c r="D3615">
        <f t="shared" si="517"/>
        <v>3613</v>
      </c>
      <c r="E3615" s="3">
        <v>43981</v>
      </c>
      <c r="F3615" s="4">
        <v>0.54166666666666663</v>
      </c>
      <c r="G3615">
        <v>30</v>
      </c>
      <c r="H3615">
        <v>10</v>
      </c>
      <c r="I3615" s="5">
        <f t="shared" si="512"/>
        <v>4</v>
      </c>
      <c r="J3615" s="22">
        <v>7.3986825890935009E-4</v>
      </c>
      <c r="K3615">
        <v>7.784E-5</v>
      </c>
      <c r="L3615" s="5" cm="1">
        <f t="array" ref="L3615">_xlfn.IFS(I3615=0, 0, I3615&gt;34, 0, AND(I3615&gt;0, I3615&lt;35), VLOOKUP(I3615, $A$63:$C$96, 3))</f>
        <v>740</v>
      </c>
      <c r="M3615" s="5">
        <f t="shared" si="511"/>
        <v>3514.3742298194129</v>
      </c>
      <c r="N3615" s="5">
        <v>730.65814973671991</v>
      </c>
      <c r="O3615" s="5">
        <f t="shared" si="518"/>
        <v>2192.7528000000002</v>
      </c>
      <c r="P3615" s="5">
        <f t="shared" si="519"/>
        <v>2192.7528000000002</v>
      </c>
      <c r="Q3615" s="5">
        <f t="shared" si="513"/>
        <v>487.20077413479089</v>
      </c>
      <c r="R3615" s="5">
        <f>IF(O3615&gt;(P3615+U3615),O3615-P3615-U3615, 0)</f>
        <v>0</v>
      </c>
      <c r="S3615" s="5">
        <f t="shared" si="514"/>
        <v>375.26414686953717</v>
      </c>
      <c r="T3615" s="5">
        <f t="shared" si="515"/>
        <v>1686.3572829498755</v>
      </c>
      <c r="U3615" s="5">
        <f>IF(O3615&gt;P3615,IF(V3614*($B$6/100)&gt;=O3615-P3615,(O3615-P3615), V3614*($B$6/100)), 0)</f>
        <v>0</v>
      </c>
      <c r="V3615" s="5">
        <f>V3614+(T3615*($B$5/100))-(U3615/($B$6/100))</f>
        <v>3270525.0591216423</v>
      </c>
      <c r="W3615" s="5">
        <f t="shared" si="516"/>
        <v>81763.126478041057</v>
      </c>
    </row>
    <row r="3616" spans="4:23" x14ac:dyDescent="0.25">
      <c r="D3616">
        <f t="shared" si="517"/>
        <v>3614</v>
      </c>
      <c r="E3616" s="3">
        <v>43981</v>
      </c>
      <c r="F3616" s="4">
        <v>0.58333333333333337</v>
      </c>
      <c r="G3616">
        <v>30</v>
      </c>
      <c r="H3616">
        <v>8</v>
      </c>
      <c r="I3616" s="5">
        <f t="shared" si="512"/>
        <v>4</v>
      </c>
      <c r="J3616" s="22">
        <v>7.1017454952168385E-4</v>
      </c>
      <c r="K3616">
        <v>6.887000000000001E-5</v>
      </c>
      <c r="L3616" s="5" cm="1">
        <f t="array" ref="L3616">_xlfn.IFS(I3616=0, 0, I3616&gt;34, 0, AND(I3616&gt;0, I3616&lt;35), VLOOKUP(I3616, $A$63:$C$96, 3))</f>
        <v>740</v>
      </c>
      <c r="M3616" s="5">
        <f t="shared" si="511"/>
        <v>3373.3291102279982</v>
      </c>
      <c r="N3616" s="5">
        <v>653.05146066637315</v>
      </c>
      <c r="O3616" s="5">
        <f t="shared" si="518"/>
        <v>1940.0679000000002</v>
      </c>
      <c r="P3616" s="5">
        <f t="shared" si="519"/>
        <v>1940.0679000000002</v>
      </c>
      <c r="Q3616" s="5">
        <f t="shared" si="513"/>
        <v>487.20077413479089</v>
      </c>
      <c r="R3616" s="5">
        <f>IF(O3616&gt;(P3616+U3616),O3616-P3616-U3616, 0)</f>
        <v>0</v>
      </c>
      <c r="S3616" s="5">
        <f t="shared" si="514"/>
        <v>335.40555092306465</v>
      </c>
      <c r="T3616" s="5">
        <f t="shared" si="515"/>
        <v>1837.8556593049334</v>
      </c>
      <c r="U3616" s="5">
        <f>IF(O3616&gt;P3616,IF(V3615*($B$6/100)&gt;=O3616-P3616,(O3616-P3616), V3615*($B$6/100)), 0)</f>
        <v>0</v>
      </c>
      <c r="V3616" s="5">
        <f>V3615+(T3616*($B$5/100))-(U3616/($B$6/100))</f>
        <v>3271811.5580831557</v>
      </c>
      <c r="W3616" s="5">
        <f t="shared" si="516"/>
        <v>81795.288952078889</v>
      </c>
    </row>
    <row r="3617" spans="4:23" x14ac:dyDescent="0.25">
      <c r="D3617">
        <f t="shared" si="517"/>
        <v>3615</v>
      </c>
      <c r="E3617" s="3">
        <v>43981</v>
      </c>
      <c r="F3617" s="4">
        <v>0.625</v>
      </c>
      <c r="G3617">
        <v>40</v>
      </c>
      <c r="H3617">
        <v>7</v>
      </c>
      <c r="I3617" s="5">
        <f t="shared" si="512"/>
        <v>6</v>
      </c>
      <c r="J3617" s="22">
        <v>5.1221648693724239E-4</v>
      </c>
      <c r="K3617">
        <v>6.6890000000000005E-5</v>
      </c>
      <c r="L3617" s="5" cm="1">
        <f t="array" ref="L3617">_xlfn.IFS(I3617=0, 0, I3617&gt;34, 0, AND(I3617&gt;0, I3617&lt;35), VLOOKUP(I3617, $A$63:$C$96, 3))</f>
        <v>2980</v>
      </c>
      <c r="M3617" s="5">
        <f t="shared" si="511"/>
        <v>2433.0283129519016</v>
      </c>
      <c r="N3617" s="5">
        <v>611.6364602701334</v>
      </c>
      <c r="O3617" s="5">
        <f t="shared" si="518"/>
        <v>1884.2913000000001</v>
      </c>
      <c r="P3617" s="5">
        <f t="shared" si="519"/>
        <v>1884.2913000000001</v>
      </c>
      <c r="Q3617" s="5">
        <f t="shared" si="513"/>
        <v>487.20077413479089</v>
      </c>
      <c r="R3617" s="5">
        <f>IF(O3617&gt;(P3617+U3617),O3617-P3617-U3617, 0)</f>
        <v>0</v>
      </c>
      <c r="S3617" s="5">
        <f t="shared" si="514"/>
        <v>314.13491321527124</v>
      </c>
      <c r="T3617" s="5">
        <f t="shared" si="515"/>
        <v>3214.60209973663</v>
      </c>
      <c r="U3617" s="5">
        <f>IF(O3617&gt;P3617,IF(V3616*($B$6/100)&gt;=O3617-P3617,(O3617-P3617), V3616*($B$6/100)), 0)</f>
        <v>0</v>
      </c>
      <c r="V3617" s="5">
        <f>V3616+(T3617*($B$5/100))-(U3617/($B$6/100))</f>
        <v>3274061.7795529715</v>
      </c>
      <c r="W3617" s="5">
        <f t="shared" si="516"/>
        <v>81851.544488824293</v>
      </c>
    </row>
    <row r="3618" spans="4:23" x14ac:dyDescent="0.25">
      <c r="D3618">
        <f t="shared" si="517"/>
        <v>3616</v>
      </c>
      <c r="E3618" s="3">
        <v>43981</v>
      </c>
      <c r="F3618" s="4">
        <v>0.66666666666666663</v>
      </c>
      <c r="G3618">
        <v>50</v>
      </c>
      <c r="H3618">
        <v>8</v>
      </c>
      <c r="I3618" s="5">
        <f t="shared" si="512"/>
        <v>7</v>
      </c>
      <c r="J3618" s="22">
        <v>5.4685914788951966E-4</v>
      </c>
      <c r="K3618">
        <v>6.622E-5</v>
      </c>
      <c r="L3618" s="5" cm="1">
        <f t="array" ref="L3618">_xlfn.IFS(I3618=0, 0, I3618&gt;34, 0, AND(I3618&gt;0, I3618&lt;35), VLOOKUP(I3618, $A$63:$C$96, 3))</f>
        <v>4800</v>
      </c>
      <c r="M3618" s="5">
        <f t="shared" si="511"/>
        <v>2597.5809524752185</v>
      </c>
      <c r="N3618" s="5">
        <v>596.27820698885205</v>
      </c>
      <c r="O3618" s="5">
        <f t="shared" si="518"/>
        <v>1865.4173999999998</v>
      </c>
      <c r="P3618" s="5">
        <f t="shared" si="519"/>
        <v>1865.4173999999998</v>
      </c>
      <c r="Q3618" s="5">
        <f t="shared" si="513"/>
        <v>487.20077413479089</v>
      </c>
      <c r="R3618" s="5">
        <f>IF(O3618&gt;(P3618+U3618),O3618-P3618-U3618, 0)</f>
        <v>0</v>
      </c>
      <c r="S3618" s="5">
        <f t="shared" si="514"/>
        <v>306.24695382265651</v>
      </c>
      <c r="T3618" s="5">
        <f t="shared" si="515"/>
        <v>5225.9165986525613</v>
      </c>
      <c r="U3618" s="5">
        <f>IF(O3618&gt;P3618,IF(V3617*($B$6/100)&gt;=O3618-P3618,(O3618-P3618), V3617*($B$6/100)), 0)</f>
        <v>0</v>
      </c>
      <c r="V3618" s="5">
        <f>V3617+(T3618*($B$5/100))-(U3618/($B$6/100))</f>
        <v>3277719.9211720284</v>
      </c>
      <c r="W3618" s="5">
        <f t="shared" si="516"/>
        <v>81942.99802930071</v>
      </c>
    </row>
    <row r="3619" spans="4:23" x14ac:dyDescent="0.25">
      <c r="D3619">
        <f t="shared" si="517"/>
        <v>3617</v>
      </c>
      <c r="E3619" s="3">
        <v>43981</v>
      </c>
      <c r="F3619" s="4">
        <v>0.70833333333333337</v>
      </c>
      <c r="G3619">
        <v>60</v>
      </c>
      <c r="H3619">
        <v>8</v>
      </c>
      <c r="I3619" s="5">
        <f t="shared" si="512"/>
        <v>8</v>
      </c>
      <c r="J3619" s="22">
        <v>4.1323745564502161E-4</v>
      </c>
      <c r="K3619">
        <v>7.8919999999999997E-5</v>
      </c>
      <c r="L3619" s="5" cm="1">
        <f t="array" ref="L3619">_xlfn.IFS(I3619=0, 0, I3619&gt;34, 0, AND(I3619&gt;0, I3619&lt;35), VLOOKUP(I3619, $A$63:$C$96, 3))</f>
        <v>7160</v>
      </c>
      <c r="M3619" s="5">
        <f t="shared" si="511"/>
        <v>1962.8779143138527</v>
      </c>
      <c r="N3619" s="5">
        <v>658.14727037465582</v>
      </c>
      <c r="O3619" s="5">
        <f t="shared" si="518"/>
        <v>2223.1763999999998</v>
      </c>
      <c r="P3619" s="5">
        <f t="shared" si="519"/>
        <v>2223.1763999999998</v>
      </c>
      <c r="Q3619" s="5">
        <f t="shared" si="513"/>
        <v>487.20077413479089</v>
      </c>
      <c r="R3619" s="5">
        <f>IF(O3619&gt;(P3619+U3619),O3619-P3619-U3619, 0)</f>
        <v>0</v>
      </c>
      <c r="S3619" s="5">
        <f t="shared" si="514"/>
        <v>338.02274568572801</v>
      </c>
      <c r="T3619" s="5">
        <f t="shared" si="515"/>
        <v>6561.6787686281241</v>
      </c>
      <c r="U3619" s="5">
        <f>IF(O3619&gt;P3619,IF(V3618*($B$6/100)&gt;=O3619-P3619,(O3619-P3619), V3618*($B$6/100)), 0)</f>
        <v>0</v>
      </c>
      <c r="V3619" s="5">
        <f>V3618+(T3619*($B$5/100))-(U3619/($B$6/100))</f>
        <v>3282313.0963100679</v>
      </c>
      <c r="W3619" s="5">
        <f t="shared" si="516"/>
        <v>82057.827407751698</v>
      </c>
    </row>
    <row r="3620" spans="4:23" x14ac:dyDescent="0.25">
      <c r="D3620">
        <f t="shared" si="517"/>
        <v>3618</v>
      </c>
      <c r="E3620" s="3">
        <v>43981</v>
      </c>
      <c r="F3620" s="4">
        <v>0.75</v>
      </c>
      <c r="G3620">
        <v>60</v>
      </c>
      <c r="H3620">
        <v>10</v>
      </c>
      <c r="I3620" s="5">
        <f t="shared" si="512"/>
        <v>8</v>
      </c>
      <c r="J3620" s="22">
        <v>3.4642660952277258E-4</v>
      </c>
      <c r="K3620">
        <v>1.1538E-4</v>
      </c>
      <c r="L3620" s="5" cm="1">
        <f t="array" ref="L3620">_xlfn.IFS(I3620=0, 0, I3620&gt;34, 0, AND(I3620&gt;0, I3620&lt;35), VLOOKUP(I3620, $A$63:$C$96, 3))</f>
        <v>7160</v>
      </c>
      <c r="M3620" s="5">
        <f t="shared" si="511"/>
        <v>1645.5263952331698</v>
      </c>
      <c r="N3620" s="5">
        <v>761.97506532666978</v>
      </c>
      <c r="O3620" s="5">
        <f t="shared" si="518"/>
        <v>3250.2545999999998</v>
      </c>
      <c r="P3620" s="5">
        <f t="shared" si="519"/>
        <v>3250.2545999999998</v>
      </c>
      <c r="Q3620" s="5">
        <f t="shared" si="513"/>
        <v>487.20077413479089</v>
      </c>
      <c r="R3620" s="5">
        <f>IF(O3620&gt;(P3620+U3620),O3620-P3620-U3620, 0)</f>
        <v>0</v>
      </c>
      <c r="S3620" s="5">
        <f t="shared" si="514"/>
        <v>391.3484341873239</v>
      </c>
      <c r="T3620" s="5">
        <f t="shared" si="515"/>
        <v>5163.9233610458459</v>
      </c>
      <c r="U3620" s="5">
        <f>IF(O3620&gt;P3620,IF(V3619*($B$6/100)&gt;=O3620-P3620,(O3620-P3620), V3619*($B$6/100)), 0)</f>
        <v>0</v>
      </c>
      <c r="V3620" s="5">
        <f>V3619+(T3620*($B$5/100))-(U3620/($B$6/100))</f>
        <v>3285927.8426628001</v>
      </c>
      <c r="W3620" s="5">
        <f t="shared" si="516"/>
        <v>82148.196066570003</v>
      </c>
    </row>
    <row r="3621" spans="4:23" x14ac:dyDescent="0.25">
      <c r="D3621">
        <f t="shared" si="517"/>
        <v>3619</v>
      </c>
      <c r="E3621" s="3">
        <v>43981</v>
      </c>
      <c r="F3621" s="4">
        <v>0.79166666666666663</v>
      </c>
      <c r="G3621">
        <v>50</v>
      </c>
      <c r="H3621">
        <v>10</v>
      </c>
      <c r="I3621" s="5">
        <f t="shared" si="512"/>
        <v>7</v>
      </c>
      <c r="J3621" s="22">
        <v>2.1527939306058012E-4</v>
      </c>
      <c r="K3621">
        <v>1.3381999999999999E-4</v>
      </c>
      <c r="L3621" s="5" cm="1">
        <f t="array" ref="L3621">_xlfn.IFS(I3621=0, 0, I3621&gt;34, 0, AND(I3621&gt;0, I3621&lt;35), VLOOKUP(I3621, $A$63:$C$96, 3))</f>
        <v>4800</v>
      </c>
      <c r="M3621" s="5">
        <f t="shared" si="511"/>
        <v>1022.5771170377556</v>
      </c>
      <c r="N3621" s="5">
        <v>870.56077617224878</v>
      </c>
      <c r="O3621" s="5">
        <f t="shared" si="518"/>
        <v>3769.7093999999997</v>
      </c>
      <c r="P3621" s="5">
        <f t="shared" si="519"/>
        <v>3769.7093999999997</v>
      </c>
      <c r="Q3621" s="5">
        <f t="shared" si="513"/>
        <v>487.20077413479089</v>
      </c>
      <c r="R3621" s="5">
        <f>IF(O3621&gt;(P3621+U3621),O3621-P3621-U3621, 0)</f>
        <v>0</v>
      </c>
      <c r="S3621" s="5">
        <f t="shared" si="514"/>
        <v>447.11777605721403</v>
      </c>
      <c r="T3621" s="5">
        <f t="shared" si="515"/>
        <v>1605.7499409805419</v>
      </c>
      <c r="U3621" s="5">
        <f>IF(O3621&gt;P3621,IF(V3620*($B$6/100)&gt;=O3621-P3621,(O3621-P3621), V3620*($B$6/100)), 0)</f>
        <v>0</v>
      </c>
      <c r="V3621" s="5">
        <f>V3620+(T3621*($B$5/100))-(U3621/($B$6/100))</f>
        <v>3287051.8676214865</v>
      </c>
      <c r="W3621" s="5">
        <f t="shared" si="516"/>
        <v>82176.296690537158</v>
      </c>
    </row>
    <row r="3622" spans="4:23" x14ac:dyDescent="0.25">
      <c r="D3622">
        <f t="shared" si="517"/>
        <v>3620</v>
      </c>
      <c r="E3622" s="3">
        <v>43981</v>
      </c>
      <c r="F3622" s="4">
        <v>0.83333333333333337</v>
      </c>
      <c r="G3622">
        <v>60</v>
      </c>
      <c r="H3622">
        <v>10</v>
      </c>
      <c r="I3622" s="5">
        <f t="shared" si="512"/>
        <v>8</v>
      </c>
      <c r="J3622" s="22">
        <v>9.6504555509915218E-5</v>
      </c>
      <c r="K3622">
        <v>1.3439000000000002E-4</v>
      </c>
      <c r="L3622" s="5" cm="1">
        <f t="array" ref="L3622">_xlfn.IFS(I3622=0, 0, I3622&gt;34, 0, AND(I3622&gt;0, I3622&lt;35), VLOOKUP(I3622, $A$63:$C$96, 3))</f>
        <v>7160</v>
      </c>
      <c r="M3622" s="5">
        <f t="shared" si="511"/>
        <v>458.39663867209731</v>
      </c>
      <c r="N3622" s="5">
        <v>857.93714457174713</v>
      </c>
      <c r="O3622" s="5">
        <f t="shared" si="518"/>
        <v>3785.7663000000007</v>
      </c>
      <c r="P3622" s="5">
        <f t="shared" si="519"/>
        <v>3785.7663000000007</v>
      </c>
      <c r="Q3622" s="5">
        <f t="shared" si="513"/>
        <v>487.20077413479089</v>
      </c>
      <c r="R3622" s="5">
        <f>IF(O3622&gt;(P3622+U3622),O3622-P3622-U3622, 0)</f>
        <v>0</v>
      </c>
      <c r="S3622" s="5">
        <f t="shared" si="514"/>
        <v>440.63431132796336</v>
      </c>
      <c r="T3622" s="5">
        <f t="shared" si="515"/>
        <v>3391.9960273441338</v>
      </c>
      <c r="U3622" s="5">
        <f>IF(O3622&gt;P3622,IF(V3621*($B$6/100)&gt;=O3622-P3622,(O3622-P3622), V3621*($B$6/100)), 0)</f>
        <v>0</v>
      </c>
      <c r="V3622" s="5">
        <f>V3621+(T3622*($B$5/100))-(U3622/($B$6/100))</f>
        <v>3289426.2648406276</v>
      </c>
      <c r="W3622" s="5">
        <f t="shared" si="516"/>
        <v>82235.656621015689</v>
      </c>
    </row>
    <row r="3623" spans="4:23" x14ac:dyDescent="0.25">
      <c r="D3623">
        <f t="shared" si="517"/>
        <v>3621</v>
      </c>
      <c r="E3623" s="3">
        <v>43981</v>
      </c>
      <c r="F3623" s="4">
        <v>0.875</v>
      </c>
      <c r="G3623">
        <v>40</v>
      </c>
      <c r="H3623">
        <v>2</v>
      </c>
      <c r="I3623" s="5">
        <f t="shared" si="512"/>
        <v>6</v>
      </c>
      <c r="J3623" s="22">
        <v>1.4846854693833111E-5</v>
      </c>
      <c r="K3623">
        <v>1.3883999999999999E-4</v>
      </c>
      <c r="L3623" s="5" cm="1">
        <f t="array" ref="L3623">_xlfn.IFS(I3623=0, 0, I3623&gt;34, 0, AND(I3623&gt;0, I3623&lt;35), VLOOKUP(I3623, $A$63:$C$96, 3))</f>
        <v>2980</v>
      </c>
      <c r="M3623" s="5">
        <f t="shared" si="511"/>
        <v>70.522559795707281</v>
      </c>
      <c r="N3623" s="5">
        <v>775.30300740404982</v>
      </c>
      <c r="O3623" s="5">
        <f t="shared" si="518"/>
        <v>3911.1227999999996</v>
      </c>
      <c r="P3623" s="5">
        <f t="shared" si="519"/>
        <v>3050.5225597957074</v>
      </c>
      <c r="Q3623" s="5">
        <f t="shared" si="513"/>
        <v>0</v>
      </c>
      <c r="R3623" s="5">
        <f>IF(O3623&gt;(P3623+U3623),O3623-P3623-U3623, 0)</f>
        <v>0</v>
      </c>
      <c r="S3623" s="5">
        <f t="shared" si="514"/>
        <v>0</v>
      </c>
      <c r="T3623" s="5">
        <f t="shared" si="515"/>
        <v>0</v>
      </c>
      <c r="U3623" s="5">
        <f>IF(O3623&gt;P3623,IF(V3622*($B$6/100)&gt;=O3623-P3623,(O3623-P3623), V3622*($B$6/100)), 0)</f>
        <v>860.60024020429228</v>
      </c>
      <c r="V3623" s="5">
        <f>V3622+(T3623*($B$5/100))-(U3623/($B$6/100))</f>
        <v>3288196.8359260499</v>
      </c>
      <c r="W3623" s="5">
        <f t="shared" si="516"/>
        <v>82204.920898151249</v>
      </c>
    </row>
    <row r="3624" spans="4:23" x14ac:dyDescent="0.25">
      <c r="D3624">
        <f t="shared" si="517"/>
        <v>3622</v>
      </c>
      <c r="E3624" s="3">
        <v>43981</v>
      </c>
      <c r="F3624" s="4">
        <v>0.91666666666666663</v>
      </c>
      <c r="G3624">
        <v>30</v>
      </c>
      <c r="H3624">
        <v>0</v>
      </c>
      <c r="I3624" s="5">
        <f t="shared" si="512"/>
        <v>4</v>
      </c>
      <c r="J3624" s="22">
        <v>0</v>
      </c>
      <c r="K3624">
        <v>1.4227E-4</v>
      </c>
      <c r="L3624" s="5" cm="1">
        <f t="array" ref="L3624">_xlfn.IFS(I3624=0, 0, I3624&gt;34, 0, AND(I3624&gt;0, I3624&lt;35), VLOOKUP(I3624, $A$63:$C$96, 3))</f>
        <v>740</v>
      </c>
      <c r="M3624" s="5">
        <f t="shared" si="511"/>
        <v>0</v>
      </c>
      <c r="N3624" s="5">
        <v>662.72720628346212</v>
      </c>
      <c r="O3624" s="5">
        <f t="shared" si="518"/>
        <v>4007.7458999999999</v>
      </c>
      <c r="P3624" s="5">
        <f t="shared" si="519"/>
        <v>740</v>
      </c>
      <c r="Q3624" s="5">
        <f t="shared" si="513"/>
        <v>0</v>
      </c>
      <c r="R3624" s="5">
        <f>IF(O3624&gt;(P3624+U3624),O3624-P3624-U3624, 0)</f>
        <v>0</v>
      </c>
      <c r="S3624" s="5">
        <f t="shared" si="514"/>
        <v>0</v>
      </c>
      <c r="T3624" s="5">
        <f t="shared" si="515"/>
        <v>0</v>
      </c>
      <c r="U3624" s="5">
        <f>IF(O3624&gt;P3624,IF(V3623*($B$6/100)&gt;=O3624-P3624,(O3624-P3624), V3623*($B$6/100)), 0)</f>
        <v>3267.7458999999999</v>
      </c>
      <c r="V3624" s="5">
        <f>V3623+(T3624*($B$5/100))-(U3624/($B$6/100))</f>
        <v>3283528.6274974784</v>
      </c>
      <c r="W3624" s="5">
        <f t="shared" si="516"/>
        <v>82088.215687436954</v>
      </c>
    </row>
    <row r="3625" spans="4:23" x14ac:dyDescent="0.25">
      <c r="D3625">
        <f t="shared" si="517"/>
        <v>3623</v>
      </c>
      <c r="E3625" s="3">
        <v>43981</v>
      </c>
      <c r="F3625" s="4">
        <v>0.95833333333333337</v>
      </c>
      <c r="G3625">
        <v>30</v>
      </c>
      <c r="H3625">
        <v>0</v>
      </c>
      <c r="I3625" s="5">
        <f t="shared" si="512"/>
        <v>4</v>
      </c>
      <c r="J3625" s="22">
        <v>0</v>
      </c>
      <c r="K3625">
        <v>1.4407999999999999E-4</v>
      </c>
      <c r="L3625" s="5" cm="1">
        <f t="array" ref="L3625">_xlfn.IFS(I3625=0, 0, I3625&gt;34, 0, AND(I3625&gt;0, I3625&lt;35), VLOOKUP(I3625, $A$63:$C$96, 3))</f>
        <v>740</v>
      </c>
      <c r="M3625" s="5">
        <f t="shared" si="511"/>
        <v>0</v>
      </c>
      <c r="N3625" s="5">
        <v>629.28052578478878</v>
      </c>
      <c r="O3625" s="5">
        <f t="shared" si="518"/>
        <v>4058.7336</v>
      </c>
      <c r="P3625" s="5">
        <f t="shared" si="519"/>
        <v>740</v>
      </c>
      <c r="Q3625" s="5">
        <f t="shared" si="513"/>
        <v>0</v>
      </c>
      <c r="R3625" s="5">
        <f>IF(O3625&gt;(P3625+U3625),O3625-P3625-U3625, 0)</f>
        <v>0</v>
      </c>
      <c r="S3625" s="5">
        <f t="shared" si="514"/>
        <v>0</v>
      </c>
      <c r="T3625" s="5">
        <f t="shared" si="515"/>
        <v>0</v>
      </c>
      <c r="U3625" s="5">
        <f>IF(O3625&gt;P3625,IF(V3624*($B$6/100)&gt;=O3625-P3625,(O3625-P3625), V3624*($B$6/100)), 0)</f>
        <v>3318.7336</v>
      </c>
      <c r="V3625" s="5">
        <f>V3624+(T3625*($B$5/100))-(U3625/($B$6/100))</f>
        <v>3278787.5794974784</v>
      </c>
      <c r="W3625" s="5">
        <f t="shared" si="516"/>
        <v>81969.689487436961</v>
      </c>
    </row>
    <row r="3626" spans="4:23" x14ac:dyDescent="0.25">
      <c r="D3626">
        <f t="shared" si="517"/>
        <v>3624</v>
      </c>
      <c r="E3626" s="3">
        <v>43982</v>
      </c>
      <c r="F3626" s="4">
        <v>0</v>
      </c>
      <c r="G3626">
        <v>40</v>
      </c>
      <c r="H3626">
        <v>0</v>
      </c>
      <c r="I3626" s="5">
        <f t="shared" si="512"/>
        <v>6</v>
      </c>
      <c r="J3626" s="22">
        <v>0</v>
      </c>
      <c r="K3626">
        <v>1.3230000000000002E-4</v>
      </c>
      <c r="L3626" s="5" cm="1">
        <f t="array" ref="L3626">_xlfn.IFS(I3626=0, 0, I3626&gt;34, 0, AND(I3626&gt;0, I3626&lt;35), VLOOKUP(I3626, $A$63:$C$96, 3))</f>
        <v>2980</v>
      </c>
      <c r="M3626" s="5">
        <f t="shared" si="511"/>
        <v>0</v>
      </c>
      <c r="N3626" s="5">
        <v>574.95375630889669</v>
      </c>
      <c r="O3626" s="5">
        <f t="shared" si="518"/>
        <v>3726.8910000000005</v>
      </c>
      <c r="P3626" s="5">
        <f t="shared" si="519"/>
        <v>2980</v>
      </c>
      <c r="Q3626" s="5">
        <f t="shared" si="513"/>
        <v>0</v>
      </c>
      <c r="R3626" s="5">
        <f>IF(O3626&gt;(P3626+U3626),O3626-P3626-U3626, 0)</f>
        <v>0</v>
      </c>
      <c r="S3626" s="5">
        <f t="shared" si="514"/>
        <v>0</v>
      </c>
      <c r="T3626" s="5">
        <f t="shared" si="515"/>
        <v>0</v>
      </c>
      <c r="U3626" s="5">
        <f>IF(O3626&gt;P3626,IF(V3625*($B$6/100)&gt;=O3626-P3626,(O3626-P3626), V3625*($B$6/100)), 0)</f>
        <v>746.89100000000053</v>
      </c>
      <c r="V3626" s="5">
        <f>V3625+(T3626*($B$5/100))-(U3626/($B$6/100))</f>
        <v>3277720.5923546213</v>
      </c>
      <c r="W3626" s="5">
        <f t="shared" si="516"/>
        <v>81943.014808865526</v>
      </c>
    </row>
    <row r="3627" spans="4:23" x14ac:dyDescent="0.25">
      <c r="D3627">
        <f t="shared" si="517"/>
        <v>3625</v>
      </c>
      <c r="E3627" s="3">
        <v>43982</v>
      </c>
      <c r="F3627" s="4">
        <v>4.1666666666666664E-2</v>
      </c>
      <c r="G3627">
        <v>20</v>
      </c>
      <c r="H3627">
        <v>0</v>
      </c>
      <c r="I3627" s="5">
        <f t="shared" si="512"/>
        <v>3</v>
      </c>
      <c r="J3627" s="22">
        <v>0</v>
      </c>
      <c r="K3627">
        <v>1.0829000000000001E-4</v>
      </c>
      <c r="L3627" s="5" cm="1">
        <f t="array" ref="L3627">_xlfn.IFS(I3627=0, 0, I3627&gt;34, 0, AND(I3627&gt;0, I3627&lt;35), VLOOKUP(I3627, $A$63:$C$96, 3))</f>
        <v>232</v>
      </c>
      <c r="M3627" s="5">
        <f t="shared" si="511"/>
        <v>0</v>
      </c>
      <c r="N3627" s="5">
        <v>501.68287138440246</v>
      </c>
      <c r="O3627" s="5">
        <f t="shared" si="518"/>
        <v>3050.5293000000006</v>
      </c>
      <c r="P3627" s="5">
        <f t="shared" si="519"/>
        <v>232</v>
      </c>
      <c r="Q3627" s="5">
        <f t="shared" si="513"/>
        <v>0</v>
      </c>
      <c r="R3627" s="5">
        <f>IF(O3627&gt;(P3627+U3627),O3627-P3627-U3627, 0)</f>
        <v>0</v>
      </c>
      <c r="S3627" s="5">
        <f t="shared" si="514"/>
        <v>0</v>
      </c>
      <c r="T3627" s="5">
        <f t="shared" si="515"/>
        <v>0</v>
      </c>
      <c r="U3627" s="5">
        <f>IF(O3627&gt;P3627,IF(V3626*($B$6/100)&gt;=O3627-P3627,(O3627-P3627), V3626*($B$6/100)), 0)</f>
        <v>2818.5293000000006</v>
      </c>
      <c r="V3627" s="5">
        <f>V3626+(T3627*($B$5/100))-(U3627/($B$6/100))</f>
        <v>3273694.1219260497</v>
      </c>
      <c r="W3627" s="5">
        <f t="shared" si="516"/>
        <v>81842.353048151243</v>
      </c>
    </row>
    <row r="3628" spans="4:23" x14ac:dyDescent="0.25">
      <c r="D3628">
        <f t="shared" si="517"/>
        <v>3626</v>
      </c>
      <c r="E3628" s="3">
        <v>43982</v>
      </c>
      <c r="F3628" s="4">
        <v>8.3333333333333329E-2</v>
      </c>
      <c r="G3628">
        <v>10</v>
      </c>
      <c r="H3628">
        <v>0</v>
      </c>
      <c r="I3628" s="5">
        <f t="shared" si="512"/>
        <v>1</v>
      </c>
      <c r="J3628" s="22">
        <v>0</v>
      </c>
      <c r="K3628">
        <v>9.1559999999999998E-5</v>
      </c>
      <c r="L3628" s="5" cm="1">
        <f t="array" ref="L3628">_xlfn.IFS(I3628=0, 0, I3628&gt;34, 0, AND(I3628&gt;0, I3628&lt;35), VLOOKUP(I3628, $A$63:$C$96, 3))</f>
        <v>0</v>
      </c>
      <c r="M3628" s="5">
        <f t="shared" si="511"/>
        <v>0</v>
      </c>
      <c r="N3628" s="5">
        <v>443.53468055681867</v>
      </c>
      <c r="O3628" s="5">
        <f t="shared" si="518"/>
        <v>2579.2451999999998</v>
      </c>
      <c r="P3628" s="5">
        <f t="shared" si="519"/>
        <v>0</v>
      </c>
      <c r="Q3628" s="5">
        <f t="shared" si="513"/>
        <v>0</v>
      </c>
      <c r="R3628" s="5">
        <f>IF(O3628&gt;(P3628+U3628),O3628-P3628-U3628, 0)</f>
        <v>0</v>
      </c>
      <c r="S3628" s="5">
        <f t="shared" si="514"/>
        <v>0</v>
      </c>
      <c r="T3628" s="5">
        <f t="shared" si="515"/>
        <v>0</v>
      </c>
      <c r="U3628" s="5">
        <f>IF(O3628&gt;P3628,IF(V3627*($B$6/100)&gt;=O3628-P3628,(O3628-P3628), V3627*($B$6/100)), 0)</f>
        <v>2579.2451999999998</v>
      </c>
      <c r="V3628" s="5">
        <f>V3627+(T3628*($B$5/100))-(U3628/($B$6/100))</f>
        <v>3270009.4859260498</v>
      </c>
      <c r="W3628" s="5">
        <f t="shared" si="516"/>
        <v>81750.237148151238</v>
      </c>
    </row>
    <row r="3629" spans="4:23" x14ac:dyDescent="0.25">
      <c r="D3629">
        <f t="shared" si="517"/>
        <v>3627</v>
      </c>
      <c r="E3629" s="3">
        <v>43982</v>
      </c>
      <c r="F3629" s="4">
        <v>0.125</v>
      </c>
      <c r="G3629">
        <v>30</v>
      </c>
      <c r="H3629">
        <v>0</v>
      </c>
      <c r="I3629" s="5">
        <f t="shared" si="512"/>
        <v>4</v>
      </c>
      <c r="J3629" s="22">
        <v>0</v>
      </c>
      <c r="K3629">
        <v>8.0750000000000011E-5</v>
      </c>
      <c r="L3629" s="5" cm="1">
        <f t="array" ref="L3629">_xlfn.IFS(I3629=0, 0, I3629&gt;34, 0, AND(I3629&gt;0, I3629&lt;35), VLOOKUP(I3629, $A$63:$C$96, 3))</f>
        <v>740</v>
      </c>
      <c r="M3629" s="5">
        <f t="shared" si="511"/>
        <v>0</v>
      </c>
      <c r="N3629" s="5">
        <v>435.27863032844573</v>
      </c>
      <c r="O3629" s="5">
        <f t="shared" si="518"/>
        <v>2274.7275000000004</v>
      </c>
      <c r="P3629" s="5">
        <f t="shared" si="519"/>
        <v>740</v>
      </c>
      <c r="Q3629" s="5">
        <f t="shared" si="513"/>
        <v>0</v>
      </c>
      <c r="R3629" s="5">
        <f>IF(O3629&gt;(P3629+U3629),O3629-P3629-U3629, 0)</f>
        <v>0</v>
      </c>
      <c r="S3629" s="5">
        <f t="shared" si="514"/>
        <v>0</v>
      </c>
      <c r="T3629" s="5">
        <f t="shared" si="515"/>
        <v>0</v>
      </c>
      <c r="U3629" s="5">
        <f>IF(O3629&gt;P3629,IF(V3628*($B$6/100)&gt;=O3629-P3629,(O3629-P3629), V3628*($B$6/100)), 0)</f>
        <v>1534.7275000000004</v>
      </c>
      <c r="V3629" s="5">
        <f>V3628+(T3629*($B$5/100))-(U3629/($B$6/100))</f>
        <v>3267817.0180689069</v>
      </c>
      <c r="W3629" s="5">
        <f t="shared" si="516"/>
        <v>81695.425451722665</v>
      </c>
    </row>
    <row r="3630" spans="4:23" x14ac:dyDescent="0.25">
      <c r="D3630">
        <f t="shared" si="517"/>
        <v>3628</v>
      </c>
      <c r="E3630" s="3">
        <v>43982</v>
      </c>
      <c r="F3630" s="4">
        <v>0.16666666666666666</v>
      </c>
      <c r="G3630">
        <v>20</v>
      </c>
      <c r="H3630">
        <v>0</v>
      </c>
      <c r="I3630" s="5">
        <f t="shared" si="512"/>
        <v>3</v>
      </c>
      <c r="J3630" s="22">
        <v>0</v>
      </c>
      <c r="K3630">
        <v>7.3979999999999993E-5</v>
      </c>
      <c r="L3630" s="5" cm="1">
        <f t="array" ref="L3630">_xlfn.IFS(I3630=0, 0, I3630&gt;34, 0, AND(I3630&gt;0, I3630&lt;35), VLOOKUP(I3630, $A$63:$C$96, 3))</f>
        <v>232</v>
      </c>
      <c r="M3630" s="5">
        <f t="shared" si="511"/>
        <v>0</v>
      </c>
      <c r="N3630" s="5">
        <v>439.91692323059817</v>
      </c>
      <c r="O3630" s="5">
        <f t="shared" si="518"/>
        <v>2084.0165999999999</v>
      </c>
      <c r="P3630" s="5">
        <f t="shared" si="519"/>
        <v>232</v>
      </c>
      <c r="Q3630" s="5">
        <f t="shared" si="513"/>
        <v>0</v>
      </c>
      <c r="R3630" s="5">
        <f>IF(O3630&gt;(P3630+U3630),O3630-P3630-U3630, 0)</f>
        <v>0</v>
      </c>
      <c r="S3630" s="5">
        <f t="shared" si="514"/>
        <v>0</v>
      </c>
      <c r="T3630" s="5">
        <f t="shared" si="515"/>
        <v>0</v>
      </c>
      <c r="U3630" s="5">
        <f>IF(O3630&gt;P3630,IF(V3629*($B$6/100)&gt;=O3630-P3630,(O3630-P3630), V3629*($B$6/100)), 0)</f>
        <v>1852.0165999999999</v>
      </c>
      <c r="V3630" s="5">
        <f>V3629+(T3630*($B$5/100))-(U3630/($B$6/100))</f>
        <v>3265171.280068907</v>
      </c>
      <c r="W3630" s="5">
        <f t="shared" si="516"/>
        <v>81629.282001722677</v>
      </c>
    </row>
    <row r="3631" spans="4:23" x14ac:dyDescent="0.25">
      <c r="D3631">
        <f t="shared" si="517"/>
        <v>3629</v>
      </c>
      <c r="E3631" s="3">
        <v>43982</v>
      </c>
      <c r="F3631" s="4">
        <v>0.20833333333333334</v>
      </c>
      <c r="G3631">
        <v>30</v>
      </c>
      <c r="H3631">
        <v>0</v>
      </c>
      <c r="I3631" s="5">
        <f t="shared" si="512"/>
        <v>4</v>
      </c>
      <c r="J3631" s="22">
        <v>4.9489515646110373E-6</v>
      </c>
      <c r="K3631">
        <v>7.0889999999999994E-5</v>
      </c>
      <c r="L3631" s="5" cm="1">
        <f t="array" ref="L3631">_xlfn.IFS(I3631=0, 0, I3631&gt;34, 0, AND(I3631&gt;0, I3631&lt;35), VLOOKUP(I3631, $A$63:$C$96, 3))</f>
        <v>740</v>
      </c>
      <c r="M3631" s="5">
        <f t="shared" si="511"/>
        <v>23.507519931902429</v>
      </c>
      <c r="N3631" s="5">
        <v>448.58309538992984</v>
      </c>
      <c r="O3631" s="5">
        <f t="shared" si="518"/>
        <v>1996.9712999999997</v>
      </c>
      <c r="P3631" s="5">
        <f t="shared" si="519"/>
        <v>763.50751993190238</v>
      </c>
      <c r="Q3631" s="5">
        <f t="shared" si="513"/>
        <v>0</v>
      </c>
      <c r="R3631" s="5">
        <f>IF(O3631&gt;(P3631+U3631),O3631-P3631-U3631, 0)</f>
        <v>0</v>
      </c>
      <c r="S3631" s="5">
        <f t="shared" si="514"/>
        <v>0</v>
      </c>
      <c r="T3631" s="5">
        <f t="shared" si="515"/>
        <v>0</v>
      </c>
      <c r="U3631" s="5">
        <f>IF(O3631&gt;P3631,IF(V3630*($B$6/100)&gt;=O3631-P3631,(O3631-P3631), V3630*($B$6/100)), 0)</f>
        <v>1233.4637800680973</v>
      </c>
      <c r="V3631" s="5">
        <f>V3630+(T3631*($B$5/100))-(U3631/($B$6/100))</f>
        <v>3263409.1889545238</v>
      </c>
      <c r="W3631" s="5">
        <f t="shared" si="516"/>
        <v>81585.2297238631</v>
      </c>
    </row>
    <row r="3632" spans="4:23" x14ac:dyDescent="0.25">
      <c r="D3632">
        <f t="shared" si="517"/>
        <v>3630</v>
      </c>
      <c r="E3632" s="3">
        <v>43982</v>
      </c>
      <c r="F3632" s="4">
        <v>0.25</v>
      </c>
      <c r="G3632">
        <v>20</v>
      </c>
      <c r="H3632">
        <v>0</v>
      </c>
      <c r="I3632" s="5">
        <f t="shared" si="512"/>
        <v>3</v>
      </c>
      <c r="J3632" s="22">
        <v>4.9489515646110371E-5</v>
      </c>
      <c r="K3632">
        <v>6.9059999999999993E-5</v>
      </c>
      <c r="L3632" s="5" cm="1">
        <f t="array" ref="L3632">_xlfn.IFS(I3632=0, 0, I3632&gt;34, 0, AND(I3632&gt;0, I3632&lt;35), VLOOKUP(I3632, $A$63:$C$96, 3))</f>
        <v>232</v>
      </c>
      <c r="M3632" s="5">
        <f t="shared" si="511"/>
        <v>235.07519931902425</v>
      </c>
      <c r="N3632" s="5">
        <v>470.11258036012822</v>
      </c>
      <c r="O3632" s="5">
        <f t="shared" si="518"/>
        <v>1945.4201999999998</v>
      </c>
      <c r="P3632" s="5">
        <f t="shared" si="519"/>
        <v>467.07519931902425</v>
      </c>
      <c r="Q3632" s="5">
        <f t="shared" si="513"/>
        <v>0</v>
      </c>
      <c r="R3632" s="5">
        <f>IF(O3632&gt;(P3632+U3632),O3632-P3632-U3632, 0)</f>
        <v>0</v>
      </c>
      <c r="S3632" s="5">
        <f t="shared" si="514"/>
        <v>0</v>
      </c>
      <c r="T3632" s="5">
        <f t="shared" si="515"/>
        <v>0</v>
      </c>
      <c r="U3632" s="5">
        <f>IF(O3632&gt;P3632,IF(V3631*($B$6/100)&gt;=O3632-P3632,(O3632-P3632), V3631*($B$6/100)), 0)</f>
        <v>1478.3450006809755</v>
      </c>
      <c r="V3632" s="5">
        <f>V3631+(T3632*($B$5/100))-(U3632/($B$6/100))</f>
        <v>3261297.2675249795</v>
      </c>
      <c r="W3632" s="5">
        <f t="shared" si="516"/>
        <v>81532.431688124489</v>
      </c>
    </row>
    <row r="3633" spans="4:23" x14ac:dyDescent="0.25">
      <c r="D3633">
        <f t="shared" si="517"/>
        <v>3631</v>
      </c>
      <c r="E3633" s="3">
        <v>43982</v>
      </c>
      <c r="F3633" s="4">
        <v>0.29166666666666669</v>
      </c>
      <c r="G3633">
        <v>20</v>
      </c>
      <c r="H3633">
        <v>1</v>
      </c>
      <c r="I3633" s="5">
        <f t="shared" si="512"/>
        <v>3</v>
      </c>
      <c r="J3633" s="22">
        <v>1.2124931333297041E-4</v>
      </c>
      <c r="K3633">
        <v>6.6820000000000001E-5</v>
      </c>
      <c r="L3633" s="5" cm="1">
        <f t="array" ref="L3633">_xlfn.IFS(I3633=0, 0, I3633&gt;34, 0, AND(I3633&gt;0, I3633&lt;35), VLOOKUP(I3633, $A$63:$C$96, 3))</f>
        <v>232</v>
      </c>
      <c r="M3633" s="5">
        <f t="shared" si="511"/>
        <v>575.93423833160955</v>
      </c>
      <c r="N3633" s="5">
        <v>500.59771715438455</v>
      </c>
      <c r="O3633" s="5">
        <f t="shared" si="518"/>
        <v>1882.3194000000001</v>
      </c>
      <c r="P3633" s="5">
        <f t="shared" si="519"/>
        <v>807.93423833160955</v>
      </c>
      <c r="Q3633" s="5">
        <f t="shared" si="513"/>
        <v>0</v>
      </c>
      <c r="R3633" s="5">
        <f>IF(O3633&gt;(P3633+U3633),O3633-P3633-U3633, 0)</f>
        <v>0</v>
      </c>
      <c r="S3633" s="5">
        <f t="shared" si="514"/>
        <v>0</v>
      </c>
      <c r="T3633" s="5">
        <f t="shared" si="515"/>
        <v>0</v>
      </c>
      <c r="U3633" s="5">
        <f>IF(O3633&gt;P3633,IF(V3632*($B$6/100)&gt;=O3633-P3633,(O3633-P3633), V3632*($B$6/100)), 0)</f>
        <v>1074.3851616683905</v>
      </c>
      <c r="V3633" s="5">
        <f>V3632+(T3633*($B$5/100))-(U3633/($B$6/100))</f>
        <v>3259762.4315797389</v>
      </c>
      <c r="W3633" s="5">
        <f t="shared" si="516"/>
        <v>81494.060789493466</v>
      </c>
    </row>
    <row r="3634" spans="4:23" x14ac:dyDescent="0.25">
      <c r="D3634">
        <f t="shared" si="517"/>
        <v>3632</v>
      </c>
      <c r="E3634" s="3">
        <v>43982</v>
      </c>
      <c r="F3634" s="4">
        <v>0.33333333333333331</v>
      </c>
      <c r="G3634">
        <v>50</v>
      </c>
      <c r="H3634">
        <v>4</v>
      </c>
      <c r="I3634" s="5">
        <f t="shared" si="512"/>
        <v>7</v>
      </c>
      <c r="J3634" s="22">
        <v>2.3754967510132978E-4</v>
      </c>
      <c r="K3634">
        <v>6.9999999999999994E-5</v>
      </c>
      <c r="L3634" s="5" cm="1">
        <f t="array" ref="L3634">_xlfn.IFS(I3634=0, 0, I3634&gt;34, 0, AND(I3634&gt;0, I3634&lt;35), VLOOKUP(I3634, $A$63:$C$96, 3))</f>
        <v>4800</v>
      </c>
      <c r="M3634" s="5">
        <f t="shared" si="511"/>
        <v>1128.3609567313165</v>
      </c>
      <c r="N3634" s="5">
        <v>616.42412887993237</v>
      </c>
      <c r="O3634" s="5">
        <f t="shared" si="518"/>
        <v>1971.8999999999999</v>
      </c>
      <c r="P3634" s="5">
        <f t="shared" si="519"/>
        <v>1971.8999999999999</v>
      </c>
      <c r="Q3634" s="5">
        <f t="shared" si="513"/>
        <v>487.20077413479089</v>
      </c>
      <c r="R3634" s="5">
        <f>IF(O3634&gt;(P3634+U3634),O3634-P3634-U3634, 0)</f>
        <v>0</v>
      </c>
      <c r="S3634" s="5">
        <f t="shared" si="514"/>
        <v>316.59384750211615</v>
      </c>
      <c r="T3634" s="5">
        <f t="shared" si="515"/>
        <v>3639.8671092292002</v>
      </c>
      <c r="U3634" s="5">
        <f>IF(O3634&gt;P3634,IF(V3633*($B$6/100)&gt;=O3634-P3634,(O3634-P3634), V3633*($B$6/100)), 0)</f>
        <v>0</v>
      </c>
      <c r="V3634" s="5">
        <f>V3633+(T3634*($B$5/100))-(U3634/($B$6/100))</f>
        <v>3262310.3385561993</v>
      </c>
      <c r="W3634" s="5">
        <f t="shared" si="516"/>
        <v>81557.758463904989</v>
      </c>
    </row>
    <row r="3635" spans="4:23" x14ac:dyDescent="0.25">
      <c r="D3635">
        <f t="shared" si="517"/>
        <v>3633</v>
      </c>
      <c r="E3635" s="3">
        <v>43982</v>
      </c>
      <c r="F3635" s="4">
        <v>0.375</v>
      </c>
      <c r="G3635">
        <v>60</v>
      </c>
      <c r="H3635">
        <v>10</v>
      </c>
      <c r="I3635" s="5">
        <f t="shared" si="512"/>
        <v>8</v>
      </c>
      <c r="J3635" s="22">
        <v>4.1818640720963263E-4</v>
      </c>
      <c r="K3635">
        <v>8.2540000000000006E-5</v>
      </c>
      <c r="L3635" s="5" cm="1">
        <f t="array" ref="L3635">_xlfn.IFS(I3635=0, 0, I3635&gt;34, 0, AND(I3635&gt;0, I3635&lt;35), VLOOKUP(I3635, $A$63:$C$96, 3))</f>
        <v>7160</v>
      </c>
      <c r="M3635" s="5">
        <f t="shared" si="511"/>
        <v>1986.3854342457551</v>
      </c>
      <c r="N3635" s="5">
        <v>804.46527430165338</v>
      </c>
      <c r="O3635" s="5">
        <f t="shared" si="518"/>
        <v>2325.1518000000001</v>
      </c>
      <c r="P3635" s="5">
        <f t="shared" si="519"/>
        <v>2325.1518000000001</v>
      </c>
      <c r="Q3635" s="5">
        <f t="shared" si="513"/>
        <v>487.20077413479089</v>
      </c>
      <c r="R3635" s="5">
        <f>IF(O3635&gt;(P3635+U3635),O3635-P3635-U3635, 0)</f>
        <v>0</v>
      </c>
      <c r="S3635" s="5">
        <f t="shared" si="514"/>
        <v>413.17129625633811</v>
      </c>
      <c r="T3635" s="5">
        <f t="shared" si="515"/>
        <v>6408.0623379894168</v>
      </c>
      <c r="U3635" s="5">
        <f>IF(O3635&gt;P3635,IF(V3634*($B$6/100)&gt;=O3635-P3635,(O3635-P3635), V3634*($B$6/100)), 0)</f>
        <v>0</v>
      </c>
      <c r="V3635" s="5">
        <f>V3634+(T3635*($B$5/100))-(U3635/($B$6/100))</f>
        <v>3266795.982192792</v>
      </c>
      <c r="W3635" s="5">
        <f t="shared" si="516"/>
        <v>81669.8995548198</v>
      </c>
    </row>
    <row r="3636" spans="4:23" x14ac:dyDescent="0.25">
      <c r="D3636">
        <f t="shared" si="517"/>
        <v>3634</v>
      </c>
      <c r="E3636" s="3">
        <v>43982</v>
      </c>
      <c r="F3636" s="4">
        <v>0.41666666666666669</v>
      </c>
      <c r="G3636">
        <v>70</v>
      </c>
      <c r="H3636">
        <v>10</v>
      </c>
      <c r="I3636" s="5">
        <f t="shared" si="512"/>
        <v>10</v>
      </c>
      <c r="J3636" s="22">
        <v>5.9634866353563E-4</v>
      </c>
      <c r="K3636">
        <v>9.5260000000000006E-5</v>
      </c>
      <c r="L3636" s="5" cm="1">
        <f t="array" ref="L3636">_xlfn.IFS(I3636=0, 0, I3636&gt;34, 0, AND(I3636&gt;0, I3636&lt;35), VLOOKUP(I3636, $A$63:$C$96, 3))</f>
        <v>12480</v>
      </c>
      <c r="M3636" s="5">
        <f t="shared" si="511"/>
        <v>2832.6561517942428</v>
      </c>
      <c r="N3636" s="5">
        <v>913.08743194382703</v>
      </c>
      <c r="O3636" s="5">
        <f t="shared" si="518"/>
        <v>2683.4742000000001</v>
      </c>
      <c r="P3636" s="5">
        <f t="shared" si="519"/>
        <v>2683.4742000000001</v>
      </c>
      <c r="Q3636" s="5">
        <f t="shared" si="513"/>
        <v>487.20077413479089</v>
      </c>
      <c r="R3636" s="5">
        <f>IF(O3636&gt;(P3636+U3636),O3636-P3636-U3636, 0)</f>
        <v>0</v>
      </c>
      <c r="S3636" s="5">
        <f t="shared" si="514"/>
        <v>468.95935710723893</v>
      </c>
      <c r="T3636" s="5">
        <f t="shared" si="515"/>
        <v>12160.222594687004</v>
      </c>
      <c r="U3636" s="5">
        <f>IF(O3636&gt;P3636,IF(V3635*($B$6/100)&gt;=O3636-P3636,(O3636-P3636), V3635*($B$6/100)), 0)</f>
        <v>0</v>
      </c>
      <c r="V3636" s="5">
        <f>V3635+(T3636*($B$5/100))-(U3636/($B$6/100))</f>
        <v>3275308.1380090727</v>
      </c>
      <c r="W3636" s="5">
        <f t="shared" si="516"/>
        <v>81882.703450226822</v>
      </c>
    </row>
    <row r="3637" spans="4:23" x14ac:dyDescent="0.25">
      <c r="D3637">
        <f t="shared" si="517"/>
        <v>3635</v>
      </c>
      <c r="E3637" s="3">
        <v>43982</v>
      </c>
      <c r="F3637" s="4">
        <v>0.45833333333333331</v>
      </c>
      <c r="G3637">
        <v>70</v>
      </c>
      <c r="H3637">
        <v>10</v>
      </c>
      <c r="I3637" s="5">
        <f t="shared" si="512"/>
        <v>10</v>
      </c>
      <c r="J3637" s="22">
        <v>6.8295531591632311E-4</v>
      </c>
      <c r="K3637">
        <v>9.2750000000000005E-5</v>
      </c>
      <c r="L3637" s="5" cm="1">
        <f t="array" ref="L3637">_xlfn.IFS(I3637=0, 0, I3637&gt;34, 0, AND(I3637&gt;0, I3637&lt;35), VLOOKUP(I3637, $A$63:$C$96, 3))</f>
        <v>12480</v>
      </c>
      <c r="M3637" s="5">
        <f t="shared" si="511"/>
        <v>3244.0377506025347</v>
      </c>
      <c r="N3637" s="5">
        <v>890.77142341836043</v>
      </c>
      <c r="O3637" s="5">
        <f t="shared" si="518"/>
        <v>2612.7675000000004</v>
      </c>
      <c r="P3637" s="5">
        <f t="shared" si="519"/>
        <v>2612.7675000000004</v>
      </c>
      <c r="Q3637" s="5">
        <f t="shared" si="513"/>
        <v>487.20077413479089</v>
      </c>
      <c r="R3637" s="5">
        <f>IF(O3637&gt;(P3637+U3637),O3637-P3637-U3637, 0)</f>
        <v>0</v>
      </c>
      <c r="S3637" s="5">
        <f t="shared" si="514"/>
        <v>457.49791251258114</v>
      </c>
      <c r="T3637" s="5">
        <f t="shared" si="515"/>
        <v>12653.772338089953</v>
      </c>
      <c r="U3637" s="5">
        <f>IF(O3637&gt;P3637,IF(V3636*($B$6/100)&gt;=O3637-P3637,(O3637-P3637), V3636*($B$6/100)), 0)</f>
        <v>0</v>
      </c>
      <c r="V3637" s="5">
        <f>V3636+(T3637*($B$5/100))-(U3637/($B$6/100))</f>
        <v>3284165.7786457357</v>
      </c>
      <c r="W3637" s="5">
        <f t="shared" si="516"/>
        <v>82104.144466143392</v>
      </c>
    </row>
    <row r="3638" spans="4:23" x14ac:dyDescent="0.25">
      <c r="D3638">
        <f t="shared" si="517"/>
        <v>3636</v>
      </c>
      <c r="E3638" s="3">
        <v>43982</v>
      </c>
      <c r="F3638" s="4">
        <v>0.5</v>
      </c>
      <c r="G3638">
        <v>80</v>
      </c>
      <c r="H3638">
        <v>10</v>
      </c>
      <c r="I3638" s="5">
        <f t="shared" si="512"/>
        <v>11</v>
      </c>
      <c r="J3638" s="22">
        <v>7.5471511360318316E-4</v>
      </c>
      <c r="K3638">
        <v>8.5549999999999992E-5</v>
      </c>
      <c r="L3638" s="5" cm="1">
        <f t="array" ref="L3638">_xlfn.IFS(I3638=0, 0, I3638&gt;34, 0, AND(I3638&gt;0, I3638&lt;35), VLOOKUP(I3638, $A$63:$C$96, 3))</f>
        <v>14640</v>
      </c>
      <c r="M3638" s="5">
        <f t="shared" si="511"/>
        <v>3584.8967896151198</v>
      </c>
      <c r="N3638" s="5">
        <v>817.95238611029492</v>
      </c>
      <c r="O3638" s="5">
        <f t="shared" si="518"/>
        <v>2409.9434999999999</v>
      </c>
      <c r="P3638" s="5">
        <f t="shared" si="519"/>
        <v>2409.9434999999999</v>
      </c>
      <c r="Q3638" s="5">
        <f t="shared" si="513"/>
        <v>487.20077413479089</v>
      </c>
      <c r="R3638" s="5">
        <f>IF(O3638&gt;(P3638+U3638),O3638-P3638-U3638, 0)</f>
        <v>0</v>
      </c>
      <c r="S3638" s="5">
        <f t="shared" si="514"/>
        <v>420.09824220011177</v>
      </c>
      <c r="T3638" s="5">
        <f t="shared" si="515"/>
        <v>15394.855047415007</v>
      </c>
      <c r="U3638" s="5">
        <f>IF(O3638&gt;P3638,IF(V3637*($B$6/100)&gt;=O3638-P3638,(O3638-P3638), V3637*($B$6/100)), 0)</f>
        <v>0</v>
      </c>
      <c r="V3638" s="5">
        <f>V3637+(T3638*($B$5/100))-(U3638/($B$6/100))</f>
        <v>3294942.1771789263</v>
      </c>
      <c r="W3638" s="5">
        <f t="shared" si="516"/>
        <v>82373.554429473152</v>
      </c>
    </row>
    <row r="3639" spans="4:23" x14ac:dyDescent="0.25">
      <c r="D3639">
        <f t="shared" si="517"/>
        <v>3637</v>
      </c>
      <c r="E3639" s="3">
        <v>43982</v>
      </c>
      <c r="F3639" s="4">
        <v>0.54166666666666663</v>
      </c>
      <c r="G3639">
        <v>60</v>
      </c>
      <c r="H3639">
        <v>10</v>
      </c>
      <c r="I3639" s="5">
        <f t="shared" si="512"/>
        <v>8</v>
      </c>
      <c r="J3639" s="22">
        <v>7.621385409500997E-4</v>
      </c>
      <c r="K3639">
        <v>8.0949999999999989E-5</v>
      </c>
      <c r="L3639" s="5" cm="1">
        <f t="array" ref="L3639">_xlfn.IFS(I3639=0, 0, I3639&gt;34, 0, AND(I3639&gt;0, I3639&lt;35), VLOOKUP(I3639, $A$63:$C$96, 3))</f>
        <v>7160</v>
      </c>
      <c r="M3639" s="5">
        <f t="shared" si="511"/>
        <v>3620.1580695129737</v>
      </c>
      <c r="N3639" s="5">
        <v>771.9290308508314</v>
      </c>
      <c r="O3639" s="5">
        <f t="shared" si="518"/>
        <v>2280.3614999999995</v>
      </c>
      <c r="P3639" s="5">
        <f t="shared" si="519"/>
        <v>2280.3614999999995</v>
      </c>
      <c r="Q3639" s="5">
        <f t="shared" si="513"/>
        <v>487.20077413479089</v>
      </c>
      <c r="R3639" s="5">
        <f>IF(O3639&gt;(P3639+U3639),O3639-P3639-U3639, 0)</f>
        <v>0</v>
      </c>
      <c r="S3639" s="5">
        <f t="shared" si="514"/>
        <v>396.46076528462203</v>
      </c>
      <c r="T3639" s="5">
        <f t="shared" si="515"/>
        <v>8103.3358042283535</v>
      </c>
      <c r="U3639" s="5">
        <f>IF(O3639&gt;P3639,IF(V3638*($B$6/100)&gt;=O3639-P3639,(O3639-P3639), V3638*($B$6/100)), 0)</f>
        <v>0</v>
      </c>
      <c r="V3639" s="5">
        <f>V3638+(T3639*($B$5/100))-(U3639/($B$6/100))</f>
        <v>3300614.512241886</v>
      </c>
      <c r="W3639" s="5">
        <f t="shared" si="516"/>
        <v>82515.362806047153</v>
      </c>
    </row>
    <row r="3640" spans="4:23" x14ac:dyDescent="0.25">
      <c r="D3640">
        <f t="shared" si="517"/>
        <v>3638</v>
      </c>
      <c r="E3640" s="3">
        <v>43982</v>
      </c>
      <c r="F3640" s="4">
        <v>0.58333333333333337</v>
      </c>
      <c r="G3640">
        <v>70</v>
      </c>
      <c r="H3640">
        <v>9</v>
      </c>
      <c r="I3640" s="5">
        <f t="shared" si="512"/>
        <v>10</v>
      </c>
      <c r="J3640" s="22">
        <v>6.7553188856940658E-4</v>
      </c>
      <c r="K3640">
        <v>7.3879999999999991E-5</v>
      </c>
      <c r="L3640" s="5" cm="1">
        <f t="array" ref="L3640">_xlfn.IFS(I3640=0, 0, I3640&gt;34, 0, AND(I3640&gt;0, I3640&lt;35), VLOOKUP(I3640, $A$63:$C$96, 3))</f>
        <v>12480</v>
      </c>
      <c r="M3640" s="5">
        <f t="shared" si="511"/>
        <v>3208.7764707046813</v>
      </c>
      <c r="N3640" s="5">
        <v>688.54410090495912</v>
      </c>
      <c r="O3640" s="5">
        <f t="shared" si="518"/>
        <v>2081.1995999999999</v>
      </c>
      <c r="P3640" s="5">
        <f t="shared" si="519"/>
        <v>2081.1995999999999</v>
      </c>
      <c r="Q3640" s="5">
        <f t="shared" si="513"/>
        <v>487.20077413479089</v>
      </c>
      <c r="R3640" s="5">
        <f>IF(O3640&gt;(P3640+U3640),O3640-P3640-U3640, 0)</f>
        <v>0</v>
      </c>
      <c r="S3640" s="5">
        <f t="shared" si="514"/>
        <v>353.63447968281326</v>
      </c>
      <c r="T3640" s="5">
        <f t="shared" si="515"/>
        <v>13253.942391021868</v>
      </c>
      <c r="U3640" s="5">
        <f>IF(O3640&gt;P3640,IF(V3639*($B$6/100)&gt;=O3640-P3640,(O3640-P3640), V3639*($B$6/100)), 0)</f>
        <v>0</v>
      </c>
      <c r="V3640" s="5">
        <f>V3639+(T3640*($B$5/100))-(U3640/($B$6/100))</f>
        <v>3309892.2719156011</v>
      </c>
      <c r="W3640" s="5">
        <f t="shared" si="516"/>
        <v>82747.306797890022</v>
      </c>
    </row>
    <row r="3641" spans="4:23" x14ac:dyDescent="0.25">
      <c r="D3641">
        <f t="shared" si="517"/>
        <v>3639</v>
      </c>
      <c r="E3641" s="3">
        <v>43982</v>
      </c>
      <c r="F3641" s="4">
        <v>0.625</v>
      </c>
      <c r="G3641">
        <v>60</v>
      </c>
      <c r="H3641">
        <v>10</v>
      </c>
      <c r="I3641" s="5">
        <f t="shared" si="512"/>
        <v>8</v>
      </c>
      <c r="J3641" s="22">
        <v>6.7058293700479556E-4</v>
      </c>
      <c r="K3641">
        <v>6.7379999999999995E-5</v>
      </c>
      <c r="L3641" s="5" cm="1">
        <f t="array" ref="L3641">_xlfn.IFS(I3641=0, 0, I3641&gt;34, 0, AND(I3641&gt;0, I3641&lt;35), VLOOKUP(I3641, $A$63:$C$96, 3))</f>
        <v>7160</v>
      </c>
      <c r="M3641" s="5">
        <f t="shared" si="511"/>
        <v>3185.2689507727791</v>
      </c>
      <c r="N3641" s="5">
        <v>601.28189447042541</v>
      </c>
      <c r="O3641" s="5">
        <f t="shared" si="518"/>
        <v>1898.0945999999999</v>
      </c>
      <c r="P3641" s="5">
        <f t="shared" si="519"/>
        <v>1898.0945999999999</v>
      </c>
      <c r="Q3641" s="5">
        <f t="shared" si="513"/>
        <v>487.20077413479089</v>
      </c>
      <c r="R3641" s="5">
        <f>IF(O3641&gt;(P3641+U3641),O3641-P3641-U3641, 0)</f>
        <v>0</v>
      </c>
      <c r="S3641" s="5">
        <f t="shared" si="514"/>
        <v>308.81683484656759</v>
      </c>
      <c r="T3641" s="5">
        <f t="shared" si="515"/>
        <v>8138.3575159262109</v>
      </c>
      <c r="U3641" s="5">
        <f>IF(O3641&gt;P3641,IF(V3640*($B$6/100)&gt;=O3641-P3641,(O3641-P3641), V3640*($B$6/100)), 0)</f>
        <v>0</v>
      </c>
      <c r="V3641" s="5">
        <f>V3640+(T3641*($B$5/100))-(U3641/($B$6/100))</f>
        <v>3315589.1221767496</v>
      </c>
      <c r="W3641" s="5">
        <f t="shared" si="516"/>
        <v>82889.728054418738</v>
      </c>
    </row>
    <row r="3642" spans="4:23" x14ac:dyDescent="0.25">
      <c r="D3642">
        <f t="shared" si="517"/>
        <v>3640</v>
      </c>
      <c r="E3642" s="3">
        <v>43982</v>
      </c>
      <c r="F3642" s="4">
        <v>0.66666666666666663</v>
      </c>
      <c r="G3642">
        <v>60</v>
      </c>
      <c r="H3642">
        <v>8</v>
      </c>
      <c r="I3642" s="5">
        <f t="shared" si="512"/>
        <v>8</v>
      </c>
      <c r="J3642" s="22">
        <v>5.3448676897799199E-4</v>
      </c>
      <c r="K3642">
        <v>6.5320000000000005E-5</v>
      </c>
      <c r="L3642" s="5" cm="1">
        <f t="array" ref="L3642">_xlfn.IFS(I3642=0, 0, I3642&gt;34, 0, AND(I3642&gt;0, I3642&lt;35), VLOOKUP(I3642, $A$63:$C$96, 3))</f>
        <v>7160</v>
      </c>
      <c r="M3642" s="5">
        <f t="shared" si="511"/>
        <v>2538.812152645462</v>
      </c>
      <c r="N3642" s="5">
        <v>558.63008129787465</v>
      </c>
      <c r="O3642" s="5">
        <f t="shared" si="518"/>
        <v>1840.0644000000002</v>
      </c>
      <c r="P3642" s="5">
        <f t="shared" si="519"/>
        <v>1840.0644000000002</v>
      </c>
      <c r="Q3642" s="5">
        <f t="shared" si="513"/>
        <v>487.20077413479089</v>
      </c>
      <c r="R3642" s="5">
        <f>IF(O3642&gt;(P3642+U3642),O3642-P3642-U3642, 0)</f>
        <v>0</v>
      </c>
      <c r="S3642" s="5">
        <f t="shared" si="514"/>
        <v>286.91097327723651</v>
      </c>
      <c r="T3642" s="5">
        <f t="shared" si="515"/>
        <v>7571.8367793682246</v>
      </c>
      <c r="U3642" s="5">
        <f>IF(O3642&gt;P3642,IF(V3641*($B$6/100)&gt;=O3642-P3642,(O3642-P3642), V3641*($B$6/100)), 0)</f>
        <v>0</v>
      </c>
      <c r="V3642" s="5">
        <f>V3641+(T3642*($B$5/100))-(U3642/($B$6/100))</f>
        <v>3320889.4079223075</v>
      </c>
      <c r="W3642" s="5">
        <f t="shared" si="516"/>
        <v>83022.235198057693</v>
      </c>
    </row>
    <row r="3643" spans="4:23" x14ac:dyDescent="0.25">
      <c r="D3643">
        <f t="shared" si="517"/>
        <v>3641</v>
      </c>
      <c r="E3643" s="3">
        <v>43982</v>
      </c>
      <c r="F3643" s="4">
        <v>0.70833333333333337</v>
      </c>
      <c r="G3643">
        <v>60</v>
      </c>
      <c r="H3643">
        <v>6</v>
      </c>
      <c r="I3643" s="5">
        <f t="shared" si="512"/>
        <v>8</v>
      </c>
      <c r="J3643" s="22">
        <v>3.9591612516888297E-4</v>
      </c>
      <c r="K3643">
        <v>7.7870000000000012E-5</v>
      </c>
      <c r="L3643" s="5" cm="1">
        <f t="array" ref="L3643">_xlfn.IFS(I3643=0, 0, I3643&gt;34, 0, AND(I3643&gt;0, I3643&lt;35), VLOOKUP(I3643, $A$63:$C$96, 3))</f>
        <v>7160</v>
      </c>
      <c r="M3643" s="5">
        <f t="shared" si="511"/>
        <v>1880.601594552194</v>
      </c>
      <c r="N3643" s="5">
        <v>562.5210632421738</v>
      </c>
      <c r="O3643" s="5">
        <f t="shared" si="518"/>
        <v>2193.5979000000002</v>
      </c>
      <c r="P3643" s="5">
        <f t="shared" si="519"/>
        <v>2193.5979000000002</v>
      </c>
      <c r="Q3643" s="5">
        <f t="shared" si="513"/>
        <v>487.20077413479089</v>
      </c>
      <c r="R3643" s="5">
        <f>IF(O3643&gt;(P3643+U3643),O3643-P3643-U3643, 0)</f>
        <v>0</v>
      </c>
      <c r="S3643" s="5">
        <f t="shared" si="514"/>
        <v>288.90937159844646</v>
      </c>
      <c r="T3643" s="5">
        <f t="shared" si="515"/>
        <v>6558.094322953747</v>
      </c>
      <c r="U3643" s="5">
        <f>IF(O3643&gt;P3643,IF(V3642*($B$6/100)&gt;=O3643-P3643,(O3643-P3643), V3642*($B$6/100)), 0)</f>
        <v>0</v>
      </c>
      <c r="V3643" s="5">
        <f>V3642+(T3643*($B$5/100))-(U3643/($B$6/100))</f>
        <v>3325480.0739483749</v>
      </c>
      <c r="W3643" s="5">
        <f t="shared" si="516"/>
        <v>83137.001848709377</v>
      </c>
    </row>
    <row r="3644" spans="4:23" x14ac:dyDescent="0.25">
      <c r="D3644">
        <f t="shared" si="517"/>
        <v>3642</v>
      </c>
      <c r="E3644" s="3">
        <v>43982</v>
      </c>
      <c r="F3644" s="4">
        <v>0.75</v>
      </c>
      <c r="G3644">
        <v>80</v>
      </c>
      <c r="H3644">
        <v>10</v>
      </c>
      <c r="I3644" s="5">
        <f t="shared" si="512"/>
        <v>11</v>
      </c>
      <c r="J3644" s="22">
        <v>3.4642660952277258E-4</v>
      </c>
      <c r="K3644">
        <v>1.1462E-4</v>
      </c>
      <c r="L3644" s="5" cm="1">
        <f t="array" ref="L3644">_xlfn.IFS(I3644=0, 0, I3644&gt;34, 0, AND(I3644&gt;0, I3644&lt;35), VLOOKUP(I3644, $A$63:$C$96, 3))</f>
        <v>14640</v>
      </c>
      <c r="M3644" s="5">
        <f t="shared" si="511"/>
        <v>1645.5263952331698</v>
      </c>
      <c r="N3644" s="5">
        <v>682.12391344719072</v>
      </c>
      <c r="O3644" s="5">
        <f t="shared" si="518"/>
        <v>3228.8454000000002</v>
      </c>
      <c r="P3644" s="5">
        <f t="shared" si="519"/>
        <v>3228.8454000000002</v>
      </c>
      <c r="Q3644" s="5">
        <f t="shared" si="513"/>
        <v>487.20077413479089</v>
      </c>
      <c r="R3644" s="5">
        <f>IF(O3644&gt;(P3644+U3644),O3644-P3644-U3644, 0)</f>
        <v>0</v>
      </c>
      <c r="S3644" s="5">
        <f t="shared" si="514"/>
        <v>350.3370879135569</v>
      </c>
      <c r="T3644" s="5">
        <f t="shared" si="515"/>
        <v>12706.343907319613</v>
      </c>
      <c r="U3644" s="5">
        <f>IF(O3644&gt;P3644,IF(V3643*($B$6/100)&gt;=O3644-P3644,(O3644-P3644), V3643*($B$6/100)), 0)</f>
        <v>0</v>
      </c>
      <c r="V3644" s="5">
        <f>V3643+(T3644*($B$5/100))-(U3644/($B$6/100))</f>
        <v>3334374.5146834985</v>
      </c>
      <c r="W3644" s="5">
        <f t="shared" si="516"/>
        <v>83359.36286708746</v>
      </c>
    </row>
    <row r="3645" spans="4:23" x14ac:dyDescent="0.25">
      <c r="D3645">
        <f t="shared" si="517"/>
        <v>3643</v>
      </c>
      <c r="E3645" s="3">
        <v>43982</v>
      </c>
      <c r="F3645" s="4">
        <v>0.79166666666666663</v>
      </c>
      <c r="G3645">
        <v>60</v>
      </c>
      <c r="H3645">
        <v>10</v>
      </c>
      <c r="I3645" s="5">
        <f t="shared" si="512"/>
        <v>8</v>
      </c>
      <c r="J3645" s="22">
        <v>1.855856836729139E-4</v>
      </c>
      <c r="K3645">
        <v>1.3392999999999999E-4</v>
      </c>
      <c r="L3645" s="5" cm="1">
        <f t="array" ref="L3645">_xlfn.IFS(I3645=0, 0, I3645&gt;34, 0, AND(I3645&gt;0, I3645&lt;35), VLOOKUP(I3645, $A$63:$C$96, 3))</f>
        <v>7160</v>
      </c>
      <c r="M3645" s="5">
        <f t="shared" si="511"/>
        <v>881.53199744634105</v>
      </c>
      <c r="N3645" s="5">
        <v>792.86799909444426</v>
      </c>
      <c r="O3645" s="5">
        <f t="shared" si="518"/>
        <v>3772.8080999999997</v>
      </c>
      <c r="P3645" s="5">
        <f t="shared" si="519"/>
        <v>3772.8080999999997</v>
      </c>
      <c r="Q3645" s="5">
        <f t="shared" si="513"/>
        <v>487.20077413479089</v>
      </c>
      <c r="R3645" s="5">
        <f>IF(O3645&gt;(P3645+U3645),O3645-P3645-U3645, 0)</f>
        <v>0</v>
      </c>
      <c r="S3645" s="5">
        <f t="shared" si="514"/>
        <v>407.21496553148029</v>
      </c>
      <c r="T3645" s="5">
        <f t="shared" si="515"/>
        <v>3861.5089319148615</v>
      </c>
      <c r="U3645" s="5">
        <f>IF(O3645&gt;P3645,IF(V3644*($B$6/100)&gt;=O3645-P3645,(O3645-P3645), V3644*($B$6/100)), 0)</f>
        <v>0</v>
      </c>
      <c r="V3645" s="5">
        <f>V3644+(T3645*($B$5/100))-(U3645/($B$6/100))</f>
        <v>3337077.5709358389</v>
      </c>
      <c r="W3645" s="5">
        <f t="shared" si="516"/>
        <v>83426.939273395968</v>
      </c>
    </row>
    <row r="3646" spans="4:23" x14ac:dyDescent="0.25">
      <c r="D3646">
        <f t="shared" si="517"/>
        <v>3644</v>
      </c>
      <c r="E3646" s="3">
        <v>43982</v>
      </c>
      <c r="F3646" s="4">
        <v>0.83333333333333337</v>
      </c>
      <c r="G3646">
        <v>50</v>
      </c>
      <c r="H3646">
        <v>10</v>
      </c>
      <c r="I3646" s="5">
        <f t="shared" si="512"/>
        <v>7</v>
      </c>
      <c r="J3646" s="22">
        <v>7.1759797686860035E-5</v>
      </c>
      <c r="K3646">
        <v>1.3835E-4</v>
      </c>
      <c r="L3646" s="5" cm="1">
        <f t="array" ref="L3646">_xlfn.IFS(I3646=0, 0, I3646&gt;34, 0, AND(I3646&gt;0, I3646&lt;35), VLOOKUP(I3646, $A$63:$C$96, 3))</f>
        <v>4800</v>
      </c>
      <c r="M3646" s="5">
        <f t="shared" si="511"/>
        <v>340.85903901258519</v>
      </c>
      <c r="N3646" s="5">
        <v>772.10711753653516</v>
      </c>
      <c r="O3646" s="5">
        <f t="shared" si="518"/>
        <v>3897.3195000000001</v>
      </c>
      <c r="P3646" s="5">
        <f t="shared" si="519"/>
        <v>3897.3195000000001</v>
      </c>
      <c r="Q3646" s="5">
        <f t="shared" si="513"/>
        <v>487.20077413479089</v>
      </c>
      <c r="R3646" s="5">
        <f>IF(O3646&gt;(P3646+U3646),O3646-P3646-U3646, 0)</f>
        <v>0</v>
      </c>
      <c r="S3646" s="5">
        <f t="shared" si="514"/>
        <v>396.55223014846223</v>
      </c>
      <c r="T3646" s="5">
        <f t="shared" si="515"/>
        <v>846.98730886412318</v>
      </c>
      <c r="U3646" s="5">
        <f>IF(O3646&gt;P3646,IF(V3645*($B$6/100)&gt;=O3646-P3646,(O3646-P3646), V3645*($B$6/100)), 0)</f>
        <v>0</v>
      </c>
      <c r="V3646" s="5">
        <f>V3645+(T3646*($B$5/100))-(U3646/($B$6/100))</f>
        <v>3337670.4620520435</v>
      </c>
      <c r="W3646" s="5">
        <f t="shared" si="516"/>
        <v>83441.761551301082</v>
      </c>
    </row>
    <row r="3647" spans="4:23" x14ac:dyDescent="0.25">
      <c r="D3647">
        <f t="shared" si="517"/>
        <v>3645</v>
      </c>
      <c r="E3647" s="3">
        <v>43982</v>
      </c>
      <c r="F3647" s="4">
        <v>0.875</v>
      </c>
      <c r="G3647">
        <v>40</v>
      </c>
      <c r="H3647">
        <v>2</v>
      </c>
      <c r="I3647" s="5">
        <f t="shared" si="512"/>
        <v>6</v>
      </c>
      <c r="J3647" s="22">
        <v>1.2372378911527593E-5</v>
      </c>
      <c r="K3647">
        <v>1.4533999999999999E-4</v>
      </c>
      <c r="L3647" s="5" cm="1">
        <f t="array" ref="L3647">_xlfn.IFS(I3647=0, 0, I3647&gt;34, 0, AND(I3647&gt;0, I3647&lt;35), VLOOKUP(I3647, $A$63:$C$96, 3))</f>
        <v>2980</v>
      </c>
      <c r="M3647" s="5">
        <f t="shared" si="511"/>
        <v>58.768799829756063</v>
      </c>
      <c r="N3647" s="5">
        <v>692.04908656362636</v>
      </c>
      <c r="O3647" s="5">
        <f t="shared" si="518"/>
        <v>4094.2277999999997</v>
      </c>
      <c r="P3647" s="5">
        <f t="shared" si="519"/>
        <v>3038.7687998297561</v>
      </c>
      <c r="Q3647" s="5">
        <f t="shared" si="513"/>
        <v>0</v>
      </c>
      <c r="R3647" s="5">
        <f>IF(O3647&gt;(P3647+U3647),O3647-P3647-U3647, 0)</f>
        <v>0</v>
      </c>
      <c r="S3647" s="5">
        <f t="shared" si="514"/>
        <v>0</v>
      </c>
      <c r="T3647" s="5">
        <f t="shared" si="515"/>
        <v>0</v>
      </c>
      <c r="U3647" s="5">
        <f>IF(O3647&gt;P3647,IF(V3646*($B$6/100)&gt;=O3647-P3647,(O3647-P3647), V3646*($B$6/100)), 0)</f>
        <v>1055.4590001702436</v>
      </c>
      <c r="V3647" s="5">
        <f>V3646+(T3647*($B$5/100))-(U3647/($B$6/100))</f>
        <v>3336162.6634803717</v>
      </c>
      <c r="W3647" s="5">
        <f t="shared" si="516"/>
        <v>83404.066587009293</v>
      </c>
    </row>
    <row r="3648" spans="4:23" x14ac:dyDescent="0.25">
      <c r="D3648">
        <f t="shared" si="517"/>
        <v>3646</v>
      </c>
      <c r="E3648" s="3">
        <v>43982</v>
      </c>
      <c r="F3648" s="4">
        <v>0.91666666666666663</v>
      </c>
      <c r="G3648">
        <v>30</v>
      </c>
      <c r="H3648">
        <v>0</v>
      </c>
      <c r="I3648" s="5">
        <f t="shared" si="512"/>
        <v>4</v>
      </c>
      <c r="J3648" s="22">
        <v>0</v>
      </c>
      <c r="K3648">
        <v>1.5045999999999999E-4</v>
      </c>
      <c r="L3648" s="5" cm="1">
        <f t="array" ref="L3648">_xlfn.IFS(I3648=0, 0, I3648&gt;34, 0, AND(I3648&gt;0, I3648&lt;35), VLOOKUP(I3648, $A$63:$C$96, 3))</f>
        <v>740</v>
      </c>
      <c r="M3648" s="5">
        <f t="shared" si="511"/>
        <v>0</v>
      </c>
      <c r="N3648" s="5">
        <v>613.94640376467339</v>
      </c>
      <c r="O3648" s="5">
        <f t="shared" si="518"/>
        <v>4238.4582</v>
      </c>
      <c r="P3648" s="5">
        <f t="shared" si="519"/>
        <v>740</v>
      </c>
      <c r="Q3648" s="5">
        <f t="shared" si="513"/>
        <v>0</v>
      </c>
      <c r="R3648" s="5">
        <f>IF(O3648&gt;(P3648+U3648),O3648-P3648-U3648, 0)</f>
        <v>0</v>
      </c>
      <c r="S3648" s="5">
        <f t="shared" si="514"/>
        <v>0</v>
      </c>
      <c r="T3648" s="5">
        <f t="shared" si="515"/>
        <v>0</v>
      </c>
      <c r="U3648" s="5">
        <f>IF(O3648&gt;P3648,IF(V3647*($B$6/100)&gt;=O3648-P3648,(O3648-P3648), V3647*($B$6/100)), 0)</f>
        <v>3498.4582</v>
      </c>
      <c r="V3648" s="5">
        <f>V3647+(T3648*($B$5/100))-(U3648/($B$6/100))</f>
        <v>3331164.8660518001</v>
      </c>
      <c r="W3648" s="5">
        <f t="shared" si="516"/>
        <v>83279.121651295005</v>
      </c>
    </row>
    <row r="3649" spans="4:23" x14ac:dyDescent="0.25">
      <c r="D3649">
        <f t="shared" si="517"/>
        <v>3647</v>
      </c>
      <c r="E3649" s="3">
        <v>43982</v>
      </c>
      <c r="F3649" s="4">
        <v>0.95833333333333337</v>
      </c>
      <c r="G3649">
        <v>20</v>
      </c>
      <c r="H3649">
        <v>0</v>
      </c>
      <c r="I3649" s="5">
        <f t="shared" si="512"/>
        <v>3</v>
      </c>
      <c r="J3649" s="22">
        <v>0</v>
      </c>
      <c r="K3649">
        <v>1.5296E-4</v>
      </c>
      <c r="L3649" s="5" cm="1">
        <f t="array" ref="L3649">_xlfn.IFS(I3649=0, 0, I3649&gt;34, 0, AND(I3649&gt;0, I3649&lt;35), VLOOKUP(I3649, $A$63:$C$96, 3))</f>
        <v>232</v>
      </c>
      <c r="M3649" s="5">
        <f t="shared" si="511"/>
        <v>0</v>
      </c>
      <c r="N3649" s="5">
        <v>584.28715755867916</v>
      </c>
      <c r="O3649" s="5">
        <f t="shared" si="518"/>
        <v>4308.8832000000002</v>
      </c>
      <c r="P3649" s="5">
        <f t="shared" si="519"/>
        <v>232</v>
      </c>
      <c r="Q3649" s="5">
        <f t="shared" si="513"/>
        <v>0</v>
      </c>
      <c r="R3649" s="5">
        <f>IF(O3649&gt;(P3649+U3649),O3649-P3649-U3649, 0)</f>
        <v>0</v>
      </c>
      <c r="S3649" s="5">
        <f t="shared" si="514"/>
        <v>0</v>
      </c>
      <c r="T3649" s="5">
        <f t="shared" si="515"/>
        <v>0</v>
      </c>
      <c r="U3649" s="5">
        <f>IF(O3649&gt;P3649,IF(V3648*($B$6/100)&gt;=O3649-P3649,(O3649-P3649), V3648*($B$6/100)), 0)</f>
        <v>4076.8832000000002</v>
      </c>
      <c r="V3649" s="5">
        <f>V3648+(T3649*($B$5/100))-(U3649/($B$6/100))</f>
        <v>3325340.7471946571</v>
      </c>
      <c r="W3649" s="5">
        <f t="shared" si="516"/>
        <v>83133.518679866422</v>
      </c>
    </row>
    <row r="3650" spans="4:23" x14ac:dyDescent="0.25">
      <c r="D3650">
        <f t="shared" si="517"/>
        <v>3648</v>
      </c>
      <c r="E3650" s="3">
        <v>43983</v>
      </c>
      <c r="F3650" s="4">
        <v>0</v>
      </c>
      <c r="G3650">
        <v>20</v>
      </c>
      <c r="H3650">
        <v>0</v>
      </c>
      <c r="I3650" s="5">
        <f t="shared" si="512"/>
        <v>3</v>
      </c>
      <c r="J3650" s="22">
        <v>0</v>
      </c>
      <c r="K3650">
        <v>1.3439000000000002E-4</v>
      </c>
      <c r="L3650" s="5" cm="1">
        <f t="array" ref="L3650">_xlfn.IFS(I3650=0, 0, I3650&gt;34, 0, AND(I3650&gt;0, I3650&lt;35), VLOOKUP(I3650, $A$63:$C$96, 3))</f>
        <v>232</v>
      </c>
      <c r="M3650" s="5">
        <f t="shared" si="511"/>
        <v>0</v>
      </c>
      <c r="N3650" s="5">
        <v>530.91559460097039</v>
      </c>
      <c r="O3650" s="5">
        <f t="shared" si="518"/>
        <v>3785.7663000000007</v>
      </c>
      <c r="P3650" s="5">
        <f t="shared" si="519"/>
        <v>232</v>
      </c>
      <c r="Q3650" s="5">
        <f t="shared" si="513"/>
        <v>0</v>
      </c>
      <c r="R3650" s="5">
        <f>IF(O3650&gt;(P3650+U3650),O3650-P3650-U3650, 0)</f>
        <v>0</v>
      </c>
      <c r="S3650" s="5">
        <f t="shared" si="514"/>
        <v>0</v>
      </c>
      <c r="T3650" s="5">
        <f t="shared" si="515"/>
        <v>0</v>
      </c>
      <c r="U3650" s="5">
        <f>IF(O3650&gt;P3650,IF(V3649*($B$6/100)&gt;=O3650-P3650,(O3650-P3650), V3649*($B$6/100)), 0)</f>
        <v>3553.7663000000007</v>
      </c>
      <c r="V3650" s="5">
        <f>V3649+(T3650*($B$5/100))-(U3650/($B$6/100))</f>
        <v>3320263.9381946572</v>
      </c>
      <c r="W3650" s="5">
        <f t="shared" si="516"/>
        <v>83006.598454866427</v>
      </c>
    </row>
    <row r="3651" spans="4:23" x14ac:dyDescent="0.25">
      <c r="D3651">
        <f t="shared" si="517"/>
        <v>3649</v>
      </c>
      <c r="E3651" s="3">
        <v>43983</v>
      </c>
      <c r="F3651" s="4">
        <v>4.1666666666666664E-2</v>
      </c>
      <c r="G3651">
        <v>20</v>
      </c>
      <c r="H3651">
        <v>0</v>
      </c>
      <c r="I3651" s="5">
        <f t="shared" si="512"/>
        <v>3</v>
      </c>
      <c r="J3651" s="22">
        <v>0</v>
      </c>
      <c r="K3651">
        <v>1.0792999999999999E-4</v>
      </c>
      <c r="L3651" s="5" cm="1">
        <f t="array" ref="L3651">_xlfn.IFS(I3651=0, 0, I3651&gt;34, 0, AND(I3651&gt;0, I3651&lt;35), VLOOKUP(I3651, $A$63:$C$96, 3))</f>
        <v>232</v>
      </c>
      <c r="M3651" s="5">
        <f t="shared" ref="M3651:M3714" si="520">$B$11*$B$4*J3651*1000</f>
        <v>0</v>
      </c>
      <c r="N3651" s="5">
        <v>463.68605823570977</v>
      </c>
      <c r="O3651" s="5">
        <f t="shared" si="518"/>
        <v>3040.3881000000001</v>
      </c>
      <c r="P3651" s="5">
        <f t="shared" si="519"/>
        <v>232</v>
      </c>
      <c r="Q3651" s="5">
        <f t="shared" si="513"/>
        <v>0</v>
      </c>
      <c r="R3651" s="5">
        <f>IF(O3651&gt;(P3651+U3651),O3651-P3651-U3651, 0)</f>
        <v>0</v>
      </c>
      <c r="S3651" s="5">
        <f t="shared" si="514"/>
        <v>0</v>
      </c>
      <c r="T3651" s="5">
        <f t="shared" si="515"/>
        <v>0</v>
      </c>
      <c r="U3651" s="5">
        <f>IF(O3651&gt;P3651,IF(V3650*($B$6/100)&gt;=O3651-P3651,(O3651-P3651), V3650*($B$6/100)), 0)</f>
        <v>2808.3881000000001</v>
      </c>
      <c r="V3651" s="5">
        <f>V3650+(T3651*($B$5/100))-(U3651/($B$6/100))</f>
        <v>3316251.9551946572</v>
      </c>
      <c r="W3651" s="5">
        <f t="shared" si="516"/>
        <v>82906.29887986643</v>
      </c>
    </row>
    <row r="3652" spans="4:23" x14ac:dyDescent="0.25">
      <c r="D3652">
        <f t="shared" si="517"/>
        <v>3650</v>
      </c>
      <c r="E3652" s="3">
        <v>43983</v>
      </c>
      <c r="F3652" s="4">
        <v>8.3333333333333329E-2</v>
      </c>
      <c r="G3652">
        <v>20</v>
      </c>
      <c r="H3652">
        <v>0</v>
      </c>
      <c r="I3652" s="5">
        <f t="shared" ref="I3652:I3715" si="521">ROUND((G3652/10)*((LN(99/0.03)/(LN(10/0.03)))),0)</f>
        <v>3</v>
      </c>
      <c r="J3652" s="22">
        <v>0</v>
      </c>
      <c r="K3652">
        <v>9.0700000000000009E-5</v>
      </c>
      <c r="L3652" s="5" cm="1">
        <f t="array" ref="L3652">_xlfn.IFS(I3652=0, 0, I3652&gt;34, 0, AND(I3652&gt;0, I3652&lt;35), VLOOKUP(I3652, $A$63:$C$96, 3))</f>
        <v>232</v>
      </c>
      <c r="M3652" s="5">
        <f t="shared" si="520"/>
        <v>0</v>
      </c>
      <c r="N3652" s="5">
        <v>434.02596965383117</v>
      </c>
      <c r="O3652" s="5">
        <f t="shared" si="518"/>
        <v>2555.0190000000002</v>
      </c>
      <c r="P3652" s="5">
        <f t="shared" si="519"/>
        <v>232</v>
      </c>
      <c r="Q3652" s="5">
        <f t="shared" ref="Q3652:Q3715" si="522">IF((L3652+M3652-P3652)&lt;($B$8/100)*$B$3,L3652+M3652-P3652,($B$8/100)*$B$3)</f>
        <v>0</v>
      </c>
      <c r="R3652" s="5">
        <f>IF(O3652&gt;(P3652+U3652),O3652-P3652-U3652, 0)</f>
        <v>0</v>
      </c>
      <c r="S3652" s="5">
        <f t="shared" ref="S3652:S3715" si="523">IF((IF((L3652+M3652)&gt;O3652,L3652+M3652-P3652-Q3652,0))&lt;((N3652*3.595182*($B$7/100))/($B$5/100)),L3652+M3652-P3652-Q3652, N3652*3.595182*($B$7/100)/($B$5/100))</f>
        <v>0</v>
      </c>
      <c r="T3652" s="5">
        <f t="shared" ref="T3652:T3715" si="524">((L3652+M3652)-P3652-S3652)</f>
        <v>0</v>
      </c>
      <c r="U3652" s="5">
        <f>IF(O3652&gt;P3652,IF(V3651*($B$6/100)&gt;=O3652-P3652,(O3652-P3652), V3651*($B$6/100)), 0)</f>
        <v>2323.0190000000002</v>
      </c>
      <c r="V3652" s="5">
        <f>V3651+(T3652*($B$5/100))-(U3652/($B$6/100))</f>
        <v>3312933.3566232286</v>
      </c>
      <c r="W3652" s="5">
        <f t="shared" ref="W3652:W3715" si="525">V3652/40</f>
        <v>82823.333915580719</v>
      </c>
    </row>
    <row r="3653" spans="4:23" x14ac:dyDescent="0.25">
      <c r="D3653">
        <f t="shared" ref="D3653:D3716" si="526">D3652+1</f>
        <v>3651</v>
      </c>
      <c r="E3653" s="3">
        <v>43983</v>
      </c>
      <c r="F3653" s="4">
        <v>0.125</v>
      </c>
      <c r="G3653">
        <v>30</v>
      </c>
      <c r="H3653">
        <v>0</v>
      </c>
      <c r="I3653" s="5">
        <f t="shared" si="521"/>
        <v>4</v>
      </c>
      <c r="J3653" s="22">
        <v>0</v>
      </c>
      <c r="K3653">
        <v>7.9950000000000005E-5</v>
      </c>
      <c r="L3653" s="5" cm="1">
        <f t="array" ref="L3653">_xlfn.IFS(I3653=0, 0, I3653&gt;34, 0, AND(I3653&gt;0, I3653&lt;35), VLOOKUP(I3653, $A$63:$C$96, 3))</f>
        <v>740</v>
      </c>
      <c r="M3653" s="5">
        <f t="shared" si="520"/>
        <v>0</v>
      </c>
      <c r="N3653" s="5">
        <v>423.16262566751271</v>
      </c>
      <c r="O3653" s="5">
        <f t="shared" ref="O3653:O3716" si="527">$B$2*K3653*1000</f>
        <v>2252.1915000000004</v>
      </c>
      <c r="P3653" s="5">
        <f t="shared" ref="P3653:P3716" si="528">IF(O3653&gt;=(L3653+M3653),L3653+M3653,O3653)</f>
        <v>740</v>
      </c>
      <c r="Q3653" s="5">
        <f t="shared" si="522"/>
        <v>0</v>
      </c>
      <c r="R3653" s="5">
        <f>IF(O3653&gt;(P3653+U3653),O3653-P3653-U3653, 0)</f>
        <v>0</v>
      </c>
      <c r="S3653" s="5">
        <f t="shared" si="523"/>
        <v>0</v>
      </c>
      <c r="T3653" s="5">
        <f t="shared" si="524"/>
        <v>0</v>
      </c>
      <c r="U3653" s="5">
        <f>IF(O3653&gt;P3653,IF(V3652*($B$6/100)&gt;=O3653-P3653,(O3653-P3653), V3652*($B$6/100)), 0)</f>
        <v>1512.1915000000004</v>
      </c>
      <c r="V3653" s="5">
        <f>V3652+(T3653*($B$5/100))-(U3653/($B$6/100))</f>
        <v>3310773.0830518003</v>
      </c>
      <c r="W3653" s="5">
        <f t="shared" si="525"/>
        <v>82769.327076295012</v>
      </c>
    </row>
    <row r="3654" spans="4:23" x14ac:dyDescent="0.25">
      <c r="D3654">
        <f t="shared" si="526"/>
        <v>3652</v>
      </c>
      <c r="E3654" s="3">
        <v>43983</v>
      </c>
      <c r="F3654" s="4">
        <v>0.16666666666666666</v>
      </c>
      <c r="G3654">
        <v>20</v>
      </c>
      <c r="H3654">
        <v>0</v>
      </c>
      <c r="I3654" s="5">
        <f t="shared" si="521"/>
        <v>3</v>
      </c>
      <c r="J3654" s="22">
        <v>0</v>
      </c>
      <c r="K3654">
        <v>7.3800000000000005E-5</v>
      </c>
      <c r="L3654" s="5" cm="1">
        <f t="array" ref="L3654">_xlfn.IFS(I3654=0, 0, I3654&gt;34, 0, AND(I3654&gt;0, I3654&lt;35), VLOOKUP(I3654, $A$63:$C$96, 3))</f>
        <v>232</v>
      </c>
      <c r="M3654" s="5">
        <f t="shared" si="520"/>
        <v>0</v>
      </c>
      <c r="N3654" s="5">
        <v>422.17392628416889</v>
      </c>
      <c r="O3654" s="5">
        <f t="shared" si="527"/>
        <v>2078.9460000000004</v>
      </c>
      <c r="P3654" s="5">
        <f t="shared" si="528"/>
        <v>232</v>
      </c>
      <c r="Q3654" s="5">
        <f t="shared" si="522"/>
        <v>0</v>
      </c>
      <c r="R3654" s="5">
        <f>IF(O3654&gt;(P3654+U3654),O3654-P3654-U3654, 0)</f>
        <v>0</v>
      </c>
      <c r="S3654" s="5">
        <f t="shared" si="523"/>
        <v>0</v>
      </c>
      <c r="T3654" s="5">
        <f t="shared" si="524"/>
        <v>0</v>
      </c>
      <c r="U3654" s="5">
        <f>IF(O3654&gt;P3654,IF(V3653*($B$6/100)&gt;=O3654-P3654,(O3654-P3654), V3653*($B$6/100)), 0)</f>
        <v>1846.9460000000004</v>
      </c>
      <c r="V3654" s="5">
        <f>V3653+(T3654*($B$5/100))-(U3654/($B$6/100))</f>
        <v>3308134.5887660859</v>
      </c>
      <c r="W3654" s="5">
        <f t="shared" si="525"/>
        <v>82703.364719152145</v>
      </c>
    </row>
    <row r="3655" spans="4:23" x14ac:dyDescent="0.25">
      <c r="D3655">
        <f t="shared" si="526"/>
        <v>3653</v>
      </c>
      <c r="E3655" s="3">
        <v>43983</v>
      </c>
      <c r="F3655" s="4">
        <v>0.20833333333333334</v>
      </c>
      <c r="G3655">
        <v>20</v>
      </c>
      <c r="H3655">
        <v>2</v>
      </c>
      <c r="I3655" s="5">
        <f t="shared" si="521"/>
        <v>3</v>
      </c>
      <c r="J3655" s="22">
        <v>1.4846854693833111E-5</v>
      </c>
      <c r="K3655">
        <v>7.0720000000000001E-5</v>
      </c>
      <c r="L3655" s="5" cm="1">
        <f t="array" ref="L3655">_xlfn.IFS(I3655=0, 0, I3655&gt;34, 0, AND(I3655&gt;0, I3655&lt;35), VLOOKUP(I3655, $A$63:$C$96, 3))</f>
        <v>232</v>
      </c>
      <c r="M3655" s="5">
        <f t="shared" si="520"/>
        <v>70.522559795707281</v>
      </c>
      <c r="N3655" s="5">
        <v>442.9365796393547</v>
      </c>
      <c r="O3655" s="5">
        <f t="shared" si="527"/>
        <v>1992.1823999999999</v>
      </c>
      <c r="P3655" s="5">
        <f t="shared" si="528"/>
        <v>302.52255979570725</v>
      </c>
      <c r="Q3655" s="5">
        <f t="shared" si="522"/>
        <v>0</v>
      </c>
      <c r="R3655" s="5">
        <f>IF(O3655&gt;(P3655+U3655),O3655-P3655-U3655, 0)</f>
        <v>0</v>
      </c>
      <c r="S3655" s="5">
        <f t="shared" si="523"/>
        <v>0</v>
      </c>
      <c r="T3655" s="5">
        <f t="shared" si="524"/>
        <v>0</v>
      </c>
      <c r="U3655" s="5">
        <f>IF(O3655&gt;P3655,IF(V3654*($B$6/100)&gt;=O3655-P3655,(O3655-P3655), V3654*($B$6/100)), 0)</f>
        <v>1689.6598402042928</v>
      </c>
      <c r="V3655" s="5">
        <f>V3654+(T3655*($B$5/100))-(U3655/($B$6/100))</f>
        <v>3305720.7889943654</v>
      </c>
      <c r="W3655" s="5">
        <f t="shared" si="525"/>
        <v>82643.019724859128</v>
      </c>
    </row>
    <row r="3656" spans="4:23" x14ac:dyDescent="0.25">
      <c r="D3656">
        <f t="shared" si="526"/>
        <v>3654</v>
      </c>
      <c r="E3656" s="3">
        <v>43983</v>
      </c>
      <c r="F3656" s="4">
        <v>0.25</v>
      </c>
      <c r="G3656">
        <v>40</v>
      </c>
      <c r="H3656">
        <v>10</v>
      </c>
      <c r="I3656" s="5">
        <f t="shared" si="521"/>
        <v>6</v>
      </c>
      <c r="J3656" s="22">
        <v>1.0145350707452627E-4</v>
      </c>
      <c r="K3656">
        <v>6.8869999999999996E-5</v>
      </c>
      <c r="L3656" s="5" cm="1">
        <f t="array" ref="L3656">_xlfn.IFS(I3656=0, 0, I3656&gt;34, 0, AND(I3656&gt;0, I3656&lt;35), VLOOKUP(I3656, $A$63:$C$96, 3))</f>
        <v>2980</v>
      </c>
      <c r="M3656" s="5">
        <f t="shared" si="520"/>
        <v>481.90415860399975</v>
      </c>
      <c r="N3656" s="5">
        <v>476.56583949511486</v>
      </c>
      <c r="O3656" s="5">
        <f t="shared" si="527"/>
        <v>1940.0678999999998</v>
      </c>
      <c r="P3656" s="5">
        <f t="shared" si="528"/>
        <v>1940.0678999999998</v>
      </c>
      <c r="Q3656" s="5">
        <f t="shared" si="522"/>
        <v>487.20077413479089</v>
      </c>
      <c r="R3656" s="5">
        <f>IF(O3656&gt;(P3656+U3656),O3656-P3656-U3656, 0)</f>
        <v>0</v>
      </c>
      <c r="S3656" s="5">
        <f t="shared" si="523"/>
        <v>244.76298970967517</v>
      </c>
      <c r="T3656" s="5">
        <f t="shared" si="524"/>
        <v>1277.0732688943249</v>
      </c>
      <c r="U3656" s="5">
        <f>IF(O3656&gt;P3656,IF(V3655*($B$6/100)&gt;=O3656-P3656,(O3656-P3656), V3655*($B$6/100)), 0)</f>
        <v>0</v>
      </c>
      <c r="V3656" s="5">
        <f>V3655+(T3656*($B$5/100))-(U3656/($B$6/100))</f>
        <v>3306614.7402825914</v>
      </c>
      <c r="W3656" s="5">
        <f t="shared" si="525"/>
        <v>82665.368507064792</v>
      </c>
    </row>
    <row r="3657" spans="4:23" x14ac:dyDescent="0.25">
      <c r="D3657">
        <f t="shared" si="526"/>
        <v>3655</v>
      </c>
      <c r="E3657" s="3">
        <v>43983</v>
      </c>
      <c r="F3657" s="4">
        <v>0.29166666666666669</v>
      </c>
      <c r="G3657">
        <v>50</v>
      </c>
      <c r="H3657">
        <v>10</v>
      </c>
      <c r="I3657" s="5">
        <f t="shared" si="521"/>
        <v>7</v>
      </c>
      <c r="J3657" s="22">
        <v>2.1775386884288563E-4</v>
      </c>
      <c r="K3657">
        <v>6.669E-5</v>
      </c>
      <c r="L3657" s="5" cm="1">
        <f t="array" ref="L3657">_xlfn.IFS(I3657=0, 0, I3657&gt;34, 0, AND(I3657&gt;0, I3657&lt;35), VLOOKUP(I3657, $A$63:$C$96, 3))</f>
        <v>4800</v>
      </c>
      <c r="M3657" s="5">
        <f t="shared" si="520"/>
        <v>1034.3308770037067</v>
      </c>
      <c r="N3657" s="5">
        <v>524.02467626736666</v>
      </c>
      <c r="O3657" s="5">
        <f t="shared" si="527"/>
        <v>1878.6573000000001</v>
      </c>
      <c r="P3657" s="5">
        <f t="shared" si="528"/>
        <v>1878.6573000000001</v>
      </c>
      <c r="Q3657" s="5">
        <f t="shared" si="522"/>
        <v>487.20077413479089</v>
      </c>
      <c r="R3657" s="5">
        <f>IF(O3657&gt;(P3657+U3657),O3657-P3657-U3657, 0)</f>
        <v>0</v>
      </c>
      <c r="S3657" s="5">
        <f t="shared" si="523"/>
        <v>269.13772623889486</v>
      </c>
      <c r="T3657" s="5">
        <f t="shared" si="524"/>
        <v>3686.5358507648116</v>
      </c>
      <c r="U3657" s="5">
        <f>IF(O3657&gt;P3657,IF(V3656*($B$6/100)&gt;=O3657-P3657,(O3657-P3657), V3656*($B$6/100)), 0)</f>
        <v>0</v>
      </c>
      <c r="V3657" s="5">
        <f>V3656+(T3657*($B$5/100))-(U3657/($B$6/100))</f>
        <v>3309195.3153781267</v>
      </c>
      <c r="W3657" s="5">
        <f t="shared" si="525"/>
        <v>82729.882884453167</v>
      </c>
    </row>
    <row r="3658" spans="4:23" x14ac:dyDescent="0.25">
      <c r="D3658">
        <f t="shared" si="526"/>
        <v>3656</v>
      </c>
      <c r="E3658" s="3">
        <v>43983</v>
      </c>
      <c r="F3658" s="4">
        <v>0.33333333333333331</v>
      </c>
      <c r="G3658">
        <v>60</v>
      </c>
      <c r="H3658">
        <v>10</v>
      </c>
      <c r="I3658" s="5">
        <f t="shared" si="521"/>
        <v>8</v>
      </c>
      <c r="J3658" s="22">
        <v>3.5385003686968917E-4</v>
      </c>
      <c r="K3658">
        <v>6.9790000000000008E-5</v>
      </c>
      <c r="L3658" s="5" cm="1">
        <f t="array" ref="L3658">_xlfn.IFS(I3658=0, 0, I3658&gt;34, 0, AND(I3658&gt;0, I3658&lt;35), VLOOKUP(I3658, $A$63:$C$96, 3))</f>
        <v>7160</v>
      </c>
      <c r="M3658" s="5">
        <f t="shared" si="520"/>
        <v>1680.7876751310237</v>
      </c>
      <c r="N3658" s="5">
        <v>627.84088574305167</v>
      </c>
      <c r="O3658" s="5">
        <f t="shared" si="527"/>
        <v>1965.9843000000001</v>
      </c>
      <c r="P3658" s="5">
        <f t="shared" si="528"/>
        <v>1965.9843000000001</v>
      </c>
      <c r="Q3658" s="5">
        <f t="shared" si="522"/>
        <v>487.20077413479089</v>
      </c>
      <c r="R3658" s="5">
        <f>IF(O3658&gt;(P3658+U3658),O3658-P3658-U3658, 0)</f>
        <v>0</v>
      </c>
      <c r="S3658" s="5">
        <f t="shared" si="523"/>
        <v>322.45746446963949</v>
      </c>
      <c r="T3658" s="5">
        <f t="shared" si="524"/>
        <v>6552.3459106613836</v>
      </c>
      <c r="U3658" s="5">
        <f>IF(O3658&gt;P3658,IF(V3657*($B$6/100)&gt;=O3658-P3658,(O3658-P3658), V3657*($B$6/100)), 0)</f>
        <v>0</v>
      </c>
      <c r="V3658" s="5">
        <f>V3657+(T3658*($B$5/100))-(U3658/($B$6/100))</f>
        <v>3313781.9575155894</v>
      </c>
      <c r="W3658" s="5">
        <f t="shared" si="525"/>
        <v>82844.548937889733</v>
      </c>
    </row>
    <row r="3659" spans="4:23" x14ac:dyDescent="0.25">
      <c r="D3659">
        <f t="shared" si="526"/>
        <v>3657</v>
      </c>
      <c r="E3659" s="3">
        <v>43983</v>
      </c>
      <c r="F3659" s="4">
        <v>0.375</v>
      </c>
      <c r="G3659">
        <v>50</v>
      </c>
      <c r="H3659">
        <v>10</v>
      </c>
      <c r="I3659" s="5">
        <f t="shared" si="521"/>
        <v>7</v>
      </c>
      <c r="J3659" s="22">
        <v>4.9242068067879819E-4</v>
      </c>
      <c r="K3659">
        <v>8.1700000000000007E-5</v>
      </c>
      <c r="L3659" s="5" cm="1">
        <f t="array" ref="L3659">_xlfn.IFS(I3659=0, 0, I3659&gt;34, 0, AND(I3659&gt;0, I3659&lt;35), VLOOKUP(I3659, $A$63:$C$96, 3))</f>
        <v>4800</v>
      </c>
      <c r="M3659" s="5">
        <f t="shared" si="520"/>
        <v>2338.9982332242917</v>
      </c>
      <c r="N3659" s="5">
        <v>765.2955117003595</v>
      </c>
      <c r="O3659" s="5">
        <f t="shared" si="527"/>
        <v>2301.489</v>
      </c>
      <c r="P3659" s="5">
        <f t="shared" si="528"/>
        <v>2301.489</v>
      </c>
      <c r="Q3659" s="5">
        <f t="shared" si="522"/>
        <v>487.20077413479089</v>
      </c>
      <c r="R3659" s="5">
        <f>IF(O3659&gt;(P3659+U3659),O3659-P3659-U3659, 0)</f>
        <v>0</v>
      </c>
      <c r="S3659" s="5">
        <f t="shared" si="523"/>
        <v>393.05380690656023</v>
      </c>
      <c r="T3659" s="5">
        <f t="shared" si="524"/>
        <v>4444.4554263177306</v>
      </c>
      <c r="U3659" s="5">
        <f>IF(O3659&gt;P3659,IF(V3658*($B$6/100)&gt;=O3659-P3659,(O3659-P3659), V3658*($B$6/100)), 0)</f>
        <v>0</v>
      </c>
      <c r="V3659" s="5">
        <f>V3658+(T3659*($B$5/100))-(U3659/($B$6/100))</f>
        <v>3316893.0763140121</v>
      </c>
      <c r="W3659" s="5">
        <f t="shared" si="525"/>
        <v>82922.326907850307</v>
      </c>
    </row>
    <row r="3660" spans="4:23" x14ac:dyDescent="0.25">
      <c r="D3660">
        <f t="shared" si="526"/>
        <v>3658</v>
      </c>
      <c r="E3660" s="3">
        <v>43983</v>
      </c>
      <c r="F3660" s="4">
        <v>0.41666666666666669</v>
      </c>
      <c r="G3660">
        <v>50</v>
      </c>
      <c r="H3660">
        <v>10</v>
      </c>
      <c r="I3660" s="5">
        <f t="shared" si="521"/>
        <v>7</v>
      </c>
      <c r="J3660" s="22">
        <v>6.2604237292329624E-4</v>
      </c>
      <c r="K3660">
        <v>9.4869999999999991E-5</v>
      </c>
      <c r="L3660" s="5" cm="1">
        <f t="array" ref="L3660">_xlfn.IFS(I3660=0, 0, I3660&gt;34, 0, AND(I3660&gt;0, I3660&lt;35), VLOOKUP(I3660, $A$63:$C$96, 3))</f>
        <v>4800</v>
      </c>
      <c r="M3660" s="5">
        <f t="shared" si="520"/>
        <v>2973.701271385657</v>
      </c>
      <c r="N3660" s="5">
        <v>877.02469978593081</v>
      </c>
      <c r="O3660" s="5">
        <f t="shared" si="527"/>
        <v>2672.4878999999996</v>
      </c>
      <c r="P3660" s="5">
        <f t="shared" si="528"/>
        <v>2672.4878999999996</v>
      </c>
      <c r="Q3660" s="5">
        <f t="shared" si="522"/>
        <v>487.20077413479089</v>
      </c>
      <c r="R3660" s="5">
        <f>IF(O3660&gt;(P3660+U3660),O3660-P3660-U3660, 0)</f>
        <v>0</v>
      </c>
      <c r="S3660" s="5">
        <f t="shared" si="523"/>
        <v>450.43763060368326</v>
      </c>
      <c r="T3660" s="5">
        <f t="shared" si="524"/>
        <v>4650.7757407819736</v>
      </c>
      <c r="U3660" s="5">
        <f>IF(O3660&gt;P3660,IF(V3659*($B$6/100)&gt;=O3660-P3660,(O3660-P3660), V3659*($B$6/100)), 0)</f>
        <v>0</v>
      </c>
      <c r="V3660" s="5">
        <f>V3659+(T3660*($B$5/100))-(U3660/($B$6/100))</f>
        <v>3320148.6193325594</v>
      </c>
      <c r="W3660" s="5">
        <f t="shared" si="525"/>
        <v>83003.715483313979</v>
      </c>
    </row>
    <row r="3661" spans="4:23" x14ac:dyDescent="0.25">
      <c r="D3661">
        <f t="shared" si="526"/>
        <v>3659</v>
      </c>
      <c r="E3661" s="3">
        <v>43983</v>
      </c>
      <c r="F3661" s="4">
        <v>0.45833333333333331</v>
      </c>
      <c r="G3661">
        <v>60</v>
      </c>
      <c r="H3661">
        <v>10</v>
      </c>
      <c r="I3661" s="5">
        <f t="shared" si="521"/>
        <v>8</v>
      </c>
      <c r="J3661" s="22">
        <v>7.2007245265090589E-4</v>
      </c>
      <c r="K3661">
        <v>9.2529999999999997E-5</v>
      </c>
      <c r="L3661" s="5" cm="1">
        <f t="array" ref="L3661">_xlfn.IFS(I3661=0, 0, I3661&gt;34, 0, AND(I3661&gt;0, I3661&lt;35), VLOOKUP(I3661, $A$63:$C$96, 3))</f>
        <v>7160</v>
      </c>
      <c r="M3661" s="5">
        <f t="shared" si="520"/>
        <v>3420.3441500918029</v>
      </c>
      <c r="N3661" s="5">
        <v>819.6769766424203</v>
      </c>
      <c r="O3661" s="5">
        <f t="shared" si="527"/>
        <v>2606.5700999999999</v>
      </c>
      <c r="P3661" s="5">
        <f t="shared" si="528"/>
        <v>2606.5700999999999</v>
      </c>
      <c r="Q3661" s="5">
        <f t="shared" si="522"/>
        <v>487.20077413479089</v>
      </c>
      <c r="R3661" s="5">
        <f>IF(O3661&gt;(P3661+U3661),O3661-P3661-U3661, 0)</f>
        <v>0</v>
      </c>
      <c r="S3661" s="5">
        <f t="shared" si="523"/>
        <v>420.98398746275006</v>
      </c>
      <c r="T3661" s="5">
        <f t="shared" si="524"/>
        <v>7552.7900626290539</v>
      </c>
      <c r="U3661" s="5">
        <f>IF(O3661&gt;P3661,IF(V3660*($B$6/100)&gt;=O3661-P3661,(O3661-P3661), V3660*($B$6/100)), 0)</f>
        <v>0</v>
      </c>
      <c r="V3661" s="5">
        <f>V3660+(T3661*($B$5/100))-(U3661/($B$6/100))</f>
        <v>3325435.5723763998</v>
      </c>
      <c r="W3661" s="5">
        <f t="shared" si="525"/>
        <v>83135.889309409991</v>
      </c>
    </row>
    <row r="3662" spans="4:23" x14ac:dyDescent="0.25">
      <c r="D3662">
        <f t="shared" si="526"/>
        <v>3660</v>
      </c>
      <c r="E3662" s="3">
        <v>43983</v>
      </c>
      <c r="F3662" s="4">
        <v>0.5</v>
      </c>
      <c r="G3662">
        <v>60</v>
      </c>
      <c r="H3662">
        <v>10</v>
      </c>
      <c r="I3662" s="5">
        <f t="shared" si="521"/>
        <v>8</v>
      </c>
      <c r="J3662" s="22">
        <v>7.819343472085439E-4</v>
      </c>
      <c r="K3662">
        <v>8.4099999999999998E-5</v>
      </c>
      <c r="L3662" s="5" cm="1">
        <f t="array" ref="L3662">_xlfn.IFS(I3662=0, 0, I3662&gt;34, 0, AND(I3662&gt;0, I3662&lt;35), VLOOKUP(I3662, $A$63:$C$96, 3))</f>
        <v>7160</v>
      </c>
      <c r="M3662" s="5">
        <f t="shared" si="520"/>
        <v>3714.1881492405837</v>
      </c>
      <c r="N3662" s="5">
        <v>744.53167901893551</v>
      </c>
      <c r="O3662" s="5">
        <f t="shared" si="527"/>
        <v>2369.0970000000002</v>
      </c>
      <c r="P3662" s="5">
        <f t="shared" si="528"/>
        <v>2369.0970000000002</v>
      </c>
      <c r="Q3662" s="5">
        <f t="shared" si="522"/>
        <v>487.20077413479089</v>
      </c>
      <c r="R3662" s="5">
        <f>IF(O3662&gt;(P3662+U3662),O3662-P3662-U3662, 0)</f>
        <v>0</v>
      </c>
      <c r="S3662" s="5">
        <f t="shared" si="523"/>
        <v>382.38955583409353</v>
      </c>
      <c r="T3662" s="5">
        <f t="shared" si="524"/>
        <v>8122.7015934064912</v>
      </c>
      <c r="U3662" s="5">
        <f>IF(O3662&gt;P3662,IF(V3661*($B$6/100)&gt;=O3662-P3662,(O3662-P3662), V3661*($B$6/100)), 0)</f>
        <v>0</v>
      </c>
      <c r="V3662" s="5">
        <f>V3661+(T3662*($B$5/100))-(U3662/($B$6/100))</f>
        <v>3331121.4634917844</v>
      </c>
      <c r="W3662" s="5">
        <f t="shared" si="525"/>
        <v>83278.036587294613</v>
      </c>
    </row>
    <row r="3663" spans="4:23" x14ac:dyDescent="0.25">
      <c r="D3663">
        <f t="shared" si="526"/>
        <v>3661</v>
      </c>
      <c r="E3663" s="3">
        <v>43983</v>
      </c>
      <c r="F3663" s="4">
        <v>0.54166666666666663</v>
      </c>
      <c r="G3663">
        <v>60</v>
      </c>
      <c r="H3663">
        <v>10</v>
      </c>
      <c r="I3663" s="5">
        <f t="shared" si="521"/>
        <v>8</v>
      </c>
      <c r="J3663" s="22">
        <v>7.8440882299084941E-4</v>
      </c>
      <c r="K3663">
        <v>7.9850000000000003E-5</v>
      </c>
      <c r="L3663" s="5" cm="1">
        <f t="array" ref="L3663">_xlfn.IFS(I3663=0, 0, I3663&gt;34, 0, AND(I3663&gt;0, I3663&lt;35), VLOOKUP(I3663, $A$63:$C$96, 3))</f>
        <v>7160</v>
      </c>
      <c r="M3663" s="5">
        <f t="shared" si="520"/>
        <v>3725.9419092065345</v>
      </c>
      <c r="N3663" s="5">
        <v>715.85781604322051</v>
      </c>
      <c r="O3663" s="5">
        <f t="shared" si="527"/>
        <v>2249.3744999999999</v>
      </c>
      <c r="P3663" s="5">
        <f t="shared" si="528"/>
        <v>2249.3744999999999</v>
      </c>
      <c r="Q3663" s="5">
        <f t="shared" si="522"/>
        <v>487.20077413479089</v>
      </c>
      <c r="R3663" s="5">
        <f>IF(O3663&gt;(P3663+U3663),O3663-P3663-U3663, 0)</f>
        <v>0</v>
      </c>
      <c r="S3663" s="5">
        <f t="shared" si="523"/>
        <v>367.66273354255679</v>
      </c>
      <c r="T3663" s="5">
        <f t="shared" si="524"/>
        <v>8268.9046756639782</v>
      </c>
      <c r="U3663" s="5">
        <f>IF(O3663&gt;P3663,IF(V3662*($B$6/100)&gt;=O3663-P3663,(O3663-P3663), V3662*($B$6/100)), 0)</f>
        <v>0</v>
      </c>
      <c r="V3663" s="5">
        <f>V3662+(T3663*($B$5/100))-(U3663/($B$6/100))</f>
        <v>3336909.696764749</v>
      </c>
      <c r="W3663" s="5">
        <f t="shared" si="525"/>
        <v>83422.742419118731</v>
      </c>
    </row>
    <row r="3664" spans="4:23" x14ac:dyDescent="0.25">
      <c r="D3664">
        <f t="shared" si="526"/>
        <v>3662</v>
      </c>
      <c r="E3664" s="3">
        <v>43983</v>
      </c>
      <c r="F3664" s="4">
        <v>0.58333333333333337</v>
      </c>
      <c r="G3664">
        <v>40</v>
      </c>
      <c r="H3664">
        <v>7</v>
      </c>
      <c r="I3664" s="5">
        <f t="shared" si="521"/>
        <v>6</v>
      </c>
      <c r="J3664" s="22">
        <v>6.4831265496404584E-4</v>
      </c>
      <c r="K3664">
        <v>7.1639999999999998E-5</v>
      </c>
      <c r="L3664" s="5" cm="1">
        <f t="array" ref="L3664">_xlfn.IFS(I3664=0, 0, I3664&gt;34, 0, AND(I3664&gt;0, I3664&lt;35), VLOOKUP(I3664, $A$63:$C$96, 3))</f>
        <v>2980</v>
      </c>
      <c r="M3664" s="5">
        <f t="shared" si="520"/>
        <v>3079.4851110792179</v>
      </c>
      <c r="N3664" s="5">
        <v>646.64504324639393</v>
      </c>
      <c r="O3664" s="5">
        <f t="shared" si="527"/>
        <v>2018.0987999999998</v>
      </c>
      <c r="P3664" s="5">
        <f t="shared" si="528"/>
        <v>2018.0987999999998</v>
      </c>
      <c r="Q3664" s="5">
        <f t="shared" si="522"/>
        <v>487.20077413479089</v>
      </c>
      <c r="R3664" s="5">
        <f>IF(O3664&gt;(P3664+U3664),O3664-P3664-U3664, 0)</f>
        <v>0</v>
      </c>
      <c r="S3664" s="5">
        <f t="shared" si="523"/>
        <v>332.11523140980819</v>
      </c>
      <c r="T3664" s="5">
        <f t="shared" si="524"/>
        <v>3709.27107966941</v>
      </c>
      <c r="U3664" s="5">
        <f>IF(O3664&gt;P3664,IF(V3663*($B$6/100)&gt;=O3664-P3664,(O3664-P3664), V3663*($B$6/100)), 0)</f>
        <v>0</v>
      </c>
      <c r="V3664" s="5">
        <f>V3663+(T3664*($B$5/100))-(U3664/($B$6/100))</f>
        <v>3339506.1865205178</v>
      </c>
      <c r="W3664" s="5">
        <f t="shared" si="525"/>
        <v>83487.654663012945</v>
      </c>
    </row>
    <row r="3665" spans="4:23" x14ac:dyDescent="0.25">
      <c r="D3665">
        <f t="shared" si="526"/>
        <v>3663</v>
      </c>
      <c r="E3665" s="3">
        <v>43983</v>
      </c>
      <c r="F3665" s="4">
        <v>0.625</v>
      </c>
      <c r="G3665">
        <v>40</v>
      </c>
      <c r="H3665">
        <v>1</v>
      </c>
      <c r="I3665" s="5">
        <f t="shared" si="521"/>
        <v>6</v>
      </c>
      <c r="J3665" s="22">
        <v>4.0828850408041058E-4</v>
      </c>
      <c r="K3665">
        <v>6.5509999999999988E-5</v>
      </c>
      <c r="L3665" s="5" cm="1">
        <f t="array" ref="L3665">_xlfn.IFS(I3665=0, 0, I3665&gt;34, 0, AND(I3665&gt;0, I3665&lt;35), VLOOKUP(I3665, $A$63:$C$96, 3))</f>
        <v>2980</v>
      </c>
      <c r="M3665" s="5">
        <f t="shared" si="520"/>
        <v>1939.3703943819503</v>
      </c>
      <c r="N3665" s="5">
        <v>554.69093230051021</v>
      </c>
      <c r="O3665" s="5">
        <f t="shared" si="527"/>
        <v>1845.4166999999998</v>
      </c>
      <c r="P3665" s="5">
        <f t="shared" si="528"/>
        <v>1845.4166999999998</v>
      </c>
      <c r="Q3665" s="5">
        <f t="shared" si="522"/>
        <v>487.20077413479089</v>
      </c>
      <c r="R3665" s="5">
        <f>IF(O3665&gt;(P3665+U3665),O3665-P3665-U3665, 0)</f>
        <v>0</v>
      </c>
      <c r="S3665" s="5">
        <f t="shared" si="523"/>
        <v>284.88783648143044</v>
      </c>
      <c r="T3665" s="5">
        <f t="shared" si="524"/>
        <v>2789.0658579005199</v>
      </c>
      <c r="U3665" s="5">
        <f>IF(O3665&gt;P3665,IF(V3664*($B$6/100)&gt;=O3665-P3665,(O3665-P3665), V3664*($B$6/100)), 0)</f>
        <v>0</v>
      </c>
      <c r="V3665" s="5">
        <f>V3664+(T3665*($B$5/100))-(U3665/($B$6/100))</f>
        <v>3341458.5326210484</v>
      </c>
      <c r="W3665" s="5">
        <f t="shared" si="525"/>
        <v>83536.463315526213</v>
      </c>
    </row>
    <row r="3666" spans="4:23" x14ac:dyDescent="0.25">
      <c r="D3666">
        <f t="shared" si="526"/>
        <v>3664</v>
      </c>
      <c r="E3666" s="3">
        <v>43983</v>
      </c>
      <c r="F3666" s="4">
        <v>0.66666666666666663</v>
      </c>
      <c r="G3666">
        <v>40</v>
      </c>
      <c r="H3666">
        <v>7</v>
      </c>
      <c r="I3666" s="5">
        <f t="shared" si="521"/>
        <v>6</v>
      </c>
      <c r="J3666" s="22">
        <v>4.9736963224340921E-4</v>
      </c>
      <c r="K3666">
        <v>6.3120000000000006E-5</v>
      </c>
      <c r="L3666" s="5" cm="1">
        <f t="array" ref="L3666">_xlfn.IFS(I3666=0, 0, I3666&gt;34, 0, AND(I3666&gt;0, I3666&lt;35), VLOOKUP(I3666, $A$63:$C$96, 3))</f>
        <v>2980</v>
      </c>
      <c r="M3666" s="5">
        <f t="shared" si="520"/>
        <v>2362.5057531561938</v>
      </c>
      <c r="N3666" s="5">
        <v>538.88617768174595</v>
      </c>
      <c r="O3666" s="5">
        <f t="shared" si="527"/>
        <v>1778.0904000000003</v>
      </c>
      <c r="P3666" s="5">
        <f t="shared" si="528"/>
        <v>1778.0904000000003</v>
      </c>
      <c r="Q3666" s="5">
        <f t="shared" si="522"/>
        <v>487.20077413479089</v>
      </c>
      <c r="R3666" s="5">
        <f>IF(O3666&gt;(P3666+U3666),O3666-P3666-U3666, 0)</f>
        <v>0</v>
      </c>
      <c r="S3666" s="5">
        <f t="shared" si="523"/>
        <v>276.7705551500307</v>
      </c>
      <c r="T3666" s="5">
        <f t="shared" si="524"/>
        <v>3287.6447980061635</v>
      </c>
      <c r="U3666" s="5">
        <f>IF(O3666&gt;P3666,IF(V3665*($B$6/100)&gt;=O3666-P3666,(O3666-P3666), V3665*($B$6/100)), 0)</f>
        <v>0</v>
      </c>
      <c r="V3666" s="5">
        <f>V3665+(T3666*($B$5/100))-(U3666/($B$6/100))</f>
        <v>3343759.8839796525</v>
      </c>
      <c r="W3666" s="5">
        <f t="shared" si="525"/>
        <v>83593.997099491316</v>
      </c>
    </row>
    <row r="3667" spans="4:23" x14ac:dyDescent="0.25">
      <c r="D3667">
        <f t="shared" si="526"/>
        <v>3665</v>
      </c>
      <c r="E3667" s="3">
        <v>43983</v>
      </c>
      <c r="F3667" s="4">
        <v>0.70833333333333337</v>
      </c>
      <c r="G3667">
        <v>50</v>
      </c>
      <c r="H3667">
        <v>8</v>
      </c>
      <c r="I3667" s="5">
        <f t="shared" si="521"/>
        <v>7</v>
      </c>
      <c r="J3667" s="22">
        <v>4.7757382598496507E-4</v>
      </c>
      <c r="K3667">
        <v>7.559E-5</v>
      </c>
      <c r="L3667" s="5" cm="1">
        <f t="array" ref="L3667">_xlfn.IFS(I3667=0, 0, I3667&gt;34, 0, AND(I3667&gt;0, I3667&lt;35), VLOOKUP(I3667, $A$63:$C$96, 3))</f>
        <v>4800</v>
      </c>
      <c r="M3667" s="5">
        <f t="shared" si="520"/>
        <v>2268.4756734285838</v>
      </c>
      <c r="N3667" s="5">
        <v>580.41501956291211</v>
      </c>
      <c r="O3667" s="5">
        <f t="shared" si="527"/>
        <v>2129.3703</v>
      </c>
      <c r="P3667" s="5">
        <f t="shared" si="528"/>
        <v>2129.3703</v>
      </c>
      <c r="Q3667" s="5">
        <f t="shared" si="522"/>
        <v>487.20077413479089</v>
      </c>
      <c r="R3667" s="5">
        <f>IF(O3667&gt;(P3667+U3667),O3667-P3667-U3667, 0)</f>
        <v>0</v>
      </c>
      <c r="S3667" s="5">
        <f t="shared" si="523"/>
        <v>298.09966155174703</v>
      </c>
      <c r="T3667" s="5">
        <f t="shared" si="524"/>
        <v>4641.0057118768364</v>
      </c>
      <c r="U3667" s="5">
        <f>IF(O3667&gt;P3667,IF(V3666*($B$6/100)&gt;=O3667-P3667,(O3667-P3667), V3666*($B$6/100)), 0)</f>
        <v>0</v>
      </c>
      <c r="V3667" s="5">
        <f>V3666+(T3667*($B$5/100))-(U3667/($B$6/100))</f>
        <v>3347008.5879779663</v>
      </c>
      <c r="W3667" s="5">
        <f t="shared" si="525"/>
        <v>83675.214699449163</v>
      </c>
    </row>
    <row r="3668" spans="4:23" x14ac:dyDescent="0.25">
      <c r="D3668">
        <f t="shared" si="526"/>
        <v>3666</v>
      </c>
      <c r="E3668" s="3">
        <v>43983</v>
      </c>
      <c r="F3668" s="4">
        <v>0.75</v>
      </c>
      <c r="G3668">
        <v>30</v>
      </c>
      <c r="H3668">
        <v>0</v>
      </c>
      <c r="I3668" s="5">
        <f t="shared" si="521"/>
        <v>4</v>
      </c>
      <c r="J3668" s="22">
        <v>1.3857064380910905E-4</v>
      </c>
      <c r="K3668">
        <v>1.1264000000000001E-4</v>
      </c>
      <c r="L3668" s="5" cm="1">
        <f t="array" ref="L3668">_xlfn.IFS(I3668=0, 0, I3668&gt;34, 0, AND(I3668&gt;0, I3668&lt;35), VLOOKUP(I3668, $A$63:$C$96, 3))</f>
        <v>740</v>
      </c>
      <c r="M3668" s="5">
        <f t="shared" si="520"/>
        <v>658.21055809326799</v>
      </c>
      <c r="N3668" s="5">
        <v>701.04642195435997</v>
      </c>
      <c r="O3668" s="5">
        <f t="shared" si="527"/>
        <v>3173.0688000000005</v>
      </c>
      <c r="P3668" s="5">
        <f t="shared" si="528"/>
        <v>1398.210558093268</v>
      </c>
      <c r="Q3668" s="5">
        <f t="shared" si="522"/>
        <v>0</v>
      </c>
      <c r="R3668" s="5">
        <f>IF(O3668&gt;(P3668+U3668),O3668-P3668-U3668, 0)</f>
        <v>0</v>
      </c>
      <c r="S3668" s="5">
        <f t="shared" si="523"/>
        <v>0</v>
      </c>
      <c r="T3668" s="5">
        <f t="shared" si="524"/>
        <v>0</v>
      </c>
      <c r="U3668" s="5">
        <f>IF(O3668&gt;P3668,IF(V3667*($B$6/100)&gt;=O3668-P3668,(O3668-P3668), V3667*($B$6/100)), 0)</f>
        <v>1774.8582419067325</v>
      </c>
      <c r="V3668" s="5">
        <f>V3667+(T3668*($B$5/100))-(U3668/($B$6/100))</f>
        <v>3344473.0762038138</v>
      </c>
      <c r="W3668" s="5">
        <f t="shared" si="525"/>
        <v>83611.826905095339</v>
      </c>
    </row>
    <row r="3669" spans="4:23" x14ac:dyDescent="0.25">
      <c r="D3669">
        <f t="shared" si="526"/>
        <v>3667</v>
      </c>
      <c r="E3669" s="3">
        <v>43983</v>
      </c>
      <c r="F3669" s="4">
        <v>0.79166666666666663</v>
      </c>
      <c r="G3669">
        <v>30</v>
      </c>
      <c r="H3669">
        <v>0</v>
      </c>
      <c r="I3669" s="5">
        <f t="shared" si="521"/>
        <v>4</v>
      </c>
      <c r="J3669" s="22">
        <v>1.0887693442144282E-4</v>
      </c>
      <c r="K3669">
        <v>1.3421E-4</v>
      </c>
      <c r="L3669" s="5" cm="1">
        <f t="array" ref="L3669">_xlfn.IFS(I3669=0, 0, I3669&gt;34, 0, AND(I3669&gt;0, I3669&lt;35), VLOOKUP(I3669, $A$63:$C$96, 3))</f>
        <v>740</v>
      </c>
      <c r="M3669" s="5">
        <f t="shared" si="520"/>
        <v>517.16543850185337</v>
      </c>
      <c r="N3669" s="5">
        <v>788.05923458458244</v>
      </c>
      <c r="O3669" s="5">
        <f t="shared" si="527"/>
        <v>3780.6957000000002</v>
      </c>
      <c r="P3669" s="5">
        <f t="shared" si="528"/>
        <v>1257.1654385018533</v>
      </c>
      <c r="Q3669" s="5">
        <f t="shared" si="522"/>
        <v>0</v>
      </c>
      <c r="R3669" s="5">
        <f>IF(O3669&gt;(P3669+U3669),O3669-P3669-U3669, 0)</f>
        <v>0</v>
      </c>
      <c r="S3669" s="5">
        <f t="shared" si="523"/>
        <v>0</v>
      </c>
      <c r="T3669" s="5">
        <f t="shared" si="524"/>
        <v>0</v>
      </c>
      <c r="U3669" s="5">
        <f>IF(O3669&gt;P3669,IF(V3668*($B$6/100)&gt;=O3669-P3669,(O3669-P3669), V3668*($B$6/100)), 0)</f>
        <v>2523.530261498147</v>
      </c>
      <c r="V3669" s="5">
        <f>V3668+(T3669*($B$5/100))-(U3669/($B$6/100))</f>
        <v>3340868.0329731023</v>
      </c>
      <c r="W3669" s="5">
        <f t="shared" si="525"/>
        <v>83521.700824327563</v>
      </c>
    </row>
    <row r="3670" spans="4:23" x14ac:dyDescent="0.25">
      <c r="D3670">
        <f t="shared" si="526"/>
        <v>3668</v>
      </c>
      <c r="E3670" s="3">
        <v>43983</v>
      </c>
      <c r="F3670" s="4">
        <v>0.83333333333333337</v>
      </c>
      <c r="G3670">
        <v>20</v>
      </c>
      <c r="H3670">
        <v>10</v>
      </c>
      <c r="I3670" s="5">
        <f t="shared" si="521"/>
        <v>3</v>
      </c>
      <c r="J3670" s="22">
        <v>7.423427346916556E-5</v>
      </c>
      <c r="K3670">
        <v>1.3777E-4</v>
      </c>
      <c r="L3670" s="5" cm="1">
        <f t="array" ref="L3670">_xlfn.IFS(I3670=0, 0, I3670&gt;34, 0, AND(I3670&gt;0, I3670&lt;35), VLOOKUP(I3670, $A$63:$C$96, 3))</f>
        <v>232</v>
      </c>
      <c r="M3670" s="5">
        <f t="shared" si="520"/>
        <v>352.61279897853643</v>
      </c>
      <c r="N3670" s="5">
        <v>778.17141522277711</v>
      </c>
      <c r="O3670" s="5">
        <f t="shared" si="527"/>
        <v>3880.9809</v>
      </c>
      <c r="P3670" s="5">
        <f t="shared" si="528"/>
        <v>584.61279897853638</v>
      </c>
      <c r="Q3670" s="5">
        <f t="shared" si="522"/>
        <v>0</v>
      </c>
      <c r="R3670" s="5">
        <f>IF(O3670&gt;(P3670+U3670),O3670-P3670-U3670, 0)</f>
        <v>0</v>
      </c>
      <c r="S3670" s="5">
        <f t="shared" si="523"/>
        <v>0</v>
      </c>
      <c r="T3670" s="5">
        <f t="shared" si="524"/>
        <v>0</v>
      </c>
      <c r="U3670" s="5">
        <f>IF(O3670&gt;P3670,IF(V3669*($B$6/100)&gt;=O3670-P3670,(O3670-P3670), V3669*($B$6/100)), 0)</f>
        <v>3296.3681010214636</v>
      </c>
      <c r="V3670" s="5">
        <f>V3669+(T3670*($B$5/100))-(U3670/($B$6/100))</f>
        <v>3336158.9356859289</v>
      </c>
      <c r="W3670" s="5">
        <f t="shared" si="525"/>
        <v>83403.973392148226</v>
      </c>
    </row>
    <row r="3671" spans="4:23" x14ac:dyDescent="0.25">
      <c r="D3671">
        <f t="shared" si="526"/>
        <v>3669</v>
      </c>
      <c r="E3671" s="3">
        <v>43983</v>
      </c>
      <c r="F3671" s="4">
        <v>0.875</v>
      </c>
      <c r="G3671">
        <v>40</v>
      </c>
      <c r="H3671">
        <v>2</v>
      </c>
      <c r="I3671" s="5">
        <f t="shared" si="521"/>
        <v>6</v>
      </c>
      <c r="J3671" s="22">
        <v>1.7321330476138631E-5</v>
      </c>
      <c r="K3671">
        <v>1.4442E-4</v>
      </c>
      <c r="L3671" s="5" cm="1">
        <f t="array" ref="L3671">_xlfn.IFS(I3671=0, 0, I3671&gt;34, 0, AND(I3671&gt;0, I3671&lt;35), VLOOKUP(I3671, $A$63:$C$96, 3))</f>
        <v>2980</v>
      </c>
      <c r="M3671" s="5">
        <f t="shared" si="520"/>
        <v>82.276319761658499</v>
      </c>
      <c r="N3671" s="5">
        <v>679.31251201247494</v>
      </c>
      <c r="O3671" s="5">
        <f t="shared" si="527"/>
        <v>4068.3113999999996</v>
      </c>
      <c r="P3671" s="5">
        <f t="shared" si="528"/>
        <v>3062.2763197616587</v>
      </c>
      <c r="Q3671" s="5">
        <f t="shared" si="522"/>
        <v>0</v>
      </c>
      <c r="R3671" s="5">
        <f>IF(O3671&gt;(P3671+U3671),O3671-P3671-U3671, 0)</f>
        <v>0</v>
      </c>
      <c r="S3671" s="5">
        <f t="shared" si="523"/>
        <v>0</v>
      </c>
      <c r="T3671" s="5">
        <f t="shared" si="524"/>
        <v>0</v>
      </c>
      <c r="U3671" s="5">
        <f>IF(O3671&gt;P3671,IF(V3670*($B$6/100)&gt;=O3671-P3671,(O3671-P3671), V3670*($B$6/100)), 0)</f>
        <v>1006.0350802383409</v>
      </c>
      <c r="V3671" s="5">
        <f>V3670+(T3671*($B$5/100))-(U3671/($B$6/100))</f>
        <v>3334721.7427141597</v>
      </c>
      <c r="W3671" s="5">
        <f t="shared" si="525"/>
        <v>83368.043567853994</v>
      </c>
    </row>
    <row r="3672" spans="4:23" x14ac:dyDescent="0.25">
      <c r="D3672">
        <f t="shared" si="526"/>
        <v>3670</v>
      </c>
      <c r="E3672" s="3">
        <v>43983</v>
      </c>
      <c r="F3672" s="4">
        <v>0.91666666666666663</v>
      </c>
      <c r="G3672">
        <v>30</v>
      </c>
      <c r="H3672">
        <v>0</v>
      </c>
      <c r="I3672" s="5">
        <f t="shared" si="521"/>
        <v>4</v>
      </c>
      <c r="J3672" s="22">
        <v>0</v>
      </c>
      <c r="K3672">
        <v>1.4802000000000001E-4</v>
      </c>
      <c r="L3672" s="5" cm="1">
        <f t="array" ref="L3672">_xlfn.IFS(I3672=0, 0, I3672&gt;34, 0, AND(I3672&gt;0, I3672&lt;35), VLOOKUP(I3672, $A$63:$C$96, 3))</f>
        <v>740</v>
      </c>
      <c r="M3672" s="5">
        <f t="shared" si="520"/>
        <v>0</v>
      </c>
      <c r="N3672" s="5">
        <v>614.05104650494297</v>
      </c>
      <c r="O3672" s="5">
        <f t="shared" si="527"/>
        <v>4169.7234000000008</v>
      </c>
      <c r="P3672" s="5">
        <f t="shared" si="528"/>
        <v>740</v>
      </c>
      <c r="Q3672" s="5">
        <f t="shared" si="522"/>
        <v>0</v>
      </c>
      <c r="R3672" s="5">
        <f>IF(O3672&gt;(P3672+U3672),O3672-P3672-U3672, 0)</f>
        <v>0</v>
      </c>
      <c r="S3672" s="5">
        <f t="shared" si="523"/>
        <v>0</v>
      </c>
      <c r="T3672" s="5">
        <f t="shared" si="524"/>
        <v>0</v>
      </c>
      <c r="U3672" s="5">
        <f>IF(O3672&gt;P3672,IF(V3671*($B$6/100)&gt;=O3672-P3672,(O3672-P3672), V3671*($B$6/100)), 0)</f>
        <v>3429.7234000000008</v>
      </c>
      <c r="V3672" s="5">
        <f>V3671+(T3672*($B$5/100))-(U3672/($B$6/100))</f>
        <v>3329822.1378570166</v>
      </c>
      <c r="W3672" s="5">
        <f t="shared" si="525"/>
        <v>83245.553446425416</v>
      </c>
    </row>
    <row r="3673" spans="4:23" x14ac:dyDescent="0.25">
      <c r="D3673">
        <f t="shared" si="526"/>
        <v>3671</v>
      </c>
      <c r="E3673" s="3">
        <v>43983</v>
      </c>
      <c r="F3673" s="4">
        <v>0.95833333333333337</v>
      </c>
      <c r="G3673">
        <v>20</v>
      </c>
      <c r="H3673">
        <v>0</v>
      </c>
      <c r="I3673" s="5">
        <f t="shared" si="521"/>
        <v>3</v>
      </c>
      <c r="J3673" s="22">
        <v>0</v>
      </c>
      <c r="K3673">
        <v>1.5118E-4</v>
      </c>
      <c r="L3673" s="5" cm="1">
        <f t="array" ref="L3673">_xlfn.IFS(I3673=0, 0, I3673&gt;34, 0, AND(I3673&gt;0, I3673&lt;35), VLOOKUP(I3673, $A$63:$C$96, 3))</f>
        <v>232</v>
      </c>
      <c r="M3673" s="5">
        <f t="shared" si="520"/>
        <v>0</v>
      </c>
      <c r="N3673" s="5">
        <v>597.2412756819557</v>
      </c>
      <c r="O3673" s="5">
        <f t="shared" si="527"/>
        <v>4258.7406000000001</v>
      </c>
      <c r="P3673" s="5">
        <f t="shared" si="528"/>
        <v>232</v>
      </c>
      <c r="Q3673" s="5">
        <f t="shared" si="522"/>
        <v>0</v>
      </c>
      <c r="R3673" s="5">
        <f>IF(O3673&gt;(P3673+U3673),O3673-P3673-U3673, 0)</f>
        <v>0</v>
      </c>
      <c r="S3673" s="5">
        <f t="shared" si="523"/>
        <v>0</v>
      </c>
      <c r="T3673" s="5">
        <f t="shared" si="524"/>
        <v>0</v>
      </c>
      <c r="U3673" s="5">
        <f>IF(O3673&gt;P3673,IF(V3672*($B$6/100)&gt;=O3673-P3673,(O3673-P3673), V3672*($B$6/100)), 0)</f>
        <v>4026.7406000000001</v>
      </c>
      <c r="V3673" s="5">
        <f>V3672+(T3673*($B$5/100))-(U3673/($B$6/100))</f>
        <v>3324069.6512855883</v>
      </c>
      <c r="W3673" s="5">
        <f t="shared" si="525"/>
        <v>83101.741282139701</v>
      </c>
    </row>
    <row r="3674" spans="4:23" x14ac:dyDescent="0.25">
      <c r="D3674">
        <f t="shared" si="526"/>
        <v>3672</v>
      </c>
      <c r="E3674" s="3">
        <v>43984</v>
      </c>
      <c r="F3674" s="4">
        <v>0</v>
      </c>
      <c r="G3674">
        <v>20</v>
      </c>
      <c r="H3674">
        <v>0</v>
      </c>
      <c r="I3674" s="5">
        <f t="shared" si="521"/>
        <v>3</v>
      </c>
      <c r="J3674" s="22">
        <v>0</v>
      </c>
      <c r="K3674">
        <v>1.3306E-4</v>
      </c>
      <c r="L3674" s="5" cm="1">
        <f t="array" ref="L3674">_xlfn.IFS(I3674=0, 0, I3674&gt;34, 0, AND(I3674&gt;0, I3674&lt;35), VLOOKUP(I3674, $A$63:$C$96, 3))</f>
        <v>232</v>
      </c>
      <c r="M3674" s="5">
        <f t="shared" si="520"/>
        <v>0</v>
      </c>
      <c r="N3674" s="5">
        <v>509.23718038234421</v>
      </c>
      <c r="O3674" s="5">
        <f t="shared" si="527"/>
        <v>3748.3002000000001</v>
      </c>
      <c r="P3674" s="5">
        <f t="shared" si="528"/>
        <v>232</v>
      </c>
      <c r="Q3674" s="5">
        <f t="shared" si="522"/>
        <v>0</v>
      </c>
      <c r="R3674" s="5">
        <f>IF(O3674&gt;(P3674+U3674),O3674-P3674-U3674, 0)</f>
        <v>0</v>
      </c>
      <c r="S3674" s="5">
        <f t="shared" si="523"/>
        <v>0</v>
      </c>
      <c r="T3674" s="5">
        <f t="shared" si="524"/>
        <v>0</v>
      </c>
      <c r="U3674" s="5">
        <f>IF(O3674&gt;P3674,IF(V3673*($B$6/100)&gt;=O3674-P3674,(O3674-P3674), V3673*($B$6/100)), 0)</f>
        <v>3516.3002000000001</v>
      </c>
      <c r="V3674" s="5">
        <f>V3673+(T3674*($B$5/100))-(U3674/($B$6/100))</f>
        <v>3319046.3652855884</v>
      </c>
      <c r="W3674" s="5">
        <f t="shared" si="525"/>
        <v>82976.159132139714</v>
      </c>
    </row>
    <row r="3675" spans="4:23" x14ac:dyDescent="0.25">
      <c r="D3675">
        <f t="shared" si="526"/>
        <v>3673</v>
      </c>
      <c r="E3675" s="3">
        <v>43984</v>
      </c>
      <c r="F3675" s="4">
        <v>4.1666666666666664E-2</v>
      </c>
      <c r="G3675">
        <v>20</v>
      </c>
      <c r="H3675">
        <v>0</v>
      </c>
      <c r="I3675" s="5">
        <f t="shared" si="521"/>
        <v>3</v>
      </c>
      <c r="J3675" s="22">
        <v>0</v>
      </c>
      <c r="K3675">
        <v>1.0244E-4</v>
      </c>
      <c r="L3675" s="5" cm="1">
        <f t="array" ref="L3675">_xlfn.IFS(I3675=0, 0, I3675&gt;34, 0, AND(I3675&gt;0, I3675&lt;35), VLOOKUP(I3675, $A$63:$C$96, 3))</f>
        <v>232</v>
      </c>
      <c r="M3675" s="5">
        <f t="shared" si="520"/>
        <v>0</v>
      </c>
      <c r="N3675" s="5">
        <v>415.30022611364046</v>
      </c>
      <c r="O3675" s="5">
        <f t="shared" si="527"/>
        <v>2885.7348000000002</v>
      </c>
      <c r="P3675" s="5">
        <f t="shared" si="528"/>
        <v>232</v>
      </c>
      <c r="Q3675" s="5">
        <f t="shared" si="522"/>
        <v>0</v>
      </c>
      <c r="R3675" s="5">
        <f>IF(O3675&gt;(P3675+U3675),O3675-P3675-U3675, 0)</f>
        <v>0</v>
      </c>
      <c r="S3675" s="5">
        <f t="shared" si="523"/>
        <v>0</v>
      </c>
      <c r="T3675" s="5">
        <f t="shared" si="524"/>
        <v>0</v>
      </c>
      <c r="U3675" s="5">
        <f>IF(O3675&gt;P3675,IF(V3674*($B$6/100)&gt;=O3675-P3675,(O3675-P3675), V3674*($B$6/100)), 0)</f>
        <v>2653.7348000000002</v>
      </c>
      <c r="V3675" s="5">
        <f>V3674+(T3675*($B$5/100))-(U3675/($B$6/100))</f>
        <v>3315255.3155713025</v>
      </c>
      <c r="W3675" s="5">
        <f t="shared" si="525"/>
        <v>82881.38288928257</v>
      </c>
    </row>
    <row r="3676" spans="4:23" x14ac:dyDescent="0.25">
      <c r="D3676">
        <f t="shared" si="526"/>
        <v>3674</v>
      </c>
      <c r="E3676" s="3">
        <v>43984</v>
      </c>
      <c r="F3676" s="4">
        <v>8.3333333333333329E-2</v>
      </c>
      <c r="G3676">
        <v>30</v>
      </c>
      <c r="H3676">
        <v>0</v>
      </c>
      <c r="I3676" s="5">
        <f t="shared" si="521"/>
        <v>4</v>
      </c>
      <c r="J3676" s="22">
        <v>0</v>
      </c>
      <c r="K3676">
        <v>8.4170000000000002E-5</v>
      </c>
      <c r="L3676" s="5" cm="1">
        <f t="array" ref="L3676">_xlfn.IFS(I3676=0, 0, I3676&gt;34, 0, AND(I3676&gt;0, I3676&lt;35), VLOOKUP(I3676, $A$63:$C$96, 3))</f>
        <v>740</v>
      </c>
      <c r="M3676" s="5">
        <f t="shared" si="520"/>
        <v>0</v>
      </c>
      <c r="N3676" s="5">
        <v>368.82615202143324</v>
      </c>
      <c r="O3676" s="5">
        <f t="shared" si="527"/>
        <v>2371.0689000000002</v>
      </c>
      <c r="P3676" s="5">
        <f t="shared" si="528"/>
        <v>740</v>
      </c>
      <c r="Q3676" s="5">
        <f t="shared" si="522"/>
        <v>0</v>
      </c>
      <c r="R3676" s="5">
        <f>IF(O3676&gt;(P3676+U3676),O3676-P3676-U3676, 0)</f>
        <v>0</v>
      </c>
      <c r="S3676" s="5">
        <f t="shared" si="523"/>
        <v>0</v>
      </c>
      <c r="T3676" s="5">
        <f t="shared" si="524"/>
        <v>0</v>
      </c>
      <c r="U3676" s="5">
        <f>IF(O3676&gt;P3676,IF(V3675*($B$6/100)&gt;=O3676-P3676,(O3676-P3676), V3675*($B$6/100)), 0)</f>
        <v>1631.0689000000002</v>
      </c>
      <c r="V3676" s="5">
        <f>V3675+(T3676*($B$5/100))-(U3676/($B$6/100))</f>
        <v>3312925.217142731</v>
      </c>
      <c r="W3676" s="5">
        <f t="shared" si="525"/>
        <v>82823.130428568271</v>
      </c>
    </row>
    <row r="3677" spans="4:23" x14ac:dyDescent="0.25">
      <c r="D3677">
        <f t="shared" si="526"/>
        <v>3675</v>
      </c>
      <c r="E3677" s="3">
        <v>43984</v>
      </c>
      <c r="F3677" s="4">
        <v>0.125</v>
      </c>
      <c r="G3677">
        <v>30</v>
      </c>
      <c r="H3677">
        <v>0</v>
      </c>
      <c r="I3677" s="5">
        <f t="shared" si="521"/>
        <v>4</v>
      </c>
      <c r="J3677" s="22">
        <v>0</v>
      </c>
      <c r="K3677">
        <v>7.538E-5</v>
      </c>
      <c r="L3677" s="5" cm="1">
        <f t="array" ref="L3677">_xlfn.IFS(I3677=0, 0, I3677&gt;34, 0, AND(I3677&gt;0, I3677&lt;35), VLOOKUP(I3677, $A$63:$C$96, 3))</f>
        <v>740</v>
      </c>
      <c r="M3677" s="5">
        <f t="shared" si="520"/>
        <v>0</v>
      </c>
      <c r="N3677" s="5">
        <v>359.92686075987541</v>
      </c>
      <c r="O3677" s="5">
        <f t="shared" si="527"/>
        <v>2123.4546</v>
      </c>
      <c r="P3677" s="5">
        <f t="shared" si="528"/>
        <v>740</v>
      </c>
      <c r="Q3677" s="5">
        <f t="shared" si="522"/>
        <v>0</v>
      </c>
      <c r="R3677" s="5">
        <f>IF(O3677&gt;(P3677+U3677),O3677-P3677-U3677, 0)</f>
        <v>0</v>
      </c>
      <c r="S3677" s="5">
        <f t="shared" si="523"/>
        <v>0</v>
      </c>
      <c r="T3677" s="5">
        <f t="shared" si="524"/>
        <v>0</v>
      </c>
      <c r="U3677" s="5">
        <f>IF(O3677&gt;P3677,IF(V3676*($B$6/100)&gt;=O3677-P3677,(O3677-P3677), V3676*($B$6/100)), 0)</f>
        <v>1383.4546</v>
      </c>
      <c r="V3677" s="5">
        <f>V3676+(T3677*($B$5/100))-(U3677/($B$6/100))</f>
        <v>3310948.8534284453</v>
      </c>
      <c r="W3677" s="5">
        <f t="shared" si="525"/>
        <v>82773.721335711132</v>
      </c>
    </row>
    <row r="3678" spans="4:23" x14ac:dyDescent="0.25">
      <c r="D3678">
        <f t="shared" si="526"/>
        <v>3676</v>
      </c>
      <c r="E3678" s="3">
        <v>43984</v>
      </c>
      <c r="F3678" s="4">
        <v>0.16666666666666666</v>
      </c>
      <c r="G3678">
        <v>20</v>
      </c>
      <c r="H3678">
        <v>0</v>
      </c>
      <c r="I3678" s="5">
        <f t="shared" si="521"/>
        <v>3</v>
      </c>
      <c r="J3678" s="22">
        <v>0</v>
      </c>
      <c r="K3678">
        <v>7.2089999999999996E-5</v>
      </c>
      <c r="L3678" s="5" cm="1">
        <f t="array" ref="L3678">_xlfn.IFS(I3678=0, 0, I3678&gt;34, 0, AND(I3678&gt;0, I3678&lt;35), VLOOKUP(I3678, $A$63:$C$96, 3))</f>
        <v>232</v>
      </c>
      <c r="M3678" s="5">
        <f t="shared" si="520"/>
        <v>0</v>
      </c>
      <c r="N3678" s="5">
        <v>356.96043127532926</v>
      </c>
      <c r="O3678" s="5">
        <f t="shared" si="527"/>
        <v>2030.7752999999998</v>
      </c>
      <c r="P3678" s="5">
        <f t="shared" si="528"/>
        <v>232</v>
      </c>
      <c r="Q3678" s="5">
        <f t="shared" si="522"/>
        <v>0</v>
      </c>
      <c r="R3678" s="5">
        <f>IF(O3678&gt;(P3678+U3678),O3678-P3678-U3678, 0)</f>
        <v>0</v>
      </c>
      <c r="S3678" s="5">
        <f t="shared" si="523"/>
        <v>0</v>
      </c>
      <c r="T3678" s="5">
        <f t="shared" si="524"/>
        <v>0</v>
      </c>
      <c r="U3678" s="5">
        <f>IF(O3678&gt;P3678,IF(V3677*($B$6/100)&gt;=O3678-P3678,(O3678-P3678), V3677*($B$6/100)), 0)</f>
        <v>1798.7752999999998</v>
      </c>
      <c r="V3678" s="5">
        <f>V3677+(T3678*($B$5/100))-(U3678/($B$6/100))</f>
        <v>3308379.1744284453</v>
      </c>
      <c r="W3678" s="5">
        <f t="shared" si="525"/>
        <v>82709.479360711135</v>
      </c>
    </row>
    <row r="3679" spans="4:23" x14ac:dyDescent="0.25">
      <c r="D3679">
        <f t="shared" si="526"/>
        <v>3677</v>
      </c>
      <c r="E3679" s="3">
        <v>43984</v>
      </c>
      <c r="F3679" s="4">
        <v>0.20833333333333334</v>
      </c>
      <c r="G3679">
        <v>20</v>
      </c>
      <c r="H3679">
        <v>0</v>
      </c>
      <c r="I3679" s="5">
        <f t="shared" si="521"/>
        <v>3</v>
      </c>
      <c r="J3679" s="22">
        <v>7.4234273469165555E-6</v>
      </c>
      <c r="K3679">
        <v>7.044000000000001E-5</v>
      </c>
      <c r="L3679" s="5" cm="1">
        <f t="array" ref="L3679">_xlfn.IFS(I3679=0, 0, I3679&gt;34, 0, AND(I3679&gt;0, I3679&lt;35), VLOOKUP(I3679, $A$63:$C$96, 3))</f>
        <v>232</v>
      </c>
      <c r="M3679" s="5">
        <f t="shared" si="520"/>
        <v>35.26127989785364</v>
      </c>
      <c r="N3679" s="5">
        <v>382.68036281670192</v>
      </c>
      <c r="O3679" s="5">
        <f t="shared" si="527"/>
        <v>1984.2948000000004</v>
      </c>
      <c r="P3679" s="5">
        <f t="shared" si="528"/>
        <v>267.26127989785363</v>
      </c>
      <c r="Q3679" s="5">
        <f t="shared" si="522"/>
        <v>0</v>
      </c>
      <c r="R3679" s="5">
        <f>IF(O3679&gt;(P3679+U3679),O3679-P3679-U3679, 0)</f>
        <v>0</v>
      </c>
      <c r="S3679" s="5">
        <f t="shared" si="523"/>
        <v>0</v>
      </c>
      <c r="T3679" s="5">
        <f t="shared" si="524"/>
        <v>0</v>
      </c>
      <c r="U3679" s="5">
        <f>IF(O3679&gt;P3679,IF(V3678*($B$6/100)&gt;=O3679-P3679,(O3679-P3679), V3678*($B$6/100)), 0)</f>
        <v>1717.0335201021467</v>
      </c>
      <c r="V3679" s="5">
        <f>V3678+(T3679*($B$5/100))-(U3679/($B$6/100))</f>
        <v>3305926.2693997282</v>
      </c>
      <c r="W3679" s="5">
        <f t="shared" si="525"/>
        <v>82648.156734993201</v>
      </c>
    </row>
    <row r="3680" spans="4:23" x14ac:dyDescent="0.25">
      <c r="D3680">
        <f t="shared" si="526"/>
        <v>3678</v>
      </c>
      <c r="E3680" s="3">
        <v>43984</v>
      </c>
      <c r="F3680" s="4">
        <v>0.25</v>
      </c>
      <c r="G3680">
        <v>20</v>
      </c>
      <c r="H3680">
        <v>2</v>
      </c>
      <c r="I3680" s="5">
        <f t="shared" si="521"/>
        <v>3</v>
      </c>
      <c r="J3680" s="22">
        <v>6.6810846122248999E-5</v>
      </c>
      <c r="K3680">
        <v>7.2249999999999994E-5</v>
      </c>
      <c r="L3680" s="5" cm="1">
        <f t="array" ref="L3680">_xlfn.IFS(I3680=0, 0, I3680&gt;34, 0, AND(I3680&gt;0, I3680&lt;35), VLOOKUP(I3680, $A$63:$C$96, 3))</f>
        <v>232</v>
      </c>
      <c r="M3680" s="5">
        <f t="shared" si="520"/>
        <v>317.35151908068275</v>
      </c>
      <c r="N3680" s="5">
        <v>428.16691685180331</v>
      </c>
      <c r="O3680" s="5">
        <f t="shared" si="527"/>
        <v>2035.2824999999996</v>
      </c>
      <c r="P3680" s="5">
        <f t="shared" si="528"/>
        <v>549.35151908068269</v>
      </c>
      <c r="Q3680" s="5">
        <f t="shared" si="522"/>
        <v>0</v>
      </c>
      <c r="R3680" s="5">
        <f>IF(O3680&gt;(P3680+U3680),O3680-P3680-U3680, 0)</f>
        <v>0</v>
      </c>
      <c r="S3680" s="5">
        <f t="shared" si="523"/>
        <v>0</v>
      </c>
      <c r="T3680" s="5">
        <f t="shared" si="524"/>
        <v>0</v>
      </c>
      <c r="U3680" s="5">
        <f>IF(O3680&gt;P3680,IF(V3679*($B$6/100)&gt;=O3680-P3680,(O3680-P3680), V3679*($B$6/100)), 0)</f>
        <v>1485.9309809193169</v>
      </c>
      <c r="V3680" s="5">
        <f>V3679+(T3680*($B$5/100))-(U3680/($B$6/100))</f>
        <v>3303803.5108555579</v>
      </c>
      <c r="W3680" s="5">
        <f t="shared" si="525"/>
        <v>82595.087771388949</v>
      </c>
    </row>
    <row r="3681" spans="4:23" x14ac:dyDescent="0.25">
      <c r="D3681">
        <f t="shared" si="526"/>
        <v>3679</v>
      </c>
      <c r="E3681" s="3">
        <v>43984</v>
      </c>
      <c r="F3681" s="4">
        <v>0.29166666666666669</v>
      </c>
      <c r="G3681">
        <v>40</v>
      </c>
      <c r="H3681">
        <v>6</v>
      </c>
      <c r="I3681" s="5">
        <f t="shared" si="521"/>
        <v>6</v>
      </c>
      <c r="J3681" s="22">
        <v>1.8806015945521941E-4</v>
      </c>
      <c r="K3681">
        <v>7.6730000000000006E-5</v>
      </c>
      <c r="L3681" s="5" cm="1">
        <f t="array" ref="L3681">_xlfn.IFS(I3681=0, 0, I3681&gt;34, 0, AND(I3681&gt;0, I3681&lt;35), VLOOKUP(I3681, $A$63:$C$96, 3))</f>
        <v>2980</v>
      </c>
      <c r="M3681" s="5">
        <f t="shared" si="520"/>
        <v>893.28575741229224</v>
      </c>
      <c r="N3681" s="5">
        <v>578.47031621221447</v>
      </c>
      <c r="O3681" s="5">
        <f t="shared" si="527"/>
        <v>2161.4841000000001</v>
      </c>
      <c r="P3681" s="5">
        <f t="shared" si="528"/>
        <v>2161.4841000000001</v>
      </c>
      <c r="Q3681" s="5">
        <f t="shared" si="522"/>
        <v>487.20077413479089</v>
      </c>
      <c r="R3681" s="5">
        <f>IF(O3681&gt;(P3681+U3681),O3681-P3681-U3681, 0)</f>
        <v>0</v>
      </c>
      <c r="S3681" s="5">
        <f t="shared" si="523"/>
        <v>297.10086691149456</v>
      </c>
      <c r="T3681" s="5">
        <f t="shared" si="524"/>
        <v>1414.7007905007977</v>
      </c>
      <c r="U3681" s="5">
        <f>IF(O3681&gt;P3681,IF(V3680*($B$6/100)&gt;=O3681-P3681,(O3681-P3681), V3680*($B$6/100)), 0)</f>
        <v>0</v>
      </c>
      <c r="V3681" s="5">
        <f>V3680+(T3681*($B$5/100))-(U3681/($B$6/100))</f>
        <v>3304793.8014089083</v>
      </c>
      <c r="W3681" s="5">
        <f t="shared" si="525"/>
        <v>82619.845035222708</v>
      </c>
    </row>
    <row r="3682" spans="4:23" x14ac:dyDescent="0.25">
      <c r="D3682">
        <f t="shared" si="526"/>
        <v>3680</v>
      </c>
      <c r="E3682" s="3">
        <v>43984</v>
      </c>
      <c r="F3682" s="4">
        <v>0.33333333333333331</v>
      </c>
      <c r="G3682">
        <v>40</v>
      </c>
      <c r="H3682">
        <v>9</v>
      </c>
      <c r="I3682" s="5">
        <f t="shared" si="521"/>
        <v>6</v>
      </c>
      <c r="J3682" s="22">
        <v>3.3405423061124502E-4</v>
      </c>
      <c r="K3682">
        <v>8.6119999999999995E-5</v>
      </c>
      <c r="L3682" s="5" cm="1">
        <f t="array" ref="L3682">_xlfn.IFS(I3682=0, 0, I3682&gt;34, 0, AND(I3682&gt;0, I3682&lt;35), VLOOKUP(I3682, $A$63:$C$96, 3))</f>
        <v>2980</v>
      </c>
      <c r="M3682" s="5">
        <f t="shared" si="520"/>
        <v>1586.7575954034139</v>
      </c>
      <c r="N3682" s="5">
        <v>746.57280071335242</v>
      </c>
      <c r="O3682" s="5">
        <f t="shared" si="527"/>
        <v>2426.0003999999999</v>
      </c>
      <c r="P3682" s="5">
        <f t="shared" si="528"/>
        <v>2426.0003999999999</v>
      </c>
      <c r="Q3682" s="5">
        <f t="shared" si="522"/>
        <v>487.20077413479089</v>
      </c>
      <c r="R3682" s="5">
        <f>IF(O3682&gt;(P3682+U3682),O3682-P3682-U3682, 0)</f>
        <v>0</v>
      </c>
      <c r="S3682" s="5">
        <f t="shared" si="523"/>
        <v>383.43787068774736</v>
      </c>
      <c r="T3682" s="5">
        <f t="shared" si="524"/>
        <v>1757.3193247156664</v>
      </c>
      <c r="U3682" s="5">
        <f>IF(O3682&gt;P3682,IF(V3681*($B$6/100)&gt;=O3682-P3682,(O3682-P3682), V3681*($B$6/100)), 0)</f>
        <v>0</v>
      </c>
      <c r="V3682" s="5">
        <f>V3681+(T3682*($B$5/100))-(U3682/($B$6/100))</f>
        <v>3306023.9249362093</v>
      </c>
      <c r="W3682" s="5">
        <f t="shared" si="525"/>
        <v>82650.598123405231</v>
      </c>
    </row>
    <row r="3683" spans="4:23" x14ac:dyDescent="0.25">
      <c r="D3683">
        <f t="shared" si="526"/>
        <v>3681</v>
      </c>
      <c r="E3683" s="3">
        <v>43984</v>
      </c>
      <c r="F3683" s="4">
        <v>0.375</v>
      </c>
      <c r="G3683">
        <v>30</v>
      </c>
      <c r="H3683">
        <v>10</v>
      </c>
      <c r="I3683" s="5">
        <f t="shared" si="521"/>
        <v>4</v>
      </c>
      <c r="J3683" s="22">
        <v>4.7757382598496507E-4</v>
      </c>
      <c r="K3683">
        <v>8.5530000000000003E-5</v>
      </c>
      <c r="L3683" s="5" cm="1">
        <f t="array" ref="L3683">_xlfn.IFS(I3683=0, 0, I3683&gt;34, 0, AND(I3683&gt;0, I3683&lt;35), VLOOKUP(I3683, $A$63:$C$96, 3))</f>
        <v>740</v>
      </c>
      <c r="M3683" s="5">
        <f t="shared" si="520"/>
        <v>2268.4756734285838</v>
      </c>
      <c r="N3683" s="5">
        <v>737.67325673902917</v>
      </c>
      <c r="O3683" s="5">
        <f t="shared" si="527"/>
        <v>2409.3800999999999</v>
      </c>
      <c r="P3683" s="5">
        <f t="shared" si="528"/>
        <v>2409.3800999999999</v>
      </c>
      <c r="Q3683" s="5">
        <f t="shared" si="522"/>
        <v>487.20077413479089</v>
      </c>
      <c r="R3683" s="5">
        <f>IF(O3683&gt;(P3683+U3683),O3683-P3683-U3683, 0)</f>
        <v>0</v>
      </c>
      <c r="S3683" s="5">
        <f t="shared" si="523"/>
        <v>111.89479929379308</v>
      </c>
      <c r="T3683" s="5">
        <f t="shared" si="524"/>
        <v>487.20077413479089</v>
      </c>
      <c r="U3683" s="5">
        <f>IF(O3683&gt;P3683,IF(V3682*($B$6/100)&gt;=O3683-P3683,(O3683-P3683), V3682*($B$6/100)), 0)</f>
        <v>0</v>
      </c>
      <c r="V3683" s="5">
        <f>V3682+(T3683*($B$5/100))-(U3683/($B$6/100))</f>
        <v>3306364.9654781036</v>
      </c>
      <c r="W3683" s="5">
        <f t="shared" si="525"/>
        <v>82659.124136952596</v>
      </c>
    </row>
    <row r="3684" spans="4:23" x14ac:dyDescent="0.25">
      <c r="D3684">
        <f t="shared" si="526"/>
        <v>3682</v>
      </c>
      <c r="E3684" s="3">
        <v>43984</v>
      </c>
      <c r="F3684" s="4">
        <v>0.41666666666666669</v>
      </c>
      <c r="G3684">
        <v>20</v>
      </c>
      <c r="H3684">
        <v>10</v>
      </c>
      <c r="I3684" s="5">
        <f t="shared" si="521"/>
        <v>3</v>
      </c>
      <c r="J3684" s="22">
        <v>5.9882313931793551E-4</v>
      </c>
      <c r="K3684">
        <v>7.6329999999999996E-5</v>
      </c>
      <c r="L3684" s="5" cm="1">
        <f t="array" ref="L3684">_xlfn.IFS(I3684=0, 0, I3684&gt;34, 0, AND(I3684&gt;0, I3684&lt;35), VLOOKUP(I3684, $A$63:$C$96, 3))</f>
        <v>232</v>
      </c>
      <c r="M3684" s="5">
        <f t="shared" si="520"/>
        <v>2844.4099117601936</v>
      </c>
      <c r="N3684" s="5">
        <v>667.46574753168773</v>
      </c>
      <c r="O3684" s="5">
        <f t="shared" si="527"/>
        <v>2150.2160999999996</v>
      </c>
      <c r="P3684" s="5">
        <f t="shared" si="528"/>
        <v>2150.2160999999996</v>
      </c>
      <c r="Q3684" s="5">
        <f t="shared" si="522"/>
        <v>487.20077413479089</v>
      </c>
      <c r="R3684" s="5">
        <f>IF(O3684&gt;(P3684+U3684),O3684-P3684-U3684, 0)</f>
        <v>0</v>
      </c>
      <c r="S3684" s="5">
        <f t="shared" si="523"/>
        <v>342.80869159178121</v>
      </c>
      <c r="T3684" s="5">
        <f t="shared" si="524"/>
        <v>583.38512016841275</v>
      </c>
      <c r="U3684" s="5">
        <f>IF(O3684&gt;P3684,IF(V3683*($B$6/100)&gt;=O3684-P3684,(O3684-P3684), V3683*($B$6/100)), 0)</f>
        <v>0</v>
      </c>
      <c r="V3684" s="5">
        <f>V3683+(T3684*($B$5/100))-(U3684/($B$6/100))</f>
        <v>3306773.3350622216</v>
      </c>
      <c r="W3684" s="5">
        <f t="shared" si="525"/>
        <v>82669.333376555544</v>
      </c>
    </row>
    <row r="3685" spans="4:23" x14ac:dyDescent="0.25">
      <c r="D3685">
        <f t="shared" si="526"/>
        <v>3683</v>
      </c>
      <c r="E3685" s="3">
        <v>43984</v>
      </c>
      <c r="F3685" s="4">
        <v>0.45833333333333331</v>
      </c>
      <c r="G3685">
        <v>30</v>
      </c>
      <c r="H3685">
        <v>10</v>
      </c>
      <c r="I3685" s="5">
        <f t="shared" si="521"/>
        <v>4</v>
      </c>
      <c r="J3685" s="22">
        <v>6.4336370339943482E-4</v>
      </c>
      <c r="K3685">
        <v>6.2849999999999996E-5</v>
      </c>
      <c r="L3685" s="5" cm="1">
        <f t="array" ref="L3685">_xlfn.IFS(I3685=0, 0, I3685&gt;34, 0, AND(I3685&gt;0, I3685&lt;35), VLOOKUP(I3685, $A$63:$C$96, 3))</f>
        <v>740</v>
      </c>
      <c r="M3685" s="5">
        <f t="shared" si="520"/>
        <v>3055.9775911473157</v>
      </c>
      <c r="N3685" s="5">
        <v>616.06366219943448</v>
      </c>
      <c r="O3685" s="5">
        <f t="shared" si="527"/>
        <v>1770.4844999999998</v>
      </c>
      <c r="P3685" s="5">
        <f t="shared" si="528"/>
        <v>1770.4844999999998</v>
      </c>
      <c r="Q3685" s="5">
        <f t="shared" si="522"/>
        <v>487.20077413479089</v>
      </c>
      <c r="R3685" s="5">
        <f>IF(O3685&gt;(P3685+U3685),O3685-P3685-U3685, 0)</f>
        <v>0</v>
      </c>
      <c r="S3685" s="5">
        <f t="shared" si="523"/>
        <v>316.40871274192676</v>
      </c>
      <c r="T3685" s="5">
        <f t="shared" si="524"/>
        <v>1709.0843784053891</v>
      </c>
      <c r="U3685" s="5">
        <f>IF(O3685&gt;P3685,IF(V3684*($B$6/100)&gt;=O3685-P3685,(O3685-P3685), V3684*($B$6/100)), 0)</f>
        <v>0</v>
      </c>
      <c r="V3685" s="5">
        <f>V3684+(T3685*($B$5/100))-(U3685/($B$6/100))</f>
        <v>3307969.6941271052</v>
      </c>
      <c r="W3685" s="5">
        <f t="shared" si="525"/>
        <v>82699.242353177629</v>
      </c>
    </row>
    <row r="3686" spans="4:23" x14ac:dyDescent="0.25">
      <c r="D3686">
        <f t="shared" si="526"/>
        <v>3684</v>
      </c>
      <c r="E3686" s="3">
        <v>43984</v>
      </c>
      <c r="F3686" s="4">
        <v>0.5</v>
      </c>
      <c r="G3686">
        <v>40</v>
      </c>
      <c r="H3686">
        <v>9</v>
      </c>
      <c r="I3686" s="5">
        <f t="shared" si="521"/>
        <v>6</v>
      </c>
      <c r="J3686" s="22">
        <v>7.3244483156243345E-4</v>
      </c>
      <c r="K3686">
        <v>5.198E-5</v>
      </c>
      <c r="L3686" s="5" cm="1">
        <f t="array" ref="L3686">_xlfn.IFS(I3686=0, 0, I3686&gt;34, 0, AND(I3686&gt;0, I3686&lt;35), VLOOKUP(I3686, $A$63:$C$96, 3))</f>
        <v>2980</v>
      </c>
      <c r="M3686" s="5">
        <f t="shared" si="520"/>
        <v>3479.112949921559</v>
      </c>
      <c r="N3686" s="5">
        <v>598.26406882525748</v>
      </c>
      <c r="O3686" s="5">
        <f t="shared" si="527"/>
        <v>1464.2766000000001</v>
      </c>
      <c r="P3686" s="5">
        <f t="shared" si="528"/>
        <v>1464.2766000000001</v>
      </c>
      <c r="Q3686" s="5">
        <f t="shared" si="522"/>
        <v>487.20077413479089</v>
      </c>
      <c r="R3686" s="5">
        <f>IF(O3686&gt;(P3686+U3686),O3686-P3686-U3686, 0)</f>
        <v>0</v>
      </c>
      <c r="S3686" s="5">
        <f t="shared" si="523"/>
        <v>307.26688735533241</v>
      </c>
      <c r="T3686" s="5">
        <f t="shared" si="524"/>
        <v>4687.5694625662263</v>
      </c>
      <c r="U3686" s="5">
        <f>IF(O3686&gt;P3686,IF(V3685*($B$6/100)&gt;=O3686-P3686,(O3686-P3686), V3685*($B$6/100)), 0)</f>
        <v>0</v>
      </c>
      <c r="V3686" s="5">
        <f>V3685+(T3686*($B$5/100))-(U3686/($B$6/100))</f>
        <v>3311250.9927509017</v>
      </c>
      <c r="W3686" s="5">
        <f t="shared" si="525"/>
        <v>82781.274818772537</v>
      </c>
    </row>
    <row r="3687" spans="4:23" x14ac:dyDescent="0.25">
      <c r="D3687">
        <f t="shared" si="526"/>
        <v>3685</v>
      </c>
      <c r="E3687" s="3">
        <v>43984</v>
      </c>
      <c r="F3687" s="4">
        <v>0.54166666666666663</v>
      </c>
      <c r="G3687">
        <v>30</v>
      </c>
      <c r="H3687">
        <v>9</v>
      </c>
      <c r="I3687" s="5">
        <f t="shared" si="521"/>
        <v>4</v>
      </c>
      <c r="J3687" s="22">
        <v>7.1264902530398936E-4</v>
      </c>
      <c r="K3687">
        <v>4.7069999999999995E-5</v>
      </c>
      <c r="L3687" s="5" cm="1">
        <f t="array" ref="L3687">_xlfn.IFS(I3687=0, 0, I3687&gt;34, 0, AND(I3687&gt;0, I3687&lt;35), VLOOKUP(I3687, $A$63:$C$96, 3))</f>
        <v>740</v>
      </c>
      <c r="M3687" s="5">
        <f t="shared" si="520"/>
        <v>3385.0828701939495</v>
      </c>
      <c r="N3687" s="5">
        <v>613.09706143179187</v>
      </c>
      <c r="O3687" s="5">
        <f t="shared" si="527"/>
        <v>1325.9618999999998</v>
      </c>
      <c r="P3687" s="5">
        <f t="shared" si="528"/>
        <v>1325.9618999999998</v>
      </c>
      <c r="Q3687" s="5">
        <f t="shared" si="522"/>
        <v>487.20077413479089</v>
      </c>
      <c r="R3687" s="5">
        <f>IF(O3687&gt;(P3687+U3687),O3687-P3687-U3687, 0)</f>
        <v>0</v>
      </c>
      <c r="S3687" s="5">
        <f t="shared" si="523"/>
        <v>314.88507421606755</v>
      </c>
      <c r="T3687" s="5">
        <f t="shared" si="524"/>
        <v>2484.2358959778826</v>
      </c>
      <c r="U3687" s="5">
        <f>IF(O3687&gt;P3687,IF(V3686*($B$6/100)&gt;=O3687-P3687,(O3687-P3687), V3686*($B$6/100)), 0)</f>
        <v>0</v>
      </c>
      <c r="V3687" s="5">
        <f>V3686+(T3687*($B$5/100))-(U3687/($B$6/100))</f>
        <v>3312989.9578780863</v>
      </c>
      <c r="W3687" s="5">
        <f t="shared" si="525"/>
        <v>82824.748946952153</v>
      </c>
    </row>
    <row r="3688" spans="4:23" x14ac:dyDescent="0.25">
      <c r="D3688">
        <f t="shared" si="526"/>
        <v>3686</v>
      </c>
      <c r="E3688" s="3">
        <v>43984</v>
      </c>
      <c r="F3688" s="4">
        <v>0.58333333333333337</v>
      </c>
      <c r="G3688">
        <v>20</v>
      </c>
      <c r="H3688">
        <v>10</v>
      </c>
      <c r="I3688" s="5">
        <f t="shared" si="521"/>
        <v>3</v>
      </c>
      <c r="J3688" s="22">
        <v>6.9780217061015629E-4</v>
      </c>
      <c r="K3688">
        <v>4.1479999999999996E-5</v>
      </c>
      <c r="L3688" s="5" cm="1">
        <f t="array" ref="L3688">_xlfn.IFS(I3688=0, 0, I3688&gt;34, 0, AND(I3688&gt;0, I3688&lt;35), VLOOKUP(I3688, $A$63:$C$96, 3))</f>
        <v>232</v>
      </c>
      <c r="M3688" s="5">
        <f t="shared" si="520"/>
        <v>3314.5603103982426</v>
      </c>
      <c r="N3688" s="5">
        <v>557.72055401597834</v>
      </c>
      <c r="O3688" s="5">
        <f t="shared" si="527"/>
        <v>1168.4915999999998</v>
      </c>
      <c r="P3688" s="5">
        <f t="shared" si="528"/>
        <v>1168.4915999999998</v>
      </c>
      <c r="Q3688" s="5">
        <f t="shared" si="522"/>
        <v>487.20077413479089</v>
      </c>
      <c r="R3688" s="5">
        <f>IF(O3688&gt;(P3688+U3688),O3688-P3688-U3688, 0)</f>
        <v>0</v>
      </c>
      <c r="S3688" s="5">
        <f t="shared" si="523"/>
        <v>286.44384240403906</v>
      </c>
      <c r="T3688" s="5">
        <f t="shared" si="524"/>
        <v>2091.6248679942037</v>
      </c>
      <c r="U3688" s="5">
        <f>IF(O3688&gt;P3688,IF(V3687*($B$6/100)&gt;=O3688-P3688,(O3688-P3688), V3687*($B$6/100)), 0)</f>
        <v>0</v>
      </c>
      <c r="V3688" s="5">
        <f>V3687+(T3688*($B$5/100))-(U3688/($B$6/100))</f>
        <v>3314454.095285682</v>
      </c>
      <c r="W3688" s="5">
        <f t="shared" si="525"/>
        <v>82861.352382142053</v>
      </c>
    </row>
    <row r="3689" spans="4:23" x14ac:dyDescent="0.25">
      <c r="D3689">
        <f t="shared" si="526"/>
        <v>3687</v>
      </c>
      <c r="E3689" s="3">
        <v>43984</v>
      </c>
      <c r="F3689" s="4">
        <v>0.625</v>
      </c>
      <c r="G3689">
        <v>20</v>
      </c>
      <c r="H3689">
        <v>10</v>
      </c>
      <c r="I3689" s="5">
        <f t="shared" si="521"/>
        <v>3</v>
      </c>
      <c r="J3689" s="22">
        <v>6.5326160652865687E-4</v>
      </c>
      <c r="K3689">
        <v>4.0070000000000001E-5</v>
      </c>
      <c r="L3689" s="5" cm="1">
        <f t="array" ref="L3689">_xlfn.IFS(I3689=0, 0, I3689&gt;34, 0, AND(I3689&gt;0, I3689&lt;35), VLOOKUP(I3689, $A$63:$C$96, 3))</f>
        <v>232</v>
      </c>
      <c r="M3689" s="5">
        <f t="shared" si="520"/>
        <v>3102.99263101112</v>
      </c>
      <c r="N3689" s="5">
        <v>510.26946710186229</v>
      </c>
      <c r="O3689" s="5">
        <f t="shared" si="527"/>
        <v>1128.7719</v>
      </c>
      <c r="P3689" s="5">
        <f t="shared" si="528"/>
        <v>1128.7719</v>
      </c>
      <c r="Q3689" s="5">
        <f t="shared" si="522"/>
        <v>487.20077413479089</v>
      </c>
      <c r="R3689" s="5">
        <f>IF(O3689&gt;(P3689+U3689),O3689-P3689-U3689, 0)</f>
        <v>0</v>
      </c>
      <c r="S3689" s="5">
        <f t="shared" si="523"/>
        <v>262.07308618202967</v>
      </c>
      <c r="T3689" s="5">
        <f t="shared" si="524"/>
        <v>1944.14764482909</v>
      </c>
      <c r="U3689" s="5">
        <f>IF(O3689&gt;P3689,IF(V3688*($B$6/100)&gt;=O3689-P3689,(O3689-P3689), V3688*($B$6/100)), 0)</f>
        <v>0</v>
      </c>
      <c r="V3689" s="5">
        <f>V3688+(T3689*($B$5/100))-(U3689/($B$6/100))</f>
        <v>3315814.9986370625</v>
      </c>
      <c r="W3689" s="5">
        <f t="shared" si="525"/>
        <v>82895.37496592656</v>
      </c>
    </row>
    <row r="3690" spans="4:23" x14ac:dyDescent="0.25">
      <c r="D3690">
        <f t="shared" si="526"/>
        <v>3688</v>
      </c>
      <c r="E3690" s="3">
        <v>43984</v>
      </c>
      <c r="F3690" s="4">
        <v>0.66666666666666663</v>
      </c>
      <c r="G3690">
        <v>30</v>
      </c>
      <c r="H3690">
        <v>10</v>
      </c>
      <c r="I3690" s="5">
        <f t="shared" si="521"/>
        <v>4</v>
      </c>
      <c r="J3690" s="22">
        <v>6.1614446979407409E-4</v>
      </c>
      <c r="K3690">
        <v>4.6060000000000003E-5</v>
      </c>
      <c r="L3690" s="5" cm="1">
        <f t="array" ref="L3690">_xlfn.IFS(I3690=0, 0, I3690&gt;34, 0, AND(I3690&gt;0, I3690&lt;35), VLOOKUP(I3690, $A$63:$C$96, 3))</f>
        <v>740</v>
      </c>
      <c r="M3690" s="5">
        <f t="shared" si="520"/>
        <v>2926.6862315218518</v>
      </c>
      <c r="N3690" s="5">
        <v>517.19172743420199</v>
      </c>
      <c r="O3690" s="5">
        <f t="shared" si="527"/>
        <v>1297.5102000000002</v>
      </c>
      <c r="P3690" s="5">
        <f t="shared" si="528"/>
        <v>1297.5102000000002</v>
      </c>
      <c r="Q3690" s="5">
        <f t="shared" si="522"/>
        <v>487.20077413479089</v>
      </c>
      <c r="R3690" s="5">
        <f>IF(O3690&gt;(P3690+U3690),O3690-P3690-U3690, 0)</f>
        <v>0</v>
      </c>
      <c r="S3690" s="5">
        <f t="shared" si="523"/>
        <v>265.62834128862136</v>
      </c>
      <c r="T3690" s="5">
        <f t="shared" si="524"/>
        <v>2103.5476902332302</v>
      </c>
      <c r="U3690" s="5">
        <f>IF(O3690&gt;P3690,IF(V3689*($B$6/100)&gt;=O3690-P3690,(O3690-P3690), V3689*($B$6/100)), 0)</f>
        <v>0</v>
      </c>
      <c r="V3690" s="5">
        <f>V3689+(T3690*($B$5/100))-(U3690/($B$6/100))</f>
        <v>3317287.4820202258</v>
      </c>
      <c r="W3690" s="5">
        <f t="shared" si="525"/>
        <v>82932.187050505643</v>
      </c>
    </row>
    <row r="3691" spans="4:23" x14ac:dyDescent="0.25">
      <c r="D3691">
        <f t="shared" si="526"/>
        <v>3689</v>
      </c>
      <c r="E3691" s="3">
        <v>43984</v>
      </c>
      <c r="F3691" s="4">
        <v>0.70833333333333337</v>
      </c>
      <c r="G3691">
        <v>20</v>
      </c>
      <c r="H3691">
        <v>8</v>
      </c>
      <c r="I3691" s="5">
        <f t="shared" si="521"/>
        <v>3</v>
      </c>
      <c r="J3691" s="22">
        <v>4.0828850408041058E-4</v>
      </c>
      <c r="K3691">
        <v>6.9480000000000006E-5</v>
      </c>
      <c r="L3691" s="5" cm="1">
        <f t="array" ref="L3691">_xlfn.IFS(I3691=0, 0, I3691&gt;34, 0, AND(I3691&gt;0, I3691&lt;35), VLOOKUP(I3691, $A$63:$C$96, 3))</f>
        <v>232</v>
      </c>
      <c r="M3691" s="5">
        <f t="shared" si="520"/>
        <v>1939.3703943819503</v>
      </c>
      <c r="N3691" s="5">
        <v>566.65253507768693</v>
      </c>
      <c r="O3691" s="5">
        <f t="shared" si="527"/>
        <v>1957.2516000000003</v>
      </c>
      <c r="P3691" s="5">
        <f t="shared" si="528"/>
        <v>1957.2516000000003</v>
      </c>
      <c r="Q3691" s="5">
        <f t="shared" si="522"/>
        <v>214.11879438194978</v>
      </c>
      <c r="R3691" s="5">
        <f>IF(O3691&gt;(P3691+U3691),O3691-P3691-U3691, 0)</f>
        <v>0</v>
      </c>
      <c r="S3691" s="5">
        <f t="shared" si="523"/>
        <v>0</v>
      </c>
      <c r="T3691" s="5">
        <f t="shared" si="524"/>
        <v>214.11879438194978</v>
      </c>
      <c r="U3691" s="5">
        <f>IF(O3691&gt;P3691,IF(V3690*($B$6/100)&gt;=O3691-P3691,(O3691-P3691), V3690*($B$6/100)), 0)</f>
        <v>0</v>
      </c>
      <c r="V3691" s="5">
        <f>V3690+(T3691*($B$5/100))-(U3691/($B$6/100))</f>
        <v>3317437.3651762931</v>
      </c>
      <c r="W3691" s="5">
        <f t="shared" si="525"/>
        <v>82935.934129407324</v>
      </c>
    </row>
    <row r="3692" spans="4:23" x14ac:dyDescent="0.25">
      <c r="D3692">
        <f t="shared" si="526"/>
        <v>3690</v>
      </c>
      <c r="E3692" s="3">
        <v>43984</v>
      </c>
      <c r="F3692" s="4">
        <v>0.75</v>
      </c>
      <c r="G3692">
        <v>40</v>
      </c>
      <c r="H3692">
        <v>3</v>
      </c>
      <c r="I3692" s="5">
        <f t="shared" si="521"/>
        <v>6</v>
      </c>
      <c r="J3692" s="22">
        <v>2.2517729618980219E-4</v>
      </c>
      <c r="K3692">
        <v>1.1763999999999999E-4</v>
      </c>
      <c r="L3692" s="5" cm="1">
        <f t="array" ref="L3692">_xlfn.IFS(I3692=0, 0, I3692&gt;34, 0, AND(I3692&gt;0, I3692&lt;35), VLOOKUP(I3692, $A$63:$C$96, 3))</f>
        <v>2980</v>
      </c>
      <c r="M3692" s="5">
        <f t="shared" si="520"/>
        <v>1069.5921569015604</v>
      </c>
      <c r="N3692" s="5">
        <v>837.61727206055502</v>
      </c>
      <c r="O3692" s="5">
        <f t="shared" si="527"/>
        <v>3313.9187999999999</v>
      </c>
      <c r="P3692" s="5">
        <f t="shared" si="528"/>
        <v>3313.9187999999999</v>
      </c>
      <c r="Q3692" s="5">
        <f t="shared" si="522"/>
        <v>487.20077413479089</v>
      </c>
      <c r="R3692" s="5">
        <f>IF(O3692&gt;(P3692+U3692),O3692-P3692-U3692, 0)</f>
        <v>0</v>
      </c>
      <c r="S3692" s="5">
        <f t="shared" si="523"/>
        <v>248.47258276676962</v>
      </c>
      <c r="T3692" s="5">
        <f t="shared" si="524"/>
        <v>487.20077413479089</v>
      </c>
      <c r="U3692" s="5">
        <f>IF(O3692&gt;P3692,IF(V3691*($B$6/100)&gt;=O3692-P3692,(O3692-P3692), V3691*($B$6/100)), 0)</f>
        <v>0</v>
      </c>
      <c r="V3692" s="5">
        <f>V3691+(T3692*($B$5/100))-(U3692/($B$6/100))</f>
        <v>3317778.4057181873</v>
      </c>
      <c r="W3692" s="5">
        <f t="shared" si="525"/>
        <v>82944.460142954689</v>
      </c>
    </row>
    <row r="3693" spans="4:23" x14ac:dyDescent="0.25">
      <c r="D3693">
        <f t="shared" si="526"/>
        <v>3691</v>
      </c>
      <c r="E3693" s="3">
        <v>43984</v>
      </c>
      <c r="F3693" s="4">
        <v>0.79166666666666663</v>
      </c>
      <c r="G3693">
        <v>40</v>
      </c>
      <c r="H3693">
        <v>4</v>
      </c>
      <c r="I3693" s="5">
        <f t="shared" si="521"/>
        <v>6</v>
      </c>
      <c r="J3693" s="22">
        <v>1.4846854693833112E-4</v>
      </c>
      <c r="K3693">
        <v>1.3449000000000002E-4</v>
      </c>
      <c r="L3693" s="5" cm="1">
        <f t="array" ref="L3693">_xlfn.IFS(I3693=0, 0, I3693&gt;34, 0, AND(I3693&gt;0, I3693&lt;35), VLOOKUP(I3693, $A$63:$C$96, 3))</f>
        <v>2980</v>
      </c>
      <c r="M3693" s="5">
        <f t="shared" si="520"/>
        <v>705.22559795707286</v>
      </c>
      <c r="N3693" s="5">
        <v>868.29852519235919</v>
      </c>
      <c r="O3693" s="5">
        <f t="shared" si="527"/>
        <v>3788.5833000000002</v>
      </c>
      <c r="P3693" s="5">
        <f t="shared" si="528"/>
        <v>3685.2255979570728</v>
      </c>
      <c r="Q3693" s="5">
        <f t="shared" si="522"/>
        <v>0</v>
      </c>
      <c r="R3693" s="5">
        <f>IF(O3693&gt;(P3693+U3693),O3693-P3693-U3693, 0)</f>
        <v>0</v>
      </c>
      <c r="S3693" s="5">
        <f t="shared" si="523"/>
        <v>0</v>
      </c>
      <c r="T3693" s="5">
        <f t="shared" si="524"/>
        <v>0</v>
      </c>
      <c r="U3693" s="5">
        <f>IF(O3693&gt;P3693,IF(V3692*($B$6/100)&gt;=O3693-P3693,(O3693-P3693), V3692*($B$6/100)), 0)</f>
        <v>103.35770204292749</v>
      </c>
      <c r="V3693" s="5">
        <f>V3692+(T3693*($B$5/100))-(U3693/($B$6/100))</f>
        <v>3317630.7518581259</v>
      </c>
      <c r="W3693" s="5">
        <f t="shared" si="525"/>
        <v>82940.768796453151</v>
      </c>
    </row>
    <row r="3694" spans="4:23" x14ac:dyDescent="0.25">
      <c r="D3694">
        <f t="shared" si="526"/>
        <v>3692</v>
      </c>
      <c r="E3694" s="3">
        <v>43984</v>
      </c>
      <c r="F3694" s="4">
        <v>0.83333333333333337</v>
      </c>
      <c r="G3694">
        <v>30</v>
      </c>
      <c r="H3694">
        <v>5</v>
      </c>
      <c r="I3694" s="5">
        <f t="shared" si="521"/>
        <v>4</v>
      </c>
      <c r="J3694" s="22">
        <v>5.9387418775332444E-5</v>
      </c>
      <c r="K3694">
        <v>1.3877E-4</v>
      </c>
      <c r="L3694" s="5" cm="1">
        <f t="array" ref="L3694">_xlfn.IFS(I3694=0, 0, I3694&gt;34, 0, AND(I3694&gt;0, I3694&lt;35), VLOOKUP(I3694, $A$63:$C$96, 3))</f>
        <v>740</v>
      </c>
      <c r="M3694" s="5">
        <f t="shared" si="520"/>
        <v>282.09023918282912</v>
      </c>
      <c r="N3694" s="5">
        <v>773.35927840145837</v>
      </c>
      <c r="O3694" s="5">
        <f t="shared" si="527"/>
        <v>3909.1509000000001</v>
      </c>
      <c r="P3694" s="5">
        <f t="shared" si="528"/>
        <v>1022.0902391828291</v>
      </c>
      <c r="Q3694" s="5">
        <f t="shared" si="522"/>
        <v>0</v>
      </c>
      <c r="R3694" s="5">
        <f>IF(O3694&gt;(P3694+U3694),O3694-P3694-U3694, 0)</f>
        <v>0</v>
      </c>
      <c r="S3694" s="5">
        <f t="shared" si="523"/>
        <v>0</v>
      </c>
      <c r="T3694" s="5">
        <f t="shared" si="524"/>
        <v>0</v>
      </c>
      <c r="U3694" s="5">
        <f>IF(O3694&gt;P3694,IF(V3693*($B$6/100)&gt;=O3694-P3694,(O3694-P3694), V3693*($B$6/100)), 0)</f>
        <v>2887.0606608171711</v>
      </c>
      <c r="V3694" s="5">
        <f>V3693+(T3694*($B$5/100))-(U3694/($B$6/100))</f>
        <v>3313506.3794855298</v>
      </c>
      <c r="W3694" s="5">
        <f t="shared" si="525"/>
        <v>82837.65948713824</v>
      </c>
    </row>
    <row r="3695" spans="4:23" x14ac:dyDescent="0.25">
      <c r="D3695">
        <f t="shared" si="526"/>
        <v>3693</v>
      </c>
      <c r="E3695" s="3">
        <v>43984</v>
      </c>
      <c r="F3695" s="4">
        <v>0.875</v>
      </c>
      <c r="G3695">
        <v>10</v>
      </c>
      <c r="H3695">
        <v>0</v>
      </c>
      <c r="I3695" s="5">
        <f t="shared" si="521"/>
        <v>1</v>
      </c>
      <c r="J3695" s="22">
        <v>7.4234273469165555E-6</v>
      </c>
      <c r="K3695">
        <v>1.4497000000000002E-4</v>
      </c>
      <c r="L3695" s="5" cm="1">
        <f t="array" ref="L3695">_xlfn.IFS(I3695=0, 0, I3695&gt;34, 0, AND(I3695&gt;0, I3695&lt;35), VLOOKUP(I3695, $A$63:$C$96, 3))</f>
        <v>0</v>
      </c>
      <c r="M3695" s="5">
        <f t="shared" si="520"/>
        <v>35.26127989785364</v>
      </c>
      <c r="N3695" s="5">
        <v>666.55262611268495</v>
      </c>
      <c r="O3695" s="5">
        <f t="shared" si="527"/>
        <v>4083.8049000000005</v>
      </c>
      <c r="P3695" s="5">
        <f t="shared" si="528"/>
        <v>35.26127989785364</v>
      </c>
      <c r="Q3695" s="5">
        <f t="shared" si="522"/>
        <v>0</v>
      </c>
      <c r="R3695" s="5">
        <f>IF(O3695&gt;(P3695+U3695),O3695-P3695-U3695, 0)</f>
        <v>0</v>
      </c>
      <c r="S3695" s="5">
        <f t="shared" si="523"/>
        <v>0</v>
      </c>
      <c r="T3695" s="5">
        <f t="shared" si="524"/>
        <v>0</v>
      </c>
      <c r="U3695" s="5">
        <f>IF(O3695&gt;P3695,IF(V3694*($B$6/100)&gt;=O3695-P3695,(O3695-P3695), V3694*($B$6/100)), 0)</f>
        <v>4048.5436201021471</v>
      </c>
      <c r="V3695" s="5">
        <f>V3694+(T3695*($B$5/100))-(U3695/($B$6/100))</f>
        <v>3307722.7457425268</v>
      </c>
      <c r="W3695" s="5">
        <f t="shared" si="525"/>
        <v>82693.068643563165</v>
      </c>
    </row>
    <row r="3696" spans="4:23" x14ac:dyDescent="0.25">
      <c r="D3696">
        <f t="shared" si="526"/>
        <v>3694</v>
      </c>
      <c r="E3696" s="3">
        <v>43984</v>
      </c>
      <c r="F3696" s="4">
        <v>0.91666666666666663</v>
      </c>
      <c r="G3696">
        <v>10</v>
      </c>
      <c r="H3696">
        <v>0</v>
      </c>
      <c r="I3696" s="5">
        <f t="shared" si="521"/>
        <v>1</v>
      </c>
      <c r="J3696" s="22">
        <v>0</v>
      </c>
      <c r="K3696">
        <v>1.5725E-4</v>
      </c>
      <c r="L3696" s="5" cm="1">
        <f t="array" ref="L3696">_xlfn.IFS(I3696=0, 0, I3696&gt;34, 0, AND(I3696&gt;0, I3696&lt;35), VLOOKUP(I3696, $A$63:$C$96, 3))</f>
        <v>0</v>
      </c>
      <c r="M3696" s="5">
        <f t="shared" si="520"/>
        <v>0</v>
      </c>
      <c r="N3696" s="5">
        <v>607.23284205767357</v>
      </c>
      <c r="O3696" s="5">
        <f t="shared" si="527"/>
        <v>4429.7325000000001</v>
      </c>
      <c r="P3696" s="5">
        <f t="shared" si="528"/>
        <v>0</v>
      </c>
      <c r="Q3696" s="5">
        <f t="shared" si="522"/>
        <v>0</v>
      </c>
      <c r="R3696" s="5">
        <f>IF(O3696&gt;(P3696+U3696),O3696-P3696-U3696, 0)</f>
        <v>0</v>
      </c>
      <c r="S3696" s="5">
        <f t="shared" si="523"/>
        <v>0</v>
      </c>
      <c r="T3696" s="5">
        <f t="shared" si="524"/>
        <v>0</v>
      </c>
      <c r="U3696" s="5">
        <f>IF(O3696&gt;P3696,IF(V3695*($B$6/100)&gt;=O3696-P3696,(O3696-P3696), V3695*($B$6/100)), 0)</f>
        <v>4429.7325000000001</v>
      </c>
      <c r="V3696" s="5">
        <f>V3695+(T3696*($B$5/100))-(U3696/($B$6/100))</f>
        <v>3301394.5564568127</v>
      </c>
      <c r="W3696" s="5">
        <f t="shared" si="525"/>
        <v>82534.863911420311</v>
      </c>
    </row>
    <row r="3697" spans="4:23" x14ac:dyDescent="0.25">
      <c r="D3697">
        <f t="shared" si="526"/>
        <v>3695</v>
      </c>
      <c r="E3697" s="3">
        <v>43984</v>
      </c>
      <c r="F3697" s="4">
        <v>0.95833333333333337</v>
      </c>
      <c r="G3697">
        <v>0</v>
      </c>
      <c r="H3697">
        <v>0</v>
      </c>
      <c r="I3697" s="5">
        <f t="shared" si="521"/>
        <v>0</v>
      </c>
      <c r="J3697" s="22">
        <v>0</v>
      </c>
      <c r="K3697">
        <v>1.5829E-4</v>
      </c>
      <c r="L3697" s="5" cm="1">
        <f t="array" ref="L3697">_xlfn.IFS(I3697=0, 0, I3697&gt;34, 0, AND(I3697&gt;0, I3697&lt;35), VLOOKUP(I3697, $A$63:$C$96, 3))</f>
        <v>0</v>
      </c>
      <c r="M3697" s="5">
        <f t="shared" si="520"/>
        <v>0</v>
      </c>
      <c r="N3697" s="5">
        <v>573.60756944776585</v>
      </c>
      <c r="O3697" s="5">
        <f t="shared" si="527"/>
        <v>4459.0293000000001</v>
      </c>
      <c r="P3697" s="5">
        <f t="shared" si="528"/>
        <v>0</v>
      </c>
      <c r="Q3697" s="5">
        <f t="shared" si="522"/>
        <v>0</v>
      </c>
      <c r="R3697" s="5">
        <f>IF(O3697&gt;(P3697+U3697),O3697-P3697-U3697, 0)</f>
        <v>0</v>
      </c>
      <c r="S3697" s="5">
        <f t="shared" si="523"/>
        <v>0</v>
      </c>
      <c r="T3697" s="5">
        <f t="shared" si="524"/>
        <v>0</v>
      </c>
      <c r="U3697" s="5">
        <f>IF(O3697&gt;P3697,IF(V3696*($B$6/100)&gt;=O3697-P3697,(O3697-P3697), V3696*($B$6/100)), 0)</f>
        <v>4459.0293000000001</v>
      </c>
      <c r="V3697" s="5">
        <f>V3696+(T3697*($B$5/100))-(U3697/($B$6/100))</f>
        <v>3295024.5145996697</v>
      </c>
      <c r="W3697" s="5">
        <f t="shared" si="525"/>
        <v>82375.612864991737</v>
      </c>
    </row>
    <row r="3698" spans="4:23" x14ac:dyDescent="0.25">
      <c r="D3698">
        <f t="shared" si="526"/>
        <v>3696</v>
      </c>
      <c r="E3698" s="3">
        <v>43985</v>
      </c>
      <c r="F3698" s="4">
        <v>0</v>
      </c>
      <c r="G3698">
        <v>10</v>
      </c>
      <c r="H3698">
        <v>0</v>
      </c>
      <c r="I3698" s="5">
        <f t="shared" si="521"/>
        <v>1</v>
      </c>
      <c r="J3698" s="22">
        <v>0</v>
      </c>
      <c r="K3698">
        <v>1.3954000000000001E-4</v>
      </c>
      <c r="L3698" s="5" cm="1">
        <f t="array" ref="L3698">_xlfn.IFS(I3698=0, 0, I3698&gt;34, 0, AND(I3698&gt;0, I3698&lt;35), VLOOKUP(I3698, $A$63:$C$96, 3))</f>
        <v>0</v>
      </c>
      <c r="M3698" s="5">
        <f t="shared" si="520"/>
        <v>0</v>
      </c>
      <c r="N3698" s="5">
        <v>502.40111195048797</v>
      </c>
      <c r="O3698" s="5">
        <f t="shared" si="527"/>
        <v>3930.8418000000001</v>
      </c>
      <c r="P3698" s="5">
        <f t="shared" si="528"/>
        <v>0</v>
      </c>
      <c r="Q3698" s="5">
        <f t="shared" si="522"/>
        <v>0</v>
      </c>
      <c r="R3698" s="5">
        <f>IF(O3698&gt;(P3698+U3698),O3698-P3698-U3698, 0)</f>
        <v>0</v>
      </c>
      <c r="S3698" s="5">
        <f t="shared" si="523"/>
        <v>0</v>
      </c>
      <c r="T3698" s="5">
        <f t="shared" si="524"/>
        <v>0</v>
      </c>
      <c r="U3698" s="5">
        <f>IF(O3698&gt;P3698,IF(V3697*($B$6/100)&gt;=O3698-P3698,(O3698-P3698), V3697*($B$6/100)), 0)</f>
        <v>3930.8418000000001</v>
      </c>
      <c r="V3698" s="5">
        <f>V3697+(T3698*($B$5/100))-(U3698/($B$6/100))</f>
        <v>3289409.0263139554</v>
      </c>
      <c r="W3698" s="5">
        <f t="shared" si="525"/>
        <v>82235.225657848889</v>
      </c>
    </row>
    <row r="3699" spans="4:23" x14ac:dyDescent="0.25">
      <c r="D3699">
        <f t="shared" si="526"/>
        <v>3697</v>
      </c>
      <c r="E3699" s="3">
        <v>43985</v>
      </c>
      <c r="F3699" s="4">
        <v>4.1666666666666664E-2</v>
      </c>
      <c r="G3699">
        <v>10</v>
      </c>
      <c r="H3699">
        <v>0</v>
      </c>
      <c r="I3699" s="5">
        <f t="shared" si="521"/>
        <v>1</v>
      </c>
      <c r="J3699" s="22">
        <v>0</v>
      </c>
      <c r="K3699">
        <v>1.0684E-4</v>
      </c>
      <c r="L3699" s="5" cm="1">
        <f t="array" ref="L3699">_xlfn.IFS(I3699=0, 0, I3699&gt;34, 0, AND(I3699&gt;0, I3699&lt;35), VLOOKUP(I3699, $A$63:$C$96, 3))</f>
        <v>0</v>
      </c>
      <c r="M3699" s="5">
        <f t="shared" si="520"/>
        <v>0</v>
      </c>
      <c r="N3699" s="5">
        <v>378.78954934757962</v>
      </c>
      <c r="O3699" s="5">
        <f t="shared" si="527"/>
        <v>3009.6828</v>
      </c>
      <c r="P3699" s="5">
        <f t="shared" si="528"/>
        <v>0</v>
      </c>
      <c r="Q3699" s="5">
        <f t="shared" si="522"/>
        <v>0</v>
      </c>
      <c r="R3699" s="5">
        <f>IF(O3699&gt;(P3699+U3699),O3699-P3699-U3699, 0)</f>
        <v>0</v>
      </c>
      <c r="S3699" s="5">
        <f t="shared" si="523"/>
        <v>0</v>
      </c>
      <c r="T3699" s="5">
        <f t="shared" si="524"/>
        <v>0</v>
      </c>
      <c r="U3699" s="5">
        <f>IF(O3699&gt;P3699,IF(V3698*($B$6/100)&gt;=O3699-P3699,(O3699-P3699), V3698*($B$6/100)), 0)</f>
        <v>3009.6828</v>
      </c>
      <c r="V3699" s="5">
        <f>V3698+(T3699*($B$5/100))-(U3699/($B$6/100))</f>
        <v>3285109.4794568126</v>
      </c>
      <c r="W3699" s="5">
        <f t="shared" si="525"/>
        <v>82127.736986420321</v>
      </c>
    </row>
    <row r="3700" spans="4:23" x14ac:dyDescent="0.25">
      <c r="D3700">
        <f t="shared" si="526"/>
        <v>3698</v>
      </c>
      <c r="E3700" s="3">
        <v>43985</v>
      </c>
      <c r="F3700" s="4">
        <v>8.3333333333333329E-2</v>
      </c>
      <c r="G3700">
        <v>10</v>
      </c>
      <c r="H3700">
        <v>0</v>
      </c>
      <c r="I3700" s="5">
        <f t="shared" si="521"/>
        <v>1</v>
      </c>
      <c r="J3700" s="22">
        <v>0</v>
      </c>
      <c r="K3700">
        <v>8.5069999999999997E-5</v>
      </c>
      <c r="L3700" s="5" cm="1">
        <f t="array" ref="L3700">_xlfn.IFS(I3700=0, 0, I3700&gt;34, 0, AND(I3700&gt;0, I3700&lt;35), VLOOKUP(I3700, $A$63:$C$96, 3))</f>
        <v>0</v>
      </c>
      <c r="M3700" s="5">
        <f t="shared" si="520"/>
        <v>0</v>
      </c>
      <c r="N3700" s="5">
        <v>327.36120154317297</v>
      </c>
      <c r="O3700" s="5">
        <f t="shared" si="527"/>
        <v>2396.4218999999998</v>
      </c>
      <c r="P3700" s="5">
        <f t="shared" si="528"/>
        <v>0</v>
      </c>
      <c r="Q3700" s="5">
        <f t="shared" si="522"/>
        <v>0</v>
      </c>
      <c r="R3700" s="5">
        <f>IF(O3700&gt;(P3700+U3700),O3700-P3700-U3700, 0)</f>
        <v>0</v>
      </c>
      <c r="S3700" s="5">
        <f t="shared" si="523"/>
        <v>0</v>
      </c>
      <c r="T3700" s="5">
        <f t="shared" si="524"/>
        <v>0</v>
      </c>
      <c r="U3700" s="5">
        <f>IF(O3700&gt;P3700,IF(V3699*($B$6/100)&gt;=O3700-P3700,(O3700-P3700), V3699*($B$6/100)), 0)</f>
        <v>2396.4218999999998</v>
      </c>
      <c r="V3700" s="5">
        <f>V3699+(T3700*($B$5/100))-(U3700/($B$6/100))</f>
        <v>3281686.0195996696</v>
      </c>
      <c r="W3700" s="5">
        <f t="shared" si="525"/>
        <v>82042.150489991735</v>
      </c>
    </row>
    <row r="3701" spans="4:23" x14ac:dyDescent="0.25">
      <c r="D3701">
        <f t="shared" si="526"/>
        <v>3699</v>
      </c>
      <c r="E3701" s="3">
        <v>43985</v>
      </c>
      <c r="F3701" s="4">
        <v>0.125</v>
      </c>
      <c r="G3701">
        <v>0</v>
      </c>
      <c r="H3701">
        <v>0</v>
      </c>
      <c r="I3701" s="5">
        <f t="shared" si="521"/>
        <v>0</v>
      </c>
      <c r="J3701" s="22">
        <v>0</v>
      </c>
      <c r="K3701">
        <v>7.4870000000000007E-5</v>
      </c>
      <c r="L3701" s="5" cm="1">
        <f t="array" ref="L3701">_xlfn.IFS(I3701=0, 0, I3701&gt;34, 0, AND(I3701&gt;0, I3701&lt;35), VLOOKUP(I3701, $A$63:$C$96, 3))</f>
        <v>0</v>
      </c>
      <c r="M3701" s="5">
        <f t="shared" si="520"/>
        <v>0</v>
      </c>
      <c r="N3701" s="5">
        <v>310.55690897135327</v>
      </c>
      <c r="O3701" s="5">
        <f t="shared" si="527"/>
        <v>2109.0879</v>
      </c>
      <c r="P3701" s="5">
        <f t="shared" si="528"/>
        <v>0</v>
      </c>
      <c r="Q3701" s="5">
        <f t="shared" si="522"/>
        <v>0</v>
      </c>
      <c r="R3701" s="5">
        <f>IF(O3701&gt;(P3701+U3701),O3701-P3701-U3701, 0)</f>
        <v>0</v>
      </c>
      <c r="S3701" s="5">
        <f t="shared" si="523"/>
        <v>0</v>
      </c>
      <c r="T3701" s="5">
        <f t="shared" si="524"/>
        <v>0</v>
      </c>
      <c r="U3701" s="5">
        <f>IF(O3701&gt;P3701,IF(V3700*($B$6/100)&gt;=O3701-P3701,(O3701-P3701), V3700*($B$6/100)), 0)</f>
        <v>2109.0879</v>
      </c>
      <c r="V3701" s="5">
        <f>V3700+(T3701*($B$5/100))-(U3701/($B$6/100))</f>
        <v>3278673.036885384</v>
      </c>
      <c r="W3701" s="5">
        <f t="shared" si="525"/>
        <v>81966.825922134594</v>
      </c>
    </row>
    <row r="3702" spans="4:23" x14ac:dyDescent="0.25">
      <c r="D3702">
        <f t="shared" si="526"/>
        <v>3700</v>
      </c>
      <c r="E3702" s="3">
        <v>43985</v>
      </c>
      <c r="F3702" s="4">
        <v>0.16666666666666666</v>
      </c>
      <c r="G3702">
        <v>10</v>
      </c>
      <c r="H3702">
        <v>0</v>
      </c>
      <c r="I3702" s="5">
        <f t="shared" si="521"/>
        <v>1</v>
      </c>
      <c r="J3702" s="22">
        <v>0</v>
      </c>
      <c r="K3702">
        <v>7.0989999999999996E-5</v>
      </c>
      <c r="L3702" s="5" cm="1">
        <f t="array" ref="L3702">_xlfn.IFS(I3702=0, 0, I3702&gt;34, 0, AND(I3702&gt;0, I3702&lt;35), VLOOKUP(I3702, $A$63:$C$96, 3))</f>
        <v>0</v>
      </c>
      <c r="M3702" s="5">
        <f t="shared" si="520"/>
        <v>0</v>
      </c>
      <c r="N3702" s="5">
        <v>306.60076925240219</v>
      </c>
      <c r="O3702" s="5">
        <f t="shared" si="527"/>
        <v>1999.7882999999999</v>
      </c>
      <c r="P3702" s="5">
        <f t="shared" si="528"/>
        <v>0</v>
      </c>
      <c r="Q3702" s="5">
        <f t="shared" si="522"/>
        <v>0</v>
      </c>
      <c r="R3702" s="5">
        <f>IF(O3702&gt;(P3702+U3702),O3702-P3702-U3702, 0)</f>
        <v>0</v>
      </c>
      <c r="S3702" s="5">
        <f t="shared" si="523"/>
        <v>0</v>
      </c>
      <c r="T3702" s="5">
        <f t="shared" si="524"/>
        <v>0</v>
      </c>
      <c r="U3702" s="5">
        <f>IF(O3702&gt;P3702,IF(V3701*($B$6/100)&gt;=O3702-P3702,(O3702-P3702), V3701*($B$6/100)), 0)</f>
        <v>1999.7882999999999</v>
      </c>
      <c r="V3702" s="5">
        <f>V3701+(T3702*($B$5/100))-(U3702/($B$6/100))</f>
        <v>3275816.1964568128</v>
      </c>
      <c r="W3702" s="5">
        <f t="shared" si="525"/>
        <v>81895.404911420323</v>
      </c>
    </row>
    <row r="3703" spans="4:23" x14ac:dyDescent="0.25">
      <c r="D3703">
        <f t="shared" si="526"/>
        <v>3701</v>
      </c>
      <c r="E3703" s="3">
        <v>43985</v>
      </c>
      <c r="F3703" s="4">
        <v>0.20833333333333334</v>
      </c>
      <c r="G3703">
        <v>10</v>
      </c>
      <c r="H3703">
        <v>0</v>
      </c>
      <c r="I3703" s="5">
        <f t="shared" si="521"/>
        <v>1</v>
      </c>
      <c r="J3703" s="22">
        <v>9.8979031292220746E-6</v>
      </c>
      <c r="K3703">
        <v>6.936E-5</v>
      </c>
      <c r="L3703" s="5" cm="1">
        <f t="array" ref="L3703">_xlfn.IFS(I3703=0, 0, I3703&gt;34, 0, AND(I3703&gt;0, I3703&lt;35), VLOOKUP(I3703, $A$63:$C$96, 3))</f>
        <v>0</v>
      </c>
      <c r="M3703" s="5">
        <f t="shared" si="520"/>
        <v>47.015039863804859</v>
      </c>
      <c r="N3703" s="5">
        <v>315.51103947965237</v>
      </c>
      <c r="O3703" s="5">
        <f t="shared" si="527"/>
        <v>1953.8712</v>
      </c>
      <c r="P3703" s="5">
        <f t="shared" si="528"/>
        <v>47.015039863804859</v>
      </c>
      <c r="Q3703" s="5">
        <f t="shared" si="522"/>
        <v>0</v>
      </c>
      <c r="R3703" s="5">
        <f>IF(O3703&gt;(P3703+U3703),O3703-P3703-U3703, 0)</f>
        <v>0</v>
      </c>
      <c r="S3703" s="5">
        <f t="shared" si="523"/>
        <v>0</v>
      </c>
      <c r="T3703" s="5">
        <f t="shared" si="524"/>
        <v>0</v>
      </c>
      <c r="U3703" s="5">
        <f>IF(O3703&gt;P3703,IF(V3702*($B$6/100)&gt;=O3703-P3703,(O3703-P3703), V3702*($B$6/100)), 0)</f>
        <v>1906.8561601361953</v>
      </c>
      <c r="V3703" s="5">
        <f>V3702+(T3703*($B$5/100))-(U3703/($B$6/100))</f>
        <v>3273092.1162280468</v>
      </c>
      <c r="W3703" s="5">
        <f t="shared" si="525"/>
        <v>81827.302905701174</v>
      </c>
    </row>
    <row r="3704" spans="4:23" x14ac:dyDescent="0.25">
      <c r="D3704">
        <f t="shared" si="526"/>
        <v>3702</v>
      </c>
      <c r="E3704" s="3">
        <v>43985</v>
      </c>
      <c r="F3704" s="4">
        <v>0.25</v>
      </c>
      <c r="G3704">
        <v>30</v>
      </c>
      <c r="H3704">
        <v>0</v>
      </c>
      <c r="I3704" s="5">
        <f t="shared" si="521"/>
        <v>4</v>
      </c>
      <c r="J3704" s="22">
        <v>3.9591612516888298E-5</v>
      </c>
      <c r="K3704">
        <v>7.0199999999999999E-5</v>
      </c>
      <c r="L3704" s="5" cm="1">
        <f t="array" ref="L3704">_xlfn.IFS(I3704=0, 0, I3704&gt;34, 0, AND(I3704&gt;0, I3704&lt;35), VLOOKUP(I3704, $A$63:$C$96, 3))</f>
        <v>740</v>
      </c>
      <c r="M3704" s="5">
        <f t="shared" si="520"/>
        <v>188.06015945521943</v>
      </c>
      <c r="N3704" s="5">
        <v>338.25948447325334</v>
      </c>
      <c r="O3704" s="5">
        <f t="shared" si="527"/>
        <v>1977.5339999999999</v>
      </c>
      <c r="P3704" s="5">
        <f t="shared" si="528"/>
        <v>928.06015945521949</v>
      </c>
      <c r="Q3704" s="5">
        <f t="shared" si="522"/>
        <v>0</v>
      </c>
      <c r="R3704" s="5">
        <f>IF(O3704&gt;(P3704+U3704),O3704-P3704-U3704, 0)</f>
        <v>0</v>
      </c>
      <c r="S3704" s="5">
        <f t="shared" si="523"/>
        <v>0</v>
      </c>
      <c r="T3704" s="5">
        <f t="shared" si="524"/>
        <v>0</v>
      </c>
      <c r="U3704" s="5">
        <f>IF(O3704&gt;P3704,IF(V3703*($B$6/100)&gt;=O3704-P3704,(O3704-P3704), V3703*($B$6/100)), 0)</f>
        <v>1049.4738405447804</v>
      </c>
      <c r="V3704" s="5">
        <f>V3703+(T3704*($B$5/100))-(U3704/($B$6/100))</f>
        <v>3271592.8678844115</v>
      </c>
      <c r="W3704" s="5">
        <f t="shared" si="525"/>
        <v>81789.821697110281</v>
      </c>
    </row>
    <row r="3705" spans="4:23" x14ac:dyDescent="0.25">
      <c r="D3705">
        <f t="shared" si="526"/>
        <v>3703</v>
      </c>
      <c r="E3705" s="3">
        <v>43985</v>
      </c>
      <c r="F3705" s="4">
        <v>0.29166666666666669</v>
      </c>
      <c r="G3705">
        <v>30</v>
      </c>
      <c r="H3705">
        <v>2</v>
      </c>
      <c r="I3705" s="5">
        <f t="shared" si="521"/>
        <v>4</v>
      </c>
      <c r="J3705" s="22">
        <v>1.2372378911527593E-4</v>
      </c>
      <c r="K3705">
        <v>7.6530000000000001E-5</v>
      </c>
      <c r="L3705" s="5" cm="1">
        <f t="array" ref="L3705">_xlfn.IFS(I3705=0, 0, I3705&gt;34, 0, AND(I3705&gt;0, I3705&lt;35), VLOOKUP(I3705, $A$63:$C$96, 3))</f>
        <v>740</v>
      </c>
      <c r="M3705" s="5">
        <f t="shared" si="520"/>
        <v>587.68799829756074</v>
      </c>
      <c r="N3705" s="5">
        <v>460.91636283102656</v>
      </c>
      <c r="O3705" s="5">
        <f t="shared" si="527"/>
        <v>2155.8500999999997</v>
      </c>
      <c r="P3705" s="5">
        <f t="shared" si="528"/>
        <v>1327.6879982975606</v>
      </c>
      <c r="Q3705" s="5">
        <f t="shared" si="522"/>
        <v>0</v>
      </c>
      <c r="R3705" s="5">
        <f>IF(O3705&gt;(P3705+U3705),O3705-P3705-U3705, 0)</f>
        <v>0</v>
      </c>
      <c r="S3705" s="5">
        <f t="shared" si="523"/>
        <v>0</v>
      </c>
      <c r="T3705" s="5">
        <f t="shared" si="524"/>
        <v>0</v>
      </c>
      <c r="U3705" s="5">
        <f>IF(O3705&gt;P3705,IF(V3704*($B$6/100)&gt;=O3705-P3705,(O3705-P3705), V3704*($B$6/100)), 0)</f>
        <v>828.16210170243903</v>
      </c>
      <c r="V3705" s="5">
        <f>V3704+(T3705*($B$5/100))-(U3705/($B$6/100))</f>
        <v>3270409.7791676936</v>
      </c>
      <c r="W3705" s="5">
        <f t="shared" si="525"/>
        <v>81760.244479192334</v>
      </c>
    </row>
    <row r="3706" spans="4:23" x14ac:dyDescent="0.25">
      <c r="D3706">
        <f t="shared" si="526"/>
        <v>3704</v>
      </c>
      <c r="E3706" s="3">
        <v>43985</v>
      </c>
      <c r="F3706" s="4">
        <v>0.33333333333333331</v>
      </c>
      <c r="G3706">
        <v>30</v>
      </c>
      <c r="H3706">
        <v>5</v>
      </c>
      <c r="I3706" s="5">
        <f t="shared" si="521"/>
        <v>4</v>
      </c>
      <c r="J3706" s="22">
        <v>2.6229443292438497E-4</v>
      </c>
      <c r="K3706">
        <v>8.6350000000000012E-5</v>
      </c>
      <c r="L3706" s="5" cm="1">
        <f t="array" ref="L3706">_xlfn.IFS(I3706=0, 0, I3706&gt;34, 0, AND(I3706&gt;0, I3706&lt;35), VLOOKUP(I3706, $A$63:$C$96, 3))</f>
        <v>740</v>
      </c>
      <c r="M3706" s="5">
        <f t="shared" si="520"/>
        <v>1245.8985563908286</v>
      </c>
      <c r="N3706" s="5">
        <v>626.11232200467191</v>
      </c>
      <c r="O3706" s="5">
        <f t="shared" si="527"/>
        <v>2432.4795000000004</v>
      </c>
      <c r="P3706" s="5">
        <f t="shared" si="528"/>
        <v>1985.8985563908286</v>
      </c>
      <c r="Q3706" s="5">
        <f t="shared" si="522"/>
        <v>0</v>
      </c>
      <c r="R3706" s="5">
        <f>IF(O3706&gt;(P3706+U3706),O3706-P3706-U3706, 0)</f>
        <v>0</v>
      </c>
      <c r="S3706" s="5">
        <f t="shared" si="523"/>
        <v>0</v>
      </c>
      <c r="T3706" s="5">
        <f t="shared" si="524"/>
        <v>0</v>
      </c>
      <c r="U3706" s="5">
        <f>IF(O3706&gt;P3706,IF(V3705*($B$6/100)&gt;=O3706-P3706,(O3706-P3706), V3705*($B$6/100)), 0)</f>
        <v>446.58094360917175</v>
      </c>
      <c r="V3706" s="5">
        <f>V3705+(T3706*($B$5/100))-(U3706/($B$6/100))</f>
        <v>3269771.8063911092</v>
      </c>
      <c r="W3706" s="5">
        <f t="shared" si="525"/>
        <v>81744.295159777728</v>
      </c>
    </row>
    <row r="3707" spans="4:23" x14ac:dyDescent="0.25">
      <c r="D3707">
        <f t="shared" si="526"/>
        <v>3705</v>
      </c>
      <c r="E3707" s="3">
        <v>43985</v>
      </c>
      <c r="F3707" s="4">
        <v>0.375</v>
      </c>
      <c r="G3707">
        <v>30</v>
      </c>
      <c r="H3707">
        <v>5</v>
      </c>
      <c r="I3707" s="5">
        <f t="shared" si="521"/>
        <v>4</v>
      </c>
      <c r="J3707" s="22">
        <v>3.612734642166057E-4</v>
      </c>
      <c r="K3707">
        <v>8.5740000000000002E-5</v>
      </c>
      <c r="L3707" s="5" cm="1">
        <f t="array" ref="L3707">_xlfn.IFS(I3707=0, 0, I3707&gt;34, 0, AND(I3707&gt;0, I3707&lt;35), VLOOKUP(I3707, $A$63:$C$96, 3))</f>
        <v>740</v>
      </c>
      <c r="M3707" s="5">
        <f t="shared" si="520"/>
        <v>1716.0489550288771</v>
      </c>
      <c r="N3707" s="5">
        <v>605.34082370270073</v>
      </c>
      <c r="O3707" s="5">
        <f t="shared" si="527"/>
        <v>2415.2957999999999</v>
      </c>
      <c r="P3707" s="5">
        <f t="shared" si="528"/>
        <v>2415.2957999999999</v>
      </c>
      <c r="Q3707" s="5">
        <f t="shared" si="522"/>
        <v>40.753155028877245</v>
      </c>
      <c r="R3707" s="5">
        <f>IF(O3707&gt;(P3707+U3707),O3707-P3707-U3707, 0)</f>
        <v>0</v>
      </c>
      <c r="S3707" s="5">
        <f t="shared" si="523"/>
        <v>0</v>
      </c>
      <c r="T3707" s="5">
        <f t="shared" si="524"/>
        <v>40.753155028877245</v>
      </c>
      <c r="U3707" s="5">
        <f>IF(O3707&gt;P3707,IF(V3706*($B$6/100)&gt;=O3707-P3707,(O3707-P3707), V3706*($B$6/100)), 0)</f>
        <v>0</v>
      </c>
      <c r="V3707" s="5">
        <f>V3706+(T3707*($B$5/100))-(U3707/($B$6/100))</f>
        <v>3269800.3335996293</v>
      </c>
      <c r="W3707" s="5">
        <f t="shared" si="525"/>
        <v>81745.008339990731</v>
      </c>
    </row>
    <row r="3708" spans="4:23" x14ac:dyDescent="0.25">
      <c r="D3708">
        <f t="shared" si="526"/>
        <v>3706</v>
      </c>
      <c r="E3708" s="3">
        <v>43985</v>
      </c>
      <c r="F3708" s="4">
        <v>0.41666666666666669</v>
      </c>
      <c r="G3708">
        <v>20</v>
      </c>
      <c r="H3708">
        <v>6</v>
      </c>
      <c r="I3708" s="5">
        <f t="shared" si="521"/>
        <v>3</v>
      </c>
      <c r="J3708" s="22">
        <v>4.9242068067879819E-4</v>
      </c>
      <c r="K3708">
        <v>7.7890000000000001E-5</v>
      </c>
      <c r="L3708" s="5" cm="1">
        <f t="array" ref="L3708">_xlfn.IFS(I3708=0, 0, I3708&gt;34, 0, AND(I3708&gt;0, I3708&lt;35), VLOOKUP(I3708, $A$63:$C$96, 3))</f>
        <v>232</v>
      </c>
      <c r="M3708" s="5">
        <f t="shared" si="520"/>
        <v>2338.9982332242917</v>
      </c>
      <c r="N3708" s="5">
        <v>584.58592301357021</v>
      </c>
      <c r="O3708" s="5">
        <f t="shared" si="527"/>
        <v>2194.1613000000002</v>
      </c>
      <c r="P3708" s="5">
        <f t="shared" si="528"/>
        <v>2194.1613000000002</v>
      </c>
      <c r="Q3708" s="5">
        <f t="shared" si="522"/>
        <v>376.83693322429144</v>
      </c>
      <c r="R3708" s="5">
        <f>IF(O3708&gt;(P3708+U3708),O3708-P3708-U3708, 0)</f>
        <v>0</v>
      </c>
      <c r="S3708" s="5">
        <f t="shared" si="523"/>
        <v>0</v>
      </c>
      <c r="T3708" s="5">
        <f t="shared" si="524"/>
        <v>376.83693322429144</v>
      </c>
      <c r="U3708" s="5">
        <f>IF(O3708&gt;P3708,IF(V3707*($B$6/100)&gt;=O3708-P3708,(O3708-P3708), V3707*($B$6/100)), 0)</f>
        <v>0</v>
      </c>
      <c r="V3708" s="5">
        <f>V3707+(T3708*($B$5/100))-(U3708/($B$6/100))</f>
        <v>3270064.1194528863</v>
      </c>
      <c r="W3708" s="5">
        <f t="shared" si="525"/>
        <v>81751.602986322163</v>
      </c>
    </row>
    <row r="3709" spans="4:23" x14ac:dyDescent="0.25">
      <c r="D3709">
        <f t="shared" si="526"/>
        <v>3707</v>
      </c>
      <c r="E3709" s="3">
        <v>43985</v>
      </c>
      <c r="F3709" s="4">
        <v>0.45833333333333331</v>
      </c>
      <c r="G3709">
        <v>30</v>
      </c>
      <c r="H3709">
        <v>8</v>
      </c>
      <c r="I3709" s="5">
        <f t="shared" si="521"/>
        <v>4</v>
      </c>
      <c r="J3709" s="22">
        <v>6.4583817918174033E-4</v>
      </c>
      <c r="K3709">
        <v>6.1910000000000009E-5</v>
      </c>
      <c r="L3709" s="5" cm="1">
        <f t="array" ref="L3709">_xlfn.IFS(I3709=0, 0, I3709&gt;34, 0, AND(I3709&gt;0, I3709&lt;35), VLOOKUP(I3709, $A$63:$C$96, 3))</f>
        <v>740</v>
      </c>
      <c r="M3709" s="5">
        <f t="shared" si="520"/>
        <v>3067.7313511132666</v>
      </c>
      <c r="N3709" s="5">
        <v>542.05259843290764</v>
      </c>
      <c r="O3709" s="5">
        <f t="shared" si="527"/>
        <v>1744.0047000000002</v>
      </c>
      <c r="P3709" s="5">
        <f t="shared" si="528"/>
        <v>1744.0047000000002</v>
      </c>
      <c r="Q3709" s="5">
        <f t="shared" si="522"/>
        <v>487.20077413479089</v>
      </c>
      <c r="R3709" s="5">
        <f>IF(O3709&gt;(P3709+U3709),O3709-P3709-U3709, 0)</f>
        <v>0</v>
      </c>
      <c r="S3709" s="5">
        <f t="shared" si="523"/>
        <v>278.39682070560258</v>
      </c>
      <c r="T3709" s="5">
        <f t="shared" si="524"/>
        <v>1785.3298304076641</v>
      </c>
      <c r="U3709" s="5">
        <f>IF(O3709&gt;P3709,IF(V3708*($B$6/100)&gt;=O3709-P3709,(O3709-P3709), V3708*($B$6/100)), 0)</f>
        <v>0</v>
      </c>
      <c r="V3709" s="5">
        <f>V3708+(T3709*($B$5/100))-(U3709/($B$6/100))</f>
        <v>3271313.8503341717</v>
      </c>
      <c r="W3709" s="5">
        <f t="shared" si="525"/>
        <v>81782.846258354286</v>
      </c>
    </row>
    <row r="3710" spans="4:23" x14ac:dyDescent="0.25">
      <c r="D3710">
        <f t="shared" si="526"/>
        <v>3708</v>
      </c>
      <c r="E3710" s="3">
        <v>43985</v>
      </c>
      <c r="F3710" s="4">
        <v>0.5</v>
      </c>
      <c r="G3710">
        <v>30</v>
      </c>
      <c r="H3710">
        <v>6</v>
      </c>
      <c r="I3710" s="5">
        <f t="shared" si="521"/>
        <v>4</v>
      </c>
      <c r="J3710" s="22">
        <v>6.384147518348238E-4</v>
      </c>
      <c r="K3710">
        <v>5.1710000000000005E-5</v>
      </c>
      <c r="L3710" s="5" cm="1">
        <f t="array" ref="L3710">_xlfn.IFS(I3710=0, 0, I3710&gt;34, 0, AND(I3710&gt;0, I3710&lt;35), VLOOKUP(I3710, $A$63:$C$96, 3))</f>
        <v>740</v>
      </c>
      <c r="M3710" s="5">
        <f t="shared" si="520"/>
        <v>3032.4700712154131</v>
      </c>
      <c r="N3710" s="5">
        <v>532.1762381910487</v>
      </c>
      <c r="O3710" s="5">
        <f t="shared" si="527"/>
        <v>1456.6707000000001</v>
      </c>
      <c r="P3710" s="5">
        <f t="shared" si="528"/>
        <v>1456.6707000000001</v>
      </c>
      <c r="Q3710" s="5">
        <f t="shared" si="522"/>
        <v>487.20077413479089</v>
      </c>
      <c r="R3710" s="5">
        <f>IF(O3710&gt;(P3710+U3710),O3710-P3710-U3710, 0)</f>
        <v>0</v>
      </c>
      <c r="S3710" s="5">
        <f t="shared" si="523"/>
        <v>273.3243474817387</v>
      </c>
      <c r="T3710" s="5">
        <f t="shared" si="524"/>
        <v>2042.4750237336743</v>
      </c>
      <c r="U3710" s="5">
        <f>IF(O3710&gt;P3710,IF(V3709*($B$6/100)&gt;=O3710-P3710,(O3710-P3710), V3709*($B$6/100)), 0)</f>
        <v>0</v>
      </c>
      <c r="V3710" s="5">
        <f>V3709+(T3710*($B$5/100))-(U3710/($B$6/100))</f>
        <v>3272743.5828507855</v>
      </c>
      <c r="W3710" s="5">
        <f t="shared" si="525"/>
        <v>81818.589571269637</v>
      </c>
    </row>
    <row r="3711" spans="4:23" x14ac:dyDescent="0.25">
      <c r="D3711">
        <f t="shared" si="526"/>
        <v>3709</v>
      </c>
      <c r="E3711" s="3">
        <v>43985</v>
      </c>
      <c r="F3711" s="4">
        <v>0.54166666666666663</v>
      </c>
      <c r="G3711">
        <v>30</v>
      </c>
      <c r="H3711">
        <v>3</v>
      </c>
      <c r="I3711" s="5">
        <f t="shared" si="521"/>
        <v>4</v>
      </c>
      <c r="J3711" s="22">
        <v>4.8499725333188165E-4</v>
      </c>
      <c r="K3711">
        <v>4.5179999999999998E-5</v>
      </c>
      <c r="L3711" s="5" cm="1">
        <f t="array" ref="L3711">_xlfn.IFS(I3711=0, 0, I3711&gt;34, 0, AND(I3711&gt;0, I3711&lt;35), VLOOKUP(I3711, $A$63:$C$96, 3))</f>
        <v>740</v>
      </c>
      <c r="M3711" s="5">
        <f t="shared" si="520"/>
        <v>2303.7369533264382</v>
      </c>
      <c r="N3711" s="5">
        <v>542.06798864031418</v>
      </c>
      <c r="O3711" s="5">
        <f t="shared" si="527"/>
        <v>1272.7205999999999</v>
      </c>
      <c r="P3711" s="5">
        <f t="shared" si="528"/>
        <v>1272.7205999999999</v>
      </c>
      <c r="Q3711" s="5">
        <f t="shared" si="522"/>
        <v>487.20077413479089</v>
      </c>
      <c r="R3711" s="5">
        <f>IF(O3711&gt;(P3711+U3711),O3711-P3711-U3711, 0)</f>
        <v>0</v>
      </c>
      <c r="S3711" s="5">
        <f t="shared" si="523"/>
        <v>278.40472507655176</v>
      </c>
      <c r="T3711" s="5">
        <f t="shared" si="524"/>
        <v>1492.6116282498865</v>
      </c>
      <c r="U3711" s="5">
        <f>IF(O3711&gt;P3711,IF(V3710*($B$6/100)&gt;=O3711-P3711,(O3711-P3711), V3710*($B$6/100)), 0)</f>
        <v>0</v>
      </c>
      <c r="V3711" s="5">
        <f>V3710+(T3711*($B$5/100))-(U3711/($B$6/100))</f>
        <v>3273788.4109905604</v>
      </c>
      <c r="W3711" s="5">
        <f t="shared" si="525"/>
        <v>81844.710274764017</v>
      </c>
    </row>
    <row r="3712" spans="4:23" x14ac:dyDescent="0.25">
      <c r="D3712">
        <f t="shared" si="526"/>
        <v>3710</v>
      </c>
      <c r="E3712" s="3">
        <v>43985</v>
      </c>
      <c r="F3712" s="4">
        <v>0.58333333333333337</v>
      </c>
      <c r="G3712">
        <v>40</v>
      </c>
      <c r="H3712">
        <v>4</v>
      </c>
      <c r="I3712" s="5">
        <f t="shared" si="521"/>
        <v>6</v>
      </c>
      <c r="J3712" s="22">
        <v>5.4933362367182517E-4</v>
      </c>
      <c r="K3712">
        <v>4.0009999999999998E-5</v>
      </c>
      <c r="L3712" s="5" cm="1">
        <f t="array" ref="L3712">_xlfn.IFS(I3712=0, 0, I3712&gt;34, 0, AND(I3712&gt;0, I3712&lt;35), VLOOKUP(I3712, $A$63:$C$96, 3))</f>
        <v>2980</v>
      </c>
      <c r="M3712" s="5">
        <f t="shared" si="520"/>
        <v>2609.3347124411698</v>
      </c>
      <c r="N3712" s="5">
        <v>497.56923264636038</v>
      </c>
      <c r="O3712" s="5">
        <f t="shared" si="527"/>
        <v>1127.0817</v>
      </c>
      <c r="P3712" s="5">
        <f t="shared" si="528"/>
        <v>1127.0817</v>
      </c>
      <c r="Q3712" s="5">
        <f t="shared" si="522"/>
        <v>487.20077413479089</v>
      </c>
      <c r="R3712" s="5">
        <f>IF(O3712&gt;(P3712+U3712),O3712-P3712-U3712, 0)</f>
        <v>0</v>
      </c>
      <c r="S3712" s="5">
        <f t="shared" si="523"/>
        <v>255.5502784234296</v>
      </c>
      <c r="T3712" s="5">
        <f t="shared" si="524"/>
        <v>4206.702734017741</v>
      </c>
      <c r="U3712" s="5">
        <f>IF(O3712&gt;P3712,IF(V3711*($B$6/100)&gt;=O3712-P3712,(O3712-P3712), V3711*($B$6/100)), 0)</f>
        <v>0</v>
      </c>
      <c r="V3712" s="5">
        <f>V3711+(T3712*($B$5/100))-(U3712/($B$6/100))</f>
        <v>3276733.1029043728</v>
      </c>
      <c r="W3712" s="5">
        <f t="shared" si="525"/>
        <v>81918.327572609327</v>
      </c>
    </row>
    <row r="3713" spans="4:23" x14ac:dyDescent="0.25">
      <c r="D3713">
        <f t="shared" si="526"/>
        <v>3711</v>
      </c>
      <c r="E3713" s="3">
        <v>43985</v>
      </c>
      <c r="F3713" s="4">
        <v>0.625</v>
      </c>
      <c r="G3713">
        <v>30</v>
      </c>
      <c r="H3713">
        <v>3</v>
      </c>
      <c r="I3713" s="5">
        <f t="shared" si="521"/>
        <v>4</v>
      </c>
      <c r="J3713" s="22">
        <v>4.8747172911418717E-4</v>
      </c>
      <c r="K3713">
        <v>3.9819999999999995E-5</v>
      </c>
      <c r="L3713" s="5" cm="1">
        <f t="array" ref="L3713">_xlfn.IFS(I3713=0, 0, I3713&gt;34, 0, AND(I3713&gt;0, I3713&lt;35), VLOOKUP(I3713, $A$63:$C$96, 3))</f>
        <v>740</v>
      </c>
      <c r="M3713" s="5">
        <f t="shared" si="520"/>
        <v>2315.490713292389</v>
      </c>
      <c r="N3713" s="5">
        <v>471.84994973441866</v>
      </c>
      <c r="O3713" s="5">
        <f t="shared" si="527"/>
        <v>1121.7293999999997</v>
      </c>
      <c r="P3713" s="5">
        <f t="shared" si="528"/>
        <v>1121.7293999999997</v>
      </c>
      <c r="Q3713" s="5">
        <f t="shared" si="522"/>
        <v>487.20077413479089</v>
      </c>
      <c r="R3713" s="5">
        <f>IF(O3713&gt;(P3713+U3713),O3713-P3713-U3713, 0)</f>
        <v>0</v>
      </c>
      <c r="S3713" s="5">
        <f t="shared" si="523"/>
        <v>242.3409208551553</v>
      </c>
      <c r="T3713" s="5">
        <f t="shared" si="524"/>
        <v>1691.4203924372341</v>
      </c>
      <c r="U3713" s="5">
        <f>IF(O3713&gt;P3713,IF(V3712*($B$6/100)&gt;=O3713-P3713,(O3713-P3713), V3712*($B$6/100)), 0)</f>
        <v>0</v>
      </c>
      <c r="V3713" s="5">
        <f>V3712+(T3713*($B$5/100))-(U3713/($B$6/100))</f>
        <v>3277917.097179079</v>
      </c>
      <c r="W3713" s="5">
        <f t="shared" si="525"/>
        <v>81947.927429476971</v>
      </c>
    </row>
    <row r="3714" spans="4:23" x14ac:dyDescent="0.25">
      <c r="D3714">
        <f t="shared" si="526"/>
        <v>3712</v>
      </c>
      <c r="E3714" s="3">
        <v>43985</v>
      </c>
      <c r="F3714" s="4">
        <v>0.66666666666666663</v>
      </c>
      <c r="G3714">
        <v>40</v>
      </c>
      <c r="H3714">
        <v>1</v>
      </c>
      <c r="I3714" s="5">
        <f t="shared" si="521"/>
        <v>6</v>
      </c>
      <c r="J3714" s="22">
        <v>3.5385003686968917E-4</v>
      </c>
      <c r="K3714">
        <v>4.6090000000000001E-5</v>
      </c>
      <c r="L3714" s="5" cm="1">
        <f t="array" ref="L3714">_xlfn.IFS(I3714=0, 0, I3714&gt;34, 0, AND(I3714&gt;0, I3714&lt;35), VLOOKUP(I3714, $A$63:$C$96, 3))</f>
        <v>2980</v>
      </c>
      <c r="M3714" s="5">
        <f t="shared" si="520"/>
        <v>1680.7876751310237</v>
      </c>
      <c r="N3714" s="5">
        <v>465.9147293049308</v>
      </c>
      <c r="O3714" s="5">
        <f t="shared" si="527"/>
        <v>1298.3553000000002</v>
      </c>
      <c r="P3714" s="5">
        <f t="shared" si="528"/>
        <v>1298.3553000000002</v>
      </c>
      <c r="Q3714" s="5">
        <f t="shared" si="522"/>
        <v>487.20077413479089</v>
      </c>
      <c r="R3714" s="5">
        <f>IF(O3714&gt;(P3714+U3714),O3714-P3714-U3714, 0)</f>
        <v>0</v>
      </c>
      <c r="S3714" s="5">
        <f t="shared" si="523"/>
        <v>239.2926069045657</v>
      </c>
      <c r="T3714" s="5">
        <f t="shared" si="524"/>
        <v>3123.1397682264574</v>
      </c>
      <c r="U3714" s="5">
        <f>IF(O3714&gt;P3714,IF(V3713*($B$6/100)&gt;=O3714-P3714,(O3714-P3714), V3713*($B$6/100)), 0)</f>
        <v>0</v>
      </c>
      <c r="V3714" s="5">
        <f>V3713+(T3714*($B$5/100))-(U3714/($B$6/100))</f>
        <v>3280103.2950168373</v>
      </c>
      <c r="W3714" s="5">
        <f t="shared" si="525"/>
        <v>82002.582375420927</v>
      </c>
    </row>
    <row r="3715" spans="4:23" x14ac:dyDescent="0.25">
      <c r="D3715">
        <f t="shared" si="526"/>
        <v>3713</v>
      </c>
      <c r="E3715" s="3">
        <v>43985</v>
      </c>
      <c r="F3715" s="4">
        <v>0.70833333333333337</v>
      </c>
      <c r="G3715">
        <v>40</v>
      </c>
      <c r="H3715">
        <v>6</v>
      </c>
      <c r="I3715" s="5">
        <f t="shared" si="521"/>
        <v>6</v>
      </c>
      <c r="J3715" s="22">
        <v>3.4395213374046707E-4</v>
      </c>
      <c r="K3715">
        <v>6.7840000000000001E-5</v>
      </c>
      <c r="L3715" s="5" cm="1">
        <f t="array" ref="L3715">_xlfn.IFS(I3715=0, 0, I3715&gt;34, 0, AND(I3715&gt;0, I3715&lt;35), VLOOKUP(I3715, $A$63:$C$96, 3))</f>
        <v>2980</v>
      </c>
      <c r="M3715" s="5">
        <f t="shared" ref="M3715:M3778" si="529">$B$11*$B$4*J3715*1000</f>
        <v>1633.7726352672187</v>
      </c>
      <c r="N3715" s="5">
        <v>520.33568202052891</v>
      </c>
      <c r="O3715" s="5">
        <f t="shared" si="527"/>
        <v>1911.0527999999999</v>
      </c>
      <c r="P3715" s="5">
        <f t="shared" si="528"/>
        <v>1911.0527999999999</v>
      </c>
      <c r="Q3715" s="5">
        <f t="shared" si="522"/>
        <v>487.20077413479089</v>
      </c>
      <c r="R3715" s="5">
        <f>IF(O3715&gt;(P3715+U3715),O3715-P3715-U3715, 0)</f>
        <v>0</v>
      </c>
      <c r="S3715" s="5">
        <f t="shared" si="523"/>
        <v>267.24306827970418</v>
      </c>
      <c r="T3715" s="5">
        <f t="shared" si="524"/>
        <v>2435.4767669875146</v>
      </c>
      <c r="U3715" s="5">
        <f>IF(O3715&gt;P3715,IF(V3714*($B$6/100)&gt;=O3715-P3715,(O3715-P3715), V3714*($B$6/100)), 0)</f>
        <v>0</v>
      </c>
      <c r="V3715" s="5">
        <f>V3714+(T3715*($B$5/100))-(U3715/($B$6/100))</f>
        <v>3281808.1287537287</v>
      </c>
      <c r="W3715" s="5">
        <f t="shared" si="525"/>
        <v>82045.20321884322</v>
      </c>
    </row>
    <row r="3716" spans="4:23" x14ac:dyDescent="0.25">
      <c r="D3716">
        <f t="shared" si="526"/>
        <v>3714</v>
      </c>
      <c r="E3716" s="3">
        <v>43985</v>
      </c>
      <c r="F3716" s="4">
        <v>0.75</v>
      </c>
      <c r="G3716">
        <v>50</v>
      </c>
      <c r="H3716">
        <v>10</v>
      </c>
      <c r="I3716" s="5">
        <f t="shared" ref="I3716:I3779" si="530">ROUND((G3716/10)*((LN(99/0.03)/(LN(10/0.03)))),0)</f>
        <v>7</v>
      </c>
      <c r="J3716" s="22">
        <v>3.4642660952277258E-4</v>
      </c>
      <c r="K3716">
        <v>1.1822000000000002E-4</v>
      </c>
      <c r="L3716" s="5" cm="1">
        <f t="array" ref="L3716">_xlfn.IFS(I3716=0, 0, I3716&gt;34, 0, AND(I3716&gt;0, I3716&lt;35), VLOOKUP(I3716, $A$63:$C$96, 3))</f>
        <v>4800</v>
      </c>
      <c r="M3716" s="5">
        <f t="shared" si="529"/>
        <v>1645.5263952331698</v>
      </c>
      <c r="N3716" s="5">
        <v>705.32194006609154</v>
      </c>
      <c r="O3716" s="5">
        <f t="shared" si="527"/>
        <v>3330.2574000000004</v>
      </c>
      <c r="P3716" s="5">
        <f t="shared" si="528"/>
        <v>3330.2574000000004</v>
      </c>
      <c r="Q3716" s="5">
        <f t="shared" ref="Q3716:Q3779" si="531">IF((L3716+M3716-P3716)&lt;($B$8/100)*$B$3,L3716+M3716-P3716,($B$8/100)*$B$3)</f>
        <v>487.20077413479089</v>
      </c>
      <c r="R3716" s="5">
        <f>IF(O3716&gt;(P3716+U3716),O3716-P3716-U3716, 0)</f>
        <v>0</v>
      </c>
      <c r="S3716" s="5">
        <f t="shared" ref="S3716:S3779" si="532">IF((IF((L3716+M3716)&gt;O3716,L3716+M3716-P3716-Q3716,0))&lt;((N3716*3.595182*($B$7/100))/($B$5/100)),L3716+M3716-P3716-Q3716, N3716*3.595182*($B$7/100)/($B$5/100))</f>
        <v>362.25153473295592</v>
      </c>
      <c r="T3716" s="5">
        <f t="shared" ref="T3716:T3779" si="533">((L3716+M3716)-P3716-S3716)</f>
        <v>2753.0174605002135</v>
      </c>
      <c r="U3716" s="5">
        <f>IF(O3716&gt;P3716,IF(V3715*($B$6/100)&gt;=O3716-P3716,(O3716-P3716), V3715*($B$6/100)), 0)</f>
        <v>0</v>
      </c>
      <c r="V3716" s="5">
        <f>V3715+(T3716*($B$5/100))-(U3716/($B$6/100))</f>
        <v>3283735.2409760789</v>
      </c>
      <c r="W3716" s="5">
        <f t="shared" ref="W3716:W3779" si="534">V3716/40</f>
        <v>82093.38102440197</v>
      </c>
    </row>
    <row r="3717" spans="4:23" x14ac:dyDescent="0.25">
      <c r="D3717">
        <f t="shared" ref="D3717:D3780" si="535">D3716+1</f>
        <v>3715</v>
      </c>
      <c r="E3717" s="3">
        <v>43985</v>
      </c>
      <c r="F3717" s="4">
        <v>0.79166666666666663</v>
      </c>
      <c r="G3717">
        <v>60</v>
      </c>
      <c r="H3717">
        <v>7</v>
      </c>
      <c r="I3717" s="5">
        <f t="shared" si="530"/>
        <v>8</v>
      </c>
      <c r="J3717" s="22">
        <v>1.6084092584985871E-4</v>
      </c>
      <c r="K3717">
        <v>1.3337000000000001E-4</v>
      </c>
      <c r="L3717" s="5" cm="1">
        <f t="array" ref="L3717">_xlfn.IFS(I3717=0, 0, I3717&gt;34, 0, AND(I3717&gt;0, I3717&lt;35), VLOOKUP(I3717, $A$63:$C$96, 3))</f>
        <v>7160</v>
      </c>
      <c r="M3717" s="5">
        <f t="shared" si="529"/>
        <v>763.99439778682893</v>
      </c>
      <c r="N3717" s="5">
        <v>699.38655116142684</v>
      </c>
      <c r="O3717" s="5">
        <f t="shared" ref="O3717:O3780" si="536">$B$2*K3717*1000</f>
        <v>3757.0329000000002</v>
      </c>
      <c r="P3717" s="5">
        <f t="shared" ref="P3717:P3780" si="537">IF(O3717&gt;=(L3717+M3717),L3717+M3717,O3717)</f>
        <v>3757.0329000000002</v>
      </c>
      <c r="Q3717" s="5">
        <f t="shared" si="531"/>
        <v>487.20077413479089</v>
      </c>
      <c r="R3717" s="5">
        <f>IF(O3717&gt;(P3717+U3717),O3717-P3717-U3717, 0)</f>
        <v>0</v>
      </c>
      <c r="S3717" s="5">
        <f t="shared" si="532"/>
        <v>359.20313425394875</v>
      </c>
      <c r="T3717" s="5">
        <f t="shared" si="533"/>
        <v>3807.7583635328801</v>
      </c>
      <c r="U3717" s="5">
        <f>IF(O3717&gt;P3717,IF(V3716*($B$6/100)&gt;=O3717-P3717,(O3717-P3717), V3716*($B$6/100)), 0)</f>
        <v>0</v>
      </c>
      <c r="V3717" s="5">
        <f>V3716+(T3717*($B$5/100))-(U3717/($B$6/100))</f>
        <v>3286400.6718305517</v>
      </c>
      <c r="W3717" s="5">
        <f t="shared" si="534"/>
        <v>82160.01679576379</v>
      </c>
    </row>
    <row r="3718" spans="4:23" x14ac:dyDescent="0.25">
      <c r="D3718">
        <f t="shared" si="535"/>
        <v>3716</v>
      </c>
      <c r="E3718" s="3">
        <v>43985</v>
      </c>
      <c r="F3718" s="4">
        <v>0.83333333333333337</v>
      </c>
      <c r="G3718">
        <v>50</v>
      </c>
      <c r="H3718">
        <v>8</v>
      </c>
      <c r="I3718" s="5">
        <f t="shared" si="530"/>
        <v>7</v>
      </c>
      <c r="J3718" s="22">
        <v>6.1861894557637963E-5</v>
      </c>
      <c r="K3718">
        <v>1.3444999999999999E-4</v>
      </c>
      <c r="L3718" s="5" cm="1">
        <f t="array" ref="L3718">_xlfn.IFS(I3718=0, 0, I3718&gt;34, 0, AND(I3718&gt;0, I3718&lt;35), VLOOKUP(I3718, $A$63:$C$96, 3))</f>
        <v>4800</v>
      </c>
      <c r="M3718" s="5">
        <f t="shared" si="529"/>
        <v>293.84399914878037</v>
      </c>
      <c r="N3718" s="5">
        <v>610.37305930299374</v>
      </c>
      <c r="O3718" s="5">
        <f t="shared" si="536"/>
        <v>3787.4564999999998</v>
      </c>
      <c r="P3718" s="5">
        <f t="shared" si="537"/>
        <v>3787.4564999999998</v>
      </c>
      <c r="Q3718" s="5">
        <f t="shared" si="531"/>
        <v>487.20077413479089</v>
      </c>
      <c r="R3718" s="5">
        <f>IF(O3718&gt;(P3718+U3718),O3718-P3718-U3718, 0)</f>
        <v>0</v>
      </c>
      <c r="S3718" s="5">
        <f t="shared" si="532"/>
        <v>313.48603372729372</v>
      </c>
      <c r="T3718" s="5">
        <f t="shared" si="533"/>
        <v>992.90146542148682</v>
      </c>
      <c r="U3718" s="5">
        <f>IF(O3718&gt;P3718,IF(V3717*($B$6/100)&gt;=O3718-P3718,(O3718-P3718), V3717*($B$6/100)), 0)</f>
        <v>0</v>
      </c>
      <c r="V3718" s="5">
        <f>V3717+(T3718*($B$5/100))-(U3718/($B$6/100))</f>
        <v>3287095.702856347</v>
      </c>
      <c r="W3718" s="5">
        <f t="shared" si="534"/>
        <v>82177.39257140868</v>
      </c>
    </row>
    <row r="3719" spans="4:23" x14ac:dyDescent="0.25">
      <c r="D3719">
        <f t="shared" si="535"/>
        <v>3717</v>
      </c>
      <c r="E3719" s="3">
        <v>43985</v>
      </c>
      <c r="F3719" s="4">
        <v>0.875</v>
      </c>
      <c r="G3719">
        <v>50</v>
      </c>
      <c r="H3719">
        <v>0</v>
      </c>
      <c r="I3719" s="5">
        <f t="shared" si="530"/>
        <v>7</v>
      </c>
      <c r="J3719" s="22">
        <v>9.8979031292220746E-6</v>
      </c>
      <c r="K3719">
        <v>1.3921000000000002E-4</v>
      </c>
      <c r="L3719" s="5" cm="1">
        <f t="array" ref="L3719">_xlfn.IFS(I3719=0, 0, I3719&gt;34, 0, AND(I3719&gt;0, I3719&lt;35), VLOOKUP(I3719, $A$63:$C$96, 3))</f>
        <v>4800</v>
      </c>
      <c r="M3719" s="5">
        <f t="shared" si="529"/>
        <v>47.015039863804859</v>
      </c>
      <c r="N3719" s="5">
        <v>574.75972063978327</v>
      </c>
      <c r="O3719" s="5">
        <f t="shared" si="536"/>
        <v>3921.5457000000006</v>
      </c>
      <c r="P3719" s="5">
        <f t="shared" si="537"/>
        <v>3921.5457000000006</v>
      </c>
      <c r="Q3719" s="5">
        <f t="shared" si="531"/>
        <v>487.20077413479089</v>
      </c>
      <c r="R3719" s="5">
        <f>IF(O3719&gt;(P3719+U3719),O3719-P3719-U3719, 0)</f>
        <v>0</v>
      </c>
      <c r="S3719" s="5">
        <f t="shared" si="532"/>
        <v>295.19511456702531</v>
      </c>
      <c r="T3719" s="5">
        <f t="shared" si="533"/>
        <v>630.27422529677938</v>
      </c>
      <c r="U3719" s="5">
        <f>IF(O3719&gt;P3719,IF(V3718*($B$6/100)&gt;=O3719-P3719,(O3719-P3719), V3718*($B$6/100)), 0)</f>
        <v>0</v>
      </c>
      <c r="V3719" s="5">
        <f>V3718+(T3719*($B$5/100))-(U3719/($B$6/100))</f>
        <v>3287536.8948140545</v>
      </c>
      <c r="W3719" s="5">
        <f t="shared" si="534"/>
        <v>82188.422370351356</v>
      </c>
    </row>
    <row r="3720" spans="4:23" x14ac:dyDescent="0.25">
      <c r="D3720">
        <f t="shared" si="535"/>
        <v>3718</v>
      </c>
      <c r="E3720" s="3">
        <v>43985</v>
      </c>
      <c r="F3720" s="4">
        <v>0.91666666666666663</v>
      </c>
      <c r="G3720">
        <v>60</v>
      </c>
      <c r="H3720">
        <v>0</v>
      </c>
      <c r="I3720" s="5">
        <f t="shared" si="530"/>
        <v>8</v>
      </c>
      <c r="J3720" s="22">
        <v>0</v>
      </c>
      <c r="K3720">
        <v>1.5316E-4</v>
      </c>
      <c r="L3720" s="5" cm="1">
        <f t="array" ref="L3720">_xlfn.IFS(I3720=0, 0, I3720&gt;34, 0, AND(I3720&gt;0, I3720&lt;35), VLOOKUP(I3720, $A$63:$C$96, 3))</f>
        <v>7160</v>
      </c>
      <c r="M3720" s="5">
        <f t="shared" si="529"/>
        <v>0</v>
      </c>
      <c r="N3720" s="5">
        <v>529.26881432927951</v>
      </c>
      <c r="O3720" s="5">
        <f t="shared" si="536"/>
        <v>4314.5172000000002</v>
      </c>
      <c r="P3720" s="5">
        <f t="shared" si="537"/>
        <v>4314.5172000000002</v>
      </c>
      <c r="Q3720" s="5">
        <f t="shared" si="531"/>
        <v>487.20077413479089</v>
      </c>
      <c r="R3720" s="5">
        <f>IF(O3720&gt;(P3720+U3720),O3720-P3720-U3720, 0)</f>
        <v>0</v>
      </c>
      <c r="S3720" s="5">
        <f t="shared" si="532"/>
        <v>271.83110206256686</v>
      </c>
      <c r="T3720" s="5">
        <f t="shared" si="533"/>
        <v>2573.6516979374328</v>
      </c>
      <c r="U3720" s="5">
        <f>IF(O3720&gt;P3720,IF(V3719*($B$6/100)&gt;=O3720-P3720,(O3720-P3720), V3719*($B$6/100)), 0)</f>
        <v>0</v>
      </c>
      <c r="V3720" s="5">
        <f>V3719+(T3720*($B$5/100))-(U3720/($B$6/100))</f>
        <v>3289338.4510026108</v>
      </c>
      <c r="W3720" s="5">
        <f t="shared" si="534"/>
        <v>82233.461275065274</v>
      </c>
    </row>
    <row r="3721" spans="4:23" x14ac:dyDescent="0.25">
      <c r="D3721">
        <f t="shared" si="535"/>
        <v>3719</v>
      </c>
      <c r="E3721" s="3">
        <v>43985</v>
      </c>
      <c r="F3721" s="4">
        <v>0.95833333333333337</v>
      </c>
      <c r="G3721">
        <v>60</v>
      </c>
      <c r="H3721">
        <v>0</v>
      </c>
      <c r="I3721" s="5">
        <f t="shared" si="530"/>
        <v>8</v>
      </c>
      <c r="J3721" s="22">
        <v>0</v>
      </c>
      <c r="K3721">
        <v>1.5883999999999999E-4</v>
      </c>
      <c r="L3721" s="5" cm="1">
        <f t="array" ref="L3721">_xlfn.IFS(I3721=0, 0, I3721&gt;34, 0, AND(I3721&gt;0, I3721&lt;35), VLOOKUP(I3721, $A$63:$C$96, 3))</f>
        <v>7160</v>
      </c>
      <c r="M3721" s="5">
        <f t="shared" si="529"/>
        <v>0</v>
      </c>
      <c r="N3721" s="5">
        <v>517.39736261924247</v>
      </c>
      <c r="O3721" s="5">
        <f t="shared" si="536"/>
        <v>4474.5227999999997</v>
      </c>
      <c r="P3721" s="5">
        <f t="shared" si="537"/>
        <v>4474.5227999999997</v>
      </c>
      <c r="Q3721" s="5">
        <f t="shared" si="531"/>
        <v>487.20077413479089</v>
      </c>
      <c r="R3721" s="5">
        <f>IF(O3721&gt;(P3721+U3721),O3721-P3721-U3721, 0)</f>
        <v>0</v>
      </c>
      <c r="S3721" s="5">
        <f t="shared" si="532"/>
        <v>265.73395499088195</v>
      </c>
      <c r="T3721" s="5">
        <f t="shared" si="533"/>
        <v>2419.7432450091183</v>
      </c>
      <c r="U3721" s="5">
        <f>IF(O3721&gt;P3721,IF(V3720*($B$6/100)&gt;=O3721-P3721,(O3721-P3721), V3720*($B$6/100)), 0)</f>
        <v>0</v>
      </c>
      <c r="V3721" s="5">
        <f>V3720+(T3721*($B$5/100))-(U3721/($B$6/100))</f>
        <v>3291032.2712741173</v>
      </c>
      <c r="W3721" s="5">
        <f t="shared" si="534"/>
        <v>82275.806781852938</v>
      </c>
    </row>
    <row r="3722" spans="4:23" x14ac:dyDescent="0.25">
      <c r="D3722">
        <f t="shared" si="535"/>
        <v>3720</v>
      </c>
      <c r="E3722" s="3">
        <v>43986</v>
      </c>
      <c r="F3722" s="4">
        <v>0</v>
      </c>
      <c r="G3722">
        <v>50</v>
      </c>
      <c r="H3722">
        <v>0</v>
      </c>
      <c r="I3722" s="5">
        <f t="shared" si="530"/>
        <v>7</v>
      </c>
      <c r="J3722" s="22">
        <v>0</v>
      </c>
      <c r="K3722">
        <v>1.3819E-4</v>
      </c>
      <c r="L3722" s="5" cm="1">
        <f t="array" ref="L3722">_xlfn.IFS(I3722=0, 0, I3722&gt;34, 0, AND(I3722&gt;0, I3722&lt;35), VLOOKUP(I3722, $A$63:$C$96, 3))</f>
        <v>4800</v>
      </c>
      <c r="M3722" s="5">
        <f t="shared" si="529"/>
        <v>0</v>
      </c>
      <c r="N3722" s="5">
        <v>475.86079615121713</v>
      </c>
      <c r="O3722" s="5">
        <f t="shared" si="536"/>
        <v>3892.8123000000001</v>
      </c>
      <c r="P3722" s="5">
        <f t="shared" si="537"/>
        <v>3892.8123000000001</v>
      </c>
      <c r="Q3722" s="5">
        <f t="shared" si="531"/>
        <v>487.20077413479089</v>
      </c>
      <c r="R3722" s="5">
        <f>IF(O3722&gt;(P3722+U3722),O3722-P3722-U3722, 0)</f>
        <v>0</v>
      </c>
      <c r="S3722" s="5">
        <f t="shared" si="532"/>
        <v>244.40088126121788</v>
      </c>
      <c r="T3722" s="5">
        <f t="shared" si="533"/>
        <v>662.78681873878213</v>
      </c>
      <c r="U3722" s="5">
        <f>IF(O3722&gt;P3722,IF(V3721*($B$6/100)&gt;=O3722-P3722,(O3722-P3722), V3721*($B$6/100)), 0)</f>
        <v>0</v>
      </c>
      <c r="V3722" s="5">
        <f>V3721+(T3722*($B$5/100))-(U3722/($B$6/100))</f>
        <v>3291496.2220472344</v>
      </c>
      <c r="W3722" s="5">
        <f t="shared" si="534"/>
        <v>82287.405551180855</v>
      </c>
    </row>
    <row r="3723" spans="4:23" x14ac:dyDescent="0.25">
      <c r="D3723">
        <f t="shared" si="535"/>
        <v>3721</v>
      </c>
      <c r="E3723" s="3">
        <v>43986</v>
      </c>
      <c r="F3723" s="4">
        <v>4.1666666666666664E-2</v>
      </c>
      <c r="G3723">
        <v>70</v>
      </c>
      <c r="H3723">
        <v>0</v>
      </c>
      <c r="I3723" s="5">
        <f t="shared" si="530"/>
        <v>10</v>
      </c>
      <c r="J3723" s="22">
        <v>0</v>
      </c>
      <c r="K3723">
        <v>1.0504999999999999E-4</v>
      </c>
      <c r="L3723" s="5" cm="1">
        <f t="array" ref="L3723">_xlfn.IFS(I3723=0, 0, I3723&gt;34, 0, AND(I3723&gt;0, I3723&lt;35), VLOOKUP(I3723, $A$63:$C$96, 3))</f>
        <v>12480</v>
      </c>
      <c r="M3723" s="5">
        <f t="shared" si="529"/>
        <v>0</v>
      </c>
      <c r="N3723" s="5">
        <v>383.85444666882728</v>
      </c>
      <c r="O3723" s="5">
        <f t="shared" si="536"/>
        <v>2959.2584999999999</v>
      </c>
      <c r="P3723" s="5">
        <f t="shared" si="537"/>
        <v>2959.2584999999999</v>
      </c>
      <c r="Q3723" s="5">
        <f t="shared" si="531"/>
        <v>487.20077413479089</v>
      </c>
      <c r="R3723" s="5">
        <f>IF(O3723&gt;(P3723+U3723),O3723-P3723-U3723, 0)</f>
        <v>0</v>
      </c>
      <c r="S3723" s="5">
        <f t="shared" si="532"/>
        <v>197.14665675481825</v>
      </c>
      <c r="T3723" s="5">
        <f t="shared" si="533"/>
        <v>9323.5948432451823</v>
      </c>
      <c r="U3723" s="5">
        <f>IF(O3723&gt;P3723,IF(V3722*($B$6/100)&gt;=O3723-P3723,(O3723-P3723), V3722*($B$6/100)), 0)</f>
        <v>0</v>
      </c>
      <c r="V3723" s="5">
        <f>V3722+(T3723*($B$5/100))-(U3723/($B$6/100))</f>
        <v>3298022.7384375059</v>
      </c>
      <c r="W3723" s="5">
        <f t="shared" si="534"/>
        <v>82450.568460937648</v>
      </c>
    </row>
    <row r="3724" spans="4:23" x14ac:dyDescent="0.25">
      <c r="D3724">
        <f t="shared" si="535"/>
        <v>3722</v>
      </c>
      <c r="E3724" s="3">
        <v>43986</v>
      </c>
      <c r="F3724" s="4">
        <v>8.3333333333333329E-2</v>
      </c>
      <c r="G3724">
        <v>50</v>
      </c>
      <c r="H3724">
        <v>0</v>
      </c>
      <c r="I3724" s="5">
        <f t="shared" si="530"/>
        <v>7</v>
      </c>
      <c r="J3724" s="22">
        <v>0</v>
      </c>
      <c r="K3724">
        <v>8.4679999999999996E-5</v>
      </c>
      <c r="L3724" s="5" cm="1">
        <f t="array" ref="L3724">_xlfn.IFS(I3724=0, 0, I3724&gt;34, 0, AND(I3724&gt;0, I3724&lt;35), VLOOKUP(I3724, $A$63:$C$96, 3))</f>
        <v>4800</v>
      </c>
      <c r="M3724" s="5">
        <f t="shared" si="529"/>
        <v>0</v>
      </c>
      <c r="N3724" s="5">
        <v>348.24897298845661</v>
      </c>
      <c r="O3724" s="5">
        <f t="shared" si="536"/>
        <v>2385.4355999999998</v>
      </c>
      <c r="P3724" s="5">
        <f t="shared" si="537"/>
        <v>2385.4355999999998</v>
      </c>
      <c r="Q3724" s="5">
        <f t="shared" si="531"/>
        <v>487.20077413479089</v>
      </c>
      <c r="R3724" s="5">
        <f>IF(O3724&gt;(P3724+U3724),O3724-P3724-U3724, 0)</f>
        <v>0</v>
      </c>
      <c r="S3724" s="5">
        <f t="shared" si="532"/>
        <v>178.8597770295122</v>
      </c>
      <c r="T3724" s="5">
        <f t="shared" si="533"/>
        <v>2235.7046229704879</v>
      </c>
      <c r="U3724" s="5">
        <f>IF(O3724&gt;P3724,IF(V3723*($B$6/100)&gt;=O3724-P3724,(O3724-P3724), V3723*($B$6/100)), 0)</f>
        <v>0</v>
      </c>
      <c r="V3724" s="5">
        <f>V3723+(T3724*($B$5/100))-(U3724/($B$6/100))</f>
        <v>3299587.7316735853</v>
      </c>
      <c r="W3724" s="5">
        <f t="shared" si="534"/>
        <v>82489.693291839634</v>
      </c>
    </row>
    <row r="3725" spans="4:23" x14ac:dyDescent="0.25">
      <c r="D3725">
        <f t="shared" si="535"/>
        <v>3723</v>
      </c>
      <c r="E3725" s="3">
        <v>43986</v>
      </c>
      <c r="F3725" s="4">
        <v>0.125</v>
      </c>
      <c r="G3725">
        <v>30</v>
      </c>
      <c r="H3725">
        <v>0</v>
      </c>
      <c r="I3725" s="5">
        <f t="shared" si="530"/>
        <v>4</v>
      </c>
      <c r="J3725" s="22">
        <v>0</v>
      </c>
      <c r="K3725">
        <v>7.4679999999999996E-5</v>
      </c>
      <c r="L3725" s="5" cm="1">
        <f t="array" ref="L3725">_xlfn.IFS(I3725=0, 0, I3725&gt;34, 0, AND(I3725&gt;0, I3725&lt;35), VLOOKUP(I3725, $A$63:$C$96, 3))</f>
        <v>740</v>
      </c>
      <c r="M3725" s="5">
        <f t="shared" si="529"/>
        <v>0</v>
      </c>
      <c r="N3725" s="5">
        <v>320.54734937130587</v>
      </c>
      <c r="O3725" s="5">
        <f t="shared" si="536"/>
        <v>2103.7356</v>
      </c>
      <c r="P3725" s="5">
        <f t="shared" si="537"/>
        <v>740</v>
      </c>
      <c r="Q3725" s="5">
        <f t="shared" si="531"/>
        <v>0</v>
      </c>
      <c r="R3725" s="5">
        <f>IF(O3725&gt;(P3725+U3725),O3725-P3725-U3725, 0)</f>
        <v>0</v>
      </c>
      <c r="S3725" s="5">
        <f t="shared" si="532"/>
        <v>0</v>
      </c>
      <c r="T3725" s="5">
        <f t="shared" si="533"/>
        <v>0</v>
      </c>
      <c r="U3725" s="5">
        <f>IF(O3725&gt;P3725,IF(V3724*($B$6/100)&gt;=O3725-P3725,(O3725-P3725), V3724*($B$6/100)), 0)</f>
        <v>1363.7356</v>
      </c>
      <c r="V3725" s="5">
        <f>V3724+(T3725*($B$5/100))-(U3725/($B$6/100))</f>
        <v>3297639.5379592995</v>
      </c>
      <c r="W3725" s="5">
        <f t="shared" si="534"/>
        <v>82440.988448982491</v>
      </c>
    </row>
    <row r="3726" spans="4:23" x14ac:dyDescent="0.25">
      <c r="D3726">
        <f t="shared" si="535"/>
        <v>3724</v>
      </c>
      <c r="E3726" s="3">
        <v>43986</v>
      </c>
      <c r="F3726" s="4">
        <v>0.16666666666666666</v>
      </c>
      <c r="G3726">
        <v>60</v>
      </c>
      <c r="H3726">
        <v>0</v>
      </c>
      <c r="I3726" s="5">
        <f t="shared" si="530"/>
        <v>8</v>
      </c>
      <c r="J3726" s="22">
        <v>0</v>
      </c>
      <c r="K3726">
        <v>7.1149999999999995E-5</v>
      </c>
      <c r="L3726" s="5" cm="1">
        <f t="array" ref="L3726">_xlfn.IFS(I3726=0, 0, I3726&gt;34, 0, AND(I3726&gt;0, I3726&lt;35), VLOOKUP(I3726, $A$63:$C$96, 3))</f>
        <v>7160</v>
      </c>
      <c r="M3726" s="5">
        <f t="shared" si="529"/>
        <v>0</v>
      </c>
      <c r="N3726" s="5">
        <v>322.53519359895915</v>
      </c>
      <c r="O3726" s="5">
        <f t="shared" si="536"/>
        <v>2004.2954999999999</v>
      </c>
      <c r="P3726" s="5">
        <f t="shared" si="537"/>
        <v>2004.2954999999999</v>
      </c>
      <c r="Q3726" s="5">
        <f t="shared" si="531"/>
        <v>487.20077413479089</v>
      </c>
      <c r="R3726" s="5">
        <f>IF(O3726&gt;(P3726+U3726),O3726-P3726-U3726, 0)</f>
        <v>0</v>
      </c>
      <c r="S3726" s="5">
        <f t="shared" si="532"/>
        <v>165.65324605621333</v>
      </c>
      <c r="T3726" s="5">
        <f t="shared" si="533"/>
        <v>4990.0512539437868</v>
      </c>
      <c r="U3726" s="5">
        <f>IF(O3726&gt;P3726,IF(V3725*($B$6/100)&gt;=O3726-P3726,(O3726-P3726), V3725*($B$6/100)), 0)</f>
        <v>0</v>
      </c>
      <c r="V3726" s="5">
        <f>V3725+(T3726*($B$5/100))-(U3726/($B$6/100))</f>
        <v>3301132.57383706</v>
      </c>
      <c r="W3726" s="5">
        <f t="shared" si="534"/>
        <v>82528.314345926497</v>
      </c>
    </row>
    <row r="3727" spans="4:23" x14ac:dyDescent="0.25">
      <c r="D3727">
        <f t="shared" si="535"/>
        <v>3725</v>
      </c>
      <c r="E3727" s="3">
        <v>43986</v>
      </c>
      <c r="F3727" s="4">
        <v>0.20833333333333334</v>
      </c>
      <c r="G3727">
        <v>60</v>
      </c>
      <c r="H3727">
        <v>0</v>
      </c>
      <c r="I3727" s="5">
        <f t="shared" si="530"/>
        <v>8</v>
      </c>
      <c r="J3727" s="22">
        <v>2.4744757823055187E-6</v>
      </c>
      <c r="K3727">
        <v>6.9369999999999995E-5</v>
      </c>
      <c r="L3727" s="5" cm="1">
        <f t="array" ref="L3727">_xlfn.IFS(I3727=0, 0, I3727&gt;34, 0, AND(I3727&gt;0, I3727&lt;35), VLOOKUP(I3727, $A$63:$C$96, 3))</f>
        <v>7160</v>
      </c>
      <c r="M3727" s="5">
        <f t="shared" si="529"/>
        <v>11.753759965951215</v>
      </c>
      <c r="N3727" s="5">
        <v>332.42890959195466</v>
      </c>
      <c r="O3727" s="5">
        <f t="shared" si="536"/>
        <v>1954.1528999999998</v>
      </c>
      <c r="P3727" s="5">
        <f t="shared" si="537"/>
        <v>1954.1528999999998</v>
      </c>
      <c r="Q3727" s="5">
        <f t="shared" si="531"/>
        <v>487.20077413479089</v>
      </c>
      <c r="R3727" s="5">
        <f>IF(O3727&gt;(P3727+U3727),O3727-P3727-U3727, 0)</f>
        <v>0</v>
      </c>
      <c r="S3727" s="5">
        <f t="shared" si="532"/>
        <v>170.73463314923183</v>
      </c>
      <c r="T3727" s="5">
        <f t="shared" si="533"/>
        <v>5046.8662268167191</v>
      </c>
      <c r="U3727" s="5">
        <f>IF(O3727&gt;P3727,IF(V3726*($B$6/100)&gt;=O3727-P3727,(O3727-P3727), V3726*($B$6/100)), 0)</f>
        <v>0</v>
      </c>
      <c r="V3727" s="5">
        <f>V3726+(T3727*($B$5/100))-(U3727/($B$6/100))</f>
        <v>3304665.3801958319</v>
      </c>
      <c r="W3727" s="5">
        <f t="shared" si="534"/>
        <v>82616.634504895803</v>
      </c>
    </row>
    <row r="3728" spans="4:23" x14ac:dyDescent="0.25">
      <c r="D3728">
        <f t="shared" si="535"/>
        <v>3726</v>
      </c>
      <c r="E3728" s="3">
        <v>43986</v>
      </c>
      <c r="F3728" s="4">
        <v>0.25</v>
      </c>
      <c r="G3728">
        <v>50</v>
      </c>
      <c r="H3728">
        <v>0</v>
      </c>
      <c r="I3728" s="5">
        <f t="shared" si="530"/>
        <v>7</v>
      </c>
      <c r="J3728" s="22">
        <v>1.2372378911527593E-5</v>
      </c>
      <c r="K3728">
        <v>7.1229999999999994E-5</v>
      </c>
      <c r="L3728" s="5" cm="1">
        <f t="array" ref="L3728">_xlfn.IFS(I3728=0, 0, I3728&gt;34, 0, AND(I3728&gt;0, I3728&lt;35), VLOOKUP(I3728, $A$63:$C$96, 3))</f>
        <v>4800</v>
      </c>
      <c r="M3728" s="5">
        <f t="shared" si="529"/>
        <v>58.768799829756063</v>
      </c>
      <c r="N3728" s="5">
        <v>352.21634438586534</v>
      </c>
      <c r="O3728" s="5">
        <f t="shared" si="536"/>
        <v>2006.5491</v>
      </c>
      <c r="P3728" s="5">
        <f t="shared" si="537"/>
        <v>2006.5491</v>
      </c>
      <c r="Q3728" s="5">
        <f t="shared" si="531"/>
        <v>487.20077413479089</v>
      </c>
      <c r="R3728" s="5">
        <f>IF(O3728&gt;(P3728+U3728),O3728-P3728-U3728, 0)</f>
        <v>0</v>
      </c>
      <c r="S3728" s="5">
        <f t="shared" si="532"/>
        <v>180.89740877740917</v>
      </c>
      <c r="T3728" s="5">
        <f t="shared" si="533"/>
        <v>2671.3222910523468</v>
      </c>
      <c r="U3728" s="5">
        <f>IF(O3728&gt;P3728,IF(V3727*($B$6/100)&gt;=O3728-P3728,(O3728-P3728), V3727*($B$6/100)), 0)</f>
        <v>0</v>
      </c>
      <c r="V3728" s="5">
        <f>V3727+(T3728*($B$5/100))-(U3728/($B$6/100))</f>
        <v>3306535.3057995685</v>
      </c>
      <c r="W3728" s="5">
        <f t="shared" si="534"/>
        <v>82663.382644989208</v>
      </c>
    </row>
    <row r="3729" spans="4:23" x14ac:dyDescent="0.25">
      <c r="D3729">
        <f t="shared" si="535"/>
        <v>3727</v>
      </c>
      <c r="E3729" s="3">
        <v>43986</v>
      </c>
      <c r="F3729" s="4">
        <v>0.29166666666666669</v>
      </c>
      <c r="G3729">
        <v>60</v>
      </c>
      <c r="H3729">
        <v>0</v>
      </c>
      <c r="I3729" s="5">
        <f t="shared" si="530"/>
        <v>8</v>
      </c>
      <c r="J3729" s="22">
        <v>3.4642660952277262E-5</v>
      </c>
      <c r="K3729">
        <v>7.751999999999999E-5</v>
      </c>
      <c r="L3729" s="5" cm="1">
        <f t="array" ref="L3729">_xlfn.IFS(I3729=0, 0, I3729&gt;34, 0, AND(I3729&gt;0, I3729&lt;35), VLOOKUP(I3729, $A$63:$C$96, 3))</f>
        <v>7160</v>
      </c>
      <c r="M3729" s="5">
        <f t="shared" si="529"/>
        <v>164.552639523317</v>
      </c>
      <c r="N3729" s="5">
        <v>493.71052212218945</v>
      </c>
      <c r="O3729" s="5">
        <f t="shared" si="536"/>
        <v>2183.7383999999997</v>
      </c>
      <c r="P3729" s="5">
        <f t="shared" si="537"/>
        <v>2183.7383999999997</v>
      </c>
      <c r="Q3729" s="5">
        <f t="shared" si="531"/>
        <v>487.20077413479089</v>
      </c>
      <c r="R3729" s="5">
        <f>IF(O3729&gt;(P3729+U3729),O3729-P3729-U3729, 0)</f>
        <v>0</v>
      </c>
      <c r="S3729" s="5">
        <f t="shared" si="532"/>
        <v>253.56845462061392</v>
      </c>
      <c r="T3729" s="5">
        <f t="shared" si="533"/>
        <v>4887.2457849027032</v>
      </c>
      <c r="U3729" s="5">
        <f>IF(O3729&gt;P3729,IF(V3728*($B$6/100)&gt;=O3729-P3729,(O3729-P3729), V3728*($B$6/100)), 0)</f>
        <v>0</v>
      </c>
      <c r="V3729" s="5">
        <f>V3728+(T3729*($B$5/100))-(U3729/($B$6/100))</f>
        <v>3309956.3778490005</v>
      </c>
      <c r="W3729" s="5">
        <f t="shared" si="534"/>
        <v>82748.909446225007</v>
      </c>
    </row>
    <row r="3730" spans="4:23" x14ac:dyDescent="0.25">
      <c r="D3730">
        <f t="shared" si="535"/>
        <v>3728</v>
      </c>
      <c r="E3730" s="3">
        <v>43986</v>
      </c>
      <c r="F3730" s="4">
        <v>0.33333333333333331</v>
      </c>
      <c r="G3730">
        <v>60</v>
      </c>
      <c r="H3730">
        <v>0</v>
      </c>
      <c r="I3730" s="5">
        <f t="shared" si="530"/>
        <v>8</v>
      </c>
      <c r="J3730" s="22">
        <v>5.196399142841589E-5</v>
      </c>
      <c r="K3730">
        <v>8.721E-5</v>
      </c>
      <c r="L3730" s="5" cm="1">
        <f t="array" ref="L3730">_xlfn.IFS(I3730=0, 0, I3730&gt;34, 0, AND(I3730&gt;0, I3730&lt;35), VLOOKUP(I3730, $A$63:$C$96, 3))</f>
        <v>7160</v>
      </c>
      <c r="M3730" s="5">
        <f t="shared" si="529"/>
        <v>246.82895928497547</v>
      </c>
      <c r="N3730" s="5">
        <v>638.18101322010239</v>
      </c>
      <c r="O3730" s="5">
        <f t="shared" si="536"/>
        <v>2456.7057</v>
      </c>
      <c r="P3730" s="5">
        <f t="shared" si="537"/>
        <v>2456.7057</v>
      </c>
      <c r="Q3730" s="5">
        <f t="shared" si="531"/>
        <v>487.20077413479089</v>
      </c>
      <c r="R3730" s="5">
        <f>IF(O3730&gt;(P3730+U3730),O3730-P3730-U3730, 0)</f>
        <v>0</v>
      </c>
      <c r="S3730" s="5">
        <f t="shared" si="532"/>
        <v>327.76812735295346</v>
      </c>
      <c r="T3730" s="5">
        <f t="shared" si="533"/>
        <v>4622.3551319320222</v>
      </c>
      <c r="U3730" s="5">
        <f>IF(O3730&gt;P3730,IF(V3729*($B$6/100)&gt;=O3730-P3730,(O3730-P3730), V3729*($B$6/100)), 0)</f>
        <v>0</v>
      </c>
      <c r="V3730" s="5">
        <f>V3729+(T3730*($B$5/100))-(U3730/($B$6/100))</f>
        <v>3313192.0264413529</v>
      </c>
      <c r="W3730" s="5">
        <f t="shared" si="534"/>
        <v>82829.80066103382</v>
      </c>
    </row>
    <row r="3731" spans="4:23" x14ac:dyDescent="0.25">
      <c r="D3731">
        <f t="shared" si="535"/>
        <v>3729</v>
      </c>
      <c r="E3731" s="3">
        <v>43986</v>
      </c>
      <c r="F3731" s="4">
        <v>0.375</v>
      </c>
      <c r="G3731">
        <v>70</v>
      </c>
      <c r="H3731">
        <v>0</v>
      </c>
      <c r="I3731" s="5">
        <f t="shared" si="530"/>
        <v>10</v>
      </c>
      <c r="J3731" s="22">
        <v>8.4132176598387633E-5</v>
      </c>
      <c r="K3731">
        <v>8.6100000000000006E-5</v>
      </c>
      <c r="L3731" s="5" cm="1">
        <f t="array" ref="L3731">_xlfn.IFS(I3731=0, 0, I3731&gt;34, 0, AND(I3731&gt;0, I3731&lt;35), VLOOKUP(I3731, $A$63:$C$96, 3))</f>
        <v>12480</v>
      </c>
      <c r="M3731" s="5">
        <f t="shared" si="529"/>
        <v>399.62783884234125</v>
      </c>
      <c r="N3731" s="5">
        <v>654.03042218449434</v>
      </c>
      <c r="O3731" s="5">
        <f t="shared" si="536"/>
        <v>2425.4369999999999</v>
      </c>
      <c r="P3731" s="5">
        <f t="shared" si="537"/>
        <v>2425.4369999999999</v>
      </c>
      <c r="Q3731" s="5">
        <f t="shared" si="531"/>
        <v>487.20077413479089</v>
      </c>
      <c r="R3731" s="5">
        <f>IF(O3731&gt;(P3731+U3731),O3731-P3731-U3731, 0)</f>
        <v>0</v>
      </c>
      <c r="S3731" s="5">
        <f t="shared" si="532"/>
        <v>335.90834304144209</v>
      </c>
      <c r="T3731" s="5">
        <f t="shared" si="533"/>
        <v>10118.282495800901</v>
      </c>
      <c r="U3731" s="5">
        <f>IF(O3731&gt;P3731,IF(V3730*($B$6/100)&gt;=O3731-P3731,(O3731-P3731), V3730*($B$6/100)), 0)</f>
        <v>0</v>
      </c>
      <c r="V3731" s="5">
        <f>V3730+(T3731*($B$5/100))-(U3731/($B$6/100))</f>
        <v>3320274.8241884136</v>
      </c>
      <c r="W3731" s="5">
        <f t="shared" si="534"/>
        <v>83006.870604710333</v>
      </c>
    </row>
    <row r="3732" spans="4:23" x14ac:dyDescent="0.25">
      <c r="D3732">
        <f t="shared" si="535"/>
        <v>3730</v>
      </c>
      <c r="E3732" s="3">
        <v>43986</v>
      </c>
      <c r="F3732" s="4">
        <v>0.41666666666666669</v>
      </c>
      <c r="G3732">
        <v>50</v>
      </c>
      <c r="H3732">
        <v>0</v>
      </c>
      <c r="I3732" s="5">
        <f t="shared" si="530"/>
        <v>7</v>
      </c>
      <c r="J3732" s="22">
        <v>1.2867274067988698E-4</v>
      </c>
      <c r="K3732">
        <v>7.6349999999999999E-5</v>
      </c>
      <c r="L3732" s="5" cm="1">
        <f t="array" ref="L3732">_xlfn.IFS(I3732=0, 0, I3732&gt;34, 0, AND(I3732&gt;0, I3732&lt;35), VLOOKUP(I3732, $A$63:$C$96, 3))</f>
        <v>4800</v>
      </c>
      <c r="M3732" s="5">
        <f t="shared" si="529"/>
        <v>611.19551822946312</v>
      </c>
      <c r="N3732" s="5">
        <v>637.20967239581478</v>
      </c>
      <c r="O3732" s="5">
        <f t="shared" si="536"/>
        <v>2150.7795000000001</v>
      </c>
      <c r="P3732" s="5">
        <f t="shared" si="537"/>
        <v>2150.7795000000001</v>
      </c>
      <c r="Q3732" s="5">
        <f t="shared" si="531"/>
        <v>487.20077413479089</v>
      </c>
      <c r="R3732" s="5">
        <f>IF(O3732&gt;(P3732+U3732),O3732-P3732-U3732, 0)</f>
        <v>0</v>
      </c>
      <c r="S3732" s="5">
        <f t="shared" si="532"/>
        <v>327.26924920333289</v>
      </c>
      <c r="T3732" s="5">
        <f t="shared" si="533"/>
        <v>2933.1467690261302</v>
      </c>
      <c r="U3732" s="5">
        <f>IF(O3732&gt;P3732,IF(V3731*($B$6/100)&gt;=O3732-P3732,(O3732-P3732), V3731*($B$6/100)), 0)</f>
        <v>0</v>
      </c>
      <c r="V3732" s="5">
        <f>V3731+(T3732*($B$5/100))-(U3732/($B$6/100))</f>
        <v>3322328.0269267317</v>
      </c>
      <c r="W3732" s="5">
        <f t="shared" si="534"/>
        <v>83058.200673168292</v>
      </c>
    </row>
    <row r="3733" spans="4:23" x14ac:dyDescent="0.25">
      <c r="D3733">
        <f t="shared" si="535"/>
        <v>3731</v>
      </c>
      <c r="E3733" s="3">
        <v>43986</v>
      </c>
      <c r="F3733" s="4">
        <v>0.45833333333333331</v>
      </c>
      <c r="G3733">
        <v>50</v>
      </c>
      <c r="H3733">
        <v>0</v>
      </c>
      <c r="I3733" s="5">
        <f t="shared" si="530"/>
        <v>7</v>
      </c>
      <c r="J3733" s="22">
        <v>1.1382588598605385E-4</v>
      </c>
      <c r="K3733">
        <v>6.1379999999999998E-5</v>
      </c>
      <c r="L3733" s="5" cm="1">
        <f t="array" ref="L3733">_xlfn.IFS(I3733=0, 0, I3733&gt;34, 0, AND(I3733&gt;0, I3733&lt;35), VLOOKUP(I3733, $A$63:$C$96, 3))</f>
        <v>4800</v>
      </c>
      <c r="M3733" s="5">
        <f t="shared" si="529"/>
        <v>540.67295843375587</v>
      </c>
      <c r="N3733" s="5">
        <v>624.36446505062167</v>
      </c>
      <c r="O3733" s="5">
        <f t="shared" si="536"/>
        <v>1729.0745999999999</v>
      </c>
      <c r="P3733" s="5">
        <f t="shared" si="537"/>
        <v>1729.0745999999999</v>
      </c>
      <c r="Q3733" s="5">
        <f t="shared" si="531"/>
        <v>487.20077413479089</v>
      </c>
      <c r="R3733" s="5">
        <f>IF(O3733&gt;(P3733+U3733),O3733-P3733-U3733, 0)</f>
        <v>0</v>
      </c>
      <c r="S3733" s="5">
        <f t="shared" si="532"/>
        <v>320.6719837413749</v>
      </c>
      <c r="T3733" s="5">
        <f t="shared" si="533"/>
        <v>3290.9263746923807</v>
      </c>
      <c r="U3733" s="5">
        <f>IF(O3733&gt;P3733,IF(V3732*($B$6/100)&gt;=O3733-P3733,(O3733-P3733), V3732*($B$6/100)), 0)</f>
        <v>0</v>
      </c>
      <c r="V3733" s="5">
        <f>V3732+(T3733*($B$5/100))-(U3733/($B$6/100))</f>
        <v>3324631.6753890165</v>
      </c>
      <c r="W3733" s="5">
        <f t="shared" si="534"/>
        <v>83115.791884725419</v>
      </c>
    </row>
    <row r="3734" spans="4:23" x14ac:dyDescent="0.25">
      <c r="D3734">
        <f t="shared" si="535"/>
        <v>3732</v>
      </c>
      <c r="E3734" s="3">
        <v>43986</v>
      </c>
      <c r="F3734" s="4">
        <v>0.5</v>
      </c>
      <c r="G3734">
        <v>40</v>
      </c>
      <c r="H3734">
        <v>0</v>
      </c>
      <c r="I3734" s="5">
        <f t="shared" si="530"/>
        <v>6</v>
      </c>
      <c r="J3734" s="22">
        <v>1.7568778054369183E-4</v>
      </c>
      <c r="K3734">
        <v>5.181E-5</v>
      </c>
      <c r="L3734" s="5" cm="1">
        <f t="array" ref="L3734">_xlfn.IFS(I3734=0, 0, I3734&gt;34, 0, AND(I3734&gt;0, I3734&lt;35), VLOOKUP(I3734, $A$63:$C$96, 3))</f>
        <v>2980</v>
      </c>
      <c r="M3734" s="5">
        <f t="shared" si="529"/>
        <v>834.51695758253618</v>
      </c>
      <c r="N3734" s="5">
        <v>625.37169951134013</v>
      </c>
      <c r="O3734" s="5">
        <f t="shared" si="536"/>
        <v>1459.4876999999999</v>
      </c>
      <c r="P3734" s="5">
        <f t="shared" si="537"/>
        <v>1459.4876999999999</v>
      </c>
      <c r="Q3734" s="5">
        <f t="shared" si="531"/>
        <v>487.20077413479089</v>
      </c>
      <c r="R3734" s="5">
        <f>IF(O3734&gt;(P3734+U3734),O3734-P3734-U3734, 0)</f>
        <v>0</v>
      </c>
      <c r="S3734" s="5">
        <f t="shared" si="532"/>
        <v>321.18929677036846</v>
      </c>
      <c r="T3734" s="5">
        <f t="shared" si="533"/>
        <v>2033.8399608121676</v>
      </c>
      <c r="U3734" s="5">
        <f>IF(O3734&gt;P3734,IF(V3733*($B$6/100)&gt;=O3734-P3734,(O3734-P3734), V3733*($B$6/100)), 0)</f>
        <v>0</v>
      </c>
      <c r="V3734" s="5">
        <f>V3733+(T3734*($B$5/100))-(U3734/($B$6/100))</f>
        <v>3326055.363361585</v>
      </c>
      <c r="W3734" s="5">
        <f t="shared" si="534"/>
        <v>83151.38408403963</v>
      </c>
    </row>
    <row r="3735" spans="4:23" x14ac:dyDescent="0.25">
      <c r="D3735">
        <f t="shared" si="535"/>
        <v>3733</v>
      </c>
      <c r="E3735" s="3">
        <v>43986</v>
      </c>
      <c r="F3735" s="4">
        <v>0.54166666666666663</v>
      </c>
      <c r="G3735">
        <v>40</v>
      </c>
      <c r="H3735">
        <v>0</v>
      </c>
      <c r="I3735" s="5">
        <f t="shared" si="530"/>
        <v>6</v>
      </c>
      <c r="J3735" s="22">
        <v>3.192073759174119E-4</v>
      </c>
      <c r="K3735">
        <v>4.2710000000000003E-5</v>
      </c>
      <c r="L3735" s="5" cm="1">
        <f t="array" ref="L3735">_xlfn.IFS(I3735=0, 0, I3735&gt;34, 0, AND(I3735&gt;0, I3735&lt;35), VLOOKUP(I3735, $A$63:$C$96, 3))</f>
        <v>2980</v>
      </c>
      <c r="M3735" s="5">
        <f t="shared" si="529"/>
        <v>1516.2350356077065</v>
      </c>
      <c r="N3735" s="5">
        <v>644.20899608197135</v>
      </c>
      <c r="O3735" s="5">
        <f t="shared" si="536"/>
        <v>1203.1407000000002</v>
      </c>
      <c r="P3735" s="5">
        <f t="shared" si="537"/>
        <v>1203.1407000000002</v>
      </c>
      <c r="Q3735" s="5">
        <f t="shared" si="531"/>
        <v>487.20077413479089</v>
      </c>
      <c r="R3735" s="5">
        <f>IF(O3735&gt;(P3735+U3735),O3735-P3735-U3735, 0)</f>
        <v>0</v>
      </c>
      <c r="S3735" s="5">
        <f t="shared" si="532"/>
        <v>330.86408385028204</v>
      </c>
      <c r="T3735" s="5">
        <f t="shared" si="533"/>
        <v>2962.2302517574249</v>
      </c>
      <c r="U3735" s="5">
        <f>IF(O3735&gt;P3735,IF(V3734*($B$6/100)&gt;=O3735-P3735,(O3735-P3735), V3734*($B$6/100)), 0)</f>
        <v>0</v>
      </c>
      <c r="V3735" s="5">
        <f>V3734+(T3735*($B$5/100))-(U3735/($B$6/100))</f>
        <v>3328128.9245378152</v>
      </c>
      <c r="W3735" s="5">
        <f t="shared" si="534"/>
        <v>83203.223113445376</v>
      </c>
    </row>
    <row r="3736" spans="4:23" x14ac:dyDescent="0.25">
      <c r="D3736">
        <f t="shared" si="535"/>
        <v>3734</v>
      </c>
      <c r="E3736" s="3">
        <v>43986</v>
      </c>
      <c r="F3736" s="4">
        <v>0.58333333333333337</v>
      </c>
      <c r="G3736">
        <v>40</v>
      </c>
      <c r="H3736">
        <v>1</v>
      </c>
      <c r="I3736" s="5">
        <f t="shared" si="530"/>
        <v>6</v>
      </c>
      <c r="J3736" s="22">
        <v>2.4744757823055185E-4</v>
      </c>
      <c r="K3736">
        <v>3.5490000000000001E-5</v>
      </c>
      <c r="L3736" s="5" cm="1">
        <f t="array" ref="L3736">_xlfn.IFS(I3736=0, 0, I3736&gt;34, 0, AND(I3736&gt;0, I3736&lt;35), VLOOKUP(I3736, $A$63:$C$96, 3))</f>
        <v>2980</v>
      </c>
      <c r="M3736" s="5">
        <f t="shared" si="529"/>
        <v>1175.3759965951215</v>
      </c>
      <c r="N3736" s="5">
        <v>613.54979073497941</v>
      </c>
      <c r="O3736" s="5">
        <f t="shared" si="536"/>
        <v>999.75330000000008</v>
      </c>
      <c r="P3736" s="5">
        <f t="shared" si="537"/>
        <v>999.75330000000008</v>
      </c>
      <c r="Q3736" s="5">
        <f t="shared" si="531"/>
        <v>487.20077413479089</v>
      </c>
      <c r="R3736" s="5">
        <f>IF(O3736&gt;(P3736+U3736),O3736-P3736-U3736, 0)</f>
        <v>0</v>
      </c>
      <c r="S3736" s="5">
        <f t="shared" si="532"/>
        <v>315.11759482202359</v>
      </c>
      <c r="T3736" s="5">
        <f t="shared" si="533"/>
        <v>2840.5051017730975</v>
      </c>
      <c r="U3736" s="5">
        <f>IF(O3736&gt;P3736,IF(V3735*($B$6/100)&gt;=O3736-P3736,(O3736-P3736), V3735*($B$6/100)), 0)</f>
        <v>0</v>
      </c>
      <c r="V3736" s="5">
        <f>V3735+(T3736*($B$5/100))-(U3736/($B$6/100))</f>
        <v>3330117.2781090564</v>
      </c>
      <c r="W3736" s="5">
        <f t="shared" si="534"/>
        <v>83252.931952726416</v>
      </c>
    </row>
    <row r="3737" spans="4:23" x14ac:dyDescent="0.25">
      <c r="D3737">
        <f t="shared" si="535"/>
        <v>3735</v>
      </c>
      <c r="E3737" s="3">
        <v>43986</v>
      </c>
      <c r="F3737" s="4">
        <v>0.625</v>
      </c>
      <c r="G3737">
        <v>70</v>
      </c>
      <c r="H3737">
        <v>0</v>
      </c>
      <c r="I3737" s="5">
        <f t="shared" si="530"/>
        <v>10</v>
      </c>
      <c r="J3737" s="22">
        <v>1.1877483755066489E-4</v>
      </c>
      <c r="K3737">
        <v>3.5760000000000003E-5</v>
      </c>
      <c r="L3737" s="5" cm="1">
        <f t="array" ref="L3737">_xlfn.IFS(I3737=0, 0, I3737&gt;34, 0, AND(I3737&gt;0, I3737&lt;35), VLOOKUP(I3737, $A$63:$C$96, 3))</f>
        <v>12480</v>
      </c>
      <c r="M3737" s="5">
        <f t="shared" si="529"/>
        <v>564.18047836565825</v>
      </c>
      <c r="N3737" s="5">
        <v>551.23650042658051</v>
      </c>
      <c r="O3737" s="5">
        <f t="shared" si="536"/>
        <v>1007.3592</v>
      </c>
      <c r="P3737" s="5">
        <f t="shared" si="537"/>
        <v>1007.3592</v>
      </c>
      <c r="Q3737" s="5">
        <f t="shared" si="531"/>
        <v>487.20077413479089</v>
      </c>
      <c r="R3737" s="5">
        <f>IF(O3737&gt;(P3737+U3737),O3737-P3737-U3737, 0)</f>
        <v>0</v>
      </c>
      <c r="S3737" s="5">
        <f t="shared" si="532"/>
        <v>283.11364915380494</v>
      </c>
      <c r="T3737" s="5">
        <f t="shared" si="533"/>
        <v>11753.707629211853</v>
      </c>
      <c r="U3737" s="5">
        <f>IF(O3737&gt;P3737,IF(V3736*($B$6/100)&gt;=O3737-P3737,(O3737-P3737), V3736*($B$6/100)), 0)</f>
        <v>0</v>
      </c>
      <c r="V3737" s="5">
        <f>V3736+(T3737*($B$5/100))-(U3737/($B$6/100))</f>
        <v>3338344.8734495048</v>
      </c>
      <c r="W3737" s="5">
        <f t="shared" si="534"/>
        <v>83458.621836237624</v>
      </c>
    </row>
    <row r="3738" spans="4:23" x14ac:dyDescent="0.25">
      <c r="D3738">
        <f t="shared" si="535"/>
        <v>3736</v>
      </c>
      <c r="E3738" s="3">
        <v>43986</v>
      </c>
      <c r="F3738" s="4">
        <v>0.66666666666666663</v>
      </c>
      <c r="G3738">
        <v>50</v>
      </c>
      <c r="H3738">
        <v>1</v>
      </c>
      <c r="I3738" s="5">
        <f t="shared" si="530"/>
        <v>7</v>
      </c>
      <c r="J3738" s="22">
        <v>1.5341749850294214E-4</v>
      </c>
      <c r="K3738">
        <v>4.1610000000000003E-5</v>
      </c>
      <c r="L3738" s="5" cm="1">
        <f t="array" ref="L3738">_xlfn.IFS(I3738=0, 0, I3738&gt;34, 0, AND(I3738&gt;0, I3738&lt;35), VLOOKUP(I3738, $A$63:$C$96, 3))</f>
        <v>4800</v>
      </c>
      <c r="M3738" s="5">
        <f t="shared" si="529"/>
        <v>728.73311788897524</v>
      </c>
      <c r="N3738" s="5">
        <v>617.56074946856245</v>
      </c>
      <c r="O3738" s="5">
        <f t="shared" si="536"/>
        <v>1172.1537000000003</v>
      </c>
      <c r="P3738" s="5">
        <f t="shared" si="537"/>
        <v>1172.1537000000003</v>
      </c>
      <c r="Q3738" s="5">
        <f t="shared" si="531"/>
        <v>487.20077413479089</v>
      </c>
      <c r="R3738" s="5">
        <f>IF(O3738&gt;(P3738+U3738),O3738-P3738-U3738, 0)</f>
        <v>0</v>
      </c>
      <c r="S3738" s="5">
        <f t="shared" si="532"/>
        <v>317.17761291369794</v>
      </c>
      <c r="T3738" s="5">
        <f t="shared" si="533"/>
        <v>4039.4018049752776</v>
      </c>
      <c r="U3738" s="5">
        <f>IF(O3738&gt;P3738,IF(V3737*($B$6/100)&gt;=O3738-P3738,(O3738-P3738), V3737*($B$6/100)), 0)</f>
        <v>0</v>
      </c>
      <c r="V3738" s="5">
        <f>V3737+(T3738*($B$5/100))-(U3738/($B$6/100))</f>
        <v>3341172.4547129874</v>
      </c>
      <c r="W3738" s="5">
        <f t="shared" si="534"/>
        <v>83529.311367824688</v>
      </c>
    </row>
    <row r="3739" spans="4:23" x14ac:dyDescent="0.25">
      <c r="D3739">
        <f t="shared" si="535"/>
        <v>3737</v>
      </c>
      <c r="E3739" s="3">
        <v>43986</v>
      </c>
      <c r="F3739" s="4">
        <v>0.70833333333333337</v>
      </c>
      <c r="G3739">
        <v>60</v>
      </c>
      <c r="H3739">
        <v>0</v>
      </c>
      <c r="I3739" s="5">
        <f t="shared" si="530"/>
        <v>8</v>
      </c>
      <c r="J3739" s="22">
        <v>1.6084092584985871E-4</v>
      </c>
      <c r="K3739">
        <v>6.4590000000000003E-5</v>
      </c>
      <c r="L3739" s="5" cm="1">
        <f t="array" ref="L3739">_xlfn.IFS(I3739=0, 0, I3739&gt;34, 0, AND(I3739&gt;0, I3739&lt;35), VLOOKUP(I3739, $A$63:$C$96, 3))</f>
        <v>7160</v>
      </c>
      <c r="M3739" s="5">
        <f t="shared" si="529"/>
        <v>763.99439778682893</v>
      </c>
      <c r="N3739" s="5">
        <v>830.41278772777264</v>
      </c>
      <c r="O3739" s="5">
        <f t="shared" si="536"/>
        <v>1819.5003000000002</v>
      </c>
      <c r="P3739" s="5">
        <f t="shared" si="537"/>
        <v>1819.5003000000002</v>
      </c>
      <c r="Q3739" s="5">
        <f t="shared" si="531"/>
        <v>487.20077413479089</v>
      </c>
      <c r="R3739" s="5">
        <f>IF(O3739&gt;(P3739+U3739),O3739-P3739-U3739, 0)</f>
        <v>0</v>
      </c>
      <c r="S3739" s="5">
        <f t="shared" si="532"/>
        <v>426.49787242981563</v>
      </c>
      <c r="T3739" s="5">
        <f t="shared" si="533"/>
        <v>5677.9962253570129</v>
      </c>
      <c r="U3739" s="5">
        <f>IF(O3739&gt;P3739,IF(V3738*($B$6/100)&gt;=O3739-P3739,(O3739-P3739), V3738*($B$6/100)), 0)</f>
        <v>0</v>
      </c>
      <c r="V3739" s="5">
        <f>V3738+(T3739*($B$5/100))-(U3739/($B$6/100))</f>
        <v>3345147.0520707374</v>
      </c>
      <c r="W3739" s="5">
        <f t="shared" si="534"/>
        <v>83628.676301768428</v>
      </c>
    </row>
    <row r="3740" spans="4:23" x14ac:dyDescent="0.25">
      <c r="D3740">
        <f t="shared" si="535"/>
        <v>3738</v>
      </c>
      <c r="E3740" s="3">
        <v>43986</v>
      </c>
      <c r="F3740" s="4">
        <v>0.75</v>
      </c>
      <c r="G3740">
        <v>50</v>
      </c>
      <c r="H3740">
        <v>0</v>
      </c>
      <c r="I3740" s="5">
        <f t="shared" si="530"/>
        <v>7</v>
      </c>
      <c r="J3740" s="22">
        <v>9.4030079727609706E-5</v>
      </c>
      <c r="K3740">
        <v>1.126E-4</v>
      </c>
      <c r="L3740" s="5" cm="1">
        <f t="array" ref="L3740">_xlfn.IFS(I3740=0, 0, I3740&gt;34, 0, AND(I3740&gt;0, I3740&lt;35), VLOOKUP(I3740, $A$63:$C$96, 3))</f>
        <v>4800</v>
      </c>
      <c r="M3740" s="5">
        <f t="shared" si="529"/>
        <v>446.64287870614612</v>
      </c>
      <c r="N3740" s="5">
        <v>1073.9559068374374</v>
      </c>
      <c r="O3740" s="5">
        <f t="shared" si="536"/>
        <v>3171.942</v>
      </c>
      <c r="P3740" s="5">
        <f t="shared" si="537"/>
        <v>3171.942</v>
      </c>
      <c r="Q3740" s="5">
        <f t="shared" si="531"/>
        <v>487.20077413479089</v>
      </c>
      <c r="R3740" s="5">
        <f>IF(O3740&gt;(P3740+U3740),O3740-P3740-U3740, 0)</f>
        <v>0</v>
      </c>
      <c r="S3740" s="5">
        <f t="shared" si="532"/>
        <v>551.58099215080449</v>
      </c>
      <c r="T3740" s="5">
        <f t="shared" si="533"/>
        <v>1523.1198865553415</v>
      </c>
      <c r="U3740" s="5">
        <f>IF(O3740&gt;P3740,IF(V3739*($B$6/100)&gt;=O3740-P3740,(O3740-P3740), V3739*($B$6/100)), 0)</f>
        <v>0</v>
      </c>
      <c r="V3740" s="5">
        <f>V3739+(T3740*($B$5/100))-(U3740/($B$6/100))</f>
        <v>3346213.2359913262</v>
      </c>
      <c r="W3740" s="5">
        <f t="shared" si="534"/>
        <v>83655.330899783148</v>
      </c>
    </row>
    <row r="3741" spans="4:23" x14ac:dyDescent="0.25">
      <c r="D3741">
        <f t="shared" si="535"/>
        <v>3739</v>
      </c>
      <c r="E3741" s="3">
        <v>43986</v>
      </c>
      <c r="F3741" s="4">
        <v>0.79166666666666663</v>
      </c>
      <c r="G3741">
        <v>70</v>
      </c>
      <c r="H3741">
        <v>0</v>
      </c>
      <c r="I3741" s="5">
        <f t="shared" si="530"/>
        <v>10</v>
      </c>
      <c r="J3741" s="22">
        <v>6.4336370339943488E-5</v>
      </c>
      <c r="K3741">
        <v>1.2925E-4</v>
      </c>
      <c r="L3741" s="5" cm="1">
        <f t="array" ref="L3741">_xlfn.IFS(I3741=0, 0, I3741&gt;34, 0, AND(I3741&gt;0, I3741&lt;35), VLOOKUP(I3741, $A$63:$C$96, 3))</f>
        <v>12480</v>
      </c>
      <c r="M3741" s="5">
        <f t="shared" si="529"/>
        <v>305.59775911473156</v>
      </c>
      <c r="N3741" s="5">
        <v>1089.8858104334151</v>
      </c>
      <c r="O3741" s="5">
        <f t="shared" si="536"/>
        <v>3640.9724999999999</v>
      </c>
      <c r="P3741" s="5">
        <f t="shared" si="537"/>
        <v>3640.9724999999999</v>
      </c>
      <c r="Q3741" s="5">
        <f t="shared" si="531"/>
        <v>487.20077413479089</v>
      </c>
      <c r="R3741" s="5">
        <f>IF(O3741&gt;(P3741+U3741),O3741-P3741-U3741, 0)</f>
        <v>0</v>
      </c>
      <c r="S3741" s="5">
        <f t="shared" si="532"/>
        <v>559.76254967508953</v>
      </c>
      <c r="T3741" s="5">
        <f t="shared" si="533"/>
        <v>8584.8627094396415</v>
      </c>
      <c r="U3741" s="5">
        <f>IF(O3741&gt;P3741,IF(V3740*($B$6/100)&gt;=O3741-P3741,(O3741-P3741), V3740*($B$6/100)), 0)</f>
        <v>0</v>
      </c>
      <c r="V3741" s="5">
        <f>V3740+(T3741*($B$5/100))-(U3741/($B$6/100))</f>
        <v>3352222.6398879341</v>
      </c>
      <c r="W3741" s="5">
        <f t="shared" si="534"/>
        <v>83805.565997198355</v>
      </c>
    </row>
    <row r="3742" spans="4:23" x14ac:dyDescent="0.25">
      <c r="D3742">
        <f t="shared" si="535"/>
        <v>3740</v>
      </c>
      <c r="E3742" s="3">
        <v>43986</v>
      </c>
      <c r="F3742" s="4">
        <v>0.83333333333333337</v>
      </c>
      <c r="G3742">
        <v>30</v>
      </c>
      <c r="H3742">
        <v>0</v>
      </c>
      <c r="I3742" s="5">
        <f t="shared" si="530"/>
        <v>4</v>
      </c>
      <c r="J3742" s="22">
        <v>2.7219233605360704E-5</v>
      </c>
      <c r="K3742">
        <v>1.3233E-4</v>
      </c>
      <c r="L3742" s="5" cm="1">
        <f t="array" ref="L3742">_xlfn.IFS(I3742=0, 0, I3742&gt;34, 0, AND(I3742&gt;0, I3742&lt;35), VLOOKUP(I3742, $A$63:$C$96, 3))</f>
        <v>740</v>
      </c>
      <c r="M3742" s="5">
        <f t="shared" si="529"/>
        <v>129.29135962546334</v>
      </c>
      <c r="N3742" s="5">
        <v>1054.3389464591555</v>
      </c>
      <c r="O3742" s="5">
        <f t="shared" si="536"/>
        <v>3727.7361000000001</v>
      </c>
      <c r="P3742" s="5">
        <f t="shared" si="537"/>
        <v>869.29135962546331</v>
      </c>
      <c r="Q3742" s="5">
        <f t="shared" si="531"/>
        <v>0</v>
      </c>
      <c r="R3742" s="5">
        <f>IF(O3742&gt;(P3742+U3742),O3742-P3742-U3742, 0)</f>
        <v>0</v>
      </c>
      <c r="S3742" s="5">
        <f t="shared" si="532"/>
        <v>0</v>
      </c>
      <c r="T3742" s="5">
        <f t="shared" si="533"/>
        <v>0</v>
      </c>
      <c r="U3742" s="5">
        <f>IF(O3742&gt;P3742,IF(V3741*($B$6/100)&gt;=O3742-P3742,(O3742-P3742), V3741*($B$6/100)), 0)</f>
        <v>2858.4447403745367</v>
      </c>
      <c r="V3742" s="5">
        <f>V3741+(T3742*($B$5/100))-(U3742/($B$6/100))</f>
        <v>3348139.1474016849</v>
      </c>
      <c r="W3742" s="5">
        <f t="shared" si="534"/>
        <v>83703.478685042122</v>
      </c>
    </row>
    <row r="3743" spans="4:23" x14ac:dyDescent="0.25">
      <c r="D3743">
        <f t="shared" si="535"/>
        <v>3741</v>
      </c>
      <c r="E3743" s="3">
        <v>43986</v>
      </c>
      <c r="F3743" s="4">
        <v>0.875</v>
      </c>
      <c r="G3743">
        <v>20</v>
      </c>
      <c r="H3743">
        <v>0</v>
      </c>
      <c r="I3743" s="5">
        <f t="shared" si="530"/>
        <v>3</v>
      </c>
      <c r="J3743" s="22">
        <v>9.8979031292220746E-6</v>
      </c>
      <c r="K3743">
        <v>1.3960000000000001E-4</v>
      </c>
      <c r="L3743" s="5" cm="1">
        <f t="array" ref="L3743">_xlfn.IFS(I3743=0, 0, I3743&gt;34, 0, AND(I3743&gt;0, I3743&lt;35), VLOOKUP(I3743, $A$63:$C$96, 3))</f>
        <v>232</v>
      </c>
      <c r="M3743" s="5">
        <f t="shared" si="529"/>
        <v>47.015039863804859</v>
      </c>
      <c r="N3743" s="5">
        <v>936.60988840289451</v>
      </c>
      <c r="O3743" s="5">
        <f t="shared" si="536"/>
        <v>3932.5320000000002</v>
      </c>
      <c r="P3743" s="5">
        <f t="shared" si="537"/>
        <v>279.01503986380487</v>
      </c>
      <c r="Q3743" s="5">
        <f t="shared" si="531"/>
        <v>0</v>
      </c>
      <c r="R3743" s="5">
        <f>IF(O3743&gt;(P3743+U3743),O3743-P3743-U3743, 0)</f>
        <v>0</v>
      </c>
      <c r="S3743" s="5">
        <f t="shared" si="532"/>
        <v>0</v>
      </c>
      <c r="T3743" s="5">
        <f t="shared" si="533"/>
        <v>0</v>
      </c>
      <c r="U3743" s="5">
        <f>IF(O3743&gt;P3743,IF(V3742*($B$6/100)&gt;=O3743-P3743,(O3743-P3743), V3742*($B$6/100)), 0)</f>
        <v>3653.5169601361954</v>
      </c>
      <c r="V3743" s="5">
        <f>V3742+(T3743*($B$5/100))-(U3743/($B$6/100))</f>
        <v>3342919.8374586334</v>
      </c>
      <c r="W3743" s="5">
        <f t="shared" si="534"/>
        <v>83572.995936465828</v>
      </c>
    </row>
    <row r="3744" spans="4:23" x14ac:dyDescent="0.25">
      <c r="D3744">
        <f t="shared" si="535"/>
        <v>3742</v>
      </c>
      <c r="E3744" s="3">
        <v>43986</v>
      </c>
      <c r="F3744" s="4">
        <v>0.91666666666666663</v>
      </c>
      <c r="G3744">
        <v>30</v>
      </c>
      <c r="H3744">
        <v>0</v>
      </c>
      <c r="I3744" s="5">
        <f t="shared" si="530"/>
        <v>4</v>
      </c>
      <c r="J3744" s="22">
        <v>0</v>
      </c>
      <c r="K3744">
        <v>1.5189000000000001E-4</v>
      </c>
      <c r="L3744" s="5" cm="1">
        <f t="array" ref="L3744">_xlfn.IFS(I3744=0, 0, I3744&gt;34, 0, AND(I3744&gt;0, I3744&lt;35), VLOOKUP(I3744, $A$63:$C$96, 3))</f>
        <v>740</v>
      </c>
      <c r="M3744" s="5">
        <f t="shared" si="529"/>
        <v>0</v>
      </c>
      <c r="N3744" s="5">
        <v>829.83547383921405</v>
      </c>
      <c r="O3744" s="5">
        <f t="shared" si="536"/>
        <v>4278.7412999999997</v>
      </c>
      <c r="P3744" s="5">
        <f t="shared" si="537"/>
        <v>740</v>
      </c>
      <c r="Q3744" s="5">
        <f t="shared" si="531"/>
        <v>0</v>
      </c>
      <c r="R3744" s="5">
        <f>IF(O3744&gt;(P3744+U3744),O3744-P3744-U3744, 0)</f>
        <v>0</v>
      </c>
      <c r="S3744" s="5">
        <f t="shared" si="532"/>
        <v>0</v>
      </c>
      <c r="T3744" s="5">
        <f t="shared" si="533"/>
        <v>0</v>
      </c>
      <c r="U3744" s="5">
        <f>IF(O3744&gt;P3744,IF(V3743*($B$6/100)&gt;=O3744-P3744,(O3744-P3744), V3743*($B$6/100)), 0)</f>
        <v>3538.7412999999997</v>
      </c>
      <c r="V3744" s="5">
        <f>V3743+(T3744*($B$5/100))-(U3744/($B$6/100))</f>
        <v>3337864.4927443475</v>
      </c>
      <c r="W3744" s="5">
        <f t="shared" si="534"/>
        <v>83446.612318608692</v>
      </c>
    </row>
    <row r="3745" spans="4:23" x14ac:dyDescent="0.25">
      <c r="D3745">
        <f t="shared" si="535"/>
        <v>3743</v>
      </c>
      <c r="E3745" s="3">
        <v>43986</v>
      </c>
      <c r="F3745" s="4">
        <v>0.95833333333333337</v>
      </c>
      <c r="G3745">
        <v>40</v>
      </c>
      <c r="H3745">
        <v>0</v>
      </c>
      <c r="I3745" s="5">
        <f t="shared" si="530"/>
        <v>6</v>
      </c>
      <c r="J3745" s="22">
        <v>0</v>
      </c>
      <c r="K3745">
        <v>1.5787E-4</v>
      </c>
      <c r="L3745" s="5" cm="1">
        <f t="array" ref="L3745">_xlfn.IFS(I3745=0, 0, I3745&gt;34, 0, AND(I3745&gt;0, I3745&lt;35), VLOOKUP(I3745, $A$63:$C$96, 3))</f>
        <v>2980</v>
      </c>
      <c r="M3745" s="5">
        <f t="shared" si="529"/>
        <v>0</v>
      </c>
      <c r="N3745" s="5">
        <v>764.60860470925104</v>
      </c>
      <c r="O3745" s="5">
        <f t="shared" si="536"/>
        <v>4447.1979000000001</v>
      </c>
      <c r="P3745" s="5">
        <f t="shared" si="537"/>
        <v>2980</v>
      </c>
      <c r="Q3745" s="5">
        <f t="shared" si="531"/>
        <v>0</v>
      </c>
      <c r="R3745" s="5">
        <f>IF(O3745&gt;(P3745+U3745),O3745-P3745-U3745, 0)</f>
        <v>0</v>
      </c>
      <c r="S3745" s="5">
        <f t="shared" si="532"/>
        <v>0</v>
      </c>
      <c r="T3745" s="5">
        <f t="shared" si="533"/>
        <v>0</v>
      </c>
      <c r="U3745" s="5">
        <f>IF(O3745&gt;P3745,IF(V3744*($B$6/100)&gt;=O3745-P3745,(O3745-P3745), V3744*($B$6/100)), 0)</f>
        <v>1467.1979000000001</v>
      </c>
      <c r="V3745" s="5">
        <f>V3744+(T3745*($B$5/100))-(U3745/($B$6/100))</f>
        <v>3335768.4957443476</v>
      </c>
      <c r="W3745" s="5">
        <f t="shared" si="534"/>
        <v>83394.212393608686</v>
      </c>
    </row>
    <row r="3746" spans="4:23" x14ac:dyDescent="0.25">
      <c r="D3746">
        <f t="shared" si="535"/>
        <v>3744</v>
      </c>
      <c r="E3746" s="3">
        <v>43987</v>
      </c>
      <c r="F3746" s="4">
        <v>0</v>
      </c>
      <c r="G3746">
        <v>30</v>
      </c>
      <c r="H3746">
        <v>0</v>
      </c>
      <c r="I3746" s="5">
        <f t="shared" si="530"/>
        <v>4</v>
      </c>
      <c r="J3746" s="22">
        <v>0</v>
      </c>
      <c r="K3746">
        <v>1.3897999999999997E-4</v>
      </c>
      <c r="L3746" s="5" cm="1">
        <f t="array" ref="L3746">_xlfn.IFS(I3746=0, 0, I3746&gt;34, 0, AND(I3746&gt;0, I3746&lt;35), VLOOKUP(I3746, $A$63:$C$96, 3))</f>
        <v>740</v>
      </c>
      <c r="M3746" s="5">
        <f t="shared" si="529"/>
        <v>0</v>
      </c>
      <c r="N3746" s="5">
        <v>680.53819981127356</v>
      </c>
      <c r="O3746" s="5">
        <f t="shared" si="536"/>
        <v>3915.0665999999992</v>
      </c>
      <c r="P3746" s="5">
        <f t="shared" si="537"/>
        <v>740</v>
      </c>
      <c r="Q3746" s="5">
        <f t="shared" si="531"/>
        <v>0</v>
      </c>
      <c r="R3746" s="5">
        <f>IF(O3746&gt;(P3746+U3746),O3746-P3746-U3746, 0)</f>
        <v>0</v>
      </c>
      <c r="S3746" s="5">
        <f t="shared" si="532"/>
        <v>0</v>
      </c>
      <c r="T3746" s="5">
        <f t="shared" si="533"/>
        <v>0</v>
      </c>
      <c r="U3746" s="5">
        <f>IF(O3746&gt;P3746,IF(V3745*($B$6/100)&gt;=O3746-P3746,(O3746-P3746), V3745*($B$6/100)), 0)</f>
        <v>3175.0665999999992</v>
      </c>
      <c r="V3746" s="5">
        <f>V3745+(T3746*($B$5/100))-(U3746/($B$6/100))</f>
        <v>3331232.6863157763</v>
      </c>
      <c r="W3746" s="5">
        <f t="shared" si="534"/>
        <v>83280.817157894402</v>
      </c>
    </row>
    <row r="3747" spans="4:23" x14ac:dyDescent="0.25">
      <c r="D3747">
        <f t="shared" si="535"/>
        <v>3745</v>
      </c>
      <c r="E3747" s="3">
        <v>43987</v>
      </c>
      <c r="F3747" s="4">
        <v>4.1666666666666664E-2</v>
      </c>
      <c r="G3747">
        <v>20</v>
      </c>
      <c r="H3747">
        <v>0</v>
      </c>
      <c r="I3747" s="5">
        <f t="shared" si="530"/>
        <v>3</v>
      </c>
      <c r="J3747" s="22">
        <v>0</v>
      </c>
      <c r="K3747">
        <v>1.0887000000000001E-4</v>
      </c>
      <c r="L3747" s="5" cm="1">
        <f t="array" ref="L3747">_xlfn.IFS(I3747=0, 0, I3747&gt;34, 0, AND(I3747&gt;0, I3747&lt;35), VLOOKUP(I3747, $A$63:$C$96, 3))</f>
        <v>232</v>
      </c>
      <c r="M3747" s="5">
        <f t="shared" si="529"/>
        <v>0</v>
      </c>
      <c r="N3747" s="5">
        <v>571.94559271512173</v>
      </c>
      <c r="O3747" s="5">
        <f t="shared" si="536"/>
        <v>3066.8679000000002</v>
      </c>
      <c r="P3747" s="5">
        <f t="shared" si="537"/>
        <v>232</v>
      </c>
      <c r="Q3747" s="5">
        <f t="shared" si="531"/>
        <v>0</v>
      </c>
      <c r="R3747" s="5">
        <f>IF(O3747&gt;(P3747+U3747),O3747-P3747-U3747, 0)</f>
        <v>0</v>
      </c>
      <c r="S3747" s="5">
        <f t="shared" si="532"/>
        <v>0</v>
      </c>
      <c r="T3747" s="5">
        <f t="shared" si="533"/>
        <v>0</v>
      </c>
      <c r="U3747" s="5">
        <f>IF(O3747&gt;P3747,IF(V3746*($B$6/100)&gt;=O3747-P3747,(O3747-P3747), V3746*($B$6/100)), 0)</f>
        <v>2834.8679000000002</v>
      </c>
      <c r="V3747" s="5">
        <f>V3746+(T3747*($B$5/100))-(U3747/($B$6/100))</f>
        <v>3327182.8750300622</v>
      </c>
      <c r="W3747" s="5">
        <f t="shared" si="534"/>
        <v>83179.571875751557</v>
      </c>
    </row>
    <row r="3748" spans="4:23" x14ac:dyDescent="0.25">
      <c r="D3748">
        <f t="shared" si="535"/>
        <v>3746</v>
      </c>
      <c r="E3748" s="3">
        <v>43987</v>
      </c>
      <c r="F3748" s="4">
        <v>8.3333333333333329E-2</v>
      </c>
      <c r="G3748">
        <v>30</v>
      </c>
      <c r="H3748">
        <v>0</v>
      </c>
      <c r="I3748" s="5">
        <f t="shared" si="530"/>
        <v>4</v>
      </c>
      <c r="J3748" s="22">
        <v>0</v>
      </c>
      <c r="K3748">
        <v>8.8469999999999998E-5</v>
      </c>
      <c r="L3748" s="5" cm="1">
        <f t="array" ref="L3748">_xlfn.IFS(I3748=0, 0, I3748&gt;34, 0, AND(I3748&gt;0, I3748&lt;35), VLOOKUP(I3748, $A$63:$C$96, 3))</f>
        <v>740</v>
      </c>
      <c r="M3748" s="5">
        <f t="shared" si="529"/>
        <v>0</v>
      </c>
      <c r="N3748" s="5">
        <v>544.72333994246003</v>
      </c>
      <c r="O3748" s="5">
        <f t="shared" si="536"/>
        <v>2492.1999000000001</v>
      </c>
      <c r="P3748" s="5">
        <f t="shared" si="537"/>
        <v>740</v>
      </c>
      <c r="Q3748" s="5">
        <f t="shared" si="531"/>
        <v>0</v>
      </c>
      <c r="R3748" s="5">
        <f>IF(O3748&gt;(P3748+U3748),O3748-P3748-U3748, 0)</f>
        <v>0</v>
      </c>
      <c r="S3748" s="5">
        <f t="shared" si="532"/>
        <v>0</v>
      </c>
      <c r="T3748" s="5">
        <f t="shared" si="533"/>
        <v>0</v>
      </c>
      <c r="U3748" s="5">
        <f>IF(O3748&gt;P3748,IF(V3747*($B$6/100)&gt;=O3748-P3748,(O3748-P3748), V3747*($B$6/100)), 0)</f>
        <v>1752.1999000000001</v>
      </c>
      <c r="V3748" s="5">
        <f>V3747+(T3748*($B$5/100))-(U3748/($B$6/100))</f>
        <v>3324679.7323157764</v>
      </c>
      <c r="W3748" s="5">
        <f t="shared" si="534"/>
        <v>83116.993307894416</v>
      </c>
    </row>
    <row r="3749" spans="4:23" x14ac:dyDescent="0.25">
      <c r="D3749">
        <f t="shared" si="535"/>
        <v>3747</v>
      </c>
      <c r="E3749" s="3">
        <v>43987</v>
      </c>
      <c r="F3749" s="4">
        <v>0.125</v>
      </c>
      <c r="G3749">
        <v>10</v>
      </c>
      <c r="H3749">
        <v>0</v>
      </c>
      <c r="I3749" s="5">
        <f t="shared" si="530"/>
        <v>1</v>
      </c>
      <c r="J3749" s="22">
        <v>0</v>
      </c>
      <c r="K3749">
        <v>7.784E-5</v>
      </c>
      <c r="L3749" s="5" cm="1">
        <f t="array" ref="L3749">_xlfn.IFS(I3749=0, 0, I3749&gt;34, 0, AND(I3749&gt;0, I3749&lt;35), VLOOKUP(I3749, $A$63:$C$96, 3))</f>
        <v>0</v>
      </c>
      <c r="M3749" s="5">
        <f t="shared" si="529"/>
        <v>0</v>
      </c>
      <c r="N3749" s="5">
        <v>551.00399345083031</v>
      </c>
      <c r="O3749" s="5">
        <f t="shared" si="536"/>
        <v>2192.7528000000002</v>
      </c>
      <c r="P3749" s="5">
        <f t="shared" si="537"/>
        <v>0</v>
      </c>
      <c r="Q3749" s="5">
        <f t="shared" si="531"/>
        <v>0</v>
      </c>
      <c r="R3749" s="5">
        <f>IF(O3749&gt;(P3749+U3749),O3749-P3749-U3749, 0)</f>
        <v>0</v>
      </c>
      <c r="S3749" s="5">
        <f t="shared" si="532"/>
        <v>0</v>
      </c>
      <c r="T3749" s="5">
        <f t="shared" si="533"/>
        <v>0</v>
      </c>
      <c r="U3749" s="5">
        <f>IF(O3749&gt;P3749,IF(V3748*($B$6/100)&gt;=O3749-P3749,(O3749-P3749), V3748*($B$6/100)), 0)</f>
        <v>2192.7528000000002</v>
      </c>
      <c r="V3749" s="5">
        <f>V3748+(T3749*($B$5/100))-(U3749/($B$6/100))</f>
        <v>3321547.2283157762</v>
      </c>
      <c r="W3749" s="5">
        <f t="shared" si="534"/>
        <v>83038.680707894411</v>
      </c>
    </row>
    <row r="3750" spans="4:23" x14ac:dyDescent="0.25">
      <c r="D3750">
        <f t="shared" si="535"/>
        <v>3748</v>
      </c>
      <c r="E3750" s="3">
        <v>43987</v>
      </c>
      <c r="F3750" s="4">
        <v>0.16666666666666666</v>
      </c>
      <c r="G3750">
        <v>30</v>
      </c>
      <c r="H3750">
        <v>0</v>
      </c>
      <c r="I3750" s="5">
        <f t="shared" si="530"/>
        <v>4</v>
      </c>
      <c r="J3750" s="22">
        <v>0</v>
      </c>
      <c r="K3750">
        <v>7.3209999999999999E-5</v>
      </c>
      <c r="L3750" s="5" cm="1">
        <f t="array" ref="L3750">_xlfn.IFS(I3750=0, 0, I3750&gt;34, 0, AND(I3750&gt;0, I3750&lt;35), VLOOKUP(I3750, $A$63:$C$96, 3))</f>
        <v>740</v>
      </c>
      <c r="M3750" s="5">
        <f t="shared" si="529"/>
        <v>0</v>
      </c>
      <c r="N3750" s="5">
        <v>576.97999883727675</v>
      </c>
      <c r="O3750" s="5">
        <f t="shared" si="536"/>
        <v>2062.3257000000003</v>
      </c>
      <c r="P3750" s="5">
        <f t="shared" si="537"/>
        <v>740</v>
      </c>
      <c r="Q3750" s="5">
        <f t="shared" si="531"/>
        <v>0</v>
      </c>
      <c r="R3750" s="5">
        <f>IF(O3750&gt;(P3750+U3750),O3750-P3750-U3750, 0)</f>
        <v>0</v>
      </c>
      <c r="S3750" s="5">
        <f t="shared" si="532"/>
        <v>0</v>
      </c>
      <c r="T3750" s="5">
        <f t="shared" si="533"/>
        <v>0</v>
      </c>
      <c r="U3750" s="5">
        <f>IF(O3750&gt;P3750,IF(V3749*($B$6/100)&gt;=O3750-P3750,(O3750-P3750), V3749*($B$6/100)), 0)</f>
        <v>1322.3257000000003</v>
      </c>
      <c r="V3750" s="5">
        <f>V3749+(T3750*($B$5/100))-(U3750/($B$6/100))</f>
        <v>3319658.1916014906</v>
      </c>
      <c r="W3750" s="5">
        <f t="shared" si="534"/>
        <v>82991.454790037271</v>
      </c>
    </row>
    <row r="3751" spans="4:23" x14ac:dyDescent="0.25">
      <c r="D3751">
        <f t="shared" si="535"/>
        <v>3749</v>
      </c>
      <c r="E3751" s="3">
        <v>43987</v>
      </c>
      <c r="F3751" s="4">
        <v>0.20833333333333334</v>
      </c>
      <c r="G3751">
        <v>20</v>
      </c>
      <c r="H3751">
        <v>2</v>
      </c>
      <c r="I3751" s="5">
        <f t="shared" si="530"/>
        <v>3</v>
      </c>
      <c r="J3751" s="22">
        <v>9.8979031292220746E-6</v>
      </c>
      <c r="K3751">
        <v>7.0980000000000001E-5</v>
      </c>
      <c r="L3751" s="5" cm="1">
        <f t="array" ref="L3751">_xlfn.IFS(I3751=0, 0, I3751&gt;34, 0, AND(I3751&gt;0, I3751&lt;35), VLOOKUP(I3751, $A$63:$C$96, 3))</f>
        <v>232</v>
      </c>
      <c r="M3751" s="5">
        <f t="shared" si="529"/>
        <v>47.015039863804859</v>
      </c>
      <c r="N3751" s="5">
        <v>616.98234329927391</v>
      </c>
      <c r="O3751" s="5">
        <f t="shared" si="536"/>
        <v>1999.5066000000002</v>
      </c>
      <c r="P3751" s="5">
        <f t="shared" si="537"/>
        <v>279.01503986380487</v>
      </c>
      <c r="Q3751" s="5">
        <f t="shared" si="531"/>
        <v>0</v>
      </c>
      <c r="R3751" s="5">
        <f>IF(O3751&gt;(P3751+U3751),O3751-P3751-U3751, 0)</f>
        <v>0</v>
      </c>
      <c r="S3751" s="5">
        <f t="shared" si="532"/>
        <v>0</v>
      </c>
      <c r="T3751" s="5">
        <f t="shared" si="533"/>
        <v>0</v>
      </c>
      <c r="U3751" s="5">
        <f>IF(O3751&gt;P3751,IF(V3750*($B$6/100)&gt;=O3751-P3751,(O3751-P3751), V3750*($B$6/100)), 0)</f>
        <v>1720.4915601361954</v>
      </c>
      <c r="V3751" s="5">
        <f>V3750+(T3751*($B$5/100))-(U3751/($B$6/100))</f>
        <v>3317200.3465155819</v>
      </c>
      <c r="W3751" s="5">
        <f t="shared" si="534"/>
        <v>82930.008662889551</v>
      </c>
    </row>
    <row r="3752" spans="4:23" x14ac:dyDescent="0.25">
      <c r="D3752">
        <f t="shared" si="535"/>
        <v>3750</v>
      </c>
      <c r="E3752" s="3">
        <v>43987</v>
      </c>
      <c r="F3752" s="4">
        <v>0.25</v>
      </c>
      <c r="G3752">
        <v>40</v>
      </c>
      <c r="H3752">
        <v>0</v>
      </c>
      <c r="I3752" s="5">
        <f t="shared" si="530"/>
        <v>6</v>
      </c>
      <c r="J3752" s="22">
        <v>4.7015039863804853E-5</v>
      </c>
      <c r="K3752">
        <v>7.2000000000000002E-5</v>
      </c>
      <c r="L3752" s="5" cm="1">
        <f t="array" ref="L3752">_xlfn.IFS(I3752=0, 0, I3752&gt;34, 0, AND(I3752&gt;0, I3752&lt;35), VLOOKUP(I3752, $A$63:$C$96, 3))</f>
        <v>2980</v>
      </c>
      <c r="M3752" s="5">
        <f t="shared" si="529"/>
        <v>223.32143935307306</v>
      </c>
      <c r="N3752" s="5">
        <v>714.88429908123169</v>
      </c>
      <c r="O3752" s="5">
        <f t="shared" si="536"/>
        <v>2028.2400000000002</v>
      </c>
      <c r="P3752" s="5">
        <f t="shared" si="537"/>
        <v>2028.2400000000002</v>
      </c>
      <c r="Q3752" s="5">
        <f t="shared" si="531"/>
        <v>487.20077413479089</v>
      </c>
      <c r="R3752" s="5">
        <f>IF(O3752&gt;(P3752+U3752),O3752-P3752-U3752, 0)</f>
        <v>0</v>
      </c>
      <c r="S3752" s="5">
        <f t="shared" si="532"/>
        <v>367.16273773420875</v>
      </c>
      <c r="T3752" s="5">
        <f t="shared" si="533"/>
        <v>807.91870161886391</v>
      </c>
      <c r="U3752" s="5">
        <f>IF(O3752&gt;P3752,IF(V3751*($B$6/100)&gt;=O3752-P3752,(O3752-P3752), V3751*($B$6/100)), 0)</f>
        <v>0</v>
      </c>
      <c r="V3752" s="5">
        <f>V3751+(T3752*($B$5/100))-(U3752/($B$6/100))</f>
        <v>3317765.8896067152</v>
      </c>
      <c r="W3752" s="5">
        <f t="shared" si="534"/>
        <v>82944.147240167877</v>
      </c>
    </row>
    <row r="3753" spans="4:23" x14ac:dyDescent="0.25">
      <c r="D3753">
        <f t="shared" si="535"/>
        <v>3751</v>
      </c>
      <c r="E3753" s="3">
        <v>43987</v>
      </c>
      <c r="F3753" s="4">
        <v>0.29166666666666669</v>
      </c>
      <c r="G3753">
        <v>40</v>
      </c>
      <c r="H3753">
        <v>2</v>
      </c>
      <c r="I3753" s="5">
        <f t="shared" si="530"/>
        <v>6</v>
      </c>
      <c r="J3753" s="22">
        <v>1.0392798285683178E-4</v>
      </c>
      <c r="K3753">
        <v>7.6559999999999999E-5</v>
      </c>
      <c r="L3753" s="5" cm="1">
        <f t="array" ref="L3753">_xlfn.IFS(I3753=0, 0, I3753&gt;34, 0, AND(I3753&gt;0, I3753&lt;35), VLOOKUP(I3753, $A$63:$C$96, 3))</f>
        <v>2980</v>
      </c>
      <c r="M3753" s="5">
        <f t="shared" si="529"/>
        <v>493.65791856995094</v>
      </c>
      <c r="N3753" s="5">
        <v>961.06746071530461</v>
      </c>
      <c r="O3753" s="5">
        <f t="shared" si="536"/>
        <v>2156.6952000000001</v>
      </c>
      <c r="P3753" s="5">
        <f t="shared" si="537"/>
        <v>2156.6952000000001</v>
      </c>
      <c r="Q3753" s="5">
        <f t="shared" si="531"/>
        <v>487.20077413479089</v>
      </c>
      <c r="R3753" s="5">
        <f>IF(O3753&gt;(P3753+U3753),O3753-P3753-U3753, 0)</f>
        <v>0</v>
      </c>
      <c r="S3753" s="5">
        <f t="shared" si="532"/>
        <v>493.60177650705293</v>
      </c>
      <c r="T3753" s="5">
        <f t="shared" si="533"/>
        <v>823.36094206289806</v>
      </c>
      <c r="U3753" s="5">
        <f>IF(O3753&gt;P3753,IF(V3752*($B$6/100)&gt;=O3753-P3753,(O3753-P3753), V3752*($B$6/100)), 0)</f>
        <v>0</v>
      </c>
      <c r="V3753" s="5">
        <f>V3752+(T3753*($B$5/100))-(U3753/($B$6/100))</f>
        <v>3318342.242266159</v>
      </c>
      <c r="W3753" s="5">
        <f t="shared" si="534"/>
        <v>82958.556056653979</v>
      </c>
    </row>
    <row r="3754" spans="4:23" x14ac:dyDescent="0.25">
      <c r="D3754">
        <f t="shared" si="535"/>
        <v>3752</v>
      </c>
      <c r="E3754" s="3">
        <v>43987</v>
      </c>
      <c r="F3754" s="4">
        <v>0.33333333333333331</v>
      </c>
      <c r="G3754">
        <v>60</v>
      </c>
      <c r="H3754">
        <v>5</v>
      </c>
      <c r="I3754" s="5">
        <f t="shared" si="530"/>
        <v>8</v>
      </c>
      <c r="J3754" s="22">
        <v>2.6971786027130151E-4</v>
      </c>
      <c r="K3754">
        <v>8.8419999999999997E-5</v>
      </c>
      <c r="L3754" s="5" cm="1">
        <f t="array" ref="L3754">_xlfn.IFS(I3754=0, 0, I3754&gt;34, 0, AND(I3754&gt;0, I3754&lt;35), VLOOKUP(I3754, $A$63:$C$96, 3))</f>
        <v>7160</v>
      </c>
      <c r="M3754" s="5">
        <f t="shared" si="529"/>
        <v>1281.1598362886823</v>
      </c>
      <c r="N3754" s="5">
        <v>1218.6283575536154</v>
      </c>
      <c r="O3754" s="5">
        <f t="shared" si="536"/>
        <v>2490.7914000000001</v>
      </c>
      <c r="P3754" s="5">
        <f t="shared" si="537"/>
        <v>2490.7914000000001</v>
      </c>
      <c r="Q3754" s="5">
        <f t="shared" si="531"/>
        <v>487.20077413479089</v>
      </c>
      <c r="R3754" s="5">
        <f>IF(O3754&gt;(P3754+U3754),O3754-P3754-U3754, 0)</f>
        <v>0</v>
      </c>
      <c r="S3754" s="5">
        <f t="shared" si="532"/>
        <v>625.88439082376033</v>
      </c>
      <c r="T3754" s="5">
        <f t="shared" si="533"/>
        <v>5324.4840454649211</v>
      </c>
      <c r="U3754" s="5">
        <f>IF(O3754&gt;P3754,IF(V3753*($B$6/100)&gt;=O3754-P3754,(O3754-P3754), V3753*($B$6/100)), 0)</f>
        <v>0</v>
      </c>
      <c r="V3754" s="5">
        <f>V3753+(T3754*($B$5/100))-(U3754/($B$6/100))</f>
        <v>3322069.3810979845</v>
      </c>
      <c r="W3754" s="5">
        <f t="shared" si="534"/>
        <v>83051.734527449618</v>
      </c>
    </row>
    <row r="3755" spans="4:23" x14ac:dyDescent="0.25">
      <c r="D3755">
        <f t="shared" si="535"/>
        <v>3753</v>
      </c>
      <c r="E3755" s="3">
        <v>43987</v>
      </c>
      <c r="F3755" s="4">
        <v>0.375</v>
      </c>
      <c r="G3755">
        <v>70</v>
      </c>
      <c r="H3755">
        <v>0</v>
      </c>
      <c r="I3755" s="5">
        <f t="shared" si="530"/>
        <v>10</v>
      </c>
      <c r="J3755" s="22">
        <v>1.5589197428524768E-4</v>
      </c>
      <c r="K3755">
        <v>8.7690000000000009E-5</v>
      </c>
      <c r="L3755" s="5" cm="1">
        <f t="array" ref="L3755">_xlfn.IFS(I3755=0, 0, I3755&gt;34, 0, AND(I3755&gt;0, I3755&lt;35), VLOOKUP(I3755, $A$63:$C$96, 3))</f>
        <v>12480</v>
      </c>
      <c r="M3755" s="5">
        <f t="shared" si="529"/>
        <v>740.48687785492655</v>
      </c>
      <c r="N3755" s="5">
        <v>1236.3556975402751</v>
      </c>
      <c r="O3755" s="5">
        <f t="shared" si="536"/>
        <v>2470.2273000000005</v>
      </c>
      <c r="P3755" s="5">
        <f t="shared" si="537"/>
        <v>2470.2273000000005</v>
      </c>
      <c r="Q3755" s="5">
        <f t="shared" si="531"/>
        <v>487.20077413479089</v>
      </c>
      <c r="R3755" s="5">
        <f>IF(O3755&gt;(P3755+U3755),O3755-P3755-U3755, 0)</f>
        <v>0</v>
      </c>
      <c r="S3755" s="5">
        <f t="shared" si="532"/>
        <v>634.98910705632022</v>
      </c>
      <c r="T3755" s="5">
        <f t="shared" si="533"/>
        <v>10115.270470798605</v>
      </c>
      <c r="U3755" s="5">
        <f>IF(O3755&gt;P3755,IF(V3754*($B$6/100)&gt;=O3755-P3755,(O3755-P3755), V3754*($B$6/100)), 0)</f>
        <v>0</v>
      </c>
      <c r="V3755" s="5">
        <f>V3754+(T3755*($B$5/100))-(U3755/($B$6/100))</f>
        <v>3329150.0704275435</v>
      </c>
      <c r="W3755" s="5">
        <f t="shared" si="534"/>
        <v>83228.751760688581</v>
      </c>
    </row>
    <row r="3756" spans="4:23" x14ac:dyDescent="0.25">
      <c r="D3756">
        <f t="shared" si="535"/>
        <v>3754</v>
      </c>
      <c r="E3756" s="3">
        <v>43987</v>
      </c>
      <c r="F3756" s="4">
        <v>0.41666666666666669</v>
      </c>
      <c r="G3756">
        <v>50</v>
      </c>
      <c r="H3756">
        <v>0</v>
      </c>
      <c r="I3756" s="5">
        <f t="shared" si="530"/>
        <v>7</v>
      </c>
      <c r="J3756" s="22">
        <v>9.1555603945304181E-5</v>
      </c>
      <c r="K3756">
        <v>7.8579999999999996E-5</v>
      </c>
      <c r="L3756" s="5" cm="1">
        <f t="array" ref="L3756">_xlfn.IFS(I3756=0, 0, I3756&gt;34, 0, AND(I3756&gt;0, I3756&lt;35), VLOOKUP(I3756, $A$63:$C$96, 3))</f>
        <v>4800</v>
      </c>
      <c r="M3756" s="5">
        <f t="shared" si="529"/>
        <v>434.88911874019487</v>
      </c>
      <c r="N3756" s="5">
        <v>1137.5488784309</v>
      </c>
      <c r="O3756" s="5">
        <f t="shared" si="536"/>
        <v>2213.5986000000003</v>
      </c>
      <c r="P3756" s="5">
        <f t="shared" si="537"/>
        <v>2213.5986000000003</v>
      </c>
      <c r="Q3756" s="5">
        <f t="shared" si="531"/>
        <v>487.20077413479089</v>
      </c>
      <c r="R3756" s="5">
        <f>IF(O3756&gt;(P3756+U3756),O3756-P3756-U3756, 0)</f>
        <v>0</v>
      </c>
      <c r="S3756" s="5">
        <f t="shared" si="532"/>
        <v>584.2421788364228</v>
      </c>
      <c r="T3756" s="5">
        <f t="shared" si="533"/>
        <v>2437.0483399037721</v>
      </c>
      <c r="U3756" s="5">
        <f>IF(O3756&gt;P3756,IF(V3755*($B$6/100)&gt;=O3756-P3756,(O3756-P3756), V3755*($B$6/100)), 0)</f>
        <v>0</v>
      </c>
      <c r="V3756" s="5">
        <f>V3755+(T3756*($B$5/100))-(U3756/($B$6/100))</f>
        <v>3330856.004265476</v>
      </c>
      <c r="W3756" s="5">
        <f t="shared" si="534"/>
        <v>83271.400106636895</v>
      </c>
    </row>
    <row r="3757" spans="4:23" x14ac:dyDescent="0.25">
      <c r="D3757">
        <f t="shared" si="535"/>
        <v>3755</v>
      </c>
      <c r="E3757" s="3">
        <v>43987</v>
      </c>
      <c r="F3757" s="4">
        <v>0.45833333333333331</v>
      </c>
      <c r="G3757">
        <v>50</v>
      </c>
      <c r="H3757">
        <v>0</v>
      </c>
      <c r="I3757" s="5">
        <f t="shared" si="530"/>
        <v>7</v>
      </c>
      <c r="J3757" s="22">
        <v>8.6606652380693145E-5</v>
      </c>
      <c r="K3757">
        <v>6.5600000000000009E-5</v>
      </c>
      <c r="L3757" s="5" cm="1">
        <f t="array" ref="L3757">_xlfn.IFS(I3757=0, 0, I3757&gt;34, 0, AND(I3757&gt;0, I3757&lt;35), VLOOKUP(I3757, $A$63:$C$96, 3))</f>
        <v>4800</v>
      </c>
      <c r="M3757" s="5">
        <f t="shared" si="529"/>
        <v>411.38159880829244</v>
      </c>
      <c r="N3757" s="5">
        <v>1238.4527810726067</v>
      </c>
      <c r="O3757" s="5">
        <f t="shared" si="536"/>
        <v>1847.9520000000002</v>
      </c>
      <c r="P3757" s="5">
        <f t="shared" si="537"/>
        <v>1847.9520000000002</v>
      </c>
      <c r="Q3757" s="5">
        <f t="shared" si="531"/>
        <v>487.20077413479089</v>
      </c>
      <c r="R3757" s="5">
        <f>IF(O3757&gt;(P3757+U3757),O3757-P3757-U3757, 0)</f>
        <v>0</v>
      </c>
      <c r="S3757" s="5">
        <f t="shared" si="532"/>
        <v>636.06616376602528</v>
      </c>
      <c r="T3757" s="5">
        <f t="shared" si="533"/>
        <v>2727.3634350422672</v>
      </c>
      <c r="U3757" s="5">
        <f>IF(O3757&gt;P3757,IF(V3756*($B$6/100)&gt;=O3757-P3757,(O3757-P3757), V3756*($B$6/100)), 0)</f>
        <v>0</v>
      </c>
      <c r="V3757" s="5">
        <f>V3756+(T3757*($B$5/100))-(U3757/($B$6/100))</f>
        <v>3332765.1586700054</v>
      </c>
      <c r="W3757" s="5">
        <f t="shared" si="534"/>
        <v>83319.128966750141</v>
      </c>
    </row>
    <row r="3758" spans="4:23" x14ac:dyDescent="0.25">
      <c r="D3758">
        <f t="shared" si="535"/>
        <v>3756</v>
      </c>
      <c r="E3758" s="3">
        <v>43987</v>
      </c>
      <c r="F3758" s="4">
        <v>0.5</v>
      </c>
      <c r="G3758">
        <v>40</v>
      </c>
      <c r="H3758">
        <v>0</v>
      </c>
      <c r="I3758" s="5">
        <f t="shared" si="530"/>
        <v>6</v>
      </c>
      <c r="J3758" s="22">
        <v>2.0290701414905254E-4</v>
      </c>
      <c r="K3758">
        <v>5.5019999999999998E-5</v>
      </c>
      <c r="L3758" s="5" cm="1">
        <f t="array" ref="L3758">_xlfn.IFS(I3758=0, 0, I3758&gt;34, 0, AND(I3758&gt;0, I3758&lt;35), VLOOKUP(I3758, $A$63:$C$96, 3))</f>
        <v>2980</v>
      </c>
      <c r="M3758" s="5">
        <f t="shared" si="529"/>
        <v>963.80831720799949</v>
      </c>
      <c r="N3758" s="5">
        <v>1398.4291518255277</v>
      </c>
      <c r="O3758" s="5">
        <f t="shared" si="536"/>
        <v>1549.9133999999999</v>
      </c>
      <c r="P3758" s="5">
        <f t="shared" si="537"/>
        <v>1549.9133999999999</v>
      </c>
      <c r="Q3758" s="5">
        <f t="shared" si="531"/>
        <v>487.20077413479089</v>
      </c>
      <c r="R3758" s="5">
        <f>IF(O3758&gt;(P3758+U3758),O3758-P3758-U3758, 0)</f>
        <v>0</v>
      </c>
      <c r="S3758" s="5">
        <f t="shared" si="532"/>
        <v>718.22961641691495</v>
      </c>
      <c r="T3758" s="5">
        <f t="shared" si="533"/>
        <v>1675.6653007910847</v>
      </c>
      <c r="U3758" s="5">
        <f>IF(O3758&gt;P3758,IF(V3757*($B$6/100)&gt;=O3758-P3758,(O3758-P3758), V3757*($B$6/100)), 0)</f>
        <v>0</v>
      </c>
      <c r="V3758" s="5">
        <f>V3757+(T3758*($B$5/100))-(U3758/($B$6/100))</f>
        <v>3333938.1243805592</v>
      </c>
      <c r="W3758" s="5">
        <f t="shared" si="534"/>
        <v>83348.453109513983</v>
      </c>
    </row>
    <row r="3759" spans="4:23" x14ac:dyDescent="0.25">
      <c r="D3759">
        <f t="shared" si="535"/>
        <v>3757</v>
      </c>
      <c r="E3759" s="3">
        <v>43987</v>
      </c>
      <c r="F3759" s="4">
        <v>0.54166666666666663</v>
      </c>
      <c r="G3759">
        <v>50</v>
      </c>
      <c r="H3759">
        <v>0</v>
      </c>
      <c r="I3759" s="5">
        <f t="shared" si="530"/>
        <v>7</v>
      </c>
      <c r="J3759" s="22">
        <v>2.6229443292438497E-4</v>
      </c>
      <c r="K3759">
        <v>5.0880000000000001E-5</v>
      </c>
      <c r="L3759" s="5" cm="1">
        <f t="array" ref="L3759">_xlfn.IFS(I3759=0, 0, I3759&gt;34, 0, AND(I3759&gt;0, I3759&lt;35), VLOOKUP(I3759, $A$63:$C$96, 3))</f>
        <v>4800</v>
      </c>
      <c r="M3759" s="5">
        <f t="shared" si="529"/>
        <v>1245.8985563908286</v>
      </c>
      <c r="N3759" s="5">
        <v>1492.1815387300576</v>
      </c>
      <c r="O3759" s="5">
        <f t="shared" si="536"/>
        <v>1433.2895999999998</v>
      </c>
      <c r="P3759" s="5">
        <f t="shared" si="537"/>
        <v>1433.2895999999998</v>
      </c>
      <c r="Q3759" s="5">
        <f t="shared" si="531"/>
        <v>487.20077413479089</v>
      </c>
      <c r="R3759" s="5">
        <f>IF(O3759&gt;(P3759+U3759),O3759-P3759-U3759, 0)</f>
        <v>0</v>
      </c>
      <c r="S3759" s="5">
        <f t="shared" si="532"/>
        <v>766.38060125351512</v>
      </c>
      <c r="T3759" s="5">
        <f t="shared" si="533"/>
        <v>3846.228355137313</v>
      </c>
      <c r="U3759" s="5">
        <f>IF(O3759&gt;P3759,IF(V3758*($B$6/100)&gt;=O3759-P3759,(O3759-P3759), V3758*($B$6/100)), 0)</f>
        <v>0</v>
      </c>
      <c r="V3759" s="5">
        <f>V3758+(T3759*($B$5/100))-(U3759/($B$6/100))</f>
        <v>3336630.4842291554</v>
      </c>
      <c r="W3759" s="5">
        <f t="shared" si="534"/>
        <v>83415.762105728878</v>
      </c>
    </row>
    <row r="3760" spans="4:23" x14ac:dyDescent="0.25">
      <c r="D3760">
        <f t="shared" si="535"/>
        <v>3758</v>
      </c>
      <c r="E3760" s="3">
        <v>43987</v>
      </c>
      <c r="F3760" s="4">
        <v>0.58333333333333337</v>
      </c>
      <c r="G3760">
        <v>40</v>
      </c>
      <c r="H3760">
        <v>0</v>
      </c>
      <c r="I3760" s="5">
        <f t="shared" si="530"/>
        <v>6</v>
      </c>
      <c r="J3760" s="22">
        <v>1.4351959537372007E-4</v>
      </c>
      <c r="K3760">
        <v>4.4199999999999997E-5</v>
      </c>
      <c r="L3760" s="5" cm="1">
        <f t="array" ref="L3760">_xlfn.IFS(I3760=0, 0, I3760&gt;34, 0, AND(I3760&gt;0, I3760&lt;35), VLOOKUP(I3760, $A$63:$C$96, 3))</f>
        <v>2980</v>
      </c>
      <c r="M3760" s="5">
        <f t="shared" si="529"/>
        <v>681.71807802517037</v>
      </c>
      <c r="N3760" s="5">
        <v>1335.2308473734658</v>
      </c>
      <c r="O3760" s="5">
        <f t="shared" si="536"/>
        <v>1245.1139999999998</v>
      </c>
      <c r="P3760" s="5">
        <f t="shared" si="537"/>
        <v>1245.1139999999998</v>
      </c>
      <c r="Q3760" s="5">
        <f t="shared" si="531"/>
        <v>487.20077413479089</v>
      </c>
      <c r="R3760" s="5">
        <f>IF(O3760&gt;(P3760+U3760),O3760-P3760-U3760, 0)</f>
        <v>0</v>
      </c>
      <c r="S3760" s="5">
        <f t="shared" si="532"/>
        <v>685.77112976026172</v>
      </c>
      <c r="T3760" s="5">
        <f t="shared" si="533"/>
        <v>1730.8329482649087</v>
      </c>
      <c r="U3760" s="5">
        <f>IF(O3760&gt;P3760,IF(V3759*($B$6/100)&gt;=O3760-P3760,(O3760-P3760), V3759*($B$6/100)), 0)</f>
        <v>0</v>
      </c>
      <c r="V3760" s="5">
        <f>V3759+(T3760*($B$5/100))-(U3760/($B$6/100))</f>
        <v>3337842.0672929408</v>
      </c>
      <c r="W3760" s="5">
        <f t="shared" si="534"/>
        <v>83446.051682323523</v>
      </c>
    </row>
    <row r="3761" spans="4:23" x14ac:dyDescent="0.25">
      <c r="D3761">
        <f t="shared" si="535"/>
        <v>3759</v>
      </c>
      <c r="E3761" s="3">
        <v>43987</v>
      </c>
      <c r="F3761" s="4">
        <v>0.625</v>
      </c>
      <c r="G3761">
        <v>60</v>
      </c>
      <c r="H3761">
        <v>0</v>
      </c>
      <c r="I3761" s="5">
        <f t="shared" si="530"/>
        <v>8</v>
      </c>
      <c r="J3761" s="22">
        <v>6.6810846122248999E-5</v>
      </c>
      <c r="K3761">
        <v>4.2159999999999996E-5</v>
      </c>
      <c r="L3761" s="5" cm="1">
        <f t="array" ref="L3761">_xlfn.IFS(I3761=0, 0, I3761&gt;34, 0, AND(I3761&gt;0, I3761&lt;35), VLOOKUP(I3761, $A$63:$C$96, 3))</f>
        <v>7160</v>
      </c>
      <c r="M3761" s="5">
        <f t="shared" si="529"/>
        <v>317.35151908068275</v>
      </c>
      <c r="N3761" s="5">
        <v>1156.9558316933014</v>
      </c>
      <c r="O3761" s="5">
        <f t="shared" si="536"/>
        <v>1187.6471999999999</v>
      </c>
      <c r="P3761" s="5">
        <f t="shared" si="537"/>
        <v>1187.6471999999999</v>
      </c>
      <c r="Q3761" s="5">
        <f t="shared" si="531"/>
        <v>487.20077413479089</v>
      </c>
      <c r="R3761" s="5">
        <f>IF(O3761&gt;(P3761+U3761),O3761-P3761-U3761, 0)</f>
        <v>0</v>
      </c>
      <c r="S3761" s="5">
        <f t="shared" si="532"/>
        <v>594.2095401283982</v>
      </c>
      <c r="T3761" s="5">
        <f t="shared" si="533"/>
        <v>5695.4947789522848</v>
      </c>
      <c r="U3761" s="5">
        <f>IF(O3761&gt;P3761,IF(V3760*($B$6/100)&gt;=O3761-P3761,(O3761-P3761), V3760*($B$6/100)), 0)</f>
        <v>0</v>
      </c>
      <c r="V3761" s="5">
        <f>V3760+(T3761*($B$5/100))-(U3761/($B$6/100))</f>
        <v>3341828.9136382076</v>
      </c>
      <c r="W3761" s="5">
        <f t="shared" si="534"/>
        <v>83545.72284095519</v>
      </c>
    </row>
    <row r="3762" spans="4:23" x14ac:dyDescent="0.25">
      <c r="D3762">
        <f t="shared" si="535"/>
        <v>3760</v>
      </c>
      <c r="E3762" s="3">
        <v>43987</v>
      </c>
      <c r="F3762" s="4">
        <v>0.66666666666666663</v>
      </c>
      <c r="G3762">
        <v>70</v>
      </c>
      <c r="H3762">
        <v>1</v>
      </c>
      <c r="I3762" s="5">
        <f t="shared" si="530"/>
        <v>10</v>
      </c>
      <c r="J3762" s="22">
        <v>2.2517729618980219E-4</v>
      </c>
      <c r="K3762">
        <v>5.024E-5</v>
      </c>
      <c r="L3762" s="5" cm="1">
        <f t="array" ref="L3762">_xlfn.IFS(I3762=0, 0, I3762&gt;34, 0, AND(I3762&gt;0, I3762&lt;35), VLOOKUP(I3762, $A$63:$C$96, 3))</f>
        <v>12480</v>
      </c>
      <c r="M3762" s="5">
        <f t="shared" si="529"/>
        <v>1069.5921569015604</v>
      </c>
      <c r="N3762" s="5">
        <v>1420.459589310371</v>
      </c>
      <c r="O3762" s="5">
        <f t="shared" si="536"/>
        <v>1415.2608</v>
      </c>
      <c r="P3762" s="5">
        <f t="shared" si="537"/>
        <v>1415.2608</v>
      </c>
      <c r="Q3762" s="5">
        <f t="shared" si="531"/>
        <v>487.20077413479089</v>
      </c>
      <c r="R3762" s="5">
        <f>IF(O3762&gt;(P3762+U3762),O3762-P3762-U3762, 0)</f>
        <v>0</v>
      </c>
      <c r="S3762" s="5">
        <f t="shared" si="532"/>
        <v>729.54439245943411</v>
      </c>
      <c r="T3762" s="5">
        <f t="shared" si="533"/>
        <v>11404.786964442126</v>
      </c>
      <c r="U3762" s="5">
        <f>IF(O3762&gt;P3762,IF(V3761*($B$6/100)&gt;=O3762-P3762,(O3762-P3762), V3761*($B$6/100)), 0)</f>
        <v>0</v>
      </c>
      <c r="V3762" s="5">
        <f>V3761+(T3762*($B$5/100))-(U3762/($B$6/100))</f>
        <v>3349812.264513317</v>
      </c>
      <c r="W3762" s="5">
        <f t="shared" si="534"/>
        <v>83745.306612832923</v>
      </c>
    </row>
    <row r="3763" spans="4:23" x14ac:dyDescent="0.25">
      <c r="D3763">
        <f t="shared" si="535"/>
        <v>3761</v>
      </c>
      <c r="E3763" s="3">
        <v>43987</v>
      </c>
      <c r="F3763" s="4">
        <v>0.70833333333333337</v>
      </c>
      <c r="G3763">
        <v>80</v>
      </c>
      <c r="H3763">
        <v>1</v>
      </c>
      <c r="I3763" s="5">
        <f t="shared" si="530"/>
        <v>11</v>
      </c>
      <c r="J3763" s="22">
        <v>2.00432538366747E-4</v>
      </c>
      <c r="K3763">
        <v>6.861999999999999E-5</v>
      </c>
      <c r="L3763" s="5" cm="1">
        <f t="array" ref="L3763">_xlfn.IFS(I3763=0, 0, I3763&gt;34, 0, AND(I3763&gt;0, I3763&lt;35), VLOOKUP(I3763, $A$63:$C$96, 3))</f>
        <v>14640</v>
      </c>
      <c r="M3763" s="5">
        <f t="shared" si="529"/>
        <v>952.05455724204819</v>
      </c>
      <c r="N3763" s="5">
        <v>1527.0200937499078</v>
      </c>
      <c r="O3763" s="5">
        <f t="shared" si="536"/>
        <v>1933.0253999999998</v>
      </c>
      <c r="P3763" s="5">
        <f t="shared" si="537"/>
        <v>1933.0253999999998</v>
      </c>
      <c r="Q3763" s="5">
        <f t="shared" si="531"/>
        <v>487.20077413479089</v>
      </c>
      <c r="R3763" s="5">
        <f>IF(O3763&gt;(P3763+U3763),O3763-P3763-U3763, 0)</f>
        <v>0</v>
      </c>
      <c r="S3763" s="5">
        <f t="shared" si="532"/>
        <v>784.2735935268546</v>
      </c>
      <c r="T3763" s="5">
        <f t="shared" si="533"/>
        <v>12874.755563715195</v>
      </c>
      <c r="U3763" s="5">
        <f>IF(O3763&gt;P3763,IF(V3762*($B$6/100)&gt;=O3763-P3763,(O3763-P3763), V3762*($B$6/100)), 0)</f>
        <v>0</v>
      </c>
      <c r="V3763" s="5">
        <f>V3762+(T3763*($B$5/100))-(U3763/($B$6/100))</f>
        <v>3358824.5934079178</v>
      </c>
      <c r="W3763" s="5">
        <f t="shared" si="534"/>
        <v>83970.61483519795</v>
      </c>
    </row>
    <row r="3764" spans="4:23" x14ac:dyDescent="0.25">
      <c r="D3764">
        <f t="shared" si="535"/>
        <v>3762</v>
      </c>
      <c r="E3764" s="3">
        <v>43987</v>
      </c>
      <c r="F3764" s="4">
        <v>0.75</v>
      </c>
      <c r="G3764">
        <v>60</v>
      </c>
      <c r="H3764">
        <v>1</v>
      </c>
      <c r="I3764" s="5">
        <f t="shared" si="530"/>
        <v>8</v>
      </c>
      <c r="J3764" s="22">
        <v>7.1759797686860035E-5</v>
      </c>
      <c r="K3764">
        <v>1.1227000000000001E-4</v>
      </c>
      <c r="L3764" s="5" cm="1">
        <f t="array" ref="L3764">_xlfn.IFS(I3764=0, 0, I3764&gt;34, 0, AND(I3764&gt;0, I3764&lt;35), VLOOKUP(I3764, $A$63:$C$96, 3))</f>
        <v>7160</v>
      </c>
      <c r="M3764" s="5">
        <f t="shared" si="529"/>
        <v>340.85903901258519</v>
      </c>
      <c r="N3764" s="5">
        <v>1562.117319940475</v>
      </c>
      <c r="O3764" s="5">
        <f t="shared" si="536"/>
        <v>3162.6459000000004</v>
      </c>
      <c r="P3764" s="5">
        <f t="shared" si="537"/>
        <v>3162.6459000000004</v>
      </c>
      <c r="Q3764" s="5">
        <f t="shared" si="531"/>
        <v>487.20077413479089</v>
      </c>
      <c r="R3764" s="5">
        <f>IF(O3764&gt;(P3764+U3764),O3764-P3764-U3764, 0)</f>
        <v>0</v>
      </c>
      <c r="S3764" s="5">
        <f t="shared" si="532"/>
        <v>802.29943864831955</v>
      </c>
      <c r="T3764" s="5">
        <f t="shared" si="533"/>
        <v>3535.9137003642654</v>
      </c>
      <c r="U3764" s="5">
        <f>IF(O3764&gt;P3764,IF(V3763*($B$6/100)&gt;=O3764-P3764,(O3764-P3764), V3763*($B$6/100)), 0)</f>
        <v>0</v>
      </c>
      <c r="V3764" s="5">
        <f>V3763+(T3764*($B$5/100))-(U3764/($B$6/100))</f>
        <v>3361299.7329981728</v>
      </c>
      <c r="W3764" s="5">
        <f t="shared" si="534"/>
        <v>84032.493324954325</v>
      </c>
    </row>
    <row r="3765" spans="4:23" x14ac:dyDescent="0.25">
      <c r="D3765">
        <f t="shared" si="535"/>
        <v>3763</v>
      </c>
      <c r="E3765" s="3">
        <v>43987</v>
      </c>
      <c r="F3765" s="4">
        <v>0.79166666666666663</v>
      </c>
      <c r="G3765">
        <v>50</v>
      </c>
      <c r="H3765">
        <v>4</v>
      </c>
      <c r="I3765" s="5">
        <f t="shared" si="530"/>
        <v>7</v>
      </c>
      <c r="J3765" s="22">
        <v>1.0392798285683178E-4</v>
      </c>
      <c r="K3765">
        <v>1.2793E-4</v>
      </c>
      <c r="L3765" s="5" cm="1">
        <f t="array" ref="L3765">_xlfn.IFS(I3765=0, 0, I3765&gt;34, 0, AND(I3765&gt;0, I3765&lt;35), VLOOKUP(I3765, $A$63:$C$96, 3))</f>
        <v>4800</v>
      </c>
      <c r="M3765" s="5">
        <f t="shared" si="529"/>
        <v>493.65791856995094</v>
      </c>
      <c r="N3765" s="5">
        <v>1741.6894372389909</v>
      </c>
      <c r="O3765" s="5">
        <f t="shared" si="536"/>
        <v>3603.7881000000002</v>
      </c>
      <c r="P3765" s="5">
        <f t="shared" si="537"/>
        <v>3603.7881000000002</v>
      </c>
      <c r="Q3765" s="5">
        <f t="shared" si="531"/>
        <v>487.20077413479089</v>
      </c>
      <c r="R3765" s="5">
        <f>IF(O3765&gt;(P3765+U3765),O3765-P3765-U3765, 0)</f>
        <v>0</v>
      </c>
      <c r="S3765" s="5">
        <f t="shared" si="532"/>
        <v>894.52721633596434</v>
      </c>
      <c r="T3765" s="5">
        <f t="shared" si="533"/>
        <v>795.34260223398655</v>
      </c>
      <c r="U3765" s="5">
        <f>IF(O3765&gt;P3765,IF(V3764*($B$6/100)&gt;=O3765-P3765,(O3765-P3765), V3764*($B$6/100)), 0)</f>
        <v>0</v>
      </c>
      <c r="V3765" s="5">
        <f>V3764+(T3765*($B$5/100))-(U3765/($B$6/100))</f>
        <v>3361856.4728197367</v>
      </c>
      <c r="W3765" s="5">
        <f t="shared" si="534"/>
        <v>84046.41182049342</v>
      </c>
    </row>
    <row r="3766" spans="4:23" x14ac:dyDescent="0.25">
      <c r="D3766">
        <f t="shared" si="535"/>
        <v>3764</v>
      </c>
      <c r="E3766" s="3">
        <v>43987</v>
      </c>
      <c r="F3766" s="4">
        <v>0.83333333333333337</v>
      </c>
      <c r="G3766">
        <v>40</v>
      </c>
      <c r="H3766">
        <v>5</v>
      </c>
      <c r="I3766" s="5">
        <f t="shared" si="530"/>
        <v>6</v>
      </c>
      <c r="J3766" s="22">
        <v>5.9387418775332444E-5</v>
      </c>
      <c r="K3766">
        <v>1.2906000000000001E-4</v>
      </c>
      <c r="L3766" s="5" cm="1">
        <f t="array" ref="L3766">_xlfn.IFS(I3766=0, 0, I3766&gt;34, 0, AND(I3766&gt;0, I3766&lt;35), VLOOKUP(I3766, $A$63:$C$96, 3))</f>
        <v>2980</v>
      </c>
      <c r="M3766" s="5">
        <f t="shared" si="529"/>
        <v>282.09023918282912</v>
      </c>
      <c r="N3766" s="5">
        <v>1702.8691848158594</v>
      </c>
      <c r="O3766" s="5">
        <f t="shared" si="536"/>
        <v>3635.6202000000003</v>
      </c>
      <c r="P3766" s="5">
        <f t="shared" si="537"/>
        <v>3262.090239182829</v>
      </c>
      <c r="Q3766" s="5">
        <f t="shared" si="531"/>
        <v>0</v>
      </c>
      <c r="R3766" s="5">
        <f>IF(O3766&gt;(P3766+U3766),O3766-P3766-U3766, 0)</f>
        <v>0</v>
      </c>
      <c r="S3766" s="5">
        <f t="shared" si="532"/>
        <v>0</v>
      </c>
      <c r="T3766" s="5">
        <f t="shared" si="533"/>
        <v>0</v>
      </c>
      <c r="U3766" s="5">
        <f>IF(O3766&gt;P3766,IF(V3765*($B$6/100)&gt;=O3766-P3766,(O3766-P3766), V3765*($B$6/100)), 0)</f>
        <v>373.52996081717129</v>
      </c>
      <c r="V3766" s="5">
        <f>V3765+(T3766*($B$5/100))-(U3766/($B$6/100))</f>
        <v>3361322.858589998</v>
      </c>
      <c r="W3766" s="5">
        <f t="shared" si="534"/>
        <v>84033.071464749955</v>
      </c>
    </row>
    <row r="3767" spans="4:23" x14ac:dyDescent="0.25">
      <c r="D3767">
        <f t="shared" si="535"/>
        <v>3765</v>
      </c>
      <c r="E3767" s="3">
        <v>43987</v>
      </c>
      <c r="F3767" s="4">
        <v>0.875</v>
      </c>
      <c r="G3767">
        <v>40</v>
      </c>
      <c r="H3767">
        <v>0</v>
      </c>
      <c r="I3767" s="5">
        <f t="shared" si="530"/>
        <v>6</v>
      </c>
      <c r="J3767" s="22">
        <v>7.4234273469165555E-6</v>
      </c>
      <c r="K3767">
        <v>1.3405000000000001E-4</v>
      </c>
      <c r="L3767" s="5" cm="1">
        <f t="array" ref="L3767">_xlfn.IFS(I3767=0, 0, I3767&gt;34, 0, AND(I3767&gt;0, I3767&lt;35), VLOOKUP(I3767, $A$63:$C$96, 3))</f>
        <v>2980</v>
      </c>
      <c r="M3767" s="5">
        <f t="shared" si="529"/>
        <v>35.26127989785364</v>
      </c>
      <c r="N3767" s="5">
        <v>1552.7435913491906</v>
      </c>
      <c r="O3767" s="5">
        <f t="shared" si="536"/>
        <v>3776.1884999999997</v>
      </c>
      <c r="P3767" s="5">
        <f t="shared" si="537"/>
        <v>3015.2612798978535</v>
      </c>
      <c r="Q3767" s="5">
        <f t="shared" si="531"/>
        <v>0</v>
      </c>
      <c r="R3767" s="5">
        <f>IF(O3767&gt;(P3767+U3767),O3767-P3767-U3767, 0)</f>
        <v>0</v>
      </c>
      <c r="S3767" s="5">
        <f t="shared" si="532"/>
        <v>0</v>
      </c>
      <c r="T3767" s="5">
        <f t="shared" si="533"/>
        <v>0</v>
      </c>
      <c r="U3767" s="5">
        <f>IF(O3767&gt;P3767,IF(V3766*($B$6/100)&gt;=O3767-P3767,(O3767-P3767), V3766*($B$6/100)), 0)</f>
        <v>760.92722010214629</v>
      </c>
      <c r="V3767" s="5">
        <f>V3766+(T3767*($B$5/100))-(U3767/($B$6/100))</f>
        <v>3360235.8197041377</v>
      </c>
      <c r="W3767" s="5">
        <f t="shared" si="534"/>
        <v>84005.895492603449</v>
      </c>
    </row>
    <row r="3768" spans="4:23" x14ac:dyDescent="0.25">
      <c r="D3768">
        <f t="shared" si="535"/>
        <v>3766</v>
      </c>
      <c r="E3768" s="3">
        <v>43987</v>
      </c>
      <c r="F3768" s="4">
        <v>0.91666666666666663</v>
      </c>
      <c r="G3768">
        <v>40</v>
      </c>
      <c r="H3768">
        <v>0</v>
      </c>
      <c r="I3768" s="5">
        <f t="shared" si="530"/>
        <v>6</v>
      </c>
      <c r="J3768" s="22">
        <v>0</v>
      </c>
      <c r="K3768">
        <v>1.4582000000000001E-4</v>
      </c>
      <c r="L3768" s="5" cm="1">
        <f t="array" ref="L3768">_xlfn.IFS(I3768=0, 0, I3768&gt;34, 0, AND(I3768&gt;0, I3768&lt;35), VLOOKUP(I3768, $A$63:$C$96, 3))</f>
        <v>2980</v>
      </c>
      <c r="M3768" s="5">
        <f t="shared" si="529"/>
        <v>0</v>
      </c>
      <c r="N3768" s="5">
        <v>1515.9245067322827</v>
      </c>
      <c r="O3768" s="5">
        <f t="shared" si="536"/>
        <v>4107.7494000000006</v>
      </c>
      <c r="P3768" s="5">
        <f t="shared" si="537"/>
        <v>2980</v>
      </c>
      <c r="Q3768" s="5">
        <f t="shared" si="531"/>
        <v>0</v>
      </c>
      <c r="R3768" s="5">
        <f>IF(O3768&gt;(P3768+U3768),O3768-P3768-U3768, 0)</f>
        <v>0</v>
      </c>
      <c r="S3768" s="5">
        <f t="shared" si="532"/>
        <v>0</v>
      </c>
      <c r="T3768" s="5">
        <f t="shared" si="533"/>
        <v>0</v>
      </c>
      <c r="U3768" s="5">
        <f>IF(O3768&gt;P3768,IF(V3767*($B$6/100)&gt;=O3768-P3768,(O3768-P3768), V3767*($B$6/100)), 0)</f>
        <v>1127.7494000000006</v>
      </c>
      <c r="V3768" s="5">
        <f>V3767+(T3768*($B$5/100))-(U3768/($B$6/100))</f>
        <v>3358624.7491327091</v>
      </c>
      <c r="W3768" s="5">
        <f t="shared" si="534"/>
        <v>83965.618728317728</v>
      </c>
    </row>
    <row r="3769" spans="4:23" x14ac:dyDescent="0.25">
      <c r="D3769">
        <f t="shared" si="535"/>
        <v>3767</v>
      </c>
      <c r="E3769" s="3">
        <v>43987</v>
      </c>
      <c r="F3769" s="4">
        <v>0.95833333333333337</v>
      </c>
      <c r="G3769">
        <v>20</v>
      </c>
      <c r="H3769">
        <v>0</v>
      </c>
      <c r="I3769" s="5">
        <f t="shared" si="530"/>
        <v>3</v>
      </c>
      <c r="J3769" s="22">
        <v>0</v>
      </c>
      <c r="K3769">
        <v>1.4851999999999999E-4</v>
      </c>
      <c r="L3769" s="5" cm="1">
        <f t="array" ref="L3769">_xlfn.IFS(I3769=0, 0, I3769&gt;34, 0, AND(I3769&gt;0, I3769&lt;35), VLOOKUP(I3769, $A$63:$C$96, 3))</f>
        <v>232</v>
      </c>
      <c r="M3769" s="5">
        <f t="shared" si="529"/>
        <v>0</v>
      </c>
      <c r="N3769" s="5">
        <v>1410.4952766024307</v>
      </c>
      <c r="O3769" s="5">
        <f t="shared" si="536"/>
        <v>4183.8083999999999</v>
      </c>
      <c r="P3769" s="5">
        <f t="shared" si="537"/>
        <v>232</v>
      </c>
      <c r="Q3769" s="5">
        <f t="shared" si="531"/>
        <v>0</v>
      </c>
      <c r="R3769" s="5">
        <f>IF(O3769&gt;(P3769+U3769),O3769-P3769-U3769, 0)</f>
        <v>0</v>
      </c>
      <c r="S3769" s="5">
        <f t="shared" si="532"/>
        <v>0</v>
      </c>
      <c r="T3769" s="5">
        <f t="shared" si="533"/>
        <v>0</v>
      </c>
      <c r="U3769" s="5">
        <f>IF(O3769&gt;P3769,IF(V3768*($B$6/100)&gt;=O3769-P3769,(O3769-P3769), V3768*($B$6/100)), 0)</f>
        <v>3951.8083999999999</v>
      </c>
      <c r="V3769" s="5">
        <f>V3768+(T3769*($B$5/100))-(U3769/($B$6/100))</f>
        <v>3352979.3085612804</v>
      </c>
      <c r="W3769" s="5">
        <f t="shared" si="534"/>
        <v>83824.482714032012</v>
      </c>
    </row>
    <row r="3770" spans="4:23" x14ac:dyDescent="0.25">
      <c r="D3770">
        <f t="shared" si="535"/>
        <v>3768</v>
      </c>
      <c r="E3770" s="3">
        <v>43988</v>
      </c>
      <c r="F3770" s="4">
        <v>0</v>
      </c>
      <c r="G3770">
        <v>30</v>
      </c>
      <c r="H3770">
        <v>0</v>
      </c>
      <c r="I3770" s="5">
        <f t="shared" si="530"/>
        <v>4</v>
      </c>
      <c r="J3770" s="22">
        <v>0</v>
      </c>
      <c r="K3770">
        <v>1.3531E-4</v>
      </c>
      <c r="L3770" s="5" cm="1">
        <f t="array" ref="L3770">_xlfn.IFS(I3770=0, 0, I3770&gt;34, 0, AND(I3770&gt;0, I3770&lt;35), VLOOKUP(I3770, $A$63:$C$96, 3))</f>
        <v>740</v>
      </c>
      <c r="M3770" s="5">
        <f t="shared" si="529"/>
        <v>0</v>
      </c>
      <c r="N3770" s="5">
        <v>1150.1791170662545</v>
      </c>
      <c r="O3770" s="5">
        <f t="shared" si="536"/>
        <v>3811.6826999999998</v>
      </c>
      <c r="P3770" s="5">
        <f t="shared" si="537"/>
        <v>740</v>
      </c>
      <c r="Q3770" s="5">
        <f t="shared" si="531"/>
        <v>0</v>
      </c>
      <c r="R3770" s="5">
        <f>IF(O3770&gt;(P3770+U3770),O3770-P3770-U3770, 0)</f>
        <v>0</v>
      </c>
      <c r="S3770" s="5">
        <f t="shared" si="532"/>
        <v>0</v>
      </c>
      <c r="T3770" s="5">
        <f t="shared" si="533"/>
        <v>0</v>
      </c>
      <c r="U3770" s="5">
        <f>IF(O3770&gt;P3770,IF(V3769*($B$6/100)&gt;=O3770-P3770,(O3770-P3770), V3769*($B$6/100)), 0)</f>
        <v>3071.6826999999998</v>
      </c>
      <c r="V3770" s="5">
        <f>V3769+(T3770*($B$5/100))-(U3770/($B$6/100))</f>
        <v>3348591.1904184232</v>
      </c>
      <c r="W3770" s="5">
        <f t="shared" si="534"/>
        <v>83714.779760460573</v>
      </c>
    </row>
    <row r="3771" spans="4:23" x14ac:dyDescent="0.25">
      <c r="D3771">
        <f t="shared" si="535"/>
        <v>3769</v>
      </c>
      <c r="E3771" s="3">
        <v>43988</v>
      </c>
      <c r="F3771" s="4">
        <v>4.1666666666666664E-2</v>
      </c>
      <c r="G3771">
        <v>50</v>
      </c>
      <c r="H3771">
        <v>0</v>
      </c>
      <c r="I3771" s="5">
        <f t="shared" si="530"/>
        <v>7</v>
      </c>
      <c r="J3771" s="22">
        <v>0</v>
      </c>
      <c r="K3771">
        <v>1.1148000000000001E-4</v>
      </c>
      <c r="L3771" s="5" cm="1">
        <f t="array" ref="L3771">_xlfn.IFS(I3771=0, 0, I3771&gt;34, 0, AND(I3771&gt;0, I3771&lt;35), VLOOKUP(I3771, $A$63:$C$96, 3))</f>
        <v>4800</v>
      </c>
      <c r="M3771" s="5">
        <f t="shared" si="529"/>
        <v>0</v>
      </c>
      <c r="N3771" s="5">
        <v>956.35054606394908</v>
      </c>
      <c r="O3771" s="5">
        <f t="shared" si="536"/>
        <v>3140.3916000000004</v>
      </c>
      <c r="P3771" s="5">
        <f t="shared" si="537"/>
        <v>3140.3916000000004</v>
      </c>
      <c r="Q3771" s="5">
        <f t="shared" si="531"/>
        <v>487.20077413479089</v>
      </c>
      <c r="R3771" s="5">
        <f>IF(O3771&gt;(P3771+U3771),O3771-P3771-U3771, 0)</f>
        <v>0</v>
      </c>
      <c r="S3771" s="5">
        <f t="shared" si="532"/>
        <v>491.17918127132583</v>
      </c>
      <c r="T3771" s="5">
        <f t="shared" si="533"/>
        <v>1168.4292187286737</v>
      </c>
      <c r="U3771" s="5">
        <f>IF(O3771&gt;P3771,IF(V3770*($B$6/100)&gt;=O3771-P3771,(O3771-P3771), V3770*($B$6/100)), 0)</f>
        <v>0</v>
      </c>
      <c r="V3771" s="5">
        <f>V3770+(T3771*($B$5/100))-(U3771/($B$6/100))</f>
        <v>3349409.0908715334</v>
      </c>
      <c r="W3771" s="5">
        <f t="shared" si="534"/>
        <v>83735.227271788332</v>
      </c>
    </row>
    <row r="3772" spans="4:23" x14ac:dyDescent="0.25">
      <c r="D3772">
        <f t="shared" si="535"/>
        <v>3770</v>
      </c>
      <c r="E3772" s="3">
        <v>43988</v>
      </c>
      <c r="F3772" s="4">
        <v>8.3333333333333329E-2</v>
      </c>
      <c r="G3772">
        <v>50</v>
      </c>
      <c r="H3772">
        <v>0</v>
      </c>
      <c r="I3772" s="5">
        <f t="shared" si="530"/>
        <v>7</v>
      </c>
      <c r="J3772" s="22">
        <v>0</v>
      </c>
      <c r="K3772">
        <v>8.9680000000000009E-5</v>
      </c>
      <c r="L3772" s="5" cm="1">
        <f t="array" ref="L3772">_xlfn.IFS(I3772=0, 0, I3772&gt;34, 0, AND(I3772&gt;0, I3772&lt;35), VLOOKUP(I3772, $A$63:$C$96, 3))</f>
        <v>4800</v>
      </c>
      <c r="M3772" s="5">
        <f t="shared" si="529"/>
        <v>0</v>
      </c>
      <c r="N3772" s="5">
        <v>891.94059341116065</v>
      </c>
      <c r="O3772" s="5">
        <f t="shared" si="536"/>
        <v>2526.2856000000006</v>
      </c>
      <c r="P3772" s="5">
        <f t="shared" si="537"/>
        <v>2526.2856000000006</v>
      </c>
      <c r="Q3772" s="5">
        <f t="shared" si="531"/>
        <v>487.20077413479089</v>
      </c>
      <c r="R3772" s="5">
        <f>IF(O3772&gt;(P3772+U3772),O3772-P3772-U3772, 0)</f>
        <v>0</v>
      </c>
      <c r="S3772" s="5">
        <f t="shared" si="532"/>
        <v>458.09839521444621</v>
      </c>
      <c r="T3772" s="5">
        <f t="shared" si="533"/>
        <v>1815.6160047855533</v>
      </c>
      <c r="U3772" s="5">
        <f>IF(O3772&gt;P3772,IF(V3771*($B$6/100)&gt;=O3772-P3772,(O3772-P3772), V3771*($B$6/100)), 0)</f>
        <v>0</v>
      </c>
      <c r="V3772" s="5">
        <f>V3771+(T3772*($B$5/100))-(U3772/($B$6/100))</f>
        <v>3350680.0220748833</v>
      </c>
      <c r="W3772" s="5">
        <f t="shared" si="534"/>
        <v>83767.000551872086</v>
      </c>
    </row>
    <row r="3773" spans="4:23" x14ac:dyDescent="0.25">
      <c r="D3773">
        <f t="shared" si="535"/>
        <v>3771</v>
      </c>
      <c r="E3773" s="3">
        <v>43988</v>
      </c>
      <c r="F3773" s="4">
        <v>0.125</v>
      </c>
      <c r="G3773">
        <v>60</v>
      </c>
      <c r="H3773">
        <v>0</v>
      </c>
      <c r="I3773" s="5">
        <f t="shared" si="530"/>
        <v>8</v>
      </c>
      <c r="J3773" s="22">
        <v>0</v>
      </c>
      <c r="K3773">
        <v>7.7069999999999992E-5</v>
      </c>
      <c r="L3773" s="5" cm="1">
        <f t="array" ref="L3773">_xlfn.IFS(I3773=0, 0, I3773&gt;34, 0, AND(I3773&gt;0, I3773&lt;35), VLOOKUP(I3773, $A$63:$C$96, 3))</f>
        <v>7160</v>
      </c>
      <c r="M3773" s="5">
        <f t="shared" si="529"/>
        <v>0</v>
      </c>
      <c r="N3773" s="5">
        <v>892.06527346579855</v>
      </c>
      <c r="O3773" s="5">
        <f t="shared" si="536"/>
        <v>2171.0618999999997</v>
      </c>
      <c r="P3773" s="5">
        <f t="shared" si="537"/>
        <v>2171.0618999999997</v>
      </c>
      <c r="Q3773" s="5">
        <f t="shared" si="531"/>
        <v>487.20077413479089</v>
      </c>
      <c r="R3773" s="5">
        <f>IF(O3773&gt;(P3773+U3773),O3773-P3773-U3773, 0)</f>
        <v>0</v>
      </c>
      <c r="S3773" s="5">
        <f t="shared" si="532"/>
        <v>458.16243056990243</v>
      </c>
      <c r="T3773" s="5">
        <f t="shared" si="533"/>
        <v>4530.7756694300979</v>
      </c>
      <c r="U3773" s="5">
        <f>IF(O3773&gt;P3773,IF(V3772*($B$6/100)&gt;=O3773-P3773,(O3773-P3773), V3772*($B$6/100)), 0)</f>
        <v>0</v>
      </c>
      <c r="V3773" s="5">
        <f>V3772+(T3773*($B$5/100))-(U3773/($B$6/100))</f>
        <v>3353851.5650434843</v>
      </c>
      <c r="W3773" s="5">
        <f t="shared" si="534"/>
        <v>83846.289126087111</v>
      </c>
    </row>
    <row r="3774" spans="4:23" x14ac:dyDescent="0.25">
      <c r="D3774">
        <f t="shared" si="535"/>
        <v>3772</v>
      </c>
      <c r="E3774" s="3">
        <v>43988</v>
      </c>
      <c r="F3774" s="4">
        <v>0.16666666666666666</v>
      </c>
      <c r="G3774">
        <v>30</v>
      </c>
      <c r="H3774">
        <v>0</v>
      </c>
      <c r="I3774" s="5">
        <f t="shared" si="530"/>
        <v>4</v>
      </c>
      <c r="J3774" s="22">
        <v>0</v>
      </c>
      <c r="K3774">
        <v>7.2120000000000007E-5</v>
      </c>
      <c r="L3774" s="5" cm="1">
        <f t="array" ref="L3774">_xlfn.IFS(I3774=0, 0, I3774&gt;34, 0, AND(I3774&gt;0, I3774&lt;35), VLOOKUP(I3774, $A$63:$C$96, 3))</f>
        <v>740</v>
      </c>
      <c r="M3774" s="5">
        <f t="shared" si="529"/>
        <v>0</v>
      </c>
      <c r="N3774" s="5">
        <v>928.71197428173946</v>
      </c>
      <c r="O3774" s="5">
        <f t="shared" si="536"/>
        <v>2031.6204</v>
      </c>
      <c r="P3774" s="5">
        <f t="shared" si="537"/>
        <v>740</v>
      </c>
      <c r="Q3774" s="5">
        <f t="shared" si="531"/>
        <v>0</v>
      </c>
      <c r="R3774" s="5">
        <f>IF(O3774&gt;(P3774+U3774),O3774-P3774-U3774, 0)</f>
        <v>0</v>
      </c>
      <c r="S3774" s="5">
        <f t="shared" si="532"/>
        <v>0</v>
      </c>
      <c r="T3774" s="5">
        <f t="shared" si="533"/>
        <v>0</v>
      </c>
      <c r="U3774" s="5">
        <f>IF(O3774&gt;P3774,IF(V3773*($B$6/100)&gt;=O3774-P3774,(O3774-P3774), V3773*($B$6/100)), 0)</f>
        <v>1291.6204</v>
      </c>
      <c r="V3774" s="5">
        <f>V3773+(T3774*($B$5/100))-(U3774/($B$6/100))</f>
        <v>3352006.3930434845</v>
      </c>
      <c r="W3774" s="5">
        <f t="shared" si="534"/>
        <v>83800.159826087111</v>
      </c>
    </row>
    <row r="3775" spans="4:23" x14ac:dyDescent="0.25">
      <c r="D3775">
        <f t="shared" si="535"/>
        <v>3773</v>
      </c>
      <c r="E3775" s="3">
        <v>43988</v>
      </c>
      <c r="F3775" s="4">
        <v>0.20833333333333334</v>
      </c>
      <c r="G3775">
        <v>60</v>
      </c>
      <c r="H3775">
        <v>0</v>
      </c>
      <c r="I3775" s="5">
        <f t="shared" si="530"/>
        <v>8</v>
      </c>
      <c r="J3775" s="22">
        <v>4.9489515646110373E-6</v>
      </c>
      <c r="K3775">
        <v>6.9839999999999995E-5</v>
      </c>
      <c r="L3775" s="5" cm="1">
        <f t="array" ref="L3775">_xlfn.IFS(I3775=0, 0, I3775&gt;34, 0, AND(I3775&gt;0, I3775&lt;35), VLOOKUP(I3775, $A$63:$C$96, 3))</f>
        <v>7160</v>
      </c>
      <c r="M3775" s="5">
        <f t="shared" si="529"/>
        <v>23.507519931902429</v>
      </c>
      <c r="N3775" s="5">
        <v>957.15260583844383</v>
      </c>
      <c r="O3775" s="5">
        <f t="shared" si="536"/>
        <v>1967.3927999999999</v>
      </c>
      <c r="P3775" s="5">
        <f t="shared" si="537"/>
        <v>1967.3927999999999</v>
      </c>
      <c r="Q3775" s="5">
        <f t="shared" si="531"/>
        <v>487.20077413479089</v>
      </c>
      <c r="R3775" s="5">
        <f>IF(O3775&gt;(P3775+U3775),O3775-P3775-U3775, 0)</f>
        <v>0</v>
      </c>
      <c r="S3775" s="5">
        <f t="shared" si="532"/>
        <v>491.59111710906694</v>
      </c>
      <c r="T3775" s="5">
        <f t="shared" si="533"/>
        <v>4724.5236028228364</v>
      </c>
      <c r="U3775" s="5">
        <f>IF(O3775&gt;P3775,IF(V3774*($B$6/100)&gt;=O3775-P3775,(O3775-P3775), V3774*($B$6/100)), 0)</f>
        <v>0</v>
      </c>
      <c r="V3775" s="5">
        <f>V3774+(T3775*($B$5/100))-(U3775/($B$6/100))</f>
        <v>3355313.5595654603</v>
      </c>
      <c r="W3775" s="5">
        <f t="shared" si="534"/>
        <v>83882.838989136508</v>
      </c>
    </row>
    <row r="3776" spans="4:23" x14ac:dyDescent="0.25">
      <c r="D3776">
        <f t="shared" si="535"/>
        <v>3774</v>
      </c>
      <c r="E3776" s="3">
        <v>43988</v>
      </c>
      <c r="F3776" s="4">
        <v>0.25</v>
      </c>
      <c r="G3776">
        <v>50</v>
      </c>
      <c r="H3776">
        <v>5</v>
      </c>
      <c r="I3776" s="5">
        <f t="shared" si="530"/>
        <v>7</v>
      </c>
      <c r="J3776" s="22">
        <v>8.6606652380693145E-5</v>
      </c>
      <c r="K3776">
        <v>6.9329999999999988E-5</v>
      </c>
      <c r="L3776" s="5" cm="1">
        <f t="array" ref="L3776">_xlfn.IFS(I3776=0, 0, I3776&gt;34, 0, AND(I3776&gt;0, I3776&lt;35), VLOOKUP(I3776, $A$63:$C$96, 3))</f>
        <v>4800</v>
      </c>
      <c r="M3776" s="5">
        <f t="shared" si="529"/>
        <v>411.38159880829244</v>
      </c>
      <c r="N3776" s="5">
        <v>1074.0230666587743</v>
      </c>
      <c r="O3776" s="5">
        <f t="shared" si="536"/>
        <v>1953.0260999999998</v>
      </c>
      <c r="P3776" s="5">
        <f t="shared" si="537"/>
        <v>1953.0260999999998</v>
      </c>
      <c r="Q3776" s="5">
        <f t="shared" si="531"/>
        <v>487.20077413479089</v>
      </c>
      <c r="R3776" s="5">
        <f>IF(O3776&gt;(P3776+U3776),O3776-P3776-U3776, 0)</f>
        <v>0</v>
      </c>
      <c r="S3776" s="5">
        <f t="shared" si="532"/>
        <v>551.61548526234651</v>
      </c>
      <c r="T3776" s="5">
        <f t="shared" si="533"/>
        <v>2706.7400135459457</v>
      </c>
      <c r="U3776" s="5">
        <f>IF(O3776&gt;P3776,IF(V3775*($B$6/100)&gt;=O3776-P3776,(O3776-P3776), V3775*($B$6/100)), 0)</f>
        <v>0</v>
      </c>
      <c r="V3776" s="5">
        <f>V3775+(T3776*($B$5/100))-(U3776/($B$6/100))</f>
        <v>3357208.2775749424</v>
      </c>
      <c r="W3776" s="5">
        <f t="shared" si="534"/>
        <v>83930.206939373558</v>
      </c>
    </row>
    <row r="3777" spans="4:23" x14ac:dyDescent="0.25">
      <c r="D3777">
        <f t="shared" si="535"/>
        <v>3775</v>
      </c>
      <c r="E3777" s="3">
        <v>43988</v>
      </c>
      <c r="F3777" s="4">
        <v>0.29166666666666669</v>
      </c>
      <c r="G3777">
        <v>60</v>
      </c>
      <c r="H3777">
        <v>10</v>
      </c>
      <c r="I3777" s="5">
        <f t="shared" si="530"/>
        <v>8</v>
      </c>
      <c r="J3777" s="22">
        <v>2.1775386884288563E-4</v>
      </c>
      <c r="K3777">
        <v>6.7780000000000005E-5</v>
      </c>
      <c r="L3777" s="5" cm="1">
        <f t="array" ref="L3777">_xlfn.IFS(I3777=0, 0, I3777&gt;34, 0, AND(I3777&gt;0, I3777&lt;35), VLOOKUP(I3777, $A$63:$C$96, 3))</f>
        <v>7160</v>
      </c>
      <c r="M3777" s="5">
        <f t="shared" si="529"/>
        <v>1034.3308770037067</v>
      </c>
      <c r="N3777" s="5">
        <v>1277.5310223419888</v>
      </c>
      <c r="O3777" s="5">
        <f t="shared" si="536"/>
        <v>1909.3626000000002</v>
      </c>
      <c r="P3777" s="5">
        <f t="shared" si="537"/>
        <v>1909.3626000000002</v>
      </c>
      <c r="Q3777" s="5">
        <f t="shared" si="531"/>
        <v>487.20077413479089</v>
      </c>
      <c r="R3777" s="5">
        <f>IF(O3777&gt;(P3777+U3777),O3777-P3777-U3777, 0)</f>
        <v>0</v>
      </c>
      <c r="S3777" s="5">
        <f t="shared" si="532"/>
        <v>656.13664799507376</v>
      </c>
      <c r="T3777" s="5">
        <f t="shared" si="533"/>
        <v>5628.8316290086332</v>
      </c>
      <c r="U3777" s="5">
        <f>IF(O3777&gt;P3777,IF(V3776*($B$6/100)&gt;=O3777-P3777,(O3777-P3777), V3776*($B$6/100)), 0)</f>
        <v>0</v>
      </c>
      <c r="V3777" s="5">
        <f>V3776+(T3777*($B$5/100))-(U3777/($B$6/100))</f>
        <v>3361148.4597152486</v>
      </c>
      <c r="W3777" s="5">
        <f t="shared" si="534"/>
        <v>84028.711492881208</v>
      </c>
    </row>
    <row r="3778" spans="4:23" x14ac:dyDescent="0.25">
      <c r="D3778">
        <f t="shared" si="535"/>
        <v>3776</v>
      </c>
      <c r="E3778" s="3">
        <v>43988</v>
      </c>
      <c r="F3778" s="4">
        <v>0.33333333333333331</v>
      </c>
      <c r="G3778">
        <v>70</v>
      </c>
      <c r="H3778">
        <v>10</v>
      </c>
      <c r="I3778" s="5">
        <f t="shared" si="530"/>
        <v>10</v>
      </c>
      <c r="J3778" s="22">
        <v>3.5879898843430019E-4</v>
      </c>
      <c r="K3778">
        <v>7.4449999999999994E-5</v>
      </c>
      <c r="L3778" s="5" cm="1">
        <f t="array" ref="L3778">_xlfn.IFS(I3778=0, 0, I3778&gt;34, 0, AND(I3778&gt;0, I3778&lt;35), VLOOKUP(I3778, $A$63:$C$96, 3))</f>
        <v>12480</v>
      </c>
      <c r="M3778" s="5">
        <f t="shared" si="529"/>
        <v>1704.2951950629258</v>
      </c>
      <c r="N3778" s="5">
        <v>1555.6470756997408</v>
      </c>
      <c r="O3778" s="5">
        <f t="shared" si="536"/>
        <v>2097.2565</v>
      </c>
      <c r="P3778" s="5">
        <f t="shared" si="537"/>
        <v>2097.2565</v>
      </c>
      <c r="Q3778" s="5">
        <f t="shared" si="531"/>
        <v>487.20077413479089</v>
      </c>
      <c r="R3778" s="5">
        <f>IF(O3778&gt;(P3778+U3778),O3778-P3778-U3778, 0)</f>
        <v>0</v>
      </c>
      <c r="S3778" s="5">
        <f t="shared" si="532"/>
        <v>798.97633784404945</v>
      </c>
      <c r="T3778" s="5">
        <f t="shared" si="533"/>
        <v>11288.062357218876</v>
      </c>
      <c r="U3778" s="5">
        <f>IF(O3778&gt;P3778,IF(V3777*($B$6/100)&gt;=O3778-P3778,(O3778-P3778), V3777*($B$6/100)), 0)</f>
        <v>0</v>
      </c>
      <c r="V3778" s="5">
        <f>V3777+(T3778*($B$5/100))-(U3778/($B$6/100))</f>
        <v>3369050.1033653016</v>
      </c>
      <c r="W3778" s="5">
        <f t="shared" si="534"/>
        <v>84226.252584132541</v>
      </c>
    </row>
    <row r="3779" spans="4:23" x14ac:dyDescent="0.25">
      <c r="D3779">
        <f t="shared" si="535"/>
        <v>3777</v>
      </c>
      <c r="E3779" s="3">
        <v>43988</v>
      </c>
      <c r="F3779" s="4">
        <v>0.375</v>
      </c>
      <c r="G3779">
        <v>60</v>
      </c>
      <c r="H3779">
        <v>9</v>
      </c>
      <c r="I3779" s="5">
        <f t="shared" si="530"/>
        <v>8</v>
      </c>
      <c r="J3779" s="22">
        <v>4.4045668925038229E-4</v>
      </c>
      <c r="K3779">
        <v>8.7460000000000006E-5</v>
      </c>
      <c r="L3779" s="5" cm="1">
        <f t="array" ref="L3779">_xlfn.IFS(I3779=0, 0, I3779&gt;34, 0, AND(I3779&gt;0, I3779&lt;35), VLOOKUP(I3779, $A$63:$C$96, 3))</f>
        <v>7160</v>
      </c>
      <c r="M3779" s="5">
        <f t="shared" ref="M3779:M3842" si="538">$B$11*$B$4*J3779*1000</f>
        <v>2092.1692739393156</v>
      </c>
      <c r="N3779" s="5">
        <v>1681.743231589285</v>
      </c>
      <c r="O3779" s="5">
        <f t="shared" si="536"/>
        <v>2463.7482000000005</v>
      </c>
      <c r="P3779" s="5">
        <f t="shared" si="537"/>
        <v>2463.7482000000005</v>
      </c>
      <c r="Q3779" s="5">
        <f t="shared" si="531"/>
        <v>487.20077413479089</v>
      </c>
      <c r="R3779" s="5">
        <f>IF(O3779&gt;(P3779+U3779),O3779-P3779-U3779, 0)</f>
        <v>0</v>
      </c>
      <c r="S3779" s="5">
        <f t="shared" si="532"/>
        <v>863.73899926166132</v>
      </c>
      <c r="T3779" s="5">
        <f t="shared" si="533"/>
        <v>5924.6820746776539</v>
      </c>
      <c r="U3779" s="5">
        <f>IF(O3779&gt;P3779,IF(V3778*($B$6/100)&gt;=O3779-P3779,(O3779-P3779), V3778*($B$6/100)), 0)</f>
        <v>0</v>
      </c>
      <c r="V3779" s="5">
        <f>V3778+(T3779*($B$5/100))-(U3779/($B$6/100))</f>
        <v>3373197.3808175758</v>
      </c>
      <c r="W3779" s="5">
        <f t="shared" si="534"/>
        <v>84329.93452043939</v>
      </c>
    </row>
    <row r="3780" spans="4:23" x14ac:dyDescent="0.25">
      <c r="D3780">
        <f t="shared" si="535"/>
        <v>3778</v>
      </c>
      <c r="E3780" s="3">
        <v>43988</v>
      </c>
      <c r="F3780" s="4">
        <v>0.41666666666666669</v>
      </c>
      <c r="G3780">
        <v>80</v>
      </c>
      <c r="H3780">
        <v>8</v>
      </c>
      <c r="I3780" s="5">
        <f t="shared" ref="I3780:I3843" si="539">ROUND((G3780/10)*((LN(99/0.03)/(LN(10/0.03)))),0)</f>
        <v>11</v>
      </c>
      <c r="J3780" s="22">
        <v>5.369612447602975E-4</v>
      </c>
      <c r="K3780">
        <v>9.6779999999999992E-5</v>
      </c>
      <c r="L3780" s="5" cm="1">
        <f t="array" ref="L3780">_xlfn.IFS(I3780=0, 0, I3780&gt;34, 0, AND(I3780&gt;0, I3780&lt;35), VLOOKUP(I3780, $A$63:$C$96, 3))</f>
        <v>14640</v>
      </c>
      <c r="M3780" s="5">
        <f t="shared" si="538"/>
        <v>2550.5659126114133</v>
      </c>
      <c r="N3780" s="5">
        <v>1523.9369699341071</v>
      </c>
      <c r="O3780" s="5">
        <f t="shared" si="536"/>
        <v>2726.2925999999998</v>
      </c>
      <c r="P3780" s="5">
        <f t="shared" si="537"/>
        <v>2726.2925999999998</v>
      </c>
      <c r="Q3780" s="5">
        <f t="shared" ref="Q3780:Q3843" si="540">IF((L3780+M3780-P3780)&lt;($B$8/100)*$B$3,L3780+M3780-P3780,($B$8/100)*$B$3)</f>
        <v>487.20077413479089</v>
      </c>
      <c r="R3780" s="5">
        <f>IF(O3780&gt;(P3780+U3780),O3780-P3780-U3780, 0)</f>
        <v>0</v>
      </c>
      <c r="S3780" s="5">
        <f t="shared" ref="S3780:S3843" si="541">IF((IF((L3780+M3780)&gt;O3780,L3780+M3780-P3780-Q3780,0))&lt;((N3780*3.595182*($B$7/100))/($B$5/100)),L3780+M3780-P3780-Q3780, N3780*3.595182*($B$7/100)/($B$5/100))</f>
        <v>782.69010906309177</v>
      </c>
      <c r="T3780" s="5">
        <f t="shared" ref="T3780:T3843" si="542">((L3780+M3780)-P3780-S3780)</f>
        <v>13681.583203548318</v>
      </c>
      <c r="U3780" s="5">
        <f>IF(O3780&gt;P3780,IF(V3779*($B$6/100)&gt;=O3780-P3780,(O3780-P3780), V3779*($B$6/100)), 0)</f>
        <v>0</v>
      </c>
      <c r="V3780" s="5">
        <f>V3779+(T3780*($B$5/100))-(U3780/($B$6/100))</f>
        <v>3382774.4890600597</v>
      </c>
      <c r="W3780" s="5">
        <f t="shared" ref="W3780:W3843" si="543">V3780/40</f>
        <v>84569.362226501486</v>
      </c>
    </row>
    <row r="3781" spans="4:23" x14ac:dyDescent="0.25">
      <c r="D3781">
        <f t="shared" ref="D3781:D3844" si="544">D3780+1</f>
        <v>3779</v>
      </c>
      <c r="E3781" s="3">
        <v>43988</v>
      </c>
      <c r="F3781" s="4">
        <v>0.45833333333333331</v>
      </c>
      <c r="G3781">
        <v>50</v>
      </c>
      <c r="H3781">
        <v>5</v>
      </c>
      <c r="I3781" s="5">
        <f t="shared" si="539"/>
        <v>7</v>
      </c>
      <c r="J3781" s="22">
        <v>4.5035459237960439E-4</v>
      </c>
      <c r="K3781">
        <v>9.255E-5</v>
      </c>
      <c r="L3781" s="5" cm="1">
        <f t="array" ref="L3781">_xlfn.IFS(I3781=0, 0, I3781&gt;34, 0, AND(I3781&gt;0, I3781&lt;35), VLOOKUP(I3781, $A$63:$C$96, 3))</f>
        <v>4800</v>
      </c>
      <c r="M3781" s="5">
        <f t="shared" si="538"/>
        <v>2139.1843138031209</v>
      </c>
      <c r="N3781" s="5">
        <v>1394.8604544708098</v>
      </c>
      <c r="O3781" s="5">
        <f t="shared" ref="O3781:O3844" si="545">$B$2*K3781*1000</f>
        <v>2607.1335000000004</v>
      </c>
      <c r="P3781" s="5">
        <f t="shared" ref="P3781:P3844" si="546">IF(O3781&gt;=(L3781+M3781),L3781+M3781,O3781)</f>
        <v>2607.1335000000004</v>
      </c>
      <c r="Q3781" s="5">
        <f t="shared" si="540"/>
        <v>487.20077413479089</v>
      </c>
      <c r="R3781" s="5">
        <f>IF(O3781&gt;(P3781+U3781),O3781-P3781-U3781, 0)</f>
        <v>0</v>
      </c>
      <c r="S3781" s="5">
        <f t="shared" si="541"/>
        <v>716.39674263218217</v>
      </c>
      <c r="T3781" s="5">
        <f t="shared" si="542"/>
        <v>3615.6540711709376</v>
      </c>
      <c r="U3781" s="5">
        <f>IF(O3781&gt;P3781,IF(V3780*($B$6/100)&gt;=O3781-P3781,(O3781-P3781), V3780*($B$6/100)), 0)</f>
        <v>0</v>
      </c>
      <c r="V3781" s="5">
        <f>V3780+(T3781*($B$5/100))-(U3781/($B$6/100))</f>
        <v>3385305.4469098793</v>
      </c>
      <c r="W3781" s="5">
        <f t="shared" si="543"/>
        <v>84632.636172746978</v>
      </c>
    </row>
    <row r="3782" spans="4:23" x14ac:dyDescent="0.25">
      <c r="D3782">
        <f t="shared" si="544"/>
        <v>3780</v>
      </c>
      <c r="E3782" s="3">
        <v>43988</v>
      </c>
      <c r="F3782" s="4">
        <v>0.5</v>
      </c>
      <c r="G3782">
        <v>60</v>
      </c>
      <c r="H3782">
        <v>8</v>
      </c>
      <c r="I3782" s="5">
        <f t="shared" si="539"/>
        <v>8</v>
      </c>
      <c r="J3782" s="22">
        <v>5.6912942993026926E-4</v>
      </c>
      <c r="K3782">
        <v>8.1479999999999986E-5</v>
      </c>
      <c r="L3782" s="5" cm="1">
        <f t="array" ref="L3782">_xlfn.IFS(I3782=0, 0, I3782&gt;34, 0, AND(I3782&gt;0, I3782&lt;35), VLOOKUP(I3782, $A$63:$C$96, 3))</f>
        <v>7160</v>
      </c>
      <c r="M3782" s="5">
        <f t="shared" si="538"/>
        <v>2703.3647921687793</v>
      </c>
      <c r="N3782" s="5">
        <v>1347.1974089366818</v>
      </c>
      <c r="O3782" s="5">
        <f t="shared" si="545"/>
        <v>2295.2915999999996</v>
      </c>
      <c r="P3782" s="5">
        <f t="shared" si="546"/>
        <v>2295.2915999999996</v>
      </c>
      <c r="Q3782" s="5">
        <f t="shared" si="540"/>
        <v>487.20077413479089</v>
      </c>
      <c r="R3782" s="5">
        <f>IF(O3782&gt;(P3782+U3782),O3782-P3782-U3782, 0)</f>
        <v>0</v>
      </c>
      <c r="S3782" s="5">
        <f t="shared" si="541"/>
        <v>691.91712500797109</v>
      </c>
      <c r="T3782" s="5">
        <f t="shared" si="542"/>
        <v>6876.1560671608086</v>
      </c>
      <c r="U3782" s="5">
        <f>IF(O3782&gt;P3782,IF(V3781*($B$6/100)&gt;=O3782-P3782,(O3782-P3782), V3781*($B$6/100)), 0)</f>
        <v>0</v>
      </c>
      <c r="V3782" s="5">
        <f>V3781+(T3782*($B$5/100))-(U3782/($B$6/100))</f>
        <v>3390118.7561568921</v>
      </c>
      <c r="W3782" s="5">
        <f t="shared" si="543"/>
        <v>84752.968903922301</v>
      </c>
    </row>
    <row r="3783" spans="4:23" x14ac:dyDescent="0.25">
      <c r="D3783">
        <f t="shared" si="544"/>
        <v>3781</v>
      </c>
      <c r="E3783" s="3">
        <v>43988</v>
      </c>
      <c r="F3783" s="4">
        <v>0.54166666666666663</v>
      </c>
      <c r="G3783">
        <v>60</v>
      </c>
      <c r="H3783">
        <v>4</v>
      </c>
      <c r="I3783" s="5">
        <f t="shared" si="539"/>
        <v>8</v>
      </c>
      <c r="J3783" s="22">
        <v>3.5137556108738366E-4</v>
      </c>
      <c r="K3783">
        <v>7.7360000000000005E-5</v>
      </c>
      <c r="L3783" s="5" cm="1">
        <f t="array" ref="L3783">_xlfn.IFS(I3783=0, 0, I3783&gt;34, 0, AND(I3783&gt;0, I3783&lt;35), VLOOKUP(I3783, $A$63:$C$96, 3))</f>
        <v>7160</v>
      </c>
      <c r="M3783" s="5">
        <f t="shared" si="538"/>
        <v>1669.0339151650724</v>
      </c>
      <c r="N3783" s="5">
        <v>1311.1880553306551</v>
      </c>
      <c r="O3783" s="5">
        <f t="shared" si="545"/>
        <v>2179.2312000000002</v>
      </c>
      <c r="P3783" s="5">
        <f t="shared" si="546"/>
        <v>2179.2312000000002</v>
      </c>
      <c r="Q3783" s="5">
        <f t="shared" si="540"/>
        <v>487.20077413479089</v>
      </c>
      <c r="R3783" s="5">
        <f>IF(O3783&gt;(P3783+U3783),O3783-P3783-U3783, 0)</f>
        <v>0</v>
      </c>
      <c r="S3783" s="5">
        <f t="shared" si="541"/>
        <v>673.42281359139656</v>
      </c>
      <c r="T3783" s="5">
        <f t="shared" si="542"/>
        <v>5976.3799015736768</v>
      </c>
      <c r="U3783" s="5">
        <f>IF(O3783&gt;P3783,IF(V3782*($B$6/100)&gt;=O3783-P3783,(O3783-P3783), V3782*($B$6/100)), 0)</f>
        <v>0</v>
      </c>
      <c r="V3783" s="5">
        <f>V3782+(T3783*($B$5/100))-(U3783/($B$6/100))</f>
        <v>3394302.2220879938</v>
      </c>
      <c r="W3783" s="5">
        <f t="shared" si="543"/>
        <v>84857.555552199847</v>
      </c>
    </row>
    <row r="3784" spans="4:23" x14ac:dyDescent="0.25">
      <c r="D3784">
        <f t="shared" si="544"/>
        <v>3782</v>
      </c>
      <c r="E3784" s="3">
        <v>43988</v>
      </c>
      <c r="F3784" s="4">
        <v>0.58333333333333337</v>
      </c>
      <c r="G3784">
        <v>60</v>
      </c>
      <c r="H3784">
        <v>4</v>
      </c>
      <c r="I3784" s="5">
        <f t="shared" si="539"/>
        <v>8</v>
      </c>
      <c r="J3784" s="22">
        <v>4.6025249550882643E-4</v>
      </c>
      <c r="K3784">
        <v>6.8289999999999985E-5</v>
      </c>
      <c r="L3784" s="5" cm="1">
        <f t="array" ref="L3784">_xlfn.IFS(I3784=0, 0, I3784&gt;34, 0, AND(I3784&gt;0, I3784&lt;35), VLOOKUP(I3784, $A$63:$C$96, 3))</f>
        <v>7160</v>
      </c>
      <c r="M3784" s="5">
        <f t="shared" si="538"/>
        <v>2186.1993536669256</v>
      </c>
      <c r="N3784" s="5">
        <v>1134.9982400670142</v>
      </c>
      <c r="O3784" s="5">
        <f t="shared" si="545"/>
        <v>1923.7292999999995</v>
      </c>
      <c r="P3784" s="5">
        <f t="shared" si="546"/>
        <v>1923.7292999999995</v>
      </c>
      <c r="Q3784" s="5">
        <f t="shared" si="540"/>
        <v>487.20077413479089</v>
      </c>
      <c r="R3784" s="5">
        <f>IF(O3784&gt;(P3784+U3784),O3784-P3784-U3784, 0)</f>
        <v>0</v>
      </c>
      <c r="S3784" s="5">
        <f t="shared" si="541"/>
        <v>582.93217753151555</v>
      </c>
      <c r="T3784" s="5">
        <f t="shared" si="542"/>
        <v>6839.5378761354104</v>
      </c>
      <c r="U3784" s="5">
        <f>IF(O3784&gt;P3784,IF(V3783*($B$6/100)&gt;=O3784-P3784,(O3784-P3784), V3783*($B$6/100)), 0)</f>
        <v>0</v>
      </c>
      <c r="V3784" s="5">
        <f>V3783+(T3784*($B$5/100))-(U3784/($B$6/100))</f>
        <v>3399089.8986012884</v>
      </c>
      <c r="W3784" s="5">
        <f t="shared" si="543"/>
        <v>84977.247465032211</v>
      </c>
    </row>
    <row r="3785" spans="4:23" x14ac:dyDescent="0.25">
      <c r="D3785">
        <f t="shared" si="544"/>
        <v>3783</v>
      </c>
      <c r="E3785" s="3">
        <v>43988</v>
      </c>
      <c r="F3785" s="4">
        <v>0.625</v>
      </c>
      <c r="G3785">
        <v>60</v>
      </c>
      <c r="H3785">
        <v>2</v>
      </c>
      <c r="I3785" s="5">
        <f t="shared" si="539"/>
        <v>8</v>
      </c>
      <c r="J3785" s="22">
        <v>2.3754967510132978E-4</v>
      </c>
      <c r="K3785">
        <v>6.4880000000000002E-5</v>
      </c>
      <c r="L3785" s="5" cm="1">
        <f t="array" ref="L3785">_xlfn.IFS(I3785=0, 0, I3785&gt;34, 0, AND(I3785&gt;0, I3785&lt;35), VLOOKUP(I3785, $A$63:$C$96, 3))</f>
        <v>7160</v>
      </c>
      <c r="M3785" s="5">
        <f t="shared" si="538"/>
        <v>1128.3609567313165</v>
      </c>
      <c r="N3785" s="5">
        <v>1113.2678484484061</v>
      </c>
      <c r="O3785" s="5">
        <f t="shared" si="545"/>
        <v>1827.6696000000002</v>
      </c>
      <c r="P3785" s="5">
        <f t="shared" si="546"/>
        <v>1827.6696000000002</v>
      </c>
      <c r="Q3785" s="5">
        <f t="shared" si="540"/>
        <v>487.20077413479089</v>
      </c>
      <c r="R3785" s="5">
        <f>IF(O3785&gt;(P3785+U3785),O3785-P3785-U3785, 0)</f>
        <v>0</v>
      </c>
      <c r="S3785" s="5">
        <f t="shared" si="541"/>
        <v>571.77150427434822</v>
      </c>
      <c r="T3785" s="5">
        <f t="shared" si="542"/>
        <v>5888.9198524569674</v>
      </c>
      <c r="U3785" s="5">
        <f>IF(O3785&gt;P3785,IF(V3784*($B$6/100)&gt;=O3785-P3785,(O3785-P3785), V3784*($B$6/100)), 0)</f>
        <v>0</v>
      </c>
      <c r="V3785" s="5">
        <f>V3784+(T3785*($B$5/100))-(U3785/($B$6/100))</f>
        <v>3403212.1424980084</v>
      </c>
      <c r="W3785" s="5">
        <f t="shared" si="543"/>
        <v>85080.303562450208</v>
      </c>
    </row>
    <row r="3786" spans="4:23" x14ac:dyDescent="0.25">
      <c r="D3786">
        <f t="shared" si="544"/>
        <v>3784</v>
      </c>
      <c r="E3786" s="3">
        <v>43988</v>
      </c>
      <c r="F3786" s="4">
        <v>0.66666666666666663</v>
      </c>
      <c r="G3786">
        <v>60</v>
      </c>
      <c r="H3786">
        <v>0</v>
      </c>
      <c r="I3786" s="5">
        <f t="shared" si="539"/>
        <v>8</v>
      </c>
      <c r="J3786" s="22">
        <v>2.7466681183591258E-4</v>
      </c>
      <c r="K3786">
        <v>6.5510000000000001E-5</v>
      </c>
      <c r="L3786" s="5" cm="1">
        <f t="array" ref="L3786">_xlfn.IFS(I3786=0, 0, I3786&gt;34, 0, AND(I3786&gt;0, I3786&lt;35), VLOOKUP(I3786, $A$63:$C$96, 3))</f>
        <v>7160</v>
      </c>
      <c r="M3786" s="5">
        <f t="shared" si="538"/>
        <v>1304.6673562205849</v>
      </c>
      <c r="N3786" s="5">
        <v>1095.5883245248601</v>
      </c>
      <c r="O3786" s="5">
        <f t="shared" si="545"/>
        <v>1845.4167000000002</v>
      </c>
      <c r="P3786" s="5">
        <f t="shared" si="546"/>
        <v>1845.4167000000002</v>
      </c>
      <c r="Q3786" s="5">
        <f t="shared" si="540"/>
        <v>487.20077413479089</v>
      </c>
      <c r="R3786" s="5">
        <f>IF(O3786&gt;(P3786+U3786),O3786-P3786-U3786, 0)</f>
        <v>0</v>
      </c>
      <c r="S3786" s="5">
        <f t="shared" si="541"/>
        <v>562.69134624884794</v>
      </c>
      <c r="T3786" s="5">
        <f t="shared" si="542"/>
        <v>6056.5593099717371</v>
      </c>
      <c r="U3786" s="5">
        <f>IF(O3786&gt;P3786,IF(V3785*($B$6/100)&gt;=O3786-P3786,(O3786-P3786), V3785*($B$6/100)), 0)</f>
        <v>0</v>
      </c>
      <c r="V3786" s="5">
        <f>V3785+(T3786*($B$5/100))-(U3786/($B$6/100))</f>
        <v>3407451.7340149889</v>
      </c>
      <c r="W3786" s="5">
        <f t="shared" si="543"/>
        <v>85186.293350374719</v>
      </c>
    </row>
    <row r="3787" spans="4:23" x14ac:dyDescent="0.25">
      <c r="D3787">
        <f t="shared" si="544"/>
        <v>3785</v>
      </c>
      <c r="E3787" s="3">
        <v>43988</v>
      </c>
      <c r="F3787" s="4">
        <v>0.70833333333333337</v>
      </c>
      <c r="G3787">
        <v>70</v>
      </c>
      <c r="H3787">
        <v>0</v>
      </c>
      <c r="I3787" s="5">
        <f t="shared" si="539"/>
        <v>10</v>
      </c>
      <c r="J3787" s="22">
        <v>1.9300911101983044E-4</v>
      </c>
      <c r="K3787">
        <v>7.6219999999999999E-5</v>
      </c>
      <c r="L3787" s="5" cm="1">
        <f t="array" ref="L3787">_xlfn.IFS(I3787=0, 0, I3787&gt;34, 0, AND(I3787&gt;0, I3787&lt;35), VLOOKUP(I3787, $A$63:$C$96, 3))</f>
        <v>12480</v>
      </c>
      <c r="M3787" s="5">
        <f t="shared" si="538"/>
        <v>916.79327734419462</v>
      </c>
      <c r="N3787" s="5">
        <v>1214.3920576551382</v>
      </c>
      <c r="O3787" s="5">
        <f t="shared" si="545"/>
        <v>2147.1174000000001</v>
      </c>
      <c r="P3787" s="5">
        <f t="shared" si="546"/>
        <v>2147.1174000000001</v>
      </c>
      <c r="Q3787" s="5">
        <f t="shared" si="540"/>
        <v>487.20077413479089</v>
      </c>
      <c r="R3787" s="5">
        <f>IF(O3787&gt;(P3787+U3787),O3787-P3787-U3787, 0)</f>
        <v>0</v>
      </c>
      <c r="S3787" s="5">
        <f t="shared" si="541"/>
        <v>623.70863808924503</v>
      </c>
      <c r="T3787" s="5">
        <f t="shared" si="542"/>
        <v>10625.967239254949</v>
      </c>
      <c r="U3787" s="5">
        <f>IF(O3787&gt;P3787,IF(V3786*($B$6/100)&gt;=O3787-P3787,(O3787-P3787), V3786*($B$6/100)), 0)</f>
        <v>0</v>
      </c>
      <c r="V3787" s="5">
        <f>V3786+(T3787*($B$5/100))-(U3787/($B$6/100))</f>
        <v>3414889.9110824675</v>
      </c>
      <c r="W3787" s="5">
        <f t="shared" si="543"/>
        <v>85372.247777061682</v>
      </c>
    </row>
    <row r="3788" spans="4:23" x14ac:dyDescent="0.25">
      <c r="D3788">
        <f t="shared" si="544"/>
        <v>3786</v>
      </c>
      <c r="E3788" s="3">
        <v>43988</v>
      </c>
      <c r="F3788" s="4">
        <v>0.75</v>
      </c>
      <c r="G3788">
        <v>50</v>
      </c>
      <c r="H3788">
        <v>0</v>
      </c>
      <c r="I3788" s="5">
        <f t="shared" si="539"/>
        <v>7</v>
      </c>
      <c r="J3788" s="22">
        <v>1.0392798285683178E-4</v>
      </c>
      <c r="K3788">
        <v>1.1402E-4</v>
      </c>
      <c r="L3788" s="5" cm="1">
        <f t="array" ref="L3788">_xlfn.IFS(I3788=0, 0, I3788&gt;34, 0, AND(I3788&gt;0, I3788&lt;35), VLOOKUP(I3788, $A$63:$C$96, 3))</f>
        <v>4800</v>
      </c>
      <c r="M3788" s="5">
        <f t="shared" si="538"/>
        <v>493.65791856995094</v>
      </c>
      <c r="N3788" s="5">
        <v>1508.5600383715505</v>
      </c>
      <c r="O3788" s="5">
        <f t="shared" si="545"/>
        <v>3211.9434000000001</v>
      </c>
      <c r="P3788" s="5">
        <f t="shared" si="546"/>
        <v>3211.9434000000001</v>
      </c>
      <c r="Q3788" s="5">
        <f t="shared" si="540"/>
        <v>487.20077413479089</v>
      </c>
      <c r="R3788" s="5">
        <f>IF(O3788&gt;(P3788+U3788),O3788-P3788-U3788, 0)</f>
        <v>0</v>
      </c>
      <c r="S3788" s="5">
        <f t="shared" si="541"/>
        <v>774.79255655324391</v>
      </c>
      <c r="T3788" s="5">
        <f t="shared" si="542"/>
        <v>1306.9219620167071</v>
      </c>
      <c r="U3788" s="5">
        <f>IF(O3788&gt;P3788,IF(V3787*($B$6/100)&gt;=O3788-P3788,(O3788-P3788), V3787*($B$6/100)), 0)</f>
        <v>0</v>
      </c>
      <c r="V3788" s="5">
        <f>V3787+(T3788*($B$5/100))-(U3788/($B$6/100))</f>
        <v>3415804.7564558792</v>
      </c>
      <c r="W3788" s="5">
        <f t="shared" si="543"/>
        <v>85395.118911396974</v>
      </c>
    </row>
    <row r="3789" spans="4:23" x14ac:dyDescent="0.25">
      <c r="D3789">
        <f t="shared" si="544"/>
        <v>3787</v>
      </c>
      <c r="E3789" s="3">
        <v>43988</v>
      </c>
      <c r="F3789" s="4">
        <v>0.79166666666666663</v>
      </c>
      <c r="G3789">
        <v>40</v>
      </c>
      <c r="H3789">
        <v>0</v>
      </c>
      <c r="I3789" s="5">
        <f t="shared" si="539"/>
        <v>6</v>
      </c>
      <c r="J3789" s="22">
        <v>7.1759797686860035E-5</v>
      </c>
      <c r="K3789">
        <v>1.3032000000000001E-4</v>
      </c>
      <c r="L3789" s="5" cm="1">
        <f t="array" ref="L3789">_xlfn.IFS(I3789=0, 0, I3789&gt;34, 0, AND(I3789&gt;0, I3789&lt;35), VLOOKUP(I3789, $A$63:$C$96, 3))</f>
        <v>2980</v>
      </c>
      <c r="M3789" s="5">
        <f t="shared" si="538"/>
        <v>340.85903901258519</v>
      </c>
      <c r="N3789" s="5">
        <v>1773.4879728170408</v>
      </c>
      <c r="O3789" s="5">
        <f t="shared" si="545"/>
        <v>3671.1144000000004</v>
      </c>
      <c r="P3789" s="5">
        <f t="shared" si="546"/>
        <v>3320.8590390125851</v>
      </c>
      <c r="Q3789" s="5">
        <f t="shared" si="540"/>
        <v>0</v>
      </c>
      <c r="R3789" s="5">
        <f>IF(O3789&gt;(P3789+U3789),O3789-P3789-U3789, 0)</f>
        <v>0</v>
      </c>
      <c r="S3789" s="5">
        <f t="shared" si="541"/>
        <v>0</v>
      </c>
      <c r="T3789" s="5">
        <f t="shared" si="542"/>
        <v>0</v>
      </c>
      <c r="U3789" s="5">
        <f>IF(O3789&gt;P3789,IF(V3788*($B$6/100)&gt;=O3789-P3789,(O3789-P3789), V3788*($B$6/100)), 0)</f>
        <v>350.25536098741532</v>
      </c>
      <c r="V3789" s="5">
        <f>V3788+(T3789*($B$5/100))-(U3789/($B$6/100))</f>
        <v>3415304.3916544686</v>
      </c>
      <c r="W3789" s="5">
        <f t="shared" si="543"/>
        <v>85382.609791361712</v>
      </c>
    </row>
    <row r="3790" spans="4:23" x14ac:dyDescent="0.25">
      <c r="D3790">
        <f t="shared" si="544"/>
        <v>3788</v>
      </c>
      <c r="E3790" s="3">
        <v>43988</v>
      </c>
      <c r="F3790" s="4">
        <v>0.83333333333333337</v>
      </c>
      <c r="G3790">
        <v>60</v>
      </c>
      <c r="H3790">
        <v>0</v>
      </c>
      <c r="I3790" s="5">
        <f t="shared" si="539"/>
        <v>8</v>
      </c>
      <c r="J3790" s="22">
        <v>2.7219233605360704E-5</v>
      </c>
      <c r="K3790">
        <v>1.2921000000000002E-4</v>
      </c>
      <c r="L3790" s="5" cm="1">
        <f t="array" ref="L3790">_xlfn.IFS(I3790=0, 0, I3790&gt;34, 0, AND(I3790&gt;0, I3790&lt;35), VLOOKUP(I3790, $A$63:$C$96, 3))</f>
        <v>7160</v>
      </c>
      <c r="M3790" s="5">
        <f t="shared" si="538"/>
        <v>129.29135962546334</v>
      </c>
      <c r="N3790" s="5">
        <v>1853.3717583382786</v>
      </c>
      <c r="O3790" s="5">
        <f t="shared" si="545"/>
        <v>3639.8457000000003</v>
      </c>
      <c r="P3790" s="5">
        <f t="shared" si="546"/>
        <v>3639.8457000000003</v>
      </c>
      <c r="Q3790" s="5">
        <f t="shared" si="540"/>
        <v>487.20077413479089</v>
      </c>
      <c r="R3790" s="5">
        <f>IF(O3790&gt;(P3790+U3790),O3790-P3790-U3790, 0)</f>
        <v>0</v>
      </c>
      <c r="S3790" s="5">
        <f t="shared" si="541"/>
        <v>951.88696926944715</v>
      </c>
      <c r="T3790" s="5">
        <f t="shared" si="542"/>
        <v>2697.5586903560156</v>
      </c>
      <c r="U3790" s="5">
        <f>IF(O3790&gt;P3790,IF(V3789*($B$6/100)&gt;=O3790-P3790,(O3790-P3790), V3789*($B$6/100)), 0)</f>
        <v>0</v>
      </c>
      <c r="V3790" s="5">
        <f>V3789+(T3790*($B$5/100))-(U3790/($B$6/100))</f>
        <v>3417192.6827377179</v>
      </c>
      <c r="W3790" s="5">
        <f t="shared" si="543"/>
        <v>85429.81706844295</v>
      </c>
    </row>
    <row r="3791" spans="4:23" x14ac:dyDescent="0.25">
      <c r="D3791">
        <f t="shared" si="544"/>
        <v>3789</v>
      </c>
      <c r="E3791" s="3">
        <v>43988</v>
      </c>
      <c r="F3791" s="4">
        <v>0.875</v>
      </c>
      <c r="G3791">
        <v>70</v>
      </c>
      <c r="H3791">
        <v>0</v>
      </c>
      <c r="I3791" s="5">
        <f t="shared" si="539"/>
        <v>10</v>
      </c>
      <c r="J3791" s="22">
        <v>4.9489515646110373E-6</v>
      </c>
      <c r="K3791">
        <v>1.3374E-4</v>
      </c>
      <c r="L3791" s="5" cm="1">
        <f t="array" ref="L3791">_xlfn.IFS(I3791=0, 0, I3791&gt;34, 0, AND(I3791&gt;0, I3791&lt;35), VLOOKUP(I3791, $A$63:$C$96, 3))</f>
        <v>12480</v>
      </c>
      <c r="M3791" s="5">
        <f t="shared" si="538"/>
        <v>23.507519931902429</v>
      </c>
      <c r="N3791" s="5">
        <v>1807.8461433334212</v>
      </c>
      <c r="O3791" s="5">
        <f t="shared" si="545"/>
        <v>3767.4558000000002</v>
      </c>
      <c r="P3791" s="5">
        <f t="shared" si="546"/>
        <v>3767.4558000000002</v>
      </c>
      <c r="Q3791" s="5">
        <f t="shared" si="540"/>
        <v>487.20077413479089</v>
      </c>
      <c r="R3791" s="5">
        <f>IF(O3791&gt;(P3791+U3791),O3791-P3791-U3791, 0)</f>
        <v>0</v>
      </c>
      <c r="S3791" s="5">
        <f t="shared" si="541"/>
        <v>928.50513046881952</v>
      </c>
      <c r="T3791" s="5">
        <f t="shared" si="542"/>
        <v>7807.5465894630825</v>
      </c>
      <c r="U3791" s="5">
        <f>IF(O3791&gt;P3791,IF(V3790*($B$6/100)&gt;=O3791-P3791,(O3791-P3791), V3790*($B$6/100)), 0)</f>
        <v>0</v>
      </c>
      <c r="V3791" s="5">
        <f>V3790+(T3791*($B$5/100))-(U3791/($B$6/100))</f>
        <v>3422657.965350342</v>
      </c>
      <c r="W3791" s="5">
        <f t="shared" si="543"/>
        <v>85566.44913375855</v>
      </c>
    </row>
    <row r="3792" spans="4:23" x14ac:dyDescent="0.25">
      <c r="D3792">
        <f t="shared" si="544"/>
        <v>3790</v>
      </c>
      <c r="E3792" s="3">
        <v>43988</v>
      </c>
      <c r="F3792" s="4">
        <v>0.91666666666666663</v>
      </c>
      <c r="G3792">
        <v>70</v>
      </c>
      <c r="H3792">
        <v>0</v>
      </c>
      <c r="I3792" s="5">
        <f t="shared" si="539"/>
        <v>10</v>
      </c>
      <c r="J3792" s="22">
        <v>0</v>
      </c>
      <c r="K3792">
        <v>1.3793E-4</v>
      </c>
      <c r="L3792" s="5" cm="1">
        <f t="array" ref="L3792">_xlfn.IFS(I3792=0, 0, I3792&gt;34, 0, AND(I3792&gt;0, I3792&lt;35), VLOOKUP(I3792, $A$63:$C$96, 3))</f>
        <v>12480</v>
      </c>
      <c r="M3792" s="5">
        <f t="shared" si="538"/>
        <v>0</v>
      </c>
      <c r="N3792" s="5">
        <v>1639.0868892423962</v>
      </c>
      <c r="O3792" s="5">
        <f t="shared" si="545"/>
        <v>3885.4881</v>
      </c>
      <c r="P3792" s="5">
        <f t="shared" si="546"/>
        <v>3885.4881</v>
      </c>
      <c r="Q3792" s="5">
        <f t="shared" si="540"/>
        <v>487.20077413479089</v>
      </c>
      <c r="R3792" s="5">
        <f>IF(O3792&gt;(P3792+U3792),O3792-P3792-U3792, 0)</f>
        <v>0</v>
      </c>
      <c r="S3792" s="5">
        <f t="shared" si="541"/>
        <v>841.8308115200366</v>
      </c>
      <c r="T3792" s="5">
        <f t="shared" si="542"/>
        <v>7752.6810884799634</v>
      </c>
      <c r="U3792" s="5">
        <f>IF(O3792&gt;P3792,IF(V3791*($B$6/100)&gt;=O3792-P3792,(O3792-P3792), V3791*($B$6/100)), 0)</f>
        <v>0</v>
      </c>
      <c r="V3792" s="5">
        <f>V3791+(T3792*($B$5/100))-(U3792/($B$6/100))</f>
        <v>3428084.8421122781</v>
      </c>
      <c r="W3792" s="5">
        <f t="shared" si="543"/>
        <v>85702.12105280695</v>
      </c>
    </row>
    <row r="3793" spans="4:23" x14ac:dyDescent="0.25">
      <c r="D3793">
        <f t="shared" si="544"/>
        <v>3791</v>
      </c>
      <c r="E3793" s="3">
        <v>43988</v>
      </c>
      <c r="F3793" s="4">
        <v>0.95833333333333337</v>
      </c>
      <c r="G3793">
        <v>60</v>
      </c>
      <c r="H3793">
        <v>0</v>
      </c>
      <c r="I3793" s="5">
        <f t="shared" si="539"/>
        <v>8</v>
      </c>
      <c r="J3793" s="22">
        <v>0</v>
      </c>
      <c r="K3793">
        <v>1.4045999999999999E-4</v>
      </c>
      <c r="L3793" s="5" cm="1">
        <f t="array" ref="L3793">_xlfn.IFS(I3793=0, 0, I3793&gt;34, 0, AND(I3793&gt;0, I3793&lt;35), VLOOKUP(I3793, $A$63:$C$96, 3))</f>
        <v>7160</v>
      </c>
      <c r="M3793" s="5">
        <f t="shared" si="538"/>
        <v>0</v>
      </c>
      <c r="N3793" s="5">
        <v>1422.8721033005054</v>
      </c>
      <c r="O3793" s="5">
        <f t="shared" si="545"/>
        <v>3956.7581999999998</v>
      </c>
      <c r="P3793" s="5">
        <f t="shared" si="546"/>
        <v>3956.7581999999998</v>
      </c>
      <c r="Q3793" s="5">
        <f t="shared" si="540"/>
        <v>487.20077413479089</v>
      </c>
      <c r="R3793" s="5">
        <f>IF(O3793&gt;(P3793+U3793),O3793-P3793-U3793, 0)</f>
        <v>0</v>
      </c>
      <c r="S3793" s="5">
        <f t="shared" si="541"/>
        <v>730.78345344115974</v>
      </c>
      <c r="T3793" s="5">
        <f t="shared" si="542"/>
        <v>2472.4583465588403</v>
      </c>
      <c r="U3793" s="5">
        <f>IF(O3793&gt;P3793,IF(V3792*($B$6/100)&gt;=O3793-P3793,(O3793-P3793), V3792*($B$6/100)), 0)</f>
        <v>0</v>
      </c>
      <c r="V3793" s="5">
        <f>V3792+(T3793*($B$5/100))-(U3793/($B$6/100))</f>
        <v>3429815.5629548691</v>
      </c>
      <c r="W3793" s="5">
        <f t="shared" si="543"/>
        <v>85745.389073871731</v>
      </c>
    </row>
    <row r="3794" spans="4:23" x14ac:dyDescent="0.25">
      <c r="D3794">
        <f t="shared" si="544"/>
        <v>3792</v>
      </c>
      <c r="E3794" s="3">
        <v>43989</v>
      </c>
      <c r="F3794" s="4">
        <v>0</v>
      </c>
      <c r="G3794">
        <v>50</v>
      </c>
      <c r="H3794">
        <v>0</v>
      </c>
      <c r="I3794" s="5">
        <f t="shared" si="539"/>
        <v>7</v>
      </c>
      <c r="J3794" s="22">
        <v>0</v>
      </c>
      <c r="K3794">
        <v>1.3180000000000001E-4</v>
      </c>
      <c r="L3794" s="5" cm="1">
        <f t="array" ref="L3794">_xlfn.IFS(I3794=0, 0, I3794&gt;34, 0, AND(I3794&gt;0, I3794&lt;35), VLOOKUP(I3794, $A$63:$C$96, 3))</f>
        <v>4800</v>
      </c>
      <c r="M3794" s="5">
        <f t="shared" si="538"/>
        <v>0</v>
      </c>
      <c r="N3794" s="5">
        <v>1114.6505186090867</v>
      </c>
      <c r="O3794" s="5">
        <f t="shared" si="545"/>
        <v>3712.806</v>
      </c>
      <c r="P3794" s="5">
        <f t="shared" si="546"/>
        <v>3712.806</v>
      </c>
      <c r="Q3794" s="5">
        <f t="shared" si="540"/>
        <v>487.20077413479089</v>
      </c>
      <c r="R3794" s="5">
        <f>IF(O3794&gt;(P3794+U3794),O3794-P3794-U3794, 0)</f>
        <v>0</v>
      </c>
      <c r="S3794" s="5">
        <f t="shared" si="541"/>
        <v>572.48164011343624</v>
      </c>
      <c r="T3794" s="5">
        <f t="shared" si="542"/>
        <v>514.71235988656372</v>
      </c>
      <c r="U3794" s="5">
        <f>IF(O3794&gt;P3794,IF(V3793*($B$6/100)&gt;=O3794-P3794,(O3794-P3794), V3793*($B$6/100)), 0)</f>
        <v>0</v>
      </c>
      <c r="V3794" s="5">
        <f>V3793+(T3794*($B$5/100))-(U3794/($B$6/100))</f>
        <v>3430175.8616067898</v>
      </c>
      <c r="W3794" s="5">
        <f t="shared" si="543"/>
        <v>85754.39654016975</v>
      </c>
    </row>
    <row r="3795" spans="4:23" x14ac:dyDescent="0.25">
      <c r="D3795">
        <f t="shared" si="544"/>
        <v>3793</v>
      </c>
      <c r="E3795" s="3">
        <v>43989</v>
      </c>
      <c r="F3795" s="4">
        <v>4.1666666666666664E-2</v>
      </c>
      <c r="G3795">
        <v>70</v>
      </c>
      <c r="H3795">
        <v>0</v>
      </c>
      <c r="I3795" s="5">
        <f t="shared" si="539"/>
        <v>10</v>
      </c>
      <c r="J3795" s="22">
        <v>0</v>
      </c>
      <c r="K3795">
        <v>1.0747999999999999E-4</v>
      </c>
      <c r="L3795" s="5" cm="1">
        <f t="array" ref="L3795">_xlfn.IFS(I3795=0, 0, I3795&gt;34, 0, AND(I3795&gt;0, I3795&lt;35), VLOOKUP(I3795, $A$63:$C$96, 3))</f>
        <v>12480</v>
      </c>
      <c r="M3795" s="5">
        <f t="shared" si="538"/>
        <v>0</v>
      </c>
      <c r="N3795" s="5">
        <v>916.58025369472477</v>
      </c>
      <c r="O3795" s="5">
        <f t="shared" si="545"/>
        <v>3027.7116000000001</v>
      </c>
      <c r="P3795" s="5">
        <f t="shared" si="546"/>
        <v>3027.7116000000001</v>
      </c>
      <c r="Q3795" s="5">
        <f t="shared" si="540"/>
        <v>487.20077413479089</v>
      </c>
      <c r="R3795" s="5">
        <f>IF(O3795&gt;(P3795+U3795),O3795-P3795-U3795, 0)</f>
        <v>0</v>
      </c>
      <c r="S3795" s="5">
        <f t="shared" si="541"/>
        <v>470.75326137695839</v>
      </c>
      <c r="T3795" s="5">
        <f t="shared" si="542"/>
        <v>8981.5351386230413</v>
      </c>
      <c r="U3795" s="5">
        <f>IF(O3795&gt;P3795,IF(V3794*($B$6/100)&gt;=O3795-P3795,(O3795-P3795), V3794*($B$6/100)), 0)</f>
        <v>0</v>
      </c>
      <c r="V3795" s="5">
        <f>V3794+(T3795*($B$5/100))-(U3795/($B$6/100))</f>
        <v>3436462.9362038258</v>
      </c>
      <c r="W3795" s="5">
        <f t="shared" si="543"/>
        <v>85911.573405095638</v>
      </c>
    </row>
    <row r="3796" spans="4:23" x14ac:dyDescent="0.25">
      <c r="D3796">
        <f t="shared" si="544"/>
        <v>3794</v>
      </c>
      <c r="E3796" s="3">
        <v>43989</v>
      </c>
      <c r="F3796" s="4">
        <v>8.3333333333333329E-2</v>
      </c>
      <c r="G3796">
        <v>60</v>
      </c>
      <c r="H3796">
        <v>0</v>
      </c>
      <c r="I3796" s="5">
        <f t="shared" si="539"/>
        <v>8</v>
      </c>
      <c r="J3796" s="22">
        <v>0</v>
      </c>
      <c r="K3796">
        <v>8.9679999999999995E-5</v>
      </c>
      <c r="L3796" s="5" cm="1">
        <f t="array" ref="L3796">_xlfn.IFS(I3796=0, 0, I3796&gt;34, 0, AND(I3796&gt;0, I3796&lt;35), VLOOKUP(I3796, $A$63:$C$96, 3))</f>
        <v>7160</v>
      </c>
      <c r="M3796" s="5">
        <f t="shared" si="538"/>
        <v>0</v>
      </c>
      <c r="N3796" s="5">
        <v>827.67377446071589</v>
      </c>
      <c r="O3796" s="5">
        <f t="shared" si="545"/>
        <v>2526.2856000000002</v>
      </c>
      <c r="P3796" s="5">
        <f t="shared" si="546"/>
        <v>2526.2856000000002</v>
      </c>
      <c r="Q3796" s="5">
        <f t="shared" si="540"/>
        <v>487.20077413479089</v>
      </c>
      <c r="R3796" s="5">
        <f>IF(O3796&gt;(P3796+U3796),O3796-P3796-U3796, 0)</f>
        <v>0</v>
      </c>
      <c r="S3796" s="5">
        <f t="shared" si="541"/>
        <v>425.09112225903226</v>
      </c>
      <c r="T3796" s="5">
        <f t="shared" si="542"/>
        <v>4208.6232777409678</v>
      </c>
      <c r="U3796" s="5">
        <f>IF(O3796&gt;P3796,IF(V3795*($B$6/100)&gt;=O3796-P3796,(O3796-P3796), V3795*($B$6/100)), 0)</f>
        <v>0</v>
      </c>
      <c r="V3796" s="5">
        <f>V3795+(T3796*($B$5/100))-(U3796/($B$6/100))</f>
        <v>3439408.9724982446</v>
      </c>
      <c r="W3796" s="5">
        <f t="shared" si="543"/>
        <v>85985.224312456121</v>
      </c>
    </row>
    <row r="3797" spans="4:23" x14ac:dyDescent="0.25">
      <c r="D3797">
        <f t="shared" si="544"/>
        <v>3795</v>
      </c>
      <c r="E3797" s="3">
        <v>43989</v>
      </c>
      <c r="F3797" s="4">
        <v>0.125</v>
      </c>
      <c r="G3797">
        <v>50</v>
      </c>
      <c r="H3797">
        <v>0</v>
      </c>
      <c r="I3797" s="5">
        <f t="shared" si="539"/>
        <v>7</v>
      </c>
      <c r="J3797" s="22">
        <v>0</v>
      </c>
      <c r="K3797">
        <v>7.9149999999999999E-5</v>
      </c>
      <c r="L3797" s="5" cm="1">
        <f t="array" ref="L3797">_xlfn.IFS(I3797=0, 0, I3797&gt;34, 0, AND(I3797&gt;0, I3797&lt;35), VLOOKUP(I3797, $A$63:$C$96, 3))</f>
        <v>4800</v>
      </c>
      <c r="M3797" s="5">
        <f t="shared" si="538"/>
        <v>0</v>
      </c>
      <c r="N3797" s="5">
        <v>800.47689685760929</v>
      </c>
      <c r="O3797" s="5">
        <f t="shared" si="545"/>
        <v>2229.6554999999998</v>
      </c>
      <c r="P3797" s="5">
        <f t="shared" si="546"/>
        <v>2229.6554999999998</v>
      </c>
      <c r="Q3797" s="5">
        <f t="shared" si="540"/>
        <v>487.20077413479089</v>
      </c>
      <c r="R3797" s="5">
        <f>IF(O3797&gt;(P3797+U3797),O3797-P3797-U3797, 0)</f>
        <v>0</v>
      </c>
      <c r="S3797" s="5">
        <f t="shared" si="541"/>
        <v>411.12287585690478</v>
      </c>
      <c r="T3797" s="5">
        <f t="shared" si="542"/>
        <v>2159.2216241430951</v>
      </c>
      <c r="U3797" s="5">
        <f>IF(O3797&gt;P3797,IF(V3796*($B$6/100)&gt;=O3797-P3797,(O3797-P3797), V3796*($B$6/100)), 0)</f>
        <v>0</v>
      </c>
      <c r="V3797" s="5">
        <f>V3796+(T3797*($B$5/100))-(U3797/($B$6/100))</f>
        <v>3440920.4276351449</v>
      </c>
      <c r="W3797" s="5">
        <f t="shared" si="543"/>
        <v>86023.010690878626</v>
      </c>
    </row>
    <row r="3798" spans="4:23" x14ac:dyDescent="0.25">
      <c r="D3798">
        <f t="shared" si="544"/>
        <v>3796</v>
      </c>
      <c r="E3798" s="3">
        <v>43989</v>
      </c>
      <c r="F3798" s="4">
        <v>0.16666666666666666</v>
      </c>
      <c r="G3798">
        <v>60</v>
      </c>
      <c r="H3798">
        <v>0</v>
      </c>
      <c r="I3798" s="5">
        <f t="shared" si="539"/>
        <v>8</v>
      </c>
      <c r="J3798" s="22">
        <v>0</v>
      </c>
      <c r="K3798">
        <v>7.3629999999999998E-5</v>
      </c>
      <c r="L3798" s="5" cm="1">
        <f t="array" ref="L3798">_xlfn.IFS(I3798=0, 0, I3798&gt;34, 0, AND(I3798&gt;0, I3798&lt;35), VLOOKUP(I3798, $A$63:$C$96, 3))</f>
        <v>7160</v>
      </c>
      <c r="M3798" s="5">
        <f t="shared" si="538"/>
        <v>0</v>
      </c>
      <c r="N3798" s="5">
        <v>822.80390962004481</v>
      </c>
      <c r="O3798" s="5">
        <f t="shared" si="545"/>
        <v>2074.1570999999999</v>
      </c>
      <c r="P3798" s="5">
        <f t="shared" si="546"/>
        <v>2074.1570999999999</v>
      </c>
      <c r="Q3798" s="5">
        <f t="shared" si="540"/>
        <v>487.20077413479089</v>
      </c>
      <c r="R3798" s="5">
        <f>IF(O3798&gt;(P3798+U3798),O3798-P3798-U3798, 0)</f>
        <v>0</v>
      </c>
      <c r="S3798" s="5">
        <f t="shared" si="541"/>
        <v>422.58997219937322</v>
      </c>
      <c r="T3798" s="5">
        <f t="shared" si="542"/>
        <v>4663.2529278006268</v>
      </c>
      <c r="U3798" s="5">
        <f>IF(O3798&gt;P3798,IF(V3797*($B$6/100)&gt;=O3798-P3798,(O3798-P3798), V3797*($B$6/100)), 0)</f>
        <v>0</v>
      </c>
      <c r="V3798" s="5">
        <f>V3797+(T3798*($B$5/100))-(U3798/($B$6/100))</f>
        <v>3444184.7046846054</v>
      </c>
      <c r="W3798" s="5">
        <f t="shared" si="543"/>
        <v>86104.617617115131</v>
      </c>
    </row>
    <row r="3799" spans="4:23" x14ac:dyDescent="0.25">
      <c r="D3799">
        <f t="shared" si="544"/>
        <v>3797</v>
      </c>
      <c r="E3799" s="3">
        <v>43989</v>
      </c>
      <c r="F3799" s="4">
        <v>0.20833333333333334</v>
      </c>
      <c r="G3799">
        <v>60</v>
      </c>
      <c r="H3799">
        <v>0</v>
      </c>
      <c r="I3799" s="5">
        <f t="shared" si="539"/>
        <v>8</v>
      </c>
      <c r="J3799" s="22">
        <v>4.9489515646110373E-6</v>
      </c>
      <c r="K3799">
        <v>7.0549999999999994E-5</v>
      </c>
      <c r="L3799" s="5" cm="1">
        <f t="array" ref="L3799">_xlfn.IFS(I3799=0, 0, I3799&gt;34, 0, AND(I3799&gt;0, I3799&lt;35), VLOOKUP(I3799, $A$63:$C$96, 3))</f>
        <v>7160</v>
      </c>
      <c r="M3799" s="5">
        <f t="shared" si="538"/>
        <v>23.507519931902429</v>
      </c>
      <c r="N3799" s="5">
        <v>850.16686724458384</v>
      </c>
      <c r="O3799" s="5">
        <f t="shared" si="545"/>
        <v>1987.3934999999999</v>
      </c>
      <c r="P3799" s="5">
        <f t="shared" si="546"/>
        <v>1987.3934999999999</v>
      </c>
      <c r="Q3799" s="5">
        <f t="shared" si="540"/>
        <v>487.20077413479089</v>
      </c>
      <c r="R3799" s="5">
        <f>IF(O3799&gt;(P3799+U3799),O3799-P3799-U3799, 0)</f>
        <v>0</v>
      </c>
      <c r="S3799" s="5">
        <f t="shared" si="541"/>
        <v>436.64351687344538</v>
      </c>
      <c r="T3799" s="5">
        <f t="shared" si="542"/>
        <v>4759.4705030584573</v>
      </c>
      <c r="U3799" s="5">
        <f>IF(O3799&gt;P3799,IF(V3798*($B$6/100)&gt;=O3799-P3799,(O3799-P3799), V3798*($B$6/100)), 0)</f>
        <v>0</v>
      </c>
      <c r="V3799" s="5">
        <f>V3798+(T3799*($B$5/100))-(U3799/($B$6/100))</f>
        <v>3447516.3340367461</v>
      </c>
      <c r="W3799" s="5">
        <f t="shared" si="543"/>
        <v>86187.908350918646</v>
      </c>
    </row>
    <row r="3800" spans="4:23" x14ac:dyDescent="0.25">
      <c r="D3800">
        <f t="shared" si="544"/>
        <v>3798</v>
      </c>
      <c r="E3800" s="3">
        <v>43989</v>
      </c>
      <c r="F3800" s="4">
        <v>0.25</v>
      </c>
      <c r="G3800">
        <v>80</v>
      </c>
      <c r="H3800">
        <v>0</v>
      </c>
      <c r="I3800" s="5">
        <f t="shared" si="539"/>
        <v>11</v>
      </c>
      <c r="J3800" s="22">
        <v>4.4540564081499335E-5</v>
      </c>
      <c r="K3800">
        <v>6.868E-5</v>
      </c>
      <c r="L3800" s="5" cm="1">
        <f t="array" ref="L3800">_xlfn.IFS(I3800=0, 0, I3800&gt;34, 0, AND(I3800&gt;0, I3800&lt;35), VLOOKUP(I3800, $A$63:$C$96, 3))</f>
        <v>14640</v>
      </c>
      <c r="M3800" s="5">
        <f t="shared" si="538"/>
        <v>211.56767938712184</v>
      </c>
      <c r="N3800" s="5">
        <v>920.02130583169196</v>
      </c>
      <c r="O3800" s="5">
        <f t="shared" si="545"/>
        <v>1934.7156</v>
      </c>
      <c r="P3800" s="5">
        <f t="shared" si="546"/>
        <v>1934.7156</v>
      </c>
      <c r="Q3800" s="5">
        <f t="shared" si="540"/>
        <v>487.20077413479089</v>
      </c>
      <c r="R3800" s="5">
        <f>IF(O3800&gt;(P3800+U3800),O3800-P3800-U3800, 0)</f>
        <v>0</v>
      </c>
      <c r="S3800" s="5">
        <f t="shared" si="541"/>
        <v>472.52057690608484</v>
      </c>
      <c r="T3800" s="5">
        <f t="shared" si="542"/>
        <v>12444.331502481038</v>
      </c>
      <c r="U3800" s="5">
        <f>IF(O3800&gt;P3800,IF(V3799*($B$6/100)&gt;=O3800-P3800,(O3800-P3800), V3799*($B$6/100)), 0)</f>
        <v>0</v>
      </c>
      <c r="V3800" s="5">
        <f>V3799+(T3800*($B$5/100))-(U3800/($B$6/100))</f>
        <v>3456227.366088483</v>
      </c>
      <c r="W3800" s="5">
        <f t="shared" si="543"/>
        <v>86405.684152212081</v>
      </c>
    </row>
    <row r="3801" spans="4:23" x14ac:dyDescent="0.25">
      <c r="D3801">
        <f t="shared" si="544"/>
        <v>3799</v>
      </c>
      <c r="E3801" s="3">
        <v>43989</v>
      </c>
      <c r="F3801" s="4">
        <v>0.29166666666666669</v>
      </c>
      <c r="G3801">
        <v>70</v>
      </c>
      <c r="H3801">
        <v>3</v>
      </c>
      <c r="I3801" s="5">
        <f t="shared" si="539"/>
        <v>10</v>
      </c>
      <c r="J3801" s="22">
        <v>1.1135141020374834E-4</v>
      </c>
      <c r="K3801">
        <v>6.6539999999999997E-5</v>
      </c>
      <c r="L3801" s="5" cm="1">
        <f t="array" ref="L3801">_xlfn.IFS(I3801=0, 0, I3801&gt;34, 0, AND(I3801&gt;0, I3801&lt;35), VLOOKUP(I3801, $A$63:$C$96, 3))</f>
        <v>12480</v>
      </c>
      <c r="M3801" s="5">
        <f t="shared" si="538"/>
        <v>528.91919846780468</v>
      </c>
      <c r="N3801" s="5">
        <v>1076.7581741096474</v>
      </c>
      <c r="O3801" s="5">
        <f t="shared" si="545"/>
        <v>1874.4318000000001</v>
      </c>
      <c r="P3801" s="5">
        <f t="shared" si="546"/>
        <v>1874.4318000000001</v>
      </c>
      <c r="Q3801" s="5">
        <f t="shared" si="540"/>
        <v>487.20077413479089</v>
      </c>
      <c r="R3801" s="5">
        <f>IF(O3801&gt;(P3801+U3801),O3801-P3801-U3801, 0)</f>
        <v>0</v>
      </c>
      <c r="S3801" s="5">
        <f t="shared" si="541"/>
        <v>553.02022941598148</v>
      </c>
      <c r="T3801" s="5">
        <f t="shared" si="542"/>
        <v>10581.467169051824</v>
      </c>
      <c r="U3801" s="5">
        <f>IF(O3801&gt;P3801,IF(V3800*($B$6/100)&gt;=O3801-P3801,(O3801-P3801), V3800*($B$6/100)), 0)</f>
        <v>0</v>
      </c>
      <c r="V3801" s="5">
        <f>V3800+(T3801*($B$5/100))-(U3801/($B$6/100))</f>
        <v>3463634.3931068191</v>
      </c>
      <c r="W3801" s="5">
        <f t="shared" si="543"/>
        <v>86590.859827670472</v>
      </c>
    </row>
    <row r="3802" spans="4:23" x14ac:dyDescent="0.25">
      <c r="D3802">
        <f t="shared" si="544"/>
        <v>3800</v>
      </c>
      <c r="E3802" s="3">
        <v>43989</v>
      </c>
      <c r="F3802" s="4">
        <v>0.33333333333333331</v>
      </c>
      <c r="G3802">
        <v>60</v>
      </c>
      <c r="H3802">
        <v>1</v>
      </c>
      <c r="I3802" s="5">
        <f t="shared" si="539"/>
        <v>8</v>
      </c>
      <c r="J3802" s="22">
        <v>1.2372378911527593E-4</v>
      </c>
      <c r="K3802">
        <v>6.9599999999999998E-5</v>
      </c>
      <c r="L3802" s="5" cm="1">
        <f t="array" ref="L3802">_xlfn.IFS(I3802=0, 0, I3802&gt;34, 0, AND(I3802&gt;0, I3802&lt;35), VLOOKUP(I3802, $A$63:$C$96, 3))</f>
        <v>7160</v>
      </c>
      <c r="M3802" s="5">
        <f t="shared" si="538"/>
        <v>587.68799829756074</v>
      </c>
      <c r="N3802" s="5">
        <v>1507.5452843021048</v>
      </c>
      <c r="O3802" s="5">
        <f t="shared" si="545"/>
        <v>1960.6319999999998</v>
      </c>
      <c r="P3802" s="5">
        <f t="shared" si="546"/>
        <v>1960.6319999999998</v>
      </c>
      <c r="Q3802" s="5">
        <f t="shared" si="540"/>
        <v>487.20077413479089</v>
      </c>
      <c r="R3802" s="5">
        <f>IF(O3802&gt;(P3802+U3802),O3802-P3802-U3802, 0)</f>
        <v>0</v>
      </c>
      <c r="S3802" s="5">
        <f t="shared" si="541"/>
        <v>774.27138147254436</v>
      </c>
      <c r="T3802" s="5">
        <f t="shared" si="542"/>
        <v>5012.7846168250162</v>
      </c>
      <c r="U3802" s="5">
        <f>IF(O3802&gt;P3802,IF(V3801*($B$6/100)&gt;=O3802-P3802,(O3802-P3802), V3801*($B$6/100)), 0)</f>
        <v>0</v>
      </c>
      <c r="V3802" s="5">
        <f>V3801+(T3802*($B$5/100))-(U3802/($B$6/100))</f>
        <v>3467143.3423385965</v>
      </c>
      <c r="W3802" s="5">
        <f t="shared" si="543"/>
        <v>86678.583558464918</v>
      </c>
    </row>
    <row r="3803" spans="4:23" x14ac:dyDescent="0.25">
      <c r="D3803">
        <f t="shared" si="544"/>
        <v>3801</v>
      </c>
      <c r="E3803" s="3">
        <v>43989</v>
      </c>
      <c r="F3803" s="4">
        <v>0.375</v>
      </c>
      <c r="G3803">
        <v>40</v>
      </c>
      <c r="H3803">
        <v>5</v>
      </c>
      <c r="I3803" s="5">
        <f t="shared" si="539"/>
        <v>6</v>
      </c>
      <c r="J3803" s="22">
        <v>3.0436052122357878E-4</v>
      </c>
      <c r="K3803">
        <v>8.0889999999999993E-5</v>
      </c>
      <c r="L3803" s="5" cm="1">
        <f t="array" ref="L3803">_xlfn.IFS(I3803=0, 0, I3803&gt;34, 0, AND(I3803&gt;0, I3803&lt;35), VLOOKUP(I3803, $A$63:$C$96, 3))</f>
        <v>2980</v>
      </c>
      <c r="M3803" s="5">
        <f t="shared" si="538"/>
        <v>1445.7124758119992</v>
      </c>
      <c r="N3803" s="5">
        <v>2035.4509940545768</v>
      </c>
      <c r="O3803" s="5">
        <f t="shared" si="545"/>
        <v>2278.6712999999995</v>
      </c>
      <c r="P3803" s="5">
        <f t="shared" si="546"/>
        <v>2278.6712999999995</v>
      </c>
      <c r="Q3803" s="5">
        <f t="shared" si="540"/>
        <v>487.20077413479089</v>
      </c>
      <c r="R3803" s="5">
        <f>IF(O3803&gt;(P3803+U3803),O3803-P3803-U3803, 0)</f>
        <v>0</v>
      </c>
      <c r="S3803" s="5">
        <f t="shared" si="541"/>
        <v>1045.4023965295889</v>
      </c>
      <c r="T3803" s="5">
        <f t="shared" si="542"/>
        <v>1101.6387792824105</v>
      </c>
      <c r="U3803" s="5">
        <f>IF(O3803&gt;P3803,IF(V3802*($B$6/100)&gt;=O3803-P3803,(O3803-P3803), V3802*($B$6/100)), 0)</f>
        <v>0</v>
      </c>
      <c r="V3803" s="5">
        <f>V3802+(T3803*($B$5/100))-(U3803/($B$6/100))</f>
        <v>3467914.4894840941</v>
      </c>
      <c r="W3803" s="5">
        <f t="shared" si="543"/>
        <v>86697.862237102352</v>
      </c>
    </row>
    <row r="3804" spans="4:23" x14ac:dyDescent="0.25">
      <c r="D3804">
        <f t="shared" si="544"/>
        <v>3802</v>
      </c>
      <c r="E3804" s="3">
        <v>43989</v>
      </c>
      <c r="F3804" s="4">
        <v>0.41666666666666669</v>
      </c>
      <c r="G3804">
        <v>70</v>
      </c>
      <c r="H3804">
        <v>6</v>
      </c>
      <c r="I3804" s="5">
        <f t="shared" si="539"/>
        <v>10</v>
      </c>
      <c r="J3804" s="22">
        <v>3.9839060095118848E-4</v>
      </c>
      <c r="K3804">
        <v>9.4489999999999998E-5</v>
      </c>
      <c r="L3804" s="5" cm="1">
        <f t="array" ref="L3804">_xlfn.IFS(I3804=0, 0, I3804&gt;34, 0, AND(I3804&gt;0, I3804&lt;35), VLOOKUP(I3804, $A$63:$C$96, 3))</f>
        <v>12480</v>
      </c>
      <c r="M3804" s="5">
        <f t="shared" si="538"/>
        <v>1892.3553545181453</v>
      </c>
      <c r="N3804" s="5">
        <v>2378.2979902037559</v>
      </c>
      <c r="O3804" s="5">
        <f t="shared" si="545"/>
        <v>2661.7832999999996</v>
      </c>
      <c r="P3804" s="5">
        <f t="shared" si="546"/>
        <v>2661.7832999999996</v>
      </c>
      <c r="Q3804" s="5">
        <f t="shared" si="540"/>
        <v>487.20077413479089</v>
      </c>
      <c r="R3804" s="5">
        <f>IF(O3804&gt;(P3804+U3804),O3804-P3804-U3804, 0)</f>
        <v>0</v>
      </c>
      <c r="S3804" s="5">
        <f t="shared" si="541"/>
        <v>1221.4877321452457</v>
      </c>
      <c r="T3804" s="5">
        <f t="shared" si="542"/>
        <v>10489.084322372901</v>
      </c>
      <c r="U3804" s="5">
        <f>IF(O3804&gt;P3804,IF(V3803*($B$6/100)&gt;=O3804-P3804,(O3804-P3804), V3803*($B$6/100)), 0)</f>
        <v>0</v>
      </c>
      <c r="V3804" s="5">
        <f>V3803+(T3804*($B$5/100))-(U3804/($B$6/100))</f>
        <v>3475256.848509755</v>
      </c>
      <c r="W3804" s="5">
        <f t="shared" si="543"/>
        <v>86881.42121274388</v>
      </c>
    </row>
    <row r="3805" spans="4:23" x14ac:dyDescent="0.25">
      <c r="D3805">
        <f t="shared" si="544"/>
        <v>3803</v>
      </c>
      <c r="E3805" s="3">
        <v>43989</v>
      </c>
      <c r="F3805" s="4">
        <v>0.45833333333333331</v>
      </c>
      <c r="G3805">
        <v>70</v>
      </c>
      <c r="H3805">
        <v>5</v>
      </c>
      <c r="I3805" s="5">
        <f t="shared" si="539"/>
        <v>10</v>
      </c>
      <c r="J3805" s="22">
        <v>3.8354374625735536E-4</v>
      </c>
      <c r="K3805">
        <v>9.2330000000000005E-5</v>
      </c>
      <c r="L3805" s="5" cm="1">
        <f t="array" ref="L3805">_xlfn.IFS(I3805=0, 0, I3805&gt;34, 0, AND(I3805&gt;0, I3805&lt;35), VLOOKUP(I3805, $A$63:$C$96, 3))</f>
        <v>12480</v>
      </c>
      <c r="M3805" s="5">
        <f t="shared" si="538"/>
        <v>1821.8327947224379</v>
      </c>
      <c r="N3805" s="5">
        <v>1982.9813067978153</v>
      </c>
      <c r="O3805" s="5">
        <f t="shared" si="545"/>
        <v>2600.9361000000004</v>
      </c>
      <c r="P3805" s="5">
        <f t="shared" si="546"/>
        <v>2600.9361000000004</v>
      </c>
      <c r="Q3805" s="5">
        <f t="shared" si="540"/>
        <v>487.20077413479089</v>
      </c>
      <c r="R3805" s="5">
        <f>IF(O3805&gt;(P3805+U3805),O3805-P3805-U3805, 0)</f>
        <v>0</v>
      </c>
      <c r="S3805" s="5">
        <f t="shared" si="541"/>
        <v>1018.4541000765691</v>
      </c>
      <c r="T3805" s="5">
        <f t="shared" si="542"/>
        <v>10682.442594645869</v>
      </c>
      <c r="U3805" s="5">
        <f>IF(O3805&gt;P3805,IF(V3804*($B$6/100)&gt;=O3805-P3805,(O3805-P3805), V3804*($B$6/100)), 0)</f>
        <v>0</v>
      </c>
      <c r="V3805" s="5">
        <f>V3804+(T3805*($B$5/100))-(U3805/($B$6/100))</f>
        <v>3482734.5583260069</v>
      </c>
      <c r="W3805" s="5">
        <f t="shared" si="543"/>
        <v>87068.363958150177</v>
      </c>
    </row>
    <row r="3806" spans="4:23" x14ac:dyDescent="0.25">
      <c r="D3806">
        <f t="shared" si="544"/>
        <v>3804</v>
      </c>
      <c r="E3806" s="3">
        <v>43989</v>
      </c>
      <c r="F3806" s="4">
        <v>0.5</v>
      </c>
      <c r="G3806">
        <v>60</v>
      </c>
      <c r="H3806">
        <v>6</v>
      </c>
      <c r="I3806" s="5">
        <f t="shared" si="539"/>
        <v>8</v>
      </c>
      <c r="J3806" s="22">
        <v>5.4438467210721404E-4</v>
      </c>
      <c r="K3806">
        <v>8.2680000000000001E-5</v>
      </c>
      <c r="L3806" s="5" cm="1">
        <f t="array" ref="L3806">_xlfn.IFS(I3806=0, 0, I3806&gt;34, 0, AND(I3806&gt;0, I3806&lt;35), VLOOKUP(I3806, $A$63:$C$96, 3))</f>
        <v>7160</v>
      </c>
      <c r="M3806" s="5">
        <f t="shared" si="538"/>
        <v>2585.8271925092668</v>
      </c>
      <c r="N3806" s="5">
        <v>1745.2986107549502</v>
      </c>
      <c r="O3806" s="5">
        <f t="shared" si="545"/>
        <v>2329.0956000000001</v>
      </c>
      <c r="P3806" s="5">
        <f t="shared" si="546"/>
        <v>2329.0956000000001</v>
      </c>
      <c r="Q3806" s="5">
        <f t="shared" si="540"/>
        <v>487.20077413479089</v>
      </c>
      <c r="R3806" s="5">
        <f>IF(O3806&gt;(P3806+U3806),O3806-P3806-U3806, 0)</f>
        <v>0</v>
      </c>
      <c r="S3806" s="5">
        <f t="shared" si="541"/>
        <v>896.38087857302912</v>
      </c>
      <c r="T3806" s="5">
        <f t="shared" si="542"/>
        <v>6520.3507139362373</v>
      </c>
      <c r="U3806" s="5">
        <f>IF(O3806&gt;P3806,IF(V3805*($B$6/100)&gt;=O3806-P3806,(O3806-P3806), V3805*($B$6/100)), 0)</f>
        <v>0</v>
      </c>
      <c r="V3806" s="5">
        <f>V3805+(T3806*($B$5/100))-(U3806/($B$6/100))</f>
        <v>3487298.8038257621</v>
      </c>
      <c r="W3806" s="5">
        <f t="shared" si="543"/>
        <v>87182.47009564405</v>
      </c>
    </row>
    <row r="3807" spans="4:23" x14ac:dyDescent="0.25">
      <c r="D3807">
        <f t="shared" si="544"/>
        <v>3805</v>
      </c>
      <c r="E3807" s="3">
        <v>43989</v>
      </c>
      <c r="F3807" s="4">
        <v>0.54166666666666663</v>
      </c>
      <c r="G3807">
        <v>40</v>
      </c>
      <c r="H3807">
        <v>2</v>
      </c>
      <c r="I3807" s="5">
        <f t="shared" si="539"/>
        <v>6</v>
      </c>
      <c r="J3807" s="22">
        <v>2.2517729618980219E-4</v>
      </c>
      <c r="K3807">
        <v>7.8759999999999998E-5</v>
      </c>
      <c r="L3807" s="5" cm="1">
        <f t="array" ref="L3807">_xlfn.IFS(I3807=0, 0, I3807&gt;34, 0, AND(I3807&gt;0, I3807&lt;35), VLOOKUP(I3807, $A$63:$C$96, 3))</f>
        <v>2980</v>
      </c>
      <c r="M3807" s="5">
        <f t="shared" si="538"/>
        <v>1069.5921569015604</v>
      </c>
      <c r="N3807" s="5">
        <v>1661.3705758051813</v>
      </c>
      <c r="O3807" s="5">
        <f t="shared" si="545"/>
        <v>2218.6691999999998</v>
      </c>
      <c r="P3807" s="5">
        <f t="shared" si="546"/>
        <v>2218.6691999999998</v>
      </c>
      <c r="Q3807" s="5">
        <f t="shared" si="540"/>
        <v>487.20077413479089</v>
      </c>
      <c r="R3807" s="5">
        <f>IF(O3807&gt;(P3807+U3807),O3807-P3807-U3807, 0)</f>
        <v>0</v>
      </c>
      <c r="S3807" s="5">
        <f t="shared" si="541"/>
        <v>853.27565563777489</v>
      </c>
      <c r="T3807" s="5">
        <f t="shared" si="542"/>
        <v>977.64730126378572</v>
      </c>
      <c r="U3807" s="5">
        <f>IF(O3807&gt;P3807,IF(V3806*($B$6/100)&gt;=O3807-P3807,(O3807-P3807), V3806*($B$6/100)), 0)</f>
        <v>0</v>
      </c>
      <c r="V3807" s="5">
        <f>V3806+(T3807*($B$5/100))-(U3807/($B$6/100))</f>
        <v>3487983.1569366469</v>
      </c>
      <c r="W3807" s="5">
        <f t="shared" si="543"/>
        <v>87199.578923416178</v>
      </c>
    </row>
    <row r="3808" spans="4:23" x14ac:dyDescent="0.25">
      <c r="D3808">
        <f t="shared" si="544"/>
        <v>3806</v>
      </c>
      <c r="E3808" s="3">
        <v>43989</v>
      </c>
      <c r="F3808" s="4">
        <v>0.58333333333333337</v>
      </c>
      <c r="G3808">
        <v>70</v>
      </c>
      <c r="H3808">
        <v>4</v>
      </c>
      <c r="I3808" s="5">
        <f t="shared" si="539"/>
        <v>10</v>
      </c>
      <c r="J3808" s="22">
        <v>4.4788011659729887E-4</v>
      </c>
      <c r="K3808">
        <v>6.9399999999999993E-5</v>
      </c>
      <c r="L3808" s="5" cm="1">
        <f t="array" ref="L3808">_xlfn.IFS(I3808=0, 0, I3808&gt;34, 0, AND(I3808&gt;0, I3808&lt;35), VLOOKUP(I3808, $A$63:$C$96, 3))</f>
        <v>12480</v>
      </c>
      <c r="M3808" s="5">
        <f t="shared" si="538"/>
        <v>2127.43055383717</v>
      </c>
      <c r="N3808" s="5">
        <v>1189.1159318484185</v>
      </c>
      <c r="O3808" s="5">
        <f t="shared" si="545"/>
        <v>1954.9979999999998</v>
      </c>
      <c r="P3808" s="5">
        <f t="shared" si="546"/>
        <v>1954.9979999999998</v>
      </c>
      <c r="Q3808" s="5">
        <f t="shared" si="540"/>
        <v>487.20077413479089</v>
      </c>
      <c r="R3808" s="5">
        <f>IF(O3808&gt;(P3808+U3808),O3808-P3808-U3808, 0)</f>
        <v>0</v>
      </c>
      <c r="S3808" s="5">
        <f t="shared" si="541"/>
        <v>610.72688487066591</v>
      </c>
      <c r="T3808" s="5">
        <f t="shared" si="542"/>
        <v>12041.705668966504</v>
      </c>
      <c r="U3808" s="5">
        <f>IF(O3808&gt;P3808,IF(V3807*($B$6/100)&gt;=O3808-P3808,(O3808-P3808), V3807*($B$6/100)), 0)</f>
        <v>0</v>
      </c>
      <c r="V3808" s="5">
        <f>V3807+(T3808*($B$5/100))-(U3808/($B$6/100))</f>
        <v>3496412.3509049234</v>
      </c>
      <c r="W3808" s="5">
        <f t="shared" si="543"/>
        <v>87410.308772623088</v>
      </c>
    </row>
    <row r="3809" spans="4:23" x14ac:dyDescent="0.25">
      <c r="D3809">
        <f t="shared" si="544"/>
        <v>3807</v>
      </c>
      <c r="E3809" s="3">
        <v>43989</v>
      </c>
      <c r="F3809" s="4">
        <v>0.625</v>
      </c>
      <c r="G3809">
        <v>70</v>
      </c>
      <c r="H3809">
        <v>0</v>
      </c>
      <c r="I3809" s="5">
        <f t="shared" si="539"/>
        <v>10</v>
      </c>
      <c r="J3809" s="22">
        <v>1.9300911101983044E-4</v>
      </c>
      <c r="K3809">
        <v>6.3640000000000007E-5</v>
      </c>
      <c r="L3809" s="5" cm="1">
        <f t="array" ref="L3809">_xlfn.IFS(I3809=0, 0, I3809&gt;34, 0, AND(I3809&gt;0, I3809&lt;35), VLOOKUP(I3809, $A$63:$C$96, 3))</f>
        <v>12480</v>
      </c>
      <c r="M3809" s="5">
        <f t="shared" si="538"/>
        <v>916.79327734419462</v>
      </c>
      <c r="N3809" s="5">
        <v>1013.1189645038944</v>
      </c>
      <c r="O3809" s="5">
        <f t="shared" si="545"/>
        <v>1792.7388000000001</v>
      </c>
      <c r="P3809" s="5">
        <f t="shared" si="546"/>
        <v>1792.7388000000001</v>
      </c>
      <c r="Q3809" s="5">
        <f t="shared" si="540"/>
        <v>487.20077413479089</v>
      </c>
      <c r="R3809" s="5">
        <f>IF(O3809&gt;(P3809+U3809),O3809-P3809-U3809, 0)</f>
        <v>0</v>
      </c>
      <c r="S3809" s="5">
        <f t="shared" si="541"/>
        <v>520.33529500614861</v>
      </c>
      <c r="T3809" s="5">
        <f t="shared" si="542"/>
        <v>11083.719182338045</v>
      </c>
      <c r="U3809" s="5">
        <f>IF(O3809&gt;P3809,IF(V3808*($B$6/100)&gt;=O3809-P3809,(O3809-P3809), V3808*($B$6/100)), 0)</f>
        <v>0</v>
      </c>
      <c r="V3809" s="5">
        <f>V3808+(T3809*($B$5/100))-(U3809/($B$6/100))</f>
        <v>3504170.9543325598</v>
      </c>
      <c r="W3809" s="5">
        <f t="shared" si="543"/>
        <v>87604.273858314002</v>
      </c>
    </row>
    <row r="3810" spans="4:23" x14ac:dyDescent="0.25">
      <c r="D3810">
        <f t="shared" si="544"/>
        <v>3808</v>
      </c>
      <c r="E3810" s="3">
        <v>43989</v>
      </c>
      <c r="F3810" s="4">
        <v>0.66666666666666663</v>
      </c>
      <c r="G3810">
        <v>60</v>
      </c>
      <c r="H3810">
        <v>1</v>
      </c>
      <c r="I3810" s="5">
        <f t="shared" si="539"/>
        <v>8</v>
      </c>
      <c r="J3810" s="22">
        <v>2.3754967510132978E-4</v>
      </c>
      <c r="K3810">
        <v>6.0930000000000001E-5</v>
      </c>
      <c r="L3810" s="5" cm="1">
        <f t="array" ref="L3810">_xlfn.IFS(I3810=0, 0, I3810&gt;34, 0, AND(I3810&gt;0, I3810&lt;35), VLOOKUP(I3810, $A$63:$C$96, 3))</f>
        <v>7160</v>
      </c>
      <c r="M3810" s="5">
        <f t="shared" si="538"/>
        <v>1128.3609567313165</v>
      </c>
      <c r="N3810" s="5">
        <v>968.57683738357662</v>
      </c>
      <c r="O3810" s="5">
        <f t="shared" si="545"/>
        <v>1716.3980999999999</v>
      </c>
      <c r="P3810" s="5">
        <f t="shared" si="546"/>
        <v>1716.3980999999999</v>
      </c>
      <c r="Q3810" s="5">
        <f t="shared" si="540"/>
        <v>487.20077413479089</v>
      </c>
      <c r="R3810" s="5">
        <f>IF(O3810&gt;(P3810+U3810),O3810-P3810-U3810, 0)</f>
        <v>0</v>
      </c>
      <c r="S3810" s="5">
        <f t="shared" si="541"/>
        <v>497.45857305405173</v>
      </c>
      <c r="T3810" s="5">
        <f t="shared" si="542"/>
        <v>6074.5042836772636</v>
      </c>
      <c r="U3810" s="5">
        <f>IF(O3810&gt;P3810,IF(V3809*($B$6/100)&gt;=O3810-P3810,(O3810-P3810), V3809*($B$6/100)), 0)</f>
        <v>0</v>
      </c>
      <c r="V3810" s="5">
        <f>V3809+(T3810*($B$5/100))-(U3810/($B$6/100))</f>
        <v>3508423.1073311339</v>
      </c>
      <c r="W3810" s="5">
        <f t="shared" si="543"/>
        <v>87710.577683278345</v>
      </c>
    </row>
    <row r="3811" spans="4:23" x14ac:dyDescent="0.25">
      <c r="D3811">
        <f t="shared" si="544"/>
        <v>3809</v>
      </c>
      <c r="E3811" s="3">
        <v>43989</v>
      </c>
      <c r="F3811" s="4">
        <v>0.70833333333333337</v>
      </c>
      <c r="G3811">
        <v>50</v>
      </c>
      <c r="H3811">
        <v>4</v>
      </c>
      <c r="I3811" s="5">
        <f t="shared" si="539"/>
        <v>7</v>
      </c>
      <c r="J3811" s="22">
        <v>3.5137556108738366E-4</v>
      </c>
      <c r="K3811">
        <v>7.3310000000000001E-5</v>
      </c>
      <c r="L3811" s="5" cm="1">
        <f t="array" ref="L3811">_xlfn.IFS(I3811=0, 0, I3811&gt;34, 0, AND(I3811&gt;0, I3811&lt;35), VLOOKUP(I3811, $A$63:$C$96, 3))</f>
        <v>4800</v>
      </c>
      <c r="M3811" s="5">
        <f t="shared" si="538"/>
        <v>1669.0339151650724</v>
      </c>
      <c r="N3811" s="5">
        <v>1180.8296712129145</v>
      </c>
      <c r="O3811" s="5">
        <f t="shared" si="545"/>
        <v>2065.1426999999999</v>
      </c>
      <c r="P3811" s="5">
        <f t="shared" si="546"/>
        <v>2065.1426999999999</v>
      </c>
      <c r="Q3811" s="5">
        <f t="shared" si="540"/>
        <v>487.20077413479089</v>
      </c>
      <c r="R3811" s="5">
        <f>IF(O3811&gt;(P3811+U3811),O3811-P3811-U3811, 0)</f>
        <v>0</v>
      </c>
      <c r="S3811" s="5">
        <f t="shared" si="541"/>
        <v>606.47108271579839</v>
      </c>
      <c r="T3811" s="5">
        <f t="shared" si="542"/>
        <v>3797.4201324492747</v>
      </c>
      <c r="U3811" s="5">
        <f>IF(O3811&gt;P3811,IF(V3810*($B$6/100)&gt;=O3811-P3811,(O3811-P3811), V3810*($B$6/100)), 0)</f>
        <v>0</v>
      </c>
      <c r="V3811" s="5">
        <f>V3810+(T3811*($B$5/100))-(U3811/($B$6/100))</f>
        <v>3511081.3014238486</v>
      </c>
      <c r="W3811" s="5">
        <f t="shared" si="543"/>
        <v>87777.032535596212</v>
      </c>
    </row>
    <row r="3812" spans="4:23" x14ac:dyDescent="0.25">
      <c r="D3812">
        <f t="shared" si="544"/>
        <v>3810</v>
      </c>
      <c r="E3812" s="3">
        <v>43989</v>
      </c>
      <c r="F3812" s="4">
        <v>0.75</v>
      </c>
      <c r="G3812">
        <v>50</v>
      </c>
      <c r="H3812">
        <v>4</v>
      </c>
      <c r="I3812" s="5">
        <f t="shared" si="539"/>
        <v>7</v>
      </c>
      <c r="J3812" s="22">
        <v>2.3012624775441322E-4</v>
      </c>
      <c r="K3812">
        <v>1.1066E-4</v>
      </c>
      <c r="L3812" s="5" cm="1">
        <f t="array" ref="L3812">_xlfn.IFS(I3812=0, 0, I3812&gt;34, 0, AND(I3812&gt;0, I3812&lt;35), VLOOKUP(I3812, $A$63:$C$96, 3))</f>
        <v>4800</v>
      </c>
      <c r="M3812" s="5">
        <f t="shared" si="538"/>
        <v>1093.0996768334628</v>
      </c>
      <c r="N3812" s="5">
        <v>1373.8512573497214</v>
      </c>
      <c r="O3812" s="5">
        <f t="shared" si="545"/>
        <v>3117.2921999999999</v>
      </c>
      <c r="P3812" s="5">
        <f t="shared" si="546"/>
        <v>3117.2921999999999</v>
      </c>
      <c r="Q3812" s="5">
        <f t="shared" si="540"/>
        <v>487.20077413479089</v>
      </c>
      <c r="R3812" s="5">
        <f>IF(O3812&gt;(P3812+U3812),O3812-P3812-U3812, 0)</f>
        <v>0</v>
      </c>
      <c r="S3812" s="5">
        <f t="shared" si="541"/>
        <v>705.60647301444101</v>
      </c>
      <c r="T3812" s="5">
        <f t="shared" si="542"/>
        <v>2070.2010038190219</v>
      </c>
      <c r="U3812" s="5">
        <f>IF(O3812&gt;P3812,IF(V3811*($B$6/100)&gt;=O3812-P3812,(O3812-P3812), V3811*($B$6/100)), 0)</f>
        <v>0</v>
      </c>
      <c r="V3812" s="5">
        <f>V3811+(T3812*($B$5/100))-(U3812/($B$6/100))</f>
        <v>3512530.4421265218</v>
      </c>
      <c r="W3812" s="5">
        <f t="shared" si="543"/>
        <v>87813.261053163049</v>
      </c>
    </row>
    <row r="3813" spans="4:23" x14ac:dyDescent="0.25">
      <c r="D3813">
        <f t="shared" si="544"/>
        <v>3811</v>
      </c>
      <c r="E3813" s="3">
        <v>43989</v>
      </c>
      <c r="F3813" s="4">
        <v>0.79166666666666663</v>
      </c>
      <c r="G3813">
        <v>40</v>
      </c>
      <c r="H3813">
        <v>1</v>
      </c>
      <c r="I3813" s="5">
        <f t="shared" si="539"/>
        <v>6</v>
      </c>
      <c r="J3813" s="22">
        <v>1.1135141020374834E-4</v>
      </c>
      <c r="K3813">
        <v>1.3448E-4</v>
      </c>
      <c r="L3813" s="5" cm="1">
        <f t="array" ref="L3813">_xlfn.IFS(I3813=0, 0, I3813&gt;34, 0, AND(I3813&gt;0, I3813&lt;35), VLOOKUP(I3813, $A$63:$C$96, 3))</f>
        <v>2980</v>
      </c>
      <c r="M3813" s="5">
        <f t="shared" si="538"/>
        <v>528.91919846780468</v>
      </c>
      <c r="N3813" s="5">
        <v>1494.0685870673128</v>
      </c>
      <c r="O3813" s="5">
        <f t="shared" si="545"/>
        <v>3788.3016000000002</v>
      </c>
      <c r="P3813" s="5">
        <f t="shared" si="546"/>
        <v>3508.9191984678046</v>
      </c>
      <c r="Q3813" s="5">
        <f t="shared" si="540"/>
        <v>0</v>
      </c>
      <c r="R3813" s="5">
        <f>IF(O3813&gt;(P3813+U3813),O3813-P3813-U3813, 0)</f>
        <v>0</v>
      </c>
      <c r="S3813" s="5">
        <f t="shared" si="541"/>
        <v>0</v>
      </c>
      <c r="T3813" s="5">
        <f t="shared" si="542"/>
        <v>0</v>
      </c>
      <c r="U3813" s="5">
        <f>IF(O3813&gt;P3813,IF(V3812*($B$6/100)&gt;=O3813-P3813,(O3813-P3813), V3812*($B$6/100)), 0)</f>
        <v>279.38240153219567</v>
      </c>
      <c r="V3813" s="5">
        <f>V3812+(T3813*($B$5/100))-(U3813/($B$6/100))</f>
        <v>3512131.3244100474</v>
      </c>
      <c r="W3813" s="5">
        <f t="shared" si="543"/>
        <v>87803.283110251185</v>
      </c>
    </row>
    <row r="3814" spans="4:23" x14ac:dyDescent="0.25">
      <c r="D3814">
        <f t="shared" si="544"/>
        <v>3812</v>
      </c>
      <c r="E3814" s="3">
        <v>43989</v>
      </c>
      <c r="F3814" s="4">
        <v>0.83333333333333337</v>
      </c>
      <c r="G3814">
        <v>30</v>
      </c>
      <c r="H3814">
        <v>0</v>
      </c>
      <c r="I3814" s="5">
        <f t="shared" si="539"/>
        <v>4</v>
      </c>
      <c r="J3814" s="22">
        <v>4.4540564081499335E-5</v>
      </c>
      <c r="K3814">
        <v>1.3720999999999997E-4</v>
      </c>
      <c r="L3814" s="5" cm="1">
        <f t="array" ref="L3814">_xlfn.IFS(I3814=0, 0, I3814&gt;34, 0, AND(I3814&gt;0, I3814&lt;35), VLOOKUP(I3814, $A$63:$C$96, 3))</f>
        <v>740</v>
      </c>
      <c r="M3814" s="5">
        <f t="shared" si="538"/>
        <v>211.56767938712184</v>
      </c>
      <c r="N3814" s="5">
        <v>1427.311345589113</v>
      </c>
      <c r="O3814" s="5">
        <f t="shared" si="545"/>
        <v>3865.2056999999995</v>
      </c>
      <c r="P3814" s="5">
        <f t="shared" si="546"/>
        <v>951.56767938712187</v>
      </c>
      <c r="Q3814" s="5">
        <f t="shared" si="540"/>
        <v>0</v>
      </c>
      <c r="R3814" s="5">
        <f>IF(O3814&gt;(P3814+U3814),O3814-P3814-U3814, 0)</f>
        <v>0</v>
      </c>
      <c r="S3814" s="5">
        <f t="shared" si="541"/>
        <v>0</v>
      </c>
      <c r="T3814" s="5">
        <f t="shared" si="542"/>
        <v>0</v>
      </c>
      <c r="U3814" s="5">
        <f>IF(O3814&gt;P3814,IF(V3813*($B$6/100)&gt;=O3814-P3814,(O3814-P3814), V3813*($B$6/100)), 0)</f>
        <v>2913.6380206128779</v>
      </c>
      <c r="V3814" s="5">
        <f>V3813+(T3814*($B$5/100))-(U3814/($B$6/100))</f>
        <v>3507968.9843806005</v>
      </c>
      <c r="W3814" s="5">
        <f t="shared" si="543"/>
        <v>87699.224609515019</v>
      </c>
    </row>
    <row r="3815" spans="4:23" x14ac:dyDescent="0.25">
      <c r="D3815">
        <f t="shared" si="544"/>
        <v>3813</v>
      </c>
      <c r="E3815" s="3">
        <v>43989</v>
      </c>
      <c r="F3815" s="4">
        <v>0.875</v>
      </c>
      <c r="G3815">
        <v>40</v>
      </c>
      <c r="H3815">
        <v>0</v>
      </c>
      <c r="I3815" s="5">
        <f t="shared" si="539"/>
        <v>6</v>
      </c>
      <c r="J3815" s="22">
        <v>4.9489515646110373E-6</v>
      </c>
      <c r="K3815">
        <v>1.4351000000000001E-4</v>
      </c>
      <c r="L3815" s="5" cm="1">
        <f t="array" ref="L3815">_xlfn.IFS(I3815=0, 0, I3815&gt;34, 0, AND(I3815&gt;0, I3815&lt;35), VLOOKUP(I3815, $A$63:$C$96, 3))</f>
        <v>2980</v>
      </c>
      <c r="M3815" s="5">
        <f t="shared" si="538"/>
        <v>23.507519931902429</v>
      </c>
      <c r="N3815" s="5">
        <v>1311.0278522849753</v>
      </c>
      <c r="O3815" s="5">
        <f t="shared" si="545"/>
        <v>4042.6767000000004</v>
      </c>
      <c r="P3815" s="5">
        <f t="shared" si="546"/>
        <v>3003.5075199319026</v>
      </c>
      <c r="Q3815" s="5">
        <f t="shared" si="540"/>
        <v>0</v>
      </c>
      <c r="R3815" s="5">
        <f>IF(O3815&gt;(P3815+U3815),O3815-P3815-U3815, 0)</f>
        <v>0</v>
      </c>
      <c r="S3815" s="5">
        <f t="shared" si="541"/>
        <v>0</v>
      </c>
      <c r="T3815" s="5">
        <f t="shared" si="542"/>
        <v>0</v>
      </c>
      <c r="U3815" s="5">
        <f>IF(O3815&gt;P3815,IF(V3814*($B$6/100)&gt;=O3815-P3815,(O3815-P3815), V3814*($B$6/100)), 0)</f>
        <v>1039.1691800680978</v>
      </c>
      <c r="V3815" s="5">
        <f>V3814+(T3815*($B$5/100))-(U3815/($B$6/100))</f>
        <v>3506484.4569805032</v>
      </c>
      <c r="W3815" s="5">
        <f t="shared" si="543"/>
        <v>87662.111424512579</v>
      </c>
    </row>
    <row r="3816" spans="4:23" x14ac:dyDescent="0.25">
      <c r="D3816">
        <f t="shared" si="544"/>
        <v>3814</v>
      </c>
      <c r="E3816" s="3">
        <v>43989</v>
      </c>
      <c r="F3816" s="4">
        <v>0.91666666666666663</v>
      </c>
      <c r="G3816">
        <v>30</v>
      </c>
      <c r="H3816">
        <v>0</v>
      </c>
      <c r="I3816" s="5">
        <f t="shared" si="539"/>
        <v>4</v>
      </c>
      <c r="J3816" s="22">
        <v>0</v>
      </c>
      <c r="K3816">
        <v>1.4558E-4</v>
      </c>
      <c r="L3816" s="5" cm="1">
        <f t="array" ref="L3816">_xlfn.IFS(I3816=0, 0, I3816&gt;34, 0, AND(I3816&gt;0, I3816&lt;35), VLOOKUP(I3816, $A$63:$C$96, 3))</f>
        <v>740</v>
      </c>
      <c r="M3816" s="5">
        <f t="shared" si="538"/>
        <v>0</v>
      </c>
      <c r="N3816" s="5">
        <v>1254.3872840409126</v>
      </c>
      <c r="O3816" s="5">
        <f t="shared" si="545"/>
        <v>4100.9885999999997</v>
      </c>
      <c r="P3816" s="5">
        <f t="shared" si="546"/>
        <v>740</v>
      </c>
      <c r="Q3816" s="5">
        <f t="shared" si="540"/>
        <v>0</v>
      </c>
      <c r="R3816" s="5">
        <f>IF(O3816&gt;(P3816+U3816),O3816-P3816-U3816, 0)</f>
        <v>0</v>
      </c>
      <c r="S3816" s="5">
        <f t="shared" si="541"/>
        <v>0</v>
      </c>
      <c r="T3816" s="5">
        <f t="shared" si="542"/>
        <v>0</v>
      </c>
      <c r="U3816" s="5">
        <f>IF(O3816&gt;P3816,IF(V3815*($B$6/100)&gt;=O3816-P3816,(O3816-P3816), V3815*($B$6/100)), 0)</f>
        <v>3360.9885999999997</v>
      </c>
      <c r="V3816" s="5">
        <f>V3815+(T3816*($B$5/100))-(U3816/($B$6/100))</f>
        <v>3501683.0446947888</v>
      </c>
      <c r="W3816" s="5">
        <f t="shared" si="543"/>
        <v>87542.076117369725</v>
      </c>
    </row>
    <row r="3817" spans="4:23" x14ac:dyDescent="0.25">
      <c r="D3817">
        <f t="shared" si="544"/>
        <v>3815</v>
      </c>
      <c r="E3817" s="3">
        <v>43989</v>
      </c>
      <c r="F3817" s="4">
        <v>0.95833333333333337</v>
      </c>
      <c r="G3817">
        <v>20</v>
      </c>
      <c r="H3817">
        <v>0</v>
      </c>
      <c r="I3817" s="5">
        <f t="shared" si="539"/>
        <v>3</v>
      </c>
      <c r="J3817" s="22">
        <v>0</v>
      </c>
      <c r="K3817">
        <v>1.4941999999999999E-4</v>
      </c>
      <c r="L3817" s="5" cm="1">
        <f t="array" ref="L3817">_xlfn.IFS(I3817=0, 0, I3817&gt;34, 0, AND(I3817&gt;0, I3817&lt;35), VLOOKUP(I3817, $A$63:$C$96, 3))</f>
        <v>232</v>
      </c>
      <c r="M3817" s="5">
        <f t="shared" si="538"/>
        <v>0</v>
      </c>
      <c r="N3817" s="5">
        <v>1118.9106352817332</v>
      </c>
      <c r="O3817" s="5">
        <f t="shared" si="545"/>
        <v>4209.161399999999</v>
      </c>
      <c r="P3817" s="5">
        <f t="shared" si="546"/>
        <v>232</v>
      </c>
      <c r="Q3817" s="5">
        <f t="shared" si="540"/>
        <v>0</v>
      </c>
      <c r="R3817" s="5">
        <f>IF(O3817&gt;(P3817+U3817),O3817-P3817-U3817, 0)</f>
        <v>0</v>
      </c>
      <c r="S3817" s="5">
        <f t="shared" si="541"/>
        <v>0</v>
      </c>
      <c r="T3817" s="5">
        <f t="shared" si="542"/>
        <v>0</v>
      </c>
      <c r="U3817" s="5">
        <f>IF(O3817&gt;P3817,IF(V3816*($B$6/100)&gt;=O3817-P3817,(O3817-P3817), V3816*($B$6/100)), 0)</f>
        <v>3977.161399999999</v>
      </c>
      <c r="V3817" s="5">
        <f>V3816+(T3817*($B$5/100))-(U3817/($B$6/100))</f>
        <v>3496001.3855519318</v>
      </c>
      <c r="W3817" s="5">
        <f t="shared" si="543"/>
        <v>87400.034638798301</v>
      </c>
    </row>
    <row r="3818" spans="4:23" x14ac:dyDescent="0.25">
      <c r="D3818">
        <f t="shared" si="544"/>
        <v>3816</v>
      </c>
      <c r="E3818" s="3">
        <v>43990</v>
      </c>
      <c r="F3818" s="4">
        <v>0</v>
      </c>
      <c r="G3818">
        <v>20</v>
      </c>
      <c r="H3818">
        <v>0</v>
      </c>
      <c r="I3818" s="5">
        <f t="shared" si="539"/>
        <v>3</v>
      </c>
      <c r="J3818" s="22">
        <v>0</v>
      </c>
      <c r="K3818">
        <v>1.3175E-4</v>
      </c>
      <c r="L3818" s="5" cm="1">
        <f t="array" ref="L3818">_xlfn.IFS(I3818=0, 0, I3818&gt;34, 0, AND(I3818&gt;0, I3818&lt;35), VLOOKUP(I3818, $A$63:$C$96, 3))</f>
        <v>232</v>
      </c>
      <c r="M3818" s="5">
        <f t="shared" si="538"/>
        <v>0</v>
      </c>
      <c r="N3818" s="5">
        <v>870.23962036635237</v>
      </c>
      <c r="O3818" s="5">
        <f t="shared" si="545"/>
        <v>3711.3975</v>
      </c>
      <c r="P3818" s="5">
        <f t="shared" si="546"/>
        <v>232</v>
      </c>
      <c r="Q3818" s="5">
        <f t="shared" si="540"/>
        <v>0</v>
      </c>
      <c r="R3818" s="5">
        <f>IF(O3818&gt;(P3818+U3818),O3818-P3818-U3818, 0)</f>
        <v>0</v>
      </c>
      <c r="S3818" s="5">
        <f t="shared" si="541"/>
        <v>0</v>
      </c>
      <c r="T3818" s="5">
        <f t="shared" si="542"/>
        <v>0</v>
      </c>
      <c r="U3818" s="5">
        <f>IF(O3818&gt;P3818,IF(V3817*($B$6/100)&gt;=O3818-P3818,(O3818-P3818), V3817*($B$6/100)), 0)</f>
        <v>3479.3975</v>
      </c>
      <c r="V3818" s="5">
        <f>V3817+(T3818*($B$5/100))-(U3818/($B$6/100))</f>
        <v>3491030.8176947888</v>
      </c>
      <c r="W3818" s="5">
        <f t="shared" si="543"/>
        <v>87275.770442369714</v>
      </c>
    </row>
    <row r="3819" spans="4:23" x14ac:dyDescent="0.25">
      <c r="D3819">
        <f t="shared" si="544"/>
        <v>3817</v>
      </c>
      <c r="E3819" s="3">
        <v>43990</v>
      </c>
      <c r="F3819" s="4">
        <v>4.1666666666666664E-2</v>
      </c>
      <c r="G3819">
        <v>20</v>
      </c>
      <c r="H3819">
        <v>0</v>
      </c>
      <c r="I3819" s="5">
        <f t="shared" si="539"/>
        <v>3</v>
      </c>
      <c r="J3819" s="22">
        <v>0</v>
      </c>
      <c r="K3819">
        <v>1.0119000000000001E-4</v>
      </c>
      <c r="L3819" s="5" cm="1">
        <f t="array" ref="L3819">_xlfn.IFS(I3819=0, 0, I3819&gt;34, 0, AND(I3819&gt;0, I3819&lt;35), VLOOKUP(I3819, $A$63:$C$96, 3))</f>
        <v>232</v>
      </c>
      <c r="M3819" s="5">
        <f t="shared" si="538"/>
        <v>0</v>
      </c>
      <c r="N3819" s="5">
        <v>715.57782995471041</v>
      </c>
      <c r="O3819" s="5">
        <f t="shared" si="545"/>
        <v>2850.5223000000001</v>
      </c>
      <c r="P3819" s="5">
        <f t="shared" si="546"/>
        <v>232</v>
      </c>
      <c r="Q3819" s="5">
        <f t="shared" si="540"/>
        <v>0</v>
      </c>
      <c r="R3819" s="5">
        <f>IF(O3819&gt;(P3819+U3819),O3819-P3819-U3819, 0)</f>
        <v>0</v>
      </c>
      <c r="S3819" s="5">
        <f t="shared" si="541"/>
        <v>0</v>
      </c>
      <c r="T3819" s="5">
        <f t="shared" si="542"/>
        <v>0</v>
      </c>
      <c r="U3819" s="5">
        <f>IF(O3819&gt;P3819,IF(V3818*($B$6/100)&gt;=O3819-P3819,(O3819-P3819), V3818*($B$6/100)), 0)</f>
        <v>2618.5223000000001</v>
      </c>
      <c r="V3819" s="5">
        <f>V3818+(T3819*($B$5/100))-(U3819/($B$6/100))</f>
        <v>3487290.0715519316</v>
      </c>
      <c r="W3819" s="5">
        <f t="shared" si="543"/>
        <v>87182.251788798283</v>
      </c>
    </row>
    <row r="3820" spans="4:23" x14ac:dyDescent="0.25">
      <c r="D3820">
        <f t="shared" si="544"/>
        <v>3818</v>
      </c>
      <c r="E3820" s="3">
        <v>43990</v>
      </c>
      <c r="F3820" s="4">
        <v>8.3333333333333329E-2</v>
      </c>
      <c r="G3820">
        <v>20</v>
      </c>
      <c r="H3820">
        <v>0</v>
      </c>
      <c r="I3820" s="5">
        <f t="shared" si="539"/>
        <v>3</v>
      </c>
      <c r="J3820" s="22">
        <v>0</v>
      </c>
      <c r="K3820">
        <v>8.3079999999999997E-5</v>
      </c>
      <c r="L3820" s="5" cm="1">
        <f t="array" ref="L3820">_xlfn.IFS(I3820=0, 0, I3820&gt;34, 0, AND(I3820&gt;0, I3820&lt;35), VLOOKUP(I3820, $A$63:$C$96, 3))</f>
        <v>232</v>
      </c>
      <c r="M3820" s="5">
        <f t="shared" si="538"/>
        <v>0</v>
      </c>
      <c r="N3820" s="5">
        <v>684.227000311658</v>
      </c>
      <c r="O3820" s="5">
        <f t="shared" si="545"/>
        <v>2340.3635999999997</v>
      </c>
      <c r="P3820" s="5">
        <f t="shared" si="546"/>
        <v>232</v>
      </c>
      <c r="Q3820" s="5">
        <f t="shared" si="540"/>
        <v>0</v>
      </c>
      <c r="R3820" s="5">
        <f>IF(O3820&gt;(P3820+U3820),O3820-P3820-U3820, 0)</f>
        <v>0</v>
      </c>
      <c r="S3820" s="5">
        <f t="shared" si="541"/>
        <v>0</v>
      </c>
      <c r="T3820" s="5">
        <f t="shared" si="542"/>
        <v>0</v>
      </c>
      <c r="U3820" s="5">
        <f>IF(O3820&gt;P3820,IF(V3819*($B$6/100)&gt;=O3820-P3820,(O3820-P3820), V3819*($B$6/100)), 0)</f>
        <v>2108.3635999999997</v>
      </c>
      <c r="V3820" s="5">
        <f>V3819+(T3820*($B$5/100))-(U3820/($B$6/100))</f>
        <v>3484278.1235519317</v>
      </c>
      <c r="W3820" s="5">
        <f t="shared" si="543"/>
        <v>87106.953088798298</v>
      </c>
    </row>
    <row r="3821" spans="4:23" x14ac:dyDescent="0.25">
      <c r="D3821">
        <f t="shared" si="544"/>
        <v>3819</v>
      </c>
      <c r="E3821" s="3">
        <v>43990</v>
      </c>
      <c r="F3821" s="4">
        <v>0.125</v>
      </c>
      <c r="G3821">
        <v>20</v>
      </c>
      <c r="H3821">
        <v>0</v>
      </c>
      <c r="I3821" s="5">
        <f t="shared" si="539"/>
        <v>3</v>
      </c>
      <c r="J3821" s="22">
        <v>0</v>
      </c>
      <c r="K3821">
        <v>7.4170000000000003E-5</v>
      </c>
      <c r="L3821" s="5" cm="1">
        <f t="array" ref="L3821">_xlfn.IFS(I3821=0, 0, I3821&gt;34, 0, AND(I3821&gt;0, I3821&lt;35), VLOOKUP(I3821, $A$63:$C$96, 3))</f>
        <v>232</v>
      </c>
      <c r="M3821" s="5">
        <f t="shared" si="538"/>
        <v>0</v>
      </c>
      <c r="N3821" s="5">
        <v>672.08020119631385</v>
      </c>
      <c r="O3821" s="5">
        <f t="shared" si="545"/>
        <v>2089.3689000000004</v>
      </c>
      <c r="P3821" s="5">
        <f t="shared" si="546"/>
        <v>232</v>
      </c>
      <c r="Q3821" s="5">
        <f t="shared" si="540"/>
        <v>0</v>
      </c>
      <c r="R3821" s="5">
        <f>IF(O3821&gt;(P3821+U3821),O3821-P3821-U3821, 0)</f>
        <v>0</v>
      </c>
      <c r="S3821" s="5">
        <f t="shared" si="541"/>
        <v>0</v>
      </c>
      <c r="T3821" s="5">
        <f t="shared" si="542"/>
        <v>0</v>
      </c>
      <c r="U3821" s="5">
        <f>IF(O3821&gt;P3821,IF(V3820*($B$6/100)&gt;=O3821-P3821,(O3821-P3821), V3820*($B$6/100)), 0)</f>
        <v>1857.3689000000004</v>
      </c>
      <c r="V3821" s="5">
        <f>V3820+(T3821*($B$5/100))-(U3821/($B$6/100))</f>
        <v>3481624.7394090747</v>
      </c>
      <c r="W3821" s="5">
        <f t="shared" si="543"/>
        <v>87040.618485226863</v>
      </c>
    </row>
    <row r="3822" spans="4:23" x14ac:dyDescent="0.25">
      <c r="D3822">
        <f t="shared" si="544"/>
        <v>3820</v>
      </c>
      <c r="E3822" s="3">
        <v>43990</v>
      </c>
      <c r="F3822" s="4">
        <v>0.16666666666666666</v>
      </c>
      <c r="G3822">
        <v>20</v>
      </c>
      <c r="H3822">
        <v>0</v>
      </c>
      <c r="I3822" s="5">
        <f t="shared" si="539"/>
        <v>3</v>
      </c>
      <c r="J3822" s="22">
        <v>0</v>
      </c>
      <c r="K3822">
        <v>6.9670000000000002E-5</v>
      </c>
      <c r="L3822" s="5" cm="1">
        <f t="array" ref="L3822">_xlfn.IFS(I3822=0, 0, I3822&gt;34, 0, AND(I3822&gt;0, I3822&lt;35), VLOOKUP(I3822, $A$63:$C$96, 3))</f>
        <v>232</v>
      </c>
      <c r="M3822" s="5">
        <f t="shared" si="538"/>
        <v>0</v>
      </c>
      <c r="N3822" s="5">
        <v>689.24202336471478</v>
      </c>
      <c r="O3822" s="5">
        <f t="shared" si="545"/>
        <v>1962.6039000000001</v>
      </c>
      <c r="P3822" s="5">
        <f t="shared" si="546"/>
        <v>232</v>
      </c>
      <c r="Q3822" s="5">
        <f t="shared" si="540"/>
        <v>0</v>
      </c>
      <c r="R3822" s="5">
        <f>IF(O3822&gt;(P3822+U3822),O3822-P3822-U3822, 0)</f>
        <v>0</v>
      </c>
      <c r="S3822" s="5">
        <f t="shared" si="541"/>
        <v>0</v>
      </c>
      <c r="T3822" s="5">
        <f t="shared" si="542"/>
        <v>0</v>
      </c>
      <c r="U3822" s="5">
        <f>IF(O3822&gt;P3822,IF(V3821*($B$6/100)&gt;=O3822-P3822,(O3822-P3822), V3821*($B$6/100)), 0)</f>
        <v>1730.6039000000001</v>
      </c>
      <c r="V3822" s="5">
        <f>V3821+(T3822*($B$5/100))-(U3822/($B$6/100))</f>
        <v>3479152.4481233605</v>
      </c>
      <c r="W3822" s="5">
        <f t="shared" si="543"/>
        <v>86978.811203084013</v>
      </c>
    </row>
    <row r="3823" spans="4:23" x14ac:dyDescent="0.25">
      <c r="D3823">
        <f t="shared" si="544"/>
        <v>3821</v>
      </c>
      <c r="E3823" s="3">
        <v>43990</v>
      </c>
      <c r="F3823" s="4">
        <v>0.20833333333333334</v>
      </c>
      <c r="G3823">
        <v>20</v>
      </c>
      <c r="H3823">
        <v>0</v>
      </c>
      <c r="I3823" s="5">
        <f t="shared" si="539"/>
        <v>3</v>
      </c>
      <c r="J3823" s="22">
        <v>7.4234273469165555E-6</v>
      </c>
      <c r="K3823">
        <v>6.8520000000000001E-5</v>
      </c>
      <c r="L3823" s="5" cm="1">
        <f t="array" ref="L3823">_xlfn.IFS(I3823=0, 0, I3823&gt;34, 0, AND(I3823&gt;0, I3823&lt;35), VLOOKUP(I3823, $A$63:$C$96, 3))</f>
        <v>232</v>
      </c>
      <c r="M3823" s="5">
        <f t="shared" si="538"/>
        <v>35.26127989785364</v>
      </c>
      <c r="N3823" s="5">
        <v>729.64647595509109</v>
      </c>
      <c r="O3823" s="5">
        <f t="shared" si="545"/>
        <v>1930.2084</v>
      </c>
      <c r="P3823" s="5">
        <f t="shared" si="546"/>
        <v>267.26127989785363</v>
      </c>
      <c r="Q3823" s="5">
        <f t="shared" si="540"/>
        <v>0</v>
      </c>
      <c r="R3823" s="5">
        <f>IF(O3823&gt;(P3823+U3823),O3823-P3823-U3823, 0)</f>
        <v>0</v>
      </c>
      <c r="S3823" s="5">
        <f t="shared" si="541"/>
        <v>0</v>
      </c>
      <c r="T3823" s="5">
        <f t="shared" si="542"/>
        <v>0</v>
      </c>
      <c r="U3823" s="5">
        <f>IF(O3823&gt;P3823,IF(V3822*($B$6/100)&gt;=O3823-P3823,(O3823-P3823), V3822*($B$6/100)), 0)</f>
        <v>1662.9471201021463</v>
      </c>
      <c r="V3823" s="5">
        <f>V3822+(T3823*($B$5/100))-(U3823/($B$6/100))</f>
        <v>3476776.8093803576</v>
      </c>
      <c r="W3823" s="5">
        <f t="shared" si="543"/>
        <v>86919.420234508943</v>
      </c>
    </row>
    <row r="3824" spans="4:23" x14ac:dyDescent="0.25">
      <c r="D3824">
        <f t="shared" si="544"/>
        <v>3822</v>
      </c>
      <c r="E3824" s="3">
        <v>43990</v>
      </c>
      <c r="F3824" s="4">
        <v>0.25</v>
      </c>
      <c r="G3824">
        <v>10</v>
      </c>
      <c r="H3824">
        <v>0</v>
      </c>
      <c r="I3824" s="5">
        <f t="shared" si="539"/>
        <v>1</v>
      </c>
      <c r="J3824" s="22">
        <v>5.6912942993026926E-5</v>
      </c>
      <c r="K3824">
        <v>7.0119999999999999E-5</v>
      </c>
      <c r="L3824" s="5" cm="1">
        <f t="array" ref="L3824">_xlfn.IFS(I3824=0, 0, I3824&gt;34, 0, AND(I3824&gt;0, I3824&lt;35), VLOOKUP(I3824, $A$63:$C$96, 3))</f>
        <v>0</v>
      </c>
      <c r="M3824" s="5">
        <f t="shared" si="538"/>
        <v>270.33647921687793</v>
      </c>
      <c r="N3824" s="5">
        <v>894.34787624705325</v>
      </c>
      <c r="O3824" s="5">
        <f t="shared" si="545"/>
        <v>1975.2803999999999</v>
      </c>
      <c r="P3824" s="5">
        <f t="shared" si="546"/>
        <v>270.33647921687793</v>
      </c>
      <c r="Q3824" s="5">
        <f t="shared" si="540"/>
        <v>0</v>
      </c>
      <c r="R3824" s="5">
        <f>IF(O3824&gt;(P3824+U3824),O3824-P3824-U3824, 0)</f>
        <v>0</v>
      </c>
      <c r="S3824" s="5">
        <f t="shared" si="541"/>
        <v>0</v>
      </c>
      <c r="T3824" s="5">
        <f t="shared" si="542"/>
        <v>0</v>
      </c>
      <c r="U3824" s="5">
        <f>IF(O3824&gt;P3824,IF(V3823*($B$6/100)&gt;=O3824-P3824,(O3824-P3824), V3823*($B$6/100)), 0)</f>
        <v>1704.9439207831219</v>
      </c>
      <c r="V3824" s="5">
        <f>V3823+(T3824*($B$5/100))-(U3824/($B$6/100))</f>
        <v>3474341.1752078105</v>
      </c>
      <c r="W3824" s="5">
        <f t="shared" si="543"/>
        <v>86858.529380195265</v>
      </c>
    </row>
    <row r="3825" spans="4:23" x14ac:dyDescent="0.25">
      <c r="D3825">
        <f t="shared" si="544"/>
        <v>3823</v>
      </c>
      <c r="E3825" s="3">
        <v>43990</v>
      </c>
      <c r="F3825" s="4">
        <v>0.29166666666666669</v>
      </c>
      <c r="G3825">
        <v>20</v>
      </c>
      <c r="H3825">
        <v>0</v>
      </c>
      <c r="I3825" s="5">
        <f t="shared" si="539"/>
        <v>3</v>
      </c>
      <c r="J3825" s="22">
        <v>9.6504555509915218E-5</v>
      </c>
      <c r="K3825">
        <v>7.6009999999999999E-5</v>
      </c>
      <c r="L3825" s="5" cm="1">
        <f t="array" ref="L3825">_xlfn.IFS(I3825=0, 0, I3825&gt;34, 0, AND(I3825&gt;0, I3825&lt;35), VLOOKUP(I3825, $A$63:$C$96, 3))</f>
        <v>232</v>
      </c>
      <c r="M3825" s="5">
        <f t="shared" si="538"/>
        <v>458.39663867209731</v>
      </c>
      <c r="N3825" s="5">
        <v>1241.9468467318934</v>
      </c>
      <c r="O3825" s="5">
        <f t="shared" si="545"/>
        <v>2141.2017000000001</v>
      </c>
      <c r="P3825" s="5">
        <f t="shared" si="546"/>
        <v>690.39663867209731</v>
      </c>
      <c r="Q3825" s="5">
        <f t="shared" si="540"/>
        <v>0</v>
      </c>
      <c r="R3825" s="5">
        <f>IF(O3825&gt;(P3825+U3825),O3825-P3825-U3825, 0)</f>
        <v>0</v>
      </c>
      <c r="S3825" s="5">
        <f t="shared" si="541"/>
        <v>0</v>
      </c>
      <c r="T3825" s="5">
        <f t="shared" si="542"/>
        <v>0</v>
      </c>
      <c r="U3825" s="5">
        <f>IF(O3825&gt;P3825,IF(V3824*($B$6/100)&gt;=O3825-P3825,(O3825-P3825), V3824*($B$6/100)), 0)</f>
        <v>1450.8050613279029</v>
      </c>
      <c r="V3825" s="5">
        <f>V3824+(T3825*($B$5/100))-(U3825/($B$6/100))</f>
        <v>3472268.5965487706</v>
      </c>
      <c r="W3825" s="5">
        <f t="shared" si="543"/>
        <v>86806.714913719261</v>
      </c>
    </row>
    <row r="3826" spans="4:23" x14ac:dyDescent="0.25">
      <c r="D3826">
        <f t="shared" si="544"/>
        <v>3824</v>
      </c>
      <c r="E3826" s="3">
        <v>43990</v>
      </c>
      <c r="F3826" s="4">
        <v>0.33333333333333331</v>
      </c>
      <c r="G3826">
        <v>20</v>
      </c>
      <c r="H3826">
        <v>0</v>
      </c>
      <c r="I3826" s="5">
        <f t="shared" si="539"/>
        <v>3</v>
      </c>
      <c r="J3826" s="22">
        <v>1.3609616802680351E-4</v>
      </c>
      <c r="K3826">
        <v>8.7509999999999994E-5</v>
      </c>
      <c r="L3826" s="5" cm="1">
        <f t="array" ref="L3826">_xlfn.IFS(I3826=0, 0, I3826&gt;34, 0, AND(I3826&gt;0, I3826&lt;35), VLOOKUP(I3826, $A$63:$C$96, 3))</f>
        <v>232</v>
      </c>
      <c r="M3826" s="5">
        <f t="shared" si="538"/>
        <v>646.45679812731669</v>
      </c>
      <c r="N3826" s="5">
        <v>1585.3261065073382</v>
      </c>
      <c r="O3826" s="5">
        <f t="shared" si="545"/>
        <v>2465.1566999999995</v>
      </c>
      <c r="P3826" s="5">
        <f t="shared" si="546"/>
        <v>878.45679812731669</v>
      </c>
      <c r="Q3826" s="5">
        <f t="shared" si="540"/>
        <v>0</v>
      </c>
      <c r="R3826" s="5">
        <f>IF(O3826&gt;(P3826+U3826),O3826-P3826-U3826, 0)</f>
        <v>0</v>
      </c>
      <c r="S3826" s="5">
        <f t="shared" si="541"/>
        <v>0</v>
      </c>
      <c r="T3826" s="5">
        <f t="shared" si="542"/>
        <v>0</v>
      </c>
      <c r="U3826" s="5">
        <f>IF(O3826&gt;P3826,IF(V3825*($B$6/100)&gt;=O3826-P3826,(O3826-P3826), V3825*($B$6/100)), 0)</f>
        <v>1586.6999018726829</v>
      </c>
      <c r="V3826" s="5">
        <f>V3825+(T3826*($B$5/100))-(U3826/($B$6/100))</f>
        <v>3470001.8824032382</v>
      </c>
      <c r="W3826" s="5">
        <f t="shared" si="543"/>
        <v>86750.047060080949</v>
      </c>
    </row>
    <row r="3827" spans="4:23" x14ac:dyDescent="0.25">
      <c r="D3827">
        <f t="shared" si="544"/>
        <v>3825</v>
      </c>
      <c r="E3827" s="3">
        <v>43990</v>
      </c>
      <c r="F3827" s="4">
        <v>0.375</v>
      </c>
      <c r="G3827">
        <v>20</v>
      </c>
      <c r="H3827">
        <v>7</v>
      </c>
      <c r="I3827" s="5">
        <f t="shared" si="539"/>
        <v>3</v>
      </c>
      <c r="J3827" s="22">
        <v>3.8601822203966087E-4</v>
      </c>
      <c r="K3827">
        <v>8.6760000000000003E-5</v>
      </c>
      <c r="L3827" s="5" cm="1">
        <f t="array" ref="L3827">_xlfn.IFS(I3827=0, 0, I3827&gt;34, 0, AND(I3827&gt;0, I3827&lt;35), VLOOKUP(I3827, $A$63:$C$96, 3))</f>
        <v>232</v>
      </c>
      <c r="M3827" s="5">
        <f t="shared" si="538"/>
        <v>1833.5865546883892</v>
      </c>
      <c r="N3827" s="5">
        <v>1558.0018111279696</v>
      </c>
      <c r="O3827" s="5">
        <f t="shared" si="545"/>
        <v>2444.0291999999999</v>
      </c>
      <c r="P3827" s="5">
        <f t="shared" si="546"/>
        <v>2065.5865546883892</v>
      </c>
      <c r="Q3827" s="5">
        <f t="shared" si="540"/>
        <v>0</v>
      </c>
      <c r="R3827" s="5">
        <f>IF(O3827&gt;(P3827+U3827),O3827-P3827-U3827, 0)</f>
        <v>0</v>
      </c>
      <c r="S3827" s="5">
        <f t="shared" si="541"/>
        <v>0</v>
      </c>
      <c r="T3827" s="5">
        <f t="shared" si="542"/>
        <v>0</v>
      </c>
      <c r="U3827" s="5">
        <f>IF(O3827&gt;P3827,IF(V3826*($B$6/100)&gt;=O3827-P3827,(O3827-P3827), V3826*($B$6/100)), 0)</f>
        <v>378.4426453116107</v>
      </c>
      <c r="V3827" s="5">
        <f>V3826+(T3827*($B$5/100))-(U3827/($B$6/100))</f>
        <v>3469461.250052793</v>
      </c>
      <c r="W3827" s="5">
        <f t="shared" si="543"/>
        <v>86736.53125131983</v>
      </c>
    </row>
    <row r="3828" spans="4:23" x14ac:dyDescent="0.25">
      <c r="D3828">
        <f t="shared" si="544"/>
        <v>3826</v>
      </c>
      <c r="E3828" s="3">
        <v>43990</v>
      </c>
      <c r="F3828" s="4">
        <v>0.41666666666666669</v>
      </c>
      <c r="G3828">
        <v>30</v>
      </c>
      <c r="H3828">
        <v>1</v>
      </c>
      <c r="I3828" s="5">
        <f t="shared" si="539"/>
        <v>4</v>
      </c>
      <c r="J3828" s="22">
        <v>2.1033044149596907E-4</v>
      </c>
      <c r="K3828">
        <v>8.0729999999999994E-5</v>
      </c>
      <c r="L3828" s="5" cm="1">
        <f t="array" ref="L3828">_xlfn.IFS(I3828=0, 0, I3828&gt;34, 0, AND(I3828&gt;0, I3828&lt;35), VLOOKUP(I3828, $A$63:$C$96, 3))</f>
        <v>740</v>
      </c>
      <c r="M3828" s="5">
        <f t="shared" si="538"/>
        <v>999.06959710585306</v>
      </c>
      <c r="N3828" s="5">
        <v>1343.7644295686059</v>
      </c>
      <c r="O3828" s="5">
        <f t="shared" si="545"/>
        <v>2274.1640999999995</v>
      </c>
      <c r="P3828" s="5">
        <f t="shared" si="546"/>
        <v>1739.0695971058531</v>
      </c>
      <c r="Q3828" s="5">
        <f t="shared" si="540"/>
        <v>0</v>
      </c>
      <c r="R3828" s="5">
        <f>IF(O3828&gt;(P3828+U3828),O3828-P3828-U3828, 0)</f>
        <v>0</v>
      </c>
      <c r="S3828" s="5">
        <f t="shared" si="541"/>
        <v>0</v>
      </c>
      <c r="T3828" s="5">
        <f t="shared" si="542"/>
        <v>0</v>
      </c>
      <c r="U3828" s="5">
        <f>IF(O3828&gt;P3828,IF(V3827*($B$6/100)&gt;=O3828-P3828,(O3828-P3828), V3827*($B$6/100)), 0)</f>
        <v>535.09450289414644</v>
      </c>
      <c r="V3828" s="5">
        <f>V3827+(T3828*($B$5/100))-(U3828/($B$6/100))</f>
        <v>3468696.8293343727</v>
      </c>
      <c r="W3828" s="5">
        <f t="shared" si="543"/>
        <v>86717.420733359322</v>
      </c>
    </row>
    <row r="3829" spans="4:23" x14ac:dyDescent="0.25">
      <c r="D3829">
        <f t="shared" si="544"/>
        <v>3827</v>
      </c>
      <c r="E3829" s="3">
        <v>43990</v>
      </c>
      <c r="F3829" s="4">
        <v>0.45833333333333331</v>
      </c>
      <c r="G3829">
        <v>30</v>
      </c>
      <c r="H3829">
        <v>7</v>
      </c>
      <c r="I3829" s="5">
        <f t="shared" si="539"/>
        <v>4</v>
      </c>
      <c r="J3829" s="22">
        <v>5.9634866353563E-4</v>
      </c>
      <c r="K3829">
        <v>6.934000000000001E-5</v>
      </c>
      <c r="L3829" s="5" cm="1">
        <f t="array" ref="L3829">_xlfn.IFS(I3829=0, 0, I3829&gt;34, 0, AND(I3829&gt;0, I3829&lt;35), VLOOKUP(I3829, $A$63:$C$96, 3))</f>
        <v>740</v>
      </c>
      <c r="M3829" s="5">
        <f t="shared" si="538"/>
        <v>2832.6561517942428</v>
      </c>
      <c r="N3829" s="5">
        <v>1124.3934970534226</v>
      </c>
      <c r="O3829" s="5">
        <f t="shared" si="545"/>
        <v>1953.3078000000003</v>
      </c>
      <c r="P3829" s="5">
        <f t="shared" si="546"/>
        <v>1953.3078000000003</v>
      </c>
      <c r="Q3829" s="5">
        <f t="shared" si="540"/>
        <v>487.20077413479089</v>
      </c>
      <c r="R3829" s="5">
        <f>IF(O3829&gt;(P3829+U3829),O3829-P3829-U3829, 0)</f>
        <v>0</v>
      </c>
      <c r="S3829" s="5">
        <f t="shared" si="541"/>
        <v>577.48560878907404</v>
      </c>
      <c r="T3829" s="5">
        <f t="shared" si="542"/>
        <v>1041.8627430051683</v>
      </c>
      <c r="U3829" s="5">
        <f>IF(O3829&gt;P3829,IF(V3828*($B$6/100)&gt;=O3829-P3829,(O3829-P3829), V3828*($B$6/100)), 0)</f>
        <v>0</v>
      </c>
      <c r="V3829" s="5">
        <f>V3828+(T3829*($B$5/100))-(U3829/($B$6/100))</f>
        <v>3469426.1332544764</v>
      </c>
      <c r="W3829" s="5">
        <f t="shared" si="543"/>
        <v>86735.653331361915</v>
      </c>
    </row>
    <row r="3830" spans="4:23" x14ac:dyDescent="0.25">
      <c r="D3830">
        <f t="shared" si="544"/>
        <v>3828</v>
      </c>
      <c r="E3830" s="3">
        <v>43990</v>
      </c>
      <c r="F3830" s="4">
        <v>0.5</v>
      </c>
      <c r="G3830">
        <v>20</v>
      </c>
      <c r="H3830">
        <v>6</v>
      </c>
      <c r="I3830" s="5">
        <f t="shared" si="539"/>
        <v>3</v>
      </c>
      <c r="J3830" s="22">
        <v>6.3099132448790726E-4</v>
      </c>
      <c r="K3830">
        <v>5.8429999999999995E-5</v>
      </c>
      <c r="L3830" s="5" cm="1">
        <f t="array" ref="L3830">_xlfn.IFS(I3830=0, 0, I3830&gt;34, 0, AND(I3830&gt;0, I3830&lt;35), VLOOKUP(I3830, $A$63:$C$96, 3))</f>
        <v>232</v>
      </c>
      <c r="M3830" s="5">
        <f t="shared" si="538"/>
        <v>2997.2087913175596</v>
      </c>
      <c r="N3830" s="5">
        <v>962.51449400938634</v>
      </c>
      <c r="O3830" s="5">
        <f t="shared" si="545"/>
        <v>1645.9730999999997</v>
      </c>
      <c r="P3830" s="5">
        <f t="shared" si="546"/>
        <v>1645.9730999999997</v>
      </c>
      <c r="Q3830" s="5">
        <f t="shared" si="540"/>
        <v>487.20077413479089</v>
      </c>
      <c r="R3830" s="5">
        <f>IF(O3830&gt;(P3830+U3830),O3830-P3830-U3830, 0)</f>
        <v>0</v>
      </c>
      <c r="S3830" s="5">
        <f t="shared" si="541"/>
        <v>494.34496908595059</v>
      </c>
      <c r="T3830" s="5">
        <f t="shared" si="542"/>
        <v>1088.8907222316093</v>
      </c>
      <c r="U3830" s="5">
        <f>IF(O3830&gt;P3830,IF(V3829*($B$6/100)&gt;=O3830-P3830,(O3830-P3830), V3829*($B$6/100)), 0)</f>
        <v>0</v>
      </c>
      <c r="V3830" s="5">
        <f>V3829+(T3830*($B$5/100))-(U3830/($B$6/100))</f>
        <v>3470188.3567600385</v>
      </c>
      <c r="W3830" s="5">
        <f t="shared" si="543"/>
        <v>86754.708919000957</v>
      </c>
    </row>
    <row r="3831" spans="4:23" x14ac:dyDescent="0.25">
      <c r="D3831">
        <f t="shared" si="544"/>
        <v>3829</v>
      </c>
      <c r="E3831" s="3">
        <v>43990</v>
      </c>
      <c r="F3831" s="4">
        <v>0.54166666666666663</v>
      </c>
      <c r="G3831">
        <v>40</v>
      </c>
      <c r="H3831">
        <v>1</v>
      </c>
      <c r="I3831" s="5">
        <f t="shared" si="539"/>
        <v>6</v>
      </c>
      <c r="J3831" s="22">
        <v>2.7466681183591258E-4</v>
      </c>
      <c r="K3831">
        <v>5.1679999999999993E-5</v>
      </c>
      <c r="L3831" s="5" cm="1">
        <f t="array" ref="L3831">_xlfn.IFS(I3831=0, 0, I3831&gt;34, 0, AND(I3831&gt;0, I3831&lt;35), VLOOKUP(I3831, $A$63:$C$96, 3))</f>
        <v>2980</v>
      </c>
      <c r="M3831" s="5">
        <f t="shared" si="538"/>
        <v>1304.6673562205849</v>
      </c>
      <c r="N3831" s="5">
        <v>884.49947726871449</v>
      </c>
      <c r="O3831" s="5">
        <f t="shared" si="545"/>
        <v>1455.8255999999999</v>
      </c>
      <c r="P3831" s="5">
        <f t="shared" si="546"/>
        <v>1455.8255999999999</v>
      </c>
      <c r="Q3831" s="5">
        <f t="shared" si="540"/>
        <v>487.20077413479089</v>
      </c>
      <c r="R3831" s="5">
        <f>IF(O3831&gt;(P3831+U3831),O3831-P3831-U3831, 0)</f>
        <v>0</v>
      </c>
      <c r="S3831" s="5">
        <f t="shared" si="541"/>
        <v>454.27665709798453</v>
      </c>
      <c r="T3831" s="5">
        <f t="shared" si="542"/>
        <v>2374.5650991226003</v>
      </c>
      <c r="U3831" s="5">
        <f>IF(O3831&gt;P3831,IF(V3830*($B$6/100)&gt;=O3831-P3831,(O3831-P3831), V3830*($B$6/100)), 0)</f>
        <v>0</v>
      </c>
      <c r="V3831" s="5">
        <f>V3830+(T3831*($B$5/100))-(U3831/($B$6/100))</f>
        <v>3471850.5523294243</v>
      </c>
      <c r="W3831" s="5">
        <f t="shared" si="543"/>
        <v>86796.263808235613</v>
      </c>
    </row>
    <row r="3832" spans="4:23" x14ac:dyDescent="0.25">
      <c r="D3832">
        <f t="shared" si="544"/>
        <v>3830</v>
      </c>
      <c r="E3832" s="3">
        <v>43990</v>
      </c>
      <c r="F3832" s="4">
        <v>0.58333333333333337</v>
      </c>
      <c r="G3832">
        <v>40</v>
      </c>
      <c r="H3832">
        <v>2</v>
      </c>
      <c r="I3832" s="5">
        <f t="shared" si="539"/>
        <v>6</v>
      </c>
      <c r="J3832" s="22">
        <v>4.2560983455654922E-4</v>
      </c>
      <c r="K3832">
        <v>4.7210000000000004E-5</v>
      </c>
      <c r="L3832" s="5" cm="1">
        <f t="array" ref="L3832">_xlfn.IFS(I3832=0, 0, I3832&gt;34, 0, AND(I3832&gt;0, I3832&lt;35), VLOOKUP(I3832, $A$63:$C$96, 3))</f>
        <v>2980</v>
      </c>
      <c r="M3832" s="5">
        <f t="shared" si="538"/>
        <v>2021.6467141436087</v>
      </c>
      <c r="N3832" s="5">
        <v>834.76830627723791</v>
      </c>
      <c r="O3832" s="5">
        <f t="shared" si="545"/>
        <v>1329.9057</v>
      </c>
      <c r="P3832" s="5">
        <f t="shared" si="546"/>
        <v>1329.9057</v>
      </c>
      <c r="Q3832" s="5">
        <f t="shared" si="540"/>
        <v>487.20077413479089</v>
      </c>
      <c r="R3832" s="5">
        <f>IF(O3832&gt;(P3832+U3832),O3832-P3832-U3832, 0)</f>
        <v>0</v>
      </c>
      <c r="S3832" s="5">
        <f t="shared" si="541"/>
        <v>428.73485555691616</v>
      </c>
      <c r="T3832" s="5">
        <f t="shared" si="542"/>
        <v>3243.0061585866924</v>
      </c>
      <c r="U3832" s="5">
        <f>IF(O3832&gt;P3832,IF(V3831*($B$6/100)&gt;=O3832-P3832,(O3832-P3832), V3831*($B$6/100)), 0)</f>
        <v>0</v>
      </c>
      <c r="V3832" s="5">
        <f>V3831+(T3832*($B$5/100))-(U3832/($B$6/100))</f>
        <v>3474120.6566404351</v>
      </c>
      <c r="W3832" s="5">
        <f t="shared" si="543"/>
        <v>86853.016416010883</v>
      </c>
    </row>
    <row r="3833" spans="4:23" x14ac:dyDescent="0.25">
      <c r="D3833">
        <f t="shared" si="544"/>
        <v>3831</v>
      </c>
      <c r="E3833" s="3">
        <v>43990</v>
      </c>
      <c r="F3833" s="4">
        <v>0.625</v>
      </c>
      <c r="G3833">
        <v>50</v>
      </c>
      <c r="H3833">
        <v>1</v>
      </c>
      <c r="I3833" s="5">
        <f t="shared" si="539"/>
        <v>7</v>
      </c>
      <c r="J3833" s="22">
        <v>2.4992205401285736E-4</v>
      </c>
      <c r="K3833">
        <v>4.5439999999999999E-5</v>
      </c>
      <c r="L3833" s="5" cm="1">
        <f t="array" ref="L3833">_xlfn.IFS(I3833=0, 0, I3833&gt;34, 0, AND(I3833&gt;0, I3833&lt;35), VLOOKUP(I3833, $A$63:$C$96, 3))</f>
        <v>4800</v>
      </c>
      <c r="M3833" s="5">
        <f t="shared" si="538"/>
        <v>1187.1297565610726</v>
      </c>
      <c r="N3833" s="5">
        <v>808.29889606406971</v>
      </c>
      <c r="O3833" s="5">
        <f t="shared" si="545"/>
        <v>1280.0447999999999</v>
      </c>
      <c r="P3833" s="5">
        <f t="shared" si="546"/>
        <v>1280.0447999999999</v>
      </c>
      <c r="Q3833" s="5">
        <f t="shared" si="540"/>
        <v>487.20077413479089</v>
      </c>
      <c r="R3833" s="5">
        <f>IF(O3833&gt;(P3833+U3833),O3833-P3833-U3833, 0)</f>
        <v>0</v>
      </c>
      <c r="S3833" s="5">
        <f t="shared" si="541"/>
        <v>415.14023453563061</v>
      </c>
      <c r="T3833" s="5">
        <f t="shared" si="542"/>
        <v>4291.9447220254424</v>
      </c>
      <c r="U3833" s="5">
        <f>IF(O3833&gt;P3833,IF(V3832*($B$6/100)&gt;=O3833-P3833,(O3833-P3833), V3832*($B$6/100)), 0)</f>
        <v>0</v>
      </c>
      <c r="V3833" s="5">
        <f>V3832+(T3833*($B$5/100))-(U3833/($B$6/100))</f>
        <v>3477125.0179458531</v>
      </c>
      <c r="W3833" s="5">
        <f t="shared" si="543"/>
        <v>86928.125448646329</v>
      </c>
    </row>
    <row r="3834" spans="4:23" x14ac:dyDescent="0.25">
      <c r="D3834">
        <f t="shared" si="544"/>
        <v>3832</v>
      </c>
      <c r="E3834" s="3">
        <v>43990</v>
      </c>
      <c r="F3834" s="4">
        <v>0.66666666666666663</v>
      </c>
      <c r="G3834">
        <v>50</v>
      </c>
      <c r="H3834">
        <v>0</v>
      </c>
      <c r="I3834" s="5">
        <f t="shared" si="539"/>
        <v>7</v>
      </c>
      <c r="J3834" s="22">
        <v>2.4497310244824634E-4</v>
      </c>
      <c r="K3834">
        <v>5.1730000000000001E-5</v>
      </c>
      <c r="L3834" s="5" cm="1">
        <f t="array" ref="L3834">_xlfn.IFS(I3834=0, 0, I3834&gt;34, 0, AND(I3834&gt;0, I3834&lt;35), VLOOKUP(I3834, $A$63:$C$96, 3))</f>
        <v>4800</v>
      </c>
      <c r="M3834" s="5">
        <f t="shared" si="538"/>
        <v>1163.6222366291702</v>
      </c>
      <c r="N3834" s="5">
        <v>779.80470905656</v>
      </c>
      <c r="O3834" s="5">
        <f t="shared" si="545"/>
        <v>1457.2340999999999</v>
      </c>
      <c r="P3834" s="5">
        <f t="shared" si="546"/>
        <v>1457.2340999999999</v>
      </c>
      <c r="Q3834" s="5">
        <f t="shared" si="540"/>
        <v>487.20077413479089</v>
      </c>
      <c r="R3834" s="5">
        <f>IF(O3834&gt;(P3834+U3834),O3834-P3834-U3834, 0)</f>
        <v>0</v>
      </c>
      <c r="S3834" s="5">
        <f t="shared" si="541"/>
        <v>400.50569335934023</v>
      </c>
      <c r="T3834" s="5">
        <f t="shared" si="542"/>
        <v>4105.8824432698302</v>
      </c>
      <c r="U3834" s="5">
        <f>IF(O3834&gt;P3834,IF(V3833*($B$6/100)&gt;=O3834-P3834,(O3834-P3834), V3833*($B$6/100)), 0)</f>
        <v>0</v>
      </c>
      <c r="V3834" s="5">
        <f>V3833+(T3834*($B$5/100))-(U3834/($B$6/100))</f>
        <v>3479999.1356561421</v>
      </c>
      <c r="W3834" s="5">
        <f t="shared" si="543"/>
        <v>86999.978391403551</v>
      </c>
    </row>
    <row r="3835" spans="4:23" x14ac:dyDescent="0.25">
      <c r="D3835">
        <f t="shared" si="544"/>
        <v>3833</v>
      </c>
      <c r="E3835" s="3">
        <v>43990</v>
      </c>
      <c r="F3835" s="4">
        <v>0.70833333333333337</v>
      </c>
      <c r="G3835">
        <v>50</v>
      </c>
      <c r="H3835">
        <v>0</v>
      </c>
      <c r="I3835" s="5">
        <f t="shared" si="539"/>
        <v>7</v>
      </c>
      <c r="J3835" s="22">
        <v>1.0887693442144282E-4</v>
      </c>
      <c r="K3835">
        <v>7.4609999999999992E-5</v>
      </c>
      <c r="L3835" s="5" cm="1">
        <f t="array" ref="L3835">_xlfn.IFS(I3835=0, 0, I3835&gt;34, 0, AND(I3835&gt;0, I3835&lt;35), VLOOKUP(I3835, $A$63:$C$96, 3))</f>
        <v>4800</v>
      </c>
      <c r="M3835" s="5">
        <f t="shared" si="538"/>
        <v>517.16543850185337</v>
      </c>
      <c r="N3835" s="5">
        <v>866.29612751734453</v>
      </c>
      <c r="O3835" s="5">
        <f t="shared" si="545"/>
        <v>2101.7637</v>
      </c>
      <c r="P3835" s="5">
        <f t="shared" si="546"/>
        <v>2101.7637</v>
      </c>
      <c r="Q3835" s="5">
        <f t="shared" si="540"/>
        <v>487.20077413479089</v>
      </c>
      <c r="R3835" s="5">
        <f>IF(O3835&gt;(P3835+U3835),O3835-P3835-U3835, 0)</f>
        <v>0</v>
      </c>
      <c r="S3835" s="5">
        <f t="shared" si="541"/>
        <v>444.9274634742946</v>
      </c>
      <c r="T3835" s="5">
        <f t="shared" si="542"/>
        <v>2770.4742750275591</v>
      </c>
      <c r="U3835" s="5">
        <f>IF(O3835&gt;P3835,IF(V3834*($B$6/100)&gt;=O3835-P3835,(O3835-P3835), V3834*($B$6/100)), 0)</f>
        <v>0</v>
      </c>
      <c r="V3835" s="5">
        <f>V3834+(T3835*($B$5/100))-(U3835/($B$6/100))</f>
        <v>3481938.4676486612</v>
      </c>
      <c r="W3835" s="5">
        <f t="shared" si="543"/>
        <v>87048.461691216537</v>
      </c>
    </row>
    <row r="3836" spans="4:23" x14ac:dyDescent="0.25">
      <c r="D3836">
        <f t="shared" si="544"/>
        <v>3834</v>
      </c>
      <c r="E3836" s="3">
        <v>43990</v>
      </c>
      <c r="F3836" s="4">
        <v>0.75</v>
      </c>
      <c r="G3836">
        <v>40</v>
      </c>
      <c r="H3836">
        <v>0</v>
      </c>
      <c r="I3836" s="5">
        <f t="shared" si="539"/>
        <v>6</v>
      </c>
      <c r="J3836" s="22">
        <v>1.1630036176835938E-4</v>
      </c>
      <c r="K3836">
        <v>1.2162E-4</v>
      </c>
      <c r="L3836" s="5" cm="1">
        <f t="array" ref="L3836">_xlfn.IFS(I3836=0, 0, I3836&gt;34, 0, AND(I3836&gt;0, I3836&lt;35), VLOOKUP(I3836, $A$63:$C$96, 3))</f>
        <v>2980</v>
      </c>
      <c r="M3836" s="5">
        <f t="shared" si="538"/>
        <v>552.42671839970706</v>
      </c>
      <c r="N3836" s="5">
        <v>1262.2469992236336</v>
      </c>
      <c r="O3836" s="5">
        <f t="shared" si="545"/>
        <v>3426.0353999999998</v>
      </c>
      <c r="P3836" s="5">
        <f t="shared" si="546"/>
        <v>3426.0353999999998</v>
      </c>
      <c r="Q3836" s="5">
        <f t="shared" si="540"/>
        <v>106.39131839970742</v>
      </c>
      <c r="R3836" s="5">
        <f>IF(O3836&gt;(P3836+U3836),O3836-P3836-U3836, 0)</f>
        <v>0</v>
      </c>
      <c r="S3836" s="5">
        <f t="shared" si="541"/>
        <v>0</v>
      </c>
      <c r="T3836" s="5">
        <f t="shared" si="542"/>
        <v>106.39131839970742</v>
      </c>
      <c r="U3836" s="5">
        <f>IF(O3836&gt;P3836,IF(V3835*($B$6/100)&gt;=O3836-P3836,(O3836-P3836), V3835*($B$6/100)), 0)</f>
        <v>0</v>
      </c>
      <c r="V3836" s="5">
        <f>V3835+(T3836*($B$5/100))-(U3836/($B$6/100))</f>
        <v>3482012.9415715411</v>
      </c>
      <c r="W3836" s="5">
        <f t="shared" si="543"/>
        <v>87050.323539288525</v>
      </c>
    </row>
    <row r="3837" spans="4:23" x14ac:dyDescent="0.25">
      <c r="D3837">
        <f t="shared" si="544"/>
        <v>3835</v>
      </c>
      <c r="E3837" s="3">
        <v>43990</v>
      </c>
      <c r="F3837" s="4">
        <v>0.79166666666666663</v>
      </c>
      <c r="G3837">
        <v>50</v>
      </c>
      <c r="H3837">
        <v>3</v>
      </c>
      <c r="I3837" s="5">
        <f t="shared" si="539"/>
        <v>7</v>
      </c>
      <c r="J3837" s="22">
        <v>1.4599407115602561E-4</v>
      </c>
      <c r="K3837">
        <v>1.3692000000000001E-4</v>
      </c>
      <c r="L3837" s="5" cm="1">
        <f t="array" ref="L3837">_xlfn.IFS(I3837=0, 0, I3837&gt;34, 0, AND(I3837&gt;0, I3837&lt;35), VLOOKUP(I3837, $A$63:$C$96, 3))</f>
        <v>4800</v>
      </c>
      <c r="M3837" s="5">
        <f t="shared" si="538"/>
        <v>693.47183799112167</v>
      </c>
      <c r="N3837" s="5">
        <v>1371.67996892574</v>
      </c>
      <c r="O3837" s="5">
        <f t="shared" si="545"/>
        <v>3857.0364</v>
      </c>
      <c r="P3837" s="5">
        <f t="shared" si="546"/>
        <v>3857.0364</v>
      </c>
      <c r="Q3837" s="5">
        <f t="shared" si="540"/>
        <v>487.20077413479089</v>
      </c>
      <c r="R3837" s="5">
        <f>IF(O3837&gt;(P3837+U3837),O3837-P3837-U3837, 0)</f>
        <v>0</v>
      </c>
      <c r="S3837" s="5">
        <f t="shared" si="541"/>
        <v>704.49130486319723</v>
      </c>
      <c r="T3837" s="5">
        <f t="shared" si="542"/>
        <v>931.94413312792472</v>
      </c>
      <c r="U3837" s="5">
        <f>IF(O3837&gt;P3837,IF(V3836*($B$6/100)&gt;=O3837-P3837,(O3837-P3837), V3836*($B$6/100)), 0)</f>
        <v>0</v>
      </c>
      <c r="V3837" s="5">
        <f>V3836+(T3837*($B$5/100))-(U3837/($B$6/100))</f>
        <v>3482665.3024647306</v>
      </c>
      <c r="W3837" s="5">
        <f t="shared" si="543"/>
        <v>87066.632561618258</v>
      </c>
    </row>
    <row r="3838" spans="4:23" x14ac:dyDescent="0.25">
      <c r="D3838">
        <f t="shared" si="544"/>
        <v>3836</v>
      </c>
      <c r="E3838" s="3">
        <v>43990</v>
      </c>
      <c r="F3838" s="4">
        <v>0.83333333333333337</v>
      </c>
      <c r="G3838">
        <v>60</v>
      </c>
      <c r="H3838">
        <v>10</v>
      </c>
      <c r="I3838" s="5">
        <f t="shared" si="539"/>
        <v>8</v>
      </c>
      <c r="J3838" s="22">
        <v>1.0887693442144282E-4</v>
      </c>
      <c r="K3838">
        <v>1.3791999999999998E-4</v>
      </c>
      <c r="L3838" s="5" cm="1">
        <f t="array" ref="L3838">_xlfn.IFS(I3838=0, 0, I3838&gt;34, 0, AND(I3838&gt;0, I3838&lt;35), VLOOKUP(I3838, $A$63:$C$96, 3))</f>
        <v>7160</v>
      </c>
      <c r="M3838" s="5">
        <f t="shared" si="538"/>
        <v>517.16543850185337</v>
      </c>
      <c r="N3838" s="5">
        <v>1220.1284043700171</v>
      </c>
      <c r="O3838" s="5">
        <f t="shared" si="545"/>
        <v>3885.2063999999996</v>
      </c>
      <c r="P3838" s="5">
        <f t="shared" si="546"/>
        <v>3885.2063999999996</v>
      </c>
      <c r="Q3838" s="5">
        <f t="shared" si="540"/>
        <v>487.20077413479089</v>
      </c>
      <c r="R3838" s="5">
        <f>IF(O3838&gt;(P3838+U3838),O3838-P3838-U3838, 0)</f>
        <v>0</v>
      </c>
      <c r="S3838" s="5">
        <f t="shared" si="541"/>
        <v>626.65481101140097</v>
      </c>
      <c r="T3838" s="5">
        <f t="shared" si="542"/>
        <v>3165.3042274904533</v>
      </c>
      <c r="U3838" s="5">
        <f>IF(O3838&gt;P3838,IF(V3837*($B$6/100)&gt;=O3838-P3838,(O3838-P3838), V3837*($B$6/100)), 0)</f>
        <v>0</v>
      </c>
      <c r="V3838" s="5">
        <f>V3837+(T3838*($B$5/100))-(U3838/($B$6/100))</f>
        <v>3484881.015423974</v>
      </c>
      <c r="W3838" s="5">
        <f t="shared" si="543"/>
        <v>87122.025385599351</v>
      </c>
    </row>
    <row r="3839" spans="4:23" x14ac:dyDescent="0.25">
      <c r="D3839">
        <f t="shared" si="544"/>
        <v>3837</v>
      </c>
      <c r="E3839" s="3">
        <v>43990</v>
      </c>
      <c r="F3839" s="4">
        <v>0.875</v>
      </c>
      <c r="G3839">
        <v>50</v>
      </c>
      <c r="H3839">
        <v>3</v>
      </c>
      <c r="I3839" s="5">
        <f t="shared" si="539"/>
        <v>7</v>
      </c>
      <c r="J3839" s="22">
        <v>1.9795806258444149E-5</v>
      </c>
      <c r="K3839">
        <v>1.4270999999999999E-4</v>
      </c>
      <c r="L3839" s="5" cm="1">
        <f t="array" ref="L3839">_xlfn.IFS(I3839=0, 0, I3839&gt;34, 0, AND(I3839&gt;0, I3839&lt;35), VLOOKUP(I3839, $A$63:$C$96, 3))</f>
        <v>4800</v>
      </c>
      <c r="M3839" s="5">
        <f t="shared" si="538"/>
        <v>94.030079727609717</v>
      </c>
      <c r="N3839" s="5">
        <v>1049.5322682335673</v>
      </c>
      <c r="O3839" s="5">
        <f t="shared" si="545"/>
        <v>4020.1406999999999</v>
      </c>
      <c r="P3839" s="5">
        <f t="shared" si="546"/>
        <v>4020.1406999999999</v>
      </c>
      <c r="Q3839" s="5">
        <f t="shared" si="540"/>
        <v>487.20077413479089</v>
      </c>
      <c r="R3839" s="5">
        <f>IF(O3839&gt;(P3839+U3839),O3839-P3839-U3839, 0)</f>
        <v>0</v>
      </c>
      <c r="S3839" s="5">
        <f t="shared" si="541"/>
        <v>386.6886055928187</v>
      </c>
      <c r="T3839" s="5">
        <f t="shared" si="542"/>
        <v>487.20077413479089</v>
      </c>
      <c r="U3839" s="5">
        <f>IF(O3839&gt;P3839,IF(V3838*($B$6/100)&gt;=O3839-P3839,(O3839-P3839), V3838*($B$6/100)), 0)</f>
        <v>0</v>
      </c>
      <c r="V3839" s="5">
        <f>V3838+(T3839*($B$5/100))-(U3839/($B$6/100))</f>
        <v>3485222.0559658683</v>
      </c>
      <c r="W3839" s="5">
        <f t="shared" si="543"/>
        <v>87130.551399146701</v>
      </c>
    </row>
    <row r="3840" spans="4:23" x14ac:dyDescent="0.25">
      <c r="D3840">
        <f t="shared" si="544"/>
        <v>3838</v>
      </c>
      <c r="E3840" s="3">
        <v>43990</v>
      </c>
      <c r="F3840" s="4">
        <v>0.91666666666666663</v>
      </c>
      <c r="G3840">
        <v>40</v>
      </c>
      <c r="H3840">
        <v>0</v>
      </c>
      <c r="I3840" s="5">
        <f t="shared" si="539"/>
        <v>6</v>
      </c>
      <c r="J3840" s="22">
        <v>0</v>
      </c>
      <c r="K3840">
        <v>1.5133E-4</v>
      </c>
      <c r="L3840" s="5" cm="1">
        <f t="array" ref="L3840">_xlfn.IFS(I3840=0, 0, I3840&gt;34, 0, AND(I3840&gt;0, I3840&lt;35), VLOOKUP(I3840, $A$63:$C$96, 3))</f>
        <v>2980</v>
      </c>
      <c r="M3840" s="5">
        <f t="shared" si="538"/>
        <v>0</v>
      </c>
      <c r="N3840" s="5">
        <v>1090.4937362616099</v>
      </c>
      <c r="O3840" s="5">
        <f t="shared" si="545"/>
        <v>4262.9660999999996</v>
      </c>
      <c r="P3840" s="5">
        <f t="shared" si="546"/>
        <v>2980</v>
      </c>
      <c r="Q3840" s="5">
        <f t="shared" si="540"/>
        <v>0</v>
      </c>
      <c r="R3840" s="5">
        <f>IF(O3840&gt;(P3840+U3840),O3840-P3840-U3840, 0)</f>
        <v>0</v>
      </c>
      <c r="S3840" s="5">
        <f t="shared" si="541"/>
        <v>0</v>
      </c>
      <c r="T3840" s="5">
        <f t="shared" si="542"/>
        <v>0</v>
      </c>
      <c r="U3840" s="5">
        <f>IF(O3840&gt;P3840,IF(V3839*($B$6/100)&gt;=O3840-P3840,(O3840-P3840), V3839*($B$6/100)), 0)</f>
        <v>1282.9660999999996</v>
      </c>
      <c r="V3840" s="5">
        <f>V3839+(T3840*($B$5/100))-(U3840/($B$6/100))</f>
        <v>3483389.2472515828</v>
      </c>
      <c r="W3840" s="5">
        <f t="shared" si="543"/>
        <v>87084.731181289564</v>
      </c>
    </row>
    <row r="3841" spans="4:23" x14ac:dyDescent="0.25">
      <c r="D3841">
        <f t="shared" si="544"/>
        <v>3839</v>
      </c>
      <c r="E3841" s="3">
        <v>43990</v>
      </c>
      <c r="F3841" s="4">
        <v>0.95833333333333337</v>
      </c>
      <c r="G3841">
        <v>30</v>
      </c>
      <c r="H3841">
        <v>0</v>
      </c>
      <c r="I3841" s="5">
        <f t="shared" si="539"/>
        <v>4</v>
      </c>
      <c r="J3841" s="22">
        <v>0</v>
      </c>
      <c r="K3841">
        <v>1.5505E-4</v>
      </c>
      <c r="L3841" s="5" cm="1">
        <f t="array" ref="L3841">_xlfn.IFS(I3841=0, 0, I3841&gt;34, 0, AND(I3841&gt;0, I3841&lt;35), VLOOKUP(I3841, $A$63:$C$96, 3))</f>
        <v>740</v>
      </c>
      <c r="M3841" s="5">
        <f t="shared" si="538"/>
        <v>0</v>
      </c>
      <c r="N3841" s="5">
        <v>1063.0100380936517</v>
      </c>
      <c r="O3841" s="5">
        <f t="shared" si="545"/>
        <v>4367.7584999999999</v>
      </c>
      <c r="P3841" s="5">
        <f t="shared" si="546"/>
        <v>740</v>
      </c>
      <c r="Q3841" s="5">
        <f t="shared" si="540"/>
        <v>0</v>
      </c>
      <c r="R3841" s="5">
        <f>IF(O3841&gt;(P3841+U3841),O3841-P3841-U3841, 0)</f>
        <v>0</v>
      </c>
      <c r="S3841" s="5">
        <f t="shared" si="541"/>
        <v>0</v>
      </c>
      <c r="T3841" s="5">
        <f t="shared" si="542"/>
        <v>0</v>
      </c>
      <c r="U3841" s="5">
        <f>IF(O3841&gt;P3841,IF(V3840*($B$6/100)&gt;=O3841-P3841,(O3841-P3841), V3840*($B$6/100)), 0)</f>
        <v>3627.7584999999999</v>
      </c>
      <c r="V3841" s="5">
        <f>V3840+(T3841*($B$5/100))-(U3841/($B$6/100))</f>
        <v>3478206.7351087257</v>
      </c>
      <c r="W3841" s="5">
        <f t="shared" si="543"/>
        <v>86955.168377718146</v>
      </c>
    </row>
    <row r="3842" spans="4:23" x14ac:dyDescent="0.25">
      <c r="D3842">
        <f t="shared" si="544"/>
        <v>3840</v>
      </c>
      <c r="E3842" s="3">
        <v>43991</v>
      </c>
      <c r="F3842" s="4">
        <v>0</v>
      </c>
      <c r="G3842">
        <v>20</v>
      </c>
      <c r="H3842">
        <v>0</v>
      </c>
      <c r="I3842" s="5">
        <f t="shared" si="539"/>
        <v>3</v>
      </c>
      <c r="J3842" s="22">
        <v>0</v>
      </c>
      <c r="K3842">
        <v>1.3509999999999998E-4</v>
      </c>
      <c r="L3842" s="5" cm="1">
        <f t="array" ref="L3842">_xlfn.IFS(I3842=0, 0, I3842&gt;34, 0, AND(I3842&gt;0, I3842&lt;35), VLOOKUP(I3842, $A$63:$C$96, 3))</f>
        <v>232</v>
      </c>
      <c r="M3842" s="5">
        <f t="shared" si="538"/>
        <v>0</v>
      </c>
      <c r="N3842" s="5">
        <v>878.52526325954136</v>
      </c>
      <c r="O3842" s="5">
        <f t="shared" si="545"/>
        <v>3805.7669999999994</v>
      </c>
      <c r="P3842" s="5">
        <f t="shared" si="546"/>
        <v>232</v>
      </c>
      <c r="Q3842" s="5">
        <f t="shared" si="540"/>
        <v>0</v>
      </c>
      <c r="R3842" s="5">
        <f>IF(O3842&gt;(P3842+U3842),O3842-P3842-U3842, 0)</f>
        <v>0</v>
      </c>
      <c r="S3842" s="5">
        <f t="shared" si="541"/>
        <v>0</v>
      </c>
      <c r="T3842" s="5">
        <f t="shared" si="542"/>
        <v>0</v>
      </c>
      <c r="U3842" s="5">
        <f>IF(O3842&gt;P3842,IF(V3841*($B$6/100)&gt;=O3842-P3842,(O3842-P3842), V3841*($B$6/100)), 0)</f>
        <v>3573.7669999999994</v>
      </c>
      <c r="V3842" s="5">
        <f>V3841+(T3842*($B$5/100))-(U3842/($B$6/100))</f>
        <v>3473101.3536801543</v>
      </c>
      <c r="W3842" s="5">
        <f t="shared" si="543"/>
        <v>86827.533842003861</v>
      </c>
    </row>
    <row r="3843" spans="4:23" x14ac:dyDescent="0.25">
      <c r="D3843">
        <f t="shared" si="544"/>
        <v>3841</v>
      </c>
      <c r="E3843" s="3">
        <v>43991</v>
      </c>
      <c r="F3843" s="4">
        <v>4.1666666666666664E-2</v>
      </c>
      <c r="G3843">
        <v>20</v>
      </c>
      <c r="H3843">
        <v>0</v>
      </c>
      <c r="I3843" s="5">
        <f t="shared" si="539"/>
        <v>3</v>
      </c>
      <c r="J3843" s="22">
        <v>0</v>
      </c>
      <c r="K3843">
        <v>1.0459E-4</v>
      </c>
      <c r="L3843" s="5" cm="1">
        <f t="array" ref="L3843">_xlfn.IFS(I3843=0, 0, I3843&gt;34, 0, AND(I3843&gt;0, I3843&lt;35), VLOOKUP(I3843, $A$63:$C$96, 3))</f>
        <v>232</v>
      </c>
      <c r="M3843" s="5">
        <f t="shared" ref="M3843:M3906" si="547">$B$11*$B$4*J3843*1000</f>
        <v>0</v>
      </c>
      <c r="N3843" s="5">
        <v>694.08433689812944</v>
      </c>
      <c r="O3843" s="5">
        <f t="shared" si="545"/>
        <v>2946.3002999999999</v>
      </c>
      <c r="P3843" s="5">
        <f t="shared" si="546"/>
        <v>232</v>
      </c>
      <c r="Q3843" s="5">
        <f t="shared" si="540"/>
        <v>0</v>
      </c>
      <c r="R3843" s="5">
        <f>IF(O3843&gt;(P3843+U3843),O3843-P3843-U3843, 0)</f>
        <v>0</v>
      </c>
      <c r="S3843" s="5">
        <f t="shared" si="541"/>
        <v>0</v>
      </c>
      <c r="T3843" s="5">
        <f t="shared" si="542"/>
        <v>0</v>
      </c>
      <c r="U3843" s="5">
        <f>IF(O3843&gt;P3843,IF(V3842*($B$6/100)&gt;=O3843-P3843,(O3843-P3843), V3842*($B$6/100)), 0)</f>
        <v>2714.3002999999999</v>
      </c>
      <c r="V3843" s="5">
        <f>V3842+(T3843*($B$5/100))-(U3843/($B$6/100))</f>
        <v>3469223.7818230116</v>
      </c>
      <c r="W3843" s="5">
        <f t="shared" si="543"/>
        <v>86730.594545575295</v>
      </c>
    </row>
    <row r="3844" spans="4:23" x14ac:dyDescent="0.25">
      <c r="D3844">
        <f t="shared" si="544"/>
        <v>3842</v>
      </c>
      <c r="E3844" s="3">
        <v>43991</v>
      </c>
      <c r="F3844" s="4">
        <v>8.3333333333333329E-2</v>
      </c>
      <c r="G3844">
        <v>30</v>
      </c>
      <c r="H3844">
        <v>0</v>
      </c>
      <c r="I3844" s="5">
        <f t="shared" ref="I3844:I3907" si="548">ROUND((G3844/10)*((LN(99/0.03)/(LN(10/0.03)))),0)</f>
        <v>4</v>
      </c>
      <c r="J3844" s="22">
        <v>0</v>
      </c>
      <c r="K3844">
        <v>8.2139999999999996E-5</v>
      </c>
      <c r="L3844" s="5" cm="1">
        <f t="array" ref="L3844">_xlfn.IFS(I3844=0, 0, I3844&gt;34, 0, AND(I3844&gt;0, I3844&lt;35), VLOOKUP(I3844, $A$63:$C$96, 3))</f>
        <v>740</v>
      </c>
      <c r="M3844" s="5">
        <f t="shared" si="547"/>
        <v>0</v>
      </c>
      <c r="N3844" s="5">
        <v>662.69706888224084</v>
      </c>
      <c r="O3844" s="5">
        <f t="shared" si="545"/>
        <v>2313.8837999999996</v>
      </c>
      <c r="P3844" s="5">
        <f t="shared" si="546"/>
        <v>740</v>
      </c>
      <c r="Q3844" s="5">
        <f t="shared" ref="Q3844:Q3907" si="549">IF((L3844+M3844-P3844)&lt;($B$8/100)*$B$3,L3844+M3844-P3844,($B$8/100)*$B$3)</f>
        <v>0</v>
      </c>
      <c r="R3844" s="5">
        <f>IF(O3844&gt;(P3844+U3844),O3844-P3844-U3844, 0)</f>
        <v>0</v>
      </c>
      <c r="S3844" s="5">
        <f t="shared" ref="S3844:S3907" si="550">IF((IF((L3844+M3844)&gt;O3844,L3844+M3844-P3844-Q3844,0))&lt;((N3844*3.595182*($B$7/100))/($B$5/100)),L3844+M3844-P3844-Q3844, N3844*3.595182*($B$7/100)/($B$5/100))</f>
        <v>0</v>
      </c>
      <c r="T3844" s="5">
        <f t="shared" ref="T3844:T3907" si="551">((L3844+M3844)-P3844-S3844)</f>
        <v>0</v>
      </c>
      <c r="U3844" s="5">
        <f>IF(O3844&gt;P3844,IF(V3843*($B$6/100)&gt;=O3844-P3844,(O3844-P3844), V3843*($B$6/100)), 0)</f>
        <v>1573.8837999999996</v>
      </c>
      <c r="V3844" s="5">
        <f>V3843+(T3844*($B$5/100))-(U3844/($B$6/100))</f>
        <v>3466975.37639444</v>
      </c>
      <c r="W3844" s="5">
        <f t="shared" ref="W3844:W3907" si="552">V3844/40</f>
        <v>86674.384409860999</v>
      </c>
    </row>
    <row r="3845" spans="4:23" x14ac:dyDescent="0.25">
      <c r="D3845">
        <f t="shared" ref="D3845:D3908" si="553">D3844+1</f>
        <v>3843</v>
      </c>
      <c r="E3845" s="3">
        <v>43991</v>
      </c>
      <c r="F3845" s="4">
        <v>0.125</v>
      </c>
      <c r="G3845">
        <v>20</v>
      </c>
      <c r="H3845">
        <v>0</v>
      </c>
      <c r="I3845" s="5">
        <f t="shared" si="548"/>
        <v>3</v>
      </c>
      <c r="J3845" s="22">
        <v>0</v>
      </c>
      <c r="K3845">
        <v>7.2559999999999996E-5</v>
      </c>
      <c r="L3845" s="5" cm="1">
        <f t="array" ref="L3845">_xlfn.IFS(I3845=0, 0, I3845&gt;34, 0, AND(I3845&gt;0, I3845&lt;35), VLOOKUP(I3845, $A$63:$C$96, 3))</f>
        <v>232</v>
      </c>
      <c r="M3845" s="5">
        <f t="shared" si="547"/>
        <v>0</v>
      </c>
      <c r="N3845" s="5">
        <v>671.54100762444023</v>
      </c>
      <c r="O3845" s="5">
        <f t="shared" ref="O3845:O3908" si="554">$B$2*K3845*1000</f>
        <v>2044.0152</v>
      </c>
      <c r="P3845" s="5">
        <f t="shared" ref="P3845:P3908" si="555">IF(O3845&gt;=(L3845+M3845),L3845+M3845,O3845)</f>
        <v>232</v>
      </c>
      <c r="Q3845" s="5">
        <f t="shared" si="549"/>
        <v>0</v>
      </c>
      <c r="R3845" s="5">
        <f>IF(O3845&gt;(P3845+U3845),O3845-P3845-U3845, 0)</f>
        <v>0</v>
      </c>
      <c r="S3845" s="5">
        <f t="shared" si="550"/>
        <v>0</v>
      </c>
      <c r="T3845" s="5">
        <f t="shared" si="551"/>
        <v>0</v>
      </c>
      <c r="U3845" s="5">
        <f>IF(O3845&gt;P3845,IF(V3844*($B$6/100)&gt;=O3845-P3845,(O3845-P3845), V3844*($B$6/100)), 0)</f>
        <v>1812.0152</v>
      </c>
      <c r="V3845" s="5">
        <f>V3844+(T3845*($B$5/100))-(U3845/($B$6/100))</f>
        <v>3464386.7832515826</v>
      </c>
      <c r="W3845" s="5">
        <f t="shared" si="552"/>
        <v>86609.669581289563</v>
      </c>
    </row>
    <row r="3846" spans="4:23" x14ac:dyDescent="0.25">
      <c r="D3846">
        <f t="shared" si="553"/>
        <v>3844</v>
      </c>
      <c r="E3846" s="3">
        <v>43991</v>
      </c>
      <c r="F3846" s="4">
        <v>0.16666666666666666</v>
      </c>
      <c r="G3846">
        <v>20</v>
      </c>
      <c r="H3846">
        <v>0</v>
      </c>
      <c r="I3846" s="5">
        <f t="shared" si="548"/>
        <v>3</v>
      </c>
      <c r="J3846" s="22">
        <v>0</v>
      </c>
      <c r="K3846">
        <v>6.8440000000000002E-5</v>
      </c>
      <c r="L3846" s="5" cm="1">
        <f t="array" ref="L3846">_xlfn.IFS(I3846=0, 0, I3846&gt;34, 0, AND(I3846&gt;0, I3846&lt;35), VLOOKUP(I3846, $A$63:$C$96, 3))</f>
        <v>232</v>
      </c>
      <c r="M3846" s="5">
        <f t="shared" si="547"/>
        <v>0</v>
      </c>
      <c r="N3846" s="5">
        <v>721.58403739996993</v>
      </c>
      <c r="O3846" s="5">
        <f t="shared" si="554"/>
        <v>1927.9548</v>
      </c>
      <c r="P3846" s="5">
        <f t="shared" si="555"/>
        <v>232</v>
      </c>
      <c r="Q3846" s="5">
        <f t="shared" si="549"/>
        <v>0</v>
      </c>
      <c r="R3846" s="5">
        <f>IF(O3846&gt;(P3846+U3846),O3846-P3846-U3846, 0)</f>
        <v>0</v>
      </c>
      <c r="S3846" s="5">
        <f t="shared" si="550"/>
        <v>0</v>
      </c>
      <c r="T3846" s="5">
        <f t="shared" si="551"/>
        <v>0</v>
      </c>
      <c r="U3846" s="5">
        <f>IF(O3846&gt;P3846,IF(V3845*($B$6/100)&gt;=O3846-P3846,(O3846-P3846), V3845*($B$6/100)), 0)</f>
        <v>1695.9548</v>
      </c>
      <c r="V3846" s="5">
        <f>V3845+(T3846*($B$5/100))-(U3846/($B$6/100))</f>
        <v>3461963.9906801539</v>
      </c>
      <c r="W3846" s="5">
        <f t="shared" si="552"/>
        <v>86549.099767003849</v>
      </c>
    </row>
    <row r="3847" spans="4:23" x14ac:dyDescent="0.25">
      <c r="D3847">
        <f t="shared" si="553"/>
        <v>3845</v>
      </c>
      <c r="E3847" s="3">
        <v>43991</v>
      </c>
      <c r="F3847" s="4">
        <v>0.20833333333333334</v>
      </c>
      <c r="G3847">
        <v>20</v>
      </c>
      <c r="H3847">
        <v>0</v>
      </c>
      <c r="I3847" s="5">
        <f t="shared" si="548"/>
        <v>3</v>
      </c>
      <c r="J3847" s="22">
        <v>4.9489515646110373E-6</v>
      </c>
      <c r="K3847">
        <v>6.7819999999999998E-5</v>
      </c>
      <c r="L3847" s="5" cm="1">
        <f t="array" ref="L3847">_xlfn.IFS(I3847=0, 0, I3847&gt;34, 0, AND(I3847&gt;0, I3847&lt;35), VLOOKUP(I3847, $A$63:$C$96, 3))</f>
        <v>232</v>
      </c>
      <c r="M3847" s="5">
        <f t="shared" si="547"/>
        <v>23.507519931902429</v>
      </c>
      <c r="N3847" s="5">
        <v>794.70384501753119</v>
      </c>
      <c r="O3847" s="5">
        <f t="shared" si="554"/>
        <v>1910.4893999999999</v>
      </c>
      <c r="P3847" s="5">
        <f t="shared" si="555"/>
        <v>255.50751993190244</v>
      </c>
      <c r="Q3847" s="5">
        <f t="shared" si="549"/>
        <v>0</v>
      </c>
      <c r="R3847" s="5">
        <f>IF(O3847&gt;(P3847+U3847),O3847-P3847-U3847, 0)</f>
        <v>0</v>
      </c>
      <c r="S3847" s="5">
        <f t="shared" si="550"/>
        <v>0</v>
      </c>
      <c r="T3847" s="5">
        <f t="shared" si="551"/>
        <v>0</v>
      </c>
      <c r="U3847" s="5">
        <f>IF(O3847&gt;P3847,IF(V3846*($B$6/100)&gt;=O3847-P3847,(O3847-P3847), V3846*($B$6/100)), 0)</f>
        <v>1654.9818800680976</v>
      </c>
      <c r="V3847" s="5">
        <f>V3846+(T3847*($B$5/100))-(U3847/($B$6/100))</f>
        <v>3459599.7308514854</v>
      </c>
      <c r="W3847" s="5">
        <f t="shared" si="552"/>
        <v>86489.993271287138</v>
      </c>
    </row>
    <row r="3848" spans="4:23" x14ac:dyDescent="0.25">
      <c r="D3848">
        <f t="shared" si="553"/>
        <v>3846</v>
      </c>
      <c r="E3848" s="3">
        <v>43991</v>
      </c>
      <c r="F3848" s="4">
        <v>0.25</v>
      </c>
      <c r="G3848">
        <v>20</v>
      </c>
      <c r="H3848">
        <v>0</v>
      </c>
      <c r="I3848" s="5">
        <f t="shared" si="548"/>
        <v>3</v>
      </c>
      <c r="J3848" s="22">
        <v>2.7219233605360704E-5</v>
      </c>
      <c r="K3848">
        <v>7.0030000000000005E-5</v>
      </c>
      <c r="L3848" s="5" cm="1">
        <f t="array" ref="L3848">_xlfn.IFS(I3848=0, 0, I3848&gt;34, 0, AND(I3848&gt;0, I3848&lt;35), VLOOKUP(I3848, $A$63:$C$96, 3))</f>
        <v>232</v>
      </c>
      <c r="M3848" s="5">
        <f t="shared" si="547"/>
        <v>129.29135962546334</v>
      </c>
      <c r="N3848" s="5">
        <v>955.18571711487289</v>
      </c>
      <c r="O3848" s="5">
        <f t="shared" si="554"/>
        <v>1972.7451000000003</v>
      </c>
      <c r="P3848" s="5">
        <f t="shared" si="555"/>
        <v>361.29135962546331</v>
      </c>
      <c r="Q3848" s="5">
        <f t="shared" si="549"/>
        <v>0</v>
      </c>
      <c r="R3848" s="5">
        <f>IF(O3848&gt;(P3848+U3848),O3848-P3848-U3848, 0)</f>
        <v>0</v>
      </c>
      <c r="S3848" s="5">
        <f t="shared" si="550"/>
        <v>0</v>
      </c>
      <c r="T3848" s="5">
        <f t="shared" si="551"/>
        <v>0</v>
      </c>
      <c r="U3848" s="5">
        <f>IF(O3848&gt;P3848,IF(V3847*($B$6/100)&gt;=O3848-P3848,(O3848-P3848), V3847*($B$6/100)), 0)</f>
        <v>1611.4537403745371</v>
      </c>
      <c r="V3848" s="5">
        <f>V3847+(T3848*($B$5/100))-(U3848/($B$6/100))</f>
        <v>3457297.6540795215</v>
      </c>
      <c r="W3848" s="5">
        <f t="shared" si="552"/>
        <v>86432.441351988033</v>
      </c>
    </row>
    <row r="3849" spans="4:23" x14ac:dyDescent="0.25">
      <c r="D3849">
        <f t="shared" si="553"/>
        <v>3847</v>
      </c>
      <c r="E3849" s="3">
        <v>43991</v>
      </c>
      <c r="F3849" s="4">
        <v>0.29166666666666669</v>
      </c>
      <c r="G3849">
        <v>20</v>
      </c>
      <c r="H3849">
        <v>0</v>
      </c>
      <c r="I3849" s="5">
        <f t="shared" si="548"/>
        <v>3</v>
      </c>
      <c r="J3849" s="22">
        <v>6.4336370339943488E-5</v>
      </c>
      <c r="K3849">
        <v>7.4049999999999997E-5</v>
      </c>
      <c r="L3849" s="5" cm="1">
        <f t="array" ref="L3849">_xlfn.IFS(I3849=0, 0, I3849&gt;34, 0, AND(I3849&gt;0, I3849&lt;35), VLOOKUP(I3849, $A$63:$C$96, 3))</f>
        <v>232</v>
      </c>
      <c r="M3849" s="5">
        <f t="shared" si="547"/>
        <v>305.59775911473156</v>
      </c>
      <c r="N3849" s="5">
        <v>1353.5162501518078</v>
      </c>
      <c r="O3849" s="5">
        <f t="shared" si="554"/>
        <v>2085.9884999999999</v>
      </c>
      <c r="P3849" s="5">
        <f t="shared" si="555"/>
        <v>537.59775911473162</v>
      </c>
      <c r="Q3849" s="5">
        <f t="shared" si="549"/>
        <v>0</v>
      </c>
      <c r="R3849" s="5">
        <f>IF(O3849&gt;(P3849+U3849),O3849-P3849-U3849, 0)</f>
        <v>0</v>
      </c>
      <c r="S3849" s="5">
        <f t="shared" si="550"/>
        <v>0</v>
      </c>
      <c r="T3849" s="5">
        <f t="shared" si="551"/>
        <v>0</v>
      </c>
      <c r="U3849" s="5">
        <f>IF(O3849&gt;P3849,IF(V3848*($B$6/100)&gt;=O3849-P3849,(O3849-P3849), V3848*($B$6/100)), 0)</f>
        <v>1548.3907408852683</v>
      </c>
      <c r="V3849" s="5">
        <f>V3848+(T3849*($B$5/100))-(U3849/($B$6/100))</f>
        <v>3455085.6673068283</v>
      </c>
      <c r="W3849" s="5">
        <f t="shared" si="552"/>
        <v>86377.141682670714</v>
      </c>
    </row>
    <row r="3850" spans="4:23" x14ac:dyDescent="0.25">
      <c r="D3850">
        <f t="shared" si="553"/>
        <v>3848</v>
      </c>
      <c r="E3850" s="3">
        <v>43991</v>
      </c>
      <c r="F3850" s="4">
        <v>0.33333333333333331</v>
      </c>
      <c r="G3850">
        <v>20</v>
      </c>
      <c r="H3850">
        <v>0</v>
      </c>
      <c r="I3850" s="5">
        <f t="shared" si="548"/>
        <v>3</v>
      </c>
      <c r="J3850" s="22">
        <v>1.6826435319677527E-4</v>
      </c>
      <c r="K3850">
        <v>8.2789999999999998E-5</v>
      </c>
      <c r="L3850" s="5" cm="1">
        <f t="array" ref="L3850">_xlfn.IFS(I3850=0, 0, I3850&gt;34, 0, AND(I3850&gt;0, I3850&lt;35), VLOOKUP(I3850, $A$63:$C$96, 3))</f>
        <v>232</v>
      </c>
      <c r="M3850" s="5">
        <f t="shared" si="547"/>
        <v>799.2556776846825</v>
      </c>
      <c r="N3850" s="5">
        <v>1787.7374572643473</v>
      </c>
      <c r="O3850" s="5">
        <f t="shared" si="554"/>
        <v>2332.1942999999997</v>
      </c>
      <c r="P3850" s="5">
        <f t="shared" si="555"/>
        <v>1031.2556776846825</v>
      </c>
      <c r="Q3850" s="5">
        <f t="shared" si="549"/>
        <v>0</v>
      </c>
      <c r="R3850" s="5">
        <f>IF(O3850&gt;(P3850+U3850),O3850-P3850-U3850, 0)</f>
        <v>0</v>
      </c>
      <c r="S3850" s="5">
        <f t="shared" si="550"/>
        <v>0</v>
      </c>
      <c r="T3850" s="5">
        <f t="shared" si="551"/>
        <v>0</v>
      </c>
      <c r="U3850" s="5">
        <f>IF(O3850&gt;P3850,IF(V3849*($B$6/100)&gt;=O3850-P3850,(O3850-P3850), V3849*($B$6/100)), 0)</f>
        <v>1300.9386223153172</v>
      </c>
      <c r="V3850" s="5">
        <f>V3849+(T3850*($B$5/100))-(U3850/($B$6/100))</f>
        <v>3453227.1835606634</v>
      </c>
      <c r="W3850" s="5">
        <f t="shared" si="552"/>
        <v>86330.679589016581</v>
      </c>
    </row>
    <row r="3851" spans="4:23" x14ac:dyDescent="0.25">
      <c r="D3851">
        <f t="shared" si="553"/>
        <v>3849</v>
      </c>
      <c r="E3851" s="3">
        <v>43991</v>
      </c>
      <c r="F3851" s="4">
        <v>0.375</v>
      </c>
      <c r="G3851">
        <v>30</v>
      </c>
      <c r="H3851">
        <v>0</v>
      </c>
      <c r="I3851" s="5">
        <f t="shared" si="548"/>
        <v>4</v>
      </c>
      <c r="J3851" s="22">
        <v>2.7961576340052361E-4</v>
      </c>
      <c r="K3851">
        <v>8.2009999999999996E-5</v>
      </c>
      <c r="L3851" s="5" cm="1">
        <f t="array" ref="L3851">_xlfn.IFS(I3851=0, 0, I3851&gt;34, 0, AND(I3851&gt;0, I3851&lt;35), VLOOKUP(I3851, $A$63:$C$96, 3))</f>
        <v>740</v>
      </c>
      <c r="M3851" s="5">
        <f t="shared" si="547"/>
        <v>1328.1748761524873</v>
      </c>
      <c r="N3851" s="5">
        <v>1625.6274775607505</v>
      </c>
      <c r="O3851" s="5">
        <f t="shared" si="554"/>
        <v>2310.2217000000001</v>
      </c>
      <c r="P3851" s="5">
        <f t="shared" si="555"/>
        <v>2068.1748761524873</v>
      </c>
      <c r="Q3851" s="5">
        <f t="shared" si="549"/>
        <v>0</v>
      </c>
      <c r="R3851" s="5">
        <f>IF(O3851&gt;(P3851+U3851),O3851-P3851-U3851, 0)</f>
        <v>0</v>
      </c>
      <c r="S3851" s="5">
        <f t="shared" si="550"/>
        <v>0</v>
      </c>
      <c r="T3851" s="5">
        <f t="shared" si="551"/>
        <v>0</v>
      </c>
      <c r="U3851" s="5">
        <f>IF(O3851&gt;P3851,IF(V3850*($B$6/100)&gt;=O3851-P3851,(O3851-P3851), V3850*($B$6/100)), 0)</f>
        <v>242.04682384751277</v>
      </c>
      <c r="V3851" s="5">
        <f>V3850+(T3851*($B$5/100))-(U3851/($B$6/100))</f>
        <v>3452881.4023837382</v>
      </c>
      <c r="W3851" s="5">
        <f t="shared" si="552"/>
        <v>86322.035059593458</v>
      </c>
    </row>
    <row r="3852" spans="4:23" x14ac:dyDescent="0.25">
      <c r="D3852">
        <f t="shared" si="553"/>
        <v>3850</v>
      </c>
      <c r="E3852" s="3">
        <v>43991</v>
      </c>
      <c r="F3852" s="4">
        <v>0.41666666666666669</v>
      </c>
      <c r="G3852">
        <v>20</v>
      </c>
      <c r="H3852">
        <v>0</v>
      </c>
      <c r="I3852" s="5">
        <f t="shared" si="548"/>
        <v>3</v>
      </c>
      <c r="J3852" s="22">
        <v>3.1673290013510639E-4</v>
      </c>
      <c r="K3852">
        <v>7.2349999999999997E-5</v>
      </c>
      <c r="L3852" s="5" cm="1">
        <f t="array" ref="L3852">_xlfn.IFS(I3852=0, 0, I3852&gt;34, 0, AND(I3852&gt;0, I3852&lt;35), VLOOKUP(I3852, $A$63:$C$96, 3))</f>
        <v>232</v>
      </c>
      <c r="M3852" s="5">
        <f t="shared" si="547"/>
        <v>1504.4812756417555</v>
      </c>
      <c r="N3852" s="5">
        <v>1351.2626363326519</v>
      </c>
      <c r="O3852" s="5">
        <f t="shared" si="554"/>
        <v>2038.0995</v>
      </c>
      <c r="P3852" s="5">
        <f t="shared" si="555"/>
        <v>1736.4812756417555</v>
      </c>
      <c r="Q3852" s="5">
        <f t="shared" si="549"/>
        <v>0</v>
      </c>
      <c r="R3852" s="5">
        <f>IF(O3852&gt;(P3852+U3852),O3852-P3852-U3852, 0)</f>
        <v>0</v>
      </c>
      <c r="S3852" s="5">
        <f t="shared" si="550"/>
        <v>0</v>
      </c>
      <c r="T3852" s="5">
        <f t="shared" si="551"/>
        <v>0</v>
      </c>
      <c r="U3852" s="5">
        <f>IF(O3852&gt;P3852,IF(V3851*($B$6/100)&gt;=O3852-P3852,(O3852-P3852), V3851*($B$6/100)), 0)</f>
        <v>301.61822435824456</v>
      </c>
      <c r="V3852" s="5">
        <f>V3851+(T3852*($B$5/100))-(U3852/($B$6/100))</f>
        <v>3452450.5192060834</v>
      </c>
      <c r="W3852" s="5">
        <f t="shared" si="552"/>
        <v>86311.262980152082</v>
      </c>
    </row>
    <row r="3853" spans="4:23" x14ac:dyDescent="0.25">
      <c r="D3853">
        <f t="shared" si="553"/>
        <v>3851</v>
      </c>
      <c r="E3853" s="3">
        <v>43991</v>
      </c>
      <c r="F3853" s="4">
        <v>0.45833333333333331</v>
      </c>
      <c r="G3853">
        <v>20</v>
      </c>
      <c r="H3853">
        <v>4</v>
      </c>
      <c r="I3853" s="5">
        <f t="shared" si="548"/>
        <v>3</v>
      </c>
      <c r="J3853" s="22">
        <v>5.0974201115493688E-4</v>
      </c>
      <c r="K3853">
        <v>5.933000000000001E-5</v>
      </c>
      <c r="L3853" s="5" cm="1">
        <f t="array" ref="L3853">_xlfn.IFS(I3853=0, 0, I3853&gt;34, 0, AND(I3853&gt;0, I3853&lt;35), VLOOKUP(I3853, $A$63:$C$96, 3))</f>
        <v>232</v>
      </c>
      <c r="M3853" s="5">
        <f t="shared" si="547"/>
        <v>2421.2745529859503</v>
      </c>
      <c r="N3853" s="5">
        <v>1100.255645699986</v>
      </c>
      <c r="O3853" s="5">
        <f t="shared" si="554"/>
        <v>1671.3261000000005</v>
      </c>
      <c r="P3853" s="5">
        <f t="shared" si="555"/>
        <v>1671.3261000000005</v>
      </c>
      <c r="Q3853" s="5">
        <f t="shared" si="549"/>
        <v>487.20077413479089</v>
      </c>
      <c r="R3853" s="5">
        <f>IF(O3853&gt;(P3853+U3853),O3853-P3853-U3853, 0)</f>
        <v>0</v>
      </c>
      <c r="S3853" s="5">
        <f t="shared" si="550"/>
        <v>494.74767885115898</v>
      </c>
      <c r="T3853" s="5">
        <f t="shared" si="551"/>
        <v>487.20077413479089</v>
      </c>
      <c r="U3853" s="5">
        <f>IF(O3853&gt;P3853,IF(V3852*($B$6/100)&gt;=O3853-P3853,(O3853-P3853), V3852*($B$6/100)), 0)</f>
        <v>0</v>
      </c>
      <c r="V3853" s="5">
        <f>V3852+(T3853*($B$5/100))-(U3853/($B$6/100))</f>
        <v>3452791.5597479776</v>
      </c>
      <c r="W3853" s="5">
        <f t="shared" si="552"/>
        <v>86319.788993699447</v>
      </c>
    </row>
    <row r="3854" spans="4:23" x14ac:dyDescent="0.25">
      <c r="D3854">
        <f t="shared" si="553"/>
        <v>3852</v>
      </c>
      <c r="E3854" s="3">
        <v>43991</v>
      </c>
      <c r="F3854" s="4">
        <v>0.5</v>
      </c>
      <c r="G3854">
        <v>30</v>
      </c>
      <c r="H3854">
        <v>0</v>
      </c>
      <c r="I3854" s="5">
        <f t="shared" si="548"/>
        <v>4</v>
      </c>
      <c r="J3854" s="22">
        <v>3.4890108530507815E-4</v>
      </c>
      <c r="K3854">
        <v>4.8290000000000007E-5</v>
      </c>
      <c r="L3854" s="5" cm="1">
        <f t="array" ref="L3854">_xlfn.IFS(I3854=0, 0, I3854&gt;34, 0, AND(I3854&gt;0, I3854&lt;35), VLOOKUP(I3854, $A$63:$C$96, 3))</f>
        <v>740</v>
      </c>
      <c r="M3854" s="5">
        <f t="shared" si="547"/>
        <v>1657.2801551991213</v>
      </c>
      <c r="N3854" s="5">
        <v>1005.8920898201068</v>
      </c>
      <c r="O3854" s="5">
        <f t="shared" si="554"/>
        <v>1360.3293000000003</v>
      </c>
      <c r="P3854" s="5">
        <f t="shared" si="555"/>
        <v>1360.3293000000003</v>
      </c>
      <c r="Q3854" s="5">
        <f t="shared" si="549"/>
        <v>487.20077413479089</v>
      </c>
      <c r="R3854" s="5">
        <f>IF(O3854&gt;(P3854+U3854),O3854-P3854-U3854, 0)</f>
        <v>0</v>
      </c>
      <c r="S3854" s="5">
        <f t="shared" si="550"/>
        <v>516.6235907519474</v>
      </c>
      <c r="T3854" s="5">
        <f t="shared" si="551"/>
        <v>520.32726444717377</v>
      </c>
      <c r="U3854" s="5">
        <f>IF(O3854&gt;P3854,IF(V3853*($B$6/100)&gt;=O3854-P3854,(O3854-P3854), V3853*($B$6/100)), 0)</f>
        <v>0</v>
      </c>
      <c r="V3854" s="5">
        <f>V3853+(T3854*($B$5/100))-(U3854/($B$6/100))</f>
        <v>3453155.7888330906</v>
      </c>
      <c r="W3854" s="5">
        <f t="shared" si="552"/>
        <v>86328.894720827258</v>
      </c>
    </row>
    <row r="3855" spans="4:23" x14ac:dyDescent="0.25">
      <c r="D3855">
        <f t="shared" si="553"/>
        <v>3853</v>
      </c>
      <c r="E3855" s="3">
        <v>43991</v>
      </c>
      <c r="F3855" s="4">
        <v>0.54166666666666663</v>
      </c>
      <c r="G3855">
        <v>30</v>
      </c>
      <c r="H3855">
        <v>3</v>
      </c>
      <c r="I3855" s="5">
        <f t="shared" si="548"/>
        <v>4</v>
      </c>
      <c r="J3855" s="22">
        <v>5.6170600258335273E-4</v>
      </c>
      <c r="K3855">
        <v>4.4079999999999998E-5</v>
      </c>
      <c r="L3855" s="5" cm="1">
        <f t="array" ref="L3855">_xlfn.IFS(I3855=0, 0, I3855&gt;34, 0, AND(I3855&gt;0, I3855&lt;35), VLOOKUP(I3855, $A$63:$C$96, 3))</f>
        <v>740</v>
      </c>
      <c r="M3855" s="5">
        <f t="shared" si="547"/>
        <v>2668.1035122709254</v>
      </c>
      <c r="N3855" s="5">
        <v>1026.8950730150884</v>
      </c>
      <c r="O3855" s="5">
        <f t="shared" si="554"/>
        <v>1241.7335999999998</v>
      </c>
      <c r="P3855" s="5">
        <f t="shared" si="555"/>
        <v>1241.7335999999998</v>
      </c>
      <c r="Q3855" s="5">
        <f t="shared" si="549"/>
        <v>487.20077413479089</v>
      </c>
      <c r="R3855" s="5">
        <f>IF(O3855&gt;(P3855+U3855),O3855-P3855-U3855, 0)</f>
        <v>0</v>
      </c>
      <c r="S3855" s="5">
        <f t="shared" si="550"/>
        <v>527.41066891321884</v>
      </c>
      <c r="T3855" s="5">
        <f t="shared" si="551"/>
        <v>1638.959243357707</v>
      </c>
      <c r="U3855" s="5">
        <f>IF(O3855&gt;P3855,IF(V3854*($B$6/100)&gt;=O3855-P3855,(O3855-P3855), V3854*($B$6/100)), 0)</f>
        <v>0</v>
      </c>
      <c r="V3855" s="5">
        <f>V3854+(T3855*($B$5/100))-(U3855/($B$6/100))</f>
        <v>3454303.0603034408</v>
      </c>
      <c r="W3855" s="5">
        <f t="shared" si="552"/>
        <v>86357.576507586025</v>
      </c>
    </row>
    <row r="3856" spans="4:23" x14ac:dyDescent="0.25">
      <c r="D3856">
        <f t="shared" si="553"/>
        <v>3854</v>
      </c>
      <c r="E3856" s="3">
        <v>43991</v>
      </c>
      <c r="F3856" s="4">
        <v>0.58333333333333337</v>
      </c>
      <c r="G3856">
        <v>30</v>
      </c>
      <c r="H3856">
        <v>0</v>
      </c>
      <c r="I3856" s="5">
        <f t="shared" si="548"/>
        <v>4</v>
      </c>
      <c r="J3856" s="22">
        <v>3.093094727881898E-4</v>
      </c>
      <c r="K3856">
        <v>3.9360000000000003E-5</v>
      </c>
      <c r="L3856" s="5" cm="1">
        <f t="array" ref="L3856">_xlfn.IFS(I3856=0, 0, I3856&gt;34, 0, AND(I3856&gt;0, I3856&lt;35), VLOOKUP(I3856, $A$63:$C$96, 3))</f>
        <v>740</v>
      </c>
      <c r="M3856" s="5">
        <f t="shared" si="547"/>
        <v>1469.2199957439016</v>
      </c>
      <c r="N3856" s="5">
        <v>964.69274326609172</v>
      </c>
      <c r="O3856" s="5">
        <f t="shared" si="554"/>
        <v>1108.7712000000001</v>
      </c>
      <c r="P3856" s="5">
        <f t="shared" si="555"/>
        <v>1108.7712000000001</v>
      </c>
      <c r="Q3856" s="5">
        <f t="shared" si="549"/>
        <v>487.20077413479089</v>
      </c>
      <c r="R3856" s="5">
        <f>IF(O3856&gt;(P3856+U3856),O3856-P3856-U3856, 0)</f>
        <v>0</v>
      </c>
      <c r="S3856" s="5">
        <f t="shared" si="550"/>
        <v>495.46371230298206</v>
      </c>
      <c r="T3856" s="5">
        <f t="shared" si="551"/>
        <v>604.98508344091942</v>
      </c>
      <c r="U3856" s="5">
        <f>IF(O3856&gt;P3856,IF(V3855*($B$6/100)&gt;=O3856-P3856,(O3856-P3856), V3855*($B$6/100)), 0)</f>
        <v>0</v>
      </c>
      <c r="V3856" s="5">
        <f>V3855+(T3856*($B$5/100))-(U3856/($B$6/100))</f>
        <v>3454726.5498618493</v>
      </c>
      <c r="W3856" s="5">
        <f t="shared" si="552"/>
        <v>86368.163746546226</v>
      </c>
    </row>
    <row r="3857" spans="4:23" x14ac:dyDescent="0.25">
      <c r="D3857">
        <f t="shared" si="553"/>
        <v>3855</v>
      </c>
      <c r="E3857" s="3">
        <v>43991</v>
      </c>
      <c r="F3857" s="4">
        <v>0.625</v>
      </c>
      <c r="G3857">
        <v>40</v>
      </c>
      <c r="H3857">
        <v>0</v>
      </c>
      <c r="I3857" s="5">
        <f t="shared" si="548"/>
        <v>6</v>
      </c>
      <c r="J3857" s="22">
        <v>2.7466681183591258E-4</v>
      </c>
      <c r="K3857">
        <v>3.773E-5</v>
      </c>
      <c r="L3857" s="5" cm="1">
        <f t="array" ref="L3857">_xlfn.IFS(I3857=0, 0, I3857&gt;34, 0, AND(I3857&gt;0, I3857&lt;35), VLOOKUP(I3857, $A$63:$C$96, 3))</f>
        <v>2980</v>
      </c>
      <c r="M3857" s="5">
        <f t="shared" si="547"/>
        <v>1304.6673562205849</v>
      </c>
      <c r="N3857" s="5">
        <v>858.34791513213679</v>
      </c>
      <c r="O3857" s="5">
        <f t="shared" si="554"/>
        <v>1062.8541</v>
      </c>
      <c r="P3857" s="5">
        <f t="shared" si="555"/>
        <v>1062.8541</v>
      </c>
      <c r="Q3857" s="5">
        <f t="shared" si="549"/>
        <v>487.20077413479089</v>
      </c>
      <c r="R3857" s="5">
        <f>IF(O3857&gt;(P3857+U3857),O3857-P3857-U3857, 0)</f>
        <v>0</v>
      </c>
      <c r="S3857" s="5">
        <f t="shared" si="550"/>
        <v>440.84528203151228</v>
      </c>
      <c r="T3857" s="5">
        <f t="shared" si="551"/>
        <v>2780.9679741890727</v>
      </c>
      <c r="U3857" s="5">
        <f>IF(O3857&gt;P3857,IF(V3856*($B$6/100)&gt;=O3857-P3857,(O3857-P3857), V3856*($B$6/100)), 0)</f>
        <v>0</v>
      </c>
      <c r="V3857" s="5">
        <f>V3856+(T3857*($B$5/100))-(U3857/($B$6/100))</f>
        <v>3456673.2274437817</v>
      </c>
      <c r="W3857" s="5">
        <f t="shared" si="552"/>
        <v>86416.830686094545</v>
      </c>
    </row>
    <row r="3858" spans="4:23" x14ac:dyDescent="0.25">
      <c r="D3858">
        <f t="shared" si="553"/>
        <v>3856</v>
      </c>
      <c r="E3858" s="3">
        <v>43991</v>
      </c>
      <c r="F3858" s="4">
        <v>0.66666666666666663</v>
      </c>
      <c r="G3858">
        <v>30</v>
      </c>
      <c r="H3858">
        <v>5</v>
      </c>
      <c r="I3858" s="5">
        <f t="shared" si="548"/>
        <v>4</v>
      </c>
      <c r="J3858" s="22">
        <v>4.7509935020265955E-4</v>
      </c>
      <c r="K3858">
        <v>4.2289999999999997E-5</v>
      </c>
      <c r="L3858" s="5" cm="1">
        <f t="array" ref="L3858">_xlfn.IFS(I3858=0, 0, I3858&gt;34, 0, AND(I3858&gt;0, I3858&lt;35), VLOOKUP(I3858, $A$63:$C$96, 3))</f>
        <v>740</v>
      </c>
      <c r="M3858" s="5">
        <f t="shared" si="547"/>
        <v>2256.721913462633</v>
      </c>
      <c r="N3858" s="5">
        <v>803.17453823706751</v>
      </c>
      <c r="O3858" s="5">
        <f t="shared" si="554"/>
        <v>1191.3092999999999</v>
      </c>
      <c r="P3858" s="5">
        <f t="shared" si="555"/>
        <v>1191.3092999999999</v>
      </c>
      <c r="Q3858" s="5">
        <f t="shared" si="549"/>
        <v>487.20077413479089</v>
      </c>
      <c r="R3858" s="5">
        <f>IF(O3858&gt;(P3858+U3858),O3858-P3858-U3858, 0)</f>
        <v>0</v>
      </c>
      <c r="S3858" s="5">
        <f t="shared" si="550"/>
        <v>412.50837753260248</v>
      </c>
      <c r="T3858" s="5">
        <f t="shared" si="551"/>
        <v>1392.9042359300306</v>
      </c>
      <c r="U3858" s="5">
        <f>IF(O3858&gt;P3858,IF(V3857*($B$6/100)&gt;=O3858-P3858,(O3858-P3858), V3857*($B$6/100)), 0)</f>
        <v>0</v>
      </c>
      <c r="V3858" s="5">
        <f>V3857+(T3858*($B$5/100))-(U3858/($B$6/100))</f>
        <v>3457648.2604089328</v>
      </c>
      <c r="W3858" s="5">
        <f t="shared" si="552"/>
        <v>86441.206510223317</v>
      </c>
    </row>
    <row r="3859" spans="4:23" x14ac:dyDescent="0.25">
      <c r="D3859">
        <f t="shared" si="553"/>
        <v>3857</v>
      </c>
      <c r="E3859" s="3">
        <v>43991</v>
      </c>
      <c r="F3859" s="4">
        <v>0.70833333333333337</v>
      </c>
      <c r="G3859">
        <v>20</v>
      </c>
      <c r="H3859">
        <v>1</v>
      </c>
      <c r="I3859" s="5">
        <f t="shared" si="548"/>
        <v>3</v>
      </c>
      <c r="J3859" s="22">
        <v>2.5734548135977395E-4</v>
      </c>
      <c r="K3859">
        <v>6.4529999999999994E-5</v>
      </c>
      <c r="L3859" s="5" cm="1">
        <f t="array" ref="L3859">_xlfn.IFS(I3859=0, 0, I3859&gt;34, 0, AND(I3859&gt;0, I3859&lt;35), VLOOKUP(I3859, $A$63:$C$96, 3))</f>
        <v>232</v>
      </c>
      <c r="M3859" s="5">
        <f t="shared" si="547"/>
        <v>1222.3910364589262</v>
      </c>
      <c r="N3859" s="5">
        <v>983.66319980859635</v>
      </c>
      <c r="O3859" s="5">
        <f t="shared" si="554"/>
        <v>1817.8100999999997</v>
      </c>
      <c r="P3859" s="5">
        <f t="shared" si="555"/>
        <v>1454.3910364589262</v>
      </c>
      <c r="Q3859" s="5">
        <f t="shared" si="549"/>
        <v>0</v>
      </c>
      <c r="R3859" s="5">
        <f>IF(O3859&gt;(P3859+U3859),O3859-P3859-U3859, 0)</f>
        <v>0</v>
      </c>
      <c r="S3859" s="5">
        <f t="shared" si="550"/>
        <v>0</v>
      </c>
      <c r="T3859" s="5">
        <f t="shared" si="551"/>
        <v>0</v>
      </c>
      <c r="U3859" s="5">
        <f>IF(O3859&gt;P3859,IF(V3858*($B$6/100)&gt;=O3859-P3859,(O3859-P3859), V3858*($B$6/100)), 0)</f>
        <v>363.41906354107346</v>
      </c>
      <c r="V3859" s="5">
        <f>V3858+(T3859*($B$5/100))-(U3859/($B$6/100))</f>
        <v>3457129.0903181597</v>
      </c>
      <c r="W3859" s="5">
        <f t="shared" si="552"/>
        <v>86428.227257953986</v>
      </c>
    </row>
    <row r="3860" spans="4:23" x14ac:dyDescent="0.25">
      <c r="D3860">
        <f t="shared" si="553"/>
        <v>3858</v>
      </c>
      <c r="E3860" s="3">
        <v>43991</v>
      </c>
      <c r="F3860" s="4">
        <v>0.75</v>
      </c>
      <c r="G3860">
        <v>30</v>
      </c>
      <c r="H3860">
        <v>5</v>
      </c>
      <c r="I3860" s="5">
        <f t="shared" si="548"/>
        <v>4</v>
      </c>
      <c r="J3860" s="22">
        <v>2.3507519931902427E-4</v>
      </c>
      <c r="K3860">
        <v>1.1436000000000001E-4</v>
      </c>
      <c r="L3860" s="5" cm="1">
        <f t="array" ref="L3860">_xlfn.IFS(I3860=0, 0, I3860&gt;34, 0, AND(I3860&gt;0, I3860&lt;35), VLOOKUP(I3860, $A$63:$C$96, 3))</f>
        <v>740</v>
      </c>
      <c r="M3860" s="5">
        <f t="shared" si="547"/>
        <v>1116.6071967653652</v>
      </c>
      <c r="N3860" s="5">
        <v>1284.4416241920896</v>
      </c>
      <c r="O3860" s="5">
        <f t="shared" si="554"/>
        <v>3221.5212000000001</v>
      </c>
      <c r="P3860" s="5">
        <f t="shared" si="555"/>
        <v>1856.6071967653652</v>
      </c>
      <c r="Q3860" s="5">
        <f t="shared" si="549"/>
        <v>0</v>
      </c>
      <c r="R3860" s="5">
        <f>IF(O3860&gt;(P3860+U3860),O3860-P3860-U3860, 0)</f>
        <v>0</v>
      </c>
      <c r="S3860" s="5">
        <f t="shared" si="550"/>
        <v>0</v>
      </c>
      <c r="T3860" s="5">
        <f t="shared" si="551"/>
        <v>0</v>
      </c>
      <c r="U3860" s="5">
        <f>IF(O3860&gt;P3860,IF(V3859*($B$6/100)&gt;=O3860-P3860,(O3860-P3860), V3859*($B$6/100)), 0)</f>
        <v>1364.9140032346349</v>
      </c>
      <c r="V3860" s="5">
        <f>V3859+(T3860*($B$5/100))-(U3860/($B$6/100))</f>
        <v>3455179.2131706816</v>
      </c>
      <c r="W3860" s="5">
        <f t="shared" si="552"/>
        <v>86379.48032926704</v>
      </c>
    </row>
    <row r="3861" spans="4:23" x14ac:dyDescent="0.25">
      <c r="D3861">
        <f t="shared" si="553"/>
        <v>3859</v>
      </c>
      <c r="E3861" s="3">
        <v>43991</v>
      </c>
      <c r="F3861" s="4">
        <v>0.79166666666666663</v>
      </c>
      <c r="G3861">
        <v>30</v>
      </c>
      <c r="H3861">
        <v>0</v>
      </c>
      <c r="I3861" s="5">
        <f t="shared" si="548"/>
        <v>4</v>
      </c>
      <c r="J3861" s="22">
        <v>1.1382588598605385E-4</v>
      </c>
      <c r="K3861">
        <v>1.3391999999999999E-4</v>
      </c>
      <c r="L3861" s="5" cm="1">
        <f t="array" ref="L3861">_xlfn.IFS(I3861=0, 0, I3861&gt;34, 0, AND(I3861&gt;0, I3861&lt;35), VLOOKUP(I3861, $A$63:$C$96, 3))</f>
        <v>740</v>
      </c>
      <c r="M3861" s="5">
        <f t="shared" si="547"/>
        <v>540.67295843375587</v>
      </c>
      <c r="N3861" s="5">
        <v>1254.3258579914284</v>
      </c>
      <c r="O3861" s="5">
        <f t="shared" si="554"/>
        <v>3772.5263999999997</v>
      </c>
      <c r="P3861" s="5">
        <f t="shared" si="555"/>
        <v>1280.6729584337559</v>
      </c>
      <c r="Q3861" s="5">
        <f t="shared" si="549"/>
        <v>0</v>
      </c>
      <c r="R3861" s="5">
        <f>IF(O3861&gt;(P3861+U3861),O3861-P3861-U3861, 0)</f>
        <v>0</v>
      </c>
      <c r="S3861" s="5">
        <f t="shared" si="550"/>
        <v>0</v>
      </c>
      <c r="T3861" s="5">
        <f t="shared" si="551"/>
        <v>0</v>
      </c>
      <c r="U3861" s="5">
        <f>IF(O3861&gt;P3861,IF(V3860*($B$6/100)&gt;=O3861-P3861,(O3861-P3861), V3860*($B$6/100)), 0)</f>
        <v>2491.8534415662439</v>
      </c>
      <c r="V3861" s="5">
        <f>V3860+(T3861*($B$5/100))-(U3861/($B$6/100))</f>
        <v>3451619.4225398726</v>
      </c>
      <c r="W3861" s="5">
        <f t="shared" si="552"/>
        <v>86290.485563496812</v>
      </c>
    </row>
    <row r="3862" spans="4:23" x14ac:dyDescent="0.25">
      <c r="D3862">
        <f t="shared" si="553"/>
        <v>3860</v>
      </c>
      <c r="E3862" s="3">
        <v>43991</v>
      </c>
      <c r="F3862" s="4">
        <v>0.83333333333333337</v>
      </c>
      <c r="G3862">
        <v>20</v>
      </c>
      <c r="H3862">
        <v>0</v>
      </c>
      <c r="I3862" s="5">
        <f t="shared" si="548"/>
        <v>3</v>
      </c>
      <c r="J3862" s="22">
        <v>4.9489515646110371E-5</v>
      </c>
      <c r="K3862">
        <v>1.3527E-4</v>
      </c>
      <c r="L3862" s="5" cm="1">
        <f t="array" ref="L3862">_xlfn.IFS(I3862=0, 0, I3862&gt;34, 0, AND(I3862&gt;0, I3862&lt;35), VLOOKUP(I3862, $A$63:$C$96, 3))</f>
        <v>232</v>
      </c>
      <c r="M3862" s="5">
        <f t="shared" si="547"/>
        <v>235.07519931902425</v>
      </c>
      <c r="N3862" s="5">
        <v>1243.2966136905327</v>
      </c>
      <c r="O3862" s="5">
        <f t="shared" si="554"/>
        <v>3810.5558999999998</v>
      </c>
      <c r="P3862" s="5">
        <f t="shared" si="555"/>
        <v>467.07519931902425</v>
      </c>
      <c r="Q3862" s="5">
        <f t="shared" si="549"/>
        <v>0</v>
      </c>
      <c r="R3862" s="5">
        <f>IF(O3862&gt;(P3862+U3862),O3862-P3862-U3862, 0)</f>
        <v>0</v>
      </c>
      <c r="S3862" s="5">
        <f t="shared" si="550"/>
        <v>0</v>
      </c>
      <c r="T3862" s="5">
        <f t="shared" si="551"/>
        <v>0</v>
      </c>
      <c r="U3862" s="5">
        <f>IF(O3862&gt;P3862,IF(V3861*($B$6/100)&gt;=O3862-P3862,(O3862-P3862), V3861*($B$6/100)), 0)</f>
        <v>3343.4807006809756</v>
      </c>
      <c r="V3862" s="5">
        <f>V3861+(T3862*($B$5/100))-(U3862/($B$6/100))</f>
        <v>3446843.0215388997</v>
      </c>
      <c r="W3862" s="5">
        <f t="shared" si="552"/>
        <v>86171.075538472491</v>
      </c>
    </row>
    <row r="3863" spans="4:23" x14ac:dyDescent="0.25">
      <c r="D3863">
        <f t="shared" si="553"/>
        <v>3861</v>
      </c>
      <c r="E3863" s="3">
        <v>43991</v>
      </c>
      <c r="F3863" s="4">
        <v>0.875</v>
      </c>
      <c r="G3863">
        <v>20</v>
      </c>
      <c r="H3863">
        <v>0</v>
      </c>
      <c r="I3863" s="5">
        <f t="shared" si="548"/>
        <v>3</v>
      </c>
      <c r="J3863" s="22">
        <v>9.8979031292220746E-6</v>
      </c>
      <c r="K3863">
        <v>1.4087999999999999E-4</v>
      </c>
      <c r="L3863" s="5" cm="1">
        <f t="array" ref="L3863">_xlfn.IFS(I3863=0, 0, I3863&gt;34, 0, AND(I3863&gt;0, I3863&lt;35), VLOOKUP(I3863, $A$63:$C$96, 3))</f>
        <v>232</v>
      </c>
      <c r="M3863" s="5">
        <f t="shared" si="547"/>
        <v>47.015039863804859</v>
      </c>
      <c r="N3863" s="5">
        <v>1254.2906916061775</v>
      </c>
      <c r="O3863" s="5">
        <f t="shared" si="554"/>
        <v>3968.5895999999998</v>
      </c>
      <c r="P3863" s="5">
        <f t="shared" si="555"/>
        <v>279.01503986380487</v>
      </c>
      <c r="Q3863" s="5">
        <f t="shared" si="549"/>
        <v>0</v>
      </c>
      <c r="R3863" s="5">
        <f>IF(O3863&gt;(P3863+U3863),O3863-P3863-U3863, 0)</f>
        <v>0</v>
      </c>
      <c r="S3863" s="5">
        <f t="shared" si="550"/>
        <v>0</v>
      </c>
      <c r="T3863" s="5">
        <f t="shared" si="551"/>
        <v>0</v>
      </c>
      <c r="U3863" s="5">
        <f>IF(O3863&gt;P3863,IF(V3862*($B$6/100)&gt;=O3863-P3863,(O3863-P3863), V3862*($B$6/100)), 0)</f>
        <v>3689.574560136195</v>
      </c>
      <c r="V3863" s="5">
        <f>V3862+(T3863*($B$5/100))-(U3863/($B$6/100))</f>
        <v>3441572.2007387052</v>
      </c>
      <c r="W3863" s="5">
        <f t="shared" si="552"/>
        <v>86039.305018467625</v>
      </c>
    </row>
    <row r="3864" spans="4:23" x14ac:dyDescent="0.25">
      <c r="D3864">
        <f t="shared" si="553"/>
        <v>3862</v>
      </c>
      <c r="E3864" s="3">
        <v>43991</v>
      </c>
      <c r="F3864" s="4">
        <v>0.91666666666666663</v>
      </c>
      <c r="G3864">
        <v>30</v>
      </c>
      <c r="H3864">
        <v>0</v>
      </c>
      <c r="I3864" s="5">
        <f t="shared" si="548"/>
        <v>4</v>
      </c>
      <c r="J3864" s="22">
        <v>0</v>
      </c>
      <c r="K3864">
        <v>1.5198000000000002E-4</v>
      </c>
      <c r="L3864" s="5" cm="1">
        <f t="array" ref="L3864">_xlfn.IFS(I3864=0, 0, I3864&gt;34, 0, AND(I3864&gt;0, I3864&lt;35), VLOOKUP(I3864, $A$63:$C$96, 3))</f>
        <v>740</v>
      </c>
      <c r="M3864" s="5">
        <f t="shared" si="547"/>
        <v>0</v>
      </c>
      <c r="N3864" s="5">
        <v>1155.0302783543739</v>
      </c>
      <c r="O3864" s="5">
        <f t="shared" si="554"/>
        <v>4281.2766000000011</v>
      </c>
      <c r="P3864" s="5">
        <f t="shared" si="555"/>
        <v>740</v>
      </c>
      <c r="Q3864" s="5">
        <f t="shared" si="549"/>
        <v>0</v>
      </c>
      <c r="R3864" s="5">
        <f>IF(O3864&gt;(P3864+U3864),O3864-P3864-U3864, 0)</f>
        <v>0</v>
      </c>
      <c r="S3864" s="5">
        <f t="shared" si="550"/>
        <v>0</v>
      </c>
      <c r="T3864" s="5">
        <f t="shared" si="551"/>
        <v>0</v>
      </c>
      <c r="U3864" s="5">
        <f>IF(O3864&gt;P3864,IF(V3863*($B$6/100)&gt;=O3864-P3864,(O3864-P3864), V3863*($B$6/100)), 0)</f>
        <v>3541.2766000000011</v>
      </c>
      <c r="V3864" s="5">
        <f>V3863+(T3864*($B$5/100))-(U3864/($B$6/100))</f>
        <v>3436513.2341672769</v>
      </c>
      <c r="W3864" s="5">
        <f t="shared" si="552"/>
        <v>85912.830854181928</v>
      </c>
    </row>
    <row r="3865" spans="4:23" x14ac:dyDescent="0.25">
      <c r="D3865">
        <f t="shared" si="553"/>
        <v>3863</v>
      </c>
      <c r="E3865" s="3">
        <v>43991</v>
      </c>
      <c r="F3865" s="4">
        <v>0.95833333333333337</v>
      </c>
      <c r="G3865">
        <v>20</v>
      </c>
      <c r="H3865">
        <v>0</v>
      </c>
      <c r="I3865" s="5">
        <f t="shared" si="548"/>
        <v>3</v>
      </c>
      <c r="J3865" s="22">
        <v>0</v>
      </c>
      <c r="K3865">
        <v>1.5243E-4</v>
      </c>
      <c r="L3865" s="5" cm="1">
        <f t="array" ref="L3865">_xlfn.IFS(I3865=0, 0, I3865&gt;34, 0, AND(I3865&gt;0, I3865&lt;35), VLOOKUP(I3865, $A$63:$C$96, 3))</f>
        <v>232</v>
      </c>
      <c r="M3865" s="5">
        <f t="shared" si="547"/>
        <v>0</v>
      </c>
      <c r="N3865" s="5">
        <v>1058.7480710019793</v>
      </c>
      <c r="O3865" s="5">
        <f t="shared" si="554"/>
        <v>4293.9531000000006</v>
      </c>
      <c r="P3865" s="5">
        <f t="shared" si="555"/>
        <v>232</v>
      </c>
      <c r="Q3865" s="5">
        <f t="shared" si="549"/>
        <v>0</v>
      </c>
      <c r="R3865" s="5">
        <f>IF(O3865&gt;(P3865+U3865),O3865-P3865-U3865, 0)</f>
        <v>0</v>
      </c>
      <c r="S3865" s="5">
        <f t="shared" si="550"/>
        <v>0</v>
      </c>
      <c r="T3865" s="5">
        <f t="shared" si="551"/>
        <v>0</v>
      </c>
      <c r="U3865" s="5">
        <f>IF(O3865&gt;P3865,IF(V3864*($B$6/100)&gt;=O3865-P3865,(O3865-P3865), V3864*($B$6/100)), 0)</f>
        <v>4061.9531000000006</v>
      </c>
      <c r="V3865" s="5">
        <f>V3864+(T3865*($B$5/100))-(U3865/($B$6/100))</f>
        <v>3430710.4440244199</v>
      </c>
      <c r="W3865" s="5">
        <f t="shared" si="552"/>
        <v>85767.7611006105</v>
      </c>
    </row>
    <row r="3866" spans="4:23" x14ac:dyDescent="0.25">
      <c r="D3866">
        <f t="shared" si="553"/>
        <v>3864</v>
      </c>
      <c r="E3866" s="3">
        <v>43992</v>
      </c>
      <c r="F3866" s="4">
        <v>0</v>
      </c>
      <c r="G3866">
        <v>20</v>
      </c>
      <c r="H3866">
        <v>0</v>
      </c>
      <c r="I3866" s="5">
        <f t="shared" si="548"/>
        <v>3</v>
      </c>
      <c r="J3866" s="22">
        <v>0</v>
      </c>
      <c r="K3866">
        <v>1.3518999999999998E-4</v>
      </c>
      <c r="L3866" s="5" cm="1">
        <f t="array" ref="L3866">_xlfn.IFS(I3866=0, 0, I3866&gt;34, 0, AND(I3866&gt;0, I3866&lt;35), VLOOKUP(I3866, $A$63:$C$96, 3))</f>
        <v>232</v>
      </c>
      <c r="M3866" s="5">
        <f t="shared" si="547"/>
        <v>0</v>
      </c>
      <c r="N3866" s="5">
        <v>830.04853877955418</v>
      </c>
      <c r="O3866" s="5">
        <f t="shared" si="554"/>
        <v>3808.3022999999994</v>
      </c>
      <c r="P3866" s="5">
        <f t="shared" si="555"/>
        <v>232</v>
      </c>
      <c r="Q3866" s="5">
        <f t="shared" si="549"/>
        <v>0</v>
      </c>
      <c r="R3866" s="5">
        <f>IF(O3866&gt;(P3866+U3866),O3866-P3866-U3866, 0)</f>
        <v>0</v>
      </c>
      <c r="S3866" s="5">
        <f t="shared" si="550"/>
        <v>0</v>
      </c>
      <c r="T3866" s="5">
        <f t="shared" si="551"/>
        <v>0</v>
      </c>
      <c r="U3866" s="5">
        <f>IF(O3866&gt;P3866,IF(V3865*($B$6/100)&gt;=O3866-P3866,(O3866-P3866), V3865*($B$6/100)), 0)</f>
        <v>3576.3022999999994</v>
      </c>
      <c r="V3866" s="5">
        <f>V3865+(T3866*($B$5/100))-(U3866/($B$6/100))</f>
        <v>3425601.4407387055</v>
      </c>
      <c r="W3866" s="5">
        <f t="shared" si="552"/>
        <v>85640.036018467639</v>
      </c>
    </row>
    <row r="3867" spans="4:23" x14ac:dyDescent="0.25">
      <c r="D3867">
        <f t="shared" si="553"/>
        <v>3865</v>
      </c>
      <c r="E3867" s="3">
        <v>43992</v>
      </c>
      <c r="F3867" s="4">
        <v>4.1666666666666664E-2</v>
      </c>
      <c r="G3867">
        <v>20</v>
      </c>
      <c r="H3867">
        <v>0</v>
      </c>
      <c r="I3867" s="5">
        <f t="shared" si="548"/>
        <v>3</v>
      </c>
      <c r="J3867" s="22">
        <v>0</v>
      </c>
      <c r="K3867">
        <v>1.0450999999999999E-4</v>
      </c>
      <c r="L3867" s="5" cm="1">
        <f t="array" ref="L3867">_xlfn.IFS(I3867=0, 0, I3867&gt;34, 0, AND(I3867&gt;0, I3867&lt;35), VLOOKUP(I3867, $A$63:$C$96, 3))</f>
        <v>232</v>
      </c>
      <c r="M3867" s="5">
        <f t="shared" si="547"/>
        <v>0</v>
      </c>
      <c r="N3867" s="5">
        <v>697.72196025562175</v>
      </c>
      <c r="O3867" s="5">
        <f t="shared" si="554"/>
        <v>2944.0466999999994</v>
      </c>
      <c r="P3867" s="5">
        <f t="shared" si="555"/>
        <v>232</v>
      </c>
      <c r="Q3867" s="5">
        <f t="shared" si="549"/>
        <v>0</v>
      </c>
      <c r="R3867" s="5">
        <f>IF(O3867&gt;(P3867+U3867),O3867-P3867-U3867, 0)</f>
        <v>0</v>
      </c>
      <c r="S3867" s="5">
        <f t="shared" si="550"/>
        <v>0</v>
      </c>
      <c r="T3867" s="5">
        <f t="shared" si="551"/>
        <v>0</v>
      </c>
      <c r="U3867" s="5">
        <f>IF(O3867&gt;P3867,IF(V3866*($B$6/100)&gt;=O3867-P3867,(O3867-P3867), V3866*($B$6/100)), 0)</f>
        <v>2712.0466999999994</v>
      </c>
      <c r="V3867" s="5">
        <f>V3866+(T3867*($B$5/100))-(U3867/($B$6/100))</f>
        <v>3421727.0883101341</v>
      </c>
      <c r="W3867" s="5">
        <f t="shared" si="552"/>
        <v>85543.177207753353</v>
      </c>
    </row>
    <row r="3868" spans="4:23" x14ac:dyDescent="0.25">
      <c r="D3868">
        <f t="shared" si="553"/>
        <v>3866</v>
      </c>
      <c r="E3868" s="3">
        <v>43992</v>
      </c>
      <c r="F3868" s="4">
        <v>8.3333333333333329E-2</v>
      </c>
      <c r="G3868">
        <v>20</v>
      </c>
      <c r="H3868">
        <v>0</v>
      </c>
      <c r="I3868" s="5">
        <f t="shared" si="548"/>
        <v>3</v>
      </c>
      <c r="J3868" s="22">
        <v>0</v>
      </c>
      <c r="K3868">
        <v>8.1760000000000003E-5</v>
      </c>
      <c r="L3868" s="5" cm="1">
        <f t="array" ref="L3868">_xlfn.IFS(I3868=0, 0, I3868&gt;34, 0, AND(I3868&gt;0, I3868&lt;35), VLOOKUP(I3868, $A$63:$C$96, 3))</f>
        <v>232</v>
      </c>
      <c r="M3868" s="5">
        <f t="shared" si="547"/>
        <v>0</v>
      </c>
      <c r="N3868" s="5">
        <v>678.65592493736278</v>
      </c>
      <c r="O3868" s="5">
        <f t="shared" si="554"/>
        <v>2303.1792</v>
      </c>
      <c r="P3868" s="5">
        <f t="shared" si="555"/>
        <v>232</v>
      </c>
      <c r="Q3868" s="5">
        <f t="shared" si="549"/>
        <v>0</v>
      </c>
      <c r="R3868" s="5">
        <f>IF(O3868&gt;(P3868+U3868),O3868-P3868-U3868, 0)</f>
        <v>0</v>
      </c>
      <c r="S3868" s="5">
        <f t="shared" si="550"/>
        <v>0</v>
      </c>
      <c r="T3868" s="5">
        <f t="shared" si="551"/>
        <v>0</v>
      </c>
      <c r="U3868" s="5">
        <f>IF(O3868&gt;P3868,IF(V3867*($B$6/100)&gt;=O3868-P3868,(O3868-P3868), V3867*($B$6/100)), 0)</f>
        <v>2071.1792</v>
      </c>
      <c r="V3868" s="5">
        <f>V3867+(T3868*($B$5/100))-(U3868/($B$6/100))</f>
        <v>3418768.2608815627</v>
      </c>
      <c r="W3868" s="5">
        <f t="shared" si="552"/>
        <v>85469.206522039065</v>
      </c>
    </row>
    <row r="3869" spans="4:23" x14ac:dyDescent="0.25">
      <c r="D3869">
        <f t="shared" si="553"/>
        <v>3867</v>
      </c>
      <c r="E3869" s="3">
        <v>43992</v>
      </c>
      <c r="F3869" s="4">
        <v>0.125</v>
      </c>
      <c r="G3869">
        <v>10</v>
      </c>
      <c r="H3869">
        <v>0</v>
      </c>
      <c r="I3869" s="5">
        <f t="shared" si="548"/>
        <v>1</v>
      </c>
      <c r="J3869" s="22">
        <v>0</v>
      </c>
      <c r="K3869">
        <v>7.1989999999999993E-5</v>
      </c>
      <c r="L3869" s="5" cm="1">
        <f t="array" ref="L3869">_xlfn.IFS(I3869=0, 0, I3869&gt;34, 0, AND(I3869&gt;0, I3869&lt;35), VLOOKUP(I3869, $A$63:$C$96, 3))</f>
        <v>0</v>
      </c>
      <c r="M3869" s="5">
        <f t="shared" si="547"/>
        <v>0</v>
      </c>
      <c r="N3869" s="5">
        <v>704.77016139850627</v>
      </c>
      <c r="O3869" s="5">
        <f t="shared" si="554"/>
        <v>2027.9582999999998</v>
      </c>
      <c r="P3869" s="5">
        <f t="shared" si="555"/>
        <v>0</v>
      </c>
      <c r="Q3869" s="5">
        <f t="shared" si="549"/>
        <v>0</v>
      </c>
      <c r="R3869" s="5">
        <f>IF(O3869&gt;(P3869+U3869),O3869-P3869-U3869, 0)</f>
        <v>0</v>
      </c>
      <c r="S3869" s="5">
        <f t="shared" si="550"/>
        <v>0</v>
      </c>
      <c r="T3869" s="5">
        <f t="shared" si="551"/>
        <v>0</v>
      </c>
      <c r="U3869" s="5">
        <f>IF(O3869&gt;P3869,IF(V3868*($B$6/100)&gt;=O3869-P3869,(O3869-P3869), V3868*($B$6/100)), 0)</f>
        <v>2027.9582999999998</v>
      </c>
      <c r="V3869" s="5">
        <f>V3868+(T3869*($B$5/100))-(U3869/($B$6/100))</f>
        <v>3415871.1775958482</v>
      </c>
      <c r="W3869" s="5">
        <f t="shared" si="552"/>
        <v>85396.7794398962</v>
      </c>
    </row>
    <row r="3870" spans="4:23" x14ac:dyDescent="0.25">
      <c r="D3870">
        <f t="shared" si="553"/>
        <v>3868</v>
      </c>
      <c r="E3870" s="3">
        <v>43992</v>
      </c>
      <c r="F3870" s="4">
        <v>0.16666666666666666</v>
      </c>
      <c r="G3870">
        <v>20</v>
      </c>
      <c r="H3870">
        <v>0</v>
      </c>
      <c r="I3870" s="5">
        <f t="shared" si="548"/>
        <v>3</v>
      </c>
      <c r="J3870" s="22">
        <v>0</v>
      </c>
      <c r="K3870">
        <v>6.7979999999999996E-5</v>
      </c>
      <c r="L3870" s="5" cm="1">
        <f t="array" ref="L3870">_xlfn.IFS(I3870=0, 0, I3870&gt;34, 0, AND(I3870&gt;0, I3870&lt;35), VLOOKUP(I3870, $A$63:$C$96, 3))</f>
        <v>232</v>
      </c>
      <c r="M3870" s="5">
        <f t="shared" si="547"/>
        <v>0</v>
      </c>
      <c r="N3870" s="5">
        <v>765.84725105707025</v>
      </c>
      <c r="O3870" s="5">
        <f t="shared" si="554"/>
        <v>1914.9965999999997</v>
      </c>
      <c r="P3870" s="5">
        <f t="shared" si="555"/>
        <v>232</v>
      </c>
      <c r="Q3870" s="5">
        <f t="shared" si="549"/>
        <v>0</v>
      </c>
      <c r="R3870" s="5">
        <f>IF(O3870&gt;(P3870+U3870),O3870-P3870-U3870, 0)</f>
        <v>0</v>
      </c>
      <c r="S3870" s="5">
        <f t="shared" si="550"/>
        <v>0</v>
      </c>
      <c r="T3870" s="5">
        <f t="shared" si="551"/>
        <v>0</v>
      </c>
      <c r="U3870" s="5">
        <f>IF(O3870&gt;P3870,IF(V3869*($B$6/100)&gt;=O3870-P3870,(O3870-P3870), V3869*($B$6/100)), 0)</f>
        <v>1682.9965999999997</v>
      </c>
      <c r="V3870" s="5">
        <f>V3869+(T3870*($B$5/100))-(U3870/($B$6/100))</f>
        <v>3413466.8967387052</v>
      </c>
      <c r="W3870" s="5">
        <f t="shared" si="552"/>
        <v>85336.672418467628</v>
      </c>
    </row>
    <row r="3871" spans="4:23" x14ac:dyDescent="0.25">
      <c r="D3871">
        <f t="shared" si="553"/>
        <v>3869</v>
      </c>
      <c r="E3871" s="3">
        <v>43992</v>
      </c>
      <c r="F3871" s="4">
        <v>0.20833333333333334</v>
      </c>
      <c r="G3871">
        <v>20</v>
      </c>
      <c r="H3871">
        <v>0</v>
      </c>
      <c r="I3871" s="5">
        <f t="shared" si="548"/>
        <v>3</v>
      </c>
      <c r="J3871" s="22">
        <v>7.4234273469165555E-6</v>
      </c>
      <c r="K3871">
        <v>6.6670000000000011E-5</v>
      </c>
      <c r="L3871" s="5" cm="1">
        <f t="array" ref="L3871">_xlfn.IFS(I3871=0, 0, I3871&gt;34, 0, AND(I3871&gt;0, I3871&lt;35), VLOOKUP(I3871, $A$63:$C$96, 3))</f>
        <v>232</v>
      </c>
      <c r="M3871" s="5">
        <f t="shared" si="547"/>
        <v>35.26127989785364</v>
      </c>
      <c r="N3871" s="5">
        <v>861.05280375211976</v>
      </c>
      <c r="O3871" s="5">
        <f t="shared" si="554"/>
        <v>1878.0939000000003</v>
      </c>
      <c r="P3871" s="5">
        <f t="shared" si="555"/>
        <v>267.26127989785363</v>
      </c>
      <c r="Q3871" s="5">
        <f t="shared" si="549"/>
        <v>0</v>
      </c>
      <c r="R3871" s="5">
        <f>IF(O3871&gt;(P3871+U3871),O3871-P3871-U3871, 0)</f>
        <v>0</v>
      </c>
      <c r="S3871" s="5">
        <f t="shared" si="550"/>
        <v>0</v>
      </c>
      <c r="T3871" s="5">
        <f t="shared" si="551"/>
        <v>0</v>
      </c>
      <c r="U3871" s="5">
        <f>IF(O3871&gt;P3871,IF(V3870*($B$6/100)&gt;=O3871-P3871,(O3871-P3871), V3870*($B$6/100)), 0)</f>
        <v>1610.8326201021466</v>
      </c>
      <c r="V3871" s="5">
        <f>V3870+(T3871*($B$5/100))-(U3871/($B$6/100))</f>
        <v>3411165.7072814163</v>
      </c>
      <c r="W3871" s="5">
        <f t="shared" si="552"/>
        <v>85279.14268203541</v>
      </c>
    </row>
    <row r="3872" spans="4:23" x14ac:dyDescent="0.25">
      <c r="D3872">
        <f t="shared" si="553"/>
        <v>3870</v>
      </c>
      <c r="E3872" s="3">
        <v>43992</v>
      </c>
      <c r="F3872" s="4">
        <v>0.25</v>
      </c>
      <c r="G3872">
        <v>10</v>
      </c>
      <c r="H3872">
        <v>0</v>
      </c>
      <c r="I3872" s="5">
        <f t="shared" si="548"/>
        <v>1</v>
      </c>
      <c r="J3872" s="22">
        <v>3.4642660952277262E-5</v>
      </c>
      <c r="K3872">
        <v>6.8529999999999996E-5</v>
      </c>
      <c r="L3872" s="5" cm="1">
        <f t="array" ref="L3872">_xlfn.IFS(I3872=0, 0, I3872&gt;34, 0, AND(I3872&gt;0, I3872&lt;35), VLOOKUP(I3872, $A$63:$C$96, 3))</f>
        <v>0</v>
      </c>
      <c r="M3872" s="5">
        <f t="shared" si="547"/>
        <v>164.552639523317</v>
      </c>
      <c r="N3872" s="5">
        <v>1118.6356051713426</v>
      </c>
      <c r="O3872" s="5">
        <f t="shared" si="554"/>
        <v>1930.4901</v>
      </c>
      <c r="P3872" s="5">
        <f t="shared" si="555"/>
        <v>164.552639523317</v>
      </c>
      <c r="Q3872" s="5">
        <f t="shared" si="549"/>
        <v>0</v>
      </c>
      <c r="R3872" s="5">
        <f>IF(O3872&gt;(P3872+U3872),O3872-P3872-U3872, 0)</f>
        <v>0</v>
      </c>
      <c r="S3872" s="5">
        <f t="shared" si="550"/>
        <v>0</v>
      </c>
      <c r="T3872" s="5">
        <f t="shared" si="551"/>
        <v>0</v>
      </c>
      <c r="U3872" s="5">
        <f>IF(O3872&gt;P3872,IF(V3871*($B$6/100)&gt;=O3872-P3872,(O3872-P3872), V3871*($B$6/100)), 0)</f>
        <v>1765.9374604766831</v>
      </c>
      <c r="V3872" s="5">
        <f>V3871+(T3872*($B$5/100))-(U3872/($B$6/100))</f>
        <v>3408642.9394807355</v>
      </c>
      <c r="W3872" s="5">
        <f t="shared" si="552"/>
        <v>85216.073487018381</v>
      </c>
    </row>
    <row r="3873" spans="4:23" x14ac:dyDescent="0.25">
      <c r="D3873">
        <f t="shared" si="553"/>
        <v>3871</v>
      </c>
      <c r="E3873" s="3">
        <v>43992</v>
      </c>
      <c r="F3873" s="4">
        <v>0.29166666666666669</v>
      </c>
      <c r="G3873">
        <v>20</v>
      </c>
      <c r="H3873">
        <v>5</v>
      </c>
      <c r="I3873" s="5">
        <f t="shared" si="548"/>
        <v>3</v>
      </c>
      <c r="J3873" s="22">
        <v>1.6331540163216422E-4</v>
      </c>
      <c r="K3873">
        <v>7.517E-5</v>
      </c>
      <c r="L3873" s="5" cm="1">
        <f t="array" ref="L3873">_xlfn.IFS(I3873=0, 0, I3873&gt;34, 0, AND(I3873&gt;0, I3873&lt;35), VLOOKUP(I3873, $A$63:$C$96, 3))</f>
        <v>232</v>
      </c>
      <c r="M3873" s="5">
        <f t="shared" si="547"/>
        <v>775.74815775278</v>
      </c>
      <c r="N3873" s="5">
        <v>1634.8060136200402</v>
      </c>
      <c r="O3873" s="5">
        <f t="shared" si="554"/>
        <v>2117.5389</v>
      </c>
      <c r="P3873" s="5">
        <f t="shared" si="555"/>
        <v>1007.74815775278</v>
      </c>
      <c r="Q3873" s="5">
        <f t="shared" si="549"/>
        <v>0</v>
      </c>
      <c r="R3873" s="5">
        <f>IF(O3873&gt;(P3873+U3873),O3873-P3873-U3873, 0)</f>
        <v>0</v>
      </c>
      <c r="S3873" s="5">
        <f t="shared" si="550"/>
        <v>0</v>
      </c>
      <c r="T3873" s="5">
        <f t="shared" si="551"/>
        <v>0</v>
      </c>
      <c r="U3873" s="5">
        <f>IF(O3873&gt;P3873,IF(V3872*($B$6/100)&gt;=O3873-P3873,(O3873-P3873), V3872*($B$6/100)), 0)</f>
        <v>1109.7907422472199</v>
      </c>
      <c r="V3873" s="5">
        <f>V3872+(T3873*($B$5/100))-(U3873/($B$6/100))</f>
        <v>3407057.5241346681</v>
      </c>
      <c r="W3873" s="5">
        <f t="shared" si="552"/>
        <v>85176.438103366701</v>
      </c>
    </row>
    <row r="3874" spans="4:23" x14ac:dyDescent="0.25">
      <c r="D3874">
        <f t="shared" si="553"/>
        <v>3872</v>
      </c>
      <c r="E3874" s="3">
        <v>43992</v>
      </c>
      <c r="F3874" s="4">
        <v>0.33333333333333331</v>
      </c>
      <c r="G3874">
        <v>20</v>
      </c>
      <c r="H3874">
        <v>0</v>
      </c>
      <c r="I3874" s="5">
        <f t="shared" si="548"/>
        <v>3</v>
      </c>
      <c r="J3874" s="22">
        <v>1.855856836729139E-4</v>
      </c>
      <c r="K3874">
        <v>8.3900000000000006E-5</v>
      </c>
      <c r="L3874" s="5" cm="1">
        <f t="array" ref="L3874">_xlfn.IFS(I3874=0, 0, I3874&gt;34, 0, AND(I3874&gt;0, I3874&lt;35), VLOOKUP(I3874, $A$63:$C$96, 3))</f>
        <v>232</v>
      </c>
      <c r="M3874" s="5">
        <f t="shared" si="547"/>
        <v>881.53199744634105</v>
      </c>
      <c r="N3874" s="5">
        <v>1953.493298761585</v>
      </c>
      <c r="O3874" s="5">
        <f t="shared" si="554"/>
        <v>2363.4630000000002</v>
      </c>
      <c r="P3874" s="5">
        <f t="shared" si="555"/>
        <v>1113.5319974463409</v>
      </c>
      <c r="Q3874" s="5">
        <f t="shared" si="549"/>
        <v>0</v>
      </c>
      <c r="R3874" s="5">
        <f>IF(O3874&gt;(P3874+U3874),O3874-P3874-U3874, 0)</f>
        <v>0</v>
      </c>
      <c r="S3874" s="5">
        <f t="shared" si="550"/>
        <v>0</v>
      </c>
      <c r="T3874" s="5">
        <f t="shared" si="551"/>
        <v>0</v>
      </c>
      <c r="U3874" s="5">
        <f>IF(O3874&gt;P3874,IF(V3873*($B$6/100)&gt;=O3874-P3874,(O3874-P3874), V3873*($B$6/100)), 0)</f>
        <v>1249.9310025536593</v>
      </c>
      <c r="V3874" s="5">
        <f>V3873+(T3874*($B$5/100))-(U3874/($B$6/100))</f>
        <v>3405271.9084167341</v>
      </c>
      <c r="W3874" s="5">
        <f t="shared" si="552"/>
        <v>85131.797710418352</v>
      </c>
    </row>
    <row r="3875" spans="4:23" x14ac:dyDescent="0.25">
      <c r="D3875">
        <f t="shared" si="553"/>
        <v>3873</v>
      </c>
      <c r="E3875" s="3">
        <v>43992</v>
      </c>
      <c r="F3875" s="4">
        <v>0.375</v>
      </c>
      <c r="G3875">
        <v>30</v>
      </c>
      <c r="H3875">
        <v>1</v>
      </c>
      <c r="I3875" s="5">
        <f t="shared" si="548"/>
        <v>4</v>
      </c>
      <c r="J3875" s="22">
        <v>2.6229443292438497E-4</v>
      </c>
      <c r="K3875">
        <v>8.3049999999999986E-5</v>
      </c>
      <c r="L3875" s="5" cm="1">
        <f t="array" ref="L3875">_xlfn.IFS(I3875=0, 0, I3875&gt;34, 0, AND(I3875&gt;0, I3875&lt;35), VLOOKUP(I3875, $A$63:$C$96, 3))</f>
        <v>740</v>
      </c>
      <c r="M3875" s="5">
        <f t="shared" si="547"/>
        <v>1245.8985563908286</v>
      </c>
      <c r="N3875" s="5">
        <v>1874.2586087859286</v>
      </c>
      <c r="O3875" s="5">
        <f t="shared" si="554"/>
        <v>2339.5184999999997</v>
      </c>
      <c r="P3875" s="5">
        <f t="shared" si="555"/>
        <v>1985.8985563908286</v>
      </c>
      <c r="Q3875" s="5">
        <f t="shared" si="549"/>
        <v>0</v>
      </c>
      <c r="R3875" s="5">
        <f>IF(O3875&gt;(P3875+U3875),O3875-P3875-U3875, 0)</f>
        <v>0</v>
      </c>
      <c r="S3875" s="5">
        <f t="shared" si="550"/>
        <v>0</v>
      </c>
      <c r="T3875" s="5">
        <f t="shared" si="551"/>
        <v>0</v>
      </c>
      <c r="U3875" s="5">
        <f>IF(O3875&gt;P3875,IF(V3874*($B$6/100)&gt;=O3875-P3875,(O3875-P3875), V3874*($B$6/100)), 0)</f>
        <v>353.61994360917106</v>
      </c>
      <c r="V3875" s="5">
        <f>V3874+(T3875*($B$5/100))-(U3875/($B$6/100))</f>
        <v>3404766.7370687211</v>
      </c>
      <c r="W3875" s="5">
        <f t="shared" si="552"/>
        <v>85119.168426718024</v>
      </c>
    </row>
    <row r="3876" spans="4:23" x14ac:dyDescent="0.25">
      <c r="D3876">
        <f t="shared" si="553"/>
        <v>3874</v>
      </c>
      <c r="E3876" s="3">
        <v>43992</v>
      </c>
      <c r="F3876" s="4">
        <v>0.41666666666666669</v>
      </c>
      <c r="G3876">
        <v>30</v>
      </c>
      <c r="H3876">
        <v>0</v>
      </c>
      <c r="I3876" s="5">
        <f t="shared" si="548"/>
        <v>4</v>
      </c>
      <c r="J3876" s="22">
        <v>3.2168185169971741E-4</v>
      </c>
      <c r="K3876">
        <v>7.6909999999999994E-5</v>
      </c>
      <c r="L3876" s="5" cm="1">
        <f t="array" ref="L3876">_xlfn.IFS(I3876=0, 0, I3876&gt;34, 0, AND(I3876&gt;0, I3876&lt;35), VLOOKUP(I3876, $A$63:$C$96, 3))</f>
        <v>740</v>
      </c>
      <c r="M3876" s="5">
        <f t="shared" si="547"/>
        <v>1527.9887955736579</v>
      </c>
      <c r="N3876" s="5">
        <v>1676.7629509256171</v>
      </c>
      <c r="O3876" s="5">
        <f t="shared" si="554"/>
        <v>2166.5546999999997</v>
      </c>
      <c r="P3876" s="5">
        <f t="shared" si="555"/>
        <v>2166.5546999999997</v>
      </c>
      <c r="Q3876" s="5">
        <f t="shared" si="549"/>
        <v>101.43409557365794</v>
      </c>
      <c r="R3876" s="5">
        <f>IF(O3876&gt;(P3876+U3876),O3876-P3876-U3876, 0)</f>
        <v>0</v>
      </c>
      <c r="S3876" s="5">
        <f t="shared" si="550"/>
        <v>0</v>
      </c>
      <c r="T3876" s="5">
        <f t="shared" si="551"/>
        <v>101.43409557365794</v>
      </c>
      <c r="U3876" s="5">
        <f>IF(O3876&gt;P3876,IF(V3875*($B$6/100)&gt;=O3876-P3876,(O3876-P3876), V3875*($B$6/100)), 0)</f>
        <v>0</v>
      </c>
      <c r="V3876" s="5">
        <f>V3875+(T3876*($B$5/100))-(U3876/($B$6/100))</f>
        <v>3404837.7409356227</v>
      </c>
      <c r="W3876" s="5">
        <f t="shared" si="552"/>
        <v>85120.943523390568</v>
      </c>
    </row>
    <row r="3877" spans="4:23" x14ac:dyDescent="0.25">
      <c r="D3877">
        <f t="shared" si="553"/>
        <v>3875</v>
      </c>
      <c r="E3877" s="3">
        <v>43992</v>
      </c>
      <c r="F3877" s="4">
        <v>0.45833333333333331</v>
      </c>
      <c r="G3877">
        <v>30</v>
      </c>
      <c r="H3877">
        <v>0</v>
      </c>
      <c r="I3877" s="5">
        <f t="shared" si="548"/>
        <v>4</v>
      </c>
      <c r="J3877" s="22">
        <v>3.2415632748202292E-4</v>
      </c>
      <c r="K3877">
        <v>6.2840000000000001E-5</v>
      </c>
      <c r="L3877" s="5" cm="1">
        <f t="array" ref="L3877">_xlfn.IFS(I3877=0, 0, I3877&gt;34, 0, AND(I3877&gt;0, I3877&lt;35), VLOOKUP(I3877, $A$63:$C$96, 3))</f>
        <v>740</v>
      </c>
      <c r="M3877" s="5">
        <f t="shared" si="547"/>
        <v>1539.7425555396089</v>
      </c>
      <c r="N3877" s="5">
        <v>1246.7630690762512</v>
      </c>
      <c r="O3877" s="5">
        <f t="shared" si="554"/>
        <v>1770.2028</v>
      </c>
      <c r="P3877" s="5">
        <f t="shared" si="555"/>
        <v>1770.2028</v>
      </c>
      <c r="Q3877" s="5">
        <f t="shared" si="549"/>
        <v>487.20077413479089</v>
      </c>
      <c r="R3877" s="5">
        <f>IF(O3877&gt;(P3877+U3877),O3877-P3877-U3877, 0)</f>
        <v>0</v>
      </c>
      <c r="S3877" s="5">
        <f t="shared" si="550"/>
        <v>22.338981404818014</v>
      </c>
      <c r="T3877" s="5">
        <f t="shared" si="551"/>
        <v>487.20077413479089</v>
      </c>
      <c r="U3877" s="5">
        <f>IF(O3877&gt;P3877,IF(V3876*($B$6/100)&gt;=O3877-P3877,(O3877-P3877), V3876*($B$6/100)), 0)</f>
        <v>0</v>
      </c>
      <c r="V3877" s="5">
        <f>V3876+(T3877*($B$5/100))-(U3877/($B$6/100))</f>
        <v>3405178.781477517</v>
      </c>
      <c r="W3877" s="5">
        <f t="shared" si="552"/>
        <v>85129.469536937919</v>
      </c>
    </row>
    <row r="3878" spans="4:23" x14ac:dyDescent="0.25">
      <c r="D3878">
        <f t="shared" si="553"/>
        <v>3876</v>
      </c>
      <c r="E3878" s="3">
        <v>43992</v>
      </c>
      <c r="F3878" s="4">
        <v>0.5</v>
      </c>
      <c r="G3878">
        <v>40</v>
      </c>
      <c r="H3878">
        <v>0</v>
      </c>
      <c r="I3878" s="5">
        <f t="shared" si="548"/>
        <v>6</v>
      </c>
      <c r="J3878" s="22">
        <v>2.1280491727827461E-4</v>
      </c>
      <c r="K3878">
        <v>5.1500000000000005E-5</v>
      </c>
      <c r="L3878" s="5" cm="1">
        <f t="array" ref="L3878">_xlfn.IFS(I3878=0, 0, I3878&gt;34, 0, AND(I3878&gt;0, I3878&lt;35), VLOOKUP(I3878, $A$63:$C$96, 3))</f>
        <v>2980</v>
      </c>
      <c r="M3878" s="5">
        <f t="shared" si="547"/>
        <v>1010.8233570718044</v>
      </c>
      <c r="N3878" s="5">
        <v>1123.4583643525627</v>
      </c>
      <c r="O3878" s="5">
        <f t="shared" si="554"/>
        <v>1450.7550000000003</v>
      </c>
      <c r="P3878" s="5">
        <f t="shared" si="555"/>
        <v>1450.7550000000003</v>
      </c>
      <c r="Q3878" s="5">
        <f t="shared" si="549"/>
        <v>487.20077413479089</v>
      </c>
      <c r="R3878" s="5">
        <f>IF(O3878&gt;(P3878+U3878),O3878-P3878-U3878, 0)</f>
        <v>0</v>
      </c>
      <c r="S3878" s="5">
        <f t="shared" si="550"/>
        <v>577.00532703853935</v>
      </c>
      <c r="T3878" s="5">
        <f t="shared" si="551"/>
        <v>1963.0630300332646</v>
      </c>
      <c r="U3878" s="5">
        <f>IF(O3878&gt;P3878,IF(V3877*($B$6/100)&gt;=O3878-P3878,(O3878-P3878), V3877*($B$6/100)), 0)</f>
        <v>0</v>
      </c>
      <c r="V3878" s="5">
        <f>V3877+(T3878*($B$5/100))-(U3878/($B$6/100))</f>
        <v>3406552.9255985403</v>
      </c>
      <c r="W3878" s="5">
        <f t="shared" si="552"/>
        <v>85163.823139963511</v>
      </c>
    </row>
    <row r="3879" spans="4:23" x14ac:dyDescent="0.25">
      <c r="D3879">
        <f t="shared" si="553"/>
        <v>3877</v>
      </c>
      <c r="E3879" s="3">
        <v>43992</v>
      </c>
      <c r="F3879" s="4">
        <v>0.54166666666666663</v>
      </c>
      <c r="G3879">
        <v>40</v>
      </c>
      <c r="H3879">
        <v>0</v>
      </c>
      <c r="I3879" s="5">
        <f t="shared" si="548"/>
        <v>6</v>
      </c>
      <c r="J3879" s="22">
        <v>2.4249862666594083E-4</v>
      </c>
      <c r="K3879">
        <v>4.4989999999999994E-5</v>
      </c>
      <c r="L3879" s="5" cm="1">
        <f t="array" ref="L3879">_xlfn.IFS(I3879=0, 0, I3879&gt;34, 0, AND(I3879&gt;0, I3879&lt;35), VLOOKUP(I3879, $A$63:$C$96, 3))</f>
        <v>2980</v>
      </c>
      <c r="M3879" s="5">
        <f t="shared" si="547"/>
        <v>1151.8684766632191</v>
      </c>
      <c r="N3879" s="5">
        <v>1059.3180112936304</v>
      </c>
      <c r="O3879" s="5">
        <f t="shared" si="554"/>
        <v>1267.3682999999999</v>
      </c>
      <c r="P3879" s="5">
        <f t="shared" si="555"/>
        <v>1267.3682999999999</v>
      </c>
      <c r="Q3879" s="5">
        <f t="shared" si="549"/>
        <v>487.20077413479089</v>
      </c>
      <c r="R3879" s="5">
        <f>IF(O3879&gt;(P3879+U3879),O3879-P3879-U3879, 0)</f>
        <v>0</v>
      </c>
      <c r="S3879" s="5">
        <f t="shared" si="550"/>
        <v>544.06300663980812</v>
      </c>
      <c r="T3879" s="5">
        <f t="shared" si="551"/>
        <v>2320.4371700234115</v>
      </c>
      <c r="U3879" s="5">
        <f>IF(O3879&gt;P3879,IF(V3878*($B$6/100)&gt;=O3879-P3879,(O3879-P3879), V3878*($B$6/100)), 0)</f>
        <v>0</v>
      </c>
      <c r="V3879" s="5">
        <f>V3878+(T3879*($B$5/100))-(U3879/($B$6/100))</f>
        <v>3408177.2316175569</v>
      </c>
      <c r="W3879" s="5">
        <f t="shared" si="552"/>
        <v>85204.430790438928</v>
      </c>
    </row>
    <row r="3880" spans="4:23" x14ac:dyDescent="0.25">
      <c r="D3880">
        <f t="shared" si="553"/>
        <v>3878</v>
      </c>
      <c r="E3880" s="3">
        <v>43992</v>
      </c>
      <c r="F3880" s="4">
        <v>0.58333333333333337</v>
      </c>
      <c r="G3880">
        <v>30</v>
      </c>
      <c r="H3880">
        <v>0</v>
      </c>
      <c r="I3880" s="5">
        <f t="shared" si="548"/>
        <v>4</v>
      </c>
      <c r="J3880" s="22">
        <v>2.6229443292438497E-4</v>
      </c>
      <c r="K3880">
        <v>4.0039999999999996E-5</v>
      </c>
      <c r="L3880" s="5" cm="1">
        <f t="array" ref="L3880">_xlfn.IFS(I3880=0, 0, I3880&gt;34, 0, AND(I3880&gt;0, I3880&lt;35), VLOOKUP(I3880, $A$63:$C$96, 3))</f>
        <v>740</v>
      </c>
      <c r="M3880" s="5">
        <f t="shared" si="547"/>
        <v>1245.8985563908286</v>
      </c>
      <c r="N3880" s="5">
        <v>939.02851242610973</v>
      </c>
      <c r="O3880" s="5">
        <f t="shared" si="554"/>
        <v>1127.9267999999997</v>
      </c>
      <c r="P3880" s="5">
        <f t="shared" si="555"/>
        <v>1127.9267999999997</v>
      </c>
      <c r="Q3880" s="5">
        <f t="shared" si="549"/>
        <v>487.20077413479089</v>
      </c>
      <c r="R3880" s="5">
        <f>IF(O3880&gt;(P3880+U3880),O3880-P3880-U3880, 0)</f>
        <v>0</v>
      </c>
      <c r="S3880" s="5">
        <f t="shared" si="550"/>
        <v>370.770982256038</v>
      </c>
      <c r="T3880" s="5">
        <f t="shared" si="551"/>
        <v>487.20077413479089</v>
      </c>
      <c r="U3880" s="5">
        <f>IF(O3880&gt;P3880,IF(V3879*($B$6/100)&gt;=O3880-P3880,(O3880-P3880), V3879*($B$6/100)), 0)</f>
        <v>0</v>
      </c>
      <c r="V3880" s="5">
        <f>V3879+(T3880*($B$5/100))-(U3880/($B$6/100))</f>
        <v>3408518.2721594512</v>
      </c>
      <c r="W3880" s="5">
        <f t="shared" si="552"/>
        <v>85212.956803986279</v>
      </c>
    </row>
    <row r="3881" spans="4:23" x14ac:dyDescent="0.25">
      <c r="D3881">
        <f t="shared" si="553"/>
        <v>3879</v>
      </c>
      <c r="E3881" s="3">
        <v>43992</v>
      </c>
      <c r="F3881" s="4">
        <v>0.625</v>
      </c>
      <c r="G3881">
        <v>40</v>
      </c>
      <c r="H3881">
        <v>0</v>
      </c>
      <c r="I3881" s="5">
        <f t="shared" si="548"/>
        <v>6</v>
      </c>
      <c r="J3881" s="22">
        <v>2.9446261809435673E-4</v>
      </c>
      <c r="K3881">
        <v>3.7680000000000005E-5</v>
      </c>
      <c r="L3881" s="5" cm="1">
        <f t="array" ref="L3881">_xlfn.IFS(I3881=0, 0, I3881&gt;34, 0, AND(I3881&gt;0, I3881&lt;35), VLOOKUP(I3881, $A$63:$C$96, 3))</f>
        <v>2980</v>
      </c>
      <c r="M3881" s="5">
        <f t="shared" si="547"/>
        <v>1398.6974359481944</v>
      </c>
      <c r="N3881" s="5">
        <v>824.78171553507661</v>
      </c>
      <c r="O3881" s="5">
        <f t="shared" si="554"/>
        <v>1061.4456</v>
      </c>
      <c r="P3881" s="5">
        <f t="shared" si="555"/>
        <v>1061.4456</v>
      </c>
      <c r="Q3881" s="5">
        <f t="shared" si="549"/>
        <v>487.20077413479089</v>
      </c>
      <c r="R3881" s="5">
        <f>IF(O3881&gt;(P3881+U3881),O3881-P3881-U3881, 0)</f>
        <v>0</v>
      </c>
      <c r="S3881" s="5">
        <f t="shared" si="550"/>
        <v>423.60576823154679</v>
      </c>
      <c r="T3881" s="5">
        <f t="shared" si="551"/>
        <v>2893.6460677166478</v>
      </c>
      <c r="U3881" s="5">
        <f>IF(O3881&gt;P3881,IF(V3880*($B$6/100)&gt;=O3881-P3881,(O3881-P3881), V3880*($B$6/100)), 0)</f>
        <v>0</v>
      </c>
      <c r="V3881" s="5">
        <f>V3880+(T3881*($B$5/100))-(U3881/($B$6/100))</f>
        <v>3410543.8244068529</v>
      </c>
      <c r="W3881" s="5">
        <f t="shared" si="552"/>
        <v>85263.595610171324</v>
      </c>
    </row>
    <row r="3882" spans="4:23" x14ac:dyDescent="0.25">
      <c r="D3882">
        <f t="shared" si="553"/>
        <v>3880</v>
      </c>
      <c r="E3882" s="3">
        <v>43992</v>
      </c>
      <c r="F3882" s="4">
        <v>0.66666666666666663</v>
      </c>
      <c r="G3882">
        <v>40</v>
      </c>
      <c r="H3882">
        <v>1</v>
      </c>
      <c r="I3882" s="5">
        <f t="shared" si="548"/>
        <v>6</v>
      </c>
      <c r="J3882" s="22">
        <v>3.6869689156352229E-4</v>
      </c>
      <c r="K3882">
        <v>4.2349999999999999E-5</v>
      </c>
      <c r="L3882" s="5" cm="1">
        <f t="array" ref="L3882">_xlfn.IFS(I3882=0, 0, I3882&gt;34, 0, AND(I3882&gt;0, I3882&lt;35), VLOOKUP(I3882, $A$63:$C$96, 3))</f>
        <v>2980</v>
      </c>
      <c r="M3882" s="5">
        <f t="shared" si="547"/>
        <v>1751.3102349267308</v>
      </c>
      <c r="N3882" s="5">
        <v>933.99149213079374</v>
      </c>
      <c r="O3882" s="5">
        <f t="shared" si="554"/>
        <v>1192.9994999999999</v>
      </c>
      <c r="P3882" s="5">
        <f t="shared" si="555"/>
        <v>1192.9994999999999</v>
      </c>
      <c r="Q3882" s="5">
        <f t="shared" si="549"/>
        <v>487.20077413479089</v>
      </c>
      <c r="R3882" s="5">
        <f>IF(O3882&gt;(P3882+U3882),O3882-P3882-U3882, 0)</f>
        <v>0</v>
      </c>
      <c r="S3882" s="5">
        <f t="shared" si="550"/>
        <v>479.69562866596738</v>
      </c>
      <c r="T3882" s="5">
        <f t="shared" si="551"/>
        <v>3058.6151062607637</v>
      </c>
      <c r="U3882" s="5">
        <f>IF(O3882&gt;P3882,IF(V3881*($B$6/100)&gt;=O3882-P3882,(O3882-P3882), V3881*($B$6/100)), 0)</f>
        <v>0</v>
      </c>
      <c r="V3882" s="5">
        <f>V3881+(T3882*($B$5/100))-(U3882/($B$6/100))</f>
        <v>3412684.8549812357</v>
      </c>
      <c r="W3882" s="5">
        <f t="shared" si="552"/>
        <v>85317.121374530892</v>
      </c>
    </row>
    <row r="3883" spans="4:23" x14ac:dyDescent="0.25">
      <c r="D3883">
        <f t="shared" si="553"/>
        <v>3881</v>
      </c>
      <c r="E3883" s="3">
        <v>43992</v>
      </c>
      <c r="F3883" s="4">
        <v>0.70833333333333337</v>
      </c>
      <c r="G3883">
        <v>40</v>
      </c>
      <c r="H3883">
        <v>0</v>
      </c>
      <c r="I3883" s="5">
        <f t="shared" si="548"/>
        <v>6</v>
      </c>
      <c r="J3883" s="22">
        <v>2.2270282040749668E-4</v>
      </c>
      <c r="K3883">
        <v>6.4160000000000009E-5</v>
      </c>
      <c r="L3883" s="5" cm="1">
        <f t="array" ref="L3883">_xlfn.IFS(I3883=0, 0, I3883&gt;34, 0, AND(I3883&gt;0, I3883&lt;35), VLOOKUP(I3883, $A$63:$C$96, 3))</f>
        <v>2980</v>
      </c>
      <c r="M3883" s="5">
        <f t="shared" si="547"/>
        <v>1057.8383969356094</v>
      </c>
      <c r="N3883" s="5">
        <v>1034.2051716283272</v>
      </c>
      <c r="O3883" s="5">
        <f t="shared" si="554"/>
        <v>1807.3872000000001</v>
      </c>
      <c r="P3883" s="5">
        <f t="shared" si="555"/>
        <v>1807.3872000000001</v>
      </c>
      <c r="Q3883" s="5">
        <f t="shared" si="549"/>
        <v>487.20077413479089</v>
      </c>
      <c r="R3883" s="5">
        <f>IF(O3883&gt;(P3883+U3883),O3883-P3883-U3883, 0)</f>
        <v>0</v>
      </c>
      <c r="S3883" s="5">
        <f t="shared" si="550"/>
        <v>531.16511676358186</v>
      </c>
      <c r="T3883" s="5">
        <f t="shared" si="551"/>
        <v>1699.2860801720271</v>
      </c>
      <c r="U3883" s="5">
        <f>IF(O3883&gt;P3883,IF(V3882*($B$6/100)&gt;=O3883-P3883,(O3883-P3883), V3882*($B$6/100)), 0)</f>
        <v>0</v>
      </c>
      <c r="V3883" s="5">
        <f>V3882+(T3883*($B$5/100))-(U3883/($B$6/100))</f>
        <v>3413874.3552373559</v>
      </c>
      <c r="W3883" s="5">
        <f t="shared" si="552"/>
        <v>85346.858880933898</v>
      </c>
    </row>
    <row r="3884" spans="4:23" x14ac:dyDescent="0.25">
      <c r="D3884">
        <f t="shared" si="553"/>
        <v>3882</v>
      </c>
      <c r="E3884" s="3">
        <v>43992</v>
      </c>
      <c r="F3884" s="4">
        <v>0.75</v>
      </c>
      <c r="G3884">
        <v>40</v>
      </c>
      <c r="H3884">
        <v>0</v>
      </c>
      <c r="I3884" s="5">
        <f t="shared" si="548"/>
        <v>6</v>
      </c>
      <c r="J3884" s="22">
        <v>1.0887693442144282E-4</v>
      </c>
      <c r="K3884">
        <v>1.1432999999999998E-4</v>
      </c>
      <c r="L3884" s="5" cm="1">
        <f t="array" ref="L3884">_xlfn.IFS(I3884=0, 0, I3884&gt;34, 0, AND(I3884&gt;0, I3884&lt;35), VLOOKUP(I3884, $A$63:$C$96, 3))</f>
        <v>2980</v>
      </c>
      <c r="M3884" s="5">
        <f t="shared" si="547"/>
        <v>517.16543850185337</v>
      </c>
      <c r="N3884" s="5">
        <v>1378.9015534889741</v>
      </c>
      <c r="O3884" s="5">
        <f t="shared" si="554"/>
        <v>3220.6760999999997</v>
      </c>
      <c r="P3884" s="5">
        <f t="shared" si="555"/>
        <v>3220.6760999999997</v>
      </c>
      <c r="Q3884" s="5">
        <f t="shared" si="549"/>
        <v>276.48933850185358</v>
      </c>
      <c r="R3884" s="5">
        <f>IF(O3884&gt;(P3884+U3884),O3884-P3884-U3884, 0)</f>
        <v>0</v>
      </c>
      <c r="S3884" s="5">
        <f t="shared" si="550"/>
        <v>0</v>
      </c>
      <c r="T3884" s="5">
        <f t="shared" si="551"/>
        <v>276.48933850185358</v>
      </c>
      <c r="U3884" s="5">
        <f>IF(O3884&gt;P3884,IF(V3883*($B$6/100)&gt;=O3884-P3884,(O3884-P3884), V3883*($B$6/100)), 0)</f>
        <v>0</v>
      </c>
      <c r="V3884" s="5">
        <f>V3883+(T3884*($B$5/100))-(U3884/($B$6/100))</f>
        <v>3414067.8977743071</v>
      </c>
      <c r="W3884" s="5">
        <f t="shared" si="552"/>
        <v>85351.697444357676</v>
      </c>
    </row>
    <row r="3885" spans="4:23" x14ac:dyDescent="0.25">
      <c r="D3885">
        <f t="shared" si="553"/>
        <v>3883</v>
      </c>
      <c r="E3885" s="3">
        <v>43992</v>
      </c>
      <c r="F3885" s="4">
        <v>0.79166666666666663</v>
      </c>
      <c r="G3885">
        <v>30</v>
      </c>
      <c r="H3885">
        <v>0</v>
      </c>
      <c r="I3885" s="5">
        <f t="shared" si="548"/>
        <v>4</v>
      </c>
      <c r="J3885" s="22">
        <v>9.6504555509915218E-5</v>
      </c>
      <c r="K3885">
        <v>1.3192E-4</v>
      </c>
      <c r="L3885" s="5" cm="1">
        <f t="array" ref="L3885">_xlfn.IFS(I3885=0, 0, I3885&gt;34, 0, AND(I3885&gt;0, I3885&lt;35), VLOOKUP(I3885, $A$63:$C$96, 3))</f>
        <v>740</v>
      </c>
      <c r="M3885" s="5">
        <f t="shared" si="547"/>
        <v>458.39663867209731</v>
      </c>
      <c r="N3885" s="5">
        <v>1521.2009892202339</v>
      </c>
      <c r="O3885" s="5">
        <f t="shared" si="554"/>
        <v>3716.1863999999996</v>
      </c>
      <c r="P3885" s="5">
        <f t="shared" si="555"/>
        <v>1198.3966386720972</v>
      </c>
      <c r="Q3885" s="5">
        <f t="shared" si="549"/>
        <v>0</v>
      </c>
      <c r="R3885" s="5">
        <f>IF(O3885&gt;(P3885+U3885),O3885-P3885-U3885, 0)</f>
        <v>0</v>
      </c>
      <c r="S3885" s="5">
        <f t="shared" si="550"/>
        <v>0</v>
      </c>
      <c r="T3885" s="5">
        <f t="shared" si="551"/>
        <v>0</v>
      </c>
      <c r="U3885" s="5">
        <f>IF(O3885&gt;P3885,IF(V3884*($B$6/100)&gt;=O3885-P3885,(O3885-P3885), V3884*($B$6/100)), 0)</f>
        <v>2517.7897613279024</v>
      </c>
      <c r="V3885" s="5">
        <f>V3884+(T3885*($B$5/100))-(U3885/($B$6/100))</f>
        <v>3410471.0552581241</v>
      </c>
      <c r="W3885" s="5">
        <f t="shared" si="552"/>
        <v>85261.776381453106</v>
      </c>
    </row>
    <row r="3886" spans="4:23" x14ac:dyDescent="0.25">
      <c r="D3886">
        <f t="shared" si="553"/>
        <v>3884</v>
      </c>
      <c r="E3886" s="3">
        <v>43992</v>
      </c>
      <c r="F3886" s="4">
        <v>0.83333333333333337</v>
      </c>
      <c r="G3886">
        <v>30</v>
      </c>
      <c r="H3886">
        <v>0</v>
      </c>
      <c r="I3886" s="5">
        <f t="shared" si="548"/>
        <v>4</v>
      </c>
      <c r="J3886" s="22">
        <v>3.4642660952277262E-5</v>
      </c>
      <c r="K3886">
        <v>1.3335000000000002E-4</v>
      </c>
      <c r="L3886" s="5" cm="1">
        <f t="array" ref="L3886">_xlfn.IFS(I3886=0, 0, I3886&gt;34, 0, AND(I3886&gt;0, I3886&lt;35), VLOOKUP(I3886, $A$63:$C$96, 3))</f>
        <v>740</v>
      </c>
      <c r="M3886" s="5">
        <f t="shared" si="547"/>
        <v>164.552639523317</v>
      </c>
      <c r="N3886" s="5">
        <v>1491.0959043457856</v>
      </c>
      <c r="O3886" s="5">
        <f t="shared" si="554"/>
        <v>3756.4695000000006</v>
      </c>
      <c r="P3886" s="5">
        <f t="shared" si="555"/>
        <v>904.552639523317</v>
      </c>
      <c r="Q3886" s="5">
        <f t="shared" si="549"/>
        <v>0</v>
      </c>
      <c r="R3886" s="5">
        <f>IF(O3886&gt;(P3886+U3886),O3886-P3886-U3886, 0)</f>
        <v>0</v>
      </c>
      <c r="S3886" s="5">
        <f t="shared" si="550"/>
        <v>0</v>
      </c>
      <c r="T3886" s="5">
        <f t="shared" si="551"/>
        <v>0</v>
      </c>
      <c r="U3886" s="5">
        <f>IF(O3886&gt;P3886,IF(V3885*($B$6/100)&gt;=O3886-P3886,(O3886-P3886), V3885*($B$6/100)), 0)</f>
        <v>2851.9168604766837</v>
      </c>
      <c r="V3886" s="5">
        <f>V3885+(T3886*($B$5/100))-(U3886/($B$6/100))</f>
        <v>3406396.8883145861</v>
      </c>
      <c r="W3886" s="5">
        <f t="shared" si="552"/>
        <v>85159.922207864656</v>
      </c>
    </row>
    <row r="3887" spans="4:23" x14ac:dyDescent="0.25">
      <c r="D3887">
        <f t="shared" si="553"/>
        <v>3885</v>
      </c>
      <c r="E3887" s="3">
        <v>43992</v>
      </c>
      <c r="F3887" s="4">
        <v>0.875</v>
      </c>
      <c r="G3887">
        <v>30</v>
      </c>
      <c r="H3887">
        <v>0</v>
      </c>
      <c r="I3887" s="5">
        <f t="shared" si="548"/>
        <v>4</v>
      </c>
      <c r="J3887" s="22">
        <v>7.4234273469165555E-6</v>
      </c>
      <c r="K3887">
        <v>1.3702000000000001E-4</v>
      </c>
      <c r="L3887" s="5" cm="1">
        <f t="array" ref="L3887">_xlfn.IFS(I3887=0, 0, I3887&gt;34, 0, AND(I3887&gt;0, I3887&lt;35), VLOOKUP(I3887, $A$63:$C$96, 3))</f>
        <v>740</v>
      </c>
      <c r="M3887" s="5">
        <f t="shared" si="547"/>
        <v>35.26127989785364</v>
      </c>
      <c r="N3887" s="5">
        <v>1386.8795242062554</v>
      </c>
      <c r="O3887" s="5">
        <f t="shared" si="554"/>
        <v>3859.8534000000004</v>
      </c>
      <c r="P3887" s="5">
        <f t="shared" si="555"/>
        <v>775.26127989785368</v>
      </c>
      <c r="Q3887" s="5">
        <f t="shared" si="549"/>
        <v>0</v>
      </c>
      <c r="R3887" s="5">
        <f>IF(O3887&gt;(P3887+U3887),O3887-P3887-U3887, 0)</f>
        <v>0</v>
      </c>
      <c r="S3887" s="5">
        <f t="shared" si="550"/>
        <v>0</v>
      </c>
      <c r="T3887" s="5">
        <f t="shared" si="551"/>
        <v>0</v>
      </c>
      <c r="U3887" s="5">
        <f>IF(O3887&gt;P3887,IF(V3886*($B$6/100)&gt;=O3887-P3887,(O3887-P3887), V3886*($B$6/100)), 0)</f>
        <v>3084.5921201021465</v>
      </c>
      <c r="V3887" s="5">
        <f>V3886+(T3887*($B$5/100))-(U3887/($B$6/100))</f>
        <v>3401990.3281430118</v>
      </c>
      <c r="W3887" s="5">
        <f t="shared" si="552"/>
        <v>85049.7582035753</v>
      </c>
    </row>
    <row r="3888" spans="4:23" x14ac:dyDescent="0.25">
      <c r="D3888">
        <f t="shared" si="553"/>
        <v>3886</v>
      </c>
      <c r="E3888" s="3">
        <v>43992</v>
      </c>
      <c r="F3888" s="4">
        <v>0.91666666666666663</v>
      </c>
      <c r="G3888">
        <v>20</v>
      </c>
      <c r="H3888">
        <v>0</v>
      </c>
      <c r="I3888" s="5">
        <f t="shared" si="548"/>
        <v>3</v>
      </c>
      <c r="J3888" s="22">
        <v>0</v>
      </c>
      <c r="K3888">
        <v>1.493E-4</v>
      </c>
      <c r="L3888" s="5" cm="1">
        <f t="array" ref="L3888">_xlfn.IFS(I3888=0, 0, I3888&gt;34, 0, AND(I3888&gt;0, I3888&lt;35), VLOOKUP(I3888, $A$63:$C$96, 3))</f>
        <v>232</v>
      </c>
      <c r="M3888" s="5">
        <f t="shared" si="547"/>
        <v>0</v>
      </c>
      <c r="N3888" s="5">
        <v>1163.4155546592406</v>
      </c>
      <c r="O3888" s="5">
        <f t="shared" si="554"/>
        <v>4205.7809999999999</v>
      </c>
      <c r="P3888" s="5">
        <f t="shared" si="555"/>
        <v>232</v>
      </c>
      <c r="Q3888" s="5">
        <f t="shared" si="549"/>
        <v>0</v>
      </c>
      <c r="R3888" s="5">
        <f>IF(O3888&gt;(P3888+U3888),O3888-P3888-U3888, 0)</f>
        <v>0</v>
      </c>
      <c r="S3888" s="5">
        <f t="shared" si="550"/>
        <v>0</v>
      </c>
      <c r="T3888" s="5">
        <f t="shared" si="551"/>
        <v>0</v>
      </c>
      <c r="U3888" s="5">
        <f>IF(O3888&gt;P3888,IF(V3887*($B$6/100)&gt;=O3888-P3888,(O3888-P3888), V3887*($B$6/100)), 0)</f>
        <v>3973.7809999999999</v>
      </c>
      <c r="V3888" s="5">
        <f>V3887+(T3888*($B$5/100))-(U3888/($B$6/100))</f>
        <v>3396313.4981430117</v>
      </c>
      <c r="W3888" s="5">
        <f t="shared" si="552"/>
        <v>84907.837453575296</v>
      </c>
    </row>
    <row r="3889" spans="4:23" x14ac:dyDescent="0.25">
      <c r="D3889">
        <f t="shared" si="553"/>
        <v>3887</v>
      </c>
      <c r="E3889" s="3">
        <v>43992</v>
      </c>
      <c r="F3889" s="4">
        <v>0.95833333333333337</v>
      </c>
      <c r="G3889">
        <v>30</v>
      </c>
      <c r="H3889">
        <v>0</v>
      </c>
      <c r="I3889" s="5">
        <f t="shared" si="548"/>
        <v>4</v>
      </c>
      <c r="J3889" s="22">
        <v>0</v>
      </c>
      <c r="K3889">
        <v>1.5322E-4</v>
      </c>
      <c r="L3889" s="5" cm="1">
        <f t="array" ref="L3889">_xlfn.IFS(I3889=0, 0, I3889&gt;34, 0, AND(I3889&gt;0, I3889&lt;35), VLOOKUP(I3889, $A$63:$C$96, 3))</f>
        <v>740</v>
      </c>
      <c r="M3889" s="5">
        <f t="shared" si="547"/>
        <v>0</v>
      </c>
      <c r="N3889" s="5">
        <v>1003.0545269983436</v>
      </c>
      <c r="O3889" s="5">
        <f t="shared" si="554"/>
        <v>4316.2073999999993</v>
      </c>
      <c r="P3889" s="5">
        <f t="shared" si="555"/>
        <v>740</v>
      </c>
      <c r="Q3889" s="5">
        <f t="shared" si="549"/>
        <v>0</v>
      </c>
      <c r="R3889" s="5">
        <f>IF(O3889&gt;(P3889+U3889),O3889-P3889-U3889, 0)</f>
        <v>0</v>
      </c>
      <c r="S3889" s="5">
        <f t="shared" si="550"/>
        <v>0</v>
      </c>
      <c r="T3889" s="5">
        <f t="shared" si="551"/>
        <v>0</v>
      </c>
      <c r="U3889" s="5">
        <f>IF(O3889&gt;P3889,IF(V3888*($B$6/100)&gt;=O3889-P3889,(O3889-P3889), V3888*($B$6/100)), 0)</f>
        <v>3576.2073999999993</v>
      </c>
      <c r="V3889" s="5">
        <f>V3888+(T3889*($B$5/100))-(U3889/($B$6/100))</f>
        <v>3391204.6304287259</v>
      </c>
      <c r="W3889" s="5">
        <f t="shared" si="552"/>
        <v>84780.115760718152</v>
      </c>
    </row>
    <row r="3890" spans="4:23" x14ac:dyDescent="0.25">
      <c r="D3890">
        <f t="shared" si="553"/>
        <v>3888</v>
      </c>
      <c r="E3890" s="3">
        <v>43993</v>
      </c>
      <c r="F3890" s="4">
        <v>0</v>
      </c>
      <c r="G3890">
        <v>20</v>
      </c>
      <c r="H3890">
        <v>0</v>
      </c>
      <c r="I3890" s="5">
        <f t="shared" si="548"/>
        <v>3</v>
      </c>
      <c r="J3890" s="22">
        <v>0</v>
      </c>
      <c r="K3890">
        <v>1.3485E-4</v>
      </c>
      <c r="L3890" s="5" cm="1">
        <f t="array" ref="L3890">_xlfn.IFS(I3890=0, 0, I3890&gt;34, 0, AND(I3890&gt;0, I3890&lt;35), VLOOKUP(I3890, $A$63:$C$96, 3))</f>
        <v>232</v>
      </c>
      <c r="M3890" s="5">
        <f t="shared" si="547"/>
        <v>0</v>
      </c>
      <c r="N3890" s="5">
        <v>767.57219538706693</v>
      </c>
      <c r="O3890" s="5">
        <f t="shared" si="554"/>
        <v>3798.7245000000003</v>
      </c>
      <c r="P3890" s="5">
        <f t="shared" si="555"/>
        <v>232</v>
      </c>
      <c r="Q3890" s="5">
        <f t="shared" si="549"/>
        <v>0</v>
      </c>
      <c r="R3890" s="5">
        <f>IF(O3890&gt;(P3890+U3890),O3890-P3890-U3890, 0)</f>
        <v>0</v>
      </c>
      <c r="S3890" s="5">
        <f t="shared" si="550"/>
        <v>0</v>
      </c>
      <c r="T3890" s="5">
        <f t="shared" si="551"/>
        <v>0</v>
      </c>
      <c r="U3890" s="5">
        <f>IF(O3890&gt;P3890,IF(V3889*($B$6/100)&gt;=O3890-P3890,(O3890-P3890), V3889*($B$6/100)), 0)</f>
        <v>3566.7245000000003</v>
      </c>
      <c r="V3890" s="5">
        <f>V3889+(T3890*($B$5/100))-(U3890/($B$6/100))</f>
        <v>3386109.3097144403</v>
      </c>
      <c r="W3890" s="5">
        <f t="shared" si="552"/>
        <v>84652.732742861001</v>
      </c>
    </row>
    <row r="3891" spans="4:23" x14ac:dyDescent="0.25">
      <c r="D3891">
        <f t="shared" si="553"/>
        <v>3889</v>
      </c>
      <c r="E3891" s="3">
        <v>43993</v>
      </c>
      <c r="F3891" s="4">
        <v>4.1666666666666664E-2</v>
      </c>
      <c r="G3891">
        <v>20</v>
      </c>
      <c r="H3891">
        <v>0</v>
      </c>
      <c r="I3891" s="5">
        <f t="shared" si="548"/>
        <v>3</v>
      </c>
      <c r="J3891" s="22">
        <v>0</v>
      </c>
      <c r="K3891">
        <v>1.0240999999999999E-4</v>
      </c>
      <c r="L3891" s="5" cm="1">
        <f t="array" ref="L3891">_xlfn.IFS(I3891=0, 0, I3891&gt;34, 0, AND(I3891&gt;0, I3891&lt;35), VLOOKUP(I3891, $A$63:$C$96, 3))</f>
        <v>232</v>
      </c>
      <c r="M3891" s="5">
        <f t="shared" si="547"/>
        <v>0</v>
      </c>
      <c r="N3891" s="5">
        <v>602.23353773861811</v>
      </c>
      <c r="O3891" s="5">
        <f t="shared" si="554"/>
        <v>2884.8896999999997</v>
      </c>
      <c r="P3891" s="5">
        <f t="shared" si="555"/>
        <v>232</v>
      </c>
      <c r="Q3891" s="5">
        <f t="shared" si="549"/>
        <v>0</v>
      </c>
      <c r="R3891" s="5">
        <f>IF(O3891&gt;(P3891+U3891),O3891-P3891-U3891, 0)</f>
        <v>0</v>
      </c>
      <c r="S3891" s="5">
        <f t="shared" si="550"/>
        <v>0</v>
      </c>
      <c r="T3891" s="5">
        <f t="shared" si="551"/>
        <v>0</v>
      </c>
      <c r="U3891" s="5">
        <f>IF(O3891&gt;P3891,IF(V3890*($B$6/100)&gt;=O3891-P3891,(O3891-P3891), V3890*($B$6/100)), 0)</f>
        <v>2652.8896999999997</v>
      </c>
      <c r="V3891" s="5">
        <f>V3890+(T3891*($B$5/100))-(U3891/($B$6/100))</f>
        <v>3382319.4672858687</v>
      </c>
      <c r="W3891" s="5">
        <f t="shared" si="552"/>
        <v>84557.986682146715</v>
      </c>
    </row>
    <row r="3892" spans="4:23" x14ac:dyDescent="0.25">
      <c r="D3892">
        <f t="shared" si="553"/>
        <v>3890</v>
      </c>
      <c r="E3892" s="3">
        <v>43993</v>
      </c>
      <c r="F3892" s="4">
        <v>8.3333333333333329E-2</v>
      </c>
      <c r="G3892">
        <v>30</v>
      </c>
      <c r="H3892">
        <v>0</v>
      </c>
      <c r="I3892" s="5">
        <f t="shared" si="548"/>
        <v>4</v>
      </c>
      <c r="J3892" s="22">
        <v>0</v>
      </c>
      <c r="K3892">
        <v>8.2869999999999998E-5</v>
      </c>
      <c r="L3892" s="5" cm="1">
        <f t="array" ref="L3892">_xlfn.IFS(I3892=0, 0, I3892&gt;34, 0, AND(I3892&gt;0, I3892&lt;35), VLOOKUP(I3892, $A$63:$C$96, 3))</f>
        <v>740</v>
      </c>
      <c r="M3892" s="5">
        <f t="shared" si="547"/>
        <v>0</v>
      </c>
      <c r="N3892" s="5">
        <v>566.1596469081743</v>
      </c>
      <c r="O3892" s="5">
        <f t="shared" si="554"/>
        <v>2334.4478999999997</v>
      </c>
      <c r="P3892" s="5">
        <f t="shared" si="555"/>
        <v>740</v>
      </c>
      <c r="Q3892" s="5">
        <f t="shared" si="549"/>
        <v>0</v>
      </c>
      <c r="R3892" s="5">
        <f>IF(O3892&gt;(P3892+U3892),O3892-P3892-U3892, 0)</f>
        <v>0</v>
      </c>
      <c r="S3892" s="5">
        <f t="shared" si="550"/>
        <v>0</v>
      </c>
      <c r="T3892" s="5">
        <f t="shared" si="551"/>
        <v>0</v>
      </c>
      <c r="U3892" s="5">
        <f>IF(O3892&gt;P3892,IF(V3891*($B$6/100)&gt;=O3892-P3892,(O3892-P3892), V3891*($B$6/100)), 0)</f>
        <v>1594.4478999999997</v>
      </c>
      <c r="V3892" s="5">
        <f>V3891+(T3892*($B$5/100))-(U3892/($B$6/100))</f>
        <v>3380041.6845715828</v>
      </c>
      <c r="W3892" s="5">
        <f t="shared" si="552"/>
        <v>84501.042114289565</v>
      </c>
    </row>
    <row r="3893" spans="4:23" x14ac:dyDescent="0.25">
      <c r="D3893">
        <f t="shared" si="553"/>
        <v>3891</v>
      </c>
      <c r="E3893" s="3">
        <v>43993</v>
      </c>
      <c r="F3893" s="4">
        <v>0.125</v>
      </c>
      <c r="G3893">
        <v>30</v>
      </c>
      <c r="H3893">
        <v>0</v>
      </c>
      <c r="I3893" s="5">
        <f t="shared" si="548"/>
        <v>4</v>
      </c>
      <c r="J3893" s="22">
        <v>0</v>
      </c>
      <c r="K3893">
        <v>7.3490000000000003E-5</v>
      </c>
      <c r="L3893" s="5" cm="1">
        <f t="array" ref="L3893">_xlfn.IFS(I3893=0, 0, I3893&gt;34, 0, AND(I3893&gt;0, I3893&lt;35), VLOOKUP(I3893, $A$63:$C$96, 3))</f>
        <v>740</v>
      </c>
      <c r="M3893" s="5">
        <f t="shared" si="547"/>
        <v>0</v>
      </c>
      <c r="N3893" s="5">
        <v>566.1596469081743</v>
      </c>
      <c r="O3893" s="5">
        <f t="shared" si="554"/>
        <v>2070.2133000000003</v>
      </c>
      <c r="P3893" s="5">
        <f t="shared" si="555"/>
        <v>740</v>
      </c>
      <c r="Q3893" s="5">
        <f t="shared" si="549"/>
        <v>0</v>
      </c>
      <c r="R3893" s="5">
        <f>IF(O3893&gt;(P3893+U3893),O3893-P3893-U3893, 0)</f>
        <v>0</v>
      </c>
      <c r="S3893" s="5">
        <f t="shared" si="550"/>
        <v>0</v>
      </c>
      <c r="T3893" s="5">
        <f t="shared" si="551"/>
        <v>0</v>
      </c>
      <c r="U3893" s="5">
        <f>IF(O3893&gt;P3893,IF(V3892*($B$6/100)&gt;=O3893-P3893,(O3893-P3893), V3892*($B$6/100)), 0)</f>
        <v>1330.2133000000003</v>
      </c>
      <c r="V3893" s="5">
        <f>V3892+(T3893*($B$5/100))-(U3893/($B$6/100))</f>
        <v>3378141.3798572971</v>
      </c>
      <c r="W3893" s="5">
        <f t="shared" si="552"/>
        <v>84453.534496432432</v>
      </c>
    </row>
    <row r="3894" spans="4:23" x14ac:dyDescent="0.25">
      <c r="D3894">
        <f t="shared" si="553"/>
        <v>3892</v>
      </c>
      <c r="E3894" s="3">
        <v>43993</v>
      </c>
      <c r="F3894" s="4">
        <v>0.16666666666666666</v>
      </c>
      <c r="G3894">
        <v>20</v>
      </c>
      <c r="H3894">
        <v>0</v>
      </c>
      <c r="I3894" s="5">
        <f t="shared" si="548"/>
        <v>3</v>
      </c>
      <c r="J3894" s="22">
        <v>0</v>
      </c>
      <c r="K3894">
        <v>6.9919999999999995E-5</v>
      </c>
      <c r="L3894" s="5" cm="1">
        <f t="array" ref="L3894">_xlfn.IFS(I3894=0, 0, I3894&gt;34, 0, AND(I3894&gt;0, I3894&lt;35), VLOOKUP(I3894, $A$63:$C$96, 3))</f>
        <v>232</v>
      </c>
      <c r="M3894" s="5">
        <f t="shared" si="547"/>
        <v>0</v>
      </c>
      <c r="N3894" s="5">
        <v>579.18633009804569</v>
      </c>
      <c r="O3894" s="5">
        <f t="shared" si="554"/>
        <v>1969.6463999999999</v>
      </c>
      <c r="P3894" s="5">
        <f t="shared" si="555"/>
        <v>232</v>
      </c>
      <c r="Q3894" s="5">
        <f t="shared" si="549"/>
        <v>0</v>
      </c>
      <c r="R3894" s="5">
        <f>IF(O3894&gt;(P3894+U3894),O3894-P3894-U3894, 0)</f>
        <v>0</v>
      </c>
      <c r="S3894" s="5">
        <f t="shared" si="550"/>
        <v>0</v>
      </c>
      <c r="T3894" s="5">
        <f t="shared" si="551"/>
        <v>0</v>
      </c>
      <c r="U3894" s="5">
        <f>IF(O3894&gt;P3894,IF(V3893*($B$6/100)&gt;=O3894-P3894,(O3894-P3894), V3893*($B$6/100)), 0)</f>
        <v>1737.6463999999999</v>
      </c>
      <c r="V3894" s="5">
        <f>V3893+(T3894*($B$5/100))-(U3894/($B$6/100))</f>
        <v>3375659.0278572971</v>
      </c>
      <c r="W3894" s="5">
        <f t="shared" si="552"/>
        <v>84391.475696432433</v>
      </c>
    </row>
    <row r="3895" spans="4:23" x14ac:dyDescent="0.25">
      <c r="D3895">
        <f t="shared" si="553"/>
        <v>3893</v>
      </c>
      <c r="E3895" s="3">
        <v>43993</v>
      </c>
      <c r="F3895" s="4">
        <v>0.20833333333333334</v>
      </c>
      <c r="G3895">
        <v>20</v>
      </c>
      <c r="H3895">
        <v>0</v>
      </c>
      <c r="I3895" s="5">
        <f t="shared" si="548"/>
        <v>3</v>
      </c>
      <c r="J3895" s="22">
        <v>7.4234273469165555E-6</v>
      </c>
      <c r="K3895">
        <v>6.8180000000000001E-5</v>
      </c>
      <c r="L3895" s="5" cm="1">
        <f t="array" ref="L3895">_xlfn.IFS(I3895=0, 0, I3895&gt;34, 0, AND(I3895&gt;0, I3895&lt;35), VLOOKUP(I3895, $A$63:$C$96, 3))</f>
        <v>232</v>
      </c>
      <c r="M3895" s="5">
        <f t="shared" si="547"/>
        <v>35.26127989785364</v>
      </c>
      <c r="N3895" s="5">
        <v>602.25043018301835</v>
      </c>
      <c r="O3895" s="5">
        <f t="shared" si="554"/>
        <v>1920.6306</v>
      </c>
      <c r="P3895" s="5">
        <f t="shared" si="555"/>
        <v>267.26127989785363</v>
      </c>
      <c r="Q3895" s="5">
        <f t="shared" si="549"/>
        <v>0</v>
      </c>
      <c r="R3895" s="5">
        <f>IF(O3895&gt;(P3895+U3895),O3895-P3895-U3895, 0)</f>
        <v>0</v>
      </c>
      <c r="S3895" s="5">
        <f t="shared" si="550"/>
        <v>0</v>
      </c>
      <c r="T3895" s="5">
        <f t="shared" si="551"/>
        <v>0</v>
      </c>
      <c r="U3895" s="5">
        <f>IF(O3895&gt;P3895,IF(V3894*($B$6/100)&gt;=O3895-P3895,(O3895-P3895), V3894*($B$6/100)), 0)</f>
        <v>1653.3693201021463</v>
      </c>
      <c r="V3895" s="5">
        <f>V3894+(T3895*($B$5/100))-(U3895/($B$6/100))</f>
        <v>3373297.0716857226</v>
      </c>
      <c r="W3895" s="5">
        <f t="shared" si="552"/>
        <v>84332.426792143058</v>
      </c>
    </row>
    <row r="3896" spans="4:23" x14ac:dyDescent="0.25">
      <c r="D3896">
        <f t="shared" si="553"/>
        <v>3894</v>
      </c>
      <c r="E3896" s="3">
        <v>43993</v>
      </c>
      <c r="F3896" s="4">
        <v>0.25</v>
      </c>
      <c r="G3896">
        <v>30</v>
      </c>
      <c r="H3896">
        <v>0</v>
      </c>
      <c r="I3896" s="5">
        <f t="shared" si="548"/>
        <v>4</v>
      </c>
      <c r="J3896" s="22">
        <v>2.2270282040749667E-5</v>
      </c>
      <c r="K3896">
        <v>6.9549999999999996E-5</v>
      </c>
      <c r="L3896" s="5" cm="1">
        <f t="array" ref="L3896">_xlfn.IFS(I3896=0, 0, I3896&gt;34, 0, AND(I3896&gt;0, I3896&lt;35), VLOOKUP(I3896, $A$63:$C$96, 3))</f>
        <v>740</v>
      </c>
      <c r="M3896" s="5">
        <f t="shared" si="547"/>
        <v>105.78383969356092</v>
      </c>
      <c r="N3896" s="5">
        <v>707.48873301077015</v>
      </c>
      <c r="O3896" s="5">
        <f t="shared" si="554"/>
        <v>1959.2235000000001</v>
      </c>
      <c r="P3896" s="5">
        <f t="shared" si="555"/>
        <v>845.78383969356094</v>
      </c>
      <c r="Q3896" s="5">
        <f t="shared" si="549"/>
        <v>0</v>
      </c>
      <c r="R3896" s="5">
        <f>IF(O3896&gt;(P3896+U3896),O3896-P3896-U3896, 0)</f>
        <v>0</v>
      </c>
      <c r="S3896" s="5">
        <f t="shared" si="550"/>
        <v>0</v>
      </c>
      <c r="T3896" s="5">
        <f t="shared" si="551"/>
        <v>0</v>
      </c>
      <c r="U3896" s="5">
        <f>IF(O3896&gt;P3896,IF(V3895*($B$6/100)&gt;=O3896-P3896,(O3896-P3896), V3895*($B$6/100)), 0)</f>
        <v>1113.4396603064392</v>
      </c>
      <c r="V3896" s="5">
        <f>V3895+(T3896*($B$5/100))-(U3896/($B$6/100))</f>
        <v>3371706.4435995705</v>
      </c>
      <c r="W3896" s="5">
        <f t="shared" si="552"/>
        <v>84292.661089989269</v>
      </c>
    </row>
    <row r="3897" spans="4:23" x14ac:dyDescent="0.25">
      <c r="D3897">
        <f t="shared" si="553"/>
        <v>3895</v>
      </c>
      <c r="E3897" s="3">
        <v>43993</v>
      </c>
      <c r="F3897" s="4">
        <v>0.29166666666666669</v>
      </c>
      <c r="G3897">
        <v>30</v>
      </c>
      <c r="H3897">
        <v>0</v>
      </c>
      <c r="I3897" s="5">
        <f t="shared" si="548"/>
        <v>4</v>
      </c>
      <c r="J3897" s="22">
        <v>2.7219233605360704E-5</v>
      </c>
      <c r="K3897">
        <v>7.5129999999999994E-5</v>
      </c>
      <c r="L3897" s="5" cm="1">
        <f t="array" ref="L3897">_xlfn.IFS(I3897=0, 0, I3897&gt;34, 0, AND(I3897&gt;0, I3897&lt;35), VLOOKUP(I3897, $A$63:$C$96, 3))</f>
        <v>740</v>
      </c>
      <c r="M3897" s="5">
        <f t="shared" si="547"/>
        <v>129.29135962546334</v>
      </c>
      <c r="N3897" s="5">
        <v>1111.3385353051149</v>
      </c>
      <c r="O3897" s="5">
        <f t="shared" si="554"/>
        <v>2116.4121</v>
      </c>
      <c r="P3897" s="5">
        <f t="shared" si="555"/>
        <v>869.29135962546331</v>
      </c>
      <c r="Q3897" s="5">
        <f t="shared" si="549"/>
        <v>0</v>
      </c>
      <c r="R3897" s="5">
        <f>IF(O3897&gt;(P3897+U3897),O3897-P3897-U3897, 0)</f>
        <v>0</v>
      </c>
      <c r="S3897" s="5">
        <f t="shared" si="550"/>
        <v>0</v>
      </c>
      <c r="T3897" s="5">
        <f t="shared" si="551"/>
        <v>0</v>
      </c>
      <c r="U3897" s="5">
        <f>IF(O3897&gt;P3897,IF(V3896*($B$6/100)&gt;=O3897-P3897,(O3897-P3897), V3896*($B$6/100)), 0)</f>
        <v>1247.1207403745366</v>
      </c>
      <c r="V3897" s="5">
        <f>V3896+(T3897*($B$5/100))-(U3897/($B$6/100))</f>
        <v>3369924.8425418925</v>
      </c>
      <c r="W3897" s="5">
        <f t="shared" si="552"/>
        <v>84248.121063547311</v>
      </c>
    </row>
    <row r="3898" spans="4:23" x14ac:dyDescent="0.25">
      <c r="D3898">
        <f t="shared" si="553"/>
        <v>3896</v>
      </c>
      <c r="E3898" s="3">
        <v>43993</v>
      </c>
      <c r="F3898" s="4">
        <v>0.33333333333333331</v>
      </c>
      <c r="G3898">
        <v>30</v>
      </c>
      <c r="H3898">
        <v>0</v>
      </c>
      <c r="I3898" s="5">
        <f t="shared" si="548"/>
        <v>4</v>
      </c>
      <c r="J3898" s="22">
        <v>2.4744757823055186E-5</v>
      </c>
      <c r="K3898">
        <v>8.4439999999999998E-5</v>
      </c>
      <c r="L3898" s="5" cm="1">
        <f t="array" ref="L3898">_xlfn.IFS(I3898=0, 0, I3898&gt;34, 0, AND(I3898&gt;0, I3898&lt;35), VLOOKUP(I3898, $A$63:$C$96, 3))</f>
        <v>740</v>
      </c>
      <c r="M3898" s="5">
        <f t="shared" si="547"/>
        <v>117.53759965951213</v>
      </c>
      <c r="N3898" s="5">
        <v>1513.2265592895865</v>
      </c>
      <c r="O3898" s="5">
        <f t="shared" si="554"/>
        <v>2378.6747999999998</v>
      </c>
      <c r="P3898" s="5">
        <f t="shared" si="555"/>
        <v>857.53759965951213</v>
      </c>
      <c r="Q3898" s="5">
        <f t="shared" si="549"/>
        <v>0</v>
      </c>
      <c r="R3898" s="5">
        <f>IF(O3898&gt;(P3898+U3898),O3898-P3898-U3898, 0)</f>
        <v>0</v>
      </c>
      <c r="S3898" s="5">
        <f t="shared" si="550"/>
        <v>0</v>
      </c>
      <c r="T3898" s="5">
        <f t="shared" si="551"/>
        <v>0</v>
      </c>
      <c r="U3898" s="5">
        <f>IF(O3898&gt;P3898,IF(V3897*($B$6/100)&gt;=O3898-P3898,(O3898-P3898), V3897*($B$6/100)), 0)</f>
        <v>1521.1372003404877</v>
      </c>
      <c r="V3898" s="5">
        <f>V3897+(T3898*($B$5/100))-(U3898/($B$6/100))</f>
        <v>3367751.7893985491</v>
      </c>
      <c r="W3898" s="5">
        <f t="shared" si="552"/>
        <v>84193.794734963725</v>
      </c>
    </row>
    <row r="3899" spans="4:23" x14ac:dyDescent="0.25">
      <c r="D3899">
        <f t="shared" si="553"/>
        <v>3897</v>
      </c>
      <c r="E3899" s="3">
        <v>43993</v>
      </c>
      <c r="F3899" s="4">
        <v>0.375</v>
      </c>
      <c r="G3899">
        <v>30</v>
      </c>
      <c r="H3899">
        <v>0</v>
      </c>
      <c r="I3899" s="5">
        <f t="shared" si="548"/>
        <v>4</v>
      </c>
      <c r="J3899" s="22">
        <v>4.2066088299193817E-5</v>
      </c>
      <c r="K3899">
        <v>8.3170000000000005E-5</v>
      </c>
      <c r="L3899" s="5" cm="1">
        <f t="array" ref="L3899">_xlfn.IFS(I3899=0, 0, I3899&gt;34, 0, AND(I3899&gt;0, I3899&lt;35), VLOOKUP(I3899, $A$63:$C$96, 3))</f>
        <v>740</v>
      </c>
      <c r="M3899" s="5">
        <f t="shared" si="547"/>
        <v>199.81391942117062</v>
      </c>
      <c r="N3899" s="5">
        <v>1622.4594703350067</v>
      </c>
      <c r="O3899" s="5">
        <f t="shared" si="554"/>
        <v>2342.8989000000001</v>
      </c>
      <c r="P3899" s="5">
        <f t="shared" si="555"/>
        <v>939.81391942117057</v>
      </c>
      <c r="Q3899" s="5">
        <f t="shared" si="549"/>
        <v>0</v>
      </c>
      <c r="R3899" s="5">
        <f>IF(O3899&gt;(P3899+U3899),O3899-P3899-U3899, 0)</f>
        <v>0</v>
      </c>
      <c r="S3899" s="5">
        <f t="shared" si="550"/>
        <v>0</v>
      </c>
      <c r="T3899" s="5">
        <f t="shared" si="551"/>
        <v>0</v>
      </c>
      <c r="U3899" s="5">
        <f>IF(O3899&gt;P3899,IF(V3898*($B$6/100)&gt;=O3899-P3899,(O3899-P3899), V3898*($B$6/100)), 0)</f>
        <v>1403.0849805788296</v>
      </c>
      <c r="V3899" s="5">
        <f>V3898+(T3899*($B$5/100))-(U3899/($B$6/100))</f>
        <v>3365747.3822834366</v>
      </c>
      <c r="W3899" s="5">
        <f t="shared" si="552"/>
        <v>84143.684557085915</v>
      </c>
    </row>
    <row r="3900" spans="4:23" x14ac:dyDescent="0.25">
      <c r="D3900">
        <f t="shared" si="553"/>
        <v>3898</v>
      </c>
      <c r="E3900" s="3">
        <v>43993</v>
      </c>
      <c r="F3900" s="4">
        <v>0.41666666666666669</v>
      </c>
      <c r="G3900">
        <v>40</v>
      </c>
      <c r="H3900">
        <v>0</v>
      </c>
      <c r="I3900" s="5">
        <f t="shared" si="548"/>
        <v>6</v>
      </c>
      <c r="J3900" s="22">
        <v>8.4132176598387633E-5</v>
      </c>
      <c r="K3900">
        <v>7.4750000000000001E-5</v>
      </c>
      <c r="L3900" s="5" cm="1">
        <f t="array" ref="L3900">_xlfn.IFS(I3900=0, 0, I3900&gt;34, 0, AND(I3900&gt;0, I3900&lt;35), VLOOKUP(I3900, $A$63:$C$96, 3))</f>
        <v>2980</v>
      </c>
      <c r="M3900" s="5">
        <f t="shared" si="547"/>
        <v>399.62783884234125</v>
      </c>
      <c r="N3900" s="5">
        <v>1580.4140498665413</v>
      </c>
      <c r="O3900" s="5">
        <f t="shared" si="554"/>
        <v>2105.7075</v>
      </c>
      <c r="P3900" s="5">
        <f t="shared" si="555"/>
        <v>2105.7075</v>
      </c>
      <c r="Q3900" s="5">
        <f t="shared" si="549"/>
        <v>487.20077413479089</v>
      </c>
      <c r="R3900" s="5">
        <f>IF(O3900&gt;(P3900+U3900),O3900-P3900-U3900, 0)</f>
        <v>0</v>
      </c>
      <c r="S3900" s="5">
        <f t="shared" si="550"/>
        <v>786.71956470755026</v>
      </c>
      <c r="T3900" s="5">
        <f t="shared" si="551"/>
        <v>487.20077413479089</v>
      </c>
      <c r="U3900" s="5">
        <f>IF(O3900&gt;P3900,IF(V3899*($B$6/100)&gt;=O3900-P3900,(O3900-P3900), V3899*($B$6/100)), 0)</f>
        <v>0</v>
      </c>
      <c r="V3900" s="5">
        <f>V3899+(T3900*($B$5/100))-(U3900/($B$6/100))</f>
        <v>3366088.4228253309</v>
      </c>
      <c r="W3900" s="5">
        <f t="shared" si="552"/>
        <v>84152.210570633266</v>
      </c>
    </row>
    <row r="3901" spans="4:23" x14ac:dyDescent="0.25">
      <c r="D3901">
        <f t="shared" si="553"/>
        <v>3899</v>
      </c>
      <c r="E3901" s="3">
        <v>43993</v>
      </c>
      <c r="F3901" s="4">
        <v>0.45833333333333331</v>
      </c>
      <c r="G3901">
        <v>20</v>
      </c>
      <c r="H3901">
        <v>0</v>
      </c>
      <c r="I3901" s="5">
        <f t="shared" si="548"/>
        <v>3</v>
      </c>
      <c r="J3901" s="22">
        <v>6.4336370339943488E-5</v>
      </c>
      <c r="K3901">
        <v>6.1359999999999995E-5</v>
      </c>
      <c r="L3901" s="5" cm="1">
        <f t="array" ref="L3901">_xlfn.IFS(I3901=0, 0, I3901&gt;34, 0, AND(I3901&gt;0, I3901&lt;35), VLOOKUP(I3901, $A$63:$C$96, 3))</f>
        <v>232</v>
      </c>
      <c r="M3901" s="5">
        <f t="shared" si="547"/>
        <v>305.59775911473156</v>
      </c>
      <c r="N3901" s="5">
        <v>1421.1096872832545</v>
      </c>
      <c r="O3901" s="5">
        <f t="shared" si="554"/>
        <v>1728.5111999999999</v>
      </c>
      <c r="P3901" s="5">
        <f t="shared" si="555"/>
        <v>537.59775911473162</v>
      </c>
      <c r="Q3901" s="5">
        <f t="shared" si="549"/>
        <v>0</v>
      </c>
      <c r="R3901" s="5">
        <f>IF(O3901&gt;(P3901+U3901),O3901-P3901-U3901, 0)</f>
        <v>0</v>
      </c>
      <c r="S3901" s="5">
        <f t="shared" si="550"/>
        <v>0</v>
      </c>
      <c r="T3901" s="5">
        <f t="shared" si="551"/>
        <v>0</v>
      </c>
      <c r="U3901" s="5">
        <f>IF(O3901&gt;P3901,IF(V3900*($B$6/100)&gt;=O3901-P3901,(O3901-P3901), V3900*($B$6/100)), 0)</f>
        <v>1190.9134408852683</v>
      </c>
      <c r="V3901" s="5">
        <f>V3900+(T3901*($B$5/100))-(U3901/($B$6/100))</f>
        <v>3364387.1179097807</v>
      </c>
      <c r="W3901" s="5">
        <f t="shared" si="552"/>
        <v>84109.677947744523</v>
      </c>
    </row>
    <row r="3902" spans="4:23" x14ac:dyDescent="0.25">
      <c r="D3902">
        <f t="shared" si="553"/>
        <v>3900</v>
      </c>
      <c r="E3902" s="3">
        <v>43993</v>
      </c>
      <c r="F3902" s="4">
        <v>0.5</v>
      </c>
      <c r="G3902">
        <v>30</v>
      </c>
      <c r="H3902">
        <v>0</v>
      </c>
      <c r="I3902" s="5">
        <f t="shared" si="548"/>
        <v>4</v>
      </c>
      <c r="J3902" s="22">
        <v>1.0145350707452627E-4</v>
      </c>
      <c r="K3902">
        <v>5.1649999999999995E-5</v>
      </c>
      <c r="L3902" s="5" cm="1">
        <f t="array" ref="L3902">_xlfn.IFS(I3902=0, 0, I3902&gt;34, 0, AND(I3902&gt;0, I3902&lt;35), VLOOKUP(I3902, $A$63:$C$96, 3))</f>
        <v>740</v>
      </c>
      <c r="M3902" s="5">
        <f t="shared" si="547"/>
        <v>481.90415860399975</v>
      </c>
      <c r="N3902" s="5">
        <v>1341.9740747511919</v>
      </c>
      <c r="O3902" s="5">
        <f t="shared" si="554"/>
        <v>1454.9804999999999</v>
      </c>
      <c r="P3902" s="5">
        <f t="shared" si="555"/>
        <v>1221.9041586039998</v>
      </c>
      <c r="Q3902" s="5">
        <f t="shared" si="549"/>
        <v>0</v>
      </c>
      <c r="R3902" s="5">
        <f>IF(O3902&gt;(P3902+U3902),O3902-P3902-U3902, 0)</f>
        <v>0</v>
      </c>
      <c r="S3902" s="5">
        <f t="shared" si="550"/>
        <v>0</v>
      </c>
      <c r="T3902" s="5">
        <f t="shared" si="551"/>
        <v>0</v>
      </c>
      <c r="U3902" s="5">
        <f>IF(O3902&gt;P3902,IF(V3901*($B$6/100)&gt;=O3902-P3902,(O3902-P3902), V3901*($B$6/100)), 0)</f>
        <v>233.07634139600009</v>
      </c>
      <c r="V3902" s="5">
        <f>V3901+(T3902*($B$5/100))-(U3902/($B$6/100))</f>
        <v>3364054.1517077866</v>
      </c>
      <c r="W3902" s="5">
        <f t="shared" si="552"/>
        <v>84101.353792694659</v>
      </c>
    </row>
    <row r="3903" spans="4:23" x14ac:dyDescent="0.25">
      <c r="D3903">
        <f t="shared" si="553"/>
        <v>3901</v>
      </c>
      <c r="E3903" s="3">
        <v>43993</v>
      </c>
      <c r="F3903" s="4">
        <v>0.54166666666666663</v>
      </c>
      <c r="G3903">
        <v>30</v>
      </c>
      <c r="H3903">
        <v>0</v>
      </c>
      <c r="I3903" s="5">
        <f t="shared" si="548"/>
        <v>4</v>
      </c>
      <c r="J3903" s="22">
        <v>2.4249862666594083E-4</v>
      </c>
      <c r="K3903">
        <v>4.5179999999999998E-5</v>
      </c>
      <c r="L3903" s="5" cm="1">
        <f t="array" ref="L3903">_xlfn.IFS(I3903=0, 0, I3903&gt;34, 0, AND(I3903&gt;0, I3903&lt;35), VLOOKUP(I3903, $A$63:$C$96, 3))</f>
        <v>740</v>
      </c>
      <c r="M3903" s="5">
        <f t="shared" si="547"/>
        <v>1151.8684766632191</v>
      </c>
      <c r="N3903" s="5">
        <v>1390.1196725027321</v>
      </c>
      <c r="O3903" s="5">
        <f t="shared" si="554"/>
        <v>1272.7205999999999</v>
      </c>
      <c r="P3903" s="5">
        <f t="shared" si="555"/>
        <v>1272.7205999999999</v>
      </c>
      <c r="Q3903" s="5">
        <f t="shared" si="549"/>
        <v>487.20077413479089</v>
      </c>
      <c r="R3903" s="5">
        <f>IF(O3903&gt;(P3903+U3903),O3903-P3903-U3903, 0)</f>
        <v>0</v>
      </c>
      <c r="S3903" s="5">
        <f t="shared" si="550"/>
        <v>131.94710252842833</v>
      </c>
      <c r="T3903" s="5">
        <f t="shared" si="551"/>
        <v>487.20077413479089</v>
      </c>
      <c r="U3903" s="5">
        <f>IF(O3903&gt;P3903,IF(V3902*($B$6/100)&gt;=O3903-P3903,(O3903-P3903), V3902*($B$6/100)), 0)</f>
        <v>0</v>
      </c>
      <c r="V3903" s="5">
        <f>V3902+(T3903*($B$5/100))-(U3903/($B$6/100))</f>
        <v>3364395.1922496809</v>
      </c>
      <c r="W3903" s="5">
        <f t="shared" si="552"/>
        <v>84109.879806242025</v>
      </c>
    </row>
    <row r="3904" spans="4:23" x14ac:dyDescent="0.25">
      <c r="D3904">
        <f t="shared" si="553"/>
        <v>3902</v>
      </c>
      <c r="E3904" s="3">
        <v>43993</v>
      </c>
      <c r="F3904" s="4">
        <v>0.58333333333333337</v>
      </c>
      <c r="G3904">
        <v>40</v>
      </c>
      <c r="H3904">
        <v>0</v>
      </c>
      <c r="I3904" s="5">
        <f t="shared" si="548"/>
        <v>6</v>
      </c>
      <c r="J3904" s="22">
        <v>3.5879898843430019E-4</v>
      </c>
      <c r="K3904">
        <v>3.8130000000000003E-5</v>
      </c>
      <c r="L3904" s="5" cm="1">
        <f t="array" ref="L3904">_xlfn.IFS(I3904=0, 0, I3904&gt;34, 0, AND(I3904&gt;0, I3904&lt;35), VLOOKUP(I3904, $A$63:$C$96, 3))</f>
        <v>2980</v>
      </c>
      <c r="M3904" s="5">
        <f t="shared" si="547"/>
        <v>1704.2951950629258</v>
      </c>
      <c r="N3904" s="5">
        <v>1183.6895289164158</v>
      </c>
      <c r="O3904" s="5">
        <f t="shared" si="554"/>
        <v>1074.1221</v>
      </c>
      <c r="P3904" s="5">
        <f t="shared" si="555"/>
        <v>1074.1221</v>
      </c>
      <c r="Q3904" s="5">
        <f t="shared" si="549"/>
        <v>487.20077413479089</v>
      </c>
      <c r="R3904" s="5">
        <f>IF(O3904&gt;(P3904+U3904),O3904-P3904-U3904, 0)</f>
        <v>0</v>
      </c>
      <c r="S3904" s="5">
        <f t="shared" si="550"/>
        <v>607.93989827839675</v>
      </c>
      <c r="T3904" s="5">
        <f t="shared" si="551"/>
        <v>3002.2331967845289</v>
      </c>
      <c r="U3904" s="5">
        <f>IF(O3904&gt;P3904,IF(V3903*($B$6/100)&gt;=O3904-P3904,(O3904-P3904), V3903*($B$6/100)), 0)</f>
        <v>0</v>
      </c>
      <c r="V3904" s="5">
        <f>V3903+(T3904*($B$5/100))-(U3904/($B$6/100))</f>
        <v>3366496.7554874299</v>
      </c>
      <c r="W3904" s="5">
        <f t="shared" si="552"/>
        <v>84162.418887185748</v>
      </c>
    </row>
    <row r="3905" spans="4:23" x14ac:dyDescent="0.25">
      <c r="D3905">
        <f t="shared" si="553"/>
        <v>3903</v>
      </c>
      <c r="E3905" s="3">
        <v>43993</v>
      </c>
      <c r="F3905" s="4">
        <v>0.625</v>
      </c>
      <c r="G3905">
        <v>40</v>
      </c>
      <c r="H3905">
        <v>3</v>
      </c>
      <c r="I3905" s="5">
        <f t="shared" si="548"/>
        <v>6</v>
      </c>
      <c r="J3905" s="22">
        <v>4.6767592285574302E-4</v>
      </c>
      <c r="K3905">
        <v>3.8090000000000003E-5</v>
      </c>
      <c r="L3905" s="5" cm="1">
        <f t="array" ref="L3905">_xlfn.IFS(I3905=0, 0, I3905&gt;34, 0, AND(I3905&gt;0, I3905&lt;35), VLOOKUP(I3905, $A$63:$C$96, 3))</f>
        <v>2980</v>
      </c>
      <c r="M3905" s="5">
        <f t="shared" si="547"/>
        <v>2221.4606335647791</v>
      </c>
      <c r="N3905" s="5">
        <v>966.34606599048413</v>
      </c>
      <c r="O3905" s="5">
        <f t="shared" si="554"/>
        <v>1072.9953</v>
      </c>
      <c r="P3905" s="5">
        <f t="shared" si="555"/>
        <v>1072.9953</v>
      </c>
      <c r="Q3905" s="5">
        <f t="shared" si="549"/>
        <v>487.20077413479089</v>
      </c>
      <c r="R3905" s="5">
        <f>IF(O3905&gt;(P3905+U3905),O3905-P3905-U3905, 0)</f>
        <v>0</v>
      </c>
      <c r="S3905" s="5">
        <f t="shared" si="550"/>
        <v>496.31285460282874</v>
      </c>
      <c r="T3905" s="5">
        <f t="shared" si="551"/>
        <v>3632.1524789619493</v>
      </c>
      <c r="U3905" s="5">
        <f>IF(O3905&gt;P3905,IF(V3904*($B$6/100)&gt;=O3905-P3905,(O3905-P3905), V3904*($B$6/100)), 0)</f>
        <v>0</v>
      </c>
      <c r="V3905" s="5">
        <f>V3904+(T3905*($B$5/100))-(U3905/($B$6/100))</f>
        <v>3369039.2622227031</v>
      </c>
      <c r="W3905" s="5">
        <f t="shared" si="552"/>
        <v>84225.981555567574</v>
      </c>
    </row>
    <row r="3906" spans="4:23" x14ac:dyDescent="0.25">
      <c r="D3906">
        <f t="shared" si="553"/>
        <v>3904</v>
      </c>
      <c r="E3906" s="3">
        <v>43993</v>
      </c>
      <c r="F3906" s="4">
        <v>0.66666666666666663</v>
      </c>
      <c r="G3906">
        <v>40</v>
      </c>
      <c r="H3906">
        <v>9</v>
      </c>
      <c r="I3906" s="5">
        <f t="shared" si="548"/>
        <v>6</v>
      </c>
      <c r="J3906" s="22">
        <v>5.0726753537263126E-4</v>
      </c>
      <c r="K3906">
        <v>4.4669999999999998E-5</v>
      </c>
      <c r="L3906" s="5" cm="1">
        <f t="array" ref="L3906">_xlfn.IFS(I3906=0, 0, I3906&gt;34, 0, AND(I3906&gt;0, I3906&lt;35), VLOOKUP(I3906, $A$63:$C$96, 3))</f>
        <v>2980</v>
      </c>
      <c r="M3906" s="5">
        <f t="shared" si="547"/>
        <v>2409.5207930199986</v>
      </c>
      <c r="N3906" s="5">
        <v>846.10147418135625</v>
      </c>
      <c r="O3906" s="5">
        <f t="shared" si="554"/>
        <v>1258.3538999999998</v>
      </c>
      <c r="P3906" s="5">
        <f t="shared" si="555"/>
        <v>1258.3538999999998</v>
      </c>
      <c r="Q3906" s="5">
        <f t="shared" si="549"/>
        <v>487.20077413479089</v>
      </c>
      <c r="R3906" s="5">
        <f>IF(O3906&gt;(P3906+U3906),O3906-P3906-U3906, 0)</f>
        <v>0</v>
      </c>
      <c r="S3906" s="5">
        <f t="shared" si="550"/>
        <v>434.55554145003958</v>
      </c>
      <c r="T3906" s="5">
        <f t="shared" si="551"/>
        <v>3696.611351569959</v>
      </c>
      <c r="U3906" s="5">
        <f>IF(O3906&gt;P3906,IF(V3905*($B$6/100)&gt;=O3906-P3906,(O3906-P3906), V3905*($B$6/100)), 0)</f>
        <v>0</v>
      </c>
      <c r="V3906" s="5">
        <f>V3905+(T3906*($B$5/100))-(U3906/($B$6/100))</f>
        <v>3371626.8901688019</v>
      </c>
      <c r="W3906" s="5">
        <f t="shared" si="552"/>
        <v>84290.672254220044</v>
      </c>
    </row>
    <row r="3907" spans="4:23" x14ac:dyDescent="0.25">
      <c r="D3907">
        <f t="shared" si="553"/>
        <v>3905</v>
      </c>
      <c r="E3907" s="3">
        <v>43993</v>
      </c>
      <c r="F3907" s="4">
        <v>0.70833333333333337</v>
      </c>
      <c r="G3907">
        <v>50</v>
      </c>
      <c r="H3907">
        <v>8</v>
      </c>
      <c r="I3907" s="5">
        <f t="shared" si="548"/>
        <v>7</v>
      </c>
      <c r="J3907" s="22">
        <v>4.1818640720963263E-4</v>
      </c>
      <c r="K3907">
        <v>6.6990000000000007E-5</v>
      </c>
      <c r="L3907" s="5" cm="1">
        <f t="array" ref="L3907">_xlfn.IFS(I3907=0, 0, I3907&gt;34, 0, AND(I3907&gt;0, I3907&lt;35), VLOOKUP(I3907, $A$63:$C$96, 3))</f>
        <v>4800</v>
      </c>
      <c r="M3907" s="5">
        <f t="shared" ref="M3907:M3970" si="556">$B$11*$B$4*J3907*1000</f>
        <v>1986.3854342457551</v>
      </c>
      <c r="N3907" s="5">
        <v>935.34930377912826</v>
      </c>
      <c r="O3907" s="5">
        <f t="shared" si="554"/>
        <v>1887.1083000000001</v>
      </c>
      <c r="P3907" s="5">
        <f t="shared" si="555"/>
        <v>1887.1083000000001</v>
      </c>
      <c r="Q3907" s="5">
        <f t="shared" si="549"/>
        <v>487.20077413479089</v>
      </c>
      <c r="R3907" s="5">
        <f>IF(O3907&gt;(P3907+U3907),O3907-P3907-U3907, 0)</f>
        <v>0</v>
      </c>
      <c r="S3907" s="5">
        <f t="shared" si="550"/>
        <v>480.39299723703635</v>
      </c>
      <c r="T3907" s="5">
        <f t="shared" si="551"/>
        <v>4418.8841370087193</v>
      </c>
      <c r="U3907" s="5">
        <f>IF(O3907&gt;P3907,IF(V3906*($B$6/100)&gt;=O3907-P3907,(O3907-P3907), V3906*($B$6/100)), 0)</f>
        <v>0</v>
      </c>
      <c r="V3907" s="5">
        <f>V3906+(T3907*($B$5/100))-(U3907/($B$6/100))</f>
        <v>3374720.109064708</v>
      </c>
      <c r="W3907" s="5">
        <f t="shared" si="552"/>
        <v>84368.002726617706</v>
      </c>
    </row>
    <row r="3908" spans="4:23" x14ac:dyDescent="0.25">
      <c r="D3908">
        <f t="shared" si="553"/>
        <v>3906</v>
      </c>
      <c r="E3908" s="3">
        <v>43993</v>
      </c>
      <c r="F3908" s="4">
        <v>0.75</v>
      </c>
      <c r="G3908">
        <v>50</v>
      </c>
      <c r="H3908">
        <v>5</v>
      </c>
      <c r="I3908" s="5">
        <f t="shared" ref="I3908:I3971" si="557">ROUND((G3908/10)*((LN(99/0.03)/(LN(10/0.03)))),0)</f>
        <v>7</v>
      </c>
      <c r="J3908" s="22">
        <v>2.4002415088363529E-4</v>
      </c>
      <c r="K3908">
        <v>1.1323999999999999E-4</v>
      </c>
      <c r="L3908" s="5" cm="1">
        <f t="array" ref="L3908">_xlfn.IFS(I3908=0, 0, I3908&gt;34, 0, AND(I3908&gt;0, I3908&lt;35), VLOOKUP(I3908, $A$63:$C$96, 3))</f>
        <v>4800</v>
      </c>
      <c r="M3908" s="5">
        <f t="shared" si="556"/>
        <v>1140.1147166972676</v>
      </c>
      <c r="N3908" s="5">
        <v>1195.0684827577666</v>
      </c>
      <c r="O3908" s="5">
        <f t="shared" si="554"/>
        <v>3189.9707999999996</v>
      </c>
      <c r="P3908" s="5">
        <f t="shared" si="555"/>
        <v>3189.9707999999996</v>
      </c>
      <c r="Q3908" s="5">
        <f t="shared" ref="Q3908:Q3971" si="558">IF((L3908+M3908-P3908)&lt;($B$8/100)*$B$3,L3908+M3908-P3908,($B$8/100)*$B$3)</f>
        <v>487.20077413479089</v>
      </c>
      <c r="R3908" s="5">
        <f>IF(O3908&gt;(P3908+U3908),O3908-P3908-U3908, 0)</f>
        <v>0</v>
      </c>
      <c r="S3908" s="5">
        <f t="shared" ref="S3908:S3971" si="559">IF((IF((L3908+M3908)&gt;O3908,L3908+M3908-P3908-Q3908,0))&lt;((N3908*3.595182*($B$7/100))/($B$5/100)),L3908+M3908-P3908-Q3908, N3908*3.595182*($B$7/100)/($B$5/100))</f>
        <v>613.78409971114752</v>
      </c>
      <c r="T3908" s="5">
        <f t="shared" ref="T3908:T3971" si="560">((L3908+M3908)-P3908-S3908)</f>
        <v>2136.3598169861207</v>
      </c>
      <c r="U3908" s="5">
        <f>IF(O3908&gt;P3908,IF(V3907*($B$6/100)&gt;=O3908-P3908,(O3908-P3908), V3907*($B$6/100)), 0)</f>
        <v>0</v>
      </c>
      <c r="V3908" s="5">
        <f>V3907+(T3908*($B$5/100))-(U3908/($B$6/100))</f>
        <v>3376215.5609365981</v>
      </c>
      <c r="W3908" s="5">
        <f t="shared" ref="W3908:W3971" si="561">V3908/40</f>
        <v>84405.389023414959</v>
      </c>
    </row>
    <row r="3909" spans="4:23" x14ac:dyDescent="0.25">
      <c r="D3909">
        <f t="shared" ref="D3909:D3972" si="562">D3908+1</f>
        <v>3907</v>
      </c>
      <c r="E3909" s="3">
        <v>43993</v>
      </c>
      <c r="F3909" s="4">
        <v>0.79166666666666663</v>
      </c>
      <c r="G3909">
        <v>40</v>
      </c>
      <c r="H3909">
        <v>9</v>
      </c>
      <c r="I3909" s="5">
        <f t="shared" si="557"/>
        <v>6</v>
      </c>
      <c r="J3909" s="22">
        <v>1.855856836729139E-4</v>
      </c>
      <c r="K3909">
        <v>1.3113999999999999E-4</v>
      </c>
      <c r="L3909" s="5" cm="1">
        <f t="array" ref="L3909">_xlfn.IFS(I3909=0, 0, I3909&gt;34, 0, AND(I3909&gt;0, I3909&lt;35), VLOOKUP(I3909, $A$63:$C$96, 3))</f>
        <v>2980</v>
      </c>
      <c r="M3909" s="5">
        <f t="shared" si="556"/>
        <v>881.53199744634105</v>
      </c>
      <c r="N3909" s="5">
        <v>1279.3564536912261</v>
      </c>
      <c r="O3909" s="5">
        <f t="shared" ref="O3909:O3972" si="563">$B$2*K3909*1000</f>
        <v>3694.2138</v>
      </c>
      <c r="P3909" s="5">
        <f t="shared" ref="P3909:P3972" si="564">IF(O3909&gt;=(L3909+M3909),L3909+M3909,O3909)</f>
        <v>3694.2138</v>
      </c>
      <c r="Q3909" s="5">
        <f t="shared" si="558"/>
        <v>167.31819744634095</v>
      </c>
      <c r="R3909" s="5">
        <f>IF(O3909&gt;(P3909+U3909),O3909-P3909-U3909, 0)</f>
        <v>0</v>
      </c>
      <c r="S3909" s="5">
        <f t="shared" si="559"/>
        <v>0</v>
      </c>
      <c r="T3909" s="5">
        <f t="shared" si="560"/>
        <v>167.31819744634095</v>
      </c>
      <c r="U3909" s="5">
        <f>IF(O3909&gt;P3909,IF(V3908*($B$6/100)&gt;=O3909-P3909,(O3909-P3909), V3908*($B$6/100)), 0)</f>
        <v>0</v>
      </c>
      <c r="V3909" s="5">
        <f>V3908+(T3909*($B$5/100))-(U3909/($B$6/100))</f>
        <v>3376332.6836748105</v>
      </c>
      <c r="W3909" s="5">
        <f t="shared" si="561"/>
        <v>84408.317091870267</v>
      </c>
    </row>
    <row r="3910" spans="4:23" x14ac:dyDescent="0.25">
      <c r="D3910">
        <f t="shared" si="562"/>
        <v>3908</v>
      </c>
      <c r="E3910" s="3">
        <v>43993</v>
      </c>
      <c r="F3910" s="4">
        <v>0.83333333333333337</v>
      </c>
      <c r="G3910">
        <v>40</v>
      </c>
      <c r="H3910">
        <v>10</v>
      </c>
      <c r="I3910" s="5">
        <f t="shared" si="557"/>
        <v>6</v>
      </c>
      <c r="J3910" s="22">
        <v>1.0392798285683178E-4</v>
      </c>
      <c r="K3910">
        <v>1.3191E-4</v>
      </c>
      <c r="L3910" s="5" cm="1">
        <f t="array" ref="L3910">_xlfn.IFS(I3910=0, 0, I3910&gt;34, 0, AND(I3910&gt;0, I3910&lt;35), VLOOKUP(I3910, $A$63:$C$96, 3))</f>
        <v>2980</v>
      </c>
      <c r="M3910" s="5">
        <f t="shared" si="556"/>
        <v>493.65791856995094</v>
      </c>
      <c r="N3910" s="5">
        <v>1086.9428214618099</v>
      </c>
      <c r="O3910" s="5">
        <f t="shared" si="563"/>
        <v>3715.9047000000005</v>
      </c>
      <c r="P3910" s="5">
        <f t="shared" si="564"/>
        <v>3473.6579185699511</v>
      </c>
      <c r="Q3910" s="5">
        <f t="shared" si="558"/>
        <v>0</v>
      </c>
      <c r="R3910" s="5">
        <f>IF(O3910&gt;(P3910+U3910),O3910-P3910-U3910, 0)</f>
        <v>0</v>
      </c>
      <c r="S3910" s="5">
        <f t="shared" si="559"/>
        <v>0</v>
      </c>
      <c r="T3910" s="5">
        <f t="shared" si="560"/>
        <v>0</v>
      </c>
      <c r="U3910" s="5">
        <f>IF(O3910&gt;P3910,IF(V3909*($B$6/100)&gt;=O3910-P3910,(O3910-P3910), V3909*($B$6/100)), 0)</f>
        <v>242.2467814300494</v>
      </c>
      <c r="V3910" s="5">
        <f>V3909+(T3910*($B$5/100))-(U3910/($B$6/100))</f>
        <v>3375986.6168441959</v>
      </c>
      <c r="W3910" s="5">
        <f t="shared" si="561"/>
        <v>84399.665421104903</v>
      </c>
    </row>
    <row r="3911" spans="4:23" x14ac:dyDescent="0.25">
      <c r="D3911">
        <f t="shared" si="562"/>
        <v>3909</v>
      </c>
      <c r="E3911" s="3">
        <v>43993</v>
      </c>
      <c r="F3911" s="4">
        <v>0.875</v>
      </c>
      <c r="G3911">
        <v>20</v>
      </c>
      <c r="H3911">
        <v>3</v>
      </c>
      <c r="I3911" s="5">
        <f t="shared" si="557"/>
        <v>3</v>
      </c>
      <c r="J3911" s="22">
        <v>2.2270282040749667E-5</v>
      </c>
      <c r="K3911">
        <v>1.3815E-4</v>
      </c>
      <c r="L3911" s="5" cm="1">
        <f t="array" ref="L3911">_xlfn.IFS(I3911=0, 0, I3911&gt;34, 0, AND(I3911&gt;0, I3911&lt;35), VLOOKUP(I3911, $A$63:$C$96, 3))</f>
        <v>232</v>
      </c>
      <c r="M3911" s="5">
        <f t="shared" si="556"/>
        <v>105.78383969356092</v>
      </c>
      <c r="N3911" s="5">
        <v>903.49667082178735</v>
      </c>
      <c r="O3911" s="5">
        <f t="shared" si="563"/>
        <v>3891.6855</v>
      </c>
      <c r="P3911" s="5">
        <f t="shared" si="564"/>
        <v>337.78383969356094</v>
      </c>
      <c r="Q3911" s="5">
        <f t="shared" si="558"/>
        <v>0</v>
      </c>
      <c r="R3911" s="5">
        <f>IF(O3911&gt;(P3911+U3911),O3911-P3911-U3911, 0)</f>
        <v>0</v>
      </c>
      <c r="S3911" s="5">
        <f t="shared" si="559"/>
        <v>0</v>
      </c>
      <c r="T3911" s="5">
        <f t="shared" si="560"/>
        <v>0</v>
      </c>
      <c r="U3911" s="5">
        <f>IF(O3911&gt;P3911,IF(V3910*($B$6/100)&gt;=O3911-P3911,(O3911-P3911), V3910*($B$6/100)), 0)</f>
        <v>3553.9016603064392</v>
      </c>
      <c r="V3911" s="5">
        <f>V3910+(T3911*($B$5/100))-(U3911/($B$6/100))</f>
        <v>3370909.6144723296</v>
      </c>
      <c r="W3911" s="5">
        <f t="shared" si="561"/>
        <v>84272.740361808246</v>
      </c>
    </row>
    <row r="3912" spans="4:23" x14ac:dyDescent="0.25">
      <c r="D3912">
        <f t="shared" si="562"/>
        <v>3910</v>
      </c>
      <c r="E3912" s="3">
        <v>43993</v>
      </c>
      <c r="F3912" s="4">
        <v>0.91666666666666663</v>
      </c>
      <c r="G3912">
        <v>30</v>
      </c>
      <c r="H3912">
        <v>0</v>
      </c>
      <c r="I3912" s="5">
        <f t="shared" si="557"/>
        <v>4</v>
      </c>
      <c r="J3912" s="22">
        <v>0</v>
      </c>
      <c r="K3912">
        <v>1.495E-4</v>
      </c>
      <c r="L3912" s="5" cm="1">
        <f t="array" ref="L3912">_xlfn.IFS(I3912=0, 0, I3912&gt;34, 0, AND(I3912&gt;0, I3912&lt;35), VLOOKUP(I3912, $A$63:$C$96, 3))</f>
        <v>740</v>
      </c>
      <c r="M3912" s="5">
        <f t="shared" si="556"/>
        <v>0</v>
      </c>
      <c r="N3912" s="5">
        <v>881.50983471271616</v>
      </c>
      <c r="O3912" s="5">
        <f t="shared" si="563"/>
        <v>4211.415</v>
      </c>
      <c r="P3912" s="5">
        <f t="shared" si="564"/>
        <v>740</v>
      </c>
      <c r="Q3912" s="5">
        <f t="shared" si="558"/>
        <v>0</v>
      </c>
      <c r="R3912" s="5">
        <f>IF(O3912&gt;(P3912+U3912),O3912-P3912-U3912, 0)</f>
        <v>0</v>
      </c>
      <c r="S3912" s="5">
        <f t="shared" si="559"/>
        <v>0</v>
      </c>
      <c r="T3912" s="5">
        <f t="shared" si="560"/>
        <v>0</v>
      </c>
      <c r="U3912" s="5">
        <f>IF(O3912&gt;P3912,IF(V3911*($B$6/100)&gt;=O3912-P3912,(O3912-P3912), V3911*($B$6/100)), 0)</f>
        <v>3471.415</v>
      </c>
      <c r="V3912" s="5">
        <f>V3911+(T3912*($B$5/100))-(U3912/($B$6/100))</f>
        <v>3365950.4501866153</v>
      </c>
      <c r="W3912" s="5">
        <f t="shared" si="561"/>
        <v>84148.761254665384</v>
      </c>
    </row>
    <row r="3913" spans="4:23" x14ac:dyDescent="0.25">
      <c r="D3913">
        <f t="shared" si="562"/>
        <v>3911</v>
      </c>
      <c r="E3913" s="3">
        <v>43993</v>
      </c>
      <c r="F3913" s="4">
        <v>0.95833333333333337</v>
      </c>
      <c r="G3913">
        <v>30</v>
      </c>
      <c r="H3913">
        <v>0</v>
      </c>
      <c r="I3913" s="5">
        <f t="shared" si="557"/>
        <v>4</v>
      </c>
      <c r="J3913" s="22">
        <v>0</v>
      </c>
      <c r="K3913">
        <v>1.5426E-4</v>
      </c>
      <c r="L3913" s="5" cm="1">
        <f t="array" ref="L3913">_xlfn.IFS(I3913=0, 0, I3913&gt;34, 0, AND(I3913&gt;0, I3913&lt;35), VLOOKUP(I3913, $A$63:$C$96, 3))</f>
        <v>740</v>
      </c>
      <c r="M3913" s="5">
        <f t="shared" si="556"/>
        <v>0</v>
      </c>
      <c r="N3913" s="5">
        <v>886.57381103633031</v>
      </c>
      <c r="O3913" s="5">
        <f t="shared" si="563"/>
        <v>4345.5041999999994</v>
      </c>
      <c r="P3913" s="5">
        <f t="shared" si="564"/>
        <v>740</v>
      </c>
      <c r="Q3913" s="5">
        <f t="shared" si="558"/>
        <v>0</v>
      </c>
      <c r="R3913" s="5">
        <f>IF(O3913&gt;(P3913+U3913),O3913-P3913-U3913, 0)</f>
        <v>0</v>
      </c>
      <c r="S3913" s="5">
        <f t="shared" si="559"/>
        <v>0</v>
      </c>
      <c r="T3913" s="5">
        <f t="shared" si="560"/>
        <v>0</v>
      </c>
      <c r="U3913" s="5">
        <f>IF(O3913&gt;P3913,IF(V3912*($B$6/100)&gt;=O3913-P3913,(O3913-P3913), V3912*($B$6/100)), 0)</f>
        <v>3605.5041999999994</v>
      </c>
      <c r="V3913" s="5">
        <f>V3912+(T3913*($B$5/100))-(U3913/($B$6/100))</f>
        <v>3360799.7299009012</v>
      </c>
      <c r="W3913" s="5">
        <f t="shared" si="561"/>
        <v>84019.993247522536</v>
      </c>
    </row>
    <row r="3914" spans="4:23" x14ac:dyDescent="0.25">
      <c r="D3914">
        <f t="shared" si="562"/>
        <v>3912</v>
      </c>
      <c r="E3914" s="3">
        <v>43994</v>
      </c>
      <c r="F3914" s="4">
        <v>0</v>
      </c>
      <c r="G3914">
        <v>30</v>
      </c>
      <c r="H3914">
        <v>0</v>
      </c>
      <c r="I3914" s="5">
        <f t="shared" si="557"/>
        <v>4</v>
      </c>
      <c r="J3914" s="22">
        <v>0</v>
      </c>
      <c r="K3914">
        <v>1.3570999999999999E-4</v>
      </c>
      <c r="L3914" s="5" cm="1">
        <f t="array" ref="L3914">_xlfn.IFS(I3914=0, 0, I3914&gt;34, 0, AND(I3914&gt;0, I3914&lt;35), VLOOKUP(I3914, $A$63:$C$96, 3))</f>
        <v>740</v>
      </c>
      <c r="M3914" s="5">
        <f t="shared" si="556"/>
        <v>0</v>
      </c>
      <c r="N3914" s="5">
        <v>717.14205458181857</v>
      </c>
      <c r="O3914" s="5">
        <f t="shared" si="563"/>
        <v>3822.9506999999999</v>
      </c>
      <c r="P3914" s="5">
        <f t="shared" si="564"/>
        <v>740</v>
      </c>
      <c r="Q3914" s="5">
        <f t="shared" si="558"/>
        <v>0</v>
      </c>
      <c r="R3914" s="5">
        <f>IF(O3914&gt;(P3914+U3914),O3914-P3914-U3914, 0)</f>
        <v>0</v>
      </c>
      <c r="S3914" s="5">
        <f t="shared" si="559"/>
        <v>0</v>
      </c>
      <c r="T3914" s="5">
        <f t="shared" si="560"/>
        <v>0</v>
      </c>
      <c r="U3914" s="5">
        <f>IF(O3914&gt;P3914,IF(V3913*($B$6/100)&gt;=O3914-P3914,(O3914-P3914), V3913*($B$6/100)), 0)</f>
        <v>3082.9506999999999</v>
      </c>
      <c r="V3914" s="5">
        <f>V3913+(T3914*($B$5/100))-(U3914/($B$6/100))</f>
        <v>3356395.514615187</v>
      </c>
      <c r="W3914" s="5">
        <f t="shared" si="561"/>
        <v>83909.887865379671</v>
      </c>
    </row>
    <row r="3915" spans="4:23" x14ac:dyDescent="0.25">
      <c r="D3915">
        <f t="shared" si="562"/>
        <v>3913</v>
      </c>
      <c r="E3915" s="3">
        <v>43994</v>
      </c>
      <c r="F3915" s="4">
        <v>4.1666666666666664E-2</v>
      </c>
      <c r="G3915">
        <v>20</v>
      </c>
      <c r="H3915">
        <v>0</v>
      </c>
      <c r="I3915" s="5">
        <f t="shared" si="557"/>
        <v>3</v>
      </c>
      <c r="J3915" s="22">
        <v>0</v>
      </c>
      <c r="K3915">
        <v>1.0536000000000001E-4</v>
      </c>
      <c r="L3915" s="5" cm="1">
        <f t="array" ref="L3915">_xlfn.IFS(I3915=0, 0, I3915&gt;34, 0, AND(I3915&gt;0, I3915&lt;35), VLOOKUP(I3915, $A$63:$C$96, 3))</f>
        <v>232</v>
      </c>
      <c r="M3915" s="5">
        <f t="shared" si="556"/>
        <v>0</v>
      </c>
      <c r="N3915" s="5">
        <v>554.68781270181864</v>
      </c>
      <c r="O3915" s="5">
        <f t="shared" si="563"/>
        <v>2967.9912000000004</v>
      </c>
      <c r="P3915" s="5">
        <f t="shared" si="564"/>
        <v>232</v>
      </c>
      <c r="Q3915" s="5">
        <f t="shared" si="558"/>
        <v>0</v>
      </c>
      <c r="R3915" s="5">
        <f>IF(O3915&gt;(P3915+U3915),O3915-P3915-U3915, 0)</f>
        <v>0</v>
      </c>
      <c r="S3915" s="5">
        <f t="shared" si="559"/>
        <v>0</v>
      </c>
      <c r="T3915" s="5">
        <f t="shared" si="560"/>
        <v>0</v>
      </c>
      <c r="U3915" s="5">
        <f>IF(O3915&gt;P3915,IF(V3914*($B$6/100)&gt;=O3915-P3915,(O3915-P3915), V3914*($B$6/100)), 0)</f>
        <v>2735.9912000000004</v>
      </c>
      <c r="V3915" s="5">
        <f>V3914+(T3915*($B$5/100))-(U3915/($B$6/100))</f>
        <v>3352486.955758044</v>
      </c>
      <c r="W3915" s="5">
        <f t="shared" si="561"/>
        <v>83812.173893951098</v>
      </c>
    </row>
    <row r="3916" spans="4:23" x14ac:dyDescent="0.25">
      <c r="D3916">
        <f t="shared" si="562"/>
        <v>3914</v>
      </c>
      <c r="E3916" s="3">
        <v>43994</v>
      </c>
      <c r="F3916" s="4">
        <v>8.3333333333333329E-2</v>
      </c>
      <c r="G3916">
        <v>30</v>
      </c>
      <c r="H3916">
        <v>0</v>
      </c>
      <c r="I3916" s="5">
        <f t="shared" si="557"/>
        <v>4</v>
      </c>
      <c r="J3916" s="22">
        <v>0</v>
      </c>
      <c r="K3916">
        <v>8.4460000000000001E-5</v>
      </c>
      <c r="L3916" s="5" cm="1">
        <f t="array" ref="L3916">_xlfn.IFS(I3916=0, 0, I3916&gt;34, 0, AND(I3916&gt;0, I3916&lt;35), VLOOKUP(I3916, $A$63:$C$96, 3))</f>
        <v>740</v>
      </c>
      <c r="M3916" s="5">
        <f t="shared" si="556"/>
        <v>0</v>
      </c>
      <c r="N3916" s="5">
        <v>502.55726878400321</v>
      </c>
      <c r="O3916" s="5">
        <f t="shared" si="563"/>
        <v>2379.2382000000002</v>
      </c>
      <c r="P3916" s="5">
        <f t="shared" si="564"/>
        <v>740</v>
      </c>
      <c r="Q3916" s="5">
        <f t="shared" si="558"/>
        <v>0</v>
      </c>
      <c r="R3916" s="5">
        <f>IF(O3916&gt;(P3916+U3916),O3916-P3916-U3916, 0)</f>
        <v>0</v>
      </c>
      <c r="S3916" s="5">
        <f t="shared" si="559"/>
        <v>0</v>
      </c>
      <c r="T3916" s="5">
        <f t="shared" si="560"/>
        <v>0</v>
      </c>
      <c r="U3916" s="5">
        <f>IF(O3916&gt;P3916,IF(V3915*($B$6/100)&gt;=O3916-P3916,(O3916-P3916), V3915*($B$6/100)), 0)</f>
        <v>1639.2382000000002</v>
      </c>
      <c r="V3916" s="5">
        <f>V3915+(T3916*($B$5/100))-(U3916/($B$6/100))</f>
        <v>3350145.1869009011</v>
      </c>
      <c r="W3916" s="5">
        <f t="shared" si="561"/>
        <v>83753.629672522526</v>
      </c>
    </row>
    <row r="3917" spans="4:23" x14ac:dyDescent="0.25">
      <c r="D3917">
        <f t="shared" si="562"/>
        <v>3915</v>
      </c>
      <c r="E3917" s="3">
        <v>43994</v>
      </c>
      <c r="F3917" s="4">
        <v>0.125</v>
      </c>
      <c r="G3917">
        <v>20</v>
      </c>
      <c r="H3917">
        <v>0</v>
      </c>
      <c r="I3917" s="5">
        <f t="shared" si="557"/>
        <v>3</v>
      </c>
      <c r="J3917" s="22">
        <v>0</v>
      </c>
      <c r="K3917">
        <v>7.4560000000000004E-5</v>
      </c>
      <c r="L3917" s="5" cm="1">
        <f t="array" ref="L3917">_xlfn.IFS(I3917=0, 0, I3917&gt;34, 0, AND(I3917&gt;0, I3917&lt;35), VLOOKUP(I3917, $A$63:$C$96, 3))</f>
        <v>232</v>
      </c>
      <c r="M3917" s="5">
        <f t="shared" si="556"/>
        <v>0</v>
      </c>
      <c r="N3917" s="5">
        <v>489.55801335292534</v>
      </c>
      <c r="O3917" s="5">
        <f t="shared" si="563"/>
        <v>2100.3552</v>
      </c>
      <c r="P3917" s="5">
        <f t="shared" si="564"/>
        <v>232</v>
      </c>
      <c r="Q3917" s="5">
        <f t="shared" si="558"/>
        <v>0</v>
      </c>
      <c r="R3917" s="5">
        <f>IF(O3917&gt;(P3917+U3917),O3917-P3917-U3917, 0)</f>
        <v>0</v>
      </c>
      <c r="S3917" s="5">
        <f t="shared" si="559"/>
        <v>0</v>
      </c>
      <c r="T3917" s="5">
        <f t="shared" si="560"/>
        <v>0</v>
      </c>
      <c r="U3917" s="5">
        <f>IF(O3917&gt;P3917,IF(V3916*($B$6/100)&gt;=O3917-P3917,(O3917-P3917), V3916*($B$6/100)), 0)</f>
        <v>1868.3552</v>
      </c>
      <c r="V3917" s="5">
        <f>V3916+(T3917*($B$5/100))-(U3917/($B$6/100))</f>
        <v>3347476.1080437582</v>
      </c>
      <c r="W3917" s="5">
        <f t="shared" si="561"/>
        <v>83686.902701093961</v>
      </c>
    </row>
    <row r="3918" spans="4:23" x14ac:dyDescent="0.25">
      <c r="D3918">
        <f t="shared" si="562"/>
        <v>3916</v>
      </c>
      <c r="E3918" s="3">
        <v>43994</v>
      </c>
      <c r="F3918" s="4">
        <v>0.16666666666666666</v>
      </c>
      <c r="G3918">
        <v>20</v>
      </c>
      <c r="H3918">
        <v>0</v>
      </c>
      <c r="I3918" s="5">
        <f t="shared" si="557"/>
        <v>3</v>
      </c>
      <c r="J3918" s="22">
        <v>0</v>
      </c>
      <c r="K3918">
        <v>7.1269999999999987E-5</v>
      </c>
      <c r="L3918" s="5" cm="1">
        <f t="array" ref="L3918">_xlfn.IFS(I3918=0, 0, I3918&gt;34, 0, AND(I3918&gt;0, I3918&lt;35), VLOOKUP(I3918, $A$63:$C$96, 3))</f>
        <v>232</v>
      </c>
      <c r="M3918" s="5">
        <f t="shared" si="556"/>
        <v>0</v>
      </c>
      <c r="N3918" s="5">
        <v>488.59589092873165</v>
      </c>
      <c r="O3918" s="5">
        <f t="shared" si="563"/>
        <v>2007.6758999999997</v>
      </c>
      <c r="P3918" s="5">
        <f t="shared" si="564"/>
        <v>232</v>
      </c>
      <c r="Q3918" s="5">
        <f t="shared" si="558"/>
        <v>0</v>
      </c>
      <c r="R3918" s="5">
        <f>IF(O3918&gt;(P3918+U3918),O3918-P3918-U3918, 0)</f>
        <v>0</v>
      </c>
      <c r="S3918" s="5">
        <f t="shared" si="559"/>
        <v>0</v>
      </c>
      <c r="T3918" s="5">
        <f t="shared" si="560"/>
        <v>0</v>
      </c>
      <c r="U3918" s="5">
        <f>IF(O3918&gt;P3918,IF(V3917*($B$6/100)&gt;=O3918-P3918,(O3918-P3918), V3917*($B$6/100)), 0)</f>
        <v>1775.6758999999997</v>
      </c>
      <c r="V3918" s="5">
        <f>V3917+(T3918*($B$5/100))-(U3918/($B$6/100))</f>
        <v>3344939.4281866155</v>
      </c>
      <c r="W3918" s="5">
        <f t="shared" si="561"/>
        <v>83623.485704665392</v>
      </c>
    </row>
    <row r="3919" spans="4:23" x14ac:dyDescent="0.25">
      <c r="D3919">
        <f t="shared" si="562"/>
        <v>3917</v>
      </c>
      <c r="E3919" s="3">
        <v>43994</v>
      </c>
      <c r="F3919" s="4">
        <v>0.20833333333333334</v>
      </c>
      <c r="G3919">
        <v>20</v>
      </c>
      <c r="H3919">
        <v>2</v>
      </c>
      <c r="I3919" s="5">
        <f t="shared" si="557"/>
        <v>3</v>
      </c>
      <c r="J3919" s="22">
        <v>7.4234273469165555E-6</v>
      </c>
      <c r="K3919">
        <v>6.8990000000000002E-5</v>
      </c>
      <c r="L3919" s="5" cm="1">
        <f t="array" ref="L3919">_xlfn.IFS(I3919=0, 0, I3919&gt;34, 0, AND(I3919&gt;0, I3919&lt;35), VLOOKUP(I3919, $A$63:$C$96, 3))</f>
        <v>232</v>
      </c>
      <c r="M3919" s="5">
        <f t="shared" si="556"/>
        <v>35.26127989785364</v>
      </c>
      <c r="N3919" s="5">
        <v>500.66326803778264</v>
      </c>
      <c r="O3919" s="5">
        <f t="shared" si="563"/>
        <v>1943.4483</v>
      </c>
      <c r="P3919" s="5">
        <f t="shared" si="564"/>
        <v>267.26127989785363</v>
      </c>
      <c r="Q3919" s="5">
        <f t="shared" si="558"/>
        <v>0</v>
      </c>
      <c r="R3919" s="5">
        <f>IF(O3919&gt;(P3919+U3919),O3919-P3919-U3919, 0)</f>
        <v>0</v>
      </c>
      <c r="S3919" s="5">
        <f t="shared" si="559"/>
        <v>0</v>
      </c>
      <c r="T3919" s="5">
        <f t="shared" si="560"/>
        <v>0</v>
      </c>
      <c r="U3919" s="5">
        <f>IF(O3919&gt;P3919,IF(V3918*($B$6/100)&gt;=O3919-P3919,(O3919-P3919), V3918*($B$6/100)), 0)</f>
        <v>1676.1870201021463</v>
      </c>
      <c r="V3919" s="5">
        <f>V3918+(T3919*($B$5/100))-(U3919/($B$6/100))</f>
        <v>3342544.8753007553</v>
      </c>
      <c r="W3919" s="5">
        <f t="shared" si="561"/>
        <v>83563.621882518884</v>
      </c>
    </row>
    <row r="3920" spans="4:23" x14ac:dyDescent="0.25">
      <c r="D3920">
        <f t="shared" si="562"/>
        <v>3918</v>
      </c>
      <c r="E3920" s="3">
        <v>43994</v>
      </c>
      <c r="F3920" s="4">
        <v>0.25</v>
      </c>
      <c r="G3920">
        <v>30</v>
      </c>
      <c r="H3920">
        <v>5</v>
      </c>
      <c r="I3920" s="5">
        <f t="shared" si="557"/>
        <v>4</v>
      </c>
      <c r="J3920" s="22">
        <v>7.9183225033776597E-5</v>
      </c>
      <c r="K3920">
        <v>6.8739999999999996E-5</v>
      </c>
      <c r="L3920" s="5" cm="1">
        <f t="array" ref="L3920">_xlfn.IFS(I3920=0, 0, I3920&gt;34, 0, AND(I3920&gt;0, I3920&lt;35), VLOOKUP(I3920, $A$63:$C$96, 3))</f>
        <v>740</v>
      </c>
      <c r="M3920" s="5">
        <f t="shared" si="556"/>
        <v>376.12031891043887</v>
      </c>
      <c r="N3920" s="5">
        <v>540.84205093666969</v>
      </c>
      <c r="O3920" s="5">
        <f t="shared" si="563"/>
        <v>1936.4058</v>
      </c>
      <c r="P3920" s="5">
        <f t="shared" si="564"/>
        <v>1116.120318910439</v>
      </c>
      <c r="Q3920" s="5">
        <f t="shared" si="558"/>
        <v>0</v>
      </c>
      <c r="R3920" s="5">
        <f>IF(O3920&gt;(P3920+U3920),O3920-P3920-U3920, 0)</f>
        <v>0</v>
      </c>
      <c r="S3920" s="5">
        <f t="shared" si="559"/>
        <v>0</v>
      </c>
      <c r="T3920" s="5">
        <f t="shared" si="560"/>
        <v>0</v>
      </c>
      <c r="U3920" s="5">
        <f>IF(O3920&gt;P3920,IF(V3919*($B$6/100)&gt;=O3920-P3920,(O3920-P3920), V3919*($B$6/100)), 0)</f>
        <v>820.28548108956102</v>
      </c>
      <c r="V3920" s="5">
        <f>V3919+(T3920*($B$5/100))-(U3920/($B$6/100))</f>
        <v>3341373.0388991986</v>
      </c>
      <c r="W3920" s="5">
        <f t="shared" si="561"/>
        <v>83534.325972479972</v>
      </c>
    </row>
    <row r="3921" spans="4:23" x14ac:dyDescent="0.25">
      <c r="D3921">
        <f t="shared" si="562"/>
        <v>3919</v>
      </c>
      <c r="E3921" s="3">
        <v>43994</v>
      </c>
      <c r="F3921" s="4">
        <v>0.29166666666666669</v>
      </c>
      <c r="G3921">
        <v>50</v>
      </c>
      <c r="H3921">
        <v>1</v>
      </c>
      <c r="I3921" s="5">
        <f t="shared" si="557"/>
        <v>7</v>
      </c>
      <c r="J3921" s="22">
        <v>1.3609616802680351E-4</v>
      </c>
      <c r="K3921">
        <v>7.4099999999999999E-5</v>
      </c>
      <c r="L3921" s="5" cm="1">
        <f t="array" ref="L3921">_xlfn.IFS(I3921=0, 0, I3921&gt;34, 0, AND(I3921&gt;0, I3921&lt;35), VLOOKUP(I3921, $A$63:$C$96, 3))</f>
        <v>4800</v>
      </c>
      <c r="M3921" s="5">
        <f t="shared" si="556"/>
        <v>646.45679812731669</v>
      </c>
      <c r="N3921" s="5">
        <v>723.50457579446618</v>
      </c>
      <c r="O3921" s="5">
        <f t="shared" si="563"/>
        <v>2087.3970000000004</v>
      </c>
      <c r="P3921" s="5">
        <f t="shared" si="564"/>
        <v>2087.3970000000004</v>
      </c>
      <c r="Q3921" s="5">
        <f t="shared" si="558"/>
        <v>487.20077413479089</v>
      </c>
      <c r="R3921" s="5">
        <f>IF(O3921&gt;(P3921+U3921),O3921-P3921-U3921, 0)</f>
        <v>0</v>
      </c>
      <c r="S3921" s="5">
        <f t="shared" si="559"/>
        <v>371.59008968770013</v>
      </c>
      <c r="T3921" s="5">
        <f t="shared" si="560"/>
        <v>2987.4697084396162</v>
      </c>
      <c r="U3921" s="5">
        <f>IF(O3921&gt;P3921,IF(V3920*($B$6/100)&gt;=O3921-P3921,(O3921-P3921), V3920*($B$6/100)), 0)</f>
        <v>0</v>
      </c>
      <c r="V3921" s="5">
        <f>V3920+(T3921*($B$5/100))-(U3921/($B$6/100))</f>
        <v>3343464.2676951066</v>
      </c>
      <c r="W3921" s="5">
        <f t="shared" si="561"/>
        <v>83586.606692377667</v>
      </c>
    </row>
    <row r="3922" spans="4:23" x14ac:dyDescent="0.25">
      <c r="D3922">
        <f t="shared" si="562"/>
        <v>3920</v>
      </c>
      <c r="E3922" s="3">
        <v>43994</v>
      </c>
      <c r="F3922" s="4">
        <v>0.33333333333333331</v>
      </c>
      <c r="G3922">
        <v>50</v>
      </c>
      <c r="H3922">
        <v>2</v>
      </c>
      <c r="I3922" s="5">
        <f t="shared" si="557"/>
        <v>7</v>
      </c>
      <c r="J3922" s="22">
        <v>2.0785596571366356E-4</v>
      </c>
      <c r="K3922">
        <v>8.6310000000000005E-5</v>
      </c>
      <c r="L3922" s="5" cm="1">
        <f t="array" ref="L3922">_xlfn.IFS(I3922=0, 0, I3922&gt;34, 0, AND(I3922&gt;0, I3922&lt;35), VLOOKUP(I3922, $A$63:$C$96, 3))</f>
        <v>4800</v>
      </c>
      <c r="M3922" s="5">
        <f t="shared" si="556"/>
        <v>987.31583713990187</v>
      </c>
      <c r="N3922" s="5">
        <v>958.39796872998056</v>
      </c>
      <c r="O3922" s="5">
        <f t="shared" si="563"/>
        <v>2431.3527000000004</v>
      </c>
      <c r="P3922" s="5">
        <f t="shared" si="564"/>
        <v>2431.3527000000004</v>
      </c>
      <c r="Q3922" s="5">
        <f t="shared" si="558"/>
        <v>487.20077413479089</v>
      </c>
      <c r="R3922" s="5">
        <f>IF(O3922&gt;(P3922+U3922),O3922-P3922-U3922, 0)</f>
        <v>0</v>
      </c>
      <c r="S3922" s="5">
        <f t="shared" si="559"/>
        <v>492.23073228779845</v>
      </c>
      <c r="T3922" s="5">
        <f t="shared" si="560"/>
        <v>2863.7324048521032</v>
      </c>
      <c r="U3922" s="5">
        <f>IF(O3922&gt;P3922,IF(V3921*($B$6/100)&gt;=O3922-P3922,(O3922-P3922), V3921*($B$6/100)), 0)</f>
        <v>0</v>
      </c>
      <c r="V3922" s="5">
        <f>V3921+(T3922*($B$5/100))-(U3922/($B$6/100))</f>
        <v>3345468.8803785029</v>
      </c>
      <c r="W3922" s="5">
        <f t="shared" si="561"/>
        <v>83636.722009462566</v>
      </c>
    </row>
    <row r="3923" spans="4:23" x14ac:dyDescent="0.25">
      <c r="D3923">
        <f t="shared" si="562"/>
        <v>3921</v>
      </c>
      <c r="E3923" s="3">
        <v>43994</v>
      </c>
      <c r="F3923" s="4">
        <v>0.375</v>
      </c>
      <c r="G3923">
        <v>40</v>
      </c>
      <c r="H3923">
        <v>2</v>
      </c>
      <c r="I3923" s="5">
        <f t="shared" si="557"/>
        <v>6</v>
      </c>
      <c r="J3923" s="22">
        <v>2.6476890870669048E-4</v>
      </c>
      <c r="K3923">
        <v>8.6900000000000012E-5</v>
      </c>
      <c r="L3923" s="5" cm="1">
        <f t="array" ref="L3923">_xlfn.IFS(I3923=0, 0, I3923&gt;34, 0, AND(I3923&gt;0, I3923&lt;35), VLOOKUP(I3923, $A$63:$C$96, 3))</f>
        <v>2980</v>
      </c>
      <c r="M3923" s="5">
        <f t="shared" si="556"/>
        <v>1257.6523163567799</v>
      </c>
      <c r="N3923" s="5">
        <v>1026.7549437867322</v>
      </c>
      <c r="O3923" s="5">
        <f t="shared" si="563"/>
        <v>2447.973</v>
      </c>
      <c r="P3923" s="5">
        <f t="shared" si="564"/>
        <v>2447.973</v>
      </c>
      <c r="Q3923" s="5">
        <f t="shared" si="558"/>
        <v>487.20077413479089</v>
      </c>
      <c r="R3923" s="5">
        <f>IF(O3923&gt;(P3923+U3923),O3923-P3923-U3923, 0)</f>
        <v>0</v>
      </c>
      <c r="S3923" s="5">
        <f t="shared" si="559"/>
        <v>527.33869890186736</v>
      </c>
      <c r="T3923" s="5">
        <f t="shared" si="560"/>
        <v>1262.3406174549127</v>
      </c>
      <c r="U3923" s="5">
        <f>IF(O3923&gt;P3923,IF(V3922*($B$6/100)&gt;=O3923-P3923,(O3923-P3923), V3922*($B$6/100)), 0)</f>
        <v>0</v>
      </c>
      <c r="V3923" s="5">
        <f>V3922+(T3923*($B$5/100))-(U3923/($B$6/100))</f>
        <v>3346352.5188107211</v>
      </c>
      <c r="W3923" s="5">
        <f t="shared" si="561"/>
        <v>83658.812970268031</v>
      </c>
    </row>
    <row r="3924" spans="4:23" x14ac:dyDescent="0.25">
      <c r="D3924">
        <f t="shared" si="562"/>
        <v>3922</v>
      </c>
      <c r="E3924" s="3">
        <v>43994</v>
      </c>
      <c r="F3924" s="4">
        <v>0.41666666666666669</v>
      </c>
      <c r="G3924">
        <v>50</v>
      </c>
      <c r="H3924">
        <v>7</v>
      </c>
      <c r="I3924" s="5">
        <f t="shared" si="557"/>
        <v>7</v>
      </c>
      <c r="J3924" s="22">
        <v>4.9984410802571472E-4</v>
      </c>
      <c r="K3924">
        <v>7.9250000000000002E-5</v>
      </c>
      <c r="L3924" s="5" cm="1">
        <f t="array" ref="L3924">_xlfn.IFS(I3924=0, 0, I3924&gt;34, 0, AND(I3924&gt;0, I3924&lt;35), VLOOKUP(I3924, $A$63:$C$96, 3))</f>
        <v>4800</v>
      </c>
      <c r="M3924" s="5">
        <f t="shared" si="556"/>
        <v>2374.2595131221451</v>
      </c>
      <c r="N3924" s="5">
        <v>902.3756117236602</v>
      </c>
      <c r="O3924" s="5">
        <f t="shared" si="563"/>
        <v>2232.4724999999999</v>
      </c>
      <c r="P3924" s="5">
        <f t="shared" si="564"/>
        <v>2232.4724999999999</v>
      </c>
      <c r="Q3924" s="5">
        <f t="shared" si="558"/>
        <v>487.20077413479089</v>
      </c>
      <c r="R3924" s="5">
        <f>IF(O3924&gt;(P3924+U3924),O3924-P3924-U3924, 0)</f>
        <v>0</v>
      </c>
      <c r="S3924" s="5">
        <f t="shared" si="559"/>
        <v>463.45779378684176</v>
      </c>
      <c r="T3924" s="5">
        <f t="shared" si="560"/>
        <v>4478.3292193353036</v>
      </c>
      <c r="U3924" s="5">
        <f>IF(O3924&gt;P3924,IF(V3923*($B$6/100)&gt;=O3924-P3924,(O3924-P3924), V3923*($B$6/100)), 0)</f>
        <v>0</v>
      </c>
      <c r="V3924" s="5">
        <f>V3923+(T3924*($B$5/100))-(U3924/($B$6/100))</f>
        <v>3349487.3492642557</v>
      </c>
      <c r="W3924" s="5">
        <f t="shared" si="561"/>
        <v>83737.18373160639</v>
      </c>
    </row>
    <row r="3925" spans="4:23" x14ac:dyDescent="0.25">
      <c r="D3925">
        <f t="shared" si="562"/>
        <v>3923</v>
      </c>
      <c r="E3925" s="3">
        <v>43994</v>
      </c>
      <c r="F3925" s="4">
        <v>0.45833333333333331</v>
      </c>
      <c r="G3925">
        <v>60</v>
      </c>
      <c r="H3925">
        <v>10</v>
      </c>
      <c r="I3925" s="5">
        <f t="shared" si="557"/>
        <v>8</v>
      </c>
      <c r="J3925" s="22">
        <v>7.0522559795707282E-4</v>
      </c>
      <c r="K3925">
        <v>6.5179999999999996E-5</v>
      </c>
      <c r="L3925" s="5" cm="1">
        <f t="array" ref="L3925">_xlfn.IFS(I3925=0, 0, I3925&gt;34, 0, AND(I3925&gt;0, I3925&lt;35), VLOOKUP(I3925, $A$63:$C$96, 3))</f>
        <v>7160</v>
      </c>
      <c r="M3925" s="5">
        <f t="shared" si="556"/>
        <v>3349.821590296096</v>
      </c>
      <c r="N3925" s="5">
        <v>771.95233096779157</v>
      </c>
      <c r="O3925" s="5">
        <f t="shared" si="563"/>
        <v>1836.1206</v>
      </c>
      <c r="P3925" s="5">
        <f t="shared" si="564"/>
        <v>1836.1206</v>
      </c>
      <c r="Q3925" s="5">
        <f t="shared" si="558"/>
        <v>487.20077413479089</v>
      </c>
      <c r="R3925" s="5">
        <f>IF(O3925&gt;(P3925+U3925),O3925-P3925-U3925, 0)</f>
        <v>0</v>
      </c>
      <c r="S3925" s="5">
        <f t="shared" si="559"/>
        <v>396.47273216477811</v>
      </c>
      <c r="T3925" s="5">
        <f t="shared" si="560"/>
        <v>8277.2282581313175</v>
      </c>
      <c r="U3925" s="5">
        <f>IF(O3925&gt;P3925,IF(V3924*($B$6/100)&gt;=O3925-P3925,(O3925-P3925), V3924*($B$6/100)), 0)</f>
        <v>0</v>
      </c>
      <c r="V3925" s="5">
        <f>V3924+(T3925*($B$5/100))-(U3925/($B$6/100))</f>
        <v>3355281.4090449475</v>
      </c>
      <c r="W3925" s="5">
        <f t="shared" si="561"/>
        <v>83882.035226123684</v>
      </c>
    </row>
    <row r="3926" spans="4:23" x14ac:dyDescent="0.25">
      <c r="D3926">
        <f t="shared" si="562"/>
        <v>3924</v>
      </c>
      <c r="E3926" s="3">
        <v>43994</v>
      </c>
      <c r="F3926" s="4">
        <v>0.5</v>
      </c>
      <c r="G3926">
        <v>60</v>
      </c>
      <c r="H3926">
        <v>8</v>
      </c>
      <c r="I3926" s="5">
        <f t="shared" si="557"/>
        <v>8</v>
      </c>
      <c r="J3926" s="22">
        <v>6.6068503387557351E-4</v>
      </c>
      <c r="K3926">
        <v>5.4450000000000002E-5</v>
      </c>
      <c r="L3926" s="5" cm="1">
        <f t="array" ref="L3926">_xlfn.IFS(I3926=0, 0, I3926&gt;34, 0, AND(I3926&gt;0, I3926&lt;35), VLOOKUP(I3926, $A$63:$C$96, 3))</f>
        <v>7160</v>
      </c>
      <c r="M3926" s="5">
        <f t="shared" si="556"/>
        <v>3138.2539109089744</v>
      </c>
      <c r="N3926" s="5">
        <v>723.82885400697364</v>
      </c>
      <c r="O3926" s="5">
        <f t="shared" si="563"/>
        <v>1533.8564999999999</v>
      </c>
      <c r="P3926" s="5">
        <f t="shared" si="564"/>
        <v>1533.8564999999999</v>
      </c>
      <c r="Q3926" s="5">
        <f t="shared" si="558"/>
        <v>487.20077413479089</v>
      </c>
      <c r="R3926" s="5">
        <f>IF(O3926&gt;(P3926+U3926),O3926-P3926-U3926, 0)</f>
        <v>0</v>
      </c>
      <c r="S3926" s="5">
        <f t="shared" si="559"/>
        <v>371.75663814378566</v>
      </c>
      <c r="T3926" s="5">
        <f t="shared" si="560"/>
        <v>8392.6407727651876</v>
      </c>
      <c r="U3926" s="5">
        <f>IF(O3926&gt;P3926,IF(V3925*($B$6/100)&gt;=O3926-P3926,(O3926-P3926), V3925*($B$6/100)), 0)</f>
        <v>0</v>
      </c>
      <c r="V3926" s="5">
        <f>V3925+(T3926*($B$5/100))-(U3926/($B$6/100))</f>
        <v>3361156.2575858831</v>
      </c>
      <c r="W3926" s="5">
        <f t="shared" si="561"/>
        <v>84028.906439647079</v>
      </c>
    </row>
    <row r="3927" spans="4:23" x14ac:dyDescent="0.25">
      <c r="D3927">
        <f t="shared" si="562"/>
        <v>3925</v>
      </c>
      <c r="E3927" s="3">
        <v>43994</v>
      </c>
      <c r="F3927" s="4">
        <v>0.54166666666666663</v>
      </c>
      <c r="G3927">
        <v>60</v>
      </c>
      <c r="H3927">
        <v>7</v>
      </c>
      <c r="I3927" s="5">
        <f t="shared" si="557"/>
        <v>8</v>
      </c>
      <c r="J3927" s="22">
        <v>5.7902733305949131E-4</v>
      </c>
      <c r="K3927">
        <v>5.0350000000000004E-5</v>
      </c>
      <c r="L3927" s="5" cm="1">
        <f t="array" ref="L3927">_xlfn.IFS(I3927=0, 0, I3927&gt;34, 0, AND(I3927&gt;0, I3927&lt;35), VLOOKUP(I3927, $A$63:$C$96, 3))</f>
        <v>7160</v>
      </c>
      <c r="M3927" s="5">
        <f t="shared" si="556"/>
        <v>2750.3798320325836</v>
      </c>
      <c r="N3927" s="5">
        <v>699.79346644818588</v>
      </c>
      <c r="O3927" s="5">
        <f t="shared" si="563"/>
        <v>1418.3595000000003</v>
      </c>
      <c r="P3927" s="5">
        <f t="shared" si="564"/>
        <v>1418.3595000000003</v>
      </c>
      <c r="Q3927" s="5">
        <f t="shared" si="558"/>
        <v>487.20077413479089</v>
      </c>
      <c r="R3927" s="5">
        <f>IF(O3927&gt;(P3927+U3927),O3927-P3927-U3927, 0)</f>
        <v>0</v>
      </c>
      <c r="S3927" s="5">
        <f t="shared" si="559"/>
        <v>359.41212489887459</v>
      </c>
      <c r="T3927" s="5">
        <f t="shared" si="560"/>
        <v>8132.6082071337087</v>
      </c>
      <c r="U3927" s="5">
        <f>IF(O3927&gt;P3927,IF(V3926*($B$6/100)&gt;=O3927-P3927,(O3927-P3927), V3926*($B$6/100)), 0)</f>
        <v>0</v>
      </c>
      <c r="V3927" s="5">
        <f>V3926+(T3927*($B$5/100))-(U3927/($B$6/100))</f>
        <v>3366849.0833308767</v>
      </c>
      <c r="W3927" s="5">
        <f t="shared" si="561"/>
        <v>84171.227083271922</v>
      </c>
    </row>
    <row r="3928" spans="4:23" x14ac:dyDescent="0.25">
      <c r="D3928">
        <f t="shared" si="562"/>
        <v>3926</v>
      </c>
      <c r="E3928" s="3">
        <v>43994</v>
      </c>
      <c r="F3928" s="4">
        <v>0.58333333333333337</v>
      </c>
      <c r="G3928">
        <v>60</v>
      </c>
      <c r="H3928">
        <v>8</v>
      </c>
      <c r="I3928" s="5">
        <f t="shared" si="557"/>
        <v>8</v>
      </c>
      <c r="J3928" s="22">
        <v>6.7553188856940658E-4</v>
      </c>
      <c r="K3928">
        <v>4.3469999999999995E-5</v>
      </c>
      <c r="L3928" s="5" cm="1">
        <f t="array" ref="L3928">_xlfn.IFS(I3928=0, 0, I3928&gt;34, 0, AND(I3928&gt;0, I3928&lt;35), VLOOKUP(I3928, $A$63:$C$96, 3))</f>
        <v>7160</v>
      </c>
      <c r="M3928" s="5">
        <f t="shared" si="556"/>
        <v>3208.7764707046813</v>
      </c>
      <c r="N3928" s="5">
        <v>646.63535873164381</v>
      </c>
      <c r="O3928" s="5">
        <f t="shared" si="563"/>
        <v>1224.5499</v>
      </c>
      <c r="P3928" s="5">
        <f t="shared" si="564"/>
        <v>1224.5499</v>
      </c>
      <c r="Q3928" s="5">
        <f t="shared" si="558"/>
        <v>487.20077413479089</v>
      </c>
      <c r="R3928" s="5">
        <f>IF(O3928&gt;(P3928+U3928),O3928-P3928-U3928, 0)</f>
        <v>0</v>
      </c>
      <c r="S3928" s="5">
        <f t="shared" si="559"/>
        <v>332.11025746793553</v>
      </c>
      <c r="T3928" s="5">
        <f t="shared" si="560"/>
        <v>8812.1163132367456</v>
      </c>
      <c r="U3928" s="5">
        <f>IF(O3928&gt;P3928,IF(V3927*($B$6/100)&gt;=O3928-P3928,(O3928-P3928), V3927*($B$6/100)), 0)</f>
        <v>0</v>
      </c>
      <c r="V3928" s="5">
        <f>V3927+(T3928*($B$5/100))-(U3928/($B$6/100))</f>
        <v>3373017.5647501424</v>
      </c>
      <c r="W3928" s="5">
        <f t="shared" si="561"/>
        <v>84325.439118753566</v>
      </c>
    </row>
    <row r="3929" spans="4:23" x14ac:dyDescent="0.25">
      <c r="D3929">
        <f t="shared" si="562"/>
        <v>3927</v>
      </c>
      <c r="E3929" s="3">
        <v>43994</v>
      </c>
      <c r="F3929" s="4">
        <v>0.625</v>
      </c>
      <c r="G3929">
        <v>50</v>
      </c>
      <c r="H3929">
        <v>10</v>
      </c>
      <c r="I3929" s="5">
        <f t="shared" si="557"/>
        <v>7</v>
      </c>
      <c r="J3929" s="22">
        <v>7.0522559795707282E-4</v>
      </c>
      <c r="K3929">
        <v>4.0729999999999998E-5</v>
      </c>
      <c r="L3929" s="5" cm="1">
        <f t="array" ref="L3929">_xlfn.IFS(I3929=0, 0, I3929&gt;34, 0, AND(I3929&gt;0, I3929&lt;35), VLOOKUP(I3929, $A$63:$C$96, 3))</f>
        <v>4800</v>
      </c>
      <c r="M3929" s="5">
        <f t="shared" si="556"/>
        <v>3349.821590296096</v>
      </c>
      <c r="N3929" s="5">
        <v>581.40191906978316</v>
      </c>
      <c r="O3929" s="5">
        <f t="shared" si="563"/>
        <v>1147.3640999999998</v>
      </c>
      <c r="P3929" s="5">
        <f t="shared" si="564"/>
        <v>1147.3640999999998</v>
      </c>
      <c r="Q3929" s="5">
        <f t="shared" si="558"/>
        <v>487.20077413479089</v>
      </c>
      <c r="R3929" s="5">
        <f>IF(O3929&gt;(P3929+U3929),O3929-P3929-U3929, 0)</f>
        <v>0</v>
      </c>
      <c r="S3929" s="5">
        <f t="shared" si="559"/>
        <v>298.60653060073446</v>
      </c>
      <c r="T3929" s="5">
        <f t="shared" si="560"/>
        <v>6703.8509596953627</v>
      </c>
      <c r="U3929" s="5">
        <f>IF(O3929&gt;P3929,IF(V3928*($B$6/100)&gt;=O3929-P3929,(O3929-P3929), V3928*($B$6/100)), 0)</f>
        <v>0</v>
      </c>
      <c r="V3929" s="5">
        <f>V3928+(T3929*($B$5/100))-(U3929/($B$6/100))</f>
        <v>3377710.2604219289</v>
      </c>
      <c r="W3929" s="5">
        <f t="shared" si="561"/>
        <v>84442.756510548221</v>
      </c>
    </row>
    <row r="3930" spans="4:23" x14ac:dyDescent="0.25">
      <c r="D3930">
        <f t="shared" si="562"/>
        <v>3928</v>
      </c>
      <c r="E3930" s="3">
        <v>43994</v>
      </c>
      <c r="F3930" s="4">
        <v>0.66666666666666663</v>
      </c>
      <c r="G3930">
        <v>50</v>
      </c>
      <c r="H3930">
        <v>10</v>
      </c>
      <c r="I3930" s="5">
        <f t="shared" si="557"/>
        <v>7</v>
      </c>
      <c r="J3930" s="22">
        <v>6.2604237292329624E-4</v>
      </c>
      <c r="K3930">
        <v>4.7660000000000001E-5</v>
      </c>
      <c r="L3930" s="5" cm="1">
        <f t="array" ref="L3930">_xlfn.IFS(I3930=0, 0, I3930&gt;34, 0, AND(I3930&gt;0, I3930&lt;35), VLOOKUP(I3930, $A$63:$C$96, 3))</f>
        <v>4800</v>
      </c>
      <c r="M3930" s="5">
        <f t="shared" si="556"/>
        <v>2973.701271385657</v>
      </c>
      <c r="N3930" s="5">
        <v>575.42535202397335</v>
      </c>
      <c r="O3930" s="5">
        <f t="shared" si="563"/>
        <v>1342.5822000000001</v>
      </c>
      <c r="P3930" s="5">
        <f t="shared" si="564"/>
        <v>1342.5822000000001</v>
      </c>
      <c r="Q3930" s="5">
        <f t="shared" si="558"/>
        <v>487.20077413479089</v>
      </c>
      <c r="R3930" s="5">
        <f>IF(O3930&gt;(P3930+U3930),O3930-P3930-U3930, 0)</f>
        <v>0</v>
      </c>
      <c r="S3930" s="5">
        <f t="shared" si="559"/>
        <v>295.53698113432182</v>
      </c>
      <c r="T3930" s="5">
        <f t="shared" si="560"/>
        <v>6135.5820902513351</v>
      </c>
      <c r="U3930" s="5">
        <f>IF(O3930&gt;P3930,IF(V3929*($B$6/100)&gt;=O3930-P3930,(O3930-P3930), V3929*($B$6/100)), 0)</f>
        <v>0</v>
      </c>
      <c r="V3930" s="5">
        <f>V3929+(T3930*($B$5/100))-(U3930/($B$6/100))</f>
        <v>3382005.1678851047</v>
      </c>
      <c r="W3930" s="5">
        <f t="shared" si="561"/>
        <v>84550.129197127622</v>
      </c>
    </row>
    <row r="3931" spans="4:23" x14ac:dyDescent="0.25">
      <c r="D3931">
        <f t="shared" si="562"/>
        <v>3929</v>
      </c>
      <c r="E3931" s="3">
        <v>43994</v>
      </c>
      <c r="F3931" s="4">
        <v>0.70833333333333337</v>
      </c>
      <c r="G3931">
        <v>50</v>
      </c>
      <c r="H3931">
        <v>10</v>
      </c>
      <c r="I3931" s="5">
        <f t="shared" si="557"/>
        <v>7</v>
      </c>
      <c r="J3931" s="22">
        <v>4.9242068067879819E-4</v>
      </c>
      <c r="K3931">
        <v>6.6959999999999996E-5</v>
      </c>
      <c r="L3931" s="5" cm="1">
        <f t="array" ref="L3931">_xlfn.IFS(I3931=0, 0, I3931&gt;34, 0, AND(I3931&gt;0, I3931&lt;35), VLOOKUP(I3931, $A$63:$C$96, 3))</f>
        <v>4800</v>
      </c>
      <c r="M3931" s="5">
        <f t="shared" si="556"/>
        <v>2338.9982332242917</v>
      </c>
      <c r="N3931" s="5">
        <v>634.71061270732559</v>
      </c>
      <c r="O3931" s="5">
        <f t="shared" si="563"/>
        <v>1886.2631999999999</v>
      </c>
      <c r="P3931" s="5">
        <f t="shared" si="564"/>
        <v>1886.2631999999999</v>
      </c>
      <c r="Q3931" s="5">
        <f t="shared" si="558"/>
        <v>487.20077413479089</v>
      </c>
      <c r="R3931" s="5">
        <f>IF(O3931&gt;(P3931+U3931),O3931-P3931-U3931, 0)</f>
        <v>0</v>
      </c>
      <c r="S3931" s="5">
        <f t="shared" si="559"/>
        <v>325.98573857347833</v>
      </c>
      <c r="T3931" s="5">
        <f t="shared" si="560"/>
        <v>4926.7492946508128</v>
      </c>
      <c r="U3931" s="5">
        <f>IF(O3931&gt;P3931,IF(V3930*($B$6/100)&gt;=O3931-P3931,(O3931-P3931), V3930*($B$6/100)), 0)</f>
        <v>0</v>
      </c>
      <c r="V3931" s="5">
        <f>V3930+(T3931*($B$5/100))-(U3931/($B$6/100))</f>
        <v>3385453.8923913604</v>
      </c>
      <c r="W3931" s="5">
        <f t="shared" si="561"/>
        <v>84636.347309784003</v>
      </c>
    </row>
    <row r="3932" spans="4:23" x14ac:dyDescent="0.25">
      <c r="D3932">
        <f t="shared" si="562"/>
        <v>3930</v>
      </c>
      <c r="E3932" s="3">
        <v>43994</v>
      </c>
      <c r="F3932" s="4">
        <v>0.75</v>
      </c>
      <c r="G3932">
        <v>50</v>
      </c>
      <c r="H3932">
        <v>7</v>
      </c>
      <c r="I3932" s="5">
        <f t="shared" si="557"/>
        <v>7</v>
      </c>
      <c r="J3932" s="22">
        <v>2.9941156965896775E-4</v>
      </c>
      <c r="K3932">
        <v>1.0958E-4</v>
      </c>
      <c r="L3932" s="5" cm="1">
        <f t="array" ref="L3932">_xlfn.IFS(I3932=0, 0, I3932&gt;34, 0, AND(I3932&gt;0, I3932&lt;35), VLOOKUP(I3932, $A$63:$C$96, 3))</f>
        <v>4800</v>
      </c>
      <c r="M3932" s="5">
        <f t="shared" si="556"/>
        <v>1422.2049558800968</v>
      </c>
      <c r="N3932" s="5">
        <v>802.47178615557516</v>
      </c>
      <c r="O3932" s="5">
        <f t="shared" si="563"/>
        <v>3086.8686000000002</v>
      </c>
      <c r="P3932" s="5">
        <f t="shared" si="564"/>
        <v>3086.8686000000002</v>
      </c>
      <c r="Q3932" s="5">
        <f t="shared" si="558"/>
        <v>487.20077413479089</v>
      </c>
      <c r="R3932" s="5">
        <f>IF(O3932&gt;(P3932+U3932),O3932-P3932-U3932, 0)</f>
        <v>0</v>
      </c>
      <c r="S3932" s="5">
        <f t="shared" si="559"/>
        <v>412.14744587062472</v>
      </c>
      <c r="T3932" s="5">
        <f t="shared" si="560"/>
        <v>2723.1889100094722</v>
      </c>
      <c r="U3932" s="5">
        <f>IF(O3932&gt;P3932,IF(V3931*($B$6/100)&gt;=O3932-P3932,(O3932-P3932), V3931*($B$6/100)), 0)</f>
        <v>0</v>
      </c>
      <c r="V3932" s="5">
        <f>V3931+(T3932*($B$5/100))-(U3932/($B$6/100))</f>
        <v>3387360.1246283669</v>
      </c>
      <c r="W3932" s="5">
        <f t="shared" si="561"/>
        <v>84684.003115709173</v>
      </c>
    </row>
    <row r="3933" spans="4:23" x14ac:dyDescent="0.25">
      <c r="D3933">
        <f t="shared" si="562"/>
        <v>3931</v>
      </c>
      <c r="E3933" s="3">
        <v>43994</v>
      </c>
      <c r="F3933" s="4">
        <v>0.79166666666666663</v>
      </c>
      <c r="G3933">
        <v>30</v>
      </c>
      <c r="H3933">
        <v>4</v>
      </c>
      <c r="I3933" s="5">
        <f t="shared" si="557"/>
        <v>4</v>
      </c>
      <c r="J3933" s="22">
        <v>1.4351959537372007E-4</v>
      </c>
      <c r="K3933">
        <v>1.2388999999999998E-4</v>
      </c>
      <c r="L3933" s="5" cm="1">
        <f t="array" ref="L3933">_xlfn.IFS(I3933=0, 0, I3933&gt;34, 0, AND(I3933&gt;0, I3933&lt;35), VLOOKUP(I3933, $A$63:$C$96, 3))</f>
        <v>740</v>
      </c>
      <c r="M3933" s="5">
        <f t="shared" si="556"/>
        <v>681.71807802517037</v>
      </c>
      <c r="N3933" s="5">
        <v>854.74557890043843</v>
      </c>
      <c r="O3933" s="5">
        <f t="shared" si="563"/>
        <v>3489.9812999999995</v>
      </c>
      <c r="P3933" s="5">
        <f t="shared" si="564"/>
        <v>1421.7180780251704</v>
      </c>
      <c r="Q3933" s="5">
        <f t="shared" si="558"/>
        <v>0</v>
      </c>
      <c r="R3933" s="5">
        <f>IF(O3933&gt;(P3933+U3933),O3933-P3933-U3933, 0)</f>
        <v>0</v>
      </c>
      <c r="S3933" s="5">
        <f t="shared" si="559"/>
        <v>0</v>
      </c>
      <c r="T3933" s="5">
        <f t="shared" si="560"/>
        <v>0</v>
      </c>
      <c r="U3933" s="5">
        <f>IF(O3933&gt;P3933,IF(V3932*($B$6/100)&gt;=O3933-P3933,(O3933-P3933), V3932*($B$6/100)), 0)</f>
        <v>2068.2632219748293</v>
      </c>
      <c r="V3933" s="5">
        <f>V3932+(T3933*($B$5/100))-(U3933/($B$6/100))</f>
        <v>3384405.4628826887</v>
      </c>
      <c r="W3933" s="5">
        <f t="shared" si="561"/>
        <v>84610.136572067218</v>
      </c>
    </row>
    <row r="3934" spans="4:23" x14ac:dyDescent="0.25">
      <c r="D3934">
        <f t="shared" si="562"/>
        <v>3932</v>
      </c>
      <c r="E3934" s="3">
        <v>43994</v>
      </c>
      <c r="F3934" s="4">
        <v>0.83333333333333337</v>
      </c>
      <c r="G3934">
        <v>40</v>
      </c>
      <c r="H3934">
        <v>10</v>
      </c>
      <c r="I3934" s="5">
        <f t="shared" si="557"/>
        <v>6</v>
      </c>
      <c r="J3934" s="22">
        <v>1.0145350707452627E-4</v>
      </c>
      <c r="K3934">
        <v>1.2460999999999999E-4</v>
      </c>
      <c r="L3934" s="5" cm="1">
        <f t="array" ref="L3934">_xlfn.IFS(I3934=0, 0, I3934&gt;34, 0, AND(I3934&gt;0, I3934&lt;35), VLOOKUP(I3934, $A$63:$C$96, 3))</f>
        <v>2980</v>
      </c>
      <c r="M3934" s="5">
        <f t="shared" si="556"/>
        <v>481.90415860399975</v>
      </c>
      <c r="N3934" s="5">
        <v>840.7310162397506</v>
      </c>
      <c r="O3934" s="5">
        <f t="shared" si="563"/>
        <v>3510.2636999999995</v>
      </c>
      <c r="P3934" s="5">
        <f t="shared" si="564"/>
        <v>3461.9041586039998</v>
      </c>
      <c r="Q3934" s="5">
        <f t="shared" si="558"/>
        <v>0</v>
      </c>
      <c r="R3934" s="5">
        <f>IF(O3934&gt;(P3934+U3934),O3934-P3934-U3934, 0)</f>
        <v>0</v>
      </c>
      <c r="S3934" s="5">
        <f t="shared" si="559"/>
        <v>0</v>
      </c>
      <c r="T3934" s="5">
        <f t="shared" si="560"/>
        <v>0</v>
      </c>
      <c r="U3934" s="5">
        <f>IF(O3934&gt;P3934,IF(V3933*($B$6/100)&gt;=O3934-P3934,(O3934-P3934), V3933*($B$6/100)), 0)</f>
        <v>48.359541395999713</v>
      </c>
      <c r="V3934" s="5">
        <f>V3933+(T3934*($B$5/100))-(U3934/($B$6/100))</f>
        <v>3384336.3778235517</v>
      </c>
      <c r="W3934" s="5">
        <f t="shared" si="561"/>
        <v>84608.409445588797</v>
      </c>
    </row>
    <row r="3935" spans="4:23" x14ac:dyDescent="0.25">
      <c r="D3935">
        <f t="shared" si="562"/>
        <v>3933</v>
      </c>
      <c r="E3935" s="3">
        <v>43994</v>
      </c>
      <c r="F3935" s="4">
        <v>0.875</v>
      </c>
      <c r="G3935">
        <v>30</v>
      </c>
      <c r="H3935">
        <v>0</v>
      </c>
      <c r="I3935" s="5">
        <f t="shared" si="557"/>
        <v>4</v>
      </c>
      <c r="J3935" s="22">
        <v>1.2372378911527593E-5</v>
      </c>
      <c r="K3935">
        <v>1.3297E-4</v>
      </c>
      <c r="L3935" s="5" cm="1">
        <f t="array" ref="L3935">_xlfn.IFS(I3935=0, 0, I3935&gt;34, 0, AND(I3935&gt;0, I3935&lt;35), VLOOKUP(I3935, $A$63:$C$96, 3))</f>
        <v>740</v>
      </c>
      <c r="M3935" s="5">
        <f t="shared" si="556"/>
        <v>58.768799829756063</v>
      </c>
      <c r="N3935" s="5">
        <v>723.2499536438329</v>
      </c>
      <c r="O3935" s="5">
        <f t="shared" si="563"/>
        <v>3745.7648999999997</v>
      </c>
      <c r="P3935" s="5">
        <f t="shared" si="564"/>
        <v>798.76879982975606</v>
      </c>
      <c r="Q3935" s="5">
        <f t="shared" si="558"/>
        <v>0</v>
      </c>
      <c r="R3935" s="5">
        <f>IF(O3935&gt;(P3935+U3935),O3935-P3935-U3935, 0)</f>
        <v>0</v>
      </c>
      <c r="S3935" s="5">
        <f t="shared" si="559"/>
        <v>0</v>
      </c>
      <c r="T3935" s="5">
        <f t="shared" si="560"/>
        <v>0</v>
      </c>
      <c r="U3935" s="5">
        <f>IF(O3935&gt;P3935,IF(V3934*($B$6/100)&gt;=O3935-P3935,(O3935-P3935), V3934*($B$6/100)), 0)</f>
        <v>2946.9961001702436</v>
      </c>
      <c r="V3935" s="5">
        <f>V3934+(T3935*($B$5/100))-(U3935/($B$6/100))</f>
        <v>3380126.3833947368</v>
      </c>
      <c r="W3935" s="5">
        <f t="shared" si="561"/>
        <v>84503.159584868423</v>
      </c>
    </row>
    <row r="3936" spans="4:23" x14ac:dyDescent="0.25">
      <c r="D3936">
        <f t="shared" si="562"/>
        <v>3934</v>
      </c>
      <c r="E3936" s="3">
        <v>43994</v>
      </c>
      <c r="F3936" s="4">
        <v>0.91666666666666663</v>
      </c>
      <c r="G3936">
        <v>40</v>
      </c>
      <c r="H3936">
        <v>0</v>
      </c>
      <c r="I3936" s="5">
        <f t="shared" si="557"/>
        <v>6</v>
      </c>
      <c r="J3936" s="22">
        <v>0</v>
      </c>
      <c r="K3936">
        <v>1.4470999999999999E-4</v>
      </c>
      <c r="L3936" s="5" cm="1">
        <f t="array" ref="L3936">_xlfn.IFS(I3936=0, 0, I3936&gt;34, 0, AND(I3936&gt;0, I3936&lt;35), VLOOKUP(I3936, $A$63:$C$96, 3))</f>
        <v>2980</v>
      </c>
      <c r="M3936" s="5">
        <f t="shared" si="556"/>
        <v>0</v>
      </c>
      <c r="N3936" s="5">
        <v>676.05672360374592</v>
      </c>
      <c r="O3936" s="5">
        <f t="shared" si="563"/>
        <v>4076.4806999999996</v>
      </c>
      <c r="P3936" s="5">
        <f t="shared" si="564"/>
        <v>2980</v>
      </c>
      <c r="Q3936" s="5">
        <f t="shared" si="558"/>
        <v>0</v>
      </c>
      <c r="R3936" s="5">
        <f>IF(O3936&gt;(P3936+U3936),O3936-P3936-U3936, 0)</f>
        <v>0</v>
      </c>
      <c r="S3936" s="5">
        <f t="shared" si="559"/>
        <v>0</v>
      </c>
      <c r="T3936" s="5">
        <f t="shared" si="560"/>
        <v>0</v>
      </c>
      <c r="U3936" s="5">
        <f>IF(O3936&gt;P3936,IF(V3935*($B$6/100)&gt;=O3936-P3936,(O3936-P3936), V3935*($B$6/100)), 0)</f>
        <v>1096.4806999999996</v>
      </c>
      <c r="V3936" s="5">
        <f>V3935+(T3936*($B$5/100))-(U3936/($B$6/100))</f>
        <v>3378559.9823947367</v>
      </c>
      <c r="W3936" s="5">
        <f t="shared" si="561"/>
        <v>84463.999559868418</v>
      </c>
    </row>
    <row r="3937" spans="4:23" x14ac:dyDescent="0.25">
      <c r="D3937">
        <f t="shared" si="562"/>
        <v>3935</v>
      </c>
      <c r="E3937" s="3">
        <v>43994</v>
      </c>
      <c r="F3937" s="4">
        <v>0.95833333333333337</v>
      </c>
      <c r="G3937">
        <v>40</v>
      </c>
      <c r="H3937">
        <v>0</v>
      </c>
      <c r="I3937" s="5">
        <f t="shared" si="557"/>
        <v>6</v>
      </c>
      <c r="J3937" s="22">
        <v>0</v>
      </c>
      <c r="K3937">
        <v>1.4867E-4</v>
      </c>
      <c r="L3937" s="5" cm="1">
        <f t="array" ref="L3937">_xlfn.IFS(I3937=0, 0, I3937&gt;34, 0, AND(I3937&gt;0, I3937&lt;35), VLOOKUP(I3937, $A$63:$C$96, 3))</f>
        <v>2980</v>
      </c>
      <c r="M3937" s="5">
        <f t="shared" si="556"/>
        <v>0</v>
      </c>
      <c r="N3937" s="5">
        <v>591.70831500850625</v>
      </c>
      <c r="O3937" s="5">
        <f t="shared" si="563"/>
        <v>4188.0338999999994</v>
      </c>
      <c r="P3937" s="5">
        <f t="shared" si="564"/>
        <v>2980</v>
      </c>
      <c r="Q3937" s="5">
        <f t="shared" si="558"/>
        <v>0</v>
      </c>
      <c r="R3937" s="5">
        <f>IF(O3937&gt;(P3937+U3937),O3937-P3937-U3937, 0)</f>
        <v>0</v>
      </c>
      <c r="S3937" s="5">
        <f t="shared" si="559"/>
        <v>0</v>
      </c>
      <c r="T3937" s="5">
        <f t="shared" si="560"/>
        <v>0</v>
      </c>
      <c r="U3937" s="5">
        <f>IF(O3937&gt;P3937,IF(V3936*($B$6/100)&gt;=O3937-P3937,(O3937-P3937), V3936*($B$6/100)), 0)</f>
        <v>1208.0338999999994</v>
      </c>
      <c r="V3937" s="5">
        <f>V3936+(T3937*($B$5/100))-(U3937/($B$6/100))</f>
        <v>3376834.2196804509</v>
      </c>
      <c r="W3937" s="5">
        <f t="shared" si="561"/>
        <v>84420.855492011266</v>
      </c>
    </row>
    <row r="3938" spans="4:23" x14ac:dyDescent="0.25">
      <c r="D3938">
        <f t="shared" si="562"/>
        <v>3936</v>
      </c>
      <c r="E3938" s="3">
        <v>43995</v>
      </c>
      <c r="F3938" s="4">
        <v>0</v>
      </c>
      <c r="G3938">
        <v>60</v>
      </c>
      <c r="H3938">
        <v>0</v>
      </c>
      <c r="I3938" s="5">
        <f t="shared" si="557"/>
        <v>8</v>
      </c>
      <c r="J3938" s="22">
        <v>0</v>
      </c>
      <c r="K3938">
        <v>1.3335000000000002E-4</v>
      </c>
      <c r="L3938" s="5" cm="1">
        <f t="array" ref="L3938">_xlfn.IFS(I3938=0, 0, I3938&gt;34, 0, AND(I3938&gt;0, I3938&lt;35), VLOOKUP(I3938, $A$63:$C$96, 3))</f>
        <v>7160</v>
      </c>
      <c r="M3938" s="5">
        <f t="shared" si="556"/>
        <v>0</v>
      </c>
      <c r="N3938" s="5">
        <v>553.54907213387958</v>
      </c>
      <c r="O3938" s="5">
        <f t="shared" si="563"/>
        <v>3756.4695000000006</v>
      </c>
      <c r="P3938" s="5">
        <f t="shared" si="564"/>
        <v>3756.4695000000006</v>
      </c>
      <c r="Q3938" s="5">
        <f t="shared" si="558"/>
        <v>487.20077413479089</v>
      </c>
      <c r="R3938" s="5">
        <f>IF(O3938&gt;(P3938+U3938),O3938-P3938-U3938, 0)</f>
        <v>0</v>
      </c>
      <c r="S3938" s="5">
        <f t="shared" si="559"/>
        <v>284.30138003606078</v>
      </c>
      <c r="T3938" s="5">
        <f t="shared" si="560"/>
        <v>3119.2291199639385</v>
      </c>
      <c r="U3938" s="5">
        <f>IF(O3938&gt;P3938,IF(V3937*($B$6/100)&gt;=O3938-P3938,(O3938-P3938), V3937*($B$6/100)), 0)</f>
        <v>0</v>
      </c>
      <c r="V3938" s="5">
        <f>V3937+(T3938*($B$5/100))-(U3938/($B$6/100))</f>
        <v>3379017.6800644258</v>
      </c>
      <c r="W3938" s="5">
        <f t="shared" si="561"/>
        <v>84475.442001610645</v>
      </c>
    </row>
    <row r="3939" spans="4:23" x14ac:dyDescent="0.25">
      <c r="D3939">
        <f t="shared" si="562"/>
        <v>3937</v>
      </c>
      <c r="E3939" s="3">
        <v>43995</v>
      </c>
      <c r="F3939" s="4">
        <v>4.1666666666666664E-2</v>
      </c>
      <c r="G3939">
        <v>30</v>
      </c>
      <c r="H3939">
        <v>0</v>
      </c>
      <c r="I3939" s="5">
        <f t="shared" si="557"/>
        <v>4</v>
      </c>
      <c r="J3939" s="22">
        <v>0</v>
      </c>
      <c r="K3939">
        <v>1.0916999999999999E-4</v>
      </c>
      <c r="L3939" s="5" cm="1">
        <f t="array" ref="L3939">_xlfn.IFS(I3939=0, 0, I3939&gt;34, 0, AND(I3939&gt;0, I3939&lt;35), VLOOKUP(I3939, $A$63:$C$96, 3))</f>
        <v>740</v>
      </c>
      <c r="M3939" s="5">
        <f t="shared" si="556"/>
        <v>0</v>
      </c>
      <c r="N3939" s="5">
        <v>469.18672221775449</v>
      </c>
      <c r="O3939" s="5">
        <f t="shared" si="563"/>
        <v>3075.3188999999998</v>
      </c>
      <c r="P3939" s="5">
        <f t="shared" si="564"/>
        <v>740</v>
      </c>
      <c r="Q3939" s="5">
        <f t="shared" si="558"/>
        <v>0</v>
      </c>
      <c r="R3939" s="5">
        <f>IF(O3939&gt;(P3939+U3939),O3939-P3939-U3939, 0)</f>
        <v>0</v>
      </c>
      <c r="S3939" s="5">
        <f t="shared" si="559"/>
        <v>0</v>
      </c>
      <c r="T3939" s="5">
        <f t="shared" si="560"/>
        <v>0</v>
      </c>
      <c r="U3939" s="5">
        <f>IF(O3939&gt;P3939,IF(V3938*($B$6/100)&gt;=O3939-P3939,(O3939-P3939), V3938*($B$6/100)), 0)</f>
        <v>2335.3188999999998</v>
      </c>
      <c r="V3939" s="5">
        <f>V3938+(T3939*($B$5/100))-(U3939/($B$6/100))</f>
        <v>3375681.5102072828</v>
      </c>
      <c r="W3939" s="5">
        <f t="shared" si="561"/>
        <v>84392.037755182071</v>
      </c>
    </row>
    <row r="3940" spans="4:23" x14ac:dyDescent="0.25">
      <c r="D3940">
        <f t="shared" si="562"/>
        <v>3938</v>
      </c>
      <c r="E3940" s="3">
        <v>43995</v>
      </c>
      <c r="F3940" s="4">
        <v>8.3333333333333329E-2</v>
      </c>
      <c r="G3940">
        <v>30</v>
      </c>
      <c r="H3940">
        <v>0</v>
      </c>
      <c r="I3940" s="5">
        <f t="shared" si="557"/>
        <v>4</v>
      </c>
      <c r="J3940" s="22">
        <v>0</v>
      </c>
      <c r="K3940">
        <v>8.8430000000000005E-5</v>
      </c>
      <c r="L3940" s="5" cm="1">
        <f t="array" ref="L3940">_xlfn.IFS(I3940=0, 0, I3940&gt;34, 0, AND(I3940&gt;0, I3940&lt;35), VLOOKUP(I3940, $A$63:$C$96, 3))</f>
        <v>740</v>
      </c>
      <c r="M3940" s="5">
        <f t="shared" si="556"/>
        <v>0</v>
      </c>
      <c r="N3940" s="5">
        <v>409.93339319625704</v>
      </c>
      <c r="O3940" s="5">
        <f t="shared" si="563"/>
        <v>2491.0731000000005</v>
      </c>
      <c r="P3940" s="5">
        <f t="shared" si="564"/>
        <v>740</v>
      </c>
      <c r="Q3940" s="5">
        <f t="shared" si="558"/>
        <v>0</v>
      </c>
      <c r="R3940" s="5">
        <f>IF(O3940&gt;(P3940+U3940),O3940-P3940-U3940, 0)</f>
        <v>0</v>
      </c>
      <c r="S3940" s="5">
        <f t="shared" si="559"/>
        <v>0</v>
      </c>
      <c r="T3940" s="5">
        <f t="shared" si="560"/>
        <v>0</v>
      </c>
      <c r="U3940" s="5">
        <f>IF(O3940&gt;P3940,IF(V3939*($B$6/100)&gt;=O3940-P3940,(O3940-P3940), V3939*($B$6/100)), 0)</f>
        <v>1751.0731000000005</v>
      </c>
      <c r="V3940" s="5">
        <f>V3939+(T3940*($B$5/100))-(U3940/($B$6/100))</f>
        <v>3373179.977207283</v>
      </c>
      <c r="W3940" s="5">
        <f t="shared" si="561"/>
        <v>84329.49943018207</v>
      </c>
    </row>
    <row r="3941" spans="4:23" x14ac:dyDescent="0.25">
      <c r="D3941">
        <f t="shared" si="562"/>
        <v>3939</v>
      </c>
      <c r="E3941" s="3">
        <v>43995</v>
      </c>
      <c r="F3941" s="4">
        <v>0.125</v>
      </c>
      <c r="G3941">
        <v>20</v>
      </c>
      <c r="H3941">
        <v>0</v>
      </c>
      <c r="I3941" s="5">
        <f t="shared" si="557"/>
        <v>3</v>
      </c>
      <c r="J3941" s="22">
        <v>0</v>
      </c>
      <c r="K3941">
        <v>7.4990000000000012E-5</v>
      </c>
      <c r="L3941" s="5" cm="1">
        <f t="array" ref="L3941">_xlfn.IFS(I3941=0, 0, I3941&gt;34, 0, AND(I3941&gt;0, I3941&lt;35), VLOOKUP(I3941, $A$63:$C$96, 3))</f>
        <v>232</v>
      </c>
      <c r="M3941" s="5">
        <f t="shared" si="556"/>
        <v>0</v>
      </c>
      <c r="N3941" s="5">
        <v>382.81615661717359</v>
      </c>
      <c r="O3941" s="5">
        <f t="shared" si="563"/>
        <v>2112.4683</v>
      </c>
      <c r="P3941" s="5">
        <f t="shared" si="564"/>
        <v>232</v>
      </c>
      <c r="Q3941" s="5">
        <f t="shared" si="558"/>
        <v>0</v>
      </c>
      <c r="R3941" s="5">
        <f>IF(O3941&gt;(P3941+U3941),O3941-P3941-U3941, 0)</f>
        <v>0</v>
      </c>
      <c r="S3941" s="5">
        <f t="shared" si="559"/>
        <v>0</v>
      </c>
      <c r="T3941" s="5">
        <f t="shared" si="560"/>
        <v>0</v>
      </c>
      <c r="U3941" s="5">
        <f>IF(O3941&gt;P3941,IF(V3940*($B$6/100)&gt;=O3941-P3941,(O3941-P3941), V3940*($B$6/100)), 0)</f>
        <v>1880.4683</v>
      </c>
      <c r="V3941" s="5">
        <f>V3940+(T3941*($B$5/100))-(U3941/($B$6/100))</f>
        <v>3370493.5939215687</v>
      </c>
      <c r="W3941" s="5">
        <f t="shared" si="561"/>
        <v>84262.339848039221</v>
      </c>
    </row>
    <row r="3942" spans="4:23" x14ac:dyDescent="0.25">
      <c r="D3942">
        <f t="shared" si="562"/>
        <v>3940</v>
      </c>
      <c r="E3942" s="3">
        <v>43995</v>
      </c>
      <c r="F3942" s="4">
        <v>0.16666666666666666</v>
      </c>
      <c r="G3942">
        <v>10</v>
      </c>
      <c r="H3942">
        <v>0</v>
      </c>
      <c r="I3942" s="5">
        <f t="shared" si="557"/>
        <v>1</v>
      </c>
      <c r="J3942" s="22">
        <v>0</v>
      </c>
      <c r="K3942">
        <v>7.0119999999999999E-5</v>
      </c>
      <c r="L3942" s="5" cm="1">
        <f t="array" ref="L3942">_xlfn.IFS(I3942=0, 0, I3942&gt;34, 0, AND(I3942&gt;0, I3942&lt;35), VLOOKUP(I3942, $A$63:$C$96, 3))</f>
        <v>0</v>
      </c>
      <c r="M3942" s="5">
        <f t="shared" si="556"/>
        <v>0</v>
      </c>
      <c r="N3942" s="5">
        <v>368.75973910671365</v>
      </c>
      <c r="O3942" s="5">
        <f t="shared" si="563"/>
        <v>1975.2803999999999</v>
      </c>
      <c r="P3942" s="5">
        <f t="shared" si="564"/>
        <v>0</v>
      </c>
      <c r="Q3942" s="5">
        <f t="shared" si="558"/>
        <v>0</v>
      </c>
      <c r="R3942" s="5">
        <f>IF(O3942&gt;(P3942+U3942),O3942-P3942-U3942, 0)</f>
        <v>0</v>
      </c>
      <c r="S3942" s="5">
        <f t="shared" si="559"/>
        <v>0</v>
      </c>
      <c r="T3942" s="5">
        <f t="shared" si="560"/>
        <v>0</v>
      </c>
      <c r="U3942" s="5">
        <f>IF(O3942&gt;P3942,IF(V3941*($B$6/100)&gt;=O3942-P3942,(O3942-P3942), V3941*($B$6/100)), 0)</f>
        <v>1975.2803999999999</v>
      </c>
      <c r="V3942" s="5">
        <f>V3941+(T3942*($B$5/100))-(U3942/($B$6/100))</f>
        <v>3367671.7647787114</v>
      </c>
      <c r="W3942" s="5">
        <f t="shared" si="561"/>
        <v>84191.794119467784</v>
      </c>
    </row>
    <row r="3943" spans="4:23" x14ac:dyDescent="0.25">
      <c r="D3943">
        <f t="shared" si="562"/>
        <v>3941</v>
      </c>
      <c r="E3943" s="3">
        <v>43995</v>
      </c>
      <c r="F3943" s="4">
        <v>0.20833333333333334</v>
      </c>
      <c r="G3943">
        <v>20</v>
      </c>
      <c r="H3943">
        <v>2</v>
      </c>
      <c r="I3943" s="5">
        <f t="shared" si="557"/>
        <v>3</v>
      </c>
      <c r="J3943" s="22">
        <v>1.7321330476138631E-5</v>
      </c>
      <c r="K3943">
        <v>6.8419999999999999E-5</v>
      </c>
      <c r="L3943" s="5" cm="1">
        <f t="array" ref="L3943">_xlfn.IFS(I3943=0, 0, I3943&gt;34, 0, AND(I3943&gt;0, I3943&lt;35), VLOOKUP(I3943, $A$63:$C$96, 3))</f>
        <v>232</v>
      </c>
      <c r="M3943" s="5">
        <f t="shared" si="556"/>
        <v>82.276319761658499</v>
      </c>
      <c r="N3943" s="5">
        <v>371.78452277668606</v>
      </c>
      <c r="O3943" s="5">
        <f t="shared" si="563"/>
        <v>1927.3914</v>
      </c>
      <c r="P3943" s="5">
        <f t="shared" si="564"/>
        <v>314.2763197616585</v>
      </c>
      <c r="Q3943" s="5">
        <f t="shared" si="558"/>
        <v>0</v>
      </c>
      <c r="R3943" s="5">
        <f>IF(O3943&gt;(P3943+U3943),O3943-P3943-U3943, 0)</f>
        <v>0</v>
      </c>
      <c r="S3943" s="5">
        <f t="shared" si="559"/>
        <v>0</v>
      </c>
      <c r="T3943" s="5">
        <f t="shared" si="560"/>
        <v>0</v>
      </c>
      <c r="U3943" s="5">
        <f>IF(O3943&gt;P3943,IF(V3942*($B$6/100)&gt;=O3943-P3943,(O3943-P3943), V3942*($B$6/100)), 0)</f>
        <v>1613.1150802383415</v>
      </c>
      <c r="V3943" s="5">
        <f>V3942+(T3943*($B$5/100))-(U3943/($B$6/100))</f>
        <v>3365367.3146640854</v>
      </c>
      <c r="W3943" s="5">
        <f t="shared" si="561"/>
        <v>84134.182866602132</v>
      </c>
    </row>
    <row r="3944" spans="4:23" x14ac:dyDescent="0.25">
      <c r="D3944">
        <f t="shared" si="562"/>
        <v>3942</v>
      </c>
      <c r="E3944" s="3">
        <v>43995</v>
      </c>
      <c r="F3944" s="4">
        <v>0.25</v>
      </c>
      <c r="G3944">
        <v>20</v>
      </c>
      <c r="H3944">
        <v>10</v>
      </c>
      <c r="I3944" s="5">
        <f t="shared" si="557"/>
        <v>3</v>
      </c>
      <c r="J3944" s="22">
        <v>1.1135141020374834E-4</v>
      </c>
      <c r="K3944">
        <v>6.7940000000000003E-5</v>
      </c>
      <c r="L3944" s="5" cm="1">
        <f t="array" ref="L3944">_xlfn.IFS(I3944=0, 0, I3944&gt;34, 0, AND(I3944&gt;0, I3944&lt;35), VLOOKUP(I3944, $A$63:$C$96, 3))</f>
        <v>232</v>
      </c>
      <c r="M3944" s="5">
        <f t="shared" si="556"/>
        <v>528.91919846780468</v>
      </c>
      <c r="N3944" s="5">
        <v>378.82888268553808</v>
      </c>
      <c r="O3944" s="5">
        <f t="shared" si="563"/>
        <v>1913.8698000000002</v>
      </c>
      <c r="P3944" s="5">
        <f t="shared" si="564"/>
        <v>760.91919846780468</v>
      </c>
      <c r="Q3944" s="5">
        <f t="shared" si="558"/>
        <v>0</v>
      </c>
      <c r="R3944" s="5">
        <f>IF(O3944&gt;(P3944+U3944),O3944-P3944-U3944, 0)</f>
        <v>0</v>
      </c>
      <c r="S3944" s="5">
        <f t="shared" si="559"/>
        <v>0</v>
      </c>
      <c r="T3944" s="5">
        <f t="shared" si="560"/>
        <v>0</v>
      </c>
      <c r="U3944" s="5">
        <f>IF(O3944&gt;P3944,IF(V3943*($B$6/100)&gt;=O3944-P3944,(O3944-P3944), V3943*($B$6/100)), 0)</f>
        <v>1152.9506015321954</v>
      </c>
      <c r="V3944" s="5">
        <f>V3943+(T3944*($B$5/100))-(U3944/($B$6/100))</f>
        <v>3363720.2423761822</v>
      </c>
      <c r="W3944" s="5">
        <f t="shared" si="561"/>
        <v>84093.00605940455</v>
      </c>
    </row>
    <row r="3945" spans="4:23" x14ac:dyDescent="0.25">
      <c r="D3945">
        <f t="shared" si="562"/>
        <v>3943</v>
      </c>
      <c r="E3945" s="3">
        <v>43995</v>
      </c>
      <c r="F3945" s="4">
        <v>0.29166666666666669</v>
      </c>
      <c r="G3945">
        <v>30</v>
      </c>
      <c r="H3945">
        <v>6</v>
      </c>
      <c r="I3945" s="5">
        <f t="shared" si="557"/>
        <v>4</v>
      </c>
      <c r="J3945" s="22">
        <v>1.5589197428524768E-4</v>
      </c>
      <c r="K3945">
        <v>6.6870000000000002E-5</v>
      </c>
      <c r="L3945" s="5" cm="1">
        <f t="array" ref="L3945">_xlfn.IFS(I3945=0, 0, I3945&gt;34, 0, AND(I3945&gt;0, I3945&lt;35), VLOOKUP(I3945, $A$63:$C$96, 3))</f>
        <v>740</v>
      </c>
      <c r="M3945" s="5">
        <f t="shared" si="556"/>
        <v>740.48687785492655</v>
      </c>
      <c r="N3945" s="5">
        <v>417.02489245959549</v>
      </c>
      <c r="O3945" s="5">
        <f t="shared" si="563"/>
        <v>1883.7279000000001</v>
      </c>
      <c r="P3945" s="5">
        <f t="shared" si="564"/>
        <v>1480.4868778549267</v>
      </c>
      <c r="Q3945" s="5">
        <f t="shared" si="558"/>
        <v>0</v>
      </c>
      <c r="R3945" s="5">
        <f>IF(O3945&gt;(P3945+U3945),O3945-P3945-U3945, 0)</f>
        <v>0</v>
      </c>
      <c r="S3945" s="5">
        <f t="shared" si="559"/>
        <v>0</v>
      </c>
      <c r="T3945" s="5">
        <f t="shared" si="560"/>
        <v>0</v>
      </c>
      <c r="U3945" s="5">
        <f>IF(O3945&gt;P3945,IF(V3944*($B$6/100)&gt;=O3945-P3945,(O3945-P3945), V3944*($B$6/100)), 0)</f>
        <v>403.24102214507343</v>
      </c>
      <c r="V3945" s="5">
        <f>V3944+(T3945*($B$5/100))-(U3945/($B$6/100))</f>
        <v>3363144.1837731176</v>
      </c>
      <c r="W3945" s="5">
        <f t="shared" si="561"/>
        <v>84078.604594327946</v>
      </c>
    </row>
    <row r="3946" spans="4:23" x14ac:dyDescent="0.25">
      <c r="D3946">
        <f t="shared" si="562"/>
        <v>3944</v>
      </c>
      <c r="E3946" s="3">
        <v>43995</v>
      </c>
      <c r="F3946" s="4">
        <v>0.33333333333333331</v>
      </c>
      <c r="G3946">
        <v>10</v>
      </c>
      <c r="H3946">
        <v>0</v>
      </c>
      <c r="I3946" s="5">
        <f t="shared" si="557"/>
        <v>1</v>
      </c>
      <c r="J3946" s="22">
        <v>1.6826435319677527E-4</v>
      </c>
      <c r="K3946">
        <v>7.3869999999999996E-5</v>
      </c>
      <c r="L3946" s="5" cm="1">
        <f t="array" ref="L3946">_xlfn.IFS(I3946=0, 0, I3946&gt;34, 0, AND(I3946&gt;0, I3946&lt;35), VLOOKUP(I3946, $A$63:$C$96, 3))</f>
        <v>0</v>
      </c>
      <c r="M3946" s="5">
        <f t="shared" si="556"/>
        <v>799.2556776846825</v>
      </c>
      <c r="N3946" s="5">
        <v>507.46402407256829</v>
      </c>
      <c r="O3946" s="5">
        <f t="shared" si="563"/>
        <v>2080.9178999999999</v>
      </c>
      <c r="P3946" s="5">
        <f t="shared" si="564"/>
        <v>799.2556776846825</v>
      </c>
      <c r="Q3946" s="5">
        <f t="shared" si="558"/>
        <v>0</v>
      </c>
      <c r="R3946" s="5">
        <f>IF(O3946&gt;(P3946+U3946),O3946-P3946-U3946, 0)</f>
        <v>0</v>
      </c>
      <c r="S3946" s="5">
        <f t="shared" si="559"/>
        <v>0</v>
      </c>
      <c r="T3946" s="5">
        <f t="shared" si="560"/>
        <v>0</v>
      </c>
      <c r="U3946" s="5">
        <f>IF(O3946&gt;P3946,IF(V3945*($B$6/100)&gt;=O3946-P3946,(O3946-P3946), V3945*($B$6/100)), 0)</f>
        <v>1281.6622223153174</v>
      </c>
      <c r="V3946" s="5">
        <f>V3945+(T3946*($B$5/100))-(U3946/($B$6/100))</f>
        <v>3361313.2377412384</v>
      </c>
      <c r="W3946" s="5">
        <f t="shared" si="561"/>
        <v>84032.830943530964</v>
      </c>
    </row>
    <row r="3947" spans="4:23" x14ac:dyDescent="0.25">
      <c r="D3947">
        <f t="shared" si="562"/>
        <v>3945</v>
      </c>
      <c r="E3947" s="3">
        <v>43995</v>
      </c>
      <c r="F3947" s="4">
        <v>0.375</v>
      </c>
      <c r="G3947">
        <v>20</v>
      </c>
      <c r="H3947">
        <v>4</v>
      </c>
      <c r="I3947" s="5">
        <f t="shared" si="557"/>
        <v>3</v>
      </c>
      <c r="J3947" s="22">
        <v>3.4147765795816156E-4</v>
      </c>
      <c r="K3947">
        <v>8.6489999999999994E-5</v>
      </c>
      <c r="L3947" s="5" cm="1">
        <f t="array" ref="L3947">_xlfn.IFS(I3947=0, 0, I3947&gt;34, 0, AND(I3947&gt;0, I3947&lt;35), VLOOKUP(I3947, $A$63:$C$96, 3))</f>
        <v>232</v>
      </c>
      <c r="M3947" s="5">
        <f t="shared" si="556"/>
        <v>1622.0188753012674</v>
      </c>
      <c r="N3947" s="5">
        <v>707.43499785310951</v>
      </c>
      <c r="O3947" s="5">
        <f t="shared" si="563"/>
        <v>2436.4232999999999</v>
      </c>
      <c r="P3947" s="5">
        <f t="shared" si="564"/>
        <v>1854.0188753012674</v>
      </c>
      <c r="Q3947" s="5">
        <f t="shared" si="558"/>
        <v>0</v>
      </c>
      <c r="R3947" s="5">
        <f>IF(O3947&gt;(P3947+U3947),O3947-P3947-U3947, 0)</f>
        <v>0</v>
      </c>
      <c r="S3947" s="5">
        <f t="shared" si="559"/>
        <v>0</v>
      </c>
      <c r="T3947" s="5">
        <f t="shared" si="560"/>
        <v>0</v>
      </c>
      <c r="U3947" s="5">
        <f>IF(O3947&gt;P3947,IF(V3946*($B$6/100)&gt;=O3947-P3947,(O3947-P3947), V3946*($B$6/100)), 0)</f>
        <v>582.40442469873256</v>
      </c>
      <c r="V3947" s="5">
        <f>V3946+(T3947*($B$5/100))-(U3947/($B$6/100))</f>
        <v>3360481.2314202404</v>
      </c>
      <c r="W3947" s="5">
        <f t="shared" si="561"/>
        <v>84012.030785506009</v>
      </c>
    </row>
    <row r="3948" spans="4:23" x14ac:dyDescent="0.25">
      <c r="D3948">
        <f t="shared" si="562"/>
        <v>3946</v>
      </c>
      <c r="E3948" s="3">
        <v>43995</v>
      </c>
      <c r="F3948" s="4">
        <v>0.41666666666666669</v>
      </c>
      <c r="G3948">
        <v>10</v>
      </c>
      <c r="H3948">
        <v>10</v>
      </c>
      <c r="I3948" s="5">
        <f t="shared" si="557"/>
        <v>1</v>
      </c>
      <c r="J3948" s="22">
        <v>6.186189455763796E-4</v>
      </c>
      <c r="K3948">
        <v>9.460999999999999E-5</v>
      </c>
      <c r="L3948" s="5" cm="1">
        <f t="array" ref="L3948">_xlfn.IFS(I3948=0, 0, I3948&gt;34, 0, AND(I3948&gt;0, I3948&lt;35), VLOOKUP(I3948, $A$63:$C$96, 3))</f>
        <v>0</v>
      </c>
      <c r="M3948" s="5">
        <f t="shared" si="556"/>
        <v>2938.4399914878031</v>
      </c>
      <c r="N3948" s="5">
        <v>777.79830167233604</v>
      </c>
      <c r="O3948" s="5">
        <f t="shared" si="563"/>
        <v>2665.1637000000001</v>
      </c>
      <c r="P3948" s="5">
        <f t="shared" si="564"/>
        <v>2665.1637000000001</v>
      </c>
      <c r="Q3948" s="5">
        <f t="shared" si="558"/>
        <v>273.27629148780306</v>
      </c>
      <c r="R3948" s="5">
        <f>IF(O3948&gt;(P3948+U3948),O3948-P3948-U3948, 0)</f>
        <v>0</v>
      </c>
      <c r="S3948" s="5">
        <f t="shared" si="559"/>
        <v>0</v>
      </c>
      <c r="T3948" s="5">
        <f t="shared" si="560"/>
        <v>273.27629148780306</v>
      </c>
      <c r="U3948" s="5">
        <f>IF(O3948&gt;P3948,IF(V3947*($B$6/100)&gt;=O3948-P3948,(O3948-P3948), V3947*($B$6/100)), 0)</f>
        <v>0</v>
      </c>
      <c r="V3948" s="5">
        <f>V3947+(T3948*($B$5/100))-(U3948/($B$6/100))</f>
        <v>3360672.5248242817</v>
      </c>
      <c r="W3948" s="5">
        <f t="shared" si="561"/>
        <v>84016.813120607039</v>
      </c>
    </row>
    <row r="3949" spans="4:23" x14ac:dyDescent="0.25">
      <c r="D3949">
        <f t="shared" si="562"/>
        <v>3947</v>
      </c>
      <c r="E3949" s="3">
        <v>43995</v>
      </c>
      <c r="F3949" s="4">
        <v>0.45833333333333331</v>
      </c>
      <c r="G3949">
        <v>20</v>
      </c>
      <c r="H3949">
        <v>8</v>
      </c>
      <c r="I3949" s="5">
        <f t="shared" si="557"/>
        <v>3</v>
      </c>
      <c r="J3949" s="22">
        <v>6.9285321904554516E-4</v>
      </c>
      <c r="K3949">
        <v>8.9579999999999993E-5</v>
      </c>
      <c r="L3949" s="5" cm="1">
        <f t="array" ref="L3949">_xlfn.IFS(I3949=0, 0, I3949&gt;34, 0, AND(I3949&gt;0, I3949&lt;35), VLOOKUP(I3949, $A$63:$C$96, 3))</f>
        <v>232</v>
      </c>
      <c r="M3949" s="5">
        <f t="shared" si="556"/>
        <v>3291.0527904663395</v>
      </c>
      <c r="N3949" s="5">
        <v>704.44006517655771</v>
      </c>
      <c r="O3949" s="5">
        <f t="shared" si="563"/>
        <v>2523.4685999999997</v>
      </c>
      <c r="P3949" s="5">
        <f t="shared" si="564"/>
        <v>2523.4685999999997</v>
      </c>
      <c r="Q3949" s="5">
        <f t="shared" si="558"/>
        <v>487.20077413479089</v>
      </c>
      <c r="R3949" s="5">
        <f>IF(O3949&gt;(P3949+U3949),O3949-P3949-U3949, 0)</f>
        <v>0</v>
      </c>
      <c r="S3949" s="5">
        <f t="shared" si="559"/>
        <v>361.79860605736962</v>
      </c>
      <c r="T3949" s="5">
        <f t="shared" si="560"/>
        <v>637.78558440897018</v>
      </c>
      <c r="U3949" s="5">
        <f>IF(O3949&gt;P3949,IF(V3948*($B$6/100)&gt;=O3949-P3949,(O3949-P3949), V3948*($B$6/100)), 0)</f>
        <v>0</v>
      </c>
      <c r="V3949" s="5">
        <f>V3948+(T3949*($B$5/100))-(U3949/($B$6/100))</f>
        <v>3361118.974733368</v>
      </c>
      <c r="W3949" s="5">
        <f t="shared" si="561"/>
        <v>84027.974368334195</v>
      </c>
    </row>
    <row r="3950" spans="4:23" x14ac:dyDescent="0.25">
      <c r="D3950">
        <f t="shared" si="562"/>
        <v>3948</v>
      </c>
      <c r="E3950" s="3">
        <v>43995</v>
      </c>
      <c r="F3950" s="4">
        <v>0.5</v>
      </c>
      <c r="G3950">
        <v>20</v>
      </c>
      <c r="H3950">
        <v>6</v>
      </c>
      <c r="I3950" s="5">
        <f t="shared" si="557"/>
        <v>3</v>
      </c>
      <c r="J3950" s="22">
        <v>6.3346580027021278E-4</v>
      </c>
      <c r="K3950">
        <v>7.9909999999999999E-5</v>
      </c>
      <c r="L3950" s="5" cm="1">
        <f t="array" ref="L3950">_xlfn.IFS(I3950=0, 0, I3950&gt;34, 0, AND(I3950&gt;0, I3950&lt;35), VLOOKUP(I3950, $A$63:$C$96, 3))</f>
        <v>232</v>
      </c>
      <c r="M3950" s="5">
        <f t="shared" si="556"/>
        <v>3008.9625512835109</v>
      </c>
      <c r="N3950" s="5">
        <v>689.34716872259537</v>
      </c>
      <c r="O3950" s="5">
        <f t="shared" si="563"/>
        <v>2251.0647000000004</v>
      </c>
      <c r="P3950" s="5">
        <f t="shared" si="564"/>
        <v>2251.0647000000004</v>
      </c>
      <c r="Q3950" s="5">
        <f t="shared" si="558"/>
        <v>487.20077413479089</v>
      </c>
      <c r="R3950" s="5">
        <f>IF(O3950&gt;(P3950+U3950),O3950-P3950-U3950, 0)</f>
        <v>0</v>
      </c>
      <c r="S3950" s="5">
        <f t="shared" si="559"/>
        <v>354.04693324891974</v>
      </c>
      <c r="T3950" s="5">
        <f t="shared" si="560"/>
        <v>635.8509180345909</v>
      </c>
      <c r="U3950" s="5">
        <f>IF(O3950&gt;P3950,IF(V3949*($B$6/100)&gt;=O3950-P3950,(O3950-P3950), V3949*($B$6/100)), 0)</f>
        <v>0</v>
      </c>
      <c r="V3950" s="5">
        <f>V3949+(T3950*($B$5/100))-(U3950/($B$6/100))</f>
        <v>3361564.0703759925</v>
      </c>
      <c r="W3950" s="5">
        <f t="shared" si="561"/>
        <v>84039.101759399811</v>
      </c>
    </row>
    <row r="3951" spans="4:23" x14ac:dyDescent="0.25">
      <c r="D3951">
        <f t="shared" si="562"/>
        <v>3949</v>
      </c>
      <c r="E3951" s="3">
        <v>43995</v>
      </c>
      <c r="F3951" s="4">
        <v>0.54166666666666663</v>
      </c>
      <c r="G3951">
        <v>40</v>
      </c>
      <c r="H3951">
        <v>10</v>
      </c>
      <c r="I3951" s="5">
        <f t="shared" si="557"/>
        <v>6</v>
      </c>
      <c r="J3951" s="22">
        <v>8.5121966911309843E-4</v>
      </c>
      <c r="K3951">
        <v>7.8079999999999998E-5</v>
      </c>
      <c r="L3951" s="5" cm="1">
        <f t="array" ref="L3951">_xlfn.IFS(I3951=0, 0, I3951&gt;34, 0, AND(I3951&gt;0, I3951&lt;35), VLOOKUP(I3951, $A$63:$C$96, 3))</f>
        <v>2980</v>
      </c>
      <c r="M3951" s="5">
        <f t="shared" si="556"/>
        <v>4043.2934282872175</v>
      </c>
      <c r="N3951" s="5">
        <v>685.3276514500277</v>
      </c>
      <c r="O3951" s="5">
        <f t="shared" si="563"/>
        <v>2199.5135999999998</v>
      </c>
      <c r="P3951" s="5">
        <f t="shared" si="564"/>
        <v>2199.5135999999998</v>
      </c>
      <c r="Q3951" s="5">
        <f t="shared" si="558"/>
        <v>487.20077413479089</v>
      </c>
      <c r="R3951" s="5">
        <f>IF(O3951&gt;(P3951+U3951),O3951-P3951-U3951, 0)</f>
        <v>0</v>
      </c>
      <c r="S3951" s="5">
        <f t="shared" si="559"/>
        <v>351.98251951363056</v>
      </c>
      <c r="T3951" s="5">
        <f t="shared" si="560"/>
        <v>4471.7973087735863</v>
      </c>
      <c r="U3951" s="5">
        <f>IF(O3951&gt;P3951,IF(V3950*($B$6/100)&gt;=O3951-P3951,(O3951-P3951), V3950*($B$6/100)), 0)</f>
        <v>0</v>
      </c>
      <c r="V3951" s="5">
        <f>V3950+(T3951*($B$5/100))-(U3951/($B$6/100))</f>
        <v>3364694.3284921339</v>
      </c>
      <c r="W3951" s="5">
        <f t="shared" si="561"/>
        <v>84117.358212303341</v>
      </c>
    </row>
    <row r="3952" spans="4:23" x14ac:dyDescent="0.25">
      <c r="D3952">
        <f t="shared" si="562"/>
        <v>3950</v>
      </c>
      <c r="E3952" s="3">
        <v>43995</v>
      </c>
      <c r="F3952" s="4">
        <v>0.58333333333333337</v>
      </c>
      <c r="G3952">
        <v>30</v>
      </c>
      <c r="H3952">
        <v>8</v>
      </c>
      <c r="I3952" s="5">
        <f t="shared" si="557"/>
        <v>4</v>
      </c>
      <c r="J3952" s="22">
        <v>6.6068503387557351E-4</v>
      </c>
      <c r="K3952">
        <v>6.9180000000000012E-5</v>
      </c>
      <c r="L3952" s="5" cm="1">
        <f t="array" ref="L3952">_xlfn.IFS(I3952=0, 0, I3952&gt;34, 0, AND(I3952&gt;0, I3952&lt;35), VLOOKUP(I3952, $A$63:$C$96, 3))</f>
        <v>740</v>
      </c>
      <c r="M3952" s="5">
        <f t="shared" si="556"/>
        <v>3138.2539109089744</v>
      </c>
      <c r="N3952" s="5">
        <v>632.06905109840602</v>
      </c>
      <c r="O3952" s="5">
        <f t="shared" si="563"/>
        <v>1948.8006000000005</v>
      </c>
      <c r="P3952" s="5">
        <f t="shared" si="564"/>
        <v>1948.8006000000005</v>
      </c>
      <c r="Q3952" s="5">
        <f t="shared" si="558"/>
        <v>487.20077413479089</v>
      </c>
      <c r="R3952" s="5">
        <f>IF(O3952&gt;(P3952+U3952),O3952-P3952-U3952, 0)</f>
        <v>0</v>
      </c>
      <c r="S3952" s="5">
        <f t="shared" si="559"/>
        <v>324.62903932372427</v>
      </c>
      <c r="T3952" s="5">
        <f t="shared" si="560"/>
        <v>1604.8242715852496</v>
      </c>
      <c r="U3952" s="5">
        <f>IF(O3952&gt;P3952,IF(V3951*($B$6/100)&gt;=O3952-P3952,(O3952-P3952), V3951*($B$6/100)), 0)</f>
        <v>0</v>
      </c>
      <c r="V3952" s="5">
        <f>V3951+(T3952*($B$5/100))-(U3952/($B$6/100))</f>
        <v>3365817.7054822436</v>
      </c>
      <c r="W3952" s="5">
        <f t="shared" si="561"/>
        <v>84145.442637056083</v>
      </c>
    </row>
    <row r="3953" spans="4:23" x14ac:dyDescent="0.25">
      <c r="D3953">
        <f t="shared" si="562"/>
        <v>3951</v>
      </c>
      <c r="E3953" s="3">
        <v>43995</v>
      </c>
      <c r="F3953" s="4">
        <v>0.625</v>
      </c>
      <c r="G3953">
        <v>30</v>
      </c>
      <c r="H3953">
        <v>9</v>
      </c>
      <c r="I3953" s="5">
        <f t="shared" si="557"/>
        <v>4</v>
      </c>
      <c r="J3953" s="22">
        <v>6.7553188856940658E-4</v>
      </c>
      <c r="K3953">
        <v>6.6279999999999996E-5</v>
      </c>
      <c r="L3953" s="5" cm="1">
        <f t="array" ref="L3953">_xlfn.IFS(I3953=0, 0, I3953&gt;34, 0, AND(I3953&gt;0, I3953&lt;35), VLOOKUP(I3953, $A$63:$C$96, 3))</f>
        <v>740</v>
      </c>
      <c r="M3953" s="5">
        <f t="shared" si="556"/>
        <v>3208.7764707046813</v>
      </c>
      <c r="N3953" s="5">
        <v>593.8670267605346</v>
      </c>
      <c r="O3953" s="5">
        <f t="shared" si="563"/>
        <v>1867.1076</v>
      </c>
      <c r="P3953" s="5">
        <f t="shared" si="564"/>
        <v>1867.1076</v>
      </c>
      <c r="Q3953" s="5">
        <f t="shared" si="558"/>
        <v>487.20077413479089</v>
      </c>
      <c r="R3953" s="5">
        <f>IF(O3953&gt;(P3953+U3953),O3953-P3953-U3953, 0)</f>
        <v>0</v>
      </c>
      <c r="S3953" s="5">
        <f t="shared" si="559"/>
        <v>305.00857785757034</v>
      </c>
      <c r="T3953" s="5">
        <f t="shared" si="560"/>
        <v>1776.6602928471111</v>
      </c>
      <c r="U3953" s="5">
        <f>IF(O3953&gt;P3953,IF(V3952*($B$6/100)&gt;=O3953-P3953,(O3953-P3953), V3952*($B$6/100)), 0)</f>
        <v>0</v>
      </c>
      <c r="V3953" s="5">
        <f>V3952+(T3953*($B$5/100))-(U3953/($B$6/100))</f>
        <v>3367061.3676872365</v>
      </c>
      <c r="W3953" s="5">
        <f t="shared" si="561"/>
        <v>84176.534192180916</v>
      </c>
    </row>
    <row r="3954" spans="4:23" x14ac:dyDescent="0.25">
      <c r="D3954">
        <f t="shared" si="562"/>
        <v>3952</v>
      </c>
      <c r="E3954" s="3">
        <v>43995</v>
      </c>
      <c r="F3954" s="4">
        <v>0.66666666666666663</v>
      </c>
      <c r="G3954">
        <v>20</v>
      </c>
      <c r="H3954">
        <v>10</v>
      </c>
      <c r="I3954" s="5">
        <f t="shared" si="557"/>
        <v>3</v>
      </c>
      <c r="J3954" s="22">
        <v>6.1119551822946306E-4</v>
      </c>
      <c r="K3954">
        <v>6.7970000000000001E-5</v>
      </c>
      <c r="L3954" s="5" cm="1">
        <f t="array" ref="L3954">_xlfn.IFS(I3954=0, 0, I3954&gt;34, 0, AND(I3954&gt;0, I3954&lt;35), VLOOKUP(I3954, $A$63:$C$96, 3))</f>
        <v>232</v>
      </c>
      <c r="M3954" s="5">
        <f t="shared" si="556"/>
        <v>2903.1787115899497</v>
      </c>
      <c r="N3954" s="5">
        <v>567.74089875982406</v>
      </c>
      <c r="O3954" s="5">
        <f t="shared" si="563"/>
        <v>1914.7149000000002</v>
      </c>
      <c r="P3954" s="5">
        <f t="shared" si="564"/>
        <v>1914.7149000000002</v>
      </c>
      <c r="Q3954" s="5">
        <f t="shared" si="558"/>
        <v>487.20077413479089</v>
      </c>
      <c r="R3954" s="5">
        <f>IF(O3954&gt;(P3954+U3954),O3954-P3954-U3954, 0)</f>
        <v>0</v>
      </c>
      <c r="S3954" s="5">
        <f t="shared" si="559"/>
        <v>291.59026569787738</v>
      </c>
      <c r="T3954" s="5">
        <f t="shared" si="560"/>
        <v>928.87354589207212</v>
      </c>
      <c r="U3954" s="5">
        <f>IF(O3954&gt;P3954,IF(V3953*($B$6/100)&gt;=O3954-P3954,(O3954-P3954), V3953*($B$6/100)), 0)</f>
        <v>0</v>
      </c>
      <c r="V3954" s="5">
        <f>V3953+(T3954*($B$5/100))-(U3954/($B$6/100))</f>
        <v>3367711.5791693609</v>
      </c>
      <c r="W3954" s="5">
        <f t="shared" si="561"/>
        <v>84192.789479234023</v>
      </c>
    </row>
    <row r="3955" spans="4:23" x14ac:dyDescent="0.25">
      <c r="D3955">
        <f t="shared" si="562"/>
        <v>3953</v>
      </c>
      <c r="E3955" s="3">
        <v>43995</v>
      </c>
      <c r="F3955" s="4">
        <v>0.70833333333333337</v>
      </c>
      <c r="G3955">
        <v>40</v>
      </c>
      <c r="H3955">
        <v>3</v>
      </c>
      <c r="I3955" s="5">
        <f t="shared" si="557"/>
        <v>6</v>
      </c>
      <c r="J3955" s="22">
        <v>2.9941156965896775E-4</v>
      </c>
      <c r="K3955">
        <v>7.7550000000000001E-5</v>
      </c>
      <c r="L3955" s="5" cm="1">
        <f t="array" ref="L3955">_xlfn.IFS(I3955=0, 0, I3955&gt;34, 0, AND(I3955&gt;0, I3955&lt;35), VLOOKUP(I3955, $A$63:$C$96, 3))</f>
        <v>2980</v>
      </c>
      <c r="M3955" s="5">
        <f t="shared" si="556"/>
        <v>1422.2049558800968</v>
      </c>
      <c r="N3955" s="5">
        <v>571.74430699756397</v>
      </c>
      <c r="O3955" s="5">
        <f t="shared" si="563"/>
        <v>2184.5835000000002</v>
      </c>
      <c r="P3955" s="5">
        <f t="shared" si="564"/>
        <v>2184.5835000000002</v>
      </c>
      <c r="Q3955" s="5">
        <f t="shared" si="558"/>
        <v>487.20077413479089</v>
      </c>
      <c r="R3955" s="5">
        <f>IF(O3955&gt;(P3955+U3955),O3955-P3955-U3955, 0)</f>
        <v>0</v>
      </c>
      <c r="S3955" s="5">
        <f t="shared" si="559"/>
        <v>293.64640587430227</v>
      </c>
      <c r="T3955" s="5">
        <f t="shared" si="560"/>
        <v>1923.9750500057949</v>
      </c>
      <c r="U3955" s="5">
        <f>IF(O3955&gt;P3955,IF(V3954*($B$6/100)&gt;=O3955-P3955,(O3955-P3955), V3954*($B$6/100)), 0)</f>
        <v>0</v>
      </c>
      <c r="V3955" s="5">
        <f>V3954+(T3955*($B$5/100))-(U3955/($B$6/100))</f>
        <v>3369058.3617043649</v>
      </c>
      <c r="W3955" s="5">
        <f t="shared" si="561"/>
        <v>84226.459042609116</v>
      </c>
    </row>
    <row r="3956" spans="4:23" x14ac:dyDescent="0.25">
      <c r="D3956">
        <f t="shared" si="562"/>
        <v>3954</v>
      </c>
      <c r="E3956" s="3">
        <v>43995</v>
      </c>
      <c r="F3956" s="4">
        <v>0.75</v>
      </c>
      <c r="G3956">
        <v>50</v>
      </c>
      <c r="H3956">
        <v>5</v>
      </c>
      <c r="I3956" s="5">
        <f t="shared" si="557"/>
        <v>7</v>
      </c>
      <c r="J3956" s="22">
        <v>2.4497310244824634E-4</v>
      </c>
      <c r="K3956">
        <v>1.1118E-4</v>
      </c>
      <c r="L3956" s="5" cm="1">
        <f t="array" ref="L3956">_xlfn.IFS(I3956=0, 0, I3956&gt;34, 0, AND(I3956&gt;0, I3956&lt;35), VLOOKUP(I3956, $A$63:$C$96, 3))</f>
        <v>4800</v>
      </c>
      <c r="M3956" s="5">
        <f t="shared" si="556"/>
        <v>1163.6222366291702</v>
      </c>
      <c r="N3956" s="5">
        <v>693.32789458569016</v>
      </c>
      <c r="O3956" s="5">
        <f t="shared" si="563"/>
        <v>3131.9405999999999</v>
      </c>
      <c r="P3956" s="5">
        <f t="shared" si="564"/>
        <v>3131.9405999999999</v>
      </c>
      <c r="Q3956" s="5">
        <f t="shared" si="558"/>
        <v>487.20077413479089</v>
      </c>
      <c r="R3956" s="5">
        <f>IF(O3956&gt;(P3956+U3956),O3956-P3956-U3956, 0)</f>
        <v>0</v>
      </c>
      <c r="S3956" s="5">
        <f t="shared" si="559"/>
        <v>356.09142381605295</v>
      </c>
      <c r="T3956" s="5">
        <f t="shared" si="560"/>
        <v>2475.5902128131174</v>
      </c>
      <c r="U3956" s="5">
        <f>IF(O3956&gt;P3956,IF(V3955*($B$6/100)&gt;=O3956-P3956,(O3956-P3956), V3955*($B$6/100)), 0)</f>
        <v>0</v>
      </c>
      <c r="V3956" s="5">
        <f>V3955+(T3956*($B$5/100))-(U3956/($B$6/100))</f>
        <v>3370791.2748533343</v>
      </c>
      <c r="W3956" s="5">
        <f t="shared" si="561"/>
        <v>84269.781871333355</v>
      </c>
    </row>
    <row r="3957" spans="4:23" x14ac:dyDescent="0.25">
      <c r="D3957">
        <f t="shared" si="562"/>
        <v>3955</v>
      </c>
      <c r="E3957" s="3">
        <v>43995</v>
      </c>
      <c r="F3957" s="4">
        <v>0.79166666666666663</v>
      </c>
      <c r="G3957">
        <v>50</v>
      </c>
      <c r="H3957">
        <v>3</v>
      </c>
      <c r="I3957" s="5">
        <f t="shared" si="557"/>
        <v>7</v>
      </c>
      <c r="J3957" s="22">
        <v>1.4104511959141456E-4</v>
      </c>
      <c r="K3957">
        <v>1.2952999999999999E-4</v>
      </c>
      <c r="L3957" s="5" cm="1">
        <f t="array" ref="L3957">_xlfn.IFS(I3957=0, 0, I3957&gt;34, 0, AND(I3957&gt;0, I3957&lt;35), VLOOKUP(I3957, $A$63:$C$96, 3))</f>
        <v>4800</v>
      </c>
      <c r="M3957" s="5">
        <f t="shared" si="556"/>
        <v>669.96431805921918</v>
      </c>
      <c r="N3957" s="5">
        <v>798.81196619353102</v>
      </c>
      <c r="O3957" s="5">
        <f t="shared" si="563"/>
        <v>3648.8600999999999</v>
      </c>
      <c r="P3957" s="5">
        <f t="shared" si="564"/>
        <v>3648.8600999999999</v>
      </c>
      <c r="Q3957" s="5">
        <f t="shared" si="558"/>
        <v>487.20077413479089</v>
      </c>
      <c r="R3957" s="5">
        <f>IF(O3957&gt;(P3957+U3957),O3957-P3957-U3957, 0)</f>
        <v>0</v>
      </c>
      <c r="S3957" s="5">
        <f t="shared" si="559"/>
        <v>410.26777174908449</v>
      </c>
      <c r="T3957" s="5">
        <f t="shared" si="560"/>
        <v>1410.836446310135</v>
      </c>
      <c r="U3957" s="5">
        <f>IF(O3957&gt;P3957,IF(V3956*($B$6/100)&gt;=O3957-P3957,(O3957-P3957), V3956*($B$6/100)), 0)</f>
        <v>0</v>
      </c>
      <c r="V3957" s="5">
        <f>V3956+(T3957*($B$5/100))-(U3957/($B$6/100))</f>
        <v>3371778.8603657512</v>
      </c>
      <c r="W3957" s="5">
        <f t="shared" si="561"/>
        <v>84294.471509143783</v>
      </c>
    </row>
    <row r="3958" spans="4:23" x14ac:dyDescent="0.25">
      <c r="D3958">
        <f t="shared" si="562"/>
        <v>3956</v>
      </c>
      <c r="E3958" s="3">
        <v>43995</v>
      </c>
      <c r="F3958" s="4">
        <v>0.83333333333333337</v>
      </c>
      <c r="G3958">
        <v>40</v>
      </c>
      <c r="H3958">
        <v>0</v>
      </c>
      <c r="I3958" s="5">
        <f t="shared" si="557"/>
        <v>6</v>
      </c>
      <c r="J3958" s="22">
        <v>1.9795806258444149E-5</v>
      </c>
      <c r="K3958">
        <v>1.3197999999999999E-4</v>
      </c>
      <c r="L3958" s="5" cm="1">
        <f t="array" ref="L3958">_xlfn.IFS(I3958=0, 0, I3958&gt;34, 0, AND(I3958&gt;0, I3958&lt;35), VLOOKUP(I3958, $A$63:$C$96, 3))</f>
        <v>2980</v>
      </c>
      <c r="M3958" s="5">
        <f t="shared" si="556"/>
        <v>94.030079727609717</v>
      </c>
      <c r="N3958" s="5">
        <v>790.75148475838103</v>
      </c>
      <c r="O3958" s="5">
        <f t="shared" si="563"/>
        <v>3717.8766000000001</v>
      </c>
      <c r="P3958" s="5">
        <f t="shared" si="564"/>
        <v>3074.0300797276095</v>
      </c>
      <c r="Q3958" s="5">
        <f t="shared" si="558"/>
        <v>0</v>
      </c>
      <c r="R3958" s="5">
        <f>IF(O3958&gt;(P3958+U3958),O3958-P3958-U3958, 0)</f>
        <v>0</v>
      </c>
      <c r="S3958" s="5">
        <f t="shared" si="559"/>
        <v>0</v>
      </c>
      <c r="T3958" s="5">
        <f t="shared" si="560"/>
        <v>0</v>
      </c>
      <c r="U3958" s="5">
        <f>IF(O3958&gt;P3958,IF(V3957*($B$6/100)&gt;=O3958-P3958,(O3958-P3958), V3957*($B$6/100)), 0)</f>
        <v>643.84652027239053</v>
      </c>
      <c r="V3958" s="5">
        <f>V3957+(T3958*($B$5/100))-(U3958/($B$6/100))</f>
        <v>3370859.0796225048</v>
      </c>
      <c r="W3958" s="5">
        <f t="shared" si="561"/>
        <v>84271.476990562616</v>
      </c>
    </row>
    <row r="3959" spans="4:23" x14ac:dyDescent="0.25">
      <c r="D3959">
        <f t="shared" si="562"/>
        <v>3957</v>
      </c>
      <c r="E3959" s="3">
        <v>43995</v>
      </c>
      <c r="F3959" s="4">
        <v>0.875</v>
      </c>
      <c r="G3959">
        <v>20</v>
      </c>
      <c r="H3959">
        <v>0</v>
      </c>
      <c r="I3959" s="5">
        <f t="shared" si="557"/>
        <v>3</v>
      </c>
      <c r="J3959" s="22">
        <v>4.9489515646110373E-6</v>
      </c>
      <c r="K3959">
        <v>1.3557E-4</v>
      </c>
      <c r="L3959" s="5" cm="1">
        <f t="array" ref="L3959">_xlfn.IFS(I3959=0, 0, I3959&gt;34, 0, AND(I3959&gt;0, I3959&lt;35), VLOOKUP(I3959, $A$63:$C$96, 3))</f>
        <v>232</v>
      </c>
      <c r="M3959" s="5">
        <f t="shared" si="556"/>
        <v>23.507519931902429</v>
      </c>
      <c r="N3959" s="5">
        <v>734.4845439140488</v>
      </c>
      <c r="O3959" s="5">
        <f t="shared" si="563"/>
        <v>3819.0069000000003</v>
      </c>
      <c r="P3959" s="5">
        <f t="shared" si="564"/>
        <v>255.50751993190244</v>
      </c>
      <c r="Q3959" s="5">
        <f t="shared" si="558"/>
        <v>0</v>
      </c>
      <c r="R3959" s="5">
        <f>IF(O3959&gt;(P3959+U3959),O3959-P3959-U3959, 0)</f>
        <v>0</v>
      </c>
      <c r="S3959" s="5">
        <f t="shared" si="559"/>
        <v>0</v>
      </c>
      <c r="T3959" s="5">
        <f t="shared" si="560"/>
        <v>0</v>
      </c>
      <c r="U3959" s="5">
        <f>IF(O3959&gt;P3959,IF(V3958*($B$6/100)&gt;=O3959-P3959,(O3959-P3959), V3958*($B$6/100)), 0)</f>
        <v>3563.4993800680977</v>
      </c>
      <c r="V3959" s="5">
        <f>V3958+(T3959*($B$5/100))-(U3959/($B$6/100))</f>
        <v>3365768.3662224077</v>
      </c>
      <c r="W3959" s="5">
        <f t="shared" si="561"/>
        <v>84144.209155560195</v>
      </c>
    </row>
    <row r="3960" spans="4:23" x14ac:dyDescent="0.25">
      <c r="D3960">
        <f t="shared" si="562"/>
        <v>3958</v>
      </c>
      <c r="E3960" s="3">
        <v>43995</v>
      </c>
      <c r="F3960" s="4">
        <v>0.91666666666666663</v>
      </c>
      <c r="G3960">
        <v>20</v>
      </c>
      <c r="H3960">
        <v>0</v>
      </c>
      <c r="I3960" s="5">
        <f t="shared" si="557"/>
        <v>3</v>
      </c>
      <c r="J3960" s="22">
        <v>0</v>
      </c>
      <c r="K3960">
        <v>1.3676000000000001E-4</v>
      </c>
      <c r="L3960" s="5" cm="1">
        <f t="array" ref="L3960">_xlfn.IFS(I3960=0, 0, I3960&gt;34, 0, AND(I3960&gt;0, I3960&lt;35), VLOOKUP(I3960, $A$63:$C$96, 3))</f>
        <v>232</v>
      </c>
      <c r="M3960" s="5">
        <f t="shared" si="556"/>
        <v>0</v>
      </c>
      <c r="N3960" s="5">
        <v>603.84796235259239</v>
      </c>
      <c r="O3960" s="5">
        <f t="shared" si="563"/>
        <v>3852.5292000000004</v>
      </c>
      <c r="P3960" s="5">
        <f t="shared" si="564"/>
        <v>232</v>
      </c>
      <c r="Q3960" s="5">
        <f t="shared" si="558"/>
        <v>0</v>
      </c>
      <c r="R3960" s="5">
        <f>IF(O3960&gt;(P3960+U3960),O3960-P3960-U3960, 0)</f>
        <v>0</v>
      </c>
      <c r="S3960" s="5">
        <f t="shared" si="559"/>
        <v>0</v>
      </c>
      <c r="T3960" s="5">
        <f t="shared" si="560"/>
        <v>0</v>
      </c>
      <c r="U3960" s="5">
        <f>IF(O3960&gt;P3960,IF(V3959*($B$6/100)&gt;=O3960-P3960,(O3960-P3960), V3959*($B$6/100)), 0)</f>
        <v>3620.5292000000004</v>
      </c>
      <c r="V3960" s="5">
        <f>V3959+(T3960*($B$5/100))-(U3960/($B$6/100))</f>
        <v>3360596.181650979</v>
      </c>
      <c r="W3960" s="5">
        <f t="shared" si="561"/>
        <v>84014.904541274474</v>
      </c>
    </row>
    <row r="3961" spans="4:23" x14ac:dyDescent="0.25">
      <c r="D3961">
        <f t="shared" si="562"/>
        <v>3959</v>
      </c>
      <c r="E3961" s="3">
        <v>43995</v>
      </c>
      <c r="F3961" s="4">
        <v>0.95833333333333337</v>
      </c>
      <c r="G3961">
        <v>20</v>
      </c>
      <c r="H3961">
        <v>0</v>
      </c>
      <c r="I3961" s="5">
        <f t="shared" si="557"/>
        <v>3</v>
      </c>
      <c r="J3961" s="22">
        <v>0</v>
      </c>
      <c r="K3961">
        <v>1.4021999999999998E-4</v>
      </c>
      <c r="L3961" s="5" cm="1">
        <f t="array" ref="L3961">_xlfn.IFS(I3961=0, 0, I3961&gt;34, 0, AND(I3961&gt;0, I3961&lt;35), VLOOKUP(I3961, $A$63:$C$96, 3))</f>
        <v>232</v>
      </c>
      <c r="M3961" s="5">
        <f t="shared" si="556"/>
        <v>0</v>
      </c>
      <c r="N3961" s="5">
        <v>529.48248297233681</v>
      </c>
      <c r="O3961" s="5">
        <f t="shared" si="563"/>
        <v>3949.9973999999997</v>
      </c>
      <c r="P3961" s="5">
        <f t="shared" si="564"/>
        <v>232</v>
      </c>
      <c r="Q3961" s="5">
        <f t="shared" si="558"/>
        <v>0</v>
      </c>
      <c r="R3961" s="5">
        <f>IF(O3961&gt;(P3961+U3961),O3961-P3961-U3961, 0)</f>
        <v>0</v>
      </c>
      <c r="S3961" s="5">
        <f t="shared" si="559"/>
        <v>0</v>
      </c>
      <c r="T3961" s="5">
        <f t="shared" si="560"/>
        <v>0</v>
      </c>
      <c r="U3961" s="5">
        <f>IF(O3961&gt;P3961,IF(V3960*($B$6/100)&gt;=O3961-P3961,(O3961-P3961), V3960*($B$6/100)), 0)</f>
        <v>3717.9973999999997</v>
      </c>
      <c r="V3961" s="5">
        <f>V3960+(T3961*($B$5/100))-(U3961/($B$6/100))</f>
        <v>3355284.7567938361</v>
      </c>
      <c r="W3961" s="5">
        <f t="shared" si="561"/>
        <v>83882.118919845903</v>
      </c>
    </row>
    <row r="3962" spans="4:23" x14ac:dyDescent="0.25">
      <c r="D3962">
        <f t="shared" si="562"/>
        <v>3960</v>
      </c>
      <c r="E3962" s="3">
        <v>43996</v>
      </c>
      <c r="F3962" s="4">
        <v>0</v>
      </c>
      <c r="G3962">
        <v>10</v>
      </c>
      <c r="H3962">
        <v>0</v>
      </c>
      <c r="I3962" s="5">
        <f t="shared" si="557"/>
        <v>1</v>
      </c>
      <c r="J3962" s="22">
        <v>0</v>
      </c>
      <c r="K3962">
        <v>1.3077999999999999E-4</v>
      </c>
      <c r="L3962" s="5" cm="1">
        <f t="array" ref="L3962">_xlfn.IFS(I3962=0, 0, I3962&gt;34, 0, AND(I3962&gt;0, I3962&lt;35), VLOOKUP(I3962, $A$63:$C$96, 3))</f>
        <v>0</v>
      </c>
      <c r="M3962" s="5">
        <f t="shared" si="556"/>
        <v>0</v>
      </c>
      <c r="N3962" s="5">
        <v>487.28464020344313</v>
      </c>
      <c r="O3962" s="5">
        <f t="shared" si="563"/>
        <v>3684.0726</v>
      </c>
      <c r="P3962" s="5">
        <f t="shared" si="564"/>
        <v>0</v>
      </c>
      <c r="Q3962" s="5">
        <f t="shared" si="558"/>
        <v>0</v>
      </c>
      <c r="R3962" s="5">
        <f>IF(O3962&gt;(P3962+U3962),O3962-P3962-U3962, 0)</f>
        <v>0</v>
      </c>
      <c r="S3962" s="5">
        <f t="shared" si="559"/>
        <v>0</v>
      </c>
      <c r="T3962" s="5">
        <f t="shared" si="560"/>
        <v>0</v>
      </c>
      <c r="U3962" s="5">
        <f>IF(O3962&gt;P3962,IF(V3961*($B$6/100)&gt;=O3962-P3962,(O3962-P3962), V3961*($B$6/100)), 0)</f>
        <v>3684.0726</v>
      </c>
      <c r="V3962" s="5">
        <f>V3961+(T3962*($B$5/100))-(U3962/($B$6/100))</f>
        <v>3350021.7959366934</v>
      </c>
      <c r="W3962" s="5">
        <f t="shared" si="561"/>
        <v>83750.544898417342</v>
      </c>
    </row>
    <row r="3963" spans="4:23" x14ac:dyDescent="0.25">
      <c r="D3963">
        <f t="shared" si="562"/>
        <v>3961</v>
      </c>
      <c r="E3963" s="3">
        <v>43996</v>
      </c>
      <c r="F3963" s="4">
        <v>4.1666666666666664E-2</v>
      </c>
      <c r="G3963">
        <v>10</v>
      </c>
      <c r="H3963">
        <v>0</v>
      </c>
      <c r="I3963" s="5">
        <f t="shared" si="557"/>
        <v>1</v>
      </c>
      <c r="J3963" s="22">
        <v>0</v>
      </c>
      <c r="K3963">
        <v>1.0785999999999999E-4</v>
      </c>
      <c r="L3963" s="5" cm="1">
        <f t="array" ref="L3963">_xlfn.IFS(I3963=0, 0, I3963&gt;34, 0, AND(I3963&gt;0, I3963&lt;35), VLOOKUP(I3963, $A$63:$C$96, 3))</f>
        <v>0</v>
      </c>
      <c r="M3963" s="5">
        <f t="shared" si="556"/>
        <v>0</v>
      </c>
      <c r="N3963" s="5">
        <v>423.97600978181225</v>
      </c>
      <c r="O3963" s="5">
        <f t="shared" si="563"/>
        <v>3038.4161999999997</v>
      </c>
      <c r="P3963" s="5">
        <f t="shared" si="564"/>
        <v>0</v>
      </c>
      <c r="Q3963" s="5">
        <f t="shared" si="558"/>
        <v>0</v>
      </c>
      <c r="R3963" s="5">
        <f>IF(O3963&gt;(P3963+U3963),O3963-P3963-U3963, 0)</f>
        <v>0</v>
      </c>
      <c r="S3963" s="5">
        <f t="shared" si="559"/>
        <v>0</v>
      </c>
      <c r="T3963" s="5">
        <f t="shared" si="560"/>
        <v>0</v>
      </c>
      <c r="U3963" s="5">
        <f>IF(O3963&gt;P3963,IF(V3962*($B$6/100)&gt;=O3963-P3963,(O3963-P3963), V3962*($B$6/100)), 0)</f>
        <v>3038.4161999999997</v>
      </c>
      <c r="V3963" s="5">
        <f>V3962+(T3963*($B$5/100))-(U3963/($B$6/100))</f>
        <v>3345681.2013652651</v>
      </c>
      <c r="W3963" s="5">
        <f t="shared" si="561"/>
        <v>83642.030034131632</v>
      </c>
    </row>
    <row r="3964" spans="4:23" x14ac:dyDescent="0.25">
      <c r="D3964">
        <f t="shared" si="562"/>
        <v>3962</v>
      </c>
      <c r="E3964" s="3">
        <v>43996</v>
      </c>
      <c r="F3964" s="4">
        <v>8.3333333333333329E-2</v>
      </c>
      <c r="G3964">
        <v>10</v>
      </c>
      <c r="H3964">
        <v>0</v>
      </c>
      <c r="I3964" s="5">
        <f t="shared" si="557"/>
        <v>1</v>
      </c>
      <c r="J3964" s="22">
        <v>0</v>
      </c>
      <c r="K3964">
        <v>8.878E-5</v>
      </c>
      <c r="L3964" s="5" cm="1">
        <f t="array" ref="L3964">_xlfn.IFS(I3964=0, 0, I3964&gt;34, 0, AND(I3964&gt;0, I3964&lt;35), VLOOKUP(I3964, $A$63:$C$96, 3))</f>
        <v>0</v>
      </c>
      <c r="M3964" s="5">
        <f t="shared" si="556"/>
        <v>0</v>
      </c>
      <c r="N3964" s="5">
        <v>364.6997428649849</v>
      </c>
      <c r="O3964" s="5">
        <f t="shared" si="563"/>
        <v>2500.9326000000001</v>
      </c>
      <c r="P3964" s="5">
        <f t="shared" si="564"/>
        <v>0</v>
      </c>
      <c r="Q3964" s="5">
        <f t="shared" si="558"/>
        <v>0</v>
      </c>
      <c r="R3964" s="5">
        <f>IF(O3964&gt;(P3964+U3964),O3964-P3964-U3964, 0)</f>
        <v>0</v>
      </c>
      <c r="S3964" s="5">
        <f t="shared" si="559"/>
        <v>0</v>
      </c>
      <c r="T3964" s="5">
        <f t="shared" si="560"/>
        <v>0</v>
      </c>
      <c r="U3964" s="5">
        <f>IF(O3964&gt;P3964,IF(V3963*($B$6/100)&gt;=O3964-P3964,(O3964-P3964), V3963*($B$6/100)), 0)</f>
        <v>2500.9326000000001</v>
      </c>
      <c r="V3964" s="5">
        <f>V3963+(T3964*($B$5/100))-(U3964/($B$6/100))</f>
        <v>3342108.4405081221</v>
      </c>
      <c r="W3964" s="5">
        <f t="shared" si="561"/>
        <v>83552.711012703046</v>
      </c>
    </row>
    <row r="3965" spans="4:23" x14ac:dyDescent="0.25">
      <c r="D3965">
        <f t="shared" si="562"/>
        <v>3963</v>
      </c>
      <c r="E3965" s="3">
        <v>43996</v>
      </c>
      <c r="F3965" s="4">
        <v>0.125</v>
      </c>
      <c r="G3965">
        <v>20</v>
      </c>
      <c r="H3965">
        <v>0</v>
      </c>
      <c r="I3965" s="5">
        <f t="shared" si="557"/>
        <v>3</v>
      </c>
      <c r="J3965" s="22">
        <v>0</v>
      </c>
      <c r="K3965">
        <v>7.8009999999999993E-5</v>
      </c>
      <c r="L3965" s="5" cm="1">
        <f t="array" ref="L3965">_xlfn.IFS(I3965=0, 0, I3965&gt;34, 0, AND(I3965&gt;0, I3965&lt;35), VLOOKUP(I3965, $A$63:$C$96, 3))</f>
        <v>232</v>
      </c>
      <c r="M3965" s="5">
        <f t="shared" si="556"/>
        <v>0</v>
      </c>
      <c r="N3965" s="5">
        <v>332.54059740253683</v>
      </c>
      <c r="O3965" s="5">
        <f t="shared" si="563"/>
        <v>2197.5416999999998</v>
      </c>
      <c r="P3965" s="5">
        <f t="shared" si="564"/>
        <v>232</v>
      </c>
      <c r="Q3965" s="5">
        <f t="shared" si="558"/>
        <v>0</v>
      </c>
      <c r="R3965" s="5">
        <f>IF(O3965&gt;(P3965+U3965),O3965-P3965-U3965, 0)</f>
        <v>0</v>
      </c>
      <c r="S3965" s="5">
        <f t="shared" si="559"/>
        <v>0</v>
      </c>
      <c r="T3965" s="5">
        <f t="shared" si="560"/>
        <v>0</v>
      </c>
      <c r="U3965" s="5">
        <f>IF(O3965&gt;P3965,IF(V3964*($B$6/100)&gt;=O3965-P3965,(O3965-P3965), V3964*($B$6/100)), 0)</f>
        <v>1965.5416999999998</v>
      </c>
      <c r="V3965" s="5">
        <f>V3964+(T3965*($B$5/100))-(U3965/($B$6/100))</f>
        <v>3339300.5237938366</v>
      </c>
      <c r="W3965" s="5">
        <f t="shared" si="561"/>
        <v>83482.513094845912</v>
      </c>
    </row>
    <row r="3966" spans="4:23" x14ac:dyDescent="0.25">
      <c r="D3966">
        <f t="shared" si="562"/>
        <v>3964</v>
      </c>
      <c r="E3966" s="3">
        <v>43996</v>
      </c>
      <c r="F3966" s="4">
        <v>0.16666666666666666</v>
      </c>
      <c r="G3966">
        <v>20</v>
      </c>
      <c r="H3966">
        <v>0</v>
      </c>
      <c r="I3966" s="5">
        <f t="shared" si="557"/>
        <v>3</v>
      </c>
      <c r="J3966" s="22">
        <v>0</v>
      </c>
      <c r="K3966">
        <v>7.2449999999999999E-5</v>
      </c>
      <c r="L3966" s="5" cm="1">
        <f t="array" ref="L3966">_xlfn.IFS(I3966=0, 0, I3966&gt;34, 0, AND(I3966&gt;0, I3966&lt;35), VLOOKUP(I3966, $A$63:$C$96, 3))</f>
        <v>232</v>
      </c>
      <c r="M3966" s="5">
        <f t="shared" si="556"/>
        <v>0</v>
      </c>
      <c r="N3966" s="5">
        <v>319.4800928209101</v>
      </c>
      <c r="O3966" s="5">
        <f t="shared" si="563"/>
        <v>2040.9164999999998</v>
      </c>
      <c r="P3966" s="5">
        <f t="shared" si="564"/>
        <v>232</v>
      </c>
      <c r="Q3966" s="5">
        <f t="shared" si="558"/>
        <v>0</v>
      </c>
      <c r="R3966" s="5">
        <f>IF(O3966&gt;(P3966+U3966),O3966-P3966-U3966, 0)</f>
        <v>0</v>
      </c>
      <c r="S3966" s="5">
        <f t="shared" si="559"/>
        <v>0</v>
      </c>
      <c r="T3966" s="5">
        <f t="shared" si="560"/>
        <v>0</v>
      </c>
      <c r="U3966" s="5">
        <f>IF(O3966&gt;P3966,IF(V3965*($B$6/100)&gt;=O3966-P3966,(O3966-P3966), V3965*($B$6/100)), 0)</f>
        <v>1808.9164999999998</v>
      </c>
      <c r="V3966" s="5">
        <f>V3965+(T3966*($B$5/100))-(U3966/($B$6/100))</f>
        <v>3336716.357365265</v>
      </c>
      <c r="W3966" s="5">
        <f t="shared" si="561"/>
        <v>83417.908934131628</v>
      </c>
    </row>
    <row r="3967" spans="4:23" x14ac:dyDescent="0.25">
      <c r="D3967">
        <f t="shared" si="562"/>
        <v>3965</v>
      </c>
      <c r="E3967" s="3">
        <v>43996</v>
      </c>
      <c r="F3967" s="4">
        <v>0.20833333333333334</v>
      </c>
      <c r="G3967">
        <v>10</v>
      </c>
      <c r="H3967">
        <v>0</v>
      </c>
      <c r="I3967" s="5">
        <f t="shared" si="557"/>
        <v>1</v>
      </c>
      <c r="J3967" s="22">
        <v>4.9489515646110373E-6</v>
      </c>
      <c r="K3967">
        <v>7.0190000000000004E-5</v>
      </c>
      <c r="L3967" s="5" cm="1">
        <f t="array" ref="L3967">_xlfn.IFS(I3967=0, 0, I3967&gt;34, 0, AND(I3967&gt;0, I3967&lt;35), VLOOKUP(I3967, $A$63:$C$96, 3))</f>
        <v>0</v>
      </c>
      <c r="M3967" s="5">
        <f t="shared" si="556"/>
        <v>23.507519931902429</v>
      </c>
      <c r="N3967" s="5">
        <v>318.46652650146115</v>
      </c>
      <c r="O3967" s="5">
        <f t="shared" si="563"/>
        <v>1977.2523000000001</v>
      </c>
      <c r="P3967" s="5">
        <f t="shared" si="564"/>
        <v>23.507519931902429</v>
      </c>
      <c r="Q3967" s="5">
        <f t="shared" si="558"/>
        <v>0</v>
      </c>
      <c r="R3967" s="5">
        <f>IF(O3967&gt;(P3967+U3967),O3967-P3967-U3967, 0)</f>
        <v>0</v>
      </c>
      <c r="S3967" s="5">
        <f t="shared" si="559"/>
        <v>0</v>
      </c>
      <c r="T3967" s="5">
        <f t="shared" si="560"/>
        <v>0</v>
      </c>
      <c r="U3967" s="5">
        <f>IF(O3967&gt;P3967,IF(V3966*($B$6/100)&gt;=O3967-P3967,(O3967-P3967), V3966*($B$6/100)), 0)</f>
        <v>1953.7447800680977</v>
      </c>
      <c r="V3967" s="5">
        <f>V3966+(T3967*($B$5/100))-(U3967/($B$6/100))</f>
        <v>3333925.293393739</v>
      </c>
      <c r="W3967" s="5">
        <f t="shared" si="561"/>
        <v>83348.132334843482</v>
      </c>
    </row>
    <row r="3968" spans="4:23" x14ac:dyDescent="0.25">
      <c r="D3968">
        <f t="shared" si="562"/>
        <v>3966</v>
      </c>
      <c r="E3968" s="3">
        <v>43996</v>
      </c>
      <c r="F3968" s="4">
        <v>0.25</v>
      </c>
      <c r="G3968">
        <v>10</v>
      </c>
      <c r="H3968">
        <v>0</v>
      </c>
      <c r="I3968" s="5">
        <f t="shared" si="557"/>
        <v>1</v>
      </c>
      <c r="J3968" s="22">
        <v>4.7015039863804853E-5</v>
      </c>
      <c r="K3968">
        <v>6.8029999999999997E-5</v>
      </c>
      <c r="L3968" s="5" cm="1">
        <f t="array" ref="L3968">_xlfn.IFS(I3968=0, 0, I3968&gt;34, 0, AND(I3968&gt;0, I3968&lt;35), VLOOKUP(I3968, $A$63:$C$96, 3))</f>
        <v>0</v>
      </c>
      <c r="M3968" s="5">
        <f t="shared" si="556"/>
        <v>223.32143935307306</v>
      </c>
      <c r="N3968" s="5">
        <v>330.52204015014127</v>
      </c>
      <c r="O3968" s="5">
        <f t="shared" si="563"/>
        <v>1916.4050999999999</v>
      </c>
      <c r="P3968" s="5">
        <f t="shared" si="564"/>
        <v>223.32143935307306</v>
      </c>
      <c r="Q3968" s="5">
        <f t="shared" si="558"/>
        <v>0</v>
      </c>
      <c r="R3968" s="5">
        <f>IF(O3968&gt;(P3968+U3968),O3968-P3968-U3968, 0)</f>
        <v>0</v>
      </c>
      <c r="S3968" s="5">
        <f t="shared" si="559"/>
        <v>0</v>
      </c>
      <c r="T3968" s="5">
        <f t="shared" si="560"/>
        <v>0</v>
      </c>
      <c r="U3968" s="5">
        <f>IF(O3968&gt;P3968,IF(V3967*($B$6/100)&gt;=O3968-P3968,(O3968-P3968), V3967*($B$6/100)), 0)</f>
        <v>1693.083660646927</v>
      </c>
      <c r="V3968" s="5">
        <f>V3967+(T3968*($B$5/100))-(U3968/($B$6/100))</f>
        <v>3331506.6024499577</v>
      </c>
      <c r="W3968" s="5">
        <f t="shared" si="561"/>
        <v>83287.665061248947</v>
      </c>
    </row>
    <row r="3969" spans="4:23" x14ac:dyDescent="0.25">
      <c r="D3969">
        <f t="shared" si="562"/>
        <v>3967</v>
      </c>
      <c r="E3969" s="3">
        <v>43996</v>
      </c>
      <c r="F3969" s="4">
        <v>0.29166666666666669</v>
      </c>
      <c r="G3969">
        <v>10</v>
      </c>
      <c r="H3969">
        <v>3</v>
      </c>
      <c r="I3969" s="5">
        <f t="shared" si="557"/>
        <v>1</v>
      </c>
      <c r="J3969" s="22">
        <v>1.4351959537372007E-4</v>
      </c>
      <c r="K3969">
        <v>6.703E-5</v>
      </c>
      <c r="L3969" s="5" cm="1">
        <f t="array" ref="L3969">_xlfn.IFS(I3969=0, 0, I3969&gt;34, 0, AND(I3969&gt;0, I3969&lt;35), VLOOKUP(I3969, $A$63:$C$96, 3))</f>
        <v>0</v>
      </c>
      <c r="M3969" s="5">
        <f t="shared" si="556"/>
        <v>681.71807802517037</v>
      </c>
      <c r="N3969" s="5">
        <v>347.5909622980999</v>
      </c>
      <c r="O3969" s="5">
        <f t="shared" si="563"/>
        <v>1888.2350999999999</v>
      </c>
      <c r="P3969" s="5">
        <f t="shared" si="564"/>
        <v>681.71807802517037</v>
      </c>
      <c r="Q3969" s="5">
        <f t="shared" si="558"/>
        <v>0</v>
      </c>
      <c r="R3969" s="5">
        <f>IF(O3969&gt;(P3969+U3969),O3969-P3969-U3969, 0)</f>
        <v>0</v>
      </c>
      <c r="S3969" s="5">
        <f t="shared" si="559"/>
        <v>0</v>
      </c>
      <c r="T3969" s="5">
        <f t="shared" si="560"/>
        <v>0</v>
      </c>
      <c r="U3969" s="5">
        <f>IF(O3969&gt;P3969,IF(V3968*($B$6/100)&gt;=O3969-P3969,(O3969-P3969), V3968*($B$6/100)), 0)</f>
        <v>1206.5170219748295</v>
      </c>
      <c r="V3969" s="5">
        <f>V3968+(T3969*($B$5/100))-(U3969/($B$6/100))</f>
        <v>3329783.0067042792</v>
      </c>
      <c r="W3969" s="5">
        <f t="shared" si="561"/>
        <v>83244.575167606978</v>
      </c>
    </row>
    <row r="3970" spans="4:23" x14ac:dyDescent="0.25">
      <c r="D3970">
        <f t="shared" si="562"/>
        <v>3968</v>
      </c>
      <c r="E3970" s="3">
        <v>43996</v>
      </c>
      <c r="F3970" s="4">
        <v>0.33333333333333331</v>
      </c>
      <c r="G3970">
        <v>20</v>
      </c>
      <c r="H3970">
        <v>8</v>
      </c>
      <c r="I3970" s="5">
        <f t="shared" si="557"/>
        <v>3</v>
      </c>
      <c r="J3970" s="22">
        <v>2.9446261809435673E-4</v>
      </c>
      <c r="K3970">
        <v>6.9469999999999997E-5</v>
      </c>
      <c r="L3970" s="5" cm="1">
        <f t="array" ref="L3970">_xlfn.IFS(I3970=0, 0, I3970&gt;34, 0, AND(I3970&gt;0, I3970&lt;35), VLOOKUP(I3970, $A$63:$C$96, 3))</f>
        <v>232</v>
      </c>
      <c r="M3970" s="5">
        <f t="shared" si="556"/>
        <v>1398.6974359481944</v>
      </c>
      <c r="N3970" s="5">
        <v>402.84385947664873</v>
      </c>
      <c r="O3970" s="5">
        <f t="shared" si="563"/>
        <v>1956.9698999999998</v>
      </c>
      <c r="P3970" s="5">
        <f t="shared" si="564"/>
        <v>1630.6974359481944</v>
      </c>
      <c r="Q3970" s="5">
        <f t="shared" si="558"/>
        <v>0</v>
      </c>
      <c r="R3970" s="5">
        <f>IF(O3970&gt;(P3970+U3970),O3970-P3970-U3970, 0)</f>
        <v>0</v>
      </c>
      <c r="S3970" s="5">
        <f t="shared" si="559"/>
        <v>0</v>
      </c>
      <c r="T3970" s="5">
        <f t="shared" si="560"/>
        <v>0</v>
      </c>
      <c r="U3970" s="5">
        <f>IF(O3970&gt;P3970,IF(V3969*($B$6/100)&gt;=O3970-P3970,(O3970-P3970), V3969*($B$6/100)), 0)</f>
        <v>326.2724640518054</v>
      </c>
      <c r="V3970" s="5">
        <f>V3969+(T3970*($B$5/100))-(U3970/($B$6/100))</f>
        <v>3329316.9031842053</v>
      </c>
      <c r="W3970" s="5">
        <f t="shared" si="561"/>
        <v>83232.922579605132</v>
      </c>
    </row>
    <row r="3971" spans="4:23" x14ac:dyDescent="0.25">
      <c r="D3971">
        <f t="shared" si="562"/>
        <v>3969</v>
      </c>
      <c r="E3971" s="3">
        <v>43996</v>
      </c>
      <c r="F3971" s="4">
        <v>0.375</v>
      </c>
      <c r="G3971">
        <v>10</v>
      </c>
      <c r="H3971">
        <v>9</v>
      </c>
      <c r="I3971" s="5">
        <f t="shared" si="557"/>
        <v>1</v>
      </c>
      <c r="J3971" s="22">
        <v>4.4045668925038229E-4</v>
      </c>
      <c r="K3971">
        <v>8.0820000000000002E-5</v>
      </c>
      <c r="L3971" s="5" cm="1">
        <f t="array" ref="L3971">_xlfn.IFS(I3971=0, 0, I3971&gt;34, 0, AND(I3971&gt;0, I3971&lt;35), VLOOKUP(I3971, $A$63:$C$96, 3))</f>
        <v>0</v>
      </c>
      <c r="M3971" s="5">
        <f t="shared" ref="M3971:M4034" si="565">$B$11*$B$4*J3971*1000</f>
        <v>2092.1692739393156</v>
      </c>
      <c r="N3971" s="5">
        <v>561.57036905081077</v>
      </c>
      <c r="O3971" s="5">
        <f t="shared" si="563"/>
        <v>2276.6994</v>
      </c>
      <c r="P3971" s="5">
        <f t="shared" si="564"/>
        <v>2092.1692739393156</v>
      </c>
      <c r="Q3971" s="5">
        <f t="shared" si="558"/>
        <v>0</v>
      </c>
      <c r="R3971" s="5">
        <f>IF(O3971&gt;(P3971+U3971),O3971-P3971-U3971, 0)</f>
        <v>0</v>
      </c>
      <c r="S3971" s="5">
        <f t="shared" si="559"/>
        <v>0</v>
      </c>
      <c r="T3971" s="5">
        <f t="shared" si="560"/>
        <v>0</v>
      </c>
      <c r="U3971" s="5">
        <f>IF(O3971&gt;P3971,IF(V3970*($B$6/100)&gt;=O3971-P3971,(O3971-P3971), V3970*($B$6/100)), 0)</f>
        <v>184.53012606068432</v>
      </c>
      <c r="V3971" s="5">
        <f>V3970+(T3971*($B$5/100))-(U3971/($B$6/100))</f>
        <v>3329053.2887184042</v>
      </c>
      <c r="W3971" s="5">
        <f t="shared" si="561"/>
        <v>83226.332217960109</v>
      </c>
    </row>
    <row r="3972" spans="4:23" x14ac:dyDescent="0.25">
      <c r="D3972">
        <f t="shared" si="562"/>
        <v>3970</v>
      </c>
      <c r="E3972" s="3">
        <v>43996</v>
      </c>
      <c r="F3972" s="4">
        <v>0.41666666666666669</v>
      </c>
      <c r="G3972">
        <v>20</v>
      </c>
      <c r="H3972">
        <v>8</v>
      </c>
      <c r="I3972" s="5">
        <f t="shared" ref="I3972:I4035" si="566">ROUND((G3972/10)*((LN(99/0.03)/(LN(10/0.03)))),0)</f>
        <v>3</v>
      </c>
      <c r="J3972" s="22">
        <v>5.3201229319568648E-4</v>
      </c>
      <c r="K3972">
        <v>9.4409999999999999E-5</v>
      </c>
      <c r="L3972" s="5" cm="1">
        <f t="array" ref="L3972">_xlfn.IFS(I3972=0, 0, I3972&gt;34, 0, AND(I3972&gt;0, I3972&lt;35), VLOOKUP(I3972, $A$63:$C$96, 3))</f>
        <v>232</v>
      </c>
      <c r="M3972" s="5">
        <f t="shared" si="565"/>
        <v>2527.0583926795111</v>
      </c>
      <c r="N3972" s="5">
        <v>708.24169911872684</v>
      </c>
      <c r="O3972" s="5">
        <f t="shared" si="563"/>
        <v>2659.5296999999996</v>
      </c>
      <c r="P3972" s="5">
        <f t="shared" si="564"/>
        <v>2659.5296999999996</v>
      </c>
      <c r="Q3972" s="5">
        <f t="shared" ref="Q3972:Q4035" si="567">IF((L3972+M3972-P3972)&lt;($B$8/100)*$B$3,L3972+M3972-P3972,($B$8/100)*$B$3)</f>
        <v>99.528692679511551</v>
      </c>
      <c r="R3972" s="5">
        <f>IF(O3972&gt;(P3972+U3972),O3972-P3972-U3972, 0)</f>
        <v>0</v>
      </c>
      <c r="S3972" s="5">
        <f t="shared" ref="S3972:S4035" si="568">IF((IF((L3972+M3972)&gt;O3972,L3972+M3972-P3972-Q3972,0))&lt;((N3972*3.595182*($B$7/100))/($B$5/100)),L3972+M3972-P3972-Q3972, N3972*3.595182*($B$7/100)/($B$5/100))</f>
        <v>0</v>
      </c>
      <c r="T3972" s="5">
        <f t="shared" ref="T3972:T4035" si="569">((L3972+M3972)-P3972-S3972)</f>
        <v>99.528692679511551</v>
      </c>
      <c r="U3972" s="5">
        <f>IF(O3972&gt;P3972,IF(V3971*($B$6/100)&gt;=O3972-P3972,(O3972-P3972), V3971*($B$6/100)), 0)</f>
        <v>0</v>
      </c>
      <c r="V3972" s="5">
        <f>V3971+(T3972*($B$5/100))-(U3972/($B$6/100))</f>
        <v>3329122.9588032798</v>
      </c>
      <c r="W3972" s="5">
        <f t="shared" ref="W3972:W4035" si="570">V3972/40</f>
        <v>83228.073970081998</v>
      </c>
    </row>
    <row r="3973" spans="4:23" x14ac:dyDescent="0.25">
      <c r="D3973">
        <f t="shared" ref="D3973:D4036" si="571">D3972+1</f>
        <v>3971</v>
      </c>
      <c r="E3973" s="3">
        <v>43996</v>
      </c>
      <c r="F3973" s="4">
        <v>0.45833333333333331</v>
      </c>
      <c r="G3973">
        <v>20</v>
      </c>
      <c r="H3973">
        <v>8</v>
      </c>
      <c r="I3973" s="5">
        <f t="shared" si="566"/>
        <v>3</v>
      </c>
      <c r="J3973" s="22">
        <v>6.5078713074635136E-4</v>
      </c>
      <c r="K3973">
        <v>9.4370000000000006E-5</v>
      </c>
      <c r="L3973" s="5" cm="1">
        <f t="array" ref="L3973">_xlfn.IFS(I3973=0, 0, I3973&gt;34, 0, AND(I3973&gt;0, I3973&lt;35), VLOOKUP(I3973, $A$63:$C$96, 3))</f>
        <v>232</v>
      </c>
      <c r="M3973" s="5">
        <f t="shared" si="565"/>
        <v>3091.2388710451692</v>
      </c>
      <c r="N3973" s="5">
        <v>713.26469104764931</v>
      </c>
      <c r="O3973" s="5">
        <f t="shared" ref="O3973:O4036" si="572">$B$2*K3973*1000</f>
        <v>2658.4029</v>
      </c>
      <c r="P3973" s="5">
        <f t="shared" ref="P3973:P4036" si="573">IF(O3973&gt;=(L3973+M3973),L3973+M3973,O3973)</f>
        <v>2658.4029</v>
      </c>
      <c r="Q3973" s="5">
        <f t="shared" si="567"/>
        <v>487.20077413479089</v>
      </c>
      <c r="R3973" s="5">
        <f>IF(O3973&gt;(P3973+U3973),O3973-P3973-U3973, 0)</f>
        <v>0</v>
      </c>
      <c r="S3973" s="5">
        <f t="shared" si="568"/>
        <v>177.63519691037823</v>
      </c>
      <c r="T3973" s="5">
        <f t="shared" si="569"/>
        <v>487.20077413479089</v>
      </c>
      <c r="U3973" s="5">
        <f>IF(O3973&gt;P3973,IF(V3972*($B$6/100)&gt;=O3973-P3973,(O3973-P3973), V3972*($B$6/100)), 0)</f>
        <v>0</v>
      </c>
      <c r="V3973" s="5">
        <f>V3972+(T3973*($B$5/100))-(U3973/($B$6/100))</f>
        <v>3329463.9993451741</v>
      </c>
      <c r="W3973" s="5">
        <f t="shared" si="570"/>
        <v>83236.599983629349</v>
      </c>
    </row>
    <row r="3974" spans="4:23" x14ac:dyDescent="0.25">
      <c r="D3974">
        <f t="shared" si="571"/>
        <v>3972</v>
      </c>
      <c r="E3974" s="3">
        <v>43996</v>
      </c>
      <c r="F3974" s="4">
        <v>0.5</v>
      </c>
      <c r="G3974">
        <v>40</v>
      </c>
      <c r="H3974">
        <v>4</v>
      </c>
      <c r="I3974" s="5">
        <f t="shared" si="566"/>
        <v>6</v>
      </c>
      <c r="J3974" s="22">
        <v>5.567570510187417E-4</v>
      </c>
      <c r="K3974">
        <v>8.1269999999999999E-5</v>
      </c>
      <c r="L3974" s="5" cm="1">
        <f t="array" ref="L3974">_xlfn.IFS(I3974=0, 0, I3974&gt;34, 0, AND(I3974&gt;0, I3974&lt;35), VLOOKUP(I3974, $A$63:$C$96, 3))</f>
        <v>2980</v>
      </c>
      <c r="M3974" s="5">
        <f t="shared" si="565"/>
        <v>2644.5959923390233</v>
      </c>
      <c r="N3974" s="5">
        <v>688.14973701887629</v>
      </c>
      <c r="O3974" s="5">
        <f t="shared" si="572"/>
        <v>2289.3759</v>
      </c>
      <c r="P3974" s="5">
        <f t="shared" si="573"/>
        <v>2289.3759</v>
      </c>
      <c r="Q3974" s="5">
        <f t="shared" si="567"/>
        <v>487.20077413479089</v>
      </c>
      <c r="R3974" s="5">
        <f>IF(O3974&gt;(P3974+U3974),O3974-P3974-U3974, 0)</f>
        <v>0</v>
      </c>
      <c r="S3974" s="5">
        <f t="shared" si="568"/>
        <v>353.43193540499971</v>
      </c>
      <c r="T3974" s="5">
        <f t="shared" si="569"/>
        <v>2981.7881569340238</v>
      </c>
      <c r="U3974" s="5">
        <f>IF(O3974&gt;P3974,IF(V3973*($B$6/100)&gt;=O3974-P3974,(O3974-P3974), V3973*($B$6/100)), 0)</f>
        <v>0</v>
      </c>
      <c r="V3974" s="5">
        <f>V3973+(T3974*($B$5/100))-(U3974/($B$6/100))</f>
        <v>3331551.2510550278</v>
      </c>
      <c r="W3974" s="5">
        <f t="shared" si="570"/>
        <v>83288.781276375696</v>
      </c>
    </row>
    <row r="3975" spans="4:23" x14ac:dyDescent="0.25">
      <c r="D3975">
        <f t="shared" si="571"/>
        <v>3973</v>
      </c>
      <c r="E3975" s="3">
        <v>43996</v>
      </c>
      <c r="F3975" s="4">
        <v>0.54166666666666663</v>
      </c>
      <c r="G3975">
        <v>40</v>
      </c>
      <c r="H3975">
        <v>2</v>
      </c>
      <c r="I3975" s="5">
        <f t="shared" si="566"/>
        <v>6</v>
      </c>
      <c r="J3975" s="22">
        <v>4.9736963224340921E-4</v>
      </c>
      <c r="K3975">
        <v>7.7420000000000001E-5</v>
      </c>
      <c r="L3975" s="5" cm="1">
        <f t="array" ref="L3975">_xlfn.IFS(I3975=0, 0, I3975&gt;34, 0, AND(I3975&gt;0, I3975&lt;35), VLOOKUP(I3975, $A$63:$C$96, 3))</f>
        <v>2980</v>
      </c>
      <c r="M3975" s="5">
        <f t="shared" si="565"/>
        <v>2362.5057531561938</v>
      </c>
      <c r="N3975" s="5">
        <v>668.07646723989876</v>
      </c>
      <c r="O3975" s="5">
        <f t="shared" si="572"/>
        <v>2180.9213999999997</v>
      </c>
      <c r="P3975" s="5">
        <f t="shared" si="573"/>
        <v>2180.9213999999997</v>
      </c>
      <c r="Q3975" s="5">
        <f t="shared" si="567"/>
        <v>487.20077413479089</v>
      </c>
      <c r="R3975" s="5">
        <f>IF(O3975&gt;(P3975+U3975),O3975-P3975-U3975, 0)</f>
        <v>0</v>
      </c>
      <c r="S3975" s="5">
        <f t="shared" si="568"/>
        <v>343.12235566349631</v>
      </c>
      <c r="T3975" s="5">
        <f t="shared" si="569"/>
        <v>2818.4619974926982</v>
      </c>
      <c r="U3975" s="5">
        <f>IF(O3975&gt;P3975,IF(V3974*($B$6/100)&gt;=O3975-P3975,(O3975-P3975), V3974*($B$6/100)), 0)</f>
        <v>0</v>
      </c>
      <c r="V3975" s="5">
        <f>V3974+(T3975*($B$5/100))-(U3975/($B$6/100))</f>
        <v>3333524.1744532725</v>
      </c>
      <c r="W3975" s="5">
        <f t="shared" si="570"/>
        <v>83338.104361331818</v>
      </c>
    </row>
    <row r="3976" spans="4:23" x14ac:dyDescent="0.25">
      <c r="D3976">
        <f t="shared" si="571"/>
        <v>3974</v>
      </c>
      <c r="E3976" s="3">
        <v>43996</v>
      </c>
      <c r="F3976" s="4">
        <v>0.58333333333333337</v>
      </c>
      <c r="G3976">
        <v>60</v>
      </c>
      <c r="H3976">
        <v>3</v>
      </c>
      <c r="I3976" s="5">
        <f t="shared" si="566"/>
        <v>8</v>
      </c>
      <c r="J3976" s="22">
        <v>5.146909627195479E-4</v>
      </c>
      <c r="K3976">
        <v>6.7909999999999992E-5</v>
      </c>
      <c r="L3976" s="5" cm="1">
        <f t="array" ref="L3976">_xlfn.IFS(I3976=0, 0, I3976&gt;34, 0, AND(I3976&gt;0, I3976&lt;35), VLOOKUP(I3976, $A$63:$C$96, 3))</f>
        <v>7160</v>
      </c>
      <c r="M3976" s="5">
        <f t="shared" si="565"/>
        <v>2444.7820729178525</v>
      </c>
      <c r="N3976" s="5">
        <v>626.886788353116</v>
      </c>
      <c r="O3976" s="5">
        <f t="shared" si="572"/>
        <v>1913.0246999999997</v>
      </c>
      <c r="P3976" s="5">
        <f t="shared" si="573"/>
        <v>1913.0246999999997</v>
      </c>
      <c r="Q3976" s="5">
        <f t="shared" si="567"/>
        <v>487.20077413479089</v>
      </c>
      <c r="R3976" s="5">
        <f>IF(O3976&gt;(P3976+U3976),O3976-P3976-U3976, 0)</f>
        <v>0</v>
      </c>
      <c r="S3976" s="5">
        <f t="shared" si="568"/>
        <v>321.96744250356176</v>
      </c>
      <c r="T3976" s="5">
        <f t="shared" si="569"/>
        <v>7369.7899304142911</v>
      </c>
      <c r="U3976" s="5">
        <f>IF(O3976&gt;P3976,IF(V3975*($B$6/100)&gt;=O3976-P3976,(O3976-P3976), V3975*($B$6/100)), 0)</f>
        <v>0</v>
      </c>
      <c r="V3976" s="5">
        <f>V3975+(T3976*($B$5/100))-(U3976/($B$6/100))</f>
        <v>3338683.0274045626</v>
      </c>
      <c r="W3976" s="5">
        <f t="shared" si="570"/>
        <v>83467.075685114061</v>
      </c>
    </row>
    <row r="3977" spans="4:23" x14ac:dyDescent="0.25">
      <c r="D3977">
        <f t="shared" si="571"/>
        <v>3975</v>
      </c>
      <c r="E3977" s="3">
        <v>43996</v>
      </c>
      <c r="F3977" s="4">
        <v>0.625</v>
      </c>
      <c r="G3977">
        <v>60</v>
      </c>
      <c r="H3977">
        <v>2</v>
      </c>
      <c r="I3977" s="5">
        <f t="shared" si="566"/>
        <v>8</v>
      </c>
      <c r="J3977" s="22">
        <v>4.3550773768577126E-4</v>
      </c>
      <c r="K3977">
        <v>6.4220000000000005E-5</v>
      </c>
      <c r="L3977" s="5" cm="1">
        <f t="array" ref="L3977">_xlfn.IFS(I3977=0, 0, I3977&gt;34, 0, AND(I3977&gt;0, I3977&lt;35), VLOOKUP(I3977, $A$63:$C$96, 3))</f>
        <v>7160</v>
      </c>
      <c r="M3977" s="5">
        <f t="shared" si="565"/>
        <v>2068.6617540074135</v>
      </c>
      <c r="N3977" s="5">
        <v>548.52593980897655</v>
      </c>
      <c r="O3977" s="5">
        <f t="shared" si="572"/>
        <v>1809.0774000000001</v>
      </c>
      <c r="P3977" s="5">
        <f t="shared" si="573"/>
        <v>1809.0774000000001</v>
      </c>
      <c r="Q3977" s="5">
        <f t="shared" si="567"/>
        <v>487.20077413479089</v>
      </c>
      <c r="R3977" s="5">
        <f>IF(O3977&gt;(P3977+U3977),O3977-P3977-U3977, 0)</f>
        <v>0</v>
      </c>
      <c r="S3977" s="5">
        <f t="shared" si="568"/>
        <v>281.72151219061658</v>
      </c>
      <c r="T3977" s="5">
        <f t="shared" si="569"/>
        <v>7137.8628418167964</v>
      </c>
      <c r="U3977" s="5">
        <f>IF(O3977&gt;P3977,IF(V3976*($B$6/100)&gt;=O3977-P3977,(O3977-P3977), V3976*($B$6/100)), 0)</f>
        <v>0</v>
      </c>
      <c r="V3977" s="5">
        <f>V3976+(T3977*($B$5/100))-(U3977/($B$6/100))</f>
        <v>3343679.5313938344</v>
      </c>
      <c r="W3977" s="5">
        <f t="shared" si="570"/>
        <v>83591.988284845866</v>
      </c>
    </row>
    <row r="3978" spans="4:23" x14ac:dyDescent="0.25">
      <c r="D3978">
        <f t="shared" si="571"/>
        <v>3976</v>
      </c>
      <c r="E3978" s="3">
        <v>43996</v>
      </c>
      <c r="F3978" s="4">
        <v>0.66666666666666663</v>
      </c>
      <c r="G3978">
        <v>50</v>
      </c>
      <c r="H3978">
        <v>0</v>
      </c>
      <c r="I3978" s="5">
        <f t="shared" si="566"/>
        <v>7</v>
      </c>
      <c r="J3978" s="22">
        <v>2.3012624775441322E-4</v>
      </c>
      <c r="K3978">
        <v>6.3440000000000002E-5</v>
      </c>
      <c r="L3978" s="5" cm="1">
        <f t="array" ref="L3978">_xlfn.IFS(I3978=0, 0, I3978&gt;34, 0, AND(I3978&gt;0, I3978&lt;35), VLOOKUP(I3978, $A$63:$C$96, 3))</f>
        <v>4800</v>
      </c>
      <c r="M3978" s="5">
        <f t="shared" si="565"/>
        <v>1093.0996768334628</v>
      </c>
      <c r="N3978" s="5">
        <v>523.4249299090086</v>
      </c>
      <c r="O3978" s="5">
        <f t="shared" si="572"/>
        <v>1787.1048000000001</v>
      </c>
      <c r="P3978" s="5">
        <f t="shared" si="573"/>
        <v>1787.1048000000001</v>
      </c>
      <c r="Q3978" s="5">
        <f t="shared" si="567"/>
        <v>487.20077413479089</v>
      </c>
      <c r="R3978" s="5">
        <f>IF(O3978&gt;(P3978+U3978),O3978-P3978-U3978, 0)</f>
        <v>0</v>
      </c>
      <c r="S3978" s="5">
        <f t="shared" si="568"/>
        <v>268.82969805144711</v>
      </c>
      <c r="T3978" s="5">
        <f t="shared" si="569"/>
        <v>3837.1651787820156</v>
      </c>
      <c r="U3978" s="5">
        <f>IF(O3978&gt;P3978,IF(V3977*($B$6/100)&gt;=O3978-P3978,(O3978-P3978), V3977*($B$6/100)), 0)</f>
        <v>0</v>
      </c>
      <c r="V3978" s="5">
        <f>V3977+(T3978*($B$5/100))-(U3978/($B$6/100))</f>
        <v>3346365.547018982</v>
      </c>
      <c r="W3978" s="5">
        <f t="shared" si="570"/>
        <v>83659.138675474547</v>
      </c>
    </row>
    <row r="3979" spans="4:23" x14ac:dyDescent="0.25">
      <c r="D3979">
        <f t="shared" si="571"/>
        <v>3977</v>
      </c>
      <c r="E3979" s="3">
        <v>43996</v>
      </c>
      <c r="F3979" s="4">
        <v>0.70833333333333337</v>
      </c>
      <c r="G3979">
        <v>30</v>
      </c>
      <c r="H3979">
        <v>0</v>
      </c>
      <c r="I3979" s="5">
        <f t="shared" si="566"/>
        <v>4</v>
      </c>
      <c r="J3979" s="22">
        <v>3.9591612516888298E-5</v>
      </c>
      <c r="K3979">
        <v>7.4999999999999993E-5</v>
      </c>
      <c r="L3979" s="5" cm="1">
        <f t="array" ref="L3979">_xlfn.IFS(I3979=0, 0, I3979&gt;34, 0, AND(I3979&gt;0, I3979&lt;35), VLOOKUP(I3979, $A$63:$C$96, 3))</f>
        <v>740</v>
      </c>
      <c r="M3979" s="5">
        <f t="shared" si="565"/>
        <v>188.06015945521943</v>
      </c>
      <c r="N3979" s="5">
        <v>542.51336400203161</v>
      </c>
      <c r="O3979" s="5">
        <f t="shared" si="572"/>
        <v>2112.7499999999995</v>
      </c>
      <c r="P3979" s="5">
        <f t="shared" si="573"/>
        <v>928.06015945521949</v>
      </c>
      <c r="Q3979" s="5">
        <f t="shared" si="567"/>
        <v>0</v>
      </c>
      <c r="R3979" s="5">
        <f>IF(O3979&gt;(P3979+U3979),O3979-P3979-U3979, 0)</f>
        <v>0</v>
      </c>
      <c r="S3979" s="5">
        <f t="shared" si="568"/>
        <v>0</v>
      </c>
      <c r="T3979" s="5">
        <f t="shared" si="569"/>
        <v>0</v>
      </c>
      <c r="U3979" s="5">
        <f>IF(O3979&gt;P3979,IF(V3978*($B$6/100)&gt;=O3979-P3979,(O3979-P3979), V3978*($B$6/100)), 0)</f>
        <v>1184.6898405447801</v>
      </c>
      <c r="V3979" s="5">
        <f>V3978+(T3979*($B$5/100))-(U3979/($B$6/100))</f>
        <v>3344673.1329610609</v>
      </c>
      <c r="W3979" s="5">
        <f t="shared" si="570"/>
        <v>83616.828324026515</v>
      </c>
    </row>
    <row r="3980" spans="4:23" x14ac:dyDescent="0.25">
      <c r="D3980">
        <f t="shared" si="571"/>
        <v>3978</v>
      </c>
      <c r="E3980" s="3">
        <v>43996</v>
      </c>
      <c r="F3980" s="4">
        <v>0.75</v>
      </c>
      <c r="G3980">
        <v>40</v>
      </c>
      <c r="H3980">
        <v>0</v>
      </c>
      <c r="I3980" s="5">
        <f t="shared" si="566"/>
        <v>6</v>
      </c>
      <c r="J3980" s="22">
        <v>3.711713673458278E-5</v>
      </c>
      <c r="K3980">
        <v>1.1166E-4</v>
      </c>
      <c r="L3980" s="5" cm="1">
        <f t="array" ref="L3980">_xlfn.IFS(I3980=0, 0, I3980&gt;34, 0, AND(I3980&gt;0, I3980&lt;35), VLOOKUP(I3980, $A$63:$C$96, 3))</f>
        <v>2980</v>
      </c>
      <c r="M3980" s="5">
        <f t="shared" si="565"/>
        <v>176.30639948926822</v>
      </c>
      <c r="N3980" s="5">
        <v>689.21218641089217</v>
      </c>
      <c r="O3980" s="5">
        <f t="shared" si="572"/>
        <v>3145.4621999999999</v>
      </c>
      <c r="P3980" s="5">
        <f t="shared" si="573"/>
        <v>3145.4621999999999</v>
      </c>
      <c r="Q3980" s="5">
        <f t="shared" si="567"/>
        <v>10.844199489268249</v>
      </c>
      <c r="R3980" s="5">
        <f>IF(O3980&gt;(P3980+U3980),O3980-P3980-U3980, 0)</f>
        <v>0</v>
      </c>
      <c r="S3980" s="5">
        <f t="shared" si="568"/>
        <v>0</v>
      </c>
      <c r="T3980" s="5">
        <f t="shared" si="569"/>
        <v>10.844199489268249</v>
      </c>
      <c r="U3980" s="5">
        <f>IF(O3980&gt;P3980,IF(V3979*($B$6/100)&gt;=O3980-P3980,(O3980-P3980), V3979*($B$6/100)), 0)</f>
        <v>0</v>
      </c>
      <c r="V3980" s="5">
        <f>V3979+(T3980*($B$5/100))-(U3980/($B$6/100))</f>
        <v>3344680.7239007032</v>
      </c>
      <c r="W3980" s="5">
        <f t="shared" si="570"/>
        <v>83617.018097517575</v>
      </c>
    </row>
    <row r="3981" spans="4:23" x14ac:dyDescent="0.25">
      <c r="D3981">
        <f t="shared" si="571"/>
        <v>3979</v>
      </c>
      <c r="E3981" s="3">
        <v>43996</v>
      </c>
      <c r="F3981" s="4">
        <v>0.79166666666666663</v>
      </c>
      <c r="G3981">
        <v>30</v>
      </c>
      <c r="H3981">
        <v>0</v>
      </c>
      <c r="I3981" s="5">
        <f t="shared" si="566"/>
        <v>4</v>
      </c>
      <c r="J3981" s="22">
        <v>2.4744757823055186E-5</v>
      </c>
      <c r="K3981">
        <v>1.3468E-4</v>
      </c>
      <c r="L3981" s="5" cm="1">
        <f t="array" ref="L3981">_xlfn.IFS(I3981=0, 0, I3981&gt;34, 0, AND(I3981&gt;0, I3981&lt;35), VLOOKUP(I3981, $A$63:$C$96, 3))</f>
        <v>740</v>
      </c>
      <c r="M3981" s="5">
        <f t="shared" si="565"/>
        <v>117.53759965951213</v>
      </c>
      <c r="N3981" s="5">
        <v>762.57534238183496</v>
      </c>
      <c r="O3981" s="5">
        <f t="shared" si="572"/>
        <v>3793.9356000000002</v>
      </c>
      <c r="P3981" s="5">
        <f t="shared" si="573"/>
        <v>857.53759965951213</v>
      </c>
      <c r="Q3981" s="5">
        <f t="shared" si="567"/>
        <v>0</v>
      </c>
      <c r="R3981" s="5">
        <f>IF(O3981&gt;(P3981+U3981),O3981-P3981-U3981, 0)</f>
        <v>0</v>
      </c>
      <c r="S3981" s="5">
        <f t="shared" si="568"/>
        <v>0</v>
      </c>
      <c r="T3981" s="5">
        <f t="shared" si="569"/>
        <v>0</v>
      </c>
      <c r="U3981" s="5">
        <f>IF(O3981&gt;P3981,IF(V3980*($B$6/100)&gt;=O3981-P3981,(O3981-P3981), V3980*($B$6/100)), 0)</f>
        <v>2936.3980003404881</v>
      </c>
      <c r="V3981" s="5">
        <f>V3980+(T3981*($B$5/100))-(U3981/($B$6/100))</f>
        <v>3340485.8696145024</v>
      </c>
      <c r="W3981" s="5">
        <f t="shared" si="570"/>
        <v>83512.146740362557</v>
      </c>
    </row>
    <row r="3982" spans="4:23" x14ac:dyDescent="0.25">
      <c r="D3982">
        <f t="shared" si="571"/>
        <v>3980</v>
      </c>
      <c r="E3982" s="3">
        <v>43996</v>
      </c>
      <c r="F3982" s="4">
        <v>0.83333333333333337</v>
      </c>
      <c r="G3982">
        <v>30</v>
      </c>
      <c r="H3982">
        <v>0</v>
      </c>
      <c r="I3982" s="5">
        <f t="shared" si="566"/>
        <v>4</v>
      </c>
      <c r="J3982" s="22">
        <v>1.4846854693833111E-5</v>
      </c>
      <c r="K3982">
        <v>1.3893999999999999E-4</v>
      </c>
      <c r="L3982" s="5" cm="1">
        <f t="array" ref="L3982">_xlfn.IFS(I3982=0, 0, I3982&gt;34, 0, AND(I3982&gt;0, I3982&lt;35), VLOOKUP(I3982, $A$63:$C$96, 3))</f>
        <v>740</v>
      </c>
      <c r="M3982" s="5">
        <f t="shared" si="565"/>
        <v>70.522559795707281</v>
      </c>
      <c r="N3982" s="5">
        <v>717.40350559295405</v>
      </c>
      <c r="O3982" s="5">
        <f t="shared" si="572"/>
        <v>3913.9397999999997</v>
      </c>
      <c r="P3982" s="5">
        <f t="shared" si="573"/>
        <v>810.52255979570725</v>
      </c>
      <c r="Q3982" s="5">
        <f t="shared" si="567"/>
        <v>0</v>
      </c>
      <c r="R3982" s="5">
        <f>IF(O3982&gt;(P3982+U3982),O3982-P3982-U3982, 0)</f>
        <v>0</v>
      </c>
      <c r="S3982" s="5">
        <f t="shared" si="568"/>
        <v>0</v>
      </c>
      <c r="T3982" s="5">
        <f t="shared" si="569"/>
        <v>0</v>
      </c>
      <c r="U3982" s="5">
        <f>IF(O3982&gt;P3982,IF(V3981*($B$6/100)&gt;=O3982-P3982,(O3982-P3982), V3981*($B$6/100)), 0)</f>
        <v>3103.4172402042923</v>
      </c>
      <c r="V3982" s="5">
        <f>V3981+(T3982*($B$5/100))-(U3982/($B$6/100))</f>
        <v>3336052.4164142106</v>
      </c>
      <c r="W3982" s="5">
        <f t="shared" si="570"/>
        <v>83401.310410355261</v>
      </c>
    </row>
    <row r="3983" spans="4:23" x14ac:dyDescent="0.25">
      <c r="D3983">
        <f t="shared" si="571"/>
        <v>3981</v>
      </c>
      <c r="E3983" s="3">
        <v>43996</v>
      </c>
      <c r="F3983" s="4">
        <v>0.875</v>
      </c>
      <c r="G3983">
        <v>20</v>
      </c>
      <c r="H3983">
        <v>0</v>
      </c>
      <c r="I3983" s="5">
        <f t="shared" si="566"/>
        <v>3</v>
      </c>
      <c r="J3983" s="22">
        <v>2.4744757823055187E-6</v>
      </c>
      <c r="K3983">
        <v>1.4684E-4</v>
      </c>
      <c r="L3983" s="5" cm="1">
        <f t="array" ref="L3983">_xlfn.IFS(I3983=0, 0, I3983&gt;34, 0, AND(I3983&gt;0, I3983&lt;35), VLOOKUP(I3983, $A$63:$C$96, 3))</f>
        <v>232</v>
      </c>
      <c r="M3983" s="5">
        <f t="shared" si="565"/>
        <v>11.753759965951215</v>
      </c>
      <c r="N3983" s="5">
        <v>595.87673064238584</v>
      </c>
      <c r="O3983" s="5">
        <f t="shared" si="572"/>
        <v>4136.4827999999998</v>
      </c>
      <c r="P3983" s="5">
        <f t="shared" si="573"/>
        <v>243.75375996595122</v>
      </c>
      <c r="Q3983" s="5">
        <f t="shared" si="567"/>
        <v>0</v>
      </c>
      <c r="R3983" s="5">
        <f>IF(O3983&gt;(P3983+U3983),O3983-P3983-U3983, 0)</f>
        <v>0</v>
      </c>
      <c r="S3983" s="5">
        <f t="shared" si="568"/>
        <v>0</v>
      </c>
      <c r="T3983" s="5">
        <f t="shared" si="569"/>
        <v>0</v>
      </c>
      <c r="U3983" s="5">
        <f>IF(O3983&gt;P3983,IF(V3982*($B$6/100)&gt;=O3983-P3983,(O3983-P3983), V3982*($B$6/100)), 0)</f>
        <v>3892.7290400340485</v>
      </c>
      <c r="V3983" s="5">
        <f>V3982+(T3983*($B$5/100))-(U3983/($B$6/100))</f>
        <v>3330491.3749284474</v>
      </c>
      <c r="W3983" s="5">
        <f t="shared" si="570"/>
        <v>83262.28437321118</v>
      </c>
    </row>
    <row r="3984" spans="4:23" x14ac:dyDescent="0.25">
      <c r="D3984">
        <f t="shared" si="571"/>
        <v>3982</v>
      </c>
      <c r="E3984" s="3">
        <v>43996</v>
      </c>
      <c r="F3984" s="4">
        <v>0.91666666666666663</v>
      </c>
      <c r="G3984">
        <v>20</v>
      </c>
      <c r="H3984">
        <v>0</v>
      </c>
      <c r="I3984" s="5">
        <f t="shared" si="566"/>
        <v>3</v>
      </c>
      <c r="J3984" s="22">
        <v>0</v>
      </c>
      <c r="K3984">
        <v>1.4841E-4</v>
      </c>
      <c r="L3984" s="5" cm="1">
        <f t="array" ref="L3984">_xlfn.IFS(I3984=0, 0, I3984&gt;34, 0, AND(I3984&gt;0, I3984&lt;35), VLOOKUP(I3984, $A$63:$C$96, 3))</f>
        <v>232</v>
      </c>
      <c r="M3984" s="5">
        <f t="shared" si="565"/>
        <v>0</v>
      </c>
      <c r="N3984" s="5">
        <v>516.55128308895291</v>
      </c>
      <c r="O3984" s="5">
        <f t="shared" si="572"/>
        <v>4180.7096999999994</v>
      </c>
      <c r="P3984" s="5">
        <f t="shared" si="573"/>
        <v>232</v>
      </c>
      <c r="Q3984" s="5">
        <f t="shared" si="567"/>
        <v>0</v>
      </c>
      <c r="R3984" s="5">
        <f>IF(O3984&gt;(P3984+U3984),O3984-P3984-U3984, 0)</f>
        <v>0</v>
      </c>
      <c r="S3984" s="5">
        <f t="shared" si="568"/>
        <v>0</v>
      </c>
      <c r="T3984" s="5">
        <f t="shared" si="569"/>
        <v>0</v>
      </c>
      <c r="U3984" s="5">
        <f>IF(O3984&gt;P3984,IF(V3983*($B$6/100)&gt;=O3984-P3984,(O3984-P3984), V3983*($B$6/100)), 0)</f>
        <v>3948.7096999999994</v>
      </c>
      <c r="V3984" s="5">
        <f>V3983+(T3984*($B$5/100))-(U3984/($B$6/100))</f>
        <v>3324850.3610713044</v>
      </c>
      <c r="W3984" s="5">
        <f t="shared" si="570"/>
        <v>83121.259026782616</v>
      </c>
    </row>
    <row r="3985" spans="4:23" x14ac:dyDescent="0.25">
      <c r="D3985">
        <f t="shared" si="571"/>
        <v>3983</v>
      </c>
      <c r="E3985" s="3">
        <v>43996</v>
      </c>
      <c r="F3985" s="4">
        <v>0.95833333333333337</v>
      </c>
      <c r="G3985">
        <v>30</v>
      </c>
      <c r="H3985">
        <v>0</v>
      </c>
      <c r="I3985" s="5">
        <f t="shared" si="566"/>
        <v>4</v>
      </c>
      <c r="J3985" s="22">
        <v>0</v>
      </c>
      <c r="K3985">
        <v>1.4977E-4</v>
      </c>
      <c r="L3985" s="5" cm="1">
        <f t="array" ref="L3985">_xlfn.IFS(I3985=0, 0, I3985&gt;34, 0, AND(I3985&gt;0, I3985&lt;35), VLOOKUP(I3985, $A$63:$C$96, 3))</f>
        <v>740</v>
      </c>
      <c r="M3985" s="5">
        <f t="shared" si="565"/>
        <v>0</v>
      </c>
      <c r="N3985" s="5">
        <v>501.53293690075276</v>
      </c>
      <c r="O3985" s="5">
        <f t="shared" si="572"/>
        <v>4219.0209000000004</v>
      </c>
      <c r="P3985" s="5">
        <f t="shared" si="573"/>
        <v>740</v>
      </c>
      <c r="Q3985" s="5">
        <f t="shared" si="567"/>
        <v>0</v>
      </c>
      <c r="R3985" s="5">
        <f>IF(O3985&gt;(P3985+U3985),O3985-P3985-U3985, 0)</f>
        <v>0</v>
      </c>
      <c r="S3985" s="5">
        <f t="shared" si="568"/>
        <v>0</v>
      </c>
      <c r="T3985" s="5">
        <f t="shared" si="569"/>
        <v>0</v>
      </c>
      <c r="U3985" s="5">
        <f>IF(O3985&gt;P3985,IF(V3984*($B$6/100)&gt;=O3985-P3985,(O3985-P3985), V3984*($B$6/100)), 0)</f>
        <v>3479.0209000000004</v>
      </c>
      <c r="V3985" s="5">
        <f>V3984+(T3985*($B$5/100))-(U3985/($B$6/100))</f>
        <v>3319880.3312141616</v>
      </c>
      <c r="W3985" s="5">
        <f t="shared" si="570"/>
        <v>82997.008280354043</v>
      </c>
    </row>
    <row r="3986" spans="4:23" x14ac:dyDescent="0.25">
      <c r="D3986">
        <f t="shared" si="571"/>
        <v>3984</v>
      </c>
      <c r="E3986" s="3">
        <v>43997</v>
      </c>
      <c r="F3986" s="4">
        <v>0</v>
      </c>
      <c r="G3986">
        <v>20</v>
      </c>
      <c r="H3986">
        <v>0</v>
      </c>
      <c r="I3986" s="5">
        <f t="shared" si="566"/>
        <v>3</v>
      </c>
      <c r="J3986" s="22">
        <v>0</v>
      </c>
      <c r="K3986">
        <v>1.2815999999999999E-4</v>
      </c>
      <c r="L3986" s="5" cm="1">
        <f t="array" ref="L3986">_xlfn.IFS(I3986=0, 0, I3986&gt;34, 0, AND(I3986&gt;0, I3986&lt;35), VLOOKUP(I3986, $A$63:$C$96, 3))</f>
        <v>232</v>
      </c>
      <c r="M3986" s="5">
        <f t="shared" si="565"/>
        <v>0</v>
      </c>
      <c r="N3986" s="5">
        <v>459.39682343666192</v>
      </c>
      <c r="O3986" s="5">
        <f t="shared" si="572"/>
        <v>3610.2672000000002</v>
      </c>
      <c r="P3986" s="5">
        <f t="shared" si="573"/>
        <v>232</v>
      </c>
      <c r="Q3986" s="5">
        <f t="shared" si="567"/>
        <v>0</v>
      </c>
      <c r="R3986" s="5">
        <f>IF(O3986&gt;(P3986+U3986),O3986-P3986-U3986, 0)</f>
        <v>0</v>
      </c>
      <c r="S3986" s="5">
        <f t="shared" si="568"/>
        <v>0</v>
      </c>
      <c r="T3986" s="5">
        <f t="shared" si="569"/>
        <v>0</v>
      </c>
      <c r="U3986" s="5">
        <f>IF(O3986&gt;P3986,IF(V3985*($B$6/100)&gt;=O3986-P3986,(O3986-P3986), V3985*($B$6/100)), 0)</f>
        <v>3378.2672000000002</v>
      </c>
      <c r="V3986" s="5">
        <f>V3985+(T3986*($B$5/100))-(U3986/($B$6/100))</f>
        <v>3315054.2352141617</v>
      </c>
      <c r="W3986" s="5">
        <f t="shared" si="570"/>
        <v>82876.355880354036</v>
      </c>
    </row>
    <row r="3987" spans="4:23" x14ac:dyDescent="0.25">
      <c r="D3987">
        <f t="shared" si="571"/>
        <v>3985</v>
      </c>
      <c r="E3987" s="3">
        <v>43997</v>
      </c>
      <c r="F3987" s="4">
        <v>4.1666666666666664E-2</v>
      </c>
      <c r="G3987">
        <v>20</v>
      </c>
      <c r="H3987">
        <v>0</v>
      </c>
      <c r="I3987" s="5">
        <f t="shared" si="566"/>
        <v>3</v>
      </c>
      <c r="J3987" s="22">
        <v>0</v>
      </c>
      <c r="K3987">
        <v>9.7899999999999994E-5</v>
      </c>
      <c r="L3987" s="5" cm="1">
        <f t="array" ref="L3987">_xlfn.IFS(I3987=0, 0, I3987&gt;34, 0, AND(I3987&gt;0, I3987&lt;35), VLOOKUP(I3987, $A$63:$C$96, 3))</f>
        <v>232</v>
      </c>
      <c r="M3987" s="5">
        <f t="shared" si="565"/>
        <v>0</v>
      </c>
      <c r="N3987" s="5">
        <v>396.12178415737804</v>
      </c>
      <c r="O3987" s="5">
        <f t="shared" si="572"/>
        <v>2757.8429999999998</v>
      </c>
      <c r="P3987" s="5">
        <f t="shared" si="573"/>
        <v>232</v>
      </c>
      <c r="Q3987" s="5">
        <f t="shared" si="567"/>
        <v>0</v>
      </c>
      <c r="R3987" s="5">
        <f>IF(O3987&gt;(P3987+U3987),O3987-P3987-U3987, 0)</f>
        <v>0</v>
      </c>
      <c r="S3987" s="5">
        <f t="shared" si="568"/>
        <v>0</v>
      </c>
      <c r="T3987" s="5">
        <f t="shared" si="569"/>
        <v>0</v>
      </c>
      <c r="U3987" s="5">
        <f>IF(O3987&gt;P3987,IF(V3986*($B$6/100)&gt;=O3987-P3987,(O3987-P3987), V3986*($B$6/100)), 0)</f>
        <v>2525.8429999999998</v>
      </c>
      <c r="V3987" s="5">
        <f>V3986+(T3987*($B$5/100))-(U3987/($B$6/100))</f>
        <v>3311445.8880713047</v>
      </c>
      <c r="W3987" s="5">
        <f t="shared" si="570"/>
        <v>82786.147201782616</v>
      </c>
    </row>
    <row r="3988" spans="4:23" x14ac:dyDescent="0.25">
      <c r="D3988">
        <f t="shared" si="571"/>
        <v>3986</v>
      </c>
      <c r="E3988" s="3">
        <v>43997</v>
      </c>
      <c r="F3988" s="4">
        <v>8.3333333333333329E-2</v>
      </c>
      <c r="G3988">
        <v>10</v>
      </c>
      <c r="H3988">
        <v>0</v>
      </c>
      <c r="I3988" s="5">
        <f t="shared" si="566"/>
        <v>1</v>
      </c>
      <c r="J3988" s="22">
        <v>0</v>
      </c>
      <c r="K3988">
        <v>7.981000000000001E-5</v>
      </c>
      <c r="L3988" s="5" cm="1">
        <f t="array" ref="L3988">_xlfn.IFS(I3988=0, 0, I3988&gt;34, 0, AND(I3988&gt;0, I3988&lt;35), VLOOKUP(I3988, $A$63:$C$96, 3))</f>
        <v>0</v>
      </c>
      <c r="M3988" s="5">
        <f t="shared" si="565"/>
        <v>0</v>
      </c>
      <c r="N3988" s="5">
        <v>349.92297323288949</v>
      </c>
      <c r="O3988" s="5">
        <f t="shared" si="572"/>
        <v>2248.2477000000003</v>
      </c>
      <c r="P3988" s="5">
        <f t="shared" si="573"/>
        <v>0</v>
      </c>
      <c r="Q3988" s="5">
        <f t="shared" si="567"/>
        <v>0</v>
      </c>
      <c r="R3988" s="5">
        <f>IF(O3988&gt;(P3988+U3988),O3988-P3988-U3988, 0)</f>
        <v>0</v>
      </c>
      <c r="S3988" s="5">
        <f t="shared" si="568"/>
        <v>0</v>
      </c>
      <c r="T3988" s="5">
        <f t="shared" si="569"/>
        <v>0</v>
      </c>
      <c r="U3988" s="5">
        <f>IF(O3988&gt;P3988,IF(V3987*($B$6/100)&gt;=O3988-P3988,(O3988-P3988), V3987*($B$6/100)), 0)</f>
        <v>2248.2477000000003</v>
      </c>
      <c r="V3988" s="5">
        <f>V3987+(T3988*($B$5/100))-(U3988/($B$6/100))</f>
        <v>3308234.1056427332</v>
      </c>
      <c r="W3988" s="5">
        <f t="shared" si="570"/>
        <v>82705.852641068326</v>
      </c>
    </row>
    <row r="3989" spans="4:23" x14ac:dyDescent="0.25">
      <c r="D3989">
        <f t="shared" si="571"/>
        <v>3987</v>
      </c>
      <c r="E3989" s="3">
        <v>43997</v>
      </c>
      <c r="F3989" s="4">
        <v>0.125</v>
      </c>
      <c r="G3989">
        <v>10</v>
      </c>
      <c r="H3989">
        <v>0</v>
      </c>
      <c r="I3989" s="5">
        <f t="shared" si="566"/>
        <v>1</v>
      </c>
      <c r="J3989" s="22">
        <v>0</v>
      </c>
      <c r="K3989">
        <v>7.148E-5</v>
      </c>
      <c r="L3989" s="5" cm="1">
        <f t="array" ref="L3989">_xlfn.IFS(I3989=0, 0, I3989&gt;34, 0, AND(I3989&gt;0, I3989&lt;35), VLOOKUP(I3989, $A$63:$C$96, 3))</f>
        <v>0</v>
      </c>
      <c r="M3989" s="5">
        <f t="shared" si="565"/>
        <v>0</v>
      </c>
      <c r="N3989" s="5">
        <v>343.93788695896956</v>
      </c>
      <c r="O3989" s="5">
        <f t="shared" si="572"/>
        <v>2013.5915999999997</v>
      </c>
      <c r="P3989" s="5">
        <f t="shared" si="573"/>
        <v>0</v>
      </c>
      <c r="Q3989" s="5">
        <f t="shared" si="567"/>
        <v>0</v>
      </c>
      <c r="R3989" s="5">
        <f>IF(O3989&gt;(P3989+U3989),O3989-P3989-U3989, 0)</f>
        <v>0</v>
      </c>
      <c r="S3989" s="5">
        <f t="shared" si="568"/>
        <v>0</v>
      </c>
      <c r="T3989" s="5">
        <f t="shared" si="569"/>
        <v>0</v>
      </c>
      <c r="U3989" s="5">
        <f>IF(O3989&gt;P3989,IF(V3988*($B$6/100)&gt;=O3989-P3989,(O3989-P3989), V3988*($B$6/100)), 0)</f>
        <v>2013.5915999999997</v>
      </c>
      <c r="V3989" s="5">
        <f>V3988+(T3989*($B$5/100))-(U3989/($B$6/100))</f>
        <v>3305357.5462141619</v>
      </c>
      <c r="W3989" s="5">
        <f t="shared" si="570"/>
        <v>82633.938655354053</v>
      </c>
    </row>
    <row r="3990" spans="4:23" x14ac:dyDescent="0.25">
      <c r="D3990">
        <f t="shared" si="571"/>
        <v>3988</v>
      </c>
      <c r="E3990" s="3">
        <v>43997</v>
      </c>
      <c r="F3990" s="4">
        <v>0.16666666666666666</v>
      </c>
      <c r="G3990">
        <v>20</v>
      </c>
      <c r="H3990">
        <v>0</v>
      </c>
      <c r="I3990" s="5">
        <f t="shared" si="566"/>
        <v>3</v>
      </c>
      <c r="J3990" s="22">
        <v>0</v>
      </c>
      <c r="K3990">
        <v>6.8780000000000002E-5</v>
      </c>
      <c r="L3990" s="5" cm="1">
        <f t="array" ref="L3990">_xlfn.IFS(I3990=0, 0, I3990&gt;34, 0, AND(I3990&gt;0, I3990&lt;35), VLOOKUP(I3990, $A$63:$C$96, 3))</f>
        <v>232</v>
      </c>
      <c r="M3990" s="5">
        <f t="shared" si="565"/>
        <v>0</v>
      </c>
      <c r="N3990" s="5">
        <v>345.97823085965319</v>
      </c>
      <c r="O3990" s="5">
        <f t="shared" si="572"/>
        <v>1937.5326000000002</v>
      </c>
      <c r="P3990" s="5">
        <f t="shared" si="573"/>
        <v>232</v>
      </c>
      <c r="Q3990" s="5">
        <f t="shared" si="567"/>
        <v>0</v>
      </c>
      <c r="R3990" s="5">
        <f>IF(O3990&gt;(P3990+U3990),O3990-P3990-U3990, 0)</f>
        <v>0</v>
      </c>
      <c r="S3990" s="5">
        <f t="shared" si="568"/>
        <v>0</v>
      </c>
      <c r="T3990" s="5">
        <f t="shared" si="569"/>
        <v>0</v>
      </c>
      <c r="U3990" s="5">
        <f>IF(O3990&gt;P3990,IF(V3989*($B$6/100)&gt;=O3990-P3990,(O3990-P3990), V3989*($B$6/100)), 0)</f>
        <v>1705.5326000000002</v>
      </c>
      <c r="V3990" s="5">
        <f>V3989+(T3990*($B$5/100))-(U3990/($B$6/100))</f>
        <v>3302921.0710713048</v>
      </c>
      <c r="W3990" s="5">
        <f t="shared" si="570"/>
        <v>82573.026776782615</v>
      </c>
    </row>
    <row r="3991" spans="4:23" x14ac:dyDescent="0.25">
      <c r="D3991">
        <f t="shared" si="571"/>
        <v>3989</v>
      </c>
      <c r="E3991" s="3">
        <v>43997</v>
      </c>
      <c r="F3991" s="4">
        <v>0.20833333333333334</v>
      </c>
      <c r="G3991">
        <v>20</v>
      </c>
      <c r="H3991">
        <v>0</v>
      </c>
      <c r="I3991" s="5">
        <f t="shared" si="566"/>
        <v>3</v>
      </c>
      <c r="J3991" s="22">
        <v>2.4744757823055187E-6</v>
      </c>
      <c r="K3991">
        <v>6.8219999999999994E-5</v>
      </c>
      <c r="L3991" s="5" cm="1">
        <f t="array" ref="L3991">_xlfn.IFS(I3991=0, 0, I3991&gt;34, 0, AND(I3991&gt;0, I3991&lt;35), VLOOKUP(I3991, $A$63:$C$96, 3))</f>
        <v>232</v>
      </c>
      <c r="M3991" s="5">
        <f t="shared" si="565"/>
        <v>11.753759965951215</v>
      </c>
      <c r="N3991" s="5">
        <v>359.09313046004991</v>
      </c>
      <c r="O3991" s="5">
        <f t="shared" si="572"/>
        <v>1921.7573999999997</v>
      </c>
      <c r="P3991" s="5">
        <f t="shared" si="573"/>
        <v>243.75375996595122</v>
      </c>
      <c r="Q3991" s="5">
        <f t="shared" si="567"/>
        <v>0</v>
      </c>
      <c r="R3991" s="5">
        <f>IF(O3991&gt;(P3991+U3991),O3991-P3991-U3991, 0)</f>
        <v>0</v>
      </c>
      <c r="S3991" s="5">
        <f t="shared" si="568"/>
        <v>0</v>
      </c>
      <c r="T3991" s="5">
        <f t="shared" si="569"/>
        <v>0</v>
      </c>
      <c r="U3991" s="5">
        <f>IF(O3991&gt;P3991,IF(V3990*($B$6/100)&gt;=O3991-P3991,(O3991-P3991), V3990*($B$6/100)), 0)</f>
        <v>1678.0036400340484</v>
      </c>
      <c r="V3991" s="5">
        <f>V3990+(T3991*($B$5/100))-(U3991/($B$6/100))</f>
        <v>3300523.9230141132</v>
      </c>
      <c r="W3991" s="5">
        <f t="shared" si="570"/>
        <v>82513.098075352827</v>
      </c>
    </row>
    <row r="3992" spans="4:23" x14ac:dyDescent="0.25">
      <c r="D3992">
        <f t="shared" si="571"/>
        <v>3990</v>
      </c>
      <c r="E3992" s="3">
        <v>43997</v>
      </c>
      <c r="F3992" s="4">
        <v>0.25</v>
      </c>
      <c r="G3992">
        <v>30</v>
      </c>
      <c r="H3992">
        <v>0</v>
      </c>
      <c r="I3992" s="5">
        <f t="shared" si="566"/>
        <v>4</v>
      </c>
      <c r="J3992" s="22">
        <v>2.2270282040749667E-5</v>
      </c>
      <c r="K3992">
        <v>7.0019999999999997E-5</v>
      </c>
      <c r="L3992" s="5" cm="1">
        <f t="array" ref="L3992">_xlfn.IFS(I3992=0, 0, I3992&gt;34, 0, AND(I3992&gt;0, I3992&lt;35), VLOOKUP(I3992, $A$63:$C$96, 3))</f>
        <v>740</v>
      </c>
      <c r="M3992" s="5">
        <f t="shared" si="565"/>
        <v>105.78383969356092</v>
      </c>
      <c r="N3992" s="5">
        <v>396.33221526911996</v>
      </c>
      <c r="O3992" s="5">
        <f t="shared" si="572"/>
        <v>1972.4633999999999</v>
      </c>
      <c r="P3992" s="5">
        <f t="shared" si="573"/>
        <v>845.78383969356094</v>
      </c>
      <c r="Q3992" s="5">
        <f t="shared" si="567"/>
        <v>0</v>
      </c>
      <c r="R3992" s="5">
        <f>IF(O3992&gt;(P3992+U3992),O3992-P3992-U3992, 0)</f>
        <v>0</v>
      </c>
      <c r="S3992" s="5">
        <f t="shared" si="568"/>
        <v>0</v>
      </c>
      <c r="T3992" s="5">
        <f t="shared" si="569"/>
        <v>0</v>
      </c>
      <c r="U3992" s="5">
        <f>IF(O3992&gt;P3992,IF(V3991*($B$6/100)&gt;=O3992-P3992,(O3992-P3992), V3991*($B$6/100)), 0)</f>
        <v>1126.6795603064388</v>
      </c>
      <c r="V3992" s="5">
        <f>V3991+(T3992*($B$5/100))-(U3992/($B$6/100))</f>
        <v>3298914.3807851039</v>
      </c>
      <c r="W3992" s="5">
        <f t="shared" si="570"/>
        <v>82472.8595196276</v>
      </c>
    </row>
    <row r="3993" spans="4:23" x14ac:dyDescent="0.25">
      <c r="D3993">
        <f t="shared" si="571"/>
        <v>3991</v>
      </c>
      <c r="E3993" s="3">
        <v>43997</v>
      </c>
      <c r="F3993" s="4">
        <v>0.29166666666666669</v>
      </c>
      <c r="G3993">
        <v>20</v>
      </c>
      <c r="H3993">
        <v>0</v>
      </c>
      <c r="I3993" s="5">
        <f t="shared" si="566"/>
        <v>3</v>
      </c>
      <c r="J3993" s="22">
        <v>7.1759797686860035E-5</v>
      </c>
      <c r="K3993">
        <v>7.6439999999999993E-5</v>
      </c>
      <c r="L3993" s="5" cm="1">
        <f t="array" ref="L3993">_xlfn.IFS(I3993=0, 0, I3993&gt;34, 0, AND(I3993&gt;0, I3993&lt;35), VLOOKUP(I3993, $A$63:$C$96, 3))</f>
        <v>232</v>
      </c>
      <c r="M3993" s="5">
        <f t="shared" si="565"/>
        <v>340.85903901258519</v>
      </c>
      <c r="N3993" s="5">
        <v>491.98492916276172</v>
      </c>
      <c r="O3993" s="5">
        <f t="shared" si="572"/>
        <v>2153.3148000000001</v>
      </c>
      <c r="P3993" s="5">
        <f t="shared" si="573"/>
        <v>572.85903901258519</v>
      </c>
      <c r="Q3993" s="5">
        <f t="shared" si="567"/>
        <v>0</v>
      </c>
      <c r="R3993" s="5">
        <f>IF(O3993&gt;(P3993+U3993),O3993-P3993-U3993, 0)</f>
        <v>0</v>
      </c>
      <c r="S3993" s="5">
        <f t="shared" si="568"/>
        <v>0</v>
      </c>
      <c r="T3993" s="5">
        <f t="shared" si="569"/>
        <v>0</v>
      </c>
      <c r="U3993" s="5">
        <f>IF(O3993&gt;P3993,IF(V3992*($B$6/100)&gt;=O3993-P3993,(O3993-P3993), V3992*($B$6/100)), 0)</f>
        <v>1580.455760987415</v>
      </c>
      <c r="V3993" s="5">
        <f>V3992+(T3993*($B$5/100))-(U3993/($B$6/100))</f>
        <v>3296656.5868408363</v>
      </c>
      <c r="W3993" s="5">
        <f t="shared" si="570"/>
        <v>82416.414671020902</v>
      </c>
    </row>
    <row r="3994" spans="4:23" x14ac:dyDescent="0.25">
      <c r="D3994">
        <f t="shared" si="571"/>
        <v>3992</v>
      </c>
      <c r="E3994" s="3">
        <v>43997</v>
      </c>
      <c r="F3994" s="4">
        <v>0.33333333333333331</v>
      </c>
      <c r="G3994">
        <v>20</v>
      </c>
      <c r="H3994">
        <v>0</v>
      </c>
      <c r="I3994" s="5">
        <f t="shared" si="566"/>
        <v>3</v>
      </c>
      <c r="J3994" s="22">
        <v>1.4599407115602561E-4</v>
      </c>
      <c r="K3994">
        <v>8.6749999999999994E-5</v>
      </c>
      <c r="L3994" s="5" cm="1">
        <f t="array" ref="L3994">_xlfn.IFS(I3994=0, 0, I3994&gt;34, 0, AND(I3994&gt;0, I3994&lt;35), VLOOKUP(I3994, $A$63:$C$96, 3))</f>
        <v>232</v>
      </c>
      <c r="M3994" s="5">
        <f t="shared" si="565"/>
        <v>693.47183799112167</v>
      </c>
      <c r="N3994" s="5">
        <v>703.30610368780242</v>
      </c>
      <c r="O3994" s="5">
        <f t="shared" si="572"/>
        <v>2443.7474999999999</v>
      </c>
      <c r="P3994" s="5">
        <f t="shared" si="573"/>
        <v>925.47183799112167</v>
      </c>
      <c r="Q3994" s="5">
        <f t="shared" si="567"/>
        <v>0</v>
      </c>
      <c r="R3994" s="5">
        <f>IF(O3994&gt;(P3994+U3994),O3994-P3994-U3994, 0)</f>
        <v>0</v>
      </c>
      <c r="S3994" s="5">
        <f t="shared" si="568"/>
        <v>0</v>
      </c>
      <c r="T3994" s="5">
        <f t="shared" si="569"/>
        <v>0</v>
      </c>
      <c r="U3994" s="5">
        <f>IF(O3994&gt;P3994,IF(V3993*($B$6/100)&gt;=O3994-P3994,(O3994-P3994), V3993*($B$6/100)), 0)</f>
        <v>1518.2756620088783</v>
      </c>
      <c r="V3994" s="5">
        <f>V3993+(T3994*($B$5/100))-(U3994/($B$6/100))</f>
        <v>3294487.6216093949</v>
      </c>
      <c r="W3994" s="5">
        <f t="shared" si="570"/>
        <v>82362.190540234878</v>
      </c>
    </row>
    <row r="3995" spans="4:23" x14ac:dyDescent="0.25">
      <c r="D3995">
        <f t="shared" si="571"/>
        <v>3993</v>
      </c>
      <c r="E3995" s="3">
        <v>43997</v>
      </c>
      <c r="F3995" s="4">
        <v>0.375</v>
      </c>
      <c r="G3995">
        <v>30</v>
      </c>
      <c r="H3995">
        <v>1</v>
      </c>
      <c r="I3995" s="5">
        <f t="shared" si="566"/>
        <v>4</v>
      </c>
      <c r="J3995" s="22">
        <v>2.771412876182181E-4</v>
      </c>
      <c r="K3995">
        <v>8.4450000000000006E-5</v>
      </c>
      <c r="L3995" s="5" cm="1">
        <f t="array" ref="L3995">_xlfn.IFS(I3995=0, 0, I3995&gt;34, 0, AND(I3995&gt;0, I3995&lt;35), VLOOKUP(I3995, $A$63:$C$96, 3))</f>
        <v>740</v>
      </c>
      <c r="M3995" s="5">
        <f t="shared" si="565"/>
        <v>1316.421116186536</v>
      </c>
      <c r="N3995" s="5">
        <v>760.69975035660627</v>
      </c>
      <c r="O3995" s="5">
        <f t="shared" si="572"/>
        <v>2378.9565000000002</v>
      </c>
      <c r="P3995" s="5">
        <f t="shared" si="573"/>
        <v>2056.421116186536</v>
      </c>
      <c r="Q3995" s="5">
        <f t="shared" si="567"/>
        <v>0</v>
      </c>
      <c r="R3995" s="5">
        <f>IF(O3995&gt;(P3995+U3995),O3995-P3995-U3995, 0)</f>
        <v>0</v>
      </c>
      <c r="S3995" s="5">
        <f t="shared" si="568"/>
        <v>0</v>
      </c>
      <c r="T3995" s="5">
        <f t="shared" si="569"/>
        <v>0</v>
      </c>
      <c r="U3995" s="5">
        <f>IF(O3995&gt;P3995,IF(V3994*($B$6/100)&gt;=O3995-P3995,(O3995-P3995), V3994*($B$6/100)), 0)</f>
        <v>322.53538381346425</v>
      </c>
      <c r="V3995" s="5">
        <f>V3994+(T3995*($B$5/100))-(U3995/($B$6/100))</f>
        <v>3294026.8567753755</v>
      </c>
      <c r="W3995" s="5">
        <f t="shared" si="570"/>
        <v>82350.671419384395</v>
      </c>
    </row>
    <row r="3996" spans="4:23" x14ac:dyDescent="0.25">
      <c r="D3996">
        <f t="shared" si="571"/>
        <v>3994</v>
      </c>
      <c r="E3996" s="3">
        <v>43997</v>
      </c>
      <c r="F3996" s="4">
        <v>0.41666666666666669</v>
      </c>
      <c r="G3996">
        <v>30</v>
      </c>
      <c r="H3996">
        <v>2</v>
      </c>
      <c r="I3996" s="5">
        <f t="shared" si="566"/>
        <v>4</v>
      </c>
      <c r="J3996" s="22">
        <v>4.0581402829810507E-4</v>
      </c>
      <c r="K3996">
        <v>7.9930000000000002E-5</v>
      </c>
      <c r="L3996" s="5" cm="1">
        <f t="array" ref="L3996">_xlfn.IFS(I3996=0, 0, I3996&gt;34, 0, AND(I3996&gt;0, I3996&lt;35), VLOOKUP(I3996, $A$63:$C$96, 3))</f>
        <v>740</v>
      </c>
      <c r="M3996" s="5">
        <f t="shared" si="565"/>
        <v>1927.616634415999</v>
      </c>
      <c r="N3996" s="5">
        <v>739.61052752650755</v>
      </c>
      <c r="O3996" s="5">
        <f t="shared" si="572"/>
        <v>2251.6280999999999</v>
      </c>
      <c r="P3996" s="5">
        <f t="shared" si="573"/>
        <v>2251.6280999999999</v>
      </c>
      <c r="Q3996" s="5">
        <f t="shared" si="567"/>
        <v>415.98853441599931</v>
      </c>
      <c r="R3996" s="5">
        <f>IF(O3996&gt;(P3996+U3996),O3996-P3996-U3996, 0)</f>
        <v>0</v>
      </c>
      <c r="S3996" s="5">
        <f t="shared" si="568"/>
        <v>0</v>
      </c>
      <c r="T3996" s="5">
        <f t="shared" si="569"/>
        <v>415.98853441599931</v>
      </c>
      <c r="U3996" s="5">
        <f>IF(O3996&gt;P3996,IF(V3995*($B$6/100)&gt;=O3996-P3996,(O3996-P3996), V3995*($B$6/100)), 0)</f>
        <v>0</v>
      </c>
      <c r="V3996" s="5">
        <f>V3995+(T3996*($B$5/100))-(U3996/($B$6/100))</f>
        <v>3294318.0487494669</v>
      </c>
      <c r="W3996" s="5">
        <f t="shared" si="570"/>
        <v>82357.951218736678</v>
      </c>
    </row>
    <row r="3997" spans="4:23" x14ac:dyDescent="0.25">
      <c r="D3997">
        <f t="shared" si="571"/>
        <v>3995</v>
      </c>
      <c r="E3997" s="3">
        <v>43997</v>
      </c>
      <c r="F3997" s="4">
        <v>0.45833333333333331</v>
      </c>
      <c r="G3997">
        <v>30</v>
      </c>
      <c r="H3997">
        <v>3</v>
      </c>
      <c r="I3997" s="5">
        <f t="shared" si="566"/>
        <v>4</v>
      </c>
      <c r="J3997" s="22">
        <v>5.0231858380802023E-4</v>
      </c>
      <c r="K3997">
        <v>6.9290000000000009E-5</v>
      </c>
      <c r="L3997" s="5" cm="1">
        <f t="array" ref="L3997">_xlfn.IFS(I3997=0, 0, I3997&gt;34, 0, AND(I3997&gt;0, I3997&lt;35), VLOOKUP(I3997, $A$63:$C$96, 3))</f>
        <v>740</v>
      </c>
      <c r="M3997" s="5">
        <f t="shared" si="565"/>
        <v>2386.0132730880964</v>
      </c>
      <c r="N3997" s="5">
        <v>610.84173478167145</v>
      </c>
      <c r="O3997" s="5">
        <f t="shared" si="572"/>
        <v>1951.8993000000003</v>
      </c>
      <c r="P3997" s="5">
        <f t="shared" si="573"/>
        <v>1951.8993000000003</v>
      </c>
      <c r="Q3997" s="5">
        <f t="shared" si="567"/>
        <v>487.20077413479089</v>
      </c>
      <c r="R3997" s="5">
        <f>IF(O3997&gt;(P3997+U3997),O3997-P3997-U3997, 0)</f>
        <v>0</v>
      </c>
      <c r="S3997" s="5">
        <f t="shared" si="568"/>
        <v>313.72674424797708</v>
      </c>
      <c r="T3997" s="5">
        <f t="shared" si="569"/>
        <v>860.38722884011906</v>
      </c>
      <c r="U3997" s="5">
        <f>IF(O3997&gt;P3997,IF(V3996*($B$6/100)&gt;=O3997-P3997,(O3997-P3997), V3996*($B$6/100)), 0)</f>
        <v>0</v>
      </c>
      <c r="V3997" s="5">
        <f>V3996+(T3997*($B$5/100))-(U3997/($B$6/100))</f>
        <v>3294920.3198096552</v>
      </c>
      <c r="W3997" s="5">
        <f t="shared" si="570"/>
        <v>82373.00799524138</v>
      </c>
    </row>
    <row r="3998" spans="4:23" x14ac:dyDescent="0.25">
      <c r="D3998">
        <f t="shared" si="571"/>
        <v>3996</v>
      </c>
      <c r="E3998" s="3">
        <v>43997</v>
      </c>
      <c r="F3998" s="4">
        <v>0.5</v>
      </c>
      <c r="G3998">
        <v>30</v>
      </c>
      <c r="H3998">
        <v>3</v>
      </c>
      <c r="I3998" s="5">
        <f t="shared" si="566"/>
        <v>4</v>
      </c>
      <c r="J3998" s="22">
        <v>5.1963991428415892E-4</v>
      </c>
      <c r="K3998">
        <v>5.944E-5</v>
      </c>
      <c r="L3998" s="5" cm="1">
        <f t="array" ref="L3998">_xlfn.IFS(I3998=0, 0, I3998&gt;34, 0, AND(I3998&gt;0, I3998&lt;35), VLOOKUP(I3998, $A$63:$C$96, 3))</f>
        <v>740</v>
      </c>
      <c r="M3998" s="5">
        <f t="shared" si="565"/>
        <v>2468.2895928497551</v>
      </c>
      <c r="N3998" s="5">
        <v>593.75072834594562</v>
      </c>
      <c r="O3998" s="5">
        <f t="shared" si="572"/>
        <v>1674.4248</v>
      </c>
      <c r="P3998" s="5">
        <f t="shared" si="573"/>
        <v>1674.4248</v>
      </c>
      <c r="Q3998" s="5">
        <f t="shared" si="567"/>
        <v>487.20077413479089</v>
      </c>
      <c r="R3998" s="5">
        <f>IF(O3998&gt;(P3998+U3998),O3998-P3998-U3998, 0)</f>
        <v>0</v>
      </c>
      <c r="S3998" s="5">
        <f t="shared" si="568"/>
        <v>304.94884729089051</v>
      </c>
      <c r="T3998" s="5">
        <f t="shared" si="569"/>
        <v>1228.9159455588647</v>
      </c>
      <c r="U3998" s="5">
        <f>IF(O3998&gt;P3998,IF(V3997*($B$6/100)&gt;=O3998-P3998,(O3998-P3998), V3997*($B$6/100)), 0)</f>
        <v>0</v>
      </c>
      <c r="V3998" s="5">
        <f>V3997+(T3998*($B$5/100))-(U3998/($B$6/100))</f>
        <v>3295780.5609715465</v>
      </c>
      <c r="W3998" s="5">
        <f t="shared" si="570"/>
        <v>82394.514024288655</v>
      </c>
    </row>
    <row r="3999" spans="4:23" x14ac:dyDescent="0.25">
      <c r="D3999">
        <f t="shared" si="571"/>
        <v>3997</v>
      </c>
      <c r="E3999" s="3">
        <v>43997</v>
      </c>
      <c r="F3999" s="4">
        <v>0.54166666666666663</v>
      </c>
      <c r="G3999">
        <v>30</v>
      </c>
      <c r="H3999">
        <v>8</v>
      </c>
      <c r="I3999" s="5">
        <f t="shared" si="566"/>
        <v>4</v>
      </c>
      <c r="J3999" s="22">
        <v>6.8295531591632311E-4</v>
      </c>
      <c r="K3999">
        <v>5.5569999999999998E-5</v>
      </c>
      <c r="L3999" s="5" cm="1">
        <f t="array" ref="L3999">_xlfn.IFS(I3999=0, 0, I3999&gt;34, 0, AND(I3999&gt;0, I3999&lt;35), VLOOKUP(I3999, $A$63:$C$96, 3))</f>
        <v>740</v>
      </c>
      <c r="M3999" s="5">
        <f t="shared" si="565"/>
        <v>3244.0377506025347</v>
      </c>
      <c r="N3999" s="5">
        <v>610.87586504458443</v>
      </c>
      <c r="O3999" s="5">
        <f t="shared" si="572"/>
        <v>1565.4069</v>
      </c>
      <c r="P3999" s="5">
        <f t="shared" si="573"/>
        <v>1565.4069</v>
      </c>
      <c r="Q3999" s="5">
        <f t="shared" si="567"/>
        <v>487.20077413479089</v>
      </c>
      <c r="R3999" s="5">
        <f>IF(O3999&gt;(P3999+U3999),O3999-P3999-U3999, 0)</f>
        <v>0</v>
      </c>
      <c r="S3999" s="5">
        <f t="shared" si="568"/>
        <v>313.74427346324563</v>
      </c>
      <c r="T3999" s="5">
        <f t="shared" si="569"/>
        <v>2104.8865771392893</v>
      </c>
      <c r="U3999" s="5">
        <f>IF(O3999&gt;P3999,IF(V3998*($B$6/100)&gt;=O3999-P3999,(O3999-P3999), V3998*($B$6/100)), 0)</f>
        <v>0</v>
      </c>
      <c r="V3999" s="5">
        <f>V3998+(T3999*($B$5/100))-(U3999/($B$6/100))</f>
        <v>3297253.981575544</v>
      </c>
      <c r="W3999" s="5">
        <f t="shared" si="570"/>
        <v>82431.349539388597</v>
      </c>
    </row>
    <row r="4000" spans="4:23" x14ac:dyDescent="0.25">
      <c r="D4000">
        <f t="shared" si="571"/>
        <v>3998</v>
      </c>
      <c r="E4000" s="3">
        <v>43997</v>
      </c>
      <c r="F4000" s="4">
        <v>0.58333333333333337</v>
      </c>
      <c r="G4000">
        <v>40</v>
      </c>
      <c r="H4000">
        <v>8</v>
      </c>
      <c r="I4000" s="5">
        <f t="shared" si="566"/>
        <v>6</v>
      </c>
      <c r="J4000" s="22">
        <v>6.384147518348238E-4</v>
      </c>
      <c r="K4000">
        <v>4.7120000000000003E-5</v>
      </c>
      <c r="L4000" s="5" cm="1">
        <f t="array" ref="L4000">_xlfn.IFS(I4000=0, 0, I4000&gt;34, 0, AND(I4000&gt;0, I4000&lt;35), VLOOKUP(I4000, $A$63:$C$96, 3))</f>
        <v>2980</v>
      </c>
      <c r="M4000" s="5">
        <f t="shared" si="565"/>
        <v>3032.4700712154131</v>
      </c>
      <c r="N4000" s="5">
        <v>561.59435991599617</v>
      </c>
      <c r="O4000" s="5">
        <f t="shared" si="572"/>
        <v>1327.3704000000002</v>
      </c>
      <c r="P4000" s="5">
        <f t="shared" si="573"/>
        <v>1327.3704000000002</v>
      </c>
      <c r="Q4000" s="5">
        <f t="shared" si="567"/>
        <v>487.20077413479089</v>
      </c>
      <c r="R4000" s="5">
        <f>IF(O4000&gt;(P4000+U4000),O4000-P4000-U4000, 0)</f>
        <v>0</v>
      </c>
      <c r="S4000" s="5">
        <f t="shared" si="568"/>
        <v>288.43341915307303</v>
      </c>
      <c r="T4000" s="5">
        <f t="shared" si="569"/>
        <v>4396.6662520623404</v>
      </c>
      <c r="U4000" s="5">
        <f>IF(O4000&gt;P4000,IF(V3999*($B$6/100)&gt;=O4000-P4000,(O4000-P4000), V3999*($B$6/100)), 0)</f>
        <v>0</v>
      </c>
      <c r="V4000" s="5">
        <f>V3999+(T4000*($B$5/100))-(U4000/($B$6/100))</f>
        <v>3300331.6479519876</v>
      </c>
      <c r="W4000" s="5">
        <f t="shared" si="570"/>
        <v>82508.291198799692</v>
      </c>
    </row>
    <row r="4001" spans="4:23" x14ac:dyDescent="0.25">
      <c r="D4001">
        <f t="shared" si="571"/>
        <v>3999</v>
      </c>
      <c r="E4001" s="3">
        <v>43997</v>
      </c>
      <c r="F4001" s="4">
        <v>0.625</v>
      </c>
      <c r="G4001">
        <v>40</v>
      </c>
      <c r="H4001">
        <v>10</v>
      </c>
      <c r="I4001" s="5">
        <f t="shared" si="566"/>
        <v>6</v>
      </c>
      <c r="J4001" s="22">
        <v>7.0275112217476731E-4</v>
      </c>
      <c r="K4001">
        <v>4.6799999999999999E-5</v>
      </c>
      <c r="L4001" s="5" cm="1">
        <f t="array" ref="L4001">_xlfn.IFS(I4001=0, 0, I4001&gt;34, 0, AND(I4001&gt;0, I4001&lt;35), VLOOKUP(I4001, $A$63:$C$96, 3))</f>
        <v>2980</v>
      </c>
      <c r="M4001" s="5">
        <f t="shared" si="565"/>
        <v>3338.0678303301447</v>
      </c>
      <c r="N4001" s="5">
        <v>484.11188478563139</v>
      </c>
      <c r="O4001" s="5">
        <f t="shared" si="572"/>
        <v>1318.356</v>
      </c>
      <c r="P4001" s="5">
        <f t="shared" si="573"/>
        <v>1318.356</v>
      </c>
      <c r="Q4001" s="5">
        <f t="shared" si="567"/>
        <v>487.20077413479089</v>
      </c>
      <c r="R4001" s="5">
        <f>IF(O4001&gt;(P4001+U4001),O4001-P4001-U4001, 0)</f>
        <v>0</v>
      </c>
      <c r="S4001" s="5">
        <f t="shared" si="568"/>
        <v>248.638619166768</v>
      </c>
      <c r="T4001" s="5">
        <f t="shared" si="569"/>
        <v>4751.073211163377</v>
      </c>
      <c r="U4001" s="5">
        <f>IF(O4001&gt;P4001,IF(V4000*($B$6/100)&gt;=O4001-P4001,(O4001-P4001), V4000*($B$6/100)), 0)</f>
        <v>0</v>
      </c>
      <c r="V4001" s="5">
        <f>V4000+(T4001*($B$5/100))-(U4001/($B$6/100))</f>
        <v>3303657.399199802</v>
      </c>
      <c r="W4001" s="5">
        <f t="shared" si="570"/>
        <v>82591.434979995043</v>
      </c>
    </row>
    <row r="4002" spans="4:23" x14ac:dyDescent="0.25">
      <c r="D4002">
        <f t="shared" si="571"/>
        <v>4000</v>
      </c>
      <c r="E4002" s="3">
        <v>43997</v>
      </c>
      <c r="F4002" s="4">
        <v>0.66666666666666663</v>
      </c>
      <c r="G4002">
        <v>40</v>
      </c>
      <c r="H4002">
        <v>10</v>
      </c>
      <c r="I4002" s="5">
        <f t="shared" si="566"/>
        <v>6</v>
      </c>
      <c r="J4002" s="22">
        <v>6.3594027605251829E-4</v>
      </c>
      <c r="K4002">
        <v>5.2049999999999998E-5</v>
      </c>
      <c r="L4002" s="5" cm="1">
        <f t="array" ref="L4002">_xlfn.IFS(I4002=0, 0, I4002&gt;34, 0, AND(I4002&gt;0, I4002&lt;35), VLOOKUP(I4002, $A$63:$C$96, 3))</f>
        <v>2980</v>
      </c>
      <c r="M4002" s="5">
        <f t="shared" si="565"/>
        <v>3020.7163112494618</v>
      </c>
      <c r="N4002" s="5">
        <v>475.06692988615714</v>
      </c>
      <c r="O4002" s="5">
        <f t="shared" si="572"/>
        <v>1466.2484999999999</v>
      </c>
      <c r="P4002" s="5">
        <f t="shared" si="573"/>
        <v>1466.2484999999999</v>
      </c>
      <c r="Q4002" s="5">
        <f t="shared" si="567"/>
        <v>487.20077413479089</v>
      </c>
      <c r="R4002" s="5">
        <f>IF(O4002&gt;(P4002+U4002),O4002-P4002-U4002, 0)</f>
        <v>0</v>
      </c>
      <c r="S4002" s="5">
        <f t="shared" si="568"/>
        <v>243.99315358885346</v>
      </c>
      <c r="T4002" s="5">
        <f t="shared" si="569"/>
        <v>4290.4746576606085</v>
      </c>
      <c r="U4002" s="5">
        <f>IF(O4002&gt;P4002,IF(V4001*($B$6/100)&gt;=O4002-P4002,(O4002-P4002), V4001*($B$6/100)), 0)</f>
        <v>0</v>
      </c>
      <c r="V4002" s="5">
        <f>V4001+(T4002*($B$5/100))-(U4002/($B$6/100))</f>
        <v>3306660.7314601643</v>
      </c>
      <c r="W4002" s="5">
        <f t="shared" si="570"/>
        <v>82666.518286504113</v>
      </c>
    </row>
    <row r="4003" spans="4:23" x14ac:dyDescent="0.25">
      <c r="D4003">
        <f t="shared" si="571"/>
        <v>4001</v>
      </c>
      <c r="E4003" s="3">
        <v>43997</v>
      </c>
      <c r="F4003" s="4">
        <v>0.70833333333333337</v>
      </c>
      <c r="G4003">
        <v>30</v>
      </c>
      <c r="H4003">
        <v>10</v>
      </c>
      <c r="I4003" s="5">
        <f t="shared" si="566"/>
        <v>4</v>
      </c>
      <c r="J4003" s="22">
        <v>4.8499725333188165E-4</v>
      </c>
      <c r="K4003">
        <v>7.4709999999999995E-5</v>
      </c>
      <c r="L4003" s="5" cm="1">
        <f t="array" ref="L4003">_xlfn.IFS(I4003=0, 0, I4003&gt;34, 0, AND(I4003&gt;0, I4003&lt;35), VLOOKUP(I4003, $A$63:$C$96, 3))</f>
        <v>740</v>
      </c>
      <c r="M4003" s="5">
        <f t="shared" si="565"/>
        <v>2303.7369533264382</v>
      </c>
      <c r="N4003" s="5">
        <v>532.45216964363556</v>
      </c>
      <c r="O4003" s="5">
        <f t="shared" si="572"/>
        <v>2104.5806999999995</v>
      </c>
      <c r="P4003" s="5">
        <f t="shared" si="573"/>
        <v>2104.5806999999995</v>
      </c>
      <c r="Q4003" s="5">
        <f t="shared" si="567"/>
        <v>487.20077413479089</v>
      </c>
      <c r="R4003" s="5">
        <f>IF(O4003&gt;(P4003+U4003),O4003-P4003-U4003, 0)</f>
        <v>0</v>
      </c>
      <c r="S4003" s="5">
        <f t="shared" si="568"/>
        <v>273.46606516624928</v>
      </c>
      <c r="T4003" s="5">
        <f t="shared" si="569"/>
        <v>665.69018816018934</v>
      </c>
      <c r="U4003" s="5">
        <f>IF(O4003&gt;P4003,IF(V4002*($B$6/100)&gt;=O4003-P4003,(O4003-P4003), V4002*($B$6/100)), 0)</f>
        <v>0</v>
      </c>
      <c r="V4003" s="5">
        <f>V4002+(T4003*($B$5/100))-(U4003/($B$6/100))</f>
        <v>3307126.7145918766</v>
      </c>
      <c r="W4003" s="5">
        <f t="shared" si="570"/>
        <v>82678.167864796909</v>
      </c>
    </row>
    <row r="4004" spans="4:23" x14ac:dyDescent="0.25">
      <c r="D4004">
        <f t="shared" si="571"/>
        <v>4002</v>
      </c>
      <c r="E4004" s="3">
        <v>43997</v>
      </c>
      <c r="F4004" s="4">
        <v>0.75</v>
      </c>
      <c r="G4004">
        <v>30</v>
      </c>
      <c r="H4004">
        <v>10</v>
      </c>
      <c r="I4004" s="5">
        <f t="shared" si="566"/>
        <v>4</v>
      </c>
      <c r="J4004" s="22">
        <v>4.1323745564502161E-4</v>
      </c>
      <c r="K4004">
        <v>1.2371999999999999E-4</v>
      </c>
      <c r="L4004" s="5" cm="1">
        <f t="array" ref="L4004">_xlfn.IFS(I4004=0, 0, I4004&gt;34, 0, AND(I4004&gt;0, I4004&lt;35), VLOOKUP(I4004, $A$63:$C$96, 3))</f>
        <v>740</v>
      </c>
      <c r="M4004" s="5">
        <f t="shared" si="565"/>
        <v>1962.8779143138527</v>
      </c>
      <c r="N4004" s="5">
        <v>821.34802857125806</v>
      </c>
      <c r="O4004" s="5">
        <f t="shared" si="572"/>
        <v>3485.1923999999999</v>
      </c>
      <c r="P4004" s="5">
        <f t="shared" si="573"/>
        <v>2702.8779143138527</v>
      </c>
      <c r="Q4004" s="5">
        <f t="shared" si="567"/>
        <v>0</v>
      </c>
      <c r="R4004" s="5">
        <f>IF(O4004&gt;(P4004+U4004),O4004-P4004-U4004, 0)</f>
        <v>0</v>
      </c>
      <c r="S4004" s="5">
        <f t="shared" si="568"/>
        <v>0</v>
      </c>
      <c r="T4004" s="5">
        <f t="shared" si="569"/>
        <v>0</v>
      </c>
      <c r="U4004" s="5">
        <f>IF(O4004&gt;P4004,IF(V4003*($B$6/100)&gt;=O4004-P4004,(O4004-P4004), V4003*($B$6/100)), 0)</f>
        <v>782.31448568614724</v>
      </c>
      <c r="V4004" s="5">
        <f>V4003+(T4004*($B$5/100))-(U4004/($B$6/100))</f>
        <v>3306009.122469468</v>
      </c>
      <c r="W4004" s="5">
        <f t="shared" si="570"/>
        <v>82650.228061736707</v>
      </c>
    </row>
    <row r="4005" spans="4:23" x14ac:dyDescent="0.25">
      <c r="D4005">
        <f t="shared" si="571"/>
        <v>4003</v>
      </c>
      <c r="E4005" s="3">
        <v>43997</v>
      </c>
      <c r="F4005" s="4">
        <v>0.79166666666666663</v>
      </c>
      <c r="G4005">
        <v>30</v>
      </c>
      <c r="H4005">
        <v>7</v>
      </c>
      <c r="I4005" s="5">
        <f t="shared" si="566"/>
        <v>4</v>
      </c>
      <c r="J4005" s="22">
        <v>1.7816225632599734E-4</v>
      </c>
      <c r="K4005">
        <v>1.4063999999999998E-4</v>
      </c>
      <c r="L4005" s="5" cm="1">
        <f t="array" ref="L4005">_xlfn.IFS(I4005=0, 0, I4005&gt;34, 0, AND(I4005&gt;0, I4005&lt;35), VLOOKUP(I4005, $A$63:$C$96, 3))</f>
        <v>740</v>
      </c>
      <c r="M4005" s="5">
        <f t="shared" si="565"/>
        <v>846.27071754848737</v>
      </c>
      <c r="N4005" s="5">
        <v>869.68690666153543</v>
      </c>
      <c r="O4005" s="5">
        <f t="shared" si="572"/>
        <v>3961.8287999999993</v>
      </c>
      <c r="P4005" s="5">
        <f t="shared" si="573"/>
        <v>1586.2707175484875</v>
      </c>
      <c r="Q4005" s="5">
        <f t="shared" si="567"/>
        <v>0</v>
      </c>
      <c r="R4005" s="5">
        <f>IF(O4005&gt;(P4005+U4005),O4005-P4005-U4005, 0)</f>
        <v>0</v>
      </c>
      <c r="S4005" s="5">
        <f t="shared" si="568"/>
        <v>0</v>
      </c>
      <c r="T4005" s="5">
        <f t="shared" si="569"/>
        <v>0</v>
      </c>
      <c r="U4005" s="5">
        <f>IF(O4005&gt;P4005,IF(V4004*($B$6/100)&gt;=O4005-P4005,(O4005-P4005), V4004*($B$6/100)), 0)</f>
        <v>2375.5580824515118</v>
      </c>
      <c r="V4005" s="5">
        <f>V4004+(T4005*($B$5/100))-(U4005/($B$6/100))</f>
        <v>3302615.4680659659</v>
      </c>
      <c r="W4005" s="5">
        <f t="shared" si="570"/>
        <v>82565.386701649142</v>
      </c>
    </row>
    <row r="4006" spans="4:23" x14ac:dyDescent="0.25">
      <c r="D4006">
        <f t="shared" si="571"/>
        <v>4004</v>
      </c>
      <c r="E4006" s="3">
        <v>43997</v>
      </c>
      <c r="F4006" s="4">
        <v>0.83333333333333337</v>
      </c>
      <c r="G4006">
        <v>30</v>
      </c>
      <c r="H4006">
        <v>10</v>
      </c>
      <c r="I4006" s="5">
        <f t="shared" si="566"/>
        <v>4</v>
      </c>
      <c r="J4006" s="22">
        <v>1.0392798285683178E-4</v>
      </c>
      <c r="K4006">
        <v>1.4096000000000001E-4</v>
      </c>
      <c r="L4006" s="5" cm="1">
        <f t="array" ref="L4006">_xlfn.IFS(I4006=0, 0, I4006&gt;34, 0, AND(I4006&gt;0, I4006&lt;35), VLOOKUP(I4006, $A$63:$C$96, 3))</f>
        <v>740</v>
      </c>
      <c r="M4006" s="5">
        <f t="shared" si="565"/>
        <v>493.65791856995094</v>
      </c>
      <c r="N4006" s="5">
        <v>786.14059434374542</v>
      </c>
      <c r="O4006" s="5">
        <f t="shared" si="572"/>
        <v>3970.8431999999998</v>
      </c>
      <c r="P4006" s="5">
        <f t="shared" si="573"/>
        <v>1233.6579185699509</v>
      </c>
      <c r="Q4006" s="5">
        <f t="shared" si="567"/>
        <v>0</v>
      </c>
      <c r="R4006" s="5">
        <f>IF(O4006&gt;(P4006+U4006),O4006-P4006-U4006, 0)</f>
        <v>0</v>
      </c>
      <c r="S4006" s="5">
        <f t="shared" si="568"/>
        <v>0</v>
      </c>
      <c r="T4006" s="5">
        <f t="shared" si="569"/>
        <v>0</v>
      </c>
      <c r="U4006" s="5">
        <f>IF(O4006&gt;P4006,IF(V4005*($B$6/100)&gt;=O4006-P4006,(O4006-P4006), V4005*($B$6/100)), 0)</f>
        <v>2737.1852814300491</v>
      </c>
      <c r="V4006" s="5">
        <f>V4005+(T4006*($B$5/100))-(U4006/($B$6/100))</f>
        <v>3298705.2033782089</v>
      </c>
      <c r="W4006" s="5">
        <f t="shared" si="570"/>
        <v>82467.630084455217</v>
      </c>
    </row>
    <row r="4007" spans="4:23" x14ac:dyDescent="0.25">
      <c r="D4007">
        <f t="shared" si="571"/>
        <v>4005</v>
      </c>
      <c r="E4007" s="3">
        <v>43997</v>
      </c>
      <c r="F4007" s="4">
        <v>0.875</v>
      </c>
      <c r="G4007">
        <v>20</v>
      </c>
      <c r="H4007">
        <v>3</v>
      </c>
      <c r="I4007" s="5">
        <f t="shared" si="566"/>
        <v>3</v>
      </c>
      <c r="J4007" s="22">
        <v>1.9795806258444149E-5</v>
      </c>
      <c r="K4007">
        <v>1.4402000000000002E-4</v>
      </c>
      <c r="L4007" s="5" cm="1">
        <f t="array" ref="L4007">_xlfn.IFS(I4007=0, 0, I4007&gt;34, 0, AND(I4007&gt;0, I4007&lt;35), VLOOKUP(I4007, $A$63:$C$96, 3))</f>
        <v>232</v>
      </c>
      <c r="M4007" s="5">
        <f t="shared" si="565"/>
        <v>94.030079727609717</v>
      </c>
      <c r="N4007" s="5">
        <v>662.31250182769281</v>
      </c>
      <c r="O4007" s="5">
        <f t="shared" si="572"/>
        <v>4057.0434000000005</v>
      </c>
      <c r="P4007" s="5">
        <f t="shared" si="573"/>
        <v>326.03007972760975</v>
      </c>
      <c r="Q4007" s="5">
        <f t="shared" si="567"/>
        <v>0</v>
      </c>
      <c r="R4007" s="5">
        <f>IF(O4007&gt;(P4007+U4007),O4007-P4007-U4007, 0)</f>
        <v>0</v>
      </c>
      <c r="S4007" s="5">
        <f t="shared" si="568"/>
        <v>0</v>
      </c>
      <c r="T4007" s="5">
        <f t="shared" si="569"/>
        <v>0</v>
      </c>
      <c r="U4007" s="5">
        <f>IF(O4007&gt;P4007,IF(V4006*($B$6/100)&gt;=O4007-P4007,(O4007-P4007), V4006*($B$6/100)), 0)</f>
        <v>3731.013320272391</v>
      </c>
      <c r="V4007" s="5">
        <f>V4006+(T4007*($B$5/100))-(U4007/($B$6/100))</f>
        <v>3293375.1843492482</v>
      </c>
      <c r="W4007" s="5">
        <f t="shared" si="570"/>
        <v>82334.379608731208</v>
      </c>
    </row>
    <row r="4008" spans="4:23" x14ac:dyDescent="0.25">
      <c r="D4008">
        <f t="shared" si="571"/>
        <v>4006</v>
      </c>
      <c r="E4008" s="3">
        <v>43997</v>
      </c>
      <c r="F4008" s="4">
        <v>0.91666666666666663</v>
      </c>
      <c r="G4008">
        <v>10</v>
      </c>
      <c r="H4008">
        <v>0</v>
      </c>
      <c r="I4008" s="5">
        <f t="shared" si="566"/>
        <v>1</v>
      </c>
      <c r="J4008" s="22">
        <v>0</v>
      </c>
      <c r="K4008">
        <v>1.5149E-4</v>
      </c>
      <c r="L4008" s="5" cm="1">
        <f t="array" ref="L4008">_xlfn.IFS(I4008=0, 0, I4008&gt;34, 0, AND(I4008&gt;0, I4008&lt;35), VLOOKUP(I4008, $A$63:$C$96, 3))</f>
        <v>0</v>
      </c>
      <c r="M4008" s="5">
        <f t="shared" si="565"/>
        <v>0</v>
      </c>
      <c r="N4008" s="5">
        <v>574.71020297738335</v>
      </c>
      <c r="O4008" s="5">
        <f t="shared" si="572"/>
        <v>4267.4732999999997</v>
      </c>
      <c r="P4008" s="5">
        <f t="shared" si="573"/>
        <v>0</v>
      </c>
      <c r="Q4008" s="5">
        <f t="shared" si="567"/>
        <v>0</v>
      </c>
      <c r="R4008" s="5">
        <f>IF(O4008&gt;(P4008+U4008),O4008-P4008-U4008, 0)</f>
        <v>0</v>
      </c>
      <c r="S4008" s="5">
        <f t="shared" si="568"/>
        <v>0</v>
      </c>
      <c r="T4008" s="5">
        <f t="shared" si="569"/>
        <v>0</v>
      </c>
      <c r="U4008" s="5">
        <f>IF(O4008&gt;P4008,IF(V4007*($B$6/100)&gt;=O4008-P4008,(O4008-P4008), V4007*($B$6/100)), 0)</f>
        <v>4267.4732999999997</v>
      </c>
      <c r="V4008" s="5">
        <f>V4007+(T4008*($B$5/100))-(U4008/($B$6/100))</f>
        <v>3287278.7939206767</v>
      </c>
      <c r="W4008" s="5">
        <f t="shared" si="570"/>
        <v>82181.969848016917</v>
      </c>
    </row>
    <row r="4009" spans="4:23" x14ac:dyDescent="0.25">
      <c r="D4009">
        <f t="shared" si="571"/>
        <v>4007</v>
      </c>
      <c r="E4009" s="3">
        <v>43997</v>
      </c>
      <c r="F4009" s="4">
        <v>0.95833333333333337</v>
      </c>
      <c r="G4009">
        <v>10</v>
      </c>
      <c r="H4009">
        <v>0</v>
      </c>
      <c r="I4009" s="5">
        <f t="shared" si="566"/>
        <v>1</v>
      </c>
      <c r="J4009" s="22">
        <v>0</v>
      </c>
      <c r="K4009">
        <v>1.5527999999999999E-4</v>
      </c>
      <c r="L4009" s="5" cm="1">
        <f t="array" ref="L4009">_xlfn.IFS(I4009=0, 0, I4009&gt;34, 0, AND(I4009&gt;0, I4009&lt;35), VLOOKUP(I4009, $A$63:$C$96, 3))</f>
        <v>0</v>
      </c>
      <c r="M4009" s="5">
        <f t="shared" si="565"/>
        <v>0</v>
      </c>
      <c r="N4009" s="5">
        <v>559.5814774691413</v>
      </c>
      <c r="O4009" s="5">
        <f t="shared" si="572"/>
        <v>4374.2375999999995</v>
      </c>
      <c r="P4009" s="5">
        <f t="shared" si="573"/>
        <v>0</v>
      </c>
      <c r="Q4009" s="5">
        <f t="shared" si="567"/>
        <v>0</v>
      </c>
      <c r="R4009" s="5">
        <f>IF(O4009&gt;(P4009+U4009),O4009-P4009-U4009, 0)</f>
        <v>0</v>
      </c>
      <c r="S4009" s="5">
        <f t="shared" si="568"/>
        <v>0</v>
      </c>
      <c r="T4009" s="5">
        <f t="shared" si="569"/>
        <v>0</v>
      </c>
      <c r="U4009" s="5">
        <f>IF(O4009&gt;P4009,IF(V4008*($B$6/100)&gt;=O4009-P4009,(O4009-P4009), V4008*($B$6/100)), 0)</f>
        <v>4374.2375999999995</v>
      </c>
      <c r="V4009" s="5">
        <f>V4008+(T4009*($B$5/100))-(U4009/($B$6/100))</f>
        <v>3281029.8830635338</v>
      </c>
      <c r="W4009" s="5">
        <f t="shared" si="570"/>
        <v>82025.747076588348</v>
      </c>
    </row>
    <row r="4010" spans="4:23" x14ac:dyDescent="0.25">
      <c r="D4010">
        <f t="shared" si="571"/>
        <v>4008</v>
      </c>
      <c r="E4010" s="3">
        <v>43998</v>
      </c>
      <c r="F4010" s="4">
        <v>0</v>
      </c>
      <c r="G4010">
        <v>0</v>
      </c>
      <c r="H4010">
        <v>0</v>
      </c>
      <c r="I4010" s="5">
        <f t="shared" si="566"/>
        <v>0</v>
      </c>
      <c r="J4010" s="22">
        <v>0</v>
      </c>
      <c r="K4010">
        <v>1.3590999999999999E-4</v>
      </c>
      <c r="L4010" s="5" cm="1">
        <f t="array" ref="L4010">_xlfn.IFS(I4010=0, 0, I4010&gt;34, 0, AND(I4010&gt;0, I4010&lt;35), VLOOKUP(I4010, $A$63:$C$96, 3))</f>
        <v>0</v>
      </c>
      <c r="M4010" s="5">
        <f t="shared" si="565"/>
        <v>0</v>
      </c>
      <c r="N4010" s="5">
        <v>483.05144024822016</v>
      </c>
      <c r="O4010" s="5">
        <f t="shared" si="572"/>
        <v>3828.5846999999999</v>
      </c>
      <c r="P4010" s="5">
        <f t="shared" si="573"/>
        <v>0</v>
      </c>
      <c r="Q4010" s="5">
        <f t="shared" si="567"/>
        <v>0</v>
      </c>
      <c r="R4010" s="5">
        <f>IF(O4010&gt;(P4010+U4010),O4010-P4010-U4010, 0)</f>
        <v>0</v>
      </c>
      <c r="S4010" s="5">
        <f t="shared" si="568"/>
        <v>0</v>
      </c>
      <c r="T4010" s="5">
        <f t="shared" si="569"/>
        <v>0</v>
      </c>
      <c r="U4010" s="5">
        <f>IF(O4010&gt;P4010,IF(V4009*($B$6/100)&gt;=O4010-P4010,(O4010-P4010), V4009*($B$6/100)), 0)</f>
        <v>3828.5846999999999</v>
      </c>
      <c r="V4010" s="5">
        <f>V4009+(T4010*($B$5/100))-(U4010/($B$6/100))</f>
        <v>3275560.4763492481</v>
      </c>
      <c r="W4010" s="5">
        <f t="shared" si="570"/>
        <v>81889.011908731205</v>
      </c>
    </row>
    <row r="4011" spans="4:23" x14ac:dyDescent="0.25">
      <c r="D4011">
        <f t="shared" si="571"/>
        <v>4009</v>
      </c>
      <c r="E4011" s="3">
        <v>43998</v>
      </c>
      <c r="F4011" s="4">
        <v>4.1666666666666664E-2</v>
      </c>
      <c r="G4011">
        <v>10</v>
      </c>
      <c r="H4011">
        <v>0</v>
      </c>
      <c r="I4011" s="5">
        <f t="shared" si="566"/>
        <v>1</v>
      </c>
      <c r="J4011" s="22">
        <v>0</v>
      </c>
      <c r="K4011">
        <v>1.0453E-4</v>
      </c>
      <c r="L4011" s="5" cm="1">
        <f t="array" ref="L4011">_xlfn.IFS(I4011=0, 0, I4011&gt;34, 0, AND(I4011&gt;0, I4011&lt;35), VLOOKUP(I4011, $A$63:$C$96, 3))</f>
        <v>0</v>
      </c>
      <c r="M4011" s="5">
        <f t="shared" si="565"/>
        <v>0</v>
      </c>
      <c r="N4011" s="5">
        <v>390.39486082072517</v>
      </c>
      <c r="O4011" s="5">
        <f t="shared" si="572"/>
        <v>2944.6101000000003</v>
      </c>
      <c r="P4011" s="5">
        <f t="shared" si="573"/>
        <v>0</v>
      </c>
      <c r="Q4011" s="5">
        <f t="shared" si="567"/>
        <v>0</v>
      </c>
      <c r="R4011" s="5">
        <f>IF(O4011&gt;(P4011+U4011),O4011-P4011-U4011, 0)</f>
        <v>0</v>
      </c>
      <c r="S4011" s="5">
        <f t="shared" si="568"/>
        <v>0</v>
      </c>
      <c r="T4011" s="5">
        <f t="shared" si="569"/>
        <v>0</v>
      </c>
      <c r="U4011" s="5">
        <f>IF(O4011&gt;P4011,IF(V4010*($B$6/100)&gt;=O4011-P4011,(O4011-P4011), V4010*($B$6/100)), 0)</f>
        <v>2944.6101000000003</v>
      </c>
      <c r="V4011" s="5">
        <f>V4010+(T4011*($B$5/100))-(U4011/($B$6/100))</f>
        <v>3271353.8904921054</v>
      </c>
      <c r="W4011" s="5">
        <f t="shared" si="570"/>
        <v>81783.847262302632</v>
      </c>
    </row>
    <row r="4012" spans="4:23" x14ac:dyDescent="0.25">
      <c r="D4012">
        <f t="shared" si="571"/>
        <v>4010</v>
      </c>
      <c r="E4012" s="3">
        <v>43998</v>
      </c>
      <c r="F4012" s="4">
        <v>8.3333333333333329E-2</v>
      </c>
      <c r="G4012">
        <v>0</v>
      </c>
      <c r="H4012">
        <v>0</v>
      </c>
      <c r="I4012" s="5">
        <f t="shared" si="566"/>
        <v>0</v>
      </c>
      <c r="J4012" s="22">
        <v>0</v>
      </c>
      <c r="K4012">
        <v>8.3029999999999996E-5</v>
      </c>
      <c r="L4012" s="5" cm="1">
        <f t="array" ref="L4012">_xlfn.IFS(I4012=0, 0, I4012&gt;34, 0, AND(I4012&gt;0, I4012&lt;35), VLOOKUP(I4012, $A$63:$C$96, 3))</f>
        <v>0</v>
      </c>
      <c r="M4012" s="5">
        <f t="shared" si="565"/>
        <v>0</v>
      </c>
      <c r="N4012" s="5">
        <v>339.05165194694655</v>
      </c>
      <c r="O4012" s="5">
        <f t="shared" si="572"/>
        <v>2338.9550999999997</v>
      </c>
      <c r="P4012" s="5">
        <f t="shared" si="573"/>
        <v>0</v>
      </c>
      <c r="Q4012" s="5">
        <f t="shared" si="567"/>
        <v>0</v>
      </c>
      <c r="R4012" s="5">
        <f>IF(O4012&gt;(P4012+U4012),O4012-P4012-U4012, 0)</f>
        <v>0</v>
      </c>
      <c r="S4012" s="5">
        <f t="shared" si="568"/>
        <v>0</v>
      </c>
      <c r="T4012" s="5">
        <f t="shared" si="569"/>
        <v>0</v>
      </c>
      <c r="U4012" s="5">
        <f>IF(O4012&gt;P4012,IF(V4011*($B$6/100)&gt;=O4012-P4012,(O4012-P4012), V4011*($B$6/100)), 0)</f>
        <v>2338.9550999999997</v>
      </c>
      <c r="V4012" s="5">
        <f>V4011+(T4012*($B$5/100))-(U4012/($B$6/100))</f>
        <v>3268012.526063534</v>
      </c>
      <c r="W4012" s="5">
        <f t="shared" si="570"/>
        <v>81700.313151588343</v>
      </c>
    </row>
    <row r="4013" spans="4:23" x14ac:dyDescent="0.25">
      <c r="D4013">
        <f t="shared" si="571"/>
        <v>4011</v>
      </c>
      <c r="E4013" s="3">
        <v>43998</v>
      </c>
      <c r="F4013" s="4">
        <v>0.125</v>
      </c>
      <c r="G4013">
        <v>10</v>
      </c>
      <c r="H4013">
        <v>0</v>
      </c>
      <c r="I4013" s="5">
        <f t="shared" si="566"/>
        <v>1</v>
      </c>
      <c r="J4013" s="22">
        <v>0</v>
      </c>
      <c r="K4013">
        <v>7.2869999999999999E-5</v>
      </c>
      <c r="L4013" s="5" cm="1">
        <f t="array" ref="L4013">_xlfn.IFS(I4013=0, 0, I4013&gt;34, 0, AND(I4013&gt;0, I4013&lt;35), VLOOKUP(I4013, $A$63:$C$96, 3))</f>
        <v>0</v>
      </c>
      <c r="M4013" s="5">
        <f t="shared" si="565"/>
        <v>0</v>
      </c>
      <c r="N4013" s="5">
        <v>323.94223088605349</v>
      </c>
      <c r="O4013" s="5">
        <f t="shared" si="572"/>
        <v>2052.7478999999998</v>
      </c>
      <c r="P4013" s="5">
        <f t="shared" si="573"/>
        <v>0</v>
      </c>
      <c r="Q4013" s="5">
        <f t="shared" si="567"/>
        <v>0</v>
      </c>
      <c r="R4013" s="5">
        <f>IF(O4013&gt;(P4013+U4013),O4013-P4013-U4013, 0)</f>
        <v>0</v>
      </c>
      <c r="S4013" s="5">
        <f t="shared" si="568"/>
        <v>0</v>
      </c>
      <c r="T4013" s="5">
        <f t="shared" si="569"/>
        <v>0</v>
      </c>
      <c r="U4013" s="5">
        <f>IF(O4013&gt;P4013,IF(V4012*($B$6/100)&gt;=O4013-P4013,(O4013-P4013), V4012*($B$6/100)), 0)</f>
        <v>2052.7478999999998</v>
      </c>
      <c r="V4013" s="5">
        <f>V4012+(T4013*($B$5/100))-(U4013/($B$6/100))</f>
        <v>3265080.029063534</v>
      </c>
      <c r="W4013" s="5">
        <f t="shared" si="570"/>
        <v>81627.000726588347</v>
      </c>
    </row>
    <row r="4014" spans="4:23" x14ac:dyDescent="0.25">
      <c r="D4014">
        <f t="shared" si="571"/>
        <v>4012</v>
      </c>
      <c r="E4014" s="3">
        <v>43998</v>
      </c>
      <c r="F4014" s="4">
        <v>0.16666666666666666</v>
      </c>
      <c r="G4014">
        <v>10</v>
      </c>
      <c r="H4014">
        <v>0</v>
      </c>
      <c r="I4014" s="5">
        <f t="shared" si="566"/>
        <v>1</v>
      </c>
      <c r="J4014" s="22">
        <v>0</v>
      </c>
      <c r="K4014">
        <v>6.8860000000000001E-5</v>
      </c>
      <c r="L4014" s="5" cm="1">
        <f t="array" ref="L4014">_xlfn.IFS(I4014=0, 0, I4014&gt;34, 0, AND(I4014&gt;0, I4014&lt;35), VLOOKUP(I4014, $A$63:$C$96, 3))</f>
        <v>0</v>
      </c>
      <c r="M4014" s="5">
        <f t="shared" si="565"/>
        <v>0</v>
      </c>
      <c r="N4014" s="5">
        <v>325.94518452915185</v>
      </c>
      <c r="O4014" s="5">
        <f t="shared" si="572"/>
        <v>1939.7862000000002</v>
      </c>
      <c r="P4014" s="5">
        <f t="shared" si="573"/>
        <v>0</v>
      </c>
      <c r="Q4014" s="5">
        <f t="shared" si="567"/>
        <v>0</v>
      </c>
      <c r="R4014" s="5">
        <f>IF(O4014&gt;(P4014+U4014),O4014-P4014-U4014, 0)</f>
        <v>0</v>
      </c>
      <c r="S4014" s="5">
        <f t="shared" si="568"/>
        <v>0</v>
      </c>
      <c r="T4014" s="5">
        <f t="shared" si="569"/>
        <v>0</v>
      </c>
      <c r="U4014" s="5">
        <f>IF(O4014&gt;P4014,IF(V4013*($B$6/100)&gt;=O4014-P4014,(O4014-P4014), V4013*($B$6/100)), 0)</f>
        <v>1939.7862000000002</v>
      </c>
      <c r="V4014" s="5">
        <f>V4013+(T4014*($B$5/100))-(U4014/($B$6/100))</f>
        <v>3262308.9059206769</v>
      </c>
      <c r="W4014" s="5">
        <f t="shared" si="570"/>
        <v>81557.722648016919</v>
      </c>
    </row>
    <row r="4015" spans="4:23" x14ac:dyDescent="0.25">
      <c r="D4015">
        <f t="shared" si="571"/>
        <v>4013</v>
      </c>
      <c r="E4015" s="3">
        <v>43998</v>
      </c>
      <c r="F4015" s="4">
        <v>0.20833333333333334</v>
      </c>
      <c r="G4015">
        <v>10</v>
      </c>
      <c r="H4015">
        <v>0</v>
      </c>
      <c r="I4015" s="5">
        <f t="shared" si="566"/>
        <v>1</v>
      </c>
      <c r="J4015" s="22">
        <v>9.8979031292220746E-6</v>
      </c>
      <c r="K4015">
        <v>6.8100000000000002E-5</v>
      </c>
      <c r="L4015" s="5" cm="1">
        <f t="array" ref="L4015">_xlfn.IFS(I4015=0, 0, I4015&gt;34, 0, AND(I4015&gt;0, I4015&lt;35), VLOOKUP(I4015, $A$63:$C$96, 3))</f>
        <v>0</v>
      </c>
      <c r="M4015" s="5">
        <f t="shared" si="565"/>
        <v>47.015039863804859</v>
      </c>
      <c r="N4015" s="5">
        <v>329.95997888092802</v>
      </c>
      <c r="O4015" s="5">
        <f t="shared" si="572"/>
        <v>1918.377</v>
      </c>
      <c r="P4015" s="5">
        <f t="shared" si="573"/>
        <v>47.015039863804859</v>
      </c>
      <c r="Q4015" s="5">
        <f t="shared" si="567"/>
        <v>0</v>
      </c>
      <c r="R4015" s="5">
        <f>IF(O4015&gt;(P4015+U4015),O4015-P4015-U4015, 0)</f>
        <v>0</v>
      </c>
      <c r="S4015" s="5">
        <f t="shared" si="568"/>
        <v>0</v>
      </c>
      <c r="T4015" s="5">
        <f t="shared" si="569"/>
        <v>0</v>
      </c>
      <c r="U4015" s="5">
        <f>IF(O4015&gt;P4015,IF(V4014*($B$6/100)&gt;=O4015-P4015,(O4015-P4015), V4014*($B$6/100)), 0)</f>
        <v>1871.3619601361952</v>
      </c>
      <c r="V4015" s="5">
        <f>V4014+(T4015*($B$5/100))-(U4015/($B$6/100))</f>
        <v>3259635.5316919107</v>
      </c>
      <c r="W4015" s="5">
        <f t="shared" si="570"/>
        <v>81490.888292297765</v>
      </c>
    </row>
    <row r="4016" spans="4:23" x14ac:dyDescent="0.25">
      <c r="D4016">
        <f t="shared" si="571"/>
        <v>4014</v>
      </c>
      <c r="E4016" s="3">
        <v>43998</v>
      </c>
      <c r="F4016" s="4">
        <v>0.25</v>
      </c>
      <c r="G4016">
        <v>0</v>
      </c>
      <c r="H4016">
        <v>0</v>
      </c>
      <c r="I4016" s="5">
        <f t="shared" si="566"/>
        <v>0</v>
      </c>
      <c r="J4016" s="22">
        <v>2.7219233605360704E-5</v>
      </c>
      <c r="K4016">
        <v>7.0229999999999997E-5</v>
      </c>
      <c r="L4016" s="5" cm="1">
        <f t="array" ref="L4016">_xlfn.IFS(I4016=0, 0, I4016&gt;34, 0, AND(I4016&gt;0, I4016&lt;35), VLOOKUP(I4016, $A$63:$C$96, 3))</f>
        <v>0</v>
      </c>
      <c r="M4016" s="5">
        <f t="shared" si="565"/>
        <v>129.29135962546334</v>
      </c>
      <c r="N4016" s="5">
        <v>362.14107946684106</v>
      </c>
      <c r="O4016" s="5">
        <f t="shared" si="572"/>
        <v>1978.3790999999999</v>
      </c>
      <c r="P4016" s="5">
        <f t="shared" si="573"/>
        <v>129.29135962546334</v>
      </c>
      <c r="Q4016" s="5">
        <f t="shared" si="567"/>
        <v>0</v>
      </c>
      <c r="R4016" s="5">
        <f>IF(O4016&gt;(P4016+U4016),O4016-P4016-U4016, 0)</f>
        <v>0</v>
      </c>
      <c r="S4016" s="5">
        <f t="shared" si="568"/>
        <v>0</v>
      </c>
      <c r="T4016" s="5">
        <f t="shared" si="569"/>
        <v>0</v>
      </c>
      <c r="U4016" s="5">
        <f>IF(O4016&gt;P4016,IF(V4015*($B$6/100)&gt;=O4016-P4016,(O4016-P4016), V4015*($B$6/100)), 0)</f>
        <v>1849.0877403745365</v>
      </c>
      <c r="V4016" s="5">
        <f>V4015+(T4016*($B$5/100))-(U4016/($B$6/100))</f>
        <v>3256993.9777770899</v>
      </c>
      <c r="W4016" s="5">
        <f t="shared" si="570"/>
        <v>81424.849444427251</v>
      </c>
    </row>
    <row r="4017" spans="4:23" x14ac:dyDescent="0.25">
      <c r="D4017">
        <f t="shared" si="571"/>
        <v>4015</v>
      </c>
      <c r="E4017" s="3">
        <v>43998</v>
      </c>
      <c r="F4017" s="4">
        <v>0.29166666666666669</v>
      </c>
      <c r="G4017">
        <v>0</v>
      </c>
      <c r="H4017">
        <v>0</v>
      </c>
      <c r="I4017" s="5">
        <f t="shared" si="566"/>
        <v>0</v>
      </c>
      <c r="J4017" s="22">
        <v>5.196399142841589E-5</v>
      </c>
      <c r="K4017">
        <v>7.4759999999999996E-5</v>
      </c>
      <c r="L4017" s="5" cm="1">
        <f t="array" ref="L4017">_xlfn.IFS(I4017=0, 0, I4017&gt;34, 0, AND(I4017&gt;0, I4017&lt;35), VLOOKUP(I4017, $A$63:$C$96, 3))</f>
        <v>0</v>
      </c>
      <c r="M4017" s="5">
        <f t="shared" si="565"/>
        <v>246.82895928497547</v>
      </c>
      <c r="N4017" s="5">
        <v>464.74771579439448</v>
      </c>
      <c r="O4017" s="5">
        <f t="shared" si="572"/>
        <v>2105.9892</v>
      </c>
      <c r="P4017" s="5">
        <f t="shared" si="573"/>
        <v>246.82895928497547</v>
      </c>
      <c r="Q4017" s="5">
        <f t="shared" si="567"/>
        <v>0</v>
      </c>
      <c r="R4017" s="5">
        <f>IF(O4017&gt;(P4017+U4017),O4017-P4017-U4017, 0)</f>
        <v>0</v>
      </c>
      <c r="S4017" s="5">
        <f t="shared" si="568"/>
        <v>0</v>
      </c>
      <c r="T4017" s="5">
        <f t="shared" si="569"/>
        <v>0</v>
      </c>
      <c r="U4017" s="5">
        <f>IF(O4017&gt;P4017,IF(V4016*($B$6/100)&gt;=O4017-P4017,(O4017-P4017), V4016*($B$6/100)), 0)</f>
        <v>1859.1602407150244</v>
      </c>
      <c r="V4017" s="5">
        <f>V4016+(T4017*($B$5/100))-(U4017/($B$6/100))</f>
        <v>3254338.0345760686</v>
      </c>
      <c r="W4017" s="5">
        <f t="shared" si="570"/>
        <v>81358.450864401719</v>
      </c>
    </row>
    <row r="4018" spans="4:23" x14ac:dyDescent="0.25">
      <c r="D4018">
        <f t="shared" si="571"/>
        <v>4016</v>
      </c>
      <c r="E4018" s="3">
        <v>43998</v>
      </c>
      <c r="F4018" s="4">
        <v>0.33333333333333331</v>
      </c>
      <c r="G4018">
        <v>0</v>
      </c>
      <c r="H4018">
        <v>0</v>
      </c>
      <c r="I4018" s="5">
        <f t="shared" si="566"/>
        <v>0</v>
      </c>
      <c r="J4018" s="22">
        <v>8.908112816299867E-5</v>
      </c>
      <c r="K4018">
        <v>8.4430000000000003E-5</v>
      </c>
      <c r="L4018" s="5" cm="1">
        <f t="array" ref="L4018">_xlfn.IFS(I4018=0, 0, I4018&gt;34, 0, AND(I4018&gt;0, I4018&lt;35), VLOOKUP(I4018, $A$63:$C$96, 3))</f>
        <v>0</v>
      </c>
      <c r="M4018" s="5">
        <f t="shared" si="565"/>
        <v>423.13535877424368</v>
      </c>
      <c r="N4018" s="5">
        <v>640.77061146863798</v>
      </c>
      <c r="O4018" s="5">
        <f t="shared" si="572"/>
        <v>2378.3931000000002</v>
      </c>
      <c r="P4018" s="5">
        <f t="shared" si="573"/>
        <v>423.13535877424368</v>
      </c>
      <c r="Q4018" s="5">
        <f t="shared" si="567"/>
        <v>0</v>
      </c>
      <c r="R4018" s="5">
        <f>IF(O4018&gt;(P4018+U4018),O4018-P4018-U4018, 0)</f>
        <v>0</v>
      </c>
      <c r="S4018" s="5">
        <f t="shared" si="568"/>
        <v>0</v>
      </c>
      <c r="T4018" s="5">
        <f t="shared" si="569"/>
        <v>0</v>
      </c>
      <c r="U4018" s="5">
        <f>IF(O4018&gt;P4018,IF(V4017*($B$6/100)&gt;=O4018-P4018,(O4018-P4018), V4017*($B$6/100)), 0)</f>
        <v>1955.2577412257565</v>
      </c>
      <c r="V4018" s="5">
        <f>V4017+(T4018*($B$5/100))-(U4018/($B$6/100))</f>
        <v>3251544.8092314606</v>
      </c>
      <c r="W4018" s="5">
        <f t="shared" si="570"/>
        <v>81288.620230786517</v>
      </c>
    </row>
    <row r="4019" spans="4:23" x14ac:dyDescent="0.25">
      <c r="D4019">
        <f t="shared" si="571"/>
        <v>4017</v>
      </c>
      <c r="E4019" s="3">
        <v>43998</v>
      </c>
      <c r="F4019" s="4">
        <v>0.375</v>
      </c>
      <c r="G4019">
        <v>20</v>
      </c>
      <c r="H4019">
        <v>0</v>
      </c>
      <c r="I4019" s="5">
        <f t="shared" si="566"/>
        <v>3</v>
      </c>
      <c r="J4019" s="22">
        <v>1.2867274067988698E-4</v>
      </c>
      <c r="K4019">
        <v>8.1700000000000007E-5</v>
      </c>
      <c r="L4019" s="5" cm="1">
        <f t="array" ref="L4019">_xlfn.IFS(I4019=0, 0, I4019&gt;34, 0, AND(I4019&gt;0, I4019&lt;35), VLOOKUP(I4019, $A$63:$C$96, 3))</f>
        <v>232</v>
      </c>
      <c r="M4019" s="5">
        <f t="shared" si="565"/>
        <v>611.19551822946312</v>
      </c>
      <c r="N4019" s="5">
        <v>656.88367846898234</v>
      </c>
      <c r="O4019" s="5">
        <f t="shared" si="572"/>
        <v>2301.489</v>
      </c>
      <c r="P4019" s="5">
        <f t="shared" si="573"/>
        <v>843.19551822946312</v>
      </c>
      <c r="Q4019" s="5">
        <f t="shared" si="567"/>
        <v>0</v>
      </c>
      <c r="R4019" s="5">
        <f>IF(O4019&gt;(P4019+U4019),O4019-P4019-U4019, 0)</f>
        <v>0</v>
      </c>
      <c r="S4019" s="5">
        <f t="shared" si="568"/>
        <v>0</v>
      </c>
      <c r="T4019" s="5">
        <f t="shared" si="569"/>
        <v>0</v>
      </c>
      <c r="U4019" s="5">
        <f>IF(O4019&gt;P4019,IF(V4018*($B$6/100)&gt;=O4019-P4019,(O4019-P4019), V4018*($B$6/100)), 0)</f>
        <v>1458.2934817705368</v>
      </c>
      <c r="V4019" s="5">
        <f>V4018+(T4019*($B$5/100))-(U4019/($B$6/100))</f>
        <v>3249461.5328289312</v>
      </c>
      <c r="W4019" s="5">
        <f t="shared" si="570"/>
        <v>81236.538320723281</v>
      </c>
    </row>
    <row r="4020" spans="4:23" x14ac:dyDescent="0.25">
      <c r="D4020">
        <f t="shared" si="571"/>
        <v>4018</v>
      </c>
      <c r="E4020" s="3">
        <v>43998</v>
      </c>
      <c r="F4020" s="4">
        <v>0.41666666666666669</v>
      </c>
      <c r="G4020">
        <v>10</v>
      </c>
      <c r="H4020">
        <v>0</v>
      </c>
      <c r="I4020" s="5">
        <f t="shared" si="566"/>
        <v>1</v>
      </c>
      <c r="J4020" s="22">
        <v>2.1280491727827461E-4</v>
      </c>
      <c r="K4020">
        <v>7.3910000000000002E-5</v>
      </c>
      <c r="L4020" s="5" cm="1">
        <f t="array" ref="L4020">_xlfn.IFS(I4020=0, 0, I4020&gt;34, 0, AND(I4020&gt;0, I4020&lt;35), VLOOKUP(I4020, $A$63:$C$96, 3))</f>
        <v>0</v>
      </c>
      <c r="M4020" s="5">
        <f t="shared" si="565"/>
        <v>1010.8233570718044</v>
      </c>
      <c r="N4020" s="5">
        <v>626.70525354212577</v>
      </c>
      <c r="O4020" s="5">
        <f t="shared" si="572"/>
        <v>2082.0446999999999</v>
      </c>
      <c r="P4020" s="5">
        <f t="shared" si="573"/>
        <v>1010.8233570718044</v>
      </c>
      <c r="Q4020" s="5">
        <f t="shared" si="567"/>
        <v>0</v>
      </c>
      <c r="R4020" s="5">
        <f>IF(O4020&gt;(P4020+U4020),O4020-P4020-U4020, 0)</f>
        <v>0</v>
      </c>
      <c r="S4020" s="5">
        <f t="shared" si="568"/>
        <v>0</v>
      </c>
      <c r="T4020" s="5">
        <f t="shared" si="569"/>
        <v>0</v>
      </c>
      <c r="U4020" s="5">
        <f>IF(O4020&gt;P4020,IF(V4019*($B$6/100)&gt;=O4020-P4020,(O4020-P4020), V4019*($B$6/100)), 0)</f>
        <v>1071.2213429281956</v>
      </c>
      <c r="V4020" s="5">
        <f>V4019+(T4020*($B$5/100))-(U4020/($B$6/100))</f>
        <v>3247931.216624748</v>
      </c>
      <c r="W4020" s="5">
        <f t="shared" si="570"/>
        <v>81198.280415618705</v>
      </c>
    </row>
    <row r="4021" spans="4:23" x14ac:dyDescent="0.25">
      <c r="D4021">
        <f t="shared" si="571"/>
        <v>4019</v>
      </c>
      <c r="E4021" s="3">
        <v>43998</v>
      </c>
      <c r="F4021" s="4">
        <v>0.45833333333333331</v>
      </c>
      <c r="G4021">
        <v>10</v>
      </c>
      <c r="H4021">
        <v>0</v>
      </c>
      <c r="I4021" s="5">
        <f t="shared" si="566"/>
        <v>1</v>
      </c>
      <c r="J4021" s="22">
        <v>1.5589197428524768E-4</v>
      </c>
      <c r="K4021">
        <v>6.0039999999999994E-5</v>
      </c>
      <c r="L4021" s="5" cm="1">
        <f t="array" ref="L4021">_xlfn.IFS(I4021=0, 0, I4021&gt;34, 0, AND(I4021&gt;0, I4021&lt;35), VLOOKUP(I4021, $A$63:$C$96, 3))</f>
        <v>0</v>
      </c>
      <c r="M4021" s="5">
        <f t="shared" si="565"/>
        <v>740.48687785492655</v>
      </c>
      <c r="N4021" s="5">
        <v>565.34246087071688</v>
      </c>
      <c r="O4021" s="5">
        <f t="shared" si="572"/>
        <v>1691.3267999999998</v>
      </c>
      <c r="P4021" s="5">
        <f t="shared" si="573"/>
        <v>740.48687785492655</v>
      </c>
      <c r="Q4021" s="5">
        <f t="shared" si="567"/>
        <v>0</v>
      </c>
      <c r="R4021" s="5">
        <f>IF(O4021&gt;(P4021+U4021),O4021-P4021-U4021, 0)</f>
        <v>0</v>
      </c>
      <c r="S4021" s="5">
        <f t="shared" si="568"/>
        <v>0</v>
      </c>
      <c r="T4021" s="5">
        <f t="shared" si="569"/>
        <v>0</v>
      </c>
      <c r="U4021" s="5">
        <f>IF(O4021&gt;P4021,IF(V4020*($B$6/100)&gt;=O4021-P4021,(O4021-P4021), V4020*($B$6/100)), 0)</f>
        <v>950.83992214507327</v>
      </c>
      <c r="V4021" s="5">
        <f>V4020+(T4021*($B$5/100))-(U4021/($B$6/100))</f>
        <v>3246572.8738788264</v>
      </c>
      <c r="W4021" s="5">
        <f t="shared" si="570"/>
        <v>81164.321846970663</v>
      </c>
    </row>
    <row r="4022" spans="4:23" x14ac:dyDescent="0.25">
      <c r="D4022">
        <f t="shared" si="571"/>
        <v>4020</v>
      </c>
      <c r="E4022" s="3">
        <v>43998</v>
      </c>
      <c r="F4022" s="4">
        <v>0.5</v>
      </c>
      <c r="G4022">
        <v>10</v>
      </c>
      <c r="H4022">
        <v>0</v>
      </c>
      <c r="I4022" s="5">
        <f t="shared" si="566"/>
        <v>1</v>
      </c>
      <c r="J4022" s="22">
        <v>1.8806015945521941E-4</v>
      </c>
      <c r="K4022">
        <v>5.0139999999999998E-5</v>
      </c>
      <c r="L4022" s="5" cm="1">
        <f t="array" ref="L4022">_xlfn.IFS(I4022=0, 0, I4022&gt;34, 0, AND(I4022&gt;0, I4022&lt;35), VLOOKUP(I4022, $A$63:$C$96, 3))</f>
        <v>0</v>
      </c>
      <c r="M4022" s="5">
        <f t="shared" si="565"/>
        <v>893.28575741229224</v>
      </c>
      <c r="N4022" s="5">
        <v>559.32240476591926</v>
      </c>
      <c r="O4022" s="5">
        <f t="shared" si="572"/>
        <v>1412.4438</v>
      </c>
      <c r="P4022" s="5">
        <f t="shared" si="573"/>
        <v>893.28575741229224</v>
      </c>
      <c r="Q4022" s="5">
        <f t="shared" si="567"/>
        <v>0</v>
      </c>
      <c r="R4022" s="5">
        <f>IF(O4022&gt;(P4022+U4022),O4022-P4022-U4022, 0)</f>
        <v>0</v>
      </c>
      <c r="S4022" s="5">
        <f t="shared" si="568"/>
        <v>0</v>
      </c>
      <c r="T4022" s="5">
        <f t="shared" si="569"/>
        <v>0</v>
      </c>
      <c r="U4022" s="5">
        <f>IF(O4022&gt;P4022,IF(V4021*($B$6/100)&gt;=O4022-P4022,(O4022-P4022), V4021*($B$6/100)), 0)</f>
        <v>519.15804258770777</v>
      </c>
      <c r="V4022" s="5">
        <f>V4021+(T4022*($B$5/100))-(U4022/($B$6/100))</f>
        <v>3245831.2195322723</v>
      </c>
      <c r="W4022" s="5">
        <f t="shared" si="570"/>
        <v>81145.780488306802</v>
      </c>
    </row>
    <row r="4023" spans="4:23" x14ac:dyDescent="0.25">
      <c r="D4023">
        <f t="shared" si="571"/>
        <v>4021</v>
      </c>
      <c r="E4023" s="3">
        <v>43998</v>
      </c>
      <c r="F4023" s="4">
        <v>0.54166666666666663</v>
      </c>
      <c r="G4023">
        <v>10</v>
      </c>
      <c r="H4023">
        <v>0</v>
      </c>
      <c r="I4023" s="5">
        <f t="shared" si="566"/>
        <v>1</v>
      </c>
      <c r="J4023" s="22">
        <v>2.0538148993135805E-4</v>
      </c>
      <c r="K4023">
        <v>4.617E-5</v>
      </c>
      <c r="L4023" s="5" cm="1">
        <f t="array" ref="L4023">_xlfn.IFS(I4023=0, 0, I4023&gt;34, 0, AND(I4023&gt;0, I4023&lt;35), VLOOKUP(I4023, $A$63:$C$96, 3))</f>
        <v>0</v>
      </c>
      <c r="M4023" s="5">
        <f t="shared" si="565"/>
        <v>975.56207717395068</v>
      </c>
      <c r="N4023" s="5">
        <v>576.4400976696603</v>
      </c>
      <c r="O4023" s="5">
        <f t="shared" si="572"/>
        <v>1300.6089000000002</v>
      </c>
      <c r="P4023" s="5">
        <f t="shared" si="573"/>
        <v>975.56207717395068</v>
      </c>
      <c r="Q4023" s="5">
        <f t="shared" si="567"/>
        <v>0</v>
      </c>
      <c r="R4023" s="5">
        <f>IF(O4023&gt;(P4023+U4023),O4023-P4023-U4023, 0)</f>
        <v>0</v>
      </c>
      <c r="S4023" s="5">
        <f t="shared" si="568"/>
        <v>0</v>
      </c>
      <c r="T4023" s="5">
        <f t="shared" si="569"/>
        <v>0</v>
      </c>
      <c r="U4023" s="5">
        <f>IF(O4023&gt;P4023,IF(V4022*($B$6/100)&gt;=O4023-P4023,(O4023-P4023), V4022*($B$6/100)), 0)</f>
        <v>325.04682282604949</v>
      </c>
      <c r="V4023" s="5">
        <f>V4022+(T4023*($B$5/100))-(U4023/($B$6/100))</f>
        <v>3245366.8669282352</v>
      </c>
      <c r="W4023" s="5">
        <f t="shared" si="570"/>
        <v>81134.171673205885</v>
      </c>
    </row>
    <row r="4024" spans="4:23" x14ac:dyDescent="0.25">
      <c r="D4024">
        <f t="shared" si="571"/>
        <v>4022</v>
      </c>
      <c r="E4024" s="3">
        <v>43998</v>
      </c>
      <c r="F4024" s="4">
        <v>0.58333333333333337</v>
      </c>
      <c r="G4024">
        <v>10</v>
      </c>
      <c r="H4024">
        <v>0</v>
      </c>
      <c r="I4024" s="5">
        <f t="shared" si="566"/>
        <v>1</v>
      </c>
      <c r="J4024" s="22">
        <v>2.3507519931902427E-4</v>
      </c>
      <c r="K4024">
        <v>3.8269999999999998E-5</v>
      </c>
      <c r="L4024" s="5" cm="1">
        <f t="array" ref="L4024">_xlfn.IFS(I4024=0, 0, I4024&gt;34, 0, AND(I4024&gt;0, I4024&lt;35), VLOOKUP(I4024, $A$63:$C$96, 3))</f>
        <v>0</v>
      </c>
      <c r="M4024" s="5">
        <f t="shared" si="565"/>
        <v>1116.6071967653652</v>
      </c>
      <c r="N4024" s="5">
        <v>536.19995049552017</v>
      </c>
      <c r="O4024" s="5">
        <f t="shared" si="572"/>
        <v>1078.0658999999998</v>
      </c>
      <c r="P4024" s="5">
        <f t="shared" si="573"/>
        <v>1078.0658999999998</v>
      </c>
      <c r="Q4024" s="5">
        <f t="shared" si="567"/>
        <v>38.54129676536536</v>
      </c>
      <c r="R4024" s="5">
        <f>IF(O4024&gt;(P4024+U4024),O4024-P4024-U4024, 0)</f>
        <v>0</v>
      </c>
      <c r="S4024" s="5">
        <f t="shared" si="568"/>
        <v>0</v>
      </c>
      <c r="T4024" s="5">
        <f t="shared" si="569"/>
        <v>38.54129676536536</v>
      </c>
      <c r="U4024" s="5">
        <f>IF(O4024&gt;P4024,IF(V4023*($B$6/100)&gt;=O4024-P4024,(O4024-P4024), V4023*($B$6/100)), 0)</f>
        <v>0</v>
      </c>
      <c r="V4024" s="5">
        <f>V4023+(T4024*($B$5/100))-(U4024/($B$6/100))</f>
        <v>3245393.8458359707</v>
      </c>
      <c r="W4024" s="5">
        <f t="shared" si="570"/>
        <v>81134.846145899268</v>
      </c>
    </row>
    <row r="4025" spans="4:23" x14ac:dyDescent="0.25">
      <c r="D4025">
        <f t="shared" si="571"/>
        <v>4023</v>
      </c>
      <c r="E4025" s="3">
        <v>43998</v>
      </c>
      <c r="F4025" s="4">
        <v>0.625</v>
      </c>
      <c r="G4025">
        <v>10</v>
      </c>
      <c r="H4025">
        <v>0</v>
      </c>
      <c r="I4025" s="5">
        <f t="shared" si="566"/>
        <v>1</v>
      </c>
      <c r="J4025" s="22">
        <v>3.192073759174119E-4</v>
      </c>
      <c r="K4025">
        <v>3.7939999999999999E-5</v>
      </c>
      <c r="L4025" s="5" cm="1">
        <f t="array" ref="L4025">_xlfn.IFS(I4025=0, 0, I4025&gt;34, 0, AND(I4025&gt;0, I4025&lt;35), VLOOKUP(I4025, $A$63:$C$96, 3))</f>
        <v>0</v>
      </c>
      <c r="M4025" s="5">
        <f t="shared" si="565"/>
        <v>1516.2350356077065</v>
      </c>
      <c r="N4025" s="5">
        <v>497.98572574692417</v>
      </c>
      <c r="O4025" s="5">
        <f t="shared" si="572"/>
        <v>1068.7697999999998</v>
      </c>
      <c r="P4025" s="5">
        <f t="shared" si="573"/>
        <v>1068.7697999999998</v>
      </c>
      <c r="Q4025" s="5">
        <f t="shared" si="567"/>
        <v>447.46523560770675</v>
      </c>
      <c r="R4025" s="5">
        <f>IF(O4025&gt;(P4025+U4025),O4025-P4025-U4025, 0)</f>
        <v>0</v>
      </c>
      <c r="S4025" s="5">
        <f t="shared" si="568"/>
        <v>0</v>
      </c>
      <c r="T4025" s="5">
        <f t="shared" si="569"/>
        <v>447.46523560770675</v>
      </c>
      <c r="U4025" s="5">
        <f>IF(O4025&gt;P4025,IF(V4024*($B$6/100)&gt;=O4025-P4025,(O4025-P4025), V4024*($B$6/100)), 0)</f>
        <v>0</v>
      </c>
      <c r="V4025" s="5">
        <f>V4024+(T4025*($B$5/100))-(U4025/($B$6/100))</f>
        <v>3245707.071500896</v>
      </c>
      <c r="W4025" s="5">
        <f t="shared" si="570"/>
        <v>81142.676787522403</v>
      </c>
    </row>
    <row r="4026" spans="4:23" x14ac:dyDescent="0.25">
      <c r="D4026">
        <f t="shared" si="571"/>
        <v>4024</v>
      </c>
      <c r="E4026" s="3">
        <v>43998</v>
      </c>
      <c r="F4026" s="4">
        <v>0.66666666666666663</v>
      </c>
      <c r="G4026">
        <v>10</v>
      </c>
      <c r="H4026">
        <v>1</v>
      </c>
      <c r="I4026" s="5">
        <f t="shared" si="566"/>
        <v>1</v>
      </c>
      <c r="J4026" s="22">
        <v>3.6622241578121673E-4</v>
      </c>
      <c r="K4026">
        <v>4.3309999999999997E-5</v>
      </c>
      <c r="L4026" s="5" cm="1">
        <f t="array" ref="L4026">_xlfn.IFS(I4026=0, 0, I4026&gt;34, 0, AND(I4026&gt;0, I4026&lt;35), VLOOKUP(I4026, $A$63:$C$96, 3))</f>
        <v>0</v>
      </c>
      <c r="M4026" s="5">
        <f t="shared" si="565"/>
        <v>1739.5564749607795</v>
      </c>
      <c r="N4026" s="5">
        <v>504.03600068261198</v>
      </c>
      <c r="O4026" s="5">
        <f t="shared" si="572"/>
        <v>1220.0426999999997</v>
      </c>
      <c r="P4026" s="5">
        <f t="shared" si="573"/>
        <v>1220.0426999999997</v>
      </c>
      <c r="Q4026" s="5">
        <f t="shared" si="567"/>
        <v>487.20077413479089</v>
      </c>
      <c r="R4026" s="5">
        <f>IF(O4026&gt;(P4026+U4026),O4026-P4026-U4026, 0)</f>
        <v>0</v>
      </c>
      <c r="S4026" s="5">
        <f t="shared" si="568"/>
        <v>32.313000825988865</v>
      </c>
      <c r="T4026" s="5">
        <f t="shared" si="569"/>
        <v>487.20077413479089</v>
      </c>
      <c r="U4026" s="5">
        <f>IF(O4026&gt;P4026,IF(V4025*($B$6/100)&gt;=O4026-P4026,(O4026-P4026), V4025*($B$6/100)), 0)</f>
        <v>0</v>
      </c>
      <c r="V4026" s="5">
        <f>V4025+(T4026*($B$5/100))-(U4026/($B$6/100))</f>
        <v>3246048.1120427903</v>
      </c>
      <c r="W4026" s="5">
        <f t="shared" si="570"/>
        <v>81151.202801069754</v>
      </c>
    </row>
    <row r="4027" spans="4:23" x14ac:dyDescent="0.25">
      <c r="D4027">
        <f t="shared" si="571"/>
        <v>4025</v>
      </c>
      <c r="E4027" s="3">
        <v>43998</v>
      </c>
      <c r="F4027" s="4">
        <v>0.70833333333333337</v>
      </c>
      <c r="G4027">
        <v>10</v>
      </c>
      <c r="H4027">
        <v>0</v>
      </c>
      <c r="I4027" s="5">
        <f t="shared" si="566"/>
        <v>1</v>
      </c>
      <c r="J4027" s="22">
        <v>2.4249862666594083E-4</v>
      </c>
      <c r="K4027">
        <v>6.5369999999999992E-5</v>
      </c>
      <c r="L4027" s="5" cm="1">
        <f t="array" ref="L4027">_xlfn.IFS(I4027=0, 0, I4027&gt;34, 0, AND(I4027&gt;0, I4027&lt;35), VLOOKUP(I4027, $A$63:$C$96, 3))</f>
        <v>0</v>
      </c>
      <c r="M4027" s="5">
        <f t="shared" si="565"/>
        <v>1151.8684766632191</v>
      </c>
      <c r="N4027" s="5">
        <v>597.59956903267187</v>
      </c>
      <c r="O4027" s="5">
        <f t="shared" si="572"/>
        <v>1841.4728999999998</v>
      </c>
      <c r="P4027" s="5">
        <f t="shared" si="573"/>
        <v>1151.8684766632191</v>
      </c>
      <c r="Q4027" s="5">
        <f t="shared" si="567"/>
        <v>0</v>
      </c>
      <c r="R4027" s="5">
        <f>IF(O4027&gt;(P4027+U4027),O4027-P4027-U4027, 0)</f>
        <v>0</v>
      </c>
      <c r="S4027" s="5">
        <f t="shared" si="568"/>
        <v>0</v>
      </c>
      <c r="T4027" s="5">
        <f t="shared" si="569"/>
        <v>0</v>
      </c>
      <c r="U4027" s="5">
        <f>IF(O4027&gt;P4027,IF(V4026*($B$6/100)&gt;=O4027-P4027,(O4027-P4027), V4026*($B$6/100)), 0)</f>
        <v>689.60442333678066</v>
      </c>
      <c r="V4027" s="5">
        <f>V4026+(T4027*($B$5/100))-(U4027/($B$6/100))</f>
        <v>3245062.962866595</v>
      </c>
      <c r="W4027" s="5">
        <f t="shared" si="570"/>
        <v>81126.574071664872</v>
      </c>
    </row>
    <row r="4028" spans="4:23" x14ac:dyDescent="0.25">
      <c r="D4028">
        <f t="shared" si="571"/>
        <v>4026</v>
      </c>
      <c r="E4028" s="3">
        <v>43998</v>
      </c>
      <c r="F4028" s="4">
        <v>0.75</v>
      </c>
      <c r="G4028">
        <v>20</v>
      </c>
      <c r="H4028">
        <v>0</v>
      </c>
      <c r="I4028" s="5">
        <f t="shared" si="566"/>
        <v>3</v>
      </c>
      <c r="J4028" s="22">
        <v>1.4351959537372007E-4</v>
      </c>
      <c r="K4028">
        <v>1.1607999999999999E-4</v>
      </c>
      <c r="L4028" s="5" cm="1">
        <f t="array" ref="L4028">_xlfn.IFS(I4028=0, 0, I4028&gt;34, 0, AND(I4028&gt;0, I4028&lt;35), VLOOKUP(I4028, $A$63:$C$96, 3))</f>
        <v>232</v>
      </c>
      <c r="M4028" s="5">
        <f t="shared" si="565"/>
        <v>681.71807802517037</v>
      </c>
      <c r="N4028" s="5">
        <v>844.10782317594044</v>
      </c>
      <c r="O4028" s="5">
        <f t="shared" si="572"/>
        <v>3269.9735999999998</v>
      </c>
      <c r="P4028" s="5">
        <f t="shared" si="573"/>
        <v>913.71807802517037</v>
      </c>
      <c r="Q4028" s="5">
        <f t="shared" si="567"/>
        <v>0</v>
      </c>
      <c r="R4028" s="5">
        <f>IF(O4028&gt;(P4028+U4028),O4028-P4028-U4028, 0)</f>
        <v>0</v>
      </c>
      <c r="S4028" s="5">
        <f t="shared" si="568"/>
        <v>0</v>
      </c>
      <c r="T4028" s="5">
        <f t="shared" si="569"/>
        <v>0</v>
      </c>
      <c r="U4028" s="5">
        <f>IF(O4028&gt;P4028,IF(V4027*($B$6/100)&gt;=O4028-P4028,(O4028-P4028), V4027*($B$6/100)), 0)</f>
        <v>2356.2555219748292</v>
      </c>
      <c r="V4028" s="5">
        <f>V4027+(T4028*($B$5/100))-(U4028/($B$6/100))</f>
        <v>3241696.8835494881</v>
      </c>
      <c r="W4028" s="5">
        <f t="shared" si="570"/>
        <v>81042.422088737207</v>
      </c>
    </row>
    <row r="4029" spans="4:23" x14ac:dyDescent="0.25">
      <c r="D4029">
        <f t="shared" si="571"/>
        <v>4027</v>
      </c>
      <c r="E4029" s="3">
        <v>43998</v>
      </c>
      <c r="F4029" s="4">
        <v>0.79166666666666663</v>
      </c>
      <c r="G4029">
        <v>20</v>
      </c>
      <c r="H4029">
        <v>0</v>
      </c>
      <c r="I4029" s="5">
        <f t="shared" si="566"/>
        <v>3</v>
      </c>
      <c r="J4029" s="22">
        <v>1.2867274067988698E-4</v>
      </c>
      <c r="K4029">
        <v>1.3489E-4</v>
      </c>
      <c r="L4029" s="5" cm="1">
        <f t="array" ref="L4029">_xlfn.IFS(I4029=0, 0, I4029&gt;34, 0, AND(I4029&gt;0, I4029&lt;35), VLOOKUP(I4029, $A$63:$C$96, 3))</f>
        <v>232</v>
      </c>
      <c r="M4029" s="5">
        <f t="shared" si="565"/>
        <v>611.19551822946312</v>
      </c>
      <c r="N4029" s="5">
        <v>862.21740806762693</v>
      </c>
      <c r="O4029" s="5">
        <f t="shared" si="572"/>
        <v>3799.8513000000003</v>
      </c>
      <c r="P4029" s="5">
        <f t="shared" si="573"/>
        <v>843.19551822946312</v>
      </c>
      <c r="Q4029" s="5">
        <f t="shared" si="567"/>
        <v>0</v>
      </c>
      <c r="R4029" s="5">
        <f>IF(O4029&gt;(P4029+U4029),O4029-P4029-U4029, 0)</f>
        <v>0</v>
      </c>
      <c r="S4029" s="5">
        <f t="shared" si="568"/>
        <v>0</v>
      </c>
      <c r="T4029" s="5">
        <f t="shared" si="569"/>
        <v>0</v>
      </c>
      <c r="U4029" s="5">
        <f>IF(O4029&gt;P4029,IF(V4028*($B$6/100)&gt;=O4029-P4029,(O4029-P4029), V4028*($B$6/100)), 0)</f>
        <v>2956.655781770537</v>
      </c>
      <c r="V4029" s="5">
        <f>V4028+(T4029*($B$5/100))-(U4029/($B$6/100))</f>
        <v>3237473.08957553</v>
      </c>
      <c r="W4029" s="5">
        <f t="shared" si="570"/>
        <v>80936.827239388251</v>
      </c>
    </row>
    <row r="4030" spans="4:23" x14ac:dyDescent="0.25">
      <c r="D4030">
        <f t="shared" si="571"/>
        <v>4028</v>
      </c>
      <c r="E4030" s="3">
        <v>43998</v>
      </c>
      <c r="F4030" s="4">
        <v>0.83333333333333337</v>
      </c>
      <c r="G4030">
        <v>30</v>
      </c>
      <c r="H4030">
        <v>5</v>
      </c>
      <c r="I4030" s="5">
        <f t="shared" si="566"/>
        <v>4</v>
      </c>
      <c r="J4030" s="22">
        <v>6.4336370339943488E-5</v>
      </c>
      <c r="K4030">
        <v>1.3286E-4</v>
      </c>
      <c r="L4030" s="5" cm="1">
        <f t="array" ref="L4030">_xlfn.IFS(I4030=0, 0, I4030&gt;34, 0, AND(I4030&gt;0, I4030&lt;35), VLOOKUP(I4030, $A$63:$C$96, 3))</f>
        <v>740</v>
      </c>
      <c r="M4030" s="5">
        <f t="shared" si="565"/>
        <v>305.59775911473156</v>
      </c>
      <c r="N4030" s="5">
        <v>750.54164065271937</v>
      </c>
      <c r="O4030" s="5">
        <f t="shared" si="572"/>
        <v>3742.6662000000001</v>
      </c>
      <c r="P4030" s="5">
        <f t="shared" si="573"/>
        <v>1045.5977591147316</v>
      </c>
      <c r="Q4030" s="5">
        <f t="shared" si="567"/>
        <v>0</v>
      </c>
      <c r="R4030" s="5">
        <f>IF(O4030&gt;(P4030+U4030),O4030-P4030-U4030, 0)</f>
        <v>0</v>
      </c>
      <c r="S4030" s="5">
        <f t="shared" si="568"/>
        <v>0</v>
      </c>
      <c r="T4030" s="5">
        <f t="shared" si="569"/>
        <v>0</v>
      </c>
      <c r="U4030" s="5">
        <f>IF(O4030&gt;P4030,IF(V4029*($B$6/100)&gt;=O4030-P4030,(O4030-P4030), V4029*($B$6/100)), 0)</f>
        <v>2697.0684408852685</v>
      </c>
      <c r="V4030" s="5">
        <f>V4029+(T4030*($B$5/100))-(U4030/($B$6/100))</f>
        <v>3233620.1346599795</v>
      </c>
      <c r="W4030" s="5">
        <f t="shared" si="570"/>
        <v>80840.503366499484</v>
      </c>
    </row>
    <row r="4031" spans="4:23" x14ac:dyDescent="0.25">
      <c r="D4031">
        <f t="shared" si="571"/>
        <v>4029</v>
      </c>
      <c r="E4031" s="3">
        <v>43998</v>
      </c>
      <c r="F4031" s="4">
        <v>0.875</v>
      </c>
      <c r="G4031">
        <v>20</v>
      </c>
      <c r="H4031">
        <v>2</v>
      </c>
      <c r="I4031" s="5">
        <f t="shared" si="566"/>
        <v>3</v>
      </c>
      <c r="J4031" s="22">
        <v>1.4846854693833111E-5</v>
      </c>
      <c r="K4031">
        <v>1.3768E-4</v>
      </c>
      <c r="L4031" s="5" cm="1">
        <f t="array" ref="L4031">_xlfn.IFS(I4031=0, 0, I4031&gt;34, 0, AND(I4031&gt;0, I4031&lt;35), VLOOKUP(I4031, $A$63:$C$96, 3))</f>
        <v>232</v>
      </c>
      <c r="M4031" s="5">
        <f t="shared" si="565"/>
        <v>70.522559795707281</v>
      </c>
      <c r="N4031" s="5">
        <v>635.84760955718411</v>
      </c>
      <c r="O4031" s="5">
        <f t="shared" si="572"/>
        <v>3878.4456</v>
      </c>
      <c r="P4031" s="5">
        <f t="shared" si="573"/>
        <v>302.52255979570725</v>
      </c>
      <c r="Q4031" s="5">
        <f t="shared" si="567"/>
        <v>0</v>
      </c>
      <c r="R4031" s="5">
        <f>IF(O4031&gt;(P4031+U4031),O4031-P4031-U4031, 0)</f>
        <v>0</v>
      </c>
      <c r="S4031" s="5">
        <f t="shared" si="568"/>
        <v>0</v>
      </c>
      <c r="T4031" s="5">
        <f t="shared" si="569"/>
        <v>0</v>
      </c>
      <c r="U4031" s="5">
        <f>IF(O4031&gt;P4031,IF(V4030*($B$6/100)&gt;=O4031-P4031,(O4031-P4031), V4030*($B$6/100)), 0)</f>
        <v>3575.9230402042926</v>
      </c>
      <c r="V4031" s="5">
        <f>V4030+(T4031*($B$5/100))-(U4031/($B$6/100))</f>
        <v>3228511.6731739733</v>
      </c>
      <c r="W4031" s="5">
        <f t="shared" si="570"/>
        <v>80712.791829349328</v>
      </c>
    </row>
    <row r="4032" spans="4:23" x14ac:dyDescent="0.25">
      <c r="D4032">
        <f t="shared" si="571"/>
        <v>4030</v>
      </c>
      <c r="E4032" s="3">
        <v>43998</v>
      </c>
      <c r="F4032" s="4">
        <v>0.91666666666666663</v>
      </c>
      <c r="G4032">
        <v>20</v>
      </c>
      <c r="H4032">
        <v>0</v>
      </c>
      <c r="I4032" s="5">
        <f t="shared" si="566"/>
        <v>3</v>
      </c>
      <c r="J4032" s="22">
        <v>0</v>
      </c>
      <c r="K4032">
        <v>1.5073000000000002E-4</v>
      </c>
      <c r="L4032" s="5" cm="1">
        <f t="array" ref="L4032">_xlfn.IFS(I4032=0, 0, I4032&gt;34, 0, AND(I4032&gt;0, I4032&lt;35), VLOOKUP(I4032, $A$63:$C$96, 3))</f>
        <v>232</v>
      </c>
      <c r="M4032" s="5">
        <f t="shared" si="565"/>
        <v>0</v>
      </c>
      <c r="N4032" s="5">
        <v>573.47015547767671</v>
      </c>
      <c r="O4032" s="5">
        <f t="shared" si="572"/>
        <v>4246.0641000000005</v>
      </c>
      <c r="P4032" s="5">
        <f t="shared" si="573"/>
        <v>232</v>
      </c>
      <c r="Q4032" s="5">
        <f t="shared" si="567"/>
        <v>0</v>
      </c>
      <c r="R4032" s="5">
        <f>IF(O4032&gt;(P4032+U4032),O4032-P4032-U4032, 0)</f>
        <v>0</v>
      </c>
      <c r="S4032" s="5">
        <f t="shared" si="568"/>
        <v>0</v>
      </c>
      <c r="T4032" s="5">
        <f t="shared" si="569"/>
        <v>0</v>
      </c>
      <c r="U4032" s="5">
        <f>IF(O4032&gt;P4032,IF(V4031*($B$6/100)&gt;=O4032-P4032,(O4032-P4032), V4031*($B$6/100)), 0)</f>
        <v>4014.0641000000005</v>
      </c>
      <c r="V4032" s="5">
        <f>V4031+(T4032*($B$5/100))-(U4032/($B$6/100))</f>
        <v>3222777.2958882591</v>
      </c>
      <c r="W4032" s="5">
        <f t="shared" si="570"/>
        <v>80569.432397206474</v>
      </c>
    </row>
    <row r="4033" spans="4:23" x14ac:dyDescent="0.25">
      <c r="D4033">
        <f t="shared" si="571"/>
        <v>4031</v>
      </c>
      <c r="E4033" s="3">
        <v>43998</v>
      </c>
      <c r="F4033" s="4">
        <v>0.95833333333333337</v>
      </c>
      <c r="G4033">
        <v>20</v>
      </c>
      <c r="H4033">
        <v>0</v>
      </c>
      <c r="I4033" s="5">
        <f t="shared" si="566"/>
        <v>3</v>
      </c>
      <c r="J4033" s="22">
        <v>0</v>
      </c>
      <c r="K4033">
        <v>1.5269E-4</v>
      </c>
      <c r="L4033" s="5" cm="1">
        <f t="array" ref="L4033">_xlfn.IFS(I4033=0, 0, I4033&gt;34, 0, AND(I4033&gt;0, I4033&lt;35), VLOOKUP(I4033, $A$63:$C$96, 3))</f>
        <v>232</v>
      </c>
      <c r="M4033" s="5">
        <f t="shared" si="565"/>
        <v>0</v>
      </c>
      <c r="N4033" s="5">
        <v>568.43971413801717</v>
      </c>
      <c r="O4033" s="5">
        <f t="shared" si="572"/>
        <v>4301.2772999999997</v>
      </c>
      <c r="P4033" s="5">
        <f t="shared" si="573"/>
        <v>232</v>
      </c>
      <c r="Q4033" s="5">
        <f t="shared" si="567"/>
        <v>0</v>
      </c>
      <c r="R4033" s="5">
        <f>IF(O4033&gt;(P4033+U4033),O4033-P4033-U4033, 0)</f>
        <v>0</v>
      </c>
      <c r="S4033" s="5">
        <f t="shared" si="568"/>
        <v>0</v>
      </c>
      <c r="T4033" s="5">
        <f t="shared" si="569"/>
        <v>0</v>
      </c>
      <c r="U4033" s="5">
        <f>IF(O4033&gt;P4033,IF(V4032*($B$6/100)&gt;=O4033-P4033,(O4033-P4033), V4032*($B$6/100)), 0)</f>
        <v>4069.2772999999997</v>
      </c>
      <c r="V4033" s="5">
        <f>V4032+(T4033*($B$5/100))-(U4033/($B$6/100))</f>
        <v>3216964.0426025447</v>
      </c>
      <c r="W4033" s="5">
        <f t="shared" si="570"/>
        <v>80424.101065063616</v>
      </c>
    </row>
    <row r="4034" spans="4:23" x14ac:dyDescent="0.25">
      <c r="D4034">
        <f t="shared" si="571"/>
        <v>4032</v>
      </c>
      <c r="E4034" s="3">
        <v>43999</v>
      </c>
      <c r="F4034" s="4">
        <v>0</v>
      </c>
      <c r="G4034">
        <v>10</v>
      </c>
      <c r="H4034">
        <v>0</v>
      </c>
      <c r="I4034" s="5">
        <f t="shared" si="566"/>
        <v>1</v>
      </c>
      <c r="J4034" s="22">
        <v>0</v>
      </c>
      <c r="K4034">
        <v>1.3385E-4</v>
      </c>
      <c r="L4034" s="5" cm="1">
        <f t="array" ref="L4034">_xlfn.IFS(I4034=0, 0, I4034&gt;34, 0, AND(I4034&gt;0, I4034&lt;35), VLOOKUP(I4034, $A$63:$C$96, 3))</f>
        <v>0</v>
      </c>
      <c r="M4034" s="5">
        <f t="shared" si="565"/>
        <v>0</v>
      </c>
      <c r="N4034" s="5">
        <v>503.02993993229222</v>
      </c>
      <c r="O4034" s="5">
        <f t="shared" si="572"/>
        <v>3770.5544999999997</v>
      </c>
      <c r="P4034" s="5">
        <f t="shared" si="573"/>
        <v>0</v>
      </c>
      <c r="Q4034" s="5">
        <f t="shared" si="567"/>
        <v>0</v>
      </c>
      <c r="R4034" s="5">
        <f>IF(O4034&gt;(P4034+U4034),O4034-P4034-U4034, 0)</f>
        <v>0</v>
      </c>
      <c r="S4034" s="5">
        <f t="shared" si="568"/>
        <v>0</v>
      </c>
      <c r="T4034" s="5">
        <f t="shared" si="569"/>
        <v>0</v>
      </c>
      <c r="U4034" s="5">
        <f>IF(O4034&gt;P4034,IF(V4033*($B$6/100)&gt;=O4034-P4034,(O4034-P4034), V4033*($B$6/100)), 0)</f>
        <v>3770.5544999999997</v>
      </c>
      <c r="V4034" s="5">
        <f>V4033+(T4034*($B$5/100))-(U4034/($B$6/100))</f>
        <v>3211577.5361739732</v>
      </c>
      <c r="W4034" s="5">
        <f t="shared" si="570"/>
        <v>80289.438404349334</v>
      </c>
    </row>
    <row r="4035" spans="4:23" x14ac:dyDescent="0.25">
      <c r="D4035">
        <f t="shared" si="571"/>
        <v>4033</v>
      </c>
      <c r="E4035" s="3">
        <v>43999</v>
      </c>
      <c r="F4035" s="4">
        <v>4.1666666666666664E-2</v>
      </c>
      <c r="G4035">
        <v>20</v>
      </c>
      <c r="H4035">
        <v>0</v>
      </c>
      <c r="I4035" s="5">
        <f t="shared" si="566"/>
        <v>3</v>
      </c>
      <c r="J4035" s="22">
        <v>0</v>
      </c>
      <c r="K4035">
        <v>1.0354E-4</v>
      </c>
      <c r="L4035" s="5" cm="1">
        <f t="array" ref="L4035">_xlfn.IFS(I4035=0, 0, I4035&gt;34, 0, AND(I4035&gt;0, I4035&lt;35), VLOOKUP(I4035, $A$63:$C$96, 3))</f>
        <v>232</v>
      </c>
      <c r="M4035" s="5">
        <f t="shared" ref="M4035:M4098" si="574">$B$11*$B$4*J4035*1000</f>
        <v>0</v>
      </c>
      <c r="N4035" s="5">
        <v>403.43001269615343</v>
      </c>
      <c r="O4035" s="5">
        <f t="shared" si="572"/>
        <v>2916.7217999999998</v>
      </c>
      <c r="P4035" s="5">
        <f t="shared" si="573"/>
        <v>232</v>
      </c>
      <c r="Q4035" s="5">
        <f t="shared" si="567"/>
        <v>0</v>
      </c>
      <c r="R4035" s="5">
        <f>IF(O4035&gt;(P4035+U4035),O4035-P4035-U4035, 0)</f>
        <v>0</v>
      </c>
      <c r="S4035" s="5">
        <f t="shared" si="568"/>
        <v>0</v>
      </c>
      <c r="T4035" s="5">
        <f t="shared" si="569"/>
        <v>0</v>
      </c>
      <c r="U4035" s="5">
        <f>IF(O4035&gt;P4035,IF(V4034*($B$6/100)&gt;=O4035-P4035,(O4035-P4035), V4034*($B$6/100)), 0)</f>
        <v>2684.7217999999998</v>
      </c>
      <c r="V4035" s="5">
        <f>V4034+(T4035*($B$5/100))-(U4035/($B$6/100))</f>
        <v>3207742.2193168304</v>
      </c>
      <c r="W4035" s="5">
        <f t="shared" si="570"/>
        <v>80193.555482920754</v>
      </c>
    </row>
    <row r="4036" spans="4:23" x14ac:dyDescent="0.25">
      <c r="D4036">
        <f t="shared" si="571"/>
        <v>4034</v>
      </c>
      <c r="E4036" s="3">
        <v>43999</v>
      </c>
      <c r="F4036" s="4">
        <v>8.3333333333333329E-2</v>
      </c>
      <c r="G4036">
        <v>20</v>
      </c>
      <c r="H4036">
        <v>0</v>
      </c>
      <c r="I4036" s="5">
        <f t="shared" ref="I4036:I4099" si="575">ROUND((G4036/10)*((LN(99/0.03)/(LN(10/0.03)))),0)</f>
        <v>3</v>
      </c>
      <c r="J4036" s="22">
        <v>0</v>
      </c>
      <c r="K4036">
        <v>8.2479999999999996E-5</v>
      </c>
      <c r="L4036" s="5" cm="1">
        <f t="array" ref="L4036">_xlfn.IFS(I4036=0, 0, I4036&gt;34, 0, AND(I4036&gt;0, I4036&lt;35), VLOOKUP(I4036, $A$63:$C$96, 3))</f>
        <v>232</v>
      </c>
      <c r="M4036" s="5">
        <f t="shared" si="574"/>
        <v>0</v>
      </c>
      <c r="N4036" s="5">
        <v>364.18350122803935</v>
      </c>
      <c r="O4036" s="5">
        <f t="shared" si="572"/>
        <v>2323.4616000000001</v>
      </c>
      <c r="P4036" s="5">
        <f t="shared" si="573"/>
        <v>232</v>
      </c>
      <c r="Q4036" s="5">
        <f t="shared" ref="Q4036:Q4099" si="576">IF((L4036+M4036-P4036)&lt;($B$8/100)*$B$3,L4036+M4036-P4036,($B$8/100)*$B$3)</f>
        <v>0</v>
      </c>
      <c r="R4036" s="5">
        <f>IF(O4036&gt;(P4036+U4036),O4036-P4036-U4036, 0)</f>
        <v>0</v>
      </c>
      <c r="S4036" s="5">
        <f t="shared" ref="S4036:S4099" si="577">IF((IF((L4036+M4036)&gt;O4036,L4036+M4036-P4036-Q4036,0))&lt;((N4036*3.595182*($B$7/100))/($B$5/100)),L4036+M4036-P4036-Q4036, N4036*3.595182*($B$7/100)/($B$5/100))</f>
        <v>0</v>
      </c>
      <c r="T4036" s="5">
        <f t="shared" ref="T4036:T4099" si="578">((L4036+M4036)-P4036-S4036)</f>
        <v>0</v>
      </c>
      <c r="U4036" s="5">
        <f>IF(O4036&gt;P4036,IF(V4035*($B$6/100)&gt;=O4036-P4036,(O4036-P4036), V4035*($B$6/100)), 0)</f>
        <v>2091.4616000000001</v>
      </c>
      <c r="V4036" s="5">
        <f>V4035+(T4036*($B$5/100))-(U4036/($B$6/100))</f>
        <v>3204754.4170311163</v>
      </c>
      <c r="W4036" s="5">
        <f t="shared" ref="W4036:W4099" si="579">V4036/40</f>
        <v>80118.860425777908</v>
      </c>
    </row>
    <row r="4037" spans="4:23" x14ac:dyDescent="0.25">
      <c r="D4037">
        <f t="shared" ref="D4037:D4100" si="580">D4036+1</f>
        <v>4035</v>
      </c>
      <c r="E4037" s="3">
        <v>43999</v>
      </c>
      <c r="F4037" s="4">
        <v>0.125</v>
      </c>
      <c r="G4037">
        <v>10</v>
      </c>
      <c r="H4037">
        <v>0</v>
      </c>
      <c r="I4037" s="5">
        <f t="shared" si="575"/>
        <v>1</v>
      </c>
      <c r="J4037" s="22">
        <v>0</v>
      </c>
      <c r="K4037">
        <v>7.2399999999999998E-5</v>
      </c>
      <c r="L4037" s="5" cm="1">
        <f t="array" ref="L4037">_xlfn.IFS(I4037=0, 0, I4037&gt;34, 0, AND(I4037&gt;0, I4037&lt;35), VLOOKUP(I4037, $A$63:$C$96, 3))</f>
        <v>0</v>
      </c>
      <c r="M4037" s="5">
        <f t="shared" si="574"/>
        <v>0</v>
      </c>
      <c r="N4037" s="5">
        <v>338.01722840060188</v>
      </c>
      <c r="O4037" s="5">
        <f t="shared" ref="O4037:O4100" si="581">$B$2*K4037*1000</f>
        <v>2039.508</v>
      </c>
      <c r="P4037" s="5">
        <f t="shared" ref="P4037:P4100" si="582">IF(O4037&gt;=(L4037+M4037),L4037+M4037,O4037)</f>
        <v>0</v>
      </c>
      <c r="Q4037" s="5">
        <f t="shared" si="576"/>
        <v>0</v>
      </c>
      <c r="R4037" s="5">
        <f>IF(O4037&gt;(P4037+U4037),O4037-P4037-U4037, 0)</f>
        <v>0</v>
      </c>
      <c r="S4037" s="5">
        <f t="shared" si="577"/>
        <v>0</v>
      </c>
      <c r="T4037" s="5">
        <f t="shared" si="578"/>
        <v>0</v>
      </c>
      <c r="U4037" s="5">
        <f>IF(O4037&gt;P4037,IF(V4036*($B$6/100)&gt;=O4037-P4037,(O4037-P4037), V4036*($B$6/100)), 0)</f>
        <v>2039.508</v>
      </c>
      <c r="V4037" s="5">
        <f>V4036+(T4037*($B$5/100))-(U4037/($B$6/100))</f>
        <v>3201840.8341739736</v>
      </c>
      <c r="W4037" s="5">
        <f t="shared" si="579"/>
        <v>80046.020854349335</v>
      </c>
    </row>
    <row r="4038" spans="4:23" x14ac:dyDescent="0.25">
      <c r="D4038">
        <f t="shared" si="580"/>
        <v>4036</v>
      </c>
      <c r="E4038" s="3">
        <v>43999</v>
      </c>
      <c r="F4038" s="4">
        <v>0.16666666666666666</v>
      </c>
      <c r="G4038">
        <v>20</v>
      </c>
      <c r="H4038">
        <v>0</v>
      </c>
      <c r="I4038" s="5">
        <f t="shared" si="575"/>
        <v>3</v>
      </c>
      <c r="J4038" s="22">
        <v>0</v>
      </c>
      <c r="K4038">
        <v>6.8960000000000004E-5</v>
      </c>
      <c r="L4038" s="5" cm="1">
        <f t="array" ref="L4038">_xlfn.IFS(I4038=0, 0, I4038&gt;34, 0, AND(I4038&gt;0, I4038&lt;35), VLOOKUP(I4038, $A$63:$C$96, 3))</f>
        <v>232</v>
      </c>
      <c r="M4038" s="5">
        <f t="shared" si="574"/>
        <v>0</v>
      </c>
      <c r="N4038" s="5">
        <v>340.01973558448157</v>
      </c>
      <c r="O4038" s="5">
        <f t="shared" si="581"/>
        <v>1942.6032000000002</v>
      </c>
      <c r="P4038" s="5">
        <f t="shared" si="582"/>
        <v>232</v>
      </c>
      <c r="Q4038" s="5">
        <f t="shared" si="576"/>
        <v>0</v>
      </c>
      <c r="R4038" s="5">
        <f>IF(O4038&gt;(P4038+U4038),O4038-P4038-U4038, 0)</f>
        <v>0</v>
      </c>
      <c r="S4038" s="5">
        <f t="shared" si="577"/>
        <v>0</v>
      </c>
      <c r="T4038" s="5">
        <f t="shared" si="578"/>
        <v>0</v>
      </c>
      <c r="U4038" s="5">
        <f>IF(O4038&gt;P4038,IF(V4037*($B$6/100)&gt;=O4038-P4038,(O4038-P4038), V4037*($B$6/100)), 0)</f>
        <v>1710.6032000000002</v>
      </c>
      <c r="V4038" s="5">
        <f>V4037+(T4038*($B$5/100))-(U4038/($B$6/100))</f>
        <v>3199397.1153168306</v>
      </c>
      <c r="W4038" s="5">
        <f t="shared" si="579"/>
        <v>79984.927882920761</v>
      </c>
    </row>
    <row r="4039" spans="4:23" x14ac:dyDescent="0.25">
      <c r="D4039">
        <f t="shared" si="580"/>
        <v>4037</v>
      </c>
      <c r="E4039" s="3">
        <v>43999</v>
      </c>
      <c r="F4039" s="4">
        <v>0.20833333333333334</v>
      </c>
      <c r="G4039">
        <v>30</v>
      </c>
      <c r="H4039">
        <v>0</v>
      </c>
      <c r="I4039" s="5">
        <f t="shared" si="575"/>
        <v>4</v>
      </c>
      <c r="J4039" s="22">
        <v>7.4234273469165555E-6</v>
      </c>
      <c r="K4039">
        <v>6.7830000000000006E-5</v>
      </c>
      <c r="L4039" s="5" cm="1">
        <f t="array" ref="L4039">_xlfn.IFS(I4039=0, 0, I4039&gt;34, 0, AND(I4039&gt;0, I4039&lt;35), VLOOKUP(I4039, $A$63:$C$96, 3))</f>
        <v>740</v>
      </c>
      <c r="M4039" s="5">
        <f t="shared" si="574"/>
        <v>35.26127989785364</v>
      </c>
      <c r="N4039" s="5">
        <v>349.0637610625634</v>
      </c>
      <c r="O4039" s="5">
        <f t="shared" si="581"/>
        <v>1910.7711000000004</v>
      </c>
      <c r="P4039" s="5">
        <f t="shared" si="582"/>
        <v>775.26127989785368</v>
      </c>
      <c r="Q4039" s="5">
        <f t="shared" si="576"/>
        <v>0</v>
      </c>
      <c r="R4039" s="5">
        <f>IF(O4039&gt;(P4039+U4039),O4039-P4039-U4039, 0)</f>
        <v>0</v>
      </c>
      <c r="S4039" s="5">
        <f t="shared" si="577"/>
        <v>0</v>
      </c>
      <c r="T4039" s="5">
        <f t="shared" si="578"/>
        <v>0</v>
      </c>
      <c r="U4039" s="5">
        <f>IF(O4039&gt;P4039,IF(V4038*($B$6/100)&gt;=O4039-P4039,(O4039-P4039), V4038*($B$6/100)), 0)</f>
        <v>1135.5098201021467</v>
      </c>
      <c r="V4039" s="5">
        <f>V4038+(T4039*($B$5/100))-(U4039/($B$6/100))</f>
        <v>3197774.9584309706</v>
      </c>
      <c r="W4039" s="5">
        <f t="shared" si="579"/>
        <v>79944.373960774261</v>
      </c>
    </row>
    <row r="4040" spans="4:23" x14ac:dyDescent="0.25">
      <c r="D4040">
        <f t="shared" si="580"/>
        <v>4038</v>
      </c>
      <c r="E4040" s="3">
        <v>43999</v>
      </c>
      <c r="F4040" s="4">
        <v>0.25</v>
      </c>
      <c r="G4040">
        <v>20</v>
      </c>
      <c r="H4040">
        <v>0</v>
      </c>
      <c r="I4040" s="5">
        <f t="shared" si="575"/>
        <v>3</v>
      </c>
      <c r="J4040" s="22">
        <v>3.9591612516888298E-5</v>
      </c>
      <c r="K4040">
        <v>6.9029999999999995E-5</v>
      </c>
      <c r="L4040" s="5" cm="1">
        <f t="array" ref="L4040">_xlfn.IFS(I4040=0, 0, I4040&gt;34, 0, AND(I4040&gt;0, I4040&lt;35), VLOOKUP(I4040, $A$63:$C$96, 3))</f>
        <v>232</v>
      </c>
      <c r="M4040" s="5">
        <f t="shared" si="574"/>
        <v>188.06015945521943</v>
      </c>
      <c r="N4040" s="5">
        <v>381.24342680155348</v>
      </c>
      <c r="O4040" s="5">
        <f t="shared" si="581"/>
        <v>1944.5750999999998</v>
      </c>
      <c r="P4040" s="5">
        <f t="shared" si="582"/>
        <v>420.06015945521943</v>
      </c>
      <c r="Q4040" s="5">
        <f t="shared" si="576"/>
        <v>0</v>
      </c>
      <c r="R4040" s="5">
        <f>IF(O4040&gt;(P4040+U4040),O4040-P4040-U4040, 0)</f>
        <v>0</v>
      </c>
      <c r="S4040" s="5">
        <f t="shared" si="577"/>
        <v>0</v>
      </c>
      <c r="T4040" s="5">
        <f t="shared" si="578"/>
        <v>0</v>
      </c>
      <c r="U4040" s="5">
        <f>IF(O4040&gt;P4040,IF(V4039*($B$6/100)&gt;=O4040-P4040,(O4040-P4040), V4039*($B$6/100)), 0)</f>
        <v>1524.5149405447803</v>
      </c>
      <c r="V4040" s="5">
        <f>V4039+(T4040*($B$5/100))-(U4040/($B$6/100))</f>
        <v>3195597.0799444779</v>
      </c>
      <c r="W4040" s="5">
        <f t="shared" si="579"/>
        <v>79889.926998611947</v>
      </c>
    </row>
    <row r="4041" spans="4:23" x14ac:dyDescent="0.25">
      <c r="D4041">
        <f t="shared" si="580"/>
        <v>4039</v>
      </c>
      <c r="E4041" s="3">
        <v>43999</v>
      </c>
      <c r="F4041" s="4">
        <v>0.29166666666666669</v>
      </c>
      <c r="G4041">
        <v>20</v>
      </c>
      <c r="H4041">
        <v>0</v>
      </c>
      <c r="I4041" s="5">
        <f t="shared" si="575"/>
        <v>3</v>
      </c>
      <c r="J4041" s="22">
        <v>5.4438467210721408E-5</v>
      </c>
      <c r="K4041">
        <v>7.5179999999999995E-5</v>
      </c>
      <c r="L4041" s="5" cm="1">
        <f t="array" ref="L4041">_xlfn.IFS(I4041=0, 0, I4041&gt;34, 0, AND(I4041&gt;0, I4041&lt;35), VLOOKUP(I4041, $A$63:$C$96, 3))</f>
        <v>232</v>
      </c>
      <c r="M4041" s="5">
        <f t="shared" si="574"/>
        <v>258.58271925092669</v>
      </c>
      <c r="N4041" s="5">
        <v>507.98926228395828</v>
      </c>
      <c r="O4041" s="5">
        <f t="shared" si="581"/>
        <v>2117.8206</v>
      </c>
      <c r="P4041" s="5">
        <f t="shared" si="582"/>
        <v>490.58271925092669</v>
      </c>
      <c r="Q4041" s="5">
        <f t="shared" si="576"/>
        <v>0</v>
      </c>
      <c r="R4041" s="5">
        <f>IF(O4041&gt;(P4041+U4041),O4041-P4041-U4041, 0)</f>
        <v>0</v>
      </c>
      <c r="S4041" s="5">
        <f t="shared" si="577"/>
        <v>0</v>
      </c>
      <c r="T4041" s="5">
        <f t="shared" si="578"/>
        <v>0</v>
      </c>
      <c r="U4041" s="5">
        <f>IF(O4041&gt;P4041,IF(V4040*($B$6/100)&gt;=O4041-P4041,(O4041-P4041), V4040*($B$6/100)), 0)</f>
        <v>1627.2378807490734</v>
      </c>
      <c r="V4041" s="5">
        <f>V4040+(T4041*($B$5/100))-(U4041/($B$6/100))</f>
        <v>3193272.4544005506</v>
      </c>
      <c r="W4041" s="5">
        <f t="shared" si="579"/>
        <v>79831.811360013759</v>
      </c>
    </row>
    <row r="4042" spans="4:23" x14ac:dyDescent="0.25">
      <c r="D4042">
        <f t="shared" si="580"/>
        <v>4040</v>
      </c>
      <c r="E4042" s="3">
        <v>43999</v>
      </c>
      <c r="F4042" s="4">
        <v>0.33333333333333331</v>
      </c>
      <c r="G4042">
        <v>10</v>
      </c>
      <c r="H4042">
        <v>0</v>
      </c>
      <c r="I4042" s="5">
        <f t="shared" si="575"/>
        <v>1</v>
      </c>
      <c r="J4042" s="22">
        <v>1.2372378911527593E-4</v>
      </c>
      <c r="K4042">
        <v>8.5809999999999993E-5</v>
      </c>
      <c r="L4042" s="5" cm="1">
        <f t="array" ref="L4042">_xlfn.IFS(I4042=0, 0, I4042&gt;34, 0, AND(I4042&gt;0, I4042&lt;35), VLOOKUP(I4042, $A$63:$C$96, 3))</f>
        <v>0</v>
      </c>
      <c r="M4042" s="5">
        <f t="shared" si="574"/>
        <v>587.68799829756074</v>
      </c>
      <c r="N4042" s="5">
        <v>670.92944273242529</v>
      </c>
      <c r="O4042" s="5">
        <f t="shared" si="581"/>
        <v>2417.2676999999999</v>
      </c>
      <c r="P4042" s="5">
        <f t="shared" si="582"/>
        <v>587.68799829756074</v>
      </c>
      <c r="Q4042" s="5">
        <f t="shared" si="576"/>
        <v>0</v>
      </c>
      <c r="R4042" s="5">
        <f>IF(O4042&gt;(P4042+U4042),O4042-P4042-U4042, 0)</f>
        <v>0</v>
      </c>
      <c r="S4042" s="5">
        <f t="shared" si="577"/>
        <v>0</v>
      </c>
      <c r="T4042" s="5">
        <f t="shared" si="578"/>
        <v>0</v>
      </c>
      <c r="U4042" s="5">
        <f>IF(O4042&gt;P4042,IF(V4041*($B$6/100)&gt;=O4042-P4042,(O4042-P4042), V4041*($B$6/100)), 0)</f>
        <v>1829.5797017024393</v>
      </c>
      <c r="V4042" s="5">
        <f>V4041+(T4042*($B$5/100))-(U4042/($B$6/100))</f>
        <v>3190658.7691124044</v>
      </c>
      <c r="W4042" s="5">
        <f t="shared" si="579"/>
        <v>79766.469227810114</v>
      </c>
    </row>
    <row r="4043" spans="4:23" x14ac:dyDescent="0.25">
      <c r="D4043">
        <f t="shared" si="580"/>
        <v>4041</v>
      </c>
      <c r="E4043" s="3">
        <v>43999</v>
      </c>
      <c r="F4043" s="4">
        <v>0.375</v>
      </c>
      <c r="G4043">
        <v>20</v>
      </c>
      <c r="H4043">
        <v>1</v>
      </c>
      <c r="I4043" s="5">
        <f t="shared" si="575"/>
        <v>3</v>
      </c>
      <c r="J4043" s="22">
        <v>2.4992205401285736E-4</v>
      </c>
      <c r="K4043">
        <v>8.5459999999999998E-5</v>
      </c>
      <c r="L4043" s="5" cm="1">
        <f t="array" ref="L4043">_xlfn.IFS(I4043=0, 0, I4043&gt;34, 0, AND(I4043&gt;0, I4043&lt;35), VLOOKUP(I4043, $A$63:$C$96, 3))</f>
        <v>232</v>
      </c>
      <c r="M4043" s="5">
        <f t="shared" si="574"/>
        <v>1187.1297565610726</v>
      </c>
      <c r="N4043" s="5">
        <v>708.1276301923117</v>
      </c>
      <c r="O4043" s="5">
        <f t="shared" si="581"/>
        <v>2407.4081999999999</v>
      </c>
      <c r="P4043" s="5">
        <f t="shared" si="582"/>
        <v>1419.1297565610726</v>
      </c>
      <c r="Q4043" s="5">
        <f t="shared" si="576"/>
        <v>0</v>
      </c>
      <c r="R4043" s="5">
        <f>IF(O4043&gt;(P4043+U4043),O4043-P4043-U4043, 0)</f>
        <v>0</v>
      </c>
      <c r="S4043" s="5">
        <f t="shared" si="577"/>
        <v>0</v>
      </c>
      <c r="T4043" s="5">
        <f t="shared" si="578"/>
        <v>0</v>
      </c>
      <c r="U4043" s="5">
        <f>IF(O4043&gt;P4043,IF(V4042*($B$6/100)&gt;=O4043-P4043,(O4043-P4043), V4042*($B$6/100)), 0)</f>
        <v>988.2784434389273</v>
      </c>
      <c r="V4043" s="5">
        <f>V4042+(T4043*($B$5/100))-(U4043/($B$6/100))</f>
        <v>3189246.9427646347</v>
      </c>
      <c r="W4043" s="5">
        <f t="shared" si="579"/>
        <v>79731.173569115868</v>
      </c>
    </row>
    <row r="4044" spans="4:23" x14ac:dyDescent="0.25">
      <c r="D4044">
        <f t="shared" si="580"/>
        <v>4042</v>
      </c>
      <c r="E4044" s="3">
        <v>43999</v>
      </c>
      <c r="F4044" s="4">
        <v>0.41666666666666669</v>
      </c>
      <c r="G4044">
        <v>20</v>
      </c>
      <c r="H4044">
        <v>6</v>
      </c>
      <c r="I4044" s="5">
        <f t="shared" si="575"/>
        <v>3</v>
      </c>
      <c r="J4044" s="22">
        <v>5.0974201115493688E-4</v>
      </c>
      <c r="K4044">
        <v>7.7509999999999995E-5</v>
      </c>
      <c r="L4044" s="5" cm="1">
        <f t="array" ref="L4044">_xlfn.IFS(I4044=0, 0, I4044&gt;34, 0, AND(I4044&gt;0, I4044&lt;35), VLOOKUP(I4044, $A$63:$C$96, 3))</f>
        <v>232</v>
      </c>
      <c r="M4044" s="5">
        <f t="shared" si="574"/>
        <v>2421.2745529859503</v>
      </c>
      <c r="N4044" s="5">
        <v>715.16867114017941</v>
      </c>
      <c r="O4044" s="5">
        <f t="shared" si="581"/>
        <v>2183.4566999999997</v>
      </c>
      <c r="P4044" s="5">
        <f t="shared" si="582"/>
        <v>2183.4566999999997</v>
      </c>
      <c r="Q4044" s="5">
        <f t="shared" si="576"/>
        <v>469.81785298595059</v>
      </c>
      <c r="R4044" s="5">
        <f>IF(O4044&gt;(P4044+U4044),O4044-P4044-U4044, 0)</f>
        <v>0</v>
      </c>
      <c r="S4044" s="5">
        <f t="shared" si="577"/>
        <v>0</v>
      </c>
      <c r="T4044" s="5">
        <f t="shared" si="578"/>
        <v>469.81785298595059</v>
      </c>
      <c r="U4044" s="5">
        <f>IF(O4044&gt;P4044,IF(V4043*($B$6/100)&gt;=O4044-P4044,(O4044-P4044), V4043*($B$6/100)), 0)</f>
        <v>0</v>
      </c>
      <c r="V4044" s="5">
        <f>V4043+(T4044*($B$5/100))-(U4044/($B$6/100))</f>
        <v>3189575.8152617249</v>
      </c>
      <c r="W4044" s="5">
        <f t="shared" si="579"/>
        <v>79739.395381543116</v>
      </c>
    </row>
    <row r="4045" spans="4:23" x14ac:dyDescent="0.25">
      <c r="D4045">
        <f t="shared" si="580"/>
        <v>4043</v>
      </c>
      <c r="E4045" s="3">
        <v>43999</v>
      </c>
      <c r="F4045" s="4">
        <v>0.45833333333333331</v>
      </c>
      <c r="G4045">
        <v>30</v>
      </c>
      <c r="H4045">
        <v>0</v>
      </c>
      <c r="I4045" s="5">
        <f t="shared" si="575"/>
        <v>4</v>
      </c>
      <c r="J4045" s="22">
        <v>3.2168185169971741E-4</v>
      </c>
      <c r="K4045">
        <v>6.4429999999999991E-5</v>
      </c>
      <c r="L4045" s="5" cm="1">
        <f t="array" ref="L4045">_xlfn.IFS(I4045=0, 0, I4045&gt;34, 0, AND(I4045&gt;0, I4045&lt;35), VLOOKUP(I4045, $A$63:$C$96, 3))</f>
        <v>740</v>
      </c>
      <c r="M4045" s="5">
        <f t="shared" si="574"/>
        <v>1527.9887955736579</v>
      </c>
      <c r="N4045" s="5">
        <v>637.69939042408271</v>
      </c>
      <c r="O4045" s="5">
        <f t="shared" si="581"/>
        <v>1814.9930999999997</v>
      </c>
      <c r="P4045" s="5">
        <f t="shared" si="582"/>
        <v>1814.9930999999997</v>
      </c>
      <c r="Q4045" s="5">
        <f t="shared" si="576"/>
        <v>452.99569557365794</v>
      </c>
      <c r="R4045" s="5">
        <f>IF(O4045&gt;(P4045+U4045),O4045-P4045-U4045, 0)</f>
        <v>0</v>
      </c>
      <c r="S4045" s="5">
        <f t="shared" si="577"/>
        <v>0</v>
      </c>
      <c r="T4045" s="5">
        <f t="shared" si="578"/>
        <v>452.99569557365794</v>
      </c>
      <c r="U4045" s="5">
        <f>IF(O4045&gt;P4045,IF(V4044*($B$6/100)&gt;=O4045-P4045,(O4045-P4045), V4044*($B$6/100)), 0)</f>
        <v>0</v>
      </c>
      <c r="V4045" s="5">
        <f>V4044+(T4045*($B$5/100))-(U4045/($B$6/100))</f>
        <v>3189892.9122486264</v>
      </c>
      <c r="W4045" s="5">
        <f t="shared" si="579"/>
        <v>79747.322806215656</v>
      </c>
    </row>
    <row r="4046" spans="4:23" x14ac:dyDescent="0.25">
      <c r="D4046">
        <f t="shared" si="580"/>
        <v>4044</v>
      </c>
      <c r="E4046" s="3">
        <v>43999</v>
      </c>
      <c r="F4046" s="4">
        <v>0.5</v>
      </c>
      <c r="G4046">
        <v>20</v>
      </c>
      <c r="H4046">
        <v>0</v>
      </c>
      <c r="I4046" s="5">
        <f t="shared" si="575"/>
        <v>3</v>
      </c>
      <c r="J4046" s="22">
        <v>2.9198814231205122E-4</v>
      </c>
      <c r="K4046">
        <v>5.223E-5</v>
      </c>
      <c r="L4046" s="5" cm="1">
        <f t="array" ref="L4046">_xlfn.IFS(I4046=0, 0, I4046&gt;34, 0, AND(I4046&gt;0, I4046&lt;35), VLOOKUP(I4046, $A$63:$C$96, 3))</f>
        <v>232</v>
      </c>
      <c r="M4046" s="5">
        <f t="shared" si="574"/>
        <v>1386.9436759822433</v>
      </c>
      <c r="N4046" s="5">
        <v>606.51850449985216</v>
      </c>
      <c r="O4046" s="5">
        <f t="shared" si="581"/>
        <v>1471.3191000000002</v>
      </c>
      <c r="P4046" s="5">
        <f t="shared" si="582"/>
        <v>1471.3191000000002</v>
      </c>
      <c r="Q4046" s="5">
        <f t="shared" si="576"/>
        <v>147.62457598224319</v>
      </c>
      <c r="R4046" s="5">
        <f>IF(O4046&gt;(P4046+U4046),O4046-P4046-U4046, 0)</f>
        <v>0</v>
      </c>
      <c r="S4046" s="5">
        <f t="shared" si="577"/>
        <v>0</v>
      </c>
      <c r="T4046" s="5">
        <f t="shared" si="578"/>
        <v>147.62457598224319</v>
      </c>
      <c r="U4046" s="5">
        <f>IF(O4046&gt;P4046,IF(V4045*($B$6/100)&gt;=O4046-P4046,(O4046-P4046), V4045*($B$6/100)), 0)</f>
        <v>0</v>
      </c>
      <c r="V4046" s="5">
        <f>V4045+(T4046*($B$5/100))-(U4046/($B$6/100))</f>
        <v>3189996.2494518138</v>
      </c>
      <c r="W4046" s="5">
        <f t="shared" si="579"/>
        <v>79749.906236295341</v>
      </c>
    </row>
    <row r="4047" spans="4:23" x14ac:dyDescent="0.25">
      <c r="D4047">
        <f t="shared" si="580"/>
        <v>4045</v>
      </c>
      <c r="E4047" s="3">
        <v>43999</v>
      </c>
      <c r="F4047" s="4">
        <v>0.54166666666666663</v>
      </c>
      <c r="G4047">
        <v>30</v>
      </c>
      <c r="H4047">
        <v>0</v>
      </c>
      <c r="I4047" s="5">
        <f t="shared" si="575"/>
        <v>4</v>
      </c>
      <c r="J4047" s="22">
        <v>3.3900318217585605E-4</v>
      </c>
      <c r="K4047">
        <v>4.9530000000000002E-5</v>
      </c>
      <c r="L4047" s="5" cm="1">
        <f t="array" ref="L4047">_xlfn.IFS(I4047=0, 0, I4047&gt;34, 0, AND(I4047&gt;0, I4047&lt;35), VLOOKUP(I4047, $A$63:$C$96, 3))</f>
        <v>740</v>
      </c>
      <c r="M4047" s="5">
        <f t="shared" si="574"/>
        <v>1610.2651153353163</v>
      </c>
      <c r="N4047" s="5">
        <v>618.57123550019435</v>
      </c>
      <c r="O4047" s="5">
        <f t="shared" si="581"/>
        <v>1395.2601</v>
      </c>
      <c r="P4047" s="5">
        <f t="shared" si="582"/>
        <v>1395.2601</v>
      </c>
      <c r="Q4047" s="5">
        <f t="shared" si="576"/>
        <v>487.20077413479089</v>
      </c>
      <c r="R4047" s="5">
        <f>IF(O4047&gt;(P4047+U4047),O4047-P4047-U4047, 0)</f>
        <v>0</v>
      </c>
      <c r="S4047" s="5">
        <f t="shared" si="577"/>
        <v>317.69659594115137</v>
      </c>
      <c r="T4047" s="5">
        <f t="shared" si="578"/>
        <v>637.30841939416496</v>
      </c>
      <c r="U4047" s="5">
        <f>IF(O4047&gt;P4047,IF(V4046*($B$6/100)&gt;=O4047-P4047,(O4047-P4047), V4046*($B$6/100)), 0)</f>
        <v>0</v>
      </c>
      <c r="V4047" s="5">
        <f>V4046+(T4047*($B$5/100))-(U4047/($B$6/100))</f>
        <v>3190442.3653453896</v>
      </c>
      <c r="W4047" s="5">
        <f t="shared" si="579"/>
        <v>79761.059133634742</v>
      </c>
    </row>
    <row r="4048" spans="4:23" x14ac:dyDescent="0.25">
      <c r="D4048">
        <f t="shared" si="580"/>
        <v>4046</v>
      </c>
      <c r="E4048" s="3">
        <v>43999</v>
      </c>
      <c r="F4048" s="4">
        <v>0.58333333333333337</v>
      </c>
      <c r="G4048">
        <v>30</v>
      </c>
      <c r="H4048">
        <v>6</v>
      </c>
      <c r="I4048" s="5">
        <f t="shared" si="575"/>
        <v>4</v>
      </c>
      <c r="J4048" s="22">
        <v>6.2356789714099073E-4</v>
      </c>
      <c r="K4048">
        <v>4.4530000000000002E-5</v>
      </c>
      <c r="L4048" s="5" cm="1">
        <f t="array" ref="L4048">_xlfn.IFS(I4048=0, 0, I4048&gt;34, 0, AND(I4048&gt;0, I4048&lt;35), VLOOKUP(I4048, $A$63:$C$96, 3))</f>
        <v>740</v>
      </c>
      <c r="M4048" s="5">
        <f t="shared" si="574"/>
        <v>2961.9475114197062</v>
      </c>
      <c r="N4048" s="5">
        <v>572.28812521304258</v>
      </c>
      <c r="O4048" s="5">
        <f t="shared" si="581"/>
        <v>1254.4101000000001</v>
      </c>
      <c r="P4048" s="5">
        <f t="shared" si="582"/>
        <v>1254.4101000000001</v>
      </c>
      <c r="Q4048" s="5">
        <f t="shared" si="576"/>
        <v>487.20077413479089</v>
      </c>
      <c r="R4048" s="5">
        <f>IF(O4048&gt;(P4048+U4048),O4048-P4048-U4048, 0)</f>
        <v>0</v>
      </c>
      <c r="S4048" s="5">
        <f t="shared" si="577"/>
        <v>293.92570951138242</v>
      </c>
      <c r="T4048" s="5">
        <f t="shared" si="578"/>
        <v>2153.6117019083235</v>
      </c>
      <c r="U4048" s="5">
        <f>IF(O4048&gt;P4048,IF(V4047*($B$6/100)&gt;=O4048-P4048,(O4048-P4048), V4047*($B$6/100)), 0)</f>
        <v>0</v>
      </c>
      <c r="V4048" s="5">
        <f>V4047+(T4048*($B$5/100))-(U4048/($B$6/100))</f>
        <v>3191949.8935367255</v>
      </c>
      <c r="W4048" s="5">
        <f t="shared" si="579"/>
        <v>79798.747338418136</v>
      </c>
    </row>
    <row r="4049" spans="4:23" x14ac:dyDescent="0.25">
      <c r="D4049">
        <f t="shared" si="580"/>
        <v>4047</v>
      </c>
      <c r="E4049" s="3">
        <v>43999</v>
      </c>
      <c r="F4049" s="4">
        <v>0.625</v>
      </c>
      <c r="G4049">
        <v>30</v>
      </c>
      <c r="H4049">
        <v>8</v>
      </c>
      <c r="I4049" s="5">
        <f t="shared" si="575"/>
        <v>4</v>
      </c>
      <c r="J4049" s="22">
        <v>6.1614446979407409E-4</v>
      </c>
      <c r="K4049">
        <v>4.197E-5</v>
      </c>
      <c r="L4049" s="5" cm="1">
        <f t="array" ref="L4049">_xlfn.IFS(I4049=0, 0, I4049&gt;34, 0, AND(I4049&gt;0, I4049&lt;35), VLOOKUP(I4049, $A$63:$C$96, 3))</f>
        <v>740</v>
      </c>
      <c r="M4049" s="5">
        <f t="shared" si="574"/>
        <v>2926.6862315218518</v>
      </c>
      <c r="N4049" s="5">
        <v>512.9328406303465</v>
      </c>
      <c r="O4049" s="5">
        <f t="shared" si="581"/>
        <v>1182.2949000000001</v>
      </c>
      <c r="P4049" s="5">
        <f t="shared" si="582"/>
        <v>1182.2949000000001</v>
      </c>
      <c r="Q4049" s="5">
        <f t="shared" si="576"/>
        <v>487.20077413479089</v>
      </c>
      <c r="R4049" s="5">
        <f>IF(O4049&gt;(P4049+U4049),O4049-P4049-U4049, 0)</f>
        <v>0</v>
      </c>
      <c r="S4049" s="5">
        <f t="shared" si="577"/>
        <v>263.44098797758437</v>
      </c>
      <c r="T4049" s="5">
        <f t="shared" si="578"/>
        <v>2220.9503435442671</v>
      </c>
      <c r="U4049" s="5">
        <f>IF(O4049&gt;P4049,IF(V4048*($B$6/100)&gt;=O4049-P4049,(O4049-P4049), V4048*($B$6/100)), 0)</f>
        <v>0</v>
      </c>
      <c r="V4049" s="5">
        <f>V4048+(T4049*($B$5/100))-(U4049/($B$6/100))</f>
        <v>3193504.5587772066</v>
      </c>
      <c r="W4049" s="5">
        <f t="shared" si="579"/>
        <v>79837.613969430167</v>
      </c>
    </row>
    <row r="4050" spans="4:23" x14ac:dyDescent="0.25">
      <c r="D4050">
        <f t="shared" si="580"/>
        <v>4048</v>
      </c>
      <c r="E4050" s="3">
        <v>43999</v>
      </c>
      <c r="F4050" s="4">
        <v>0.66666666666666663</v>
      </c>
      <c r="G4050">
        <v>40</v>
      </c>
      <c r="H4050">
        <v>7</v>
      </c>
      <c r="I4050" s="5">
        <f t="shared" si="575"/>
        <v>6</v>
      </c>
      <c r="J4050" s="22">
        <v>4.7262487442035404E-4</v>
      </c>
      <c r="K4050">
        <v>4.693E-5</v>
      </c>
      <c r="L4050" s="5" cm="1">
        <f t="array" ref="L4050">_xlfn.IFS(I4050=0, 0, I4050&gt;34, 0, AND(I4050&gt;0, I4050&lt;35), VLOOKUP(I4050, $A$63:$C$96, 3))</f>
        <v>2980</v>
      </c>
      <c r="M4050" s="5">
        <f t="shared" si="574"/>
        <v>2244.9681534966817</v>
      </c>
      <c r="N4050" s="5">
        <v>497.8187528070543</v>
      </c>
      <c r="O4050" s="5">
        <f t="shared" si="581"/>
        <v>1322.0181</v>
      </c>
      <c r="P4050" s="5">
        <f t="shared" si="582"/>
        <v>1322.0181</v>
      </c>
      <c r="Q4050" s="5">
        <f t="shared" si="576"/>
        <v>487.20077413479089</v>
      </c>
      <c r="R4050" s="5">
        <f>IF(O4050&gt;(P4050+U4050),O4050-P4050-U4050, 0)</f>
        <v>0</v>
      </c>
      <c r="S4050" s="5">
        <f t="shared" si="577"/>
        <v>255.67843133633875</v>
      </c>
      <c r="T4050" s="5">
        <f t="shared" si="578"/>
        <v>3647.2716221603432</v>
      </c>
      <c r="U4050" s="5">
        <f>IF(O4050&gt;P4050,IF(V4049*($B$6/100)&gt;=O4050-P4050,(O4050-P4050), V4049*($B$6/100)), 0)</f>
        <v>0</v>
      </c>
      <c r="V4050" s="5">
        <f>V4049+(T4050*($B$5/100))-(U4050/($B$6/100))</f>
        <v>3196057.648912719</v>
      </c>
      <c r="W4050" s="5">
        <f t="shared" si="579"/>
        <v>79901.441222817972</v>
      </c>
    </row>
    <row r="4051" spans="4:23" x14ac:dyDescent="0.25">
      <c r="D4051">
        <f t="shared" si="580"/>
        <v>4049</v>
      </c>
      <c r="E4051" s="3">
        <v>43999</v>
      </c>
      <c r="F4051" s="4">
        <v>0.70833333333333337</v>
      </c>
      <c r="G4051">
        <v>40</v>
      </c>
      <c r="H4051">
        <v>6</v>
      </c>
      <c r="I4051" s="5">
        <f t="shared" si="575"/>
        <v>6</v>
      </c>
      <c r="J4051" s="22">
        <v>3.5137556108738366E-4</v>
      </c>
      <c r="K4051">
        <v>6.8059999999999996E-5</v>
      </c>
      <c r="L4051" s="5" cm="1">
        <f t="array" ref="L4051">_xlfn.IFS(I4051=0, 0, I4051&gt;34, 0, AND(I4051&gt;0, I4051&lt;35), VLOOKUP(I4051, $A$63:$C$96, 3))</f>
        <v>2980</v>
      </c>
      <c r="M4051" s="5">
        <f t="shared" si="574"/>
        <v>1669.0339151650724</v>
      </c>
      <c r="N4051" s="5">
        <v>555.12781932123335</v>
      </c>
      <c r="O4051" s="5">
        <f t="shared" si="581"/>
        <v>1917.2501999999997</v>
      </c>
      <c r="P4051" s="5">
        <f t="shared" si="582"/>
        <v>1917.2501999999997</v>
      </c>
      <c r="Q4051" s="5">
        <f t="shared" si="576"/>
        <v>487.20077413479089</v>
      </c>
      <c r="R4051" s="5">
        <f>IF(O4051&gt;(P4051+U4051),O4051-P4051-U4051, 0)</f>
        <v>0</v>
      </c>
      <c r="S4051" s="5">
        <f t="shared" si="577"/>
        <v>285.11222053185008</v>
      </c>
      <c r="T4051" s="5">
        <f t="shared" si="578"/>
        <v>2446.6714946332227</v>
      </c>
      <c r="U4051" s="5">
        <f>IF(O4051&gt;P4051,IF(V4050*($B$6/100)&gt;=O4051-P4051,(O4051-P4051), V4050*($B$6/100)), 0)</f>
        <v>0</v>
      </c>
      <c r="V4051" s="5">
        <f>V4050+(T4051*($B$5/100))-(U4051/($B$6/100))</f>
        <v>3197770.3189589623</v>
      </c>
      <c r="W4051" s="5">
        <f t="shared" si="579"/>
        <v>79944.257973974061</v>
      </c>
    </row>
    <row r="4052" spans="4:23" x14ac:dyDescent="0.25">
      <c r="D4052">
        <f t="shared" si="580"/>
        <v>4050</v>
      </c>
      <c r="E4052" s="3">
        <v>43999</v>
      </c>
      <c r="F4052" s="4">
        <v>0.75</v>
      </c>
      <c r="G4052">
        <v>50</v>
      </c>
      <c r="H4052">
        <v>3</v>
      </c>
      <c r="I4052" s="5">
        <f t="shared" si="575"/>
        <v>7</v>
      </c>
      <c r="J4052" s="22">
        <v>2.1280491727827461E-4</v>
      </c>
      <c r="K4052">
        <v>1.1653999999999999E-4</v>
      </c>
      <c r="L4052" s="5" cm="1">
        <f t="array" ref="L4052">_xlfn.IFS(I4052=0, 0, I4052&gt;34, 0, AND(I4052&gt;0, I4052&lt;35), VLOOKUP(I4052, $A$63:$C$96, 3))</f>
        <v>4800</v>
      </c>
      <c r="M4052" s="5">
        <f t="shared" si="574"/>
        <v>1010.8233570718044</v>
      </c>
      <c r="N4052" s="5">
        <v>825.62898562328269</v>
      </c>
      <c r="O4052" s="5">
        <f t="shared" si="581"/>
        <v>3282.9317999999998</v>
      </c>
      <c r="P4052" s="5">
        <f t="shared" si="582"/>
        <v>3282.9317999999998</v>
      </c>
      <c r="Q4052" s="5">
        <f t="shared" si="576"/>
        <v>487.20077413479089</v>
      </c>
      <c r="R4052" s="5">
        <f>IF(O4052&gt;(P4052+U4052),O4052-P4052-U4052, 0)</f>
        <v>0</v>
      </c>
      <c r="S4052" s="5">
        <f t="shared" si="577"/>
        <v>424.04092397015506</v>
      </c>
      <c r="T4052" s="5">
        <f t="shared" si="578"/>
        <v>2103.8506331016488</v>
      </c>
      <c r="U4052" s="5">
        <f>IF(O4052&gt;P4052,IF(V4051*($B$6/100)&gt;=O4052-P4052,(O4052-P4052), V4051*($B$6/100)), 0)</f>
        <v>0</v>
      </c>
      <c r="V4052" s="5">
        <f>V4051+(T4052*($B$5/100))-(U4052/($B$6/100))</f>
        <v>3199243.0144021334</v>
      </c>
      <c r="W4052" s="5">
        <f t="shared" si="579"/>
        <v>79981.075360053335</v>
      </c>
    </row>
    <row r="4053" spans="4:23" x14ac:dyDescent="0.25">
      <c r="D4053">
        <f t="shared" si="580"/>
        <v>4051</v>
      </c>
      <c r="E4053" s="3">
        <v>43999</v>
      </c>
      <c r="F4053" s="4">
        <v>0.79166666666666663</v>
      </c>
      <c r="G4053">
        <v>40</v>
      </c>
      <c r="H4053">
        <v>3</v>
      </c>
      <c r="I4053" s="5">
        <f t="shared" si="575"/>
        <v>6</v>
      </c>
      <c r="J4053" s="22">
        <v>1.5341749850294214E-4</v>
      </c>
      <c r="K4053">
        <v>1.3161E-4</v>
      </c>
      <c r="L4053" s="5" cm="1">
        <f t="array" ref="L4053">_xlfn.IFS(I4053=0, 0, I4053&gt;34, 0, AND(I4053&gt;0, I4053&lt;35), VLOOKUP(I4053, $A$63:$C$96, 3))</f>
        <v>2980</v>
      </c>
      <c r="M4053" s="5">
        <f t="shared" si="574"/>
        <v>728.73311788897524</v>
      </c>
      <c r="N4053" s="5">
        <v>883.90658504213513</v>
      </c>
      <c r="O4053" s="5">
        <f t="shared" si="581"/>
        <v>3707.4537</v>
      </c>
      <c r="P4053" s="5">
        <f t="shared" si="582"/>
        <v>3707.4537</v>
      </c>
      <c r="Q4053" s="5">
        <f t="shared" si="576"/>
        <v>1.2794178889753312</v>
      </c>
      <c r="R4053" s="5">
        <f>IF(O4053&gt;(P4053+U4053),O4053-P4053-U4053, 0)</f>
        <v>0</v>
      </c>
      <c r="S4053" s="5">
        <f t="shared" si="577"/>
        <v>0</v>
      </c>
      <c r="T4053" s="5">
        <f t="shared" si="578"/>
        <v>1.2794178889753312</v>
      </c>
      <c r="U4053" s="5">
        <f>IF(O4053&gt;P4053,IF(V4052*($B$6/100)&gt;=O4053-P4053,(O4053-P4053), V4052*($B$6/100)), 0)</f>
        <v>0</v>
      </c>
      <c r="V4053" s="5">
        <f>V4052+(T4053*($B$5/100))-(U4053/($B$6/100))</f>
        <v>3199243.9099946558</v>
      </c>
      <c r="W4053" s="5">
        <f t="shared" si="579"/>
        <v>79981.0977498664</v>
      </c>
    </row>
    <row r="4054" spans="4:23" x14ac:dyDescent="0.25">
      <c r="D4054">
        <f t="shared" si="580"/>
        <v>4052</v>
      </c>
      <c r="E4054" s="3">
        <v>43999</v>
      </c>
      <c r="F4054" s="4">
        <v>0.83333333333333337</v>
      </c>
      <c r="G4054">
        <v>40</v>
      </c>
      <c r="H4054">
        <v>3</v>
      </c>
      <c r="I4054" s="5">
        <f t="shared" si="575"/>
        <v>6</v>
      </c>
      <c r="J4054" s="22">
        <v>4.4540564081499335E-5</v>
      </c>
      <c r="K4054">
        <v>1.3232000000000001E-4</v>
      </c>
      <c r="L4054" s="5" cm="1">
        <f t="array" ref="L4054">_xlfn.IFS(I4054=0, 0, I4054&gt;34, 0, AND(I4054&gt;0, I4054&lt;35), VLOOKUP(I4054, $A$63:$C$96, 3))</f>
        <v>2980</v>
      </c>
      <c r="M4054" s="5">
        <f t="shared" si="574"/>
        <v>211.56767938712184</v>
      </c>
      <c r="N4054" s="5">
        <v>797.40424096613117</v>
      </c>
      <c r="O4054" s="5">
        <f t="shared" si="581"/>
        <v>3727.4544000000001</v>
      </c>
      <c r="P4054" s="5">
        <f t="shared" si="582"/>
        <v>3191.5676793871216</v>
      </c>
      <c r="Q4054" s="5">
        <f t="shared" si="576"/>
        <v>0</v>
      </c>
      <c r="R4054" s="5">
        <f>IF(O4054&gt;(P4054+U4054),O4054-P4054-U4054, 0)</f>
        <v>0</v>
      </c>
      <c r="S4054" s="5">
        <f t="shared" si="577"/>
        <v>0</v>
      </c>
      <c r="T4054" s="5">
        <f t="shared" si="578"/>
        <v>0</v>
      </c>
      <c r="U4054" s="5">
        <f>IF(O4054&gt;P4054,IF(V4053*($B$6/100)&gt;=O4054-P4054,(O4054-P4054), V4053*($B$6/100)), 0)</f>
        <v>535.88672061287843</v>
      </c>
      <c r="V4054" s="5">
        <f>V4053+(T4054*($B$5/100))-(U4054/($B$6/100))</f>
        <v>3198478.3575366372</v>
      </c>
      <c r="W4054" s="5">
        <f t="shared" si="579"/>
        <v>79961.958938415934</v>
      </c>
    </row>
    <row r="4055" spans="4:23" x14ac:dyDescent="0.25">
      <c r="D4055">
        <f t="shared" si="580"/>
        <v>4053</v>
      </c>
      <c r="E4055" s="3">
        <v>43999</v>
      </c>
      <c r="F4055" s="4">
        <v>0.875</v>
      </c>
      <c r="G4055">
        <v>20</v>
      </c>
      <c r="H4055">
        <v>0</v>
      </c>
      <c r="I4055" s="5">
        <f t="shared" si="575"/>
        <v>3</v>
      </c>
      <c r="J4055" s="22">
        <v>2.4744757823055187E-6</v>
      </c>
      <c r="K4055">
        <v>1.3932000000000001E-4</v>
      </c>
      <c r="L4055" s="5" cm="1">
        <f t="array" ref="L4055">_xlfn.IFS(I4055=0, 0, I4055&gt;34, 0, AND(I4055&gt;0, I4055&lt;35), VLOOKUP(I4055, $A$63:$C$96, 3))</f>
        <v>232</v>
      </c>
      <c r="M4055" s="5">
        <f t="shared" si="574"/>
        <v>11.753759965951215</v>
      </c>
      <c r="N4055" s="5">
        <v>680.74095968662903</v>
      </c>
      <c r="O4055" s="5">
        <f t="shared" si="581"/>
        <v>3924.6444000000006</v>
      </c>
      <c r="P4055" s="5">
        <f t="shared" si="582"/>
        <v>243.75375996595122</v>
      </c>
      <c r="Q4055" s="5">
        <f t="shared" si="576"/>
        <v>0</v>
      </c>
      <c r="R4055" s="5">
        <f>IF(O4055&gt;(P4055+U4055),O4055-P4055-U4055, 0)</f>
        <v>0</v>
      </c>
      <c r="S4055" s="5">
        <f t="shared" si="577"/>
        <v>0</v>
      </c>
      <c r="T4055" s="5">
        <f t="shared" si="578"/>
        <v>0</v>
      </c>
      <c r="U4055" s="5">
        <f>IF(O4055&gt;P4055,IF(V4054*($B$6/100)&gt;=O4055-P4055,(O4055-P4055), V4054*($B$6/100)), 0)</f>
        <v>3680.8906400340493</v>
      </c>
      <c r="V4055" s="5">
        <f>V4054+(T4055*($B$5/100))-(U4055/($B$6/100))</f>
        <v>3193219.9423365886</v>
      </c>
      <c r="W4055" s="5">
        <f t="shared" si="579"/>
        <v>79830.498558414722</v>
      </c>
    </row>
    <row r="4056" spans="4:23" x14ac:dyDescent="0.25">
      <c r="D4056">
        <f t="shared" si="580"/>
        <v>4054</v>
      </c>
      <c r="E4056" s="3">
        <v>43999</v>
      </c>
      <c r="F4056" s="4">
        <v>0.91666666666666663</v>
      </c>
      <c r="G4056">
        <v>10</v>
      </c>
      <c r="H4056">
        <v>0</v>
      </c>
      <c r="I4056" s="5">
        <f t="shared" si="575"/>
        <v>1</v>
      </c>
      <c r="J4056" s="22">
        <v>0</v>
      </c>
      <c r="K4056">
        <v>1.4873000000000002E-4</v>
      </c>
      <c r="L4056" s="5" cm="1">
        <f t="array" ref="L4056">_xlfn.IFS(I4056=0, 0, I4056&gt;34, 0, AND(I4056&gt;0, I4056&lt;35), VLOOKUP(I4056, $A$63:$C$96, 3))</f>
        <v>0</v>
      </c>
      <c r="M4056" s="5">
        <f t="shared" si="574"/>
        <v>0</v>
      </c>
      <c r="N4056" s="5">
        <v>581.16140952313197</v>
      </c>
      <c r="O4056" s="5">
        <f t="shared" si="581"/>
        <v>4189.7241000000004</v>
      </c>
      <c r="P4056" s="5">
        <f t="shared" si="582"/>
        <v>0</v>
      </c>
      <c r="Q4056" s="5">
        <f t="shared" si="576"/>
        <v>0</v>
      </c>
      <c r="R4056" s="5">
        <f>IF(O4056&gt;(P4056+U4056),O4056-P4056-U4056, 0)</f>
        <v>0</v>
      </c>
      <c r="S4056" s="5">
        <f t="shared" si="577"/>
        <v>0</v>
      </c>
      <c r="T4056" s="5">
        <f t="shared" si="578"/>
        <v>0</v>
      </c>
      <c r="U4056" s="5">
        <f>IF(O4056&gt;P4056,IF(V4055*($B$6/100)&gt;=O4056-P4056,(O4056-P4056), V4055*($B$6/100)), 0)</f>
        <v>4189.7241000000004</v>
      </c>
      <c r="V4056" s="5">
        <f>V4055+(T4056*($B$5/100))-(U4056/($B$6/100))</f>
        <v>3187234.6221937314</v>
      </c>
      <c r="W4056" s="5">
        <f t="shared" si="579"/>
        <v>79680.865554843287</v>
      </c>
    </row>
    <row r="4057" spans="4:23" x14ac:dyDescent="0.25">
      <c r="D4057">
        <f t="shared" si="580"/>
        <v>4055</v>
      </c>
      <c r="E4057" s="3">
        <v>43999</v>
      </c>
      <c r="F4057" s="4">
        <v>0.95833333333333337</v>
      </c>
      <c r="G4057">
        <v>20</v>
      </c>
      <c r="H4057">
        <v>0</v>
      </c>
      <c r="I4057" s="5">
        <f t="shared" si="575"/>
        <v>3</v>
      </c>
      <c r="J4057" s="22">
        <v>0</v>
      </c>
      <c r="K4057">
        <v>1.5153000000000001E-4</v>
      </c>
      <c r="L4057" s="5" cm="1">
        <f t="array" ref="L4057">_xlfn.IFS(I4057=0, 0, I4057&gt;34, 0, AND(I4057&gt;0, I4057&lt;35), VLOOKUP(I4057, $A$63:$C$96, 3))</f>
        <v>232</v>
      </c>
      <c r="M4057" s="5">
        <f t="shared" si="574"/>
        <v>0</v>
      </c>
      <c r="N4057" s="5">
        <v>552.99280079491132</v>
      </c>
      <c r="O4057" s="5">
        <f t="shared" si="581"/>
        <v>4268.6001000000006</v>
      </c>
      <c r="P4057" s="5">
        <f t="shared" si="582"/>
        <v>232</v>
      </c>
      <c r="Q4057" s="5">
        <f t="shared" si="576"/>
        <v>0</v>
      </c>
      <c r="R4057" s="5">
        <f>IF(O4057&gt;(P4057+U4057),O4057-P4057-U4057, 0)</f>
        <v>0</v>
      </c>
      <c r="S4057" s="5">
        <f t="shared" si="577"/>
        <v>0</v>
      </c>
      <c r="T4057" s="5">
        <f t="shared" si="578"/>
        <v>0</v>
      </c>
      <c r="U4057" s="5">
        <f>IF(O4057&gt;P4057,IF(V4056*($B$6/100)&gt;=O4057-P4057,(O4057-P4057), V4056*($B$6/100)), 0)</f>
        <v>4036.6001000000006</v>
      </c>
      <c r="V4057" s="5">
        <f>V4056+(T4057*($B$5/100))-(U4057/($B$6/100))</f>
        <v>3181468.0506223026</v>
      </c>
      <c r="W4057" s="5">
        <f t="shared" si="579"/>
        <v>79536.701265557567</v>
      </c>
    </row>
    <row r="4058" spans="4:23" x14ac:dyDescent="0.25">
      <c r="D4058">
        <f t="shared" si="580"/>
        <v>4056</v>
      </c>
      <c r="E4058" s="3">
        <v>44000</v>
      </c>
      <c r="F4058" s="4">
        <v>0</v>
      </c>
      <c r="G4058">
        <v>20</v>
      </c>
      <c r="H4058">
        <v>0</v>
      </c>
      <c r="I4058" s="5">
        <f t="shared" si="575"/>
        <v>3</v>
      </c>
      <c r="J4058" s="22">
        <v>0</v>
      </c>
      <c r="K4058">
        <v>1.384E-4</v>
      </c>
      <c r="L4058" s="5" cm="1">
        <f t="array" ref="L4058">_xlfn.IFS(I4058=0, 0, I4058&gt;34, 0, AND(I4058&gt;0, I4058&lt;35), VLOOKUP(I4058, $A$63:$C$96, 3))</f>
        <v>232</v>
      </c>
      <c r="M4058" s="5">
        <f t="shared" si="574"/>
        <v>0</v>
      </c>
      <c r="N4058" s="5">
        <v>500.69584832906844</v>
      </c>
      <c r="O4058" s="5">
        <f t="shared" si="581"/>
        <v>3898.7280000000001</v>
      </c>
      <c r="P4058" s="5">
        <f t="shared" si="582"/>
        <v>232</v>
      </c>
      <c r="Q4058" s="5">
        <f t="shared" si="576"/>
        <v>0</v>
      </c>
      <c r="R4058" s="5">
        <f>IF(O4058&gt;(P4058+U4058),O4058-P4058-U4058, 0)</f>
        <v>0</v>
      </c>
      <c r="S4058" s="5">
        <f t="shared" si="577"/>
        <v>0</v>
      </c>
      <c r="T4058" s="5">
        <f t="shared" si="578"/>
        <v>0</v>
      </c>
      <c r="U4058" s="5">
        <f>IF(O4058&gt;P4058,IF(V4057*($B$6/100)&gt;=O4058-P4058,(O4058-P4058), V4057*($B$6/100)), 0)</f>
        <v>3666.7280000000001</v>
      </c>
      <c r="V4058" s="5">
        <f>V4057+(T4058*($B$5/100))-(U4058/($B$6/100))</f>
        <v>3176229.8677651598</v>
      </c>
      <c r="W4058" s="5">
        <f t="shared" si="579"/>
        <v>79405.746694128989</v>
      </c>
    </row>
    <row r="4059" spans="4:23" x14ac:dyDescent="0.25">
      <c r="D4059">
        <f t="shared" si="580"/>
        <v>4057</v>
      </c>
      <c r="E4059" s="3">
        <v>44000</v>
      </c>
      <c r="F4059" s="4">
        <v>4.1666666666666664E-2</v>
      </c>
      <c r="G4059">
        <v>10</v>
      </c>
      <c r="H4059">
        <v>0</v>
      </c>
      <c r="I4059" s="5">
        <f t="shared" si="575"/>
        <v>1</v>
      </c>
      <c r="J4059" s="22">
        <v>0</v>
      </c>
      <c r="K4059">
        <v>1.0476999999999999E-4</v>
      </c>
      <c r="L4059" s="5" cm="1">
        <f t="array" ref="L4059">_xlfn.IFS(I4059=0, 0, I4059&gt;34, 0, AND(I4059&gt;0, I4059&lt;35), VLOOKUP(I4059, $A$63:$C$96, 3))</f>
        <v>0</v>
      </c>
      <c r="M4059" s="5">
        <f t="shared" si="574"/>
        <v>0</v>
      </c>
      <c r="N4059" s="5">
        <v>394.1110132660732</v>
      </c>
      <c r="O4059" s="5">
        <f t="shared" si="581"/>
        <v>2951.3708999999999</v>
      </c>
      <c r="P4059" s="5">
        <f t="shared" si="582"/>
        <v>0</v>
      </c>
      <c r="Q4059" s="5">
        <f t="shared" si="576"/>
        <v>0</v>
      </c>
      <c r="R4059" s="5">
        <f>IF(O4059&gt;(P4059+U4059),O4059-P4059-U4059, 0)</f>
        <v>0</v>
      </c>
      <c r="S4059" s="5">
        <f t="shared" si="577"/>
        <v>0</v>
      </c>
      <c r="T4059" s="5">
        <f t="shared" si="578"/>
        <v>0</v>
      </c>
      <c r="U4059" s="5">
        <f>IF(O4059&gt;P4059,IF(V4058*($B$6/100)&gt;=O4059-P4059,(O4059-P4059), V4058*($B$6/100)), 0)</f>
        <v>2951.3708999999999</v>
      </c>
      <c r="V4059" s="5">
        <f>V4058+(T4059*($B$5/100))-(U4059/($B$6/100))</f>
        <v>3172013.6236223029</v>
      </c>
      <c r="W4059" s="5">
        <f t="shared" si="579"/>
        <v>79300.340590557578</v>
      </c>
    </row>
    <row r="4060" spans="4:23" x14ac:dyDescent="0.25">
      <c r="D4060">
        <f t="shared" si="580"/>
        <v>4058</v>
      </c>
      <c r="E4060" s="3">
        <v>44000</v>
      </c>
      <c r="F4060" s="4">
        <v>8.3333333333333329E-2</v>
      </c>
      <c r="G4060">
        <v>20</v>
      </c>
      <c r="H4060">
        <v>0</v>
      </c>
      <c r="I4060" s="5">
        <f t="shared" si="575"/>
        <v>3</v>
      </c>
      <c r="J4060" s="22">
        <v>0</v>
      </c>
      <c r="K4060">
        <v>8.5310000000000008E-5</v>
      </c>
      <c r="L4060" s="5" cm="1">
        <f t="array" ref="L4060">_xlfn.IFS(I4060=0, 0, I4060&gt;34, 0, AND(I4060&gt;0, I4060&lt;35), VLOOKUP(I4060, $A$63:$C$96, 3))</f>
        <v>232</v>
      </c>
      <c r="M4060" s="5">
        <f t="shared" si="574"/>
        <v>0</v>
      </c>
      <c r="N4060" s="5">
        <v>348.85892332669334</v>
      </c>
      <c r="O4060" s="5">
        <f t="shared" si="581"/>
        <v>2403.1827000000003</v>
      </c>
      <c r="P4060" s="5">
        <f t="shared" si="582"/>
        <v>232</v>
      </c>
      <c r="Q4060" s="5">
        <f t="shared" si="576"/>
        <v>0</v>
      </c>
      <c r="R4060" s="5">
        <f>IF(O4060&gt;(P4060+U4060),O4060-P4060-U4060, 0)</f>
        <v>0</v>
      </c>
      <c r="S4060" s="5">
        <f t="shared" si="577"/>
        <v>0</v>
      </c>
      <c r="T4060" s="5">
        <f t="shared" si="578"/>
        <v>0</v>
      </c>
      <c r="U4060" s="5">
        <f>IF(O4060&gt;P4060,IF(V4059*($B$6/100)&gt;=O4060-P4060,(O4060-P4060), V4059*($B$6/100)), 0)</f>
        <v>2171.1827000000003</v>
      </c>
      <c r="V4060" s="5">
        <f>V4059+(T4060*($B$5/100))-(U4060/($B$6/100))</f>
        <v>3168911.9340508743</v>
      </c>
      <c r="W4060" s="5">
        <f t="shared" si="579"/>
        <v>79222.798351271864</v>
      </c>
    </row>
    <row r="4061" spans="4:23" x14ac:dyDescent="0.25">
      <c r="D4061">
        <f t="shared" si="580"/>
        <v>4059</v>
      </c>
      <c r="E4061" s="3">
        <v>44000</v>
      </c>
      <c r="F4061" s="4">
        <v>0.125</v>
      </c>
      <c r="G4061">
        <v>10</v>
      </c>
      <c r="H4061">
        <v>0</v>
      </c>
      <c r="I4061" s="5">
        <f t="shared" si="575"/>
        <v>1</v>
      </c>
      <c r="J4061" s="22">
        <v>0</v>
      </c>
      <c r="K4061">
        <v>7.4790000000000007E-5</v>
      </c>
      <c r="L4061" s="5" cm="1">
        <f t="array" ref="L4061">_xlfn.IFS(I4061=0, 0, I4061&gt;34, 0, AND(I4061&gt;0, I4061&lt;35), VLOOKUP(I4061, $A$63:$C$96, 3))</f>
        <v>0</v>
      </c>
      <c r="M4061" s="5">
        <f t="shared" si="574"/>
        <v>0</v>
      </c>
      <c r="N4061" s="5">
        <v>345.83318215613241</v>
      </c>
      <c r="O4061" s="5">
        <f t="shared" si="581"/>
        <v>2106.8343</v>
      </c>
      <c r="P4061" s="5">
        <f t="shared" si="582"/>
        <v>0</v>
      </c>
      <c r="Q4061" s="5">
        <f t="shared" si="576"/>
        <v>0</v>
      </c>
      <c r="R4061" s="5">
        <f>IF(O4061&gt;(P4061+U4061),O4061-P4061-U4061, 0)</f>
        <v>0</v>
      </c>
      <c r="S4061" s="5">
        <f t="shared" si="577"/>
        <v>0</v>
      </c>
      <c r="T4061" s="5">
        <f t="shared" si="578"/>
        <v>0</v>
      </c>
      <c r="U4061" s="5">
        <f>IF(O4061&gt;P4061,IF(V4060*($B$6/100)&gt;=O4061-P4061,(O4061-P4061), V4060*($B$6/100)), 0)</f>
        <v>2106.8343</v>
      </c>
      <c r="V4061" s="5">
        <f>V4060+(T4061*($B$5/100))-(U4061/($B$6/100))</f>
        <v>3165902.1707651601</v>
      </c>
      <c r="W4061" s="5">
        <f t="shared" si="579"/>
        <v>79147.554269129003</v>
      </c>
    </row>
    <row r="4062" spans="4:23" x14ac:dyDescent="0.25">
      <c r="D4062">
        <f t="shared" si="580"/>
        <v>4060</v>
      </c>
      <c r="E4062" s="3">
        <v>44000</v>
      </c>
      <c r="F4062" s="4">
        <v>0.16666666666666666</v>
      </c>
      <c r="G4062">
        <v>10</v>
      </c>
      <c r="H4062">
        <v>0</v>
      </c>
      <c r="I4062" s="5">
        <f t="shared" si="575"/>
        <v>1</v>
      </c>
      <c r="J4062" s="22">
        <v>0</v>
      </c>
      <c r="K4062">
        <v>7.0750000000000012E-5</v>
      </c>
      <c r="L4062" s="5" cm="1">
        <f t="array" ref="L4062">_xlfn.IFS(I4062=0, 0, I4062&gt;34, 0, AND(I4062&gt;0, I4062&lt;35), VLOOKUP(I4062, $A$63:$C$96, 3))</f>
        <v>0</v>
      </c>
      <c r="M4062" s="5">
        <f t="shared" si="574"/>
        <v>0</v>
      </c>
      <c r="N4062" s="5">
        <v>344.8278542728321</v>
      </c>
      <c r="O4062" s="5">
        <f t="shared" si="581"/>
        <v>1993.0275000000004</v>
      </c>
      <c r="P4062" s="5">
        <f t="shared" si="582"/>
        <v>0</v>
      </c>
      <c r="Q4062" s="5">
        <f t="shared" si="576"/>
        <v>0</v>
      </c>
      <c r="R4062" s="5">
        <f>IF(O4062&gt;(P4062+U4062),O4062-P4062-U4062, 0)</f>
        <v>0</v>
      </c>
      <c r="S4062" s="5">
        <f t="shared" si="577"/>
        <v>0</v>
      </c>
      <c r="T4062" s="5">
        <f t="shared" si="578"/>
        <v>0</v>
      </c>
      <c r="U4062" s="5">
        <f>IF(O4062&gt;P4062,IF(V4061*($B$6/100)&gt;=O4062-P4062,(O4062-P4062), V4061*($B$6/100)), 0)</f>
        <v>1993.0275000000004</v>
      </c>
      <c r="V4062" s="5">
        <f>V4061+(T4062*($B$5/100))-(U4062/($B$6/100))</f>
        <v>3163054.9886223031</v>
      </c>
      <c r="W4062" s="5">
        <f t="shared" si="579"/>
        <v>79076.374715557584</v>
      </c>
    </row>
    <row r="4063" spans="4:23" x14ac:dyDescent="0.25">
      <c r="D4063">
        <f t="shared" si="580"/>
        <v>4061</v>
      </c>
      <c r="E4063" s="3">
        <v>44000</v>
      </c>
      <c r="F4063" s="4">
        <v>0.20833333333333334</v>
      </c>
      <c r="G4063">
        <v>20</v>
      </c>
      <c r="H4063">
        <v>0</v>
      </c>
      <c r="I4063" s="5">
        <f t="shared" si="575"/>
        <v>3</v>
      </c>
      <c r="J4063" s="22">
        <v>7.4234273469165555E-6</v>
      </c>
      <c r="K4063">
        <v>6.9469999999999997E-5</v>
      </c>
      <c r="L4063" s="5" cm="1">
        <f t="array" ref="L4063">_xlfn.IFS(I4063=0, 0, I4063&gt;34, 0, AND(I4063&gt;0, I4063&lt;35), VLOOKUP(I4063, $A$63:$C$96, 3))</f>
        <v>232</v>
      </c>
      <c r="M4063" s="5">
        <f t="shared" si="574"/>
        <v>35.26127989785364</v>
      </c>
      <c r="N4063" s="5">
        <v>347.83411409710834</v>
      </c>
      <c r="O4063" s="5">
        <f t="shared" si="581"/>
        <v>1956.9698999999998</v>
      </c>
      <c r="P4063" s="5">
        <f t="shared" si="582"/>
        <v>267.26127989785363</v>
      </c>
      <c r="Q4063" s="5">
        <f t="shared" si="576"/>
        <v>0</v>
      </c>
      <c r="R4063" s="5">
        <f>IF(O4063&gt;(P4063+U4063),O4063-P4063-U4063, 0)</f>
        <v>0</v>
      </c>
      <c r="S4063" s="5">
        <f t="shared" si="577"/>
        <v>0</v>
      </c>
      <c r="T4063" s="5">
        <f t="shared" si="578"/>
        <v>0</v>
      </c>
      <c r="U4063" s="5">
        <f>IF(O4063&gt;P4063,IF(V4062*($B$6/100)&gt;=O4063-P4063,(O4063-P4063), V4062*($B$6/100)), 0)</f>
        <v>1689.7086201021461</v>
      </c>
      <c r="V4063" s="5">
        <f>V4062+(T4063*($B$5/100))-(U4063/($B$6/100))</f>
        <v>3160641.1191650145</v>
      </c>
      <c r="W4063" s="5">
        <f t="shared" si="579"/>
        <v>79016.027979125356</v>
      </c>
    </row>
    <row r="4064" spans="4:23" x14ac:dyDescent="0.25">
      <c r="D4064">
        <f t="shared" si="580"/>
        <v>4062</v>
      </c>
      <c r="E4064" s="3">
        <v>44000</v>
      </c>
      <c r="F4064" s="4">
        <v>0.25</v>
      </c>
      <c r="G4064">
        <v>30</v>
      </c>
      <c r="H4064">
        <v>0</v>
      </c>
      <c r="I4064" s="5">
        <f t="shared" si="575"/>
        <v>4</v>
      </c>
      <c r="J4064" s="22">
        <v>1.7321330476138631E-5</v>
      </c>
      <c r="K4064">
        <v>7.1619999999999995E-5</v>
      </c>
      <c r="L4064" s="5" cm="1">
        <f t="array" ref="L4064">_xlfn.IFS(I4064=0, 0, I4064&gt;34, 0, AND(I4064&gt;0, I4064&lt;35), VLOOKUP(I4064, $A$63:$C$96, 3))</f>
        <v>740</v>
      </c>
      <c r="M4064" s="5">
        <f t="shared" si="574"/>
        <v>82.276319761658499</v>
      </c>
      <c r="N4064" s="5">
        <v>372.95620866546079</v>
      </c>
      <c r="O4064" s="5">
        <f t="shared" si="581"/>
        <v>2017.5353999999998</v>
      </c>
      <c r="P4064" s="5">
        <f t="shared" si="582"/>
        <v>822.27631976165844</v>
      </c>
      <c r="Q4064" s="5">
        <f t="shared" si="576"/>
        <v>0</v>
      </c>
      <c r="R4064" s="5">
        <f>IF(O4064&gt;(P4064+U4064),O4064-P4064-U4064, 0)</f>
        <v>0</v>
      </c>
      <c r="S4064" s="5">
        <f t="shared" si="577"/>
        <v>0</v>
      </c>
      <c r="T4064" s="5">
        <f t="shared" si="578"/>
        <v>0</v>
      </c>
      <c r="U4064" s="5">
        <f>IF(O4064&gt;P4064,IF(V4063*($B$6/100)&gt;=O4064-P4064,(O4064-P4064), V4063*($B$6/100)), 0)</f>
        <v>1195.2590802383413</v>
      </c>
      <c r="V4064" s="5">
        <f>V4063+(T4064*($B$5/100))-(U4064/($B$6/100))</f>
        <v>3158933.6061932454</v>
      </c>
      <c r="W4064" s="5">
        <f t="shared" si="579"/>
        <v>78973.340154831138</v>
      </c>
    </row>
    <row r="4065" spans="4:23" x14ac:dyDescent="0.25">
      <c r="D4065">
        <f t="shared" si="580"/>
        <v>4063</v>
      </c>
      <c r="E4065" s="3">
        <v>44000</v>
      </c>
      <c r="F4065" s="4">
        <v>0.29166666666666669</v>
      </c>
      <c r="G4065">
        <v>40</v>
      </c>
      <c r="H4065">
        <v>0</v>
      </c>
      <c r="I4065" s="5">
        <f t="shared" si="575"/>
        <v>6</v>
      </c>
      <c r="J4065" s="22">
        <v>5.196399142841589E-5</v>
      </c>
      <c r="K4065">
        <v>7.6920000000000002E-5</v>
      </c>
      <c r="L4065" s="5" cm="1">
        <f t="array" ref="L4065">_xlfn.IFS(I4065=0, 0, I4065&gt;34, 0, AND(I4065&gt;0, I4065&lt;35), VLOOKUP(I4065, $A$63:$C$96, 3))</f>
        <v>2980</v>
      </c>
      <c r="M4065" s="5">
        <f t="shared" si="574"/>
        <v>246.82895928497547</v>
      </c>
      <c r="N4065" s="5">
        <v>470.45451477117098</v>
      </c>
      <c r="O4065" s="5">
        <f t="shared" si="581"/>
        <v>2166.8364000000001</v>
      </c>
      <c r="P4065" s="5">
        <f t="shared" si="582"/>
        <v>2166.8364000000001</v>
      </c>
      <c r="Q4065" s="5">
        <f t="shared" si="576"/>
        <v>487.20077413479089</v>
      </c>
      <c r="R4065" s="5">
        <f>IF(O4065&gt;(P4065+U4065),O4065-P4065-U4065, 0)</f>
        <v>0</v>
      </c>
      <c r="S4065" s="5">
        <f t="shared" si="577"/>
        <v>241.62422904629261</v>
      </c>
      <c r="T4065" s="5">
        <f t="shared" si="578"/>
        <v>818.3683302386828</v>
      </c>
      <c r="U4065" s="5">
        <f>IF(O4065&gt;P4065,IF(V4064*($B$6/100)&gt;=O4065-P4065,(O4065-P4065), V4064*($B$6/100)), 0)</f>
        <v>0</v>
      </c>
      <c r="V4065" s="5">
        <f>V4064+(T4065*($B$5/100))-(U4065/($B$6/100))</f>
        <v>3159506.4640244124</v>
      </c>
      <c r="W4065" s="5">
        <f t="shared" si="579"/>
        <v>78987.661600610314</v>
      </c>
    </row>
    <row r="4066" spans="4:23" x14ac:dyDescent="0.25">
      <c r="D4066">
        <f t="shared" si="580"/>
        <v>4064</v>
      </c>
      <c r="E4066" s="3">
        <v>44000</v>
      </c>
      <c r="F4066" s="4">
        <v>0.33333333333333331</v>
      </c>
      <c r="G4066">
        <v>40</v>
      </c>
      <c r="H4066">
        <v>0</v>
      </c>
      <c r="I4066" s="5">
        <f t="shared" si="575"/>
        <v>6</v>
      </c>
      <c r="J4066" s="22">
        <v>6.6810846122248999E-5</v>
      </c>
      <c r="K4066">
        <v>8.5950000000000002E-5</v>
      </c>
      <c r="L4066" s="5" cm="1">
        <f t="array" ref="L4066">_xlfn.IFS(I4066=0, 0, I4066&gt;34, 0, AND(I4066&gt;0, I4066&lt;35), VLOOKUP(I4066, $A$63:$C$96, 3))</f>
        <v>2980</v>
      </c>
      <c r="M4066" s="5">
        <f t="shared" si="574"/>
        <v>317.35151908068275</v>
      </c>
      <c r="N4066" s="5">
        <v>665.43476523499851</v>
      </c>
      <c r="O4066" s="5">
        <f t="shared" si="581"/>
        <v>2421.2114999999999</v>
      </c>
      <c r="P4066" s="5">
        <f t="shared" si="582"/>
        <v>2421.2114999999999</v>
      </c>
      <c r="Q4066" s="5">
        <f t="shared" si="576"/>
        <v>487.20077413479089</v>
      </c>
      <c r="R4066" s="5">
        <f>IF(O4066&gt;(P4066+U4066),O4066-P4066-U4066, 0)</f>
        <v>0</v>
      </c>
      <c r="S4066" s="5">
        <f t="shared" si="577"/>
        <v>341.76558430672753</v>
      </c>
      <c r="T4066" s="5">
        <f t="shared" si="578"/>
        <v>534.3744347739555</v>
      </c>
      <c r="U4066" s="5">
        <f>IF(O4066&gt;P4066,IF(V4065*($B$6/100)&gt;=O4066-P4066,(O4066-P4066), V4065*($B$6/100)), 0)</f>
        <v>0</v>
      </c>
      <c r="V4066" s="5">
        <f>V4065+(T4066*($B$5/100))-(U4066/($B$6/100))</f>
        <v>3159880.526128754</v>
      </c>
      <c r="W4066" s="5">
        <f t="shared" si="579"/>
        <v>78997.013153218853</v>
      </c>
    </row>
    <row r="4067" spans="4:23" x14ac:dyDescent="0.25">
      <c r="D4067">
        <f t="shared" si="580"/>
        <v>4065</v>
      </c>
      <c r="E4067" s="3">
        <v>44000</v>
      </c>
      <c r="F4067" s="4">
        <v>0.375</v>
      </c>
      <c r="G4067">
        <v>40</v>
      </c>
      <c r="H4067">
        <v>0</v>
      </c>
      <c r="I4067" s="5">
        <f t="shared" si="575"/>
        <v>6</v>
      </c>
      <c r="J4067" s="22">
        <v>1.1135141020374834E-4</v>
      </c>
      <c r="K4067">
        <v>8.407E-5</v>
      </c>
      <c r="L4067" s="5" cm="1">
        <f t="array" ref="L4067">_xlfn.IFS(I4067=0, 0, I4067&gt;34, 0, AND(I4067&gt;0, I4067&lt;35), VLOOKUP(I4067, $A$63:$C$96, 3))</f>
        <v>2980</v>
      </c>
      <c r="M4067" s="5">
        <f t="shared" si="574"/>
        <v>528.91919846780468</v>
      </c>
      <c r="N4067" s="5">
        <v>697.58128909877985</v>
      </c>
      <c r="O4067" s="5">
        <f t="shared" si="581"/>
        <v>2368.2519000000002</v>
      </c>
      <c r="P4067" s="5">
        <f t="shared" si="582"/>
        <v>2368.2519000000002</v>
      </c>
      <c r="Q4067" s="5">
        <f t="shared" si="576"/>
        <v>487.20077413479089</v>
      </c>
      <c r="R4067" s="5">
        <f>IF(O4067&gt;(P4067+U4067),O4067-P4067-U4067, 0)</f>
        <v>0</v>
      </c>
      <c r="S4067" s="5">
        <f t="shared" si="577"/>
        <v>358.27595630067566</v>
      </c>
      <c r="T4067" s="5">
        <f t="shared" si="578"/>
        <v>782.39134216712864</v>
      </c>
      <c r="U4067" s="5">
        <f>IF(O4067&gt;P4067,IF(V4066*($B$6/100)&gt;=O4067-P4067,(O4067-P4067), V4066*($B$6/100)), 0)</f>
        <v>0</v>
      </c>
      <c r="V4067" s="5">
        <f>V4066+(T4067*($B$5/100))-(U4067/($B$6/100))</f>
        <v>3160428.2000682708</v>
      </c>
      <c r="W4067" s="5">
        <f t="shared" si="579"/>
        <v>79010.705001706767</v>
      </c>
    </row>
    <row r="4068" spans="4:23" x14ac:dyDescent="0.25">
      <c r="D4068">
        <f t="shared" si="580"/>
        <v>4066</v>
      </c>
      <c r="E4068" s="3">
        <v>44000</v>
      </c>
      <c r="F4068" s="4">
        <v>0.41666666666666669</v>
      </c>
      <c r="G4068">
        <v>30</v>
      </c>
      <c r="H4068">
        <v>0</v>
      </c>
      <c r="I4068" s="5">
        <f t="shared" si="575"/>
        <v>4</v>
      </c>
      <c r="J4068" s="22">
        <v>1.33621692244498E-4</v>
      </c>
      <c r="K4068">
        <v>7.6069999999999995E-5</v>
      </c>
      <c r="L4068" s="5" cm="1">
        <f t="array" ref="L4068">_xlfn.IFS(I4068=0, 0, I4068&gt;34, 0, AND(I4068&gt;0, I4068&lt;35), VLOOKUP(I4068, $A$63:$C$96, 3))</f>
        <v>740</v>
      </c>
      <c r="M4068" s="5">
        <f t="shared" si="574"/>
        <v>634.7030381613655</v>
      </c>
      <c r="N4068" s="5">
        <v>668.39425073433813</v>
      </c>
      <c r="O4068" s="5">
        <f t="shared" si="581"/>
        <v>2142.8919000000001</v>
      </c>
      <c r="P4068" s="5">
        <f t="shared" si="582"/>
        <v>1374.7030381613654</v>
      </c>
      <c r="Q4068" s="5">
        <f t="shared" si="576"/>
        <v>0</v>
      </c>
      <c r="R4068" s="5">
        <f>IF(O4068&gt;(P4068+U4068),O4068-P4068-U4068, 0)</f>
        <v>0</v>
      </c>
      <c r="S4068" s="5">
        <f t="shared" si="577"/>
        <v>0</v>
      </c>
      <c r="T4068" s="5">
        <f t="shared" si="578"/>
        <v>0</v>
      </c>
      <c r="U4068" s="5">
        <f>IF(O4068&gt;P4068,IF(V4067*($B$6/100)&gt;=O4068-P4068,(O4068-P4068), V4067*($B$6/100)), 0)</f>
        <v>768.18886183863469</v>
      </c>
      <c r="V4068" s="5">
        <f>V4067+(T4068*($B$5/100))-(U4068/($B$6/100))</f>
        <v>3159330.7874085014</v>
      </c>
      <c r="W4068" s="5">
        <f t="shared" si="579"/>
        <v>78983.269685212537</v>
      </c>
    </row>
    <row r="4069" spans="4:23" x14ac:dyDescent="0.25">
      <c r="D4069">
        <f t="shared" si="580"/>
        <v>4067</v>
      </c>
      <c r="E4069" s="3">
        <v>44000</v>
      </c>
      <c r="F4069" s="4">
        <v>0.45833333333333331</v>
      </c>
      <c r="G4069">
        <v>40</v>
      </c>
      <c r="H4069">
        <v>0</v>
      </c>
      <c r="I4069" s="5">
        <f t="shared" si="575"/>
        <v>6</v>
      </c>
      <c r="J4069" s="22">
        <v>2.0290701414905254E-4</v>
      </c>
      <c r="K4069">
        <v>6.3650000000000002E-5</v>
      </c>
      <c r="L4069" s="5" cm="1">
        <f t="array" ref="L4069">_xlfn.IFS(I4069=0, 0, I4069&gt;34, 0, AND(I4069&gt;0, I4069&lt;35), VLOOKUP(I4069, $A$63:$C$96, 3))</f>
        <v>2980</v>
      </c>
      <c r="M4069" s="5">
        <f t="shared" si="574"/>
        <v>963.80831720799949</v>
      </c>
      <c r="N4069" s="5">
        <v>603.04561617029708</v>
      </c>
      <c r="O4069" s="5">
        <f t="shared" si="581"/>
        <v>1793.0205000000001</v>
      </c>
      <c r="P4069" s="5">
        <f t="shared" si="582"/>
        <v>1793.0205000000001</v>
      </c>
      <c r="Q4069" s="5">
        <f t="shared" si="576"/>
        <v>487.20077413479089</v>
      </c>
      <c r="R4069" s="5">
        <f>IF(O4069&gt;(P4069+U4069),O4069-P4069-U4069, 0)</f>
        <v>0</v>
      </c>
      <c r="S4069" s="5">
        <f t="shared" si="577"/>
        <v>309.72267777633732</v>
      </c>
      <c r="T4069" s="5">
        <f t="shared" si="578"/>
        <v>1841.0651394316621</v>
      </c>
      <c r="U4069" s="5">
        <f>IF(O4069&gt;P4069,IF(V4068*($B$6/100)&gt;=O4069-P4069,(O4069-P4069), V4068*($B$6/100)), 0)</f>
        <v>0</v>
      </c>
      <c r="V4069" s="5">
        <f>V4068+(T4069*($B$5/100))-(U4069/($B$6/100))</f>
        <v>3160619.5330061037</v>
      </c>
      <c r="W4069" s="5">
        <f t="shared" si="579"/>
        <v>79015.48832515259</v>
      </c>
    </row>
    <row r="4070" spans="4:23" x14ac:dyDescent="0.25">
      <c r="D4070">
        <f t="shared" si="580"/>
        <v>4068</v>
      </c>
      <c r="E4070" s="3">
        <v>44000</v>
      </c>
      <c r="F4070" s="4">
        <v>0.5</v>
      </c>
      <c r="G4070">
        <v>40</v>
      </c>
      <c r="H4070">
        <v>1</v>
      </c>
      <c r="I4070" s="5">
        <f t="shared" si="575"/>
        <v>6</v>
      </c>
      <c r="J4070" s="22">
        <v>3.7364584312813331E-4</v>
      </c>
      <c r="K4070">
        <v>5.3780000000000003E-5</v>
      </c>
      <c r="L4070" s="5" cm="1">
        <f t="array" ref="L4070">_xlfn.IFS(I4070=0, 0, I4070&gt;34, 0, AND(I4070&gt;0, I4070&lt;35), VLOOKUP(I4070, $A$63:$C$96, 3))</f>
        <v>2980</v>
      </c>
      <c r="M4070" s="5">
        <f t="shared" si="574"/>
        <v>1774.8177548586332</v>
      </c>
      <c r="N4070" s="5">
        <v>629.1423986031175</v>
      </c>
      <c r="O4070" s="5">
        <f t="shared" si="581"/>
        <v>1514.9826000000003</v>
      </c>
      <c r="P4070" s="5">
        <f t="shared" si="582"/>
        <v>1514.9826000000003</v>
      </c>
      <c r="Q4070" s="5">
        <f t="shared" si="576"/>
        <v>487.20077413479089</v>
      </c>
      <c r="R4070" s="5">
        <f>IF(O4070&gt;(P4070+U4070),O4070-P4070-U4070, 0)</f>
        <v>0</v>
      </c>
      <c r="S4070" s="5">
        <f t="shared" si="577"/>
        <v>323.12591812782188</v>
      </c>
      <c r="T4070" s="5">
        <f t="shared" si="578"/>
        <v>2916.7092367308114</v>
      </c>
      <c r="U4070" s="5">
        <f>IF(O4070&gt;P4070,IF(V4069*($B$6/100)&gt;=O4070-P4070,(O4070-P4070), V4069*($B$6/100)), 0)</f>
        <v>0</v>
      </c>
      <c r="V4070" s="5">
        <f>V4069+(T4070*($B$5/100))-(U4070/($B$6/100))</f>
        <v>3162661.2294718153</v>
      </c>
      <c r="W4070" s="5">
        <f t="shared" si="579"/>
        <v>79066.530736795379</v>
      </c>
    </row>
    <row r="4071" spans="4:23" x14ac:dyDescent="0.25">
      <c r="D4071">
        <f t="shared" si="580"/>
        <v>4069</v>
      </c>
      <c r="E4071" s="3">
        <v>44000</v>
      </c>
      <c r="F4071" s="4">
        <v>0.54166666666666663</v>
      </c>
      <c r="G4071">
        <v>30</v>
      </c>
      <c r="H4071">
        <v>1</v>
      </c>
      <c r="I4071" s="5">
        <f t="shared" si="575"/>
        <v>4</v>
      </c>
      <c r="J4071" s="22">
        <v>3.7612031891043883E-4</v>
      </c>
      <c r="K4071">
        <v>4.9780000000000001E-5</v>
      </c>
      <c r="L4071" s="5" cm="1">
        <f t="array" ref="L4071">_xlfn.IFS(I4071=0, 0, I4071&gt;34, 0, AND(I4071&gt;0, I4071&lt;35), VLOOKUP(I4071, $A$63:$C$96, 3))</f>
        <v>740</v>
      </c>
      <c r="M4071" s="5">
        <f t="shared" si="574"/>
        <v>1786.5715148245845</v>
      </c>
      <c r="N4071" s="5">
        <v>624.09984389824149</v>
      </c>
      <c r="O4071" s="5">
        <f t="shared" si="581"/>
        <v>1402.3026</v>
      </c>
      <c r="P4071" s="5">
        <f t="shared" si="582"/>
        <v>1402.3026</v>
      </c>
      <c r="Q4071" s="5">
        <f t="shared" si="576"/>
        <v>487.20077413479089</v>
      </c>
      <c r="R4071" s="5">
        <f>IF(O4071&gt;(P4071+U4071),O4071-P4071-U4071, 0)</f>
        <v>0</v>
      </c>
      <c r="S4071" s="5">
        <f t="shared" si="577"/>
        <v>320.53607499796686</v>
      </c>
      <c r="T4071" s="5">
        <f t="shared" si="578"/>
        <v>803.73283982661769</v>
      </c>
      <c r="U4071" s="5">
        <f>IF(O4071&gt;P4071,IF(V4070*($B$6/100)&gt;=O4071-P4071,(O4071-P4071), V4070*($B$6/100)), 0)</f>
        <v>0</v>
      </c>
      <c r="V4071" s="5">
        <f>V4070+(T4071*($B$5/100))-(U4071/($B$6/100))</f>
        <v>3163223.842459694</v>
      </c>
      <c r="W4071" s="5">
        <f t="shared" si="579"/>
        <v>79080.596061492353</v>
      </c>
    </row>
    <row r="4072" spans="4:23" x14ac:dyDescent="0.25">
      <c r="D4072">
        <f t="shared" si="580"/>
        <v>4070</v>
      </c>
      <c r="E4072" s="3">
        <v>44000</v>
      </c>
      <c r="F4072" s="4">
        <v>0.58333333333333337</v>
      </c>
      <c r="G4072">
        <v>30</v>
      </c>
      <c r="H4072">
        <v>2</v>
      </c>
      <c r="I4072" s="5">
        <f t="shared" si="575"/>
        <v>4</v>
      </c>
      <c r="J4072" s="22">
        <v>4.2808431033885473E-4</v>
      </c>
      <c r="K4072">
        <v>4.1920000000000005E-5</v>
      </c>
      <c r="L4072" s="5" cm="1">
        <f t="array" ref="L4072">_xlfn.IFS(I4072=0, 0, I4072&gt;34, 0, AND(I4072&gt;0, I4072&lt;35), VLOOKUP(I4072, $A$63:$C$96, 3))</f>
        <v>740</v>
      </c>
      <c r="M4072" s="5">
        <f t="shared" si="574"/>
        <v>2033.40047410956</v>
      </c>
      <c r="N4072" s="5">
        <v>560.76968234900755</v>
      </c>
      <c r="O4072" s="5">
        <f t="shared" si="581"/>
        <v>1180.8864000000001</v>
      </c>
      <c r="P4072" s="5">
        <f t="shared" si="582"/>
        <v>1180.8864000000001</v>
      </c>
      <c r="Q4072" s="5">
        <f t="shared" si="576"/>
        <v>487.20077413479089</v>
      </c>
      <c r="R4072" s="5">
        <f>IF(O4072&gt;(P4072+U4072),O4072-P4072-U4072, 0)</f>
        <v>0</v>
      </c>
      <c r="S4072" s="5">
        <f t="shared" si="577"/>
        <v>288.00986687526711</v>
      </c>
      <c r="T4072" s="5">
        <f t="shared" si="578"/>
        <v>1304.5042072342928</v>
      </c>
      <c r="U4072" s="5">
        <f>IF(O4072&gt;P4072,IF(V4071*($B$6/100)&gt;=O4072-P4072,(O4072-P4072), V4071*($B$6/100)), 0)</f>
        <v>0</v>
      </c>
      <c r="V4072" s="5">
        <f>V4071+(T4072*($B$5/100))-(U4072/($B$6/100))</f>
        <v>3164136.995404758</v>
      </c>
      <c r="W4072" s="5">
        <f t="shared" si="579"/>
        <v>79103.424885118948</v>
      </c>
    </row>
    <row r="4073" spans="4:23" x14ac:dyDescent="0.25">
      <c r="D4073">
        <f t="shared" si="580"/>
        <v>4071</v>
      </c>
      <c r="E4073" s="3">
        <v>44000</v>
      </c>
      <c r="F4073" s="4">
        <v>0.625</v>
      </c>
      <c r="G4073">
        <v>20</v>
      </c>
      <c r="H4073">
        <v>7</v>
      </c>
      <c r="I4073" s="5">
        <f t="shared" si="575"/>
        <v>3</v>
      </c>
      <c r="J4073" s="22">
        <v>6.1614446979407409E-4</v>
      </c>
      <c r="K4073">
        <v>4.1560000000000002E-5</v>
      </c>
      <c r="L4073" s="5" cm="1">
        <f t="array" ref="L4073">_xlfn.IFS(I4073=0, 0, I4073&gt;34, 0, AND(I4073&gt;0, I4073&lt;35), VLOOKUP(I4073, $A$63:$C$96, 3))</f>
        <v>232</v>
      </c>
      <c r="M4073" s="5">
        <f t="shared" si="574"/>
        <v>2926.6862315218518</v>
      </c>
      <c r="N4073" s="5">
        <v>533.62073874163832</v>
      </c>
      <c r="O4073" s="5">
        <f t="shared" si="581"/>
        <v>1170.7452000000001</v>
      </c>
      <c r="P4073" s="5">
        <f t="shared" si="582"/>
        <v>1170.7452000000001</v>
      </c>
      <c r="Q4073" s="5">
        <f t="shared" si="576"/>
        <v>487.20077413479089</v>
      </c>
      <c r="R4073" s="5">
        <f>IF(O4073&gt;(P4073+U4073),O4073-P4073-U4073, 0)</f>
        <v>0</v>
      </c>
      <c r="S4073" s="5">
        <f t="shared" si="577"/>
        <v>274.06623925009154</v>
      </c>
      <c r="T4073" s="5">
        <f t="shared" si="578"/>
        <v>1713.8747922717603</v>
      </c>
      <c r="U4073" s="5">
        <f>IF(O4073&gt;P4073,IF(V4072*($B$6/100)&gt;=O4073-P4073,(O4073-P4073), V4072*($B$6/100)), 0)</f>
        <v>0</v>
      </c>
      <c r="V4073" s="5">
        <f>V4072+(T4073*($B$5/100))-(U4073/($B$6/100))</f>
        <v>3165336.7077593482</v>
      </c>
      <c r="W4073" s="5">
        <f t="shared" si="579"/>
        <v>79133.417693983705</v>
      </c>
    </row>
    <row r="4074" spans="4:23" x14ac:dyDescent="0.25">
      <c r="D4074">
        <f t="shared" si="580"/>
        <v>4072</v>
      </c>
      <c r="E4074" s="3">
        <v>44000</v>
      </c>
      <c r="F4074" s="4">
        <v>0.66666666666666663</v>
      </c>
      <c r="G4074">
        <v>10</v>
      </c>
      <c r="H4074">
        <v>3</v>
      </c>
      <c r="I4074" s="5">
        <f t="shared" si="575"/>
        <v>1</v>
      </c>
      <c r="J4074" s="22">
        <v>4.1818640720963263E-4</v>
      </c>
      <c r="K4074">
        <v>4.9759999999999998E-5</v>
      </c>
      <c r="L4074" s="5" cm="1">
        <f t="array" ref="L4074">_xlfn.IFS(I4074=0, 0, I4074&gt;34, 0, AND(I4074&gt;0, I4074&lt;35), VLOOKUP(I4074, $A$63:$C$96, 3))</f>
        <v>0</v>
      </c>
      <c r="M4074" s="5">
        <f t="shared" si="574"/>
        <v>1986.3854342457551</v>
      </c>
      <c r="N4074" s="5">
        <v>534.62567351619259</v>
      </c>
      <c r="O4074" s="5">
        <f t="shared" si="581"/>
        <v>1401.7392</v>
      </c>
      <c r="P4074" s="5">
        <f t="shared" si="582"/>
        <v>1401.7392</v>
      </c>
      <c r="Q4074" s="5">
        <f t="shared" si="576"/>
        <v>487.20077413479089</v>
      </c>
      <c r="R4074" s="5">
        <f>IF(O4074&gt;(P4074+U4074),O4074-P4074-U4074, 0)</f>
        <v>0</v>
      </c>
      <c r="S4074" s="5">
        <f t="shared" si="577"/>
        <v>97.445460110964177</v>
      </c>
      <c r="T4074" s="5">
        <f t="shared" si="578"/>
        <v>487.20077413479089</v>
      </c>
      <c r="U4074" s="5">
        <f>IF(O4074&gt;P4074,IF(V4073*($B$6/100)&gt;=O4074-P4074,(O4074-P4074), V4073*($B$6/100)), 0)</f>
        <v>0</v>
      </c>
      <c r="V4074" s="5">
        <f>V4073+(T4074*($B$5/100))-(U4074/($B$6/100))</f>
        <v>3165677.7483012425</v>
      </c>
      <c r="W4074" s="5">
        <f t="shared" si="579"/>
        <v>79141.943707531056</v>
      </c>
    </row>
    <row r="4075" spans="4:23" x14ac:dyDescent="0.25">
      <c r="D4075">
        <f t="shared" si="580"/>
        <v>4073</v>
      </c>
      <c r="E4075" s="3">
        <v>44000</v>
      </c>
      <c r="F4075" s="4">
        <v>0.70833333333333337</v>
      </c>
      <c r="G4075">
        <v>10</v>
      </c>
      <c r="H4075">
        <v>0</v>
      </c>
      <c r="I4075" s="5">
        <f t="shared" si="575"/>
        <v>1</v>
      </c>
      <c r="J4075" s="22">
        <v>2.5239652979516287E-4</v>
      </c>
      <c r="K4075">
        <v>7.1810000000000005E-5</v>
      </c>
      <c r="L4075" s="5" cm="1">
        <f t="array" ref="L4075">_xlfn.IFS(I4075=0, 0, I4075&gt;34, 0, AND(I4075&gt;0, I4075&lt;35), VLOOKUP(I4075, $A$63:$C$96, 3))</f>
        <v>0</v>
      </c>
      <c r="M4075" s="5">
        <f t="shared" si="574"/>
        <v>1198.8835165270236</v>
      </c>
      <c r="N4075" s="5">
        <v>592.89534617797358</v>
      </c>
      <c r="O4075" s="5">
        <f t="shared" si="581"/>
        <v>2022.8877</v>
      </c>
      <c r="P4075" s="5">
        <f t="shared" si="582"/>
        <v>1198.8835165270236</v>
      </c>
      <c r="Q4075" s="5">
        <f t="shared" si="576"/>
        <v>0</v>
      </c>
      <c r="R4075" s="5">
        <f>IF(O4075&gt;(P4075+U4075),O4075-P4075-U4075, 0)</f>
        <v>0</v>
      </c>
      <c r="S4075" s="5">
        <f t="shared" si="577"/>
        <v>0</v>
      </c>
      <c r="T4075" s="5">
        <f t="shared" si="578"/>
        <v>0</v>
      </c>
      <c r="U4075" s="5">
        <f>IF(O4075&gt;P4075,IF(V4074*($B$6/100)&gt;=O4075-P4075,(O4075-P4075), V4074*($B$6/100)), 0)</f>
        <v>824.00418347297637</v>
      </c>
      <c r="V4075" s="5">
        <f>V4074+(T4075*($B$5/100))-(U4075/($B$6/100))</f>
        <v>3164500.5994677097</v>
      </c>
      <c r="W4075" s="5">
        <f t="shared" si="579"/>
        <v>79112.514986692739</v>
      </c>
    </row>
    <row r="4076" spans="4:23" x14ac:dyDescent="0.25">
      <c r="D4076">
        <f t="shared" si="580"/>
        <v>4074</v>
      </c>
      <c r="E4076" s="3">
        <v>44000</v>
      </c>
      <c r="F4076" s="4">
        <v>0.75</v>
      </c>
      <c r="G4076">
        <v>20</v>
      </c>
      <c r="H4076">
        <v>0</v>
      </c>
      <c r="I4076" s="5">
        <f t="shared" si="575"/>
        <v>3</v>
      </c>
      <c r="J4076" s="22">
        <v>1.5094302272063663E-4</v>
      </c>
      <c r="K4076">
        <v>1.1595E-4</v>
      </c>
      <c r="L4076" s="5" cm="1">
        <f t="array" ref="L4076">_xlfn.IFS(I4076=0, 0, I4076&gt;34, 0, AND(I4076&gt;0, I4076&lt;35), VLOOKUP(I4076, $A$63:$C$96, 3))</f>
        <v>232</v>
      </c>
      <c r="M4076" s="5">
        <f t="shared" si="574"/>
        <v>716.97935792302405</v>
      </c>
      <c r="N4076" s="5">
        <v>833.06820641998922</v>
      </c>
      <c r="O4076" s="5">
        <f t="shared" si="581"/>
        <v>3266.3115000000003</v>
      </c>
      <c r="P4076" s="5">
        <f t="shared" si="582"/>
        <v>948.97935792302405</v>
      </c>
      <c r="Q4076" s="5">
        <f t="shared" si="576"/>
        <v>0</v>
      </c>
      <c r="R4076" s="5">
        <f>IF(O4076&gt;(P4076+U4076),O4076-P4076-U4076, 0)</f>
        <v>0</v>
      </c>
      <c r="S4076" s="5">
        <f t="shared" si="577"/>
        <v>0</v>
      </c>
      <c r="T4076" s="5">
        <f t="shared" si="578"/>
        <v>0</v>
      </c>
      <c r="U4076" s="5">
        <f>IF(O4076&gt;P4076,IF(V4075*($B$6/100)&gt;=O4076-P4076,(O4076-P4076), V4075*($B$6/100)), 0)</f>
        <v>2317.3321420769762</v>
      </c>
      <c r="V4076" s="5">
        <f>V4075+(T4076*($B$5/100))-(U4076/($B$6/100))</f>
        <v>3161190.1249790285</v>
      </c>
      <c r="W4076" s="5">
        <f t="shared" si="579"/>
        <v>79029.753124475712</v>
      </c>
    </row>
    <row r="4077" spans="4:23" x14ac:dyDescent="0.25">
      <c r="D4077">
        <f t="shared" si="580"/>
        <v>4075</v>
      </c>
      <c r="E4077" s="3">
        <v>44000</v>
      </c>
      <c r="F4077" s="4">
        <v>0.79166666666666663</v>
      </c>
      <c r="G4077">
        <v>20</v>
      </c>
      <c r="H4077">
        <v>0</v>
      </c>
      <c r="I4077" s="5">
        <f t="shared" si="575"/>
        <v>3</v>
      </c>
      <c r="J4077" s="22">
        <v>1.1382588598605385E-4</v>
      </c>
      <c r="K4077">
        <v>1.3433E-4</v>
      </c>
      <c r="L4077" s="5" cm="1">
        <f t="array" ref="L4077">_xlfn.IFS(I4077=0, 0, I4077&gt;34, 0, AND(I4077&gt;0, I4077&lt;35), VLOOKUP(I4077, $A$63:$C$96, 3))</f>
        <v>232</v>
      </c>
      <c r="M4077" s="5">
        <f t="shared" si="574"/>
        <v>540.67295843375587</v>
      </c>
      <c r="N4077" s="5">
        <v>864.19616025156881</v>
      </c>
      <c r="O4077" s="5">
        <f t="shared" si="581"/>
        <v>3784.0761000000002</v>
      </c>
      <c r="P4077" s="5">
        <f t="shared" si="582"/>
        <v>772.67295843375587</v>
      </c>
      <c r="Q4077" s="5">
        <f t="shared" si="576"/>
        <v>0</v>
      </c>
      <c r="R4077" s="5">
        <f>IF(O4077&gt;(P4077+U4077),O4077-P4077-U4077, 0)</f>
        <v>0</v>
      </c>
      <c r="S4077" s="5">
        <f t="shared" si="577"/>
        <v>0</v>
      </c>
      <c r="T4077" s="5">
        <f t="shared" si="578"/>
        <v>0</v>
      </c>
      <c r="U4077" s="5">
        <f>IF(O4077&gt;P4077,IF(V4076*($B$6/100)&gt;=O4077-P4077,(O4077-P4077), V4076*($B$6/100)), 0)</f>
        <v>3011.4031415662444</v>
      </c>
      <c r="V4077" s="5">
        <f>V4076+(T4077*($B$5/100))-(U4077/($B$6/100))</f>
        <v>3156888.1204910767</v>
      </c>
      <c r="W4077" s="5">
        <f t="shared" si="579"/>
        <v>78922.203012276921</v>
      </c>
    </row>
    <row r="4078" spans="4:23" x14ac:dyDescent="0.25">
      <c r="D4078">
        <f t="shared" si="580"/>
        <v>4076</v>
      </c>
      <c r="E4078" s="3">
        <v>44000</v>
      </c>
      <c r="F4078" s="4">
        <v>0.83333333333333337</v>
      </c>
      <c r="G4078">
        <v>10</v>
      </c>
      <c r="H4078">
        <v>0</v>
      </c>
      <c r="I4078" s="5">
        <f t="shared" si="575"/>
        <v>1</v>
      </c>
      <c r="J4078" s="22">
        <v>4.9489515646110371E-5</v>
      </c>
      <c r="K4078">
        <v>1.3459000000000002E-4</v>
      </c>
      <c r="L4078" s="5" cm="1">
        <f t="array" ref="L4078">_xlfn.IFS(I4078=0, 0, I4078&gt;34, 0, AND(I4078&gt;0, I4078&lt;35), VLOOKUP(I4078, $A$63:$C$96, 3))</f>
        <v>0</v>
      </c>
      <c r="M4078" s="5">
        <f t="shared" si="574"/>
        <v>235.07519931902425</v>
      </c>
      <c r="N4078" s="5">
        <v>796.86925084992026</v>
      </c>
      <c r="O4078" s="5">
        <f t="shared" si="581"/>
        <v>3791.4003000000007</v>
      </c>
      <c r="P4078" s="5">
        <f t="shared" si="582"/>
        <v>235.07519931902425</v>
      </c>
      <c r="Q4078" s="5">
        <f t="shared" si="576"/>
        <v>0</v>
      </c>
      <c r="R4078" s="5">
        <f>IF(O4078&gt;(P4078+U4078),O4078-P4078-U4078, 0)</f>
        <v>0</v>
      </c>
      <c r="S4078" s="5">
        <f t="shared" si="577"/>
        <v>0</v>
      </c>
      <c r="T4078" s="5">
        <f t="shared" si="578"/>
        <v>0</v>
      </c>
      <c r="U4078" s="5">
        <f>IF(O4078&gt;P4078,IF(V4077*($B$6/100)&gt;=O4078-P4078,(O4078-P4078), V4077*($B$6/100)), 0)</f>
        <v>3556.3251006809764</v>
      </c>
      <c r="V4078" s="5">
        <f>V4077+(T4078*($B$5/100))-(U4078/($B$6/100))</f>
        <v>3151807.6560615324</v>
      </c>
      <c r="W4078" s="5">
        <f t="shared" si="579"/>
        <v>78795.191401538308</v>
      </c>
    </row>
    <row r="4079" spans="4:23" x14ac:dyDescent="0.25">
      <c r="D4079">
        <f t="shared" si="580"/>
        <v>4077</v>
      </c>
      <c r="E4079" s="3">
        <v>44000</v>
      </c>
      <c r="F4079" s="4">
        <v>0.875</v>
      </c>
      <c r="G4079">
        <v>20</v>
      </c>
      <c r="H4079">
        <v>0</v>
      </c>
      <c r="I4079" s="5">
        <f t="shared" si="575"/>
        <v>3</v>
      </c>
      <c r="J4079" s="22">
        <v>9.8979031292220746E-6</v>
      </c>
      <c r="K4079">
        <v>1.417E-4</v>
      </c>
      <c r="L4079" s="5" cm="1">
        <f t="array" ref="L4079">_xlfn.IFS(I4079=0, 0, I4079&gt;34, 0, AND(I4079&gt;0, I4079&lt;35), VLOOKUP(I4079, $A$63:$C$96, 3))</f>
        <v>232</v>
      </c>
      <c r="M4079" s="5">
        <f t="shared" si="574"/>
        <v>47.015039863804859</v>
      </c>
      <c r="N4079" s="5">
        <v>657.19103334997396</v>
      </c>
      <c r="O4079" s="5">
        <f t="shared" si="581"/>
        <v>3991.6889999999999</v>
      </c>
      <c r="P4079" s="5">
        <f t="shared" si="582"/>
        <v>279.01503986380487</v>
      </c>
      <c r="Q4079" s="5">
        <f t="shared" si="576"/>
        <v>0</v>
      </c>
      <c r="R4079" s="5">
        <f>IF(O4079&gt;(P4079+U4079),O4079-P4079-U4079, 0)</f>
        <v>0</v>
      </c>
      <c r="S4079" s="5">
        <f t="shared" si="577"/>
        <v>0</v>
      </c>
      <c r="T4079" s="5">
        <f t="shared" si="578"/>
        <v>0</v>
      </c>
      <c r="U4079" s="5">
        <f>IF(O4079&gt;P4079,IF(V4078*($B$6/100)&gt;=O4079-P4079,(O4079-P4079), V4078*($B$6/100)), 0)</f>
        <v>3712.6739601361951</v>
      </c>
      <c r="V4079" s="5">
        <f>V4078+(T4079*($B$5/100))-(U4079/($B$6/100))</f>
        <v>3146503.8361184807</v>
      </c>
      <c r="W4079" s="5">
        <f t="shared" si="579"/>
        <v>78662.595902962013</v>
      </c>
    </row>
    <row r="4080" spans="4:23" x14ac:dyDescent="0.25">
      <c r="D4080">
        <f t="shared" si="580"/>
        <v>4078</v>
      </c>
      <c r="E4080" s="3">
        <v>44000</v>
      </c>
      <c r="F4080" s="4">
        <v>0.91666666666666663</v>
      </c>
      <c r="G4080">
        <v>30</v>
      </c>
      <c r="H4080">
        <v>0</v>
      </c>
      <c r="I4080" s="5">
        <f t="shared" si="575"/>
        <v>4</v>
      </c>
      <c r="J4080" s="22">
        <v>0</v>
      </c>
      <c r="K4080">
        <v>1.5396000000000002E-4</v>
      </c>
      <c r="L4080" s="5" cm="1">
        <f t="array" ref="L4080">_xlfn.IFS(I4080=0, 0, I4080&gt;34, 0, AND(I4080&gt;0, I4080&lt;35), VLOOKUP(I4080, $A$63:$C$96, 3))</f>
        <v>740</v>
      </c>
      <c r="M4080" s="5">
        <f t="shared" si="574"/>
        <v>0</v>
      </c>
      <c r="N4080" s="5">
        <v>576.78455920835609</v>
      </c>
      <c r="O4080" s="5">
        <f t="shared" si="581"/>
        <v>4337.0532000000003</v>
      </c>
      <c r="P4080" s="5">
        <f t="shared" si="582"/>
        <v>740</v>
      </c>
      <c r="Q4080" s="5">
        <f t="shared" si="576"/>
        <v>0</v>
      </c>
      <c r="R4080" s="5">
        <f>IF(O4080&gt;(P4080+U4080),O4080-P4080-U4080, 0)</f>
        <v>0</v>
      </c>
      <c r="S4080" s="5">
        <f t="shared" si="577"/>
        <v>0</v>
      </c>
      <c r="T4080" s="5">
        <f t="shared" si="578"/>
        <v>0</v>
      </c>
      <c r="U4080" s="5">
        <f>IF(O4080&gt;P4080,IF(V4079*($B$6/100)&gt;=O4080-P4080,(O4080-P4080), V4079*($B$6/100)), 0)</f>
        <v>3597.0532000000003</v>
      </c>
      <c r="V4080" s="5">
        <f>V4079+(T4080*($B$5/100))-(U4080/($B$6/100))</f>
        <v>3141365.1886899094</v>
      </c>
      <c r="W4080" s="5">
        <f t="shared" si="579"/>
        <v>78534.129717247735</v>
      </c>
    </row>
    <row r="4081" spans="4:23" x14ac:dyDescent="0.25">
      <c r="D4081">
        <f t="shared" si="580"/>
        <v>4079</v>
      </c>
      <c r="E4081" s="3">
        <v>44000</v>
      </c>
      <c r="F4081" s="4">
        <v>0.95833333333333337</v>
      </c>
      <c r="G4081">
        <v>10</v>
      </c>
      <c r="H4081">
        <v>0</v>
      </c>
      <c r="I4081" s="5">
        <f t="shared" si="575"/>
        <v>1</v>
      </c>
      <c r="J4081" s="22">
        <v>0</v>
      </c>
      <c r="K4081">
        <v>1.5453E-4</v>
      </c>
      <c r="L4081" s="5" cm="1">
        <f t="array" ref="L4081">_xlfn.IFS(I4081=0, 0, I4081&gt;34, 0, AND(I4081&gt;0, I4081&lt;35), VLOOKUP(I4081, $A$63:$C$96, 3))</f>
        <v>0</v>
      </c>
      <c r="M4081" s="5">
        <f t="shared" si="574"/>
        <v>0</v>
      </c>
      <c r="N4081" s="5">
        <v>574.77485532650485</v>
      </c>
      <c r="O4081" s="5">
        <f t="shared" si="581"/>
        <v>4353.1100999999999</v>
      </c>
      <c r="P4081" s="5">
        <f t="shared" si="582"/>
        <v>0</v>
      </c>
      <c r="Q4081" s="5">
        <f t="shared" si="576"/>
        <v>0</v>
      </c>
      <c r="R4081" s="5">
        <f>IF(O4081&gt;(P4081+U4081),O4081-P4081-U4081, 0)</f>
        <v>0</v>
      </c>
      <c r="S4081" s="5">
        <f t="shared" si="577"/>
        <v>0</v>
      </c>
      <c r="T4081" s="5">
        <f t="shared" si="578"/>
        <v>0</v>
      </c>
      <c r="U4081" s="5">
        <f>IF(O4081&gt;P4081,IF(V4080*($B$6/100)&gt;=O4081-P4081,(O4081-P4081), V4080*($B$6/100)), 0)</f>
        <v>4353.1100999999999</v>
      </c>
      <c r="V4081" s="5">
        <f>V4080+(T4081*($B$5/100))-(U4081/($B$6/100))</f>
        <v>3135146.4599756235</v>
      </c>
      <c r="W4081" s="5">
        <f t="shared" si="579"/>
        <v>78378.661499390582</v>
      </c>
    </row>
    <row r="4082" spans="4:23" x14ac:dyDescent="0.25">
      <c r="D4082">
        <f t="shared" si="580"/>
        <v>4080</v>
      </c>
      <c r="E4082" s="3">
        <v>44001</v>
      </c>
      <c r="F4082" s="4">
        <v>0</v>
      </c>
      <c r="G4082">
        <v>10</v>
      </c>
      <c r="H4082">
        <v>0</v>
      </c>
      <c r="I4082" s="5">
        <f t="shared" si="575"/>
        <v>1</v>
      </c>
      <c r="J4082" s="22">
        <v>0</v>
      </c>
      <c r="K4082">
        <v>1.3506E-4</v>
      </c>
      <c r="L4082" s="5" cm="1">
        <f t="array" ref="L4082">_xlfn.IFS(I4082=0, 0, I4082&gt;34, 0, AND(I4082&gt;0, I4082&lt;35), VLOOKUP(I4082, $A$63:$C$96, 3))</f>
        <v>0</v>
      </c>
      <c r="M4082" s="5">
        <f t="shared" si="574"/>
        <v>0</v>
      </c>
      <c r="N4082" s="5">
        <v>515.47421847534406</v>
      </c>
      <c r="O4082" s="5">
        <f t="shared" si="581"/>
        <v>3804.6402000000003</v>
      </c>
      <c r="P4082" s="5">
        <f t="shared" si="582"/>
        <v>0</v>
      </c>
      <c r="Q4082" s="5">
        <f t="shared" si="576"/>
        <v>0</v>
      </c>
      <c r="R4082" s="5">
        <f>IF(O4082&gt;(P4082+U4082),O4082-P4082-U4082, 0)</f>
        <v>0</v>
      </c>
      <c r="S4082" s="5">
        <f t="shared" si="577"/>
        <v>0</v>
      </c>
      <c r="T4082" s="5">
        <f t="shared" si="578"/>
        <v>0</v>
      </c>
      <c r="U4082" s="5">
        <f>IF(O4082&gt;P4082,IF(V4081*($B$6/100)&gt;=O4082-P4082,(O4082-P4082), V4081*($B$6/100)), 0)</f>
        <v>3804.6402000000003</v>
      </c>
      <c r="V4082" s="5">
        <f>V4081+(T4082*($B$5/100))-(U4082/($B$6/100))</f>
        <v>3129711.2596899094</v>
      </c>
      <c r="W4082" s="5">
        <f t="shared" si="579"/>
        <v>78242.781492247741</v>
      </c>
    </row>
    <row r="4083" spans="4:23" x14ac:dyDescent="0.25">
      <c r="D4083">
        <f t="shared" si="580"/>
        <v>4081</v>
      </c>
      <c r="E4083" s="3">
        <v>44001</v>
      </c>
      <c r="F4083" s="4">
        <v>4.1666666666666664E-2</v>
      </c>
      <c r="G4083">
        <v>10</v>
      </c>
      <c r="H4083">
        <v>0</v>
      </c>
      <c r="I4083" s="5">
        <f t="shared" si="575"/>
        <v>1</v>
      </c>
      <c r="J4083" s="22">
        <v>0</v>
      </c>
      <c r="K4083">
        <v>1.0561E-4</v>
      </c>
      <c r="L4083" s="5" cm="1">
        <f t="array" ref="L4083">_xlfn.IFS(I4083=0, 0, I4083&gt;34, 0, AND(I4083&gt;0, I4083&lt;35), VLOOKUP(I4083, $A$63:$C$96, 3))</f>
        <v>0</v>
      </c>
      <c r="M4083" s="5">
        <f t="shared" si="574"/>
        <v>0</v>
      </c>
      <c r="N4083" s="5">
        <v>409.96779863529224</v>
      </c>
      <c r="O4083" s="5">
        <f t="shared" si="581"/>
        <v>2975.0337</v>
      </c>
      <c r="P4083" s="5">
        <f t="shared" si="582"/>
        <v>0</v>
      </c>
      <c r="Q4083" s="5">
        <f t="shared" si="576"/>
        <v>0</v>
      </c>
      <c r="R4083" s="5">
        <f>IF(O4083&gt;(P4083+U4083),O4083-P4083-U4083, 0)</f>
        <v>0</v>
      </c>
      <c r="S4083" s="5">
        <f t="shared" si="577"/>
        <v>0</v>
      </c>
      <c r="T4083" s="5">
        <f t="shared" si="578"/>
        <v>0</v>
      </c>
      <c r="U4083" s="5">
        <f>IF(O4083&gt;P4083,IF(V4082*($B$6/100)&gt;=O4083-P4083,(O4083-P4083), V4082*($B$6/100)), 0)</f>
        <v>2975.0337</v>
      </c>
      <c r="V4083" s="5">
        <f>V4082+(T4083*($B$5/100))-(U4083/($B$6/100))</f>
        <v>3125461.2115470525</v>
      </c>
      <c r="W4083" s="5">
        <f t="shared" si="579"/>
        <v>78136.530288676309</v>
      </c>
    </row>
    <row r="4084" spans="4:23" x14ac:dyDescent="0.25">
      <c r="D4084">
        <f t="shared" si="580"/>
        <v>4082</v>
      </c>
      <c r="E4084" s="3">
        <v>44001</v>
      </c>
      <c r="F4084" s="4">
        <v>8.3333333333333329E-2</v>
      </c>
      <c r="G4084">
        <v>10</v>
      </c>
      <c r="H4084">
        <v>0</v>
      </c>
      <c r="I4084" s="5">
        <f t="shared" si="575"/>
        <v>1</v>
      </c>
      <c r="J4084" s="22">
        <v>0</v>
      </c>
      <c r="K4084">
        <v>8.5559999999999987E-5</v>
      </c>
      <c r="L4084" s="5" cm="1">
        <f t="array" ref="L4084">_xlfn.IFS(I4084=0, 0, I4084&gt;34, 0, AND(I4084&gt;0, I4084&lt;35), VLOOKUP(I4084, $A$63:$C$96, 3))</f>
        <v>0</v>
      </c>
      <c r="M4084" s="5">
        <f t="shared" si="574"/>
        <v>0</v>
      </c>
      <c r="N4084" s="5">
        <v>370.76932786386078</v>
      </c>
      <c r="O4084" s="5">
        <f t="shared" si="581"/>
        <v>2410.2251999999999</v>
      </c>
      <c r="P4084" s="5">
        <f t="shared" si="582"/>
        <v>0</v>
      </c>
      <c r="Q4084" s="5">
        <f t="shared" si="576"/>
        <v>0</v>
      </c>
      <c r="R4084" s="5">
        <f>IF(O4084&gt;(P4084+U4084),O4084-P4084-U4084, 0)</f>
        <v>0</v>
      </c>
      <c r="S4084" s="5">
        <f t="shared" si="577"/>
        <v>0</v>
      </c>
      <c r="T4084" s="5">
        <f t="shared" si="578"/>
        <v>0</v>
      </c>
      <c r="U4084" s="5">
        <f>IF(O4084&gt;P4084,IF(V4083*($B$6/100)&gt;=O4084-P4084,(O4084-P4084), V4083*($B$6/100)), 0)</f>
        <v>2410.2251999999999</v>
      </c>
      <c r="V4084" s="5">
        <f>V4083+(T4084*($B$5/100))-(U4084/($B$6/100))</f>
        <v>3122018.0326899095</v>
      </c>
      <c r="W4084" s="5">
        <f t="shared" si="579"/>
        <v>78050.450817247736</v>
      </c>
    </row>
    <row r="4085" spans="4:23" x14ac:dyDescent="0.25">
      <c r="D4085">
        <f t="shared" si="580"/>
        <v>4083</v>
      </c>
      <c r="E4085" s="3">
        <v>44001</v>
      </c>
      <c r="F4085" s="4">
        <v>0.125</v>
      </c>
      <c r="G4085">
        <v>10</v>
      </c>
      <c r="H4085">
        <v>0</v>
      </c>
      <c r="I4085" s="5">
        <f t="shared" si="575"/>
        <v>1</v>
      </c>
      <c r="J4085" s="22">
        <v>0</v>
      </c>
      <c r="K4085">
        <v>7.5339999999999994E-5</v>
      </c>
      <c r="L4085" s="5" cm="1">
        <f t="array" ref="L4085">_xlfn.IFS(I4085=0, 0, I4085&gt;34, 0, AND(I4085&gt;0, I4085&lt;35), VLOOKUP(I4085, $A$63:$C$96, 3))</f>
        <v>0</v>
      </c>
      <c r="M4085" s="5">
        <f t="shared" si="574"/>
        <v>0</v>
      </c>
      <c r="N4085" s="5">
        <v>356.70219814007191</v>
      </c>
      <c r="O4085" s="5">
        <f t="shared" si="581"/>
        <v>2122.3278</v>
      </c>
      <c r="P4085" s="5">
        <f t="shared" si="582"/>
        <v>0</v>
      </c>
      <c r="Q4085" s="5">
        <f t="shared" si="576"/>
        <v>0</v>
      </c>
      <c r="R4085" s="5">
        <f>IF(O4085&gt;(P4085+U4085),O4085-P4085-U4085, 0)</f>
        <v>0</v>
      </c>
      <c r="S4085" s="5">
        <f t="shared" si="577"/>
        <v>0</v>
      </c>
      <c r="T4085" s="5">
        <f t="shared" si="578"/>
        <v>0</v>
      </c>
      <c r="U4085" s="5">
        <f>IF(O4085&gt;P4085,IF(V4084*($B$6/100)&gt;=O4085-P4085,(O4085-P4085), V4084*($B$6/100)), 0)</f>
        <v>2122.3278</v>
      </c>
      <c r="V4085" s="5">
        <f>V4084+(T4085*($B$5/100))-(U4085/($B$6/100))</f>
        <v>3118986.1358327665</v>
      </c>
      <c r="W4085" s="5">
        <f t="shared" si="579"/>
        <v>77974.653395819158</v>
      </c>
    </row>
    <row r="4086" spans="4:23" x14ac:dyDescent="0.25">
      <c r="D4086">
        <f t="shared" si="580"/>
        <v>4084</v>
      </c>
      <c r="E4086" s="3">
        <v>44001</v>
      </c>
      <c r="F4086" s="4">
        <v>0.16666666666666666</v>
      </c>
      <c r="G4086">
        <v>10</v>
      </c>
      <c r="H4086">
        <v>0</v>
      </c>
      <c r="I4086" s="5">
        <f t="shared" si="575"/>
        <v>1</v>
      </c>
      <c r="J4086" s="22">
        <v>0</v>
      </c>
      <c r="K4086">
        <v>7.2629999999999987E-5</v>
      </c>
      <c r="L4086" s="5" cm="1">
        <f t="array" ref="L4086">_xlfn.IFS(I4086=0, 0, I4086&gt;34, 0, AND(I4086&gt;0, I4086&lt;35), VLOOKUP(I4086, $A$63:$C$96, 3))</f>
        <v>0</v>
      </c>
      <c r="M4086" s="5">
        <f t="shared" si="574"/>
        <v>0</v>
      </c>
      <c r="N4086" s="5">
        <v>345.63978388477136</v>
      </c>
      <c r="O4086" s="5">
        <f t="shared" si="581"/>
        <v>2045.9870999999996</v>
      </c>
      <c r="P4086" s="5">
        <f t="shared" si="582"/>
        <v>0</v>
      </c>
      <c r="Q4086" s="5">
        <f t="shared" si="576"/>
        <v>0</v>
      </c>
      <c r="R4086" s="5">
        <f>IF(O4086&gt;(P4086+U4086),O4086-P4086-U4086, 0)</f>
        <v>0</v>
      </c>
      <c r="S4086" s="5">
        <f t="shared" si="577"/>
        <v>0</v>
      </c>
      <c r="T4086" s="5">
        <f t="shared" si="578"/>
        <v>0</v>
      </c>
      <c r="U4086" s="5">
        <f>IF(O4086&gt;P4086,IF(V4085*($B$6/100)&gt;=O4086-P4086,(O4086-P4086), V4085*($B$6/100)), 0)</f>
        <v>2045.9870999999996</v>
      </c>
      <c r="V4086" s="5">
        <f>V4085+(T4086*($B$5/100))-(U4086/($B$6/100))</f>
        <v>3116063.2971184808</v>
      </c>
      <c r="W4086" s="5">
        <f t="shared" si="579"/>
        <v>77901.582427962014</v>
      </c>
    </row>
    <row r="4087" spans="4:23" x14ac:dyDescent="0.25">
      <c r="D4087">
        <f t="shared" si="580"/>
        <v>4085</v>
      </c>
      <c r="E4087" s="3">
        <v>44001</v>
      </c>
      <c r="F4087" s="4">
        <v>0.20833333333333334</v>
      </c>
      <c r="G4087">
        <v>10</v>
      </c>
      <c r="H4087">
        <v>0</v>
      </c>
      <c r="I4087" s="5">
        <f t="shared" si="575"/>
        <v>1</v>
      </c>
      <c r="J4087" s="22">
        <v>4.9489515646110373E-6</v>
      </c>
      <c r="K4087">
        <v>7.0170000000000001E-5</v>
      </c>
      <c r="L4087" s="5" cm="1">
        <f t="array" ref="L4087">_xlfn.IFS(I4087=0, 0, I4087&gt;34, 0, AND(I4087&gt;0, I4087&lt;35), VLOOKUP(I4087, $A$63:$C$96, 3))</f>
        <v>0</v>
      </c>
      <c r="M4087" s="5">
        <f t="shared" si="574"/>
        <v>23.507519931902429</v>
      </c>
      <c r="N4087" s="5">
        <v>358.69171869573501</v>
      </c>
      <c r="O4087" s="5">
        <f t="shared" si="581"/>
        <v>1976.6889000000001</v>
      </c>
      <c r="P4087" s="5">
        <f t="shared" si="582"/>
        <v>23.507519931902429</v>
      </c>
      <c r="Q4087" s="5">
        <f t="shared" si="576"/>
        <v>0</v>
      </c>
      <c r="R4087" s="5">
        <f>IF(O4087&gt;(P4087+U4087),O4087-P4087-U4087, 0)</f>
        <v>0</v>
      </c>
      <c r="S4087" s="5">
        <f t="shared" si="577"/>
        <v>0</v>
      </c>
      <c r="T4087" s="5">
        <f t="shared" si="578"/>
        <v>0</v>
      </c>
      <c r="U4087" s="5">
        <f>IF(O4087&gt;P4087,IF(V4086*($B$6/100)&gt;=O4087-P4087,(O4087-P4087), V4086*($B$6/100)), 0)</f>
        <v>1953.1813800680977</v>
      </c>
      <c r="V4087" s="5">
        <f>V4086+(T4087*($B$5/100))-(U4087/($B$6/100))</f>
        <v>3113273.038004098</v>
      </c>
      <c r="W4087" s="5">
        <f t="shared" si="579"/>
        <v>77831.825950102444</v>
      </c>
    </row>
    <row r="4088" spans="4:23" x14ac:dyDescent="0.25">
      <c r="D4088">
        <f t="shared" si="580"/>
        <v>4086</v>
      </c>
      <c r="E4088" s="3">
        <v>44001</v>
      </c>
      <c r="F4088" s="4">
        <v>0.25</v>
      </c>
      <c r="G4088">
        <v>10</v>
      </c>
      <c r="H4088">
        <v>5</v>
      </c>
      <c r="I4088" s="5">
        <f t="shared" si="575"/>
        <v>1</v>
      </c>
      <c r="J4088" s="22">
        <v>6.6810846122248999E-5</v>
      </c>
      <c r="K4088">
        <v>6.9460000000000002E-5</v>
      </c>
      <c r="L4088" s="5" cm="1">
        <f t="array" ref="L4088">_xlfn.IFS(I4088=0, 0, I4088&gt;34, 0, AND(I4088&gt;0, I4088&lt;35), VLOOKUP(I4088, $A$63:$C$96, 3))</f>
        <v>0</v>
      </c>
      <c r="M4088" s="5">
        <f t="shared" si="574"/>
        <v>317.35151908068275</v>
      </c>
      <c r="N4088" s="5">
        <v>395.86704968996025</v>
      </c>
      <c r="O4088" s="5">
        <f t="shared" si="581"/>
        <v>1956.6882000000001</v>
      </c>
      <c r="P4088" s="5">
        <f t="shared" si="582"/>
        <v>317.35151908068275</v>
      </c>
      <c r="Q4088" s="5">
        <f t="shared" si="576"/>
        <v>0</v>
      </c>
      <c r="R4088" s="5">
        <f>IF(O4088&gt;(P4088+U4088),O4088-P4088-U4088, 0)</f>
        <v>0</v>
      </c>
      <c r="S4088" s="5">
        <f t="shared" si="577"/>
        <v>0</v>
      </c>
      <c r="T4088" s="5">
        <f t="shared" si="578"/>
        <v>0</v>
      </c>
      <c r="U4088" s="5">
        <f>IF(O4088&gt;P4088,IF(V4087*($B$6/100)&gt;=O4088-P4088,(O4088-P4088), V4087*($B$6/100)), 0)</f>
        <v>1639.3366809193174</v>
      </c>
      <c r="V4088" s="5">
        <f>V4087+(T4088*($B$5/100))-(U4088/($B$6/100))</f>
        <v>3110931.1284599276</v>
      </c>
      <c r="W4088" s="5">
        <f t="shared" si="579"/>
        <v>77773.278211498196</v>
      </c>
    </row>
    <row r="4089" spans="4:23" x14ac:dyDescent="0.25">
      <c r="D4089">
        <f t="shared" si="580"/>
        <v>4087</v>
      </c>
      <c r="E4089" s="3">
        <v>44001</v>
      </c>
      <c r="F4089" s="4">
        <v>0.29166666666666669</v>
      </c>
      <c r="G4089">
        <v>10</v>
      </c>
      <c r="H4089">
        <v>10</v>
      </c>
      <c r="I4089" s="5">
        <f t="shared" si="575"/>
        <v>1</v>
      </c>
      <c r="J4089" s="22">
        <v>1.8806015945521941E-4</v>
      </c>
      <c r="K4089">
        <v>7.4290000000000009E-5</v>
      </c>
      <c r="L4089" s="5" cm="1">
        <f t="array" ref="L4089">_xlfn.IFS(I4089=0, 0, I4089&gt;34, 0, AND(I4089&gt;0, I4089&lt;35), VLOOKUP(I4089, $A$63:$C$96, 3))</f>
        <v>0</v>
      </c>
      <c r="M4089" s="5">
        <f t="shared" si="574"/>
        <v>893.28575741229224</v>
      </c>
      <c r="N4089" s="5">
        <v>492.3219665619971</v>
      </c>
      <c r="O4089" s="5">
        <f t="shared" si="581"/>
        <v>2092.7493000000004</v>
      </c>
      <c r="P4089" s="5">
        <f t="shared" si="582"/>
        <v>893.28575741229224</v>
      </c>
      <c r="Q4089" s="5">
        <f t="shared" si="576"/>
        <v>0</v>
      </c>
      <c r="R4089" s="5">
        <f>IF(O4089&gt;(P4089+U4089),O4089-P4089-U4089, 0)</f>
        <v>0</v>
      </c>
      <c r="S4089" s="5">
        <f t="shared" si="577"/>
        <v>0</v>
      </c>
      <c r="T4089" s="5">
        <f t="shared" si="578"/>
        <v>0</v>
      </c>
      <c r="U4089" s="5">
        <f>IF(O4089&gt;P4089,IF(V4088*($B$6/100)&gt;=O4089-P4089,(O4089-P4089), V4088*($B$6/100)), 0)</f>
        <v>1199.4635425877082</v>
      </c>
      <c r="V4089" s="5">
        <f>V4088+(T4089*($B$5/100))-(U4089/($B$6/100))</f>
        <v>3109217.6091133738</v>
      </c>
      <c r="W4089" s="5">
        <f t="shared" si="579"/>
        <v>77730.440227834348</v>
      </c>
    </row>
    <row r="4090" spans="4:23" x14ac:dyDescent="0.25">
      <c r="D4090">
        <f t="shared" si="580"/>
        <v>4088</v>
      </c>
      <c r="E4090" s="3">
        <v>44001</v>
      </c>
      <c r="F4090" s="4">
        <v>0.33333333333333331</v>
      </c>
      <c r="G4090">
        <v>30</v>
      </c>
      <c r="H4090">
        <v>9</v>
      </c>
      <c r="I4090" s="5">
        <f t="shared" si="575"/>
        <v>4</v>
      </c>
      <c r="J4090" s="22">
        <v>3.2663080326432843E-4</v>
      </c>
      <c r="K4090">
        <v>8.612999999999999E-5</v>
      </c>
      <c r="L4090" s="5" cm="1">
        <f t="array" ref="L4090">_xlfn.IFS(I4090=0, 0, I4090&gt;34, 0, AND(I4090&gt;0, I4090&lt;35), VLOOKUP(I4090, $A$63:$C$96, 3))</f>
        <v>740</v>
      </c>
      <c r="M4090" s="5">
        <f t="shared" si="574"/>
        <v>1551.49631550556</v>
      </c>
      <c r="N4090" s="5">
        <v>669.13725715142255</v>
      </c>
      <c r="O4090" s="5">
        <f t="shared" si="581"/>
        <v>2426.2820999999999</v>
      </c>
      <c r="P4090" s="5">
        <f t="shared" si="582"/>
        <v>2291.4963155055602</v>
      </c>
      <c r="Q4090" s="5">
        <f t="shared" si="576"/>
        <v>0</v>
      </c>
      <c r="R4090" s="5">
        <f>IF(O4090&gt;(P4090+U4090),O4090-P4090-U4090, 0)</f>
        <v>0</v>
      </c>
      <c r="S4090" s="5">
        <f t="shared" si="577"/>
        <v>0</v>
      </c>
      <c r="T4090" s="5">
        <f t="shared" si="578"/>
        <v>0</v>
      </c>
      <c r="U4090" s="5">
        <f>IF(O4090&gt;P4090,IF(V4089*($B$6/100)&gt;=O4090-P4090,(O4090-P4090), V4089*($B$6/100)), 0)</f>
        <v>134.78578449443967</v>
      </c>
      <c r="V4090" s="5">
        <f>V4089+(T4090*($B$5/100))-(U4090/($B$6/100))</f>
        <v>3109025.0579926674</v>
      </c>
      <c r="W4090" s="5">
        <f t="shared" si="579"/>
        <v>77725.626449816686</v>
      </c>
    </row>
    <row r="4091" spans="4:23" x14ac:dyDescent="0.25">
      <c r="D4091">
        <f t="shared" si="580"/>
        <v>4089</v>
      </c>
      <c r="E4091" s="3">
        <v>44001</v>
      </c>
      <c r="F4091" s="4">
        <v>0.375</v>
      </c>
      <c r="G4091">
        <v>20</v>
      </c>
      <c r="H4091">
        <v>10</v>
      </c>
      <c r="I4091" s="5">
        <f t="shared" si="575"/>
        <v>3</v>
      </c>
      <c r="J4091" s="22">
        <v>4.8004830176727058E-4</v>
      </c>
      <c r="K4091">
        <v>8.8300000000000005E-5</v>
      </c>
      <c r="L4091" s="5" cm="1">
        <f t="array" ref="L4091">_xlfn.IFS(I4091=0, 0, I4091&gt;34, 0, AND(I4091&gt;0, I4091&lt;35), VLOOKUP(I4091, $A$63:$C$96, 3))</f>
        <v>232</v>
      </c>
      <c r="M4091" s="5">
        <f t="shared" si="574"/>
        <v>2280.2294333945351</v>
      </c>
      <c r="N4091" s="5">
        <v>702.29270584353026</v>
      </c>
      <c r="O4091" s="5">
        <f t="shared" si="581"/>
        <v>2487.4110000000001</v>
      </c>
      <c r="P4091" s="5">
        <f t="shared" si="582"/>
        <v>2487.4110000000001</v>
      </c>
      <c r="Q4091" s="5">
        <f t="shared" si="576"/>
        <v>24.818433394535077</v>
      </c>
      <c r="R4091" s="5">
        <f>IF(O4091&gt;(P4091+U4091),O4091-P4091-U4091, 0)</f>
        <v>0</v>
      </c>
      <c r="S4091" s="5">
        <f t="shared" si="577"/>
        <v>0</v>
      </c>
      <c r="T4091" s="5">
        <f t="shared" si="578"/>
        <v>24.818433394535077</v>
      </c>
      <c r="U4091" s="5">
        <f>IF(O4091&gt;P4091,IF(V4090*($B$6/100)&gt;=O4091-P4091,(O4091-P4091), V4090*($B$6/100)), 0)</f>
        <v>0</v>
      </c>
      <c r="V4091" s="5">
        <f>V4090+(T4091*($B$5/100))-(U4091/($B$6/100))</f>
        <v>3109042.4308960438</v>
      </c>
      <c r="W4091" s="5">
        <f t="shared" si="579"/>
        <v>77726.060772401092</v>
      </c>
    </row>
    <row r="4092" spans="4:23" x14ac:dyDescent="0.25">
      <c r="D4092">
        <f t="shared" si="580"/>
        <v>4090</v>
      </c>
      <c r="E4092" s="3">
        <v>44001</v>
      </c>
      <c r="F4092" s="4">
        <v>0.41666666666666669</v>
      </c>
      <c r="G4092">
        <v>20</v>
      </c>
      <c r="H4092">
        <v>10</v>
      </c>
      <c r="I4092" s="5">
        <f t="shared" si="575"/>
        <v>3</v>
      </c>
      <c r="J4092" s="22">
        <v>6.1614446979407409E-4</v>
      </c>
      <c r="K4092">
        <v>8.138000000000001E-5</v>
      </c>
      <c r="L4092" s="5" cm="1">
        <f t="array" ref="L4092">_xlfn.IFS(I4092=0, 0, I4092&gt;34, 0, AND(I4092&gt;0, I4092&lt;35), VLOOKUP(I4092, $A$63:$C$96, 3))</f>
        <v>232</v>
      </c>
      <c r="M4092" s="5">
        <f t="shared" si="574"/>
        <v>2926.6862315218518</v>
      </c>
      <c r="N4092" s="5">
        <v>649.04304590796085</v>
      </c>
      <c r="O4092" s="5">
        <f t="shared" si="581"/>
        <v>2292.4746000000005</v>
      </c>
      <c r="P4092" s="5">
        <f t="shared" si="582"/>
        <v>2292.4746000000005</v>
      </c>
      <c r="Q4092" s="5">
        <f t="shared" si="576"/>
        <v>487.20077413479089</v>
      </c>
      <c r="R4092" s="5">
        <f>IF(O4092&gt;(P4092+U4092),O4092-P4092-U4092, 0)</f>
        <v>0</v>
      </c>
      <c r="S4092" s="5">
        <f t="shared" si="577"/>
        <v>333.34683941049639</v>
      </c>
      <c r="T4092" s="5">
        <f t="shared" si="578"/>
        <v>532.86479211135497</v>
      </c>
      <c r="U4092" s="5">
        <f>IF(O4092&gt;P4092,IF(V4091*($B$6/100)&gt;=O4092-P4092,(O4092-P4092), V4091*($B$6/100)), 0)</f>
        <v>0</v>
      </c>
      <c r="V4092" s="5">
        <f>V4091+(T4092*($B$5/100))-(U4092/($B$6/100))</f>
        <v>3109415.4362505218</v>
      </c>
      <c r="W4092" s="5">
        <f t="shared" si="579"/>
        <v>77735.385906263051</v>
      </c>
    </row>
    <row r="4093" spans="4:23" x14ac:dyDescent="0.25">
      <c r="D4093">
        <f t="shared" si="580"/>
        <v>4091</v>
      </c>
      <c r="E4093" s="3">
        <v>44001</v>
      </c>
      <c r="F4093" s="4">
        <v>0.45833333333333331</v>
      </c>
      <c r="G4093">
        <v>30</v>
      </c>
      <c r="H4093">
        <v>7</v>
      </c>
      <c r="I4093" s="5">
        <f t="shared" si="575"/>
        <v>4</v>
      </c>
      <c r="J4093" s="22">
        <v>5.6170600258335273E-4</v>
      </c>
      <c r="K4093">
        <v>6.8150000000000003E-5</v>
      </c>
      <c r="L4093" s="5" cm="1">
        <f t="array" ref="L4093">_xlfn.IFS(I4093=0, 0, I4093&gt;34, 0, AND(I4093&gt;0, I4093&lt;35), VLOOKUP(I4093, $A$63:$C$96, 3))</f>
        <v>740</v>
      </c>
      <c r="M4093" s="5">
        <f t="shared" si="574"/>
        <v>2668.1035122709254</v>
      </c>
      <c r="N4093" s="5">
        <v>606.84520033114768</v>
      </c>
      <c r="O4093" s="5">
        <f t="shared" si="581"/>
        <v>1919.7855000000002</v>
      </c>
      <c r="P4093" s="5">
        <f t="shared" si="582"/>
        <v>1919.7855000000002</v>
      </c>
      <c r="Q4093" s="5">
        <f t="shared" si="576"/>
        <v>487.20077413479089</v>
      </c>
      <c r="R4093" s="5">
        <f>IF(O4093&gt;(P4093+U4093),O4093-P4093-U4093, 0)</f>
        <v>0</v>
      </c>
      <c r="S4093" s="5">
        <f t="shared" si="577"/>
        <v>311.67413443099093</v>
      </c>
      <c r="T4093" s="5">
        <f t="shared" si="578"/>
        <v>1176.6438778399342</v>
      </c>
      <c r="U4093" s="5">
        <f>IF(O4093&gt;P4093,IF(V4092*($B$6/100)&gt;=O4093-P4093,(O4093-P4093), V4092*($B$6/100)), 0)</f>
        <v>0</v>
      </c>
      <c r="V4093" s="5">
        <f>V4092+(T4093*($B$5/100))-(U4093/($B$6/100))</f>
        <v>3110239.0869650096</v>
      </c>
      <c r="W4093" s="5">
        <f t="shared" si="579"/>
        <v>77755.977174125233</v>
      </c>
    </row>
    <row r="4094" spans="4:23" x14ac:dyDescent="0.25">
      <c r="D4094">
        <f t="shared" si="580"/>
        <v>4092</v>
      </c>
      <c r="E4094" s="3">
        <v>44001</v>
      </c>
      <c r="F4094" s="4">
        <v>0.5</v>
      </c>
      <c r="G4094">
        <v>20</v>
      </c>
      <c r="H4094">
        <v>10</v>
      </c>
      <c r="I4094" s="5">
        <f t="shared" si="575"/>
        <v>3</v>
      </c>
      <c r="J4094" s="22">
        <v>7.5471511360318316E-4</v>
      </c>
      <c r="K4094">
        <v>5.6880000000000004E-5</v>
      </c>
      <c r="L4094" s="5" cm="1">
        <f t="array" ref="L4094">_xlfn.IFS(I4094=0, 0, I4094&gt;34, 0, AND(I4094&gt;0, I4094&lt;35), VLOOKUP(I4094, $A$63:$C$96, 3))</f>
        <v>232</v>
      </c>
      <c r="M4094" s="5">
        <f t="shared" si="574"/>
        <v>3584.8967896151198</v>
      </c>
      <c r="N4094" s="5">
        <v>584.72520705812269</v>
      </c>
      <c r="O4094" s="5">
        <f t="shared" si="581"/>
        <v>1602.3096</v>
      </c>
      <c r="P4094" s="5">
        <f t="shared" si="582"/>
        <v>1602.3096</v>
      </c>
      <c r="Q4094" s="5">
        <f t="shared" si="576"/>
        <v>487.20077413479089</v>
      </c>
      <c r="R4094" s="5">
        <f>IF(O4094&gt;(P4094+U4094),O4094-P4094-U4094, 0)</f>
        <v>0</v>
      </c>
      <c r="S4094" s="5">
        <f t="shared" si="577"/>
        <v>300.31336276594794</v>
      </c>
      <c r="T4094" s="5">
        <f t="shared" si="578"/>
        <v>1914.2738268491719</v>
      </c>
      <c r="U4094" s="5">
        <f>IF(O4094&gt;P4094,IF(V4093*($B$6/100)&gt;=O4094-P4094,(O4094-P4094), V4093*($B$6/100)), 0)</f>
        <v>0</v>
      </c>
      <c r="V4094" s="5">
        <f>V4093+(T4094*($B$5/100))-(U4094/($B$6/100))</f>
        <v>3111579.078643804</v>
      </c>
      <c r="W4094" s="5">
        <f t="shared" si="579"/>
        <v>77789.476966095099</v>
      </c>
    </row>
    <row r="4095" spans="4:23" x14ac:dyDescent="0.25">
      <c r="D4095">
        <f t="shared" si="580"/>
        <v>4093</v>
      </c>
      <c r="E4095" s="3">
        <v>44001</v>
      </c>
      <c r="F4095" s="4">
        <v>0.54166666666666663</v>
      </c>
      <c r="G4095">
        <v>20</v>
      </c>
      <c r="H4095">
        <v>7</v>
      </c>
      <c r="I4095" s="5">
        <f t="shared" si="575"/>
        <v>3</v>
      </c>
      <c r="J4095" s="22">
        <v>6.9037874326323965E-4</v>
      </c>
      <c r="K4095">
        <v>5.2809999999999998E-5</v>
      </c>
      <c r="L4095" s="5" cm="1">
        <f t="array" ref="L4095">_xlfn.IFS(I4095=0, 0, I4095&gt;34, 0, AND(I4095&gt;0, I4095&lt;35), VLOOKUP(I4095, $A$63:$C$96, 3))</f>
        <v>232</v>
      </c>
      <c r="M4095" s="5">
        <f t="shared" si="574"/>
        <v>3279.2990305003882</v>
      </c>
      <c r="N4095" s="5">
        <v>589.7486201749872</v>
      </c>
      <c r="O4095" s="5">
        <f t="shared" si="581"/>
        <v>1487.6577</v>
      </c>
      <c r="P4095" s="5">
        <f t="shared" si="582"/>
        <v>1487.6577</v>
      </c>
      <c r="Q4095" s="5">
        <f t="shared" si="576"/>
        <v>487.20077413479089</v>
      </c>
      <c r="R4095" s="5">
        <f>IF(O4095&gt;(P4095+U4095),O4095-P4095-U4095, 0)</f>
        <v>0</v>
      </c>
      <c r="S4095" s="5">
        <f t="shared" si="577"/>
        <v>302.89337482542157</v>
      </c>
      <c r="T4095" s="5">
        <f t="shared" si="578"/>
        <v>1720.7479556749668</v>
      </c>
      <c r="U4095" s="5">
        <f>IF(O4095&gt;P4095,IF(V4094*($B$6/100)&gt;=O4095-P4095,(O4095-P4095), V4094*($B$6/100)), 0)</f>
        <v>0</v>
      </c>
      <c r="V4095" s="5">
        <f>V4094+(T4095*($B$5/100))-(U4095/($B$6/100))</f>
        <v>3112783.6022127764</v>
      </c>
      <c r="W4095" s="5">
        <f t="shared" si="579"/>
        <v>77819.590055319408</v>
      </c>
    </row>
    <row r="4096" spans="4:23" x14ac:dyDescent="0.25">
      <c r="D4096">
        <f t="shared" si="580"/>
        <v>4094</v>
      </c>
      <c r="E4096" s="3">
        <v>44001</v>
      </c>
      <c r="F4096" s="4">
        <v>0.58333333333333337</v>
      </c>
      <c r="G4096">
        <v>30</v>
      </c>
      <c r="H4096">
        <v>2</v>
      </c>
      <c r="I4096" s="5">
        <f t="shared" si="575"/>
        <v>4</v>
      </c>
      <c r="J4096" s="22">
        <v>3.9344164938657746E-4</v>
      </c>
      <c r="K4096">
        <v>4.6990000000000002E-5</v>
      </c>
      <c r="L4096" s="5" cm="1">
        <f t="array" ref="L4096">_xlfn.IFS(I4096=0, 0, I4096&gt;34, 0, AND(I4096&gt;0, I4096&lt;35), VLOOKUP(I4096, $A$63:$C$96, 3))</f>
        <v>740</v>
      </c>
      <c r="M4096" s="5">
        <f t="shared" si="574"/>
        <v>1868.8478345862429</v>
      </c>
      <c r="N4096" s="5">
        <v>571.66433463902638</v>
      </c>
      <c r="O4096" s="5">
        <f t="shared" si="581"/>
        <v>1323.7083</v>
      </c>
      <c r="P4096" s="5">
        <f t="shared" si="582"/>
        <v>1323.7083</v>
      </c>
      <c r="Q4096" s="5">
        <f t="shared" si="576"/>
        <v>487.20077413479089</v>
      </c>
      <c r="R4096" s="5">
        <f>IF(O4096&gt;(P4096+U4096),O4096-P4096-U4096, 0)</f>
        <v>0</v>
      </c>
      <c r="S4096" s="5">
        <f t="shared" si="577"/>
        <v>293.60533227660056</v>
      </c>
      <c r="T4096" s="5">
        <f t="shared" si="578"/>
        <v>991.53420230964252</v>
      </c>
      <c r="U4096" s="5">
        <f>IF(O4096&gt;P4096,IF(V4095*($B$6/100)&gt;=O4096-P4096,(O4096-P4096), V4095*($B$6/100)), 0)</f>
        <v>0</v>
      </c>
      <c r="V4096" s="5">
        <f>V4095+(T4096*($B$5/100))-(U4096/($B$6/100))</f>
        <v>3113477.6761543932</v>
      </c>
      <c r="W4096" s="5">
        <f t="shared" si="579"/>
        <v>77836.941903859828</v>
      </c>
    </row>
    <row r="4097" spans="4:23" x14ac:dyDescent="0.25">
      <c r="D4097">
        <f t="shared" si="580"/>
        <v>4095</v>
      </c>
      <c r="E4097" s="3">
        <v>44001</v>
      </c>
      <c r="F4097" s="4">
        <v>0.625</v>
      </c>
      <c r="G4097">
        <v>40</v>
      </c>
      <c r="H4097">
        <v>1</v>
      </c>
      <c r="I4097" s="5">
        <f t="shared" si="575"/>
        <v>6</v>
      </c>
      <c r="J4097" s="22">
        <v>2.6971786027130151E-4</v>
      </c>
      <c r="K4097">
        <v>4.5330000000000001E-5</v>
      </c>
      <c r="L4097" s="5" cm="1">
        <f t="array" ref="L4097">_xlfn.IFS(I4097=0, 0, I4097&gt;34, 0, AND(I4097&gt;0, I4097&lt;35), VLOOKUP(I4097, $A$63:$C$96, 3))</f>
        <v>2980</v>
      </c>
      <c r="M4097" s="5">
        <f t="shared" si="574"/>
        <v>1281.1598362886823</v>
      </c>
      <c r="N4097" s="5">
        <v>540.51917668396948</v>
      </c>
      <c r="O4097" s="5">
        <f t="shared" si="581"/>
        <v>1276.9460999999999</v>
      </c>
      <c r="P4097" s="5">
        <f t="shared" si="582"/>
        <v>1276.9460999999999</v>
      </c>
      <c r="Q4097" s="5">
        <f t="shared" si="576"/>
        <v>487.20077413479089</v>
      </c>
      <c r="R4097" s="5">
        <f>IF(O4097&gt;(P4097+U4097),O4097-P4097-U4097, 0)</f>
        <v>0</v>
      </c>
      <c r="S4097" s="5">
        <f t="shared" si="577"/>
        <v>277.60925923843246</v>
      </c>
      <c r="T4097" s="5">
        <f t="shared" si="578"/>
        <v>2706.6044770502499</v>
      </c>
      <c r="U4097" s="5">
        <f>IF(O4097&gt;P4097,IF(V4096*($B$6/100)&gt;=O4097-P4097,(O4097-P4097), V4096*($B$6/100)), 0)</f>
        <v>0</v>
      </c>
      <c r="V4097" s="5">
        <f>V4096+(T4097*($B$5/100))-(U4097/($B$6/100))</f>
        <v>3115372.2992883283</v>
      </c>
      <c r="W4097" s="5">
        <f t="shared" si="579"/>
        <v>77884.307482208213</v>
      </c>
    </row>
    <row r="4098" spans="4:23" x14ac:dyDescent="0.25">
      <c r="D4098">
        <f t="shared" si="580"/>
        <v>4096</v>
      </c>
      <c r="E4098" s="3">
        <v>44001</v>
      </c>
      <c r="F4098" s="4">
        <v>0.66666666666666663</v>
      </c>
      <c r="G4098">
        <v>60</v>
      </c>
      <c r="H4098">
        <v>10</v>
      </c>
      <c r="I4098" s="5">
        <f t="shared" si="575"/>
        <v>8</v>
      </c>
      <c r="J4098" s="22">
        <v>6.2356789714099073E-4</v>
      </c>
      <c r="K4098">
        <v>5.1229999999999996E-5</v>
      </c>
      <c r="L4098" s="5" cm="1">
        <f t="array" ref="L4098">_xlfn.IFS(I4098=0, 0, I4098&gt;34, 0, AND(I4098&gt;0, I4098&lt;35), VLOOKUP(I4098, $A$63:$C$96, 3))</f>
        <v>7160</v>
      </c>
      <c r="M4098" s="5">
        <f t="shared" si="574"/>
        <v>2961.9475114197062</v>
      </c>
      <c r="N4098" s="5">
        <v>534.49108150531583</v>
      </c>
      <c r="O4098" s="5">
        <f t="shared" si="581"/>
        <v>1443.1490999999999</v>
      </c>
      <c r="P4098" s="5">
        <f t="shared" si="582"/>
        <v>1443.1490999999999</v>
      </c>
      <c r="Q4098" s="5">
        <f t="shared" si="576"/>
        <v>487.20077413479089</v>
      </c>
      <c r="R4098" s="5">
        <f>IF(O4098&gt;(P4098+U4098),O4098-P4098-U4098, 0)</f>
        <v>0</v>
      </c>
      <c r="S4098" s="5">
        <f t="shared" si="577"/>
        <v>274.51324505549206</v>
      </c>
      <c r="T4098" s="5">
        <f t="shared" si="578"/>
        <v>8404.2851663642141</v>
      </c>
      <c r="U4098" s="5">
        <f>IF(O4098&gt;P4098,IF(V4097*($B$6/100)&gt;=O4098-P4098,(O4098-P4098), V4097*($B$6/100)), 0)</f>
        <v>0</v>
      </c>
      <c r="V4098" s="5">
        <f>V4097+(T4098*($B$5/100))-(U4098/($B$6/100))</f>
        <v>3121255.2989047831</v>
      </c>
      <c r="W4098" s="5">
        <f t="shared" si="579"/>
        <v>78031.382472619574</v>
      </c>
    </row>
    <row r="4099" spans="4:23" x14ac:dyDescent="0.25">
      <c r="D4099">
        <f t="shared" si="580"/>
        <v>4097</v>
      </c>
      <c r="E4099" s="3">
        <v>44001</v>
      </c>
      <c r="F4099" s="4">
        <v>0.70833333333333337</v>
      </c>
      <c r="G4099">
        <v>40</v>
      </c>
      <c r="H4099">
        <v>7</v>
      </c>
      <c r="I4099" s="5">
        <f t="shared" si="575"/>
        <v>6</v>
      </c>
      <c r="J4099" s="22">
        <v>4.0828850408041058E-4</v>
      </c>
      <c r="K4099">
        <v>7.0980000000000001E-5</v>
      </c>
      <c r="L4099" s="5" cm="1">
        <f t="array" ref="L4099">_xlfn.IFS(I4099=0, 0, I4099&gt;34, 0, AND(I4099&gt;0, I4099&lt;35), VLOOKUP(I4099, $A$63:$C$96, 3))</f>
        <v>2980</v>
      </c>
      <c r="M4099" s="5">
        <f t="shared" ref="M4099:M4162" si="583">$B$11*$B$4*J4099*1000</f>
        <v>1939.3703943819503</v>
      </c>
      <c r="N4099" s="5">
        <v>609.84226983452606</v>
      </c>
      <c r="O4099" s="5">
        <f t="shared" si="581"/>
        <v>1999.5066000000002</v>
      </c>
      <c r="P4099" s="5">
        <f t="shared" si="582"/>
        <v>1999.5066000000002</v>
      </c>
      <c r="Q4099" s="5">
        <f t="shared" si="576"/>
        <v>487.20077413479089</v>
      </c>
      <c r="R4099" s="5">
        <f>IF(O4099&gt;(P4099+U4099),O4099-P4099-U4099, 0)</f>
        <v>0</v>
      </c>
      <c r="S4099" s="5">
        <f t="shared" si="577"/>
        <v>313.21342162117588</v>
      </c>
      <c r="T4099" s="5">
        <f t="shared" si="578"/>
        <v>2606.6503727607742</v>
      </c>
      <c r="U4099" s="5">
        <f>IF(O4099&gt;P4099,IF(V4098*($B$6/100)&gt;=O4099-P4099,(O4099-P4099), V4098*($B$6/100)), 0)</f>
        <v>0</v>
      </c>
      <c r="V4099" s="5">
        <f>V4098+(T4099*($B$5/100))-(U4099/($B$6/100))</f>
        <v>3123079.9541657157</v>
      </c>
      <c r="W4099" s="5">
        <f t="shared" si="579"/>
        <v>78076.99885414289</v>
      </c>
    </row>
    <row r="4100" spans="4:23" x14ac:dyDescent="0.25">
      <c r="D4100">
        <f t="shared" si="580"/>
        <v>4098</v>
      </c>
      <c r="E4100" s="3">
        <v>44001</v>
      </c>
      <c r="F4100" s="4">
        <v>0.75</v>
      </c>
      <c r="G4100">
        <v>40</v>
      </c>
      <c r="H4100">
        <v>10</v>
      </c>
      <c r="I4100" s="5">
        <f t="shared" ref="I4100:I4163" si="584">ROUND((G4100/10)*((LN(99/0.03)/(LN(10/0.03)))),0)</f>
        <v>6</v>
      </c>
      <c r="J4100" s="22">
        <v>3.7859479469274434E-4</v>
      </c>
      <c r="K4100">
        <v>1.1521E-4</v>
      </c>
      <c r="L4100" s="5" cm="1">
        <f t="array" ref="L4100">_xlfn.IFS(I4100=0, 0, I4100&gt;34, 0, AND(I4100&gt;0, I4100&lt;35), VLOOKUP(I4100, $A$63:$C$96, 3))</f>
        <v>2980</v>
      </c>
      <c r="M4100" s="5">
        <f t="shared" si="583"/>
        <v>1798.3252747905356</v>
      </c>
      <c r="N4100" s="5">
        <v>776.70647863323393</v>
      </c>
      <c r="O4100" s="5">
        <f t="shared" si="581"/>
        <v>3245.4657000000002</v>
      </c>
      <c r="P4100" s="5">
        <f t="shared" si="582"/>
        <v>3245.4657000000002</v>
      </c>
      <c r="Q4100" s="5">
        <f t="shared" ref="Q4100:Q4163" si="585">IF((L4100+M4100-P4100)&lt;($B$8/100)*$B$3,L4100+M4100-P4100,($B$8/100)*$B$3)</f>
        <v>487.20077413479089</v>
      </c>
      <c r="R4100" s="5">
        <f>IF(O4100&gt;(P4100+U4100),O4100-P4100-U4100, 0)</f>
        <v>0</v>
      </c>
      <c r="S4100" s="5">
        <f t="shared" ref="S4100:S4163" si="586">IF((IF((L4100+M4100)&gt;O4100,L4100+M4100-P4100-Q4100,0))&lt;((N4100*3.595182*($B$7/100))/($B$5/100)),L4100+M4100-P4100-Q4100, N4100*3.595182*($B$7/100)/($B$5/100))</f>
        <v>398.91445018079816</v>
      </c>
      <c r="T4100" s="5">
        <f t="shared" ref="T4100:T4163" si="587">((L4100+M4100)-P4100-S4100)</f>
        <v>1133.9451246097369</v>
      </c>
      <c r="U4100" s="5">
        <f>IF(O4100&gt;P4100,IF(V4099*($B$6/100)&gt;=O4100-P4100,(O4100-P4100), V4099*($B$6/100)), 0)</f>
        <v>0</v>
      </c>
      <c r="V4100" s="5">
        <f>V4099+(T4100*($B$5/100))-(U4100/($B$6/100))</f>
        <v>3123873.7157529425</v>
      </c>
      <c r="W4100" s="5">
        <f t="shared" ref="W4100:W4163" si="588">V4100/40</f>
        <v>78096.842893823559</v>
      </c>
    </row>
    <row r="4101" spans="4:23" x14ac:dyDescent="0.25">
      <c r="D4101">
        <f t="shared" ref="D4101:D4164" si="589">D4100+1</f>
        <v>4099</v>
      </c>
      <c r="E4101" s="3">
        <v>44001</v>
      </c>
      <c r="F4101" s="4">
        <v>0.79166666666666663</v>
      </c>
      <c r="G4101">
        <v>30</v>
      </c>
      <c r="H4101">
        <v>7</v>
      </c>
      <c r="I4101" s="5">
        <f t="shared" si="584"/>
        <v>4</v>
      </c>
      <c r="J4101" s="22">
        <v>2.0290701414905254E-4</v>
      </c>
      <c r="K4101">
        <v>1.2585999999999999E-4</v>
      </c>
      <c r="L4101" s="5" cm="1">
        <f t="array" ref="L4101">_xlfn.IFS(I4101=0, 0, I4101&gt;34, 0, AND(I4101&gt;0, I4101&lt;35), VLOOKUP(I4101, $A$63:$C$96, 3))</f>
        <v>740</v>
      </c>
      <c r="M4101" s="5">
        <f t="shared" si="583"/>
        <v>963.80831720799949</v>
      </c>
      <c r="N4101" s="5">
        <v>835.14809986844159</v>
      </c>
      <c r="O4101" s="5">
        <f t="shared" ref="O4101:O4164" si="590">$B$2*K4101*1000</f>
        <v>3545.4762000000001</v>
      </c>
      <c r="P4101" s="5">
        <f t="shared" ref="P4101:P4164" si="591">IF(O4101&gt;=(L4101+M4101),L4101+M4101,O4101)</f>
        <v>1703.8083172079996</v>
      </c>
      <c r="Q4101" s="5">
        <f t="shared" si="585"/>
        <v>0</v>
      </c>
      <c r="R4101" s="5">
        <f>IF(O4101&gt;(P4101+U4101),O4101-P4101-U4101, 0)</f>
        <v>0</v>
      </c>
      <c r="S4101" s="5">
        <f t="shared" si="586"/>
        <v>0</v>
      </c>
      <c r="T4101" s="5">
        <f t="shared" si="587"/>
        <v>0</v>
      </c>
      <c r="U4101" s="5">
        <f>IF(O4101&gt;P4101,IF(V4100*($B$6/100)&gt;=O4101-P4101,(O4101-P4101), V4100*($B$6/100)), 0)</f>
        <v>1841.6678827920005</v>
      </c>
      <c r="V4101" s="5">
        <f>V4100+(T4101*($B$5/100))-(U4101/($B$6/100))</f>
        <v>3121242.7616346683</v>
      </c>
      <c r="W4101" s="5">
        <f t="shared" si="588"/>
        <v>78031.069040866714</v>
      </c>
    </row>
    <row r="4102" spans="4:23" x14ac:dyDescent="0.25">
      <c r="D4102">
        <f t="shared" si="589"/>
        <v>4100</v>
      </c>
      <c r="E4102" s="3">
        <v>44001</v>
      </c>
      <c r="F4102" s="4">
        <v>0.83333333333333337</v>
      </c>
      <c r="G4102">
        <v>40</v>
      </c>
      <c r="H4102">
        <v>10</v>
      </c>
      <c r="I4102" s="5">
        <f t="shared" si="584"/>
        <v>6</v>
      </c>
      <c r="J4102" s="22">
        <v>1.1630036176835938E-4</v>
      </c>
      <c r="K4102">
        <v>1.2605E-4</v>
      </c>
      <c r="L4102" s="5" cm="1">
        <f t="array" ref="L4102">_xlfn.IFS(I4102=0, 0, I4102&gt;34, 0, AND(I4102&gt;0, I4102&lt;35), VLOOKUP(I4102, $A$63:$C$96, 3))</f>
        <v>2980</v>
      </c>
      <c r="M4102" s="5">
        <f t="shared" si="583"/>
        <v>552.42671839970706</v>
      </c>
      <c r="N4102" s="5">
        <v>738.81352481523845</v>
      </c>
      <c r="O4102" s="5">
        <f t="shared" si="590"/>
        <v>3550.8285000000001</v>
      </c>
      <c r="P4102" s="5">
        <f t="shared" si="591"/>
        <v>3532.4267183997072</v>
      </c>
      <c r="Q4102" s="5">
        <f t="shared" si="585"/>
        <v>0</v>
      </c>
      <c r="R4102" s="5">
        <f>IF(O4102&gt;(P4102+U4102),O4102-P4102-U4102, 0)</f>
        <v>0</v>
      </c>
      <c r="S4102" s="5">
        <f t="shared" si="586"/>
        <v>0</v>
      </c>
      <c r="T4102" s="5">
        <f t="shared" si="587"/>
        <v>0</v>
      </c>
      <c r="U4102" s="5">
        <f>IF(O4102&gt;P4102,IF(V4101*($B$6/100)&gt;=O4102-P4102,(O4102-P4102), V4101*($B$6/100)), 0)</f>
        <v>18.401781600292907</v>
      </c>
      <c r="V4102" s="5">
        <f>V4101+(T4102*($B$5/100))-(U4102/($B$6/100))</f>
        <v>3121216.4733752394</v>
      </c>
      <c r="W4102" s="5">
        <f t="shared" si="588"/>
        <v>78030.411834380982</v>
      </c>
    </row>
    <row r="4103" spans="4:23" x14ac:dyDescent="0.25">
      <c r="D4103">
        <f t="shared" si="589"/>
        <v>4101</v>
      </c>
      <c r="E4103" s="3">
        <v>44001</v>
      </c>
      <c r="F4103" s="4">
        <v>0.875</v>
      </c>
      <c r="G4103">
        <v>20</v>
      </c>
      <c r="H4103">
        <v>3</v>
      </c>
      <c r="I4103" s="5">
        <f t="shared" si="584"/>
        <v>3</v>
      </c>
      <c r="J4103" s="22">
        <v>2.9693709387666222E-5</v>
      </c>
      <c r="K4103">
        <v>1.3218000000000003E-4</v>
      </c>
      <c r="L4103" s="5" cm="1">
        <f t="array" ref="L4103">_xlfn.IFS(I4103=0, 0, I4103&gt;34, 0, AND(I4103&gt;0, I4103&lt;35), VLOOKUP(I4103, $A$63:$C$96, 3))</f>
        <v>232</v>
      </c>
      <c r="M4103" s="5">
        <f t="shared" si="583"/>
        <v>141.04511959141456</v>
      </c>
      <c r="N4103" s="5">
        <v>640.43039550439914</v>
      </c>
      <c r="O4103" s="5">
        <f t="shared" si="590"/>
        <v>3723.510600000001</v>
      </c>
      <c r="P4103" s="5">
        <f t="shared" si="591"/>
        <v>373.04511959141456</v>
      </c>
      <c r="Q4103" s="5">
        <f t="shared" si="585"/>
        <v>0</v>
      </c>
      <c r="R4103" s="5">
        <f>IF(O4103&gt;(P4103+U4103),O4103-P4103-U4103, 0)</f>
        <v>0</v>
      </c>
      <c r="S4103" s="5">
        <f t="shared" si="586"/>
        <v>0</v>
      </c>
      <c r="T4103" s="5">
        <f t="shared" si="587"/>
        <v>0</v>
      </c>
      <c r="U4103" s="5">
        <f>IF(O4103&gt;P4103,IF(V4102*($B$6/100)&gt;=O4103-P4103,(O4103-P4103), V4102*($B$6/100)), 0)</f>
        <v>3350.4654804085862</v>
      </c>
      <c r="V4103" s="5">
        <f>V4102+(T4103*($B$5/100))-(U4103/($B$6/100))</f>
        <v>3116430.0941175129</v>
      </c>
      <c r="W4103" s="5">
        <f t="shared" si="588"/>
        <v>77910.752352937823</v>
      </c>
    </row>
    <row r="4104" spans="4:23" x14ac:dyDescent="0.25">
      <c r="D4104">
        <f t="shared" si="589"/>
        <v>4102</v>
      </c>
      <c r="E4104" s="3">
        <v>44001</v>
      </c>
      <c r="F4104" s="4">
        <v>0.91666666666666663</v>
      </c>
      <c r="G4104">
        <v>10</v>
      </c>
      <c r="H4104">
        <v>0</v>
      </c>
      <c r="I4104" s="5">
        <f t="shared" si="584"/>
        <v>1</v>
      </c>
      <c r="J4104" s="22">
        <v>0</v>
      </c>
      <c r="K4104">
        <v>1.4216000000000001E-4</v>
      </c>
      <c r="L4104" s="5" cm="1">
        <f t="array" ref="L4104">_xlfn.IFS(I4104=0, 0, I4104&gt;34, 0, AND(I4104&gt;0, I4104&lt;35), VLOOKUP(I4104, $A$63:$C$96, 3))</f>
        <v>0</v>
      </c>
      <c r="M4104" s="5">
        <f t="shared" si="583"/>
        <v>0</v>
      </c>
      <c r="N4104" s="5">
        <v>554.06019774128777</v>
      </c>
      <c r="O4104" s="5">
        <f t="shared" si="590"/>
        <v>4004.6471999999999</v>
      </c>
      <c r="P4104" s="5">
        <f t="shared" si="591"/>
        <v>0</v>
      </c>
      <c r="Q4104" s="5">
        <f t="shared" si="585"/>
        <v>0</v>
      </c>
      <c r="R4104" s="5">
        <f>IF(O4104&gt;(P4104+U4104),O4104-P4104-U4104, 0)</f>
        <v>0</v>
      </c>
      <c r="S4104" s="5">
        <f t="shared" si="586"/>
        <v>0</v>
      </c>
      <c r="T4104" s="5">
        <f t="shared" si="587"/>
        <v>0</v>
      </c>
      <c r="U4104" s="5">
        <f>IF(O4104&gt;P4104,IF(V4103*($B$6/100)&gt;=O4104-P4104,(O4104-P4104), V4103*($B$6/100)), 0)</f>
        <v>4004.6471999999999</v>
      </c>
      <c r="V4104" s="5">
        <f>V4103+(T4104*($B$5/100))-(U4104/($B$6/100))</f>
        <v>3110709.1695460845</v>
      </c>
      <c r="W4104" s="5">
        <f t="shared" si="588"/>
        <v>77767.729238652115</v>
      </c>
    </row>
    <row r="4105" spans="4:23" x14ac:dyDescent="0.25">
      <c r="D4105">
        <f t="shared" si="589"/>
        <v>4103</v>
      </c>
      <c r="E4105" s="3">
        <v>44001</v>
      </c>
      <c r="F4105" s="4">
        <v>0.95833333333333337</v>
      </c>
      <c r="G4105">
        <v>10</v>
      </c>
      <c r="H4105">
        <v>0</v>
      </c>
      <c r="I4105" s="5">
        <f t="shared" si="584"/>
        <v>1</v>
      </c>
      <c r="J4105" s="22">
        <v>0</v>
      </c>
      <c r="K4105">
        <v>1.4857999999999999E-4</v>
      </c>
      <c r="L4105" s="5" cm="1">
        <f t="array" ref="L4105">_xlfn.IFS(I4105=0, 0, I4105&gt;34, 0, AND(I4105&gt;0, I4105&lt;35), VLOOKUP(I4105, $A$63:$C$96, 3))</f>
        <v>0</v>
      </c>
      <c r="M4105" s="5">
        <f t="shared" si="583"/>
        <v>0</v>
      </c>
      <c r="N4105" s="5">
        <v>537.05584651278173</v>
      </c>
      <c r="O4105" s="5">
        <f t="shared" si="590"/>
        <v>4185.4985999999999</v>
      </c>
      <c r="P4105" s="5">
        <f t="shared" si="591"/>
        <v>0</v>
      </c>
      <c r="Q4105" s="5">
        <f t="shared" si="585"/>
        <v>0</v>
      </c>
      <c r="R4105" s="5">
        <f>IF(O4105&gt;(P4105+U4105),O4105-P4105-U4105, 0)</f>
        <v>0</v>
      </c>
      <c r="S4105" s="5">
        <f t="shared" si="586"/>
        <v>0</v>
      </c>
      <c r="T4105" s="5">
        <f t="shared" si="587"/>
        <v>0</v>
      </c>
      <c r="U4105" s="5">
        <f>IF(O4105&gt;P4105,IF(V4104*($B$6/100)&gt;=O4105-P4105,(O4105-P4105), V4104*($B$6/100)), 0)</f>
        <v>4185.4985999999999</v>
      </c>
      <c r="V4105" s="5">
        <f>V4104+(T4105*($B$5/100))-(U4105/($B$6/100))</f>
        <v>3104729.8858317989</v>
      </c>
      <c r="W4105" s="5">
        <f t="shared" si="588"/>
        <v>77618.247145794972</v>
      </c>
    </row>
    <row r="4106" spans="4:23" x14ac:dyDescent="0.25">
      <c r="D4106">
        <f t="shared" si="589"/>
        <v>4104</v>
      </c>
      <c r="E4106" s="3">
        <v>44002</v>
      </c>
      <c r="F4106" s="4">
        <v>0</v>
      </c>
      <c r="G4106">
        <v>20</v>
      </c>
      <c r="H4106">
        <v>0</v>
      </c>
      <c r="I4106" s="5">
        <f t="shared" si="584"/>
        <v>3</v>
      </c>
      <c r="J4106" s="22">
        <v>0</v>
      </c>
      <c r="K4106">
        <v>1.3522E-4</v>
      </c>
      <c r="L4106" s="5" cm="1">
        <f t="array" ref="L4106">_xlfn.IFS(I4106=0, 0, I4106&gt;34, 0, AND(I4106&gt;0, I4106&lt;35), VLOOKUP(I4106, $A$63:$C$96, 3))</f>
        <v>232</v>
      </c>
      <c r="M4106" s="5">
        <f t="shared" si="583"/>
        <v>0</v>
      </c>
      <c r="N4106" s="5">
        <v>517.01363794057863</v>
      </c>
      <c r="O4106" s="5">
        <f t="shared" si="590"/>
        <v>3809.1474000000003</v>
      </c>
      <c r="P4106" s="5">
        <f t="shared" si="591"/>
        <v>232</v>
      </c>
      <c r="Q4106" s="5">
        <f t="shared" si="585"/>
        <v>0</v>
      </c>
      <c r="R4106" s="5">
        <f>IF(O4106&gt;(P4106+U4106),O4106-P4106-U4106, 0)</f>
        <v>0</v>
      </c>
      <c r="S4106" s="5">
        <f t="shared" si="586"/>
        <v>0</v>
      </c>
      <c r="T4106" s="5">
        <f t="shared" si="587"/>
        <v>0</v>
      </c>
      <c r="U4106" s="5">
        <f>IF(O4106&gt;P4106,IF(V4105*($B$6/100)&gt;=O4106-P4106,(O4106-P4106), V4105*($B$6/100)), 0)</f>
        <v>3577.1474000000003</v>
      </c>
      <c r="V4106" s="5">
        <f>V4105+(T4106*($B$5/100))-(U4106/($B$6/100))</f>
        <v>3099619.6752603701</v>
      </c>
      <c r="W4106" s="5">
        <f t="shared" si="588"/>
        <v>77490.491881509253</v>
      </c>
    </row>
    <row r="4107" spans="4:23" x14ac:dyDescent="0.25">
      <c r="D4107">
        <f t="shared" si="589"/>
        <v>4105</v>
      </c>
      <c r="E4107" s="3">
        <v>44002</v>
      </c>
      <c r="F4107" s="4">
        <v>4.1666666666666664E-2</v>
      </c>
      <c r="G4107">
        <v>20</v>
      </c>
      <c r="H4107">
        <v>0</v>
      </c>
      <c r="I4107" s="5">
        <f t="shared" si="584"/>
        <v>3</v>
      </c>
      <c r="J4107" s="22">
        <v>0</v>
      </c>
      <c r="K4107">
        <v>1.099E-4</v>
      </c>
      <c r="L4107" s="5" cm="1">
        <f t="array" ref="L4107">_xlfn.IFS(I4107=0, 0, I4107&gt;34, 0, AND(I4107&gt;0, I4107&lt;35), VLOOKUP(I4107, $A$63:$C$96, 3))</f>
        <v>232</v>
      </c>
      <c r="M4107" s="5">
        <f t="shared" si="583"/>
        <v>0</v>
      </c>
      <c r="N4107" s="5">
        <v>427.53960795451042</v>
      </c>
      <c r="O4107" s="5">
        <f t="shared" si="590"/>
        <v>3095.8830000000003</v>
      </c>
      <c r="P4107" s="5">
        <f t="shared" si="591"/>
        <v>232</v>
      </c>
      <c r="Q4107" s="5">
        <f t="shared" si="585"/>
        <v>0</v>
      </c>
      <c r="R4107" s="5">
        <f>IF(O4107&gt;(P4107+U4107),O4107-P4107-U4107, 0)</f>
        <v>0</v>
      </c>
      <c r="S4107" s="5">
        <f t="shared" si="586"/>
        <v>0</v>
      </c>
      <c r="T4107" s="5">
        <f t="shared" si="587"/>
        <v>0</v>
      </c>
      <c r="U4107" s="5">
        <f>IF(O4107&gt;P4107,IF(V4106*($B$6/100)&gt;=O4107-P4107,(O4107-P4107), V4106*($B$6/100)), 0)</f>
        <v>2863.8830000000003</v>
      </c>
      <c r="V4107" s="5">
        <f>V4106+(T4107*($B$5/100))-(U4107/($B$6/100))</f>
        <v>3095528.4138317988</v>
      </c>
      <c r="W4107" s="5">
        <f t="shared" si="588"/>
        <v>77388.210345794971</v>
      </c>
    </row>
    <row r="4108" spans="4:23" x14ac:dyDescent="0.25">
      <c r="D4108">
        <f t="shared" si="589"/>
        <v>4106</v>
      </c>
      <c r="E4108" s="3">
        <v>44002</v>
      </c>
      <c r="F4108" s="4">
        <v>8.3333333333333329E-2</v>
      </c>
      <c r="G4108">
        <v>20</v>
      </c>
      <c r="H4108">
        <v>0</v>
      </c>
      <c r="I4108" s="5">
        <f t="shared" si="584"/>
        <v>3</v>
      </c>
      <c r="J4108" s="22">
        <v>0</v>
      </c>
      <c r="K4108">
        <v>8.9560000000000003E-5</v>
      </c>
      <c r="L4108" s="5" cm="1">
        <f t="array" ref="L4108">_xlfn.IFS(I4108=0, 0, I4108&gt;34, 0, AND(I4108&gt;0, I4108&lt;35), VLOOKUP(I4108, $A$63:$C$96, 3))</f>
        <v>232</v>
      </c>
      <c r="M4108" s="5">
        <f t="shared" si="583"/>
        <v>0</v>
      </c>
      <c r="N4108" s="5">
        <v>379.28457434391879</v>
      </c>
      <c r="O4108" s="5">
        <f t="shared" si="590"/>
        <v>2522.9052000000001</v>
      </c>
      <c r="P4108" s="5">
        <f t="shared" si="591"/>
        <v>232</v>
      </c>
      <c r="Q4108" s="5">
        <f t="shared" si="585"/>
        <v>0</v>
      </c>
      <c r="R4108" s="5">
        <f>IF(O4108&gt;(P4108+U4108),O4108-P4108-U4108, 0)</f>
        <v>0</v>
      </c>
      <c r="S4108" s="5">
        <f t="shared" si="586"/>
        <v>0</v>
      </c>
      <c r="T4108" s="5">
        <f t="shared" si="587"/>
        <v>0</v>
      </c>
      <c r="U4108" s="5">
        <f>IF(O4108&gt;P4108,IF(V4107*($B$6/100)&gt;=O4108-P4108,(O4108-P4108), V4107*($B$6/100)), 0)</f>
        <v>2290.9052000000001</v>
      </c>
      <c r="V4108" s="5">
        <f>V4107+(T4108*($B$5/100))-(U4108/($B$6/100))</f>
        <v>3092255.6921175132</v>
      </c>
      <c r="W4108" s="5">
        <f t="shared" si="588"/>
        <v>77306.392302937835</v>
      </c>
    </row>
    <row r="4109" spans="4:23" x14ac:dyDescent="0.25">
      <c r="D4109">
        <f t="shared" si="589"/>
        <v>4107</v>
      </c>
      <c r="E4109" s="3">
        <v>44002</v>
      </c>
      <c r="F4109" s="4">
        <v>0.125</v>
      </c>
      <c r="G4109">
        <v>20</v>
      </c>
      <c r="H4109">
        <v>0</v>
      </c>
      <c r="I4109" s="5">
        <f t="shared" si="584"/>
        <v>3</v>
      </c>
      <c r="J4109" s="22">
        <v>0</v>
      </c>
      <c r="K4109">
        <v>7.6360000000000008E-5</v>
      </c>
      <c r="L4109" s="5" cm="1">
        <f t="array" ref="L4109">_xlfn.IFS(I4109=0, 0, I4109&gt;34, 0, AND(I4109&gt;0, I4109&lt;35), VLOOKUP(I4109, $A$63:$C$96, 3))</f>
        <v>232</v>
      </c>
      <c r="M4109" s="5">
        <f t="shared" si="583"/>
        <v>0</v>
      </c>
      <c r="N4109" s="5">
        <v>358.18733771124067</v>
      </c>
      <c r="O4109" s="5">
        <f t="shared" si="590"/>
        <v>2151.0612000000001</v>
      </c>
      <c r="P4109" s="5">
        <f t="shared" si="591"/>
        <v>232</v>
      </c>
      <c r="Q4109" s="5">
        <f t="shared" si="585"/>
        <v>0</v>
      </c>
      <c r="R4109" s="5">
        <f>IF(O4109&gt;(P4109+U4109),O4109-P4109-U4109, 0)</f>
        <v>0</v>
      </c>
      <c r="S4109" s="5">
        <f t="shared" si="586"/>
        <v>0</v>
      </c>
      <c r="T4109" s="5">
        <f t="shared" si="587"/>
        <v>0</v>
      </c>
      <c r="U4109" s="5">
        <f>IF(O4109&gt;P4109,IF(V4108*($B$6/100)&gt;=O4109-P4109,(O4109-P4109), V4108*($B$6/100)), 0)</f>
        <v>1919.0612000000001</v>
      </c>
      <c r="V4109" s="5">
        <f>V4108+(T4109*($B$5/100))-(U4109/($B$6/100))</f>
        <v>3089514.1761175133</v>
      </c>
      <c r="W4109" s="5">
        <f t="shared" si="588"/>
        <v>77237.854402937839</v>
      </c>
    </row>
    <row r="4110" spans="4:23" x14ac:dyDescent="0.25">
      <c r="D4110">
        <f t="shared" si="589"/>
        <v>4108</v>
      </c>
      <c r="E4110" s="3">
        <v>44002</v>
      </c>
      <c r="F4110" s="4">
        <v>0.16666666666666666</v>
      </c>
      <c r="G4110">
        <v>20</v>
      </c>
      <c r="H4110">
        <v>0</v>
      </c>
      <c r="I4110" s="5">
        <f t="shared" si="584"/>
        <v>3</v>
      </c>
      <c r="J4110" s="22">
        <v>0</v>
      </c>
      <c r="K4110">
        <v>7.0099999999999996E-5</v>
      </c>
      <c r="L4110" s="5" cm="1">
        <f t="array" ref="L4110">_xlfn.IFS(I4110=0, 0, I4110&gt;34, 0, AND(I4110&gt;0, I4110&lt;35), VLOOKUP(I4110, $A$63:$C$96, 3))</f>
        <v>232</v>
      </c>
      <c r="M4110" s="5">
        <f t="shared" si="583"/>
        <v>0</v>
      </c>
      <c r="N4110" s="5">
        <v>358.20735256225203</v>
      </c>
      <c r="O4110" s="5">
        <f t="shared" si="590"/>
        <v>1974.7169999999999</v>
      </c>
      <c r="P4110" s="5">
        <f t="shared" si="591"/>
        <v>232</v>
      </c>
      <c r="Q4110" s="5">
        <f t="shared" si="585"/>
        <v>0</v>
      </c>
      <c r="R4110" s="5">
        <f>IF(O4110&gt;(P4110+U4110),O4110-P4110-U4110, 0)</f>
        <v>0</v>
      </c>
      <c r="S4110" s="5">
        <f t="shared" si="586"/>
        <v>0</v>
      </c>
      <c r="T4110" s="5">
        <f t="shared" si="587"/>
        <v>0</v>
      </c>
      <c r="U4110" s="5">
        <f>IF(O4110&gt;P4110,IF(V4109*($B$6/100)&gt;=O4110-P4110,(O4110-P4110), V4109*($B$6/100)), 0)</f>
        <v>1742.7169999999999</v>
      </c>
      <c r="V4110" s="5">
        <f>V4109+(T4110*($B$5/100))-(U4110/($B$6/100))</f>
        <v>3087024.5804032278</v>
      </c>
      <c r="W4110" s="5">
        <f t="shared" si="588"/>
        <v>77175.61451008069</v>
      </c>
    </row>
    <row r="4111" spans="4:23" x14ac:dyDescent="0.25">
      <c r="D4111">
        <f t="shared" si="589"/>
        <v>4109</v>
      </c>
      <c r="E4111" s="3">
        <v>44002</v>
      </c>
      <c r="F4111" s="4">
        <v>0.20833333333333334</v>
      </c>
      <c r="G4111">
        <v>20</v>
      </c>
      <c r="H4111">
        <v>0</v>
      </c>
      <c r="I4111" s="5">
        <f t="shared" si="584"/>
        <v>3</v>
      </c>
      <c r="J4111" s="22">
        <v>7.4234273469165555E-6</v>
      </c>
      <c r="K4111">
        <v>6.8319999999999996E-5</v>
      </c>
      <c r="L4111" s="5" cm="1">
        <f t="array" ref="L4111">_xlfn.IFS(I4111=0, 0, I4111&gt;34, 0, AND(I4111&gt;0, I4111&lt;35), VLOOKUP(I4111, $A$63:$C$96, 3))</f>
        <v>232</v>
      </c>
      <c r="M4111" s="5">
        <f t="shared" si="583"/>
        <v>35.26127989785364</v>
      </c>
      <c r="N4111" s="5">
        <v>360.23988202264877</v>
      </c>
      <c r="O4111" s="5">
        <f t="shared" si="590"/>
        <v>1924.5743999999997</v>
      </c>
      <c r="P4111" s="5">
        <f t="shared" si="591"/>
        <v>267.26127989785363</v>
      </c>
      <c r="Q4111" s="5">
        <f t="shared" si="585"/>
        <v>0</v>
      </c>
      <c r="R4111" s="5">
        <f>IF(O4111&gt;(P4111+U4111),O4111-P4111-U4111, 0)</f>
        <v>0</v>
      </c>
      <c r="S4111" s="5">
        <f t="shared" si="586"/>
        <v>0</v>
      </c>
      <c r="T4111" s="5">
        <f t="shared" si="587"/>
        <v>0</v>
      </c>
      <c r="U4111" s="5">
        <f>IF(O4111&gt;P4111,IF(V4110*($B$6/100)&gt;=O4111-P4111,(O4111-P4111), V4110*($B$6/100)), 0)</f>
        <v>1657.3131201021461</v>
      </c>
      <c r="V4111" s="5">
        <f>V4110+(T4111*($B$5/100))-(U4111/($B$6/100))</f>
        <v>3084656.9902316532</v>
      </c>
      <c r="W4111" s="5">
        <f t="shared" si="588"/>
        <v>77116.424755791333</v>
      </c>
    </row>
    <row r="4112" spans="4:23" x14ac:dyDescent="0.25">
      <c r="D4112">
        <f t="shared" si="589"/>
        <v>4110</v>
      </c>
      <c r="E4112" s="3">
        <v>44002</v>
      </c>
      <c r="F4112" s="4">
        <v>0.25</v>
      </c>
      <c r="G4112">
        <v>20</v>
      </c>
      <c r="H4112">
        <v>5</v>
      </c>
      <c r="I4112" s="5">
        <f t="shared" si="584"/>
        <v>3</v>
      </c>
      <c r="J4112" s="22">
        <v>7.6708749251471072E-5</v>
      </c>
      <c r="K4112">
        <v>6.737E-5</v>
      </c>
      <c r="L4112" s="5" cm="1">
        <f t="array" ref="L4112">_xlfn.IFS(I4112=0, 0, I4112&gt;34, 0, AND(I4112&gt;0, I4112&lt;35), VLOOKUP(I4112, $A$63:$C$96, 3))</f>
        <v>232</v>
      </c>
      <c r="M4112" s="5">
        <f t="shared" si="583"/>
        <v>364.36655894448762</v>
      </c>
      <c r="N4112" s="5">
        <v>370.31279102167611</v>
      </c>
      <c r="O4112" s="5">
        <f t="shared" si="590"/>
        <v>1897.8128999999999</v>
      </c>
      <c r="P4112" s="5">
        <f t="shared" si="591"/>
        <v>596.36655894448768</v>
      </c>
      <c r="Q4112" s="5">
        <f t="shared" si="585"/>
        <v>0</v>
      </c>
      <c r="R4112" s="5">
        <f>IF(O4112&gt;(P4112+U4112),O4112-P4112-U4112, 0)</f>
        <v>0</v>
      </c>
      <c r="S4112" s="5">
        <f t="shared" si="586"/>
        <v>0</v>
      </c>
      <c r="T4112" s="5">
        <f t="shared" si="587"/>
        <v>0</v>
      </c>
      <c r="U4112" s="5">
        <f>IF(O4112&gt;P4112,IF(V4111*($B$6/100)&gt;=O4112-P4112,(O4112-P4112), V4111*($B$6/100)), 0)</f>
        <v>1301.4463410555122</v>
      </c>
      <c r="V4112" s="5">
        <f>V4111+(T4112*($B$5/100))-(U4112/($B$6/100))</f>
        <v>3082797.7811730024</v>
      </c>
      <c r="W4112" s="5">
        <f t="shared" si="588"/>
        <v>77069.944529325061</v>
      </c>
    </row>
    <row r="4113" spans="4:23" x14ac:dyDescent="0.25">
      <c r="D4113">
        <f t="shared" si="589"/>
        <v>4111</v>
      </c>
      <c r="E4113" s="3">
        <v>44002</v>
      </c>
      <c r="F4113" s="4">
        <v>0.29166666666666669</v>
      </c>
      <c r="G4113">
        <v>40</v>
      </c>
      <c r="H4113">
        <v>9</v>
      </c>
      <c r="I4113" s="5">
        <f t="shared" si="584"/>
        <v>6</v>
      </c>
      <c r="J4113" s="22">
        <v>1.9548358680213597E-4</v>
      </c>
      <c r="K4113">
        <v>6.730000000000001E-5</v>
      </c>
      <c r="L4113" s="5" cm="1">
        <f t="array" ref="L4113">_xlfn.IFS(I4113=0, 0, I4113&gt;34, 0, AND(I4113&gt;0, I4113&lt;35), VLOOKUP(I4113, $A$63:$C$96, 3))</f>
        <v>2980</v>
      </c>
      <c r="M4113" s="5">
        <f t="shared" si="583"/>
        <v>928.54703731014592</v>
      </c>
      <c r="N4113" s="5">
        <v>415.60721596508222</v>
      </c>
      <c r="O4113" s="5">
        <f t="shared" si="590"/>
        <v>1895.8410000000003</v>
      </c>
      <c r="P4113" s="5">
        <f t="shared" si="591"/>
        <v>1895.8410000000003</v>
      </c>
      <c r="Q4113" s="5">
        <f t="shared" si="585"/>
        <v>487.20077413479089</v>
      </c>
      <c r="R4113" s="5">
        <f>IF(O4113&gt;(P4113+U4113),O4113-P4113-U4113, 0)</f>
        <v>0</v>
      </c>
      <c r="S4113" s="5">
        <f t="shared" si="586"/>
        <v>213.45479741539663</v>
      </c>
      <c r="T4113" s="5">
        <f t="shared" si="587"/>
        <v>1799.2512398947492</v>
      </c>
      <c r="U4113" s="5">
        <f>IF(O4113&gt;P4113,IF(V4112*($B$6/100)&gt;=O4113-P4113,(O4113-P4113), V4112*($B$6/100)), 0)</f>
        <v>0</v>
      </c>
      <c r="V4113" s="5">
        <f>V4112+(T4113*($B$5/100))-(U4113/($B$6/100))</f>
        <v>3084057.2570409286</v>
      </c>
      <c r="W4113" s="5">
        <f t="shared" si="588"/>
        <v>77101.43142602322</v>
      </c>
    </row>
    <row r="4114" spans="4:23" x14ac:dyDescent="0.25">
      <c r="D4114">
        <f t="shared" si="589"/>
        <v>4112</v>
      </c>
      <c r="E4114" s="3">
        <v>44002</v>
      </c>
      <c r="F4114" s="4">
        <v>0.33333333333333331</v>
      </c>
      <c r="G4114">
        <v>40</v>
      </c>
      <c r="H4114">
        <v>9</v>
      </c>
      <c r="I4114" s="5">
        <f t="shared" si="584"/>
        <v>6</v>
      </c>
      <c r="J4114" s="22">
        <v>2.7961576340052361E-4</v>
      </c>
      <c r="K4114">
        <v>7.3529999999999996E-5</v>
      </c>
      <c r="L4114" s="5" cm="1">
        <f t="array" ref="L4114">_xlfn.IFS(I4114=0, 0, I4114&gt;34, 0, AND(I4114&gt;0, I4114&lt;35), VLOOKUP(I4114, $A$63:$C$96, 3))</f>
        <v>2980</v>
      </c>
      <c r="M4114" s="5">
        <f t="shared" si="583"/>
        <v>1328.1748761524873</v>
      </c>
      <c r="N4114" s="5">
        <v>522.29096842025331</v>
      </c>
      <c r="O4114" s="5">
        <f t="shared" si="590"/>
        <v>2071.3400999999999</v>
      </c>
      <c r="P4114" s="5">
        <f t="shared" si="591"/>
        <v>2071.3400999999999</v>
      </c>
      <c r="Q4114" s="5">
        <f t="shared" si="585"/>
        <v>487.20077413479089</v>
      </c>
      <c r="R4114" s="5">
        <f>IF(O4114&gt;(P4114+U4114),O4114-P4114-U4114, 0)</f>
        <v>0</v>
      </c>
      <c r="S4114" s="5">
        <f t="shared" si="586"/>
        <v>268.24729834672331</v>
      </c>
      <c r="T4114" s="5">
        <f t="shared" si="587"/>
        <v>1968.5874778057637</v>
      </c>
      <c r="U4114" s="5">
        <f>IF(O4114&gt;P4114,IF(V4113*($B$6/100)&gt;=O4114-P4114,(O4114-P4114), V4113*($B$6/100)), 0)</f>
        <v>0</v>
      </c>
      <c r="V4114" s="5">
        <f>V4113+(T4114*($B$5/100))-(U4114/($B$6/100))</f>
        <v>3085435.2682753927</v>
      </c>
      <c r="W4114" s="5">
        <f t="shared" si="588"/>
        <v>77135.881706884815</v>
      </c>
    </row>
    <row r="4115" spans="4:23" x14ac:dyDescent="0.25">
      <c r="D4115">
        <f t="shared" si="589"/>
        <v>4113</v>
      </c>
      <c r="E4115" s="3">
        <v>44002</v>
      </c>
      <c r="F4115" s="4">
        <v>0.375</v>
      </c>
      <c r="G4115">
        <v>40</v>
      </c>
      <c r="H4115">
        <v>10</v>
      </c>
      <c r="I4115" s="5">
        <f t="shared" si="584"/>
        <v>6</v>
      </c>
      <c r="J4115" s="22">
        <v>4.7015039863804853E-4</v>
      </c>
      <c r="K4115">
        <v>8.6939999999999991E-5</v>
      </c>
      <c r="L4115" s="5" cm="1">
        <f t="array" ref="L4115">_xlfn.IFS(I4115=0, 0, I4115&gt;34, 0, AND(I4115&gt;0, I4115&lt;35), VLOOKUP(I4115, $A$63:$C$96, 3))</f>
        <v>2980</v>
      </c>
      <c r="M4115" s="5">
        <f t="shared" si="583"/>
        <v>2233.2143935307304</v>
      </c>
      <c r="N4115" s="5">
        <v>690.3691953038425</v>
      </c>
      <c r="O4115" s="5">
        <f t="shared" si="590"/>
        <v>2449.0998</v>
      </c>
      <c r="P4115" s="5">
        <f t="shared" si="591"/>
        <v>2449.0998</v>
      </c>
      <c r="Q4115" s="5">
        <f t="shared" si="585"/>
        <v>487.20077413479089</v>
      </c>
      <c r="R4115" s="5">
        <f>IF(O4115&gt;(P4115+U4115),O4115-P4115-U4115, 0)</f>
        <v>0</v>
      </c>
      <c r="S4115" s="5">
        <f t="shared" si="586"/>
        <v>354.57184347297988</v>
      </c>
      <c r="T4115" s="5">
        <f t="shared" si="587"/>
        <v>2409.5427500577507</v>
      </c>
      <c r="U4115" s="5">
        <f>IF(O4115&gt;P4115,IF(V4114*($B$6/100)&gt;=O4115-P4115,(O4115-P4115), V4114*($B$6/100)), 0)</f>
        <v>0</v>
      </c>
      <c r="V4115" s="5">
        <f>V4114+(T4115*($B$5/100))-(U4115/($B$6/100))</f>
        <v>3087121.948200433</v>
      </c>
      <c r="W4115" s="5">
        <f t="shared" si="588"/>
        <v>77178.04870501082</v>
      </c>
    </row>
    <row r="4116" spans="4:23" x14ac:dyDescent="0.25">
      <c r="D4116">
        <f t="shared" si="589"/>
        <v>4114</v>
      </c>
      <c r="E4116" s="3">
        <v>44002</v>
      </c>
      <c r="F4116" s="4">
        <v>0.41666666666666669</v>
      </c>
      <c r="G4116">
        <v>40</v>
      </c>
      <c r="H4116">
        <v>9</v>
      </c>
      <c r="I4116" s="5">
        <f t="shared" si="584"/>
        <v>6</v>
      </c>
      <c r="J4116" s="22">
        <v>4.8252277754957614E-4</v>
      </c>
      <c r="K4116">
        <v>9.5429999999999999E-5</v>
      </c>
      <c r="L4116" s="5" cm="1">
        <f t="array" ref="L4116">_xlfn.IFS(I4116=0, 0, I4116&gt;34, 0, AND(I4116&gt;0, I4116&lt;35), VLOOKUP(I4116, $A$63:$C$96, 3))</f>
        <v>2980</v>
      </c>
      <c r="M4116" s="5">
        <f t="shared" si="583"/>
        <v>2291.9831933604869</v>
      </c>
      <c r="N4116" s="5">
        <v>767.88106373673077</v>
      </c>
      <c r="O4116" s="5">
        <f t="shared" si="590"/>
        <v>2688.2631000000001</v>
      </c>
      <c r="P4116" s="5">
        <f t="shared" si="591"/>
        <v>2688.2631000000001</v>
      </c>
      <c r="Q4116" s="5">
        <f t="shared" si="585"/>
        <v>487.20077413479089</v>
      </c>
      <c r="R4116" s="5">
        <f>IF(O4116&gt;(P4116+U4116),O4116-P4116-U4116, 0)</f>
        <v>0</v>
      </c>
      <c r="S4116" s="5">
        <f t="shared" si="586"/>
        <v>394.38173978387823</v>
      </c>
      <c r="T4116" s="5">
        <f t="shared" si="587"/>
        <v>2189.3383535766088</v>
      </c>
      <c r="U4116" s="5">
        <f>IF(O4116&gt;P4116,IF(V4115*($B$6/100)&gt;=O4116-P4116,(O4116-P4116), V4115*($B$6/100)), 0)</f>
        <v>0</v>
      </c>
      <c r="V4116" s="5">
        <f>V4115+(T4116*($B$5/100))-(U4116/($B$6/100))</f>
        <v>3088654.4850479369</v>
      </c>
      <c r="W4116" s="5">
        <f t="shared" si="588"/>
        <v>77216.362126198423</v>
      </c>
    </row>
    <row r="4117" spans="4:23" x14ac:dyDescent="0.25">
      <c r="D4117">
        <f t="shared" si="589"/>
        <v>4115</v>
      </c>
      <c r="E4117" s="3">
        <v>44002</v>
      </c>
      <c r="F4117" s="4">
        <v>0.45833333333333331</v>
      </c>
      <c r="G4117">
        <v>40</v>
      </c>
      <c r="H4117">
        <v>6</v>
      </c>
      <c r="I4117" s="5">
        <f t="shared" si="584"/>
        <v>6</v>
      </c>
      <c r="J4117" s="22">
        <v>5.3448676897799199E-4</v>
      </c>
      <c r="K4117">
        <v>9.0810000000000006E-5</v>
      </c>
      <c r="L4117" s="5" cm="1">
        <f t="array" ref="L4117">_xlfn.IFS(I4117=0, 0, I4117&gt;34, 0, AND(I4117&gt;0, I4117&lt;35), VLOOKUP(I4117, $A$63:$C$96, 3))</f>
        <v>2980</v>
      </c>
      <c r="M4117" s="5">
        <f t="shared" si="583"/>
        <v>2538.812152645462</v>
      </c>
      <c r="N4117" s="5">
        <v>657.19572819156917</v>
      </c>
      <c r="O4117" s="5">
        <f t="shared" si="590"/>
        <v>2558.1177000000002</v>
      </c>
      <c r="P4117" s="5">
        <f t="shared" si="591"/>
        <v>2558.1177000000002</v>
      </c>
      <c r="Q4117" s="5">
        <f t="shared" si="585"/>
        <v>487.20077413479089</v>
      </c>
      <c r="R4117" s="5">
        <f>IF(O4117&gt;(P4117+U4117),O4117-P4117-U4117, 0)</f>
        <v>0</v>
      </c>
      <c r="S4117" s="5">
        <f t="shared" si="586"/>
        <v>337.53403606731746</v>
      </c>
      <c r="T4117" s="5">
        <f t="shared" si="587"/>
        <v>2623.1604165781437</v>
      </c>
      <c r="U4117" s="5">
        <f>IF(O4117&gt;P4117,IF(V4116*($B$6/100)&gt;=O4117-P4117,(O4117-P4117), V4116*($B$6/100)), 0)</f>
        <v>0</v>
      </c>
      <c r="V4117" s="5">
        <f>V4116+(T4117*($B$5/100))-(U4117/($B$6/100))</f>
        <v>3090490.6973395417</v>
      </c>
      <c r="W4117" s="5">
        <f t="shared" si="588"/>
        <v>77262.267433488538</v>
      </c>
    </row>
    <row r="4118" spans="4:23" x14ac:dyDescent="0.25">
      <c r="D4118">
        <f t="shared" si="589"/>
        <v>4116</v>
      </c>
      <c r="E4118" s="3">
        <v>44002</v>
      </c>
      <c r="F4118" s="4">
        <v>0.5</v>
      </c>
      <c r="G4118">
        <v>40</v>
      </c>
      <c r="H4118">
        <v>9</v>
      </c>
      <c r="I4118" s="5">
        <f t="shared" si="584"/>
        <v>6</v>
      </c>
      <c r="J4118" s="22">
        <v>6.7800636435171209E-4</v>
      </c>
      <c r="K4118">
        <v>8.2139999999999996E-5</v>
      </c>
      <c r="L4118" s="5" cm="1">
        <f t="array" ref="L4118">_xlfn.IFS(I4118=0, 0, I4118&gt;34, 0, AND(I4118&gt;0, I4118&lt;35), VLOOKUP(I4118, $A$63:$C$96, 3))</f>
        <v>2980</v>
      </c>
      <c r="M4118" s="5">
        <f t="shared" si="583"/>
        <v>3220.5302306706326</v>
      </c>
      <c r="N4118" s="5">
        <v>638.09146866359936</v>
      </c>
      <c r="O4118" s="5">
        <f t="shared" si="590"/>
        <v>2313.8837999999996</v>
      </c>
      <c r="P4118" s="5">
        <f t="shared" si="591"/>
        <v>2313.8837999999996</v>
      </c>
      <c r="Q4118" s="5">
        <f t="shared" si="585"/>
        <v>487.20077413479089</v>
      </c>
      <c r="R4118" s="5">
        <f>IF(O4118&gt;(P4118+U4118),O4118-P4118-U4118, 0)</f>
        <v>0</v>
      </c>
      <c r="S4118" s="5">
        <f t="shared" si="586"/>
        <v>327.72213749899095</v>
      </c>
      <c r="T4118" s="5">
        <f t="shared" si="587"/>
        <v>3558.9242931716421</v>
      </c>
      <c r="U4118" s="5">
        <f>IF(O4118&gt;P4118,IF(V4117*($B$6/100)&gt;=O4118-P4118,(O4118-P4118), V4117*($B$6/100)), 0)</f>
        <v>0</v>
      </c>
      <c r="V4118" s="5">
        <f>V4117+(T4118*($B$5/100))-(U4118/($B$6/100))</f>
        <v>3092981.9443447618</v>
      </c>
      <c r="W4118" s="5">
        <f t="shared" si="588"/>
        <v>77324.54860861905</v>
      </c>
    </row>
    <row r="4119" spans="4:23" x14ac:dyDescent="0.25">
      <c r="D4119">
        <f t="shared" si="589"/>
        <v>4117</v>
      </c>
      <c r="E4119" s="3">
        <v>44002</v>
      </c>
      <c r="F4119" s="4">
        <v>0.54166666666666663</v>
      </c>
      <c r="G4119">
        <v>40</v>
      </c>
      <c r="H4119">
        <v>10</v>
      </c>
      <c r="I4119" s="5">
        <f t="shared" si="584"/>
        <v>6</v>
      </c>
      <c r="J4119" s="22">
        <v>7.1512350108629487E-4</v>
      </c>
      <c r="K4119">
        <v>8.0799999999999999E-5</v>
      </c>
      <c r="L4119" s="5" cm="1">
        <f t="array" ref="L4119">_xlfn.IFS(I4119=0, 0, I4119&gt;34, 0, AND(I4119&gt;0, I4119&lt;35), VLOOKUP(I4119, $A$63:$C$96, 3))</f>
        <v>2980</v>
      </c>
      <c r="M4119" s="5">
        <f t="shared" si="583"/>
        <v>3396.8366301599008</v>
      </c>
      <c r="N4119" s="5">
        <v>629.05095589295513</v>
      </c>
      <c r="O4119" s="5">
        <f t="shared" si="590"/>
        <v>2276.136</v>
      </c>
      <c r="P4119" s="5">
        <f t="shared" si="591"/>
        <v>2276.136</v>
      </c>
      <c r="Q4119" s="5">
        <f t="shared" si="585"/>
        <v>487.20077413479089</v>
      </c>
      <c r="R4119" s="5">
        <f>IF(O4119&gt;(P4119+U4119),O4119-P4119-U4119, 0)</f>
        <v>0</v>
      </c>
      <c r="S4119" s="5">
        <f t="shared" si="586"/>
        <v>323.07895338702099</v>
      </c>
      <c r="T4119" s="5">
        <f t="shared" si="587"/>
        <v>3777.6216767728802</v>
      </c>
      <c r="U4119" s="5">
        <f>IF(O4119&gt;P4119,IF(V4118*($B$6/100)&gt;=O4119-P4119,(O4119-P4119), V4118*($B$6/100)), 0)</f>
        <v>0</v>
      </c>
      <c r="V4119" s="5">
        <f>V4118+(T4119*($B$5/100))-(U4119/($B$6/100))</f>
        <v>3095626.2795185028</v>
      </c>
      <c r="W4119" s="5">
        <f t="shared" si="588"/>
        <v>77390.656987962575</v>
      </c>
    </row>
    <row r="4120" spans="4:23" x14ac:dyDescent="0.25">
      <c r="D4120">
        <f t="shared" si="589"/>
        <v>4118</v>
      </c>
      <c r="E4120" s="3">
        <v>44002</v>
      </c>
      <c r="F4120" s="4">
        <v>0.58333333333333337</v>
      </c>
      <c r="G4120">
        <v>40</v>
      </c>
      <c r="H4120">
        <v>9</v>
      </c>
      <c r="I4120" s="5">
        <f t="shared" si="584"/>
        <v>6</v>
      </c>
      <c r="J4120" s="22">
        <v>6.7553188856940658E-4</v>
      </c>
      <c r="K4120">
        <v>7.3209999999999999E-5</v>
      </c>
      <c r="L4120" s="5" cm="1">
        <f t="array" ref="L4120">_xlfn.IFS(I4120=0, 0, I4120&gt;34, 0, AND(I4120&gt;0, I4120&lt;35), VLOOKUP(I4120, $A$63:$C$96, 3))</f>
        <v>2980</v>
      </c>
      <c r="M4120" s="5">
        <f t="shared" si="583"/>
        <v>3208.7764707046813</v>
      </c>
      <c r="N4120" s="5">
        <v>585.78861114280744</v>
      </c>
      <c r="O4120" s="5">
        <f t="shared" si="590"/>
        <v>2062.3257000000003</v>
      </c>
      <c r="P4120" s="5">
        <f t="shared" si="591"/>
        <v>2062.3257000000003</v>
      </c>
      <c r="Q4120" s="5">
        <f t="shared" si="585"/>
        <v>487.20077413479089</v>
      </c>
      <c r="R4120" s="5">
        <f>IF(O4120&gt;(P4120+U4120),O4120-P4120-U4120, 0)</f>
        <v>0</v>
      </c>
      <c r="S4120" s="5">
        <f t="shared" si="586"/>
        <v>300.85952436937447</v>
      </c>
      <c r="T4120" s="5">
        <f t="shared" si="587"/>
        <v>3825.5912463353061</v>
      </c>
      <c r="U4120" s="5">
        <f>IF(O4120&gt;P4120,IF(V4119*($B$6/100)&gt;=O4120-P4120,(O4120-P4120), V4119*($B$6/100)), 0)</f>
        <v>0</v>
      </c>
      <c r="V4120" s="5">
        <f>V4119+(T4120*($B$5/100))-(U4120/($B$6/100))</f>
        <v>3098304.1933909375</v>
      </c>
      <c r="W4120" s="5">
        <f t="shared" si="588"/>
        <v>77457.604834773432</v>
      </c>
    </row>
    <row r="4121" spans="4:23" x14ac:dyDescent="0.25">
      <c r="D4121">
        <f t="shared" si="589"/>
        <v>4119</v>
      </c>
      <c r="E4121" s="3">
        <v>44002</v>
      </c>
      <c r="F4121" s="4">
        <v>0.625</v>
      </c>
      <c r="G4121">
        <v>40</v>
      </c>
      <c r="H4121">
        <v>10</v>
      </c>
      <c r="I4121" s="5">
        <f t="shared" si="584"/>
        <v>6</v>
      </c>
      <c r="J4121" s="22">
        <v>6.6315950965787902E-4</v>
      </c>
      <c r="K4121">
        <v>7.1030000000000003E-5</v>
      </c>
      <c r="L4121" s="5" cm="1">
        <f t="array" ref="L4121">_xlfn.IFS(I4121=0, 0, I4121&gt;34, 0, AND(I4121&gt;0, I4121&lt;35), VLOOKUP(I4121, $A$63:$C$96, 3))</f>
        <v>2980</v>
      </c>
      <c r="M4121" s="5">
        <f t="shared" si="583"/>
        <v>3150.0076708749252</v>
      </c>
      <c r="N4121" s="5">
        <v>549.58496073114316</v>
      </c>
      <c r="O4121" s="5">
        <f t="shared" si="590"/>
        <v>2000.9151000000002</v>
      </c>
      <c r="P4121" s="5">
        <f t="shared" si="591"/>
        <v>2000.9151000000002</v>
      </c>
      <c r="Q4121" s="5">
        <f t="shared" si="585"/>
        <v>487.20077413479089</v>
      </c>
      <c r="R4121" s="5">
        <f>IF(O4121&gt;(P4121+U4121),O4121-P4121-U4121, 0)</f>
        <v>0</v>
      </c>
      <c r="S4121" s="5">
        <f t="shared" si="586"/>
        <v>282.26542261304468</v>
      </c>
      <c r="T4121" s="5">
        <f t="shared" si="587"/>
        <v>3846.8271482618807</v>
      </c>
      <c r="U4121" s="5">
        <f>IF(O4121&gt;P4121,IF(V4120*($B$6/100)&gt;=O4121-P4121,(O4121-P4121), V4120*($B$6/100)), 0)</f>
        <v>0</v>
      </c>
      <c r="V4121" s="5">
        <f>V4120+(T4121*($B$5/100))-(U4121/($B$6/100))</f>
        <v>3100996.9723947207</v>
      </c>
      <c r="W4121" s="5">
        <f t="shared" si="588"/>
        <v>77524.924309868016</v>
      </c>
    </row>
    <row r="4122" spans="4:23" x14ac:dyDescent="0.25">
      <c r="D4122">
        <f t="shared" si="589"/>
        <v>4120</v>
      </c>
      <c r="E4122" s="3">
        <v>44002</v>
      </c>
      <c r="F4122" s="4">
        <v>0.66666666666666663</v>
      </c>
      <c r="G4122">
        <v>40</v>
      </c>
      <c r="H4122">
        <v>10</v>
      </c>
      <c r="I4122" s="5">
        <f t="shared" si="584"/>
        <v>6</v>
      </c>
      <c r="J4122" s="22">
        <v>6.4831265496404584E-4</v>
      </c>
      <c r="K4122">
        <v>7.2259999999999989E-5</v>
      </c>
      <c r="L4122" s="5" cm="1">
        <f t="array" ref="L4122">_xlfn.IFS(I4122=0, 0, I4122&gt;34, 0, AND(I4122&gt;0, I4122&lt;35), VLOOKUP(I4122, $A$63:$C$96, 3))</f>
        <v>2980</v>
      </c>
      <c r="M4122" s="5">
        <f t="shared" si="583"/>
        <v>3079.4851110792179</v>
      </c>
      <c r="N4122" s="5">
        <v>553.62668303202145</v>
      </c>
      <c r="O4122" s="5">
        <f t="shared" si="590"/>
        <v>2035.5641999999996</v>
      </c>
      <c r="P4122" s="5">
        <f t="shared" si="591"/>
        <v>2035.5641999999996</v>
      </c>
      <c r="Q4122" s="5">
        <f t="shared" si="585"/>
        <v>487.20077413479089</v>
      </c>
      <c r="R4122" s="5">
        <f>IF(O4122&gt;(P4122+U4122),O4122-P4122-U4122, 0)</f>
        <v>0</v>
      </c>
      <c r="S4122" s="5">
        <f t="shared" si="586"/>
        <v>284.34124079377557</v>
      </c>
      <c r="T4122" s="5">
        <f t="shared" si="587"/>
        <v>3739.5796702854423</v>
      </c>
      <c r="U4122" s="5">
        <f>IF(O4122&gt;P4122,IF(V4121*($B$6/100)&gt;=O4122-P4122,(O4122-P4122), V4121*($B$6/100)), 0)</f>
        <v>0</v>
      </c>
      <c r="V4122" s="5">
        <f>V4121+(T4122*($B$5/100))-(U4122/($B$6/100))</f>
        <v>3103614.6781639205</v>
      </c>
      <c r="W4122" s="5">
        <f t="shared" si="588"/>
        <v>77590.366954098019</v>
      </c>
    </row>
    <row r="4123" spans="4:23" x14ac:dyDescent="0.25">
      <c r="D4123">
        <f t="shared" si="589"/>
        <v>4121</v>
      </c>
      <c r="E4123" s="3">
        <v>44002</v>
      </c>
      <c r="F4123" s="4">
        <v>0.70833333333333337</v>
      </c>
      <c r="G4123">
        <v>40</v>
      </c>
      <c r="H4123">
        <v>10</v>
      </c>
      <c r="I4123" s="5">
        <f t="shared" si="584"/>
        <v>6</v>
      </c>
      <c r="J4123" s="22">
        <v>5.567570510187417E-4</v>
      </c>
      <c r="K4123">
        <v>8.3129999999999999E-5</v>
      </c>
      <c r="L4123" s="5" cm="1">
        <f t="array" ref="L4123">_xlfn.IFS(I4123=0, 0, I4123&gt;34, 0, AND(I4123&gt;0, I4123&lt;35), VLOOKUP(I4123, $A$63:$C$96, 3))</f>
        <v>2980</v>
      </c>
      <c r="M4123" s="5">
        <f t="shared" si="583"/>
        <v>2644.5959923390233</v>
      </c>
      <c r="N4123" s="5">
        <v>584.83109651470102</v>
      </c>
      <c r="O4123" s="5">
        <f t="shared" si="590"/>
        <v>2341.7721000000001</v>
      </c>
      <c r="P4123" s="5">
        <f t="shared" si="591"/>
        <v>2341.7721000000001</v>
      </c>
      <c r="Q4123" s="5">
        <f t="shared" si="585"/>
        <v>487.20077413479089</v>
      </c>
      <c r="R4123" s="5">
        <f>IF(O4123&gt;(P4123+U4123),O4123-P4123-U4123, 0)</f>
        <v>0</v>
      </c>
      <c r="S4123" s="5">
        <f t="shared" si="586"/>
        <v>300.3677473185594</v>
      </c>
      <c r="T4123" s="5">
        <f t="shared" si="587"/>
        <v>2982.4561450204642</v>
      </c>
      <c r="U4123" s="5">
        <f>IF(O4123&gt;P4123,IF(V4122*($B$6/100)&gt;=O4123-P4123,(O4123-P4123), V4122*($B$6/100)), 0)</f>
        <v>0</v>
      </c>
      <c r="V4123" s="5">
        <f>V4122+(T4123*($B$5/100))-(U4123/($B$6/100))</f>
        <v>3105702.3974654349</v>
      </c>
      <c r="W4123" s="5">
        <f t="shared" si="588"/>
        <v>77642.559936635866</v>
      </c>
    </row>
    <row r="4124" spans="4:23" x14ac:dyDescent="0.25">
      <c r="D4124">
        <f t="shared" si="589"/>
        <v>4122</v>
      </c>
      <c r="E4124" s="3">
        <v>44002</v>
      </c>
      <c r="F4124" s="4">
        <v>0.75</v>
      </c>
      <c r="G4124">
        <v>40</v>
      </c>
      <c r="H4124">
        <v>10</v>
      </c>
      <c r="I4124" s="5">
        <f t="shared" si="584"/>
        <v>6</v>
      </c>
      <c r="J4124" s="22">
        <v>3.8354374625735536E-4</v>
      </c>
      <c r="K4124">
        <v>1.1569E-4</v>
      </c>
      <c r="L4124" s="5" cm="1">
        <f t="array" ref="L4124">_xlfn.IFS(I4124=0, 0, I4124&gt;34, 0, AND(I4124&gt;0, I4124&lt;35), VLOOKUP(I4124, $A$63:$C$96, 3))</f>
        <v>2980</v>
      </c>
      <c r="M4124" s="5">
        <f t="shared" si="583"/>
        <v>1821.8327947224379</v>
      </c>
      <c r="N4124" s="5">
        <v>702.52410930687211</v>
      </c>
      <c r="O4124" s="5">
        <f t="shared" si="590"/>
        <v>3258.9872999999998</v>
      </c>
      <c r="P4124" s="5">
        <f t="shared" si="591"/>
        <v>3258.9872999999998</v>
      </c>
      <c r="Q4124" s="5">
        <f t="shared" si="585"/>
        <v>487.20077413479089</v>
      </c>
      <c r="R4124" s="5">
        <f>IF(O4124&gt;(P4124+U4124),O4124-P4124-U4124, 0)</f>
        <v>0</v>
      </c>
      <c r="S4124" s="5">
        <f t="shared" si="586"/>
        <v>360.81457604944273</v>
      </c>
      <c r="T4124" s="5">
        <f t="shared" si="587"/>
        <v>1182.0309186729955</v>
      </c>
      <c r="U4124" s="5">
        <f>IF(O4124&gt;P4124,IF(V4123*($B$6/100)&gt;=O4124-P4124,(O4124-P4124), V4123*($B$6/100)), 0)</f>
        <v>0</v>
      </c>
      <c r="V4124" s="5">
        <f>V4123+(T4124*($B$5/100))-(U4124/($B$6/100))</f>
        <v>3106529.8191085057</v>
      </c>
      <c r="W4124" s="5">
        <f t="shared" si="588"/>
        <v>77663.24547771264</v>
      </c>
    </row>
    <row r="4125" spans="4:23" x14ac:dyDescent="0.25">
      <c r="D4125">
        <f t="shared" si="589"/>
        <v>4123</v>
      </c>
      <c r="E4125" s="3">
        <v>44002</v>
      </c>
      <c r="F4125" s="4">
        <v>0.79166666666666663</v>
      </c>
      <c r="G4125">
        <v>30</v>
      </c>
      <c r="H4125">
        <v>7</v>
      </c>
      <c r="I4125" s="5">
        <f t="shared" si="584"/>
        <v>4</v>
      </c>
      <c r="J4125" s="22">
        <v>2.1280491727827461E-4</v>
      </c>
      <c r="K4125">
        <v>1.3469E-4</v>
      </c>
      <c r="L4125" s="5" cm="1">
        <f t="array" ref="L4125">_xlfn.IFS(I4125=0, 0, I4125&gt;34, 0, AND(I4125&gt;0, I4125&lt;35), VLOOKUP(I4125, $A$63:$C$96, 3))</f>
        <v>740</v>
      </c>
      <c r="M4125" s="5">
        <f t="shared" si="583"/>
        <v>1010.8233570718044</v>
      </c>
      <c r="N4125" s="5">
        <v>800.04107965425931</v>
      </c>
      <c r="O4125" s="5">
        <f t="shared" si="590"/>
        <v>3794.2173000000003</v>
      </c>
      <c r="P4125" s="5">
        <f t="shared" si="591"/>
        <v>1750.8233570718044</v>
      </c>
      <c r="Q4125" s="5">
        <f t="shared" si="585"/>
        <v>0</v>
      </c>
      <c r="R4125" s="5">
        <f>IF(O4125&gt;(P4125+U4125),O4125-P4125-U4125, 0)</f>
        <v>0</v>
      </c>
      <c r="S4125" s="5">
        <f t="shared" si="586"/>
        <v>0</v>
      </c>
      <c r="T4125" s="5">
        <f t="shared" si="587"/>
        <v>0</v>
      </c>
      <c r="U4125" s="5">
        <f>IF(O4125&gt;P4125,IF(V4124*($B$6/100)&gt;=O4125-P4125,(O4125-P4125), V4124*($B$6/100)), 0)</f>
        <v>2043.3939429281959</v>
      </c>
      <c r="V4125" s="5">
        <f>V4124+(T4125*($B$5/100))-(U4125/($B$6/100))</f>
        <v>3103610.6849043225</v>
      </c>
      <c r="W4125" s="5">
        <f t="shared" si="588"/>
        <v>77590.267122608057</v>
      </c>
    </row>
    <row r="4126" spans="4:23" x14ac:dyDescent="0.25">
      <c r="D4126">
        <f t="shared" si="589"/>
        <v>4124</v>
      </c>
      <c r="E4126" s="3">
        <v>44002</v>
      </c>
      <c r="F4126" s="4">
        <v>0.83333333333333337</v>
      </c>
      <c r="G4126">
        <v>20</v>
      </c>
      <c r="H4126">
        <v>10</v>
      </c>
      <c r="I4126" s="5">
        <f t="shared" si="584"/>
        <v>3</v>
      </c>
      <c r="J4126" s="22">
        <v>1.2124931333297041E-4</v>
      </c>
      <c r="K4126">
        <v>1.3622999999999999E-4</v>
      </c>
      <c r="L4126" s="5" cm="1">
        <f t="array" ref="L4126">_xlfn.IFS(I4126=0, 0, I4126&gt;34, 0, AND(I4126&gt;0, I4126&lt;35), VLOOKUP(I4126, $A$63:$C$96, 3))</f>
        <v>232</v>
      </c>
      <c r="M4126" s="5">
        <f t="shared" si="583"/>
        <v>575.93423833160955</v>
      </c>
      <c r="N4126" s="5">
        <v>776.76503218095297</v>
      </c>
      <c r="O4126" s="5">
        <f t="shared" si="590"/>
        <v>3837.5990999999999</v>
      </c>
      <c r="P4126" s="5">
        <f t="shared" si="591"/>
        <v>807.93423833160955</v>
      </c>
      <c r="Q4126" s="5">
        <f t="shared" si="585"/>
        <v>0</v>
      </c>
      <c r="R4126" s="5">
        <f>IF(O4126&gt;(P4126+U4126),O4126-P4126-U4126, 0)</f>
        <v>0</v>
      </c>
      <c r="S4126" s="5">
        <f t="shared" si="586"/>
        <v>0</v>
      </c>
      <c r="T4126" s="5">
        <f t="shared" si="587"/>
        <v>0</v>
      </c>
      <c r="U4126" s="5">
        <f>IF(O4126&gt;P4126,IF(V4125*($B$6/100)&gt;=O4126-P4126,(O4126-P4126), V4125*($B$6/100)), 0)</f>
        <v>3029.6648616683906</v>
      </c>
      <c r="V4126" s="5">
        <f>V4125+(T4126*($B$5/100))-(U4126/($B$6/100))</f>
        <v>3099282.592244796</v>
      </c>
      <c r="W4126" s="5">
        <f t="shared" si="588"/>
        <v>77482.064806119903</v>
      </c>
    </row>
    <row r="4127" spans="4:23" x14ac:dyDescent="0.25">
      <c r="D4127">
        <f t="shared" si="589"/>
        <v>4125</v>
      </c>
      <c r="E4127" s="3">
        <v>44002</v>
      </c>
      <c r="F4127" s="4">
        <v>0.875</v>
      </c>
      <c r="G4127">
        <v>20</v>
      </c>
      <c r="H4127">
        <v>3</v>
      </c>
      <c r="I4127" s="5">
        <f t="shared" si="584"/>
        <v>3</v>
      </c>
      <c r="J4127" s="22">
        <v>2.7219233605360704E-5</v>
      </c>
      <c r="K4127">
        <v>1.3924E-4</v>
      </c>
      <c r="L4127" s="5" cm="1">
        <f t="array" ref="L4127">_xlfn.IFS(I4127=0, 0, I4127&gt;34, 0, AND(I4127&gt;0, I4127&lt;35), VLOOKUP(I4127, $A$63:$C$96, 3))</f>
        <v>232</v>
      </c>
      <c r="M4127" s="5">
        <f t="shared" si="583"/>
        <v>129.29135962546334</v>
      </c>
      <c r="N4127" s="5">
        <v>658.93239839387559</v>
      </c>
      <c r="O4127" s="5">
        <f t="shared" si="590"/>
        <v>3922.3908000000001</v>
      </c>
      <c r="P4127" s="5">
        <f t="shared" si="591"/>
        <v>361.29135962546331</v>
      </c>
      <c r="Q4127" s="5">
        <f t="shared" si="585"/>
        <v>0</v>
      </c>
      <c r="R4127" s="5">
        <f>IF(O4127&gt;(P4127+U4127),O4127-P4127-U4127, 0)</f>
        <v>0</v>
      </c>
      <c r="S4127" s="5">
        <f t="shared" si="586"/>
        <v>0</v>
      </c>
      <c r="T4127" s="5">
        <f t="shared" si="587"/>
        <v>0</v>
      </c>
      <c r="U4127" s="5">
        <f>IF(O4127&gt;P4127,IF(V4126*($B$6/100)&gt;=O4127-P4127,(O4127-P4127), V4126*($B$6/100)), 0)</f>
        <v>3561.0994403745367</v>
      </c>
      <c r="V4127" s="5">
        <f>V4126+(T4127*($B$5/100))-(U4127/($B$6/100))</f>
        <v>3094195.3073299751</v>
      </c>
      <c r="W4127" s="5">
        <f t="shared" si="588"/>
        <v>77354.88268324938</v>
      </c>
    </row>
    <row r="4128" spans="4:23" x14ac:dyDescent="0.25">
      <c r="D4128">
        <f t="shared" si="589"/>
        <v>4126</v>
      </c>
      <c r="E4128" s="3">
        <v>44002</v>
      </c>
      <c r="F4128" s="4">
        <v>0.91666666666666663</v>
      </c>
      <c r="G4128">
        <v>0</v>
      </c>
      <c r="H4128">
        <v>0</v>
      </c>
      <c r="I4128" s="5">
        <f t="shared" si="584"/>
        <v>0</v>
      </c>
      <c r="J4128" s="22">
        <v>0</v>
      </c>
      <c r="K4128">
        <v>1.3749999999999998E-4</v>
      </c>
      <c r="L4128" s="5" cm="1">
        <f t="array" ref="L4128">_xlfn.IFS(I4128=0, 0, I4128&gt;34, 0, AND(I4128&gt;0, I4128&lt;35), VLOOKUP(I4128, $A$63:$C$96, 3))</f>
        <v>0</v>
      </c>
      <c r="M4128" s="5">
        <f t="shared" si="583"/>
        <v>0</v>
      </c>
      <c r="N4128" s="5">
        <v>582.44356739329567</v>
      </c>
      <c r="O4128" s="5">
        <f t="shared" si="590"/>
        <v>3873.3749999999995</v>
      </c>
      <c r="P4128" s="5">
        <f t="shared" si="591"/>
        <v>0</v>
      </c>
      <c r="Q4128" s="5">
        <f t="shared" si="585"/>
        <v>0</v>
      </c>
      <c r="R4128" s="5">
        <f>IF(O4128&gt;(P4128+U4128),O4128-P4128-U4128, 0)</f>
        <v>0</v>
      </c>
      <c r="S4128" s="5">
        <f t="shared" si="586"/>
        <v>0</v>
      </c>
      <c r="T4128" s="5">
        <f t="shared" si="587"/>
        <v>0</v>
      </c>
      <c r="U4128" s="5">
        <f>IF(O4128&gt;P4128,IF(V4127*($B$6/100)&gt;=O4128-P4128,(O4128-P4128), V4127*($B$6/100)), 0)</f>
        <v>3873.3749999999995</v>
      </c>
      <c r="V4128" s="5">
        <f>V4127+(T4128*($B$5/100))-(U4128/($B$6/100))</f>
        <v>3088661.9144728323</v>
      </c>
      <c r="W4128" s="5">
        <f t="shared" si="588"/>
        <v>77216.547861820814</v>
      </c>
    </row>
    <row r="4129" spans="4:23" x14ac:dyDescent="0.25">
      <c r="D4129">
        <f t="shared" si="589"/>
        <v>4127</v>
      </c>
      <c r="E4129" s="3">
        <v>44002</v>
      </c>
      <c r="F4129" s="4">
        <v>0.95833333333333337</v>
      </c>
      <c r="G4129">
        <v>10</v>
      </c>
      <c r="H4129">
        <v>0</v>
      </c>
      <c r="I4129" s="5">
        <f t="shared" si="584"/>
        <v>1</v>
      </c>
      <c r="J4129" s="22">
        <v>0</v>
      </c>
      <c r="K4129">
        <v>1.4014E-4</v>
      </c>
      <c r="L4129" s="5" cm="1">
        <f t="array" ref="L4129">_xlfn.IFS(I4129=0, 0, I4129&gt;34, 0, AND(I4129&gt;0, I4129&lt;35), VLOOKUP(I4129, $A$63:$C$96, 3))</f>
        <v>0</v>
      </c>
      <c r="M4129" s="5">
        <f t="shared" si="583"/>
        <v>0</v>
      </c>
      <c r="N4129" s="5">
        <v>533.18193952765773</v>
      </c>
      <c r="O4129" s="5">
        <f t="shared" si="590"/>
        <v>3947.7438000000002</v>
      </c>
      <c r="P4129" s="5">
        <f t="shared" si="591"/>
        <v>0</v>
      </c>
      <c r="Q4129" s="5">
        <f t="shared" si="585"/>
        <v>0</v>
      </c>
      <c r="R4129" s="5">
        <f>IF(O4129&gt;(P4129+U4129),O4129-P4129-U4129, 0)</f>
        <v>0</v>
      </c>
      <c r="S4129" s="5">
        <f t="shared" si="586"/>
        <v>0</v>
      </c>
      <c r="T4129" s="5">
        <f t="shared" si="587"/>
        <v>0</v>
      </c>
      <c r="U4129" s="5">
        <f>IF(O4129&gt;P4129,IF(V4128*($B$6/100)&gt;=O4129-P4129,(O4129-P4129), V4128*($B$6/100)), 0)</f>
        <v>3947.7438000000002</v>
      </c>
      <c r="V4129" s="5">
        <f>V4128+(T4129*($B$5/100))-(U4129/($B$6/100))</f>
        <v>3083022.2804728323</v>
      </c>
      <c r="W4129" s="5">
        <f t="shared" si="588"/>
        <v>77075.557011820812</v>
      </c>
    </row>
    <row r="4130" spans="4:23" x14ac:dyDescent="0.25">
      <c r="D4130">
        <f t="shared" si="589"/>
        <v>4128</v>
      </c>
      <c r="E4130" s="3">
        <v>44003</v>
      </c>
      <c r="F4130" s="4">
        <v>0</v>
      </c>
      <c r="G4130">
        <v>30</v>
      </c>
      <c r="H4130">
        <v>0</v>
      </c>
      <c r="I4130" s="5">
        <f t="shared" si="584"/>
        <v>4</v>
      </c>
      <c r="J4130" s="22">
        <v>0</v>
      </c>
      <c r="K4130">
        <v>1.2909E-4</v>
      </c>
      <c r="L4130" s="5" cm="1">
        <f t="array" ref="L4130">_xlfn.IFS(I4130=0, 0, I4130&gt;34, 0, AND(I4130&gt;0, I4130&lt;35), VLOOKUP(I4130, $A$63:$C$96, 3))</f>
        <v>740</v>
      </c>
      <c r="M4130" s="5">
        <f t="shared" si="583"/>
        <v>0</v>
      </c>
      <c r="N4130" s="5">
        <v>492.9831136985631</v>
      </c>
      <c r="O4130" s="5">
        <f t="shared" si="590"/>
        <v>3636.4652999999998</v>
      </c>
      <c r="P4130" s="5">
        <f t="shared" si="591"/>
        <v>740</v>
      </c>
      <c r="Q4130" s="5">
        <f t="shared" si="585"/>
        <v>0</v>
      </c>
      <c r="R4130" s="5">
        <f>IF(O4130&gt;(P4130+U4130),O4130-P4130-U4130, 0)</f>
        <v>0</v>
      </c>
      <c r="S4130" s="5">
        <f t="shared" si="586"/>
        <v>0</v>
      </c>
      <c r="T4130" s="5">
        <f t="shared" si="587"/>
        <v>0</v>
      </c>
      <c r="U4130" s="5">
        <f>IF(O4130&gt;P4130,IF(V4129*($B$6/100)&gt;=O4130-P4130,(O4130-P4130), V4129*($B$6/100)), 0)</f>
        <v>2896.4652999999998</v>
      </c>
      <c r="V4130" s="5">
        <f>V4129+(T4130*($B$5/100))-(U4130/($B$6/100))</f>
        <v>3078884.4729014039</v>
      </c>
      <c r="W4130" s="5">
        <f t="shared" si="588"/>
        <v>76972.111822535095</v>
      </c>
    </row>
    <row r="4131" spans="4:23" x14ac:dyDescent="0.25">
      <c r="D4131">
        <f t="shared" si="589"/>
        <v>4129</v>
      </c>
      <c r="E4131" s="3">
        <v>44003</v>
      </c>
      <c r="F4131" s="4">
        <v>4.1666666666666664E-2</v>
      </c>
      <c r="G4131">
        <v>40</v>
      </c>
      <c r="H4131">
        <v>0</v>
      </c>
      <c r="I4131" s="5">
        <f t="shared" si="584"/>
        <v>6</v>
      </c>
      <c r="J4131" s="22">
        <v>0</v>
      </c>
      <c r="K4131">
        <v>1.0838E-4</v>
      </c>
      <c r="L4131" s="5" cm="1">
        <f t="array" ref="L4131">_xlfn.IFS(I4131=0, 0, I4131&gt;34, 0, AND(I4131&gt;0, I4131&lt;35), VLOOKUP(I4131, $A$63:$C$96, 3))</f>
        <v>2980</v>
      </c>
      <c r="M4131" s="5">
        <f t="shared" si="583"/>
        <v>0</v>
      </c>
      <c r="N4131" s="5">
        <v>433.67238518430821</v>
      </c>
      <c r="O4131" s="5">
        <f t="shared" si="590"/>
        <v>3053.0645999999997</v>
      </c>
      <c r="P4131" s="5">
        <f t="shared" si="591"/>
        <v>2980</v>
      </c>
      <c r="Q4131" s="5">
        <f t="shared" si="585"/>
        <v>0</v>
      </c>
      <c r="R4131" s="5">
        <f>IF(O4131&gt;(P4131+U4131),O4131-P4131-U4131, 0)</f>
        <v>0</v>
      </c>
      <c r="S4131" s="5">
        <f t="shared" si="586"/>
        <v>0</v>
      </c>
      <c r="T4131" s="5">
        <f t="shared" si="587"/>
        <v>0</v>
      </c>
      <c r="U4131" s="5">
        <f>IF(O4131&gt;P4131,IF(V4130*($B$6/100)&gt;=O4131-P4131,(O4131-P4131), V4130*($B$6/100)), 0)</f>
        <v>73.0645999999997</v>
      </c>
      <c r="V4131" s="5">
        <f>V4130+(T4131*($B$5/100))-(U4131/($B$6/100))</f>
        <v>3078780.0949014039</v>
      </c>
      <c r="W4131" s="5">
        <f t="shared" si="588"/>
        <v>76969.502372535091</v>
      </c>
    </row>
    <row r="4132" spans="4:23" x14ac:dyDescent="0.25">
      <c r="D4132">
        <f t="shared" si="589"/>
        <v>4130</v>
      </c>
      <c r="E4132" s="3">
        <v>44003</v>
      </c>
      <c r="F4132" s="4">
        <v>8.3333333333333329E-2</v>
      </c>
      <c r="G4132">
        <v>20</v>
      </c>
      <c r="H4132">
        <v>0</v>
      </c>
      <c r="I4132" s="5">
        <f t="shared" si="584"/>
        <v>3</v>
      </c>
      <c r="J4132" s="22">
        <v>0</v>
      </c>
      <c r="K4132">
        <v>8.8689999999999993E-5</v>
      </c>
      <c r="L4132" s="5" cm="1">
        <f t="array" ref="L4132">_xlfn.IFS(I4132=0, 0, I4132&gt;34, 0, AND(I4132&gt;0, I4132&lt;35), VLOOKUP(I4132, $A$63:$C$96, 3))</f>
        <v>232</v>
      </c>
      <c r="M4132" s="5">
        <f t="shared" si="583"/>
        <v>0</v>
      </c>
      <c r="N4132" s="5">
        <v>379.40114793462999</v>
      </c>
      <c r="O4132" s="5">
        <f t="shared" si="590"/>
        <v>2498.3972999999996</v>
      </c>
      <c r="P4132" s="5">
        <f t="shared" si="591"/>
        <v>232</v>
      </c>
      <c r="Q4132" s="5">
        <f t="shared" si="585"/>
        <v>0</v>
      </c>
      <c r="R4132" s="5">
        <f>IF(O4132&gt;(P4132+U4132),O4132-P4132-U4132, 0)</f>
        <v>0</v>
      </c>
      <c r="S4132" s="5">
        <f t="shared" si="586"/>
        <v>0</v>
      </c>
      <c r="T4132" s="5">
        <f t="shared" si="587"/>
        <v>0</v>
      </c>
      <c r="U4132" s="5">
        <f>IF(O4132&gt;P4132,IF(V4131*($B$6/100)&gt;=O4132-P4132,(O4132-P4132), V4131*($B$6/100)), 0)</f>
        <v>2266.3972999999996</v>
      </c>
      <c r="V4132" s="5">
        <f>V4131+(T4132*($B$5/100))-(U4132/($B$6/100))</f>
        <v>3075542.3844728325</v>
      </c>
      <c r="W4132" s="5">
        <f t="shared" si="588"/>
        <v>76888.55961182082</v>
      </c>
    </row>
    <row r="4133" spans="4:23" x14ac:dyDescent="0.25">
      <c r="D4133">
        <f t="shared" si="589"/>
        <v>4131</v>
      </c>
      <c r="E4133" s="3">
        <v>44003</v>
      </c>
      <c r="F4133" s="4">
        <v>0.125</v>
      </c>
      <c r="G4133">
        <v>30</v>
      </c>
      <c r="H4133">
        <v>0</v>
      </c>
      <c r="I4133" s="5">
        <f t="shared" si="584"/>
        <v>4</v>
      </c>
      <c r="J4133" s="22">
        <v>0</v>
      </c>
      <c r="K4133">
        <v>7.7600000000000002E-5</v>
      </c>
      <c r="L4133" s="5" cm="1">
        <f t="array" ref="L4133">_xlfn.IFS(I4133=0, 0, I4133&gt;34, 0, AND(I4133&gt;0, I4133&lt;35), VLOOKUP(I4133, $A$63:$C$96, 3))</f>
        <v>740</v>
      </c>
      <c r="M4133" s="5">
        <f t="shared" si="583"/>
        <v>0</v>
      </c>
      <c r="N4133" s="5">
        <v>343.21978678886484</v>
      </c>
      <c r="O4133" s="5">
        <f t="shared" si="590"/>
        <v>2185.9920000000002</v>
      </c>
      <c r="P4133" s="5">
        <f t="shared" si="591"/>
        <v>740</v>
      </c>
      <c r="Q4133" s="5">
        <f t="shared" si="585"/>
        <v>0</v>
      </c>
      <c r="R4133" s="5">
        <f>IF(O4133&gt;(P4133+U4133),O4133-P4133-U4133, 0)</f>
        <v>0</v>
      </c>
      <c r="S4133" s="5">
        <f t="shared" si="586"/>
        <v>0</v>
      </c>
      <c r="T4133" s="5">
        <f t="shared" si="587"/>
        <v>0</v>
      </c>
      <c r="U4133" s="5">
        <f>IF(O4133&gt;P4133,IF(V4132*($B$6/100)&gt;=O4133-P4133,(O4133-P4133), V4132*($B$6/100)), 0)</f>
        <v>1445.9920000000002</v>
      </c>
      <c r="V4133" s="5">
        <f>V4132+(T4133*($B$5/100))-(U4133/($B$6/100))</f>
        <v>3073476.6816156898</v>
      </c>
      <c r="W4133" s="5">
        <f t="shared" si="588"/>
        <v>76836.917040392247</v>
      </c>
    </row>
    <row r="4134" spans="4:23" x14ac:dyDescent="0.25">
      <c r="D4134">
        <f t="shared" si="589"/>
        <v>4132</v>
      </c>
      <c r="E4134" s="3">
        <v>44003</v>
      </c>
      <c r="F4134" s="4">
        <v>0.16666666666666666</v>
      </c>
      <c r="G4134">
        <v>30</v>
      </c>
      <c r="H4134">
        <v>0</v>
      </c>
      <c r="I4134" s="5">
        <f t="shared" si="584"/>
        <v>4</v>
      </c>
      <c r="J4134" s="22">
        <v>0</v>
      </c>
      <c r="K4134">
        <v>7.1320000000000002E-5</v>
      </c>
      <c r="L4134" s="5" cm="1">
        <f t="array" ref="L4134">_xlfn.IFS(I4134=0, 0, I4134&gt;34, 0, AND(I4134&gt;0, I4134&lt;35), VLOOKUP(I4134, $A$63:$C$96, 3))</f>
        <v>740</v>
      </c>
      <c r="M4134" s="5">
        <f t="shared" si="583"/>
        <v>0</v>
      </c>
      <c r="N4134" s="5">
        <v>343.27730140632644</v>
      </c>
      <c r="O4134" s="5">
        <f t="shared" si="590"/>
        <v>2009.0844</v>
      </c>
      <c r="P4134" s="5">
        <f t="shared" si="591"/>
        <v>740</v>
      </c>
      <c r="Q4134" s="5">
        <f t="shared" si="585"/>
        <v>0</v>
      </c>
      <c r="R4134" s="5">
        <f>IF(O4134&gt;(P4134+U4134),O4134-P4134-U4134, 0)</f>
        <v>0</v>
      </c>
      <c r="S4134" s="5">
        <f t="shared" si="586"/>
        <v>0</v>
      </c>
      <c r="T4134" s="5">
        <f t="shared" si="587"/>
        <v>0</v>
      </c>
      <c r="U4134" s="5">
        <f>IF(O4134&gt;P4134,IF(V4133*($B$6/100)&gt;=O4134-P4134,(O4134-P4134), V4133*($B$6/100)), 0)</f>
        <v>1269.0844</v>
      </c>
      <c r="V4134" s="5">
        <f>V4133+(T4134*($B$5/100))-(U4134/($B$6/100))</f>
        <v>3071663.703901404</v>
      </c>
      <c r="W4134" s="5">
        <f t="shared" si="588"/>
        <v>76791.592597535098</v>
      </c>
    </row>
    <row r="4135" spans="4:23" x14ac:dyDescent="0.25">
      <c r="D4135">
        <f t="shared" si="589"/>
        <v>4133</v>
      </c>
      <c r="E4135" s="3">
        <v>44003</v>
      </c>
      <c r="F4135" s="4">
        <v>0.20833333333333334</v>
      </c>
      <c r="G4135">
        <v>40</v>
      </c>
      <c r="H4135">
        <v>2</v>
      </c>
      <c r="I4135" s="5">
        <f t="shared" si="584"/>
        <v>6</v>
      </c>
      <c r="J4135" s="22">
        <v>1.2372378911527593E-5</v>
      </c>
      <c r="K4135">
        <v>6.8270000000000009E-5</v>
      </c>
      <c r="L4135" s="5" cm="1">
        <f t="array" ref="L4135">_xlfn.IFS(I4135=0, 0, I4135&gt;34, 0, AND(I4135&gt;0, I4135&lt;35), VLOOKUP(I4135, $A$63:$C$96, 3))</f>
        <v>2980</v>
      </c>
      <c r="M4135" s="5">
        <f t="shared" si="583"/>
        <v>58.768799829756063</v>
      </c>
      <c r="N4135" s="5">
        <v>350.3827419905503</v>
      </c>
      <c r="O4135" s="5">
        <f t="shared" si="590"/>
        <v>1923.1659000000004</v>
      </c>
      <c r="P4135" s="5">
        <f t="shared" si="591"/>
        <v>1923.1659000000004</v>
      </c>
      <c r="Q4135" s="5">
        <f t="shared" si="585"/>
        <v>487.20077413479089</v>
      </c>
      <c r="R4135" s="5">
        <f>IF(O4135&gt;(P4135+U4135),O4135-P4135-U4135, 0)</f>
        <v>0</v>
      </c>
      <c r="S4135" s="5">
        <f t="shared" si="586"/>
        <v>179.95567530215297</v>
      </c>
      <c r="T4135" s="5">
        <f t="shared" si="587"/>
        <v>935.6472245276027</v>
      </c>
      <c r="U4135" s="5">
        <f>IF(O4135&gt;P4135,IF(V4134*($B$6/100)&gt;=O4135-P4135,(O4135-P4135), V4134*($B$6/100)), 0)</f>
        <v>0</v>
      </c>
      <c r="V4135" s="5">
        <f>V4134+(T4135*($B$5/100))-(U4135/($B$6/100))</f>
        <v>3072318.6569585735</v>
      </c>
      <c r="W4135" s="5">
        <f t="shared" si="588"/>
        <v>76807.966423964332</v>
      </c>
    </row>
    <row r="4136" spans="4:23" x14ac:dyDescent="0.25">
      <c r="D4136">
        <f t="shared" si="589"/>
        <v>4134</v>
      </c>
      <c r="E4136" s="3">
        <v>44003</v>
      </c>
      <c r="F4136" s="4">
        <v>0.25</v>
      </c>
      <c r="G4136">
        <v>40</v>
      </c>
      <c r="H4136">
        <v>10</v>
      </c>
      <c r="I4136" s="5">
        <f t="shared" si="584"/>
        <v>6</v>
      </c>
      <c r="J4136" s="22">
        <v>8.4132176598387633E-5</v>
      </c>
      <c r="K4136">
        <v>6.6160000000000004E-5</v>
      </c>
      <c r="L4136" s="5" cm="1">
        <f t="array" ref="L4136">_xlfn.IFS(I4136=0, 0, I4136&gt;34, 0, AND(I4136&gt;0, I4136&lt;35), VLOOKUP(I4136, $A$63:$C$96, 3))</f>
        <v>2980</v>
      </c>
      <c r="M4136" s="5">
        <f t="shared" si="583"/>
        <v>399.62783884234125</v>
      </c>
      <c r="N4136" s="5">
        <v>358.50756971158381</v>
      </c>
      <c r="O4136" s="5">
        <f t="shared" si="590"/>
        <v>1863.7272</v>
      </c>
      <c r="P4136" s="5">
        <f t="shared" si="591"/>
        <v>1863.7272</v>
      </c>
      <c r="Q4136" s="5">
        <f t="shared" si="585"/>
        <v>487.20077413479089</v>
      </c>
      <c r="R4136" s="5">
        <f>IF(O4136&gt;(P4136+U4136),O4136-P4136-U4136, 0)</f>
        <v>0</v>
      </c>
      <c r="S4136" s="5">
        <f t="shared" si="586"/>
        <v>184.1285659272616</v>
      </c>
      <c r="T4136" s="5">
        <f t="shared" si="587"/>
        <v>1331.7720729150794</v>
      </c>
      <c r="U4136" s="5">
        <f>IF(O4136&gt;P4136,IF(V4135*($B$6/100)&gt;=O4136-P4136,(O4136-P4136), V4135*($B$6/100)), 0)</f>
        <v>0</v>
      </c>
      <c r="V4136" s="5">
        <f>V4135+(T4136*($B$5/100))-(U4136/($B$6/100))</f>
        <v>3073250.8974096142</v>
      </c>
      <c r="W4136" s="5">
        <f t="shared" si="588"/>
        <v>76831.27243524036</v>
      </c>
    </row>
    <row r="4137" spans="4:23" x14ac:dyDescent="0.25">
      <c r="D4137">
        <f t="shared" si="589"/>
        <v>4135</v>
      </c>
      <c r="E4137" s="3">
        <v>44003</v>
      </c>
      <c r="F4137" s="4">
        <v>0.29166666666666669</v>
      </c>
      <c r="G4137">
        <v>40</v>
      </c>
      <c r="H4137">
        <v>10</v>
      </c>
      <c r="I4137" s="5">
        <f t="shared" si="584"/>
        <v>6</v>
      </c>
      <c r="J4137" s="22">
        <v>2.0290701414905254E-4</v>
      </c>
      <c r="K4137">
        <v>6.5499999999999993E-5</v>
      </c>
      <c r="L4137" s="5" cm="1">
        <f t="array" ref="L4137">_xlfn.IFS(I4137=0, 0, I4137&gt;34, 0, AND(I4137&gt;0, I4137&lt;35), VLOOKUP(I4137, $A$63:$C$96, 3))</f>
        <v>2980</v>
      </c>
      <c r="M4137" s="5">
        <f t="shared" si="583"/>
        <v>963.80831720799949</v>
      </c>
      <c r="N4137" s="5">
        <v>380.73690899023256</v>
      </c>
      <c r="O4137" s="5">
        <f t="shared" si="590"/>
        <v>1845.1349999999998</v>
      </c>
      <c r="P4137" s="5">
        <f t="shared" si="591"/>
        <v>1845.1349999999998</v>
      </c>
      <c r="Q4137" s="5">
        <f t="shared" si="585"/>
        <v>487.20077413479089</v>
      </c>
      <c r="R4137" s="5">
        <f>IF(O4137&gt;(P4137+U4137),O4137-P4137-U4137, 0)</f>
        <v>0</v>
      </c>
      <c r="S4137" s="5">
        <f t="shared" si="586"/>
        <v>195.54549741961748</v>
      </c>
      <c r="T4137" s="5">
        <f t="shared" si="587"/>
        <v>1903.1278197883823</v>
      </c>
      <c r="U4137" s="5">
        <f>IF(O4137&gt;P4137,IF(V4136*($B$6/100)&gt;=O4137-P4137,(O4137-P4137), V4136*($B$6/100)), 0)</f>
        <v>0</v>
      </c>
      <c r="V4137" s="5">
        <f>V4136+(T4137*($B$5/100))-(U4137/($B$6/100))</f>
        <v>3074583.0868834662</v>
      </c>
      <c r="W4137" s="5">
        <f t="shared" si="588"/>
        <v>76864.577172086661</v>
      </c>
    </row>
    <row r="4138" spans="4:23" x14ac:dyDescent="0.25">
      <c r="D4138">
        <f t="shared" si="589"/>
        <v>4136</v>
      </c>
      <c r="E4138" s="3">
        <v>44003</v>
      </c>
      <c r="F4138" s="4">
        <v>0.33333333333333331</v>
      </c>
      <c r="G4138">
        <v>40</v>
      </c>
      <c r="H4138">
        <v>10</v>
      </c>
      <c r="I4138" s="5">
        <f t="shared" si="584"/>
        <v>6</v>
      </c>
      <c r="J4138" s="22">
        <v>3.4147765795816156E-4</v>
      </c>
      <c r="K4138">
        <v>6.792E-5</v>
      </c>
      <c r="L4138" s="5" cm="1">
        <f t="array" ref="L4138">_xlfn.IFS(I4138=0, 0, I4138&gt;34, 0, AND(I4138&gt;0, I4138&lt;35), VLOOKUP(I4138, $A$63:$C$96, 3))</f>
        <v>2980</v>
      </c>
      <c r="M4138" s="5">
        <f t="shared" si="583"/>
        <v>1622.0188753012674</v>
      </c>
      <c r="N4138" s="5">
        <v>441.25752513961595</v>
      </c>
      <c r="O4138" s="5">
        <f t="shared" si="590"/>
        <v>1913.3063999999999</v>
      </c>
      <c r="P4138" s="5">
        <f t="shared" si="591"/>
        <v>1913.3063999999999</v>
      </c>
      <c r="Q4138" s="5">
        <f t="shared" si="585"/>
        <v>487.20077413479089</v>
      </c>
      <c r="R4138" s="5">
        <f>IF(O4138&gt;(P4138+U4138),O4138-P4138-U4138, 0)</f>
        <v>0</v>
      </c>
      <c r="S4138" s="5">
        <f t="shared" si="586"/>
        <v>226.62873024949928</v>
      </c>
      <c r="T4138" s="5">
        <f t="shared" si="587"/>
        <v>2462.0837450517679</v>
      </c>
      <c r="U4138" s="5">
        <f>IF(O4138&gt;P4138,IF(V4137*($B$6/100)&gt;=O4138-P4138,(O4138-P4138), V4137*($B$6/100)), 0)</f>
        <v>0</v>
      </c>
      <c r="V4138" s="5">
        <f>V4137+(T4138*($B$5/100))-(U4138/($B$6/100))</f>
        <v>3076306.5455050026</v>
      </c>
      <c r="W4138" s="5">
        <f t="shared" si="588"/>
        <v>76907.663637625068</v>
      </c>
    </row>
    <row r="4139" spans="4:23" x14ac:dyDescent="0.25">
      <c r="D4139">
        <f t="shared" si="589"/>
        <v>4137</v>
      </c>
      <c r="E4139" s="3">
        <v>44003</v>
      </c>
      <c r="F4139" s="4">
        <v>0.375</v>
      </c>
      <c r="G4139">
        <v>50</v>
      </c>
      <c r="H4139">
        <v>10</v>
      </c>
      <c r="I4139" s="5">
        <f t="shared" si="584"/>
        <v>7</v>
      </c>
      <c r="J4139" s="22">
        <v>4.8004830176727058E-4</v>
      </c>
      <c r="K4139">
        <v>7.9609999999999992E-5</v>
      </c>
      <c r="L4139" s="5" cm="1">
        <f t="array" ref="L4139">_xlfn.IFS(I4139=0, 0, I4139&gt;34, 0, AND(I4139&gt;0, I4139&lt;35), VLOOKUP(I4139, $A$63:$C$96, 3))</f>
        <v>4800</v>
      </c>
      <c r="M4139" s="5">
        <f t="shared" si="583"/>
        <v>2280.2294333945351</v>
      </c>
      <c r="N4139" s="5">
        <v>608.5600277267738</v>
      </c>
      <c r="O4139" s="5">
        <f t="shared" si="590"/>
        <v>2242.6136999999999</v>
      </c>
      <c r="P4139" s="5">
        <f t="shared" si="591"/>
        <v>2242.6136999999999</v>
      </c>
      <c r="Q4139" s="5">
        <f t="shared" si="585"/>
        <v>487.20077413479089</v>
      </c>
      <c r="R4139" s="5">
        <f>IF(O4139&gt;(P4139+U4139),O4139-P4139-U4139, 0)</f>
        <v>0</v>
      </c>
      <c r="S4139" s="5">
        <f t="shared" si="586"/>
        <v>312.55486537182833</v>
      </c>
      <c r="T4139" s="5">
        <f t="shared" si="587"/>
        <v>4525.0608680227069</v>
      </c>
      <c r="U4139" s="5">
        <f>IF(O4139&gt;P4139,IF(V4138*($B$6/100)&gt;=O4139-P4139,(O4139-P4139), V4138*($B$6/100)), 0)</f>
        <v>0</v>
      </c>
      <c r="V4139" s="5">
        <f>V4138+(T4139*($B$5/100))-(U4139/($B$6/100))</f>
        <v>3079474.0881126183</v>
      </c>
      <c r="W4139" s="5">
        <f t="shared" si="588"/>
        <v>76986.852202815455</v>
      </c>
    </row>
    <row r="4140" spans="4:23" x14ac:dyDescent="0.25">
      <c r="D4140">
        <f t="shared" si="589"/>
        <v>4138</v>
      </c>
      <c r="E4140" s="3">
        <v>44003</v>
      </c>
      <c r="F4140" s="4">
        <v>0.41666666666666669</v>
      </c>
      <c r="G4140">
        <v>40</v>
      </c>
      <c r="H4140">
        <v>7</v>
      </c>
      <c r="I4140" s="5">
        <f t="shared" si="584"/>
        <v>6</v>
      </c>
      <c r="J4140" s="22">
        <v>5.3448676897799199E-4</v>
      </c>
      <c r="K4140">
        <v>9.1940000000000004E-5</v>
      </c>
      <c r="L4140" s="5" cm="1">
        <f t="array" ref="L4140">_xlfn.IFS(I4140=0, 0, I4140&gt;34, 0, AND(I4140&gt;0, I4140&lt;35), VLOOKUP(I4140, $A$63:$C$96, 3))</f>
        <v>2980</v>
      </c>
      <c r="M4140" s="5">
        <f t="shared" si="583"/>
        <v>2538.812152645462</v>
      </c>
      <c r="N4140" s="5">
        <v>761.81384019825055</v>
      </c>
      <c r="O4140" s="5">
        <f t="shared" si="590"/>
        <v>2589.9498000000003</v>
      </c>
      <c r="P4140" s="5">
        <f t="shared" si="591"/>
        <v>2589.9498000000003</v>
      </c>
      <c r="Q4140" s="5">
        <f t="shared" si="585"/>
        <v>487.20077413479089</v>
      </c>
      <c r="R4140" s="5">
        <f>IF(O4140&gt;(P4140+U4140),O4140-P4140-U4140, 0)</f>
        <v>0</v>
      </c>
      <c r="S4140" s="5">
        <f t="shared" si="586"/>
        <v>391.26562937594667</v>
      </c>
      <c r="T4140" s="5">
        <f t="shared" si="587"/>
        <v>2537.5967232695148</v>
      </c>
      <c r="U4140" s="5">
        <f>IF(O4140&gt;P4140,IF(V4139*($B$6/100)&gt;=O4140-P4140,(O4140-P4140), V4139*($B$6/100)), 0)</f>
        <v>0</v>
      </c>
      <c r="V4140" s="5">
        <f>V4139+(T4140*($B$5/100))-(U4140/($B$6/100))</f>
        <v>3081250.4058189071</v>
      </c>
      <c r="W4140" s="5">
        <f t="shared" si="588"/>
        <v>77031.260145472683</v>
      </c>
    </row>
    <row r="4141" spans="4:23" x14ac:dyDescent="0.25">
      <c r="D4141">
        <f t="shared" si="589"/>
        <v>4139</v>
      </c>
      <c r="E4141" s="3">
        <v>44003</v>
      </c>
      <c r="F4141" s="4">
        <v>0.45833333333333331</v>
      </c>
      <c r="G4141">
        <v>40</v>
      </c>
      <c r="H4141">
        <v>1</v>
      </c>
      <c r="I4141" s="5">
        <f t="shared" si="584"/>
        <v>6</v>
      </c>
      <c r="J4141" s="22">
        <v>3.8354374625735536E-4</v>
      </c>
      <c r="K4141">
        <v>9.166E-5</v>
      </c>
      <c r="L4141" s="5" cm="1">
        <f t="array" ref="L4141">_xlfn.IFS(I4141=0, 0, I4141&gt;34, 0, AND(I4141&gt;0, I4141&lt;35), VLOOKUP(I4141, $A$63:$C$96, 3))</f>
        <v>2980</v>
      </c>
      <c r="M4141" s="5">
        <f t="shared" si="583"/>
        <v>1821.8327947224379</v>
      </c>
      <c r="N4141" s="5">
        <v>738.71938369432667</v>
      </c>
      <c r="O4141" s="5">
        <f t="shared" si="590"/>
        <v>2582.0622000000003</v>
      </c>
      <c r="P4141" s="5">
        <f t="shared" si="591"/>
        <v>2582.0622000000003</v>
      </c>
      <c r="Q4141" s="5">
        <f t="shared" si="585"/>
        <v>487.20077413479089</v>
      </c>
      <c r="R4141" s="5">
        <f>IF(O4141&gt;(P4141+U4141),O4141-P4141-U4141, 0)</f>
        <v>0</v>
      </c>
      <c r="S4141" s="5">
        <f t="shared" si="586"/>
        <v>379.40437590127669</v>
      </c>
      <c r="T4141" s="5">
        <f t="shared" si="587"/>
        <v>1840.3662188211611</v>
      </c>
      <c r="U4141" s="5">
        <f>IF(O4141&gt;P4141,IF(V4140*($B$6/100)&gt;=O4141-P4141,(O4141-P4141), V4140*($B$6/100)), 0)</f>
        <v>0</v>
      </c>
      <c r="V4141" s="5">
        <f>V4140+(T4141*($B$5/100))-(U4141/($B$6/100))</f>
        <v>3082538.6621720819</v>
      </c>
      <c r="W4141" s="5">
        <f t="shared" si="588"/>
        <v>77063.466554302053</v>
      </c>
    </row>
    <row r="4142" spans="4:23" x14ac:dyDescent="0.25">
      <c r="D4142">
        <f t="shared" si="589"/>
        <v>4140</v>
      </c>
      <c r="E4142" s="3">
        <v>44003</v>
      </c>
      <c r="F4142" s="4">
        <v>0.5</v>
      </c>
      <c r="G4142">
        <v>40</v>
      </c>
      <c r="H4142">
        <v>9</v>
      </c>
      <c r="I4142" s="5">
        <f t="shared" si="584"/>
        <v>6</v>
      </c>
      <c r="J4142" s="22">
        <v>7.1264902530398936E-4</v>
      </c>
      <c r="K4142">
        <v>8.2039999999999994E-5</v>
      </c>
      <c r="L4142" s="5" cm="1">
        <f t="array" ref="L4142">_xlfn.IFS(I4142=0, 0, I4142&gt;34, 0, AND(I4142&gt;0, I4142&lt;35), VLOOKUP(I4142, $A$63:$C$96, 3))</f>
        <v>2980</v>
      </c>
      <c r="M4142" s="5">
        <f t="shared" si="583"/>
        <v>3385.0828701939495</v>
      </c>
      <c r="N4142" s="5">
        <v>673.37335207176807</v>
      </c>
      <c r="O4142" s="5">
        <f t="shared" si="590"/>
        <v>2311.0668000000001</v>
      </c>
      <c r="P4142" s="5">
        <f t="shared" si="591"/>
        <v>2311.0668000000001</v>
      </c>
      <c r="Q4142" s="5">
        <f t="shared" si="585"/>
        <v>487.20077413479089</v>
      </c>
      <c r="R4142" s="5">
        <f>IF(O4142&gt;(P4142+U4142),O4142-P4142-U4142, 0)</f>
        <v>0</v>
      </c>
      <c r="S4142" s="5">
        <f t="shared" si="586"/>
        <v>345.84282209258333</v>
      </c>
      <c r="T4142" s="5">
        <f t="shared" si="587"/>
        <v>3708.1732481013664</v>
      </c>
      <c r="U4142" s="5">
        <f>IF(O4142&gt;P4142,IF(V4141*($B$6/100)&gt;=O4142-P4142,(O4142-P4142), V4141*($B$6/100)), 0)</f>
        <v>0</v>
      </c>
      <c r="V4142" s="5">
        <f>V4141+(T4142*($B$5/100))-(U4142/($B$6/100))</f>
        <v>3085134.3834457528</v>
      </c>
      <c r="W4142" s="5">
        <f t="shared" si="588"/>
        <v>77128.359586143823</v>
      </c>
    </row>
    <row r="4143" spans="4:23" x14ac:dyDescent="0.25">
      <c r="D4143">
        <f t="shared" si="589"/>
        <v>4141</v>
      </c>
      <c r="E4143" s="3">
        <v>44003</v>
      </c>
      <c r="F4143" s="4">
        <v>0.54166666666666663</v>
      </c>
      <c r="G4143">
        <v>50</v>
      </c>
      <c r="H4143">
        <v>7</v>
      </c>
      <c r="I4143" s="5">
        <f t="shared" si="584"/>
        <v>7</v>
      </c>
      <c r="J4143" s="22">
        <v>5.5180809945413068E-4</v>
      </c>
      <c r="K4143">
        <v>8.1119999999999996E-5</v>
      </c>
      <c r="L4143" s="5" cm="1">
        <f t="array" ref="L4143">_xlfn.IFS(I4143=0, 0, I4143&gt;34, 0, AND(I4143&gt;0, I4143&lt;35), VLOOKUP(I4143, $A$63:$C$96, 3))</f>
        <v>4800</v>
      </c>
      <c r="M4143" s="5">
        <f t="shared" si="583"/>
        <v>2621.0884724071207</v>
      </c>
      <c r="N4143" s="5">
        <v>658.3077654439752</v>
      </c>
      <c r="O4143" s="5">
        <f t="shared" si="590"/>
        <v>2285.1504</v>
      </c>
      <c r="P4143" s="5">
        <f t="shared" si="591"/>
        <v>2285.1504</v>
      </c>
      <c r="Q4143" s="5">
        <f t="shared" si="585"/>
        <v>487.20077413479089</v>
      </c>
      <c r="R4143" s="5">
        <f>IF(O4143&gt;(P4143+U4143),O4143-P4143-U4143, 0)</f>
        <v>0</v>
      </c>
      <c r="S4143" s="5">
        <f t="shared" si="586"/>
        <v>338.10517554062886</v>
      </c>
      <c r="T4143" s="5">
        <f t="shared" si="587"/>
        <v>4797.832896866491</v>
      </c>
      <c r="U4143" s="5">
        <f>IF(O4143&gt;P4143,IF(V4142*($B$6/100)&gt;=O4143-P4143,(O4143-P4143), V4142*($B$6/100)), 0)</f>
        <v>0</v>
      </c>
      <c r="V4143" s="5">
        <f>V4142+(T4143*($B$5/100))-(U4143/($B$6/100))</f>
        <v>3088492.8664735593</v>
      </c>
      <c r="W4143" s="5">
        <f t="shared" si="588"/>
        <v>77212.321661838985</v>
      </c>
    </row>
    <row r="4144" spans="4:23" x14ac:dyDescent="0.25">
      <c r="D4144">
        <f t="shared" si="589"/>
        <v>4142</v>
      </c>
      <c r="E4144" s="3">
        <v>44003</v>
      </c>
      <c r="F4144" s="4">
        <v>0.58333333333333337</v>
      </c>
      <c r="G4144">
        <v>60</v>
      </c>
      <c r="H4144">
        <v>8</v>
      </c>
      <c r="I4144" s="5">
        <f t="shared" si="584"/>
        <v>8</v>
      </c>
      <c r="J4144" s="22">
        <v>6.6563398544018453E-4</v>
      </c>
      <c r="K4144">
        <v>7.2490000000000006E-5</v>
      </c>
      <c r="L4144" s="5" cm="1">
        <f t="array" ref="L4144">_xlfn.IFS(I4144=0, 0, I4144&gt;34, 0, AND(I4144&gt;0, I4144&lt;35), VLOOKUP(I4144, $A$63:$C$96, 3))</f>
        <v>7160</v>
      </c>
      <c r="M4144" s="5">
        <f t="shared" si="583"/>
        <v>3161.7614308408765</v>
      </c>
      <c r="N4144" s="5">
        <v>604.89383378720504</v>
      </c>
      <c r="O4144" s="5">
        <f t="shared" si="590"/>
        <v>2042.0433</v>
      </c>
      <c r="P4144" s="5">
        <f t="shared" si="591"/>
        <v>2042.0433</v>
      </c>
      <c r="Q4144" s="5">
        <f t="shared" si="585"/>
        <v>487.20077413479089</v>
      </c>
      <c r="R4144" s="5">
        <f>IF(O4144&gt;(P4144+U4144),O4144-P4144-U4144, 0)</f>
        <v>0</v>
      </c>
      <c r="S4144" s="5">
        <f t="shared" si="586"/>
        <v>310.67191759182168</v>
      </c>
      <c r="T4144" s="5">
        <f t="shared" si="587"/>
        <v>7969.0462132490566</v>
      </c>
      <c r="U4144" s="5">
        <f>IF(O4144&gt;P4144,IF(V4143*($B$6/100)&gt;=O4144-P4144,(O4144-P4144), V4143*($B$6/100)), 0)</f>
        <v>0</v>
      </c>
      <c r="V4144" s="5">
        <f>V4143+(T4144*($B$5/100))-(U4144/($B$6/100))</f>
        <v>3094071.1988228336</v>
      </c>
      <c r="W4144" s="5">
        <f t="shared" si="588"/>
        <v>77351.779970570846</v>
      </c>
    </row>
    <row r="4145" spans="4:23" x14ac:dyDescent="0.25">
      <c r="D4145">
        <f t="shared" si="589"/>
        <v>4143</v>
      </c>
      <c r="E4145" s="3">
        <v>44003</v>
      </c>
      <c r="F4145" s="4">
        <v>0.625</v>
      </c>
      <c r="G4145">
        <v>40</v>
      </c>
      <c r="H4145">
        <v>4</v>
      </c>
      <c r="I4145" s="5">
        <f t="shared" si="584"/>
        <v>6</v>
      </c>
      <c r="J4145" s="22">
        <v>4.62726971291132E-4</v>
      </c>
      <c r="K4145">
        <v>6.5979999999999988E-5</v>
      </c>
      <c r="L4145" s="5" cm="1">
        <f t="array" ref="L4145">_xlfn.IFS(I4145=0, 0, I4145&gt;34, 0, AND(I4145&gt;0, I4145&lt;35), VLOOKUP(I4145, $A$63:$C$96, 3))</f>
        <v>2980</v>
      </c>
      <c r="M4145" s="5">
        <f t="shared" si="583"/>
        <v>2197.9531136328769</v>
      </c>
      <c r="N4145" s="5">
        <v>535.34597228735538</v>
      </c>
      <c r="O4145" s="5">
        <f t="shared" si="590"/>
        <v>1858.6565999999998</v>
      </c>
      <c r="P4145" s="5">
        <f t="shared" si="591"/>
        <v>1858.6565999999998</v>
      </c>
      <c r="Q4145" s="5">
        <f t="shared" si="585"/>
        <v>487.20077413479089</v>
      </c>
      <c r="R4145" s="5">
        <f>IF(O4145&gt;(P4145+U4145),O4145-P4145-U4145, 0)</f>
        <v>0</v>
      </c>
      <c r="S4145" s="5">
        <f t="shared" si="586"/>
        <v>274.95231476285704</v>
      </c>
      <c r="T4145" s="5">
        <f t="shared" si="587"/>
        <v>3044.3441988700201</v>
      </c>
      <c r="U4145" s="5">
        <f>IF(O4145&gt;P4145,IF(V4144*($B$6/100)&gt;=O4145-P4145,(O4145-P4145), V4144*($B$6/100)), 0)</f>
        <v>0</v>
      </c>
      <c r="V4145" s="5">
        <f>V4144+(T4145*($B$5/100))-(U4145/($B$6/100))</f>
        <v>3096202.2397620426</v>
      </c>
      <c r="W4145" s="5">
        <f t="shared" si="588"/>
        <v>77405.055994051072</v>
      </c>
    </row>
    <row r="4146" spans="4:23" x14ac:dyDescent="0.25">
      <c r="D4146">
        <f t="shared" si="589"/>
        <v>4144</v>
      </c>
      <c r="E4146" s="3">
        <v>44003</v>
      </c>
      <c r="F4146" s="4">
        <v>0.66666666666666663</v>
      </c>
      <c r="G4146">
        <v>30</v>
      </c>
      <c r="H4146">
        <v>0</v>
      </c>
      <c r="I4146" s="5">
        <f t="shared" si="584"/>
        <v>4</v>
      </c>
      <c r="J4146" s="22">
        <v>1.9300911101983044E-4</v>
      </c>
      <c r="K4146">
        <v>6.5630000000000007E-5</v>
      </c>
      <c r="L4146" s="5" cm="1">
        <f t="array" ref="L4146">_xlfn.IFS(I4146=0, 0, I4146&gt;34, 0, AND(I4146&gt;0, I4146&lt;35), VLOOKUP(I4146, $A$63:$C$96, 3))</f>
        <v>740</v>
      </c>
      <c r="M4146" s="5">
        <f t="shared" si="583"/>
        <v>916.79327734419462</v>
      </c>
      <c r="N4146" s="5">
        <v>508.15332621910773</v>
      </c>
      <c r="O4146" s="5">
        <f t="shared" si="590"/>
        <v>1848.7971000000002</v>
      </c>
      <c r="P4146" s="5">
        <f t="shared" si="591"/>
        <v>1656.7932773441946</v>
      </c>
      <c r="Q4146" s="5">
        <f t="shared" si="585"/>
        <v>0</v>
      </c>
      <c r="R4146" s="5">
        <f>IF(O4146&gt;(P4146+U4146),O4146-P4146-U4146, 0)</f>
        <v>0</v>
      </c>
      <c r="S4146" s="5">
        <f t="shared" si="586"/>
        <v>0</v>
      </c>
      <c r="T4146" s="5">
        <f t="shared" si="587"/>
        <v>0</v>
      </c>
      <c r="U4146" s="5">
        <f>IF(O4146&gt;P4146,IF(V4145*($B$6/100)&gt;=O4146-P4146,(O4146-P4146), V4145*($B$6/100)), 0)</f>
        <v>192.00382265580561</v>
      </c>
      <c r="V4146" s="5">
        <f>V4145+(T4146*($B$5/100))-(U4146/($B$6/100))</f>
        <v>3095927.9485868202</v>
      </c>
      <c r="W4146" s="5">
        <f t="shared" si="588"/>
        <v>77398.198714670507</v>
      </c>
    </row>
    <row r="4147" spans="4:23" x14ac:dyDescent="0.25">
      <c r="D4147">
        <f t="shared" si="589"/>
        <v>4145</v>
      </c>
      <c r="E4147" s="3">
        <v>44003</v>
      </c>
      <c r="F4147" s="4">
        <v>0.70833333333333337</v>
      </c>
      <c r="G4147">
        <v>40</v>
      </c>
      <c r="H4147">
        <v>0</v>
      </c>
      <c r="I4147" s="5">
        <f t="shared" si="584"/>
        <v>6</v>
      </c>
      <c r="J4147" s="22">
        <v>1.3609616802680351E-4</v>
      </c>
      <c r="K4147">
        <v>7.6219999999999999E-5</v>
      </c>
      <c r="L4147" s="5" cm="1">
        <f t="array" ref="L4147">_xlfn.IFS(I4147=0, 0, I4147&gt;34, 0, AND(I4147&gt;0, I4147&lt;35), VLOOKUP(I4147, $A$63:$C$96, 3))</f>
        <v>2980</v>
      </c>
      <c r="M4147" s="5">
        <f t="shared" si="583"/>
        <v>646.45679812731669</v>
      </c>
      <c r="N4147" s="5">
        <v>523.32071116460077</v>
      </c>
      <c r="O4147" s="5">
        <f t="shared" si="590"/>
        <v>2147.1174000000001</v>
      </c>
      <c r="P4147" s="5">
        <f t="shared" si="591"/>
        <v>2147.1174000000001</v>
      </c>
      <c r="Q4147" s="5">
        <f t="shared" si="585"/>
        <v>487.20077413479089</v>
      </c>
      <c r="R4147" s="5">
        <f>IF(O4147&gt;(P4147+U4147),O4147-P4147-U4147, 0)</f>
        <v>0</v>
      </c>
      <c r="S4147" s="5">
        <f t="shared" si="586"/>
        <v>268.77617157231026</v>
      </c>
      <c r="T4147" s="5">
        <f t="shared" si="587"/>
        <v>1210.5632265550064</v>
      </c>
      <c r="U4147" s="5">
        <f>IF(O4147&gt;P4147,IF(V4146*($B$6/100)&gt;=O4147-P4147,(O4147-P4147), V4146*($B$6/100)), 0)</f>
        <v>0</v>
      </c>
      <c r="V4147" s="5">
        <f>V4146+(T4147*($B$5/100))-(U4147/($B$6/100))</f>
        <v>3096775.3428454087</v>
      </c>
      <c r="W4147" s="5">
        <f t="shared" si="588"/>
        <v>77419.383571135215</v>
      </c>
    </row>
    <row r="4148" spans="4:23" x14ac:dyDescent="0.25">
      <c r="D4148">
        <f t="shared" si="589"/>
        <v>4146</v>
      </c>
      <c r="E4148" s="3">
        <v>44003</v>
      </c>
      <c r="F4148" s="4">
        <v>0.75</v>
      </c>
      <c r="G4148">
        <v>40</v>
      </c>
      <c r="H4148">
        <v>0</v>
      </c>
      <c r="I4148" s="5">
        <f t="shared" si="584"/>
        <v>6</v>
      </c>
      <c r="J4148" s="22">
        <v>7.9183225033776597E-5</v>
      </c>
      <c r="K4148">
        <v>1.1107000000000001E-4</v>
      </c>
      <c r="L4148" s="5" cm="1">
        <f t="array" ref="L4148">_xlfn.IFS(I4148=0, 0, I4148&gt;34, 0, AND(I4148&gt;0, I4148&lt;35), VLOOKUP(I4148, $A$63:$C$96, 3))</f>
        <v>2980</v>
      </c>
      <c r="M4148" s="5">
        <f t="shared" si="583"/>
        <v>376.12031891043887</v>
      </c>
      <c r="N4148" s="5">
        <v>613.11292056177399</v>
      </c>
      <c r="O4148" s="5">
        <f t="shared" si="590"/>
        <v>3128.8419000000004</v>
      </c>
      <c r="P4148" s="5">
        <f t="shared" si="591"/>
        <v>3128.8419000000004</v>
      </c>
      <c r="Q4148" s="5">
        <f t="shared" si="585"/>
        <v>227.27841891043863</v>
      </c>
      <c r="R4148" s="5">
        <f>IF(O4148&gt;(P4148+U4148),O4148-P4148-U4148, 0)</f>
        <v>0</v>
      </c>
      <c r="S4148" s="5">
        <f t="shared" si="586"/>
        <v>0</v>
      </c>
      <c r="T4148" s="5">
        <f t="shared" si="587"/>
        <v>227.27841891043863</v>
      </c>
      <c r="U4148" s="5">
        <f>IF(O4148&gt;P4148,IF(V4147*($B$6/100)&gt;=O4148-P4148,(O4148-P4148), V4147*($B$6/100)), 0)</f>
        <v>0</v>
      </c>
      <c r="V4148" s="5">
        <f>V4147+(T4148*($B$5/100))-(U4148/($B$6/100))</f>
        <v>3096934.4377386458</v>
      </c>
      <c r="W4148" s="5">
        <f t="shared" si="588"/>
        <v>77423.360943466148</v>
      </c>
    </row>
    <row r="4149" spans="4:23" x14ac:dyDescent="0.25">
      <c r="D4149">
        <f t="shared" si="589"/>
        <v>4147</v>
      </c>
      <c r="E4149" s="3">
        <v>44003</v>
      </c>
      <c r="F4149" s="4">
        <v>0.79166666666666663</v>
      </c>
      <c r="G4149">
        <v>10</v>
      </c>
      <c r="H4149">
        <v>0</v>
      </c>
      <c r="I4149" s="5">
        <f t="shared" si="584"/>
        <v>1</v>
      </c>
      <c r="J4149" s="22">
        <v>5.196399142841589E-5</v>
      </c>
      <c r="K4149">
        <v>1.3045999999999999E-4</v>
      </c>
      <c r="L4149" s="5" cm="1">
        <f t="array" ref="L4149">_xlfn.IFS(I4149=0, 0, I4149&gt;34, 0, AND(I4149&gt;0, I4149&lt;35), VLOOKUP(I4149, $A$63:$C$96, 3))</f>
        <v>0</v>
      </c>
      <c r="M4149" s="5">
        <f t="shared" si="583"/>
        <v>246.82895928497547</v>
      </c>
      <c r="N4149" s="5">
        <v>694.83282156638154</v>
      </c>
      <c r="O4149" s="5">
        <f t="shared" si="590"/>
        <v>3675.0581999999999</v>
      </c>
      <c r="P4149" s="5">
        <f t="shared" si="591"/>
        <v>246.82895928497547</v>
      </c>
      <c r="Q4149" s="5">
        <f t="shared" si="585"/>
        <v>0</v>
      </c>
      <c r="R4149" s="5">
        <f>IF(O4149&gt;(P4149+U4149),O4149-P4149-U4149, 0)</f>
        <v>0</v>
      </c>
      <c r="S4149" s="5">
        <f t="shared" si="586"/>
        <v>0</v>
      </c>
      <c r="T4149" s="5">
        <f t="shared" si="587"/>
        <v>0</v>
      </c>
      <c r="U4149" s="5">
        <f>IF(O4149&gt;P4149,IF(V4148*($B$6/100)&gt;=O4149-P4149,(O4149-P4149), V4148*($B$6/100)), 0)</f>
        <v>3428.2292407150244</v>
      </c>
      <c r="V4149" s="5">
        <f>V4148+(T4149*($B$5/100))-(U4149/($B$6/100))</f>
        <v>3092036.9673947673</v>
      </c>
      <c r="W4149" s="5">
        <f t="shared" si="588"/>
        <v>77300.924184869189</v>
      </c>
    </row>
    <row r="4150" spans="4:23" x14ac:dyDescent="0.25">
      <c r="D4150">
        <f t="shared" si="589"/>
        <v>4148</v>
      </c>
      <c r="E4150" s="3">
        <v>44003</v>
      </c>
      <c r="F4150" s="4">
        <v>0.83333333333333337</v>
      </c>
      <c r="G4150">
        <v>20</v>
      </c>
      <c r="H4150">
        <v>3</v>
      </c>
      <c r="I4150" s="5">
        <f t="shared" si="584"/>
        <v>3</v>
      </c>
      <c r="J4150" s="22">
        <v>9.1555603945304181E-5</v>
      </c>
      <c r="K4150">
        <v>1.3350999999999999E-4</v>
      </c>
      <c r="L4150" s="5" cm="1">
        <f t="array" ref="L4150">_xlfn.IFS(I4150=0, 0, I4150&gt;34, 0, AND(I4150&gt;0, I4150&lt;35), VLOOKUP(I4150, $A$63:$C$96, 3))</f>
        <v>232</v>
      </c>
      <c r="M4150" s="5">
        <f t="shared" si="583"/>
        <v>434.88911874019487</v>
      </c>
      <c r="N4150" s="5">
        <v>717.07903082607356</v>
      </c>
      <c r="O4150" s="5">
        <f t="shared" si="590"/>
        <v>3760.9766999999997</v>
      </c>
      <c r="P4150" s="5">
        <f t="shared" si="591"/>
        <v>666.88911874019482</v>
      </c>
      <c r="Q4150" s="5">
        <f t="shared" si="585"/>
        <v>0</v>
      </c>
      <c r="R4150" s="5">
        <f>IF(O4150&gt;(P4150+U4150),O4150-P4150-U4150, 0)</f>
        <v>0</v>
      </c>
      <c r="S4150" s="5">
        <f t="shared" si="586"/>
        <v>0</v>
      </c>
      <c r="T4150" s="5">
        <f t="shared" si="587"/>
        <v>0</v>
      </c>
      <c r="U4150" s="5">
        <f>IF(O4150&gt;P4150,IF(V4149*($B$6/100)&gt;=O4150-P4150,(O4150-P4150), V4149*($B$6/100)), 0)</f>
        <v>3094.0875812598051</v>
      </c>
      <c r="V4150" s="5">
        <f>V4149+(T4150*($B$5/100))-(U4150/($B$6/100))</f>
        <v>3087616.8422786817</v>
      </c>
      <c r="W4150" s="5">
        <f t="shared" si="588"/>
        <v>77190.421056967039</v>
      </c>
    </row>
    <row r="4151" spans="4:23" x14ac:dyDescent="0.25">
      <c r="D4151">
        <f t="shared" si="589"/>
        <v>4149</v>
      </c>
      <c r="E4151" s="3">
        <v>44003</v>
      </c>
      <c r="F4151" s="4">
        <v>0.875</v>
      </c>
      <c r="G4151">
        <v>10</v>
      </c>
      <c r="H4151">
        <v>0</v>
      </c>
      <c r="I4151" s="5">
        <f t="shared" si="584"/>
        <v>1</v>
      </c>
      <c r="J4151" s="22">
        <v>1.4846854693833111E-5</v>
      </c>
      <c r="K4151">
        <v>1.428E-4</v>
      </c>
      <c r="L4151" s="5" cm="1">
        <f t="array" ref="L4151">_xlfn.IFS(I4151=0, 0, I4151&gt;34, 0, AND(I4151&gt;0, I4151&lt;35), VLOOKUP(I4151, $A$63:$C$96, 3))</f>
        <v>0</v>
      </c>
      <c r="M4151" s="5">
        <f t="shared" si="583"/>
        <v>70.522559795707281</v>
      </c>
      <c r="N4151" s="5">
        <v>592.03533655847707</v>
      </c>
      <c r="O4151" s="5">
        <f t="shared" si="590"/>
        <v>4022.6759999999995</v>
      </c>
      <c r="P4151" s="5">
        <f t="shared" si="591"/>
        <v>70.522559795707281</v>
      </c>
      <c r="Q4151" s="5">
        <f t="shared" si="585"/>
        <v>0</v>
      </c>
      <c r="R4151" s="5">
        <f>IF(O4151&gt;(P4151+U4151),O4151-P4151-U4151, 0)</f>
        <v>0</v>
      </c>
      <c r="S4151" s="5">
        <f t="shared" si="586"/>
        <v>0</v>
      </c>
      <c r="T4151" s="5">
        <f t="shared" si="587"/>
        <v>0</v>
      </c>
      <c r="U4151" s="5">
        <f>IF(O4151&gt;P4151,IF(V4150*($B$6/100)&gt;=O4151-P4151,(O4151-P4151), V4150*($B$6/100)), 0)</f>
        <v>3952.1534402042921</v>
      </c>
      <c r="V4151" s="5">
        <f>V4150+(T4151*($B$5/100))-(U4151/($B$6/100))</f>
        <v>3081970.9087926755</v>
      </c>
      <c r="W4151" s="5">
        <f t="shared" si="588"/>
        <v>77049.272719816887</v>
      </c>
    </row>
    <row r="4152" spans="4:23" x14ac:dyDescent="0.25">
      <c r="D4152">
        <f t="shared" si="589"/>
        <v>4150</v>
      </c>
      <c r="E4152" s="3">
        <v>44003</v>
      </c>
      <c r="F4152" s="4">
        <v>0.91666666666666663</v>
      </c>
      <c r="G4152">
        <v>30</v>
      </c>
      <c r="H4152">
        <v>0</v>
      </c>
      <c r="I4152" s="5">
        <f t="shared" si="584"/>
        <v>4</v>
      </c>
      <c r="J4152" s="22">
        <v>0</v>
      </c>
      <c r="K4152">
        <v>1.4658E-4</v>
      </c>
      <c r="L4152" s="5" cm="1">
        <f t="array" ref="L4152">_xlfn.IFS(I4152=0, 0, I4152&gt;34, 0, AND(I4152&gt;0, I4152&lt;35), VLOOKUP(I4152, $A$63:$C$96, 3))</f>
        <v>740</v>
      </c>
      <c r="M4152" s="5">
        <f t="shared" si="583"/>
        <v>0</v>
      </c>
      <c r="N4152" s="5">
        <v>515.35466848984163</v>
      </c>
      <c r="O4152" s="5">
        <f t="shared" si="590"/>
        <v>4129.1586000000007</v>
      </c>
      <c r="P4152" s="5">
        <f t="shared" si="591"/>
        <v>740</v>
      </c>
      <c r="Q4152" s="5">
        <f t="shared" si="585"/>
        <v>0</v>
      </c>
      <c r="R4152" s="5">
        <f>IF(O4152&gt;(P4152+U4152),O4152-P4152-U4152, 0)</f>
        <v>0</v>
      </c>
      <c r="S4152" s="5">
        <f t="shared" si="586"/>
        <v>0</v>
      </c>
      <c r="T4152" s="5">
        <f t="shared" si="587"/>
        <v>0</v>
      </c>
      <c r="U4152" s="5">
        <f>IF(O4152&gt;P4152,IF(V4151*($B$6/100)&gt;=O4152-P4152,(O4152-P4152), V4151*($B$6/100)), 0)</f>
        <v>3389.1586000000007</v>
      </c>
      <c r="V4152" s="5">
        <f>V4151+(T4152*($B$5/100))-(U4152/($B$6/100))</f>
        <v>3077129.2536498182</v>
      </c>
      <c r="W4152" s="5">
        <f t="shared" si="588"/>
        <v>76928.231341245453</v>
      </c>
    </row>
    <row r="4153" spans="4:23" x14ac:dyDescent="0.25">
      <c r="D4153">
        <f t="shared" si="589"/>
        <v>4151</v>
      </c>
      <c r="E4153" s="3">
        <v>44003</v>
      </c>
      <c r="F4153" s="4">
        <v>0.95833333333333337</v>
      </c>
      <c r="G4153">
        <v>20</v>
      </c>
      <c r="H4153">
        <v>0</v>
      </c>
      <c r="I4153" s="5">
        <f t="shared" si="584"/>
        <v>3</v>
      </c>
      <c r="J4153" s="22">
        <v>0</v>
      </c>
      <c r="K4153">
        <v>1.4881000000000001E-4</v>
      </c>
      <c r="L4153" s="5" cm="1">
        <f t="array" ref="L4153">_xlfn.IFS(I4153=0, 0, I4153&gt;34, 0, AND(I4153&gt;0, I4153&lt;35), VLOOKUP(I4153, $A$63:$C$96, 3))</f>
        <v>232</v>
      </c>
      <c r="M4153" s="5">
        <f t="shared" si="583"/>
        <v>0</v>
      </c>
      <c r="N4153" s="5">
        <v>507.20164925587966</v>
      </c>
      <c r="O4153" s="5">
        <f t="shared" si="590"/>
        <v>4191.9776999999995</v>
      </c>
      <c r="P4153" s="5">
        <f t="shared" si="591"/>
        <v>232</v>
      </c>
      <c r="Q4153" s="5">
        <f t="shared" si="585"/>
        <v>0</v>
      </c>
      <c r="R4153" s="5">
        <f>IF(O4153&gt;(P4153+U4153),O4153-P4153-U4153, 0)</f>
        <v>0</v>
      </c>
      <c r="S4153" s="5">
        <f t="shared" si="586"/>
        <v>0</v>
      </c>
      <c r="T4153" s="5">
        <f t="shared" si="587"/>
        <v>0</v>
      </c>
      <c r="U4153" s="5">
        <f>IF(O4153&gt;P4153,IF(V4152*($B$6/100)&gt;=O4153-P4153,(O4153-P4153), V4152*($B$6/100)), 0)</f>
        <v>3959.9776999999995</v>
      </c>
      <c r="V4153" s="5">
        <f>V4152+(T4153*($B$5/100))-(U4153/($B$6/100))</f>
        <v>3071472.1426498182</v>
      </c>
      <c r="W4153" s="5">
        <f t="shared" si="588"/>
        <v>76786.803566245449</v>
      </c>
    </row>
    <row r="4154" spans="4:23" x14ac:dyDescent="0.25">
      <c r="D4154">
        <f t="shared" si="589"/>
        <v>4152</v>
      </c>
      <c r="E4154" s="3">
        <v>44004</v>
      </c>
      <c r="F4154" s="4">
        <v>0</v>
      </c>
      <c r="G4154">
        <v>20</v>
      </c>
      <c r="H4154">
        <v>0</v>
      </c>
      <c r="I4154" s="5">
        <f t="shared" si="584"/>
        <v>3</v>
      </c>
      <c r="J4154" s="22">
        <v>0</v>
      </c>
      <c r="K4154">
        <v>1.2887E-4</v>
      </c>
      <c r="L4154" s="5" cm="1">
        <f t="array" ref="L4154">_xlfn.IFS(I4154=0, 0, I4154&gt;34, 0, AND(I4154&gt;0, I4154&lt;35), VLOOKUP(I4154, $A$63:$C$96, 3))</f>
        <v>232</v>
      </c>
      <c r="M4154" s="5">
        <f t="shared" si="583"/>
        <v>0</v>
      </c>
      <c r="N4154" s="5">
        <v>453.65772496056098</v>
      </c>
      <c r="O4154" s="5">
        <f t="shared" si="590"/>
        <v>3630.2679000000003</v>
      </c>
      <c r="P4154" s="5">
        <f t="shared" si="591"/>
        <v>232</v>
      </c>
      <c r="Q4154" s="5">
        <f t="shared" si="585"/>
        <v>0</v>
      </c>
      <c r="R4154" s="5">
        <f>IF(O4154&gt;(P4154+U4154),O4154-P4154-U4154, 0)</f>
        <v>0</v>
      </c>
      <c r="S4154" s="5">
        <f t="shared" si="586"/>
        <v>0</v>
      </c>
      <c r="T4154" s="5">
        <f t="shared" si="587"/>
        <v>0</v>
      </c>
      <c r="U4154" s="5">
        <f>IF(O4154&gt;P4154,IF(V4153*($B$6/100)&gt;=O4154-P4154,(O4154-P4154), V4153*($B$6/100)), 0)</f>
        <v>3398.2679000000003</v>
      </c>
      <c r="V4154" s="5">
        <f>V4153+(T4154*($B$5/100))-(U4154/($B$6/100))</f>
        <v>3066617.4742212468</v>
      </c>
      <c r="W4154" s="5">
        <f t="shared" si="588"/>
        <v>76665.436855531167</v>
      </c>
    </row>
    <row r="4155" spans="4:23" x14ac:dyDescent="0.25">
      <c r="D4155">
        <f t="shared" si="589"/>
        <v>4153</v>
      </c>
      <c r="E4155" s="3">
        <v>44004</v>
      </c>
      <c r="F4155" s="4">
        <v>4.1666666666666664E-2</v>
      </c>
      <c r="G4155">
        <v>20</v>
      </c>
      <c r="H4155">
        <v>0</v>
      </c>
      <c r="I4155" s="5">
        <f t="shared" si="584"/>
        <v>3</v>
      </c>
      <c r="J4155" s="22">
        <v>0</v>
      </c>
      <c r="K4155">
        <v>9.748999999999999E-5</v>
      </c>
      <c r="L4155" s="5" cm="1">
        <f t="array" ref="L4155">_xlfn.IFS(I4155=0, 0, I4155&gt;34, 0, AND(I4155&gt;0, I4155&lt;35), VLOOKUP(I4155, $A$63:$C$96, 3))</f>
        <v>232</v>
      </c>
      <c r="M4155" s="5">
        <f t="shared" si="583"/>
        <v>0</v>
      </c>
      <c r="N4155" s="5">
        <v>384.9913705127758</v>
      </c>
      <c r="O4155" s="5">
        <f t="shared" si="590"/>
        <v>2746.2932999999998</v>
      </c>
      <c r="P4155" s="5">
        <f t="shared" si="591"/>
        <v>232</v>
      </c>
      <c r="Q4155" s="5">
        <f t="shared" si="585"/>
        <v>0</v>
      </c>
      <c r="R4155" s="5">
        <f>IF(O4155&gt;(P4155+U4155),O4155-P4155-U4155, 0)</f>
        <v>0</v>
      </c>
      <c r="S4155" s="5">
        <f t="shared" si="586"/>
        <v>0</v>
      </c>
      <c r="T4155" s="5">
        <f t="shared" si="587"/>
        <v>0</v>
      </c>
      <c r="U4155" s="5">
        <f>IF(O4155&gt;P4155,IF(V4154*($B$6/100)&gt;=O4155-P4155,(O4155-P4155), V4154*($B$6/100)), 0)</f>
        <v>2514.2932999999998</v>
      </c>
      <c r="V4155" s="5">
        <f>V4154+(T4155*($B$5/100))-(U4155/($B$6/100))</f>
        <v>3063025.6266498184</v>
      </c>
      <c r="W4155" s="5">
        <f t="shared" si="588"/>
        <v>76575.640666245454</v>
      </c>
    </row>
    <row r="4156" spans="4:23" x14ac:dyDescent="0.25">
      <c r="D4156">
        <f t="shared" si="589"/>
        <v>4154</v>
      </c>
      <c r="E4156" s="3">
        <v>44004</v>
      </c>
      <c r="F4156" s="4">
        <v>8.3333333333333329E-2</v>
      </c>
      <c r="G4156">
        <v>20</v>
      </c>
      <c r="H4156">
        <v>0</v>
      </c>
      <c r="I4156" s="5">
        <f t="shared" si="584"/>
        <v>3</v>
      </c>
      <c r="J4156" s="22">
        <v>0</v>
      </c>
      <c r="K4156">
        <v>7.9209999999999995E-5</v>
      </c>
      <c r="L4156" s="5" cm="1">
        <f t="array" ref="L4156">_xlfn.IFS(I4156=0, 0, I4156&gt;34, 0, AND(I4156&gt;0, I4156&lt;35), VLOOKUP(I4156, $A$63:$C$96, 3))</f>
        <v>232</v>
      </c>
      <c r="M4156" s="5">
        <f t="shared" si="583"/>
        <v>0</v>
      </c>
      <c r="N4156" s="5">
        <v>365.76095396445083</v>
      </c>
      <c r="O4156" s="5">
        <f t="shared" si="590"/>
        <v>2231.3456999999999</v>
      </c>
      <c r="P4156" s="5">
        <f t="shared" si="591"/>
        <v>232</v>
      </c>
      <c r="Q4156" s="5">
        <f t="shared" si="585"/>
        <v>0</v>
      </c>
      <c r="R4156" s="5">
        <f>IF(O4156&gt;(P4156+U4156),O4156-P4156-U4156, 0)</f>
        <v>0</v>
      </c>
      <c r="S4156" s="5">
        <f t="shared" si="586"/>
        <v>0</v>
      </c>
      <c r="T4156" s="5">
        <f t="shared" si="587"/>
        <v>0</v>
      </c>
      <c r="U4156" s="5">
        <f>IF(O4156&gt;P4156,IF(V4155*($B$6/100)&gt;=O4156-P4156,(O4156-P4156), V4155*($B$6/100)), 0)</f>
        <v>1999.3456999999999</v>
      </c>
      <c r="V4156" s="5">
        <f>V4155+(T4156*($B$5/100))-(U4156/($B$6/100))</f>
        <v>3060169.4185069613</v>
      </c>
      <c r="W4156" s="5">
        <f t="shared" si="588"/>
        <v>76504.235462674027</v>
      </c>
    </row>
    <row r="4157" spans="4:23" x14ac:dyDescent="0.25">
      <c r="D4157">
        <f t="shared" si="589"/>
        <v>4155</v>
      </c>
      <c r="E4157" s="3">
        <v>44004</v>
      </c>
      <c r="F4157" s="4">
        <v>0.125</v>
      </c>
      <c r="G4157">
        <v>20</v>
      </c>
      <c r="H4157">
        <v>0</v>
      </c>
      <c r="I4157" s="5">
        <f t="shared" si="584"/>
        <v>3</v>
      </c>
      <c r="J4157" s="22">
        <v>0</v>
      </c>
      <c r="K4157">
        <v>7.0390000000000009E-5</v>
      </c>
      <c r="L4157" s="5" cm="1">
        <f t="array" ref="L4157">_xlfn.IFS(I4157=0, 0, I4157&gt;34, 0, AND(I4157&gt;0, I4157&lt;35), VLOOKUP(I4157, $A$63:$C$96, 3))</f>
        <v>232</v>
      </c>
      <c r="M4157" s="5">
        <f t="shared" si="583"/>
        <v>0</v>
      </c>
      <c r="N4157" s="5">
        <v>346.54875239066456</v>
      </c>
      <c r="O4157" s="5">
        <f t="shared" si="590"/>
        <v>1982.8863000000003</v>
      </c>
      <c r="P4157" s="5">
        <f t="shared" si="591"/>
        <v>232</v>
      </c>
      <c r="Q4157" s="5">
        <f t="shared" si="585"/>
        <v>0</v>
      </c>
      <c r="R4157" s="5">
        <f>IF(O4157&gt;(P4157+U4157),O4157-P4157-U4157, 0)</f>
        <v>0</v>
      </c>
      <c r="S4157" s="5">
        <f t="shared" si="586"/>
        <v>0</v>
      </c>
      <c r="T4157" s="5">
        <f t="shared" si="587"/>
        <v>0</v>
      </c>
      <c r="U4157" s="5">
        <f>IF(O4157&gt;P4157,IF(V4156*($B$6/100)&gt;=O4157-P4157,(O4157-P4157), V4156*($B$6/100)), 0)</f>
        <v>1750.8863000000003</v>
      </c>
      <c r="V4157" s="5">
        <f>V4156+(T4157*($B$5/100))-(U4157/($B$6/100))</f>
        <v>3057668.1523641041</v>
      </c>
      <c r="W4157" s="5">
        <f t="shared" si="588"/>
        <v>76441.703809102604</v>
      </c>
    </row>
    <row r="4158" spans="4:23" x14ac:dyDescent="0.25">
      <c r="D4158">
        <f t="shared" si="589"/>
        <v>4156</v>
      </c>
      <c r="E4158" s="3">
        <v>44004</v>
      </c>
      <c r="F4158" s="4">
        <v>0.16666666666666666</v>
      </c>
      <c r="G4158">
        <v>10</v>
      </c>
      <c r="H4158">
        <v>0</v>
      </c>
      <c r="I4158" s="5">
        <f t="shared" si="584"/>
        <v>1</v>
      </c>
      <c r="J4158" s="22">
        <v>0</v>
      </c>
      <c r="K4158">
        <v>6.7400000000000012E-5</v>
      </c>
      <c r="L4158" s="5" cm="1">
        <f t="array" ref="L4158">_xlfn.IFS(I4158=0, 0, I4158&gt;34, 0, AND(I4158&gt;0, I4158&lt;35), VLOOKUP(I4158, $A$63:$C$96, 3))</f>
        <v>0</v>
      </c>
      <c r="M4158" s="5">
        <f t="shared" si="583"/>
        <v>0</v>
      </c>
      <c r="N4158" s="5">
        <v>349.49294595978427</v>
      </c>
      <c r="O4158" s="5">
        <f t="shared" si="590"/>
        <v>1898.6580000000004</v>
      </c>
      <c r="P4158" s="5">
        <f t="shared" si="591"/>
        <v>0</v>
      </c>
      <c r="Q4158" s="5">
        <f t="shared" si="585"/>
        <v>0</v>
      </c>
      <c r="R4158" s="5">
        <f>IF(O4158&gt;(P4158+U4158),O4158-P4158-U4158, 0)</f>
        <v>0</v>
      </c>
      <c r="S4158" s="5">
        <f t="shared" si="586"/>
        <v>0</v>
      </c>
      <c r="T4158" s="5">
        <f t="shared" si="587"/>
        <v>0</v>
      </c>
      <c r="U4158" s="5">
        <f>IF(O4158&gt;P4158,IF(V4157*($B$6/100)&gt;=O4158-P4158,(O4158-P4158), V4157*($B$6/100)), 0)</f>
        <v>1898.6580000000004</v>
      </c>
      <c r="V4158" s="5">
        <f>V4157+(T4158*($B$5/100))-(U4158/($B$6/100))</f>
        <v>3054955.7837926755</v>
      </c>
      <c r="W4158" s="5">
        <f t="shared" si="588"/>
        <v>76373.894594816884</v>
      </c>
    </row>
    <row r="4159" spans="4:23" x14ac:dyDescent="0.25">
      <c r="D4159">
        <f t="shared" si="589"/>
        <v>4157</v>
      </c>
      <c r="E4159" s="3">
        <v>44004</v>
      </c>
      <c r="F4159" s="4">
        <v>0.20833333333333334</v>
      </c>
      <c r="G4159">
        <v>10</v>
      </c>
      <c r="H4159">
        <v>2</v>
      </c>
      <c r="I4159" s="5">
        <f t="shared" si="584"/>
        <v>1</v>
      </c>
      <c r="J4159" s="22">
        <v>1.2372378911527593E-5</v>
      </c>
      <c r="K4159">
        <v>6.7150000000000006E-5</v>
      </c>
      <c r="L4159" s="5" cm="1">
        <f t="array" ref="L4159">_xlfn.IFS(I4159=0, 0, I4159&gt;34, 0, AND(I4159&gt;0, I4159&lt;35), VLOOKUP(I4159, $A$63:$C$96, 3))</f>
        <v>0</v>
      </c>
      <c r="M4159" s="5">
        <f t="shared" si="583"/>
        <v>58.768799829756063</v>
      </c>
      <c r="N4159" s="5">
        <v>363.52249167953448</v>
      </c>
      <c r="O4159" s="5">
        <f t="shared" si="590"/>
        <v>1891.6155000000001</v>
      </c>
      <c r="P4159" s="5">
        <f t="shared" si="591"/>
        <v>58.768799829756063</v>
      </c>
      <c r="Q4159" s="5">
        <f t="shared" si="585"/>
        <v>0</v>
      </c>
      <c r="R4159" s="5">
        <f>IF(O4159&gt;(P4159+U4159),O4159-P4159-U4159, 0)</f>
        <v>0</v>
      </c>
      <c r="S4159" s="5">
        <f t="shared" si="586"/>
        <v>0</v>
      </c>
      <c r="T4159" s="5">
        <f t="shared" si="587"/>
        <v>0</v>
      </c>
      <c r="U4159" s="5">
        <f>IF(O4159&gt;P4159,IF(V4158*($B$6/100)&gt;=O4159-P4159,(O4159-P4159), V4158*($B$6/100)), 0)</f>
        <v>1832.846700170244</v>
      </c>
      <c r="V4159" s="5">
        <f>V4158+(T4159*($B$5/100))-(U4159/($B$6/100))</f>
        <v>3052337.4313638606</v>
      </c>
      <c r="W4159" s="5">
        <f t="shared" si="588"/>
        <v>76308.435784096509</v>
      </c>
    </row>
    <row r="4160" spans="4:23" x14ac:dyDescent="0.25">
      <c r="D4160">
        <f t="shared" si="589"/>
        <v>4158</v>
      </c>
      <c r="E4160" s="3">
        <v>44004</v>
      </c>
      <c r="F4160" s="4">
        <v>0.25</v>
      </c>
      <c r="G4160">
        <v>20</v>
      </c>
      <c r="H4160">
        <v>10</v>
      </c>
      <c r="I4160" s="5">
        <f t="shared" si="584"/>
        <v>3</v>
      </c>
      <c r="J4160" s="22">
        <v>8.6606652380693145E-5</v>
      </c>
      <c r="K4160">
        <v>6.8919999999999997E-5</v>
      </c>
      <c r="L4160" s="5" cm="1">
        <f t="array" ref="L4160">_xlfn.IFS(I4160=0, 0, I4160&gt;34, 0, AND(I4160&gt;0, I4160&lt;35), VLOOKUP(I4160, $A$63:$C$96, 3))</f>
        <v>232</v>
      </c>
      <c r="M4160" s="5">
        <f t="shared" si="583"/>
        <v>411.38159880829244</v>
      </c>
      <c r="N4160" s="5">
        <v>407.7388664295471</v>
      </c>
      <c r="O4160" s="5">
        <f t="shared" si="590"/>
        <v>1941.4764</v>
      </c>
      <c r="P4160" s="5">
        <f t="shared" si="591"/>
        <v>643.38159880829244</v>
      </c>
      <c r="Q4160" s="5">
        <f t="shared" si="585"/>
        <v>0</v>
      </c>
      <c r="R4160" s="5">
        <f>IF(O4160&gt;(P4160+U4160),O4160-P4160-U4160, 0)</f>
        <v>0</v>
      </c>
      <c r="S4160" s="5">
        <f t="shared" si="586"/>
        <v>0</v>
      </c>
      <c r="T4160" s="5">
        <f t="shared" si="587"/>
        <v>0</v>
      </c>
      <c r="U4160" s="5">
        <f>IF(O4160&gt;P4160,IF(V4159*($B$6/100)&gt;=O4160-P4160,(O4160-P4160), V4159*($B$6/100)), 0)</f>
        <v>1298.0948011917076</v>
      </c>
      <c r="V4160" s="5">
        <f>V4159+(T4160*($B$5/100))-(U4160/($B$6/100))</f>
        <v>3050483.0102193011</v>
      </c>
      <c r="W4160" s="5">
        <f t="shared" si="588"/>
        <v>76262.07525548253</v>
      </c>
    </row>
    <row r="4161" spans="4:23" x14ac:dyDescent="0.25">
      <c r="D4161">
        <f t="shared" si="589"/>
        <v>4159</v>
      </c>
      <c r="E4161" s="3">
        <v>44004</v>
      </c>
      <c r="F4161" s="4">
        <v>0.29166666666666669</v>
      </c>
      <c r="G4161">
        <v>20</v>
      </c>
      <c r="H4161">
        <v>10</v>
      </c>
      <c r="I4161" s="5">
        <f t="shared" si="584"/>
        <v>3</v>
      </c>
      <c r="J4161" s="22">
        <v>2.1280491727827461E-4</v>
      </c>
      <c r="K4161">
        <v>7.4759999999999996E-5</v>
      </c>
      <c r="L4161" s="5" cm="1">
        <f t="array" ref="L4161">_xlfn.IFS(I4161=0, 0, I4161&gt;34, 0, AND(I4161&gt;0, I4161&lt;35), VLOOKUP(I4161, $A$63:$C$96, 3))</f>
        <v>232</v>
      </c>
      <c r="M4161" s="5">
        <f t="shared" si="583"/>
        <v>1010.8233570718044</v>
      </c>
      <c r="N4161" s="5">
        <v>523.41424858279538</v>
      </c>
      <c r="O4161" s="5">
        <f t="shared" si="590"/>
        <v>2105.9892</v>
      </c>
      <c r="P4161" s="5">
        <f t="shared" si="591"/>
        <v>1242.8233570718044</v>
      </c>
      <c r="Q4161" s="5">
        <f t="shared" si="585"/>
        <v>0</v>
      </c>
      <c r="R4161" s="5">
        <f>IF(O4161&gt;(P4161+U4161),O4161-P4161-U4161, 0)</f>
        <v>0</v>
      </c>
      <c r="S4161" s="5">
        <f t="shared" si="586"/>
        <v>0</v>
      </c>
      <c r="T4161" s="5">
        <f t="shared" si="587"/>
        <v>0</v>
      </c>
      <c r="U4161" s="5">
        <f>IF(O4161&gt;P4161,IF(V4160*($B$6/100)&gt;=O4161-P4161,(O4161-P4161), V4160*($B$6/100)), 0)</f>
        <v>863.16584292819562</v>
      </c>
      <c r="V4161" s="5">
        <f>V4160+(T4161*($B$5/100))-(U4161/($B$6/100))</f>
        <v>3049249.9161579753</v>
      </c>
      <c r="W4161" s="5">
        <f t="shared" si="588"/>
        <v>76231.247903949377</v>
      </c>
    </row>
    <row r="4162" spans="4:23" x14ac:dyDescent="0.25">
      <c r="D4162">
        <f t="shared" si="589"/>
        <v>4160</v>
      </c>
      <c r="E4162" s="3">
        <v>44004</v>
      </c>
      <c r="F4162" s="4">
        <v>0.33333333333333331</v>
      </c>
      <c r="G4162">
        <v>20</v>
      </c>
      <c r="H4162">
        <v>10</v>
      </c>
      <c r="I4162" s="5">
        <f t="shared" si="584"/>
        <v>3</v>
      </c>
      <c r="J4162" s="22">
        <v>3.4395213374046707E-4</v>
      </c>
      <c r="K4162">
        <v>8.5560000000000001E-5</v>
      </c>
      <c r="L4162" s="5" cm="1">
        <f t="array" ref="L4162">_xlfn.IFS(I4162=0, 0, I4162&gt;34, 0, AND(I4162&gt;0, I4162&lt;35), VLOOKUP(I4162, $A$63:$C$96, 3))</f>
        <v>232</v>
      </c>
      <c r="M4162" s="5">
        <f t="shared" si="583"/>
        <v>1633.7726352672187</v>
      </c>
      <c r="N4162" s="5">
        <v>673.26092297040771</v>
      </c>
      <c r="O4162" s="5">
        <f t="shared" si="590"/>
        <v>2410.2252000000003</v>
      </c>
      <c r="P4162" s="5">
        <f t="shared" si="591"/>
        <v>1865.7726352672187</v>
      </c>
      <c r="Q4162" s="5">
        <f t="shared" si="585"/>
        <v>0</v>
      </c>
      <c r="R4162" s="5">
        <f>IF(O4162&gt;(P4162+U4162),O4162-P4162-U4162, 0)</f>
        <v>0</v>
      </c>
      <c r="S4162" s="5">
        <f t="shared" si="586"/>
        <v>0</v>
      </c>
      <c r="T4162" s="5">
        <f t="shared" si="587"/>
        <v>0</v>
      </c>
      <c r="U4162" s="5">
        <f>IF(O4162&gt;P4162,IF(V4161*($B$6/100)&gt;=O4162-P4162,(O4162-P4162), V4161*($B$6/100)), 0)</f>
        <v>544.45256473278164</v>
      </c>
      <c r="V4162" s="5">
        <f>V4161+(T4162*($B$5/100))-(U4162/($B$6/100))</f>
        <v>3048472.1267797858</v>
      </c>
      <c r="W4162" s="5">
        <f t="shared" si="588"/>
        <v>76211.80316949464</v>
      </c>
    </row>
    <row r="4163" spans="4:23" x14ac:dyDescent="0.25">
      <c r="D4163">
        <f t="shared" si="589"/>
        <v>4161</v>
      </c>
      <c r="E4163" s="3">
        <v>44004</v>
      </c>
      <c r="F4163" s="4">
        <v>0.375</v>
      </c>
      <c r="G4163">
        <v>30</v>
      </c>
      <c r="H4163">
        <v>9</v>
      </c>
      <c r="I4163" s="5">
        <f t="shared" si="584"/>
        <v>4</v>
      </c>
      <c r="J4163" s="22">
        <v>4.1818640720963263E-4</v>
      </c>
      <c r="K4163">
        <v>8.3789999999999996E-5</v>
      </c>
      <c r="L4163" s="5" cm="1">
        <f t="array" ref="L4163">_xlfn.IFS(I4163=0, 0, I4163&gt;34, 0, AND(I4163&gt;0, I4163&lt;35), VLOOKUP(I4163, $A$63:$C$96, 3))</f>
        <v>740</v>
      </c>
      <c r="M4163" s="5">
        <f t="shared" ref="M4163:M4226" si="592">$B$11*$B$4*J4163*1000</f>
        <v>1986.3854342457551</v>
      </c>
      <c r="N4163" s="5">
        <v>679.20426390342038</v>
      </c>
      <c r="O4163" s="5">
        <f t="shared" si="590"/>
        <v>2360.3643000000002</v>
      </c>
      <c r="P4163" s="5">
        <f t="shared" si="591"/>
        <v>2360.3643000000002</v>
      </c>
      <c r="Q4163" s="5">
        <f t="shared" si="585"/>
        <v>366.02113424575509</v>
      </c>
      <c r="R4163" s="5">
        <f>IF(O4163&gt;(P4163+U4163),O4163-P4163-U4163, 0)</f>
        <v>0</v>
      </c>
      <c r="S4163" s="5">
        <f t="shared" si="586"/>
        <v>0</v>
      </c>
      <c r="T4163" s="5">
        <f t="shared" si="587"/>
        <v>366.02113424575509</v>
      </c>
      <c r="U4163" s="5">
        <f>IF(O4163&gt;P4163,IF(V4162*($B$6/100)&gt;=O4163-P4163,(O4163-P4163), V4162*($B$6/100)), 0)</f>
        <v>0</v>
      </c>
      <c r="V4163" s="5">
        <f>V4162+(T4163*($B$5/100))-(U4163/($B$6/100))</f>
        <v>3048728.3415737581</v>
      </c>
      <c r="W4163" s="5">
        <f t="shared" si="588"/>
        <v>76218.208539343948</v>
      </c>
    </row>
    <row r="4164" spans="4:23" x14ac:dyDescent="0.25">
      <c r="D4164">
        <f t="shared" si="589"/>
        <v>4162</v>
      </c>
      <c r="E4164" s="3">
        <v>44004</v>
      </c>
      <c r="F4164" s="4">
        <v>0.41666666666666669</v>
      </c>
      <c r="G4164">
        <v>40</v>
      </c>
      <c r="H4164">
        <v>10</v>
      </c>
      <c r="I4164" s="5">
        <f t="shared" ref="I4164:I4227" si="593">ROUND((G4164/10)*((LN(99/0.03)/(LN(10/0.03)))),0)</f>
        <v>6</v>
      </c>
      <c r="J4164" s="22">
        <v>6.0624656666485204E-4</v>
      </c>
      <c r="K4164">
        <v>7.7139999999999997E-5</v>
      </c>
      <c r="L4164" s="5" cm="1">
        <f t="array" ref="L4164">_xlfn.IFS(I4164=0, 0, I4164&gt;34, 0, AND(I4164&gt;0, I4164&lt;35), VLOOKUP(I4164, $A$63:$C$96, 3))</f>
        <v>2980</v>
      </c>
      <c r="M4164" s="5">
        <f t="shared" si="592"/>
        <v>2879.6711916580475</v>
      </c>
      <c r="N4164" s="5">
        <v>645.89044292922165</v>
      </c>
      <c r="O4164" s="5">
        <f t="shared" si="590"/>
        <v>2173.0337999999997</v>
      </c>
      <c r="P4164" s="5">
        <f t="shared" si="591"/>
        <v>2173.0337999999997</v>
      </c>
      <c r="Q4164" s="5">
        <f t="shared" ref="Q4164:Q4227" si="594">IF((L4164+M4164-P4164)&lt;($B$8/100)*$B$3,L4164+M4164-P4164,($B$8/100)*$B$3)</f>
        <v>487.20077413479089</v>
      </c>
      <c r="R4164" s="5">
        <f>IF(O4164&gt;(P4164+U4164),O4164-P4164-U4164, 0)</f>
        <v>0</v>
      </c>
      <c r="S4164" s="5">
        <f t="shared" ref="S4164:S4227" si="595">IF((IF((L4164+M4164)&gt;O4164,L4164+M4164-P4164-Q4164,0))&lt;((N4164*3.595182*($B$7/100))/($B$5/100)),L4164+M4164-P4164-Q4164, N4164*3.595182*($B$7/100)/($B$5/100))</f>
        <v>331.72767062730929</v>
      </c>
      <c r="T4164" s="5">
        <f t="shared" ref="T4164:T4227" si="596">((L4164+M4164)-P4164-S4164)</f>
        <v>3354.9097210307391</v>
      </c>
      <c r="U4164" s="5">
        <f>IF(O4164&gt;P4164,IF(V4163*($B$6/100)&gt;=O4164-P4164,(O4164-P4164), V4163*($B$6/100)), 0)</f>
        <v>0</v>
      </c>
      <c r="V4164" s="5">
        <f>V4163+(T4164*($B$5/100))-(U4164/($B$6/100))</f>
        <v>3051076.7783784796</v>
      </c>
      <c r="W4164" s="5">
        <f t="shared" ref="W4164:W4227" si="597">V4164/40</f>
        <v>76276.919459461991</v>
      </c>
    </row>
    <row r="4165" spans="4:23" x14ac:dyDescent="0.25">
      <c r="D4165">
        <f t="shared" ref="D4165:D4228" si="598">D4164+1</f>
        <v>4163</v>
      </c>
      <c r="E4165" s="3">
        <v>44004</v>
      </c>
      <c r="F4165" s="4">
        <v>0.45833333333333331</v>
      </c>
      <c r="G4165">
        <v>40</v>
      </c>
      <c r="H4165">
        <v>10</v>
      </c>
      <c r="I4165" s="5">
        <f t="shared" si="593"/>
        <v>6</v>
      </c>
      <c r="J4165" s="22">
        <v>7.2749587999782243E-4</v>
      </c>
      <c r="K4165">
        <v>6.5729999999999996E-5</v>
      </c>
      <c r="L4165" s="5" cm="1">
        <f t="array" ref="L4165">_xlfn.IFS(I4165=0, 0, I4165&gt;34, 0, AND(I4165&gt;0, I4165&lt;35), VLOOKUP(I4165, $A$63:$C$96, 3))</f>
        <v>2980</v>
      </c>
      <c r="M4165" s="5">
        <f t="shared" si="592"/>
        <v>3455.6054299896564</v>
      </c>
      <c r="N4165" s="5">
        <v>580.43167333414522</v>
      </c>
      <c r="O4165" s="5">
        <f t="shared" ref="O4165:O4228" si="599">$B$2*K4165*1000</f>
        <v>1851.6141</v>
      </c>
      <c r="P4165" s="5">
        <f t="shared" ref="P4165:P4228" si="600">IF(O4165&gt;=(L4165+M4165),L4165+M4165,O4165)</f>
        <v>1851.6141</v>
      </c>
      <c r="Q4165" s="5">
        <f t="shared" si="594"/>
        <v>487.20077413479089</v>
      </c>
      <c r="R4165" s="5">
        <f>IF(O4165&gt;(P4165+U4165),O4165-P4165-U4165, 0)</f>
        <v>0</v>
      </c>
      <c r="S4165" s="5">
        <f t="shared" si="595"/>
        <v>298.10821488582843</v>
      </c>
      <c r="T4165" s="5">
        <f t="shared" si="596"/>
        <v>4285.8831151038285</v>
      </c>
      <c r="U4165" s="5">
        <f>IF(O4165&gt;P4165,IF(V4164*($B$6/100)&gt;=O4165-P4165,(O4165-P4165), V4164*($B$6/100)), 0)</f>
        <v>0</v>
      </c>
      <c r="V4165" s="5">
        <f>V4164+(T4165*($B$5/100))-(U4165/($B$6/100))</f>
        <v>3054076.8965590522</v>
      </c>
      <c r="W4165" s="5">
        <f t="shared" si="597"/>
        <v>76351.92241397631</v>
      </c>
    </row>
    <row r="4166" spans="4:23" x14ac:dyDescent="0.25">
      <c r="D4166">
        <f t="shared" si="598"/>
        <v>4164</v>
      </c>
      <c r="E4166" s="3">
        <v>44004</v>
      </c>
      <c r="F4166" s="4">
        <v>0.5</v>
      </c>
      <c r="G4166">
        <v>40</v>
      </c>
      <c r="H4166">
        <v>10</v>
      </c>
      <c r="I4166" s="5">
        <f t="shared" si="593"/>
        <v>6</v>
      </c>
      <c r="J4166" s="22">
        <v>7.5471511360318316E-4</v>
      </c>
      <c r="K4166">
        <v>5.5140000000000004E-5</v>
      </c>
      <c r="L4166" s="5" cm="1">
        <f t="array" ref="L4166">_xlfn.IFS(I4166=0, 0, I4166&gt;34, 0, AND(I4166&gt;0, I4166&lt;35), VLOOKUP(I4166, $A$63:$C$96, 3))</f>
        <v>2980</v>
      </c>
      <c r="M4166" s="5">
        <f t="shared" si="592"/>
        <v>3584.8967896151198</v>
      </c>
      <c r="N4166" s="5">
        <v>576.31123943063619</v>
      </c>
      <c r="O4166" s="5">
        <f t="shared" si="599"/>
        <v>1553.2938000000001</v>
      </c>
      <c r="P4166" s="5">
        <f t="shared" si="600"/>
        <v>1553.2938000000001</v>
      </c>
      <c r="Q4166" s="5">
        <f t="shared" si="594"/>
        <v>487.20077413479089</v>
      </c>
      <c r="R4166" s="5">
        <f>IF(O4166&gt;(P4166+U4166),O4166-P4166-U4166, 0)</f>
        <v>0</v>
      </c>
      <c r="S4166" s="5">
        <f t="shared" si="595"/>
        <v>295.99197062838766</v>
      </c>
      <c r="T4166" s="5">
        <f t="shared" si="596"/>
        <v>4715.6110189867322</v>
      </c>
      <c r="U4166" s="5">
        <f>IF(O4166&gt;P4166,IF(V4165*($B$6/100)&gt;=O4166-P4166,(O4166-P4166), V4165*($B$6/100)), 0)</f>
        <v>0</v>
      </c>
      <c r="V4166" s="5">
        <f>V4165+(T4166*($B$5/100))-(U4166/($B$6/100))</f>
        <v>3057377.824272343</v>
      </c>
      <c r="W4166" s="5">
        <f t="shared" si="597"/>
        <v>76434.445606808571</v>
      </c>
    </row>
    <row r="4167" spans="4:23" x14ac:dyDescent="0.25">
      <c r="D4167">
        <f t="shared" si="598"/>
        <v>4165</v>
      </c>
      <c r="E4167" s="3">
        <v>44004</v>
      </c>
      <c r="F4167" s="4">
        <v>0.54166666666666663</v>
      </c>
      <c r="G4167">
        <v>40</v>
      </c>
      <c r="H4167">
        <v>9</v>
      </c>
      <c r="I4167" s="5">
        <f t="shared" si="593"/>
        <v>6</v>
      </c>
      <c r="J4167" s="22">
        <v>6.6563398544018453E-4</v>
      </c>
      <c r="K4167">
        <v>5.2289999999999996E-5</v>
      </c>
      <c r="L4167" s="5" cm="1">
        <f t="array" ref="L4167">_xlfn.IFS(I4167=0, 0, I4167&gt;34, 0, AND(I4167&gt;0, I4167&lt;35), VLOOKUP(I4167, $A$63:$C$96, 3))</f>
        <v>2980</v>
      </c>
      <c r="M4167" s="5">
        <f t="shared" si="592"/>
        <v>3161.7614308408765</v>
      </c>
      <c r="N4167" s="5">
        <v>584.29214161599464</v>
      </c>
      <c r="O4167" s="5">
        <f t="shared" si="599"/>
        <v>1473.0092999999999</v>
      </c>
      <c r="P4167" s="5">
        <f t="shared" si="600"/>
        <v>1473.0092999999999</v>
      </c>
      <c r="Q4167" s="5">
        <f t="shared" si="594"/>
        <v>487.20077413479089</v>
      </c>
      <c r="R4167" s="5">
        <f>IF(O4167&gt;(P4167+U4167),O4167-P4167-U4167, 0)</f>
        <v>0</v>
      </c>
      <c r="S4167" s="5">
        <f t="shared" si="595"/>
        <v>300.09094146846792</v>
      </c>
      <c r="T4167" s="5">
        <f t="shared" si="596"/>
        <v>4368.6611893724094</v>
      </c>
      <c r="U4167" s="5">
        <f>IF(O4167&gt;P4167,IF(V4166*($B$6/100)&gt;=O4167-P4167,(O4167-P4167), V4166*($B$6/100)), 0)</f>
        <v>0</v>
      </c>
      <c r="V4167" s="5">
        <f>V4166+(T4167*($B$5/100))-(U4167/($B$6/100))</f>
        <v>3060435.8871049038</v>
      </c>
      <c r="W4167" s="5">
        <f t="shared" si="597"/>
        <v>76510.897177622595</v>
      </c>
    </row>
    <row r="4168" spans="4:23" x14ac:dyDescent="0.25">
      <c r="D4168">
        <f t="shared" si="598"/>
        <v>4166</v>
      </c>
      <c r="E4168" s="3">
        <v>44004</v>
      </c>
      <c r="F4168" s="4">
        <v>0.58333333333333337</v>
      </c>
      <c r="G4168">
        <v>40</v>
      </c>
      <c r="H4168">
        <v>9</v>
      </c>
      <c r="I4168" s="5">
        <f t="shared" si="593"/>
        <v>6</v>
      </c>
      <c r="J4168" s="22">
        <v>6.9780217061015629E-4</v>
      </c>
      <c r="K4168">
        <v>4.4070000000000003E-5</v>
      </c>
      <c r="L4168" s="5" cm="1">
        <f t="array" ref="L4168">_xlfn.IFS(I4168=0, 0, I4168&gt;34, 0, AND(I4168&gt;0, I4168&lt;35), VLOOKUP(I4168, $A$63:$C$96, 3))</f>
        <v>2980</v>
      </c>
      <c r="M4168" s="5">
        <f t="shared" si="592"/>
        <v>3314.5603103982426</v>
      </c>
      <c r="N4168" s="5">
        <v>545.04068540143965</v>
      </c>
      <c r="O4168" s="5">
        <f t="shared" si="599"/>
        <v>1241.4519000000003</v>
      </c>
      <c r="P4168" s="5">
        <f t="shared" si="600"/>
        <v>1241.4519000000003</v>
      </c>
      <c r="Q4168" s="5">
        <f t="shared" si="594"/>
        <v>487.20077413479089</v>
      </c>
      <c r="R4168" s="5">
        <f>IF(O4168&gt;(P4168+U4168),O4168-P4168-U4168, 0)</f>
        <v>0</v>
      </c>
      <c r="S4168" s="5">
        <f t="shared" si="595"/>
        <v>279.93149448898839</v>
      </c>
      <c r="T4168" s="5">
        <f t="shared" si="596"/>
        <v>4773.1769159092546</v>
      </c>
      <c r="U4168" s="5">
        <f>IF(O4168&gt;P4168,IF(V4167*($B$6/100)&gt;=O4168-P4168,(O4168-P4168), V4167*($B$6/100)), 0)</f>
        <v>0</v>
      </c>
      <c r="V4168" s="5">
        <f>V4167+(T4168*($B$5/100))-(U4168/($B$6/100))</f>
        <v>3063777.1109460401</v>
      </c>
      <c r="W4168" s="5">
        <f t="shared" si="597"/>
        <v>76594.427773650998</v>
      </c>
    </row>
    <row r="4169" spans="4:23" x14ac:dyDescent="0.25">
      <c r="D4169">
        <f t="shared" si="598"/>
        <v>4167</v>
      </c>
      <c r="E4169" s="3">
        <v>44004</v>
      </c>
      <c r="F4169" s="4">
        <v>0.625</v>
      </c>
      <c r="G4169">
        <v>40</v>
      </c>
      <c r="H4169">
        <v>8</v>
      </c>
      <c r="I4169" s="5">
        <f t="shared" si="593"/>
        <v>6</v>
      </c>
      <c r="J4169" s="22">
        <v>5.4685914788951966E-4</v>
      </c>
      <c r="K4169">
        <v>4.2799999999999997E-5</v>
      </c>
      <c r="L4169" s="5" cm="1">
        <f t="array" ref="L4169">_xlfn.IFS(I4169=0, 0, I4169&gt;34, 0, AND(I4169&gt;0, I4169&lt;35), VLOOKUP(I4169, $A$63:$C$96, 3))</f>
        <v>2980</v>
      </c>
      <c r="M4169" s="5">
        <f t="shared" si="592"/>
        <v>2597.5809524752185</v>
      </c>
      <c r="N4169" s="5">
        <v>497.74918098276845</v>
      </c>
      <c r="O4169" s="5">
        <f t="shared" si="599"/>
        <v>1205.6759999999999</v>
      </c>
      <c r="P4169" s="5">
        <f t="shared" si="600"/>
        <v>1205.6759999999999</v>
      </c>
      <c r="Q4169" s="5">
        <f t="shared" si="594"/>
        <v>487.20077413479089</v>
      </c>
      <c r="R4169" s="5">
        <f>IF(O4169&gt;(P4169+U4169),O4169-P4169-U4169, 0)</f>
        <v>0</v>
      </c>
      <c r="S4169" s="5">
        <f t="shared" si="595"/>
        <v>255.64269942628451</v>
      </c>
      <c r="T4169" s="5">
        <f t="shared" si="596"/>
        <v>4116.2622530489343</v>
      </c>
      <c r="U4169" s="5">
        <f>IF(O4169&gt;P4169,IF(V4168*($B$6/100)&gt;=O4169-P4169,(O4169-P4169), V4168*($B$6/100)), 0)</f>
        <v>0</v>
      </c>
      <c r="V4169" s="5">
        <f>V4168+(T4169*($B$5/100))-(U4169/($B$6/100))</f>
        <v>3066658.4945231746</v>
      </c>
      <c r="W4169" s="5">
        <f t="shared" si="597"/>
        <v>76666.462363079365</v>
      </c>
    </row>
    <row r="4170" spans="4:23" x14ac:dyDescent="0.25">
      <c r="D4170">
        <f t="shared" si="598"/>
        <v>4168</v>
      </c>
      <c r="E4170" s="3">
        <v>44004</v>
      </c>
      <c r="F4170" s="4">
        <v>0.66666666666666663</v>
      </c>
      <c r="G4170">
        <v>40</v>
      </c>
      <c r="H4170">
        <v>10</v>
      </c>
      <c r="I4170" s="5">
        <f t="shared" si="593"/>
        <v>6</v>
      </c>
      <c r="J4170" s="22">
        <v>6.6810846122249004E-4</v>
      </c>
      <c r="K4170">
        <v>4.8610000000000004E-5</v>
      </c>
      <c r="L4170" s="5" cm="1">
        <f t="array" ref="L4170">_xlfn.IFS(I4170=0, 0, I4170&gt;34, 0, AND(I4170&gt;0, I4170&lt;35), VLOOKUP(I4170, $A$63:$C$96, 3))</f>
        <v>2980</v>
      </c>
      <c r="M4170" s="5">
        <f t="shared" si="592"/>
        <v>3173.5151908068278</v>
      </c>
      <c r="N4170" s="5">
        <v>500.72384609554359</v>
      </c>
      <c r="O4170" s="5">
        <f t="shared" si="599"/>
        <v>1369.3437000000001</v>
      </c>
      <c r="P4170" s="5">
        <f t="shared" si="600"/>
        <v>1369.3437000000001</v>
      </c>
      <c r="Q4170" s="5">
        <f t="shared" si="594"/>
        <v>487.20077413479089</v>
      </c>
      <c r="R4170" s="5">
        <f>IF(O4170&gt;(P4170+U4170),O4170-P4170-U4170, 0)</f>
        <v>0</v>
      </c>
      <c r="S4170" s="5">
        <f t="shared" si="595"/>
        <v>257.17047977906697</v>
      </c>
      <c r="T4170" s="5">
        <f t="shared" si="596"/>
        <v>4527.0010110277599</v>
      </c>
      <c r="U4170" s="5">
        <f>IF(O4170&gt;P4170,IF(V4169*($B$6/100)&gt;=O4170-P4170,(O4170-P4170), V4169*($B$6/100)), 0)</f>
        <v>0</v>
      </c>
      <c r="V4170" s="5">
        <f>V4169+(T4170*($B$5/100))-(U4170/($B$6/100))</f>
        <v>3069827.395230894</v>
      </c>
      <c r="W4170" s="5">
        <f t="shared" si="597"/>
        <v>76745.684880772344</v>
      </c>
    </row>
    <row r="4171" spans="4:23" x14ac:dyDescent="0.25">
      <c r="D4171">
        <f t="shared" si="598"/>
        <v>4169</v>
      </c>
      <c r="E4171" s="3">
        <v>44004</v>
      </c>
      <c r="F4171" s="4">
        <v>0.70833333333333337</v>
      </c>
      <c r="G4171">
        <v>40</v>
      </c>
      <c r="H4171">
        <v>10</v>
      </c>
      <c r="I4171" s="5">
        <f t="shared" si="593"/>
        <v>6</v>
      </c>
      <c r="J4171" s="22">
        <v>5.4191019632490853E-4</v>
      </c>
      <c r="K4171">
        <v>6.9670000000000002E-5</v>
      </c>
      <c r="L4171" s="5" cm="1">
        <f t="array" ref="L4171">_xlfn.IFS(I4171=0, 0, I4171&gt;34, 0, AND(I4171&gt;0, I4171&lt;35), VLOOKUP(I4171, $A$63:$C$96, 3))</f>
        <v>2980</v>
      </c>
      <c r="M4171" s="5">
        <f t="shared" si="592"/>
        <v>2574.0734325433154</v>
      </c>
      <c r="N4171" s="5">
        <v>525.81647997130176</v>
      </c>
      <c r="O4171" s="5">
        <f t="shared" si="599"/>
        <v>1962.6039000000001</v>
      </c>
      <c r="P4171" s="5">
        <f t="shared" si="600"/>
        <v>1962.6039000000001</v>
      </c>
      <c r="Q4171" s="5">
        <f t="shared" si="594"/>
        <v>487.20077413479089</v>
      </c>
      <c r="R4171" s="5">
        <f>IF(O4171&gt;(P4171+U4171),O4171-P4171-U4171, 0)</f>
        <v>0</v>
      </c>
      <c r="S4171" s="5">
        <f t="shared" si="595"/>
        <v>270.05799201374072</v>
      </c>
      <c r="T4171" s="5">
        <f t="shared" si="596"/>
        <v>3321.4115405295743</v>
      </c>
      <c r="U4171" s="5">
        <f>IF(O4171&gt;P4171,IF(V4170*($B$6/100)&gt;=O4171-P4171,(O4171-P4171), V4170*($B$6/100)), 0)</f>
        <v>0</v>
      </c>
      <c r="V4171" s="5">
        <f>V4170+(T4171*($B$5/100))-(U4171/($B$6/100))</f>
        <v>3072152.3833092647</v>
      </c>
      <c r="W4171" s="5">
        <f t="shared" si="597"/>
        <v>76803.809582731614</v>
      </c>
    </row>
    <row r="4172" spans="4:23" x14ac:dyDescent="0.25">
      <c r="D4172">
        <f t="shared" si="598"/>
        <v>4170</v>
      </c>
      <c r="E4172" s="3">
        <v>44004</v>
      </c>
      <c r="F4172" s="4">
        <v>0.75</v>
      </c>
      <c r="G4172">
        <v>30</v>
      </c>
      <c r="H4172">
        <v>10</v>
      </c>
      <c r="I4172" s="5">
        <f t="shared" si="593"/>
        <v>4</v>
      </c>
      <c r="J4172" s="22">
        <v>3.8849269782196644E-4</v>
      </c>
      <c r="K4172">
        <v>1.1882E-4</v>
      </c>
      <c r="L4172" s="5" cm="1">
        <f t="array" ref="L4172">_xlfn.IFS(I4172=0, 0, I4172&gt;34, 0, AND(I4172&gt;0, I4172&lt;35), VLOOKUP(I4172, $A$63:$C$96, 3))</f>
        <v>740</v>
      </c>
      <c r="M4172" s="5">
        <f t="shared" si="592"/>
        <v>1845.3403146543405</v>
      </c>
      <c r="N4172" s="5">
        <v>770.06049512759375</v>
      </c>
      <c r="O4172" s="5">
        <f t="shared" si="599"/>
        <v>3347.1594</v>
      </c>
      <c r="P4172" s="5">
        <f t="shared" si="600"/>
        <v>2585.3403146543405</v>
      </c>
      <c r="Q4172" s="5">
        <f t="shared" si="594"/>
        <v>0</v>
      </c>
      <c r="R4172" s="5">
        <f>IF(O4172&gt;(P4172+U4172),O4172-P4172-U4172, 0)</f>
        <v>0</v>
      </c>
      <c r="S4172" s="5">
        <f t="shared" si="595"/>
        <v>0</v>
      </c>
      <c r="T4172" s="5">
        <f t="shared" si="596"/>
        <v>0</v>
      </c>
      <c r="U4172" s="5">
        <f>IF(O4172&gt;P4172,IF(V4171*($B$6/100)&gt;=O4172-P4172,(O4172-P4172), V4171*($B$6/100)), 0)</f>
        <v>761.81908534565946</v>
      </c>
      <c r="V4172" s="5">
        <f>V4171+(T4172*($B$5/100))-(U4172/($B$6/100))</f>
        <v>3071064.0703301993</v>
      </c>
      <c r="W4172" s="5">
        <f t="shared" si="597"/>
        <v>76776.601758254983</v>
      </c>
    </row>
    <row r="4173" spans="4:23" x14ac:dyDescent="0.25">
      <c r="D4173">
        <f t="shared" si="598"/>
        <v>4171</v>
      </c>
      <c r="E4173" s="3">
        <v>44004</v>
      </c>
      <c r="F4173" s="4">
        <v>0.79166666666666663</v>
      </c>
      <c r="G4173">
        <v>30</v>
      </c>
      <c r="H4173">
        <v>10</v>
      </c>
      <c r="I4173" s="5">
        <f t="shared" si="593"/>
        <v>4</v>
      </c>
      <c r="J4173" s="22">
        <v>2.4744757823055185E-4</v>
      </c>
      <c r="K4173">
        <v>1.3593999999999998E-4</v>
      </c>
      <c r="L4173" s="5" cm="1">
        <f t="array" ref="L4173">_xlfn.IFS(I4173=0, 0, I4173&gt;34, 0, AND(I4173&gt;0, I4173&lt;35), VLOOKUP(I4173, $A$63:$C$96, 3))</f>
        <v>740</v>
      </c>
      <c r="M4173" s="5">
        <f t="shared" si="592"/>
        <v>1175.3759965951215</v>
      </c>
      <c r="N4173" s="5">
        <v>828.29846076108902</v>
      </c>
      <c r="O4173" s="5">
        <f t="shared" si="599"/>
        <v>3829.4297999999994</v>
      </c>
      <c r="P4173" s="5">
        <f t="shared" si="600"/>
        <v>1915.3759965951215</v>
      </c>
      <c r="Q4173" s="5">
        <f t="shared" si="594"/>
        <v>0</v>
      </c>
      <c r="R4173" s="5">
        <f>IF(O4173&gt;(P4173+U4173),O4173-P4173-U4173, 0)</f>
        <v>0</v>
      </c>
      <c r="S4173" s="5">
        <f t="shared" si="595"/>
        <v>0</v>
      </c>
      <c r="T4173" s="5">
        <f t="shared" si="596"/>
        <v>0</v>
      </c>
      <c r="U4173" s="5">
        <f>IF(O4173&gt;P4173,IF(V4172*($B$6/100)&gt;=O4173-P4173,(O4173-P4173), V4172*($B$6/100)), 0)</f>
        <v>1914.053803404878</v>
      </c>
      <c r="V4173" s="5">
        <f>V4172+(T4173*($B$5/100))-(U4173/($B$6/100))</f>
        <v>3068329.7077539065</v>
      </c>
      <c r="W4173" s="5">
        <f t="shared" si="597"/>
        <v>76708.242693847656</v>
      </c>
    </row>
    <row r="4174" spans="4:23" x14ac:dyDescent="0.25">
      <c r="D4174">
        <f t="shared" si="598"/>
        <v>4172</v>
      </c>
      <c r="E4174" s="3">
        <v>44004</v>
      </c>
      <c r="F4174" s="4">
        <v>0.83333333333333337</v>
      </c>
      <c r="G4174">
        <v>30</v>
      </c>
      <c r="H4174">
        <v>10</v>
      </c>
      <c r="I4174" s="5">
        <f t="shared" si="593"/>
        <v>4</v>
      </c>
      <c r="J4174" s="22">
        <v>1.1630036176835938E-4</v>
      </c>
      <c r="K4174">
        <v>1.3715999999999999E-4</v>
      </c>
      <c r="L4174" s="5" cm="1">
        <f t="array" ref="L4174">_xlfn.IFS(I4174=0, 0, I4174&gt;34, 0, AND(I4174&gt;0, I4174&lt;35), VLOOKUP(I4174, $A$63:$C$96, 3))</f>
        <v>740</v>
      </c>
      <c r="M4174" s="5">
        <f t="shared" si="592"/>
        <v>552.42671839970706</v>
      </c>
      <c r="N4174" s="5">
        <v>727.71574762031423</v>
      </c>
      <c r="O4174" s="5">
        <f t="shared" si="599"/>
        <v>3863.7972</v>
      </c>
      <c r="P4174" s="5">
        <f t="shared" si="600"/>
        <v>1292.4267183997072</v>
      </c>
      <c r="Q4174" s="5">
        <f t="shared" si="594"/>
        <v>0</v>
      </c>
      <c r="R4174" s="5">
        <f>IF(O4174&gt;(P4174+U4174),O4174-P4174-U4174, 0)</f>
        <v>0</v>
      </c>
      <c r="S4174" s="5">
        <f t="shared" si="595"/>
        <v>0</v>
      </c>
      <c r="T4174" s="5">
        <f t="shared" si="596"/>
        <v>0</v>
      </c>
      <c r="U4174" s="5">
        <f>IF(O4174&gt;P4174,IF(V4173*($B$6/100)&gt;=O4174-P4174,(O4174-P4174), V4173*($B$6/100)), 0)</f>
        <v>2571.3704816002928</v>
      </c>
      <c r="V4174" s="5">
        <f>V4173+(T4174*($B$5/100))-(U4174/($B$6/100))</f>
        <v>3064656.3213516204</v>
      </c>
      <c r="W4174" s="5">
        <f t="shared" si="597"/>
        <v>76616.408033790503</v>
      </c>
    </row>
    <row r="4175" spans="4:23" x14ac:dyDescent="0.25">
      <c r="D4175">
        <f t="shared" si="598"/>
        <v>4173</v>
      </c>
      <c r="E4175" s="3">
        <v>44004</v>
      </c>
      <c r="F4175" s="4">
        <v>0.875</v>
      </c>
      <c r="G4175">
        <v>20</v>
      </c>
      <c r="H4175">
        <v>3</v>
      </c>
      <c r="I4175" s="5">
        <f t="shared" si="593"/>
        <v>3</v>
      </c>
      <c r="J4175" s="22">
        <v>2.2270282040749667E-5</v>
      </c>
      <c r="K4175">
        <v>1.4126999999999998E-4</v>
      </c>
      <c r="L4175" s="5" cm="1">
        <f t="array" ref="L4175">_xlfn.IFS(I4175=0, 0, I4175&gt;34, 0, AND(I4175&gt;0, I4175&lt;35), VLOOKUP(I4175, $A$63:$C$96, 3))</f>
        <v>232</v>
      </c>
      <c r="M4175" s="5">
        <f t="shared" si="592"/>
        <v>105.78383969356092</v>
      </c>
      <c r="N4175" s="5">
        <v>652.29434164530687</v>
      </c>
      <c r="O4175" s="5">
        <f t="shared" si="599"/>
        <v>3979.5758999999994</v>
      </c>
      <c r="P4175" s="5">
        <f t="shared" si="600"/>
        <v>337.78383969356094</v>
      </c>
      <c r="Q4175" s="5">
        <f t="shared" si="594"/>
        <v>0</v>
      </c>
      <c r="R4175" s="5">
        <f>IF(O4175&gt;(P4175+U4175),O4175-P4175-U4175, 0)</f>
        <v>0</v>
      </c>
      <c r="S4175" s="5">
        <f t="shared" si="595"/>
        <v>0</v>
      </c>
      <c r="T4175" s="5">
        <f t="shared" si="596"/>
        <v>0</v>
      </c>
      <c r="U4175" s="5">
        <f>IF(O4175&gt;P4175,IF(V4174*($B$6/100)&gt;=O4175-P4175,(O4175-P4175), V4174*($B$6/100)), 0)</f>
        <v>3641.7920603064385</v>
      </c>
      <c r="V4175" s="5">
        <f>V4174+(T4175*($B$5/100))-(U4175/($B$6/100))</f>
        <v>3059453.7612654683</v>
      </c>
      <c r="W4175" s="5">
        <f t="shared" si="597"/>
        <v>76486.344031636705</v>
      </c>
    </row>
    <row r="4176" spans="4:23" x14ac:dyDescent="0.25">
      <c r="D4176">
        <f t="shared" si="598"/>
        <v>4174</v>
      </c>
      <c r="E4176" s="3">
        <v>44004</v>
      </c>
      <c r="F4176" s="4">
        <v>0.91666666666666663</v>
      </c>
      <c r="G4176">
        <v>10</v>
      </c>
      <c r="H4176">
        <v>0</v>
      </c>
      <c r="I4176" s="5">
        <f t="shared" si="593"/>
        <v>1</v>
      </c>
      <c r="J4176" s="22">
        <v>0</v>
      </c>
      <c r="K4176">
        <v>1.5059000000000001E-4</v>
      </c>
      <c r="L4176" s="5" cm="1">
        <f t="array" ref="L4176">_xlfn.IFS(I4176=0, 0, I4176&gt;34, 0, AND(I4176&gt;0, I4176&lt;35), VLOOKUP(I4176, $A$63:$C$96, 3))</f>
        <v>0</v>
      </c>
      <c r="M4176" s="5">
        <f t="shared" si="592"/>
        <v>0</v>
      </c>
      <c r="N4176" s="5">
        <v>615.08932532491826</v>
      </c>
      <c r="O4176" s="5">
        <f t="shared" si="599"/>
        <v>4242.1202999999996</v>
      </c>
      <c r="P4176" s="5">
        <f t="shared" si="600"/>
        <v>0</v>
      </c>
      <c r="Q4176" s="5">
        <f t="shared" si="594"/>
        <v>0</v>
      </c>
      <c r="R4176" s="5">
        <f>IF(O4176&gt;(P4176+U4176),O4176-P4176-U4176, 0)</f>
        <v>0</v>
      </c>
      <c r="S4176" s="5">
        <f t="shared" si="595"/>
        <v>0</v>
      </c>
      <c r="T4176" s="5">
        <f t="shared" si="596"/>
        <v>0</v>
      </c>
      <c r="U4176" s="5">
        <f>IF(O4176&gt;P4176,IF(V4175*($B$6/100)&gt;=O4176-P4176,(O4176-P4176), V4175*($B$6/100)), 0)</f>
        <v>4242.1202999999996</v>
      </c>
      <c r="V4176" s="5">
        <f>V4175+(T4176*($B$5/100))-(U4176/($B$6/100))</f>
        <v>3053393.5894083255</v>
      </c>
      <c r="W4176" s="5">
        <f t="shared" si="597"/>
        <v>76334.839735208137</v>
      </c>
    </row>
    <row r="4177" spans="4:23" x14ac:dyDescent="0.25">
      <c r="D4177">
        <f t="shared" si="598"/>
        <v>4175</v>
      </c>
      <c r="E4177" s="3">
        <v>44004</v>
      </c>
      <c r="F4177" s="4">
        <v>0.95833333333333337</v>
      </c>
      <c r="G4177">
        <v>0</v>
      </c>
      <c r="H4177">
        <v>0</v>
      </c>
      <c r="I4177" s="5">
        <f t="shared" si="593"/>
        <v>0</v>
      </c>
      <c r="J4177" s="22">
        <v>0</v>
      </c>
      <c r="K4177">
        <v>1.5567000000000001E-4</v>
      </c>
      <c r="L4177" s="5" cm="1">
        <f t="array" ref="L4177">_xlfn.IFS(I4177=0, 0, I4177&gt;34, 0, AND(I4177&gt;0, I4177&lt;35), VLOOKUP(I4177, $A$63:$C$96, 3))</f>
        <v>0</v>
      </c>
      <c r="M4177" s="5">
        <f t="shared" si="592"/>
        <v>0</v>
      </c>
      <c r="N4177" s="5">
        <v>607.03196348845984</v>
      </c>
      <c r="O4177" s="5">
        <f t="shared" si="599"/>
        <v>4385.2239</v>
      </c>
      <c r="P4177" s="5">
        <f t="shared" si="600"/>
        <v>0</v>
      </c>
      <c r="Q4177" s="5">
        <f t="shared" si="594"/>
        <v>0</v>
      </c>
      <c r="R4177" s="5">
        <f>IF(O4177&gt;(P4177+U4177),O4177-P4177-U4177, 0)</f>
        <v>0</v>
      </c>
      <c r="S4177" s="5">
        <f t="shared" si="595"/>
        <v>0</v>
      </c>
      <c r="T4177" s="5">
        <f t="shared" si="596"/>
        <v>0</v>
      </c>
      <c r="U4177" s="5">
        <f>IF(O4177&gt;P4177,IF(V4176*($B$6/100)&gt;=O4177-P4177,(O4177-P4177), V4176*($B$6/100)), 0)</f>
        <v>4385.2239</v>
      </c>
      <c r="V4177" s="5">
        <f>V4176+(T4177*($B$5/100))-(U4177/($B$6/100))</f>
        <v>3047128.9838368967</v>
      </c>
      <c r="W4177" s="5">
        <f t="shared" si="597"/>
        <v>76178.224595922424</v>
      </c>
    </row>
    <row r="4178" spans="4:23" x14ac:dyDescent="0.25">
      <c r="D4178">
        <f t="shared" si="598"/>
        <v>4176</v>
      </c>
      <c r="E4178" s="3">
        <v>44005</v>
      </c>
      <c r="F4178" s="4">
        <v>0</v>
      </c>
      <c r="G4178">
        <v>10</v>
      </c>
      <c r="H4178">
        <v>0</v>
      </c>
      <c r="I4178" s="5">
        <f t="shared" si="593"/>
        <v>1</v>
      </c>
      <c r="J4178" s="22">
        <v>0</v>
      </c>
      <c r="K4178">
        <v>1.3639000000000001E-4</v>
      </c>
      <c r="L4178" s="5" cm="1">
        <f t="array" ref="L4178">_xlfn.IFS(I4178=0, 0, I4178&gt;34, 0, AND(I4178&gt;0, I4178&lt;35), VLOOKUP(I4178, $A$63:$C$96, 3))</f>
        <v>0</v>
      </c>
      <c r="M4178" s="5">
        <f t="shared" si="592"/>
        <v>0</v>
      </c>
      <c r="N4178" s="5">
        <v>529.64543777923859</v>
      </c>
      <c r="O4178" s="5">
        <f t="shared" si="599"/>
        <v>3842.1063000000004</v>
      </c>
      <c r="P4178" s="5">
        <f t="shared" si="600"/>
        <v>0</v>
      </c>
      <c r="Q4178" s="5">
        <f t="shared" si="594"/>
        <v>0</v>
      </c>
      <c r="R4178" s="5">
        <f>IF(O4178&gt;(P4178+U4178),O4178-P4178-U4178, 0)</f>
        <v>0</v>
      </c>
      <c r="S4178" s="5">
        <f t="shared" si="595"/>
        <v>0</v>
      </c>
      <c r="T4178" s="5">
        <f t="shared" si="596"/>
        <v>0</v>
      </c>
      <c r="U4178" s="5">
        <f>IF(O4178&gt;P4178,IF(V4177*($B$6/100)&gt;=O4178-P4178,(O4178-P4178), V4177*($B$6/100)), 0)</f>
        <v>3842.1063000000004</v>
      </c>
      <c r="V4178" s="5">
        <f>V4177+(T4178*($B$5/100))-(U4178/($B$6/100))</f>
        <v>3041640.2605511826</v>
      </c>
      <c r="W4178" s="5">
        <f t="shared" si="597"/>
        <v>76041.006513779561</v>
      </c>
    </row>
    <row r="4179" spans="4:23" x14ac:dyDescent="0.25">
      <c r="D4179">
        <f t="shared" si="598"/>
        <v>4177</v>
      </c>
      <c r="E4179" s="3">
        <v>44005</v>
      </c>
      <c r="F4179" s="4">
        <v>4.1666666666666664E-2</v>
      </c>
      <c r="G4179">
        <v>10</v>
      </c>
      <c r="H4179">
        <v>0</v>
      </c>
      <c r="I4179" s="5">
        <f t="shared" si="593"/>
        <v>1</v>
      </c>
      <c r="J4179" s="22">
        <v>0</v>
      </c>
      <c r="K4179">
        <v>1.0526000000000001E-4</v>
      </c>
      <c r="L4179" s="5" cm="1">
        <f t="array" ref="L4179">_xlfn.IFS(I4179=0, 0, I4179&gt;34, 0, AND(I4179&gt;0, I4179&lt;35), VLOOKUP(I4179, $A$63:$C$96, 3))</f>
        <v>0</v>
      </c>
      <c r="M4179" s="5">
        <f t="shared" si="592"/>
        <v>0</v>
      </c>
      <c r="N4179" s="5">
        <v>408.03804184070191</v>
      </c>
      <c r="O4179" s="5">
        <f t="shared" si="599"/>
        <v>2965.1742000000004</v>
      </c>
      <c r="P4179" s="5">
        <f t="shared" si="600"/>
        <v>0</v>
      </c>
      <c r="Q4179" s="5">
        <f t="shared" si="594"/>
        <v>0</v>
      </c>
      <c r="R4179" s="5">
        <f>IF(O4179&gt;(P4179+U4179),O4179-P4179-U4179, 0)</f>
        <v>0</v>
      </c>
      <c r="S4179" s="5">
        <f t="shared" si="595"/>
        <v>0</v>
      </c>
      <c r="T4179" s="5">
        <f t="shared" si="596"/>
        <v>0</v>
      </c>
      <c r="U4179" s="5">
        <f>IF(O4179&gt;P4179,IF(V4178*($B$6/100)&gt;=O4179-P4179,(O4179-P4179), V4178*($B$6/100)), 0)</f>
        <v>2965.1742000000004</v>
      </c>
      <c r="V4179" s="5">
        <f>V4178+(T4179*($B$5/100))-(U4179/($B$6/100))</f>
        <v>3037404.2974083256</v>
      </c>
      <c r="W4179" s="5">
        <f t="shared" si="597"/>
        <v>75935.107435208134</v>
      </c>
    </row>
    <row r="4180" spans="4:23" x14ac:dyDescent="0.25">
      <c r="D4180">
        <f t="shared" si="598"/>
        <v>4178</v>
      </c>
      <c r="E4180" s="3">
        <v>44005</v>
      </c>
      <c r="F4180" s="4">
        <v>8.3333333333333329E-2</v>
      </c>
      <c r="G4180">
        <v>10</v>
      </c>
      <c r="H4180">
        <v>0</v>
      </c>
      <c r="I4180" s="5">
        <f t="shared" si="593"/>
        <v>1</v>
      </c>
      <c r="J4180" s="22">
        <v>0</v>
      </c>
      <c r="K4180">
        <v>8.3629999999999997E-5</v>
      </c>
      <c r="L4180" s="5" cm="1">
        <f t="array" ref="L4180">_xlfn.IFS(I4180=0, 0, I4180&gt;34, 0, AND(I4180&gt;0, I4180&lt;35), VLOOKUP(I4180, $A$63:$C$96, 3))</f>
        <v>0</v>
      </c>
      <c r="M4180" s="5">
        <f t="shared" si="592"/>
        <v>0</v>
      </c>
      <c r="N4180" s="5">
        <v>350.75191322185282</v>
      </c>
      <c r="O4180" s="5">
        <f t="shared" si="599"/>
        <v>2355.8570999999997</v>
      </c>
      <c r="P4180" s="5">
        <f t="shared" si="600"/>
        <v>0</v>
      </c>
      <c r="Q4180" s="5">
        <f t="shared" si="594"/>
        <v>0</v>
      </c>
      <c r="R4180" s="5">
        <f>IF(O4180&gt;(P4180+U4180),O4180-P4180-U4180, 0)</f>
        <v>0</v>
      </c>
      <c r="S4180" s="5">
        <f t="shared" si="595"/>
        <v>0</v>
      </c>
      <c r="T4180" s="5">
        <f t="shared" si="596"/>
        <v>0</v>
      </c>
      <c r="U4180" s="5">
        <f>IF(O4180&gt;P4180,IF(V4179*($B$6/100)&gt;=O4180-P4180,(O4180-P4180), V4179*($B$6/100)), 0)</f>
        <v>2355.8570999999997</v>
      </c>
      <c r="V4180" s="5">
        <f>V4179+(T4180*($B$5/100))-(U4180/($B$6/100))</f>
        <v>3034038.7872654684</v>
      </c>
      <c r="W4180" s="5">
        <f t="shared" si="597"/>
        <v>75850.969681636707</v>
      </c>
    </row>
    <row r="4181" spans="4:23" x14ac:dyDescent="0.25">
      <c r="D4181">
        <f t="shared" si="598"/>
        <v>4179</v>
      </c>
      <c r="E4181" s="3">
        <v>44005</v>
      </c>
      <c r="F4181" s="4">
        <v>0.125</v>
      </c>
      <c r="G4181">
        <v>10</v>
      </c>
      <c r="H4181">
        <v>0</v>
      </c>
      <c r="I4181" s="5">
        <f t="shared" si="593"/>
        <v>1</v>
      </c>
      <c r="J4181" s="22">
        <v>0</v>
      </c>
      <c r="K4181">
        <v>7.3689999999999994E-5</v>
      </c>
      <c r="L4181" s="5" cm="1">
        <f t="array" ref="L4181">_xlfn.IFS(I4181=0, 0, I4181&gt;34, 0, AND(I4181&gt;0, I4181&lt;35), VLOOKUP(I4181, $A$63:$C$96, 3))</f>
        <v>0</v>
      </c>
      <c r="M4181" s="5">
        <f t="shared" si="592"/>
        <v>0</v>
      </c>
      <c r="N4181" s="5">
        <v>346.73183436536232</v>
      </c>
      <c r="O4181" s="5">
        <f t="shared" si="599"/>
        <v>2075.8472999999999</v>
      </c>
      <c r="P4181" s="5">
        <f t="shared" si="600"/>
        <v>0</v>
      </c>
      <c r="Q4181" s="5">
        <f t="shared" si="594"/>
        <v>0</v>
      </c>
      <c r="R4181" s="5">
        <f>IF(O4181&gt;(P4181+U4181),O4181-P4181-U4181, 0)</f>
        <v>0</v>
      </c>
      <c r="S4181" s="5">
        <f t="shared" si="595"/>
        <v>0</v>
      </c>
      <c r="T4181" s="5">
        <f t="shared" si="596"/>
        <v>0</v>
      </c>
      <c r="U4181" s="5">
        <f>IF(O4181&gt;P4181,IF(V4180*($B$6/100)&gt;=O4181-P4181,(O4181-P4181), V4180*($B$6/100)), 0)</f>
        <v>2075.8472999999999</v>
      </c>
      <c r="V4181" s="5">
        <f>V4180+(T4181*($B$5/100))-(U4181/($B$6/100))</f>
        <v>3031073.2911226111</v>
      </c>
      <c r="W4181" s="5">
        <f t="shared" si="597"/>
        <v>75776.832278065282</v>
      </c>
    </row>
    <row r="4182" spans="4:23" x14ac:dyDescent="0.25">
      <c r="D4182">
        <f t="shared" si="598"/>
        <v>4180</v>
      </c>
      <c r="E4182" s="3">
        <v>44005</v>
      </c>
      <c r="F4182" s="4">
        <v>0.16666666666666666</v>
      </c>
      <c r="G4182">
        <v>10</v>
      </c>
      <c r="H4182">
        <v>0</v>
      </c>
      <c r="I4182" s="5">
        <f t="shared" si="593"/>
        <v>1</v>
      </c>
      <c r="J4182" s="22">
        <v>0</v>
      </c>
      <c r="K4182">
        <v>6.9599999999999998E-5</v>
      </c>
      <c r="L4182" s="5" cm="1">
        <f t="array" ref="L4182">_xlfn.IFS(I4182=0, 0, I4182&gt;34, 0, AND(I4182&gt;0, I4182&lt;35), VLOOKUP(I4182, $A$63:$C$96, 3))</f>
        <v>0</v>
      </c>
      <c r="M4182" s="5">
        <f t="shared" si="592"/>
        <v>0</v>
      </c>
      <c r="N4182" s="5">
        <v>354.77199207834332</v>
      </c>
      <c r="O4182" s="5">
        <f t="shared" si="599"/>
        <v>1960.6319999999998</v>
      </c>
      <c r="P4182" s="5">
        <f t="shared" si="600"/>
        <v>0</v>
      </c>
      <c r="Q4182" s="5">
        <f t="shared" si="594"/>
        <v>0</v>
      </c>
      <c r="R4182" s="5">
        <f>IF(O4182&gt;(P4182+U4182),O4182-P4182-U4182, 0)</f>
        <v>0</v>
      </c>
      <c r="S4182" s="5">
        <f t="shared" si="595"/>
        <v>0</v>
      </c>
      <c r="T4182" s="5">
        <f t="shared" si="596"/>
        <v>0</v>
      </c>
      <c r="U4182" s="5">
        <f>IF(O4182&gt;P4182,IF(V4181*($B$6/100)&gt;=O4182-P4182,(O4182-P4182), V4181*($B$6/100)), 0)</f>
        <v>1960.6319999999998</v>
      </c>
      <c r="V4182" s="5">
        <f>V4181+(T4182*($B$5/100))-(U4182/($B$6/100))</f>
        <v>3028272.3882654682</v>
      </c>
      <c r="W4182" s="5">
        <f t="shared" si="597"/>
        <v>75706.809706636705</v>
      </c>
    </row>
    <row r="4183" spans="4:23" x14ac:dyDescent="0.25">
      <c r="D4183">
        <f t="shared" si="598"/>
        <v>4181</v>
      </c>
      <c r="E4183" s="3">
        <v>44005</v>
      </c>
      <c r="F4183" s="4">
        <v>0.20833333333333334</v>
      </c>
      <c r="G4183">
        <v>10</v>
      </c>
      <c r="H4183">
        <v>0</v>
      </c>
      <c r="I4183" s="5">
        <f t="shared" si="593"/>
        <v>1</v>
      </c>
      <c r="J4183" s="22">
        <v>9.8979031292220746E-6</v>
      </c>
      <c r="K4183">
        <v>6.8170000000000006E-5</v>
      </c>
      <c r="L4183" s="5" cm="1">
        <f t="array" ref="L4183">_xlfn.IFS(I4183=0, 0, I4183&gt;34, 0, AND(I4183&gt;0, I4183&lt;35), VLOOKUP(I4183, $A$63:$C$96, 3))</f>
        <v>0</v>
      </c>
      <c r="M4183" s="5">
        <f t="shared" si="592"/>
        <v>47.015039863804859</v>
      </c>
      <c r="N4183" s="5">
        <v>363.8273447041496</v>
      </c>
      <c r="O4183" s="5">
        <f t="shared" si="599"/>
        <v>1920.3489000000002</v>
      </c>
      <c r="P4183" s="5">
        <f t="shared" si="600"/>
        <v>47.015039863804859</v>
      </c>
      <c r="Q4183" s="5">
        <f t="shared" si="594"/>
        <v>0</v>
      </c>
      <c r="R4183" s="5">
        <f>IF(O4183&gt;(P4183+U4183),O4183-P4183-U4183, 0)</f>
        <v>0</v>
      </c>
      <c r="S4183" s="5">
        <f t="shared" si="595"/>
        <v>0</v>
      </c>
      <c r="T4183" s="5">
        <f t="shared" si="596"/>
        <v>0</v>
      </c>
      <c r="U4183" s="5">
        <f>IF(O4183&gt;P4183,IF(V4182*($B$6/100)&gt;=O4183-P4183,(O4183-P4183), V4182*($B$6/100)), 0)</f>
        <v>1873.3338601361954</v>
      </c>
      <c r="V4183" s="5">
        <f>V4182+(T4183*($B$5/100))-(U4183/($B$6/100))</f>
        <v>3025596.1970367022</v>
      </c>
      <c r="W4183" s="5">
        <f t="shared" si="597"/>
        <v>75639.904925917552</v>
      </c>
    </row>
    <row r="4184" spans="4:23" x14ac:dyDescent="0.25">
      <c r="D4184">
        <f t="shared" si="598"/>
        <v>4182</v>
      </c>
      <c r="E4184" s="3">
        <v>44005</v>
      </c>
      <c r="F4184" s="4">
        <v>0.25</v>
      </c>
      <c r="G4184">
        <v>10</v>
      </c>
      <c r="H4184">
        <v>8</v>
      </c>
      <c r="I4184" s="5">
        <f t="shared" si="593"/>
        <v>1</v>
      </c>
      <c r="J4184" s="22">
        <v>8.1657700816082108E-5</v>
      </c>
      <c r="K4184">
        <v>6.9820000000000006E-5</v>
      </c>
      <c r="L4184" s="5" cm="1">
        <f t="array" ref="L4184">_xlfn.IFS(I4184=0, 0, I4184&gt;34, 0, AND(I4184&gt;0, I4184&lt;35), VLOOKUP(I4184, $A$63:$C$96, 3))</f>
        <v>0</v>
      </c>
      <c r="M4184" s="5">
        <f t="shared" si="592"/>
        <v>387.87407887639</v>
      </c>
      <c r="N4184" s="5">
        <v>389.95859154231709</v>
      </c>
      <c r="O4184" s="5">
        <f t="shared" si="599"/>
        <v>1966.8294000000001</v>
      </c>
      <c r="P4184" s="5">
        <f t="shared" si="600"/>
        <v>387.87407887639</v>
      </c>
      <c r="Q4184" s="5">
        <f t="shared" si="594"/>
        <v>0</v>
      </c>
      <c r="R4184" s="5">
        <f>IF(O4184&gt;(P4184+U4184),O4184-P4184-U4184, 0)</f>
        <v>0</v>
      </c>
      <c r="S4184" s="5">
        <f t="shared" si="595"/>
        <v>0</v>
      </c>
      <c r="T4184" s="5">
        <f t="shared" si="596"/>
        <v>0</v>
      </c>
      <c r="U4184" s="5">
        <f>IF(O4184&gt;P4184,IF(V4183*($B$6/100)&gt;=O4184-P4184,(O4184-P4184), V4183*($B$6/100)), 0)</f>
        <v>1578.95532112361</v>
      </c>
      <c r="V4184" s="5">
        <f>V4183+(T4184*($B$5/100))-(U4184/($B$6/100))</f>
        <v>3023340.5465779542</v>
      </c>
      <c r="W4184" s="5">
        <f t="shared" si="597"/>
        <v>75583.513664448852</v>
      </c>
    </row>
    <row r="4185" spans="4:23" x14ac:dyDescent="0.25">
      <c r="D4185">
        <f t="shared" si="598"/>
        <v>4183</v>
      </c>
      <c r="E4185" s="3">
        <v>44005</v>
      </c>
      <c r="F4185" s="4">
        <v>0.29166666666666669</v>
      </c>
      <c r="G4185">
        <v>20</v>
      </c>
      <c r="H4185">
        <v>10</v>
      </c>
      <c r="I4185" s="5">
        <f t="shared" si="593"/>
        <v>3</v>
      </c>
      <c r="J4185" s="22">
        <v>2.00432538366747E-4</v>
      </c>
      <c r="K4185">
        <v>7.5119999999999999E-5</v>
      </c>
      <c r="L4185" s="5" cm="1">
        <f t="array" ref="L4185">_xlfn.IFS(I4185=0, 0, I4185&gt;34, 0, AND(I4185&gt;0, I4185&lt;35), VLOOKUP(I4185, $A$63:$C$96, 3))</f>
        <v>232</v>
      </c>
      <c r="M4185" s="5">
        <f t="shared" si="592"/>
        <v>952.05455724204819</v>
      </c>
      <c r="N4185" s="5">
        <v>505.53910251555385</v>
      </c>
      <c r="O4185" s="5">
        <f t="shared" si="599"/>
        <v>2116.1304</v>
      </c>
      <c r="P4185" s="5">
        <f t="shared" si="600"/>
        <v>1184.0545572420483</v>
      </c>
      <c r="Q4185" s="5">
        <f t="shared" si="594"/>
        <v>0</v>
      </c>
      <c r="R4185" s="5">
        <f>IF(O4185&gt;(P4185+U4185),O4185-P4185-U4185, 0)</f>
        <v>0</v>
      </c>
      <c r="S4185" s="5">
        <f t="shared" si="595"/>
        <v>0</v>
      </c>
      <c r="T4185" s="5">
        <f t="shared" si="596"/>
        <v>0</v>
      </c>
      <c r="U4185" s="5">
        <f>IF(O4185&gt;P4185,IF(V4184*($B$6/100)&gt;=O4185-P4185,(O4185-P4185), V4184*($B$6/100)), 0)</f>
        <v>932.0758427579517</v>
      </c>
      <c r="V4185" s="5">
        <f>V4184+(T4185*($B$5/100))-(U4185/($B$6/100))</f>
        <v>3022009.0096597285</v>
      </c>
      <c r="W4185" s="5">
        <f t="shared" si="597"/>
        <v>75550.225241493215</v>
      </c>
    </row>
    <row r="4186" spans="4:23" x14ac:dyDescent="0.25">
      <c r="D4186">
        <f t="shared" si="598"/>
        <v>4184</v>
      </c>
      <c r="E4186" s="3">
        <v>44005</v>
      </c>
      <c r="F4186" s="4">
        <v>0.33333333333333331</v>
      </c>
      <c r="G4186">
        <v>20</v>
      </c>
      <c r="H4186">
        <v>10</v>
      </c>
      <c r="I4186" s="5">
        <f t="shared" si="593"/>
        <v>3</v>
      </c>
      <c r="J4186" s="22">
        <v>3.3900318217585605E-4</v>
      </c>
      <c r="K4186">
        <v>8.4889999999999995E-5</v>
      </c>
      <c r="L4186" s="5" cm="1">
        <f t="array" ref="L4186">_xlfn.IFS(I4186=0, 0, I4186&gt;34, 0, AND(I4186&gt;0, I4186&lt;35), VLOOKUP(I4186, $A$63:$C$96, 3))</f>
        <v>232</v>
      </c>
      <c r="M4186" s="5">
        <f t="shared" si="592"/>
        <v>1610.2651153353163</v>
      </c>
      <c r="N4186" s="5">
        <v>691.47296604090388</v>
      </c>
      <c r="O4186" s="5">
        <f t="shared" si="599"/>
        <v>2391.3512999999998</v>
      </c>
      <c r="P4186" s="5">
        <f t="shared" si="600"/>
        <v>1842.2651153353163</v>
      </c>
      <c r="Q4186" s="5">
        <f t="shared" si="594"/>
        <v>0</v>
      </c>
      <c r="R4186" s="5">
        <f>IF(O4186&gt;(P4186+U4186),O4186-P4186-U4186, 0)</f>
        <v>0</v>
      </c>
      <c r="S4186" s="5">
        <f t="shared" si="595"/>
        <v>0</v>
      </c>
      <c r="T4186" s="5">
        <f t="shared" si="596"/>
        <v>0</v>
      </c>
      <c r="U4186" s="5">
        <f>IF(O4186&gt;P4186,IF(V4185*($B$6/100)&gt;=O4186-P4186,(O4186-P4186), V4185*($B$6/100)), 0)</f>
        <v>549.08618466468351</v>
      </c>
      <c r="V4186" s="5">
        <f>V4185+(T4186*($B$5/100))-(U4186/($B$6/100))</f>
        <v>3021224.6008244934</v>
      </c>
      <c r="W4186" s="5">
        <f t="shared" si="597"/>
        <v>75530.615020612342</v>
      </c>
    </row>
    <row r="4187" spans="4:23" x14ac:dyDescent="0.25">
      <c r="D4187">
        <f t="shared" si="598"/>
        <v>4185</v>
      </c>
      <c r="E4187" s="3">
        <v>44005</v>
      </c>
      <c r="F4187" s="4">
        <v>0.375</v>
      </c>
      <c r="G4187">
        <v>30</v>
      </c>
      <c r="H4187">
        <v>10</v>
      </c>
      <c r="I4187" s="5">
        <f t="shared" si="593"/>
        <v>4</v>
      </c>
      <c r="J4187" s="22">
        <v>4.7509935020265955E-4</v>
      </c>
      <c r="K4187">
        <v>8.1570000000000007E-5</v>
      </c>
      <c r="L4187" s="5" cm="1">
        <f t="array" ref="L4187">_xlfn.IFS(I4187=0, 0, I4187&gt;34, 0, AND(I4187&gt;0, I4187&lt;35), VLOOKUP(I4187, $A$63:$C$96, 3))</f>
        <v>740</v>
      </c>
      <c r="M4187" s="5">
        <f t="shared" si="592"/>
        <v>2256.721913462633</v>
      </c>
      <c r="N4187" s="5">
        <v>684.45677518162347</v>
      </c>
      <c r="O4187" s="5">
        <f t="shared" si="599"/>
        <v>2297.8269</v>
      </c>
      <c r="P4187" s="5">
        <f t="shared" si="600"/>
        <v>2297.8269</v>
      </c>
      <c r="Q4187" s="5">
        <f t="shared" si="594"/>
        <v>487.20077413479089</v>
      </c>
      <c r="R4187" s="5">
        <f>IF(O4187&gt;(P4187+U4187),O4187-P4187-U4187, 0)</f>
        <v>0</v>
      </c>
      <c r="S4187" s="5">
        <f t="shared" si="595"/>
        <v>211.69423932784207</v>
      </c>
      <c r="T4187" s="5">
        <f t="shared" si="596"/>
        <v>487.20077413479089</v>
      </c>
      <c r="U4187" s="5">
        <f>IF(O4187&gt;P4187,IF(V4186*($B$6/100)&gt;=O4187-P4187,(O4187-P4187), V4186*($B$6/100)), 0)</f>
        <v>0</v>
      </c>
      <c r="V4187" s="5">
        <f>V4186+(T4187*($B$5/100))-(U4187/($B$6/100))</f>
        <v>3021565.6413663877</v>
      </c>
      <c r="W4187" s="5">
        <f t="shared" si="597"/>
        <v>75539.141034159693</v>
      </c>
    </row>
    <row r="4188" spans="4:23" x14ac:dyDescent="0.25">
      <c r="D4188">
        <f t="shared" si="598"/>
        <v>4186</v>
      </c>
      <c r="E4188" s="3">
        <v>44005</v>
      </c>
      <c r="F4188" s="4">
        <v>0.41666666666666669</v>
      </c>
      <c r="G4188">
        <v>30</v>
      </c>
      <c r="H4188">
        <v>10</v>
      </c>
      <c r="I4188" s="5">
        <f t="shared" si="593"/>
        <v>4</v>
      </c>
      <c r="J4188" s="22">
        <v>5.9387418775332448E-4</v>
      </c>
      <c r="K4188">
        <v>7.4530000000000006E-5</v>
      </c>
      <c r="L4188" s="5" cm="1">
        <f t="array" ref="L4188">_xlfn.IFS(I4188=0, 0, I4188&gt;34, 0, AND(I4188&gt;0, I4188&lt;35), VLOOKUP(I4188, $A$63:$C$96, 3))</f>
        <v>740</v>
      </c>
      <c r="M4188" s="5">
        <f t="shared" si="592"/>
        <v>2820.9023918282915</v>
      </c>
      <c r="N4188" s="5">
        <v>611.08622315041634</v>
      </c>
      <c r="O4188" s="5">
        <f t="shared" si="599"/>
        <v>2099.5101000000004</v>
      </c>
      <c r="P4188" s="5">
        <f t="shared" si="600"/>
        <v>2099.5101000000004</v>
      </c>
      <c r="Q4188" s="5">
        <f t="shared" si="594"/>
        <v>487.20077413479089</v>
      </c>
      <c r="R4188" s="5">
        <f>IF(O4188&gt;(P4188+U4188),O4188-P4188-U4188, 0)</f>
        <v>0</v>
      </c>
      <c r="S4188" s="5">
        <f t="shared" si="595"/>
        <v>313.85231284548007</v>
      </c>
      <c r="T4188" s="5">
        <f t="shared" si="596"/>
        <v>1147.5399789828109</v>
      </c>
      <c r="U4188" s="5">
        <f>IF(O4188&gt;P4188,IF(V4187*($B$6/100)&gt;=O4188-P4188,(O4188-P4188), V4187*($B$6/100)), 0)</f>
        <v>0</v>
      </c>
      <c r="V4188" s="5">
        <f>V4187+(T4188*($B$5/100))-(U4188/($B$6/100))</f>
        <v>3022368.9193516755</v>
      </c>
      <c r="W4188" s="5">
        <f t="shared" si="597"/>
        <v>75559.222983791886</v>
      </c>
    </row>
    <row r="4189" spans="4:23" x14ac:dyDescent="0.25">
      <c r="D4189">
        <f t="shared" si="598"/>
        <v>4187</v>
      </c>
      <c r="E4189" s="3">
        <v>44005</v>
      </c>
      <c r="F4189" s="4">
        <v>0.45833333333333331</v>
      </c>
      <c r="G4189">
        <v>20</v>
      </c>
      <c r="H4189">
        <v>10</v>
      </c>
      <c r="I4189" s="5">
        <f t="shared" si="593"/>
        <v>3</v>
      </c>
      <c r="J4189" s="22">
        <v>7.0275112217476731E-4</v>
      </c>
      <c r="K4189">
        <v>6.2539999999999994E-5</v>
      </c>
      <c r="L4189" s="5" cm="1">
        <f t="array" ref="L4189">_xlfn.IFS(I4189=0, 0, I4189&gt;34, 0, AND(I4189&gt;0, I4189&lt;35), VLOOKUP(I4189, $A$63:$C$96, 3))</f>
        <v>232</v>
      </c>
      <c r="M4189" s="5">
        <f t="shared" si="592"/>
        <v>3338.0678303301447</v>
      </c>
      <c r="N4189" s="5">
        <v>553.79689069528717</v>
      </c>
      <c r="O4189" s="5">
        <f t="shared" si="599"/>
        <v>1761.7517999999998</v>
      </c>
      <c r="P4189" s="5">
        <f t="shared" si="600"/>
        <v>1761.7517999999998</v>
      </c>
      <c r="Q4189" s="5">
        <f t="shared" si="594"/>
        <v>487.20077413479089</v>
      </c>
      <c r="R4189" s="5">
        <f>IF(O4189&gt;(P4189+U4189),O4189-P4189-U4189, 0)</f>
        <v>0</v>
      </c>
      <c r="S4189" s="5">
        <f t="shared" si="595"/>
        <v>284.42865901195205</v>
      </c>
      <c r="T4189" s="5">
        <f t="shared" si="596"/>
        <v>1523.8873713181929</v>
      </c>
      <c r="U4189" s="5">
        <f>IF(O4189&gt;P4189,IF(V4188*($B$6/100)&gt;=O4189-P4189,(O4189-P4189), V4188*($B$6/100)), 0)</f>
        <v>0</v>
      </c>
      <c r="V4189" s="5">
        <f>V4188+(T4189*($B$5/100))-(U4189/($B$6/100))</f>
        <v>3023435.6405115984</v>
      </c>
      <c r="W4189" s="5">
        <f t="shared" si="597"/>
        <v>75585.891012789958</v>
      </c>
    </row>
    <row r="4190" spans="4:23" x14ac:dyDescent="0.25">
      <c r="D4190">
        <f t="shared" si="598"/>
        <v>4188</v>
      </c>
      <c r="E4190" s="3">
        <v>44005</v>
      </c>
      <c r="F4190" s="4">
        <v>0.5</v>
      </c>
      <c r="G4190">
        <v>20</v>
      </c>
      <c r="H4190">
        <v>10</v>
      </c>
      <c r="I4190" s="5">
        <f t="shared" si="593"/>
        <v>3</v>
      </c>
      <c r="J4190" s="22">
        <v>7.6708749251471072E-4</v>
      </c>
      <c r="K4190">
        <v>5.0469999999999996E-5</v>
      </c>
      <c r="L4190" s="5" cm="1">
        <f t="array" ref="L4190">_xlfn.IFS(I4190=0, 0, I4190&gt;34, 0, AND(I4190&gt;0, I4190&lt;35), VLOOKUP(I4190, $A$63:$C$96, 3))</f>
        <v>232</v>
      </c>
      <c r="M4190" s="5">
        <f t="shared" si="592"/>
        <v>3643.6655894448759</v>
      </c>
      <c r="N4190" s="5">
        <v>585.9757112504733</v>
      </c>
      <c r="O4190" s="5">
        <f t="shared" si="599"/>
        <v>1421.7399</v>
      </c>
      <c r="P4190" s="5">
        <f t="shared" si="600"/>
        <v>1421.7399</v>
      </c>
      <c r="Q4190" s="5">
        <f t="shared" si="594"/>
        <v>487.20077413479089</v>
      </c>
      <c r="R4190" s="5">
        <f>IF(O4190&gt;(P4190+U4190),O4190-P4190-U4190, 0)</f>
        <v>0</v>
      </c>
      <c r="S4190" s="5">
        <f t="shared" si="595"/>
        <v>300.95561850355705</v>
      </c>
      <c r="T4190" s="5">
        <f t="shared" si="596"/>
        <v>2152.9700709413187</v>
      </c>
      <c r="U4190" s="5">
        <f>IF(O4190&gt;P4190,IF(V4189*($B$6/100)&gt;=O4190-P4190,(O4190-P4190), V4189*($B$6/100)), 0)</f>
        <v>0</v>
      </c>
      <c r="V4190" s="5">
        <f>V4189+(T4190*($B$5/100))-(U4190/($B$6/100))</f>
        <v>3024942.7195612574</v>
      </c>
      <c r="W4190" s="5">
        <f t="shared" si="597"/>
        <v>75623.567989031435</v>
      </c>
    </row>
    <row r="4191" spans="4:23" x14ac:dyDescent="0.25">
      <c r="D4191">
        <f t="shared" si="598"/>
        <v>4189</v>
      </c>
      <c r="E4191" s="3">
        <v>44005</v>
      </c>
      <c r="F4191" s="4">
        <v>0.54166666666666663</v>
      </c>
      <c r="G4191">
        <v>20</v>
      </c>
      <c r="H4191">
        <v>10</v>
      </c>
      <c r="I4191" s="5">
        <f t="shared" si="593"/>
        <v>3</v>
      </c>
      <c r="J4191" s="22">
        <v>7.621385409500997E-4</v>
      </c>
      <c r="K4191">
        <v>4.566E-5</v>
      </c>
      <c r="L4191" s="5" cm="1">
        <f t="array" ref="L4191">_xlfn.IFS(I4191=0, 0, I4191&gt;34, 0, AND(I4191&gt;0, I4191&lt;35), VLOOKUP(I4191, $A$63:$C$96, 3))</f>
        <v>232</v>
      </c>
      <c r="M4191" s="5">
        <f t="shared" si="592"/>
        <v>3620.1580695129737</v>
      </c>
      <c r="N4191" s="5">
        <v>566.87873265806365</v>
      </c>
      <c r="O4191" s="5">
        <f t="shared" si="599"/>
        <v>1286.2421999999999</v>
      </c>
      <c r="P4191" s="5">
        <f t="shared" si="600"/>
        <v>1286.2421999999999</v>
      </c>
      <c r="Q4191" s="5">
        <f t="shared" si="594"/>
        <v>487.20077413479089</v>
      </c>
      <c r="R4191" s="5">
        <f>IF(O4191&gt;(P4191+U4191),O4191-P4191-U4191, 0)</f>
        <v>0</v>
      </c>
      <c r="S4191" s="5">
        <f t="shared" si="595"/>
        <v>291.14745940501183</v>
      </c>
      <c r="T4191" s="5">
        <f t="shared" si="596"/>
        <v>2274.7684101079617</v>
      </c>
      <c r="U4191" s="5">
        <f>IF(O4191&gt;P4191,IF(V4190*($B$6/100)&gt;=O4191-P4191,(O4191-P4191), V4190*($B$6/100)), 0)</f>
        <v>0</v>
      </c>
      <c r="V4191" s="5">
        <f>V4190+(T4191*($B$5/100))-(U4191/($B$6/100))</f>
        <v>3026535.0574483331</v>
      </c>
      <c r="W4191" s="5">
        <f t="shared" si="597"/>
        <v>75663.376436208331</v>
      </c>
    </row>
    <row r="4192" spans="4:23" x14ac:dyDescent="0.25">
      <c r="D4192">
        <f t="shared" si="598"/>
        <v>4190</v>
      </c>
      <c r="E4192" s="3">
        <v>44005</v>
      </c>
      <c r="F4192" s="4">
        <v>0.58333333333333337</v>
      </c>
      <c r="G4192">
        <v>20</v>
      </c>
      <c r="H4192">
        <v>10</v>
      </c>
      <c r="I4192" s="5">
        <f t="shared" si="593"/>
        <v>3</v>
      </c>
      <c r="J4192" s="22">
        <v>7.3244483156243345E-4</v>
      </c>
      <c r="K4192">
        <v>3.6380000000000001E-5</v>
      </c>
      <c r="L4192" s="5" cm="1">
        <f t="array" ref="L4192">_xlfn.IFS(I4192=0, 0, I4192&gt;34, 0, AND(I4192&gt;0, I4192&lt;35), VLOOKUP(I4192, $A$63:$C$96, 3))</f>
        <v>232</v>
      </c>
      <c r="M4192" s="5">
        <f t="shared" si="592"/>
        <v>3479.112949921559</v>
      </c>
      <c r="N4192" s="5">
        <v>517.62863130244284</v>
      </c>
      <c r="O4192" s="5">
        <f t="shared" si="599"/>
        <v>1024.8246000000001</v>
      </c>
      <c r="P4192" s="5">
        <f t="shared" si="600"/>
        <v>1024.8246000000001</v>
      </c>
      <c r="Q4192" s="5">
        <f t="shared" si="594"/>
        <v>487.20077413479089</v>
      </c>
      <c r="R4192" s="5">
        <f>IF(O4192&gt;(P4192+U4192),O4192-P4192-U4192, 0)</f>
        <v>0</v>
      </c>
      <c r="S4192" s="5">
        <f t="shared" si="595"/>
        <v>265.85273399188276</v>
      </c>
      <c r="T4192" s="5">
        <f t="shared" si="596"/>
        <v>2420.4356159296758</v>
      </c>
      <c r="U4192" s="5">
        <f>IF(O4192&gt;P4192,IF(V4191*($B$6/100)&gt;=O4192-P4192,(O4192-P4192), V4191*($B$6/100)), 0)</f>
        <v>0</v>
      </c>
      <c r="V4192" s="5">
        <f>V4191+(T4192*($B$5/100))-(U4192/($B$6/100))</f>
        <v>3028229.3623794839</v>
      </c>
      <c r="W4192" s="5">
        <f t="shared" si="597"/>
        <v>75705.734059487091</v>
      </c>
    </row>
    <row r="4193" spans="4:23" x14ac:dyDescent="0.25">
      <c r="D4193">
        <f t="shared" si="598"/>
        <v>4191</v>
      </c>
      <c r="E4193" s="3">
        <v>44005</v>
      </c>
      <c r="F4193" s="4">
        <v>0.625</v>
      </c>
      <c r="G4193">
        <v>20</v>
      </c>
      <c r="H4193">
        <v>10</v>
      </c>
      <c r="I4193" s="5">
        <f t="shared" si="593"/>
        <v>3</v>
      </c>
      <c r="J4193" s="22">
        <v>7.002766463924618E-4</v>
      </c>
      <c r="K4193">
        <v>3.6390000000000002E-5</v>
      </c>
      <c r="L4193" s="5" cm="1">
        <f t="array" ref="L4193">_xlfn.IFS(I4193=0, 0, I4193&gt;34, 0, AND(I4193&gt;0, I4193&lt;35), VLOOKUP(I4193, $A$63:$C$96, 3))</f>
        <v>232</v>
      </c>
      <c r="M4193" s="5">
        <f t="shared" si="592"/>
        <v>3326.3140703641934</v>
      </c>
      <c r="N4193" s="5">
        <v>498.53165271003309</v>
      </c>
      <c r="O4193" s="5">
        <f t="shared" si="599"/>
        <v>1025.1062999999999</v>
      </c>
      <c r="P4193" s="5">
        <f t="shared" si="600"/>
        <v>1025.1062999999999</v>
      </c>
      <c r="Q4193" s="5">
        <f t="shared" si="594"/>
        <v>487.20077413479089</v>
      </c>
      <c r="R4193" s="5">
        <f>IF(O4193&gt;(P4193+U4193),O4193-P4193-U4193, 0)</f>
        <v>0</v>
      </c>
      <c r="S4193" s="5">
        <f t="shared" si="595"/>
        <v>256.04457489333748</v>
      </c>
      <c r="T4193" s="5">
        <f t="shared" si="596"/>
        <v>2277.163195470856</v>
      </c>
      <c r="U4193" s="5">
        <f>IF(O4193&gt;P4193,IF(V4192*($B$6/100)&gt;=O4193-P4193,(O4193-P4193), V4192*($B$6/100)), 0)</f>
        <v>0</v>
      </c>
      <c r="V4193" s="5">
        <f>V4192+(T4193*($B$5/100))-(U4193/($B$6/100))</f>
        <v>3029823.3766163136</v>
      </c>
      <c r="W4193" s="5">
        <f t="shared" si="597"/>
        <v>75745.584415407837</v>
      </c>
    </row>
    <row r="4194" spans="4:23" x14ac:dyDescent="0.25">
      <c r="D4194">
        <f t="shared" si="598"/>
        <v>4192</v>
      </c>
      <c r="E4194" s="3">
        <v>44005</v>
      </c>
      <c r="F4194" s="4">
        <v>0.66666666666666663</v>
      </c>
      <c r="G4194">
        <v>20</v>
      </c>
      <c r="H4194">
        <v>10</v>
      </c>
      <c r="I4194" s="5">
        <f t="shared" si="593"/>
        <v>3</v>
      </c>
      <c r="J4194" s="22">
        <v>6.384147518348238E-4</v>
      </c>
      <c r="K4194">
        <v>4.1900000000000002E-5</v>
      </c>
      <c r="L4194" s="5" cm="1">
        <f t="array" ref="L4194">_xlfn.IFS(I4194=0, 0, I4194&gt;34, 0, AND(I4194&gt;0, I4194&lt;35), VLOOKUP(I4194, $A$63:$C$96, 3))</f>
        <v>232</v>
      </c>
      <c r="M4194" s="5">
        <f t="shared" si="592"/>
        <v>3032.4700712154131</v>
      </c>
      <c r="N4194" s="5">
        <v>469.43051983827422</v>
      </c>
      <c r="O4194" s="5">
        <f t="shared" si="599"/>
        <v>1180.3230000000001</v>
      </c>
      <c r="P4194" s="5">
        <f t="shared" si="600"/>
        <v>1180.3230000000001</v>
      </c>
      <c r="Q4194" s="5">
        <f t="shared" si="594"/>
        <v>487.20077413479089</v>
      </c>
      <c r="R4194" s="5">
        <f>IF(O4194&gt;(P4194+U4194),O4194-P4194-U4194, 0)</f>
        <v>0</v>
      </c>
      <c r="S4194" s="5">
        <f t="shared" si="595"/>
        <v>241.09830788188663</v>
      </c>
      <c r="T4194" s="5">
        <f t="shared" si="596"/>
        <v>1843.0487633335265</v>
      </c>
      <c r="U4194" s="5">
        <f>IF(O4194&gt;P4194,IF(V4193*($B$6/100)&gt;=O4194-P4194,(O4194-P4194), V4193*($B$6/100)), 0)</f>
        <v>0</v>
      </c>
      <c r="V4194" s="5">
        <f>V4193+(T4194*($B$5/100))-(U4194/($B$6/100))</f>
        <v>3031113.5107506472</v>
      </c>
      <c r="W4194" s="5">
        <f t="shared" si="597"/>
        <v>75777.837768766185</v>
      </c>
    </row>
    <row r="4195" spans="4:23" x14ac:dyDescent="0.25">
      <c r="D4195">
        <f t="shared" si="598"/>
        <v>4193</v>
      </c>
      <c r="E4195" s="3">
        <v>44005</v>
      </c>
      <c r="F4195" s="4">
        <v>0.70833333333333337</v>
      </c>
      <c r="G4195">
        <v>20</v>
      </c>
      <c r="H4195">
        <v>10</v>
      </c>
      <c r="I4195" s="5">
        <f t="shared" si="593"/>
        <v>3</v>
      </c>
      <c r="J4195" s="22">
        <v>5.1716543850185341E-4</v>
      </c>
      <c r="K4195">
        <v>6.3609999999999996E-5</v>
      </c>
      <c r="L4195" s="5" cm="1">
        <f t="array" ref="L4195">_xlfn.IFS(I4195=0, 0, I4195&gt;34, 0, AND(I4195&gt;0, I4195&lt;35), VLOOKUP(I4195, $A$63:$C$96, 3))</f>
        <v>232</v>
      </c>
      <c r="M4195" s="5">
        <f t="shared" si="592"/>
        <v>2456.5358328838038</v>
      </c>
      <c r="N4195" s="5">
        <v>533.76360849953835</v>
      </c>
      <c r="O4195" s="5">
        <f t="shared" si="599"/>
        <v>1791.8936999999999</v>
      </c>
      <c r="P4195" s="5">
        <f t="shared" si="600"/>
        <v>1791.8936999999999</v>
      </c>
      <c r="Q4195" s="5">
        <f t="shared" si="594"/>
        <v>487.20077413479089</v>
      </c>
      <c r="R4195" s="5">
        <f>IF(O4195&gt;(P4195+U4195),O4195-P4195-U4195, 0)</f>
        <v>0</v>
      </c>
      <c r="S4195" s="5">
        <f t="shared" si="595"/>
        <v>274.13961679036964</v>
      </c>
      <c r="T4195" s="5">
        <f t="shared" si="596"/>
        <v>622.50251609343422</v>
      </c>
      <c r="U4195" s="5">
        <f>IF(O4195&gt;P4195,IF(V4194*($B$6/100)&gt;=O4195-P4195,(O4195-P4195), V4194*($B$6/100)), 0)</f>
        <v>0</v>
      </c>
      <c r="V4195" s="5">
        <f>V4194+(T4195*($B$5/100))-(U4195/($B$6/100))</f>
        <v>3031549.2625119127</v>
      </c>
      <c r="W4195" s="5">
        <f t="shared" si="597"/>
        <v>75788.731562797824</v>
      </c>
    </row>
    <row r="4196" spans="4:23" x14ac:dyDescent="0.25">
      <c r="D4196">
        <f t="shared" si="598"/>
        <v>4194</v>
      </c>
      <c r="E4196" s="3">
        <v>44005</v>
      </c>
      <c r="F4196" s="4">
        <v>0.75</v>
      </c>
      <c r="G4196">
        <v>20</v>
      </c>
      <c r="H4196">
        <v>10</v>
      </c>
      <c r="I4196" s="5">
        <f t="shared" si="593"/>
        <v>3</v>
      </c>
      <c r="J4196" s="22">
        <v>3.711713673458278E-4</v>
      </c>
      <c r="K4196">
        <v>1.1455000000000001E-4</v>
      </c>
      <c r="L4196" s="5" cm="1">
        <f t="array" ref="L4196">_xlfn.IFS(I4196=0, 0, I4196&gt;34, 0, AND(I4196&gt;0, I4196&lt;35), VLOOKUP(I4196, $A$63:$C$96, 3))</f>
        <v>232</v>
      </c>
      <c r="M4196" s="5">
        <f t="shared" si="592"/>
        <v>1763.0639948926821</v>
      </c>
      <c r="N4196" s="5">
        <v>743.83055272289994</v>
      </c>
      <c r="O4196" s="5">
        <f t="shared" si="599"/>
        <v>3226.8735000000001</v>
      </c>
      <c r="P4196" s="5">
        <f t="shared" si="600"/>
        <v>1995.0639948926821</v>
      </c>
      <c r="Q4196" s="5">
        <f t="shared" si="594"/>
        <v>0</v>
      </c>
      <c r="R4196" s="5">
        <f>IF(O4196&gt;(P4196+U4196),O4196-P4196-U4196, 0)</f>
        <v>0</v>
      </c>
      <c r="S4196" s="5">
        <f t="shared" si="595"/>
        <v>0</v>
      </c>
      <c r="T4196" s="5">
        <f t="shared" si="596"/>
        <v>0</v>
      </c>
      <c r="U4196" s="5">
        <f>IF(O4196&gt;P4196,IF(V4195*($B$6/100)&gt;=O4196-P4196,(O4196-P4196), V4195*($B$6/100)), 0)</f>
        <v>1231.809505107318</v>
      </c>
      <c r="V4196" s="5">
        <f>V4195+(T4196*($B$5/100))-(U4196/($B$6/100))</f>
        <v>3029789.5346474736</v>
      </c>
      <c r="W4196" s="5">
        <f t="shared" si="597"/>
        <v>75744.738366186837</v>
      </c>
    </row>
    <row r="4197" spans="4:23" x14ac:dyDescent="0.25">
      <c r="D4197">
        <f t="shared" si="598"/>
        <v>4195</v>
      </c>
      <c r="E4197" s="3">
        <v>44005</v>
      </c>
      <c r="F4197" s="4">
        <v>0.79166666666666663</v>
      </c>
      <c r="G4197">
        <v>30</v>
      </c>
      <c r="H4197">
        <v>10</v>
      </c>
      <c r="I4197" s="5">
        <f t="shared" si="593"/>
        <v>4</v>
      </c>
      <c r="J4197" s="22">
        <v>2.3754967510132978E-4</v>
      </c>
      <c r="K4197">
        <v>1.3098E-4</v>
      </c>
      <c r="L4197" s="5" cm="1">
        <f t="array" ref="L4197">_xlfn.IFS(I4197=0, 0, I4197&gt;34, 0, AND(I4197&gt;0, I4197&lt;35), VLOOKUP(I4197, $A$63:$C$96, 3))</f>
        <v>740</v>
      </c>
      <c r="M4197" s="5">
        <f t="shared" si="592"/>
        <v>1128.3609567313165</v>
      </c>
      <c r="N4197" s="5">
        <v>774.99102226361413</v>
      </c>
      <c r="O4197" s="5">
        <f t="shared" si="599"/>
        <v>3689.7066</v>
      </c>
      <c r="P4197" s="5">
        <f t="shared" si="600"/>
        <v>1868.3609567313165</v>
      </c>
      <c r="Q4197" s="5">
        <f t="shared" si="594"/>
        <v>0</v>
      </c>
      <c r="R4197" s="5">
        <f>IF(O4197&gt;(P4197+U4197),O4197-P4197-U4197, 0)</f>
        <v>0</v>
      </c>
      <c r="S4197" s="5">
        <f t="shared" si="595"/>
        <v>0</v>
      </c>
      <c r="T4197" s="5">
        <f t="shared" si="596"/>
        <v>0</v>
      </c>
      <c r="U4197" s="5">
        <f>IF(O4197&gt;P4197,IF(V4196*($B$6/100)&gt;=O4197-P4197,(O4197-P4197), V4196*($B$6/100)), 0)</f>
        <v>1821.3456432686835</v>
      </c>
      <c r="V4197" s="5">
        <f>V4196+(T4197*($B$5/100))-(U4197/($B$6/100))</f>
        <v>3027187.6122999471</v>
      </c>
      <c r="W4197" s="5">
        <f t="shared" si="597"/>
        <v>75679.690307498677</v>
      </c>
    </row>
    <row r="4198" spans="4:23" x14ac:dyDescent="0.25">
      <c r="D4198">
        <f t="shared" si="598"/>
        <v>4196</v>
      </c>
      <c r="E4198" s="3">
        <v>44005</v>
      </c>
      <c r="F4198" s="4">
        <v>0.83333333333333337</v>
      </c>
      <c r="G4198">
        <v>20</v>
      </c>
      <c r="H4198">
        <v>10</v>
      </c>
      <c r="I4198" s="5">
        <f t="shared" si="593"/>
        <v>3</v>
      </c>
      <c r="J4198" s="22">
        <v>1.1135141020374834E-4</v>
      </c>
      <c r="K4198">
        <v>1.3054999999999997E-4</v>
      </c>
      <c r="L4198" s="5" cm="1">
        <f t="array" ref="L4198">_xlfn.IFS(I4198=0, 0, I4198&gt;34, 0, AND(I4198&gt;0, I4198&lt;35), VLOOKUP(I4198, $A$63:$C$96, 3))</f>
        <v>232</v>
      </c>
      <c r="M4198" s="5">
        <f t="shared" si="592"/>
        <v>528.91919846780468</v>
      </c>
      <c r="N4198" s="5">
        <v>703.60381898075775</v>
      </c>
      <c r="O4198" s="5">
        <f t="shared" si="599"/>
        <v>3677.593499999999</v>
      </c>
      <c r="P4198" s="5">
        <f t="shared" si="600"/>
        <v>760.91919846780468</v>
      </c>
      <c r="Q4198" s="5">
        <f t="shared" si="594"/>
        <v>0</v>
      </c>
      <c r="R4198" s="5">
        <f>IF(O4198&gt;(P4198+U4198),O4198-P4198-U4198, 0)</f>
        <v>0</v>
      </c>
      <c r="S4198" s="5">
        <f t="shared" si="595"/>
        <v>0</v>
      </c>
      <c r="T4198" s="5">
        <f t="shared" si="596"/>
        <v>0</v>
      </c>
      <c r="U4198" s="5">
        <f>IF(O4198&gt;P4198,IF(V4197*($B$6/100)&gt;=O4198-P4198,(O4198-P4198), V4197*($B$6/100)), 0)</f>
        <v>2916.6743015321945</v>
      </c>
      <c r="V4198" s="5">
        <f>V4197+(T4198*($B$5/100))-(U4198/($B$6/100))</f>
        <v>3023020.9347263295</v>
      </c>
      <c r="W4198" s="5">
        <f t="shared" si="597"/>
        <v>75575.523368158232</v>
      </c>
    </row>
    <row r="4199" spans="4:23" x14ac:dyDescent="0.25">
      <c r="D4199">
        <f t="shared" si="598"/>
        <v>4197</v>
      </c>
      <c r="E4199" s="3">
        <v>44005</v>
      </c>
      <c r="F4199" s="4">
        <v>0.875</v>
      </c>
      <c r="G4199">
        <v>30</v>
      </c>
      <c r="H4199">
        <v>3</v>
      </c>
      <c r="I4199" s="5">
        <f t="shared" si="593"/>
        <v>4</v>
      </c>
      <c r="J4199" s="22">
        <v>2.4744757823055186E-5</v>
      </c>
      <c r="K4199">
        <v>1.3667E-4</v>
      </c>
      <c r="L4199" s="5" cm="1">
        <f t="array" ref="L4199">_xlfn.IFS(I4199=0, 0, I4199&gt;34, 0, AND(I4199&gt;0, I4199&lt;35), VLOOKUP(I4199, $A$63:$C$96, 3))</f>
        <v>740</v>
      </c>
      <c r="M4199" s="5">
        <f t="shared" si="592"/>
        <v>117.53759965951213</v>
      </c>
      <c r="N4199" s="5">
        <v>619.15404167951885</v>
      </c>
      <c r="O4199" s="5">
        <f t="shared" si="599"/>
        <v>3849.9939000000004</v>
      </c>
      <c r="P4199" s="5">
        <f t="shared" si="600"/>
        <v>857.53759965951213</v>
      </c>
      <c r="Q4199" s="5">
        <f t="shared" si="594"/>
        <v>0</v>
      </c>
      <c r="R4199" s="5">
        <f>IF(O4199&gt;(P4199+U4199),O4199-P4199-U4199, 0)</f>
        <v>0</v>
      </c>
      <c r="S4199" s="5">
        <f t="shared" si="595"/>
        <v>0</v>
      </c>
      <c r="T4199" s="5">
        <f t="shared" si="596"/>
        <v>0</v>
      </c>
      <c r="U4199" s="5">
        <f>IF(O4199&gt;P4199,IF(V4198*($B$6/100)&gt;=O4199-P4199,(O4199-P4199), V4198*($B$6/100)), 0)</f>
        <v>2992.4563003404883</v>
      </c>
      <c r="V4199" s="5">
        <f>V4198+(T4199*($B$5/100))-(U4199/($B$6/100))</f>
        <v>3018745.9971544147</v>
      </c>
      <c r="W4199" s="5">
        <f t="shared" si="597"/>
        <v>75468.649928860366</v>
      </c>
    </row>
    <row r="4200" spans="4:23" x14ac:dyDescent="0.25">
      <c r="D4200">
        <f t="shared" si="598"/>
        <v>4198</v>
      </c>
      <c r="E4200" s="3">
        <v>44005</v>
      </c>
      <c r="F4200" s="4">
        <v>0.91666666666666663</v>
      </c>
      <c r="G4200">
        <v>20</v>
      </c>
      <c r="H4200">
        <v>0</v>
      </c>
      <c r="I4200" s="5">
        <f t="shared" si="593"/>
        <v>3</v>
      </c>
      <c r="J4200" s="22">
        <v>0</v>
      </c>
      <c r="K4200">
        <v>1.4951999999999999E-4</v>
      </c>
      <c r="L4200" s="5" cm="1">
        <f t="array" ref="L4200">_xlfn.IFS(I4200=0, 0, I4200&gt;34, 0, AND(I4200&gt;0, I4200&lt;35), VLOOKUP(I4200, $A$63:$C$96, 3))</f>
        <v>232</v>
      </c>
      <c r="M4200" s="5">
        <f t="shared" si="592"/>
        <v>0</v>
      </c>
      <c r="N4200" s="5">
        <v>572.9024896009131</v>
      </c>
      <c r="O4200" s="5">
        <f t="shared" si="599"/>
        <v>4211.9784</v>
      </c>
      <c r="P4200" s="5">
        <f t="shared" si="600"/>
        <v>232</v>
      </c>
      <c r="Q4200" s="5">
        <f t="shared" si="594"/>
        <v>0</v>
      </c>
      <c r="R4200" s="5">
        <f>IF(O4200&gt;(P4200+U4200),O4200-P4200-U4200, 0)</f>
        <v>0</v>
      </c>
      <c r="S4200" s="5">
        <f t="shared" si="595"/>
        <v>0</v>
      </c>
      <c r="T4200" s="5">
        <f t="shared" si="596"/>
        <v>0</v>
      </c>
      <c r="U4200" s="5">
        <f>IF(O4200&gt;P4200,IF(V4199*($B$6/100)&gt;=O4200-P4200,(O4200-P4200), V4199*($B$6/100)), 0)</f>
        <v>3979.9784</v>
      </c>
      <c r="V4200" s="5">
        <f>V4199+(T4200*($B$5/100))-(U4200/($B$6/100))</f>
        <v>3013060.3137258431</v>
      </c>
      <c r="W4200" s="5">
        <f t="shared" si="597"/>
        <v>75326.507843146072</v>
      </c>
    </row>
    <row r="4201" spans="4:23" x14ac:dyDescent="0.25">
      <c r="D4201">
        <f t="shared" si="598"/>
        <v>4199</v>
      </c>
      <c r="E4201" s="3">
        <v>44005</v>
      </c>
      <c r="F4201" s="4">
        <v>0.95833333333333337</v>
      </c>
      <c r="G4201">
        <v>20</v>
      </c>
      <c r="H4201">
        <v>0</v>
      </c>
      <c r="I4201" s="5">
        <f t="shared" si="593"/>
        <v>3</v>
      </c>
      <c r="J4201" s="22">
        <v>0</v>
      </c>
      <c r="K4201">
        <v>1.5244E-4</v>
      </c>
      <c r="L4201" s="5" cm="1">
        <f t="array" ref="L4201">_xlfn.IFS(I4201=0, 0, I4201&gt;34, 0, AND(I4201&gt;0, I4201&lt;35), VLOOKUP(I4201, $A$63:$C$96, 3))</f>
        <v>232</v>
      </c>
      <c r="M4201" s="5">
        <f t="shared" si="592"/>
        <v>0</v>
      </c>
      <c r="N4201" s="5">
        <v>568.86620904824747</v>
      </c>
      <c r="O4201" s="5">
        <f t="shared" si="599"/>
        <v>4294.2348000000002</v>
      </c>
      <c r="P4201" s="5">
        <f t="shared" si="600"/>
        <v>232</v>
      </c>
      <c r="Q4201" s="5">
        <f t="shared" si="594"/>
        <v>0</v>
      </c>
      <c r="R4201" s="5">
        <f>IF(O4201&gt;(P4201+U4201),O4201-P4201-U4201, 0)</f>
        <v>0</v>
      </c>
      <c r="S4201" s="5">
        <f t="shared" si="595"/>
        <v>0</v>
      </c>
      <c r="T4201" s="5">
        <f t="shared" si="596"/>
        <v>0</v>
      </c>
      <c r="U4201" s="5">
        <f>IF(O4201&gt;P4201,IF(V4200*($B$6/100)&gt;=O4201-P4201,(O4201-P4201), V4200*($B$6/100)), 0)</f>
        <v>4062.2348000000002</v>
      </c>
      <c r="V4201" s="5">
        <f>V4200+(T4201*($B$5/100))-(U4201/($B$6/100))</f>
        <v>3007257.1211544145</v>
      </c>
      <c r="W4201" s="5">
        <f t="shared" si="597"/>
        <v>75181.428028860362</v>
      </c>
    </row>
    <row r="4202" spans="4:23" x14ac:dyDescent="0.25">
      <c r="D4202">
        <f t="shared" si="598"/>
        <v>4200</v>
      </c>
      <c r="E4202" s="3">
        <v>44006</v>
      </c>
      <c r="F4202" s="4">
        <v>0</v>
      </c>
      <c r="G4202">
        <v>30</v>
      </c>
      <c r="H4202">
        <v>0</v>
      </c>
      <c r="I4202" s="5">
        <f t="shared" si="593"/>
        <v>4</v>
      </c>
      <c r="J4202" s="22">
        <v>0</v>
      </c>
      <c r="K4202">
        <v>1.3511E-4</v>
      </c>
      <c r="L4202" s="5" cm="1">
        <f t="array" ref="L4202">_xlfn.IFS(I4202=0, 0, I4202&gt;34, 0, AND(I4202&gt;0, I4202&lt;35), VLOOKUP(I4202, $A$63:$C$96, 3))</f>
        <v>740</v>
      </c>
      <c r="M4202" s="5">
        <f t="shared" si="592"/>
        <v>0</v>
      </c>
      <c r="N4202" s="5">
        <v>489.43877223858044</v>
      </c>
      <c r="O4202" s="5">
        <f t="shared" si="599"/>
        <v>3806.0486999999998</v>
      </c>
      <c r="P4202" s="5">
        <f t="shared" si="600"/>
        <v>740</v>
      </c>
      <c r="Q4202" s="5">
        <f t="shared" si="594"/>
        <v>0</v>
      </c>
      <c r="R4202" s="5">
        <f>IF(O4202&gt;(P4202+U4202),O4202-P4202-U4202, 0)</f>
        <v>0</v>
      </c>
      <c r="S4202" s="5">
        <f t="shared" si="595"/>
        <v>0</v>
      </c>
      <c r="T4202" s="5">
        <f t="shared" si="596"/>
        <v>0</v>
      </c>
      <c r="U4202" s="5">
        <f>IF(O4202&gt;P4202,IF(V4201*($B$6/100)&gt;=O4202-P4202,(O4202-P4202), V4201*($B$6/100)), 0)</f>
        <v>3066.0486999999998</v>
      </c>
      <c r="V4202" s="5">
        <f>V4201+(T4202*($B$5/100))-(U4202/($B$6/100))</f>
        <v>3002877.051582986</v>
      </c>
      <c r="W4202" s="5">
        <f t="shared" si="597"/>
        <v>75071.926289574651</v>
      </c>
    </row>
    <row r="4203" spans="4:23" x14ac:dyDescent="0.25">
      <c r="D4203">
        <f t="shared" si="598"/>
        <v>4201</v>
      </c>
      <c r="E4203" s="3">
        <v>44006</v>
      </c>
      <c r="F4203" s="4">
        <v>4.1666666666666664E-2</v>
      </c>
      <c r="G4203">
        <v>30</v>
      </c>
      <c r="H4203">
        <v>0</v>
      </c>
      <c r="I4203" s="5">
        <f t="shared" si="593"/>
        <v>4</v>
      </c>
      <c r="J4203" s="22">
        <v>0</v>
      </c>
      <c r="K4203">
        <v>1.0308E-4</v>
      </c>
      <c r="L4203" s="5" cm="1">
        <f t="array" ref="L4203">_xlfn.IFS(I4203=0, 0, I4203&gt;34, 0, AND(I4203&gt;0, I4203&lt;35), VLOOKUP(I4203, $A$63:$C$96, 3))</f>
        <v>740</v>
      </c>
      <c r="M4203" s="5">
        <f t="shared" si="592"/>
        <v>0</v>
      </c>
      <c r="N4203" s="5">
        <v>378.87732210680599</v>
      </c>
      <c r="O4203" s="5">
        <f t="shared" si="599"/>
        <v>2903.7636000000002</v>
      </c>
      <c r="P4203" s="5">
        <f t="shared" si="600"/>
        <v>740</v>
      </c>
      <c r="Q4203" s="5">
        <f t="shared" si="594"/>
        <v>0</v>
      </c>
      <c r="R4203" s="5">
        <f>IF(O4203&gt;(P4203+U4203),O4203-P4203-U4203, 0)</f>
        <v>0</v>
      </c>
      <c r="S4203" s="5">
        <f t="shared" si="595"/>
        <v>0</v>
      </c>
      <c r="T4203" s="5">
        <f t="shared" si="596"/>
        <v>0</v>
      </c>
      <c r="U4203" s="5">
        <f>IF(O4203&gt;P4203,IF(V4202*($B$6/100)&gt;=O4203-P4203,(O4203-P4203), V4202*($B$6/100)), 0)</f>
        <v>2163.7636000000002</v>
      </c>
      <c r="V4203" s="5">
        <f>V4202+(T4203*($B$5/100))-(U4203/($B$6/100))</f>
        <v>2999785.960725843</v>
      </c>
      <c r="W4203" s="5">
        <f t="shared" si="597"/>
        <v>74994.649018146069</v>
      </c>
    </row>
    <row r="4204" spans="4:23" x14ac:dyDescent="0.25">
      <c r="D4204">
        <f t="shared" si="598"/>
        <v>4202</v>
      </c>
      <c r="E4204" s="3">
        <v>44006</v>
      </c>
      <c r="F4204" s="4">
        <v>8.3333333333333329E-2</v>
      </c>
      <c r="G4204">
        <v>20</v>
      </c>
      <c r="H4204">
        <v>0</v>
      </c>
      <c r="I4204" s="5">
        <f t="shared" si="593"/>
        <v>3</v>
      </c>
      <c r="J4204" s="22">
        <v>0</v>
      </c>
      <c r="K4204">
        <v>8.3889999999999998E-5</v>
      </c>
      <c r="L4204" s="5" cm="1">
        <f t="array" ref="L4204">_xlfn.IFS(I4204=0, 0, I4204&gt;34, 0, AND(I4204&gt;0, I4204&lt;35), VLOOKUP(I4204, $A$63:$C$96, 3))</f>
        <v>232</v>
      </c>
      <c r="M4204" s="5">
        <f t="shared" si="592"/>
        <v>0</v>
      </c>
      <c r="N4204" s="5">
        <v>335.65380807700575</v>
      </c>
      <c r="O4204" s="5">
        <f t="shared" si="599"/>
        <v>2363.1812999999997</v>
      </c>
      <c r="P4204" s="5">
        <f t="shared" si="600"/>
        <v>232</v>
      </c>
      <c r="Q4204" s="5">
        <f t="shared" si="594"/>
        <v>0</v>
      </c>
      <c r="R4204" s="5">
        <f>IF(O4204&gt;(P4204+U4204),O4204-P4204-U4204, 0)</f>
        <v>0</v>
      </c>
      <c r="S4204" s="5">
        <f t="shared" si="595"/>
        <v>0</v>
      </c>
      <c r="T4204" s="5">
        <f t="shared" si="596"/>
        <v>0</v>
      </c>
      <c r="U4204" s="5">
        <f>IF(O4204&gt;P4204,IF(V4203*($B$6/100)&gt;=O4204-P4204,(O4204-P4204), V4203*($B$6/100)), 0)</f>
        <v>2131.1812999999997</v>
      </c>
      <c r="V4204" s="5">
        <f>V4203+(T4204*($B$5/100))-(U4204/($B$6/100))</f>
        <v>2996741.4160115574</v>
      </c>
      <c r="W4204" s="5">
        <f t="shared" si="597"/>
        <v>74918.535400288936</v>
      </c>
    </row>
    <row r="4205" spans="4:23" x14ac:dyDescent="0.25">
      <c r="D4205">
        <f t="shared" si="598"/>
        <v>4203</v>
      </c>
      <c r="E4205" s="3">
        <v>44006</v>
      </c>
      <c r="F4205" s="4">
        <v>0.125</v>
      </c>
      <c r="G4205">
        <v>20</v>
      </c>
      <c r="H4205">
        <v>0</v>
      </c>
      <c r="I4205" s="5">
        <f t="shared" si="593"/>
        <v>3</v>
      </c>
      <c r="J4205" s="22">
        <v>0</v>
      </c>
      <c r="K4205">
        <v>7.3039999999999992E-5</v>
      </c>
      <c r="L4205" s="5" cm="1">
        <f t="array" ref="L4205">_xlfn.IFS(I4205=0, 0, I4205&gt;34, 0, AND(I4205&gt;0, I4205&lt;35), VLOOKUP(I4205, $A$63:$C$96, 3))</f>
        <v>232</v>
      </c>
      <c r="M4205" s="5">
        <f t="shared" si="592"/>
        <v>0</v>
      </c>
      <c r="N4205" s="5">
        <v>301.46858856135441</v>
      </c>
      <c r="O4205" s="5">
        <f t="shared" si="599"/>
        <v>2057.5367999999999</v>
      </c>
      <c r="P4205" s="5">
        <f t="shared" si="600"/>
        <v>232</v>
      </c>
      <c r="Q4205" s="5">
        <f t="shared" si="594"/>
        <v>0</v>
      </c>
      <c r="R4205" s="5">
        <f>IF(O4205&gt;(P4205+U4205),O4205-P4205-U4205, 0)</f>
        <v>0</v>
      </c>
      <c r="S4205" s="5">
        <f t="shared" si="595"/>
        <v>0</v>
      </c>
      <c r="T4205" s="5">
        <f t="shared" si="596"/>
        <v>0</v>
      </c>
      <c r="U4205" s="5">
        <f>IF(O4205&gt;P4205,IF(V4204*($B$6/100)&gt;=O4205-P4205,(O4205-P4205), V4204*($B$6/100)), 0)</f>
        <v>1825.5367999999999</v>
      </c>
      <c r="V4205" s="5">
        <f>V4204+(T4205*($B$5/100))-(U4205/($B$6/100))</f>
        <v>2994133.5062972717</v>
      </c>
      <c r="W4205" s="5">
        <f t="shared" si="597"/>
        <v>74853.337657431795</v>
      </c>
    </row>
    <row r="4206" spans="4:23" x14ac:dyDescent="0.25">
      <c r="D4206">
        <f t="shared" si="598"/>
        <v>4204</v>
      </c>
      <c r="E4206" s="3">
        <v>44006</v>
      </c>
      <c r="F4206" s="4">
        <v>0.16666666666666666</v>
      </c>
      <c r="G4206">
        <v>20</v>
      </c>
      <c r="H4206">
        <v>0</v>
      </c>
      <c r="I4206" s="5">
        <f t="shared" si="593"/>
        <v>3</v>
      </c>
      <c r="J4206" s="22">
        <v>0</v>
      </c>
      <c r="K4206">
        <v>6.8889999999999999E-5</v>
      </c>
      <c r="L4206" s="5" cm="1">
        <f t="array" ref="L4206">_xlfn.IFS(I4206=0, 0, I4206&gt;34, 0, AND(I4206&gt;0, I4206&lt;35), VLOOKUP(I4206, $A$63:$C$96, 3))</f>
        <v>232</v>
      </c>
      <c r="M4206" s="5">
        <f t="shared" si="592"/>
        <v>0</v>
      </c>
      <c r="N4206" s="5">
        <v>293.42121730288397</v>
      </c>
      <c r="O4206" s="5">
        <f t="shared" si="599"/>
        <v>1940.6313</v>
      </c>
      <c r="P4206" s="5">
        <f t="shared" si="600"/>
        <v>232</v>
      </c>
      <c r="Q4206" s="5">
        <f t="shared" si="594"/>
        <v>0</v>
      </c>
      <c r="R4206" s="5">
        <f>IF(O4206&gt;(P4206+U4206),O4206-P4206-U4206, 0)</f>
        <v>0</v>
      </c>
      <c r="S4206" s="5">
        <f t="shared" si="595"/>
        <v>0</v>
      </c>
      <c r="T4206" s="5">
        <f t="shared" si="596"/>
        <v>0</v>
      </c>
      <c r="U4206" s="5">
        <f>IF(O4206&gt;P4206,IF(V4205*($B$6/100)&gt;=O4206-P4206,(O4206-P4206), V4205*($B$6/100)), 0)</f>
        <v>1708.6313</v>
      </c>
      <c r="V4206" s="5">
        <f>V4205+(T4206*($B$5/100))-(U4206/($B$6/100))</f>
        <v>2991692.6044401289</v>
      </c>
      <c r="W4206" s="5">
        <f t="shared" si="597"/>
        <v>74792.315111003219</v>
      </c>
    </row>
    <row r="4207" spans="4:23" x14ac:dyDescent="0.25">
      <c r="D4207">
        <f t="shared" si="598"/>
        <v>4205</v>
      </c>
      <c r="E4207" s="3">
        <v>44006</v>
      </c>
      <c r="F4207" s="4">
        <v>0.20833333333333334</v>
      </c>
      <c r="G4207">
        <v>20</v>
      </c>
      <c r="H4207">
        <v>2</v>
      </c>
      <c r="I4207" s="5">
        <f t="shared" si="593"/>
        <v>3</v>
      </c>
      <c r="J4207" s="22">
        <v>1.2372378911527593E-5</v>
      </c>
      <c r="K4207">
        <v>6.7670000000000008E-5</v>
      </c>
      <c r="L4207" s="5" cm="1">
        <f t="array" ref="L4207">_xlfn.IFS(I4207=0, 0, I4207&gt;34, 0, AND(I4207&gt;0, I4207&lt;35), VLOOKUP(I4207, $A$63:$C$96, 3))</f>
        <v>232</v>
      </c>
      <c r="M4207" s="5">
        <f t="shared" si="592"/>
        <v>58.768799829756063</v>
      </c>
      <c r="N4207" s="5">
        <v>313.50979024375999</v>
      </c>
      <c r="O4207" s="5">
        <f t="shared" si="599"/>
        <v>1906.2639000000001</v>
      </c>
      <c r="P4207" s="5">
        <f t="shared" si="600"/>
        <v>290.76879982975606</v>
      </c>
      <c r="Q4207" s="5">
        <f t="shared" si="594"/>
        <v>0</v>
      </c>
      <c r="R4207" s="5">
        <f>IF(O4207&gt;(P4207+U4207),O4207-P4207-U4207, 0)</f>
        <v>0</v>
      </c>
      <c r="S4207" s="5">
        <f t="shared" si="595"/>
        <v>0</v>
      </c>
      <c r="T4207" s="5">
        <f t="shared" si="596"/>
        <v>0</v>
      </c>
      <c r="U4207" s="5">
        <f>IF(O4207&gt;P4207,IF(V4206*($B$6/100)&gt;=O4207-P4207,(O4207-P4207), V4206*($B$6/100)), 0)</f>
        <v>1615.4951001702441</v>
      </c>
      <c r="V4207" s="5">
        <f>V4206+(T4207*($B$5/100))-(U4207/($B$6/100))</f>
        <v>2989384.7542970288</v>
      </c>
      <c r="W4207" s="5">
        <f t="shared" si="597"/>
        <v>74734.618857425725</v>
      </c>
    </row>
    <row r="4208" spans="4:23" x14ac:dyDescent="0.25">
      <c r="D4208">
        <f t="shared" si="598"/>
        <v>4206</v>
      </c>
      <c r="E4208" s="3">
        <v>44006</v>
      </c>
      <c r="F4208" s="4">
        <v>0.25</v>
      </c>
      <c r="G4208">
        <v>20</v>
      </c>
      <c r="H4208">
        <v>10</v>
      </c>
      <c r="I4208" s="5">
        <f t="shared" si="593"/>
        <v>3</v>
      </c>
      <c r="J4208" s="22">
        <v>7.9183225033776597E-5</v>
      </c>
      <c r="K4208">
        <v>6.868E-5</v>
      </c>
      <c r="L4208" s="5" cm="1">
        <f t="array" ref="L4208">_xlfn.IFS(I4208=0, 0, I4208&gt;34, 0, AND(I4208&gt;0, I4208&lt;35), VLOOKUP(I4208, $A$63:$C$96, 3))</f>
        <v>232</v>
      </c>
      <c r="M4208" s="5">
        <f t="shared" si="592"/>
        <v>376.12031891043887</v>
      </c>
      <c r="N4208" s="5">
        <v>350.67902243658273</v>
      </c>
      <c r="O4208" s="5">
        <f t="shared" si="599"/>
        <v>1934.7156</v>
      </c>
      <c r="P4208" s="5">
        <f t="shared" si="600"/>
        <v>608.12031891043887</v>
      </c>
      <c r="Q4208" s="5">
        <f t="shared" si="594"/>
        <v>0</v>
      </c>
      <c r="R4208" s="5">
        <f>IF(O4208&gt;(P4208+U4208),O4208-P4208-U4208, 0)</f>
        <v>0</v>
      </c>
      <c r="S4208" s="5">
        <f t="shared" si="595"/>
        <v>0</v>
      </c>
      <c r="T4208" s="5">
        <f t="shared" si="596"/>
        <v>0</v>
      </c>
      <c r="U4208" s="5">
        <f>IF(O4208&gt;P4208,IF(V4207*($B$6/100)&gt;=O4208-P4208,(O4208-P4208), V4207*($B$6/100)), 0)</f>
        <v>1326.595281089561</v>
      </c>
      <c r="V4208" s="5">
        <f>V4207+(T4208*($B$5/100))-(U4208/($B$6/100))</f>
        <v>2987489.6181811867</v>
      </c>
      <c r="W4208" s="5">
        <f t="shared" si="597"/>
        <v>74687.240454529674</v>
      </c>
    </row>
    <row r="4209" spans="4:23" x14ac:dyDescent="0.25">
      <c r="D4209">
        <f t="shared" si="598"/>
        <v>4207</v>
      </c>
      <c r="E4209" s="3">
        <v>44006</v>
      </c>
      <c r="F4209" s="4">
        <v>0.29166666666666669</v>
      </c>
      <c r="G4209">
        <v>40</v>
      </c>
      <c r="H4209">
        <v>10</v>
      </c>
      <c r="I4209" s="5">
        <f t="shared" si="593"/>
        <v>6</v>
      </c>
      <c r="J4209" s="22">
        <v>1.9795806258444149E-4</v>
      </c>
      <c r="K4209">
        <v>7.4580000000000008E-5</v>
      </c>
      <c r="L4209" s="5" cm="1">
        <f t="array" ref="L4209">_xlfn.IFS(I4209=0, 0, I4209&gt;34, 0, AND(I4209&gt;0, I4209&lt;35), VLOOKUP(I4209, $A$63:$C$96, 3))</f>
        <v>2980</v>
      </c>
      <c r="M4209" s="5">
        <f t="shared" si="592"/>
        <v>940.300797276097</v>
      </c>
      <c r="N4209" s="5">
        <v>446.1235824412899</v>
      </c>
      <c r="O4209" s="5">
        <f t="shared" si="599"/>
        <v>2100.9186000000004</v>
      </c>
      <c r="P4209" s="5">
        <f t="shared" si="600"/>
        <v>2100.9186000000004</v>
      </c>
      <c r="Q4209" s="5">
        <f t="shared" si="594"/>
        <v>487.20077413479089</v>
      </c>
      <c r="R4209" s="5">
        <f>IF(O4209&gt;(P4209+U4209),O4209-P4209-U4209, 0)</f>
        <v>0</v>
      </c>
      <c r="S4209" s="5">
        <f t="shared" si="595"/>
        <v>229.12792476692022</v>
      </c>
      <c r="T4209" s="5">
        <f t="shared" si="596"/>
        <v>1590.2542725091764</v>
      </c>
      <c r="U4209" s="5">
        <f>IF(O4209&gt;P4209,IF(V4208*($B$6/100)&gt;=O4209-P4209,(O4209-P4209), V4208*($B$6/100)), 0)</f>
        <v>0</v>
      </c>
      <c r="V4209" s="5">
        <f>V4208+(T4209*($B$5/100))-(U4209/($B$6/100))</f>
        <v>2988602.7961719432</v>
      </c>
      <c r="W4209" s="5">
        <f t="shared" si="597"/>
        <v>74715.06990429858</v>
      </c>
    </row>
    <row r="4210" spans="4:23" x14ac:dyDescent="0.25">
      <c r="D4210">
        <f t="shared" si="598"/>
        <v>4208</v>
      </c>
      <c r="E4210" s="3">
        <v>44006</v>
      </c>
      <c r="F4210" s="4">
        <v>0.33333333333333331</v>
      </c>
      <c r="G4210">
        <v>40</v>
      </c>
      <c r="H4210">
        <v>10</v>
      </c>
      <c r="I4210" s="5">
        <f t="shared" si="593"/>
        <v>6</v>
      </c>
      <c r="J4210" s="22">
        <v>3.3405423061124502E-4</v>
      </c>
      <c r="K4210">
        <v>8.5350000000000001E-5</v>
      </c>
      <c r="L4210" s="5" cm="1">
        <f t="array" ref="L4210">_xlfn.IFS(I4210=0, 0, I4210&gt;34, 0, AND(I4210&gt;0, I4210&lt;35), VLOOKUP(I4210, $A$63:$C$96, 3))</f>
        <v>2980</v>
      </c>
      <c r="M4210" s="5">
        <f t="shared" si="592"/>
        <v>1586.7575954034139</v>
      </c>
      <c r="N4210" s="5">
        <v>642.02030978805942</v>
      </c>
      <c r="O4210" s="5">
        <f t="shared" si="599"/>
        <v>2404.3095000000003</v>
      </c>
      <c r="P4210" s="5">
        <f t="shared" si="600"/>
        <v>2404.3095000000003</v>
      </c>
      <c r="Q4210" s="5">
        <f t="shared" si="594"/>
        <v>487.20077413479089</v>
      </c>
      <c r="R4210" s="5">
        <f>IF(O4210&gt;(P4210+U4210),O4210-P4210-U4210, 0)</f>
        <v>0</v>
      </c>
      <c r="S4210" s="5">
        <f t="shared" si="595"/>
        <v>329.73998019777929</v>
      </c>
      <c r="T4210" s="5">
        <f t="shared" si="596"/>
        <v>1832.7081152056342</v>
      </c>
      <c r="U4210" s="5">
        <f>IF(O4210&gt;P4210,IF(V4209*($B$6/100)&gt;=O4210-P4210,(O4210-P4210), V4209*($B$6/100)), 0)</f>
        <v>0</v>
      </c>
      <c r="V4210" s="5">
        <f>V4209+(T4210*($B$5/100))-(U4210/($B$6/100))</f>
        <v>2989885.6918525873</v>
      </c>
      <c r="W4210" s="5">
        <f t="shared" si="597"/>
        <v>74747.142296314676</v>
      </c>
    </row>
    <row r="4211" spans="4:23" x14ac:dyDescent="0.25">
      <c r="D4211">
        <f t="shared" si="598"/>
        <v>4209</v>
      </c>
      <c r="E4211" s="3">
        <v>44006</v>
      </c>
      <c r="F4211" s="4">
        <v>0.375</v>
      </c>
      <c r="G4211">
        <v>20</v>
      </c>
      <c r="H4211">
        <v>10</v>
      </c>
      <c r="I4211" s="5">
        <f t="shared" si="593"/>
        <v>3</v>
      </c>
      <c r="J4211" s="22">
        <v>4.6767592285574302E-4</v>
      </c>
      <c r="K4211">
        <v>8.6219999999999998E-5</v>
      </c>
      <c r="L4211" s="5" cm="1">
        <f t="array" ref="L4211">_xlfn.IFS(I4211=0, 0, I4211&gt;34, 0, AND(I4211&gt;0, I4211&lt;35), VLOOKUP(I4211, $A$63:$C$96, 3))</f>
        <v>232</v>
      </c>
      <c r="M4211" s="5">
        <f t="shared" si="592"/>
        <v>2221.4606335647791</v>
      </c>
      <c r="N4211" s="5">
        <v>631.9553584332192</v>
      </c>
      <c r="O4211" s="5">
        <f t="shared" si="599"/>
        <v>2428.8173999999999</v>
      </c>
      <c r="P4211" s="5">
        <f t="shared" si="600"/>
        <v>2428.8173999999999</v>
      </c>
      <c r="Q4211" s="5">
        <f t="shared" si="594"/>
        <v>24.643233564779166</v>
      </c>
      <c r="R4211" s="5">
        <f>IF(O4211&gt;(P4211+U4211),O4211-P4211-U4211, 0)</f>
        <v>0</v>
      </c>
      <c r="S4211" s="5">
        <f t="shared" si="595"/>
        <v>0</v>
      </c>
      <c r="T4211" s="5">
        <f t="shared" si="596"/>
        <v>24.643233564779166</v>
      </c>
      <c r="U4211" s="5">
        <f>IF(O4211&gt;P4211,IF(V4210*($B$6/100)&gt;=O4211-P4211,(O4211-P4211), V4210*($B$6/100)), 0)</f>
        <v>0</v>
      </c>
      <c r="V4211" s="5">
        <f>V4210+(T4211*($B$5/100))-(U4211/($B$6/100))</f>
        <v>2989902.9421160826</v>
      </c>
      <c r="W4211" s="5">
        <f t="shared" si="597"/>
        <v>74747.57355290206</v>
      </c>
    </row>
    <row r="4212" spans="4:23" x14ac:dyDescent="0.25">
      <c r="D4212">
        <f t="shared" si="598"/>
        <v>4210</v>
      </c>
      <c r="E4212" s="3">
        <v>44006</v>
      </c>
      <c r="F4212" s="4">
        <v>0.41666666666666669</v>
      </c>
      <c r="G4212">
        <v>30</v>
      </c>
      <c r="H4212">
        <v>10</v>
      </c>
      <c r="I4212" s="5">
        <f t="shared" si="593"/>
        <v>4</v>
      </c>
      <c r="J4212" s="22">
        <v>5.9139971197101897E-4</v>
      </c>
      <c r="K4212">
        <v>7.6990000000000007E-5</v>
      </c>
      <c r="L4212" s="5" cm="1">
        <f t="array" ref="L4212">_xlfn.IFS(I4212=0, 0, I4212&gt;34, 0, AND(I4212&gt;0, I4212&lt;35), VLOOKUP(I4212, $A$63:$C$96, 3))</f>
        <v>740</v>
      </c>
      <c r="M4212" s="5">
        <f t="shared" si="592"/>
        <v>2809.1486318623402</v>
      </c>
      <c r="N4212" s="5">
        <v>593.74358780636624</v>
      </c>
      <c r="O4212" s="5">
        <f t="shared" si="599"/>
        <v>2168.8083000000001</v>
      </c>
      <c r="P4212" s="5">
        <f t="shared" si="600"/>
        <v>2168.8083000000001</v>
      </c>
      <c r="Q4212" s="5">
        <f t="shared" si="594"/>
        <v>487.20077413479089</v>
      </c>
      <c r="R4212" s="5">
        <f>IF(O4212&gt;(P4212+U4212),O4212-P4212-U4212, 0)</f>
        <v>0</v>
      </c>
      <c r="S4212" s="5">
        <f t="shared" si="595"/>
        <v>304.94517992812393</v>
      </c>
      <c r="T4212" s="5">
        <f t="shared" si="596"/>
        <v>1075.3951519342161</v>
      </c>
      <c r="U4212" s="5">
        <f>IF(O4212&gt;P4212,IF(V4211*($B$6/100)&gt;=O4212-P4212,(O4212-P4212), V4211*($B$6/100)), 0)</f>
        <v>0</v>
      </c>
      <c r="V4212" s="5">
        <f>V4211+(T4212*($B$5/100))-(U4212/($B$6/100))</f>
        <v>2990655.7187224366</v>
      </c>
      <c r="W4212" s="5">
        <f t="shared" si="597"/>
        <v>74766.392968060914</v>
      </c>
    </row>
    <row r="4213" spans="4:23" x14ac:dyDescent="0.25">
      <c r="D4213">
        <f t="shared" si="598"/>
        <v>4211</v>
      </c>
      <c r="E4213" s="3">
        <v>44006</v>
      </c>
      <c r="F4213" s="4">
        <v>0.45833333333333331</v>
      </c>
      <c r="G4213">
        <v>50</v>
      </c>
      <c r="H4213">
        <v>10</v>
      </c>
      <c r="I4213" s="5">
        <f t="shared" si="593"/>
        <v>7</v>
      </c>
      <c r="J4213" s="22">
        <v>6.9285321904554516E-4</v>
      </c>
      <c r="K4213">
        <v>6.321E-5</v>
      </c>
      <c r="L4213" s="5" cm="1">
        <f t="array" ref="L4213">_xlfn.IFS(I4213=0, 0, I4213&gt;34, 0, AND(I4213&gt;0, I4213&lt;35), VLOOKUP(I4213, $A$63:$C$96, 3))</f>
        <v>4800</v>
      </c>
      <c r="M4213" s="5">
        <f t="shared" si="592"/>
        <v>3291.0527904663395</v>
      </c>
      <c r="N4213" s="5">
        <v>518.36640375736602</v>
      </c>
      <c r="O4213" s="5">
        <f t="shared" si="599"/>
        <v>1780.6257000000001</v>
      </c>
      <c r="P4213" s="5">
        <f t="shared" si="600"/>
        <v>1780.6257000000001</v>
      </c>
      <c r="Q4213" s="5">
        <f t="shared" si="594"/>
        <v>487.20077413479089</v>
      </c>
      <c r="R4213" s="5">
        <f>IF(O4213&gt;(P4213+U4213),O4213-P4213-U4213, 0)</f>
        <v>0</v>
      </c>
      <c r="S4213" s="5">
        <f t="shared" si="595"/>
        <v>266.23165202760214</v>
      </c>
      <c r="T4213" s="5">
        <f t="shared" si="596"/>
        <v>6044.1954384387373</v>
      </c>
      <c r="U4213" s="5">
        <f>IF(O4213&gt;P4213,IF(V4212*($B$6/100)&gt;=O4213-P4213,(O4213-P4213), V4212*($B$6/100)), 0)</f>
        <v>0</v>
      </c>
      <c r="V4213" s="5">
        <f>V4212+(T4213*($B$5/100))-(U4213/($B$6/100))</f>
        <v>2994886.6555293435</v>
      </c>
      <c r="W4213" s="5">
        <f t="shared" si="597"/>
        <v>74872.166388233585</v>
      </c>
    </row>
    <row r="4214" spans="4:23" x14ac:dyDescent="0.25">
      <c r="D4214">
        <f t="shared" si="598"/>
        <v>4212</v>
      </c>
      <c r="E4214" s="3">
        <v>44006</v>
      </c>
      <c r="F4214" s="4">
        <v>0.5</v>
      </c>
      <c r="G4214">
        <v>40</v>
      </c>
      <c r="H4214">
        <v>10</v>
      </c>
      <c r="I4214" s="5">
        <f t="shared" si="593"/>
        <v>6</v>
      </c>
      <c r="J4214" s="22">
        <v>7.423427346916556E-4</v>
      </c>
      <c r="K4214">
        <v>5.2099999999999999E-5</v>
      </c>
      <c r="L4214" s="5" cm="1">
        <f t="array" ref="L4214">_xlfn.IFS(I4214=0, 0, I4214&gt;34, 0, AND(I4214&gt;0, I4214&lt;35), VLOOKUP(I4214, $A$63:$C$96, 3))</f>
        <v>2980</v>
      </c>
      <c r="M4214" s="5">
        <f t="shared" si="592"/>
        <v>3526.1279897853642</v>
      </c>
      <c r="N4214" s="5">
        <v>525.36909975497952</v>
      </c>
      <c r="O4214" s="5">
        <f t="shared" si="599"/>
        <v>1467.6569999999999</v>
      </c>
      <c r="P4214" s="5">
        <f t="shared" si="600"/>
        <v>1467.6569999999999</v>
      </c>
      <c r="Q4214" s="5">
        <f t="shared" si="594"/>
        <v>487.20077413479089</v>
      </c>
      <c r="R4214" s="5">
        <f>IF(O4214&gt;(P4214+U4214),O4214-P4214-U4214, 0)</f>
        <v>0</v>
      </c>
      <c r="S4214" s="5">
        <f t="shared" si="595"/>
        <v>269.82821868504385</v>
      </c>
      <c r="T4214" s="5">
        <f t="shared" si="596"/>
        <v>4768.6427711003198</v>
      </c>
      <c r="U4214" s="5">
        <f>IF(O4214&gt;P4214,IF(V4213*($B$6/100)&gt;=O4214-P4214,(O4214-P4214), V4213*($B$6/100)), 0)</f>
        <v>0</v>
      </c>
      <c r="V4214" s="5">
        <f>V4213+(T4214*($B$5/100))-(U4214/($B$6/100))</f>
        <v>2998224.7054691138</v>
      </c>
      <c r="W4214" s="5">
        <f t="shared" si="597"/>
        <v>74955.617636727839</v>
      </c>
    </row>
    <row r="4215" spans="4:23" x14ac:dyDescent="0.25">
      <c r="D4215">
        <f t="shared" si="598"/>
        <v>4213</v>
      </c>
      <c r="E4215" s="3">
        <v>44006</v>
      </c>
      <c r="F4215" s="4">
        <v>0.54166666666666663</v>
      </c>
      <c r="G4215">
        <v>40</v>
      </c>
      <c r="H4215">
        <v>10</v>
      </c>
      <c r="I4215" s="5">
        <f t="shared" si="593"/>
        <v>6</v>
      </c>
      <c r="J4215" s="22">
        <v>7.5224063782087765E-4</v>
      </c>
      <c r="K4215">
        <v>5.1580000000000004E-5</v>
      </c>
      <c r="L4215" s="5" cm="1">
        <f t="array" ref="L4215">_xlfn.IFS(I4215=0, 0, I4215&gt;34, 0, AND(I4215&gt;0, I4215&lt;35), VLOOKUP(I4215, $A$63:$C$96, 3))</f>
        <v>2980</v>
      </c>
      <c r="M4215" s="5">
        <f t="shared" si="592"/>
        <v>3573.143029649169</v>
      </c>
      <c r="N4215" s="5">
        <v>543.4050104518235</v>
      </c>
      <c r="O4215" s="5">
        <f t="shared" si="599"/>
        <v>1453.0086000000001</v>
      </c>
      <c r="P4215" s="5">
        <f t="shared" si="600"/>
        <v>1453.0086000000001</v>
      </c>
      <c r="Q4215" s="5">
        <f t="shared" si="594"/>
        <v>487.20077413479089</v>
      </c>
      <c r="R4215" s="5">
        <f>IF(O4215&gt;(P4215+U4215),O4215-P4215-U4215, 0)</f>
        <v>0</v>
      </c>
      <c r="S4215" s="5">
        <f t="shared" si="595"/>
        <v>279.09141604088683</v>
      </c>
      <c r="T4215" s="5">
        <f t="shared" si="596"/>
        <v>4821.0430136082823</v>
      </c>
      <c r="U4215" s="5">
        <f>IF(O4215&gt;P4215,IF(V4214*($B$6/100)&gt;=O4215-P4215,(O4215-P4215), V4214*($B$6/100)), 0)</f>
        <v>0</v>
      </c>
      <c r="V4215" s="5">
        <f>V4214+(T4215*($B$5/100))-(U4215/($B$6/100))</f>
        <v>3001599.4355786396</v>
      </c>
      <c r="W4215" s="5">
        <f t="shared" si="597"/>
        <v>75039.985889465985</v>
      </c>
    </row>
    <row r="4216" spans="4:23" x14ac:dyDescent="0.25">
      <c r="D4216">
        <f t="shared" si="598"/>
        <v>4214</v>
      </c>
      <c r="E4216" s="3">
        <v>44006</v>
      </c>
      <c r="F4216" s="4">
        <v>0.58333333333333337</v>
      </c>
      <c r="G4216">
        <v>50</v>
      </c>
      <c r="H4216">
        <v>10</v>
      </c>
      <c r="I4216" s="5">
        <f t="shared" si="593"/>
        <v>7</v>
      </c>
      <c r="J4216" s="22">
        <v>7.6956196829701623E-4</v>
      </c>
      <c r="K4216">
        <v>4.587E-5</v>
      </c>
      <c r="L4216" s="5" cm="1">
        <f t="array" ref="L4216">_xlfn.IFS(I4216=0, 0, I4216&gt;34, 0, AND(I4216&gt;0, I4216&lt;35), VLOOKUP(I4216, $A$63:$C$96, 3))</f>
        <v>4800</v>
      </c>
      <c r="M4216" s="5">
        <f t="shared" si="592"/>
        <v>3655.4193494108272</v>
      </c>
      <c r="N4216" s="5">
        <v>503.19902161979257</v>
      </c>
      <c r="O4216" s="5">
        <f t="shared" si="599"/>
        <v>1292.1579000000002</v>
      </c>
      <c r="P4216" s="5">
        <f t="shared" si="600"/>
        <v>1292.1579000000002</v>
      </c>
      <c r="Q4216" s="5">
        <f t="shared" si="594"/>
        <v>487.20077413479089</v>
      </c>
      <c r="R4216" s="5">
        <f>IF(O4216&gt;(P4216+U4216),O4216-P4216-U4216, 0)</f>
        <v>0</v>
      </c>
      <c r="S4216" s="5">
        <f t="shared" si="595"/>
        <v>258.44172356358416</v>
      </c>
      <c r="T4216" s="5">
        <f t="shared" si="596"/>
        <v>6904.8197258472437</v>
      </c>
      <c r="U4216" s="5">
        <f>IF(O4216&gt;P4216,IF(V4215*($B$6/100)&gt;=O4216-P4216,(O4216-P4216), V4215*($B$6/100)), 0)</f>
        <v>0</v>
      </c>
      <c r="V4216" s="5">
        <f>V4215+(T4216*($B$5/100))-(U4216/($B$6/100))</f>
        <v>3006432.8093867325</v>
      </c>
      <c r="W4216" s="5">
        <f t="shared" si="597"/>
        <v>75160.82023466831</v>
      </c>
    </row>
    <row r="4217" spans="4:23" x14ac:dyDescent="0.25">
      <c r="D4217">
        <f t="shared" si="598"/>
        <v>4215</v>
      </c>
      <c r="E4217" s="3">
        <v>44006</v>
      </c>
      <c r="F4217" s="4">
        <v>0.625</v>
      </c>
      <c r="G4217">
        <v>40</v>
      </c>
      <c r="H4217">
        <v>10</v>
      </c>
      <c r="I4217" s="5">
        <f t="shared" si="593"/>
        <v>6</v>
      </c>
      <c r="J4217" s="22">
        <v>7.4481721047396112E-4</v>
      </c>
      <c r="K4217">
        <v>4.3970000000000001E-5</v>
      </c>
      <c r="L4217" s="5" cm="1">
        <f t="array" ref="L4217">_xlfn.IFS(I4217=0, 0, I4217&gt;34, 0, AND(I4217&gt;0, I4217&lt;35), VLOOKUP(I4217, $A$63:$C$96, 3))</f>
        <v>2980</v>
      </c>
      <c r="M4217" s="5">
        <f t="shared" si="592"/>
        <v>3537.8817497513155</v>
      </c>
      <c r="N4217" s="5">
        <v>444.9195352789593</v>
      </c>
      <c r="O4217" s="5">
        <f t="shared" si="599"/>
        <v>1238.6349</v>
      </c>
      <c r="P4217" s="5">
        <f t="shared" si="600"/>
        <v>1238.6349</v>
      </c>
      <c r="Q4217" s="5">
        <f t="shared" si="594"/>
        <v>487.20077413479089</v>
      </c>
      <c r="R4217" s="5">
        <f>IF(O4217&gt;(P4217+U4217),O4217-P4217-U4217, 0)</f>
        <v>0</v>
      </c>
      <c r="S4217" s="5">
        <f t="shared" si="595"/>
        <v>228.50952924046854</v>
      </c>
      <c r="T4217" s="5">
        <f t="shared" si="596"/>
        <v>5050.737320510847</v>
      </c>
      <c r="U4217" s="5">
        <f>IF(O4217&gt;P4217,IF(V4216*($B$6/100)&gt;=O4217-P4217,(O4217-P4217), V4216*($B$6/100)), 0)</f>
        <v>0</v>
      </c>
      <c r="V4217" s="5">
        <f>V4216+(T4217*($B$5/100))-(U4217/($B$6/100))</f>
        <v>3009968.32551109</v>
      </c>
      <c r="W4217" s="5">
        <f t="shared" si="597"/>
        <v>75249.208137777256</v>
      </c>
    </row>
    <row r="4218" spans="4:23" x14ac:dyDescent="0.25">
      <c r="D4218">
        <f t="shared" si="598"/>
        <v>4216</v>
      </c>
      <c r="E4218" s="3">
        <v>44006</v>
      </c>
      <c r="F4218" s="4">
        <v>0.66666666666666663</v>
      </c>
      <c r="G4218">
        <v>50</v>
      </c>
      <c r="H4218">
        <v>10</v>
      </c>
      <c r="I4218" s="5">
        <f t="shared" si="593"/>
        <v>7</v>
      </c>
      <c r="J4218" s="22">
        <v>6.4336370339943482E-4</v>
      </c>
      <c r="K4218">
        <v>4.9919999999999996E-5</v>
      </c>
      <c r="L4218" s="5" cm="1">
        <f t="array" ref="L4218">_xlfn.IFS(I4218=0, 0, I4218&gt;34, 0, AND(I4218&gt;0, I4218&lt;35), VLOOKUP(I4218, $A$63:$C$96, 3))</f>
        <v>4800</v>
      </c>
      <c r="M4218" s="5">
        <f t="shared" si="592"/>
        <v>3055.9775911473157</v>
      </c>
      <c r="N4218" s="5">
        <v>470.99263852567157</v>
      </c>
      <c r="O4218" s="5">
        <f t="shared" si="599"/>
        <v>1406.2464</v>
      </c>
      <c r="P4218" s="5">
        <f t="shared" si="600"/>
        <v>1406.2464</v>
      </c>
      <c r="Q4218" s="5">
        <f t="shared" si="594"/>
        <v>487.20077413479089</v>
      </c>
      <c r="R4218" s="5">
        <f>IF(O4218&gt;(P4218+U4218),O4218-P4218-U4218, 0)</f>
        <v>0</v>
      </c>
      <c r="S4218" s="5">
        <f t="shared" si="595"/>
        <v>241.90060802285731</v>
      </c>
      <c r="T4218" s="5">
        <f t="shared" si="596"/>
        <v>6207.8305831244579</v>
      </c>
      <c r="U4218" s="5">
        <f>IF(O4218&gt;P4218,IF(V4217*($B$6/100)&gt;=O4218-P4218,(O4218-P4218), V4217*($B$6/100)), 0)</f>
        <v>0</v>
      </c>
      <c r="V4218" s="5">
        <f>V4217+(T4218*($B$5/100))-(U4218/($B$6/100))</f>
        <v>3014313.8069192772</v>
      </c>
      <c r="W4218" s="5">
        <f t="shared" si="597"/>
        <v>75357.845172981935</v>
      </c>
    </row>
    <row r="4219" spans="4:23" x14ac:dyDescent="0.25">
      <c r="D4219">
        <f t="shared" si="598"/>
        <v>4217</v>
      </c>
      <c r="E4219" s="3">
        <v>44006</v>
      </c>
      <c r="F4219" s="4">
        <v>0.70833333333333337</v>
      </c>
      <c r="G4219">
        <v>50</v>
      </c>
      <c r="H4219">
        <v>10</v>
      </c>
      <c r="I4219" s="5">
        <f t="shared" si="593"/>
        <v>7</v>
      </c>
      <c r="J4219" s="22">
        <v>5.1716543850185341E-4</v>
      </c>
      <c r="K4219">
        <v>6.9269999999999992E-5</v>
      </c>
      <c r="L4219" s="5" cm="1">
        <f t="array" ref="L4219">_xlfn.IFS(I4219=0, 0, I4219&gt;34, 0, AND(I4219&gt;0, I4219&lt;35), VLOOKUP(I4219, $A$63:$C$96, 3))</f>
        <v>4800</v>
      </c>
      <c r="M4219" s="5">
        <f t="shared" si="592"/>
        <v>2456.5358328838038</v>
      </c>
      <c r="N4219" s="5">
        <v>540.25554953513279</v>
      </c>
      <c r="O4219" s="5">
        <f t="shared" si="599"/>
        <v>1951.3358999999996</v>
      </c>
      <c r="P4219" s="5">
        <f t="shared" si="600"/>
        <v>1951.3358999999996</v>
      </c>
      <c r="Q4219" s="5">
        <f t="shared" si="594"/>
        <v>487.20077413479089</v>
      </c>
      <c r="R4219" s="5">
        <f>IF(O4219&gt;(P4219+U4219),O4219-P4219-U4219, 0)</f>
        <v>0</v>
      </c>
      <c r="S4219" s="5">
        <f t="shared" si="595"/>
        <v>277.4738610126883</v>
      </c>
      <c r="T4219" s="5">
        <f t="shared" si="596"/>
        <v>5027.7260718711168</v>
      </c>
      <c r="U4219" s="5">
        <f>IF(O4219&gt;P4219,IF(V4218*($B$6/100)&gt;=O4219-P4219,(O4219-P4219), V4218*($B$6/100)), 0)</f>
        <v>0</v>
      </c>
      <c r="V4219" s="5">
        <f>V4218+(T4219*($B$5/100))-(U4219/($B$6/100))</f>
        <v>3017833.2151695872</v>
      </c>
      <c r="W4219" s="5">
        <f t="shared" si="597"/>
        <v>75445.830379239676</v>
      </c>
    </row>
    <row r="4220" spans="4:23" x14ac:dyDescent="0.25">
      <c r="D4220">
        <f t="shared" si="598"/>
        <v>4218</v>
      </c>
      <c r="E4220" s="3">
        <v>44006</v>
      </c>
      <c r="F4220" s="4">
        <v>0.75</v>
      </c>
      <c r="G4220">
        <v>50</v>
      </c>
      <c r="H4220">
        <v>10</v>
      </c>
      <c r="I4220" s="5">
        <f t="shared" si="593"/>
        <v>7</v>
      </c>
      <c r="J4220" s="22">
        <v>3.8106927047504985E-4</v>
      </c>
      <c r="K4220">
        <v>1.1711E-4</v>
      </c>
      <c r="L4220" s="5" cm="1">
        <f t="array" ref="L4220">_xlfn.IFS(I4220=0, 0, I4220&gt;34, 0, AND(I4220&gt;0, I4220&lt;35), VLOOKUP(I4220, $A$63:$C$96, 3))</f>
        <v>4800</v>
      </c>
      <c r="M4220" s="5">
        <f t="shared" si="592"/>
        <v>1810.0790347564869</v>
      </c>
      <c r="N4220" s="5">
        <v>703.87980097589775</v>
      </c>
      <c r="O4220" s="5">
        <f t="shared" si="599"/>
        <v>3298.9886999999999</v>
      </c>
      <c r="P4220" s="5">
        <f t="shared" si="600"/>
        <v>3298.9886999999999</v>
      </c>
      <c r="Q4220" s="5">
        <f t="shared" si="594"/>
        <v>487.20077413479089</v>
      </c>
      <c r="R4220" s="5">
        <f>IF(O4220&gt;(P4220+U4220),O4220-P4220-U4220, 0)</f>
        <v>0</v>
      </c>
      <c r="S4220" s="5">
        <f t="shared" si="595"/>
        <v>361.51085580459005</v>
      </c>
      <c r="T4220" s="5">
        <f t="shared" si="596"/>
        <v>2949.5794789518973</v>
      </c>
      <c r="U4220" s="5">
        <f>IF(O4220&gt;P4220,IF(V4219*($B$6/100)&gt;=O4220-P4220,(O4220-P4220), V4219*($B$6/100)), 0)</f>
        <v>0</v>
      </c>
      <c r="V4220" s="5">
        <f>V4219+(T4220*($B$5/100))-(U4220/($B$6/100))</f>
        <v>3019897.9208048536</v>
      </c>
      <c r="W4220" s="5">
        <f t="shared" si="597"/>
        <v>75497.448020121345</v>
      </c>
    </row>
    <row r="4221" spans="4:23" x14ac:dyDescent="0.25">
      <c r="D4221">
        <f t="shared" si="598"/>
        <v>4219</v>
      </c>
      <c r="E4221" s="3">
        <v>44006</v>
      </c>
      <c r="F4221" s="4">
        <v>0.79166666666666663</v>
      </c>
      <c r="G4221">
        <v>50</v>
      </c>
      <c r="H4221">
        <v>10</v>
      </c>
      <c r="I4221" s="5">
        <f t="shared" si="593"/>
        <v>7</v>
      </c>
      <c r="J4221" s="22">
        <v>2.4744757823055185E-4</v>
      </c>
      <c r="K4221">
        <v>1.3185000000000001E-4</v>
      </c>
      <c r="L4221" s="5" cm="1">
        <f t="array" ref="L4221">_xlfn.IFS(I4221=0, 0, I4221&gt;34, 0, AND(I4221&gt;0, I4221&lt;35), VLOOKUP(I4221, $A$63:$C$96, 3))</f>
        <v>4800</v>
      </c>
      <c r="M4221" s="5">
        <f t="shared" si="592"/>
        <v>1175.3759965951215</v>
      </c>
      <c r="N4221" s="5">
        <v>751.03082798418029</v>
      </c>
      <c r="O4221" s="5">
        <f t="shared" si="599"/>
        <v>3714.2145</v>
      </c>
      <c r="P4221" s="5">
        <f t="shared" si="600"/>
        <v>3714.2145</v>
      </c>
      <c r="Q4221" s="5">
        <f t="shared" si="594"/>
        <v>487.20077413479089</v>
      </c>
      <c r="R4221" s="5">
        <f>IF(O4221&gt;(P4221+U4221),O4221-P4221-U4221, 0)</f>
        <v>0</v>
      </c>
      <c r="S4221" s="5">
        <f t="shared" si="595"/>
        <v>385.72750203054596</v>
      </c>
      <c r="T4221" s="5">
        <f t="shared" si="596"/>
        <v>1875.4339945645752</v>
      </c>
      <c r="U4221" s="5">
        <f>IF(O4221&gt;P4221,IF(V4220*($B$6/100)&gt;=O4221-P4221,(O4221-P4221), V4220*($B$6/100)), 0)</f>
        <v>0</v>
      </c>
      <c r="V4221" s="5">
        <f>V4220+(T4221*($B$5/100))-(U4221/($B$6/100))</f>
        <v>3021210.724601049</v>
      </c>
      <c r="W4221" s="5">
        <f t="shared" si="597"/>
        <v>75530.268115026221</v>
      </c>
    </row>
    <row r="4222" spans="4:23" x14ac:dyDescent="0.25">
      <c r="D4222">
        <f t="shared" si="598"/>
        <v>4220</v>
      </c>
      <c r="E4222" s="3">
        <v>44006</v>
      </c>
      <c r="F4222" s="4">
        <v>0.83333333333333337</v>
      </c>
      <c r="G4222">
        <v>30</v>
      </c>
      <c r="H4222">
        <v>10</v>
      </c>
      <c r="I4222" s="5">
        <f t="shared" si="593"/>
        <v>4</v>
      </c>
      <c r="J4222" s="22">
        <v>1.2124931333297041E-4</v>
      </c>
      <c r="K4222">
        <v>1.3244E-4</v>
      </c>
      <c r="L4222" s="5" cm="1">
        <f t="array" ref="L4222">_xlfn.IFS(I4222=0, 0, I4222&gt;34, 0, AND(I4222&gt;0, I4222&lt;35), VLOOKUP(I4222, $A$63:$C$96, 3))</f>
        <v>740</v>
      </c>
      <c r="M4222" s="5">
        <f t="shared" si="592"/>
        <v>575.93423833160955</v>
      </c>
      <c r="N4222" s="5">
        <v>661.63315375618629</v>
      </c>
      <c r="O4222" s="5">
        <f t="shared" si="599"/>
        <v>3730.8347999999996</v>
      </c>
      <c r="P4222" s="5">
        <f t="shared" si="600"/>
        <v>1315.9342383316095</v>
      </c>
      <c r="Q4222" s="5">
        <f t="shared" si="594"/>
        <v>0</v>
      </c>
      <c r="R4222" s="5">
        <f>IF(O4222&gt;(P4222+U4222),O4222-P4222-U4222, 0)</f>
        <v>0</v>
      </c>
      <c r="S4222" s="5">
        <f t="shared" si="595"/>
        <v>0</v>
      </c>
      <c r="T4222" s="5">
        <f t="shared" si="596"/>
        <v>0</v>
      </c>
      <c r="U4222" s="5">
        <f>IF(O4222&gt;P4222,IF(V4221*($B$6/100)&gt;=O4222-P4222,(O4222-P4222), V4221*($B$6/100)), 0)</f>
        <v>2414.9005616683899</v>
      </c>
      <c r="V4222" s="5">
        <f>V4221+(T4222*($B$5/100))-(U4222/($B$6/100))</f>
        <v>3017760.8666558084</v>
      </c>
      <c r="W4222" s="5">
        <f t="shared" si="597"/>
        <v>75444.021666395216</v>
      </c>
    </row>
    <row r="4223" spans="4:23" x14ac:dyDescent="0.25">
      <c r="D4223">
        <f t="shared" si="598"/>
        <v>4221</v>
      </c>
      <c r="E4223" s="3">
        <v>44006</v>
      </c>
      <c r="F4223" s="4">
        <v>0.875</v>
      </c>
      <c r="G4223">
        <v>20</v>
      </c>
      <c r="H4223">
        <v>3</v>
      </c>
      <c r="I4223" s="5">
        <f t="shared" si="593"/>
        <v>3</v>
      </c>
      <c r="J4223" s="22">
        <v>2.7219233605360704E-5</v>
      </c>
      <c r="K4223">
        <v>1.4049000000000001E-4</v>
      </c>
      <c r="L4223" s="5" cm="1">
        <f t="array" ref="L4223">_xlfn.IFS(I4223=0, 0, I4223&gt;34, 0, AND(I4223&gt;0, I4223&lt;35), VLOOKUP(I4223, $A$63:$C$96, 3))</f>
        <v>232</v>
      </c>
      <c r="M4223" s="5">
        <f t="shared" si="592"/>
        <v>129.29135962546334</v>
      </c>
      <c r="N4223" s="5">
        <v>586.22566663870748</v>
      </c>
      <c r="O4223" s="5">
        <f t="shared" si="599"/>
        <v>3957.6033000000002</v>
      </c>
      <c r="P4223" s="5">
        <f t="shared" si="600"/>
        <v>361.29135962546331</v>
      </c>
      <c r="Q4223" s="5">
        <f t="shared" si="594"/>
        <v>0</v>
      </c>
      <c r="R4223" s="5">
        <f>IF(O4223&gt;(P4223+U4223),O4223-P4223-U4223, 0)</f>
        <v>0</v>
      </c>
      <c r="S4223" s="5">
        <f t="shared" si="595"/>
        <v>0</v>
      </c>
      <c r="T4223" s="5">
        <f t="shared" si="596"/>
        <v>0</v>
      </c>
      <c r="U4223" s="5">
        <f>IF(O4223&gt;P4223,IF(V4222*($B$6/100)&gt;=O4223-P4223,(O4223-P4223), V4222*($B$6/100)), 0)</f>
        <v>3596.3119403745368</v>
      </c>
      <c r="V4223" s="5">
        <f>V4222+(T4223*($B$5/100))-(U4223/($B$6/100))</f>
        <v>3012623.2781695588</v>
      </c>
      <c r="W4223" s="5">
        <f t="shared" si="597"/>
        <v>75315.581954238965</v>
      </c>
    </row>
    <row r="4224" spans="4:23" x14ac:dyDescent="0.25">
      <c r="D4224">
        <f t="shared" si="598"/>
        <v>4222</v>
      </c>
      <c r="E4224" s="3">
        <v>44006</v>
      </c>
      <c r="F4224" s="4">
        <v>0.91666666666666663</v>
      </c>
      <c r="G4224">
        <v>20</v>
      </c>
      <c r="H4224">
        <v>0</v>
      </c>
      <c r="I4224" s="5">
        <f t="shared" si="593"/>
        <v>3</v>
      </c>
      <c r="J4224" s="22">
        <v>0</v>
      </c>
      <c r="K4224">
        <v>1.4998999999999999E-4</v>
      </c>
      <c r="L4224" s="5" cm="1">
        <f t="array" ref="L4224">_xlfn.IFS(I4224=0, 0, I4224&gt;34, 0, AND(I4224&gt;0, I4224&lt;35), VLOOKUP(I4224, $A$63:$C$96, 3))</f>
        <v>232</v>
      </c>
      <c r="M4224" s="5">
        <f t="shared" si="592"/>
        <v>0</v>
      </c>
      <c r="N4224" s="5">
        <v>536.9938083368213</v>
      </c>
      <c r="O4224" s="5">
        <f t="shared" si="599"/>
        <v>4225.2182999999995</v>
      </c>
      <c r="P4224" s="5">
        <f t="shared" si="600"/>
        <v>232</v>
      </c>
      <c r="Q4224" s="5">
        <f t="shared" si="594"/>
        <v>0</v>
      </c>
      <c r="R4224" s="5">
        <f>IF(O4224&gt;(P4224+U4224),O4224-P4224-U4224, 0)</f>
        <v>0</v>
      </c>
      <c r="S4224" s="5">
        <f t="shared" si="595"/>
        <v>0</v>
      </c>
      <c r="T4224" s="5">
        <f t="shared" si="596"/>
        <v>0</v>
      </c>
      <c r="U4224" s="5">
        <f>IF(O4224&gt;P4224,IF(V4223*($B$6/100)&gt;=O4224-P4224,(O4224-P4224), V4223*($B$6/100)), 0)</f>
        <v>3993.2182999999995</v>
      </c>
      <c r="V4224" s="5">
        <f>V4223+(T4224*($B$5/100))-(U4224/($B$6/100))</f>
        <v>3006918.6805981304</v>
      </c>
      <c r="W4224" s="5">
        <f t="shared" si="597"/>
        <v>75172.967014953261</v>
      </c>
    </row>
    <row r="4225" spans="4:23" x14ac:dyDescent="0.25">
      <c r="D4225">
        <f t="shared" si="598"/>
        <v>4223</v>
      </c>
      <c r="E4225" s="3">
        <v>44006</v>
      </c>
      <c r="F4225" s="4">
        <v>0.95833333333333337</v>
      </c>
      <c r="G4225">
        <v>20</v>
      </c>
      <c r="H4225">
        <v>0</v>
      </c>
      <c r="I4225" s="5">
        <f t="shared" si="593"/>
        <v>3</v>
      </c>
      <c r="J4225" s="22">
        <v>0</v>
      </c>
      <c r="K4225">
        <v>1.5349999999999999E-4</v>
      </c>
      <c r="L4225" s="5" cm="1">
        <f t="array" ref="L4225">_xlfn.IFS(I4225=0, 0, I4225&gt;34, 0, AND(I4225&gt;0, I4225&lt;35), VLOOKUP(I4225, $A$63:$C$96, 3))</f>
        <v>232</v>
      </c>
      <c r="M4225" s="5">
        <f t="shared" si="592"/>
        <v>0</v>
      </c>
      <c r="N4225" s="5">
        <v>537.95233381598894</v>
      </c>
      <c r="O4225" s="5">
        <f t="shared" si="599"/>
        <v>4324.0949999999993</v>
      </c>
      <c r="P4225" s="5">
        <f t="shared" si="600"/>
        <v>232</v>
      </c>
      <c r="Q4225" s="5">
        <f t="shared" si="594"/>
        <v>0</v>
      </c>
      <c r="R4225" s="5">
        <f>IF(O4225&gt;(P4225+U4225),O4225-P4225-U4225, 0)</f>
        <v>0</v>
      </c>
      <c r="S4225" s="5">
        <f t="shared" si="595"/>
        <v>0</v>
      </c>
      <c r="T4225" s="5">
        <f t="shared" si="596"/>
        <v>0</v>
      </c>
      <c r="U4225" s="5">
        <f>IF(O4225&gt;P4225,IF(V4224*($B$6/100)&gt;=O4225-P4225,(O4225-P4225), V4224*($B$6/100)), 0)</f>
        <v>4092.0949999999993</v>
      </c>
      <c r="V4225" s="5">
        <f>V4224+(T4225*($B$5/100))-(U4225/($B$6/100))</f>
        <v>3001072.8305981304</v>
      </c>
      <c r="W4225" s="5">
        <f t="shared" si="597"/>
        <v>75026.820764953256</v>
      </c>
    </row>
    <row r="4226" spans="4:23" x14ac:dyDescent="0.25">
      <c r="D4226">
        <f t="shared" si="598"/>
        <v>4224</v>
      </c>
      <c r="E4226" s="3">
        <v>44007</v>
      </c>
      <c r="F4226" s="4">
        <v>0</v>
      </c>
      <c r="G4226">
        <v>30</v>
      </c>
      <c r="H4226">
        <v>0</v>
      </c>
      <c r="I4226" s="5">
        <f t="shared" si="593"/>
        <v>4</v>
      </c>
      <c r="J4226" s="22">
        <v>0</v>
      </c>
      <c r="K4226">
        <v>1.3745000000000001E-4</v>
      </c>
      <c r="L4226" s="5" cm="1">
        <f t="array" ref="L4226">_xlfn.IFS(I4226=0, 0, I4226&gt;34, 0, AND(I4226&gt;0, I4226&lt;35), VLOOKUP(I4226, $A$63:$C$96, 3))</f>
        <v>740</v>
      </c>
      <c r="M4226" s="5">
        <f t="shared" si="592"/>
        <v>0</v>
      </c>
      <c r="N4226" s="5">
        <v>467.64496656340077</v>
      </c>
      <c r="O4226" s="5">
        <f t="shared" si="599"/>
        <v>3871.9665</v>
      </c>
      <c r="P4226" s="5">
        <f t="shared" si="600"/>
        <v>740</v>
      </c>
      <c r="Q4226" s="5">
        <f t="shared" si="594"/>
        <v>0</v>
      </c>
      <c r="R4226" s="5">
        <f>IF(O4226&gt;(P4226+U4226),O4226-P4226-U4226, 0)</f>
        <v>0</v>
      </c>
      <c r="S4226" s="5">
        <f t="shared" si="595"/>
        <v>0</v>
      </c>
      <c r="T4226" s="5">
        <f t="shared" si="596"/>
        <v>0</v>
      </c>
      <c r="U4226" s="5">
        <f>IF(O4226&gt;P4226,IF(V4225*($B$6/100)&gt;=O4226-P4226,(O4226-P4226), V4225*($B$6/100)), 0)</f>
        <v>3131.9665</v>
      </c>
      <c r="V4226" s="5">
        <f>V4225+(T4226*($B$5/100))-(U4226/($B$6/100))</f>
        <v>2996598.5927409874</v>
      </c>
      <c r="W4226" s="5">
        <f t="shared" si="597"/>
        <v>74914.964818524692</v>
      </c>
    </row>
    <row r="4227" spans="4:23" x14ac:dyDescent="0.25">
      <c r="D4227">
        <f t="shared" si="598"/>
        <v>4225</v>
      </c>
      <c r="E4227" s="3">
        <v>44007</v>
      </c>
      <c r="F4227" s="4">
        <v>4.1666666666666664E-2</v>
      </c>
      <c r="G4227">
        <v>30</v>
      </c>
      <c r="H4227">
        <v>0</v>
      </c>
      <c r="I4227" s="5">
        <f t="shared" si="593"/>
        <v>4</v>
      </c>
      <c r="J4227" s="22">
        <v>0</v>
      </c>
      <c r="K4227">
        <v>1.044E-4</v>
      </c>
      <c r="L4227" s="5" cm="1">
        <f t="array" ref="L4227">_xlfn.IFS(I4227=0, 0, I4227&gt;34, 0, AND(I4227&gt;0, I4227&lt;35), VLOOKUP(I4227, $A$63:$C$96, 3))</f>
        <v>740</v>
      </c>
      <c r="M4227" s="5">
        <f t="shared" ref="M4227:M4290" si="601">$B$11*$B$4*J4227*1000</f>
        <v>0</v>
      </c>
      <c r="N4227" s="5">
        <v>375.28866886738859</v>
      </c>
      <c r="O4227" s="5">
        <f t="shared" si="599"/>
        <v>2940.9480000000003</v>
      </c>
      <c r="P4227" s="5">
        <f t="shared" si="600"/>
        <v>740</v>
      </c>
      <c r="Q4227" s="5">
        <f t="shared" si="594"/>
        <v>0</v>
      </c>
      <c r="R4227" s="5">
        <f>IF(O4227&gt;(P4227+U4227),O4227-P4227-U4227, 0)</f>
        <v>0</v>
      </c>
      <c r="S4227" s="5">
        <f t="shared" si="595"/>
        <v>0</v>
      </c>
      <c r="T4227" s="5">
        <f t="shared" si="596"/>
        <v>0</v>
      </c>
      <c r="U4227" s="5">
        <f>IF(O4227&gt;P4227,IF(V4226*($B$6/100)&gt;=O4227-P4227,(O4227-P4227), V4226*($B$6/100)), 0)</f>
        <v>2200.9480000000003</v>
      </c>
      <c r="V4227" s="5">
        <f>V4226+(T4227*($B$5/100))-(U4227/($B$6/100))</f>
        <v>2993454.3813124159</v>
      </c>
      <c r="W4227" s="5">
        <f t="shared" si="597"/>
        <v>74836.359532810398</v>
      </c>
    </row>
    <row r="4228" spans="4:23" x14ac:dyDescent="0.25">
      <c r="D4228">
        <f t="shared" si="598"/>
        <v>4226</v>
      </c>
      <c r="E4228" s="3">
        <v>44007</v>
      </c>
      <c r="F4228" s="4">
        <v>8.3333333333333329E-2</v>
      </c>
      <c r="G4228">
        <v>30</v>
      </c>
      <c r="H4228">
        <v>0</v>
      </c>
      <c r="I4228" s="5">
        <f t="shared" ref="I4228:I4291" si="602">ROUND((G4228/10)*((LN(99/0.03)/(LN(10/0.03)))),0)</f>
        <v>4</v>
      </c>
      <c r="J4228" s="22">
        <v>0</v>
      </c>
      <c r="K4228">
        <v>8.5160000000000005E-5</v>
      </c>
      <c r="L4228" s="5" cm="1">
        <f t="array" ref="L4228">_xlfn.IFS(I4228=0, 0, I4228&gt;34, 0, AND(I4228&gt;0, I4228&lt;35), VLOOKUP(I4228, $A$63:$C$96, 3))</f>
        <v>740</v>
      </c>
      <c r="M4228" s="5">
        <f t="shared" si="601"/>
        <v>0</v>
      </c>
      <c r="N4228" s="5">
        <v>300.99996081731013</v>
      </c>
      <c r="O4228" s="5">
        <f t="shared" si="599"/>
        <v>2398.9572000000003</v>
      </c>
      <c r="P4228" s="5">
        <f t="shared" si="600"/>
        <v>740</v>
      </c>
      <c r="Q4228" s="5">
        <f t="shared" ref="Q4228:Q4291" si="603">IF((L4228+M4228-P4228)&lt;($B$8/100)*$B$3,L4228+M4228-P4228,($B$8/100)*$B$3)</f>
        <v>0</v>
      </c>
      <c r="R4228" s="5">
        <f>IF(O4228&gt;(P4228+U4228),O4228-P4228-U4228, 0)</f>
        <v>0</v>
      </c>
      <c r="S4228" s="5">
        <f t="shared" ref="S4228:S4291" si="604">IF((IF((L4228+M4228)&gt;O4228,L4228+M4228-P4228-Q4228,0))&lt;((N4228*3.595182*($B$7/100))/($B$5/100)),L4228+M4228-P4228-Q4228, N4228*3.595182*($B$7/100)/($B$5/100))</f>
        <v>0</v>
      </c>
      <c r="T4228" s="5">
        <f t="shared" ref="T4228:T4291" si="605">((L4228+M4228)-P4228-S4228)</f>
        <v>0</v>
      </c>
      <c r="U4228" s="5">
        <f>IF(O4228&gt;P4228,IF(V4227*($B$6/100)&gt;=O4228-P4228,(O4228-P4228), V4227*($B$6/100)), 0)</f>
        <v>1658.9572000000003</v>
      </c>
      <c r="V4228" s="5">
        <f>V4227+(T4228*($B$5/100))-(U4228/($B$6/100))</f>
        <v>2991084.4424552731</v>
      </c>
      <c r="W4228" s="5">
        <f t="shared" ref="W4228:W4291" si="606">V4228/40</f>
        <v>74777.111061381831</v>
      </c>
    </row>
    <row r="4229" spans="4:23" x14ac:dyDescent="0.25">
      <c r="D4229">
        <f t="shared" ref="D4229:D4292" si="607">D4228+1</f>
        <v>4227</v>
      </c>
      <c r="E4229" s="3">
        <v>44007</v>
      </c>
      <c r="F4229" s="4">
        <v>0.125</v>
      </c>
      <c r="G4229">
        <v>30</v>
      </c>
      <c r="H4229">
        <v>0</v>
      </c>
      <c r="I4229" s="5">
        <f t="shared" si="602"/>
        <v>4</v>
      </c>
      <c r="J4229" s="22">
        <v>0</v>
      </c>
      <c r="K4229">
        <v>7.5119999999999999E-5</v>
      </c>
      <c r="L4229" s="5" cm="1">
        <f t="array" ref="L4229">_xlfn.IFS(I4229=0, 0, I4229&gt;34, 0, AND(I4229&gt;0, I4229&lt;35), VLOOKUP(I4229, $A$63:$C$96, 3))</f>
        <v>740</v>
      </c>
      <c r="M4229" s="5">
        <f t="shared" si="601"/>
        <v>0</v>
      </c>
      <c r="N4229" s="5">
        <v>285.91791697265739</v>
      </c>
      <c r="O4229" s="5">
        <f t="shared" ref="O4229:O4292" si="608">$B$2*K4229*1000</f>
        <v>2116.1304</v>
      </c>
      <c r="P4229" s="5">
        <f t="shared" ref="P4229:P4292" si="609">IF(O4229&gt;=(L4229+M4229),L4229+M4229,O4229)</f>
        <v>740</v>
      </c>
      <c r="Q4229" s="5">
        <f t="shared" si="603"/>
        <v>0</v>
      </c>
      <c r="R4229" s="5">
        <f>IF(O4229&gt;(P4229+U4229),O4229-P4229-U4229, 0)</f>
        <v>0</v>
      </c>
      <c r="S4229" s="5">
        <f t="shared" si="604"/>
        <v>0</v>
      </c>
      <c r="T4229" s="5">
        <f t="shared" si="605"/>
        <v>0</v>
      </c>
      <c r="U4229" s="5">
        <f>IF(O4229&gt;P4229,IF(V4228*($B$6/100)&gt;=O4229-P4229,(O4229-P4229), V4228*($B$6/100)), 0)</f>
        <v>1376.1304</v>
      </c>
      <c r="V4229" s="5">
        <f>V4228+(T4229*($B$5/100))-(U4229/($B$6/100))</f>
        <v>2989118.5418838444</v>
      </c>
      <c r="W4229" s="5">
        <f t="shared" si="606"/>
        <v>74727.963547096108</v>
      </c>
    </row>
    <row r="4230" spans="4:23" x14ac:dyDescent="0.25">
      <c r="D4230">
        <f t="shared" si="607"/>
        <v>4228</v>
      </c>
      <c r="E4230" s="3">
        <v>44007</v>
      </c>
      <c r="F4230" s="4">
        <v>0.16666666666666666</v>
      </c>
      <c r="G4230">
        <v>20</v>
      </c>
      <c r="H4230">
        <v>0</v>
      </c>
      <c r="I4230" s="5">
        <f t="shared" si="602"/>
        <v>3</v>
      </c>
      <c r="J4230" s="22">
        <v>0</v>
      </c>
      <c r="K4230">
        <v>7.0290000000000006E-5</v>
      </c>
      <c r="L4230" s="5" cm="1">
        <f t="array" ref="L4230">_xlfn.IFS(I4230=0, 0, I4230&gt;34, 0, AND(I4230&gt;0, I4230&lt;35), VLOOKUP(I4230, $A$63:$C$96, 3))</f>
        <v>232</v>
      </c>
      <c r="M4230" s="5">
        <f t="shared" si="601"/>
        <v>0</v>
      </c>
      <c r="N4230" s="5">
        <v>282.87654692152273</v>
      </c>
      <c r="O4230" s="5">
        <f t="shared" si="608"/>
        <v>1980.0693000000003</v>
      </c>
      <c r="P4230" s="5">
        <f t="shared" si="609"/>
        <v>232</v>
      </c>
      <c r="Q4230" s="5">
        <f t="shared" si="603"/>
        <v>0</v>
      </c>
      <c r="R4230" s="5">
        <f>IF(O4230&gt;(P4230+U4230),O4230-P4230-U4230, 0)</f>
        <v>0</v>
      </c>
      <c r="S4230" s="5">
        <f t="shared" si="604"/>
        <v>0</v>
      </c>
      <c r="T4230" s="5">
        <f t="shared" si="605"/>
        <v>0</v>
      </c>
      <c r="U4230" s="5">
        <f>IF(O4230&gt;P4230,IF(V4229*($B$6/100)&gt;=O4230-P4230,(O4230-P4230), V4229*($B$6/100)), 0)</f>
        <v>1748.0693000000003</v>
      </c>
      <c r="V4230" s="5">
        <f>V4229+(T4230*($B$5/100))-(U4230/($B$6/100))</f>
        <v>2986621.3000267018</v>
      </c>
      <c r="W4230" s="5">
        <f t="shared" si="606"/>
        <v>74665.532500667541</v>
      </c>
    </row>
    <row r="4231" spans="4:23" x14ac:dyDescent="0.25">
      <c r="D4231">
        <f t="shared" si="607"/>
        <v>4229</v>
      </c>
      <c r="E4231" s="3">
        <v>44007</v>
      </c>
      <c r="F4231" s="4">
        <v>0.20833333333333334</v>
      </c>
      <c r="G4231">
        <v>30</v>
      </c>
      <c r="H4231">
        <v>2</v>
      </c>
      <c r="I4231" s="5">
        <f t="shared" si="602"/>
        <v>4</v>
      </c>
      <c r="J4231" s="22">
        <v>1.2372378911527593E-5</v>
      </c>
      <c r="K4231">
        <v>6.9290000000000009E-5</v>
      </c>
      <c r="L4231" s="5" cm="1">
        <f t="array" ref="L4231">_xlfn.IFS(I4231=0, 0, I4231&gt;34, 0, AND(I4231&gt;0, I4231&lt;35), VLOOKUP(I4231, $A$63:$C$96, 3))</f>
        <v>740</v>
      </c>
      <c r="M4231" s="5">
        <f t="shared" si="601"/>
        <v>58.768799829756063</v>
      </c>
      <c r="N4231" s="5">
        <v>283.8398795590702</v>
      </c>
      <c r="O4231" s="5">
        <f t="shared" si="608"/>
        <v>1951.8993000000003</v>
      </c>
      <c r="P4231" s="5">
        <f t="shared" si="609"/>
        <v>798.76879982975606</v>
      </c>
      <c r="Q4231" s="5">
        <f t="shared" si="603"/>
        <v>0</v>
      </c>
      <c r="R4231" s="5">
        <f>IF(O4231&gt;(P4231+U4231),O4231-P4231-U4231, 0)</f>
        <v>0</v>
      </c>
      <c r="S4231" s="5">
        <f t="shared" si="604"/>
        <v>0</v>
      </c>
      <c r="T4231" s="5">
        <f t="shared" si="605"/>
        <v>0</v>
      </c>
      <c r="U4231" s="5">
        <f>IF(O4231&gt;P4231,IF(V4230*($B$6/100)&gt;=O4231-P4231,(O4231-P4231), V4230*($B$6/100)), 0)</f>
        <v>1153.1305001702442</v>
      </c>
      <c r="V4231" s="5">
        <f>V4230+(T4231*($B$5/100))-(U4231/($B$6/100))</f>
        <v>2984973.9707407444</v>
      </c>
      <c r="W4231" s="5">
        <f t="shared" si="606"/>
        <v>74624.349268518607</v>
      </c>
    </row>
    <row r="4232" spans="4:23" x14ac:dyDescent="0.25">
      <c r="D4232">
        <f t="shared" si="607"/>
        <v>4230</v>
      </c>
      <c r="E4232" s="3">
        <v>44007</v>
      </c>
      <c r="F4232" s="4">
        <v>0.25</v>
      </c>
      <c r="G4232">
        <v>30</v>
      </c>
      <c r="H4232">
        <v>10</v>
      </c>
      <c r="I4232" s="5">
        <f t="shared" si="602"/>
        <v>4</v>
      </c>
      <c r="J4232" s="22">
        <v>8.4132176598387633E-5</v>
      </c>
      <c r="K4232">
        <v>7.1679999999999991E-5</v>
      </c>
      <c r="L4232" s="5" cm="1">
        <f t="array" ref="L4232">_xlfn.IFS(I4232=0, 0, I4232&gt;34, 0, AND(I4232&gt;0, I4232&lt;35), VLOOKUP(I4232, $A$63:$C$96, 3))</f>
        <v>740</v>
      </c>
      <c r="M4232" s="5">
        <f t="shared" si="601"/>
        <v>399.62783884234125</v>
      </c>
      <c r="N4232" s="5">
        <v>319.90188446578628</v>
      </c>
      <c r="O4232" s="5">
        <f t="shared" si="608"/>
        <v>2019.2256</v>
      </c>
      <c r="P4232" s="5">
        <f t="shared" si="609"/>
        <v>1139.6278388423411</v>
      </c>
      <c r="Q4232" s="5">
        <f t="shared" si="603"/>
        <v>0</v>
      </c>
      <c r="R4232" s="5">
        <f>IF(O4232&gt;(P4232+U4232),O4232-P4232-U4232, 0)</f>
        <v>0</v>
      </c>
      <c r="S4232" s="5">
        <f t="shared" si="604"/>
        <v>0</v>
      </c>
      <c r="T4232" s="5">
        <f t="shared" si="605"/>
        <v>0</v>
      </c>
      <c r="U4232" s="5">
        <f>IF(O4232&gt;P4232,IF(V4231*($B$6/100)&gt;=O4232-P4232,(O4232-P4232), V4231*($B$6/100)), 0)</f>
        <v>879.59776115765885</v>
      </c>
      <c r="V4232" s="5">
        <f>V4231+(T4232*($B$5/100))-(U4232/($B$6/100))</f>
        <v>2983717.4025105191</v>
      </c>
      <c r="W4232" s="5">
        <f t="shared" si="606"/>
        <v>74592.935062762976</v>
      </c>
    </row>
    <row r="4233" spans="4:23" x14ac:dyDescent="0.25">
      <c r="D4233">
        <f t="shared" si="607"/>
        <v>4231</v>
      </c>
      <c r="E4233" s="3">
        <v>44007</v>
      </c>
      <c r="F4233" s="4">
        <v>0.29166666666666669</v>
      </c>
      <c r="G4233">
        <v>40</v>
      </c>
      <c r="H4233">
        <v>10</v>
      </c>
      <c r="I4233" s="5">
        <f t="shared" si="602"/>
        <v>6</v>
      </c>
      <c r="J4233" s="22">
        <v>2.0538148993135805E-4</v>
      </c>
      <c r="K4233">
        <v>7.7409999999999992E-5</v>
      </c>
      <c r="L4233" s="5" cm="1">
        <f t="array" ref="L4233">_xlfn.IFS(I4233=0, 0, I4233&gt;34, 0, AND(I4233&gt;0, I4233&lt;35), VLOOKUP(I4233, $A$63:$C$96, 3))</f>
        <v>2980</v>
      </c>
      <c r="M4233" s="5">
        <f t="shared" si="601"/>
        <v>975.56207717395068</v>
      </c>
      <c r="N4233" s="5">
        <v>421.12840022366885</v>
      </c>
      <c r="O4233" s="5">
        <f t="shared" si="608"/>
        <v>2180.6397000000002</v>
      </c>
      <c r="P4233" s="5">
        <f t="shared" si="609"/>
        <v>2180.6397000000002</v>
      </c>
      <c r="Q4233" s="5">
        <f t="shared" si="603"/>
        <v>487.20077413479089</v>
      </c>
      <c r="R4233" s="5">
        <f>IF(O4233&gt;(P4233+U4233),O4233-P4233-U4233, 0)</f>
        <v>0</v>
      </c>
      <c r="S4233" s="5">
        <f t="shared" si="604"/>
        <v>216.29046345327575</v>
      </c>
      <c r="T4233" s="5">
        <f t="shared" si="605"/>
        <v>1558.6319137206744</v>
      </c>
      <c r="U4233" s="5">
        <f>IF(O4233&gt;P4233,IF(V4232*($B$6/100)&gt;=O4233-P4233,(O4233-P4233), V4232*($B$6/100)), 0)</f>
        <v>0</v>
      </c>
      <c r="V4233" s="5">
        <f>V4232+(T4233*($B$5/100))-(U4233/($B$6/100))</f>
        <v>2984808.4448501235</v>
      </c>
      <c r="W4233" s="5">
        <f t="shared" si="606"/>
        <v>74620.211121253087</v>
      </c>
    </row>
    <row r="4234" spans="4:23" x14ac:dyDescent="0.25">
      <c r="D4234">
        <f t="shared" si="607"/>
        <v>4232</v>
      </c>
      <c r="E4234" s="3">
        <v>44007</v>
      </c>
      <c r="F4234" s="4">
        <v>0.33333333333333331</v>
      </c>
      <c r="G4234">
        <v>40</v>
      </c>
      <c r="H4234">
        <v>10</v>
      </c>
      <c r="I4234" s="5">
        <f t="shared" si="602"/>
        <v>6</v>
      </c>
      <c r="J4234" s="22">
        <v>3.3900318217585605E-4</v>
      </c>
      <c r="K4234">
        <v>8.7619999999999991E-5</v>
      </c>
      <c r="L4234" s="5" cm="1">
        <f t="array" ref="L4234">_xlfn.IFS(I4234=0, 0, I4234&gt;34, 0, AND(I4234&gt;0, I4234&lt;35), VLOOKUP(I4234, $A$63:$C$96, 3))</f>
        <v>2980</v>
      </c>
      <c r="M4234" s="5">
        <f t="shared" si="601"/>
        <v>1610.2651153353163</v>
      </c>
      <c r="N4234" s="5">
        <v>594.509849413697</v>
      </c>
      <c r="O4234" s="5">
        <f t="shared" si="608"/>
        <v>2468.2554</v>
      </c>
      <c r="P4234" s="5">
        <f t="shared" si="609"/>
        <v>2468.2554</v>
      </c>
      <c r="Q4234" s="5">
        <f t="shared" si="603"/>
        <v>487.20077413479089</v>
      </c>
      <c r="R4234" s="5">
        <f>IF(O4234&gt;(P4234+U4234),O4234-P4234-U4234, 0)</f>
        <v>0</v>
      </c>
      <c r="S4234" s="5">
        <f t="shared" si="604"/>
        <v>305.33872991926205</v>
      </c>
      <c r="T4234" s="5">
        <f t="shared" si="605"/>
        <v>1816.6709854160542</v>
      </c>
      <c r="U4234" s="5">
        <f>IF(O4234&gt;P4234,IF(V4233*($B$6/100)&gt;=O4234-P4234,(O4234-P4234), V4233*($B$6/100)), 0)</f>
        <v>0</v>
      </c>
      <c r="V4234" s="5">
        <f>V4233+(T4234*($B$5/100))-(U4234/($B$6/100))</f>
        <v>2986080.1145399148</v>
      </c>
      <c r="W4234" s="5">
        <f t="shared" si="606"/>
        <v>74652.002863497866</v>
      </c>
    </row>
    <row r="4235" spans="4:23" x14ac:dyDescent="0.25">
      <c r="D4235">
        <f t="shared" si="607"/>
        <v>4233</v>
      </c>
      <c r="E4235" s="3">
        <v>44007</v>
      </c>
      <c r="F4235" s="4">
        <v>0.375</v>
      </c>
      <c r="G4235">
        <v>40</v>
      </c>
      <c r="H4235">
        <v>10</v>
      </c>
      <c r="I4235" s="5">
        <f t="shared" si="602"/>
        <v>6</v>
      </c>
      <c r="J4235" s="22">
        <v>4.7262487442035404E-4</v>
      </c>
      <c r="K4235">
        <v>8.6449999999999987E-5</v>
      </c>
      <c r="L4235" s="5" cm="1">
        <f t="array" ref="L4235">_xlfn.IFS(I4235=0, 0, I4235&gt;34, 0, AND(I4235&gt;0, I4235&lt;35), VLOOKUP(I4235, $A$63:$C$96, 3))</f>
        <v>2980</v>
      </c>
      <c r="M4235" s="5">
        <f t="shared" si="601"/>
        <v>2244.9681534966817</v>
      </c>
      <c r="N4235" s="5">
        <v>599.43852893861117</v>
      </c>
      <c r="O4235" s="5">
        <f t="shared" si="608"/>
        <v>2435.2964999999999</v>
      </c>
      <c r="P4235" s="5">
        <f t="shared" si="609"/>
        <v>2435.2964999999999</v>
      </c>
      <c r="Q4235" s="5">
        <f t="shared" si="603"/>
        <v>487.20077413479089</v>
      </c>
      <c r="R4235" s="5">
        <f>IF(O4235&gt;(P4235+U4235),O4235-P4235-U4235, 0)</f>
        <v>0</v>
      </c>
      <c r="S4235" s="5">
        <f t="shared" si="604"/>
        <v>307.87008704951057</v>
      </c>
      <c r="T4235" s="5">
        <f t="shared" si="605"/>
        <v>2481.8015664471718</v>
      </c>
      <c r="U4235" s="5">
        <f>IF(O4235&gt;P4235,IF(V4234*($B$6/100)&gt;=O4235-P4235,(O4235-P4235), V4234*($B$6/100)), 0)</f>
        <v>0</v>
      </c>
      <c r="V4235" s="5">
        <f>V4234+(T4235*($B$5/100))-(U4235/($B$6/100))</f>
        <v>2987817.3756364277</v>
      </c>
      <c r="W4235" s="5">
        <f t="shared" si="606"/>
        <v>74695.434390910697</v>
      </c>
    </row>
    <row r="4236" spans="4:23" x14ac:dyDescent="0.25">
      <c r="D4236">
        <f t="shared" si="607"/>
        <v>4234</v>
      </c>
      <c r="E4236" s="3">
        <v>44007</v>
      </c>
      <c r="F4236" s="4">
        <v>0.41666666666666669</v>
      </c>
      <c r="G4236">
        <v>40</v>
      </c>
      <c r="H4236">
        <v>10</v>
      </c>
      <c r="I4236" s="5">
        <f t="shared" si="602"/>
        <v>6</v>
      </c>
      <c r="J4236" s="22">
        <v>5.8892523618871346E-4</v>
      </c>
      <c r="K4236">
        <v>7.6279999999999995E-5</v>
      </c>
      <c r="L4236" s="5" cm="1">
        <f t="array" ref="L4236">_xlfn.IFS(I4236=0, 0, I4236&gt;34, 0, AND(I4236&gt;0, I4236&lt;35), VLOOKUP(I4236, $A$63:$C$96, 3))</f>
        <v>2980</v>
      </c>
      <c r="M4236" s="5">
        <f t="shared" si="601"/>
        <v>2797.3948718963888</v>
      </c>
      <c r="N4236" s="5">
        <v>562.28644471087352</v>
      </c>
      <c r="O4236" s="5">
        <f t="shared" si="608"/>
        <v>2148.8076000000001</v>
      </c>
      <c r="P4236" s="5">
        <f t="shared" si="609"/>
        <v>2148.8076000000001</v>
      </c>
      <c r="Q4236" s="5">
        <f t="shared" si="603"/>
        <v>487.20077413479089</v>
      </c>
      <c r="R4236" s="5">
        <f>IF(O4236&gt;(P4236+U4236),O4236-P4236-U4236, 0)</f>
        <v>0</v>
      </c>
      <c r="S4236" s="5">
        <f t="shared" si="604"/>
        <v>288.7888721240754</v>
      </c>
      <c r="T4236" s="5">
        <f t="shared" si="605"/>
        <v>3339.798399772314</v>
      </c>
      <c r="U4236" s="5">
        <f>IF(O4236&gt;P4236,IF(V4235*($B$6/100)&gt;=O4236-P4236,(O4236-P4236), V4235*($B$6/100)), 0)</f>
        <v>0</v>
      </c>
      <c r="V4236" s="5">
        <f>V4235+(T4236*($B$5/100))-(U4236/($B$6/100))</f>
        <v>2990155.2345162681</v>
      </c>
      <c r="W4236" s="5">
        <f t="shared" si="606"/>
        <v>74753.880862906706</v>
      </c>
    </row>
    <row r="4237" spans="4:23" x14ac:dyDescent="0.25">
      <c r="D4237">
        <f t="shared" si="607"/>
        <v>4235</v>
      </c>
      <c r="E4237" s="3">
        <v>44007</v>
      </c>
      <c r="F4237" s="4">
        <v>0.45833333333333331</v>
      </c>
      <c r="G4237">
        <v>50</v>
      </c>
      <c r="H4237">
        <v>10</v>
      </c>
      <c r="I4237" s="5">
        <f t="shared" si="602"/>
        <v>7</v>
      </c>
      <c r="J4237" s="22">
        <v>6.8295531591632311E-4</v>
      </c>
      <c r="K4237">
        <v>6.5210000000000008E-5</v>
      </c>
      <c r="L4237" s="5" cm="1">
        <f t="array" ref="L4237">_xlfn.IFS(I4237=0, 0, I4237&gt;34, 0, AND(I4237&gt;0, I4237&lt;35), VLOOKUP(I4237, $A$63:$C$96, 3))</f>
        <v>4800</v>
      </c>
      <c r="M4237" s="5">
        <f t="shared" si="601"/>
        <v>3244.0377506025347</v>
      </c>
      <c r="N4237" s="5">
        <v>508.0913582411377</v>
      </c>
      <c r="O4237" s="5">
        <f t="shared" si="608"/>
        <v>1836.9657000000002</v>
      </c>
      <c r="P4237" s="5">
        <f t="shared" si="609"/>
        <v>1836.9657000000002</v>
      </c>
      <c r="Q4237" s="5">
        <f t="shared" si="603"/>
        <v>487.20077413479089</v>
      </c>
      <c r="R4237" s="5">
        <f>IF(O4237&gt;(P4237+U4237),O4237-P4237-U4237, 0)</f>
        <v>0</v>
      </c>
      <c r="S4237" s="5">
        <f t="shared" si="604"/>
        <v>260.95441507201286</v>
      </c>
      <c r="T4237" s="5">
        <f t="shared" si="605"/>
        <v>5946.1176355305206</v>
      </c>
      <c r="U4237" s="5">
        <f>IF(O4237&gt;P4237,IF(V4236*($B$6/100)&gt;=O4237-P4237,(O4237-P4237), V4236*($B$6/100)), 0)</f>
        <v>0</v>
      </c>
      <c r="V4237" s="5">
        <f>V4236+(T4237*($B$5/100))-(U4237/($B$6/100))</f>
        <v>2994317.5168611393</v>
      </c>
      <c r="W4237" s="5">
        <f t="shared" si="606"/>
        <v>74857.937921528486</v>
      </c>
    </row>
    <row r="4238" spans="4:23" x14ac:dyDescent="0.25">
      <c r="D4238">
        <f t="shared" si="607"/>
        <v>4236</v>
      </c>
      <c r="E4238" s="3">
        <v>44007</v>
      </c>
      <c r="F4238" s="4">
        <v>0.5</v>
      </c>
      <c r="G4238">
        <v>60</v>
      </c>
      <c r="H4238">
        <v>10</v>
      </c>
      <c r="I4238" s="5">
        <f t="shared" si="602"/>
        <v>8</v>
      </c>
      <c r="J4238" s="22">
        <v>7.1759797686860038E-4</v>
      </c>
      <c r="K4238">
        <v>5.6939999999999994E-5</v>
      </c>
      <c r="L4238" s="5" cm="1">
        <f t="array" ref="L4238">_xlfn.IFS(I4238=0, 0, I4238&gt;34, 0, AND(I4238&gt;0, I4238&lt;35), VLOOKUP(I4238, $A$63:$C$96, 3))</f>
        <v>7160</v>
      </c>
      <c r="M4238" s="5">
        <f t="shared" si="601"/>
        <v>3408.5903901258516</v>
      </c>
      <c r="N4238" s="5">
        <v>491.93876134846192</v>
      </c>
      <c r="O4238" s="5">
        <f t="shared" si="608"/>
        <v>1603.9997999999998</v>
      </c>
      <c r="P4238" s="5">
        <f t="shared" si="609"/>
        <v>1603.9997999999998</v>
      </c>
      <c r="Q4238" s="5">
        <f t="shared" si="603"/>
        <v>487.20077413479089</v>
      </c>
      <c r="R4238" s="5">
        <f>IF(O4238&gt;(P4238+U4238),O4238-P4238-U4238, 0)</f>
        <v>0</v>
      </c>
      <c r="S4238" s="5">
        <f t="shared" si="604"/>
        <v>252.65848284318375</v>
      </c>
      <c r="T4238" s="5">
        <f t="shared" si="605"/>
        <v>8711.9321072826679</v>
      </c>
      <c r="U4238" s="5">
        <f>IF(O4238&gt;P4238,IF(V4237*($B$6/100)&gt;=O4238-P4238,(O4238-P4238), V4237*($B$6/100)), 0)</f>
        <v>0</v>
      </c>
      <c r="V4238" s="5">
        <f>V4237+(T4238*($B$5/100))-(U4238/($B$6/100))</f>
        <v>3000415.8693362372</v>
      </c>
      <c r="W4238" s="5">
        <f t="shared" si="606"/>
        <v>75010.396733405927</v>
      </c>
    </row>
    <row r="4239" spans="4:23" x14ac:dyDescent="0.25">
      <c r="D4239">
        <f t="shared" si="607"/>
        <v>4237</v>
      </c>
      <c r="E4239" s="3">
        <v>44007</v>
      </c>
      <c r="F4239" s="4">
        <v>0.54166666666666663</v>
      </c>
      <c r="G4239">
        <v>60</v>
      </c>
      <c r="H4239">
        <v>10</v>
      </c>
      <c r="I4239" s="5">
        <f t="shared" si="602"/>
        <v>8</v>
      </c>
      <c r="J4239" s="22">
        <v>7.1759797686860038E-4</v>
      </c>
      <c r="K4239">
        <v>5.1669999999999998E-5</v>
      </c>
      <c r="L4239" s="5" cm="1">
        <f t="array" ref="L4239">_xlfn.IFS(I4239=0, 0, I4239&gt;34, 0, AND(I4239&gt;0, I4239&lt;35), VLOOKUP(I4239, $A$63:$C$96, 3))</f>
        <v>7160</v>
      </c>
      <c r="M4239" s="5">
        <f t="shared" si="601"/>
        <v>3408.5903901258516</v>
      </c>
      <c r="N4239" s="5">
        <v>499.88392994880758</v>
      </c>
      <c r="O4239" s="5">
        <f t="shared" si="608"/>
        <v>1455.5438999999999</v>
      </c>
      <c r="P4239" s="5">
        <f t="shared" si="609"/>
        <v>1455.5438999999999</v>
      </c>
      <c r="Q4239" s="5">
        <f t="shared" si="603"/>
        <v>487.20077413479089</v>
      </c>
      <c r="R4239" s="5">
        <f>IF(O4239&gt;(P4239+U4239),O4239-P4239-U4239, 0)</f>
        <v>0</v>
      </c>
      <c r="S4239" s="5">
        <f t="shared" si="604"/>
        <v>256.73910100588773</v>
      </c>
      <c r="T4239" s="5">
        <f t="shared" si="605"/>
        <v>8856.3073891199638</v>
      </c>
      <c r="U4239" s="5">
        <f>IF(O4239&gt;P4239,IF(V4238*($B$6/100)&gt;=O4239-P4239,(O4239-P4239), V4238*($B$6/100)), 0)</f>
        <v>0</v>
      </c>
      <c r="V4239" s="5">
        <f>V4238+(T4239*($B$5/100))-(U4239/($B$6/100))</f>
        <v>3006615.2845086213</v>
      </c>
      <c r="W4239" s="5">
        <f t="shared" si="606"/>
        <v>75165.382112715539</v>
      </c>
    </row>
    <row r="4240" spans="4:23" x14ac:dyDescent="0.25">
      <c r="D4240">
        <f t="shared" si="607"/>
        <v>4238</v>
      </c>
      <c r="E4240" s="3">
        <v>44007</v>
      </c>
      <c r="F4240" s="4">
        <v>0.58333333333333337</v>
      </c>
      <c r="G4240">
        <v>60</v>
      </c>
      <c r="H4240">
        <v>10</v>
      </c>
      <c r="I4240" s="5">
        <f t="shared" si="602"/>
        <v>8</v>
      </c>
      <c r="J4240" s="22">
        <v>7.5471511360318316E-4</v>
      </c>
      <c r="K4240">
        <v>4.388E-5</v>
      </c>
      <c r="L4240" s="5" cm="1">
        <f t="array" ref="L4240">_xlfn.IFS(I4240=0, 0, I4240&gt;34, 0, AND(I4240&gt;0, I4240&lt;35), VLOOKUP(I4240, $A$63:$C$96, 3))</f>
        <v>7160</v>
      </c>
      <c r="M4240" s="5">
        <f t="shared" si="601"/>
        <v>3584.8967896151198</v>
      </c>
      <c r="N4240" s="5">
        <v>482.78607780506178</v>
      </c>
      <c r="O4240" s="5">
        <f t="shared" si="608"/>
        <v>1236.0996</v>
      </c>
      <c r="P4240" s="5">
        <f t="shared" si="609"/>
        <v>1236.0996</v>
      </c>
      <c r="Q4240" s="5">
        <f t="shared" si="603"/>
        <v>487.20077413479089</v>
      </c>
      <c r="R4240" s="5">
        <f>IF(O4240&gt;(P4240+U4240),O4240-P4240-U4240, 0)</f>
        <v>0</v>
      </c>
      <c r="S4240" s="5">
        <f t="shared" si="604"/>
        <v>247.95768811076542</v>
      </c>
      <c r="T4240" s="5">
        <f t="shared" si="605"/>
        <v>9260.8395015043534</v>
      </c>
      <c r="U4240" s="5">
        <f>IF(O4240&gt;P4240,IF(V4239*($B$6/100)&gt;=O4240-P4240,(O4240-P4240), V4239*($B$6/100)), 0)</f>
        <v>0</v>
      </c>
      <c r="V4240" s="5">
        <f>V4239+(T4240*($B$5/100))-(U4240/($B$6/100))</f>
        <v>3013097.8721596743</v>
      </c>
      <c r="W4240" s="5">
        <f t="shared" si="606"/>
        <v>75327.446803991857</v>
      </c>
    </row>
    <row r="4241" spans="4:23" x14ac:dyDescent="0.25">
      <c r="D4241">
        <f t="shared" si="607"/>
        <v>4239</v>
      </c>
      <c r="E4241" s="3">
        <v>44007</v>
      </c>
      <c r="F4241" s="4">
        <v>0.625</v>
      </c>
      <c r="G4241">
        <v>70</v>
      </c>
      <c r="H4241">
        <v>10</v>
      </c>
      <c r="I4241" s="5">
        <f t="shared" si="602"/>
        <v>10</v>
      </c>
      <c r="J4241" s="22">
        <v>7.1512350108629487E-4</v>
      </c>
      <c r="K4241">
        <v>4.1059999999999997E-5</v>
      </c>
      <c r="L4241" s="5" cm="1">
        <f t="array" ref="L4241">_xlfn.IFS(I4241=0, 0, I4241&gt;34, 0, AND(I4241&gt;0, I4241&lt;35), VLOOKUP(I4241, $A$63:$C$96, 3))</f>
        <v>12480</v>
      </c>
      <c r="M4241" s="5">
        <f t="shared" si="601"/>
        <v>3396.8366301599008</v>
      </c>
      <c r="N4241" s="5">
        <v>439.65425358235001</v>
      </c>
      <c r="O4241" s="5">
        <f t="shared" si="608"/>
        <v>1156.6601999999998</v>
      </c>
      <c r="P4241" s="5">
        <f t="shared" si="609"/>
        <v>1156.6601999999998</v>
      </c>
      <c r="Q4241" s="5">
        <f t="shared" si="603"/>
        <v>487.20077413479089</v>
      </c>
      <c r="R4241" s="5">
        <f>IF(O4241&gt;(P4241+U4241),O4241-P4241-U4241, 0)</f>
        <v>0</v>
      </c>
      <c r="S4241" s="5">
        <f t="shared" si="604"/>
        <v>225.80529410038579</v>
      </c>
      <c r="T4241" s="5">
        <f t="shared" si="605"/>
        <v>14494.371136059515</v>
      </c>
      <c r="U4241" s="5">
        <f>IF(O4241&gt;P4241,IF(V4240*($B$6/100)&gt;=O4241-P4241,(O4241-P4241), V4240*($B$6/100)), 0)</f>
        <v>0</v>
      </c>
      <c r="V4241" s="5">
        <f>V4240+(T4241*($B$5/100))-(U4241/($B$6/100))</f>
        <v>3023243.9319549161</v>
      </c>
      <c r="W4241" s="5">
        <f t="shared" si="606"/>
        <v>75581.098298872908</v>
      </c>
    </row>
    <row r="4242" spans="4:23" x14ac:dyDescent="0.25">
      <c r="D4242">
        <f t="shared" si="607"/>
        <v>4240</v>
      </c>
      <c r="E4242" s="3">
        <v>44007</v>
      </c>
      <c r="F4242" s="4">
        <v>0.66666666666666663</v>
      </c>
      <c r="G4242">
        <v>60</v>
      </c>
      <c r="H4242">
        <v>10</v>
      </c>
      <c r="I4242" s="5">
        <f t="shared" si="602"/>
        <v>8</v>
      </c>
      <c r="J4242" s="22">
        <v>6.186189455763796E-4</v>
      </c>
      <c r="K4242">
        <v>4.969E-5</v>
      </c>
      <c r="L4242" s="5" cm="1">
        <f t="array" ref="L4242">_xlfn.IFS(I4242=0, 0, I4242&gt;34, 0, AND(I4242&gt;0, I4242&lt;35), VLOOKUP(I4242, $A$63:$C$96, 3))</f>
        <v>7160</v>
      </c>
      <c r="M4242" s="5">
        <f t="shared" si="601"/>
        <v>2938.4399914878031</v>
      </c>
      <c r="N4242" s="5">
        <v>437.58985985016915</v>
      </c>
      <c r="O4242" s="5">
        <f t="shared" si="608"/>
        <v>1399.7673</v>
      </c>
      <c r="P4242" s="5">
        <f t="shared" si="609"/>
        <v>1399.7673</v>
      </c>
      <c r="Q4242" s="5">
        <f t="shared" si="603"/>
        <v>487.20077413479089</v>
      </c>
      <c r="R4242" s="5">
        <f>IF(O4242&gt;(P4242+U4242),O4242-P4242-U4242, 0)</f>
        <v>0</v>
      </c>
      <c r="S4242" s="5">
        <f t="shared" si="604"/>
        <v>224.74502678797873</v>
      </c>
      <c r="T4242" s="5">
        <f t="shared" si="605"/>
        <v>8473.9276646998242</v>
      </c>
      <c r="U4242" s="5">
        <f>IF(O4242&gt;P4242,IF(V4241*($B$6/100)&gt;=O4242-P4242,(O4242-P4242), V4241*($B$6/100)), 0)</f>
        <v>0</v>
      </c>
      <c r="V4242" s="5">
        <f>V4241+(T4242*($B$5/100))-(U4242/($B$6/100))</f>
        <v>3029175.6813202058</v>
      </c>
      <c r="W4242" s="5">
        <f t="shared" si="606"/>
        <v>75729.392033005148</v>
      </c>
    </row>
    <row r="4243" spans="4:23" x14ac:dyDescent="0.25">
      <c r="D4243">
        <f t="shared" si="607"/>
        <v>4241</v>
      </c>
      <c r="E4243" s="3">
        <v>44007</v>
      </c>
      <c r="F4243" s="4">
        <v>0.70833333333333337</v>
      </c>
      <c r="G4243">
        <v>50</v>
      </c>
      <c r="H4243">
        <v>10</v>
      </c>
      <c r="I4243" s="5">
        <f t="shared" si="602"/>
        <v>7</v>
      </c>
      <c r="J4243" s="22">
        <v>4.3303326190346575E-4</v>
      </c>
      <c r="K4243">
        <v>7.08E-5</v>
      </c>
      <c r="L4243" s="5" cm="1">
        <f t="array" ref="L4243">_xlfn.IFS(I4243=0, 0, I4243&gt;34, 0, AND(I4243&gt;0, I4243&lt;35), VLOOKUP(I4243, $A$63:$C$96, 3))</f>
        <v>4800</v>
      </c>
      <c r="M4243" s="5">
        <f t="shared" si="601"/>
        <v>2056.9079940414622</v>
      </c>
      <c r="N4243" s="5">
        <v>501.60583610978165</v>
      </c>
      <c r="O4243" s="5">
        <f t="shared" si="608"/>
        <v>1994.4360000000001</v>
      </c>
      <c r="P4243" s="5">
        <f t="shared" si="609"/>
        <v>1994.4360000000001</v>
      </c>
      <c r="Q4243" s="5">
        <f t="shared" si="603"/>
        <v>487.20077413479089</v>
      </c>
      <c r="R4243" s="5">
        <f>IF(O4243&gt;(P4243+U4243),O4243-P4243-U4243, 0)</f>
        <v>0</v>
      </c>
      <c r="S4243" s="5">
        <f t="shared" si="604"/>
        <v>257.62346758240534</v>
      </c>
      <c r="T4243" s="5">
        <f t="shared" si="605"/>
        <v>4604.8485264590563</v>
      </c>
      <c r="U4243" s="5">
        <f>IF(O4243&gt;P4243,IF(V4242*($B$6/100)&gt;=O4243-P4243,(O4243-P4243), V4242*($B$6/100)), 0)</f>
        <v>0</v>
      </c>
      <c r="V4243" s="5">
        <f>V4242+(T4243*($B$5/100))-(U4243/($B$6/100))</f>
        <v>3032399.0752887269</v>
      </c>
      <c r="W4243" s="5">
        <f t="shared" si="606"/>
        <v>75809.97688221818</v>
      </c>
    </row>
    <row r="4244" spans="4:23" x14ac:dyDescent="0.25">
      <c r="D4244">
        <f t="shared" si="607"/>
        <v>4242</v>
      </c>
      <c r="E4244" s="3">
        <v>44007</v>
      </c>
      <c r="F4244" s="4">
        <v>0.75</v>
      </c>
      <c r="G4244">
        <v>50</v>
      </c>
      <c r="H4244">
        <v>10</v>
      </c>
      <c r="I4244" s="5">
        <f t="shared" si="602"/>
        <v>7</v>
      </c>
      <c r="J4244" s="22">
        <v>3.4147765795816156E-4</v>
      </c>
      <c r="K4244">
        <v>1.1264000000000001E-4</v>
      </c>
      <c r="L4244" s="5" cm="1">
        <f t="array" ref="L4244">_xlfn.IFS(I4244=0, 0, I4244&gt;34, 0, AND(I4244&gt;0, I4244&lt;35), VLOOKUP(I4244, $A$63:$C$96, 3))</f>
        <v>4800</v>
      </c>
      <c r="M4244" s="5">
        <f t="shared" si="601"/>
        <v>1622.0188753012674</v>
      </c>
      <c r="N4244" s="5">
        <v>680.72672915002329</v>
      </c>
      <c r="O4244" s="5">
        <f t="shared" si="608"/>
        <v>3173.0688000000005</v>
      </c>
      <c r="P4244" s="5">
        <f t="shared" si="609"/>
        <v>3173.0688000000005</v>
      </c>
      <c r="Q4244" s="5">
        <f t="shared" si="603"/>
        <v>487.20077413479089</v>
      </c>
      <c r="R4244" s="5">
        <f>IF(O4244&gt;(P4244+U4244),O4244-P4244-U4244, 0)</f>
        <v>0</v>
      </c>
      <c r="S4244" s="5">
        <f t="shared" si="604"/>
        <v>349.61949765129134</v>
      </c>
      <c r="T4244" s="5">
        <f t="shared" si="605"/>
        <v>2899.3305776499756</v>
      </c>
      <c r="U4244" s="5">
        <f>IF(O4244&gt;P4244,IF(V4243*($B$6/100)&gt;=O4244-P4244,(O4244-P4244), V4243*($B$6/100)), 0)</f>
        <v>0</v>
      </c>
      <c r="V4244" s="5">
        <f>V4243+(T4244*($B$5/100))-(U4244/($B$6/100))</f>
        <v>3034428.606693082</v>
      </c>
      <c r="W4244" s="5">
        <f t="shared" si="606"/>
        <v>75860.715167327056</v>
      </c>
    </row>
    <row r="4245" spans="4:23" x14ac:dyDescent="0.25">
      <c r="D4245">
        <f t="shared" si="607"/>
        <v>4243</v>
      </c>
      <c r="E4245" s="3">
        <v>44007</v>
      </c>
      <c r="F4245" s="4">
        <v>0.79166666666666663</v>
      </c>
      <c r="G4245">
        <v>50</v>
      </c>
      <c r="H4245">
        <v>10</v>
      </c>
      <c r="I4245" s="5">
        <f t="shared" si="602"/>
        <v>7</v>
      </c>
      <c r="J4245" s="22">
        <v>2.3260072353671875E-4</v>
      </c>
      <c r="K4245">
        <v>1.3205000000000001E-4</v>
      </c>
      <c r="L4245" s="5" cm="1">
        <f t="array" ref="L4245">_xlfn.IFS(I4245=0, 0, I4245&gt;34, 0, AND(I4245&gt;0, I4245&lt;35), VLOOKUP(I4245, $A$63:$C$96, 3))</f>
        <v>4800</v>
      </c>
      <c r="M4245" s="5">
        <f t="shared" si="601"/>
        <v>1104.8534367994141</v>
      </c>
      <c r="N4245" s="5">
        <v>680.61205090505189</v>
      </c>
      <c r="O4245" s="5">
        <f t="shared" si="608"/>
        <v>3719.8485000000005</v>
      </c>
      <c r="P4245" s="5">
        <f t="shared" si="609"/>
        <v>3719.8485000000005</v>
      </c>
      <c r="Q4245" s="5">
        <f t="shared" si="603"/>
        <v>487.20077413479089</v>
      </c>
      <c r="R4245" s="5">
        <f>IF(O4245&gt;(P4245+U4245),O4245-P4245-U4245, 0)</f>
        <v>0</v>
      </c>
      <c r="S4245" s="5">
        <f t="shared" si="604"/>
        <v>349.56059919956095</v>
      </c>
      <c r="T4245" s="5">
        <f t="shared" si="605"/>
        <v>1835.4443375998528</v>
      </c>
      <c r="U4245" s="5">
        <f>IF(O4245&gt;P4245,IF(V4244*($B$6/100)&gt;=O4245-P4245,(O4245-P4245), V4244*($B$6/100)), 0)</f>
        <v>0</v>
      </c>
      <c r="V4245" s="5">
        <f>V4244+(T4245*($B$5/100))-(U4245/($B$6/100))</f>
        <v>3035713.417729402</v>
      </c>
      <c r="W4245" s="5">
        <f t="shared" si="606"/>
        <v>75892.835443235046</v>
      </c>
    </row>
    <row r="4246" spans="4:23" x14ac:dyDescent="0.25">
      <c r="D4246">
        <f t="shared" si="607"/>
        <v>4244</v>
      </c>
      <c r="E4246" s="3">
        <v>44007</v>
      </c>
      <c r="F4246" s="4">
        <v>0.83333333333333337</v>
      </c>
      <c r="G4246">
        <v>50</v>
      </c>
      <c r="H4246">
        <v>10</v>
      </c>
      <c r="I4246" s="5">
        <f t="shared" si="602"/>
        <v>7</v>
      </c>
      <c r="J4246" s="22">
        <v>9.8979031292220743E-5</v>
      </c>
      <c r="K4246">
        <v>1.3593000000000001E-4</v>
      </c>
      <c r="L4246" s="5" cm="1">
        <f t="array" ref="L4246">_xlfn.IFS(I4246=0, 0, I4246&gt;34, 0, AND(I4246&gt;0, I4246&lt;35), VLOOKUP(I4246, $A$63:$C$96, 3))</f>
        <v>4800</v>
      </c>
      <c r="M4246" s="5">
        <f t="shared" si="601"/>
        <v>470.1503986380485</v>
      </c>
      <c r="N4246" s="5">
        <v>645.48990161998722</v>
      </c>
      <c r="O4246" s="5">
        <f t="shared" si="608"/>
        <v>3829.1481000000003</v>
      </c>
      <c r="P4246" s="5">
        <f t="shared" si="609"/>
        <v>3829.1481000000003</v>
      </c>
      <c r="Q4246" s="5">
        <f t="shared" si="603"/>
        <v>487.20077413479089</v>
      </c>
      <c r="R4246" s="5">
        <f>IF(O4246&gt;(P4246+U4246),O4246-P4246-U4246, 0)</f>
        <v>0</v>
      </c>
      <c r="S4246" s="5">
        <f t="shared" si="604"/>
        <v>331.52195364084992</v>
      </c>
      <c r="T4246" s="5">
        <f t="shared" si="605"/>
        <v>1109.4803449971982</v>
      </c>
      <c r="U4246" s="5">
        <f>IF(O4246&gt;P4246,IF(V4245*($B$6/100)&gt;=O4246-P4246,(O4246-P4246), V4245*($B$6/100)), 0)</f>
        <v>0</v>
      </c>
      <c r="V4246" s="5">
        <f>V4245+(T4246*($B$5/100))-(U4246/($B$6/100))</f>
        <v>3036490.0539708999</v>
      </c>
      <c r="W4246" s="5">
        <f t="shared" si="606"/>
        <v>75912.251349272497</v>
      </c>
    </row>
    <row r="4247" spans="4:23" x14ac:dyDescent="0.25">
      <c r="D4247">
        <f t="shared" si="607"/>
        <v>4245</v>
      </c>
      <c r="E4247" s="3">
        <v>44007</v>
      </c>
      <c r="F4247" s="4">
        <v>0.875</v>
      </c>
      <c r="G4247">
        <v>30</v>
      </c>
      <c r="H4247">
        <v>3</v>
      </c>
      <c r="I4247" s="5">
        <f t="shared" si="602"/>
        <v>4</v>
      </c>
      <c r="J4247" s="22">
        <v>2.4744757823055186E-5</v>
      </c>
      <c r="K4247">
        <v>1.4201E-4</v>
      </c>
      <c r="L4247" s="5" cm="1">
        <f t="array" ref="L4247">_xlfn.IFS(I4247=0, 0, I4247&gt;34, 0, AND(I4247&gt;0, I4247&lt;35), VLOOKUP(I4247, $A$63:$C$96, 3))</f>
        <v>740</v>
      </c>
      <c r="M4247" s="5">
        <f t="shared" si="601"/>
        <v>117.53759965951213</v>
      </c>
      <c r="N4247" s="5">
        <v>539.33364213565653</v>
      </c>
      <c r="O4247" s="5">
        <f t="shared" si="608"/>
        <v>4000.4217000000003</v>
      </c>
      <c r="P4247" s="5">
        <f t="shared" si="609"/>
        <v>857.53759965951213</v>
      </c>
      <c r="Q4247" s="5">
        <f t="shared" si="603"/>
        <v>0</v>
      </c>
      <c r="R4247" s="5">
        <f>IF(O4247&gt;(P4247+U4247),O4247-P4247-U4247, 0)</f>
        <v>0</v>
      </c>
      <c r="S4247" s="5">
        <f t="shared" si="604"/>
        <v>0</v>
      </c>
      <c r="T4247" s="5">
        <f t="shared" si="605"/>
        <v>0</v>
      </c>
      <c r="U4247" s="5">
        <f>IF(O4247&gt;P4247,IF(V4246*($B$6/100)&gt;=O4247-P4247,(O4247-P4247), V4246*($B$6/100)), 0)</f>
        <v>3142.8841003404882</v>
      </c>
      <c r="V4247" s="5">
        <f>V4246+(T4247*($B$5/100))-(U4247/($B$6/100))</f>
        <v>3032000.2195418421</v>
      </c>
      <c r="W4247" s="5">
        <f t="shared" si="606"/>
        <v>75800.005488546056</v>
      </c>
    </row>
    <row r="4248" spans="4:23" x14ac:dyDescent="0.25">
      <c r="D4248">
        <f t="shared" si="607"/>
        <v>4246</v>
      </c>
      <c r="E4248" s="3">
        <v>44007</v>
      </c>
      <c r="F4248" s="4">
        <v>0.91666666666666663</v>
      </c>
      <c r="G4248">
        <v>20</v>
      </c>
      <c r="H4248">
        <v>0</v>
      </c>
      <c r="I4248" s="5">
        <f t="shared" si="602"/>
        <v>3</v>
      </c>
      <c r="J4248" s="22">
        <v>0</v>
      </c>
      <c r="K4248">
        <v>1.5348E-4</v>
      </c>
      <c r="L4248" s="5" cm="1">
        <f t="array" ref="L4248">_xlfn.IFS(I4248=0, 0, I4248&gt;34, 0, AND(I4248&gt;0, I4248&lt;35), VLOOKUP(I4248, $A$63:$C$96, 3))</f>
        <v>232</v>
      </c>
      <c r="M4248" s="5">
        <f t="shared" si="601"/>
        <v>0</v>
      </c>
      <c r="N4248" s="5">
        <v>510.24401611847742</v>
      </c>
      <c r="O4248" s="5">
        <f t="shared" si="608"/>
        <v>4323.5316000000003</v>
      </c>
      <c r="P4248" s="5">
        <f t="shared" si="609"/>
        <v>232</v>
      </c>
      <c r="Q4248" s="5">
        <f t="shared" si="603"/>
        <v>0</v>
      </c>
      <c r="R4248" s="5">
        <f>IF(O4248&gt;(P4248+U4248),O4248-P4248-U4248, 0)</f>
        <v>0</v>
      </c>
      <c r="S4248" s="5">
        <f t="shared" si="604"/>
        <v>0</v>
      </c>
      <c r="T4248" s="5">
        <f t="shared" si="605"/>
        <v>0</v>
      </c>
      <c r="U4248" s="5">
        <f>IF(O4248&gt;P4248,IF(V4247*($B$6/100)&gt;=O4248-P4248,(O4248-P4248), V4247*($B$6/100)), 0)</f>
        <v>4091.5316000000003</v>
      </c>
      <c r="V4248" s="5">
        <f>V4247+(T4248*($B$5/100))-(U4248/($B$6/100))</f>
        <v>3026155.1743989848</v>
      </c>
      <c r="W4248" s="5">
        <f t="shared" si="606"/>
        <v>75653.879359974613</v>
      </c>
    </row>
    <row r="4249" spans="4:23" x14ac:dyDescent="0.25">
      <c r="D4249">
        <f t="shared" si="607"/>
        <v>4247</v>
      </c>
      <c r="E4249" s="3">
        <v>44007</v>
      </c>
      <c r="F4249" s="4">
        <v>0.95833333333333337</v>
      </c>
      <c r="G4249">
        <v>30</v>
      </c>
      <c r="H4249">
        <v>0</v>
      </c>
      <c r="I4249" s="5">
        <f t="shared" si="602"/>
        <v>4</v>
      </c>
      <c r="J4249" s="22">
        <v>0</v>
      </c>
      <c r="K4249">
        <v>1.5395E-4</v>
      </c>
      <c r="L4249" s="5" cm="1">
        <f t="array" ref="L4249">_xlfn.IFS(I4249=0, 0, I4249&gt;34, 0, AND(I4249&gt;0, I4249&lt;35), VLOOKUP(I4249, $A$63:$C$96, 3))</f>
        <v>740</v>
      </c>
      <c r="M4249" s="5">
        <f t="shared" si="601"/>
        <v>0</v>
      </c>
      <c r="N4249" s="5">
        <v>503.11971193028404</v>
      </c>
      <c r="O4249" s="5">
        <f t="shared" si="608"/>
        <v>4336.7714999999998</v>
      </c>
      <c r="P4249" s="5">
        <f t="shared" si="609"/>
        <v>740</v>
      </c>
      <c r="Q4249" s="5">
        <f t="shared" si="603"/>
        <v>0</v>
      </c>
      <c r="R4249" s="5">
        <f>IF(O4249&gt;(P4249+U4249),O4249-P4249-U4249, 0)</f>
        <v>0</v>
      </c>
      <c r="S4249" s="5">
        <f t="shared" si="604"/>
        <v>0</v>
      </c>
      <c r="T4249" s="5">
        <f t="shared" si="605"/>
        <v>0</v>
      </c>
      <c r="U4249" s="5">
        <f>IF(O4249&gt;P4249,IF(V4248*($B$6/100)&gt;=O4249-P4249,(O4249-P4249), V4248*($B$6/100)), 0)</f>
        <v>3596.7714999999998</v>
      </c>
      <c r="V4249" s="5">
        <f>V4248+(T4249*($B$5/100))-(U4249/($B$6/100))</f>
        <v>3021016.9293989846</v>
      </c>
      <c r="W4249" s="5">
        <f t="shared" si="606"/>
        <v>75525.423234974616</v>
      </c>
    </row>
    <row r="4250" spans="4:23" x14ac:dyDescent="0.25">
      <c r="D4250">
        <f t="shared" si="607"/>
        <v>4248</v>
      </c>
      <c r="E4250" s="3">
        <v>44008</v>
      </c>
      <c r="F4250" s="4">
        <v>0</v>
      </c>
      <c r="G4250">
        <v>30</v>
      </c>
      <c r="H4250">
        <v>0</v>
      </c>
      <c r="I4250" s="5">
        <f t="shared" si="602"/>
        <v>4</v>
      </c>
      <c r="J4250" s="22">
        <v>0</v>
      </c>
      <c r="K4250">
        <v>1.3703000000000001E-4</v>
      </c>
      <c r="L4250" s="5" cm="1">
        <f t="array" ref="L4250">_xlfn.IFS(I4250=0, 0, I4250&gt;34, 0, AND(I4250&gt;0, I4250&lt;35), VLOOKUP(I4250, $A$63:$C$96, 3))</f>
        <v>740</v>
      </c>
      <c r="M4250" s="5">
        <f t="shared" si="601"/>
        <v>0</v>
      </c>
      <c r="N4250" s="5">
        <v>446.0560070478499</v>
      </c>
      <c r="O4250" s="5">
        <f t="shared" si="608"/>
        <v>3860.1351000000004</v>
      </c>
      <c r="P4250" s="5">
        <f t="shared" si="609"/>
        <v>740</v>
      </c>
      <c r="Q4250" s="5">
        <f t="shared" si="603"/>
        <v>0</v>
      </c>
      <c r="R4250" s="5">
        <f>IF(O4250&gt;(P4250+U4250),O4250-P4250-U4250, 0)</f>
        <v>0</v>
      </c>
      <c r="S4250" s="5">
        <f t="shared" si="604"/>
        <v>0</v>
      </c>
      <c r="T4250" s="5">
        <f t="shared" si="605"/>
        <v>0</v>
      </c>
      <c r="U4250" s="5">
        <f>IF(O4250&gt;P4250,IF(V4249*($B$6/100)&gt;=O4250-P4250,(O4250-P4250), V4249*($B$6/100)), 0)</f>
        <v>3120.1351000000004</v>
      </c>
      <c r="V4250" s="5">
        <f>V4249+(T4250*($B$5/100))-(U4250/($B$6/100))</f>
        <v>3016559.593541842</v>
      </c>
      <c r="W4250" s="5">
        <f t="shared" si="606"/>
        <v>75413.989838546055</v>
      </c>
    </row>
    <row r="4251" spans="4:23" x14ac:dyDescent="0.25">
      <c r="D4251">
        <f t="shared" si="607"/>
        <v>4249</v>
      </c>
      <c r="E4251" s="3">
        <v>44008</v>
      </c>
      <c r="F4251" s="4">
        <v>4.1666666666666664E-2</v>
      </c>
      <c r="G4251">
        <v>30</v>
      </c>
      <c r="H4251">
        <v>0</v>
      </c>
      <c r="I4251" s="5">
        <f t="shared" si="602"/>
        <v>4</v>
      </c>
      <c r="J4251" s="22">
        <v>0</v>
      </c>
      <c r="K4251">
        <v>1.0611E-4</v>
      </c>
      <c r="L4251" s="5" cm="1">
        <f t="array" ref="L4251">_xlfn.IFS(I4251=0, 0, I4251&gt;34, 0, AND(I4251&gt;0, I4251&lt;35), VLOOKUP(I4251, $A$63:$C$96, 3))</f>
        <v>740</v>
      </c>
      <c r="M4251" s="5">
        <f t="shared" si="601"/>
        <v>0</v>
      </c>
      <c r="N4251" s="5">
        <v>351.99474056197778</v>
      </c>
      <c r="O4251" s="5">
        <f t="shared" si="608"/>
        <v>2989.1187</v>
      </c>
      <c r="P4251" s="5">
        <f t="shared" si="609"/>
        <v>740</v>
      </c>
      <c r="Q4251" s="5">
        <f t="shared" si="603"/>
        <v>0</v>
      </c>
      <c r="R4251" s="5">
        <f>IF(O4251&gt;(P4251+U4251),O4251-P4251-U4251, 0)</f>
        <v>0</v>
      </c>
      <c r="S4251" s="5">
        <f t="shared" si="604"/>
        <v>0</v>
      </c>
      <c r="T4251" s="5">
        <f t="shared" si="605"/>
        <v>0</v>
      </c>
      <c r="U4251" s="5">
        <f>IF(O4251&gt;P4251,IF(V4250*($B$6/100)&gt;=O4251-P4251,(O4251-P4251), V4250*($B$6/100)), 0)</f>
        <v>2249.1187</v>
      </c>
      <c r="V4251" s="5">
        <f>V4250+(T4251*($B$5/100))-(U4251/($B$6/100))</f>
        <v>3013346.5668275561</v>
      </c>
      <c r="W4251" s="5">
        <f t="shared" si="606"/>
        <v>75333.664170688906</v>
      </c>
    </row>
    <row r="4252" spans="4:23" x14ac:dyDescent="0.25">
      <c r="D4252">
        <f t="shared" si="607"/>
        <v>4250</v>
      </c>
      <c r="E4252" s="3">
        <v>44008</v>
      </c>
      <c r="F4252" s="4">
        <v>8.3333333333333329E-2</v>
      </c>
      <c r="G4252">
        <v>40</v>
      </c>
      <c r="H4252">
        <v>0</v>
      </c>
      <c r="I4252" s="5">
        <f t="shared" si="602"/>
        <v>6</v>
      </c>
      <c r="J4252" s="22">
        <v>0</v>
      </c>
      <c r="K4252">
        <v>8.5790000000000004E-5</v>
      </c>
      <c r="L4252" s="5" cm="1">
        <f t="array" ref="L4252">_xlfn.IFS(I4252=0, 0, I4252&gt;34, 0, AND(I4252&gt;0, I4252&lt;35), VLOOKUP(I4252, $A$63:$C$96, 3))</f>
        <v>2980</v>
      </c>
      <c r="M4252" s="5">
        <f t="shared" si="601"/>
        <v>0</v>
      </c>
      <c r="N4252" s="5">
        <v>271.96535598497502</v>
      </c>
      <c r="O4252" s="5">
        <f t="shared" si="608"/>
        <v>2416.7043000000003</v>
      </c>
      <c r="P4252" s="5">
        <f t="shared" si="609"/>
        <v>2416.7043000000003</v>
      </c>
      <c r="Q4252" s="5">
        <f t="shared" si="603"/>
        <v>487.20077413479089</v>
      </c>
      <c r="R4252" s="5">
        <f>IF(O4252&gt;(P4252+U4252),O4252-P4252-U4252, 0)</f>
        <v>0</v>
      </c>
      <c r="S4252" s="5">
        <f t="shared" si="604"/>
        <v>76.094925865208779</v>
      </c>
      <c r="T4252" s="5">
        <f t="shared" si="605"/>
        <v>487.20077413479089</v>
      </c>
      <c r="U4252" s="5">
        <f>IF(O4252&gt;P4252,IF(V4251*($B$6/100)&gt;=O4252-P4252,(O4252-P4252), V4251*($B$6/100)), 0)</f>
        <v>0</v>
      </c>
      <c r="V4252" s="5">
        <f>V4251+(T4252*($B$5/100))-(U4252/($B$6/100))</f>
        <v>3013687.6073694504</v>
      </c>
      <c r="W4252" s="5">
        <f t="shared" si="606"/>
        <v>75342.190184236257</v>
      </c>
    </row>
    <row r="4253" spans="4:23" x14ac:dyDescent="0.25">
      <c r="D4253">
        <f t="shared" si="607"/>
        <v>4251</v>
      </c>
      <c r="E4253" s="3">
        <v>44008</v>
      </c>
      <c r="F4253" s="4">
        <v>0.125</v>
      </c>
      <c r="G4253">
        <v>40</v>
      </c>
      <c r="H4253">
        <v>0</v>
      </c>
      <c r="I4253" s="5">
        <f t="shared" si="602"/>
        <v>6</v>
      </c>
      <c r="J4253" s="22">
        <v>0</v>
      </c>
      <c r="K4253">
        <v>7.5140000000000002E-5</v>
      </c>
      <c r="L4253" s="5" cm="1">
        <f t="array" ref="L4253">_xlfn.IFS(I4253=0, 0, I4253&gt;34, 0, AND(I4253&gt;0, I4253&lt;35), VLOOKUP(I4253, $A$63:$C$96, 3))</f>
        <v>2980</v>
      </c>
      <c r="M4253" s="5">
        <f t="shared" si="601"/>
        <v>0</v>
      </c>
      <c r="N4253" s="5">
        <v>244.93436746476726</v>
      </c>
      <c r="O4253" s="5">
        <f t="shared" si="608"/>
        <v>2116.6938</v>
      </c>
      <c r="P4253" s="5">
        <f t="shared" si="609"/>
        <v>2116.6938</v>
      </c>
      <c r="Q4253" s="5">
        <f t="shared" si="603"/>
        <v>487.20077413479089</v>
      </c>
      <c r="R4253" s="5">
        <f>IF(O4253&gt;(P4253+U4253),O4253-P4253-U4253, 0)</f>
        <v>0</v>
      </c>
      <c r="S4253" s="5">
        <f t="shared" si="604"/>
        <v>125.79766129867384</v>
      </c>
      <c r="T4253" s="5">
        <f t="shared" si="605"/>
        <v>737.50853870132619</v>
      </c>
      <c r="U4253" s="5">
        <f>IF(O4253&gt;P4253,IF(V4252*($B$6/100)&gt;=O4253-P4253,(O4253-P4253), V4252*($B$6/100)), 0)</f>
        <v>0</v>
      </c>
      <c r="V4253" s="5">
        <f>V4252+(T4253*($B$5/100))-(U4253/($B$6/100))</f>
        <v>3014203.8633465413</v>
      </c>
      <c r="W4253" s="5">
        <f t="shared" si="606"/>
        <v>75355.09658366353</v>
      </c>
    </row>
    <row r="4254" spans="4:23" x14ac:dyDescent="0.25">
      <c r="D4254">
        <f t="shared" si="607"/>
        <v>4252</v>
      </c>
      <c r="E4254" s="3">
        <v>44008</v>
      </c>
      <c r="F4254" s="4">
        <v>0.16666666666666666</v>
      </c>
      <c r="G4254">
        <v>30</v>
      </c>
      <c r="H4254">
        <v>0</v>
      </c>
      <c r="I4254" s="5">
        <f t="shared" si="602"/>
        <v>4</v>
      </c>
      <c r="J4254" s="22">
        <v>0</v>
      </c>
      <c r="K4254">
        <v>7.1719999999999998E-5</v>
      </c>
      <c r="L4254" s="5" cm="1">
        <f t="array" ref="L4254">_xlfn.IFS(I4254=0, 0, I4254&gt;34, 0, AND(I4254&gt;0, I4254&lt;35), VLOOKUP(I4254, $A$63:$C$96, 3))</f>
        <v>740</v>
      </c>
      <c r="M4254" s="5">
        <f t="shared" si="601"/>
        <v>0</v>
      </c>
      <c r="N4254" s="5">
        <v>240.90834705037267</v>
      </c>
      <c r="O4254" s="5">
        <f t="shared" si="608"/>
        <v>2020.3523999999998</v>
      </c>
      <c r="P4254" s="5">
        <f t="shared" si="609"/>
        <v>740</v>
      </c>
      <c r="Q4254" s="5">
        <f t="shared" si="603"/>
        <v>0</v>
      </c>
      <c r="R4254" s="5">
        <f>IF(O4254&gt;(P4254+U4254),O4254-P4254-U4254, 0)</f>
        <v>0</v>
      </c>
      <c r="S4254" s="5">
        <f t="shared" si="604"/>
        <v>0</v>
      </c>
      <c r="T4254" s="5">
        <f t="shared" si="605"/>
        <v>0</v>
      </c>
      <c r="U4254" s="5">
        <f>IF(O4254&gt;P4254,IF(V4253*($B$6/100)&gt;=O4254-P4254,(O4254-P4254), V4253*($B$6/100)), 0)</f>
        <v>1280.3523999999998</v>
      </c>
      <c r="V4254" s="5">
        <f>V4253+(T4254*($B$5/100))-(U4254/($B$6/100))</f>
        <v>3012374.7884893985</v>
      </c>
      <c r="W4254" s="5">
        <f t="shared" si="606"/>
        <v>75309.369712234969</v>
      </c>
    </row>
    <row r="4255" spans="4:23" x14ac:dyDescent="0.25">
      <c r="D4255">
        <f t="shared" si="607"/>
        <v>4253</v>
      </c>
      <c r="E4255" s="3">
        <v>44008</v>
      </c>
      <c r="F4255" s="4">
        <v>0.20833333333333334</v>
      </c>
      <c r="G4255">
        <v>30</v>
      </c>
      <c r="H4255">
        <v>2</v>
      </c>
      <c r="I4255" s="5">
        <f t="shared" si="602"/>
        <v>4</v>
      </c>
      <c r="J4255" s="22">
        <v>1.2372378911527593E-5</v>
      </c>
      <c r="K4255">
        <v>6.9519999999999998E-5</v>
      </c>
      <c r="L4255" s="5" cm="1">
        <f t="array" ref="L4255">_xlfn.IFS(I4255=0, 0, I4255&gt;34, 0, AND(I4255&gt;0, I4255&lt;35), VLOOKUP(I4255, $A$63:$C$96, 3))</f>
        <v>740</v>
      </c>
      <c r="M4255" s="5">
        <f t="shared" si="601"/>
        <v>58.768799829756063</v>
      </c>
      <c r="N4255" s="5">
        <v>262.87041450052538</v>
      </c>
      <c r="O4255" s="5">
        <f t="shared" si="608"/>
        <v>1958.3784000000001</v>
      </c>
      <c r="P4255" s="5">
        <f t="shared" si="609"/>
        <v>798.76879982975606</v>
      </c>
      <c r="Q4255" s="5">
        <f t="shared" si="603"/>
        <v>0</v>
      </c>
      <c r="R4255" s="5">
        <f>IF(O4255&gt;(P4255+U4255),O4255-P4255-U4255, 0)</f>
        <v>0</v>
      </c>
      <c r="S4255" s="5">
        <f t="shared" si="604"/>
        <v>0</v>
      </c>
      <c r="T4255" s="5">
        <f t="shared" si="605"/>
        <v>0</v>
      </c>
      <c r="U4255" s="5">
        <f>IF(O4255&gt;P4255,IF(V4254*($B$6/100)&gt;=O4255-P4255,(O4255-P4255), V4254*($B$6/100)), 0)</f>
        <v>1159.609600170244</v>
      </c>
      <c r="V4255" s="5">
        <f>V4254+(T4255*($B$5/100))-(U4255/($B$6/100))</f>
        <v>3010718.2033462981</v>
      </c>
      <c r="W4255" s="5">
        <f t="shared" si="606"/>
        <v>75267.955083657449</v>
      </c>
    </row>
    <row r="4256" spans="4:23" x14ac:dyDescent="0.25">
      <c r="D4256">
        <f t="shared" si="607"/>
        <v>4254</v>
      </c>
      <c r="E4256" s="3">
        <v>44008</v>
      </c>
      <c r="F4256" s="4">
        <v>0.25</v>
      </c>
      <c r="G4256">
        <v>40</v>
      </c>
      <c r="H4256">
        <v>10</v>
      </c>
      <c r="I4256" s="5">
        <f t="shared" si="602"/>
        <v>6</v>
      </c>
      <c r="J4256" s="22">
        <v>7.9183225033776597E-5</v>
      </c>
      <c r="K4256">
        <v>7.0369999999999992E-5</v>
      </c>
      <c r="L4256" s="5" cm="1">
        <f t="array" ref="L4256">_xlfn.IFS(I4256=0, 0, I4256&gt;34, 0, AND(I4256&gt;0, I4256&lt;35), VLOOKUP(I4256, $A$63:$C$96, 3))</f>
        <v>2980</v>
      </c>
      <c r="M4256" s="5">
        <f t="shared" si="601"/>
        <v>376.12031891043887</v>
      </c>
      <c r="N4256" s="5">
        <v>272.84246864284285</v>
      </c>
      <c r="O4256" s="5">
        <f t="shared" si="608"/>
        <v>1982.3228999999997</v>
      </c>
      <c r="P4256" s="5">
        <f t="shared" si="609"/>
        <v>1982.3228999999997</v>
      </c>
      <c r="Q4256" s="5">
        <f t="shared" si="603"/>
        <v>487.20077413479089</v>
      </c>
      <c r="R4256" s="5">
        <f>IF(O4256&gt;(P4256+U4256),O4256-P4256-U4256, 0)</f>
        <v>0</v>
      </c>
      <c r="S4256" s="5">
        <f t="shared" si="604"/>
        <v>140.13119030004475</v>
      </c>
      <c r="T4256" s="5">
        <f t="shared" si="605"/>
        <v>1233.6662286103947</v>
      </c>
      <c r="U4256" s="5">
        <f>IF(O4256&gt;P4256,IF(V4255*($B$6/100)&gt;=O4256-P4256,(O4256-P4256), V4255*($B$6/100)), 0)</f>
        <v>0</v>
      </c>
      <c r="V4256" s="5">
        <f>V4255+(T4256*($B$5/100))-(U4256/($B$6/100))</f>
        <v>3011581.7697063251</v>
      </c>
      <c r="W4256" s="5">
        <f t="shared" si="606"/>
        <v>75289.544242658128</v>
      </c>
    </row>
    <row r="4257" spans="4:23" x14ac:dyDescent="0.25">
      <c r="D4257">
        <f t="shared" si="607"/>
        <v>4255</v>
      </c>
      <c r="E4257" s="3">
        <v>44008</v>
      </c>
      <c r="F4257" s="4">
        <v>0.29166666666666669</v>
      </c>
      <c r="G4257">
        <v>50</v>
      </c>
      <c r="H4257">
        <v>10</v>
      </c>
      <c r="I4257" s="5">
        <f t="shared" si="602"/>
        <v>7</v>
      </c>
      <c r="J4257" s="22">
        <v>1.9548358680213597E-4</v>
      </c>
      <c r="K4257">
        <v>7.408999999999999E-5</v>
      </c>
      <c r="L4257" s="5" cm="1">
        <f t="array" ref="L4257">_xlfn.IFS(I4257=0, 0, I4257&gt;34, 0, AND(I4257&gt;0, I4257&lt;35), VLOOKUP(I4257, $A$63:$C$96, 3))</f>
        <v>4800</v>
      </c>
      <c r="M4257" s="5">
        <f t="shared" si="601"/>
        <v>928.54703731014592</v>
      </c>
      <c r="N4257" s="5">
        <v>341.76420618747682</v>
      </c>
      <c r="O4257" s="5">
        <f t="shared" si="608"/>
        <v>2087.1152999999999</v>
      </c>
      <c r="P4257" s="5">
        <f t="shared" si="609"/>
        <v>2087.1152999999999</v>
      </c>
      <c r="Q4257" s="5">
        <f t="shared" si="603"/>
        <v>487.20077413479089</v>
      </c>
      <c r="R4257" s="5">
        <f>IF(O4257&gt;(P4257+U4257),O4257-P4257-U4257, 0)</f>
        <v>0</v>
      </c>
      <c r="S4257" s="5">
        <f t="shared" si="604"/>
        <v>175.52921747564363</v>
      </c>
      <c r="T4257" s="5">
        <f t="shared" si="605"/>
        <v>3465.9025198345025</v>
      </c>
      <c r="U4257" s="5">
        <f>IF(O4257&gt;P4257,IF(V4256*($B$6/100)&gt;=O4257-P4257,(O4257-P4257), V4256*($B$6/100)), 0)</f>
        <v>0</v>
      </c>
      <c r="V4257" s="5">
        <f>V4256+(T4257*($B$5/100))-(U4257/($B$6/100))</f>
        <v>3014007.9014702095</v>
      </c>
      <c r="W4257" s="5">
        <f t="shared" si="606"/>
        <v>75350.197536755237</v>
      </c>
    </row>
    <row r="4258" spans="4:23" x14ac:dyDescent="0.25">
      <c r="D4258">
        <f t="shared" si="607"/>
        <v>4256</v>
      </c>
      <c r="E4258" s="3">
        <v>44008</v>
      </c>
      <c r="F4258" s="4">
        <v>0.33333333333333331</v>
      </c>
      <c r="G4258">
        <v>40</v>
      </c>
      <c r="H4258">
        <v>10</v>
      </c>
      <c r="I4258" s="5">
        <f t="shared" si="602"/>
        <v>6</v>
      </c>
      <c r="J4258" s="22">
        <v>3.3157975482893951E-4</v>
      </c>
      <c r="K4258">
        <v>8.4430000000000017E-5</v>
      </c>
      <c r="L4258" s="5" cm="1">
        <f t="array" ref="L4258">_xlfn.IFS(I4258=0, 0, I4258&gt;34, 0, AND(I4258&gt;0, I4258&lt;35), VLOOKUP(I4258, $A$63:$C$96, 3))</f>
        <v>2980</v>
      </c>
      <c r="M4258" s="5">
        <f t="shared" si="601"/>
        <v>1575.0038354374626</v>
      </c>
      <c r="N4258" s="5">
        <v>529.58990555302466</v>
      </c>
      <c r="O4258" s="5">
        <f t="shared" si="608"/>
        <v>2378.3931000000002</v>
      </c>
      <c r="P4258" s="5">
        <f t="shared" si="609"/>
        <v>2378.3931000000002</v>
      </c>
      <c r="Q4258" s="5">
        <f t="shared" si="603"/>
        <v>487.20077413479089</v>
      </c>
      <c r="R4258" s="5">
        <f>IF(O4258&gt;(P4258+U4258),O4258-P4258-U4258, 0)</f>
        <v>0</v>
      </c>
      <c r="S4258" s="5">
        <f t="shared" si="604"/>
        <v>271.99601368941921</v>
      </c>
      <c r="T4258" s="5">
        <f t="shared" si="605"/>
        <v>1904.6147217480434</v>
      </c>
      <c r="U4258" s="5">
        <f>IF(O4258&gt;P4258,IF(V4257*($B$6/100)&gt;=O4258-P4258,(O4258-P4258), V4257*($B$6/100)), 0)</f>
        <v>0</v>
      </c>
      <c r="V4258" s="5">
        <f>V4257+(T4258*($B$5/100))-(U4258/($B$6/100))</f>
        <v>3015341.1317754332</v>
      </c>
      <c r="W4258" s="5">
        <f t="shared" si="606"/>
        <v>75383.528294385833</v>
      </c>
    </row>
    <row r="4259" spans="4:23" x14ac:dyDescent="0.25">
      <c r="D4259">
        <f t="shared" si="607"/>
        <v>4257</v>
      </c>
      <c r="E4259" s="3">
        <v>44008</v>
      </c>
      <c r="F4259" s="4">
        <v>0.375</v>
      </c>
      <c r="G4259">
        <v>50</v>
      </c>
      <c r="H4259">
        <v>10</v>
      </c>
      <c r="I4259" s="5">
        <f t="shared" si="602"/>
        <v>7</v>
      </c>
      <c r="J4259" s="22">
        <v>4.6767592285574302E-4</v>
      </c>
      <c r="K4259">
        <v>8.7750000000000005E-5</v>
      </c>
      <c r="L4259" s="5" cm="1">
        <f t="array" ref="L4259">_xlfn.IFS(I4259=0, 0, I4259&gt;34, 0, AND(I4259&gt;0, I4259&lt;35), VLOOKUP(I4259, $A$63:$C$96, 3))</f>
        <v>4800</v>
      </c>
      <c r="M4259" s="5">
        <f t="shared" si="601"/>
        <v>2221.4606335647791</v>
      </c>
      <c r="N4259" s="5">
        <v>527.53209639233944</v>
      </c>
      <c r="O4259" s="5">
        <f t="shared" si="608"/>
        <v>2471.9175</v>
      </c>
      <c r="P4259" s="5">
        <f t="shared" si="609"/>
        <v>2471.9175</v>
      </c>
      <c r="Q4259" s="5">
        <f t="shared" si="603"/>
        <v>487.20077413479089</v>
      </c>
      <c r="R4259" s="5">
        <f>IF(O4259&gt;(P4259+U4259),O4259-P4259-U4259, 0)</f>
        <v>0</v>
      </c>
      <c r="S4259" s="5">
        <f t="shared" si="604"/>
        <v>270.93912819600052</v>
      </c>
      <c r="T4259" s="5">
        <f t="shared" si="605"/>
        <v>4278.6040053687784</v>
      </c>
      <c r="U4259" s="5">
        <f>IF(O4259&gt;P4259,IF(V4258*($B$6/100)&gt;=O4259-P4259,(O4259-P4259), V4258*($B$6/100)), 0)</f>
        <v>0</v>
      </c>
      <c r="V4259" s="5">
        <f>V4258+(T4259*($B$5/100))-(U4259/($B$6/100))</f>
        <v>3018336.1545791915</v>
      </c>
      <c r="W4259" s="5">
        <f t="shared" si="606"/>
        <v>75458.403864479784</v>
      </c>
    </row>
    <row r="4260" spans="4:23" x14ac:dyDescent="0.25">
      <c r="D4260">
        <f t="shared" si="607"/>
        <v>4258</v>
      </c>
      <c r="E4260" s="3">
        <v>44008</v>
      </c>
      <c r="F4260" s="4">
        <v>0.41666666666666669</v>
      </c>
      <c r="G4260">
        <v>60</v>
      </c>
      <c r="H4260">
        <v>10</v>
      </c>
      <c r="I4260" s="5">
        <f t="shared" si="602"/>
        <v>8</v>
      </c>
      <c r="J4260" s="22">
        <v>5.8397628462410244E-4</v>
      </c>
      <c r="K4260">
        <v>8.352E-5</v>
      </c>
      <c r="L4260" s="5" cm="1">
        <f t="array" ref="L4260">_xlfn.IFS(I4260=0, 0, I4260&gt;34, 0, AND(I4260&gt;0, I4260&lt;35), VLOOKUP(I4260, $A$63:$C$96, 3))</f>
        <v>7160</v>
      </c>
      <c r="M4260" s="5">
        <f t="shared" si="601"/>
        <v>2773.8873519644867</v>
      </c>
      <c r="N4260" s="5">
        <v>505.5089286113776</v>
      </c>
      <c r="O4260" s="5">
        <f t="shared" si="608"/>
        <v>2352.7583999999997</v>
      </c>
      <c r="P4260" s="5">
        <f t="shared" si="609"/>
        <v>2352.7583999999997</v>
      </c>
      <c r="Q4260" s="5">
        <f t="shared" si="603"/>
        <v>487.20077413479089</v>
      </c>
      <c r="R4260" s="5">
        <f>IF(O4260&gt;(P4260+U4260),O4260-P4260-U4260, 0)</f>
        <v>0</v>
      </c>
      <c r="S4260" s="5">
        <f t="shared" si="604"/>
        <v>259.6280858547014</v>
      </c>
      <c r="T4260" s="5">
        <f t="shared" si="605"/>
        <v>7321.5008661097863</v>
      </c>
      <c r="U4260" s="5">
        <f>IF(O4260&gt;P4260,IF(V4259*($B$6/100)&gt;=O4260-P4260,(O4260-P4260), V4259*($B$6/100)), 0)</f>
        <v>0</v>
      </c>
      <c r="V4260" s="5">
        <f>V4259+(T4260*($B$5/100))-(U4260/($B$6/100))</f>
        <v>3023461.2051854683</v>
      </c>
      <c r="W4260" s="5">
        <f t="shared" si="606"/>
        <v>75586.530129636711</v>
      </c>
    </row>
    <row r="4261" spans="4:23" x14ac:dyDescent="0.25">
      <c r="D4261">
        <f t="shared" si="607"/>
        <v>4259</v>
      </c>
      <c r="E4261" s="3">
        <v>44008</v>
      </c>
      <c r="F4261" s="4">
        <v>0.45833333333333331</v>
      </c>
      <c r="G4261">
        <v>60</v>
      </c>
      <c r="H4261">
        <v>10</v>
      </c>
      <c r="I4261" s="5">
        <f t="shared" si="602"/>
        <v>8</v>
      </c>
      <c r="J4261" s="22">
        <v>6.8542979169862862E-4</v>
      </c>
      <c r="K4261">
        <v>7.0749999999999999E-5</v>
      </c>
      <c r="L4261" s="5" cm="1">
        <f t="array" ref="L4261">_xlfn.IFS(I4261=0, 0, I4261&gt;34, 0, AND(I4261&gt;0, I4261&lt;35), VLOOKUP(I4261, $A$63:$C$96, 3))</f>
        <v>7160</v>
      </c>
      <c r="M4261" s="5">
        <f t="shared" si="601"/>
        <v>3255.791510568486</v>
      </c>
      <c r="N4261" s="5">
        <v>465.52155597676449</v>
      </c>
      <c r="O4261" s="5">
        <f t="shared" si="608"/>
        <v>1993.0274999999999</v>
      </c>
      <c r="P4261" s="5">
        <f t="shared" si="609"/>
        <v>1993.0274999999999</v>
      </c>
      <c r="Q4261" s="5">
        <f t="shared" si="603"/>
        <v>487.20077413479089</v>
      </c>
      <c r="R4261" s="5">
        <f>IF(O4261&gt;(P4261+U4261),O4261-P4261-U4261, 0)</f>
        <v>0</v>
      </c>
      <c r="S4261" s="5">
        <f t="shared" si="604"/>
        <v>239.09067409423659</v>
      </c>
      <c r="T4261" s="5">
        <f t="shared" si="605"/>
        <v>8183.6733364742495</v>
      </c>
      <c r="U4261" s="5">
        <f>IF(O4261&gt;P4261,IF(V4260*($B$6/100)&gt;=O4261-P4261,(O4261-P4261), V4260*($B$6/100)), 0)</f>
        <v>0</v>
      </c>
      <c r="V4261" s="5">
        <f>V4260+(T4261*($B$5/100))-(U4261/($B$6/100))</f>
        <v>3029189.7765210001</v>
      </c>
      <c r="W4261" s="5">
        <f t="shared" si="606"/>
        <v>75729.744413025008</v>
      </c>
    </row>
    <row r="4262" spans="4:23" x14ac:dyDescent="0.25">
      <c r="D4262">
        <f t="shared" si="607"/>
        <v>4260</v>
      </c>
      <c r="E4262" s="3">
        <v>44008</v>
      </c>
      <c r="F4262" s="4">
        <v>0.5</v>
      </c>
      <c r="G4262">
        <v>60</v>
      </c>
      <c r="H4262">
        <v>10</v>
      </c>
      <c r="I4262" s="5">
        <f t="shared" si="602"/>
        <v>8</v>
      </c>
      <c r="J4262" s="22">
        <v>7.5966406516779419E-4</v>
      </c>
      <c r="K4262">
        <v>5.9530000000000001E-5</v>
      </c>
      <c r="L4262" s="5" cm="1">
        <f t="array" ref="L4262">_xlfn.IFS(I4262=0, 0, I4262&gt;34, 0, AND(I4262&gt;0, I4262&lt;35), VLOOKUP(I4262, $A$63:$C$96, 3))</f>
        <v>7160</v>
      </c>
      <c r="M4262" s="5">
        <f t="shared" si="601"/>
        <v>3608.4043095470224</v>
      </c>
      <c r="N4262" s="5">
        <v>456.5051070772156</v>
      </c>
      <c r="O4262" s="5">
        <f t="shared" si="608"/>
        <v>1676.9601</v>
      </c>
      <c r="P4262" s="5">
        <f t="shared" si="609"/>
        <v>1676.9601</v>
      </c>
      <c r="Q4262" s="5">
        <f t="shared" si="603"/>
        <v>487.20077413479089</v>
      </c>
      <c r="R4262" s="5">
        <f>IF(O4262&gt;(P4262+U4262),O4262-P4262-U4262, 0)</f>
        <v>0</v>
      </c>
      <c r="S4262" s="5">
        <f t="shared" si="604"/>
        <v>234.4598491245826</v>
      </c>
      <c r="T4262" s="5">
        <f t="shared" si="605"/>
        <v>8856.9843604224388</v>
      </c>
      <c r="U4262" s="5">
        <f>IF(O4262&gt;P4262,IF(V4261*($B$6/100)&gt;=O4262-P4262,(O4262-P4262), V4261*($B$6/100)), 0)</f>
        <v>0</v>
      </c>
      <c r="V4262" s="5">
        <f>V4261+(T4262*($B$5/100))-(U4262/($B$6/100))</f>
        <v>3035389.6655732957</v>
      </c>
      <c r="W4262" s="5">
        <f t="shared" si="606"/>
        <v>75884.741639332395</v>
      </c>
    </row>
    <row r="4263" spans="4:23" x14ac:dyDescent="0.25">
      <c r="D4263">
        <f t="shared" si="607"/>
        <v>4261</v>
      </c>
      <c r="E4263" s="3">
        <v>44008</v>
      </c>
      <c r="F4263" s="4">
        <v>0.54166666666666663</v>
      </c>
      <c r="G4263">
        <v>60</v>
      </c>
      <c r="H4263">
        <v>10</v>
      </c>
      <c r="I4263" s="5">
        <f t="shared" si="602"/>
        <v>8</v>
      </c>
      <c r="J4263" s="22">
        <v>7.7451091986162736E-4</v>
      </c>
      <c r="K4263">
        <v>5.4320000000000008E-5</v>
      </c>
      <c r="L4263" s="5" cm="1">
        <f t="array" ref="L4263">_xlfn.IFS(I4263=0, 0, I4263&gt;34, 0, AND(I4263&gt;0, I4263&lt;35), VLOOKUP(I4263, $A$63:$C$96, 3))</f>
        <v>7160</v>
      </c>
      <c r="M4263" s="5">
        <f t="shared" si="601"/>
        <v>3678.9268693427298</v>
      </c>
      <c r="N4263" s="5">
        <v>477.45549793781981</v>
      </c>
      <c r="O4263" s="5">
        <f t="shared" si="608"/>
        <v>1530.1944000000003</v>
      </c>
      <c r="P4263" s="5">
        <f t="shared" si="609"/>
        <v>1530.1944000000003</v>
      </c>
      <c r="Q4263" s="5">
        <f t="shared" si="603"/>
        <v>487.20077413479089</v>
      </c>
      <c r="R4263" s="5">
        <f>IF(O4263&gt;(P4263+U4263),O4263-P4263-U4263, 0)</f>
        <v>0</v>
      </c>
      <c r="S4263" s="5">
        <f t="shared" si="604"/>
        <v>245.2199159981553</v>
      </c>
      <c r="T4263" s="5">
        <f t="shared" si="605"/>
        <v>9063.5125533445735</v>
      </c>
      <c r="U4263" s="5">
        <f>IF(O4263&gt;P4263,IF(V4262*($B$6/100)&gt;=O4263-P4263,(O4263-P4263), V4262*($B$6/100)), 0)</f>
        <v>0</v>
      </c>
      <c r="V4263" s="5">
        <f>V4262+(T4263*($B$5/100))-(U4263/($B$6/100))</f>
        <v>3041734.1243606368</v>
      </c>
      <c r="W4263" s="5">
        <f t="shared" si="606"/>
        <v>76043.353109015923</v>
      </c>
    </row>
    <row r="4264" spans="4:23" x14ac:dyDescent="0.25">
      <c r="D4264">
        <f t="shared" si="607"/>
        <v>4262</v>
      </c>
      <c r="E4264" s="3">
        <v>44008</v>
      </c>
      <c r="F4264" s="4">
        <v>0.58333333333333337</v>
      </c>
      <c r="G4264">
        <v>50</v>
      </c>
      <c r="H4264">
        <v>10</v>
      </c>
      <c r="I4264" s="5">
        <f t="shared" si="602"/>
        <v>7</v>
      </c>
      <c r="J4264" s="22">
        <v>7.621385409500997E-4</v>
      </c>
      <c r="K4264">
        <v>4.9809999999999999E-5</v>
      </c>
      <c r="L4264" s="5" cm="1">
        <f t="array" ref="L4264">_xlfn.IFS(I4264=0, 0, I4264&gt;34, 0, AND(I4264&gt;0, I4264&lt;35), VLOOKUP(I4264, $A$63:$C$96, 3))</f>
        <v>4800</v>
      </c>
      <c r="M4264" s="5">
        <f t="shared" si="601"/>
        <v>3620.1580695129737</v>
      </c>
      <c r="N4264" s="5">
        <v>461.44775600221141</v>
      </c>
      <c r="O4264" s="5">
        <f t="shared" si="608"/>
        <v>1403.1477</v>
      </c>
      <c r="P4264" s="5">
        <f t="shared" si="609"/>
        <v>1403.1477</v>
      </c>
      <c r="Q4264" s="5">
        <f t="shared" si="603"/>
        <v>487.20077413479089</v>
      </c>
      <c r="R4264" s="5">
        <f>IF(O4264&gt;(P4264+U4264),O4264-P4264-U4264, 0)</f>
        <v>0</v>
      </c>
      <c r="S4264" s="5">
        <f t="shared" si="604"/>
        <v>236.99838090279178</v>
      </c>
      <c r="T4264" s="5">
        <f t="shared" si="605"/>
        <v>6780.0119886101829</v>
      </c>
      <c r="U4264" s="5">
        <f>IF(O4264&gt;P4264,IF(V4263*($B$6/100)&gt;=O4264-P4264,(O4264-P4264), V4263*($B$6/100)), 0)</f>
        <v>0</v>
      </c>
      <c r="V4264" s="5">
        <f>V4263+(T4264*($B$5/100))-(U4264/($B$6/100))</f>
        <v>3046480.1327526639</v>
      </c>
      <c r="W4264" s="5">
        <f t="shared" si="606"/>
        <v>76162.003318816598</v>
      </c>
    </row>
    <row r="4265" spans="4:23" x14ac:dyDescent="0.25">
      <c r="D4265">
        <f t="shared" si="607"/>
        <v>4263</v>
      </c>
      <c r="E4265" s="3">
        <v>44008</v>
      </c>
      <c r="F4265" s="4">
        <v>0.625</v>
      </c>
      <c r="G4265">
        <v>50</v>
      </c>
      <c r="H4265">
        <v>10</v>
      </c>
      <c r="I4265" s="5">
        <f t="shared" si="602"/>
        <v>7</v>
      </c>
      <c r="J4265" s="22">
        <v>7.225469284332114E-4</v>
      </c>
      <c r="K4265">
        <v>4.6840000000000006E-5</v>
      </c>
      <c r="L4265" s="5" cm="1">
        <f t="array" ref="L4265">_xlfn.IFS(I4265=0, 0, I4265&gt;34, 0, AND(I4265&gt;0, I4265&lt;35), VLOOKUP(I4265, $A$63:$C$96, 3))</f>
        <v>4800</v>
      </c>
      <c r="M4265" s="5">
        <f t="shared" si="601"/>
        <v>3432.0979100577542</v>
      </c>
      <c r="N4265" s="5">
        <v>410.48561551514149</v>
      </c>
      <c r="O4265" s="5">
        <f t="shared" si="608"/>
        <v>1319.4828</v>
      </c>
      <c r="P4265" s="5">
        <f t="shared" si="609"/>
        <v>1319.4828</v>
      </c>
      <c r="Q4265" s="5">
        <f t="shared" si="603"/>
        <v>487.20077413479089</v>
      </c>
      <c r="R4265" s="5">
        <f>IF(O4265&gt;(P4265+U4265),O4265-P4265-U4265, 0)</f>
        <v>0</v>
      </c>
      <c r="S4265" s="5">
        <f t="shared" si="604"/>
        <v>210.82435659413676</v>
      </c>
      <c r="T4265" s="5">
        <f t="shared" si="605"/>
        <v>6701.790753463617</v>
      </c>
      <c r="U4265" s="5">
        <f>IF(O4265&gt;P4265,IF(V4264*($B$6/100)&gt;=O4265-P4265,(O4265-P4265), V4264*($B$6/100)), 0)</f>
        <v>0</v>
      </c>
      <c r="V4265" s="5">
        <f>V4264+(T4265*($B$5/100))-(U4265/($B$6/100))</f>
        <v>3051171.3862800887</v>
      </c>
      <c r="W4265" s="5">
        <f t="shared" si="606"/>
        <v>76279.284657002223</v>
      </c>
    </row>
    <row r="4266" spans="4:23" x14ac:dyDescent="0.25">
      <c r="D4266">
        <f t="shared" si="607"/>
        <v>4264</v>
      </c>
      <c r="E4266" s="3">
        <v>44008</v>
      </c>
      <c r="F4266" s="4">
        <v>0.66666666666666663</v>
      </c>
      <c r="G4266">
        <v>40</v>
      </c>
      <c r="H4266">
        <v>10</v>
      </c>
      <c r="I4266" s="5">
        <f t="shared" si="602"/>
        <v>6</v>
      </c>
      <c r="J4266" s="22">
        <v>6.3594027605251829E-4</v>
      </c>
      <c r="K4266">
        <v>5.4090000000000006E-5</v>
      </c>
      <c r="L4266" s="5" cm="1">
        <f t="array" ref="L4266">_xlfn.IFS(I4266=0, 0, I4266&gt;34, 0, AND(I4266&gt;0, I4266&lt;35), VLOOKUP(I4266, $A$63:$C$96, 3))</f>
        <v>2980</v>
      </c>
      <c r="M4266" s="5">
        <f t="shared" si="601"/>
        <v>3020.7163112494618</v>
      </c>
      <c r="N4266" s="5">
        <v>413.41728295486138</v>
      </c>
      <c r="O4266" s="5">
        <f t="shared" si="608"/>
        <v>1523.7153000000001</v>
      </c>
      <c r="P4266" s="5">
        <f t="shared" si="609"/>
        <v>1523.7153000000001</v>
      </c>
      <c r="Q4266" s="5">
        <f t="shared" si="603"/>
        <v>487.20077413479089</v>
      </c>
      <c r="R4266" s="5">
        <f>IF(O4266&gt;(P4266+U4266),O4266-P4266-U4266, 0)</f>
        <v>0</v>
      </c>
      <c r="S4266" s="5">
        <f t="shared" si="604"/>
        <v>212.33005345260349</v>
      </c>
      <c r="T4266" s="5">
        <f t="shared" si="605"/>
        <v>4264.6709577968586</v>
      </c>
      <c r="U4266" s="5">
        <f>IF(O4266&gt;P4266,IF(V4265*($B$6/100)&gt;=O4266-P4266,(O4266-P4266), V4265*($B$6/100)), 0)</f>
        <v>0</v>
      </c>
      <c r="V4266" s="5">
        <f>V4265+(T4266*($B$5/100))-(U4266/($B$6/100))</f>
        <v>3054156.6559505463</v>
      </c>
      <c r="W4266" s="5">
        <f t="shared" si="606"/>
        <v>76353.916398763657</v>
      </c>
    </row>
    <row r="4267" spans="4:23" x14ac:dyDescent="0.25">
      <c r="D4267">
        <f t="shared" si="607"/>
        <v>4265</v>
      </c>
      <c r="E4267" s="3">
        <v>44008</v>
      </c>
      <c r="F4267" s="4">
        <v>0.70833333333333337</v>
      </c>
      <c r="G4267">
        <v>30</v>
      </c>
      <c r="H4267">
        <v>10</v>
      </c>
      <c r="I4267" s="5">
        <f t="shared" si="602"/>
        <v>4</v>
      </c>
      <c r="J4267" s="22">
        <v>4.9736963224340921E-4</v>
      </c>
      <c r="K4267">
        <v>7.2260000000000003E-5</v>
      </c>
      <c r="L4267" s="5" cm="1">
        <f t="array" ref="L4267">_xlfn.IFS(I4267=0, 0, I4267&gt;34, 0, AND(I4267&gt;0, I4267&lt;35), VLOOKUP(I4267, $A$63:$C$96, 3))</f>
        <v>740</v>
      </c>
      <c r="M4267" s="5">
        <f t="shared" si="601"/>
        <v>2362.5057531561938</v>
      </c>
      <c r="N4267" s="5">
        <v>451.35109481116592</v>
      </c>
      <c r="O4267" s="5">
        <f t="shared" si="608"/>
        <v>2035.5642</v>
      </c>
      <c r="P4267" s="5">
        <f t="shared" si="609"/>
        <v>2035.5642</v>
      </c>
      <c r="Q4267" s="5">
        <f t="shared" si="603"/>
        <v>487.20077413479089</v>
      </c>
      <c r="R4267" s="5">
        <f>IF(O4267&gt;(P4267+U4267),O4267-P4267-U4267, 0)</f>
        <v>0</v>
      </c>
      <c r="S4267" s="5">
        <f t="shared" si="604"/>
        <v>231.8127616779139</v>
      </c>
      <c r="T4267" s="5">
        <f t="shared" si="605"/>
        <v>835.12879147827994</v>
      </c>
      <c r="U4267" s="5">
        <f>IF(O4267&gt;P4267,IF(V4266*($B$6/100)&gt;=O4267-P4267,(O4267-P4267), V4266*($B$6/100)), 0)</f>
        <v>0</v>
      </c>
      <c r="V4267" s="5">
        <f>V4266+(T4267*($B$5/100))-(U4267/($B$6/100))</f>
        <v>3054741.2461045813</v>
      </c>
      <c r="W4267" s="5">
        <f t="shared" si="606"/>
        <v>76368.531152614538</v>
      </c>
    </row>
    <row r="4268" spans="4:23" x14ac:dyDescent="0.25">
      <c r="D4268">
        <f t="shared" si="607"/>
        <v>4266</v>
      </c>
      <c r="E4268" s="3">
        <v>44008</v>
      </c>
      <c r="F4268" s="4">
        <v>0.75</v>
      </c>
      <c r="G4268">
        <v>40</v>
      </c>
      <c r="H4268">
        <v>10</v>
      </c>
      <c r="I4268" s="5">
        <f t="shared" si="602"/>
        <v>6</v>
      </c>
      <c r="J4268" s="22">
        <v>3.4642660952277258E-4</v>
      </c>
      <c r="K4268">
        <v>1.1509000000000001E-4</v>
      </c>
      <c r="L4268" s="5" cm="1">
        <f t="array" ref="L4268">_xlfn.IFS(I4268=0, 0, I4268&gt;34, 0, AND(I4268&gt;0, I4268&lt;35), VLOOKUP(I4268, $A$63:$C$96, 3))</f>
        <v>2980</v>
      </c>
      <c r="M4268" s="5">
        <f t="shared" si="601"/>
        <v>1645.5263952331698</v>
      </c>
      <c r="N4268" s="5">
        <v>545.2008014016111</v>
      </c>
      <c r="O4268" s="5">
        <f t="shared" si="608"/>
        <v>3242.0853000000002</v>
      </c>
      <c r="P4268" s="5">
        <f t="shared" si="609"/>
        <v>3242.0853000000002</v>
      </c>
      <c r="Q4268" s="5">
        <f t="shared" si="603"/>
        <v>487.20077413479089</v>
      </c>
      <c r="R4268" s="5">
        <f>IF(O4268&gt;(P4268+U4268),O4268-P4268-U4268, 0)</f>
        <v>0</v>
      </c>
      <c r="S4268" s="5">
        <f t="shared" si="604"/>
        <v>280.0137296549496</v>
      </c>
      <c r="T4268" s="5">
        <f t="shared" si="605"/>
        <v>1103.4273655782199</v>
      </c>
      <c r="U4268" s="5">
        <f>IF(O4268&gt;P4268,IF(V4267*($B$6/100)&gt;=O4268-P4268,(O4268-P4268), V4267*($B$6/100)), 0)</f>
        <v>0</v>
      </c>
      <c r="V4268" s="5">
        <f>V4267+(T4268*($B$5/100))-(U4268/($B$6/100))</f>
        <v>3055513.6452604858</v>
      </c>
      <c r="W4268" s="5">
        <f t="shared" si="606"/>
        <v>76387.841131512148</v>
      </c>
    </row>
    <row r="4269" spans="4:23" x14ac:dyDescent="0.25">
      <c r="D4269">
        <f t="shared" si="607"/>
        <v>4267</v>
      </c>
      <c r="E4269" s="3">
        <v>44008</v>
      </c>
      <c r="F4269" s="4">
        <v>0.79166666666666663</v>
      </c>
      <c r="G4269">
        <v>40</v>
      </c>
      <c r="H4269">
        <v>6</v>
      </c>
      <c r="I4269" s="5">
        <f t="shared" si="602"/>
        <v>6</v>
      </c>
      <c r="J4269" s="22">
        <v>1.8806015945521941E-4</v>
      </c>
      <c r="K4269">
        <v>1.2528000000000002E-4</v>
      </c>
      <c r="L4269" s="5" cm="1">
        <f t="array" ref="L4269">_xlfn.IFS(I4269=0, 0, I4269&gt;34, 0, AND(I4269&gt;0, I4269&lt;35), VLOOKUP(I4269, $A$63:$C$96, 3))</f>
        <v>2980</v>
      </c>
      <c r="M4269" s="5">
        <f t="shared" si="601"/>
        <v>893.28575741229224</v>
      </c>
      <c r="N4269" s="5">
        <v>624.06760336522905</v>
      </c>
      <c r="O4269" s="5">
        <f t="shared" si="608"/>
        <v>3529.1376000000009</v>
      </c>
      <c r="P4269" s="5">
        <f t="shared" si="609"/>
        <v>3529.1376000000009</v>
      </c>
      <c r="Q4269" s="5">
        <f t="shared" si="603"/>
        <v>344.14815741229131</v>
      </c>
      <c r="R4269" s="5">
        <f>IF(O4269&gt;(P4269+U4269),O4269-P4269-U4269, 0)</f>
        <v>0</v>
      </c>
      <c r="S4269" s="5">
        <f t="shared" si="604"/>
        <v>0</v>
      </c>
      <c r="T4269" s="5">
        <f t="shared" si="605"/>
        <v>344.14815741229131</v>
      </c>
      <c r="U4269" s="5">
        <f>IF(O4269&gt;P4269,IF(V4268*($B$6/100)&gt;=O4269-P4269,(O4269-P4269), V4268*($B$6/100)), 0)</f>
        <v>0</v>
      </c>
      <c r="V4269" s="5">
        <f>V4268+(T4269*($B$5/100))-(U4269/($B$6/100))</f>
        <v>3055754.5489706746</v>
      </c>
      <c r="W4269" s="5">
        <f t="shared" si="606"/>
        <v>76393.863724266863</v>
      </c>
    </row>
    <row r="4270" spans="4:23" x14ac:dyDescent="0.25">
      <c r="D4270">
        <f t="shared" si="607"/>
        <v>4268</v>
      </c>
      <c r="E4270" s="3">
        <v>44008</v>
      </c>
      <c r="F4270" s="4">
        <v>0.83333333333333337</v>
      </c>
      <c r="G4270">
        <v>30</v>
      </c>
      <c r="H4270">
        <v>7</v>
      </c>
      <c r="I4270" s="5">
        <f t="shared" si="602"/>
        <v>4</v>
      </c>
      <c r="J4270" s="22">
        <v>6.6810846122248999E-5</v>
      </c>
      <c r="K4270">
        <v>1.2728000000000001E-4</v>
      </c>
      <c r="L4270" s="5" cm="1">
        <f t="array" ref="L4270">_xlfn.IFS(I4270=0, 0, I4270&gt;34, 0, AND(I4270&gt;0, I4270&lt;35), VLOOKUP(I4270, $A$63:$C$96, 3))</f>
        <v>740</v>
      </c>
      <c r="M4270" s="5">
        <f t="shared" si="601"/>
        <v>317.35151908068275</v>
      </c>
      <c r="N4270" s="5">
        <v>586.12429231686895</v>
      </c>
      <c r="O4270" s="5">
        <f t="shared" si="608"/>
        <v>3585.4776000000002</v>
      </c>
      <c r="P4270" s="5">
        <f t="shared" si="609"/>
        <v>1057.3515190806827</v>
      </c>
      <c r="Q4270" s="5">
        <f t="shared" si="603"/>
        <v>0</v>
      </c>
      <c r="R4270" s="5">
        <f>IF(O4270&gt;(P4270+U4270),O4270-P4270-U4270, 0)</f>
        <v>0</v>
      </c>
      <c r="S4270" s="5">
        <f t="shared" si="604"/>
        <v>0</v>
      </c>
      <c r="T4270" s="5">
        <f t="shared" si="605"/>
        <v>0</v>
      </c>
      <c r="U4270" s="5">
        <f>IF(O4270&gt;P4270,IF(V4269*($B$6/100)&gt;=O4270-P4270,(O4270-P4270), V4269*($B$6/100)), 0)</f>
        <v>2528.1260809193172</v>
      </c>
      <c r="V4270" s="5">
        <f>V4269+(T4270*($B$5/100))-(U4270/($B$6/100))</f>
        <v>3052142.9402836468</v>
      </c>
      <c r="W4270" s="5">
        <f t="shared" si="606"/>
        <v>76303.573507091176</v>
      </c>
    </row>
    <row r="4271" spans="4:23" x14ac:dyDescent="0.25">
      <c r="D4271">
        <f t="shared" si="607"/>
        <v>4269</v>
      </c>
      <c r="E4271" s="3">
        <v>44008</v>
      </c>
      <c r="F4271" s="4">
        <v>0.875</v>
      </c>
      <c r="G4271">
        <v>30</v>
      </c>
      <c r="H4271">
        <v>3</v>
      </c>
      <c r="I4271" s="5">
        <f t="shared" si="602"/>
        <v>4</v>
      </c>
      <c r="J4271" s="22">
        <v>2.4744757823055186E-5</v>
      </c>
      <c r="K4271">
        <v>1.3278999999999998E-4</v>
      </c>
      <c r="L4271" s="5" cm="1">
        <f t="array" ref="L4271">_xlfn.IFS(I4271=0, 0, I4271&gt;34, 0, AND(I4271&gt;0, I4271&lt;35), VLOOKUP(I4271, $A$63:$C$96, 3))</f>
        <v>740</v>
      </c>
      <c r="M4271" s="5">
        <f t="shared" si="601"/>
        <v>117.53759965951213</v>
      </c>
      <c r="N4271" s="5">
        <v>521.22126336395377</v>
      </c>
      <c r="O4271" s="5">
        <f t="shared" si="608"/>
        <v>3740.6942999999997</v>
      </c>
      <c r="P4271" s="5">
        <f t="shared" si="609"/>
        <v>857.53759965951213</v>
      </c>
      <c r="Q4271" s="5">
        <f t="shared" si="603"/>
        <v>0</v>
      </c>
      <c r="R4271" s="5">
        <f>IF(O4271&gt;(P4271+U4271),O4271-P4271-U4271, 0)</f>
        <v>0</v>
      </c>
      <c r="S4271" s="5">
        <f t="shared" si="604"/>
        <v>0</v>
      </c>
      <c r="T4271" s="5">
        <f t="shared" si="605"/>
        <v>0</v>
      </c>
      <c r="U4271" s="5">
        <f>IF(O4271&gt;P4271,IF(V4270*($B$6/100)&gt;=O4271-P4271,(O4271-P4271), V4270*($B$6/100)), 0)</f>
        <v>2883.1567003404875</v>
      </c>
      <c r="V4271" s="5">
        <f>V4270+(T4271*($B$5/100))-(U4271/($B$6/100))</f>
        <v>3048024.1449974463</v>
      </c>
      <c r="W4271" s="5">
        <f t="shared" si="606"/>
        <v>76200.603624936164</v>
      </c>
    </row>
    <row r="4272" spans="4:23" x14ac:dyDescent="0.25">
      <c r="D4272">
        <f t="shared" si="607"/>
        <v>4270</v>
      </c>
      <c r="E4272" s="3">
        <v>44008</v>
      </c>
      <c r="F4272" s="4">
        <v>0.91666666666666663</v>
      </c>
      <c r="G4272">
        <v>30</v>
      </c>
      <c r="H4272">
        <v>0</v>
      </c>
      <c r="I4272" s="5">
        <f t="shared" si="602"/>
        <v>4</v>
      </c>
      <c r="J4272" s="22">
        <v>0</v>
      </c>
      <c r="K4272">
        <v>1.4416E-4</v>
      </c>
      <c r="L4272" s="5" cm="1">
        <f t="array" ref="L4272">_xlfn.IFS(I4272=0, 0, I4272&gt;34, 0, AND(I4272&gt;0, I4272&lt;35), VLOOKUP(I4272, $A$63:$C$96, 3))</f>
        <v>740</v>
      </c>
      <c r="M4272" s="5">
        <f t="shared" si="601"/>
        <v>0</v>
      </c>
      <c r="N4272" s="5">
        <v>458.31524930415236</v>
      </c>
      <c r="O4272" s="5">
        <f t="shared" si="608"/>
        <v>4060.9872000000005</v>
      </c>
      <c r="P4272" s="5">
        <f t="shared" si="609"/>
        <v>740</v>
      </c>
      <c r="Q4272" s="5">
        <f t="shared" si="603"/>
        <v>0</v>
      </c>
      <c r="R4272" s="5">
        <f>IF(O4272&gt;(P4272+U4272),O4272-P4272-U4272, 0)</f>
        <v>0</v>
      </c>
      <c r="S4272" s="5">
        <f t="shared" si="604"/>
        <v>0</v>
      </c>
      <c r="T4272" s="5">
        <f t="shared" si="605"/>
        <v>0</v>
      </c>
      <c r="U4272" s="5">
        <f>IF(O4272&gt;P4272,IF(V4271*($B$6/100)&gt;=O4272-P4272,(O4272-P4272), V4271*($B$6/100)), 0)</f>
        <v>3320.9872000000005</v>
      </c>
      <c r="V4272" s="5">
        <f>V4271+(T4272*($B$5/100))-(U4272/($B$6/100))</f>
        <v>3043279.877568875</v>
      </c>
      <c r="W4272" s="5">
        <f t="shared" si="606"/>
        <v>76081.996939221877</v>
      </c>
    </row>
    <row r="4273" spans="4:23" x14ac:dyDescent="0.25">
      <c r="D4273">
        <f t="shared" si="607"/>
        <v>4271</v>
      </c>
      <c r="E4273" s="3">
        <v>44008</v>
      </c>
      <c r="F4273" s="4">
        <v>0.95833333333333337</v>
      </c>
      <c r="G4273">
        <v>20</v>
      </c>
      <c r="H4273">
        <v>0</v>
      </c>
      <c r="I4273" s="5">
        <f t="shared" si="602"/>
        <v>3</v>
      </c>
      <c r="J4273" s="22">
        <v>0</v>
      </c>
      <c r="K4273">
        <v>1.4987999999999999E-4</v>
      </c>
      <c r="L4273" s="5" cm="1">
        <f t="array" ref="L4273">_xlfn.IFS(I4273=0, 0, I4273&gt;34, 0, AND(I4273&gt;0, I4273&lt;35), VLOOKUP(I4273, $A$63:$C$96, 3))</f>
        <v>232</v>
      </c>
      <c r="M4273" s="5">
        <f t="shared" si="601"/>
        <v>0</v>
      </c>
      <c r="N4273" s="5">
        <v>415.4027769537974</v>
      </c>
      <c r="O4273" s="5">
        <f t="shared" si="608"/>
        <v>4222.1196</v>
      </c>
      <c r="P4273" s="5">
        <f t="shared" si="609"/>
        <v>232</v>
      </c>
      <c r="Q4273" s="5">
        <f t="shared" si="603"/>
        <v>0</v>
      </c>
      <c r="R4273" s="5">
        <f>IF(O4273&gt;(P4273+U4273),O4273-P4273-U4273, 0)</f>
        <v>0</v>
      </c>
      <c r="S4273" s="5">
        <f t="shared" si="604"/>
        <v>0</v>
      </c>
      <c r="T4273" s="5">
        <f t="shared" si="605"/>
        <v>0</v>
      </c>
      <c r="U4273" s="5">
        <f>IF(O4273&gt;P4273,IF(V4272*($B$6/100)&gt;=O4273-P4273,(O4273-P4273), V4272*($B$6/100)), 0)</f>
        <v>3990.1196</v>
      </c>
      <c r="V4273" s="5">
        <f>V4272+(T4273*($B$5/100))-(U4273/($B$6/100))</f>
        <v>3037579.7067117323</v>
      </c>
      <c r="W4273" s="5">
        <f t="shared" si="606"/>
        <v>75939.492667793311</v>
      </c>
    </row>
    <row r="4274" spans="4:23" x14ac:dyDescent="0.25">
      <c r="D4274">
        <f t="shared" si="607"/>
        <v>4272</v>
      </c>
      <c r="E4274" s="3">
        <v>44009</v>
      </c>
      <c r="F4274" s="4">
        <v>0</v>
      </c>
      <c r="G4274">
        <v>20</v>
      </c>
      <c r="H4274">
        <v>0</v>
      </c>
      <c r="I4274" s="5">
        <f t="shared" si="602"/>
        <v>3</v>
      </c>
      <c r="J4274" s="22">
        <v>0</v>
      </c>
      <c r="K4274">
        <v>1.3690999999999999E-4</v>
      </c>
      <c r="L4274" s="5" cm="1">
        <f t="array" ref="L4274">_xlfn.IFS(I4274=0, 0, I4274&gt;34, 0, AND(I4274&gt;0, I4274&lt;35), VLOOKUP(I4274, $A$63:$C$96, 3))</f>
        <v>232</v>
      </c>
      <c r="M4274" s="5">
        <f t="shared" si="601"/>
        <v>0</v>
      </c>
      <c r="N4274" s="5">
        <v>412.44190153424859</v>
      </c>
      <c r="O4274" s="5">
        <f t="shared" si="608"/>
        <v>3856.7547</v>
      </c>
      <c r="P4274" s="5">
        <f t="shared" si="609"/>
        <v>232</v>
      </c>
      <c r="Q4274" s="5">
        <f t="shared" si="603"/>
        <v>0</v>
      </c>
      <c r="R4274" s="5">
        <f>IF(O4274&gt;(P4274+U4274),O4274-P4274-U4274, 0)</f>
        <v>0</v>
      </c>
      <c r="S4274" s="5">
        <f t="shared" si="604"/>
        <v>0</v>
      </c>
      <c r="T4274" s="5">
        <f t="shared" si="605"/>
        <v>0</v>
      </c>
      <c r="U4274" s="5">
        <f>IF(O4274&gt;P4274,IF(V4273*($B$6/100)&gt;=O4274-P4274,(O4274-P4274), V4273*($B$6/100)), 0)</f>
        <v>3624.7547</v>
      </c>
      <c r="V4274" s="5">
        <f>V4273+(T4274*($B$5/100))-(U4274/($B$6/100))</f>
        <v>3032401.4857117324</v>
      </c>
      <c r="W4274" s="5">
        <f t="shared" si="606"/>
        <v>75810.037142793313</v>
      </c>
    </row>
    <row r="4275" spans="4:23" x14ac:dyDescent="0.25">
      <c r="D4275">
        <f t="shared" si="607"/>
        <v>4273</v>
      </c>
      <c r="E4275" s="3">
        <v>44009</v>
      </c>
      <c r="F4275" s="4">
        <v>4.1666666666666664E-2</v>
      </c>
      <c r="G4275">
        <v>20</v>
      </c>
      <c r="H4275">
        <v>0</v>
      </c>
      <c r="I4275" s="5">
        <f t="shared" si="602"/>
        <v>3</v>
      </c>
      <c r="J4275" s="22">
        <v>0</v>
      </c>
      <c r="K4275">
        <v>1.1022E-4</v>
      </c>
      <c r="L4275" s="5" cm="1">
        <f t="array" ref="L4275">_xlfn.IFS(I4275=0, 0, I4275&gt;34, 0, AND(I4275&gt;0, I4275&lt;35), VLOOKUP(I4275, $A$63:$C$96, 3))</f>
        <v>232</v>
      </c>
      <c r="M4275" s="5">
        <f t="shared" si="601"/>
        <v>0</v>
      </c>
      <c r="N4275" s="5">
        <v>338.55142668348145</v>
      </c>
      <c r="O4275" s="5">
        <f t="shared" si="608"/>
        <v>3104.8973999999998</v>
      </c>
      <c r="P4275" s="5">
        <f t="shared" si="609"/>
        <v>232</v>
      </c>
      <c r="Q4275" s="5">
        <f t="shared" si="603"/>
        <v>0</v>
      </c>
      <c r="R4275" s="5">
        <f>IF(O4275&gt;(P4275+U4275),O4275-P4275-U4275, 0)</f>
        <v>0</v>
      </c>
      <c r="S4275" s="5">
        <f t="shared" si="604"/>
        <v>0</v>
      </c>
      <c r="T4275" s="5">
        <f t="shared" si="605"/>
        <v>0</v>
      </c>
      <c r="U4275" s="5">
        <f>IF(O4275&gt;P4275,IF(V4274*($B$6/100)&gt;=O4275-P4275,(O4275-P4275), V4274*($B$6/100)), 0)</f>
        <v>2872.8973999999998</v>
      </c>
      <c r="V4275" s="5">
        <f>V4274+(T4275*($B$5/100))-(U4275/($B$6/100))</f>
        <v>3028297.3465688755</v>
      </c>
      <c r="W4275" s="5">
        <f t="shared" si="606"/>
        <v>75707.433664221884</v>
      </c>
    </row>
    <row r="4276" spans="4:23" x14ac:dyDescent="0.25">
      <c r="D4276">
        <f t="shared" si="607"/>
        <v>4274</v>
      </c>
      <c r="E4276" s="3">
        <v>44009</v>
      </c>
      <c r="F4276" s="4">
        <v>8.3333333333333329E-2</v>
      </c>
      <c r="G4276">
        <v>10</v>
      </c>
      <c r="H4276">
        <v>0</v>
      </c>
      <c r="I4276" s="5">
        <f t="shared" si="602"/>
        <v>1</v>
      </c>
      <c r="J4276" s="22">
        <v>0</v>
      </c>
      <c r="K4276">
        <v>8.9529999999999992E-5</v>
      </c>
      <c r="L4276" s="5" cm="1">
        <f t="array" ref="L4276">_xlfn.IFS(I4276=0, 0, I4276&gt;34, 0, AND(I4276&gt;0, I4276&lt;35), VLOOKUP(I4276, $A$63:$C$96, 3))</f>
        <v>0</v>
      </c>
      <c r="M4276" s="5">
        <f t="shared" si="601"/>
        <v>0</v>
      </c>
      <c r="N4276" s="5">
        <v>278.6465002600267</v>
      </c>
      <c r="O4276" s="5">
        <f t="shared" si="608"/>
        <v>2522.0600999999997</v>
      </c>
      <c r="P4276" s="5">
        <f t="shared" si="609"/>
        <v>0</v>
      </c>
      <c r="Q4276" s="5">
        <f t="shared" si="603"/>
        <v>0</v>
      </c>
      <c r="R4276" s="5">
        <f>IF(O4276&gt;(P4276+U4276),O4276-P4276-U4276, 0)</f>
        <v>0</v>
      </c>
      <c r="S4276" s="5">
        <f t="shared" si="604"/>
        <v>0</v>
      </c>
      <c r="T4276" s="5">
        <f t="shared" si="605"/>
        <v>0</v>
      </c>
      <c r="U4276" s="5">
        <f>IF(O4276&gt;P4276,IF(V4275*($B$6/100)&gt;=O4276-P4276,(O4276-P4276), V4275*($B$6/100)), 0)</f>
        <v>2522.0600999999997</v>
      </c>
      <c r="V4276" s="5">
        <f>V4275+(T4276*($B$5/100))-(U4276/($B$6/100))</f>
        <v>3024694.4035688755</v>
      </c>
      <c r="W4276" s="5">
        <f t="shared" si="606"/>
        <v>75617.360089221882</v>
      </c>
    </row>
    <row r="4277" spans="4:23" x14ac:dyDescent="0.25">
      <c r="D4277">
        <f t="shared" si="607"/>
        <v>4275</v>
      </c>
      <c r="E4277" s="3">
        <v>44009</v>
      </c>
      <c r="F4277" s="4">
        <v>0.125</v>
      </c>
      <c r="G4277">
        <v>20</v>
      </c>
      <c r="H4277">
        <v>0</v>
      </c>
      <c r="I4277" s="5">
        <f t="shared" si="602"/>
        <v>3</v>
      </c>
      <c r="J4277" s="22">
        <v>0</v>
      </c>
      <c r="K4277">
        <v>7.6699999999999994E-5</v>
      </c>
      <c r="L4277" s="5" cm="1">
        <f t="array" ref="L4277">_xlfn.IFS(I4277=0, 0, I4277&gt;34, 0, AND(I4277&gt;0, I4277&lt;35), VLOOKUP(I4277, $A$63:$C$96, 3))</f>
        <v>232</v>
      </c>
      <c r="M4277" s="5">
        <f t="shared" si="601"/>
        <v>0</v>
      </c>
      <c r="N4277" s="5">
        <v>245.71977627594862</v>
      </c>
      <c r="O4277" s="5">
        <f t="shared" si="608"/>
        <v>2160.6389999999997</v>
      </c>
      <c r="P4277" s="5">
        <f t="shared" si="609"/>
        <v>232</v>
      </c>
      <c r="Q4277" s="5">
        <f t="shared" si="603"/>
        <v>0</v>
      </c>
      <c r="R4277" s="5">
        <f>IF(O4277&gt;(P4277+U4277),O4277-P4277-U4277, 0)</f>
        <v>0</v>
      </c>
      <c r="S4277" s="5">
        <f t="shared" si="604"/>
        <v>0</v>
      </c>
      <c r="T4277" s="5">
        <f t="shared" si="605"/>
        <v>0</v>
      </c>
      <c r="U4277" s="5">
        <f>IF(O4277&gt;P4277,IF(V4276*($B$6/100)&gt;=O4277-P4277,(O4277-P4277), V4276*($B$6/100)), 0)</f>
        <v>1928.6389999999997</v>
      </c>
      <c r="V4277" s="5">
        <f>V4276+(T4277*($B$5/100))-(U4277/($B$6/100))</f>
        <v>3021939.2049974469</v>
      </c>
      <c r="W4277" s="5">
        <f t="shared" si="606"/>
        <v>75548.480124936177</v>
      </c>
    </row>
    <row r="4278" spans="4:23" x14ac:dyDescent="0.25">
      <c r="D4278">
        <f t="shared" si="607"/>
        <v>4276</v>
      </c>
      <c r="E4278" s="3">
        <v>44009</v>
      </c>
      <c r="F4278" s="4">
        <v>0.16666666666666666</v>
      </c>
      <c r="G4278">
        <v>20</v>
      </c>
      <c r="H4278">
        <v>0</v>
      </c>
      <c r="I4278" s="5">
        <f t="shared" si="602"/>
        <v>3</v>
      </c>
      <c r="J4278" s="22">
        <v>0</v>
      </c>
      <c r="K4278">
        <v>7.0270000000000003E-5</v>
      </c>
      <c r="L4278" s="5" cm="1">
        <f t="array" ref="L4278">_xlfn.IFS(I4278=0, 0, I4278&gt;34, 0, AND(I4278&gt;0, I4278&lt;35), VLOOKUP(I4278, $A$63:$C$96, 3))</f>
        <v>232</v>
      </c>
      <c r="M4278" s="5">
        <f t="shared" si="601"/>
        <v>0</v>
      </c>
      <c r="N4278" s="5">
        <v>239.73335624021189</v>
      </c>
      <c r="O4278" s="5">
        <f t="shared" si="608"/>
        <v>1979.5059000000001</v>
      </c>
      <c r="P4278" s="5">
        <f t="shared" si="609"/>
        <v>232</v>
      </c>
      <c r="Q4278" s="5">
        <f t="shared" si="603"/>
        <v>0</v>
      </c>
      <c r="R4278" s="5">
        <f>IF(O4278&gt;(P4278+U4278),O4278-P4278-U4278, 0)</f>
        <v>0</v>
      </c>
      <c r="S4278" s="5">
        <f t="shared" si="604"/>
        <v>0</v>
      </c>
      <c r="T4278" s="5">
        <f t="shared" si="605"/>
        <v>0</v>
      </c>
      <c r="U4278" s="5">
        <f>IF(O4278&gt;P4278,IF(V4277*($B$6/100)&gt;=O4278-P4278,(O4278-P4278), V4277*($B$6/100)), 0)</f>
        <v>1747.5059000000001</v>
      </c>
      <c r="V4278" s="5">
        <f>V4277+(T4278*($B$5/100))-(U4278/($B$6/100))</f>
        <v>3019442.7679974469</v>
      </c>
      <c r="W4278" s="5">
        <f t="shared" si="606"/>
        <v>75486.069199936173</v>
      </c>
    </row>
    <row r="4279" spans="4:23" x14ac:dyDescent="0.25">
      <c r="D4279">
        <f t="shared" si="607"/>
        <v>4277</v>
      </c>
      <c r="E4279" s="3">
        <v>44009</v>
      </c>
      <c r="F4279" s="4">
        <v>0.20833333333333334</v>
      </c>
      <c r="G4279">
        <v>20</v>
      </c>
      <c r="H4279">
        <v>0</v>
      </c>
      <c r="I4279" s="5">
        <f t="shared" si="602"/>
        <v>3</v>
      </c>
      <c r="J4279" s="22">
        <v>2.4744757823055187E-6</v>
      </c>
      <c r="K4279">
        <v>6.8709999999999998E-5</v>
      </c>
      <c r="L4279" s="5" cm="1">
        <f t="array" ref="L4279">_xlfn.IFS(I4279=0, 0, I4279&gt;34, 0, AND(I4279&gt;0, I4279&lt;35), VLOOKUP(I4279, $A$63:$C$96, 3))</f>
        <v>232</v>
      </c>
      <c r="M4279" s="5">
        <f t="shared" si="601"/>
        <v>11.753759965951215</v>
      </c>
      <c r="N4279" s="5">
        <v>233.7531754018583</v>
      </c>
      <c r="O4279" s="5">
        <f t="shared" si="608"/>
        <v>1935.5607</v>
      </c>
      <c r="P4279" s="5">
        <f t="shared" si="609"/>
        <v>243.75375996595122</v>
      </c>
      <c r="Q4279" s="5">
        <f t="shared" si="603"/>
        <v>0</v>
      </c>
      <c r="R4279" s="5">
        <f>IF(O4279&gt;(P4279+U4279),O4279-P4279-U4279, 0)</f>
        <v>0</v>
      </c>
      <c r="S4279" s="5">
        <f t="shared" si="604"/>
        <v>0</v>
      </c>
      <c r="T4279" s="5">
        <f t="shared" si="605"/>
        <v>0</v>
      </c>
      <c r="U4279" s="5">
        <f>IF(O4279&gt;P4279,IF(V4278*($B$6/100)&gt;=O4279-P4279,(O4279-P4279), V4278*($B$6/100)), 0)</f>
        <v>1691.8069400340487</v>
      </c>
      <c r="V4279" s="5">
        <f>V4278+(T4279*($B$5/100))-(U4279/($B$6/100))</f>
        <v>3017025.9009402553</v>
      </c>
      <c r="W4279" s="5">
        <f t="shared" si="606"/>
        <v>75425.647523506384</v>
      </c>
    </row>
    <row r="4280" spans="4:23" x14ac:dyDescent="0.25">
      <c r="D4280">
        <f t="shared" si="607"/>
        <v>4278</v>
      </c>
      <c r="E4280" s="3">
        <v>44009</v>
      </c>
      <c r="F4280" s="4">
        <v>0.25</v>
      </c>
      <c r="G4280">
        <v>20</v>
      </c>
      <c r="H4280">
        <v>3</v>
      </c>
      <c r="I4280" s="5">
        <f t="shared" si="602"/>
        <v>3</v>
      </c>
      <c r="J4280" s="22">
        <v>7.1759797686860035E-5</v>
      </c>
      <c r="K4280">
        <v>6.7819999999999998E-5</v>
      </c>
      <c r="L4280" s="5" cm="1">
        <f t="array" ref="L4280">_xlfn.IFS(I4280=0, 0, I4280&gt;34, 0, AND(I4280&gt;0, I4280&lt;35), VLOOKUP(I4280, $A$63:$C$96, 3))</f>
        <v>232</v>
      </c>
      <c r="M4280" s="5">
        <f t="shared" si="601"/>
        <v>340.85903901258519</v>
      </c>
      <c r="N4280" s="5">
        <v>233.75975154959517</v>
      </c>
      <c r="O4280" s="5">
        <f t="shared" si="608"/>
        <v>1910.4893999999999</v>
      </c>
      <c r="P4280" s="5">
        <f t="shared" si="609"/>
        <v>572.85903901258519</v>
      </c>
      <c r="Q4280" s="5">
        <f t="shared" si="603"/>
        <v>0</v>
      </c>
      <c r="R4280" s="5">
        <f>IF(O4280&gt;(P4280+U4280),O4280-P4280-U4280, 0)</f>
        <v>0</v>
      </c>
      <c r="S4280" s="5">
        <f t="shared" si="604"/>
        <v>0</v>
      </c>
      <c r="T4280" s="5">
        <f t="shared" si="605"/>
        <v>0</v>
      </c>
      <c r="U4280" s="5">
        <f>IF(O4280&gt;P4280,IF(V4279*($B$6/100)&gt;=O4280-P4280,(O4280-P4280), V4279*($B$6/100)), 0)</f>
        <v>1337.6303609874149</v>
      </c>
      <c r="V4280" s="5">
        <f>V4279+(T4280*($B$5/100))-(U4280/($B$6/100))</f>
        <v>3015115.0004245588</v>
      </c>
      <c r="W4280" s="5">
        <f t="shared" si="606"/>
        <v>75377.875010613963</v>
      </c>
    </row>
    <row r="4281" spans="4:23" x14ac:dyDescent="0.25">
      <c r="D4281">
        <f t="shared" si="607"/>
        <v>4279</v>
      </c>
      <c r="E4281" s="3">
        <v>44009</v>
      </c>
      <c r="F4281" s="4">
        <v>0.29166666666666669</v>
      </c>
      <c r="G4281">
        <v>30</v>
      </c>
      <c r="H4281">
        <v>3</v>
      </c>
      <c r="I4281" s="5">
        <f t="shared" si="602"/>
        <v>4</v>
      </c>
      <c r="J4281" s="22">
        <v>1.2124931333297041E-4</v>
      </c>
      <c r="K4281">
        <v>6.7659999999999999E-5</v>
      </c>
      <c r="L4281" s="5" cm="1">
        <f t="array" ref="L4281">_xlfn.IFS(I4281=0, 0, I4281&gt;34, 0, AND(I4281&gt;0, I4281&lt;35), VLOOKUP(I4281, $A$63:$C$96, 3))</f>
        <v>740</v>
      </c>
      <c r="M4281" s="5">
        <f t="shared" si="601"/>
        <v>575.93423833160955</v>
      </c>
      <c r="N4281" s="5">
        <v>249.75737655083299</v>
      </c>
      <c r="O4281" s="5">
        <f t="shared" si="608"/>
        <v>1905.9821999999999</v>
      </c>
      <c r="P4281" s="5">
        <f t="shared" si="609"/>
        <v>1315.9342383316095</v>
      </c>
      <c r="Q4281" s="5">
        <f t="shared" si="603"/>
        <v>0</v>
      </c>
      <c r="R4281" s="5">
        <f>IF(O4281&gt;(P4281+U4281),O4281-P4281-U4281, 0)</f>
        <v>0</v>
      </c>
      <c r="S4281" s="5">
        <f t="shared" si="604"/>
        <v>0</v>
      </c>
      <c r="T4281" s="5">
        <f t="shared" si="605"/>
        <v>0</v>
      </c>
      <c r="U4281" s="5">
        <f>IF(O4281&gt;P4281,IF(V4280*($B$6/100)&gt;=O4281-P4281,(O4281-P4281), V4280*($B$6/100)), 0)</f>
        <v>590.04796166839037</v>
      </c>
      <c r="V4281" s="5">
        <f>V4280+(T4281*($B$5/100))-(U4281/($B$6/100))</f>
        <v>3014272.0747650326</v>
      </c>
      <c r="W4281" s="5">
        <f t="shared" si="606"/>
        <v>75356.801869125818</v>
      </c>
    </row>
    <row r="4282" spans="4:23" x14ac:dyDescent="0.25">
      <c r="D4282">
        <f t="shared" si="607"/>
        <v>4280</v>
      </c>
      <c r="E4282" s="3">
        <v>44009</v>
      </c>
      <c r="F4282" s="4">
        <v>0.33333333333333331</v>
      </c>
      <c r="G4282">
        <v>40</v>
      </c>
      <c r="H4282">
        <v>3</v>
      </c>
      <c r="I4282" s="5">
        <f t="shared" si="602"/>
        <v>6</v>
      </c>
      <c r="J4282" s="22">
        <v>2.1775386884288563E-4</v>
      </c>
      <c r="K4282">
        <v>7.4259999999999997E-5</v>
      </c>
      <c r="L4282" s="5" cm="1">
        <f t="array" ref="L4282">_xlfn.IFS(I4282=0, 0, I4282&gt;34, 0, AND(I4282&gt;0, I4282&lt;35), VLOOKUP(I4282, $A$63:$C$96, 3))</f>
        <v>2980</v>
      </c>
      <c r="M4282" s="5">
        <f t="shared" si="601"/>
        <v>1034.3308770037067</v>
      </c>
      <c r="N4282" s="5">
        <v>319.69843384220576</v>
      </c>
      <c r="O4282" s="5">
        <f t="shared" si="608"/>
        <v>2091.9041999999999</v>
      </c>
      <c r="P4282" s="5">
        <f t="shared" si="609"/>
        <v>2091.9041999999999</v>
      </c>
      <c r="Q4282" s="5">
        <f t="shared" si="603"/>
        <v>487.20077413479089</v>
      </c>
      <c r="R4282" s="5">
        <f>IF(O4282&gt;(P4282+U4282),O4282-P4282-U4282, 0)</f>
        <v>0</v>
      </c>
      <c r="S4282" s="5">
        <f t="shared" si="604"/>
        <v>164.19629353966988</v>
      </c>
      <c r="T4282" s="5">
        <f t="shared" si="605"/>
        <v>1758.2303834640368</v>
      </c>
      <c r="U4282" s="5">
        <f>IF(O4282&gt;P4282,IF(V4281*($B$6/100)&gt;=O4282-P4282,(O4282-P4282), V4281*($B$6/100)), 0)</f>
        <v>0</v>
      </c>
      <c r="V4282" s="5">
        <f>V4281+(T4282*($B$5/100))-(U4282/($B$6/100))</f>
        <v>3015502.8360334574</v>
      </c>
      <c r="W4282" s="5">
        <f t="shared" si="606"/>
        <v>75387.570900836436</v>
      </c>
    </row>
    <row r="4283" spans="4:23" x14ac:dyDescent="0.25">
      <c r="D4283">
        <f t="shared" si="607"/>
        <v>4281</v>
      </c>
      <c r="E4283" s="3">
        <v>44009</v>
      </c>
      <c r="F4283" s="4">
        <v>0.375</v>
      </c>
      <c r="G4283">
        <v>40</v>
      </c>
      <c r="H4283">
        <v>2</v>
      </c>
      <c r="I4283" s="5">
        <f t="shared" si="602"/>
        <v>6</v>
      </c>
      <c r="J4283" s="22">
        <v>2.3754967510132978E-4</v>
      </c>
      <c r="K4283">
        <v>8.5499999999999991E-5</v>
      </c>
      <c r="L4283" s="5" cm="1">
        <f t="array" ref="L4283">_xlfn.IFS(I4283=0, 0, I4283&gt;34, 0, AND(I4283&gt;0, I4283&lt;35), VLOOKUP(I4283, $A$63:$C$96, 3))</f>
        <v>2980</v>
      </c>
      <c r="M4283" s="5">
        <f t="shared" si="601"/>
        <v>1128.3609567313165</v>
      </c>
      <c r="N4283" s="5">
        <v>457.59412781254258</v>
      </c>
      <c r="O4283" s="5">
        <f t="shared" si="608"/>
        <v>2408.5349999999999</v>
      </c>
      <c r="P4283" s="5">
        <f t="shared" si="609"/>
        <v>2408.5349999999999</v>
      </c>
      <c r="Q4283" s="5">
        <f t="shared" si="603"/>
        <v>487.20077413479089</v>
      </c>
      <c r="R4283" s="5">
        <f>IF(O4283&gt;(P4283+U4283),O4283-P4283-U4283, 0)</f>
        <v>0</v>
      </c>
      <c r="S4283" s="5">
        <f t="shared" si="604"/>
        <v>235.01916737390752</v>
      </c>
      <c r="T4283" s="5">
        <f t="shared" si="605"/>
        <v>1464.8067893574087</v>
      </c>
      <c r="U4283" s="5">
        <f>IF(O4283&gt;P4283,IF(V4282*($B$6/100)&gt;=O4283-P4283,(O4283-P4283), V4282*($B$6/100)), 0)</f>
        <v>0</v>
      </c>
      <c r="V4283" s="5">
        <f>V4282+(T4283*($B$5/100))-(U4283/($B$6/100))</f>
        <v>3016528.2007860076</v>
      </c>
      <c r="W4283" s="5">
        <f t="shared" si="606"/>
        <v>75413.205019650195</v>
      </c>
    </row>
    <row r="4284" spans="4:23" x14ac:dyDescent="0.25">
      <c r="D4284">
        <f t="shared" si="607"/>
        <v>4282</v>
      </c>
      <c r="E4284" s="3">
        <v>44009</v>
      </c>
      <c r="F4284" s="4">
        <v>0.41666666666666669</v>
      </c>
      <c r="G4284">
        <v>40</v>
      </c>
      <c r="H4284">
        <v>3</v>
      </c>
      <c r="I4284" s="5">
        <f t="shared" si="602"/>
        <v>6</v>
      </c>
      <c r="J4284" s="22">
        <v>3.2910527904663395E-4</v>
      </c>
      <c r="K4284">
        <v>9.7990000000000002E-5</v>
      </c>
      <c r="L4284" s="5" cm="1">
        <f t="array" ref="L4284">_xlfn.IFS(I4284=0, 0, I4284&gt;34, 0, AND(I4284&gt;0, I4284&lt;35), VLOOKUP(I4284, $A$63:$C$96, 3))</f>
        <v>2980</v>
      </c>
      <c r="M4284" s="5">
        <f t="shared" si="601"/>
        <v>1563.2500754715113</v>
      </c>
      <c r="N4284" s="5">
        <v>516.57090202329869</v>
      </c>
      <c r="O4284" s="5">
        <f t="shared" si="608"/>
        <v>2760.3783000000003</v>
      </c>
      <c r="P4284" s="5">
        <f t="shared" si="609"/>
        <v>2760.3783000000003</v>
      </c>
      <c r="Q4284" s="5">
        <f t="shared" si="603"/>
        <v>487.20077413479089</v>
      </c>
      <c r="R4284" s="5">
        <f>IF(O4284&gt;(P4284+U4284),O4284-P4284-U4284, 0)</f>
        <v>0</v>
      </c>
      <c r="S4284" s="5">
        <f t="shared" si="604"/>
        <v>265.30948695398962</v>
      </c>
      <c r="T4284" s="5">
        <f t="shared" si="605"/>
        <v>1517.5622885175212</v>
      </c>
      <c r="U4284" s="5">
        <f>IF(O4284&gt;P4284,IF(V4283*($B$6/100)&gt;=O4284-P4284,(O4284-P4284), V4283*($B$6/100)), 0)</f>
        <v>0</v>
      </c>
      <c r="V4284" s="5">
        <f>V4283+(T4284*($B$5/100))-(U4284/($B$6/100))</f>
        <v>3017590.4943879698</v>
      </c>
      <c r="W4284" s="5">
        <f t="shared" si="606"/>
        <v>75439.762359699249</v>
      </c>
    </row>
    <row r="4285" spans="4:23" x14ac:dyDescent="0.25">
      <c r="D4285">
        <f t="shared" si="607"/>
        <v>4283</v>
      </c>
      <c r="E4285" s="3">
        <v>44009</v>
      </c>
      <c r="F4285" s="4">
        <v>0.45833333333333331</v>
      </c>
      <c r="G4285">
        <v>40</v>
      </c>
      <c r="H4285">
        <v>5</v>
      </c>
      <c r="I4285" s="5">
        <f t="shared" si="602"/>
        <v>6</v>
      </c>
      <c r="J4285" s="22">
        <v>5.3201229319568648E-4</v>
      </c>
      <c r="K4285">
        <v>9.5600000000000006E-5</v>
      </c>
      <c r="L4285" s="5" cm="1">
        <f t="array" ref="L4285">_xlfn.IFS(I4285=0, 0, I4285&gt;34, 0, AND(I4285&gt;0, I4285&lt;35), VLOOKUP(I4285, $A$63:$C$96, 3))</f>
        <v>2980</v>
      </c>
      <c r="M4285" s="5">
        <f t="shared" si="601"/>
        <v>2527.0583926795111</v>
      </c>
      <c r="N4285" s="5">
        <v>484.61109358219608</v>
      </c>
      <c r="O4285" s="5">
        <f t="shared" si="608"/>
        <v>2693.0520000000001</v>
      </c>
      <c r="P4285" s="5">
        <f t="shared" si="609"/>
        <v>2693.0520000000001</v>
      </c>
      <c r="Q4285" s="5">
        <f t="shared" si="603"/>
        <v>487.20077413479089</v>
      </c>
      <c r="R4285" s="5">
        <f>IF(O4285&gt;(P4285+U4285),O4285-P4285-U4285, 0)</f>
        <v>0</v>
      </c>
      <c r="S4285" s="5">
        <f t="shared" si="604"/>
        <v>248.89501152100382</v>
      </c>
      <c r="T4285" s="5">
        <f t="shared" si="605"/>
        <v>2565.1113811585078</v>
      </c>
      <c r="U4285" s="5">
        <f>IF(O4285&gt;P4285,IF(V4284*($B$6/100)&gt;=O4285-P4285,(O4285-P4285), V4284*($B$6/100)), 0)</f>
        <v>0</v>
      </c>
      <c r="V4285" s="5">
        <f>V4284+(T4285*($B$5/100))-(U4285/($B$6/100))</f>
        <v>3019386.072354781</v>
      </c>
      <c r="W4285" s="5">
        <f t="shared" si="606"/>
        <v>75484.65180886953</v>
      </c>
    </row>
    <row r="4286" spans="4:23" x14ac:dyDescent="0.25">
      <c r="D4286">
        <f t="shared" si="607"/>
        <v>4284</v>
      </c>
      <c r="E4286" s="3">
        <v>44009</v>
      </c>
      <c r="F4286" s="4">
        <v>0.5</v>
      </c>
      <c r="G4286">
        <v>50</v>
      </c>
      <c r="H4286">
        <v>3</v>
      </c>
      <c r="I4286" s="5">
        <f t="shared" si="602"/>
        <v>7</v>
      </c>
      <c r="J4286" s="22">
        <v>4.1818640720963263E-4</v>
      </c>
      <c r="K4286">
        <v>8.515000000000001E-5</v>
      </c>
      <c r="L4286" s="5" cm="1">
        <f t="array" ref="L4286">_xlfn.IFS(I4286=0, 0, I4286&gt;34, 0, AND(I4286&gt;0, I4286&lt;35), VLOOKUP(I4286, $A$63:$C$96, 3))</f>
        <v>4800</v>
      </c>
      <c r="M4286" s="5">
        <f t="shared" si="601"/>
        <v>1986.3854342457551</v>
      </c>
      <c r="N4286" s="5">
        <v>481.64059261420903</v>
      </c>
      <c r="O4286" s="5">
        <f t="shared" si="608"/>
        <v>2398.6755000000003</v>
      </c>
      <c r="P4286" s="5">
        <f t="shared" si="609"/>
        <v>2398.6755000000003</v>
      </c>
      <c r="Q4286" s="5">
        <f t="shared" si="603"/>
        <v>487.20077413479089</v>
      </c>
      <c r="R4286" s="5">
        <f>IF(O4286&gt;(P4286+U4286),O4286-P4286-U4286, 0)</f>
        <v>0</v>
      </c>
      <c r="S4286" s="5">
        <f t="shared" si="604"/>
        <v>247.36936986227678</v>
      </c>
      <c r="T4286" s="5">
        <f t="shared" si="605"/>
        <v>4140.3405643834785</v>
      </c>
      <c r="U4286" s="5">
        <f>IF(O4286&gt;P4286,IF(V4285*($B$6/100)&gt;=O4286-P4286,(O4286-P4286), V4285*($B$6/100)), 0)</f>
        <v>0</v>
      </c>
      <c r="V4286" s="5">
        <f>V4285+(T4286*($B$5/100))-(U4286/($B$6/100))</f>
        <v>3022284.3107498493</v>
      </c>
      <c r="W4286" s="5">
        <f t="shared" si="606"/>
        <v>75557.107768746238</v>
      </c>
    </row>
    <row r="4287" spans="4:23" x14ac:dyDescent="0.25">
      <c r="D4287">
        <f t="shared" si="607"/>
        <v>4285</v>
      </c>
      <c r="E4287" s="3">
        <v>44009</v>
      </c>
      <c r="F4287" s="4">
        <v>0.54166666666666663</v>
      </c>
      <c r="G4287">
        <v>50</v>
      </c>
      <c r="H4287">
        <v>5</v>
      </c>
      <c r="I4287" s="5">
        <f t="shared" si="602"/>
        <v>7</v>
      </c>
      <c r="J4287" s="22">
        <v>4.62726971291132E-4</v>
      </c>
      <c r="K4287">
        <v>8.4089999999999989E-5</v>
      </c>
      <c r="L4287" s="5" cm="1">
        <f t="array" ref="L4287">_xlfn.IFS(I4287=0, 0, I4287&gt;34, 0, AND(I4287&gt;0, I4287&lt;35), VLOOKUP(I4287, $A$63:$C$96, 3))</f>
        <v>4800</v>
      </c>
      <c r="M4287" s="5">
        <f t="shared" si="601"/>
        <v>2197.9531136328769</v>
      </c>
      <c r="N4287" s="5">
        <v>474.67250984168214</v>
      </c>
      <c r="O4287" s="5">
        <f t="shared" si="608"/>
        <v>2368.8152999999998</v>
      </c>
      <c r="P4287" s="5">
        <f t="shared" si="609"/>
        <v>2368.8152999999998</v>
      </c>
      <c r="Q4287" s="5">
        <f t="shared" si="603"/>
        <v>487.20077413479089</v>
      </c>
      <c r="R4287" s="5">
        <f>IF(O4287&gt;(P4287+U4287),O4287-P4287-U4287, 0)</f>
        <v>0</v>
      </c>
      <c r="S4287" s="5">
        <f t="shared" si="604"/>
        <v>243.79058046823405</v>
      </c>
      <c r="T4287" s="5">
        <f t="shared" si="605"/>
        <v>4385.3472331646426</v>
      </c>
      <c r="U4287" s="5">
        <f>IF(O4287&gt;P4287,IF(V4286*($B$6/100)&gt;=O4287-P4287,(O4287-P4287), V4286*($B$6/100)), 0)</f>
        <v>0</v>
      </c>
      <c r="V4287" s="5">
        <f>V4286+(T4287*($B$5/100))-(U4287/($B$6/100))</f>
        <v>3025354.0538130645</v>
      </c>
      <c r="W4287" s="5">
        <f t="shared" si="606"/>
        <v>75633.851345326606</v>
      </c>
    </row>
    <row r="4288" spans="4:23" x14ac:dyDescent="0.25">
      <c r="D4288">
        <f t="shared" si="607"/>
        <v>4286</v>
      </c>
      <c r="E4288" s="3">
        <v>44009</v>
      </c>
      <c r="F4288" s="4">
        <v>0.58333333333333337</v>
      </c>
      <c r="G4288">
        <v>50</v>
      </c>
      <c r="H4288">
        <v>5</v>
      </c>
      <c r="I4288" s="5">
        <f t="shared" si="602"/>
        <v>7</v>
      </c>
      <c r="J4288" s="22">
        <v>5.6665495414796375E-4</v>
      </c>
      <c r="K4288">
        <v>7.7960000000000006E-5</v>
      </c>
      <c r="L4288" s="5" cm="1">
        <f t="array" ref="L4288">_xlfn.IFS(I4288=0, 0, I4288&gt;34, 0, AND(I4288&gt;0, I4288&lt;35), VLOOKUP(I4288, $A$63:$C$96, 3))</f>
        <v>4800</v>
      </c>
      <c r="M4288" s="5">
        <f t="shared" si="601"/>
        <v>2691.611032202828</v>
      </c>
      <c r="N4288" s="5">
        <v>441.72010743273046</v>
      </c>
      <c r="O4288" s="5">
        <f t="shared" si="608"/>
        <v>2196.1332000000002</v>
      </c>
      <c r="P4288" s="5">
        <f t="shared" si="609"/>
        <v>2196.1332000000002</v>
      </c>
      <c r="Q4288" s="5">
        <f t="shared" si="603"/>
        <v>487.20077413479089</v>
      </c>
      <c r="R4288" s="5">
        <f>IF(O4288&gt;(P4288+U4288),O4288-P4288-U4288, 0)</f>
        <v>0</v>
      </c>
      <c r="S4288" s="5">
        <f t="shared" si="604"/>
        <v>226.86631132574556</v>
      </c>
      <c r="T4288" s="5">
        <f t="shared" si="605"/>
        <v>5068.6115208770825</v>
      </c>
      <c r="U4288" s="5">
        <f>IF(O4288&gt;P4288,IF(V4287*($B$6/100)&gt;=O4288-P4288,(O4288-P4288), V4287*($B$6/100)), 0)</f>
        <v>0</v>
      </c>
      <c r="V4288" s="5">
        <f>V4287+(T4288*($B$5/100))-(U4288/($B$6/100))</f>
        <v>3028902.0818776786</v>
      </c>
      <c r="W4288" s="5">
        <f t="shared" si="606"/>
        <v>75722.552046941972</v>
      </c>
    </row>
    <row r="4289" spans="4:23" x14ac:dyDescent="0.25">
      <c r="D4289">
        <f t="shared" si="607"/>
        <v>4287</v>
      </c>
      <c r="E4289" s="3">
        <v>44009</v>
      </c>
      <c r="F4289" s="4">
        <v>0.625</v>
      </c>
      <c r="G4289">
        <v>50</v>
      </c>
      <c r="H4289">
        <v>2</v>
      </c>
      <c r="I4289" s="5">
        <f t="shared" si="602"/>
        <v>7</v>
      </c>
      <c r="J4289" s="22">
        <v>1.9795806258444149E-4</v>
      </c>
      <c r="K4289">
        <v>7.5439999999999996E-5</v>
      </c>
      <c r="L4289" s="5" cm="1">
        <f t="array" ref="L4289">_xlfn.IFS(I4289=0, 0, I4289&gt;34, 0, AND(I4289&gt;0, I4289&lt;35), VLOOKUP(I4289, $A$63:$C$96, 3))</f>
        <v>4800</v>
      </c>
      <c r="M4289" s="5">
        <f t="shared" si="601"/>
        <v>940.300797276097</v>
      </c>
      <c r="N4289" s="5">
        <v>409.77493948449722</v>
      </c>
      <c r="O4289" s="5">
        <f t="shared" si="608"/>
        <v>2125.1447999999996</v>
      </c>
      <c r="P4289" s="5">
        <f t="shared" si="609"/>
        <v>2125.1447999999996</v>
      </c>
      <c r="Q4289" s="5">
        <f t="shared" si="603"/>
        <v>487.20077413479089</v>
      </c>
      <c r="R4289" s="5">
        <f>IF(O4289&gt;(P4289+U4289),O4289-P4289-U4289, 0)</f>
        <v>0</v>
      </c>
      <c r="S4289" s="5">
        <f t="shared" si="604"/>
        <v>210.45935521225056</v>
      </c>
      <c r="T4289" s="5">
        <f t="shared" si="605"/>
        <v>3404.6966420638469</v>
      </c>
      <c r="U4289" s="5">
        <f>IF(O4289&gt;P4289,IF(V4288*($B$6/100)&gt;=O4289-P4289,(O4289-P4289), V4288*($B$6/100)), 0)</f>
        <v>0</v>
      </c>
      <c r="V4289" s="5">
        <f>V4288+(T4289*($B$5/100))-(U4289/($B$6/100))</f>
        <v>3031285.3695271234</v>
      </c>
      <c r="W4289" s="5">
        <f t="shared" si="606"/>
        <v>75782.134238178085</v>
      </c>
    </row>
    <row r="4290" spans="4:23" x14ac:dyDescent="0.25">
      <c r="D4290">
        <f t="shared" si="607"/>
        <v>4288</v>
      </c>
      <c r="E4290" s="3">
        <v>44009</v>
      </c>
      <c r="F4290" s="4">
        <v>0.66666666666666663</v>
      </c>
      <c r="G4290">
        <v>30</v>
      </c>
      <c r="H4290">
        <v>1</v>
      </c>
      <c r="I4290" s="5">
        <f t="shared" si="602"/>
        <v>4</v>
      </c>
      <c r="J4290" s="22">
        <v>1.6084092584985871E-4</v>
      </c>
      <c r="K4290">
        <v>7.538E-5</v>
      </c>
      <c r="L4290" s="5" cm="1">
        <f t="array" ref="L4290">_xlfn.IFS(I4290=0, 0, I4290&gt;34, 0, AND(I4290&gt;0, I4290&lt;35), VLOOKUP(I4290, $A$63:$C$96, 3))</f>
        <v>740</v>
      </c>
      <c r="M4290" s="5">
        <f t="shared" si="601"/>
        <v>763.99439778682893</v>
      </c>
      <c r="N4290" s="5">
        <v>392.80636115187855</v>
      </c>
      <c r="O4290" s="5">
        <f t="shared" si="608"/>
        <v>2123.4546</v>
      </c>
      <c r="P4290" s="5">
        <f t="shared" si="609"/>
        <v>1503.9943977868288</v>
      </c>
      <c r="Q4290" s="5">
        <f t="shared" si="603"/>
        <v>0</v>
      </c>
      <c r="R4290" s="5">
        <f>IF(O4290&gt;(P4290+U4290),O4290-P4290-U4290, 0)</f>
        <v>0</v>
      </c>
      <c r="S4290" s="5">
        <f t="shared" si="604"/>
        <v>0</v>
      </c>
      <c r="T4290" s="5">
        <f t="shared" si="605"/>
        <v>0</v>
      </c>
      <c r="U4290" s="5">
        <f>IF(O4290&gt;P4290,IF(V4289*($B$6/100)&gt;=O4290-P4290,(O4290-P4290), V4289*($B$6/100)), 0)</f>
        <v>619.46020221317121</v>
      </c>
      <c r="V4290" s="5">
        <f>V4289+(T4290*($B$5/100))-(U4290/($B$6/100))</f>
        <v>3030400.4263811046</v>
      </c>
      <c r="W4290" s="5">
        <f t="shared" si="606"/>
        <v>75760.010659527616</v>
      </c>
    </row>
    <row r="4291" spans="4:23" x14ac:dyDescent="0.25">
      <c r="D4291">
        <f t="shared" si="607"/>
        <v>4289</v>
      </c>
      <c r="E4291" s="3">
        <v>44009</v>
      </c>
      <c r="F4291" s="4">
        <v>0.70833333333333337</v>
      </c>
      <c r="G4291">
        <v>20</v>
      </c>
      <c r="H4291">
        <v>6</v>
      </c>
      <c r="I4291" s="5">
        <f t="shared" si="602"/>
        <v>3</v>
      </c>
      <c r="J4291" s="22">
        <v>2.7961576340052361E-4</v>
      </c>
      <c r="K4291">
        <v>8.5179999999999994E-5</v>
      </c>
      <c r="L4291" s="5" cm="1">
        <f t="array" ref="L4291">_xlfn.IFS(I4291=0, 0, I4291&gt;34, 0, AND(I4291&gt;0, I4291&lt;35), VLOOKUP(I4291, $A$63:$C$96, 3))</f>
        <v>232</v>
      </c>
      <c r="M4291" s="5">
        <f t="shared" ref="M4291:M4354" si="610">$B$11*$B$4*J4291*1000</f>
        <v>1328.1748761524873</v>
      </c>
      <c r="N4291" s="5">
        <v>453.8018245872521</v>
      </c>
      <c r="O4291" s="5">
        <f t="shared" si="608"/>
        <v>2399.5205999999998</v>
      </c>
      <c r="P4291" s="5">
        <f t="shared" si="609"/>
        <v>1560.1748761524873</v>
      </c>
      <c r="Q4291" s="5">
        <f t="shared" si="603"/>
        <v>0</v>
      </c>
      <c r="R4291" s="5">
        <f>IF(O4291&gt;(P4291+U4291),O4291-P4291-U4291, 0)</f>
        <v>0</v>
      </c>
      <c r="S4291" s="5">
        <f t="shared" si="604"/>
        <v>0</v>
      </c>
      <c r="T4291" s="5">
        <f t="shared" si="605"/>
        <v>0</v>
      </c>
      <c r="U4291" s="5">
        <f>IF(O4291&gt;P4291,IF(V4290*($B$6/100)&gt;=O4291-P4291,(O4291-P4291), V4290*($B$6/100)), 0)</f>
        <v>839.34572384751255</v>
      </c>
      <c r="V4291" s="5">
        <f>V4290+(T4291*($B$5/100))-(U4291/($B$6/100))</f>
        <v>3029201.3610613225</v>
      </c>
      <c r="W4291" s="5">
        <f t="shared" si="606"/>
        <v>75730.03402653306</v>
      </c>
    </row>
    <row r="4292" spans="4:23" x14ac:dyDescent="0.25">
      <c r="D4292">
        <f t="shared" si="607"/>
        <v>4290</v>
      </c>
      <c r="E4292" s="3">
        <v>44009</v>
      </c>
      <c r="F4292" s="4">
        <v>0.75</v>
      </c>
      <c r="G4292">
        <v>50</v>
      </c>
      <c r="H4292">
        <v>8</v>
      </c>
      <c r="I4292" s="5">
        <f t="shared" ref="I4292:I4355" si="611">ROUND((G4292/10)*((LN(99/0.03)/(LN(10/0.03)))),0)</f>
        <v>7</v>
      </c>
      <c r="J4292" s="22">
        <v>2.771412876182181E-4</v>
      </c>
      <c r="K4292">
        <v>1.1881000000000001E-4</v>
      </c>
      <c r="L4292" s="5" cm="1">
        <f t="array" ref="L4292">_xlfn.IFS(I4292=0, 0, I4292&gt;34, 0, AND(I4292&gt;0, I4292&lt;35), VLOOKUP(I4292, $A$63:$C$96, 3))</f>
        <v>4800</v>
      </c>
      <c r="M4292" s="5">
        <f t="shared" si="610"/>
        <v>1316.421116186536</v>
      </c>
      <c r="N4292" s="5">
        <v>550.80593964874856</v>
      </c>
      <c r="O4292" s="5">
        <f t="shared" si="608"/>
        <v>3346.8777000000005</v>
      </c>
      <c r="P4292" s="5">
        <f t="shared" si="609"/>
        <v>3346.8777000000005</v>
      </c>
      <c r="Q4292" s="5">
        <f t="shared" ref="Q4292:Q4355" si="612">IF((L4292+M4292-P4292)&lt;($B$8/100)*$B$3,L4292+M4292-P4292,($B$8/100)*$B$3)</f>
        <v>487.20077413479089</v>
      </c>
      <c r="R4292" s="5">
        <f>IF(O4292&gt;(P4292+U4292),O4292-P4292-U4292, 0)</f>
        <v>0</v>
      </c>
      <c r="S4292" s="5">
        <f t="shared" ref="S4292:S4355" si="613">IF((IF((L4292+M4292)&gt;O4292,L4292+M4292-P4292-Q4292,0))&lt;((N4292*3.595182*($B$7/100))/($B$5/100)),L4292+M4292-P4292-Q4292, N4292*3.595182*($B$7/100)/($B$5/100))</f>
        <v>282.89251424546677</v>
      </c>
      <c r="T4292" s="5">
        <f t="shared" ref="T4292:T4355" si="614">((L4292+M4292)-P4292-S4292)</f>
        <v>2486.6509019410687</v>
      </c>
      <c r="U4292" s="5">
        <f>IF(O4292&gt;P4292,IF(V4291*($B$6/100)&gt;=O4292-P4292,(O4292-P4292), V4291*($B$6/100)), 0)</f>
        <v>0</v>
      </c>
      <c r="V4292" s="5">
        <f>V4291+(T4292*($B$5/100))-(U4292/($B$6/100))</f>
        <v>3030942.0166926812</v>
      </c>
      <c r="W4292" s="5">
        <f t="shared" ref="W4292:W4355" si="615">V4292/40</f>
        <v>75773.550417317034</v>
      </c>
    </row>
    <row r="4293" spans="4:23" x14ac:dyDescent="0.25">
      <c r="D4293">
        <f t="shared" ref="D4293:D4356" si="616">D4292+1</f>
        <v>4291</v>
      </c>
      <c r="E4293" s="3">
        <v>44009</v>
      </c>
      <c r="F4293" s="4">
        <v>0.79166666666666663</v>
      </c>
      <c r="G4293">
        <v>40</v>
      </c>
      <c r="H4293">
        <v>10</v>
      </c>
      <c r="I4293" s="5">
        <f t="shared" si="611"/>
        <v>6</v>
      </c>
      <c r="J4293" s="22">
        <v>2.3754967510132978E-4</v>
      </c>
      <c r="K4293">
        <v>1.3452000000000001E-4</v>
      </c>
      <c r="L4293" s="5" cm="1">
        <f t="array" ref="L4293">_xlfn.IFS(I4293=0, 0, I4293&gt;34, 0, AND(I4293&gt;0, I4293&lt;35), VLOOKUP(I4293, $A$63:$C$96, 3))</f>
        <v>2980</v>
      </c>
      <c r="M4293" s="5">
        <f t="shared" si="610"/>
        <v>1128.3609567313165</v>
      </c>
      <c r="N4293" s="5">
        <v>594.82388714337094</v>
      </c>
      <c r="O4293" s="5">
        <f t="shared" ref="O4293:O4356" si="617">$B$2*K4293*1000</f>
        <v>3789.4284000000002</v>
      </c>
      <c r="P4293" s="5">
        <f t="shared" ref="P4293:P4356" si="618">IF(O4293&gt;=(L4293+M4293),L4293+M4293,O4293)</f>
        <v>3789.4284000000002</v>
      </c>
      <c r="Q4293" s="5">
        <f t="shared" si="612"/>
        <v>318.9325567313158</v>
      </c>
      <c r="R4293" s="5">
        <f>IF(O4293&gt;(P4293+U4293),O4293-P4293-U4293, 0)</f>
        <v>0</v>
      </c>
      <c r="S4293" s="5">
        <f t="shared" si="613"/>
        <v>0</v>
      </c>
      <c r="T4293" s="5">
        <f t="shared" si="614"/>
        <v>318.9325567313158</v>
      </c>
      <c r="U4293" s="5">
        <f>IF(O4293&gt;P4293,IF(V4292*($B$6/100)&gt;=O4293-P4293,(O4293-P4293), V4292*($B$6/100)), 0)</f>
        <v>0</v>
      </c>
      <c r="V4293" s="5">
        <f>V4292+(T4293*($B$5/100))-(U4293/($B$6/100))</f>
        <v>3031165.2694823933</v>
      </c>
      <c r="W4293" s="5">
        <f t="shared" si="615"/>
        <v>75779.131737059826</v>
      </c>
    </row>
    <row r="4294" spans="4:23" x14ac:dyDescent="0.25">
      <c r="D4294">
        <f t="shared" si="616"/>
        <v>4292</v>
      </c>
      <c r="E4294" s="3">
        <v>44009</v>
      </c>
      <c r="F4294" s="4">
        <v>0.83333333333333337</v>
      </c>
      <c r="G4294">
        <v>30</v>
      </c>
      <c r="H4294">
        <v>5</v>
      </c>
      <c r="I4294" s="5">
        <f t="shared" si="611"/>
        <v>4</v>
      </c>
      <c r="J4294" s="22">
        <v>7.9183225033776597E-5</v>
      </c>
      <c r="K4294">
        <v>1.3574E-4</v>
      </c>
      <c r="L4294" s="5" cm="1">
        <f t="array" ref="L4294">_xlfn.IFS(I4294=0, 0, I4294&gt;34, 0, AND(I4294&gt;0, I4294&lt;35), VLOOKUP(I4294, $A$63:$C$96, 3))</f>
        <v>740</v>
      </c>
      <c r="M4294" s="5">
        <f t="shared" si="610"/>
        <v>376.12031891043887</v>
      </c>
      <c r="N4294" s="5">
        <v>598.87320486680608</v>
      </c>
      <c r="O4294" s="5">
        <f t="shared" si="617"/>
        <v>3823.7957999999999</v>
      </c>
      <c r="P4294" s="5">
        <f t="shared" si="618"/>
        <v>1116.120318910439</v>
      </c>
      <c r="Q4294" s="5">
        <f t="shared" si="612"/>
        <v>0</v>
      </c>
      <c r="R4294" s="5">
        <f>IF(O4294&gt;(P4294+U4294),O4294-P4294-U4294, 0)</f>
        <v>0</v>
      </c>
      <c r="S4294" s="5">
        <f t="shared" si="613"/>
        <v>0</v>
      </c>
      <c r="T4294" s="5">
        <f t="shared" si="614"/>
        <v>0</v>
      </c>
      <c r="U4294" s="5">
        <f>IF(O4294&gt;P4294,IF(V4293*($B$6/100)&gt;=O4294-P4294,(O4294-P4294), V4293*($B$6/100)), 0)</f>
        <v>2707.6754810895609</v>
      </c>
      <c r="V4294" s="5">
        <f>V4293+(T4294*($B$5/100))-(U4294/($B$6/100))</f>
        <v>3027297.1616522651</v>
      </c>
      <c r="W4294" s="5">
        <f t="shared" si="615"/>
        <v>75682.429041306634</v>
      </c>
    </row>
    <row r="4295" spans="4:23" x14ac:dyDescent="0.25">
      <c r="D4295">
        <f t="shared" si="616"/>
        <v>4293</v>
      </c>
      <c r="E4295" s="3">
        <v>44009</v>
      </c>
      <c r="F4295" s="4">
        <v>0.875</v>
      </c>
      <c r="G4295">
        <v>30</v>
      </c>
      <c r="H4295">
        <v>2</v>
      </c>
      <c r="I4295" s="5">
        <f t="shared" si="611"/>
        <v>4</v>
      </c>
      <c r="J4295" s="22">
        <v>1.2372378911527593E-5</v>
      </c>
      <c r="K4295">
        <v>1.3752999999999997E-4</v>
      </c>
      <c r="L4295" s="5" cm="1">
        <f t="array" ref="L4295">_xlfn.IFS(I4295=0, 0, I4295&gt;34, 0, AND(I4295&gt;0, I4295&lt;35), VLOOKUP(I4295, $A$63:$C$96, 3))</f>
        <v>740</v>
      </c>
      <c r="M4295" s="5">
        <f t="shared" si="610"/>
        <v>58.768799829756063</v>
      </c>
      <c r="N4295" s="5">
        <v>502.92180133210269</v>
      </c>
      <c r="O4295" s="5">
        <f t="shared" si="617"/>
        <v>3874.2200999999991</v>
      </c>
      <c r="P4295" s="5">
        <f t="shared" si="618"/>
        <v>798.76879982975606</v>
      </c>
      <c r="Q4295" s="5">
        <f t="shared" si="612"/>
        <v>0</v>
      </c>
      <c r="R4295" s="5">
        <f>IF(O4295&gt;(P4295+U4295),O4295-P4295-U4295, 0)</f>
        <v>0</v>
      </c>
      <c r="S4295" s="5">
        <f t="shared" si="613"/>
        <v>0</v>
      </c>
      <c r="T4295" s="5">
        <f t="shared" si="614"/>
        <v>0</v>
      </c>
      <c r="U4295" s="5">
        <f>IF(O4295&gt;P4295,IF(V4294*($B$6/100)&gt;=O4295-P4295,(O4295-P4295), V4294*($B$6/100)), 0)</f>
        <v>3075.451300170243</v>
      </c>
      <c r="V4295" s="5">
        <f>V4294+(T4295*($B$5/100))-(U4295/($B$6/100))</f>
        <v>3022903.6597948791</v>
      </c>
      <c r="W4295" s="5">
        <f t="shared" si="615"/>
        <v>75572.591494871973</v>
      </c>
    </row>
    <row r="4296" spans="4:23" x14ac:dyDescent="0.25">
      <c r="D4296">
        <f t="shared" si="616"/>
        <v>4294</v>
      </c>
      <c r="E4296" s="3">
        <v>44009</v>
      </c>
      <c r="F4296" s="4">
        <v>0.91666666666666663</v>
      </c>
      <c r="G4296">
        <v>50</v>
      </c>
      <c r="H4296">
        <v>0</v>
      </c>
      <c r="I4296" s="5">
        <f t="shared" si="611"/>
        <v>7</v>
      </c>
      <c r="J4296" s="22">
        <v>0</v>
      </c>
      <c r="K4296">
        <v>1.3690000000000002E-4</v>
      </c>
      <c r="L4296" s="5" cm="1">
        <f t="array" ref="L4296">_xlfn.IFS(I4296=0, 0, I4296&gt;34, 0, AND(I4296&gt;0, I4296&lt;35), VLOOKUP(I4296, $A$63:$C$96, 3))</f>
        <v>4800</v>
      </c>
      <c r="M4296" s="5">
        <f t="shared" si="610"/>
        <v>0</v>
      </c>
      <c r="N4296" s="5">
        <v>427.94548992685139</v>
      </c>
      <c r="O4296" s="5">
        <f t="shared" si="617"/>
        <v>3856.4730000000009</v>
      </c>
      <c r="P4296" s="5">
        <f t="shared" si="618"/>
        <v>3856.4730000000009</v>
      </c>
      <c r="Q4296" s="5">
        <f t="shared" si="612"/>
        <v>487.20077413479089</v>
      </c>
      <c r="R4296" s="5">
        <f>IF(O4296&gt;(P4296+U4296),O4296-P4296-U4296, 0)</f>
        <v>0</v>
      </c>
      <c r="S4296" s="5">
        <f t="shared" si="613"/>
        <v>219.7917031951711</v>
      </c>
      <c r="T4296" s="5">
        <f t="shared" si="614"/>
        <v>723.73529680482807</v>
      </c>
      <c r="U4296" s="5">
        <f>IF(O4296&gt;P4296,IF(V4295*($B$6/100)&gt;=O4296-P4296,(O4296-P4296), V4295*($B$6/100)), 0)</f>
        <v>0</v>
      </c>
      <c r="V4296" s="5">
        <f>V4295+(T4296*($B$5/100))-(U4296/($B$6/100))</f>
        <v>3023410.2745026425</v>
      </c>
      <c r="W4296" s="5">
        <f t="shared" si="615"/>
        <v>75585.256862566064</v>
      </c>
    </row>
    <row r="4297" spans="4:23" x14ac:dyDescent="0.25">
      <c r="D4297">
        <f t="shared" si="616"/>
        <v>4295</v>
      </c>
      <c r="E4297" s="3">
        <v>44009</v>
      </c>
      <c r="F4297" s="4">
        <v>0.95833333333333337</v>
      </c>
      <c r="G4297">
        <v>30</v>
      </c>
      <c r="H4297">
        <v>0</v>
      </c>
      <c r="I4297" s="5">
        <f t="shared" si="611"/>
        <v>4</v>
      </c>
      <c r="J4297" s="22">
        <v>0</v>
      </c>
      <c r="K4297">
        <v>1.4061999999999999E-4</v>
      </c>
      <c r="L4297" s="5" cm="1">
        <f t="array" ref="L4297">_xlfn.IFS(I4297=0, 0, I4297&gt;34, 0, AND(I4297&gt;0, I4297&lt;35), VLOOKUP(I4297, $A$63:$C$96, 3))</f>
        <v>740</v>
      </c>
      <c r="M4297" s="5">
        <f t="shared" si="610"/>
        <v>0</v>
      </c>
      <c r="N4297" s="5">
        <v>394.96079363441459</v>
      </c>
      <c r="O4297" s="5">
        <f t="shared" si="617"/>
        <v>3961.2653999999998</v>
      </c>
      <c r="P4297" s="5">
        <f t="shared" si="618"/>
        <v>740</v>
      </c>
      <c r="Q4297" s="5">
        <f t="shared" si="612"/>
        <v>0</v>
      </c>
      <c r="R4297" s="5">
        <f>IF(O4297&gt;(P4297+U4297),O4297-P4297-U4297, 0)</f>
        <v>0</v>
      </c>
      <c r="S4297" s="5">
        <f t="shared" si="613"/>
        <v>0</v>
      </c>
      <c r="T4297" s="5">
        <f t="shared" si="614"/>
        <v>0</v>
      </c>
      <c r="U4297" s="5">
        <f>IF(O4297&gt;P4297,IF(V4296*($B$6/100)&gt;=O4297-P4297,(O4297-P4297), V4296*($B$6/100)), 0)</f>
        <v>3221.2653999999998</v>
      </c>
      <c r="V4297" s="5">
        <f>V4296+(T4297*($B$5/100))-(U4297/($B$6/100))</f>
        <v>3018808.4667883567</v>
      </c>
      <c r="W4297" s="5">
        <f t="shared" si="615"/>
        <v>75470.211669708922</v>
      </c>
    </row>
    <row r="4298" spans="4:23" x14ac:dyDescent="0.25">
      <c r="D4298">
        <f t="shared" si="616"/>
        <v>4296</v>
      </c>
      <c r="E4298" s="3">
        <v>44010</v>
      </c>
      <c r="F4298" s="4">
        <v>0</v>
      </c>
      <c r="G4298">
        <v>20</v>
      </c>
      <c r="H4298">
        <v>0</v>
      </c>
      <c r="I4298" s="5">
        <f t="shared" si="611"/>
        <v>3</v>
      </c>
      <c r="J4298" s="22">
        <v>0</v>
      </c>
      <c r="K4298">
        <v>1.3215999999999998E-4</v>
      </c>
      <c r="L4298" s="5" cm="1">
        <f t="array" ref="L4298">_xlfn.IFS(I4298=0, 0, I4298&gt;34, 0, AND(I4298&gt;0, I4298&lt;35), VLOOKUP(I4298, $A$63:$C$96, 3))</f>
        <v>232</v>
      </c>
      <c r="M4298" s="5">
        <f t="shared" si="610"/>
        <v>0</v>
      </c>
      <c r="N4298" s="5">
        <v>367.97381644624284</v>
      </c>
      <c r="O4298" s="5">
        <f t="shared" si="617"/>
        <v>3722.9471999999996</v>
      </c>
      <c r="P4298" s="5">
        <f t="shared" si="618"/>
        <v>232</v>
      </c>
      <c r="Q4298" s="5">
        <f t="shared" si="612"/>
        <v>0</v>
      </c>
      <c r="R4298" s="5">
        <f>IF(O4298&gt;(P4298+U4298),O4298-P4298-U4298, 0)</f>
        <v>0</v>
      </c>
      <c r="S4298" s="5">
        <f t="shared" si="613"/>
        <v>0</v>
      </c>
      <c r="T4298" s="5">
        <f t="shared" si="614"/>
        <v>0</v>
      </c>
      <c r="U4298" s="5">
        <f>IF(O4298&gt;P4298,IF(V4297*($B$6/100)&gt;=O4298-P4298,(O4298-P4298), V4297*($B$6/100)), 0)</f>
        <v>3490.9471999999996</v>
      </c>
      <c r="V4298" s="5">
        <f>V4297+(T4298*($B$5/100))-(U4298/($B$6/100))</f>
        <v>3013821.399359785</v>
      </c>
      <c r="W4298" s="5">
        <f t="shared" si="615"/>
        <v>75345.534983994628</v>
      </c>
    </row>
    <row r="4299" spans="4:23" x14ac:dyDescent="0.25">
      <c r="D4299">
        <f t="shared" si="616"/>
        <v>4297</v>
      </c>
      <c r="E4299" s="3">
        <v>44010</v>
      </c>
      <c r="F4299" s="4">
        <v>4.1666666666666664E-2</v>
      </c>
      <c r="G4299">
        <v>40</v>
      </c>
      <c r="H4299">
        <v>0</v>
      </c>
      <c r="I4299" s="5">
        <f t="shared" si="611"/>
        <v>6</v>
      </c>
      <c r="J4299" s="22">
        <v>0</v>
      </c>
      <c r="K4299">
        <v>1.1016E-4</v>
      </c>
      <c r="L4299" s="5" cm="1">
        <f t="array" ref="L4299">_xlfn.IFS(I4299=0, 0, I4299&gt;34, 0, AND(I4299&gt;0, I4299&lt;35), VLOOKUP(I4299, $A$63:$C$96, 3))</f>
        <v>2980</v>
      </c>
      <c r="M4299" s="5">
        <f t="shared" si="610"/>
        <v>0</v>
      </c>
      <c r="N4299" s="5">
        <v>320.98618228032183</v>
      </c>
      <c r="O4299" s="5">
        <f t="shared" si="617"/>
        <v>3103.2071999999998</v>
      </c>
      <c r="P4299" s="5">
        <f t="shared" si="618"/>
        <v>2980</v>
      </c>
      <c r="Q4299" s="5">
        <f t="shared" si="612"/>
        <v>0</v>
      </c>
      <c r="R4299" s="5">
        <f>IF(O4299&gt;(P4299+U4299),O4299-P4299-U4299, 0)</f>
        <v>0</v>
      </c>
      <c r="S4299" s="5">
        <f t="shared" si="613"/>
        <v>0</v>
      </c>
      <c r="T4299" s="5">
        <f t="shared" si="614"/>
        <v>0</v>
      </c>
      <c r="U4299" s="5">
        <f>IF(O4299&gt;P4299,IF(V4298*($B$6/100)&gt;=O4299-P4299,(O4299-P4299), V4298*($B$6/100)), 0)</f>
        <v>123.20719999999983</v>
      </c>
      <c r="V4299" s="5">
        <f>V4298+(T4299*($B$5/100))-(U4299/($B$6/100))</f>
        <v>3013645.3890740708</v>
      </c>
      <c r="W4299" s="5">
        <f t="shared" si="615"/>
        <v>75341.134726851771</v>
      </c>
    </row>
    <row r="4300" spans="4:23" x14ac:dyDescent="0.25">
      <c r="D4300">
        <f t="shared" si="616"/>
        <v>4298</v>
      </c>
      <c r="E4300" s="3">
        <v>44010</v>
      </c>
      <c r="F4300" s="4">
        <v>8.3333333333333329E-2</v>
      </c>
      <c r="G4300">
        <v>40</v>
      </c>
      <c r="H4300">
        <v>0</v>
      </c>
      <c r="I4300" s="5">
        <f t="shared" si="611"/>
        <v>6</v>
      </c>
      <c r="J4300" s="22">
        <v>0</v>
      </c>
      <c r="K4300">
        <v>8.9700000000000012E-5</v>
      </c>
      <c r="L4300" s="5" cm="1">
        <f t="array" ref="L4300">_xlfn.IFS(I4300=0, 0, I4300&gt;34, 0, AND(I4300&gt;0, I4300&lt;35), VLOOKUP(I4300, $A$63:$C$96, 3))</f>
        <v>2980</v>
      </c>
      <c r="M4300" s="5">
        <f t="shared" si="610"/>
        <v>0</v>
      </c>
      <c r="N4300" s="5">
        <v>263.00346215561422</v>
      </c>
      <c r="O4300" s="5">
        <f t="shared" si="617"/>
        <v>2526.8490000000002</v>
      </c>
      <c r="P4300" s="5">
        <f t="shared" si="618"/>
        <v>2526.8490000000002</v>
      </c>
      <c r="Q4300" s="5">
        <f t="shared" si="612"/>
        <v>453.15099999999984</v>
      </c>
      <c r="R4300" s="5">
        <f>IF(O4300&gt;(P4300+U4300),O4300-P4300-U4300, 0)</f>
        <v>0</v>
      </c>
      <c r="S4300" s="5">
        <f t="shared" si="613"/>
        <v>0</v>
      </c>
      <c r="T4300" s="5">
        <f t="shared" si="614"/>
        <v>453.15099999999984</v>
      </c>
      <c r="U4300" s="5">
        <f>IF(O4300&gt;P4300,IF(V4299*($B$6/100)&gt;=O4300-P4300,(O4300-P4300), V4299*($B$6/100)), 0)</f>
        <v>0</v>
      </c>
      <c r="V4300" s="5">
        <f>V4299+(T4300*($B$5/100))-(U4300/($B$6/100))</f>
        <v>3013962.5947740707</v>
      </c>
      <c r="W4300" s="5">
        <f t="shared" si="615"/>
        <v>75349.064869351772</v>
      </c>
    </row>
    <row r="4301" spans="4:23" x14ac:dyDescent="0.25">
      <c r="D4301">
        <f t="shared" si="616"/>
        <v>4299</v>
      </c>
      <c r="E4301" s="3">
        <v>44010</v>
      </c>
      <c r="F4301" s="4">
        <v>0.125</v>
      </c>
      <c r="G4301">
        <v>40</v>
      </c>
      <c r="H4301">
        <v>0</v>
      </c>
      <c r="I4301" s="5">
        <f t="shared" si="611"/>
        <v>6</v>
      </c>
      <c r="J4301" s="22">
        <v>0</v>
      </c>
      <c r="K4301">
        <v>7.8399999999999995E-5</v>
      </c>
      <c r="L4301" s="5" cm="1">
        <f t="array" ref="L4301">_xlfn.IFS(I4301=0, 0, I4301&gt;34, 0, AND(I4301&gt;0, I4301&lt;35), VLOOKUP(I4301, $A$63:$C$96, 3))</f>
        <v>2980</v>
      </c>
      <c r="M4301" s="5">
        <f t="shared" si="610"/>
        <v>0</v>
      </c>
      <c r="N4301" s="5">
        <v>261.01810574473927</v>
      </c>
      <c r="O4301" s="5">
        <f t="shared" si="617"/>
        <v>2208.5279999999998</v>
      </c>
      <c r="P4301" s="5">
        <f t="shared" si="618"/>
        <v>2208.5279999999998</v>
      </c>
      <c r="Q4301" s="5">
        <f t="shared" si="612"/>
        <v>487.20077413479089</v>
      </c>
      <c r="R4301" s="5">
        <f>IF(O4301&gt;(P4301+U4301),O4301-P4301-U4301, 0)</f>
        <v>0</v>
      </c>
      <c r="S4301" s="5">
        <f t="shared" si="613"/>
        <v>134.05822792108333</v>
      </c>
      <c r="T4301" s="5">
        <f t="shared" si="614"/>
        <v>637.41377207891685</v>
      </c>
      <c r="U4301" s="5">
        <f>IF(O4301&gt;P4301,IF(V4300*($B$6/100)&gt;=O4301-P4301,(O4301-P4301), V4300*($B$6/100)), 0)</f>
        <v>0</v>
      </c>
      <c r="V4301" s="5">
        <f>V4300+(T4301*($B$5/100))-(U4301/($B$6/100))</f>
        <v>3014408.7844145261</v>
      </c>
      <c r="W4301" s="5">
        <f t="shared" si="615"/>
        <v>75360.219610363158</v>
      </c>
    </row>
    <row r="4302" spans="4:23" x14ac:dyDescent="0.25">
      <c r="D4302">
        <f t="shared" si="616"/>
        <v>4300</v>
      </c>
      <c r="E4302" s="3">
        <v>44010</v>
      </c>
      <c r="F4302" s="4">
        <v>0.16666666666666666</v>
      </c>
      <c r="G4302">
        <v>40</v>
      </c>
      <c r="H4302">
        <v>0</v>
      </c>
      <c r="I4302" s="5">
        <f t="shared" si="611"/>
        <v>6</v>
      </c>
      <c r="J4302" s="22">
        <v>0</v>
      </c>
      <c r="K4302">
        <v>7.1970000000000004E-5</v>
      </c>
      <c r="L4302" s="5" cm="1">
        <f t="array" ref="L4302">_xlfn.IFS(I4302=0, 0, I4302&gt;34, 0, AND(I4302&gt;0, I4302&lt;35), VLOOKUP(I4302, $A$63:$C$96, 3))</f>
        <v>2980</v>
      </c>
      <c r="M4302" s="5">
        <f t="shared" si="610"/>
        <v>0</v>
      </c>
      <c r="N4302" s="5">
        <v>249.03126819398801</v>
      </c>
      <c r="O4302" s="5">
        <f t="shared" si="617"/>
        <v>2027.3949</v>
      </c>
      <c r="P4302" s="5">
        <f t="shared" si="618"/>
        <v>2027.3949</v>
      </c>
      <c r="Q4302" s="5">
        <f t="shared" si="612"/>
        <v>487.20077413479089</v>
      </c>
      <c r="R4302" s="5">
        <f>IF(O4302&gt;(P4302+U4302),O4302-P4302-U4302, 0)</f>
        <v>0</v>
      </c>
      <c r="S4302" s="5">
        <f t="shared" si="613"/>
        <v>127.90181897831404</v>
      </c>
      <c r="T4302" s="5">
        <f t="shared" si="614"/>
        <v>824.70328102168594</v>
      </c>
      <c r="U4302" s="5">
        <f>IF(O4302&gt;P4302,IF(V4301*($B$6/100)&gt;=O4302-P4302,(O4302-P4302), V4301*($B$6/100)), 0)</f>
        <v>0</v>
      </c>
      <c r="V4302" s="5">
        <f>V4301+(T4302*($B$5/100))-(U4302/($B$6/100))</f>
        <v>3014986.0767112412</v>
      </c>
      <c r="W4302" s="5">
        <f t="shared" si="615"/>
        <v>75374.651917781026</v>
      </c>
    </row>
    <row r="4303" spans="4:23" x14ac:dyDescent="0.25">
      <c r="D4303">
        <f t="shared" si="616"/>
        <v>4301</v>
      </c>
      <c r="E4303" s="3">
        <v>44010</v>
      </c>
      <c r="F4303" s="4">
        <v>0.20833333333333334</v>
      </c>
      <c r="G4303">
        <v>60</v>
      </c>
      <c r="H4303">
        <v>0</v>
      </c>
      <c r="I4303" s="5">
        <f t="shared" si="611"/>
        <v>8</v>
      </c>
      <c r="J4303" s="22">
        <v>2.4744757823055187E-6</v>
      </c>
      <c r="K4303">
        <v>6.8289999999999998E-5</v>
      </c>
      <c r="L4303" s="5" cm="1">
        <f t="array" ref="L4303">_xlfn.IFS(I4303=0, 0, I4303&gt;34, 0, AND(I4303&gt;0, I4303&lt;35), VLOOKUP(I4303, $A$63:$C$96, 3))</f>
        <v>7160</v>
      </c>
      <c r="M4303" s="5">
        <f t="shared" si="610"/>
        <v>11.753759965951215</v>
      </c>
      <c r="N4303" s="5">
        <v>245.04453899875762</v>
      </c>
      <c r="O4303" s="5">
        <f t="shared" si="617"/>
        <v>1923.7293</v>
      </c>
      <c r="P4303" s="5">
        <f t="shared" si="618"/>
        <v>1923.7293</v>
      </c>
      <c r="Q4303" s="5">
        <f t="shared" si="612"/>
        <v>487.20077413479089</v>
      </c>
      <c r="R4303" s="5">
        <f>IF(O4303&gt;(P4303+U4303),O4303-P4303-U4303, 0)</f>
        <v>0</v>
      </c>
      <c r="S4303" s="5">
        <f t="shared" si="613"/>
        <v>125.85424511523307</v>
      </c>
      <c r="T4303" s="5">
        <f t="shared" si="614"/>
        <v>5122.1702148507175</v>
      </c>
      <c r="U4303" s="5">
        <f>IF(O4303&gt;P4303,IF(V4302*($B$6/100)&gt;=O4303-P4303,(O4303-P4303), V4302*($B$6/100)), 0)</f>
        <v>0</v>
      </c>
      <c r="V4303" s="5">
        <f>V4302+(T4303*($B$5/100))-(U4303/($B$6/100))</f>
        <v>3018571.5958616366</v>
      </c>
      <c r="W4303" s="5">
        <f t="shared" si="615"/>
        <v>75464.289896540911</v>
      </c>
    </row>
    <row r="4304" spans="4:23" x14ac:dyDescent="0.25">
      <c r="D4304">
        <f t="shared" si="616"/>
        <v>4302</v>
      </c>
      <c r="E4304" s="3">
        <v>44010</v>
      </c>
      <c r="F4304" s="4">
        <v>0.25</v>
      </c>
      <c r="G4304">
        <v>60</v>
      </c>
      <c r="H4304">
        <v>0</v>
      </c>
      <c r="I4304" s="5">
        <f t="shared" si="611"/>
        <v>8</v>
      </c>
      <c r="J4304" s="22">
        <v>1.9795806258444149E-5</v>
      </c>
      <c r="K4304">
        <v>6.6730000000000007E-5</v>
      </c>
      <c r="L4304" s="5" cm="1">
        <f t="array" ref="L4304">_xlfn.IFS(I4304=0, 0, I4304&gt;34, 0, AND(I4304&gt;0, I4304&lt;35), VLOOKUP(I4304, $A$63:$C$96, 3))</f>
        <v>7160</v>
      </c>
      <c r="M4304" s="5">
        <f t="shared" si="610"/>
        <v>94.030079727609717</v>
      </c>
      <c r="N4304" s="5">
        <v>255.06068871069957</v>
      </c>
      <c r="O4304" s="5">
        <f t="shared" si="617"/>
        <v>1879.7841000000001</v>
      </c>
      <c r="P4304" s="5">
        <f t="shared" si="618"/>
        <v>1879.7841000000001</v>
      </c>
      <c r="Q4304" s="5">
        <f t="shared" si="612"/>
        <v>487.20077413479089</v>
      </c>
      <c r="R4304" s="5">
        <f>IF(O4304&gt;(P4304+U4304),O4304-P4304-U4304, 0)</f>
        <v>0</v>
      </c>
      <c r="S4304" s="5">
        <f t="shared" si="613"/>
        <v>130.99851385147289</v>
      </c>
      <c r="T4304" s="5">
        <f t="shared" si="614"/>
        <v>5243.2474658761366</v>
      </c>
      <c r="U4304" s="5">
        <f>IF(O4304&gt;P4304,IF(V4303*($B$6/100)&gt;=O4304-P4304,(O4304-P4304), V4303*($B$6/100)), 0)</f>
        <v>0</v>
      </c>
      <c r="V4304" s="5">
        <f>V4303+(T4304*($B$5/100))-(U4304/($B$6/100))</f>
        <v>3022241.8690877501</v>
      </c>
      <c r="W4304" s="5">
        <f t="shared" si="615"/>
        <v>75556.046727193752</v>
      </c>
    </row>
    <row r="4305" spans="4:23" x14ac:dyDescent="0.25">
      <c r="D4305">
        <f t="shared" si="616"/>
        <v>4303</v>
      </c>
      <c r="E4305" s="3">
        <v>44010</v>
      </c>
      <c r="F4305" s="4">
        <v>0.29166666666666669</v>
      </c>
      <c r="G4305">
        <v>50</v>
      </c>
      <c r="H4305">
        <v>0</v>
      </c>
      <c r="I4305" s="5">
        <f t="shared" si="611"/>
        <v>7</v>
      </c>
      <c r="J4305" s="22">
        <v>6.9285321904554524E-5</v>
      </c>
      <c r="K4305">
        <v>6.5270000000000004E-5</v>
      </c>
      <c r="L4305" s="5" cm="1">
        <f t="array" ref="L4305">_xlfn.IFS(I4305=0, 0, I4305&gt;34, 0, AND(I4305&gt;0, I4305&lt;35), VLOOKUP(I4305, $A$63:$C$96, 3))</f>
        <v>4800</v>
      </c>
      <c r="M4305" s="5">
        <f t="shared" si="610"/>
        <v>329.105279046634</v>
      </c>
      <c r="N4305" s="5">
        <v>259.08347720961797</v>
      </c>
      <c r="O4305" s="5">
        <f t="shared" si="617"/>
        <v>1838.6559</v>
      </c>
      <c r="P4305" s="5">
        <f t="shared" si="618"/>
        <v>1838.6559</v>
      </c>
      <c r="Q4305" s="5">
        <f t="shared" si="612"/>
        <v>487.20077413479089</v>
      </c>
      <c r="R4305" s="5">
        <f>IF(O4305&gt;(P4305+U4305),O4305-P4305-U4305, 0)</f>
        <v>0</v>
      </c>
      <c r="S4305" s="5">
        <f t="shared" si="613"/>
        <v>133.06460768020412</v>
      </c>
      <c r="T4305" s="5">
        <f t="shared" si="614"/>
        <v>3157.38477136643</v>
      </c>
      <c r="U4305" s="5">
        <f>IF(O4305&gt;P4305,IF(V4304*($B$6/100)&gt;=O4305-P4305,(O4305-P4305), V4304*($B$6/100)), 0)</f>
        <v>0</v>
      </c>
      <c r="V4305" s="5">
        <f>V4304+(T4305*($B$5/100))-(U4305/($B$6/100))</f>
        <v>3024452.0384277068</v>
      </c>
      <c r="W4305" s="5">
        <f t="shared" si="615"/>
        <v>75611.300960692664</v>
      </c>
    </row>
    <row r="4306" spans="4:23" x14ac:dyDescent="0.25">
      <c r="D4306">
        <f t="shared" si="616"/>
        <v>4304</v>
      </c>
      <c r="E4306" s="3">
        <v>44010</v>
      </c>
      <c r="F4306" s="4">
        <v>0.33333333333333331</v>
      </c>
      <c r="G4306">
        <v>60</v>
      </c>
      <c r="H4306">
        <v>0</v>
      </c>
      <c r="I4306" s="5">
        <f t="shared" si="611"/>
        <v>8</v>
      </c>
      <c r="J4306" s="22">
        <v>1.5341749850294214E-4</v>
      </c>
      <c r="K4306">
        <v>6.6619999999999996E-5</v>
      </c>
      <c r="L4306" s="5" cm="1">
        <f t="array" ref="L4306">_xlfn.IFS(I4306=0, 0, I4306&gt;34, 0, AND(I4306&gt;0, I4306&lt;35), VLOOKUP(I4306, $A$63:$C$96, 3))</f>
        <v>7160</v>
      </c>
      <c r="M4306" s="5">
        <f t="shared" si="610"/>
        <v>728.73311788897524</v>
      </c>
      <c r="N4306" s="5">
        <v>308.14736856809071</v>
      </c>
      <c r="O4306" s="5">
        <f t="shared" si="617"/>
        <v>1876.6853999999998</v>
      </c>
      <c r="P4306" s="5">
        <f t="shared" si="618"/>
        <v>1876.6853999999998</v>
      </c>
      <c r="Q4306" s="5">
        <f t="shared" si="612"/>
        <v>487.20077413479089</v>
      </c>
      <c r="R4306" s="5">
        <f>IF(O4306&gt;(P4306+U4306),O4306-P4306-U4306, 0)</f>
        <v>0</v>
      </c>
      <c r="S4306" s="5">
        <f t="shared" si="613"/>
        <v>158.26369611762365</v>
      </c>
      <c r="T4306" s="5">
        <f t="shared" si="614"/>
        <v>5853.7840217713519</v>
      </c>
      <c r="U4306" s="5">
        <f>IF(O4306&gt;P4306,IF(V4305*($B$6/100)&gt;=O4306-P4306,(O4306-P4306), V4305*($B$6/100)), 0)</f>
        <v>0</v>
      </c>
      <c r="V4306" s="5">
        <f>V4305+(T4306*($B$5/100))-(U4306/($B$6/100))</f>
        <v>3028549.6872429466</v>
      </c>
      <c r="W4306" s="5">
        <f t="shared" si="615"/>
        <v>75713.742181073671</v>
      </c>
    </row>
    <row r="4307" spans="4:23" x14ac:dyDescent="0.25">
      <c r="D4307">
        <f t="shared" si="616"/>
        <v>4305</v>
      </c>
      <c r="E4307" s="3">
        <v>44010</v>
      </c>
      <c r="F4307" s="4">
        <v>0.375</v>
      </c>
      <c r="G4307">
        <v>60</v>
      </c>
      <c r="H4307">
        <v>1</v>
      </c>
      <c r="I4307" s="5">
        <f t="shared" si="611"/>
        <v>8</v>
      </c>
      <c r="J4307" s="22">
        <v>2.4744757823055185E-4</v>
      </c>
      <c r="K4307">
        <v>7.9140000000000005E-5</v>
      </c>
      <c r="L4307" s="5" cm="1">
        <f t="array" ref="L4307">_xlfn.IFS(I4307=0, 0, I4307&gt;34, 0, AND(I4307&gt;0, I4307&lt;35), VLOOKUP(I4307, $A$63:$C$96, 3))</f>
        <v>7160</v>
      </c>
      <c r="M4307" s="5">
        <f t="shared" si="610"/>
        <v>1175.3759965951215</v>
      </c>
      <c r="N4307" s="5">
        <v>423.22616888838644</v>
      </c>
      <c r="O4307" s="5">
        <f t="shared" si="617"/>
        <v>2229.3738000000003</v>
      </c>
      <c r="P4307" s="5">
        <f t="shared" si="618"/>
        <v>2229.3738000000003</v>
      </c>
      <c r="Q4307" s="5">
        <f t="shared" si="612"/>
        <v>487.20077413479089</v>
      </c>
      <c r="R4307" s="5">
        <f>IF(O4307&gt;(P4307+U4307),O4307-P4307-U4307, 0)</f>
        <v>0</v>
      </c>
      <c r="S4307" s="5">
        <f t="shared" si="613"/>
        <v>217.36787204521244</v>
      </c>
      <c r="T4307" s="5">
        <f t="shared" si="614"/>
        <v>5888.6343245499083</v>
      </c>
      <c r="U4307" s="5">
        <f>IF(O4307&gt;P4307,IF(V4306*($B$6/100)&gt;=O4307-P4307,(O4307-P4307), V4306*($B$6/100)), 0)</f>
        <v>0</v>
      </c>
      <c r="V4307" s="5">
        <f>V4306+(T4307*($B$5/100))-(U4307/($B$6/100))</f>
        <v>3032671.7312701317</v>
      </c>
      <c r="W4307" s="5">
        <f t="shared" si="615"/>
        <v>75816.793281753286</v>
      </c>
    </row>
    <row r="4308" spans="4:23" x14ac:dyDescent="0.25">
      <c r="D4308">
        <f t="shared" si="616"/>
        <v>4306</v>
      </c>
      <c r="E4308" s="3">
        <v>44010</v>
      </c>
      <c r="F4308" s="4">
        <v>0.41666666666666669</v>
      </c>
      <c r="G4308">
        <v>60</v>
      </c>
      <c r="H4308">
        <v>3</v>
      </c>
      <c r="I4308" s="5">
        <f t="shared" si="611"/>
        <v>8</v>
      </c>
      <c r="J4308" s="22">
        <v>3.6869689156352229E-4</v>
      </c>
      <c r="K4308">
        <v>9.0999999999999989E-5</v>
      </c>
      <c r="L4308" s="5" cm="1">
        <f t="array" ref="L4308">_xlfn.IFS(I4308=0, 0, I4308&gt;34, 0, AND(I4308&gt;0, I4308&lt;35), VLOOKUP(I4308, $A$63:$C$96, 3))</f>
        <v>7160</v>
      </c>
      <c r="M4308" s="5">
        <f t="shared" si="610"/>
        <v>1751.3102349267308</v>
      </c>
      <c r="N4308" s="5">
        <v>579.34212751785026</v>
      </c>
      <c r="O4308" s="5">
        <f t="shared" si="617"/>
        <v>2563.4699999999998</v>
      </c>
      <c r="P4308" s="5">
        <f t="shared" si="618"/>
        <v>2563.4699999999998</v>
      </c>
      <c r="Q4308" s="5">
        <f t="shared" si="612"/>
        <v>487.20077413479089</v>
      </c>
      <c r="R4308" s="5">
        <f>IF(O4308&gt;(P4308+U4308),O4308-P4308-U4308, 0)</f>
        <v>0</v>
      </c>
      <c r="S4308" s="5">
        <f t="shared" si="613"/>
        <v>297.54862695626861</v>
      </c>
      <c r="T4308" s="5">
        <f t="shared" si="614"/>
        <v>6050.2916079704619</v>
      </c>
      <c r="U4308" s="5">
        <f>IF(O4308&gt;P4308,IF(V4307*($B$6/100)&gt;=O4308-P4308,(O4308-P4308), V4307*($B$6/100)), 0)</f>
        <v>0</v>
      </c>
      <c r="V4308" s="5">
        <f>V4307+(T4308*($B$5/100))-(U4308/($B$6/100))</f>
        <v>3036906.9353957111</v>
      </c>
      <c r="W4308" s="5">
        <f t="shared" si="615"/>
        <v>75922.673384892783</v>
      </c>
    </row>
    <row r="4309" spans="4:23" x14ac:dyDescent="0.25">
      <c r="D4309">
        <f t="shared" si="616"/>
        <v>4307</v>
      </c>
      <c r="E4309" s="3">
        <v>44010</v>
      </c>
      <c r="F4309" s="4">
        <v>0.45833333333333331</v>
      </c>
      <c r="G4309">
        <v>60</v>
      </c>
      <c r="H4309">
        <v>7</v>
      </c>
      <c r="I4309" s="5">
        <f t="shared" si="611"/>
        <v>8</v>
      </c>
      <c r="J4309" s="22">
        <v>5.3201229319568648E-4</v>
      </c>
      <c r="K4309">
        <v>8.9629999999999994E-5</v>
      </c>
      <c r="L4309" s="5" cm="1">
        <f t="array" ref="L4309">_xlfn.IFS(I4309=0, 0, I4309&gt;34, 0, AND(I4309&gt;0, I4309&lt;35), VLOOKUP(I4309, $A$63:$C$96, 3))</f>
        <v>7160</v>
      </c>
      <c r="M4309" s="5">
        <f t="shared" si="610"/>
        <v>2527.0583926795111</v>
      </c>
      <c r="N4309" s="5">
        <v>585.378559409839</v>
      </c>
      <c r="O4309" s="5">
        <f t="shared" si="617"/>
        <v>2524.8770999999997</v>
      </c>
      <c r="P4309" s="5">
        <f t="shared" si="618"/>
        <v>2524.8770999999997</v>
      </c>
      <c r="Q4309" s="5">
        <f t="shared" si="612"/>
        <v>487.20077413479089</v>
      </c>
      <c r="R4309" s="5">
        <f>IF(O4309&gt;(P4309+U4309),O4309-P4309-U4309, 0)</f>
        <v>0</v>
      </c>
      <c r="S4309" s="5">
        <f t="shared" si="613"/>
        <v>300.64892285374054</v>
      </c>
      <c r="T4309" s="5">
        <f t="shared" si="614"/>
        <v>6861.5323698257716</v>
      </c>
      <c r="U4309" s="5">
        <f>IF(O4309&gt;P4309,IF(V4308*($B$6/100)&gt;=O4309-P4309,(O4309-P4309), V4308*($B$6/100)), 0)</f>
        <v>0</v>
      </c>
      <c r="V4309" s="5">
        <f>V4308+(T4309*($B$5/100))-(U4309/($B$6/100))</f>
        <v>3041710.0080545889</v>
      </c>
      <c r="W4309" s="5">
        <f t="shared" si="615"/>
        <v>76042.750201364717</v>
      </c>
    </row>
    <row r="4310" spans="4:23" x14ac:dyDescent="0.25">
      <c r="D4310">
        <f t="shared" si="616"/>
        <v>4308</v>
      </c>
      <c r="E4310" s="3">
        <v>44010</v>
      </c>
      <c r="F4310" s="4">
        <v>0.5</v>
      </c>
      <c r="G4310">
        <v>70</v>
      </c>
      <c r="H4310">
        <v>4</v>
      </c>
      <c r="I4310" s="5">
        <f t="shared" si="611"/>
        <v>10</v>
      </c>
      <c r="J4310" s="22">
        <v>4.0828850408041058E-4</v>
      </c>
      <c r="K4310">
        <v>8.6970000000000002E-5</v>
      </c>
      <c r="L4310" s="5" cm="1">
        <f t="array" ref="L4310">_xlfn.IFS(I4310=0, 0, I4310&gt;34, 0, AND(I4310&gt;0, I4310&lt;35), VLOOKUP(I4310, $A$63:$C$96, 3))</f>
        <v>12480</v>
      </c>
      <c r="M4310" s="5">
        <f t="shared" si="610"/>
        <v>1939.3703943819503</v>
      </c>
      <c r="N4310" s="5">
        <v>574.40370731979374</v>
      </c>
      <c r="O4310" s="5">
        <f t="shared" si="617"/>
        <v>2449.9449000000004</v>
      </c>
      <c r="P4310" s="5">
        <f t="shared" si="618"/>
        <v>2449.9449000000004</v>
      </c>
      <c r="Q4310" s="5">
        <f t="shared" si="612"/>
        <v>487.20077413479089</v>
      </c>
      <c r="R4310" s="5">
        <f>IF(O4310&gt;(P4310+U4310),O4310-P4310-U4310, 0)</f>
        <v>0</v>
      </c>
      <c r="S4310" s="5">
        <f t="shared" si="613"/>
        <v>295.01226704134154</v>
      </c>
      <c r="T4310" s="5">
        <f t="shared" si="614"/>
        <v>11674.413227340609</v>
      </c>
      <c r="U4310" s="5">
        <f>IF(O4310&gt;P4310,IF(V4309*($B$6/100)&gt;=O4310-P4310,(O4310-P4310), V4309*($B$6/100)), 0)</f>
        <v>0</v>
      </c>
      <c r="V4310" s="5">
        <f>V4309+(T4310*($B$5/100))-(U4310/($B$6/100))</f>
        <v>3049882.0973137273</v>
      </c>
      <c r="W4310" s="5">
        <f t="shared" si="615"/>
        <v>76247.052432843178</v>
      </c>
    </row>
    <row r="4311" spans="4:23" x14ac:dyDescent="0.25">
      <c r="D4311">
        <f t="shared" si="616"/>
        <v>4309</v>
      </c>
      <c r="E4311" s="3">
        <v>44010</v>
      </c>
      <c r="F4311" s="4">
        <v>0.54166666666666663</v>
      </c>
      <c r="G4311">
        <v>70</v>
      </c>
      <c r="H4311">
        <v>9</v>
      </c>
      <c r="I4311" s="5">
        <f t="shared" si="611"/>
        <v>10</v>
      </c>
      <c r="J4311" s="22">
        <v>7.3244483156243345E-4</v>
      </c>
      <c r="K4311">
        <v>8.4010000000000004E-5</v>
      </c>
      <c r="L4311" s="5" cm="1">
        <f t="array" ref="L4311">_xlfn.IFS(I4311=0, 0, I4311&gt;34, 0, AND(I4311&gt;0, I4311&lt;35), VLOOKUP(I4311, $A$63:$C$96, 3))</f>
        <v>12480</v>
      </c>
      <c r="M4311" s="5">
        <f t="shared" si="610"/>
        <v>3479.112949921559</v>
      </c>
      <c r="N4311" s="5">
        <v>555.40594375903913</v>
      </c>
      <c r="O4311" s="5">
        <f t="shared" si="617"/>
        <v>2366.5617000000002</v>
      </c>
      <c r="P4311" s="5">
        <f t="shared" si="618"/>
        <v>2366.5617000000002</v>
      </c>
      <c r="Q4311" s="5">
        <f t="shared" si="612"/>
        <v>487.20077413479089</v>
      </c>
      <c r="R4311" s="5">
        <f>IF(O4311&gt;(P4311+U4311),O4311-P4311-U4311, 0)</f>
        <v>0</v>
      </c>
      <c r="S4311" s="5">
        <f t="shared" si="613"/>
        <v>285.25506452792996</v>
      </c>
      <c r="T4311" s="5">
        <f t="shared" si="614"/>
        <v>13307.296185393629</v>
      </c>
      <c r="U4311" s="5">
        <f>IF(O4311&gt;P4311,IF(V4310*($B$6/100)&gt;=O4311-P4311,(O4311-P4311), V4310*($B$6/100)), 0)</f>
        <v>0</v>
      </c>
      <c r="V4311" s="5">
        <f>V4310+(T4311*($B$5/100))-(U4311/($B$6/100))</f>
        <v>3059197.2046435028</v>
      </c>
      <c r="W4311" s="5">
        <f t="shared" si="615"/>
        <v>76479.930116087577</v>
      </c>
    </row>
    <row r="4312" spans="4:23" x14ac:dyDescent="0.25">
      <c r="D4312">
        <f t="shared" si="616"/>
        <v>4310</v>
      </c>
      <c r="E4312" s="3">
        <v>44010</v>
      </c>
      <c r="F4312" s="4">
        <v>0.58333333333333337</v>
      </c>
      <c r="G4312">
        <v>60</v>
      </c>
      <c r="H4312">
        <v>6</v>
      </c>
      <c r="I4312" s="5">
        <f t="shared" si="611"/>
        <v>8</v>
      </c>
      <c r="J4312" s="22">
        <v>5.0479305959032575E-4</v>
      </c>
      <c r="K4312">
        <v>7.6650000000000006E-5</v>
      </c>
      <c r="L4312" s="5" cm="1">
        <f t="array" ref="L4312">_xlfn.IFS(I4312=0, 0, I4312&gt;34, 0, AND(I4312&gt;0, I4312&lt;35), VLOOKUP(I4312, $A$63:$C$96, 3))</f>
        <v>7160</v>
      </c>
      <c r="M4312" s="5">
        <f t="shared" si="610"/>
        <v>2397.7670330540473</v>
      </c>
      <c r="N4312" s="5">
        <v>515.40563784668211</v>
      </c>
      <c r="O4312" s="5">
        <f t="shared" si="617"/>
        <v>2159.2305000000001</v>
      </c>
      <c r="P4312" s="5">
        <f t="shared" si="618"/>
        <v>2159.2305000000001</v>
      </c>
      <c r="Q4312" s="5">
        <f t="shared" si="612"/>
        <v>487.20077413479089</v>
      </c>
      <c r="R4312" s="5">
        <f>IF(O4312&gt;(P4312+U4312),O4312-P4312-U4312, 0)</f>
        <v>0</v>
      </c>
      <c r="S4312" s="5">
        <f t="shared" si="613"/>
        <v>264.71101026927289</v>
      </c>
      <c r="T4312" s="5">
        <f t="shared" si="614"/>
        <v>7133.8255227847749</v>
      </c>
      <c r="U4312" s="5">
        <f>IF(O4312&gt;P4312,IF(V4311*($B$6/100)&gt;=O4312-P4312,(O4312-P4312), V4311*($B$6/100)), 0)</f>
        <v>0</v>
      </c>
      <c r="V4312" s="5">
        <f>V4311+(T4312*($B$5/100))-(U4312/($B$6/100))</f>
        <v>3064190.8825094523</v>
      </c>
      <c r="W4312" s="5">
        <f t="shared" si="615"/>
        <v>76604.772062736301</v>
      </c>
    </row>
    <row r="4313" spans="4:23" x14ac:dyDescent="0.25">
      <c r="D4313">
        <f t="shared" si="616"/>
        <v>4311</v>
      </c>
      <c r="E4313" s="3">
        <v>44010</v>
      </c>
      <c r="F4313" s="4">
        <v>0.625</v>
      </c>
      <c r="G4313">
        <v>80</v>
      </c>
      <c r="H4313">
        <v>8</v>
      </c>
      <c r="I4313" s="5">
        <f t="shared" si="611"/>
        <v>11</v>
      </c>
      <c r="J4313" s="22">
        <v>5.5923152680104722E-4</v>
      </c>
      <c r="K4313">
        <v>6.9030000000000008E-5</v>
      </c>
      <c r="L4313" s="5" cm="1">
        <f t="array" ref="L4313">_xlfn.IFS(I4313=0, 0, I4313&gt;34, 0, AND(I4313&gt;0, I4313&lt;35), VLOOKUP(I4313, $A$63:$C$96, 3))</f>
        <v>14640</v>
      </c>
      <c r="M4313" s="5">
        <f t="shared" si="610"/>
        <v>2656.3497523049746</v>
      </c>
      <c r="N4313" s="5">
        <v>448.39064057955926</v>
      </c>
      <c r="O4313" s="5">
        <f t="shared" si="617"/>
        <v>1944.5751000000002</v>
      </c>
      <c r="P4313" s="5">
        <f t="shared" si="618"/>
        <v>1944.5751000000002</v>
      </c>
      <c r="Q4313" s="5">
        <f t="shared" si="612"/>
        <v>487.20077413479089</v>
      </c>
      <c r="R4313" s="5">
        <f>IF(O4313&gt;(P4313+U4313),O4313-P4313-U4313, 0)</f>
        <v>0</v>
      </c>
      <c r="S4313" s="5">
        <f t="shared" si="613"/>
        <v>230.29227999715729</v>
      </c>
      <c r="T4313" s="5">
        <f t="shared" si="614"/>
        <v>15121.482372307817</v>
      </c>
      <c r="U4313" s="5">
        <f>IF(O4313&gt;P4313,IF(V4312*($B$6/100)&gt;=O4313-P4313,(O4313-P4313), V4312*($B$6/100)), 0)</f>
        <v>0</v>
      </c>
      <c r="V4313" s="5">
        <f>V4312+(T4313*($B$5/100))-(U4313/($B$6/100))</f>
        <v>3074775.9201700678</v>
      </c>
      <c r="W4313" s="5">
        <f t="shared" si="615"/>
        <v>76869.398004251692</v>
      </c>
    </row>
    <row r="4314" spans="4:23" x14ac:dyDescent="0.25">
      <c r="D4314">
        <f t="shared" si="616"/>
        <v>4312</v>
      </c>
      <c r="E4314" s="3">
        <v>44010</v>
      </c>
      <c r="F4314" s="4">
        <v>0.66666666666666663</v>
      </c>
      <c r="G4314">
        <v>80</v>
      </c>
      <c r="H4314">
        <v>10</v>
      </c>
      <c r="I4314" s="5">
        <f t="shared" si="611"/>
        <v>11</v>
      </c>
      <c r="J4314" s="22">
        <v>5.9882313931793551E-4</v>
      </c>
      <c r="K4314">
        <v>6.7720000000000009E-5</v>
      </c>
      <c r="L4314" s="5" cm="1">
        <f t="array" ref="L4314">_xlfn.IFS(I4314=0, 0, I4314&gt;34, 0, AND(I4314&gt;0, I4314&lt;35), VLOOKUP(I4314, $A$63:$C$96, 3))</f>
        <v>14640</v>
      </c>
      <c r="M4314" s="5">
        <f t="shared" si="610"/>
        <v>2844.4099117601936</v>
      </c>
      <c r="N4314" s="5">
        <v>420.38983593541445</v>
      </c>
      <c r="O4314" s="5">
        <f t="shared" si="617"/>
        <v>1907.6724000000004</v>
      </c>
      <c r="P4314" s="5">
        <f t="shared" si="618"/>
        <v>1907.6724000000004</v>
      </c>
      <c r="Q4314" s="5">
        <f t="shared" si="612"/>
        <v>487.20077413479089</v>
      </c>
      <c r="R4314" s="5">
        <f>IF(O4314&gt;(P4314+U4314),O4314-P4314-U4314, 0)</f>
        <v>0</v>
      </c>
      <c r="S4314" s="5">
        <f t="shared" si="613"/>
        <v>215.91113873399362</v>
      </c>
      <c r="T4314" s="5">
        <f t="shared" si="614"/>
        <v>15360.826373026201</v>
      </c>
      <c r="U4314" s="5">
        <f>IF(O4314&gt;P4314,IF(V4313*($B$6/100)&gt;=O4314-P4314,(O4314-P4314), V4313*($B$6/100)), 0)</f>
        <v>0</v>
      </c>
      <c r="V4314" s="5">
        <f>V4313+(T4314*($B$5/100))-(U4314/($B$6/100))</f>
        <v>3085528.4986311863</v>
      </c>
      <c r="W4314" s="5">
        <f t="shared" si="615"/>
        <v>77138.212465779652</v>
      </c>
    </row>
    <row r="4315" spans="4:23" x14ac:dyDescent="0.25">
      <c r="D4315">
        <f t="shared" si="616"/>
        <v>4313</v>
      </c>
      <c r="E4315" s="3">
        <v>44010</v>
      </c>
      <c r="F4315" s="4">
        <v>0.70833333333333337</v>
      </c>
      <c r="G4315">
        <v>70</v>
      </c>
      <c r="H4315">
        <v>10</v>
      </c>
      <c r="I4315" s="5">
        <f t="shared" si="611"/>
        <v>10</v>
      </c>
      <c r="J4315" s="22">
        <v>5.146909627195479E-4</v>
      </c>
      <c r="K4315">
        <v>8.0019999999999996E-5</v>
      </c>
      <c r="L4315" s="5" cm="1">
        <f t="array" ref="L4315">_xlfn.IFS(I4315=0, 0, I4315&gt;34, 0, AND(I4315&gt;0, I4315&lt;35), VLOOKUP(I4315, $A$63:$C$96, 3))</f>
        <v>12480</v>
      </c>
      <c r="M4315" s="5">
        <f t="shared" si="610"/>
        <v>2444.7820729178525</v>
      </c>
      <c r="N4315" s="5">
        <v>431.42427488759677</v>
      </c>
      <c r="O4315" s="5">
        <f t="shared" si="617"/>
        <v>2254.1633999999999</v>
      </c>
      <c r="P4315" s="5">
        <f t="shared" si="618"/>
        <v>2254.1633999999999</v>
      </c>
      <c r="Q4315" s="5">
        <f t="shared" si="612"/>
        <v>487.20077413479089</v>
      </c>
      <c r="R4315" s="5">
        <f>IF(O4315&gt;(P4315+U4315),O4315-P4315-U4315, 0)</f>
        <v>0</v>
      </c>
      <c r="S4315" s="5">
        <f t="shared" si="613"/>
        <v>221.57839820556288</v>
      </c>
      <c r="T4315" s="5">
        <f t="shared" si="614"/>
        <v>12449.04027471229</v>
      </c>
      <c r="U4315" s="5">
        <f>IF(O4315&gt;P4315,IF(V4314*($B$6/100)&gt;=O4315-P4315,(O4315-P4315), V4314*($B$6/100)), 0)</f>
        <v>0</v>
      </c>
      <c r="V4315" s="5">
        <f>V4314+(T4315*($B$5/100))-(U4315/($B$6/100))</f>
        <v>3094242.8268234851</v>
      </c>
      <c r="W4315" s="5">
        <f t="shared" si="615"/>
        <v>77356.070670587127</v>
      </c>
    </row>
    <row r="4316" spans="4:23" x14ac:dyDescent="0.25">
      <c r="D4316">
        <f t="shared" si="616"/>
        <v>4314</v>
      </c>
      <c r="E4316" s="3">
        <v>44010</v>
      </c>
      <c r="F4316" s="4">
        <v>0.75</v>
      </c>
      <c r="G4316">
        <v>60</v>
      </c>
      <c r="H4316">
        <v>10</v>
      </c>
      <c r="I4316" s="5">
        <f t="shared" si="611"/>
        <v>8</v>
      </c>
      <c r="J4316" s="22">
        <v>3.7859479469274434E-4</v>
      </c>
      <c r="K4316">
        <v>1.1423E-4</v>
      </c>
      <c r="L4316" s="5" cm="1">
        <f t="array" ref="L4316">_xlfn.IFS(I4316=0, 0, I4316&gt;34, 0, AND(I4316&gt;0, I4316&lt;35), VLOOKUP(I4316, $A$63:$C$96, 3))</f>
        <v>7160</v>
      </c>
      <c r="M4316" s="5">
        <f t="shared" si="610"/>
        <v>1798.3252747905356</v>
      </c>
      <c r="N4316" s="5">
        <v>521.5421580333259</v>
      </c>
      <c r="O4316" s="5">
        <f t="shared" si="617"/>
        <v>3217.8591000000001</v>
      </c>
      <c r="P4316" s="5">
        <f t="shared" si="618"/>
        <v>3217.8591000000001</v>
      </c>
      <c r="Q4316" s="5">
        <f t="shared" si="612"/>
        <v>487.20077413479089</v>
      </c>
      <c r="R4316" s="5">
        <f>IF(O4316&gt;(P4316+U4316),O4316-P4316-U4316, 0)</f>
        <v>0</v>
      </c>
      <c r="S4316" s="5">
        <f t="shared" si="613"/>
        <v>267.86271125750983</v>
      </c>
      <c r="T4316" s="5">
        <f t="shared" si="614"/>
        <v>5472.6034635330261</v>
      </c>
      <c r="U4316" s="5">
        <f>IF(O4316&gt;P4316,IF(V4315*($B$6/100)&gt;=O4316-P4316,(O4316-P4316), V4315*($B$6/100)), 0)</f>
        <v>0</v>
      </c>
      <c r="V4316" s="5">
        <f>V4315+(T4316*($B$5/100))-(U4316/($B$6/100))</f>
        <v>3098073.6492479583</v>
      </c>
      <c r="W4316" s="5">
        <f t="shared" si="615"/>
        <v>77451.841231198952</v>
      </c>
    </row>
    <row r="4317" spans="4:23" x14ac:dyDescent="0.25">
      <c r="D4317">
        <f t="shared" si="616"/>
        <v>4315</v>
      </c>
      <c r="E4317" s="3">
        <v>44010</v>
      </c>
      <c r="F4317" s="4">
        <v>0.79166666666666663</v>
      </c>
      <c r="G4317">
        <v>40</v>
      </c>
      <c r="H4317">
        <v>8</v>
      </c>
      <c r="I4317" s="5">
        <f t="shared" si="611"/>
        <v>6</v>
      </c>
      <c r="J4317" s="22">
        <v>2.4497310244824634E-4</v>
      </c>
      <c r="K4317">
        <v>1.3220999999999998E-4</v>
      </c>
      <c r="L4317" s="5" cm="1">
        <f t="array" ref="L4317">_xlfn.IFS(I4317=0, 0, I4317&gt;34, 0, AND(I4317&gt;0, I4317&lt;35), VLOOKUP(I4317, $A$63:$C$96, 3))</f>
        <v>2980</v>
      </c>
      <c r="M4317" s="5">
        <f t="shared" si="610"/>
        <v>1163.6222366291702</v>
      </c>
      <c r="N4317" s="5">
        <v>612.65405595422897</v>
      </c>
      <c r="O4317" s="5">
        <f t="shared" si="617"/>
        <v>3724.3556999999992</v>
      </c>
      <c r="P4317" s="5">
        <f t="shared" si="618"/>
        <v>3724.3556999999992</v>
      </c>
      <c r="Q4317" s="5">
        <f t="shared" si="612"/>
        <v>419.26653662917124</v>
      </c>
      <c r="R4317" s="5">
        <f>IF(O4317&gt;(P4317+U4317),O4317-P4317-U4317, 0)</f>
        <v>0</v>
      </c>
      <c r="S4317" s="5">
        <f t="shared" si="613"/>
        <v>0</v>
      </c>
      <c r="T4317" s="5">
        <f t="shared" si="614"/>
        <v>419.26653662917124</v>
      </c>
      <c r="U4317" s="5">
        <f>IF(O4317&gt;P4317,IF(V4316*($B$6/100)&gt;=O4317-P4317,(O4317-P4317), V4316*($B$6/100)), 0)</f>
        <v>0</v>
      </c>
      <c r="V4317" s="5">
        <f>V4316+(T4317*($B$5/100))-(U4317/($B$6/100))</f>
        <v>3098367.1358235986</v>
      </c>
      <c r="W4317" s="5">
        <f t="shared" si="615"/>
        <v>77459.178395589959</v>
      </c>
    </row>
    <row r="4318" spans="4:23" x14ac:dyDescent="0.25">
      <c r="D4318">
        <f t="shared" si="616"/>
        <v>4316</v>
      </c>
      <c r="E4318" s="3">
        <v>44010</v>
      </c>
      <c r="F4318" s="4">
        <v>0.83333333333333337</v>
      </c>
      <c r="G4318">
        <v>60</v>
      </c>
      <c r="H4318">
        <v>7</v>
      </c>
      <c r="I4318" s="5">
        <f t="shared" si="611"/>
        <v>8</v>
      </c>
      <c r="J4318" s="22">
        <v>9.8979031292220743E-5</v>
      </c>
      <c r="K4318">
        <v>1.3603000000000001E-4</v>
      </c>
      <c r="L4318" s="5" cm="1">
        <f t="array" ref="L4318">_xlfn.IFS(I4318=0, 0, I4318&gt;34, 0, AND(I4318&gt;0, I4318&lt;35), VLOOKUP(I4318, $A$63:$C$96, 3))</f>
        <v>7160</v>
      </c>
      <c r="M4318" s="5">
        <f t="shared" si="610"/>
        <v>470.1503986380485</v>
      </c>
      <c r="N4318" s="5">
        <v>600.67495983785454</v>
      </c>
      <c r="O4318" s="5">
        <f t="shared" si="617"/>
        <v>3831.9651000000003</v>
      </c>
      <c r="P4318" s="5">
        <f t="shared" si="618"/>
        <v>3831.9651000000003</v>
      </c>
      <c r="Q4318" s="5">
        <f t="shared" si="612"/>
        <v>487.20077413479089</v>
      </c>
      <c r="R4318" s="5">
        <f>IF(O4318&gt;(P4318+U4318),O4318-P4318-U4318, 0)</f>
        <v>0</v>
      </c>
      <c r="S4318" s="5">
        <f t="shared" si="613"/>
        <v>308.50511477996827</v>
      </c>
      <c r="T4318" s="5">
        <f t="shared" si="614"/>
        <v>3489.68018385808</v>
      </c>
      <c r="U4318" s="5">
        <f>IF(O4318&gt;P4318,IF(V4317*($B$6/100)&gt;=O4318-P4318,(O4318-P4318), V4317*($B$6/100)), 0)</f>
        <v>0</v>
      </c>
      <c r="V4318" s="5">
        <f>V4317+(T4318*($B$5/100))-(U4318/($B$6/100))</f>
        <v>3100809.9119522991</v>
      </c>
      <c r="W4318" s="5">
        <f t="shared" si="615"/>
        <v>77520.247798807482</v>
      </c>
    </row>
    <row r="4319" spans="4:23" x14ac:dyDescent="0.25">
      <c r="D4319">
        <f t="shared" si="616"/>
        <v>4317</v>
      </c>
      <c r="E4319" s="3">
        <v>44010</v>
      </c>
      <c r="F4319" s="4">
        <v>0.875</v>
      </c>
      <c r="G4319">
        <v>20</v>
      </c>
      <c r="H4319">
        <v>3</v>
      </c>
      <c r="I4319" s="5">
        <f t="shared" si="611"/>
        <v>3</v>
      </c>
      <c r="J4319" s="22">
        <v>2.4744757823055186E-5</v>
      </c>
      <c r="K4319">
        <v>1.4625E-4</v>
      </c>
      <c r="L4319" s="5" cm="1">
        <f t="array" ref="L4319">_xlfn.IFS(I4319=0, 0, I4319&gt;34, 0, AND(I4319&gt;0, I4319&lt;35), VLOOKUP(I4319, $A$63:$C$96, 3))</f>
        <v>232</v>
      </c>
      <c r="M4319" s="5">
        <f t="shared" si="610"/>
        <v>117.53759965951213</v>
      </c>
      <c r="N4319" s="5">
        <v>499.57536766238189</v>
      </c>
      <c r="O4319" s="5">
        <f t="shared" si="617"/>
        <v>4119.8625000000002</v>
      </c>
      <c r="P4319" s="5">
        <f t="shared" si="618"/>
        <v>349.53759965951213</v>
      </c>
      <c r="Q4319" s="5">
        <f t="shared" si="612"/>
        <v>0</v>
      </c>
      <c r="R4319" s="5">
        <f>IF(O4319&gt;(P4319+U4319),O4319-P4319-U4319, 0)</f>
        <v>0</v>
      </c>
      <c r="S4319" s="5">
        <f t="shared" si="613"/>
        <v>0</v>
      </c>
      <c r="T4319" s="5">
        <f t="shared" si="614"/>
        <v>0</v>
      </c>
      <c r="U4319" s="5">
        <f>IF(O4319&gt;P4319,IF(V4318*($B$6/100)&gt;=O4319-P4319,(O4319-P4319), V4318*($B$6/100)), 0)</f>
        <v>3770.3249003404881</v>
      </c>
      <c r="V4319" s="5">
        <f>V4318+(T4319*($B$5/100))-(U4319/($B$6/100))</f>
        <v>3095423.7335232412</v>
      </c>
      <c r="W4319" s="5">
        <f t="shared" si="615"/>
        <v>77385.593338081031</v>
      </c>
    </row>
    <row r="4320" spans="4:23" x14ac:dyDescent="0.25">
      <c r="D4320">
        <f t="shared" si="616"/>
        <v>4318</v>
      </c>
      <c r="E4320" s="3">
        <v>44010</v>
      </c>
      <c r="F4320" s="4">
        <v>0.91666666666666663</v>
      </c>
      <c r="G4320">
        <v>30</v>
      </c>
      <c r="H4320">
        <v>0</v>
      </c>
      <c r="I4320" s="5">
        <f t="shared" si="611"/>
        <v>4</v>
      </c>
      <c r="J4320" s="22">
        <v>0</v>
      </c>
      <c r="K4320">
        <v>1.4914E-4</v>
      </c>
      <c r="L4320" s="5" cm="1">
        <f t="array" ref="L4320">_xlfn.IFS(I4320=0, 0, I4320&gt;34, 0, AND(I4320&gt;0, I4320&lt;35), VLOOKUP(I4320, $A$63:$C$96, 3))</f>
        <v>740</v>
      </c>
      <c r="M4320" s="5">
        <f t="shared" si="610"/>
        <v>0</v>
      </c>
      <c r="N4320" s="5">
        <v>431.50907405995144</v>
      </c>
      <c r="O4320" s="5">
        <f t="shared" si="617"/>
        <v>4201.2737999999999</v>
      </c>
      <c r="P4320" s="5">
        <f t="shared" si="618"/>
        <v>740</v>
      </c>
      <c r="Q4320" s="5">
        <f t="shared" si="612"/>
        <v>0</v>
      </c>
      <c r="R4320" s="5">
        <f>IF(O4320&gt;(P4320+U4320),O4320-P4320-U4320, 0)</f>
        <v>0</v>
      </c>
      <c r="S4320" s="5">
        <f t="shared" si="613"/>
        <v>0</v>
      </c>
      <c r="T4320" s="5">
        <f t="shared" si="614"/>
        <v>0</v>
      </c>
      <c r="U4320" s="5">
        <f>IF(O4320&gt;P4320,IF(V4319*($B$6/100)&gt;=O4320-P4320,(O4320-P4320), V4319*($B$6/100)), 0)</f>
        <v>3461.2737999999999</v>
      </c>
      <c r="V4320" s="5">
        <f>V4319+(T4320*($B$5/100))-(U4320/($B$6/100))</f>
        <v>3090479.0566660985</v>
      </c>
      <c r="W4320" s="5">
        <f t="shared" si="615"/>
        <v>77261.976416652469</v>
      </c>
    </row>
    <row r="4321" spans="4:23" x14ac:dyDescent="0.25">
      <c r="D4321">
        <f t="shared" si="616"/>
        <v>4319</v>
      </c>
      <c r="E4321" s="3">
        <v>44010</v>
      </c>
      <c r="F4321" s="4">
        <v>0.95833333333333337</v>
      </c>
      <c r="G4321">
        <v>30</v>
      </c>
      <c r="H4321">
        <v>0</v>
      </c>
      <c r="I4321" s="5">
        <f t="shared" si="611"/>
        <v>4</v>
      </c>
      <c r="J4321" s="22">
        <v>0</v>
      </c>
      <c r="K4321">
        <v>1.5147000000000001E-4</v>
      </c>
      <c r="L4321" s="5" cm="1">
        <f t="array" ref="L4321">_xlfn.IFS(I4321=0, 0, I4321&gt;34, 0, AND(I4321&gt;0, I4321&lt;35), VLOOKUP(I4321, $A$63:$C$96, 3))</f>
        <v>740</v>
      </c>
      <c r="M4321" s="5">
        <f t="shared" si="610"/>
        <v>0</v>
      </c>
      <c r="N4321" s="5">
        <v>432.53454034272619</v>
      </c>
      <c r="O4321" s="5">
        <f t="shared" si="617"/>
        <v>4266.9098999999997</v>
      </c>
      <c r="P4321" s="5">
        <f t="shared" si="618"/>
        <v>740</v>
      </c>
      <c r="Q4321" s="5">
        <f t="shared" si="612"/>
        <v>0</v>
      </c>
      <c r="R4321" s="5">
        <f>IF(O4321&gt;(P4321+U4321),O4321-P4321-U4321, 0)</f>
        <v>0</v>
      </c>
      <c r="S4321" s="5">
        <f t="shared" si="613"/>
        <v>0</v>
      </c>
      <c r="T4321" s="5">
        <f t="shared" si="614"/>
        <v>0</v>
      </c>
      <c r="U4321" s="5">
        <f>IF(O4321&gt;P4321,IF(V4320*($B$6/100)&gt;=O4321-P4321,(O4321-P4321), V4320*($B$6/100)), 0)</f>
        <v>3526.9098999999997</v>
      </c>
      <c r="V4321" s="5">
        <f>V4320+(T4321*($B$5/100))-(U4321/($B$6/100))</f>
        <v>3085440.613951813</v>
      </c>
      <c r="W4321" s="5">
        <f t="shared" si="615"/>
        <v>77136.015348795321</v>
      </c>
    </row>
    <row r="4322" spans="4:23" x14ac:dyDescent="0.25">
      <c r="D4322">
        <f t="shared" si="616"/>
        <v>4320</v>
      </c>
      <c r="E4322" s="3">
        <v>44011</v>
      </c>
      <c r="F4322" s="4">
        <v>0</v>
      </c>
      <c r="G4322">
        <v>20</v>
      </c>
      <c r="H4322">
        <v>0</v>
      </c>
      <c r="I4322" s="5">
        <f t="shared" si="611"/>
        <v>3</v>
      </c>
      <c r="J4322" s="22">
        <v>0</v>
      </c>
      <c r="K4322">
        <v>1.3167000000000002E-4</v>
      </c>
      <c r="L4322" s="5" cm="1">
        <f t="array" ref="L4322">_xlfn.IFS(I4322=0, 0, I4322&gt;34, 0, AND(I4322&gt;0, I4322&lt;35), VLOOKUP(I4322, $A$63:$C$96, 3))</f>
        <v>232</v>
      </c>
      <c r="M4322" s="5">
        <f t="shared" si="610"/>
        <v>0</v>
      </c>
      <c r="N4322" s="5">
        <v>382.47267223450365</v>
      </c>
      <c r="O4322" s="5">
        <f t="shared" si="617"/>
        <v>3709.1439000000005</v>
      </c>
      <c r="P4322" s="5">
        <f t="shared" si="618"/>
        <v>232</v>
      </c>
      <c r="Q4322" s="5">
        <f t="shared" si="612"/>
        <v>0</v>
      </c>
      <c r="R4322" s="5">
        <f>IF(O4322&gt;(P4322+U4322),O4322-P4322-U4322, 0)</f>
        <v>0</v>
      </c>
      <c r="S4322" s="5">
        <f t="shared" si="613"/>
        <v>0</v>
      </c>
      <c r="T4322" s="5">
        <f t="shared" si="614"/>
        <v>0</v>
      </c>
      <c r="U4322" s="5">
        <f>IF(O4322&gt;P4322,IF(V4321*($B$6/100)&gt;=O4322-P4322,(O4322-P4322), V4321*($B$6/100)), 0)</f>
        <v>3477.1439000000005</v>
      </c>
      <c r="V4322" s="5">
        <f>V4321+(T4322*($B$5/100))-(U4322/($B$6/100))</f>
        <v>3080473.2655232414</v>
      </c>
      <c r="W4322" s="5">
        <f t="shared" si="615"/>
        <v>77011.831638081028</v>
      </c>
    </row>
    <row r="4323" spans="4:23" x14ac:dyDescent="0.25">
      <c r="D4323">
        <f t="shared" si="616"/>
        <v>4321</v>
      </c>
      <c r="E4323" s="3">
        <v>44011</v>
      </c>
      <c r="F4323" s="4">
        <v>4.1666666666666664E-2</v>
      </c>
      <c r="G4323">
        <v>30</v>
      </c>
      <c r="H4323">
        <v>0</v>
      </c>
      <c r="I4323" s="5">
        <f t="shared" si="611"/>
        <v>4</v>
      </c>
      <c r="J4323" s="22">
        <v>0</v>
      </c>
      <c r="K4323">
        <v>9.8419999999999996E-5</v>
      </c>
      <c r="L4323" s="5" cm="1">
        <f t="array" ref="L4323">_xlfn.IFS(I4323=0, 0, I4323&gt;34, 0, AND(I4323&gt;0, I4323&lt;35), VLOOKUP(I4323, $A$63:$C$96, 3))</f>
        <v>740</v>
      </c>
      <c r="M4323" s="5">
        <f t="shared" si="610"/>
        <v>0</v>
      </c>
      <c r="N4323" s="5">
        <v>330.41760519592316</v>
      </c>
      <c r="O4323" s="5">
        <f t="shared" si="617"/>
        <v>2772.4913999999999</v>
      </c>
      <c r="P4323" s="5">
        <f t="shared" si="618"/>
        <v>740</v>
      </c>
      <c r="Q4323" s="5">
        <f t="shared" si="612"/>
        <v>0</v>
      </c>
      <c r="R4323" s="5">
        <f>IF(O4323&gt;(P4323+U4323),O4323-P4323-U4323, 0)</f>
        <v>0</v>
      </c>
      <c r="S4323" s="5">
        <f t="shared" si="613"/>
        <v>0</v>
      </c>
      <c r="T4323" s="5">
        <f t="shared" si="614"/>
        <v>0</v>
      </c>
      <c r="U4323" s="5">
        <f>IF(O4323&gt;P4323,IF(V4322*($B$6/100)&gt;=O4323-P4323,(O4323-P4323), V4322*($B$6/100)), 0)</f>
        <v>2032.4913999999999</v>
      </c>
      <c r="V4323" s="5">
        <f>V4322+(T4323*($B$5/100))-(U4323/($B$6/100))</f>
        <v>3077569.706380384</v>
      </c>
      <c r="W4323" s="5">
        <f t="shared" si="615"/>
        <v>76939.242659509604</v>
      </c>
    </row>
    <row r="4324" spans="4:23" x14ac:dyDescent="0.25">
      <c r="D4324">
        <f t="shared" si="616"/>
        <v>4322</v>
      </c>
      <c r="E4324" s="3">
        <v>44011</v>
      </c>
      <c r="F4324" s="4">
        <v>8.3333333333333329E-2</v>
      </c>
      <c r="G4324">
        <v>30</v>
      </c>
      <c r="H4324">
        <v>0</v>
      </c>
      <c r="I4324" s="5">
        <f t="shared" si="611"/>
        <v>4</v>
      </c>
      <c r="J4324" s="22">
        <v>0</v>
      </c>
      <c r="K4324">
        <v>7.963999999999999E-5</v>
      </c>
      <c r="L4324" s="5" cm="1">
        <f t="array" ref="L4324">_xlfn.IFS(I4324=0, 0, I4324&gt;34, 0, AND(I4324&gt;0, I4324&lt;35), VLOOKUP(I4324, $A$63:$C$96, 3))</f>
        <v>740</v>
      </c>
      <c r="M4324" s="5">
        <f t="shared" si="610"/>
        <v>0</v>
      </c>
      <c r="N4324" s="5">
        <v>288.38064498925581</v>
      </c>
      <c r="O4324" s="5">
        <f t="shared" si="617"/>
        <v>2243.4587999999994</v>
      </c>
      <c r="P4324" s="5">
        <f t="shared" si="618"/>
        <v>740</v>
      </c>
      <c r="Q4324" s="5">
        <f t="shared" si="612"/>
        <v>0</v>
      </c>
      <c r="R4324" s="5">
        <f>IF(O4324&gt;(P4324+U4324),O4324-P4324-U4324, 0)</f>
        <v>0</v>
      </c>
      <c r="S4324" s="5">
        <f t="shared" si="613"/>
        <v>0</v>
      </c>
      <c r="T4324" s="5">
        <f t="shared" si="614"/>
        <v>0</v>
      </c>
      <c r="U4324" s="5">
        <f>IF(O4324&gt;P4324,IF(V4323*($B$6/100)&gt;=O4324-P4324,(O4324-P4324), V4323*($B$6/100)), 0)</f>
        <v>1503.4587999999994</v>
      </c>
      <c r="V4324" s="5">
        <f>V4323+(T4324*($B$5/100))-(U4324/($B$6/100))</f>
        <v>3075421.9080946697</v>
      </c>
      <c r="W4324" s="5">
        <f t="shared" si="615"/>
        <v>76885.547702366748</v>
      </c>
    </row>
    <row r="4325" spans="4:23" x14ac:dyDescent="0.25">
      <c r="D4325">
        <f t="shared" si="616"/>
        <v>4323</v>
      </c>
      <c r="E4325" s="3">
        <v>44011</v>
      </c>
      <c r="F4325" s="4">
        <v>0.125</v>
      </c>
      <c r="G4325">
        <v>30</v>
      </c>
      <c r="H4325">
        <v>0</v>
      </c>
      <c r="I4325" s="5">
        <f t="shared" si="611"/>
        <v>4</v>
      </c>
      <c r="J4325" s="22">
        <v>0</v>
      </c>
      <c r="K4325">
        <v>7.0840000000000006E-5</v>
      </c>
      <c r="L4325" s="5" cm="1">
        <f t="array" ref="L4325">_xlfn.IFS(I4325=0, 0, I4325&gt;34, 0, AND(I4325&gt;0, I4325&lt;35), VLOOKUP(I4325, $A$63:$C$96, 3))</f>
        <v>740</v>
      </c>
      <c r="M4325" s="5">
        <f t="shared" si="610"/>
        <v>0</v>
      </c>
      <c r="N4325" s="5">
        <v>274.36214000942942</v>
      </c>
      <c r="O4325" s="5">
        <f t="shared" si="617"/>
        <v>1995.5628000000002</v>
      </c>
      <c r="P4325" s="5">
        <f t="shared" si="618"/>
        <v>740</v>
      </c>
      <c r="Q4325" s="5">
        <f t="shared" si="612"/>
        <v>0</v>
      </c>
      <c r="R4325" s="5">
        <f>IF(O4325&gt;(P4325+U4325),O4325-P4325-U4325, 0)</f>
        <v>0</v>
      </c>
      <c r="S4325" s="5">
        <f t="shared" si="613"/>
        <v>0</v>
      </c>
      <c r="T4325" s="5">
        <f t="shared" si="614"/>
        <v>0</v>
      </c>
      <c r="U4325" s="5">
        <f>IF(O4325&gt;P4325,IF(V4324*($B$6/100)&gt;=O4325-P4325,(O4325-P4325), V4324*($B$6/100)), 0)</f>
        <v>1255.5628000000002</v>
      </c>
      <c r="V4325" s="5">
        <f>V4324+(T4325*($B$5/100))-(U4325/($B$6/100))</f>
        <v>3073628.2469518124</v>
      </c>
      <c r="W4325" s="5">
        <f t="shared" si="615"/>
        <v>76840.706173795304</v>
      </c>
    </row>
    <row r="4326" spans="4:23" x14ac:dyDescent="0.25">
      <c r="D4326">
        <f t="shared" si="616"/>
        <v>4324</v>
      </c>
      <c r="E4326" s="3">
        <v>44011</v>
      </c>
      <c r="F4326" s="4">
        <v>0.16666666666666666</v>
      </c>
      <c r="G4326">
        <v>40</v>
      </c>
      <c r="H4326">
        <v>0</v>
      </c>
      <c r="I4326" s="5">
        <f t="shared" si="611"/>
        <v>6</v>
      </c>
      <c r="J4326" s="22">
        <v>0</v>
      </c>
      <c r="K4326">
        <v>6.6979999999999999E-5</v>
      </c>
      <c r="L4326" s="5" cm="1">
        <f t="array" ref="L4326">_xlfn.IFS(I4326=0, 0, I4326&gt;34, 0, AND(I4326&gt;0, I4326&lt;35), VLOOKUP(I4326, $A$63:$C$96, 3))</f>
        <v>2980</v>
      </c>
      <c r="M4326" s="5">
        <f t="shared" si="610"/>
        <v>0</v>
      </c>
      <c r="N4326" s="5">
        <v>277.44396375844866</v>
      </c>
      <c r="O4326" s="5">
        <f t="shared" si="617"/>
        <v>1886.8266000000001</v>
      </c>
      <c r="P4326" s="5">
        <f t="shared" si="618"/>
        <v>1886.8266000000001</v>
      </c>
      <c r="Q4326" s="5">
        <f t="shared" si="612"/>
        <v>487.20077413479089</v>
      </c>
      <c r="R4326" s="5">
        <f>IF(O4326&gt;(P4326+U4326),O4326-P4326-U4326, 0)</f>
        <v>0</v>
      </c>
      <c r="S4326" s="5">
        <f t="shared" si="613"/>
        <v>142.49450635900388</v>
      </c>
      <c r="T4326" s="5">
        <f t="shared" si="614"/>
        <v>950.67889364099597</v>
      </c>
      <c r="U4326" s="5">
        <f>IF(O4326&gt;P4326,IF(V4325*($B$6/100)&gt;=O4326-P4326,(O4326-P4326), V4325*($B$6/100)), 0)</f>
        <v>0</v>
      </c>
      <c r="V4326" s="5">
        <f>V4325+(T4326*($B$5/100))-(U4326/($B$6/100))</f>
        <v>3074293.7221773611</v>
      </c>
      <c r="W4326" s="5">
        <f t="shared" si="615"/>
        <v>76857.343054434023</v>
      </c>
    </row>
    <row r="4327" spans="4:23" x14ac:dyDescent="0.25">
      <c r="D4327">
        <f t="shared" si="616"/>
        <v>4325</v>
      </c>
      <c r="E4327" s="3">
        <v>44011</v>
      </c>
      <c r="F4327" s="4">
        <v>0.20833333333333334</v>
      </c>
      <c r="G4327">
        <v>50</v>
      </c>
      <c r="H4327">
        <v>2</v>
      </c>
      <c r="I4327" s="5">
        <f t="shared" si="611"/>
        <v>7</v>
      </c>
      <c r="J4327" s="22">
        <v>1.4846854693833111E-5</v>
      </c>
      <c r="K4327">
        <v>6.6519999999999993E-5</v>
      </c>
      <c r="L4327" s="5" cm="1">
        <f t="array" ref="L4327">_xlfn.IFS(I4327=0, 0, I4327&gt;34, 0, AND(I4327&gt;0, I4327&lt;35), VLOOKUP(I4327, $A$63:$C$96, 3))</f>
        <v>4800</v>
      </c>
      <c r="M4327" s="5">
        <f t="shared" si="610"/>
        <v>70.522559795707281</v>
      </c>
      <c r="N4327" s="5">
        <v>291.55637399393925</v>
      </c>
      <c r="O4327" s="5">
        <f t="shared" si="617"/>
        <v>1873.8683999999998</v>
      </c>
      <c r="P4327" s="5">
        <f t="shared" si="618"/>
        <v>1873.8683999999998</v>
      </c>
      <c r="Q4327" s="5">
        <f t="shared" si="612"/>
        <v>487.20077413479089</v>
      </c>
      <c r="R4327" s="5">
        <f>IF(O4327&gt;(P4327+U4327),O4327-P4327-U4327, 0)</f>
        <v>0</v>
      </c>
      <c r="S4327" s="5">
        <f t="shared" si="613"/>
        <v>149.74260396689692</v>
      </c>
      <c r="T4327" s="5">
        <f t="shared" si="614"/>
        <v>2846.9115558288104</v>
      </c>
      <c r="U4327" s="5">
        <f>IF(O4327&gt;P4327,IF(V4326*($B$6/100)&gt;=O4327-P4327,(O4327-P4327), V4326*($B$6/100)), 0)</f>
        <v>0</v>
      </c>
      <c r="V4327" s="5">
        <f>V4326+(T4327*($B$5/100))-(U4327/($B$6/100))</f>
        <v>3076286.5602664412</v>
      </c>
      <c r="W4327" s="5">
        <f t="shared" si="615"/>
        <v>76907.164006661027</v>
      </c>
    </row>
    <row r="4328" spans="4:23" x14ac:dyDescent="0.25">
      <c r="D4328">
        <f t="shared" si="616"/>
        <v>4326</v>
      </c>
      <c r="E4328" s="3">
        <v>44011</v>
      </c>
      <c r="F4328" s="4">
        <v>0.25</v>
      </c>
      <c r="G4328">
        <v>60</v>
      </c>
      <c r="H4328">
        <v>7</v>
      </c>
      <c r="I4328" s="5">
        <f t="shared" si="611"/>
        <v>8</v>
      </c>
      <c r="J4328" s="22">
        <v>8.908112816299867E-5</v>
      </c>
      <c r="K4328">
        <v>6.8410000000000004E-5</v>
      </c>
      <c r="L4328" s="5" cm="1">
        <f t="array" ref="L4328">_xlfn.IFS(I4328=0, 0, I4328&gt;34, 0, AND(I4328&gt;0, I4328&lt;35), VLOOKUP(I4328, $A$63:$C$96, 3))</f>
        <v>7160</v>
      </c>
      <c r="M4328" s="5">
        <f t="shared" si="610"/>
        <v>423.13535877424368</v>
      </c>
      <c r="N4328" s="5">
        <v>340.77429378285956</v>
      </c>
      <c r="O4328" s="5">
        <f t="shared" si="617"/>
        <v>1927.1097000000002</v>
      </c>
      <c r="P4328" s="5">
        <f t="shared" si="618"/>
        <v>1927.1097000000002</v>
      </c>
      <c r="Q4328" s="5">
        <f t="shared" si="612"/>
        <v>487.20077413479089</v>
      </c>
      <c r="R4328" s="5">
        <f>IF(O4328&gt;(P4328+U4328),O4328-P4328-U4328, 0)</f>
        <v>0</v>
      </c>
      <c r="S4328" s="5">
        <f t="shared" si="613"/>
        <v>175.02080101012126</v>
      </c>
      <c r="T4328" s="5">
        <f t="shared" si="614"/>
        <v>5481.0048577641219</v>
      </c>
      <c r="U4328" s="5">
        <f>IF(O4328&gt;P4328,IF(V4327*($B$6/100)&gt;=O4328-P4328,(O4328-P4328), V4327*($B$6/100)), 0)</f>
        <v>0</v>
      </c>
      <c r="V4328" s="5">
        <f>V4327+(T4328*($B$5/100))-(U4328/($B$6/100))</f>
        <v>3080123.2636668761</v>
      </c>
      <c r="W4328" s="5">
        <f t="shared" si="615"/>
        <v>77003.0815916719</v>
      </c>
    </row>
    <row r="4329" spans="4:23" x14ac:dyDescent="0.25">
      <c r="D4329">
        <f t="shared" si="616"/>
        <v>4327</v>
      </c>
      <c r="E4329" s="3">
        <v>44011</v>
      </c>
      <c r="F4329" s="4">
        <v>0.29166666666666669</v>
      </c>
      <c r="G4329">
        <v>60</v>
      </c>
      <c r="H4329">
        <v>4</v>
      </c>
      <c r="I4329" s="5">
        <f t="shared" si="611"/>
        <v>8</v>
      </c>
      <c r="J4329" s="22">
        <v>1.3114721646219249E-4</v>
      </c>
      <c r="K4329">
        <v>7.4129999999999997E-5</v>
      </c>
      <c r="L4329" s="5" cm="1">
        <f t="array" ref="L4329">_xlfn.IFS(I4329=0, 0, I4329&gt;34, 0, AND(I4329&gt;0, I4329&lt;35), VLOOKUP(I4329, $A$63:$C$96, 3))</f>
        <v>7160</v>
      </c>
      <c r="M4329" s="5">
        <f t="shared" si="610"/>
        <v>622.94927819541431</v>
      </c>
      <c r="N4329" s="5">
        <v>430.12167255472053</v>
      </c>
      <c r="O4329" s="5">
        <f t="shared" si="617"/>
        <v>2088.2420999999999</v>
      </c>
      <c r="P4329" s="5">
        <f t="shared" si="618"/>
        <v>2088.2420999999999</v>
      </c>
      <c r="Q4329" s="5">
        <f t="shared" si="612"/>
        <v>487.20077413479089</v>
      </c>
      <c r="R4329" s="5">
        <f>IF(O4329&gt;(P4329+U4329),O4329-P4329-U4329, 0)</f>
        <v>0</v>
      </c>
      <c r="S4329" s="5">
        <f t="shared" si="613"/>
        <v>220.90938499694647</v>
      </c>
      <c r="T4329" s="5">
        <f t="shared" si="614"/>
        <v>5473.7977931984678</v>
      </c>
      <c r="U4329" s="5">
        <f>IF(O4329&gt;P4329,IF(V4328*($B$6/100)&gt;=O4329-P4329,(O4329-P4329), V4328*($B$6/100)), 0)</f>
        <v>0</v>
      </c>
      <c r="V4329" s="5">
        <f>V4328+(T4329*($B$5/100))-(U4329/($B$6/100))</f>
        <v>3083954.9221221153</v>
      </c>
      <c r="W4329" s="5">
        <f t="shared" si="615"/>
        <v>77098.873053052885</v>
      </c>
    </row>
    <row r="4330" spans="4:23" x14ac:dyDescent="0.25">
      <c r="D4330">
        <f t="shared" si="616"/>
        <v>4328</v>
      </c>
      <c r="E4330" s="3">
        <v>44011</v>
      </c>
      <c r="F4330" s="4">
        <v>0.33333333333333331</v>
      </c>
      <c r="G4330">
        <v>70</v>
      </c>
      <c r="H4330">
        <v>10</v>
      </c>
      <c r="I4330" s="5">
        <f t="shared" si="611"/>
        <v>10</v>
      </c>
      <c r="J4330" s="22">
        <v>3.7859479469274434E-4</v>
      </c>
      <c r="K4330">
        <v>8.42E-5</v>
      </c>
      <c r="L4330" s="5" cm="1">
        <f t="array" ref="L4330">_xlfn.IFS(I4330=0, 0, I4330&gt;34, 0, AND(I4330&gt;0, I4330&lt;35), VLOOKUP(I4330, $A$63:$C$96, 3))</f>
        <v>12480</v>
      </c>
      <c r="M4330" s="5">
        <f t="shared" si="610"/>
        <v>1798.3252747905356</v>
      </c>
      <c r="N4330" s="5">
        <v>581.72840711502727</v>
      </c>
      <c r="O4330" s="5">
        <f t="shared" si="617"/>
        <v>2371.9139999999998</v>
      </c>
      <c r="P4330" s="5">
        <f t="shared" si="618"/>
        <v>2371.9139999999998</v>
      </c>
      <c r="Q4330" s="5">
        <f t="shared" si="612"/>
        <v>487.20077413479089</v>
      </c>
      <c r="R4330" s="5">
        <f>IF(O4330&gt;(P4330+U4330),O4330-P4330-U4330, 0)</f>
        <v>0</v>
      </c>
      <c r="S4330" s="5">
        <f t="shared" si="613"/>
        <v>298.77421402123116</v>
      </c>
      <c r="T4330" s="5">
        <f t="shared" si="614"/>
        <v>11607.637060769304</v>
      </c>
      <c r="U4330" s="5">
        <f>IF(O4330&gt;P4330,IF(V4329*($B$6/100)&gt;=O4330-P4330,(O4330-P4330), V4329*($B$6/100)), 0)</f>
        <v>0</v>
      </c>
      <c r="V4330" s="5">
        <f>V4329+(T4330*($B$5/100))-(U4330/($B$6/100))</f>
        <v>3092080.268064654</v>
      </c>
      <c r="W4330" s="5">
        <f t="shared" si="615"/>
        <v>77302.006701616352</v>
      </c>
    </row>
    <row r="4331" spans="4:23" x14ac:dyDescent="0.25">
      <c r="D4331">
        <f t="shared" si="616"/>
        <v>4329</v>
      </c>
      <c r="E4331" s="3">
        <v>44011</v>
      </c>
      <c r="F4331" s="4">
        <v>0.375</v>
      </c>
      <c r="G4331">
        <v>70</v>
      </c>
      <c r="H4331">
        <v>5</v>
      </c>
      <c r="I4331" s="5">
        <f t="shared" si="611"/>
        <v>10</v>
      </c>
      <c r="J4331" s="22">
        <v>3.0436052122357878E-4</v>
      </c>
      <c r="K4331">
        <v>8.3899999999999993E-5</v>
      </c>
      <c r="L4331" s="5" cm="1">
        <f t="array" ref="L4331">_xlfn.IFS(I4331=0, 0, I4331&gt;34, 0, AND(I4331&gt;0, I4331&lt;35), VLOOKUP(I4331, $A$63:$C$96, 3))</f>
        <v>12480</v>
      </c>
      <c r="M4331" s="5">
        <f t="shared" si="610"/>
        <v>1445.7124758119992</v>
      </c>
      <c r="N4331" s="5">
        <v>576.98124555358561</v>
      </c>
      <c r="O4331" s="5">
        <f t="shared" si="617"/>
        <v>2363.4629999999997</v>
      </c>
      <c r="P4331" s="5">
        <f t="shared" si="618"/>
        <v>2363.4629999999997</v>
      </c>
      <c r="Q4331" s="5">
        <f t="shared" si="612"/>
        <v>487.20077413479089</v>
      </c>
      <c r="R4331" s="5">
        <f>IF(O4331&gt;(P4331+U4331),O4331-P4331-U4331, 0)</f>
        <v>0</v>
      </c>
      <c r="S4331" s="5">
        <f t="shared" si="613"/>
        <v>296.3360840502616</v>
      </c>
      <c r="T4331" s="5">
        <f t="shared" si="614"/>
        <v>11265.913391761738</v>
      </c>
      <c r="U4331" s="5">
        <f>IF(O4331&gt;P4331,IF(V4330*($B$6/100)&gt;=O4331-P4331,(O4331-P4331), V4330*($B$6/100)), 0)</f>
        <v>0</v>
      </c>
      <c r="V4331" s="5">
        <f>V4330+(T4331*($B$5/100))-(U4331/($B$6/100))</f>
        <v>3099966.4074388873</v>
      </c>
      <c r="W4331" s="5">
        <f t="shared" si="615"/>
        <v>77499.160185972185</v>
      </c>
    </row>
    <row r="4332" spans="4:23" x14ac:dyDescent="0.25">
      <c r="D4332">
        <f t="shared" si="616"/>
        <v>4330</v>
      </c>
      <c r="E4332" s="3">
        <v>44011</v>
      </c>
      <c r="F4332" s="4">
        <v>0.41666666666666669</v>
      </c>
      <c r="G4332">
        <v>70</v>
      </c>
      <c r="H4332">
        <v>1</v>
      </c>
      <c r="I4332" s="5">
        <f t="shared" si="611"/>
        <v>10</v>
      </c>
      <c r="J4332" s="22">
        <v>2.4249862666594083E-4</v>
      </c>
      <c r="K4332">
        <v>7.5110000000000004E-5</v>
      </c>
      <c r="L4332" s="5" cm="1">
        <f t="array" ref="L4332">_xlfn.IFS(I4332=0, 0, I4332&gt;34, 0, AND(I4332&gt;0, I4332&lt;35), VLOOKUP(I4332, $A$63:$C$96, 3))</f>
        <v>12480</v>
      </c>
      <c r="M4332" s="5">
        <f t="shared" si="610"/>
        <v>1151.8684766632191</v>
      </c>
      <c r="N4332" s="5">
        <v>559.12276729717507</v>
      </c>
      <c r="O4332" s="5">
        <f t="shared" si="617"/>
        <v>2115.8487</v>
      </c>
      <c r="P4332" s="5">
        <f t="shared" si="618"/>
        <v>2115.8487</v>
      </c>
      <c r="Q4332" s="5">
        <f t="shared" si="612"/>
        <v>487.20077413479089</v>
      </c>
      <c r="R4332" s="5">
        <f>IF(O4332&gt;(P4332+U4332),O4332-P4332-U4332, 0)</f>
        <v>0</v>
      </c>
      <c r="S4332" s="5">
        <f t="shared" si="613"/>
        <v>287.16401553957036</v>
      </c>
      <c r="T4332" s="5">
        <f t="shared" si="614"/>
        <v>11228.855761123648</v>
      </c>
      <c r="U4332" s="5">
        <f>IF(O4332&gt;P4332,IF(V4331*($B$6/100)&gt;=O4332-P4332,(O4332-P4332), V4331*($B$6/100)), 0)</f>
        <v>0</v>
      </c>
      <c r="V4332" s="5">
        <f>V4331+(T4332*($B$5/100))-(U4332/($B$6/100))</f>
        <v>3107826.6064716741</v>
      </c>
      <c r="W4332" s="5">
        <f t="shared" si="615"/>
        <v>77695.665161791854</v>
      </c>
    </row>
    <row r="4333" spans="4:23" x14ac:dyDescent="0.25">
      <c r="D4333">
        <f t="shared" si="616"/>
        <v>4331</v>
      </c>
      <c r="E4333" s="3">
        <v>44011</v>
      </c>
      <c r="F4333" s="4">
        <v>0.45833333333333331</v>
      </c>
      <c r="G4333">
        <v>60</v>
      </c>
      <c r="H4333">
        <v>2</v>
      </c>
      <c r="I4333" s="5">
        <f t="shared" si="611"/>
        <v>8</v>
      </c>
      <c r="J4333" s="22">
        <v>3.6869689156352229E-4</v>
      </c>
      <c r="K4333">
        <v>6.3150000000000004E-5</v>
      </c>
      <c r="L4333" s="5" cm="1">
        <f t="array" ref="L4333">_xlfn.IFS(I4333=0, 0, I4333&gt;34, 0, AND(I4333&gt;0, I4333&lt;35), VLOOKUP(I4333, $A$63:$C$96, 3))</f>
        <v>7160</v>
      </c>
      <c r="M4333" s="5">
        <f t="shared" si="610"/>
        <v>1751.3102349267308</v>
      </c>
      <c r="N4333" s="5">
        <v>500.07990027453536</v>
      </c>
      <c r="O4333" s="5">
        <f t="shared" si="617"/>
        <v>1778.9355</v>
      </c>
      <c r="P4333" s="5">
        <f t="shared" si="618"/>
        <v>1778.9355</v>
      </c>
      <c r="Q4333" s="5">
        <f t="shared" si="612"/>
        <v>487.20077413479089</v>
      </c>
      <c r="R4333" s="5">
        <f>IF(O4333&gt;(P4333+U4333),O4333-P4333-U4333, 0)</f>
        <v>0</v>
      </c>
      <c r="S4333" s="5">
        <f t="shared" si="613"/>
        <v>256.83975086125781</v>
      </c>
      <c r="T4333" s="5">
        <f t="shared" si="614"/>
        <v>6875.5349840654726</v>
      </c>
      <c r="U4333" s="5">
        <f>IF(O4333&gt;P4333,IF(V4332*($B$6/100)&gt;=O4333-P4333,(O4333-P4333), V4332*($B$6/100)), 0)</f>
        <v>0</v>
      </c>
      <c r="V4333" s="5">
        <f>V4332+(T4333*($B$5/100))-(U4333/($B$6/100))</f>
        <v>3112639.48096052</v>
      </c>
      <c r="W4333" s="5">
        <f t="shared" si="615"/>
        <v>77815.987024012997</v>
      </c>
    </row>
    <row r="4334" spans="4:23" x14ac:dyDescent="0.25">
      <c r="D4334">
        <f t="shared" si="616"/>
        <v>4332</v>
      </c>
      <c r="E4334" s="3">
        <v>44011</v>
      </c>
      <c r="F4334" s="4">
        <v>0.5</v>
      </c>
      <c r="G4334">
        <v>70</v>
      </c>
      <c r="H4334">
        <v>2</v>
      </c>
      <c r="I4334" s="5">
        <f t="shared" si="611"/>
        <v>10</v>
      </c>
      <c r="J4334" s="22">
        <v>3.8106927047504985E-4</v>
      </c>
      <c r="K4334">
        <v>5.3179999999999996E-5</v>
      </c>
      <c r="L4334" s="5" cm="1">
        <f t="array" ref="L4334">_xlfn.IFS(I4334=0, 0, I4334&gt;34, 0, AND(I4334&gt;0, I4334&lt;35), VLOOKUP(I4334, $A$63:$C$96, 3))</f>
        <v>12480</v>
      </c>
      <c r="M4334" s="5">
        <f t="shared" si="610"/>
        <v>1810.0790347564869</v>
      </c>
      <c r="N4334" s="5">
        <v>509.30276215285795</v>
      </c>
      <c r="O4334" s="5">
        <f t="shared" si="617"/>
        <v>1498.0806</v>
      </c>
      <c r="P4334" s="5">
        <f t="shared" si="618"/>
        <v>1498.0806</v>
      </c>
      <c r="Q4334" s="5">
        <f t="shared" si="612"/>
        <v>487.20077413479089</v>
      </c>
      <c r="R4334" s="5">
        <f>IF(O4334&gt;(P4334+U4334),O4334-P4334-U4334, 0)</f>
        <v>0</v>
      </c>
      <c r="S4334" s="5">
        <f t="shared" si="613"/>
        <v>261.57658900603377</v>
      </c>
      <c r="T4334" s="5">
        <f t="shared" si="614"/>
        <v>12530.421845750454</v>
      </c>
      <c r="U4334" s="5">
        <f>IF(O4334&gt;P4334,IF(V4333*($B$6/100)&gt;=O4334-P4334,(O4334-P4334), V4333*($B$6/100)), 0)</f>
        <v>0</v>
      </c>
      <c r="V4334" s="5">
        <f>V4333+(T4334*($B$5/100))-(U4334/($B$6/100))</f>
        <v>3121410.7762525454</v>
      </c>
      <c r="W4334" s="5">
        <f t="shared" si="615"/>
        <v>78035.26940631363</v>
      </c>
    </row>
    <row r="4335" spans="4:23" x14ac:dyDescent="0.25">
      <c r="D4335">
        <f t="shared" si="616"/>
        <v>4333</v>
      </c>
      <c r="E4335" s="3">
        <v>44011</v>
      </c>
      <c r="F4335" s="4">
        <v>0.54166666666666663</v>
      </c>
      <c r="G4335">
        <v>70</v>
      </c>
      <c r="H4335">
        <v>4</v>
      </c>
      <c r="I4335" s="5">
        <f t="shared" si="611"/>
        <v>10</v>
      </c>
      <c r="J4335" s="22">
        <v>4.4788011659729887E-4</v>
      </c>
      <c r="K4335">
        <v>4.9250000000000004E-5</v>
      </c>
      <c r="L4335" s="5" cm="1">
        <f t="array" ref="L4335">_xlfn.IFS(I4335=0, 0, I4335&gt;34, 0, AND(I4335&gt;0, I4335&lt;35), VLOOKUP(I4335, $A$63:$C$96, 3))</f>
        <v>12480</v>
      </c>
      <c r="M4335" s="5">
        <f t="shared" si="610"/>
        <v>2127.43055383717</v>
      </c>
      <c r="N4335" s="5">
        <v>526.57145935762185</v>
      </c>
      <c r="O4335" s="5">
        <f t="shared" si="617"/>
        <v>1387.3725000000002</v>
      </c>
      <c r="P4335" s="5">
        <f t="shared" si="618"/>
        <v>1387.3725000000002</v>
      </c>
      <c r="Q4335" s="5">
        <f t="shared" si="612"/>
        <v>487.20077413479089</v>
      </c>
      <c r="R4335" s="5">
        <f>IF(O4335&gt;(P4335+U4335),O4335-P4335-U4335, 0)</f>
        <v>0</v>
      </c>
      <c r="S4335" s="5">
        <f t="shared" si="613"/>
        <v>270.44574748517914</v>
      </c>
      <c r="T4335" s="5">
        <f t="shared" si="614"/>
        <v>12949.612306351992</v>
      </c>
      <c r="U4335" s="5">
        <f>IF(O4335&gt;P4335,IF(V4334*($B$6/100)&gt;=O4335-P4335,(O4335-P4335), V4334*($B$6/100)), 0)</f>
        <v>0</v>
      </c>
      <c r="V4335" s="5">
        <f>V4334+(T4335*($B$5/100))-(U4335/($B$6/100))</f>
        <v>3130475.5048669917</v>
      </c>
      <c r="W4335" s="5">
        <f t="shared" si="615"/>
        <v>78261.887621674789</v>
      </c>
    </row>
    <row r="4336" spans="4:23" x14ac:dyDescent="0.25">
      <c r="D4336">
        <f t="shared" si="616"/>
        <v>4334</v>
      </c>
      <c r="E4336" s="3">
        <v>44011</v>
      </c>
      <c r="F4336" s="4">
        <v>0.58333333333333337</v>
      </c>
      <c r="G4336">
        <v>70</v>
      </c>
      <c r="H4336">
        <v>1</v>
      </c>
      <c r="I4336" s="5">
        <f t="shared" si="611"/>
        <v>10</v>
      </c>
      <c r="J4336" s="22">
        <v>2.276517719721077E-4</v>
      </c>
      <c r="K4336">
        <v>4.1499999999999992E-5</v>
      </c>
      <c r="L4336" s="5" cm="1">
        <f t="array" ref="L4336">_xlfn.IFS(I4336=0, 0, I4336&gt;34, 0, AND(I4336&gt;0, I4336&lt;35), VLOOKUP(I4336, $A$63:$C$96, 3))</f>
        <v>12480</v>
      </c>
      <c r="M4336" s="5">
        <f t="shared" si="610"/>
        <v>1081.3459168675117</v>
      </c>
      <c r="N4336" s="5">
        <v>475.48073580764998</v>
      </c>
      <c r="O4336" s="5">
        <f t="shared" si="617"/>
        <v>1169.0549999999998</v>
      </c>
      <c r="P4336" s="5">
        <f t="shared" si="618"/>
        <v>1169.0549999999998</v>
      </c>
      <c r="Q4336" s="5">
        <f t="shared" si="612"/>
        <v>487.20077413479089</v>
      </c>
      <c r="R4336" s="5">
        <f>IF(O4336&gt;(P4336+U4336),O4336-P4336-U4336, 0)</f>
        <v>0</v>
      </c>
      <c r="S4336" s="5">
        <f t="shared" si="613"/>
        <v>244.20568324605983</v>
      </c>
      <c r="T4336" s="5">
        <f t="shared" si="614"/>
        <v>12148.08523362145</v>
      </c>
      <c r="U4336" s="5">
        <f>IF(O4336&gt;P4336,IF(V4335*($B$6/100)&gt;=O4336-P4336,(O4336-P4336), V4335*($B$6/100)), 0)</f>
        <v>0</v>
      </c>
      <c r="V4336" s="5">
        <f>V4335+(T4336*($B$5/100))-(U4336/($B$6/100))</f>
        <v>3138979.1645305268</v>
      </c>
      <c r="W4336" s="5">
        <f t="shared" si="615"/>
        <v>78474.479113263165</v>
      </c>
    </row>
    <row r="4337" spans="4:23" x14ac:dyDescent="0.25">
      <c r="D4337">
        <f t="shared" si="616"/>
        <v>4335</v>
      </c>
      <c r="E4337" s="3">
        <v>44011</v>
      </c>
      <c r="F4337" s="4">
        <v>0.625</v>
      </c>
      <c r="G4337">
        <v>70</v>
      </c>
      <c r="H4337">
        <v>0</v>
      </c>
      <c r="I4337" s="5">
        <f t="shared" si="611"/>
        <v>10</v>
      </c>
      <c r="J4337" s="22">
        <v>8.1657700816082108E-5</v>
      </c>
      <c r="K4337">
        <v>4.0110000000000007E-5</v>
      </c>
      <c r="L4337" s="5" cm="1">
        <f t="array" ref="L4337">_xlfn.IFS(I4337=0, 0, I4337&gt;34, 0, AND(I4337&gt;0, I4337&lt;35), VLOOKUP(I4337, $A$63:$C$96, 3))</f>
        <v>12480</v>
      </c>
      <c r="M4337" s="5">
        <f t="shared" si="610"/>
        <v>387.87407887639</v>
      </c>
      <c r="N4337" s="5">
        <v>471.60477904120745</v>
      </c>
      <c r="O4337" s="5">
        <f t="shared" si="617"/>
        <v>1129.8987000000002</v>
      </c>
      <c r="P4337" s="5">
        <f t="shared" si="618"/>
        <v>1129.8987000000002</v>
      </c>
      <c r="Q4337" s="5">
        <f t="shared" si="612"/>
        <v>487.20077413479089</v>
      </c>
      <c r="R4337" s="5">
        <f>IF(O4337&gt;(P4337+U4337),O4337-P4337-U4337, 0)</f>
        <v>0</v>
      </c>
      <c r="S4337" s="5">
        <f t="shared" si="613"/>
        <v>242.21500181756093</v>
      </c>
      <c r="T4337" s="5">
        <f t="shared" si="614"/>
        <v>11495.760377058828</v>
      </c>
      <c r="U4337" s="5">
        <f>IF(O4337&gt;P4337,IF(V4336*($B$6/100)&gt;=O4337-P4337,(O4337-P4337), V4336*($B$6/100)), 0)</f>
        <v>0</v>
      </c>
      <c r="V4337" s="5">
        <f>V4336+(T4337*($B$5/100))-(U4337/($B$6/100))</f>
        <v>3147026.196794468</v>
      </c>
      <c r="W4337" s="5">
        <f t="shared" si="615"/>
        <v>78675.654919861699</v>
      </c>
    </row>
    <row r="4338" spans="4:23" x14ac:dyDescent="0.25">
      <c r="D4338">
        <f t="shared" si="616"/>
        <v>4336</v>
      </c>
      <c r="E4338" s="3">
        <v>44011</v>
      </c>
      <c r="F4338" s="4">
        <v>0.66666666666666663</v>
      </c>
      <c r="G4338">
        <v>80</v>
      </c>
      <c r="H4338">
        <v>0</v>
      </c>
      <c r="I4338" s="5">
        <f t="shared" si="611"/>
        <v>11</v>
      </c>
      <c r="J4338" s="22">
        <v>8.1657700816082108E-5</v>
      </c>
      <c r="K4338">
        <v>4.6030000000000005E-5</v>
      </c>
      <c r="L4338" s="5" cm="1">
        <f t="array" ref="L4338">_xlfn.IFS(I4338=0, 0, I4338&gt;34, 0, AND(I4338&gt;0, I4338&lt;35), VLOOKUP(I4338, $A$63:$C$96, 3))</f>
        <v>14640</v>
      </c>
      <c r="M4338" s="5">
        <f t="shared" si="610"/>
        <v>387.87407887639</v>
      </c>
      <c r="N4338" s="5">
        <v>481.80843039332024</v>
      </c>
      <c r="O4338" s="5">
        <f t="shared" si="617"/>
        <v>1296.6651000000002</v>
      </c>
      <c r="P4338" s="5">
        <f t="shared" si="618"/>
        <v>1296.6651000000002</v>
      </c>
      <c r="Q4338" s="5">
        <f t="shared" si="612"/>
        <v>487.20077413479089</v>
      </c>
      <c r="R4338" s="5">
        <f>IF(O4338&gt;(P4338+U4338),O4338-P4338-U4338, 0)</f>
        <v>0</v>
      </c>
      <c r="S4338" s="5">
        <f t="shared" si="613"/>
        <v>247.45557091404544</v>
      </c>
      <c r="T4338" s="5">
        <f t="shared" si="614"/>
        <v>13483.753407962344</v>
      </c>
      <c r="U4338" s="5">
        <f>IF(O4338&gt;P4338,IF(V4337*($B$6/100)&gt;=O4338-P4338,(O4338-P4338), V4337*($B$6/100)), 0)</f>
        <v>0</v>
      </c>
      <c r="V4338" s="5">
        <f>V4337+(T4338*($B$5/100))-(U4338/($B$6/100))</f>
        <v>3156464.8241800414</v>
      </c>
      <c r="W4338" s="5">
        <f t="shared" si="615"/>
        <v>78911.620604501033</v>
      </c>
    </row>
    <row r="4339" spans="4:23" x14ac:dyDescent="0.25">
      <c r="D4339">
        <f t="shared" si="616"/>
        <v>4337</v>
      </c>
      <c r="E4339" s="3">
        <v>44011</v>
      </c>
      <c r="F4339" s="4">
        <v>0.70833333333333337</v>
      </c>
      <c r="G4339">
        <v>60</v>
      </c>
      <c r="H4339">
        <v>0</v>
      </c>
      <c r="I4339" s="5">
        <f t="shared" si="611"/>
        <v>8</v>
      </c>
      <c r="J4339" s="22">
        <v>1.5094302272063663E-4</v>
      </c>
      <c r="K4339">
        <v>6.7730000000000004E-5</v>
      </c>
      <c r="L4339" s="5" cm="1">
        <f t="array" ref="L4339">_xlfn.IFS(I4339=0, 0, I4339&gt;34, 0, AND(I4339&gt;0, I4339&lt;35), VLOOKUP(I4339, $A$63:$C$96, 3))</f>
        <v>7160</v>
      </c>
      <c r="M4339" s="5">
        <f t="shared" si="610"/>
        <v>716.97935792302405</v>
      </c>
      <c r="N4339" s="5">
        <v>551.39783506386482</v>
      </c>
      <c r="O4339" s="5">
        <f t="shared" si="617"/>
        <v>1907.9541000000002</v>
      </c>
      <c r="P4339" s="5">
        <f t="shared" si="618"/>
        <v>1907.9541000000002</v>
      </c>
      <c r="Q4339" s="5">
        <f t="shared" si="612"/>
        <v>487.20077413479089</v>
      </c>
      <c r="R4339" s="5">
        <f>IF(O4339&gt;(P4339+U4339),O4339-P4339-U4339, 0)</f>
        <v>0</v>
      </c>
      <c r="S4339" s="5">
        <f t="shared" si="613"/>
        <v>283.19651020865371</v>
      </c>
      <c r="T4339" s="5">
        <f t="shared" si="614"/>
        <v>5685.8287477143713</v>
      </c>
      <c r="U4339" s="5">
        <f>IF(O4339&gt;P4339,IF(V4338*($B$6/100)&gt;=O4339-P4339,(O4339-P4339), V4338*($B$6/100)), 0)</f>
        <v>0</v>
      </c>
      <c r="V4339" s="5">
        <f>V4338+(T4339*($B$5/100))-(U4339/($B$6/100))</f>
        <v>3160444.9043034413</v>
      </c>
      <c r="W4339" s="5">
        <f t="shared" si="615"/>
        <v>79011.122607586032</v>
      </c>
    </row>
    <row r="4340" spans="4:23" x14ac:dyDescent="0.25">
      <c r="D4340">
        <f t="shared" si="616"/>
        <v>4338</v>
      </c>
      <c r="E4340" s="3">
        <v>44011</v>
      </c>
      <c r="F4340" s="4">
        <v>0.75</v>
      </c>
      <c r="G4340">
        <v>60</v>
      </c>
      <c r="H4340">
        <v>1</v>
      </c>
      <c r="I4340" s="5">
        <f t="shared" si="611"/>
        <v>8</v>
      </c>
      <c r="J4340" s="22">
        <v>1.2619826489758144E-4</v>
      </c>
      <c r="K4340">
        <v>1.1674E-4</v>
      </c>
      <c r="L4340" s="5" cm="1">
        <f t="array" ref="L4340">_xlfn.IFS(I4340=0, 0, I4340&gt;34, 0, AND(I4340&gt;0, I4340&lt;35), VLOOKUP(I4340, $A$63:$C$96, 3))</f>
        <v>7160</v>
      </c>
      <c r="M4340" s="5">
        <f t="shared" si="610"/>
        <v>599.44175826351182</v>
      </c>
      <c r="N4340" s="5">
        <v>740.81178361674142</v>
      </c>
      <c r="O4340" s="5">
        <f t="shared" si="617"/>
        <v>3288.5657999999999</v>
      </c>
      <c r="P4340" s="5">
        <f t="shared" si="618"/>
        <v>3288.5657999999999</v>
      </c>
      <c r="Q4340" s="5">
        <f t="shared" si="612"/>
        <v>487.20077413479089</v>
      </c>
      <c r="R4340" s="5">
        <f>IF(O4340&gt;(P4340+U4340),O4340-P4340-U4340, 0)</f>
        <v>0</v>
      </c>
      <c r="S4340" s="5">
        <f t="shared" si="613"/>
        <v>380.47902712097198</v>
      </c>
      <c r="T4340" s="5">
        <f t="shared" si="614"/>
        <v>4090.3969311425399</v>
      </c>
      <c r="U4340" s="5">
        <f>IF(O4340&gt;P4340,IF(V4339*($B$6/100)&gt;=O4340-P4340,(O4340-P4340), V4339*($B$6/100)), 0)</f>
        <v>0</v>
      </c>
      <c r="V4340" s="5">
        <f>V4339+(T4340*($B$5/100))-(U4340/($B$6/100))</f>
        <v>3163308.1821552413</v>
      </c>
      <c r="W4340" s="5">
        <f t="shared" si="615"/>
        <v>79082.704553881034</v>
      </c>
    </row>
    <row r="4341" spans="4:23" x14ac:dyDescent="0.25">
      <c r="D4341">
        <f t="shared" si="616"/>
        <v>4339</v>
      </c>
      <c r="E4341" s="3">
        <v>44011</v>
      </c>
      <c r="F4341" s="4">
        <v>0.79166666666666663</v>
      </c>
      <c r="G4341">
        <v>70</v>
      </c>
      <c r="H4341">
        <v>3</v>
      </c>
      <c r="I4341" s="5">
        <f t="shared" si="611"/>
        <v>10</v>
      </c>
      <c r="J4341" s="22">
        <v>1.064024586391373E-4</v>
      </c>
      <c r="K4341">
        <v>1.3466999999999998E-4</v>
      </c>
      <c r="L4341" s="5" cm="1">
        <f t="array" ref="L4341">_xlfn.IFS(I4341=0, 0, I4341&gt;34, 0, AND(I4341&gt;0, I4341&lt;35), VLOOKUP(I4341, $A$63:$C$96, 3))</f>
        <v>12480</v>
      </c>
      <c r="M4341" s="5">
        <f t="shared" si="610"/>
        <v>505.41167853590218</v>
      </c>
      <c r="N4341" s="5">
        <v>789.39005650958325</v>
      </c>
      <c r="O4341" s="5">
        <f t="shared" si="617"/>
        <v>3793.6538999999993</v>
      </c>
      <c r="P4341" s="5">
        <f t="shared" si="618"/>
        <v>3793.6538999999993</v>
      </c>
      <c r="Q4341" s="5">
        <f t="shared" si="612"/>
        <v>487.20077413479089</v>
      </c>
      <c r="R4341" s="5">
        <f>IF(O4341&gt;(P4341+U4341),O4341-P4341-U4341, 0)</f>
        <v>0</v>
      </c>
      <c r="S4341" s="5">
        <f t="shared" si="613"/>
        <v>405.42870316317664</v>
      </c>
      <c r="T4341" s="5">
        <f t="shared" si="614"/>
        <v>8786.3290753727251</v>
      </c>
      <c r="U4341" s="5">
        <f>IF(O4341&gt;P4341,IF(V4340*($B$6/100)&gt;=O4341-P4341,(O4341-P4341), V4340*($B$6/100)), 0)</f>
        <v>0</v>
      </c>
      <c r="V4341" s="5">
        <f>V4340+(T4341*($B$5/100))-(U4341/($B$6/100))</f>
        <v>3169458.6125080022</v>
      </c>
      <c r="W4341" s="5">
        <f t="shared" si="615"/>
        <v>79236.465312700049</v>
      </c>
    </row>
    <row r="4342" spans="4:23" x14ac:dyDescent="0.25">
      <c r="D4342">
        <f t="shared" si="616"/>
        <v>4340</v>
      </c>
      <c r="E4342" s="3">
        <v>44011</v>
      </c>
      <c r="F4342" s="4">
        <v>0.83333333333333337</v>
      </c>
      <c r="G4342">
        <v>70</v>
      </c>
      <c r="H4342">
        <v>2</v>
      </c>
      <c r="I4342" s="5">
        <f t="shared" si="611"/>
        <v>10</v>
      </c>
      <c r="J4342" s="22">
        <v>4.2066088299193817E-5</v>
      </c>
      <c r="K4342">
        <v>1.3601999999999999E-4</v>
      </c>
      <c r="L4342" s="5" cm="1">
        <f t="array" ref="L4342">_xlfn.IFS(I4342=0, 0, I4342&gt;34, 0, AND(I4342&gt;0, I4342&lt;35), VLOOKUP(I4342, $A$63:$C$96, 3))</f>
        <v>12480</v>
      </c>
      <c r="M4342" s="5">
        <f t="shared" si="610"/>
        <v>199.81391942117062</v>
      </c>
      <c r="N4342" s="5">
        <v>688.95250438911376</v>
      </c>
      <c r="O4342" s="5">
        <f t="shared" si="617"/>
        <v>3831.6833999999999</v>
      </c>
      <c r="P4342" s="5">
        <f t="shared" si="618"/>
        <v>3831.6833999999999</v>
      </c>
      <c r="Q4342" s="5">
        <f t="shared" si="612"/>
        <v>487.20077413479089</v>
      </c>
      <c r="R4342" s="5">
        <f>IF(O4342&gt;(P4342+U4342),O4342-P4342-U4342, 0)</f>
        <v>0</v>
      </c>
      <c r="S4342" s="5">
        <f t="shared" si="613"/>
        <v>353.84423466209472</v>
      </c>
      <c r="T4342" s="5">
        <f t="shared" si="614"/>
        <v>8494.2862847590768</v>
      </c>
      <c r="U4342" s="5">
        <f>IF(O4342&gt;P4342,IF(V4341*($B$6/100)&gt;=O4342-P4342,(O4342-P4342), V4341*($B$6/100)), 0)</f>
        <v>0</v>
      </c>
      <c r="V4342" s="5">
        <f>V4341+(T4342*($B$5/100))-(U4342/($B$6/100))</f>
        <v>3175404.6129073338</v>
      </c>
      <c r="W4342" s="5">
        <f t="shared" si="615"/>
        <v>79385.115322683341</v>
      </c>
    </row>
    <row r="4343" spans="4:23" x14ac:dyDescent="0.25">
      <c r="D4343">
        <f t="shared" si="616"/>
        <v>4341</v>
      </c>
      <c r="E4343" s="3">
        <v>44011</v>
      </c>
      <c r="F4343" s="4">
        <v>0.875</v>
      </c>
      <c r="G4343">
        <v>50</v>
      </c>
      <c r="H4343">
        <v>0</v>
      </c>
      <c r="I4343" s="5">
        <f t="shared" si="611"/>
        <v>7</v>
      </c>
      <c r="J4343" s="22">
        <v>7.4234273469165555E-6</v>
      </c>
      <c r="K4343">
        <v>1.4042999999999998E-4</v>
      </c>
      <c r="L4343" s="5" cm="1">
        <f t="array" ref="L4343">_xlfn.IFS(I4343=0, 0, I4343&gt;34, 0, AND(I4343&gt;0, I4343&lt;35), VLOOKUP(I4343, $A$63:$C$96, 3))</f>
        <v>4800</v>
      </c>
      <c r="M4343" s="5">
        <f t="shared" si="610"/>
        <v>35.26127989785364</v>
      </c>
      <c r="N4343" s="5">
        <v>596.54565571628382</v>
      </c>
      <c r="O4343" s="5">
        <f t="shared" si="617"/>
        <v>3955.9130999999998</v>
      </c>
      <c r="P4343" s="5">
        <f t="shared" si="618"/>
        <v>3955.9130999999998</v>
      </c>
      <c r="Q4343" s="5">
        <f t="shared" si="612"/>
        <v>487.20077413479089</v>
      </c>
      <c r="R4343" s="5">
        <f>IF(O4343&gt;(P4343+U4343),O4343-P4343-U4343, 0)</f>
        <v>0</v>
      </c>
      <c r="S4343" s="5">
        <f t="shared" si="613"/>
        <v>306.38431480134017</v>
      </c>
      <c r="T4343" s="5">
        <f t="shared" si="614"/>
        <v>572.96386509651347</v>
      </c>
      <c r="U4343" s="5">
        <f>IF(O4343&gt;P4343,IF(V4342*($B$6/100)&gt;=O4343-P4343,(O4343-P4343), V4342*($B$6/100)), 0)</f>
        <v>0</v>
      </c>
      <c r="V4343" s="5">
        <f>V4342+(T4343*($B$5/100))-(U4343/($B$6/100))</f>
        <v>3175805.6876129014</v>
      </c>
      <c r="W4343" s="5">
        <f t="shared" si="615"/>
        <v>79395.142190322542</v>
      </c>
    </row>
    <row r="4344" spans="4:23" x14ac:dyDescent="0.25">
      <c r="D4344">
        <f t="shared" si="616"/>
        <v>4342</v>
      </c>
      <c r="E4344" s="3">
        <v>44011</v>
      </c>
      <c r="F4344" s="4">
        <v>0.91666666666666663</v>
      </c>
      <c r="G4344">
        <v>60</v>
      </c>
      <c r="H4344">
        <v>0</v>
      </c>
      <c r="I4344" s="5">
        <f t="shared" si="611"/>
        <v>8</v>
      </c>
      <c r="J4344" s="22">
        <v>0</v>
      </c>
      <c r="K4344">
        <v>1.5296E-4</v>
      </c>
      <c r="L4344" s="5" cm="1">
        <f t="array" ref="L4344">_xlfn.IFS(I4344=0, 0, I4344&gt;34, 0, AND(I4344&gt;0, I4344&lt;35), VLOOKUP(I4344, $A$63:$C$96, 3))</f>
        <v>7160</v>
      </c>
      <c r="M4344" s="5">
        <f t="shared" si="610"/>
        <v>0</v>
      </c>
      <c r="N4344" s="5">
        <v>559.44878361192389</v>
      </c>
      <c r="O4344" s="5">
        <f t="shared" si="617"/>
        <v>4308.8832000000002</v>
      </c>
      <c r="P4344" s="5">
        <f t="shared" si="618"/>
        <v>4308.8832000000002</v>
      </c>
      <c r="Q4344" s="5">
        <f t="shared" si="612"/>
        <v>487.20077413479089</v>
      </c>
      <c r="R4344" s="5">
        <f>IF(O4344&gt;(P4344+U4344),O4344-P4344-U4344, 0)</f>
        <v>0</v>
      </c>
      <c r="S4344" s="5">
        <f t="shared" si="613"/>
        <v>287.33145668049769</v>
      </c>
      <c r="T4344" s="5">
        <f t="shared" si="614"/>
        <v>2563.7853433195023</v>
      </c>
      <c r="U4344" s="5">
        <f>IF(O4344&gt;P4344,IF(V4343*($B$6/100)&gt;=O4344-P4344,(O4344-P4344), V4343*($B$6/100)), 0)</f>
        <v>0</v>
      </c>
      <c r="V4344" s="5">
        <f>V4343+(T4344*($B$5/100))-(U4344/($B$6/100))</f>
        <v>3177600.3373532249</v>
      </c>
      <c r="W4344" s="5">
        <f t="shared" si="615"/>
        <v>79440.008433830619</v>
      </c>
    </row>
    <row r="4345" spans="4:23" x14ac:dyDescent="0.25">
      <c r="D4345">
        <f t="shared" si="616"/>
        <v>4343</v>
      </c>
      <c r="E4345" s="3">
        <v>44011</v>
      </c>
      <c r="F4345" s="4">
        <v>0.95833333333333337</v>
      </c>
      <c r="G4345">
        <v>60</v>
      </c>
      <c r="H4345">
        <v>0</v>
      </c>
      <c r="I4345" s="5">
        <f t="shared" si="611"/>
        <v>8</v>
      </c>
      <c r="J4345" s="22">
        <v>0</v>
      </c>
      <c r="K4345">
        <v>1.5858000000000002E-4</v>
      </c>
      <c r="L4345" s="5" cm="1">
        <f t="array" ref="L4345">_xlfn.IFS(I4345=0, 0, I4345&gt;34, 0, AND(I4345&gt;0, I4345&lt;35), VLOOKUP(I4345, $A$63:$C$96, 3))</f>
        <v>7160</v>
      </c>
      <c r="M4345" s="5">
        <f t="shared" si="610"/>
        <v>0</v>
      </c>
      <c r="N4345" s="5">
        <v>537.46722919964736</v>
      </c>
      <c r="O4345" s="5">
        <f t="shared" si="617"/>
        <v>4467.1986000000006</v>
      </c>
      <c r="P4345" s="5">
        <f t="shared" si="618"/>
        <v>4467.1986000000006</v>
      </c>
      <c r="Q4345" s="5">
        <f t="shared" si="612"/>
        <v>487.20077413479089</v>
      </c>
      <c r="R4345" s="5">
        <f>IF(O4345&gt;(P4345+U4345),O4345-P4345-U4345, 0)</f>
        <v>0</v>
      </c>
      <c r="S4345" s="5">
        <f t="shared" si="613"/>
        <v>276.0417868583495</v>
      </c>
      <c r="T4345" s="5">
        <f t="shared" si="614"/>
        <v>2416.7596131416499</v>
      </c>
      <c r="U4345" s="5">
        <f>IF(O4345&gt;P4345,IF(V4344*($B$6/100)&gt;=O4345-P4345,(O4345-P4345), V4344*($B$6/100)), 0)</f>
        <v>0</v>
      </c>
      <c r="V4345" s="5">
        <f>V4344+(T4345*($B$5/100))-(U4345/($B$6/100))</f>
        <v>3179292.069082424</v>
      </c>
      <c r="W4345" s="5">
        <f t="shared" si="615"/>
        <v>79482.301727060607</v>
      </c>
    </row>
    <row r="4346" spans="4:23" x14ac:dyDescent="0.25">
      <c r="D4346">
        <f t="shared" si="616"/>
        <v>4344</v>
      </c>
      <c r="E4346" s="3">
        <v>44012</v>
      </c>
      <c r="F4346" s="4">
        <v>0</v>
      </c>
      <c r="G4346">
        <v>50</v>
      </c>
      <c r="H4346">
        <v>0</v>
      </c>
      <c r="I4346" s="5">
        <f t="shared" si="611"/>
        <v>7</v>
      </c>
      <c r="J4346" s="22">
        <v>0</v>
      </c>
      <c r="K4346">
        <v>1.3841E-4</v>
      </c>
      <c r="L4346" s="5" cm="1">
        <f t="array" ref="L4346">_xlfn.IFS(I4346=0, 0, I4346&gt;34, 0, AND(I4346&gt;0, I4346&lt;35), VLOOKUP(I4346, $A$63:$C$96, 3))</f>
        <v>4800</v>
      </c>
      <c r="M4346" s="5">
        <f t="shared" si="610"/>
        <v>0</v>
      </c>
      <c r="N4346" s="5">
        <v>472.0803283071013</v>
      </c>
      <c r="O4346" s="5">
        <f t="shared" si="617"/>
        <v>3899.0097000000001</v>
      </c>
      <c r="P4346" s="5">
        <f t="shared" si="618"/>
        <v>3899.0097000000001</v>
      </c>
      <c r="Q4346" s="5">
        <f t="shared" si="612"/>
        <v>487.20077413479089</v>
      </c>
      <c r="R4346" s="5">
        <f>IF(O4346&gt;(P4346+U4346),O4346-P4346-U4346, 0)</f>
        <v>0</v>
      </c>
      <c r="S4346" s="5">
        <f t="shared" si="613"/>
        <v>242.45924269768304</v>
      </c>
      <c r="T4346" s="5">
        <f t="shared" si="614"/>
        <v>658.53105730231687</v>
      </c>
      <c r="U4346" s="5">
        <f>IF(O4346&gt;P4346,IF(V4345*($B$6/100)&gt;=O4346-P4346,(O4346-P4346), V4345*($B$6/100)), 0)</f>
        <v>0</v>
      </c>
      <c r="V4346" s="5">
        <f>V4345+(T4346*($B$5/100))-(U4346/($B$6/100))</f>
        <v>3179753.0408225358</v>
      </c>
      <c r="W4346" s="5">
        <f t="shared" si="615"/>
        <v>79493.8260205634</v>
      </c>
    </row>
    <row r="4347" spans="4:23" x14ac:dyDescent="0.25">
      <c r="D4347">
        <f t="shared" si="616"/>
        <v>4345</v>
      </c>
      <c r="E4347" s="3">
        <v>44012</v>
      </c>
      <c r="F4347" s="4">
        <v>4.1666666666666664E-2</v>
      </c>
      <c r="G4347">
        <v>40</v>
      </c>
      <c r="H4347">
        <v>0</v>
      </c>
      <c r="I4347" s="5">
        <f t="shared" si="611"/>
        <v>6</v>
      </c>
      <c r="J4347" s="22">
        <v>0</v>
      </c>
      <c r="K4347">
        <v>1.0562E-4</v>
      </c>
      <c r="L4347" s="5" cm="1">
        <f t="array" ref="L4347">_xlfn.IFS(I4347=0, 0, I4347&gt;34, 0, AND(I4347&gt;0, I4347&lt;35), VLOOKUP(I4347, $A$63:$C$96, 3))</f>
        <v>2980</v>
      </c>
      <c r="M4347" s="5">
        <f t="shared" si="610"/>
        <v>0</v>
      </c>
      <c r="N4347" s="5">
        <v>384.45033775355472</v>
      </c>
      <c r="O4347" s="5">
        <f t="shared" si="617"/>
        <v>2975.3154</v>
      </c>
      <c r="P4347" s="5">
        <f t="shared" si="618"/>
        <v>2975.3154</v>
      </c>
      <c r="Q4347" s="5">
        <f t="shared" si="612"/>
        <v>4.6846000000000458</v>
      </c>
      <c r="R4347" s="5">
        <f>IF(O4347&gt;(P4347+U4347),O4347-P4347-U4347, 0)</f>
        <v>0</v>
      </c>
      <c r="S4347" s="5">
        <f t="shared" si="613"/>
        <v>0</v>
      </c>
      <c r="T4347" s="5">
        <f t="shared" si="614"/>
        <v>4.6846000000000458</v>
      </c>
      <c r="U4347" s="5">
        <f>IF(O4347&gt;P4347,IF(V4346*($B$6/100)&gt;=O4347-P4347,(O4347-P4347), V4346*($B$6/100)), 0)</f>
        <v>0</v>
      </c>
      <c r="V4347" s="5">
        <f>V4346+(T4347*($B$5/100))-(U4347/($B$6/100))</f>
        <v>3179756.3200425357</v>
      </c>
      <c r="W4347" s="5">
        <f t="shared" si="615"/>
        <v>79493.908001063392</v>
      </c>
    </row>
    <row r="4348" spans="4:23" x14ac:dyDescent="0.25">
      <c r="D4348">
        <f t="shared" si="616"/>
        <v>4346</v>
      </c>
      <c r="E4348" s="3">
        <v>44012</v>
      </c>
      <c r="F4348" s="4">
        <v>8.3333333333333329E-2</v>
      </c>
      <c r="G4348">
        <v>50</v>
      </c>
      <c r="H4348">
        <v>0</v>
      </c>
      <c r="I4348" s="5">
        <f t="shared" si="611"/>
        <v>7</v>
      </c>
      <c r="J4348" s="22">
        <v>0</v>
      </c>
      <c r="K4348">
        <v>8.3490000000000002E-5</v>
      </c>
      <c r="L4348" s="5" cm="1">
        <f t="array" ref="L4348">_xlfn.IFS(I4348=0, 0, I4348&gt;34, 0, AND(I4348&gt;0, I4348&lt;35), VLOOKUP(I4348, $A$63:$C$96, 3))</f>
        <v>4800</v>
      </c>
      <c r="M4348" s="5">
        <f t="shared" si="610"/>
        <v>0</v>
      </c>
      <c r="N4348" s="5">
        <v>347.23131553012951</v>
      </c>
      <c r="O4348" s="5">
        <f t="shared" si="617"/>
        <v>2351.9133000000002</v>
      </c>
      <c r="P4348" s="5">
        <f t="shared" si="618"/>
        <v>2351.9133000000002</v>
      </c>
      <c r="Q4348" s="5">
        <f t="shared" si="612"/>
        <v>487.20077413479089</v>
      </c>
      <c r="R4348" s="5">
        <f>IF(O4348&gt;(P4348+U4348),O4348-P4348-U4348, 0)</f>
        <v>0</v>
      </c>
      <c r="S4348" s="5">
        <f t="shared" si="613"/>
        <v>178.3371107757489</v>
      </c>
      <c r="T4348" s="5">
        <f t="shared" si="614"/>
        <v>2269.7495892242509</v>
      </c>
      <c r="U4348" s="5">
        <f>IF(O4348&gt;P4348,IF(V4347*($B$6/100)&gt;=O4348-P4348,(O4348-P4348), V4347*($B$6/100)), 0)</f>
        <v>0</v>
      </c>
      <c r="V4348" s="5">
        <f>V4347+(T4348*($B$5/100))-(U4348/($B$6/100))</f>
        <v>3181345.1447549928</v>
      </c>
      <c r="W4348" s="5">
        <f t="shared" si="615"/>
        <v>79533.62861887482</v>
      </c>
    </row>
    <row r="4349" spans="4:23" x14ac:dyDescent="0.25">
      <c r="D4349">
        <f t="shared" si="616"/>
        <v>4347</v>
      </c>
      <c r="E4349" s="3">
        <v>44012</v>
      </c>
      <c r="F4349" s="4">
        <v>0.125</v>
      </c>
      <c r="G4349">
        <v>60</v>
      </c>
      <c r="H4349">
        <v>0</v>
      </c>
      <c r="I4349" s="5">
        <f t="shared" si="611"/>
        <v>8</v>
      </c>
      <c r="J4349" s="22">
        <v>0</v>
      </c>
      <c r="K4349">
        <v>7.3380000000000006E-5</v>
      </c>
      <c r="L4349" s="5" cm="1">
        <f t="array" ref="L4349">_xlfn.IFS(I4349=0, 0, I4349&gt;34, 0, AND(I4349&gt;0, I4349&lt;35), VLOOKUP(I4349, $A$63:$C$96, 3))</f>
        <v>7160</v>
      </c>
      <c r="M4349" s="5">
        <f t="shared" si="610"/>
        <v>0</v>
      </c>
      <c r="N4349" s="5">
        <v>342.29871053359443</v>
      </c>
      <c r="O4349" s="5">
        <f t="shared" si="617"/>
        <v>2067.1145999999999</v>
      </c>
      <c r="P4349" s="5">
        <f t="shared" si="618"/>
        <v>2067.1145999999999</v>
      </c>
      <c r="Q4349" s="5">
        <f t="shared" si="612"/>
        <v>487.20077413479089</v>
      </c>
      <c r="R4349" s="5">
        <f>IF(O4349&gt;(P4349+U4349),O4349-P4349-U4349, 0)</f>
        <v>0</v>
      </c>
      <c r="S4349" s="5">
        <f t="shared" si="613"/>
        <v>175.80373753336988</v>
      </c>
      <c r="T4349" s="5">
        <f t="shared" si="614"/>
        <v>4917.0816624666304</v>
      </c>
      <c r="U4349" s="5">
        <f>IF(O4349&gt;P4349,IF(V4348*($B$6/100)&gt;=O4349-P4349,(O4349-P4349), V4348*($B$6/100)), 0)</f>
        <v>0</v>
      </c>
      <c r="V4349" s="5">
        <f>V4348+(T4349*($B$5/100))-(U4349/($B$6/100))</f>
        <v>3184787.1019187192</v>
      </c>
      <c r="W4349" s="5">
        <f t="shared" si="615"/>
        <v>79619.677547967978</v>
      </c>
    </row>
    <row r="4350" spans="4:23" x14ac:dyDescent="0.25">
      <c r="D4350">
        <f t="shared" si="616"/>
        <v>4348</v>
      </c>
      <c r="E4350" s="3">
        <v>44012</v>
      </c>
      <c r="F4350" s="4">
        <v>0.16666666666666666</v>
      </c>
      <c r="G4350">
        <v>40</v>
      </c>
      <c r="H4350">
        <v>0</v>
      </c>
      <c r="I4350" s="5">
        <f t="shared" si="611"/>
        <v>6</v>
      </c>
      <c r="J4350" s="22">
        <v>0</v>
      </c>
      <c r="K4350">
        <v>6.9090000000000004E-5</v>
      </c>
      <c r="L4350" s="5" cm="1">
        <f t="array" ref="L4350">_xlfn.IFS(I4350=0, 0, I4350&gt;34, 0, AND(I4350&gt;0, I4350&lt;35), VLOOKUP(I4350, $A$63:$C$96, 3))</f>
        <v>2980</v>
      </c>
      <c r="M4350" s="5">
        <f t="shared" si="610"/>
        <v>0</v>
      </c>
      <c r="N4350" s="5">
        <v>340.30767089341998</v>
      </c>
      <c r="O4350" s="5">
        <f t="shared" si="617"/>
        <v>1946.2653</v>
      </c>
      <c r="P4350" s="5">
        <f t="shared" si="618"/>
        <v>1946.2653</v>
      </c>
      <c r="Q4350" s="5">
        <f t="shared" si="612"/>
        <v>487.20077413479089</v>
      </c>
      <c r="R4350" s="5">
        <f>IF(O4350&gt;(P4350+U4350),O4350-P4350-U4350, 0)</f>
        <v>0</v>
      </c>
      <c r="S4350" s="5">
        <f t="shared" si="613"/>
        <v>174.7811446939925</v>
      </c>
      <c r="T4350" s="5">
        <f t="shared" si="614"/>
        <v>858.9535553060075</v>
      </c>
      <c r="U4350" s="5">
        <f>IF(O4350&gt;P4350,IF(V4349*($B$6/100)&gt;=O4350-P4350,(O4350-P4350), V4349*($B$6/100)), 0)</f>
        <v>0</v>
      </c>
      <c r="V4350" s="5">
        <f>V4349+(T4350*($B$5/100))-(U4350/($B$6/100))</f>
        <v>3185388.3694074336</v>
      </c>
      <c r="W4350" s="5">
        <f t="shared" si="615"/>
        <v>79634.709235185845</v>
      </c>
    </row>
    <row r="4351" spans="4:23" x14ac:dyDescent="0.25">
      <c r="D4351">
        <f t="shared" si="616"/>
        <v>4349</v>
      </c>
      <c r="E4351" s="3">
        <v>44012</v>
      </c>
      <c r="F4351" s="4">
        <v>0.20833333333333334</v>
      </c>
      <c r="G4351">
        <v>40</v>
      </c>
      <c r="H4351">
        <v>0</v>
      </c>
      <c r="I4351" s="5">
        <f t="shared" si="611"/>
        <v>6</v>
      </c>
      <c r="J4351" s="22">
        <v>0</v>
      </c>
      <c r="K4351">
        <v>6.7039999999999995E-5</v>
      </c>
      <c r="L4351" s="5" cm="1">
        <f t="array" ref="L4351">_xlfn.IFS(I4351=0, 0, I4351&gt;34, 0, AND(I4351&gt;0, I4351&lt;35), VLOOKUP(I4351, $A$63:$C$96, 3))</f>
        <v>2980</v>
      </c>
      <c r="M4351" s="5">
        <f t="shared" si="610"/>
        <v>0</v>
      </c>
      <c r="N4351" s="5">
        <v>353.43526790631302</v>
      </c>
      <c r="O4351" s="5">
        <f t="shared" si="617"/>
        <v>1888.5167999999999</v>
      </c>
      <c r="P4351" s="5">
        <f t="shared" si="618"/>
        <v>1888.5167999999999</v>
      </c>
      <c r="Q4351" s="5">
        <f t="shared" si="612"/>
        <v>487.20077413479089</v>
      </c>
      <c r="R4351" s="5">
        <f>IF(O4351&gt;(P4351+U4351),O4351-P4351-U4351, 0)</f>
        <v>0</v>
      </c>
      <c r="S4351" s="5">
        <f t="shared" si="613"/>
        <v>181.52344476313633</v>
      </c>
      <c r="T4351" s="5">
        <f t="shared" si="614"/>
        <v>909.95975523686377</v>
      </c>
      <c r="U4351" s="5">
        <f>IF(O4351&gt;P4351,IF(V4350*($B$6/100)&gt;=O4351-P4351,(O4351-P4351), V4350*($B$6/100)), 0)</f>
        <v>0</v>
      </c>
      <c r="V4351" s="5">
        <f>V4350+(T4351*($B$5/100))-(U4351/($B$6/100))</f>
        <v>3186025.3412360991</v>
      </c>
      <c r="W4351" s="5">
        <f t="shared" si="615"/>
        <v>79650.633530902473</v>
      </c>
    </row>
    <row r="4352" spans="4:23" x14ac:dyDescent="0.25">
      <c r="D4352">
        <f t="shared" si="616"/>
        <v>4350</v>
      </c>
      <c r="E4352" s="3">
        <v>44012</v>
      </c>
      <c r="F4352" s="4">
        <v>0.25</v>
      </c>
      <c r="G4352">
        <v>40</v>
      </c>
      <c r="H4352">
        <v>0</v>
      </c>
      <c r="I4352" s="5">
        <f t="shared" si="611"/>
        <v>6</v>
      </c>
      <c r="J4352" s="22">
        <v>7.4234273469165555E-6</v>
      </c>
      <c r="K4352">
        <v>6.8720000000000006E-5</v>
      </c>
      <c r="L4352" s="5" cm="1">
        <f t="array" ref="L4352">_xlfn.IFS(I4352=0, 0, I4352&gt;34, 0, AND(I4352&gt;0, I4352&lt;35), VLOOKUP(I4352, $A$63:$C$96, 3))</f>
        <v>2980</v>
      </c>
      <c r="M4352" s="5">
        <f t="shared" si="610"/>
        <v>35.26127989785364</v>
      </c>
      <c r="N4352" s="5">
        <v>384.71811219966179</v>
      </c>
      <c r="O4352" s="5">
        <f t="shared" si="617"/>
        <v>1935.8424</v>
      </c>
      <c r="P4352" s="5">
        <f t="shared" si="618"/>
        <v>1935.8424</v>
      </c>
      <c r="Q4352" s="5">
        <f t="shared" si="612"/>
        <v>487.20077413479089</v>
      </c>
      <c r="R4352" s="5">
        <f>IF(O4352&gt;(P4352+U4352),O4352-P4352-U4352, 0)</f>
        <v>0</v>
      </c>
      <c r="S4352" s="5">
        <f t="shared" si="613"/>
        <v>197.59023315060062</v>
      </c>
      <c r="T4352" s="5">
        <f t="shared" si="614"/>
        <v>881.82864674725283</v>
      </c>
      <c r="U4352" s="5">
        <f>IF(O4352&gt;P4352,IF(V4351*($B$6/100)&gt;=O4352-P4352,(O4352-P4352), V4351*($B$6/100)), 0)</f>
        <v>0</v>
      </c>
      <c r="V4352" s="5">
        <f>V4351+(T4352*($B$5/100))-(U4352/($B$6/100))</f>
        <v>3186642.621288822</v>
      </c>
      <c r="W4352" s="5">
        <f t="shared" si="615"/>
        <v>79666.065532220557</v>
      </c>
    </row>
    <row r="4353" spans="4:23" x14ac:dyDescent="0.25">
      <c r="D4353">
        <f t="shared" si="616"/>
        <v>4351</v>
      </c>
      <c r="E4353" s="3">
        <v>44012</v>
      </c>
      <c r="F4353" s="4">
        <v>0.29166666666666669</v>
      </c>
      <c r="G4353">
        <v>50</v>
      </c>
      <c r="H4353">
        <v>0</v>
      </c>
      <c r="I4353" s="5">
        <f t="shared" si="611"/>
        <v>7</v>
      </c>
      <c r="J4353" s="22">
        <v>1.9795806258444149E-5</v>
      </c>
      <c r="K4353">
        <v>7.4200000000000001E-5</v>
      </c>
      <c r="L4353" s="5" cm="1">
        <f t="array" ref="L4353">_xlfn.IFS(I4353=0, 0, I4353&gt;34, 0, AND(I4353&gt;0, I4353&lt;35), VLOOKUP(I4353, $A$63:$C$96, 3))</f>
        <v>4800</v>
      </c>
      <c r="M4353" s="5">
        <f t="shared" si="610"/>
        <v>94.030079727609717</v>
      </c>
      <c r="N4353" s="5">
        <v>507.86626698108898</v>
      </c>
      <c r="O4353" s="5">
        <f t="shared" si="617"/>
        <v>2090.2139999999999</v>
      </c>
      <c r="P4353" s="5">
        <f t="shared" si="618"/>
        <v>2090.2139999999999</v>
      </c>
      <c r="Q4353" s="5">
        <f t="shared" si="612"/>
        <v>487.20077413479089</v>
      </c>
      <c r="R4353" s="5">
        <f>IF(O4353&gt;(P4353+U4353),O4353-P4353-U4353, 0)</f>
        <v>0</v>
      </c>
      <c r="S4353" s="5">
        <f t="shared" si="613"/>
        <v>260.83880877965794</v>
      </c>
      <c r="T4353" s="5">
        <f t="shared" si="614"/>
        <v>2542.9772709479516</v>
      </c>
      <c r="U4353" s="5">
        <f>IF(O4353&gt;P4353,IF(V4352*($B$6/100)&gt;=O4353-P4353,(O4353-P4353), V4352*($B$6/100)), 0)</f>
        <v>0</v>
      </c>
      <c r="V4353" s="5">
        <f>V4352+(T4353*($B$5/100))-(U4353/($B$6/100))</f>
        <v>3188422.7053784854</v>
      </c>
      <c r="W4353" s="5">
        <f t="shared" si="615"/>
        <v>79710.567634462132</v>
      </c>
    </row>
    <row r="4354" spans="4:23" x14ac:dyDescent="0.25">
      <c r="D4354">
        <f t="shared" si="616"/>
        <v>4352</v>
      </c>
      <c r="E4354" s="3">
        <v>44012</v>
      </c>
      <c r="F4354" s="4">
        <v>0.33333333333333331</v>
      </c>
      <c r="G4354">
        <v>40</v>
      </c>
      <c r="H4354">
        <v>0</v>
      </c>
      <c r="I4354" s="5">
        <f t="shared" si="611"/>
        <v>6</v>
      </c>
      <c r="J4354" s="22">
        <v>2.4744757823055186E-5</v>
      </c>
      <c r="K4354">
        <v>8.3720000000000005E-5</v>
      </c>
      <c r="L4354" s="5" cm="1">
        <f t="array" ref="L4354">_xlfn.IFS(I4354=0, 0, I4354&gt;34, 0, AND(I4354&gt;0, I4354&lt;35), VLOOKUP(I4354, $A$63:$C$96, 3))</f>
        <v>2980</v>
      </c>
      <c r="M4354" s="5">
        <f t="shared" si="610"/>
        <v>117.53759965951213</v>
      </c>
      <c r="N4354" s="5">
        <v>713.76035905758022</v>
      </c>
      <c r="O4354" s="5">
        <f t="shared" si="617"/>
        <v>2358.3924000000002</v>
      </c>
      <c r="P4354" s="5">
        <f t="shared" si="618"/>
        <v>2358.3924000000002</v>
      </c>
      <c r="Q4354" s="5">
        <f t="shared" si="612"/>
        <v>487.20077413479089</v>
      </c>
      <c r="R4354" s="5">
        <f>IF(O4354&gt;(P4354+U4354),O4354-P4354-U4354, 0)</f>
        <v>0</v>
      </c>
      <c r="S4354" s="5">
        <f t="shared" si="613"/>
        <v>251.94442552472105</v>
      </c>
      <c r="T4354" s="5">
        <f t="shared" si="614"/>
        <v>487.20077413479089</v>
      </c>
      <c r="U4354" s="5">
        <f>IF(O4354&gt;P4354,IF(V4353*($B$6/100)&gt;=O4354-P4354,(O4354-P4354), V4353*($B$6/100)), 0)</f>
        <v>0</v>
      </c>
      <c r="V4354" s="5">
        <f>V4353+(T4354*($B$5/100))-(U4354/($B$6/100))</f>
        <v>3188763.7459203796</v>
      </c>
      <c r="W4354" s="5">
        <f t="shared" si="615"/>
        <v>79719.093648009497</v>
      </c>
    </row>
    <row r="4355" spans="4:23" x14ac:dyDescent="0.25">
      <c r="D4355">
        <f t="shared" si="616"/>
        <v>4353</v>
      </c>
      <c r="E4355" s="3">
        <v>44012</v>
      </c>
      <c r="F4355" s="4">
        <v>0.375</v>
      </c>
      <c r="G4355">
        <v>70</v>
      </c>
      <c r="H4355">
        <v>0</v>
      </c>
      <c r="I4355" s="5">
        <f t="shared" si="611"/>
        <v>10</v>
      </c>
      <c r="J4355" s="22">
        <v>9.1555603945304181E-5</v>
      </c>
      <c r="K4355">
        <v>8.1559999999999998E-5</v>
      </c>
      <c r="L4355" s="5" cm="1">
        <f t="array" ref="L4355">_xlfn.IFS(I4355=0, 0, I4355&gt;34, 0, AND(I4355&gt;0, I4355&lt;35), VLOOKUP(I4355, $A$63:$C$96, 3))</f>
        <v>12480</v>
      </c>
      <c r="M4355" s="5">
        <f t="shared" ref="M4355:M4418" si="619">$B$11*$B$4*J4355*1000</f>
        <v>434.88911874019487</v>
      </c>
      <c r="N4355" s="5">
        <v>733.82897049791745</v>
      </c>
      <c r="O4355" s="5">
        <f t="shared" si="617"/>
        <v>2297.5452</v>
      </c>
      <c r="P4355" s="5">
        <f t="shared" si="618"/>
        <v>2297.5452</v>
      </c>
      <c r="Q4355" s="5">
        <f t="shared" si="612"/>
        <v>487.20077413479089</v>
      </c>
      <c r="R4355" s="5">
        <f>IF(O4355&gt;(P4355+U4355),O4355-P4355-U4355, 0)</f>
        <v>0</v>
      </c>
      <c r="S4355" s="5">
        <f t="shared" si="613"/>
        <v>376.89267225894918</v>
      </c>
      <c r="T4355" s="5">
        <f t="shared" si="614"/>
        <v>10240.451246481245</v>
      </c>
      <c r="U4355" s="5">
        <f>IF(O4355&gt;P4355,IF(V4354*($B$6/100)&gt;=O4355-P4355,(O4355-P4355), V4354*($B$6/100)), 0)</f>
        <v>0</v>
      </c>
      <c r="V4355" s="5">
        <f>V4354+(T4355*($B$5/100))-(U4355/($B$6/100))</f>
        <v>3195932.0617929166</v>
      </c>
      <c r="W4355" s="5">
        <f t="shared" si="615"/>
        <v>79898.301544822913</v>
      </c>
    </row>
    <row r="4356" spans="4:23" x14ac:dyDescent="0.25">
      <c r="D4356">
        <f t="shared" si="616"/>
        <v>4354</v>
      </c>
      <c r="E4356" s="3">
        <v>44012</v>
      </c>
      <c r="F4356" s="4">
        <v>0.41666666666666669</v>
      </c>
      <c r="G4356">
        <v>60</v>
      </c>
      <c r="H4356">
        <v>0</v>
      </c>
      <c r="I4356" s="5">
        <f t="shared" ref="I4356:I4419" si="620">ROUND((G4356/10)*((LN(99/0.03)/(LN(10/0.03)))),0)</f>
        <v>8</v>
      </c>
      <c r="J4356" s="22">
        <v>9.8979031292220743E-5</v>
      </c>
      <c r="K4356">
        <v>7.2170000000000009E-5</v>
      </c>
      <c r="L4356" s="5" cm="1">
        <f t="array" ref="L4356">_xlfn.IFS(I4356=0, 0, I4356&gt;34, 0, AND(I4356&gt;0, I4356&lt;35), VLOOKUP(I4356, $A$63:$C$96, 3))</f>
        <v>7160</v>
      </c>
      <c r="M4356" s="5">
        <f t="shared" si="619"/>
        <v>470.1503986380485</v>
      </c>
      <c r="N4356" s="5">
        <v>734.69510138217345</v>
      </c>
      <c r="O4356" s="5">
        <f t="shared" si="617"/>
        <v>2033.0289000000002</v>
      </c>
      <c r="P4356" s="5">
        <f t="shared" si="618"/>
        <v>2033.0289000000002</v>
      </c>
      <c r="Q4356" s="5">
        <f t="shared" ref="Q4356:Q4419" si="621">IF((L4356+M4356-P4356)&lt;($B$8/100)*$B$3,L4356+M4356-P4356,($B$8/100)*$B$3)</f>
        <v>487.20077413479089</v>
      </c>
      <c r="R4356" s="5">
        <f>IF(O4356&gt;(P4356+U4356),O4356-P4356-U4356, 0)</f>
        <v>0</v>
      </c>
      <c r="S4356" s="5">
        <f t="shared" ref="S4356:S4419" si="622">IF((IF((L4356+M4356)&gt;O4356,L4356+M4356-P4356-Q4356,0))&lt;((N4356*3.595182*($B$7/100))/($B$5/100)),L4356+M4356-P4356-Q4356, N4356*3.595182*($B$7/100)/($B$5/100))</f>
        <v>377.33751485390934</v>
      </c>
      <c r="T4356" s="5">
        <f t="shared" ref="T4356:T4419" si="623">((L4356+M4356)-P4356-S4356)</f>
        <v>5219.7839837841393</v>
      </c>
      <c r="U4356" s="5">
        <f>IF(O4356&gt;P4356,IF(V4355*($B$6/100)&gt;=O4356-P4356,(O4356-P4356), V4355*($B$6/100)), 0)</f>
        <v>0</v>
      </c>
      <c r="V4356" s="5">
        <f>V4355+(T4356*($B$5/100))-(U4356/($B$6/100))</f>
        <v>3199585.9105815655</v>
      </c>
      <c r="W4356" s="5">
        <f t="shared" ref="W4356:W4419" si="624">V4356/40</f>
        <v>79989.647764539142</v>
      </c>
    </row>
    <row r="4357" spans="4:23" x14ac:dyDescent="0.25">
      <c r="D4357">
        <f t="shared" ref="D4357:D4420" si="625">D4356+1</f>
        <v>4355</v>
      </c>
      <c r="E4357" s="3">
        <v>44012</v>
      </c>
      <c r="F4357" s="4">
        <v>0.45833333333333331</v>
      </c>
      <c r="G4357">
        <v>60</v>
      </c>
      <c r="H4357">
        <v>0</v>
      </c>
      <c r="I4357" s="5">
        <f t="shared" si="620"/>
        <v>8</v>
      </c>
      <c r="J4357" s="22">
        <v>1.4846854693833112E-4</v>
      </c>
      <c r="K4357">
        <v>5.9129999999999998E-5</v>
      </c>
      <c r="L4357" s="5" cm="1">
        <f t="array" ref="L4357">_xlfn.IFS(I4357=0, 0, I4357&gt;34, 0, AND(I4357&gt;0, I4357&lt;35), VLOOKUP(I4357, $A$63:$C$96, 3))</f>
        <v>7160</v>
      </c>
      <c r="M4357" s="5">
        <f t="shared" si="619"/>
        <v>705.22559795707286</v>
      </c>
      <c r="N4357" s="5">
        <v>697.21884564287348</v>
      </c>
      <c r="O4357" s="5">
        <f t="shared" ref="O4357:O4420" si="626">$B$2*K4357*1000</f>
        <v>1665.6921</v>
      </c>
      <c r="P4357" s="5">
        <f t="shared" ref="P4357:P4420" si="627">IF(O4357&gt;=(L4357+M4357),L4357+M4357,O4357)</f>
        <v>1665.6921</v>
      </c>
      <c r="Q4357" s="5">
        <f t="shared" si="621"/>
        <v>487.20077413479089</v>
      </c>
      <c r="R4357" s="5">
        <f>IF(O4357&gt;(P4357+U4357),O4357-P4357-U4357, 0)</f>
        <v>0</v>
      </c>
      <c r="S4357" s="5">
        <f t="shared" si="622"/>
        <v>358.08980627371966</v>
      </c>
      <c r="T4357" s="5">
        <f t="shared" si="623"/>
        <v>5841.4436916833529</v>
      </c>
      <c r="U4357" s="5">
        <f>IF(O4357&gt;P4357,IF(V4356*($B$6/100)&gt;=O4357-P4357,(O4357-P4357), V4356*($B$6/100)), 0)</f>
        <v>0</v>
      </c>
      <c r="V4357" s="5">
        <f>V4356+(T4357*($B$5/100))-(U4357/($B$6/100))</f>
        <v>3203674.9211657438</v>
      </c>
      <c r="W4357" s="5">
        <f t="shared" si="624"/>
        <v>80091.873029143593</v>
      </c>
    </row>
    <row r="4358" spans="4:23" x14ac:dyDescent="0.25">
      <c r="D4358">
        <f t="shared" si="625"/>
        <v>4356</v>
      </c>
      <c r="E4358" s="3">
        <v>44012</v>
      </c>
      <c r="F4358" s="4">
        <v>0.5</v>
      </c>
      <c r="G4358">
        <v>70</v>
      </c>
      <c r="H4358">
        <v>5</v>
      </c>
      <c r="I4358" s="5">
        <f t="shared" si="620"/>
        <v>10</v>
      </c>
      <c r="J4358" s="22">
        <v>4.1323745564502161E-4</v>
      </c>
      <c r="K4358">
        <v>4.6220000000000001E-5</v>
      </c>
      <c r="L4358" s="5" cm="1">
        <f t="array" ref="L4358">_xlfn.IFS(I4358=0, 0, I4358&gt;34, 0, AND(I4358&gt;0, I4358&lt;35), VLOOKUP(I4358, $A$63:$C$96, 3))</f>
        <v>12480</v>
      </c>
      <c r="M4358" s="5">
        <f t="shared" si="619"/>
        <v>1962.8779143138527</v>
      </c>
      <c r="N4358" s="5">
        <v>693.04765297649521</v>
      </c>
      <c r="O4358" s="5">
        <f t="shared" si="626"/>
        <v>1302.0174</v>
      </c>
      <c r="P4358" s="5">
        <f t="shared" si="627"/>
        <v>1302.0174</v>
      </c>
      <c r="Q4358" s="5">
        <f t="shared" si="621"/>
        <v>487.20077413479089</v>
      </c>
      <c r="R4358" s="5">
        <f>IF(O4358&gt;(P4358+U4358),O4358-P4358-U4358, 0)</f>
        <v>0</v>
      </c>
      <c r="S4358" s="5">
        <f t="shared" si="622"/>
        <v>355.94749244619175</v>
      </c>
      <c r="T4358" s="5">
        <f t="shared" si="623"/>
        <v>12784.91302186766</v>
      </c>
      <c r="U4358" s="5">
        <f>IF(O4358&gt;P4358,IF(V4357*($B$6/100)&gt;=O4358-P4358,(O4358-P4358), V4357*($B$6/100)), 0)</f>
        <v>0</v>
      </c>
      <c r="V4358" s="5">
        <f>V4357+(T4358*($B$5/100))-(U4358/($B$6/100))</f>
        <v>3212624.3602810511</v>
      </c>
      <c r="W4358" s="5">
        <f t="shared" si="624"/>
        <v>80315.609007026273</v>
      </c>
    </row>
    <row r="4359" spans="4:23" x14ac:dyDescent="0.25">
      <c r="D4359">
        <f t="shared" si="625"/>
        <v>4357</v>
      </c>
      <c r="E4359" s="3">
        <v>44012</v>
      </c>
      <c r="F4359" s="4">
        <v>0.54166666666666663</v>
      </c>
      <c r="G4359">
        <v>80</v>
      </c>
      <c r="H4359">
        <v>4</v>
      </c>
      <c r="I4359" s="5">
        <f t="shared" si="620"/>
        <v>11</v>
      </c>
      <c r="J4359" s="22">
        <v>5.6418047836565824E-4</v>
      </c>
      <c r="K4359">
        <v>4.2779999999999994E-5</v>
      </c>
      <c r="L4359" s="5" cm="1">
        <f t="array" ref="L4359">_xlfn.IFS(I4359=0, 0, I4359&gt;34, 0, AND(I4359&gt;0, I4359&lt;35), VLOOKUP(I4359, $A$63:$C$96, 3))</f>
        <v>14640</v>
      </c>
      <c r="M4359" s="5">
        <f t="shared" si="619"/>
        <v>2679.8572722368767</v>
      </c>
      <c r="N4359" s="5">
        <v>690.87598829128558</v>
      </c>
      <c r="O4359" s="5">
        <f t="shared" si="626"/>
        <v>1205.1125999999999</v>
      </c>
      <c r="P4359" s="5">
        <f t="shared" si="627"/>
        <v>1205.1125999999999</v>
      </c>
      <c r="Q4359" s="5">
        <f t="shared" si="621"/>
        <v>487.20077413479089</v>
      </c>
      <c r="R4359" s="5">
        <f>IF(O4359&gt;(P4359+U4359),O4359-P4359-U4359, 0)</f>
        <v>0</v>
      </c>
      <c r="S4359" s="5">
        <f t="shared" si="622"/>
        <v>354.83213104814865</v>
      </c>
      <c r="T4359" s="5">
        <f t="shared" si="623"/>
        <v>15759.912541188729</v>
      </c>
      <c r="U4359" s="5">
        <f>IF(O4359&gt;P4359,IF(V4358*($B$6/100)&gt;=O4359-P4359,(O4359-P4359), V4358*($B$6/100)), 0)</f>
        <v>0</v>
      </c>
      <c r="V4359" s="5">
        <f>V4358+(T4359*($B$5/100))-(U4359/($B$6/100))</f>
        <v>3223656.2990598832</v>
      </c>
      <c r="W4359" s="5">
        <f t="shared" si="624"/>
        <v>80591.407476497086</v>
      </c>
    </row>
    <row r="4360" spans="4:23" x14ac:dyDescent="0.25">
      <c r="D4360">
        <f t="shared" si="625"/>
        <v>4358</v>
      </c>
      <c r="E4360" s="3">
        <v>44012</v>
      </c>
      <c r="F4360" s="4">
        <v>0.58333333333333337</v>
      </c>
      <c r="G4360">
        <v>50</v>
      </c>
      <c r="H4360">
        <v>0</v>
      </c>
      <c r="I4360" s="5">
        <f t="shared" si="620"/>
        <v>7</v>
      </c>
      <c r="J4360" s="22">
        <v>1.3609616802680351E-4</v>
      </c>
      <c r="K4360">
        <v>3.5899999999999998E-5</v>
      </c>
      <c r="L4360" s="5" cm="1">
        <f t="array" ref="L4360">_xlfn.IFS(I4360=0, 0, I4360&gt;34, 0, AND(I4360&gt;0, I4360&lt;35), VLOOKUP(I4360, $A$63:$C$96, 3))</f>
        <v>4800</v>
      </c>
      <c r="M4360" s="5">
        <f t="shared" si="619"/>
        <v>646.45679812731669</v>
      </c>
      <c r="N4360" s="5">
        <v>569.73543145199892</v>
      </c>
      <c r="O4360" s="5">
        <f t="shared" si="626"/>
        <v>1011.3030000000001</v>
      </c>
      <c r="P4360" s="5">
        <f t="shared" si="627"/>
        <v>1011.3030000000001</v>
      </c>
      <c r="Q4360" s="5">
        <f t="shared" si="621"/>
        <v>487.20077413479089</v>
      </c>
      <c r="R4360" s="5">
        <f>IF(O4360&gt;(P4360+U4360),O4360-P4360-U4360, 0)</f>
        <v>0</v>
      </c>
      <c r="S4360" s="5">
        <f t="shared" si="622"/>
        <v>292.6146525597801</v>
      </c>
      <c r="T4360" s="5">
        <f t="shared" si="623"/>
        <v>4142.5391455675363</v>
      </c>
      <c r="U4360" s="5">
        <f>IF(O4360&gt;P4360,IF(V4359*($B$6/100)&gt;=O4360-P4360,(O4360-P4360), V4359*($B$6/100)), 0)</f>
        <v>0</v>
      </c>
      <c r="V4360" s="5">
        <f>V4359+(T4360*($B$5/100))-(U4360/($B$6/100))</f>
        <v>3226556.0764617804</v>
      </c>
      <c r="W4360" s="5">
        <f t="shared" si="624"/>
        <v>80663.901911544512</v>
      </c>
    </row>
    <row r="4361" spans="4:23" x14ac:dyDescent="0.25">
      <c r="D4361">
        <f t="shared" si="625"/>
        <v>4359</v>
      </c>
      <c r="E4361" s="3">
        <v>44012</v>
      </c>
      <c r="F4361" s="4">
        <v>0.625</v>
      </c>
      <c r="G4361">
        <v>70</v>
      </c>
      <c r="H4361">
        <v>1</v>
      </c>
      <c r="I4361" s="5">
        <f t="shared" si="620"/>
        <v>10</v>
      </c>
      <c r="J4361" s="22">
        <v>3.5632451265199468E-4</v>
      </c>
      <c r="K4361">
        <v>3.2920000000000003E-5</v>
      </c>
      <c r="L4361" s="5" cm="1">
        <f t="array" ref="L4361">_xlfn.IFS(I4361=0, 0, I4361&gt;34, 0, AND(I4361&gt;0, I4361&lt;35), VLOOKUP(I4361, $A$63:$C$96, 3))</f>
        <v>12480</v>
      </c>
      <c r="M4361" s="5">
        <f t="shared" si="619"/>
        <v>1692.5414350969747</v>
      </c>
      <c r="N4361" s="5">
        <v>539.36367002801296</v>
      </c>
      <c r="O4361" s="5">
        <f t="shared" si="626"/>
        <v>927.35640000000012</v>
      </c>
      <c r="P4361" s="5">
        <f t="shared" si="627"/>
        <v>927.35640000000012</v>
      </c>
      <c r="Q4361" s="5">
        <f t="shared" si="621"/>
        <v>487.20077413479089</v>
      </c>
      <c r="R4361" s="5">
        <f>IF(O4361&gt;(P4361+U4361),O4361-P4361-U4361, 0)</f>
        <v>0</v>
      </c>
      <c r="S4361" s="5">
        <f t="shared" si="622"/>
        <v>277.01579399123602</v>
      </c>
      <c r="T4361" s="5">
        <f t="shared" si="623"/>
        <v>12968.169241105737</v>
      </c>
      <c r="U4361" s="5">
        <f>IF(O4361&gt;P4361,IF(V4360*($B$6/100)&gt;=O4361-P4361,(O4361-P4361), V4360*($B$6/100)), 0)</f>
        <v>0</v>
      </c>
      <c r="V4361" s="5">
        <f>V4360+(T4361*($B$5/100))-(U4361/($B$6/100))</f>
        <v>3235633.7949305545</v>
      </c>
      <c r="W4361" s="5">
        <f t="shared" si="624"/>
        <v>80890.844873263864</v>
      </c>
    </row>
    <row r="4362" spans="4:23" x14ac:dyDescent="0.25">
      <c r="D4362">
        <f t="shared" si="625"/>
        <v>4360</v>
      </c>
      <c r="E4362" s="3">
        <v>44012</v>
      </c>
      <c r="F4362" s="4">
        <v>0.66666666666666663</v>
      </c>
      <c r="G4362">
        <v>30</v>
      </c>
      <c r="H4362">
        <v>0</v>
      </c>
      <c r="I4362" s="5">
        <f t="shared" si="620"/>
        <v>4</v>
      </c>
      <c r="J4362" s="22">
        <v>1.0392798285683178E-4</v>
      </c>
      <c r="K4362">
        <v>4.0370000000000001E-5</v>
      </c>
      <c r="L4362" s="5" cm="1">
        <f t="array" ref="L4362">_xlfn.IFS(I4362=0, 0, I4362&gt;34, 0, AND(I4362&gt;0, I4362&lt;35), VLOOKUP(I4362, $A$63:$C$96, 3))</f>
        <v>740</v>
      </c>
      <c r="M4362" s="5">
        <f t="shared" si="619"/>
        <v>493.65791856995094</v>
      </c>
      <c r="N4362" s="5">
        <v>533.16601300760487</v>
      </c>
      <c r="O4362" s="5">
        <f t="shared" si="626"/>
        <v>1137.2229</v>
      </c>
      <c r="P4362" s="5">
        <f t="shared" si="627"/>
        <v>1137.2229</v>
      </c>
      <c r="Q4362" s="5">
        <f t="shared" si="621"/>
        <v>96.435018569950898</v>
      </c>
      <c r="R4362" s="5">
        <f>IF(O4362&gt;(P4362+U4362),O4362-P4362-U4362, 0)</f>
        <v>0</v>
      </c>
      <c r="S4362" s="5">
        <f t="shared" si="622"/>
        <v>0</v>
      </c>
      <c r="T4362" s="5">
        <f t="shared" si="623"/>
        <v>96.435018569950898</v>
      </c>
      <c r="U4362" s="5">
        <f>IF(O4362&gt;P4362,IF(V4361*($B$6/100)&gt;=O4362-P4362,(O4362-P4362), V4361*($B$6/100)), 0)</f>
        <v>0</v>
      </c>
      <c r="V4362" s="5">
        <f>V4361+(T4362*($B$5/100))-(U4362/($B$6/100))</f>
        <v>3235701.2994435532</v>
      </c>
      <c r="W4362" s="5">
        <f t="shared" si="624"/>
        <v>80892.532486088836</v>
      </c>
    </row>
    <row r="4363" spans="4:23" x14ac:dyDescent="0.25">
      <c r="D4363">
        <f t="shared" si="625"/>
        <v>4361</v>
      </c>
      <c r="E4363" s="3">
        <v>44012</v>
      </c>
      <c r="F4363" s="4">
        <v>0.70833333333333337</v>
      </c>
      <c r="G4363">
        <v>40</v>
      </c>
      <c r="H4363">
        <v>0</v>
      </c>
      <c r="I4363" s="5">
        <f t="shared" si="620"/>
        <v>6</v>
      </c>
      <c r="J4363" s="22">
        <v>6.9285321904554524E-5</v>
      </c>
      <c r="K4363">
        <v>6.3189999999999996E-5</v>
      </c>
      <c r="L4363" s="5" cm="1">
        <f t="array" ref="L4363">_xlfn.IFS(I4363=0, 0, I4363&gt;34, 0, AND(I4363&gt;0, I4363&lt;35), VLOOKUP(I4363, $A$63:$C$96, 3))</f>
        <v>2980</v>
      </c>
      <c r="M4363" s="5">
        <f t="shared" si="619"/>
        <v>329.105279046634</v>
      </c>
      <c r="N4363" s="5">
        <v>625.71595607190409</v>
      </c>
      <c r="O4363" s="5">
        <f t="shared" si="626"/>
        <v>1780.0623000000001</v>
      </c>
      <c r="P4363" s="5">
        <f t="shared" si="627"/>
        <v>1780.0623000000001</v>
      </c>
      <c r="Q4363" s="5">
        <f t="shared" si="621"/>
        <v>487.20077413479089</v>
      </c>
      <c r="R4363" s="5">
        <f>IF(O4363&gt;(P4363+U4363),O4363-P4363-U4363, 0)</f>
        <v>0</v>
      </c>
      <c r="S4363" s="5">
        <f t="shared" si="622"/>
        <v>321.36610605464296</v>
      </c>
      <c r="T4363" s="5">
        <f t="shared" si="623"/>
        <v>1207.6768729919909</v>
      </c>
      <c r="U4363" s="5">
        <f>IF(O4363&gt;P4363,IF(V4362*($B$6/100)&gt;=O4363-P4363,(O4363-P4363), V4362*($B$6/100)), 0)</f>
        <v>0</v>
      </c>
      <c r="V4363" s="5">
        <f>V4362+(T4363*($B$5/100))-(U4363/($B$6/100))</f>
        <v>3236546.6732546478</v>
      </c>
      <c r="W4363" s="5">
        <f t="shared" si="624"/>
        <v>80913.666831366194</v>
      </c>
    </row>
    <row r="4364" spans="4:23" x14ac:dyDescent="0.25">
      <c r="D4364">
        <f t="shared" si="625"/>
        <v>4362</v>
      </c>
      <c r="E4364" s="3">
        <v>44012</v>
      </c>
      <c r="F4364" s="4">
        <v>0.75</v>
      </c>
      <c r="G4364">
        <v>20</v>
      </c>
      <c r="H4364">
        <v>0</v>
      </c>
      <c r="I4364" s="5">
        <f t="shared" si="620"/>
        <v>3</v>
      </c>
      <c r="J4364" s="22">
        <v>3.711713673458278E-5</v>
      </c>
      <c r="K4364">
        <v>1.1271E-4</v>
      </c>
      <c r="L4364" s="5" cm="1">
        <f t="array" ref="L4364">_xlfn.IFS(I4364=0, 0, I4364&gt;34, 0, AND(I4364&gt;0, I4364&lt;35), VLOOKUP(I4364, $A$63:$C$96, 3))</f>
        <v>232</v>
      </c>
      <c r="M4364" s="5">
        <f t="shared" si="619"/>
        <v>176.30639948926822</v>
      </c>
      <c r="N4364" s="5">
        <v>891.44712961812706</v>
      </c>
      <c r="O4364" s="5">
        <f t="shared" si="626"/>
        <v>3175.0407</v>
      </c>
      <c r="P4364" s="5">
        <f t="shared" si="627"/>
        <v>408.30639948926819</v>
      </c>
      <c r="Q4364" s="5">
        <f t="shared" si="621"/>
        <v>0</v>
      </c>
      <c r="R4364" s="5">
        <f>IF(O4364&gt;(P4364+U4364),O4364-P4364-U4364, 0)</f>
        <v>0</v>
      </c>
      <c r="S4364" s="5">
        <f t="shared" si="622"/>
        <v>0</v>
      </c>
      <c r="T4364" s="5">
        <f t="shared" si="623"/>
        <v>0</v>
      </c>
      <c r="U4364" s="5">
        <f>IF(O4364&gt;P4364,IF(V4363*($B$6/100)&gt;=O4364-P4364,(O4364-P4364), V4363*($B$6/100)), 0)</f>
        <v>2766.7343005107318</v>
      </c>
      <c r="V4364" s="5">
        <f>V4363+(T4364*($B$5/100))-(U4364/($B$6/100))</f>
        <v>3232594.1956824898</v>
      </c>
      <c r="W4364" s="5">
        <f t="shared" si="624"/>
        <v>80814.854892062242</v>
      </c>
    </row>
    <row r="4365" spans="4:23" x14ac:dyDescent="0.25">
      <c r="D4365">
        <f t="shared" si="625"/>
        <v>4363</v>
      </c>
      <c r="E4365" s="3">
        <v>44012</v>
      </c>
      <c r="F4365" s="4">
        <v>0.79166666666666663</v>
      </c>
      <c r="G4365">
        <v>20</v>
      </c>
      <c r="H4365">
        <v>0</v>
      </c>
      <c r="I4365" s="5">
        <f t="shared" si="620"/>
        <v>3</v>
      </c>
      <c r="J4365" s="22">
        <v>1.4846854693833111E-5</v>
      </c>
      <c r="K4365">
        <v>1.2784999999999999E-4</v>
      </c>
      <c r="L4365" s="5" cm="1">
        <f t="array" ref="L4365">_xlfn.IFS(I4365=0, 0, I4365&gt;34, 0, AND(I4365&gt;0, I4365&lt;35), VLOOKUP(I4365, $A$63:$C$96, 3))</f>
        <v>232</v>
      </c>
      <c r="M4365" s="5">
        <f t="shared" si="619"/>
        <v>70.522559795707281</v>
      </c>
      <c r="N4365" s="5">
        <v>951.49694469368467</v>
      </c>
      <c r="O4365" s="5">
        <f t="shared" si="626"/>
        <v>3601.5344999999998</v>
      </c>
      <c r="P4365" s="5">
        <f t="shared" si="627"/>
        <v>302.52255979570725</v>
      </c>
      <c r="Q4365" s="5">
        <f t="shared" si="621"/>
        <v>0</v>
      </c>
      <c r="R4365" s="5">
        <f>IF(O4365&gt;(P4365+U4365),O4365-P4365-U4365, 0)</f>
        <v>0</v>
      </c>
      <c r="S4365" s="5">
        <f t="shared" si="622"/>
        <v>0</v>
      </c>
      <c r="T4365" s="5">
        <f t="shared" si="623"/>
        <v>0</v>
      </c>
      <c r="U4365" s="5">
        <f>IF(O4365&gt;P4365,IF(V4364*($B$6/100)&gt;=O4365-P4365,(O4365-P4365), V4364*($B$6/100)), 0)</f>
        <v>3299.0119402042924</v>
      </c>
      <c r="V4365" s="5">
        <f>V4364+(T4365*($B$5/100))-(U4365/($B$6/100))</f>
        <v>3227881.3214821978</v>
      </c>
      <c r="W4365" s="5">
        <f t="shared" si="624"/>
        <v>80697.033037054949</v>
      </c>
    </row>
    <row r="4366" spans="4:23" x14ac:dyDescent="0.25">
      <c r="D4366">
        <f t="shared" si="625"/>
        <v>4364</v>
      </c>
      <c r="E4366" s="3">
        <v>44012</v>
      </c>
      <c r="F4366" s="4">
        <v>0.83333333333333337</v>
      </c>
      <c r="G4366">
        <v>20</v>
      </c>
      <c r="H4366">
        <v>0</v>
      </c>
      <c r="I4366" s="5">
        <f t="shared" si="620"/>
        <v>3</v>
      </c>
      <c r="J4366" s="22">
        <v>1.7321330476138631E-5</v>
      </c>
      <c r="K4366">
        <v>1.3116999999999998E-4</v>
      </c>
      <c r="L4366" s="5" cm="1">
        <f t="array" ref="L4366">_xlfn.IFS(I4366=0, 0, I4366&gt;34, 0, AND(I4366&gt;0, I4366&lt;35), VLOOKUP(I4366, $A$63:$C$96, 3))</f>
        <v>232</v>
      </c>
      <c r="M4366" s="5">
        <f t="shared" si="619"/>
        <v>82.276319761658499</v>
      </c>
      <c r="N4366" s="5">
        <v>851.53093774573881</v>
      </c>
      <c r="O4366" s="5">
        <f t="shared" si="626"/>
        <v>3695.0588999999995</v>
      </c>
      <c r="P4366" s="5">
        <f t="shared" si="627"/>
        <v>314.2763197616585</v>
      </c>
      <c r="Q4366" s="5">
        <f t="shared" si="621"/>
        <v>0</v>
      </c>
      <c r="R4366" s="5">
        <f>IF(O4366&gt;(P4366+U4366),O4366-P4366-U4366, 0)</f>
        <v>0</v>
      </c>
      <c r="S4366" s="5">
        <f t="shared" si="622"/>
        <v>0</v>
      </c>
      <c r="T4366" s="5">
        <f t="shared" si="623"/>
        <v>0</v>
      </c>
      <c r="U4366" s="5">
        <f>IF(O4366&gt;P4366,IF(V4365*($B$6/100)&gt;=O4366-P4366,(O4366-P4366), V4365*($B$6/100)), 0)</f>
        <v>3380.7825802383409</v>
      </c>
      <c r="V4366" s="5">
        <f>V4365+(T4366*($B$5/100))-(U4366/($B$6/100))</f>
        <v>3223051.6320818574</v>
      </c>
      <c r="W4366" s="5">
        <f t="shared" si="624"/>
        <v>80576.290802046438</v>
      </c>
    </row>
    <row r="4367" spans="4:23" x14ac:dyDescent="0.25">
      <c r="D4367">
        <f t="shared" si="625"/>
        <v>4365</v>
      </c>
      <c r="E4367" s="3">
        <v>44012</v>
      </c>
      <c r="F4367" s="4">
        <v>0.875</v>
      </c>
      <c r="G4367">
        <v>40</v>
      </c>
      <c r="H4367">
        <v>0</v>
      </c>
      <c r="I4367" s="5">
        <f t="shared" si="620"/>
        <v>6</v>
      </c>
      <c r="J4367" s="22">
        <v>2.4744757823055187E-6</v>
      </c>
      <c r="K4367">
        <v>1.3754000000000001E-4</v>
      </c>
      <c r="L4367" s="5" cm="1">
        <f t="array" ref="L4367">_xlfn.IFS(I4367=0, 0, I4367&gt;34, 0, AND(I4367&gt;0, I4367&lt;35), VLOOKUP(I4367, $A$63:$C$96, 3))</f>
        <v>2980</v>
      </c>
      <c r="M4367" s="5">
        <f t="shared" si="619"/>
        <v>11.753759965951215</v>
      </c>
      <c r="N4367" s="5">
        <v>742.59666299090748</v>
      </c>
      <c r="O4367" s="5">
        <f t="shared" si="626"/>
        <v>3874.5018000000005</v>
      </c>
      <c r="P4367" s="5">
        <f t="shared" si="627"/>
        <v>2991.7537599659513</v>
      </c>
      <c r="Q4367" s="5">
        <f t="shared" si="621"/>
        <v>0</v>
      </c>
      <c r="R4367" s="5">
        <f>IF(O4367&gt;(P4367+U4367),O4367-P4367-U4367, 0)</f>
        <v>0</v>
      </c>
      <c r="S4367" s="5">
        <f t="shared" si="622"/>
        <v>0</v>
      </c>
      <c r="T4367" s="5">
        <f t="shared" si="623"/>
        <v>0</v>
      </c>
      <c r="U4367" s="5">
        <f>IF(O4367&gt;P4367,IF(V4366*($B$6/100)&gt;=O4367-P4367,(O4367-P4367), V4366*($B$6/100)), 0)</f>
        <v>882.74804003404915</v>
      </c>
      <c r="V4367" s="5">
        <f>V4366+(T4367*($B$5/100))-(U4367/($B$6/100))</f>
        <v>3221790.5634532375</v>
      </c>
      <c r="W4367" s="5">
        <f t="shared" si="624"/>
        <v>80544.764086330935</v>
      </c>
    </row>
    <row r="4368" spans="4:23" x14ac:dyDescent="0.25">
      <c r="D4368">
        <f t="shared" si="625"/>
        <v>4366</v>
      </c>
      <c r="E4368" s="3">
        <v>44012</v>
      </c>
      <c r="F4368" s="4">
        <v>0.91666666666666663</v>
      </c>
      <c r="G4368">
        <v>30</v>
      </c>
      <c r="H4368">
        <v>0</v>
      </c>
      <c r="I4368" s="5">
        <f t="shared" si="620"/>
        <v>4</v>
      </c>
      <c r="J4368" s="22">
        <v>0</v>
      </c>
      <c r="K4368">
        <v>1.4795999999999999E-4</v>
      </c>
      <c r="L4368" s="5" cm="1">
        <f t="array" ref="L4368">_xlfn.IFS(I4368=0, 0, I4368&gt;34, 0, AND(I4368&gt;0, I4368&lt;35), VLOOKUP(I4368, $A$63:$C$96, 3))</f>
        <v>740</v>
      </c>
      <c r="M4368" s="5">
        <f t="shared" si="619"/>
        <v>0</v>
      </c>
      <c r="N4368" s="5">
        <v>650.82980658826864</v>
      </c>
      <c r="O4368" s="5">
        <f t="shared" si="626"/>
        <v>4168.0331999999999</v>
      </c>
      <c r="P4368" s="5">
        <f t="shared" si="627"/>
        <v>740</v>
      </c>
      <c r="Q4368" s="5">
        <f t="shared" si="621"/>
        <v>0</v>
      </c>
      <c r="R4368" s="5">
        <f>IF(O4368&gt;(P4368+U4368),O4368-P4368-U4368, 0)</f>
        <v>0</v>
      </c>
      <c r="S4368" s="5">
        <f t="shared" si="622"/>
        <v>0</v>
      </c>
      <c r="T4368" s="5">
        <f t="shared" si="623"/>
        <v>0</v>
      </c>
      <c r="U4368" s="5">
        <f>IF(O4368&gt;P4368,IF(V4367*($B$6/100)&gt;=O4368-P4368,(O4368-P4368), V4367*($B$6/100)), 0)</f>
        <v>3428.0331999999999</v>
      </c>
      <c r="V4368" s="5">
        <f>V4367+(T4368*($B$5/100))-(U4368/($B$6/100))</f>
        <v>3216893.3731675232</v>
      </c>
      <c r="W4368" s="5">
        <f t="shared" si="624"/>
        <v>80422.334329188074</v>
      </c>
    </row>
    <row r="4369" spans="4:23" x14ac:dyDescent="0.25">
      <c r="D4369">
        <f t="shared" si="625"/>
        <v>4367</v>
      </c>
      <c r="E4369" s="3">
        <v>44012</v>
      </c>
      <c r="F4369" s="4">
        <v>0.95833333333333337</v>
      </c>
      <c r="G4369">
        <v>20</v>
      </c>
      <c r="H4369">
        <v>0</v>
      </c>
      <c r="I4369" s="5">
        <f t="shared" si="620"/>
        <v>3</v>
      </c>
      <c r="J4369" s="22">
        <v>0</v>
      </c>
      <c r="K4369">
        <v>1.5277999999999998E-4</v>
      </c>
      <c r="L4369" s="5" cm="1">
        <f t="array" ref="L4369">_xlfn.IFS(I4369=0, 0, I4369&gt;34, 0, AND(I4369&gt;0, I4369&lt;35), VLOOKUP(I4369, $A$63:$C$96, 3))</f>
        <v>232</v>
      </c>
      <c r="M4369" s="5">
        <f t="shared" si="619"/>
        <v>0</v>
      </c>
      <c r="N4369" s="5">
        <v>578.20965422649067</v>
      </c>
      <c r="O4369" s="5">
        <f t="shared" si="626"/>
        <v>4303.8125999999993</v>
      </c>
      <c r="P4369" s="5">
        <f t="shared" si="627"/>
        <v>232</v>
      </c>
      <c r="Q4369" s="5">
        <f t="shared" si="621"/>
        <v>0</v>
      </c>
      <c r="R4369" s="5">
        <f>IF(O4369&gt;(P4369+U4369),O4369-P4369-U4369, 0)</f>
        <v>0</v>
      </c>
      <c r="S4369" s="5">
        <f t="shared" si="622"/>
        <v>0</v>
      </c>
      <c r="T4369" s="5">
        <f t="shared" si="623"/>
        <v>0</v>
      </c>
      <c r="U4369" s="5">
        <f>IF(O4369&gt;P4369,IF(V4368*($B$6/100)&gt;=O4369-P4369,(O4369-P4369), V4368*($B$6/100)), 0)</f>
        <v>4071.8125999999993</v>
      </c>
      <c r="V4369" s="5">
        <f>V4368+(T4369*($B$5/100))-(U4369/($B$6/100))</f>
        <v>3211076.4980246662</v>
      </c>
      <c r="W4369" s="5">
        <f t="shared" si="624"/>
        <v>80276.912450616655</v>
      </c>
    </row>
    <row r="4370" spans="4:23" x14ac:dyDescent="0.25">
      <c r="D4370">
        <f t="shared" si="625"/>
        <v>4368</v>
      </c>
      <c r="E4370" s="3">
        <v>44013</v>
      </c>
      <c r="F4370" s="4">
        <v>0</v>
      </c>
      <c r="G4370">
        <v>10</v>
      </c>
      <c r="H4370">
        <v>0</v>
      </c>
      <c r="I4370" s="5">
        <f t="shared" si="620"/>
        <v>1</v>
      </c>
      <c r="J4370" s="22">
        <v>0</v>
      </c>
      <c r="K4370">
        <v>1.3859000000000001E-4</v>
      </c>
      <c r="L4370" s="5" cm="1">
        <f t="array" ref="L4370">_xlfn.IFS(I4370=0, 0, I4370&gt;34, 0, AND(I4370&gt;0, I4370&lt;35), VLOOKUP(I4370, $A$63:$C$96, 3))</f>
        <v>0</v>
      </c>
      <c r="M4370" s="5">
        <f t="shared" si="619"/>
        <v>0</v>
      </c>
      <c r="N4370" s="5">
        <v>502.62234512898647</v>
      </c>
      <c r="O4370" s="5">
        <f t="shared" si="626"/>
        <v>3904.0803000000005</v>
      </c>
      <c r="P4370" s="5">
        <f t="shared" si="627"/>
        <v>0</v>
      </c>
      <c r="Q4370" s="5">
        <f t="shared" si="621"/>
        <v>0</v>
      </c>
      <c r="R4370" s="5">
        <f>IF(O4370&gt;(P4370+U4370),O4370-P4370-U4370, 0)</f>
        <v>0</v>
      </c>
      <c r="S4370" s="5">
        <f t="shared" si="622"/>
        <v>0</v>
      </c>
      <c r="T4370" s="5">
        <f t="shared" si="623"/>
        <v>0</v>
      </c>
      <c r="U4370" s="5">
        <f>IF(O4370&gt;P4370,IF(V4369*($B$6/100)&gt;=O4370-P4370,(O4370-P4370), V4369*($B$6/100)), 0)</f>
        <v>3904.0803000000005</v>
      </c>
      <c r="V4370" s="5">
        <f>V4369+(T4370*($B$5/100))-(U4370/($B$6/100))</f>
        <v>3205499.2404532377</v>
      </c>
      <c r="W4370" s="5">
        <f t="shared" si="624"/>
        <v>80137.481011330936</v>
      </c>
    </row>
    <row r="4371" spans="4:23" x14ac:dyDescent="0.25">
      <c r="D4371">
        <f t="shared" si="625"/>
        <v>4369</v>
      </c>
      <c r="E4371" s="3">
        <v>44013</v>
      </c>
      <c r="F4371" s="4">
        <v>4.1666666666666664E-2</v>
      </c>
      <c r="G4371">
        <v>10</v>
      </c>
      <c r="H4371">
        <v>0</v>
      </c>
      <c r="I4371" s="5">
        <f t="shared" si="620"/>
        <v>1</v>
      </c>
      <c r="J4371" s="22">
        <v>0</v>
      </c>
      <c r="K4371">
        <v>1.0611999999999999E-4</v>
      </c>
      <c r="L4371" s="5" cm="1">
        <f t="array" ref="L4371">_xlfn.IFS(I4371=0, 0, I4371&gt;34, 0, AND(I4371&gt;0, I4371&lt;35), VLOOKUP(I4371, $A$63:$C$96, 3))</f>
        <v>0</v>
      </c>
      <c r="M4371" s="5">
        <f t="shared" si="619"/>
        <v>0</v>
      </c>
      <c r="N4371" s="5">
        <v>409.9907365306222</v>
      </c>
      <c r="O4371" s="5">
        <f t="shared" si="626"/>
        <v>2989.4003999999995</v>
      </c>
      <c r="P4371" s="5">
        <f t="shared" si="627"/>
        <v>0</v>
      </c>
      <c r="Q4371" s="5">
        <f t="shared" si="621"/>
        <v>0</v>
      </c>
      <c r="R4371" s="5">
        <f>IF(O4371&gt;(P4371+U4371),O4371-P4371-U4371, 0)</f>
        <v>0</v>
      </c>
      <c r="S4371" s="5">
        <f t="shared" si="622"/>
        <v>0</v>
      </c>
      <c r="T4371" s="5">
        <f t="shared" si="623"/>
        <v>0</v>
      </c>
      <c r="U4371" s="5">
        <f>IF(O4371&gt;P4371,IF(V4370*($B$6/100)&gt;=O4371-P4371,(O4371-P4371), V4370*($B$6/100)), 0)</f>
        <v>2989.4003999999995</v>
      </c>
      <c r="V4371" s="5">
        <f>V4370+(T4371*($B$5/100))-(U4371/($B$6/100))</f>
        <v>3201228.6684532375</v>
      </c>
      <c r="W4371" s="5">
        <f t="shared" si="624"/>
        <v>80030.716711330941</v>
      </c>
    </row>
    <row r="4372" spans="4:23" x14ac:dyDescent="0.25">
      <c r="D4372">
        <f t="shared" si="625"/>
        <v>4370</v>
      </c>
      <c r="E4372" s="3">
        <v>44013</v>
      </c>
      <c r="F4372" s="4">
        <v>8.3333333333333329E-2</v>
      </c>
      <c r="G4372">
        <v>10</v>
      </c>
      <c r="H4372">
        <v>0</v>
      </c>
      <c r="I4372" s="5">
        <f t="shared" si="620"/>
        <v>1</v>
      </c>
      <c r="J4372" s="22">
        <v>0</v>
      </c>
      <c r="K4372">
        <v>8.4120000000000001E-5</v>
      </c>
      <c r="L4372" s="5" cm="1">
        <f t="array" ref="L4372">_xlfn.IFS(I4372=0, 0, I4372&gt;34, 0, AND(I4372&gt;0, I4372&lt;35), VLOOKUP(I4372, $A$63:$C$96, 3))</f>
        <v>0</v>
      </c>
      <c r="M4372" s="5">
        <f t="shared" si="619"/>
        <v>0</v>
      </c>
      <c r="N4372" s="5">
        <v>360.62046463926413</v>
      </c>
      <c r="O4372" s="5">
        <f t="shared" si="626"/>
        <v>2369.6603999999998</v>
      </c>
      <c r="P4372" s="5">
        <f t="shared" si="627"/>
        <v>0</v>
      </c>
      <c r="Q4372" s="5">
        <f t="shared" si="621"/>
        <v>0</v>
      </c>
      <c r="R4372" s="5">
        <f>IF(O4372&gt;(P4372+U4372),O4372-P4372-U4372, 0)</f>
        <v>0</v>
      </c>
      <c r="S4372" s="5">
        <f t="shared" si="622"/>
        <v>0</v>
      </c>
      <c r="T4372" s="5">
        <f t="shared" si="623"/>
        <v>0</v>
      </c>
      <c r="U4372" s="5">
        <f>IF(O4372&gt;P4372,IF(V4371*($B$6/100)&gt;=O4372-P4372,(O4372-P4372), V4371*($B$6/100)), 0)</f>
        <v>2369.6603999999998</v>
      </c>
      <c r="V4372" s="5">
        <f>V4371+(T4372*($B$5/100))-(U4372/($B$6/100))</f>
        <v>3197843.4393103803</v>
      </c>
      <c r="W4372" s="5">
        <f t="shared" si="624"/>
        <v>79946.085982759512</v>
      </c>
    </row>
    <row r="4373" spans="4:23" x14ac:dyDescent="0.25">
      <c r="D4373">
        <f t="shared" si="625"/>
        <v>4371</v>
      </c>
      <c r="E4373" s="3">
        <v>44013</v>
      </c>
      <c r="F4373" s="4">
        <v>0.125</v>
      </c>
      <c r="G4373">
        <v>10</v>
      </c>
      <c r="H4373">
        <v>0</v>
      </c>
      <c r="I4373" s="5">
        <f t="shared" si="620"/>
        <v>1</v>
      </c>
      <c r="J4373" s="22">
        <v>0</v>
      </c>
      <c r="K4373">
        <v>7.2799999999999994E-5</v>
      </c>
      <c r="L4373" s="5" cm="1">
        <f t="array" ref="L4373">_xlfn.IFS(I4373=0, 0, I4373&gt;34, 0, AND(I4373&gt;0, I4373&lt;35), VLOOKUP(I4373, $A$63:$C$96, 3))</f>
        <v>0</v>
      </c>
      <c r="M4373" s="5">
        <f t="shared" si="619"/>
        <v>0</v>
      </c>
      <c r="N4373" s="5">
        <v>351.45193881339964</v>
      </c>
      <c r="O4373" s="5">
        <f t="shared" si="626"/>
        <v>2050.7759999999998</v>
      </c>
      <c r="P4373" s="5">
        <f t="shared" si="627"/>
        <v>0</v>
      </c>
      <c r="Q4373" s="5">
        <f t="shared" si="621"/>
        <v>0</v>
      </c>
      <c r="R4373" s="5">
        <f>IF(O4373&gt;(P4373+U4373),O4373-P4373-U4373, 0)</f>
        <v>0</v>
      </c>
      <c r="S4373" s="5">
        <f t="shared" si="622"/>
        <v>0</v>
      </c>
      <c r="T4373" s="5">
        <f t="shared" si="623"/>
        <v>0</v>
      </c>
      <c r="U4373" s="5">
        <f>IF(O4373&gt;P4373,IF(V4372*($B$6/100)&gt;=O4373-P4373,(O4373-P4373), V4372*($B$6/100)), 0)</f>
        <v>2050.7759999999998</v>
      </c>
      <c r="V4373" s="5">
        <f>V4372+(T4373*($B$5/100))-(U4373/($B$6/100))</f>
        <v>3194913.7593103801</v>
      </c>
      <c r="W4373" s="5">
        <f t="shared" si="624"/>
        <v>79872.843982759499</v>
      </c>
    </row>
    <row r="4374" spans="4:23" x14ac:dyDescent="0.25">
      <c r="D4374">
        <f t="shared" si="625"/>
        <v>4372</v>
      </c>
      <c r="E4374" s="3">
        <v>44013</v>
      </c>
      <c r="F4374" s="4">
        <v>0.16666666666666666</v>
      </c>
      <c r="G4374">
        <v>10</v>
      </c>
      <c r="H4374">
        <v>0</v>
      </c>
      <c r="I4374" s="5">
        <f t="shared" si="620"/>
        <v>1</v>
      </c>
      <c r="J4374" s="22">
        <v>0</v>
      </c>
      <c r="K4374">
        <v>6.8379999999999992E-5</v>
      </c>
      <c r="L4374" s="5" cm="1">
        <f t="array" ref="L4374">_xlfn.IFS(I4374=0, 0, I4374&gt;34, 0, AND(I4374&gt;0, I4374&lt;35), VLOOKUP(I4374, $A$63:$C$96, 3))</f>
        <v>0</v>
      </c>
      <c r="M4374" s="5">
        <f t="shared" si="619"/>
        <v>0</v>
      </c>
      <c r="N4374" s="5">
        <v>353.28641447171475</v>
      </c>
      <c r="O4374" s="5">
        <f t="shared" si="626"/>
        <v>1926.2646</v>
      </c>
      <c r="P4374" s="5">
        <f t="shared" si="627"/>
        <v>0</v>
      </c>
      <c r="Q4374" s="5">
        <f t="shared" si="621"/>
        <v>0</v>
      </c>
      <c r="R4374" s="5">
        <f>IF(O4374&gt;(P4374+U4374),O4374-P4374-U4374, 0)</f>
        <v>0</v>
      </c>
      <c r="S4374" s="5">
        <f t="shared" si="622"/>
        <v>0</v>
      </c>
      <c r="T4374" s="5">
        <f t="shared" si="623"/>
        <v>0</v>
      </c>
      <c r="U4374" s="5">
        <f>IF(O4374&gt;P4374,IF(V4373*($B$6/100)&gt;=O4374-P4374,(O4374-P4374), V4373*($B$6/100)), 0)</f>
        <v>1926.2646</v>
      </c>
      <c r="V4374" s="5">
        <f>V4373+(T4374*($B$5/100))-(U4374/($B$6/100))</f>
        <v>3192161.9527389514</v>
      </c>
      <c r="W4374" s="5">
        <f t="shared" si="624"/>
        <v>79804.048818473791</v>
      </c>
    </row>
    <row r="4375" spans="4:23" x14ac:dyDescent="0.25">
      <c r="D4375">
        <f t="shared" si="625"/>
        <v>4373</v>
      </c>
      <c r="E4375" s="3">
        <v>44013</v>
      </c>
      <c r="F4375" s="4">
        <v>0.20833333333333334</v>
      </c>
      <c r="G4375">
        <v>20</v>
      </c>
      <c r="H4375">
        <v>0</v>
      </c>
      <c r="I4375" s="5">
        <f t="shared" si="620"/>
        <v>3</v>
      </c>
      <c r="J4375" s="22">
        <v>2.4744757823055187E-6</v>
      </c>
      <c r="K4375">
        <v>6.717999999999999E-5</v>
      </c>
      <c r="L4375" s="5" cm="1">
        <f t="array" ref="L4375">_xlfn.IFS(I4375=0, 0, I4375&gt;34, 0, AND(I4375&gt;0, I4375&lt;35), VLOOKUP(I4375, $A$63:$C$96, 3))</f>
        <v>232</v>
      </c>
      <c r="M4375" s="5">
        <f t="shared" si="619"/>
        <v>11.753759965951215</v>
      </c>
      <c r="N4375" s="5">
        <v>362.18739890880011</v>
      </c>
      <c r="O4375" s="5">
        <f t="shared" si="626"/>
        <v>1892.4605999999997</v>
      </c>
      <c r="P4375" s="5">
        <f t="shared" si="627"/>
        <v>243.75375996595122</v>
      </c>
      <c r="Q4375" s="5">
        <f t="shared" si="621"/>
        <v>0</v>
      </c>
      <c r="R4375" s="5">
        <f>IF(O4375&gt;(P4375+U4375),O4375-P4375-U4375, 0)</f>
        <v>0</v>
      </c>
      <c r="S4375" s="5">
        <f t="shared" si="622"/>
        <v>0</v>
      </c>
      <c r="T4375" s="5">
        <f t="shared" si="623"/>
        <v>0</v>
      </c>
      <c r="U4375" s="5">
        <f>IF(O4375&gt;P4375,IF(V4374*($B$6/100)&gt;=O4375-P4375,(O4375-P4375), V4374*($B$6/100)), 0)</f>
        <v>1648.7068400340484</v>
      </c>
      <c r="V4375" s="5">
        <f>V4374+(T4375*($B$5/100))-(U4375/($B$6/100))</f>
        <v>3189806.6572531885</v>
      </c>
      <c r="W4375" s="5">
        <f t="shared" si="624"/>
        <v>79745.166431329708</v>
      </c>
    </row>
    <row r="4376" spans="4:23" x14ac:dyDescent="0.25">
      <c r="D4376">
        <f t="shared" si="625"/>
        <v>4374</v>
      </c>
      <c r="E4376" s="3">
        <v>44013</v>
      </c>
      <c r="F4376" s="4">
        <v>0.25</v>
      </c>
      <c r="G4376">
        <v>20</v>
      </c>
      <c r="H4376">
        <v>0</v>
      </c>
      <c r="I4376" s="5">
        <f t="shared" si="620"/>
        <v>3</v>
      </c>
      <c r="J4376" s="22">
        <v>2.2270282040749667E-5</v>
      </c>
      <c r="K4376">
        <v>6.8739999999999996E-5</v>
      </c>
      <c r="L4376" s="5" cm="1">
        <f t="array" ref="L4376">_xlfn.IFS(I4376=0, 0, I4376&gt;34, 0, AND(I4376&gt;0, I4376&lt;35), VLOOKUP(I4376, $A$63:$C$96, 3))</f>
        <v>232</v>
      </c>
      <c r="M4376" s="5">
        <f t="shared" si="619"/>
        <v>105.78383969356092</v>
      </c>
      <c r="N4376" s="5">
        <v>390.13735774456751</v>
      </c>
      <c r="O4376" s="5">
        <f t="shared" si="626"/>
        <v>1936.4058</v>
      </c>
      <c r="P4376" s="5">
        <f t="shared" si="627"/>
        <v>337.78383969356094</v>
      </c>
      <c r="Q4376" s="5">
        <f t="shared" si="621"/>
        <v>0</v>
      </c>
      <c r="R4376" s="5">
        <f>IF(O4376&gt;(P4376+U4376),O4376-P4376-U4376, 0)</f>
        <v>0</v>
      </c>
      <c r="S4376" s="5">
        <f t="shared" si="622"/>
        <v>0</v>
      </c>
      <c r="T4376" s="5">
        <f t="shared" si="623"/>
        <v>0</v>
      </c>
      <c r="U4376" s="5">
        <f>IF(O4376&gt;P4376,IF(V4375*($B$6/100)&gt;=O4376-P4376,(O4376-P4376), V4375*($B$6/100)), 0)</f>
        <v>1598.6219603064392</v>
      </c>
      <c r="V4376" s="5">
        <f>V4375+(T4376*($B$5/100))-(U4376/($B$6/100))</f>
        <v>3187522.9115956081</v>
      </c>
      <c r="W4376" s="5">
        <f t="shared" si="624"/>
        <v>79688.072789890197</v>
      </c>
    </row>
    <row r="4377" spans="4:23" x14ac:dyDescent="0.25">
      <c r="D4377">
        <f t="shared" si="625"/>
        <v>4375</v>
      </c>
      <c r="E4377" s="3">
        <v>44013</v>
      </c>
      <c r="F4377" s="4">
        <v>0.29166666666666669</v>
      </c>
      <c r="G4377">
        <v>30</v>
      </c>
      <c r="H4377">
        <v>0</v>
      </c>
      <c r="I4377" s="5">
        <f t="shared" si="620"/>
        <v>4</v>
      </c>
      <c r="J4377" s="22">
        <v>6.9285321904554524E-5</v>
      </c>
      <c r="K4377">
        <v>7.4110000000000007E-5</v>
      </c>
      <c r="L4377" s="5" cm="1">
        <f t="array" ref="L4377">_xlfn.IFS(I4377=0, 0, I4377&gt;34, 0, AND(I4377&gt;0, I4377&lt;35), VLOOKUP(I4377, $A$63:$C$96, 3))</f>
        <v>740</v>
      </c>
      <c r="M4377" s="5">
        <f t="shared" si="619"/>
        <v>329.105279046634</v>
      </c>
      <c r="N4377" s="5">
        <v>542.39930349937538</v>
      </c>
      <c r="O4377" s="5">
        <f t="shared" si="626"/>
        <v>2087.6786999999999</v>
      </c>
      <c r="P4377" s="5">
        <f t="shared" si="627"/>
        <v>1069.105279046634</v>
      </c>
      <c r="Q4377" s="5">
        <f t="shared" si="621"/>
        <v>0</v>
      </c>
      <c r="R4377" s="5">
        <f>IF(O4377&gt;(P4377+U4377),O4377-P4377-U4377, 0)</f>
        <v>0</v>
      </c>
      <c r="S4377" s="5">
        <f t="shared" si="622"/>
        <v>0</v>
      </c>
      <c r="T4377" s="5">
        <f t="shared" si="623"/>
        <v>0</v>
      </c>
      <c r="U4377" s="5">
        <f>IF(O4377&gt;P4377,IF(V4376*($B$6/100)&gt;=O4377-P4377,(O4377-P4377), V4376*($B$6/100)), 0)</f>
        <v>1018.5734209533659</v>
      </c>
      <c r="V4377" s="5">
        <f>V4376+(T4377*($B$5/100))-(U4377/($B$6/100))</f>
        <v>3186067.8067085319</v>
      </c>
      <c r="W4377" s="5">
        <f t="shared" si="624"/>
        <v>79651.695167713304</v>
      </c>
    </row>
    <row r="4378" spans="4:23" x14ac:dyDescent="0.25">
      <c r="D4378">
        <f t="shared" si="625"/>
        <v>4376</v>
      </c>
      <c r="E4378" s="3">
        <v>44013</v>
      </c>
      <c r="F4378" s="4">
        <v>0.33333333333333331</v>
      </c>
      <c r="G4378">
        <v>40</v>
      </c>
      <c r="H4378">
        <v>2</v>
      </c>
      <c r="I4378" s="5">
        <f t="shared" si="620"/>
        <v>6</v>
      </c>
      <c r="J4378" s="22">
        <v>1.1382588598605385E-4</v>
      </c>
      <c r="K4378">
        <v>8.3279999999999989E-5</v>
      </c>
      <c r="L4378" s="5" cm="1">
        <f t="array" ref="L4378">_xlfn.IFS(I4378=0, 0, I4378&gt;34, 0, AND(I4378&gt;0, I4378&lt;35), VLOOKUP(I4378, $A$63:$C$96, 3))</f>
        <v>2980</v>
      </c>
      <c r="M4378" s="5">
        <f t="shared" si="619"/>
        <v>540.67295843375587</v>
      </c>
      <c r="N4378" s="5">
        <v>701.61380703916211</v>
      </c>
      <c r="O4378" s="5">
        <f t="shared" si="626"/>
        <v>2345.9975999999997</v>
      </c>
      <c r="P4378" s="5">
        <f t="shared" si="627"/>
        <v>2345.9975999999997</v>
      </c>
      <c r="Q4378" s="5">
        <f t="shared" si="621"/>
        <v>487.20077413479089</v>
      </c>
      <c r="R4378" s="5">
        <f>IF(O4378&gt;(P4378+U4378),O4378-P4378-U4378, 0)</f>
        <v>0</v>
      </c>
      <c r="S4378" s="5">
        <f t="shared" si="622"/>
        <v>360.34704714552413</v>
      </c>
      <c r="T4378" s="5">
        <f t="shared" si="623"/>
        <v>814.32831128823204</v>
      </c>
      <c r="U4378" s="5">
        <f>IF(O4378&gt;P4378,IF(V4377*($B$6/100)&gt;=O4378-P4378,(O4378-P4378), V4377*($B$6/100)), 0)</f>
        <v>0</v>
      </c>
      <c r="V4378" s="5">
        <f>V4377+(T4378*($B$5/100))-(U4378/($B$6/100))</f>
        <v>3186637.8365264335</v>
      </c>
      <c r="W4378" s="5">
        <f t="shared" si="624"/>
        <v>79665.945913160831</v>
      </c>
    </row>
    <row r="4379" spans="4:23" x14ac:dyDescent="0.25">
      <c r="D4379">
        <f t="shared" si="625"/>
        <v>4377</v>
      </c>
      <c r="E4379" s="3">
        <v>44013</v>
      </c>
      <c r="F4379" s="4">
        <v>0.375</v>
      </c>
      <c r="G4379">
        <v>40</v>
      </c>
      <c r="H4379">
        <v>2</v>
      </c>
      <c r="I4379" s="5">
        <f t="shared" si="620"/>
        <v>6</v>
      </c>
      <c r="J4379" s="22">
        <v>2.2022834462519114E-4</v>
      </c>
      <c r="K4379">
        <v>8.4030000000000007E-5</v>
      </c>
      <c r="L4379" s="5" cm="1">
        <f t="array" ref="L4379">_xlfn.IFS(I4379=0, 0, I4379&gt;34, 0, AND(I4379&gt;0, I4379&lt;35), VLOOKUP(I4379, $A$63:$C$96, 3))</f>
        <v>2980</v>
      </c>
      <c r="M4379" s="5">
        <f t="shared" si="619"/>
        <v>1046.0846369696578</v>
      </c>
      <c r="N4379" s="5">
        <v>709.43325103877339</v>
      </c>
      <c r="O4379" s="5">
        <f t="shared" si="626"/>
        <v>2367.1251000000002</v>
      </c>
      <c r="P4379" s="5">
        <f t="shared" si="627"/>
        <v>2367.1251000000002</v>
      </c>
      <c r="Q4379" s="5">
        <f t="shared" si="621"/>
        <v>487.20077413479089</v>
      </c>
      <c r="R4379" s="5">
        <f>IF(O4379&gt;(P4379+U4379),O4379-P4379-U4379, 0)</f>
        <v>0</v>
      </c>
      <c r="S4379" s="5">
        <f t="shared" si="622"/>
        <v>364.36309347658283</v>
      </c>
      <c r="T4379" s="5">
        <f t="shared" si="623"/>
        <v>1294.5964434930747</v>
      </c>
      <c r="U4379" s="5">
        <f>IF(O4379&gt;P4379,IF(V4378*($B$6/100)&gt;=O4379-P4379,(O4379-P4379), V4378*($B$6/100)), 0)</f>
        <v>0</v>
      </c>
      <c r="V4379" s="5">
        <f>V4378+(T4379*($B$5/100))-(U4379/($B$6/100))</f>
        <v>3187544.0540368785</v>
      </c>
      <c r="W4379" s="5">
        <f t="shared" si="624"/>
        <v>79688.601350921963</v>
      </c>
    </row>
    <row r="4380" spans="4:23" x14ac:dyDescent="0.25">
      <c r="D4380">
        <f t="shared" si="625"/>
        <v>4378</v>
      </c>
      <c r="E4380" s="3">
        <v>44013</v>
      </c>
      <c r="F4380" s="4">
        <v>0.41666666666666669</v>
      </c>
      <c r="G4380">
        <v>30</v>
      </c>
      <c r="H4380">
        <v>5</v>
      </c>
      <c r="I4380" s="5">
        <f t="shared" si="620"/>
        <v>4</v>
      </c>
      <c r="J4380" s="22">
        <v>3.8354374625735536E-4</v>
      </c>
      <c r="K4380">
        <v>7.7360000000000005E-5</v>
      </c>
      <c r="L4380" s="5" cm="1">
        <f t="array" ref="L4380">_xlfn.IFS(I4380=0, 0, I4380&gt;34, 0, AND(I4380&gt;0, I4380&lt;35), VLOOKUP(I4380, $A$63:$C$96, 3))</f>
        <v>740</v>
      </c>
      <c r="M4380" s="5">
        <f t="shared" si="619"/>
        <v>1821.8327947224379</v>
      </c>
      <c r="N4380" s="5">
        <v>685.19241361763966</v>
      </c>
      <c r="O4380" s="5">
        <f t="shared" si="626"/>
        <v>2179.2312000000002</v>
      </c>
      <c r="P4380" s="5">
        <f t="shared" si="627"/>
        <v>2179.2312000000002</v>
      </c>
      <c r="Q4380" s="5">
        <f t="shared" si="621"/>
        <v>382.60159472243777</v>
      </c>
      <c r="R4380" s="5">
        <f>IF(O4380&gt;(P4380+U4380),O4380-P4380-U4380, 0)</f>
        <v>0</v>
      </c>
      <c r="S4380" s="5">
        <f t="shared" si="622"/>
        <v>0</v>
      </c>
      <c r="T4380" s="5">
        <f t="shared" si="623"/>
        <v>382.60159472243777</v>
      </c>
      <c r="U4380" s="5">
        <f>IF(O4380&gt;P4380,IF(V4379*($B$6/100)&gt;=O4380-P4380,(O4380-P4380), V4379*($B$6/100)), 0)</f>
        <v>0</v>
      </c>
      <c r="V4380" s="5">
        <f>V4379+(T4380*($B$5/100))-(U4380/($B$6/100))</f>
        <v>3187811.8751531844</v>
      </c>
      <c r="W4380" s="5">
        <f t="shared" si="624"/>
        <v>79695.296878829613</v>
      </c>
    </row>
    <row r="4381" spans="4:23" x14ac:dyDescent="0.25">
      <c r="D4381">
        <f t="shared" si="625"/>
        <v>4379</v>
      </c>
      <c r="E4381" s="3">
        <v>44013</v>
      </c>
      <c r="F4381" s="4">
        <v>0.45833333333333331</v>
      </c>
      <c r="G4381">
        <v>40</v>
      </c>
      <c r="H4381">
        <v>3</v>
      </c>
      <c r="I4381" s="5">
        <f t="shared" si="620"/>
        <v>6</v>
      </c>
      <c r="J4381" s="22">
        <v>3.3900318217585605E-4</v>
      </c>
      <c r="K4381">
        <v>6.3719999999999993E-5</v>
      </c>
      <c r="L4381" s="5" cm="1">
        <f t="array" ref="L4381">_xlfn.IFS(I4381=0, 0, I4381&gt;34, 0, AND(I4381&gt;0, I4381&lt;35), VLOOKUP(I4381, $A$63:$C$96, 3))</f>
        <v>2980</v>
      </c>
      <c r="M4381" s="5">
        <f t="shared" si="619"/>
        <v>1610.2651153353163</v>
      </c>
      <c r="N4381" s="5">
        <v>587.84182373908391</v>
      </c>
      <c r="O4381" s="5">
        <f t="shared" si="626"/>
        <v>1794.9923999999996</v>
      </c>
      <c r="P4381" s="5">
        <f t="shared" si="627"/>
        <v>1794.9923999999996</v>
      </c>
      <c r="Q4381" s="5">
        <f t="shared" si="621"/>
        <v>487.20077413479089</v>
      </c>
      <c r="R4381" s="5">
        <f>IF(O4381&gt;(P4381+U4381),O4381-P4381-U4381, 0)</f>
        <v>0</v>
      </c>
      <c r="S4381" s="5">
        <f t="shared" si="622"/>
        <v>301.9140490791325</v>
      </c>
      <c r="T4381" s="5">
        <f t="shared" si="623"/>
        <v>2493.3586662561843</v>
      </c>
      <c r="U4381" s="5">
        <f>IF(O4381&gt;P4381,IF(V4380*($B$6/100)&gt;=O4381-P4381,(O4381-P4381), V4380*($B$6/100)), 0)</f>
        <v>0</v>
      </c>
      <c r="V4381" s="5">
        <f>V4380+(T4381*($B$5/100))-(U4381/($B$6/100))</f>
        <v>3189557.2262195637</v>
      </c>
      <c r="W4381" s="5">
        <f t="shared" si="624"/>
        <v>79738.930655489094</v>
      </c>
    </row>
    <row r="4382" spans="4:23" x14ac:dyDescent="0.25">
      <c r="D4382">
        <f t="shared" si="625"/>
        <v>4380</v>
      </c>
      <c r="E4382" s="3">
        <v>44013</v>
      </c>
      <c r="F4382" s="4">
        <v>0.5</v>
      </c>
      <c r="G4382">
        <v>50</v>
      </c>
      <c r="H4382">
        <v>4</v>
      </c>
      <c r="I4382" s="5">
        <f t="shared" si="620"/>
        <v>7</v>
      </c>
      <c r="J4382" s="22">
        <v>4.1076297986271609E-4</v>
      </c>
      <c r="K4382">
        <v>5.1110000000000004E-5</v>
      </c>
      <c r="L4382" s="5" cm="1">
        <f t="array" ref="L4382">_xlfn.IFS(I4382=0, 0, I4382&gt;34, 0, AND(I4382&gt;0, I4382&lt;35), VLOOKUP(I4382, $A$63:$C$96, 3))</f>
        <v>4800</v>
      </c>
      <c r="M4382" s="5">
        <f t="shared" si="619"/>
        <v>1951.1241543479014</v>
      </c>
      <c r="N4382" s="5">
        <v>553.55123984782188</v>
      </c>
      <c r="O4382" s="5">
        <f t="shared" si="626"/>
        <v>1439.7687000000001</v>
      </c>
      <c r="P4382" s="5">
        <f t="shared" si="627"/>
        <v>1439.7687000000001</v>
      </c>
      <c r="Q4382" s="5">
        <f t="shared" si="621"/>
        <v>487.20077413479089</v>
      </c>
      <c r="R4382" s="5">
        <f>IF(O4382&gt;(P4382+U4382),O4382-P4382-U4382, 0)</f>
        <v>0</v>
      </c>
      <c r="S4382" s="5">
        <f t="shared" si="622"/>
        <v>284.30249336836744</v>
      </c>
      <c r="T4382" s="5">
        <f t="shared" si="623"/>
        <v>5027.0529609795331</v>
      </c>
      <c r="U4382" s="5">
        <f>IF(O4382&gt;P4382,IF(V4381*($B$6/100)&gt;=O4382-P4382,(O4382-P4382), V4381*($B$6/100)), 0)</f>
        <v>0</v>
      </c>
      <c r="V4382" s="5">
        <f>V4381+(T4382*($B$5/100))-(U4382/($B$6/100))</f>
        <v>3193076.1632922492</v>
      </c>
      <c r="W4382" s="5">
        <f t="shared" si="624"/>
        <v>79826.904082306224</v>
      </c>
    </row>
    <row r="4383" spans="4:23" x14ac:dyDescent="0.25">
      <c r="D4383">
        <f t="shared" si="625"/>
        <v>4381</v>
      </c>
      <c r="E4383" s="3">
        <v>44013</v>
      </c>
      <c r="F4383" s="4">
        <v>0.54166666666666663</v>
      </c>
      <c r="G4383">
        <v>60</v>
      </c>
      <c r="H4383">
        <v>2</v>
      </c>
      <c r="I4383" s="5">
        <f t="shared" si="620"/>
        <v>8</v>
      </c>
      <c r="J4383" s="22">
        <v>4.62726971291132E-4</v>
      </c>
      <c r="K4383">
        <v>4.9559999999999993E-5</v>
      </c>
      <c r="L4383" s="5" cm="1">
        <f t="array" ref="L4383">_xlfn.IFS(I4383=0, 0, I4383&gt;34, 0, AND(I4383&gt;0, I4383&lt;35), VLOOKUP(I4383, $A$63:$C$96, 3))</f>
        <v>7160</v>
      </c>
      <c r="M4383" s="5">
        <f t="shared" si="619"/>
        <v>2197.9531136328769</v>
      </c>
      <c r="N4383" s="5">
        <v>570.39197079247765</v>
      </c>
      <c r="O4383" s="5">
        <f t="shared" si="626"/>
        <v>1396.1051999999997</v>
      </c>
      <c r="P4383" s="5">
        <f t="shared" si="627"/>
        <v>1396.1051999999997</v>
      </c>
      <c r="Q4383" s="5">
        <f t="shared" si="621"/>
        <v>487.20077413479089</v>
      </c>
      <c r="R4383" s="5">
        <f>IF(O4383&gt;(P4383+U4383),O4383-P4383-U4383, 0)</f>
        <v>0</v>
      </c>
      <c r="S4383" s="5">
        <f t="shared" si="622"/>
        <v>292.95184947680593</v>
      </c>
      <c r="T4383" s="5">
        <f t="shared" si="623"/>
        <v>7668.8960641560707</v>
      </c>
      <c r="U4383" s="5">
        <f>IF(O4383&gt;P4383,IF(V4382*($B$6/100)&gt;=O4383-P4383,(O4383-P4383), V4382*($B$6/100)), 0)</f>
        <v>0</v>
      </c>
      <c r="V4383" s="5">
        <f>V4382+(T4383*($B$5/100))-(U4383/($B$6/100))</f>
        <v>3198444.3905371586</v>
      </c>
      <c r="W4383" s="5">
        <f t="shared" si="624"/>
        <v>79961.109763428962</v>
      </c>
    </row>
    <row r="4384" spans="4:23" x14ac:dyDescent="0.25">
      <c r="D4384">
        <f t="shared" si="625"/>
        <v>4382</v>
      </c>
      <c r="E4384" s="3">
        <v>44013</v>
      </c>
      <c r="F4384" s="4">
        <v>0.58333333333333337</v>
      </c>
      <c r="G4384">
        <v>80</v>
      </c>
      <c r="H4384">
        <v>4</v>
      </c>
      <c r="I4384" s="5">
        <f t="shared" si="620"/>
        <v>11</v>
      </c>
      <c r="J4384" s="22">
        <v>5.0974201115493688E-4</v>
      </c>
      <c r="K4384">
        <v>4.2260000000000005E-5</v>
      </c>
      <c r="L4384" s="5" cm="1">
        <f t="array" ref="L4384">_xlfn.IFS(I4384=0, 0, I4384&gt;34, 0, AND(I4384&gt;0, I4384&lt;35), VLOOKUP(I4384, $A$63:$C$96, 3))</f>
        <v>14640</v>
      </c>
      <c r="M4384" s="5">
        <f t="shared" si="619"/>
        <v>2421.2745529859503</v>
      </c>
      <c r="N4384" s="5">
        <v>523.21266241783883</v>
      </c>
      <c r="O4384" s="5">
        <f t="shared" si="626"/>
        <v>1190.4642000000001</v>
      </c>
      <c r="P4384" s="5">
        <f t="shared" si="627"/>
        <v>1190.4642000000001</v>
      </c>
      <c r="Q4384" s="5">
        <f t="shared" si="621"/>
        <v>487.20077413479089</v>
      </c>
      <c r="R4384" s="5">
        <f>IF(O4384&gt;(P4384+U4384),O4384-P4384-U4384, 0)</f>
        <v>0</v>
      </c>
      <c r="S4384" s="5">
        <f t="shared" si="622"/>
        <v>268.72067801381297</v>
      </c>
      <c r="T4384" s="5">
        <f t="shared" si="623"/>
        <v>15602.089674972136</v>
      </c>
      <c r="U4384" s="5">
        <f>IF(O4384&gt;P4384,IF(V4383*($B$6/100)&gt;=O4384-P4384,(O4384-P4384), V4383*($B$6/100)), 0)</f>
        <v>0</v>
      </c>
      <c r="V4384" s="5">
        <f>V4383+(T4384*($B$5/100))-(U4384/($B$6/100))</f>
        <v>3209365.8533096393</v>
      </c>
      <c r="W4384" s="5">
        <f t="shared" si="624"/>
        <v>80234.146332740987</v>
      </c>
    </row>
    <row r="4385" spans="4:23" x14ac:dyDescent="0.25">
      <c r="D4385">
        <f t="shared" si="625"/>
        <v>4383</v>
      </c>
      <c r="E4385" s="3">
        <v>44013</v>
      </c>
      <c r="F4385" s="4">
        <v>0.625</v>
      </c>
      <c r="G4385">
        <v>70</v>
      </c>
      <c r="H4385">
        <v>3</v>
      </c>
      <c r="I4385" s="5">
        <f t="shared" si="620"/>
        <v>10</v>
      </c>
      <c r="J4385" s="22">
        <v>4.2313535877424365E-4</v>
      </c>
      <c r="K4385">
        <v>4.0930000000000003E-5</v>
      </c>
      <c r="L4385" s="5" cm="1">
        <f t="array" ref="L4385">_xlfn.IFS(I4385=0, 0, I4385&gt;34, 0, AND(I4385&gt;0, I4385&lt;35), VLOOKUP(I4385, $A$63:$C$96, 3))</f>
        <v>12480</v>
      </c>
      <c r="M4385" s="5">
        <f t="shared" si="619"/>
        <v>2009.8929541776577</v>
      </c>
      <c r="N4385" s="5">
        <v>483.06065303247499</v>
      </c>
      <c r="O4385" s="5">
        <f t="shared" si="626"/>
        <v>1152.9981</v>
      </c>
      <c r="P4385" s="5">
        <f t="shared" si="627"/>
        <v>1152.9981</v>
      </c>
      <c r="Q4385" s="5">
        <f t="shared" si="621"/>
        <v>487.20077413479089</v>
      </c>
      <c r="R4385" s="5">
        <f>IF(O4385&gt;(P4385+U4385),O4385-P4385-U4385, 0)</f>
        <v>0</v>
      </c>
      <c r="S4385" s="5">
        <f t="shared" si="622"/>
        <v>248.09870924151423</v>
      </c>
      <c r="T4385" s="5">
        <f t="shared" si="623"/>
        <v>13088.796144936143</v>
      </c>
      <c r="U4385" s="5">
        <f>IF(O4385&gt;P4385,IF(V4384*($B$6/100)&gt;=O4385-P4385,(O4385-P4385), V4384*($B$6/100)), 0)</f>
        <v>0</v>
      </c>
      <c r="V4385" s="5">
        <f>V4384+(T4385*($B$5/100))-(U4385/($B$6/100))</f>
        <v>3218528.0106110945</v>
      </c>
      <c r="W4385" s="5">
        <f t="shared" si="624"/>
        <v>80463.200265277366</v>
      </c>
    </row>
    <row r="4386" spans="4:23" x14ac:dyDescent="0.25">
      <c r="D4386">
        <f t="shared" si="625"/>
        <v>4384</v>
      </c>
      <c r="E4386" s="3">
        <v>44013</v>
      </c>
      <c r="F4386" s="4">
        <v>0.66666666666666663</v>
      </c>
      <c r="G4386">
        <v>60</v>
      </c>
      <c r="H4386">
        <v>3</v>
      </c>
      <c r="I4386" s="5">
        <f t="shared" si="620"/>
        <v>8</v>
      </c>
      <c r="J4386" s="22">
        <v>4.2066088299193814E-4</v>
      </c>
      <c r="K4386">
        <v>4.6589999999999999E-5</v>
      </c>
      <c r="L4386" s="5" cm="1">
        <f t="array" ref="L4386">_xlfn.IFS(I4386=0, 0, I4386&gt;34, 0, AND(I4386&gt;0, I4386&lt;35), VLOOKUP(I4386, $A$63:$C$96, 3))</f>
        <v>7160</v>
      </c>
      <c r="M4386" s="5">
        <f t="shared" si="619"/>
        <v>1998.1391942117061</v>
      </c>
      <c r="N4386" s="5">
        <v>479.97933751690596</v>
      </c>
      <c r="O4386" s="5">
        <f t="shared" si="626"/>
        <v>1312.4403</v>
      </c>
      <c r="P4386" s="5">
        <f t="shared" si="627"/>
        <v>1312.4403</v>
      </c>
      <c r="Q4386" s="5">
        <f t="shared" si="621"/>
        <v>487.20077413479089</v>
      </c>
      <c r="R4386" s="5">
        <f>IF(O4386&gt;(P4386+U4386),O4386-P4386-U4386, 0)</f>
        <v>0</v>
      </c>
      <c r="S4386" s="5">
        <f t="shared" si="622"/>
        <v>246.51615351610073</v>
      </c>
      <c r="T4386" s="5">
        <f t="shared" si="623"/>
        <v>7599.1827406956054</v>
      </c>
      <c r="U4386" s="5">
        <f>IF(O4386&gt;P4386,IF(V4385*($B$6/100)&gt;=O4386-P4386,(O4386-P4386), V4385*($B$6/100)), 0)</f>
        <v>0</v>
      </c>
      <c r="V4386" s="5">
        <f>V4385+(T4386*($B$5/100))-(U4386/($B$6/100))</f>
        <v>3223847.4385295813</v>
      </c>
      <c r="W4386" s="5">
        <f t="shared" si="624"/>
        <v>80596.185963239535</v>
      </c>
    </row>
    <row r="4387" spans="4:23" x14ac:dyDescent="0.25">
      <c r="D4387">
        <f t="shared" si="625"/>
        <v>4385</v>
      </c>
      <c r="E4387" s="3">
        <v>44013</v>
      </c>
      <c r="F4387" s="4">
        <v>0.70833333333333337</v>
      </c>
      <c r="G4387">
        <v>80</v>
      </c>
      <c r="H4387">
        <v>5</v>
      </c>
      <c r="I4387" s="5">
        <f t="shared" si="620"/>
        <v>11</v>
      </c>
      <c r="J4387" s="22">
        <v>3.4147765795816156E-4</v>
      </c>
      <c r="K4387">
        <v>6.6769999999999999E-5</v>
      </c>
      <c r="L4387" s="5" cm="1">
        <f t="array" ref="L4387">_xlfn.IFS(I4387=0, 0, I4387&gt;34, 0, AND(I4387&gt;0, I4387&lt;35), VLOOKUP(I4387, $A$63:$C$96, 3))</f>
        <v>14640</v>
      </c>
      <c r="M4387" s="5">
        <f t="shared" si="619"/>
        <v>1622.0188753012674</v>
      </c>
      <c r="N4387" s="5">
        <v>561.08621631921858</v>
      </c>
      <c r="O4387" s="5">
        <f t="shared" si="626"/>
        <v>1880.9108999999999</v>
      </c>
      <c r="P4387" s="5">
        <f t="shared" si="627"/>
        <v>1880.9108999999999</v>
      </c>
      <c r="Q4387" s="5">
        <f t="shared" si="621"/>
        <v>487.20077413479089</v>
      </c>
      <c r="R4387" s="5">
        <f>IF(O4387&gt;(P4387+U4387),O4387-P4387-U4387, 0)</f>
        <v>0</v>
      </c>
      <c r="S4387" s="5">
        <f t="shared" si="622"/>
        <v>288.17243790842298</v>
      </c>
      <c r="T4387" s="5">
        <f t="shared" si="623"/>
        <v>14092.935537392845</v>
      </c>
      <c r="U4387" s="5">
        <f>IF(O4387&gt;P4387,IF(V4386*($B$6/100)&gt;=O4387-P4387,(O4387-P4387), V4386*($B$6/100)), 0)</f>
        <v>0</v>
      </c>
      <c r="V4387" s="5">
        <f>V4386+(T4387*($B$5/100))-(U4387/($B$6/100))</f>
        <v>3233712.4934057561</v>
      </c>
      <c r="W4387" s="5">
        <f t="shared" si="624"/>
        <v>80842.812335143899</v>
      </c>
    </row>
    <row r="4388" spans="4:23" x14ac:dyDescent="0.25">
      <c r="D4388">
        <f t="shared" si="625"/>
        <v>4386</v>
      </c>
      <c r="E4388" s="3">
        <v>44013</v>
      </c>
      <c r="F4388" s="4">
        <v>0.75</v>
      </c>
      <c r="G4388">
        <v>60</v>
      </c>
      <c r="H4388">
        <v>8</v>
      </c>
      <c r="I4388" s="5">
        <f t="shared" si="620"/>
        <v>8</v>
      </c>
      <c r="J4388" s="22">
        <v>2.8951366652974565E-4</v>
      </c>
      <c r="K4388">
        <v>1.1391E-4</v>
      </c>
      <c r="L4388" s="5" cm="1">
        <f t="array" ref="L4388">_xlfn.IFS(I4388=0, 0, I4388&gt;34, 0, AND(I4388&gt;0, I4388&lt;35), VLOOKUP(I4388, $A$63:$C$96, 3))</f>
        <v>7160</v>
      </c>
      <c r="M4388" s="5">
        <f t="shared" si="619"/>
        <v>1375.1899160162918</v>
      </c>
      <c r="N4388" s="5">
        <v>737.23754062078524</v>
      </c>
      <c r="O4388" s="5">
        <f t="shared" si="626"/>
        <v>3208.8446999999996</v>
      </c>
      <c r="P4388" s="5">
        <f t="shared" si="627"/>
        <v>3208.8446999999996</v>
      </c>
      <c r="Q4388" s="5">
        <f t="shared" si="621"/>
        <v>487.20077413479089</v>
      </c>
      <c r="R4388" s="5">
        <f>IF(O4388&gt;(P4388+U4388),O4388-P4388-U4388, 0)</f>
        <v>0</v>
      </c>
      <c r="S4388" s="5">
        <f t="shared" si="622"/>
        <v>378.64330510915948</v>
      </c>
      <c r="T4388" s="5">
        <f t="shared" si="623"/>
        <v>4947.7019109071325</v>
      </c>
      <c r="U4388" s="5">
        <f>IF(O4388&gt;P4388,IF(V4387*($B$6/100)&gt;=O4388-P4388,(O4388-P4388), V4387*($B$6/100)), 0)</f>
        <v>0</v>
      </c>
      <c r="V4388" s="5">
        <f>V4387+(T4388*($B$5/100))-(U4388/($B$6/100))</f>
        <v>3237175.8847433911</v>
      </c>
      <c r="W4388" s="5">
        <f t="shared" si="624"/>
        <v>80929.397118584777</v>
      </c>
    </row>
    <row r="4389" spans="4:23" x14ac:dyDescent="0.25">
      <c r="D4389">
        <f t="shared" si="625"/>
        <v>4387</v>
      </c>
      <c r="E4389" s="3">
        <v>44013</v>
      </c>
      <c r="F4389" s="4">
        <v>0.79166666666666663</v>
      </c>
      <c r="G4389">
        <v>70</v>
      </c>
      <c r="H4389">
        <v>8</v>
      </c>
      <c r="I4389" s="5">
        <f t="shared" si="620"/>
        <v>10</v>
      </c>
      <c r="J4389" s="22">
        <v>2.2022834462519114E-4</v>
      </c>
      <c r="K4389">
        <v>1.3105000000000001E-4</v>
      </c>
      <c r="L4389" s="5" cm="1">
        <f t="array" ref="L4389">_xlfn.IFS(I4389=0, 0, I4389&gt;34, 0, AND(I4389&gt;0, I4389&lt;35), VLOOKUP(I4389, $A$63:$C$96, 3))</f>
        <v>12480</v>
      </c>
      <c r="M4389" s="5">
        <f t="shared" si="619"/>
        <v>1046.0846369696578</v>
      </c>
      <c r="N4389" s="5">
        <v>764.3965478120524</v>
      </c>
      <c r="O4389" s="5">
        <f t="shared" si="626"/>
        <v>3691.6785000000004</v>
      </c>
      <c r="P4389" s="5">
        <f t="shared" si="627"/>
        <v>3691.6785000000004</v>
      </c>
      <c r="Q4389" s="5">
        <f t="shared" si="621"/>
        <v>487.20077413479089</v>
      </c>
      <c r="R4389" s="5">
        <f>IF(O4389&gt;(P4389+U4389),O4389-P4389-U4389, 0)</f>
        <v>0</v>
      </c>
      <c r="S4389" s="5">
        <f t="shared" si="622"/>
        <v>392.59210136514724</v>
      </c>
      <c r="T4389" s="5">
        <f t="shared" si="623"/>
        <v>9441.8140356045096</v>
      </c>
      <c r="U4389" s="5">
        <f>IF(O4389&gt;P4389,IF(V4388*($B$6/100)&gt;=O4389-P4389,(O4389-P4389), V4388*($B$6/100)), 0)</f>
        <v>0</v>
      </c>
      <c r="V4389" s="5">
        <f>V4388+(T4389*($B$5/100))-(U4389/($B$6/100))</f>
        <v>3243785.1545683141</v>
      </c>
      <c r="W4389" s="5">
        <f t="shared" si="624"/>
        <v>81094.628864207858</v>
      </c>
    </row>
    <row r="4390" spans="4:23" x14ac:dyDescent="0.25">
      <c r="D4390">
        <f t="shared" si="625"/>
        <v>4388</v>
      </c>
      <c r="E4390" s="3">
        <v>44013</v>
      </c>
      <c r="F4390" s="4">
        <v>0.83333333333333337</v>
      </c>
      <c r="G4390">
        <v>40</v>
      </c>
      <c r="H4390">
        <v>3</v>
      </c>
      <c r="I4390" s="5">
        <f t="shared" si="620"/>
        <v>6</v>
      </c>
      <c r="J4390" s="22">
        <v>7.1759797686860035E-5</v>
      </c>
      <c r="K4390">
        <v>1.3306E-4</v>
      </c>
      <c r="L4390" s="5" cm="1">
        <f t="array" ref="L4390">_xlfn.IFS(I4390=0, 0, I4390&gt;34, 0, AND(I4390&gt;0, I4390&lt;35), VLOOKUP(I4390, $A$63:$C$96, 3))</f>
        <v>2980</v>
      </c>
      <c r="M4390" s="5">
        <f t="shared" si="619"/>
        <v>340.85903901258519</v>
      </c>
      <c r="N4390" s="5">
        <v>682.48815677956998</v>
      </c>
      <c r="O4390" s="5">
        <f t="shared" si="626"/>
        <v>3748.3002000000001</v>
      </c>
      <c r="P4390" s="5">
        <f t="shared" si="627"/>
        <v>3320.8590390125851</v>
      </c>
      <c r="Q4390" s="5">
        <f t="shared" si="621"/>
        <v>0</v>
      </c>
      <c r="R4390" s="5">
        <f>IF(O4390&gt;(P4390+U4390),O4390-P4390-U4390, 0)</f>
        <v>0</v>
      </c>
      <c r="S4390" s="5">
        <f t="shared" si="622"/>
        <v>0</v>
      </c>
      <c r="T4390" s="5">
        <f t="shared" si="623"/>
        <v>0</v>
      </c>
      <c r="U4390" s="5">
        <f>IF(O4390&gt;P4390,IF(V4389*($B$6/100)&gt;=O4390-P4390,(O4390-P4390), V4389*($B$6/100)), 0)</f>
        <v>427.44116098741506</v>
      </c>
      <c r="V4390" s="5">
        <f>V4389+(T4390*($B$5/100))-(U4390/($B$6/100))</f>
        <v>3243174.524338332</v>
      </c>
      <c r="W4390" s="5">
        <f t="shared" si="624"/>
        <v>81079.363108458303</v>
      </c>
    </row>
    <row r="4391" spans="4:23" x14ac:dyDescent="0.25">
      <c r="D4391">
        <f t="shared" si="625"/>
        <v>4389</v>
      </c>
      <c r="E4391" s="3">
        <v>44013</v>
      </c>
      <c r="F4391" s="4">
        <v>0.875</v>
      </c>
      <c r="G4391">
        <v>30</v>
      </c>
      <c r="H4391">
        <v>2</v>
      </c>
      <c r="I4391" s="5">
        <f t="shared" si="620"/>
        <v>4</v>
      </c>
      <c r="J4391" s="22">
        <v>1.2372378911527593E-5</v>
      </c>
      <c r="K4391">
        <v>1.3971E-4</v>
      </c>
      <c r="L4391" s="5" cm="1">
        <f t="array" ref="L4391">_xlfn.IFS(I4391=0, 0, I4391&gt;34, 0, AND(I4391&gt;0, I4391&lt;35), VLOOKUP(I4391, $A$63:$C$96, 3))</f>
        <v>740</v>
      </c>
      <c r="M4391" s="5">
        <f t="shared" si="619"/>
        <v>58.768799829756063</v>
      </c>
      <c r="N4391" s="5">
        <v>586.53472592690503</v>
      </c>
      <c r="O4391" s="5">
        <f t="shared" si="626"/>
        <v>3935.6306999999997</v>
      </c>
      <c r="P4391" s="5">
        <f t="shared" si="627"/>
        <v>798.76879982975606</v>
      </c>
      <c r="Q4391" s="5">
        <f t="shared" si="621"/>
        <v>0</v>
      </c>
      <c r="R4391" s="5">
        <f>IF(O4391&gt;(P4391+U4391),O4391-P4391-U4391, 0)</f>
        <v>0</v>
      </c>
      <c r="S4391" s="5">
        <f t="shared" si="622"/>
        <v>0</v>
      </c>
      <c r="T4391" s="5">
        <f t="shared" si="623"/>
        <v>0</v>
      </c>
      <c r="U4391" s="5">
        <f>IF(O4391&gt;P4391,IF(V4390*($B$6/100)&gt;=O4391-P4391,(O4391-P4391), V4390*($B$6/100)), 0)</f>
        <v>3136.8619001702436</v>
      </c>
      <c r="V4391" s="5">
        <f>V4390+(T4391*($B$5/100))-(U4391/($B$6/100))</f>
        <v>3238693.2930523744</v>
      </c>
      <c r="W4391" s="5">
        <f t="shared" si="624"/>
        <v>80967.332326309363</v>
      </c>
    </row>
    <row r="4392" spans="4:23" x14ac:dyDescent="0.25">
      <c r="D4392">
        <f t="shared" si="625"/>
        <v>4390</v>
      </c>
      <c r="E4392" s="3">
        <v>44013</v>
      </c>
      <c r="F4392" s="4">
        <v>0.91666666666666663</v>
      </c>
      <c r="G4392">
        <v>20</v>
      </c>
      <c r="H4392">
        <v>0</v>
      </c>
      <c r="I4392" s="5">
        <f t="shared" si="620"/>
        <v>3</v>
      </c>
      <c r="J4392" s="22">
        <v>0</v>
      </c>
      <c r="K4392">
        <v>1.5114000000000002E-4</v>
      </c>
      <c r="L4392" s="5" cm="1">
        <f t="array" ref="L4392">_xlfn.IFS(I4392=0, 0, I4392&gt;34, 0, AND(I4392&gt;0, I4392&lt;35), VLOOKUP(I4392, $A$63:$C$96, 3))</f>
        <v>232</v>
      </c>
      <c r="M4392" s="5">
        <f t="shared" si="619"/>
        <v>0</v>
      </c>
      <c r="N4392" s="5">
        <v>542.60120415132872</v>
      </c>
      <c r="O4392" s="5">
        <f t="shared" si="626"/>
        <v>4257.613800000001</v>
      </c>
      <c r="P4392" s="5">
        <f t="shared" si="627"/>
        <v>232</v>
      </c>
      <c r="Q4392" s="5">
        <f t="shared" si="621"/>
        <v>0</v>
      </c>
      <c r="R4392" s="5">
        <f>IF(O4392&gt;(P4392+U4392),O4392-P4392-U4392, 0)</f>
        <v>0</v>
      </c>
      <c r="S4392" s="5">
        <f t="shared" si="622"/>
        <v>0</v>
      </c>
      <c r="T4392" s="5">
        <f t="shared" si="623"/>
        <v>0</v>
      </c>
      <c r="U4392" s="5">
        <f>IF(O4392&gt;P4392,IF(V4391*($B$6/100)&gt;=O4392-P4392,(O4392-P4392), V4391*($B$6/100)), 0)</f>
        <v>4025.613800000001</v>
      </c>
      <c r="V4392" s="5">
        <f>V4391+(T4392*($B$5/100))-(U4392/($B$6/100))</f>
        <v>3232942.4161952315</v>
      </c>
      <c r="W4392" s="5">
        <f t="shared" si="624"/>
        <v>80823.560404880787</v>
      </c>
    </row>
    <row r="4393" spans="4:23" x14ac:dyDescent="0.25">
      <c r="D4393">
        <f t="shared" si="625"/>
        <v>4391</v>
      </c>
      <c r="E4393" s="3">
        <v>44013</v>
      </c>
      <c r="F4393" s="4">
        <v>0.95833333333333337</v>
      </c>
      <c r="G4393">
        <v>20</v>
      </c>
      <c r="H4393">
        <v>0</v>
      </c>
      <c r="I4393" s="5">
        <f t="shared" si="620"/>
        <v>3</v>
      </c>
      <c r="J4393" s="22">
        <v>0</v>
      </c>
      <c r="K4393">
        <v>1.5444000000000002E-4</v>
      </c>
      <c r="L4393" s="5" cm="1">
        <f t="array" ref="L4393">_xlfn.IFS(I4393=0, 0, I4393&gt;34, 0, AND(I4393&gt;0, I4393&lt;35), VLOOKUP(I4393, $A$63:$C$96, 3))</f>
        <v>232</v>
      </c>
      <c r="M4393" s="5">
        <f t="shared" si="619"/>
        <v>0</v>
      </c>
      <c r="N4393" s="5">
        <v>516.68837976412578</v>
      </c>
      <c r="O4393" s="5">
        <f t="shared" si="626"/>
        <v>4350.5748000000003</v>
      </c>
      <c r="P4393" s="5">
        <f t="shared" si="627"/>
        <v>232</v>
      </c>
      <c r="Q4393" s="5">
        <f t="shared" si="621"/>
        <v>0</v>
      </c>
      <c r="R4393" s="5">
        <f>IF(O4393&gt;(P4393+U4393),O4393-P4393-U4393, 0)</f>
        <v>0</v>
      </c>
      <c r="S4393" s="5">
        <f t="shared" si="622"/>
        <v>0</v>
      </c>
      <c r="T4393" s="5">
        <f t="shared" si="623"/>
        <v>0</v>
      </c>
      <c r="U4393" s="5">
        <f>IF(O4393&gt;P4393,IF(V4392*($B$6/100)&gt;=O4393-P4393,(O4393-P4393), V4392*($B$6/100)), 0)</f>
        <v>4118.5748000000003</v>
      </c>
      <c r="V4393" s="5">
        <f>V4392+(T4393*($B$5/100))-(U4393/($B$6/100))</f>
        <v>3227058.7379095173</v>
      </c>
      <c r="W4393" s="5">
        <f t="shared" si="624"/>
        <v>80676.468447737934</v>
      </c>
    </row>
    <row r="4394" spans="4:23" x14ac:dyDescent="0.25">
      <c r="D4394">
        <f t="shared" si="625"/>
        <v>4392</v>
      </c>
      <c r="E4394" s="3">
        <v>44014</v>
      </c>
      <c r="F4394" s="4">
        <v>0</v>
      </c>
      <c r="G4394">
        <v>30</v>
      </c>
      <c r="H4394">
        <v>0</v>
      </c>
      <c r="I4394" s="5">
        <f t="shared" si="620"/>
        <v>4</v>
      </c>
      <c r="J4394" s="22">
        <v>0</v>
      </c>
      <c r="K4394">
        <v>1.3699000000000003E-4</v>
      </c>
      <c r="L4394" s="5" cm="1">
        <f t="array" ref="L4394">_xlfn.IFS(I4394=0, 0, I4394&gt;34, 0, AND(I4394&gt;0, I4394&lt;35), VLOOKUP(I4394, $A$63:$C$96, 3))</f>
        <v>740</v>
      </c>
      <c r="M4394" s="5">
        <f t="shared" si="619"/>
        <v>0</v>
      </c>
      <c r="N4394" s="5">
        <v>452.67921832541737</v>
      </c>
      <c r="O4394" s="5">
        <f t="shared" si="626"/>
        <v>3859.0083000000004</v>
      </c>
      <c r="P4394" s="5">
        <f t="shared" si="627"/>
        <v>740</v>
      </c>
      <c r="Q4394" s="5">
        <f t="shared" si="621"/>
        <v>0</v>
      </c>
      <c r="R4394" s="5">
        <f>IF(O4394&gt;(P4394+U4394),O4394-P4394-U4394, 0)</f>
        <v>0</v>
      </c>
      <c r="S4394" s="5">
        <f t="shared" si="622"/>
        <v>0</v>
      </c>
      <c r="T4394" s="5">
        <f t="shared" si="623"/>
        <v>0</v>
      </c>
      <c r="U4394" s="5">
        <f>IF(O4394&gt;P4394,IF(V4393*($B$6/100)&gt;=O4394-P4394,(O4394-P4394), V4393*($B$6/100)), 0)</f>
        <v>3119.0083000000004</v>
      </c>
      <c r="V4394" s="5">
        <f>V4393+(T4394*($B$5/100))-(U4394/($B$6/100))</f>
        <v>3222603.01176666</v>
      </c>
      <c r="W4394" s="5">
        <f t="shared" si="624"/>
        <v>80565.075294166498</v>
      </c>
    </row>
    <row r="4395" spans="4:23" x14ac:dyDescent="0.25">
      <c r="D4395">
        <f t="shared" si="625"/>
        <v>4393</v>
      </c>
      <c r="E4395" s="3">
        <v>44014</v>
      </c>
      <c r="F4395" s="4">
        <v>4.1666666666666664E-2</v>
      </c>
      <c r="G4395">
        <v>30</v>
      </c>
      <c r="H4395">
        <v>0</v>
      </c>
      <c r="I4395" s="5">
        <f t="shared" si="620"/>
        <v>4</v>
      </c>
      <c r="J4395" s="22">
        <v>0</v>
      </c>
      <c r="K4395">
        <v>1.0421000000000001E-4</v>
      </c>
      <c r="L4395" s="5" cm="1">
        <f t="array" ref="L4395">_xlfn.IFS(I4395=0, 0, I4395&gt;34, 0, AND(I4395&gt;0, I4395&lt;35), VLOOKUP(I4395, $A$63:$C$96, 3))</f>
        <v>740</v>
      </c>
      <c r="M4395" s="5">
        <f t="shared" si="619"/>
        <v>0</v>
      </c>
      <c r="N4395" s="5">
        <v>369.57978922217774</v>
      </c>
      <c r="O4395" s="5">
        <f t="shared" si="626"/>
        <v>2935.5957000000003</v>
      </c>
      <c r="P4395" s="5">
        <f t="shared" si="627"/>
        <v>740</v>
      </c>
      <c r="Q4395" s="5">
        <f t="shared" si="621"/>
        <v>0</v>
      </c>
      <c r="R4395" s="5">
        <f>IF(O4395&gt;(P4395+U4395),O4395-P4395-U4395, 0)</f>
        <v>0</v>
      </c>
      <c r="S4395" s="5">
        <f t="shared" si="622"/>
        <v>0</v>
      </c>
      <c r="T4395" s="5">
        <f t="shared" si="623"/>
        <v>0</v>
      </c>
      <c r="U4395" s="5">
        <f>IF(O4395&gt;P4395,IF(V4394*($B$6/100)&gt;=O4395-P4395,(O4395-P4395), V4394*($B$6/100)), 0)</f>
        <v>2195.5957000000003</v>
      </c>
      <c r="V4395" s="5">
        <f>V4394+(T4395*($B$5/100))-(U4395/($B$6/100))</f>
        <v>3219466.4464809457</v>
      </c>
      <c r="W4395" s="5">
        <f t="shared" si="624"/>
        <v>80486.661162023636</v>
      </c>
    </row>
    <row r="4396" spans="4:23" x14ac:dyDescent="0.25">
      <c r="D4396">
        <f t="shared" si="625"/>
        <v>4394</v>
      </c>
      <c r="E4396" s="3">
        <v>44014</v>
      </c>
      <c r="F4396" s="4">
        <v>8.3333333333333329E-2</v>
      </c>
      <c r="G4396">
        <v>30</v>
      </c>
      <c r="H4396">
        <v>0</v>
      </c>
      <c r="I4396" s="5">
        <f t="shared" si="620"/>
        <v>4</v>
      </c>
      <c r="J4396" s="22">
        <v>0</v>
      </c>
      <c r="K4396">
        <v>8.4210000000000009E-5</v>
      </c>
      <c r="L4396" s="5" cm="1">
        <f t="array" ref="L4396">_xlfn.IFS(I4396=0, 0, I4396&gt;34, 0, AND(I4396&gt;0, I4396&lt;35), VLOOKUP(I4396, $A$63:$C$96, 3))</f>
        <v>740</v>
      </c>
      <c r="M4396" s="5">
        <f t="shared" si="619"/>
        <v>0</v>
      </c>
      <c r="N4396" s="5">
        <v>335.58285194834997</v>
      </c>
      <c r="O4396" s="5">
        <f t="shared" si="626"/>
        <v>2372.1957000000002</v>
      </c>
      <c r="P4396" s="5">
        <f t="shared" si="627"/>
        <v>740</v>
      </c>
      <c r="Q4396" s="5">
        <f t="shared" si="621"/>
        <v>0</v>
      </c>
      <c r="R4396" s="5">
        <f>IF(O4396&gt;(P4396+U4396),O4396-P4396-U4396, 0)</f>
        <v>0</v>
      </c>
      <c r="S4396" s="5">
        <f t="shared" si="622"/>
        <v>0</v>
      </c>
      <c r="T4396" s="5">
        <f t="shared" si="623"/>
        <v>0</v>
      </c>
      <c r="U4396" s="5">
        <f>IF(O4396&gt;P4396,IF(V4395*($B$6/100)&gt;=O4396-P4396,(O4396-P4396), V4395*($B$6/100)), 0)</f>
        <v>1632.1957000000002</v>
      </c>
      <c r="V4396" s="5">
        <f>V4395+(T4396*($B$5/100))-(U4396/($B$6/100))</f>
        <v>3217134.7383380886</v>
      </c>
      <c r="W4396" s="5">
        <f t="shared" si="624"/>
        <v>80428.368458452213</v>
      </c>
    </row>
    <row r="4397" spans="4:23" x14ac:dyDescent="0.25">
      <c r="D4397">
        <f t="shared" si="625"/>
        <v>4395</v>
      </c>
      <c r="E4397" s="3">
        <v>44014</v>
      </c>
      <c r="F4397" s="4">
        <v>0.125</v>
      </c>
      <c r="G4397">
        <v>30</v>
      </c>
      <c r="H4397">
        <v>0</v>
      </c>
      <c r="I4397" s="5">
        <f t="shared" si="620"/>
        <v>4</v>
      </c>
      <c r="J4397" s="22">
        <v>0</v>
      </c>
      <c r="K4397">
        <v>7.4229999999999999E-5</v>
      </c>
      <c r="L4397" s="5" cm="1">
        <f t="array" ref="L4397">_xlfn.IFS(I4397=0, 0, I4397&gt;34, 0, AND(I4397&gt;0, I4397&lt;35), VLOOKUP(I4397, $A$63:$C$96, 3))</f>
        <v>740</v>
      </c>
      <c r="M4397" s="5">
        <f t="shared" si="619"/>
        <v>0</v>
      </c>
      <c r="N4397" s="5">
        <v>328.58910759846708</v>
      </c>
      <c r="O4397" s="5">
        <f t="shared" si="626"/>
        <v>2091.0590999999999</v>
      </c>
      <c r="P4397" s="5">
        <f t="shared" si="627"/>
        <v>740</v>
      </c>
      <c r="Q4397" s="5">
        <f t="shared" si="621"/>
        <v>0</v>
      </c>
      <c r="R4397" s="5">
        <f>IF(O4397&gt;(P4397+U4397),O4397-P4397-U4397, 0)</f>
        <v>0</v>
      </c>
      <c r="S4397" s="5">
        <f t="shared" si="622"/>
        <v>0</v>
      </c>
      <c r="T4397" s="5">
        <f t="shared" si="623"/>
        <v>0</v>
      </c>
      <c r="U4397" s="5">
        <f>IF(O4397&gt;P4397,IF(V4396*($B$6/100)&gt;=O4397-P4397,(O4397-P4397), V4396*($B$6/100)), 0)</f>
        <v>1351.0590999999999</v>
      </c>
      <c r="V4397" s="5">
        <f>V4396+(T4397*($B$5/100))-(U4397/($B$6/100))</f>
        <v>3215204.653909517</v>
      </c>
      <c r="W4397" s="5">
        <f t="shared" si="624"/>
        <v>80380.11634773793</v>
      </c>
    </row>
    <row r="4398" spans="4:23" x14ac:dyDescent="0.25">
      <c r="D4398">
        <f t="shared" si="625"/>
        <v>4396</v>
      </c>
      <c r="E4398" s="3">
        <v>44014</v>
      </c>
      <c r="F4398" s="4">
        <v>0.16666666666666666</v>
      </c>
      <c r="G4398">
        <v>30</v>
      </c>
      <c r="H4398">
        <v>0</v>
      </c>
      <c r="I4398" s="5">
        <f t="shared" si="620"/>
        <v>4</v>
      </c>
      <c r="J4398" s="22">
        <v>0</v>
      </c>
      <c r="K4398">
        <v>6.9900000000000005E-5</v>
      </c>
      <c r="L4398" s="5" cm="1">
        <f t="array" ref="L4398">_xlfn.IFS(I4398=0, 0, I4398&gt;34, 0, AND(I4398&gt;0, I4398&lt;35), VLOOKUP(I4398, $A$63:$C$96, 3))</f>
        <v>740</v>
      </c>
      <c r="M4398" s="5">
        <f t="shared" si="619"/>
        <v>0</v>
      </c>
      <c r="N4398" s="5">
        <v>326.59467599139845</v>
      </c>
      <c r="O4398" s="5">
        <f t="shared" si="626"/>
        <v>1969.0830000000001</v>
      </c>
      <c r="P4398" s="5">
        <f t="shared" si="627"/>
        <v>740</v>
      </c>
      <c r="Q4398" s="5">
        <f t="shared" si="621"/>
        <v>0</v>
      </c>
      <c r="R4398" s="5">
        <f>IF(O4398&gt;(P4398+U4398),O4398-P4398-U4398, 0)</f>
        <v>0</v>
      </c>
      <c r="S4398" s="5">
        <f t="shared" si="622"/>
        <v>0</v>
      </c>
      <c r="T4398" s="5">
        <f t="shared" si="623"/>
        <v>0</v>
      </c>
      <c r="U4398" s="5">
        <f>IF(O4398&gt;P4398,IF(V4397*($B$6/100)&gt;=O4398-P4398,(O4398-P4398), V4397*($B$6/100)), 0)</f>
        <v>1229.0830000000001</v>
      </c>
      <c r="V4398" s="5">
        <f>V4397+(T4398*($B$5/100))-(U4398/($B$6/100))</f>
        <v>3213448.8210523743</v>
      </c>
      <c r="W4398" s="5">
        <f t="shared" si="624"/>
        <v>80336.220526309364</v>
      </c>
    </row>
    <row r="4399" spans="4:23" x14ac:dyDescent="0.25">
      <c r="D4399">
        <f t="shared" si="625"/>
        <v>4397</v>
      </c>
      <c r="E4399" s="3">
        <v>44014</v>
      </c>
      <c r="F4399" s="4">
        <v>0.20833333333333334</v>
      </c>
      <c r="G4399">
        <v>30</v>
      </c>
      <c r="H4399">
        <v>0</v>
      </c>
      <c r="I4399" s="5">
        <f t="shared" si="620"/>
        <v>4</v>
      </c>
      <c r="J4399" s="22">
        <v>4.9489515646110373E-6</v>
      </c>
      <c r="K4399">
        <v>6.8710000000000011E-5</v>
      </c>
      <c r="L4399" s="5" cm="1">
        <f t="array" ref="L4399">_xlfn.IFS(I4399=0, 0, I4399&gt;34, 0, AND(I4399&gt;0, I4399&lt;35), VLOOKUP(I4399, $A$63:$C$96, 3))</f>
        <v>740</v>
      </c>
      <c r="M4399" s="5">
        <f t="shared" si="619"/>
        <v>23.507519931902429</v>
      </c>
      <c r="N4399" s="5">
        <v>336.60347737770957</v>
      </c>
      <c r="O4399" s="5">
        <f t="shared" si="626"/>
        <v>1935.5607000000005</v>
      </c>
      <c r="P4399" s="5">
        <f t="shared" si="627"/>
        <v>763.50751993190238</v>
      </c>
      <c r="Q4399" s="5">
        <f t="shared" si="621"/>
        <v>0</v>
      </c>
      <c r="R4399" s="5">
        <f>IF(O4399&gt;(P4399+U4399),O4399-P4399-U4399, 0)</f>
        <v>0</v>
      </c>
      <c r="S4399" s="5">
        <f t="shared" si="622"/>
        <v>0</v>
      </c>
      <c r="T4399" s="5">
        <f t="shared" si="623"/>
        <v>0</v>
      </c>
      <c r="U4399" s="5">
        <f>IF(O4399&gt;P4399,IF(V4398*($B$6/100)&gt;=O4399-P4399,(O4399-P4399), V4398*($B$6/100)), 0)</f>
        <v>1172.0531800680981</v>
      </c>
      <c r="V4399" s="5">
        <f>V4398+(T4399*($B$5/100))-(U4399/($B$6/100))</f>
        <v>3211774.4593665628</v>
      </c>
      <c r="W4399" s="5">
        <f t="shared" si="624"/>
        <v>80294.361484164066</v>
      </c>
    </row>
    <row r="4400" spans="4:23" x14ac:dyDescent="0.25">
      <c r="D4400">
        <f t="shared" si="625"/>
        <v>4398</v>
      </c>
      <c r="E4400" s="3">
        <v>44014</v>
      </c>
      <c r="F4400" s="4">
        <v>0.25</v>
      </c>
      <c r="G4400">
        <v>30</v>
      </c>
      <c r="H4400">
        <v>0</v>
      </c>
      <c r="I4400" s="5">
        <f t="shared" si="620"/>
        <v>4</v>
      </c>
      <c r="J4400" s="22">
        <v>3.4642660952277262E-5</v>
      </c>
      <c r="K4400">
        <v>7.0079999999999993E-5</v>
      </c>
      <c r="L4400" s="5" cm="1">
        <f t="array" ref="L4400">_xlfn.IFS(I4400=0, 0, I4400&gt;34, 0, AND(I4400&gt;0, I4400&lt;35), VLOOKUP(I4400, $A$63:$C$96, 3))</f>
        <v>740</v>
      </c>
      <c r="M4400" s="5">
        <f t="shared" si="619"/>
        <v>164.552639523317</v>
      </c>
      <c r="N4400" s="5">
        <v>369.63163745785755</v>
      </c>
      <c r="O4400" s="5">
        <f t="shared" si="626"/>
        <v>1974.1535999999996</v>
      </c>
      <c r="P4400" s="5">
        <f t="shared" si="627"/>
        <v>904.552639523317</v>
      </c>
      <c r="Q4400" s="5">
        <f t="shared" si="621"/>
        <v>0</v>
      </c>
      <c r="R4400" s="5">
        <f>IF(O4400&gt;(P4400+U4400),O4400-P4400-U4400, 0)</f>
        <v>0</v>
      </c>
      <c r="S4400" s="5">
        <f t="shared" si="622"/>
        <v>0</v>
      </c>
      <c r="T4400" s="5">
        <f t="shared" si="623"/>
        <v>0</v>
      </c>
      <c r="U4400" s="5">
        <f>IF(O4400&gt;P4400,IF(V4399*($B$6/100)&gt;=O4400-P4400,(O4400-P4400), V4399*($B$6/100)), 0)</f>
        <v>1069.6009604766828</v>
      </c>
      <c r="V4400" s="5">
        <f>V4399+(T4400*($B$5/100))-(U4400/($B$6/100))</f>
        <v>3210246.4579944531</v>
      </c>
      <c r="W4400" s="5">
        <f t="shared" si="624"/>
        <v>80256.161449861334</v>
      </c>
    </row>
    <row r="4401" spans="4:23" x14ac:dyDescent="0.25">
      <c r="D4401">
        <f t="shared" si="625"/>
        <v>4399</v>
      </c>
      <c r="E4401" s="3">
        <v>44014</v>
      </c>
      <c r="F4401" s="4">
        <v>0.29166666666666669</v>
      </c>
      <c r="G4401">
        <v>40</v>
      </c>
      <c r="H4401">
        <v>3</v>
      </c>
      <c r="I4401" s="5">
        <f t="shared" si="620"/>
        <v>6</v>
      </c>
      <c r="J4401" s="22">
        <v>1.3857064380910905E-4</v>
      </c>
      <c r="K4401">
        <v>7.6840000000000003E-5</v>
      </c>
      <c r="L4401" s="5" cm="1">
        <f t="array" ref="L4401">_xlfn.IFS(I4401=0, 0, I4401&gt;34, 0, AND(I4401&gt;0, I4401&lt;35), VLOOKUP(I4401, $A$63:$C$96, 3))</f>
        <v>2980</v>
      </c>
      <c r="M4401" s="5">
        <f t="shared" si="619"/>
        <v>658.21055809326799</v>
      </c>
      <c r="N4401" s="5">
        <v>484.77408489205277</v>
      </c>
      <c r="O4401" s="5">
        <f t="shared" si="626"/>
        <v>2164.5828000000001</v>
      </c>
      <c r="P4401" s="5">
        <f t="shared" si="627"/>
        <v>2164.5828000000001</v>
      </c>
      <c r="Q4401" s="5">
        <f t="shared" si="621"/>
        <v>487.20077413479089</v>
      </c>
      <c r="R4401" s="5">
        <f>IF(O4401&gt;(P4401+U4401),O4401-P4401-U4401, 0)</f>
        <v>0</v>
      </c>
      <c r="S4401" s="5">
        <f t="shared" si="622"/>
        <v>248.97872343862576</v>
      </c>
      <c r="T4401" s="5">
        <f t="shared" si="623"/>
        <v>1224.649034654642</v>
      </c>
      <c r="U4401" s="5">
        <f>IF(O4401&gt;P4401,IF(V4400*($B$6/100)&gt;=O4401-P4401,(O4401-P4401), V4400*($B$6/100)), 0)</f>
        <v>0</v>
      </c>
      <c r="V4401" s="5">
        <f>V4400+(T4401*($B$5/100))-(U4401/($B$6/100))</f>
        <v>3211103.7123187114</v>
      </c>
      <c r="W4401" s="5">
        <f t="shared" si="624"/>
        <v>80277.592807967783</v>
      </c>
    </row>
    <row r="4402" spans="4:23" x14ac:dyDescent="0.25">
      <c r="D4402">
        <f t="shared" si="625"/>
        <v>4400</v>
      </c>
      <c r="E4402" s="3">
        <v>44014</v>
      </c>
      <c r="F4402" s="4">
        <v>0.33333333333333331</v>
      </c>
      <c r="G4402">
        <v>40</v>
      </c>
      <c r="H4402">
        <v>1</v>
      </c>
      <c r="I4402" s="5">
        <f t="shared" si="620"/>
        <v>6</v>
      </c>
      <c r="J4402" s="22">
        <v>1.5341749850294214E-4</v>
      </c>
      <c r="K4402">
        <v>8.6890000000000003E-5</v>
      </c>
      <c r="L4402" s="5" cm="1">
        <f t="array" ref="L4402">_xlfn.IFS(I4402=0, 0, I4402&gt;34, 0, AND(I4402&gt;0, I4402&lt;35), VLOOKUP(I4402, $A$63:$C$96, 3))</f>
        <v>2980</v>
      </c>
      <c r="M4402" s="5">
        <f t="shared" si="619"/>
        <v>728.73311788897524</v>
      </c>
      <c r="N4402" s="5">
        <v>683.99638868164743</v>
      </c>
      <c r="O4402" s="5">
        <f t="shared" si="626"/>
        <v>2447.6913000000004</v>
      </c>
      <c r="P4402" s="5">
        <f t="shared" si="627"/>
        <v>2447.6913000000004</v>
      </c>
      <c r="Q4402" s="5">
        <f t="shared" si="621"/>
        <v>487.20077413479089</v>
      </c>
      <c r="R4402" s="5">
        <f>IF(O4402&gt;(P4402+U4402),O4402-P4402-U4402, 0)</f>
        <v>0</v>
      </c>
      <c r="S4402" s="5">
        <f t="shared" si="622"/>
        <v>351.29878637903749</v>
      </c>
      <c r="T4402" s="5">
        <f t="shared" si="623"/>
        <v>909.74303150993751</v>
      </c>
      <c r="U4402" s="5">
        <f>IF(O4402&gt;P4402,IF(V4401*($B$6/100)&gt;=O4402-P4402,(O4402-P4402), V4401*($B$6/100)), 0)</f>
        <v>0</v>
      </c>
      <c r="V4402" s="5">
        <f>V4401+(T4402*($B$5/100))-(U4402/($B$6/100))</f>
        <v>3211740.5324407686</v>
      </c>
      <c r="W4402" s="5">
        <f t="shared" si="624"/>
        <v>80293.513311019211</v>
      </c>
    </row>
    <row r="4403" spans="4:23" x14ac:dyDescent="0.25">
      <c r="D4403">
        <f t="shared" si="625"/>
        <v>4401</v>
      </c>
      <c r="E4403" s="3">
        <v>44014</v>
      </c>
      <c r="F4403" s="4">
        <v>0.375</v>
      </c>
      <c r="G4403">
        <v>40</v>
      </c>
      <c r="H4403">
        <v>0</v>
      </c>
      <c r="I4403" s="5">
        <f t="shared" si="620"/>
        <v>6</v>
      </c>
      <c r="J4403" s="22">
        <v>2.276517719721077E-4</v>
      </c>
      <c r="K4403">
        <v>8.5730000000000008E-5</v>
      </c>
      <c r="L4403" s="5" cm="1">
        <f t="array" ref="L4403">_xlfn.IFS(I4403=0, 0, I4403&gt;34, 0, AND(I4403&gt;0, I4403&lt;35), VLOOKUP(I4403, $A$63:$C$96, 3))</f>
        <v>2980</v>
      </c>
      <c r="M4403" s="5">
        <f t="shared" si="619"/>
        <v>1081.3459168675117</v>
      </c>
      <c r="N4403" s="5">
        <v>720.92896660144947</v>
      </c>
      <c r="O4403" s="5">
        <f t="shared" si="626"/>
        <v>2415.0140999999999</v>
      </c>
      <c r="P4403" s="5">
        <f t="shared" si="627"/>
        <v>2415.0140999999999</v>
      </c>
      <c r="Q4403" s="5">
        <f t="shared" si="621"/>
        <v>487.20077413479089</v>
      </c>
      <c r="R4403" s="5">
        <f>IF(O4403&gt;(P4403+U4403),O4403-P4403-U4403, 0)</f>
        <v>0</v>
      </c>
      <c r="S4403" s="5">
        <f t="shared" si="622"/>
        <v>370.2672634291618</v>
      </c>
      <c r="T4403" s="5">
        <f t="shared" si="623"/>
        <v>1276.06455343835</v>
      </c>
      <c r="U4403" s="5">
        <f>IF(O4403&gt;P4403,IF(V4402*($B$6/100)&gt;=O4403-P4403,(O4403-P4403), V4402*($B$6/100)), 0)</f>
        <v>0</v>
      </c>
      <c r="V4403" s="5">
        <f>V4402+(T4403*($B$5/100))-(U4403/($B$6/100))</f>
        <v>3212633.7776281754</v>
      </c>
      <c r="W4403" s="5">
        <f t="shared" si="624"/>
        <v>80315.844440704386</v>
      </c>
    </row>
    <row r="4404" spans="4:23" x14ac:dyDescent="0.25">
      <c r="D4404">
        <f t="shared" si="625"/>
        <v>4402</v>
      </c>
      <c r="E4404" s="3">
        <v>44014</v>
      </c>
      <c r="F4404" s="4">
        <v>0.41666666666666669</v>
      </c>
      <c r="G4404">
        <v>50</v>
      </c>
      <c r="H4404">
        <v>4</v>
      </c>
      <c r="I4404" s="5">
        <f t="shared" si="620"/>
        <v>7</v>
      </c>
      <c r="J4404" s="22">
        <v>2.7961576340052361E-4</v>
      </c>
      <c r="K4404">
        <v>7.7029999999999999E-5</v>
      </c>
      <c r="L4404" s="5" cm="1">
        <f t="array" ref="L4404">_xlfn.IFS(I4404=0, 0, I4404&gt;34, 0, AND(I4404&gt;0, I4404&lt;35), VLOOKUP(I4404, $A$63:$C$96, 3))</f>
        <v>4800</v>
      </c>
      <c r="M4404" s="5">
        <f t="shared" si="619"/>
        <v>1328.1748761524873</v>
      </c>
      <c r="N4404" s="5">
        <v>654.73353929553662</v>
      </c>
      <c r="O4404" s="5">
        <f t="shared" si="626"/>
        <v>2169.9351000000001</v>
      </c>
      <c r="P4404" s="5">
        <f t="shared" si="627"/>
        <v>2169.9351000000001</v>
      </c>
      <c r="Q4404" s="5">
        <f t="shared" si="621"/>
        <v>487.20077413479089</v>
      </c>
      <c r="R4404" s="5">
        <f>IF(O4404&gt;(P4404+U4404),O4404-P4404-U4404, 0)</f>
        <v>0</v>
      </c>
      <c r="S4404" s="5">
        <f t="shared" si="622"/>
        <v>336.26946218165801</v>
      </c>
      <c r="T4404" s="5">
        <f t="shared" si="623"/>
        <v>3621.9703139708286</v>
      </c>
      <c r="U4404" s="5">
        <f>IF(O4404&gt;P4404,IF(V4403*($B$6/100)&gt;=O4404-P4404,(O4404-P4404), V4403*($B$6/100)), 0)</f>
        <v>0</v>
      </c>
      <c r="V4404" s="5">
        <f>V4403+(T4404*($B$5/100))-(U4404/($B$6/100))</f>
        <v>3215169.1568479552</v>
      </c>
      <c r="W4404" s="5">
        <f t="shared" si="624"/>
        <v>80379.228921198883</v>
      </c>
    </row>
    <row r="4405" spans="4:23" x14ac:dyDescent="0.25">
      <c r="D4405">
        <f t="shared" si="625"/>
        <v>4403</v>
      </c>
      <c r="E4405" s="3">
        <v>44014</v>
      </c>
      <c r="F4405" s="4">
        <v>0.45833333333333331</v>
      </c>
      <c r="G4405">
        <v>40</v>
      </c>
      <c r="H4405">
        <v>0</v>
      </c>
      <c r="I4405" s="5">
        <f t="shared" si="620"/>
        <v>6</v>
      </c>
      <c r="J4405" s="22">
        <v>2.2517729618980219E-4</v>
      </c>
      <c r="K4405">
        <v>6.491E-5</v>
      </c>
      <c r="L4405" s="5" cm="1">
        <f t="array" ref="L4405">_xlfn.IFS(I4405=0, 0, I4405&gt;34, 0, AND(I4405&gt;0, I4405&lt;35), VLOOKUP(I4405, $A$63:$C$96, 3))</f>
        <v>2980</v>
      </c>
      <c r="M4405" s="5">
        <f t="shared" si="619"/>
        <v>1069.5921569015604</v>
      </c>
      <c r="N4405" s="5">
        <v>571.56021417180511</v>
      </c>
      <c r="O4405" s="5">
        <f t="shared" si="626"/>
        <v>1828.5146999999999</v>
      </c>
      <c r="P4405" s="5">
        <f t="shared" si="627"/>
        <v>1828.5146999999999</v>
      </c>
      <c r="Q4405" s="5">
        <f t="shared" si="621"/>
        <v>487.20077413479089</v>
      </c>
      <c r="R4405" s="5">
        <f>IF(O4405&gt;(P4405+U4405),O4405-P4405-U4405, 0)</f>
        <v>0</v>
      </c>
      <c r="S4405" s="5">
        <f t="shared" si="622"/>
        <v>293.55185627237415</v>
      </c>
      <c r="T4405" s="5">
        <f t="shared" si="623"/>
        <v>1927.5256006291861</v>
      </c>
      <c r="U4405" s="5">
        <f>IF(O4405&gt;P4405,IF(V4404*($B$6/100)&gt;=O4405-P4405,(O4405-P4405), V4404*($B$6/100)), 0)</f>
        <v>0</v>
      </c>
      <c r="V4405" s="5">
        <f>V4404+(T4405*($B$5/100))-(U4405/($B$6/100))</f>
        <v>3216518.4247683957</v>
      </c>
      <c r="W4405" s="5">
        <f t="shared" si="624"/>
        <v>80412.960619209887</v>
      </c>
    </row>
    <row r="4406" spans="4:23" x14ac:dyDescent="0.25">
      <c r="D4406">
        <f t="shared" si="625"/>
        <v>4404</v>
      </c>
      <c r="E4406" s="3">
        <v>44014</v>
      </c>
      <c r="F4406" s="4">
        <v>0.5</v>
      </c>
      <c r="G4406">
        <v>70</v>
      </c>
      <c r="H4406">
        <v>4</v>
      </c>
      <c r="I4406" s="5">
        <f t="shared" si="620"/>
        <v>10</v>
      </c>
      <c r="J4406" s="22">
        <v>5.3943572054260302E-4</v>
      </c>
      <c r="K4406">
        <v>5.5170000000000002E-5</v>
      </c>
      <c r="L4406" s="5" cm="1">
        <f t="array" ref="L4406">_xlfn.IFS(I4406=0, 0, I4406&gt;34, 0, AND(I4406&gt;0, I4406&lt;35), VLOOKUP(I4406, $A$63:$C$96, 3))</f>
        <v>12480</v>
      </c>
      <c r="M4406" s="5">
        <f t="shared" si="619"/>
        <v>2562.3196725773646</v>
      </c>
      <c r="N4406" s="5">
        <v>580.48755093447153</v>
      </c>
      <c r="O4406" s="5">
        <f t="shared" si="626"/>
        <v>1554.1389000000001</v>
      </c>
      <c r="P4406" s="5">
        <f t="shared" si="627"/>
        <v>1554.1389000000001</v>
      </c>
      <c r="Q4406" s="5">
        <f t="shared" si="621"/>
        <v>487.20077413479089</v>
      </c>
      <c r="R4406" s="5">
        <f>IF(O4406&gt;(P4406+U4406),O4406-P4406-U4406, 0)</f>
        <v>0</v>
      </c>
      <c r="S4406" s="5">
        <f t="shared" si="622"/>
        <v>298.13691347767076</v>
      </c>
      <c r="T4406" s="5">
        <f t="shared" si="623"/>
        <v>13190.043859099695</v>
      </c>
      <c r="U4406" s="5">
        <f>IF(O4406&gt;P4406,IF(V4405*($B$6/100)&gt;=O4406-P4406,(O4406-P4406), V4405*($B$6/100)), 0)</f>
        <v>0</v>
      </c>
      <c r="V4406" s="5">
        <f>V4405+(T4406*($B$5/100))-(U4406/($B$6/100))</f>
        <v>3225751.4554697657</v>
      </c>
      <c r="W4406" s="5">
        <f t="shared" si="624"/>
        <v>80643.786386744148</v>
      </c>
    </row>
    <row r="4407" spans="4:23" x14ac:dyDescent="0.25">
      <c r="D4407">
        <f t="shared" si="625"/>
        <v>4405</v>
      </c>
      <c r="E4407" s="3">
        <v>44014</v>
      </c>
      <c r="F4407" s="4">
        <v>0.54166666666666663</v>
      </c>
      <c r="G4407">
        <v>70</v>
      </c>
      <c r="H4407">
        <v>6</v>
      </c>
      <c r="I4407" s="5">
        <f t="shared" si="620"/>
        <v>10</v>
      </c>
      <c r="J4407" s="22">
        <v>5.7902733305949131E-4</v>
      </c>
      <c r="K4407">
        <v>5.0179999999999997E-5</v>
      </c>
      <c r="L4407" s="5" cm="1">
        <f t="array" ref="L4407">_xlfn.IFS(I4407=0, 0, I4407&gt;34, 0, AND(I4407&gt;0, I4407&lt;35), VLOOKUP(I4407, $A$63:$C$96, 3))</f>
        <v>12480</v>
      </c>
      <c r="M4407" s="5">
        <f t="shared" si="619"/>
        <v>2750.3798320325836</v>
      </c>
      <c r="N4407" s="5">
        <v>560.43926321630329</v>
      </c>
      <c r="O4407" s="5">
        <f t="shared" si="626"/>
        <v>1413.5706</v>
      </c>
      <c r="P4407" s="5">
        <f t="shared" si="627"/>
        <v>1413.5706</v>
      </c>
      <c r="Q4407" s="5">
        <f t="shared" si="621"/>
        <v>487.20077413479089</v>
      </c>
      <c r="R4407" s="5">
        <f>IF(O4407&gt;(P4407+U4407),O4407-P4407-U4407, 0)</f>
        <v>0</v>
      </c>
      <c r="S4407" s="5">
        <f t="shared" si="622"/>
        <v>287.84016445835942</v>
      </c>
      <c r="T4407" s="5">
        <f t="shared" si="623"/>
        <v>13528.969067574226</v>
      </c>
      <c r="U4407" s="5">
        <f>IF(O4407&gt;P4407,IF(V4406*($B$6/100)&gt;=O4407-P4407,(O4407-P4407), V4406*($B$6/100)), 0)</f>
        <v>0</v>
      </c>
      <c r="V4407" s="5">
        <f>V4406+(T4407*($B$5/100))-(U4407/($B$6/100))</f>
        <v>3235221.7338170675</v>
      </c>
      <c r="W4407" s="5">
        <f t="shared" si="624"/>
        <v>80880.543345426689</v>
      </c>
    </row>
    <row r="4408" spans="4:23" x14ac:dyDescent="0.25">
      <c r="D4408">
        <f t="shared" si="625"/>
        <v>4406</v>
      </c>
      <c r="E4408" s="3">
        <v>44014</v>
      </c>
      <c r="F4408" s="4">
        <v>0.58333333333333337</v>
      </c>
      <c r="G4408">
        <v>60</v>
      </c>
      <c r="H4408">
        <v>6</v>
      </c>
      <c r="I4408" s="5">
        <f t="shared" si="620"/>
        <v>8</v>
      </c>
      <c r="J4408" s="22">
        <v>6.5573608231096238E-4</v>
      </c>
      <c r="K4408">
        <v>4.2840000000000003E-5</v>
      </c>
      <c r="L4408" s="5" cm="1">
        <f t="array" ref="L4408">_xlfn.IFS(I4408=0, 0, I4408&gt;34, 0, AND(I4408&gt;0, I4408&lt;35), VLOOKUP(I4408, $A$63:$C$96, 3))</f>
        <v>7160</v>
      </c>
      <c r="M4408" s="5">
        <f t="shared" si="619"/>
        <v>3114.7463909770713</v>
      </c>
      <c r="N4408" s="5">
        <v>528.56254111659064</v>
      </c>
      <c r="O4408" s="5">
        <f t="shared" si="626"/>
        <v>1206.8028000000002</v>
      </c>
      <c r="P4408" s="5">
        <f t="shared" si="627"/>
        <v>1206.8028000000002</v>
      </c>
      <c r="Q4408" s="5">
        <f t="shared" si="621"/>
        <v>487.20077413479089</v>
      </c>
      <c r="R4408" s="5">
        <f>IF(O4408&gt;(P4408+U4408),O4408-P4408-U4408, 0)</f>
        <v>0</v>
      </c>
      <c r="S4408" s="5">
        <f t="shared" si="622"/>
        <v>271.46836195666094</v>
      </c>
      <c r="T4408" s="5">
        <f t="shared" si="623"/>
        <v>8796.4752290204106</v>
      </c>
      <c r="U4408" s="5">
        <f>IF(O4408&gt;P4408,IF(V4407*($B$6/100)&gt;=O4408-P4408,(O4408-P4408), V4407*($B$6/100)), 0)</f>
        <v>0</v>
      </c>
      <c r="V4408" s="5">
        <f>V4407+(T4408*($B$5/100))-(U4408/($B$6/100))</f>
        <v>3241379.2664773818</v>
      </c>
      <c r="W4408" s="5">
        <f t="shared" si="624"/>
        <v>81034.481661934551</v>
      </c>
    </row>
    <row r="4409" spans="4:23" x14ac:dyDescent="0.25">
      <c r="D4409">
        <f t="shared" si="625"/>
        <v>4407</v>
      </c>
      <c r="E4409" s="3">
        <v>44014</v>
      </c>
      <c r="F4409" s="4">
        <v>0.625</v>
      </c>
      <c r="G4409">
        <v>60</v>
      </c>
      <c r="H4409">
        <v>8</v>
      </c>
      <c r="I4409" s="5">
        <f t="shared" si="620"/>
        <v>8</v>
      </c>
      <c r="J4409" s="22">
        <v>6.0624656666485204E-4</v>
      </c>
      <c r="K4409">
        <v>4.057E-5</v>
      </c>
      <c r="L4409" s="5" cm="1">
        <f t="array" ref="L4409">_xlfn.IFS(I4409=0, 0, I4409&gt;34, 0, AND(I4409&gt;0, I4409&lt;35), VLOOKUP(I4409, $A$63:$C$96, 3))</f>
        <v>7160</v>
      </c>
      <c r="M4409" s="5">
        <f t="shared" si="619"/>
        <v>2879.6711916580475</v>
      </c>
      <c r="N4409" s="5">
        <v>501.67456275026353</v>
      </c>
      <c r="O4409" s="5">
        <f t="shared" si="626"/>
        <v>1142.8569</v>
      </c>
      <c r="P4409" s="5">
        <f t="shared" si="627"/>
        <v>1142.8569</v>
      </c>
      <c r="Q4409" s="5">
        <f t="shared" si="621"/>
        <v>487.20077413479089</v>
      </c>
      <c r="R4409" s="5">
        <f>IF(O4409&gt;(P4409+U4409),O4409-P4409-U4409, 0)</f>
        <v>0</v>
      </c>
      <c r="S4409" s="5">
        <f t="shared" si="622"/>
        <v>257.65876540823115</v>
      </c>
      <c r="T4409" s="5">
        <f t="shared" si="623"/>
        <v>8639.1555262498168</v>
      </c>
      <c r="U4409" s="5">
        <f>IF(O4409&gt;P4409,IF(V4408*($B$6/100)&gt;=O4409-P4409,(O4409-P4409), V4408*($B$6/100)), 0)</f>
        <v>0</v>
      </c>
      <c r="V4409" s="5">
        <f>V4408+(T4409*($B$5/100))-(U4409/($B$6/100))</f>
        <v>3247426.6753457566</v>
      </c>
      <c r="W4409" s="5">
        <f t="shared" si="624"/>
        <v>81185.66688364392</v>
      </c>
    </row>
    <row r="4410" spans="4:23" x14ac:dyDescent="0.25">
      <c r="D4410">
        <f t="shared" si="625"/>
        <v>4408</v>
      </c>
      <c r="E4410" s="3">
        <v>44014</v>
      </c>
      <c r="F4410" s="4">
        <v>0.66666666666666663</v>
      </c>
      <c r="G4410">
        <v>60</v>
      </c>
      <c r="H4410">
        <v>10</v>
      </c>
      <c r="I4410" s="5">
        <f t="shared" si="620"/>
        <v>8</v>
      </c>
      <c r="J4410" s="22">
        <v>5.8150180884179682E-4</v>
      </c>
      <c r="K4410">
        <v>4.9429999999999993E-5</v>
      </c>
      <c r="L4410" s="5" cm="1">
        <f t="array" ref="L4410">_xlfn.IFS(I4410=0, 0, I4410&gt;34, 0, AND(I4410&gt;0, I4410&lt;35), VLOOKUP(I4410, $A$63:$C$96, 3))</f>
        <v>7160</v>
      </c>
      <c r="M4410" s="5">
        <f t="shared" si="619"/>
        <v>2762.1335919985349</v>
      </c>
      <c r="N4410" s="5">
        <v>503.74793059353203</v>
      </c>
      <c r="O4410" s="5">
        <f t="shared" si="626"/>
        <v>1392.4430999999997</v>
      </c>
      <c r="P4410" s="5">
        <f t="shared" si="627"/>
        <v>1392.4430999999997</v>
      </c>
      <c r="Q4410" s="5">
        <f t="shared" si="621"/>
        <v>487.20077413479089</v>
      </c>
      <c r="R4410" s="5">
        <f>IF(O4410&gt;(P4410+U4410),O4410-P4410-U4410, 0)</f>
        <v>0</v>
      </c>
      <c r="S4410" s="5">
        <f t="shared" si="622"/>
        <v>258.72364180101653</v>
      </c>
      <c r="T4410" s="5">
        <f t="shared" si="623"/>
        <v>8270.9668501975193</v>
      </c>
      <c r="U4410" s="5">
        <f>IF(O4410&gt;P4410,IF(V4409*($B$6/100)&gt;=O4410-P4410,(O4410-P4410), V4409*($B$6/100)), 0)</f>
        <v>0</v>
      </c>
      <c r="V4410" s="5">
        <f>V4409+(T4410*($B$5/100))-(U4410/($B$6/100))</f>
        <v>3253216.3521408946</v>
      </c>
      <c r="W4410" s="5">
        <f t="shared" si="624"/>
        <v>81330.408803522369</v>
      </c>
    </row>
    <row r="4411" spans="4:23" x14ac:dyDescent="0.25">
      <c r="D4411">
        <f t="shared" si="625"/>
        <v>4409</v>
      </c>
      <c r="E4411" s="3">
        <v>44014</v>
      </c>
      <c r="F4411" s="4">
        <v>0.70833333333333337</v>
      </c>
      <c r="G4411">
        <v>50</v>
      </c>
      <c r="H4411">
        <v>9</v>
      </c>
      <c r="I4411" s="5">
        <f t="shared" si="620"/>
        <v>7</v>
      </c>
      <c r="J4411" s="22">
        <v>4.9242068067879819E-4</v>
      </c>
      <c r="K4411">
        <v>7.0630000000000006E-5</v>
      </c>
      <c r="L4411" s="5" cm="1">
        <f t="array" ref="L4411">_xlfn.IFS(I4411=0, 0, I4411&gt;34, 0, AND(I4411&gt;0, I4411&lt;35), VLOOKUP(I4411, $A$63:$C$96, 3))</f>
        <v>4800</v>
      </c>
      <c r="M4411" s="5">
        <f t="shared" si="619"/>
        <v>2338.9982332242917</v>
      </c>
      <c r="N4411" s="5">
        <v>570.61433837050038</v>
      </c>
      <c r="O4411" s="5">
        <f t="shared" si="626"/>
        <v>1989.6471000000001</v>
      </c>
      <c r="P4411" s="5">
        <f t="shared" si="627"/>
        <v>1989.6471000000001</v>
      </c>
      <c r="Q4411" s="5">
        <f t="shared" si="621"/>
        <v>487.20077413479089</v>
      </c>
      <c r="R4411" s="5">
        <f>IF(O4411&gt;(P4411+U4411),O4411-P4411-U4411, 0)</f>
        <v>0</v>
      </c>
      <c r="S4411" s="5">
        <f t="shared" si="622"/>
        <v>293.06605689307605</v>
      </c>
      <c r="T4411" s="5">
        <f t="shared" si="623"/>
        <v>4856.2850763312154</v>
      </c>
      <c r="U4411" s="5">
        <f>IF(O4411&gt;P4411,IF(V4410*($B$6/100)&gt;=O4411-P4411,(O4411-P4411), V4410*($B$6/100)), 0)</f>
        <v>0</v>
      </c>
      <c r="V4411" s="5">
        <f>V4410+(T4411*($B$5/100))-(U4411/($B$6/100))</f>
        <v>3256615.7516943263</v>
      </c>
      <c r="W4411" s="5">
        <f t="shared" si="624"/>
        <v>81415.393792358154</v>
      </c>
    </row>
    <row r="4412" spans="4:23" x14ac:dyDescent="0.25">
      <c r="D4412">
        <f t="shared" si="625"/>
        <v>4410</v>
      </c>
      <c r="E4412" s="3">
        <v>44014</v>
      </c>
      <c r="F4412" s="4">
        <v>0.75</v>
      </c>
      <c r="G4412">
        <v>50</v>
      </c>
      <c r="H4412">
        <v>9</v>
      </c>
      <c r="I4412" s="5">
        <f t="shared" si="620"/>
        <v>7</v>
      </c>
      <c r="J4412" s="22">
        <v>3.6869689156352229E-4</v>
      </c>
      <c r="K4412">
        <v>1.1318E-4</v>
      </c>
      <c r="L4412" s="5" cm="1">
        <f t="array" ref="L4412">_xlfn.IFS(I4412=0, 0, I4412&gt;34, 0, AND(I4412&gt;0, I4412&lt;35), VLOOKUP(I4412, $A$63:$C$96, 3))</f>
        <v>4800</v>
      </c>
      <c r="M4412" s="5">
        <f t="shared" si="619"/>
        <v>1751.3102349267308</v>
      </c>
      <c r="N4412" s="5">
        <v>736.56576270055916</v>
      </c>
      <c r="O4412" s="5">
        <f t="shared" si="626"/>
        <v>3188.2806</v>
      </c>
      <c r="P4412" s="5">
        <f t="shared" si="627"/>
        <v>3188.2806</v>
      </c>
      <c r="Q4412" s="5">
        <f t="shared" si="621"/>
        <v>487.20077413479089</v>
      </c>
      <c r="R4412" s="5">
        <f>IF(O4412&gt;(P4412+U4412),O4412-P4412-U4412, 0)</f>
        <v>0</v>
      </c>
      <c r="S4412" s="5">
        <f t="shared" si="622"/>
        <v>378.29828169676028</v>
      </c>
      <c r="T4412" s="5">
        <f t="shared" si="623"/>
        <v>2984.7313532299709</v>
      </c>
      <c r="U4412" s="5">
        <f>IF(O4412&gt;P4412,IF(V4411*($B$6/100)&gt;=O4412-P4412,(O4412-P4412), V4411*($B$6/100)), 0)</f>
        <v>0</v>
      </c>
      <c r="V4412" s="5">
        <f>V4411+(T4412*($B$5/100))-(U4412/($B$6/100))</f>
        <v>3258705.0636415873</v>
      </c>
      <c r="W4412" s="5">
        <f t="shared" si="624"/>
        <v>81467.626591039676</v>
      </c>
    </row>
    <row r="4413" spans="4:23" x14ac:dyDescent="0.25">
      <c r="D4413">
        <f t="shared" si="625"/>
        <v>4411</v>
      </c>
      <c r="E4413" s="3">
        <v>44014</v>
      </c>
      <c r="F4413" s="4">
        <v>0.79166666666666663</v>
      </c>
      <c r="G4413">
        <v>40</v>
      </c>
      <c r="H4413">
        <v>2</v>
      </c>
      <c r="I4413" s="5">
        <f t="shared" si="620"/>
        <v>6</v>
      </c>
      <c r="J4413" s="22">
        <v>1.1877483755066489E-4</v>
      </c>
      <c r="K4413">
        <v>1.3154E-4</v>
      </c>
      <c r="L4413" s="5" cm="1">
        <f t="array" ref="L4413">_xlfn.IFS(I4413=0, 0, I4413&gt;34, 0, AND(I4413&gt;0, I4413&lt;35), VLOOKUP(I4413, $A$63:$C$96, 3))</f>
        <v>2980</v>
      </c>
      <c r="M4413" s="5">
        <f t="shared" si="619"/>
        <v>564.18047836565825</v>
      </c>
      <c r="N4413" s="5">
        <v>808.30325395531122</v>
      </c>
      <c r="O4413" s="5">
        <f t="shared" si="626"/>
        <v>3705.4818000000005</v>
      </c>
      <c r="P4413" s="5">
        <f t="shared" si="627"/>
        <v>3544.180478365658</v>
      </c>
      <c r="Q4413" s="5">
        <f t="shared" si="621"/>
        <v>0</v>
      </c>
      <c r="R4413" s="5">
        <f>IF(O4413&gt;(P4413+U4413),O4413-P4413-U4413, 0)</f>
        <v>0</v>
      </c>
      <c r="S4413" s="5">
        <f t="shared" si="622"/>
        <v>0</v>
      </c>
      <c r="T4413" s="5">
        <f t="shared" si="623"/>
        <v>0</v>
      </c>
      <c r="U4413" s="5">
        <f>IF(O4413&gt;P4413,IF(V4412*($B$6/100)&gt;=O4413-P4413,(O4413-P4413), V4412*($B$6/100)), 0)</f>
        <v>161.30132163434246</v>
      </c>
      <c r="V4413" s="5">
        <f>V4412+(T4413*($B$5/100))-(U4413/($B$6/100))</f>
        <v>3258474.6331821098</v>
      </c>
      <c r="W4413" s="5">
        <f t="shared" si="624"/>
        <v>81461.865829552742</v>
      </c>
    </row>
    <row r="4414" spans="4:23" x14ac:dyDescent="0.25">
      <c r="D4414">
        <f t="shared" si="625"/>
        <v>4412</v>
      </c>
      <c r="E4414" s="3">
        <v>44014</v>
      </c>
      <c r="F4414" s="4">
        <v>0.83333333333333337</v>
      </c>
      <c r="G4414">
        <v>30</v>
      </c>
      <c r="H4414">
        <v>7</v>
      </c>
      <c r="I4414" s="5">
        <f t="shared" si="620"/>
        <v>4</v>
      </c>
      <c r="J4414" s="22">
        <v>1.0887693442144282E-4</v>
      </c>
      <c r="K4414">
        <v>1.359E-4</v>
      </c>
      <c r="L4414" s="5" cm="1">
        <f t="array" ref="L4414">_xlfn.IFS(I4414=0, 0, I4414&gt;34, 0, AND(I4414&gt;0, I4414&lt;35), VLOOKUP(I4414, $A$63:$C$96, 3))</f>
        <v>740</v>
      </c>
      <c r="M4414" s="5">
        <f t="shared" si="619"/>
        <v>517.16543850185337</v>
      </c>
      <c r="N4414" s="5">
        <v>700.92824223362948</v>
      </c>
      <c r="O4414" s="5">
        <f t="shared" si="626"/>
        <v>3828.3029999999999</v>
      </c>
      <c r="P4414" s="5">
        <f t="shared" si="627"/>
        <v>1257.1654385018533</v>
      </c>
      <c r="Q4414" s="5">
        <f t="shared" si="621"/>
        <v>0</v>
      </c>
      <c r="R4414" s="5">
        <f>IF(O4414&gt;(P4414+U4414),O4414-P4414-U4414, 0)</f>
        <v>0</v>
      </c>
      <c r="S4414" s="5">
        <f t="shared" si="622"/>
        <v>0</v>
      </c>
      <c r="T4414" s="5">
        <f t="shared" si="623"/>
        <v>0</v>
      </c>
      <c r="U4414" s="5">
        <f>IF(O4414&gt;P4414,IF(V4413*($B$6/100)&gt;=O4414-P4414,(O4414-P4414), V4413*($B$6/100)), 0)</f>
        <v>2571.1375614981466</v>
      </c>
      <c r="V4414" s="5">
        <f>V4413+(T4414*($B$5/100))-(U4414/($B$6/100))</f>
        <v>3254801.5795228267</v>
      </c>
      <c r="W4414" s="5">
        <f t="shared" si="624"/>
        <v>81370.039488070674</v>
      </c>
    </row>
    <row r="4415" spans="4:23" x14ac:dyDescent="0.25">
      <c r="D4415">
        <f t="shared" si="625"/>
        <v>4413</v>
      </c>
      <c r="E4415" s="3">
        <v>44014</v>
      </c>
      <c r="F4415" s="4">
        <v>0.875</v>
      </c>
      <c r="G4415">
        <v>10</v>
      </c>
      <c r="H4415">
        <v>0</v>
      </c>
      <c r="I4415" s="5">
        <f t="shared" si="620"/>
        <v>1</v>
      </c>
      <c r="J4415" s="22">
        <v>9.8979031292220746E-6</v>
      </c>
      <c r="K4415">
        <v>1.4061000000000002E-4</v>
      </c>
      <c r="L4415" s="5" cm="1">
        <f t="array" ref="L4415">_xlfn.IFS(I4415=0, 0, I4415&gt;34, 0, AND(I4415&gt;0, I4415&lt;35), VLOOKUP(I4415, $A$63:$C$96, 3))</f>
        <v>0</v>
      </c>
      <c r="M4415" s="5">
        <f t="shared" si="619"/>
        <v>47.015039863804859</v>
      </c>
      <c r="N4415" s="5">
        <v>602.63328721452137</v>
      </c>
      <c r="O4415" s="5">
        <f t="shared" si="626"/>
        <v>3960.9837000000007</v>
      </c>
      <c r="P4415" s="5">
        <f t="shared" si="627"/>
        <v>47.015039863804859</v>
      </c>
      <c r="Q4415" s="5">
        <f t="shared" si="621"/>
        <v>0</v>
      </c>
      <c r="R4415" s="5">
        <f>IF(O4415&gt;(P4415+U4415),O4415-P4415-U4415, 0)</f>
        <v>0</v>
      </c>
      <c r="S4415" s="5">
        <f t="shared" si="622"/>
        <v>0</v>
      </c>
      <c r="T4415" s="5">
        <f t="shared" si="623"/>
        <v>0</v>
      </c>
      <c r="U4415" s="5">
        <f>IF(O4415&gt;P4415,IF(V4414*($B$6/100)&gt;=O4415-P4415,(O4415-P4415), V4414*($B$6/100)), 0)</f>
        <v>3913.9686601361959</v>
      </c>
      <c r="V4415" s="5">
        <f>V4414+(T4415*($B$5/100))-(U4415/($B$6/100))</f>
        <v>3249210.1957226321</v>
      </c>
      <c r="W4415" s="5">
        <f t="shared" si="624"/>
        <v>81230.254893065809</v>
      </c>
    </row>
    <row r="4416" spans="4:23" x14ac:dyDescent="0.25">
      <c r="D4416">
        <f t="shared" si="625"/>
        <v>4414</v>
      </c>
      <c r="E4416" s="3">
        <v>44014</v>
      </c>
      <c r="F4416" s="4">
        <v>0.91666666666666663</v>
      </c>
      <c r="G4416">
        <v>10</v>
      </c>
      <c r="H4416">
        <v>0</v>
      </c>
      <c r="I4416" s="5">
        <f t="shared" si="620"/>
        <v>1</v>
      </c>
      <c r="J4416" s="22">
        <v>0</v>
      </c>
      <c r="K4416">
        <v>1.539E-4</v>
      </c>
      <c r="L4416" s="5" cm="1">
        <f t="array" ref="L4416">_xlfn.IFS(I4416=0, 0, I4416&gt;34, 0, AND(I4416&gt;0, I4416&lt;35), VLOOKUP(I4416, $A$63:$C$96, 3))</f>
        <v>0</v>
      </c>
      <c r="M4416" s="5">
        <f t="shared" si="619"/>
        <v>0</v>
      </c>
      <c r="N4416" s="5">
        <v>573.36060730184067</v>
      </c>
      <c r="O4416" s="5">
        <f t="shared" si="626"/>
        <v>4335.3630000000003</v>
      </c>
      <c r="P4416" s="5">
        <f t="shared" si="627"/>
        <v>0</v>
      </c>
      <c r="Q4416" s="5">
        <f t="shared" si="621"/>
        <v>0</v>
      </c>
      <c r="R4416" s="5">
        <f>IF(O4416&gt;(P4416+U4416),O4416-P4416-U4416, 0)</f>
        <v>0</v>
      </c>
      <c r="S4416" s="5">
        <f t="shared" si="622"/>
        <v>0</v>
      </c>
      <c r="T4416" s="5">
        <f t="shared" si="623"/>
        <v>0</v>
      </c>
      <c r="U4416" s="5">
        <f>IF(O4416&gt;P4416,IF(V4415*($B$6/100)&gt;=O4416-P4416,(O4416-P4416), V4415*($B$6/100)), 0)</f>
        <v>4335.3630000000003</v>
      </c>
      <c r="V4416" s="5">
        <f>V4415+(T4416*($B$5/100))-(U4416/($B$6/100))</f>
        <v>3243016.8200083463</v>
      </c>
      <c r="W4416" s="5">
        <f t="shared" si="624"/>
        <v>81075.420500208653</v>
      </c>
    </row>
    <row r="4417" spans="4:23" x14ac:dyDescent="0.25">
      <c r="D4417">
        <f t="shared" si="625"/>
        <v>4415</v>
      </c>
      <c r="E4417" s="3">
        <v>44014</v>
      </c>
      <c r="F4417" s="4">
        <v>0.95833333333333337</v>
      </c>
      <c r="G4417">
        <v>10</v>
      </c>
      <c r="H4417">
        <v>0</v>
      </c>
      <c r="I4417" s="5">
        <f t="shared" si="620"/>
        <v>1</v>
      </c>
      <c r="J4417" s="22">
        <v>0</v>
      </c>
      <c r="K4417">
        <v>1.5697000000000001E-4</v>
      </c>
      <c r="L4417" s="5" cm="1">
        <f t="array" ref="L4417">_xlfn.IFS(I4417=0, 0, I4417&gt;34, 0, AND(I4417&gt;0, I4417&lt;35), VLOOKUP(I4417, $A$63:$C$96, 3))</f>
        <v>0</v>
      </c>
      <c r="M4417" s="5">
        <f t="shared" si="619"/>
        <v>0</v>
      </c>
      <c r="N4417" s="5">
        <v>553.0871160068391</v>
      </c>
      <c r="O4417" s="5">
        <f t="shared" si="626"/>
        <v>4421.8449000000001</v>
      </c>
      <c r="P4417" s="5">
        <f t="shared" si="627"/>
        <v>0</v>
      </c>
      <c r="Q4417" s="5">
        <f t="shared" si="621"/>
        <v>0</v>
      </c>
      <c r="R4417" s="5">
        <f>IF(O4417&gt;(P4417+U4417),O4417-P4417-U4417, 0)</f>
        <v>0</v>
      </c>
      <c r="S4417" s="5">
        <f t="shared" si="622"/>
        <v>0</v>
      </c>
      <c r="T4417" s="5">
        <f t="shared" si="623"/>
        <v>0</v>
      </c>
      <c r="U4417" s="5">
        <f>IF(O4417&gt;P4417,IF(V4416*($B$6/100)&gt;=O4417-P4417,(O4417-P4417), V4416*($B$6/100)), 0)</f>
        <v>4421.8449000000001</v>
      </c>
      <c r="V4417" s="5">
        <f>V4416+(T4417*($B$5/100))-(U4417/($B$6/100))</f>
        <v>3236699.8987226319</v>
      </c>
      <c r="W4417" s="5">
        <f t="shared" si="624"/>
        <v>80917.497468065791</v>
      </c>
    </row>
    <row r="4418" spans="4:23" x14ac:dyDescent="0.25">
      <c r="D4418">
        <f t="shared" si="625"/>
        <v>4416</v>
      </c>
      <c r="E4418" s="3">
        <v>44015</v>
      </c>
      <c r="F4418" s="4">
        <v>0</v>
      </c>
      <c r="G4418">
        <v>20</v>
      </c>
      <c r="H4418">
        <v>0</v>
      </c>
      <c r="I4418" s="5">
        <f t="shared" si="620"/>
        <v>3</v>
      </c>
      <c r="J4418" s="22">
        <v>0</v>
      </c>
      <c r="K4418">
        <v>1.3914E-4</v>
      </c>
      <c r="L4418" s="5" cm="1">
        <f t="array" ref="L4418">_xlfn.IFS(I4418=0, 0, I4418&gt;34, 0, AND(I4418&gt;0, I4418&lt;35), VLOOKUP(I4418, $A$63:$C$96, 3))</f>
        <v>232</v>
      </c>
      <c r="M4418" s="5">
        <f t="shared" si="619"/>
        <v>0</v>
      </c>
      <c r="N4418" s="5">
        <v>492.90075180043368</v>
      </c>
      <c r="O4418" s="5">
        <f t="shared" si="626"/>
        <v>3919.5737999999997</v>
      </c>
      <c r="P4418" s="5">
        <f t="shared" si="627"/>
        <v>232</v>
      </c>
      <c r="Q4418" s="5">
        <f t="shared" si="621"/>
        <v>0</v>
      </c>
      <c r="R4418" s="5">
        <f>IF(O4418&gt;(P4418+U4418),O4418-P4418-U4418, 0)</f>
        <v>0</v>
      </c>
      <c r="S4418" s="5">
        <f t="shared" si="622"/>
        <v>0</v>
      </c>
      <c r="T4418" s="5">
        <f t="shared" si="623"/>
        <v>0</v>
      </c>
      <c r="U4418" s="5">
        <f>IF(O4418&gt;P4418,IF(V4417*($B$6/100)&gt;=O4418-P4418,(O4418-P4418), V4417*($B$6/100)), 0)</f>
        <v>3687.5737999999997</v>
      </c>
      <c r="V4418" s="5">
        <f>V4417+(T4418*($B$5/100))-(U4418/($B$6/100))</f>
        <v>3231431.9361512032</v>
      </c>
      <c r="W4418" s="5">
        <f t="shared" si="624"/>
        <v>80785.798403780078</v>
      </c>
    </row>
    <row r="4419" spans="4:23" x14ac:dyDescent="0.25">
      <c r="D4419">
        <f t="shared" si="625"/>
        <v>4417</v>
      </c>
      <c r="E4419" s="3">
        <v>44015</v>
      </c>
      <c r="F4419" s="4">
        <v>4.1666666666666664E-2</v>
      </c>
      <c r="G4419">
        <v>20</v>
      </c>
      <c r="H4419">
        <v>0</v>
      </c>
      <c r="I4419" s="5">
        <f t="shared" si="620"/>
        <v>3</v>
      </c>
      <c r="J4419" s="22">
        <v>0</v>
      </c>
      <c r="K4419">
        <v>1.0621E-4</v>
      </c>
      <c r="L4419" s="5" cm="1">
        <f t="array" ref="L4419">_xlfn.IFS(I4419=0, 0, I4419&gt;34, 0, AND(I4419&gt;0, I4419&lt;35), VLOOKUP(I4419, $A$63:$C$96, 3))</f>
        <v>232</v>
      </c>
      <c r="M4419" s="5">
        <f t="shared" ref="M4419:M4482" si="628">$B$11*$B$4*J4419*1000</f>
        <v>0</v>
      </c>
      <c r="N4419" s="5">
        <v>389.96516207421479</v>
      </c>
      <c r="O4419" s="5">
        <f t="shared" si="626"/>
        <v>2991.9357</v>
      </c>
      <c r="P4419" s="5">
        <f t="shared" si="627"/>
        <v>232</v>
      </c>
      <c r="Q4419" s="5">
        <f t="shared" si="621"/>
        <v>0</v>
      </c>
      <c r="R4419" s="5">
        <f>IF(O4419&gt;(P4419+U4419),O4419-P4419-U4419, 0)</f>
        <v>0</v>
      </c>
      <c r="S4419" s="5">
        <f t="shared" si="622"/>
        <v>0</v>
      </c>
      <c r="T4419" s="5">
        <f t="shared" si="623"/>
        <v>0</v>
      </c>
      <c r="U4419" s="5">
        <f>IF(O4419&gt;P4419,IF(V4418*($B$6/100)&gt;=O4419-P4419,(O4419-P4419), V4418*($B$6/100)), 0)</f>
        <v>2759.9357</v>
      </c>
      <c r="V4419" s="5">
        <f>V4418+(T4419*($B$5/100))-(U4419/($B$6/100))</f>
        <v>3227489.1708654892</v>
      </c>
      <c r="W4419" s="5">
        <f t="shared" si="624"/>
        <v>80687.229271637232</v>
      </c>
    </row>
    <row r="4420" spans="4:23" x14ac:dyDescent="0.25">
      <c r="D4420">
        <f t="shared" si="625"/>
        <v>4418</v>
      </c>
      <c r="E4420" s="3">
        <v>44015</v>
      </c>
      <c r="F4420" s="4">
        <v>8.3333333333333329E-2</v>
      </c>
      <c r="G4420">
        <v>10</v>
      </c>
      <c r="H4420">
        <v>0</v>
      </c>
      <c r="I4420" s="5">
        <f t="shared" ref="I4420:I4483" si="629">ROUND((G4420/10)*((LN(99/0.03)/(LN(10/0.03)))),0)</f>
        <v>1</v>
      </c>
      <c r="J4420" s="22">
        <v>0</v>
      </c>
      <c r="K4420">
        <v>8.5450000000000003E-5</v>
      </c>
      <c r="L4420" s="5" cm="1">
        <f t="array" ref="L4420">_xlfn.IFS(I4420=0, 0, I4420&gt;34, 0, AND(I4420&gt;0, I4420&lt;35), VLOOKUP(I4420, $A$63:$C$96, 3))</f>
        <v>0</v>
      </c>
      <c r="M4420" s="5">
        <f t="shared" si="628"/>
        <v>0</v>
      </c>
      <c r="N4420" s="5">
        <v>354.94777065412393</v>
      </c>
      <c r="O4420" s="5">
        <f t="shared" si="626"/>
        <v>2407.1264999999999</v>
      </c>
      <c r="P4420" s="5">
        <f t="shared" si="627"/>
        <v>0</v>
      </c>
      <c r="Q4420" s="5">
        <f t="shared" ref="Q4420:Q4483" si="630">IF((L4420+M4420-P4420)&lt;($B$8/100)*$B$3,L4420+M4420-P4420,($B$8/100)*$B$3)</f>
        <v>0</v>
      </c>
      <c r="R4420" s="5">
        <f>IF(O4420&gt;(P4420+U4420),O4420-P4420-U4420, 0)</f>
        <v>0</v>
      </c>
      <c r="S4420" s="5">
        <f t="shared" ref="S4420:S4483" si="631">IF((IF((L4420+M4420)&gt;O4420,L4420+M4420-P4420-Q4420,0))&lt;((N4420*3.595182*($B$7/100))/($B$5/100)),L4420+M4420-P4420-Q4420, N4420*3.595182*($B$7/100)/($B$5/100))</f>
        <v>0</v>
      </c>
      <c r="T4420" s="5">
        <f t="shared" ref="T4420:T4483" si="632">((L4420+M4420)-P4420-S4420)</f>
        <v>0</v>
      </c>
      <c r="U4420" s="5">
        <f>IF(O4420&gt;P4420,IF(V4419*($B$6/100)&gt;=O4420-P4420,(O4420-P4420), V4419*($B$6/100)), 0)</f>
        <v>2407.1264999999999</v>
      </c>
      <c r="V4420" s="5">
        <f>V4419+(T4420*($B$5/100))-(U4420/($B$6/100))</f>
        <v>3224050.4187226319</v>
      </c>
      <c r="W4420" s="5">
        <f t="shared" ref="W4420:W4483" si="633">V4420/40</f>
        <v>80601.260468065797</v>
      </c>
    </row>
    <row r="4421" spans="4:23" x14ac:dyDescent="0.25">
      <c r="D4421">
        <f t="shared" ref="D4421:D4484" si="634">D4420+1</f>
        <v>4419</v>
      </c>
      <c r="E4421" s="3">
        <v>44015</v>
      </c>
      <c r="F4421" s="4">
        <v>0.125</v>
      </c>
      <c r="G4421">
        <v>10</v>
      </c>
      <c r="H4421">
        <v>0</v>
      </c>
      <c r="I4421" s="5">
        <f t="shared" si="629"/>
        <v>1</v>
      </c>
      <c r="J4421" s="22">
        <v>0</v>
      </c>
      <c r="K4421">
        <v>7.4590000000000002E-5</v>
      </c>
      <c r="L4421" s="5" cm="1">
        <f t="array" ref="L4421">_xlfn.IFS(I4421=0, 0, I4421&gt;34, 0, AND(I4421&gt;0, I4421&lt;35), VLOOKUP(I4421, $A$63:$C$96, 3))</f>
        <v>0</v>
      </c>
      <c r="M4421" s="5">
        <f t="shared" si="628"/>
        <v>0</v>
      </c>
      <c r="N4421" s="5">
        <v>339.93462192512999</v>
      </c>
      <c r="O4421" s="5">
        <f t="shared" ref="O4421:O4484" si="635">$B$2*K4421*1000</f>
        <v>2101.2003</v>
      </c>
      <c r="P4421" s="5">
        <f t="shared" ref="P4421:P4484" si="636">IF(O4421&gt;=(L4421+M4421),L4421+M4421,O4421)</f>
        <v>0</v>
      </c>
      <c r="Q4421" s="5">
        <f t="shared" si="630"/>
        <v>0</v>
      </c>
      <c r="R4421" s="5">
        <f>IF(O4421&gt;(P4421+U4421),O4421-P4421-U4421, 0)</f>
        <v>0</v>
      </c>
      <c r="S4421" s="5">
        <f t="shared" si="631"/>
        <v>0</v>
      </c>
      <c r="T4421" s="5">
        <f t="shared" si="632"/>
        <v>0</v>
      </c>
      <c r="U4421" s="5">
        <f>IF(O4421&gt;P4421,IF(V4420*($B$6/100)&gt;=O4421-P4421,(O4421-P4421), V4420*($B$6/100)), 0)</f>
        <v>2101.2003</v>
      </c>
      <c r="V4421" s="5">
        <f>V4420+(T4421*($B$5/100))-(U4421/($B$6/100))</f>
        <v>3221048.704008346</v>
      </c>
      <c r="W4421" s="5">
        <f t="shared" si="633"/>
        <v>80526.217600208649</v>
      </c>
    </row>
    <row r="4422" spans="4:23" x14ac:dyDescent="0.25">
      <c r="D4422">
        <f t="shared" si="634"/>
        <v>4420</v>
      </c>
      <c r="E4422" s="3">
        <v>44015</v>
      </c>
      <c r="F4422" s="4">
        <v>0.16666666666666666</v>
      </c>
      <c r="G4422">
        <v>20</v>
      </c>
      <c r="H4422">
        <v>0</v>
      </c>
      <c r="I4422" s="5">
        <f t="shared" si="629"/>
        <v>3</v>
      </c>
      <c r="J4422" s="22">
        <v>0</v>
      </c>
      <c r="K4422">
        <v>7.1010000000000013E-5</v>
      </c>
      <c r="L4422" s="5" cm="1">
        <f t="array" ref="L4422">_xlfn.IFS(I4422=0, 0, I4422&gt;34, 0, AND(I4422&gt;0, I4422&lt;35), VLOOKUP(I4422, $A$63:$C$96, 3))</f>
        <v>232</v>
      </c>
      <c r="M4422" s="5">
        <f t="shared" si="628"/>
        <v>0</v>
      </c>
      <c r="N4422" s="5">
        <v>343.88335154421878</v>
      </c>
      <c r="O4422" s="5">
        <f t="shared" si="635"/>
        <v>2000.3517000000004</v>
      </c>
      <c r="P4422" s="5">
        <f t="shared" si="636"/>
        <v>232</v>
      </c>
      <c r="Q4422" s="5">
        <f t="shared" si="630"/>
        <v>0</v>
      </c>
      <c r="R4422" s="5">
        <f>IF(O4422&gt;(P4422+U4422),O4422-P4422-U4422, 0)</f>
        <v>0</v>
      </c>
      <c r="S4422" s="5">
        <f t="shared" si="631"/>
        <v>0</v>
      </c>
      <c r="T4422" s="5">
        <f t="shared" si="632"/>
        <v>0</v>
      </c>
      <c r="U4422" s="5">
        <f>IF(O4422&gt;P4422,IF(V4421*($B$6/100)&gt;=O4422-P4422,(O4422-P4422), V4421*($B$6/100)), 0)</f>
        <v>1768.3517000000004</v>
      </c>
      <c r="V4422" s="5">
        <f>V4421+(T4422*($B$5/100))-(U4422/($B$6/100))</f>
        <v>3218522.4872940602</v>
      </c>
      <c r="W4422" s="5">
        <f t="shared" si="633"/>
        <v>80463.06218235151</v>
      </c>
    </row>
    <row r="4423" spans="4:23" x14ac:dyDescent="0.25">
      <c r="D4423">
        <f t="shared" si="634"/>
        <v>4421</v>
      </c>
      <c r="E4423" s="3">
        <v>44015</v>
      </c>
      <c r="F4423" s="4">
        <v>0.20833333333333334</v>
      </c>
      <c r="G4423">
        <v>20</v>
      </c>
      <c r="H4423">
        <v>0</v>
      </c>
      <c r="I4423" s="5">
        <f t="shared" si="629"/>
        <v>3</v>
      </c>
      <c r="J4423" s="22">
        <v>9.8979031292220746E-6</v>
      </c>
      <c r="K4423">
        <v>6.8789999999999997E-5</v>
      </c>
      <c r="L4423" s="5" cm="1">
        <f t="array" ref="L4423">_xlfn.IFS(I4423=0, 0, I4423&gt;34, 0, AND(I4423&gt;0, I4423&lt;35), VLOOKUP(I4423, $A$63:$C$96, 3))</f>
        <v>232</v>
      </c>
      <c r="M4423" s="5">
        <f t="shared" si="628"/>
        <v>47.015039863804859</v>
      </c>
      <c r="N4423" s="5">
        <v>349.79490121135734</v>
      </c>
      <c r="O4423" s="5">
        <f t="shared" si="635"/>
        <v>1937.8142999999998</v>
      </c>
      <c r="P4423" s="5">
        <f t="shared" si="636"/>
        <v>279.01503986380487</v>
      </c>
      <c r="Q4423" s="5">
        <f t="shared" si="630"/>
        <v>0</v>
      </c>
      <c r="R4423" s="5">
        <f>IF(O4423&gt;(P4423+U4423),O4423-P4423-U4423, 0)</f>
        <v>0</v>
      </c>
      <c r="S4423" s="5">
        <f t="shared" si="631"/>
        <v>0</v>
      </c>
      <c r="T4423" s="5">
        <f t="shared" si="632"/>
        <v>0</v>
      </c>
      <c r="U4423" s="5">
        <f>IF(O4423&gt;P4423,IF(V4422*($B$6/100)&gt;=O4423-P4423,(O4423-P4423), V4422*($B$6/100)), 0)</f>
        <v>1658.7992601361948</v>
      </c>
      <c r="V4423" s="5">
        <f>V4422+(T4423*($B$5/100))-(U4423/($B$6/100))</f>
        <v>3216152.7740652943</v>
      </c>
      <c r="W4423" s="5">
        <f t="shared" si="633"/>
        <v>80403.819351632352</v>
      </c>
    </row>
    <row r="4424" spans="4:23" x14ac:dyDescent="0.25">
      <c r="D4424">
        <f t="shared" si="634"/>
        <v>4422</v>
      </c>
      <c r="E4424" s="3">
        <v>44015</v>
      </c>
      <c r="F4424" s="4">
        <v>0.25</v>
      </c>
      <c r="G4424">
        <v>20</v>
      </c>
      <c r="H4424">
        <v>8</v>
      </c>
      <c r="I4424" s="5">
        <f t="shared" si="629"/>
        <v>3</v>
      </c>
      <c r="J4424" s="22">
        <v>7.9183225033776597E-5</v>
      </c>
      <c r="K4424">
        <v>7.0110000000000005E-5</v>
      </c>
      <c r="L4424" s="5" cm="1">
        <f t="array" ref="L4424">_xlfn.IFS(I4424=0, 0, I4424&gt;34, 0, AND(I4424&gt;0, I4424&lt;35), VLOOKUP(I4424, $A$63:$C$96, 3))</f>
        <v>232</v>
      </c>
      <c r="M4424" s="5">
        <f t="shared" si="628"/>
        <v>376.12031891043887</v>
      </c>
      <c r="N4424" s="5">
        <v>397.57404860570142</v>
      </c>
      <c r="O4424" s="5">
        <f t="shared" si="635"/>
        <v>1974.9987000000003</v>
      </c>
      <c r="P4424" s="5">
        <f t="shared" si="636"/>
        <v>608.12031891043887</v>
      </c>
      <c r="Q4424" s="5">
        <f t="shared" si="630"/>
        <v>0</v>
      </c>
      <c r="R4424" s="5">
        <f>IF(O4424&gt;(P4424+U4424),O4424-P4424-U4424, 0)</f>
        <v>0</v>
      </c>
      <c r="S4424" s="5">
        <f t="shared" si="631"/>
        <v>0</v>
      </c>
      <c r="T4424" s="5">
        <f t="shared" si="632"/>
        <v>0</v>
      </c>
      <c r="U4424" s="5">
        <f>IF(O4424&gt;P4424,IF(V4423*($B$6/100)&gt;=O4424-P4424,(O4424-P4424), V4423*($B$6/100)), 0)</f>
        <v>1366.8783810895616</v>
      </c>
      <c r="V4424" s="5">
        <f>V4423+(T4424*($B$5/100))-(U4424/($B$6/100))</f>
        <v>3214200.0906637376</v>
      </c>
      <c r="W4424" s="5">
        <f t="shared" si="633"/>
        <v>80355.002266593438</v>
      </c>
    </row>
    <row r="4425" spans="4:23" x14ac:dyDescent="0.25">
      <c r="D4425">
        <f t="shared" si="634"/>
        <v>4423</v>
      </c>
      <c r="E4425" s="3">
        <v>44015</v>
      </c>
      <c r="F4425" s="4">
        <v>0.29166666666666669</v>
      </c>
      <c r="G4425">
        <v>30</v>
      </c>
      <c r="H4425">
        <v>2</v>
      </c>
      <c r="I4425" s="5">
        <f t="shared" si="629"/>
        <v>4</v>
      </c>
      <c r="J4425" s="22">
        <v>1.3114721646219249E-4</v>
      </c>
      <c r="K4425">
        <v>7.415E-5</v>
      </c>
      <c r="L4425" s="5" cm="1">
        <f t="array" ref="L4425">_xlfn.IFS(I4425=0, 0, I4425&gt;34, 0, AND(I4425&gt;0, I4425&lt;35), VLOOKUP(I4425, $A$63:$C$96, 3))</f>
        <v>740</v>
      </c>
      <c r="M4425" s="5">
        <f t="shared" si="628"/>
        <v>622.94927819541431</v>
      </c>
      <c r="N4425" s="5">
        <v>478.23062695529291</v>
      </c>
      <c r="O4425" s="5">
        <f t="shared" si="635"/>
        <v>2088.8054999999999</v>
      </c>
      <c r="P4425" s="5">
        <f t="shared" si="636"/>
        <v>1362.9492781954143</v>
      </c>
      <c r="Q4425" s="5">
        <f t="shared" si="630"/>
        <v>0</v>
      </c>
      <c r="R4425" s="5">
        <f>IF(O4425&gt;(P4425+U4425),O4425-P4425-U4425, 0)</f>
        <v>0</v>
      </c>
      <c r="S4425" s="5">
        <f t="shared" si="631"/>
        <v>0</v>
      </c>
      <c r="T4425" s="5">
        <f t="shared" si="632"/>
        <v>0</v>
      </c>
      <c r="U4425" s="5">
        <f>IF(O4425&gt;P4425,IF(V4424*($B$6/100)&gt;=O4425-P4425,(O4425-P4425), V4424*($B$6/100)), 0)</f>
        <v>725.85622180458563</v>
      </c>
      <c r="V4425" s="5">
        <f>V4424+(T4425*($B$5/100))-(U4425/($B$6/100))</f>
        <v>3213163.1532040169</v>
      </c>
      <c r="W4425" s="5">
        <f t="shared" si="633"/>
        <v>80329.078830100421</v>
      </c>
    </row>
    <row r="4426" spans="4:23" x14ac:dyDescent="0.25">
      <c r="D4426">
        <f t="shared" si="634"/>
        <v>4424</v>
      </c>
      <c r="E4426" s="3">
        <v>44015</v>
      </c>
      <c r="F4426" s="4">
        <v>0.33333333333333331</v>
      </c>
      <c r="G4426">
        <v>40</v>
      </c>
      <c r="H4426">
        <v>9</v>
      </c>
      <c r="I4426" s="5">
        <f t="shared" si="629"/>
        <v>6</v>
      </c>
      <c r="J4426" s="22">
        <v>2.8703919074744014E-4</v>
      </c>
      <c r="K4426">
        <v>8.4240000000000007E-5</v>
      </c>
      <c r="L4426" s="5" cm="1">
        <f t="array" ref="L4426">_xlfn.IFS(I4426=0, 0, I4426&gt;34, 0, AND(I4426&gt;0, I4426&lt;35), VLOOKUP(I4426, $A$63:$C$96, 3))</f>
        <v>2980</v>
      </c>
      <c r="M4426" s="5">
        <f t="shared" si="628"/>
        <v>1363.4361560503407</v>
      </c>
      <c r="N4426" s="5">
        <v>663.48885728678613</v>
      </c>
      <c r="O4426" s="5">
        <f t="shared" si="635"/>
        <v>2373.0408000000002</v>
      </c>
      <c r="P4426" s="5">
        <f t="shared" si="636"/>
        <v>2373.0408000000002</v>
      </c>
      <c r="Q4426" s="5">
        <f t="shared" si="630"/>
        <v>487.20077413479089</v>
      </c>
      <c r="R4426" s="5">
        <f>IF(O4426&gt;(P4426+U4426),O4426-P4426-U4426, 0)</f>
        <v>0</v>
      </c>
      <c r="S4426" s="5">
        <f t="shared" si="631"/>
        <v>340.76617098828893</v>
      </c>
      <c r="T4426" s="5">
        <f t="shared" si="632"/>
        <v>1629.6291850620512</v>
      </c>
      <c r="U4426" s="5">
        <f>IF(O4426&gt;P4426,IF(V4425*($B$6/100)&gt;=O4426-P4426,(O4426-P4426), V4425*($B$6/100)), 0)</f>
        <v>0</v>
      </c>
      <c r="V4426" s="5">
        <f>V4425+(T4426*($B$5/100))-(U4426/($B$6/100))</f>
        <v>3214303.8936335603</v>
      </c>
      <c r="W4426" s="5">
        <f t="shared" si="633"/>
        <v>80357.597340839013</v>
      </c>
    </row>
    <row r="4427" spans="4:23" x14ac:dyDescent="0.25">
      <c r="D4427">
        <f t="shared" si="634"/>
        <v>4425</v>
      </c>
      <c r="E4427" s="3">
        <v>44015</v>
      </c>
      <c r="F4427" s="4">
        <v>0.375</v>
      </c>
      <c r="G4427">
        <v>30</v>
      </c>
      <c r="H4427">
        <v>6</v>
      </c>
      <c r="I4427" s="5">
        <f t="shared" si="629"/>
        <v>4</v>
      </c>
      <c r="J4427" s="22">
        <v>3.711713673458278E-4</v>
      </c>
      <c r="K4427">
        <v>8.7000000000000001E-5</v>
      </c>
      <c r="L4427" s="5" cm="1">
        <f t="array" ref="L4427">_xlfn.IFS(I4427=0, 0, I4427&gt;34, 0, AND(I4427&gt;0, I4427&lt;35), VLOOKUP(I4427, $A$63:$C$96, 3))</f>
        <v>740</v>
      </c>
      <c r="M4427" s="5">
        <f t="shared" si="628"/>
        <v>1763.0639948926821</v>
      </c>
      <c r="N4427" s="5">
        <v>704.2945391267026</v>
      </c>
      <c r="O4427" s="5">
        <f t="shared" si="635"/>
        <v>2450.79</v>
      </c>
      <c r="P4427" s="5">
        <f t="shared" si="636"/>
        <v>2450.79</v>
      </c>
      <c r="Q4427" s="5">
        <f t="shared" si="630"/>
        <v>52.273994892681912</v>
      </c>
      <c r="R4427" s="5">
        <f>IF(O4427&gt;(P4427+U4427),O4427-P4427-U4427, 0)</f>
        <v>0</v>
      </c>
      <c r="S4427" s="5">
        <f t="shared" si="631"/>
        <v>0</v>
      </c>
      <c r="T4427" s="5">
        <f t="shared" si="632"/>
        <v>52.273994892681912</v>
      </c>
      <c r="U4427" s="5">
        <f>IF(O4427&gt;P4427,IF(V4426*($B$6/100)&gt;=O4427-P4427,(O4427-P4427), V4426*($B$6/100)), 0)</f>
        <v>0</v>
      </c>
      <c r="V4427" s="5">
        <f>V4426+(T4427*($B$5/100))-(U4427/($B$6/100))</f>
        <v>3214340.485429985</v>
      </c>
      <c r="W4427" s="5">
        <f t="shared" si="633"/>
        <v>80358.512135749625</v>
      </c>
    </row>
    <row r="4428" spans="4:23" x14ac:dyDescent="0.25">
      <c r="D4428">
        <f t="shared" si="634"/>
        <v>4426</v>
      </c>
      <c r="E4428" s="3">
        <v>44015</v>
      </c>
      <c r="F4428" s="4">
        <v>0.41666666666666669</v>
      </c>
      <c r="G4428">
        <v>50</v>
      </c>
      <c r="H4428">
        <v>3</v>
      </c>
      <c r="I4428" s="5">
        <f t="shared" si="629"/>
        <v>7</v>
      </c>
      <c r="J4428" s="22">
        <v>2.7466681183591258E-4</v>
      </c>
      <c r="K4428">
        <v>8.2849999999999995E-5</v>
      </c>
      <c r="L4428" s="5" cm="1">
        <f t="array" ref="L4428">_xlfn.IFS(I4428=0, 0, I4428&gt;34, 0, AND(I4428&gt;0, I4428&lt;35), VLOOKUP(I4428, $A$63:$C$96, 3))</f>
        <v>4800</v>
      </c>
      <c r="M4428" s="5">
        <f t="shared" si="628"/>
        <v>1304.6673562205849</v>
      </c>
      <c r="N4428" s="5">
        <v>656.39409802877537</v>
      </c>
      <c r="O4428" s="5">
        <f t="shared" si="635"/>
        <v>2333.8845000000001</v>
      </c>
      <c r="P4428" s="5">
        <f t="shared" si="636"/>
        <v>2333.8845000000001</v>
      </c>
      <c r="Q4428" s="5">
        <f t="shared" si="630"/>
        <v>487.20077413479089</v>
      </c>
      <c r="R4428" s="5">
        <f>IF(O4428&gt;(P4428+U4428),O4428-P4428-U4428, 0)</f>
        <v>0</v>
      </c>
      <c r="S4428" s="5">
        <f t="shared" si="631"/>
        <v>337.12232087704126</v>
      </c>
      <c r="T4428" s="5">
        <f t="shared" si="632"/>
        <v>3433.6605353435439</v>
      </c>
      <c r="U4428" s="5">
        <f>IF(O4428&gt;P4428,IF(V4427*($B$6/100)&gt;=O4428-P4428,(O4428-P4428), V4427*($B$6/100)), 0)</f>
        <v>0</v>
      </c>
      <c r="V4428" s="5">
        <f>V4427+(T4428*($B$5/100))-(U4428/($B$6/100))</f>
        <v>3216744.0478047254</v>
      </c>
      <c r="W4428" s="5">
        <f t="shared" si="633"/>
        <v>80418.601195118128</v>
      </c>
    </row>
    <row r="4429" spans="4:23" x14ac:dyDescent="0.25">
      <c r="D4429">
        <f t="shared" si="634"/>
        <v>4427</v>
      </c>
      <c r="E4429" s="3">
        <v>44015</v>
      </c>
      <c r="F4429" s="4">
        <v>0.45833333333333331</v>
      </c>
      <c r="G4429">
        <v>50</v>
      </c>
      <c r="H4429">
        <v>6</v>
      </c>
      <c r="I4429" s="5">
        <f t="shared" si="629"/>
        <v>7</v>
      </c>
      <c r="J4429" s="22">
        <v>5.4191019632490853E-4</v>
      </c>
      <c r="K4429">
        <v>7.1459999999999997E-5</v>
      </c>
      <c r="L4429" s="5" cm="1">
        <f t="array" ref="L4429">_xlfn.IFS(I4429=0, 0, I4429&gt;34, 0, AND(I4429&gt;0, I4429&lt;35), VLOOKUP(I4429, $A$63:$C$96, 3))</f>
        <v>4800</v>
      </c>
      <c r="M4429" s="5">
        <f t="shared" si="628"/>
        <v>2574.0734325433154</v>
      </c>
      <c r="N4429" s="5">
        <v>578.66989190672712</v>
      </c>
      <c r="O4429" s="5">
        <f t="shared" si="635"/>
        <v>2013.0282</v>
      </c>
      <c r="P4429" s="5">
        <f t="shared" si="636"/>
        <v>2013.0282</v>
      </c>
      <c r="Q4429" s="5">
        <f t="shared" si="630"/>
        <v>487.20077413479089</v>
      </c>
      <c r="R4429" s="5">
        <f>IF(O4429&gt;(P4429+U4429),O4429-P4429-U4429, 0)</f>
        <v>0</v>
      </c>
      <c r="S4429" s="5">
        <f t="shared" si="631"/>
        <v>297.20336847500158</v>
      </c>
      <c r="T4429" s="5">
        <f t="shared" si="632"/>
        <v>5063.841864068314</v>
      </c>
      <c r="U4429" s="5">
        <f>IF(O4429&gt;P4429,IF(V4428*($B$6/100)&gt;=O4429-P4429,(O4429-P4429), V4428*($B$6/100)), 0)</f>
        <v>0</v>
      </c>
      <c r="V4429" s="5">
        <f>V4428+(T4429*($B$5/100))-(U4429/($B$6/100))</f>
        <v>3220288.7371095731</v>
      </c>
      <c r="W4429" s="5">
        <f t="shared" si="633"/>
        <v>80507.218427739324</v>
      </c>
    </row>
    <row r="4430" spans="4:23" x14ac:dyDescent="0.25">
      <c r="D4430">
        <f t="shared" si="634"/>
        <v>4428</v>
      </c>
      <c r="E4430" s="3">
        <v>44015</v>
      </c>
      <c r="F4430" s="4">
        <v>0.5</v>
      </c>
      <c r="G4430">
        <v>50</v>
      </c>
      <c r="H4430">
        <v>5</v>
      </c>
      <c r="I4430" s="5">
        <f t="shared" si="629"/>
        <v>7</v>
      </c>
      <c r="J4430" s="22">
        <v>5.6912942993026926E-4</v>
      </c>
      <c r="K4430">
        <v>5.8119999999999999E-5</v>
      </c>
      <c r="L4430" s="5" cm="1">
        <f t="array" ref="L4430">_xlfn.IFS(I4430=0, 0, I4430&gt;34, 0, AND(I4430&gt;0, I4430&lt;35), VLOOKUP(I4430, $A$63:$C$96, 3))</f>
        <v>4800</v>
      </c>
      <c r="M4430" s="5">
        <f t="shared" si="628"/>
        <v>2703.3647921687793</v>
      </c>
      <c r="N4430" s="5">
        <v>571.69796509224807</v>
      </c>
      <c r="O4430" s="5">
        <f t="shared" si="635"/>
        <v>1637.2404000000001</v>
      </c>
      <c r="P4430" s="5">
        <f t="shared" si="636"/>
        <v>1637.2404000000001</v>
      </c>
      <c r="Q4430" s="5">
        <f t="shared" si="630"/>
        <v>487.20077413479089</v>
      </c>
      <c r="R4430" s="5">
        <f>IF(O4430&gt;(P4430+U4430),O4430-P4430-U4430, 0)</f>
        <v>0</v>
      </c>
      <c r="S4430" s="5">
        <f t="shared" si="631"/>
        <v>293.62260479089696</v>
      </c>
      <c r="T4430" s="5">
        <f t="shared" si="632"/>
        <v>5572.5017873778816</v>
      </c>
      <c r="U4430" s="5">
        <f>IF(O4430&gt;P4430,IF(V4429*($B$6/100)&gt;=O4430-P4430,(O4430-P4430), V4429*($B$6/100)), 0)</f>
        <v>0</v>
      </c>
      <c r="V4430" s="5">
        <f>V4429+(T4430*($B$5/100))-(U4430/($B$6/100))</f>
        <v>3224189.4883607375</v>
      </c>
      <c r="W4430" s="5">
        <f t="shared" si="633"/>
        <v>80604.737209018436</v>
      </c>
    </row>
    <row r="4431" spans="4:23" x14ac:dyDescent="0.25">
      <c r="D4431">
        <f t="shared" si="634"/>
        <v>4429</v>
      </c>
      <c r="E4431" s="3">
        <v>44015</v>
      </c>
      <c r="F4431" s="4">
        <v>0.54166666666666663</v>
      </c>
      <c r="G4431">
        <v>40</v>
      </c>
      <c r="H4431">
        <v>2</v>
      </c>
      <c r="I4431" s="5">
        <f t="shared" si="629"/>
        <v>6</v>
      </c>
      <c r="J4431" s="22">
        <v>4.2066088299193814E-4</v>
      </c>
      <c r="K4431">
        <v>5.4140000000000007E-5</v>
      </c>
      <c r="L4431" s="5" cm="1">
        <f t="array" ref="L4431">_xlfn.IFS(I4431=0, 0, I4431&gt;34, 0, AND(I4431&gt;0, I4431&lt;35), VLOOKUP(I4431, $A$63:$C$96, 3))</f>
        <v>2980</v>
      </c>
      <c r="M4431" s="5">
        <f t="shared" si="628"/>
        <v>1998.1391942117061</v>
      </c>
      <c r="N4431" s="5">
        <v>588.57997807107461</v>
      </c>
      <c r="O4431" s="5">
        <f t="shared" si="635"/>
        <v>1525.1238000000003</v>
      </c>
      <c r="P4431" s="5">
        <f t="shared" si="636"/>
        <v>1525.1238000000003</v>
      </c>
      <c r="Q4431" s="5">
        <f t="shared" si="630"/>
        <v>487.20077413479089</v>
      </c>
      <c r="R4431" s="5">
        <f>IF(O4431&gt;(P4431+U4431),O4431-P4431-U4431, 0)</f>
        <v>0</v>
      </c>
      <c r="S4431" s="5">
        <f t="shared" si="631"/>
        <v>302.29316324593179</v>
      </c>
      <c r="T4431" s="5">
        <f t="shared" si="632"/>
        <v>3150.7222309657741</v>
      </c>
      <c r="U4431" s="5">
        <f>IF(O4431&gt;P4431,IF(V4430*($B$6/100)&gt;=O4431-P4431,(O4431-P4431), V4430*($B$6/100)), 0)</f>
        <v>0</v>
      </c>
      <c r="V4431" s="5">
        <f>V4430+(T4431*($B$5/100))-(U4431/($B$6/100))</f>
        <v>3226394.9939224133</v>
      </c>
      <c r="W4431" s="5">
        <f t="shared" si="633"/>
        <v>80659.874848060339</v>
      </c>
    </row>
    <row r="4432" spans="4:23" x14ac:dyDescent="0.25">
      <c r="D4432">
        <f t="shared" si="634"/>
        <v>4430</v>
      </c>
      <c r="E4432" s="3">
        <v>44015</v>
      </c>
      <c r="F4432" s="4">
        <v>0.58333333333333337</v>
      </c>
      <c r="G4432">
        <v>60</v>
      </c>
      <c r="H4432">
        <v>2</v>
      </c>
      <c r="I4432" s="5">
        <f t="shared" si="629"/>
        <v>8</v>
      </c>
      <c r="J4432" s="22">
        <v>3.6622241578121673E-4</v>
      </c>
      <c r="K4432">
        <v>5.0460000000000001E-5</v>
      </c>
      <c r="L4432" s="5" cm="1">
        <f t="array" ref="L4432">_xlfn.IFS(I4432=0, 0, I4432&gt;34, 0, AND(I4432&gt;0, I4432&lt;35), VLOOKUP(I4432, $A$63:$C$96, 3))</f>
        <v>7160</v>
      </c>
      <c r="M4432" s="5">
        <f t="shared" si="628"/>
        <v>1739.5564749607795</v>
      </c>
      <c r="N4432" s="5">
        <v>529.58243929476998</v>
      </c>
      <c r="O4432" s="5">
        <f t="shared" si="635"/>
        <v>1421.4582</v>
      </c>
      <c r="P4432" s="5">
        <f t="shared" si="636"/>
        <v>1421.4582</v>
      </c>
      <c r="Q4432" s="5">
        <f t="shared" si="630"/>
        <v>487.20077413479089</v>
      </c>
      <c r="R4432" s="5">
        <f>IF(O4432&gt;(P4432+U4432),O4432-P4432-U4432, 0)</f>
        <v>0</v>
      </c>
      <c r="S4432" s="5">
        <f t="shared" si="631"/>
        <v>271.99217903837854</v>
      </c>
      <c r="T4432" s="5">
        <f t="shared" si="632"/>
        <v>7206.1060959224014</v>
      </c>
      <c r="U4432" s="5">
        <f>IF(O4432&gt;P4432,IF(V4431*($B$6/100)&gt;=O4432-P4432,(O4432-P4432), V4431*($B$6/100)), 0)</f>
        <v>0</v>
      </c>
      <c r="V4432" s="5">
        <f>V4431+(T4432*($B$5/100))-(U4432/($B$6/100))</f>
        <v>3231439.2681895592</v>
      </c>
      <c r="W4432" s="5">
        <f t="shared" si="633"/>
        <v>80785.981704738981</v>
      </c>
    </row>
    <row r="4433" spans="4:23" x14ac:dyDescent="0.25">
      <c r="D4433">
        <f t="shared" si="634"/>
        <v>4431</v>
      </c>
      <c r="E4433" s="3">
        <v>44015</v>
      </c>
      <c r="F4433" s="4">
        <v>0.625</v>
      </c>
      <c r="G4433">
        <v>70</v>
      </c>
      <c r="H4433">
        <v>5</v>
      </c>
      <c r="I4433" s="5">
        <f t="shared" si="629"/>
        <v>10</v>
      </c>
      <c r="J4433" s="22">
        <v>5.3943572054260302E-4</v>
      </c>
      <c r="K4433">
        <v>4.8260000000000002E-5</v>
      </c>
      <c r="L4433" s="5" cm="1">
        <f t="array" ref="L4433">_xlfn.IFS(I4433=0, 0, I4433&gt;34, 0, AND(I4433&gt;0, I4433&lt;35), VLOOKUP(I4433, $A$63:$C$96, 3))</f>
        <v>12480</v>
      </c>
      <c r="M4433" s="5">
        <f t="shared" si="628"/>
        <v>2562.3196725773646</v>
      </c>
      <c r="N4433" s="5">
        <v>516.45196978011143</v>
      </c>
      <c r="O4433" s="5">
        <f t="shared" si="635"/>
        <v>1359.4842000000001</v>
      </c>
      <c r="P4433" s="5">
        <f t="shared" si="636"/>
        <v>1359.4842000000001</v>
      </c>
      <c r="Q4433" s="5">
        <f t="shared" si="630"/>
        <v>487.20077413479089</v>
      </c>
      <c r="R4433" s="5">
        <f>IF(O4433&gt;(P4433+U4433),O4433-P4433-U4433, 0)</f>
        <v>0</v>
      </c>
      <c r="S4433" s="5">
        <f t="shared" si="631"/>
        <v>265.24840365971437</v>
      </c>
      <c r="T4433" s="5">
        <f t="shared" si="632"/>
        <v>13417.58706891765</v>
      </c>
      <c r="U4433" s="5">
        <f>IF(O4433&gt;P4433,IF(V4432*($B$6/100)&gt;=O4433-P4433,(O4433-P4433), V4432*($B$6/100)), 0)</f>
        <v>0</v>
      </c>
      <c r="V4433" s="5">
        <f>V4432+(T4433*($B$5/100))-(U4433/($B$6/100))</f>
        <v>3240831.5791378017</v>
      </c>
      <c r="W4433" s="5">
        <f t="shared" si="633"/>
        <v>81020.789478445047</v>
      </c>
    </row>
    <row r="4434" spans="4:23" x14ac:dyDescent="0.25">
      <c r="D4434">
        <f t="shared" si="634"/>
        <v>4432</v>
      </c>
      <c r="E4434" s="3">
        <v>44015</v>
      </c>
      <c r="F4434" s="4">
        <v>0.66666666666666663</v>
      </c>
      <c r="G4434">
        <v>70</v>
      </c>
      <c r="H4434">
        <v>3</v>
      </c>
      <c r="I4434" s="5">
        <f t="shared" si="629"/>
        <v>10</v>
      </c>
      <c r="J4434" s="22">
        <v>4.0581402829810507E-4</v>
      </c>
      <c r="K4434">
        <v>5.6630000000000005E-5</v>
      </c>
      <c r="L4434" s="5" cm="1">
        <f t="array" ref="L4434">_xlfn.IFS(I4434=0, 0, I4434&gt;34, 0, AND(I4434&gt;0, I4434&lt;35), VLOOKUP(I4434, $A$63:$C$96, 3))</f>
        <v>12480</v>
      </c>
      <c r="M4434" s="5">
        <f t="shared" si="628"/>
        <v>1927.616634415999</v>
      </c>
      <c r="N4434" s="5">
        <v>505.33471966266137</v>
      </c>
      <c r="O4434" s="5">
        <f t="shared" si="635"/>
        <v>1595.2671</v>
      </c>
      <c r="P4434" s="5">
        <f t="shared" si="636"/>
        <v>1595.2671</v>
      </c>
      <c r="Q4434" s="5">
        <f t="shared" si="630"/>
        <v>487.20077413479089</v>
      </c>
      <c r="R4434" s="5">
        <f>IF(O4434&gt;(P4434+U4434),O4434-P4434-U4434, 0)</f>
        <v>0</v>
      </c>
      <c r="S4434" s="5">
        <f t="shared" si="631"/>
        <v>259.53861258660663</v>
      </c>
      <c r="T4434" s="5">
        <f t="shared" si="632"/>
        <v>12552.810921829394</v>
      </c>
      <c r="U4434" s="5">
        <f>IF(O4434&gt;P4434,IF(V4433*($B$6/100)&gt;=O4434-P4434,(O4434-P4434), V4433*($B$6/100)), 0)</f>
        <v>0</v>
      </c>
      <c r="V4434" s="5">
        <f>V4433+(T4434*($B$5/100))-(U4434/($B$6/100))</f>
        <v>3249618.5467830822</v>
      </c>
      <c r="W4434" s="5">
        <f t="shared" si="633"/>
        <v>81240.463669577061</v>
      </c>
    </row>
    <row r="4435" spans="4:23" x14ac:dyDescent="0.25">
      <c r="D4435">
        <f t="shared" si="634"/>
        <v>4433</v>
      </c>
      <c r="E4435" s="3">
        <v>44015</v>
      </c>
      <c r="F4435" s="4">
        <v>0.70833333333333337</v>
      </c>
      <c r="G4435">
        <v>80</v>
      </c>
      <c r="H4435">
        <v>7</v>
      </c>
      <c r="I4435" s="5">
        <f t="shared" si="629"/>
        <v>11</v>
      </c>
      <c r="J4435" s="22">
        <v>4.2808431033885473E-4</v>
      </c>
      <c r="K4435">
        <v>7.5339999999999994E-5</v>
      </c>
      <c r="L4435" s="5" cm="1">
        <f t="array" ref="L4435">_xlfn.IFS(I4435=0, 0, I4435&gt;34, 0, AND(I4435&gt;0, I4435&lt;35), VLOOKUP(I4435, $A$63:$C$96, 3))</f>
        <v>14640</v>
      </c>
      <c r="M4435" s="5">
        <f t="shared" si="628"/>
        <v>2033.40047410956</v>
      </c>
      <c r="N4435" s="5">
        <v>528.07978953688587</v>
      </c>
      <c r="O4435" s="5">
        <f t="shared" si="635"/>
        <v>2122.3278</v>
      </c>
      <c r="P4435" s="5">
        <f t="shared" si="636"/>
        <v>2122.3278</v>
      </c>
      <c r="Q4435" s="5">
        <f t="shared" si="630"/>
        <v>487.20077413479089</v>
      </c>
      <c r="R4435" s="5">
        <f>IF(O4435&gt;(P4435+U4435),O4435-P4435-U4435, 0)</f>
        <v>0</v>
      </c>
      <c r="S4435" s="5">
        <f t="shared" si="631"/>
        <v>271.22042198668578</v>
      </c>
      <c r="T4435" s="5">
        <f t="shared" si="632"/>
        <v>14279.852252122875</v>
      </c>
      <c r="U4435" s="5">
        <f>IF(O4435&gt;P4435,IF(V4434*($B$6/100)&gt;=O4435-P4435,(O4435-P4435), V4434*($B$6/100)), 0)</f>
        <v>0</v>
      </c>
      <c r="V4435" s="5">
        <f>V4434+(T4435*($B$5/100))-(U4435/($B$6/100))</f>
        <v>3259614.4433595682</v>
      </c>
      <c r="W4435" s="5">
        <f t="shared" si="633"/>
        <v>81490.361083989206</v>
      </c>
    </row>
    <row r="4436" spans="4:23" x14ac:dyDescent="0.25">
      <c r="D4436">
        <f t="shared" si="634"/>
        <v>4434</v>
      </c>
      <c r="E4436" s="3">
        <v>44015</v>
      </c>
      <c r="F4436" s="4">
        <v>0.75</v>
      </c>
      <c r="G4436">
        <v>60</v>
      </c>
      <c r="H4436">
        <v>3</v>
      </c>
      <c r="I4436" s="5">
        <f t="shared" si="629"/>
        <v>8</v>
      </c>
      <c r="J4436" s="22">
        <v>1.9795806258444149E-4</v>
      </c>
      <c r="K4436">
        <v>1.1502000000000001E-4</v>
      </c>
      <c r="L4436" s="5" cm="1">
        <f t="array" ref="L4436">_xlfn.IFS(I4436=0, 0, I4436&gt;34, 0, AND(I4436&gt;0, I4436&lt;35), VLOOKUP(I4436, $A$63:$C$96, 3))</f>
        <v>7160</v>
      </c>
      <c r="M4436" s="5">
        <f t="shared" si="628"/>
        <v>940.300797276097</v>
      </c>
      <c r="N4436" s="5">
        <v>696.01272623586749</v>
      </c>
      <c r="O4436" s="5">
        <f t="shared" si="635"/>
        <v>3240.1134000000002</v>
      </c>
      <c r="P4436" s="5">
        <f t="shared" si="636"/>
        <v>3240.1134000000002</v>
      </c>
      <c r="Q4436" s="5">
        <f t="shared" si="630"/>
        <v>487.20077413479089</v>
      </c>
      <c r="R4436" s="5">
        <f>IF(O4436&gt;(P4436+U4436),O4436-P4436-U4436, 0)</f>
        <v>0</v>
      </c>
      <c r="S4436" s="5">
        <f t="shared" si="631"/>
        <v>357.47034644773123</v>
      </c>
      <c r="T4436" s="5">
        <f t="shared" si="632"/>
        <v>4502.7170508283652</v>
      </c>
      <c r="U4436" s="5">
        <f>IF(O4436&gt;P4436,IF(V4435*($B$6/100)&gt;=O4436-P4436,(O4436-P4436), V4435*($B$6/100)), 0)</f>
        <v>0</v>
      </c>
      <c r="V4436" s="5">
        <f>V4435+(T4436*($B$5/100))-(U4436/($B$6/100))</f>
        <v>3262766.345295148</v>
      </c>
      <c r="W4436" s="5">
        <f t="shared" si="633"/>
        <v>81569.158632378705</v>
      </c>
    </row>
    <row r="4437" spans="4:23" x14ac:dyDescent="0.25">
      <c r="D4437">
        <f t="shared" si="634"/>
        <v>4435</v>
      </c>
      <c r="E4437" s="3">
        <v>44015</v>
      </c>
      <c r="F4437" s="4">
        <v>0.79166666666666663</v>
      </c>
      <c r="G4437">
        <v>50</v>
      </c>
      <c r="H4437">
        <v>3</v>
      </c>
      <c r="I4437" s="5">
        <f t="shared" si="629"/>
        <v>7</v>
      </c>
      <c r="J4437" s="22">
        <v>1.5341749850294214E-4</v>
      </c>
      <c r="K4437">
        <v>1.2505E-4</v>
      </c>
      <c r="L4437" s="5" cm="1">
        <f t="array" ref="L4437">_xlfn.IFS(I4437=0, 0, I4437&gt;34, 0, AND(I4437&gt;0, I4437&lt;35), VLOOKUP(I4437, $A$63:$C$96, 3))</f>
        <v>4800</v>
      </c>
      <c r="M4437" s="5">
        <f t="shared" si="628"/>
        <v>728.73311788897524</v>
      </c>
      <c r="N4437" s="5">
        <v>733.71334036819667</v>
      </c>
      <c r="O4437" s="5">
        <f t="shared" si="635"/>
        <v>3522.6585</v>
      </c>
      <c r="P4437" s="5">
        <f t="shared" si="636"/>
        <v>3522.6585</v>
      </c>
      <c r="Q4437" s="5">
        <f t="shared" si="630"/>
        <v>487.20077413479089</v>
      </c>
      <c r="R4437" s="5">
        <f>IF(O4437&gt;(P4437+U4437),O4437-P4437-U4437, 0)</f>
        <v>0</v>
      </c>
      <c r="S4437" s="5">
        <f t="shared" si="631"/>
        <v>376.83328492165913</v>
      </c>
      <c r="T4437" s="5">
        <f t="shared" si="632"/>
        <v>1629.2413329673163</v>
      </c>
      <c r="U4437" s="5">
        <f>IF(O4437&gt;P4437,IF(V4436*($B$6/100)&gt;=O4437-P4437,(O4437-P4437), V4436*($B$6/100)), 0)</f>
        <v>0</v>
      </c>
      <c r="V4437" s="5">
        <f>V4436+(T4437*($B$5/100))-(U4437/($B$6/100))</f>
        <v>3263906.814228225</v>
      </c>
      <c r="W4437" s="5">
        <f t="shared" si="633"/>
        <v>81597.670355705632</v>
      </c>
    </row>
    <row r="4438" spans="4:23" x14ac:dyDescent="0.25">
      <c r="D4438">
        <f t="shared" si="634"/>
        <v>4436</v>
      </c>
      <c r="E4438" s="3">
        <v>44015</v>
      </c>
      <c r="F4438" s="4">
        <v>0.83333333333333337</v>
      </c>
      <c r="G4438">
        <v>60</v>
      </c>
      <c r="H4438">
        <v>3</v>
      </c>
      <c r="I4438" s="5">
        <f t="shared" si="629"/>
        <v>8</v>
      </c>
      <c r="J4438" s="22">
        <v>7.1759797686860035E-5</v>
      </c>
      <c r="K4438">
        <v>1.2807999999999998E-4</v>
      </c>
      <c r="L4438" s="5" cm="1">
        <f t="array" ref="L4438">_xlfn.IFS(I4438=0, 0, I4438&gt;34, 0, AND(I4438&gt;0, I4438&lt;35), VLOOKUP(I4438, $A$63:$C$96, 3))</f>
        <v>7160</v>
      </c>
      <c r="M4438" s="5">
        <f t="shared" si="628"/>
        <v>340.85903901258519</v>
      </c>
      <c r="N4438" s="5">
        <v>697.90272569663762</v>
      </c>
      <c r="O4438" s="5">
        <f t="shared" si="635"/>
        <v>3608.0135999999998</v>
      </c>
      <c r="P4438" s="5">
        <f t="shared" si="636"/>
        <v>3608.0135999999998</v>
      </c>
      <c r="Q4438" s="5">
        <f t="shared" si="630"/>
        <v>487.20077413479089</v>
      </c>
      <c r="R4438" s="5">
        <f>IF(O4438&gt;(P4438+U4438),O4438-P4438-U4438, 0)</f>
        <v>0</v>
      </c>
      <c r="S4438" s="5">
        <f t="shared" si="631"/>
        <v>358.44104531078415</v>
      </c>
      <c r="T4438" s="5">
        <f t="shared" si="632"/>
        <v>3534.4043937018014</v>
      </c>
      <c r="U4438" s="5">
        <f>IF(O4438&gt;P4438,IF(V4437*($B$6/100)&gt;=O4438-P4438,(O4438-P4438), V4437*($B$6/100)), 0)</f>
        <v>0</v>
      </c>
      <c r="V4438" s="5">
        <f>V4437+(T4438*($B$5/100))-(U4438/($B$6/100))</f>
        <v>3266380.8973038164</v>
      </c>
      <c r="W4438" s="5">
        <f t="shared" si="633"/>
        <v>81659.522432595404</v>
      </c>
    </row>
    <row r="4439" spans="4:23" x14ac:dyDescent="0.25">
      <c r="D4439">
        <f t="shared" si="634"/>
        <v>4437</v>
      </c>
      <c r="E4439" s="3">
        <v>44015</v>
      </c>
      <c r="F4439" s="4">
        <v>0.875</v>
      </c>
      <c r="G4439">
        <v>60</v>
      </c>
      <c r="H4439">
        <v>0</v>
      </c>
      <c r="I4439" s="5">
        <f t="shared" si="629"/>
        <v>8</v>
      </c>
      <c r="J4439" s="22">
        <v>1.4846854693833111E-5</v>
      </c>
      <c r="K4439">
        <v>1.3417999999999999E-4</v>
      </c>
      <c r="L4439" s="5" cm="1">
        <f t="array" ref="L4439">_xlfn.IFS(I4439=0, 0, I4439&gt;34, 0, AND(I4439&gt;0, I4439&lt;35), VLOOKUP(I4439, $A$63:$C$96, 3))</f>
        <v>7160</v>
      </c>
      <c r="M4439" s="5">
        <f t="shared" si="628"/>
        <v>70.522559795707281</v>
      </c>
      <c r="N4439" s="5">
        <v>608.41082330222378</v>
      </c>
      <c r="O4439" s="5">
        <f t="shared" si="635"/>
        <v>3779.8505999999998</v>
      </c>
      <c r="P4439" s="5">
        <f t="shared" si="636"/>
        <v>3779.8505999999998</v>
      </c>
      <c r="Q4439" s="5">
        <f t="shared" si="630"/>
        <v>487.20077413479089</v>
      </c>
      <c r="R4439" s="5">
        <f>IF(O4439&gt;(P4439+U4439),O4439-P4439-U4439, 0)</f>
        <v>0</v>
      </c>
      <c r="S4439" s="5">
        <f t="shared" si="631"/>
        <v>312.47823436304793</v>
      </c>
      <c r="T4439" s="5">
        <f t="shared" si="632"/>
        <v>3138.1937254326594</v>
      </c>
      <c r="U4439" s="5">
        <f>IF(O4439&gt;P4439,IF(V4438*($B$6/100)&gt;=O4439-P4439,(O4439-P4439), V4438*($B$6/100)), 0)</f>
        <v>0</v>
      </c>
      <c r="V4439" s="5">
        <f>V4438+(T4439*($B$5/100))-(U4439/($B$6/100))</f>
        <v>3268577.6329116193</v>
      </c>
      <c r="W4439" s="5">
        <f t="shared" si="633"/>
        <v>81714.440822790479</v>
      </c>
    </row>
    <row r="4440" spans="4:23" x14ac:dyDescent="0.25">
      <c r="D4440">
        <f t="shared" si="634"/>
        <v>4438</v>
      </c>
      <c r="E4440" s="3">
        <v>44015</v>
      </c>
      <c r="F4440" s="4">
        <v>0.91666666666666663</v>
      </c>
      <c r="G4440">
        <v>50</v>
      </c>
      <c r="H4440">
        <v>0</v>
      </c>
      <c r="I4440" s="5">
        <f t="shared" si="629"/>
        <v>7</v>
      </c>
      <c r="J4440" s="22">
        <v>0</v>
      </c>
      <c r="K4440">
        <v>1.4583E-4</v>
      </c>
      <c r="L4440" s="5" cm="1">
        <f t="array" ref="L4440">_xlfn.IFS(I4440=0, 0, I4440&gt;34, 0, AND(I4440&gt;0, I4440&lt;35), VLOOKUP(I4440, $A$63:$C$96, 3))</f>
        <v>4800</v>
      </c>
      <c r="M4440" s="5">
        <f t="shared" si="628"/>
        <v>0</v>
      </c>
      <c r="N4440" s="5">
        <v>530.8682671158698</v>
      </c>
      <c r="O4440" s="5">
        <f t="shared" si="635"/>
        <v>4108.0311000000002</v>
      </c>
      <c r="P4440" s="5">
        <f t="shared" si="636"/>
        <v>4108.0311000000002</v>
      </c>
      <c r="Q4440" s="5">
        <f t="shared" si="630"/>
        <v>487.20077413479089</v>
      </c>
      <c r="R4440" s="5">
        <f>IF(O4440&gt;(P4440+U4440),O4440-P4440-U4440, 0)</f>
        <v>0</v>
      </c>
      <c r="S4440" s="5">
        <f t="shared" si="631"/>
        <v>204.76812586520896</v>
      </c>
      <c r="T4440" s="5">
        <f t="shared" si="632"/>
        <v>487.20077413479089</v>
      </c>
      <c r="U4440" s="5">
        <f>IF(O4440&gt;P4440,IF(V4439*($B$6/100)&gt;=O4440-P4440,(O4440-P4440), V4439*($B$6/100)), 0)</f>
        <v>0</v>
      </c>
      <c r="V4440" s="5">
        <f>V4439+(T4440*($B$5/100))-(U4440/($B$6/100))</f>
        <v>3268918.6734535135</v>
      </c>
      <c r="W4440" s="5">
        <f t="shared" si="633"/>
        <v>81722.966836337844</v>
      </c>
    </row>
    <row r="4441" spans="4:23" x14ac:dyDescent="0.25">
      <c r="D4441">
        <f t="shared" si="634"/>
        <v>4439</v>
      </c>
      <c r="E4441" s="3">
        <v>44015</v>
      </c>
      <c r="F4441" s="4">
        <v>0.95833333333333337</v>
      </c>
      <c r="G4441">
        <v>50</v>
      </c>
      <c r="H4441">
        <v>0</v>
      </c>
      <c r="I4441" s="5">
        <f t="shared" si="629"/>
        <v>7</v>
      </c>
      <c r="J4441" s="22">
        <v>0</v>
      </c>
      <c r="K4441">
        <v>1.5011000000000001E-4</v>
      </c>
      <c r="L4441" s="5" cm="1">
        <f t="array" ref="L4441">_xlfn.IFS(I4441=0, 0, I4441&gt;34, 0, AND(I4441&gt;0, I4441&lt;35), VLOOKUP(I4441, $A$63:$C$96, 3))</f>
        <v>4800</v>
      </c>
      <c r="M4441" s="5">
        <f t="shared" si="628"/>
        <v>0</v>
      </c>
      <c r="N4441" s="5">
        <v>517.95914590441396</v>
      </c>
      <c r="O4441" s="5">
        <f t="shared" si="635"/>
        <v>4228.5987000000005</v>
      </c>
      <c r="P4441" s="5">
        <f t="shared" si="636"/>
        <v>4228.5987000000005</v>
      </c>
      <c r="Q4441" s="5">
        <f t="shared" si="630"/>
        <v>487.20077413479089</v>
      </c>
      <c r="R4441" s="5">
        <f>IF(O4441&gt;(P4441+U4441),O4441-P4441-U4441, 0)</f>
        <v>0</v>
      </c>
      <c r="S4441" s="5">
        <f t="shared" si="631"/>
        <v>84.200525865208647</v>
      </c>
      <c r="T4441" s="5">
        <f t="shared" si="632"/>
        <v>487.20077413479089</v>
      </c>
      <c r="U4441" s="5">
        <f>IF(O4441&gt;P4441,IF(V4440*($B$6/100)&gt;=O4441-P4441,(O4441-P4441), V4440*($B$6/100)), 0)</f>
        <v>0</v>
      </c>
      <c r="V4441" s="5">
        <f>V4440+(T4441*($B$5/100))-(U4441/($B$6/100))</f>
        <v>3269259.7139954078</v>
      </c>
      <c r="W4441" s="5">
        <f t="shared" si="633"/>
        <v>81731.492849885195</v>
      </c>
    </row>
    <row r="4442" spans="4:23" x14ac:dyDescent="0.25">
      <c r="D4442">
        <f t="shared" si="634"/>
        <v>4440</v>
      </c>
      <c r="E4442" s="3">
        <v>44016</v>
      </c>
      <c r="F4442" s="4">
        <v>0</v>
      </c>
      <c r="G4442">
        <v>60</v>
      </c>
      <c r="H4442">
        <v>0</v>
      </c>
      <c r="I4442" s="5">
        <f t="shared" si="629"/>
        <v>8</v>
      </c>
      <c r="J4442" s="22">
        <v>0</v>
      </c>
      <c r="K4442">
        <v>1.3654000000000002E-4</v>
      </c>
      <c r="L4442" s="5" cm="1">
        <f t="array" ref="L4442">_xlfn.IFS(I4442=0, 0, I4442&gt;34, 0, AND(I4442&gt;0, I4442&lt;35), VLOOKUP(I4442, $A$63:$C$96, 3))</f>
        <v>7160</v>
      </c>
      <c r="M4442" s="5">
        <f t="shared" si="628"/>
        <v>0</v>
      </c>
      <c r="N4442" s="5">
        <v>464.30056021164143</v>
      </c>
      <c r="O4442" s="5">
        <f t="shared" si="635"/>
        <v>3846.3318000000008</v>
      </c>
      <c r="P4442" s="5">
        <f t="shared" si="636"/>
        <v>3846.3318000000008</v>
      </c>
      <c r="Q4442" s="5">
        <f t="shared" si="630"/>
        <v>487.20077413479089</v>
      </c>
      <c r="R4442" s="5">
        <f>IF(O4442&gt;(P4442+U4442),O4442-P4442-U4442, 0)</f>
        <v>0</v>
      </c>
      <c r="S4442" s="5">
        <f t="shared" si="631"/>
        <v>238.4635738089728</v>
      </c>
      <c r="T4442" s="5">
        <f t="shared" si="632"/>
        <v>3075.2046261910264</v>
      </c>
      <c r="U4442" s="5">
        <f>IF(O4442&gt;P4442,IF(V4441*($B$6/100)&gt;=O4442-P4442,(O4442-P4442), V4441*($B$6/100)), 0)</f>
        <v>0</v>
      </c>
      <c r="V4442" s="5">
        <f>V4441+(T4442*($B$5/100))-(U4442/($B$6/100))</f>
        <v>3271412.3572337413</v>
      </c>
      <c r="W4442" s="5">
        <f t="shared" si="633"/>
        <v>81785.30893084353</v>
      </c>
    </row>
    <row r="4443" spans="4:23" x14ac:dyDescent="0.25">
      <c r="D4443">
        <f t="shared" si="634"/>
        <v>4441</v>
      </c>
      <c r="E4443" s="3">
        <v>44016</v>
      </c>
      <c r="F4443" s="4">
        <v>4.1666666666666664E-2</v>
      </c>
      <c r="G4443">
        <v>60</v>
      </c>
      <c r="H4443">
        <v>0</v>
      </c>
      <c r="I4443" s="5">
        <f t="shared" si="629"/>
        <v>8</v>
      </c>
      <c r="J4443" s="22">
        <v>0</v>
      </c>
      <c r="K4443">
        <v>1.0915999999999999E-4</v>
      </c>
      <c r="L4443" s="5" cm="1">
        <f t="array" ref="L4443">_xlfn.IFS(I4443=0, 0, I4443&gt;34, 0, AND(I4443&gt;0, I4443&lt;35), VLOOKUP(I4443, $A$63:$C$96, 3))</f>
        <v>7160</v>
      </c>
      <c r="M4443" s="5">
        <f t="shared" si="628"/>
        <v>0</v>
      </c>
      <c r="N4443" s="5">
        <v>379.79189241232979</v>
      </c>
      <c r="O4443" s="5">
        <f t="shared" si="635"/>
        <v>3075.0371999999998</v>
      </c>
      <c r="P4443" s="5">
        <f t="shared" si="636"/>
        <v>3075.0371999999998</v>
      </c>
      <c r="Q4443" s="5">
        <f t="shared" si="630"/>
        <v>487.20077413479089</v>
      </c>
      <c r="R4443" s="5">
        <f>IF(O4443&gt;(P4443+U4443),O4443-P4443-U4443, 0)</f>
        <v>0</v>
      </c>
      <c r="S4443" s="5">
        <f t="shared" si="631"/>
        <v>195.06013933524926</v>
      </c>
      <c r="T4443" s="5">
        <f t="shared" si="632"/>
        <v>3889.9026606647508</v>
      </c>
      <c r="U4443" s="5">
        <f>IF(O4443&gt;P4443,IF(V4442*($B$6/100)&gt;=O4443-P4443,(O4443-P4443), V4442*($B$6/100)), 0)</f>
        <v>0</v>
      </c>
      <c r="V4443" s="5">
        <f>V4442+(T4443*($B$5/100))-(U4443/($B$6/100))</f>
        <v>3274135.2890962064</v>
      </c>
      <c r="W4443" s="5">
        <f t="shared" si="633"/>
        <v>81853.382227405164</v>
      </c>
    </row>
    <row r="4444" spans="4:23" x14ac:dyDescent="0.25">
      <c r="D4444">
        <f t="shared" si="634"/>
        <v>4442</v>
      </c>
      <c r="E4444" s="3">
        <v>44016</v>
      </c>
      <c r="F4444" s="4">
        <v>8.3333333333333329E-2</v>
      </c>
      <c r="G4444">
        <v>50</v>
      </c>
      <c r="H4444">
        <v>0</v>
      </c>
      <c r="I4444" s="5">
        <f t="shared" si="629"/>
        <v>7</v>
      </c>
      <c r="J4444" s="22">
        <v>0</v>
      </c>
      <c r="K4444">
        <v>9.0679999999999992E-5</v>
      </c>
      <c r="L4444" s="5" cm="1">
        <f t="array" ref="L4444">_xlfn.IFS(I4444=0, 0, I4444&gt;34, 0, AND(I4444&gt;0, I4444&lt;35), VLOOKUP(I4444, $A$63:$C$96, 3))</f>
        <v>4800</v>
      </c>
      <c r="M4444" s="5">
        <f t="shared" si="628"/>
        <v>0</v>
      </c>
      <c r="N4444" s="5">
        <v>357.89883239462051</v>
      </c>
      <c r="O4444" s="5">
        <f t="shared" si="635"/>
        <v>2554.4555999999998</v>
      </c>
      <c r="P4444" s="5">
        <f t="shared" si="636"/>
        <v>2554.4555999999998</v>
      </c>
      <c r="Q4444" s="5">
        <f t="shared" si="630"/>
        <v>487.20077413479089</v>
      </c>
      <c r="R4444" s="5">
        <f>IF(O4444&gt;(P4444+U4444),O4444-P4444-U4444, 0)</f>
        <v>0</v>
      </c>
      <c r="S4444" s="5">
        <f t="shared" si="631"/>
        <v>183.81592000659381</v>
      </c>
      <c r="T4444" s="5">
        <f t="shared" si="632"/>
        <v>2061.7284799934064</v>
      </c>
      <c r="U4444" s="5">
        <f>IF(O4444&gt;P4444,IF(V4443*($B$6/100)&gt;=O4444-P4444,(O4444-P4444), V4443*($B$6/100)), 0)</f>
        <v>0</v>
      </c>
      <c r="V4444" s="5">
        <f>V4443+(T4444*($B$5/100))-(U4444/($B$6/100))</f>
        <v>3275578.4990322017</v>
      </c>
      <c r="W4444" s="5">
        <f t="shared" si="633"/>
        <v>81889.462475805049</v>
      </c>
    </row>
    <row r="4445" spans="4:23" x14ac:dyDescent="0.25">
      <c r="D4445">
        <f t="shared" si="634"/>
        <v>4443</v>
      </c>
      <c r="E4445" s="3">
        <v>44016</v>
      </c>
      <c r="F4445" s="4">
        <v>0.125</v>
      </c>
      <c r="G4445">
        <v>60</v>
      </c>
      <c r="H4445">
        <v>0</v>
      </c>
      <c r="I4445" s="5">
        <f t="shared" si="629"/>
        <v>8</v>
      </c>
      <c r="J4445" s="22">
        <v>0</v>
      </c>
      <c r="K4445">
        <v>7.8759999999999998E-5</v>
      </c>
      <c r="L4445" s="5" cm="1">
        <f t="array" ref="L4445">_xlfn.IFS(I4445=0, 0, I4445&gt;34, 0, AND(I4445&gt;0, I4445&lt;35), VLOOKUP(I4445, $A$63:$C$96, 3))</f>
        <v>7160</v>
      </c>
      <c r="M4445" s="5">
        <f t="shared" si="628"/>
        <v>0</v>
      </c>
      <c r="N4445" s="5">
        <v>344.93571488897982</v>
      </c>
      <c r="O4445" s="5">
        <f t="shared" si="635"/>
        <v>2218.6691999999998</v>
      </c>
      <c r="P4445" s="5">
        <f t="shared" si="636"/>
        <v>2218.6691999999998</v>
      </c>
      <c r="Q4445" s="5">
        <f t="shared" si="630"/>
        <v>487.20077413479089</v>
      </c>
      <c r="R4445" s="5">
        <f>IF(O4445&gt;(P4445+U4445),O4445-P4445-U4445, 0)</f>
        <v>0</v>
      </c>
      <c r="S4445" s="5">
        <f t="shared" si="631"/>
        <v>177.15809618942748</v>
      </c>
      <c r="T4445" s="5">
        <f t="shared" si="632"/>
        <v>4764.1727038105719</v>
      </c>
      <c r="U4445" s="5">
        <f>IF(O4445&gt;P4445,IF(V4444*($B$6/100)&gt;=O4445-P4445,(O4445-P4445), V4444*($B$6/100)), 0)</f>
        <v>0</v>
      </c>
      <c r="V4445" s="5">
        <f>V4444+(T4445*($B$5/100))-(U4445/($B$6/100))</f>
        <v>3278913.4199248692</v>
      </c>
      <c r="W4445" s="5">
        <f t="shared" si="633"/>
        <v>81972.835498121727</v>
      </c>
    </row>
    <row r="4446" spans="4:23" x14ac:dyDescent="0.25">
      <c r="D4446">
        <f t="shared" si="634"/>
        <v>4444</v>
      </c>
      <c r="E4446" s="3">
        <v>44016</v>
      </c>
      <c r="F4446" s="4">
        <v>0.16666666666666666</v>
      </c>
      <c r="G4446">
        <v>70</v>
      </c>
      <c r="H4446">
        <v>0</v>
      </c>
      <c r="I4446" s="5">
        <f t="shared" si="629"/>
        <v>10</v>
      </c>
      <c r="J4446" s="22">
        <v>0</v>
      </c>
      <c r="K4446">
        <v>7.2659999999999999E-5</v>
      </c>
      <c r="L4446" s="5" cm="1">
        <f t="array" ref="L4446">_xlfn.IFS(I4446=0, 0, I4446&gt;34, 0, AND(I4446&gt;0, I4446&lt;35), VLOOKUP(I4446, $A$63:$C$96, 3))</f>
        <v>12480</v>
      </c>
      <c r="M4446" s="5">
        <f t="shared" si="628"/>
        <v>0</v>
      </c>
      <c r="N4446" s="5">
        <v>334.96680280871084</v>
      </c>
      <c r="O4446" s="5">
        <f t="shared" si="635"/>
        <v>2046.8321999999998</v>
      </c>
      <c r="P4446" s="5">
        <f t="shared" si="636"/>
        <v>2046.8321999999998</v>
      </c>
      <c r="Q4446" s="5">
        <f t="shared" si="630"/>
        <v>487.20077413479089</v>
      </c>
      <c r="R4446" s="5">
        <f>IF(O4446&gt;(P4446+U4446),O4446-P4446-U4446, 0)</f>
        <v>0</v>
      </c>
      <c r="S4446" s="5">
        <f t="shared" si="631"/>
        <v>172.03808857934666</v>
      </c>
      <c r="T4446" s="5">
        <f t="shared" si="632"/>
        <v>10261.129711420652</v>
      </c>
      <c r="U4446" s="5">
        <f>IF(O4446&gt;P4446,IF(V4445*($B$6/100)&gt;=O4446-P4446,(O4446-P4446), V4445*($B$6/100)), 0)</f>
        <v>0</v>
      </c>
      <c r="V4446" s="5">
        <f>V4445+(T4446*($B$5/100))-(U4446/($B$6/100))</f>
        <v>3286096.2107228637</v>
      </c>
      <c r="W4446" s="5">
        <f t="shared" si="633"/>
        <v>82152.405268071598</v>
      </c>
    </row>
    <row r="4447" spans="4:23" x14ac:dyDescent="0.25">
      <c r="D4447">
        <f t="shared" si="634"/>
        <v>4445</v>
      </c>
      <c r="E4447" s="3">
        <v>44016</v>
      </c>
      <c r="F4447" s="4">
        <v>0.20833333333333334</v>
      </c>
      <c r="G4447">
        <v>70</v>
      </c>
      <c r="H4447">
        <v>0</v>
      </c>
      <c r="I4447" s="5">
        <f t="shared" si="629"/>
        <v>10</v>
      </c>
      <c r="J4447" s="22">
        <v>2.4744757823055187E-6</v>
      </c>
      <c r="K4447">
        <v>7.0439999999999996E-5</v>
      </c>
      <c r="L4447" s="5" cm="1">
        <f t="array" ref="L4447">_xlfn.IFS(I4447=0, 0, I4447&gt;34, 0, AND(I4447&gt;0, I4447&lt;35), VLOOKUP(I4447, $A$63:$C$96, 3))</f>
        <v>12480</v>
      </c>
      <c r="M4447" s="5">
        <f t="shared" si="628"/>
        <v>11.753759965951215</v>
      </c>
      <c r="N4447" s="5">
        <v>340.94987580426721</v>
      </c>
      <c r="O4447" s="5">
        <f t="shared" si="635"/>
        <v>1984.2947999999999</v>
      </c>
      <c r="P4447" s="5">
        <f t="shared" si="636"/>
        <v>1984.2947999999999</v>
      </c>
      <c r="Q4447" s="5">
        <f t="shared" si="630"/>
        <v>487.20077413479089</v>
      </c>
      <c r="R4447" s="5">
        <f>IF(O4447&gt;(P4447+U4447),O4447-P4447-U4447, 0)</f>
        <v>0</v>
      </c>
      <c r="S4447" s="5">
        <f t="shared" si="631"/>
        <v>175.11097948481961</v>
      </c>
      <c r="T4447" s="5">
        <f t="shared" si="632"/>
        <v>10332.347980481132</v>
      </c>
      <c r="U4447" s="5">
        <f>IF(O4447&gt;P4447,IF(V4446*($B$6/100)&gt;=O4447-P4447,(O4447-P4447), V4446*($B$6/100)), 0)</f>
        <v>0</v>
      </c>
      <c r="V4447" s="5">
        <f>V4446+(T4447*($B$5/100))-(U4447/($B$6/100))</f>
        <v>3293328.8543092003</v>
      </c>
      <c r="W4447" s="5">
        <f t="shared" si="633"/>
        <v>82333.221357730014</v>
      </c>
    </row>
    <row r="4448" spans="4:23" x14ac:dyDescent="0.25">
      <c r="D4448">
        <f t="shared" si="634"/>
        <v>4446</v>
      </c>
      <c r="E4448" s="3">
        <v>44016</v>
      </c>
      <c r="F4448" s="4">
        <v>0.25</v>
      </c>
      <c r="G4448">
        <v>60</v>
      </c>
      <c r="H4448">
        <v>0</v>
      </c>
      <c r="I4448" s="5">
        <f t="shared" si="629"/>
        <v>8</v>
      </c>
      <c r="J4448" s="22">
        <v>9.8979031292220746E-6</v>
      </c>
      <c r="K4448">
        <v>6.9209999999999996E-5</v>
      </c>
      <c r="L4448" s="5" cm="1">
        <f t="array" ref="L4448">_xlfn.IFS(I4448=0, 0, I4448&gt;34, 0, AND(I4448&gt;0, I4448&lt;35), VLOOKUP(I4448, $A$63:$C$96, 3))</f>
        <v>7160</v>
      </c>
      <c r="M4448" s="5">
        <f t="shared" si="628"/>
        <v>47.015039863804859</v>
      </c>
      <c r="N4448" s="5">
        <v>348.92178141518116</v>
      </c>
      <c r="O4448" s="5">
        <f t="shared" si="635"/>
        <v>1949.6456999999998</v>
      </c>
      <c r="P4448" s="5">
        <f t="shared" si="636"/>
        <v>1949.6456999999998</v>
      </c>
      <c r="Q4448" s="5">
        <f t="shared" si="630"/>
        <v>487.20077413479089</v>
      </c>
      <c r="R4448" s="5">
        <f>IF(O4448&gt;(P4448+U4448),O4448-P4448-U4448, 0)</f>
        <v>0</v>
      </c>
      <c r="S4448" s="5">
        <f t="shared" si="631"/>
        <v>179.20532970739913</v>
      </c>
      <c r="T4448" s="5">
        <f t="shared" si="632"/>
        <v>5078.1640101564062</v>
      </c>
      <c r="U4448" s="5">
        <f>IF(O4448&gt;P4448,IF(V4447*($B$6/100)&gt;=O4448-P4448,(O4448-P4448), V4447*($B$6/100)), 0)</f>
        <v>0</v>
      </c>
      <c r="V4448" s="5">
        <f>V4447+(T4448*($B$5/100))-(U4448/($B$6/100))</f>
        <v>3296883.5691163098</v>
      </c>
      <c r="W4448" s="5">
        <f t="shared" si="633"/>
        <v>82422.089227907738</v>
      </c>
    </row>
    <row r="4449" spans="4:23" x14ac:dyDescent="0.25">
      <c r="D4449">
        <f t="shared" si="634"/>
        <v>4447</v>
      </c>
      <c r="E4449" s="3">
        <v>44016</v>
      </c>
      <c r="F4449" s="4">
        <v>0.29166666666666669</v>
      </c>
      <c r="G4449">
        <v>60</v>
      </c>
      <c r="H4449">
        <v>0</v>
      </c>
      <c r="I4449" s="5">
        <f t="shared" si="629"/>
        <v>8</v>
      </c>
      <c r="J4449" s="22">
        <v>2.4744757823055186E-5</v>
      </c>
      <c r="K4449">
        <v>6.9609999999999993E-5</v>
      </c>
      <c r="L4449" s="5" cm="1">
        <f t="array" ref="L4449">_xlfn.IFS(I4449=0, 0, I4449&gt;34, 0, AND(I4449&gt;0, I4449&lt;35), VLOOKUP(I4449, $A$63:$C$96, 3))</f>
        <v>7160</v>
      </c>
      <c r="M4449" s="5">
        <f t="shared" si="628"/>
        <v>117.53759965951213</v>
      </c>
      <c r="N4449" s="5">
        <v>379.75969680603117</v>
      </c>
      <c r="O4449" s="5">
        <f t="shared" si="635"/>
        <v>1960.9136999999998</v>
      </c>
      <c r="P4449" s="5">
        <f t="shared" si="636"/>
        <v>1960.9136999999998</v>
      </c>
      <c r="Q4449" s="5">
        <f t="shared" si="630"/>
        <v>487.20077413479089</v>
      </c>
      <c r="R4449" s="5">
        <f>IF(O4449&gt;(P4449+U4449),O4449-P4449-U4449, 0)</f>
        <v>0</v>
      </c>
      <c r="S4449" s="5">
        <f t="shared" si="631"/>
        <v>195.04360375464299</v>
      </c>
      <c r="T4449" s="5">
        <f t="shared" si="632"/>
        <v>5121.5802959048688</v>
      </c>
      <c r="U4449" s="5">
        <f>IF(O4449&gt;P4449,IF(V4448*($B$6/100)&gt;=O4449-P4449,(O4449-P4449), V4448*($B$6/100)), 0)</f>
        <v>0</v>
      </c>
      <c r="V4449" s="5">
        <f>V4448+(T4449*($B$5/100))-(U4449/($B$6/100))</f>
        <v>3300468.675323443</v>
      </c>
      <c r="W4449" s="5">
        <f t="shared" si="633"/>
        <v>82511.716883086076</v>
      </c>
    </row>
    <row r="4450" spans="4:23" x14ac:dyDescent="0.25">
      <c r="D4450">
        <f t="shared" si="634"/>
        <v>4448</v>
      </c>
      <c r="E4450" s="3">
        <v>44016</v>
      </c>
      <c r="F4450" s="4">
        <v>0.33333333333333331</v>
      </c>
      <c r="G4450">
        <v>70</v>
      </c>
      <c r="H4450">
        <v>0</v>
      </c>
      <c r="I4450" s="5">
        <f t="shared" si="629"/>
        <v>10</v>
      </c>
      <c r="J4450" s="22">
        <v>7.6708749251471072E-5</v>
      </c>
      <c r="K4450">
        <v>7.5489999999999997E-5</v>
      </c>
      <c r="L4450" s="5" cm="1">
        <f t="array" ref="L4450">_xlfn.IFS(I4450=0, 0, I4450&gt;34, 0, AND(I4450&gt;0, I4450&lt;35), VLOOKUP(I4450, $A$63:$C$96, 3))</f>
        <v>12480</v>
      </c>
      <c r="M4450" s="5">
        <f t="shared" si="628"/>
        <v>364.36655894448762</v>
      </c>
      <c r="N4450" s="5">
        <v>489.14222784810437</v>
      </c>
      <c r="O4450" s="5">
        <f t="shared" si="635"/>
        <v>2126.5533</v>
      </c>
      <c r="P4450" s="5">
        <f t="shared" si="636"/>
        <v>2126.5533</v>
      </c>
      <c r="Q4450" s="5">
        <f t="shared" si="630"/>
        <v>487.20077413479089</v>
      </c>
      <c r="R4450" s="5">
        <f>IF(O4450&gt;(P4450+U4450),O4450-P4450-U4450, 0)</f>
        <v>0</v>
      </c>
      <c r="S4450" s="5">
        <f t="shared" si="631"/>
        <v>251.22219042848624</v>
      </c>
      <c r="T4450" s="5">
        <f t="shared" si="632"/>
        <v>10466.591068516002</v>
      </c>
      <c r="U4450" s="5">
        <f>IF(O4450&gt;P4450,IF(V4449*($B$6/100)&gt;=O4450-P4450,(O4450-P4450), V4449*($B$6/100)), 0)</f>
        <v>0</v>
      </c>
      <c r="V4450" s="5">
        <f>V4449+(T4450*($B$5/100))-(U4450/($B$6/100))</f>
        <v>3307795.2890714044</v>
      </c>
      <c r="W4450" s="5">
        <f t="shared" si="633"/>
        <v>82694.882226785106</v>
      </c>
    </row>
    <row r="4451" spans="4:23" x14ac:dyDescent="0.25">
      <c r="D4451">
        <f t="shared" si="634"/>
        <v>4449</v>
      </c>
      <c r="E4451" s="3">
        <v>44016</v>
      </c>
      <c r="F4451" s="4">
        <v>0.375</v>
      </c>
      <c r="G4451">
        <v>70</v>
      </c>
      <c r="H4451">
        <v>0</v>
      </c>
      <c r="I4451" s="5">
        <f t="shared" si="629"/>
        <v>10</v>
      </c>
      <c r="J4451" s="22">
        <v>1.2124931333297041E-4</v>
      </c>
      <c r="K4451">
        <v>8.7579999999999998E-5</v>
      </c>
      <c r="L4451" s="5" cm="1">
        <f t="array" ref="L4451">_xlfn.IFS(I4451=0, 0, I4451&gt;34, 0, AND(I4451&gt;0, I4451&lt;35), VLOOKUP(I4451, $A$63:$C$96, 3))</f>
        <v>12480</v>
      </c>
      <c r="M4451" s="5">
        <f t="shared" si="628"/>
        <v>575.93423833160955</v>
      </c>
      <c r="N4451" s="5">
        <v>666.18360931696122</v>
      </c>
      <c r="O4451" s="5">
        <f t="shared" si="635"/>
        <v>2467.1286</v>
      </c>
      <c r="P4451" s="5">
        <f t="shared" si="636"/>
        <v>2467.1286</v>
      </c>
      <c r="Q4451" s="5">
        <f t="shared" si="630"/>
        <v>487.20077413479089</v>
      </c>
      <c r="R4451" s="5">
        <f>IF(O4451&gt;(P4451+U4451),O4451-P4451-U4451, 0)</f>
        <v>0</v>
      </c>
      <c r="S4451" s="5">
        <f t="shared" si="631"/>
        <v>342.15018870162447</v>
      </c>
      <c r="T4451" s="5">
        <f t="shared" si="632"/>
        <v>10246.655449629985</v>
      </c>
      <c r="U4451" s="5">
        <f>IF(O4451&gt;P4451,IF(V4450*($B$6/100)&gt;=O4451-P4451,(O4451-P4451), V4450*($B$6/100)), 0)</f>
        <v>0</v>
      </c>
      <c r="V4451" s="5">
        <f>V4450+(T4451*($B$5/100))-(U4451/($B$6/100))</f>
        <v>3314967.9478861452</v>
      </c>
      <c r="W4451" s="5">
        <f t="shared" si="633"/>
        <v>82874.198697153624</v>
      </c>
    </row>
    <row r="4452" spans="4:23" x14ac:dyDescent="0.25">
      <c r="D4452">
        <f t="shared" si="634"/>
        <v>4450</v>
      </c>
      <c r="E4452" s="3">
        <v>44016</v>
      </c>
      <c r="F4452" s="4">
        <v>0.41666666666666669</v>
      </c>
      <c r="G4452">
        <v>60</v>
      </c>
      <c r="H4452">
        <v>0</v>
      </c>
      <c r="I4452" s="5">
        <f t="shared" si="629"/>
        <v>8</v>
      </c>
      <c r="J4452" s="22">
        <v>1.1382588598605385E-4</v>
      </c>
      <c r="K4452">
        <v>9.876000000000001E-5</v>
      </c>
      <c r="L4452" s="5" cm="1">
        <f t="array" ref="L4452">_xlfn.IFS(I4452=0, 0, I4452&gt;34, 0, AND(I4452&gt;0, I4452&lt;35), VLOOKUP(I4452, $A$63:$C$96, 3))</f>
        <v>7160</v>
      </c>
      <c r="M4452" s="5">
        <f t="shared" si="628"/>
        <v>540.67295843375587</v>
      </c>
      <c r="N4452" s="5">
        <v>745.79112924317781</v>
      </c>
      <c r="O4452" s="5">
        <f t="shared" si="635"/>
        <v>2782.0692000000004</v>
      </c>
      <c r="P4452" s="5">
        <f t="shared" si="636"/>
        <v>2782.0692000000004</v>
      </c>
      <c r="Q4452" s="5">
        <f t="shared" si="630"/>
        <v>487.20077413479089</v>
      </c>
      <c r="R4452" s="5">
        <f>IF(O4452&gt;(P4452+U4452),O4452-P4452-U4452, 0)</f>
        <v>0</v>
      </c>
      <c r="S4452" s="5">
        <f t="shared" si="631"/>
        <v>383.0364062306781</v>
      </c>
      <c r="T4452" s="5">
        <f t="shared" si="632"/>
        <v>4535.5673522030775</v>
      </c>
      <c r="U4452" s="5">
        <f>IF(O4452&gt;P4452,IF(V4451*($B$6/100)&gt;=O4452-P4452,(O4452-P4452), V4451*($B$6/100)), 0)</f>
        <v>0</v>
      </c>
      <c r="V4452" s="5">
        <f>V4451+(T4452*($B$5/100))-(U4452/($B$6/100))</f>
        <v>3318142.8450326873</v>
      </c>
      <c r="W4452" s="5">
        <f t="shared" si="633"/>
        <v>82953.57112581718</v>
      </c>
    </row>
    <row r="4453" spans="4:23" x14ac:dyDescent="0.25">
      <c r="D4453">
        <f t="shared" si="634"/>
        <v>4451</v>
      </c>
      <c r="E4453" s="3">
        <v>44016</v>
      </c>
      <c r="F4453" s="4">
        <v>0.45833333333333331</v>
      </c>
      <c r="G4453">
        <v>70</v>
      </c>
      <c r="H4453">
        <v>0</v>
      </c>
      <c r="I4453" s="5">
        <f t="shared" si="629"/>
        <v>10</v>
      </c>
      <c r="J4453" s="22">
        <v>1.2619826489758144E-4</v>
      </c>
      <c r="K4453">
        <v>9.6379999999999995E-5</v>
      </c>
      <c r="L4453" s="5" cm="1">
        <f t="array" ref="L4453">_xlfn.IFS(I4453=0, 0, I4453&gt;34, 0, AND(I4453&gt;0, I4453&lt;35), VLOOKUP(I4453, $A$63:$C$96, 3))</f>
        <v>12480</v>
      </c>
      <c r="M4453" s="5">
        <f t="shared" si="628"/>
        <v>599.44175826351182</v>
      </c>
      <c r="N4453" s="5">
        <v>695.13624535991289</v>
      </c>
      <c r="O4453" s="5">
        <f t="shared" si="635"/>
        <v>2715.0246000000002</v>
      </c>
      <c r="P4453" s="5">
        <f t="shared" si="636"/>
        <v>2715.0246000000002</v>
      </c>
      <c r="Q4453" s="5">
        <f t="shared" si="630"/>
        <v>487.20077413479089</v>
      </c>
      <c r="R4453" s="5">
        <f>IF(O4453&gt;(P4453+U4453),O4453-P4453-U4453, 0)</f>
        <v>0</v>
      </c>
      <c r="S4453" s="5">
        <f t="shared" si="631"/>
        <v>357.02018812364895</v>
      </c>
      <c r="T4453" s="5">
        <f t="shared" si="632"/>
        <v>10007.396970139864</v>
      </c>
      <c r="U4453" s="5">
        <f>IF(O4453&gt;P4453,IF(V4452*($B$6/100)&gt;=O4453-P4453,(O4453-P4453), V4452*($B$6/100)), 0)</f>
        <v>0</v>
      </c>
      <c r="V4453" s="5">
        <f>V4452+(T4453*($B$5/100))-(U4453/($B$6/100))</f>
        <v>3325148.0229117852</v>
      </c>
      <c r="W4453" s="5">
        <f t="shared" si="633"/>
        <v>83128.700572794623</v>
      </c>
    </row>
    <row r="4454" spans="4:23" x14ac:dyDescent="0.25">
      <c r="D4454">
        <f t="shared" si="634"/>
        <v>4452</v>
      </c>
      <c r="E4454" s="3">
        <v>44016</v>
      </c>
      <c r="F4454" s="4">
        <v>0.5</v>
      </c>
      <c r="G4454">
        <v>60</v>
      </c>
      <c r="H4454">
        <v>0</v>
      </c>
      <c r="I4454" s="5">
        <f t="shared" si="629"/>
        <v>8</v>
      </c>
      <c r="J4454" s="22">
        <v>1.0887693442144282E-4</v>
      </c>
      <c r="K4454">
        <v>8.6940000000000004E-5</v>
      </c>
      <c r="L4454" s="5" cm="1">
        <f t="array" ref="L4454">_xlfn.IFS(I4454=0, 0, I4454&gt;34, 0, AND(I4454&gt;0, I4454&lt;35), VLOOKUP(I4454, $A$63:$C$96, 3))</f>
        <v>7160</v>
      </c>
      <c r="M4454" s="5">
        <f t="shared" si="628"/>
        <v>517.16543850185337</v>
      </c>
      <c r="N4454" s="5">
        <v>712.10261947563424</v>
      </c>
      <c r="O4454" s="5">
        <f t="shared" si="635"/>
        <v>2449.0998</v>
      </c>
      <c r="P4454" s="5">
        <f t="shared" si="636"/>
        <v>2449.0998</v>
      </c>
      <c r="Q4454" s="5">
        <f t="shared" si="630"/>
        <v>487.20077413479089</v>
      </c>
      <c r="R4454" s="5">
        <f>IF(O4454&gt;(P4454+U4454),O4454-P4454-U4454, 0)</f>
        <v>0</v>
      </c>
      <c r="S4454" s="5">
        <f t="shared" si="631"/>
        <v>365.73407424166419</v>
      </c>
      <c r="T4454" s="5">
        <f t="shared" si="632"/>
        <v>4862.3315642601892</v>
      </c>
      <c r="U4454" s="5">
        <f>IF(O4454&gt;P4454,IF(V4453*($B$6/100)&gt;=O4454-P4454,(O4454-P4454), V4453*($B$6/100)), 0)</f>
        <v>0</v>
      </c>
      <c r="V4454" s="5">
        <f>V4453+(T4454*($B$5/100))-(U4454/($B$6/100))</f>
        <v>3328551.6550067673</v>
      </c>
      <c r="W4454" s="5">
        <f t="shared" si="633"/>
        <v>83213.791375169181</v>
      </c>
    </row>
    <row r="4455" spans="4:23" x14ac:dyDescent="0.25">
      <c r="D4455">
        <f t="shared" si="634"/>
        <v>4453</v>
      </c>
      <c r="E4455" s="3">
        <v>44016</v>
      </c>
      <c r="F4455" s="4">
        <v>0.54166666666666663</v>
      </c>
      <c r="G4455">
        <v>60</v>
      </c>
      <c r="H4455">
        <v>0</v>
      </c>
      <c r="I4455" s="5">
        <f t="shared" si="629"/>
        <v>8</v>
      </c>
      <c r="J4455" s="22">
        <v>1.2124931333297041E-4</v>
      </c>
      <c r="K4455">
        <v>8.3880000000000003E-5</v>
      </c>
      <c r="L4455" s="5" cm="1">
        <f t="array" ref="L4455">_xlfn.IFS(I4455=0, 0, I4455&gt;34, 0, AND(I4455&gt;0, I4455&lt;35), VLOOKUP(I4455, $A$63:$C$96, 3))</f>
        <v>7160</v>
      </c>
      <c r="M4455" s="5">
        <f t="shared" si="628"/>
        <v>575.93423833160955</v>
      </c>
      <c r="N4455" s="5">
        <v>714.15224635856305</v>
      </c>
      <c r="O4455" s="5">
        <f t="shared" si="635"/>
        <v>2362.8996000000002</v>
      </c>
      <c r="P4455" s="5">
        <f t="shared" si="636"/>
        <v>2362.8996000000002</v>
      </c>
      <c r="Q4455" s="5">
        <f t="shared" si="630"/>
        <v>487.20077413479089</v>
      </c>
      <c r="R4455" s="5">
        <f>IF(O4455&gt;(P4455+U4455),O4455-P4455-U4455, 0)</f>
        <v>0</v>
      </c>
      <c r="S4455" s="5">
        <f t="shared" si="631"/>
        <v>366.78675733826736</v>
      </c>
      <c r="T4455" s="5">
        <f t="shared" si="632"/>
        <v>5006.2478809933427</v>
      </c>
      <c r="U4455" s="5">
        <f>IF(O4455&gt;P4455,IF(V4454*($B$6/100)&gt;=O4455-P4455,(O4455-P4455), V4454*($B$6/100)), 0)</f>
        <v>0</v>
      </c>
      <c r="V4455" s="5">
        <f>V4454+(T4455*($B$5/100))-(U4455/($B$6/100))</f>
        <v>3332056.0285234624</v>
      </c>
      <c r="W4455" s="5">
        <f t="shared" si="633"/>
        <v>83301.400713086565</v>
      </c>
    </row>
    <row r="4456" spans="4:23" x14ac:dyDescent="0.25">
      <c r="D4456">
        <f t="shared" si="634"/>
        <v>4454</v>
      </c>
      <c r="E4456" s="3">
        <v>44016</v>
      </c>
      <c r="F4456" s="4">
        <v>0.58333333333333337</v>
      </c>
      <c r="G4456">
        <v>60</v>
      </c>
      <c r="H4456">
        <v>0</v>
      </c>
      <c r="I4456" s="5">
        <f t="shared" si="629"/>
        <v>8</v>
      </c>
      <c r="J4456" s="22">
        <v>1.2867274067988698E-4</v>
      </c>
      <c r="K4456">
        <v>7.7510000000000008E-5</v>
      </c>
      <c r="L4456" s="5" cm="1">
        <f t="array" ref="L4456">_xlfn.IFS(I4456=0, 0, I4456&gt;34, 0, AND(I4456&gt;0, I4456&lt;35), VLOOKUP(I4456, $A$63:$C$96, 3))</f>
        <v>7160</v>
      </c>
      <c r="M4456" s="5">
        <f t="shared" si="628"/>
        <v>611.19551822946312</v>
      </c>
      <c r="N4456" s="5">
        <v>699.36177407874936</v>
      </c>
      <c r="O4456" s="5">
        <f t="shared" si="635"/>
        <v>2183.4567000000002</v>
      </c>
      <c r="P4456" s="5">
        <f t="shared" si="636"/>
        <v>2183.4567000000002</v>
      </c>
      <c r="Q4456" s="5">
        <f t="shared" si="630"/>
        <v>487.20077413479089</v>
      </c>
      <c r="R4456" s="5">
        <f>IF(O4456&gt;(P4456+U4456),O4456-P4456-U4456, 0)</f>
        <v>0</v>
      </c>
      <c r="S4456" s="5">
        <f t="shared" si="631"/>
        <v>359.19040880799804</v>
      </c>
      <c r="T4456" s="5">
        <f t="shared" si="632"/>
        <v>5228.5484094214653</v>
      </c>
      <c r="U4456" s="5">
        <f>IF(O4456&gt;P4456,IF(V4455*($B$6/100)&gt;=O4456-P4456,(O4456-P4456), V4455*($B$6/100)), 0)</f>
        <v>0</v>
      </c>
      <c r="V4456" s="5">
        <f>V4455+(T4456*($B$5/100))-(U4456/($B$6/100))</f>
        <v>3335716.0124100572</v>
      </c>
      <c r="W4456" s="5">
        <f t="shared" si="633"/>
        <v>83392.900310251425</v>
      </c>
    </row>
    <row r="4457" spans="4:23" x14ac:dyDescent="0.25">
      <c r="D4457">
        <f t="shared" si="634"/>
        <v>4455</v>
      </c>
      <c r="E4457" s="3">
        <v>44016</v>
      </c>
      <c r="F4457" s="4">
        <v>0.625</v>
      </c>
      <c r="G4457">
        <v>50</v>
      </c>
      <c r="H4457">
        <v>0</v>
      </c>
      <c r="I4457" s="5">
        <f t="shared" si="629"/>
        <v>7</v>
      </c>
      <c r="J4457" s="22">
        <v>1.3114721646219249E-4</v>
      </c>
      <c r="K4457">
        <v>7.525E-5</v>
      </c>
      <c r="L4457" s="5" cm="1">
        <f t="array" ref="L4457">_xlfn.IFS(I4457=0, 0, I4457&gt;34, 0, AND(I4457&gt;0, I4457&lt;35), VLOOKUP(I4457, $A$63:$C$96, 3))</f>
        <v>4800</v>
      </c>
      <c r="M4457" s="5">
        <f t="shared" si="628"/>
        <v>622.94927819541431</v>
      </c>
      <c r="N4457" s="5">
        <v>631.76721658737642</v>
      </c>
      <c r="O4457" s="5">
        <f t="shared" si="635"/>
        <v>2119.7925</v>
      </c>
      <c r="P4457" s="5">
        <f t="shared" si="636"/>
        <v>2119.7925</v>
      </c>
      <c r="Q4457" s="5">
        <f t="shared" si="630"/>
        <v>487.20077413479089</v>
      </c>
      <c r="R4457" s="5">
        <f>IF(O4457&gt;(P4457+U4457),O4457-P4457-U4457, 0)</f>
        <v>0</v>
      </c>
      <c r="S4457" s="5">
        <f t="shared" si="631"/>
        <v>324.47401789500532</v>
      </c>
      <c r="T4457" s="5">
        <f t="shared" si="632"/>
        <v>2978.6827603004085</v>
      </c>
      <c r="U4457" s="5">
        <f>IF(O4457&gt;P4457,IF(V4456*($B$6/100)&gt;=O4457-P4457,(O4457-P4457), V4456*($B$6/100)), 0)</f>
        <v>0</v>
      </c>
      <c r="V4457" s="5">
        <f>V4456+(T4457*($B$5/100))-(U4457/($B$6/100))</f>
        <v>3337801.0903422674</v>
      </c>
      <c r="W4457" s="5">
        <f t="shared" si="633"/>
        <v>83445.027258556685</v>
      </c>
    </row>
    <row r="4458" spans="4:23" x14ac:dyDescent="0.25">
      <c r="D4458">
        <f t="shared" si="634"/>
        <v>4456</v>
      </c>
      <c r="E4458" s="3">
        <v>44016</v>
      </c>
      <c r="F4458" s="4">
        <v>0.66666666666666663</v>
      </c>
      <c r="G4458">
        <v>50</v>
      </c>
      <c r="H4458">
        <v>0</v>
      </c>
      <c r="I4458" s="5">
        <f t="shared" si="629"/>
        <v>7</v>
      </c>
      <c r="J4458" s="22">
        <v>6.9285321904554524E-5</v>
      </c>
      <c r="K4458">
        <v>7.4129999999999997E-5</v>
      </c>
      <c r="L4458" s="5" cm="1">
        <f t="array" ref="L4458">_xlfn.IFS(I4458=0, 0, I4458&gt;34, 0, AND(I4458&gt;0, I4458&lt;35), VLOOKUP(I4458, $A$63:$C$96, 3))</f>
        <v>4800</v>
      </c>
      <c r="M4458" s="5">
        <f t="shared" si="628"/>
        <v>329.105279046634</v>
      </c>
      <c r="N4458" s="5">
        <v>600.97594635716075</v>
      </c>
      <c r="O4458" s="5">
        <f t="shared" si="635"/>
        <v>2088.2420999999999</v>
      </c>
      <c r="P4458" s="5">
        <f t="shared" si="636"/>
        <v>2088.2420999999999</v>
      </c>
      <c r="Q4458" s="5">
        <f t="shared" si="630"/>
        <v>487.20077413479089</v>
      </c>
      <c r="R4458" s="5">
        <f>IF(O4458&gt;(P4458+U4458),O4458-P4458-U4458, 0)</f>
        <v>0</v>
      </c>
      <c r="S4458" s="5">
        <f t="shared" si="631"/>
        <v>308.6597006823186</v>
      </c>
      <c r="T4458" s="5">
        <f t="shared" si="632"/>
        <v>2732.2034783643153</v>
      </c>
      <c r="U4458" s="5">
        <f>IF(O4458&gt;P4458,IF(V4457*($B$6/100)&gt;=O4458-P4458,(O4458-P4458), V4457*($B$6/100)), 0)</f>
        <v>0</v>
      </c>
      <c r="V4458" s="5">
        <f>V4457+(T4458*($B$5/100))-(U4458/($B$6/100))</f>
        <v>3339713.6327771223</v>
      </c>
      <c r="W4458" s="5">
        <f t="shared" si="633"/>
        <v>83492.840819428064</v>
      </c>
    </row>
    <row r="4459" spans="4:23" x14ac:dyDescent="0.25">
      <c r="D4459">
        <f t="shared" si="634"/>
        <v>4457</v>
      </c>
      <c r="E4459" s="3">
        <v>44016</v>
      </c>
      <c r="F4459" s="4">
        <v>0.70833333333333337</v>
      </c>
      <c r="G4459">
        <v>50</v>
      </c>
      <c r="H4459">
        <v>0</v>
      </c>
      <c r="I4459" s="5">
        <f t="shared" si="629"/>
        <v>7</v>
      </c>
      <c r="J4459" s="22">
        <v>8.6606652380693145E-5</v>
      </c>
      <c r="K4459">
        <v>8.3700000000000002E-5</v>
      </c>
      <c r="L4459" s="5" cm="1">
        <f t="array" ref="L4459">_xlfn.IFS(I4459=0, 0, I4459&gt;34, 0, AND(I4459&gt;0, I4459&lt;35), VLOOKUP(I4459, $A$63:$C$96, 3))</f>
        <v>4800</v>
      </c>
      <c r="M4459" s="5">
        <f t="shared" si="628"/>
        <v>411.38159880829244</v>
      </c>
      <c r="N4459" s="5">
        <v>689.58876212621783</v>
      </c>
      <c r="O4459" s="5">
        <f t="shared" si="635"/>
        <v>2357.8290000000002</v>
      </c>
      <c r="P4459" s="5">
        <f t="shared" si="636"/>
        <v>2357.8290000000002</v>
      </c>
      <c r="Q4459" s="5">
        <f t="shared" si="630"/>
        <v>487.20077413479089</v>
      </c>
      <c r="R4459" s="5">
        <f>IF(O4459&gt;(P4459+U4459),O4459-P4459-U4459, 0)</f>
        <v>0</v>
      </c>
      <c r="S4459" s="5">
        <f t="shared" si="631"/>
        <v>354.17101499978003</v>
      </c>
      <c r="T4459" s="5">
        <f t="shared" si="632"/>
        <v>2499.381583808512</v>
      </c>
      <c r="U4459" s="5">
        <f>IF(O4459&gt;P4459,IF(V4458*($B$6/100)&gt;=O4459-P4459,(O4459-P4459), V4458*($B$6/100)), 0)</f>
        <v>0</v>
      </c>
      <c r="V4459" s="5">
        <f>V4458+(T4459*($B$5/100))-(U4459/($B$6/100))</f>
        <v>3341463.1998857884</v>
      </c>
      <c r="W4459" s="5">
        <f t="shared" si="633"/>
        <v>83536.579997144712</v>
      </c>
    </row>
    <row r="4460" spans="4:23" x14ac:dyDescent="0.25">
      <c r="D4460">
        <f t="shared" si="634"/>
        <v>4458</v>
      </c>
      <c r="E4460" s="3">
        <v>44016</v>
      </c>
      <c r="F4460" s="4">
        <v>0.75</v>
      </c>
      <c r="G4460">
        <v>50</v>
      </c>
      <c r="H4460">
        <v>0</v>
      </c>
      <c r="I4460" s="5">
        <f t="shared" si="629"/>
        <v>7</v>
      </c>
      <c r="J4460" s="22">
        <v>5.196399142841589E-5</v>
      </c>
      <c r="K4460">
        <v>1.1628999999999999E-4</v>
      </c>
      <c r="L4460" s="5" cm="1">
        <f t="array" ref="L4460">_xlfn.IFS(I4460=0, 0, I4460&gt;34, 0, AND(I4460&gt;0, I4460&lt;35), VLOOKUP(I4460, $A$63:$C$96, 3))</f>
        <v>4800</v>
      </c>
      <c r="M4460" s="5">
        <f t="shared" si="628"/>
        <v>246.82895928497547</v>
      </c>
      <c r="N4460" s="5">
        <v>820.01337664390314</v>
      </c>
      <c r="O4460" s="5">
        <f t="shared" si="635"/>
        <v>3275.8892999999998</v>
      </c>
      <c r="P4460" s="5">
        <f t="shared" si="636"/>
        <v>3275.8892999999998</v>
      </c>
      <c r="Q4460" s="5">
        <f t="shared" si="630"/>
        <v>487.20077413479089</v>
      </c>
      <c r="R4460" s="5">
        <f>IF(O4460&gt;(P4460+U4460),O4460-P4460-U4460, 0)</f>
        <v>0</v>
      </c>
      <c r="S4460" s="5">
        <f t="shared" si="631"/>
        <v>421.15676163848309</v>
      </c>
      <c r="T4460" s="5">
        <f t="shared" si="632"/>
        <v>1349.7828976464921</v>
      </c>
      <c r="U4460" s="5">
        <f>IF(O4460&gt;P4460,IF(V4459*($B$6/100)&gt;=O4460-P4460,(O4460-P4460), V4459*($B$6/100)), 0)</f>
        <v>0</v>
      </c>
      <c r="V4460" s="5">
        <f>V4459+(T4460*($B$5/100))-(U4460/($B$6/100))</f>
        <v>3342408.0479141409</v>
      </c>
      <c r="W4460" s="5">
        <f t="shared" si="633"/>
        <v>83560.201197853516</v>
      </c>
    </row>
    <row r="4461" spans="4:23" x14ac:dyDescent="0.25">
      <c r="D4461">
        <f t="shared" si="634"/>
        <v>4459</v>
      </c>
      <c r="E4461" s="3">
        <v>44016</v>
      </c>
      <c r="F4461" s="4">
        <v>0.79166666666666663</v>
      </c>
      <c r="G4461">
        <v>50</v>
      </c>
      <c r="H4461">
        <v>0</v>
      </c>
      <c r="I4461" s="5">
        <f t="shared" si="629"/>
        <v>7</v>
      </c>
      <c r="J4461" s="22">
        <v>3.2168185169971744E-5</v>
      </c>
      <c r="K4461">
        <v>1.3366999999999999E-4</v>
      </c>
      <c r="L4461" s="5" cm="1">
        <f t="array" ref="L4461">_xlfn.IFS(I4461=0, 0, I4461&gt;34, 0, AND(I4461&gt;0, I4461&lt;35), VLOOKUP(I4461, $A$63:$C$96, 3))</f>
        <v>4800</v>
      </c>
      <c r="M4461" s="5">
        <f t="shared" si="628"/>
        <v>152.79887955736578</v>
      </c>
      <c r="N4461" s="5">
        <v>887.75957021821227</v>
      </c>
      <c r="O4461" s="5">
        <f t="shared" si="635"/>
        <v>3765.4838999999997</v>
      </c>
      <c r="P4461" s="5">
        <f t="shared" si="636"/>
        <v>3765.4838999999997</v>
      </c>
      <c r="Q4461" s="5">
        <f t="shared" si="630"/>
        <v>487.20077413479089</v>
      </c>
      <c r="R4461" s="5">
        <f>IF(O4461&gt;(P4461+U4461),O4461-P4461-U4461, 0)</f>
        <v>0</v>
      </c>
      <c r="S4461" s="5">
        <f t="shared" si="631"/>
        <v>455.95103245375049</v>
      </c>
      <c r="T4461" s="5">
        <f t="shared" si="632"/>
        <v>731.36394710361537</v>
      </c>
      <c r="U4461" s="5">
        <f>IF(O4461&gt;P4461,IF(V4460*($B$6/100)&gt;=O4461-P4461,(O4461-P4461), V4460*($B$6/100)), 0)</f>
        <v>0</v>
      </c>
      <c r="V4461" s="5">
        <f>V4460+(T4461*($B$5/100))-(U4461/($B$6/100))</f>
        <v>3342920.0026771133</v>
      </c>
      <c r="W4461" s="5">
        <f t="shared" si="633"/>
        <v>83573.000066927838</v>
      </c>
    </row>
    <row r="4462" spans="4:23" x14ac:dyDescent="0.25">
      <c r="D4462">
        <f t="shared" si="634"/>
        <v>4460</v>
      </c>
      <c r="E4462" s="3">
        <v>44016</v>
      </c>
      <c r="F4462" s="4">
        <v>0.83333333333333337</v>
      </c>
      <c r="G4462">
        <v>40</v>
      </c>
      <c r="H4462">
        <v>0</v>
      </c>
      <c r="I4462" s="5">
        <f t="shared" si="629"/>
        <v>6</v>
      </c>
      <c r="J4462" s="22">
        <v>9.8979031292220746E-6</v>
      </c>
      <c r="K4462">
        <v>1.3654000000000002E-4</v>
      </c>
      <c r="L4462" s="5" cm="1">
        <f t="array" ref="L4462">_xlfn.IFS(I4462=0, 0, I4462&gt;34, 0, AND(I4462&gt;0, I4462&lt;35), VLOOKUP(I4462, $A$63:$C$96, 3))</f>
        <v>2980</v>
      </c>
      <c r="M4462" s="5">
        <f t="shared" si="628"/>
        <v>47.015039863804859</v>
      </c>
      <c r="N4462" s="5">
        <v>866.90834384670995</v>
      </c>
      <c r="O4462" s="5">
        <f t="shared" si="635"/>
        <v>3846.3318000000008</v>
      </c>
      <c r="P4462" s="5">
        <f t="shared" si="636"/>
        <v>3027.0150398638048</v>
      </c>
      <c r="Q4462" s="5">
        <f t="shared" si="630"/>
        <v>0</v>
      </c>
      <c r="R4462" s="5">
        <f>IF(O4462&gt;(P4462+U4462),O4462-P4462-U4462, 0)</f>
        <v>0</v>
      </c>
      <c r="S4462" s="5">
        <f t="shared" si="631"/>
        <v>0</v>
      </c>
      <c r="T4462" s="5">
        <f t="shared" si="632"/>
        <v>0</v>
      </c>
      <c r="U4462" s="5">
        <f>IF(O4462&gt;P4462,IF(V4461*($B$6/100)&gt;=O4462-P4462,(O4462-P4462), V4461*($B$6/100)), 0)</f>
        <v>819.31676013619608</v>
      </c>
      <c r="V4462" s="5">
        <f>V4461+(T4462*($B$5/100))-(U4462/($B$6/100))</f>
        <v>3341749.5501626329</v>
      </c>
      <c r="W4462" s="5">
        <f t="shared" si="633"/>
        <v>83543.738754065824</v>
      </c>
    </row>
    <row r="4463" spans="4:23" x14ac:dyDescent="0.25">
      <c r="D4463">
        <f t="shared" si="634"/>
        <v>4461</v>
      </c>
      <c r="E4463" s="3">
        <v>44016</v>
      </c>
      <c r="F4463" s="4">
        <v>0.875</v>
      </c>
      <c r="G4463">
        <v>30</v>
      </c>
      <c r="H4463">
        <v>0</v>
      </c>
      <c r="I4463" s="5">
        <f t="shared" si="629"/>
        <v>4</v>
      </c>
      <c r="J4463" s="22">
        <v>2.4744757823055187E-6</v>
      </c>
      <c r="K4463">
        <v>1.3645000000000001E-4</v>
      </c>
      <c r="L4463" s="5" cm="1">
        <f t="array" ref="L4463">_xlfn.IFS(I4463=0, 0, I4463&gt;34, 0, AND(I4463&gt;0, I4463&lt;35), VLOOKUP(I4463, $A$63:$C$96, 3))</f>
        <v>740</v>
      </c>
      <c r="M4463" s="5">
        <f t="shared" si="628"/>
        <v>11.753759965951215</v>
      </c>
      <c r="N4463" s="5">
        <v>741.54211227676683</v>
      </c>
      <c r="O4463" s="5">
        <f t="shared" si="635"/>
        <v>3843.7965000000004</v>
      </c>
      <c r="P4463" s="5">
        <f t="shared" si="636"/>
        <v>751.75375996595119</v>
      </c>
      <c r="Q4463" s="5">
        <f t="shared" si="630"/>
        <v>0</v>
      </c>
      <c r="R4463" s="5">
        <f>IF(O4463&gt;(P4463+U4463),O4463-P4463-U4463, 0)</f>
        <v>0</v>
      </c>
      <c r="S4463" s="5">
        <f t="shared" si="631"/>
        <v>0</v>
      </c>
      <c r="T4463" s="5">
        <f t="shared" si="632"/>
        <v>0</v>
      </c>
      <c r="U4463" s="5">
        <f>IF(O4463&gt;P4463,IF(V4462*($B$6/100)&gt;=O4463-P4463,(O4463-P4463), V4462*($B$6/100)), 0)</f>
        <v>3092.0427400340491</v>
      </c>
      <c r="V4463" s="5">
        <f>V4462+(T4463*($B$5/100))-(U4463/($B$6/100))</f>
        <v>3337332.3462482984</v>
      </c>
      <c r="W4463" s="5">
        <f t="shared" si="633"/>
        <v>83433.30865620746</v>
      </c>
    </row>
    <row r="4464" spans="4:23" x14ac:dyDescent="0.25">
      <c r="D4464">
        <f t="shared" si="634"/>
        <v>4462</v>
      </c>
      <c r="E4464" s="3">
        <v>44016</v>
      </c>
      <c r="F4464" s="4">
        <v>0.91666666666666663</v>
      </c>
      <c r="G4464">
        <v>40</v>
      </c>
      <c r="H4464">
        <v>0</v>
      </c>
      <c r="I4464" s="5">
        <f t="shared" si="629"/>
        <v>6</v>
      </c>
      <c r="J4464" s="22">
        <v>0</v>
      </c>
      <c r="K4464">
        <v>1.3646E-4</v>
      </c>
      <c r="L4464" s="5" cm="1">
        <f t="array" ref="L4464">_xlfn.IFS(I4464=0, 0, I4464&gt;34, 0, AND(I4464&gt;0, I4464&lt;35), VLOOKUP(I4464, $A$63:$C$96, 3))</f>
        <v>2980</v>
      </c>
      <c r="M4464" s="5">
        <f t="shared" si="628"/>
        <v>0</v>
      </c>
      <c r="N4464" s="5">
        <v>584.32493811709082</v>
      </c>
      <c r="O4464" s="5">
        <f t="shared" si="635"/>
        <v>3844.0782000000004</v>
      </c>
      <c r="P4464" s="5">
        <f t="shared" si="636"/>
        <v>2980</v>
      </c>
      <c r="Q4464" s="5">
        <f t="shared" si="630"/>
        <v>0</v>
      </c>
      <c r="R4464" s="5">
        <f>IF(O4464&gt;(P4464+U4464),O4464-P4464-U4464, 0)</f>
        <v>0</v>
      </c>
      <c r="S4464" s="5">
        <f t="shared" si="631"/>
        <v>0</v>
      </c>
      <c r="T4464" s="5">
        <f t="shared" si="632"/>
        <v>0</v>
      </c>
      <c r="U4464" s="5">
        <f>IF(O4464&gt;P4464,IF(V4463*($B$6/100)&gt;=O4464-P4464,(O4464-P4464), V4463*($B$6/100)), 0)</f>
        <v>864.07820000000038</v>
      </c>
      <c r="V4464" s="5">
        <f>V4463+(T4464*($B$5/100))-(U4464/($B$6/100))</f>
        <v>3336097.9488197272</v>
      </c>
      <c r="W4464" s="5">
        <f t="shared" si="633"/>
        <v>83402.448720493179</v>
      </c>
    </row>
    <row r="4465" spans="4:23" x14ac:dyDescent="0.25">
      <c r="D4465">
        <f t="shared" si="634"/>
        <v>4463</v>
      </c>
      <c r="E4465" s="3">
        <v>44016</v>
      </c>
      <c r="F4465" s="4">
        <v>0.95833333333333337</v>
      </c>
      <c r="G4465">
        <v>60</v>
      </c>
      <c r="H4465">
        <v>0</v>
      </c>
      <c r="I4465" s="5">
        <f t="shared" si="629"/>
        <v>8</v>
      </c>
      <c r="J4465" s="22">
        <v>0</v>
      </c>
      <c r="K4465">
        <v>1.4165E-4</v>
      </c>
      <c r="L4465" s="5" cm="1">
        <f t="array" ref="L4465">_xlfn.IFS(I4465=0, 0, I4465&gt;34, 0, AND(I4465&gt;0, I4465&lt;35), VLOOKUP(I4465, $A$63:$C$96, 3))</f>
        <v>7160</v>
      </c>
      <c r="M4465" s="5">
        <f t="shared" si="628"/>
        <v>0</v>
      </c>
      <c r="N4465" s="5">
        <v>524.64278922792232</v>
      </c>
      <c r="O4465" s="5">
        <f t="shared" si="635"/>
        <v>3990.2804999999998</v>
      </c>
      <c r="P4465" s="5">
        <f t="shared" si="636"/>
        <v>3990.2804999999998</v>
      </c>
      <c r="Q4465" s="5">
        <f t="shared" si="630"/>
        <v>487.20077413479089</v>
      </c>
      <c r="R4465" s="5">
        <f>IF(O4465&gt;(P4465+U4465),O4465-P4465-U4465, 0)</f>
        <v>0</v>
      </c>
      <c r="S4465" s="5">
        <f t="shared" si="631"/>
        <v>269.45518746600294</v>
      </c>
      <c r="T4465" s="5">
        <f t="shared" si="632"/>
        <v>2900.2643125339973</v>
      </c>
      <c r="U4465" s="5">
        <f>IF(O4465&gt;P4465,IF(V4464*($B$6/100)&gt;=O4465-P4465,(O4465-P4465), V4464*($B$6/100)), 0)</f>
        <v>0</v>
      </c>
      <c r="V4465" s="5">
        <f>V4464+(T4465*($B$5/100))-(U4465/($B$6/100))</f>
        <v>3338128.1338385008</v>
      </c>
      <c r="W4465" s="5">
        <f t="shared" si="633"/>
        <v>83453.203345962524</v>
      </c>
    </row>
    <row r="4466" spans="4:23" x14ac:dyDescent="0.25">
      <c r="D4466">
        <f t="shared" si="634"/>
        <v>4464</v>
      </c>
      <c r="E4466" s="3">
        <v>44017</v>
      </c>
      <c r="F4466" s="4">
        <v>0</v>
      </c>
      <c r="G4466">
        <v>50</v>
      </c>
      <c r="H4466">
        <v>0</v>
      </c>
      <c r="I4466" s="5">
        <f t="shared" si="629"/>
        <v>7</v>
      </c>
      <c r="J4466" s="22">
        <v>0</v>
      </c>
      <c r="K4466">
        <v>1.3276E-4</v>
      </c>
      <c r="L4466" s="5" cm="1">
        <f t="array" ref="L4466">_xlfn.IFS(I4466=0, 0, I4466&gt;34, 0, AND(I4466&gt;0, I4466&lt;35), VLOOKUP(I4466, $A$63:$C$96, 3))</f>
        <v>4800</v>
      </c>
      <c r="M4466" s="5">
        <f t="shared" si="628"/>
        <v>0</v>
      </c>
      <c r="N4466" s="5">
        <v>481.84872123186722</v>
      </c>
      <c r="O4466" s="5">
        <f t="shared" si="635"/>
        <v>3739.8492000000001</v>
      </c>
      <c r="P4466" s="5">
        <f t="shared" si="636"/>
        <v>3739.8492000000001</v>
      </c>
      <c r="Q4466" s="5">
        <f t="shared" si="630"/>
        <v>487.20077413479089</v>
      </c>
      <c r="R4466" s="5">
        <f>IF(O4466&gt;(P4466+U4466),O4466-P4466-U4466, 0)</f>
        <v>0</v>
      </c>
      <c r="S4466" s="5">
        <f t="shared" si="631"/>
        <v>247.47626418511817</v>
      </c>
      <c r="T4466" s="5">
        <f t="shared" si="632"/>
        <v>812.67453581488166</v>
      </c>
      <c r="U4466" s="5">
        <f>IF(O4466&gt;P4466,IF(V4465*($B$6/100)&gt;=O4466-P4466,(O4466-P4466), V4465*($B$6/100)), 0)</f>
        <v>0</v>
      </c>
      <c r="V4466" s="5">
        <f>V4465+(T4466*($B$5/100))-(U4466/($B$6/100))</f>
        <v>3338697.0060135713</v>
      </c>
      <c r="W4466" s="5">
        <f t="shared" si="633"/>
        <v>83467.425150339288</v>
      </c>
    </row>
    <row r="4467" spans="4:23" x14ac:dyDescent="0.25">
      <c r="D4467">
        <f t="shared" si="634"/>
        <v>4465</v>
      </c>
      <c r="E4467" s="3">
        <v>44017</v>
      </c>
      <c r="F4467" s="4">
        <v>4.1666666666666664E-2</v>
      </c>
      <c r="G4467">
        <v>50</v>
      </c>
      <c r="H4467">
        <v>0</v>
      </c>
      <c r="I4467" s="5">
        <f t="shared" si="629"/>
        <v>7</v>
      </c>
      <c r="J4467" s="22">
        <v>0</v>
      </c>
      <c r="K4467">
        <v>1.1014E-4</v>
      </c>
      <c r="L4467" s="5" cm="1">
        <f t="array" ref="L4467">_xlfn.IFS(I4467=0, 0, I4467&gt;34, 0, AND(I4467&gt;0, I4467&lt;35), VLOOKUP(I4467, $A$63:$C$96, 3))</f>
        <v>4800</v>
      </c>
      <c r="M4467" s="5">
        <f t="shared" si="628"/>
        <v>0</v>
      </c>
      <c r="N4467" s="5">
        <v>397.24895048066651</v>
      </c>
      <c r="O4467" s="5">
        <f t="shared" si="635"/>
        <v>3102.6438000000003</v>
      </c>
      <c r="P4467" s="5">
        <f t="shared" si="636"/>
        <v>3102.6438000000003</v>
      </c>
      <c r="Q4467" s="5">
        <f t="shared" si="630"/>
        <v>487.20077413479089</v>
      </c>
      <c r="R4467" s="5">
        <f>IF(O4467&gt;(P4467+U4467),O4467-P4467-U4467, 0)</f>
        <v>0</v>
      </c>
      <c r="S4467" s="5">
        <f t="shared" si="631"/>
        <v>204.0260394695691</v>
      </c>
      <c r="T4467" s="5">
        <f t="shared" si="632"/>
        <v>1493.3301605304307</v>
      </c>
      <c r="U4467" s="5">
        <f>IF(O4467&gt;P4467,IF(V4466*($B$6/100)&gt;=O4467-P4467,(O4467-P4467), V4466*($B$6/100)), 0)</f>
        <v>0</v>
      </c>
      <c r="V4467" s="5">
        <f>V4466+(T4467*($B$5/100))-(U4467/($B$6/100))</f>
        <v>3339742.3371259426</v>
      </c>
      <c r="W4467" s="5">
        <f t="shared" si="633"/>
        <v>83493.558428148564</v>
      </c>
    </row>
    <row r="4468" spans="4:23" x14ac:dyDescent="0.25">
      <c r="D4468">
        <f t="shared" si="634"/>
        <v>4466</v>
      </c>
      <c r="E4468" s="3">
        <v>44017</v>
      </c>
      <c r="F4468" s="4">
        <v>8.3333333333333329E-2</v>
      </c>
      <c r="G4468">
        <v>50</v>
      </c>
      <c r="H4468">
        <v>0</v>
      </c>
      <c r="I4468" s="5">
        <f t="shared" si="629"/>
        <v>7</v>
      </c>
      <c r="J4468" s="22">
        <v>0</v>
      </c>
      <c r="K4468">
        <v>9.1429999999999997E-5</v>
      </c>
      <c r="L4468" s="5" cm="1">
        <f t="array" ref="L4468">_xlfn.IFS(I4468=0, 0, I4468&gt;34, 0, AND(I4468&gt;0, I4468&lt;35), VLOOKUP(I4468, $A$63:$C$96, 3))</f>
        <v>4800</v>
      </c>
      <c r="M4468" s="5">
        <f t="shared" si="628"/>
        <v>0</v>
      </c>
      <c r="N4468" s="5">
        <v>371.3840123545674</v>
      </c>
      <c r="O4468" s="5">
        <f t="shared" si="635"/>
        <v>2575.5830999999998</v>
      </c>
      <c r="P4468" s="5">
        <f t="shared" si="636"/>
        <v>2575.5830999999998</v>
      </c>
      <c r="Q4468" s="5">
        <f t="shared" si="630"/>
        <v>487.20077413479089</v>
      </c>
      <c r="R4468" s="5">
        <f>IF(O4468&gt;(P4468+U4468),O4468-P4468-U4468, 0)</f>
        <v>0</v>
      </c>
      <c r="S4468" s="5">
        <f t="shared" si="631"/>
        <v>190.7418737578455</v>
      </c>
      <c r="T4468" s="5">
        <f t="shared" si="632"/>
        <v>2033.6750262421547</v>
      </c>
      <c r="U4468" s="5">
        <f>IF(O4468&gt;P4468,IF(V4467*($B$6/100)&gt;=O4468-P4468,(O4468-P4468), V4467*($B$6/100)), 0)</f>
        <v>0</v>
      </c>
      <c r="V4468" s="5">
        <f>V4467+(T4468*($B$5/100))-(U4468/($B$6/100))</f>
        <v>3341165.9096443122</v>
      </c>
      <c r="W4468" s="5">
        <f t="shared" si="633"/>
        <v>83529.147741107809</v>
      </c>
    </row>
    <row r="4469" spans="4:23" x14ac:dyDescent="0.25">
      <c r="D4469">
        <f t="shared" si="634"/>
        <v>4467</v>
      </c>
      <c r="E4469" s="3">
        <v>44017</v>
      </c>
      <c r="F4469" s="4">
        <v>0.125</v>
      </c>
      <c r="G4469">
        <v>60</v>
      </c>
      <c r="H4469">
        <v>0</v>
      </c>
      <c r="I4469" s="5">
        <f t="shared" si="629"/>
        <v>8</v>
      </c>
      <c r="J4469" s="22">
        <v>0</v>
      </c>
      <c r="K4469">
        <v>8.0630000000000006E-5</v>
      </c>
      <c r="L4469" s="5" cm="1">
        <f t="array" ref="L4469">_xlfn.IFS(I4469=0, 0, I4469&gt;34, 0, AND(I4469&gt;0, I4469&lt;35), VLOOKUP(I4469, $A$63:$C$96, 3))</f>
        <v>7160</v>
      </c>
      <c r="M4469" s="5">
        <f t="shared" si="628"/>
        <v>0</v>
      </c>
      <c r="N4469" s="5">
        <v>357.46484033901976</v>
      </c>
      <c r="O4469" s="5">
        <f t="shared" si="635"/>
        <v>2271.3471000000004</v>
      </c>
      <c r="P4469" s="5">
        <f t="shared" si="636"/>
        <v>2271.3471000000004</v>
      </c>
      <c r="Q4469" s="5">
        <f t="shared" si="630"/>
        <v>487.20077413479089</v>
      </c>
      <c r="R4469" s="5">
        <f>IF(O4469&gt;(P4469+U4469),O4469-P4469-U4469, 0)</f>
        <v>0</v>
      </c>
      <c r="S4469" s="5">
        <f t="shared" si="631"/>
        <v>183.59302280281682</v>
      </c>
      <c r="T4469" s="5">
        <f t="shared" si="632"/>
        <v>4705.0598771971827</v>
      </c>
      <c r="U4469" s="5">
        <f>IF(O4469&gt;P4469,IF(V4468*($B$6/100)&gt;=O4469-P4469,(O4469-P4469), V4468*($B$6/100)), 0)</f>
        <v>0</v>
      </c>
      <c r="V4469" s="5">
        <f>V4468+(T4469*($B$5/100))-(U4469/($B$6/100))</f>
        <v>3344459.4515583501</v>
      </c>
      <c r="W4469" s="5">
        <f t="shared" si="633"/>
        <v>83611.486288958753</v>
      </c>
    </row>
    <row r="4470" spans="4:23" x14ac:dyDescent="0.25">
      <c r="D4470">
        <f t="shared" si="634"/>
        <v>4468</v>
      </c>
      <c r="E4470" s="3">
        <v>44017</v>
      </c>
      <c r="F4470" s="4">
        <v>0.16666666666666666</v>
      </c>
      <c r="G4470">
        <v>60</v>
      </c>
      <c r="H4470">
        <v>0</v>
      </c>
      <c r="I4470" s="5">
        <f t="shared" si="629"/>
        <v>8</v>
      </c>
      <c r="J4470" s="22">
        <v>0</v>
      </c>
      <c r="K4470">
        <v>7.3680000000000013E-5</v>
      </c>
      <c r="L4470" s="5" cm="1">
        <f t="array" ref="L4470">_xlfn.IFS(I4470=0, 0, I4470&gt;34, 0, AND(I4470&gt;0, I4470&lt;35), VLOOKUP(I4470, $A$63:$C$96, 3))</f>
        <v>7160</v>
      </c>
      <c r="M4470" s="5">
        <f t="shared" si="628"/>
        <v>0</v>
      </c>
      <c r="N4470" s="5">
        <v>349.51877320439752</v>
      </c>
      <c r="O4470" s="5">
        <f t="shared" si="635"/>
        <v>2075.5656000000004</v>
      </c>
      <c r="P4470" s="5">
        <f t="shared" si="636"/>
        <v>2075.5656000000004</v>
      </c>
      <c r="Q4470" s="5">
        <f t="shared" si="630"/>
        <v>487.20077413479089</v>
      </c>
      <c r="R4470" s="5">
        <f>IF(O4470&gt;(P4470+U4470),O4470-P4470-U4470, 0)</f>
        <v>0</v>
      </c>
      <c r="S4470" s="5">
        <f t="shared" si="631"/>
        <v>179.51194315521889</v>
      </c>
      <c r="T4470" s="5">
        <f t="shared" si="632"/>
        <v>4904.9224568447808</v>
      </c>
      <c r="U4470" s="5">
        <f>IF(O4470&gt;P4470,IF(V4469*($B$6/100)&gt;=O4470-P4470,(O4470-P4470), V4469*($B$6/100)), 0)</f>
        <v>0</v>
      </c>
      <c r="V4470" s="5">
        <f>V4469+(T4470*($B$5/100))-(U4470/($B$6/100))</f>
        <v>3347892.8972781417</v>
      </c>
      <c r="W4470" s="5">
        <f t="shared" si="633"/>
        <v>83697.322431953537</v>
      </c>
    </row>
    <row r="4471" spans="4:23" x14ac:dyDescent="0.25">
      <c r="D4471">
        <f t="shared" si="634"/>
        <v>4469</v>
      </c>
      <c r="E4471" s="3">
        <v>44017</v>
      </c>
      <c r="F4471" s="4">
        <v>0.20833333333333334</v>
      </c>
      <c r="G4471">
        <v>60</v>
      </c>
      <c r="H4471">
        <v>0</v>
      </c>
      <c r="I4471" s="5">
        <f t="shared" si="629"/>
        <v>8</v>
      </c>
      <c r="J4471" s="22">
        <v>0</v>
      </c>
      <c r="K4471">
        <v>6.9789999999999994E-5</v>
      </c>
      <c r="L4471" s="5" cm="1">
        <f t="array" ref="L4471">_xlfn.IFS(I4471=0, 0, I4471&gt;34, 0, AND(I4471&gt;0, I4471&lt;35), VLOOKUP(I4471, $A$63:$C$96, 3))</f>
        <v>7160</v>
      </c>
      <c r="M4471" s="5">
        <f t="shared" si="628"/>
        <v>0</v>
      </c>
      <c r="N4471" s="5">
        <v>349.53849603176894</v>
      </c>
      <c r="O4471" s="5">
        <f t="shared" si="635"/>
        <v>1965.9842999999998</v>
      </c>
      <c r="P4471" s="5">
        <f t="shared" si="636"/>
        <v>1965.9842999999998</v>
      </c>
      <c r="Q4471" s="5">
        <f t="shared" si="630"/>
        <v>487.20077413479089</v>
      </c>
      <c r="R4471" s="5">
        <f>IF(O4471&gt;(P4471+U4471),O4471-P4471-U4471, 0)</f>
        <v>0</v>
      </c>
      <c r="S4471" s="5">
        <f t="shared" si="631"/>
        <v>179.52207274864105</v>
      </c>
      <c r="T4471" s="5">
        <f t="shared" si="632"/>
        <v>5014.4936272513587</v>
      </c>
      <c r="U4471" s="5">
        <f>IF(O4471&gt;P4471,IF(V4470*($B$6/100)&gt;=O4471-P4471,(O4471-P4471), V4470*($B$6/100)), 0)</f>
        <v>0</v>
      </c>
      <c r="V4471" s="5">
        <f>V4470+(T4471*($B$5/100))-(U4471/($B$6/100))</f>
        <v>3351403.0428172178</v>
      </c>
      <c r="W4471" s="5">
        <f t="shared" si="633"/>
        <v>83785.076070430441</v>
      </c>
    </row>
    <row r="4472" spans="4:23" x14ac:dyDescent="0.25">
      <c r="D4472">
        <f t="shared" si="634"/>
        <v>4470</v>
      </c>
      <c r="E4472" s="3">
        <v>44017</v>
      </c>
      <c r="F4472" s="4">
        <v>0.25</v>
      </c>
      <c r="G4472">
        <v>80</v>
      </c>
      <c r="H4472">
        <v>0</v>
      </c>
      <c r="I4472" s="5">
        <f t="shared" si="629"/>
        <v>11</v>
      </c>
      <c r="J4472" s="22">
        <v>9.8979031292220746E-6</v>
      </c>
      <c r="K4472">
        <v>6.8560000000000008E-5</v>
      </c>
      <c r="L4472" s="5" cm="1">
        <f t="array" ref="L4472">_xlfn.IFS(I4472=0, 0, I4472&gt;34, 0, AND(I4472&gt;0, I4472&lt;35), VLOOKUP(I4472, $A$63:$C$96, 3))</f>
        <v>14640</v>
      </c>
      <c r="M4472" s="5">
        <f t="shared" si="628"/>
        <v>47.015039863804859</v>
      </c>
      <c r="N4472" s="5">
        <v>354.54768422786702</v>
      </c>
      <c r="O4472" s="5">
        <f t="shared" si="635"/>
        <v>1931.3352000000002</v>
      </c>
      <c r="P4472" s="5">
        <f t="shared" si="636"/>
        <v>1931.3352000000002</v>
      </c>
      <c r="Q4472" s="5">
        <f t="shared" si="630"/>
        <v>487.20077413479089</v>
      </c>
      <c r="R4472" s="5">
        <f>IF(O4472&gt;(P4472+U4472),O4472-P4472-U4472, 0)</f>
        <v>0</v>
      </c>
      <c r="S4472" s="5">
        <f t="shared" si="631"/>
        <v>182.09477892538737</v>
      </c>
      <c r="T4472" s="5">
        <f t="shared" si="632"/>
        <v>12573.585060938418</v>
      </c>
      <c r="U4472" s="5">
        <f>IF(O4472&gt;P4472,IF(V4471*($B$6/100)&gt;=O4472-P4472,(O4472-P4472), V4471*($B$6/100)), 0)</f>
        <v>0</v>
      </c>
      <c r="V4472" s="5">
        <f>V4471+(T4472*($B$5/100))-(U4472/($B$6/100))</f>
        <v>3360204.5523598748</v>
      </c>
      <c r="W4472" s="5">
        <f t="shared" si="633"/>
        <v>84005.113808996874</v>
      </c>
    </row>
    <row r="4473" spans="4:23" x14ac:dyDescent="0.25">
      <c r="D4473">
        <f t="shared" si="634"/>
        <v>4471</v>
      </c>
      <c r="E4473" s="3">
        <v>44017</v>
      </c>
      <c r="F4473" s="4">
        <v>0.29166666666666669</v>
      </c>
      <c r="G4473">
        <v>60</v>
      </c>
      <c r="H4473">
        <v>0</v>
      </c>
      <c r="I4473" s="5">
        <f t="shared" si="629"/>
        <v>8</v>
      </c>
      <c r="J4473" s="22">
        <v>1.7321330476138631E-5</v>
      </c>
      <c r="K4473">
        <v>6.6790000000000003E-5</v>
      </c>
      <c r="L4473" s="5" cm="1">
        <f t="array" ref="L4473">_xlfn.IFS(I4473=0, 0, I4473&gt;34, 0, AND(I4473&gt;0, I4473&lt;35), VLOOKUP(I4473, $A$63:$C$96, 3))</f>
        <v>7160</v>
      </c>
      <c r="M4473" s="5">
        <f t="shared" si="628"/>
        <v>82.276319761658499</v>
      </c>
      <c r="N4473" s="5">
        <v>381.45905818042121</v>
      </c>
      <c r="O4473" s="5">
        <f t="shared" si="635"/>
        <v>1881.4743000000001</v>
      </c>
      <c r="P4473" s="5">
        <f t="shared" si="636"/>
        <v>1881.4743000000001</v>
      </c>
      <c r="Q4473" s="5">
        <f t="shared" si="630"/>
        <v>487.20077413479089</v>
      </c>
      <c r="R4473" s="5">
        <f>IF(O4473&gt;(P4473+U4473),O4473-P4473-U4473, 0)</f>
        <v>0</v>
      </c>
      <c r="S4473" s="5">
        <f t="shared" si="631"/>
        <v>195.91639138674333</v>
      </c>
      <c r="T4473" s="5">
        <f t="shared" si="632"/>
        <v>5164.8856283749155</v>
      </c>
      <c r="U4473" s="5">
        <f>IF(O4473&gt;P4473,IF(V4472*($B$6/100)&gt;=O4473-P4473,(O4473-P4473), V4472*($B$6/100)), 0)</f>
        <v>0</v>
      </c>
      <c r="V4473" s="5">
        <f>V4472+(T4473*($B$5/100))-(U4473/($B$6/100))</f>
        <v>3363819.9722997374</v>
      </c>
      <c r="W4473" s="5">
        <f t="shared" si="633"/>
        <v>84095.499307493432</v>
      </c>
    </row>
    <row r="4474" spans="4:23" x14ac:dyDescent="0.25">
      <c r="D4474">
        <f t="shared" si="634"/>
        <v>4472</v>
      </c>
      <c r="E4474" s="3">
        <v>44017</v>
      </c>
      <c r="F4474" s="4">
        <v>0.33333333333333331</v>
      </c>
      <c r="G4474">
        <v>60</v>
      </c>
      <c r="H4474">
        <v>0</v>
      </c>
      <c r="I4474" s="5">
        <f t="shared" si="629"/>
        <v>8</v>
      </c>
      <c r="J4474" s="22">
        <v>1.9795806258444149E-5</v>
      </c>
      <c r="K4474">
        <v>6.8229999999999989E-5</v>
      </c>
      <c r="L4474" s="5" cm="1">
        <f t="array" ref="L4474">_xlfn.IFS(I4474=0, 0, I4474&gt;34, 0, AND(I4474&gt;0, I4474&lt;35), VLOOKUP(I4474, $A$63:$C$96, 3))</f>
        <v>7160</v>
      </c>
      <c r="M4474" s="5">
        <f t="shared" si="628"/>
        <v>94.030079727609717</v>
      </c>
      <c r="N4474" s="5">
        <v>486.06402912330719</v>
      </c>
      <c r="O4474" s="5">
        <f t="shared" si="635"/>
        <v>1922.0390999999997</v>
      </c>
      <c r="P4474" s="5">
        <f t="shared" si="636"/>
        <v>1922.0390999999997</v>
      </c>
      <c r="Q4474" s="5">
        <f t="shared" si="630"/>
        <v>487.20077413479089</v>
      </c>
      <c r="R4474" s="5">
        <f>IF(O4474&gt;(P4474+U4474),O4474-P4474-U4474, 0)</f>
        <v>0</v>
      </c>
      <c r="S4474" s="5">
        <f t="shared" si="631"/>
        <v>249.64123547879859</v>
      </c>
      <c r="T4474" s="5">
        <f t="shared" si="632"/>
        <v>5082.3497442488106</v>
      </c>
      <c r="U4474" s="5">
        <f>IF(O4474&gt;P4474,IF(V4473*($B$6/100)&gt;=O4474-P4474,(O4474-P4474), V4473*($B$6/100)), 0)</f>
        <v>0</v>
      </c>
      <c r="V4474" s="5">
        <f>V4473+(T4474*($B$5/100))-(U4474/($B$6/100))</f>
        <v>3367377.6171207116</v>
      </c>
      <c r="W4474" s="5">
        <f t="shared" si="633"/>
        <v>84184.440428017784</v>
      </c>
    </row>
    <row r="4475" spans="4:23" x14ac:dyDescent="0.25">
      <c r="D4475">
        <f t="shared" si="634"/>
        <v>4473</v>
      </c>
      <c r="E4475" s="3">
        <v>44017</v>
      </c>
      <c r="F4475" s="4">
        <v>0.375</v>
      </c>
      <c r="G4475">
        <v>70</v>
      </c>
      <c r="H4475">
        <v>0</v>
      </c>
      <c r="I4475" s="5">
        <f t="shared" si="629"/>
        <v>10</v>
      </c>
      <c r="J4475" s="22">
        <v>6.9285321904554524E-5</v>
      </c>
      <c r="K4475">
        <v>8.167999999999999E-5</v>
      </c>
      <c r="L4475" s="5" cm="1">
        <f t="array" ref="L4475">_xlfn.IFS(I4475=0, 0, I4475&gt;34, 0, AND(I4475&gt;0, I4475&lt;35), VLOOKUP(I4475, $A$63:$C$96, 3))</f>
        <v>12480</v>
      </c>
      <c r="M4475" s="5">
        <f t="shared" si="628"/>
        <v>329.105279046634</v>
      </c>
      <c r="N4475" s="5">
        <v>649.5149561100344</v>
      </c>
      <c r="O4475" s="5">
        <f t="shared" si="635"/>
        <v>2300.9255999999996</v>
      </c>
      <c r="P4475" s="5">
        <f t="shared" si="636"/>
        <v>2300.9255999999996</v>
      </c>
      <c r="Q4475" s="5">
        <f t="shared" si="630"/>
        <v>487.20077413479089</v>
      </c>
      <c r="R4475" s="5">
        <f>IF(O4475&gt;(P4475+U4475),O4475-P4475-U4475, 0)</f>
        <v>0</v>
      </c>
      <c r="S4475" s="5">
        <f t="shared" si="631"/>
        <v>333.58921127679798</v>
      </c>
      <c r="T4475" s="5">
        <f t="shared" si="632"/>
        <v>10174.590467769838</v>
      </c>
      <c r="U4475" s="5">
        <f>IF(O4475&gt;P4475,IF(V4474*($B$6/100)&gt;=O4475-P4475,(O4475-P4475), V4474*($B$6/100)), 0)</f>
        <v>0</v>
      </c>
      <c r="V4475" s="5">
        <f>V4474+(T4475*($B$5/100))-(U4475/($B$6/100))</f>
        <v>3374499.8304481506</v>
      </c>
      <c r="W4475" s="5">
        <f t="shared" si="633"/>
        <v>84362.495761203769</v>
      </c>
    </row>
    <row r="4476" spans="4:23" x14ac:dyDescent="0.25">
      <c r="D4476">
        <f t="shared" si="634"/>
        <v>4474</v>
      </c>
      <c r="E4476" s="3">
        <v>44017</v>
      </c>
      <c r="F4476" s="4">
        <v>0.41666666666666669</v>
      </c>
      <c r="G4476">
        <v>70</v>
      </c>
      <c r="H4476">
        <v>0</v>
      </c>
      <c r="I4476" s="5">
        <f t="shared" si="629"/>
        <v>10</v>
      </c>
      <c r="J4476" s="22">
        <v>2.0290701414905254E-4</v>
      </c>
      <c r="K4476">
        <v>9.3289999999999996E-5</v>
      </c>
      <c r="L4476" s="5" cm="1">
        <f t="array" ref="L4476">_xlfn.IFS(I4476=0, 0, I4476&gt;34, 0, AND(I4476&gt;0, I4476&lt;35), VLOOKUP(I4476, $A$63:$C$96, 3))</f>
        <v>12480</v>
      </c>
      <c r="M4476" s="5">
        <f t="shared" si="628"/>
        <v>963.80831720799949</v>
      </c>
      <c r="N4476" s="5">
        <v>828.87565952494333</v>
      </c>
      <c r="O4476" s="5">
        <f t="shared" si="635"/>
        <v>2627.9793</v>
      </c>
      <c r="P4476" s="5">
        <f t="shared" si="636"/>
        <v>2627.9793</v>
      </c>
      <c r="Q4476" s="5">
        <f t="shared" si="630"/>
        <v>487.20077413479089</v>
      </c>
      <c r="R4476" s="5">
        <f>IF(O4476&gt;(P4476+U4476),O4476-P4476-U4476, 0)</f>
        <v>0</v>
      </c>
      <c r="S4476" s="5">
        <f t="shared" si="631"/>
        <v>425.70840733745786</v>
      </c>
      <c r="T4476" s="5">
        <f t="shared" si="632"/>
        <v>10390.120609870541</v>
      </c>
      <c r="U4476" s="5">
        <f>IF(O4476&gt;P4476,IF(V4475*($B$6/100)&gt;=O4476-P4476,(O4476-P4476), V4475*($B$6/100)), 0)</f>
        <v>0</v>
      </c>
      <c r="V4476" s="5">
        <f>V4475+(T4476*($B$5/100))-(U4476/($B$6/100))</f>
        <v>3381772.9148750599</v>
      </c>
      <c r="W4476" s="5">
        <f t="shared" si="633"/>
        <v>84544.322871876502</v>
      </c>
    </row>
    <row r="4477" spans="4:23" x14ac:dyDescent="0.25">
      <c r="D4477">
        <f t="shared" si="634"/>
        <v>4475</v>
      </c>
      <c r="E4477" s="3">
        <v>44017</v>
      </c>
      <c r="F4477" s="4">
        <v>0.45833333333333331</v>
      </c>
      <c r="G4477">
        <v>70</v>
      </c>
      <c r="H4477">
        <v>0</v>
      </c>
      <c r="I4477" s="5">
        <f t="shared" si="629"/>
        <v>10</v>
      </c>
      <c r="J4477" s="22">
        <v>2.2022834462519114E-4</v>
      </c>
      <c r="K4477">
        <v>9.1749999999999994E-5</v>
      </c>
      <c r="L4477" s="5" cm="1">
        <f t="array" ref="L4477">_xlfn.IFS(I4477=0, 0, I4477&gt;34, 0, AND(I4477&gt;0, I4477&lt;35), VLOOKUP(I4477, $A$63:$C$96, 3))</f>
        <v>12480</v>
      </c>
      <c r="M4477" s="5">
        <f t="shared" si="628"/>
        <v>1046.0846369696578</v>
      </c>
      <c r="N4477" s="5">
        <v>823.94091208574253</v>
      </c>
      <c r="O4477" s="5">
        <f t="shared" si="635"/>
        <v>2584.5974999999999</v>
      </c>
      <c r="P4477" s="5">
        <f t="shared" si="636"/>
        <v>2584.5974999999999</v>
      </c>
      <c r="Q4477" s="5">
        <f t="shared" si="630"/>
        <v>487.20077413479089</v>
      </c>
      <c r="R4477" s="5">
        <f>IF(O4477&gt;(P4477+U4477),O4477-P4477-U4477, 0)</f>
        <v>0</v>
      </c>
      <c r="S4477" s="5">
        <f t="shared" si="631"/>
        <v>423.17393374203493</v>
      </c>
      <c r="T4477" s="5">
        <f t="shared" si="632"/>
        <v>10518.313203227623</v>
      </c>
      <c r="U4477" s="5">
        <f>IF(O4477&gt;P4477,IF(V4476*($B$6/100)&gt;=O4477-P4477,(O4477-P4477), V4476*($B$6/100)), 0)</f>
        <v>0</v>
      </c>
      <c r="V4477" s="5">
        <f>V4476+(T4477*($B$5/100))-(U4477/($B$6/100))</f>
        <v>3389135.7341173193</v>
      </c>
      <c r="W4477" s="5">
        <f t="shared" si="633"/>
        <v>84728.393352932981</v>
      </c>
    </row>
    <row r="4478" spans="4:23" x14ac:dyDescent="0.25">
      <c r="D4478">
        <f t="shared" si="634"/>
        <v>4476</v>
      </c>
      <c r="E4478" s="3">
        <v>44017</v>
      </c>
      <c r="F4478" s="4">
        <v>0.5</v>
      </c>
      <c r="G4478">
        <v>70</v>
      </c>
      <c r="H4478">
        <v>2</v>
      </c>
      <c r="I4478" s="5">
        <f t="shared" si="629"/>
        <v>10</v>
      </c>
      <c r="J4478" s="22">
        <v>3.7364584312813331E-4</v>
      </c>
      <c r="K4478">
        <v>8.7280000000000005E-5</v>
      </c>
      <c r="L4478" s="5" cm="1">
        <f t="array" ref="L4478">_xlfn.IFS(I4478=0, 0, I4478&gt;34, 0, AND(I4478&gt;0, I4478&lt;35), VLOOKUP(I4478, $A$63:$C$96, 3))</f>
        <v>12480</v>
      </c>
      <c r="M4478" s="5">
        <f t="shared" si="628"/>
        <v>1774.8177548586332</v>
      </c>
      <c r="N4478" s="5">
        <v>771.18045632915164</v>
      </c>
      <c r="O4478" s="5">
        <f t="shared" si="635"/>
        <v>2458.6776</v>
      </c>
      <c r="P4478" s="5">
        <f t="shared" si="636"/>
        <v>2458.6776</v>
      </c>
      <c r="Q4478" s="5">
        <f t="shared" si="630"/>
        <v>487.20077413479089</v>
      </c>
      <c r="R4478" s="5">
        <f>IF(O4478&gt;(P4478+U4478),O4478-P4478-U4478, 0)</f>
        <v>0</v>
      </c>
      <c r="S4478" s="5">
        <f t="shared" si="631"/>
        <v>396.07629933519314</v>
      </c>
      <c r="T4478" s="5">
        <f t="shared" si="632"/>
        <v>11400.06385552344</v>
      </c>
      <c r="U4478" s="5">
        <f>IF(O4478&gt;P4478,IF(V4477*($B$6/100)&gt;=O4478-P4478,(O4478-P4478), V4477*($B$6/100)), 0)</f>
        <v>0</v>
      </c>
      <c r="V4478" s="5">
        <f>V4477+(T4478*($B$5/100))-(U4478/($B$6/100))</f>
        <v>3397115.7788161859</v>
      </c>
      <c r="W4478" s="5">
        <f t="shared" si="633"/>
        <v>84927.894470404644</v>
      </c>
    </row>
    <row r="4479" spans="4:23" x14ac:dyDescent="0.25">
      <c r="D4479">
        <f t="shared" si="634"/>
        <v>4477</v>
      </c>
      <c r="E4479" s="3">
        <v>44017</v>
      </c>
      <c r="F4479" s="4">
        <v>0.54166666666666663</v>
      </c>
      <c r="G4479">
        <v>70</v>
      </c>
      <c r="H4479">
        <v>4</v>
      </c>
      <c r="I4479" s="5">
        <f t="shared" si="629"/>
        <v>10</v>
      </c>
      <c r="J4479" s="22">
        <v>4.5035459237960439E-4</v>
      </c>
      <c r="K4479">
        <v>8.1389999999999992E-5</v>
      </c>
      <c r="L4479" s="5" cm="1">
        <f t="array" ref="L4479">_xlfn.IFS(I4479=0, 0, I4479&gt;34, 0, AND(I4479&gt;0, I4479&lt;35), VLOOKUP(I4479, $A$63:$C$96, 3))</f>
        <v>12480</v>
      </c>
      <c r="M4479" s="5">
        <f t="shared" si="628"/>
        <v>2139.1843138031209</v>
      </c>
      <c r="N4479" s="5">
        <v>757.27416704879488</v>
      </c>
      <c r="O4479" s="5">
        <f t="shared" si="635"/>
        <v>2292.7562999999996</v>
      </c>
      <c r="P4479" s="5">
        <f t="shared" si="636"/>
        <v>2292.7562999999996</v>
      </c>
      <c r="Q4479" s="5">
        <f t="shared" si="630"/>
        <v>487.20077413479089</v>
      </c>
      <c r="R4479" s="5">
        <f>IF(O4479&gt;(P4479+U4479),O4479-P4479-U4479, 0)</f>
        <v>0</v>
      </c>
      <c r="S4479" s="5">
        <f t="shared" si="631"/>
        <v>388.93406491983148</v>
      </c>
      <c r="T4479" s="5">
        <f t="shared" si="632"/>
        <v>11937.493948883292</v>
      </c>
      <c r="U4479" s="5">
        <f>IF(O4479&gt;P4479,IF(V4478*($B$6/100)&gt;=O4479-P4479,(O4479-P4479), V4478*($B$6/100)), 0)</f>
        <v>0</v>
      </c>
      <c r="V4479" s="5">
        <f>V4478+(T4479*($B$5/100))-(U4479/($B$6/100))</f>
        <v>3405472.0245804042</v>
      </c>
      <c r="W4479" s="5">
        <f t="shared" si="633"/>
        <v>85136.80061451011</v>
      </c>
    </row>
    <row r="4480" spans="4:23" x14ac:dyDescent="0.25">
      <c r="D4480">
        <f t="shared" si="634"/>
        <v>4478</v>
      </c>
      <c r="E4480" s="3">
        <v>44017</v>
      </c>
      <c r="F4480" s="4">
        <v>0.58333333333333337</v>
      </c>
      <c r="G4480">
        <v>90</v>
      </c>
      <c r="H4480">
        <v>8</v>
      </c>
      <c r="I4480" s="5">
        <f t="shared" si="629"/>
        <v>13</v>
      </c>
      <c r="J4480" s="22">
        <v>6.7058293700479556E-4</v>
      </c>
      <c r="K4480">
        <v>7.4039999999999989E-5</v>
      </c>
      <c r="L4480" s="5" cm="1">
        <f t="array" ref="L4480">_xlfn.IFS(I4480=0, 0, I4480&gt;34, 0, AND(I4480&gt;0, I4480&lt;35), VLOOKUP(I4480, $A$63:$C$96, 3))</f>
        <v>16600</v>
      </c>
      <c r="M4480" s="5">
        <f t="shared" si="628"/>
        <v>3185.2689507727791</v>
      </c>
      <c r="N4480" s="5">
        <v>677.58020250932952</v>
      </c>
      <c r="O4480" s="5">
        <f t="shared" si="635"/>
        <v>2085.7067999999995</v>
      </c>
      <c r="P4480" s="5">
        <f t="shared" si="636"/>
        <v>2085.7067999999995</v>
      </c>
      <c r="Q4480" s="5">
        <f t="shared" si="630"/>
        <v>487.20077413479089</v>
      </c>
      <c r="R4480" s="5">
        <f>IF(O4480&gt;(P4480+U4480),O4480-P4480-U4480, 0)</f>
        <v>0</v>
      </c>
      <c r="S4480" s="5">
        <f t="shared" si="631"/>
        <v>348.00344965969953</v>
      </c>
      <c r="T4480" s="5">
        <f t="shared" si="632"/>
        <v>17351.558701113077</v>
      </c>
      <c r="U4480" s="5">
        <f>IF(O4480&gt;P4480,IF(V4479*($B$6/100)&gt;=O4480-P4480,(O4480-P4480), V4479*($B$6/100)), 0)</f>
        <v>0</v>
      </c>
      <c r="V4480" s="5">
        <f>V4479+(T4480*($B$5/100))-(U4480/($B$6/100))</f>
        <v>3417618.1156711834</v>
      </c>
      <c r="W4480" s="5">
        <f t="shared" si="633"/>
        <v>85440.452891779583</v>
      </c>
    </row>
    <row r="4481" spans="4:23" x14ac:dyDescent="0.25">
      <c r="D4481">
        <f t="shared" si="634"/>
        <v>4479</v>
      </c>
      <c r="E4481" s="3">
        <v>44017</v>
      </c>
      <c r="F4481" s="4">
        <v>0.625</v>
      </c>
      <c r="G4481">
        <v>80</v>
      </c>
      <c r="H4481">
        <v>9</v>
      </c>
      <c r="I4481" s="5">
        <f t="shared" si="629"/>
        <v>11</v>
      </c>
      <c r="J4481" s="22">
        <v>6.2604237292329624E-4</v>
      </c>
      <c r="K4481">
        <v>6.7739999999999999E-5</v>
      </c>
      <c r="L4481" s="5" cm="1">
        <f t="array" ref="L4481">_xlfn.IFS(I4481=0, 0, I4481&gt;34, 0, AND(I4481&gt;0, I4481&lt;35), VLOOKUP(I4481, $A$63:$C$96, 3))</f>
        <v>14640</v>
      </c>
      <c r="M4481" s="5">
        <f t="shared" si="628"/>
        <v>2973.701271385657</v>
      </c>
      <c r="N4481" s="5">
        <v>571.98966301346968</v>
      </c>
      <c r="O4481" s="5">
        <f t="shared" si="635"/>
        <v>1908.2357999999999</v>
      </c>
      <c r="P4481" s="5">
        <f t="shared" si="636"/>
        <v>1908.2357999999999</v>
      </c>
      <c r="Q4481" s="5">
        <f t="shared" si="630"/>
        <v>487.20077413479089</v>
      </c>
      <c r="R4481" s="5">
        <f>IF(O4481&gt;(P4481+U4481),O4481-P4481-U4481, 0)</f>
        <v>0</v>
      </c>
      <c r="S4481" s="5">
        <f t="shared" si="631"/>
        <v>293.77242009315609</v>
      </c>
      <c r="T4481" s="5">
        <f t="shared" si="632"/>
        <v>15411.693051292501</v>
      </c>
      <c r="U4481" s="5">
        <f>IF(O4481&gt;P4481,IF(V4480*($B$6/100)&gt;=O4481-P4481,(O4481-P4481), V4480*($B$6/100)), 0)</f>
        <v>0</v>
      </c>
      <c r="V4481" s="5">
        <f>V4480+(T4481*($B$5/100))-(U4481/($B$6/100))</f>
        <v>3428406.3008070881</v>
      </c>
      <c r="W4481" s="5">
        <f t="shared" si="633"/>
        <v>85710.157520177207</v>
      </c>
    </row>
    <row r="4482" spans="4:23" x14ac:dyDescent="0.25">
      <c r="D4482">
        <f t="shared" si="634"/>
        <v>4480</v>
      </c>
      <c r="E4482" s="3">
        <v>44017</v>
      </c>
      <c r="F4482" s="4">
        <v>0.66666666666666663</v>
      </c>
      <c r="G4482">
        <v>80</v>
      </c>
      <c r="H4482">
        <v>9</v>
      </c>
      <c r="I4482" s="5">
        <f t="shared" si="629"/>
        <v>11</v>
      </c>
      <c r="J4482" s="22">
        <v>5.6418047836565824E-4</v>
      </c>
      <c r="K4482">
        <v>6.7529999999999999E-5</v>
      </c>
      <c r="L4482" s="5" cm="1">
        <f t="array" ref="L4482">_xlfn.IFS(I4482=0, 0, I4482&gt;34, 0, AND(I4482&gt;0, I4482&lt;35), VLOOKUP(I4482, $A$63:$C$96, 3))</f>
        <v>14640</v>
      </c>
      <c r="M4482" s="5">
        <f t="shared" si="628"/>
        <v>2679.8572722368767</v>
      </c>
      <c r="N4482" s="5">
        <v>505.25281264750959</v>
      </c>
      <c r="O4482" s="5">
        <f t="shared" si="635"/>
        <v>1902.3201000000001</v>
      </c>
      <c r="P4482" s="5">
        <f t="shared" si="636"/>
        <v>1902.3201000000001</v>
      </c>
      <c r="Q4482" s="5">
        <f t="shared" si="630"/>
        <v>487.20077413479089</v>
      </c>
      <c r="R4482" s="5">
        <f>IF(O4482&gt;(P4482+U4482),O4482-P4482-U4482, 0)</f>
        <v>0</v>
      </c>
      <c r="S4482" s="5">
        <f t="shared" si="631"/>
        <v>259.4965453542427</v>
      </c>
      <c r="T4482" s="5">
        <f t="shared" si="632"/>
        <v>15158.040626882634</v>
      </c>
      <c r="U4482" s="5">
        <f>IF(O4482&gt;P4482,IF(V4481*($B$6/100)&gt;=O4482-P4482,(O4482-P4482), V4481*($B$6/100)), 0)</f>
        <v>0</v>
      </c>
      <c r="V4482" s="5">
        <f>V4481+(T4482*($B$5/100))-(U4482/($B$6/100))</f>
        <v>3439016.929245906</v>
      </c>
      <c r="W4482" s="5">
        <f t="shared" si="633"/>
        <v>85975.423231147652</v>
      </c>
    </row>
    <row r="4483" spans="4:23" x14ac:dyDescent="0.25">
      <c r="D4483">
        <f t="shared" si="634"/>
        <v>4481</v>
      </c>
      <c r="E4483" s="3">
        <v>44017</v>
      </c>
      <c r="F4483" s="4">
        <v>0.70833333333333337</v>
      </c>
      <c r="G4483">
        <v>90</v>
      </c>
      <c r="H4483">
        <v>9</v>
      </c>
      <c r="I4483" s="5">
        <f t="shared" si="629"/>
        <v>13</v>
      </c>
      <c r="J4483" s="22">
        <v>4.7757382598496507E-4</v>
      </c>
      <c r="K4483">
        <v>7.942999999999999E-5</v>
      </c>
      <c r="L4483" s="5" cm="1">
        <f t="array" ref="L4483">_xlfn.IFS(I4483=0, 0, I4483&gt;34, 0, AND(I4483&gt;0, I4483&lt;35), VLOOKUP(I4483, $A$63:$C$96, 3))</f>
        <v>16600</v>
      </c>
      <c r="M4483" s="5">
        <f t="shared" ref="M4483:M4546" si="637">$B$11*$B$4*J4483*1000</f>
        <v>2268.4756734285838</v>
      </c>
      <c r="N4483" s="5">
        <v>514.25079385975448</v>
      </c>
      <c r="O4483" s="5">
        <f t="shared" si="635"/>
        <v>2237.5430999999999</v>
      </c>
      <c r="P4483" s="5">
        <f t="shared" si="636"/>
        <v>2237.5430999999999</v>
      </c>
      <c r="Q4483" s="5">
        <f t="shared" si="630"/>
        <v>487.20077413479089</v>
      </c>
      <c r="R4483" s="5">
        <f>IF(O4483&gt;(P4483+U4483),O4483-P4483-U4483, 0)</f>
        <v>0</v>
      </c>
      <c r="S4483" s="5">
        <f t="shared" si="631"/>
        <v>264.11788536718569</v>
      </c>
      <c r="T4483" s="5">
        <f t="shared" si="632"/>
        <v>16366.814688061399</v>
      </c>
      <c r="U4483" s="5">
        <f>IF(O4483&gt;P4483,IF(V4482*($B$6/100)&gt;=O4483-P4483,(O4483-P4483), V4482*($B$6/100)), 0)</f>
        <v>0</v>
      </c>
      <c r="V4483" s="5">
        <f>V4482+(T4483*($B$5/100))-(U4483/($B$6/100))</f>
        <v>3450473.6995275491</v>
      </c>
      <c r="W4483" s="5">
        <f t="shared" si="633"/>
        <v>86261.842488188733</v>
      </c>
    </row>
    <row r="4484" spans="4:23" x14ac:dyDescent="0.25">
      <c r="D4484">
        <f t="shared" si="634"/>
        <v>4482</v>
      </c>
      <c r="E4484" s="3">
        <v>44017</v>
      </c>
      <c r="F4484" s="4">
        <v>0.75</v>
      </c>
      <c r="G4484">
        <v>80</v>
      </c>
      <c r="H4484">
        <v>10</v>
      </c>
      <c r="I4484" s="5">
        <f t="shared" ref="I4484:I4547" si="638">ROUND((G4484/10)*((LN(99/0.03)/(LN(10/0.03)))),0)</f>
        <v>11</v>
      </c>
      <c r="J4484" s="22">
        <v>3.8849269782196644E-4</v>
      </c>
      <c r="K4484">
        <v>1.1256000000000001E-4</v>
      </c>
      <c r="L4484" s="5" cm="1">
        <f t="array" ref="L4484">_xlfn.IFS(I4484=0, 0, I4484&gt;34, 0, AND(I4484&gt;0, I4484&lt;35), VLOOKUP(I4484, $A$63:$C$96, 3))</f>
        <v>14640</v>
      </c>
      <c r="M4484" s="5">
        <f t="shared" si="637"/>
        <v>1845.3403146543405</v>
      </c>
      <c r="N4484" s="5">
        <v>622.91641528963953</v>
      </c>
      <c r="O4484" s="5">
        <f t="shared" si="635"/>
        <v>3170.8152000000005</v>
      </c>
      <c r="P4484" s="5">
        <f t="shared" si="636"/>
        <v>3170.8152000000005</v>
      </c>
      <c r="Q4484" s="5">
        <f t="shared" ref="Q4484:Q4547" si="639">IF((L4484+M4484-P4484)&lt;($B$8/100)*$B$3,L4484+M4484-P4484,($B$8/100)*$B$3)</f>
        <v>487.20077413479089</v>
      </c>
      <c r="R4484" s="5">
        <f>IF(O4484&gt;(P4484+U4484),O4484-P4484-U4484, 0)</f>
        <v>0</v>
      </c>
      <c r="S4484" s="5">
        <f t="shared" ref="S4484:S4547" si="640">IF((IF((L4484+M4484)&gt;O4484,L4484+M4484-P4484-Q4484,0))&lt;((N4484*3.595182*($B$7/100))/($B$5/100)),L4484+M4484-P4484-Q4484, N4484*3.595182*($B$7/100)/($B$5/100))</f>
        <v>319.92826910769105</v>
      </c>
      <c r="T4484" s="5">
        <f t="shared" ref="T4484:T4547" si="641">((L4484+M4484)-P4484-S4484)</f>
        <v>12994.59684554665</v>
      </c>
      <c r="U4484" s="5">
        <f>IF(O4484&gt;P4484,IF(V4483*($B$6/100)&gt;=O4484-P4484,(O4484-P4484), V4483*($B$6/100)), 0)</f>
        <v>0</v>
      </c>
      <c r="V4484" s="5">
        <f>V4483+(T4484*($B$5/100))-(U4484/($B$6/100))</f>
        <v>3459569.9173194319</v>
      </c>
      <c r="W4484" s="5">
        <f t="shared" ref="W4484:W4547" si="642">V4484/40</f>
        <v>86489.247932985803</v>
      </c>
    </row>
    <row r="4485" spans="4:23" x14ac:dyDescent="0.25">
      <c r="D4485">
        <f t="shared" ref="D4485:D4548" si="643">D4484+1</f>
        <v>4483</v>
      </c>
      <c r="E4485" s="3">
        <v>44017</v>
      </c>
      <c r="F4485" s="4">
        <v>0.79166666666666663</v>
      </c>
      <c r="G4485">
        <v>60</v>
      </c>
      <c r="H4485">
        <v>7</v>
      </c>
      <c r="I4485" s="5">
        <f t="shared" si="638"/>
        <v>8</v>
      </c>
      <c r="J4485" s="22">
        <v>2.1033044149596907E-4</v>
      </c>
      <c r="K4485">
        <v>1.3094999999999998E-4</v>
      </c>
      <c r="L4485" s="5" cm="1">
        <f t="array" ref="L4485">_xlfn.IFS(I4485=0, 0, I4485&gt;34, 0, AND(I4485&gt;0, I4485&lt;35), VLOOKUP(I4485, $A$63:$C$96, 3))</f>
        <v>7160</v>
      </c>
      <c r="M4485" s="5">
        <f t="shared" si="637"/>
        <v>999.06959710585306</v>
      </c>
      <c r="N4485" s="5">
        <v>692.70258211924306</v>
      </c>
      <c r="O4485" s="5">
        <f t="shared" ref="O4485:O4548" si="644">$B$2*K4485*1000</f>
        <v>3688.8614999999995</v>
      </c>
      <c r="P4485" s="5">
        <f t="shared" ref="P4485:P4548" si="645">IF(O4485&gt;=(L4485+M4485),L4485+M4485,O4485)</f>
        <v>3688.8614999999995</v>
      </c>
      <c r="Q4485" s="5">
        <f t="shared" si="639"/>
        <v>487.20077413479089</v>
      </c>
      <c r="R4485" s="5">
        <f>IF(O4485&gt;(P4485+U4485),O4485-P4485-U4485, 0)</f>
        <v>0</v>
      </c>
      <c r="S4485" s="5">
        <f t="shared" si="640"/>
        <v>355.77026494123209</v>
      </c>
      <c r="T4485" s="5">
        <f t="shared" si="641"/>
        <v>4114.4378321646209</v>
      </c>
      <c r="U4485" s="5">
        <f>IF(O4485&gt;P4485,IF(V4484*($B$6/100)&gt;=O4485-P4485,(O4485-P4485), V4484*($B$6/100)), 0)</f>
        <v>0</v>
      </c>
      <c r="V4485" s="5">
        <f>V4484+(T4485*($B$5/100))-(U4485/($B$6/100))</f>
        <v>3462450.023801947</v>
      </c>
      <c r="W4485" s="5">
        <f t="shared" si="642"/>
        <v>86561.250595048681</v>
      </c>
    </row>
    <row r="4486" spans="4:23" x14ac:dyDescent="0.25">
      <c r="D4486">
        <f t="shared" si="643"/>
        <v>4484</v>
      </c>
      <c r="E4486" s="3">
        <v>44017</v>
      </c>
      <c r="F4486" s="4">
        <v>0.83333333333333337</v>
      </c>
      <c r="G4486">
        <v>60</v>
      </c>
      <c r="H4486">
        <v>3</v>
      </c>
      <c r="I4486" s="5">
        <f t="shared" si="638"/>
        <v>8</v>
      </c>
      <c r="J4486" s="22">
        <v>5.4438467210721408E-5</v>
      </c>
      <c r="K4486">
        <v>1.3633000000000002E-4</v>
      </c>
      <c r="L4486" s="5" cm="1">
        <f t="array" ref="L4486">_xlfn.IFS(I4486=0, 0, I4486&gt;34, 0, AND(I4486&gt;0, I4486&lt;35), VLOOKUP(I4486, $A$63:$C$96, 3))</f>
        <v>7160</v>
      </c>
      <c r="M4486" s="5">
        <f t="shared" si="637"/>
        <v>258.58271925092669</v>
      </c>
      <c r="N4486" s="5">
        <v>655.86187090546514</v>
      </c>
      <c r="O4486" s="5">
        <f t="shared" si="644"/>
        <v>3840.4161000000004</v>
      </c>
      <c r="P4486" s="5">
        <f t="shared" si="645"/>
        <v>3840.4161000000004</v>
      </c>
      <c r="Q4486" s="5">
        <f t="shared" si="639"/>
        <v>487.20077413479089</v>
      </c>
      <c r="R4486" s="5">
        <f>IF(O4486&gt;(P4486+U4486),O4486-P4486-U4486, 0)</f>
        <v>0</v>
      </c>
      <c r="S4486" s="5">
        <f t="shared" si="640"/>
        <v>336.8489703950932</v>
      </c>
      <c r="T4486" s="5">
        <f t="shared" si="641"/>
        <v>3241.3176488558333</v>
      </c>
      <c r="U4486" s="5">
        <f>IF(O4486&gt;P4486,IF(V4485*($B$6/100)&gt;=O4486-P4486,(O4486-P4486), V4485*($B$6/100)), 0)</f>
        <v>0</v>
      </c>
      <c r="V4486" s="5">
        <f>V4485+(T4486*($B$5/100))-(U4486/($B$6/100))</f>
        <v>3464718.946156146</v>
      </c>
      <c r="W4486" s="5">
        <f t="shared" si="642"/>
        <v>86617.973653903653</v>
      </c>
    </row>
    <row r="4487" spans="4:23" x14ac:dyDescent="0.25">
      <c r="D4487">
        <f t="shared" si="643"/>
        <v>4485</v>
      </c>
      <c r="E4487" s="3">
        <v>44017</v>
      </c>
      <c r="F4487" s="4">
        <v>0.875</v>
      </c>
      <c r="G4487">
        <v>50</v>
      </c>
      <c r="H4487">
        <v>2</v>
      </c>
      <c r="I4487" s="5">
        <f t="shared" si="638"/>
        <v>7</v>
      </c>
      <c r="J4487" s="22">
        <v>1.4846854693833111E-5</v>
      </c>
      <c r="K4487">
        <v>1.485E-4</v>
      </c>
      <c r="L4487" s="5" cm="1">
        <f t="array" ref="L4487">_xlfn.IFS(I4487=0, 0, I4487&gt;34, 0, AND(I4487&gt;0, I4487&lt;35), VLOOKUP(I4487, $A$63:$C$96, 3))</f>
        <v>4800</v>
      </c>
      <c r="M4487" s="5">
        <f t="shared" si="637"/>
        <v>70.522559795707281</v>
      </c>
      <c r="N4487" s="5">
        <v>590.09296658897892</v>
      </c>
      <c r="O4487" s="5">
        <f t="shared" si="644"/>
        <v>4183.2449999999999</v>
      </c>
      <c r="P4487" s="5">
        <f t="shared" si="645"/>
        <v>4183.2449999999999</v>
      </c>
      <c r="Q4487" s="5">
        <f t="shared" si="639"/>
        <v>487.20077413479089</v>
      </c>
      <c r="R4487" s="5">
        <f>IF(O4487&gt;(P4487+U4487),O4487-P4487-U4487, 0)</f>
        <v>0</v>
      </c>
      <c r="S4487" s="5">
        <f t="shared" si="640"/>
        <v>200.07678566091613</v>
      </c>
      <c r="T4487" s="5">
        <f t="shared" si="641"/>
        <v>487.20077413479089</v>
      </c>
      <c r="U4487" s="5">
        <f>IF(O4487&gt;P4487,IF(V4486*($B$6/100)&gt;=O4487-P4487,(O4487-P4487), V4486*($B$6/100)), 0)</f>
        <v>0</v>
      </c>
      <c r="V4487" s="5">
        <f>V4486+(T4487*($B$5/100))-(U4487/($B$6/100))</f>
        <v>3465059.9866980403</v>
      </c>
      <c r="W4487" s="5">
        <f t="shared" si="642"/>
        <v>86626.499667451004</v>
      </c>
    </row>
    <row r="4488" spans="4:23" x14ac:dyDescent="0.25">
      <c r="D4488">
        <f t="shared" si="643"/>
        <v>4486</v>
      </c>
      <c r="E4488" s="3">
        <v>44017</v>
      </c>
      <c r="F4488" s="4">
        <v>0.91666666666666663</v>
      </c>
      <c r="G4488">
        <v>50</v>
      </c>
      <c r="H4488">
        <v>0</v>
      </c>
      <c r="I4488" s="5">
        <f t="shared" si="638"/>
        <v>7</v>
      </c>
      <c r="J4488" s="22">
        <v>0</v>
      </c>
      <c r="K4488">
        <v>1.5067999999999999E-4</v>
      </c>
      <c r="L4488" s="5" cm="1">
        <f t="array" ref="L4488">_xlfn.IFS(I4488=0, 0, I4488&gt;34, 0, AND(I4488&gt;0, I4488&lt;35), VLOOKUP(I4488, $A$63:$C$96, 3))</f>
        <v>4800</v>
      </c>
      <c r="M4488" s="5">
        <f t="shared" si="637"/>
        <v>0</v>
      </c>
      <c r="N4488" s="5">
        <v>538.27565171998822</v>
      </c>
      <c r="O4488" s="5">
        <f t="shared" si="644"/>
        <v>4244.6556</v>
      </c>
      <c r="P4488" s="5">
        <f t="shared" si="645"/>
        <v>4244.6556</v>
      </c>
      <c r="Q4488" s="5">
        <f t="shared" si="639"/>
        <v>487.20077413479089</v>
      </c>
      <c r="R4488" s="5">
        <f>IF(O4488&gt;(P4488+U4488),O4488-P4488-U4488, 0)</f>
        <v>0</v>
      </c>
      <c r="S4488" s="5">
        <f t="shared" si="640"/>
        <v>68.14362586520906</v>
      </c>
      <c r="T4488" s="5">
        <f t="shared" si="641"/>
        <v>487.20077413479089</v>
      </c>
      <c r="U4488" s="5">
        <f>IF(O4488&gt;P4488,IF(V4487*($B$6/100)&gt;=O4488-P4488,(O4488-P4488), V4487*($B$6/100)), 0)</f>
        <v>0</v>
      </c>
      <c r="V4488" s="5">
        <f>V4487+(T4488*($B$5/100))-(U4488/($B$6/100))</f>
        <v>3465401.0272399345</v>
      </c>
      <c r="W4488" s="5">
        <f t="shared" si="642"/>
        <v>86635.025680998369</v>
      </c>
    </row>
    <row r="4489" spans="4:23" x14ac:dyDescent="0.25">
      <c r="D4489">
        <f t="shared" si="643"/>
        <v>4487</v>
      </c>
      <c r="E4489" s="3">
        <v>44017</v>
      </c>
      <c r="F4489" s="4">
        <v>0.95833333333333337</v>
      </c>
      <c r="G4489">
        <v>50</v>
      </c>
      <c r="H4489">
        <v>0</v>
      </c>
      <c r="I4489" s="5">
        <f t="shared" si="638"/>
        <v>7</v>
      </c>
      <c r="J4489" s="22">
        <v>0</v>
      </c>
      <c r="K4489">
        <v>1.5339999999999999E-4</v>
      </c>
      <c r="L4489" s="5" cm="1">
        <f t="array" ref="L4489">_xlfn.IFS(I4489=0, 0, I4489&gt;34, 0, AND(I4489&gt;0, I4489&lt;35), VLOOKUP(I4489, $A$63:$C$96, 3))</f>
        <v>4800</v>
      </c>
      <c r="M4489" s="5">
        <f t="shared" si="637"/>
        <v>0</v>
      </c>
      <c r="N4489" s="5">
        <v>509.38261377085212</v>
      </c>
      <c r="O4489" s="5">
        <f t="shared" si="644"/>
        <v>4321.2779999999993</v>
      </c>
      <c r="P4489" s="5">
        <f t="shared" si="645"/>
        <v>4321.2779999999993</v>
      </c>
      <c r="Q4489" s="5">
        <f t="shared" si="639"/>
        <v>478.72200000000066</v>
      </c>
      <c r="R4489" s="5">
        <f>IF(O4489&gt;(P4489+U4489),O4489-P4489-U4489, 0)</f>
        <v>0</v>
      </c>
      <c r="S4489" s="5">
        <f t="shared" si="640"/>
        <v>0</v>
      </c>
      <c r="T4489" s="5">
        <f t="shared" si="641"/>
        <v>478.72200000000066</v>
      </c>
      <c r="U4489" s="5">
        <f>IF(O4489&gt;P4489,IF(V4488*($B$6/100)&gt;=O4489-P4489,(O4489-P4489), V4488*($B$6/100)), 0)</f>
        <v>0</v>
      </c>
      <c r="V4489" s="5">
        <f>V4488+(T4489*($B$5/100))-(U4489/($B$6/100))</f>
        <v>3465736.1326399343</v>
      </c>
      <c r="W4489" s="5">
        <f t="shared" si="642"/>
        <v>86643.403315998352</v>
      </c>
    </row>
    <row r="4490" spans="4:23" x14ac:dyDescent="0.25">
      <c r="D4490">
        <f t="shared" si="643"/>
        <v>4488</v>
      </c>
      <c r="E4490" s="3">
        <v>44018</v>
      </c>
      <c r="F4490" s="4">
        <v>0</v>
      </c>
      <c r="G4490">
        <v>70</v>
      </c>
      <c r="H4490">
        <v>0</v>
      </c>
      <c r="I4490" s="5">
        <f t="shared" si="638"/>
        <v>10</v>
      </c>
      <c r="J4490" s="22">
        <v>0</v>
      </c>
      <c r="K4490">
        <v>1.3336000000000001E-4</v>
      </c>
      <c r="L4490" s="5" cm="1">
        <f t="array" ref="L4490">_xlfn.IFS(I4490=0, 0, I4490&gt;34, 0, AND(I4490&gt;0, I4490&lt;35), VLOOKUP(I4490, $A$63:$C$96, 3))</f>
        <v>12480</v>
      </c>
      <c r="M4490" s="5">
        <f t="shared" si="637"/>
        <v>0</v>
      </c>
      <c r="N4490" s="5">
        <v>450.59475639175241</v>
      </c>
      <c r="O4490" s="5">
        <f t="shared" si="644"/>
        <v>3756.7512000000006</v>
      </c>
      <c r="P4490" s="5">
        <f t="shared" si="645"/>
        <v>3756.7512000000006</v>
      </c>
      <c r="Q4490" s="5">
        <f t="shared" si="639"/>
        <v>487.20077413479089</v>
      </c>
      <c r="R4490" s="5">
        <f>IF(O4490&gt;(P4490+U4490),O4490-P4490-U4490, 0)</f>
        <v>0</v>
      </c>
      <c r="S4490" s="5">
        <f t="shared" si="640"/>
        <v>231.42430821057334</v>
      </c>
      <c r="T4490" s="5">
        <f t="shared" si="641"/>
        <v>8491.8244917894262</v>
      </c>
      <c r="U4490" s="5">
        <f>IF(O4490&gt;P4490,IF(V4489*($B$6/100)&gt;=O4490-P4490,(O4490-P4490), V4489*($B$6/100)), 0)</f>
        <v>0</v>
      </c>
      <c r="V4490" s="5">
        <f>V4489+(T4490*($B$5/100))-(U4490/($B$6/100))</f>
        <v>3471680.4097841871</v>
      </c>
      <c r="W4490" s="5">
        <f t="shared" si="642"/>
        <v>86792.01024460468</v>
      </c>
    </row>
    <row r="4491" spans="4:23" x14ac:dyDescent="0.25">
      <c r="D4491">
        <f t="shared" si="643"/>
        <v>4489</v>
      </c>
      <c r="E4491" s="3">
        <v>44018</v>
      </c>
      <c r="F4491" s="4">
        <v>4.1666666666666664E-2</v>
      </c>
      <c r="G4491">
        <v>80</v>
      </c>
      <c r="H4491">
        <v>0</v>
      </c>
      <c r="I4491" s="5">
        <f t="shared" si="638"/>
        <v>11</v>
      </c>
      <c r="J4491" s="22">
        <v>0</v>
      </c>
      <c r="K4491">
        <v>1.0226999999999999E-4</v>
      </c>
      <c r="L4491" s="5" cm="1">
        <f t="array" ref="L4491">_xlfn.IFS(I4491=0, 0, I4491&gt;34, 0, AND(I4491&gt;0, I4491&lt;35), VLOOKUP(I4491, $A$63:$C$96, 3))</f>
        <v>14640</v>
      </c>
      <c r="M4491" s="5">
        <f t="shared" si="637"/>
        <v>0</v>
      </c>
      <c r="N4491" s="5">
        <v>387.80155050245935</v>
      </c>
      <c r="O4491" s="5">
        <f t="shared" si="644"/>
        <v>2880.9459000000002</v>
      </c>
      <c r="P4491" s="5">
        <f t="shared" si="645"/>
        <v>2880.9459000000002</v>
      </c>
      <c r="Q4491" s="5">
        <f t="shared" si="639"/>
        <v>487.20077413479089</v>
      </c>
      <c r="R4491" s="5">
        <f>IF(O4491&gt;(P4491+U4491),O4491-P4491-U4491, 0)</f>
        <v>0</v>
      </c>
      <c r="S4491" s="5">
        <f t="shared" si="640"/>
        <v>199.17387913407617</v>
      </c>
      <c r="T4491" s="5">
        <f t="shared" si="641"/>
        <v>11559.880220865924</v>
      </c>
      <c r="U4491" s="5">
        <f>IF(O4491&gt;P4491,IF(V4490*($B$6/100)&gt;=O4491-P4491,(O4491-P4491), V4490*($B$6/100)), 0)</f>
        <v>0</v>
      </c>
      <c r="V4491" s="5">
        <f>V4490+(T4491*($B$5/100))-(U4491/($B$6/100))</f>
        <v>3479772.3259387934</v>
      </c>
      <c r="W4491" s="5">
        <f t="shared" si="642"/>
        <v>86994.308148469834</v>
      </c>
    </row>
    <row r="4492" spans="4:23" x14ac:dyDescent="0.25">
      <c r="D4492">
        <f t="shared" si="643"/>
        <v>4490</v>
      </c>
      <c r="E4492" s="3">
        <v>44018</v>
      </c>
      <c r="F4492" s="4">
        <v>8.3333333333333329E-2</v>
      </c>
      <c r="G4492">
        <v>40</v>
      </c>
      <c r="H4492">
        <v>0</v>
      </c>
      <c r="I4492" s="5">
        <f t="shared" si="638"/>
        <v>6</v>
      </c>
      <c r="J4492" s="22">
        <v>0</v>
      </c>
      <c r="K4492">
        <v>8.2369999999999999E-5</v>
      </c>
      <c r="L4492" s="5" cm="1">
        <f t="array" ref="L4492">_xlfn.IFS(I4492=0, 0, I4492&gt;34, 0, AND(I4492&gt;0, I4492&lt;35), VLOOKUP(I4492, $A$63:$C$96, 3))</f>
        <v>2980</v>
      </c>
      <c r="M4492" s="5">
        <f t="shared" si="637"/>
        <v>0</v>
      </c>
      <c r="N4492" s="5">
        <v>355.91017106235944</v>
      </c>
      <c r="O4492" s="5">
        <f t="shared" si="644"/>
        <v>2320.3629000000001</v>
      </c>
      <c r="P4492" s="5">
        <f t="shared" si="645"/>
        <v>2320.3629000000001</v>
      </c>
      <c r="Q4492" s="5">
        <f t="shared" si="639"/>
        <v>487.20077413479089</v>
      </c>
      <c r="R4492" s="5">
        <f>IF(O4492&gt;(P4492+U4492),O4492-P4492-U4492, 0)</f>
        <v>0</v>
      </c>
      <c r="S4492" s="5">
        <f t="shared" si="640"/>
        <v>172.43632586520903</v>
      </c>
      <c r="T4492" s="5">
        <f t="shared" si="641"/>
        <v>487.20077413479089</v>
      </c>
      <c r="U4492" s="5">
        <f>IF(O4492&gt;P4492,IF(V4491*($B$6/100)&gt;=O4492-P4492,(O4492-P4492), V4491*($B$6/100)), 0)</f>
        <v>0</v>
      </c>
      <c r="V4492" s="5">
        <f>V4491+(T4492*($B$5/100))-(U4492/($B$6/100))</f>
        <v>3480113.3664806876</v>
      </c>
      <c r="W4492" s="5">
        <f t="shared" si="642"/>
        <v>87002.834162017185</v>
      </c>
    </row>
    <row r="4493" spans="4:23" x14ac:dyDescent="0.25">
      <c r="D4493">
        <f t="shared" si="643"/>
        <v>4491</v>
      </c>
      <c r="E4493" s="3">
        <v>44018</v>
      </c>
      <c r="F4493" s="4">
        <v>0.125</v>
      </c>
      <c r="G4493">
        <v>80</v>
      </c>
      <c r="H4493">
        <v>0</v>
      </c>
      <c r="I4493" s="5">
        <f t="shared" si="638"/>
        <v>11</v>
      </c>
      <c r="J4493" s="22">
        <v>0</v>
      </c>
      <c r="K4493">
        <v>7.2550000000000002E-5</v>
      </c>
      <c r="L4493" s="5" cm="1">
        <f t="array" ref="L4493">_xlfn.IFS(I4493=0, 0, I4493&gt;34, 0, AND(I4493&gt;0, I4493&lt;35), VLOOKUP(I4493, $A$63:$C$96, 3))</f>
        <v>14640</v>
      </c>
      <c r="M4493" s="5">
        <f t="shared" si="637"/>
        <v>0</v>
      </c>
      <c r="N4493" s="5">
        <v>363.8960039545608</v>
      </c>
      <c r="O4493" s="5">
        <f t="shared" si="644"/>
        <v>2043.7335</v>
      </c>
      <c r="P4493" s="5">
        <f t="shared" si="645"/>
        <v>2043.7335</v>
      </c>
      <c r="Q4493" s="5">
        <f t="shared" si="639"/>
        <v>487.20077413479089</v>
      </c>
      <c r="R4493" s="5">
        <f>IF(O4493&gt;(P4493+U4493),O4493-P4493-U4493, 0)</f>
        <v>0</v>
      </c>
      <c r="S4493" s="5">
        <f t="shared" si="640"/>
        <v>186.89605189848083</v>
      </c>
      <c r="T4493" s="5">
        <f t="shared" si="641"/>
        <v>12409.370448101519</v>
      </c>
      <c r="U4493" s="5">
        <f>IF(O4493&gt;P4493,IF(V4492*($B$6/100)&gt;=O4493-P4493,(O4493-P4493), V4492*($B$6/100)), 0)</f>
        <v>0</v>
      </c>
      <c r="V4493" s="5">
        <f>V4492+(T4493*($B$5/100))-(U4493/($B$6/100))</f>
        <v>3488799.9257943588</v>
      </c>
      <c r="W4493" s="5">
        <f t="shared" si="642"/>
        <v>87219.998144858968</v>
      </c>
    </row>
    <row r="4494" spans="4:23" x14ac:dyDescent="0.25">
      <c r="D4494">
        <f t="shared" si="643"/>
        <v>4492</v>
      </c>
      <c r="E4494" s="3">
        <v>44018</v>
      </c>
      <c r="F4494" s="4">
        <v>0.16666666666666666</v>
      </c>
      <c r="G4494">
        <v>80</v>
      </c>
      <c r="H4494">
        <v>0</v>
      </c>
      <c r="I4494" s="5">
        <f t="shared" si="638"/>
        <v>11</v>
      </c>
      <c r="J4494" s="22">
        <v>0</v>
      </c>
      <c r="K4494">
        <v>6.8889999999999999E-5</v>
      </c>
      <c r="L4494" s="5" cm="1">
        <f t="array" ref="L4494">_xlfn.IFS(I4494=0, 0, I4494&gt;34, 0, AND(I4494&gt;0, I4494&lt;35), VLOOKUP(I4494, $A$63:$C$96, 3))</f>
        <v>14640</v>
      </c>
      <c r="M4494" s="5">
        <f t="shared" si="637"/>
        <v>0</v>
      </c>
      <c r="N4494" s="5">
        <v>381.85232136201523</v>
      </c>
      <c r="O4494" s="5">
        <f t="shared" si="644"/>
        <v>1940.6313</v>
      </c>
      <c r="P4494" s="5">
        <f t="shared" si="645"/>
        <v>1940.6313</v>
      </c>
      <c r="Q4494" s="5">
        <f t="shared" si="639"/>
        <v>487.20077413479089</v>
      </c>
      <c r="R4494" s="5">
        <f>IF(O4494&gt;(P4494+U4494),O4494-P4494-U4494, 0)</f>
        <v>0</v>
      </c>
      <c r="S4494" s="5">
        <f t="shared" si="640"/>
        <v>196.11837034556183</v>
      </c>
      <c r="T4494" s="5">
        <f t="shared" si="641"/>
        <v>12503.250329654436</v>
      </c>
      <c r="U4494" s="5">
        <f>IF(O4494&gt;P4494,IF(V4493*($B$6/100)&gt;=O4494-P4494,(O4494-P4494), V4493*($B$6/100)), 0)</f>
        <v>0</v>
      </c>
      <c r="V4494" s="5">
        <f>V4493+(T4494*($B$5/100))-(U4494/($B$6/100))</f>
        <v>3497552.2010251167</v>
      </c>
      <c r="W4494" s="5">
        <f t="shared" si="642"/>
        <v>87438.805025627924</v>
      </c>
    </row>
    <row r="4495" spans="4:23" x14ac:dyDescent="0.25">
      <c r="D4495">
        <f t="shared" si="643"/>
        <v>4493</v>
      </c>
      <c r="E4495" s="3">
        <v>44018</v>
      </c>
      <c r="F4495" s="4">
        <v>0.20833333333333334</v>
      </c>
      <c r="G4495">
        <v>80</v>
      </c>
      <c r="H4495">
        <v>0</v>
      </c>
      <c r="I4495" s="5">
        <f t="shared" si="638"/>
        <v>11</v>
      </c>
      <c r="J4495" s="22">
        <v>7.4234273469165555E-6</v>
      </c>
      <c r="K4495">
        <v>6.8590000000000006E-5</v>
      </c>
      <c r="L4495" s="5" cm="1">
        <f t="array" ref="L4495">_xlfn.IFS(I4495=0, 0, I4495&gt;34, 0, AND(I4495&gt;0, I4495&lt;35), VLOOKUP(I4495, $A$63:$C$96, 3))</f>
        <v>14640</v>
      </c>
      <c r="M4495" s="5">
        <f t="shared" si="637"/>
        <v>35.26127989785364</v>
      </c>
      <c r="N4495" s="5">
        <v>387.83434138771622</v>
      </c>
      <c r="O4495" s="5">
        <f t="shared" si="644"/>
        <v>1932.1803000000002</v>
      </c>
      <c r="P4495" s="5">
        <f t="shared" si="645"/>
        <v>1932.1803000000002</v>
      </c>
      <c r="Q4495" s="5">
        <f t="shared" si="639"/>
        <v>487.20077413479089</v>
      </c>
      <c r="R4495" s="5">
        <f>IF(O4495&gt;(P4495+U4495),O4495-P4495-U4495, 0)</f>
        <v>0</v>
      </c>
      <c r="S4495" s="5">
        <f t="shared" si="640"/>
        <v>199.19072044842466</v>
      </c>
      <c r="T4495" s="5">
        <f t="shared" si="641"/>
        <v>12543.890259449428</v>
      </c>
      <c r="U4495" s="5">
        <f>IF(O4495&gt;P4495,IF(V4494*($B$6/100)&gt;=O4495-P4495,(O4495-P4495), V4494*($B$6/100)), 0)</f>
        <v>0</v>
      </c>
      <c r="V4495" s="5">
        <f>V4494+(T4495*($B$5/100))-(U4495/($B$6/100))</f>
        <v>3506332.9242067314</v>
      </c>
      <c r="W4495" s="5">
        <f t="shared" si="642"/>
        <v>87658.323105168281</v>
      </c>
    </row>
    <row r="4496" spans="4:23" x14ac:dyDescent="0.25">
      <c r="D4496">
        <f t="shared" si="643"/>
        <v>4494</v>
      </c>
      <c r="E4496" s="3">
        <v>44018</v>
      </c>
      <c r="F4496" s="4">
        <v>0.25</v>
      </c>
      <c r="G4496">
        <v>80</v>
      </c>
      <c r="H4496">
        <v>0</v>
      </c>
      <c r="I4496" s="5">
        <f t="shared" si="638"/>
        <v>11</v>
      </c>
      <c r="J4496" s="22">
        <v>3.4642660952277262E-5</v>
      </c>
      <c r="K4496">
        <v>6.9839999999999995E-5</v>
      </c>
      <c r="L4496" s="5" cm="1">
        <f t="array" ref="L4496">_xlfn.IFS(I4496=0, 0, I4496&gt;34, 0, AND(I4496&gt;0, I4496&lt;35), VLOOKUP(I4496, $A$63:$C$96, 3))</f>
        <v>14640</v>
      </c>
      <c r="M4496" s="5">
        <f t="shared" si="637"/>
        <v>164.552639523317</v>
      </c>
      <c r="N4496" s="5">
        <v>466.59761535515139</v>
      </c>
      <c r="O4496" s="5">
        <f t="shared" si="644"/>
        <v>1967.3927999999999</v>
      </c>
      <c r="P4496" s="5">
        <f t="shared" si="645"/>
        <v>1967.3927999999999</v>
      </c>
      <c r="Q4496" s="5">
        <f t="shared" si="639"/>
        <v>487.20077413479089</v>
      </c>
      <c r="R4496" s="5">
        <f>IF(O4496&gt;(P4496+U4496),O4496-P4496-U4496, 0)</f>
        <v>0</v>
      </c>
      <c r="S4496" s="5">
        <f t="shared" si="640"/>
        <v>239.64333542396631</v>
      </c>
      <c r="T4496" s="5">
        <f t="shared" si="641"/>
        <v>12597.516504099351</v>
      </c>
      <c r="U4496" s="5">
        <f>IF(O4496&gt;P4496,IF(V4495*($B$6/100)&gt;=O4496-P4496,(O4496-P4496), V4495*($B$6/100)), 0)</f>
        <v>0</v>
      </c>
      <c r="V4496" s="5">
        <f>V4495+(T4496*($B$5/100))-(U4496/($B$6/100))</f>
        <v>3515151.1857596007</v>
      </c>
      <c r="W4496" s="5">
        <f t="shared" si="642"/>
        <v>87878.779643990012</v>
      </c>
    </row>
    <row r="4497" spans="4:23" x14ac:dyDescent="0.25">
      <c r="D4497">
        <f t="shared" si="643"/>
        <v>4495</v>
      </c>
      <c r="E4497" s="3">
        <v>44018</v>
      </c>
      <c r="F4497" s="4">
        <v>0.29166666666666669</v>
      </c>
      <c r="G4497">
        <v>70</v>
      </c>
      <c r="H4497">
        <v>2</v>
      </c>
      <c r="I4497" s="5">
        <f t="shared" si="638"/>
        <v>10</v>
      </c>
      <c r="J4497" s="22">
        <v>9.1555603945304181E-5</v>
      </c>
      <c r="K4497">
        <v>7.5809999999999994E-5</v>
      </c>
      <c r="L4497" s="5" cm="1">
        <f t="array" ref="L4497">_xlfn.IFS(I4497=0, 0, I4497&gt;34, 0, AND(I4497&gt;0, I4497&lt;35), VLOOKUP(I4497, $A$63:$C$96, 3))</f>
        <v>12480</v>
      </c>
      <c r="M4497" s="5">
        <f t="shared" si="637"/>
        <v>434.88911874019487</v>
      </c>
      <c r="N4497" s="5">
        <v>600.21299247913566</v>
      </c>
      <c r="O4497" s="5">
        <f t="shared" si="644"/>
        <v>2135.5676999999996</v>
      </c>
      <c r="P4497" s="5">
        <f t="shared" si="645"/>
        <v>2135.5676999999996</v>
      </c>
      <c r="Q4497" s="5">
        <f t="shared" si="639"/>
        <v>487.20077413479089</v>
      </c>
      <c r="R4497" s="5">
        <f>IF(O4497&gt;(P4497+U4497),O4497-P4497-U4497, 0)</f>
        <v>0</v>
      </c>
      <c r="S4497" s="5">
        <f t="shared" si="640"/>
        <v>308.26784953244623</v>
      </c>
      <c r="T4497" s="5">
        <f t="shared" si="641"/>
        <v>10471.05356920775</v>
      </c>
      <c r="U4497" s="5">
        <f>IF(O4497&gt;P4497,IF(V4496*($B$6/100)&gt;=O4497-P4497,(O4497-P4497), V4496*($B$6/100)), 0)</f>
        <v>0</v>
      </c>
      <c r="V4497" s="5">
        <f>V4496+(T4497*($B$5/100))-(U4497/($B$6/100))</f>
        <v>3522480.9232580462</v>
      </c>
      <c r="W4497" s="5">
        <f t="shared" si="642"/>
        <v>88062.02308145116</v>
      </c>
    </row>
    <row r="4498" spans="4:23" x14ac:dyDescent="0.25">
      <c r="D4498">
        <f t="shared" si="643"/>
        <v>4496</v>
      </c>
      <c r="E4498" s="3">
        <v>44018</v>
      </c>
      <c r="F4498" s="4">
        <v>0.33333333333333331</v>
      </c>
      <c r="G4498">
        <v>50</v>
      </c>
      <c r="H4498">
        <v>2</v>
      </c>
      <c r="I4498" s="5">
        <f t="shared" si="638"/>
        <v>7</v>
      </c>
      <c r="J4498" s="22">
        <v>1.1382588598605385E-4</v>
      </c>
      <c r="K4498">
        <v>8.3449999999999996E-5</v>
      </c>
      <c r="L4498" s="5" cm="1">
        <f t="array" ref="L4498">_xlfn.IFS(I4498=0, 0, I4498&gt;34, 0, AND(I4498&gt;0, I4498&lt;35), VLOOKUP(I4498, $A$63:$C$96, 3))</f>
        <v>4800</v>
      </c>
      <c r="M4498" s="5">
        <f t="shared" si="637"/>
        <v>540.67295843375587</v>
      </c>
      <c r="N4498" s="5">
        <v>823.57126912394483</v>
      </c>
      <c r="O4498" s="5">
        <f t="shared" si="644"/>
        <v>2350.7864999999997</v>
      </c>
      <c r="P4498" s="5">
        <f t="shared" si="645"/>
        <v>2350.7864999999997</v>
      </c>
      <c r="Q4498" s="5">
        <f t="shared" si="639"/>
        <v>487.20077413479089</v>
      </c>
      <c r="R4498" s="5">
        <f>IF(O4498&gt;(P4498+U4498),O4498-P4498-U4498, 0)</f>
        <v>0</v>
      </c>
      <c r="S4498" s="5">
        <f t="shared" si="640"/>
        <v>422.98408606736604</v>
      </c>
      <c r="T4498" s="5">
        <f t="shared" si="641"/>
        <v>2566.9023723663895</v>
      </c>
      <c r="U4498" s="5">
        <f>IF(O4498&gt;P4498,IF(V4497*($B$6/100)&gt;=O4498-P4498,(O4498-P4498), V4497*($B$6/100)), 0)</f>
        <v>0</v>
      </c>
      <c r="V4498" s="5">
        <f>V4497+(T4498*($B$5/100))-(U4498/($B$6/100))</f>
        <v>3524277.7549187024</v>
      </c>
      <c r="W4498" s="5">
        <f t="shared" si="642"/>
        <v>88106.94387296756</v>
      </c>
    </row>
    <row r="4499" spans="4:23" x14ac:dyDescent="0.25">
      <c r="D4499">
        <f t="shared" si="643"/>
        <v>4497</v>
      </c>
      <c r="E4499" s="3">
        <v>44018</v>
      </c>
      <c r="F4499" s="4">
        <v>0.375</v>
      </c>
      <c r="G4499">
        <v>70</v>
      </c>
      <c r="H4499">
        <v>3</v>
      </c>
      <c r="I4499" s="5">
        <f t="shared" si="638"/>
        <v>10</v>
      </c>
      <c r="J4499" s="22">
        <v>2.4992205401285736E-4</v>
      </c>
      <c r="K4499">
        <v>8.5420000000000005E-5</v>
      </c>
      <c r="L4499" s="5" cm="1">
        <f t="array" ref="L4499">_xlfn.IFS(I4499=0, 0, I4499&gt;34, 0, AND(I4499&gt;0, I4499&lt;35), VLOOKUP(I4499, $A$63:$C$96, 3))</f>
        <v>12480</v>
      </c>
      <c r="M4499" s="5">
        <f t="shared" si="637"/>
        <v>1187.1297565610726</v>
      </c>
      <c r="N4499" s="5">
        <v>821.57715200387304</v>
      </c>
      <c r="O4499" s="5">
        <f t="shared" si="644"/>
        <v>2406.2814000000003</v>
      </c>
      <c r="P4499" s="5">
        <f t="shared" si="645"/>
        <v>2406.2814000000003</v>
      </c>
      <c r="Q4499" s="5">
        <f t="shared" si="639"/>
        <v>487.20077413479089</v>
      </c>
      <c r="R4499" s="5">
        <f>IF(O4499&gt;(P4499+U4499),O4499-P4499-U4499, 0)</f>
        <v>0</v>
      </c>
      <c r="S4499" s="5">
        <f t="shared" si="640"/>
        <v>421.95991264222693</v>
      </c>
      <c r="T4499" s="5">
        <f t="shared" si="641"/>
        <v>10838.888443918846</v>
      </c>
      <c r="U4499" s="5">
        <f>IF(O4499&gt;P4499,IF(V4498*($B$6/100)&gt;=O4499-P4499,(O4499-P4499), V4498*($B$6/100)), 0)</f>
        <v>0</v>
      </c>
      <c r="V4499" s="5">
        <f>V4498+(T4499*($B$5/100))-(U4499/($B$6/100))</f>
        <v>3531864.9768294455</v>
      </c>
      <c r="W4499" s="5">
        <f t="shared" si="642"/>
        <v>88296.624420736131</v>
      </c>
    </row>
    <row r="4500" spans="4:23" x14ac:dyDescent="0.25">
      <c r="D4500">
        <f t="shared" si="643"/>
        <v>4498</v>
      </c>
      <c r="E4500" s="3">
        <v>44018</v>
      </c>
      <c r="F4500" s="4">
        <v>0.41666666666666669</v>
      </c>
      <c r="G4500">
        <v>80</v>
      </c>
      <c r="H4500">
        <v>7</v>
      </c>
      <c r="I4500" s="5">
        <f t="shared" si="638"/>
        <v>11</v>
      </c>
      <c r="J4500" s="22">
        <v>4.528290681619099E-4</v>
      </c>
      <c r="K4500">
        <v>7.8560000000000007E-5</v>
      </c>
      <c r="L4500" s="5" cm="1">
        <f t="array" ref="L4500">_xlfn.IFS(I4500=0, 0, I4500&gt;34, 0, AND(I4500&gt;0, I4500&lt;35), VLOOKUP(I4500, $A$63:$C$96, 3))</f>
        <v>14640</v>
      </c>
      <c r="M4500" s="5">
        <f t="shared" si="637"/>
        <v>2150.9380737690722</v>
      </c>
      <c r="N4500" s="5">
        <v>798.6672853274797</v>
      </c>
      <c r="O4500" s="5">
        <f t="shared" si="644"/>
        <v>2213.0352000000003</v>
      </c>
      <c r="P4500" s="5">
        <f t="shared" si="645"/>
        <v>2213.0352000000003</v>
      </c>
      <c r="Q4500" s="5">
        <f t="shared" si="639"/>
        <v>487.20077413479089</v>
      </c>
      <c r="R4500" s="5">
        <f>IF(O4500&gt;(P4500+U4500),O4500-P4500-U4500, 0)</f>
        <v>0</v>
      </c>
      <c r="S4500" s="5">
        <f t="shared" si="640"/>
        <v>410.19346402831707</v>
      </c>
      <c r="T4500" s="5">
        <f t="shared" si="641"/>
        <v>14167.709409740757</v>
      </c>
      <c r="U4500" s="5">
        <f>IF(O4500&gt;P4500,IF(V4499*($B$6/100)&gt;=O4500-P4500,(O4500-P4500), V4499*($B$6/100)), 0)</f>
        <v>0</v>
      </c>
      <c r="V4500" s="5">
        <f>V4499+(T4500*($B$5/100))-(U4500/($B$6/100))</f>
        <v>3541782.3734162641</v>
      </c>
      <c r="W4500" s="5">
        <f t="shared" si="642"/>
        <v>88544.559335406608</v>
      </c>
    </row>
    <row r="4501" spans="4:23" x14ac:dyDescent="0.25">
      <c r="D4501">
        <f t="shared" si="643"/>
        <v>4499</v>
      </c>
      <c r="E4501" s="3">
        <v>44018</v>
      </c>
      <c r="F4501" s="4">
        <v>0.45833333333333331</v>
      </c>
      <c r="G4501">
        <v>80</v>
      </c>
      <c r="H4501">
        <v>6</v>
      </c>
      <c r="I4501" s="5">
        <f t="shared" si="638"/>
        <v>11</v>
      </c>
      <c r="J4501" s="22">
        <v>4.5035459237960439E-4</v>
      </c>
      <c r="K4501">
        <v>6.6249999999999998E-5</v>
      </c>
      <c r="L4501" s="5" cm="1">
        <f t="array" ref="L4501">_xlfn.IFS(I4501=0, 0, I4501&gt;34, 0, AND(I4501&gt;0, I4501&lt;35), VLOOKUP(I4501, $A$63:$C$96, 3))</f>
        <v>14640</v>
      </c>
      <c r="M4501" s="5">
        <f t="shared" si="637"/>
        <v>2139.1843138031209</v>
      </c>
      <c r="N4501" s="5">
        <v>762.79362443681873</v>
      </c>
      <c r="O4501" s="5">
        <f t="shared" si="644"/>
        <v>1866.2625</v>
      </c>
      <c r="P4501" s="5">
        <f t="shared" si="645"/>
        <v>1866.2625</v>
      </c>
      <c r="Q4501" s="5">
        <f t="shared" si="639"/>
        <v>487.20077413479089</v>
      </c>
      <c r="R4501" s="5">
        <f>IF(O4501&gt;(P4501+U4501),O4501-P4501-U4501, 0)</f>
        <v>0</v>
      </c>
      <c r="S4501" s="5">
        <f t="shared" si="640"/>
        <v>391.76884404143016</v>
      </c>
      <c r="T4501" s="5">
        <f t="shared" si="641"/>
        <v>14521.152969761692</v>
      </c>
      <c r="U4501" s="5">
        <f>IF(O4501&gt;P4501,IF(V4500*($B$6/100)&gt;=O4501-P4501,(O4501-P4501), V4500*($B$6/100)), 0)</f>
        <v>0</v>
      </c>
      <c r="V4501" s="5">
        <f>V4500+(T4501*($B$5/100))-(U4501/($B$6/100))</f>
        <v>3551947.1804950973</v>
      </c>
      <c r="W4501" s="5">
        <f t="shared" si="642"/>
        <v>88798.679512377435</v>
      </c>
    </row>
    <row r="4502" spans="4:23" x14ac:dyDescent="0.25">
      <c r="D4502">
        <f t="shared" si="643"/>
        <v>4500</v>
      </c>
      <c r="E4502" s="3">
        <v>44018</v>
      </c>
      <c r="F4502" s="4">
        <v>0.5</v>
      </c>
      <c r="G4502">
        <v>70</v>
      </c>
      <c r="H4502">
        <v>5</v>
      </c>
      <c r="I4502" s="5">
        <f t="shared" si="638"/>
        <v>10</v>
      </c>
      <c r="J4502" s="22">
        <v>4.5530354394421541E-4</v>
      </c>
      <c r="K4502">
        <v>5.6799999999999998E-5</v>
      </c>
      <c r="L4502" s="5" cm="1">
        <f t="array" ref="L4502">_xlfn.IFS(I4502=0, 0, I4502&gt;34, 0, AND(I4502&gt;0, I4502&lt;35), VLOOKUP(I4502, $A$63:$C$96, 3))</f>
        <v>12480</v>
      </c>
      <c r="M4502" s="5">
        <f t="shared" si="637"/>
        <v>2162.6918337350235</v>
      </c>
      <c r="N4502" s="5">
        <v>709.96648901314484</v>
      </c>
      <c r="O4502" s="5">
        <f t="shared" si="644"/>
        <v>1600.0559999999998</v>
      </c>
      <c r="P4502" s="5">
        <f t="shared" si="645"/>
        <v>1600.0559999999998</v>
      </c>
      <c r="Q4502" s="5">
        <f t="shared" si="639"/>
        <v>487.20077413479089</v>
      </c>
      <c r="R4502" s="5">
        <f>IF(O4502&gt;(P4502+U4502),O4502-P4502-U4502, 0)</f>
        <v>0</v>
      </c>
      <c r="S4502" s="5">
        <f t="shared" si="640"/>
        <v>364.63696312903659</v>
      </c>
      <c r="T4502" s="5">
        <f t="shared" si="641"/>
        <v>12677.998870605987</v>
      </c>
      <c r="U4502" s="5">
        <f>IF(O4502&gt;P4502,IF(V4501*($B$6/100)&gt;=O4502-P4502,(O4502-P4502), V4501*($B$6/100)), 0)</f>
        <v>0</v>
      </c>
      <c r="V4502" s="5">
        <f>V4501+(T4502*($B$5/100))-(U4502/($B$6/100))</f>
        <v>3560821.7797045214</v>
      </c>
      <c r="W4502" s="5">
        <f t="shared" si="642"/>
        <v>89020.544492613029</v>
      </c>
    </row>
    <row r="4503" spans="4:23" x14ac:dyDescent="0.25">
      <c r="D4503">
        <f t="shared" si="643"/>
        <v>4501</v>
      </c>
      <c r="E4503" s="3">
        <v>44018</v>
      </c>
      <c r="F4503" s="4">
        <v>0.54166666666666663</v>
      </c>
      <c r="G4503">
        <v>80</v>
      </c>
      <c r="H4503">
        <v>7</v>
      </c>
      <c r="I4503" s="5">
        <f t="shared" si="638"/>
        <v>11</v>
      </c>
      <c r="J4503" s="22">
        <v>5.8150180884179682E-4</v>
      </c>
      <c r="K4503">
        <v>5.1879999999999998E-5</v>
      </c>
      <c r="L4503" s="5" cm="1">
        <f t="array" ref="L4503">_xlfn.IFS(I4503=0, 0, I4503&gt;34, 0, AND(I4503&gt;0, I4503&lt;35), VLOOKUP(I4503, $A$63:$C$96, 3))</f>
        <v>14640</v>
      </c>
      <c r="M4503" s="5">
        <f t="shared" si="637"/>
        <v>2762.1335919985349</v>
      </c>
      <c r="N4503" s="5">
        <v>698.02043087895333</v>
      </c>
      <c r="O4503" s="5">
        <f t="shared" si="644"/>
        <v>1461.4595999999999</v>
      </c>
      <c r="P4503" s="5">
        <f t="shared" si="645"/>
        <v>1461.4595999999999</v>
      </c>
      <c r="Q4503" s="5">
        <f t="shared" si="639"/>
        <v>487.20077413479089</v>
      </c>
      <c r="R4503" s="5">
        <f>IF(O4503&gt;(P4503+U4503),O4503-P4503-U4503, 0)</f>
        <v>0</v>
      </c>
      <c r="S4503" s="5">
        <f t="shared" si="640"/>
        <v>358.50149838975108</v>
      </c>
      <c r="T4503" s="5">
        <f t="shared" si="641"/>
        <v>15582.172493608785</v>
      </c>
      <c r="U4503" s="5">
        <f>IF(O4503&gt;P4503,IF(V4502*($B$6/100)&gt;=O4503-P4503,(O4503-P4503), V4502*($B$6/100)), 0)</f>
        <v>0</v>
      </c>
      <c r="V4503" s="5">
        <f>V4502+(T4503*($B$5/100))-(U4503/($B$6/100))</f>
        <v>3571729.3004500475</v>
      </c>
      <c r="W4503" s="5">
        <f t="shared" si="642"/>
        <v>89293.23251125119</v>
      </c>
    </row>
    <row r="4504" spans="4:23" x14ac:dyDescent="0.25">
      <c r="D4504">
        <f t="shared" si="643"/>
        <v>4502</v>
      </c>
      <c r="E4504" s="3">
        <v>44018</v>
      </c>
      <c r="F4504" s="4">
        <v>0.58333333333333337</v>
      </c>
      <c r="G4504">
        <v>60</v>
      </c>
      <c r="H4504">
        <v>2</v>
      </c>
      <c r="I4504" s="5">
        <f t="shared" si="638"/>
        <v>8</v>
      </c>
      <c r="J4504" s="22">
        <v>2.6971786027130151E-4</v>
      </c>
      <c r="K4504">
        <v>4.4100000000000001E-5</v>
      </c>
      <c r="L4504" s="5" cm="1">
        <f t="array" ref="L4504">_xlfn.IFS(I4504=0, 0, I4504&gt;34, 0, AND(I4504&gt;0, I4504&lt;35), VLOOKUP(I4504, $A$63:$C$96, 3))</f>
        <v>7160</v>
      </c>
      <c r="M4504" s="5">
        <f t="shared" si="637"/>
        <v>1281.1598362886823</v>
      </c>
      <c r="N4504" s="5">
        <v>635.21649031297454</v>
      </c>
      <c r="O4504" s="5">
        <f t="shared" si="644"/>
        <v>1242.297</v>
      </c>
      <c r="P4504" s="5">
        <f t="shared" si="645"/>
        <v>1242.297</v>
      </c>
      <c r="Q4504" s="5">
        <f t="shared" si="639"/>
        <v>487.20077413479089</v>
      </c>
      <c r="R4504" s="5">
        <f>IF(O4504&gt;(P4504+U4504),O4504-P4504-U4504, 0)</f>
        <v>0</v>
      </c>
      <c r="S4504" s="5">
        <f t="shared" si="640"/>
        <v>326.24555601091146</v>
      </c>
      <c r="T4504" s="5">
        <f t="shared" si="641"/>
        <v>6872.6172802777701</v>
      </c>
      <c r="U4504" s="5">
        <f>IF(O4504&gt;P4504,IF(V4503*($B$6/100)&gt;=O4504-P4504,(O4504-P4504), V4503*($B$6/100)), 0)</f>
        <v>0</v>
      </c>
      <c r="V4504" s="5">
        <f>V4503+(T4504*($B$5/100))-(U4504/($B$6/100))</f>
        <v>3576540.1325462419</v>
      </c>
      <c r="W4504" s="5">
        <f t="shared" si="642"/>
        <v>89413.503313656052</v>
      </c>
    </row>
    <row r="4505" spans="4:23" x14ac:dyDescent="0.25">
      <c r="D4505">
        <f t="shared" si="643"/>
        <v>4503</v>
      </c>
      <c r="E4505" s="3">
        <v>44018</v>
      </c>
      <c r="F4505" s="4">
        <v>0.625</v>
      </c>
      <c r="G4505">
        <v>80</v>
      </c>
      <c r="H4505">
        <v>6</v>
      </c>
      <c r="I4505" s="5">
        <f t="shared" si="638"/>
        <v>11</v>
      </c>
      <c r="J4505" s="22">
        <v>4.7015039863804853E-4</v>
      </c>
      <c r="K4505">
        <v>4.2699999999999994E-5</v>
      </c>
      <c r="L4505" s="5" cm="1">
        <f t="array" ref="L4505">_xlfn.IFS(I4505=0, 0, I4505&gt;34, 0, AND(I4505&gt;0, I4505&lt;35), VLOOKUP(I4505, $A$63:$C$96, 3))</f>
        <v>14640</v>
      </c>
      <c r="M4505" s="5">
        <f t="shared" si="637"/>
        <v>2233.2143935307304</v>
      </c>
      <c r="N4505" s="5">
        <v>635.23439080051628</v>
      </c>
      <c r="O4505" s="5">
        <f t="shared" si="644"/>
        <v>1202.8589999999999</v>
      </c>
      <c r="P4505" s="5">
        <f t="shared" si="645"/>
        <v>1202.8589999999999</v>
      </c>
      <c r="Q4505" s="5">
        <f t="shared" si="639"/>
        <v>487.20077413479089</v>
      </c>
      <c r="R4505" s="5">
        <f>IF(O4505&gt;(P4505+U4505),O4505-P4505-U4505, 0)</f>
        <v>0</v>
      </c>
      <c r="S4505" s="5">
        <f t="shared" si="640"/>
        <v>326.25474965528315</v>
      </c>
      <c r="T4505" s="5">
        <f t="shared" si="641"/>
        <v>15344.100643875448</v>
      </c>
      <c r="U4505" s="5">
        <f>IF(O4505&gt;P4505,IF(V4504*($B$6/100)&gt;=O4505-P4505,(O4505-P4505), V4504*($B$6/100)), 0)</f>
        <v>0</v>
      </c>
      <c r="V4505" s="5">
        <f>V4504+(T4505*($B$5/100))-(U4505/($B$6/100))</f>
        <v>3587281.0029969546</v>
      </c>
      <c r="W4505" s="5">
        <f t="shared" si="642"/>
        <v>89682.025074923862</v>
      </c>
    </row>
    <row r="4506" spans="4:23" x14ac:dyDescent="0.25">
      <c r="D4506">
        <f t="shared" si="643"/>
        <v>4504</v>
      </c>
      <c r="E4506" s="3">
        <v>44018</v>
      </c>
      <c r="F4506" s="4">
        <v>0.66666666666666663</v>
      </c>
      <c r="G4506">
        <v>90</v>
      </c>
      <c r="H4506">
        <v>10</v>
      </c>
      <c r="I4506" s="5">
        <f t="shared" si="638"/>
        <v>13</v>
      </c>
      <c r="J4506" s="22">
        <v>6.2851684870560175E-4</v>
      </c>
      <c r="K4506">
        <v>4.7760000000000004E-5</v>
      </c>
      <c r="L4506" s="5" cm="1">
        <f t="array" ref="L4506">_xlfn.IFS(I4506=0, 0, I4506&gt;34, 0, AND(I4506&gt;0, I4506&lt;35), VLOOKUP(I4506, $A$63:$C$96, 3))</f>
        <v>16600</v>
      </c>
      <c r="M4506" s="5">
        <f t="shared" si="637"/>
        <v>2985.4550313516083</v>
      </c>
      <c r="N4506" s="5">
        <v>665.16997841536113</v>
      </c>
      <c r="O4506" s="5">
        <f t="shared" si="644"/>
        <v>1345.3992000000001</v>
      </c>
      <c r="P4506" s="5">
        <f t="shared" si="645"/>
        <v>1345.3992000000001</v>
      </c>
      <c r="Q4506" s="5">
        <f t="shared" si="639"/>
        <v>487.20077413479089</v>
      </c>
      <c r="R4506" s="5">
        <f>IF(O4506&gt;(P4506+U4506),O4506-P4506-U4506, 0)</f>
        <v>0</v>
      </c>
      <c r="S4506" s="5">
        <f t="shared" si="640"/>
        <v>341.6295904770422</v>
      </c>
      <c r="T4506" s="5">
        <f t="shared" si="641"/>
        <v>17898.426240874567</v>
      </c>
      <c r="U4506" s="5">
        <f>IF(O4506&gt;P4506,IF(V4505*($B$6/100)&gt;=O4506-P4506,(O4506-P4506), V4505*($B$6/100)), 0)</f>
        <v>0</v>
      </c>
      <c r="V4506" s="5">
        <f>V4505+(T4506*($B$5/100))-(U4506/($B$6/100))</f>
        <v>3599809.901365567</v>
      </c>
      <c r="W4506" s="5">
        <f t="shared" si="642"/>
        <v>89995.247534139169</v>
      </c>
    </row>
    <row r="4507" spans="4:23" x14ac:dyDescent="0.25">
      <c r="D4507">
        <f t="shared" si="643"/>
        <v>4505</v>
      </c>
      <c r="E4507" s="3">
        <v>44018</v>
      </c>
      <c r="F4507" s="4">
        <v>0.70833333333333337</v>
      </c>
      <c r="G4507">
        <v>80</v>
      </c>
      <c r="H4507">
        <v>10</v>
      </c>
      <c r="I4507" s="5">
        <f t="shared" si="638"/>
        <v>11</v>
      </c>
      <c r="J4507" s="22">
        <v>5.2458886584876995E-4</v>
      </c>
      <c r="K4507">
        <v>6.8889999999999999E-5</v>
      </c>
      <c r="L4507" s="5" cm="1">
        <f t="array" ref="L4507">_xlfn.IFS(I4507=0, 0, I4507&gt;34, 0, AND(I4507&gt;0, I4507&lt;35), VLOOKUP(I4507, $A$63:$C$96, 3))</f>
        <v>14640</v>
      </c>
      <c r="M4507" s="5">
        <f t="shared" si="637"/>
        <v>2491.7971127816572</v>
      </c>
      <c r="N4507" s="5">
        <v>657.2104473061878</v>
      </c>
      <c r="O4507" s="5">
        <f t="shared" si="644"/>
        <v>1940.6313</v>
      </c>
      <c r="P4507" s="5">
        <f t="shared" si="645"/>
        <v>1940.6313</v>
      </c>
      <c r="Q4507" s="5">
        <f t="shared" si="639"/>
        <v>487.20077413479089</v>
      </c>
      <c r="R4507" s="5">
        <f>IF(O4507&gt;(P4507+U4507),O4507-P4507-U4507, 0)</f>
        <v>0</v>
      </c>
      <c r="S4507" s="5">
        <f t="shared" si="640"/>
        <v>337.54159576673646</v>
      </c>
      <c r="T4507" s="5">
        <f t="shared" si="641"/>
        <v>14853.62421701492</v>
      </c>
      <c r="U4507" s="5">
        <f>IF(O4507&gt;P4507,IF(V4506*($B$6/100)&gt;=O4507-P4507,(O4507-P4507), V4506*($B$6/100)), 0)</f>
        <v>0</v>
      </c>
      <c r="V4507" s="5">
        <f>V4506+(T4507*($B$5/100))-(U4507/($B$6/100))</f>
        <v>3610207.4383174772</v>
      </c>
      <c r="W4507" s="5">
        <f t="shared" si="642"/>
        <v>90255.185957936934</v>
      </c>
    </row>
    <row r="4508" spans="4:23" x14ac:dyDescent="0.25">
      <c r="D4508">
        <f t="shared" si="643"/>
        <v>4506</v>
      </c>
      <c r="E4508" s="3">
        <v>44018</v>
      </c>
      <c r="F4508" s="4">
        <v>0.75</v>
      </c>
      <c r="G4508">
        <v>70</v>
      </c>
      <c r="H4508">
        <v>8</v>
      </c>
      <c r="I4508" s="5">
        <f t="shared" si="638"/>
        <v>10</v>
      </c>
      <c r="J4508" s="22">
        <v>2.8209023918282912E-4</v>
      </c>
      <c r="K4508">
        <v>1.1909999999999999E-4</v>
      </c>
      <c r="L4508" s="5" cm="1">
        <f t="array" ref="L4508">_xlfn.IFS(I4508=0, 0, I4508&gt;34, 0, AND(I4508&gt;0, I4508&lt;35), VLOOKUP(I4508, $A$63:$C$96, 3))</f>
        <v>12480</v>
      </c>
      <c r="M4508" s="5">
        <f t="shared" si="637"/>
        <v>1339.9286361184384</v>
      </c>
      <c r="N4508" s="5">
        <v>850.73156515031508</v>
      </c>
      <c r="O4508" s="5">
        <f t="shared" si="644"/>
        <v>3355.047</v>
      </c>
      <c r="P4508" s="5">
        <f t="shared" si="645"/>
        <v>3355.047</v>
      </c>
      <c r="Q4508" s="5">
        <f t="shared" si="639"/>
        <v>487.20077413479089</v>
      </c>
      <c r="R4508" s="5">
        <f>IF(O4508&gt;(P4508+U4508),O4508-P4508-U4508, 0)</f>
        <v>0</v>
      </c>
      <c r="S4508" s="5">
        <f t="shared" si="640"/>
        <v>436.93354426574859</v>
      </c>
      <c r="T4508" s="5">
        <f t="shared" si="641"/>
        <v>10027.94809185269</v>
      </c>
      <c r="U4508" s="5">
        <f>IF(O4508&gt;P4508,IF(V4507*($B$6/100)&gt;=O4508-P4508,(O4508-P4508), V4507*($B$6/100)), 0)</f>
        <v>0</v>
      </c>
      <c r="V4508" s="5">
        <f>V4507+(T4508*($B$5/100))-(U4508/($B$6/100))</f>
        <v>3617227.0019817743</v>
      </c>
      <c r="W4508" s="5">
        <f t="shared" si="642"/>
        <v>90430.675049544356</v>
      </c>
    </row>
    <row r="4509" spans="4:23" x14ac:dyDescent="0.25">
      <c r="D4509">
        <f t="shared" si="643"/>
        <v>4507</v>
      </c>
      <c r="E4509" s="3">
        <v>44018</v>
      </c>
      <c r="F4509" s="4">
        <v>0.79166666666666663</v>
      </c>
      <c r="G4509">
        <v>60</v>
      </c>
      <c r="H4509">
        <v>8</v>
      </c>
      <c r="I4509" s="5">
        <f t="shared" si="638"/>
        <v>8</v>
      </c>
      <c r="J4509" s="22">
        <v>1.9548358680213597E-4</v>
      </c>
      <c r="K4509">
        <v>1.4051999999999999E-4</v>
      </c>
      <c r="L4509" s="5" cm="1">
        <f t="array" ref="L4509">_xlfn.IFS(I4509=0, 0, I4509&gt;34, 0, AND(I4509&gt;0, I4509&lt;35), VLOOKUP(I4509, $A$63:$C$96, 3))</f>
        <v>7160</v>
      </c>
      <c r="M4509" s="5">
        <f t="shared" si="637"/>
        <v>928.54703731014592</v>
      </c>
      <c r="N4509" s="5">
        <v>896.63449435335656</v>
      </c>
      <c r="O4509" s="5">
        <f t="shared" si="644"/>
        <v>3958.4483999999993</v>
      </c>
      <c r="P4509" s="5">
        <f t="shared" si="645"/>
        <v>3958.4483999999993</v>
      </c>
      <c r="Q4509" s="5">
        <f t="shared" si="639"/>
        <v>487.20077413479089</v>
      </c>
      <c r="R4509" s="5">
        <f>IF(O4509&gt;(P4509+U4509),O4509-P4509-U4509, 0)</f>
        <v>0</v>
      </c>
      <c r="S4509" s="5">
        <f t="shared" si="640"/>
        <v>460.50917066832704</v>
      </c>
      <c r="T4509" s="5">
        <f t="shared" si="641"/>
        <v>3669.5894666418199</v>
      </c>
      <c r="U4509" s="5">
        <f>IF(O4509&gt;P4509,IF(V4508*($B$6/100)&gt;=O4509-P4509,(O4509-P4509), V4508*($B$6/100)), 0)</f>
        <v>0</v>
      </c>
      <c r="V4509" s="5">
        <f>V4508+(T4509*($B$5/100))-(U4509/($B$6/100))</f>
        <v>3619795.7146084234</v>
      </c>
      <c r="W4509" s="5">
        <f t="shared" si="642"/>
        <v>90494.892865210582</v>
      </c>
    </row>
    <row r="4510" spans="4:23" x14ac:dyDescent="0.25">
      <c r="D4510">
        <f t="shared" si="643"/>
        <v>4508</v>
      </c>
      <c r="E4510" s="3">
        <v>44018</v>
      </c>
      <c r="F4510" s="4">
        <v>0.83333333333333337</v>
      </c>
      <c r="G4510">
        <v>40</v>
      </c>
      <c r="H4510">
        <v>3</v>
      </c>
      <c r="I4510" s="5">
        <f t="shared" si="638"/>
        <v>6</v>
      </c>
      <c r="J4510" s="22">
        <v>4.2066088299193817E-5</v>
      </c>
      <c r="K4510">
        <v>1.3966E-4</v>
      </c>
      <c r="L4510" s="5" cm="1">
        <f t="array" ref="L4510">_xlfn.IFS(I4510=0, 0, I4510&gt;34, 0, AND(I4510&gt;0, I4510&lt;35), VLOOKUP(I4510, $A$63:$C$96, 3))</f>
        <v>2980</v>
      </c>
      <c r="M4510" s="5">
        <f t="shared" si="637"/>
        <v>199.81391942117062</v>
      </c>
      <c r="N4510" s="5">
        <v>811.90389701148194</v>
      </c>
      <c r="O4510" s="5">
        <f t="shared" si="644"/>
        <v>3934.2222000000002</v>
      </c>
      <c r="P4510" s="5">
        <f t="shared" si="645"/>
        <v>3179.8139194211708</v>
      </c>
      <c r="Q4510" s="5">
        <f t="shared" si="639"/>
        <v>0</v>
      </c>
      <c r="R4510" s="5">
        <f>IF(O4510&gt;(P4510+U4510),O4510-P4510-U4510, 0)</f>
        <v>0</v>
      </c>
      <c r="S4510" s="5">
        <f t="shared" si="640"/>
        <v>0</v>
      </c>
      <c r="T4510" s="5">
        <f t="shared" si="641"/>
        <v>0</v>
      </c>
      <c r="U4510" s="5">
        <f>IF(O4510&gt;P4510,IF(V4509*($B$6/100)&gt;=O4510-P4510,(O4510-P4510), V4509*($B$6/100)), 0)</f>
        <v>754.40828057882936</v>
      </c>
      <c r="V4510" s="5">
        <f>V4509+(T4510*($B$5/100))-(U4510/($B$6/100))</f>
        <v>3618717.9884933108</v>
      </c>
      <c r="W4510" s="5">
        <f t="shared" si="642"/>
        <v>90467.949712332775</v>
      </c>
    </row>
    <row r="4511" spans="4:23" x14ac:dyDescent="0.25">
      <c r="D4511">
        <f t="shared" si="643"/>
        <v>4509</v>
      </c>
      <c r="E4511" s="3">
        <v>44018</v>
      </c>
      <c r="F4511" s="4">
        <v>0.875</v>
      </c>
      <c r="G4511">
        <v>20</v>
      </c>
      <c r="H4511">
        <v>2</v>
      </c>
      <c r="I4511" s="5">
        <f t="shared" si="638"/>
        <v>3</v>
      </c>
      <c r="J4511" s="22">
        <v>1.7321330476138631E-5</v>
      </c>
      <c r="K4511">
        <v>1.4175E-4</v>
      </c>
      <c r="L4511" s="5" cm="1">
        <f t="array" ref="L4511">_xlfn.IFS(I4511=0, 0, I4511&gt;34, 0, AND(I4511&gt;0, I4511&lt;35), VLOOKUP(I4511, $A$63:$C$96, 3))</f>
        <v>232</v>
      </c>
      <c r="M4511" s="5">
        <f t="shared" si="637"/>
        <v>82.276319761658499</v>
      </c>
      <c r="N4511" s="5">
        <v>754.11697873732533</v>
      </c>
      <c r="O4511" s="5">
        <f t="shared" si="644"/>
        <v>3993.0975000000003</v>
      </c>
      <c r="P4511" s="5">
        <f t="shared" si="645"/>
        <v>314.2763197616585</v>
      </c>
      <c r="Q4511" s="5">
        <f t="shared" si="639"/>
        <v>0</v>
      </c>
      <c r="R4511" s="5">
        <f>IF(O4511&gt;(P4511+U4511),O4511-P4511-U4511, 0)</f>
        <v>0</v>
      </c>
      <c r="S4511" s="5">
        <f t="shared" si="640"/>
        <v>0</v>
      </c>
      <c r="T4511" s="5">
        <f t="shared" si="641"/>
        <v>0</v>
      </c>
      <c r="U4511" s="5">
        <f>IF(O4511&gt;P4511,IF(V4510*($B$6/100)&gt;=O4511-P4511,(O4511-P4511), V4510*($B$6/100)), 0)</f>
        <v>3678.8211802383416</v>
      </c>
      <c r="V4511" s="5">
        <f>V4510+(T4511*($B$5/100))-(U4511/($B$6/100))</f>
        <v>3613462.5296643986</v>
      </c>
      <c r="W4511" s="5">
        <f t="shared" si="642"/>
        <v>90336.563241609969</v>
      </c>
    </row>
    <row r="4512" spans="4:23" x14ac:dyDescent="0.25">
      <c r="D4512">
        <f t="shared" si="643"/>
        <v>4510</v>
      </c>
      <c r="E4512" s="3">
        <v>44018</v>
      </c>
      <c r="F4512" s="4">
        <v>0.91666666666666663</v>
      </c>
      <c r="G4512">
        <v>20</v>
      </c>
      <c r="H4512">
        <v>0</v>
      </c>
      <c r="I4512" s="5">
        <f t="shared" si="638"/>
        <v>3</v>
      </c>
      <c r="J4512" s="22">
        <v>0</v>
      </c>
      <c r="K4512">
        <v>1.5312E-4</v>
      </c>
      <c r="L4512" s="5" cm="1">
        <f t="array" ref="L4512">_xlfn.IFS(I4512=0, 0, I4512&gt;34, 0, AND(I4512&gt;0, I4512&lt;35), VLOOKUP(I4512, $A$63:$C$96, 3))</f>
        <v>232</v>
      </c>
      <c r="M4512" s="5">
        <f t="shared" si="637"/>
        <v>0</v>
      </c>
      <c r="N4512" s="5">
        <v>653.4053568149734</v>
      </c>
      <c r="O4512" s="5">
        <f t="shared" si="644"/>
        <v>4313.3904000000002</v>
      </c>
      <c r="P4512" s="5">
        <f t="shared" si="645"/>
        <v>232</v>
      </c>
      <c r="Q4512" s="5">
        <f t="shared" si="639"/>
        <v>0</v>
      </c>
      <c r="R4512" s="5">
        <f>IF(O4512&gt;(P4512+U4512),O4512-P4512-U4512, 0)</f>
        <v>0</v>
      </c>
      <c r="S4512" s="5">
        <f t="shared" si="640"/>
        <v>0</v>
      </c>
      <c r="T4512" s="5">
        <f t="shared" si="641"/>
        <v>0</v>
      </c>
      <c r="U4512" s="5">
        <f>IF(O4512&gt;P4512,IF(V4511*($B$6/100)&gt;=O4512-P4512,(O4512-P4512), V4511*($B$6/100)), 0)</f>
        <v>4081.3904000000002</v>
      </c>
      <c r="V4512" s="5">
        <f>V4511+(T4512*($B$5/100))-(U4512/($B$6/100))</f>
        <v>3607631.9719501128</v>
      </c>
      <c r="W4512" s="5">
        <f t="shared" si="642"/>
        <v>90190.799298752827</v>
      </c>
    </row>
    <row r="4513" spans="4:23" x14ac:dyDescent="0.25">
      <c r="D4513">
        <f t="shared" si="643"/>
        <v>4511</v>
      </c>
      <c r="E4513" s="3">
        <v>44018</v>
      </c>
      <c r="F4513" s="4">
        <v>0.95833333333333337</v>
      </c>
      <c r="G4513">
        <v>10</v>
      </c>
      <c r="H4513">
        <v>0</v>
      </c>
      <c r="I4513" s="5">
        <f t="shared" si="638"/>
        <v>1</v>
      </c>
      <c r="J4513" s="22">
        <v>0</v>
      </c>
      <c r="K4513">
        <v>1.5938999999999998E-4</v>
      </c>
      <c r="L4513" s="5" cm="1">
        <f t="array" ref="L4513">_xlfn.IFS(I4513=0, 0, I4513&gt;34, 0, AND(I4513&gt;0, I4513&lt;35), VLOOKUP(I4513, $A$63:$C$96, 3))</f>
        <v>0</v>
      </c>
      <c r="M4513" s="5">
        <f t="shared" si="637"/>
        <v>0</v>
      </c>
      <c r="N4513" s="5">
        <v>647.47467117566271</v>
      </c>
      <c r="O4513" s="5">
        <f t="shared" si="644"/>
        <v>4490.0162999999993</v>
      </c>
      <c r="P4513" s="5">
        <f t="shared" si="645"/>
        <v>0</v>
      </c>
      <c r="Q4513" s="5">
        <f t="shared" si="639"/>
        <v>0</v>
      </c>
      <c r="R4513" s="5">
        <f>IF(O4513&gt;(P4513+U4513),O4513-P4513-U4513, 0)</f>
        <v>0</v>
      </c>
      <c r="S4513" s="5">
        <f t="shared" si="640"/>
        <v>0</v>
      </c>
      <c r="T4513" s="5">
        <f t="shared" si="641"/>
        <v>0</v>
      </c>
      <c r="U4513" s="5">
        <f>IF(O4513&gt;P4513,IF(V4512*($B$6/100)&gt;=O4513-P4513,(O4513-P4513), V4512*($B$6/100)), 0)</f>
        <v>4490.0162999999993</v>
      </c>
      <c r="V4513" s="5">
        <f>V4512+(T4513*($B$5/100))-(U4513/($B$6/100))</f>
        <v>3601217.662950113</v>
      </c>
      <c r="W4513" s="5">
        <f t="shared" si="642"/>
        <v>90030.441573752818</v>
      </c>
    </row>
    <row r="4514" spans="4:23" x14ac:dyDescent="0.25">
      <c r="D4514">
        <f t="shared" si="643"/>
        <v>4512</v>
      </c>
      <c r="E4514" s="3">
        <v>44019</v>
      </c>
      <c r="F4514" s="4">
        <v>0</v>
      </c>
      <c r="G4514">
        <v>10</v>
      </c>
      <c r="H4514">
        <v>0</v>
      </c>
      <c r="I4514" s="5">
        <f t="shared" si="638"/>
        <v>1</v>
      </c>
      <c r="J4514" s="22">
        <v>0</v>
      </c>
      <c r="K4514">
        <v>1.3871000000000001E-4</v>
      </c>
      <c r="L4514" s="5" cm="1">
        <f t="array" ref="L4514">_xlfn.IFS(I4514=0, 0, I4514&gt;34, 0, AND(I4514&gt;0, I4514&lt;35), VLOOKUP(I4514, $A$63:$C$96, 3))</f>
        <v>0</v>
      </c>
      <c r="M4514" s="5">
        <f t="shared" si="637"/>
        <v>0</v>
      </c>
      <c r="N4514" s="5">
        <v>573.69706346171586</v>
      </c>
      <c r="O4514" s="5">
        <f t="shared" si="644"/>
        <v>3907.4607000000001</v>
      </c>
      <c r="P4514" s="5">
        <f t="shared" si="645"/>
        <v>0</v>
      </c>
      <c r="Q4514" s="5">
        <f t="shared" si="639"/>
        <v>0</v>
      </c>
      <c r="R4514" s="5">
        <f>IF(O4514&gt;(P4514+U4514),O4514-P4514-U4514, 0)</f>
        <v>0</v>
      </c>
      <c r="S4514" s="5">
        <f t="shared" si="640"/>
        <v>0</v>
      </c>
      <c r="T4514" s="5">
        <f t="shared" si="641"/>
        <v>0</v>
      </c>
      <c r="U4514" s="5">
        <f>IF(O4514&gt;P4514,IF(V4513*($B$6/100)&gt;=O4514-P4514,(O4514-P4514), V4513*($B$6/100)), 0)</f>
        <v>3907.4607000000001</v>
      </c>
      <c r="V4514" s="5">
        <f>V4513+(T4514*($B$5/100))-(U4514/($B$6/100))</f>
        <v>3595635.5762358271</v>
      </c>
      <c r="W4514" s="5">
        <f t="shared" si="642"/>
        <v>89890.889405895679</v>
      </c>
    </row>
    <row r="4515" spans="4:23" x14ac:dyDescent="0.25">
      <c r="D4515">
        <f t="shared" si="643"/>
        <v>4513</v>
      </c>
      <c r="E4515" s="3">
        <v>44019</v>
      </c>
      <c r="F4515" s="4">
        <v>4.1666666666666664E-2</v>
      </c>
      <c r="G4515">
        <v>10</v>
      </c>
      <c r="H4515">
        <v>0</v>
      </c>
      <c r="I4515" s="5">
        <f t="shared" si="638"/>
        <v>1</v>
      </c>
      <c r="J4515" s="22">
        <v>0</v>
      </c>
      <c r="K4515">
        <v>1.0475E-4</v>
      </c>
      <c r="L4515" s="5" cm="1">
        <f t="array" ref="L4515">_xlfn.IFS(I4515=0, 0, I4515&gt;34, 0, AND(I4515&gt;0, I4515&lt;35), VLOOKUP(I4515, $A$63:$C$96, 3))</f>
        <v>0</v>
      </c>
      <c r="M4515" s="5">
        <f t="shared" si="637"/>
        <v>0</v>
      </c>
      <c r="N4515" s="5">
        <v>478.96627943090715</v>
      </c>
      <c r="O4515" s="5">
        <f t="shared" si="644"/>
        <v>2950.8074999999999</v>
      </c>
      <c r="P4515" s="5">
        <f t="shared" si="645"/>
        <v>0</v>
      </c>
      <c r="Q4515" s="5">
        <f t="shared" si="639"/>
        <v>0</v>
      </c>
      <c r="R4515" s="5">
        <f>IF(O4515&gt;(P4515+U4515),O4515-P4515-U4515, 0)</f>
        <v>0</v>
      </c>
      <c r="S4515" s="5">
        <f t="shared" si="640"/>
        <v>0</v>
      </c>
      <c r="T4515" s="5">
        <f t="shared" si="641"/>
        <v>0</v>
      </c>
      <c r="U4515" s="5">
        <f>IF(O4515&gt;P4515,IF(V4514*($B$6/100)&gt;=O4515-P4515,(O4515-P4515), V4514*($B$6/100)), 0)</f>
        <v>2950.8074999999999</v>
      </c>
      <c r="V4515" s="5">
        <f>V4514+(T4515*($B$5/100))-(U4515/($B$6/100))</f>
        <v>3591420.1369501129</v>
      </c>
      <c r="W4515" s="5">
        <f t="shared" si="642"/>
        <v>89785.503423752816</v>
      </c>
    </row>
    <row r="4516" spans="4:23" x14ac:dyDescent="0.25">
      <c r="D4516">
        <f t="shared" si="643"/>
        <v>4514</v>
      </c>
      <c r="E4516" s="3">
        <v>44019</v>
      </c>
      <c r="F4516" s="4">
        <v>8.3333333333333329E-2</v>
      </c>
      <c r="G4516">
        <v>10</v>
      </c>
      <c r="H4516">
        <v>0</v>
      </c>
      <c r="I4516" s="5">
        <f t="shared" si="638"/>
        <v>1</v>
      </c>
      <c r="J4516" s="22">
        <v>0</v>
      </c>
      <c r="K4516">
        <v>8.3089999999999992E-5</v>
      </c>
      <c r="L4516" s="5" cm="1">
        <f t="array" ref="L4516">_xlfn.IFS(I4516=0, 0, I4516&gt;34, 0, AND(I4516&gt;0, I4516&lt;35), VLOOKUP(I4516, $A$63:$C$96, 3))</f>
        <v>0</v>
      </c>
      <c r="M4516" s="5">
        <f t="shared" si="637"/>
        <v>0</v>
      </c>
      <c r="N4516" s="5">
        <v>450.06675237954215</v>
      </c>
      <c r="O4516" s="5">
        <f t="shared" si="644"/>
        <v>2340.6452999999997</v>
      </c>
      <c r="P4516" s="5">
        <f t="shared" si="645"/>
        <v>0</v>
      </c>
      <c r="Q4516" s="5">
        <f t="shared" si="639"/>
        <v>0</v>
      </c>
      <c r="R4516" s="5">
        <f>IF(O4516&gt;(P4516+U4516),O4516-P4516-U4516, 0)</f>
        <v>0</v>
      </c>
      <c r="S4516" s="5">
        <f t="shared" si="640"/>
        <v>0</v>
      </c>
      <c r="T4516" s="5">
        <f t="shared" si="641"/>
        <v>0</v>
      </c>
      <c r="U4516" s="5">
        <f>IF(O4516&gt;P4516,IF(V4515*($B$6/100)&gt;=O4516-P4516,(O4516-P4516), V4515*($B$6/100)), 0)</f>
        <v>2340.6452999999997</v>
      </c>
      <c r="V4516" s="5">
        <f>V4515+(T4516*($B$5/100))-(U4516/($B$6/100))</f>
        <v>3588076.3579501128</v>
      </c>
      <c r="W4516" s="5">
        <f t="shared" si="642"/>
        <v>89701.908948752825</v>
      </c>
    </row>
    <row r="4517" spans="4:23" x14ac:dyDescent="0.25">
      <c r="D4517">
        <f t="shared" si="643"/>
        <v>4515</v>
      </c>
      <c r="E4517" s="3">
        <v>44019</v>
      </c>
      <c r="F4517" s="4">
        <v>0.125</v>
      </c>
      <c r="G4517">
        <v>20</v>
      </c>
      <c r="H4517">
        <v>0</v>
      </c>
      <c r="I4517" s="5">
        <f t="shared" si="638"/>
        <v>3</v>
      </c>
      <c r="J4517" s="22">
        <v>0</v>
      </c>
      <c r="K4517">
        <v>7.3819999999999995E-5</v>
      </c>
      <c r="L4517" s="5" cm="1">
        <f t="array" ref="L4517">_xlfn.IFS(I4517=0, 0, I4517&gt;34, 0, AND(I4517&gt;0, I4517&lt;35), VLOOKUP(I4517, $A$63:$C$96, 3))</f>
        <v>232</v>
      </c>
      <c r="M4517" s="5">
        <f t="shared" si="637"/>
        <v>0</v>
      </c>
      <c r="N4517" s="5">
        <v>448.12135547269969</v>
      </c>
      <c r="O4517" s="5">
        <f t="shared" si="644"/>
        <v>2079.5093999999999</v>
      </c>
      <c r="P4517" s="5">
        <f t="shared" si="645"/>
        <v>232</v>
      </c>
      <c r="Q4517" s="5">
        <f t="shared" si="639"/>
        <v>0</v>
      </c>
      <c r="R4517" s="5">
        <f>IF(O4517&gt;(P4517+U4517),O4517-P4517-U4517, 0)</f>
        <v>0</v>
      </c>
      <c r="S4517" s="5">
        <f t="shared" si="640"/>
        <v>0</v>
      </c>
      <c r="T4517" s="5">
        <f t="shared" si="641"/>
        <v>0</v>
      </c>
      <c r="U4517" s="5">
        <f>IF(O4517&gt;P4517,IF(V4516*($B$6/100)&gt;=O4517-P4517,(O4517-P4517), V4516*($B$6/100)), 0)</f>
        <v>1847.5093999999999</v>
      </c>
      <c r="V4517" s="5">
        <f>V4516+(T4517*($B$5/100))-(U4517/($B$6/100))</f>
        <v>3585437.0588072557</v>
      </c>
      <c r="W4517" s="5">
        <f t="shared" si="642"/>
        <v>89635.926470181395</v>
      </c>
    </row>
    <row r="4518" spans="4:23" x14ac:dyDescent="0.25">
      <c r="D4518">
        <f t="shared" si="643"/>
        <v>4516</v>
      </c>
      <c r="E4518" s="3">
        <v>44019</v>
      </c>
      <c r="F4518" s="4">
        <v>0.16666666666666666</v>
      </c>
      <c r="G4518">
        <v>20</v>
      </c>
      <c r="H4518">
        <v>0</v>
      </c>
      <c r="I4518" s="5">
        <f t="shared" si="638"/>
        <v>3</v>
      </c>
      <c r="J4518" s="22">
        <v>0</v>
      </c>
      <c r="K4518">
        <v>6.9839999999999995E-5</v>
      </c>
      <c r="L4518" s="5" cm="1">
        <f t="array" ref="L4518">_xlfn.IFS(I4518=0, 0, I4518&gt;34, 0, AND(I4518&gt;0, I4518&lt;35), VLOOKUP(I4518, $A$63:$C$96, 3))</f>
        <v>232</v>
      </c>
      <c r="M4518" s="5">
        <f t="shared" si="637"/>
        <v>0</v>
      </c>
      <c r="N4518" s="5">
        <v>469.13308814519996</v>
      </c>
      <c r="O4518" s="5">
        <f t="shared" si="644"/>
        <v>1967.3927999999999</v>
      </c>
      <c r="P4518" s="5">
        <f t="shared" si="645"/>
        <v>232</v>
      </c>
      <c r="Q4518" s="5">
        <f t="shared" si="639"/>
        <v>0</v>
      </c>
      <c r="R4518" s="5">
        <f>IF(O4518&gt;(P4518+U4518),O4518-P4518-U4518, 0)</f>
        <v>0</v>
      </c>
      <c r="S4518" s="5">
        <f t="shared" si="640"/>
        <v>0</v>
      </c>
      <c r="T4518" s="5">
        <f t="shared" si="641"/>
        <v>0</v>
      </c>
      <c r="U4518" s="5">
        <f>IF(O4518&gt;P4518,IF(V4517*($B$6/100)&gt;=O4518-P4518,(O4518-P4518), V4517*($B$6/100)), 0)</f>
        <v>1735.3927999999999</v>
      </c>
      <c r="V4518" s="5">
        <f>V4517+(T4518*($B$5/100))-(U4518/($B$6/100))</f>
        <v>3582957.9262358272</v>
      </c>
      <c r="W4518" s="5">
        <f t="shared" si="642"/>
        <v>89573.948155895676</v>
      </c>
    </row>
    <row r="4519" spans="4:23" x14ac:dyDescent="0.25">
      <c r="D4519">
        <f t="shared" si="643"/>
        <v>4517</v>
      </c>
      <c r="E4519" s="3">
        <v>44019</v>
      </c>
      <c r="F4519" s="4">
        <v>0.20833333333333334</v>
      </c>
      <c r="G4519">
        <v>20</v>
      </c>
      <c r="H4519">
        <v>2</v>
      </c>
      <c r="I4519" s="5">
        <f t="shared" si="638"/>
        <v>3</v>
      </c>
      <c r="J4519" s="22">
        <v>9.8979031292220746E-6</v>
      </c>
      <c r="K4519">
        <v>6.8289999999999998E-5</v>
      </c>
      <c r="L4519" s="5" cm="1">
        <f t="array" ref="L4519">_xlfn.IFS(I4519=0, 0, I4519&gt;34, 0, AND(I4519&gt;0, I4519&lt;35), VLOOKUP(I4519, $A$63:$C$96, 3))</f>
        <v>232</v>
      </c>
      <c r="M4519" s="5">
        <f t="shared" si="637"/>
        <v>47.015039863804859</v>
      </c>
      <c r="N4519" s="5">
        <v>504.13947813624162</v>
      </c>
      <c r="O4519" s="5">
        <f t="shared" si="644"/>
        <v>1923.7293</v>
      </c>
      <c r="P4519" s="5">
        <f t="shared" si="645"/>
        <v>279.01503986380487</v>
      </c>
      <c r="Q4519" s="5">
        <f t="shared" si="639"/>
        <v>0</v>
      </c>
      <c r="R4519" s="5">
        <f>IF(O4519&gt;(P4519+U4519),O4519-P4519-U4519, 0)</f>
        <v>0</v>
      </c>
      <c r="S4519" s="5">
        <f t="shared" si="640"/>
        <v>0</v>
      </c>
      <c r="T4519" s="5">
        <f t="shared" si="641"/>
        <v>0</v>
      </c>
      <c r="U4519" s="5">
        <f>IF(O4519&gt;P4519,IF(V4518*($B$6/100)&gt;=O4519-P4519,(O4519-P4519), V4518*($B$6/100)), 0)</f>
        <v>1644.7142601361952</v>
      </c>
      <c r="V4519" s="5">
        <f>V4518+(T4519*($B$5/100))-(U4519/($B$6/100))</f>
        <v>3580608.3344356325</v>
      </c>
      <c r="W4519" s="5">
        <f t="shared" si="642"/>
        <v>89515.208360890814</v>
      </c>
    </row>
    <row r="4520" spans="4:23" x14ac:dyDescent="0.25">
      <c r="D4520">
        <f t="shared" si="643"/>
        <v>4518</v>
      </c>
      <c r="E4520" s="3">
        <v>44019</v>
      </c>
      <c r="F4520" s="4">
        <v>0.25</v>
      </c>
      <c r="G4520">
        <v>20</v>
      </c>
      <c r="H4520">
        <v>7</v>
      </c>
      <c r="I4520" s="5">
        <f t="shared" si="638"/>
        <v>3</v>
      </c>
      <c r="J4520" s="22">
        <v>7.423427346916556E-5</v>
      </c>
      <c r="K4520">
        <v>6.9740000000000007E-5</v>
      </c>
      <c r="L4520" s="5" cm="1">
        <f t="array" ref="L4520">_xlfn.IFS(I4520=0, 0, I4520&gt;34, 0, AND(I4520&gt;0, I4520&lt;35), VLOOKUP(I4520, $A$63:$C$96, 3))</f>
        <v>232</v>
      </c>
      <c r="M4520" s="5">
        <f t="shared" si="637"/>
        <v>352.61279897853643</v>
      </c>
      <c r="N4520" s="5">
        <v>601.0418538463498</v>
      </c>
      <c r="O4520" s="5">
        <f t="shared" si="644"/>
        <v>1964.5758000000003</v>
      </c>
      <c r="P4520" s="5">
        <f t="shared" si="645"/>
        <v>584.61279897853638</v>
      </c>
      <c r="Q4520" s="5">
        <f t="shared" si="639"/>
        <v>0</v>
      </c>
      <c r="R4520" s="5">
        <f>IF(O4520&gt;(P4520+U4520),O4520-P4520-U4520, 0)</f>
        <v>0</v>
      </c>
      <c r="S4520" s="5">
        <f t="shared" si="640"/>
        <v>0</v>
      </c>
      <c r="T4520" s="5">
        <f t="shared" si="641"/>
        <v>0</v>
      </c>
      <c r="U4520" s="5">
        <f>IF(O4520&gt;P4520,IF(V4519*($B$6/100)&gt;=O4520-P4520,(O4520-P4520), V4519*($B$6/100)), 0)</f>
        <v>1379.9630010214639</v>
      </c>
      <c r="V4520" s="5">
        <f>V4519+(T4520*($B$5/100))-(U4520/($B$6/100))</f>
        <v>3578636.9587198873</v>
      </c>
      <c r="W4520" s="5">
        <f t="shared" si="642"/>
        <v>89465.92396799718</v>
      </c>
    </row>
    <row r="4521" spans="4:23" x14ac:dyDescent="0.25">
      <c r="D4521">
        <f t="shared" si="643"/>
        <v>4519</v>
      </c>
      <c r="E4521" s="3">
        <v>44019</v>
      </c>
      <c r="F4521" s="4">
        <v>0.29166666666666669</v>
      </c>
      <c r="G4521">
        <v>30</v>
      </c>
      <c r="H4521">
        <v>0</v>
      </c>
      <c r="I4521" s="5">
        <f t="shared" si="638"/>
        <v>4</v>
      </c>
      <c r="J4521" s="22">
        <v>8.4132176598387633E-5</v>
      </c>
      <c r="K4521">
        <v>7.4530000000000006E-5</v>
      </c>
      <c r="L4521" s="5" cm="1">
        <f t="array" ref="L4521">_xlfn.IFS(I4521=0, 0, I4521&gt;34, 0, AND(I4521&gt;0, I4521&lt;35), VLOOKUP(I4521, $A$63:$C$96, 3))</f>
        <v>740</v>
      </c>
      <c r="M4521" s="5">
        <f t="shared" si="637"/>
        <v>399.62783884234125</v>
      </c>
      <c r="N4521" s="5">
        <v>788.85362312269058</v>
      </c>
      <c r="O4521" s="5">
        <f t="shared" si="644"/>
        <v>2099.5101000000004</v>
      </c>
      <c r="P4521" s="5">
        <f t="shared" si="645"/>
        <v>1139.6278388423411</v>
      </c>
      <c r="Q4521" s="5">
        <f t="shared" si="639"/>
        <v>0</v>
      </c>
      <c r="R4521" s="5">
        <f>IF(O4521&gt;(P4521+U4521),O4521-P4521-U4521, 0)</f>
        <v>0</v>
      </c>
      <c r="S4521" s="5">
        <f t="shared" si="640"/>
        <v>0</v>
      </c>
      <c r="T4521" s="5">
        <f t="shared" si="641"/>
        <v>0</v>
      </c>
      <c r="U4521" s="5">
        <f>IF(O4521&gt;P4521,IF(V4520*($B$6/100)&gt;=O4521-P4521,(O4521-P4521), V4520*($B$6/100)), 0)</f>
        <v>959.88226115765929</v>
      </c>
      <c r="V4521" s="5">
        <f>V4520+(T4521*($B$5/100))-(U4521/($B$6/100))</f>
        <v>3577265.6983468048</v>
      </c>
      <c r="W4521" s="5">
        <f t="shared" si="642"/>
        <v>89431.642458670118</v>
      </c>
    </row>
    <row r="4522" spans="4:23" x14ac:dyDescent="0.25">
      <c r="D4522">
        <f t="shared" si="643"/>
        <v>4520</v>
      </c>
      <c r="E4522" s="3">
        <v>44019</v>
      </c>
      <c r="F4522" s="4">
        <v>0.33333333333333331</v>
      </c>
      <c r="G4522">
        <v>40</v>
      </c>
      <c r="H4522">
        <v>3</v>
      </c>
      <c r="I4522" s="5">
        <f t="shared" si="638"/>
        <v>6</v>
      </c>
      <c r="J4522" s="22">
        <v>2.3012624775441322E-4</v>
      </c>
      <c r="K4522">
        <v>8.3349999999999993E-5</v>
      </c>
      <c r="L4522" s="5" cm="1">
        <f t="array" ref="L4522">_xlfn.IFS(I4522=0, 0, I4522&gt;34, 0, AND(I4522&gt;0, I4522&lt;35), VLOOKUP(I4522, $A$63:$C$96, 3))</f>
        <v>2980</v>
      </c>
      <c r="M4522" s="5">
        <f t="shared" si="637"/>
        <v>1093.0996768334628</v>
      </c>
      <c r="N4522" s="5">
        <v>965.73263383192557</v>
      </c>
      <c r="O4522" s="5">
        <f t="shared" si="644"/>
        <v>2347.9694999999997</v>
      </c>
      <c r="P4522" s="5">
        <f t="shared" si="645"/>
        <v>2347.9694999999997</v>
      </c>
      <c r="Q4522" s="5">
        <f t="shared" si="639"/>
        <v>487.20077413479089</v>
      </c>
      <c r="R4522" s="5">
        <f>IF(O4522&gt;(P4522+U4522),O4522-P4522-U4522, 0)</f>
        <v>0</v>
      </c>
      <c r="S4522" s="5">
        <f t="shared" si="640"/>
        <v>495.99779742359004</v>
      </c>
      <c r="T4522" s="5">
        <f t="shared" si="641"/>
        <v>1229.1323794098728</v>
      </c>
      <c r="U4522" s="5">
        <f>IF(O4522&gt;P4522,IF(V4521*($B$6/100)&gt;=O4522-P4522,(O4522-P4522), V4521*($B$6/100)), 0)</f>
        <v>0</v>
      </c>
      <c r="V4522" s="5">
        <f>V4521+(T4522*($B$5/100))-(U4522/($B$6/100))</f>
        <v>3578126.0910123917</v>
      </c>
      <c r="W4522" s="5">
        <f t="shared" si="642"/>
        <v>89453.152275309796</v>
      </c>
    </row>
    <row r="4523" spans="4:23" x14ac:dyDescent="0.25">
      <c r="D4523">
        <f t="shared" si="643"/>
        <v>4521</v>
      </c>
      <c r="E4523" s="3">
        <v>44019</v>
      </c>
      <c r="F4523" s="4">
        <v>0.375</v>
      </c>
      <c r="G4523">
        <v>40</v>
      </c>
      <c r="H4523">
        <v>6</v>
      </c>
      <c r="I4523" s="5">
        <f t="shared" si="638"/>
        <v>6</v>
      </c>
      <c r="J4523" s="22">
        <v>3.3900318217585605E-4</v>
      </c>
      <c r="K4523">
        <v>8.2559999999999996E-5</v>
      </c>
      <c r="L4523" s="5" cm="1">
        <f t="array" ref="L4523">_xlfn.IFS(I4523=0, 0, I4523&gt;34, 0, AND(I4523&gt;0, I4523&lt;35), VLOOKUP(I4523, $A$63:$C$96, 3))</f>
        <v>2980</v>
      </c>
      <c r="M4523" s="5">
        <f t="shared" si="637"/>
        <v>1610.2651153353163</v>
      </c>
      <c r="N4523" s="5">
        <v>969.89109539077208</v>
      </c>
      <c r="O4523" s="5">
        <f t="shared" si="644"/>
        <v>2325.7152000000001</v>
      </c>
      <c r="P4523" s="5">
        <f t="shared" si="645"/>
        <v>2325.7152000000001</v>
      </c>
      <c r="Q4523" s="5">
        <f t="shared" si="639"/>
        <v>487.20077413479089</v>
      </c>
      <c r="R4523" s="5">
        <f>IF(O4523&gt;(P4523+U4523),O4523-P4523-U4523, 0)</f>
        <v>0</v>
      </c>
      <c r="S4523" s="5">
        <f t="shared" si="640"/>
        <v>498.13357258702672</v>
      </c>
      <c r="T4523" s="5">
        <f t="shared" si="641"/>
        <v>1766.4163427482895</v>
      </c>
      <c r="U4523" s="5">
        <f>IF(O4523&gt;P4523,IF(V4522*($B$6/100)&gt;=O4523-P4523,(O4523-P4523), V4522*($B$6/100)), 0)</f>
        <v>0</v>
      </c>
      <c r="V4523" s="5">
        <f>V4522+(T4523*($B$5/100))-(U4523/($B$6/100))</f>
        <v>3579362.5824523154</v>
      </c>
      <c r="W4523" s="5">
        <f t="shared" si="642"/>
        <v>89484.064561307881</v>
      </c>
    </row>
    <row r="4524" spans="4:23" x14ac:dyDescent="0.25">
      <c r="D4524">
        <f t="shared" si="643"/>
        <v>4522</v>
      </c>
      <c r="E4524" s="3">
        <v>44019</v>
      </c>
      <c r="F4524" s="4">
        <v>0.41666666666666669</v>
      </c>
      <c r="G4524">
        <v>50</v>
      </c>
      <c r="H4524">
        <v>4</v>
      </c>
      <c r="I4524" s="5">
        <f t="shared" si="638"/>
        <v>7</v>
      </c>
      <c r="J4524" s="22">
        <v>4.4045668925038229E-4</v>
      </c>
      <c r="K4524">
        <v>7.2789999999999999E-5</v>
      </c>
      <c r="L4524" s="5" cm="1">
        <f t="array" ref="L4524">_xlfn.IFS(I4524=0, 0, I4524&gt;34, 0, AND(I4524&gt;0, I4524&lt;35), VLOOKUP(I4524, $A$63:$C$96, 3))</f>
        <v>4800</v>
      </c>
      <c r="M4524" s="5">
        <f t="shared" si="637"/>
        <v>2092.1692739393156</v>
      </c>
      <c r="N4524" s="5">
        <v>860.16187612974909</v>
      </c>
      <c r="O4524" s="5">
        <f t="shared" si="644"/>
        <v>2050.4942999999998</v>
      </c>
      <c r="P4524" s="5">
        <f t="shared" si="645"/>
        <v>2050.4942999999998</v>
      </c>
      <c r="Q4524" s="5">
        <f t="shared" si="639"/>
        <v>487.20077413479089</v>
      </c>
      <c r="R4524" s="5">
        <f>IF(O4524&gt;(P4524+U4524),O4524-P4524-U4524, 0)</f>
        <v>0</v>
      </c>
      <c r="S4524" s="5">
        <f t="shared" si="640"/>
        <v>441.7769277354148</v>
      </c>
      <c r="T4524" s="5">
        <f t="shared" si="641"/>
        <v>4399.8980462039017</v>
      </c>
      <c r="U4524" s="5">
        <f>IF(O4524&gt;P4524,IF(V4523*($B$6/100)&gt;=O4524-P4524,(O4524-P4524), V4523*($B$6/100)), 0)</f>
        <v>0</v>
      </c>
      <c r="V4524" s="5">
        <f>V4523+(T4524*($B$5/100))-(U4524/($B$6/100))</f>
        <v>3582442.5110846581</v>
      </c>
      <c r="W4524" s="5">
        <f t="shared" si="642"/>
        <v>89561.062777116458</v>
      </c>
    </row>
    <row r="4525" spans="4:23" x14ac:dyDescent="0.25">
      <c r="D4525">
        <f t="shared" si="643"/>
        <v>4523</v>
      </c>
      <c r="E4525" s="3">
        <v>44019</v>
      </c>
      <c r="F4525" s="4">
        <v>0.45833333333333331</v>
      </c>
      <c r="G4525">
        <v>70</v>
      </c>
      <c r="H4525">
        <v>4</v>
      </c>
      <c r="I4525" s="5">
        <f t="shared" si="638"/>
        <v>10</v>
      </c>
      <c r="J4525" s="22">
        <v>3.7364584312813331E-4</v>
      </c>
      <c r="K4525">
        <v>5.8050000000000002E-5</v>
      </c>
      <c r="L4525" s="5" cm="1">
        <f t="array" ref="L4525">_xlfn.IFS(I4525=0, 0, I4525&gt;34, 0, AND(I4525&gt;0, I4525&lt;35), VLOOKUP(I4525, $A$63:$C$96, 3))</f>
        <v>12480</v>
      </c>
      <c r="M4525" s="5">
        <f t="shared" si="637"/>
        <v>1774.8177548586332</v>
      </c>
      <c r="N4525" s="5">
        <v>739.47830820770503</v>
      </c>
      <c r="O4525" s="5">
        <f t="shared" si="644"/>
        <v>1635.2684999999999</v>
      </c>
      <c r="P4525" s="5">
        <f t="shared" si="645"/>
        <v>1635.2684999999999</v>
      </c>
      <c r="Q4525" s="5">
        <f t="shared" si="639"/>
        <v>487.20077413479089</v>
      </c>
      <c r="R4525" s="5">
        <f>IF(O4525&gt;(P4525+U4525),O4525-P4525-U4525, 0)</f>
        <v>0</v>
      </c>
      <c r="S4525" s="5">
        <f t="shared" si="640"/>
        <v>379.7941575798277</v>
      </c>
      <c r="T4525" s="5">
        <f t="shared" si="641"/>
        <v>12239.755097278805</v>
      </c>
      <c r="U4525" s="5">
        <f>IF(O4525&gt;P4525,IF(V4524*($B$6/100)&gt;=O4525-P4525,(O4525-P4525), V4524*($B$6/100)), 0)</f>
        <v>0</v>
      </c>
      <c r="V4525" s="5">
        <f>V4524+(T4525*($B$5/100))-(U4525/($B$6/100))</f>
        <v>3591010.3396527534</v>
      </c>
      <c r="W4525" s="5">
        <f t="shared" si="642"/>
        <v>89775.258491318833</v>
      </c>
    </row>
    <row r="4526" spans="4:23" x14ac:dyDescent="0.25">
      <c r="D4526">
        <f t="shared" si="643"/>
        <v>4524</v>
      </c>
      <c r="E4526" s="3">
        <v>44019</v>
      </c>
      <c r="F4526" s="4">
        <v>0.5</v>
      </c>
      <c r="G4526">
        <v>60</v>
      </c>
      <c r="H4526">
        <v>4</v>
      </c>
      <c r="I4526" s="5">
        <f t="shared" si="638"/>
        <v>8</v>
      </c>
      <c r="J4526" s="22">
        <v>4.528290681619099E-4</v>
      </c>
      <c r="K4526">
        <v>4.8489999999999998E-5</v>
      </c>
      <c r="L4526" s="5" cm="1">
        <f t="array" ref="L4526">_xlfn.IFS(I4526=0, 0, I4526&gt;34, 0, AND(I4526&gt;0, I4526&lt;35), VLOOKUP(I4526, $A$63:$C$96, 3))</f>
        <v>7160</v>
      </c>
      <c r="M4526" s="5">
        <f t="shared" si="637"/>
        <v>2150.9380737690722</v>
      </c>
      <c r="N4526" s="5">
        <v>743.6218428658816</v>
      </c>
      <c r="O4526" s="5">
        <f t="shared" si="644"/>
        <v>1365.9632999999999</v>
      </c>
      <c r="P4526" s="5">
        <f t="shared" si="645"/>
        <v>1365.9632999999999</v>
      </c>
      <c r="Q4526" s="5">
        <f t="shared" si="639"/>
        <v>487.20077413479089</v>
      </c>
      <c r="R4526" s="5">
        <f>IF(O4526&gt;(P4526+U4526),O4526-P4526-U4526, 0)</f>
        <v>0</v>
      </c>
      <c r="S4526" s="5">
        <f t="shared" si="640"/>
        <v>381.92226632546368</v>
      </c>
      <c r="T4526" s="5">
        <f t="shared" si="641"/>
        <v>7563.0525074436082</v>
      </c>
      <c r="U4526" s="5">
        <f>IF(O4526&gt;P4526,IF(V4525*($B$6/100)&gt;=O4526-P4526,(O4526-P4526), V4525*($B$6/100)), 0)</f>
        <v>0</v>
      </c>
      <c r="V4526" s="5">
        <f>V4525+(T4526*($B$5/100))-(U4526/($B$6/100))</f>
        <v>3596304.4764079638</v>
      </c>
      <c r="W4526" s="5">
        <f t="shared" si="642"/>
        <v>89907.611910199092</v>
      </c>
    </row>
    <row r="4527" spans="4:23" x14ac:dyDescent="0.25">
      <c r="D4527">
        <f t="shared" si="643"/>
        <v>4525</v>
      </c>
      <c r="E4527" s="3">
        <v>44019</v>
      </c>
      <c r="F4527" s="4">
        <v>0.54166666666666663</v>
      </c>
      <c r="G4527">
        <v>70</v>
      </c>
      <c r="H4527">
        <v>4</v>
      </c>
      <c r="I4527" s="5">
        <f t="shared" si="638"/>
        <v>10</v>
      </c>
      <c r="J4527" s="22">
        <v>5.1963991428415892E-4</v>
      </c>
      <c r="K4527">
        <v>4.388E-5</v>
      </c>
      <c r="L4527" s="5" cm="1">
        <f t="array" ref="L4527">_xlfn.IFS(I4527=0, 0, I4527&gt;34, 0, AND(I4527&gt;0, I4527&lt;35), VLOOKUP(I4527, $A$63:$C$96, 3))</f>
        <v>12480</v>
      </c>
      <c r="M4527" s="5">
        <f t="shared" si="637"/>
        <v>2468.2895928497551</v>
      </c>
      <c r="N4527" s="5">
        <v>739.76944173708421</v>
      </c>
      <c r="O4527" s="5">
        <f t="shared" si="644"/>
        <v>1236.0996</v>
      </c>
      <c r="P4527" s="5">
        <f t="shared" si="645"/>
        <v>1236.0996</v>
      </c>
      <c r="Q4527" s="5">
        <f t="shared" si="639"/>
        <v>487.20077413479089</v>
      </c>
      <c r="R4527" s="5">
        <f>IF(O4527&gt;(P4527+U4527),O4527-P4527-U4527, 0)</f>
        <v>0</v>
      </c>
      <c r="S4527" s="5">
        <f t="shared" si="640"/>
        <v>379.94368301188774</v>
      </c>
      <c r="T4527" s="5">
        <f t="shared" si="641"/>
        <v>13332.246309837867</v>
      </c>
      <c r="U4527" s="5">
        <f>IF(O4527&gt;P4527,IF(V4526*($B$6/100)&gt;=O4527-P4527,(O4527-P4527), V4526*($B$6/100)), 0)</f>
        <v>0</v>
      </c>
      <c r="V4527" s="5">
        <f>V4526+(T4527*($B$5/100))-(U4527/($B$6/100))</f>
        <v>3605637.0488248505</v>
      </c>
      <c r="W4527" s="5">
        <f t="shared" si="642"/>
        <v>90140.926220621259</v>
      </c>
    </row>
    <row r="4528" spans="4:23" x14ac:dyDescent="0.25">
      <c r="D4528">
        <f t="shared" si="643"/>
        <v>4526</v>
      </c>
      <c r="E4528" s="3">
        <v>44019</v>
      </c>
      <c r="F4528" s="4">
        <v>0.58333333333333337</v>
      </c>
      <c r="G4528">
        <v>50</v>
      </c>
      <c r="H4528">
        <v>2</v>
      </c>
      <c r="I4528" s="5">
        <f t="shared" si="638"/>
        <v>7</v>
      </c>
      <c r="J4528" s="22">
        <v>4.948951564611037E-4</v>
      </c>
      <c r="K4528">
        <v>3.7100000000000001E-5</v>
      </c>
      <c r="L4528" s="5" cm="1">
        <f t="array" ref="L4528">_xlfn.IFS(I4528=0, 0, I4528&gt;34, 0, AND(I4528&gt;0, I4528&lt;35), VLOOKUP(I4528, $A$63:$C$96, 3))</f>
        <v>4800</v>
      </c>
      <c r="M4528" s="5">
        <f t="shared" si="637"/>
        <v>2350.751993190243</v>
      </c>
      <c r="N4528" s="5">
        <v>628.92775841987361</v>
      </c>
      <c r="O4528" s="5">
        <f t="shared" si="644"/>
        <v>1045.107</v>
      </c>
      <c r="P4528" s="5">
        <f t="shared" si="645"/>
        <v>1045.107</v>
      </c>
      <c r="Q4528" s="5">
        <f t="shared" si="639"/>
        <v>487.20077413479089</v>
      </c>
      <c r="R4528" s="5">
        <f>IF(O4528&gt;(P4528+U4528),O4528-P4528-U4528, 0)</f>
        <v>0</v>
      </c>
      <c r="S4528" s="5">
        <f t="shared" si="640"/>
        <v>323.01567948163978</v>
      </c>
      <c r="T4528" s="5">
        <f t="shared" si="641"/>
        <v>5782.6293137086031</v>
      </c>
      <c r="U4528" s="5">
        <f>IF(O4528&gt;P4528,IF(V4527*($B$6/100)&gt;=O4528-P4528,(O4528-P4528), V4527*($B$6/100)), 0)</f>
        <v>0</v>
      </c>
      <c r="V4528" s="5">
        <f>V4527+(T4528*($B$5/100))-(U4528/($B$6/100))</f>
        <v>3609684.8893444464</v>
      </c>
      <c r="W4528" s="5">
        <f t="shared" si="642"/>
        <v>90242.122233611153</v>
      </c>
    </row>
    <row r="4529" spans="4:23" x14ac:dyDescent="0.25">
      <c r="D4529">
        <f t="shared" si="643"/>
        <v>4527</v>
      </c>
      <c r="E4529" s="3">
        <v>44019</v>
      </c>
      <c r="F4529" s="4">
        <v>0.625</v>
      </c>
      <c r="G4529">
        <v>60</v>
      </c>
      <c r="H4529">
        <v>0</v>
      </c>
      <c r="I4529" s="5">
        <f t="shared" si="638"/>
        <v>8</v>
      </c>
      <c r="J4529" s="22">
        <v>2.5734548135977395E-4</v>
      </c>
      <c r="K4529">
        <v>3.5729999999999998E-5</v>
      </c>
      <c r="L4529" s="5" cm="1">
        <f t="array" ref="L4529">_xlfn.IFS(I4529=0, 0, I4529&gt;34, 0, AND(I4529&gt;0, I4529&lt;35), VLOOKUP(I4529, $A$63:$C$96, 3))</f>
        <v>7160</v>
      </c>
      <c r="M4529" s="5">
        <f t="shared" si="637"/>
        <v>1222.3910364589262</v>
      </c>
      <c r="N4529" s="5">
        <v>560.04583998329133</v>
      </c>
      <c r="O4529" s="5">
        <f t="shared" si="644"/>
        <v>1006.5141</v>
      </c>
      <c r="P4529" s="5">
        <f t="shared" si="645"/>
        <v>1006.5141</v>
      </c>
      <c r="Q4529" s="5">
        <f t="shared" si="639"/>
        <v>487.20077413479089</v>
      </c>
      <c r="R4529" s="5">
        <f>IF(O4529&gt;(P4529+U4529),O4529-P4529-U4529, 0)</f>
        <v>0</v>
      </c>
      <c r="S4529" s="5">
        <f t="shared" si="640"/>
        <v>287.63810329754421</v>
      </c>
      <c r="T4529" s="5">
        <f t="shared" si="641"/>
        <v>7088.238833161382</v>
      </c>
      <c r="U4529" s="5">
        <f>IF(O4529&gt;P4529,IF(V4528*($B$6/100)&gt;=O4529-P4529,(O4529-P4529), V4528*($B$6/100)), 0)</f>
        <v>0</v>
      </c>
      <c r="V4529" s="5">
        <f>V4528+(T4529*($B$5/100))-(U4529/($B$6/100))</f>
        <v>3614646.6565276594</v>
      </c>
      <c r="W4529" s="5">
        <f t="shared" si="642"/>
        <v>90366.166413191488</v>
      </c>
    </row>
    <row r="4530" spans="4:23" x14ac:dyDescent="0.25">
      <c r="D4530">
        <f t="shared" si="643"/>
        <v>4528</v>
      </c>
      <c r="E4530" s="3">
        <v>44019</v>
      </c>
      <c r="F4530" s="4">
        <v>0.66666666666666663</v>
      </c>
      <c r="G4530">
        <v>60</v>
      </c>
      <c r="H4530">
        <v>2</v>
      </c>
      <c r="I4530" s="5">
        <f t="shared" si="638"/>
        <v>8</v>
      </c>
      <c r="J4530" s="22">
        <v>3.4395213374046707E-4</v>
      </c>
      <c r="K4530">
        <v>4.3830000000000006E-5</v>
      </c>
      <c r="L4530" s="5" cm="1">
        <f t="array" ref="L4530">_xlfn.IFS(I4530=0, 0, I4530&gt;34, 0, AND(I4530&gt;0, I4530&lt;35), VLOOKUP(I4530, $A$63:$C$96, 3))</f>
        <v>7160</v>
      </c>
      <c r="M4530" s="5">
        <f t="shared" si="637"/>
        <v>1633.7726352672187</v>
      </c>
      <c r="N4530" s="5">
        <v>588.14727485057688</v>
      </c>
      <c r="O4530" s="5">
        <f t="shared" si="644"/>
        <v>1234.6911000000002</v>
      </c>
      <c r="P4530" s="5">
        <f t="shared" si="645"/>
        <v>1234.6911000000002</v>
      </c>
      <c r="Q4530" s="5">
        <f t="shared" si="639"/>
        <v>487.20077413479089</v>
      </c>
      <c r="R4530" s="5">
        <f>IF(O4530&gt;(P4530+U4530),O4530-P4530-U4530, 0)</f>
        <v>0</v>
      </c>
      <c r="S4530" s="5">
        <f t="shared" si="640"/>
        <v>302.07092798454954</v>
      </c>
      <c r="T4530" s="5">
        <f t="shared" si="641"/>
        <v>7257.0106072826684</v>
      </c>
      <c r="U4530" s="5">
        <f>IF(O4530&gt;P4530,IF(V4529*($B$6/100)&gt;=O4530-P4530,(O4530-P4530), V4529*($B$6/100)), 0)</f>
        <v>0</v>
      </c>
      <c r="V4530" s="5">
        <f>V4529+(T4530*($B$5/100))-(U4530/($B$6/100))</f>
        <v>3619726.563952757</v>
      </c>
      <c r="W4530" s="5">
        <f t="shared" si="642"/>
        <v>90493.164098818932</v>
      </c>
    </row>
    <row r="4531" spans="4:23" x14ac:dyDescent="0.25">
      <c r="D4531">
        <f t="shared" si="643"/>
        <v>4529</v>
      </c>
      <c r="E4531" s="3">
        <v>44019</v>
      </c>
      <c r="F4531" s="4">
        <v>0.70833333333333337</v>
      </c>
      <c r="G4531">
        <v>50</v>
      </c>
      <c r="H4531">
        <v>1</v>
      </c>
      <c r="I4531" s="5">
        <f t="shared" si="638"/>
        <v>7</v>
      </c>
      <c r="J4531" s="22">
        <v>2.67243384488996E-4</v>
      </c>
      <c r="K4531">
        <v>6.5409999999999999E-5</v>
      </c>
      <c r="L4531" s="5" cm="1">
        <f t="array" ref="L4531">_xlfn.IFS(I4531=0, 0, I4531&gt;34, 0, AND(I4531&gt;0, I4531&lt;35), VLOOKUP(I4531, $A$63:$C$96, 3))</f>
        <v>4800</v>
      </c>
      <c r="M4531" s="5">
        <f t="shared" si="637"/>
        <v>1269.406076322731</v>
      </c>
      <c r="N4531" s="5">
        <v>710.31749862038146</v>
      </c>
      <c r="O4531" s="5">
        <f t="shared" si="644"/>
        <v>1842.5997</v>
      </c>
      <c r="P4531" s="5">
        <f t="shared" si="645"/>
        <v>1842.5997</v>
      </c>
      <c r="Q4531" s="5">
        <f t="shared" si="639"/>
        <v>487.20077413479089</v>
      </c>
      <c r="R4531" s="5">
        <f>IF(O4531&gt;(P4531+U4531),O4531-P4531-U4531, 0)</f>
        <v>0</v>
      </c>
      <c r="S4531" s="5">
        <f t="shared" si="640"/>
        <v>364.81724076071714</v>
      </c>
      <c r="T4531" s="5">
        <f t="shared" si="641"/>
        <v>3861.9891355620139</v>
      </c>
      <c r="U4531" s="5">
        <f>IF(O4531&gt;P4531,IF(V4530*($B$6/100)&gt;=O4531-P4531,(O4531-P4531), V4530*($B$6/100)), 0)</f>
        <v>0</v>
      </c>
      <c r="V4531" s="5">
        <f>V4530+(T4531*($B$5/100))-(U4531/($B$6/100))</f>
        <v>3622429.9563476504</v>
      </c>
      <c r="W4531" s="5">
        <f t="shared" si="642"/>
        <v>90560.748908691254</v>
      </c>
    </row>
    <row r="4532" spans="4:23" x14ac:dyDescent="0.25">
      <c r="D4532">
        <f t="shared" si="643"/>
        <v>4530</v>
      </c>
      <c r="E4532" s="3">
        <v>44019</v>
      </c>
      <c r="F4532" s="4">
        <v>0.75</v>
      </c>
      <c r="G4532">
        <v>30</v>
      </c>
      <c r="H4532">
        <v>0</v>
      </c>
      <c r="I4532" s="5">
        <f t="shared" si="638"/>
        <v>4</v>
      </c>
      <c r="J4532" s="22">
        <v>9.6504555509915218E-5</v>
      </c>
      <c r="K4532">
        <v>1.1548999999999999E-4</v>
      </c>
      <c r="L4532" s="5" cm="1">
        <f t="array" ref="L4532">_xlfn.IFS(I4532=0, 0, I4532&gt;34, 0, AND(I4532&gt;0, I4532&lt;35), VLOOKUP(I4532, $A$63:$C$96, 3))</f>
        <v>740</v>
      </c>
      <c r="M4532" s="5">
        <f t="shared" si="637"/>
        <v>458.39663867209731</v>
      </c>
      <c r="N4532" s="5">
        <v>900.60479441092298</v>
      </c>
      <c r="O4532" s="5">
        <f t="shared" si="644"/>
        <v>3253.3532999999998</v>
      </c>
      <c r="P4532" s="5">
        <f t="shared" si="645"/>
        <v>1198.3966386720972</v>
      </c>
      <c r="Q4532" s="5">
        <f t="shared" si="639"/>
        <v>0</v>
      </c>
      <c r="R4532" s="5">
        <f>IF(O4532&gt;(P4532+U4532),O4532-P4532-U4532, 0)</f>
        <v>0</v>
      </c>
      <c r="S4532" s="5">
        <f t="shared" si="640"/>
        <v>0</v>
      </c>
      <c r="T4532" s="5">
        <f t="shared" si="641"/>
        <v>0</v>
      </c>
      <c r="U4532" s="5">
        <f>IF(O4532&gt;P4532,IF(V4531*($B$6/100)&gt;=O4532-P4532,(O4532-P4532), V4531*($B$6/100)), 0)</f>
        <v>2054.9566613279026</v>
      </c>
      <c r="V4532" s="5">
        <f>V4531+(T4532*($B$5/100))-(U4532/($B$6/100))</f>
        <v>3619494.3039743248</v>
      </c>
      <c r="W4532" s="5">
        <f t="shared" si="642"/>
        <v>90487.357599358118</v>
      </c>
    </row>
    <row r="4533" spans="4:23" x14ac:dyDescent="0.25">
      <c r="D4533">
        <f t="shared" si="643"/>
        <v>4531</v>
      </c>
      <c r="E4533" s="3">
        <v>44019</v>
      </c>
      <c r="F4533" s="4">
        <v>0.79166666666666663</v>
      </c>
      <c r="G4533">
        <v>30</v>
      </c>
      <c r="H4533">
        <v>0</v>
      </c>
      <c r="I4533" s="5">
        <f t="shared" si="638"/>
        <v>4</v>
      </c>
      <c r="J4533" s="22">
        <v>2.2270282040749667E-5</v>
      </c>
      <c r="K4533">
        <v>1.3192E-4</v>
      </c>
      <c r="L4533" s="5" cm="1">
        <f t="array" ref="L4533">_xlfn.IFS(I4533=0, 0, I4533&gt;34, 0, AND(I4533&gt;0, I4533&lt;35), VLOOKUP(I4533, $A$63:$C$96, 3))</f>
        <v>740</v>
      </c>
      <c r="M4533" s="5">
        <f t="shared" si="637"/>
        <v>105.78383969356092</v>
      </c>
      <c r="N4533" s="5">
        <v>981.82463301140319</v>
      </c>
      <c r="O4533" s="5">
        <f t="shared" si="644"/>
        <v>3716.1863999999996</v>
      </c>
      <c r="P4533" s="5">
        <f t="shared" si="645"/>
        <v>845.78383969356094</v>
      </c>
      <c r="Q4533" s="5">
        <f t="shared" si="639"/>
        <v>0</v>
      </c>
      <c r="R4533" s="5">
        <f>IF(O4533&gt;(P4533+U4533),O4533-P4533-U4533, 0)</f>
        <v>0</v>
      </c>
      <c r="S4533" s="5">
        <f t="shared" si="640"/>
        <v>0</v>
      </c>
      <c r="T4533" s="5">
        <f t="shared" si="641"/>
        <v>0</v>
      </c>
      <c r="U4533" s="5">
        <f>IF(O4533&gt;P4533,IF(V4532*($B$6/100)&gt;=O4533-P4533,(O4533-P4533), V4532*($B$6/100)), 0)</f>
        <v>2870.4025603064388</v>
      </c>
      <c r="V4533" s="5">
        <f>V4532+(T4533*($B$5/100))-(U4533/($B$6/100))</f>
        <v>3615393.7288881727</v>
      </c>
      <c r="W4533" s="5">
        <f t="shared" si="642"/>
        <v>90384.843222204319</v>
      </c>
    </row>
    <row r="4534" spans="4:23" x14ac:dyDescent="0.25">
      <c r="D4534">
        <f t="shared" si="643"/>
        <v>4532</v>
      </c>
      <c r="E4534" s="3">
        <v>44019</v>
      </c>
      <c r="F4534" s="4">
        <v>0.83333333333333337</v>
      </c>
      <c r="G4534">
        <v>20</v>
      </c>
      <c r="H4534">
        <v>0</v>
      </c>
      <c r="I4534" s="5">
        <f t="shared" si="638"/>
        <v>3</v>
      </c>
      <c r="J4534" s="22">
        <v>2.2270282040749667E-5</v>
      </c>
      <c r="K4534">
        <v>1.3382999999999998E-4</v>
      </c>
      <c r="L4534" s="5" cm="1">
        <f t="array" ref="L4534">_xlfn.IFS(I4534=0, 0, I4534&gt;34, 0, AND(I4534&gt;0, I4534&lt;35), VLOOKUP(I4534, $A$63:$C$96, 3))</f>
        <v>232</v>
      </c>
      <c r="M4534" s="5">
        <f t="shared" si="637"/>
        <v>105.78383969356092</v>
      </c>
      <c r="N4534" s="5">
        <v>943.00362244997564</v>
      </c>
      <c r="O4534" s="5">
        <f t="shared" si="644"/>
        <v>3769.9910999999993</v>
      </c>
      <c r="P4534" s="5">
        <f t="shared" si="645"/>
        <v>337.78383969356094</v>
      </c>
      <c r="Q4534" s="5">
        <f t="shared" si="639"/>
        <v>0</v>
      </c>
      <c r="R4534" s="5">
        <f>IF(O4534&gt;(P4534+U4534),O4534-P4534-U4534, 0)</f>
        <v>0</v>
      </c>
      <c r="S4534" s="5">
        <f t="shared" si="640"/>
        <v>0</v>
      </c>
      <c r="T4534" s="5">
        <f t="shared" si="641"/>
        <v>0</v>
      </c>
      <c r="U4534" s="5">
        <f>IF(O4534&gt;P4534,IF(V4533*($B$6/100)&gt;=O4534-P4534,(O4534-P4534), V4533*($B$6/100)), 0)</f>
        <v>3432.2072603064385</v>
      </c>
      <c r="V4534" s="5">
        <f>V4533+(T4534*($B$5/100))-(U4534/($B$6/100))</f>
        <v>3610490.5756591633</v>
      </c>
      <c r="W4534" s="5">
        <f t="shared" si="642"/>
        <v>90262.264391479082</v>
      </c>
    </row>
    <row r="4535" spans="4:23" x14ac:dyDescent="0.25">
      <c r="D4535">
        <f t="shared" si="643"/>
        <v>4533</v>
      </c>
      <c r="E4535" s="3">
        <v>44019</v>
      </c>
      <c r="F4535" s="4">
        <v>0.875</v>
      </c>
      <c r="G4535">
        <v>20</v>
      </c>
      <c r="H4535">
        <v>0</v>
      </c>
      <c r="I4535" s="5">
        <f t="shared" si="638"/>
        <v>3</v>
      </c>
      <c r="J4535" s="22">
        <v>4.9489515646110373E-6</v>
      </c>
      <c r="K4535">
        <v>1.3787000000000001E-4</v>
      </c>
      <c r="L4535" s="5" cm="1">
        <f t="array" ref="L4535">_xlfn.IFS(I4535=0, 0, I4535&gt;34, 0, AND(I4535&gt;0, I4535&lt;35), VLOOKUP(I4535, $A$63:$C$96, 3))</f>
        <v>232</v>
      </c>
      <c r="M4535" s="5">
        <f t="shared" si="637"/>
        <v>23.507519931902429</v>
      </c>
      <c r="N4535" s="5">
        <v>848.06902276603671</v>
      </c>
      <c r="O4535" s="5">
        <f t="shared" si="644"/>
        <v>3883.7979</v>
      </c>
      <c r="P4535" s="5">
        <f t="shared" si="645"/>
        <v>255.50751993190244</v>
      </c>
      <c r="Q4535" s="5">
        <f t="shared" si="639"/>
        <v>0</v>
      </c>
      <c r="R4535" s="5">
        <f>IF(O4535&gt;(P4535+U4535),O4535-P4535-U4535, 0)</f>
        <v>0</v>
      </c>
      <c r="S4535" s="5">
        <f t="shared" si="640"/>
        <v>0</v>
      </c>
      <c r="T4535" s="5">
        <f t="shared" si="641"/>
        <v>0</v>
      </c>
      <c r="U4535" s="5">
        <f>IF(O4535&gt;P4535,IF(V4534*($B$6/100)&gt;=O4535-P4535,(O4535-P4535), V4534*($B$6/100)), 0)</f>
        <v>3628.2903800680974</v>
      </c>
      <c r="V4535" s="5">
        <f>V4534+(T4535*($B$5/100))-(U4535/($B$6/100))</f>
        <v>3605307.3036876377</v>
      </c>
      <c r="W4535" s="5">
        <f t="shared" si="642"/>
        <v>90132.682592190948</v>
      </c>
    </row>
    <row r="4536" spans="4:23" x14ac:dyDescent="0.25">
      <c r="D4536">
        <f t="shared" si="643"/>
        <v>4534</v>
      </c>
      <c r="E4536" s="3">
        <v>44019</v>
      </c>
      <c r="F4536" s="4">
        <v>0.91666666666666663</v>
      </c>
      <c r="G4536">
        <v>10</v>
      </c>
      <c r="H4536">
        <v>0</v>
      </c>
      <c r="I4536" s="5">
        <f t="shared" si="638"/>
        <v>1</v>
      </c>
      <c r="J4536" s="22">
        <v>0</v>
      </c>
      <c r="K4536">
        <v>1.4846999999999999E-4</v>
      </c>
      <c r="L4536" s="5" cm="1">
        <f t="array" ref="L4536">_xlfn.IFS(I4536=0, 0, I4536&gt;34, 0, AND(I4536&gt;0, I4536&lt;35), VLOOKUP(I4536, $A$63:$C$96, 3))</f>
        <v>0</v>
      </c>
      <c r="M4536" s="5">
        <f t="shared" si="637"/>
        <v>0</v>
      </c>
      <c r="N4536" s="5">
        <v>773.12622388138323</v>
      </c>
      <c r="O4536" s="5">
        <f t="shared" si="644"/>
        <v>4182.3999000000003</v>
      </c>
      <c r="P4536" s="5">
        <f t="shared" si="645"/>
        <v>0</v>
      </c>
      <c r="Q4536" s="5">
        <f t="shared" si="639"/>
        <v>0</v>
      </c>
      <c r="R4536" s="5">
        <f>IF(O4536&gt;(P4536+U4536),O4536-P4536-U4536, 0)</f>
        <v>0</v>
      </c>
      <c r="S4536" s="5">
        <f t="shared" si="640"/>
        <v>0</v>
      </c>
      <c r="T4536" s="5">
        <f t="shared" si="641"/>
        <v>0</v>
      </c>
      <c r="U4536" s="5">
        <f>IF(O4536&gt;P4536,IF(V4535*($B$6/100)&gt;=O4536-P4536,(O4536-P4536), V4535*($B$6/100)), 0)</f>
        <v>4182.3999000000003</v>
      </c>
      <c r="V4536" s="5">
        <f>V4535+(T4536*($B$5/100))-(U4536/($B$6/100))</f>
        <v>3599332.4466876378</v>
      </c>
      <c r="W4536" s="5">
        <f t="shared" si="642"/>
        <v>89983.311167190943</v>
      </c>
    </row>
    <row r="4537" spans="4:23" x14ac:dyDescent="0.25">
      <c r="D4537">
        <f t="shared" si="643"/>
        <v>4535</v>
      </c>
      <c r="E4537" s="3">
        <v>44019</v>
      </c>
      <c r="F4537" s="4">
        <v>0.95833333333333337</v>
      </c>
      <c r="G4537">
        <v>20</v>
      </c>
      <c r="H4537">
        <v>0</v>
      </c>
      <c r="I4537" s="5">
        <f t="shared" si="638"/>
        <v>3</v>
      </c>
      <c r="J4537" s="22">
        <v>0</v>
      </c>
      <c r="K4537">
        <v>1.5408999999999998E-4</v>
      </c>
      <c r="L4537" s="5" cm="1">
        <f t="array" ref="L4537">_xlfn.IFS(I4537=0, 0, I4537&gt;34, 0, AND(I4537&gt;0, I4537&lt;35), VLOOKUP(I4537, $A$63:$C$96, 3))</f>
        <v>232</v>
      </c>
      <c r="M4537" s="5">
        <f t="shared" si="637"/>
        <v>0</v>
      </c>
      <c r="N4537" s="5">
        <v>704.16385293200938</v>
      </c>
      <c r="O4537" s="5">
        <f t="shared" si="644"/>
        <v>4340.7152999999998</v>
      </c>
      <c r="P4537" s="5">
        <f t="shared" si="645"/>
        <v>232</v>
      </c>
      <c r="Q4537" s="5">
        <f t="shared" si="639"/>
        <v>0</v>
      </c>
      <c r="R4537" s="5">
        <f>IF(O4537&gt;(P4537+U4537),O4537-P4537-U4537, 0)</f>
        <v>0</v>
      </c>
      <c r="S4537" s="5">
        <f t="shared" si="640"/>
        <v>0</v>
      </c>
      <c r="T4537" s="5">
        <f t="shared" si="641"/>
        <v>0</v>
      </c>
      <c r="U4537" s="5">
        <f>IF(O4537&gt;P4537,IF(V4536*($B$6/100)&gt;=O4537-P4537,(O4537-P4537), V4536*($B$6/100)), 0)</f>
        <v>4108.7152999999998</v>
      </c>
      <c r="V4537" s="5">
        <f>V4536+(T4537*($B$5/100))-(U4537/($B$6/100))</f>
        <v>3593462.8534019236</v>
      </c>
      <c r="W4537" s="5">
        <f t="shared" si="642"/>
        <v>89836.571335048095</v>
      </c>
    </row>
    <row r="4538" spans="4:23" x14ac:dyDescent="0.25">
      <c r="D4538">
        <f t="shared" si="643"/>
        <v>4536</v>
      </c>
      <c r="E4538" s="3">
        <v>44020</v>
      </c>
      <c r="F4538" s="4">
        <v>0</v>
      </c>
      <c r="G4538">
        <v>20</v>
      </c>
      <c r="H4538">
        <v>0</v>
      </c>
      <c r="I4538" s="5">
        <f t="shared" si="638"/>
        <v>3</v>
      </c>
      <c r="J4538" s="22">
        <v>0</v>
      </c>
      <c r="K4538">
        <v>1.3879999999999999E-4</v>
      </c>
      <c r="L4538" s="5" cm="1">
        <f t="array" ref="L4538">_xlfn.IFS(I4538=0, 0, I4538&gt;34, 0, AND(I4538&gt;0, I4538&lt;35), VLOOKUP(I4538, $A$63:$C$96, 3))</f>
        <v>232</v>
      </c>
      <c r="M4538" s="5">
        <f t="shared" si="637"/>
        <v>0</v>
      </c>
      <c r="N4538" s="5">
        <v>578.06875562815992</v>
      </c>
      <c r="O4538" s="5">
        <f t="shared" si="644"/>
        <v>3909.9959999999996</v>
      </c>
      <c r="P4538" s="5">
        <f t="shared" si="645"/>
        <v>232</v>
      </c>
      <c r="Q4538" s="5">
        <f t="shared" si="639"/>
        <v>0</v>
      </c>
      <c r="R4538" s="5">
        <f>IF(O4538&gt;(P4538+U4538),O4538-P4538-U4538, 0)</f>
        <v>0</v>
      </c>
      <c r="S4538" s="5">
        <f t="shared" si="640"/>
        <v>0</v>
      </c>
      <c r="T4538" s="5">
        <f t="shared" si="641"/>
        <v>0</v>
      </c>
      <c r="U4538" s="5">
        <f>IF(O4538&gt;P4538,IF(V4537*($B$6/100)&gt;=O4538-P4538,(O4538-P4538), V4537*($B$6/100)), 0)</f>
        <v>3677.9959999999996</v>
      </c>
      <c r="V4538" s="5">
        <f>V4537+(T4538*($B$5/100))-(U4538/($B$6/100))</f>
        <v>3588208.5734019238</v>
      </c>
      <c r="W4538" s="5">
        <f t="shared" si="642"/>
        <v>89705.214335048091</v>
      </c>
    </row>
    <row r="4539" spans="4:23" x14ac:dyDescent="0.25">
      <c r="D4539">
        <f t="shared" si="643"/>
        <v>4537</v>
      </c>
      <c r="E4539" s="3">
        <v>44020</v>
      </c>
      <c r="F4539" s="4">
        <v>4.1666666666666664E-2</v>
      </c>
      <c r="G4539">
        <v>10</v>
      </c>
      <c r="H4539">
        <v>0</v>
      </c>
      <c r="I4539" s="5">
        <f t="shared" si="638"/>
        <v>1</v>
      </c>
      <c r="J4539" s="22">
        <v>0</v>
      </c>
      <c r="K4539">
        <v>1.0686E-4</v>
      </c>
      <c r="L4539" s="5" cm="1">
        <f t="array" ref="L4539">_xlfn.IFS(I4539=0, 0, I4539&gt;34, 0, AND(I4539&gt;0, I4539&lt;35), VLOOKUP(I4539, $A$63:$C$96, 3))</f>
        <v>0</v>
      </c>
      <c r="M4539" s="5">
        <f t="shared" si="637"/>
        <v>0</v>
      </c>
      <c r="N4539" s="5">
        <v>465.95277380778617</v>
      </c>
      <c r="O4539" s="5">
        <f t="shared" si="644"/>
        <v>3010.2462</v>
      </c>
      <c r="P4539" s="5">
        <f t="shared" si="645"/>
        <v>0</v>
      </c>
      <c r="Q4539" s="5">
        <f t="shared" si="639"/>
        <v>0</v>
      </c>
      <c r="R4539" s="5">
        <f>IF(O4539&gt;(P4539+U4539),O4539-P4539-U4539, 0)</f>
        <v>0</v>
      </c>
      <c r="S4539" s="5">
        <f t="shared" si="640"/>
        <v>0</v>
      </c>
      <c r="T4539" s="5">
        <f t="shared" si="641"/>
        <v>0</v>
      </c>
      <c r="U4539" s="5">
        <f>IF(O4539&gt;P4539,IF(V4538*($B$6/100)&gt;=O4539-P4539,(O4539-P4539), V4538*($B$6/100)), 0)</f>
        <v>3010.2462</v>
      </c>
      <c r="V4539" s="5">
        <f>V4538+(T4539*($B$5/100))-(U4539/($B$6/100))</f>
        <v>3583908.2216876382</v>
      </c>
      <c r="W4539" s="5">
        <f t="shared" si="642"/>
        <v>89597.705542190961</v>
      </c>
    </row>
    <row r="4540" spans="4:23" x14ac:dyDescent="0.25">
      <c r="D4540">
        <f t="shared" si="643"/>
        <v>4538</v>
      </c>
      <c r="E4540" s="3">
        <v>44020</v>
      </c>
      <c r="F4540" s="4">
        <v>8.3333333333333329E-2</v>
      </c>
      <c r="G4540">
        <v>0</v>
      </c>
      <c r="H4540">
        <v>0</v>
      </c>
      <c r="I4540" s="5">
        <f t="shared" si="638"/>
        <v>0</v>
      </c>
      <c r="J4540" s="22">
        <v>0</v>
      </c>
      <c r="K4540">
        <v>8.3700000000000002E-5</v>
      </c>
      <c r="L4540" s="5" cm="1">
        <f t="array" ref="L4540">_xlfn.IFS(I4540=0, 0, I4540&gt;34, 0, AND(I4540&gt;0, I4540&lt;35), VLOOKUP(I4540, $A$63:$C$96, 3))</f>
        <v>0</v>
      </c>
      <c r="M4540" s="5">
        <f t="shared" si="637"/>
        <v>0</v>
      </c>
      <c r="N4540" s="5">
        <v>438.98361006164816</v>
      </c>
      <c r="O4540" s="5">
        <f t="shared" si="644"/>
        <v>2357.8290000000002</v>
      </c>
      <c r="P4540" s="5">
        <f t="shared" si="645"/>
        <v>0</v>
      </c>
      <c r="Q4540" s="5">
        <f t="shared" si="639"/>
        <v>0</v>
      </c>
      <c r="R4540" s="5">
        <f>IF(O4540&gt;(P4540+U4540),O4540-P4540-U4540, 0)</f>
        <v>0</v>
      </c>
      <c r="S4540" s="5">
        <f t="shared" si="640"/>
        <v>0</v>
      </c>
      <c r="T4540" s="5">
        <f t="shared" si="641"/>
        <v>0</v>
      </c>
      <c r="U4540" s="5">
        <f>IF(O4540&gt;P4540,IF(V4539*($B$6/100)&gt;=O4540-P4540,(O4540-P4540), V4539*($B$6/100)), 0)</f>
        <v>2357.8290000000002</v>
      </c>
      <c r="V4540" s="5">
        <f>V4539+(T4540*($B$5/100))-(U4540/($B$6/100))</f>
        <v>3580539.8945447812</v>
      </c>
      <c r="W4540" s="5">
        <f t="shared" si="642"/>
        <v>89513.497363619535</v>
      </c>
    </row>
    <row r="4541" spans="4:23" x14ac:dyDescent="0.25">
      <c r="D4541">
        <f t="shared" si="643"/>
        <v>4539</v>
      </c>
      <c r="E4541" s="3">
        <v>44020</v>
      </c>
      <c r="F4541" s="4">
        <v>0.125</v>
      </c>
      <c r="G4541">
        <v>10</v>
      </c>
      <c r="H4541">
        <v>0</v>
      </c>
      <c r="I4541" s="5">
        <f t="shared" si="638"/>
        <v>1</v>
      </c>
      <c r="J4541" s="22">
        <v>0</v>
      </c>
      <c r="K4541">
        <v>7.3280000000000003E-5</v>
      </c>
      <c r="L4541" s="5" cm="1">
        <f t="array" ref="L4541">_xlfn.IFS(I4541=0, 0, I4541&gt;34, 0, AND(I4541&gt;0, I4541&lt;35), VLOOKUP(I4541, $A$63:$C$96, 3))</f>
        <v>0</v>
      </c>
      <c r="M4541" s="5">
        <f t="shared" si="637"/>
        <v>0</v>
      </c>
      <c r="N4541" s="5">
        <v>426.06864556947477</v>
      </c>
      <c r="O4541" s="5">
        <f t="shared" si="644"/>
        <v>2064.2976000000003</v>
      </c>
      <c r="P4541" s="5">
        <f t="shared" si="645"/>
        <v>0</v>
      </c>
      <c r="Q4541" s="5">
        <f t="shared" si="639"/>
        <v>0</v>
      </c>
      <c r="R4541" s="5">
        <f>IF(O4541&gt;(P4541+U4541),O4541-P4541-U4541, 0)</f>
        <v>0</v>
      </c>
      <c r="S4541" s="5">
        <f t="shared" si="640"/>
        <v>0</v>
      </c>
      <c r="T4541" s="5">
        <f t="shared" si="641"/>
        <v>0</v>
      </c>
      <c r="U4541" s="5">
        <f>IF(O4541&gt;P4541,IF(V4540*($B$6/100)&gt;=O4541-P4541,(O4541-P4541), V4540*($B$6/100)), 0)</f>
        <v>2064.2976000000003</v>
      </c>
      <c r="V4541" s="5">
        <f>V4540+(T4541*($B$5/100))-(U4541/($B$6/100))</f>
        <v>3577590.8979733526</v>
      </c>
      <c r="W4541" s="5">
        <f t="shared" si="642"/>
        <v>89439.772449333817</v>
      </c>
    </row>
    <row r="4542" spans="4:23" x14ac:dyDescent="0.25">
      <c r="D4542">
        <f t="shared" si="643"/>
        <v>4540</v>
      </c>
      <c r="E4542" s="3">
        <v>44020</v>
      </c>
      <c r="F4542" s="4">
        <v>0.16666666666666666</v>
      </c>
      <c r="G4542">
        <v>10</v>
      </c>
      <c r="H4542">
        <v>0</v>
      </c>
      <c r="I4542" s="5">
        <f t="shared" si="638"/>
        <v>1</v>
      </c>
      <c r="J4542" s="22">
        <v>0</v>
      </c>
      <c r="K4542">
        <v>6.9330000000000002E-5</v>
      </c>
      <c r="L4542" s="5" cm="1">
        <f t="array" ref="L4542">_xlfn.IFS(I4542=0, 0, I4542&gt;34, 0, AND(I4542&gt;0, I4542&lt;35), VLOOKUP(I4542, $A$63:$C$96, 3))</f>
        <v>0</v>
      </c>
      <c r="M4542" s="5">
        <f t="shared" si="637"/>
        <v>0</v>
      </c>
      <c r="N4542" s="5">
        <v>438.17250878599515</v>
      </c>
      <c r="O4542" s="5">
        <f t="shared" si="644"/>
        <v>1953.0261</v>
      </c>
      <c r="P4542" s="5">
        <f t="shared" si="645"/>
        <v>0</v>
      </c>
      <c r="Q4542" s="5">
        <f t="shared" si="639"/>
        <v>0</v>
      </c>
      <c r="R4542" s="5">
        <f>IF(O4542&gt;(P4542+U4542),O4542-P4542-U4542, 0)</f>
        <v>0</v>
      </c>
      <c r="S4542" s="5">
        <f t="shared" si="640"/>
        <v>0</v>
      </c>
      <c r="T4542" s="5">
        <f t="shared" si="641"/>
        <v>0</v>
      </c>
      <c r="U4542" s="5">
        <f>IF(O4542&gt;P4542,IF(V4541*($B$6/100)&gt;=O4542-P4542,(O4542-P4542), V4541*($B$6/100)), 0)</f>
        <v>1953.0261</v>
      </c>
      <c r="V4542" s="5">
        <f>V4541+(T4542*($B$5/100))-(U4542/($B$6/100))</f>
        <v>3574800.8606876382</v>
      </c>
      <c r="W4542" s="5">
        <f t="shared" si="642"/>
        <v>89370.021517190951</v>
      </c>
    </row>
    <row r="4543" spans="4:23" x14ac:dyDescent="0.25">
      <c r="D4543">
        <f t="shared" si="643"/>
        <v>4541</v>
      </c>
      <c r="E4543" s="3">
        <v>44020</v>
      </c>
      <c r="F4543" s="4">
        <v>0.20833333333333334</v>
      </c>
      <c r="G4543">
        <v>10</v>
      </c>
      <c r="H4543">
        <v>0</v>
      </c>
      <c r="I4543" s="5">
        <f t="shared" si="638"/>
        <v>1</v>
      </c>
      <c r="J4543" s="22">
        <v>2.4744757823055187E-6</v>
      </c>
      <c r="K4543">
        <v>6.7630000000000001E-5</v>
      </c>
      <c r="L4543" s="5" cm="1">
        <f t="array" ref="L4543">_xlfn.IFS(I4543=0, 0, I4543&gt;34, 0, AND(I4543&gt;0, I4543&lt;35), VLOOKUP(I4543, $A$63:$C$96, 3))</f>
        <v>0</v>
      </c>
      <c r="M4543" s="5">
        <f t="shared" si="637"/>
        <v>11.753759965951215</v>
      </c>
      <c r="N4543" s="5">
        <v>455.30743670032933</v>
      </c>
      <c r="O4543" s="5">
        <f t="shared" si="644"/>
        <v>1905.1371000000001</v>
      </c>
      <c r="P4543" s="5">
        <f t="shared" si="645"/>
        <v>11.753759965951215</v>
      </c>
      <c r="Q4543" s="5">
        <f t="shared" si="639"/>
        <v>0</v>
      </c>
      <c r="R4543" s="5">
        <f>IF(O4543&gt;(P4543+U4543),O4543-P4543-U4543, 0)</f>
        <v>0</v>
      </c>
      <c r="S4543" s="5">
        <f t="shared" si="640"/>
        <v>0</v>
      </c>
      <c r="T4543" s="5">
        <f t="shared" si="641"/>
        <v>0</v>
      </c>
      <c r="U4543" s="5">
        <f>IF(O4543&gt;P4543,IF(V4542*($B$6/100)&gt;=O4543-P4543,(O4543-P4543), V4542*($B$6/100)), 0)</f>
        <v>1893.3833400340488</v>
      </c>
      <c r="V4543" s="5">
        <f>V4542+(T4543*($B$5/100))-(U4543/($B$6/100))</f>
        <v>3572096.0273447325</v>
      </c>
      <c r="W4543" s="5">
        <f t="shared" si="642"/>
        <v>89302.400683618311</v>
      </c>
    </row>
    <row r="4544" spans="4:23" x14ac:dyDescent="0.25">
      <c r="D4544">
        <f t="shared" si="643"/>
        <v>4542</v>
      </c>
      <c r="E4544" s="3">
        <v>44020</v>
      </c>
      <c r="F4544" s="4">
        <v>0.25</v>
      </c>
      <c r="G4544">
        <v>20</v>
      </c>
      <c r="H4544">
        <v>0</v>
      </c>
      <c r="I4544" s="5">
        <f t="shared" si="638"/>
        <v>3</v>
      </c>
      <c r="J4544" s="22">
        <v>4.9489515646110373E-6</v>
      </c>
      <c r="K4544">
        <v>6.9239999999999994E-5</v>
      </c>
      <c r="L4544" s="5" cm="1">
        <f t="array" ref="L4544">_xlfn.IFS(I4544=0, 0, I4544&gt;34, 0, AND(I4544&gt;0, I4544&lt;35), VLOOKUP(I4544, $A$63:$C$96, 3))</f>
        <v>232</v>
      </c>
      <c r="M4544" s="5">
        <f t="shared" si="637"/>
        <v>23.507519931902429</v>
      </c>
      <c r="N4544" s="5">
        <v>527.60347932477657</v>
      </c>
      <c r="O4544" s="5">
        <f t="shared" si="644"/>
        <v>1950.4907999999998</v>
      </c>
      <c r="P4544" s="5">
        <f t="shared" si="645"/>
        <v>255.50751993190244</v>
      </c>
      <c r="Q4544" s="5">
        <f t="shared" si="639"/>
        <v>0</v>
      </c>
      <c r="R4544" s="5">
        <f>IF(O4544&gt;(P4544+U4544),O4544-P4544-U4544, 0)</f>
        <v>0</v>
      </c>
      <c r="S4544" s="5">
        <f t="shared" si="640"/>
        <v>0</v>
      </c>
      <c r="T4544" s="5">
        <f t="shared" si="641"/>
        <v>0</v>
      </c>
      <c r="U4544" s="5">
        <f>IF(O4544&gt;P4544,IF(V4543*($B$6/100)&gt;=O4544-P4544,(O4544-P4544), V4543*($B$6/100)), 0)</f>
        <v>1694.9832800680974</v>
      </c>
      <c r="V4544" s="5">
        <f>V4543+(T4544*($B$5/100))-(U4544/($B$6/100))</f>
        <v>3569674.6226589209</v>
      </c>
      <c r="W4544" s="5">
        <f t="shared" si="642"/>
        <v>89241.865566473018</v>
      </c>
    </row>
    <row r="4545" spans="4:23" x14ac:dyDescent="0.25">
      <c r="D4545">
        <f t="shared" si="643"/>
        <v>4543</v>
      </c>
      <c r="E4545" s="3">
        <v>44020</v>
      </c>
      <c r="F4545" s="4">
        <v>0.29166666666666669</v>
      </c>
      <c r="G4545">
        <v>10</v>
      </c>
      <c r="H4545">
        <v>0</v>
      </c>
      <c r="I4545" s="5">
        <f t="shared" si="638"/>
        <v>1</v>
      </c>
      <c r="J4545" s="22">
        <v>1.4846854693833111E-5</v>
      </c>
      <c r="K4545">
        <v>7.4779999999999999E-5</v>
      </c>
      <c r="L4545" s="5" cm="1">
        <f t="array" ref="L4545">_xlfn.IFS(I4545=0, 0, I4545&gt;34, 0, AND(I4545&gt;0, I4545&lt;35), VLOOKUP(I4545, $A$63:$C$96, 3))</f>
        <v>0</v>
      </c>
      <c r="M4545" s="5">
        <f t="shared" si="637"/>
        <v>70.522559795707281</v>
      </c>
      <c r="N4545" s="5">
        <v>755.40129028183333</v>
      </c>
      <c r="O4545" s="5">
        <f t="shared" si="644"/>
        <v>2106.5526</v>
      </c>
      <c r="P4545" s="5">
        <f t="shared" si="645"/>
        <v>70.522559795707281</v>
      </c>
      <c r="Q4545" s="5">
        <f t="shared" si="639"/>
        <v>0</v>
      </c>
      <c r="R4545" s="5">
        <f>IF(O4545&gt;(P4545+U4545),O4545-P4545-U4545, 0)</f>
        <v>0</v>
      </c>
      <c r="S4545" s="5">
        <f t="shared" si="640"/>
        <v>0</v>
      </c>
      <c r="T4545" s="5">
        <f t="shared" si="641"/>
        <v>0</v>
      </c>
      <c r="U4545" s="5">
        <f>IF(O4545&gt;P4545,IF(V4544*($B$6/100)&gt;=O4545-P4545,(O4545-P4545), V4544*($B$6/100)), 0)</f>
        <v>2036.0300402042926</v>
      </c>
      <c r="V4545" s="5">
        <f>V4544+(T4545*($B$5/100))-(U4545/($B$6/100))</f>
        <v>3566766.0083157718</v>
      </c>
      <c r="W4545" s="5">
        <f t="shared" si="642"/>
        <v>89169.150207894301</v>
      </c>
    </row>
    <row r="4546" spans="4:23" x14ac:dyDescent="0.25">
      <c r="D4546">
        <f t="shared" si="643"/>
        <v>4544</v>
      </c>
      <c r="E4546" s="3">
        <v>44020</v>
      </c>
      <c r="F4546" s="4">
        <v>0.33333333333333331</v>
      </c>
      <c r="G4546">
        <v>20</v>
      </c>
      <c r="H4546">
        <v>0</v>
      </c>
      <c r="I4546" s="5">
        <f t="shared" si="638"/>
        <v>3</v>
      </c>
      <c r="J4546" s="22">
        <v>3.711713673458278E-5</v>
      </c>
      <c r="K4546">
        <v>8.405000000000001E-5</v>
      </c>
      <c r="L4546" s="5" cm="1">
        <f t="array" ref="L4546">_xlfn.IFS(I4546=0, 0, I4546&gt;34, 0, AND(I4546&gt;0, I4546&lt;35), VLOOKUP(I4546, $A$63:$C$96, 3))</f>
        <v>232</v>
      </c>
      <c r="M4546" s="5">
        <f t="shared" si="637"/>
        <v>176.30639948926822</v>
      </c>
      <c r="N4546" s="5">
        <v>1022.4213859765713</v>
      </c>
      <c r="O4546" s="5">
        <f t="shared" si="644"/>
        <v>2367.6885000000002</v>
      </c>
      <c r="P4546" s="5">
        <f t="shared" si="645"/>
        <v>408.30639948926819</v>
      </c>
      <c r="Q4546" s="5">
        <f t="shared" si="639"/>
        <v>0</v>
      </c>
      <c r="R4546" s="5">
        <f>IF(O4546&gt;(P4546+U4546),O4546-P4546-U4546, 0)</f>
        <v>0</v>
      </c>
      <c r="S4546" s="5">
        <f t="shared" si="640"/>
        <v>0</v>
      </c>
      <c r="T4546" s="5">
        <f t="shared" si="641"/>
        <v>0</v>
      </c>
      <c r="U4546" s="5">
        <f>IF(O4546&gt;P4546,IF(V4545*($B$6/100)&gt;=O4546-P4546,(O4546-P4546), V4545*($B$6/100)), 0)</f>
        <v>1959.382100510732</v>
      </c>
      <c r="V4546" s="5">
        <f>V4545+(T4546*($B$5/100))-(U4546/($B$6/100))</f>
        <v>3563966.8910293281</v>
      </c>
      <c r="W4546" s="5">
        <f t="shared" si="642"/>
        <v>89099.172275733203</v>
      </c>
    </row>
    <row r="4547" spans="4:23" x14ac:dyDescent="0.25">
      <c r="D4547">
        <f t="shared" si="643"/>
        <v>4545</v>
      </c>
      <c r="E4547" s="3">
        <v>44020</v>
      </c>
      <c r="F4547" s="4">
        <v>0.375</v>
      </c>
      <c r="G4547">
        <v>10</v>
      </c>
      <c r="H4547">
        <v>0</v>
      </c>
      <c r="I4547" s="5">
        <f t="shared" si="638"/>
        <v>1</v>
      </c>
      <c r="J4547" s="22">
        <v>3.9591612516888298E-5</v>
      </c>
      <c r="K4547">
        <v>8.4499999999999994E-5</v>
      </c>
      <c r="L4547" s="5" cm="1">
        <f t="array" ref="L4547">_xlfn.IFS(I4547=0, 0, I4547&gt;34, 0, AND(I4547&gt;0, I4547&lt;35), VLOOKUP(I4547, $A$63:$C$96, 3))</f>
        <v>0</v>
      </c>
      <c r="M4547" s="5">
        <f t="shared" ref="M4547:M4610" si="646">$B$11*$B$4*J4547*1000</f>
        <v>188.06015945521943</v>
      </c>
      <c r="N4547" s="5">
        <v>1143.9558097001689</v>
      </c>
      <c r="O4547" s="5">
        <f t="shared" si="644"/>
        <v>2380.3649999999998</v>
      </c>
      <c r="P4547" s="5">
        <f t="shared" si="645"/>
        <v>188.06015945521943</v>
      </c>
      <c r="Q4547" s="5">
        <f t="shared" si="639"/>
        <v>0</v>
      </c>
      <c r="R4547" s="5">
        <f>IF(O4547&gt;(P4547+U4547),O4547-P4547-U4547, 0)</f>
        <v>0</v>
      </c>
      <c r="S4547" s="5">
        <f t="shared" si="640"/>
        <v>0</v>
      </c>
      <c r="T4547" s="5">
        <f t="shared" si="641"/>
        <v>0</v>
      </c>
      <c r="U4547" s="5">
        <f>IF(O4547&gt;P4547,IF(V4546*($B$6/100)&gt;=O4547-P4547,(O4547-P4547), V4546*($B$6/100)), 0)</f>
        <v>2192.3048405447803</v>
      </c>
      <c r="V4547" s="5">
        <f>V4546+(T4547*($B$5/100))-(U4547/($B$6/100))</f>
        <v>3560835.0269714068</v>
      </c>
      <c r="W4547" s="5">
        <f t="shared" si="642"/>
        <v>89020.875674285169</v>
      </c>
    </row>
    <row r="4548" spans="4:23" x14ac:dyDescent="0.25">
      <c r="D4548">
        <f t="shared" si="643"/>
        <v>4546</v>
      </c>
      <c r="E4548" s="3">
        <v>44020</v>
      </c>
      <c r="F4548" s="4">
        <v>0.41666666666666669</v>
      </c>
      <c r="G4548">
        <v>20</v>
      </c>
      <c r="H4548">
        <v>0</v>
      </c>
      <c r="I4548" s="5">
        <f t="shared" ref="I4548:I4611" si="647">ROUND((G4548/10)*((LN(99/0.03)/(LN(10/0.03)))),0)</f>
        <v>3</v>
      </c>
      <c r="J4548" s="22">
        <v>1.064024586391373E-4</v>
      </c>
      <c r="K4548">
        <v>7.9739999999999992E-5</v>
      </c>
      <c r="L4548" s="5" cm="1">
        <f t="array" ref="L4548">_xlfn.IFS(I4548=0, 0, I4548&gt;34, 0, AND(I4548&gt;0, I4548&lt;35), VLOOKUP(I4548, $A$63:$C$96, 3))</f>
        <v>232</v>
      </c>
      <c r="M4548" s="5">
        <f t="shared" si="646"/>
        <v>505.41167853590218</v>
      </c>
      <c r="N4548" s="5">
        <v>1174.2243211120142</v>
      </c>
      <c r="O4548" s="5">
        <f t="shared" si="644"/>
        <v>2246.2757999999999</v>
      </c>
      <c r="P4548" s="5">
        <f t="shared" si="645"/>
        <v>737.41167853590218</v>
      </c>
      <c r="Q4548" s="5">
        <f t="shared" ref="Q4548:Q4611" si="648">IF((L4548+M4548-P4548)&lt;($B$8/100)*$B$3,L4548+M4548-P4548,($B$8/100)*$B$3)</f>
        <v>0</v>
      </c>
      <c r="R4548" s="5">
        <f>IF(O4548&gt;(P4548+U4548),O4548-P4548-U4548, 0)</f>
        <v>0</v>
      </c>
      <c r="S4548" s="5">
        <f t="shared" ref="S4548:S4611" si="649">IF((IF((L4548+M4548)&gt;O4548,L4548+M4548-P4548-Q4548,0))&lt;((N4548*3.595182*($B$7/100))/($B$5/100)),L4548+M4548-P4548-Q4548, N4548*3.595182*($B$7/100)/($B$5/100))</f>
        <v>0</v>
      </c>
      <c r="T4548" s="5">
        <f t="shared" ref="T4548:T4611" si="650">((L4548+M4548)-P4548-S4548)</f>
        <v>0</v>
      </c>
      <c r="U4548" s="5">
        <f>IF(O4548&gt;P4548,IF(V4547*($B$6/100)&gt;=O4548-P4548,(O4548-P4548), V4547*($B$6/100)), 0)</f>
        <v>1508.8641214640977</v>
      </c>
      <c r="V4548" s="5">
        <f>V4547+(T4548*($B$5/100))-(U4548/($B$6/100))</f>
        <v>3558679.5067978865</v>
      </c>
      <c r="W4548" s="5">
        <f t="shared" ref="W4548:W4611" si="651">V4548/40</f>
        <v>88966.987669947164</v>
      </c>
    </row>
    <row r="4549" spans="4:23" x14ac:dyDescent="0.25">
      <c r="D4549">
        <f t="shared" ref="D4549:D4612" si="652">D4548+1</f>
        <v>4547</v>
      </c>
      <c r="E4549" s="3">
        <v>44020</v>
      </c>
      <c r="F4549" s="4">
        <v>0.45833333333333331</v>
      </c>
      <c r="G4549">
        <v>20</v>
      </c>
      <c r="H4549">
        <v>0</v>
      </c>
      <c r="I4549" s="5">
        <f t="shared" si="647"/>
        <v>3</v>
      </c>
      <c r="J4549" s="22">
        <v>2.4992205401285736E-4</v>
      </c>
      <c r="K4549">
        <v>6.745E-5</v>
      </c>
      <c r="L4549" s="5" cm="1">
        <f t="array" ref="L4549">_xlfn.IFS(I4549=0, 0, I4549&gt;34, 0, AND(I4549&gt;0, I4549&lt;35), VLOOKUP(I4549, $A$63:$C$96, 3))</f>
        <v>232</v>
      </c>
      <c r="M4549" s="5">
        <f t="shared" si="646"/>
        <v>1187.1297565610726</v>
      </c>
      <c r="N4549" s="5">
        <v>1148.2590532101729</v>
      </c>
      <c r="O4549" s="5">
        <f t="shared" ref="O4549:O4612" si="653">$B$2*K4549*1000</f>
        <v>1900.0664999999999</v>
      </c>
      <c r="P4549" s="5">
        <f t="shared" ref="P4549:P4612" si="654">IF(O4549&gt;=(L4549+M4549),L4549+M4549,O4549)</f>
        <v>1419.1297565610726</v>
      </c>
      <c r="Q4549" s="5">
        <f t="shared" si="648"/>
        <v>0</v>
      </c>
      <c r="R4549" s="5">
        <f>IF(O4549&gt;(P4549+U4549),O4549-P4549-U4549, 0)</f>
        <v>0</v>
      </c>
      <c r="S4549" s="5">
        <f t="shared" si="649"/>
        <v>0</v>
      </c>
      <c r="T4549" s="5">
        <f t="shared" si="650"/>
        <v>0</v>
      </c>
      <c r="U4549" s="5">
        <f>IF(O4549&gt;P4549,IF(V4548*($B$6/100)&gt;=O4549-P4549,(O4549-P4549), V4548*($B$6/100)), 0)</f>
        <v>480.93674343892735</v>
      </c>
      <c r="V4549" s="5">
        <f>V4548+(T4549*($B$5/100))-(U4549/($B$6/100))</f>
        <v>3557992.4543072595</v>
      </c>
      <c r="W4549" s="5">
        <f t="shared" si="651"/>
        <v>88949.811357681494</v>
      </c>
    </row>
    <row r="4550" spans="4:23" x14ac:dyDescent="0.25">
      <c r="D4550">
        <f t="shared" si="652"/>
        <v>4548</v>
      </c>
      <c r="E4550" s="3">
        <v>44020</v>
      </c>
      <c r="F4550" s="4">
        <v>0.5</v>
      </c>
      <c r="G4550">
        <v>10</v>
      </c>
      <c r="H4550">
        <v>0</v>
      </c>
      <c r="I4550" s="5">
        <f t="shared" si="647"/>
        <v>1</v>
      </c>
      <c r="J4550" s="22">
        <v>2.4249862666594083E-4</v>
      </c>
      <c r="K4550">
        <v>5.3269999999999996E-5</v>
      </c>
      <c r="L4550" s="5" cm="1">
        <f t="array" ref="L4550">_xlfn.IFS(I4550=0, 0, I4550&gt;34, 0, AND(I4550&gt;0, I4550&lt;35), VLOOKUP(I4550, $A$63:$C$96, 3))</f>
        <v>0</v>
      </c>
      <c r="M4550" s="5">
        <f t="shared" si="646"/>
        <v>1151.8684766632191</v>
      </c>
      <c r="N4550" s="5">
        <v>1133.2983985383703</v>
      </c>
      <c r="O4550" s="5">
        <f t="shared" si="653"/>
        <v>1500.6158999999998</v>
      </c>
      <c r="P4550" s="5">
        <f t="shared" si="654"/>
        <v>1151.8684766632191</v>
      </c>
      <c r="Q4550" s="5">
        <f t="shared" si="648"/>
        <v>0</v>
      </c>
      <c r="R4550" s="5">
        <f>IF(O4550&gt;(P4550+U4550),O4550-P4550-U4550, 0)</f>
        <v>0</v>
      </c>
      <c r="S4550" s="5">
        <f t="shared" si="649"/>
        <v>0</v>
      </c>
      <c r="T4550" s="5">
        <f t="shared" si="650"/>
        <v>0</v>
      </c>
      <c r="U4550" s="5">
        <f>IF(O4550&gt;P4550,IF(V4549*($B$6/100)&gt;=O4550-P4550,(O4550-P4550), V4549*($B$6/100)), 0)</f>
        <v>348.74742333678068</v>
      </c>
      <c r="V4550" s="5">
        <f>V4549+(T4550*($B$5/100))-(U4550/($B$6/100))</f>
        <v>3557494.2437024927</v>
      </c>
      <c r="W4550" s="5">
        <f t="shared" si="651"/>
        <v>88937.356092562317</v>
      </c>
    </row>
    <row r="4551" spans="4:23" x14ac:dyDescent="0.25">
      <c r="D4551">
        <f t="shared" si="652"/>
        <v>4549</v>
      </c>
      <c r="E4551" s="3">
        <v>44020</v>
      </c>
      <c r="F4551" s="4">
        <v>0.54166666666666663</v>
      </c>
      <c r="G4551">
        <v>10</v>
      </c>
      <c r="H4551">
        <v>0</v>
      </c>
      <c r="I4551" s="5">
        <f t="shared" si="647"/>
        <v>1</v>
      </c>
      <c r="J4551" s="22">
        <v>2.4744757823055185E-4</v>
      </c>
      <c r="K4551">
        <v>5.0930000000000002E-5</v>
      </c>
      <c r="L4551" s="5" cm="1">
        <f t="array" ref="L4551">_xlfn.IFS(I4551=0, 0, I4551&gt;34, 0, AND(I4551&gt;0, I4551&lt;35), VLOOKUP(I4551, $A$63:$C$96, 3))</f>
        <v>0</v>
      </c>
      <c r="M4551" s="5">
        <f t="shared" si="646"/>
        <v>1175.3759965951215</v>
      </c>
      <c r="N4551" s="5">
        <v>1010.9188162821164</v>
      </c>
      <c r="O4551" s="5">
        <f t="shared" si="653"/>
        <v>1434.6981000000001</v>
      </c>
      <c r="P4551" s="5">
        <f t="shared" si="654"/>
        <v>1175.3759965951215</v>
      </c>
      <c r="Q4551" s="5">
        <f t="shared" si="648"/>
        <v>0</v>
      </c>
      <c r="R4551" s="5">
        <f>IF(O4551&gt;(P4551+U4551),O4551-P4551-U4551, 0)</f>
        <v>0</v>
      </c>
      <c r="S4551" s="5">
        <f t="shared" si="649"/>
        <v>0</v>
      </c>
      <c r="T4551" s="5">
        <f t="shared" si="650"/>
        <v>0</v>
      </c>
      <c r="U4551" s="5">
        <f>IF(O4551&gt;P4551,IF(V4550*($B$6/100)&gt;=O4551-P4551,(O4551-P4551), V4550*($B$6/100)), 0)</f>
        <v>259.32210340487859</v>
      </c>
      <c r="V4551" s="5">
        <f>V4550+(T4551*($B$5/100))-(U4551/($B$6/100))</f>
        <v>3557123.7835547714</v>
      </c>
      <c r="W4551" s="5">
        <f t="shared" si="651"/>
        <v>88928.09458886928</v>
      </c>
    </row>
    <row r="4552" spans="4:23" x14ac:dyDescent="0.25">
      <c r="D4552">
        <f t="shared" si="652"/>
        <v>4550</v>
      </c>
      <c r="E4552" s="3">
        <v>44020</v>
      </c>
      <c r="F4552" s="4">
        <v>0.58333333333333337</v>
      </c>
      <c r="G4552">
        <v>20</v>
      </c>
      <c r="H4552">
        <v>0</v>
      </c>
      <c r="I4552" s="5">
        <f t="shared" si="647"/>
        <v>3</v>
      </c>
      <c r="J4552" s="22">
        <v>8.908112816299867E-5</v>
      </c>
      <c r="K4552">
        <v>4.3869999999999998E-5</v>
      </c>
      <c r="L4552" s="5" cm="1">
        <f t="array" ref="L4552">_xlfn.IFS(I4552=0, 0, I4552&gt;34, 0, AND(I4552&gt;0, I4552&lt;35), VLOOKUP(I4552, $A$63:$C$96, 3))</f>
        <v>232</v>
      </c>
      <c r="M4552" s="5">
        <f t="shared" si="646"/>
        <v>423.13535877424368</v>
      </c>
      <c r="N4552" s="5">
        <v>883.49878245277785</v>
      </c>
      <c r="O4552" s="5">
        <f t="shared" si="653"/>
        <v>1235.8179</v>
      </c>
      <c r="P4552" s="5">
        <f t="shared" si="654"/>
        <v>655.13535877424374</v>
      </c>
      <c r="Q4552" s="5">
        <f t="shared" si="648"/>
        <v>0</v>
      </c>
      <c r="R4552" s="5">
        <f>IF(O4552&gt;(P4552+U4552),O4552-P4552-U4552, 0)</f>
        <v>0</v>
      </c>
      <c r="S4552" s="5">
        <f t="shared" si="649"/>
        <v>0</v>
      </c>
      <c r="T4552" s="5">
        <f t="shared" si="650"/>
        <v>0</v>
      </c>
      <c r="U4552" s="5">
        <f>IF(O4552&gt;P4552,IF(V4551*($B$6/100)&gt;=O4552-P4552,(O4552-P4552), V4551*($B$6/100)), 0)</f>
        <v>580.68254122575627</v>
      </c>
      <c r="V4552" s="5">
        <f>V4551+(T4552*($B$5/100))-(U4552/($B$6/100))</f>
        <v>3556294.2370673059</v>
      </c>
      <c r="W4552" s="5">
        <f t="shared" si="651"/>
        <v>88907.355926682649</v>
      </c>
    </row>
    <row r="4553" spans="4:23" x14ac:dyDescent="0.25">
      <c r="D4553">
        <f t="shared" si="652"/>
        <v>4551</v>
      </c>
      <c r="E4553" s="3">
        <v>44020</v>
      </c>
      <c r="F4553" s="4">
        <v>0.625</v>
      </c>
      <c r="G4553">
        <v>20</v>
      </c>
      <c r="H4553">
        <v>0</v>
      </c>
      <c r="I4553" s="5">
        <f t="shared" si="647"/>
        <v>3</v>
      </c>
      <c r="J4553" s="22">
        <v>1.8311120789060836E-4</v>
      </c>
      <c r="K4553">
        <v>4.2230000000000007E-5</v>
      </c>
      <c r="L4553" s="5" cm="1">
        <f t="array" ref="L4553">_xlfn.IFS(I4553=0, 0, I4553&gt;34, 0, AND(I4553&gt;0, I4553&lt;35), VLOOKUP(I4553, $A$63:$C$96, 3))</f>
        <v>232</v>
      </c>
      <c r="M4553" s="5">
        <f t="shared" si="646"/>
        <v>869.77823748038975</v>
      </c>
      <c r="N4553" s="5">
        <v>757.06139413209462</v>
      </c>
      <c r="O4553" s="5">
        <f t="shared" si="653"/>
        <v>1189.6191000000003</v>
      </c>
      <c r="P4553" s="5">
        <f t="shared" si="654"/>
        <v>1101.7782374803896</v>
      </c>
      <c r="Q4553" s="5">
        <f t="shared" si="648"/>
        <v>0</v>
      </c>
      <c r="R4553" s="5">
        <f>IF(O4553&gt;(P4553+U4553),O4553-P4553-U4553, 0)</f>
        <v>0</v>
      </c>
      <c r="S4553" s="5">
        <f t="shared" si="649"/>
        <v>0</v>
      </c>
      <c r="T4553" s="5">
        <f t="shared" si="650"/>
        <v>0</v>
      </c>
      <c r="U4553" s="5">
        <f>IF(O4553&gt;P4553,IF(V4552*($B$6/100)&gt;=O4553-P4553,(O4553-P4553), V4552*($B$6/100)), 0)</f>
        <v>87.84086251961071</v>
      </c>
      <c r="V4553" s="5">
        <f>V4552+(T4553*($B$5/100))-(U4553/($B$6/100))</f>
        <v>3556168.7501208493</v>
      </c>
      <c r="W4553" s="5">
        <f t="shared" si="651"/>
        <v>88904.21875302124</v>
      </c>
    </row>
    <row r="4554" spans="4:23" x14ac:dyDescent="0.25">
      <c r="D4554">
        <f t="shared" si="652"/>
        <v>4552</v>
      </c>
      <c r="E4554" s="3">
        <v>44020</v>
      </c>
      <c r="F4554" s="4">
        <v>0.66666666666666663</v>
      </c>
      <c r="G4554">
        <v>20</v>
      </c>
      <c r="H4554">
        <v>0</v>
      </c>
      <c r="I4554" s="5">
        <f t="shared" si="647"/>
        <v>3</v>
      </c>
      <c r="J4554" s="22">
        <v>1.8806015945521941E-4</v>
      </c>
      <c r="K4554">
        <v>4.7589999999999997E-5</v>
      </c>
      <c r="L4554" s="5" cm="1">
        <f t="array" ref="L4554">_xlfn.IFS(I4554=0, 0, I4554&gt;34, 0, AND(I4554&gt;0, I4554&lt;35), VLOOKUP(I4554, $A$63:$C$96, 3))</f>
        <v>232</v>
      </c>
      <c r="M4554" s="5">
        <f t="shared" si="646"/>
        <v>893.28575741229224</v>
      </c>
      <c r="N4554" s="5">
        <v>735.03378703022236</v>
      </c>
      <c r="O4554" s="5">
        <f t="shared" si="653"/>
        <v>1340.6102999999998</v>
      </c>
      <c r="P4554" s="5">
        <f t="shared" si="654"/>
        <v>1125.2857574122922</v>
      </c>
      <c r="Q4554" s="5">
        <f t="shared" si="648"/>
        <v>0</v>
      </c>
      <c r="R4554" s="5">
        <f>IF(O4554&gt;(P4554+U4554),O4554-P4554-U4554, 0)</f>
        <v>0</v>
      </c>
      <c r="S4554" s="5">
        <f t="shared" si="649"/>
        <v>0</v>
      </c>
      <c r="T4554" s="5">
        <f t="shared" si="650"/>
        <v>0</v>
      </c>
      <c r="U4554" s="5">
        <f>IF(O4554&gt;P4554,IF(V4553*($B$6/100)&gt;=O4554-P4554,(O4554-P4554), V4553*($B$6/100)), 0)</f>
        <v>215.32454258770758</v>
      </c>
      <c r="V4554" s="5">
        <f>V4553+(T4554*($B$5/100))-(U4554/($B$6/100))</f>
        <v>3555861.1436314383</v>
      </c>
      <c r="W4554" s="5">
        <f t="shared" si="651"/>
        <v>88896.528590785951</v>
      </c>
    </row>
    <row r="4555" spans="4:23" x14ac:dyDescent="0.25">
      <c r="D4555">
        <f t="shared" si="652"/>
        <v>4553</v>
      </c>
      <c r="E4555" s="3">
        <v>44020</v>
      </c>
      <c r="F4555" s="4">
        <v>0.70833333333333337</v>
      </c>
      <c r="G4555">
        <v>20</v>
      </c>
      <c r="H4555">
        <v>0</v>
      </c>
      <c r="I4555" s="5">
        <f t="shared" si="647"/>
        <v>3</v>
      </c>
      <c r="J4555" s="22">
        <v>2.1527939306058012E-4</v>
      </c>
      <c r="K4555">
        <v>6.8460000000000005E-5</v>
      </c>
      <c r="L4555" s="5" cm="1">
        <f t="array" ref="L4555">_xlfn.IFS(I4555=0, 0, I4555&gt;34, 0, AND(I4555&gt;0, I4555&lt;35), VLOOKUP(I4555, $A$63:$C$96, 3))</f>
        <v>232</v>
      </c>
      <c r="M4555" s="5">
        <f t="shared" si="646"/>
        <v>1022.5771170377556</v>
      </c>
      <c r="N4555" s="5">
        <v>845.51334699436268</v>
      </c>
      <c r="O4555" s="5">
        <f t="shared" si="653"/>
        <v>1928.5182</v>
      </c>
      <c r="P4555" s="5">
        <f t="shared" si="654"/>
        <v>1254.5771170377557</v>
      </c>
      <c r="Q4555" s="5">
        <f t="shared" si="648"/>
        <v>0</v>
      </c>
      <c r="R4555" s="5">
        <f>IF(O4555&gt;(P4555+U4555),O4555-P4555-U4555, 0)</f>
        <v>0</v>
      </c>
      <c r="S4555" s="5">
        <f t="shared" si="649"/>
        <v>0</v>
      </c>
      <c r="T4555" s="5">
        <f t="shared" si="650"/>
        <v>0</v>
      </c>
      <c r="U4555" s="5">
        <f>IF(O4555&gt;P4555,IF(V4554*($B$6/100)&gt;=O4555-P4555,(O4555-P4555), V4554*($B$6/100)), 0)</f>
        <v>673.94108296224431</v>
      </c>
      <c r="V4555" s="5">
        <f>V4554+(T4555*($B$5/100))-(U4555/($B$6/100))</f>
        <v>3554898.3706557779</v>
      </c>
      <c r="W4555" s="5">
        <f t="shared" si="651"/>
        <v>88872.45926639445</v>
      </c>
    </row>
    <row r="4556" spans="4:23" x14ac:dyDescent="0.25">
      <c r="D4556">
        <f t="shared" si="652"/>
        <v>4554</v>
      </c>
      <c r="E4556" s="3">
        <v>44020</v>
      </c>
      <c r="F4556" s="4">
        <v>0.75</v>
      </c>
      <c r="G4556">
        <v>20</v>
      </c>
      <c r="H4556">
        <v>0</v>
      </c>
      <c r="I4556" s="5">
        <f t="shared" si="647"/>
        <v>3</v>
      </c>
      <c r="J4556" s="22">
        <v>1.2124931333297041E-4</v>
      </c>
      <c r="K4556">
        <v>1.1756000000000001E-4</v>
      </c>
      <c r="L4556" s="5" cm="1">
        <f t="array" ref="L4556">_xlfn.IFS(I4556=0, 0, I4556&gt;34, 0, AND(I4556&gt;0, I4556&lt;35), VLOOKUP(I4556, $A$63:$C$96, 3))</f>
        <v>232</v>
      </c>
      <c r="M4556" s="5">
        <f t="shared" si="646"/>
        <v>575.93423833160955</v>
      </c>
      <c r="N4556" s="5">
        <v>1062.580255109553</v>
      </c>
      <c r="O4556" s="5">
        <f t="shared" si="653"/>
        <v>3311.6652000000004</v>
      </c>
      <c r="P4556" s="5">
        <f t="shared" si="654"/>
        <v>807.93423833160955</v>
      </c>
      <c r="Q4556" s="5">
        <f t="shared" si="648"/>
        <v>0</v>
      </c>
      <c r="R4556" s="5">
        <f>IF(O4556&gt;(P4556+U4556),O4556-P4556-U4556, 0)</f>
        <v>0</v>
      </c>
      <c r="S4556" s="5">
        <f t="shared" si="649"/>
        <v>0</v>
      </c>
      <c r="T4556" s="5">
        <f t="shared" si="650"/>
        <v>0</v>
      </c>
      <c r="U4556" s="5">
        <f>IF(O4556&gt;P4556,IF(V4555*($B$6/100)&gt;=O4556-P4556,(O4556-P4556), V4555*($B$6/100)), 0)</f>
        <v>2503.7309616683906</v>
      </c>
      <c r="V4556" s="5">
        <f>V4555+(T4556*($B$5/100))-(U4556/($B$6/100))</f>
        <v>3551321.6121391086</v>
      </c>
      <c r="W4556" s="5">
        <f t="shared" si="651"/>
        <v>88783.040303477712</v>
      </c>
    </row>
    <row r="4557" spans="4:23" x14ac:dyDescent="0.25">
      <c r="D4557">
        <f t="shared" si="652"/>
        <v>4555</v>
      </c>
      <c r="E4557" s="3">
        <v>44020</v>
      </c>
      <c r="F4557" s="4">
        <v>0.79166666666666663</v>
      </c>
      <c r="G4557">
        <v>20</v>
      </c>
      <c r="H4557">
        <v>2</v>
      </c>
      <c r="I4557" s="5">
        <f t="shared" si="647"/>
        <v>3</v>
      </c>
      <c r="J4557" s="22">
        <v>1.064024586391373E-4</v>
      </c>
      <c r="K4557">
        <v>1.3355000000000002E-4</v>
      </c>
      <c r="L4557" s="5" cm="1">
        <f t="array" ref="L4557">_xlfn.IFS(I4557=0, 0, I4557&gt;34, 0, AND(I4557&gt;0, I4557&lt;35), VLOOKUP(I4557, $A$63:$C$96, 3))</f>
        <v>232</v>
      </c>
      <c r="M4557" s="5">
        <f t="shared" si="646"/>
        <v>505.41167853590218</v>
      </c>
      <c r="N4557" s="5">
        <v>1134.9237150725285</v>
      </c>
      <c r="O4557" s="5">
        <f t="shared" si="653"/>
        <v>3762.1035000000006</v>
      </c>
      <c r="P4557" s="5">
        <f t="shared" si="654"/>
        <v>737.41167853590218</v>
      </c>
      <c r="Q4557" s="5">
        <f t="shared" si="648"/>
        <v>0</v>
      </c>
      <c r="R4557" s="5">
        <f>IF(O4557&gt;(P4557+U4557),O4557-P4557-U4557, 0)</f>
        <v>0</v>
      </c>
      <c r="S4557" s="5">
        <f t="shared" si="649"/>
        <v>0</v>
      </c>
      <c r="T4557" s="5">
        <f t="shared" si="650"/>
        <v>0</v>
      </c>
      <c r="U4557" s="5">
        <f>IF(O4557&gt;P4557,IF(V4556*($B$6/100)&gt;=O4557-P4557,(O4557-P4557), V4556*($B$6/100)), 0)</f>
        <v>3024.6918214640982</v>
      </c>
      <c r="V4557" s="5">
        <f>V4556+(T4557*($B$5/100))-(U4557/($B$6/100))</f>
        <v>3547000.6238227314</v>
      </c>
      <c r="W4557" s="5">
        <f t="shared" si="651"/>
        <v>88675.015595568286</v>
      </c>
    </row>
    <row r="4558" spans="4:23" x14ac:dyDescent="0.25">
      <c r="D4558">
        <f t="shared" si="652"/>
        <v>4556</v>
      </c>
      <c r="E4558" s="3">
        <v>44020</v>
      </c>
      <c r="F4558" s="4">
        <v>0.83333333333333337</v>
      </c>
      <c r="G4558">
        <v>10</v>
      </c>
      <c r="H4558">
        <v>0</v>
      </c>
      <c r="I4558" s="5">
        <f t="shared" si="647"/>
        <v>1</v>
      </c>
      <c r="J4558" s="22">
        <v>3.9591612516888298E-5</v>
      </c>
      <c r="K4558">
        <v>1.3375E-4</v>
      </c>
      <c r="L4558" s="5" cm="1">
        <f t="array" ref="L4558">_xlfn.IFS(I4558=0, 0, I4558&gt;34, 0, AND(I4558&gt;0, I4558&lt;35), VLOOKUP(I4558, $A$63:$C$96, 3))</f>
        <v>0</v>
      </c>
      <c r="M4558" s="5">
        <f t="shared" si="646"/>
        <v>188.06015945521943</v>
      </c>
      <c r="N4558" s="5">
        <v>1025.4774695264853</v>
      </c>
      <c r="O4558" s="5">
        <f t="shared" si="653"/>
        <v>3767.7375000000002</v>
      </c>
      <c r="P4558" s="5">
        <f t="shared" si="654"/>
        <v>188.06015945521943</v>
      </c>
      <c r="Q4558" s="5">
        <f t="shared" si="648"/>
        <v>0</v>
      </c>
      <c r="R4558" s="5">
        <f>IF(O4558&gt;(P4558+U4558),O4558-P4558-U4558, 0)</f>
        <v>0</v>
      </c>
      <c r="S4558" s="5">
        <f t="shared" si="649"/>
        <v>0</v>
      </c>
      <c r="T4558" s="5">
        <f t="shared" si="650"/>
        <v>0</v>
      </c>
      <c r="U4558" s="5">
        <f>IF(O4558&gt;P4558,IF(V4557*($B$6/100)&gt;=O4558-P4558,(O4558-P4558), V4557*($B$6/100)), 0)</f>
        <v>3579.6773405447807</v>
      </c>
      <c r="V4558" s="5">
        <f>V4557+(T4558*($B$5/100))-(U4558/($B$6/100))</f>
        <v>3541886.7990505248</v>
      </c>
      <c r="W4558" s="5">
        <f t="shared" si="651"/>
        <v>88547.169976263118</v>
      </c>
    </row>
    <row r="4559" spans="4:23" x14ac:dyDescent="0.25">
      <c r="D4559">
        <f t="shared" si="652"/>
        <v>4557</v>
      </c>
      <c r="E4559" s="3">
        <v>44020</v>
      </c>
      <c r="F4559" s="4">
        <v>0.875</v>
      </c>
      <c r="G4559">
        <v>20</v>
      </c>
      <c r="H4559">
        <v>0</v>
      </c>
      <c r="I4559" s="5">
        <f t="shared" si="647"/>
        <v>3</v>
      </c>
      <c r="J4559" s="22">
        <v>7.4234273469165555E-6</v>
      </c>
      <c r="K4559">
        <v>1.3854000000000001E-4</v>
      </c>
      <c r="L4559" s="5" cm="1">
        <f t="array" ref="L4559">_xlfn.IFS(I4559=0, 0, I4559&gt;34, 0, AND(I4559&gt;0, I4559&lt;35), VLOOKUP(I4559, $A$63:$C$96, 3))</f>
        <v>232</v>
      </c>
      <c r="M4559" s="5">
        <f t="shared" si="646"/>
        <v>35.26127989785364</v>
      </c>
      <c r="N4559" s="5">
        <v>969.20476402318468</v>
      </c>
      <c r="O4559" s="5">
        <f t="shared" si="653"/>
        <v>3902.6718000000001</v>
      </c>
      <c r="P4559" s="5">
        <f t="shared" si="654"/>
        <v>267.26127989785363</v>
      </c>
      <c r="Q4559" s="5">
        <f t="shared" si="648"/>
        <v>0</v>
      </c>
      <c r="R4559" s="5">
        <f>IF(O4559&gt;(P4559+U4559),O4559-P4559-U4559, 0)</f>
        <v>0</v>
      </c>
      <c r="S4559" s="5">
        <f t="shared" si="649"/>
        <v>0</v>
      </c>
      <c r="T4559" s="5">
        <f t="shared" si="650"/>
        <v>0</v>
      </c>
      <c r="U4559" s="5">
        <f>IF(O4559&gt;P4559,IF(V4558*($B$6/100)&gt;=O4559-P4559,(O4559-P4559), V4558*($B$6/100)), 0)</f>
        <v>3635.4105201021466</v>
      </c>
      <c r="V4559" s="5">
        <f>V4558+(T4559*($B$5/100))-(U4559/($B$6/100))</f>
        <v>3536693.3554503787</v>
      </c>
      <c r="W4559" s="5">
        <f t="shared" si="651"/>
        <v>88417.333886259468</v>
      </c>
    </row>
    <row r="4560" spans="4:23" x14ac:dyDescent="0.25">
      <c r="D4560">
        <f t="shared" si="652"/>
        <v>4558</v>
      </c>
      <c r="E4560" s="3">
        <v>44020</v>
      </c>
      <c r="F4560" s="4">
        <v>0.91666666666666663</v>
      </c>
      <c r="G4560">
        <v>10</v>
      </c>
      <c r="H4560">
        <v>0</v>
      </c>
      <c r="I4560" s="5">
        <f t="shared" si="647"/>
        <v>1</v>
      </c>
      <c r="J4560" s="22">
        <v>0</v>
      </c>
      <c r="K4560">
        <v>1.5075000000000001E-4</v>
      </c>
      <c r="L4560" s="5" cm="1">
        <f t="array" ref="L4560">_xlfn.IFS(I4560=0, 0, I4560&gt;34, 0, AND(I4560&gt;0, I4560&lt;35), VLOOKUP(I4560, $A$63:$C$96, 3))</f>
        <v>0</v>
      </c>
      <c r="M4560" s="5">
        <f t="shared" si="646"/>
        <v>0</v>
      </c>
      <c r="N4560" s="5">
        <v>871.64623084966536</v>
      </c>
      <c r="O4560" s="5">
        <f t="shared" si="653"/>
        <v>4246.6274999999996</v>
      </c>
      <c r="P4560" s="5">
        <f t="shared" si="654"/>
        <v>0</v>
      </c>
      <c r="Q4560" s="5">
        <f t="shared" si="648"/>
        <v>0</v>
      </c>
      <c r="R4560" s="5">
        <f>IF(O4560&gt;(P4560+U4560),O4560-P4560-U4560, 0)</f>
        <v>0</v>
      </c>
      <c r="S4560" s="5">
        <f t="shared" si="649"/>
        <v>0</v>
      </c>
      <c r="T4560" s="5">
        <f t="shared" si="650"/>
        <v>0</v>
      </c>
      <c r="U4560" s="5">
        <f>IF(O4560&gt;P4560,IF(V4559*($B$6/100)&gt;=O4560-P4560,(O4560-P4560), V4559*($B$6/100)), 0)</f>
        <v>4246.6274999999996</v>
      </c>
      <c r="V4560" s="5">
        <f>V4559+(T4560*($B$5/100))-(U4560/($B$6/100))</f>
        <v>3530626.7447360931</v>
      </c>
      <c r="W4560" s="5">
        <f t="shared" si="651"/>
        <v>88265.668618402327</v>
      </c>
    </row>
    <row r="4561" spans="4:23" x14ac:dyDescent="0.25">
      <c r="D4561">
        <f t="shared" si="652"/>
        <v>4559</v>
      </c>
      <c r="E4561" s="3">
        <v>44020</v>
      </c>
      <c r="F4561" s="4">
        <v>0.95833333333333337</v>
      </c>
      <c r="G4561">
        <v>10</v>
      </c>
      <c r="H4561">
        <v>0</v>
      </c>
      <c r="I4561" s="5">
        <f t="shared" si="647"/>
        <v>1</v>
      </c>
      <c r="J4561" s="22">
        <v>0</v>
      </c>
      <c r="K4561">
        <v>1.5491999999999999E-4</v>
      </c>
      <c r="L4561" s="5" cm="1">
        <f t="array" ref="L4561">_xlfn.IFS(I4561=0, 0, I4561&gt;34, 0, AND(I4561&gt;0, I4561&lt;35), VLOOKUP(I4561, $A$63:$C$96, 3))</f>
        <v>0</v>
      </c>
      <c r="M4561" s="5">
        <f t="shared" si="646"/>
        <v>0</v>
      </c>
      <c r="N4561" s="5">
        <v>744.09191107268805</v>
      </c>
      <c r="O4561" s="5">
        <f t="shared" si="653"/>
        <v>4364.0963999999994</v>
      </c>
      <c r="P4561" s="5">
        <f t="shared" si="654"/>
        <v>0</v>
      </c>
      <c r="Q4561" s="5">
        <f t="shared" si="648"/>
        <v>0</v>
      </c>
      <c r="R4561" s="5">
        <f>IF(O4561&gt;(P4561+U4561),O4561-P4561-U4561, 0)</f>
        <v>0</v>
      </c>
      <c r="S4561" s="5">
        <f t="shared" si="649"/>
        <v>0</v>
      </c>
      <c r="T4561" s="5">
        <f t="shared" si="650"/>
        <v>0</v>
      </c>
      <c r="U4561" s="5">
        <f>IF(O4561&gt;P4561,IF(V4560*($B$6/100)&gt;=O4561-P4561,(O4561-P4561), V4560*($B$6/100)), 0)</f>
        <v>4364.0963999999994</v>
      </c>
      <c r="V4561" s="5">
        <f>V4560+(T4561*($B$5/100))-(U4561/($B$6/100))</f>
        <v>3524392.3213075218</v>
      </c>
      <c r="W4561" s="5">
        <f t="shared" si="651"/>
        <v>88109.808032688044</v>
      </c>
    </row>
    <row r="4562" spans="4:23" x14ac:dyDescent="0.25">
      <c r="D4562">
        <f t="shared" si="652"/>
        <v>4560</v>
      </c>
      <c r="E4562" s="3">
        <v>44021</v>
      </c>
      <c r="F4562" s="4">
        <v>0</v>
      </c>
      <c r="G4562">
        <v>10</v>
      </c>
      <c r="H4562">
        <v>0</v>
      </c>
      <c r="I4562" s="5">
        <f t="shared" si="647"/>
        <v>1</v>
      </c>
      <c r="J4562" s="22">
        <v>0</v>
      </c>
      <c r="K4562">
        <v>1.3923000000000001E-4</v>
      </c>
      <c r="L4562" s="5" cm="1">
        <f t="array" ref="L4562">_xlfn.IFS(I4562=0, 0, I4562&gt;34, 0, AND(I4562&gt;0, I4562&lt;35), VLOOKUP(I4562, $A$63:$C$96, 3))</f>
        <v>0</v>
      </c>
      <c r="M4562" s="5">
        <f t="shared" si="646"/>
        <v>0</v>
      </c>
      <c r="N4562" s="5">
        <v>597.51615416468712</v>
      </c>
      <c r="O4562" s="5">
        <f t="shared" si="653"/>
        <v>3922.1091000000001</v>
      </c>
      <c r="P4562" s="5">
        <f t="shared" si="654"/>
        <v>0</v>
      </c>
      <c r="Q4562" s="5">
        <f t="shared" si="648"/>
        <v>0</v>
      </c>
      <c r="R4562" s="5">
        <f>IF(O4562&gt;(P4562+U4562),O4562-P4562-U4562, 0)</f>
        <v>0</v>
      </c>
      <c r="S4562" s="5">
        <f t="shared" si="649"/>
        <v>0</v>
      </c>
      <c r="T4562" s="5">
        <f t="shared" si="650"/>
        <v>0</v>
      </c>
      <c r="U4562" s="5">
        <f>IF(O4562&gt;P4562,IF(V4561*($B$6/100)&gt;=O4562-P4562,(O4562-P4562), V4561*($B$6/100)), 0)</f>
        <v>3922.1091000000001</v>
      </c>
      <c r="V4562" s="5">
        <f>V4561+(T4562*($B$5/100))-(U4562/($B$6/100))</f>
        <v>3518789.308307522</v>
      </c>
      <c r="W4562" s="5">
        <f t="shared" si="651"/>
        <v>87969.732707688047</v>
      </c>
    </row>
    <row r="4563" spans="4:23" x14ac:dyDescent="0.25">
      <c r="D4563">
        <f t="shared" si="652"/>
        <v>4561</v>
      </c>
      <c r="E4563" s="3">
        <v>44021</v>
      </c>
      <c r="F4563" s="4">
        <v>4.1666666666666664E-2</v>
      </c>
      <c r="G4563">
        <v>10</v>
      </c>
      <c r="H4563">
        <v>0</v>
      </c>
      <c r="I4563" s="5">
        <f t="shared" si="647"/>
        <v>1</v>
      </c>
      <c r="J4563" s="22">
        <v>0</v>
      </c>
      <c r="K4563">
        <v>1.0605E-4</v>
      </c>
      <c r="L4563" s="5" cm="1">
        <f t="array" ref="L4563">_xlfn.IFS(I4563=0, 0, I4563&gt;34, 0, AND(I4563&gt;0, I4563&lt;35), VLOOKUP(I4563, $A$63:$C$96, 3))</f>
        <v>0</v>
      </c>
      <c r="M4563" s="5">
        <f t="shared" si="646"/>
        <v>0</v>
      </c>
      <c r="N4563" s="5">
        <v>491.09538303684138</v>
      </c>
      <c r="O4563" s="5">
        <f t="shared" si="653"/>
        <v>2987.4285</v>
      </c>
      <c r="P4563" s="5">
        <f t="shared" si="654"/>
        <v>0</v>
      </c>
      <c r="Q4563" s="5">
        <f t="shared" si="648"/>
        <v>0</v>
      </c>
      <c r="R4563" s="5">
        <f>IF(O4563&gt;(P4563+U4563),O4563-P4563-U4563, 0)</f>
        <v>0</v>
      </c>
      <c r="S4563" s="5">
        <f t="shared" si="649"/>
        <v>0</v>
      </c>
      <c r="T4563" s="5">
        <f t="shared" si="650"/>
        <v>0</v>
      </c>
      <c r="U4563" s="5">
        <f>IF(O4563&gt;P4563,IF(V4562*($B$6/100)&gt;=O4563-P4563,(O4563-P4563), V4562*($B$6/100)), 0)</f>
        <v>2987.4285</v>
      </c>
      <c r="V4563" s="5">
        <f>V4562+(T4563*($B$5/100))-(U4563/($B$6/100))</f>
        <v>3514521.5533075221</v>
      </c>
      <c r="W4563" s="5">
        <f t="shared" si="651"/>
        <v>87863.038832688049</v>
      </c>
    </row>
    <row r="4564" spans="4:23" x14ac:dyDescent="0.25">
      <c r="D4564">
        <f t="shared" si="652"/>
        <v>4562</v>
      </c>
      <c r="E4564" s="3">
        <v>44021</v>
      </c>
      <c r="F4564" s="4">
        <v>8.3333333333333329E-2</v>
      </c>
      <c r="G4564">
        <v>20</v>
      </c>
      <c r="H4564">
        <v>0</v>
      </c>
      <c r="I4564" s="5">
        <f t="shared" si="647"/>
        <v>3</v>
      </c>
      <c r="J4564" s="22">
        <v>0</v>
      </c>
      <c r="K4564">
        <v>8.4850000000000002E-5</v>
      </c>
      <c r="L4564" s="5" cm="1">
        <f t="array" ref="L4564">_xlfn.IFS(I4564=0, 0, I4564&gt;34, 0, AND(I4564&gt;0, I4564&lt;35), VLOOKUP(I4564, $A$63:$C$96, 3))</f>
        <v>232</v>
      </c>
      <c r="M4564" s="5">
        <f t="shared" si="646"/>
        <v>0</v>
      </c>
      <c r="N4564" s="5">
        <v>452.97057648836568</v>
      </c>
      <c r="O4564" s="5">
        <f t="shared" si="653"/>
        <v>2390.2244999999998</v>
      </c>
      <c r="P4564" s="5">
        <f t="shared" si="654"/>
        <v>232</v>
      </c>
      <c r="Q4564" s="5">
        <f t="shared" si="648"/>
        <v>0</v>
      </c>
      <c r="R4564" s="5">
        <f>IF(O4564&gt;(P4564+U4564),O4564-P4564-U4564, 0)</f>
        <v>0</v>
      </c>
      <c r="S4564" s="5">
        <f t="shared" si="649"/>
        <v>0</v>
      </c>
      <c r="T4564" s="5">
        <f t="shared" si="650"/>
        <v>0</v>
      </c>
      <c r="U4564" s="5">
        <f>IF(O4564&gt;P4564,IF(V4563*($B$6/100)&gt;=O4564-P4564,(O4564-P4564), V4563*($B$6/100)), 0)</f>
        <v>2158.2244999999998</v>
      </c>
      <c r="V4564" s="5">
        <f>V4563+(T4564*($B$5/100))-(U4564/($B$6/100))</f>
        <v>3511438.3754503792</v>
      </c>
      <c r="W4564" s="5">
        <f t="shared" si="651"/>
        <v>87785.959386259477</v>
      </c>
    </row>
    <row r="4565" spans="4:23" x14ac:dyDescent="0.25">
      <c r="D4565">
        <f t="shared" si="652"/>
        <v>4563</v>
      </c>
      <c r="E4565" s="3">
        <v>44021</v>
      </c>
      <c r="F4565" s="4">
        <v>0.125</v>
      </c>
      <c r="G4565">
        <v>20</v>
      </c>
      <c r="H4565">
        <v>0</v>
      </c>
      <c r="I4565" s="5">
        <f t="shared" si="647"/>
        <v>3</v>
      </c>
      <c r="J4565" s="22">
        <v>0</v>
      </c>
      <c r="K4565">
        <v>7.4389999999999998E-5</v>
      </c>
      <c r="L4565" s="5" cm="1">
        <f t="array" ref="L4565">_xlfn.IFS(I4565=0, 0, I4565&gt;34, 0, AND(I4565&gt;0, I4565&lt;35), VLOOKUP(I4565, $A$63:$C$96, 3))</f>
        <v>232</v>
      </c>
      <c r="M4565" s="5">
        <f t="shared" si="646"/>
        <v>0</v>
      </c>
      <c r="N4565" s="5">
        <v>451.02493248459717</v>
      </c>
      <c r="O4565" s="5">
        <f t="shared" si="653"/>
        <v>2095.5663</v>
      </c>
      <c r="P4565" s="5">
        <f t="shared" si="654"/>
        <v>232</v>
      </c>
      <c r="Q4565" s="5">
        <f t="shared" si="648"/>
        <v>0</v>
      </c>
      <c r="R4565" s="5">
        <f>IF(O4565&gt;(P4565+U4565),O4565-P4565-U4565, 0)</f>
        <v>0</v>
      </c>
      <c r="S4565" s="5">
        <f t="shared" si="649"/>
        <v>0</v>
      </c>
      <c r="T4565" s="5">
        <f t="shared" si="650"/>
        <v>0</v>
      </c>
      <c r="U4565" s="5">
        <f>IF(O4565&gt;P4565,IF(V4564*($B$6/100)&gt;=O4565-P4565,(O4565-P4565), V4564*($B$6/100)), 0)</f>
        <v>1863.5663</v>
      </c>
      <c r="V4565" s="5">
        <f>V4564+(T4565*($B$5/100))-(U4565/($B$6/100))</f>
        <v>3508776.1378789507</v>
      </c>
      <c r="W4565" s="5">
        <f t="shared" si="651"/>
        <v>87719.403446973767</v>
      </c>
    </row>
    <row r="4566" spans="4:23" x14ac:dyDescent="0.25">
      <c r="D4566">
        <f t="shared" si="652"/>
        <v>4564</v>
      </c>
      <c r="E4566" s="3">
        <v>44021</v>
      </c>
      <c r="F4566" s="4">
        <v>0.16666666666666666</v>
      </c>
      <c r="G4566">
        <v>20</v>
      </c>
      <c r="H4566">
        <v>0</v>
      </c>
      <c r="I4566" s="5">
        <f t="shared" si="647"/>
        <v>3</v>
      </c>
      <c r="J4566" s="22">
        <v>0</v>
      </c>
      <c r="K4566">
        <v>7.065000000000001E-5</v>
      </c>
      <c r="L4566" s="5" cm="1">
        <f t="array" ref="L4566">_xlfn.IFS(I4566=0, 0, I4566&gt;34, 0, AND(I4566&gt;0, I4566&lt;35), VLOOKUP(I4566, $A$63:$C$96, 3))</f>
        <v>232</v>
      </c>
      <c r="M4566" s="5">
        <f t="shared" si="646"/>
        <v>0</v>
      </c>
      <c r="N4566" s="5">
        <v>447.06942735547887</v>
      </c>
      <c r="O4566" s="5">
        <f t="shared" si="653"/>
        <v>1990.2105000000004</v>
      </c>
      <c r="P4566" s="5">
        <f t="shared" si="654"/>
        <v>232</v>
      </c>
      <c r="Q4566" s="5">
        <f t="shared" si="648"/>
        <v>0</v>
      </c>
      <c r="R4566" s="5">
        <f>IF(O4566&gt;(P4566+U4566),O4566-P4566-U4566, 0)</f>
        <v>0</v>
      </c>
      <c r="S4566" s="5">
        <f t="shared" si="649"/>
        <v>0</v>
      </c>
      <c r="T4566" s="5">
        <f t="shared" si="650"/>
        <v>0</v>
      </c>
      <c r="U4566" s="5">
        <f>IF(O4566&gt;P4566,IF(V4565*($B$6/100)&gt;=O4566-P4566,(O4566-P4566), V4565*($B$6/100)), 0)</f>
        <v>1758.2105000000004</v>
      </c>
      <c r="V4566" s="5">
        <f>V4565+(T4566*($B$5/100))-(U4566/($B$6/100))</f>
        <v>3506264.4085932365</v>
      </c>
      <c r="W4566" s="5">
        <f t="shared" si="651"/>
        <v>87656.610214830915</v>
      </c>
    </row>
    <row r="4567" spans="4:23" x14ac:dyDescent="0.25">
      <c r="D4567">
        <f t="shared" si="652"/>
        <v>4565</v>
      </c>
      <c r="E4567" s="3">
        <v>44021</v>
      </c>
      <c r="F4567" s="4">
        <v>0.20833333333333334</v>
      </c>
      <c r="G4567">
        <v>30</v>
      </c>
      <c r="H4567">
        <v>0</v>
      </c>
      <c r="I4567" s="5">
        <f t="shared" si="647"/>
        <v>4</v>
      </c>
      <c r="J4567" s="22">
        <v>0</v>
      </c>
      <c r="K4567">
        <v>6.9540000000000002E-5</v>
      </c>
      <c r="L4567" s="5" cm="1">
        <f t="array" ref="L4567">_xlfn.IFS(I4567=0, 0, I4567&gt;34, 0, AND(I4567&gt;0, I4567&lt;35), VLOOKUP(I4567, $A$63:$C$96, 3))</f>
        <v>740</v>
      </c>
      <c r="M4567" s="5">
        <f t="shared" si="646"/>
        <v>0</v>
      </c>
      <c r="N4567" s="5">
        <v>478.2938556891699</v>
      </c>
      <c r="O4567" s="5">
        <f t="shared" si="653"/>
        <v>1958.9418000000001</v>
      </c>
      <c r="P4567" s="5">
        <f t="shared" si="654"/>
        <v>740</v>
      </c>
      <c r="Q4567" s="5">
        <f t="shared" si="648"/>
        <v>0</v>
      </c>
      <c r="R4567" s="5">
        <f>IF(O4567&gt;(P4567+U4567),O4567-P4567-U4567, 0)</f>
        <v>0</v>
      </c>
      <c r="S4567" s="5">
        <f t="shared" si="649"/>
        <v>0</v>
      </c>
      <c r="T4567" s="5">
        <f t="shared" si="650"/>
        <v>0</v>
      </c>
      <c r="U4567" s="5">
        <f>IF(O4567&gt;P4567,IF(V4566*($B$6/100)&gt;=O4567-P4567,(O4567-P4567), V4566*($B$6/100)), 0)</f>
        <v>1218.9418000000001</v>
      </c>
      <c r="V4567" s="5">
        <f>V4566+(T4567*($B$5/100))-(U4567/($B$6/100))</f>
        <v>3504523.0631646649</v>
      </c>
      <c r="W4567" s="5">
        <f t="shared" si="651"/>
        <v>87613.07657911662</v>
      </c>
    </row>
    <row r="4568" spans="4:23" x14ac:dyDescent="0.25">
      <c r="D4568">
        <f t="shared" si="652"/>
        <v>4566</v>
      </c>
      <c r="E4568" s="3">
        <v>44021</v>
      </c>
      <c r="F4568" s="4">
        <v>0.25</v>
      </c>
      <c r="G4568">
        <v>40</v>
      </c>
      <c r="H4568">
        <v>0</v>
      </c>
      <c r="I4568" s="5">
        <f t="shared" si="647"/>
        <v>6</v>
      </c>
      <c r="J4568" s="22">
        <v>7.4234273469165555E-6</v>
      </c>
      <c r="K4568">
        <v>7.0760000000000007E-5</v>
      </c>
      <c r="L4568" s="5" cm="1">
        <f t="array" ref="L4568">_xlfn.IFS(I4568=0, 0, I4568&gt;34, 0, AND(I4568&gt;0, I4568&lt;35), VLOOKUP(I4568, $A$63:$C$96, 3))</f>
        <v>2980</v>
      </c>
      <c r="M4568" s="5">
        <f t="shared" si="646"/>
        <v>35.26127989785364</v>
      </c>
      <c r="N4568" s="5">
        <v>530.61864025423051</v>
      </c>
      <c r="O4568" s="5">
        <f t="shared" si="653"/>
        <v>1993.3092000000001</v>
      </c>
      <c r="P4568" s="5">
        <f t="shared" si="654"/>
        <v>1993.3092000000001</v>
      </c>
      <c r="Q4568" s="5">
        <f t="shared" si="648"/>
        <v>487.20077413479089</v>
      </c>
      <c r="R4568" s="5">
        <f>IF(O4568&gt;(P4568+U4568),O4568-P4568-U4568, 0)</f>
        <v>0</v>
      </c>
      <c r="S4568" s="5">
        <f t="shared" si="649"/>
        <v>272.52436918664074</v>
      </c>
      <c r="T4568" s="5">
        <f t="shared" si="650"/>
        <v>749.42771071121251</v>
      </c>
      <c r="U4568" s="5">
        <f>IF(O4568&gt;P4568,IF(V4567*($B$6/100)&gt;=O4568-P4568,(O4568-P4568), V4567*($B$6/100)), 0)</f>
        <v>0</v>
      </c>
      <c r="V4568" s="5">
        <f>V4567+(T4568*($B$5/100))-(U4568/($B$6/100))</f>
        <v>3505047.6625621626</v>
      </c>
      <c r="W4568" s="5">
        <f t="shared" si="651"/>
        <v>87626.191564054068</v>
      </c>
    </row>
    <row r="4569" spans="4:23" x14ac:dyDescent="0.25">
      <c r="D4569">
        <f t="shared" si="652"/>
        <v>4567</v>
      </c>
      <c r="E4569" s="3">
        <v>44021</v>
      </c>
      <c r="F4569" s="4">
        <v>0.29166666666666669</v>
      </c>
      <c r="G4569">
        <v>20</v>
      </c>
      <c r="H4569">
        <v>0</v>
      </c>
      <c r="I4569" s="5">
        <f t="shared" si="647"/>
        <v>3</v>
      </c>
      <c r="J4569" s="22">
        <v>9.8979031292220746E-6</v>
      </c>
      <c r="K4569">
        <v>7.6279999999999995E-5</v>
      </c>
      <c r="L4569" s="5" cm="1">
        <f t="array" ref="L4569">_xlfn.IFS(I4569=0, 0, I4569&gt;34, 0, AND(I4569&gt;0, I4569&lt;35), VLOOKUP(I4569, $A$63:$C$96, 3))</f>
        <v>232</v>
      </c>
      <c r="M4569" s="5">
        <f t="shared" si="646"/>
        <v>47.015039863804859</v>
      </c>
      <c r="N4569" s="5">
        <v>766.89135350232573</v>
      </c>
      <c r="O4569" s="5">
        <f t="shared" si="653"/>
        <v>2148.8076000000001</v>
      </c>
      <c r="P4569" s="5">
        <f t="shared" si="654"/>
        <v>279.01503986380487</v>
      </c>
      <c r="Q4569" s="5">
        <f t="shared" si="648"/>
        <v>0</v>
      </c>
      <c r="R4569" s="5">
        <f>IF(O4569&gt;(P4569+U4569),O4569-P4569-U4569, 0)</f>
        <v>0</v>
      </c>
      <c r="S4569" s="5">
        <f t="shared" si="649"/>
        <v>0</v>
      </c>
      <c r="T4569" s="5">
        <f t="shared" si="650"/>
        <v>0</v>
      </c>
      <c r="U4569" s="5">
        <f>IF(O4569&gt;P4569,IF(V4568*($B$6/100)&gt;=O4569-P4569,(O4569-P4569), V4568*($B$6/100)), 0)</f>
        <v>1869.7925601361953</v>
      </c>
      <c r="V4569" s="5">
        <f>V4568+(T4569*($B$5/100))-(U4569/($B$6/100))</f>
        <v>3502376.5303333965</v>
      </c>
      <c r="W4569" s="5">
        <f t="shared" si="651"/>
        <v>87559.413258334913</v>
      </c>
    </row>
    <row r="4570" spans="4:23" x14ac:dyDescent="0.25">
      <c r="D4570">
        <f t="shared" si="652"/>
        <v>4568</v>
      </c>
      <c r="E4570" s="3">
        <v>44021</v>
      </c>
      <c r="F4570" s="4">
        <v>0.33333333333333331</v>
      </c>
      <c r="G4570">
        <v>10</v>
      </c>
      <c r="H4570">
        <v>0</v>
      </c>
      <c r="I4570" s="5">
        <f t="shared" si="647"/>
        <v>1</v>
      </c>
      <c r="J4570" s="22">
        <v>2.7219233605360704E-5</v>
      </c>
      <c r="K4570">
        <v>8.5520000000000008E-5</v>
      </c>
      <c r="L4570" s="5" cm="1">
        <f t="array" ref="L4570">_xlfn.IFS(I4570=0, 0, I4570&gt;34, 0, AND(I4570&gt;0, I4570&lt;35), VLOOKUP(I4570, $A$63:$C$96, 3))</f>
        <v>0</v>
      </c>
      <c r="M4570" s="5">
        <f t="shared" si="646"/>
        <v>129.29135962546334</v>
      </c>
      <c r="N4570" s="5">
        <v>1069.5460859305492</v>
      </c>
      <c r="O4570" s="5">
        <f t="shared" si="653"/>
        <v>2409.0984000000003</v>
      </c>
      <c r="P4570" s="5">
        <f t="shared" si="654"/>
        <v>129.29135962546334</v>
      </c>
      <c r="Q4570" s="5">
        <f t="shared" si="648"/>
        <v>0</v>
      </c>
      <c r="R4570" s="5">
        <f>IF(O4570&gt;(P4570+U4570),O4570-P4570-U4570, 0)</f>
        <v>0</v>
      </c>
      <c r="S4570" s="5">
        <f t="shared" si="649"/>
        <v>0</v>
      </c>
      <c r="T4570" s="5">
        <f t="shared" si="650"/>
        <v>0</v>
      </c>
      <c r="U4570" s="5">
        <f>IF(O4570&gt;P4570,IF(V4569*($B$6/100)&gt;=O4570-P4570,(O4570-P4570), V4569*($B$6/100)), 0)</f>
        <v>2279.8070403745369</v>
      </c>
      <c r="V4570" s="5">
        <f>V4569+(T4570*($B$5/100))-(U4570/($B$6/100))</f>
        <v>3499119.6631328613</v>
      </c>
      <c r="W4570" s="5">
        <f t="shared" si="651"/>
        <v>87477.991578321526</v>
      </c>
    </row>
    <row r="4571" spans="4:23" x14ac:dyDescent="0.25">
      <c r="D4571">
        <f t="shared" si="652"/>
        <v>4569</v>
      </c>
      <c r="E4571" s="3">
        <v>44021</v>
      </c>
      <c r="F4571" s="4">
        <v>0.375</v>
      </c>
      <c r="G4571">
        <v>40</v>
      </c>
      <c r="H4571">
        <v>0</v>
      </c>
      <c r="I4571" s="5">
        <f t="shared" si="647"/>
        <v>6</v>
      </c>
      <c r="J4571" s="22">
        <v>7.6708749251471072E-5</v>
      </c>
      <c r="K4571">
        <v>8.5149999999999996E-5</v>
      </c>
      <c r="L4571" s="5" cm="1">
        <f t="array" ref="L4571">_xlfn.IFS(I4571=0, 0, I4571&gt;34, 0, AND(I4571&gt;0, I4571&lt;35), VLOOKUP(I4571, $A$63:$C$96, 3))</f>
        <v>2980</v>
      </c>
      <c r="M4571" s="5">
        <f t="shared" si="646"/>
        <v>364.36655894448762</v>
      </c>
      <c r="N4571" s="5">
        <v>1203.3739102525585</v>
      </c>
      <c r="O4571" s="5">
        <f t="shared" si="653"/>
        <v>2398.6754999999998</v>
      </c>
      <c r="P4571" s="5">
        <f t="shared" si="654"/>
        <v>2398.6754999999998</v>
      </c>
      <c r="Q4571" s="5">
        <f t="shared" si="648"/>
        <v>487.20077413479089</v>
      </c>
      <c r="R4571" s="5">
        <f>IF(O4571&gt;(P4571+U4571),O4571-P4571-U4571, 0)</f>
        <v>0</v>
      </c>
      <c r="S4571" s="5">
        <f t="shared" si="649"/>
        <v>458.49028480969696</v>
      </c>
      <c r="T4571" s="5">
        <f t="shared" si="650"/>
        <v>487.20077413479089</v>
      </c>
      <c r="U4571" s="5">
        <f>IF(O4571&gt;P4571,IF(V4570*($B$6/100)&gt;=O4571-P4571,(O4571-P4571), V4570*($B$6/100)), 0)</f>
        <v>0</v>
      </c>
      <c r="V4571" s="5">
        <f>V4570+(T4571*($B$5/100))-(U4571/($B$6/100))</f>
        <v>3499460.7036747555</v>
      </c>
      <c r="W4571" s="5">
        <f t="shared" si="651"/>
        <v>87486.517591868891</v>
      </c>
    </row>
    <row r="4572" spans="4:23" x14ac:dyDescent="0.25">
      <c r="D4572">
        <f t="shared" si="652"/>
        <v>4570</v>
      </c>
      <c r="E4572" s="3">
        <v>44021</v>
      </c>
      <c r="F4572" s="4">
        <v>0.41666666666666669</v>
      </c>
      <c r="G4572">
        <v>50</v>
      </c>
      <c r="H4572">
        <v>0</v>
      </c>
      <c r="I4572" s="5">
        <f t="shared" si="647"/>
        <v>7</v>
      </c>
      <c r="J4572" s="22">
        <v>1.0392798285683178E-4</v>
      </c>
      <c r="K4572">
        <v>7.9059999999999992E-5</v>
      </c>
      <c r="L4572" s="5" cm="1">
        <f t="array" ref="L4572">_xlfn.IFS(I4572=0, 0, I4572&gt;34, 0, AND(I4572&gt;0, I4572&lt;35), VLOOKUP(I4572, $A$63:$C$96, 3))</f>
        <v>4800</v>
      </c>
      <c r="M4572" s="5">
        <f t="shared" si="646"/>
        <v>493.65791856995094</v>
      </c>
      <c r="N4572" s="5">
        <v>1171.3017372922466</v>
      </c>
      <c r="O4572" s="5">
        <f t="shared" si="653"/>
        <v>2227.1201999999998</v>
      </c>
      <c r="P4572" s="5">
        <f t="shared" si="654"/>
        <v>2227.1201999999998</v>
      </c>
      <c r="Q4572" s="5">
        <f t="shared" si="648"/>
        <v>487.20077413479089</v>
      </c>
      <c r="R4572" s="5">
        <f>IF(O4572&gt;(P4572+U4572),O4572-P4572-U4572, 0)</f>
        <v>0</v>
      </c>
      <c r="S4572" s="5">
        <f t="shared" si="649"/>
        <v>601.57756035454486</v>
      </c>
      <c r="T4572" s="5">
        <f t="shared" si="650"/>
        <v>2464.9601582154064</v>
      </c>
      <c r="U4572" s="5">
        <f>IF(O4572&gt;P4572,IF(V4571*($B$6/100)&gt;=O4572-P4572,(O4572-P4572), V4571*($B$6/100)), 0)</f>
        <v>0</v>
      </c>
      <c r="V4572" s="5">
        <f>V4571+(T4572*($B$5/100))-(U4572/($B$6/100))</f>
        <v>3501186.1757855061</v>
      </c>
      <c r="W4572" s="5">
        <f t="shared" si="651"/>
        <v>87529.654394637648</v>
      </c>
    </row>
    <row r="4573" spans="4:23" x14ac:dyDescent="0.25">
      <c r="D4573">
        <f t="shared" si="652"/>
        <v>4571</v>
      </c>
      <c r="E4573" s="3">
        <v>44021</v>
      </c>
      <c r="F4573" s="4">
        <v>0.45833333333333331</v>
      </c>
      <c r="G4573">
        <v>60</v>
      </c>
      <c r="H4573">
        <v>0</v>
      </c>
      <c r="I4573" s="5">
        <f t="shared" si="647"/>
        <v>8</v>
      </c>
      <c r="J4573" s="22">
        <v>1.0145350707452627E-4</v>
      </c>
      <c r="K4573">
        <v>6.7420000000000002E-5</v>
      </c>
      <c r="L4573" s="5" cm="1">
        <f t="array" ref="L4573">_xlfn.IFS(I4573=0, 0, I4573&gt;34, 0, AND(I4573&gt;0, I4573&lt;35), VLOOKUP(I4573, $A$63:$C$96, 3))</f>
        <v>7160</v>
      </c>
      <c r="M4573" s="5">
        <f t="shared" si="646"/>
        <v>481.90415860399975</v>
      </c>
      <c r="N4573" s="5">
        <v>1054.7627148794404</v>
      </c>
      <c r="O4573" s="5">
        <f t="shared" si="653"/>
        <v>1899.2214000000001</v>
      </c>
      <c r="P4573" s="5">
        <f t="shared" si="654"/>
        <v>1899.2214000000001</v>
      </c>
      <c r="Q4573" s="5">
        <f t="shared" si="648"/>
        <v>487.20077413479089</v>
      </c>
      <c r="R4573" s="5">
        <f>IF(O4573&gt;(P4573+U4573),O4573-P4573-U4573, 0)</f>
        <v>0</v>
      </c>
      <c r="S4573" s="5">
        <f t="shared" si="649"/>
        <v>541.72341811509955</v>
      </c>
      <c r="T4573" s="5">
        <f t="shared" si="650"/>
        <v>5200.9593404888992</v>
      </c>
      <c r="U4573" s="5">
        <f>IF(O4573&gt;P4573,IF(V4572*($B$6/100)&gt;=O4573-P4573,(O4573-P4573), V4572*($B$6/100)), 0)</f>
        <v>0</v>
      </c>
      <c r="V4573" s="5">
        <f>V4572+(T4573*($B$5/100))-(U4573/($B$6/100))</f>
        <v>3504826.8473238484</v>
      </c>
      <c r="W4573" s="5">
        <f t="shared" si="651"/>
        <v>87620.671183096216</v>
      </c>
    </row>
    <row r="4574" spans="4:23" x14ac:dyDescent="0.25">
      <c r="D4574">
        <f t="shared" si="652"/>
        <v>4572</v>
      </c>
      <c r="E4574" s="3">
        <v>44021</v>
      </c>
      <c r="F4574" s="4">
        <v>0.5</v>
      </c>
      <c r="G4574">
        <v>50</v>
      </c>
      <c r="H4574">
        <v>0</v>
      </c>
      <c r="I4574" s="5">
        <f t="shared" si="647"/>
        <v>7</v>
      </c>
      <c r="J4574" s="22">
        <v>1.8311120789060836E-4</v>
      </c>
      <c r="K4574">
        <v>5.5090000000000003E-5</v>
      </c>
      <c r="L4574" s="5" cm="1">
        <f t="array" ref="L4574">_xlfn.IFS(I4574=0, 0, I4574&gt;34, 0, AND(I4574&gt;0, I4574&lt;35), VLOOKUP(I4574, $A$63:$C$96, 3))</f>
        <v>4800</v>
      </c>
      <c r="M4574" s="5">
        <f t="shared" si="646"/>
        <v>869.77823748038975</v>
      </c>
      <c r="N4574" s="5">
        <v>1005.549739836961</v>
      </c>
      <c r="O4574" s="5">
        <f t="shared" si="653"/>
        <v>1551.8853000000001</v>
      </c>
      <c r="P4574" s="5">
        <f t="shared" si="654"/>
        <v>1551.8853000000001</v>
      </c>
      <c r="Q4574" s="5">
        <f t="shared" si="648"/>
        <v>487.20077413479089</v>
      </c>
      <c r="R4574" s="5">
        <f>IF(O4574&gt;(P4574+U4574),O4574-P4574-U4574, 0)</f>
        <v>0</v>
      </c>
      <c r="S4574" s="5">
        <f t="shared" si="649"/>
        <v>516.44776068093222</v>
      </c>
      <c r="T4574" s="5">
        <f t="shared" si="650"/>
        <v>3601.4451767994578</v>
      </c>
      <c r="U4574" s="5">
        <f>IF(O4574&gt;P4574,IF(V4573*($B$6/100)&gt;=O4574-P4574,(O4574-P4574), V4573*($B$6/100)), 0)</f>
        <v>0</v>
      </c>
      <c r="V4574" s="5">
        <f>V4573+(T4574*($B$5/100))-(U4574/($B$6/100))</f>
        <v>3507347.8589476082</v>
      </c>
      <c r="W4574" s="5">
        <f t="shared" si="651"/>
        <v>87683.696473690201</v>
      </c>
    </row>
    <row r="4575" spans="4:23" x14ac:dyDescent="0.25">
      <c r="D4575">
        <f t="shared" si="652"/>
        <v>4573</v>
      </c>
      <c r="E4575" s="3">
        <v>44021</v>
      </c>
      <c r="F4575" s="4">
        <v>0.54166666666666663</v>
      </c>
      <c r="G4575">
        <v>60</v>
      </c>
      <c r="H4575">
        <v>0</v>
      </c>
      <c r="I4575" s="5">
        <f t="shared" si="647"/>
        <v>8</v>
      </c>
      <c r="J4575" s="22">
        <v>1.6084092584985871E-4</v>
      </c>
      <c r="K4575">
        <v>5.0620000000000007E-5</v>
      </c>
      <c r="L4575" s="5" cm="1">
        <f t="array" ref="L4575">_xlfn.IFS(I4575=0, 0, I4575&gt;34, 0, AND(I4575&gt;0, I4575&lt;35), VLOOKUP(I4575, $A$63:$C$96, 3))</f>
        <v>7160</v>
      </c>
      <c r="M4575" s="5">
        <f t="shared" si="646"/>
        <v>763.99439778682893</v>
      </c>
      <c r="N4575" s="5">
        <v>963.39742186877561</v>
      </c>
      <c r="O4575" s="5">
        <f t="shared" si="653"/>
        <v>1425.9654000000003</v>
      </c>
      <c r="P4575" s="5">
        <f t="shared" si="654"/>
        <v>1425.9654000000003</v>
      </c>
      <c r="Q4575" s="5">
        <f t="shared" si="648"/>
        <v>487.20077413479089</v>
      </c>
      <c r="R4575" s="5">
        <f>IF(O4575&gt;(P4575+U4575),O4575-P4575-U4575, 0)</f>
        <v>0</v>
      </c>
      <c r="S4575" s="5">
        <f t="shared" si="649"/>
        <v>494.79843856414692</v>
      </c>
      <c r="T4575" s="5">
        <f t="shared" si="650"/>
        <v>6003.2305592226821</v>
      </c>
      <c r="U4575" s="5">
        <f>IF(O4575&gt;P4575,IF(V4574*($B$6/100)&gt;=O4575-P4575,(O4575-P4575), V4574*($B$6/100)), 0)</f>
        <v>0</v>
      </c>
      <c r="V4575" s="5">
        <f>V4574+(T4575*($B$5/100))-(U4575/($B$6/100))</f>
        <v>3511550.1203390639</v>
      </c>
      <c r="W4575" s="5">
        <f t="shared" si="651"/>
        <v>87788.753008476604</v>
      </c>
    </row>
    <row r="4576" spans="4:23" x14ac:dyDescent="0.25">
      <c r="D4576">
        <f t="shared" si="652"/>
        <v>4574</v>
      </c>
      <c r="E4576" s="3">
        <v>44021</v>
      </c>
      <c r="F4576" s="4">
        <v>0.58333333333333337</v>
      </c>
      <c r="G4576">
        <v>60</v>
      </c>
      <c r="H4576">
        <v>0</v>
      </c>
      <c r="I4576" s="5">
        <f t="shared" si="647"/>
        <v>8</v>
      </c>
      <c r="J4576" s="22">
        <v>1.1382588598605385E-4</v>
      </c>
      <c r="K4576">
        <v>4.2219999999999999E-5</v>
      </c>
      <c r="L4576" s="5" cm="1">
        <f t="array" ref="L4576">_xlfn.IFS(I4576=0, 0, I4576&gt;34, 0, AND(I4576&gt;0, I4576&lt;35), VLOOKUP(I4576, $A$63:$C$96, 3))</f>
        <v>7160</v>
      </c>
      <c r="M4576" s="5">
        <f t="shared" si="646"/>
        <v>540.67295843375587</v>
      </c>
      <c r="N4576" s="5">
        <v>909.11858919654037</v>
      </c>
      <c r="O4576" s="5">
        <f t="shared" si="653"/>
        <v>1189.3373999999999</v>
      </c>
      <c r="P4576" s="5">
        <f t="shared" si="654"/>
        <v>1189.3373999999999</v>
      </c>
      <c r="Q4576" s="5">
        <f t="shared" si="648"/>
        <v>487.20077413479089</v>
      </c>
      <c r="R4576" s="5">
        <f>IF(O4576&gt;(P4576+U4576),O4576-P4576-U4576, 0)</f>
        <v>0</v>
      </c>
      <c r="S4576" s="5">
        <f t="shared" si="649"/>
        <v>466.92096967782817</v>
      </c>
      <c r="T4576" s="5">
        <f t="shared" si="650"/>
        <v>6044.4145887559271</v>
      </c>
      <c r="U4576" s="5">
        <f>IF(O4576&gt;P4576,IF(V4575*($B$6/100)&gt;=O4576-P4576,(O4576-P4576), V4575*($B$6/100)), 0)</f>
        <v>0</v>
      </c>
      <c r="V4576" s="5">
        <f>V4575+(T4576*($B$5/100))-(U4576/($B$6/100))</f>
        <v>3515781.210551193</v>
      </c>
      <c r="W4576" s="5">
        <f t="shared" si="651"/>
        <v>87894.53026377983</v>
      </c>
    </row>
    <row r="4577" spans="4:23" x14ac:dyDescent="0.25">
      <c r="D4577">
        <f t="shared" si="652"/>
        <v>4575</v>
      </c>
      <c r="E4577" s="3">
        <v>44021</v>
      </c>
      <c r="F4577" s="4">
        <v>0.625</v>
      </c>
      <c r="G4577">
        <v>50</v>
      </c>
      <c r="H4577">
        <v>0</v>
      </c>
      <c r="I4577" s="5">
        <f t="shared" si="647"/>
        <v>7</v>
      </c>
      <c r="J4577" s="22">
        <v>8.4132176598387633E-5</v>
      </c>
      <c r="K4577">
        <v>4.1749999999999998E-5</v>
      </c>
      <c r="L4577" s="5" cm="1">
        <f t="array" ref="L4577">_xlfn.IFS(I4577=0, 0, I4577&gt;34, 0, AND(I4577&gt;0, I4577&lt;35), VLOOKUP(I4577, $A$63:$C$96, 3))</f>
        <v>4800</v>
      </c>
      <c r="M4577" s="5">
        <f t="shared" si="646"/>
        <v>399.62783884234125</v>
      </c>
      <c r="N4577" s="5">
        <v>863.88793491549677</v>
      </c>
      <c r="O4577" s="5">
        <f t="shared" si="653"/>
        <v>1176.0975000000001</v>
      </c>
      <c r="P4577" s="5">
        <f t="shared" si="654"/>
        <v>1176.0975000000001</v>
      </c>
      <c r="Q4577" s="5">
        <f t="shared" si="648"/>
        <v>487.20077413479089</v>
      </c>
      <c r="R4577" s="5">
        <f>IF(O4577&gt;(P4577+U4577),O4577-P4577-U4577, 0)</f>
        <v>0</v>
      </c>
      <c r="S4577" s="5">
        <f t="shared" si="649"/>
        <v>443.69062194648086</v>
      </c>
      <c r="T4577" s="5">
        <f t="shared" si="650"/>
        <v>3579.8397168958609</v>
      </c>
      <c r="U4577" s="5">
        <f>IF(O4577&gt;P4577,IF(V4576*($B$6/100)&gt;=O4577-P4577,(O4577-P4577), V4576*($B$6/100)), 0)</f>
        <v>0</v>
      </c>
      <c r="V4577" s="5">
        <f>V4576+(T4577*($B$5/100))-(U4577/($B$6/100))</f>
        <v>3518287.0983530199</v>
      </c>
      <c r="W4577" s="5">
        <f t="shared" si="651"/>
        <v>87957.177458825492</v>
      </c>
    </row>
    <row r="4578" spans="4:23" x14ac:dyDescent="0.25">
      <c r="D4578">
        <f t="shared" si="652"/>
        <v>4576</v>
      </c>
      <c r="E4578" s="3">
        <v>44021</v>
      </c>
      <c r="F4578" s="4">
        <v>0.66666666666666663</v>
      </c>
      <c r="G4578">
        <v>60</v>
      </c>
      <c r="H4578">
        <v>0</v>
      </c>
      <c r="I4578" s="5">
        <f t="shared" si="647"/>
        <v>8</v>
      </c>
      <c r="J4578" s="22">
        <v>1.3857064380910905E-4</v>
      </c>
      <c r="K4578">
        <v>5.0479999999999998E-5</v>
      </c>
      <c r="L4578" s="5" cm="1">
        <f t="array" ref="L4578">_xlfn.IFS(I4578=0, 0, I4578&gt;34, 0, AND(I4578&gt;0, I4578&lt;35), VLOOKUP(I4578, $A$63:$C$96, 3))</f>
        <v>7160</v>
      </c>
      <c r="M4578" s="5">
        <f t="shared" si="646"/>
        <v>658.21055809326799</v>
      </c>
      <c r="N4578" s="5">
        <v>849.77085791760715</v>
      </c>
      <c r="O4578" s="5">
        <f t="shared" si="653"/>
        <v>1422.0215999999998</v>
      </c>
      <c r="P4578" s="5">
        <f t="shared" si="654"/>
        <v>1422.0215999999998</v>
      </c>
      <c r="Q4578" s="5">
        <f t="shared" si="648"/>
        <v>487.20077413479089</v>
      </c>
      <c r="R4578" s="5">
        <f>IF(O4578&gt;(P4578+U4578),O4578-P4578-U4578, 0)</f>
        <v>0</v>
      </c>
      <c r="S4578" s="5">
        <f t="shared" si="649"/>
        <v>436.44012750141985</v>
      </c>
      <c r="T4578" s="5">
        <f t="shared" si="650"/>
        <v>5959.7488305918478</v>
      </c>
      <c r="U4578" s="5">
        <f>IF(O4578&gt;P4578,IF(V4577*($B$6/100)&gt;=O4578-P4578,(O4578-P4578), V4577*($B$6/100)), 0)</f>
        <v>0</v>
      </c>
      <c r="V4578" s="5">
        <f>V4577+(T4578*($B$5/100))-(U4578/($B$6/100))</f>
        <v>3522458.9225344341</v>
      </c>
      <c r="W4578" s="5">
        <f t="shared" si="651"/>
        <v>88061.473063360856</v>
      </c>
    </row>
    <row r="4579" spans="4:23" x14ac:dyDescent="0.25">
      <c r="D4579">
        <f t="shared" si="652"/>
        <v>4577</v>
      </c>
      <c r="E4579" s="3">
        <v>44021</v>
      </c>
      <c r="F4579" s="4">
        <v>0.70833333333333337</v>
      </c>
      <c r="G4579">
        <v>50</v>
      </c>
      <c r="H4579">
        <v>0</v>
      </c>
      <c r="I4579" s="5">
        <f t="shared" si="647"/>
        <v>7</v>
      </c>
      <c r="J4579" s="22">
        <v>1.2124931333297041E-4</v>
      </c>
      <c r="K4579">
        <v>7.0030000000000005E-5</v>
      </c>
      <c r="L4579" s="5" cm="1">
        <f t="array" ref="L4579">_xlfn.IFS(I4579=0, 0, I4579&gt;34, 0, AND(I4579&gt;0, I4579&lt;35), VLOOKUP(I4579, $A$63:$C$96, 3))</f>
        <v>4800</v>
      </c>
      <c r="M4579" s="5">
        <f t="shared" si="646"/>
        <v>575.93423833160955</v>
      </c>
      <c r="N4579" s="5">
        <v>980.53223746632511</v>
      </c>
      <c r="O4579" s="5">
        <f t="shared" si="653"/>
        <v>1972.7451000000003</v>
      </c>
      <c r="P4579" s="5">
        <f t="shared" si="654"/>
        <v>1972.7451000000003</v>
      </c>
      <c r="Q4579" s="5">
        <f t="shared" si="648"/>
        <v>487.20077413479089</v>
      </c>
      <c r="R4579" s="5">
        <f>IF(O4579&gt;(P4579+U4579),O4579-P4579-U4579, 0)</f>
        <v>0</v>
      </c>
      <c r="S4579" s="5">
        <f t="shared" si="649"/>
        <v>503.59883579409404</v>
      </c>
      <c r="T4579" s="5">
        <f t="shared" si="650"/>
        <v>2899.5903025375155</v>
      </c>
      <c r="U4579" s="5">
        <f>IF(O4579&gt;P4579,IF(V4578*($B$6/100)&gt;=O4579-P4579,(O4579-P4579), V4578*($B$6/100)), 0)</f>
        <v>0</v>
      </c>
      <c r="V4579" s="5">
        <f>V4578+(T4579*($B$5/100))-(U4579/($B$6/100))</f>
        <v>3524488.6357462103</v>
      </c>
      <c r="W4579" s="5">
        <f t="shared" si="651"/>
        <v>88112.215893655259</v>
      </c>
    </row>
    <row r="4580" spans="4:23" x14ac:dyDescent="0.25">
      <c r="D4580">
        <f t="shared" si="652"/>
        <v>4578</v>
      </c>
      <c r="E4580" s="3">
        <v>44021</v>
      </c>
      <c r="F4580" s="4">
        <v>0.75</v>
      </c>
      <c r="G4580">
        <v>40</v>
      </c>
      <c r="H4580">
        <v>0</v>
      </c>
      <c r="I4580" s="5">
        <f t="shared" si="647"/>
        <v>6</v>
      </c>
      <c r="J4580" s="22">
        <v>9.1555603945304181E-5</v>
      </c>
      <c r="K4580">
        <v>1.1279E-4</v>
      </c>
      <c r="L4580" s="5" cm="1">
        <f t="array" ref="L4580">_xlfn.IFS(I4580=0, 0, I4580&gt;34, 0, AND(I4580&gt;0, I4580&lt;35), VLOOKUP(I4580, $A$63:$C$96, 3))</f>
        <v>2980</v>
      </c>
      <c r="M4580" s="5">
        <f t="shared" si="646"/>
        <v>434.88911874019487</v>
      </c>
      <c r="N4580" s="5">
        <v>1259.1391432518694</v>
      </c>
      <c r="O4580" s="5">
        <f t="shared" si="653"/>
        <v>3177.2942999999996</v>
      </c>
      <c r="P4580" s="5">
        <f t="shared" si="654"/>
        <v>3177.2942999999996</v>
      </c>
      <c r="Q4580" s="5">
        <f t="shared" si="648"/>
        <v>237.59481874019548</v>
      </c>
      <c r="R4580" s="5">
        <f>IF(O4580&gt;(P4580+U4580),O4580-P4580-U4580, 0)</f>
        <v>0</v>
      </c>
      <c r="S4580" s="5">
        <f t="shared" si="649"/>
        <v>0</v>
      </c>
      <c r="T4580" s="5">
        <f t="shared" si="650"/>
        <v>237.59481874019548</v>
      </c>
      <c r="U4580" s="5">
        <f>IF(O4580&gt;P4580,IF(V4579*($B$6/100)&gt;=O4580-P4580,(O4580-P4580), V4579*($B$6/100)), 0)</f>
        <v>0</v>
      </c>
      <c r="V4580" s="5">
        <f>V4579+(T4580*($B$5/100))-(U4580/($B$6/100))</f>
        <v>3524654.9521193285</v>
      </c>
      <c r="W4580" s="5">
        <f t="shared" si="651"/>
        <v>88116.373802983217</v>
      </c>
    </row>
    <row r="4581" spans="4:23" x14ac:dyDescent="0.25">
      <c r="D4581">
        <f t="shared" si="652"/>
        <v>4579</v>
      </c>
      <c r="E4581" s="3">
        <v>44021</v>
      </c>
      <c r="F4581" s="4">
        <v>0.79166666666666663</v>
      </c>
      <c r="G4581">
        <v>30</v>
      </c>
      <c r="H4581">
        <v>0</v>
      </c>
      <c r="I4581" s="5">
        <f t="shared" si="647"/>
        <v>4</v>
      </c>
      <c r="J4581" s="22">
        <v>5.9387418775332444E-5</v>
      </c>
      <c r="K4581">
        <v>1.2908E-4</v>
      </c>
      <c r="L4581" s="5" cm="1">
        <f t="array" ref="L4581">_xlfn.IFS(I4581=0, 0, I4581&gt;34, 0, AND(I4581&gt;0, I4581&lt;35), VLOOKUP(I4581, $A$63:$C$96, 3))</f>
        <v>740</v>
      </c>
      <c r="M4581" s="5">
        <f t="shared" si="646"/>
        <v>282.09023918282912</v>
      </c>
      <c r="N4581" s="5">
        <v>1299.3672304112656</v>
      </c>
      <c r="O4581" s="5">
        <f t="shared" si="653"/>
        <v>3636.1836000000003</v>
      </c>
      <c r="P4581" s="5">
        <f t="shared" si="654"/>
        <v>1022.0902391828291</v>
      </c>
      <c r="Q4581" s="5">
        <f t="shared" si="648"/>
        <v>0</v>
      </c>
      <c r="R4581" s="5">
        <f>IF(O4581&gt;(P4581+U4581),O4581-P4581-U4581, 0)</f>
        <v>0</v>
      </c>
      <c r="S4581" s="5">
        <f t="shared" si="649"/>
        <v>0</v>
      </c>
      <c r="T4581" s="5">
        <f t="shared" si="650"/>
        <v>0</v>
      </c>
      <c r="U4581" s="5">
        <f>IF(O4581&gt;P4581,IF(V4580*($B$6/100)&gt;=O4581-P4581,(O4581-P4581), V4580*($B$6/100)), 0)</f>
        <v>2614.0933608171713</v>
      </c>
      <c r="V4581" s="5">
        <f>V4580+(T4581*($B$5/100))-(U4581/($B$6/100))</f>
        <v>3520920.5330324471</v>
      </c>
      <c r="W4581" s="5">
        <f t="shared" si="651"/>
        <v>88023.013325811175</v>
      </c>
    </row>
    <row r="4582" spans="4:23" x14ac:dyDescent="0.25">
      <c r="D4582">
        <f t="shared" si="652"/>
        <v>4580</v>
      </c>
      <c r="E4582" s="3">
        <v>44021</v>
      </c>
      <c r="F4582" s="4">
        <v>0.83333333333333337</v>
      </c>
      <c r="G4582">
        <v>20</v>
      </c>
      <c r="H4582">
        <v>0</v>
      </c>
      <c r="I4582" s="5">
        <f t="shared" si="647"/>
        <v>3</v>
      </c>
      <c r="J4582" s="22">
        <v>2.9693709387666222E-5</v>
      </c>
      <c r="K4582">
        <v>1.3347000000000001E-4</v>
      </c>
      <c r="L4582" s="5" cm="1">
        <f t="array" ref="L4582">_xlfn.IFS(I4582=0, 0, I4582&gt;34, 0, AND(I4582&gt;0, I4582&lt;35), VLOOKUP(I4582, $A$63:$C$96, 3))</f>
        <v>232</v>
      </c>
      <c r="M4582" s="5">
        <f t="shared" si="646"/>
        <v>141.04511959141456</v>
      </c>
      <c r="N4582" s="5">
        <v>1163.5974348443433</v>
      </c>
      <c r="O4582" s="5">
        <f t="shared" si="653"/>
        <v>3759.8499000000002</v>
      </c>
      <c r="P4582" s="5">
        <f t="shared" si="654"/>
        <v>373.04511959141456</v>
      </c>
      <c r="Q4582" s="5">
        <f t="shared" si="648"/>
        <v>0</v>
      </c>
      <c r="R4582" s="5">
        <f>IF(O4582&gt;(P4582+U4582),O4582-P4582-U4582, 0)</f>
        <v>0</v>
      </c>
      <c r="S4582" s="5">
        <f t="shared" si="649"/>
        <v>0</v>
      </c>
      <c r="T4582" s="5">
        <f t="shared" si="650"/>
        <v>0</v>
      </c>
      <c r="U4582" s="5">
        <f>IF(O4582&gt;P4582,IF(V4581*($B$6/100)&gt;=O4582-P4582,(O4582-P4582), V4581*($B$6/100)), 0)</f>
        <v>3386.8047804085854</v>
      </c>
      <c r="V4582" s="5">
        <f>V4581+(T4582*($B$5/100))-(U4582/($B$6/100))</f>
        <v>3516082.240489006</v>
      </c>
      <c r="W4582" s="5">
        <f t="shared" si="651"/>
        <v>87902.056012225148</v>
      </c>
    </row>
    <row r="4583" spans="4:23" x14ac:dyDescent="0.25">
      <c r="D4583">
        <f t="shared" si="652"/>
        <v>4581</v>
      </c>
      <c r="E4583" s="3">
        <v>44021</v>
      </c>
      <c r="F4583" s="4">
        <v>0.875</v>
      </c>
      <c r="G4583">
        <v>10</v>
      </c>
      <c r="H4583">
        <v>0</v>
      </c>
      <c r="I4583" s="5">
        <f t="shared" si="647"/>
        <v>1</v>
      </c>
      <c r="J4583" s="22">
        <v>4.9489515646110373E-6</v>
      </c>
      <c r="K4583">
        <v>1.3799999999999999E-4</v>
      </c>
      <c r="L4583" s="5" cm="1">
        <f t="array" ref="L4583">_xlfn.IFS(I4583=0, 0, I4583&gt;34, 0, AND(I4583&gt;0, I4583&lt;35), VLOOKUP(I4583, $A$63:$C$96, 3))</f>
        <v>0</v>
      </c>
      <c r="M4583" s="5">
        <f t="shared" si="646"/>
        <v>23.507519931902429</v>
      </c>
      <c r="N4583" s="5">
        <v>1018.8047855132318</v>
      </c>
      <c r="O4583" s="5">
        <f t="shared" si="653"/>
        <v>3887.46</v>
      </c>
      <c r="P4583" s="5">
        <f t="shared" si="654"/>
        <v>23.507519931902429</v>
      </c>
      <c r="Q4583" s="5">
        <f t="shared" si="648"/>
        <v>0</v>
      </c>
      <c r="R4583" s="5">
        <f>IF(O4583&gt;(P4583+U4583),O4583-P4583-U4583, 0)</f>
        <v>0</v>
      </c>
      <c r="S4583" s="5">
        <f t="shared" si="649"/>
        <v>0</v>
      </c>
      <c r="T4583" s="5">
        <f t="shared" si="650"/>
        <v>0</v>
      </c>
      <c r="U4583" s="5">
        <f>IF(O4583&gt;P4583,IF(V4582*($B$6/100)&gt;=O4583-P4583,(O4583-P4583), V4582*($B$6/100)), 0)</f>
        <v>3863.9524800680974</v>
      </c>
      <c r="V4583" s="5">
        <f>V4582+(T4583*($B$5/100))-(U4583/($B$6/100))</f>
        <v>3510562.3083746228</v>
      </c>
      <c r="W4583" s="5">
        <f t="shared" si="651"/>
        <v>87764.057709365574</v>
      </c>
    </row>
    <row r="4584" spans="4:23" x14ac:dyDescent="0.25">
      <c r="D4584">
        <f t="shared" si="652"/>
        <v>4582</v>
      </c>
      <c r="E4584" s="3">
        <v>44021</v>
      </c>
      <c r="F4584" s="4">
        <v>0.91666666666666663</v>
      </c>
      <c r="G4584">
        <v>30</v>
      </c>
      <c r="H4584">
        <v>0</v>
      </c>
      <c r="I4584" s="5">
        <f t="shared" si="647"/>
        <v>4</v>
      </c>
      <c r="J4584" s="22">
        <v>0</v>
      </c>
      <c r="K4584">
        <v>1.5031000000000002E-4</v>
      </c>
      <c r="L4584" s="5" cm="1">
        <f t="array" ref="L4584">_xlfn.IFS(I4584=0, 0, I4584&gt;34, 0, AND(I4584&gt;0, I4584&lt;35), VLOOKUP(I4584, $A$63:$C$96, 3))</f>
        <v>740</v>
      </c>
      <c r="M4584" s="5">
        <f t="shared" si="646"/>
        <v>0</v>
      </c>
      <c r="N4584" s="5">
        <v>827.73915686893713</v>
      </c>
      <c r="O4584" s="5">
        <f t="shared" si="653"/>
        <v>4234.2327000000005</v>
      </c>
      <c r="P4584" s="5">
        <f t="shared" si="654"/>
        <v>740</v>
      </c>
      <c r="Q4584" s="5">
        <f t="shared" si="648"/>
        <v>0</v>
      </c>
      <c r="R4584" s="5">
        <f>IF(O4584&gt;(P4584+U4584),O4584-P4584-U4584, 0)</f>
        <v>0</v>
      </c>
      <c r="S4584" s="5">
        <f t="shared" si="649"/>
        <v>0</v>
      </c>
      <c r="T4584" s="5">
        <f t="shared" si="650"/>
        <v>0</v>
      </c>
      <c r="U4584" s="5">
        <f>IF(O4584&gt;P4584,IF(V4583*($B$6/100)&gt;=O4584-P4584,(O4584-P4584), V4583*($B$6/100)), 0)</f>
        <v>3494.2327000000005</v>
      </c>
      <c r="V4584" s="5">
        <f>V4583+(T4584*($B$5/100))-(U4584/($B$6/100))</f>
        <v>3505570.5473746229</v>
      </c>
      <c r="W4584" s="5">
        <f t="shared" si="651"/>
        <v>87639.263684365578</v>
      </c>
    </row>
    <row r="4585" spans="4:23" x14ac:dyDescent="0.25">
      <c r="D4585">
        <f t="shared" si="652"/>
        <v>4583</v>
      </c>
      <c r="E4585" s="3">
        <v>44021</v>
      </c>
      <c r="F4585" s="4">
        <v>0.95833333333333337</v>
      </c>
      <c r="G4585">
        <v>30</v>
      </c>
      <c r="H4585">
        <v>0</v>
      </c>
      <c r="I4585" s="5">
        <f t="shared" si="647"/>
        <v>4</v>
      </c>
      <c r="J4585" s="22">
        <v>0</v>
      </c>
      <c r="K4585">
        <v>1.5653999999999999E-4</v>
      </c>
      <c r="L4585" s="5" cm="1">
        <f t="array" ref="L4585">_xlfn.IFS(I4585=0, 0, I4585&gt;34, 0, AND(I4585&gt;0, I4585&lt;35), VLOOKUP(I4585, $A$63:$C$96, 3))</f>
        <v>740</v>
      </c>
      <c r="M4585" s="5">
        <f t="shared" si="646"/>
        <v>0</v>
      </c>
      <c r="N4585" s="5">
        <v>746.29357837897737</v>
      </c>
      <c r="O4585" s="5">
        <f t="shared" si="653"/>
        <v>4409.7317999999996</v>
      </c>
      <c r="P4585" s="5">
        <f t="shared" si="654"/>
        <v>740</v>
      </c>
      <c r="Q4585" s="5">
        <f t="shared" si="648"/>
        <v>0</v>
      </c>
      <c r="R4585" s="5">
        <f>IF(O4585&gt;(P4585+U4585),O4585-P4585-U4585, 0)</f>
        <v>0</v>
      </c>
      <c r="S4585" s="5">
        <f t="shared" si="649"/>
        <v>0</v>
      </c>
      <c r="T4585" s="5">
        <f t="shared" si="650"/>
        <v>0</v>
      </c>
      <c r="U4585" s="5">
        <f>IF(O4585&gt;P4585,IF(V4584*($B$6/100)&gt;=O4585-P4585,(O4585-P4585), V4584*($B$6/100)), 0)</f>
        <v>3669.7317999999996</v>
      </c>
      <c r="V4585" s="5">
        <f>V4584+(T4585*($B$5/100))-(U4585/($B$6/100))</f>
        <v>3500328.073374623</v>
      </c>
      <c r="W4585" s="5">
        <f t="shared" si="651"/>
        <v>87508.20183436558</v>
      </c>
    </row>
    <row r="4586" spans="4:23" x14ac:dyDescent="0.25">
      <c r="D4586">
        <f t="shared" si="652"/>
        <v>4584</v>
      </c>
      <c r="E4586" s="3">
        <v>44022</v>
      </c>
      <c r="F4586" s="4">
        <v>0</v>
      </c>
      <c r="G4586">
        <v>30</v>
      </c>
      <c r="H4586">
        <v>0</v>
      </c>
      <c r="I4586" s="5">
        <f t="shared" si="647"/>
        <v>4</v>
      </c>
      <c r="J4586" s="22">
        <v>0</v>
      </c>
      <c r="K4586">
        <v>1.3946999999999999E-4</v>
      </c>
      <c r="L4586" s="5" cm="1">
        <f t="array" ref="L4586">_xlfn.IFS(I4586=0, 0, I4586&gt;34, 0, AND(I4586&gt;0, I4586&lt;35), VLOOKUP(I4586, $A$63:$C$96, 3))</f>
        <v>740</v>
      </c>
      <c r="M4586" s="5">
        <f t="shared" si="646"/>
        <v>0</v>
      </c>
      <c r="N4586" s="5">
        <v>664.78772227865556</v>
      </c>
      <c r="O4586" s="5">
        <f t="shared" si="653"/>
        <v>3928.8698999999997</v>
      </c>
      <c r="P4586" s="5">
        <f t="shared" si="654"/>
        <v>740</v>
      </c>
      <c r="Q4586" s="5">
        <f t="shared" si="648"/>
        <v>0</v>
      </c>
      <c r="R4586" s="5">
        <f>IF(O4586&gt;(P4586+U4586),O4586-P4586-U4586, 0)</f>
        <v>0</v>
      </c>
      <c r="S4586" s="5">
        <f t="shared" si="649"/>
        <v>0</v>
      </c>
      <c r="T4586" s="5">
        <f t="shared" si="650"/>
        <v>0</v>
      </c>
      <c r="U4586" s="5">
        <f>IF(O4586&gt;P4586,IF(V4585*($B$6/100)&gt;=O4586-P4586,(O4586-P4586), V4585*($B$6/100)), 0)</f>
        <v>3188.8698999999997</v>
      </c>
      <c r="V4586" s="5">
        <f>V4585+(T4586*($B$5/100))-(U4586/($B$6/100))</f>
        <v>3495772.5449460517</v>
      </c>
      <c r="W4586" s="5">
        <f t="shared" si="651"/>
        <v>87394.313623651295</v>
      </c>
    </row>
    <row r="4587" spans="4:23" x14ac:dyDescent="0.25">
      <c r="D4587">
        <f t="shared" si="652"/>
        <v>4585</v>
      </c>
      <c r="E4587" s="3">
        <v>44022</v>
      </c>
      <c r="F4587" s="4">
        <v>4.1666666666666664E-2</v>
      </c>
      <c r="G4587">
        <v>30</v>
      </c>
      <c r="H4587">
        <v>0</v>
      </c>
      <c r="I4587" s="5">
        <f t="shared" si="647"/>
        <v>4</v>
      </c>
      <c r="J4587" s="22">
        <v>0</v>
      </c>
      <c r="K4587">
        <v>1.0696000000000001E-4</v>
      </c>
      <c r="L4587" s="5" cm="1">
        <f t="array" ref="L4587">_xlfn.IFS(I4587=0, 0, I4587&gt;34, 0, AND(I4587&gt;0, I4587&lt;35), VLOOKUP(I4587, $A$63:$C$96, 3))</f>
        <v>740</v>
      </c>
      <c r="M4587" s="5">
        <f t="shared" si="646"/>
        <v>0</v>
      </c>
      <c r="N4587" s="5">
        <v>509.86251531214822</v>
      </c>
      <c r="O4587" s="5">
        <f t="shared" si="653"/>
        <v>3013.0632000000005</v>
      </c>
      <c r="P4587" s="5">
        <f t="shared" si="654"/>
        <v>740</v>
      </c>
      <c r="Q4587" s="5">
        <f t="shared" si="648"/>
        <v>0</v>
      </c>
      <c r="R4587" s="5">
        <f>IF(O4587&gt;(P4587+U4587),O4587-P4587-U4587, 0)</f>
        <v>0</v>
      </c>
      <c r="S4587" s="5">
        <f t="shared" si="649"/>
        <v>0</v>
      </c>
      <c r="T4587" s="5">
        <f t="shared" si="650"/>
        <v>0</v>
      </c>
      <c r="U4587" s="5">
        <f>IF(O4587&gt;P4587,IF(V4586*($B$6/100)&gt;=O4587-P4587,(O4587-P4587), V4586*($B$6/100)), 0)</f>
        <v>2273.0632000000005</v>
      </c>
      <c r="V4587" s="5">
        <f>V4586+(T4587*($B$5/100))-(U4587/($B$6/100))</f>
        <v>3492525.3118031947</v>
      </c>
      <c r="W4587" s="5">
        <f t="shared" si="651"/>
        <v>87313.132795079873</v>
      </c>
    </row>
    <row r="4588" spans="4:23" x14ac:dyDescent="0.25">
      <c r="D4588">
        <f t="shared" si="652"/>
        <v>4586</v>
      </c>
      <c r="E4588" s="3">
        <v>44022</v>
      </c>
      <c r="F4588" s="4">
        <v>8.3333333333333329E-2</v>
      </c>
      <c r="G4588">
        <v>20</v>
      </c>
      <c r="H4588">
        <v>0</v>
      </c>
      <c r="I4588" s="5">
        <f t="shared" si="647"/>
        <v>3</v>
      </c>
      <c r="J4588" s="22">
        <v>0</v>
      </c>
      <c r="K4588">
        <v>8.5549999999999992E-5</v>
      </c>
      <c r="L4588" s="5" cm="1">
        <f t="array" ref="L4588">_xlfn.IFS(I4588=0, 0, I4588&gt;34, 0, AND(I4588&gt;0, I4588&lt;35), VLOOKUP(I4588, $A$63:$C$96, 3))</f>
        <v>232</v>
      </c>
      <c r="M4588" s="5">
        <f t="shared" si="646"/>
        <v>0</v>
      </c>
      <c r="N4588" s="5">
        <v>481.65058600011673</v>
      </c>
      <c r="O4588" s="5">
        <f t="shared" si="653"/>
        <v>2409.9434999999999</v>
      </c>
      <c r="P4588" s="5">
        <f t="shared" si="654"/>
        <v>232</v>
      </c>
      <c r="Q4588" s="5">
        <f t="shared" si="648"/>
        <v>0</v>
      </c>
      <c r="R4588" s="5">
        <f>IF(O4588&gt;(P4588+U4588),O4588-P4588-U4588, 0)</f>
        <v>0</v>
      </c>
      <c r="S4588" s="5">
        <f t="shared" si="649"/>
        <v>0</v>
      </c>
      <c r="T4588" s="5">
        <f t="shared" si="650"/>
        <v>0</v>
      </c>
      <c r="U4588" s="5">
        <f>IF(O4588&gt;P4588,IF(V4587*($B$6/100)&gt;=O4588-P4588,(O4588-P4588), V4587*($B$6/100)), 0)</f>
        <v>2177.9434999999999</v>
      </c>
      <c r="V4588" s="5">
        <f>V4587+(T4588*($B$5/100))-(U4588/($B$6/100))</f>
        <v>3489413.9639460519</v>
      </c>
      <c r="W4588" s="5">
        <f t="shared" si="651"/>
        <v>87235.349098651292</v>
      </c>
    </row>
    <row r="4589" spans="4:23" x14ac:dyDescent="0.25">
      <c r="D4589">
        <f t="shared" si="652"/>
        <v>4587</v>
      </c>
      <c r="E4589" s="3">
        <v>44022</v>
      </c>
      <c r="F4589" s="4">
        <v>0.125</v>
      </c>
      <c r="G4589">
        <v>20</v>
      </c>
      <c r="H4589">
        <v>0</v>
      </c>
      <c r="I4589" s="5">
        <f t="shared" si="647"/>
        <v>3</v>
      </c>
      <c r="J4589" s="22">
        <v>0</v>
      </c>
      <c r="K4589">
        <v>7.4569999999999999E-5</v>
      </c>
      <c r="L4589" s="5" cm="1">
        <f t="array" ref="L4589">_xlfn.IFS(I4589=0, 0, I4589&gt;34, 0, AND(I4589&gt;0, I4589&lt;35), VLOOKUP(I4589, $A$63:$C$96, 3))</f>
        <v>232</v>
      </c>
      <c r="M4589" s="5">
        <f t="shared" si="646"/>
        <v>0</v>
      </c>
      <c r="N4589" s="5">
        <v>471.52934989660605</v>
      </c>
      <c r="O4589" s="5">
        <f t="shared" si="653"/>
        <v>2100.6369</v>
      </c>
      <c r="P4589" s="5">
        <f t="shared" si="654"/>
        <v>232</v>
      </c>
      <c r="Q4589" s="5">
        <f t="shared" si="648"/>
        <v>0</v>
      </c>
      <c r="R4589" s="5">
        <f>IF(O4589&gt;(P4589+U4589),O4589-P4589-U4589, 0)</f>
        <v>0</v>
      </c>
      <c r="S4589" s="5">
        <f t="shared" si="649"/>
        <v>0</v>
      </c>
      <c r="T4589" s="5">
        <f t="shared" si="650"/>
        <v>0</v>
      </c>
      <c r="U4589" s="5">
        <f>IF(O4589&gt;P4589,IF(V4588*($B$6/100)&gt;=O4589-P4589,(O4589-P4589), V4588*($B$6/100)), 0)</f>
        <v>1868.6369</v>
      </c>
      <c r="V4589" s="5">
        <f>V4588+(T4589*($B$5/100))-(U4589/($B$6/100))</f>
        <v>3486744.4826603378</v>
      </c>
      <c r="W4589" s="5">
        <f t="shared" si="651"/>
        <v>87168.612066508445</v>
      </c>
    </row>
    <row r="4590" spans="4:23" x14ac:dyDescent="0.25">
      <c r="D4590">
        <f t="shared" si="652"/>
        <v>4588</v>
      </c>
      <c r="E4590" s="3">
        <v>44022</v>
      </c>
      <c r="F4590" s="4">
        <v>0.16666666666666666</v>
      </c>
      <c r="G4590">
        <v>40</v>
      </c>
      <c r="H4590">
        <v>0</v>
      </c>
      <c r="I4590" s="5">
        <f t="shared" si="647"/>
        <v>6</v>
      </c>
      <c r="J4590" s="22">
        <v>0</v>
      </c>
      <c r="K4590">
        <v>7.0340000000000008E-5</v>
      </c>
      <c r="L4590" s="5" cm="1">
        <f t="array" ref="L4590">_xlfn.IFS(I4590=0, 0, I4590&gt;34, 0, AND(I4590&gt;0, I4590&lt;35), VLOOKUP(I4590, $A$63:$C$96, 3))</f>
        <v>2980</v>
      </c>
      <c r="M4590" s="5">
        <f t="shared" si="646"/>
        <v>0</v>
      </c>
      <c r="N4590" s="5">
        <v>471.43709288975549</v>
      </c>
      <c r="O4590" s="5">
        <f t="shared" si="653"/>
        <v>1981.4778000000001</v>
      </c>
      <c r="P4590" s="5">
        <f t="shared" si="654"/>
        <v>1981.4778000000001</v>
      </c>
      <c r="Q4590" s="5">
        <f t="shared" si="648"/>
        <v>487.20077413479089</v>
      </c>
      <c r="R4590" s="5">
        <f>IF(O4590&gt;(P4590+U4590),O4590-P4590-U4590, 0)</f>
        <v>0</v>
      </c>
      <c r="S4590" s="5">
        <f t="shared" si="649"/>
        <v>242.12887864136812</v>
      </c>
      <c r="T4590" s="5">
        <f t="shared" si="650"/>
        <v>756.39332135863174</v>
      </c>
      <c r="U4590" s="5">
        <f>IF(O4590&gt;P4590,IF(V4589*($B$6/100)&gt;=O4590-P4590,(O4590-P4590), V4589*($B$6/100)), 0)</f>
        <v>0</v>
      </c>
      <c r="V4590" s="5">
        <f>V4589+(T4590*($B$5/100))-(U4590/($B$6/100))</f>
        <v>3487273.9579852889</v>
      </c>
      <c r="W4590" s="5">
        <f t="shared" si="651"/>
        <v>87181.848949632229</v>
      </c>
    </row>
    <row r="4591" spans="4:23" x14ac:dyDescent="0.25">
      <c r="D4591">
        <f t="shared" si="652"/>
        <v>4589</v>
      </c>
      <c r="E4591" s="3">
        <v>44022</v>
      </c>
      <c r="F4591" s="4">
        <v>0.20833333333333334</v>
      </c>
      <c r="G4591">
        <v>50</v>
      </c>
      <c r="H4591">
        <v>0</v>
      </c>
      <c r="I4591" s="5">
        <f t="shared" si="647"/>
        <v>7</v>
      </c>
      <c r="J4591" s="22">
        <v>0</v>
      </c>
      <c r="K4591">
        <v>6.8899999999999994E-5</v>
      </c>
      <c r="L4591" s="5" cm="1">
        <f t="array" ref="L4591">_xlfn.IFS(I4591=0, 0, I4591&gt;34, 0, AND(I4591&gt;0, I4591&lt;35), VLOOKUP(I4591, $A$63:$C$96, 3))</f>
        <v>4800</v>
      </c>
      <c r="M4591" s="5">
        <f t="shared" si="646"/>
        <v>0</v>
      </c>
      <c r="N4591" s="5">
        <v>497.47482477308523</v>
      </c>
      <c r="O4591" s="5">
        <f t="shared" si="653"/>
        <v>1940.9129999999998</v>
      </c>
      <c r="P4591" s="5">
        <f t="shared" si="654"/>
        <v>1940.9129999999998</v>
      </c>
      <c r="Q4591" s="5">
        <f t="shared" si="648"/>
        <v>487.20077413479089</v>
      </c>
      <c r="R4591" s="5">
        <f>IF(O4591&gt;(P4591+U4591),O4591-P4591-U4591, 0)</f>
        <v>0</v>
      </c>
      <c r="S4591" s="5">
        <f t="shared" si="649"/>
        <v>255.50179078247859</v>
      </c>
      <c r="T4591" s="5">
        <f t="shared" si="650"/>
        <v>2603.5852092175219</v>
      </c>
      <c r="U4591" s="5">
        <f>IF(O4591&gt;P4591,IF(V4590*($B$6/100)&gt;=O4591-P4591,(O4591-P4591), V4590*($B$6/100)), 0)</f>
        <v>0</v>
      </c>
      <c r="V4591" s="5">
        <f>V4590+(T4591*($B$5/100))-(U4591/($B$6/100))</f>
        <v>3489096.4676317414</v>
      </c>
      <c r="W4591" s="5">
        <f t="shared" si="651"/>
        <v>87227.411690793539</v>
      </c>
    </row>
    <row r="4592" spans="4:23" x14ac:dyDescent="0.25">
      <c r="D4592">
        <f t="shared" si="652"/>
        <v>4590</v>
      </c>
      <c r="E4592" s="3">
        <v>44022</v>
      </c>
      <c r="F4592" s="4">
        <v>0.25</v>
      </c>
      <c r="G4592">
        <v>30</v>
      </c>
      <c r="H4592">
        <v>0</v>
      </c>
      <c r="I4592" s="5">
        <f t="shared" si="647"/>
        <v>4</v>
      </c>
      <c r="J4592" s="22">
        <v>1.7321330476138631E-5</v>
      </c>
      <c r="K4592">
        <v>7.0069999999999998E-5</v>
      </c>
      <c r="L4592" s="5" cm="1">
        <f t="array" ref="L4592">_xlfn.IFS(I4592=0, 0, I4592&gt;34, 0, AND(I4592&gt;0, I4592&lt;35), VLOOKUP(I4592, $A$63:$C$96, 3))</f>
        <v>740</v>
      </c>
      <c r="M4592" s="5">
        <f t="shared" si="646"/>
        <v>82.276319761658499</v>
      </c>
      <c r="N4592" s="5">
        <v>591.84548188166934</v>
      </c>
      <c r="O4592" s="5">
        <f t="shared" si="653"/>
        <v>1973.8719000000001</v>
      </c>
      <c r="P4592" s="5">
        <f t="shared" si="654"/>
        <v>822.27631976165844</v>
      </c>
      <c r="Q4592" s="5">
        <f t="shared" si="648"/>
        <v>0</v>
      </c>
      <c r="R4592" s="5">
        <f>IF(O4592&gt;(P4592+U4592),O4592-P4592-U4592, 0)</f>
        <v>0</v>
      </c>
      <c r="S4592" s="5">
        <f t="shared" si="649"/>
        <v>0</v>
      </c>
      <c r="T4592" s="5">
        <f t="shared" si="650"/>
        <v>0</v>
      </c>
      <c r="U4592" s="5">
        <f>IF(O4592&gt;P4592,IF(V4591*($B$6/100)&gt;=O4592-P4592,(O4592-P4592), V4591*($B$6/100)), 0)</f>
        <v>1151.5955802383417</v>
      </c>
      <c r="V4592" s="5">
        <f>V4591+(T4592*($B$5/100))-(U4592/($B$6/100))</f>
        <v>3487451.3310885439</v>
      </c>
      <c r="W4592" s="5">
        <f t="shared" si="651"/>
        <v>87186.283277213603</v>
      </c>
    </row>
    <row r="4593" spans="4:23" x14ac:dyDescent="0.25">
      <c r="D4593">
        <f t="shared" si="652"/>
        <v>4591</v>
      </c>
      <c r="E4593" s="3">
        <v>44022</v>
      </c>
      <c r="F4593" s="4">
        <v>0.29166666666666669</v>
      </c>
      <c r="G4593">
        <v>50</v>
      </c>
      <c r="H4593">
        <v>0</v>
      </c>
      <c r="I4593" s="5">
        <f t="shared" si="647"/>
        <v>7</v>
      </c>
      <c r="J4593" s="22">
        <v>3.9591612516888298E-5</v>
      </c>
      <c r="K4593">
        <v>7.4950000000000006E-5</v>
      </c>
      <c r="L4593" s="5" cm="1">
        <f t="array" ref="L4593">_xlfn.IFS(I4593=0, 0, I4593&gt;34, 0, AND(I4593&gt;0, I4593&lt;35), VLOOKUP(I4593, $A$63:$C$96, 3))</f>
        <v>4800</v>
      </c>
      <c r="M4593" s="5">
        <f t="shared" si="646"/>
        <v>188.06015945521943</v>
      </c>
      <c r="N4593" s="5">
        <v>806.7439291479302</v>
      </c>
      <c r="O4593" s="5">
        <f t="shared" si="653"/>
        <v>2111.3415</v>
      </c>
      <c r="P4593" s="5">
        <f t="shared" si="654"/>
        <v>2111.3415</v>
      </c>
      <c r="Q4593" s="5">
        <f t="shared" si="648"/>
        <v>487.20077413479089</v>
      </c>
      <c r="R4593" s="5">
        <f>IF(O4593&gt;(P4593+U4593),O4593-P4593-U4593, 0)</f>
        <v>0</v>
      </c>
      <c r="S4593" s="5">
        <f t="shared" si="649"/>
        <v>414.34160752598774</v>
      </c>
      <c r="T4593" s="5">
        <f t="shared" si="650"/>
        <v>2462.3770519292311</v>
      </c>
      <c r="U4593" s="5">
        <f>IF(O4593&gt;P4593,IF(V4592*($B$6/100)&gt;=O4593-P4593,(O4593-P4593), V4592*($B$6/100)), 0)</f>
        <v>0</v>
      </c>
      <c r="V4593" s="5">
        <f>V4592+(T4593*($B$5/100))-(U4593/($B$6/100))</f>
        <v>3489174.9950248944</v>
      </c>
      <c r="W4593" s="5">
        <f t="shared" si="651"/>
        <v>87229.374875622365</v>
      </c>
    </row>
    <row r="4594" spans="4:23" x14ac:dyDescent="0.25">
      <c r="D4594">
        <f t="shared" si="652"/>
        <v>4592</v>
      </c>
      <c r="E4594" s="3">
        <v>44022</v>
      </c>
      <c r="F4594" s="4">
        <v>0.33333333333333331</v>
      </c>
      <c r="G4594">
        <v>40</v>
      </c>
      <c r="H4594">
        <v>0</v>
      </c>
      <c r="I4594" s="5">
        <f t="shared" si="647"/>
        <v>6</v>
      </c>
      <c r="J4594" s="22">
        <v>8.4132176598387633E-5</v>
      </c>
      <c r="K4594">
        <v>8.5050000000000007E-5</v>
      </c>
      <c r="L4594" s="5" cm="1">
        <f t="array" ref="L4594">_xlfn.IFS(I4594=0, 0, I4594&gt;34, 0, AND(I4594&gt;0, I4594&lt;35), VLOOKUP(I4594, $A$63:$C$96, 3))</f>
        <v>2980</v>
      </c>
      <c r="M4594" s="5">
        <f t="shared" si="646"/>
        <v>399.62783884234125</v>
      </c>
      <c r="N4594" s="5">
        <v>1085.8578188594511</v>
      </c>
      <c r="O4594" s="5">
        <f t="shared" si="653"/>
        <v>2395.8585000000003</v>
      </c>
      <c r="P4594" s="5">
        <f t="shared" si="654"/>
        <v>2395.8585000000003</v>
      </c>
      <c r="Q4594" s="5">
        <f t="shared" si="648"/>
        <v>487.20077413479089</v>
      </c>
      <c r="R4594" s="5">
        <f>IF(O4594&gt;(P4594+U4594),O4594-P4594-U4594, 0)</f>
        <v>0</v>
      </c>
      <c r="S4594" s="5">
        <f t="shared" si="649"/>
        <v>496.56856470754997</v>
      </c>
      <c r="T4594" s="5">
        <f t="shared" si="650"/>
        <v>487.20077413479089</v>
      </c>
      <c r="U4594" s="5">
        <f>IF(O4594&gt;P4594,IF(V4593*($B$6/100)&gt;=O4594-P4594,(O4594-P4594), V4593*($B$6/100)), 0)</f>
        <v>0</v>
      </c>
      <c r="V4594" s="5">
        <f>V4593+(T4594*($B$5/100))-(U4594/($B$6/100))</f>
        <v>3489516.0355667886</v>
      </c>
      <c r="W4594" s="5">
        <f t="shared" si="651"/>
        <v>87237.900889169716</v>
      </c>
    </row>
    <row r="4595" spans="4:23" x14ac:dyDescent="0.25">
      <c r="D4595">
        <f t="shared" si="652"/>
        <v>4593</v>
      </c>
      <c r="E4595" s="3">
        <v>44022</v>
      </c>
      <c r="F4595" s="4">
        <v>0.375</v>
      </c>
      <c r="G4595">
        <v>50</v>
      </c>
      <c r="H4595">
        <v>0</v>
      </c>
      <c r="I4595" s="5">
        <f t="shared" si="647"/>
        <v>7</v>
      </c>
      <c r="J4595" s="22">
        <v>1.3857064380910905E-4</v>
      </c>
      <c r="K4595">
        <v>8.6399999999999999E-5</v>
      </c>
      <c r="L4595" s="5" cm="1">
        <f t="array" ref="L4595">_xlfn.IFS(I4595=0, 0, I4595&gt;34, 0, AND(I4595&gt;0, I4595&lt;35), VLOOKUP(I4595, $A$63:$C$96, 3))</f>
        <v>4800</v>
      </c>
      <c r="M4595" s="5">
        <f t="shared" si="646"/>
        <v>658.21055809326799</v>
      </c>
      <c r="N4595" s="5">
        <v>1251.424224059904</v>
      </c>
      <c r="O4595" s="5">
        <f t="shared" si="653"/>
        <v>2433.8879999999999</v>
      </c>
      <c r="P4595" s="5">
        <f t="shared" si="654"/>
        <v>2433.8879999999999</v>
      </c>
      <c r="Q4595" s="5">
        <f t="shared" si="648"/>
        <v>487.20077413479089</v>
      </c>
      <c r="R4595" s="5">
        <f>IF(O4595&gt;(P4595+U4595),O4595-P4595-U4595, 0)</f>
        <v>0</v>
      </c>
      <c r="S4595" s="5">
        <f t="shared" si="649"/>
        <v>642.72826352916195</v>
      </c>
      <c r="T4595" s="5">
        <f t="shared" si="650"/>
        <v>2381.5942945641054</v>
      </c>
      <c r="U4595" s="5">
        <f>IF(O4595&gt;P4595,IF(V4594*($B$6/100)&gt;=O4595-P4595,(O4595-P4595), V4594*($B$6/100)), 0)</f>
        <v>0</v>
      </c>
      <c r="V4595" s="5">
        <f>V4594+(T4595*($B$5/100))-(U4595/($B$6/100))</f>
        <v>3491183.1515729837</v>
      </c>
      <c r="W4595" s="5">
        <f t="shared" si="651"/>
        <v>87279.578789324587</v>
      </c>
    </row>
    <row r="4596" spans="4:23" x14ac:dyDescent="0.25">
      <c r="D4596">
        <f t="shared" si="652"/>
        <v>4594</v>
      </c>
      <c r="E4596" s="3">
        <v>44022</v>
      </c>
      <c r="F4596" s="4">
        <v>0.41666666666666669</v>
      </c>
      <c r="G4596">
        <v>70</v>
      </c>
      <c r="H4596">
        <v>0</v>
      </c>
      <c r="I4596" s="5">
        <f t="shared" si="647"/>
        <v>10</v>
      </c>
      <c r="J4596" s="22">
        <v>1.33621692244498E-4</v>
      </c>
      <c r="K4596">
        <v>8.3079999999999997E-5</v>
      </c>
      <c r="L4596" s="5" cm="1">
        <f t="array" ref="L4596">_xlfn.IFS(I4596=0, 0, I4596&gt;34, 0, AND(I4596&gt;0, I4596&lt;35), VLOOKUP(I4596, $A$63:$C$96, 3))</f>
        <v>12480</v>
      </c>
      <c r="M4596" s="5">
        <f t="shared" si="646"/>
        <v>634.7030381613655</v>
      </c>
      <c r="N4596" s="5">
        <v>1232.1691090506508</v>
      </c>
      <c r="O4596" s="5">
        <f t="shared" si="653"/>
        <v>2340.3635999999997</v>
      </c>
      <c r="P4596" s="5">
        <f t="shared" si="654"/>
        <v>2340.3635999999997</v>
      </c>
      <c r="Q4596" s="5">
        <f t="shared" si="648"/>
        <v>487.20077413479089</v>
      </c>
      <c r="R4596" s="5">
        <f>IF(O4596&gt;(P4596+U4596),O4596-P4596-U4596, 0)</f>
        <v>0</v>
      </c>
      <c r="S4596" s="5">
        <f t="shared" si="649"/>
        <v>632.83888597356247</v>
      </c>
      <c r="T4596" s="5">
        <f t="shared" si="650"/>
        <v>10141.500552187803</v>
      </c>
      <c r="U4596" s="5">
        <f>IF(O4596&gt;P4596,IF(V4595*($B$6/100)&gt;=O4596-P4596,(O4596-P4596), V4595*($B$6/100)), 0)</f>
        <v>0</v>
      </c>
      <c r="V4596" s="5">
        <f>V4595+(T4596*($B$5/100))-(U4596/($B$6/100))</f>
        <v>3498282.201959515</v>
      </c>
      <c r="W4596" s="5">
        <f t="shared" si="651"/>
        <v>87457.055048987881</v>
      </c>
    </row>
    <row r="4597" spans="4:23" x14ac:dyDescent="0.25">
      <c r="D4597">
        <f t="shared" si="652"/>
        <v>4595</v>
      </c>
      <c r="E4597" s="3">
        <v>44022</v>
      </c>
      <c r="F4597" s="4">
        <v>0.45833333333333331</v>
      </c>
      <c r="G4597">
        <v>50</v>
      </c>
      <c r="H4597">
        <v>1</v>
      </c>
      <c r="I4597" s="5">
        <f t="shared" si="647"/>
        <v>7</v>
      </c>
      <c r="J4597" s="22">
        <v>1.9053463523752492E-4</v>
      </c>
      <c r="K4597">
        <v>7.1199999999999996E-5</v>
      </c>
      <c r="L4597" s="5" cm="1">
        <f t="array" ref="L4597">_xlfn.IFS(I4597=0, 0, I4597&gt;34, 0, AND(I4597&gt;0, I4597&lt;35), VLOOKUP(I4597, $A$63:$C$96, 3))</f>
        <v>4800</v>
      </c>
      <c r="M4597" s="5">
        <f t="shared" si="646"/>
        <v>905.03951737824343</v>
      </c>
      <c r="N4597" s="5">
        <v>1081.3858614994163</v>
      </c>
      <c r="O4597" s="5">
        <f t="shared" si="653"/>
        <v>2005.7039999999997</v>
      </c>
      <c r="P4597" s="5">
        <f t="shared" si="654"/>
        <v>2005.7039999999997</v>
      </c>
      <c r="Q4597" s="5">
        <f t="shared" si="648"/>
        <v>487.20077413479089</v>
      </c>
      <c r="R4597" s="5">
        <f>IF(O4597&gt;(P4597+U4597),O4597-P4597-U4597, 0)</f>
        <v>0</v>
      </c>
      <c r="S4597" s="5">
        <f t="shared" si="649"/>
        <v>555.39699775959923</v>
      </c>
      <c r="T4597" s="5">
        <f t="shared" si="650"/>
        <v>3143.9385196186445</v>
      </c>
      <c r="U4597" s="5">
        <f>IF(O4597&gt;P4597,IF(V4596*($B$6/100)&gt;=O4597-P4597,(O4597-P4597), V4596*($B$6/100)), 0)</f>
        <v>0</v>
      </c>
      <c r="V4597" s="5">
        <f>V4596+(T4597*($B$5/100))-(U4597/($B$6/100))</f>
        <v>3500482.9589232481</v>
      </c>
      <c r="W4597" s="5">
        <f t="shared" si="651"/>
        <v>87512.073973081206</v>
      </c>
    </row>
    <row r="4598" spans="4:23" x14ac:dyDescent="0.25">
      <c r="D4598">
        <f t="shared" si="652"/>
        <v>4596</v>
      </c>
      <c r="E4598" s="3">
        <v>44022</v>
      </c>
      <c r="F4598" s="4">
        <v>0.5</v>
      </c>
      <c r="G4598">
        <v>50</v>
      </c>
      <c r="H4598">
        <v>1</v>
      </c>
      <c r="I4598" s="5">
        <f t="shared" si="647"/>
        <v>7</v>
      </c>
      <c r="J4598" s="22">
        <v>3.1425842435280088E-4</v>
      </c>
      <c r="K4598">
        <v>5.8910000000000003E-5</v>
      </c>
      <c r="L4598" s="5" cm="1">
        <f t="array" ref="L4598">_xlfn.IFS(I4598=0, 0, I4598&gt;34, 0, AND(I4598&gt;0, I4598&lt;35), VLOOKUP(I4598, $A$63:$C$96, 3))</f>
        <v>4800</v>
      </c>
      <c r="M4598" s="5">
        <f t="shared" si="646"/>
        <v>1492.7275156758042</v>
      </c>
      <c r="N4598" s="5">
        <v>1163.6732009392986</v>
      </c>
      <c r="O4598" s="5">
        <f t="shared" si="653"/>
        <v>1659.4947</v>
      </c>
      <c r="P4598" s="5">
        <f t="shared" si="654"/>
        <v>1659.4947</v>
      </c>
      <c r="Q4598" s="5">
        <f t="shared" si="648"/>
        <v>487.20077413479089</v>
      </c>
      <c r="R4598" s="5">
        <f>IF(O4598&gt;(P4598+U4598),O4598-P4598-U4598, 0)</f>
        <v>0</v>
      </c>
      <c r="S4598" s="5">
        <f t="shared" si="649"/>
        <v>597.65956369990704</v>
      </c>
      <c r="T4598" s="5">
        <f t="shared" si="650"/>
        <v>4035.5732519758967</v>
      </c>
      <c r="U4598" s="5">
        <f>IF(O4598&gt;P4598,IF(V4597*($B$6/100)&gt;=O4598-P4598,(O4598-P4598), V4597*($B$6/100)), 0)</f>
        <v>0</v>
      </c>
      <c r="V4598" s="5">
        <f>V4597+(T4598*($B$5/100))-(U4598/($B$6/100))</f>
        <v>3503307.8601996312</v>
      </c>
      <c r="W4598" s="5">
        <f t="shared" si="651"/>
        <v>87582.696504990774</v>
      </c>
    </row>
    <row r="4599" spans="4:23" x14ac:dyDescent="0.25">
      <c r="D4599">
        <f t="shared" si="652"/>
        <v>4597</v>
      </c>
      <c r="E4599" s="3">
        <v>44022</v>
      </c>
      <c r="F4599" s="4">
        <v>0.54166666666666663</v>
      </c>
      <c r="G4599">
        <v>40</v>
      </c>
      <c r="H4599">
        <v>2</v>
      </c>
      <c r="I4599" s="5">
        <f t="shared" si="647"/>
        <v>6</v>
      </c>
      <c r="J4599" s="22">
        <v>4.3550773768577126E-4</v>
      </c>
      <c r="K4599">
        <v>5.5250000000000001E-5</v>
      </c>
      <c r="L4599" s="5" cm="1">
        <f t="array" ref="L4599">_xlfn.IFS(I4599=0, 0, I4599&gt;34, 0, AND(I4599&gt;0, I4599&lt;35), VLOOKUP(I4599, $A$63:$C$96, 3))</f>
        <v>2980</v>
      </c>
      <c r="M4599" s="5">
        <f t="shared" si="646"/>
        <v>2068.6617540074135</v>
      </c>
      <c r="N4599" s="5">
        <v>1157.519392391589</v>
      </c>
      <c r="O4599" s="5">
        <f t="shared" si="653"/>
        <v>1556.3925000000002</v>
      </c>
      <c r="P4599" s="5">
        <f t="shared" si="654"/>
        <v>1556.3925000000002</v>
      </c>
      <c r="Q4599" s="5">
        <f t="shared" si="648"/>
        <v>487.20077413479089</v>
      </c>
      <c r="R4599" s="5">
        <f>IF(O4599&gt;(P4599+U4599),O4599-P4599-U4599, 0)</f>
        <v>0</v>
      </c>
      <c r="S4599" s="5">
        <f t="shared" si="649"/>
        <v>594.4989834538826</v>
      </c>
      <c r="T4599" s="5">
        <f t="shared" si="650"/>
        <v>2897.7702705535303</v>
      </c>
      <c r="U4599" s="5">
        <f>IF(O4599&gt;P4599,IF(V4598*($B$6/100)&gt;=O4599-P4599,(O4599-P4599), V4598*($B$6/100)), 0)</f>
        <v>0</v>
      </c>
      <c r="V4599" s="5">
        <f>V4598+(T4599*($B$5/100))-(U4599/($B$6/100))</f>
        <v>3505336.2993890187</v>
      </c>
      <c r="W4599" s="5">
        <f t="shared" si="651"/>
        <v>87633.407484725467</v>
      </c>
    </row>
    <row r="4600" spans="4:23" x14ac:dyDescent="0.25">
      <c r="D4600">
        <f t="shared" si="652"/>
        <v>4598</v>
      </c>
      <c r="E4600" s="3">
        <v>44022</v>
      </c>
      <c r="F4600" s="4">
        <v>0.58333333333333337</v>
      </c>
      <c r="G4600">
        <v>60</v>
      </c>
      <c r="H4600">
        <v>6</v>
      </c>
      <c r="I4600" s="5">
        <f t="shared" si="647"/>
        <v>8</v>
      </c>
      <c r="J4600" s="22">
        <v>5.1221648693724239E-4</v>
      </c>
      <c r="K4600">
        <v>4.9579999999999996E-5</v>
      </c>
      <c r="L4600" s="5" cm="1">
        <f t="array" ref="L4600">_xlfn.IFS(I4600=0, 0, I4600&gt;34, 0, AND(I4600&gt;0, I4600&lt;35), VLOOKUP(I4600, $A$63:$C$96, 3))</f>
        <v>7160</v>
      </c>
      <c r="M4600" s="5">
        <f t="shared" si="646"/>
        <v>2433.0283129519016</v>
      </c>
      <c r="N4600" s="5">
        <v>962.65116388077774</v>
      </c>
      <c r="O4600" s="5">
        <f t="shared" si="653"/>
        <v>1396.6686</v>
      </c>
      <c r="P4600" s="5">
        <f t="shared" si="654"/>
        <v>1396.6686</v>
      </c>
      <c r="Q4600" s="5">
        <f t="shared" si="648"/>
        <v>487.20077413479089</v>
      </c>
      <c r="R4600" s="5">
        <f>IF(O4600&gt;(P4600+U4600),O4600-P4600-U4600, 0)</f>
        <v>0</v>
      </c>
      <c r="S4600" s="5">
        <f t="shared" si="649"/>
        <v>494.4151623804604</v>
      </c>
      <c r="T4600" s="5">
        <f t="shared" si="650"/>
        <v>7701.9445505714402</v>
      </c>
      <c r="U4600" s="5">
        <f>IF(O4600&gt;P4600,IF(V4599*($B$6/100)&gt;=O4600-P4600,(O4600-P4600), V4599*($B$6/100)), 0)</f>
        <v>0</v>
      </c>
      <c r="V4600" s="5">
        <f>V4599+(T4600*($B$5/100))-(U4600/($B$6/100))</f>
        <v>3510727.6605744185</v>
      </c>
      <c r="W4600" s="5">
        <f t="shared" si="651"/>
        <v>87768.191514360456</v>
      </c>
    </row>
    <row r="4601" spans="4:23" x14ac:dyDescent="0.25">
      <c r="D4601">
        <f t="shared" si="652"/>
        <v>4599</v>
      </c>
      <c r="E4601" s="3">
        <v>44022</v>
      </c>
      <c r="F4601" s="4">
        <v>0.625</v>
      </c>
      <c r="G4601">
        <v>60</v>
      </c>
      <c r="H4601">
        <v>4</v>
      </c>
      <c r="I4601" s="5">
        <f t="shared" si="647"/>
        <v>8</v>
      </c>
      <c r="J4601" s="22">
        <v>4.0086507673349399E-4</v>
      </c>
      <c r="K4601">
        <v>4.9620000000000003E-5</v>
      </c>
      <c r="L4601" s="5" cm="1">
        <f t="array" ref="L4601">_xlfn.IFS(I4601=0, 0, I4601&gt;34, 0, AND(I4601&gt;0, I4601&lt;35), VLOOKUP(I4601, $A$63:$C$96, 3))</f>
        <v>7160</v>
      </c>
      <c r="M4601" s="5">
        <f t="shared" si="646"/>
        <v>1904.1091144840964</v>
      </c>
      <c r="N4601" s="5">
        <v>792.94113136080125</v>
      </c>
      <c r="O4601" s="5">
        <f t="shared" si="653"/>
        <v>1397.7954000000002</v>
      </c>
      <c r="P4601" s="5">
        <f t="shared" si="654"/>
        <v>1397.7954000000002</v>
      </c>
      <c r="Q4601" s="5">
        <f t="shared" si="648"/>
        <v>487.20077413479089</v>
      </c>
      <c r="R4601" s="5">
        <f>IF(O4601&gt;(P4601+U4601),O4601-P4601-U4601, 0)</f>
        <v>0</v>
      </c>
      <c r="S4601" s="5">
        <f t="shared" si="649"/>
        <v>407.25252607542694</v>
      </c>
      <c r="T4601" s="5">
        <f t="shared" si="650"/>
        <v>7259.0611884086684</v>
      </c>
      <c r="U4601" s="5">
        <f>IF(O4601&gt;P4601,IF(V4600*($B$6/100)&gt;=O4601-P4601,(O4601-P4601), V4600*($B$6/100)), 0)</f>
        <v>0</v>
      </c>
      <c r="V4601" s="5">
        <f>V4600+(T4601*($B$5/100))-(U4601/($B$6/100))</f>
        <v>3515809.0034063044</v>
      </c>
      <c r="W4601" s="5">
        <f t="shared" si="651"/>
        <v>87895.22508515761</v>
      </c>
    </row>
    <row r="4602" spans="4:23" x14ac:dyDescent="0.25">
      <c r="D4602">
        <f t="shared" si="652"/>
        <v>4600</v>
      </c>
      <c r="E4602" s="3">
        <v>44022</v>
      </c>
      <c r="F4602" s="4">
        <v>0.66666666666666663</v>
      </c>
      <c r="G4602">
        <v>50</v>
      </c>
      <c r="H4602">
        <v>3</v>
      </c>
      <c r="I4602" s="5">
        <f t="shared" si="647"/>
        <v>7</v>
      </c>
      <c r="J4602" s="22">
        <v>3.4395213374046707E-4</v>
      </c>
      <c r="K4602">
        <v>5.5619999999999999E-5</v>
      </c>
      <c r="L4602" s="5" cm="1">
        <f t="array" ref="L4602">_xlfn.IFS(I4602=0, 0, I4602&gt;34, 0, AND(I4602&gt;0, I4602&lt;35), VLOOKUP(I4602, $A$63:$C$96, 3))</f>
        <v>4800</v>
      </c>
      <c r="M4602" s="5">
        <f t="shared" si="646"/>
        <v>1633.7726352672187</v>
      </c>
      <c r="N4602" s="5">
        <v>792.87452189170847</v>
      </c>
      <c r="O4602" s="5">
        <f t="shared" si="653"/>
        <v>1566.8154000000002</v>
      </c>
      <c r="P4602" s="5">
        <f t="shared" si="654"/>
        <v>1566.8154000000002</v>
      </c>
      <c r="Q4602" s="5">
        <f t="shared" si="648"/>
        <v>487.20077413479089</v>
      </c>
      <c r="R4602" s="5">
        <f>IF(O4602&gt;(P4602+U4602),O4602-P4602-U4602, 0)</f>
        <v>0</v>
      </c>
      <c r="S4602" s="5">
        <f t="shared" si="649"/>
        <v>407.2183156233823</v>
      </c>
      <c r="T4602" s="5">
        <f t="shared" si="650"/>
        <v>4459.7389196438362</v>
      </c>
      <c r="U4602" s="5">
        <f>IF(O4602&gt;P4602,IF(V4601*($B$6/100)&gt;=O4602-P4602,(O4602-P4602), V4601*($B$6/100)), 0)</f>
        <v>0</v>
      </c>
      <c r="V4602" s="5">
        <f>V4601+(T4602*($B$5/100))-(U4602/($B$6/100))</f>
        <v>3518930.8206500551</v>
      </c>
      <c r="W4602" s="5">
        <f t="shared" si="651"/>
        <v>87973.270516251374</v>
      </c>
    </row>
    <row r="4603" spans="4:23" x14ac:dyDescent="0.25">
      <c r="D4603">
        <f t="shared" si="652"/>
        <v>4601</v>
      </c>
      <c r="E4603" s="3">
        <v>44022</v>
      </c>
      <c r="F4603" s="4">
        <v>0.70833333333333337</v>
      </c>
      <c r="G4603">
        <v>60</v>
      </c>
      <c r="H4603">
        <v>6</v>
      </c>
      <c r="I4603" s="5">
        <f t="shared" si="647"/>
        <v>8</v>
      </c>
      <c r="J4603" s="22">
        <v>3.8354374625735536E-4</v>
      </c>
      <c r="K4603">
        <v>7.2819999999999997E-5</v>
      </c>
      <c r="L4603" s="5" cm="1">
        <f t="array" ref="L4603">_xlfn.IFS(I4603=0, 0, I4603&gt;34, 0, AND(I4603&gt;0, I4603&lt;35), VLOOKUP(I4603, $A$63:$C$96, 3))</f>
        <v>7160</v>
      </c>
      <c r="M4603" s="5">
        <f t="shared" si="646"/>
        <v>1821.8327947224379</v>
      </c>
      <c r="N4603" s="5">
        <v>784.77948058194454</v>
      </c>
      <c r="O4603" s="5">
        <f t="shared" si="653"/>
        <v>2051.3393999999998</v>
      </c>
      <c r="P4603" s="5">
        <f t="shared" si="654"/>
        <v>2051.3393999999998</v>
      </c>
      <c r="Q4603" s="5">
        <f t="shared" si="648"/>
        <v>487.20077413479089</v>
      </c>
      <c r="R4603" s="5">
        <f>IF(O4603&gt;(P4603+U4603),O4603-P4603-U4603, 0)</f>
        <v>0</v>
      </c>
      <c r="S4603" s="5">
        <f t="shared" si="649"/>
        <v>403.06072322250816</v>
      </c>
      <c r="T4603" s="5">
        <f t="shared" si="650"/>
        <v>6527.4326714999306</v>
      </c>
      <c r="U4603" s="5">
        <f>IF(O4603&gt;P4603,IF(V4602*($B$6/100)&gt;=O4603-P4603,(O4603-P4603), V4602*($B$6/100)), 0)</f>
        <v>0</v>
      </c>
      <c r="V4603" s="5">
        <f>V4602+(T4603*($B$5/100))-(U4603/($B$6/100))</f>
        <v>3523500.0235201051</v>
      </c>
      <c r="W4603" s="5">
        <f t="shared" si="651"/>
        <v>88087.500588002629</v>
      </c>
    </row>
    <row r="4604" spans="4:23" x14ac:dyDescent="0.25">
      <c r="D4604">
        <f t="shared" si="652"/>
        <v>4602</v>
      </c>
      <c r="E4604" s="3">
        <v>44022</v>
      </c>
      <c r="F4604" s="4">
        <v>0.75</v>
      </c>
      <c r="G4604">
        <v>60</v>
      </c>
      <c r="H4604">
        <v>9</v>
      </c>
      <c r="I4604" s="5">
        <f t="shared" si="647"/>
        <v>8</v>
      </c>
      <c r="J4604" s="22">
        <v>3.612734642166057E-4</v>
      </c>
      <c r="K4604">
        <v>1.1446000000000001E-4</v>
      </c>
      <c r="L4604" s="5" cm="1">
        <f t="array" ref="L4604">_xlfn.IFS(I4604=0, 0, I4604&gt;34, 0, AND(I4604&gt;0, I4604&lt;35), VLOOKUP(I4604, $A$63:$C$96, 3))</f>
        <v>7160</v>
      </c>
      <c r="M4604" s="5">
        <f t="shared" si="646"/>
        <v>1716.0489550288771</v>
      </c>
      <c r="N4604" s="5">
        <v>941.25486976956859</v>
      </c>
      <c r="O4604" s="5">
        <f t="shared" si="653"/>
        <v>3224.3382000000006</v>
      </c>
      <c r="P4604" s="5">
        <f t="shared" si="654"/>
        <v>3224.3382000000006</v>
      </c>
      <c r="Q4604" s="5">
        <f t="shared" si="648"/>
        <v>487.20077413479089</v>
      </c>
      <c r="R4604" s="5">
        <f>IF(O4604&gt;(P4604+U4604),O4604-P4604-U4604, 0)</f>
        <v>0</v>
      </c>
      <c r="S4604" s="5">
        <f t="shared" si="649"/>
        <v>483.42608074398538</v>
      </c>
      <c r="T4604" s="5">
        <f t="shared" si="650"/>
        <v>5168.2846742848915</v>
      </c>
      <c r="U4604" s="5">
        <f>IF(O4604&gt;P4604,IF(V4603*($B$6/100)&gt;=O4604-P4604,(O4604-P4604), V4603*($B$6/100)), 0)</f>
        <v>0</v>
      </c>
      <c r="V4604" s="5">
        <f>V4603+(T4604*($B$5/100))-(U4604/($B$6/100))</f>
        <v>3527117.8227921044</v>
      </c>
      <c r="W4604" s="5">
        <f t="shared" si="651"/>
        <v>88177.945569802614</v>
      </c>
    </row>
    <row r="4605" spans="4:23" x14ac:dyDescent="0.25">
      <c r="D4605">
        <f t="shared" si="652"/>
        <v>4603</v>
      </c>
      <c r="E4605" s="3">
        <v>44022</v>
      </c>
      <c r="F4605" s="4">
        <v>0.79166666666666663</v>
      </c>
      <c r="G4605">
        <v>50</v>
      </c>
      <c r="H4605">
        <v>10</v>
      </c>
      <c r="I4605" s="5">
        <f t="shared" si="647"/>
        <v>7</v>
      </c>
      <c r="J4605" s="22">
        <v>2.5734548135977395E-4</v>
      </c>
      <c r="K4605">
        <v>1.238E-4</v>
      </c>
      <c r="L4605" s="5" cm="1">
        <f t="array" ref="L4605">_xlfn.IFS(I4605=0, 0, I4605&gt;34, 0, AND(I4605&gt;0, I4605&lt;35), VLOOKUP(I4605, $A$63:$C$96, 3))</f>
        <v>4800</v>
      </c>
      <c r="M4605" s="5">
        <f t="shared" si="646"/>
        <v>1222.3910364589262</v>
      </c>
      <c r="N4605" s="5">
        <v>1027.4669535791932</v>
      </c>
      <c r="O4605" s="5">
        <f t="shared" si="653"/>
        <v>3487.4459999999999</v>
      </c>
      <c r="P4605" s="5">
        <f t="shared" si="654"/>
        <v>3487.4459999999999</v>
      </c>
      <c r="Q4605" s="5">
        <f t="shared" si="648"/>
        <v>487.20077413479089</v>
      </c>
      <c r="R4605" s="5">
        <f>IF(O4605&gt;(P4605+U4605),O4605-P4605-U4605, 0)</f>
        <v>0</v>
      </c>
      <c r="S4605" s="5">
        <f t="shared" si="649"/>
        <v>527.70438530039303</v>
      </c>
      <c r="T4605" s="5">
        <f t="shared" si="650"/>
        <v>2007.2406511585336</v>
      </c>
      <c r="U4605" s="5">
        <f>IF(O4605&gt;P4605,IF(V4604*($B$6/100)&gt;=O4605-P4605,(O4605-P4605), V4604*($B$6/100)), 0)</f>
        <v>0</v>
      </c>
      <c r="V4605" s="5">
        <f>V4604+(T4605*($B$5/100))-(U4605/($B$6/100))</f>
        <v>3528522.8912479156</v>
      </c>
      <c r="W4605" s="5">
        <f t="shared" si="651"/>
        <v>88213.072281197892</v>
      </c>
    </row>
    <row r="4606" spans="4:23" x14ac:dyDescent="0.25">
      <c r="D4606">
        <f t="shared" si="652"/>
        <v>4604</v>
      </c>
      <c r="E4606" s="3">
        <v>44022</v>
      </c>
      <c r="F4606" s="4">
        <v>0.83333333333333337</v>
      </c>
      <c r="G4606">
        <v>40</v>
      </c>
      <c r="H4606">
        <v>10</v>
      </c>
      <c r="I4606" s="5">
        <f t="shared" si="647"/>
        <v>6</v>
      </c>
      <c r="J4606" s="22">
        <v>1.064024586391373E-4</v>
      </c>
      <c r="K4606">
        <v>1.2689999999999999E-4</v>
      </c>
      <c r="L4606" s="5" cm="1">
        <f t="array" ref="L4606">_xlfn.IFS(I4606=0, 0, I4606&gt;34, 0, AND(I4606&gt;0, I4606&lt;35), VLOOKUP(I4606, $A$63:$C$96, 3))</f>
        <v>2980</v>
      </c>
      <c r="M4606" s="5">
        <f t="shared" si="646"/>
        <v>505.41167853590218</v>
      </c>
      <c r="N4606" s="5">
        <v>964.22664545761995</v>
      </c>
      <c r="O4606" s="5">
        <f t="shared" si="653"/>
        <v>3574.7730000000001</v>
      </c>
      <c r="P4606" s="5">
        <f t="shared" si="654"/>
        <v>3485.411678535902</v>
      </c>
      <c r="Q4606" s="5">
        <f t="shared" si="648"/>
        <v>0</v>
      </c>
      <c r="R4606" s="5">
        <f>IF(O4606&gt;(P4606+U4606),O4606-P4606-U4606, 0)</f>
        <v>0</v>
      </c>
      <c r="S4606" s="5">
        <f t="shared" si="649"/>
        <v>0</v>
      </c>
      <c r="T4606" s="5">
        <f t="shared" si="650"/>
        <v>0</v>
      </c>
      <c r="U4606" s="5">
        <f>IF(O4606&gt;P4606,IF(V4605*($B$6/100)&gt;=O4606-P4606,(O4606-P4606), V4605*($B$6/100)), 0)</f>
        <v>89.361321464098182</v>
      </c>
      <c r="V4606" s="5">
        <f>V4605+(T4606*($B$5/100))-(U4606/($B$6/100))</f>
        <v>3528395.2322172527</v>
      </c>
      <c r="W4606" s="5">
        <f t="shared" si="651"/>
        <v>88209.880805431312</v>
      </c>
    </row>
    <row r="4607" spans="4:23" x14ac:dyDescent="0.25">
      <c r="D4607">
        <f t="shared" si="652"/>
        <v>4605</v>
      </c>
      <c r="E4607" s="3">
        <v>44022</v>
      </c>
      <c r="F4607" s="4">
        <v>0.875</v>
      </c>
      <c r="G4607">
        <v>20</v>
      </c>
      <c r="H4607">
        <v>3</v>
      </c>
      <c r="I4607" s="5">
        <f t="shared" si="647"/>
        <v>3</v>
      </c>
      <c r="J4607" s="22">
        <v>2.2270282040749667E-5</v>
      </c>
      <c r="K4607">
        <v>1.3226999999999998E-4</v>
      </c>
      <c r="L4607" s="5" cm="1">
        <f t="array" ref="L4607">_xlfn.IFS(I4607=0, 0, I4607&gt;34, 0, AND(I4607&gt;0, I4607&lt;35), VLOOKUP(I4607, $A$63:$C$96, 3))</f>
        <v>232</v>
      </c>
      <c r="M4607" s="5">
        <f t="shared" si="646"/>
        <v>105.78383969356092</v>
      </c>
      <c r="N4607" s="5">
        <v>919.04981057182533</v>
      </c>
      <c r="O4607" s="5">
        <f t="shared" si="653"/>
        <v>3726.0458999999996</v>
      </c>
      <c r="P4607" s="5">
        <f t="shared" si="654"/>
        <v>337.78383969356094</v>
      </c>
      <c r="Q4607" s="5">
        <f t="shared" si="648"/>
        <v>0</v>
      </c>
      <c r="R4607" s="5">
        <f>IF(O4607&gt;(P4607+U4607),O4607-P4607-U4607, 0)</f>
        <v>0</v>
      </c>
      <c r="S4607" s="5">
        <f t="shared" si="649"/>
        <v>0</v>
      </c>
      <c r="T4607" s="5">
        <f t="shared" si="650"/>
        <v>0</v>
      </c>
      <c r="U4607" s="5">
        <f>IF(O4607&gt;P4607,IF(V4606*($B$6/100)&gt;=O4607-P4607,(O4607-P4607), V4606*($B$6/100)), 0)</f>
        <v>3388.2620603064388</v>
      </c>
      <c r="V4607" s="5">
        <f>V4606+(T4607*($B$5/100))-(U4607/($B$6/100))</f>
        <v>3523554.8578453865</v>
      </c>
      <c r="W4607" s="5">
        <f t="shared" si="651"/>
        <v>88088.871446134668</v>
      </c>
    </row>
    <row r="4608" spans="4:23" x14ac:dyDescent="0.25">
      <c r="D4608">
        <f t="shared" si="652"/>
        <v>4606</v>
      </c>
      <c r="E4608" s="3">
        <v>44022</v>
      </c>
      <c r="F4608" s="4">
        <v>0.91666666666666663</v>
      </c>
      <c r="G4608">
        <v>10</v>
      </c>
      <c r="H4608">
        <v>0</v>
      </c>
      <c r="I4608" s="5">
        <f t="shared" si="647"/>
        <v>1</v>
      </c>
      <c r="J4608" s="22">
        <v>0</v>
      </c>
      <c r="K4608">
        <v>1.4291999999999999E-4</v>
      </c>
      <c r="L4608" s="5" cm="1">
        <f t="array" ref="L4608">_xlfn.IFS(I4608=0, 0, I4608&gt;34, 0, AND(I4608&gt;0, I4608&lt;35), VLOOKUP(I4608, $A$63:$C$96, 3))</f>
        <v>0</v>
      </c>
      <c r="M4608" s="5">
        <f t="shared" si="646"/>
        <v>0</v>
      </c>
      <c r="N4608" s="5">
        <v>881.96531858504545</v>
      </c>
      <c r="O4608" s="5">
        <f t="shared" si="653"/>
        <v>4026.0563999999999</v>
      </c>
      <c r="P4608" s="5">
        <f t="shared" si="654"/>
        <v>0</v>
      </c>
      <c r="Q4608" s="5">
        <f t="shared" si="648"/>
        <v>0</v>
      </c>
      <c r="R4608" s="5">
        <f>IF(O4608&gt;(P4608+U4608),O4608-P4608-U4608, 0)</f>
        <v>0</v>
      </c>
      <c r="S4608" s="5">
        <f t="shared" si="649"/>
        <v>0</v>
      </c>
      <c r="T4608" s="5">
        <f t="shared" si="650"/>
        <v>0</v>
      </c>
      <c r="U4608" s="5">
        <f>IF(O4608&gt;P4608,IF(V4607*($B$6/100)&gt;=O4608-P4608,(O4608-P4608), V4607*($B$6/100)), 0)</f>
        <v>4026.0563999999999</v>
      </c>
      <c r="V4608" s="5">
        <f>V4607+(T4608*($B$5/100))-(U4608/($B$6/100))</f>
        <v>3517803.3487025294</v>
      </c>
      <c r="W4608" s="5">
        <f t="shared" si="651"/>
        <v>87945.083717563233</v>
      </c>
    </row>
    <row r="4609" spans="4:23" x14ac:dyDescent="0.25">
      <c r="D4609">
        <f t="shared" si="652"/>
        <v>4607</v>
      </c>
      <c r="E4609" s="3">
        <v>44022</v>
      </c>
      <c r="F4609" s="4">
        <v>0.95833333333333337</v>
      </c>
      <c r="G4609">
        <v>10</v>
      </c>
      <c r="H4609">
        <v>0</v>
      </c>
      <c r="I4609" s="5">
        <f t="shared" si="647"/>
        <v>1</v>
      </c>
      <c r="J4609" s="22">
        <v>0</v>
      </c>
      <c r="K4609">
        <v>1.4972999999999999E-4</v>
      </c>
      <c r="L4609" s="5" cm="1">
        <f t="array" ref="L4609">_xlfn.IFS(I4609=0, 0, I4609&gt;34, 0, AND(I4609&gt;0, I4609&lt;35), VLOOKUP(I4609, $A$63:$C$96, 3))</f>
        <v>0</v>
      </c>
      <c r="M4609" s="5">
        <f t="shared" si="646"/>
        <v>0</v>
      </c>
      <c r="N4609" s="5">
        <v>862.85287958723893</v>
      </c>
      <c r="O4609" s="5">
        <f t="shared" si="653"/>
        <v>4217.8940999999995</v>
      </c>
      <c r="P4609" s="5">
        <f t="shared" si="654"/>
        <v>0</v>
      </c>
      <c r="Q4609" s="5">
        <f t="shared" si="648"/>
        <v>0</v>
      </c>
      <c r="R4609" s="5">
        <f>IF(O4609&gt;(P4609+U4609),O4609-P4609-U4609, 0)</f>
        <v>0</v>
      </c>
      <c r="S4609" s="5">
        <f t="shared" si="649"/>
        <v>0</v>
      </c>
      <c r="T4609" s="5">
        <f t="shared" si="650"/>
        <v>0</v>
      </c>
      <c r="U4609" s="5">
        <f>IF(O4609&gt;P4609,IF(V4608*($B$6/100)&gt;=O4609-P4609,(O4609-P4609), V4608*($B$6/100)), 0)</f>
        <v>4217.8940999999995</v>
      </c>
      <c r="V4609" s="5">
        <f>V4608+(T4609*($B$5/100))-(U4609/($B$6/100))</f>
        <v>3511777.7857025294</v>
      </c>
      <c r="W4609" s="5">
        <f t="shared" si="651"/>
        <v>87794.444642563234</v>
      </c>
    </row>
    <row r="4610" spans="4:23" x14ac:dyDescent="0.25">
      <c r="D4610">
        <f t="shared" si="652"/>
        <v>4608</v>
      </c>
      <c r="E4610" s="3">
        <v>44023</v>
      </c>
      <c r="F4610" s="4">
        <v>0</v>
      </c>
      <c r="G4610">
        <v>10</v>
      </c>
      <c r="H4610">
        <v>0</v>
      </c>
      <c r="I4610" s="5">
        <f t="shared" si="647"/>
        <v>1</v>
      </c>
      <c r="J4610" s="22">
        <v>0</v>
      </c>
      <c r="K4610">
        <v>1.3793E-4</v>
      </c>
      <c r="L4610" s="5" cm="1">
        <f t="array" ref="L4610">_xlfn.IFS(I4610=0, 0, I4610&gt;34, 0, AND(I4610&gt;0, I4610&lt;35), VLOOKUP(I4610, $A$63:$C$96, 3))</f>
        <v>0</v>
      </c>
      <c r="M4610" s="5">
        <f t="shared" si="646"/>
        <v>0</v>
      </c>
      <c r="N4610" s="5">
        <v>742.41320475498151</v>
      </c>
      <c r="O4610" s="5">
        <f t="shared" si="653"/>
        <v>3885.4881</v>
      </c>
      <c r="P4610" s="5">
        <f t="shared" si="654"/>
        <v>0</v>
      </c>
      <c r="Q4610" s="5">
        <f t="shared" si="648"/>
        <v>0</v>
      </c>
      <c r="R4610" s="5">
        <f>IF(O4610&gt;(P4610+U4610),O4610-P4610-U4610, 0)</f>
        <v>0</v>
      </c>
      <c r="S4610" s="5">
        <f t="shared" si="649"/>
        <v>0</v>
      </c>
      <c r="T4610" s="5">
        <f t="shared" si="650"/>
        <v>0</v>
      </c>
      <c r="U4610" s="5">
        <f>IF(O4610&gt;P4610,IF(V4609*($B$6/100)&gt;=O4610-P4610,(O4610-P4610), V4609*($B$6/100)), 0)</f>
        <v>3885.4881</v>
      </c>
      <c r="V4610" s="5">
        <f>V4609+(T4610*($B$5/100))-(U4610/($B$6/100))</f>
        <v>3506227.0884168153</v>
      </c>
      <c r="W4610" s="5">
        <f t="shared" si="651"/>
        <v>87655.677210420385</v>
      </c>
    </row>
    <row r="4611" spans="4:23" x14ac:dyDescent="0.25">
      <c r="D4611">
        <f t="shared" si="652"/>
        <v>4609</v>
      </c>
      <c r="E4611" s="3">
        <v>44023</v>
      </c>
      <c r="F4611" s="4">
        <v>4.1666666666666664E-2</v>
      </c>
      <c r="G4611">
        <v>0</v>
      </c>
      <c r="H4611">
        <v>0</v>
      </c>
      <c r="I4611" s="5">
        <f t="shared" si="647"/>
        <v>0</v>
      </c>
      <c r="J4611" s="22">
        <v>0</v>
      </c>
      <c r="K4611">
        <v>1.104E-4</v>
      </c>
      <c r="L4611" s="5" cm="1">
        <f t="array" ref="L4611">_xlfn.IFS(I4611=0, 0, I4611&gt;34, 0, AND(I4611&gt;0, I4611&lt;35), VLOOKUP(I4611, $A$63:$C$96, 3))</f>
        <v>0</v>
      </c>
      <c r="M4611" s="5">
        <f t="shared" ref="M4611:M4674" si="655">$B$11*$B$4*J4611*1000</f>
        <v>0</v>
      </c>
      <c r="N4611" s="5">
        <v>635.04647639616212</v>
      </c>
      <c r="O4611" s="5">
        <f t="shared" si="653"/>
        <v>3109.9679999999998</v>
      </c>
      <c r="P4611" s="5">
        <f t="shared" si="654"/>
        <v>0</v>
      </c>
      <c r="Q4611" s="5">
        <f t="shared" si="648"/>
        <v>0</v>
      </c>
      <c r="R4611" s="5">
        <f>IF(O4611&gt;(P4611+U4611),O4611-P4611-U4611, 0)</f>
        <v>0</v>
      </c>
      <c r="S4611" s="5">
        <f t="shared" si="649"/>
        <v>0</v>
      </c>
      <c r="T4611" s="5">
        <f t="shared" si="650"/>
        <v>0</v>
      </c>
      <c r="U4611" s="5">
        <f>IF(O4611&gt;P4611,IF(V4610*($B$6/100)&gt;=O4611-P4611,(O4611-P4611), V4610*($B$6/100)), 0)</f>
        <v>3109.9679999999998</v>
      </c>
      <c r="V4611" s="5">
        <f>V4610+(T4611*($B$5/100))-(U4611/($B$6/100))</f>
        <v>3501784.2769882437</v>
      </c>
      <c r="W4611" s="5">
        <f t="shared" si="651"/>
        <v>87544.606924706095</v>
      </c>
    </row>
    <row r="4612" spans="4:23" x14ac:dyDescent="0.25">
      <c r="D4612">
        <f t="shared" si="652"/>
        <v>4610</v>
      </c>
      <c r="E4612" s="3">
        <v>44023</v>
      </c>
      <c r="F4612" s="4">
        <v>8.3333333333333329E-2</v>
      </c>
      <c r="G4612">
        <v>20</v>
      </c>
      <c r="H4612">
        <v>0</v>
      </c>
      <c r="I4612" s="5">
        <f t="shared" ref="I4612:I4675" si="656">ROUND((G4612/10)*((LN(99/0.03)/(LN(10/0.03)))),0)</f>
        <v>3</v>
      </c>
      <c r="J4612" s="22">
        <v>0</v>
      </c>
      <c r="K4612">
        <v>9.1330000000000008E-5</v>
      </c>
      <c r="L4612" s="5" cm="1">
        <f t="array" ref="L4612">_xlfn.IFS(I4612=0, 0, I4612&gt;34, 0, AND(I4612&gt;0, I4612&lt;35), VLOOKUP(I4612, $A$63:$C$96, 3))</f>
        <v>232</v>
      </c>
      <c r="M4612" s="5">
        <f t="shared" si="655"/>
        <v>0</v>
      </c>
      <c r="N4612" s="5">
        <v>597.89335043024755</v>
      </c>
      <c r="O4612" s="5">
        <f t="shared" si="653"/>
        <v>2572.7661000000003</v>
      </c>
      <c r="P4612" s="5">
        <f t="shared" si="654"/>
        <v>232</v>
      </c>
      <c r="Q4612" s="5">
        <f t="shared" ref="Q4612:Q4675" si="657">IF((L4612+M4612-P4612)&lt;($B$8/100)*$B$3,L4612+M4612-P4612,($B$8/100)*$B$3)</f>
        <v>0</v>
      </c>
      <c r="R4612" s="5">
        <f>IF(O4612&gt;(P4612+U4612),O4612-P4612-U4612, 0)</f>
        <v>0</v>
      </c>
      <c r="S4612" s="5">
        <f t="shared" ref="S4612:S4675" si="658">IF((IF((L4612+M4612)&gt;O4612,L4612+M4612-P4612-Q4612,0))&lt;((N4612*3.595182*($B$7/100))/($B$5/100)),L4612+M4612-P4612-Q4612, N4612*3.595182*($B$7/100)/($B$5/100))</f>
        <v>0</v>
      </c>
      <c r="T4612" s="5">
        <f t="shared" ref="T4612:T4675" si="659">((L4612+M4612)-P4612-S4612)</f>
        <v>0</v>
      </c>
      <c r="U4612" s="5">
        <f>IF(O4612&gt;P4612,IF(V4611*($B$6/100)&gt;=O4612-P4612,(O4612-P4612), V4611*($B$6/100)), 0)</f>
        <v>2340.7661000000003</v>
      </c>
      <c r="V4612" s="5">
        <f>V4611+(T4612*($B$5/100))-(U4612/($B$6/100))</f>
        <v>3498440.325416815</v>
      </c>
      <c r="W4612" s="5">
        <f t="shared" ref="W4612:W4675" si="660">V4612/40</f>
        <v>87461.008135420372</v>
      </c>
    </row>
    <row r="4613" spans="4:23" x14ac:dyDescent="0.25">
      <c r="D4613">
        <f t="shared" ref="D4613:D4676" si="661">D4612+1</f>
        <v>4611</v>
      </c>
      <c r="E4613" s="3">
        <v>44023</v>
      </c>
      <c r="F4613" s="4">
        <v>0.125</v>
      </c>
      <c r="G4613">
        <v>10</v>
      </c>
      <c r="H4613">
        <v>0</v>
      </c>
      <c r="I4613" s="5">
        <f t="shared" si="656"/>
        <v>1</v>
      </c>
      <c r="J4613" s="22">
        <v>0</v>
      </c>
      <c r="K4613">
        <v>7.9040000000000002E-5</v>
      </c>
      <c r="L4613" s="5" cm="1">
        <f t="array" ref="L4613">_xlfn.IFS(I4613=0, 0, I4613&gt;34, 0, AND(I4613&gt;0, I4613&lt;35), VLOOKUP(I4613, $A$63:$C$96, 3))</f>
        <v>0</v>
      </c>
      <c r="M4613" s="5">
        <f t="shared" si="655"/>
        <v>0</v>
      </c>
      <c r="N4613" s="5">
        <v>604.88169234279235</v>
      </c>
      <c r="O4613" s="5">
        <f t="shared" ref="O4613:O4676" si="662">$B$2*K4613*1000</f>
        <v>2226.5567999999998</v>
      </c>
      <c r="P4613" s="5">
        <f t="shared" ref="P4613:P4676" si="663">IF(O4613&gt;=(L4613+M4613),L4613+M4613,O4613)</f>
        <v>0</v>
      </c>
      <c r="Q4613" s="5">
        <f t="shared" si="657"/>
        <v>0</v>
      </c>
      <c r="R4613" s="5">
        <f>IF(O4613&gt;(P4613+U4613),O4613-P4613-U4613, 0)</f>
        <v>0</v>
      </c>
      <c r="S4613" s="5">
        <f t="shared" si="658"/>
        <v>0</v>
      </c>
      <c r="T4613" s="5">
        <f t="shared" si="659"/>
        <v>0</v>
      </c>
      <c r="U4613" s="5">
        <f>IF(O4613&gt;P4613,IF(V4612*($B$6/100)&gt;=O4613-P4613,(O4613-P4613), V4612*($B$6/100)), 0)</f>
        <v>2226.5567999999998</v>
      </c>
      <c r="V4613" s="5">
        <f>V4612+(T4613*($B$5/100))-(U4613/($B$6/100))</f>
        <v>3495259.5299882437</v>
      </c>
      <c r="W4613" s="5">
        <f t="shared" si="660"/>
        <v>87381.48824970609</v>
      </c>
    </row>
    <row r="4614" spans="4:23" x14ac:dyDescent="0.25">
      <c r="D4614">
        <f t="shared" si="661"/>
        <v>4612</v>
      </c>
      <c r="E4614" s="3">
        <v>44023</v>
      </c>
      <c r="F4614" s="4">
        <v>0.16666666666666666</v>
      </c>
      <c r="G4614">
        <v>10</v>
      </c>
      <c r="H4614">
        <v>0</v>
      </c>
      <c r="I4614" s="5">
        <f t="shared" si="656"/>
        <v>1</v>
      </c>
      <c r="J4614" s="22">
        <v>0</v>
      </c>
      <c r="K4614">
        <v>7.2550000000000002E-5</v>
      </c>
      <c r="L4614" s="5" cm="1">
        <f t="array" ref="L4614">_xlfn.IFS(I4614=0, 0, I4614&gt;34, 0, AND(I4614&gt;0, I4614&lt;35), VLOOKUP(I4614, $A$63:$C$96, 3))</f>
        <v>0</v>
      </c>
      <c r="M4614" s="5">
        <f t="shared" si="655"/>
        <v>0</v>
      </c>
      <c r="N4614" s="5">
        <v>597.82634504448924</v>
      </c>
      <c r="O4614" s="5">
        <f t="shared" si="662"/>
        <v>2043.7335</v>
      </c>
      <c r="P4614" s="5">
        <f t="shared" si="663"/>
        <v>0</v>
      </c>
      <c r="Q4614" s="5">
        <f t="shared" si="657"/>
        <v>0</v>
      </c>
      <c r="R4614" s="5">
        <f>IF(O4614&gt;(P4614+U4614),O4614-P4614-U4614, 0)</f>
        <v>0</v>
      </c>
      <c r="S4614" s="5">
        <f t="shared" si="658"/>
        <v>0</v>
      </c>
      <c r="T4614" s="5">
        <f t="shared" si="659"/>
        <v>0</v>
      </c>
      <c r="U4614" s="5">
        <f>IF(O4614&gt;P4614,IF(V4613*($B$6/100)&gt;=O4614-P4614,(O4614-P4614), V4613*($B$6/100)), 0)</f>
        <v>2043.7335</v>
      </c>
      <c r="V4614" s="5">
        <f>V4613+(T4614*($B$5/100))-(U4614/($B$6/100))</f>
        <v>3492339.9107025294</v>
      </c>
      <c r="W4614" s="5">
        <f t="shared" si="660"/>
        <v>87308.49776756324</v>
      </c>
    </row>
    <row r="4615" spans="4:23" x14ac:dyDescent="0.25">
      <c r="D4615">
        <f t="shared" si="661"/>
        <v>4613</v>
      </c>
      <c r="E4615" s="3">
        <v>44023</v>
      </c>
      <c r="F4615" s="4">
        <v>0.20833333333333334</v>
      </c>
      <c r="G4615">
        <v>10</v>
      </c>
      <c r="H4615">
        <v>0</v>
      </c>
      <c r="I4615" s="5">
        <f t="shared" si="656"/>
        <v>1</v>
      </c>
      <c r="J4615" s="22">
        <v>2.4744757823055187E-6</v>
      </c>
      <c r="K4615">
        <v>6.9900000000000005E-5</v>
      </c>
      <c r="L4615" s="5" cm="1">
        <f t="array" ref="L4615">_xlfn.IFS(I4615=0, 0, I4615&gt;34, 0, AND(I4615&gt;0, I4615&lt;35), VLOOKUP(I4615, $A$63:$C$96, 3))</f>
        <v>0</v>
      </c>
      <c r="M4615" s="5">
        <f t="shared" si="655"/>
        <v>11.753759965951215</v>
      </c>
      <c r="N4615" s="5">
        <v>621.86503471674348</v>
      </c>
      <c r="O4615" s="5">
        <f t="shared" si="662"/>
        <v>1969.0830000000001</v>
      </c>
      <c r="P4615" s="5">
        <f t="shared" si="663"/>
        <v>11.753759965951215</v>
      </c>
      <c r="Q4615" s="5">
        <f t="shared" si="657"/>
        <v>0</v>
      </c>
      <c r="R4615" s="5">
        <f>IF(O4615&gt;(P4615+U4615),O4615-P4615-U4615, 0)</f>
        <v>0</v>
      </c>
      <c r="S4615" s="5">
        <f t="shared" si="658"/>
        <v>0</v>
      </c>
      <c r="T4615" s="5">
        <f t="shared" si="659"/>
        <v>0</v>
      </c>
      <c r="U4615" s="5">
        <f>IF(O4615&gt;P4615,IF(V4614*($B$6/100)&gt;=O4615-P4615,(O4615-P4615), V4614*($B$6/100)), 0)</f>
        <v>1957.3292400340488</v>
      </c>
      <c r="V4615" s="5">
        <f>V4614+(T4615*($B$5/100))-(U4615/($B$6/100))</f>
        <v>3489543.7260739091</v>
      </c>
      <c r="W4615" s="5">
        <f t="shared" si="660"/>
        <v>87238.59315184773</v>
      </c>
    </row>
    <row r="4616" spans="4:23" x14ac:dyDescent="0.25">
      <c r="D4616">
        <f t="shared" si="661"/>
        <v>4614</v>
      </c>
      <c r="E4616" s="3">
        <v>44023</v>
      </c>
      <c r="F4616" s="4">
        <v>0.25</v>
      </c>
      <c r="G4616">
        <v>10</v>
      </c>
      <c r="H4616">
        <v>3</v>
      </c>
      <c r="I4616" s="5">
        <f t="shared" si="656"/>
        <v>1</v>
      </c>
      <c r="J4616" s="22">
        <v>5.196399142841589E-5</v>
      </c>
      <c r="K4616">
        <v>6.9189999999999993E-5</v>
      </c>
      <c r="L4616" s="5" cm="1">
        <f t="array" ref="L4616">_xlfn.IFS(I4616=0, 0, I4616&gt;34, 0, AND(I4616&gt;0, I4616&lt;35), VLOOKUP(I4616, $A$63:$C$96, 3))</f>
        <v>0</v>
      </c>
      <c r="M4616" s="5">
        <f t="shared" si="655"/>
        <v>246.82895928497547</v>
      </c>
      <c r="N4616" s="5">
        <v>685.0161520796853</v>
      </c>
      <c r="O4616" s="5">
        <f t="shared" si="662"/>
        <v>1949.0822999999998</v>
      </c>
      <c r="P4616" s="5">
        <f t="shared" si="663"/>
        <v>246.82895928497547</v>
      </c>
      <c r="Q4616" s="5">
        <f t="shared" si="657"/>
        <v>0</v>
      </c>
      <c r="R4616" s="5">
        <f>IF(O4616&gt;(P4616+U4616),O4616-P4616-U4616, 0)</f>
        <v>0</v>
      </c>
      <c r="S4616" s="5">
        <f t="shared" si="658"/>
        <v>0</v>
      </c>
      <c r="T4616" s="5">
        <f t="shared" si="659"/>
        <v>0</v>
      </c>
      <c r="U4616" s="5">
        <f>IF(O4616&gt;P4616,IF(V4615*($B$6/100)&gt;=O4616-P4616,(O4616-P4616), V4615*($B$6/100)), 0)</f>
        <v>1702.2533407150243</v>
      </c>
      <c r="V4616" s="5">
        <f>V4615+(T4616*($B$5/100))-(U4616/($B$6/100))</f>
        <v>3487111.9355871733</v>
      </c>
      <c r="W4616" s="5">
        <f t="shared" si="660"/>
        <v>87177.79838967933</v>
      </c>
    </row>
    <row r="4617" spans="4:23" x14ac:dyDescent="0.25">
      <c r="D4617">
        <f t="shared" si="661"/>
        <v>4615</v>
      </c>
      <c r="E4617" s="3">
        <v>44023</v>
      </c>
      <c r="F4617" s="4">
        <v>0.29166666666666669</v>
      </c>
      <c r="G4617">
        <v>10</v>
      </c>
      <c r="H4617">
        <v>7</v>
      </c>
      <c r="I4617" s="5">
        <f t="shared" si="656"/>
        <v>1</v>
      </c>
      <c r="J4617" s="22">
        <v>1.33621692244498E-4</v>
      </c>
      <c r="K4617">
        <v>7.0010000000000002E-5</v>
      </c>
      <c r="L4617" s="5" cm="1">
        <f t="array" ref="L4617">_xlfn.IFS(I4617=0, 0, I4617&gt;34, 0, AND(I4617&gt;0, I4617&lt;35), VLOOKUP(I4617, $A$63:$C$96, 3))</f>
        <v>0</v>
      </c>
      <c r="M4617" s="5">
        <f t="shared" si="655"/>
        <v>634.7030381613655</v>
      </c>
      <c r="N4617" s="5">
        <v>794.29338894413831</v>
      </c>
      <c r="O4617" s="5">
        <f t="shared" si="662"/>
        <v>1972.1817000000001</v>
      </c>
      <c r="P4617" s="5">
        <f t="shared" si="663"/>
        <v>634.7030381613655</v>
      </c>
      <c r="Q4617" s="5">
        <f t="shared" si="657"/>
        <v>0</v>
      </c>
      <c r="R4617" s="5">
        <f>IF(O4617&gt;(P4617+U4617),O4617-P4617-U4617, 0)</f>
        <v>0</v>
      </c>
      <c r="S4617" s="5">
        <f t="shared" si="658"/>
        <v>0</v>
      </c>
      <c r="T4617" s="5">
        <f t="shared" si="659"/>
        <v>0</v>
      </c>
      <c r="U4617" s="5">
        <f>IF(O4617&gt;P4617,IF(V4616*($B$6/100)&gt;=O4617-P4617,(O4617-P4617), V4616*($B$6/100)), 0)</f>
        <v>1337.4786618386347</v>
      </c>
      <c r="V4617" s="5">
        <f>V4616+(T4617*($B$5/100))-(U4617/($B$6/100))</f>
        <v>3485201.2517845468</v>
      </c>
      <c r="W4617" s="5">
        <f t="shared" si="660"/>
        <v>87130.031294613669</v>
      </c>
    </row>
    <row r="4618" spans="4:23" x14ac:dyDescent="0.25">
      <c r="D4618">
        <f t="shared" si="661"/>
        <v>4616</v>
      </c>
      <c r="E4618" s="3">
        <v>44023</v>
      </c>
      <c r="F4618" s="4">
        <v>0.33333333333333331</v>
      </c>
      <c r="G4618">
        <v>20</v>
      </c>
      <c r="H4618">
        <v>6</v>
      </c>
      <c r="I4618" s="5">
        <f t="shared" si="656"/>
        <v>3</v>
      </c>
      <c r="J4618" s="22">
        <v>2.7466681183591258E-4</v>
      </c>
      <c r="K4618">
        <v>7.5270000000000003E-5</v>
      </c>
      <c r="L4618" s="5" cm="1">
        <f t="array" ref="L4618">_xlfn.IFS(I4618=0, 0, I4618&gt;34, 0, AND(I4618&gt;0, I4618&lt;35), VLOOKUP(I4618, $A$63:$C$96, 3))</f>
        <v>232</v>
      </c>
      <c r="M4618" s="5">
        <f t="shared" si="655"/>
        <v>1304.6673562205849</v>
      </c>
      <c r="N4618" s="5">
        <v>970.74861438557082</v>
      </c>
      <c r="O4618" s="5">
        <f t="shared" si="662"/>
        <v>2120.3559000000005</v>
      </c>
      <c r="P4618" s="5">
        <f t="shared" si="663"/>
        <v>1536.6673562205849</v>
      </c>
      <c r="Q4618" s="5">
        <f t="shared" si="657"/>
        <v>0</v>
      </c>
      <c r="R4618" s="5">
        <f>IF(O4618&gt;(P4618+U4618),O4618-P4618-U4618, 0)</f>
        <v>0</v>
      </c>
      <c r="S4618" s="5">
        <f t="shared" si="658"/>
        <v>0</v>
      </c>
      <c r="T4618" s="5">
        <f t="shared" si="659"/>
        <v>0</v>
      </c>
      <c r="U4618" s="5">
        <f>IF(O4618&gt;P4618,IF(V4617*($B$6/100)&gt;=O4618-P4618,(O4618-P4618), V4617*($B$6/100)), 0)</f>
        <v>583.68854377941557</v>
      </c>
      <c r="V4618" s="5">
        <f>V4617+(T4618*($B$5/100))-(U4618/($B$6/100))</f>
        <v>3484367.4110077191</v>
      </c>
      <c r="W4618" s="5">
        <f t="shared" si="660"/>
        <v>87109.185275192984</v>
      </c>
    </row>
    <row r="4619" spans="4:23" x14ac:dyDescent="0.25">
      <c r="D4619">
        <f t="shared" si="661"/>
        <v>4617</v>
      </c>
      <c r="E4619" s="3">
        <v>44023</v>
      </c>
      <c r="F4619" s="4">
        <v>0.375</v>
      </c>
      <c r="G4619">
        <v>40</v>
      </c>
      <c r="H4619">
        <v>9</v>
      </c>
      <c r="I4619" s="5">
        <f t="shared" si="656"/>
        <v>6</v>
      </c>
      <c r="J4619" s="22">
        <v>4.1076297986271609E-4</v>
      </c>
      <c r="K4619">
        <v>8.9939999999999996E-5</v>
      </c>
      <c r="L4619" s="5" cm="1">
        <f t="array" ref="L4619">_xlfn.IFS(I4619=0, 0, I4619&gt;34, 0, AND(I4619&gt;0, I4619&lt;35), VLOOKUP(I4619, $A$63:$C$96, 3))</f>
        <v>2980</v>
      </c>
      <c r="M4619" s="5">
        <f t="shared" si="655"/>
        <v>1951.1241543479014</v>
      </c>
      <c r="N4619" s="5">
        <v>1088.0198383407853</v>
      </c>
      <c r="O4619" s="5">
        <f t="shared" si="662"/>
        <v>2533.6097999999997</v>
      </c>
      <c r="P4619" s="5">
        <f t="shared" si="663"/>
        <v>2533.6097999999997</v>
      </c>
      <c r="Q4619" s="5">
        <f t="shared" si="657"/>
        <v>487.20077413479089</v>
      </c>
      <c r="R4619" s="5">
        <f>IF(O4619&gt;(P4619+U4619),O4619-P4619-U4619, 0)</f>
        <v>0</v>
      </c>
      <c r="S4619" s="5">
        <f t="shared" si="658"/>
        <v>558.8041912065288</v>
      </c>
      <c r="T4619" s="5">
        <f t="shared" si="659"/>
        <v>1838.7101631413725</v>
      </c>
      <c r="U4619" s="5">
        <f>IF(O4619&gt;P4619,IF(V4618*($B$6/100)&gt;=O4619-P4619,(O4619-P4619), V4618*($B$6/100)), 0)</f>
        <v>0</v>
      </c>
      <c r="V4619" s="5">
        <f>V4618+(T4619*($B$5/100))-(U4619/($B$6/100))</f>
        <v>3485654.508121918</v>
      </c>
      <c r="W4619" s="5">
        <f t="shared" si="660"/>
        <v>87141.362703047955</v>
      </c>
    </row>
    <row r="4620" spans="4:23" x14ac:dyDescent="0.25">
      <c r="D4620">
        <f t="shared" si="661"/>
        <v>4618</v>
      </c>
      <c r="E4620" s="3">
        <v>44023</v>
      </c>
      <c r="F4620" s="4">
        <v>0.41666666666666669</v>
      </c>
      <c r="G4620">
        <v>40</v>
      </c>
      <c r="H4620">
        <v>10</v>
      </c>
      <c r="I4620" s="5">
        <f t="shared" si="656"/>
        <v>6</v>
      </c>
      <c r="J4620" s="22">
        <v>5.8397628462410244E-4</v>
      </c>
      <c r="K4620">
        <v>9.9019999999999997E-5</v>
      </c>
      <c r="L4620" s="5" cm="1">
        <f t="array" ref="L4620">_xlfn.IFS(I4620=0, 0, I4620&gt;34, 0, AND(I4620&gt;0, I4620&lt;35), VLOOKUP(I4620, $A$63:$C$96, 3))</f>
        <v>2980</v>
      </c>
      <c r="M4620" s="5">
        <f t="shared" si="655"/>
        <v>2773.8873519644867</v>
      </c>
      <c r="N4620" s="5">
        <v>1070.8824675363867</v>
      </c>
      <c r="O4620" s="5">
        <f t="shared" si="662"/>
        <v>2789.3933999999999</v>
      </c>
      <c r="P4620" s="5">
        <f t="shared" si="663"/>
        <v>2789.3933999999999</v>
      </c>
      <c r="Q4620" s="5">
        <f t="shared" si="657"/>
        <v>487.20077413479089</v>
      </c>
      <c r="R4620" s="5">
        <f>IF(O4620&gt;(P4620+U4620),O4620-P4620-U4620, 0)</f>
        <v>0</v>
      </c>
      <c r="S4620" s="5">
        <f t="shared" si="658"/>
        <v>550.00248162891467</v>
      </c>
      <c r="T4620" s="5">
        <f t="shared" si="659"/>
        <v>2414.4914703355721</v>
      </c>
      <c r="U4620" s="5">
        <f>IF(O4620&gt;P4620,IF(V4619*($B$6/100)&gt;=O4620-P4620,(O4620-P4620), V4619*($B$6/100)), 0)</f>
        <v>0</v>
      </c>
      <c r="V4620" s="5">
        <f>V4619+(T4620*($B$5/100))-(U4620/($B$6/100))</f>
        <v>3487344.652151153</v>
      </c>
      <c r="W4620" s="5">
        <f t="shared" si="660"/>
        <v>87183.616303778821</v>
      </c>
    </row>
    <row r="4621" spans="4:23" x14ac:dyDescent="0.25">
      <c r="D4621">
        <f t="shared" si="661"/>
        <v>4619</v>
      </c>
      <c r="E4621" s="3">
        <v>44023</v>
      </c>
      <c r="F4621" s="4">
        <v>0.45833333333333331</v>
      </c>
      <c r="G4621">
        <v>40</v>
      </c>
      <c r="H4621">
        <v>7</v>
      </c>
      <c r="I4621" s="5">
        <f t="shared" si="656"/>
        <v>6</v>
      </c>
      <c r="J4621" s="22">
        <v>5.4685914788951966E-4</v>
      </c>
      <c r="K4621">
        <v>9.3979999999999991E-5</v>
      </c>
      <c r="L4621" s="5" cm="1">
        <f t="array" ref="L4621">_xlfn.IFS(I4621=0, 0, I4621&gt;34, 0, AND(I4621&gt;0, I4621&lt;35), VLOOKUP(I4621, $A$63:$C$96, 3))</f>
        <v>2980</v>
      </c>
      <c r="M4621" s="5">
        <f t="shared" si="655"/>
        <v>2597.5809524752185</v>
      </c>
      <c r="N4621" s="5">
        <v>923.45983645684521</v>
      </c>
      <c r="O4621" s="5">
        <f t="shared" si="662"/>
        <v>2647.4165999999996</v>
      </c>
      <c r="P4621" s="5">
        <f t="shared" si="663"/>
        <v>2647.4165999999996</v>
      </c>
      <c r="Q4621" s="5">
        <f t="shared" si="657"/>
        <v>487.20077413479089</v>
      </c>
      <c r="R4621" s="5">
        <f>IF(O4621&gt;(P4621+U4621),O4621-P4621-U4621, 0)</f>
        <v>0</v>
      </c>
      <c r="S4621" s="5">
        <f t="shared" si="658"/>
        <v>474.28659739322774</v>
      </c>
      <c r="T4621" s="5">
        <f t="shared" si="659"/>
        <v>2455.8777550819914</v>
      </c>
      <c r="U4621" s="5">
        <f>IF(O4621&gt;P4621,IF(V4620*($B$6/100)&gt;=O4621-P4621,(O4621-P4621), V4620*($B$6/100)), 0)</f>
        <v>0</v>
      </c>
      <c r="V4621" s="5">
        <f>V4620+(T4621*($B$5/100))-(U4621/($B$6/100))</f>
        <v>3489063.7665797104</v>
      </c>
      <c r="W4621" s="5">
        <f t="shared" si="660"/>
        <v>87226.594164492766</v>
      </c>
    </row>
    <row r="4622" spans="4:23" x14ac:dyDescent="0.25">
      <c r="D4622">
        <f t="shared" si="661"/>
        <v>4620</v>
      </c>
      <c r="E4622" s="3">
        <v>44023</v>
      </c>
      <c r="F4622" s="4">
        <v>0.5</v>
      </c>
      <c r="G4622">
        <v>40</v>
      </c>
      <c r="H4622">
        <v>6</v>
      </c>
      <c r="I4622" s="5">
        <f t="shared" si="656"/>
        <v>6</v>
      </c>
      <c r="J4622" s="22">
        <v>5.8645076040640795E-4</v>
      </c>
      <c r="K4622">
        <v>8.4109999999999993E-5</v>
      </c>
      <c r="L4622" s="5" cm="1">
        <f t="array" ref="L4622">_xlfn.IFS(I4622=0, 0, I4622&gt;34, 0, AND(I4622&gt;0, I4622&lt;35), VLOOKUP(I4622, $A$63:$C$96, 3))</f>
        <v>2980</v>
      </c>
      <c r="M4622" s="5">
        <f t="shared" si="655"/>
        <v>2785.641111930438</v>
      </c>
      <c r="N4622" s="5">
        <v>833.17274807515275</v>
      </c>
      <c r="O4622" s="5">
        <f t="shared" si="662"/>
        <v>2369.3786999999998</v>
      </c>
      <c r="P4622" s="5">
        <f t="shared" si="663"/>
        <v>2369.3786999999998</v>
      </c>
      <c r="Q4622" s="5">
        <f t="shared" si="657"/>
        <v>487.20077413479089</v>
      </c>
      <c r="R4622" s="5">
        <f>IF(O4622&gt;(P4622+U4622),O4622-P4622-U4622, 0)</f>
        <v>0</v>
      </c>
      <c r="S4622" s="5">
        <f t="shared" si="658"/>
        <v>427.91538096718921</v>
      </c>
      <c r="T4622" s="5">
        <f t="shared" si="659"/>
        <v>2968.3470309632485</v>
      </c>
      <c r="U4622" s="5">
        <f>IF(O4622&gt;P4622,IF(V4621*($B$6/100)&gt;=O4622-P4622,(O4622-P4622), V4621*($B$6/100)), 0)</f>
        <v>0</v>
      </c>
      <c r="V4622" s="5">
        <f>V4621+(T4622*($B$5/100))-(U4622/($B$6/100))</f>
        <v>3491141.6095013847</v>
      </c>
      <c r="W4622" s="5">
        <f t="shared" si="660"/>
        <v>87278.540237534617</v>
      </c>
    </row>
    <row r="4623" spans="4:23" x14ac:dyDescent="0.25">
      <c r="D4623">
        <f t="shared" si="661"/>
        <v>4621</v>
      </c>
      <c r="E4623" s="3">
        <v>44023</v>
      </c>
      <c r="F4623" s="4">
        <v>0.54166666666666663</v>
      </c>
      <c r="G4623">
        <v>40</v>
      </c>
      <c r="H4623">
        <v>6</v>
      </c>
      <c r="I4623" s="5">
        <f t="shared" si="656"/>
        <v>6</v>
      </c>
      <c r="J4623" s="22">
        <v>6.6068503387557351E-4</v>
      </c>
      <c r="K4623">
        <v>8.0929999999999999E-5</v>
      </c>
      <c r="L4623" s="5" cm="1">
        <f t="array" ref="L4623">_xlfn.IFS(I4623=0, 0, I4623&gt;34, 0, AND(I4623&gt;0, I4623&lt;35), VLOOKUP(I4623, $A$63:$C$96, 3))</f>
        <v>2980</v>
      </c>
      <c r="M4623" s="5">
        <f t="shared" si="655"/>
        <v>3138.2539109089744</v>
      </c>
      <c r="N4623" s="5">
        <v>791.01857968794138</v>
      </c>
      <c r="O4623" s="5">
        <f t="shared" si="662"/>
        <v>2279.7981</v>
      </c>
      <c r="P4623" s="5">
        <f t="shared" si="663"/>
        <v>2279.7981</v>
      </c>
      <c r="Q4623" s="5">
        <f t="shared" si="657"/>
        <v>487.20077413479089</v>
      </c>
      <c r="R4623" s="5">
        <f>IF(O4623&gt;(P4623+U4623),O4623-P4623-U4623, 0)</f>
        <v>0</v>
      </c>
      <c r="S4623" s="5">
        <f t="shared" si="658"/>
        <v>406.26510847995041</v>
      </c>
      <c r="T4623" s="5">
        <f t="shared" si="659"/>
        <v>3432.1907024290235</v>
      </c>
      <c r="U4623" s="5">
        <f>IF(O4623&gt;P4623,IF(V4622*($B$6/100)&gt;=O4623-P4623,(O4623-P4623), V4622*($B$6/100)), 0)</f>
        <v>0</v>
      </c>
      <c r="V4623" s="5">
        <f>V4622+(T4623*($B$5/100))-(U4623/($B$6/100))</f>
        <v>3493544.1429930851</v>
      </c>
      <c r="W4623" s="5">
        <f t="shared" si="660"/>
        <v>87338.603574827124</v>
      </c>
    </row>
    <row r="4624" spans="4:23" x14ac:dyDescent="0.25">
      <c r="D4624">
        <f t="shared" si="661"/>
        <v>4622</v>
      </c>
      <c r="E4624" s="3">
        <v>44023</v>
      </c>
      <c r="F4624" s="4">
        <v>0.58333333333333337</v>
      </c>
      <c r="G4624">
        <v>40</v>
      </c>
      <c r="H4624">
        <v>9</v>
      </c>
      <c r="I4624" s="5">
        <f t="shared" si="656"/>
        <v>6</v>
      </c>
      <c r="J4624" s="22">
        <v>6.4831265496404584E-4</v>
      </c>
      <c r="K4624">
        <v>7.2860000000000004E-5</v>
      </c>
      <c r="L4624" s="5" cm="1">
        <f t="array" ref="L4624">_xlfn.IFS(I4624=0, 0, I4624&gt;34, 0, AND(I4624&gt;0, I4624&lt;35), VLOOKUP(I4624, $A$63:$C$96, 3))</f>
        <v>2980</v>
      </c>
      <c r="M4624" s="5">
        <f t="shared" si="655"/>
        <v>3079.4851110792179</v>
      </c>
      <c r="N4624" s="5">
        <v>707.78638933741365</v>
      </c>
      <c r="O4624" s="5">
        <f t="shared" si="662"/>
        <v>2052.4661999999998</v>
      </c>
      <c r="P4624" s="5">
        <f t="shared" si="663"/>
        <v>2052.4661999999998</v>
      </c>
      <c r="Q4624" s="5">
        <f t="shared" si="657"/>
        <v>487.20077413479089</v>
      </c>
      <c r="R4624" s="5">
        <f>IF(O4624&gt;(P4624+U4624),O4624-P4624-U4624, 0)</f>
        <v>0</v>
      </c>
      <c r="S4624" s="5">
        <f t="shared" si="658"/>
        <v>363.51726954155168</v>
      </c>
      <c r="T4624" s="5">
        <f t="shared" si="659"/>
        <v>3643.5016415376663</v>
      </c>
      <c r="U4624" s="5">
        <f>IF(O4624&gt;P4624,IF(V4623*($B$6/100)&gt;=O4624-P4624,(O4624-P4624), V4623*($B$6/100)), 0)</f>
        <v>0</v>
      </c>
      <c r="V4624" s="5">
        <f>V4623+(T4624*($B$5/100))-(U4624/($B$6/100))</f>
        <v>3496094.5941421613</v>
      </c>
      <c r="W4624" s="5">
        <f t="shared" si="660"/>
        <v>87402.364853554027</v>
      </c>
    </row>
    <row r="4625" spans="4:23" x14ac:dyDescent="0.25">
      <c r="D4625">
        <f t="shared" si="661"/>
        <v>4623</v>
      </c>
      <c r="E4625" s="3">
        <v>44023</v>
      </c>
      <c r="F4625" s="4">
        <v>0.625</v>
      </c>
      <c r="G4625">
        <v>60</v>
      </c>
      <c r="H4625">
        <v>10</v>
      </c>
      <c r="I4625" s="5">
        <f t="shared" si="656"/>
        <v>8</v>
      </c>
      <c r="J4625" s="22">
        <v>6.9037874326323965E-4</v>
      </c>
      <c r="K4625">
        <v>7.023000000000001E-5</v>
      </c>
      <c r="L4625" s="5" cm="1">
        <f t="array" ref="L4625">_xlfn.IFS(I4625=0, 0, I4625&gt;34, 0, AND(I4625&gt;0, I4625&lt;35), VLOOKUP(I4625, $A$63:$C$96, 3))</f>
        <v>7160</v>
      </c>
      <c r="M4625" s="5">
        <f t="shared" si="655"/>
        <v>3279.2990305003882</v>
      </c>
      <c r="N4625" s="5">
        <v>614.53384301136157</v>
      </c>
      <c r="O4625" s="5">
        <f t="shared" si="662"/>
        <v>1978.3791000000003</v>
      </c>
      <c r="P4625" s="5">
        <f t="shared" si="663"/>
        <v>1978.3791000000003</v>
      </c>
      <c r="Q4625" s="5">
        <f t="shared" si="657"/>
        <v>487.20077413479089</v>
      </c>
      <c r="R4625" s="5">
        <f>IF(O4625&gt;(P4625+U4625),O4625-P4625-U4625, 0)</f>
        <v>0</v>
      </c>
      <c r="S4625" s="5">
        <f t="shared" si="658"/>
        <v>315.62300154075331</v>
      </c>
      <c r="T4625" s="5">
        <f t="shared" si="659"/>
        <v>8145.296928959634</v>
      </c>
      <c r="U4625" s="5">
        <f>IF(O4625&gt;P4625,IF(V4624*($B$6/100)&gt;=O4625-P4625,(O4625-P4625), V4624*($B$6/100)), 0)</f>
        <v>0</v>
      </c>
      <c r="V4625" s="5">
        <f>V4624+(T4625*($B$5/100))-(U4625/($B$6/100))</f>
        <v>3501796.3019924331</v>
      </c>
      <c r="W4625" s="5">
        <f t="shared" si="660"/>
        <v>87544.907549810829</v>
      </c>
    </row>
    <row r="4626" spans="4:23" x14ac:dyDescent="0.25">
      <c r="D4626">
        <f t="shared" si="661"/>
        <v>4624</v>
      </c>
      <c r="E4626" s="3">
        <v>44023</v>
      </c>
      <c r="F4626" s="4">
        <v>0.66666666666666663</v>
      </c>
      <c r="G4626">
        <v>60</v>
      </c>
      <c r="H4626">
        <v>10</v>
      </c>
      <c r="I4626" s="5">
        <f t="shared" si="656"/>
        <v>8</v>
      </c>
      <c r="J4626" s="22">
        <v>6.384147518348238E-4</v>
      </c>
      <c r="K4626">
        <v>6.9339999999999997E-5</v>
      </c>
      <c r="L4626" s="5" cm="1">
        <f t="array" ref="L4626">_xlfn.IFS(I4626=0, 0, I4626&gt;34, 0, AND(I4626&gt;0, I4626&lt;35), VLOOKUP(I4626, $A$63:$C$96, 3))</f>
        <v>7160</v>
      </c>
      <c r="M4626" s="5">
        <f t="shared" si="655"/>
        <v>3032.4700712154131</v>
      </c>
      <c r="N4626" s="5">
        <v>585.44486281569368</v>
      </c>
      <c r="O4626" s="5">
        <f t="shared" si="662"/>
        <v>1953.3077999999998</v>
      </c>
      <c r="P4626" s="5">
        <f t="shared" si="663"/>
        <v>1953.3077999999998</v>
      </c>
      <c r="Q4626" s="5">
        <f t="shared" si="657"/>
        <v>487.20077413479089</v>
      </c>
      <c r="R4626" s="5">
        <f>IF(O4626&gt;(P4626+U4626),O4626-P4626-U4626, 0)</f>
        <v>0</v>
      </c>
      <c r="S4626" s="5">
        <f t="shared" si="658"/>
        <v>300.68297611249307</v>
      </c>
      <c r="T4626" s="5">
        <f t="shared" si="659"/>
        <v>7938.4792951029203</v>
      </c>
      <c r="U4626" s="5">
        <f>IF(O4626&gt;P4626,IF(V4625*($B$6/100)&gt;=O4626-P4626,(O4626-P4626), V4625*($B$6/100)), 0)</f>
        <v>0</v>
      </c>
      <c r="V4626" s="5">
        <f>V4625+(T4626*($B$5/100))-(U4626/($B$6/100))</f>
        <v>3507353.2374990052</v>
      </c>
      <c r="W4626" s="5">
        <f t="shared" si="660"/>
        <v>87683.830937475126</v>
      </c>
    </row>
    <row r="4627" spans="4:23" x14ac:dyDescent="0.25">
      <c r="D4627">
        <f t="shared" si="661"/>
        <v>4625</v>
      </c>
      <c r="E4627" s="3">
        <v>44023</v>
      </c>
      <c r="F4627" s="4">
        <v>0.70833333333333337</v>
      </c>
      <c r="G4627">
        <v>50</v>
      </c>
      <c r="H4627">
        <v>10</v>
      </c>
      <c r="I4627" s="5">
        <f t="shared" si="656"/>
        <v>7</v>
      </c>
      <c r="J4627" s="22">
        <v>4.3798221346807677E-4</v>
      </c>
      <c r="K4627">
        <v>7.8570000000000002E-5</v>
      </c>
      <c r="L4627" s="5" cm="1">
        <f t="array" ref="L4627">_xlfn.IFS(I4627=0, 0, I4627&gt;34, 0, AND(I4627&gt;0, I4627&lt;35), VLOOKUP(I4627, $A$63:$C$96, 3))</f>
        <v>4800</v>
      </c>
      <c r="M4627" s="5">
        <f t="shared" si="655"/>
        <v>2080.4155139733648</v>
      </c>
      <c r="N4627" s="5">
        <v>608.48470809103731</v>
      </c>
      <c r="O4627" s="5">
        <f t="shared" si="662"/>
        <v>2213.3169000000003</v>
      </c>
      <c r="P4627" s="5">
        <f t="shared" si="663"/>
        <v>2213.3169000000003</v>
      </c>
      <c r="Q4627" s="5">
        <f t="shared" si="657"/>
        <v>487.20077413479089</v>
      </c>
      <c r="R4627" s="5">
        <f>IF(O4627&gt;(P4627+U4627),O4627-P4627-U4627, 0)</f>
        <v>0</v>
      </c>
      <c r="S4627" s="5">
        <f t="shared" si="658"/>
        <v>312.5161814005931</v>
      </c>
      <c r="T4627" s="5">
        <f t="shared" si="659"/>
        <v>4354.5824325727717</v>
      </c>
      <c r="U4627" s="5">
        <f>IF(O4627&gt;P4627,IF(V4626*($B$6/100)&gt;=O4627-P4627,(O4627-P4627), V4626*($B$6/100)), 0)</f>
        <v>0</v>
      </c>
      <c r="V4627" s="5">
        <f>V4626+(T4627*($B$5/100))-(U4627/($B$6/100))</f>
        <v>3510401.4452018063</v>
      </c>
      <c r="W4627" s="5">
        <f t="shared" si="660"/>
        <v>87760.036130045162</v>
      </c>
    </row>
    <row r="4628" spans="4:23" x14ac:dyDescent="0.25">
      <c r="D4628">
        <f t="shared" si="661"/>
        <v>4626</v>
      </c>
      <c r="E4628" s="3">
        <v>44023</v>
      </c>
      <c r="F4628" s="4">
        <v>0.75</v>
      </c>
      <c r="G4628">
        <v>60</v>
      </c>
      <c r="H4628">
        <v>10</v>
      </c>
      <c r="I4628" s="5">
        <f t="shared" si="656"/>
        <v>8</v>
      </c>
      <c r="J4628" s="22">
        <v>2.9693709387666224E-4</v>
      </c>
      <c r="K4628">
        <v>1.1336000000000001E-4</v>
      </c>
      <c r="L4628" s="5" cm="1">
        <f t="array" ref="L4628">_xlfn.IFS(I4628=0, 0, I4628&gt;34, 0, AND(I4628&gt;0, I4628&lt;35), VLOOKUP(I4628, $A$63:$C$96, 3))</f>
        <v>7160</v>
      </c>
      <c r="M4628" s="5">
        <f t="shared" si="655"/>
        <v>1410.4511959141457</v>
      </c>
      <c r="N4628" s="5">
        <v>733.79045426456673</v>
      </c>
      <c r="O4628" s="5">
        <f t="shared" si="662"/>
        <v>3193.3512000000005</v>
      </c>
      <c r="P4628" s="5">
        <f t="shared" si="663"/>
        <v>3193.3512000000005</v>
      </c>
      <c r="Q4628" s="5">
        <f t="shared" si="657"/>
        <v>487.20077413479089</v>
      </c>
      <c r="R4628" s="5">
        <f>IF(O4628&gt;(P4628+U4628),O4628-P4628-U4628, 0)</f>
        <v>0</v>
      </c>
      <c r="S4628" s="5">
        <f t="shared" si="658"/>
        <v>376.87289042054198</v>
      </c>
      <c r="T4628" s="5">
        <f t="shared" si="659"/>
        <v>5000.2271054936027</v>
      </c>
      <c r="U4628" s="5">
        <f>IF(O4628&gt;P4628,IF(V4627*($B$6/100)&gt;=O4628-P4628,(O4628-P4628), V4627*($B$6/100)), 0)</f>
        <v>0</v>
      </c>
      <c r="V4628" s="5">
        <f>V4627+(T4628*($B$5/100))-(U4628/($B$6/100))</f>
        <v>3513901.6041756519</v>
      </c>
      <c r="W4628" s="5">
        <f t="shared" si="660"/>
        <v>87847.540104391301</v>
      </c>
    </row>
    <row r="4629" spans="4:23" x14ac:dyDescent="0.25">
      <c r="D4629">
        <f t="shared" si="661"/>
        <v>4627</v>
      </c>
      <c r="E4629" s="3">
        <v>44023</v>
      </c>
      <c r="F4629" s="4">
        <v>0.79166666666666663</v>
      </c>
      <c r="G4629">
        <v>50</v>
      </c>
      <c r="H4629">
        <v>7</v>
      </c>
      <c r="I4629" s="5">
        <f t="shared" si="656"/>
        <v>7</v>
      </c>
      <c r="J4629" s="22">
        <v>1.5836645006755319E-4</v>
      </c>
      <c r="K4629">
        <v>1.3202999999999999E-4</v>
      </c>
      <c r="L4629" s="5" cm="1">
        <f t="array" ref="L4629">_xlfn.IFS(I4629=0, 0, I4629&gt;34, 0, AND(I4629&gt;0, I4629&lt;35), VLOOKUP(I4629, $A$63:$C$96, 3))</f>
        <v>4800</v>
      </c>
      <c r="M4629" s="5">
        <f t="shared" si="655"/>
        <v>752.24063782087774</v>
      </c>
      <c r="N4629" s="5">
        <v>845.03826384312492</v>
      </c>
      <c r="O4629" s="5">
        <f t="shared" si="662"/>
        <v>3719.2851000000001</v>
      </c>
      <c r="P4629" s="5">
        <f t="shared" si="663"/>
        <v>3719.2851000000001</v>
      </c>
      <c r="Q4629" s="5">
        <f t="shared" si="657"/>
        <v>487.20077413479089</v>
      </c>
      <c r="R4629" s="5">
        <f>IF(O4629&gt;(P4629+U4629),O4629-P4629-U4629, 0)</f>
        <v>0</v>
      </c>
      <c r="S4629" s="5">
        <f t="shared" si="658"/>
        <v>434.00947935429343</v>
      </c>
      <c r="T4629" s="5">
        <f t="shared" si="659"/>
        <v>1398.9460584665844</v>
      </c>
      <c r="U4629" s="5">
        <f>IF(O4629&gt;P4629,IF(V4628*($B$6/100)&gt;=O4629-P4629,(O4629-P4629), V4628*($B$6/100)), 0)</f>
        <v>0</v>
      </c>
      <c r="V4629" s="5">
        <f>V4628+(T4629*($B$5/100))-(U4629/($B$6/100))</f>
        <v>3514880.8664165786</v>
      </c>
      <c r="W4629" s="5">
        <f t="shared" si="660"/>
        <v>87872.021660414466</v>
      </c>
    </row>
    <row r="4630" spans="4:23" x14ac:dyDescent="0.25">
      <c r="D4630">
        <f t="shared" si="661"/>
        <v>4628</v>
      </c>
      <c r="E4630" s="3">
        <v>44023</v>
      </c>
      <c r="F4630" s="4">
        <v>0.83333333333333337</v>
      </c>
      <c r="G4630">
        <v>30</v>
      </c>
      <c r="H4630">
        <v>7</v>
      </c>
      <c r="I4630" s="5">
        <f t="shared" si="656"/>
        <v>4</v>
      </c>
      <c r="J4630" s="22">
        <v>6.6810846122248999E-5</v>
      </c>
      <c r="K4630">
        <v>1.3428E-4</v>
      </c>
      <c r="L4630" s="5" cm="1">
        <f t="array" ref="L4630">_xlfn.IFS(I4630=0, 0, I4630&gt;34, 0, AND(I4630&gt;0, I4630&lt;35), VLOOKUP(I4630, $A$63:$C$96, 3))</f>
        <v>740</v>
      </c>
      <c r="M4630" s="5">
        <f t="shared" si="655"/>
        <v>317.35151908068275</v>
      </c>
      <c r="N4630" s="5">
        <v>853.03368578080938</v>
      </c>
      <c r="O4630" s="5">
        <f t="shared" si="662"/>
        <v>3782.6675999999998</v>
      </c>
      <c r="P4630" s="5">
        <f t="shared" si="663"/>
        <v>1057.3515190806827</v>
      </c>
      <c r="Q4630" s="5">
        <f t="shared" si="657"/>
        <v>0</v>
      </c>
      <c r="R4630" s="5">
        <f>IF(O4630&gt;(P4630+U4630),O4630-P4630-U4630, 0)</f>
        <v>0</v>
      </c>
      <c r="S4630" s="5">
        <f t="shared" si="658"/>
        <v>0</v>
      </c>
      <c r="T4630" s="5">
        <f t="shared" si="659"/>
        <v>0</v>
      </c>
      <c r="U4630" s="5">
        <f>IF(O4630&gt;P4630,IF(V4629*($B$6/100)&gt;=O4630-P4630,(O4630-P4630), V4629*($B$6/100)), 0)</f>
        <v>2725.3160809193168</v>
      </c>
      <c r="V4630" s="5">
        <f>V4629+(T4630*($B$5/100))-(U4630/($B$6/100))</f>
        <v>3510987.5577295511</v>
      </c>
      <c r="W4630" s="5">
        <f t="shared" si="660"/>
        <v>87774.688943238783</v>
      </c>
    </row>
    <row r="4631" spans="4:23" x14ac:dyDescent="0.25">
      <c r="D4631">
        <f t="shared" si="661"/>
        <v>4629</v>
      </c>
      <c r="E4631" s="3">
        <v>44023</v>
      </c>
      <c r="F4631" s="4">
        <v>0.875</v>
      </c>
      <c r="G4631">
        <v>20</v>
      </c>
      <c r="H4631">
        <v>3</v>
      </c>
      <c r="I4631" s="5">
        <f t="shared" si="656"/>
        <v>3</v>
      </c>
      <c r="J4631" s="22">
        <v>2.2270282040749667E-5</v>
      </c>
      <c r="K4631">
        <v>1.3537E-4</v>
      </c>
      <c r="L4631" s="5" cm="1">
        <f t="array" ref="L4631">_xlfn.IFS(I4631=0, 0, I4631&gt;34, 0, AND(I4631&gt;0, I4631&lt;35), VLOOKUP(I4631, $A$63:$C$96, 3))</f>
        <v>232</v>
      </c>
      <c r="M4631" s="5">
        <f t="shared" si="655"/>
        <v>105.78383969356092</v>
      </c>
      <c r="N4631" s="5">
        <v>760.79249594146972</v>
      </c>
      <c r="O4631" s="5">
        <f t="shared" si="662"/>
        <v>3813.3728999999998</v>
      </c>
      <c r="P4631" s="5">
        <f t="shared" si="663"/>
        <v>337.78383969356094</v>
      </c>
      <c r="Q4631" s="5">
        <f t="shared" si="657"/>
        <v>0</v>
      </c>
      <c r="R4631" s="5">
        <f>IF(O4631&gt;(P4631+U4631),O4631-P4631-U4631, 0)</f>
        <v>0</v>
      </c>
      <c r="S4631" s="5">
        <f t="shared" si="658"/>
        <v>0</v>
      </c>
      <c r="T4631" s="5">
        <f t="shared" si="659"/>
        <v>0</v>
      </c>
      <c r="U4631" s="5">
        <f>IF(O4631&gt;P4631,IF(V4630*($B$6/100)&gt;=O4631-P4631,(O4631-P4631), V4630*($B$6/100)), 0)</f>
        <v>3475.589060306439</v>
      </c>
      <c r="V4631" s="5">
        <f>V4630+(T4631*($B$5/100))-(U4631/($B$6/100))</f>
        <v>3506022.4305005418</v>
      </c>
      <c r="W4631" s="5">
        <f t="shared" si="660"/>
        <v>87650.560762513545</v>
      </c>
    </row>
    <row r="4632" spans="4:23" x14ac:dyDescent="0.25">
      <c r="D4632">
        <f t="shared" si="661"/>
        <v>4630</v>
      </c>
      <c r="E4632" s="3">
        <v>44023</v>
      </c>
      <c r="F4632" s="4">
        <v>0.91666666666666663</v>
      </c>
      <c r="G4632">
        <v>20</v>
      </c>
      <c r="H4632">
        <v>0</v>
      </c>
      <c r="I4632" s="5">
        <f t="shared" si="656"/>
        <v>3</v>
      </c>
      <c r="J4632" s="22">
        <v>0</v>
      </c>
      <c r="K4632">
        <v>1.3602999999999998E-4</v>
      </c>
      <c r="L4632" s="5" cm="1">
        <f t="array" ref="L4632">_xlfn.IFS(I4632=0, 0, I4632&gt;34, 0, AND(I4632&gt;0, I4632&lt;35), VLOOKUP(I4632, $A$63:$C$96, 3))</f>
        <v>232</v>
      </c>
      <c r="M4632" s="5">
        <f t="shared" si="655"/>
        <v>0</v>
      </c>
      <c r="N4632" s="5">
        <v>684.5938128904844</v>
      </c>
      <c r="O4632" s="5">
        <f t="shared" si="662"/>
        <v>3831.9650999999999</v>
      </c>
      <c r="P4632" s="5">
        <f t="shared" si="663"/>
        <v>232</v>
      </c>
      <c r="Q4632" s="5">
        <f t="shared" si="657"/>
        <v>0</v>
      </c>
      <c r="R4632" s="5">
        <f>IF(O4632&gt;(P4632+U4632),O4632-P4632-U4632, 0)</f>
        <v>0</v>
      </c>
      <c r="S4632" s="5">
        <f t="shared" si="658"/>
        <v>0</v>
      </c>
      <c r="T4632" s="5">
        <f t="shared" si="659"/>
        <v>0</v>
      </c>
      <c r="U4632" s="5">
        <f>IF(O4632&gt;P4632,IF(V4631*($B$6/100)&gt;=O4632-P4632,(O4632-P4632), V4631*($B$6/100)), 0)</f>
        <v>3599.9650999999999</v>
      </c>
      <c r="V4632" s="5">
        <f>V4631+(T4632*($B$5/100))-(U4632/($B$6/100))</f>
        <v>3500879.6232148274</v>
      </c>
      <c r="W4632" s="5">
        <f t="shared" si="660"/>
        <v>87521.990580370679</v>
      </c>
    </row>
    <row r="4633" spans="4:23" x14ac:dyDescent="0.25">
      <c r="D4633">
        <f t="shared" si="661"/>
        <v>4631</v>
      </c>
      <c r="E4633" s="3">
        <v>44023</v>
      </c>
      <c r="F4633" s="4">
        <v>0.95833333333333337</v>
      </c>
      <c r="G4633">
        <v>10</v>
      </c>
      <c r="H4633">
        <v>0</v>
      </c>
      <c r="I4633" s="5">
        <f t="shared" si="656"/>
        <v>1</v>
      </c>
      <c r="J4633" s="22">
        <v>0</v>
      </c>
      <c r="K4633">
        <v>1.4107E-4</v>
      </c>
      <c r="L4633" s="5" cm="1">
        <f t="array" ref="L4633">_xlfn.IFS(I4633=0, 0, I4633&gt;34, 0, AND(I4633&gt;0, I4633&lt;35), VLOOKUP(I4633, $A$63:$C$96, 3))</f>
        <v>0</v>
      </c>
      <c r="M4633" s="5">
        <f t="shared" si="655"/>
        <v>0</v>
      </c>
      <c r="N4633" s="5">
        <v>654.52380454785919</v>
      </c>
      <c r="O4633" s="5">
        <f t="shared" si="662"/>
        <v>3973.9419000000003</v>
      </c>
      <c r="P4633" s="5">
        <f t="shared" si="663"/>
        <v>0</v>
      </c>
      <c r="Q4633" s="5">
        <f t="shared" si="657"/>
        <v>0</v>
      </c>
      <c r="R4633" s="5">
        <f>IF(O4633&gt;(P4633+U4633),O4633-P4633-U4633, 0)</f>
        <v>0</v>
      </c>
      <c r="S4633" s="5">
        <f t="shared" si="658"/>
        <v>0</v>
      </c>
      <c r="T4633" s="5">
        <f t="shared" si="659"/>
        <v>0</v>
      </c>
      <c r="U4633" s="5">
        <f>IF(O4633&gt;P4633,IF(V4632*($B$6/100)&gt;=O4633-P4633,(O4633-P4633), V4632*($B$6/100)), 0)</f>
        <v>3973.9419000000003</v>
      </c>
      <c r="V4633" s="5">
        <f>V4632+(T4633*($B$5/100))-(U4633/($B$6/100))</f>
        <v>3495202.5633576843</v>
      </c>
      <c r="W4633" s="5">
        <f t="shared" si="660"/>
        <v>87380.06408394211</v>
      </c>
    </row>
    <row r="4634" spans="4:23" x14ac:dyDescent="0.25">
      <c r="D4634">
        <f t="shared" si="661"/>
        <v>4632</v>
      </c>
      <c r="E4634" s="3">
        <v>44024</v>
      </c>
      <c r="F4634" s="4">
        <v>0</v>
      </c>
      <c r="G4634">
        <v>10</v>
      </c>
      <c r="H4634">
        <v>0</v>
      </c>
      <c r="I4634" s="5">
        <f t="shared" si="656"/>
        <v>1</v>
      </c>
      <c r="J4634" s="22">
        <v>0</v>
      </c>
      <c r="K4634">
        <v>1.2884999999999999E-4</v>
      </c>
      <c r="L4634" s="5" cm="1">
        <f t="array" ref="L4634">_xlfn.IFS(I4634=0, 0, I4634&gt;34, 0, AND(I4634&gt;0, I4634&lt;35), VLOOKUP(I4634, $A$63:$C$96, 3))</f>
        <v>0</v>
      </c>
      <c r="M4634" s="5">
        <f t="shared" si="655"/>
        <v>0</v>
      </c>
      <c r="N4634" s="5">
        <v>575.32332064894513</v>
      </c>
      <c r="O4634" s="5">
        <f t="shared" si="662"/>
        <v>3629.7044999999994</v>
      </c>
      <c r="P4634" s="5">
        <f t="shared" si="663"/>
        <v>0</v>
      </c>
      <c r="Q4634" s="5">
        <f t="shared" si="657"/>
        <v>0</v>
      </c>
      <c r="R4634" s="5">
        <f>IF(O4634&gt;(P4634+U4634),O4634-P4634-U4634, 0)</f>
        <v>0</v>
      </c>
      <c r="S4634" s="5">
        <f t="shared" si="658"/>
        <v>0</v>
      </c>
      <c r="T4634" s="5">
        <f t="shared" si="659"/>
        <v>0</v>
      </c>
      <c r="U4634" s="5">
        <f>IF(O4634&gt;P4634,IF(V4633*($B$6/100)&gt;=O4634-P4634,(O4634-P4634), V4633*($B$6/100)), 0)</f>
        <v>3629.7044999999994</v>
      </c>
      <c r="V4634" s="5">
        <f>V4633+(T4634*($B$5/100))-(U4634/($B$6/100))</f>
        <v>3490017.271214827</v>
      </c>
      <c r="W4634" s="5">
        <f t="shared" si="660"/>
        <v>87250.43178037068</v>
      </c>
    </row>
    <row r="4635" spans="4:23" x14ac:dyDescent="0.25">
      <c r="D4635">
        <f t="shared" si="661"/>
        <v>4633</v>
      </c>
      <c r="E4635" s="3">
        <v>44024</v>
      </c>
      <c r="F4635" s="4">
        <v>4.1666666666666664E-2</v>
      </c>
      <c r="G4635">
        <v>0</v>
      </c>
      <c r="H4635">
        <v>0</v>
      </c>
      <c r="I4635" s="5">
        <f t="shared" si="656"/>
        <v>0</v>
      </c>
      <c r="J4635" s="22">
        <v>0</v>
      </c>
      <c r="K4635">
        <v>1.0738000000000001E-4</v>
      </c>
      <c r="L4635" s="5" cm="1">
        <f t="array" ref="L4635">_xlfn.IFS(I4635=0, 0, I4635&gt;34, 0, AND(I4635&gt;0, I4635&lt;35), VLOOKUP(I4635, $A$63:$C$96, 3))</f>
        <v>0</v>
      </c>
      <c r="M4635" s="5">
        <f t="shared" si="655"/>
        <v>0</v>
      </c>
      <c r="N4635" s="5">
        <v>504.15963619115331</v>
      </c>
      <c r="O4635" s="5">
        <f t="shared" si="662"/>
        <v>3024.8946000000001</v>
      </c>
      <c r="P4635" s="5">
        <f t="shared" si="663"/>
        <v>0</v>
      </c>
      <c r="Q4635" s="5">
        <f t="shared" si="657"/>
        <v>0</v>
      </c>
      <c r="R4635" s="5">
        <f>IF(O4635&gt;(P4635+U4635),O4635-P4635-U4635, 0)</f>
        <v>0</v>
      </c>
      <c r="S4635" s="5">
        <f t="shared" si="658"/>
        <v>0</v>
      </c>
      <c r="T4635" s="5">
        <f t="shared" si="659"/>
        <v>0</v>
      </c>
      <c r="U4635" s="5">
        <f>IF(O4635&gt;P4635,IF(V4634*($B$6/100)&gt;=O4635-P4635,(O4635-P4635), V4634*($B$6/100)), 0)</f>
        <v>3024.8946000000001</v>
      </c>
      <c r="V4635" s="5">
        <f>V4634+(T4635*($B$5/100))-(U4635/($B$6/100))</f>
        <v>3485695.993214827</v>
      </c>
      <c r="W4635" s="5">
        <f t="shared" si="660"/>
        <v>87142.399830370676</v>
      </c>
    </row>
    <row r="4636" spans="4:23" x14ac:dyDescent="0.25">
      <c r="D4636">
        <f t="shared" si="661"/>
        <v>4634</v>
      </c>
      <c r="E4636" s="3">
        <v>44024</v>
      </c>
      <c r="F4636" s="4">
        <v>8.3333333333333329E-2</v>
      </c>
      <c r="G4636">
        <v>10</v>
      </c>
      <c r="H4636">
        <v>0</v>
      </c>
      <c r="I4636" s="5">
        <f t="shared" si="656"/>
        <v>1</v>
      </c>
      <c r="J4636" s="22">
        <v>0</v>
      </c>
      <c r="K4636">
        <v>9.0229999999999995E-5</v>
      </c>
      <c r="L4636" s="5" cm="1">
        <f t="array" ref="L4636">_xlfn.IFS(I4636=0, 0, I4636&gt;34, 0, AND(I4636&gt;0, I4636&lt;35), VLOOKUP(I4636, $A$63:$C$96, 3))</f>
        <v>0</v>
      </c>
      <c r="M4636" s="5">
        <f t="shared" si="655"/>
        <v>0</v>
      </c>
      <c r="N4636" s="5">
        <v>475.09277678620765</v>
      </c>
      <c r="O4636" s="5">
        <f t="shared" si="662"/>
        <v>2541.7790999999997</v>
      </c>
      <c r="P4636" s="5">
        <f t="shared" si="663"/>
        <v>0</v>
      </c>
      <c r="Q4636" s="5">
        <f t="shared" si="657"/>
        <v>0</v>
      </c>
      <c r="R4636" s="5">
        <f>IF(O4636&gt;(P4636+U4636),O4636-P4636-U4636, 0)</f>
        <v>0</v>
      </c>
      <c r="S4636" s="5">
        <f t="shared" si="658"/>
        <v>0</v>
      </c>
      <c r="T4636" s="5">
        <f t="shared" si="659"/>
        <v>0</v>
      </c>
      <c r="U4636" s="5">
        <f>IF(O4636&gt;P4636,IF(V4635*($B$6/100)&gt;=O4636-P4636,(O4636-P4636), V4635*($B$6/100)), 0)</f>
        <v>2541.7790999999997</v>
      </c>
      <c r="V4636" s="5">
        <f>V4635+(T4636*($B$5/100))-(U4636/($B$6/100))</f>
        <v>3482064.8802148271</v>
      </c>
      <c r="W4636" s="5">
        <f t="shared" si="660"/>
        <v>87051.622005370678</v>
      </c>
    </row>
    <row r="4637" spans="4:23" x14ac:dyDescent="0.25">
      <c r="D4637">
        <f t="shared" si="661"/>
        <v>4635</v>
      </c>
      <c r="E4637" s="3">
        <v>44024</v>
      </c>
      <c r="F4637" s="4">
        <v>0.125</v>
      </c>
      <c r="G4637">
        <v>10</v>
      </c>
      <c r="H4637">
        <v>0</v>
      </c>
      <c r="I4637" s="5">
        <f t="shared" si="656"/>
        <v>1</v>
      </c>
      <c r="J4637" s="22">
        <v>0</v>
      </c>
      <c r="K4637">
        <v>8.0359999999999996E-5</v>
      </c>
      <c r="L4637" s="5" cm="1">
        <f t="array" ref="L4637">_xlfn.IFS(I4637=0, 0, I4637&gt;34, 0, AND(I4637&gt;0, I4637&lt;35), VLOOKUP(I4637, $A$63:$C$96, 3))</f>
        <v>0</v>
      </c>
      <c r="M4637" s="5">
        <f t="shared" si="655"/>
        <v>0</v>
      </c>
      <c r="N4637" s="5">
        <v>463.0521282639661</v>
      </c>
      <c r="O4637" s="5">
        <f t="shared" si="662"/>
        <v>2263.7411999999995</v>
      </c>
      <c r="P4637" s="5">
        <f t="shared" si="663"/>
        <v>0</v>
      </c>
      <c r="Q4637" s="5">
        <f t="shared" si="657"/>
        <v>0</v>
      </c>
      <c r="R4637" s="5">
        <f>IF(O4637&gt;(P4637+U4637),O4637-P4637-U4637, 0)</f>
        <v>0</v>
      </c>
      <c r="S4637" s="5">
        <f t="shared" si="658"/>
        <v>0</v>
      </c>
      <c r="T4637" s="5">
        <f t="shared" si="659"/>
        <v>0</v>
      </c>
      <c r="U4637" s="5">
        <f>IF(O4637&gt;P4637,IF(V4636*($B$6/100)&gt;=O4637-P4637,(O4637-P4637), V4636*($B$6/100)), 0)</f>
        <v>2263.7411999999995</v>
      </c>
      <c r="V4637" s="5">
        <f>V4636+(T4637*($B$5/100))-(U4637/($B$6/100))</f>
        <v>3478830.9642148269</v>
      </c>
      <c r="W4637" s="5">
        <f t="shared" si="660"/>
        <v>86970.77410537067</v>
      </c>
    </row>
    <row r="4638" spans="4:23" x14ac:dyDescent="0.25">
      <c r="D4638">
        <f t="shared" si="661"/>
        <v>4636</v>
      </c>
      <c r="E4638" s="3">
        <v>44024</v>
      </c>
      <c r="F4638" s="4">
        <v>0.16666666666666666</v>
      </c>
      <c r="G4638">
        <v>10</v>
      </c>
      <c r="H4638">
        <v>0</v>
      </c>
      <c r="I4638" s="5">
        <f t="shared" si="656"/>
        <v>1</v>
      </c>
      <c r="J4638" s="22">
        <v>0</v>
      </c>
      <c r="K4638">
        <v>7.3570000000000002E-5</v>
      </c>
      <c r="L4638" s="5" cm="1">
        <f t="array" ref="L4638">_xlfn.IFS(I4638=0, 0, I4638&gt;34, 0, AND(I4638&gt;0, I4638&lt;35), VLOOKUP(I4638, $A$63:$C$96, 3))</f>
        <v>0</v>
      </c>
      <c r="M4638" s="5">
        <f t="shared" si="655"/>
        <v>0</v>
      </c>
      <c r="N4638" s="5">
        <v>475.07945601555701</v>
      </c>
      <c r="O4638" s="5">
        <f t="shared" si="662"/>
        <v>2072.4669000000004</v>
      </c>
      <c r="P4638" s="5">
        <f t="shared" si="663"/>
        <v>0</v>
      </c>
      <c r="Q4638" s="5">
        <f t="shared" si="657"/>
        <v>0</v>
      </c>
      <c r="R4638" s="5">
        <f>IF(O4638&gt;(P4638+U4638),O4638-P4638-U4638, 0)</f>
        <v>0</v>
      </c>
      <c r="S4638" s="5">
        <f t="shared" si="658"/>
        <v>0</v>
      </c>
      <c r="T4638" s="5">
        <f t="shared" si="659"/>
        <v>0</v>
      </c>
      <c r="U4638" s="5">
        <f>IF(O4638&gt;P4638,IF(V4637*($B$6/100)&gt;=O4638-P4638,(O4638-P4638), V4637*($B$6/100)), 0)</f>
        <v>2072.4669000000004</v>
      </c>
      <c r="V4638" s="5">
        <f>V4637+(T4638*($B$5/100))-(U4638/($B$6/100))</f>
        <v>3475870.297214827</v>
      </c>
      <c r="W4638" s="5">
        <f t="shared" si="660"/>
        <v>86896.757430370679</v>
      </c>
    </row>
    <row r="4639" spans="4:23" x14ac:dyDescent="0.25">
      <c r="D4639">
        <f t="shared" si="661"/>
        <v>4637</v>
      </c>
      <c r="E4639" s="3">
        <v>44024</v>
      </c>
      <c r="F4639" s="4">
        <v>0.20833333333333334</v>
      </c>
      <c r="G4639">
        <v>0</v>
      </c>
      <c r="H4639">
        <v>0</v>
      </c>
      <c r="I4639" s="5">
        <f t="shared" si="656"/>
        <v>0</v>
      </c>
      <c r="J4639" s="22">
        <v>4.9489515646110373E-6</v>
      </c>
      <c r="K4639">
        <v>6.9860000000000012E-5</v>
      </c>
      <c r="L4639" s="5" cm="1">
        <f t="array" ref="L4639">_xlfn.IFS(I4639=0, 0, I4639&gt;34, 0, AND(I4639&gt;0, I4639&lt;35), VLOOKUP(I4639, $A$63:$C$96, 3))</f>
        <v>0</v>
      </c>
      <c r="M4639" s="5">
        <f t="shared" si="655"/>
        <v>23.507519931902429</v>
      </c>
      <c r="N4639" s="5">
        <v>496.11336563717174</v>
      </c>
      <c r="O4639" s="5">
        <f t="shared" si="662"/>
        <v>1967.9562000000003</v>
      </c>
      <c r="P4639" s="5">
        <f t="shared" si="663"/>
        <v>23.507519931902429</v>
      </c>
      <c r="Q4639" s="5">
        <f t="shared" si="657"/>
        <v>0</v>
      </c>
      <c r="R4639" s="5">
        <f>IF(O4639&gt;(P4639+U4639),O4639-P4639-U4639, 0)</f>
        <v>0</v>
      </c>
      <c r="S4639" s="5">
        <f t="shared" si="658"/>
        <v>0</v>
      </c>
      <c r="T4639" s="5">
        <f t="shared" si="659"/>
        <v>0</v>
      </c>
      <c r="U4639" s="5">
        <f>IF(O4639&gt;P4639,IF(V4638*($B$6/100)&gt;=O4639-P4639,(O4639-P4639), V4638*($B$6/100)), 0)</f>
        <v>1944.4486800680979</v>
      </c>
      <c r="V4639" s="5">
        <f>V4638+(T4639*($B$5/100))-(U4639/($B$6/100))</f>
        <v>3473092.5133861583</v>
      </c>
      <c r="W4639" s="5">
        <f t="shared" si="660"/>
        <v>86827.31283465396</v>
      </c>
    </row>
    <row r="4640" spans="4:23" x14ac:dyDescent="0.25">
      <c r="D4640">
        <f t="shared" si="661"/>
        <v>4638</v>
      </c>
      <c r="E4640" s="3">
        <v>44024</v>
      </c>
      <c r="F4640" s="4">
        <v>0.25</v>
      </c>
      <c r="G4640">
        <v>10</v>
      </c>
      <c r="H4640">
        <v>7</v>
      </c>
      <c r="I4640" s="5">
        <f t="shared" si="656"/>
        <v>1</v>
      </c>
      <c r="J4640" s="22">
        <v>6.4336370339943488E-5</v>
      </c>
      <c r="K4640">
        <v>6.8509999999999993E-5</v>
      </c>
      <c r="L4640" s="5" cm="1">
        <f t="array" ref="L4640">_xlfn.IFS(I4640=0, 0, I4640&gt;34, 0, AND(I4640&gt;0, I4640&lt;35), VLOOKUP(I4640, $A$63:$C$96, 3))</f>
        <v>0</v>
      </c>
      <c r="M4640" s="5">
        <f t="shared" si="655"/>
        <v>305.59775911473156</v>
      </c>
      <c r="N4640" s="5">
        <v>562.26181364001604</v>
      </c>
      <c r="O4640" s="5">
        <f t="shared" si="662"/>
        <v>1929.9266999999998</v>
      </c>
      <c r="P4640" s="5">
        <f t="shared" si="663"/>
        <v>305.59775911473156</v>
      </c>
      <c r="Q4640" s="5">
        <f t="shared" si="657"/>
        <v>0</v>
      </c>
      <c r="R4640" s="5">
        <f>IF(O4640&gt;(P4640+U4640),O4640-P4640-U4640, 0)</f>
        <v>0</v>
      </c>
      <c r="S4640" s="5">
        <f t="shared" si="658"/>
        <v>0</v>
      </c>
      <c r="T4640" s="5">
        <f t="shared" si="659"/>
        <v>0</v>
      </c>
      <c r="U4640" s="5">
        <f>IF(O4640&gt;P4640,IF(V4639*($B$6/100)&gt;=O4640-P4640,(O4640-P4640), V4639*($B$6/100)), 0)</f>
        <v>1624.3289408852681</v>
      </c>
      <c r="V4640" s="5">
        <f>V4639+(T4640*($B$5/100))-(U4640/($B$6/100))</f>
        <v>3470772.0434706081</v>
      </c>
      <c r="W4640" s="5">
        <f t="shared" si="660"/>
        <v>86769.301086765205</v>
      </c>
    </row>
    <row r="4641" spans="4:23" x14ac:dyDescent="0.25">
      <c r="D4641">
        <f t="shared" si="661"/>
        <v>4639</v>
      </c>
      <c r="E4641" s="3">
        <v>44024</v>
      </c>
      <c r="F4641" s="4">
        <v>0.29166666666666669</v>
      </c>
      <c r="G4641">
        <v>0</v>
      </c>
      <c r="H4641">
        <v>10</v>
      </c>
      <c r="I4641" s="5">
        <f t="shared" si="656"/>
        <v>0</v>
      </c>
      <c r="J4641" s="22">
        <v>1.9053463523752492E-4</v>
      </c>
      <c r="K4641">
        <v>6.7200000000000007E-5</v>
      </c>
      <c r="L4641" s="5" cm="1">
        <f t="array" ref="L4641">_xlfn.IFS(I4641=0, 0, I4641&gt;34, 0, AND(I4641&gt;0, I4641&lt;35), VLOOKUP(I4641, $A$63:$C$96, 3))</f>
        <v>0</v>
      </c>
      <c r="M4641" s="5">
        <f t="shared" si="655"/>
        <v>905.03951737824343</v>
      </c>
      <c r="N4641" s="5">
        <v>622.39676764620174</v>
      </c>
      <c r="O4641" s="5">
        <f t="shared" si="662"/>
        <v>1893.0240000000003</v>
      </c>
      <c r="P4641" s="5">
        <f t="shared" si="663"/>
        <v>905.03951737824343</v>
      </c>
      <c r="Q4641" s="5">
        <f t="shared" si="657"/>
        <v>0</v>
      </c>
      <c r="R4641" s="5">
        <f>IF(O4641&gt;(P4641+U4641),O4641-P4641-U4641, 0)</f>
        <v>0</v>
      </c>
      <c r="S4641" s="5">
        <f t="shared" si="658"/>
        <v>0</v>
      </c>
      <c r="T4641" s="5">
        <f t="shared" si="659"/>
        <v>0</v>
      </c>
      <c r="U4641" s="5">
        <f>IF(O4641&gt;P4641,IF(V4640*($B$6/100)&gt;=O4641-P4641,(O4641-P4641), V4640*($B$6/100)), 0)</f>
        <v>987.98448262175691</v>
      </c>
      <c r="V4641" s="5">
        <f>V4640+(T4641*($B$5/100))-(U4641/($B$6/100))</f>
        <v>3469360.6370668625</v>
      </c>
      <c r="W4641" s="5">
        <f t="shared" si="660"/>
        <v>86734.015926671564</v>
      </c>
    </row>
    <row r="4642" spans="4:23" x14ac:dyDescent="0.25">
      <c r="D4642">
        <f t="shared" si="661"/>
        <v>4640</v>
      </c>
      <c r="E4642" s="3">
        <v>44024</v>
      </c>
      <c r="F4642" s="4">
        <v>0.33333333333333331</v>
      </c>
      <c r="G4642">
        <v>20</v>
      </c>
      <c r="H4642">
        <v>10</v>
      </c>
      <c r="I4642" s="5">
        <f t="shared" si="656"/>
        <v>3</v>
      </c>
      <c r="J4642" s="22">
        <v>3.2168185169971741E-4</v>
      </c>
      <c r="K4642">
        <v>6.9579999999999995E-5</v>
      </c>
      <c r="L4642" s="5" cm="1">
        <f t="array" ref="L4642">_xlfn.IFS(I4642=0, 0, I4642&gt;34, 0, AND(I4642&gt;0, I4642&lt;35), VLOOKUP(I4642, $A$63:$C$96, 3))</f>
        <v>232</v>
      </c>
      <c r="M4642" s="5">
        <f t="shared" si="655"/>
        <v>1527.9887955736579</v>
      </c>
      <c r="N4642" s="5">
        <v>738.63696282988531</v>
      </c>
      <c r="O4642" s="5">
        <f t="shared" si="662"/>
        <v>1960.0685999999998</v>
      </c>
      <c r="P4642" s="5">
        <f t="shared" si="663"/>
        <v>1759.9887955736579</v>
      </c>
      <c r="Q4642" s="5">
        <f t="shared" si="657"/>
        <v>0</v>
      </c>
      <c r="R4642" s="5">
        <f>IF(O4642&gt;(P4642+U4642),O4642-P4642-U4642, 0)</f>
        <v>0</v>
      </c>
      <c r="S4642" s="5">
        <f t="shared" si="658"/>
        <v>0</v>
      </c>
      <c r="T4642" s="5">
        <f t="shared" si="659"/>
        <v>0</v>
      </c>
      <c r="U4642" s="5">
        <f>IF(O4642&gt;P4642,IF(V4641*($B$6/100)&gt;=O4642-P4642,(O4642-P4642), V4641*($B$6/100)), 0)</f>
        <v>200.07980442634198</v>
      </c>
      <c r="V4642" s="5">
        <f>V4641+(T4642*($B$5/100))-(U4642/($B$6/100))</f>
        <v>3469074.8087748247</v>
      </c>
      <c r="W4642" s="5">
        <f t="shared" si="660"/>
        <v>86726.870219370612</v>
      </c>
    </row>
    <row r="4643" spans="4:23" x14ac:dyDescent="0.25">
      <c r="D4643">
        <f t="shared" si="661"/>
        <v>4641</v>
      </c>
      <c r="E4643" s="3">
        <v>44024</v>
      </c>
      <c r="F4643" s="4">
        <v>0.375</v>
      </c>
      <c r="G4643">
        <v>20</v>
      </c>
      <c r="H4643">
        <v>7</v>
      </c>
      <c r="I4643" s="5">
        <f t="shared" si="656"/>
        <v>3</v>
      </c>
      <c r="J4643" s="22">
        <v>3.0436052122357878E-4</v>
      </c>
      <c r="K4643">
        <v>8.1290000000000003E-5</v>
      </c>
      <c r="L4643" s="5" cm="1">
        <f t="array" ref="L4643">_xlfn.IFS(I4643=0, 0, I4643&gt;34, 0, AND(I4643&gt;0, I4643&lt;35), VLOOKUP(I4643, $A$63:$C$96, 3))</f>
        <v>232</v>
      </c>
      <c r="M4643" s="5">
        <f t="shared" si="655"/>
        <v>1445.7124758119992</v>
      </c>
      <c r="N4643" s="5">
        <v>891.97679311082936</v>
      </c>
      <c r="O4643" s="5">
        <f t="shared" si="662"/>
        <v>2289.9393</v>
      </c>
      <c r="P4643" s="5">
        <f t="shared" si="663"/>
        <v>1677.7124758119992</v>
      </c>
      <c r="Q4643" s="5">
        <f t="shared" si="657"/>
        <v>0</v>
      </c>
      <c r="R4643" s="5">
        <f>IF(O4643&gt;(P4643+U4643),O4643-P4643-U4643, 0)</f>
        <v>0</v>
      </c>
      <c r="S4643" s="5">
        <f t="shared" si="658"/>
        <v>0</v>
      </c>
      <c r="T4643" s="5">
        <f t="shared" si="659"/>
        <v>0</v>
      </c>
      <c r="U4643" s="5">
        <f>IF(O4643&gt;P4643,IF(V4642*($B$6/100)&gt;=O4643-P4643,(O4643-P4643), V4642*($B$6/100)), 0)</f>
        <v>612.22682418800082</v>
      </c>
      <c r="V4643" s="5">
        <f>V4642+(T4643*($B$5/100))-(U4643/($B$6/100))</f>
        <v>3468200.1990259849</v>
      </c>
      <c r="W4643" s="5">
        <f t="shared" si="660"/>
        <v>86705.004975649616</v>
      </c>
    </row>
    <row r="4644" spans="4:23" x14ac:dyDescent="0.25">
      <c r="D4644">
        <f t="shared" si="661"/>
        <v>4642</v>
      </c>
      <c r="E4644" s="3">
        <v>44024</v>
      </c>
      <c r="F4644" s="4">
        <v>0.41666666666666669</v>
      </c>
      <c r="G4644">
        <v>20</v>
      </c>
      <c r="H4644">
        <v>5</v>
      </c>
      <c r="I4644" s="5">
        <f t="shared" si="656"/>
        <v>3</v>
      </c>
      <c r="J4644" s="22">
        <v>4.3303326190346575E-4</v>
      </c>
      <c r="K4644">
        <v>9.1799999999999995E-5</v>
      </c>
      <c r="L4644" s="5" cm="1">
        <f t="array" ref="L4644">_xlfn.IFS(I4644=0, 0, I4644&gt;34, 0, AND(I4644&gt;0, I4644&lt;35), VLOOKUP(I4644, $A$63:$C$96, 3))</f>
        <v>232</v>
      </c>
      <c r="M4644" s="5">
        <f t="shared" si="655"/>
        <v>2056.9079940414622</v>
      </c>
      <c r="N4644" s="5">
        <v>950.10561771683274</v>
      </c>
      <c r="O4644" s="5">
        <f t="shared" si="662"/>
        <v>2586.0059999999999</v>
      </c>
      <c r="P4644" s="5">
        <f t="shared" si="663"/>
        <v>2288.9079940414622</v>
      </c>
      <c r="Q4644" s="5">
        <f t="shared" si="657"/>
        <v>0</v>
      </c>
      <c r="R4644" s="5">
        <f>IF(O4644&gt;(P4644+U4644),O4644-P4644-U4644, 0)</f>
        <v>0</v>
      </c>
      <c r="S4644" s="5">
        <f t="shared" si="658"/>
        <v>0</v>
      </c>
      <c r="T4644" s="5">
        <f t="shared" si="659"/>
        <v>0</v>
      </c>
      <c r="U4644" s="5">
        <f>IF(O4644&gt;P4644,IF(V4643*($B$6/100)&gt;=O4644-P4644,(O4644-P4644), V4643*($B$6/100)), 0)</f>
        <v>297.09800595853767</v>
      </c>
      <c r="V4644" s="5">
        <f>V4643+(T4644*($B$5/100))-(U4644/($B$6/100))</f>
        <v>3467775.773303187</v>
      </c>
      <c r="W4644" s="5">
        <f t="shared" si="660"/>
        <v>86694.394332579672</v>
      </c>
    </row>
    <row r="4645" spans="4:23" x14ac:dyDescent="0.25">
      <c r="D4645">
        <f t="shared" si="661"/>
        <v>4643</v>
      </c>
      <c r="E4645" s="3">
        <v>44024</v>
      </c>
      <c r="F4645" s="4">
        <v>0.45833333333333331</v>
      </c>
      <c r="G4645">
        <v>10</v>
      </c>
      <c r="H4645">
        <v>4</v>
      </c>
      <c r="I4645" s="5">
        <f t="shared" si="656"/>
        <v>1</v>
      </c>
      <c r="J4645" s="22">
        <v>3.8354374625735536E-4</v>
      </c>
      <c r="K4645">
        <v>9.09E-5</v>
      </c>
      <c r="L4645" s="5" cm="1">
        <f t="array" ref="L4645">_xlfn.IFS(I4645=0, 0, I4645&gt;34, 0, AND(I4645&gt;0, I4645&lt;35), VLOOKUP(I4645, $A$63:$C$96, 3))</f>
        <v>0</v>
      </c>
      <c r="M4645" s="5">
        <f t="shared" si="655"/>
        <v>1821.8327947224379</v>
      </c>
      <c r="N4645" s="5">
        <v>889.9473916728831</v>
      </c>
      <c r="O4645" s="5">
        <f t="shared" si="662"/>
        <v>2560.6529999999998</v>
      </c>
      <c r="P4645" s="5">
        <f t="shared" si="663"/>
        <v>1821.8327947224379</v>
      </c>
      <c r="Q4645" s="5">
        <f t="shared" si="657"/>
        <v>0</v>
      </c>
      <c r="R4645" s="5">
        <f>IF(O4645&gt;(P4645+U4645),O4645-P4645-U4645, 0)</f>
        <v>0</v>
      </c>
      <c r="S4645" s="5">
        <f t="shared" si="658"/>
        <v>0</v>
      </c>
      <c r="T4645" s="5">
        <f t="shared" si="659"/>
        <v>0</v>
      </c>
      <c r="U4645" s="5">
        <f>IF(O4645&gt;P4645,IF(V4644*($B$6/100)&gt;=O4645-P4645,(O4645-P4645), V4644*($B$6/100)), 0)</f>
        <v>738.82020527756185</v>
      </c>
      <c r="V4645" s="5">
        <f>V4644+(T4645*($B$5/100))-(U4645/($B$6/100))</f>
        <v>3466720.3158670762</v>
      </c>
      <c r="W4645" s="5">
        <f t="shared" si="660"/>
        <v>86668.007896676907</v>
      </c>
    </row>
    <row r="4646" spans="4:23" x14ac:dyDescent="0.25">
      <c r="D4646">
        <f t="shared" si="661"/>
        <v>4644</v>
      </c>
      <c r="E4646" s="3">
        <v>44024</v>
      </c>
      <c r="F4646" s="4">
        <v>0.5</v>
      </c>
      <c r="G4646">
        <v>10</v>
      </c>
      <c r="H4646">
        <v>5</v>
      </c>
      <c r="I4646" s="5">
        <f t="shared" si="656"/>
        <v>1</v>
      </c>
      <c r="J4646" s="22">
        <v>5.0231858380802023E-4</v>
      </c>
      <c r="K4646">
        <v>8.3969999999999997E-5</v>
      </c>
      <c r="L4646" s="5" cm="1">
        <f t="array" ref="L4646">_xlfn.IFS(I4646=0, 0, I4646&gt;34, 0, AND(I4646&gt;0, I4646&lt;35), VLOOKUP(I4646, $A$63:$C$96, 3))</f>
        <v>0</v>
      </c>
      <c r="M4646" s="5">
        <f t="shared" si="655"/>
        <v>2386.0132730880964</v>
      </c>
      <c r="N4646" s="5">
        <v>808.76975891212692</v>
      </c>
      <c r="O4646" s="5">
        <f t="shared" si="662"/>
        <v>2365.4348999999997</v>
      </c>
      <c r="P4646" s="5">
        <f t="shared" si="663"/>
        <v>2365.4348999999997</v>
      </c>
      <c r="Q4646" s="5">
        <f t="shared" si="657"/>
        <v>20.578373088096669</v>
      </c>
      <c r="R4646" s="5">
        <f>IF(O4646&gt;(P4646+U4646),O4646-P4646-U4646, 0)</f>
        <v>0</v>
      </c>
      <c r="S4646" s="5">
        <f t="shared" si="658"/>
        <v>0</v>
      </c>
      <c r="T4646" s="5">
        <f t="shared" si="659"/>
        <v>20.578373088096669</v>
      </c>
      <c r="U4646" s="5">
        <f>IF(O4646&gt;P4646,IF(V4645*($B$6/100)&gt;=O4646-P4646,(O4646-P4646), V4645*($B$6/100)), 0)</f>
        <v>0</v>
      </c>
      <c r="V4646" s="5">
        <f>V4645+(T4646*($B$5/100))-(U4646/($B$6/100))</f>
        <v>3466734.7207282376</v>
      </c>
      <c r="W4646" s="5">
        <f t="shared" si="660"/>
        <v>86668.368018205947</v>
      </c>
    </row>
    <row r="4647" spans="4:23" x14ac:dyDescent="0.25">
      <c r="D4647">
        <f t="shared" si="661"/>
        <v>4645</v>
      </c>
      <c r="E4647" s="3">
        <v>44024</v>
      </c>
      <c r="F4647" s="4">
        <v>0.54166666666666663</v>
      </c>
      <c r="G4647">
        <v>30</v>
      </c>
      <c r="H4647">
        <v>5</v>
      </c>
      <c r="I4647" s="5">
        <f t="shared" si="656"/>
        <v>4</v>
      </c>
      <c r="J4647" s="22">
        <v>5.2211439006646443E-4</v>
      </c>
      <c r="K4647">
        <v>7.9430000000000004E-5</v>
      </c>
      <c r="L4647" s="5" cm="1">
        <f t="array" ref="L4647">_xlfn.IFS(I4647=0, 0, I4647&gt;34, 0, AND(I4647&gt;0, I4647&lt;35), VLOOKUP(I4647, $A$63:$C$96, 3))</f>
        <v>740</v>
      </c>
      <c r="M4647" s="5">
        <f t="shared" si="655"/>
        <v>2480.0433528157064</v>
      </c>
      <c r="N4647" s="5">
        <v>787.70161232665396</v>
      </c>
      <c r="O4647" s="5">
        <f t="shared" si="662"/>
        <v>2237.5430999999999</v>
      </c>
      <c r="P4647" s="5">
        <f t="shared" si="663"/>
        <v>2237.5430999999999</v>
      </c>
      <c r="Q4647" s="5">
        <f t="shared" si="657"/>
        <v>487.20077413479089</v>
      </c>
      <c r="R4647" s="5">
        <f>IF(O4647&gt;(P4647+U4647),O4647-P4647-U4647, 0)</f>
        <v>0</v>
      </c>
      <c r="S4647" s="5">
        <f t="shared" si="658"/>
        <v>404.5615225725378</v>
      </c>
      <c r="T4647" s="5">
        <f t="shared" si="659"/>
        <v>577.93873024316872</v>
      </c>
      <c r="U4647" s="5">
        <f>IF(O4647&gt;P4647,IF(V4646*($B$6/100)&gt;=O4647-P4647,(O4647-P4647), V4646*($B$6/100)), 0)</f>
        <v>0</v>
      </c>
      <c r="V4647" s="5">
        <f>V4646+(T4647*($B$5/100))-(U4647/($B$6/100))</f>
        <v>3467139.2778394078</v>
      </c>
      <c r="W4647" s="5">
        <f t="shared" si="660"/>
        <v>86678.481945985201</v>
      </c>
    </row>
    <row r="4648" spans="4:23" x14ac:dyDescent="0.25">
      <c r="D4648">
        <f t="shared" si="661"/>
        <v>4646</v>
      </c>
      <c r="E4648" s="3">
        <v>44024</v>
      </c>
      <c r="F4648" s="4">
        <v>0.58333333333333337</v>
      </c>
      <c r="G4648">
        <v>20</v>
      </c>
      <c r="H4648">
        <v>10</v>
      </c>
      <c r="I4648" s="5">
        <f t="shared" si="656"/>
        <v>3</v>
      </c>
      <c r="J4648" s="22">
        <v>8.8338785428307008E-4</v>
      </c>
      <c r="K4648">
        <v>7.2259999999999989E-5</v>
      </c>
      <c r="L4648" s="5" cm="1">
        <f t="array" ref="L4648">_xlfn.IFS(I4648=0, 0, I4648&gt;34, 0, AND(I4648&gt;0, I4648&lt;35), VLOOKUP(I4648, $A$63:$C$96, 3))</f>
        <v>232</v>
      </c>
      <c r="M4648" s="5">
        <f t="shared" si="655"/>
        <v>4196.092307844583</v>
      </c>
      <c r="N4648" s="5">
        <v>698.48934503079829</v>
      </c>
      <c r="O4648" s="5">
        <f t="shared" si="662"/>
        <v>2035.5641999999996</v>
      </c>
      <c r="P4648" s="5">
        <f t="shared" si="663"/>
        <v>2035.5641999999996</v>
      </c>
      <c r="Q4648" s="5">
        <f t="shared" si="657"/>
        <v>487.20077413479089</v>
      </c>
      <c r="R4648" s="5">
        <f>IF(O4648&gt;(P4648+U4648),O4648-P4648-U4648, 0)</f>
        <v>0</v>
      </c>
      <c r="S4648" s="5">
        <f t="shared" si="658"/>
        <v>358.74233149235937</v>
      </c>
      <c r="T4648" s="5">
        <f t="shared" si="659"/>
        <v>2033.7857763522238</v>
      </c>
      <c r="U4648" s="5">
        <f>IF(O4648&gt;P4648,IF(V4647*($B$6/100)&gt;=O4648-P4648,(O4648-P4648), V4647*($B$6/100)), 0)</f>
        <v>0</v>
      </c>
      <c r="V4648" s="5">
        <f>V4647+(T4648*($B$5/100))-(U4648/($B$6/100))</f>
        <v>3468562.9278828544</v>
      </c>
      <c r="W4648" s="5">
        <f t="shared" si="660"/>
        <v>86714.073197071353</v>
      </c>
    </row>
    <row r="4649" spans="4:23" x14ac:dyDescent="0.25">
      <c r="D4649">
        <f t="shared" si="661"/>
        <v>4647</v>
      </c>
      <c r="E4649" s="3">
        <v>44024</v>
      </c>
      <c r="F4649" s="4">
        <v>0.625</v>
      </c>
      <c r="G4649">
        <v>20</v>
      </c>
      <c r="H4649">
        <v>10</v>
      </c>
      <c r="I4649" s="5">
        <f t="shared" si="656"/>
        <v>3</v>
      </c>
      <c r="J4649" s="22">
        <v>6.5573608231096238E-4</v>
      </c>
      <c r="K4649">
        <v>6.5809999999999995E-5</v>
      </c>
      <c r="L4649" s="5" cm="1">
        <f t="array" ref="L4649">_xlfn.IFS(I4649=0, 0, I4649&gt;34, 0, AND(I4649&gt;0, I4649&lt;35), VLOOKUP(I4649, $A$63:$C$96, 3))</f>
        <v>232</v>
      </c>
      <c r="M4649" s="5">
        <f t="shared" si="655"/>
        <v>3114.7463909770713</v>
      </c>
      <c r="N4649" s="5">
        <v>596.25466819872452</v>
      </c>
      <c r="O4649" s="5">
        <f t="shared" si="662"/>
        <v>1853.8676999999998</v>
      </c>
      <c r="P4649" s="5">
        <f t="shared" si="663"/>
        <v>1853.8676999999998</v>
      </c>
      <c r="Q4649" s="5">
        <f t="shared" si="657"/>
        <v>487.20077413479089</v>
      </c>
      <c r="R4649" s="5">
        <f>IF(O4649&gt;(P4649+U4649),O4649-P4649-U4649, 0)</f>
        <v>0</v>
      </c>
      <c r="S4649" s="5">
        <f t="shared" si="658"/>
        <v>306.23486436057527</v>
      </c>
      <c r="T4649" s="5">
        <f t="shared" si="659"/>
        <v>1186.6438266164962</v>
      </c>
      <c r="U4649" s="5">
        <f>IF(O4649&gt;P4649,IF(V4648*($B$6/100)&gt;=O4649-P4649,(O4649-P4649), V4648*($B$6/100)), 0)</f>
        <v>0</v>
      </c>
      <c r="V4649" s="5">
        <f>V4648+(T4649*($B$5/100))-(U4649/($B$6/100))</f>
        <v>3469393.5785614857</v>
      </c>
      <c r="W4649" s="5">
        <f t="shared" si="660"/>
        <v>86734.839464037141</v>
      </c>
    </row>
    <row r="4650" spans="4:23" x14ac:dyDescent="0.25">
      <c r="D4650">
        <f t="shared" si="661"/>
        <v>4648</v>
      </c>
      <c r="E4650" s="3">
        <v>44024</v>
      </c>
      <c r="F4650" s="4">
        <v>0.66666666666666663</v>
      </c>
      <c r="G4650">
        <v>30</v>
      </c>
      <c r="H4650">
        <v>8</v>
      </c>
      <c r="I4650" s="5">
        <f t="shared" si="656"/>
        <v>4</v>
      </c>
      <c r="J4650" s="22">
        <v>5.6912942993026926E-4</v>
      </c>
      <c r="K4650">
        <v>6.6669999999999997E-5</v>
      </c>
      <c r="L4650" s="5" cm="1">
        <f t="array" ref="L4650">_xlfn.IFS(I4650=0, 0, I4650&gt;34, 0, AND(I4650&gt;0, I4650&lt;35), VLOOKUP(I4650, $A$63:$C$96, 3))</f>
        <v>740</v>
      </c>
      <c r="M4650" s="5">
        <f t="shared" si="655"/>
        <v>2703.3647921687793</v>
      </c>
      <c r="N4650" s="5">
        <v>540.12143206267092</v>
      </c>
      <c r="O4650" s="5">
        <f t="shared" si="662"/>
        <v>1878.0938999999998</v>
      </c>
      <c r="P4650" s="5">
        <f t="shared" si="663"/>
        <v>1878.0938999999998</v>
      </c>
      <c r="Q4650" s="5">
        <f t="shared" si="657"/>
        <v>487.20077413479089</v>
      </c>
      <c r="R4650" s="5">
        <f>IF(O4650&gt;(P4650+U4650),O4650-P4650-U4650, 0)</f>
        <v>0</v>
      </c>
      <c r="S4650" s="5">
        <f t="shared" si="658"/>
        <v>277.40497862370535</v>
      </c>
      <c r="T4650" s="5">
        <f t="shared" si="659"/>
        <v>1287.8659135450741</v>
      </c>
      <c r="U4650" s="5">
        <f>IF(O4650&gt;P4650,IF(V4649*($B$6/100)&gt;=O4650-P4650,(O4650-P4650), V4649*($B$6/100)), 0)</f>
        <v>0</v>
      </c>
      <c r="V4650" s="5">
        <f>V4649+(T4650*($B$5/100))-(U4650/($B$6/100))</f>
        <v>3470295.0847009672</v>
      </c>
      <c r="W4650" s="5">
        <f t="shared" si="660"/>
        <v>86757.377117524185</v>
      </c>
    </row>
    <row r="4651" spans="4:23" x14ac:dyDescent="0.25">
      <c r="D4651">
        <f t="shared" si="661"/>
        <v>4649</v>
      </c>
      <c r="E4651" s="3">
        <v>44024</v>
      </c>
      <c r="F4651" s="4">
        <v>0.70833333333333337</v>
      </c>
      <c r="G4651">
        <v>40</v>
      </c>
      <c r="H4651">
        <v>6</v>
      </c>
      <c r="I4651" s="5">
        <f t="shared" si="656"/>
        <v>6</v>
      </c>
      <c r="J4651" s="22">
        <v>3.4147765795816156E-4</v>
      </c>
      <c r="K4651">
        <v>7.6160000000000003E-5</v>
      </c>
      <c r="L4651" s="5" cm="1">
        <f t="array" ref="L4651">_xlfn.IFS(I4651=0, 0, I4651&gt;34, 0, AND(I4651&gt;0, I4651&lt;35), VLOOKUP(I4651, $A$63:$C$96, 3))</f>
        <v>2980</v>
      </c>
      <c r="M4651" s="5">
        <f t="shared" si="655"/>
        <v>1622.0188753012674</v>
      </c>
      <c r="N4651" s="5">
        <v>546.118598006772</v>
      </c>
      <c r="O4651" s="5">
        <f t="shared" si="662"/>
        <v>2145.4272000000001</v>
      </c>
      <c r="P4651" s="5">
        <f t="shared" si="663"/>
        <v>2145.4272000000001</v>
      </c>
      <c r="Q4651" s="5">
        <f t="shared" si="657"/>
        <v>487.20077413479089</v>
      </c>
      <c r="R4651" s="5">
        <f>IF(O4651&gt;(P4651+U4651),O4651-P4651-U4651, 0)</f>
        <v>0</v>
      </c>
      <c r="S4651" s="5">
        <f t="shared" si="658"/>
        <v>280.48510763131179</v>
      </c>
      <c r="T4651" s="5">
        <f t="shared" si="659"/>
        <v>2176.1065676699554</v>
      </c>
      <c r="U4651" s="5">
        <f>IF(O4651&gt;P4651,IF(V4650*($B$6/100)&gt;=O4651-P4651,(O4651-P4651), V4650*($B$6/100)), 0)</f>
        <v>0</v>
      </c>
      <c r="V4651" s="5">
        <f>V4650+(T4651*($B$5/100))-(U4651/($B$6/100))</f>
        <v>3471818.3592983363</v>
      </c>
      <c r="W4651" s="5">
        <f t="shared" si="660"/>
        <v>86795.458982458411</v>
      </c>
    </row>
    <row r="4652" spans="4:23" x14ac:dyDescent="0.25">
      <c r="D4652">
        <f t="shared" si="661"/>
        <v>4650</v>
      </c>
      <c r="E4652" s="3">
        <v>44024</v>
      </c>
      <c r="F4652" s="4">
        <v>0.75</v>
      </c>
      <c r="G4652">
        <v>30</v>
      </c>
      <c r="H4652">
        <v>8</v>
      </c>
      <c r="I4652" s="5">
        <f t="shared" si="656"/>
        <v>4</v>
      </c>
      <c r="J4652" s="22">
        <v>2.9446261809435673E-4</v>
      </c>
      <c r="K4652">
        <v>1.0968999999999999E-4</v>
      </c>
      <c r="L4652" s="5" cm="1">
        <f t="array" ref="L4652">_xlfn.IFS(I4652=0, 0, I4652&gt;34, 0, AND(I4652&gt;0, I4652&lt;35), VLOOKUP(I4652, $A$63:$C$96, 3))</f>
        <v>740</v>
      </c>
      <c r="M4652" s="5">
        <f t="shared" si="655"/>
        <v>1398.6974359481944</v>
      </c>
      <c r="N4652" s="5">
        <v>669.37105296227583</v>
      </c>
      <c r="O4652" s="5">
        <f t="shared" si="662"/>
        <v>3089.9672999999998</v>
      </c>
      <c r="P4652" s="5">
        <f t="shared" si="663"/>
        <v>2138.6974359481947</v>
      </c>
      <c r="Q4652" s="5">
        <f t="shared" si="657"/>
        <v>0</v>
      </c>
      <c r="R4652" s="5">
        <f>IF(O4652&gt;(P4652+U4652),O4652-P4652-U4652, 0)</f>
        <v>0</v>
      </c>
      <c r="S4652" s="5">
        <f t="shared" si="658"/>
        <v>0</v>
      </c>
      <c r="T4652" s="5">
        <f t="shared" si="659"/>
        <v>0</v>
      </c>
      <c r="U4652" s="5">
        <f>IF(O4652&gt;P4652,IF(V4651*($B$6/100)&gt;=O4652-P4652,(O4652-P4652), V4651*($B$6/100)), 0)</f>
        <v>951.26986405180514</v>
      </c>
      <c r="V4652" s="5">
        <f>V4651+(T4652*($B$5/100))-(U4652/($B$6/100))</f>
        <v>3470459.4023496909</v>
      </c>
      <c r="W4652" s="5">
        <f t="shared" si="660"/>
        <v>86761.48505874227</v>
      </c>
    </row>
    <row r="4653" spans="4:23" x14ac:dyDescent="0.25">
      <c r="D4653">
        <f t="shared" si="661"/>
        <v>4651</v>
      </c>
      <c r="E4653" s="3">
        <v>44024</v>
      </c>
      <c r="F4653" s="4">
        <v>0.79166666666666663</v>
      </c>
      <c r="G4653">
        <v>30</v>
      </c>
      <c r="H4653">
        <v>8</v>
      </c>
      <c r="I4653" s="5">
        <f t="shared" si="656"/>
        <v>4</v>
      </c>
      <c r="J4653" s="22">
        <v>1.9053463523752492E-4</v>
      </c>
      <c r="K4653">
        <v>1.3122000000000001E-4</v>
      </c>
      <c r="L4653" s="5" cm="1">
        <f t="array" ref="L4653">_xlfn.IFS(I4653=0, 0, I4653&gt;34, 0, AND(I4653&gt;0, I4653&lt;35), VLOOKUP(I4653, $A$63:$C$96, 3))</f>
        <v>740</v>
      </c>
      <c r="M4653" s="5">
        <f t="shared" si="655"/>
        <v>905.03951737824343</v>
      </c>
      <c r="N4653" s="5">
        <v>761.53851806422006</v>
      </c>
      <c r="O4653" s="5">
        <f t="shared" si="662"/>
        <v>3696.4674000000005</v>
      </c>
      <c r="P4653" s="5">
        <f t="shared" si="663"/>
        <v>1645.0395173782435</v>
      </c>
      <c r="Q4653" s="5">
        <f t="shared" si="657"/>
        <v>0</v>
      </c>
      <c r="R4653" s="5">
        <f>IF(O4653&gt;(P4653+U4653),O4653-P4653-U4653, 0)</f>
        <v>0</v>
      </c>
      <c r="S4653" s="5">
        <f t="shared" si="658"/>
        <v>0</v>
      </c>
      <c r="T4653" s="5">
        <f t="shared" si="659"/>
        <v>0</v>
      </c>
      <c r="U4653" s="5">
        <f>IF(O4653&gt;P4653,IF(V4652*($B$6/100)&gt;=O4653-P4653,(O4653-P4653), V4652*($B$6/100)), 0)</f>
        <v>2051.4278826217569</v>
      </c>
      <c r="V4653" s="5">
        <f>V4652+(T4653*($B$5/100))-(U4653/($B$6/100))</f>
        <v>3467528.7910888027</v>
      </c>
      <c r="W4653" s="5">
        <f t="shared" si="660"/>
        <v>86688.219777220074</v>
      </c>
    </row>
    <row r="4654" spans="4:23" x14ac:dyDescent="0.25">
      <c r="D4654">
        <f t="shared" si="661"/>
        <v>4652</v>
      </c>
      <c r="E4654" s="3">
        <v>44024</v>
      </c>
      <c r="F4654" s="4">
        <v>0.83333333333333337</v>
      </c>
      <c r="G4654">
        <v>30</v>
      </c>
      <c r="H4654">
        <v>7</v>
      </c>
      <c r="I4654" s="5">
        <f t="shared" si="656"/>
        <v>4</v>
      </c>
      <c r="J4654" s="22">
        <v>9.8979031292220743E-5</v>
      </c>
      <c r="K4654">
        <v>1.3362000000000001E-4</v>
      </c>
      <c r="L4654" s="5" cm="1">
        <f t="array" ref="L4654">_xlfn.IFS(I4654=0, 0, I4654&gt;34, 0, AND(I4654&gt;0, I4654&lt;35), VLOOKUP(I4654, $A$63:$C$96, 3))</f>
        <v>740</v>
      </c>
      <c r="M4654" s="5">
        <f t="shared" si="655"/>
        <v>470.1503986380485</v>
      </c>
      <c r="N4654" s="5">
        <v>742.47922736887472</v>
      </c>
      <c r="O4654" s="5">
        <f t="shared" si="662"/>
        <v>3764.0754000000002</v>
      </c>
      <c r="P4654" s="5">
        <f t="shared" si="663"/>
        <v>1210.1503986380485</v>
      </c>
      <c r="Q4654" s="5">
        <f t="shared" si="657"/>
        <v>0</v>
      </c>
      <c r="R4654" s="5">
        <f>IF(O4654&gt;(P4654+U4654),O4654-P4654-U4654, 0)</f>
        <v>0</v>
      </c>
      <c r="S4654" s="5">
        <f t="shared" si="658"/>
        <v>0</v>
      </c>
      <c r="T4654" s="5">
        <f t="shared" si="659"/>
        <v>0</v>
      </c>
      <c r="U4654" s="5">
        <f>IF(O4654&gt;P4654,IF(V4653*($B$6/100)&gt;=O4654-P4654,(O4654-P4654), V4653*($B$6/100)), 0)</f>
        <v>2553.9250013619517</v>
      </c>
      <c r="V4654" s="5">
        <f>V4653+(T4654*($B$5/100))-(U4654/($B$6/100))</f>
        <v>3463880.3268011427</v>
      </c>
      <c r="W4654" s="5">
        <f t="shared" si="660"/>
        <v>86597.008170028566</v>
      </c>
    </row>
    <row r="4655" spans="4:23" x14ac:dyDescent="0.25">
      <c r="D4655">
        <f t="shared" si="661"/>
        <v>4653</v>
      </c>
      <c r="E4655" s="3">
        <v>44024</v>
      </c>
      <c r="F4655" s="4">
        <v>0.875</v>
      </c>
      <c r="G4655">
        <v>20</v>
      </c>
      <c r="H4655">
        <v>3</v>
      </c>
      <c r="I4655" s="5">
        <f t="shared" si="656"/>
        <v>3</v>
      </c>
      <c r="J4655" s="22">
        <v>2.9693709387666222E-5</v>
      </c>
      <c r="K4655">
        <v>1.4275E-4</v>
      </c>
      <c r="L4655" s="5" cm="1">
        <f t="array" ref="L4655">_xlfn.IFS(I4655=0, 0, I4655&gt;34, 0, AND(I4655&gt;0, I4655&lt;35), VLOOKUP(I4655, $A$63:$C$96, 3))</f>
        <v>232</v>
      </c>
      <c r="M4655" s="5">
        <f t="shared" si="655"/>
        <v>141.04511959141456</v>
      </c>
      <c r="N4655" s="5">
        <v>662.31952724256791</v>
      </c>
      <c r="O4655" s="5">
        <f t="shared" si="662"/>
        <v>4021.2675000000004</v>
      </c>
      <c r="P4655" s="5">
        <f t="shared" si="663"/>
        <v>373.04511959141456</v>
      </c>
      <c r="Q4655" s="5">
        <f t="shared" si="657"/>
        <v>0</v>
      </c>
      <c r="R4655" s="5">
        <f>IF(O4655&gt;(P4655+U4655),O4655-P4655-U4655, 0)</f>
        <v>0</v>
      </c>
      <c r="S4655" s="5">
        <f t="shared" si="658"/>
        <v>0</v>
      </c>
      <c r="T4655" s="5">
        <f t="shared" si="659"/>
        <v>0</v>
      </c>
      <c r="U4655" s="5">
        <f>IF(O4655&gt;P4655,IF(V4654*($B$6/100)&gt;=O4655-P4655,(O4655-P4655), V4654*($B$6/100)), 0)</f>
        <v>3648.2223804085857</v>
      </c>
      <c r="V4655" s="5">
        <f>V4654+(T4655*($B$5/100))-(U4655/($B$6/100))</f>
        <v>3458668.5805434161</v>
      </c>
      <c r="W4655" s="5">
        <f t="shared" si="660"/>
        <v>86466.714513585408</v>
      </c>
    </row>
    <row r="4656" spans="4:23" x14ac:dyDescent="0.25">
      <c r="D4656">
        <f t="shared" si="661"/>
        <v>4654</v>
      </c>
      <c r="E4656" s="3">
        <v>44024</v>
      </c>
      <c r="F4656" s="4">
        <v>0.91666666666666663</v>
      </c>
      <c r="G4656">
        <v>10</v>
      </c>
      <c r="H4656">
        <v>0</v>
      </c>
      <c r="I4656" s="5">
        <f t="shared" si="656"/>
        <v>1</v>
      </c>
      <c r="J4656" s="22">
        <v>0</v>
      </c>
      <c r="K4656">
        <v>1.4690000000000002E-4</v>
      </c>
      <c r="L4656" s="5" cm="1">
        <f t="array" ref="L4656">_xlfn.IFS(I4656=0, 0, I4656&gt;34, 0, AND(I4656&gt;0, I4656&lt;35), VLOOKUP(I4656, $A$63:$C$96, 3))</f>
        <v>0</v>
      </c>
      <c r="M4656" s="5">
        <f t="shared" si="655"/>
        <v>0</v>
      </c>
      <c r="N4656" s="5">
        <v>601.18089079397612</v>
      </c>
      <c r="O4656" s="5">
        <f t="shared" si="662"/>
        <v>4138.1730000000007</v>
      </c>
      <c r="P4656" s="5">
        <f t="shared" si="663"/>
        <v>0</v>
      </c>
      <c r="Q4656" s="5">
        <f t="shared" si="657"/>
        <v>0</v>
      </c>
      <c r="R4656" s="5">
        <f>IF(O4656&gt;(P4656+U4656),O4656-P4656-U4656, 0)</f>
        <v>0</v>
      </c>
      <c r="S4656" s="5">
        <f t="shared" si="658"/>
        <v>0</v>
      </c>
      <c r="T4656" s="5">
        <f t="shared" si="659"/>
        <v>0</v>
      </c>
      <c r="U4656" s="5">
        <f>IF(O4656&gt;P4656,IF(V4655*($B$6/100)&gt;=O4656-P4656,(O4656-P4656), V4655*($B$6/100)), 0)</f>
        <v>4138.1730000000007</v>
      </c>
      <c r="V4656" s="5">
        <f>V4655+(T4656*($B$5/100))-(U4656/($B$6/100))</f>
        <v>3452756.9048291305</v>
      </c>
      <c r="W4656" s="5">
        <f t="shared" si="660"/>
        <v>86318.922620728263</v>
      </c>
    </row>
    <row r="4657" spans="4:23" x14ac:dyDescent="0.25">
      <c r="D4657">
        <f t="shared" si="661"/>
        <v>4655</v>
      </c>
      <c r="E4657" s="3">
        <v>44024</v>
      </c>
      <c r="F4657" s="4">
        <v>0.95833333333333337</v>
      </c>
      <c r="G4657">
        <v>10</v>
      </c>
      <c r="H4657">
        <v>0</v>
      </c>
      <c r="I4657" s="5">
        <f t="shared" si="656"/>
        <v>1</v>
      </c>
      <c r="J4657" s="22">
        <v>0</v>
      </c>
      <c r="K4657">
        <v>1.5103E-4</v>
      </c>
      <c r="L4657" s="5" cm="1">
        <f t="array" ref="L4657">_xlfn.IFS(I4657=0, 0, I4657&gt;34, 0, AND(I4657&gt;0, I4657&lt;35), VLOOKUP(I4657, $A$63:$C$96, 3))</f>
        <v>0</v>
      </c>
      <c r="M4657" s="5">
        <f t="shared" si="655"/>
        <v>0</v>
      </c>
      <c r="N4657" s="5">
        <v>609.17954745505642</v>
      </c>
      <c r="O4657" s="5">
        <f t="shared" si="662"/>
        <v>4254.5150999999996</v>
      </c>
      <c r="P4657" s="5">
        <f t="shared" si="663"/>
        <v>0</v>
      </c>
      <c r="Q4657" s="5">
        <f t="shared" si="657"/>
        <v>0</v>
      </c>
      <c r="R4657" s="5">
        <f>IF(O4657&gt;(P4657+U4657),O4657-P4657-U4657, 0)</f>
        <v>0</v>
      </c>
      <c r="S4657" s="5">
        <f t="shared" si="658"/>
        <v>0</v>
      </c>
      <c r="T4657" s="5">
        <f t="shared" si="659"/>
        <v>0</v>
      </c>
      <c r="U4657" s="5">
        <f>IF(O4657&gt;P4657,IF(V4656*($B$6/100)&gt;=O4657-P4657,(O4657-P4657), V4656*($B$6/100)), 0)</f>
        <v>4254.5150999999996</v>
      </c>
      <c r="V4657" s="5">
        <f>V4656+(T4657*($B$5/100))-(U4657/($B$6/100))</f>
        <v>3446679.0261148447</v>
      </c>
      <c r="W4657" s="5">
        <f t="shared" si="660"/>
        <v>86166.975652871115</v>
      </c>
    </row>
    <row r="4658" spans="4:23" x14ac:dyDescent="0.25">
      <c r="D4658">
        <f t="shared" si="661"/>
        <v>4656</v>
      </c>
      <c r="E4658" s="3">
        <v>44025</v>
      </c>
      <c r="F4658" s="4">
        <v>0</v>
      </c>
      <c r="G4658">
        <v>10</v>
      </c>
      <c r="H4658">
        <v>0</v>
      </c>
      <c r="I4658" s="5">
        <f t="shared" si="656"/>
        <v>1</v>
      </c>
      <c r="J4658" s="22">
        <v>0</v>
      </c>
      <c r="K4658">
        <v>1.3089000000000002E-4</v>
      </c>
      <c r="L4658" s="5" cm="1">
        <f t="array" ref="L4658">_xlfn.IFS(I4658=0, 0, I4658&gt;34, 0, AND(I4658&gt;0, I4658&lt;35), VLOOKUP(I4658, $A$63:$C$96, 3))</f>
        <v>0</v>
      </c>
      <c r="M4658" s="5">
        <f t="shared" si="655"/>
        <v>0</v>
      </c>
      <c r="N4658" s="5">
        <v>527.00567885471139</v>
      </c>
      <c r="O4658" s="5">
        <f t="shared" si="662"/>
        <v>3687.1713000000004</v>
      </c>
      <c r="P4658" s="5">
        <f t="shared" si="663"/>
        <v>0</v>
      </c>
      <c r="Q4658" s="5">
        <f t="shared" si="657"/>
        <v>0</v>
      </c>
      <c r="R4658" s="5">
        <f>IF(O4658&gt;(P4658+U4658),O4658-P4658-U4658, 0)</f>
        <v>0</v>
      </c>
      <c r="S4658" s="5">
        <f t="shared" si="658"/>
        <v>0</v>
      </c>
      <c r="T4658" s="5">
        <f t="shared" si="659"/>
        <v>0</v>
      </c>
      <c r="U4658" s="5">
        <f>IF(O4658&gt;P4658,IF(V4657*($B$6/100)&gt;=O4658-P4658,(O4658-P4658), V4657*($B$6/100)), 0)</f>
        <v>3687.1713000000004</v>
      </c>
      <c r="V4658" s="5">
        <f>V4657+(T4658*($B$5/100))-(U4658/($B$6/100))</f>
        <v>3441411.6385434163</v>
      </c>
      <c r="W4658" s="5">
        <f t="shared" si="660"/>
        <v>86035.290963585401</v>
      </c>
    </row>
    <row r="4659" spans="4:23" x14ac:dyDescent="0.25">
      <c r="D4659">
        <f t="shared" si="661"/>
        <v>4657</v>
      </c>
      <c r="E4659" s="3">
        <v>44025</v>
      </c>
      <c r="F4659" s="4">
        <v>4.1666666666666664E-2</v>
      </c>
      <c r="G4659">
        <v>0</v>
      </c>
      <c r="H4659">
        <v>0</v>
      </c>
      <c r="I4659" s="5">
        <f t="shared" si="656"/>
        <v>0</v>
      </c>
      <c r="J4659" s="22">
        <v>0</v>
      </c>
      <c r="K4659">
        <v>1.0125999999999999E-4</v>
      </c>
      <c r="L4659" s="5" cm="1">
        <f t="array" ref="L4659">_xlfn.IFS(I4659=0, 0, I4659&gt;34, 0, AND(I4659&gt;0, I4659&lt;35), VLOOKUP(I4659, $A$63:$C$96, 3))</f>
        <v>0</v>
      </c>
      <c r="M4659" s="5">
        <f t="shared" si="655"/>
        <v>0</v>
      </c>
      <c r="N4659" s="5">
        <v>438.82511703901372</v>
      </c>
      <c r="O4659" s="5">
        <f t="shared" si="662"/>
        <v>2852.4941999999996</v>
      </c>
      <c r="P4659" s="5">
        <f t="shared" si="663"/>
        <v>0</v>
      </c>
      <c r="Q4659" s="5">
        <f t="shared" si="657"/>
        <v>0</v>
      </c>
      <c r="R4659" s="5">
        <f>IF(O4659&gt;(P4659+U4659),O4659-P4659-U4659, 0)</f>
        <v>0</v>
      </c>
      <c r="S4659" s="5">
        <f t="shared" si="658"/>
        <v>0</v>
      </c>
      <c r="T4659" s="5">
        <f t="shared" si="659"/>
        <v>0</v>
      </c>
      <c r="U4659" s="5">
        <f>IF(O4659&gt;P4659,IF(V4658*($B$6/100)&gt;=O4659-P4659,(O4659-P4659), V4658*($B$6/100)), 0)</f>
        <v>2852.4941999999996</v>
      </c>
      <c r="V4659" s="5">
        <f>V4658+(T4659*($B$5/100))-(U4659/($B$6/100))</f>
        <v>3437336.6468291306</v>
      </c>
      <c r="W4659" s="5">
        <f t="shared" si="660"/>
        <v>85933.416170728262</v>
      </c>
    </row>
    <row r="4660" spans="4:23" x14ac:dyDescent="0.25">
      <c r="D4660">
        <f t="shared" si="661"/>
        <v>4658</v>
      </c>
      <c r="E4660" s="3">
        <v>44025</v>
      </c>
      <c r="F4660" s="4">
        <v>8.3333333333333329E-2</v>
      </c>
      <c r="G4660">
        <v>0</v>
      </c>
      <c r="H4660">
        <v>0</v>
      </c>
      <c r="I4660" s="5">
        <f t="shared" si="656"/>
        <v>0</v>
      </c>
      <c r="J4660" s="22">
        <v>0</v>
      </c>
      <c r="K4660">
        <v>8.2509999999999994E-5</v>
      </c>
      <c r="L4660" s="5" cm="1">
        <f t="array" ref="L4660">_xlfn.IFS(I4660=0, 0, I4660&gt;34, 0, AND(I4660&gt;0, I4660&lt;35), VLOOKUP(I4660, $A$63:$C$96, 3))</f>
        <v>0</v>
      </c>
      <c r="M4660" s="5">
        <f t="shared" si="655"/>
        <v>0</v>
      </c>
      <c r="N4660" s="5">
        <v>413.76641406387586</v>
      </c>
      <c r="O4660" s="5">
        <f t="shared" si="662"/>
        <v>2324.3066999999996</v>
      </c>
      <c r="P4660" s="5">
        <f t="shared" si="663"/>
        <v>0</v>
      </c>
      <c r="Q4660" s="5">
        <f t="shared" si="657"/>
        <v>0</v>
      </c>
      <c r="R4660" s="5">
        <f>IF(O4660&gt;(P4660+U4660),O4660-P4660-U4660, 0)</f>
        <v>0</v>
      </c>
      <c r="S4660" s="5">
        <f t="shared" si="658"/>
        <v>0</v>
      </c>
      <c r="T4660" s="5">
        <f t="shared" si="659"/>
        <v>0</v>
      </c>
      <c r="U4660" s="5">
        <f>IF(O4660&gt;P4660,IF(V4659*($B$6/100)&gt;=O4660-P4660,(O4660-P4660), V4659*($B$6/100)), 0)</f>
        <v>2324.3066999999996</v>
      </c>
      <c r="V4660" s="5">
        <f>V4659+(T4660*($B$5/100))-(U4660/($B$6/100))</f>
        <v>3434016.2086862735</v>
      </c>
      <c r="W4660" s="5">
        <f t="shared" si="660"/>
        <v>85850.405217156833</v>
      </c>
    </row>
    <row r="4661" spans="4:23" x14ac:dyDescent="0.25">
      <c r="D4661">
        <f t="shared" si="661"/>
        <v>4659</v>
      </c>
      <c r="E4661" s="3">
        <v>44025</v>
      </c>
      <c r="F4661" s="4">
        <v>0.125</v>
      </c>
      <c r="G4661">
        <v>0</v>
      </c>
      <c r="H4661">
        <v>0</v>
      </c>
      <c r="I4661" s="5">
        <f t="shared" si="656"/>
        <v>0</v>
      </c>
      <c r="J4661" s="22">
        <v>0</v>
      </c>
      <c r="K4661">
        <v>7.339E-5</v>
      </c>
      <c r="L4661" s="5" cm="1">
        <f t="array" ref="L4661">_xlfn.IFS(I4661=0, 0, I4661&gt;34, 0, AND(I4661&gt;0, I4661&lt;35), VLOOKUP(I4661, $A$63:$C$96, 3))</f>
        <v>0</v>
      </c>
      <c r="M4661" s="5">
        <f t="shared" si="655"/>
        <v>0</v>
      </c>
      <c r="N4661" s="5">
        <v>413.75480612419</v>
      </c>
      <c r="O4661" s="5">
        <f t="shared" si="662"/>
        <v>2067.3962999999999</v>
      </c>
      <c r="P4661" s="5">
        <f t="shared" si="663"/>
        <v>0</v>
      </c>
      <c r="Q4661" s="5">
        <f t="shared" si="657"/>
        <v>0</v>
      </c>
      <c r="R4661" s="5">
        <f>IF(O4661&gt;(P4661+U4661),O4661-P4661-U4661, 0)</f>
        <v>0</v>
      </c>
      <c r="S4661" s="5">
        <f t="shared" si="658"/>
        <v>0</v>
      </c>
      <c r="T4661" s="5">
        <f t="shared" si="659"/>
        <v>0</v>
      </c>
      <c r="U4661" s="5">
        <f>IF(O4661&gt;P4661,IF(V4660*($B$6/100)&gt;=O4661-P4661,(O4661-P4661), V4660*($B$6/100)), 0)</f>
        <v>2067.3962999999999</v>
      </c>
      <c r="V4661" s="5">
        <f>V4660+(T4661*($B$5/100))-(U4661/($B$6/100))</f>
        <v>3431062.7854005592</v>
      </c>
      <c r="W4661" s="5">
        <f t="shared" si="660"/>
        <v>85776.569635013977</v>
      </c>
    </row>
    <row r="4662" spans="4:23" x14ac:dyDescent="0.25">
      <c r="D4662">
        <f t="shared" si="661"/>
        <v>4660</v>
      </c>
      <c r="E4662" s="3">
        <v>44025</v>
      </c>
      <c r="F4662" s="4">
        <v>0.16666666666666666</v>
      </c>
      <c r="G4662">
        <v>0</v>
      </c>
      <c r="H4662">
        <v>0</v>
      </c>
      <c r="I4662" s="5">
        <f t="shared" si="656"/>
        <v>0</v>
      </c>
      <c r="J4662" s="22">
        <v>0</v>
      </c>
      <c r="K4662">
        <v>7.0190000000000004E-5</v>
      </c>
      <c r="L4662" s="5" cm="1">
        <f t="array" ref="L4662">_xlfn.IFS(I4662=0, 0, I4662&gt;34, 0, AND(I4662&gt;0, I4662&lt;35), VLOOKUP(I4662, $A$63:$C$96, 3))</f>
        <v>0</v>
      </c>
      <c r="M4662" s="5">
        <f t="shared" si="655"/>
        <v>0</v>
      </c>
      <c r="N4662" s="5">
        <v>439.7899828006706</v>
      </c>
      <c r="O4662" s="5">
        <f t="shared" si="662"/>
        <v>1977.2523000000001</v>
      </c>
      <c r="P4662" s="5">
        <f t="shared" si="663"/>
        <v>0</v>
      </c>
      <c r="Q4662" s="5">
        <f t="shared" si="657"/>
        <v>0</v>
      </c>
      <c r="R4662" s="5">
        <f>IF(O4662&gt;(P4662+U4662),O4662-P4662-U4662, 0)</f>
        <v>0</v>
      </c>
      <c r="S4662" s="5">
        <f t="shared" si="658"/>
        <v>0</v>
      </c>
      <c r="T4662" s="5">
        <f t="shared" si="659"/>
        <v>0</v>
      </c>
      <c r="U4662" s="5">
        <f>IF(O4662&gt;P4662,IF(V4661*($B$6/100)&gt;=O4662-P4662,(O4662-P4662), V4661*($B$6/100)), 0)</f>
        <v>1977.2523000000001</v>
      </c>
      <c r="V4662" s="5">
        <f>V4661+(T4662*($B$5/100))-(U4662/($B$6/100))</f>
        <v>3428238.139257702</v>
      </c>
      <c r="W4662" s="5">
        <f t="shared" si="660"/>
        <v>85705.953481442557</v>
      </c>
    </row>
    <row r="4663" spans="4:23" x14ac:dyDescent="0.25">
      <c r="D4663">
        <f t="shared" si="661"/>
        <v>4661</v>
      </c>
      <c r="E4663" s="3">
        <v>44025</v>
      </c>
      <c r="F4663" s="4">
        <v>0.20833333333333334</v>
      </c>
      <c r="G4663">
        <v>10</v>
      </c>
      <c r="H4663">
        <v>0</v>
      </c>
      <c r="I4663" s="5">
        <f t="shared" si="656"/>
        <v>1</v>
      </c>
      <c r="J4663" s="22">
        <v>2.4744757823055187E-6</v>
      </c>
      <c r="K4663">
        <v>6.9659999999999994E-5</v>
      </c>
      <c r="L4663" s="5" cm="1">
        <f t="array" ref="L4663">_xlfn.IFS(I4663=0, 0, I4663&gt;34, 0, AND(I4663&gt;0, I4663&lt;35), VLOOKUP(I4663, $A$63:$C$96, 3))</f>
        <v>0</v>
      </c>
      <c r="M4663" s="5">
        <f t="shared" si="655"/>
        <v>11.753759965951215</v>
      </c>
      <c r="N4663" s="5">
        <v>470.83255902845497</v>
      </c>
      <c r="O4663" s="5">
        <f t="shared" si="662"/>
        <v>1962.3221999999998</v>
      </c>
      <c r="P4663" s="5">
        <f t="shared" si="663"/>
        <v>11.753759965951215</v>
      </c>
      <c r="Q4663" s="5">
        <f t="shared" si="657"/>
        <v>0</v>
      </c>
      <c r="R4663" s="5">
        <f>IF(O4663&gt;(P4663+U4663),O4663-P4663-U4663, 0)</f>
        <v>0</v>
      </c>
      <c r="S4663" s="5">
        <f t="shared" si="658"/>
        <v>0</v>
      </c>
      <c r="T4663" s="5">
        <f t="shared" si="659"/>
        <v>0</v>
      </c>
      <c r="U4663" s="5">
        <f>IF(O4663&gt;P4663,IF(V4662*($B$6/100)&gt;=O4663-P4663,(O4663-P4663), V4662*($B$6/100)), 0)</f>
        <v>1950.5684400340485</v>
      </c>
      <c r="V4663" s="5">
        <f>V4662+(T4663*($B$5/100))-(U4663/($B$6/100))</f>
        <v>3425451.6129147965</v>
      </c>
      <c r="W4663" s="5">
        <f t="shared" si="660"/>
        <v>85636.290322869914</v>
      </c>
    </row>
    <row r="4664" spans="4:23" x14ac:dyDescent="0.25">
      <c r="D4664">
        <f t="shared" si="661"/>
        <v>4662</v>
      </c>
      <c r="E4664" s="3">
        <v>44025</v>
      </c>
      <c r="F4664" s="4">
        <v>0.25</v>
      </c>
      <c r="G4664">
        <v>10</v>
      </c>
      <c r="H4664">
        <v>7</v>
      </c>
      <c r="I4664" s="5">
        <f t="shared" si="656"/>
        <v>1</v>
      </c>
      <c r="J4664" s="22">
        <v>5.9387418775332444E-5</v>
      </c>
      <c r="K4664">
        <v>7.0450000000000005E-5</v>
      </c>
      <c r="L4664" s="5" cm="1">
        <f t="array" ref="L4664">_xlfn.IFS(I4664=0, 0, I4664&gt;34, 0, AND(I4664&gt;0, I4664&lt;35), VLOOKUP(I4664, $A$63:$C$96, 3))</f>
        <v>0</v>
      </c>
      <c r="M4664" s="5">
        <f t="shared" si="655"/>
        <v>282.09023918282912</v>
      </c>
      <c r="N4664" s="5">
        <v>566.98670278307634</v>
      </c>
      <c r="O4664" s="5">
        <f t="shared" si="662"/>
        <v>1984.5765000000001</v>
      </c>
      <c r="P4664" s="5">
        <f t="shared" si="663"/>
        <v>282.09023918282912</v>
      </c>
      <c r="Q4664" s="5">
        <f t="shared" si="657"/>
        <v>0</v>
      </c>
      <c r="R4664" s="5">
        <f>IF(O4664&gt;(P4664+U4664),O4664-P4664-U4664, 0)</f>
        <v>0</v>
      </c>
      <c r="S4664" s="5">
        <f t="shared" si="658"/>
        <v>0</v>
      </c>
      <c r="T4664" s="5">
        <f t="shared" si="659"/>
        <v>0</v>
      </c>
      <c r="U4664" s="5">
        <f>IF(O4664&gt;P4664,IF(V4663*($B$6/100)&gt;=O4664-P4664,(O4664-P4664), V4663*($B$6/100)), 0)</f>
        <v>1702.4862608171711</v>
      </c>
      <c r="V4664" s="5">
        <f>V4663+(T4664*($B$5/100))-(U4664/($B$6/100))</f>
        <v>3423019.4896850577</v>
      </c>
      <c r="W4664" s="5">
        <f t="shared" si="660"/>
        <v>85575.487242126444</v>
      </c>
    </row>
    <row r="4665" spans="4:23" x14ac:dyDescent="0.25">
      <c r="D4665">
        <f t="shared" si="661"/>
        <v>4663</v>
      </c>
      <c r="E4665" s="3">
        <v>44025</v>
      </c>
      <c r="F4665" s="4">
        <v>0.29166666666666669</v>
      </c>
      <c r="G4665">
        <v>10</v>
      </c>
      <c r="H4665">
        <v>10</v>
      </c>
      <c r="I4665" s="5">
        <f t="shared" si="656"/>
        <v>1</v>
      </c>
      <c r="J4665" s="22">
        <v>1.9548358680213597E-4</v>
      </c>
      <c r="K4665">
        <v>7.5749999999999998E-5</v>
      </c>
      <c r="L4665" s="5" cm="1">
        <f t="array" ref="L4665">_xlfn.IFS(I4665=0, 0, I4665&gt;34, 0, AND(I4665&gt;0, I4665&lt;35), VLOOKUP(I4665, $A$63:$C$96, 3))</f>
        <v>0</v>
      </c>
      <c r="M4665" s="5">
        <f t="shared" si="655"/>
        <v>928.54703731014592</v>
      </c>
      <c r="N4665" s="5">
        <v>742.27095273939665</v>
      </c>
      <c r="O4665" s="5">
        <f t="shared" si="662"/>
        <v>2133.8775000000001</v>
      </c>
      <c r="P4665" s="5">
        <f t="shared" si="663"/>
        <v>928.54703731014592</v>
      </c>
      <c r="Q4665" s="5">
        <f t="shared" si="657"/>
        <v>0</v>
      </c>
      <c r="R4665" s="5">
        <f>IF(O4665&gt;(P4665+U4665),O4665-P4665-U4665, 0)</f>
        <v>0</v>
      </c>
      <c r="S4665" s="5">
        <f t="shared" si="658"/>
        <v>0</v>
      </c>
      <c r="T4665" s="5">
        <f t="shared" si="659"/>
        <v>0</v>
      </c>
      <c r="U4665" s="5">
        <f>IF(O4665&gt;P4665,IF(V4664*($B$6/100)&gt;=O4665-P4665,(O4665-P4665), V4664*($B$6/100)), 0)</f>
        <v>1205.3304626898541</v>
      </c>
      <c r="V4665" s="5">
        <f>V4664+(T4665*($B$5/100))-(U4665/($B$6/100))</f>
        <v>3421297.589024072</v>
      </c>
      <c r="W4665" s="5">
        <f t="shared" si="660"/>
        <v>85532.439725601798</v>
      </c>
    </row>
    <row r="4666" spans="4:23" x14ac:dyDescent="0.25">
      <c r="D4666">
        <f t="shared" si="661"/>
        <v>4664</v>
      </c>
      <c r="E4666" s="3">
        <v>44025</v>
      </c>
      <c r="F4666" s="4">
        <v>0.33333333333333331</v>
      </c>
      <c r="G4666">
        <v>10</v>
      </c>
      <c r="H4666">
        <v>10</v>
      </c>
      <c r="I4666" s="5">
        <f t="shared" si="656"/>
        <v>1</v>
      </c>
      <c r="J4666" s="22">
        <v>3.1425842435280088E-4</v>
      </c>
      <c r="K4666">
        <v>8.1970000000000003E-5</v>
      </c>
      <c r="L4666" s="5" cm="1">
        <f t="array" ref="L4666">_xlfn.IFS(I4666=0, 0, I4666&gt;34, 0, AND(I4666&gt;0, I4666&lt;35), VLOOKUP(I4666, $A$63:$C$96, 3))</f>
        <v>0</v>
      </c>
      <c r="M4666" s="5">
        <f t="shared" si="655"/>
        <v>1492.7275156758042</v>
      </c>
      <c r="N4666" s="5">
        <v>902.49473209746168</v>
      </c>
      <c r="O4666" s="5">
        <f t="shared" si="662"/>
        <v>2309.0949000000005</v>
      </c>
      <c r="P4666" s="5">
        <f t="shared" si="663"/>
        <v>1492.7275156758042</v>
      </c>
      <c r="Q4666" s="5">
        <f t="shared" si="657"/>
        <v>0</v>
      </c>
      <c r="R4666" s="5">
        <f>IF(O4666&gt;(P4666+U4666),O4666-P4666-U4666, 0)</f>
        <v>0</v>
      </c>
      <c r="S4666" s="5">
        <f t="shared" si="658"/>
        <v>0</v>
      </c>
      <c r="T4666" s="5">
        <f t="shared" si="659"/>
        <v>0</v>
      </c>
      <c r="U4666" s="5">
        <f>IF(O4666&gt;P4666,IF(V4665*($B$6/100)&gt;=O4666-P4666,(O4666-P4666), V4665*($B$6/100)), 0)</f>
        <v>816.36738432419634</v>
      </c>
      <c r="V4666" s="5">
        <f>V4665+(T4666*($B$5/100))-(U4666/($B$6/100))</f>
        <v>3420131.3499036091</v>
      </c>
      <c r="W4666" s="5">
        <f t="shared" si="660"/>
        <v>85503.283747590234</v>
      </c>
    </row>
    <row r="4667" spans="4:23" x14ac:dyDescent="0.25">
      <c r="D4667">
        <f t="shared" si="661"/>
        <v>4665</v>
      </c>
      <c r="E4667" s="3">
        <v>44025</v>
      </c>
      <c r="F4667" s="4">
        <v>0.375</v>
      </c>
      <c r="G4667">
        <v>10</v>
      </c>
      <c r="H4667">
        <v>10</v>
      </c>
      <c r="I4667" s="5">
        <f t="shared" si="656"/>
        <v>1</v>
      </c>
      <c r="J4667" s="22">
        <v>4.528290681619099E-4</v>
      </c>
      <c r="K4667">
        <v>8.4389999999999997E-5</v>
      </c>
      <c r="L4667" s="5" cm="1">
        <f t="array" ref="L4667">_xlfn.IFS(I4667=0, 0, I4667&gt;34, 0, AND(I4667&gt;0, I4667&lt;35), VLOOKUP(I4667, $A$63:$C$96, 3))</f>
        <v>0</v>
      </c>
      <c r="M4667" s="5">
        <f t="shared" si="655"/>
        <v>2150.9380737690722</v>
      </c>
      <c r="N4667" s="5">
        <v>888.44657548650719</v>
      </c>
      <c r="O4667" s="5">
        <f t="shared" si="662"/>
        <v>2377.2663000000002</v>
      </c>
      <c r="P4667" s="5">
        <f t="shared" si="663"/>
        <v>2150.9380737690722</v>
      </c>
      <c r="Q4667" s="5">
        <f t="shared" si="657"/>
        <v>0</v>
      </c>
      <c r="R4667" s="5">
        <f>IF(O4667&gt;(P4667+U4667),O4667-P4667-U4667, 0)</f>
        <v>0</v>
      </c>
      <c r="S4667" s="5">
        <f t="shared" si="658"/>
        <v>0</v>
      </c>
      <c r="T4667" s="5">
        <f t="shared" si="659"/>
        <v>0</v>
      </c>
      <c r="U4667" s="5">
        <f>IF(O4667&gt;P4667,IF(V4666*($B$6/100)&gt;=O4667-P4667,(O4667-P4667), V4666*($B$6/100)), 0)</f>
        <v>226.32822623092807</v>
      </c>
      <c r="V4667" s="5">
        <f>V4666+(T4667*($B$5/100))-(U4667/($B$6/100))</f>
        <v>3419808.0238661366</v>
      </c>
      <c r="W4667" s="5">
        <f t="shared" si="660"/>
        <v>85495.20059665342</v>
      </c>
    </row>
    <row r="4668" spans="4:23" x14ac:dyDescent="0.25">
      <c r="D4668">
        <f t="shared" si="661"/>
        <v>4666</v>
      </c>
      <c r="E4668" s="3">
        <v>44025</v>
      </c>
      <c r="F4668" s="4">
        <v>0.41666666666666669</v>
      </c>
      <c r="G4668">
        <v>10</v>
      </c>
      <c r="H4668">
        <v>9</v>
      </c>
      <c r="I4668" s="5">
        <f t="shared" si="656"/>
        <v>1</v>
      </c>
      <c r="J4668" s="22">
        <v>5.146909627195479E-4</v>
      </c>
      <c r="K4668">
        <v>8.0359999999999996E-5</v>
      </c>
      <c r="L4668" s="5" cm="1">
        <f t="array" ref="L4668">_xlfn.IFS(I4668=0, 0, I4668&gt;34, 0, AND(I4668&gt;0, I4668&lt;35), VLOOKUP(I4668, $A$63:$C$96, 3))</f>
        <v>0</v>
      </c>
      <c r="M4668" s="5">
        <f t="shared" si="655"/>
        <v>2444.7820729178525</v>
      </c>
      <c r="N4668" s="5">
        <v>820.23070962205736</v>
      </c>
      <c r="O4668" s="5">
        <f t="shared" si="662"/>
        <v>2263.7411999999995</v>
      </c>
      <c r="P4668" s="5">
        <f t="shared" si="663"/>
        <v>2263.7411999999995</v>
      </c>
      <c r="Q4668" s="5">
        <f t="shared" si="657"/>
        <v>181.04087291785299</v>
      </c>
      <c r="R4668" s="5">
        <f>IF(O4668&gt;(P4668+U4668),O4668-P4668-U4668, 0)</f>
        <v>0</v>
      </c>
      <c r="S4668" s="5">
        <f t="shared" si="658"/>
        <v>0</v>
      </c>
      <c r="T4668" s="5">
        <f t="shared" si="659"/>
        <v>181.04087291785299</v>
      </c>
      <c r="U4668" s="5">
        <f>IF(O4668&gt;P4668,IF(V4667*($B$6/100)&gt;=O4668-P4668,(O4668-P4668), V4667*($B$6/100)), 0)</f>
        <v>0</v>
      </c>
      <c r="V4668" s="5">
        <f>V4667+(T4668*($B$5/100))-(U4668/($B$6/100))</f>
        <v>3419934.7524771793</v>
      </c>
      <c r="W4668" s="5">
        <f t="shared" si="660"/>
        <v>85498.368811929482</v>
      </c>
    </row>
    <row r="4669" spans="4:23" x14ac:dyDescent="0.25">
      <c r="D4669">
        <f t="shared" si="661"/>
        <v>4667</v>
      </c>
      <c r="E4669" s="3">
        <v>44025</v>
      </c>
      <c r="F4669" s="4">
        <v>0.45833333333333331</v>
      </c>
      <c r="G4669">
        <v>20</v>
      </c>
      <c r="H4669">
        <v>10</v>
      </c>
      <c r="I4669" s="5">
        <f t="shared" si="656"/>
        <v>3</v>
      </c>
      <c r="J4669" s="22">
        <v>6.9780217061015629E-4</v>
      </c>
      <c r="K4669">
        <v>6.8650000000000002E-5</v>
      </c>
      <c r="L4669" s="5" cm="1">
        <f t="array" ref="L4669">_xlfn.IFS(I4669=0, 0, I4669&gt;34, 0, AND(I4669&gt;0, I4669&lt;35), VLOOKUP(I4669, $A$63:$C$96, 3))</f>
        <v>232</v>
      </c>
      <c r="M4669" s="5">
        <f t="shared" si="655"/>
        <v>3314.5603103982426</v>
      </c>
      <c r="N4669" s="5">
        <v>712.04843505083534</v>
      </c>
      <c r="O4669" s="5">
        <f t="shared" si="662"/>
        <v>1933.8705</v>
      </c>
      <c r="P4669" s="5">
        <f t="shared" si="663"/>
        <v>1933.8705</v>
      </c>
      <c r="Q4669" s="5">
        <f t="shared" si="657"/>
        <v>487.20077413479089</v>
      </c>
      <c r="R4669" s="5">
        <f>IF(O4669&gt;(P4669+U4669),O4669-P4669-U4669, 0)</f>
        <v>0</v>
      </c>
      <c r="S4669" s="5">
        <f t="shared" si="658"/>
        <v>365.706245260419</v>
      </c>
      <c r="T4669" s="5">
        <f t="shared" si="659"/>
        <v>1246.9835651378235</v>
      </c>
      <c r="U4669" s="5">
        <f>IF(O4669&gt;P4669,IF(V4668*($B$6/100)&gt;=O4669-P4669,(O4669-P4669), V4668*($B$6/100)), 0)</f>
        <v>0</v>
      </c>
      <c r="V4669" s="5">
        <f>V4668+(T4669*($B$5/100))-(U4669/($B$6/100))</f>
        <v>3420807.6409727759</v>
      </c>
      <c r="W4669" s="5">
        <f t="shared" si="660"/>
        <v>85520.1910243194</v>
      </c>
    </row>
    <row r="4670" spans="4:23" x14ac:dyDescent="0.25">
      <c r="D4670">
        <f t="shared" si="661"/>
        <v>4668</v>
      </c>
      <c r="E4670" s="3">
        <v>44025</v>
      </c>
      <c r="F4670" s="4">
        <v>0.5</v>
      </c>
      <c r="G4670">
        <v>10</v>
      </c>
      <c r="H4670">
        <v>10</v>
      </c>
      <c r="I4670" s="5">
        <f t="shared" si="656"/>
        <v>1</v>
      </c>
      <c r="J4670" s="22">
        <v>7.621385409500997E-4</v>
      </c>
      <c r="K4670">
        <v>5.9299999999999998E-5</v>
      </c>
      <c r="L4670" s="5" cm="1">
        <f t="array" ref="L4670">_xlfn.IFS(I4670=0, 0, I4670&gt;34, 0, AND(I4670&gt;0, I4670&lt;35), VLOOKUP(I4670, $A$63:$C$96, 3))</f>
        <v>0</v>
      </c>
      <c r="M4670" s="5">
        <f t="shared" si="655"/>
        <v>3620.1580695129737</v>
      </c>
      <c r="N4670" s="5">
        <v>655.94745067947258</v>
      </c>
      <c r="O4670" s="5">
        <f t="shared" si="662"/>
        <v>1670.481</v>
      </c>
      <c r="P4670" s="5">
        <f t="shared" si="663"/>
        <v>1670.481</v>
      </c>
      <c r="Q4670" s="5">
        <f t="shared" si="657"/>
        <v>487.20077413479089</v>
      </c>
      <c r="R4670" s="5">
        <f>IF(O4670&gt;(P4670+U4670),O4670-P4670-U4670, 0)</f>
        <v>0</v>
      </c>
      <c r="S4670" s="5">
        <f t="shared" si="658"/>
        <v>336.8929239469611</v>
      </c>
      <c r="T4670" s="5">
        <f t="shared" si="659"/>
        <v>1612.7841455660127</v>
      </c>
      <c r="U4670" s="5">
        <f>IF(O4670&gt;P4670,IF(V4669*($B$6/100)&gt;=O4670-P4670,(O4670-P4670), V4669*($B$6/100)), 0)</f>
        <v>0</v>
      </c>
      <c r="V4670" s="5">
        <f>V4669+(T4670*($B$5/100))-(U4670/($B$6/100))</f>
        <v>3421936.5898746722</v>
      </c>
      <c r="W4670" s="5">
        <f t="shared" si="660"/>
        <v>85548.414746866809</v>
      </c>
    </row>
    <row r="4671" spans="4:23" x14ac:dyDescent="0.25">
      <c r="D4671">
        <f t="shared" si="661"/>
        <v>4669</v>
      </c>
      <c r="E4671" s="3">
        <v>44025</v>
      </c>
      <c r="F4671" s="4">
        <v>0.54166666666666663</v>
      </c>
      <c r="G4671">
        <v>30</v>
      </c>
      <c r="H4671">
        <v>10</v>
      </c>
      <c r="I4671" s="5">
        <f t="shared" si="656"/>
        <v>4</v>
      </c>
      <c r="J4671" s="22">
        <v>7.4976616203857214E-4</v>
      </c>
      <c r="K4671">
        <v>5.3989999999999996E-5</v>
      </c>
      <c r="L4671" s="5" cm="1">
        <f t="array" ref="L4671">_xlfn.IFS(I4671=0, 0, I4671&gt;34, 0, AND(I4671&gt;0, I4671&lt;35), VLOOKUP(I4671, $A$63:$C$96, 3))</f>
        <v>740</v>
      </c>
      <c r="M4671" s="5">
        <f t="shared" si="655"/>
        <v>3561.3892696832177</v>
      </c>
      <c r="N4671" s="5">
        <v>648.90090059332147</v>
      </c>
      <c r="O4671" s="5">
        <f t="shared" si="662"/>
        <v>1520.8982999999998</v>
      </c>
      <c r="P4671" s="5">
        <f t="shared" si="663"/>
        <v>1520.8982999999998</v>
      </c>
      <c r="Q4671" s="5">
        <f t="shared" si="657"/>
        <v>487.20077413479089</v>
      </c>
      <c r="R4671" s="5">
        <f>IF(O4671&gt;(P4671+U4671),O4671-P4671-U4671, 0)</f>
        <v>0</v>
      </c>
      <c r="S4671" s="5">
        <f t="shared" si="658"/>
        <v>333.27383394241411</v>
      </c>
      <c r="T4671" s="5">
        <f t="shared" si="659"/>
        <v>2447.2171357408033</v>
      </c>
      <c r="U4671" s="5">
        <f>IF(O4671&gt;P4671,IF(V4670*($B$6/100)&gt;=O4671-P4671,(O4671-P4671), V4670*($B$6/100)), 0)</f>
        <v>0</v>
      </c>
      <c r="V4671" s="5">
        <f>V4670+(T4671*($B$5/100))-(U4671/($B$6/100))</f>
        <v>3423649.6418696907</v>
      </c>
      <c r="W4671" s="5">
        <f t="shared" si="660"/>
        <v>85591.241046742274</v>
      </c>
    </row>
    <row r="4672" spans="4:23" x14ac:dyDescent="0.25">
      <c r="D4672">
        <f t="shared" si="661"/>
        <v>4670</v>
      </c>
      <c r="E4672" s="3">
        <v>44025</v>
      </c>
      <c r="F4672" s="4">
        <v>0.58333333333333337</v>
      </c>
      <c r="G4672">
        <v>30</v>
      </c>
      <c r="H4672">
        <v>7</v>
      </c>
      <c r="I4672" s="5">
        <f t="shared" si="656"/>
        <v>4</v>
      </c>
      <c r="J4672" s="22">
        <v>6.5821055809326789E-4</v>
      </c>
      <c r="K4672">
        <v>4.6960000000000004E-5</v>
      </c>
      <c r="L4672" s="5" cm="1">
        <f t="array" ref="L4672">_xlfn.IFS(I4672=0, 0, I4672&gt;34, 0, AND(I4672&gt;0, I4672&lt;35), VLOOKUP(I4672, $A$63:$C$96, 3))</f>
        <v>740</v>
      </c>
      <c r="M4672" s="5">
        <f t="shared" si="655"/>
        <v>3126.5001509430226</v>
      </c>
      <c r="N4672" s="5">
        <v>572.7791629635293</v>
      </c>
      <c r="O4672" s="5">
        <f t="shared" si="662"/>
        <v>1322.8632</v>
      </c>
      <c r="P4672" s="5">
        <f t="shared" si="663"/>
        <v>1322.8632</v>
      </c>
      <c r="Q4672" s="5">
        <f t="shared" si="657"/>
        <v>487.20077413479089</v>
      </c>
      <c r="R4672" s="5">
        <f>IF(O4672&gt;(P4672+U4672),O4672-P4672-U4672, 0)</f>
        <v>0</v>
      </c>
      <c r="S4672" s="5">
        <f t="shared" si="658"/>
        <v>294.17790523736392</v>
      </c>
      <c r="T4672" s="5">
        <f t="shared" si="659"/>
        <v>2249.4590457056584</v>
      </c>
      <c r="U4672" s="5">
        <f>IF(O4672&gt;P4672,IF(V4671*($B$6/100)&gt;=O4672-P4672,(O4672-P4672), V4671*($B$6/100)), 0)</f>
        <v>0</v>
      </c>
      <c r="V4672" s="5">
        <f>V4671+(T4672*($B$5/100))-(U4672/($B$6/100))</f>
        <v>3425224.2632016847</v>
      </c>
      <c r="W4672" s="5">
        <f t="shared" si="660"/>
        <v>85630.60658004212</v>
      </c>
    </row>
    <row r="4673" spans="4:23" x14ac:dyDescent="0.25">
      <c r="D4673">
        <f t="shared" si="661"/>
        <v>4671</v>
      </c>
      <c r="E4673" s="3">
        <v>44025</v>
      </c>
      <c r="F4673" s="4">
        <v>0.625</v>
      </c>
      <c r="G4673">
        <v>30</v>
      </c>
      <c r="H4673">
        <v>9</v>
      </c>
      <c r="I4673" s="5">
        <f t="shared" si="656"/>
        <v>4</v>
      </c>
      <c r="J4673" s="22">
        <v>6.8790426748093414E-4</v>
      </c>
      <c r="K4673">
        <v>4.2719999999999991E-5</v>
      </c>
      <c r="L4673" s="5" cm="1">
        <f t="array" ref="L4673">_xlfn.IFS(I4673=0, 0, I4673&gt;34, 0, AND(I4673&gt;0, I4673&lt;35), VLOOKUP(I4673, $A$63:$C$96, 3))</f>
        <v>740</v>
      </c>
      <c r="M4673" s="5">
        <f t="shared" si="655"/>
        <v>3267.5452705344373</v>
      </c>
      <c r="N4673" s="5">
        <v>528.68954893658884</v>
      </c>
      <c r="O4673" s="5">
        <f t="shared" si="662"/>
        <v>1203.4223999999997</v>
      </c>
      <c r="P4673" s="5">
        <f t="shared" si="663"/>
        <v>1203.4223999999997</v>
      </c>
      <c r="Q4673" s="5">
        <f t="shared" si="657"/>
        <v>487.20077413479089</v>
      </c>
      <c r="R4673" s="5">
        <f>IF(O4673&gt;(P4673+U4673),O4673-P4673-U4673, 0)</f>
        <v>0</v>
      </c>
      <c r="S4673" s="5">
        <f t="shared" si="658"/>
        <v>271.5335928464205</v>
      </c>
      <c r="T4673" s="5">
        <f t="shared" si="659"/>
        <v>2532.5892776880169</v>
      </c>
      <c r="U4673" s="5">
        <f>IF(O4673&gt;P4673,IF(V4672*($B$6/100)&gt;=O4673-P4673,(O4673-P4673), V4672*($B$6/100)), 0)</f>
        <v>0</v>
      </c>
      <c r="V4673" s="5">
        <f>V4672+(T4673*($B$5/100))-(U4673/($B$6/100))</f>
        <v>3426997.0756960665</v>
      </c>
      <c r="W4673" s="5">
        <f t="shared" si="660"/>
        <v>85674.926892401665</v>
      </c>
    </row>
    <row r="4674" spans="4:23" x14ac:dyDescent="0.25">
      <c r="D4674">
        <f t="shared" si="661"/>
        <v>4672</v>
      </c>
      <c r="E4674" s="3">
        <v>44025</v>
      </c>
      <c r="F4674" s="4">
        <v>0.66666666666666663</v>
      </c>
      <c r="G4674">
        <v>30</v>
      </c>
      <c r="H4674">
        <v>10</v>
      </c>
      <c r="I4674" s="5">
        <f t="shared" si="656"/>
        <v>4</v>
      </c>
      <c r="J4674" s="22">
        <v>6.3099132448790726E-4</v>
      </c>
      <c r="K4674">
        <v>4.7800000000000003E-5</v>
      </c>
      <c r="L4674" s="5" cm="1">
        <f t="array" ref="L4674">_xlfn.IFS(I4674=0, 0, I4674&gt;34, 0, AND(I4674&gt;0, I4674&lt;35), VLOOKUP(I4674, $A$63:$C$96, 3))</f>
        <v>740</v>
      </c>
      <c r="M4674" s="5">
        <f t="shared" si="655"/>
        <v>2997.2087913175596</v>
      </c>
      <c r="N4674" s="5">
        <v>518.64737261774098</v>
      </c>
      <c r="O4674" s="5">
        <f t="shared" si="662"/>
        <v>1346.5260000000001</v>
      </c>
      <c r="P4674" s="5">
        <f t="shared" si="663"/>
        <v>1346.5260000000001</v>
      </c>
      <c r="Q4674" s="5">
        <f t="shared" si="657"/>
        <v>487.20077413479089</v>
      </c>
      <c r="R4674" s="5">
        <f>IF(O4674&gt;(P4674+U4674),O4674-P4674-U4674, 0)</f>
        <v>0</v>
      </c>
      <c r="S4674" s="5">
        <f t="shared" si="658"/>
        <v>266.37595691179939</v>
      </c>
      <c r="T4674" s="5">
        <f t="shared" si="659"/>
        <v>2124.3068344057601</v>
      </c>
      <c r="U4674" s="5">
        <f>IF(O4674&gt;P4674,IF(V4673*($B$6/100)&gt;=O4674-P4674,(O4674-P4674), V4673*($B$6/100)), 0)</f>
        <v>0</v>
      </c>
      <c r="V4674" s="5">
        <f>V4673+(T4674*($B$5/100))-(U4674/($B$6/100))</f>
        <v>3428484.0904801507</v>
      </c>
      <c r="W4674" s="5">
        <f t="shared" si="660"/>
        <v>85712.102262003769</v>
      </c>
    </row>
    <row r="4675" spans="4:23" x14ac:dyDescent="0.25">
      <c r="D4675">
        <f t="shared" si="661"/>
        <v>4673</v>
      </c>
      <c r="E4675" s="3">
        <v>44025</v>
      </c>
      <c r="F4675" s="4">
        <v>0.70833333333333337</v>
      </c>
      <c r="G4675">
        <v>30</v>
      </c>
      <c r="H4675">
        <v>10</v>
      </c>
      <c r="I4675" s="5">
        <f t="shared" si="656"/>
        <v>4</v>
      </c>
      <c r="J4675" s="22">
        <v>5.146909627195479E-4</v>
      </c>
      <c r="K4675">
        <v>6.7820000000000011E-5</v>
      </c>
      <c r="L4675" s="5" cm="1">
        <f t="array" ref="L4675">_xlfn.IFS(I4675=0, 0, I4675&gt;34, 0, AND(I4675&gt;0, I4675&lt;35), VLOOKUP(I4675, $A$63:$C$96, 3))</f>
        <v>740</v>
      </c>
      <c r="M4675" s="5">
        <f t="shared" ref="M4675:M4738" si="664">$B$11*$B$4*J4675*1000</f>
        <v>2444.7820729178525</v>
      </c>
      <c r="N4675" s="5">
        <v>576.68748381144735</v>
      </c>
      <c r="O4675" s="5">
        <f t="shared" si="662"/>
        <v>1910.4894000000004</v>
      </c>
      <c r="P4675" s="5">
        <f t="shared" si="663"/>
        <v>1910.4894000000004</v>
      </c>
      <c r="Q4675" s="5">
        <f t="shared" si="657"/>
        <v>487.20077413479089</v>
      </c>
      <c r="R4675" s="5">
        <f>IF(O4675&gt;(P4675+U4675),O4675-P4675-U4675, 0)</f>
        <v>0</v>
      </c>
      <c r="S4675" s="5">
        <f t="shared" si="658"/>
        <v>296.18520877488675</v>
      </c>
      <c r="T4675" s="5">
        <f t="shared" si="659"/>
        <v>978.10746414296534</v>
      </c>
      <c r="U4675" s="5">
        <f>IF(O4675&gt;P4675,IF(V4674*($B$6/100)&gt;=O4675-P4675,(O4675-P4675), V4674*($B$6/100)), 0)</f>
        <v>0</v>
      </c>
      <c r="V4675" s="5">
        <f>V4674+(T4675*($B$5/100))-(U4675/($B$6/100))</f>
        <v>3429168.7657050509</v>
      </c>
      <c r="W4675" s="5">
        <f t="shared" si="660"/>
        <v>85729.219142626273</v>
      </c>
    </row>
    <row r="4676" spans="4:23" x14ac:dyDescent="0.25">
      <c r="D4676">
        <f t="shared" si="661"/>
        <v>4674</v>
      </c>
      <c r="E4676" s="3">
        <v>44025</v>
      </c>
      <c r="F4676" s="4">
        <v>0.75</v>
      </c>
      <c r="G4676">
        <v>30</v>
      </c>
      <c r="H4676">
        <v>10</v>
      </c>
      <c r="I4676" s="5">
        <f t="shared" ref="I4676:I4739" si="665">ROUND((G4676/10)*((LN(99/0.03)/(LN(10/0.03)))),0)</f>
        <v>4</v>
      </c>
      <c r="J4676" s="22">
        <v>3.6869689156352229E-4</v>
      </c>
      <c r="K4676">
        <v>1.1598999999999999E-4</v>
      </c>
      <c r="L4676" s="5" cm="1">
        <f t="array" ref="L4676">_xlfn.IFS(I4676=0, 0, I4676&gt;34, 0, AND(I4676&gt;0, I4676&lt;35), VLOOKUP(I4676, $A$63:$C$96, 3))</f>
        <v>740</v>
      </c>
      <c r="M4676" s="5">
        <f t="shared" si="664"/>
        <v>1751.3102349267308</v>
      </c>
      <c r="N4676" s="5">
        <v>807.91783329320026</v>
      </c>
      <c r="O4676" s="5">
        <f t="shared" si="662"/>
        <v>3267.4382999999998</v>
      </c>
      <c r="P4676" s="5">
        <f t="shared" si="663"/>
        <v>2491.310234926731</v>
      </c>
      <c r="Q4676" s="5">
        <f t="shared" ref="Q4676:Q4739" si="666">IF((L4676+M4676-P4676)&lt;($B$8/100)*$B$3,L4676+M4676-P4676,($B$8/100)*$B$3)</f>
        <v>0</v>
      </c>
      <c r="R4676" s="5">
        <f>IF(O4676&gt;(P4676+U4676),O4676-P4676-U4676, 0)</f>
        <v>0</v>
      </c>
      <c r="S4676" s="5">
        <f t="shared" ref="S4676:S4739" si="667">IF((IF((L4676+M4676)&gt;O4676,L4676+M4676-P4676-Q4676,0))&lt;((N4676*3.595182*($B$7/100))/($B$5/100)),L4676+M4676-P4676-Q4676, N4676*3.595182*($B$7/100)/($B$5/100))</f>
        <v>0</v>
      </c>
      <c r="T4676" s="5">
        <f t="shared" ref="T4676:T4739" si="668">((L4676+M4676)-P4676-S4676)</f>
        <v>0</v>
      </c>
      <c r="U4676" s="5">
        <f>IF(O4676&gt;P4676,IF(V4675*($B$6/100)&gt;=O4676-P4676,(O4676-P4676), V4675*($B$6/100)), 0)</f>
        <v>776.12806507326877</v>
      </c>
      <c r="V4676" s="5">
        <f>V4675+(T4676*($B$5/100))-(U4676/($B$6/100))</f>
        <v>3428060.011326375</v>
      </c>
      <c r="W4676" s="5">
        <f t="shared" ref="W4676:W4739" si="669">V4676/40</f>
        <v>85701.500283159374</v>
      </c>
    </row>
    <row r="4677" spans="4:23" x14ac:dyDescent="0.25">
      <c r="D4677">
        <f t="shared" ref="D4677:D4740" si="670">D4676+1</f>
        <v>4675</v>
      </c>
      <c r="E4677" s="3">
        <v>44025</v>
      </c>
      <c r="F4677" s="4">
        <v>0.79166666666666663</v>
      </c>
      <c r="G4677">
        <v>20</v>
      </c>
      <c r="H4677">
        <v>10</v>
      </c>
      <c r="I4677" s="5">
        <f t="shared" si="665"/>
        <v>3</v>
      </c>
      <c r="J4677" s="22">
        <v>2.1775386884288563E-4</v>
      </c>
      <c r="K4677">
        <v>1.3636999999999997E-4</v>
      </c>
      <c r="L4677" s="5" cm="1">
        <f t="array" ref="L4677">_xlfn.IFS(I4677=0, 0, I4677&gt;34, 0, AND(I4677&gt;0, I4677&lt;35), VLOOKUP(I4677, $A$63:$C$96, 3))</f>
        <v>232</v>
      </c>
      <c r="M4677" s="5">
        <f t="shared" si="664"/>
        <v>1034.3308770037067</v>
      </c>
      <c r="N4677" s="5">
        <v>846.91463647000637</v>
      </c>
      <c r="O4677" s="5">
        <f t="shared" ref="O4677:O4740" si="671">$B$2*K4677*1000</f>
        <v>3841.542899999999</v>
      </c>
      <c r="P4677" s="5">
        <f t="shared" ref="P4677:P4740" si="672">IF(O4677&gt;=(L4677+M4677),L4677+M4677,O4677)</f>
        <v>1266.3308770037067</v>
      </c>
      <c r="Q4677" s="5">
        <f t="shared" si="666"/>
        <v>0</v>
      </c>
      <c r="R4677" s="5">
        <f>IF(O4677&gt;(P4677+U4677),O4677-P4677-U4677, 0)</f>
        <v>0</v>
      </c>
      <c r="S4677" s="5">
        <f t="shared" si="667"/>
        <v>0</v>
      </c>
      <c r="T4677" s="5">
        <f t="shared" si="668"/>
        <v>0</v>
      </c>
      <c r="U4677" s="5">
        <f>IF(O4677&gt;P4677,IF(V4676*($B$6/100)&gt;=O4677-P4677,(O4677-P4677), V4676*($B$6/100)), 0)</f>
        <v>2575.212022996292</v>
      </c>
      <c r="V4677" s="5">
        <f>V4676+(T4677*($B$5/100))-(U4677/($B$6/100))</f>
        <v>3424381.1370078088</v>
      </c>
      <c r="W4677" s="5">
        <f t="shared" si="669"/>
        <v>85609.528425195225</v>
      </c>
    </row>
    <row r="4678" spans="4:23" x14ac:dyDescent="0.25">
      <c r="D4678">
        <f t="shared" si="670"/>
        <v>4676</v>
      </c>
      <c r="E4678" s="3">
        <v>44025</v>
      </c>
      <c r="F4678" s="4">
        <v>0.83333333333333337</v>
      </c>
      <c r="G4678">
        <v>10</v>
      </c>
      <c r="H4678">
        <v>8</v>
      </c>
      <c r="I4678" s="5">
        <f t="shared" si="665"/>
        <v>1</v>
      </c>
      <c r="J4678" s="22">
        <v>1.064024586391373E-4</v>
      </c>
      <c r="K4678">
        <v>1.3719000000000001E-4</v>
      </c>
      <c r="L4678" s="5" cm="1">
        <f t="array" ref="L4678">_xlfn.IFS(I4678=0, 0, I4678&gt;34, 0, AND(I4678&gt;0, I4678&lt;35), VLOOKUP(I4678, $A$63:$C$96, 3))</f>
        <v>0</v>
      </c>
      <c r="M4678" s="5">
        <f t="shared" si="664"/>
        <v>505.41167853590218</v>
      </c>
      <c r="N4678" s="5">
        <v>769.76655087068059</v>
      </c>
      <c r="O4678" s="5">
        <f t="shared" si="671"/>
        <v>3864.6423000000004</v>
      </c>
      <c r="P4678" s="5">
        <f t="shared" si="672"/>
        <v>505.41167853590218</v>
      </c>
      <c r="Q4678" s="5">
        <f t="shared" si="666"/>
        <v>0</v>
      </c>
      <c r="R4678" s="5">
        <f>IF(O4678&gt;(P4678+U4678),O4678-P4678-U4678, 0)</f>
        <v>0</v>
      </c>
      <c r="S4678" s="5">
        <f t="shared" si="667"/>
        <v>0</v>
      </c>
      <c r="T4678" s="5">
        <f t="shared" si="668"/>
        <v>0</v>
      </c>
      <c r="U4678" s="5">
        <f>IF(O4678&gt;P4678,IF(V4677*($B$6/100)&gt;=O4678-P4678,(O4678-P4678), V4677*($B$6/100)), 0)</f>
        <v>3359.2306214640985</v>
      </c>
      <c r="V4678" s="5">
        <f>V4677+(T4678*($B$5/100))-(U4678/($B$6/100))</f>
        <v>3419582.2361200028</v>
      </c>
      <c r="W4678" s="5">
        <f t="shared" si="669"/>
        <v>85489.555903000073</v>
      </c>
    </row>
    <row r="4679" spans="4:23" x14ac:dyDescent="0.25">
      <c r="D4679">
        <f t="shared" si="670"/>
        <v>4677</v>
      </c>
      <c r="E4679" s="3">
        <v>44025</v>
      </c>
      <c r="F4679" s="4">
        <v>0.875</v>
      </c>
      <c r="G4679">
        <v>10</v>
      </c>
      <c r="H4679">
        <v>0</v>
      </c>
      <c r="I4679" s="5">
        <f t="shared" si="665"/>
        <v>1</v>
      </c>
      <c r="J4679" s="22">
        <v>4.9489515646110373E-6</v>
      </c>
      <c r="K4679">
        <v>1.3981E-4</v>
      </c>
      <c r="L4679" s="5" cm="1">
        <f t="array" ref="L4679">_xlfn.IFS(I4679=0, 0, I4679&gt;34, 0, AND(I4679&gt;0, I4679&lt;35), VLOOKUP(I4679, $A$63:$C$96, 3))</f>
        <v>0</v>
      </c>
      <c r="M4679" s="5">
        <f t="shared" si="664"/>
        <v>23.507519931902429</v>
      </c>
      <c r="N4679" s="5">
        <v>659.61986135306768</v>
      </c>
      <c r="O4679" s="5">
        <f t="shared" si="671"/>
        <v>3938.4477000000002</v>
      </c>
      <c r="P4679" s="5">
        <f t="shared" si="672"/>
        <v>23.507519931902429</v>
      </c>
      <c r="Q4679" s="5">
        <f t="shared" si="666"/>
        <v>0</v>
      </c>
      <c r="R4679" s="5">
        <f>IF(O4679&gt;(P4679+U4679),O4679-P4679-U4679, 0)</f>
        <v>0</v>
      </c>
      <c r="S4679" s="5">
        <f t="shared" si="667"/>
        <v>0</v>
      </c>
      <c r="T4679" s="5">
        <f t="shared" si="668"/>
        <v>0</v>
      </c>
      <c r="U4679" s="5">
        <f>IF(O4679&gt;P4679,IF(V4678*($B$6/100)&gt;=O4679-P4679,(O4679-P4679), V4678*($B$6/100)), 0)</f>
        <v>3914.9401800680976</v>
      </c>
      <c r="V4679" s="5">
        <f>V4678+(T4679*($B$5/100))-(U4679/($B$6/100))</f>
        <v>3413989.4644341911</v>
      </c>
      <c r="W4679" s="5">
        <f t="shared" si="669"/>
        <v>85349.736610854772</v>
      </c>
    </row>
    <row r="4680" spans="4:23" x14ac:dyDescent="0.25">
      <c r="D4680">
        <f t="shared" si="670"/>
        <v>4678</v>
      </c>
      <c r="E4680" s="3">
        <v>44025</v>
      </c>
      <c r="F4680" s="4">
        <v>0.91666666666666663</v>
      </c>
      <c r="G4680">
        <v>10</v>
      </c>
      <c r="H4680">
        <v>0</v>
      </c>
      <c r="I4680" s="5">
        <f t="shared" si="665"/>
        <v>1</v>
      </c>
      <c r="J4680" s="22">
        <v>0</v>
      </c>
      <c r="K4680">
        <v>1.5163000000000001E-4</v>
      </c>
      <c r="L4680" s="5" cm="1">
        <f t="array" ref="L4680">_xlfn.IFS(I4680=0, 0, I4680&gt;34, 0, AND(I4680&gt;0, I4680&lt;35), VLOOKUP(I4680, $A$63:$C$96, 3))</f>
        <v>0</v>
      </c>
      <c r="M4680" s="5">
        <f t="shared" si="664"/>
        <v>0</v>
      </c>
      <c r="N4680" s="5">
        <v>594.50863920034328</v>
      </c>
      <c r="O4680" s="5">
        <f t="shared" si="671"/>
        <v>4271.4170999999997</v>
      </c>
      <c r="P4680" s="5">
        <f t="shared" si="672"/>
        <v>0</v>
      </c>
      <c r="Q4680" s="5">
        <f t="shared" si="666"/>
        <v>0</v>
      </c>
      <c r="R4680" s="5">
        <f>IF(O4680&gt;(P4680+U4680),O4680-P4680-U4680, 0)</f>
        <v>0</v>
      </c>
      <c r="S4680" s="5">
        <f t="shared" si="667"/>
        <v>0</v>
      </c>
      <c r="T4680" s="5">
        <f t="shared" si="668"/>
        <v>0</v>
      </c>
      <c r="U4680" s="5">
        <f>IF(O4680&gt;P4680,IF(V4679*($B$6/100)&gt;=O4680-P4680,(O4680-P4680), V4679*($B$6/100)), 0)</f>
        <v>4271.4170999999997</v>
      </c>
      <c r="V4680" s="5">
        <f>V4679+(T4680*($B$5/100))-(U4680/($B$6/100))</f>
        <v>3407887.4400056195</v>
      </c>
      <c r="W4680" s="5">
        <f t="shared" si="669"/>
        <v>85197.186000140486</v>
      </c>
    </row>
    <row r="4681" spans="4:23" x14ac:dyDescent="0.25">
      <c r="D4681">
        <f t="shared" si="670"/>
        <v>4679</v>
      </c>
      <c r="E4681" s="3">
        <v>44025</v>
      </c>
      <c r="F4681" s="4">
        <v>0.95833333333333337</v>
      </c>
      <c r="G4681">
        <v>10</v>
      </c>
      <c r="H4681">
        <v>0</v>
      </c>
      <c r="I4681" s="5">
        <f t="shared" si="665"/>
        <v>1</v>
      </c>
      <c r="J4681" s="22">
        <v>0</v>
      </c>
      <c r="K4681">
        <v>1.5843999999999998E-4</v>
      </c>
      <c r="L4681" s="5" cm="1">
        <f t="array" ref="L4681">_xlfn.IFS(I4681=0, 0, I4681&gt;34, 0, AND(I4681&gt;0, I4681&lt;35), VLOOKUP(I4681, $A$63:$C$96, 3))</f>
        <v>0</v>
      </c>
      <c r="M4681" s="5">
        <f t="shared" si="664"/>
        <v>0</v>
      </c>
      <c r="N4681" s="5">
        <v>577.46164971249254</v>
      </c>
      <c r="O4681" s="5">
        <f t="shared" si="671"/>
        <v>4463.2547999999997</v>
      </c>
      <c r="P4681" s="5">
        <f t="shared" si="672"/>
        <v>0</v>
      </c>
      <c r="Q4681" s="5">
        <f t="shared" si="666"/>
        <v>0</v>
      </c>
      <c r="R4681" s="5">
        <f>IF(O4681&gt;(P4681+U4681),O4681-P4681-U4681, 0)</f>
        <v>0</v>
      </c>
      <c r="S4681" s="5">
        <f t="shared" si="667"/>
        <v>0</v>
      </c>
      <c r="T4681" s="5">
        <f t="shared" si="668"/>
        <v>0</v>
      </c>
      <c r="U4681" s="5">
        <f>IF(O4681&gt;P4681,IF(V4680*($B$6/100)&gt;=O4681-P4681,(O4681-P4681), V4680*($B$6/100)), 0)</f>
        <v>4463.2547999999997</v>
      </c>
      <c r="V4681" s="5">
        <f>V4680+(T4681*($B$5/100))-(U4681/($B$6/100))</f>
        <v>3401511.3617199054</v>
      </c>
      <c r="W4681" s="5">
        <f t="shared" si="669"/>
        <v>85037.784042997635</v>
      </c>
    </row>
    <row r="4682" spans="4:23" x14ac:dyDescent="0.25">
      <c r="D4682">
        <f t="shared" si="670"/>
        <v>4680</v>
      </c>
      <c r="E4682" s="3">
        <v>44026</v>
      </c>
      <c r="F4682" s="4">
        <v>0</v>
      </c>
      <c r="G4682">
        <v>10</v>
      </c>
      <c r="H4682">
        <v>0</v>
      </c>
      <c r="I4682" s="5">
        <f t="shared" si="665"/>
        <v>1</v>
      </c>
      <c r="J4682" s="22">
        <v>0</v>
      </c>
      <c r="K4682">
        <v>1.3926000000000002E-4</v>
      </c>
      <c r="L4682" s="5" cm="1">
        <f t="array" ref="L4682">_xlfn.IFS(I4682=0, 0, I4682&gt;34, 0, AND(I4682&gt;0, I4682&lt;35), VLOOKUP(I4682, $A$63:$C$96, 3))</f>
        <v>0</v>
      </c>
      <c r="M4682" s="5">
        <f t="shared" si="664"/>
        <v>0</v>
      </c>
      <c r="N4682" s="5">
        <v>493.35287459298456</v>
      </c>
      <c r="O4682" s="5">
        <f t="shared" si="671"/>
        <v>3922.9542000000006</v>
      </c>
      <c r="P4682" s="5">
        <f t="shared" si="672"/>
        <v>0</v>
      </c>
      <c r="Q4682" s="5">
        <f t="shared" si="666"/>
        <v>0</v>
      </c>
      <c r="R4682" s="5">
        <f>IF(O4682&gt;(P4682+U4682),O4682-P4682-U4682, 0)</f>
        <v>0</v>
      </c>
      <c r="S4682" s="5">
        <f t="shared" si="667"/>
        <v>0</v>
      </c>
      <c r="T4682" s="5">
        <f t="shared" si="668"/>
        <v>0</v>
      </c>
      <c r="U4682" s="5">
        <f>IF(O4682&gt;P4682,IF(V4681*($B$6/100)&gt;=O4682-P4682,(O4682-P4682), V4681*($B$6/100)), 0)</f>
        <v>3922.9542000000006</v>
      </c>
      <c r="V4682" s="5">
        <f>V4681+(T4682*($B$5/100))-(U4682/($B$6/100))</f>
        <v>3395907.1414341913</v>
      </c>
      <c r="W4682" s="5">
        <f t="shared" si="669"/>
        <v>84897.678535854779</v>
      </c>
    </row>
    <row r="4683" spans="4:23" x14ac:dyDescent="0.25">
      <c r="D4683">
        <f t="shared" si="670"/>
        <v>4681</v>
      </c>
      <c r="E4683" s="3">
        <v>44026</v>
      </c>
      <c r="F4683" s="4">
        <v>4.1666666666666664E-2</v>
      </c>
      <c r="G4683">
        <v>10</v>
      </c>
      <c r="H4683">
        <v>0</v>
      </c>
      <c r="I4683" s="5">
        <f t="shared" si="665"/>
        <v>1</v>
      </c>
      <c r="J4683" s="22">
        <v>0</v>
      </c>
      <c r="K4683">
        <v>1.0618E-4</v>
      </c>
      <c r="L4683" s="5" cm="1">
        <f t="array" ref="L4683">_xlfn.IFS(I4683=0, 0, I4683&gt;34, 0, AND(I4683&gt;0, I4683&lt;35), VLOOKUP(I4683, $A$63:$C$96, 3))</f>
        <v>0</v>
      </c>
      <c r="M4683" s="5">
        <f t="shared" si="664"/>
        <v>0</v>
      </c>
      <c r="N4683" s="5">
        <v>386.2545917730601</v>
      </c>
      <c r="O4683" s="5">
        <f t="shared" si="671"/>
        <v>2991.0906</v>
      </c>
      <c r="P4683" s="5">
        <f t="shared" si="672"/>
        <v>0</v>
      </c>
      <c r="Q4683" s="5">
        <f t="shared" si="666"/>
        <v>0</v>
      </c>
      <c r="R4683" s="5">
        <f>IF(O4683&gt;(P4683+U4683),O4683-P4683-U4683, 0)</f>
        <v>0</v>
      </c>
      <c r="S4683" s="5">
        <f t="shared" si="667"/>
        <v>0</v>
      </c>
      <c r="T4683" s="5">
        <f t="shared" si="668"/>
        <v>0</v>
      </c>
      <c r="U4683" s="5">
        <f>IF(O4683&gt;P4683,IF(V4682*($B$6/100)&gt;=O4683-P4683,(O4683-P4683), V4682*($B$6/100)), 0)</f>
        <v>2991.0906</v>
      </c>
      <c r="V4683" s="5">
        <f>V4682+(T4683*($B$5/100))-(U4683/($B$6/100))</f>
        <v>3391634.1548627629</v>
      </c>
      <c r="W4683" s="5">
        <f t="shared" si="669"/>
        <v>84790.853871569067</v>
      </c>
    </row>
    <row r="4684" spans="4:23" x14ac:dyDescent="0.25">
      <c r="D4684">
        <f t="shared" si="670"/>
        <v>4682</v>
      </c>
      <c r="E4684" s="3">
        <v>44026</v>
      </c>
      <c r="F4684" s="4">
        <v>8.3333333333333329E-2</v>
      </c>
      <c r="G4684">
        <v>10</v>
      </c>
      <c r="H4684">
        <v>0</v>
      </c>
      <c r="I4684" s="5">
        <f t="shared" si="665"/>
        <v>1</v>
      </c>
      <c r="J4684" s="22">
        <v>0</v>
      </c>
      <c r="K4684">
        <v>8.4969999999999995E-5</v>
      </c>
      <c r="L4684" s="5" cm="1">
        <f t="array" ref="L4684">_xlfn.IFS(I4684=0, 0, I4684&gt;34, 0, AND(I4684&gt;0, I4684&lt;35), VLOOKUP(I4684, $A$63:$C$96, 3))</f>
        <v>0</v>
      </c>
      <c r="M4684" s="5">
        <f t="shared" si="664"/>
        <v>0</v>
      </c>
      <c r="N4684" s="5">
        <v>351.22164167038591</v>
      </c>
      <c r="O4684" s="5">
        <f t="shared" si="671"/>
        <v>2393.6048999999998</v>
      </c>
      <c r="P4684" s="5">
        <f t="shared" si="672"/>
        <v>0</v>
      </c>
      <c r="Q4684" s="5">
        <f t="shared" si="666"/>
        <v>0</v>
      </c>
      <c r="R4684" s="5">
        <f>IF(O4684&gt;(P4684+U4684),O4684-P4684-U4684, 0)</f>
        <v>0</v>
      </c>
      <c r="S4684" s="5">
        <f t="shared" si="667"/>
        <v>0</v>
      </c>
      <c r="T4684" s="5">
        <f t="shared" si="668"/>
        <v>0</v>
      </c>
      <c r="U4684" s="5">
        <f>IF(O4684&gt;P4684,IF(V4683*($B$6/100)&gt;=O4684-P4684,(O4684-P4684), V4683*($B$6/100)), 0)</f>
        <v>2393.6048999999998</v>
      </c>
      <c r="V4684" s="5">
        <f>V4683+(T4684*($B$5/100))-(U4684/($B$6/100))</f>
        <v>3388214.7192913345</v>
      </c>
      <c r="W4684" s="5">
        <f t="shared" si="669"/>
        <v>84705.367982283366</v>
      </c>
    </row>
    <row r="4685" spans="4:23" x14ac:dyDescent="0.25">
      <c r="D4685">
        <f t="shared" si="670"/>
        <v>4683</v>
      </c>
      <c r="E4685" s="3">
        <v>44026</v>
      </c>
      <c r="F4685" s="4">
        <v>0.125</v>
      </c>
      <c r="G4685">
        <v>10</v>
      </c>
      <c r="H4685">
        <v>0</v>
      </c>
      <c r="I4685" s="5">
        <f t="shared" si="665"/>
        <v>1</v>
      </c>
      <c r="J4685" s="22">
        <v>0</v>
      </c>
      <c r="K4685">
        <v>7.5729999999999995E-5</v>
      </c>
      <c r="L4685" s="5" cm="1">
        <f t="array" ref="L4685">_xlfn.IFS(I4685=0, 0, I4685&gt;34, 0, AND(I4685&gt;0, I4685&lt;35), VLOOKUP(I4685, $A$63:$C$96, 3))</f>
        <v>0</v>
      </c>
      <c r="M4685" s="5">
        <f t="shared" si="664"/>
        <v>0</v>
      </c>
      <c r="N4685" s="5">
        <v>334.19213429005453</v>
      </c>
      <c r="O4685" s="5">
        <f t="shared" si="671"/>
        <v>2133.3140999999996</v>
      </c>
      <c r="P4685" s="5">
        <f t="shared" si="672"/>
        <v>0</v>
      </c>
      <c r="Q4685" s="5">
        <f t="shared" si="666"/>
        <v>0</v>
      </c>
      <c r="R4685" s="5">
        <f>IF(O4685&gt;(P4685+U4685),O4685-P4685-U4685, 0)</f>
        <v>0</v>
      </c>
      <c r="S4685" s="5">
        <f t="shared" si="667"/>
        <v>0</v>
      </c>
      <c r="T4685" s="5">
        <f t="shared" si="668"/>
        <v>0</v>
      </c>
      <c r="U4685" s="5">
        <f>IF(O4685&gt;P4685,IF(V4684*($B$6/100)&gt;=O4685-P4685,(O4685-P4685), V4684*($B$6/100)), 0)</f>
        <v>2133.3140999999996</v>
      </c>
      <c r="V4685" s="5">
        <f>V4684+(T4685*($B$5/100))-(U4685/($B$6/100))</f>
        <v>3385167.1277199062</v>
      </c>
      <c r="W4685" s="5">
        <f t="shared" si="669"/>
        <v>84629.178192997657</v>
      </c>
    </row>
    <row r="4686" spans="4:23" x14ac:dyDescent="0.25">
      <c r="D4686">
        <f t="shared" si="670"/>
        <v>4684</v>
      </c>
      <c r="E4686" s="3">
        <v>44026</v>
      </c>
      <c r="F4686" s="4">
        <v>0.16666666666666666</v>
      </c>
      <c r="G4686">
        <v>10</v>
      </c>
      <c r="H4686">
        <v>0</v>
      </c>
      <c r="I4686" s="5">
        <f t="shared" si="665"/>
        <v>1</v>
      </c>
      <c r="J4686" s="22">
        <v>0</v>
      </c>
      <c r="K4686">
        <v>7.114E-5</v>
      </c>
      <c r="L4686" s="5" cm="1">
        <f t="array" ref="L4686">_xlfn.IFS(I4686=0, 0, I4686&gt;34, 0, AND(I4686&gt;0, I4686&lt;35), VLOOKUP(I4686, $A$63:$C$96, 3))</f>
        <v>0</v>
      </c>
      <c r="M4686" s="5">
        <f t="shared" si="664"/>
        <v>0</v>
      </c>
      <c r="N4686" s="5">
        <v>334.17336053951266</v>
      </c>
      <c r="O4686" s="5">
        <f t="shared" si="671"/>
        <v>2004.0138000000002</v>
      </c>
      <c r="P4686" s="5">
        <f t="shared" si="672"/>
        <v>0</v>
      </c>
      <c r="Q4686" s="5">
        <f t="shared" si="666"/>
        <v>0</v>
      </c>
      <c r="R4686" s="5">
        <f>IF(O4686&gt;(P4686+U4686),O4686-P4686-U4686, 0)</f>
        <v>0</v>
      </c>
      <c r="S4686" s="5">
        <f t="shared" si="667"/>
        <v>0</v>
      </c>
      <c r="T4686" s="5">
        <f t="shared" si="668"/>
        <v>0</v>
      </c>
      <c r="U4686" s="5">
        <f>IF(O4686&gt;P4686,IF(V4685*($B$6/100)&gt;=O4686-P4686,(O4686-P4686), V4685*($B$6/100)), 0)</f>
        <v>2004.0138000000002</v>
      </c>
      <c r="V4686" s="5">
        <f>V4685+(T4686*($B$5/100))-(U4686/($B$6/100))</f>
        <v>3382304.2508627633</v>
      </c>
      <c r="W4686" s="5">
        <f t="shared" si="669"/>
        <v>84557.606271569079</v>
      </c>
    </row>
    <row r="4687" spans="4:23" x14ac:dyDescent="0.25">
      <c r="D4687">
        <f t="shared" si="670"/>
        <v>4685</v>
      </c>
      <c r="E4687" s="3">
        <v>44026</v>
      </c>
      <c r="F4687" s="4">
        <v>0.20833333333333334</v>
      </c>
      <c r="G4687">
        <v>10</v>
      </c>
      <c r="H4687">
        <v>0</v>
      </c>
      <c r="I4687" s="5">
        <f t="shared" si="665"/>
        <v>1</v>
      </c>
      <c r="J4687" s="22">
        <v>0</v>
      </c>
      <c r="K4687">
        <v>6.9969999999999996E-5</v>
      </c>
      <c r="L4687" s="5" cm="1">
        <f t="array" ref="L4687">_xlfn.IFS(I4687=0, 0, I4687&gt;34, 0, AND(I4687&gt;0, I4687&lt;35), VLOOKUP(I4687, $A$63:$C$96, 3))</f>
        <v>0</v>
      </c>
      <c r="M4687" s="5">
        <f t="shared" si="664"/>
        <v>0</v>
      </c>
      <c r="N4687" s="5">
        <v>344.1592127988153</v>
      </c>
      <c r="O4687" s="5">
        <f t="shared" si="671"/>
        <v>1971.0548999999999</v>
      </c>
      <c r="P4687" s="5">
        <f t="shared" si="672"/>
        <v>0</v>
      </c>
      <c r="Q4687" s="5">
        <f t="shared" si="666"/>
        <v>0</v>
      </c>
      <c r="R4687" s="5">
        <f>IF(O4687&gt;(P4687+U4687),O4687-P4687-U4687, 0)</f>
        <v>0</v>
      </c>
      <c r="S4687" s="5">
        <f t="shared" si="667"/>
        <v>0</v>
      </c>
      <c r="T4687" s="5">
        <f t="shared" si="668"/>
        <v>0</v>
      </c>
      <c r="U4687" s="5">
        <f>IF(O4687&gt;P4687,IF(V4686*($B$6/100)&gt;=O4687-P4687,(O4687-P4687), V4686*($B$6/100)), 0)</f>
        <v>1971.0548999999999</v>
      </c>
      <c r="V4687" s="5">
        <f>V4686+(T4687*($B$5/100))-(U4687/($B$6/100))</f>
        <v>3379488.4581484776</v>
      </c>
      <c r="W4687" s="5">
        <f t="shared" si="669"/>
        <v>84487.211453711934</v>
      </c>
    </row>
    <row r="4688" spans="4:23" x14ac:dyDescent="0.25">
      <c r="D4688">
        <f t="shared" si="670"/>
        <v>4686</v>
      </c>
      <c r="E4688" s="3">
        <v>44026</v>
      </c>
      <c r="F4688" s="4">
        <v>0.25</v>
      </c>
      <c r="G4688">
        <v>20</v>
      </c>
      <c r="H4688">
        <v>0</v>
      </c>
      <c r="I4688" s="5">
        <f t="shared" si="665"/>
        <v>3</v>
      </c>
      <c r="J4688" s="22">
        <v>1.2372378911527593E-5</v>
      </c>
      <c r="K4688">
        <v>7.1650000000000007E-5</v>
      </c>
      <c r="L4688" s="5" cm="1">
        <f t="array" ref="L4688">_xlfn.IFS(I4688=0, 0, I4688&gt;34, 0, AND(I4688&gt;0, I4688&lt;35), VLOOKUP(I4688, $A$63:$C$96, 3))</f>
        <v>232</v>
      </c>
      <c r="M4688" s="5">
        <f t="shared" si="664"/>
        <v>58.768799829756063</v>
      </c>
      <c r="N4688" s="5">
        <v>370.16084887550198</v>
      </c>
      <c r="O4688" s="5">
        <f t="shared" si="671"/>
        <v>2018.3805000000002</v>
      </c>
      <c r="P4688" s="5">
        <f t="shared" si="672"/>
        <v>290.76879982975606</v>
      </c>
      <c r="Q4688" s="5">
        <f t="shared" si="666"/>
        <v>0</v>
      </c>
      <c r="R4688" s="5">
        <f>IF(O4688&gt;(P4688+U4688),O4688-P4688-U4688, 0)</f>
        <v>0</v>
      </c>
      <c r="S4688" s="5">
        <f t="shared" si="667"/>
        <v>0</v>
      </c>
      <c r="T4688" s="5">
        <f t="shared" si="668"/>
        <v>0</v>
      </c>
      <c r="U4688" s="5">
        <f>IF(O4688&gt;P4688,IF(V4687*($B$6/100)&gt;=O4688-P4688,(O4688-P4688), V4687*($B$6/100)), 0)</f>
        <v>1727.6117001702441</v>
      </c>
      <c r="V4688" s="5">
        <f>V4687+(T4688*($B$5/100))-(U4688/($B$6/100))</f>
        <v>3377020.4414339485</v>
      </c>
      <c r="W4688" s="5">
        <f t="shared" si="669"/>
        <v>84425.511035848715</v>
      </c>
    </row>
    <row r="4689" spans="4:23" x14ac:dyDescent="0.25">
      <c r="D4689">
        <f t="shared" si="670"/>
        <v>4687</v>
      </c>
      <c r="E4689" s="3">
        <v>44026</v>
      </c>
      <c r="F4689" s="4">
        <v>0.29166666666666669</v>
      </c>
      <c r="G4689">
        <v>20</v>
      </c>
      <c r="H4689">
        <v>0</v>
      </c>
      <c r="I4689" s="5">
        <f t="shared" si="665"/>
        <v>3</v>
      </c>
      <c r="J4689" s="22">
        <v>4.9489515646110371E-5</v>
      </c>
      <c r="K4689">
        <v>7.5539999999999998E-5</v>
      </c>
      <c r="L4689" s="5" cm="1">
        <f t="array" ref="L4689">_xlfn.IFS(I4689=0, 0, I4689&gt;34, 0, AND(I4689&gt;0, I4689&lt;35), VLOOKUP(I4689, $A$63:$C$96, 3))</f>
        <v>232</v>
      </c>
      <c r="M4689" s="5">
        <f t="shared" si="664"/>
        <v>235.07519931902425</v>
      </c>
      <c r="N4689" s="5">
        <v>456.17260446815754</v>
      </c>
      <c r="O4689" s="5">
        <f t="shared" si="671"/>
        <v>2127.9618</v>
      </c>
      <c r="P4689" s="5">
        <f t="shared" si="672"/>
        <v>467.07519931902425</v>
      </c>
      <c r="Q4689" s="5">
        <f t="shared" si="666"/>
        <v>0</v>
      </c>
      <c r="R4689" s="5">
        <f>IF(O4689&gt;(P4689+U4689),O4689-P4689-U4689, 0)</f>
        <v>0</v>
      </c>
      <c r="S4689" s="5">
        <f t="shared" si="667"/>
        <v>0</v>
      </c>
      <c r="T4689" s="5">
        <f t="shared" si="668"/>
        <v>0</v>
      </c>
      <c r="U4689" s="5">
        <f>IF(O4689&gt;P4689,IF(V4688*($B$6/100)&gt;=O4689-P4689,(O4689-P4689), V4688*($B$6/100)), 0)</f>
        <v>1660.8866006809758</v>
      </c>
      <c r="V4689" s="5">
        <f>V4688+(T4689*($B$5/100))-(U4689/($B$6/100))</f>
        <v>3374647.7462901184</v>
      </c>
      <c r="W4689" s="5">
        <f t="shared" si="669"/>
        <v>84366.193657252967</v>
      </c>
    </row>
    <row r="4690" spans="4:23" x14ac:dyDescent="0.25">
      <c r="D4690">
        <f t="shared" si="670"/>
        <v>4688</v>
      </c>
      <c r="E4690" s="3">
        <v>44026</v>
      </c>
      <c r="F4690" s="4">
        <v>0.33333333333333331</v>
      </c>
      <c r="G4690">
        <v>30</v>
      </c>
      <c r="H4690">
        <v>0</v>
      </c>
      <c r="I4690" s="5">
        <f t="shared" si="665"/>
        <v>4</v>
      </c>
      <c r="J4690" s="22">
        <v>9.8979031292220743E-5</v>
      </c>
      <c r="K4690">
        <v>8.1669999999999996E-5</v>
      </c>
      <c r="L4690" s="5" cm="1">
        <f t="array" ref="L4690">_xlfn.IFS(I4690=0, 0, I4690&gt;34, 0, AND(I4690&gt;0, I4690&lt;35), VLOOKUP(I4690, $A$63:$C$96, 3))</f>
        <v>740</v>
      </c>
      <c r="M4690" s="5">
        <f t="shared" si="664"/>
        <v>470.1503986380485</v>
      </c>
      <c r="N4690" s="5">
        <v>600.19338477646829</v>
      </c>
      <c r="O4690" s="5">
        <f t="shared" si="671"/>
        <v>2300.6439</v>
      </c>
      <c r="P4690" s="5">
        <f t="shared" si="672"/>
        <v>1210.1503986380485</v>
      </c>
      <c r="Q4690" s="5">
        <f t="shared" si="666"/>
        <v>0</v>
      </c>
      <c r="R4690" s="5">
        <f>IF(O4690&gt;(P4690+U4690),O4690-P4690-U4690, 0)</f>
        <v>0</v>
      </c>
      <c r="S4690" s="5">
        <f t="shared" si="667"/>
        <v>0</v>
      </c>
      <c r="T4690" s="5">
        <f t="shared" si="668"/>
        <v>0</v>
      </c>
      <c r="U4690" s="5">
        <f>IF(O4690&gt;P4690,IF(V4689*($B$6/100)&gt;=O4690-P4690,(O4690-P4690), V4689*($B$6/100)), 0)</f>
        <v>1090.4935013619515</v>
      </c>
      <c r="V4690" s="5">
        <f>V4689+(T4690*($B$5/100))-(U4690/($B$6/100))</f>
        <v>3373089.8984310301</v>
      </c>
      <c r="W4690" s="5">
        <f t="shared" si="669"/>
        <v>84327.247460775747</v>
      </c>
    </row>
    <row r="4691" spans="4:23" x14ac:dyDescent="0.25">
      <c r="D4691">
        <f t="shared" si="670"/>
        <v>4689</v>
      </c>
      <c r="E4691" s="3">
        <v>44026</v>
      </c>
      <c r="F4691" s="4">
        <v>0.375</v>
      </c>
      <c r="G4691">
        <v>30</v>
      </c>
      <c r="H4691">
        <v>0</v>
      </c>
      <c r="I4691" s="5">
        <f t="shared" si="665"/>
        <v>4</v>
      </c>
      <c r="J4691" s="22">
        <v>1.0392798285683178E-4</v>
      </c>
      <c r="K4691">
        <v>8.2410000000000005E-5</v>
      </c>
      <c r="L4691" s="5" cm="1">
        <f t="array" ref="L4691">_xlfn.IFS(I4691=0, 0, I4691&gt;34, 0, AND(I4691&gt;0, I4691&lt;35), VLOOKUP(I4691, $A$63:$C$96, 3))</f>
        <v>740</v>
      </c>
      <c r="M4691" s="5">
        <f t="shared" si="664"/>
        <v>493.65791856995094</v>
      </c>
      <c r="N4691" s="5">
        <v>692.18414188123938</v>
      </c>
      <c r="O4691" s="5">
        <f t="shared" si="671"/>
        <v>2321.4897000000005</v>
      </c>
      <c r="P4691" s="5">
        <f t="shared" si="672"/>
        <v>1233.6579185699509</v>
      </c>
      <c r="Q4691" s="5">
        <f t="shared" si="666"/>
        <v>0</v>
      </c>
      <c r="R4691" s="5">
        <f>IF(O4691&gt;(P4691+U4691),O4691-P4691-U4691, 0)</f>
        <v>0</v>
      </c>
      <c r="S4691" s="5">
        <f t="shared" si="667"/>
        <v>0</v>
      </c>
      <c r="T4691" s="5">
        <f t="shared" si="668"/>
        <v>0</v>
      </c>
      <c r="U4691" s="5">
        <f>IF(O4691&gt;P4691,IF(V4690*($B$6/100)&gt;=O4691-P4691,(O4691-P4691), V4690*($B$6/100)), 0)</f>
        <v>1087.8317814300497</v>
      </c>
      <c r="V4691" s="5">
        <f>V4690+(T4691*($B$5/100))-(U4691/($B$6/100))</f>
        <v>3371535.8530289871</v>
      </c>
      <c r="W4691" s="5">
        <f t="shared" si="669"/>
        <v>84288.39632572468</v>
      </c>
    </row>
    <row r="4692" spans="4:23" x14ac:dyDescent="0.25">
      <c r="D4692">
        <f t="shared" si="670"/>
        <v>4690</v>
      </c>
      <c r="E4692" s="3">
        <v>44026</v>
      </c>
      <c r="F4692" s="4">
        <v>0.41666666666666669</v>
      </c>
      <c r="G4692">
        <v>20</v>
      </c>
      <c r="H4692">
        <v>0</v>
      </c>
      <c r="I4692" s="5">
        <f t="shared" si="665"/>
        <v>3</v>
      </c>
      <c r="J4692" s="22">
        <v>1.7816225632599734E-4</v>
      </c>
      <c r="K4692">
        <v>7.4269999999999992E-5</v>
      </c>
      <c r="L4692" s="5" cm="1">
        <f t="array" ref="L4692">_xlfn.IFS(I4692=0, 0, I4692&gt;34, 0, AND(I4692&gt;0, I4692&lt;35), VLOOKUP(I4692, $A$63:$C$96, 3))</f>
        <v>232</v>
      </c>
      <c r="M4692" s="5">
        <f t="shared" si="664"/>
        <v>846.27071754848737</v>
      </c>
      <c r="N4692" s="5">
        <v>711.149232489361</v>
      </c>
      <c r="O4692" s="5">
        <f t="shared" si="671"/>
        <v>2092.1858999999995</v>
      </c>
      <c r="P4692" s="5">
        <f t="shared" si="672"/>
        <v>1078.2707175484875</v>
      </c>
      <c r="Q4692" s="5">
        <f t="shared" si="666"/>
        <v>0</v>
      </c>
      <c r="R4692" s="5">
        <f>IF(O4692&gt;(P4692+U4692),O4692-P4692-U4692, 0)</f>
        <v>0</v>
      </c>
      <c r="S4692" s="5">
        <f t="shared" si="667"/>
        <v>0</v>
      </c>
      <c r="T4692" s="5">
        <f t="shared" si="668"/>
        <v>0</v>
      </c>
      <c r="U4692" s="5">
        <f>IF(O4692&gt;P4692,IF(V4691*($B$6/100)&gt;=O4692-P4692,(O4692-P4692), V4691*($B$6/100)), 0)</f>
        <v>1013.915182451512</v>
      </c>
      <c r="V4692" s="5">
        <f>V4691+(T4692*($B$5/100))-(U4692/($B$6/100))</f>
        <v>3370087.4027683418</v>
      </c>
      <c r="W4692" s="5">
        <f t="shared" si="669"/>
        <v>84252.185069208543</v>
      </c>
    </row>
    <row r="4693" spans="4:23" x14ac:dyDescent="0.25">
      <c r="D4693">
        <f t="shared" si="670"/>
        <v>4691</v>
      </c>
      <c r="E4693" s="3">
        <v>44026</v>
      </c>
      <c r="F4693" s="4">
        <v>0.45833333333333331</v>
      </c>
      <c r="G4693">
        <v>20</v>
      </c>
      <c r="H4693">
        <v>0</v>
      </c>
      <c r="I4693" s="5">
        <f t="shared" si="665"/>
        <v>3</v>
      </c>
      <c r="J4693" s="22">
        <v>1.1135141020374834E-4</v>
      </c>
      <c r="K4693">
        <v>5.9899999999999999E-5</v>
      </c>
      <c r="L4693" s="5" cm="1">
        <f t="array" ref="L4693">_xlfn.IFS(I4693=0, 0, I4693&gt;34, 0, AND(I4693&gt;0, I4693&lt;35), VLOOKUP(I4693, $A$63:$C$96, 3))</f>
        <v>232</v>
      </c>
      <c r="M4693" s="5">
        <f t="shared" si="664"/>
        <v>528.91919846780468</v>
      </c>
      <c r="N4693" s="5">
        <v>664.12070659009555</v>
      </c>
      <c r="O4693" s="5">
        <f t="shared" si="671"/>
        <v>1687.383</v>
      </c>
      <c r="P4693" s="5">
        <f t="shared" si="672"/>
        <v>760.91919846780468</v>
      </c>
      <c r="Q4693" s="5">
        <f t="shared" si="666"/>
        <v>0</v>
      </c>
      <c r="R4693" s="5">
        <f>IF(O4693&gt;(P4693+U4693),O4693-P4693-U4693, 0)</f>
        <v>0</v>
      </c>
      <c r="S4693" s="5">
        <f t="shared" si="667"/>
        <v>0</v>
      </c>
      <c r="T4693" s="5">
        <f t="shared" si="668"/>
        <v>0</v>
      </c>
      <c r="U4693" s="5">
        <f>IF(O4693&gt;P4693,IF(V4692*($B$6/100)&gt;=O4693-P4693,(O4693-P4693), V4692*($B$6/100)), 0)</f>
        <v>926.46380153219536</v>
      </c>
      <c r="V4693" s="5">
        <f>V4692+(T4693*($B$5/100))-(U4693/($B$6/100))</f>
        <v>3368763.8830518671</v>
      </c>
      <c r="W4693" s="5">
        <f t="shared" si="669"/>
        <v>84219.097076296675</v>
      </c>
    </row>
    <row r="4694" spans="4:23" x14ac:dyDescent="0.25">
      <c r="D4694">
        <f t="shared" si="670"/>
        <v>4692</v>
      </c>
      <c r="E4694" s="3">
        <v>44026</v>
      </c>
      <c r="F4694" s="4">
        <v>0.5</v>
      </c>
      <c r="G4694">
        <v>20</v>
      </c>
      <c r="H4694">
        <v>0</v>
      </c>
      <c r="I4694" s="5">
        <f t="shared" si="665"/>
        <v>3</v>
      </c>
      <c r="J4694" s="22">
        <v>6.6810846122248999E-5</v>
      </c>
      <c r="K4694">
        <v>4.9700000000000002E-5</v>
      </c>
      <c r="L4694" s="5" cm="1">
        <f t="array" ref="L4694">_xlfn.IFS(I4694=0, 0, I4694&gt;34, 0, AND(I4694&gt;0, I4694&lt;35), VLOOKUP(I4694, $A$63:$C$96, 3))</f>
        <v>232</v>
      </c>
      <c r="M4694" s="5">
        <f t="shared" si="664"/>
        <v>317.35151908068275</v>
      </c>
      <c r="N4694" s="5">
        <v>646.08112313439585</v>
      </c>
      <c r="O4694" s="5">
        <f t="shared" si="671"/>
        <v>1400.0490000000002</v>
      </c>
      <c r="P4694" s="5">
        <f t="shared" si="672"/>
        <v>549.35151908068269</v>
      </c>
      <c r="Q4694" s="5">
        <f t="shared" si="666"/>
        <v>0</v>
      </c>
      <c r="R4694" s="5">
        <f>IF(O4694&gt;(P4694+U4694),O4694-P4694-U4694, 0)</f>
        <v>0</v>
      </c>
      <c r="S4694" s="5">
        <f t="shared" si="667"/>
        <v>0</v>
      </c>
      <c r="T4694" s="5">
        <f t="shared" si="668"/>
        <v>0</v>
      </c>
      <c r="U4694" s="5">
        <f>IF(O4694&gt;P4694,IF(V4693*($B$6/100)&gt;=O4694-P4694,(O4694-P4694), V4693*($B$6/100)), 0)</f>
        <v>850.69748091931751</v>
      </c>
      <c r="V4694" s="5">
        <f>V4693+(T4694*($B$5/100))-(U4694/($B$6/100))</f>
        <v>3367548.600936268</v>
      </c>
      <c r="W4694" s="5">
        <f t="shared" si="669"/>
        <v>84188.715023406694</v>
      </c>
    </row>
    <row r="4695" spans="4:23" x14ac:dyDescent="0.25">
      <c r="D4695">
        <f t="shared" si="670"/>
        <v>4693</v>
      </c>
      <c r="E4695" s="3">
        <v>44026</v>
      </c>
      <c r="F4695" s="4">
        <v>0.54166666666666663</v>
      </c>
      <c r="G4695">
        <v>40</v>
      </c>
      <c r="H4695">
        <v>0</v>
      </c>
      <c r="I4695" s="5">
        <f t="shared" si="665"/>
        <v>6</v>
      </c>
      <c r="J4695" s="22">
        <v>9.8979031292220743E-5</v>
      </c>
      <c r="K4695">
        <v>4.3340000000000002E-5</v>
      </c>
      <c r="L4695" s="5" cm="1">
        <f t="array" ref="L4695">_xlfn.IFS(I4695=0, 0, I4695&gt;34, 0, AND(I4695&gt;0, I4695&lt;35), VLOOKUP(I4695, $A$63:$C$96, 3))</f>
        <v>2980</v>
      </c>
      <c r="M4695" s="5">
        <f t="shared" si="664"/>
        <v>470.1503986380485</v>
      </c>
      <c r="N4695" s="5">
        <v>702.08815451546104</v>
      </c>
      <c r="O4695" s="5">
        <f t="shared" si="671"/>
        <v>1220.8878</v>
      </c>
      <c r="P4695" s="5">
        <f t="shared" si="672"/>
        <v>1220.8878</v>
      </c>
      <c r="Q4695" s="5">
        <f t="shared" si="666"/>
        <v>487.20077413479089</v>
      </c>
      <c r="R4695" s="5">
        <f>IF(O4695&gt;(P4695+U4695),O4695-P4695-U4695, 0)</f>
        <v>0</v>
      </c>
      <c r="S4695" s="5">
        <f t="shared" si="667"/>
        <v>360.59067078960067</v>
      </c>
      <c r="T4695" s="5">
        <f t="shared" si="668"/>
        <v>1868.6719278484479</v>
      </c>
      <c r="U4695" s="5">
        <f>IF(O4695&gt;P4695,IF(V4694*($B$6/100)&gt;=O4695-P4695,(O4695-P4695), V4694*($B$6/100)), 0)</f>
        <v>0</v>
      </c>
      <c r="V4695" s="5">
        <f>V4694+(T4695*($B$5/100))-(U4695/($B$6/100))</f>
        <v>3368856.671285762</v>
      </c>
      <c r="W4695" s="5">
        <f t="shared" si="669"/>
        <v>84221.41678214405</v>
      </c>
    </row>
    <row r="4696" spans="4:23" x14ac:dyDescent="0.25">
      <c r="D4696">
        <f t="shared" si="670"/>
        <v>4694</v>
      </c>
      <c r="E4696" s="3">
        <v>44026</v>
      </c>
      <c r="F4696" s="4">
        <v>0.58333333333333337</v>
      </c>
      <c r="G4696">
        <v>10</v>
      </c>
      <c r="H4696">
        <v>0</v>
      </c>
      <c r="I4696" s="5">
        <f t="shared" si="665"/>
        <v>1</v>
      </c>
      <c r="J4696" s="22">
        <v>1.4104511959141456E-4</v>
      </c>
      <c r="K4696">
        <v>3.8449999999999999E-5</v>
      </c>
      <c r="L4696" s="5" cm="1">
        <f t="array" ref="L4696">_xlfn.IFS(I4696=0, 0, I4696&gt;34, 0, AND(I4696&gt;0, I4696&lt;35), VLOOKUP(I4696, $A$63:$C$96, 3))</f>
        <v>0</v>
      </c>
      <c r="M4696" s="5">
        <f t="shared" si="664"/>
        <v>669.96431805921918</v>
      </c>
      <c r="N4696" s="5">
        <v>682.08564431076616</v>
      </c>
      <c r="O4696" s="5">
        <f t="shared" si="671"/>
        <v>1083.1364999999998</v>
      </c>
      <c r="P4696" s="5">
        <f t="shared" si="672"/>
        <v>669.96431805921918</v>
      </c>
      <c r="Q4696" s="5">
        <f t="shared" si="666"/>
        <v>0</v>
      </c>
      <c r="R4696" s="5">
        <f>IF(O4696&gt;(P4696+U4696),O4696-P4696-U4696, 0)</f>
        <v>0</v>
      </c>
      <c r="S4696" s="5">
        <f t="shared" si="667"/>
        <v>0</v>
      </c>
      <c r="T4696" s="5">
        <f t="shared" si="668"/>
        <v>0</v>
      </c>
      <c r="U4696" s="5">
        <f>IF(O4696&gt;P4696,IF(V4695*($B$6/100)&gt;=O4696-P4696,(O4696-P4696), V4695*($B$6/100)), 0)</f>
        <v>413.17218194078066</v>
      </c>
      <c r="V4696" s="5">
        <f>V4695+(T4696*($B$5/100))-(U4696/($B$6/100))</f>
        <v>3368266.4253115607</v>
      </c>
      <c r="W4696" s="5">
        <f t="shared" si="669"/>
        <v>84206.660632789019</v>
      </c>
    </row>
    <row r="4697" spans="4:23" x14ac:dyDescent="0.25">
      <c r="D4697">
        <f t="shared" si="670"/>
        <v>4695</v>
      </c>
      <c r="E4697" s="3">
        <v>44026</v>
      </c>
      <c r="F4697" s="4">
        <v>0.625</v>
      </c>
      <c r="G4697">
        <v>0</v>
      </c>
      <c r="H4697">
        <v>0</v>
      </c>
      <c r="I4697" s="5">
        <f t="shared" si="665"/>
        <v>0</v>
      </c>
      <c r="J4697" s="22">
        <v>1.6826435319677527E-4</v>
      </c>
      <c r="K4697">
        <v>3.7279999999999995E-5</v>
      </c>
      <c r="L4697" s="5" cm="1">
        <f t="array" ref="L4697">_xlfn.IFS(I4697=0, 0, I4697&gt;34, 0, AND(I4697&gt;0, I4697&lt;35), VLOOKUP(I4697, $A$63:$C$96, 3))</f>
        <v>0</v>
      </c>
      <c r="M4697" s="5">
        <f t="shared" si="664"/>
        <v>799.2556776846825</v>
      </c>
      <c r="N4697" s="5">
        <v>668.06511201297815</v>
      </c>
      <c r="O4697" s="5">
        <f t="shared" si="671"/>
        <v>1050.1775999999998</v>
      </c>
      <c r="P4697" s="5">
        <f t="shared" si="672"/>
        <v>799.2556776846825</v>
      </c>
      <c r="Q4697" s="5">
        <f t="shared" si="666"/>
        <v>0</v>
      </c>
      <c r="R4697" s="5">
        <f>IF(O4697&gt;(P4697+U4697),O4697-P4697-U4697, 0)</f>
        <v>0</v>
      </c>
      <c r="S4697" s="5">
        <f t="shared" si="667"/>
        <v>0</v>
      </c>
      <c r="T4697" s="5">
        <f t="shared" si="668"/>
        <v>0</v>
      </c>
      <c r="U4697" s="5">
        <f>IF(O4697&gt;P4697,IF(V4696*($B$6/100)&gt;=O4697-P4697,(O4697-P4697), V4696*($B$6/100)), 0)</f>
        <v>250.92192231531726</v>
      </c>
      <c r="V4697" s="5">
        <f>V4696+(T4697*($B$5/100))-(U4697/($B$6/100))</f>
        <v>3367907.965422539</v>
      </c>
      <c r="W4697" s="5">
        <f t="shared" si="669"/>
        <v>84197.699135563482</v>
      </c>
    </row>
    <row r="4698" spans="4:23" x14ac:dyDescent="0.25">
      <c r="D4698">
        <f t="shared" si="670"/>
        <v>4696</v>
      </c>
      <c r="E4698" s="3">
        <v>44026</v>
      </c>
      <c r="F4698" s="4">
        <v>0.66666666666666663</v>
      </c>
      <c r="G4698">
        <v>10</v>
      </c>
      <c r="H4698">
        <v>0</v>
      </c>
      <c r="I4698" s="5">
        <f t="shared" si="665"/>
        <v>1</v>
      </c>
      <c r="J4698" s="22">
        <v>1.855856836729139E-4</v>
      </c>
      <c r="K4698">
        <v>4.4709999999999997E-5</v>
      </c>
      <c r="L4698" s="5" cm="1">
        <f t="array" ref="L4698">_xlfn.IFS(I4698=0, 0, I4698&gt;34, 0, AND(I4698&gt;0, I4698&lt;35), VLOOKUP(I4698, $A$63:$C$96, 3))</f>
        <v>0</v>
      </c>
      <c r="M4698" s="5">
        <f t="shared" si="664"/>
        <v>881.53199744634105</v>
      </c>
      <c r="N4698" s="5">
        <v>612.07685438245494</v>
      </c>
      <c r="O4698" s="5">
        <f t="shared" si="671"/>
        <v>1259.4806999999998</v>
      </c>
      <c r="P4698" s="5">
        <f t="shared" si="672"/>
        <v>881.53199744634105</v>
      </c>
      <c r="Q4698" s="5">
        <f t="shared" si="666"/>
        <v>0</v>
      </c>
      <c r="R4698" s="5">
        <f>IF(O4698&gt;(P4698+U4698),O4698-P4698-U4698, 0)</f>
        <v>0</v>
      </c>
      <c r="S4698" s="5">
        <f t="shared" si="667"/>
        <v>0</v>
      </c>
      <c r="T4698" s="5">
        <f t="shared" si="668"/>
        <v>0</v>
      </c>
      <c r="U4698" s="5">
        <f>IF(O4698&gt;P4698,IF(V4697*($B$6/100)&gt;=O4698-P4698,(O4698-P4698), V4697*($B$6/100)), 0)</f>
        <v>377.94870255365879</v>
      </c>
      <c r="V4698" s="5">
        <f>V4697+(T4698*($B$5/100))-(U4698/($B$6/100))</f>
        <v>3367368.0387046053</v>
      </c>
      <c r="W4698" s="5">
        <f t="shared" si="669"/>
        <v>84184.200967615136</v>
      </c>
    </row>
    <row r="4699" spans="4:23" x14ac:dyDescent="0.25">
      <c r="D4699">
        <f t="shared" si="670"/>
        <v>4697</v>
      </c>
      <c r="E4699" s="3">
        <v>44026</v>
      </c>
      <c r="F4699" s="4">
        <v>0.70833333333333337</v>
      </c>
      <c r="G4699">
        <v>20</v>
      </c>
      <c r="H4699">
        <v>0</v>
      </c>
      <c r="I4699" s="5">
        <f t="shared" si="665"/>
        <v>3</v>
      </c>
      <c r="J4699" s="22">
        <v>7.6708749251471072E-5</v>
      </c>
      <c r="K4699">
        <v>6.3260000000000001E-5</v>
      </c>
      <c r="L4699" s="5" cm="1">
        <f t="array" ref="L4699">_xlfn.IFS(I4699=0, 0, I4699&gt;34, 0, AND(I4699&gt;0, I4699&lt;35), VLOOKUP(I4699, $A$63:$C$96, 3))</f>
        <v>232</v>
      </c>
      <c r="M4699" s="5">
        <f t="shared" si="664"/>
        <v>364.36655894448762</v>
      </c>
      <c r="N4699" s="5">
        <v>661.08300648989689</v>
      </c>
      <c r="O4699" s="5">
        <f t="shared" si="671"/>
        <v>1782.0342000000001</v>
      </c>
      <c r="P4699" s="5">
        <f t="shared" si="672"/>
        <v>596.36655894448768</v>
      </c>
      <c r="Q4699" s="5">
        <f t="shared" si="666"/>
        <v>0</v>
      </c>
      <c r="R4699" s="5">
        <f>IF(O4699&gt;(P4699+U4699),O4699-P4699-U4699, 0)</f>
        <v>0</v>
      </c>
      <c r="S4699" s="5">
        <f t="shared" si="667"/>
        <v>0</v>
      </c>
      <c r="T4699" s="5">
        <f t="shared" si="668"/>
        <v>0</v>
      </c>
      <c r="U4699" s="5">
        <f>IF(O4699&gt;P4699,IF(V4698*($B$6/100)&gt;=O4699-P4699,(O4699-P4699), V4698*($B$6/100)), 0)</f>
        <v>1185.6676410555124</v>
      </c>
      <c r="V4699" s="5">
        <f>V4698+(T4699*($B$5/100))-(U4699/($B$6/100))</f>
        <v>3365674.2277888115</v>
      </c>
      <c r="W4699" s="5">
        <f t="shared" si="669"/>
        <v>84141.855694720289</v>
      </c>
    </row>
    <row r="4700" spans="4:23" x14ac:dyDescent="0.25">
      <c r="D4700">
        <f t="shared" si="670"/>
        <v>4698</v>
      </c>
      <c r="E4700" s="3">
        <v>44026</v>
      </c>
      <c r="F4700" s="4">
        <v>0.75</v>
      </c>
      <c r="G4700">
        <v>20</v>
      </c>
      <c r="H4700">
        <v>0</v>
      </c>
      <c r="I4700" s="5">
        <f t="shared" si="665"/>
        <v>3</v>
      </c>
      <c r="J4700" s="22">
        <v>8.1657700816082108E-5</v>
      </c>
      <c r="K4700">
        <v>1.1234E-4</v>
      </c>
      <c r="L4700" s="5" cm="1">
        <f t="array" ref="L4700">_xlfn.IFS(I4700=0, 0, I4700&gt;34, 0, AND(I4700&gt;0, I4700&lt;35), VLOOKUP(I4700, $A$63:$C$96, 3))</f>
        <v>232</v>
      </c>
      <c r="M4700" s="5">
        <f t="shared" si="664"/>
        <v>387.87407887639</v>
      </c>
      <c r="N4700" s="5">
        <v>922.11578361462148</v>
      </c>
      <c r="O4700" s="5">
        <f t="shared" si="671"/>
        <v>3164.6178</v>
      </c>
      <c r="P4700" s="5">
        <f t="shared" si="672"/>
        <v>619.87407887639006</v>
      </c>
      <c r="Q4700" s="5">
        <f t="shared" si="666"/>
        <v>0</v>
      </c>
      <c r="R4700" s="5">
        <f>IF(O4700&gt;(P4700+U4700),O4700-P4700-U4700, 0)</f>
        <v>0</v>
      </c>
      <c r="S4700" s="5">
        <f t="shared" si="667"/>
        <v>0</v>
      </c>
      <c r="T4700" s="5">
        <f t="shared" si="668"/>
        <v>0</v>
      </c>
      <c r="U4700" s="5">
        <f>IF(O4700&gt;P4700,IF(V4699*($B$6/100)&gt;=O4700-P4700,(O4700-P4700), V4699*($B$6/100)), 0)</f>
        <v>2544.7437211236102</v>
      </c>
      <c r="V4700" s="5">
        <f>V4699+(T4700*($B$5/100))-(U4700/($B$6/100))</f>
        <v>3362038.8796157776</v>
      </c>
      <c r="W4700" s="5">
        <f t="shared" si="669"/>
        <v>84050.971990394435</v>
      </c>
    </row>
    <row r="4701" spans="4:23" x14ac:dyDescent="0.25">
      <c r="D4701">
        <f t="shared" si="670"/>
        <v>4699</v>
      </c>
      <c r="E4701" s="3">
        <v>44026</v>
      </c>
      <c r="F4701" s="4">
        <v>0.79166666666666663</v>
      </c>
      <c r="G4701">
        <v>20</v>
      </c>
      <c r="H4701">
        <v>0</v>
      </c>
      <c r="I4701" s="5">
        <f t="shared" si="665"/>
        <v>3</v>
      </c>
      <c r="J4701" s="22">
        <v>8.6606652380693145E-5</v>
      </c>
      <c r="K4701">
        <v>1.303E-4</v>
      </c>
      <c r="L4701" s="5" cm="1">
        <f t="array" ref="L4701">_xlfn.IFS(I4701=0, 0, I4701&gt;34, 0, AND(I4701&gt;0, I4701&lt;35), VLOOKUP(I4701, $A$63:$C$96, 3))</f>
        <v>232</v>
      </c>
      <c r="M4701" s="5">
        <f t="shared" si="664"/>
        <v>411.38159880829244</v>
      </c>
      <c r="N4701" s="5">
        <v>1005.097959610603</v>
      </c>
      <c r="O4701" s="5">
        <f t="shared" si="671"/>
        <v>3670.5509999999995</v>
      </c>
      <c r="P4701" s="5">
        <f t="shared" si="672"/>
        <v>643.38159880829244</v>
      </c>
      <c r="Q4701" s="5">
        <f t="shared" si="666"/>
        <v>0</v>
      </c>
      <c r="R4701" s="5">
        <f>IF(O4701&gt;(P4701+U4701),O4701-P4701-U4701, 0)</f>
        <v>0</v>
      </c>
      <c r="S4701" s="5">
        <f t="shared" si="667"/>
        <v>0</v>
      </c>
      <c r="T4701" s="5">
        <f t="shared" si="668"/>
        <v>0</v>
      </c>
      <c r="U4701" s="5">
        <f>IF(O4701&gt;P4701,IF(V4700*($B$6/100)&gt;=O4701-P4701,(O4701-P4701), V4700*($B$6/100)), 0)</f>
        <v>3027.169401191707</v>
      </c>
      <c r="V4701" s="5">
        <f>V4700+(T4701*($B$5/100))-(U4701/($B$6/100))</f>
        <v>3357714.3518997896</v>
      </c>
      <c r="W4701" s="5">
        <f t="shared" si="669"/>
        <v>83942.858797494744</v>
      </c>
    </row>
    <row r="4702" spans="4:23" x14ac:dyDescent="0.25">
      <c r="D4702">
        <f t="shared" si="670"/>
        <v>4700</v>
      </c>
      <c r="E4702" s="3">
        <v>44026</v>
      </c>
      <c r="F4702" s="4">
        <v>0.83333333333333337</v>
      </c>
      <c r="G4702">
        <v>30</v>
      </c>
      <c r="H4702">
        <v>7</v>
      </c>
      <c r="I4702" s="5">
        <f t="shared" si="665"/>
        <v>4</v>
      </c>
      <c r="J4702" s="22">
        <v>9.1555603945304181E-5</v>
      </c>
      <c r="K4702">
        <v>1.3061E-4</v>
      </c>
      <c r="L4702" s="5" cm="1">
        <f t="array" ref="L4702">_xlfn.IFS(I4702=0, 0, I4702&gt;34, 0, AND(I4702&gt;0, I4702&lt;35), VLOOKUP(I4702, $A$63:$C$96, 3))</f>
        <v>740</v>
      </c>
      <c r="M4702" s="5">
        <f t="shared" si="664"/>
        <v>434.88911874019487</v>
      </c>
      <c r="N4702" s="5">
        <v>925.09016231959583</v>
      </c>
      <c r="O4702" s="5">
        <f t="shared" si="671"/>
        <v>3679.2837</v>
      </c>
      <c r="P4702" s="5">
        <f t="shared" si="672"/>
        <v>1174.8891187401948</v>
      </c>
      <c r="Q4702" s="5">
        <f t="shared" si="666"/>
        <v>0</v>
      </c>
      <c r="R4702" s="5">
        <f>IF(O4702&gt;(P4702+U4702),O4702-P4702-U4702, 0)</f>
        <v>0</v>
      </c>
      <c r="S4702" s="5">
        <f t="shared" si="667"/>
        <v>0</v>
      </c>
      <c r="T4702" s="5">
        <f t="shared" si="668"/>
        <v>0</v>
      </c>
      <c r="U4702" s="5">
        <f>IF(O4702&gt;P4702,IF(V4701*($B$6/100)&gt;=O4702-P4702,(O4702-P4702), V4701*($B$6/100)), 0)</f>
        <v>2504.3945812598049</v>
      </c>
      <c r="V4702" s="5">
        <f>V4701+(T4702*($B$5/100))-(U4702/($B$6/100))</f>
        <v>3354136.6453551329</v>
      </c>
      <c r="W4702" s="5">
        <f t="shared" si="669"/>
        <v>83853.416133878316</v>
      </c>
    </row>
    <row r="4703" spans="4:23" x14ac:dyDescent="0.25">
      <c r="D4703">
        <f t="shared" si="670"/>
        <v>4701</v>
      </c>
      <c r="E4703" s="3">
        <v>44026</v>
      </c>
      <c r="F4703" s="4">
        <v>0.875</v>
      </c>
      <c r="G4703">
        <v>10</v>
      </c>
      <c r="H4703">
        <v>2</v>
      </c>
      <c r="I4703" s="5">
        <f t="shared" si="665"/>
        <v>1</v>
      </c>
      <c r="J4703" s="22">
        <v>1.9795806258444149E-5</v>
      </c>
      <c r="K4703">
        <v>1.3675000000000002E-4</v>
      </c>
      <c r="L4703" s="5" cm="1">
        <f t="array" ref="L4703">_xlfn.IFS(I4703=0, 0, I4703&gt;34, 0, AND(I4703&gt;0, I4703&lt;35), VLOOKUP(I4703, $A$63:$C$96, 3))</f>
        <v>0</v>
      </c>
      <c r="M4703" s="5">
        <f t="shared" si="664"/>
        <v>94.030079727609717</v>
      </c>
      <c r="N4703" s="5">
        <v>787.07671262439021</v>
      </c>
      <c r="O4703" s="5">
        <f t="shared" si="671"/>
        <v>3852.2475000000004</v>
      </c>
      <c r="P4703" s="5">
        <f t="shared" si="672"/>
        <v>94.030079727609717</v>
      </c>
      <c r="Q4703" s="5">
        <f t="shared" si="666"/>
        <v>0</v>
      </c>
      <c r="R4703" s="5">
        <f>IF(O4703&gt;(P4703+U4703),O4703-P4703-U4703, 0)</f>
        <v>0</v>
      </c>
      <c r="S4703" s="5">
        <f t="shared" si="667"/>
        <v>0</v>
      </c>
      <c r="T4703" s="5">
        <f t="shared" si="668"/>
        <v>0</v>
      </c>
      <c r="U4703" s="5">
        <f>IF(O4703&gt;P4703,IF(V4702*($B$6/100)&gt;=O4703-P4703,(O4703-P4703), V4702*($B$6/100)), 0)</f>
        <v>3758.2174202723909</v>
      </c>
      <c r="V4703" s="5">
        <f>V4702+(T4703*($B$5/100))-(U4703/($B$6/100))</f>
        <v>3348767.7633261723</v>
      </c>
      <c r="W4703" s="5">
        <f t="shared" si="669"/>
        <v>83719.194083154303</v>
      </c>
    </row>
    <row r="4704" spans="4:23" x14ac:dyDescent="0.25">
      <c r="D4704">
        <f t="shared" si="670"/>
        <v>4702</v>
      </c>
      <c r="E4704" s="3">
        <v>44026</v>
      </c>
      <c r="F4704" s="4">
        <v>0.91666666666666663</v>
      </c>
      <c r="G4704">
        <v>20</v>
      </c>
      <c r="H4704">
        <v>0</v>
      </c>
      <c r="I4704" s="5">
        <f t="shared" si="665"/>
        <v>3</v>
      </c>
      <c r="J4704" s="22">
        <v>0</v>
      </c>
      <c r="K4704">
        <v>1.4967000000000002E-4</v>
      </c>
      <c r="L4704" s="5" cm="1">
        <f t="array" ref="L4704">_xlfn.IFS(I4704=0, 0, I4704&gt;34, 0, AND(I4704&gt;0, I4704&lt;35), VLOOKUP(I4704, $A$63:$C$96, 3))</f>
        <v>232</v>
      </c>
      <c r="M4704" s="5">
        <f t="shared" si="664"/>
        <v>0</v>
      </c>
      <c r="N4704" s="5">
        <v>700.06823261413285</v>
      </c>
      <c r="O4704" s="5">
        <f t="shared" si="671"/>
        <v>4216.2039000000013</v>
      </c>
      <c r="P4704" s="5">
        <f t="shared" si="672"/>
        <v>232</v>
      </c>
      <c r="Q4704" s="5">
        <f t="shared" si="666"/>
        <v>0</v>
      </c>
      <c r="R4704" s="5">
        <f>IF(O4704&gt;(P4704+U4704),O4704-P4704-U4704, 0)</f>
        <v>0</v>
      </c>
      <c r="S4704" s="5">
        <f t="shared" si="667"/>
        <v>0</v>
      </c>
      <c r="T4704" s="5">
        <f t="shared" si="668"/>
        <v>0</v>
      </c>
      <c r="U4704" s="5">
        <f>IF(O4704&gt;P4704,IF(V4703*($B$6/100)&gt;=O4704-P4704,(O4704-P4704), V4703*($B$6/100)), 0)</f>
        <v>3984.2039000000013</v>
      </c>
      <c r="V4704" s="5">
        <f>V4703+(T4704*($B$5/100))-(U4704/($B$6/100))</f>
        <v>3343076.0434690295</v>
      </c>
      <c r="W4704" s="5">
        <f t="shared" si="669"/>
        <v>83576.901086725731</v>
      </c>
    </row>
    <row r="4705" spans="4:23" x14ac:dyDescent="0.25">
      <c r="D4705">
        <f t="shared" si="670"/>
        <v>4703</v>
      </c>
      <c r="E4705" s="3">
        <v>44026</v>
      </c>
      <c r="F4705" s="4">
        <v>0.95833333333333337</v>
      </c>
      <c r="G4705">
        <v>20</v>
      </c>
      <c r="H4705">
        <v>0</v>
      </c>
      <c r="I4705" s="5">
        <f t="shared" si="665"/>
        <v>3</v>
      </c>
      <c r="J4705" s="22">
        <v>0</v>
      </c>
      <c r="K4705">
        <v>1.5381999999999999E-4</v>
      </c>
      <c r="L4705" s="5" cm="1">
        <f t="array" ref="L4705">_xlfn.IFS(I4705=0, 0, I4705&gt;34, 0, AND(I4705&gt;0, I4705&lt;35), VLOOKUP(I4705, $A$63:$C$96, 3))</f>
        <v>232</v>
      </c>
      <c r="M4705" s="5">
        <f t="shared" si="664"/>
        <v>0</v>
      </c>
      <c r="N4705" s="5">
        <v>666.06491574694121</v>
      </c>
      <c r="O4705" s="5">
        <f t="shared" si="671"/>
        <v>4333.1093999999994</v>
      </c>
      <c r="P4705" s="5">
        <f t="shared" si="672"/>
        <v>232</v>
      </c>
      <c r="Q4705" s="5">
        <f t="shared" si="666"/>
        <v>0</v>
      </c>
      <c r="R4705" s="5">
        <f>IF(O4705&gt;(P4705+U4705),O4705-P4705-U4705, 0)</f>
        <v>0</v>
      </c>
      <c r="S4705" s="5">
        <f t="shared" si="667"/>
        <v>0</v>
      </c>
      <c r="T4705" s="5">
        <f t="shared" si="668"/>
        <v>0</v>
      </c>
      <c r="U4705" s="5">
        <f>IF(O4705&gt;P4705,IF(V4704*($B$6/100)&gt;=O4705-P4705,(O4705-P4705), V4704*($B$6/100)), 0)</f>
        <v>4101.1093999999994</v>
      </c>
      <c r="V4705" s="5">
        <f>V4704+(T4705*($B$5/100))-(U4705/($B$6/100))</f>
        <v>3337217.3157547438</v>
      </c>
      <c r="W4705" s="5">
        <f t="shared" si="669"/>
        <v>83430.432893868594</v>
      </c>
    </row>
    <row r="4706" spans="4:23" x14ac:dyDescent="0.25">
      <c r="D4706">
        <f t="shared" si="670"/>
        <v>4704</v>
      </c>
      <c r="E4706" s="3">
        <v>44027</v>
      </c>
      <c r="F4706" s="4">
        <v>0</v>
      </c>
      <c r="G4706">
        <v>10</v>
      </c>
      <c r="H4706">
        <v>0</v>
      </c>
      <c r="I4706" s="5">
        <f t="shared" si="665"/>
        <v>1</v>
      </c>
      <c r="J4706" s="22">
        <v>0</v>
      </c>
      <c r="K4706">
        <v>1.3893999999999999E-4</v>
      </c>
      <c r="L4706" s="5" cm="1">
        <f t="array" ref="L4706">_xlfn.IFS(I4706=0, 0, I4706&gt;34, 0, AND(I4706&gt;0, I4706&lt;35), VLOOKUP(I4706, $A$63:$C$96, 3))</f>
        <v>0</v>
      </c>
      <c r="M4706" s="5">
        <f t="shared" si="664"/>
        <v>0</v>
      </c>
      <c r="N4706" s="5">
        <v>564.05497356912497</v>
      </c>
      <c r="O4706" s="5">
        <f t="shared" si="671"/>
        <v>3913.9397999999997</v>
      </c>
      <c r="P4706" s="5">
        <f t="shared" si="672"/>
        <v>0</v>
      </c>
      <c r="Q4706" s="5">
        <f t="shared" si="666"/>
        <v>0</v>
      </c>
      <c r="R4706" s="5">
        <f>IF(O4706&gt;(P4706+U4706),O4706-P4706-U4706, 0)</f>
        <v>0</v>
      </c>
      <c r="S4706" s="5">
        <f t="shared" si="667"/>
        <v>0</v>
      </c>
      <c r="T4706" s="5">
        <f t="shared" si="668"/>
        <v>0</v>
      </c>
      <c r="U4706" s="5">
        <f>IF(O4706&gt;P4706,IF(V4705*($B$6/100)&gt;=O4706-P4706,(O4706-P4706), V4705*($B$6/100)), 0)</f>
        <v>3913.9397999999997</v>
      </c>
      <c r="V4706" s="5">
        <f>V4705+(T4706*($B$5/100))-(U4706/($B$6/100))</f>
        <v>3331625.9731833152</v>
      </c>
      <c r="W4706" s="5">
        <f t="shared" si="669"/>
        <v>83290.649329582884</v>
      </c>
    </row>
    <row r="4707" spans="4:23" x14ac:dyDescent="0.25">
      <c r="D4707">
        <f t="shared" si="670"/>
        <v>4705</v>
      </c>
      <c r="E4707" s="3">
        <v>44027</v>
      </c>
      <c r="F4707" s="4">
        <v>4.1666666666666664E-2</v>
      </c>
      <c r="G4707">
        <v>10</v>
      </c>
      <c r="H4707">
        <v>0</v>
      </c>
      <c r="I4707" s="5">
        <f t="shared" si="665"/>
        <v>1</v>
      </c>
      <c r="J4707" s="22">
        <v>0</v>
      </c>
      <c r="K4707">
        <v>1.0804E-4</v>
      </c>
      <c r="L4707" s="5" cm="1">
        <f t="array" ref="L4707">_xlfn.IFS(I4707=0, 0, I4707&gt;34, 0, AND(I4707&gt;0, I4707&lt;35), VLOOKUP(I4707, $A$63:$C$96, 3))</f>
        <v>0</v>
      </c>
      <c r="M4707" s="5">
        <f t="shared" si="664"/>
        <v>0</v>
      </c>
      <c r="N4707" s="5">
        <v>482.04698282000032</v>
      </c>
      <c r="O4707" s="5">
        <f t="shared" si="671"/>
        <v>3043.4868000000001</v>
      </c>
      <c r="P4707" s="5">
        <f t="shared" si="672"/>
        <v>0</v>
      </c>
      <c r="Q4707" s="5">
        <f t="shared" si="666"/>
        <v>0</v>
      </c>
      <c r="R4707" s="5">
        <f>IF(O4707&gt;(P4707+U4707),O4707-P4707-U4707, 0)</f>
        <v>0</v>
      </c>
      <c r="S4707" s="5">
        <f t="shared" si="667"/>
        <v>0</v>
      </c>
      <c r="T4707" s="5">
        <f t="shared" si="668"/>
        <v>0</v>
      </c>
      <c r="U4707" s="5">
        <f>IF(O4707&gt;P4707,IF(V4706*($B$6/100)&gt;=O4707-P4707,(O4707-P4707), V4706*($B$6/100)), 0)</f>
        <v>3043.4868000000001</v>
      </c>
      <c r="V4707" s="5">
        <f>V4706+(T4707*($B$5/100))-(U4707/($B$6/100))</f>
        <v>3327278.1348976009</v>
      </c>
      <c r="W4707" s="5">
        <f t="shared" si="669"/>
        <v>83181.953372440024</v>
      </c>
    </row>
    <row r="4708" spans="4:23" x14ac:dyDescent="0.25">
      <c r="D4708">
        <f t="shared" si="670"/>
        <v>4706</v>
      </c>
      <c r="E4708" s="3">
        <v>44027</v>
      </c>
      <c r="F4708" s="4">
        <v>8.3333333333333329E-2</v>
      </c>
      <c r="G4708">
        <v>10</v>
      </c>
      <c r="H4708">
        <v>0</v>
      </c>
      <c r="I4708" s="5">
        <f t="shared" si="665"/>
        <v>1</v>
      </c>
      <c r="J4708" s="22">
        <v>0</v>
      </c>
      <c r="K4708">
        <v>8.701999999999999E-5</v>
      </c>
      <c r="L4708" s="5" cm="1">
        <f t="array" ref="L4708">_xlfn.IFS(I4708=0, 0, I4708&gt;34, 0, AND(I4708&gt;0, I4708&lt;35), VLOOKUP(I4708, $A$63:$C$96, 3))</f>
        <v>0</v>
      </c>
      <c r="M4708" s="5">
        <f t="shared" si="664"/>
        <v>0</v>
      </c>
      <c r="N4708" s="5">
        <v>443.03072918402529</v>
      </c>
      <c r="O4708" s="5">
        <f t="shared" si="671"/>
        <v>2451.3534</v>
      </c>
      <c r="P4708" s="5">
        <f t="shared" si="672"/>
        <v>0</v>
      </c>
      <c r="Q4708" s="5">
        <f t="shared" si="666"/>
        <v>0</v>
      </c>
      <c r="R4708" s="5">
        <f>IF(O4708&gt;(P4708+U4708),O4708-P4708-U4708, 0)</f>
        <v>0</v>
      </c>
      <c r="S4708" s="5">
        <f t="shared" si="667"/>
        <v>0</v>
      </c>
      <c r="T4708" s="5">
        <f t="shared" si="668"/>
        <v>0</v>
      </c>
      <c r="U4708" s="5">
        <f>IF(O4708&gt;P4708,IF(V4707*($B$6/100)&gt;=O4708-P4708,(O4708-P4708), V4707*($B$6/100)), 0)</f>
        <v>2451.3534</v>
      </c>
      <c r="V4708" s="5">
        <f>V4707+(T4708*($B$5/100))-(U4708/($B$6/100))</f>
        <v>3323776.2014690293</v>
      </c>
      <c r="W4708" s="5">
        <f t="shared" si="669"/>
        <v>83094.40503672573</v>
      </c>
    </row>
    <row r="4709" spans="4:23" x14ac:dyDescent="0.25">
      <c r="D4709">
        <f t="shared" si="670"/>
        <v>4707</v>
      </c>
      <c r="E4709" s="3">
        <v>44027</v>
      </c>
      <c r="F4709" s="4">
        <v>0.125</v>
      </c>
      <c r="G4709">
        <v>20</v>
      </c>
      <c r="H4709">
        <v>0</v>
      </c>
      <c r="I4709" s="5">
        <f t="shared" si="665"/>
        <v>3</v>
      </c>
      <c r="J4709" s="22">
        <v>0</v>
      </c>
      <c r="K4709">
        <v>7.7599999999999989E-5</v>
      </c>
      <c r="L4709" s="5" cm="1">
        <f t="array" ref="L4709">_xlfn.IFS(I4709=0, 0, I4709&gt;34, 0, AND(I4709&gt;0, I4709&lt;35), VLOOKUP(I4709, $A$63:$C$96, 3))</f>
        <v>232</v>
      </c>
      <c r="M4709" s="5">
        <f t="shared" si="664"/>
        <v>0</v>
      </c>
      <c r="N4709" s="5">
        <v>449.03114669903982</v>
      </c>
      <c r="O4709" s="5">
        <f t="shared" si="671"/>
        <v>2185.9919999999997</v>
      </c>
      <c r="P4709" s="5">
        <f t="shared" si="672"/>
        <v>232</v>
      </c>
      <c r="Q4709" s="5">
        <f t="shared" si="666"/>
        <v>0</v>
      </c>
      <c r="R4709" s="5">
        <f>IF(O4709&gt;(P4709+U4709),O4709-P4709-U4709, 0)</f>
        <v>0</v>
      </c>
      <c r="S4709" s="5">
        <f t="shared" si="667"/>
        <v>0</v>
      </c>
      <c r="T4709" s="5">
        <f t="shared" si="668"/>
        <v>0</v>
      </c>
      <c r="U4709" s="5">
        <f>IF(O4709&gt;P4709,IF(V4708*($B$6/100)&gt;=O4709-P4709,(O4709-P4709), V4708*($B$6/100)), 0)</f>
        <v>1953.9919999999997</v>
      </c>
      <c r="V4709" s="5">
        <f>V4708+(T4709*($B$5/100))-(U4709/($B$6/100))</f>
        <v>3320984.784326172</v>
      </c>
      <c r="W4709" s="5">
        <f t="shared" si="669"/>
        <v>83024.619608154302</v>
      </c>
    </row>
    <row r="4710" spans="4:23" x14ac:dyDescent="0.25">
      <c r="D4710">
        <f t="shared" si="670"/>
        <v>4708</v>
      </c>
      <c r="E4710" s="3">
        <v>44027</v>
      </c>
      <c r="F4710" s="4">
        <v>0.16666666666666666</v>
      </c>
      <c r="G4710">
        <v>20</v>
      </c>
      <c r="H4710">
        <v>0</v>
      </c>
      <c r="I4710" s="5">
        <f t="shared" si="665"/>
        <v>3</v>
      </c>
      <c r="J4710" s="22">
        <v>0</v>
      </c>
      <c r="K4710">
        <v>7.3459999999999991E-5</v>
      </c>
      <c r="L4710" s="5" cm="1">
        <f t="array" ref="L4710">_xlfn.IFS(I4710=0, 0, I4710&gt;34, 0, AND(I4710&gt;0, I4710&lt;35), VLOOKUP(I4710, $A$63:$C$96, 3))</f>
        <v>232</v>
      </c>
      <c r="M4710" s="5">
        <f t="shared" si="664"/>
        <v>0</v>
      </c>
      <c r="N4710" s="5">
        <v>471.03267384353353</v>
      </c>
      <c r="O4710" s="5">
        <f t="shared" si="671"/>
        <v>2069.3681999999994</v>
      </c>
      <c r="P4710" s="5">
        <f t="shared" si="672"/>
        <v>232</v>
      </c>
      <c r="Q4710" s="5">
        <f t="shared" si="666"/>
        <v>0</v>
      </c>
      <c r="R4710" s="5">
        <f>IF(O4710&gt;(P4710+U4710),O4710-P4710-U4710, 0)</f>
        <v>0</v>
      </c>
      <c r="S4710" s="5">
        <f t="shared" si="667"/>
        <v>0</v>
      </c>
      <c r="T4710" s="5">
        <f t="shared" si="668"/>
        <v>0</v>
      </c>
      <c r="U4710" s="5">
        <f>IF(O4710&gt;P4710,IF(V4709*($B$6/100)&gt;=O4710-P4710,(O4710-P4710), V4709*($B$6/100)), 0)</f>
        <v>1837.3681999999994</v>
      </c>
      <c r="V4710" s="5">
        <f>V4709+(T4710*($B$5/100))-(U4710/($B$6/100))</f>
        <v>3318359.9726118864</v>
      </c>
      <c r="W4710" s="5">
        <f t="shared" si="669"/>
        <v>82958.999315297158</v>
      </c>
    </row>
    <row r="4711" spans="4:23" x14ac:dyDescent="0.25">
      <c r="D4711">
        <f t="shared" si="670"/>
        <v>4709</v>
      </c>
      <c r="E4711" s="3">
        <v>44027</v>
      </c>
      <c r="F4711" s="4">
        <v>0.20833333333333334</v>
      </c>
      <c r="G4711">
        <v>10</v>
      </c>
      <c r="H4711">
        <v>0</v>
      </c>
      <c r="I4711" s="5">
        <f t="shared" si="665"/>
        <v>1</v>
      </c>
      <c r="J4711" s="22">
        <v>4.9489515646110373E-6</v>
      </c>
      <c r="K4711">
        <v>7.0910000000000011E-5</v>
      </c>
      <c r="L4711" s="5" cm="1">
        <f t="array" ref="L4711">_xlfn.IFS(I4711=0, 0, I4711&gt;34, 0, AND(I4711&gt;0, I4711&lt;35), VLOOKUP(I4711, $A$63:$C$96, 3))</f>
        <v>0</v>
      </c>
      <c r="M4711" s="5">
        <f t="shared" si="664"/>
        <v>23.507519931902429</v>
      </c>
      <c r="N4711" s="5">
        <v>494.04815199246343</v>
      </c>
      <c r="O4711" s="5">
        <f t="shared" si="671"/>
        <v>1997.5347000000004</v>
      </c>
      <c r="P4711" s="5">
        <f t="shared" si="672"/>
        <v>23.507519931902429</v>
      </c>
      <c r="Q4711" s="5">
        <f t="shared" si="666"/>
        <v>0</v>
      </c>
      <c r="R4711" s="5">
        <f>IF(O4711&gt;(P4711+U4711),O4711-P4711-U4711, 0)</f>
        <v>0</v>
      </c>
      <c r="S4711" s="5">
        <f t="shared" si="667"/>
        <v>0</v>
      </c>
      <c r="T4711" s="5">
        <f t="shared" si="668"/>
        <v>0</v>
      </c>
      <c r="U4711" s="5">
        <f>IF(O4711&gt;P4711,IF(V4710*($B$6/100)&gt;=O4711-P4711,(O4711-P4711), V4710*($B$6/100)), 0)</f>
        <v>1974.027180068098</v>
      </c>
      <c r="V4711" s="5">
        <f>V4710+(T4711*($B$5/100))-(U4711/($B$6/100))</f>
        <v>3315539.9337832178</v>
      </c>
      <c r="W4711" s="5">
        <f t="shared" si="669"/>
        <v>82888.498344580439</v>
      </c>
    </row>
    <row r="4712" spans="4:23" x14ac:dyDescent="0.25">
      <c r="D4712">
        <f t="shared" si="670"/>
        <v>4710</v>
      </c>
      <c r="E4712" s="3">
        <v>44027</v>
      </c>
      <c r="F4712" s="4">
        <v>0.25</v>
      </c>
      <c r="G4712">
        <v>20</v>
      </c>
      <c r="H4712">
        <v>10</v>
      </c>
      <c r="I4712" s="5">
        <f t="shared" si="665"/>
        <v>3</v>
      </c>
      <c r="J4712" s="22">
        <v>7.9183225033776597E-5</v>
      </c>
      <c r="K4712">
        <v>7.2150000000000005E-5</v>
      </c>
      <c r="L4712" s="5" cm="1">
        <f t="array" ref="L4712">_xlfn.IFS(I4712=0, 0, I4712&gt;34, 0, AND(I4712&gt;0, I4712&lt;35), VLOOKUP(I4712, $A$63:$C$96, 3))</f>
        <v>232</v>
      </c>
      <c r="M4712" s="5">
        <f t="shared" si="664"/>
        <v>376.12031891043887</v>
      </c>
      <c r="N4712" s="5">
        <v>593.05780117518395</v>
      </c>
      <c r="O4712" s="5">
        <f t="shared" si="671"/>
        <v>2032.4655000000002</v>
      </c>
      <c r="P4712" s="5">
        <f t="shared" si="672"/>
        <v>608.12031891043887</v>
      </c>
      <c r="Q4712" s="5">
        <f t="shared" si="666"/>
        <v>0</v>
      </c>
      <c r="R4712" s="5">
        <f>IF(O4712&gt;(P4712+U4712),O4712-P4712-U4712, 0)</f>
        <v>0</v>
      </c>
      <c r="S4712" s="5">
        <f t="shared" si="667"/>
        <v>0</v>
      </c>
      <c r="T4712" s="5">
        <f t="shared" si="668"/>
        <v>0</v>
      </c>
      <c r="U4712" s="5">
        <f>IF(O4712&gt;P4712,IF(V4711*($B$6/100)&gt;=O4712-P4712,(O4712-P4712), V4711*($B$6/100)), 0)</f>
        <v>1424.3451810895613</v>
      </c>
      <c r="V4712" s="5">
        <f>V4711+(T4712*($B$5/100))-(U4712/($B$6/100))</f>
        <v>3313505.15495309</v>
      </c>
      <c r="W4712" s="5">
        <f t="shared" si="669"/>
        <v>82837.628873827256</v>
      </c>
    </row>
    <row r="4713" spans="4:23" x14ac:dyDescent="0.25">
      <c r="D4713">
        <f t="shared" si="670"/>
        <v>4711</v>
      </c>
      <c r="E4713" s="3">
        <v>44027</v>
      </c>
      <c r="F4713" s="4">
        <v>0.29166666666666669</v>
      </c>
      <c r="G4713">
        <v>20</v>
      </c>
      <c r="H4713">
        <v>2</v>
      </c>
      <c r="I4713" s="5">
        <f t="shared" si="665"/>
        <v>3</v>
      </c>
      <c r="J4713" s="22">
        <v>1.1135141020374834E-4</v>
      </c>
      <c r="K4713">
        <v>7.6119999999999996E-5</v>
      </c>
      <c r="L4713" s="5" cm="1">
        <f t="array" ref="L4713">_xlfn.IFS(I4713=0, 0, I4713&gt;34, 0, AND(I4713&gt;0, I4713&lt;35), VLOOKUP(I4713, $A$63:$C$96, 3))</f>
        <v>232</v>
      </c>
      <c r="M4713" s="5">
        <f t="shared" si="664"/>
        <v>528.91919846780468</v>
      </c>
      <c r="N4713" s="5">
        <v>780.0760299051401</v>
      </c>
      <c r="O4713" s="5">
        <f t="shared" si="671"/>
        <v>2144.3004000000001</v>
      </c>
      <c r="P4713" s="5">
        <f t="shared" si="672"/>
        <v>760.91919846780468</v>
      </c>
      <c r="Q4713" s="5">
        <f t="shared" si="666"/>
        <v>0</v>
      </c>
      <c r="R4713" s="5">
        <f>IF(O4713&gt;(P4713+U4713),O4713-P4713-U4713, 0)</f>
        <v>0</v>
      </c>
      <c r="S4713" s="5">
        <f t="shared" si="667"/>
        <v>0</v>
      </c>
      <c r="T4713" s="5">
        <f t="shared" si="668"/>
        <v>0</v>
      </c>
      <c r="U4713" s="5">
        <f>IF(O4713&gt;P4713,IF(V4712*($B$6/100)&gt;=O4713-P4713,(O4713-P4713), V4712*($B$6/100)), 0)</f>
        <v>1383.3812015321955</v>
      </c>
      <c r="V4713" s="5">
        <f>V4712+(T4713*($B$5/100))-(U4713/($B$6/100))</f>
        <v>3311528.8960937583</v>
      </c>
      <c r="W4713" s="5">
        <f t="shared" si="669"/>
        <v>82788.222402343963</v>
      </c>
    </row>
    <row r="4714" spans="4:23" x14ac:dyDescent="0.25">
      <c r="D4714">
        <f t="shared" si="670"/>
        <v>4712</v>
      </c>
      <c r="E4714" s="3">
        <v>44027</v>
      </c>
      <c r="F4714" s="4">
        <v>0.33333333333333331</v>
      </c>
      <c r="G4714">
        <v>30</v>
      </c>
      <c r="H4714">
        <v>0</v>
      </c>
      <c r="I4714" s="5">
        <f t="shared" si="665"/>
        <v>4</v>
      </c>
      <c r="J4714" s="22">
        <v>1.855856836729139E-4</v>
      </c>
      <c r="K4714">
        <v>8.3280000000000002E-5</v>
      </c>
      <c r="L4714" s="5" cm="1">
        <f t="array" ref="L4714">_xlfn.IFS(I4714=0, 0, I4714&gt;34, 0, AND(I4714&gt;0, I4714&lt;35), VLOOKUP(I4714, $A$63:$C$96, 3))</f>
        <v>740</v>
      </c>
      <c r="M4714" s="5">
        <f t="shared" si="664"/>
        <v>881.53199744634105</v>
      </c>
      <c r="N4714" s="5">
        <v>915.11490434099835</v>
      </c>
      <c r="O4714" s="5">
        <f t="shared" si="671"/>
        <v>2345.9976000000001</v>
      </c>
      <c r="P4714" s="5">
        <f t="shared" si="672"/>
        <v>1621.5319974463409</v>
      </c>
      <c r="Q4714" s="5">
        <f t="shared" si="666"/>
        <v>0</v>
      </c>
      <c r="R4714" s="5">
        <f>IF(O4714&gt;(P4714+U4714),O4714-P4714-U4714, 0)</f>
        <v>0</v>
      </c>
      <c r="S4714" s="5">
        <f t="shared" si="667"/>
        <v>0</v>
      </c>
      <c r="T4714" s="5">
        <f t="shared" si="668"/>
        <v>0</v>
      </c>
      <c r="U4714" s="5">
        <f>IF(O4714&gt;P4714,IF(V4713*($B$6/100)&gt;=O4714-P4714,(O4714-P4714), V4713*($B$6/100)), 0)</f>
        <v>724.46560255365921</v>
      </c>
      <c r="V4714" s="5">
        <f>V4713+(T4714*($B$5/100))-(U4714/($B$6/100))</f>
        <v>3310493.9452329674</v>
      </c>
      <c r="W4714" s="5">
        <f t="shared" si="669"/>
        <v>82762.348630824185</v>
      </c>
    </row>
    <row r="4715" spans="4:23" x14ac:dyDescent="0.25">
      <c r="D4715">
        <f t="shared" si="670"/>
        <v>4713</v>
      </c>
      <c r="E4715" s="3">
        <v>44027</v>
      </c>
      <c r="F4715" s="4">
        <v>0.375</v>
      </c>
      <c r="G4715">
        <v>30</v>
      </c>
      <c r="H4715">
        <v>9</v>
      </c>
      <c r="I4715" s="5">
        <f t="shared" si="665"/>
        <v>4</v>
      </c>
      <c r="J4715" s="22">
        <v>4.2808431033885473E-4</v>
      </c>
      <c r="K4715">
        <v>8.4809999999999996E-5</v>
      </c>
      <c r="L4715" s="5" cm="1">
        <f t="array" ref="L4715">_xlfn.IFS(I4715=0, 0, I4715&gt;34, 0, AND(I4715&gt;0, I4715&lt;35), VLOOKUP(I4715, $A$63:$C$96, 3))</f>
        <v>740</v>
      </c>
      <c r="M4715" s="5">
        <f t="shared" si="664"/>
        <v>2033.40047410956</v>
      </c>
      <c r="N4715" s="5">
        <v>928.14261803736804</v>
      </c>
      <c r="O4715" s="5">
        <f t="shared" si="671"/>
        <v>2389.0976999999998</v>
      </c>
      <c r="P4715" s="5">
        <f t="shared" si="672"/>
        <v>2389.0976999999998</v>
      </c>
      <c r="Q4715" s="5">
        <f t="shared" si="666"/>
        <v>384.30277410956023</v>
      </c>
      <c r="R4715" s="5">
        <f>IF(O4715&gt;(P4715+U4715),O4715-P4715-U4715, 0)</f>
        <v>0</v>
      </c>
      <c r="S4715" s="5">
        <f t="shared" si="667"/>
        <v>0</v>
      </c>
      <c r="T4715" s="5">
        <f t="shared" si="668"/>
        <v>384.30277410956023</v>
      </c>
      <c r="U4715" s="5">
        <f>IF(O4715&gt;P4715,IF(V4714*($B$6/100)&gt;=O4715-P4715,(O4715-P4715), V4714*($B$6/100)), 0)</f>
        <v>0</v>
      </c>
      <c r="V4715" s="5">
        <f>V4714+(T4715*($B$5/100))-(U4715/($B$6/100))</f>
        <v>3310762.9571748441</v>
      </c>
      <c r="W4715" s="5">
        <f t="shared" si="669"/>
        <v>82769.073929371109</v>
      </c>
    </row>
    <row r="4716" spans="4:23" x14ac:dyDescent="0.25">
      <c r="D4716">
        <f t="shared" si="670"/>
        <v>4714</v>
      </c>
      <c r="E4716" s="3">
        <v>44027</v>
      </c>
      <c r="F4716" s="4">
        <v>0.41666666666666669</v>
      </c>
      <c r="G4716">
        <v>30</v>
      </c>
      <c r="H4716">
        <v>3</v>
      </c>
      <c r="I4716" s="5">
        <f t="shared" si="665"/>
        <v>4</v>
      </c>
      <c r="J4716" s="22">
        <v>3.1425842435280088E-4</v>
      </c>
      <c r="K4716">
        <v>8.0480000000000002E-5</v>
      </c>
      <c r="L4716" s="5" cm="1">
        <f t="array" ref="L4716">_xlfn.IFS(I4716=0, 0, I4716&gt;34, 0, AND(I4716&gt;0, I4716&lt;35), VLOOKUP(I4716, $A$63:$C$96, 3))</f>
        <v>740</v>
      </c>
      <c r="M4716" s="5">
        <f t="shared" si="664"/>
        <v>1492.7275156758042</v>
      </c>
      <c r="N4716" s="5">
        <v>906.1646998809922</v>
      </c>
      <c r="O4716" s="5">
        <f t="shared" si="671"/>
        <v>2267.1215999999999</v>
      </c>
      <c r="P4716" s="5">
        <f t="shared" si="672"/>
        <v>2232.7275156758042</v>
      </c>
      <c r="Q4716" s="5">
        <f t="shared" si="666"/>
        <v>0</v>
      </c>
      <c r="R4716" s="5">
        <f>IF(O4716&gt;(P4716+U4716),O4716-P4716-U4716, 0)</f>
        <v>0</v>
      </c>
      <c r="S4716" s="5">
        <f t="shared" si="667"/>
        <v>0</v>
      </c>
      <c r="T4716" s="5">
        <f t="shared" si="668"/>
        <v>0</v>
      </c>
      <c r="U4716" s="5">
        <f>IF(O4716&gt;P4716,IF(V4715*($B$6/100)&gt;=O4716-P4716,(O4716-P4716), V4715*($B$6/100)), 0)</f>
        <v>34.394084324195774</v>
      </c>
      <c r="V4716" s="5">
        <f>V4715+(T4716*($B$5/100))-(U4716/($B$6/100))</f>
        <v>3310713.8227686668</v>
      </c>
      <c r="W4716" s="5">
        <f t="shared" si="669"/>
        <v>82767.845569216675</v>
      </c>
    </row>
    <row r="4717" spans="4:23" x14ac:dyDescent="0.25">
      <c r="D4717">
        <f t="shared" si="670"/>
        <v>4715</v>
      </c>
      <c r="E4717" s="3">
        <v>44027</v>
      </c>
      <c r="F4717" s="4">
        <v>0.45833333333333331</v>
      </c>
      <c r="G4717">
        <v>30</v>
      </c>
      <c r="H4717">
        <v>2</v>
      </c>
      <c r="I4717" s="5">
        <f t="shared" si="665"/>
        <v>4</v>
      </c>
      <c r="J4717" s="22">
        <v>3.2910527904663395E-4</v>
      </c>
      <c r="K4717">
        <v>6.6920000000000003E-5</v>
      </c>
      <c r="L4717" s="5" cm="1">
        <f t="array" ref="L4717">_xlfn.IFS(I4717=0, 0, I4717&gt;34, 0, AND(I4717&gt;0, I4717&lt;35), VLOOKUP(I4717, $A$63:$C$96, 3))</f>
        <v>740</v>
      </c>
      <c r="M4717" s="5">
        <f t="shared" si="664"/>
        <v>1563.2500754715113</v>
      </c>
      <c r="N4717" s="5">
        <v>836.15197324938163</v>
      </c>
      <c r="O4717" s="5">
        <f t="shared" si="671"/>
        <v>1885.1364000000001</v>
      </c>
      <c r="P4717" s="5">
        <f t="shared" si="672"/>
        <v>1885.1364000000001</v>
      </c>
      <c r="Q4717" s="5">
        <f t="shared" si="666"/>
        <v>418.11367547151099</v>
      </c>
      <c r="R4717" s="5">
        <f>IF(O4717&gt;(P4717+U4717),O4717-P4717-U4717, 0)</f>
        <v>0</v>
      </c>
      <c r="S4717" s="5">
        <f t="shared" si="667"/>
        <v>0</v>
      </c>
      <c r="T4717" s="5">
        <f t="shared" si="668"/>
        <v>418.11367547151099</v>
      </c>
      <c r="U4717" s="5">
        <f>IF(O4717&gt;P4717,IF(V4716*($B$6/100)&gt;=O4717-P4717,(O4717-P4717), V4716*($B$6/100)), 0)</f>
        <v>0</v>
      </c>
      <c r="V4717" s="5">
        <f>V4716+(T4717*($B$5/100))-(U4717/($B$6/100))</f>
        <v>3311006.5023414968</v>
      </c>
      <c r="W4717" s="5">
        <f t="shared" si="669"/>
        <v>82775.162558537413</v>
      </c>
    </row>
    <row r="4718" spans="4:23" x14ac:dyDescent="0.25">
      <c r="D4718">
        <f t="shared" si="670"/>
        <v>4716</v>
      </c>
      <c r="E4718" s="3">
        <v>44027</v>
      </c>
      <c r="F4718" s="4">
        <v>0.5</v>
      </c>
      <c r="G4718">
        <v>40</v>
      </c>
      <c r="H4718">
        <v>9</v>
      </c>
      <c r="I4718" s="5">
        <f t="shared" si="665"/>
        <v>6</v>
      </c>
      <c r="J4718" s="22">
        <v>7.4729168625626663E-4</v>
      </c>
      <c r="K4718">
        <v>5.4370000000000003E-5</v>
      </c>
      <c r="L4718" s="5" cm="1">
        <f t="array" ref="L4718">_xlfn.IFS(I4718=0, 0, I4718&gt;34, 0, AND(I4718&gt;0, I4718&lt;35), VLOOKUP(I4718, $A$63:$C$96, 3))</f>
        <v>2980</v>
      </c>
      <c r="M4718" s="5">
        <f t="shared" si="664"/>
        <v>3549.6355097172664</v>
      </c>
      <c r="N4718" s="5">
        <v>801.21314742010145</v>
      </c>
      <c r="O4718" s="5">
        <f t="shared" si="671"/>
        <v>1531.6029000000001</v>
      </c>
      <c r="P4718" s="5">
        <f t="shared" si="672"/>
        <v>1531.6029000000001</v>
      </c>
      <c r="Q4718" s="5">
        <f t="shared" si="666"/>
        <v>487.20077413479089</v>
      </c>
      <c r="R4718" s="5">
        <f>IF(O4718&gt;(P4718+U4718),O4718-P4718-U4718, 0)</f>
        <v>0</v>
      </c>
      <c r="S4718" s="5">
        <f t="shared" si="667"/>
        <v>411.5010122525851</v>
      </c>
      <c r="T4718" s="5">
        <f t="shared" si="668"/>
        <v>4586.531597464681</v>
      </c>
      <c r="U4718" s="5">
        <f>IF(O4718&gt;P4718,IF(V4717*($B$6/100)&gt;=O4718-P4718,(O4718-P4718), V4717*($B$6/100)), 0)</f>
        <v>0</v>
      </c>
      <c r="V4718" s="5">
        <f>V4717+(T4718*($B$5/100))-(U4718/($B$6/100))</f>
        <v>3314217.0744597223</v>
      </c>
      <c r="W4718" s="5">
        <f t="shared" si="669"/>
        <v>82855.426861493062</v>
      </c>
    </row>
    <row r="4719" spans="4:23" x14ac:dyDescent="0.25">
      <c r="D4719">
        <f t="shared" si="670"/>
        <v>4717</v>
      </c>
      <c r="E4719" s="3">
        <v>44027</v>
      </c>
      <c r="F4719" s="4">
        <v>0.54166666666666663</v>
      </c>
      <c r="G4719">
        <v>30</v>
      </c>
      <c r="H4719">
        <v>7</v>
      </c>
      <c r="I4719" s="5">
        <f t="shared" si="665"/>
        <v>4</v>
      </c>
      <c r="J4719" s="22">
        <v>5.8397628462410244E-4</v>
      </c>
      <c r="K4719">
        <v>5.1020000000000003E-5</v>
      </c>
      <c r="L4719" s="5" cm="1">
        <f t="array" ref="L4719">_xlfn.IFS(I4719=0, 0, I4719&gt;34, 0, AND(I4719&gt;0, I4719&lt;35), VLOOKUP(I4719, $A$63:$C$96, 3))</f>
        <v>740</v>
      </c>
      <c r="M4719" s="5">
        <f t="shared" si="664"/>
        <v>2773.8873519644867</v>
      </c>
      <c r="N4719" s="5">
        <v>793.32245246027503</v>
      </c>
      <c r="O4719" s="5">
        <f t="shared" si="671"/>
        <v>1437.2334000000001</v>
      </c>
      <c r="P4719" s="5">
        <f t="shared" si="672"/>
        <v>1437.2334000000001</v>
      </c>
      <c r="Q4719" s="5">
        <f t="shared" si="666"/>
        <v>487.20077413479089</v>
      </c>
      <c r="R4719" s="5">
        <f>IF(O4719&gt;(P4719+U4719),O4719-P4719-U4719, 0)</f>
        <v>0</v>
      </c>
      <c r="S4719" s="5">
        <f t="shared" si="667"/>
        <v>407.44837161157665</v>
      </c>
      <c r="T4719" s="5">
        <f t="shared" si="668"/>
        <v>1669.2055803529099</v>
      </c>
      <c r="U4719" s="5">
        <f>IF(O4719&gt;P4719,IF(V4718*($B$6/100)&gt;=O4719-P4719,(O4719-P4719), V4718*($B$6/100)), 0)</f>
        <v>0</v>
      </c>
      <c r="V4719" s="5">
        <f>V4718+(T4719*($B$5/100))-(U4719/($B$6/100))</f>
        <v>3315385.5183659694</v>
      </c>
      <c r="W4719" s="5">
        <f t="shared" si="669"/>
        <v>82884.63795914923</v>
      </c>
    </row>
    <row r="4720" spans="4:23" x14ac:dyDescent="0.25">
      <c r="D4720">
        <f t="shared" si="670"/>
        <v>4718</v>
      </c>
      <c r="E4720" s="3">
        <v>44027</v>
      </c>
      <c r="F4720" s="4">
        <v>0.58333333333333337</v>
      </c>
      <c r="G4720">
        <v>50</v>
      </c>
      <c r="H4720">
        <v>10</v>
      </c>
      <c r="I4720" s="5">
        <f t="shared" si="665"/>
        <v>7</v>
      </c>
      <c r="J4720" s="22">
        <v>7.3739378312704458E-4</v>
      </c>
      <c r="K4720">
        <v>4.6220000000000001E-5</v>
      </c>
      <c r="L4720" s="5" cm="1">
        <f t="array" ref="L4720">_xlfn.IFS(I4720=0, 0, I4720&gt;34, 0, AND(I4720&gt;0, I4720&lt;35), VLOOKUP(I4720, $A$63:$C$96, 3))</f>
        <v>4800</v>
      </c>
      <c r="M4720" s="5">
        <f t="shared" si="664"/>
        <v>3502.6204698534616</v>
      </c>
      <c r="N4720" s="5">
        <v>659.41612993752574</v>
      </c>
      <c r="O4720" s="5">
        <f t="shared" si="671"/>
        <v>1302.0174</v>
      </c>
      <c r="P4720" s="5">
        <f t="shared" si="672"/>
        <v>1302.0174</v>
      </c>
      <c r="Q4720" s="5">
        <f t="shared" si="666"/>
        <v>487.20077413479089</v>
      </c>
      <c r="R4720" s="5">
        <f>IF(O4720&gt;(P4720+U4720),O4720-P4720-U4720, 0)</f>
        <v>0</v>
      </c>
      <c r="S4720" s="5">
        <f t="shared" si="667"/>
        <v>338.67442869443624</v>
      </c>
      <c r="T4720" s="5">
        <f t="shared" si="668"/>
        <v>6661.9286411590265</v>
      </c>
      <c r="U4720" s="5">
        <f>IF(O4720&gt;P4720,IF(V4719*($B$6/100)&gt;=O4720-P4720,(O4720-P4720), V4719*($B$6/100)), 0)</f>
        <v>0</v>
      </c>
      <c r="V4720" s="5">
        <f>V4719+(T4720*($B$5/100))-(U4720/($B$6/100))</f>
        <v>3320048.8684147806</v>
      </c>
      <c r="W4720" s="5">
        <f t="shared" si="669"/>
        <v>83001.221710369515</v>
      </c>
    </row>
    <row r="4721" spans="4:23" x14ac:dyDescent="0.25">
      <c r="D4721">
        <f t="shared" si="670"/>
        <v>4719</v>
      </c>
      <c r="E4721" s="3">
        <v>44027</v>
      </c>
      <c r="F4721" s="4">
        <v>0.625</v>
      </c>
      <c r="G4721">
        <v>40</v>
      </c>
      <c r="H4721">
        <v>10</v>
      </c>
      <c r="I4721" s="5">
        <f t="shared" si="665"/>
        <v>6</v>
      </c>
      <c r="J4721" s="22">
        <v>7.0275112217476731E-4</v>
      </c>
      <c r="K4721">
        <v>4.4579999999999997E-5</v>
      </c>
      <c r="L4721" s="5" cm="1">
        <f t="array" ref="L4721">_xlfn.IFS(I4721=0, 0, I4721&gt;34, 0, AND(I4721&gt;0, I4721&lt;35), VLOOKUP(I4721, $A$63:$C$96, 3))</f>
        <v>2980</v>
      </c>
      <c r="M4721" s="5">
        <f t="shared" si="664"/>
        <v>3338.0678303301447</v>
      </c>
      <c r="N4721" s="5">
        <v>562.51282761394486</v>
      </c>
      <c r="O4721" s="5">
        <f t="shared" si="671"/>
        <v>1255.8186000000001</v>
      </c>
      <c r="P4721" s="5">
        <f t="shared" si="672"/>
        <v>1255.8186000000001</v>
      </c>
      <c r="Q4721" s="5">
        <f t="shared" si="666"/>
        <v>487.20077413479089</v>
      </c>
      <c r="R4721" s="5">
        <f>IF(O4721&gt;(P4721+U4721),O4721-P4721-U4721, 0)</f>
        <v>0</v>
      </c>
      <c r="S4721" s="5">
        <f t="shared" si="667"/>
        <v>288.9051418009654</v>
      </c>
      <c r="T4721" s="5">
        <f t="shared" si="668"/>
        <v>4773.3440885291784</v>
      </c>
      <c r="U4721" s="5">
        <f>IF(O4721&gt;P4721,IF(V4720*($B$6/100)&gt;=O4721-P4721,(O4721-P4721), V4720*($B$6/100)), 0)</f>
        <v>0</v>
      </c>
      <c r="V4721" s="5">
        <f>V4720+(T4721*($B$5/100))-(U4721/($B$6/100))</f>
        <v>3323390.2092767511</v>
      </c>
      <c r="W4721" s="5">
        <f t="shared" si="669"/>
        <v>83084.755231918782</v>
      </c>
    </row>
    <row r="4722" spans="4:23" x14ac:dyDescent="0.25">
      <c r="D4722">
        <f t="shared" si="670"/>
        <v>4720</v>
      </c>
      <c r="E4722" s="3">
        <v>44027</v>
      </c>
      <c r="F4722" s="4">
        <v>0.66666666666666663</v>
      </c>
      <c r="G4722">
        <v>40</v>
      </c>
      <c r="H4722">
        <v>10</v>
      </c>
      <c r="I4722" s="5">
        <f t="shared" si="665"/>
        <v>6</v>
      </c>
      <c r="J4722" s="22">
        <v>6.1614446979407409E-4</v>
      </c>
      <c r="K4722">
        <v>5.134E-5</v>
      </c>
      <c r="L4722" s="5" cm="1">
        <f t="array" ref="L4722">_xlfn.IFS(I4722=0, 0, I4722&gt;34, 0, AND(I4722&gt;0, I4722&lt;35), VLOOKUP(I4722, $A$63:$C$96, 3))</f>
        <v>2980</v>
      </c>
      <c r="M4722" s="5">
        <f t="shared" si="664"/>
        <v>2926.6862315218518</v>
      </c>
      <c r="N4722" s="5">
        <v>542.64690304305293</v>
      </c>
      <c r="O4722" s="5">
        <f t="shared" si="671"/>
        <v>1446.2478000000001</v>
      </c>
      <c r="P4722" s="5">
        <f t="shared" si="672"/>
        <v>1446.2478000000001</v>
      </c>
      <c r="Q4722" s="5">
        <f t="shared" si="666"/>
        <v>487.20077413479089</v>
      </c>
      <c r="R4722" s="5">
        <f>IF(O4722&gt;(P4722+U4722),O4722-P4722-U4722, 0)</f>
        <v>0</v>
      </c>
      <c r="S4722" s="5">
        <f t="shared" si="667"/>
        <v>278.70205402516132</v>
      </c>
      <c r="T4722" s="5">
        <f t="shared" si="668"/>
        <v>4181.7363774966898</v>
      </c>
      <c r="U4722" s="5">
        <f>IF(O4722&gt;P4722,IF(V4721*($B$6/100)&gt;=O4722-P4722,(O4722-P4722), V4721*($B$6/100)), 0)</f>
        <v>0</v>
      </c>
      <c r="V4722" s="5">
        <f>V4721+(T4722*($B$5/100))-(U4722/($B$6/100))</f>
        <v>3326317.424740999</v>
      </c>
      <c r="W4722" s="5">
        <f t="shared" si="669"/>
        <v>83157.935618524978</v>
      </c>
    </row>
    <row r="4723" spans="4:23" x14ac:dyDescent="0.25">
      <c r="D4723">
        <f t="shared" si="670"/>
        <v>4721</v>
      </c>
      <c r="E4723" s="3">
        <v>44027</v>
      </c>
      <c r="F4723" s="4">
        <v>0.70833333333333337</v>
      </c>
      <c r="G4723">
        <v>40</v>
      </c>
      <c r="H4723">
        <v>10</v>
      </c>
      <c r="I4723" s="5">
        <f t="shared" si="665"/>
        <v>6</v>
      </c>
      <c r="J4723" s="22">
        <v>4.8252277754957614E-4</v>
      </c>
      <c r="K4723">
        <v>6.8759999999999999E-5</v>
      </c>
      <c r="L4723" s="5" cm="1">
        <f t="array" ref="L4723">_xlfn.IFS(I4723=0, 0, I4723&gt;34, 0, AND(I4723&gt;0, I4723&lt;35), VLOOKUP(I4723, $A$63:$C$96, 3))</f>
        <v>2980</v>
      </c>
      <c r="M4723" s="5">
        <f t="shared" si="664"/>
        <v>2291.9831933604869</v>
      </c>
      <c r="N4723" s="5">
        <v>629.92751819857858</v>
      </c>
      <c r="O4723" s="5">
        <f t="shared" si="671"/>
        <v>1936.9692</v>
      </c>
      <c r="P4723" s="5">
        <f t="shared" si="672"/>
        <v>1936.9692</v>
      </c>
      <c r="Q4723" s="5">
        <f t="shared" si="666"/>
        <v>487.20077413479089</v>
      </c>
      <c r="R4723" s="5">
        <f>IF(O4723&gt;(P4723+U4723),O4723-P4723-U4723, 0)</f>
        <v>0</v>
      </c>
      <c r="S4723" s="5">
        <f t="shared" si="667"/>
        <v>323.52915353317178</v>
      </c>
      <c r="T4723" s="5">
        <f t="shared" si="668"/>
        <v>3011.4848398273157</v>
      </c>
      <c r="U4723" s="5">
        <f>IF(O4723&gt;P4723,IF(V4722*($B$6/100)&gt;=O4723-P4723,(O4723-P4723), V4722*($B$6/100)), 0)</f>
        <v>0</v>
      </c>
      <c r="V4723" s="5">
        <f>V4722+(T4723*($B$5/100))-(U4723/($B$6/100))</f>
        <v>3328425.464128878</v>
      </c>
      <c r="W4723" s="5">
        <f t="shared" si="669"/>
        <v>83210.636603221952</v>
      </c>
    </row>
    <row r="4724" spans="4:23" x14ac:dyDescent="0.25">
      <c r="D4724">
        <f t="shared" si="670"/>
        <v>4722</v>
      </c>
      <c r="E4724" s="3">
        <v>44027</v>
      </c>
      <c r="F4724" s="4">
        <v>0.75</v>
      </c>
      <c r="G4724">
        <v>40</v>
      </c>
      <c r="H4724">
        <v>5</v>
      </c>
      <c r="I4724" s="5">
        <f t="shared" si="665"/>
        <v>6</v>
      </c>
      <c r="J4724" s="22">
        <v>2.2517729618980219E-4</v>
      </c>
      <c r="K4724">
        <v>1.1621E-4</v>
      </c>
      <c r="L4724" s="5" cm="1">
        <f t="array" ref="L4724">_xlfn.IFS(I4724=0, 0, I4724&gt;34, 0, AND(I4724&gt;0, I4724&lt;35), VLOOKUP(I4724, $A$63:$C$96, 3))</f>
        <v>2980</v>
      </c>
      <c r="M4724" s="5">
        <f t="shared" si="664"/>
        <v>1069.5921569015604</v>
      </c>
      <c r="N4724" s="5">
        <v>824.49114920545958</v>
      </c>
      <c r="O4724" s="5">
        <f t="shared" si="671"/>
        <v>3273.6356999999998</v>
      </c>
      <c r="P4724" s="5">
        <f t="shared" si="672"/>
        <v>3273.6356999999998</v>
      </c>
      <c r="Q4724" s="5">
        <f t="shared" si="666"/>
        <v>487.20077413479089</v>
      </c>
      <c r="R4724" s="5">
        <f>IF(O4724&gt;(P4724+U4724),O4724-P4724-U4724, 0)</f>
        <v>0</v>
      </c>
      <c r="S4724" s="5">
        <f t="shared" si="667"/>
        <v>288.75568276676972</v>
      </c>
      <c r="T4724" s="5">
        <f t="shared" si="668"/>
        <v>487.20077413479089</v>
      </c>
      <c r="U4724" s="5">
        <f>IF(O4724&gt;P4724,IF(V4723*($B$6/100)&gt;=O4724-P4724,(O4724-P4724), V4723*($B$6/100)), 0)</f>
        <v>0</v>
      </c>
      <c r="V4724" s="5">
        <f>V4723+(T4724*($B$5/100))-(U4724/($B$6/100))</f>
        <v>3328766.5046707722</v>
      </c>
      <c r="W4724" s="5">
        <f t="shared" si="669"/>
        <v>83219.162616769303</v>
      </c>
    </row>
    <row r="4725" spans="4:23" x14ac:dyDescent="0.25">
      <c r="D4725">
        <f t="shared" si="670"/>
        <v>4723</v>
      </c>
      <c r="E4725" s="3">
        <v>44027</v>
      </c>
      <c r="F4725" s="4">
        <v>0.79166666666666663</v>
      </c>
      <c r="G4725">
        <v>30</v>
      </c>
      <c r="H4725">
        <v>5</v>
      </c>
      <c r="I4725" s="5">
        <f t="shared" si="665"/>
        <v>4</v>
      </c>
      <c r="J4725" s="22">
        <v>1.2867274067988698E-4</v>
      </c>
      <c r="K4725">
        <v>1.3211000000000001E-4</v>
      </c>
      <c r="L4725" s="5" cm="1">
        <f t="array" ref="L4725">_xlfn.IFS(I4725=0, 0, I4725&gt;34, 0, AND(I4725&gt;0, I4725&lt;35), VLOOKUP(I4725, $A$63:$C$96, 3))</f>
        <v>740</v>
      </c>
      <c r="M4725" s="5">
        <f t="shared" si="664"/>
        <v>611.19551822946312</v>
      </c>
      <c r="N4725" s="5">
        <v>885.87495915518218</v>
      </c>
      <c r="O4725" s="5">
        <f t="shared" si="671"/>
        <v>3721.5387000000005</v>
      </c>
      <c r="P4725" s="5">
        <f t="shared" si="672"/>
        <v>1351.1955182294632</v>
      </c>
      <c r="Q4725" s="5">
        <f t="shared" si="666"/>
        <v>0</v>
      </c>
      <c r="R4725" s="5">
        <f>IF(O4725&gt;(P4725+U4725),O4725-P4725-U4725, 0)</f>
        <v>0</v>
      </c>
      <c r="S4725" s="5">
        <f t="shared" si="667"/>
        <v>0</v>
      </c>
      <c r="T4725" s="5">
        <f t="shared" si="668"/>
        <v>0</v>
      </c>
      <c r="U4725" s="5">
        <f>IF(O4725&gt;P4725,IF(V4724*($B$6/100)&gt;=O4725-P4725,(O4725-P4725), V4724*($B$6/100)), 0)</f>
        <v>2370.3431817705373</v>
      </c>
      <c r="V4725" s="5">
        <f>V4724+(T4725*($B$5/100))-(U4725/($B$6/100))</f>
        <v>3325380.3001253856</v>
      </c>
      <c r="W4725" s="5">
        <f t="shared" si="669"/>
        <v>83134.507503134635</v>
      </c>
    </row>
    <row r="4726" spans="4:23" x14ac:dyDescent="0.25">
      <c r="D4726">
        <f t="shared" si="670"/>
        <v>4724</v>
      </c>
      <c r="E4726" s="3">
        <v>44027</v>
      </c>
      <c r="F4726" s="4">
        <v>0.83333333333333337</v>
      </c>
      <c r="G4726">
        <v>20</v>
      </c>
      <c r="H4726">
        <v>3</v>
      </c>
      <c r="I4726" s="5">
        <f t="shared" si="665"/>
        <v>3</v>
      </c>
      <c r="J4726" s="22">
        <v>6.4336370339943488E-5</v>
      </c>
      <c r="K4726">
        <v>1.3548E-4</v>
      </c>
      <c r="L4726" s="5" cm="1">
        <f t="array" ref="L4726">_xlfn.IFS(I4726=0, 0, I4726&gt;34, 0, AND(I4726&gt;0, I4726&lt;35), VLOOKUP(I4726, $A$63:$C$96, 3))</f>
        <v>232</v>
      </c>
      <c r="M4726" s="5">
        <f t="shared" si="664"/>
        <v>305.59775911473156</v>
      </c>
      <c r="N4726" s="5">
        <v>855.07291212948644</v>
      </c>
      <c r="O4726" s="5">
        <f t="shared" si="671"/>
        <v>3816.4715999999999</v>
      </c>
      <c r="P4726" s="5">
        <f t="shared" si="672"/>
        <v>537.59775911473162</v>
      </c>
      <c r="Q4726" s="5">
        <f t="shared" si="666"/>
        <v>0</v>
      </c>
      <c r="R4726" s="5">
        <f>IF(O4726&gt;(P4726+U4726),O4726-P4726-U4726, 0)</f>
        <v>0</v>
      </c>
      <c r="S4726" s="5">
        <f t="shared" si="667"/>
        <v>0</v>
      </c>
      <c r="T4726" s="5">
        <f t="shared" si="668"/>
        <v>0</v>
      </c>
      <c r="U4726" s="5">
        <f>IF(O4726&gt;P4726,IF(V4725*($B$6/100)&gt;=O4726-P4726,(O4726-P4726), V4725*($B$6/100)), 0)</f>
        <v>3278.8738408852682</v>
      </c>
      <c r="V4726" s="5">
        <f>V4725+(T4726*($B$5/100))-(U4726/($B$6/100))</f>
        <v>3320696.1946384069</v>
      </c>
      <c r="W4726" s="5">
        <f t="shared" si="669"/>
        <v>83017.404865960169</v>
      </c>
    </row>
    <row r="4727" spans="4:23" x14ac:dyDescent="0.25">
      <c r="D4727">
        <f t="shared" si="670"/>
        <v>4725</v>
      </c>
      <c r="E4727" s="3">
        <v>44027</v>
      </c>
      <c r="F4727" s="4">
        <v>0.875</v>
      </c>
      <c r="G4727">
        <v>10</v>
      </c>
      <c r="H4727">
        <v>0</v>
      </c>
      <c r="I4727" s="5">
        <f t="shared" si="665"/>
        <v>1</v>
      </c>
      <c r="J4727" s="22">
        <v>9.8979031292220746E-6</v>
      </c>
      <c r="K4727">
        <v>1.4093999999999999E-4</v>
      </c>
      <c r="L4727" s="5" cm="1">
        <f t="array" ref="L4727">_xlfn.IFS(I4727=0, 0, I4727&gt;34, 0, AND(I4727&gt;0, I4727&lt;35), VLOOKUP(I4727, $A$63:$C$96, 3))</f>
        <v>0</v>
      </c>
      <c r="M4727" s="5">
        <f t="shared" si="664"/>
        <v>47.015039863804859</v>
      </c>
      <c r="N4727" s="5">
        <v>755.06268887137287</v>
      </c>
      <c r="O4727" s="5">
        <f t="shared" si="671"/>
        <v>3970.2797999999998</v>
      </c>
      <c r="P4727" s="5">
        <f t="shared" si="672"/>
        <v>47.015039863804859</v>
      </c>
      <c r="Q4727" s="5">
        <f t="shared" si="666"/>
        <v>0</v>
      </c>
      <c r="R4727" s="5">
        <f>IF(O4727&gt;(P4727+U4727),O4727-P4727-U4727, 0)</f>
        <v>0</v>
      </c>
      <c r="S4727" s="5">
        <f t="shared" si="667"/>
        <v>0</v>
      </c>
      <c r="T4727" s="5">
        <f t="shared" si="668"/>
        <v>0</v>
      </c>
      <c r="U4727" s="5">
        <f>IF(O4727&gt;P4727,IF(V4726*($B$6/100)&gt;=O4727-P4727,(O4727-P4727), V4726*($B$6/100)), 0)</f>
        <v>3923.264760136195</v>
      </c>
      <c r="V4727" s="5">
        <f>V4726+(T4727*($B$5/100))-(U4727/($B$6/100))</f>
        <v>3315091.530695355</v>
      </c>
      <c r="W4727" s="5">
        <f t="shared" si="669"/>
        <v>82877.288267383876</v>
      </c>
    </row>
    <row r="4728" spans="4:23" x14ac:dyDescent="0.25">
      <c r="D4728">
        <f t="shared" si="670"/>
        <v>4726</v>
      </c>
      <c r="E4728" s="3">
        <v>44027</v>
      </c>
      <c r="F4728" s="4">
        <v>0.91666666666666663</v>
      </c>
      <c r="G4728">
        <v>10</v>
      </c>
      <c r="H4728">
        <v>0</v>
      </c>
      <c r="I4728" s="5">
        <f t="shared" si="665"/>
        <v>1</v>
      </c>
      <c r="J4728" s="22">
        <v>0</v>
      </c>
      <c r="K4728">
        <v>1.5139E-4</v>
      </c>
      <c r="L4728" s="5" cm="1">
        <f t="array" ref="L4728">_xlfn.IFS(I4728=0, 0, I4728&gt;34, 0, AND(I4728&gt;0, I4728&lt;35), VLOOKUP(I4728, $A$63:$C$96, 3))</f>
        <v>0</v>
      </c>
      <c r="M4728" s="5">
        <f t="shared" si="664"/>
        <v>0</v>
      </c>
      <c r="N4728" s="5">
        <v>676.05465135907048</v>
      </c>
      <c r="O4728" s="5">
        <f t="shared" si="671"/>
        <v>4264.6563000000006</v>
      </c>
      <c r="P4728" s="5">
        <f t="shared" si="672"/>
        <v>0</v>
      </c>
      <c r="Q4728" s="5">
        <f t="shared" si="666"/>
        <v>0</v>
      </c>
      <c r="R4728" s="5">
        <f>IF(O4728&gt;(P4728+U4728),O4728-P4728-U4728, 0)</f>
        <v>0</v>
      </c>
      <c r="S4728" s="5">
        <f t="shared" si="667"/>
        <v>0</v>
      </c>
      <c r="T4728" s="5">
        <f t="shared" si="668"/>
        <v>0</v>
      </c>
      <c r="U4728" s="5">
        <f>IF(O4728&gt;P4728,IF(V4727*($B$6/100)&gt;=O4728-P4728,(O4728-P4728), V4727*($B$6/100)), 0)</f>
        <v>4264.6563000000006</v>
      </c>
      <c r="V4728" s="5">
        <f>V4727+(T4728*($B$5/100))-(U4728/($B$6/100))</f>
        <v>3308999.1645524977</v>
      </c>
      <c r="W4728" s="5">
        <f t="shared" si="669"/>
        <v>82724.979113812442</v>
      </c>
    </row>
    <row r="4729" spans="4:23" x14ac:dyDescent="0.25">
      <c r="D4729">
        <f t="shared" si="670"/>
        <v>4727</v>
      </c>
      <c r="E4729" s="3">
        <v>44027</v>
      </c>
      <c r="F4729" s="4">
        <v>0.95833333333333337</v>
      </c>
      <c r="G4729">
        <v>10</v>
      </c>
      <c r="H4729">
        <v>0</v>
      </c>
      <c r="I4729" s="5">
        <f t="shared" si="665"/>
        <v>1</v>
      </c>
      <c r="J4729" s="22">
        <v>0</v>
      </c>
      <c r="K4729">
        <v>1.5678999999999999E-4</v>
      </c>
      <c r="L4729" s="5" cm="1">
        <f t="array" ref="L4729">_xlfn.IFS(I4729=0, 0, I4729&gt;34, 0, AND(I4729&gt;0, I4729&lt;35), VLOOKUP(I4729, $A$63:$C$96, 3))</f>
        <v>0</v>
      </c>
      <c r="M4729" s="5">
        <f t="shared" si="664"/>
        <v>0</v>
      </c>
      <c r="N4729" s="5">
        <v>626.0951375366318</v>
      </c>
      <c r="O4729" s="5">
        <f t="shared" si="671"/>
        <v>4416.7743</v>
      </c>
      <c r="P4729" s="5">
        <f t="shared" si="672"/>
        <v>0</v>
      </c>
      <c r="Q4729" s="5">
        <f t="shared" si="666"/>
        <v>0</v>
      </c>
      <c r="R4729" s="5">
        <f>IF(O4729&gt;(P4729+U4729),O4729-P4729-U4729, 0)</f>
        <v>0</v>
      </c>
      <c r="S4729" s="5">
        <f t="shared" si="667"/>
        <v>0</v>
      </c>
      <c r="T4729" s="5">
        <f t="shared" si="668"/>
        <v>0</v>
      </c>
      <c r="U4729" s="5">
        <f>IF(O4729&gt;P4729,IF(V4728*($B$6/100)&gt;=O4729-P4729,(O4729-P4729), V4728*($B$6/100)), 0)</f>
        <v>4416.7743</v>
      </c>
      <c r="V4729" s="5">
        <f>V4728+(T4729*($B$5/100))-(U4729/($B$6/100))</f>
        <v>3302689.4869810692</v>
      </c>
      <c r="W4729" s="5">
        <f t="shared" si="669"/>
        <v>82567.23717452673</v>
      </c>
    </row>
    <row r="4730" spans="4:23" x14ac:dyDescent="0.25">
      <c r="D4730">
        <f t="shared" si="670"/>
        <v>4728</v>
      </c>
      <c r="E4730" s="3">
        <v>44028</v>
      </c>
      <c r="F4730" s="4">
        <v>0</v>
      </c>
      <c r="G4730">
        <v>30</v>
      </c>
      <c r="H4730">
        <v>0</v>
      </c>
      <c r="I4730" s="5">
        <f t="shared" si="665"/>
        <v>4</v>
      </c>
      <c r="J4730" s="22">
        <v>0</v>
      </c>
      <c r="K4730">
        <v>1.4077E-4</v>
      </c>
      <c r="L4730" s="5" cm="1">
        <f t="array" ref="L4730">_xlfn.IFS(I4730=0, 0, I4730&gt;34, 0, AND(I4730&gt;0, I4730&lt;35), VLOOKUP(I4730, $A$63:$C$96, 3))</f>
        <v>740</v>
      </c>
      <c r="M4730" s="5">
        <f t="shared" si="664"/>
        <v>0</v>
      </c>
      <c r="N4730" s="5">
        <v>544.99104138265716</v>
      </c>
      <c r="O4730" s="5">
        <f t="shared" si="671"/>
        <v>3965.4908999999998</v>
      </c>
      <c r="P4730" s="5">
        <f t="shared" si="672"/>
        <v>740</v>
      </c>
      <c r="Q4730" s="5">
        <f t="shared" si="666"/>
        <v>0</v>
      </c>
      <c r="R4730" s="5">
        <f>IF(O4730&gt;(P4730+U4730),O4730-P4730-U4730, 0)</f>
        <v>0</v>
      </c>
      <c r="S4730" s="5">
        <f t="shared" si="667"/>
        <v>0</v>
      </c>
      <c r="T4730" s="5">
        <f t="shared" si="668"/>
        <v>0</v>
      </c>
      <c r="U4730" s="5">
        <f>IF(O4730&gt;P4730,IF(V4729*($B$6/100)&gt;=O4730-P4730,(O4730-P4730), V4729*($B$6/100)), 0)</f>
        <v>3225.4908999999998</v>
      </c>
      <c r="V4730" s="5">
        <f>V4729+(T4730*($B$5/100))-(U4730/($B$6/100))</f>
        <v>3298081.6428382122</v>
      </c>
      <c r="W4730" s="5">
        <f t="shared" si="669"/>
        <v>82452.041070955311</v>
      </c>
    </row>
    <row r="4731" spans="4:23" x14ac:dyDescent="0.25">
      <c r="D4731">
        <f t="shared" si="670"/>
        <v>4729</v>
      </c>
      <c r="E4731" s="3">
        <v>44028</v>
      </c>
      <c r="F4731" s="4">
        <v>4.1666666666666664E-2</v>
      </c>
      <c r="G4731">
        <v>10</v>
      </c>
      <c r="H4731">
        <v>0</v>
      </c>
      <c r="I4731" s="5">
        <f t="shared" si="665"/>
        <v>1</v>
      </c>
      <c r="J4731" s="22">
        <v>0</v>
      </c>
      <c r="K4731">
        <v>1.0931E-4</v>
      </c>
      <c r="L4731" s="5" cm="1">
        <f t="array" ref="L4731">_xlfn.IFS(I4731=0, 0, I4731&gt;34, 0, AND(I4731&gt;0, I4731&lt;35), VLOOKUP(I4731, $A$63:$C$96, 3))</f>
        <v>0</v>
      </c>
      <c r="M4731" s="5">
        <f t="shared" si="664"/>
        <v>0</v>
      </c>
      <c r="N4731" s="5">
        <v>433.71758426634108</v>
      </c>
      <c r="O4731" s="5">
        <f t="shared" si="671"/>
        <v>3079.2626999999998</v>
      </c>
      <c r="P4731" s="5">
        <f t="shared" si="672"/>
        <v>0</v>
      </c>
      <c r="Q4731" s="5">
        <f t="shared" si="666"/>
        <v>0</v>
      </c>
      <c r="R4731" s="5">
        <f>IF(O4731&gt;(P4731+U4731),O4731-P4731-U4731, 0)</f>
        <v>0</v>
      </c>
      <c r="S4731" s="5">
        <f t="shared" si="667"/>
        <v>0</v>
      </c>
      <c r="T4731" s="5">
        <f t="shared" si="668"/>
        <v>0</v>
      </c>
      <c r="U4731" s="5">
        <f>IF(O4731&gt;P4731,IF(V4730*($B$6/100)&gt;=O4731-P4731,(O4731-P4731), V4730*($B$6/100)), 0)</f>
        <v>3079.2626999999998</v>
      </c>
      <c r="V4731" s="5">
        <f>V4730+(T4731*($B$5/100))-(U4731/($B$6/100))</f>
        <v>3293682.6961239264</v>
      </c>
      <c r="W4731" s="5">
        <f t="shared" si="669"/>
        <v>82342.067403098161</v>
      </c>
    </row>
    <row r="4732" spans="4:23" x14ac:dyDescent="0.25">
      <c r="D4732">
        <f t="shared" si="670"/>
        <v>4730</v>
      </c>
      <c r="E4732" s="3">
        <v>44028</v>
      </c>
      <c r="F4732" s="4">
        <v>8.3333333333333329E-2</v>
      </c>
      <c r="G4732">
        <v>10</v>
      </c>
      <c r="H4732">
        <v>0</v>
      </c>
      <c r="I4732" s="5">
        <f t="shared" si="665"/>
        <v>1</v>
      </c>
      <c r="J4732" s="22">
        <v>0</v>
      </c>
      <c r="K4732">
        <v>8.8729999999999999E-5</v>
      </c>
      <c r="L4732" s="5" cm="1">
        <f t="array" ref="L4732">_xlfn.IFS(I4732=0, 0, I4732&gt;34, 0, AND(I4732&gt;0, I4732&lt;35), VLOOKUP(I4732, $A$63:$C$96, 3))</f>
        <v>0</v>
      </c>
      <c r="M4732" s="5">
        <f t="shared" si="664"/>
        <v>0</v>
      </c>
      <c r="N4732" s="5">
        <v>392.66446012624556</v>
      </c>
      <c r="O4732" s="5">
        <f t="shared" si="671"/>
        <v>2499.5241000000001</v>
      </c>
      <c r="P4732" s="5">
        <f t="shared" si="672"/>
        <v>0</v>
      </c>
      <c r="Q4732" s="5">
        <f t="shared" si="666"/>
        <v>0</v>
      </c>
      <c r="R4732" s="5">
        <f>IF(O4732&gt;(P4732+U4732),O4732-P4732-U4732, 0)</f>
        <v>0</v>
      </c>
      <c r="S4732" s="5">
        <f t="shared" si="667"/>
        <v>0</v>
      </c>
      <c r="T4732" s="5">
        <f t="shared" si="668"/>
        <v>0</v>
      </c>
      <c r="U4732" s="5">
        <f>IF(O4732&gt;P4732,IF(V4731*($B$6/100)&gt;=O4732-P4732,(O4732-P4732), V4731*($B$6/100)), 0)</f>
        <v>2499.5241000000001</v>
      </c>
      <c r="V4732" s="5">
        <f>V4731+(T4732*($B$5/100))-(U4732/($B$6/100))</f>
        <v>3290111.9474096405</v>
      </c>
      <c r="W4732" s="5">
        <f t="shared" si="669"/>
        <v>82252.79868524101</v>
      </c>
    </row>
    <row r="4733" spans="4:23" x14ac:dyDescent="0.25">
      <c r="D4733">
        <f t="shared" si="670"/>
        <v>4731</v>
      </c>
      <c r="E4733" s="3">
        <v>44028</v>
      </c>
      <c r="F4733" s="4">
        <v>0.125</v>
      </c>
      <c r="G4733">
        <v>10</v>
      </c>
      <c r="H4733">
        <v>0</v>
      </c>
      <c r="I4733" s="5">
        <f t="shared" si="665"/>
        <v>1</v>
      </c>
      <c r="J4733" s="22">
        <v>0</v>
      </c>
      <c r="K4733">
        <v>7.7890000000000001E-5</v>
      </c>
      <c r="L4733" s="5" cm="1">
        <f t="array" ref="L4733">_xlfn.IFS(I4733=0, 0, I4733&gt;34, 0, AND(I4733&gt;0, I4733&lt;35), VLOOKUP(I4733, $A$63:$C$96, 3))</f>
        <v>0</v>
      </c>
      <c r="M4733" s="5">
        <f t="shared" si="664"/>
        <v>0</v>
      </c>
      <c r="N4733" s="5">
        <v>387.76250918814077</v>
      </c>
      <c r="O4733" s="5">
        <f t="shared" si="671"/>
        <v>2194.1613000000002</v>
      </c>
      <c r="P4733" s="5">
        <f t="shared" si="672"/>
        <v>0</v>
      </c>
      <c r="Q4733" s="5">
        <f t="shared" si="666"/>
        <v>0</v>
      </c>
      <c r="R4733" s="5">
        <f>IF(O4733&gt;(P4733+U4733),O4733-P4733-U4733, 0)</f>
        <v>0</v>
      </c>
      <c r="S4733" s="5">
        <f t="shared" si="667"/>
        <v>0</v>
      </c>
      <c r="T4733" s="5">
        <f t="shared" si="668"/>
        <v>0</v>
      </c>
      <c r="U4733" s="5">
        <f>IF(O4733&gt;P4733,IF(V4732*($B$6/100)&gt;=O4733-P4733,(O4733-P4733), V4732*($B$6/100)), 0)</f>
        <v>2194.1613000000002</v>
      </c>
      <c r="V4733" s="5">
        <f>V4732+(T4733*($B$5/100))-(U4733/($B$6/100))</f>
        <v>3286977.4312667833</v>
      </c>
      <c r="W4733" s="5">
        <f t="shared" si="669"/>
        <v>82174.435781669585</v>
      </c>
    </row>
    <row r="4734" spans="4:23" x14ac:dyDescent="0.25">
      <c r="D4734">
        <f t="shared" si="670"/>
        <v>4732</v>
      </c>
      <c r="E4734" s="3">
        <v>44028</v>
      </c>
      <c r="F4734" s="4">
        <v>0.16666666666666666</v>
      </c>
      <c r="G4734">
        <v>10</v>
      </c>
      <c r="H4734">
        <v>0</v>
      </c>
      <c r="I4734" s="5">
        <f t="shared" si="665"/>
        <v>1</v>
      </c>
      <c r="J4734" s="22">
        <v>0</v>
      </c>
      <c r="K4734">
        <v>7.3370000000000011E-5</v>
      </c>
      <c r="L4734" s="5" cm="1">
        <f t="array" ref="L4734">_xlfn.IFS(I4734=0, 0, I4734&gt;34, 0, AND(I4734&gt;0, I4734&lt;35), VLOOKUP(I4734, $A$63:$C$96, 3))</f>
        <v>0</v>
      </c>
      <c r="M4734" s="5">
        <f t="shared" si="664"/>
        <v>0</v>
      </c>
      <c r="N4734" s="5">
        <v>381.85258811437853</v>
      </c>
      <c r="O4734" s="5">
        <f t="shared" si="671"/>
        <v>2066.8328999999999</v>
      </c>
      <c r="P4734" s="5">
        <f t="shared" si="672"/>
        <v>0</v>
      </c>
      <c r="Q4734" s="5">
        <f t="shared" si="666"/>
        <v>0</v>
      </c>
      <c r="R4734" s="5">
        <f>IF(O4734&gt;(P4734+U4734),O4734-P4734-U4734, 0)</f>
        <v>0</v>
      </c>
      <c r="S4734" s="5">
        <f t="shared" si="667"/>
        <v>0</v>
      </c>
      <c r="T4734" s="5">
        <f t="shared" si="668"/>
        <v>0</v>
      </c>
      <c r="U4734" s="5">
        <f>IF(O4734&gt;P4734,IF(V4733*($B$6/100)&gt;=O4734-P4734,(O4734-P4734), V4733*($B$6/100)), 0)</f>
        <v>2066.8328999999999</v>
      </c>
      <c r="V4734" s="5">
        <f>V4733+(T4734*($B$5/100))-(U4734/($B$6/100))</f>
        <v>3284024.8128382117</v>
      </c>
      <c r="W4734" s="5">
        <f t="shared" si="669"/>
        <v>82100.620320955291</v>
      </c>
    </row>
    <row r="4735" spans="4:23" x14ac:dyDescent="0.25">
      <c r="D4735">
        <f t="shared" si="670"/>
        <v>4733</v>
      </c>
      <c r="E4735" s="3">
        <v>44028</v>
      </c>
      <c r="F4735" s="4">
        <v>0.20833333333333334</v>
      </c>
      <c r="G4735">
        <v>20</v>
      </c>
      <c r="H4735">
        <v>0</v>
      </c>
      <c r="I4735" s="5">
        <f t="shared" si="665"/>
        <v>3</v>
      </c>
      <c r="J4735" s="22">
        <v>2.4744757823055187E-6</v>
      </c>
      <c r="K4735">
        <v>7.2170000000000009E-5</v>
      </c>
      <c r="L4735" s="5" cm="1">
        <f t="array" ref="L4735">_xlfn.IFS(I4735=0, 0, I4735&gt;34, 0, AND(I4735&gt;0, I4735&lt;35), VLOOKUP(I4735, $A$63:$C$96, 3))</f>
        <v>232</v>
      </c>
      <c r="M4735" s="5">
        <f t="shared" si="664"/>
        <v>11.753759965951215</v>
      </c>
      <c r="N4735" s="5">
        <v>393.01610432331489</v>
      </c>
      <c r="O4735" s="5">
        <f t="shared" si="671"/>
        <v>2033.0289000000002</v>
      </c>
      <c r="P4735" s="5">
        <f t="shared" si="672"/>
        <v>243.75375996595122</v>
      </c>
      <c r="Q4735" s="5">
        <f t="shared" si="666"/>
        <v>0</v>
      </c>
      <c r="R4735" s="5">
        <f>IF(O4735&gt;(P4735+U4735),O4735-P4735-U4735, 0)</f>
        <v>0</v>
      </c>
      <c r="S4735" s="5">
        <f t="shared" si="667"/>
        <v>0</v>
      </c>
      <c r="T4735" s="5">
        <f t="shared" si="668"/>
        <v>0</v>
      </c>
      <c r="U4735" s="5">
        <f>IF(O4735&gt;P4735,IF(V4734*($B$6/100)&gt;=O4735-P4735,(O4735-P4735), V4734*($B$6/100)), 0)</f>
        <v>1789.2751400340489</v>
      </c>
      <c r="V4735" s="5">
        <f>V4734+(T4735*($B$5/100))-(U4735/($B$6/100))</f>
        <v>3281468.7054953058</v>
      </c>
      <c r="W4735" s="5">
        <f t="shared" si="669"/>
        <v>82036.717637382651</v>
      </c>
    </row>
    <row r="4736" spans="4:23" x14ac:dyDescent="0.25">
      <c r="D4736">
        <f t="shared" si="670"/>
        <v>4734</v>
      </c>
      <c r="E4736" s="3">
        <v>44028</v>
      </c>
      <c r="F4736" s="4">
        <v>0.25</v>
      </c>
      <c r="G4736">
        <v>10</v>
      </c>
      <c r="H4736">
        <v>0</v>
      </c>
      <c r="I4736" s="5">
        <f t="shared" si="665"/>
        <v>1</v>
      </c>
      <c r="J4736" s="22">
        <v>9.8979031292220746E-6</v>
      </c>
      <c r="K4736">
        <v>7.339E-5</v>
      </c>
      <c r="L4736" s="5" cm="1">
        <f t="array" ref="L4736">_xlfn.IFS(I4736=0, 0, I4736&gt;34, 0, AND(I4736&gt;0, I4736&lt;35), VLOOKUP(I4736, $A$63:$C$96, 3))</f>
        <v>0</v>
      </c>
      <c r="M4736" s="5">
        <f t="shared" si="664"/>
        <v>47.015039863804859</v>
      </c>
      <c r="N4736" s="5">
        <v>448.42504601859446</v>
      </c>
      <c r="O4736" s="5">
        <f t="shared" si="671"/>
        <v>2067.3962999999999</v>
      </c>
      <c r="P4736" s="5">
        <f t="shared" si="672"/>
        <v>47.015039863804859</v>
      </c>
      <c r="Q4736" s="5">
        <f t="shared" si="666"/>
        <v>0</v>
      </c>
      <c r="R4736" s="5">
        <f>IF(O4736&gt;(P4736+U4736),O4736-P4736-U4736, 0)</f>
        <v>0</v>
      </c>
      <c r="S4736" s="5">
        <f t="shared" si="667"/>
        <v>0</v>
      </c>
      <c r="T4736" s="5">
        <f t="shared" si="668"/>
        <v>0</v>
      </c>
      <c r="U4736" s="5">
        <f>IF(O4736&gt;P4736,IF(V4735*($B$6/100)&gt;=O4736-P4736,(O4736-P4736), V4735*($B$6/100)), 0)</f>
        <v>2020.3812601361951</v>
      </c>
      <c r="V4736" s="5">
        <f>V4735+(T4736*($B$5/100))-(U4736/($B$6/100))</f>
        <v>3278582.4465522543</v>
      </c>
      <c r="W4736" s="5">
        <f t="shared" si="669"/>
        <v>81964.561163806356</v>
      </c>
    </row>
    <row r="4737" spans="4:23" x14ac:dyDescent="0.25">
      <c r="D4737">
        <f t="shared" si="670"/>
        <v>4735</v>
      </c>
      <c r="E4737" s="3">
        <v>44028</v>
      </c>
      <c r="F4737" s="4">
        <v>0.29166666666666669</v>
      </c>
      <c r="G4737">
        <v>20</v>
      </c>
      <c r="H4737">
        <v>0</v>
      </c>
      <c r="I4737" s="5">
        <f t="shared" si="665"/>
        <v>3</v>
      </c>
      <c r="J4737" s="22">
        <v>2.4744757823055186E-5</v>
      </c>
      <c r="K4737">
        <v>7.8100000000000001E-5</v>
      </c>
      <c r="L4737" s="5" cm="1">
        <f t="array" ref="L4737">_xlfn.IFS(I4737=0, 0, I4737&gt;34, 0, AND(I4737&gt;0, I4737&lt;35), VLOOKUP(I4737, $A$63:$C$96, 3))</f>
        <v>232</v>
      </c>
      <c r="M4737" s="5">
        <f t="shared" si="664"/>
        <v>117.53759965951213</v>
      </c>
      <c r="N4737" s="5">
        <v>573.21141130104945</v>
      </c>
      <c r="O4737" s="5">
        <f t="shared" si="671"/>
        <v>2200.0769999999998</v>
      </c>
      <c r="P4737" s="5">
        <f t="shared" si="672"/>
        <v>349.53759965951213</v>
      </c>
      <c r="Q4737" s="5">
        <f t="shared" si="666"/>
        <v>0</v>
      </c>
      <c r="R4737" s="5">
        <f>IF(O4737&gt;(P4737+U4737),O4737-P4737-U4737, 0)</f>
        <v>0</v>
      </c>
      <c r="S4737" s="5">
        <f t="shared" si="667"/>
        <v>0</v>
      </c>
      <c r="T4737" s="5">
        <f t="shared" si="668"/>
        <v>0</v>
      </c>
      <c r="U4737" s="5">
        <f>IF(O4737&gt;P4737,IF(V4736*($B$6/100)&gt;=O4737-P4737,(O4737-P4737), V4736*($B$6/100)), 0)</f>
        <v>1850.5394003404876</v>
      </c>
      <c r="V4737" s="5">
        <f>V4736+(T4737*($B$5/100))-(U4737/($B$6/100))</f>
        <v>3275938.818837482</v>
      </c>
      <c r="W4737" s="5">
        <f t="shared" si="669"/>
        <v>81898.470470937056</v>
      </c>
    </row>
    <row r="4738" spans="4:23" x14ac:dyDescent="0.25">
      <c r="D4738">
        <f t="shared" si="670"/>
        <v>4736</v>
      </c>
      <c r="E4738" s="3">
        <v>44028</v>
      </c>
      <c r="F4738" s="4">
        <v>0.33333333333333331</v>
      </c>
      <c r="G4738">
        <v>20</v>
      </c>
      <c r="H4738">
        <v>0</v>
      </c>
      <c r="I4738" s="5">
        <f t="shared" si="665"/>
        <v>3</v>
      </c>
      <c r="J4738" s="22">
        <v>5.6912942993026926E-5</v>
      </c>
      <c r="K4738">
        <v>8.4919999999999993E-5</v>
      </c>
      <c r="L4738" s="5" cm="1">
        <f t="array" ref="L4738">_xlfn.IFS(I4738=0, 0, I4738&gt;34, 0, AND(I4738&gt;0, I4738&lt;35), VLOOKUP(I4738, $A$63:$C$96, 3))</f>
        <v>232</v>
      </c>
      <c r="M4738" s="5">
        <f t="shared" si="664"/>
        <v>270.33647921687793</v>
      </c>
      <c r="N4738" s="5">
        <v>751.39758440461435</v>
      </c>
      <c r="O4738" s="5">
        <f t="shared" si="671"/>
        <v>2392.1963999999998</v>
      </c>
      <c r="P4738" s="5">
        <f t="shared" si="672"/>
        <v>502.33647921687793</v>
      </c>
      <c r="Q4738" s="5">
        <f t="shared" si="666"/>
        <v>0</v>
      </c>
      <c r="R4738" s="5">
        <f>IF(O4738&gt;(P4738+U4738),O4738-P4738-U4738, 0)</f>
        <v>0</v>
      </c>
      <c r="S4738" s="5">
        <f t="shared" si="667"/>
        <v>0</v>
      </c>
      <c r="T4738" s="5">
        <f t="shared" si="668"/>
        <v>0</v>
      </c>
      <c r="U4738" s="5">
        <f>IF(O4738&gt;P4738,IF(V4737*($B$6/100)&gt;=O4738-P4738,(O4738-P4738), V4737*($B$6/100)), 0)</f>
        <v>1889.8599207831219</v>
      </c>
      <c r="V4738" s="5">
        <f>V4737+(T4738*($B$5/100))-(U4738/($B$6/100))</f>
        <v>3273239.0189506491</v>
      </c>
      <c r="W4738" s="5">
        <f t="shared" si="669"/>
        <v>81830.97547376623</v>
      </c>
    </row>
    <row r="4739" spans="4:23" x14ac:dyDescent="0.25">
      <c r="D4739">
        <f t="shared" si="670"/>
        <v>4737</v>
      </c>
      <c r="E4739" s="3">
        <v>44028</v>
      </c>
      <c r="F4739" s="4">
        <v>0.375</v>
      </c>
      <c r="G4739">
        <v>20</v>
      </c>
      <c r="H4739">
        <v>0</v>
      </c>
      <c r="I4739" s="5">
        <f t="shared" si="665"/>
        <v>3</v>
      </c>
      <c r="J4739" s="22">
        <v>4.7015039863804853E-5</v>
      </c>
      <c r="K4739">
        <v>8.6249999999999996E-5</v>
      </c>
      <c r="L4739" s="5" cm="1">
        <f t="array" ref="L4739">_xlfn.IFS(I4739=0, 0, I4739&gt;34, 0, AND(I4739&gt;0, I4739&lt;35), VLOOKUP(I4739, $A$63:$C$96, 3))</f>
        <v>232</v>
      </c>
      <c r="M4739" s="5">
        <f t="shared" ref="M4739:M4802" si="673">$B$11*$B$4*J4739*1000</f>
        <v>223.32143935307306</v>
      </c>
      <c r="N4739" s="5">
        <v>840.10337600794321</v>
      </c>
      <c r="O4739" s="5">
        <f t="shared" si="671"/>
        <v>2429.6624999999999</v>
      </c>
      <c r="P4739" s="5">
        <f t="shared" si="672"/>
        <v>455.32143935307306</v>
      </c>
      <c r="Q4739" s="5">
        <f t="shared" si="666"/>
        <v>0</v>
      </c>
      <c r="R4739" s="5">
        <f>IF(O4739&gt;(P4739+U4739),O4739-P4739-U4739, 0)</f>
        <v>0</v>
      </c>
      <c r="S4739" s="5">
        <f t="shared" si="667"/>
        <v>0</v>
      </c>
      <c r="T4739" s="5">
        <f t="shared" si="668"/>
        <v>0</v>
      </c>
      <c r="U4739" s="5">
        <f>IF(O4739&gt;P4739,IF(V4738*($B$6/100)&gt;=O4739-P4739,(O4739-P4739), V4738*($B$6/100)), 0)</f>
        <v>1974.341060646927</v>
      </c>
      <c r="V4739" s="5">
        <f>V4738+(T4739*($B$5/100))-(U4739/($B$6/100))</f>
        <v>3270418.5317211533</v>
      </c>
      <c r="W4739" s="5">
        <f t="shared" si="669"/>
        <v>81760.463293028835</v>
      </c>
    </row>
    <row r="4740" spans="4:23" x14ac:dyDescent="0.25">
      <c r="D4740">
        <f t="shared" si="670"/>
        <v>4738</v>
      </c>
      <c r="E4740" s="3">
        <v>44028</v>
      </c>
      <c r="F4740" s="4">
        <v>0.41666666666666669</v>
      </c>
      <c r="G4740">
        <v>20</v>
      </c>
      <c r="H4740">
        <v>0</v>
      </c>
      <c r="I4740" s="5">
        <f t="shared" ref="I4740:I4803" si="674">ROUND((G4740/10)*((LN(99/0.03)/(LN(10/0.03)))),0)</f>
        <v>3</v>
      </c>
      <c r="J4740" s="22">
        <v>1.0887693442144282E-4</v>
      </c>
      <c r="K4740">
        <v>8.1619999999999994E-5</v>
      </c>
      <c r="L4740" s="5" cm="1">
        <f t="array" ref="L4740">_xlfn.IFS(I4740=0, 0, I4740&gt;34, 0, AND(I4740&gt;0, I4740&lt;35), VLOOKUP(I4740, $A$63:$C$96, 3))</f>
        <v>232</v>
      </c>
      <c r="M4740" s="5">
        <f t="shared" si="673"/>
        <v>517.16543850185337</v>
      </c>
      <c r="N4740" s="5">
        <v>879.53824553171057</v>
      </c>
      <c r="O4740" s="5">
        <f t="shared" si="671"/>
        <v>2299.2353999999996</v>
      </c>
      <c r="P4740" s="5">
        <f t="shared" si="672"/>
        <v>749.16543850185337</v>
      </c>
      <c r="Q4740" s="5">
        <f t="shared" ref="Q4740:Q4803" si="675">IF((L4740+M4740-P4740)&lt;($B$8/100)*$B$3,L4740+M4740-P4740,($B$8/100)*$B$3)</f>
        <v>0</v>
      </c>
      <c r="R4740" s="5">
        <f>IF(O4740&gt;(P4740+U4740),O4740-P4740-U4740, 0)</f>
        <v>0</v>
      </c>
      <c r="S4740" s="5">
        <f t="shared" ref="S4740:S4803" si="676">IF((IF((L4740+M4740)&gt;O4740,L4740+M4740-P4740-Q4740,0))&lt;((N4740*3.595182*($B$7/100))/($B$5/100)),L4740+M4740-P4740-Q4740, N4740*3.595182*($B$7/100)/($B$5/100))</f>
        <v>0</v>
      </c>
      <c r="T4740" s="5">
        <f t="shared" ref="T4740:T4803" si="677">((L4740+M4740)-P4740-S4740)</f>
        <v>0</v>
      </c>
      <c r="U4740" s="5">
        <f>IF(O4740&gt;P4740,IF(V4739*($B$6/100)&gt;=O4740-P4740,(O4740-P4740), V4739*($B$6/100)), 0)</f>
        <v>1550.0699614981463</v>
      </c>
      <c r="V4740" s="5">
        <f>V4739+(T4740*($B$5/100))-(U4740/($B$6/100))</f>
        <v>3268204.1460618703</v>
      </c>
      <c r="W4740" s="5">
        <f t="shared" ref="W4740:W4803" si="678">V4740/40</f>
        <v>81705.103651546757</v>
      </c>
    </row>
    <row r="4741" spans="4:23" x14ac:dyDescent="0.25">
      <c r="D4741">
        <f t="shared" ref="D4741:D4804" si="679">D4740+1</f>
        <v>4739</v>
      </c>
      <c r="E4741" s="3">
        <v>44028</v>
      </c>
      <c r="F4741" s="4">
        <v>0.45833333333333331</v>
      </c>
      <c r="G4741">
        <v>20</v>
      </c>
      <c r="H4741">
        <v>3</v>
      </c>
      <c r="I4741" s="5">
        <f t="shared" si="674"/>
        <v>3</v>
      </c>
      <c r="J4741" s="22">
        <v>3.2663080326432843E-4</v>
      </c>
      <c r="K4741">
        <v>6.9579999999999995E-5</v>
      </c>
      <c r="L4741" s="5" cm="1">
        <f t="array" ref="L4741">_xlfn.IFS(I4741=0, 0, I4741&gt;34, 0, AND(I4741&gt;0, I4741&lt;35), VLOOKUP(I4741, $A$63:$C$96, 3))</f>
        <v>232</v>
      </c>
      <c r="M4741" s="5">
        <f t="shared" si="673"/>
        <v>1551.49631550556</v>
      </c>
      <c r="N4741" s="5">
        <v>811.19796074914689</v>
      </c>
      <c r="O4741" s="5">
        <f t="shared" ref="O4741:O4804" si="680">$B$2*K4741*1000</f>
        <v>1960.0685999999998</v>
      </c>
      <c r="P4741" s="5">
        <f t="shared" ref="P4741:P4804" si="681">IF(O4741&gt;=(L4741+M4741),L4741+M4741,O4741)</f>
        <v>1783.49631550556</v>
      </c>
      <c r="Q4741" s="5">
        <f t="shared" si="675"/>
        <v>0</v>
      </c>
      <c r="R4741" s="5">
        <f>IF(O4741&gt;(P4741+U4741),O4741-P4741-U4741, 0)</f>
        <v>0</v>
      </c>
      <c r="S4741" s="5">
        <f t="shared" si="676"/>
        <v>0</v>
      </c>
      <c r="T4741" s="5">
        <f t="shared" si="677"/>
        <v>0</v>
      </c>
      <c r="U4741" s="5">
        <f>IF(O4741&gt;P4741,IF(V4740*($B$6/100)&gt;=O4741-P4741,(O4741-P4741), V4740*($B$6/100)), 0)</f>
        <v>176.57228449443983</v>
      </c>
      <c r="V4741" s="5">
        <f>V4740+(T4741*($B$5/100))-(U4741/($B$6/100))</f>
        <v>3267951.8999411641</v>
      </c>
      <c r="W4741" s="5">
        <f t="shared" si="678"/>
        <v>81698.797498529108</v>
      </c>
    </row>
    <row r="4742" spans="4:23" x14ac:dyDescent="0.25">
      <c r="D4742">
        <f t="shared" si="679"/>
        <v>4740</v>
      </c>
      <c r="E4742" s="3">
        <v>44028</v>
      </c>
      <c r="F4742" s="4">
        <v>0.5</v>
      </c>
      <c r="G4742">
        <v>10</v>
      </c>
      <c r="H4742">
        <v>0</v>
      </c>
      <c r="I4742" s="5">
        <f t="shared" si="674"/>
        <v>1</v>
      </c>
      <c r="J4742" s="22">
        <v>2.2517729618980219E-4</v>
      </c>
      <c r="K4742">
        <v>5.7180000000000005E-5</v>
      </c>
      <c r="L4742" s="5" cm="1">
        <f t="array" ref="L4742">_xlfn.IFS(I4742=0, 0, I4742&gt;34, 0, AND(I4742&gt;0, I4742&lt;35), VLOOKUP(I4742, $A$63:$C$96, 3))</f>
        <v>0</v>
      </c>
      <c r="M4742" s="5">
        <f t="shared" si="673"/>
        <v>1069.5921569015604</v>
      </c>
      <c r="N4742" s="5">
        <v>779.03509479320962</v>
      </c>
      <c r="O4742" s="5">
        <f t="shared" si="680"/>
        <v>1610.7606000000001</v>
      </c>
      <c r="P4742" s="5">
        <f t="shared" si="681"/>
        <v>1069.5921569015604</v>
      </c>
      <c r="Q4742" s="5">
        <f t="shared" si="675"/>
        <v>0</v>
      </c>
      <c r="R4742" s="5">
        <f>IF(O4742&gt;(P4742+U4742),O4742-P4742-U4742, 0)</f>
        <v>0</v>
      </c>
      <c r="S4742" s="5">
        <f t="shared" si="676"/>
        <v>0</v>
      </c>
      <c r="T4742" s="5">
        <f t="shared" si="677"/>
        <v>0</v>
      </c>
      <c r="U4742" s="5">
        <f>IF(O4742&gt;P4742,IF(V4741*($B$6/100)&gt;=O4742-P4742,(O4742-P4742), V4741*($B$6/100)), 0)</f>
        <v>541.16844309843964</v>
      </c>
      <c r="V4742" s="5">
        <f>V4741+(T4742*($B$5/100))-(U4742/($B$6/100))</f>
        <v>3267178.802165309</v>
      </c>
      <c r="W4742" s="5">
        <f t="shared" si="678"/>
        <v>81679.470054132718</v>
      </c>
    </row>
    <row r="4743" spans="4:23" x14ac:dyDescent="0.25">
      <c r="D4743">
        <f t="shared" si="679"/>
        <v>4741</v>
      </c>
      <c r="E4743" s="3">
        <v>44028</v>
      </c>
      <c r="F4743" s="4">
        <v>0.54166666666666663</v>
      </c>
      <c r="G4743">
        <v>20</v>
      </c>
      <c r="H4743">
        <v>3</v>
      </c>
      <c r="I4743" s="5">
        <f t="shared" si="674"/>
        <v>3</v>
      </c>
      <c r="J4743" s="22">
        <v>3.1673290013510639E-4</v>
      </c>
      <c r="K4743">
        <v>4.9720000000000005E-5</v>
      </c>
      <c r="L4743" s="5" cm="1">
        <f t="array" ref="L4743">_xlfn.IFS(I4743=0, 0, I4743&gt;34, 0, AND(I4743&gt;0, I4743&lt;35), VLOOKUP(I4743, $A$63:$C$96, 3))</f>
        <v>232</v>
      </c>
      <c r="M4743" s="5">
        <f t="shared" si="673"/>
        <v>1504.4812756417555</v>
      </c>
      <c r="N4743" s="5">
        <v>720.65778895676976</v>
      </c>
      <c r="O4743" s="5">
        <f t="shared" si="680"/>
        <v>1400.6124000000002</v>
      </c>
      <c r="P4743" s="5">
        <f t="shared" si="681"/>
        <v>1400.6124000000002</v>
      </c>
      <c r="Q4743" s="5">
        <f t="shared" si="675"/>
        <v>335.86887564175527</v>
      </c>
      <c r="R4743" s="5">
        <f>IF(O4743&gt;(P4743+U4743),O4743-P4743-U4743, 0)</f>
        <v>0</v>
      </c>
      <c r="S4743" s="5">
        <f t="shared" si="676"/>
        <v>0</v>
      </c>
      <c r="T4743" s="5">
        <f t="shared" si="677"/>
        <v>335.86887564175527</v>
      </c>
      <c r="U4743" s="5">
        <f>IF(O4743&gt;P4743,IF(V4742*($B$6/100)&gt;=O4743-P4743,(O4743-P4743), V4742*($B$6/100)), 0)</f>
        <v>0</v>
      </c>
      <c r="V4743" s="5">
        <f>V4742+(T4743*($B$5/100))-(U4743/($B$6/100))</f>
        <v>3267413.9103782582</v>
      </c>
      <c r="W4743" s="5">
        <f t="shared" si="678"/>
        <v>81685.347759456461</v>
      </c>
    </row>
    <row r="4744" spans="4:23" x14ac:dyDescent="0.25">
      <c r="D4744">
        <f t="shared" si="679"/>
        <v>4742</v>
      </c>
      <c r="E4744" s="3">
        <v>44028</v>
      </c>
      <c r="F4744" s="4">
        <v>0.58333333333333337</v>
      </c>
      <c r="G4744">
        <v>10</v>
      </c>
      <c r="H4744">
        <v>0</v>
      </c>
      <c r="I4744" s="5">
        <f t="shared" si="674"/>
        <v>1</v>
      </c>
      <c r="J4744" s="22">
        <v>2.4249862666594083E-4</v>
      </c>
      <c r="K4744">
        <v>4.3040000000000001E-5</v>
      </c>
      <c r="L4744" s="5" cm="1">
        <f t="array" ref="L4744">_xlfn.IFS(I4744=0, 0, I4744&gt;34, 0, AND(I4744&gt;0, I4744&lt;35), VLOOKUP(I4744, $A$63:$C$96, 3))</f>
        <v>0</v>
      </c>
      <c r="M4744" s="5">
        <f t="shared" si="673"/>
        <v>1151.8684766632191</v>
      </c>
      <c r="N4744" s="5">
        <v>646.08618300554099</v>
      </c>
      <c r="O4744" s="5">
        <f t="shared" si="680"/>
        <v>1212.4368000000002</v>
      </c>
      <c r="P4744" s="5">
        <f t="shared" si="681"/>
        <v>1151.8684766632191</v>
      </c>
      <c r="Q4744" s="5">
        <f t="shared" si="675"/>
        <v>0</v>
      </c>
      <c r="R4744" s="5">
        <f>IF(O4744&gt;(P4744+U4744),O4744-P4744-U4744, 0)</f>
        <v>0</v>
      </c>
      <c r="S4744" s="5">
        <f t="shared" si="676"/>
        <v>0</v>
      </c>
      <c r="T4744" s="5">
        <f t="shared" si="677"/>
        <v>0</v>
      </c>
      <c r="U4744" s="5">
        <f>IF(O4744&gt;P4744,IF(V4743*($B$6/100)&gt;=O4744-P4744,(O4744-P4744), V4743*($B$6/100)), 0)</f>
        <v>60.568323336781077</v>
      </c>
      <c r="V4744" s="5">
        <f>V4743+(T4744*($B$5/100))-(U4744/($B$6/100))</f>
        <v>3267327.3842020626</v>
      </c>
      <c r="W4744" s="5">
        <f t="shared" si="678"/>
        <v>81683.18460505156</v>
      </c>
    </row>
    <row r="4745" spans="4:23" x14ac:dyDescent="0.25">
      <c r="D4745">
        <f t="shared" si="679"/>
        <v>4743</v>
      </c>
      <c r="E4745" s="3">
        <v>44028</v>
      </c>
      <c r="F4745" s="4">
        <v>0.625</v>
      </c>
      <c r="G4745">
        <v>40</v>
      </c>
      <c r="H4745">
        <v>0</v>
      </c>
      <c r="I4745" s="5">
        <f t="shared" si="674"/>
        <v>6</v>
      </c>
      <c r="J4745" s="22">
        <v>2.4744757823055185E-4</v>
      </c>
      <c r="K4745">
        <v>4.1840000000000006E-5</v>
      </c>
      <c r="L4745" s="5" cm="1">
        <f t="array" ref="L4745">_xlfn.IFS(I4745=0, 0, I4745&gt;34, 0, AND(I4745&gt;0, I4745&lt;35), VLOOKUP(I4745, $A$63:$C$96, 3))</f>
        <v>2980</v>
      </c>
      <c r="M4745" s="5">
        <f t="shared" si="673"/>
        <v>1175.3759965951215</v>
      </c>
      <c r="N4745" s="5">
        <v>596.67431178509571</v>
      </c>
      <c r="O4745" s="5">
        <f t="shared" si="680"/>
        <v>1178.6328000000001</v>
      </c>
      <c r="P4745" s="5">
        <f t="shared" si="681"/>
        <v>1178.6328000000001</v>
      </c>
      <c r="Q4745" s="5">
        <f t="shared" si="675"/>
        <v>487.20077413479089</v>
      </c>
      <c r="R4745" s="5">
        <f>IF(O4745&gt;(P4745+U4745),O4745-P4745-U4745, 0)</f>
        <v>0</v>
      </c>
      <c r="S4745" s="5">
        <f t="shared" si="676"/>
        <v>306.45039222745197</v>
      </c>
      <c r="T4745" s="5">
        <f t="shared" si="677"/>
        <v>2670.2928043676689</v>
      </c>
      <c r="U4745" s="5">
        <f>IF(O4745&gt;P4745,IF(V4744*($B$6/100)&gt;=O4745-P4745,(O4745-P4745), V4744*($B$6/100)), 0)</f>
        <v>0</v>
      </c>
      <c r="V4745" s="5">
        <f>V4744+(T4745*($B$5/100))-(U4745/($B$6/100))</f>
        <v>3269196.5891651199</v>
      </c>
      <c r="W4745" s="5">
        <f t="shared" si="678"/>
        <v>81729.914729127995</v>
      </c>
    </row>
    <row r="4746" spans="4:23" x14ac:dyDescent="0.25">
      <c r="D4746">
        <f t="shared" si="679"/>
        <v>4744</v>
      </c>
      <c r="E4746" s="3">
        <v>44028</v>
      </c>
      <c r="F4746" s="4">
        <v>0.66666666666666663</v>
      </c>
      <c r="G4746">
        <v>40</v>
      </c>
      <c r="H4746">
        <v>1</v>
      </c>
      <c r="I4746" s="5">
        <f t="shared" si="674"/>
        <v>6</v>
      </c>
      <c r="J4746" s="22">
        <v>2.67243384488996E-4</v>
      </c>
      <c r="K4746">
        <v>4.956E-5</v>
      </c>
      <c r="L4746" s="5" cm="1">
        <f t="array" ref="L4746">_xlfn.IFS(I4746=0, 0, I4746&gt;34, 0, AND(I4746&gt;0, I4746&lt;35), VLOOKUP(I4746, $A$63:$C$96, 3))</f>
        <v>2980</v>
      </c>
      <c r="M4746" s="5">
        <f t="shared" si="673"/>
        <v>1269.406076322731</v>
      </c>
      <c r="N4746" s="5">
        <v>640.82162575219229</v>
      </c>
      <c r="O4746" s="5">
        <f t="shared" si="680"/>
        <v>1396.1052</v>
      </c>
      <c r="P4746" s="5">
        <f t="shared" si="681"/>
        <v>1396.1052</v>
      </c>
      <c r="Q4746" s="5">
        <f t="shared" si="675"/>
        <v>487.20077413479089</v>
      </c>
      <c r="R4746" s="5">
        <f>IF(O4746&gt;(P4746+U4746),O4746-P4746-U4746, 0)</f>
        <v>0</v>
      </c>
      <c r="S4746" s="5">
        <f t="shared" si="676"/>
        <v>329.1243391592883</v>
      </c>
      <c r="T4746" s="5">
        <f t="shared" si="677"/>
        <v>2524.1765371634424</v>
      </c>
      <c r="U4746" s="5">
        <f>IF(O4746&gt;P4746,IF(V4745*($B$6/100)&gt;=O4746-P4746,(O4746-P4746), V4745*($B$6/100)), 0)</f>
        <v>0</v>
      </c>
      <c r="V4746" s="5">
        <f>V4745+(T4746*($B$5/100))-(U4746/($B$6/100))</f>
        <v>3270963.5127411345</v>
      </c>
      <c r="W4746" s="5">
        <f t="shared" si="678"/>
        <v>81774.087818528365</v>
      </c>
    </row>
    <row r="4747" spans="4:23" x14ac:dyDescent="0.25">
      <c r="D4747">
        <f t="shared" si="679"/>
        <v>4745</v>
      </c>
      <c r="E4747" s="3">
        <v>44028</v>
      </c>
      <c r="F4747" s="4">
        <v>0.70833333333333337</v>
      </c>
      <c r="G4747">
        <v>40</v>
      </c>
      <c r="H4747">
        <v>0</v>
      </c>
      <c r="I4747" s="5">
        <f t="shared" si="674"/>
        <v>6</v>
      </c>
      <c r="J4747" s="22">
        <v>1.8806015945521941E-4</v>
      </c>
      <c r="K4747">
        <v>6.847E-5</v>
      </c>
      <c r="L4747" s="5" cm="1">
        <f t="array" ref="L4747">_xlfn.IFS(I4747=0, 0, I4747&gt;34, 0, AND(I4747&gt;0, I4747&lt;35), VLOOKUP(I4747, $A$63:$C$96, 3))</f>
        <v>2980</v>
      </c>
      <c r="M4747" s="5">
        <f t="shared" si="673"/>
        <v>893.28575741229224</v>
      </c>
      <c r="N4747" s="5">
        <v>714.09994885574497</v>
      </c>
      <c r="O4747" s="5">
        <f t="shared" si="680"/>
        <v>1928.7999</v>
      </c>
      <c r="P4747" s="5">
        <f t="shared" si="681"/>
        <v>1928.7999</v>
      </c>
      <c r="Q4747" s="5">
        <f t="shared" si="675"/>
        <v>487.20077413479089</v>
      </c>
      <c r="R4747" s="5">
        <f>IF(O4747&gt;(P4747+U4747),O4747-P4747-U4747, 0)</f>
        <v>0</v>
      </c>
      <c r="S4747" s="5">
        <f t="shared" si="676"/>
        <v>366.75989747529928</v>
      </c>
      <c r="T4747" s="5">
        <f t="shared" si="677"/>
        <v>1577.7259599369929</v>
      </c>
      <c r="U4747" s="5">
        <f>IF(O4747&gt;P4747,IF(V4746*($B$6/100)&gt;=O4747-P4747,(O4747-P4747), V4746*($B$6/100)), 0)</f>
        <v>0</v>
      </c>
      <c r="V4747" s="5">
        <f>V4746+(T4747*($B$5/100))-(U4747/($B$6/100))</f>
        <v>3272067.9209130905</v>
      </c>
      <c r="W4747" s="5">
        <f t="shared" si="678"/>
        <v>81801.698022827259</v>
      </c>
    </row>
    <row r="4748" spans="4:23" x14ac:dyDescent="0.25">
      <c r="D4748">
        <f t="shared" si="679"/>
        <v>4746</v>
      </c>
      <c r="E4748" s="3">
        <v>44028</v>
      </c>
      <c r="F4748" s="4">
        <v>0.75</v>
      </c>
      <c r="G4748">
        <v>30</v>
      </c>
      <c r="H4748">
        <v>0</v>
      </c>
      <c r="I4748" s="5">
        <f t="shared" si="674"/>
        <v>4</v>
      </c>
      <c r="J4748" s="22">
        <v>1.2124931333297041E-4</v>
      </c>
      <c r="K4748">
        <v>1.0882000000000001E-4</v>
      </c>
      <c r="L4748" s="5" cm="1">
        <f t="array" ref="L4748">_xlfn.IFS(I4748=0, 0, I4748&gt;34, 0, AND(I4748&gt;0, I4748&lt;35), VLOOKUP(I4748, $A$63:$C$96, 3))</f>
        <v>740</v>
      </c>
      <c r="M4748" s="5">
        <f t="shared" si="673"/>
        <v>575.93423833160955</v>
      </c>
      <c r="N4748" s="5">
        <v>919.07246205935473</v>
      </c>
      <c r="O4748" s="5">
        <f t="shared" si="680"/>
        <v>3065.4593999999997</v>
      </c>
      <c r="P4748" s="5">
        <f t="shared" si="681"/>
        <v>1315.9342383316095</v>
      </c>
      <c r="Q4748" s="5">
        <f t="shared" si="675"/>
        <v>0</v>
      </c>
      <c r="R4748" s="5">
        <f>IF(O4748&gt;(P4748+U4748),O4748-P4748-U4748, 0)</f>
        <v>0</v>
      </c>
      <c r="S4748" s="5">
        <f t="shared" si="676"/>
        <v>0</v>
      </c>
      <c r="T4748" s="5">
        <f t="shared" si="677"/>
        <v>0</v>
      </c>
      <c r="U4748" s="5">
        <f>IF(O4748&gt;P4748,IF(V4747*($B$6/100)&gt;=O4748-P4748,(O4748-P4748), V4747*($B$6/100)), 0)</f>
        <v>1749.5251616683902</v>
      </c>
      <c r="V4748" s="5">
        <f>V4747+(T4748*($B$5/100))-(U4748/($B$6/100))</f>
        <v>3269568.5992535641</v>
      </c>
      <c r="W4748" s="5">
        <f t="shared" si="678"/>
        <v>81739.214981339101</v>
      </c>
    </row>
    <row r="4749" spans="4:23" x14ac:dyDescent="0.25">
      <c r="D4749">
        <f t="shared" si="679"/>
        <v>4747</v>
      </c>
      <c r="E4749" s="3">
        <v>44028</v>
      </c>
      <c r="F4749" s="4">
        <v>0.79166666666666663</v>
      </c>
      <c r="G4749">
        <v>20</v>
      </c>
      <c r="H4749">
        <v>0</v>
      </c>
      <c r="I4749" s="5">
        <f t="shared" si="674"/>
        <v>3</v>
      </c>
      <c r="J4749" s="22">
        <v>3.4642660952277262E-5</v>
      </c>
      <c r="K4749">
        <v>1.2688E-4</v>
      </c>
      <c r="L4749" s="5" cm="1">
        <f t="array" ref="L4749">_xlfn.IFS(I4749=0, 0, I4749&gt;34, 0, AND(I4749&gt;0, I4749&lt;35), VLOOKUP(I4749, $A$63:$C$96, 3))</f>
        <v>232</v>
      </c>
      <c r="M4749" s="5">
        <f t="shared" si="673"/>
        <v>164.552639523317</v>
      </c>
      <c r="N4749" s="5">
        <v>933.9207269406719</v>
      </c>
      <c r="O4749" s="5">
        <f t="shared" si="680"/>
        <v>3574.2096000000001</v>
      </c>
      <c r="P4749" s="5">
        <f t="shared" si="681"/>
        <v>396.552639523317</v>
      </c>
      <c r="Q4749" s="5">
        <f t="shared" si="675"/>
        <v>0</v>
      </c>
      <c r="R4749" s="5">
        <f>IF(O4749&gt;(P4749+U4749),O4749-P4749-U4749, 0)</f>
        <v>0</v>
      </c>
      <c r="S4749" s="5">
        <f t="shared" si="676"/>
        <v>0</v>
      </c>
      <c r="T4749" s="5">
        <f t="shared" si="677"/>
        <v>0</v>
      </c>
      <c r="U4749" s="5">
        <f>IF(O4749&gt;P4749,IF(V4748*($B$6/100)&gt;=O4749-P4749,(O4749-P4749), V4748*($B$6/100)), 0)</f>
        <v>3177.6569604766833</v>
      </c>
      <c r="V4749" s="5">
        <f>V4748+(T4749*($B$5/100))-(U4749/($B$6/100))</f>
        <v>3265029.0893100258</v>
      </c>
      <c r="W4749" s="5">
        <f t="shared" si="678"/>
        <v>81625.727232750651</v>
      </c>
    </row>
    <row r="4750" spans="4:23" x14ac:dyDescent="0.25">
      <c r="D4750">
        <f t="shared" si="679"/>
        <v>4748</v>
      </c>
      <c r="E4750" s="3">
        <v>44028</v>
      </c>
      <c r="F4750" s="4">
        <v>0.83333333333333337</v>
      </c>
      <c r="G4750">
        <v>30</v>
      </c>
      <c r="H4750">
        <v>5</v>
      </c>
      <c r="I4750" s="5">
        <f t="shared" si="674"/>
        <v>4</v>
      </c>
      <c r="J4750" s="22">
        <v>4.7015039863804853E-5</v>
      </c>
      <c r="K4750">
        <v>1.3244E-4</v>
      </c>
      <c r="L4750" s="5" cm="1">
        <f t="array" ref="L4750">_xlfn.IFS(I4750=0, 0, I4750&gt;34, 0, AND(I4750&gt;0, I4750&lt;35), VLOOKUP(I4750, $A$63:$C$96, 3))</f>
        <v>740</v>
      </c>
      <c r="M4750" s="5">
        <f t="shared" si="673"/>
        <v>223.32143935307306</v>
      </c>
      <c r="N4750" s="5">
        <v>874.41260729336432</v>
      </c>
      <c r="O4750" s="5">
        <f t="shared" si="680"/>
        <v>3730.8347999999996</v>
      </c>
      <c r="P4750" s="5">
        <f t="shared" si="681"/>
        <v>963.32143935307306</v>
      </c>
      <c r="Q4750" s="5">
        <f t="shared" si="675"/>
        <v>0</v>
      </c>
      <c r="R4750" s="5">
        <f>IF(O4750&gt;(P4750+U4750),O4750-P4750-U4750, 0)</f>
        <v>0</v>
      </c>
      <c r="S4750" s="5">
        <f t="shared" si="676"/>
        <v>0</v>
      </c>
      <c r="T4750" s="5">
        <f t="shared" si="677"/>
        <v>0</v>
      </c>
      <c r="U4750" s="5">
        <f>IF(O4750&gt;P4750,IF(V4749*($B$6/100)&gt;=O4750-P4750,(O4750-P4750), V4749*($B$6/100)), 0)</f>
        <v>2767.5133606469267</v>
      </c>
      <c r="V4750" s="5">
        <f>V4749+(T4750*($B$5/100))-(U4750/($B$6/100))</f>
        <v>3261075.498794816</v>
      </c>
      <c r="W4750" s="5">
        <f t="shared" si="678"/>
        <v>81526.887469870402</v>
      </c>
    </row>
    <row r="4751" spans="4:23" x14ac:dyDescent="0.25">
      <c r="D4751">
        <f t="shared" si="679"/>
        <v>4749</v>
      </c>
      <c r="E4751" s="3">
        <v>44028</v>
      </c>
      <c r="F4751" s="4">
        <v>0.875</v>
      </c>
      <c r="G4751">
        <v>20</v>
      </c>
      <c r="H4751">
        <v>0</v>
      </c>
      <c r="I4751" s="5">
        <f t="shared" si="674"/>
        <v>3</v>
      </c>
      <c r="J4751" s="22">
        <v>1.2372378911527593E-5</v>
      </c>
      <c r="K4751">
        <v>1.3723000000000001E-4</v>
      </c>
      <c r="L4751" s="5" cm="1">
        <f t="array" ref="L4751">_xlfn.IFS(I4751=0, 0, I4751&gt;34, 0, AND(I4751&gt;0, I4751&lt;35), VLOOKUP(I4751, $A$63:$C$96, 3))</f>
        <v>232</v>
      </c>
      <c r="M4751" s="5">
        <f t="shared" si="673"/>
        <v>58.768799829756063</v>
      </c>
      <c r="N4751" s="5">
        <v>757.65473562581212</v>
      </c>
      <c r="O4751" s="5">
        <f t="shared" si="680"/>
        <v>3865.7691000000004</v>
      </c>
      <c r="P4751" s="5">
        <f t="shared" si="681"/>
        <v>290.76879982975606</v>
      </c>
      <c r="Q4751" s="5">
        <f t="shared" si="675"/>
        <v>0</v>
      </c>
      <c r="R4751" s="5">
        <f>IF(O4751&gt;(P4751+U4751),O4751-P4751-U4751, 0)</f>
        <v>0</v>
      </c>
      <c r="S4751" s="5">
        <f t="shared" si="676"/>
        <v>0</v>
      </c>
      <c r="T4751" s="5">
        <f t="shared" si="677"/>
        <v>0</v>
      </c>
      <c r="U4751" s="5">
        <f>IF(O4751&gt;P4751,IF(V4750*($B$6/100)&gt;=O4751-P4751,(O4751-P4751), V4750*($B$6/100)), 0)</f>
        <v>3575.0003001702444</v>
      </c>
      <c r="V4751" s="5">
        <f>V4750+(T4751*($B$5/100))-(U4751/($B$6/100))</f>
        <v>3255968.3555088583</v>
      </c>
      <c r="W4751" s="5">
        <f t="shared" si="678"/>
        <v>81399.208887721456</v>
      </c>
    </row>
    <row r="4752" spans="4:23" x14ac:dyDescent="0.25">
      <c r="D4752">
        <f t="shared" si="679"/>
        <v>4750</v>
      </c>
      <c r="E4752" s="3">
        <v>44028</v>
      </c>
      <c r="F4752" s="4">
        <v>0.91666666666666663</v>
      </c>
      <c r="G4752">
        <v>20</v>
      </c>
      <c r="H4752">
        <v>0</v>
      </c>
      <c r="I4752" s="5">
        <f t="shared" si="674"/>
        <v>3</v>
      </c>
      <c r="J4752" s="22">
        <v>0</v>
      </c>
      <c r="K4752">
        <v>1.4873999999999999E-4</v>
      </c>
      <c r="L4752" s="5" cm="1">
        <f t="array" ref="L4752">_xlfn.IFS(I4752=0, 0, I4752&gt;34, 0, AND(I4752&gt;0, I4752&lt;35), VLOOKUP(I4752, $A$63:$C$96, 3))</f>
        <v>232</v>
      </c>
      <c r="M4752" s="5">
        <f t="shared" si="673"/>
        <v>0</v>
      </c>
      <c r="N4752" s="5">
        <v>692.14603279623293</v>
      </c>
      <c r="O4752" s="5">
        <f t="shared" si="680"/>
        <v>4190.0057999999999</v>
      </c>
      <c r="P4752" s="5">
        <f t="shared" si="681"/>
        <v>232</v>
      </c>
      <c r="Q4752" s="5">
        <f t="shared" si="675"/>
        <v>0</v>
      </c>
      <c r="R4752" s="5">
        <f>IF(O4752&gt;(P4752+U4752),O4752-P4752-U4752, 0)</f>
        <v>0</v>
      </c>
      <c r="S4752" s="5">
        <f t="shared" si="676"/>
        <v>0</v>
      </c>
      <c r="T4752" s="5">
        <f t="shared" si="677"/>
        <v>0</v>
      </c>
      <c r="U4752" s="5">
        <f>IF(O4752&gt;P4752,IF(V4751*($B$6/100)&gt;=O4752-P4752,(O4752-P4752), V4751*($B$6/100)), 0)</f>
        <v>3958.0057999999999</v>
      </c>
      <c r="V4752" s="5">
        <f>V4751+(T4752*($B$5/100))-(U4752/($B$6/100))</f>
        <v>3250314.0615088581</v>
      </c>
      <c r="W4752" s="5">
        <f t="shared" si="678"/>
        <v>81257.85153772145</v>
      </c>
    </row>
    <row r="4753" spans="4:23" x14ac:dyDescent="0.25">
      <c r="D4753">
        <f t="shared" si="679"/>
        <v>4751</v>
      </c>
      <c r="E4753" s="3">
        <v>44028</v>
      </c>
      <c r="F4753" s="4">
        <v>0.95833333333333337</v>
      </c>
      <c r="G4753">
        <v>10</v>
      </c>
      <c r="H4753">
        <v>0</v>
      </c>
      <c r="I4753" s="5">
        <f t="shared" si="674"/>
        <v>1</v>
      </c>
      <c r="J4753" s="22">
        <v>0</v>
      </c>
      <c r="K4753">
        <v>1.5563E-4</v>
      </c>
      <c r="L4753" s="5" cm="1">
        <f t="array" ref="L4753">_xlfn.IFS(I4753=0, 0, I4753&gt;34, 0, AND(I4753&gt;0, I4753&lt;35), VLOOKUP(I4753, $A$63:$C$96, 3))</f>
        <v>0</v>
      </c>
      <c r="M4753" s="5">
        <f t="shared" si="673"/>
        <v>0</v>
      </c>
      <c r="N4753" s="5">
        <v>638.74315872690408</v>
      </c>
      <c r="O4753" s="5">
        <f t="shared" si="680"/>
        <v>4384.0971</v>
      </c>
      <c r="P4753" s="5">
        <f t="shared" si="681"/>
        <v>0</v>
      </c>
      <c r="Q4753" s="5">
        <f t="shared" si="675"/>
        <v>0</v>
      </c>
      <c r="R4753" s="5">
        <f>IF(O4753&gt;(P4753+U4753),O4753-P4753-U4753, 0)</f>
        <v>0</v>
      </c>
      <c r="S4753" s="5">
        <f t="shared" si="676"/>
        <v>0</v>
      </c>
      <c r="T4753" s="5">
        <f t="shared" si="677"/>
        <v>0</v>
      </c>
      <c r="U4753" s="5">
        <f>IF(O4753&gt;P4753,IF(V4752*($B$6/100)&gt;=O4753-P4753,(O4753-P4753), V4752*($B$6/100)), 0)</f>
        <v>4384.0971</v>
      </c>
      <c r="V4753" s="5">
        <f>V4752+(T4753*($B$5/100))-(U4753/($B$6/100))</f>
        <v>3244051.0656517153</v>
      </c>
      <c r="W4753" s="5">
        <f t="shared" si="678"/>
        <v>81101.276641292876</v>
      </c>
    </row>
    <row r="4754" spans="4:23" x14ac:dyDescent="0.25">
      <c r="D4754">
        <f t="shared" si="679"/>
        <v>4752</v>
      </c>
      <c r="E4754" s="3">
        <v>44029</v>
      </c>
      <c r="F4754" s="4">
        <v>0</v>
      </c>
      <c r="G4754">
        <v>10</v>
      </c>
      <c r="H4754">
        <v>0</v>
      </c>
      <c r="I4754" s="5">
        <f t="shared" si="674"/>
        <v>1</v>
      </c>
      <c r="J4754" s="22">
        <v>0</v>
      </c>
      <c r="K4754">
        <v>1.3928999999999998E-4</v>
      </c>
      <c r="L4754" s="5" cm="1">
        <f t="array" ref="L4754">_xlfn.IFS(I4754=0, 0, I4754&gt;34, 0, AND(I4754&gt;0, I4754&lt;35), VLOOKUP(I4754, $A$63:$C$96, 3))</f>
        <v>0</v>
      </c>
      <c r="M4754" s="5">
        <f t="shared" si="673"/>
        <v>0</v>
      </c>
      <c r="N4754" s="5">
        <v>540.16926778122183</v>
      </c>
      <c r="O4754" s="5">
        <f t="shared" si="680"/>
        <v>3923.7992999999992</v>
      </c>
      <c r="P4754" s="5">
        <f t="shared" si="681"/>
        <v>0</v>
      </c>
      <c r="Q4754" s="5">
        <f t="shared" si="675"/>
        <v>0</v>
      </c>
      <c r="R4754" s="5">
        <f>IF(O4754&gt;(P4754+U4754),O4754-P4754-U4754, 0)</f>
        <v>0</v>
      </c>
      <c r="S4754" s="5">
        <f t="shared" si="676"/>
        <v>0</v>
      </c>
      <c r="T4754" s="5">
        <f t="shared" si="677"/>
        <v>0</v>
      </c>
      <c r="U4754" s="5">
        <f>IF(O4754&gt;P4754,IF(V4753*($B$6/100)&gt;=O4754-P4754,(O4754-P4754), V4753*($B$6/100)), 0)</f>
        <v>3923.7992999999992</v>
      </c>
      <c r="V4754" s="5">
        <f>V4753+(T4754*($B$5/100))-(U4754/($B$6/100))</f>
        <v>3238445.6380802868</v>
      </c>
      <c r="W4754" s="5">
        <f t="shared" si="678"/>
        <v>80961.140952007176</v>
      </c>
    </row>
    <row r="4755" spans="4:23" x14ac:dyDescent="0.25">
      <c r="D4755">
        <f t="shared" si="679"/>
        <v>4753</v>
      </c>
      <c r="E4755" s="3">
        <v>44029</v>
      </c>
      <c r="F4755" s="4">
        <v>4.1666666666666664E-2</v>
      </c>
      <c r="G4755">
        <v>20</v>
      </c>
      <c r="H4755">
        <v>0</v>
      </c>
      <c r="I4755" s="5">
        <f t="shared" si="674"/>
        <v>3</v>
      </c>
      <c r="J4755" s="22">
        <v>0</v>
      </c>
      <c r="K4755">
        <v>1.0751000000000001E-4</v>
      </c>
      <c r="L4755" s="5" cm="1">
        <f t="array" ref="L4755">_xlfn.IFS(I4755=0, 0, I4755&gt;34, 0, AND(I4755&gt;0, I4755&lt;35), VLOOKUP(I4755, $A$63:$C$96, 3))</f>
        <v>232</v>
      </c>
      <c r="M4755" s="5">
        <f t="shared" si="673"/>
        <v>0</v>
      </c>
      <c r="N4755" s="5">
        <v>446.68172666264104</v>
      </c>
      <c r="O4755" s="5">
        <f t="shared" si="680"/>
        <v>3028.5567000000001</v>
      </c>
      <c r="P4755" s="5">
        <f t="shared" si="681"/>
        <v>232</v>
      </c>
      <c r="Q4755" s="5">
        <f t="shared" si="675"/>
        <v>0</v>
      </c>
      <c r="R4755" s="5">
        <f>IF(O4755&gt;(P4755+U4755),O4755-P4755-U4755, 0)</f>
        <v>0</v>
      </c>
      <c r="S4755" s="5">
        <f t="shared" si="676"/>
        <v>0</v>
      </c>
      <c r="T4755" s="5">
        <f t="shared" si="677"/>
        <v>0</v>
      </c>
      <c r="U4755" s="5">
        <f>IF(O4755&gt;P4755,IF(V4754*($B$6/100)&gt;=O4755-P4755,(O4755-P4755), V4754*($B$6/100)), 0)</f>
        <v>2796.5567000000001</v>
      </c>
      <c r="V4755" s="5">
        <f>V4754+(T4755*($B$5/100))-(U4755/($B$6/100))</f>
        <v>3234450.557080287</v>
      </c>
      <c r="W4755" s="5">
        <f t="shared" si="678"/>
        <v>80861.263927007181</v>
      </c>
    </row>
    <row r="4756" spans="4:23" x14ac:dyDescent="0.25">
      <c r="D4756">
        <f t="shared" si="679"/>
        <v>4754</v>
      </c>
      <c r="E4756" s="3">
        <v>44029</v>
      </c>
      <c r="F4756" s="4">
        <v>8.3333333333333329E-2</v>
      </c>
      <c r="G4756">
        <v>0</v>
      </c>
      <c r="H4756">
        <v>0</v>
      </c>
      <c r="I4756" s="5">
        <f t="shared" si="674"/>
        <v>0</v>
      </c>
      <c r="J4756" s="22">
        <v>0</v>
      </c>
      <c r="K4756">
        <v>8.6260000000000004E-5</v>
      </c>
      <c r="L4756" s="5" cm="1">
        <f t="array" ref="L4756">_xlfn.IFS(I4756=0, 0, I4756&gt;34, 0, AND(I4756&gt;0, I4756&lt;35), VLOOKUP(I4756, $A$63:$C$96, 3))</f>
        <v>0</v>
      </c>
      <c r="M4756" s="5">
        <f t="shared" si="673"/>
        <v>0</v>
      </c>
      <c r="N4756" s="5">
        <v>425.48319994571284</v>
      </c>
      <c r="O4756" s="5">
        <f t="shared" si="680"/>
        <v>2429.9441999999999</v>
      </c>
      <c r="P4756" s="5">
        <f t="shared" si="681"/>
        <v>0</v>
      </c>
      <c r="Q4756" s="5">
        <f t="shared" si="675"/>
        <v>0</v>
      </c>
      <c r="R4756" s="5">
        <f>IF(O4756&gt;(P4756+U4756),O4756-P4756-U4756, 0)</f>
        <v>0</v>
      </c>
      <c r="S4756" s="5">
        <f t="shared" si="676"/>
        <v>0</v>
      </c>
      <c r="T4756" s="5">
        <f t="shared" si="677"/>
        <v>0</v>
      </c>
      <c r="U4756" s="5">
        <f>IF(O4756&gt;P4756,IF(V4755*($B$6/100)&gt;=O4756-P4756,(O4756-P4756), V4755*($B$6/100)), 0)</f>
        <v>2429.9441999999999</v>
      </c>
      <c r="V4756" s="5">
        <f>V4755+(T4756*($B$5/100))-(U4756/($B$6/100))</f>
        <v>3230979.2082231441</v>
      </c>
      <c r="W4756" s="5">
        <f t="shared" si="678"/>
        <v>80774.480205578599</v>
      </c>
    </row>
    <row r="4757" spans="4:23" x14ac:dyDescent="0.25">
      <c r="D4757">
        <f t="shared" si="679"/>
        <v>4755</v>
      </c>
      <c r="E4757" s="3">
        <v>44029</v>
      </c>
      <c r="F4757" s="4">
        <v>0.125</v>
      </c>
      <c r="G4757">
        <v>10</v>
      </c>
      <c r="H4757">
        <v>0</v>
      </c>
      <c r="I4757" s="5">
        <f t="shared" si="674"/>
        <v>1</v>
      </c>
      <c r="J4757" s="22">
        <v>0</v>
      </c>
      <c r="K4757">
        <v>7.5890000000000007E-5</v>
      </c>
      <c r="L4757" s="5" cm="1">
        <f t="array" ref="L4757">_xlfn.IFS(I4757=0, 0, I4757&gt;34, 0, AND(I4757&gt;0, I4757&lt;35), VLOOKUP(I4757, $A$63:$C$96, 3))</f>
        <v>0</v>
      </c>
      <c r="M4757" s="5">
        <f t="shared" si="673"/>
        <v>0</v>
      </c>
      <c r="N4757" s="5">
        <v>411.33052133503219</v>
      </c>
      <c r="O4757" s="5">
        <f t="shared" si="680"/>
        <v>2137.8213000000001</v>
      </c>
      <c r="P4757" s="5">
        <f t="shared" si="681"/>
        <v>0</v>
      </c>
      <c r="Q4757" s="5">
        <f t="shared" si="675"/>
        <v>0</v>
      </c>
      <c r="R4757" s="5">
        <f>IF(O4757&gt;(P4757+U4757),O4757-P4757-U4757, 0)</f>
        <v>0</v>
      </c>
      <c r="S4757" s="5">
        <f t="shared" si="676"/>
        <v>0</v>
      </c>
      <c r="T4757" s="5">
        <f t="shared" si="677"/>
        <v>0</v>
      </c>
      <c r="U4757" s="5">
        <f>IF(O4757&gt;P4757,IF(V4756*($B$6/100)&gt;=O4757-P4757,(O4757-P4757), V4756*($B$6/100)), 0)</f>
        <v>2137.8213000000001</v>
      </c>
      <c r="V4757" s="5">
        <f>V4756+(T4757*($B$5/100))-(U4757/($B$6/100))</f>
        <v>3227925.1777945724</v>
      </c>
      <c r="W4757" s="5">
        <f t="shared" si="678"/>
        <v>80698.129444864317</v>
      </c>
    </row>
    <row r="4758" spans="4:23" x14ac:dyDescent="0.25">
      <c r="D4758">
        <f t="shared" si="679"/>
        <v>4756</v>
      </c>
      <c r="E4758" s="3">
        <v>44029</v>
      </c>
      <c r="F4758" s="4">
        <v>0.16666666666666666</v>
      </c>
      <c r="G4758">
        <v>10</v>
      </c>
      <c r="H4758">
        <v>0</v>
      </c>
      <c r="I4758" s="5">
        <f t="shared" si="674"/>
        <v>1</v>
      </c>
      <c r="J4758" s="22">
        <v>0</v>
      </c>
      <c r="K4758">
        <v>7.1420000000000004E-5</v>
      </c>
      <c r="L4758" s="5" cm="1">
        <f t="array" ref="L4758">_xlfn.IFS(I4758=0, 0, I4758&gt;34, 0, AND(I4758&gt;0, I4758&lt;35), VLOOKUP(I4758, $A$63:$C$96, 3))</f>
        <v>0</v>
      </c>
      <c r="M4758" s="5">
        <f t="shared" si="673"/>
        <v>0</v>
      </c>
      <c r="N4758" s="5">
        <v>419.23900446561584</v>
      </c>
      <c r="O4758" s="5">
        <f t="shared" si="680"/>
        <v>2011.9014000000002</v>
      </c>
      <c r="P4758" s="5">
        <f t="shared" si="681"/>
        <v>0</v>
      </c>
      <c r="Q4758" s="5">
        <f t="shared" si="675"/>
        <v>0</v>
      </c>
      <c r="R4758" s="5">
        <f>IF(O4758&gt;(P4758+U4758),O4758-P4758-U4758, 0)</f>
        <v>0</v>
      </c>
      <c r="S4758" s="5">
        <f t="shared" si="676"/>
        <v>0</v>
      </c>
      <c r="T4758" s="5">
        <f t="shared" si="677"/>
        <v>0</v>
      </c>
      <c r="U4758" s="5">
        <f>IF(O4758&gt;P4758,IF(V4757*($B$6/100)&gt;=O4758-P4758,(O4758-P4758), V4757*($B$6/100)), 0)</f>
        <v>2011.9014000000002</v>
      </c>
      <c r="V4758" s="5">
        <f>V4757+(T4758*($B$5/100))-(U4758/($B$6/100))</f>
        <v>3225051.0329374294</v>
      </c>
      <c r="W4758" s="5">
        <f t="shared" si="678"/>
        <v>80626.275823435732</v>
      </c>
    </row>
    <row r="4759" spans="4:23" x14ac:dyDescent="0.25">
      <c r="D4759">
        <f t="shared" si="679"/>
        <v>4757</v>
      </c>
      <c r="E4759" s="3">
        <v>44029</v>
      </c>
      <c r="F4759" s="4">
        <v>0.20833333333333334</v>
      </c>
      <c r="G4759">
        <v>10</v>
      </c>
      <c r="H4759">
        <v>0</v>
      </c>
      <c r="I4759" s="5">
        <f t="shared" si="674"/>
        <v>1</v>
      </c>
      <c r="J4759" s="22">
        <v>4.9489515646110373E-6</v>
      </c>
      <c r="K4759">
        <v>7.0190000000000004E-5</v>
      </c>
      <c r="L4759" s="5" cm="1">
        <f t="array" ref="L4759">_xlfn.IFS(I4759=0, 0, I4759&gt;34, 0, AND(I4759&gt;0, I4759&lt;35), VLOOKUP(I4759, $A$63:$C$96, 3))</f>
        <v>0</v>
      </c>
      <c r="M4759" s="5">
        <f t="shared" si="673"/>
        <v>23.507519931902429</v>
      </c>
      <c r="N4759" s="5">
        <v>442.18324007808928</v>
      </c>
      <c r="O4759" s="5">
        <f t="shared" si="680"/>
        <v>1977.2523000000001</v>
      </c>
      <c r="P4759" s="5">
        <f t="shared" si="681"/>
        <v>23.507519931902429</v>
      </c>
      <c r="Q4759" s="5">
        <f t="shared" si="675"/>
        <v>0</v>
      </c>
      <c r="R4759" s="5">
        <f>IF(O4759&gt;(P4759+U4759),O4759-P4759-U4759, 0)</f>
        <v>0</v>
      </c>
      <c r="S4759" s="5">
        <f t="shared" si="676"/>
        <v>0</v>
      </c>
      <c r="T4759" s="5">
        <f t="shared" si="677"/>
        <v>0</v>
      </c>
      <c r="U4759" s="5">
        <f>IF(O4759&gt;P4759,IF(V4758*($B$6/100)&gt;=O4759-P4759,(O4759-P4759), V4758*($B$6/100)), 0)</f>
        <v>1953.7447800680977</v>
      </c>
      <c r="V4759" s="5">
        <f>V4758+(T4759*($B$5/100))-(U4759/($B$6/100))</f>
        <v>3222259.9689659034</v>
      </c>
      <c r="W4759" s="5">
        <f t="shared" si="678"/>
        <v>80556.499224147585</v>
      </c>
    </row>
    <row r="4760" spans="4:23" x14ac:dyDescent="0.25">
      <c r="D4760">
        <f t="shared" si="679"/>
        <v>4758</v>
      </c>
      <c r="E4760" s="3">
        <v>44029</v>
      </c>
      <c r="F4760" s="4">
        <v>0.25</v>
      </c>
      <c r="G4760">
        <v>10</v>
      </c>
      <c r="H4760">
        <v>0</v>
      </c>
      <c r="I4760" s="5">
        <f t="shared" si="674"/>
        <v>1</v>
      </c>
      <c r="J4760" s="22">
        <v>2.4744757823055186E-5</v>
      </c>
      <c r="K4760">
        <v>7.1450000000000002E-5</v>
      </c>
      <c r="L4760" s="5" cm="1">
        <f t="array" ref="L4760">_xlfn.IFS(I4760=0, 0, I4760&gt;34, 0, AND(I4760&gt;0, I4760&lt;35), VLOOKUP(I4760, $A$63:$C$96, 3))</f>
        <v>0</v>
      </c>
      <c r="M4760" s="5">
        <f t="shared" si="673"/>
        <v>117.53759965951213</v>
      </c>
      <c r="N4760" s="5">
        <v>499.22420642748608</v>
      </c>
      <c r="O4760" s="5">
        <f t="shared" si="680"/>
        <v>2012.7465</v>
      </c>
      <c r="P4760" s="5">
        <f t="shared" si="681"/>
        <v>117.53759965951213</v>
      </c>
      <c r="Q4760" s="5">
        <f t="shared" si="675"/>
        <v>0</v>
      </c>
      <c r="R4760" s="5">
        <f>IF(O4760&gt;(P4760+U4760),O4760-P4760-U4760, 0)</f>
        <v>0</v>
      </c>
      <c r="S4760" s="5">
        <f t="shared" si="676"/>
        <v>0</v>
      </c>
      <c r="T4760" s="5">
        <f t="shared" si="677"/>
        <v>0</v>
      </c>
      <c r="U4760" s="5">
        <f>IF(O4760&gt;P4760,IF(V4759*($B$6/100)&gt;=O4760-P4760,(O4760-P4760), V4759*($B$6/100)), 0)</f>
        <v>1895.2089003404878</v>
      </c>
      <c r="V4760" s="5">
        <f>V4759+(T4760*($B$5/100))-(U4760/($B$6/100))</f>
        <v>3219552.5276797027</v>
      </c>
      <c r="W4760" s="5">
        <f t="shared" si="678"/>
        <v>80488.813191992565</v>
      </c>
    </row>
    <row r="4761" spans="4:23" x14ac:dyDescent="0.25">
      <c r="D4761">
        <f t="shared" si="679"/>
        <v>4759</v>
      </c>
      <c r="E4761" s="3">
        <v>44029</v>
      </c>
      <c r="F4761" s="4">
        <v>0.29166666666666669</v>
      </c>
      <c r="G4761">
        <v>10</v>
      </c>
      <c r="H4761">
        <v>3</v>
      </c>
      <c r="I4761" s="5">
        <f t="shared" si="674"/>
        <v>1</v>
      </c>
      <c r="J4761" s="22">
        <v>1.1877483755066489E-4</v>
      </c>
      <c r="K4761">
        <v>7.5950000000000003E-5</v>
      </c>
      <c r="L4761" s="5" cm="1">
        <f t="array" ref="L4761">_xlfn.IFS(I4761=0, 0, I4761&gt;34, 0, AND(I4761&gt;0, I4761&lt;35), VLOOKUP(I4761, $A$63:$C$96, 3))</f>
        <v>0</v>
      </c>
      <c r="M4761" s="5">
        <f t="shared" si="673"/>
        <v>564.18047836565825</v>
      </c>
      <c r="N4761" s="5">
        <v>614.36908271214782</v>
      </c>
      <c r="O4761" s="5">
        <f t="shared" si="680"/>
        <v>2139.5115000000001</v>
      </c>
      <c r="P4761" s="5">
        <f t="shared" si="681"/>
        <v>564.18047836565825</v>
      </c>
      <c r="Q4761" s="5">
        <f t="shared" si="675"/>
        <v>0</v>
      </c>
      <c r="R4761" s="5">
        <f>IF(O4761&gt;(P4761+U4761),O4761-P4761-U4761, 0)</f>
        <v>0</v>
      </c>
      <c r="S4761" s="5">
        <f t="shared" si="676"/>
        <v>0</v>
      </c>
      <c r="T4761" s="5">
        <f t="shared" si="677"/>
        <v>0</v>
      </c>
      <c r="U4761" s="5">
        <f>IF(O4761&gt;P4761,IF(V4760*($B$6/100)&gt;=O4761-P4761,(O4761-P4761), V4760*($B$6/100)), 0)</f>
        <v>1575.3310216343418</v>
      </c>
      <c r="V4761" s="5">
        <f>V4760+(T4761*($B$5/100))-(U4761/($B$6/100))</f>
        <v>3217302.0547916535</v>
      </c>
      <c r="W4761" s="5">
        <f t="shared" si="678"/>
        <v>80432.551369791341</v>
      </c>
    </row>
    <row r="4762" spans="4:23" x14ac:dyDescent="0.25">
      <c r="D4762">
        <f t="shared" si="679"/>
        <v>4760</v>
      </c>
      <c r="E4762" s="3">
        <v>44029</v>
      </c>
      <c r="F4762" s="4">
        <v>0.33333333333333331</v>
      </c>
      <c r="G4762">
        <v>20</v>
      </c>
      <c r="H4762">
        <v>3</v>
      </c>
      <c r="I4762" s="5">
        <f t="shared" si="674"/>
        <v>3</v>
      </c>
      <c r="J4762" s="22">
        <v>1.8311120789060836E-4</v>
      </c>
      <c r="K4762">
        <v>8.4189999999999992E-5</v>
      </c>
      <c r="L4762" s="5" cm="1">
        <f t="array" ref="L4762">_xlfn.IFS(I4762=0, 0, I4762&gt;34, 0, AND(I4762&gt;0, I4762&lt;35), VLOOKUP(I4762, $A$63:$C$96, 3))</f>
        <v>232</v>
      </c>
      <c r="M4762" s="5">
        <f t="shared" si="673"/>
        <v>869.77823748038975</v>
      </c>
      <c r="N4762" s="5">
        <v>768.56213587088041</v>
      </c>
      <c r="O4762" s="5">
        <f t="shared" si="680"/>
        <v>2371.6322999999998</v>
      </c>
      <c r="P4762" s="5">
        <f t="shared" si="681"/>
        <v>1101.7782374803896</v>
      </c>
      <c r="Q4762" s="5">
        <f t="shared" si="675"/>
        <v>0</v>
      </c>
      <c r="R4762" s="5">
        <f>IF(O4762&gt;(P4762+U4762),O4762-P4762-U4762, 0)</f>
        <v>0</v>
      </c>
      <c r="S4762" s="5">
        <f t="shared" si="676"/>
        <v>0</v>
      </c>
      <c r="T4762" s="5">
        <f t="shared" si="677"/>
        <v>0</v>
      </c>
      <c r="U4762" s="5">
        <f>IF(O4762&gt;P4762,IF(V4761*($B$6/100)&gt;=O4762-P4762,(O4762-P4762), V4761*($B$6/100)), 0)</f>
        <v>1269.8540625196101</v>
      </c>
      <c r="V4762" s="5">
        <f>V4761+(T4762*($B$5/100))-(U4762/($B$6/100))</f>
        <v>3215487.9775594827</v>
      </c>
      <c r="W4762" s="5">
        <f t="shared" si="678"/>
        <v>80387.199438987067</v>
      </c>
    </row>
    <row r="4763" spans="4:23" x14ac:dyDescent="0.25">
      <c r="D4763">
        <f t="shared" si="679"/>
        <v>4761</v>
      </c>
      <c r="E4763" s="3">
        <v>44029</v>
      </c>
      <c r="F4763" s="4">
        <v>0.375</v>
      </c>
      <c r="G4763">
        <v>20</v>
      </c>
      <c r="H4763">
        <v>1</v>
      </c>
      <c r="I4763" s="5">
        <f t="shared" si="674"/>
        <v>3</v>
      </c>
      <c r="J4763" s="22">
        <v>1.7321330476138629E-4</v>
      </c>
      <c r="K4763">
        <v>8.7520000000000002E-5</v>
      </c>
      <c r="L4763" s="5" cm="1">
        <f t="array" ref="L4763">_xlfn.IFS(I4763=0, 0, I4763&gt;34, 0, AND(I4763&gt;0, I4763&lt;35), VLOOKUP(I4763, $A$63:$C$96, 3))</f>
        <v>232</v>
      </c>
      <c r="M4763" s="5">
        <f t="shared" si="673"/>
        <v>822.76319761658488</v>
      </c>
      <c r="N4763" s="5">
        <v>814.47303114186798</v>
      </c>
      <c r="O4763" s="5">
        <f t="shared" si="680"/>
        <v>2465.4384</v>
      </c>
      <c r="P4763" s="5">
        <f t="shared" si="681"/>
        <v>1054.7631976165849</v>
      </c>
      <c r="Q4763" s="5">
        <f t="shared" si="675"/>
        <v>0</v>
      </c>
      <c r="R4763" s="5">
        <f>IF(O4763&gt;(P4763+U4763),O4763-P4763-U4763, 0)</f>
        <v>0</v>
      </c>
      <c r="S4763" s="5">
        <f t="shared" si="676"/>
        <v>0</v>
      </c>
      <c r="T4763" s="5">
        <f t="shared" si="677"/>
        <v>0</v>
      </c>
      <c r="U4763" s="5">
        <f>IF(O4763&gt;P4763,IF(V4762*($B$6/100)&gt;=O4763-P4763,(O4763-P4763), V4762*($B$6/100)), 0)</f>
        <v>1410.6752023834151</v>
      </c>
      <c r="V4763" s="5">
        <f>V4762+(T4763*($B$5/100))-(U4763/($B$6/100))</f>
        <v>3213472.7272703634</v>
      </c>
      <c r="W4763" s="5">
        <f t="shared" si="678"/>
        <v>80336.818181759081</v>
      </c>
    </row>
    <row r="4764" spans="4:23" x14ac:dyDescent="0.25">
      <c r="D4764">
        <f t="shared" si="679"/>
        <v>4762</v>
      </c>
      <c r="E4764" s="3">
        <v>44029</v>
      </c>
      <c r="F4764" s="4">
        <v>0.41666666666666669</v>
      </c>
      <c r="G4764">
        <v>10</v>
      </c>
      <c r="H4764">
        <v>0</v>
      </c>
      <c r="I4764" s="5">
        <f t="shared" si="674"/>
        <v>1</v>
      </c>
      <c r="J4764" s="22">
        <v>2.1033044149596907E-4</v>
      </c>
      <c r="K4764">
        <v>8.3050000000000013E-5</v>
      </c>
      <c r="L4764" s="5" cm="1">
        <f t="array" ref="L4764">_xlfn.IFS(I4764=0, 0, I4764&gt;34, 0, AND(I4764&gt;0, I4764&lt;35), VLOOKUP(I4764, $A$63:$C$96, 3))</f>
        <v>0</v>
      </c>
      <c r="M4764" s="5">
        <f t="shared" si="673"/>
        <v>999.06959710585306</v>
      </c>
      <c r="N4764" s="5">
        <v>786.26786610818749</v>
      </c>
      <c r="O4764" s="5">
        <f t="shared" si="680"/>
        <v>2339.5185000000006</v>
      </c>
      <c r="P4764" s="5">
        <f t="shared" si="681"/>
        <v>999.06959710585306</v>
      </c>
      <c r="Q4764" s="5">
        <f t="shared" si="675"/>
        <v>0</v>
      </c>
      <c r="R4764" s="5">
        <f>IF(O4764&gt;(P4764+U4764),O4764-P4764-U4764, 0)</f>
        <v>0</v>
      </c>
      <c r="S4764" s="5">
        <f t="shared" si="676"/>
        <v>0</v>
      </c>
      <c r="T4764" s="5">
        <f t="shared" si="677"/>
        <v>0</v>
      </c>
      <c r="U4764" s="5">
        <f>IF(O4764&gt;P4764,IF(V4763*($B$6/100)&gt;=O4764-P4764,(O4764-P4764), V4763*($B$6/100)), 0)</f>
        <v>1340.4489028941475</v>
      </c>
      <c r="V4764" s="5">
        <f>V4763+(T4764*($B$5/100))-(U4764/($B$6/100))</f>
        <v>3211557.8002662291</v>
      </c>
      <c r="W4764" s="5">
        <f t="shared" si="678"/>
        <v>80288.945006655733</v>
      </c>
    </row>
    <row r="4765" spans="4:23" x14ac:dyDescent="0.25">
      <c r="D4765">
        <f t="shared" si="679"/>
        <v>4763</v>
      </c>
      <c r="E4765" s="3">
        <v>44029</v>
      </c>
      <c r="F4765" s="4">
        <v>0.45833333333333331</v>
      </c>
      <c r="G4765">
        <v>10</v>
      </c>
      <c r="H4765">
        <v>0</v>
      </c>
      <c r="I4765" s="5">
        <f t="shared" si="674"/>
        <v>1</v>
      </c>
      <c r="J4765" s="22">
        <v>1.9053463523752492E-4</v>
      </c>
      <c r="K4765">
        <v>7.0140000000000003E-5</v>
      </c>
      <c r="L4765" s="5" cm="1">
        <f t="array" ref="L4765">_xlfn.IFS(I4765=0, 0, I4765&gt;34, 0, AND(I4765&gt;0, I4765&lt;35), VLOOKUP(I4765, $A$63:$C$96, 3))</f>
        <v>0</v>
      </c>
      <c r="M4765" s="5">
        <f t="shared" si="673"/>
        <v>905.03951737824343</v>
      </c>
      <c r="N4765" s="5">
        <v>706.05940084193753</v>
      </c>
      <c r="O4765" s="5">
        <f t="shared" si="680"/>
        <v>1975.8438000000001</v>
      </c>
      <c r="P4765" s="5">
        <f t="shared" si="681"/>
        <v>905.03951737824343</v>
      </c>
      <c r="Q4765" s="5">
        <f t="shared" si="675"/>
        <v>0</v>
      </c>
      <c r="R4765" s="5">
        <f>IF(O4765&gt;(P4765+U4765),O4765-P4765-U4765, 0)</f>
        <v>0</v>
      </c>
      <c r="S4765" s="5">
        <f t="shared" si="676"/>
        <v>0</v>
      </c>
      <c r="T4765" s="5">
        <f t="shared" si="677"/>
        <v>0</v>
      </c>
      <c r="U4765" s="5">
        <f>IF(O4765&gt;P4765,IF(V4764*($B$6/100)&gt;=O4765-P4765,(O4765-P4765), V4764*($B$6/100)), 0)</f>
        <v>1070.8042826217566</v>
      </c>
      <c r="V4765" s="5">
        <f>V4764+(T4765*($B$5/100))-(U4765/($B$6/100))</f>
        <v>3210028.0798624838</v>
      </c>
      <c r="W4765" s="5">
        <f t="shared" si="678"/>
        <v>80250.7019965621</v>
      </c>
    </row>
    <row r="4766" spans="4:23" x14ac:dyDescent="0.25">
      <c r="D4766">
        <f t="shared" si="679"/>
        <v>4764</v>
      </c>
      <c r="E4766" s="3">
        <v>44029</v>
      </c>
      <c r="F4766" s="4">
        <v>0.5</v>
      </c>
      <c r="G4766">
        <v>10</v>
      </c>
      <c r="H4766">
        <v>0</v>
      </c>
      <c r="I4766" s="5">
        <f t="shared" si="674"/>
        <v>1</v>
      </c>
      <c r="J4766" s="22">
        <v>1.855856836729139E-4</v>
      </c>
      <c r="K4766">
        <v>5.8529999999999997E-5</v>
      </c>
      <c r="L4766" s="5" cm="1">
        <f t="array" ref="L4766">_xlfn.IFS(I4766=0, 0, I4766&gt;34, 0, AND(I4766&gt;0, I4766&lt;35), VLOOKUP(I4766, $A$63:$C$96, 3))</f>
        <v>0</v>
      </c>
      <c r="M4766" s="5">
        <f t="shared" si="673"/>
        <v>881.53199744634105</v>
      </c>
      <c r="N4766" s="5">
        <v>686.97301091439385</v>
      </c>
      <c r="O4766" s="5">
        <f t="shared" si="680"/>
        <v>1648.7900999999997</v>
      </c>
      <c r="P4766" s="5">
        <f t="shared" si="681"/>
        <v>881.53199744634105</v>
      </c>
      <c r="Q4766" s="5">
        <f t="shared" si="675"/>
        <v>0</v>
      </c>
      <c r="R4766" s="5">
        <f>IF(O4766&gt;(P4766+U4766),O4766-P4766-U4766, 0)</f>
        <v>0</v>
      </c>
      <c r="S4766" s="5">
        <f t="shared" si="676"/>
        <v>0</v>
      </c>
      <c r="T4766" s="5">
        <f t="shared" si="677"/>
        <v>0</v>
      </c>
      <c r="U4766" s="5">
        <f>IF(O4766&gt;P4766,IF(V4765*($B$6/100)&gt;=O4766-P4766,(O4766-P4766), V4765*($B$6/100)), 0)</f>
        <v>767.25810255365866</v>
      </c>
      <c r="V4766" s="5">
        <f>V4765+(T4766*($B$5/100))-(U4766/($B$6/100))</f>
        <v>3208931.9968588357</v>
      </c>
      <c r="W4766" s="5">
        <f t="shared" si="678"/>
        <v>80223.299921470898</v>
      </c>
    </row>
    <row r="4767" spans="4:23" x14ac:dyDescent="0.25">
      <c r="D4767">
        <f t="shared" si="679"/>
        <v>4765</v>
      </c>
      <c r="E4767" s="3">
        <v>44029</v>
      </c>
      <c r="F4767" s="4">
        <v>0.54166666666666663</v>
      </c>
      <c r="G4767">
        <v>20</v>
      </c>
      <c r="H4767">
        <v>0</v>
      </c>
      <c r="I4767" s="5">
        <f t="shared" si="674"/>
        <v>3</v>
      </c>
      <c r="J4767" s="22">
        <v>1.7073882897908078E-4</v>
      </c>
      <c r="K4767">
        <v>5.66E-5</v>
      </c>
      <c r="L4767" s="5" cm="1">
        <f t="array" ref="L4767">_xlfn.IFS(I4767=0, 0, I4767&gt;34, 0, AND(I4767&gt;0, I4767&lt;35), VLOOKUP(I4767, $A$63:$C$96, 3))</f>
        <v>232</v>
      </c>
      <c r="M4767" s="5">
        <f t="shared" si="673"/>
        <v>811.00943765063369</v>
      </c>
      <c r="N4767" s="5">
        <v>674.86127709919424</v>
      </c>
      <c r="O4767" s="5">
        <f t="shared" si="680"/>
        <v>1594.422</v>
      </c>
      <c r="P4767" s="5">
        <f t="shared" si="681"/>
        <v>1043.0094376506336</v>
      </c>
      <c r="Q4767" s="5">
        <f t="shared" si="675"/>
        <v>0</v>
      </c>
      <c r="R4767" s="5">
        <f>IF(O4767&gt;(P4767+U4767),O4767-P4767-U4767, 0)</f>
        <v>0</v>
      </c>
      <c r="S4767" s="5">
        <f t="shared" si="676"/>
        <v>0</v>
      </c>
      <c r="T4767" s="5">
        <f t="shared" si="677"/>
        <v>0</v>
      </c>
      <c r="U4767" s="5">
        <f>IF(O4767&gt;P4767,IF(V4766*($B$6/100)&gt;=O4767-P4767,(O4767-P4767), V4766*($B$6/100)), 0)</f>
        <v>551.41256234936645</v>
      </c>
      <c r="V4767" s="5">
        <f>V4766+(T4767*($B$5/100))-(U4767/($B$6/100))</f>
        <v>3208144.2646269081</v>
      </c>
      <c r="W4767" s="5">
        <f t="shared" si="678"/>
        <v>80203.606615672703</v>
      </c>
    </row>
    <row r="4768" spans="4:23" x14ac:dyDescent="0.25">
      <c r="D4768">
        <f t="shared" si="679"/>
        <v>4766</v>
      </c>
      <c r="E4768" s="3">
        <v>44029</v>
      </c>
      <c r="F4768" s="4">
        <v>0.58333333333333337</v>
      </c>
      <c r="G4768">
        <v>20</v>
      </c>
      <c r="H4768">
        <v>1</v>
      </c>
      <c r="I4768" s="5">
        <f t="shared" si="674"/>
        <v>3</v>
      </c>
      <c r="J4768" s="22">
        <v>4.0828850408041058E-4</v>
      </c>
      <c r="K4768">
        <v>4.9469999999999999E-5</v>
      </c>
      <c r="L4768" s="5" cm="1">
        <f t="array" ref="L4768">_xlfn.IFS(I4768=0, 0, I4768&gt;34, 0, AND(I4768&gt;0, I4768&lt;35), VLOOKUP(I4768, $A$63:$C$96, 3))</f>
        <v>232</v>
      </c>
      <c r="M4768" s="5">
        <f t="shared" si="673"/>
        <v>1939.3703943819503</v>
      </c>
      <c r="N4768" s="5">
        <v>625.74596711674269</v>
      </c>
      <c r="O4768" s="5">
        <f t="shared" si="680"/>
        <v>1393.5699</v>
      </c>
      <c r="P4768" s="5">
        <f t="shared" si="681"/>
        <v>1393.5699</v>
      </c>
      <c r="Q4768" s="5">
        <f t="shared" si="675"/>
        <v>487.20077413479089</v>
      </c>
      <c r="R4768" s="5">
        <f>IF(O4768&gt;(P4768+U4768),O4768-P4768-U4768, 0)</f>
        <v>0</v>
      </c>
      <c r="S4768" s="5">
        <f t="shared" si="676"/>
        <v>290.59972024715921</v>
      </c>
      <c r="T4768" s="5">
        <f t="shared" si="677"/>
        <v>487.20077413479089</v>
      </c>
      <c r="U4768" s="5">
        <f>IF(O4768&gt;P4768,IF(V4767*($B$6/100)&gt;=O4768-P4768,(O4768-P4768), V4767*($B$6/100)), 0)</f>
        <v>0</v>
      </c>
      <c r="V4768" s="5">
        <f>V4767+(T4768*($B$5/100))-(U4768/($B$6/100))</f>
        <v>3208485.3051688024</v>
      </c>
      <c r="W4768" s="5">
        <f t="shared" si="678"/>
        <v>80212.132629220054</v>
      </c>
    </row>
    <row r="4769" spans="4:23" x14ac:dyDescent="0.25">
      <c r="D4769">
        <f t="shared" si="679"/>
        <v>4767</v>
      </c>
      <c r="E4769" s="3">
        <v>44029</v>
      </c>
      <c r="F4769" s="4">
        <v>0.625</v>
      </c>
      <c r="G4769">
        <v>20</v>
      </c>
      <c r="H4769">
        <v>5</v>
      </c>
      <c r="I4769" s="5">
        <f t="shared" si="674"/>
        <v>3</v>
      </c>
      <c r="J4769" s="22">
        <v>4.5777801972652092E-4</v>
      </c>
      <c r="K4769">
        <v>4.6799999999999999E-5</v>
      </c>
      <c r="L4769" s="5" cm="1">
        <f t="array" ref="L4769">_xlfn.IFS(I4769=0, 0, I4769&gt;34, 0, AND(I4769&gt;0, I4769&lt;35), VLOOKUP(I4769, $A$63:$C$96, 3))</f>
        <v>232</v>
      </c>
      <c r="M4769" s="5">
        <f t="shared" si="673"/>
        <v>2174.4455937009748</v>
      </c>
      <c r="N4769" s="5">
        <v>547.59137711579808</v>
      </c>
      <c r="O4769" s="5">
        <f t="shared" si="680"/>
        <v>1318.356</v>
      </c>
      <c r="P4769" s="5">
        <f t="shared" si="681"/>
        <v>1318.356</v>
      </c>
      <c r="Q4769" s="5">
        <f t="shared" si="675"/>
        <v>487.20077413479089</v>
      </c>
      <c r="R4769" s="5">
        <f>IF(O4769&gt;(P4769+U4769),O4769-P4769-U4769, 0)</f>
        <v>0</v>
      </c>
      <c r="S4769" s="5">
        <f t="shared" si="676"/>
        <v>281.2415231945613</v>
      </c>
      <c r="T4769" s="5">
        <f t="shared" si="677"/>
        <v>806.84807050641348</v>
      </c>
      <c r="U4769" s="5">
        <f>IF(O4769&gt;P4769,IF(V4768*($B$6/100)&gt;=O4769-P4769,(O4769-P4769), V4768*($B$6/100)), 0)</f>
        <v>0</v>
      </c>
      <c r="V4769" s="5">
        <f>V4768+(T4769*($B$5/100))-(U4769/($B$6/100))</f>
        <v>3209050.0988181569</v>
      </c>
      <c r="W4769" s="5">
        <f t="shared" si="678"/>
        <v>80226.252470453925</v>
      </c>
    </row>
    <row r="4770" spans="4:23" x14ac:dyDescent="0.25">
      <c r="D4770">
        <f t="shared" si="679"/>
        <v>4768</v>
      </c>
      <c r="E4770" s="3">
        <v>44029</v>
      </c>
      <c r="F4770" s="4">
        <v>0.66666666666666663</v>
      </c>
      <c r="G4770">
        <v>10</v>
      </c>
      <c r="H4770">
        <v>4</v>
      </c>
      <c r="I4770" s="5">
        <f t="shared" si="674"/>
        <v>1</v>
      </c>
      <c r="J4770" s="22">
        <v>4.4293116503268785E-4</v>
      </c>
      <c r="K4770">
        <v>5.1480000000000002E-5</v>
      </c>
      <c r="L4770" s="5" cm="1">
        <f t="array" ref="L4770">_xlfn.IFS(I4770=0, 0, I4770&gt;34, 0, AND(I4770&gt;0, I4770&lt;35), VLOOKUP(I4770, $A$63:$C$96, 3))</f>
        <v>0</v>
      </c>
      <c r="M4770" s="5">
        <f t="shared" si="673"/>
        <v>2103.9230339052674</v>
      </c>
      <c r="N4770" s="5">
        <v>526.52432561897467</v>
      </c>
      <c r="O4770" s="5">
        <f t="shared" si="680"/>
        <v>1450.1916000000001</v>
      </c>
      <c r="P4770" s="5">
        <f t="shared" si="681"/>
        <v>1450.1916000000001</v>
      </c>
      <c r="Q4770" s="5">
        <f t="shared" si="675"/>
        <v>487.20077413479089</v>
      </c>
      <c r="R4770" s="5">
        <f>IF(O4770&gt;(P4770+U4770),O4770-P4770-U4770, 0)</f>
        <v>0</v>
      </c>
      <c r="S4770" s="5">
        <f t="shared" si="676"/>
        <v>166.5306597704764</v>
      </c>
      <c r="T4770" s="5">
        <f t="shared" si="677"/>
        <v>487.20077413479089</v>
      </c>
      <c r="U4770" s="5">
        <f>IF(O4770&gt;P4770,IF(V4769*($B$6/100)&gt;=O4770-P4770,(O4770-P4770), V4769*($B$6/100)), 0)</f>
        <v>0</v>
      </c>
      <c r="V4770" s="5">
        <f>V4769+(T4770*($B$5/100))-(U4770/($B$6/100))</f>
        <v>3209391.1393600511</v>
      </c>
      <c r="W4770" s="5">
        <f t="shared" si="678"/>
        <v>80234.778484001276</v>
      </c>
    </row>
    <row r="4771" spans="4:23" x14ac:dyDescent="0.25">
      <c r="D4771">
        <f t="shared" si="679"/>
        <v>4769</v>
      </c>
      <c r="E4771" s="3">
        <v>44029</v>
      </c>
      <c r="F4771" s="4">
        <v>0.70833333333333337</v>
      </c>
      <c r="G4771">
        <v>20</v>
      </c>
      <c r="H4771">
        <v>0</v>
      </c>
      <c r="I4771" s="5">
        <f t="shared" si="674"/>
        <v>3</v>
      </c>
      <c r="J4771" s="22">
        <v>2.5981995714207946E-4</v>
      </c>
      <c r="K4771">
        <v>6.7380000000000009E-5</v>
      </c>
      <c r="L4771" s="5" cm="1">
        <f t="array" ref="L4771">_xlfn.IFS(I4771=0, 0, I4771&gt;34, 0, AND(I4771&gt;0, I4771&lt;35), VLOOKUP(I4771, $A$63:$C$96, 3))</f>
        <v>232</v>
      </c>
      <c r="M4771" s="5">
        <f t="shared" si="673"/>
        <v>1234.1447964248775</v>
      </c>
      <c r="N4771" s="5">
        <v>613.55936293294496</v>
      </c>
      <c r="O4771" s="5">
        <f t="shared" si="680"/>
        <v>1898.0946000000004</v>
      </c>
      <c r="P4771" s="5">
        <f t="shared" si="681"/>
        <v>1466.1447964248775</v>
      </c>
      <c r="Q4771" s="5">
        <f t="shared" si="675"/>
        <v>0</v>
      </c>
      <c r="R4771" s="5">
        <f>IF(O4771&gt;(P4771+U4771),O4771-P4771-U4771, 0)</f>
        <v>0</v>
      </c>
      <c r="S4771" s="5">
        <f t="shared" si="676"/>
        <v>0</v>
      </c>
      <c r="T4771" s="5">
        <f t="shared" si="677"/>
        <v>0</v>
      </c>
      <c r="U4771" s="5">
        <f>IF(O4771&gt;P4771,IF(V4770*($B$6/100)&gt;=O4771-P4771,(O4771-P4771), V4770*($B$6/100)), 0)</f>
        <v>431.94980357512281</v>
      </c>
      <c r="V4771" s="5">
        <f>V4770+(T4771*($B$5/100))-(U4771/($B$6/100))</f>
        <v>3208774.0682120868</v>
      </c>
      <c r="W4771" s="5">
        <f t="shared" si="678"/>
        <v>80219.351705302164</v>
      </c>
    </row>
    <row r="4772" spans="4:23" x14ac:dyDescent="0.25">
      <c r="D4772">
        <f t="shared" si="679"/>
        <v>4770</v>
      </c>
      <c r="E4772" s="3">
        <v>44029</v>
      </c>
      <c r="F4772" s="4">
        <v>0.75</v>
      </c>
      <c r="G4772">
        <v>20</v>
      </c>
      <c r="H4772">
        <v>2</v>
      </c>
      <c r="I4772" s="5">
        <f t="shared" si="674"/>
        <v>3</v>
      </c>
      <c r="J4772" s="22">
        <v>1.8806015945521941E-4</v>
      </c>
      <c r="K4772">
        <v>1.0700999999999999E-4</v>
      </c>
      <c r="L4772" s="5" cm="1">
        <f t="array" ref="L4772">_xlfn.IFS(I4772=0, 0, I4772&gt;34, 0, AND(I4772&gt;0, I4772&lt;35), VLOOKUP(I4772, $A$63:$C$96, 3))</f>
        <v>232</v>
      </c>
      <c r="M4772" s="5">
        <f t="shared" si="673"/>
        <v>893.28575741229224</v>
      </c>
      <c r="N4772" s="5">
        <v>727.66338834326461</v>
      </c>
      <c r="O4772" s="5">
        <f t="shared" si="680"/>
        <v>3014.4716999999996</v>
      </c>
      <c r="P4772" s="5">
        <f t="shared" si="681"/>
        <v>1125.2857574122922</v>
      </c>
      <c r="Q4772" s="5">
        <f t="shared" si="675"/>
        <v>0</v>
      </c>
      <c r="R4772" s="5">
        <f>IF(O4772&gt;(P4772+U4772),O4772-P4772-U4772, 0)</f>
        <v>0</v>
      </c>
      <c r="S4772" s="5">
        <f t="shared" si="676"/>
        <v>0</v>
      </c>
      <c r="T4772" s="5">
        <f t="shared" si="677"/>
        <v>0</v>
      </c>
      <c r="U4772" s="5">
        <f>IF(O4772&gt;P4772,IF(V4771*($B$6/100)&gt;=O4772-P4772,(O4772-P4772), V4771*($B$6/100)), 0)</f>
        <v>1889.1859425877074</v>
      </c>
      <c r="V4772" s="5">
        <f>V4771+(T4772*($B$5/100))-(U4772/($B$6/100))</f>
        <v>3206075.2311512474</v>
      </c>
      <c r="W4772" s="5">
        <f t="shared" si="678"/>
        <v>80151.880778781182</v>
      </c>
    </row>
    <row r="4773" spans="4:23" x14ac:dyDescent="0.25">
      <c r="D4773">
        <f t="shared" si="679"/>
        <v>4771</v>
      </c>
      <c r="E4773" s="3">
        <v>44029</v>
      </c>
      <c r="F4773" s="4">
        <v>0.79166666666666663</v>
      </c>
      <c r="G4773">
        <v>10</v>
      </c>
      <c r="H4773">
        <v>8</v>
      </c>
      <c r="I4773" s="5">
        <f t="shared" si="674"/>
        <v>1</v>
      </c>
      <c r="J4773" s="22">
        <v>1.5094302272063663E-4</v>
      </c>
      <c r="K4773">
        <v>1.2251999999999999E-4</v>
      </c>
      <c r="L4773" s="5" cm="1">
        <f t="array" ref="L4773">_xlfn.IFS(I4773=0, 0, I4773&gt;34, 0, AND(I4773&gt;0, I4773&lt;35), VLOOKUP(I4773, $A$63:$C$96, 3))</f>
        <v>0</v>
      </c>
      <c r="M4773" s="5">
        <f t="shared" si="673"/>
        <v>716.97935792302405</v>
      </c>
      <c r="N4773" s="5">
        <v>800.8873866260376</v>
      </c>
      <c r="O4773" s="5">
        <f t="shared" si="680"/>
        <v>3451.3883999999994</v>
      </c>
      <c r="P4773" s="5">
        <f t="shared" si="681"/>
        <v>716.97935792302405</v>
      </c>
      <c r="Q4773" s="5">
        <f t="shared" si="675"/>
        <v>0</v>
      </c>
      <c r="R4773" s="5">
        <f>IF(O4773&gt;(P4773+U4773),O4773-P4773-U4773, 0)</f>
        <v>0</v>
      </c>
      <c r="S4773" s="5">
        <f t="shared" si="676"/>
        <v>0</v>
      </c>
      <c r="T4773" s="5">
        <f t="shared" si="677"/>
        <v>0</v>
      </c>
      <c r="U4773" s="5">
        <f>IF(O4773&gt;P4773,IF(V4772*($B$6/100)&gt;=O4773-P4773,(O4773-P4773), V4772*($B$6/100)), 0)</f>
        <v>2734.4090420769753</v>
      </c>
      <c r="V4773" s="5">
        <f>V4772+(T4773*($B$5/100))-(U4773/($B$6/100))</f>
        <v>3202168.9325197088</v>
      </c>
      <c r="W4773" s="5">
        <f t="shared" si="678"/>
        <v>80054.223312992719</v>
      </c>
    </row>
    <row r="4774" spans="4:23" x14ac:dyDescent="0.25">
      <c r="D4774">
        <f t="shared" si="679"/>
        <v>4772</v>
      </c>
      <c r="E4774" s="3">
        <v>44029</v>
      </c>
      <c r="F4774" s="4">
        <v>0.83333333333333337</v>
      </c>
      <c r="G4774">
        <v>10</v>
      </c>
      <c r="H4774">
        <v>3</v>
      </c>
      <c r="I4774" s="5">
        <f t="shared" si="674"/>
        <v>1</v>
      </c>
      <c r="J4774" s="22">
        <v>5.6912942993026926E-5</v>
      </c>
      <c r="K4774">
        <v>1.2519999999999998E-4</v>
      </c>
      <c r="L4774" s="5" cm="1">
        <f t="array" ref="L4774">_xlfn.IFS(I4774=0, 0, I4774&gt;34, 0, AND(I4774&gt;0, I4774&lt;35), VLOOKUP(I4774, $A$63:$C$96, 3))</f>
        <v>0</v>
      </c>
      <c r="M4774" s="5">
        <f t="shared" si="673"/>
        <v>270.33647921687793</v>
      </c>
      <c r="N4774" s="5">
        <v>741.02880491581834</v>
      </c>
      <c r="O4774" s="5">
        <f t="shared" si="680"/>
        <v>3526.8839999999996</v>
      </c>
      <c r="P4774" s="5">
        <f t="shared" si="681"/>
        <v>270.33647921687793</v>
      </c>
      <c r="Q4774" s="5">
        <f t="shared" si="675"/>
        <v>0</v>
      </c>
      <c r="R4774" s="5">
        <f>IF(O4774&gt;(P4774+U4774),O4774-P4774-U4774, 0)</f>
        <v>0</v>
      </c>
      <c r="S4774" s="5">
        <f t="shared" si="676"/>
        <v>0</v>
      </c>
      <c r="T4774" s="5">
        <f t="shared" si="677"/>
        <v>0</v>
      </c>
      <c r="U4774" s="5">
        <f>IF(O4774&gt;P4774,IF(V4773*($B$6/100)&gt;=O4774-P4774,(O4774-P4774), V4773*($B$6/100)), 0)</f>
        <v>3256.5475207831214</v>
      </c>
      <c r="V4774" s="5">
        <f>V4773+(T4774*($B$5/100))-(U4774/($B$6/100))</f>
        <v>3197516.7217757329</v>
      </c>
      <c r="W4774" s="5">
        <f t="shared" si="678"/>
        <v>79937.918044393329</v>
      </c>
    </row>
    <row r="4775" spans="4:23" x14ac:dyDescent="0.25">
      <c r="D4775">
        <f t="shared" si="679"/>
        <v>4773</v>
      </c>
      <c r="E4775" s="3">
        <v>44029</v>
      </c>
      <c r="F4775" s="4">
        <v>0.875</v>
      </c>
      <c r="G4775">
        <v>10</v>
      </c>
      <c r="H4775">
        <v>2</v>
      </c>
      <c r="I4775" s="5">
        <f t="shared" si="674"/>
        <v>1</v>
      </c>
      <c r="J4775" s="22">
        <v>9.8979031292220746E-6</v>
      </c>
      <c r="K4775">
        <v>1.3227999999999997E-4</v>
      </c>
      <c r="L4775" s="5" cm="1">
        <f t="array" ref="L4775">_xlfn.IFS(I4775=0, 0, I4775&gt;34, 0, AND(I4775&gt;0, I4775&lt;35), VLOOKUP(I4775, $A$63:$C$96, 3))</f>
        <v>0</v>
      </c>
      <c r="M4775" s="5">
        <f t="shared" si="673"/>
        <v>47.015039863804859</v>
      </c>
      <c r="N4775" s="5">
        <v>663.10641582738606</v>
      </c>
      <c r="O4775" s="5">
        <f t="shared" si="680"/>
        <v>3726.3275999999996</v>
      </c>
      <c r="P4775" s="5">
        <f t="shared" si="681"/>
        <v>47.015039863804859</v>
      </c>
      <c r="Q4775" s="5">
        <f t="shared" si="675"/>
        <v>0</v>
      </c>
      <c r="R4775" s="5">
        <f>IF(O4775&gt;(P4775+U4775),O4775-P4775-U4775, 0)</f>
        <v>0</v>
      </c>
      <c r="S4775" s="5">
        <f t="shared" si="676"/>
        <v>0</v>
      </c>
      <c r="T4775" s="5">
        <f t="shared" si="677"/>
        <v>0</v>
      </c>
      <c r="U4775" s="5">
        <f>IF(O4775&gt;P4775,IF(V4774*($B$6/100)&gt;=O4775-P4775,(O4775-P4775), V4774*($B$6/100)), 0)</f>
        <v>3679.3125601361949</v>
      </c>
      <c r="V4775" s="5">
        <f>V4774+(T4775*($B$5/100))-(U4775/($B$6/100))</f>
        <v>3192260.5609755386</v>
      </c>
      <c r="W4775" s="5">
        <f t="shared" si="678"/>
        <v>79806.514024388467</v>
      </c>
    </row>
    <row r="4776" spans="4:23" x14ac:dyDescent="0.25">
      <c r="D4776">
        <f t="shared" si="679"/>
        <v>4774</v>
      </c>
      <c r="E4776" s="3">
        <v>44029</v>
      </c>
      <c r="F4776" s="4">
        <v>0.91666666666666663</v>
      </c>
      <c r="G4776">
        <v>10</v>
      </c>
      <c r="H4776">
        <v>0</v>
      </c>
      <c r="I4776" s="5">
        <f t="shared" si="674"/>
        <v>1</v>
      </c>
      <c r="J4776" s="22">
        <v>0</v>
      </c>
      <c r="K4776">
        <v>1.4412999999999999E-4</v>
      </c>
      <c r="L4776" s="5" cm="1">
        <f t="array" ref="L4776">_xlfn.IFS(I4776=0, 0, I4776&gt;34, 0, AND(I4776&gt;0, I4776&lt;35), VLOOKUP(I4776, $A$63:$C$96, 3))</f>
        <v>0</v>
      </c>
      <c r="M4776" s="5">
        <f t="shared" si="673"/>
        <v>0</v>
      </c>
      <c r="N4776" s="5">
        <v>563.09723149952981</v>
      </c>
      <c r="O4776" s="5">
        <f t="shared" si="680"/>
        <v>4060.1420999999991</v>
      </c>
      <c r="P4776" s="5">
        <f t="shared" si="681"/>
        <v>0</v>
      </c>
      <c r="Q4776" s="5">
        <f t="shared" si="675"/>
        <v>0</v>
      </c>
      <c r="R4776" s="5">
        <f>IF(O4776&gt;(P4776+U4776),O4776-P4776-U4776, 0)</f>
        <v>0</v>
      </c>
      <c r="S4776" s="5">
        <f t="shared" si="676"/>
        <v>0</v>
      </c>
      <c r="T4776" s="5">
        <f t="shared" si="677"/>
        <v>0</v>
      </c>
      <c r="U4776" s="5">
        <f>IF(O4776&gt;P4776,IF(V4775*($B$6/100)&gt;=O4776-P4776,(O4776-P4776), V4775*($B$6/100)), 0)</f>
        <v>4060.1420999999991</v>
      </c>
      <c r="V4776" s="5">
        <f>V4775+(T4776*($B$5/100))-(U4776/($B$6/100))</f>
        <v>3186460.3579755384</v>
      </c>
      <c r="W4776" s="5">
        <f t="shared" si="678"/>
        <v>79661.508949388459</v>
      </c>
    </row>
    <row r="4777" spans="4:23" x14ac:dyDescent="0.25">
      <c r="D4777">
        <f t="shared" si="679"/>
        <v>4775</v>
      </c>
      <c r="E4777" s="3">
        <v>44029</v>
      </c>
      <c r="F4777" s="4">
        <v>0.95833333333333337</v>
      </c>
      <c r="G4777">
        <v>20</v>
      </c>
      <c r="H4777">
        <v>0</v>
      </c>
      <c r="I4777" s="5">
        <f t="shared" si="674"/>
        <v>3</v>
      </c>
      <c r="J4777" s="22">
        <v>0</v>
      </c>
      <c r="K4777">
        <v>1.4888999999999999E-4</v>
      </c>
      <c r="L4777" s="5" cm="1">
        <f t="array" ref="L4777">_xlfn.IFS(I4777=0, 0, I4777&gt;34, 0, AND(I4777&gt;0, I4777&lt;35), VLOOKUP(I4777, $A$63:$C$96, 3))</f>
        <v>232</v>
      </c>
      <c r="M4777" s="5">
        <f t="shared" si="673"/>
        <v>0</v>
      </c>
      <c r="N4777" s="5">
        <v>543.2105086680541</v>
      </c>
      <c r="O4777" s="5">
        <f t="shared" si="680"/>
        <v>4194.2313000000004</v>
      </c>
      <c r="P4777" s="5">
        <f t="shared" si="681"/>
        <v>232</v>
      </c>
      <c r="Q4777" s="5">
        <f t="shared" si="675"/>
        <v>0</v>
      </c>
      <c r="R4777" s="5">
        <f>IF(O4777&gt;(P4777+U4777),O4777-P4777-U4777, 0)</f>
        <v>0</v>
      </c>
      <c r="S4777" s="5">
        <f t="shared" si="676"/>
        <v>0</v>
      </c>
      <c r="T4777" s="5">
        <f t="shared" si="677"/>
        <v>0</v>
      </c>
      <c r="U4777" s="5">
        <f>IF(O4777&gt;P4777,IF(V4776*($B$6/100)&gt;=O4777-P4777,(O4777-P4777), V4776*($B$6/100)), 0)</f>
        <v>3962.2313000000004</v>
      </c>
      <c r="V4777" s="5">
        <f>V4776+(T4777*($B$5/100))-(U4777/($B$6/100))</f>
        <v>3180800.0275469669</v>
      </c>
      <c r="W4777" s="5">
        <f t="shared" si="678"/>
        <v>79520.000688674176</v>
      </c>
    </row>
    <row r="4778" spans="4:23" x14ac:dyDescent="0.25">
      <c r="D4778">
        <f t="shared" si="679"/>
        <v>4776</v>
      </c>
      <c r="E4778" s="3">
        <v>44030</v>
      </c>
      <c r="F4778" s="4">
        <v>0</v>
      </c>
      <c r="G4778">
        <v>0</v>
      </c>
      <c r="H4778">
        <v>0</v>
      </c>
      <c r="I4778" s="5">
        <f t="shared" si="674"/>
        <v>0</v>
      </c>
      <c r="J4778" s="22">
        <v>0</v>
      </c>
      <c r="K4778">
        <v>1.3745000000000001E-4</v>
      </c>
      <c r="L4778" s="5" cm="1">
        <f t="array" ref="L4778">_xlfn.IFS(I4778=0, 0, I4778&gt;34, 0, AND(I4778&gt;0, I4778&lt;35), VLOOKUP(I4778, $A$63:$C$96, 3))</f>
        <v>0</v>
      </c>
      <c r="M4778" s="5">
        <f t="shared" si="673"/>
        <v>0</v>
      </c>
      <c r="N4778" s="5">
        <v>508.27483051666178</v>
      </c>
      <c r="O4778" s="5">
        <f t="shared" si="680"/>
        <v>3871.9665</v>
      </c>
      <c r="P4778" s="5">
        <f t="shared" si="681"/>
        <v>0</v>
      </c>
      <c r="Q4778" s="5">
        <f t="shared" si="675"/>
        <v>0</v>
      </c>
      <c r="R4778" s="5">
        <f>IF(O4778&gt;(P4778+U4778),O4778-P4778-U4778, 0)</f>
        <v>0</v>
      </c>
      <c r="S4778" s="5">
        <f t="shared" si="676"/>
        <v>0</v>
      </c>
      <c r="T4778" s="5">
        <f t="shared" si="677"/>
        <v>0</v>
      </c>
      <c r="U4778" s="5">
        <f>IF(O4778&gt;P4778,IF(V4777*($B$6/100)&gt;=O4778-P4778,(O4778-P4778), V4777*($B$6/100)), 0)</f>
        <v>3871.9665</v>
      </c>
      <c r="V4778" s="5">
        <f>V4777+(T4778*($B$5/100))-(U4778/($B$6/100))</f>
        <v>3175268.6468326813</v>
      </c>
      <c r="W4778" s="5">
        <f t="shared" si="678"/>
        <v>79381.716170817032</v>
      </c>
    </row>
    <row r="4779" spans="4:23" x14ac:dyDescent="0.25">
      <c r="D4779">
        <f t="shared" si="679"/>
        <v>4777</v>
      </c>
      <c r="E4779" s="3">
        <v>44030</v>
      </c>
      <c r="F4779" s="4">
        <v>4.1666666666666664E-2</v>
      </c>
      <c r="G4779">
        <v>10</v>
      </c>
      <c r="H4779">
        <v>0</v>
      </c>
      <c r="I4779" s="5">
        <f t="shared" si="674"/>
        <v>1</v>
      </c>
      <c r="J4779" s="22">
        <v>0</v>
      </c>
      <c r="K4779">
        <v>1.1077999999999999E-4</v>
      </c>
      <c r="L4779" s="5" cm="1">
        <f t="array" ref="L4779">_xlfn.IFS(I4779=0, 0, I4779&gt;34, 0, AND(I4779&gt;0, I4779&lt;35), VLOOKUP(I4779, $A$63:$C$96, 3))</f>
        <v>0</v>
      </c>
      <c r="M4779" s="5">
        <f t="shared" si="673"/>
        <v>0</v>
      </c>
      <c r="N4779" s="5">
        <v>419.15677173178875</v>
      </c>
      <c r="O4779" s="5">
        <f t="shared" si="680"/>
        <v>3120.6725999999999</v>
      </c>
      <c r="P4779" s="5">
        <f t="shared" si="681"/>
        <v>0</v>
      </c>
      <c r="Q4779" s="5">
        <f t="shared" si="675"/>
        <v>0</v>
      </c>
      <c r="R4779" s="5">
        <f>IF(O4779&gt;(P4779+U4779),O4779-P4779-U4779, 0)</f>
        <v>0</v>
      </c>
      <c r="S4779" s="5">
        <f t="shared" si="676"/>
        <v>0</v>
      </c>
      <c r="T4779" s="5">
        <f t="shared" si="677"/>
        <v>0</v>
      </c>
      <c r="U4779" s="5">
        <f>IF(O4779&gt;P4779,IF(V4778*($B$6/100)&gt;=O4779-P4779,(O4779-P4779), V4778*($B$6/100)), 0)</f>
        <v>3120.6725999999999</v>
      </c>
      <c r="V4779" s="5">
        <f>V4778+(T4779*($B$5/100))-(U4779/($B$6/100))</f>
        <v>3170810.5431183954</v>
      </c>
      <c r="W4779" s="5">
        <f t="shared" si="678"/>
        <v>79270.263577959879</v>
      </c>
    </row>
    <row r="4780" spans="4:23" x14ac:dyDescent="0.25">
      <c r="D4780">
        <f t="shared" si="679"/>
        <v>4778</v>
      </c>
      <c r="E4780" s="3">
        <v>44030</v>
      </c>
      <c r="F4780" s="4">
        <v>8.3333333333333329E-2</v>
      </c>
      <c r="G4780">
        <v>10</v>
      </c>
      <c r="H4780">
        <v>0</v>
      </c>
      <c r="I4780" s="5">
        <f t="shared" si="674"/>
        <v>1</v>
      </c>
      <c r="J4780" s="22">
        <v>0</v>
      </c>
      <c r="K4780">
        <v>8.8850000000000005E-5</v>
      </c>
      <c r="L4780" s="5" cm="1">
        <f t="array" ref="L4780">_xlfn.IFS(I4780=0, 0, I4780&gt;34, 0, AND(I4780&gt;0, I4780&lt;35), VLOOKUP(I4780, $A$63:$C$96, 3))</f>
        <v>0</v>
      </c>
      <c r="M4780" s="5">
        <f t="shared" si="673"/>
        <v>0</v>
      </c>
      <c r="N4780" s="5">
        <v>371.10712620931162</v>
      </c>
      <c r="O4780" s="5">
        <f t="shared" si="680"/>
        <v>2502.9045000000001</v>
      </c>
      <c r="P4780" s="5">
        <f t="shared" si="681"/>
        <v>0</v>
      </c>
      <c r="Q4780" s="5">
        <f t="shared" si="675"/>
        <v>0</v>
      </c>
      <c r="R4780" s="5">
        <f>IF(O4780&gt;(P4780+U4780),O4780-P4780-U4780, 0)</f>
        <v>0</v>
      </c>
      <c r="S4780" s="5">
        <f t="shared" si="676"/>
        <v>0</v>
      </c>
      <c r="T4780" s="5">
        <f t="shared" si="677"/>
        <v>0</v>
      </c>
      <c r="U4780" s="5">
        <f>IF(O4780&gt;P4780,IF(V4779*($B$6/100)&gt;=O4780-P4780,(O4780-P4780), V4779*($B$6/100)), 0)</f>
        <v>2502.9045000000001</v>
      </c>
      <c r="V4780" s="5">
        <f>V4779+(T4780*($B$5/100))-(U4780/($B$6/100))</f>
        <v>3167234.9652612526</v>
      </c>
      <c r="W4780" s="5">
        <f t="shared" si="678"/>
        <v>79180.874131531309</v>
      </c>
    </row>
    <row r="4781" spans="4:23" x14ac:dyDescent="0.25">
      <c r="D4781">
        <f t="shared" si="679"/>
        <v>4779</v>
      </c>
      <c r="E4781" s="3">
        <v>44030</v>
      </c>
      <c r="F4781" s="4">
        <v>0.125</v>
      </c>
      <c r="G4781">
        <v>10</v>
      </c>
      <c r="H4781">
        <v>0</v>
      </c>
      <c r="I4781" s="5">
        <f t="shared" si="674"/>
        <v>1</v>
      </c>
      <c r="J4781" s="22">
        <v>0</v>
      </c>
      <c r="K4781">
        <v>7.7799999999999994E-5</v>
      </c>
      <c r="L4781" s="5" cm="1">
        <f t="array" ref="L4781">_xlfn.IFS(I4781=0, 0, I4781&gt;34, 0, AND(I4781&gt;0, I4781&lt;35), VLOOKUP(I4781, $A$63:$C$96, 3))</f>
        <v>0</v>
      </c>
      <c r="M4781" s="5">
        <f t="shared" si="673"/>
        <v>0</v>
      </c>
      <c r="N4781" s="5">
        <v>361.16826167683627</v>
      </c>
      <c r="O4781" s="5">
        <f t="shared" si="680"/>
        <v>2191.6259999999997</v>
      </c>
      <c r="P4781" s="5">
        <f t="shared" si="681"/>
        <v>0</v>
      </c>
      <c r="Q4781" s="5">
        <f t="shared" si="675"/>
        <v>0</v>
      </c>
      <c r="R4781" s="5">
        <f>IF(O4781&gt;(P4781+U4781),O4781-P4781-U4781, 0)</f>
        <v>0</v>
      </c>
      <c r="S4781" s="5">
        <f t="shared" si="676"/>
        <v>0</v>
      </c>
      <c r="T4781" s="5">
        <f t="shared" si="677"/>
        <v>0</v>
      </c>
      <c r="U4781" s="5">
        <f>IF(O4781&gt;P4781,IF(V4780*($B$6/100)&gt;=O4781-P4781,(O4781-P4781), V4780*($B$6/100)), 0)</f>
        <v>2191.6259999999997</v>
      </c>
      <c r="V4781" s="5">
        <f>V4780+(T4781*($B$5/100))-(U4781/($B$6/100))</f>
        <v>3164104.0709755383</v>
      </c>
      <c r="W4781" s="5">
        <f t="shared" si="678"/>
        <v>79102.601774388459</v>
      </c>
    </row>
    <row r="4782" spans="4:23" x14ac:dyDescent="0.25">
      <c r="D4782">
        <f t="shared" si="679"/>
        <v>4780</v>
      </c>
      <c r="E4782" s="3">
        <v>44030</v>
      </c>
      <c r="F4782" s="4">
        <v>0.16666666666666666</v>
      </c>
      <c r="G4782">
        <v>20</v>
      </c>
      <c r="H4782">
        <v>0</v>
      </c>
      <c r="I4782" s="5">
        <f t="shared" si="674"/>
        <v>3</v>
      </c>
      <c r="J4782" s="22">
        <v>0</v>
      </c>
      <c r="K4782">
        <v>7.1829999999999995E-5</v>
      </c>
      <c r="L4782" s="5" cm="1">
        <f t="array" ref="L4782">_xlfn.IFS(I4782=0, 0, I4782&gt;34, 0, AND(I4782&gt;0, I4782&lt;35), VLOOKUP(I4782, $A$63:$C$96, 3))</f>
        <v>232</v>
      </c>
      <c r="M4782" s="5">
        <f t="shared" si="673"/>
        <v>0</v>
      </c>
      <c r="N4782" s="5">
        <v>359.24226468660959</v>
      </c>
      <c r="O4782" s="5">
        <f t="shared" si="680"/>
        <v>2023.4511</v>
      </c>
      <c r="P4782" s="5">
        <f t="shared" si="681"/>
        <v>232</v>
      </c>
      <c r="Q4782" s="5">
        <f t="shared" si="675"/>
        <v>0</v>
      </c>
      <c r="R4782" s="5">
        <f>IF(O4782&gt;(P4782+U4782),O4782-P4782-U4782, 0)</f>
        <v>0</v>
      </c>
      <c r="S4782" s="5">
        <f t="shared" si="676"/>
        <v>0</v>
      </c>
      <c r="T4782" s="5">
        <f t="shared" si="677"/>
        <v>0</v>
      </c>
      <c r="U4782" s="5">
        <f>IF(O4782&gt;P4782,IF(V4781*($B$6/100)&gt;=O4782-P4782,(O4782-P4782), V4781*($B$6/100)), 0)</f>
        <v>1791.4511</v>
      </c>
      <c r="V4782" s="5">
        <f>V4781+(T4782*($B$5/100))-(U4782/($B$6/100))</f>
        <v>3161544.8551183953</v>
      </c>
      <c r="W4782" s="5">
        <f t="shared" si="678"/>
        <v>79038.621377959877</v>
      </c>
    </row>
    <row r="4783" spans="4:23" x14ac:dyDescent="0.25">
      <c r="D4783">
        <f t="shared" si="679"/>
        <v>4781</v>
      </c>
      <c r="E4783" s="3">
        <v>44030</v>
      </c>
      <c r="F4783" s="4">
        <v>0.20833333333333334</v>
      </c>
      <c r="G4783">
        <v>20</v>
      </c>
      <c r="H4783">
        <v>0</v>
      </c>
      <c r="I4783" s="5">
        <f t="shared" si="674"/>
        <v>3</v>
      </c>
      <c r="J4783" s="22">
        <v>2.4744757823055187E-6</v>
      </c>
      <c r="K4783">
        <v>7.0179999999999982E-5</v>
      </c>
      <c r="L4783" s="5" cm="1">
        <f t="array" ref="L4783">_xlfn.IFS(I4783=0, 0, I4783&gt;34, 0, AND(I4783&gt;0, I4783&lt;35), VLOOKUP(I4783, $A$63:$C$96, 3))</f>
        <v>232</v>
      </c>
      <c r="M4783" s="5">
        <f t="shared" si="673"/>
        <v>11.753759965951215</v>
      </c>
      <c r="N4783" s="5">
        <v>349.28580572983043</v>
      </c>
      <c r="O4783" s="5">
        <f t="shared" si="680"/>
        <v>1976.9705999999996</v>
      </c>
      <c r="P4783" s="5">
        <f t="shared" si="681"/>
        <v>243.75375996595122</v>
      </c>
      <c r="Q4783" s="5">
        <f t="shared" si="675"/>
        <v>0</v>
      </c>
      <c r="R4783" s="5">
        <f>IF(O4783&gt;(P4783+U4783),O4783-P4783-U4783, 0)</f>
        <v>0</v>
      </c>
      <c r="S4783" s="5">
        <f t="shared" si="676"/>
        <v>0</v>
      </c>
      <c r="T4783" s="5">
        <f t="shared" si="677"/>
        <v>0</v>
      </c>
      <c r="U4783" s="5">
        <f>IF(O4783&gt;P4783,IF(V4782*($B$6/100)&gt;=O4783-P4783,(O4783-P4783), V4782*($B$6/100)), 0)</f>
        <v>1733.2168400340483</v>
      </c>
      <c r="V4783" s="5">
        <f>V4782+(T4783*($B$5/100))-(U4783/($B$6/100))</f>
        <v>3159068.831061204</v>
      </c>
      <c r="W4783" s="5">
        <f t="shared" si="678"/>
        <v>78976.720776530099</v>
      </c>
    </row>
    <row r="4784" spans="4:23" x14ac:dyDescent="0.25">
      <c r="D4784">
        <f t="shared" si="679"/>
        <v>4782</v>
      </c>
      <c r="E4784" s="3">
        <v>44030</v>
      </c>
      <c r="F4784" s="4">
        <v>0.25</v>
      </c>
      <c r="G4784">
        <v>10</v>
      </c>
      <c r="H4784">
        <v>0</v>
      </c>
      <c r="I4784" s="5">
        <f t="shared" si="674"/>
        <v>1</v>
      </c>
      <c r="J4784" s="22">
        <v>4.2066088299193817E-5</v>
      </c>
      <c r="K4784">
        <v>7.0329999999999999E-5</v>
      </c>
      <c r="L4784" s="5" cm="1">
        <f t="array" ref="L4784">_xlfn.IFS(I4784=0, 0, I4784&gt;34, 0, AND(I4784&gt;0, I4784&lt;35), VLOOKUP(I4784, $A$63:$C$96, 3))</f>
        <v>0</v>
      </c>
      <c r="M4784" s="5">
        <f t="shared" si="673"/>
        <v>199.81391942117062</v>
      </c>
      <c r="N4784" s="5">
        <v>365.42676379570452</v>
      </c>
      <c r="O4784" s="5">
        <f t="shared" si="680"/>
        <v>1981.1961000000001</v>
      </c>
      <c r="P4784" s="5">
        <f t="shared" si="681"/>
        <v>199.81391942117062</v>
      </c>
      <c r="Q4784" s="5">
        <f t="shared" si="675"/>
        <v>0</v>
      </c>
      <c r="R4784" s="5">
        <f>IF(O4784&gt;(P4784+U4784),O4784-P4784-U4784, 0)</f>
        <v>0</v>
      </c>
      <c r="S4784" s="5">
        <f t="shared" si="676"/>
        <v>0</v>
      </c>
      <c r="T4784" s="5">
        <f t="shared" si="677"/>
        <v>0</v>
      </c>
      <c r="U4784" s="5">
        <f>IF(O4784&gt;P4784,IF(V4783*($B$6/100)&gt;=O4784-P4784,(O4784-P4784), V4783*($B$6/100)), 0)</f>
        <v>1781.3821805788295</v>
      </c>
      <c r="V4784" s="5">
        <f>V4783+(T4784*($B$5/100))-(U4784/($B$6/100))</f>
        <v>3156523.999374663</v>
      </c>
      <c r="W4784" s="5">
        <f t="shared" si="678"/>
        <v>78913.099984366578</v>
      </c>
    </row>
    <row r="4785" spans="4:23" x14ac:dyDescent="0.25">
      <c r="D4785">
        <f t="shared" si="679"/>
        <v>4783</v>
      </c>
      <c r="E4785" s="3">
        <v>44030</v>
      </c>
      <c r="F4785" s="4">
        <v>0.29166666666666669</v>
      </c>
      <c r="G4785">
        <v>20</v>
      </c>
      <c r="H4785">
        <v>6</v>
      </c>
      <c r="I4785" s="5">
        <f t="shared" si="674"/>
        <v>3</v>
      </c>
      <c r="J4785" s="22">
        <v>1.5589197428524768E-4</v>
      </c>
      <c r="K4785">
        <v>6.9959999999999987E-5</v>
      </c>
      <c r="L4785" s="5" cm="1">
        <f t="array" ref="L4785">_xlfn.IFS(I4785=0, 0, I4785&gt;34, 0, AND(I4785&gt;0, I4785&lt;35), VLOOKUP(I4785, $A$63:$C$96, 3))</f>
        <v>232</v>
      </c>
      <c r="M4785" s="5">
        <f t="shared" si="673"/>
        <v>740.48687785492655</v>
      </c>
      <c r="N4785" s="5">
        <v>401.65780546320718</v>
      </c>
      <c r="O4785" s="5">
        <f t="shared" si="680"/>
        <v>1970.7731999999996</v>
      </c>
      <c r="P4785" s="5">
        <f t="shared" si="681"/>
        <v>972.48687785492655</v>
      </c>
      <c r="Q4785" s="5">
        <f t="shared" si="675"/>
        <v>0</v>
      </c>
      <c r="R4785" s="5">
        <f>IF(O4785&gt;(P4785+U4785),O4785-P4785-U4785, 0)</f>
        <v>0</v>
      </c>
      <c r="S4785" s="5">
        <f t="shared" si="676"/>
        <v>0</v>
      </c>
      <c r="T4785" s="5">
        <f t="shared" si="677"/>
        <v>0</v>
      </c>
      <c r="U4785" s="5">
        <f>IF(O4785&gt;P4785,IF(V4784*($B$6/100)&gt;=O4785-P4785,(O4785-P4785), V4784*($B$6/100)), 0)</f>
        <v>998.28632214507309</v>
      </c>
      <c r="V4785" s="5">
        <f>V4784+(T4785*($B$5/100))-(U4785/($B$6/100))</f>
        <v>3155097.8760573128</v>
      </c>
      <c r="W4785" s="5">
        <f t="shared" si="678"/>
        <v>78877.446901432821</v>
      </c>
    </row>
    <row r="4786" spans="4:23" x14ac:dyDescent="0.25">
      <c r="D4786">
        <f t="shared" si="679"/>
        <v>4784</v>
      </c>
      <c r="E4786" s="3">
        <v>44030</v>
      </c>
      <c r="F4786" s="4">
        <v>0.33333333333333331</v>
      </c>
      <c r="G4786">
        <v>20</v>
      </c>
      <c r="H4786">
        <v>6</v>
      </c>
      <c r="I4786" s="5">
        <f t="shared" si="674"/>
        <v>3</v>
      </c>
      <c r="J4786" s="22">
        <v>2.5734548135977395E-4</v>
      </c>
      <c r="K4786">
        <v>7.578000000000001E-5</v>
      </c>
      <c r="L4786" s="5" cm="1">
        <f t="array" ref="L4786">_xlfn.IFS(I4786=0, 0, I4786&gt;34, 0, AND(I4786&gt;0, I4786&lt;35), VLOOKUP(I4786, $A$63:$C$96, 3))</f>
        <v>232</v>
      </c>
      <c r="M4786" s="5">
        <f t="shared" si="673"/>
        <v>1222.3910364589262</v>
      </c>
      <c r="N4786" s="5">
        <v>509.22950914595765</v>
      </c>
      <c r="O4786" s="5">
        <f t="shared" si="680"/>
        <v>2134.7226000000005</v>
      </c>
      <c r="P4786" s="5">
        <f t="shared" si="681"/>
        <v>1454.3910364589262</v>
      </c>
      <c r="Q4786" s="5">
        <f t="shared" si="675"/>
        <v>0</v>
      </c>
      <c r="R4786" s="5">
        <f>IF(O4786&gt;(P4786+U4786),O4786-P4786-U4786, 0)</f>
        <v>0</v>
      </c>
      <c r="S4786" s="5">
        <f t="shared" si="676"/>
        <v>0</v>
      </c>
      <c r="T4786" s="5">
        <f t="shared" si="677"/>
        <v>0</v>
      </c>
      <c r="U4786" s="5">
        <f>IF(O4786&gt;P4786,IF(V4785*($B$6/100)&gt;=O4786-P4786,(O4786-P4786), V4785*($B$6/100)), 0)</f>
        <v>680.33156354107427</v>
      </c>
      <c r="V4786" s="5">
        <f>V4785+(T4786*($B$5/100))-(U4786/($B$6/100))</f>
        <v>3154125.9738236829</v>
      </c>
      <c r="W4786" s="5">
        <f t="shared" si="678"/>
        <v>78853.149345592072</v>
      </c>
    </row>
    <row r="4787" spans="4:23" x14ac:dyDescent="0.25">
      <c r="D4787">
        <f t="shared" si="679"/>
        <v>4785</v>
      </c>
      <c r="E4787" s="3">
        <v>44030</v>
      </c>
      <c r="F4787" s="4">
        <v>0.375</v>
      </c>
      <c r="G4787">
        <v>20</v>
      </c>
      <c r="H4787">
        <v>9</v>
      </c>
      <c r="I4787" s="5">
        <f t="shared" si="674"/>
        <v>3</v>
      </c>
      <c r="J4787" s="22">
        <v>4.3798221346807677E-4</v>
      </c>
      <c r="K4787">
        <v>8.9430000000000003E-5</v>
      </c>
      <c r="L4787" s="5" cm="1">
        <f t="array" ref="L4787">_xlfn.IFS(I4787=0, 0, I4787&gt;34, 0, AND(I4787&gt;0, I4787&lt;35), VLOOKUP(I4787, $A$63:$C$96, 3))</f>
        <v>232</v>
      </c>
      <c r="M4787" s="5">
        <f t="shared" si="673"/>
        <v>2080.4155139733648</v>
      </c>
      <c r="N4787" s="5">
        <v>686.11863398164371</v>
      </c>
      <c r="O4787" s="5">
        <f t="shared" si="680"/>
        <v>2519.2431000000001</v>
      </c>
      <c r="P4787" s="5">
        <f t="shared" si="681"/>
        <v>2312.4155139733648</v>
      </c>
      <c r="Q4787" s="5">
        <f t="shared" si="675"/>
        <v>0</v>
      </c>
      <c r="R4787" s="5">
        <f>IF(O4787&gt;(P4787+U4787),O4787-P4787-U4787, 0)</f>
        <v>0</v>
      </c>
      <c r="S4787" s="5">
        <f t="shared" si="676"/>
        <v>0</v>
      </c>
      <c r="T4787" s="5">
        <f t="shared" si="677"/>
        <v>0</v>
      </c>
      <c r="U4787" s="5">
        <f>IF(O4787&gt;P4787,IF(V4786*($B$6/100)&gt;=O4787-P4787,(O4787-P4787), V4786*($B$6/100)), 0)</f>
        <v>206.82758602663534</v>
      </c>
      <c r="V4787" s="5">
        <f>V4786+(T4787*($B$5/100))-(U4787/($B$6/100))</f>
        <v>3153830.505843645</v>
      </c>
      <c r="W4787" s="5">
        <f t="shared" si="678"/>
        <v>78845.762646091127</v>
      </c>
    </row>
    <row r="4788" spans="4:23" x14ac:dyDescent="0.25">
      <c r="D4788">
        <f t="shared" si="679"/>
        <v>4786</v>
      </c>
      <c r="E4788" s="3">
        <v>44030</v>
      </c>
      <c r="F4788" s="4">
        <v>0.41666666666666669</v>
      </c>
      <c r="G4788">
        <v>30</v>
      </c>
      <c r="H4788">
        <v>6</v>
      </c>
      <c r="I4788" s="5">
        <f t="shared" si="674"/>
        <v>4</v>
      </c>
      <c r="J4788" s="22">
        <v>4.528290681619099E-4</v>
      </c>
      <c r="K4788">
        <v>9.7720000000000006E-5</v>
      </c>
      <c r="L4788" s="5" cm="1">
        <f t="array" ref="L4788">_xlfn.IFS(I4788=0, 0, I4788&gt;34, 0, AND(I4788&gt;0, I4788&lt;35), VLOOKUP(I4788, $A$63:$C$96, 3))</f>
        <v>740</v>
      </c>
      <c r="M4788" s="5">
        <f t="shared" si="673"/>
        <v>2150.9380737690722</v>
      </c>
      <c r="N4788" s="5">
        <v>746.53877153554561</v>
      </c>
      <c r="O4788" s="5">
        <f t="shared" si="680"/>
        <v>2752.7723999999998</v>
      </c>
      <c r="P4788" s="5">
        <f t="shared" si="681"/>
        <v>2752.7723999999998</v>
      </c>
      <c r="Q4788" s="5">
        <f t="shared" si="675"/>
        <v>138.16567376907233</v>
      </c>
      <c r="R4788" s="5">
        <f>IF(O4788&gt;(P4788+U4788),O4788-P4788-U4788, 0)</f>
        <v>0</v>
      </c>
      <c r="S4788" s="5">
        <f t="shared" si="676"/>
        <v>0</v>
      </c>
      <c r="T4788" s="5">
        <f t="shared" si="677"/>
        <v>138.16567376907233</v>
      </c>
      <c r="U4788" s="5">
        <f>IF(O4788&gt;P4788,IF(V4787*($B$6/100)&gt;=O4788-P4788,(O4788-P4788), V4787*($B$6/100)), 0)</f>
        <v>0</v>
      </c>
      <c r="V4788" s="5">
        <f>V4787+(T4788*($B$5/100))-(U4788/($B$6/100))</f>
        <v>3153927.2218152834</v>
      </c>
      <c r="W4788" s="5">
        <f t="shared" si="678"/>
        <v>78848.180545382085</v>
      </c>
    </row>
    <row r="4789" spans="4:23" x14ac:dyDescent="0.25">
      <c r="D4789">
        <f t="shared" si="679"/>
        <v>4787</v>
      </c>
      <c r="E4789" s="3">
        <v>44030</v>
      </c>
      <c r="F4789" s="4">
        <v>0.45833333333333331</v>
      </c>
      <c r="G4789">
        <v>30</v>
      </c>
      <c r="H4789">
        <v>10</v>
      </c>
      <c r="I4789" s="5">
        <f t="shared" si="674"/>
        <v>4</v>
      </c>
      <c r="J4789" s="22">
        <v>6.1119551822946306E-4</v>
      </c>
      <c r="K4789">
        <v>9.0480000000000001E-5</v>
      </c>
      <c r="L4789" s="5" cm="1">
        <f t="array" ref="L4789">_xlfn.IFS(I4789=0, 0, I4789&gt;34, 0, AND(I4789&gt;0, I4789&lt;35), VLOOKUP(I4789, $A$63:$C$96, 3))</f>
        <v>740</v>
      </c>
      <c r="M4789" s="5">
        <f t="shared" si="673"/>
        <v>2903.1787115899497</v>
      </c>
      <c r="N4789" s="5">
        <v>689.36369052160649</v>
      </c>
      <c r="O4789" s="5">
        <f t="shared" si="680"/>
        <v>2548.8216000000002</v>
      </c>
      <c r="P4789" s="5">
        <f t="shared" si="681"/>
        <v>2548.8216000000002</v>
      </c>
      <c r="Q4789" s="5">
        <f t="shared" si="675"/>
        <v>487.20077413479089</v>
      </c>
      <c r="R4789" s="5">
        <f>IF(O4789&gt;(P4789+U4789),O4789-P4789-U4789, 0)</f>
        <v>0</v>
      </c>
      <c r="S4789" s="5">
        <f t="shared" si="676"/>
        <v>354.05541880240719</v>
      </c>
      <c r="T4789" s="5">
        <f t="shared" si="677"/>
        <v>740.30169278754227</v>
      </c>
      <c r="U4789" s="5">
        <f>IF(O4789&gt;P4789,IF(V4788*($B$6/100)&gt;=O4789-P4789,(O4789-P4789), V4788*($B$6/100)), 0)</f>
        <v>0</v>
      </c>
      <c r="V4789" s="5">
        <f>V4788+(T4789*($B$5/100))-(U4789/($B$6/100))</f>
        <v>3154445.4330002349</v>
      </c>
      <c r="W4789" s="5">
        <f t="shared" si="678"/>
        <v>78861.135825005869</v>
      </c>
    </row>
    <row r="4790" spans="4:23" x14ac:dyDescent="0.25">
      <c r="D4790">
        <f t="shared" si="679"/>
        <v>4788</v>
      </c>
      <c r="E4790" s="3">
        <v>44030</v>
      </c>
      <c r="F4790" s="4">
        <v>0.5</v>
      </c>
      <c r="G4790">
        <v>40</v>
      </c>
      <c r="H4790">
        <v>9</v>
      </c>
      <c r="I4790" s="5">
        <f t="shared" si="674"/>
        <v>6</v>
      </c>
      <c r="J4790" s="22">
        <v>6.6315950965787902E-4</v>
      </c>
      <c r="K4790">
        <v>7.9509999999999989E-5</v>
      </c>
      <c r="L4790" s="5" cm="1">
        <f t="array" ref="L4790">_xlfn.IFS(I4790=0, 0, I4790&gt;34, 0, AND(I4790&gt;0, I4790&lt;35), VLOOKUP(I4790, $A$63:$C$96, 3))</f>
        <v>2980</v>
      </c>
      <c r="M4790" s="5">
        <f t="shared" si="673"/>
        <v>3150.0076708749252</v>
      </c>
      <c r="N4790" s="5">
        <v>631.11459429475974</v>
      </c>
      <c r="O4790" s="5">
        <f t="shared" si="680"/>
        <v>2239.7966999999999</v>
      </c>
      <c r="P4790" s="5">
        <f t="shared" si="681"/>
        <v>2239.7966999999999</v>
      </c>
      <c r="Q4790" s="5">
        <f t="shared" si="675"/>
        <v>487.20077413479089</v>
      </c>
      <c r="R4790" s="5">
        <f>IF(O4790&gt;(P4790+U4790),O4790-P4790-U4790, 0)</f>
        <v>0</v>
      </c>
      <c r="S4790" s="5">
        <f t="shared" si="676"/>
        <v>324.13883276368898</v>
      </c>
      <c r="T4790" s="5">
        <f t="shared" si="677"/>
        <v>3566.0721381112367</v>
      </c>
      <c r="U4790" s="5">
        <f>IF(O4790&gt;P4790,IF(V4789*($B$6/100)&gt;=O4790-P4790,(O4790-P4790), V4789*($B$6/100)), 0)</f>
        <v>0</v>
      </c>
      <c r="V4790" s="5">
        <f>V4789+(T4790*($B$5/100))-(U4790/($B$6/100))</f>
        <v>3156941.6834969129</v>
      </c>
      <c r="W4790" s="5">
        <f t="shared" si="678"/>
        <v>78923.542087422829</v>
      </c>
    </row>
    <row r="4791" spans="4:23" x14ac:dyDescent="0.25">
      <c r="D4791">
        <f t="shared" si="679"/>
        <v>4789</v>
      </c>
      <c r="E4791" s="3">
        <v>44030</v>
      </c>
      <c r="F4791" s="4">
        <v>0.54166666666666663</v>
      </c>
      <c r="G4791">
        <v>30</v>
      </c>
      <c r="H4791">
        <v>9</v>
      </c>
      <c r="I4791" s="5">
        <f t="shared" si="674"/>
        <v>4</v>
      </c>
      <c r="J4791" s="22">
        <v>6.3346580027021278E-4</v>
      </c>
      <c r="K4791">
        <v>7.763E-5</v>
      </c>
      <c r="L4791" s="5" cm="1">
        <f t="array" ref="L4791">_xlfn.IFS(I4791=0, 0, I4791&gt;34, 0, AND(I4791&gt;0, I4791&lt;35), VLOOKUP(I4791, $A$63:$C$96, 3))</f>
        <v>740</v>
      </c>
      <c r="M4791" s="5">
        <f t="shared" si="673"/>
        <v>3008.9625512835109</v>
      </c>
      <c r="N4791" s="5">
        <v>617.09692888289806</v>
      </c>
      <c r="O4791" s="5">
        <f t="shared" si="680"/>
        <v>2186.8371000000002</v>
      </c>
      <c r="P4791" s="5">
        <f t="shared" si="681"/>
        <v>2186.8371000000002</v>
      </c>
      <c r="Q4791" s="5">
        <f t="shared" si="675"/>
        <v>487.20077413479089</v>
      </c>
      <c r="R4791" s="5">
        <f>IF(O4791&gt;(P4791+U4791),O4791-P4791-U4791, 0)</f>
        <v>0</v>
      </c>
      <c r="S4791" s="5">
        <f t="shared" si="676"/>
        <v>316.9393958535822</v>
      </c>
      <c r="T4791" s="5">
        <f t="shared" si="677"/>
        <v>1245.1860554299285</v>
      </c>
      <c r="U4791" s="5">
        <f>IF(O4791&gt;P4791,IF(V4790*($B$6/100)&gt;=O4791-P4791,(O4791-P4791), V4790*($B$6/100)), 0)</f>
        <v>0</v>
      </c>
      <c r="V4791" s="5">
        <f>V4790+(T4791*($B$5/100))-(U4791/($B$6/100))</f>
        <v>3157813.3137357137</v>
      </c>
      <c r="W4791" s="5">
        <f t="shared" si="678"/>
        <v>78945.33284339284</v>
      </c>
    </row>
    <row r="4792" spans="4:23" x14ac:dyDescent="0.25">
      <c r="D4792">
        <f t="shared" si="679"/>
        <v>4790</v>
      </c>
      <c r="E4792" s="3">
        <v>44030</v>
      </c>
      <c r="F4792" s="4">
        <v>0.58333333333333337</v>
      </c>
      <c r="G4792">
        <v>20</v>
      </c>
      <c r="H4792">
        <v>5</v>
      </c>
      <c r="I4792" s="5">
        <f t="shared" si="674"/>
        <v>3</v>
      </c>
      <c r="J4792" s="22">
        <v>4.9736963224340921E-4</v>
      </c>
      <c r="K4792">
        <v>6.792E-5</v>
      </c>
      <c r="L4792" s="5" cm="1">
        <f t="array" ref="L4792">_xlfn.IFS(I4792=0, 0, I4792&gt;34, 0, AND(I4792&gt;0, I4792&lt;35), VLOOKUP(I4792, $A$63:$C$96, 3))</f>
        <v>232</v>
      </c>
      <c r="M4792" s="5">
        <f t="shared" si="673"/>
        <v>2362.5057531561938</v>
      </c>
      <c r="N4792" s="5">
        <v>572.92305761208854</v>
      </c>
      <c r="O4792" s="5">
        <f t="shared" si="680"/>
        <v>1913.3063999999999</v>
      </c>
      <c r="P4792" s="5">
        <f t="shared" si="681"/>
        <v>1913.3063999999999</v>
      </c>
      <c r="Q4792" s="5">
        <f t="shared" si="675"/>
        <v>487.20077413479089</v>
      </c>
      <c r="R4792" s="5">
        <f>IF(O4792&gt;(P4792+U4792),O4792-P4792-U4792, 0)</f>
        <v>0</v>
      </c>
      <c r="S4792" s="5">
        <f t="shared" si="676"/>
        <v>193.99857902140297</v>
      </c>
      <c r="T4792" s="5">
        <f t="shared" si="677"/>
        <v>487.20077413479089</v>
      </c>
      <c r="U4792" s="5">
        <f>IF(O4792&gt;P4792,IF(V4791*($B$6/100)&gt;=O4792-P4792,(O4792-P4792), V4791*($B$6/100)), 0)</f>
        <v>0</v>
      </c>
      <c r="V4792" s="5">
        <f>V4791+(T4792*($B$5/100))-(U4792/($B$6/100))</f>
        <v>3158154.354277608</v>
      </c>
      <c r="W4792" s="5">
        <f t="shared" si="678"/>
        <v>78953.858856940205</v>
      </c>
    </row>
    <row r="4793" spans="4:23" x14ac:dyDescent="0.25">
      <c r="D4793">
        <f t="shared" si="679"/>
        <v>4791</v>
      </c>
      <c r="E4793" s="3">
        <v>44030</v>
      </c>
      <c r="F4793" s="4">
        <v>0.625</v>
      </c>
      <c r="G4793">
        <v>50</v>
      </c>
      <c r="H4793">
        <v>6</v>
      </c>
      <c r="I4793" s="5">
        <f t="shared" si="674"/>
        <v>7</v>
      </c>
      <c r="J4793" s="22">
        <v>5.2211439006646443E-4</v>
      </c>
      <c r="K4793">
        <v>6.4909999999999987E-5</v>
      </c>
      <c r="L4793" s="5" cm="1">
        <f t="array" ref="L4793">_xlfn.IFS(I4793=0, 0, I4793&gt;34, 0, AND(I4793&gt;0, I4793&lt;35), VLOOKUP(I4793, $A$63:$C$96, 3))</f>
        <v>4800</v>
      </c>
      <c r="M4793" s="5">
        <f t="shared" si="673"/>
        <v>2480.0433528157064</v>
      </c>
      <c r="N4793" s="5">
        <v>525.71143289060763</v>
      </c>
      <c r="O4793" s="5">
        <f t="shared" si="680"/>
        <v>1828.5146999999997</v>
      </c>
      <c r="P4793" s="5">
        <f t="shared" si="681"/>
        <v>1828.5146999999997</v>
      </c>
      <c r="Q4793" s="5">
        <f t="shared" si="675"/>
        <v>487.20077413479089</v>
      </c>
      <c r="R4793" s="5">
        <f>IF(O4793&gt;(P4793+U4793),O4793-P4793-U4793, 0)</f>
        <v>0</v>
      </c>
      <c r="S4793" s="5">
        <f t="shared" si="676"/>
        <v>270.00404010321728</v>
      </c>
      <c r="T4793" s="5">
        <f t="shared" si="677"/>
        <v>5181.5246127124892</v>
      </c>
      <c r="U4793" s="5">
        <f>IF(O4793&gt;P4793,IF(V4792*($B$6/100)&gt;=O4793-P4793,(O4793-P4793), V4792*($B$6/100)), 0)</f>
        <v>0</v>
      </c>
      <c r="V4793" s="5">
        <f>V4792+(T4793*($B$5/100))-(U4793/($B$6/100))</f>
        <v>3161781.4215065069</v>
      </c>
      <c r="W4793" s="5">
        <f t="shared" si="678"/>
        <v>79044.535537662669</v>
      </c>
    </row>
    <row r="4794" spans="4:23" x14ac:dyDescent="0.25">
      <c r="D4794">
        <f t="shared" si="679"/>
        <v>4792</v>
      </c>
      <c r="E4794" s="3">
        <v>44030</v>
      </c>
      <c r="F4794" s="4">
        <v>0.66666666666666663</v>
      </c>
      <c r="G4794">
        <v>50</v>
      </c>
      <c r="H4794">
        <v>8</v>
      </c>
      <c r="I4794" s="5">
        <f t="shared" si="674"/>
        <v>7</v>
      </c>
      <c r="J4794" s="22">
        <v>5.369612447602975E-4</v>
      </c>
      <c r="K4794">
        <v>6.5259999999999995E-5</v>
      </c>
      <c r="L4794" s="5" cm="1">
        <f t="array" ref="L4794">_xlfn.IFS(I4794=0, 0, I4794&gt;34, 0, AND(I4794&gt;0, I4794&lt;35), VLOOKUP(I4794, $A$63:$C$96, 3))</f>
        <v>4800</v>
      </c>
      <c r="M4794" s="5">
        <f t="shared" si="673"/>
        <v>2550.5659126114133</v>
      </c>
      <c r="N4794" s="5">
        <v>511.66746007987865</v>
      </c>
      <c r="O4794" s="5">
        <f t="shared" si="680"/>
        <v>1838.3741999999997</v>
      </c>
      <c r="P4794" s="5">
        <f t="shared" si="681"/>
        <v>1838.3741999999997</v>
      </c>
      <c r="Q4794" s="5">
        <f t="shared" si="675"/>
        <v>487.20077413479089</v>
      </c>
      <c r="R4794" s="5">
        <f>IF(O4794&gt;(P4794+U4794),O4794-P4794-U4794, 0)</f>
        <v>0</v>
      </c>
      <c r="S4794" s="5">
        <f t="shared" si="676"/>
        <v>262.79109178069979</v>
      </c>
      <c r="T4794" s="5">
        <f t="shared" si="677"/>
        <v>5249.4006208307137</v>
      </c>
      <c r="U4794" s="5">
        <f>IF(O4794&gt;P4794,IF(V4793*($B$6/100)&gt;=O4794-P4794,(O4794-P4794), V4793*($B$6/100)), 0)</f>
        <v>0</v>
      </c>
      <c r="V4794" s="5">
        <f>V4793+(T4794*($B$5/100))-(U4794/($B$6/100))</f>
        <v>3165456.0019410886</v>
      </c>
      <c r="W4794" s="5">
        <f t="shared" si="678"/>
        <v>79136.400048527212</v>
      </c>
    </row>
    <row r="4795" spans="4:23" x14ac:dyDescent="0.25">
      <c r="D4795">
        <f t="shared" si="679"/>
        <v>4793</v>
      </c>
      <c r="E4795" s="3">
        <v>44030</v>
      </c>
      <c r="F4795" s="4">
        <v>0.70833333333333337</v>
      </c>
      <c r="G4795">
        <v>30</v>
      </c>
      <c r="H4795">
        <v>0</v>
      </c>
      <c r="I4795" s="5">
        <f t="shared" si="674"/>
        <v>4</v>
      </c>
      <c r="J4795" s="22">
        <v>1.2619826489758144E-4</v>
      </c>
      <c r="K4795">
        <v>7.4199999999999988E-5</v>
      </c>
      <c r="L4795" s="5" cm="1">
        <f t="array" ref="L4795">_xlfn.IFS(I4795=0, 0, I4795&gt;34, 0, AND(I4795&gt;0, I4795&lt;35), VLOOKUP(I4795, $A$63:$C$96, 3))</f>
        <v>740</v>
      </c>
      <c r="M4795" s="5">
        <f t="shared" si="673"/>
        <v>599.44175826351182</v>
      </c>
      <c r="N4795" s="5">
        <v>570.01921946366679</v>
      </c>
      <c r="O4795" s="5">
        <f t="shared" si="680"/>
        <v>2090.2139999999995</v>
      </c>
      <c r="P4795" s="5">
        <f t="shared" si="681"/>
        <v>1339.4417582635119</v>
      </c>
      <c r="Q4795" s="5">
        <f t="shared" si="675"/>
        <v>0</v>
      </c>
      <c r="R4795" s="5">
        <f>IF(O4795&gt;(P4795+U4795),O4795-P4795-U4795, 0)</f>
        <v>0</v>
      </c>
      <c r="S4795" s="5">
        <f t="shared" si="676"/>
        <v>0</v>
      </c>
      <c r="T4795" s="5">
        <f t="shared" si="677"/>
        <v>0</v>
      </c>
      <c r="U4795" s="5">
        <f>IF(O4795&gt;P4795,IF(V4794*($B$6/100)&gt;=O4795-P4795,(O4795-P4795), V4794*($B$6/100)), 0)</f>
        <v>750.77224173648756</v>
      </c>
      <c r="V4795" s="5">
        <f>V4794+(T4795*($B$5/100))-(U4795/($B$6/100))</f>
        <v>3164383.4701671791</v>
      </c>
      <c r="W4795" s="5">
        <f t="shared" si="678"/>
        <v>79109.586754179472</v>
      </c>
    </row>
    <row r="4796" spans="4:23" x14ac:dyDescent="0.25">
      <c r="D4796">
        <f t="shared" si="679"/>
        <v>4794</v>
      </c>
      <c r="E4796" s="3">
        <v>44030</v>
      </c>
      <c r="F4796" s="4">
        <v>0.75</v>
      </c>
      <c r="G4796">
        <v>20</v>
      </c>
      <c r="H4796">
        <v>0</v>
      </c>
      <c r="I4796" s="5">
        <f t="shared" si="674"/>
        <v>3</v>
      </c>
      <c r="J4796" s="22">
        <v>1.4104511959141456E-4</v>
      </c>
      <c r="K4796">
        <v>1.0867E-4</v>
      </c>
      <c r="L4796" s="5" cm="1">
        <f t="array" ref="L4796">_xlfn.IFS(I4796=0, 0, I4796&gt;34, 0, AND(I4796&gt;0, I4796&lt;35), VLOOKUP(I4796, $A$63:$C$96, 3))</f>
        <v>232</v>
      </c>
      <c r="M4796" s="5">
        <f t="shared" si="673"/>
        <v>669.96431805921918</v>
      </c>
      <c r="N4796" s="5">
        <v>641.37935720936014</v>
      </c>
      <c r="O4796" s="5">
        <f t="shared" si="680"/>
        <v>3061.2339000000002</v>
      </c>
      <c r="P4796" s="5">
        <f t="shared" si="681"/>
        <v>901.96431805921918</v>
      </c>
      <c r="Q4796" s="5">
        <f t="shared" si="675"/>
        <v>0</v>
      </c>
      <c r="R4796" s="5">
        <f>IF(O4796&gt;(P4796+U4796),O4796-P4796-U4796, 0)</f>
        <v>0</v>
      </c>
      <c r="S4796" s="5">
        <f t="shared" si="676"/>
        <v>0</v>
      </c>
      <c r="T4796" s="5">
        <f t="shared" si="677"/>
        <v>0</v>
      </c>
      <c r="U4796" s="5">
        <f>IF(O4796&gt;P4796,IF(V4795*($B$6/100)&gt;=O4796-P4796,(O4796-P4796), V4795*($B$6/100)), 0)</f>
        <v>2159.2695819407809</v>
      </c>
      <c r="V4796" s="5">
        <f>V4795+(T4796*($B$5/100))-(U4796/($B$6/100))</f>
        <v>3161298.799335835</v>
      </c>
      <c r="W4796" s="5">
        <f t="shared" si="678"/>
        <v>79032.469983395873</v>
      </c>
    </row>
    <row r="4797" spans="4:23" x14ac:dyDescent="0.25">
      <c r="D4797">
        <f t="shared" si="679"/>
        <v>4795</v>
      </c>
      <c r="E4797" s="3">
        <v>44030</v>
      </c>
      <c r="F4797" s="4">
        <v>0.79166666666666663</v>
      </c>
      <c r="G4797">
        <v>30</v>
      </c>
      <c r="H4797">
        <v>0</v>
      </c>
      <c r="I4797" s="5">
        <f t="shared" si="674"/>
        <v>4</v>
      </c>
      <c r="J4797" s="22">
        <v>1.0887693442144282E-4</v>
      </c>
      <c r="K4797">
        <v>1.2728000000000001E-4</v>
      </c>
      <c r="L4797" s="5" cm="1">
        <f t="array" ref="L4797">_xlfn.IFS(I4797=0, 0, I4797&gt;34, 0, AND(I4797&gt;0, I4797&lt;35), VLOOKUP(I4797, $A$63:$C$96, 3))</f>
        <v>740</v>
      </c>
      <c r="M4797" s="5">
        <f t="shared" si="673"/>
        <v>517.16543850185337</v>
      </c>
      <c r="N4797" s="5">
        <v>744.77914939831101</v>
      </c>
      <c r="O4797" s="5">
        <f t="shared" si="680"/>
        <v>3585.4776000000002</v>
      </c>
      <c r="P4797" s="5">
        <f t="shared" si="681"/>
        <v>1257.1654385018533</v>
      </c>
      <c r="Q4797" s="5">
        <f t="shared" si="675"/>
        <v>0</v>
      </c>
      <c r="R4797" s="5">
        <f>IF(O4797&gt;(P4797+U4797),O4797-P4797-U4797, 0)</f>
        <v>0</v>
      </c>
      <c r="S4797" s="5">
        <f t="shared" si="676"/>
        <v>0</v>
      </c>
      <c r="T4797" s="5">
        <f t="shared" si="677"/>
        <v>0</v>
      </c>
      <c r="U4797" s="5">
        <f>IF(O4797&gt;P4797,IF(V4796*($B$6/100)&gt;=O4797-P4797,(O4797-P4797), V4796*($B$6/100)), 0)</f>
        <v>2328.3121614981469</v>
      </c>
      <c r="V4797" s="5">
        <f>V4796+(T4797*($B$5/100))-(U4797/($B$6/100))</f>
        <v>3157972.6391051235</v>
      </c>
      <c r="W4797" s="5">
        <f t="shared" si="678"/>
        <v>78949.315977628081</v>
      </c>
    </row>
    <row r="4798" spans="4:23" x14ac:dyDescent="0.25">
      <c r="D4798">
        <f t="shared" si="679"/>
        <v>4796</v>
      </c>
      <c r="E4798" s="3">
        <v>44030</v>
      </c>
      <c r="F4798" s="4">
        <v>0.83333333333333337</v>
      </c>
      <c r="G4798">
        <v>20</v>
      </c>
      <c r="H4798">
        <v>0</v>
      </c>
      <c r="I4798" s="5">
        <f t="shared" si="674"/>
        <v>3</v>
      </c>
      <c r="J4798" s="22">
        <v>3.9591612516888298E-5</v>
      </c>
      <c r="K4798">
        <v>1.3024999999999999E-4</v>
      </c>
      <c r="L4798" s="5" cm="1">
        <f t="array" ref="L4798">_xlfn.IFS(I4798=0, 0, I4798&gt;34, 0, AND(I4798&gt;0, I4798&lt;35), VLOOKUP(I4798, $A$63:$C$96, 3))</f>
        <v>232</v>
      </c>
      <c r="M4798" s="5">
        <f t="shared" si="673"/>
        <v>188.06015945521943</v>
      </c>
      <c r="N4798" s="5">
        <v>736.5323456492282</v>
      </c>
      <c r="O4798" s="5">
        <f t="shared" si="680"/>
        <v>3669.1424999999999</v>
      </c>
      <c r="P4798" s="5">
        <f t="shared" si="681"/>
        <v>420.06015945521943</v>
      </c>
      <c r="Q4798" s="5">
        <f t="shared" si="675"/>
        <v>0</v>
      </c>
      <c r="R4798" s="5">
        <f>IF(O4798&gt;(P4798+U4798),O4798-P4798-U4798, 0)</f>
        <v>0</v>
      </c>
      <c r="S4798" s="5">
        <f t="shared" si="676"/>
        <v>0</v>
      </c>
      <c r="T4798" s="5">
        <f t="shared" si="677"/>
        <v>0</v>
      </c>
      <c r="U4798" s="5">
        <f>IF(O4798&gt;P4798,IF(V4797*($B$6/100)&gt;=O4798-P4798,(O4798-P4798), V4797*($B$6/100)), 0)</f>
        <v>3249.0823405447804</v>
      </c>
      <c r="V4798" s="5">
        <f>V4797+(T4798*($B$5/100))-(U4798/($B$6/100))</f>
        <v>3153331.0929043451</v>
      </c>
      <c r="W4798" s="5">
        <f t="shared" si="678"/>
        <v>78833.277322608628</v>
      </c>
    </row>
    <row r="4799" spans="4:23" x14ac:dyDescent="0.25">
      <c r="D4799">
        <f t="shared" si="679"/>
        <v>4797</v>
      </c>
      <c r="E4799" s="3">
        <v>44030</v>
      </c>
      <c r="F4799" s="4">
        <v>0.875</v>
      </c>
      <c r="G4799">
        <v>20</v>
      </c>
      <c r="H4799">
        <v>0</v>
      </c>
      <c r="I4799" s="5">
        <f t="shared" si="674"/>
        <v>3</v>
      </c>
      <c r="J4799" s="22">
        <v>4.9489515646110373E-6</v>
      </c>
      <c r="K4799">
        <v>1.3631E-4</v>
      </c>
      <c r="L4799" s="5" cm="1">
        <f t="array" ref="L4799">_xlfn.IFS(I4799=0, 0, I4799&gt;34, 0, AND(I4799&gt;0, I4799&lt;35), VLOOKUP(I4799, $A$63:$C$96, 3))</f>
        <v>232</v>
      </c>
      <c r="M4799" s="5">
        <f t="shared" si="673"/>
        <v>23.507519931902429</v>
      </c>
      <c r="N4799" s="5">
        <v>641.89976860693309</v>
      </c>
      <c r="O4799" s="5">
        <f t="shared" si="680"/>
        <v>3839.8527000000004</v>
      </c>
      <c r="P4799" s="5">
        <f t="shared" si="681"/>
        <v>255.50751993190244</v>
      </c>
      <c r="Q4799" s="5">
        <f t="shared" si="675"/>
        <v>0</v>
      </c>
      <c r="R4799" s="5">
        <f>IF(O4799&gt;(P4799+U4799),O4799-P4799-U4799, 0)</f>
        <v>0</v>
      </c>
      <c r="S4799" s="5">
        <f t="shared" si="676"/>
        <v>0</v>
      </c>
      <c r="T4799" s="5">
        <f t="shared" si="677"/>
        <v>0</v>
      </c>
      <c r="U4799" s="5">
        <f>IF(O4799&gt;P4799,IF(V4798*($B$6/100)&gt;=O4799-P4799,(O4799-P4799), V4798*($B$6/100)), 0)</f>
        <v>3584.3451800680978</v>
      </c>
      <c r="V4799" s="5">
        <f>V4798+(T4799*($B$5/100))-(U4799/($B$6/100))</f>
        <v>3148210.5997899622</v>
      </c>
      <c r="W4799" s="5">
        <f t="shared" si="678"/>
        <v>78705.264994749057</v>
      </c>
    </row>
    <row r="4800" spans="4:23" x14ac:dyDescent="0.25">
      <c r="D4800">
        <f t="shared" si="679"/>
        <v>4798</v>
      </c>
      <c r="E4800" s="3">
        <v>44030</v>
      </c>
      <c r="F4800" s="4">
        <v>0.91666666666666663</v>
      </c>
      <c r="G4800">
        <v>10</v>
      </c>
      <c r="H4800">
        <v>0</v>
      </c>
      <c r="I4800" s="5">
        <f t="shared" si="674"/>
        <v>1</v>
      </c>
      <c r="J4800" s="22">
        <v>0</v>
      </c>
      <c r="K4800">
        <v>1.3695999999999999E-4</v>
      </c>
      <c r="L4800" s="5" cm="1">
        <f t="array" ref="L4800">_xlfn.IFS(I4800=0, 0, I4800&gt;34, 0, AND(I4800&gt;0, I4800&lt;35), VLOOKUP(I4800, $A$63:$C$96, 3))</f>
        <v>0</v>
      </c>
      <c r="M4800" s="5">
        <f t="shared" si="673"/>
        <v>0</v>
      </c>
      <c r="N4800" s="5">
        <v>565.42829897332888</v>
      </c>
      <c r="O4800" s="5">
        <f t="shared" si="680"/>
        <v>3858.1632</v>
      </c>
      <c r="P4800" s="5">
        <f t="shared" si="681"/>
        <v>0</v>
      </c>
      <c r="Q4800" s="5">
        <f t="shared" si="675"/>
        <v>0</v>
      </c>
      <c r="R4800" s="5">
        <f>IF(O4800&gt;(P4800+U4800),O4800-P4800-U4800, 0)</f>
        <v>0</v>
      </c>
      <c r="S4800" s="5">
        <f t="shared" si="676"/>
        <v>0</v>
      </c>
      <c r="T4800" s="5">
        <f t="shared" si="677"/>
        <v>0</v>
      </c>
      <c r="U4800" s="5">
        <f>IF(O4800&gt;P4800,IF(V4799*($B$6/100)&gt;=O4800-P4800,(O4800-P4800), V4799*($B$6/100)), 0)</f>
        <v>3858.1632</v>
      </c>
      <c r="V4800" s="5">
        <f>V4799+(T4800*($B$5/100))-(U4800/($B$6/100))</f>
        <v>3142698.9380756766</v>
      </c>
      <c r="W4800" s="5">
        <f t="shared" si="678"/>
        <v>78567.473451891914</v>
      </c>
    </row>
    <row r="4801" spans="4:23" x14ac:dyDescent="0.25">
      <c r="D4801">
        <f t="shared" si="679"/>
        <v>4799</v>
      </c>
      <c r="E4801" s="3">
        <v>44030</v>
      </c>
      <c r="F4801" s="4">
        <v>0.95833333333333337</v>
      </c>
      <c r="G4801">
        <v>10</v>
      </c>
      <c r="H4801">
        <v>0</v>
      </c>
      <c r="I4801" s="5">
        <f t="shared" si="674"/>
        <v>1</v>
      </c>
      <c r="J4801" s="22">
        <v>0</v>
      </c>
      <c r="K4801">
        <v>1.4002E-4</v>
      </c>
      <c r="L4801" s="5" cm="1">
        <f t="array" ref="L4801">_xlfn.IFS(I4801=0, 0, I4801&gt;34, 0, AND(I4801&gt;0, I4801&lt;35), VLOOKUP(I4801, $A$63:$C$96, 3))</f>
        <v>0</v>
      </c>
      <c r="M4801" s="5">
        <f t="shared" si="673"/>
        <v>0</v>
      </c>
      <c r="N4801" s="5">
        <v>516.10138978457587</v>
      </c>
      <c r="O4801" s="5">
        <f t="shared" si="680"/>
        <v>3944.3634000000002</v>
      </c>
      <c r="P4801" s="5">
        <f t="shared" si="681"/>
        <v>0</v>
      </c>
      <c r="Q4801" s="5">
        <f t="shared" si="675"/>
        <v>0</v>
      </c>
      <c r="R4801" s="5">
        <f>IF(O4801&gt;(P4801+U4801),O4801-P4801-U4801, 0)</f>
        <v>0</v>
      </c>
      <c r="S4801" s="5">
        <f t="shared" si="676"/>
        <v>0</v>
      </c>
      <c r="T4801" s="5">
        <f t="shared" si="677"/>
        <v>0</v>
      </c>
      <c r="U4801" s="5">
        <f>IF(O4801&gt;P4801,IF(V4800*($B$6/100)&gt;=O4801-P4801,(O4801-P4801), V4800*($B$6/100)), 0)</f>
        <v>3944.3634000000002</v>
      </c>
      <c r="V4801" s="5">
        <f>V4800+(T4801*($B$5/100))-(U4801/($B$6/100))</f>
        <v>3137064.1332185338</v>
      </c>
      <c r="W4801" s="5">
        <f t="shared" si="678"/>
        <v>78426.603330463346</v>
      </c>
    </row>
    <row r="4802" spans="4:23" x14ac:dyDescent="0.25">
      <c r="D4802">
        <f t="shared" si="679"/>
        <v>4800</v>
      </c>
      <c r="E4802" s="3">
        <v>44031</v>
      </c>
      <c r="F4802" s="4">
        <v>0</v>
      </c>
      <c r="G4802">
        <v>0</v>
      </c>
      <c r="H4802">
        <v>0</v>
      </c>
      <c r="I4802" s="5">
        <f t="shared" si="674"/>
        <v>0</v>
      </c>
      <c r="J4802" s="22">
        <v>0</v>
      </c>
      <c r="K4802">
        <v>1.2935E-4</v>
      </c>
      <c r="L4802" s="5" cm="1">
        <f t="array" ref="L4802">_xlfn.IFS(I4802=0, 0, I4802&gt;34, 0, AND(I4802&gt;0, I4802&lt;35), VLOOKUP(I4802, $A$63:$C$96, 3))</f>
        <v>0</v>
      </c>
      <c r="M4802" s="5">
        <f t="shared" si="673"/>
        <v>0</v>
      </c>
      <c r="N4802" s="5">
        <v>465.79265219177535</v>
      </c>
      <c r="O4802" s="5">
        <f t="shared" si="680"/>
        <v>3643.7894999999999</v>
      </c>
      <c r="P4802" s="5">
        <f t="shared" si="681"/>
        <v>0</v>
      </c>
      <c r="Q4802" s="5">
        <f t="shared" si="675"/>
        <v>0</v>
      </c>
      <c r="R4802" s="5">
        <f>IF(O4802&gt;(P4802+U4802),O4802-P4802-U4802, 0)</f>
        <v>0</v>
      </c>
      <c r="S4802" s="5">
        <f t="shared" si="676"/>
        <v>0</v>
      </c>
      <c r="T4802" s="5">
        <f t="shared" si="677"/>
        <v>0</v>
      </c>
      <c r="U4802" s="5">
        <f>IF(O4802&gt;P4802,IF(V4801*($B$6/100)&gt;=O4802-P4802,(O4802-P4802), V4801*($B$6/100)), 0)</f>
        <v>3643.7894999999999</v>
      </c>
      <c r="V4802" s="5">
        <f>V4801+(T4802*($B$5/100))-(U4802/($B$6/100))</f>
        <v>3131858.7196471053</v>
      </c>
      <c r="W4802" s="5">
        <f t="shared" si="678"/>
        <v>78296.467991177633</v>
      </c>
    </row>
    <row r="4803" spans="4:23" x14ac:dyDescent="0.25">
      <c r="D4803">
        <f t="shared" si="679"/>
        <v>4801</v>
      </c>
      <c r="E4803" s="3">
        <v>44031</v>
      </c>
      <c r="F4803" s="4">
        <v>4.1666666666666664E-2</v>
      </c>
      <c r="G4803">
        <v>10</v>
      </c>
      <c r="H4803">
        <v>0</v>
      </c>
      <c r="I4803" s="5">
        <f t="shared" si="674"/>
        <v>1</v>
      </c>
      <c r="J4803" s="22">
        <v>0</v>
      </c>
      <c r="K4803">
        <v>1.0851E-4</v>
      </c>
      <c r="L4803" s="5" cm="1">
        <f t="array" ref="L4803">_xlfn.IFS(I4803=0, 0, I4803&gt;34, 0, AND(I4803&gt;0, I4803&lt;35), VLOOKUP(I4803, $A$63:$C$96, 3))</f>
        <v>0</v>
      </c>
      <c r="M4803" s="5">
        <f t="shared" ref="M4803:M4866" si="682">$B$11*$B$4*J4803*1000</f>
        <v>0</v>
      </c>
      <c r="N4803" s="5">
        <v>392.44468425802688</v>
      </c>
      <c r="O4803" s="5">
        <f t="shared" si="680"/>
        <v>3056.7267000000002</v>
      </c>
      <c r="P4803" s="5">
        <f t="shared" si="681"/>
        <v>0</v>
      </c>
      <c r="Q4803" s="5">
        <f t="shared" si="675"/>
        <v>0</v>
      </c>
      <c r="R4803" s="5">
        <f>IF(O4803&gt;(P4803+U4803),O4803-P4803-U4803, 0)</f>
        <v>0</v>
      </c>
      <c r="S4803" s="5">
        <f t="shared" si="676"/>
        <v>0</v>
      </c>
      <c r="T4803" s="5">
        <f t="shared" si="677"/>
        <v>0</v>
      </c>
      <c r="U4803" s="5">
        <f>IF(O4803&gt;P4803,IF(V4802*($B$6/100)&gt;=O4803-P4803,(O4803-P4803), V4802*($B$6/100)), 0)</f>
        <v>3056.7267000000002</v>
      </c>
      <c r="V4803" s="5">
        <f>V4802+(T4803*($B$5/100))-(U4803/($B$6/100))</f>
        <v>3127491.9672185341</v>
      </c>
      <c r="W4803" s="5">
        <f t="shared" si="678"/>
        <v>78187.299180463349</v>
      </c>
    </row>
    <row r="4804" spans="4:23" x14ac:dyDescent="0.25">
      <c r="D4804">
        <f t="shared" si="679"/>
        <v>4802</v>
      </c>
      <c r="E4804" s="3">
        <v>44031</v>
      </c>
      <c r="F4804" s="4">
        <v>8.3333333333333329E-2</v>
      </c>
      <c r="G4804">
        <v>0</v>
      </c>
      <c r="H4804">
        <v>0</v>
      </c>
      <c r="I4804" s="5">
        <f t="shared" ref="I4804:I4867" si="683">ROUND((G4804/10)*((LN(99/0.03)/(LN(10/0.03)))),0)</f>
        <v>0</v>
      </c>
      <c r="J4804" s="22">
        <v>0</v>
      </c>
      <c r="K4804">
        <v>9.0390000000000007E-5</v>
      </c>
      <c r="L4804" s="5" cm="1">
        <f t="array" ref="L4804">_xlfn.IFS(I4804=0, 0, I4804&gt;34, 0, AND(I4804&gt;0, I4804&lt;35), VLOOKUP(I4804, $A$63:$C$96, 3))</f>
        <v>0</v>
      </c>
      <c r="M4804" s="5">
        <f t="shared" si="682"/>
        <v>0</v>
      </c>
      <c r="N4804" s="5">
        <v>347.1908983351999</v>
      </c>
      <c r="O4804" s="5">
        <f t="shared" si="680"/>
        <v>2546.2863000000002</v>
      </c>
      <c r="P4804" s="5">
        <f t="shared" si="681"/>
        <v>0</v>
      </c>
      <c r="Q4804" s="5">
        <f t="shared" ref="Q4804:Q4867" si="684">IF((L4804+M4804-P4804)&lt;($B$8/100)*$B$3,L4804+M4804-P4804,($B$8/100)*$B$3)</f>
        <v>0</v>
      </c>
      <c r="R4804" s="5">
        <f>IF(O4804&gt;(P4804+U4804),O4804-P4804-U4804, 0)</f>
        <v>0</v>
      </c>
      <c r="S4804" s="5">
        <f t="shared" ref="S4804:S4867" si="685">IF((IF((L4804+M4804)&gt;O4804,L4804+M4804-P4804-Q4804,0))&lt;((N4804*3.595182*($B$7/100))/($B$5/100)),L4804+M4804-P4804-Q4804, N4804*3.595182*($B$7/100)/($B$5/100))</f>
        <v>0</v>
      </c>
      <c r="T4804" s="5">
        <f t="shared" ref="T4804:T4867" si="686">((L4804+M4804)-P4804-S4804)</f>
        <v>0</v>
      </c>
      <c r="U4804" s="5">
        <f>IF(O4804&gt;P4804,IF(V4803*($B$6/100)&gt;=O4804-P4804,(O4804-P4804), V4803*($B$6/100)), 0)</f>
        <v>2546.2863000000002</v>
      </c>
      <c r="V4804" s="5">
        <f>V4803+(T4804*($B$5/100))-(U4804/($B$6/100))</f>
        <v>3123854.4153613914</v>
      </c>
      <c r="W4804" s="5">
        <f t="shared" ref="W4804:W4867" si="687">V4804/40</f>
        <v>78096.360384034779</v>
      </c>
    </row>
    <row r="4805" spans="4:23" x14ac:dyDescent="0.25">
      <c r="D4805">
        <f t="shared" ref="D4805:D4868" si="688">D4804+1</f>
        <v>4803</v>
      </c>
      <c r="E4805" s="3">
        <v>44031</v>
      </c>
      <c r="F4805" s="4">
        <v>0.125</v>
      </c>
      <c r="G4805">
        <v>10</v>
      </c>
      <c r="H4805">
        <v>0</v>
      </c>
      <c r="I4805" s="5">
        <f t="shared" si="683"/>
        <v>1</v>
      </c>
      <c r="J4805" s="22">
        <v>0</v>
      </c>
      <c r="K4805">
        <v>7.996E-5</v>
      </c>
      <c r="L4805" s="5" cm="1">
        <f t="array" ref="L4805">_xlfn.IFS(I4805=0, 0, I4805&gt;34, 0, AND(I4805&gt;0, I4805&lt;35), VLOOKUP(I4805, $A$63:$C$96, 3))</f>
        <v>0</v>
      </c>
      <c r="M4805" s="5">
        <f t="shared" si="682"/>
        <v>0</v>
      </c>
      <c r="N4805" s="5">
        <v>319.04090330610313</v>
      </c>
      <c r="O4805" s="5">
        <f t="shared" ref="O4805:O4868" si="689">$B$2*K4805*1000</f>
        <v>2252.4731999999999</v>
      </c>
      <c r="P4805" s="5">
        <f t="shared" ref="P4805:P4868" si="690">IF(O4805&gt;=(L4805+M4805),L4805+M4805,O4805)</f>
        <v>0</v>
      </c>
      <c r="Q4805" s="5">
        <f t="shared" si="684"/>
        <v>0</v>
      </c>
      <c r="R4805" s="5">
        <f>IF(O4805&gt;(P4805+U4805),O4805-P4805-U4805, 0)</f>
        <v>0</v>
      </c>
      <c r="S4805" s="5">
        <f t="shared" si="685"/>
        <v>0</v>
      </c>
      <c r="T4805" s="5">
        <f t="shared" si="686"/>
        <v>0</v>
      </c>
      <c r="U4805" s="5">
        <f>IF(O4805&gt;P4805,IF(V4804*($B$6/100)&gt;=O4805-P4805,(O4805-P4805), V4804*($B$6/100)), 0)</f>
        <v>2252.4731999999999</v>
      </c>
      <c r="V4805" s="5">
        <f>V4804+(T4805*($B$5/100))-(U4805/($B$6/100))</f>
        <v>3120636.5965042487</v>
      </c>
      <c r="W4805" s="5">
        <f t="shared" si="687"/>
        <v>78015.914912606211</v>
      </c>
    </row>
    <row r="4806" spans="4:23" x14ac:dyDescent="0.25">
      <c r="D4806">
        <f t="shared" si="688"/>
        <v>4804</v>
      </c>
      <c r="E4806" s="3">
        <v>44031</v>
      </c>
      <c r="F4806" s="4">
        <v>0.16666666666666666</v>
      </c>
      <c r="G4806">
        <v>10</v>
      </c>
      <c r="H4806">
        <v>0</v>
      </c>
      <c r="I4806" s="5">
        <f t="shared" si="683"/>
        <v>1</v>
      </c>
      <c r="J4806" s="22">
        <v>0</v>
      </c>
      <c r="K4806">
        <v>7.4209999999999996E-5</v>
      </c>
      <c r="L4806" s="5" cm="1">
        <f t="array" ref="L4806">_xlfn.IFS(I4806=0, 0, I4806&gt;34, 0, AND(I4806&gt;0, I4806&lt;35), VLOOKUP(I4806, $A$63:$C$96, 3))</f>
        <v>0</v>
      </c>
      <c r="M4806" s="5">
        <f t="shared" si="682"/>
        <v>0</v>
      </c>
      <c r="N4806" s="5">
        <v>318.98728046522706</v>
      </c>
      <c r="O4806" s="5">
        <f t="shared" si="689"/>
        <v>2090.4956999999999</v>
      </c>
      <c r="P4806" s="5">
        <f t="shared" si="690"/>
        <v>0</v>
      </c>
      <c r="Q4806" s="5">
        <f t="shared" si="684"/>
        <v>0</v>
      </c>
      <c r="R4806" s="5">
        <f>IF(O4806&gt;(P4806+U4806),O4806-P4806-U4806, 0)</f>
        <v>0</v>
      </c>
      <c r="S4806" s="5">
        <f t="shared" si="685"/>
        <v>0</v>
      </c>
      <c r="T4806" s="5">
        <f t="shared" si="686"/>
        <v>0</v>
      </c>
      <c r="U4806" s="5">
        <f>IF(O4806&gt;P4806,IF(V4805*($B$6/100)&gt;=O4806-P4806,(O4806-P4806), V4805*($B$6/100)), 0)</f>
        <v>2090.4956999999999</v>
      </c>
      <c r="V4806" s="5">
        <f>V4805+(T4806*($B$5/100))-(U4806/($B$6/100))</f>
        <v>3117650.1740756771</v>
      </c>
      <c r="W4806" s="5">
        <f t="shared" si="687"/>
        <v>77941.254351891926</v>
      </c>
    </row>
    <row r="4807" spans="4:23" x14ac:dyDescent="0.25">
      <c r="D4807">
        <f t="shared" si="688"/>
        <v>4805</v>
      </c>
      <c r="E4807" s="3">
        <v>44031</v>
      </c>
      <c r="F4807" s="4">
        <v>0.20833333333333334</v>
      </c>
      <c r="G4807">
        <v>10</v>
      </c>
      <c r="H4807">
        <v>0</v>
      </c>
      <c r="I4807" s="5">
        <f t="shared" si="683"/>
        <v>1</v>
      </c>
      <c r="J4807" s="22">
        <v>2.4744757823055187E-6</v>
      </c>
      <c r="K4807">
        <v>7.0859999999999996E-5</v>
      </c>
      <c r="L4807" s="5" cm="1">
        <f t="array" ref="L4807">_xlfn.IFS(I4807=0, 0, I4807&gt;34, 0, AND(I4807&gt;0, I4807&lt;35), VLOOKUP(I4807, $A$63:$C$96, 3))</f>
        <v>0</v>
      </c>
      <c r="M4807" s="5">
        <f t="shared" si="682"/>
        <v>11.753759965951215</v>
      </c>
      <c r="N4807" s="5">
        <v>315.93370157960902</v>
      </c>
      <c r="O4807" s="5">
        <f t="shared" si="689"/>
        <v>1996.1261999999999</v>
      </c>
      <c r="P4807" s="5">
        <f t="shared" si="690"/>
        <v>11.753759965951215</v>
      </c>
      <c r="Q4807" s="5">
        <f t="shared" si="684"/>
        <v>0</v>
      </c>
      <c r="R4807" s="5">
        <f>IF(O4807&gt;(P4807+U4807),O4807-P4807-U4807, 0)</f>
        <v>0</v>
      </c>
      <c r="S4807" s="5">
        <f t="shared" si="685"/>
        <v>0</v>
      </c>
      <c r="T4807" s="5">
        <f t="shared" si="686"/>
        <v>0</v>
      </c>
      <c r="U4807" s="5">
        <f>IF(O4807&gt;P4807,IF(V4806*($B$6/100)&gt;=O4807-P4807,(O4807-P4807), V4806*($B$6/100)), 0)</f>
        <v>1984.3724400340486</v>
      </c>
      <c r="V4807" s="5">
        <f>V4806+(T4807*($B$5/100))-(U4807/($B$6/100))</f>
        <v>3114815.3563041999</v>
      </c>
      <c r="W4807" s="5">
        <f t="shared" si="687"/>
        <v>77870.383907604992</v>
      </c>
    </row>
    <row r="4808" spans="4:23" x14ac:dyDescent="0.25">
      <c r="D4808">
        <f t="shared" si="688"/>
        <v>4806</v>
      </c>
      <c r="E4808" s="3">
        <v>44031</v>
      </c>
      <c r="F4808" s="4">
        <v>0.25</v>
      </c>
      <c r="G4808">
        <v>10</v>
      </c>
      <c r="H4808">
        <v>3</v>
      </c>
      <c r="I4808" s="5">
        <f t="shared" si="683"/>
        <v>1</v>
      </c>
      <c r="J4808" s="22">
        <v>4.2066088299193817E-5</v>
      </c>
      <c r="K4808">
        <v>6.9350000000000005E-5</v>
      </c>
      <c r="L4808" s="5" cm="1">
        <f t="array" ref="L4808">_xlfn.IFS(I4808=0, 0, I4808&gt;34, 0, AND(I4808&gt;0, I4808&lt;35), VLOOKUP(I4808, $A$63:$C$96, 3))</f>
        <v>0</v>
      </c>
      <c r="M4808" s="5">
        <f t="shared" si="682"/>
        <v>199.81391942117062</v>
      </c>
      <c r="N4808" s="5">
        <v>320.85350807854167</v>
      </c>
      <c r="O4808" s="5">
        <f t="shared" si="689"/>
        <v>1953.5895</v>
      </c>
      <c r="P4808" s="5">
        <f t="shared" si="690"/>
        <v>199.81391942117062</v>
      </c>
      <c r="Q4808" s="5">
        <f t="shared" si="684"/>
        <v>0</v>
      </c>
      <c r="R4808" s="5">
        <f>IF(O4808&gt;(P4808+U4808),O4808-P4808-U4808, 0)</f>
        <v>0</v>
      </c>
      <c r="S4808" s="5">
        <f t="shared" si="685"/>
        <v>0</v>
      </c>
      <c r="T4808" s="5">
        <f t="shared" si="686"/>
        <v>0</v>
      </c>
      <c r="U4808" s="5">
        <f>IF(O4808&gt;P4808,IF(V4807*($B$6/100)&gt;=O4808-P4808,(O4808-P4808), V4807*($B$6/100)), 0)</f>
        <v>1753.7755805788295</v>
      </c>
      <c r="V4808" s="5">
        <f>V4807+(T4808*($B$5/100))-(U4808/($B$6/100))</f>
        <v>3112309.9626176585</v>
      </c>
      <c r="W4808" s="5">
        <f t="shared" si="687"/>
        <v>77807.749065441458</v>
      </c>
    </row>
    <row r="4809" spans="4:23" x14ac:dyDescent="0.25">
      <c r="D4809">
        <f t="shared" si="688"/>
        <v>4807</v>
      </c>
      <c r="E4809" s="3">
        <v>44031</v>
      </c>
      <c r="F4809" s="4">
        <v>0.29166666666666669</v>
      </c>
      <c r="G4809">
        <v>10</v>
      </c>
      <c r="H4809">
        <v>1</v>
      </c>
      <c r="I4809" s="5">
        <f t="shared" si="683"/>
        <v>1</v>
      </c>
      <c r="J4809" s="22">
        <v>8.4132176598387633E-5</v>
      </c>
      <c r="K4809">
        <v>6.848999999999999E-5</v>
      </c>
      <c r="L4809" s="5" cm="1">
        <f t="array" ref="L4809">_xlfn.IFS(I4809=0, 0, I4809&gt;34, 0, AND(I4809&gt;0, I4809&lt;35), VLOOKUP(I4809, $A$63:$C$96, 3))</f>
        <v>0</v>
      </c>
      <c r="M4809" s="5">
        <f t="shared" si="682"/>
        <v>399.62783884234125</v>
      </c>
      <c r="N4809" s="5">
        <v>336.83008772226958</v>
      </c>
      <c r="O4809" s="5">
        <f t="shared" si="689"/>
        <v>1929.3632999999998</v>
      </c>
      <c r="P4809" s="5">
        <f t="shared" si="690"/>
        <v>399.62783884234125</v>
      </c>
      <c r="Q4809" s="5">
        <f t="shared" si="684"/>
        <v>0</v>
      </c>
      <c r="R4809" s="5">
        <f>IF(O4809&gt;(P4809+U4809),O4809-P4809-U4809, 0)</f>
        <v>0</v>
      </c>
      <c r="S4809" s="5">
        <f t="shared" si="685"/>
        <v>0</v>
      </c>
      <c r="T4809" s="5">
        <f t="shared" si="686"/>
        <v>0</v>
      </c>
      <c r="U4809" s="5">
        <f>IF(O4809&gt;P4809,IF(V4808*($B$6/100)&gt;=O4809-P4809,(O4809-P4809), V4808*($B$6/100)), 0)</f>
        <v>1529.7354611576584</v>
      </c>
      <c r="V4809" s="5">
        <f>V4808+(T4809*($B$5/100))-(U4809/($B$6/100))</f>
        <v>3110124.6262445762</v>
      </c>
      <c r="W4809" s="5">
        <f t="shared" si="687"/>
        <v>77753.115656114402</v>
      </c>
    </row>
    <row r="4810" spans="4:23" x14ac:dyDescent="0.25">
      <c r="D4810">
        <f t="shared" si="688"/>
        <v>4808</v>
      </c>
      <c r="E4810" s="3">
        <v>44031</v>
      </c>
      <c r="F4810" s="4">
        <v>0.33333333333333331</v>
      </c>
      <c r="G4810">
        <v>20</v>
      </c>
      <c r="H4810">
        <v>7</v>
      </c>
      <c r="I4810" s="5">
        <f t="shared" si="683"/>
        <v>3</v>
      </c>
      <c r="J4810" s="22">
        <v>2.67243384488996E-4</v>
      </c>
      <c r="K4810">
        <v>7.1050000000000006E-5</v>
      </c>
      <c r="L4810" s="5" cm="1">
        <f t="array" ref="L4810">_xlfn.IFS(I4810=0, 0, I4810&gt;34, 0, AND(I4810&gt;0, I4810&lt;35), VLOOKUP(I4810, $A$63:$C$96, 3))</f>
        <v>232</v>
      </c>
      <c r="M4810" s="5">
        <f t="shared" si="682"/>
        <v>1269.406076322731</v>
      </c>
      <c r="N4810" s="5">
        <v>394.88480009797064</v>
      </c>
      <c r="O4810" s="5">
        <f t="shared" si="689"/>
        <v>2001.4785000000002</v>
      </c>
      <c r="P4810" s="5">
        <f t="shared" si="690"/>
        <v>1501.406076322731</v>
      </c>
      <c r="Q4810" s="5">
        <f t="shared" si="684"/>
        <v>0</v>
      </c>
      <c r="R4810" s="5">
        <f>IF(O4810&gt;(P4810+U4810),O4810-P4810-U4810, 0)</f>
        <v>0</v>
      </c>
      <c r="S4810" s="5">
        <f t="shared" si="685"/>
        <v>0</v>
      </c>
      <c r="T4810" s="5">
        <f t="shared" si="686"/>
        <v>0</v>
      </c>
      <c r="U4810" s="5">
        <f>IF(O4810&gt;P4810,IF(V4809*($B$6/100)&gt;=O4810-P4810,(O4810-P4810), V4809*($B$6/100)), 0)</f>
        <v>500.07242367726917</v>
      </c>
      <c r="V4810" s="5">
        <f>V4809+(T4810*($B$5/100))-(U4810/($B$6/100))</f>
        <v>3109410.2370678945</v>
      </c>
      <c r="W4810" s="5">
        <f t="shared" si="687"/>
        <v>77735.255926697369</v>
      </c>
    </row>
    <row r="4811" spans="4:23" x14ac:dyDescent="0.25">
      <c r="D4811">
        <f t="shared" si="688"/>
        <v>4809</v>
      </c>
      <c r="E4811" s="3">
        <v>44031</v>
      </c>
      <c r="F4811" s="4">
        <v>0.375</v>
      </c>
      <c r="G4811">
        <v>30</v>
      </c>
      <c r="H4811">
        <v>4</v>
      </c>
      <c r="I4811" s="5">
        <f t="shared" si="683"/>
        <v>4</v>
      </c>
      <c r="J4811" s="22">
        <v>2.7219233605360702E-4</v>
      </c>
      <c r="K4811">
        <v>8.1039999999999997E-5</v>
      </c>
      <c r="L4811" s="5" cm="1">
        <f t="array" ref="L4811">_xlfn.IFS(I4811=0, 0, I4811&gt;34, 0, AND(I4811&gt;0, I4811&lt;35), VLOOKUP(I4811, $A$63:$C$96, 3))</f>
        <v>740</v>
      </c>
      <c r="M4811" s="5">
        <f t="shared" si="682"/>
        <v>1292.9135962546334</v>
      </c>
      <c r="N4811" s="5">
        <v>567.175625230572</v>
      </c>
      <c r="O4811" s="5">
        <f t="shared" si="689"/>
        <v>2282.8968</v>
      </c>
      <c r="P4811" s="5">
        <f t="shared" si="690"/>
        <v>2032.9135962546334</v>
      </c>
      <c r="Q4811" s="5">
        <f t="shared" si="684"/>
        <v>0</v>
      </c>
      <c r="R4811" s="5">
        <f>IF(O4811&gt;(P4811+U4811),O4811-P4811-U4811, 0)</f>
        <v>0</v>
      </c>
      <c r="S4811" s="5">
        <f t="shared" si="685"/>
        <v>0</v>
      </c>
      <c r="T4811" s="5">
        <f t="shared" si="686"/>
        <v>0</v>
      </c>
      <c r="U4811" s="5">
        <f>IF(O4811&gt;P4811,IF(V4810*($B$6/100)&gt;=O4811-P4811,(O4811-P4811), V4810*($B$6/100)), 0)</f>
        <v>249.98320374536661</v>
      </c>
      <c r="V4811" s="5">
        <f>V4810+(T4811*($B$5/100))-(U4811/($B$6/100))</f>
        <v>3109053.1182054011</v>
      </c>
      <c r="W4811" s="5">
        <f t="shared" si="687"/>
        <v>77726.327955135028</v>
      </c>
    </row>
    <row r="4812" spans="4:23" x14ac:dyDescent="0.25">
      <c r="D4812">
        <f t="shared" si="688"/>
        <v>4810</v>
      </c>
      <c r="E4812" s="3">
        <v>44031</v>
      </c>
      <c r="F4812" s="4">
        <v>0.41666666666666669</v>
      </c>
      <c r="G4812">
        <v>30</v>
      </c>
      <c r="H4812">
        <v>4</v>
      </c>
      <c r="I4812" s="5">
        <f t="shared" si="683"/>
        <v>4</v>
      </c>
      <c r="J4812" s="22">
        <v>4.0828850408041058E-4</v>
      </c>
      <c r="K4812">
        <v>9.132E-5</v>
      </c>
      <c r="L4812" s="5" cm="1">
        <f t="array" ref="L4812">_xlfn.IFS(I4812=0, 0, I4812&gt;34, 0, AND(I4812&gt;0, I4812&lt;35), VLOOKUP(I4812, $A$63:$C$96, 3))</f>
        <v>740</v>
      </c>
      <c r="M4812" s="5">
        <f t="shared" si="682"/>
        <v>1939.3703943819503</v>
      </c>
      <c r="N4812" s="5">
        <v>696.32638489639339</v>
      </c>
      <c r="O4812" s="5">
        <f t="shared" si="689"/>
        <v>2572.4843999999998</v>
      </c>
      <c r="P4812" s="5">
        <f t="shared" si="690"/>
        <v>2572.4843999999998</v>
      </c>
      <c r="Q4812" s="5">
        <f t="shared" si="684"/>
        <v>106.88599438195024</v>
      </c>
      <c r="R4812" s="5">
        <f>IF(O4812&gt;(P4812+U4812),O4812-P4812-U4812, 0)</f>
        <v>0</v>
      </c>
      <c r="S4812" s="5">
        <f t="shared" si="685"/>
        <v>0</v>
      </c>
      <c r="T4812" s="5">
        <f t="shared" si="686"/>
        <v>106.88599438195024</v>
      </c>
      <c r="U4812" s="5">
        <f>IF(O4812&gt;P4812,IF(V4811*($B$6/100)&gt;=O4812-P4812,(O4812-P4812), V4811*($B$6/100)), 0)</f>
        <v>0</v>
      </c>
      <c r="V4812" s="5">
        <f>V4811+(T4812*($B$5/100))-(U4812/($B$6/100))</f>
        <v>3109127.9384014686</v>
      </c>
      <c r="W4812" s="5">
        <f t="shared" si="687"/>
        <v>77728.198460036714</v>
      </c>
    </row>
    <row r="4813" spans="4:23" x14ac:dyDescent="0.25">
      <c r="D4813">
        <f t="shared" si="688"/>
        <v>4811</v>
      </c>
      <c r="E4813" s="3">
        <v>44031</v>
      </c>
      <c r="F4813" s="4">
        <v>0.45833333333333331</v>
      </c>
      <c r="G4813">
        <v>20</v>
      </c>
      <c r="H4813">
        <v>2</v>
      </c>
      <c r="I4813" s="5">
        <f t="shared" si="683"/>
        <v>3</v>
      </c>
      <c r="J4813" s="22">
        <v>3.8106927047504985E-4</v>
      </c>
      <c r="K4813">
        <v>8.6609999999999999E-5</v>
      </c>
      <c r="L4813" s="5" cm="1">
        <f t="array" ref="L4813">_xlfn.IFS(I4813=0, 0, I4813&gt;34, 0, AND(I4813&gt;0, I4813&lt;35), VLOOKUP(I4813, $A$63:$C$96, 3))</f>
        <v>232</v>
      </c>
      <c r="M4813" s="5">
        <f t="shared" si="682"/>
        <v>1810.0790347564869</v>
      </c>
      <c r="N4813" s="5">
        <v>702.23933852333914</v>
      </c>
      <c r="O4813" s="5">
        <f t="shared" si="689"/>
        <v>2439.8036999999999</v>
      </c>
      <c r="P4813" s="5">
        <f t="shared" si="690"/>
        <v>2042.0790347564869</v>
      </c>
      <c r="Q4813" s="5">
        <f t="shared" si="684"/>
        <v>0</v>
      </c>
      <c r="R4813" s="5">
        <f>IF(O4813&gt;(P4813+U4813),O4813-P4813-U4813, 0)</f>
        <v>0</v>
      </c>
      <c r="S4813" s="5">
        <f t="shared" si="685"/>
        <v>0</v>
      </c>
      <c r="T4813" s="5">
        <f t="shared" si="686"/>
        <v>0</v>
      </c>
      <c r="U4813" s="5">
        <f>IF(O4813&gt;P4813,IF(V4812*($B$6/100)&gt;=O4813-P4813,(O4813-P4813), V4812*($B$6/100)), 0)</f>
        <v>397.72466524351307</v>
      </c>
      <c r="V4813" s="5">
        <f>V4812+(T4813*($B$5/100))-(U4813/($B$6/100))</f>
        <v>3108559.7603082634</v>
      </c>
      <c r="W4813" s="5">
        <f t="shared" si="687"/>
        <v>77713.994007706584</v>
      </c>
    </row>
    <row r="4814" spans="4:23" x14ac:dyDescent="0.25">
      <c r="D4814">
        <f t="shared" si="688"/>
        <v>4812</v>
      </c>
      <c r="E4814" s="3">
        <v>44031</v>
      </c>
      <c r="F4814" s="4">
        <v>0.5</v>
      </c>
      <c r="G4814">
        <v>20</v>
      </c>
      <c r="H4814">
        <v>1</v>
      </c>
      <c r="I4814" s="5">
        <f t="shared" si="683"/>
        <v>3</v>
      </c>
      <c r="J4814" s="22">
        <v>4.3550773768577126E-4</v>
      </c>
      <c r="K4814">
        <v>8.0500000000000005E-5</v>
      </c>
      <c r="L4814" s="5" cm="1">
        <f t="array" ref="L4814">_xlfn.IFS(I4814=0, 0, I4814&gt;34, 0, AND(I4814&gt;0, I4814&lt;35), VLOOKUP(I4814, $A$63:$C$96, 3))</f>
        <v>232</v>
      </c>
      <c r="M4814" s="5">
        <f t="shared" si="682"/>
        <v>2068.6617540074135</v>
      </c>
      <c r="N4814" s="5">
        <v>673.15029936135943</v>
      </c>
      <c r="O4814" s="5">
        <f t="shared" si="689"/>
        <v>2267.6850000000004</v>
      </c>
      <c r="P4814" s="5">
        <f t="shared" si="690"/>
        <v>2267.6850000000004</v>
      </c>
      <c r="Q4814" s="5">
        <f t="shared" si="684"/>
        <v>32.976754007413092</v>
      </c>
      <c r="R4814" s="5">
        <f>IF(O4814&gt;(P4814+U4814),O4814-P4814-U4814, 0)</f>
        <v>0</v>
      </c>
      <c r="S4814" s="5">
        <f t="shared" si="685"/>
        <v>0</v>
      </c>
      <c r="T4814" s="5">
        <f t="shared" si="686"/>
        <v>32.976754007413092</v>
      </c>
      <c r="U4814" s="5">
        <f>IF(O4814&gt;P4814,IF(V4813*($B$6/100)&gt;=O4814-P4814,(O4814-P4814), V4813*($B$6/100)), 0)</f>
        <v>0</v>
      </c>
      <c r="V4814" s="5">
        <f>V4813+(T4814*($B$5/100))-(U4814/($B$6/100))</f>
        <v>3108582.8440360688</v>
      </c>
      <c r="W4814" s="5">
        <f t="shared" si="687"/>
        <v>77714.571100901725</v>
      </c>
    </row>
    <row r="4815" spans="4:23" x14ac:dyDescent="0.25">
      <c r="D4815">
        <f t="shared" si="688"/>
        <v>4813</v>
      </c>
      <c r="E4815" s="3">
        <v>44031</v>
      </c>
      <c r="F4815" s="4">
        <v>0.54166666666666663</v>
      </c>
      <c r="G4815">
        <v>20</v>
      </c>
      <c r="H4815">
        <v>5</v>
      </c>
      <c r="I4815" s="5">
        <f t="shared" si="683"/>
        <v>3</v>
      </c>
      <c r="J4815" s="22">
        <v>5.6665495414796375E-4</v>
      </c>
      <c r="K4815">
        <v>7.5969999999999993E-5</v>
      </c>
      <c r="L4815" s="5" cm="1">
        <f t="array" ref="L4815">_xlfn.IFS(I4815=0, 0, I4815&gt;34, 0, AND(I4815&gt;0, I4815&lt;35), VLOOKUP(I4815, $A$63:$C$96, 3))</f>
        <v>232</v>
      </c>
      <c r="M4815" s="5">
        <f t="shared" si="682"/>
        <v>2691.611032202828</v>
      </c>
      <c r="N4815" s="5">
        <v>653.07941912197373</v>
      </c>
      <c r="O4815" s="5">
        <f t="shared" si="689"/>
        <v>2140.0748999999996</v>
      </c>
      <c r="P4815" s="5">
        <f t="shared" si="690"/>
        <v>2140.0748999999996</v>
      </c>
      <c r="Q4815" s="5">
        <f t="shared" si="684"/>
        <v>487.20077413479089</v>
      </c>
      <c r="R4815" s="5">
        <f>IF(O4815&gt;(P4815+U4815),O4815-P4815-U4815, 0)</f>
        <v>0</v>
      </c>
      <c r="S4815" s="5">
        <f t="shared" si="685"/>
        <v>296.33535806803752</v>
      </c>
      <c r="T4815" s="5">
        <f t="shared" si="686"/>
        <v>487.20077413479089</v>
      </c>
      <c r="U4815" s="5">
        <f>IF(O4815&gt;P4815,IF(V4814*($B$6/100)&gt;=O4815-P4815,(O4815-P4815), V4814*($B$6/100)), 0)</f>
        <v>0</v>
      </c>
      <c r="V4815" s="5">
        <f>V4814+(T4815*($B$5/100))-(U4815/($B$6/100))</f>
        <v>3108923.884577963</v>
      </c>
      <c r="W4815" s="5">
        <f t="shared" si="687"/>
        <v>77723.097114449076</v>
      </c>
    </row>
    <row r="4816" spans="4:23" x14ac:dyDescent="0.25">
      <c r="D4816">
        <f t="shared" si="688"/>
        <v>4814</v>
      </c>
      <c r="E4816" s="3">
        <v>44031</v>
      </c>
      <c r="F4816" s="4">
        <v>0.58333333333333337</v>
      </c>
      <c r="G4816">
        <v>30</v>
      </c>
      <c r="H4816">
        <v>4</v>
      </c>
      <c r="I4816" s="5">
        <f t="shared" si="683"/>
        <v>4</v>
      </c>
      <c r="J4816" s="22">
        <v>5.1716543850185341E-4</v>
      </c>
      <c r="K4816">
        <v>6.8050000000000001E-5</v>
      </c>
      <c r="L4816" s="5" cm="1">
        <f t="array" ref="L4816">_xlfn.IFS(I4816=0, 0, I4816&gt;34, 0, AND(I4816&gt;0, I4816&lt;35), VLOOKUP(I4816, $A$63:$C$96, 3))</f>
        <v>740</v>
      </c>
      <c r="M4816" s="5">
        <f t="shared" si="682"/>
        <v>2456.5358328838038</v>
      </c>
      <c r="N4816" s="5">
        <v>629.98831527406935</v>
      </c>
      <c r="O4816" s="5">
        <f t="shared" si="689"/>
        <v>1916.9685000000002</v>
      </c>
      <c r="P4816" s="5">
        <f t="shared" si="690"/>
        <v>1916.9685000000002</v>
      </c>
      <c r="Q4816" s="5">
        <f t="shared" si="684"/>
        <v>487.20077413479089</v>
      </c>
      <c r="R4816" s="5">
        <f>IF(O4816&gt;(P4816+U4816),O4816-P4816-U4816, 0)</f>
        <v>0</v>
      </c>
      <c r="S4816" s="5">
        <f t="shared" si="685"/>
        <v>323.56037875480848</v>
      </c>
      <c r="T4816" s="5">
        <f t="shared" si="686"/>
        <v>956.00695412899518</v>
      </c>
      <c r="U4816" s="5">
        <f>IF(O4816&gt;P4816,IF(V4815*($B$6/100)&gt;=O4816-P4816,(O4816-P4816), V4815*($B$6/100)), 0)</f>
        <v>0</v>
      </c>
      <c r="V4816" s="5">
        <f>V4815+(T4816*($B$5/100))-(U4816/($B$6/100))</f>
        <v>3109593.0894458531</v>
      </c>
      <c r="W4816" s="5">
        <f t="shared" si="687"/>
        <v>77739.827236146331</v>
      </c>
    </row>
    <row r="4817" spans="4:23" x14ac:dyDescent="0.25">
      <c r="D4817">
        <f t="shared" si="688"/>
        <v>4815</v>
      </c>
      <c r="E4817" s="3">
        <v>44031</v>
      </c>
      <c r="F4817" s="4">
        <v>0.625</v>
      </c>
      <c r="G4817">
        <v>40</v>
      </c>
      <c r="H4817">
        <v>3</v>
      </c>
      <c r="I4817" s="5">
        <f t="shared" si="683"/>
        <v>6</v>
      </c>
      <c r="J4817" s="22">
        <v>4.6520144707343751E-4</v>
      </c>
      <c r="K4817">
        <v>6.4709999999999995E-5</v>
      </c>
      <c r="L4817" s="5" cm="1">
        <f t="array" ref="L4817">_xlfn.IFS(I4817=0, 0, I4817&gt;34, 0, AND(I4817&gt;0, I4817&lt;35), VLOOKUP(I4817, $A$63:$C$96, 3))</f>
        <v>2980</v>
      </c>
      <c r="M4817" s="5">
        <f t="shared" si="682"/>
        <v>2209.7068735988282</v>
      </c>
      <c r="N4817" s="5">
        <v>557.84387784544242</v>
      </c>
      <c r="O4817" s="5">
        <f t="shared" si="689"/>
        <v>1822.8806999999997</v>
      </c>
      <c r="P4817" s="5">
        <f t="shared" si="690"/>
        <v>1822.8806999999997</v>
      </c>
      <c r="Q4817" s="5">
        <f t="shared" si="684"/>
        <v>487.20077413479089</v>
      </c>
      <c r="R4817" s="5">
        <f>IF(O4817&gt;(P4817+U4817),O4817-P4817-U4817, 0)</f>
        <v>0</v>
      </c>
      <c r="S4817" s="5">
        <f t="shared" si="685"/>
        <v>286.50718120573339</v>
      </c>
      <c r="T4817" s="5">
        <f t="shared" si="686"/>
        <v>3080.3189923930954</v>
      </c>
      <c r="U4817" s="5">
        <f>IF(O4817&gt;P4817,IF(V4816*($B$6/100)&gt;=O4817-P4817,(O4817-P4817), V4816*($B$6/100)), 0)</f>
        <v>0</v>
      </c>
      <c r="V4817" s="5">
        <f>V4816+(T4817*($B$5/100))-(U4817/($B$6/100))</f>
        <v>3111749.3127405285</v>
      </c>
      <c r="W4817" s="5">
        <f t="shared" si="687"/>
        <v>77793.732818513206</v>
      </c>
    </row>
    <row r="4818" spans="4:23" x14ac:dyDescent="0.25">
      <c r="D4818">
        <f t="shared" si="688"/>
        <v>4816</v>
      </c>
      <c r="E4818" s="3">
        <v>44031</v>
      </c>
      <c r="F4818" s="4">
        <v>0.66666666666666663</v>
      </c>
      <c r="G4818">
        <v>50</v>
      </c>
      <c r="H4818">
        <v>3</v>
      </c>
      <c r="I4818" s="5">
        <f t="shared" si="683"/>
        <v>7</v>
      </c>
      <c r="J4818" s="22">
        <v>3.9096717360427195E-4</v>
      </c>
      <c r="K4818">
        <v>6.4300000000000004E-5</v>
      </c>
      <c r="L4818" s="5" cm="1">
        <f t="array" ref="L4818">_xlfn.IFS(I4818=0, 0, I4818&gt;34, 0, AND(I4818&gt;0, I4818&lt;35), VLOOKUP(I4818, $A$63:$C$96, 3))</f>
        <v>4800</v>
      </c>
      <c r="M4818" s="5">
        <f t="shared" si="682"/>
        <v>1857.0940746202918</v>
      </c>
      <c r="N4818" s="5">
        <v>491.73008799439862</v>
      </c>
      <c r="O4818" s="5">
        <f t="shared" si="689"/>
        <v>1811.3310000000001</v>
      </c>
      <c r="P4818" s="5">
        <f t="shared" si="690"/>
        <v>1811.3310000000001</v>
      </c>
      <c r="Q4818" s="5">
        <f t="shared" si="684"/>
        <v>487.20077413479089</v>
      </c>
      <c r="R4818" s="5">
        <f>IF(O4818&gt;(P4818+U4818),O4818-P4818-U4818, 0)</f>
        <v>0</v>
      </c>
      <c r="S4818" s="5">
        <f t="shared" si="685"/>
        <v>252.55130874512545</v>
      </c>
      <c r="T4818" s="5">
        <f t="shared" si="686"/>
        <v>4593.2117658751667</v>
      </c>
      <c r="U4818" s="5">
        <f>IF(O4818&gt;P4818,IF(V4817*($B$6/100)&gt;=O4818-P4818,(O4818-P4818), V4817*($B$6/100)), 0)</f>
        <v>0</v>
      </c>
      <c r="V4818" s="5">
        <f>V4817+(T4818*($B$5/100))-(U4818/($B$6/100))</f>
        <v>3114964.5609766413</v>
      </c>
      <c r="W4818" s="5">
        <f t="shared" si="687"/>
        <v>77874.114024416034</v>
      </c>
    </row>
    <row r="4819" spans="4:23" x14ac:dyDescent="0.25">
      <c r="D4819">
        <f t="shared" si="688"/>
        <v>4817</v>
      </c>
      <c r="E4819" s="3">
        <v>44031</v>
      </c>
      <c r="F4819" s="4">
        <v>0.70833333333333337</v>
      </c>
      <c r="G4819">
        <v>50</v>
      </c>
      <c r="H4819">
        <v>3</v>
      </c>
      <c r="I4819" s="5">
        <f t="shared" si="683"/>
        <v>7</v>
      </c>
      <c r="J4819" s="22">
        <v>2.7961576340052361E-4</v>
      </c>
      <c r="K4819">
        <v>7.3330000000000004E-5</v>
      </c>
      <c r="L4819" s="5" cm="1">
        <f t="array" ref="L4819">_xlfn.IFS(I4819=0, 0, I4819&gt;34, 0, AND(I4819&gt;0, I4819&lt;35), VLOOKUP(I4819, $A$63:$C$96, 3))</f>
        <v>4800</v>
      </c>
      <c r="M4819" s="5">
        <f t="shared" si="682"/>
        <v>1328.1748761524873</v>
      </c>
      <c r="N4819" s="5">
        <v>497.71107751360114</v>
      </c>
      <c r="O4819" s="5">
        <f t="shared" si="689"/>
        <v>2065.7061000000003</v>
      </c>
      <c r="P4819" s="5">
        <f t="shared" si="690"/>
        <v>2065.7061000000003</v>
      </c>
      <c r="Q4819" s="5">
        <f t="shared" si="684"/>
        <v>487.20077413479089</v>
      </c>
      <c r="R4819" s="5">
        <f>IF(O4819&gt;(P4819+U4819),O4819-P4819-U4819, 0)</f>
        <v>0</v>
      </c>
      <c r="S4819" s="5">
        <f t="shared" si="685"/>
        <v>255.62312958250055</v>
      </c>
      <c r="T4819" s="5">
        <f t="shared" si="686"/>
        <v>3806.845646569986</v>
      </c>
      <c r="U4819" s="5">
        <f>IF(O4819&gt;P4819,IF(V4818*($B$6/100)&gt;=O4819-P4819,(O4819-P4819), V4818*($B$6/100)), 0)</f>
        <v>0</v>
      </c>
      <c r="V4819" s="5">
        <f>V4818+(T4819*($B$5/100))-(U4819/($B$6/100))</f>
        <v>3117629.3529292401</v>
      </c>
      <c r="W4819" s="5">
        <f t="shared" si="687"/>
        <v>77940.733823230999</v>
      </c>
    </row>
    <row r="4820" spans="4:23" x14ac:dyDescent="0.25">
      <c r="D4820">
        <f t="shared" si="688"/>
        <v>4818</v>
      </c>
      <c r="E4820" s="3">
        <v>44031</v>
      </c>
      <c r="F4820" s="4">
        <v>0.75</v>
      </c>
      <c r="G4820">
        <v>50</v>
      </c>
      <c r="H4820">
        <v>0</v>
      </c>
      <c r="I4820" s="5">
        <f t="shared" si="683"/>
        <v>7</v>
      </c>
      <c r="J4820" s="22">
        <v>1.6084092584985871E-4</v>
      </c>
      <c r="K4820">
        <v>1.0679E-4</v>
      </c>
      <c r="L4820" s="5" cm="1">
        <f t="array" ref="L4820">_xlfn.IFS(I4820=0, 0, I4820&gt;34, 0, AND(I4820&gt;0, I4820&lt;35), VLOOKUP(I4820, $A$63:$C$96, 3))</f>
        <v>4800</v>
      </c>
      <c r="M4820" s="5">
        <f t="shared" si="682"/>
        <v>763.99439778682893</v>
      </c>
      <c r="N4820" s="5">
        <v>643.91996568438344</v>
      </c>
      <c r="O4820" s="5">
        <f t="shared" si="689"/>
        <v>3008.2743</v>
      </c>
      <c r="P4820" s="5">
        <f t="shared" si="690"/>
        <v>3008.2743</v>
      </c>
      <c r="Q4820" s="5">
        <f t="shared" si="684"/>
        <v>487.20077413479089</v>
      </c>
      <c r="R4820" s="5">
        <f>IF(O4820&gt;(P4820+U4820),O4820-P4820-U4820, 0)</f>
        <v>0</v>
      </c>
      <c r="S4820" s="5">
        <f t="shared" si="685"/>
        <v>330.7156385813019</v>
      </c>
      <c r="T4820" s="5">
        <f t="shared" si="686"/>
        <v>2225.0044592055269</v>
      </c>
      <c r="U4820" s="5">
        <f>IF(O4820&gt;P4820,IF(V4819*($B$6/100)&gt;=O4820-P4820,(O4820-P4820), V4819*($B$6/100)), 0)</f>
        <v>0</v>
      </c>
      <c r="V4820" s="5">
        <f>V4819+(T4820*($B$5/100))-(U4820/($B$6/100))</f>
        <v>3119186.8560506841</v>
      </c>
      <c r="W4820" s="5">
        <f t="shared" si="687"/>
        <v>77979.6714012671</v>
      </c>
    </row>
    <row r="4821" spans="4:23" x14ac:dyDescent="0.25">
      <c r="D4821">
        <f t="shared" si="688"/>
        <v>4819</v>
      </c>
      <c r="E4821" s="3">
        <v>44031</v>
      </c>
      <c r="F4821" s="4">
        <v>0.79166666666666663</v>
      </c>
      <c r="G4821">
        <v>40</v>
      </c>
      <c r="H4821">
        <v>0</v>
      </c>
      <c r="I4821" s="5">
        <f t="shared" si="683"/>
        <v>6</v>
      </c>
      <c r="J4821" s="22">
        <v>6.9285321904554524E-5</v>
      </c>
      <c r="K4821">
        <v>1.2978999999999999E-4</v>
      </c>
      <c r="L4821" s="5" cm="1">
        <f t="array" ref="L4821">_xlfn.IFS(I4821=0, 0, I4821&gt;34, 0, AND(I4821&gt;0, I4821&lt;35), VLOOKUP(I4821, $A$63:$C$96, 3))</f>
        <v>2980</v>
      </c>
      <c r="M4821" s="5">
        <f t="shared" si="682"/>
        <v>329.105279046634</v>
      </c>
      <c r="N4821" s="5">
        <v>738.03374307496426</v>
      </c>
      <c r="O4821" s="5">
        <f t="shared" si="689"/>
        <v>3656.1842999999994</v>
      </c>
      <c r="P4821" s="5">
        <f t="shared" si="690"/>
        <v>3309.1052790466338</v>
      </c>
      <c r="Q4821" s="5">
        <f t="shared" si="684"/>
        <v>0</v>
      </c>
      <c r="R4821" s="5">
        <f>IF(O4821&gt;(P4821+U4821),O4821-P4821-U4821, 0)</f>
        <v>0</v>
      </c>
      <c r="S4821" s="5">
        <f t="shared" si="685"/>
        <v>0</v>
      </c>
      <c r="T4821" s="5">
        <f t="shared" si="686"/>
        <v>0</v>
      </c>
      <c r="U4821" s="5">
        <f>IF(O4821&gt;P4821,IF(V4820*($B$6/100)&gt;=O4821-P4821,(O4821-P4821), V4820*($B$6/100)), 0)</f>
        <v>347.07902095336567</v>
      </c>
      <c r="V4821" s="5">
        <f>V4820+(T4821*($B$5/100))-(U4821/($B$6/100))</f>
        <v>3118691.0288778935</v>
      </c>
      <c r="W4821" s="5">
        <f t="shared" si="687"/>
        <v>77967.275721947342</v>
      </c>
    </row>
    <row r="4822" spans="4:23" x14ac:dyDescent="0.25">
      <c r="D4822">
        <f t="shared" si="688"/>
        <v>4820</v>
      </c>
      <c r="E4822" s="3">
        <v>44031</v>
      </c>
      <c r="F4822" s="4">
        <v>0.83333333333333337</v>
      </c>
      <c r="G4822">
        <v>40</v>
      </c>
      <c r="H4822">
        <v>5</v>
      </c>
      <c r="I4822" s="5">
        <f t="shared" si="683"/>
        <v>6</v>
      </c>
      <c r="J4822" s="22">
        <v>5.4438467210721408E-5</v>
      </c>
      <c r="K4822">
        <v>1.3377000000000002E-4</v>
      </c>
      <c r="L4822" s="5" cm="1">
        <f t="array" ref="L4822">_xlfn.IFS(I4822=0, 0, I4822&gt;34, 0, AND(I4822&gt;0, I4822&lt;35), VLOOKUP(I4822, $A$63:$C$96, 3))</f>
        <v>2980</v>
      </c>
      <c r="M4822" s="5">
        <f t="shared" si="682"/>
        <v>258.58271925092669</v>
      </c>
      <c r="N4822" s="5">
        <v>704.98745506578575</v>
      </c>
      <c r="O4822" s="5">
        <f t="shared" si="689"/>
        <v>3768.3009000000002</v>
      </c>
      <c r="P4822" s="5">
        <f t="shared" si="690"/>
        <v>3238.5827192509269</v>
      </c>
      <c r="Q4822" s="5">
        <f t="shared" si="684"/>
        <v>0</v>
      </c>
      <c r="R4822" s="5">
        <f>IF(O4822&gt;(P4822+U4822),O4822-P4822-U4822, 0)</f>
        <v>0</v>
      </c>
      <c r="S4822" s="5">
        <f t="shared" si="685"/>
        <v>0</v>
      </c>
      <c r="T4822" s="5">
        <f t="shared" si="686"/>
        <v>0</v>
      </c>
      <c r="U4822" s="5">
        <f>IF(O4822&gt;P4822,IF(V4821*($B$6/100)&gt;=O4822-P4822,(O4822-P4822), V4821*($B$6/100)), 0)</f>
        <v>529.71818074907333</v>
      </c>
      <c r="V4822" s="5">
        <f>V4821+(T4822*($B$5/100))-(U4822/($B$6/100))</f>
        <v>3117934.2886196803</v>
      </c>
      <c r="W4822" s="5">
        <f t="shared" si="687"/>
        <v>77948.357215492011</v>
      </c>
    </row>
    <row r="4823" spans="4:23" x14ac:dyDescent="0.25">
      <c r="D4823">
        <f t="shared" si="688"/>
        <v>4821</v>
      </c>
      <c r="E4823" s="3">
        <v>44031</v>
      </c>
      <c r="F4823" s="4">
        <v>0.875</v>
      </c>
      <c r="G4823">
        <v>40</v>
      </c>
      <c r="H4823">
        <v>0</v>
      </c>
      <c r="I4823" s="5">
        <f t="shared" si="683"/>
        <v>6</v>
      </c>
      <c r="J4823" s="22">
        <v>4.9489515646110373E-6</v>
      </c>
      <c r="K4823">
        <v>1.4136999999999998E-4</v>
      </c>
      <c r="L4823" s="5" cm="1">
        <f t="array" ref="L4823">_xlfn.IFS(I4823=0, 0, I4823&gt;34, 0, AND(I4823&gt;0, I4823&lt;35), VLOOKUP(I4823, $A$63:$C$96, 3))</f>
        <v>2980</v>
      </c>
      <c r="M4823" s="5">
        <f t="shared" si="682"/>
        <v>23.507519931902429</v>
      </c>
      <c r="N4823" s="5">
        <v>639.89628426702757</v>
      </c>
      <c r="O4823" s="5">
        <f t="shared" si="689"/>
        <v>3982.3928999999994</v>
      </c>
      <c r="P4823" s="5">
        <f t="shared" si="690"/>
        <v>3003.5075199319026</v>
      </c>
      <c r="Q4823" s="5">
        <f t="shared" si="684"/>
        <v>0</v>
      </c>
      <c r="R4823" s="5">
        <f>IF(O4823&gt;(P4823+U4823),O4823-P4823-U4823, 0)</f>
        <v>0</v>
      </c>
      <c r="S4823" s="5">
        <f t="shared" si="685"/>
        <v>0</v>
      </c>
      <c r="T4823" s="5">
        <f t="shared" si="686"/>
        <v>0</v>
      </c>
      <c r="U4823" s="5">
        <f>IF(O4823&gt;P4823,IF(V4822*($B$6/100)&gt;=O4823-P4823,(O4823-P4823), V4822*($B$6/100)), 0)</f>
        <v>978.88538006809677</v>
      </c>
      <c r="V4823" s="5">
        <f>V4822+(T4823*($B$5/100))-(U4823/($B$6/100))</f>
        <v>3116535.8809338687</v>
      </c>
      <c r="W4823" s="5">
        <f t="shared" si="687"/>
        <v>77913.397023346712</v>
      </c>
    </row>
    <row r="4824" spans="4:23" x14ac:dyDescent="0.25">
      <c r="D4824">
        <f t="shared" si="688"/>
        <v>4822</v>
      </c>
      <c r="E4824" s="3">
        <v>44031</v>
      </c>
      <c r="F4824" s="4">
        <v>0.91666666666666663</v>
      </c>
      <c r="G4824">
        <v>50</v>
      </c>
      <c r="H4824">
        <v>0</v>
      </c>
      <c r="I4824" s="5">
        <f t="shared" si="683"/>
        <v>7</v>
      </c>
      <c r="J4824" s="22">
        <v>0</v>
      </c>
      <c r="K4824">
        <v>1.4650999999999998E-4</v>
      </c>
      <c r="L4824" s="5" cm="1">
        <f t="array" ref="L4824">_xlfn.IFS(I4824=0, 0, I4824&gt;34, 0, AND(I4824&gt;0, I4824&lt;35), VLOOKUP(I4824, $A$63:$C$96, 3))</f>
        <v>4800</v>
      </c>
      <c r="M4824" s="5">
        <f t="shared" si="682"/>
        <v>0</v>
      </c>
      <c r="N4824" s="5">
        <v>549.75462085008405</v>
      </c>
      <c r="O4824" s="5">
        <f t="shared" si="689"/>
        <v>4127.1866999999993</v>
      </c>
      <c r="P4824" s="5">
        <f t="shared" si="690"/>
        <v>4127.1866999999993</v>
      </c>
      <c r="Q4824" s="5">
        <f t="shared" si="684"/>
        <v>487.20077413479089</v>
      </c>
      <c r="R4824" s="5">
        <f>IF(O4824&gt;(P4824+U4824),O4824-P4824-U4824, 0)</f>
        <v>0</v>
      </c>
      <c r="S4824" s="5">
        <f t="shared" si="685"/>
        <v>185.61252586520982</v>
      </c>
      <c r="T4824" s="5">
        <f t="shared" si="686"/>
        <v>487.20077413479089</v>
      </c>
      <c r="U4824" s="5">
        <f>IF(O4824&gt;P4824,IF(V4823*($B$6/100)&gt;=O4824-P4824,(O4824-P4824), V4823*($B$6/100)), 0)</f>
        <v>0</v>
      </c>
      <c r="V4824" s="5">
        <f>V4823+(T4824*($B$5/100))-(U4824/($B$6/100))</f>
        <v>3116876.921475763</v>
      </c>
      <c r="W4824" s="5">
        <f t="shared" si="687"/>
        <v>77921.923036894077</v>
      </c>
    </row>
    <row r="4825" spans="4:23" x14ac:dyDescent="0.25">
      <c r="D4825">
        <f t="shared" si="688"/>
        <v>4823</v>
      </c>
      <c r="E4825" s="3">
        <v>44031</v>
      </c>
      <c r="F4825" s="4">
        <v>0.95833333333333337</v>
      </c>
      <c r="G4825">
        <v>30</v>
      </c>
      <c r="H4825">
        <v>0</v>
      </c>
      <c r="I4825" s="5">
        <f t="shared" si="683"/>
        <v>4</v>
      </c>
      <c r="J4825" s="22">
        <v>0</v>
      </c>
      <c r="K4825">
        <v>1.5047000000000001E-4</v>
      </c>
      <c r="L4825" s="5" cm="1">
        <f t="array" ref="L4825">_xlfn.IFS(I4825=0, 0, I4825&gt;34, 0, AND(I4825&gt;0, I4825&lt;35), VLOOKUP(I4825, $A$63:$C$96, 3))</f>
        <v>740</v>
      </c>
      <c r="M4825" s="5">
        <f t="shared" si="682"/>
        <v>0</v>
      </c>
      <c r="N4825" s="5">
        <v>510.67235021605512</v>
      </c>
      <c r="O4825" s="5">
        <f t="shared" si="689"/>
        <v>4238.7399000000005</v>
      </c>
      <c r="P4825" s="5">
        <f t="shared" si="690"/>
        <v>740</v>
      </c>
      <c r="Q4825" s="5">
        <f t="shared" si="684"/>
        <v>0</v>
      </c>
      <c r="R4825" s="5">
        <f>IF(O4825&gt;(P4825+U4825),O4825-P4825-U4825, 0)</f>
        <v>0</v>
      </c>
      <c r="S4825" s="5">
        <f t="shared" si="685"/>
        <v>0</v>
      </c>
      <c r="T4825" s="5">
        <f t="shared" si="686"/>
        <v>0</v>
      </c>
      <c r="U4825" s="5">
        <f>IF(O4825&gt;P4825,IF(V4824*($B$6/100)&gt;=O4825-P4825,(O4825-P4825), V4824*($B$6/100)), 0)</f>
        <v>3498.7399000000005</v>
      </c>
      <c r="V4825" s="5">
        <f>V4824+(T4825*($B$5/100))-(U4825/($B$6/100))</f>
        <v>3111878.7216186202</v>
      </c>
      <c r="W4825" s="5">
        <f t="shared" si="687"/>
        <v>77796.968040465508</v>
      </c>
    </row>
    <row r="4826" spans="4:23" x14ac:dyDescent="0.25">
      <c r="D4826">
        <f t="shared" si="688"/>
        <v>4824</v>
      </c>
      <c r="E4826" s="3">
        <v>44032</v>
      </c>
      <c r="F4826" s="4">
        <v>0</v>
      </c>
      <c r="G4826">
        <v>20</v>
      </c>
      <c r="H4826">
        <v>0</v>
      </c>
      <c r="I4826" s="5">
        <f t="shared" si="683"/>
        <v>3</v>
      </c>
      <c r="J4826" s="22">
        <v>0</v>
      </c>
      <c r="K4826">
        <v>1.2935E-4</v>
      </c>
      <c r="L4826" s="5" cm="1">
        <f t="array" ref="L4826">_xlfn.IFS(I4826=0, 0, I4826&gt;34, 0, AND(I4826&gt;0, I4826&lt;35), VLOOKUP(I4826, $A$63:$C$96, 3))</f>
        <v>232</v>
      </c>
      <c r="M4826" s="5">
        <f t="shared" si="682"/>
        <v>0</v>
      </c>
      <c r="N4826" s="5">
        <v>449.57931438200109</v>
      </c>
      <c r="O4826" s="5">
        <f t="shared" si="689"/>
        <v>3643.7894999999999</v>
      </c>
      <c r="P4826" s="5">
        <f t="shared" si="690"/>
        <v>232</v>
      </c>
      <c r="Q4826" s="5">
        <f t="shared" si="684"/>
        <v>0</v>
      </c>
      <c r="R4826" s="5">
        <f>IF(O4826&gt;(P4826+U4826),O4826-P4826-U4826, 0)</f>
        <v>0</v>
      </c>
      <c r="S4826" s="5">
        <f t="shared" si="685"/>
        <v>0</v>
      </c>
      <c r="T4826" s="5">
        <f t="shared" si="686"/>
        <v>0</v>
      </c>
      <c r="U4826" s="5">
        <f>IF(O4826&gt;P4826,IF(V4825*($B$6/100)&gt;=O4826-P4826,(O4826-P4826), V4825*($B$6/100)), 0)</f>
        <v>3411.7894999999999</v>
      </c>
      <c r="V4826" s="5">
        <f>V4825+(T4826*($B$5/100))-(U4826/($B$6/100))</f>
        <v>3107004.7366186203</v>
      </c>
      <c r="W4826" s="5">
        <f t="shared" si="687"/>
        <v>77675.118415465506</v>
      </c>
    </row>
    <row r="4827" spans="4:23" x14ac:dyDescent="0.25">
      <c r="D4827">
        <f t="shared" si="688"/>
        <v>4825</v>
      </c>
      <c r="E4827" s="3">
        <v>44032</v>
      </c>
      <c r="F4827" s="4">
        <v>4.1666666666666664E-2</v>
      </c>
      <c r="G4827">
        <v>20</v>
      </c>
      <c r="H4827">
        <v>0</v>
      </c>
      <c r="I4827" s="5">
        <f t="shared" si="683"/>
        <v>3</v>
      </c>
      <c r="J4827" s="22">
        <v>0</v>
      </c>
      <c r="K4827">
        <v>1.0007E-4</v>
      </c>
      <c r="L4827" s="5" cm="1">
        <f t="array" ref="L4827">_xlfn.IFS(I4827=0, 0, I4827&gt;34, 0, AND(I4827&gt;0, I4827&lt;35), VLOOKUP(I4827, $A$63:$C$96, 3))</f>
        <v>232</v>
      </c>
      <c r="M4827" s="5">
        <f t="shared" si="682"/>
        <v>0</v>
      </c>
      <c r="N4827" s="5">
        <v>380.47960808428718</v>
      </c>
      <c r="O4827" s="5">
        <f t="shared" si="689"/>
        <v>2818.9718999999996</v>
      </c>
      <c r="P4827" s="5">
        <f t="shared" si="690"/>
        <v>232</v>
      </c>
      <c r="Q4827" s="5">
        <f t="shared" si="684"/>
        <v>0</v>
      </c>
      <c r="R4827" s="5">
        <f>IF(O4827&gt;(P4827+U4827),O4827-P4827-U4827, 0)</f>
        <v>0</v>
      </c>
      <c r="S4827" s="5">
        <f t="shared" si="685"/>
        <v>0</v>
      </c>
      <c r="T4827" s="5">
        <f t="shared" si="686"/>
        <v>0</v>
      </c>
      <c r="U4827" s="5">
        <f>IF(O4827&gt;P4827,IF(V4826*($B$6/100)&gt;=O4827-P4827,(O4827-P4827), V4826*($B$6/100)), 0)</f>
        <v>2586.9718999999996</v>
      </c>
      <c r="V4827" s="5">
        <f>V4826+(T4827*($B$5/100))-(U4827/($B$6/100))</f>
        <v>3103309.0624757633</v>
      </c>
      <c r="W4827" s="5">
        <f t="shared" si="687"/>
        <v>77582.726561894087</v>
      </c>
    </row>
    <row r="4828" spans="4:23" x14ac:dyDescent="0.25">
      <c r="D4828">
        <f t="shared" si="688"/>
        <v>4826</v>
      </c>
      <c r="E4828" s="3">
        <v>44032</v>
      </c>
      <c r="F4828" s="4">
        <v>8.3333333333333329E-2</v>
      </c>
      <c r="G4828">
        <v>10</v>
      </c>
      <c r="H4828">
        <v>0</v>
      </c>
      <c r="I4828" s="5">
        <f t="shared" si="683"/>
        <v>1</v>
      </c>
      <c r="J4828" s="22">
        <v>0</v>
      </c>
      <c r="K4828">
        <v>8.4019999999999999E-5</v>
      </c>
      <c r="L4828" s="5" cm="1">
        <f t="array" ref="L4828">_xlfn.IFS(I4828=0, 0, I4828&gt;34, 0, AND(I4828&gt;0, I4828&lt;35), VLOOKUP(I4828, $A$63:$C$96, 3))</f>
        <v>0</v>
      </c>
      <c r="M4828" s="5">
        <f t="shared" si="682"/>
        <v>0</v>
      </c>
      <c r="N4828" s="5">
        <v>343.43291069551697</v>
      </c>
      <c r="O4828" s="5">
        <f t="shared" si="689"/>
        <v>2366.8434000000002</v>
      </c>
      <c r="P4828" s="5">
        <f t="shared" si="690"/>
        <v>0</v>
      </c>
      <c r="Q4828" s="5">
        <f t="shared" si="684"/>
        <v>0</v>
      </c>
      <c r="R4828" s="5">
        <f>IF(O4828&gt;(P4828+U4828),O4828-P4828-U4828, 0)</f>
        <v>0</v>
      </c>
      <c r="S4828" s="5">
        <f t="shared" si="685"/>
        <v>0</v>
      </c>
      <c r="T4828" s="5">
        <f t="shared" si="686"/>
        <v>0</v>
      </c>
      <c r="U4828" s="5">
        <f>IF(O4828&gt;P4828,IF(V4827*($B$6/100)&gt;=O4828-P4828,(O4828-P4828), V4827*($B$6/100)), 0)</f>
        <v>2366.8434000000002</v>
      </c>
      <c r="V4828" s="5">
        <f>V4827+(T4828*($B$5/100))-(U4828/($B$6/100))</f>
        <v>3099927.8576186206</v>
      </c>
      <c r="W4828" s="5">
        <f t="shared" si="687"/>
        <v>77498.196440465515</v>
      </c>
    </row>
    <row r="4829" spans="4:23" x14ac:dyDescent="0.25">
      <c r="D4829">
        <f t="shared" si="688"/>
        <v>4827</v>
      </c>
      <c r="E4829" s="3">
        <v>44032</v>
      </c>
      <c r="F4829" s="4">
        <v>0.125</v>
      </c>
      <c r="G4829">
        <v>20</v>
      </c>
      <c r="H4829">
        <v>0</v>
      </c>
      <c r="I4829" s="5">
        <f t="shared" si="683"/>
        <v>3</v>
      </c>
      <c r="J4829" s="22">
        <v>0</v>
      </c>
      <c r="K4829">
        <v>7.5900000000000002E-5</v>
      </c>
      <c r="L4829" s="5" cm="1">
        <f t="array" ref="L4829">_xlfn.IFS(I4829=0, 0, I4829&gt;34, 0, AND(I4829&gt;0, I4829&lt;35), VLOOKUP(I4829, $A$63:$C$96, 3))</f>
        <v>232</v>
      </c>
      <c r="M4829" s="5">
        <f t="shared" si="682"/>
        <v>0</v>
      </c>
      <c r="N4829" s="5">
        <v>338.41710142496811</v>
      </c>
      <c r="O4829" s="5">
        <f t="shared" si="689"/>
        <v>2138.1030000000001</v>
      </c>
      <c r="P4829" s="5">
        <f t="shared" si="690"/>
        <v>232</v>
      </c>
      <c r="Q4829" s="5">
        <f t="shared" si="684"/>
        <v>0</v>
      </c>
      <c r="R4829" s="5">
        <f>IF(O4829&gt;(P4829+U4829),O4829-P4829-U4829, 0)</f>
        <v>0</v>
      </c>
      <c r="S4829" s="5">
        <f t="shared" si="685"/>
        <v>0</v>
      </c>
      <c r="T4829" s="5">
        <f t="shared" si="686"/>
        <v>0</v>
      </c>
      <c r="U4829" s="5">
        <f>IF(O4829&gt;P4829,IF(V4828*($B$6/100)&gt;=O4829-P4829,(O4829-P4829), V4828*($B$6/100)), 0)</f>
        <v>1906.1030000000001</v>
      </c>
      <c r="V4829" s="5">
        <f>V4828+(T4829*($B$5/100))-(U4829/($B$6/100))</f>
        <v>3097204.8533329065</v>
      </c>
      <c r="W4829" s="5">
        <f t="shared" si="687"/>
        <v>77430.121333322662</v>
      </c>
    </row>
    <row r="4830" spans="4:23" x14ac:dyDescent="0.25">
      <c r="D4830">
        <f t="shared" si="688"/>
        <v>4828</v>
      </c>
      <c r="E4830" s="3">
        <v>44032</v>
      </c>
      <c r="F4830" s="4">
        <v>0.16666666666666666</v>
      </c>
      <c r="G4830">
        <v>20</v>
      </c>
      <c r="H4830">
        <v>0</v>
      </c>
      <c r="I4830" s="5">
        <f t="shared" si="683"/>
        <v>3</v>
      </c>
      <c r="J4830" s="22">
        <v>0</v>
      </c>
      <c r="K4830">
        <v>7.2869999999999999E-5</v>
      </c>
      <c r="L4830" s="5" cm="1">
        <f t="array" ref="L4830">_xlfn.IFS(I4830=0, 0, I4830&gt;34, 0, AND(I4830&gt;0, I4830&lt;35), VLOOKUP(I4830, $A$63:$C$96, 3))</f>
        <v>232</v>
      </c>
      <c r="M4830" s="5">
        <f t="shared" si="682"/>
        <v>0</v>
      </c>
      <c r="N4830" s="5">
        <v>342.4028141532981</v>
      </c>
      <c r="O4830" s="5">
        <f t="shared" si="689"/>
        <v>2052.7478999999998</v>
      </c>
      <c r="P4830" s="5">
        <f t="shared" si="690"/>
        <v>232</v>
      </c>
      <c r="Q4830" s="5">
        <f t="shared" si="684"/>
        <v>0</v>
      </c>
      <c r="R4830" s="5">
        <f>IF(O4830&gt;(P4830+U4830),O4830-P4830-U4830, 0)</f>
        <v>0</v>
      </c>
      <c r="S4830" s="5">
        <f t="shared" si="685"/>
        <v>0</v>
      </c>
      <c r="T4830" s="5">
        <f t="shared" si="686"/>
        <v>0</v>
      </c>
      <c r="U4830" s="5">
        <f>IF(O4830&gt;P4830,IF(V4829*($B$6/100)&gt;=O4830-P4830,(O4830-P4830), V4829*($B$6/100)), 0)</f>
        <v>1820.7478999999998</v>
      </c>
      <c r="V4830" s="5">
        <f>V4829+(T4830*($B$5/100))-(U4830/($B$6/100))</f>
        <v>3094603.7849043352</v>
      </c>
      <c r="W4830" s="5">
        <f t="shared" si="687"/>
        <v>77365.094622608376</v>
      </c>
    </row>
    <row r="4831" spans="4:23" x14ac:dyDescent="0.25">
      <c r="D4831">
        <f t="shared" si="688"/>
        <v>4829</v>
      </c>
      <c r="E4831" s="3">
        <v>44032</v>
      </c>
      <c r="F4831" s="4">
        <v>0.20833333333333334</v>
      </c>
      <c r="G4831">
        <v>20</v>
      </c>
      <c r="H4831">
        <v>0</v>
      </c>
      <c r="I4831" s="5">
        <f t="shared" si="683"/>
        <v>3</v>
      </c>
      <c r="J4831" s="22">
        <v>2.4744757823055187E-6</v>
      </c>
      <c r="K4831">
        <v>7.1009999999999999E-5</v>
      </c>
      <c r="L4831" s="5" cm="1">
        <f t="array" ref="L4831">_xlfn.IFS(I4831=0, 0, I4831&gt;34, 0, AND(I4831&gt;0, I4831&lt;35), VLOOKUP(I4831, $A$63:$C$96, 3))</f>
        <v>232</v>
      </c>
      <c r="M4831" s="5">
        <f t="shared" si="682"/>
        <v>11.753759965951215</v>
      </c>
      <c r="N4831" s="5">
        <v>349.40125334477625</v>
      </c>
      <c r="O4831" s="5">
        <f t="shared" si="689"/>
        <v>2000.3516999999999</v>
      </c>
      <c r="P4831" s="5">
        <f t="shared" si="690"/>
        <v>243.75375996595122</v>
      </c>
      <c r="Q4831" s="5">
        <f t="shared" si="684"/>
        <v>0</v>
      </c>
      <c r="R4831" s="5">
        <f>IF(O4831&gt;(P4831+U4831),O4831-P4831-U4831, 0)</f>
        <v>0</v>
      </c>
      <c r="S4831" s="5">
        <f t="shared" si="685"/>
        <v>0</v>
      </c>
      <c r="T4831" s="5">
        <f t="shared" si="686"/>
        <v>0</v>
      </c>
      <c r="U4831" s="5">
        <f>IF(O4831&gt;P4831,IF(V4830*($B$6/100)&gt;=O4831-P4831,(O4831-P4831), V4830*($B$6/100)), 0)</f>
        <v>1756.5979400340486</v>
      </c>
      <c r="V4831" s="5">
        <f>V4830+(T4831*($B$5/100))-(U4831/($B$6/100))</f>
        <v>3092094.359275715</v>
      </c>
      <c r="W4831" s="5">
        <f t="shared" si="687"/>
        <v>77302.358981892874</v>
      </c>
    </row>
    <row r="4832" spans="4:23" x14ac:dyDescent="0.25">
      <c r="D4832">
        <f t="shared" si="688"/>
        <v>4830</v>
      </c>
      <c r="E4832" s="3">
        <v>44032</v>
      </c>
      <c r="F4832" s="4">
        <v>0.25</v>
      </c>
      <c r="G4832">
        <v>10</v>
      </c>
      <c r="H4832">
        <v>8</v>
      </c>
      <c r="I4832" s="5">
        <f t="shared" si="683"/>
        <v>1</v>
      </c>
      <c r="J4832" s="22">
        <v>5.6912942993026926E-5</v>
      </c>
      <c r="K4832">
        <v>7.2280000000000006E-5</v>
      </c>
      <c r="L4832" s="5" cm="1">
        <f t="array" ref="L4832">_xlfn.IFS(I4832=0, 0, I4832&gt;34, 0, AND(I4832&gt;0, I4832&lt;35), VLOOKUP(I4832, $A$63:$C$96, 3))</f>
        <v>0</v>
      </c>
      <c r="M4832" s="5">
        <f t="shared" si="682"/>
        <v>270.33647921687793</v>
      </c>
      <c r="N4832" s="5">
        <v>390.44839100025393</v>
      </c>
      <c r="O4832" s="5">
        <f t="shared" si="689"/>
        <v>2036.1276000000003</v>
      </c>
      <c r="P4832" s="5">
        <f t="shared" si="690"/>
        <v>270.33647921687793</v>
      </c>
      <c r="Q4832" s="5">
        <f t="shared" si="684"/>
        <v>0</v>
      </c>
      <c r="R4832" s="5">
        <f>IF(O4832&gt;(P4832+U4832),O4832-P4832-U4832, 0)</f>
        <v>0</v>
      </c>
      <c r="S4832" s="5">
        <f t="shared" si="685"/>
        <v>0</v>
      </c>
      <c r="T4832" s="5">
        <f t="shared" si="686"/>
        <v>0</v>
      </c>
      <c r="U4832" s="5">
        <f>IF(O4832&gt;P4832,IF(V4831*($B$6/100)&gt;=O4832-P4832,(O4832-P4832), V4831*($B$6/100)), 0)</f>
        <v>1765.7911207831223</v>
      </c>
      <c r="V4832" s="5">
        <f>V4831+(T4832*($B$5/100))-(U4832/($B$6/100))</f>
        <v>3089571.8005317389</v>
      </c>
      <c r="W4832" s="5">
        <f t="shared" si="687"/>
        <v>77239.295013293478</v>
      </c>
    </row>
    <row r="4833" spans="4:23" x14ac:dyDescent="0.25">
      <c r="D4833">
        <f t="shared" si="688"/>
        <v>4831</v>
      </c>
      <c r="E4833" s="3">
        <v>44032</v>
      </c>
      <c r="F4833" s="4">
        <v>0.29166666666666669</v>
      </c>
      <c r="G4833">
        <v>30</v>
      </c>
      <c r="H4833">
        <v>10</v>
      </c>
      <c r="I4833" s="5">
        <f t="shared" si="683"/>
        <v>4</v>
      </c>
      <c r="J4833" s="22">
        <v>1.7073882897908078E-4</v>
      </c>
      <c r="K4833">
        <v>7.6309999999999993E-5</v>
      </c>
      <c r="L4833" s="5" cm="1">
        <f t="array" ref="L4833">_xlfn.IFS(I4833=0, 0, I4833&gt;34, 0, AND(I4833&gt;0, I4833&lt;35), VLOOKUP(I4833, $A$63:$C$96, 3))</f>
        <v>740</v>
      </c>
      <c r="M4833" s="5">
        <f t="shared" si="682"/>
        <v>811.00943765063369</v>
      </c>
      <c r="N4833" s="5">
        <v>501.56193147869095</v>
      </c>
      <c r="O4833" s="5">
        <f t="shared" si="689"/>
        <v>2149.6526999999996</v>
      </c>
      <c r="P4833" s="5">
        <f t="shared" si="690"/>
        <v>1551.0094376506336</v>
      </c>
      <c r="Q4833" s="5">
        <f t="shared" si="684"/>
        <v>0</v>
      </c>
      <c r="R4833" s="5">
        <f>IF(O4833&gt;(P4833+U4833),O4833-P4833-U4833, 0)</f>
        <v>0</v>
      </c>
      <c r="S4833" s="5">
        <f t="shared" si="685"/>
        <v>0</v>
      </c>
      <c r="T4833" s="5">
        <f t="shared" si="686"/>
        <v>0</v>
      </c>
      <c r="U4833" s="5">
        <f>IF(O4833&gt;P4833,IF(V4832*($B$6/100)&gt;=O4833-P4833,(O4833-P4833), V4832*($B$6/100)), 0)</f>
        <v>598.64326234936607</v>
      </c>
      <c r="V4833" s="5">
        <f>V4832+(T4833*($B$5/100))-(U4833/($B$6/100))</f>
        <v>3088716.5958712399</v>
      </c>
      <c r="W4833" s="5">
        <f t="shared" si="687"/>
        <v>77217.914896781003</v>
      </c>
    </row>
    <row r="4834" spans="4:23" x14ac:dyDescent="0.25">
      <c r="D4834">
        <f t="shared" si="688"/>
        <v>4832</v>
      </c>
      <c r="E4834" s="3">
        <v>44032</v>
      </c>
      <c r="F4834" s="4">
        <v>0.33333333333333331</v>
      </c>
      <c r="G4834">
        <v>40</v>
      </c>
      <c r="H4834">
        <v>10</v>
      </c>
      <c r="I4834" s="5">
        <f t="shared" si="683"/>
        <v>6</v>
      </c>
      <c r="J4834" s="22">
        <v>3.192073759174119E-4</v>
      </c>
      <c r="K4834">
        <v>8.1080000000000003E-5</v>
      </c>
      <c r="L4834" s="5" cm="1">
        <f t="array" ref="L4834">_xlfn.IFS(I4834=0, 0, I4834&gt;34, 0, AND(I4834&gt;0, I4834&lt;35), VLOOKUP(I4834, $A$63:$C$96, 3))</f>
        <v>2980</v>
      </c>
      <c r="M4834" s="5">
        <f t="shared" si="682"/>
        <v>1516.2350356077065</v>
      </c>
      <c r="N4834" s="5">
        <v>648.70860021852968</v>
      </c>
      <c r="O4834" s="5">
        <f t="shared" si="689"/>
        <v>2284.0236000000004</v>
      </c>
      <c r="P4834" s="5">
        <f t="shared" si="690"/>
        <v>2284.0236000000004</v>
      </c>
      <c r="Q4834" s="5">
        <f t="shared" si="684"/>
        <v>487.20077413479089</v>
      </c>
      <c r="R4834" s="5">
        <f>IF(O4834&gt;(P4834+U4834),O4834-P4834-U4834, 0)</f>
        <v>0</v>
      </c>
      <c r="S4834" s="5">
        <f t="shared" si="685"/>
        <v>333.17506896440779</v>
      </c>
      <c r="T4834" s="5">
        <f t="shared" si="686"/>
        <v>1879.0363666432986</v>
      </c>
      <c r="U4834" s="5">
        <f>IF(O4834&gt;P4834,IF(V4833*($B$6/100)&gt;=O4834-P4834,(O4834-P4834), V4833*($B$6/100)), 0)</f>
        <v>0</v>
      </c>
      <c r="V4834" s="5">
        <f>V4833+(T4834*($B$5/100))-(U4834/($B$6/100))</f>
        <v>3090031.9213278904</v>
      </c>
      <c r="W4834" s="5">
        <f t="shared" si="687"/>
        <v>77250.798033197265</v>
      </c>
    </row>
    <row r="4835" spans="4:23" x14ac:dyDescent="0.25">
      <c r="D4835">
        <f t="shared" si="688"/>
        <v>4833</v>
      </c>
      <c r="E4835" s="3">
        <v>44032</v>
      </c>
      <c r="F4835" s="4">
        <v>0.375</v>
      </c>
      <c r="G4835">
        <v>30</v>
      </c>
      <c r="H4835">
        <v>7</v>
      </c>
      <c r="I4835" s="5">
        <f t="shared" si="683"/>
        <v>4</v>
      </c>
      <c r="J4835" s="22">
        <v>3.7364584312813331E-4</v>
      </c>
      <c r="K4835">
        <v>8.3349999999999993E-5</v>
      </c>
      <c r="L4835" s="5" cm="1">
        <f t="array" ref="L4835">_xlfn.IFS(I4835=0, 0, I4835&gt;34, 0, AND(I4835&gt;0, I4835&lt;35), VLOOKUP(I4835, $A$63:$C$96, 3))</f>
        <v>740</v>
      </c>
      <c r="M4835" s="5">
        <f t="shared" si="682"/>
        <v>1774.8177548586332</v>
      </c>
      <c r="N4835" s="5">
        <v>716.78295816609261</v>
      </c>
      <c r="O4835" s="5">
        <f t="shared" si="689"/>
        <v>2347.9694999999997</v>
      </c>
      <c r="P4835" s="5">
        <f t="shared" si="690"/>
        <v>2347.9694999999997</v>
      </c>
      <c r="Q4835" s="5">
        <f t="shared" si="684"/>
        <v>166.84825485863348</v>
      </c>
      <c r="R4835" s="5">
        <f>IF(O4835&gt;(P4835+U4835),O4835-P4835-U4835, 0)</f>
        <v>0</v>
      </c>
      <c r="S4835" s="5">
        <f t="shared" si="685"/>
        <v>0</v>
      </c>
      <c r="T4835" s="5">
        <f t="shared" si="686"/>
        <v>166.84825485863348</v>
      </c>
      <c r="U4835" s="5">
        <f>IF(O4835&gt;P4835,IF(V4834*($B$6/100)&gt;=O4835-P4835,(O4835-P4835), V4834*($B$6/100)), 0)</f>
        <v>0</v>
      </c>
      <c r="V4835" s="5">
        <f>V4834+(T4835*($B$5/100))-(U4835/($B$6/100))</f>
        <v>3090148.7151062912</v>
      </c>
      <c r="W4835" s="5">
        <f t="shared" si="687"/>
        <v>77253.717877657284</v>
      </c>
    </row>
    <row r="4836" spans="4:23" x14ac:dyDescent="0.25">
      <c r="D4836">
        <f t="shared" si="688"/>
        <v>4834</v>
      </c>
      <c r="E4836" s="3">
        <v>44032</v>
      </c>
      <c r="F4836" s="4">
        <v>0.41666666666666669</v>
      </c>
      <c r="G4836">
        <v>40</v>
      </c>
      <c r="H4836">
        <v>6</v>
      </c>
      <c r="I4836" s="5">
        <f t="shared" si="683"/>
        <v>6</v>
      </c>
      <c r="J4836" s="22">
        <v>4.2560983455654922E-4</v>
      </c>
      <c r="K4836">
        <v>8.1290000000000003E-5</v>
      </c>
      <c r="L4836" s="5" cm="1">
        <f t="array" ref="L4836">_xlfn.IFS(I4836=0, 0, I4836&gt;34, 0, AND(I4836&gt;0, I4836&lt;35), VLOOKUP(I4836, $A$63:$C$96, 3))</f>
        <v>2980</v>
      </c>
      <c r="M4836" s="5">
        <f t="shared" si="682"/>
        <v>2021.6467141436087</v>
      </c>
      <c r="N4836" s="5">
        <v>711.75751211542718</v>
      </c>
      <c r="O4836" s="5">
        <f t="shared" si="689"/>
        <v>2289.9393</v>
      </c>
      <c r="P4836" s="5">
        <f t="shared" si="690"/>
        <v>2289.9393</v>
      </c>
      <c r="Q4836" s="5">
        <f t="shared" si="684"/>
        <v>487.20077413479089</v>
      </c>
      <c r="R4836" s="5">
        <f>IF(O4836&gt;(P4836+U4836),O4836-P4836-U4836, 0)</f>
        <v>0</v>
      </c>
      <c r="S4836" s="5">
        <f t="shared" si="685"/>
        <v>365.55682798888085</v>
      </c>
      <c r="T4836" s="5">
        <f t="shared" si="686"/>
        <v>2346.150586154728</v>
      </c>
      <c r="U4836" s="5">
        <f>IF(O4836&gt;P4836,IF(V4835*($B$6/100)&gt;=O4836-P4836,(O4836-P4836), V4835*($B$6/100)), 0)</f>
        <v>0</v>
      </c>
      <c r="V4836" s="5">
        <f>V4835+(T4836*($B$5/100))-(U4836/($B$6/100))</f>
        <v>3091791.0205165995</v>
      </c>
      <c r="W4836" s="5">
        <f t="shared" si="687"/>
        <v>77294.775512914988</v>
      </c>
    </row>
    <row r="4837" spans="4:23" x14ac:dyDescent="0.25">
      <c r="D4837">
        <f t="shared" si="688"/>
        <v>4835</v>
      </c>
      <c r="E4837" s="3">
        <v>44032</v>
      </c>
      <c r="F4837" s="4">
        <v>0.45833333333333331</v>
      </c>
      <c r="G4837">
        <v>50</v>
      </c>
      <c r="H4837">
        <v>6</v>
      </c>
      <c r="I4837" s="5">
        <f t="shared" si="683"/>
        <v>7</v>
      </c>
      <c r="J4837" s="22">
        <v>4.6767592285574302E-4</v>
      </c>
      <c r="K4837">
        <v>7.0630000000000006E-5</v>
      </c>
      <c r="L4837" s="5" cm="1">
        <f t="array" ref="L4837">_xlfn.IFS(I4837=0, 0, I4837&gt;34, 0, AND(I4837&gt;0, I4837&lt;35), VLOOKUP(I4837, $A$63:$C$96, 3))</f>
        <v>4800</v>
      </c>
      <c r="M4837" s="5">
        <f t="shared" si="682"/>
        <v>2221.4606335647791</v>
      </c>
      <c r="N4837" s="5">
        <v>665.70850089444696</v>
      </c>
      <c r="O4837" s="5">
        <f t="shared" si="689"/>
        <v>1989.6471000000001</v>
      </c>
      <c r="P4837" s="5">
        <f t="shared" si="690"/>
        <v>1989.6471000000001</v>
      </c>
      <c r="Q4837" s="5">
        <f t="shared" si="684"/>
        <v>487.20077413479089</v>
      </c>
      <c r="R4837" s="5">
        <f>IF(O4837&gt;(P4837+U4837),O4837-P4837-U4837, 0)</f>
        <v>0</v>
      </c>
      <c r="S4837" s="5">
        <f t="shared" si="685"/>
        <v>341.90617423752855</v>
      </c>
      <c r="T4837" s="5">
        <f t="shared" si="686"/>
        <v>4689.9073593272497</v>
      </c>
      <c r="U4837" s="5">
        <f>IF(O4837&gt;P4837,IF(V4836*($B$6/100)&gt;=O4837-P4837,(O4837-P4837), V4836*($B$6/100)), 0)</f>
        <v>0</v>
      </c>
      <c r="V4837" s="5">
        <f>V4836+(T4837*($B$5/100))-(U4837/($B$6/100))</f>
        <v>3095073.9556681286</v>
      </c>
      <c r="W4837" s="5">
        <f t="shared" si="687"/>
        <v>77376.848891703208</v>
      </c>
    </row>
    <row r="4838" spans="4:23" x14ac:dyDescent="0.25">
      <c r="D4838">
        <f t="shared" si="688"/>
        <v>4836</v>
      </c>
      <c r="E4838" s="3">
        <v>44032</v>
      </c>
      <c r="F4838" s="4">
        <v>0.5</v>
      </c>
      <c r="G4838">
        <v>40</v>
      </c>
      <c r="H4838">
        <v>8</v>
      </c>
      <c r="I4838" s="5">
        <f t="shared" si="683"/>
        <v>6</v>
      </c>
      <c r="J4838" s="22">
        <v>6.3099132448790726E-4</v>
      </c>
      <c r="K4838">
        <v>5.9790000000000002E-5</v>
      </c>
      <c r="L4838" s="5" cm="1">
        <f t="array" ref="L4838">_xlfn.IFS(I4838=0, 0, I4838&gt;34, 0, AND(I4838&gt;0, I4838&lt;35), VLOOKUP(I4838, $A$63:$C$96, 3))</f>
        <v>2980</v>
      </c>
      <c r="M4838" s="5">
        <f t="shared" si="682"/>
        <v>2997.2087913175596</v>
      </c>
      <c r="N4838" s="5">
        <v>630.67121255596851</v>
      </c>
      <c r="O4838" s="5">
        <f t="shared" si="689"/>
        <v>1684.2843</v>
      </c>
      <c r="P4838" s="5">
        <f t="shared" si="690"/>
        <v>1684.2843</v>
      </c>
      <c r="Q4838" s="5">
        <f t="shared" si="684"/>
        <v>487.20077413479089</v>
      </c>
      <c r="R4838" s="5">
        <f>IF(O4838&gt;(P4838+U4838),O4838-P4838-U4838, 0)</f>
        <v>0</v>
      </c>
      <c r="S4838" s="5">
        <f t="shared" si="685"/>
        <v>323.91111304277035</v>
      </c>
      <c r="T4838" s="5">
        <f t="shared" si="686"/>
        <v>3969.0133782747894</v>
      </c>
      <c r="U4838" s="5">
        <f>IF(O4838&gt;P4838,IF(V4837*($B$6/100)&gt;=O4838-P4838,(O4838-P4838), V4837*($B$6/100)), 0)</f>
        <v>0</v>
      </c>
      <c r="V4838" s="5">
        <f>V4837+(T4838*($B$5/100))-(U4838/($B$6/100))</f>
        <v>3097852.265032921</v>
      </c>
      <c r="W4838" s="5">
        <f t="shared" si="687"/>
        <v>77446.306625823025</v>
      </c>
    </row>
    <row r="4839" spans="4:23" x14ac:dyDescent="0.25">
      <c r="D4839">
        <f t="shared" si="688"/>
        <v>4837</v>
      </c>
      <c r="E4839" s="3">
        <v>44032</v>
      </c>
      <c r="F4839" s="4">
        <v>0.54166666666666663</v>
      </c>
      <c r="G4839">
        <v>50</v>
      </c>
      <c r="H4839">
        <v>9</v>
      </c>
      <c r="I4839" s="5">
        <f t="shared" si="683"/>
        <v>7</v>
      </c>
      <c r="J4839" s="22">
        <v>7.5718958938548867E-4</v>
      </c>
      <c r="K4839">
        <v>5.6329999999999998E-5</v>
      </c>
      <c r="L4839" s="5" cm="1">
        <f t="array" ref="L4839">_xlfn.IFS(I4839=0, 0, I4839&gt;34, 0, AND(I4839&gt;0, I4839&lt;35), VLOOKUP(I4839, $A$63:$C$96, 3))</f>
        <v>4800</v>
      </c>
      <c r="M4839" s="5">
        <f t="shared" si="682"/>
        <v>3596.6505495810711</v>
      </c>
      <c r="N4839" s="5">
        <v>640.68186716922503</v>
      </c>
      <c r="O4839" s="5">
        <f t="shared" si="689"/>
        <v>1586.8160999999998</v>
      </c>
      <c r="P4839" s="5">
        <f t="shared" si="690"/>
        <v>1586.8160999999998</v>
      </c>
      <c r="Q4839" s="5">
        <f t="shared" si="684"/>
        <v>487.20077413479089</v>
      </c>
      <c r="R4839" s="5">
        <f>IF(O4839&gt;(P4839+U4839),O4839-P4839-U4839, 0)</f>
        <v>0</v>
      </c>
      <c r="S4839" s="5">
        <f t="shared" si="685"/>
        <v>329.05255951045558</v>
      </c>
      <c r="T4839" s="5">
        <f t="shared" si="686"/>
        <v>6480.7818900706152</v>
      </c>
      <c r="U4839" s="5">
        <f>IF(O4839&gt;P4839,IF(V4838*($B$6/100)&gt;=O4839-P4839,(O4839-P4839), V4838*($B$6/100)), 0)</f>
        <v>0</v>
      </c>
      <c r="V4839" s="5">
        <f>V4838+(T4839*($B$5/100))-(U4839/($B$6/100))</f>
        <v>3102388.8123559705</v>
      </c>
      <c r="W4839" s="5">
        <f t="shared" si="687"/>
        <v>77559.720308899268</v>
      </c>
    </row>
    <row r="4840" spans="4:23" x14ac:dyDescent="0.25">
      <c r="D4840">
        <f t="shared" si="688"/>
        <v>4838</v>
      </c>
      <c r="E4840" s="3">
        <v>44032</v>
      </c>
      <c r="F4840" s="4">
        <v>0.58333333333333337</v>
      </c>
      <c r="G4840">
        <v>50</v>
      </c>
      <c r="H4840">
        <v>9</v>
      </c>
      <c r="I4840" s="5">
        <f t="shared" si="683"/>
        <v>7</v>
      </c>
      <c r="J4840" s="22">
        <v>7.3986825890935009E-4</v>
      </c>
      <c r="K4840">
        <v>4.7299999999999998E-5</v>
      </c>
      <c r="L4840" s="5" cm="1">
        <f t="array" ref="L4840">_xlfn.IFS(I4840=0, 0, I4840&gt;34, 0, AND(I4840&gt;0, I4840&lt;35), VLOOKUP(I4840, $A$63:$C$96, 3))</f>
        <v>4800</v>
      </c>
      <c r="M4840" s="5">
        <f t="shared" si="682"/>
        <v>3514.3742298194129</v>
      </c>
      <c r="N4840" s="5">
        <v>579.61687683627952</v>
      </c>
      <c r="O4840" s="5">
        <f t="shared" si="689"/>
        <v>1332.441</v>
      </c>
      <c r="P4840" s="5">
        <f t="shared" si="690"/>
        <v>1332.441</v>
      </c>
      <c r="Q4840" s="5">
        <f t="shared" si="684"/>
        <v>487.20077413479089</v>
      </c>
      <c r="R4840" s="5">
        <f>IF(O4840&gt;(P4840+U4840),O4840-P4840-U4840, 0)</f>
        <v>0</v>
      </c>
      <c r="S4840" s="5">
        <f t="shared" si="685"/>
        <v>297.68973749971565</v>
      </c>
      <c r="T4840" s="5">
        <f t="shared" si="686"/>
        <v>6684.2434923196961</v>
      </c>
      <c r="U4840" s="5">
        <f>IF(O4840&gt;P4840,IF(V4839*($B$6/100)&gt;=O4840-P4840,(O4840-P4840), V4839*($B$6/100)), 0)</f>
        <v>0</v>
      </c>
      <c r="V4840" s="5">
        <f>V4839+(T4840*($B$5/100))-(U4840/($B$6/100))</f>
        <v>3107067.7828005943</v>
      </c>
      <c r="W4840" s="5">
        <f t="shared" si="687"/>
        <v>77676.694570014864</v>
      </c>
    </row>
    <row r="4841" spans="4:23" x14ac:dyDescent="0.25">
      <c r="D4841">
        <f t="shared" si="688"/>
        <v>4839</v>
      </c>
      <c r="E4841" s="3">
        <v>44032</v>
      </c>
      <c r="F4841" s="4">
        <v>0.625</v>
      </c>
      <c r="G4841">
        <v>40</v>
      </c>
      <c r="H4841">
        <v>6</v>
      </c>
      <c r="I4841" s="5">
        <f t="shared" si="683"/>
        <v>6</v>
      </c>
      <c r="J4841" s="22">
        <v>4.9984410802571472E-4</v>
      </c>
      <c r="K4841">
        <v>4.3440000000000004E-5</v>
      </c>
      <c r="L4841" s="5" cm="1">
        <f t="array" ref="L4841">_xlfn.IFS(I4841=0, 0, I4841&gt;34, 0, AND(I4841&gt;0, I4841&lt;35), VLOOKUP(I4841, $A$63:$C$96, 3))</f>
        <v>2980</v>
      </c>
      <c r="M4841" s="5">
        <f t="shared" si="682"/>
        <v>2374.2595131221451</v>
      </c>
      <c r="N4841" s="5">
        <v>533.552888172076</v>
      </c>
      <c r="O4841" s="5">
        <f t="shared" si="689"/>
        <v>1223.7048000000002</v>
      </c>
      <c r="P4841" s="5">
        <f t="shared" si="690"/>
        <v>1223.7048000000002</v>
      </c>
      <c r="Q4841" s="5">
        <f t="shared" si="684"/>
        <v>487.20077413479089</v>
      </c>
      <c r="R4841" s="5">
        <f>IF(O4841&gt;(P4841+U4841),O4841-P4841-U4841, 0)</f>
        <v>0</v>
      </c>
      <c r="S4841" s="5">
        <f t="shared" si="685"/>
        <v>274.03139137203721</v>
      </c>
      <c r="T4841" s="5">
        <f t="shared" si="686"/>
        <v>3856.5233217501072</v>
      </c>
      <c r="U4841" s="5">
        <f>IF(O4841&gt;P4841,IF(V4840*($B$6/100)&gt;=O4841-P4841,(O4841-P4841), V4840*($B$6/100)), 0)</f>
        <v>0</v>
      </c>
      <c r="V4841" s="5">
        <f>V4840+(T4841*($B$5/100))-(U4841/($B$6/100))</f>
        <v>3109767.3491258193</v>
      </c>
      <c r="W4841" s="5">
        <f t="shared" si="687"/>
        <v>77744.183728145479</v>
      </c>
    </row>
    <row r="4842" spans="4:23" x14ac:dyDescent="0.25">
      <c r="D4842">
        <f t="shared" si="688"/>
        <v>4840</v>
      </c>
      <c r="E4842" s="3">
        <v>44032</v>
      </c>
      <c r="F4842" s="4">
        <v>0.66666666666666663</v>
      </c>
      <c r="G4842">
        <v>50</v>
      </c>
      <c r="H4842">
        <v>8</v>
      </c>
      <c r="I4842" s="5">
        <f t="shared" si="683"/>
        <v>7</v>
      </c>
      <c r="J4842" s="22">
        <v>5.4933362367182517E-4</v>
      </c>
      <c r="K4842">
        <v>4.7700000000000001E-5</v>
      </c>
      <c r="L4842" s="5" cm="1">
        <f t="array" ref="L4842">_xlfn.IFS(I4842=0, 0, I4842&gt;34, 0, AND(I4842&gt;0, I4842&lt;35), VLOOKUP(I4842, $A$63:$C$96, 3))</f>
        <v>4800</v>
      </c>
      <c r="M4842" s="5">
        <f t="shared" si="682"/>
        <v>2609.3347124411698</v>
      </c>
      <c r="N4842" s="5">
        <v>532.55185078994657</v>
      </c>
      <c r="O4842" s="5">
        <f t="shared" si="689"/>
        <v>1343.7090000000001</v>
      </c>
      <c r="P4842" s="5">
        <f t="shared" si="690"/>
        <v>1343.7090000000001</v>
      </c>
      <c r="Q4842" s="5">
        <f t="shared" si="684"/>
        <v>487.20077413479089</v>
      </c>
      <c r="R4842" s="5">
        <f>IF(O4842&gt;(P4842+U4842),O4842-P4842-U4842, 0)</f>
        <v>0</v>
      </c>
      <c r="S4842" s="5">
        <f t="shared" si="685"/>
        <v>273.51726114667173</v>
      </c>
      <c r="T4842" s="5">
        <f t="shared" si="686"/>
        <v>5792.108451294499</v>
      </c>
      <c r="U4842" s="5">
        <f>IF(O4842&gt;P4842,IF(V4841*($B$6/100)&gt;=O4842-P4842,(O4842-P4842), V4841*($B$6/100)), 0)</f>
        <v>0</v>
      </c>
      <c r="V4842" s="5">
        <f>V4841+(T4842*($B$5/100))-(U4842/($B$6/100))</f>
        <v>3113821.8250417253</v>
      </c>
      <c r="W4842" s="5">
        <f t="shared" si="687"/>
        <v>77845.545626043138</v>
      </c>
    </row>
    <row r="4843" spans="4:23" x14ac:dyDescent="0.25">
      <c r="D4843">
        <f t="shared" si="688"/>
        <v>4841</v>
      </c>
      <c r="E4843" s="3">
        <v>44032</v>
      </c>
      <c r="F4843" s="4">
        <v>0.70833333333333337</v>
      </c>
      <c r="G4843">
        <v>50</v>
      </c>
      <c r="H4843">
        <v>9</v>
      </c>
      <c r="I4843" s="5">
        <f t="shared" si="683"/>
        <v>7</v>
      </c>
      <c r="J4843" s="22">
        <v>5.1716543850185341E-4</v>
      </c>
      <c r="K4843">
        <v>6.7140000000000011E-5</v>
      </c>
      <c r="L4843" s="5" cm="1">
        <f t="array" ref="L4843">_xlfn.IFS(I4843=0, 0, I4843&gt;34, 0, AND(I4843&gt;0, I4843&lt;35), VLOOKUP(I4843, $A$63:$C$96, 3))</f>
        <v>4800</v>
      </c>
      <c r="M4843" s="5">
        <f t="shared" si="682"/>
        <v>2456.5358328838038</v>
      </c>
      <c r="N4843" s="5">
        <v>589.61097876340932</v>
      </c>
      <c r="O4843" s="5">
        <f t="shared" si="689"/>
        <v>1891.3338000000003</v>
      </c>
      <c r="P4843" s="5">
        <f t="shared" si="690"/>
        <v>1891.3338000000003</v>
      </c>
      <c r="Q4843" s="5">
        <f t="shared" si="684"/>
        <v>487.20077413479089</v>
      </c>
      <c r="R4843" s="5">
        <f>IF(O4843&gt;(P4843+U4843),O4843-P4843-U4843, 0)</f>
        <v>0</v>
      </c>
      <c r="S4843" s="5">
        <f t="shared" si="685"/>
        <v>302.82268255037025</v>
      </c>
      <c r="T4843" s="5">
        <f t="shared" si="686"/>
        <v>5062.3793503334327</v>
      </c>
      <c r="U4843" s="5">
        <f>IF(O4843&gt;P4843,IF(V4842*($B$6/100)&gt;=O4843-P4843,(O4843-P4843), V4842*($B$6/100)), 0)</f>
        <v>0</v>
      </c>
      <c r="V4843" s="5">
        <f>V4842+(T4843*($B$5/100))-(U4843/($B$6/100))</f>
        <v>3117365.4905869588</v>
      </c>
      <c r="W4843" s="5">
        <f t="shared" si="687"/>
        <v>77934.137264673976</v>
      </c>
    </row>
    <row r="4844" spans="4:23" x14ac:dyDescent="0.25">
      <c r="D4844">
        <f t="shared" si="688"/>
        <v>4842</v>
      </c>
      <c r="E4844" s="3">
        <v>44032</v>
      </c>
      <c r="F4844" s="4">
        <v>0.75</v>
      </c>
      <c r="G4844">
        <v>40</v>
      </c>
      <c r="H4844">
        <v>5</v>
      </c>
      <c r="I4844" s="5">
        <f t="shared" si="683"/>
        <v>6</v>
      </c>
      <c r="J4844" s="22">
        <v>1.7816225632599734E-4</v>
      </c>
      <c r="K4844">
        <v>1.1410000000000001E-4</v>
      </c>
      <c r="L4844" s="5" cm="1">
        <f t="array" ref="L4844">_xlfn.IFS(I4844=0, 0, I4844&gt;34, 0, AND(I4844&gt;0, I4844&lt;35), VLOOKUP(I4844, $A$63:$C$96, 3))</f>
        <v>2980</v>
      </c>
      <c r="M4844" s="5">
        <f t="shared" si="682"/>
        <v>846.27071754848737</v>
      </c>
      <c r="N4844" s="5">
        <v>806.81342515838639</v>
      </c>
      <c r="O4844" s="5">
        <f t="shared" si="689"/>
        <v>3214.1970000000006</v>
      </c>
      <c r="P4844" s="5">
        <f t="shared" si="690"/>
        <v>3214.1970000000006</v>
      </c>
      <c r="Q4844" s="5">
        <f t="shared" si="684"/>
        <v>487.20077413479089</v>
      </c>
      <c r="R4844" s="5">
        <f>IF(O4844&gt;(P4844+U4844),O4844-P4844-U4844, 0)</f>
        <v>0</v>
      </c>
      <c r="S4844" s="5">
        <f t="shared" si="685"/>
        <v>124.87294341369602</v>
      </c>
      <c r="T4844" s="5">
        <f t="shared" si="686"/>
        <v>487.20077413479089</v>
      </c>
      <c r="U4844" s="5">
        <f>IF(O4844&gt;P4844,IF(V4843*($B$6/100)&gt;=O4844-P4844,(O4844-P4844), V4843*($B$6/100)), 0)</f>
        <v>0</v>
      </c>
      <c r="V4844" s="5">
        <f>V4843+(T4844*($B$5/100))-(U4844/($B$6/100))</f>
        <v>3117706.5311288531</v>
      </c>
      <c r="W4844" s="5">
        <f t="shared" si="687"/>
        <v>77942.663278221327</v>
      </c>
    </row>
    <row r="4845" spans="4:23" x14ac:dyDescent="0.25">
      <c r="D4845">
        <f t="shared" si="688"/>
        <v>4843</v>
      </c>
      <c r="E4845" s="3">
        <v>44032</v>
      </c>
      <c r="F4845" s="4">
        <v>0.79166666666666663</v>
      </c>
      <c r="G4845">
        <v>40</v>
      </c>
      <c r="H4845">
        <v>10</v>
      </c>
      <c r="I4845" s="5">
        <f t="shared" si="683"/>
        <v>6</v>
      </c>
      <c r="J4845" s="22">
        <v>2.5734548135977395E-4</v>
      </c>
      <c r="K4845">
        <v>1.3187999999999999E-4</v>
      </c>
      <c r="L4845" s="5" cm="1">
        <f t="array" ref="L4845">_xlfn.IFS(I4845=0, 0, I4845&gt;34, 0, AND(I4845&gt;0, I4845&lt;35), VLOOKUP(I4845, $A$63:$C$96, 3))</f>
        <v>2980</v>
      </c>
      <c r="M4845" s="5">
        <f t="shared" si="682"/>
        <v>1222.3910364589262</v>
      </c>
      <c r="N4845" s="5">
        <v>831.83865492380119</v>
      </c>
      <c r="O4845" s="5">
        <f t="shared" si="689"/>
        <v>3715.0595999999996</v>
      </c>
      <c r="P4845" s="5">
        <f t="shared" si="690"/>
        <v>3715.0595999999996</v>
      </c>
      <c r="Q4845" s="5">
        <f t="shared" si="684"/>
        <v>487.20077413479089</v>
      </c>
      <c r="R4845" s="5">
        <f>IF(O4845&gt;(P4845+U4845),O4845-P4845-U4845, 0)</f>
        <v>0</v>
      </c>
      <c r="S4845" s="5">
        <f t="shared" si="685"/>
        <v>0.130662324135983</v>
      </c>
      <c r="T4845" s="5">
        <f t="shared" si="686"/>
        <v>487.20077413479089</v>
      </c>
      <c r="U4845" s="5">
        <f>IF(O4845&gt;P4845,IF(V4844*($B$6/100)&gt;=O4845-P4845,(O4845-P4845), V4844*($B$6/100)), 0)</f>
        <v>0</v>
      </c>
      <c r="V4845" s="5">
        <f>V4844+(T4845*($B$5/100))-(U4845/($B$6/100))</f>
        <v>3118047.5716707474</v>
      </c>
      <c r="W4845" s="5">
        <f t="shared" si="687"/>
        <v>77951.189291768678</v>
      </c>
    </row>
    <row r="4846" spans="4:23" x14ac:dyDescent="0.25">
      <c r="D4846">
        <f t="shared" si="688"/>
        <v>4844</v>
      </c>
      <c r="E4846" s="3">
        <v>44032</v>
      </c>
      <c r="F4846" s="4">
        <v>0.83333333333333337</v>
      </c>
      <c r="G4846">
        <v>30</v>
      </c>
      <c r="H4846">
        <v>10</v>
      </c>
      <c r="I4846" s="5">
        <f t="shared" si="683"/>
        <v>4</v>
      </c>
      <c r="J4846" s="22">
        <v>9.8979031292220743E-5</v>
      </c>
      <c r="K4846">
        <v>1.3453E-4</v>
      </c>
      <c r="L4846" s="5" cm="1">
        <f t="array" ref="L4846">_xlfn.IFS(I4846=0, 0, I4846&gt;34, 0, AND(I4846&gt;0, I4846&lt;35), VLOOKUP(I4846, $A$63:$C$96, 3))</f>
        <v>740</v>
      </c>
      <c r="M4846" s="5">
        <f t="shared" si="682"/>
        <v>470.1503986380485</v>
      </c>
      <c r="N4846" s="5">
        <v>735.72111801719257</v>
      </c>
      <c r="O4846" s="5">
        <f t="shared" si="689"/>
        <v>3789.7101000000002</v>
      </c>
      <c r="P4846" s="5">
        <f t="shared" si="690"/>
        <v>1210.1503986380485</v>
      </c>
      <c r="Q4846" s="5">
        <f t="shared" si="684"/>
        <v>0</v>
      </c>
      <c r="R4846" s="5">
        <f>IF(O4846&gt;(P4846+U4846),O4846-P4846-U4846, 0)</f>
        <v>0</v>
      </c>
      <c r="S4846" s="5">
        <f t="shared" si="685"/>
        <v>0</v>
      </c>
      <c r="T4846" s="5">
        <f t="shared" si="686"/>
        <v>0</v>
      </c>
      <c r="U4846" s="5">
        <f>IF(O4846&gt;P4846,IF(V4845*($B$6/100)&gt;=O4846-P4846,(O4846-P4846), V4845*($B$6/100)), 0)</f>
        <v>2579.5597013619517</v>
      </c>
      <c r="V4846" s="5">
        <f>V4845+(T4846*($B$5/100))-(U4846/($B$6/100))</f>
        <v>3114362.4863830875</v>
      </c>
      <c r="W4846" s="5">
        <f t="shared" si="687"/>
        <v>77859.062159577181</v>
      </c>
    </row>
    <row r="4847" spans="4:23" x14ac:dyDescent="0.25">
      <c r="D4847">
        <f t="shared" si="688"/>
        <v>4845</v>
      </c>
      <c r="E4847" s="3">
        <v>44032</v>
      </c>
      <c r="F4847" s="4">
        <v>0.875</v>
      </c>
      <c r="G4847">
        <v>30</v>
      </c>
      <c r="H4847">
        <v>2</v>
      </c>
      <c r="I4847" s="5">
        <f t="shared" si="683"/>
        <v>4</v>
      </c>
      <c r="J4847" s="22">
        <v>1.2372378911527593E-5</v>
      </c>
      <c r="K4847">
        <v>1.3914999999999999E-4</v>
      </c>
      <c r="L4847" s="5" cm="1">
        <f t="array" ref="L4847">_xlfn.IFS(I4847=0, 0, I4847&gt;34, 0, AND(I4847&gt;0, I4847&lt;35), VLOOKUP(I4847, $A$63:$C$96, 3))</f>
        <v>740</v>
      </c>
      <c r="M4847" s="5">
        <f t="shared" si="682"/>
        <v>58.768799829756063</v>
      </c>
      <c r="N4847" s="5">
        <v>671.63947013363861</v>
      </c>
      <c r="O4847" s="5">
        <f t="shared" si="689"/>
        <v>3919.8554999999997</v>
      </c>
      <c r="P4847" s="5">
        <f t="shared" si="690"/>
        <v>798.76879982975606</v>
      </c>
      <c r="Q4847" s="5">
        <f t="shared" si="684"/>
        <v>0</v>
      </c>
      <c r="R4847" s="5">
        <f>IF(O4847&gt;(P4847+U4847),O4847-P4847-U4847, 0)</f>
        <v>0</v>
      </c>
      <c r="S4847" s="5">
        <f t="shared" si="685"/>
        <v>0</v>
      </c>
      <c r="T4847" s="5">
        <f t="shared" si="686"/>
        <v>0</v>
      </c>
      <c r="U4847" s="5">
        <f>IF(O4847&gt;P4847,IF(V4846*($B$6/100)&gt;=O4847-P4847,(O4847-P4847), V4846*($B$6/100)), 0)</f>
        <v>3121.0867001702436</v>
      </c>
      <c r="V4847" s="5">
        <f>V4846+(T4847*($B$5/100))-(U4847/($B$6/100))</f>
        <v>3109903.7910971302</v>
      </c>
      <c r="W4847" s="5">
        <f t="shared" si="687"/>
        <v>77747.594777428254</v>
      </c>
    </row>
    <row r="4848" spans="4:23" x14ac:dyDescent="0.25">
      <c r="D4848">
        <f t="shared" si="688"/>
        <v>4846</v>
      </c>
      <c r="E4848" s="3">
        <v>44032</v>
      </c>
      <c r="F4848" s="4">
        <v>0.91666666666666663</v>
      </c>
      <c r="G4848">
        <v>20</v>
      </c>
      <c r="H4848">
        <v>0</v>
      </c>
      <c r="I4848" s="5">
        <f t="shared" si="683"/>
        <v>3</v>
      </c>
      <c r="J4848" s="22">
        <v>0</v>
      </c>
      <c r="K4848">
        <v>1.5241999999999998E-4</v>
      </c>
      <c r="L4848" s="5" cm="1">
        <f t="array" ref="L4848">_xlfn.IFS(I4848=0, 0, I4848&gt;34, 0, AND(I4848&gt;0, I4848&lt;35), VLOOKUP(I4848, $A$63:$C$96, 3))</f>
        <v>232</v>
      </c>
      <c r="M4848" s="5">
        <f t="shared" si="682"/>
        <v>0</v>
      </c>
      <c r="N4848" s="5">
        <v>605.57657101768598</v>
      </c>
      <c r="O4848" s="5">
        <f t="shared" si="689"/>
        <v>4293.6713999999993</v>
      </c>
      <c r="P4848" s="5">
        <f t="shared" si="690"/>
        <v>232</v>
      </c>
      <c r="Q4848" s="5">
        <f t="shared" si="684"/>
        <v>0</v>
      </c>
      <c r="R4848" s="5">
        <f>IF(O4848&gt;(P4848+U4848),O4848-P4848-U4848, 0)</f>
        <v>0</v>
      </c>
      <c r="S4848" s="5">
        <f t="shared" si="685"/>
        <v>0</v>
      </c>
      <c r="T4848" s="5">
        <f t="shared" si="686"/>
        <v>0</v>
      </c>
      <c r="U4848" s="5">
        <f>IF(O4848&gt;P4848,IF(V4847*($B$6/100)&gt;=O4848-P4848,(O4848-P4848), V4847*($B$6/100)), 0)</f>
        <v>4061.6713999999993</v>
      </c>
      <c r="V4848" s="5">
        <f>V4847+(T4848*($B$5/100))-(U4848/($B$6/100))</f>
        <v>3104101.4033828443</v>
      </c>
      <c r="W4848" s="5">
        <f t="shared" si="687"/>
        <v>77602.535084571107</v>
      </c>
    </row>
    <row r="4849" spans="4:23" x14ac:dyDescent="0.25">
      <c r="D4849">
        <f t="shared" si="688"/>
        <v>4847</v>
      </c>
      <c r="E4849" s="3">
        <v>44032</v>
      </c>
      <c r="F4849" s="4">
        <v>0.95833333333333337</v>
      </c>
      <c r="G4849">
        <v>10</v>
      </c>
      <c r="H4849">
        <v>0</v>
      </c>
      <c r="I4849" s="5">
        <f t="shared" si="683"/>
        <v>1</v>
      </c>
      <c r="J4849" s="22">
        <v>0</v>
      </c>
      <c r="K4849">
        <v>1.5737999999999999E-4</v>
      </c>
      <c r="L4849" s="5" cm="1">
        <f t="array" ref="L4849">_xlfn.IFS(I4849=0, 0, I4849&gt;34, 0, AND(I4849&gt;0, I4849&lt;35), VLOOKUP(I4849, $A$63:$C$96, 3))</f>
        <v>0</v>
      </c>
      <c r="M4849" s="5">
        <f t="shared" si="682"/>
        <v>0</v>
      </c>
      <c r="N4849" s="5">
        <v>579.53552298129171</v>
      </c>
      <c r="O4849" s="5">
        <f t="shared" si="689"/>
        <v>4433.3945999999996</v>
      </c>
      <c r="P4849" s="5">
        <f t="shared" si="690"/>
        <v>0</v>
      </c>
      <c r="Q4849" s="5">
        <f t="shared" si="684"/>
        <v>0</v>
      </c>
      <c r="R4849" s="5">
        <f>IF(O4849&gt;(P4849+U4849),O4849-P4849-U4849, 0)</f>
        <v>0</v>
      </c>
      <c r="S4849" s="5">
        <f t="shared" si="685"/>
        <v>0</v>
      </c>
      <c r="T4849" s="5">
        <f t="shared" si="686"/>
        <v>0</v>
      </c>
      <c r="U4849" s="5">
        <f>IF(O4849&gt;P4849,IF(V4848*($B$6/100)&gt;=O4849-P4849,(O4849-P4849), V4848*($B$6/100)), 0)</f>
        <v>4433.3945999999996</v>
      </c>
      <c r="V4849" s="5">
        <f>V4848+(T4849*($B$5/100))-(U4849/($B$6/100))</f>
        <v>3097767.9825257016</v>
      </c>
      <c r="W4849" s="5">
        <f t="shared" si="687"/>
        <v>77444.199563142538</v>
      </c>
    </row>
    <row r="4850" spans="4:23" x14ac:dyDescent="0.25">
      <c r="D4850">
        <f t="shared" si="688"/>
        <v>4848</v>
      </c>
      <c r="E4850" s="3">
        <v>44033</v>
      </c>
      <c r="F4850" s="4">
        <v>0</v>
      </c>
      <c r="G4850">
        <v>10</v>
      </c>
      <c r="H4850">
        <v>0</v>
      </c>
      <c r="I4850" s="5">
        <f t="shared" si="683"/>
        <v>1</v>
      </c>
      <c r="J4850" s="22">
        <v>0</v>
      </c>
      <c r="K4850">
        <v>1.3829000000000001E-4</v>
      </c>
      <c r="L4850" s="5" cm="1">
        <f t="array" ref="L4850">_xlfn.IFS(I4850=0, 0, I4850&gt;34, 0, AND(I4850&gt;0, I4850&lt;35), VLOOKUP(I4850, $A$63:$C$96, 3))</f>
        <v>0</v>
      </c>
      <c r="M4850" s="5">
        <f t="shared" si="682"/>
        <v>0</v>
      </c>
      <c r="N4850" s="5">
        <v>502.45019719326712</v>
      </c>
      <c r="O4850" s="5">
        <f t="shared" si="689"/>
        <v>3895.6293000000001</v>
      </c>
      <c r="P4850" s="5">
        <f t="shared" si="690"/>
        <v>0</v>
      </c>
      <c r="Q4850" s="5">
        <f t="shared" si="684"/>
        <v>0</v>
      </c>
      <c r="R4850" s="5">
        <f>IF(O4850&gt;(P4850+U4850),O4850-P4850-U4850, 0)</f>
        <v>0</v>
      </c>
      <c r="S4850" s="5">
        <f t="shared" si="685"/>
        <v>0</v>
      </c>
      <c r="T4850" s="5">
        <f t="shared" si="686"/>
        <v>0</v>
      </c>
      <c r="U4850" s="5">
        <f>IF(O4850&gt;P4850,IF(V4849*($B$6/100)&gt;=O4850-P4850,(O4850-P4850), V4849*($B$6/100)), 0)</f>
        <v>3895.6293000000001</v>
      </c>
      <c r="V4850" s="5">
        <f>V4849+(T4850*($B$5/100))-(U4850/($B$6/100))</f>
        <v>3092202.797811416</v>
      </c>
      <c r="W4850" s="5">
        <f t="shared" si="687"/>
        <v>77305.069945285402</v>
      </c>
    </row>
    <row r="4851" spans="4:23" x14ac:dyDescent="0.25">
      <c r="D4851">
        <f t="shared" si="688"/>
        <v>4849</v>
      </c>
      <c r="E4851" s="3">
        <v>44033</v>
      </c>
      <c r="F4851" s="4">
        <v>4.1666666666666664E-2</v>
      </c>
      <c r="G4851">
        <v>10</v>
      </c>
      <c r="H4851">
        <v>0</v>
      </c>
      <c r="I4851" s="5">
        <f t="shared" si="683"/>
        <v>1</v>
      </c>
      <c r="J4851" s="22">
        <v>0</v>
      </c>
      <c r="K4851">
        <v>1.0724E-4</v>
      </c>
      <c r="L4851" s="5" cm="1">
        <f t="array" ref="L4851">_xlfn.IFS(I4851=0, 0, I4851&gt;34, 0, AND(I4851&gt;0, I4851&lt;35), VLOOKUP(I4851, $A$63:$C$96, 3))</f>
        <v>0</v>
      </c>
      <c r="M4851" s="5">
        <f t="shared" si="682"/>
        <v>0</v>
      </c>
      <c r="N4851" s="5">
        <v>426.38204028555685</v>
      </c>
      <c r="O4851" s="5">
        <f t="shared" si="689"/>
        <v>3020.9508000000001</v>
      </c>
      <c r="P4851" s="5">
        <f t="shared" si="690"/>
        <v>0</v>
      </c>
      <c r="Q4851" s="5">
        <f t="shared" si="684"/>
        <v>0</v>
      </c>
      <c r="R4851" s="5">
        <f>IF(O4851&gt;(P4851+U4851),O4851-P4851-U4851, 0)</f>
        <v>0</v>
      </c>
      <c r="S4851" s="5">
        <f t="shared" si="685"/>
        <v>0</v>
      </c>
      <c r="T4851" s="5">
        <f t="shared" si="686"/>
        <v>0</v>
      </c>
      <c r="U4851" s="5">
        <f>IF(O4851&gt;P4851,IF(V4850*($B$6/100)&gt;=O4851-P4851,(O4851-P4851), V4850*($B$6/100)), 0)</f>
        <v>3020.9508000000001</v>
      </c>
      <c r="V4851" s="5">
        <f>V4850+(T4851*($B$5/100))-(U4851/($B$6/100))</f>
        <v>3087887.1538114161</v>
      </c>
      <c r="W4851" s="5">
        <f t="shared" si="687"/>
        <v>77197.178845285409</v>
      </c>
    </row>
    <row r="4852" spans="4:23" x14ac:dyDescent="0.25">
      <c r="D4852">
        <f t="shared" si="688"/>
        <v>4850</v>
      </c>
      <c r="E4852" s="3">
        <v>44033</v>
      </c>
      <c r="F4852" s="4">
        <v>8.3333333333333329E-2</v>
      </c>
      <c r="G4852">
        <v>20</v>
      </c>
      <c r="H4852">
        <v>0</v>
      </c>
      <c r="I4852" s="5">
        <f t="shared" si="683"/>
        <v>3</v>
      </c>
      <c r="J4852" s="22">
        <v>0</v>
      </c>
      <c r="K4852">
        <v>8.7020000000000004E-5</v>
      </c>
      <c r="L4852" s="5" cm="1">
        <f t="array" ref="L4852">_xlfn.IFS(I4852=0, 0, I4852&gt;34, 0, AND(I4852&gt;0, I4852&lt;35), VLOOKUP(I4852, $A$63:$C$96, 3))</f>
        <v>232</v>
      </c>
      <c r="M4852" s="5">
        <f t="shared" si="682"/>
        <v>0</v>
      </c>
      <c r="N4852" s="5">
        <v>374.32489538646172</v>
      </c>
      <c r="O4852" s="5">
        <f t="shared" si="689"/>
        <v>2451.3534</v>
      </c>
      <c r="P4852" s="5">
        <f t="shared" si="690"/>
        <v>232</v>
      </c>
      <c r="Q4852" s="5">
        <f t="shared" si="684"/>
        <v>0</v>
      </c>
      <c r="R4852" s="5">
        <f>IF(O4852&gt;(P4852+U4852),O4852-P4852-U4852, 0)</f>
        <v>0</v>
      </c>
      <c r="S4852" s="5">
        <f t="shared" si="685"/>
        <v>0</v>
      </c>
      <c r="T4852" s="5">
        <f t="shared" si="686"/>
        <v>0</v>
      </c>
      <c r="U4852" s="5">
        <f>IF(O4852&gt;P4852,IF(V4851*($B$6/100)&gt;=O4852-P4852,(O4852-P4852), V4851*($B$6/100)), 0)</f>
        <v>2219.3534</v>
      </c>
      <c r="V4852" s="5">
        <f>V4851+(T4852*($B$5/100))-(U4852/($B$6/100))</f>
        <v>3084716.6489542732</v>
      </c>
      <c r="W4852" s="5">
        <f t="shared" si="687"/>
        <v>77117.916223856824</v>
      </c>
    </row>
    <row r="4853" spans="4:23" x14ac:dyDescent="0.25">
      <c r="D4853">
        <f t="shared" si="688"/>
        <v>4851</v>
      </c>
      <c r="E4853" s="3">
        <v>44033</v>
      </c>
      <c r="F4853" s="4">
        <v>0.125</v>
      </c>
      <c r="G4853">
        <v>20</v>
      </c>
      <c r="H4853">
        <v>0</v>
      </c>
      <c r="I4853" s="5">
        <f t="shared" si="683"/>
        <v>3</v>
      </c>
      <c r="J4853" s="22">
        <v>0</v>
      </c>
      <c r="K4853">
        <v>7.6890000000000004E-5</v>
      </c>
      <c r="L4853" s="5" cm="1">
        <f t="array" ref="L4853">_xlfn.IFS(I4853=0, 0, I4853&gt;34, 0, AND(I4853&gt;0, I4853&lt;35), VLOOKUP(I4853, $A$63:$C$96, 3))</f>
        <v>232</v>
      </c>
      <c r="M4853" s="5">
        <f t="shared" si="682"/>
        <v>0</v>
      </c>
      <c r="N4853" s="5">
        <v>371.32228866560376</v>
      </c>
      <c r="O4853" s="5">
        <f t="shared" si="689"/>
        <v>2165.9913000000001</v>
      </c>
      <c r="P4853" s="5">
        <f t="shared" si="690"/>
        <v>232</v>
      </c>
      <c r="Q4853" s="5">
        <f t="shared" si="684"/>
        <v>0</v>
      </c>
      <c r="R4853" s="5">
        <f>IF(O4853&gt;(P4853+U4853),O4853-P4853-U4853, 0)</f>
        <v>0</v>
      </c>
      <c r="S4853" s="5">
        <f t="shared" si="685"/>
        <v>0</v>
      </c>
      <c r="T4853" s="5">
        <f t="shared" si="686"/>
        <v>0</v>
      </c>
      <c r="U4853" s="5">
        <f>IF(O4853&gt;P4853,IF(V4852*($B$6/100)&gt;=O4853-P4853,(O4853-P4853), V4852*($B$6/100)), 0)</f>
        <v>1933.9913000000001</v>
      </c>
      <c r="V4853" s="5">
        <f>V4852+(T4853*($B$5/100))-(U4853/($B$6/100))</f>
        <v>3081953.8042399874</v>
      </c>
      <c r="W4853" s="5">
        <f t="shared" si="687"/>
        <v>77048.845105999688</v>
      </c>
    </row>
    <row r="4854" spans="4:23" x14ac:dyDescent="0.25">
      <c r="D4854">
        <f t="shared" si="688"/>
        <v>4852</v>
      </c>
      <c r="E4854" s="3">
        <v>44033</v>
      </c>
      <c r="F4854" s="4">
        <v>0.16666666666666666</v>
      </c>
      <c r="G4854">
        <v>10</v>
      </c>
      <c r="H4854">
        <v>0</v>
      </c>
      <c r="I4854" s="5">
        <f t="shared" si="683"/>
        <v>1</v>
      </c>
      <c r="J4854" s="22">
        <v>0</v>
      </c>
      <c r="K4854">
        <v>7.25E-5</v>
      </c>
      <c r="L4854" s="5" cm="1">
        <f t="array" ref="L4854">_xlfn.IFS(I4854=0, 0, I4854&gt;34, 0, AND(I4854&gt;0, I4854&lt;35), VLOOKUP(I4854, $A$63:$C$96, 3))</f>
        <v>0</v>
      </c>
      <c r="M4854" s="5">
        <f t="shared" si="682"/>
        <v>0</v>
      </c>
      <c r="N4854" s="5">
        <v>383.33271274111598</v>
      </c>
      <c r="O4854" s="5">
        <f t="shared" si="689"/>
        <v>2042.325</v>
      </c>
      <c r="P4854" s="5">
        <f t="shared" si="690"/>
        <v>0</v>
      </c>
      <c r="Q4854" s="5">
        <f t="shared" si="684"/>
        <v>0</v>
      </c>
      <c r="R4854" s="5">
        <f>IF(O4854&gt;(P4854+U4854),O4854-P4854-U4854, 0)</f>
        <v>0</v>
      </c>
      <c r="S4854" s="5">
        <f t="shared" si="685"/>
        <v>0</v>
      </c>
      <c r="T4854" s="5">
        <f t="shared" si="686"/>
        <v>0</v>
      </c>
      <c r="U4854" s="5">
        <f>IF(O4854&gt;P4854,IF(V4853*($B$6/100)&gt;=O4854-P4854,(O4854-P4854), V4853*($B$6/100)), 0)</f>
        <v>2042.325</v>
      </c>
      <c r="V4854" s="5">
        <f>V4853+(T4854*($B$5/100))-(U4854/($B$6/100))</f>
        <v>3079036.1970971301</v>
      </c>
      <c r="W4854" s="5">
        <f t="shared" si="687"/>
        <v>76975.904927428259</v>
      </c>
    </row>
    <row r="4855" spans="4:23" x14ac:dyDescent="0.25">
      <c r="D4855">
        <f t="shared" si="688"/>
        <v>4853</v>
      </c>
      <c r="E4855" s="3">
        <v>44033</v>
      </c>
      <c r="F4855" s="4">
        <v>0.20833333333333334</v>
      </c>
      <c r="G4855">
        <v>20</v>
      </c>
      <c r="H4855">
        <v>0</v>
      </c>
      <c r="I4855" s="5">
        <f t="shared" si="683"/>
        <v>3</v>
      </c>
      <c r="J4855" s="22">
        <v>2.4744757823055187E-6</v>
      </c>
      <c r="K4855">
        <v>7.1299999999999998E-5</v>
      </c>
      <c r="L4855" s="5" cm="1">
        <f t="array" ref="L4855">_xlfn.IFS(I4855=0, 0, I4855&gt;34, 0, AND(I4855&gt;0, I4855&lt;35), VLOOKUP(I4855, $A$63:$C$96, 3))</f>
        <v>232</v>
      </c>
      <c r="M4855" s="5">
        <f t="shared" si="682"/>
        <v>11.753759965951215</v>
      </c>
      <c r="N4855" s="5">
        <v>402.36051542590542</v>
      </c>
      <c r="O4855" s="5">
        <f t="shared" si="689"/>
        <v>2008.521</v>
      </c>
      <c r="P4855" s="5">
        <f t="shared" si="690"/>
        <v>243.75375996595122</v>
      </c>
      <c r="Q4855" s="5">
        <f t="shared" si="684"/>
        <v>0</v>
      </c>
      <c r="R4855" s="5">
        <f>IF(O4855&gt;(P4855+U4855),O4855-P4855-U4855, 0)</f>
        <v>0</v>
      </c>
      <c r="S4855" s="5">
        <f t="shared" si="685"/>
        <v>0</v>
      </c>
      <c r="T4855" s="5">
        <f t="shared" si="686"/>
        <v>0</v>
      </c>
      <c r="U4855" s="5">
        <f>IF(O4855&gt;P4855,IF(V4854*($B$6/100)&gt;=O4855-P4855,(O4855-P4855), V4854*($B$6/100)), 0)</f>
        <v>1764.7672400340487</v>
      </c>
      <c r="V4855" s="5">
        <f>V4854+(T4855*($B$5/100))-(U4855/($B$6/100))</f>
        <v>3076515.1010399386</v>
      </c>
      <c r="W4855" s="5">
        <f t="shared" si="687"/>
        <v>76912.877525998469</v>
      </c>
    </row>
    <row r="4856" spans="4:23" x14ac:dyDescent="0.25">
      <c r="D4856">
        <f t="shared" si="688"/>
        <v>4854</v>
      </c>
      <c r="E4856" s="3">
        <v>44033</v>
      </c>
      <c r="F4856" s="4">
        <v>0.25</v>
      </c>
      <c r="G4856">
        <v>10</v>
      </c>
      <c r="H4856">
        <v>2</v>
      </c>
      <c r="I4856" s="5">
        <f t="shared" si="683"/>
        <v>1</v>
      </c>
      <c r="J4856" s="22">
        <v>3.711713673458278E-5</v>
      </c>
      <c r="K4856">
        <v>7.2659999999999999E-5</v>
      </c>
      <c r="L4856" s="5" cm="1">
        <f t="array" ref="L4856">_xlfn.IFS(I4856=0, 0, I4856&gt;34, 0, AND(I4856&gt;0, I4856&lt;35), VLOOKUP(I4856, $A$63:$C$96, 3))</f>
        <v>0</v>
      </c>
      <c r="M4856" s="5">
        <f t="shared" si="682"/>
        <v>176.30639948926822</v>
      </c>
      <c r="N4856" s="5">
        <v>436.39100733912517</v>
      </c>
      <c r="O4856" s="5">
        <f t="shared" si="689"/>
        <v>2046.8321999999998</v>
      </c>
      <c r="P4856" s="5">
        <f t="shared" si="690"/>
        <v>176.30639948926822</v>
      </c>
      <c r="Q4856" s="5">
        <f t="shared" si="684"/>
        <v>0</v>
      </c>
      <c r="R4856" s="5">
        <f>IF(O4856&gt;(P4856+U4856),O4856-P4856-U4856, 0)</f>
        <v>0</v>
      </c>
      <c r="S4856" s="5">
        <f t="shared" si="685"/>
        <v>0</v>
      </c>
      <c r="T4856" s="5">
        <f t="shared" si="686"/>
        <v>0</v>
      </c>
      <c r="U4856" s="5">
        <f>IF(O4856&gt;P4856,IF(V4855*($B$6/100)&gt;=O4856-P4856,(O4856-P4856), V4855*($B$6/100)), 0)</f>
        <v>1870.5258005107316</v>
      </c>
      <c r="V4856" s="5">
        <f>V4855+(T4856*($B$5/100))-(U4856/($B$6/100))</f>
        <v>3073842.9213249232</v>
      </c>
      <c r="W4856" s="5">
        <f t="shared" si="687"/>
        <v>76846.073033123073</v>
      </c>
    </row>
    <row r="4857" spans="4:23" x14ac:dyDescent="0.25">
      <c r="D4857">
        <f t="shared" si="688"/>
        <v>4855</v>
      </c>
      <c r="E4857" s="3">
        <v>44033</v>
      </c>
      <c r="F4857" s="4">
        <v>0.29166666666666669</v>
      </c>
      <c r="G4857">
        <v>30</v>
      </c>
      <c r="H4857">
        <v>10</v>
      </c>
      <c r="I4857" s="5">
        <f t="shared" si="683"/>
        <v>4</v>
      </c>
      <c r="J4857" s="22">
        <v>1.7321330476138629E-4</v>
      </c>
      <c r="K4857">
        <v>7.578000000000001E-5</v>
      </c>
      <c r="L4857" s="5" cm="1">
        <f t="array" ref="L4857">_xlfn.IFS(I4857=0, 0, I4857&gt;34, 0, AND(I4857&gt;0, I4857&lt;35), VLOOKUP(I4857, $A$63:$C$96, 3))</f>
        <v>740</v>
      </c>
      <c r="M4857" s="5">
        <f t="shared" si="682"/>
        <v>822.76319761658488</v>
      </c>
      <c r="N4857" s="5">
        <v>536.48068910648692</v>
      </c>
      <c r="O4857" s="5">
        <f t="shared" si="689"/>
        <v>2134.7226000000005</v>
      </c>
      <c r="P4857" s="5">
        <f t="shared" si="690"/>
        <v>1562.7631976165849</v>
      </c>
      <c r="Q4857" s="5">
        <f t="shared" si="684"/>
        <v>0</v>
      </c>
      <c r="R4857" s="5">
        <f>IF(O4857&gt;(P4857+U4857),O4857-P4857-U4857, 0)</f>
        <v>0</v>
      </c>
      <c r="S4857" s="5">
        <f t="shared" si="685"/>
        <v>0</v>
      </c>
      <c r="T4857" s="5">
        <f t="shared" si="686"/>
        <v>0</v>
      </c>
      <c r="U4857" s="5">
        <f>IF(O4857&gt;P4857,IF(V4856*($B$6/100)&gt;=O4857-P4857,(O4857-P4857), V4856*($B$6/100)), 0)</f>
        <v>571.95940238341564</v>
      </c>
      <c r="V4857" s="5">
        <f>V4856+(T4857*($B$5/100))-(U4857/($B$6/100))</f>
        <v>3073025.8364643753</v>
      </c>
      <c r="W4857" s="5">
        <f t="shared" si="687"/>
        <v>76825.645911609376</v>
      </c>
    </row>
    <row r="4858" spans="4:23" x14ac:dyDescent="0.25">
      <c r="D4858">
        <f t="shared" si="688"/>
        <v>4856</v>
      </c>
      <c r="E4858" s="3">
        <v>44033</v>
      </c>
      <c r="F4858" s="4">
        <v>0.33333333333333331</v>
      </c>
      <c r="G4858">
        <v>40</v>
      </c>
      <c r="H4858">
        <v>10</v>
      </c>
      <c r="I4858" s="5">
        <f t="shared" si="683"/>
        <v>6</v>
      </c>
      <c r="J4858" s="22">
        <v>3.1673290013510639E-4</v>
      </c>
      <c r="K4858">
        <v>8.1030000000000002E-5</v>
      </c>
      <c r="L4858" s="5" cm="1">
        <f t="array" ref="L4858">_xlfn.IFS(I4858=0, 0, I4858&gt;34, 0, AND(I4858&gt;0, I4858&lt;35), VLOOKUP(I4858, $A$63:$C$96, 3))</f>
        <v>2980</v>
      </c>
      <c r="M4858" s="5">
        <f t="shared" si="682"/>
        <v>1504.4812756417555</v>
      </c>
      <c r="N4858" s="5">
        <v>697.64466103655707</v>
      </c>
      <c r="O4858" s="5">
        <f t="shared" si="689"/>
        <v>2282.6151</v>
      </c>
      <c r="P4858" s="5">
        <f t="shared" si="690"/>
        <v>2282.6151</v>
      </c>
      <c r="Q4858" s="5">
        <f t="shared" si="684"/>
        <v>487.20077413479089</v>
      </c>
      <c r="R4858" s="5">
        <f>IF(O4858&gt;(P4858+U4858),O4858-P4858-U4858, 0)</f>
        <v>0</v>
      </c>
      <c r="S4858" s="5">
        <f t="shared" si="685"/>
        <v>358.30850396496163</v>
      </c>
      <c r="T4858" s="5">
        <f t="shared" si="686"/>
        <v>1843.5576716767944</v>
      </c>
      <c r="U4858" s="5">
        <f>IF(O4858&gt;P4858,IF(V4857*($B$6/100)&gt;=O4858-P4858,(O4858-P4858), V4857*($B$6/100)), 0)</f>
        <v>0</v>
      </c>
      <c r="V4858" s="5">
        <f>V4857+(T4858*($B$5/100))-(U4858/($B$6/100))</f>
        <v>3074316.3268345492</v>
      </c>
      <c r="W4858" s="5">
        <f t="shared" si="687"/>
        <v>76857.908170863724</v>
      </c>
    </row>
    <row r="4859" spans="4:23" x14ac:dyDescent="0.25">
      <c r="D4859">
        <f t="shared" si="688"/>
        <v>4857</v>
      </c>
      <c r="E4859" s="3">
        <v>44033</v>
      </c>
      <c r="F4859" s="4">
        <v>0.375</v>
      </c>
      <c r="G4859">
        <v>30</v>
      </c>
      <c r="H4859">
        <v>10</v>
      </c>
      <c r="I4859" s="5">
        <f t="shared" si="683"/>
        <v>4</v>
      </c>
      <c r="J4859" s="22">
        <v>4.3303326190346575E-4</v>
      </c>
      <c r="K4859">
        <v>8.3540000000000003E-5</v>
      </c>
      <c r="L4859" s="5" cm="1">
        <f t="array" ref="L4859">_xlfn.IFS(I4859=0, 0, I4859&gt;34, 0, AND(I4859&gt;0, I4859&lt;35), VLOOKUP(I4859, $A$63:$C$96, 3))</f>
        <v>740</v>
      </c>
      <c r="M4859" s="5">
        <f t="shared" si="682"/>
        <v>2056.9079940414622</v>
      </c>
      <c r="N4859" s="5">
        <v>766.7300048254433</v>
      </c>
      <c r="O4859" s="5">
        <f t="shared" si="689"/>
        <v>2353.3218000000002</v>
      </c>
      <c r="P4859" s="5">
        <f t="shared" si="690"/>
        <v>2353.3218000000002</v>
      </c>
      <c r="Q4859" s="5">
        <f t="shared" si="684"/>
        <v>443.58619404146202</v>
      </c>
      <c r="R4859" s="5">
        <f>IF(O4859&gt;(P4859+U4859),O4859-P4859-U4859, 0)</f>
        <v>0</v>
      </c>
      <c r="S4859" s="5">
        <f t="shared" si="685"/>
        <v>0</v>
      </c>
      <c r="T4859" s="5">
        <f t="shared" si="686"/>
        <v>443.58619404146202</v>
      </c>
      <c r="U4859" s="5">
        <f>IF(O4859&gt;P4859,IF(V4858*($B$6/100)&gt;=O4859-P4859,(O4859-P4859), V4858*($B$6/100)), 0)</f>
        <v>0</v>
      </c>
      <c r="V4859" s="5">
        <f>V4858+(T4859*($B$5/100))-(U4859/($B$6/100))</f>
        <v>3074626.8371703783</v>
      </c>
      <c r="W4859" s="5">
        <f t="shared" si="687"/>
        <v>76865.670929259461</v>
      </c>
    </row>
    <row r="4860" spans="4:23" x14ac:dyDescent="0.25">
      <c r="D4860">
        <f t="shared" si="688"/>
        <v>4858</v>
      </c>
      <c r="E4860" s="3">
        <v>44033</v>
      </c>
      <c r="F4860" s="4">
        <v>0.41666666666666669</v>
      </c>
      <c r="G4860">
        <v>40</v>
      </c>
      <c r="H4860">
        <v>8</v>
      </c>
      <c r="I4860" s="5">
        <f t="shared" si="683"/>
        <v>6</v>
      </c>
      <c r="J4860" s="22">
        <v>4.7262487442035404E-4</v>
      </c>
      <c r="K4860">
        <v>7.7880000000000007E-5</v>
      </c>
      <c r="L4860" s="5" cm="1">
        <f t="array" ref="L4860">_xlfn.IFS(I4860=0, 0, I4860&gt;34, 0, AND(I4860&gt;0, I4860&lt;35), VLOOKUP(I4860, $A$63:$C$96, 3))</f>
        <v>2980</v>
      </c>
      <c r="M4860" s="5">
        <f t="shared" si="682"/>
        <v>2244.9681534966817</v>
      </c>
      <c r="N4860" s="5">
        <v>763.74858666599562</v>
      </c>
      <c r="O4860" s="5">
        <f t="shared" si="689"/>
        <v>2193.8796000000002</v>
      </c>
      <c r="P4860" s="5">
        <f t="shared" si="690"/>
        <v>2193.8796000000002</v>
      </c>
      <c r="Q4860" s="5">
        <f t="shared" si="684"/>
        <v>487.20077413479089</v>
      </c>
      <c r="R4860" s="5">
        <f>IF(O4860&gt;(P4860+U4860),O4860-P4860-U4860, 0)</f>
        <v>0</v>
      </c>
      <c r="S4860" s="5">
        <f t="shared" si="685"/>
        <v>392.25931018671827</v>
      </c>
      <c r="T4860" s="5">
        <f t="shared" si="686"/>
        <v>2638.8292433099637</v>
      </c>
      <c r="U4860" s="5">
        <f>IF(O4860&gt;P4860,IF(V4859*($B$6/100)&gt;=O4860-P4860,(O4860-P4860), V4859*($B$6/100)), 0)</f>
        <v>0</v>
      </c>
      <c r="V4860" s="5">
        <f>V4859+(T4860*($B$5/100))-(U4860/($B$6/100))</f>
        <v>3076474.0176406954</v>
      </c>
      <c r="W4860" s="5">
        <f t="shared" si="687"/>
        <v>76911.850441017392</v>
      </c>
    </row>
    <row r="4861" spans="4:23" x14ac:dyDescent="0.25">
      <c r="D4861">
        <f t="shared" si="688"/>
        <v>4859</v>
      </c>
      <c r="E4861" s="3">
        <v>44033</v>
      </c>
      <c r="F4861" s="4">
        <v>0.45833333333333331</v>
      </c>
      <c r="G4861">
        <v>50</v>
      </c>
      <c r="H4861">
        <v>10</v>
      </c>
      <c r="I4861" s="5">
        <f t="shared" si="683"/>
        <v>7</v>
      </c>
      <c r="J4861" s="22">
        <v>5.9634866353563E-4</v>
      </c>
      <c r="K4861">
        <v>6.4120000000000003E-5</v>
      </c>
      <c r="L4861" s="5" cm="1">
        <f t="array" ref="L4861">_xlfn.IFS(I4861=0, 0, I4861&gt;34, 0, AND(I4861&gt;0, I4861&lt;35), VLOOKUP(I4861, $A$63:$C$96, 3))</f>
        <v>4800</v>
      </c>
      <c r="M4861" s="5">
        <f t="shared" si="682"/>
        <v>2832.6561517942428</v>
      </c>
      <c r="N4861" s="5">
        <v>685.6913107351271</v>
      </c>
      <c r="O4861" s="5">
        <f t="shared" si="689"/>
        <v>1806.2603999999999</v>
      </c>
      <c r="P4861" s="5">
        <f t="shared" si="690"/>
        <v>1806.2603999999999</v>
      </c>
      <c r="Q4861" s="5">
        <f t="shared" si="684"/>
        <v>487.20077413479089</v>
      </c>
      <c r="R4861" s="5">
        <f>IF(O4861&gt;(P4861+U4861),O4861-P4861-U4861, 0)</f>
        <v>0</v>
      </c>
      <c r="S4861" s="5">
        <f t="shared" si="685"/>
        <v>352.16929398733373</v>
      </c>
      <c r="T4861" s="5">
        <f t="shared" si="686"/>
        <v>5474.2264578069089</v>
      </c>
      <c r="U4861" s="5">
        <f>IF(O4861&gt;P4861,IF(V4860*($B$6/100)&gt;=O4861-P4861,(O4861-P4861), V4860*($B$6/100)), 0)</f>
        <v>0</v>
      </c>
      <c r="V4861" s="5">
        <f>V4860+(T4861*($B$5/100))-(U4861/($B$6/100))</f>
        <v>3080305.9761611605</v>
      </c>
      <c r="W4861" s="5">
        <f t="shared" si="687"/>
        <v>77007.649404029013</v>
      </c>
    </row>
    <row r="4862" spans="4:23" x14ac:dyDescent="0.25">
      <c r="D4862">
        <f t="shared" si="688"/>
        <v>4860</v>
      </c>
      <c r="E4862" s="3">
        <v>44033</v>
      </c>
      <c r="F4862" s="4">
        <v>0.5</v>
      </c>
      <c r="G4862">
        <v>50</v>
      </c>
      <c r="H4862">
        <v>9</v>
      </c>
      <c r="I4862" s="5">
        <f t="shared" si="683"/>
        <v>7</v>
      </c>
      <c r="J4862" s="22">
        <v>6.3346580027021278E-4</v>
      </c>
      <c r="K4862">
        <v>5.2389999999999998E-5</v>
      </c>
      <c r="L4862" s="5" cm="1">
        <f t="array" ref="L4862">_xlfn.IFS(I4862=0, 0, I4862&gt;34, 0, AND(I4862&gt;0, I4862&lt;35), VLOOKUP(I4862, $A$63:$C$96, 3))</f>
        <v>4800</v>
      </c>
      <c r="M4862" s="5">
        <f t="shared" si="682"/>
        <v>3008.9625512835109</v>
      </c>
      <c r="N4862" s="5">
        <v>685.71056183200335</v>
      </c>
      <c r="O4862" s="5">
        <f t="shared" si="689"/>
        <v>1475.8262999999999</v>
      </c>
      <c r="P4862" s="5">
        <f t="shared" si="690"/>
        <v>1475.8262999999999</v>
      </c>
      <c r="Q4862" s="5">
        <f t="shared" si="684"/>
        <v>487.20077413479089</v>
      </c>
      <c r="R4862" s="5">
        <f>IF(O4862&gt;(P4862+U4862),O4862-P4862-U4862, 0)</f>
        <v>0</v>
      </c>
      <c r="S4862" s="5">
        <f t="shared" si="685"/>
        <v>352.17918130118653</v>
      </c>
      <c r="T4862" s="5">
        <f t="shared" si="686"/>
        <v>5980.9570699823244</v>
      </c>
      <c r="U4862" s="5">
        <f>IF(O4862&gt;P4862,IF(V4861*($B$6/100)&gt;=O4862-P4862,(O4862-P4862), V4861*($B$6/100)), 0)</f>
        <v>0</v>
      </c>
      <c r="V4862" s="5">
        <f>V4861+(T4862*($B$5/100))-(U4862/($B$6/100))</f>
        <v>3084492.6461101482</v>
      </c>
      <c r="W4862" s="5">
        <f t="shared" si="687"/>
        <v>77112.316152753701</v>
      </c>
    </row>
    <row r="4863" spans="4:23" x14ac:dyDescent="0.25">
      <c r="D4863">
        <f t="shared" si="688"/>
        <v>4861</v>
      </c>
      <c r="E4863" s="3">
        <v>44033</v>
      </c>
      <c r="F4863" s="4">
        <v>0.54166666666666663</v>
      </c>
      <c r="G4863">
        <v>50</v>
      </c>
      <c r="H4863">
        <v>9</v>
      </c>
      <c r="I4863" s="5">
        <f t="shared" si="683"/>
        <v>7</v>
      </c>
      <c r="J4863" s="22">
        <v>6.5078713074635136E-4</v>
      </c>
      <c r="K4863">
        <v>4.6859999999999995E-5</v>
      </c>
      <c r="L4863" s="5" cm="1">
        <f t="array" ref="L4863">_xlfn.IFS(I4863=0, 0, I4863&gt;34, 0, AND(I4863&gt;0, I4863&lt;35), VLOOKUP(I4863, $A$63:$C$96, 3))</f>
        <v>4800</v>
      </c>
      <c r="M4863" s="5">
        <f t="shared" si="682"/>
        <v>3091.2388710451692</v>
      </c>
      <c r="N4863" s="5">
        <v>676.72022096902913</v>
      </c>
      <c r="O4863" s="5">
        <f t="shared" si="689"/>
        <v>1320.0462</v>
      </c>
      <c r="P4863" s="5">
        <f t="shared" si="690"/>
        <v>1320.0462</v>
      </c>
      <c r="Q4863" s="5">
        <f t="shared" si="684"/>
        <v>487.20077413479089</v>
      </c>
      <c r="R4863" s="5">
        <f>IF(O4863&gt;(P4863+U4863),O4863-P4863-U4863, 0)</f>
        <v>0</v>
      </c>
      <c r="S4863" s="5">
        <f t="shared" si="685"/>
        <v>347.56176535198233</v>
      </c>
      <c r="T4863" s="5">
        <f t="shared" si="686"/>
        <v>6223.6309056931868</v>
      </c>
      <c r="U4863" s="5">
        <f>IF(O4863&gt;P4863,IF(V4862*($B$6/100)&gt;=O4863-P4863,(O4863-P4863), V4862*($B$6/100)), 0)</f>
        <v>0</v>
      </c>
      <c r="V4863" s="5">
        <f>V4862+(T4863*($B$5/100))-(U4863/($B$6/100))</f>
        <v>3088849.1877441332</v>
      </c>
      <c r="W4863" s="5">
        <f t="shared" si="687"/>
        <v>77221.229693603324</v>
      </c>
    </row>
    <row r="4864" spans="4:23" x14ac:dyDescent="0.25">
      <c r="D4864">
        <f t="shared" si="688"/>
        <v>4862</v>
      </c>
      <c r="E4864" s="3">
        <v>44033</v>
      </c>
      <c r="F4864" s="4">
        <v>0.58333333333333337</v>
      </c>
      <c r="G4864">
        <v>40</v>
      </c>
      <c r="H4864">
        <v>6</v>
      </c>
      <c r="I4864" s="5">
        <f t="shared" si="683"/>
        <v>6</v>
      </c>
      <c r="J4864" s="22">
        <v>4.8004830176727058E-4</v>
      </c>
      <c r="K4864">
        <v>4.1480000000000003E-5</v>
      </c>
      <c r="L4864" s="5" cm="1">
        <f t="array" ref="L4864">_xlfn.IFS(I4864=0, 0, I4864&gt;34, 0, AND(I4864&gt;0, I4864&lt;35), VLOOKUP(I4864, $A$63:$C$96, 3))</f>
        <v>2980</v>
      </c>
      <c r="M4864" s="5">
        <f t="shared" si="682"/>
        <v>2280.2294333945351</v>
      </c>
      <c r="N4864" s="5">
        <v>621.69652584484447</v>
      </c>
      <c r="O4864" s="5">
        <f t="shared" si="689"/>
        <v>1168.4916000000001</v>
      </c>
      <c r="P4864" s="5">
        <f t="shared" si="690"/>
        <v>1168.4916000000001</v>
      </c>
      <c r="Q4864" s="5">
        <f t="shared" si="684"/>
        <v>487.20077413479089</v>
      </c>
      <c r="R4864" s="5">
        <f>IF(O4864&gt;(P4864+U4864),O4864-P4864-U4864, 0)</f>
        <v>0</v>
      </c>
      <c r="S4864" s="5">
        <f t="shared" si="685"/>
        <v>319.30173702570283</v>
      </c>
      <c r="T4864" s="5">
        <f t="shared" si="686"/>
        <v>3772.4360963688323</v>
      </c>
      <c r="U4864" s="5">
        <f>IF(O4864&gt;P4864,IF(V4863*($B$6/100)&gt;=O4864-P4864,(O4864-P4864), V4863*($B$6/100)), 0)</f>
        <v>0</v>
      </c>
      <c r="V4864" s="5">
        <f>V4863+(T4864*($B$5/100))-(U4864/($B$6/100))</f>
        <v>3091489.8930115914</v>
      </c>
      <c r="W4864" s="5">
        <f t="shared" si="687"/>
        <v>77287.247325289791</v>
      </c>
    </row>
    <row r="4865" spans="4:23" x14ac:dyDescent="0.25">
      <c r="D4865">
        <f t="shared" si="688"/>
        <v>4863</v>
      </c>
      <c r="E4865" s="3">
        <v>44033</v>
      </c>
      <c r="F4865" s="4">
        <v>0.625</v>
      </c>
      <c r="G4865">
        <v>50</v>
      </c>
      <c r="H4865">
        <v>3</v>
      </c>
      <c r="I4865" s="5">
        <f t="shared" si="683"/>
        <v>7</v>
      </c>
      <c r="J4865" s="22">
        <v>2.7219233605360702E-4</v>
      </c>
      <c r="K4865">
        <v>4.0280000000000001E-5</v>
      </c>
      <c r="L4865" s="5" cm="1">
        <f t="array" ref="L4865">_xlfn.IFS(I4865=0, 0, I4865&gt;34, 0, AND(I4865&gt;0, I4865&lt;35), VLOOKUP(I4865, $A$63:$C$96, 3))</f>
        <v>4800</v>
      </c>
      <c r="M4865" s="5">
        <f t="shared" si="682"/>
        <v>1292.9135962546334</v>
      </c>
      <c r="N4865" s="5">
        <v>546.6277468387716</v>
      </c>
      <c r="O4865" s="5">
        <f t="shared" si="689"/>
        <v>1134.6876</v>
      </c>
      <c r="P4865" s="5">
        <f t="shared" si="690"/>
        <v>1134.6876</v>
      </c>
      <c r="Q4865" s="5">
        <f t="shared" si="684"/>
        <v>487.20077413479089</v>
      </c>
      <c r="R4865" s="5">
        <f>IF(O4865&gt;(P4865+U4865),O4865-P4865-U4865, 0)</f>
        <v>0</v>
      </c>
      <c r="S4865" s="5">
        <f t="shared" si="685"/>
        <v>280.746605162187</v>
      </c>
      <c r="T4865" s="5">
        <f t="shared" si="686"/>
        <v>4677.4793910924463</v>
      </c>
      <c r="U4865" s="5">
        <f>IF(O4865&gt;P4865,IF(V4864*($B$6/100)&gt;=O4865-P4865,(O4865-P4865), V4864*($B$6/100)), 0)</f>
        <v>0</v>
      </c>
      <c r="V4865" s="5">
        <f>V4864+(T4865*($B$5/100))-(U4865/($B$6/100))</f>
        <v>3094764.1285853563</v>
      </c>
      <c r="W4865" s="5">
        <f t="shared" si="687"/>
        <v>77369.103214633913</v>
      </c>
    </row>
    <row r="4866" spans="4:23" x14ac:dyDescent="0.25">
      <c r="D4866">
        <f t="shared" si="688"/>
        <v>4864</v>
      </c>
      <c r="E4866" s="3">
        <v>44033</v>
      </c>
      <c r="F4866" s="4">
        <v>0.66666666666666663</v>
      </c>
      <c r="G4866">
        <v>60</v>
      </c>
      <c r="H4866">
        <v>8</v>
      </c>
      <c r="I4866" s="5">
        <f t="shared" si="683"/>
        <v>8</v>
      </c>
      <c r="J4866" s="22">
        <v>4.7015039863804853E-4</v>
      </c>
      <c r="K4866">
        <v>4.8029999999999999E-5</v>
      </c>
      <c r="L4866" s="5" cm="1">
        <f t="array" ref="L4866">_xlfn.IFS(I4866=0, 0, I4866&gt;34, 0, AND(I4866&gt;0, I4866&lt;35), VLOOKUP(I4866, $A$63:$C$96, 3))</f>
        <v>7160</v>
      </c>
      <c r="M4866" s="5">
        <f t="shared" si="682"/>
        <v>2233.2143935307304</v>
      </c>
      <c r="N4866" s="5">
        <v>559.65840323489726</v>
      </c>
      <c r="O4866" s="5">
        <f t="shared" si="689"/>
        <v>1353.0051000000001</v>
      </c>
      <c r="P4866" s="5">
        <f t="shared" si="690"/>
        <v>1353.0051000000001</v>
      </c>
      <c r="Q4866" s="5">
        <f t="shared" si="684"/>
        <v>487.20077413479089</v>
      </c>
      <c r="R4866" s="5">
        <f>IF(O4866&gt;(P4866+U4866),O4866-P4866-U4866, 0)</f>
        <v>0</v>
      </c>
      <c r="S4866" s="5">
        <f t="shared" si="685"/>
        <v>287.43911677983493</v>
      </c>
      <c r="T4866" s="5">
        <f t="shared" si="686"/>
        <v>7752.7701767508952</v>
      </c>
      <c r="U4866" s="5">
        <f>IF(O4866&gt;P4866,IF(V4865*($B$6/100)&gt;=O4866-P4866,(O4866-P4866), V4865*($B$6/100)), 0)</f>
        <v>0</v>
      </c>
      <c r="V4866" s="5">
        <f>V4865+(T4866*($B$5/100))-(U4866/($B$6/100))</f>
        <v>3100191.0677090818</v>
      </c>
      <c r="W4866" s="5">
        <f t="shared" si="687"/>
        <v>77504.776692727042</v>
      </c>
    </row>
    <row r="4867" spans="4:23" x14ac:dyDescent="0.25">
      <c r="D4867">
        <f t="shared" si="688"/>
        <v>4865</v>
      </c>
      <c r="E4867" s="3">
        <v>44033</v>
      </c>
      <c r="F4867" s="4">
        <v>0.70833333333333337</v>
      </c>
      <c r="G4867">
        <v>50</v>
      </c>
      <c r="H4867">
        <v>10</v>
      </c>
      <c r="I4867" s="5">
        <f t="shared" si="683"/>
        <v>7</v>
      </c>
      <c r="J4867" s="22">
        <v>4.7509935020265955E-4</v>
      </c>
      <c r="K4867">
        <v>6.5690000000000003E-5</v>
      </c>
      <c r="L4867" s="5" cm="1">
        <f t="array" ref="L4867">_xlfn.IFS(I4867=0, 0, I4867&gt;34, 0, AND(I4867&gt;0, I4867&lt;35), VLOOKUP(I4867, $A$63:$C$96, 3))</f>
        <v>4800</v>
      </c>
      <c r="M4867" s="5">
        <f t="shared" ref="M4867:M4930" si="691">$B$11*$B$4*J4867*1000</f>
        <v>2256.721913462633</v>
      </c>
      <c r="N4867" s="5">
        <v>630.75973222181221</v>
      </c>
      <c r="O4867" s="5">
        <f t="shared" si="689"/>
        <v>1850.4873000000002</v>
      </c>
      <c r="P4867" s="5">
        <f t="shared" si="690"/>
        <v>1850.4873000000002</v>
      </c>
      <c r="Q4867" s="5">
        <f t="shared" si="684"/>
        <v>487.20077413479089</v>
      </c>
      <c r="R4867" s="5">
        <f>IF(O4867&gt;(P4867+U4867),O4867-P4867-U4867, 0)</f>
        <v>0</v>
      </c>
      <c r="S4867" s="5">
        <f t="shared" si="685"/>
        <v>323.95657651552568</v>
      </c>
      <c r="T4867" s="5">
        <f t="shared" si="686"/>
        <v>4882.2780369471075</v>
      </c>
      <c r="U4867" s="5">
        <f>IF(O4867&gt;P4867,IF(V4866*($B$6/100)&gt;=O4867-P4867,(O4867-P4867), V4866*($B$6/100)), 0)</f>
        <v>0</v>
      </c>
      <c r="V4867" s="5">
        <f>V4866+(T4867*($B$5/100))-(U4867/($B$6/100))</f>
        <v>3103608.6623349446</v>
      </c>
      <c r="W4867" s="5">
        <f t="shared" si="687"/>
        <v>77590.216558373621</v>
      </c>
    </row>
    <row r="4868" spans="4:23" x14ac:dyDescent="0.25">
      <c r="D4868">
        <f t="shared" si="688"/>
        <v>4866</v>
      </c>
      <c r="E4868" s="3">
        <v>44033</v>
      </c>
      <c r="F4868" s="4">
        <v>0.75</v>
      </c>
      <c r="G4868">
        <v>50</v>
      </c>
      <c r="H4868">
        <v>10</v>
      </c>
      <c r="I4868" s="5">
        <f t="shared" ref="I4868:I4931" si="692">ROUND((G4868/10)*((LN(99/0.03)/(LN(10/0.03)))),0)</f>
        <v>7</v>
      </c>
      <c r="J4868" s="22">
        <v>3.4147765795816156E-4</v>
      </c>
      <c r="K4868">
        <v>1.1046999999999999E-4</v>
      </c>
      <c r="L4868" s="5" cm="1">
        <f t="array" ref="L4868">_xlfn.IFS(I4868=0, 0, I4868&gt;34, 0, AND(I4868&gt;0, I4868&lt;35), VLOOKUP(I4868, $A$63:$C$96, 3))</f>
        <v>4800</v>
      </c>
      <c r="M4868" s="5">
        <f t="shared" si="691"/>
        <v>1622.0188753012674</v>
      </c>
      <c r="N4868" s="5">
        <v>826.04125561274657</v>
      </c>
      <c r="O4868" s="5">
        <f t="shared" si="689"/>
        <v>3111.9398999999999</v>
      </c>
      <c r="P4868" s="5">
        <f t="shared" si="690"/>
        <v>3111.9398999999999</v>
      </c>
      <c r="Q4868" s="5">
        <f t="shared" ref="Q4868:Q4931" si="693">IF((L4868+M4868-P4868)&lt;($B$8/100)*$B$3,L4868+M4868-P4868,($B$8/100)*$B$3)</f>
        <v>487.20077413479089</v>
      </c>
      <c r="R4868" s="5">
        <f>IF(O4868&gt;(P4868+U4868),O4868-P4868-U4868, 0)</f>
        <v>0</v>
      </c>
      <c r="S4868" s="5">
        <f t="shared" ref="S4868:S4931" si="694">IF((IF((L4868+M4868)&gt;O4868,L4868+M4868-P4868-Q4868,0))&lt;((N4868*3.595182*($B$7/100))/($B$5/100)),L4868+M4868-P4868-Q4868, N4868*3.595182*($B$7/100)/($B$5/100))</f>
        <v>424.2526647766208</v>
      </c>
      <c r="T4868" s="5">
        <f t="shared" ref="T4868:T4931" si="695">((L4868+M4868)-P4868-S4868)</f>
        <v>2885.8263105246465</v>
      </c>
      <c r="U4868" s="5">
        <f>IF(O4868&gt;P4868,IF(V4867*($B$6/100)&gt;=O4868-P4868,(O4868-P4868), V4867*($B$6/100)), 0)</f>
        <v>0</v>
      </c>
      <c r="V4868" s="5">
        <f>V4867+(T4868*($B$5/100))-(U4868/($B$6/100))</f>
        <v>3105628.7407523119</v>
      </c>
      <c r="W4868" s="5">
        <f t="shared" ref="W4868:W4931" si="696">V4868/40</f>
        <v>77640.7185188078</v>
      </c>
    </row>
    <row r="4869" spans="4:23" x14ac:dyDescent="0.25">
      <c r="D4869">
        <f t="shared" ref="D4869:D4932" si="697">D4868+1</f>
        <v>4867</v>
      </c>
      <c r="E4869" s="3">
        <v>44033</v>
      </c>
      <c r="F4869" s="4">
        <v>0.79166666666666663</v>
      </c>
      <c r="G4869">
        <v>40</v>
      </c>
      <c r="H4869">
        <v>7</v>
      </c>
      <c r="I4869" s="5">
        <f t="shared" si="692"/>
        <v>6</v>
      </c>
      <c r="J4869" s="22">
        <v>1.8311120789060836E-4</v>
      </c>
      <c r="K4869">
        <v>1.3055E-4</v>
      </c>
      <c r="L4869" s="5" cm="1">
        <f t="array" ref="L4869">_xlfn.IFS(I4869=0, 0, I4869&gt;34, 0, AND(I4869&gt;0, I4869&lt;35), VLOOKUP(I4869, $A$63:$C$96, 3))</f>
        <v>2980</v>
      </c>
      <c r="M4869" s="5">
        <f t="shared" si="691"/>
        <v>869.77823748038975</v>
      </c>
      <c r="N4869" s="5">
        <v>819.05540713281925</v>
      </c>
      <c r="O4869" s="5">
        <f t="shared" ref="O4869:O4932" si="698">$B$2*K4869*1000</f>
        <v>3677.5934999999999</v>
      </c>
      <c r="P4869" s="5">
        <f t="shared" ref="P4869:P4932" si="699">IF(O4869&gt;=(L4869+M4869),L4869+M4869,O4869)</f>
        <v>3677.5934999999999</v>
      </c>
      <c r="Q4869" s="5">
        <f t="shared" si="693"/>
        <v>172.18473748038969</v>
      </c>
      <c r="R4869" s="5">
        <f>IF(O4869&gt;(P4869+U4869),O4869-P4869-U4869, 0)</f>
        <v>0</v>
      </c>
      <c r="S4869" s="5">
        <f t="shared" si="694"/>
        <v>0</v>
      </c>
      <c r="T4869" s="5">
        <f t="shared" si="695"/>
        <v>172.18473748038969</v>
      </c>
      <c r="U4869" s="5">
        <f>IF(O4869&gt;P4869,IF(V4868*($B$6/100)&gt;=O4869-P4869,(O4869-P4869), V4868*($B$6/100)), 0)</f>
        <v>0</v>
      </c>
      <c r="V4869" s="5">
        <f>V4868+(T4869*($B$5/100))-(U4869/($B$6/100))</f>
        <v>3105749.2700685482</v>
      </c>
      <c r="W4869" s="5">
        <f t="shared" si="696"/>
        <v>77643.731751713698</v>
      </c>
    </row>
    <row r="4870" spans="4:23" x14ac:dyDescent="0.25">
      <c r="D4870">
        <f t="shared" si="697"/>
        <v>4868</v>
      </c>
      <c r="E4870" s="3">
        <v>44033</v>
      </c>
      <c r="F4870" s="4">
        <v>0.83333333333333337</v>
      </c>
      <c r="G4870">
        <v>30</v>
      </c>
      <c r="H4870">
        <v>10</v>
      </c>
      <c r="I4870" s="5">
        <f t="shared" si="692"/>
        <v>4</v>
      </c>
      <c r="J4870" s="22">
        <v>1.0145350707452627E-4</v>
      </c>
      <c r="K4870">
        <v>1.3218E-4</v>
      </c>
      <c r="L4870" s="5" cm="1">
        <f t="array" ref="L4870">_xlfn.IFS(I4870=0, 0, I4870&gt;34, 0, AND(I4870&gt;0, I4870&lt;35), VLOOKUP(I4870, $A$63:$C$96, 3))</f>
        <v>740</v>
      </c>
      <c r="M4870" s="5">
        <f t="shared" si="691"/>
        <v>481.90415860399975</v>
      </c>
      <c r="N4870" s="5">
        <v>755.01520975861297</v>
      </c>
      <c r="O4870" s="5">
        <f t="shared" si="698"/>
        <v>3723.5106000000001</v>
      </c>
      <c r="P4870" s="5">
        <f t="shared" si="699"/>
        <v>1221.9041586039998</v>
      </c>
      <c r="Q4870" s="5">
        <f t="shared" si="693"/>
        <v>0</v>
      </c>
      <c r="R4870" s="5">
        <f>IF(O4870&gt;(P4870+U4870),O4870-P4870-U4870, 0)</f>
        <v>0</v>
      </c>
      <c r="S4870" s="5">
        <f t="shared" si="694"/>
        <v>0</v>
      </c>
      <c r="T4870" s="5">
        <f t="shared" si="695"/>
        <v>0</v>
      </c>
      <c r="U4870" s="5">
        <f>IF(O4870&gt;P4870,IF(V4869*($B$6/100)&gt;=O4870-P4870,(O4870-P4870), V4869*($B$6/100)), 0)</f>
        <v>2501.6064413960003</v>
      </c>
      <c r="V4870" s="5">
        <f>V4869+(T4870*($B$5/100))-(U4870/($B$6/100))</f>
        <v>3102175.5465808394</v>
      </c>
      <c r="W4870" s="5">
        <f t="shared" si="696"/>
        <v>77554.388664520986</v>
      </c>
    </row>
    <row r="4871" spans="4:23" x14ac:dyDescent="0.25">
      <c r="D4871">
        <f t="shared" si="697"/>
        <v>4869</v>
      </c>
      <c r="E4871" s="3">
        <v>44033</v>
      </c>
      <c r="F4871" s="4">
        <v>0.875</v>
      </c>
      <c r="G4871">
        <v>20</v>
      </c>
      <c r="H4871">
        <v>2</v>
      </c>
      <c r="I4871" s="5">
        <f t="shared" si="692"/>
        <v>3</v>
      </c>
      <c r="J4871" s="22">
        <v>1.2372378911527593E-5</v>
      </c>
      <c r="K4871">
        <v>1.4022000000000001E-4</v>
      </c>
      <c r="L4871" s="5" cm="1">
        <f t="array" ref="L4871">_xlfn.IFS(I4871=0, 0, I4871&gt;34, 0, AND(I4871&gt;0, I4871&lt;35), VLOOKUP(I4871, $A$63:$C$96, 3))</f>
        <v>232</v>
      </c>
      <c r="M4871" s="5">
        <f t="shared" si="691"/>
        <v>58.768799829756063</v>
      </c>
      <c r="N4871" s="5">
        <v>674.94537709956489</v>
      </c>
      <c r="O4871" s="5">
        <f t="shared" si="698"/>
        <v>3949.9974000000007</v>
      </c>
      <c r="P4871" s="5">
        <f t="shared" si="699"/>
        <v>290.76879982975606</v>
      </c>
      <c r="Q4871" s="5">
        <f t="shared" si="693"/>
        <v>0</v>
      </c>
      <c r="R4871" s="5">
        <f>IF(O4871&gt;(P4871+U4871),O4871-P4871-U4871, 0)</f>
        <v>0</v>
      </c>
      <c r="S4871" s="5">
        <f t="shared" si="694"/>
        <v>0</v>
      </c>
      <c r="T4871" s="5">
        <f t="shared" si="695"/>
        <v>0</v>
      </c>
      <c r="U4871" s="5">
        <f>IF(O4871&gt;P4871,IF(V4870*($B$6/100)&gt;=O4871-P4871,(O4871-P4871), V4870*($B$6/100)), 0)</f>
        <v>3659.2286001702446</v>
      </c>
      <c r="V4871" s="5">
        <f>V4870+(T4871*($B$5/100))-(U4871/($B$6/100))</f>
        <v>3096948.077152025</v>
      </c>
      <c r="W4871" s="5">
        <f t="shared" si="696"/>
        <v>77423.701928800627</v>
      </c>
    </row>
    <row r="4872" spans="4:23" x14ac:dyDescent="0.25">
      <c r="D4872">
        <f t="shared" si="697"/>
        <v>4870</v>
      </c>
      <c r="E4872" s="3">
        <v>44033</v>
      </c>
      <c r="F4872" s="4">
        <v>0.91666666666666663</v>
      </c>
      <c r="G4872">
        <v>20</v>
      </c>
      <c r="H4872">
        <v>0</v>
      </c>
      <c r="I4872" s="5">
        <f t="shared" si="692"/>
        <v>3</v>
      </c>
      <c r="J4872" s="22">
        <v>0</v>
      </c>
      <c r="K4872">
        <v>1.5319999999999998E-4</v>
      </c>
      <c r="L4872" s="5" cm="1">
        <f t="array" ref="L4872">_xlfn.IFS(I4872=0, 0, I4872&gt;34, 0, AND(I4872&gt;0, I4872&lt;35), VLOOKUP(I4872, $A$63:$C$96, 3))</f>
        <v>232</v>
      </c>
      <c r="M4872" s="5">
        <f t="shared" si="691"/>
        <v>0</v>
      </c>
      <c r="N4872" s="5">
        <v>655.9371343828094</v>
      </c>
      <c r="O4872" s="5">
        <f t="shared" si="698"/>
        <v>4315.6440000000002</v>
      </c>
      <c r="P4872" s="5">
        <f t="shared" si="699"/>
        <v>232</v>
      </c>
      <c r="Q4872" s="5">
        <f t="shared" si="693"/>
        <v>0</v>
      </c>
      <c r="R4872" s="5">
        <f>IF(O4872&gt;(P4872+U4872),O4872-P4872-U4872, 0)</f>
        <v>0</v>
      </c>
      <c r="S4872" s="5">
        <f t="shared" si="694"/>
        <v>0</v>
      </c>
      <c r="T4872" s="5">
        <f t="shared" si="695"/>
        <v>0</v>
      </c>
      <c r="U4872" s="5">
        <f>IF(O4872&gt;P4872,IF(V4871*($B$6/100)&gt;=O4872-P4872,(O4872-P4872), V4871*($B$6/100)), 0)</f>
        <v>4083.6440000000002</v>
      </c>
      <c r="V4872" s="5">
        <f>V4871+(T4872*($B$5/100))-(U4872/($B$6/100))</f>
        <v>3091114.3000091678</v>
      </c>
      <c r="W4872" s="5">
        <f t="shared" si="696"/>
        <v>77277.857500229191</v>
      </c>
    </row>
    <row r="4873" spans="4:23" x14ac:dyDescent="0.25">
      <c r="D4873">
        <f t="shared" si="697"/>
        <v>4871</v>
      </c>
      <c r="E4873" s="3">
        <v>44033</v>
      </c>
      <c r="F4873" s="4">
        <v>0.95833333333333337</v>
      </c>
      <c r="G4873">
        <v>10</v>
      </c>
      <c r="H4873">
        <v>0</v>
      </c>
      <c r="I4873" s="5">
        <f t="shared" si="692"/>
        <v>1</v>
      </c>
      <c r="J4873" s="22">
        <v>0</v>
      </c>
      <c r="K4873">
        <v>1.5485E-4</v>
      </c>
      <c r="L4873" s="5" cm="1">
        <f t="array" ref="L4873">_xlfn.IFS(I4873=0, 0, I4873&gt;34, 0, AND(I4873&gt;0, I4873&lt;35), VLOOKUP(I4873, $A$63:$C$96, 3))</f>
        <v>0</v>
      </c>
      <c r="M4873" s="5">
        <f t="shared" si="691"/>
        <v>0</v>
      </c>
      <c r="N4873" s="5">
        <v>612.91000905875944</v>
      </c>
      <c r="O4873" s="5">
        <f t="shared" si="698"/>
        <v>4362.1244999999999</v>
      </c>
      <c r="P4873" s="5">
        <f t="shared" si="699"/>
        <v>0</v>
      </c>
      <c r="Q4873" s="5">
        <f t="shared" si="693"/>
        <v>0</v>
      </c>
      <c r="R4873" s="5">
        <f>IF(O4873&gt;(P4873+U4873),O4873-P4873-U4873, 0)</f>
        <v>0</v>
      </c>
      <c r="S4873" s="5">
        <f t="shared" si="694"/>
        <v>0</v>
      </c>
      <c r="T4873" s="5">
        <f t="shared" si="695"/>
        <v>0</v>
      </c>
      <c r="U4873" s="5">
        <f>IF(O4873&gt;P4873,IF(V4872*($B$6/100)&gt;=O4873-P4873,(O4873-P4873), V4872*($B$6/100)), 0)</f>
        <v>4362.1244999999999</v>
      </c>
      <c r="V4873" s="5">
        <f>V4872+(T4873*($B$5/100))-(U4873/($B$6/100))</f>
        <v>3084882.6935805962</v>
      </c>
      <c r="W4873" s="5">
        <f t="shared" si="696"/>
        <v>77122.067339514906</v>
      </c>
    </row>
    <row r="4874" spans="4:23" x14ac:dyDescent="0.25">
      <c r="D4874">
        <f t="shared" si="697"/>
        <v>4872</v>
      </c>
      <c r="E4874" s="3">
        <v>44034</v>
      </c>
      <c r="F4874" s="4">
        <v>0</v>
      </c>
      <c r="G4874">
        <v>10</v>
      </c>
      <c r="H4874">
        <v>0</v>
      </c>
      <c r="I4874" s="5">
        <f t="shared" si="692"/>
        <v>1</v>
      </c>
      <c r="J4874" s="22">
        <v>0</v>
      </c>
      <c r="K4874">
        <v>1.3862999999999999E-4</v>
      </c>
      <c r="L4874" s="5" cm="1">
        <f t="array" ref="L4874">_xlfn.IFS(I4874=0, 0, I4874&gt;34, 0, AND(I4874&gt;0, I4874&lt;35), VLOOKUP(I4874, $A$63:$C$96, 3))</f>
        <v>0</v>
      </c>
      <c r="M4874" s="5">
        <f t="shared" si="691"/>
        <v>0</v>
      </c>
      <c r="N4874" s="5">
        <v>526.79691283930083</v>
      </c>
      <c r="O4874" s="5">
        <f t="shared" si="698"/>
        <v>3905.2070999999996</v>
      </c>
      <c r="P4874" s="5">
        <f t="shared" si="699"/>
        <v>0</v>
      </c>
      <c r="Q4874" s="5">
        <f t="shared" si="693"/>
        <v>0</v>
      </c>
      <c r="R4874" s="5">
        <f>IF(O4874&gt;(P4874+U4874),O4874-P4874-U4874, 0)</f>
        <v>0</v>
      </c>
      <c r="S4874" s="5">
        <f t="shared" si="694"/>
        <v>0</v>
      </c>
      <c r="T4874" s="5">
        <f t="shared" si="695"/>
        <v>0</v>
      </c>
      <c r="U4874" s="5">
        <f>IF(O4874&gt;P4874,IF(V4873*($B$6/100)&gt;=O4874-P4874,(O4874-P4874), V4873*($B$6/100)), 0)</f>
        <v>3905.2070999999996</v>
      </c>
      <c r="V4874" s="5">
        <f>V4873+(T4874*($B$5/100))-(U4874/($B$6/100))</f>
        <v>3079303.8262948818</v>
      </c>
      <c r="W4874" s="5">
        <f t="shared" si="696"/>
        <v>76982.595657372047</v>
      </c>
    </row>
    <row r="4875" spans="4:23" x14ac:dyDescent="0.25">
      <c r="D4875">
        <f t="shared" si="697"/>
        <v>4873</v>
      </c>
      <c r="E4875" s="3">
        <v>44034</v>
      </c>
      <c r="F4875" s="4">
        <v>4.1666666666666664E-2</v>
      </c>
      <c r="G4875">
        <v>20</v>
      </c>
      <c r="H4875">
        <v>0</v>
      </c>
      <c r="I4875" s="5">
        <f t="shared" si="692"/>
        <v>3</v>
      </c>
      <c r="J4875" s="22">
        <v>0</v>
      </c>
      <c r="K4875">
        <v>1.1027E-4</v>
      </c>
      <c r="L4875" s="5" cm="1">
        <f t="array" ref="L4875">_xlfn.IFS(I4875=0, 0, I4875&gt;34, 0, AND(I4875&gt;0, I4875&lt;35), VLOOKUP(I4875, $A$63:$C$96, 3))</f>
        <v>232</v>
      </c>
      <c r="M4875" s="5">
        <f t="shared" si="691"/>
        <v>0</v>
      </c>
      <c r="N4875" s="5">
        <v>440.69134746024798</v>
      </c>
      <c r="O4875" s="5">
        <f t="shared" si="698"/>
        <v>3106.3059000000003</v>
      </c>
      <c r="P4875" s="5">
        <f t="shared" si="699"/>
        <v>232</v>
      </c>
      <c r="Q4875" s="5">
        <f t="shared" si="693"/>
        <v>0</v>
      </c>
      <c r="R4875" s="5">
        <f>IF(O4875&gt;(P4875+U4875),O4875-P4875-U4875, 0)</f>
        <v>0</v>
      </c>
      <c r="S4875" s="5">
        <f t="shared" si="694"/>
        <v>0</v>
      </c>
      <c r="T4875" s="5">
        <f t="shared" si="695"/>
        <v>0</v>
      </c>
      <c r="U4875" s="5">
        <f>IF(O4875&gt;P4875,IF(V4874*($B$6/100)&gt;=O4875-P4875,(O4875-P4875), V4874*($B$6/100)), 0)</f>
        <v>2874.3059000000003</v>
      </c>
      <c r="V4875" s="5">
        <f>V4874+(T4875*($B$5/100))-(U4875/($B$6/100))</f>
        <v>3075197.6750091673</v>
      </c>
      <c r="W4875" s="5">
        <f t="shared" si="696"/>
        <v>76879.941875229182</v>
      </c>
    </row>
    <row r="4876" spans="4:23" x14ac:dyDescent="0.25">
      <c r="D4876">
        <f t="shared" si="697"/>
        <v>4874</v>
      </c>
      <c r="E4876" s="3">
        <v>44034</v>
      </c>
      <c r="F4876" s="4">
        <v>8.3333333333333329E-2</v>
      </c>
      <c r="G4876">
        <v>10</v>
      </c>
      <c r="H4876">
        <v>0</v>
      </c>
      <c r="I4876" s="5">
        <f t="shared" si="692"/>
        <v>1</v>
      </c>
      <c r="J4876" s="22">
        <v>0</v>
      </c>
      <c r="K4876">
        <v>8.9599999999999996E-5</v>
      </c>
      <c r="L4876" s="5" cm="1">
        <f t="array" ref="L4876">_xlfn.IFS(I4876=0, 0, I4876&gt;34, 0, AND(I4876&gt;0, I4876&lt;35), VLOOKUP(I4876, $A$63:$C$96, 3))</f>
        <v>0</v>
      </c>
      <c r="M4876" s="5">
        <f t="shared" si="691"/>
        <v>0</v>
      </c>
      <c r="N4876" s="5">
        <v>411.66888126440591</v>
      </c>
      <c r="O4876" s="5">
        <f t="shared" si="698"/>
        <v>2524.0320000000002</v>
      </c>
      <c r="P4876" s="5">
        <f t="shared" si="699"/>
        <v>0</v>
      </c>
      <c r="Q4876" s="5">
        <f t="shared" si="693"/>
        <v>0</v>
      </c>
      <c r="R4876" s="5">
        <f>IF(O4876&gt;(P4876+U4876),O4876-P4876-U4876, 0)</f>
        <v>0</v>
      </c>
      <c r="S4876" s="5">
        <f t="shared" si="694"/>
        <v>0</v>
      </c>
      <c r="T4876" s="5">
        <f t="shared" si="695"/>
        <v>0</v>
      </c>
      <c r="U4876" s="5">
        <f>IF(O4876&gt;P4876,IF(V4875*($B$6/100)&gt;=O4876-P4876,(O4876-P4876), V4875*($B$6/100)), 0)</f>
        <v>2524.0320000000002</v>
      </c>
      <c r="V4876" s="5">
        <f>V4875+(T4876*($B$5/100))-(U4876/($B$6/100))</f>
        <v>3071591.9150091675</v>
      </c>
      <c r="W4876" s="5">
        <f t="shared" si="696"/>
        <v>76789.797875229182</v>
      </c>
    </row>
    <row r="4877" spans="4:23" x14ac:dyDescent="0.25">
      <c r="D4877">
        <f t="shared" si="697"/>
        <v>4875</v>
      </c>
      <c r="E4877" s="3">
        <v>44034</v>
      </c>
      <c r="F4877" s="4">
        <v>0.125</v>
      </c>
      <c r="G4877">
        <v>0</v>
      </c>
      <c r="H4877">
        <v>0</v>
      </c>
      <c r="I4877" s="5">
        <f t="shared" si="692"/>
        <v>0</v>
      </c>
      <c r="J4877" s="22">
        <v>0</v>
      </c>
      <c r="K4877">
        <v>7.9820000000000005E-5</v>
      </c>
      <c r="L4877" s="5" cm="1">
        <f t="array" ref="L4877">_xlfn.IFS(I4877=0, 0, I4877&gt;34, 0, AND(I4877&gt;0, I4877&lt;35), VLOOKUP(I4877, $A$63:$C$96, 3))</f>
        <v>0</v>
      </c>
      <c r="M4877" s="5">
        <f t="shared" si="691"/>
        <v>0</v>
      </c>
      <c r="N4877" s="5">
        <v>403.66718643430289</v>
      </c>
      <c r="O4877" s="5">
        <f t="shared" si="698"/>
        <v>2248.5294000000004</v>
      </c>
      <c r="P4877" s="5">
        <f t="shared" si="699"/>
        <v>0</v>
      </c>
      <c r="Q4877" s="5">
        <f t="shared" si="693"/>
        <v>0</v>
      </c>
      <c r="R4877" s="5">
        <f>IF(O4877&gt;(P4877+U4877),O4877-P4877-U4877, 0)</f>
        <v>0</v>
      </c>
      <c r="S4877" s="5">
        <f t="shared" si="694"/>
        <v>0</v>
      </c>
      <c r="T4877" s="5">
        <f t="shared" si="695"/>
        <v>0</v>
      </c>
      <c r="U4877" s="5">
        <f>IF(O4877&gt;P4877,IF(V4876*($B$6/100)&gt;=O4877-P4877,(O4877-P4877), V4876*($B$6/100)), 0)</f>
        <v>2248.5294000000004</v>
      </c>
      <c r="V4877" s="5">
        <f>V4876+(T4877*($B$5/100))-(U4877/($B$6/100))</f>
        <v>3068379.7301520244</v>
      </c>
      <c r="W4877" s="5">
        <f t="shared" si="696"/>
        <v>76709.493253800611</v>
      </c>
    </row>
    <row r="4878" spans="4:23" x14ac:dyDescent="0.25">
      <c r="D4878">
        <f t="shared" si="697"/>
        <v>4876</v>
      </c>
      <c r="E4878" s="3">
        <v>44034</v>
      </c>
      <c r="F4878" s="4">
        <v>0.16666666666666666</v>
      </c>
      <c r="G4878">
        <v>10</v>
      </c>
      <c r="H4878">
        <v>0</v>
      </c>
      <c r="I4878" s="5">
        <f t="shared" si="692"/>
        <v>1</v>
      </c>
      <c r="J4878" s="22">
        <v>0</v>
      </c>
      <c r="K4878">
        <v>7.538E-5</v>
      </c>
      <c r="L4878" s="5" cm="1">
        <f t="array" ref="L4878">_xlfn.IFS(I4878=0, 0, I4878&gt;34, 0, AND(I4878&gt;0, I4878&lt;35), VLOOKUP(I4878, $A$63:$C$96, 3))</f>
        <v>0</v>
      </c>
      <c r="M4878" s="5">
        <f t="shared" si="691"/>
        <v>0</v>
      </c>
      <c r="N4878" s="5">
        <v>407.69668305318004</v>
      </c>
      <c r="O4878" s="5">
        <f t="shared" si="698"/>
        <v>2123.4546</v>
      </c>
      <c r="P4878" s="5">
        <f t="shared" si="699"/>
        <v>0</v>
      </c>
      <c r="Q4878" s="5">
        <f t="shared" si="693"/>
        <v>0</v>
      </c>
      <c r="R4878" s="5">
        <f>IF(O4878&gt;(P4878+U4878),O4878-P4878-U4878, 0)</f>
        <v>0</v>
      </c>
      <c r="S4878" s="5">
        <f t="shared" si="694"/>
        <v>0</v>
      </c>
      <c r="T4878" s="5">
        <f t="shared" si="695"/>
        <v>0</v>
      </c>
      <c r="U4878" s="5">
        <f>IF(O4878&gt;P4878,IF(V4877*($B$6/100)&gt;=O4878-P4878,(O4878-P4878), V4877*($B$6/100)), 0)</f>
        <v>2123.4546</v>
      </c>
      <c r="V4878" s="5">
        <f>V4877+(T4878*($B$5/100))-(U4878/($B$6/100))</f>
        <v>3065346.223580596</v>
      </c>
      <c r="W4878" s="5">
        <f t="shared" si="696"/>
        <v>76633.655589514907</v>
      </c>
    </row>
    <row r="4879" spans="4:23" x14ac:dyDescent="0.25">
      <c r="D4879">
        <f t="shared" si="697"/>
        <v>4877</v>
      </c>
      <c r="E4879" s="3">
        <v>44034</v>
      </c>
      <c r="F4879" s="4">
        <v>0.20833333333333334</v>
      </c>
      <c r="G4879">
        <v>0</v>
      </c>
      <c r="H4879">
        <v>0</v>
      </c>
      <c r="I4879" s="5">
        <f t="shared" si="692"/>
        <v>0</v>
      </c>
      <c r="J4879" s="22">
        <v>2.4744757823055187E-6</v>
      </c>
      <c r="K4879">
        <v>7.347E-5</v>
      </c>
      <c r="L4879" s="5" cm="1">
        <f t="array" ref="L4879">_xlfn.IFS(I4879=0, 0, I4879&gt;34, 0, AND(I4879&gt;0, I4879&lt;35), VLOOKUP(I4879, $A$63:$C$96, 3))</f>
        <v>0</v>
      </c>
      <c r="M4879" s="5">
        <f t="shared" si="691"/>
        <v>11.753759965951215</v>
      </c>
      <c r="N4879" s="5">
        <v>425.73943945804393</v>
      </c>
      <c r="O4879" s="5">
        <f t="shared" si="698"/>
        <v>2069.6498999999999</v>
      </c>
      <c r="P4879" s="5">
        <f t="shared" si="699"/>
        <v>11.753759965951215</v>
      </c>
      <c r="Q4879" s="5">
        <f t="shared" si="693"/>
        <v>0</v>
      </c>
      <c r="R4879" s="5">
        <f>IF(O4879&gt;(P4879+U4879),O4879-P4879-U4879, 0)</f>
        <v>0</v>
      </c>
      <c r="S4879" s="5">
        <f t="shared" si="694"/>
        <v>0</v>
      </c>
      <c r="T4879" s="5">
        <f t="shared" si="695"/>
        <v>0</v>
      </c>
      <c r="U4879" s="5">
        <f>IF(O4879&gt;P4879,IF(V4878*($B$6/100)&gt;=O4879-P4879,(O4879-P4879), V4878*($B$6/100)), 0)</f>
        <v>2057.8961400340486</v>
      </c>
      <c r="V4879" s="5">
        <f>V4878+(T4879*($B$5/100))-(U4879/($B$6/100))</f>
        <v>3062406.3719519759</v>
      </c>
      <c r="W4879" s="5">
        <f t="shared" si="696"/>
        <v>76560.159298799394</v>
      </c>
    </row>
    <row r="4880" spans="4:23" x14ac:dyDescent="0.25">
      <c r="D4880">
        <f t="shared" si="697"/>
        <v>4878</v>
      </c>
      <c r="E4880" s="3">
        <v>44034</v>
      </c>
      <c r="F4880" s="4">
        <v>0.25</v>
      </c>
      <c r="G4880">
        <v>0</v>
      </c>
      <c r="H4880">
        <v>0</v>
      </c>
      <c r="I4880" s="5">
        <f t="shared" si="692"/>
        <v>0</v>
      </c>
      <c r="J4880" s="22">
        <v>2.9693709387666222E-5</v>
      </c>
      <c r="K4880">
        <v>7.4389999999999998E-5</v>
      </c>
      <c r="L4880" s="5" cm="1">
        <f t="array" ref="L4880">_xlfn.IFS(I4880=0, 0, I4880&gt;34, 0, AND(I4880&gt;0, I4880&lt;35), VLOOKUP(I4880, $A$63:$C$96, 3))</f>
        <v>0</v>
      </c>
      <c r="M4880" s="5">
        <f t="shared" si="691"/>
        <v>141.04511959141456</v>
      </c>
      <c r="N4880" s="5">
        <v>476.85492324317562</v>
      </c>
      <c r="O4880" s="5">
        <f t="shared" si="698"/>
        <v>2095.5663</v>
      </c>
      <c r="P4880" s="5">
        <f t="shared" si="699"/>
        <v>141.04511959141456</v>
      </c>
      <c r="Q4880" s="5">
        <f t="shared" si="693"/>
        <v>0</v>
      </c>
      <c r="R4880" s="5">
        <f>IF(O4880&gt;(P4880+U4880),O4880-P4880-U4880, 0)</f>
        <v>0</v>
      </c>
      <c r="S4880" s="5">
        <f t="shared" si="694"/>
        <v>0</v>
      </c>
      <c r="T4880" s="5">
        <f t="shared" si="695"/>
        <v>0</v>
      </c>
      <c r="U4880" s="5">
        <f>IF(O4880&gt;P4880,IF(V4879*($B$6/100)&gt;=O4880-P4880,(O4880-P4880), V4879*($B$6/100)), 0)</f>
        <v>1954.5211804085855</v>
      </c>
      <c r="V4880" s="5">
        <f>V4879+(T4880*($B$5/100))-(U4880/($B$6/100))</f>
        <v>3059614.1988371066</v>
      </c>
      <c r="W4880" s="5">
        <f t="shared" si="696"/>
        <v>76490.35497092767</v>
      </c>
    </row>
    <row r="4881" spans="4:23" x14ac:dyDescent="0.25">
      <c r="D4881">
        <f t="shared" si="697"/>
        <v>4879</v>
      </c>
      <c r="E4881" s="3">
        <v>44034</v>
      </c>
      <c r="F4881" s="4">
        <v>0.29166666666666669</v>
      </c>
      <c r="G4881">
        <v>0</v>
      </c>
      <c r="H4881">
        <v>3</v>
      </c>
      <c r="I4881" s="5">
        <f t="shared" si="692"/>
        <v>0</v>
      </c>
      <c r="J4881" s="22">
        <v>1.1135141020374834E-4</v>
      </c>
      <c r="K4881">
        <v>7.7639999999999995E-5</v>
      </c>
      <c r="L4881" s="5" cm="1">
        <f t="array" ref="L4881">_xlfn.IFS(I4881=0, 0, I4881&gt;34, 0, AND(I4881&gt;0, I4881&lt;35), VLOOKUP(I4881, $A$63:$C$96, 3))</f>
        <v>0</v>
      </c>
      <c r="M4881" s="5">
        <f t="shared" si="691"/>
        <v>528.91919846780468</v>
      </c>
      <c r="N4881" s="5">
        <v>633.17062885024859</v>
      </c>
      <c r="O4881" s="5">
        <f t="shared" si="698"/>
        <v>2187.1187999999997</v>
      </c>
      <c r="P4881" s="5">
        <f t="shared" si="699"/>
        <v>528.91919846780468</v>
      </c>
      <c r="Q4881" s="5">
        <f t="shared" si="693"/>
        <v>0</v>
      </c>
      <c r="R4881" s="5">
        <f>IF(O4881&gt;(P4881+U4881),O4881-P4881-U4881, 0)</f>
        <v>0</v>
      </c>
      <c r="S4881" s="5">
        <f t="shared" si="694"/>
        <v>0</v>
      </c>
      <c r="T4881" s="5">
        <f t="shared" si="695"/>
        <v>0</v>
      </c>
      <c r="U4881" s="5">
        <f>IF(O4881&gt;P4881,IF(V4880*($B$6/100)&gt;=O4881-P4881,(O4881-P4881), V4880*($B$6/100)), 0)</f>
        <v>1658.1996015321952</v>
      </c>
      <c r="V4881" s="5">
        <f>V4880+(T4881*($B$5/100))-(U4881/($B$6/100))</f>
        <v>3057245.342263489</v>
      </c>
      <c r="W4881" s="5">
        <f t="shared" si="696"/>
        <v>76431.133556587229</v>
      </c>
    </row>
    <row r="4882" spans="4:23" x14ac:dyDescent="0.25">
      <c r="D4882">
        <f t="shared" si="697"/>
        <v>4880</v>
      </c>
      <c r="E4882" s="3">
        <v>44034</v>
      </c>
      <c r="F4882" s="4">
        <v>0.33333333333333331</v>
      </c>
      <c r="G4882">
        <v>20</v>
      </c>
      <c r="H4882">
        <v>10</v>
      </c>
      <c r="I4882" s="5">
        <f t="shared" si="692"/>
        <v>3</v>
      </c>
      <c r="J4882" s="22">
        <v>3.192073759174119E-4</v>
      </c>
      <c r="K4882">
        <v>8.2540000000000006E-5</v>
      </c>
      <c r="L4882" s="5" cm="1">
        <f t="array" ref="L4882">_xlfn.IFS(I4882=0, 0, I4882&gt;34, 0, AND(I4882&gt;0, I4882&lt;35), VLOOKUP(I4882, $A$63:$C$96, 3))</f>
        <v>232</v>
      </c>
      <c r="M4882" s="5">
        <f t="shared" si="691"/>
        <v>1516.2350356077065</v>
      </c>
      <c r="N4882" s="5">
        <v>784.49432792134405</v>
      </c>
      <c r="O4882" s="5">
        <f t="shared" si="698"/>
        <v>2325.1518000000001</v>
      </c>
      <c r="P4882" s="5">
        <f t="shared" si="699"/>
        <v>1748.2350356077065</v>
      </c>
      <c r="Q4882" s="5">
        <f t="shared" si="693"/>
        <v>0</v>
      </c>
      <c r="R4882" s="5">
        <f>IF(O4882&gt;(P4882+U4882),O4882-P4882-U4882, 0)</f>
        <v>0</v>
      </c>
      <c r="S4882" s="5">
        <f t="shared" si="694"/>
        <v>0</v>
      </c>
      <c r="T4882" s="5">
        <f t="shared" si="695"/>
        <v>0</v>
      </c>
      <c r="U4882" s="5">
        <f>IF(O4882&gt;P4882,IF(V4881*($B$6/100)&gt;=O4882-P4882,(O4882-P4882), V4881*($B$6/100)), 0)</f>
        <v>576.91676439229354</v>
      </c>
      <c r="V4882" s="5">
        <f>V4881+(T4882*($B$5/100))-(U4882/($B$6/100))</f>
        <v>3056421.1754572145</v>
      </c>
      <c r="W4882" s="5">
        <f t="shared" si="696"/>
        <v>76410.529386430368</v>
      </c>
    </row>
    <row r="4883" spans="4:23" x14ac:dyDescent="0.25">
      <c r="D4883">
        <f t="shared" si="697"/>
        <v>4881</v>
      </c>
      <c r="E4883" s="3">
        <v>44034</v>
      </c>
      <c r="F4883" s="4">
        <v>0.375</v>
      </c>
      <c r="G4883">
        <v>30</v>
      </c>
      <c r="H4883">
        <v>10</v>
      </c>
      <c r="I4883" s="5">
        <f t="shared" si="692"/>
        <v>4</v>
      </c>
      <c r="J4883" s="22">
        <v>4.7015039863804853E-4</v>
      </c>
      <c r="K4883">
        <v>8.5500000000000005E-5</v>
      </c>
      <c r="L4883" s="5" cm="1">
        <f t="array" ref="L4883">_xlfn.IFS(I4883=0, 0, I4883&gt;34, 0, AND(I4883&gt;0, I4883&lt;35), VLOOKUP(I4883, $A$63:$C$96, 3))</f>
        <v>740</v>
      </c>
      <c r="M4883" s="5">
        <f t="shared" si="691"/>
        <v>2233.2143935307304</v>
      </c>
      <c r="N4883" s="5">
        <v>819.60709875489647</v>
      </c>
      <c r="O4883" s="5">
        <f t="shared" si="698"/>
        <v>2408.5350000000003</v>
      </c>
      <c r="P4883" s="5">
        <f t="shared" si="699"/>
        <v>2408.5350000000003</v>
      </c>
      <c r="Q4883" s="5">
        <f t="shared" si="693"/>
        <v>487.20077413479089</v>
      </c>
      <c r="R4883" s="5">
        <f>IF(O4883&gt;(P4883+U4883),O4883-P4883-U4883, 0)</f>
        <v>0</v>
      </c>
      <c r="S4883" s="5">
        <f t="shared" si="694"/>
        <v>77.478619395939177</v>
      </c>
      <c r="T4883" s="5">
        <f t="shared" si="695"/>
        <v>487.20077413479089</v>
      </c>
      <c r="U4883" s="5">
        <f>IF(O4883&gt;P4883,IF(V4882*($B$6/100)&gt;=O4883-P4883,(O4883-P4883), V4882*($B$6/100)), 0)</f>
        <v>0</v>
      </c>
      <c r="V4883" s="5">
        <f>V4882+(T4883*($B$5/100))-(U4883/($B$6/100))</f>
        <v>3056762.2159991087</v>
      </c>
      <c r="W4883" s="5">
        <f t="shared" si="696"/>
        <v>76419.055399977718</v>
      </c>
    </row>
    <row r="4884" spans="4:23" x14ac:dyDescent="0.25">
      <c r="D4884">
        <f t="shared" si="697"/>
        <v>4882</v>
      </c>
      <c r="E4884" s="3">
        <v>44034</v>
      </c>
      <c r="F4884" s="4">
        <v>0.41666666666666669</v>
      </c>
      <c r="G4884">
        <v>20</v>
      </c>
      <c r="H4884">
        <v>6</v>
      </c>
      <c r="I4884" s="5">
        <f t="shared" si="692"/>
        <v>3</v>
      </c>
      <c r="J4884" s="22">
        <v>4.8994620489649268E-4</v>
      </c>
      <c r="K4884">
        <v>8.2310000000000003E-5</v>
      </c>
      <c r="L4884" s="5" cm="1">
        <f t="array" ref="L4884">_xlfn.IFS(I4884=0, 0, I4884&gt;34, 0, AND(I4884&gt;0, I4884&lt;35), VLOOKUP(I4884, $A$63:$C$96, 3))</f>
        <v>232</v>
      </c>
      <c r="M4884" s="5">
        <f t="shared" si="691"/>
        <v>2327.2444732583403</v>
      </c>
      <c r="N4884" s="5">
        <v>779.57223858376472</v>
      </c>
      <c r="O4884" s="5">
        <f t="shared" si="698"/>
        <v>2318.6727000000001</v>
      </c>
      <c r="P4884" s="5">
        <f t="shared" si="699"/>
        <v>2318.6727000000001</v>
      </c>
      <c r="Q4884" s="5">
        <f t="shared" si="693"/>
        <v>240.57177325834027</v>
      </c>
      <c r="R4884" s="5">
        <f>IF(O4884&gt;(P4884+U4884),O4884-P4884-U4884, 0)</f>
        <v>0</v>
      </c>
      <c r="S4884" s="5">
        <f t="shared" si="694"/>
        <v>0</v>
      </c>
      <c r="T4884" s="5">
        <f t="shared" si="695"/>
        <v>240.57177325834027</v>
      </c>
      <c r="U4884" s="5">
        <f>IF(O4884&gt;P4884,IF(V4883*($B$6/100)&gt;=O4884-P4884,(O4884-P4884), V4883*($B$6/100)), 0)</f>
        <v>0</v>
      </c>
      <c r="V4884" s="5">
        <f>V4883+(T4884*($B$5/100))-(U4884/($B$6/100))</f>
        <v>3056930.6162403896</v>
      </c>
      <c r="W4884" s="5">
        <f t="shared" si="696"/>
        <v>76423.265406009741</v>
      </c>
    </row>
    <row r="4885" spans="4:23" x14ac:dyDescent="0.25">
      <c r="D4885">
        <f t="shared" si="697"/>
        <v>4883</v>
      </c>
      <c r="E4885" s="3">
        <v>44034</v>
      </c>
      <c r="F4885" s="4">
        <v>0.45833333333333331</v>
      </c>
      <c r="G4885">
        <v>30</v>
      </c>
      <c r="H4885">
        <v>7</v>
      </c>
      <c r="I4885" s="5">
        <f t="shared" si="692"/>
        <v>4</v>
      </c>
      <c r="J4885" s="22">
        <v>5.6912942993026926E-4</v>
      </c>
      <c r="K4885">
        <v>6.7059999999999998E-5</v>
      </c>
      <c r="L4885" s="5" cm="1">
        <f t="array" ref="L4885">_xlfn.IFS(I4885=0, 0, I4885&gt;34, 0, AND(I4885&gt;0, I4885&lt;35), VLOOKUP(I4885, $A$63:$C$96, 3))</f>
        <v>740</v>
      </c>
      <c r="M4885" s="5">
        <f t="shared" si="691"/>
        <v>2703.3647921687793</v>
      </c>
      <c r="N4885" s="5">
        <v>734.50189966518542</v>
      </c>
      <c r="O4885" s="5">
        <f t="shared" si="698"/>
        <v>1889.0801999999999</v>
      </c>
      <c r="P4885" s="5">
        <f t="shared" si="699"/>
        <v>1889.0801999999999</v>
      </c>
      <c r="Q4885" s="5">
        <f t="shared" si="693"/>
        <v>487.20077413479089</v>
      </c>
      <c r="R4885" s="5">
        <f>IF(O4885&gt;(P4885+U4885),O4885-P4885-U4885, 0)</f>
        <v>0</v>
      </c>
      <c r="S4885" s="5">
        <f t="shared" si="694"/>
        <v>377.23828694886868</v>
      </c>
      <c r="T4885" s="5">
        <f t="shared" si="695"/>
        <v>1177.0463052199107</v>
      </c>
      <c r="U4885" s="5">
        <f>IF(O4885&gt;P4885,IF(V4884*($B$6/100)&gt;=O4885-P4885,(O4885-P4885), V4884*($B$6/100)), 0)</f>
        <v>0</v>
      </c>
      <c r="V4885" s="5">
        <f>V4884+(T4885*($B$5/100))-(U4885/($B$6/100))</f>
        <v>3057754.5486540436</v>
      </c>
      <c r="W4885" s="5">
        <f t="shared" si="696"/>
        <v>76443.863716351087</v>
      </c>
    </row>
    <row r="4886" spans="4:23" x14ac:dyDescent="0.25">
      <c r="D4886">
        <f t="shared" si="697"/>
        <v>4884</v>
      </c>
      <c r="E4886" s="3">
        <v>44034</v>
      </c>
      <c r="F4886" s="4">
        <v>0.5</v>
      </c>
      <c r="G4886">
        <v>20</v>
      </c>
      <c r="H4886">
        <v>8</v>
      </c>
      <c r="I4886" s="5">
        <f t="shared" si="692"/>
        <v>3</v>
      </c>
      <c r="J4886" s="22">
        <v>6.4336370339943482E-4</v>
      </c>
      <c r="K4886">
        <v>5.5210000000000002E-5</v>
      </c>
      <c r="L4886" s="5" cm="1">
        <f t="array" ref="L4886">_xlfn.IFS(I4886=0, 0, I4886&gt;34, 0, AND(I4886&gt;0, I4886&lt;35), VLOOKUP(I4886, $A$63:$C$96, 3))</f>
        <v>232</v>
      </c>
      <c r="M4886" s="5">
        <f t="shared" si="691"/>
        <v>3055.9775911473157</v>
      </c>
      <c r="N4886" s="5">
        <v>692.45467651232741</v>
      </c>
      <c r="O4886" s="5">
        <f t="shared" si="698"/>
        <v>1555.2657000000002</v>
      </c>
      <c r="P4886" s="5">
        <f t="shared" si="699"/>
        <v>1555.2657000000002</v>
      </c>
      <c r="Q4886" s="5">
        <f t="shared" si="693"/>
        <v>487.20077413479089</v>
      </c>
      <c r="R4886" s="5">
        <f>IF(O4886&gt;(P4886+U4886),O4886-P4886-U4886, 0)</f>
        <v>0</v>
      </c>
      <c r="S4886" s="5">
        <f t="shared" si="694"/>
        <v>355.64294125899181</v>
      </c>
      <c r="T4886" s="5">
        <f t="shared" si="695"/>
        <v>1377.0689498883237</v>
      </c>
      <c r="U4886" s="5">
        <f>IF(O4886&gt;P4886,IF(V4885*($B$6/100)&gt;=O4886-P4886,(O4886-P4886), V4885*($B$6/100)), 0)</f>
        <v>0</v>
      </c>
      <c r="V4886" s="5">
        <f>V4885+(T4886*($B$5/100))-(U4886/($B$6/100))</f>
        <v>3058718.4969189656</v>
      </c>
      <c r="W4886" s="5">
        <f t="shared" si="696"/>
        <v>76467.962422974146</v>
      </c>
    </row>
    <row r="4887" spans="4:23" x14ac:dyDescent="0.25">
      <c r="D4887">
        <f t="shared" si="697"/>
        <v>4885</v>
      </c>
      <c r="E4887" s="3">
        <v>44034</v>
      </c>
      <c r="F4887" s="4">
        <v>0.54166666666666663</v>
      </c>
      <c r="G4887">
        <v>30</v>
      </c>
      <c r="H4887">
        <v>5</v>
      </c>
      <c r="I4887" s="5">
        <f t="shared" si="692"/>
        <v>4</v>
      </c>
      <c r="J4887" s="22">
        <v>4.6767592285574302E-4</v>
      </c>
      <c r="K4887">
        <v>5.0710000000000001E-5</v>
      </c>
      <c r="L4887" s="5" cm="1">
        <f t="array" ref="L4887">_xlfn.IFS(I4887=0, 0, I4887&gt;34, 0, AND(I4887&gt;0, I4887&lt;35), VLOOKUP(I4887, $A$63:$C$96, 3))</f>
        <v>740</v>
      </c>
      <c r="M4887" s="5">
        <f t="shared" si="691"/>
        <v>2221.4606335647791</v>
      </c>
      <c r="N4887" s="5">
        <v>676.45893281723124</v>
      </c>
      <c r="O4887" s="5">
        <f t="shared" si="698"/>
        <v>1428.5007000000001</v>
      </c>
      <c r="P4887" s="5">
        <f t="shared" si="699"/>
        <v>1428.5007000000001</v>
      </c>
      <c r="Q4887" s="5">
        <f t="shared" si="693"/>
        <v>487.20077413479089</v>
      </c>
      <c r="R4887" s="5">
        <f>IF(O4887&gt;(P4887+U4887),O4887-P4887-U4887, 0)</f>
        <v>0</v>
      </c>
      <c r="S4887" s="5">
        <f t="shared" si="694"/>
        <v>347.42756842910273</v>
      </c>
      <c r="T4887" s="5">
        <f t="shared" si="695"/>
        <v>1185.5323651356762</v>
      </c>
      <c r="U4887" s="5">
        <f>IF(O4887&gt;P4887,IF(V4886*($B$6/100)&gt;=O4887-P4887,(O4887-P4887), V4886*($B$6/100)), 0)</f>
        <v>0</v>
      </c>
      <c r="V4887" s="5">
        <f>V4886+(T4887*($B$5/100))-(U4887/($B$6/100))</f>
        <v>3059548.3695745608</v>
      </c>
      <c r="W4887" s="5">
        <f t="shared" si="696"/>
        <v>76488.70923936402</v>
      </c>
    </row>
    <row r="4888" spans="4:23" x14ac:dyDescent="0.25">
      <c r="D4888">
        <f t="shared" si="697"/>
        <v>4886</v>
      </c>
      <c r="E4888" s="3">
        <v>44034</v>
      </c>
      <c r="F4888" s="4">
        <v>0.58333333333333337</v>
      </c>
      <c r="G4888">
        <v>40</v>
      </c>
      <c r="H4888">
        <v>2</v>
      </c>
      <c r="I4888" s="5">
        <f t="shared" si="692"/>
        <v>6</v>
      </c>
      <c r="J4888" s="22">
        <v>4.5530354394421541E-4</v>
      </c>
      <c r="K4888">
        <v>4.5649999999999998E-5</v>
      </c>
      <c r="L4888" s="5" cm="1">
        <f t="array" ref="L4888">_xlfn.IFS(I4888=0, 0, I4888&gt;34, 0, AND(I4888&gt;0, I4888&lt;35), VLOOKUP(I4888, $A$63:$C$96, 3))</f>
        <v>2980</v>
      </c>
      <c r="M4888" s="5">
        <f t="shared" si="691"/>
        <v>2162.6918337350235</v>
      </c>
      <c r="N4888" s="5">
        <v>601.33055010150372</v>
      </c>
      <c r="O4888" s="5">
        <f t="shared" si="698"/>
        <v>1285.9605000000001</v>
      </c>
      <c r="P4888" s="5">
        <f t="shared" si="699"/>
        <v>1285.9605000000001</v>
      </c>
      <c r="Q4888" s="5">
        <f t="shared" si="693"/>
        <v>487.20077413479089</v>
      </c>
      <c r="R4888" s="5">
        <f>IF(O4888&gt;(P4888+U4888),O4888-P4888-U4888, 0)</f>
        <v>0</v>
      </c>
      <c r="S4888" s="5">
        <f t="shared" si="694"/>
        <v>308.84182425357494</v>
      </c>
      <c r="T4888" s="5">
        <f t="shared" si="695"/>
        <v>3547.8895094814484</v>
      </c>
      <c r="U4888" s="5">
        <f>IF(O4888&gt;P4888,IF(V4887*($B$6/100)&gt;=O4888-P4888,(O4888-P4888), V4887*($B$6/100)), 0)</f>
        <v>0</v>
      </c>
      <c r="V4888" s="5">
        <f>V4887+(T4888*($B$5/100))-(U4888/($B$6/100))</f>
        <v>3062031.892231198</v>
      </c>
      <c r="W4888" s="5">
        <f t="shared" si="696"/>
        <v>76550.797305779954</v>
      </c>
    </row>
    <row r="4889" spans="4:23" x14ac:dyDescent="0.25">
      <c r="D4889">
        <f t="shared" si="697"/>
        <v>4887</v>
      </c>
      <c r="E4889" s="3">
        <v>44034</v>
      </c>
      <c r="F4889" s="4">
        <v>0.625</v>
      </c>
      <c r="G4889">
        <v>40</v>
      </c>
      <c r="H4889">
        <v>2</v>
      </c>
      <c r="I4889" s="5">
        <f t="shared" si="692"/>
        <v>6</v>
      </c>
      <c r="J4889" s="22">
        <v>4.1818640720963263E-4</v>
      </c>
      <c r="K4889">
        <v>4.4350000000000001E-5</v>
      </c>
      <c r="L4889" s="5" cm="1">
        <f t="array" ref="L4889">_xlfn.IFS(I4889=0, 0, I4889&gt;34, 0, AND(I4889&gt;0, I4889&lt;35), VLOOKUP(I4889, $A$63:$C$96, 3))</f>
        <v>2980</v>
      </c>
      <c r="M4889" s="5">
        <f t="shared" si="691"/>
        <v>1986.3854342457551</v>
      </c>
      <c r="N4889" s="5">
        <v>554.24186452449987</v>
      </c>
      <c r="O4889" s="5">
        <f t="shared" si="698"/>
        <v>1249.3395</v>
      </c>
      <c r="P4889" s="5">
        <f t="shared" si="699"/>
        <v>1249.3395</v>
      </c>
      <c r="Q4889" s="5">
        <f t="shared" si="693"/>
        <v>487.20077413479089</v>
      </c>
      <c r="R4889" s="5">
        <f>IF(O4889&gt;(P4889+U4889),O4889-P4889-U4889, 0)</f>
        <v>0</v>
      </c>
      <c r="S4889" s="5">
        <f t="shared" si="694"/>
        <v>284.65719642641722</v>
      </c>
      <c r="T4889" s="5">
        <f t="shared" si="695"/>
        <v>3432.3887378193381</v>
      </c>
      <c r="U4889" s="5">
        <f>IF(O4889&gt;P4889,IF(V4888*($B$6/100)&gt;=O4889-P4889,(O4889-P4889), V4888*($B$6/100)), 0)</f>
        <v>0</v>
      </c>
      <c r="V4889" s="5">
        <f>V4888+(T4889*($B$5/100))-(U4889/($B$6/100))</f>
        <v>3064434.5643476713</v>
      </c>
      <c r="W4889" s="5">
        <f t="shared" si="696"/>
        <v>76610.864108691778</v>
      </c>
    </row>
    <row r="4890" spans="4:23" x14ac:dyDescent="0.25">
      <c r="D4890">
        <f t="shared" si="697"/>
        <v>4888</v>
      </c>
      <c r="E4890" s="3">
        <v>44034</v>
      </c>
      <c r="F4890" s="4">
        <v>0.66666666666666663</v>
      </c>
      <c r="G4890">
        <v>30</v>
      </c>
      <c r="H4890">
        <v>3</v>
      </c>
      <c r="I4890" s="5">
        <f t="shared" si="692"/>
        <v>4</v>
      </c>
      <c r="J4890" s="22">
        <v>3.8354374625735536E-4</v>
      </c>
      <c r="K4890">
        <v>5.3810000000000001E-5</v>
      </c>
      <c r="L4890" s="5" cm="1">
        <f t="array" ref="L4890">_xlfn.IFS(I4890=0, 0, I4890&gt;34, 0, AND(I4890&gt;0, I4890&lt;35), VLOOKUP(I4890, $A$63:$C$96, 3))</f>
        <v>740</v>
      </c>
      <c r="M4890" s="5">
        <f t="shared" si="691"/>
        <v>1821.8327947224379</v>
      </c>
      <c r="N4890" s="5">
        <v>538.236113403898</v>
      </c>
      <c r="O4890" s="5">
        <f t="shared" si="698"/>
        <v>1515.8277</v>
      </c>
      <c r="P4890" s="5">
        <f t="shared" si="699"/>
        <v>1515.8277</v>
      </c>
      <c r="Q4890" s="5">
        <f t="shared" si="693"/>
        <v>487.20077413479089</v>
      </c>
      <c r="R4890" s="5">
        <f>IF(O4890&gt;(P4890+U4890),O4890-P4890-U4890, 0)</f>
        <v>0</v>
      </c>
      <c r="S4890" s="5">
        <f t="shared" si="694"/>
        <v>276.43668380852188</v>
      </c>
      <c r="T4890" s="5">
        <f t="shared" si="695"/>
        <v>769.56841091391607</v>
      </c>
      <c r="U4890" s="5">
        <f>IF(O4890&gt;P4890,IF(V4889*($B$6/100)&gt;=O4890-P4890,(O4890-P4890), V4889*($B$6/100)), 0)</f>
        <v>0</v>
      </c>
      <c r="V4890" s="5">
        <f>V4889+(T4890*($B$5/100))-(U4890/($B$6/100))</f>
        <v>3064973.2622353109</v>
      </c>
      <c r="W4890" s="5">
        <f t="shared" si="696"/>
        <v>76624.331555882774</v>
      </c>
    </row>
    <row r="4891" spans="4:23" x14ac:dyDescent="0.25">
      <c r="D4891">
        <f t="shared" si="697"/>
        <v>4889</v>
      </c>
      <c r="E4891" s="3">
        <v>44034</v>
      </c>
      <c r="F4891" s="4">
        <v>0.70833333333333337</v>
      </c>
      <c r="G4891">
        <v>40</v>
      </c>
      <c r="H4891">
        <v>0</v>
      </c>
      <c r="I4891" s="5">
        <f t="shared" si="692"/>
        <v>6</v>
      </c>
      <c r="J4891" s="22">
        <v>1.9795806258444149E-4</v>
      </c>
      <c r="K4891">
        <v>7.0020000000000011E-5</v>
      </c>
      <c r="L4891" s="5" cm="1">
        <f t="array" ref="L4891">_xlfn.IFS(I4891=0, 0, I4891&gt;34, 0, AND(I4891&gt;0, I4891&lt;35), VLOOKUP(I4891, $A$63:$C$96, 3))</f>
        <v>2980</v>
      </c>
      <c r="M4891" s="5">
        <f t="shared" si="691"/>
        <v>940.300797276097</v>
      </c>
      <c r="N4891" s="5">
        <v>622.46437673467699</v>
      </c>
      <c r="O4891" s="5">
        <f t="shared" si="698"/>
        <v>1972.4634000000003</v>
      </c>
      <c r="P4891" s="5">
        <f t="shared" si="699"/>
        <v>1972.4634000000003</v>
      </c>
      <c r="Q4891" s="5">
        <f t="shared" si="693"/>
        <v>487.20077413479089</v>
      </c>
      <c r="R4891" s="5">
        <f>IF(O4891&gt;(P4891+U4891),O4891-P4891-U4891, 0)</f>
        <v>0</v>
      </c>
      <c r="S4891" s="5">
        <f t="shared" si="694"/>
        <v>319.69610326824704</v>
      </c>
      <c r="T4891" s="5">
        <f t="shared" si="695"/>
        <v>1628.1412940078496</v>
      </c>
      <c r="U4891" s="5">
        <f>IF(O4891&gt;P4891,IF(V4890*($B$6/100)&gt;=O4891-P4891,(O4891-P4891), V4890*($B$6/100)), 0)</f>
        <v>0</v>
      </c>
      <c r="V4891" s="5">
        <f>V4890+(T4891*($B$5/100))-(U4891/($B$6/100))</f>
        <v>3066112.9611411165</v>
      </c>
      <c r="W4891" s="5">
        <f t="shared" si="696"/>
        <v>76652.824028527917</v>
      </c>
    </row>
    <row r="4892" spans="4:23" x14ac:dyDescent="0.25">
      <c r="D4892">
        <f t="shared" si="697"/>
        <v>4890</v>
      </c>
      <c r="E4892" s="3">
        <v>44034</v>
      </c>
      <c r="F4892" s="4">
        <v>0.75</v>
      </c>
      <c r="G4892">
        <v>30</v>
      </c>
      <c r="H4892">
        <v>3</v>
      </c>
      <c r="I4892" s="5">
        <f t="shared" si="692"/>
        <v>4</v>
      </c>
      <c r="J4892" s="22">
        <v>1.6826435319677527E-4</v>
      </c>
      <c r="K4892">
        <v>1.1324999999999999E-4</v>
      </c>
      <c r="L4892" s="5" cm="1">
        <f t="array" ref="L4892">_xlfn.IFS(I4892=0, 0, I4892&gt;34, 0, AND(I4892&gt;0, I4892&lt;35), VLOOKUP(I4892, $A$63:$C$96, 3))</f>
        <v>740</v>
      </c>
      <c r="M4892" s="5">
        <f t="shared" si="691"/>
        <v>799.2556776846825</v>
      </c>
      <c r="N4892" s="5">
        <v>841.00201698549472</v>
      </c>
      <c r="O4892" s="5">
        <f t="shared" si="698"/>
        <v>3190.2524999999996</v>
      </c>
      <c r="P4892" s="5">
        <f t="shared" si="699"/>
        <v>1539.2556776846825</v>
      </c>
      <c r="Q4892" s="5">
        <f t="shared" si="693"/>
        <v>0</v>
      </c>
      <c r="R4892" s="5">
        <f>IF(O4892&gt;(P4892+U4892),O4892-P4892-U4892, 0)</f>
        <v>0</v>
      </c>
      <c r="S4892" s="5">
        <f t="shared" si="694"/>
        <v>0</v>
      </c>
      <c r="T4892" s="5">
        <f t="shared" si="695"/>
        <v>0</v>
      </c>
      <c r="U4892" s="5">
        <f>IF(O4892&gt;P4892,IF(V4891*($B$6/100)&gt;=O4892-P4892,(O4892-P4892), V4891*($B$6/100)), 0)</f>
        <v>1650.9968223153171</v>
      </c>
      <c r="V4892" s="5">
        <f>V4891+(T4892*($B$5/100))-(U4892/($B$6/100))</f>
        <v>3063754.3942520944</v>
      </c>
      <c r="W4892" s="5">
        <f t="shared" si="696"/>
        <v>76593.859856302355</v>
      </c>
    </row>
    <row r="4893" spans="4:23" x14ac:dyDescent="0.25">
      <c r="D4893">
        <f t="shared" si="697"/>
        <v>4891</v>
      </c>
      <c r="E4893" s="3">
        <v>44034</v>
      </c>
      <c r="F4893" s="4">
        <v>0.79166666666666663</v>
      </c>
      <c r="G4893">
        <v>30</v>
      </c>
      <c r="H4893">
        <v>0</v>
      </c>
      <c r="I4893" s="5">
        <f t="shared" si="692"/>
        <v>4</v>
      </c>
      <c r="J4893" s="22">
        <v>9.8979031292220743E-5</v>
      </c>
      <c r="K4893">
        <v>1.325E-4</v>
      </c>
      <c r="L4893" s="5" cm="1">
        <f t="array" ref="L4893">_xlfn.IFS(I4893=0, 0, I4893&gt;34, 0, AND(I4893&gt;0, I4893&lt;35), VLOOKUP(I4893, $A$63:$C$96, 3))</f>
        <v>740</v>
      </c>
      <c r="M4893" s="5">
        <f t="shared" si="691"/>
        <v>470.1503986380485</v>
      </c>
      <c r="N4893" s="5">
        <v>875.10767971471137</v>
      </c>
      <c r="O4893" s="5">
        <f t="shared" si="698"/>
        <v>3732.5250000000001</v>
      </c>
      <c r="P4893" s="5">
        <f t="shared" si="699"/>
        <v>1210.1503986380485</v>
      </c>
      <c r="Q4893" s="5">
        <f t="shared" si="693"/>
        <v>0</v>
      </c>
      <c r="R4893" s="5">
        <f>IF(O4893&gt;(P4893+U4893),O4893-P4893-U4893, 0)</f>
        <v>0</v>
      </c>
      <c r="S4893" s="5">
        <f t="shared" si="694"/>
        <v>0</v>
      </c>
      <c r="T4893" s="5">
        <f t="shared" si="695"/>
        <v>0</v>
      </c>
      <c r="U4893" s="5">
        <f>IF(O4893&gt;P4893,IF(V4892*($B$6/100)&gt;=O4893-P4893,(O4893-P4893), V4892*($B$6/100)), 0)</f>
        <v>2522.3746013619516</v>
      </c>
      <c r="V4893" s="5">
        <f>V4892+(T4893*($B$5/100))-(U4893/($B$6/100))</f>
        <v>3060151.0019644345</v>
      </c>
      <c r="W4893" s="5">
        <f t="shared" si="696"/>
        <v>76503.77504911086</v>
      </c>
    </row>
    <row r="4894" spans="4:23" x14ac:dyDescent="0.25">
      <c r="D4894">
        <f t="shared" si="697"/>
        <v>4892</v>
      </c>
      <c r="E4894" s="3">
        <v>44034</v>
      </c>
      <c r="F4894" s="4">
        <v>0.83333333333333337</v>
      </c>
      <c r="G4894">
        <v>30</v>
      </c>
      <c r="H4894">
        <v>5</v>
      </c>
      <c r="I4894" s="5">
        <f t="shared" si="692"/>
        <v>4</v>
      </c>
      <c r="J4894" s="22">
        <v>5.196399142841589E-5</v>
      </c>
      <c r="K4894">
        <v>1.3727999999999999E-4</v>
      </c>
      <c r="L4894" s="5" cm="1">
        <f t="array" ref="L4894">_xlfn.IFS(I4894=0, 0, I4894&gt;34, 0, AND(I4894&gt;0, I4894&lt;35), VLOOKUP(I4894, $A$63:$C$96, 3))</f>
        <v>740</v>
      </c>
      <c r="M4894" s="5">
        <f t="shared" si="691"/>
        <v>246.82895928497547</v>
      </c>
      <c r="N4894" s="5">
        <v>797.96651844515463</v>
      </c>
      <c r="O4894" s="5">
        <f t="shared" si="698"/>
        <v>3867.1776</v>
      </c>
      <c r="P4894" s="5">
        <f t="shared" si="699"/>
        <v>986.82895928497544</v>
      </c>
      <c r="Q4894" s="5">
        <f t="shared" si="693"/>
        <v>0</v>
      </c>
      <c r="R4894" s="5">
        <f>IF(O4894&gt;(P4894+U4894),O4894-P4894-U4894, 0)</f>
        <v>0</v>
      </c>
      <c r="S4894" s="5">
        <f t="shared" si="694"/>
        <v>0</v>
      </c>
      <c r="T4894" s="5">
        <f t="shared" si="695"/>
        <v>0</v>
      </c>
      <c r="U4894" s="5">
        <f>IF(O4894&gt;P4894,IF(V4893*($B$6/100)&gt;=O4894-P4894,(O4894-P4894), V4893*($B$6/100)), 0)</f>
        <v>2880.3486407150244</v>
      </c>
      <c r="V4894" s="5">
        <f>V4893+(T4894*($B$5/100))-(U4894/($B$6/100))</f>
        <v>3056036.2181919846</v>
      </c>
      <c r="W4894" s="5">
        <f t="shared" si="696"/>
        <v>76400.90545479962</v>
      </c>
    </row>
    <row r="4895" spans="4:23" x14ac:dyDescent="0.25">
      <c r="D4895">
        <f t="shared" si="697"/>
        <v>4893</v>
      </c>
      <c r="E4895" s="3">
        <v>44034</v>
      </c>
      <c r="F4895" s="4">
        <v>0.875</v>
      </c>
      <c r="G4895">
        <v>10</v>
      </c>
      <c r="H4895">
        <v>2</v>
      </c>
      <c r="I4895" s="5">
        <f t="shared" si="692"/>
        <v>1</v>
      </c>
      <c r="J4895" s="22">
        <v>7.4234273469165555E-6</v>
      </c>
      <c r="K4895">
        <v>1.4391E-4</v>
      </c>
      <c r="L4895" s="5" cm="1">
        <f t="array" ref="L4895">_xlfn.IFS(I4895=0, 0, I4895&gt;34, 0, AND(I4895&gt;0, I4895&lt;35), VLOOKUP(I4895, $A$63:$C$96, 3))</f>
        <v>0</v>
      </c>
      <c r="M4895" s="5">
        <f t="shared" si="691"/>
        <v>35.26127989785364</v>
      </c>
      <c r="N4895" s="5">
        <v>710.77150833491305</v>
      </c>
      <c r="O4895" s="5">
        <f t="shared" si="698"/>
        <v>4053.9446999999996</v>
      </c>
      <c r="P4895" s="5">
        <f t="shared" si="699"/>
        <v>35.26127989785364</v>
      </c>
      <c r="Q4895" s="5">
        <f t="shared" si="693"/>
        <v>0</v>
      </c>
      <c r="R4895" s="5">
        <f>IF(O4895&gt;(P4895+U4895),O4895-P4895-U4895, 0)</f>
        <v>0</v>
      </c>
      <c r="S4895" s="5">
        <f t="shared" si="694"/>
        <v>0</v>
      </c>
      <c r="T4895" s="5">
        <f t="shared" si="695"/>
        <v>0</v>
      </c>
      <c r="U4895" s="5">
        <f>IF(O4895&gt;P4895,IF(V4894*($B$6/100)&gt;=O4895-P4895,(O4895-P4895), V4894*($B$6/100)), 0)</f>
        <v>4018.6834201021461</v>
      </c>
      <c r="V4895" s="5">
        <f>V4894+(T4895*($B$5/100))-(U4895/($B$6/100))</f>
        <v>3050295.2418775531</v>
      </c>
      <c r="W4895" s="5">
        <f t="shared" si="696"/>
        <v>76257.381046938826</v>
      </c>
    </row>
    <row r="4896" spans="4:23" x14ac:dyDescent="0.25">
      <c r="D4896">
        <f t="shared" si="697"/>
        <v>4894</v>
      </c>
      <c r="E4896" s="3">
        <v>44034</v>
      </c>
      <c r="F4896" s="4">
        <v>0.91666666666666663</v>
      </c>
      <c r="G4896">
        <v>0</v>
      </c>
      <c r="H4896">
        <v>0</v>
      </c>
      <c r="I4896" s="5">
        <f t="shared" si="692"/>
        <v>0</v>
      </c>
      <c r="J4896" s="22">
        <v>0</v>
      </c>
      <c r="K4896">
        <v>1.5654999999999998E-4</v>
      </c>
      <c r="L4896" s="5" cm="1">
        <f t="array" ref="L4896">_xlfn.IFS(I4896=0, 0, I4896&gt;34, 0, AND(I4896&gt;0, I4896&lt;35), VLOOKUP(I4896, $A$63:$C$96, 3))</f>
        <v>0</v>
      </c>
      <c r="M4896" s="5">
        <f t="shared" si="691"/>
        <v>0</v>
      </c>
      <c r="N4896" s="5">
        <v>659.66256981040272</v>
      </c>
      <c r="O4896" s="5">
        <f t="shared" si="698"/>
        <v>4410.0135</v>
      </c>
      <c r="P4896" s="5">
        <f t="shared" si="699"/>
        <v>0</v>
      </c>
      <c r="Q4896" s="5">
        <f t="shared" si="693"/>
        <v>0</v>
      </c>
      <c r="R4896" s="5">
        <f>IF(O4896&gt;(P4896+U4896),O4896-P4896-U4896, 0)</f>
        <v>0</v>
      </c>
      <c r="S4896" s="5">
        <f t="shared" si="694"/>
        <v>0</v>
      </c>
      <c r="T4896" s="5">
        <f t="shared" si="695"/>
        <v>0</v>
      </c>
      <c r="U4896" s="5">
        <f>IF(O4896&gt;P4896,IF(V4895*($B$6/100)&gt;=O4896-P4896,(O4896-P4896), V4895*($B$6/100)), 0)</f>
        <v>4410.0135</v>
      </c>
      <c r="V4896" s="5">
        <f>V4895+(T4896*($B$5/100))-(U4896/($B$6/100))</f>
        <v>3043995.2225918388</v>
      </c>
      <c r="W4896" s="5">
        <f t="shared" si="696"/>
        <v>76099.880564795967</v>
      </c>
    </row>
    <row r="4897" spans="4:23" x14ac:dyDescent="0.25">
      <c r="D4897">
        <f t="shared" si="697"/>
        <v>4895</v>
      </c>
      <c r="E4897" s="3">
        <v>44034</v>
      </c>
      <c r="F4897" s="4">
        <v>0.95833333333333337</v>
      </c>
      <c r="G4897">
        <v>10</v>
      </c>
      <c r="H4897">
        <v>0</v>
      </c>
      <c r="I4897" s="5">
        <f t="shared" si="692"/>
        <v>1</v>
      </c>
      <c r="J4897" s="22">
        <v>0</v>
      </c>
      <c r="K4897">
        <v>1.5844999999999998E-4</v>
      </c>
      <c r="L4897" s="5" cm="1">
        <f t="array" ref="L4897">_xlfn.IFS(I4897=0, 0, I4897&gt;34, 0, AND(I4897&gt;0, I4897&lt;35), VLOOKUP(I4897, $A$63:$C$96, 3))</f>
        <v>0</v>
      </c>
      <c r="M4897" s="5">
        <f t="shared" si="691"/>
        <v>0</v>
      </c>
      <c r="N4897" s="5">
        <v>591.4907545888633</v>
      </c>
      <c r="O4897" s="5">
        <f t="shared" si="698"/>
        <v>4463.5364999999993</v>
      </c>
      <c r="P4897" s="5">
        <f t="shared" si="699"/>
        <v>0</v>
      </c>
      <c r="Q4897" s="5">
        <f t="shared" si="693"/>
        <v>0</v>
      </c>
      <c r="R4897" s="5">
        <f>IF(O4897&gt;(P4897+U4897),O4897-P4897-U4897, 0)</f>
        <v>0</v>
      </c>
      <c r="S4897" s="5">
        <f t="shared" si="694"/>
        <v>0</v>
      </c>
      <c r="T4897" s="5">
        <f t="shared" si="695"/>
        <v>0</v>
      </c>
      <c r="U4897" s="5">
        <f>IF(O4897&gt;P4897,IF(V4896*($B$6/100)&gt;=O4897-P4897,(O4897-P4897), V4896*($B$6/100)), 0)</f>
        <v>4463.5364999999993</v>
      </c>
      <c r="V4897" s="5">
        <f>V4896+(T4897*($B$5/100))-(U4897/($B$6/100))</f>
        <v>3037618.7418775531</v>
      </c>
      <c r="W4897" s="5">
        <f t="shared" si="696"/>
        <v>75940.468546938821</v>
      </c>
    </row>
    <row r="4898" spans="4:23" x14ac:dyDescent="0.25">
      <c r="D4898">
        <f t="shared" si="697"/>
        <v>4896</v>
      </c>
      <c r="E4898" s="3">
        <v>44035</v>
      </c>
      <c r="F4898" s="4">
        <v>0</v>
      </c>
      <c r="G4898">
        <v>10</v>
      </c>
      <c r="H4898">
        <v>0</v>
      </c>
      <c r="I4898" s="5">
        <f t="shared" si="692"/>
        <v>1</v>
      </c>
      <c r="J4898" s="22">
        <v>0</v>
      </c>
      <c r="K4898">
        <v>1.4014E-4</v>
      </c>
      <c r="L4898" s="5" cm="1">
        <f t="array" ref="L4898">_xlfn.IFS(I4898=0, 0, I4898&gt;34, 0, AND(I4898&gt;0, I4898&lt;35), VLOOKUP(I4898, $A$63:$C$96, 3))</f>
        <v>0</v>
      </c>
      <c r="M4898" s="5">
        <f t="shared" si="691"/>
        <v>0</v>
      </c>
      <c r="N4898" s="5">
        <v>509.29783986977395</v>
      </c>
      <c r="O4898" s="5">
        <f t="shared" si="698"/>
        <v>3947.7438000000002</v>
      </c>
      <c r="P4898" s="5">
        <f t="shared" si="699"/>
        <v>0</v>
      </c>
      <c r="Q4898" s="5">
        <f t="shared" si="693"/>
        <v>0</v>
      </c>
      <c r="R4898" s="5">
        <f>IF(O4898&gt;(P4898+U4898),O4898-P4898-U4898, 0)</f>
        <v>0</v>
      </c>
      <c r="S4898" s="5">
        <f t="shared" si="694"/>
        <v>0</v>
      </c>
      <c r="T4898" s="5">
        <f t="shared" si="695"/>
        <v>0</v>
      </c>
      <c r="U4898" s="5">
        <f>IF(O4898&gt;P4898,IF(V4897*($B$6/100)&gt;=O4898-P4898,(O4898-P4898), V4897*($B$6/100)), 0)</f>
        <v>3947.7438000000002</v>
      </c>
      <c r="V4898" s="5">
        <f>V4897+(T4898*($B$5/100))-(U4898/($B$6/100))</f>
        <v>3031979.107877553</v>
      </c>
      <c r="W4898" s="5">
        <f t="shared" si="696"/>
        <v>75799.477696938819</v>
      </c>
    </row>
    <row r="4899" spans="4:23" x14ac:dyDescent="0.25">
      <c r="D4899">
        <f t="shared" si="697"/>
        <v>4897</v>
      </c>
      <c r="E4899" s="3">
        <v>44035</v>
      </c>
      <c r="F4899" s="4">
        <v>4.1666666666666664E-2</v>
      </c>
      <c r="G4899">
        <v>0</v>
      </c>
      <c r="H4899">
        <v>0</v>
      </c>
      <c r="I4899" s="5">
        <f t="shared" si="692"/>
        <v>0</v>
      </c>
      <c r="J4899" s="22">
        <v>0</v>
      </c>
      <c r="K4899">
        <v>1.0915E-4</v>
      </c>
      <c r="L4899" s="5" cm="1">
        <f t="array" ref="L4899">_xlfn.IFS(I4899=0, 0, I4899&gt;34, 0, AND(I4899&gt;0, I4899&lt;35), VLOOKUP(I4899, $A$63:$C$96, 3))</f>
        <v>0</v>
      </c>
      <c r="M4899" s="5">
        <f t="shared" si="691"/>
        <v>0</v>
      </c>
      <c r="N4899" s="5">
        <v>442.13906027087643</v>
      </c>
      <c r="O4899" s="5">
        <f t="shared" si="698"/>
        <v>3074.7554999999998</v>
      </c>
      <c r="P4899" s="5">
        <f t="shared" si="699"/>
        <v>0</v>
      </c>
      <c r="Q4899" s="5">
        <f t="shared" si="693"/>
        <v>0</v>
      </c>
      <c r="R4899" s="5">
        <f>IF(O4899&gt;(P4899+U4899),O4899-P4899-U4899, 0)</f>
        <v>0</v>
      </c>
      <c r="S4899" s="5">
        <f t="shared" si="694"/>
        <v>0</v>
      </c>
      <c r="T4899" s="5">
        <f t="shared" si="695"/>
        <v>0</v>
      </c>
      <c r="U4899" s="5">
        <f>IF(O4899&gt;P4899,IF(V4898*($B$6/100)&gt;=O4899-P4899,(O4899-P4899), V4898*($B$6/100)), 0)</f>
        <v>3074.7554999999998</v>
      </c>
      <c r="V4899" s="5">
        <f>V4898+(T4899*($B$5/100))-(U4899/($B$6/100))</f>
        <v>3027586.60002041</v>
      </c>
      <c r="W4899" s="5">
        <f t="shared" si="696"/>
        <v>75689.665000510257</v>
      </c>
    </row>
    <row r="4900" spans="4:23" x14ac:dyDescent="0.25">
      <c r="D4900">
        <f t="shared" si="697"/>
        <v>4898</v>
      </c>
      <c r="E4900" s="3">
        <v>44035</v>
      </c>
      <c r="F4900" s="4">
        <v>8.3333333333333329E-2</v>
      </c>
      <c r="G4900">
        <v>10</v>
      </c>
      <c r="H4900">
        <v>0</v>
      </c>
      <c r="I4900" s="5">
        <f t="shared" si="692"/>
        <v>1</v>
      </c>
      <c r="J4900" s="22">
        <v>0</v>
      </c>
      <c r="K4900">
        <v>8.9529999999999992E-5</v>
      </c>
      <c r="L4900" s="5" cm="1">
        <f t="array" ref="L4900">_xlfn.IFS(I4900=0, 0, I4900&gt;34, 0, AND(I4900&gt;0, I4900&lt;35), VLOOKUP(I4900, $A$63:$C$96, 3))</f>
        <v>0</v>
      </c>
      <c r="M4900" s="5">
        <f t="shared" si="691"/>
        <v>0</v>
      </c>
      <c r="N4900" s="5">
        <v>398.03656912458445</v>
      </c>
      <c r="O4900" s="5">
        <f t="shared" si="698"/>
        <v>2522.0600999999997</v>
      </c>
      <c r="P4900" s="5">
        <f t="shared" si="699"/>
        <v>0</v>
      </c>
      <c r="Q4900" s="5">
        <f t="shared" si="693"/>
        <v>0</v>
      </c>
      <c r="R4900" s="5">
        <f>IF(O4900&gt;(P4900+U4900),O4900-P4900-U4900, 0)</f>
        <v>0</v>
      </c>
      <c r="S4900" s="5">
        <f t="shared" si="694"/>
        <v>0</v>
      </c>
      <c r="T4900" s="5">
        <f t="shared" si="695"/>
        <v>0</v>
      </c>
      <c r="U4900" s="5">
        <f>IF(O4900&gt;P4900,IF(V4899*($B$6/100)&gt;=O4900-P4900,(O4900-P4900), V4899*($B$6/100)), 0)</f>
        <v>2522.0600999999997</v>
      </c>
      <c r="V4900" s="5">
        <f>V4899+(T4900*($B$5/100))-(U4900/($B$6/100))</f>
        <v>3023983.6570204101</v>
      </c>
      <c r="W4900" s="5">
        <f t="shared" si="696"/>
        <v>75599.591425510254</v>
      </c>
    </row>
    <row r="4901" spans="4:23" x14ac:dyDescent="0.25">
      <c r="D4901">
        <f t="shared" si="697"/>
        <v>4899</v>
      </c>
      <c r="E4901" s="3">
        <v>44035</v>
      </c>
      <c r="F4901" s="4">
        <v>0.125</v>
      </c>
      <c r="G4901">
        <v>10</v>
      </c>
      <c r="H4901">
        <v>0</v>
      </c>
      <c r="I4901" s="5">
        <f t="shared" si="692"/>
        <v>1</v>
      </c>
      <c r="J4901" s="22">
        <v>0</v>
      </c>
      <c r="K4901">
        <v>7.9649999999999998E-5</v>
      </c>
      <c r="L4901" s="5" cm="1">
        <f t="array" ref="L4901">_xlfn.IFS(I4901=0, 0, I4901&gt;34, 0, AND(I4901&gt;0, I4901&lt;35), VLOOKUP(I4901, $A$63:$C$96, 3))</f>
        <v>0</v>
      </c>
      <c r="M4901" s="5">
        <f t="shared" si="691"/>
        <v>0</v>
      </c>
      <c r="N4901" s="5">
        <v>386.00523727962343</v>
      </c>
      <c r="O4901" s="5">
        <f t="shared" si="698"/>
        <v>2243.7404999999999</v>
      </c>
      <c r="P4901" s="5">
        <f t="shared" si="699"/>
        <v>0</v>
      </c>
      <c r="Q4901" s="5">
        <f t="shared" si="693"/>
        <v>0</v>
      </c>
      <c r="R4901" s="5">
        <f>IF(O4901&gt;(P4901+U4901),O4901-P4901-U4901, 0)</f>
        <v>0</v>
      </c>
      <c r="S4901" s="5">
        <f t="shared" si="694"/>
        <v>0</v>
      </c>
      <c r="T4901" s="5">
        <f t="shared" si="695"/>
        <v>0</v>
      </c>
      <c r="U4901" s="5">
        <f>IF(O4901&gt;P4901,IF(V4900*($B$6/100)&gt;=O4901-P4901,(O4901-P4901), V4900*($B$6/100)), 0)</f>
        <v>2243.7404999999999</v>
      </c>
      <c r="V4901" s="5">
        <f>V4900+(T4901*($B$5/100))-(U4901/($B$6/100))</f>
        <v>3020778.3134489814</v>
      </c>
      <c r="W4901" s="5">
        <f t="shared" si="696"/>
        <v>75519.457836224537</v>
      </c>
    </row>
    <row r="4902" spans="4:23" x14ac:dyDescent="0.25">
      <c r="D4902">
        <f t="shared" si="697"/>
        <v>4900</v>
      </c>
      <c r="E4902" s="3">
        <v>44035</v>
      </c>
      <c r="F4902" s="4">
        <v>0.16666666666666666</v>
      </c>
      <c r="G4902">
        <v>20</v>
      </c>
      <c r="H4902">
        <v>0</v>
      </c>
      <c r="I4902" s="5">
        <f t="shared" si="692"/>
        <v>3</v>
      </c>
      <c r="J4902" s="22">
        <v>0</v>
      </c>
      <c r="K4902">
        <v>7.5640000000000001E-5</v>
      </c>
      <c r="L4902" s="5" cm="1">
        <f t="array" ref="L4902">_xlfn.IFS(I4902=0, 0, I4902&gt;34, 0, AND(I4902&gt;0, I4902&lt;35), VLOOKUP(I4902, $A$63:$C$96, 3))</f>
        <v>232</v>
      </c>
      <c r="M4902" s="5">
        <f t="shared" si="691"/>
        <v>0</v>
      </c>
      <c r="N4902" s="5">
        <v>388.02133479443677</v>
      </c>
      <c r="O4902" s="5">
        <f t="shared" si="698"/>
        <v>2130.7788</v>
      </c>
      <c r="P4902" s="5">
        <f t="shared" si="699"/>
        <v>232</v>
      </c>
      <c r="Q4902" s="5">
        <f t="shared" si="693"/>
        <v>0</v>
      </c>
      <c r="R4902" s="5">
        <f>IF(O4902&gt;(P4902+U4902),O4902-P4902-U4902, 0)</f>
        <v>0</v>
      </c>
      <c r="S4902" s="5">
        <f t="shared" si="694"/>
        <v>0</v>
      </c>
      <c r="T4902" s="5">
        <f t="shared" si="695"/>
        <v>0</v>
      </c>
      <c r="U4902" s="5">
        <f>IF(O4902&gt;P4902,IF(V4901*($B$6/100)&gt;=O4902-P4902,(O4902-P4902), V4901*($B$6/100)), 0)</f>
        <v>1898.7788</v>
      </c>
      <c r="V4902" s="5">
        <f>V4901+(T4902*($B$5/100))-(U4902/($B$6/100))</f>
        <v>3018065.7723061242</v>
      </c>
      <c r="W4902" s="5">
        <f t="shared" si="696"/>
        <v>75451.6443076531</v>
      </c>
    </row>
    <row r="4903" spans="4:23" x14ac:dyDescent="0.25">
      <c r="D4903">
        <f t="shared" si="697"/>
        <v>4901</v>
      </c>
      <c r="E4903" s="3">
        <v>44035</v>
      </c>
      <c r="F4903" s="4">
        <v>0.20833333333333334</v>
      </c>
      <c r="G4903">
        <v>20</v>
      </c>
      <c r="H4903">
        <v>0</v>
      </c>
      <c r="I4903" s="5">
        <f t="shared" si="692"/>
        <v>3</v>
      </c>
      <c r="J4903" s="22">
        <v>0</v>
      </c>
      <c r="K4903">
        <v>7.4129999999999997E-5</v>
      </c>
      <c r="L4903" s="5" cm="1">
        <f t="array" ref="L4903">_xlfn.IFS(I4903=0, 0, I4903&gt;34, 0, AND(I4903&gt;0, I4903&lt;35), VLOOKUP(I4903, $A$63:$C$96, 3))</f>
        <v>232</v>
      </c>
      <c r="M4903" s="5">
        <f t="shared" si="691"/>
        <v>0</v>
      </c>
      <c r="N4903" s="5">
        <v>398.05888366175998</v>
      </c>
      <c r="O4903" s="5">
        <f t="shared" si="698"/>
        <v>2088.2420999999999</v>
      </c>
      <c r="P4903" s="5">
        <f t="shared" si="699"/>
        <v>232</v>
      </c>
      <c r="Q4903" s="5">
        <f t="shared" si="693"/>
        <v>0</v>
      </c>
      <c r="R4903" s="5">
        <f>IF(O4903&gt;(P4903+U4903),O4903-P4903-U4903, 0)</f>
        <v>0</v>
      </c>
      <c r="S4903" s="5">
        <f t="shared" si="694"/>
        <v>0</v>
      </c>
      <c r="T4903" s="5">
        <f t="shared" si="695"/>
        <v>0</v>
      </c>
      <c r="U4903" s="5">
        <f>IF(O4903&gt;P4903,IF(V4902*($B$6/100)&gt;=O4903-P4903,(O4903-P4903), V4902*($B$6/100)), 0)</f>
        <v>1856.2420999999999</v>
      </c>
      <c r="V4903" s="5">
        <f>V4902+(T4903*($B$5/100))-(U4903/($B$6/100))</f>
        <v>3015413.9978775526</v>
      </c>
      <c r="W4903" s="5">
        <f t="shared" si="696"/>
        <v>75385.349946938819</v>
      </c>
    </row>
    <row r="4904" spans="4:23" x14ac:dyDescent="0.25">
      <c r="D4904">
        <f t="shared" si="697"/>
        <v>4902</v>
      </c>
      <c r="E4904" s="3">
        <v>44035</v>
      </c>
      <c r="F4904" s="4">
        <v>0.25</v>
      </c>
      <c r="G4904">
        <v>20</v>
      </c>
      <c r="H4904">
        <v>0</v>
      </c>
      <c r="I4904" s="5">
        <f t="shared" si="692"/>
        <v>3</v>
      </c>
      <c r="J4904" s="22">
        <v>1.2372378911527593E-5</v>
      </c>
      <c r="K4904">
        <v>7.5520000000000009E-5</v>
      </c>
      <c r="L4904" s="5" cm="1">
        <f t="array" ref="L4904">_xlfn.IFS(I4904=0, 0, I4904&gt;34, 0, AND(I4904&gt;0, I4904&lt;35), VLOOKUP(I4904, $A$63:$C$96, 3))</f>
        <v>232</v>
      </c>
      <c r="M4904" s="5">
        <f t="shared" si="691"/>
        <v>58.768799829756063</v>
      </c>
      <c r="N4904" s="5">
        <v>428.1388994298909</v>
      </c>
      <c r="O4904" s="5">
        <f t="shared" si="698"/>
        <v>2127.3984</v>
      </c>
      <c r="P4904" s="5">
        <f t="shared" si="699"/>
        <v>290.76879982975606</v>
      </c>
      <c r="Q4904" s="5">
        <f t="shared" si="693"/>
        <v>0</v>
      </c>
      <c r="R4904" s="5">
        <f>IF(O4904&gt;(P4904+U4904),O4904-P4904-U4904, 0)</f>
        <v>0</v>
      </c>
      <c r="S4904" s="5">
        <f t="shared" si="694"/>
        <v>0</v>
      </c>
      <c r="T4904" s="5">
        <f t="shared" si="695"/>
        <v>0</v>
      </c>
      <c r="U4904" s="5">
        <f>IF(O4904&gt;P4904,IF(V4903*($B$6/100)&gt;=O4904-P4904,(O4904-P4904), V4903*($B$6/100)), 0)</f>
        <v>1836.629600170244</v>
      </c>
      <c r="V4904" s="5">
        <f>V4903+(T4904*($B$5/100))-(U4904/($B$6/100))</f>
        <v>3012790.2413058807</v>
      </c>
      <c r="W4904" s="5">
        <f t="shared" si="696"/>
        <v>75319.756032647012</v>
      </c>
    </row>
    <row r="4905" spans="4:23" x14ac:dyDescent="0.25">
      <c r="D4905">
        <f t="shared" si="697"/>
        <v>4903</v>
      </c>
      <c r="E4905" s="3">
        <v>44035</v>
      </c>
      <c r="F4905" s="4">
        <v>0.29166666666666669</v>
      </c>
      <c r="G4905">
        <v>30</v>
      </c>
      <c r="H4905">
        <v>0</v>
      </c>
      <c r="I4905" s="5">
        <f t="shared" si="692"/>
        <v>4</v>
      </c>
      <c r="J4905" s="22">
        <v>3.4642660952277262E-5</v>
      </c>
      <c r="K4905">
        <v>8.0269999999999989E-5</v>
      </c>
      <c r="L4905" s="5" cm="1">
        <f t="array" ref="L4905">_xlfn.IFS(I4905=0, 0, I4905&gt;34, 0, AND(I4905&gt;0, I4905&lt;35), VLOOKUP(I4905, $A$63:$C$96, 3))</f>
        <v>740</v>
      </c>
      <c r="M4905" s="5">
        <f t="shared" si="691"/>
        <v>164.552639523317</v>
      </c>
      <c r="N4905" s="5">
        <v>541.50957205076031</v>
      </c>
      <c r="O4905" s="5">
        <f t="shared" si="698"/>
        <v>2261.2058999999999</v>
      </c>
      <c r="P4905" s="5">
        <f t="shared" si="699"/>
        <v>904.552639523317</v>
      </c>
      <c r="Q4905" s="5">
        <f t="shared" si="693"/>
        <v>0</v>
      </c>
      <c r="R4905" s="5">
        <f>IF(O4905&gt;(P4905+U4905),O4905-P4905-U4905, 0)</f>
        <v>0</v>
      </c>
      <c r="S4905" s="5">
        <f t="shared" si="694"/>
        <v>0</v>
      </c>
      <c r="T4905" s="5">
        <f t="shared" si="695"/>
        <v>0</v>
      </c>
      <c r="U4905" s="5">
        <f>IF(O4905&gt;P4905,IF(V4904*($B$6/100)&gt;=O4905-P4905,(O4905-P4905), V4904*($B$6/100)), 0)</f>
        <v>1356.653260476683</v>
      </c>
      <c r="V4905" s="5">
        <f>V4904+(T4905*($B$5/100))-(U4905/($B$6/100))</f>
        <v>3010852.1652194853</v>
      </c>
      <c r="W4905" s="5">
        <f t="shared" si="696"/>
        <v>75271.304130487129</v>
      </c>
    </row>
    <row r="4906" spans="4:23" x14ac:dyDescent="0.25">
      <c r="D4906">
        <f t="shared" si="697"/>
        <v>4904</v>
      </c>
      <c r="E4906" s="3">
        <v>44035</v>
      </c>
      <c r="F4906" s="4">
        <v>0.33333333333333331</v>
      </c>
      <c r="G4906">
        <v>30</v>
      </c>
      <c r="H4906">
        <v>0</v>
      </c>
      <c r="I4906" s="5">
        <f t="shared" si="692"/>
        <v>4</v>
      </c>
      <c r="J4906" s="22">
        <v>9.8979031292220743E-5</v>
      </c>
      <c r="K4906">
        <v>8.5599999999999994E-5</v>
      </c>
      <c r="L4906" s="5" cm="1">
        <f t="array" ref="L4906">_xlfn.IFS(I4906=0, 0, I4906&gt;34, 0, AND(I4906&gt;0, I4906&lt;35), VLOOKUP(I4906, $A$63:$C$96, 3))</f>
        <v>740</v>
      </c>
      <c r="M4906" s="5">
        <f t="shared" si="691"/>
        <v>470.1503986380485</v>
      </c>
      <c r="N4906" s="5">
        <v>771.14974049648981</v>
      </c>
      <c r="O4906" s="5">
        <f t="shared" si="698"/>
        <v>2411.3519999999999</v>
      </c>
      <c r="P4906" s="5">
        <f t="shared" si="699"/>
        <v>1210.1503986380485</v>
      </c>
      <c r="Q4906" s="5">
        <f t="shared" si="693"/>
        <v>0</v>
      </c>
      <c r="R4906" s="5">
        <f>IF(O4906&gt;(P4906+U4906),O4906-P4906-U4906, 0)</f>
        <v>0</v>
      </c>
      <c r="S4906" s="5">
        <f t="shared" si="694"/>
        <v>0</v>
      </c>
      <c r="T4906" s="5">
        <f t="shared" si="695"/>
        <v>0</v>
      </c>
      <c r="U4906" s="5">
        <f>IF(O4906&gt;P4906,IF(V4905*($B$6/100)&gt;=O4906-P4906,(O4906-P4906), V4905*($B$6/100)), 0)</f>
        <v>1201.2016013619514</v>
      </c>
      <c r="V4906" s="5">
        <f>V4905+(T4906*($B$5/100))-(U4906/($B$6/100))</f>
        <v>3009136.1629318255</v>
      </c>
      <c r="W4906" s="5">
        <f t="shared" si="696"/>
        <v>75228.404073295635</v>
      </c>
    </row>
    <row r="4907" spans="4:23" x14ac:dyDescent="0.25">
      <c r="D4907">
        <f t="shared" si="697"/>
        <v>4905</v>
      </c>
      <c r="E4907" s="3">
        <v>44035</v>
      </c>
      <c r="F4907" s="4">
        <v>0.375</v>
      </c>
      <c r="G4907">
        <v>50</v>
      </c>
      <c r="H4907">
        <v>3</v>
      </c>
      <c r="I4907" s="5">
        <f t="shared" si="692"/>
        <v>7</v>
      </c>
      <c r="J4907" s="22">
        <v>3.1178394857049536E-4</v>
      </c>
      <c r="K4907">
        <v>8.8360000000000001E-5</v>
      </c>
      <c r="L4907" s="5" cm="1">
        <f t="array" ref="L4907">_xlfn.IFS(I4907=0, 0, I4907&gt;34, 0, AND(I4907&gt;0, I4907&lt;35), VLOOKUP(I4907, $A$63:$C$96, 3))</f>
        <v>4800</v>
      </c>
      <c r="M4907" s="5">
        <f t="shared" si="691"/>
        <v>1480.9737557098531</v>
      </c>
      <c r="N4907" s="5">
        <v>816.29841475647152</v>
      </c>
      <c r="O4907" s="5">
        <f t="shared" si="698"/>
        <v>2489.1012000000001</v>
      </c>
      <c r="P4907" s="5">
        <f t="shared" si="699"/>
        <v>2489.1012000000001</v>
      </c>
      <c r="Q4907" s="5">
        <f t="shared" si="693"/>
        <v>487.20077413479089</v>
      </c>
      <c r="R4907" s="5">
        <f>IF(O4907&gt;(P4907+U4907),O4907-P4907-U4907, 0)</f>
        <v>0</v>
      </c>
      <c r="S4907" s="5">
        <f t="shared" si="694"/>
        <v>419.24876676585728</v>
      </c>
      <c r="T4907" s="5">
        <f t="shared" si="695"/>
        <v>3372.6237889439958</v>
      </c>
      <c r="U4907" s="5">
        <f>IF(O4907&gt;P4907,IF(V4906*($B$6/100)&gt;=O4907-P4907,(O4907-P4907), V4906*($B$6/100)), 0)</f>
        <v>0</v>
      </c>
      <c r="V4907" s="5">
        <f>V4906+(T4907*($B$5/100))-(U4907/($B$6/100))</f>
        <v>3011496.9995840862</v>
      </c>
      <c r="W4907" s="5">
        <f t="shared" si="696"/>
        <v>75287.42498960215</v>
      </c>
    </row>
    <row r="4908" spans="4:23" x14ac:dyDescent="0.25">
      <c r="D4908">
        <f t="shared" si="697"/>
        <v>4906</v>
      </c>
      <c r="E4908" s="3">
        <v>44035</v>
      </c>
      <c r="F4908" s="4">
        <v>0.41666666666666669</v>
      </c>
      <c r="G4908">
        <v>50</v>
      </c>
      <c r="H4908">
        <v>5</v>
      </c>
      <c r="I4908" s="5">
        <f t="shared" si="692"/>
        <v>7</v>
      </c>
      <c r="J4908" s="22">
        <v>4.4788011659729887E-4</v>
      </c>
      <c r="K4908">
        <v>8.3440000000000001E-5</v>
      </c>
      <c r="L4908" s="5" cm="1">
        <f t="array" ref="L4908">_xlfn.IFS(I4908=0, 0, I4908&gt;34, 0, AND(I4908&gt;0, I4908&lt;35), VLOOKUP(I4908, $A$63:$C$96, 3))</f>
        <v>4800</v>
      </c>
      <c r="M4908" s="5">
        <f t="shared" si="691"/>
        <v>2127.43055383717</v>
      </c>
      <c r="N4908" s="5">
        <v>807.27300297751356</v>
      </c>
      <c r="O4908" s="5">
        <f t="shared" si="698"/>
        <v>2350.5048000000002</v>
      </c>
      <c r="P4908" s="5">
        <f t="shared" si="699"/>
        <v>2350.5048000000002</v>
      </c>
      <c r="Q4908" s="5">
        <f t="shared" si="693"/>
        <v>487.20077413479089</v>
      </c>
      <c r="R4908" s="5">
        <f>IF(O4908&gt;(P4908+U4908),O4908-P4908-U4908, 0)</f>
        <v>0</v>
      </c>
      <c r="S4908" s="5">
        <f t="shared" si="694"/>
        <v>414.61333848438619</v>
      </c>
      <c r="T4908" s="5">
        <f t="shared" si="695"/>
        <v>4162.3124153527833</v>
      </c>
      <c r="U4908" s="5">
        <f>IF(O4908&gt;P4908,IF(V4907*($B$6/100)&gt;=O4908-P4908,(O4908-P4908), V4907*($B$6/100)), 0)</f>
        <v>0</v>
      </c>
      <c r="V4908" s="5">
        <f>V4907+(T4908*($B$5/100))-(U4908/($B$6/100))</f>
        <v>3014410.6182748331</v>
      </c>
      <c r="W4908" s="5">
        <f t="shared" si="696"/>
        <v>75360.265456870824</v>
      </c>
    </row>
    <row r="4909" spans="4:23" x14ac:dyDescent="0.25">
      <c r="D4909">
        <f t="shared" si="697"/>
        <v>4907</v>
      </c>
      <c r="E4909" s="3">
        <v>44035</v>
      </c>
      <c r="F4909" s="4">
        <v>0.45833333333333331</v>
      </c>
      <c r="G4909">
        <v>40</v>
      </c>
      <c r="H4909">
        <v>6</v>
      </c>
      <c r="I4909" s="5">
        <f t="shared" si="692"/>
        <v>6</v>
      </c>
      <c r="J4909" s="22">
        <v>5.6665495414796375E-4</v>
      </c>
      <c r="K4909">
        <v>7.0340000000000008E-5</v>
      </c>
      <c r="L4909" s="5" cm="1">
        <f t="array" ref="L4909">_xlfn.IFS(I4909=0, 0, I4909&gt;34, 0, AND(I4909&gt;0, I4909&lt;35), VLOOKUP(I4909, $A$63:$C$96, 3))</f>
        <v>2980</v>
      </c>
      <c r="M4909" s="5">
        <f t="shared" si="691"/>
        <v>2691.611032202828</v>
      </c>
      <c r="N4909" s="5">
        <v>725.1024252589566</v>
      </c>
      <c r="O4909" s="5">
        <f t="shared" si="698"/>
        <v>1981.4778000000001</v>
      </c>
      <c r="P4909" s="5">
        <f t="shared" si="699"/>
        <v>1981.4778000000001</v>
      </c>
      <c r="Q4909" s="5">
        <f t="shared" si="693"/>
        <v>487.20077413479089</v>
      </c>
      <c r="R4909" s="5">
        <f>IF(O4909&gt;(P4909+U4909),O4909-P4909-U4909, 0)</f>
        <v>0</v>
      </c>
      <c r="S4909" s="5">
        <f t="shared" si="694"/>
        <v>372.41074106390664</v>
      </c>
      <c r="T4909" s="5">
        <f t="shared" si="695"/>
        <v>3317.7224911389212</v>
      </c>
      <c r="U4909" s="5">
        <f>IF(O4909&gt;P4909,IF(V4908*($B$6/100)&gt;=O4909-P4909,(O4909-P4909), V4908*($B$6/100)), 0)</f>
        <v>0</v>
      </c>
      <c r="V4909" s="5">
        <f>V4908+(T4909*($B$5/100))-(U4909/($B$6/100))</f>
        <v>3016733.0240186304</v>
      </c>
      <c r="W4909" s="5">
        <f t="shared" si="696"/>
        <v>75418.32560046576</v>
      </c>
    </row>
    <row r="4910" spans="4:23" x14ac:dyDescent="0.25">
      <c r="D4910">
        <f t="shared" si="697"/>
        <v>4908</v>
      </c>
      <c r="E4910" s="3">
        <v>44035</v>
      </c>
      <c r="F4910" s="4">
        <v>0.5</v>
      </c>
      <c r="G4910">
        <v>40</v>
      </c>
      <c r="H4910">
        <v>3</v>
      </c>
      <c r="I4910" s="5">
        <f t="shared" si="692"/>
        <v>6</v>
      </c>
      <c r="J4910" s="22">
        <v>4.9984410802571472E-4</v>
      </c>
      <c r="K4910">
        <v>5.7989999999999999E-5</v>
      </c>
      <c r="L4910" s="5" cm="1">
        <f t="array" ref="L4910">_xlfn.IFS(I4910=0, 0, I4910&gt;34, 0, AND(I4910&gt;0, I4910&lt;35), VLOOKUP(I4910, $A$63:$C$96, 3))</f>
        <v>2980</v>
      </c>
      <c r="M4910" s="5">
        <f t="shared" si="691"/>
        <v>2374.2595131221451</v>
      </c>
      <c r="N4910" s="5">
        <v>645.94509627659625</v>
      </c>
      <c r="O4910" s="5">
        <f t="shared" si="698"/>
        <v>1633.5782999999999</v>
      </c>
      <c r="P4910" s="5">
        <f t="shared" si="699"/>
        <v>1633.5782999999999</v>
      </c>
      <c r="Q4910" s="5">
        <f t="shared" si="693"/>
        <v>487.20077413479089</v>
      </c>
      <c r="R4910" s="5">
        <f>IF(O4910&gt;(P4910+U4910),O4910-P4910-U4910, 0)</f>
        <v>0</v>
      </c>
      <c r="S4910" s="5">
        <f t="shared" si="694"/>
        <v>331.75574044598369</v>
      </c>
      <c r="T4910" s="5">
        <f t="shared" si="695"/>
        <v>3388.9254726761615</v>
      </c>
      <c r="U4910" s="5">
        <f>IF(O4910&gt;P4910,IF(V4909*($B$6/100)&gt;=O4910-P4910,(O4910-P4910), V4909*($B$6/100)), 0)</f>
        <v>0</v>
      </c>
      <c r="V4910" s="5">
        <f>V4909+(T4910*($B$5/100))-(U4910/($B$6/100))</f>
        <v>3019105.2718495037</v>
      </c>
      <c r="W4910" s="5">
        <f t="shared" si="696"/>
        <v>75477.631796237591</v>
      </c>
    </row>
    <row r="4911" spans="4:23" x14ac:dyDescent="0.25">
      <c r="D4911">
        <f t="shared" si="697"/>
        <v>4909</v>
      </c>
      <c r="E4911" s="3">
        <v>44035</v>
      </c>
      <c r="F4911" s="4">
        <v>0.54166666666666663</v>
      </c>
      <c r="G4911">
        <v>40</v>
      </c>
      <c r="H4911">
        <v>1</v>
      </c>
      <c r="I4911" s="5">
        <f t="shared" si="692"/>
        <v>6</v>
      </c>
      <c r="J4911" s="22">
        <v>3.6869689156352229E-4</v>
      </c>
      <c r="K4911">
        <v>5.096E-5</v>
      </c>
      <c r="L4911" s="5" cm="1">
        <f t="array" ref="L4911">_xlfn.IFS(I4911=0, 0, I4911&gt;34, 0, AND(I4911&gt;0, I4911&lt;35), VLOOKUP(I4911, $A$63:$C$96, 3))</f>
        <v>2980</v>
      </c>
      <c r="M4911" s="5">
        <f t="shared" si="691"/>
        <v>1751.3102349267308</v>
      </c>
      <c r="N4911" s="5">
        <v>638.04605617967582</v>
      </c>
      <c r="O4911" s="5">
        <f t="shared" si="698"/>
        <v>1435.5431999999998</v>
      </c>
      <c r="P4911" s="5">
        <f t="shared" si="699"/>
        <v>1435.5431999999998</v>
      </c>
      <c r="Q4911" s="5">
        <f t="shared" si="693"/>
        <v>487.20077413479089</v>
      </c>
      <c r="R4911" s="5">
        <f>IF(O4911&gt;(P4911+U4911),O4911-P4911-U4911, 0)</f>
        <v>0</v>
      </c>
      <c r="S4911" s="5">
        <f t="shared" si="694"/>
        <v>327.69881376402282</v>
      </c>
      <c r="T4911" s="5">
        <f t="shared" si="695"/>
        <v>2968.0682211627081</v>
      </c>
      <c r="U4911" s="5">
        <f>IF(O4911&gt;P4911,IF(V4910*($B$6/100)&gt;=O4911-P4911,(O4911-P4911), V4910*($B$6/100)), 0)</f>
        <v>0</v>
      </c>
      <c r="V4911" s="5">
        <f>V4910+(T4911*($B$5/100))-(U4911/($B$6/100))</f>
        <v>3021182.9196043178</v>
      </c>
      <c r="W4911" s="5">
        <f t="shared" si="696"/>
        <v>75529.572990107947</v>
      </c>
    </row>
    <row r="4912" spans="4:23" x14ac:dyDescent="0.25">
      <c r="D4912">
        <f t="shared" si="697"/>
        <v>4910</v>
      </c>
      <c r="E4912" s="3">
        <v>44035</v>
      </c>
      <c r="F4912" s="4">
        <v>0.58333333333333337</v>
      </c>
      <c r="G4912">
        <v>40</v>
      </c>
      <c r="H4912">
        <v>0</v>
      </c>
      <c r="I4912" s="5">
        <f t="shared" si="692"/>
        <v>6</v>
      </c>
      <c r="J4912" s="22">
        <v>3.5137556108738366E-4</v>
      </c>
      <c r="K4912">
        <v>4.5850000000000003E-5</v>
      </c>
      <c r="L4912" s="5" cm="1">
        <f t="array" ref="L4912">_xlfn.IFS(I4912=0, 0, I4912&gt;34, 0, AND(I4912&gt;0, I4912&lt;35), VLOOKUP(I4912, $A$63:$C$96, 3))</f>
        <v>2980</v>
      </c>
      <c r="M4912" s="5">
        <f t="shared" si="691"/>
        <v>1669.0339151650724</v>
      </c>
      <c r="N4912" s="5">
        <v>587.02995590137596</v>
      </c>
      <c r="O4912" s="5">
        <f t="shared" si="698"/>
        <v>1291.5944999999999</v>
      </c>
      <c r="P4912" s="5">
        <f t="shared" si="699"/>
        <v>1291.5944999999999</v>
      </c>
      <c r="Q4912" s="5">
        <f t="shared" si="693"/>
        <v>487.20077413479089</v>
      </c>
      <c r="R4912" s="5">
        <f>IF(O4912&gt;(P4912+U4912),O4912-P4912-U4912, 0)</f>
        <v>0</v>
      </c>
      <c r="S4912" s="5">
        <f t="shared" si="694"/>
        <v>301.49707584534582</v>
      </c>
      <c r="T4912" s="5">
        <f t="shared" si="695"/>
        <v>3055.9423393197262</v>
      </c>
      <c r="U4912" s="5">
        <f>IF(O4912&gt;P4912,IF(V4911*($B$6/100)&gt;=O4912-P4912,(O4912-P4912), V4911*($B$6/100)), 0)</f>
        <v>0</v>
      </c>
      <c r="V4912" s="5">
        <f>V4911+(T4912*($B$5/100))-(U4912/($B$6/100))</f>
        <v>3023322.0792418416</v>
      </c>
      <c r="W4912" s="5">
        <f t="shared" si="696"/>
        <v>75583.051981046039</v>
      </c>
    </row>
    <row r="4913" spans="4:23" x14ac:dyDescent="0.25">
      <c r="D4913">
        <f t="shared" si="697"/>
        <v>4911</v>
      </c>
      <c r="E4913" s="3">
        <v>44035</v>
      </c>
      <c r="F4913" s="4">
        <v>0.625</v>
      </c>
      <c r="G4913">
        <v>40</v>
      </c>
      <c r="H4913">
        <v>0</v>
      </c>
      <c r="I4913" s="5">
        <f t="shared" si="692"/>
        <v>6</v>
      </c>
      <c r="J4913" s="22">
        <v>3.1673290013510639E-4</v>
      </c>
      <c r="K4913">
        <v>4.5260000000000004E-5</v>
      </c>
      <c r="L4913" s="5" cm="1">
        <f t="array" ref="L4913">_xlfn.IFS(I4913=0, 0, I4913&gt;34, 0, AND(I4913&gt;0, I4913&lt;35), VLOOKUP(I4913, $A$63:$C$96, 3))</f>
        <v>2980</v>
      </c>
      <c r="M4913" s="5">
        <f t="shared" si="691"/>
        <v>1504.4812756417555</v>
      </c>
      <c r="N4913" s="5">
        <v>522.92501351670103</v>
      </c>
      <c r="O4913" s="5">
        <f t="shared" si="698"/>
        <v>1274.9742000000001</v>
      </c>
      <c r="P4913" s="5">
        <f t="shared" si="699"/>
        <v>1274.9742000000001</v>
      </c>
      <c r="Q4913" s="5">
        <f t="shared" si="693"/>
        <v>487.20077413479089</v>
      </c>
      <c r="R4913" s="5">
        <f>IF(O4913&gt;(P4913+U4913),O4913-P4913-U4913, 0)</f>
        <v>0</v>
      </c>
      <c r="S4913" s="5">
        <f t="shared" si="694"/>
        <v>268.57294227785718</v>
      </c>
      <c r="T4913" s="5">
        <f t="shared" si="695"/>
        <v>2940.9341333638986</v>
      </c>
      <c r="U4913" s="5">
        <f>IF(O4913&gt;P4913,IF(V4912*($B$6/100)&gt;=O4913-P4913,(O4913-P4913), V4912*($B$6/100)), 0)</f>
        <v>0</v>
      </c>
      <c r="V4913" s="5">
        <f>V4912+(T4913*($B$5/100))-(U4913/($B$6/100))</f>
        <v>3025380.7331351964</v>
      </c>
      <c r="W4913" s="5">
        <f t="shared" si="696"/>
        <v>75634.518328379912</v>
      </c>
    </row>
    <row r="4914" spans="4:23" x14ac:dyDescent="0.25">
      <c r="D4914">
        <f t="shared" si="697"/>
        <v>4912</v>
      </c>
      <c r="E4914" s="3">
        <v>44035</v>
      </c>
      <c r="F4914" s="4">
        <v>0.66666666666666663</v>
      </c>
      <c r="G4914">
        <v>40</v>
      </c>
      <c r="H4914">
        <v>0</v>
      </c>
      <c r="I4914" s="5">
        <f t="shared" si="692"/>
        <v>6</v>
      </c>
      <c r="J4914" s="22">
        <v>2.8456471496513463E-4</v>
      </c>
      <c r="K4914">
        <v>5.1090000000000007E-5</v>
      </c>
      <c r="L4914" s="5" cm="1">
        <f t="array" ref="L4914">_xlfn.IFS(I4914=0, 0, I4914&gt;34, 0, AND(I4914&gt;0, I4914&lt;35), VLOOKUP(I4914, $A$63:$C$96, 3))</f>
        <v>2980</v>
      </c>
      <c r="M4914" s="5">
        <f t="shared" si="691"/>
        <v>1351.6823960843897</v>
      </c>
      <c r="N4914" s="5">
        <v>515.01079661426479</v>
      </c>
      <c r="O4914" s="5">
        <f t="shared" si="698"/>
        <v>1439.2053000000003</v>
      </c>
      <c r="P4914" s="5">
        <f t="shared" si="699"/>
        <v>1439.2053000000003</v>
      </c>
      <c r="Q4914" s="5">
        <f t="shared" si="693"/>
        <v>487.20077413479089</v>
      </c>
      <c r="R4914" s="5">
        <f>IF(O4914&gt;(P4914+U4914),O4914-P4914-U4914, 0)</f>
        <v>0</v>
      </c>
      <c r="S4914" s="5">
        <f t="shared" si="694"/>
        <v>264.50822082760942</v>
      </c>
      <c r="T4914" s="5">
        <f t="shared" si="695"/>
        <v>2627.9688752567795</v>
      </c>
      <c r="U4914" s="5">
        <f>IF(O4914&gt;P4914,IF(V4913*($B$6/100)&gt;=O4914-P4914,(O4914-P4914), V4913*($B$6/100)), 0)</f>
        <v>0</v>
      </c>
      <c r="V4914" s="5">
        <f>V4913+(T4914*($B$5/100))-(U4914/($B$6/100))</f>
        <v>3027220.3113478762</v>
      </c>
      <c r="W4914" s="5">
        <f t="shared" si="696"/>
        <v>75680.507783696899</v>
      </c>
    </row>
    <row r="4915" spans="4:23" x14ac:dyDescent="0.25">
      <c r="D4915">
        <f t="shared" si="697"/>
        <v>4913</v>
      </c>
      <c r="E4915" s="3">
        <v>44035</v>
      </c>
      <c r="F4915" s="4">
        <v>0.70833333333333337</v>
      </c>
      <c r="G4915">
        <v>40</v>
      </c>
      <c r="H4915">
        <v>0</v>
      </c>
      <c r="I4915" s="5">
        <f t="shared" si="692"/>
        <v>6</v>
      </c>
      <c r="J4915" s="22">
        <v>1.9300911101983044E-4</v>
      </c>
      <c r="K4915">
        <v>7.0720000000000001E-5</v>
      </c>
      <c r="L4915" s="5" cm="1">
        <f t="array" ref="L4915">_xlfn.IFS(I4915=0, 0, I4915&gt;34, 0, AND(I4915&gt;0, I4915&lt;35), VLOOKUP(I4915, $A$63:$C$96, 3))</f>
        <v>2980</v>
      </c>
      <c r="M4915" s="5">
        <f t="shared" si="691"/>
        <v>916.79327734419462</v>
      </c>
      <c r="N4915" s="5">
        <v>566.35335685861253</v>
      </c>
      <c r="O4915" s="5">
        <f t="shared" si="698"/>
        <v>1992.1823999999999</v>
      </c>
      <c r="P4915" s="5">
        <f t="shared" si="699"/>
        <v>1992.1823999999999</v>
      </c>
      <c r="Q4915" s="5">
        <f t="shared" si="693"/>
        <v>487.20077413479089</v>
      </c>
      <c r="R4915" s="5">
        <f>IF(O4915&gt;(P4915+U4915),O4915-P4915-U4915, 0)</f>
        <v>0</v>
      </c>
      <c r="S4915" s="5">
        <f t="shared" si="694"/>
        <v>290.87762774538004</v>
      </c>
      <c r="T4915" s="5">
        <f t="shared" si="695"/>
        <v>1613.7332495988144</v>
      </c>
      <c r="U4915" s="5">
        <f>IF(O4915&gt;P4915,IF(V4914*($B$6/100)&gt;=O4915-P4915,(O4915-P4915), V4914*($B$6/100)), 0)</f>
        <v>0</v>
      </c>
      <c r="V4915" s="5">
        <f>V4914+(T4915*($B$5/100))-(U4915/($B$6/100))</f>
        <v>3028349.9246225953</v>
      </c>
      <c r="W4915" s="5">
        <f t="shared" si="696"/>
        <v>75708.748115564886</v>
      </c>
    </row>
    <row r="4916" spans="4:23" x14ac:dyDescent="0.25">
      <c r="D4916">
        <f t="shared" si="697"/>
        <v>4914</v>
      </c>
      <c r="E4916" s="3">
        <v>44035</v>
      </c>
      <c r="F4916" s="4">
        <v>0.75</v>
      </c>
      <c r="G4916">
        <v>40</v>
      </c>
      <c r="H4916">
        <v>6</v>
      </c>
      <c r="I4916" s="5">
        <f t="shared" si="692"/>
        <v>6</v>
      </c>
      <c r="J4916" s="22">
        <v>2.4497310244824634E-4</v>
      </c>
      <c r="K4916">
        <v>1.1142E-4</v>
      </c>
      <c r="L4916" s="5" cm="1">
        <f t="array" ref="L4916">_xlfn.IFS(I4916=0, 0, I4916&gt;34, 0, AND(I4916&gt;0, I4916&lt;35), VLOOKUP(I4916, $A$63:$C$96, 3))</f>
        <v>2980</v>
      </c>
      <c r="M4916" s="5">
        <f t="shared" si="691"/>
        <v>1163.6222366291702</v>
      </c>
      <c r="N4916" s="5">
        <v>807.53555469313778</v>
      </c>
      <c r="O4916" s="5">
        <f t="shared" si="698"/>
        <v>3138.7013999999999</v>
      </c>
      <c r="P4916" s="5">
        <f t="shared" si="699"/>
        <v>3138.7013999999999</v>
      </c>
      <c r="Q4916" s="5">
        <f t="shared" si="693"/>
        <v>487.20077413479089</v>
      </c>
      <c r="R4916" s="5">
        <f>IF(O4916&gt;(P4916+U4916),O4916-P4916-U4916, 0)</f>
        <v>0</v>
      </c>
      <c r="S4916" s="5">
        <f t="shared" si="694"/>
        <v>414.74818437039789</v>
      </c>
      <c r="T4916" s="5">
        <f t="shared" si="695"/>
        <v>590.17265225877259</v>
      </c>
      <c r="U4916" s="5">
        <f>IF(O4916&gt;P4916,IF(V4915*($B$6/100)&gt;=O4916-P4916,(O4916-P4916), V4915*($B$6/100)), 0)</f>
        <v>0</v>
      </c>
      <c r="V4916" s="5">
        <f>V4915+(T4916*($B$5/100))-(U4916/($B$6/100))</f>
        <v>3028763.0454791766</v>
      </c>
      <c r="W4916" s="5">
        <f t="shared" si="696"/>
        <v>75719.07613697942</v>
      </c>
    </row>
    <row r="4917" spans="4:23" x14ac:dyDescent="0.25">
      <c r="D4917">
        <f t="shared" si="697"/>
        <v>4915</v>
      </c>
      <c r="E4917" s="3">
        <v>44035</v>
      </c>
      <c r="F4917" s="4">
        <v>0.79166666666666663</v>
      </c>
      <c r="G4917">
        <v>30</v>
      </c>
      <c r="H4917">
        <v>10</v>
      </c>
      <c r="I4917" s="5">
        <f t="shared" si="692"/>
        <v>4</v>
      </c>
      <c r="J4917" s="22">
        <v>1.7321330476138629E-4</v>
      </c>
      <c r="K4917">
        <v>1.2976E-4</v>
      </c>
      <c r="L4917" s="5" cm="1">
        <f t="array" ref="L4917">_xlfn.IFS(I4917=0, 0, I4917&gt;34, 0, AND(I4917&gt;0, I4917&lt;35), VLOOKUP(I4917, $A$63:$C$96, 3))</f>
        <v>740</v>
      </c>
      <c r="M4917" s="5">
        <f t="shared" si="691"/>
        <v>822.76319761658488</v>
      </c>
      <c r="N4917" s="5">
        <v>825.79952462106303</v>
      </c>
      <c r="O4917" s="5">
        <f t="shared" si="698"/>
        <v>3655.3392000000003</v>
      </c>
      <c r="P4917" s="5">
        <f t="shared" si="699"/>
        <v>1562.7631976165849</v>
      </c>
      <c r="Q4917" s="5">
        <f t="shared" si="693"/>
        <v>0</v>
      </c>
      <c r="R4917" s="5">
        <f>IF(O4917&gt;(P4917+U4917),O4917-P4917-U4917, 0)</f>
        <v>0</v>
      </c>
      <c r="S4917" s="5">
        <f t="shared" si="694"/>
        <v>0</v>
      </c>
      <c r="T4917" s="5">
        <f t="shared" si="695"/>
        <v>0</v>
      </c>
      <c r="U4917" s="5">
        <f>IF(O4917&gt;P4917,IF(V4916*($B$6/100)&gt;=O4917-P4917,(O4917-P4917), V4916*($B$6/100)), 0)</f>
        <v>2092.5760023834155</v>
      </c>
      <c r="V4917" s="5">
        <f>V4916+(T4917*($B$5/100))-(U4917/($B$6/100))</f>
        <v>3025773.6511900574</v>
      </c>
      <c r="W4917" s="5">
        <f t="shared" si="696"/>
        <v>75644.341279751432</v>
      </c>
    </row>
    <row r="4918" spans="4:23" x14ac:dyDescent="0.25">
      <c r="D4918">
        <f t="shared" si="697"/>
        <v>4916</v>
      </c>
      <c r="E4918" s="3">
        <v>44035</v>
      </c>
      <c r="F4918" s="4">
        <v>0.83333333333333337</v>
      </c>
      <c r="G4918">
        <v>10</v>
      </c>
      <c r="H4918">
        <v>8</v>
      </c>
      <c r="I4918" s="5">
        <f t="shared" si="692"/>
        <v>1</v>
      </c>
      <c r="J4918" s="22">
        <v>6.4336370339943488E-5</v>
      </c>
      <c r="K4918">
        <v>1.3330999999999998E-4</v>
      </c>
      <c r="L4918" s="5" cm="1">
        <f t="array" ref="L4918">_xlfn.IFS(I4918=0, 0, I4918&gt;34, 0, AND(I4918&gt;0, I4918&lt;35), VLOOKUP(I4918, $A$63:$C$96, 3))</f>
        <v>0</v>
      </c>
      <c r="M4918" s="5">
        <f t="shared" si="691"/>
        <v>305.59775911473156</v>
      </c>
      <c r="N4918" s="5">
        <v>745.59656849309636</v>
      </c>
      <c r="O4918" s="5">
        <f t="shared" si="698"/>
        <v>3755.3426999999997</v>
      </c>
      <c r="P4918" s="5">
        <f t="shared" si="699"/>
        <v>305.59775911473156</v>
      </c>
      <c r="Q4918" s="5">
        <f t="shared" si="693"/>
        <v>0</v>
      </c>
      <c r="R4918" s="5">
        <f>IF(O4918&gt;(P4918+U4918),O4918-P4918-U4918, 0)</f>
        <v>0</v>
      </c>
      <c r="S4918" s="5">
        <f t="shared" si="694"/>
        <v>0</v>
      </c>
      <c r="T4918" s="5">
        <f t="shared" si="695"/>
        <v>0</v>
      </c>
      <c r="U4918" s="5">
        <f>IF(O4918&gt;P4918,IF(V4917*($B$6/100)&gt;=O4918-P4918,(O4918-P4918), V4917*($B$6/100)), 0)</f>
        <v>3449.7449408852681</v>
      </c>
      <c r="V4918" s="5">
        <f>V4917+(T4918*($B$5/100))-(U4918/($B$6/100))</f>
        <v>3020845.44413165</v>
      </c>
      <c r="W4918" s="5">
        <f t="shared" si="696"/>
        <v>75521.136103291254</v>
      </c>
    </row>
    <row r="4919" spans="4:23" x14ac:dyDescent="0.25">
      <c r="D4919">
        <f t="shared" si="697"/>
        <v>4917</v>
      </c>
      <c r="E4919" s="3">
        <v>44035</v>
      </c>
      <c r="F4919" s="4">
        <v>0.875</v>
      </c>
      <c r="G4919">
        <v>10</v>
      </c>
      <c r="H4919">
        <v>0</v>
      </c>
      <c r="I4919" s="5">
        <f t="shared" si="692"/>
        <v>1</v>
      </c>
      <c r="J4919" s="22">
        <v>7.4234273469165555E-6</v>
      </c>
      <c r="K4919">
        <v>1.3905999999999999E-4</v>
      </c>
      <c r="L4919" s="5" cm="1">
        <f t="array" ref="L4919">_xlfn.IFS(I4919=0, 0, I4919&gt;34, 0, AND(I4919&gt;0, I4919&lt;35), VLOOKUP(I4919, $A$63:$C$96, 3))</f>
        <v>0</v>
      </c>
      <c r="M4919" s="5">
        <f t="shared" si="691"/>
        <v>35.26127989785364</v>
      </c>
      <c r="N4919" s="5">
        <v>699.53008639627535</v>
      </c>
      <c r="O4919" s="5">
        <f t="shared" si="698"/>
        <v>3917.3201999999997</v>
      </c>
      <c r="P4919" s="5">
        <f t="shared" si="699"/>
        <v>35.26127989785364</v>
      </c>
      <c r="Q4919" s="5">
        <f t="shared" si="693"/>
        <v>0</v>
      </c>
      <c r="R4919" s="5">
        <f>IF(O4919&gt;(P4919+U4919),O4919-P4919-U4919, 0)</f>
        <v>0</v>
      </c>
      <c r="S4919" s="5">
        <f t="shared" si="694"/>
        <v>0</v>
      </c>
      <c r="T4919" s="5">
        <f t="shared" si="695"/>
        <v>0</v>
      </c>
      <c r="U4919" s="5">
        <f>IF(O4919&gt;P4919,IF(V4918*($B$6/100)&gt;=O4919-P4919,(O4919-P4919), V4918*($B$6/100)), 0)</f>
        <v>3882.0589201021462</v>
      </c>
      <c r="V4919" s="5">
        <f>V4918+(T4919*($B$5/100))-(U4919/($B$6/100))</f>
        <v>3015299.6456743614</v>
      </c>
      <c r="W4919" s="5">
        <f t="shared" si="696"/>
        <v>75382.491141859035</v>
      </c>
    </row>
    <row r="4920" spans="4:23" x14ac:dyDescent="0.25">
      <c r="D4920">
        <f t="shared" si="697"/>
        <v>4918</v>
      </c>
      <c r="E4920" s="3">
        <v>44035</v>
      </c>
      <c r="F4920" s="4">
        <v>0.91666666666666663</v>
      </c>
      <c r="G4920">
        <v>10</v>
      </c>
      <c r="H4920">
        <v>0</v>
      </c>
      <c r="I4920" s="5">
        <f t="shared" si="692"/>
        <v>1</v>
      </c>
      <c r="J4920" s="22">
        <v>0</v>
      </c>
      <c r="K4920">
        <v>1.5360000000000002E-4</v>
      </c>
      <c r="L4920" s="5" cm="1">
        <f t="array" ref="L4920">_xlfn.IFS(I4920=0, 0, I4920&gt;34, 0, AND(I4920&gt;0, I4920&lt;35), VLOOKUP(I4920, $A$63:$C$96, 3))</f>
        <v>0</v>
      </c>
      <c r="M4920" s="5">
        <f t="shared" si="691"/>
        <v>0</v>
      </c>
      <c r="N4920" s="5">
        <v>592.11981562799565</v>
      </c>
      <c r="O4920" s="5">
        <f t="shared" si="698"/>
        <v>4326.9120000000012</v>
      </c>
      <c r="P4920" s="5">
        <f t="shared" si="699"/>
        <v>0</v>
      </c>
      <c r="Q4920" s="5">
        <f t="shared" si="693"/>
        <v>0</v>
      </c>
      <c r="R4920" s="5">
        <f>IF(O4920&gt;(P4920+U4920),O4920-P4920-U4920, 0)</f>
        <v>0</v>
      </c>
      <c r="S4920" s="5">
        <f t="shared" si="694"/>
        <v>0</v>
      </c>
      <c r="T4920" s="5">
        <f t="shared" si="695"/>
        <v>0</v>
      </c>
      <c r="U4920" s="5">
        <f>IF(O4920&gt;P4920,IF(V4919*($B$6/100)&gt;=O4920-P4920,(O4920-P4920), V4919*($B$6/100)), 0)</f>
        <v>4326.9120000000012</v>
      </c>
      <c r="V4920" s="5">
        <f>V4919+(T4920*($B$5/100))-(U4920/($B$6/100))</f>
        <v>3009118.3428172185</v>
      </c>
      <c r="W4920" s="5">
        <f t="shared" si="696"/>
        <v>75227.958570430463</v>
      </c>
    </row>
    <row r="4921" spans="4:23" x14ac:dyDescent="0.25">
      <c r="D4921">
        <f t="shared" si="697"/>
        <v>4919</v>
      </c>
      <c r="E4921" s="3">
        <v>44035</v>
      </c>
      <c r="F4921" s="4">
        <v>0.95833333333333337</v>
      </c>
      <c r="G4921">
        <v>20</v>
      </c>
      <c r="H4921">
        <v>0</v>
      </c>
      <c r="I4921" s="5">
        <f t="shared" si="692"/>
        <v>3</v>
      </c>
      <c r="J4921" s="22">
        <v>0</v>
      </c>
      <c r="K4921">
        <v>1.5690999999999999E-4</v>
      </c>
      <c r="L4921" s="5" cm="1">
        <f t="array" ref="L4921">_xlfn.IFS(I4921=0, 0, I4921&gt;34, 0, AND(I4921&gt;0, I4921&lt;35), VLOOKUP(I4921, $A$63:$C$96, 3))</f>
        <v>232</v>
      </c>
      <c r="M4921" s="5">
        <f t="shared" si="691"/>
        <v>0</v>
      </c>
      <c r="N4921" s="5">
        <v>557.05898569147018</v>
      </c>
      <c r="O4921" s="5">
        <f t="shared" si="698"/>
        <v>4420.1546999999991</v>
      </c>
      <c r="P4921" s="5">
        <f t="shared" si="699"/>
        <v>232</v>
      </c>
      <c r="Q4921" s="5">
        <f t="shared" si="693"/>
        <v>0</v>
      </c>
      <c r="R4921" s="5">
        <f>IF(O4921&gt;(P4921+U4921),O4921-P4921-U4921, 0)</f>
        <v>0</v>
      </c>
      <c r="S4921" s="5">
        <f t="shared" si="694"/>
        <v>0</v>
      </c>
      <c r="T4921" s="5">
        <f t="shared" si="695"/>
        <v>0</v>
      </c>
      <c r="U4921" s="5">
        <f>IF(O4921&gt;P4921,IF(V4920*($B$6/100)&gt;=O4921-P4921,(O4921-P4921), V4920*($B$6/100)), 0)</f>
        <v>4188.1546999999991</v>
      </c>
      <c r="V4921" s="5">
        <f>V4920+(T4921*($B$5/100))-(U4921/($B$6/100))</f>
        <v>3003135.2646743613</v>
      </c>
      <c r="W4921" s="5">
        <f t="shared" si="696"/>
        <v>75078.381616859027</v>
      </c>
    </row>
    <row r="4922" spans="4:23" x14ac:dyDescent="0.25">
      <c r="D4922">
        <f t="shared" si="697"/>
        <v>4920</v>
      </c>
      <c r="E4922" s="3">
        <v>44036</v>
      </c>
      <c r="F4922" s="4">
        <v>0</v>
      </c>
      <c r="G4922">
        <v>20</v>
      </c>
      <c r="H4922">
        <v>0</v>
      </c>
      <c r="I4922" s="5">
        <f t="shared" si="692"/>
        <v>3</v>
      </c>
      <c r="J4922" s="22">
        <v>0</v>
      </c>
      <c r="K4922">
        <v>1.3816000000000002E-4</v>
      </c>
      <c r="L4922" s="5" cm="1">
        <f t="array" ref="L4922">_xlfn.IFS(I4922=0, 0, I4922&gt;34, 0, AND(I4922&gt;0, I4922&lt;35), VLOOKUP(I4922, $A$63:$C$96, 3))</f>
        <v>232</v>
      </c>
      <c r="M4922" s="5">
        <f t="shared" si="691"/>
        <v>0</v>
      </c>
      <c r="N4922" s="5">
        <v>487.78703879668979</v>
      </c>
      <c r="O4922" s="5">
        <f t="shared" si="698"/>
        <v>3891.967200000001</v>
      </c>
      <c r="P4922" s="5">
        <f t="shared" si="699"/>
        <v>232</v>
      </c>
      <c r="Q4922" s="5">
        <f t="shared" si="693"/>
        <v>0</v>
      </c>
      <c r="R4922" s="5">
        <f>IF(O4922&gt;(P4922+U4922),O4922-P4922-U4922, 0)</f>
        <v>0</v>
      </c>
      <c r="S4922" s="5">
        <f t="shared" si="694"/>
        <v>0</v>
      </c>
      <c r="T4922" s="5">
        <f t="shared" si="695"/>
        <v>0</v>
      </c>
      <c r="U4922" s="5">
        <f>IF(O4922&gt;P4922,IF(V4921*($B$6/100)&gt;=O4922-P4922,(O4922-P4922), V4921*($B$6/100)), 0)</f>
        <v>3659.967200000001</v>
      </c>
      <c r="V4922" s="5">
        <f>V4921+(T4922*($B$5/100))-(U4922/($B$6/100))</f>
        <v>2997906.7401029328</v>
      </c>
      <c r="W4922" s="5">
        <f t="shared" si="696"/>
        <v>74947.668502573317</v>
      </c>
    </row>
    <row r="4923" spans="4:23" x14ac:dyDescent="0.25">
      <c r="D4923">
        <f t="shared" si="697"/>
        <v>4921</v>
      </c>
      <c r="E4923" s="3">
        <v>44036</v>
      </c>
      <c r="F4923" s="4">
        <v>4.1666666666666664E-2</v>
      </c>
      <c r="G4923">
        <v>20</v>
      </c>
      <c r="H4923">
        <v>0</v>
      </c>
      <c r="I4923" s="5">
        <f t="shared" si="692"/>
        <v>3</v>
      </c>
      <c r="J4923" s="22">
        <v>0</v>
      </c>
      <c r="K4923">
        <v>1.0978E-4</v>
      </c>
      <c r="L4923" s="5" cm="1">
        <f t="array" ref="L4923">_xlfn.IFS(I4923=0, 0, I4923&gt;34, 0, AND(I4923&gt;0, I4923&lt;35), VLOOKUP(I4923, $A$63:$C$96, 3))</f>
        <v>232</v>
      </c>
      <c r="M4923" s="5">
        <f t="shared" si="691"/>
        <v>0</v>
      </c>
      <c r="N4923" s="5">
        <v>398.36463802857139</v>
      </c>
      <c r="O4923" s="5">
        <f t="shared" si="698"/>
        <v>3092.5025999999998</v>
      </c>
      <c r="P4923" s="5">
        <f t="shared" si="699"/>
        <v>232</v>
      </c>
      <c r="Q4923" s="5">
        <f t="shared" si="693"/>
        <v>0</v>
      </c>
      <c r="R4923" s="5">
        <f>IF(O4923&gt;(P4923+U4923),O4923-P4923-U4923, 0)</f>
        <v>0</v>
      </c>
      <c r="S4923" s="5">
        <f t="shared" si="694"/>
        <v>0</v>
      </c>
      <c r="T4923" s="5">
        <f t="shared" si="695"/>
        <v>0</v>
      </c>
      <c r="U4923" s="5">
        <f>IF(O4923&gt;P4923,IF(V4922*($B$6/100)&gt;=O4923-P4923,(O4923-P4923), V4922*($B$6/100)), 0)</f>
        <v>2860.5025999999998</v>
      </c>
      <c r="V4923" s="5">
        <f>V4922+(T4923*($B$5/100))-(U4923/($B$6/100))</f>
        <v>2993820.3078172184</v>
      </c>
      <c r="W4923" s="5">
        <f t="shared" si="696"/>
        <v>74845.507695430453</v>
      </c>
    </row>
    <row r="4924" spans="4:23" x14ac:dyDescent="0.25">
      <c r="D4924">
        <f t="shared" si="697"/>
        <v>4922</v>
      </c>
      <c r="E4924" s="3">
        <v>44036</v>
      </c>
      <c r="F4924" s="4">
        <v>8.3333333333333329E-2</v>
      </c>
      <c r="G4924">
        <v>30</v>
      </c>
      <c r="H4924">
        <v>0</v>
      </c>
      <c r="I4924" s="5">
        <f t="shared" si="692"/>
        <v>4</v>
      </c>
      <c r="J4924" s="22">
        <v>0</v>
      </c>
      <c r="K4924">
        <v>8.9429999999999989E-5</v>
      </c>
      <c r="L4924" s="5" cm="1">
        <f t="array" ref="L4924">_xlfn.IFS(I4924=0, 0, I4924&gt;34, 0, AND(I4924&gt;0, I4924&lt;35), VLOOKUP(I4924, $A$63:$C$96, 3))</f>
        <v>740</v>
      </c>
      <c r="M4924" s="5">
        <f t="shared" si="691"/>
        <v>0</v>
      </c>
      <c r="N4924" s="5">
        <v>353.17484740167606</v>
      </c>
      <c r="O4924" s="5">
        <f t="shared" si="698"/>
        <v>2519.2430999999997</v>
      </c>
      <c r="P4924" s="5">
        <f t="shared" si="699"/>
        <v>740</v>
      </c>
      <c r="Q4924" s="5">
        <f t="shared" si="693"/>
        <v>0</v>
      </c>
      <c r="R4924" s="5">
        <f>IF(O4924&gt;(P4924+U4924),O4924-P4924-U4924, 0)</f>
        <v>0</v>
      </c>
      <c r="S4924" s="5">
        <f t="shared" si="694"/>
        <v>0</v>
      </c>
      <c r="T4924" s="5">
        <f t="shared" si="695"/>
        <v>0</v>
      </c>
      <c r="U4924" s="5">
        <f>IF(O4924&gt;P4924,IF(V4923*($B$6/100)&gt;=O4924-P4924,(O4924-P4924), V4923*($B$6/100)), 0)</f>
        <v>1779.2430999999997</v>
      </c>
      <c r="V4924" s="5">
        <f>V4923+(T4924*($B$5/100))-(U4924/($B$6/100))</f>
        <v>2991278.5319600757</v>
      </c>
      <c r="W4924" s="5">
        <f t="shared" si="696"/>
        <v>74781.963299001887</v>
      </c>
    </row>
    <row r="4925" spans="4:23" x14ac:dyDescent="0.25">
      <c r="D4925">
        <f t="shared" si="697"/>
        <v>4923</v>
      </c>
      <c r="E4925" s="3">
        <v>44036</v>
      </c>
      <c r="F4925" s="4">
        <v>0.125</v>
      </c>
      <c r="G4925">
        <v>20</v>
      </c>
      <c r="H4925">
        <v>0</v>
      </c>
      <c r="I4925" s="5">
        <f t="shared" si="692"/>
        <v>3</v>
      </c>
      <c r="J4925" s="22">
        <v>0</v>
      </c>
      <c r="K4925">
        <v>7.8660000000000009E-5</v>
      </c>
      <c r="L4925" s="5" cm="1">
        <f t="array" ref="L4925">_xlfn.IFS(I4925=0, 0, I4925&gt;34, 0, AND(I4925&gt;0, I4925&lt;35), VLOOKUP(I4925, $A$63:$C$96, 3))</f>
        <v>232</v>
      </c>
      <c r="M4925" s="5">
        <f t="shared" si="691"/>
        <v>0</v>
      </c>
      <c r="N4925" s="5">
        <v>349.22808051839775</v>
      </c>
      <c r="O4925" s="5">
        <f t="shared" si="698"/>
        <v>2215.8522000000003</v>
      </c>
      <c r="P4925" s="5">
        <f t="shared" si="699"/>
        <v>232</v>
      </c>
      <c r="Q4925" s="5">
        <f t="shared" si="693"/>
        <v>0</v>
      </c>
      <c r="R4925" s="5">
        <f>IF(O4925&gt;(P4925+U4925),O4925-P4925-U4925, 0)</f>
        <v>0</v>
      </c>
      <c r="S4925" s="5">
        <f t="shared" si="694"/>
        <v>0</v>
      </c>
      <c r="T4925" s="5">
        <f t="shared" si="695"/>
        <v>0</v>
      </c>
      <c r="U4925" s="5">
        <f>IF(O4925&gt;P4925,IF(V4924*($B$6/100)&gt;=O4925-P4925,(O4925-P4925), V4924*($B$6/100)), 0)</f>
        <v>1983.8522000000003</v>
      </c>
      <c r="V4925" s="5">
        <f>V4924+(T4925*($B$5/100))-(U4925/($B$6/100))</f>
        <v>2988444.4573886474</v>
      </c>
      <c r="W4925" s="5">
        <f t="shared" si="696"/>
        <v>74711.111434716178</v>
      </c>
    </row>
    <row r="4926" spans="4:23" x14ac:dyDescent="0.25">
      <c r="D4926">
        <f t="shared" si="697"/>
        <v>4924</v>
      </c>
      <c r="E4926" s="3">
        <v>44036</v>
      </c>
      <c r="F4926" s="4">
        <v>0.16666666666666666</v>
      </c>
      <c r="G4926">
        <v>30</v>
      </c>
      <c r="H4926">
        <v>0</v>
      </c>
      <c r="I4926" s="5">
        <f t="shared" si="692"/>
        <v>4</v>
      </c>
      <c r="J4926" s="22">
        <v>0</v>
      </c>
      <c r="K4926">
        <v>7.4779999999999999E-5</v>
      </c>
      <c r="L4926" s="5" cm="1">
        <f t="array" ref="L4926">_xlfn.IFS(I4926=0, 0, I4926&gt;34, 0, AND(I4926&gt;0, I4926&lt;35), VLOOKUP(I4926, $A$63:$C$96, 3))</f>
        <v>740</v>
      </c>
      <c r="M4926" s="5">
        <f t="shared" si="691"/>
        <v>0</v>
      </c>
      <c r="N4926" s="5">
        <v>348.29945095936455</v>
      </c>
      <c r="O4926" s="5">
        <f t="shared" si="698"/>
        <v>2106.5526</v>
      </c>
      <c r="P4926" s="5">
        <f t="shared" si="699"/>
        <v>740</v>
      </c>
      <c r="Q4926" s="5">
        <f t="shared" si="693"/>
        <v>0</v>
      </c>
      <c r="R4926" s="5">
        <f>IF(O4926&gt;(P4926+U4926),O4926-P4926-U4926, 0)</f>
        <v>0</v>
      </c>
      <c r="S4926" s="5">
        <f t="shared" si="694"/>
        <v>0</v>
      </c>
      <c r="T4926" s="5">
        <f t="shared" si="695"/>
        <v>0</v>
      </c>
      <c r="U4926" s="5">
        <f>IF(O4926&gt;P4926,IF(V4925*($B$6/100)&gt;=O4926-P4926,(O4926-P4926), V4925*($B$6/100)), 0)</f>
        <v>1366.5526</v>
      </c>
      <c r="V4926" s="5">
        <f>V4925+(T4926*($B$5/100))-(U4926/($B$6/100))</f>
        <v>2986492.2393886475</v>
      </c>
      <c r="W4926" s="5">
        <f t="shared" si="696"/>
        <v>74662.305984716193</v>
      </c>
    </row>
    <row r="4927" spans="4:23" x14ac:dyDescent="0.25">
      <c r="D4927">
        <f t="shared" si="697"/>
        <v>4925</v>
      </c>
      <c r="E4927" s="3">
        <v>44036</v>
      </c>
      <c r="F4927" s="4">
        <v>0.20833333333333334</v>
      </c>
      <c r="G4927">
        <v>10</v>
      </c>
      <c r="H4927">
        <v>0</v>
      </c>
      <c r="I4927" s="5">
        <f t="shared" si="692"/>
        <v>1</v>
      </c>
      <c r="J4927" s="22">
        <v>0</v>
      </c>
      <c r="K4927">
        <v>7.3020000000000002E-5</v>
      </c>
      <c r="L4927" s="5" cm="1">
        <f t="array" ref="L4927">_xlfn.IFS(I4927=0, 0, I4927&gt;34, 0, AND(I4927&gt;0, I4927&lt;35), VLOOKUP(I4927, $A$63:$C$96, 3))</f>
        <v>0</v>
      </c>
      <c r="M4927" s="5">
        <f t="shared" si="691"/>
        <v>0</v>
      </c>
      <c r="N4927" s="5">
        <v>347.37037494111274</v>
      </c>
      <c r="O4927" s="5">
        <f t="shared" si="698"/>
        <v>2056.9733999999999</v>
      </c>
      <c r="P4927" s="5">
        <f t="shared" si="699"/>
        <v>0</v>
      </c>
      <c r="Q4927" s="5">
        <f t="shared" si="693"/>
        <v>0</v>
      </c>
      <c r="R4927" s="5">
        <f>IF(O4927&gt;(P4927+U4927),O4927-P4927-U4927, 0)</f>
        <v>0</v>
      </c>
      <c r="S4927" s="5">
        <f t="shared" si="694"/>
        <v>0</v>
      </c>
      <c r="T4927" s="5">
        <f t="shared" si="695"/>
        <v>0</v>
      </c>
      <c r="U4927" s="5">
        <f>IF(O4927&gt;P4927,IF(V4926*($B$6/100)&gt;=O4927-P4927,(O4927-P4927), V4926*($B$6/100)), 0)</f>
        <v>2056.9733999999999</v>
      </c>
      <c r="V4927" s="5">
        <f>V4926+(T4927*($B$5/100))-(U4927/($B$6/100))</f>
        <v>2983553.7059600758</v>
      </c>
      <c r="W4927" s="5">
        <f t="shared" si="696"/>
        <v>74588.84264900189</v>
      </c>
    </row>
    <row r="4928" spans="4:23" x14ac:dyDescent="0.25">
      <c r="D4928">
        <f t="shared" si="697"/>
        <v>4926</v>
      </c>
      <c r="E4928" s="3">
        <v>44036</v>
      </c>
      <c r="F4928" s="4">
        <v>0.25</v>
      </c>
      <c r="G4928">
        <v>10</v>
      </c>
      <c r="H4928">
        <v>0</v>
      </c>
      <c r="I4928" s="5">
        <f t="shared" si="692"/>
        <v>1</v>
      </c>
      <c r="J4928" s="22">
        <v>9.8979031292220746E-6</v>
      </c>
      <c r="K4928">
        <v>7.4649999999999998E-5</v>
      </c>
      <c r="L4928" s="5" cm="1">
        <f t="array" ref="L4928">_xlfn.IFS(I4928=0, 0, I4928&gt;34, 0, AND(I4928&gt;0, I4928&lt;35), VLOOKUP(I4928, $A$63:$C$96, 3))</f>
        <v>0</v>
      </c>
      <c r="M4928" s="5">
        <f t="shared" si="691"/>
        <v>47.015039863804859</v>
      </c>
      <c r="N4928" s="5">
        <v>370.61113809654466</v>
      </c>
      <c r="O4928" s="5">
        <f t="shared" si="698"/>
        <v>2102.8905</v>
      </c>
      <c r="P4928" s="5">
        <f t="shared" si="699"/>
        <v>47.015039863804859</v>
      </c>
      <c r="Q4928" s="5">
        <f t="shared" si="693"/>
        <v>0</v>
      </c>
      <c r="R4928" s="5">
        <f>IF(O4928&gt;(P4928+U4928),O4928-P4928-U4928, 0)</f>
        <v>0</v>
      </c>
      <c r="S4928" s="5">
        <f t="shared" si="694"/>
        <v>0</v>
      </c>
      <c r="T4928" s="5">
        <f t="shared" si="695"/>
        <v>0</v>
      </c>
      <c r="U4928" s="5">
        <f>IF(O4928&gt;P4928,IF(V4927*($B$6/100)&gt;=O4928-P4928,(O4928-P4928), V4927*($B$6/100)), 0)</f>
        <v>2055.8754601361952</v>
      </c>
      <c r="V4928" s="5">
        <f>V4927+(T4928*($B$5/100))-(U4928/($B$6/100))</f>
        <v>2980616.741017024</v>
      </c>
      <c r="W4928" s="5">
        <f t="shared" si="696"/>
        <v>74515.418525425601</v>
      </c>
    </row>
    <row r="4929" spans="4:23" x14ac:dyDescent="0.25">
      <c r="D4929">
        <f t="shared" si="697"/>
        <v>4927</v>
      </c>
      <c r="E4929" s="3">
        <v>44036</v>
      </c>
      <c r="F4929" s="4">
        <v>0.29166666666666669</v>
      </c>
      <c r="G4929">
        <v>30</v>
      </c>
      <c r="H4929">
        <v>0</v>
      </c>
      <c r="I4929" s="5">
        <f t="shared" si="692"/>
        <v>4</v>
      </c>
      <c r="J4929" s="22">
        <v>4.4540564081499335E-5</v>
      </c>
      <c r="K4929">
        <v>7.8480000000000008E-5</v>
      </c>
      <c r="L4929" s="5" cm="1">
        <f t="array" ref="L4929">_xlfn.IFS(I4929=0, 0, I4929&gt;34, 0, AND(I4929&gt;0, I4929&lt;35), VLOOKUP(I4929, $A$63:$C$96, 3))</f>
        <v>740</v>
      </c>
      <c r="M4929" s="5">
        <f t="shared" si="691"/>
        <v>211.56767938712184</v>
      </c>
      <c r="N4929" s="5">
        <v>446.25535249295422</v>
      </c>
      <c r="O4929" s="5">
        <f t="shared" si="698"/>
        <v>2210.7816000000003</v>
      </c>
      <c r="P4929" s="5">
        <f t="shared" si="699"/>
        <v>951.56767938712187</v>
      </c>
      <c r="Q4929" s="5">
        <f t="shared" si="693"/>
        <v>0</v>
      </c>
      <c r="R4929" s="5">
        <f>IF(O4929&gt;(P4929+U4929),O4929-P4929-U4929, 0)</f>
        <v>0</v>
      </c>
      <c r="S4929" s="5">
        <f t="shared" si="694"/>
        <v>0</v>
      </c>
      <c r="T4929" s="5">
        <f t="shared" si="695"/>
        <v>0</v>
      </c>
      <c r="U4929" s="5">
        <f>IF(O4929&gt;P4929,IF(V4928*($B$6/100)&gt;=O4929-P4929,(O4929-P4929), V4928*($B$6/100)), 0)</f>
        <v>1259.2139206128784</v>
      </c>
      <c r="V4929" s="5">
        <f>V4928+(T4929*($B$5/100))-(U4929/($B$6/100))</f>
        <v>2978817.8639875771</v>
      </c>
      <c r="W4929" s="5">
        <f t="shared" si="696"/>
        <v>74470.446599689429</v>
      </c>
    </row>
    <row r="4930" spans="4:23" x14ac:dyDescent="0.25">
      <c r="D4930">
        <f t="shared" si="697"/>
        <v>4928</v>
      </c>
      <c r="E4930" s="3">
        <v>44036</v>
      </c>
      <c r="F4930" s="4">
        <v>0.33333333333333331</v>
      </c>
      <c r="G4930">
        <v>40</v>
      </c>
      <c r="H4930">
        <v>1</v>
      </c>
      <c r="I4930" s="5">
        <f t="shared" si="692"/>
        <v>6</v>
      </c>
      <c r="J4930" s="22">
        <v>1.33621692244498E-4</v>
      </c>
      <c r="K4930">
        <v>8.4859999999999997E-5</v>
      </c>
      <c r="L4930" s="5" cm="1">
        <f t="array" ref="L4930">_xlfn.IFS(I4930=0, 0, I4930&gt;34, 0, AND(I4930&gt;0, I4930&lt;35), VLOOKUP(I4930, $A$63:$C$96, 3))</f>
        <v>2980</v>
      </c>
      <c r="M4930" s="5">
        <f t="shared" si="691"/>
        <v>634.7030381613655</v>
      </c>
      <c r="N4930" s="5">
        <v>590.4379307452856</v>
      </c>
      <c r="O4930" s="5">
        <f t="shared" si="698"/>
        <v>2390.5061999999998</v>
      </c>
      <c r="P4930" s="5">
        <f t="shared" si="699"/>
        <v>2390.5061999999998</v>
      </c>
      <c r="Q4930" s="5">
        <f t="shared" si="693"/>
        <v>487.20077413479089</v>
      </c>
      <c r="R4930" s="5">
        <f>IF(O4930&gt;(P4930+U4930),O4930-P4930-U4930, 0)</f>
        <v>0</v>
      </c>
      <c r="S4930" s="5">
        <f t="shared" si="694"/>
        <v>303.24740296181386</v>
      </c>
      <c r="T4930" s="5">
        <f t="shared" si="695"/>
        <v>920.94943519955177</v>
      </c>
      <c r="U4930" s="5">
        <f>IF(O4930&gt;P4930,IF(V4929*($B$6/100)&gt;=O4930-P4930,(O4930-P4930), V4929*($B$6/100)), 0)</f>
        <v>0</v>
      </c>
      <c r="V4930" s="5">
        <f>V4929+(T4930*($B$5/100))-(U4930/($B$6/100))</f>
        <v>2979462.5285922168</v>
      </c>
      <c r="W4930" s="5">
        <f t="shared" si="696"/>
        <v>74486.563214805414</v>
      </c>
    </row>
    <row r="4931" spans="4:23" x14ac:dyDescent="0.25">
      <c r="D4931">
        <f t="shared" si="697"/>
        <v>4929</v>
      </c>
      <c r="E4931" s="3">
        <v>44036</v>
      </c>
      <c r="F4931" s="4">
        <v>0.375</v>
      </c>
      <c r="G4931">
        <v>30</v>
      </c>
      <c r="H4931">
        <v>0</v>
      </c>
      <c r="I4931" s="5">
        <f t="shared" si="692"/>
        <v>4</v>
      </c>
      <c r="J4931" s="22">
        <v>1.2124931333297041E-4</v>
      </c>
      <c r="K4931">
        <v>9.0550000000000005E-5</v>
      </c>
      <c r="L4931" s="5" cm="1">
        <f t="array" ref="L4931">_xlfn.IFS(I4931=0, 0, I4931&gt;34, 0, AND(I4931&gt;0, I4931&lt;35), VLOOKUP(I4931, $A$63:$C$96, 3))</f>
        <v>740</v>
      </c>
      <c r="M4931" s="5">
        <f t="shared" ref="M4931:M4994" si="700">$B$11*$B$4*J4931*1000</f>
        <v>575.93423833160955</v>
      </c>
      <c r="N4931" s="5">
        <v>730.65362056238189</v>
      </c>
      <c r="O4931" s="5">
        <f t="shared" si="698"/>
        <v>2550.7935000000002</v>
      </c>
      <c r="P4931" s="5">
        <f t="shared" si="699"/>
        <v>1315.9342383316095</v>
      </c>
      <c r="Q4931" s="5">
        <f t="shared" si="693"/>
        <v>0</v>
      </c>
      <c r="R4931" s="5">
        <f>IF(O4931&gt;(P4931+U4931),O4931-P4931-U4931, 0)</f>
        <v>0</v>
      </c>
      <c r="S4931" s="5">
        <f t="shared" si="694"/>
        <v>0</v>
      </c>
      <c r="T4931" s="5">
        <f t="shared" si="695"/>
        <v>0</v>
      </c>
      <c r="U4931" s="5">
        <f>IF(O4931&gt;P4931,IF(V4930*($B$6/100)&gt;=O4931-P4931,(O4931-P4931), V4930*($B$6/100)), 0)</f>
        <v>1234.8592616683907</v>
      </c>
      <c r="V4931" s="5">
        <f>V4930+(T4931*($B$5/100))-(U4931/($B$6/100))</f>
        <v>2977698.4439326907</v>
      </c>
      <c r="W4931" s="5">
        <f t="shared" si="696"/>
        <v>74442.461098317261</v>
      </c>
    </row>
    <row r="4932" spans="4:23" x14ac:dyDescent="0.25">
      <c r="D4932">
        <f t="shared" si="697"/>
        <v>4930</v>
      </c>
      <c r="E4932" s="3">
        <v>44036</v>
      </c>
      <c r="F4932" s="4">
        <v>0.41666666666666669</v>
      </c>
      <c r="G4932">
        <v>30</v>
      </c>
      <c r="H4932">
        <v>0</v>
      </c>
      <c r="I4932" s="5">
        <f t="shared" ref="I4932:I4995" si="701">ROUND((G4932/10)*((LN(99/0.03)/(LN(10/0.03)))),0)</f>
        <v>4</v>
      </c>
      <c r="J4932" s="22">
        <v>1.33621692244498E-4</v>
      </c>
      <c r="K4932">
        <v>8.4820000000000004E-5</v>
      </c>
      <c r="L4932" s="5" cm="1">
        <f t="array" ref="L4932">_xlfn.IFS(I4932=0, 0, I4932&gt;34, 0, AND(I4932&gt;0, I4932&lt;35), VLOOKUP(I4932, $A$63:$C$96, 3))</f>
        <v>740</v>
      </c>
      <c r="M4932" s="5">
        <f t="shared" si="700"/>
        <v>634.7030381613655</v>
      </c>
      <c r="N4932" s="5">
        <v>734.84871704843761</v>
      </c>
      <c r="O4932" s="5">
        <f t="shared" si="698"/>
        <v>2389.3794000000003</v>
      </c>
      <c r="P4932" s="5">
        <f t="shared" si="699"/>
        <v>1374.7030381613654</v>
      </c>
      <c r="Q4932" s="5">
        <f t="shared" ref="Q4932:Q4995" si="702">IF((L4932+M4932-P4932)&lt;($B$8/100)*$B$3,L4932+M4932-P4932,($B$8/100)*$B$3)</f>
        <v>0</v>
      </c>
      <c r="R4932" s="5">
        <f>IF(O4932&gt;(P4932+U4932),O4932-P4932-U4932, 0)</f>
        <v>0</v>
      </c>
      <c r="S4932" s="5">
        <f t="shared" ref="S4932:S4995" si="703">IF((IF((L4932+M4932)&gt;O4932,L4932+M4932-P4932-Q4932,0))&lt;((N4932*3.595182*($B$7/100))/($B$5/100)),L4932+M4932-P4932-Q4932, N4932*3.595182*($B$7/100)/($B$5/100))</f>
        <v>0</v>
      </c>
      <c r="T4932" s="5">
        <f t="shared" ref="T4932:T4995" si="704">((L4932+M4932)-P4932-S4932)</f>
        <v>0</v>
      </c>
      <c r="U4932" s="5">
        <f>IF(O4932&gt;P4932,IF(V4931*($B$6/100)&gt;=O4932-P4932,(O4932-P4932), V4931*($B$6/100)), 0)</f>
        <v>1014.6763618386349</v>
      </c>
      <c r="V4932" s="5">
        <f>V4931+(T4932*($B$5/100))-(U4932/($B$6/100))</f>
        <v>2976248.9062729212</v>
      </c>
      <c r="W4932" s="5">
        <f t="shared" ref="W4932:W4995" si="705">V4932/40</f>
        <v>74406.222656823025</v>
      </c>
    </row>
    <row r="4933" spans="4:23" x14ac:dyDescent="0.25">
      <c r="D4933">
        <f t="shared" ref="D4933:D4996" si="706">D4932+1</f>
        <v>4931</v>
      </c>
      <c r="E4933" s="3">
        <v>44036</v>
      </c>
      <c r="F4933" s="4">
        <v>0.45833333333333331</v>
      </c>
      <c r="G4933">
        <v>40</v>
      </c>
      <c r="H4933">
        <v>3</v>
      </c>
      <c r="I4933" s="5">
        <f t="shared" si="701"/>
        <v>6</v>
      </c>
      <c r="J4933" s="22">
        <v>2.8951366652974565E-4</v>
      </c>
      <c r="K4933">
        <v>7.2089999999999996E-5</v>
      </c>
      <c r="L4933" s="5" cm="1">
        <f t="array" ref="L4933">_xlfn.IFS(I4933=0, 0, I4933&gt;34, 0, AND(I4933&gt;0, I4933&lt;35), VLOOKUP(I4933, $A$63:$C$96, 3))</f>
        <v>2980</v>
      </c>
      <c r="M4933" s="5">
        <f t="shared" si="700"/>
        <v>1375.1899160162918</v>
      </c>
      <c r="N4933" s="5">
        <v>681.53749347532255</v>
      </c>
      <c r="O4933" s="5">
        <f t="shared" ref="O4933:O4996" si="707">$B$2*K4933*1000</f>
        <v>2030.7752999999998</v>
      </c>
      <c r="P4933" s="5">
        <f t="shared" ref="P4933:P4996" si="708">IF(O4933&gt;=(L4933+M4933),L4933+M4933,O4933)</f>
        <v>2030.7752999999998</v>
      </c>
      <c r="Q4933" s="5">
        <f t="shared" si="702"/>
        <v>487.20077413479089</v>
      </c>
      <c r="R4933" s="5">
        <f>IF(O4933&gt;(P4933+U4933),O4933-P4933-U4933, 0)</f>
        <v>0</v>
      </c>
      <c r="S4933" s="5">
        <f t="shared" si="703"/>
        <v>350.03590412394249</v>
      </c>
      <c r="T4933" s="5">
        <f t="shared" si="704"/>
        <v>1974.3787118923497</v>
      </c>
      <c r="U4933" s="5">
        <f>IF(O4933&gt;P4933,IF(V4932*($B$6/100)&gt;=O4933-P4933,(O4933-P4933), V4932*($B$6/100)), 0)</f>
        <v>0</v>
      </c>
      <c r="V4933" s="5">
        <f>V4932+(T4933*($B$5/100))-(U4933/($B$6/100))</f>
        <v>2977630.971371246</v>
      </c>
      <c r="W4933" s="5">
        <f t="shared" si="705"/>
        <v>74440.774284281157</v>
      </c>
    </row>
    <row r="4934" spans="4:23" x14ac:dyDescent="0.25">
      <c r="D4934">
        <f t="shared" si="706"/>
        <v>4932</v>
      </c>
      <c r="E4934" s="3">
        <v>44036</v>
      </c>
      <c r="F4934" s="4">
        <v>0.5</v>
      </c>
      <c r="G4934">
        <v>50</v>
      </c>
      <c r="H4934">
        <v>4</v>
      </c>
      <c r="I4934" s="5">
        <f t="shared" si="701"/>
        <v>7</v>
      </c>
      <c r="J4934" s="22">
        <v>4.2066088299193814E-4</v>
      </c>
      <c r="K4934">
        <v>5.914E-5</v>
      </c>
      <c r="L4934" s="5" cm="1">
        <f t="array" ref="L4934">_xlfn.IFS(I4934=0, 0, I4934&gt;34, 0, AND(I4934&gt;0, I4934&lt;35), VLOOKUP(I4934, $A$63:$C$96, 3))</f>
        <v>4800</v>
      </c>
      <c r="M4934" s="5">
        <f t="shared" si="700"/>
        <v>1998.1391942117061</v>
      </c>
      <c r="N4934" s="5">
        <v>643.2979384838851</v>
      </c>
      <c r="O4934" s="5">
        <f t="shared" si="707"/>
        <v>1665.9738</v>
      </c>
      <c r="P4934" s="5">
        <f t="shared" si="708"/>
        <v>1665.9738</v>
      </c>
      <c r="Q4934" s="5">
        <f t="shared" si="702"/>
        <v>487.20077413479089</v>
      </c>
      <c r="R4934" s="5">
        <f>IF(O4934&gt;(P4934+U4934),O4934-P4934-U4934, 0)</f>
        <v>0</v>
      </c>
      <c r="S4934" s="5">
        <f t="shared" si="703"/>
        <v>330.39616701062442</v>
      </c>
      <c r="T4934" s="5">
        <f t="shared" si="704"/>
        <v>4801.7692272010818</v>
      </c>
      <c r="U4934" s="5">
        <f>IF(O4934&gt;P4934,IF(V4933*($B$6/100)&gt;=O4934-P4934,(O4934-P4934), V4933*($B$6/100)), 0)</f>
        <v>0</v>
      </c>
      <c r="V4934" s="5">
        <f>V4933+(T4934*($B$5/100))-(U4934/($B$6/100))</f>
        <v>2980992.2098302869</v>
      </c>
      <c r="W4934" s="5">
        <f t="shared" si="705"/>
        <v>74524.805245757176</v>
      </c>
    </row>
    <row r="4935" spans="4:23" x14ac:dyDescent="0.25">
      <c r="D4935">
        <f t="shared" si="706"/>
        <v>4933</v>
      </c>
      <c r="E4935" s="3">
        <v>44036</v>
      </c>
      <c r="F4935" s="4">
        <v>0.54166666666666663</v>
      </c>
      <c r="G4935">
        <v>40</v>
      </c>
      <c r="H4935">
        <v>4</v>
      </c>
      <c r="I4935" s="5">
        <f t="shared" si="701"/>
        <v>6</v>
      </c>
      <c r="J4935" s="22">
        <v>4.5530354394421541E-4</v>
      </c>
      <c r="K4935">
        <v>5.7300000000000004E-5</v>
      </c>
      <c r="L4935" s="5" cm="1">
        <f t="array" ref="L4935">_xlfn.IFS(I4935=0, 0, I4935&gt;34, 0, AND(I4935&gt;0, I4935&lt;35), VLOOKUP(I4935, $A$63:$C$96, 3))</f>
        <v>2980</v>
      </c>
      <c r="M4935" s="5">
        <f t="shared" si="700"/>
        <v>2162.6918337350235</v>
      </c>
      <c r="N4935" s="5">
        <v>627.18255494985885</v>
      </c>
      <c r="O4935" s="5">
        <f t="shared" si="707"/>
        <v>1614.1410000000001</v>
      </c>
      <c r="P4935" s="5">
        <f t="shared" si="708"/>
        <v>1614.1410000000001</v>
      </c>
      <c r="Q4935" s="5">
        <f t="shared" si="702"/>
        <v>487.20077413479089</v>
      </c>
      <c r="R4935" s="5">
        <f>IF(O4935&gt;(P4935+U4935),O4935-P4935-U4935, 0)</f>
        <v>0</v>
      </c>
      <c r="S4935" s="5">
        <f t="shared" si="703"/>
        <v>322.11934746710625</v>
      </c>
      <c r="T4935" s="5">
        <f t="shared" si="704"/>
        <v>3206.4314862679171</v>
      </c>
      <c r="U4935" s="5">
        <f>IF(O4935&gt;P4935,IF(V4934*($B$6/100)&gt;=O4935-P4935,(O4935-P4935), V4934*($B$6/100)), 0)</f>
        <v>0</v>
      </c>
      <c r="V4935" s="5">
        <f>V4934+(T4935*($B$5/100))-(U4935/($B$6/100))</f>
        <v>2983236.7118706745</v>
      </c>
      <c r="W4935" s="5">
        <f t="shared" si="705"/>
        <v>74580.917796766866</v>
      </c>
    </row>
    <row r="4936" spans="4:23" x14ac:dyDescent="0.25">
      <c r="D4936">
        <f t="shared" si="706"/>
        <v>4934</v>
      </c>
      <c r="E4936" s="3">
        <v>44036</v>
      </c>
      <c r="F4936" s="4">
        <v>0.58333333333333337</v>
      </c>
      <c r="G4936">
        <v>50</v>
      </c>
      <c r="H4936">
        <v>1</v>
      </c>
      <c r="I4936" s="5">
        <f t="shared" si="701"/>
        <v>7</v>
      </c>
      <c r="J4936" s="22">
        <v>3.7859479469274434E-4</v>
      </c>
      <c r="K4936">
        <v>5.0080000000000002E-5</v>
      </c>
      <c r="L4936" s="5" cm="1">
        <f t="array" ref="L4936">_xlfn.IFS(I4936=0, 0, I4936&gt;34, 0, AND(I4936&gt;0, I4936&lt;35), VLOOKUP(I4936, $A$63:$C$96, 3))</f>
        <v>4800</v>
      </c>
      <c r="M4936" s="5">
        <f t="shared" si="700"/>
        <v>1798.3252747905356</v>
      </c>
      <c r="N4936" s="5">
        <v>567.6909627174017</v>
      </c>
      <c r="O4936" s="5">
        <f t="shared" si="707"/>
        <v>1410.7536</v>
      </c>
      <c r="P4936" s="5">
        <f t="shared" si="708"/>
        <v>1410.7536</v>
      </c>
      <c r="Q4936" s="5">
        <f t="shared" si="702"/>
        <v>487.20077413479089</v>
      </c>
      <c r="R4936" s="5">
        <f>IF(O4936&gt;(P4936+U4936),O4936-P4936-U4936, 0)</f>
        <v>0</v>
      </c>
      <c r="S4936" s="5">
        <f t="shared" si="703"/>
        <v>291.56461867489628</v>
      </c>
      <c r="T4936" s="5">
        <f t="shared" si="704"/>
        <v>4896.007056115639</v>
      </c>
      <c r="U4936" s="5">
        <f>IF(O4936&gt;P4936,IF(V4935*($B$6/100)&gt;=O4936-P4936,(O4936-P4936), V4935*($B$6/100)), 0)</f>
        <v>0</v>
      </c>
      <c r="V4936" s="5">
        <f>V4935+(T4936*($B$5/100))-(U4936/($B$6/100))</f>
        <v>2986663.9168099556</v>
      </c>
      <c r="W4936" s="5">
        <f t="shared" si="705"/>
        <v>74666.597920248896</v>
      </c>
    </row>
    <row r="4937" spans="4:23" x14ac:dyDescent="0.25">
      <c r="D4937">
        <f t="shared" si="706"/>
        <v>4935</v>
      </c>
      <c r="E4937" s="3">
        <v>44036</v>
      </c>
      <c r="F4937" s="4">
        <v>0.625</v>
      </c>
      <c r="G4937">
        <v>60</v>
      </c>
      <c r="H4937">
        <v>0</v>
      </c>
      <c r="I4937" s="5">
        <f t="shared" si="701"/>
        <v>8</v>
      </c>
      <c r="J4937" s="22">
        <v>2.4497310244824634E-4</v>
      </c>
      <c r="K4937">
        <v>4.6350000000000002E-5</v>
      </c>
      <c r="L4937" s="5" cm="1">
        <f t="array" ref="L4937">_xlfn.IFS(I4937=0, 0, I4937&gt;34, 0, AND(I4937&gt;0, I4937&lt;35), VLOOKUP(I4937, $A$63:$C$96, 3))</f>
        <v>7160</v>
      </c>
      <c r="M4937" s="5">
        <f t="shared" si="700"/>
        <v>1163.6222366291702</v>
      </c>
      <c r="N4937" s="5">
        <v>519.2910236071898</v>
      </c>
      <c r="O4937" s="5">
        <f t="shared" si="707"/>
        <v>1305.6795000000002</v>
      </c>
      <c r="P4937" s="5">
        <f t="shared" si="708"/>
        <v>1305.6795000000002</v>
      </c>
      <c r="Q4937" s="5">
        <f t="shared" si="702"/>
        <v>487.20077413479089</v>
      </c>
      <c r="R4937" s="5">
        <f>IF(O4937&gt;(P4937+U4937),O4937-P4937-U4937, 0)</f>
        <v>0</v>
      </c>
      <c r="S4937" s="5">
        <f t="shared" si="703"/>
        <v>266.70653440487774</v>
      </c>
      <c r="T4937" s="5">
        <f t="shared" si="704"/>
        <v>6751.2362022242914</v>
      </c>
      <c r="U4937" s="5">
        <f>IF(O4937&gt;P4937,IF(V4936*($B$6/100)&gt;=O4937-P4937,(O4937-P4937), V4936*($B$6/100)), 0)</f>
        <v>0</v>
      </c>
      <c r="V4937" s="5">
        <f>V4936+(T4937*($B$5/100))-(U4937/($B$6/100))</f>
        <v>2991389.7821515128</v>
      </c>
      <c r="W4937" s="5">
        <f t="shared" si="705"/>
        <v>74784.744553787823</v>
      </c>
    </row>
    <row r="4938" spans="4:23" x14ac:dyDescent="0.25">
      <c r="D4938">
        <f t="shared" si="706"/>
        <v>4936</v>
      </c>
      <c r="E4938" s="3">
        <v>44036</v>
      </c>
      <c r="F4938" s="4">
        <v>0.66666666666666663</v>
      </c>
      <c r="G4938">
        <v>40</v>
      </c>
      <c r="H4938">
        <v>0</v>
      </c>
      <c r="I4938" s="5">
        <f t="shared" si="701"/>
        <v>6</v>
      </c>
      <c r="J4938" s="22">
        <v>1.7073882897908078E-4</v>
      </c>
      <c r="K4938">
        <v>5.0949999999999998E-5</v>
      </c>
      <c r="L4938" s="5" cm="1">
        <f t="array" ref="L4938">_xlfn.IFS(I4938=0, 0, I4938&gt;34, 0, AND(I4938&gt;0, I4938&lt;35), VLOOKUP(I4938, $A$63:$C$96, 3))</f>
        <v>2980</v>
      </c>
      <c r="M4938" s="5">
        <f t="shared" si="700"/>
        <v>811.00943765063369</v>
      </c>
      <c r="N4938" s="5">
        <v>538.44933277981704</v>
      </c>
      <c r="O4938" s="5">
        <f t="shared" si="707"/>
        <v>1435.2615000000001</v>
      </c>
      <c r="P4938" s="5">
        <f t="shared" si="708"/>
        <v>1435.2615000000001</v>
      </c>
      <c r="Q4938" s="5">
        <f t="shared" si="702"/>
        <v>487.20077413479089</v>
      </c>
      <c r="R4938" s="5">
        <f>IF(O4938&gt;(P4938+U4938),O4938-P4938-U4938, 0)</f>
        <v>0</v>
      </c>
      <c r="S4938" s="5">
        <f t="shared" si="703"/>
        <v>276.54619273171545</v>
      </c>
      <c r="T4938" s="5">
        <f t="shared" si="704"/>
        <v>2079.2017449189179</v>
      </c>
      <c r="U4938" s="5">
        <f>IF(O4938&gt;P4938,IF(V4937*($B$6/100)&gt;=O4938-P4938,(O4938-P4938), V4937*($B$6/100)), 0)</f>
        <v>0</v>
      </c>
      <c r="V4938" s="5">
        <f>V4937+(T4938*($B$5/100))-(U4938/($B$6/100))</f>
        <v>2992845.2233729563</v>
      </c>
      <c r="W4938" s="5">
        <f t="shared" si="705"/>
        <v>74821.13058432391</v>
      </c>
    </row>
    <row r="4939" spans="4:23" x14ac:dyDescent="0.25">
      <c r="D4939">
        <f t="shared" si="706"/>
        <v>4937</v>
      </c>
      <c r="E4939" s="3">
        <v>44036</v>
      </c>
      <c r="F4939" s="4">
        <v>0.70833333333333337</v>
      </c>
      <c r="G4939">
        <v>40</v>
      </c>
      <c r="H4939">
        <v>0</v>
      </c>
      <c r="I4939" s="5">
        <f t="shared" si="701"/>
        <v>6</v>
      </c>
      <c r="J4939" s="22">
        <v>2.2517729618980219E-4</v>
      </c>
      <c r="K4939">
        <v>6.8650000000000002E-5</v>
      </c>
      <c r="L4939" s="5" cm="1">
        <f t="array" ref="L4939">_xlfn.IFS(I4939=0, 0, I4939&gt;34, 0, AND(I4939&gt;0, I4939&lt;35), VLOOKUP(I4939, $A$63:$C$96, 3))</f>
        <v>2980</v>
      </c>
      <c r="M4939" s="5">
        <f t="shared" si="700"/>
        <v>1069.5921569015604</v>
      </c>
      <c r="N4939" s="5">
        <v>614.07423711303829</v>
      </c>
      <c r="O4939" s="5">
        <f t="shared" si="707"/>
        <v>1933.8705</v>
      </c>
      <c r="P4939" s="5">
        <f t="shared" si="708"/>
        <v>1933.8705</v>
      </c>
      <c r="Q4939" s="5">
        <f t="shared" si="702"/>
        <v>487.20077413479089</v>
      </c>
      <c r="R4939" s="5">
        <f>IF(O4939&gt;(P4939+U4939),O4939-P4939-U4939, 0)</f>
        <v>0</v>
      </c>
      <c r="S4939" s="5">
        <f t="shared" si="703"/>
        <v>315.3869491332182</v>
      </c>
      <c r="T4939" s="5">
        <f t="shared" si="704"/>
        <v>1800.3347077683422</v>
      </c>
      <c r="U4939" s="5">
        <f>IF(O4939&gt;P4939,IF(V4938*($B$6/100)&gt;=O4939-P4939,(O4939-P4939), V4938*($B$6/100)), 0)</f>
        <v>0</v>
      </c>
      <c r="V4939" s="5">
        <f>V4938+(T4939*($B$5/100))-(U4939/($B$6/100))</f>
        <v>2994105.4576683943</v>
      </c>
      <c r="W4939" s="5">
        <f t="shared" si="705"/>
        <v>74852.636441709852</v>
      </c>
    </row>
    <row r="4940" spans="4:23" x14ac:dyDescent="0.25">
      <c r="D4940">
        <f t="shared" si="706"/>
        <v>4938</v>
      </c>
      <c r="E4940" s="3">
        <v>44036</v>
      </c>
      <c r="F4940" s="4">
        <v>0.75</v>
      </c>
      <c r="G4940">
        <v>40</v>
      </c>
      <c r="H4940">
        <v>9</v>
      </c>
      <c r="I4940" s="5">
        <f t="shared" si="701"/>
        <v>6</v>
      </c>
      <c r="J4940" s="22">
        <v>3.2663080326432843E-4</v>
      </c>
      <c r="K4940">
        <v>1.0658999999999999E-4</v>
      </c>
      <c r="L4940" s="5" cm="1">
        <f t="array" ref="L4940">_xlfn.IFS(I4940=0, 0, I4940&gt;34, 0, AND(I4940&gt;0, I4940&lt;35), VLOOKUP(I4940, $A$63:$C$96, 3))</f>
        <v>2980</v>
      </c>
      <c r="M4940" s="5">
        <f t="shared" si="700"/>
        <v>1551.49631550556</v>
      </c>
      <c r="N4940" s="5">
        <v>703.81579444828765</v>
      </c>
      <c r="O4940" s="5">
        <f t="shared" si="707"/>
        <v>3002.6403</v>
      </c>
      <c r="P4940" s="5">
        <f t="shared" si="708"/>
        <v>3002.6403</v>
      </c>
      <c r="Q4940" s="5">
        <f t="shared" si="702"/>
        <v>487.20077413479089</v>
      </c>
      <c r="R4940" s="5">
        <f>IF(O4940&gt;(P4940+U4940),O4940-P4940-U4940, 0)</f>
        <v>0</v>
      </c>
      <c r="S4940" s="5">
        <f t="shared" si="703"/>
        <v>361.4779822165977</v>
      </c>
      <c r="T4940" s="5">
        <f t="shared" si="704"/>
        <v>1167.3780332889626</v>
      </c>
      <c r="U4940" s="5">
        <f>IF(O4940&gt;P4940,IF(V4939*($B$6/100)&gt;=O4940-P4940,(O4940-P4940), V4939*($B$6/100)), 0)</f>
        <v>0</v>
      </c>
      <c r="V4940" s="5">
        <f>V4939+(T4940*($B$5/100))-(U4940/($B$6/100))</f>
        <v>2994922.6222916967</v>
      </c>
      <c r="W4940" s="5">
        <f t="shared" si="705"/>
        <v>74873.065557292415</v>
      </c>
    </row>
    <row r="4941" spans="4:23" x14ac:dyDescent="0.25">
      <c r="D4941">
        <f t="shared" si="706"/>
        <v>4939</v>
      </c>
      <c r="E4941" s="3">
        <v>44036</v>
      </c>
      <c r="F4941" s="4">
        <v>0.79166666666666663</v>
      </c>
      <c r="G4941">
        <v>50</v>
      </c>
      <c r="H4941">
        <v>10</v>
      </c>
      <c r="I4941" s="5">
        <f t="shared" si="701"/>
        <v>7</v>
      </c>
      <c r="J4941" s="22">
        <v>1.9548358680213597E-4</v>
      </c>
      <c r="K4941">
        <v>1.2599E-4</v>
      </c>
      <c r="L4941" s="5" cm="1">
        <f t="array" ref="L4941">_xlfn.IFS(I4941=0, 0, I4941&gt;34, 0, AND(I4941&gt;0, I4941&lt;35), VLOOKUP(I4941, $A$63:$C$96, 3))</f>
        <v>4800</v>
      </c>
      <c r="M4941" s="5">
        <f t="shared" si="700"/>
        <v>928.54703731014592</v>
      </c>
      <c r="N4941" s="5">
        <v>787.50735483189101</v>
      </c>
      <c r="O4941" s="5">
        <f t="shared" si="707"/>
        <v>3549.1383000000001</v>
      </c>
      <c r="P4941" s="5">
        <f t="shared" si="708"/>
        <v>3549.1383000000001</v>
      </c>
      <c r="Q4941" s="5">
        <f t="shared" si="702"/>
        <v>487.20077413479089</v>
      </c>
      <c r="R4941" s="5">
        <f>IF(O4941&gt;(P4941+U4941),O4941-P4941-U4941, 0)</f>
        <v>0</v>
      </c>
      <c r="S4941" s="5">
        <f t="shared" si="703"/>
        <v>404.46175242274683</v>
      </c>
      <c r="T4941" s="5">
        <f t="shared" si="704"/>
        <v>1774.9469848873991</v>
      </c>
      <c r="U4941" s="5">
        <f>IF(O4941&gt;P4941,IF(V4940*($B$6/100)&gt;=O4941-P4941,(O4941-P4941), V4940*($B$6/100)), 0)</f>
        <v>0</v>
      </c>
      <c r="V4941" s="5">
        <f>V4940+(T4941*($B$5/100))-(U4941/($B$6/100))</f>
        <v>2996165.085181118</v>
      </c>
      <c r="W4941" s="5">
        <f t="shared" si="705"/>
        <v>74904.127129527944</v>
      </c>
    </row>
    <row r="4942" spans="4:23" x14ac:dyDescent="0.25">
      <c r="D4942">
        <f t="shared" si="706"/>
        <v>4940</v>
      </c>
      <c r="E4942" s="3">
        <v>44036</v>
      </c>
      <c r="F4942" s="4">
        <v>0.83333333333333337</v>
      </c>
      <c r="G4942">
        <v>20</v>
      </c>
      <c r="H4942">
        <v>5</v>
      </c>
      <c r="I4942" s="5">
        <f t="shared" si="701"/>
        <v>3</v>
      </c>
      <c r="J4942" s="22">
        <v>5.9387418775332444E-5</v>
      </c>
      <c r="K4942">
        <v>1.2942999999999999E-4</v>
      </c>
      <c r="L4942" s="5" cm="1">
        <f t="array" ref="L4942">_xlfn.IFS(I4942=0, 0, I4942&gt;34, 0, AND(I4942&gt;0, I4942&lt;35), VLOOKUP(I4942, $A$63:$C$96, 3))</f>
        <v>232</v>
      </c>
      <c r="M4942" s="5">
        <f t="shared" si="700"/>
        <v>282.09023918282912</v>
      </c>
      <c r="N4942" s="5">
        <v>717.93244183447632</v>
      </c>
      <c r="O4942" s="5">
        <f t="shared" si="707"/>
        <v>3646.0430999999994</v>
      </c>
      <c r="P4942" s="5">
        <f t="shared" si="708"/>
        <v>514.09023918282912</v>
      </c>
      <c r="Q4942" s="5">
        <f t="shared" si="702"/>
        <v>0</v>
      </c>
      <c r="R4942" s="5">
        <f>IF(O4942&gt;(P4942+U4942),O4942-P4942-U4942, 0)</f>
        <v>0</v>
      </c>
      <c r="S4942" s="5">
        <f t="shared" si="703"/>
        <v>0</v>
      </c>
      <c r="T4942" s="5">
        <f t="shared" si="704"/>
        <v>0</v>
      </c>
      <c r="U4942" s="5">
        <f>IF(O4942&gt;P4942,IF(V4941*($B$6/100)&gt;=O4942-P4942,(O4942-P4942), V4941*($B$6/100)), 0)</f>
        <v>3131.9528608171704</v>
      </c>
      <c r="V4942" s="5">
        <f>V4941+(T4942*($B$5/100))-(U4942/($B$6/100))</f>
        <v>2991690.866808522</v>
      </c>
      <c r="W4942" s="5">
        <f t="shared" si="705"/>
        <v>74792.271670213056</v>
      </c>
    </row>
    <row r="4943" spans="4:23" x14ac:dyDescent="0.25">
      <c r="D4943">
        <f t="shared" si="706"/>
        <v>4941</v>
      </c>
      <c r="E4943" s="3">
        <v>44036</v>
      </c>
      <c r="F4943" s="4">
        <v>0.875</v>
      </c>
      <c r="G4943">
        <v>10</v>
      </c>
      <c r="H4943">
        <v>0</v>
      </c>
      <c r="I4943" s="5">
        <f t="shared" si="701"/>
        <v>1</v>
      </c>
      <c r="J4943" s="22">
        <v>2.4744757823055187E-6</v>
      </c>
      <c r="K4943">
        <v>1.3585E-4</v>
      </c>
      <c r="L4943" s="5" cm="1">
        <f t="array" ref="L4943">_xlfn.IFS(I4943=0, 0, I4943&gt;34, 0, AND(I4943&gt;0, I4943&lt;35), VLOOKUP(I4943, $A$63:$C$96, 3))</f>
        <v>0</v>
      </c>
      <c r="M4943" s="5">
        <f t="shared" si="700"/>
        <v>11.753759965951215</v>
      </c>
      <c r="N4943" s="5">
        <v>627.16507284233978</v>
      </c>
      <c r="O4943" s="5">
        <f t="shared" si="707"/>
        <v>3826.8944999999999</v>
      </c>
      <c r="P4943" s="5">
        <f t="shared" si="708"/>
        <v>11.753759965951215</v>
      </c>
      <c r="Q4943" s="5">
        <f t="shared" si="702"/>
        <v>0</v>
      </c>
      <c r="R4943" s="5">
        <f>IF(O4943&gt;(P4943+U4943),O4943-P4943-U4943, 0)</f>
        <v>0</v>
      </c>
      <c r="S4943" s="5">
        <f t="shared" si="703"/>
        <v>0</v>
      </c>
      <c r="T4943" s="5">
        <f t="shared" si="704"/>
        <v>0</v>
      </c>
      <c r="U4943" s="5">
        <f>IF(O4943&gt;P4943,IF(V4942*($B$6/100)&gt;=O4943-P4943,(O4943-P4943), V4942*($B$6/100)), 0)</f>
        <v>3815.1407400340486</v>
      </c>
      <c r="V4943" s="5">
        <f>V4942+(T4943*($B$5/100))-(U4943/($B$6/100))</f>
        <v>2986240.6657513306</v>
      </c>
      <c r="W4943" s="5">
        <f t="shared" si="705"/>
        <v>74656.016643783267</v>
      </c>
    </row>
    <row r="4944" spans="4:23" x14ac:dyDescent="0.25">
      <c r="D4944">
        <f t="shared" si="706"/>
        <v>4942</v>
      </c>
      <c r="E4944" s="3">
        <v>44036</v>
      </c>
      <c r="F4944" s="4">
        <v>0.91666666666666663</v>
      </c>
      <c r="G4944">
        <v>10</v>
      </c>
      <c r="H4944">
        <v>0</v>
      </c>
      <c r="I4944" s="5">
        <f t="shared" si="701"/>
        <v>1</v>
      </c>
      <c r="J4944" s="22">
        <v>0</v>
      </c>
      <c r="K4944">
        <v>1.4735E-4</v>
      </c>
      <c r="L4944" s="5" cm="1">
        <f t="array" ref="L4944">_xlfn.IFS(I4944=0, 0, I4944&gt;34, 0, AND(I4944&gt;0, I4944&lt;35), VLOOKUP(I4944, $A$63:$C$96, 3))</f>
        <v>0</v>
      </c>
      <c r="M4944" s="5">
        <f t="shared" si="700"/>
        <v>0</v>
      </c>
      <c r="N4944" s="5">
        <v>540.43586851692999</v>
      </c>
      <c r="O4944" s="5">
        <f t="shared" si="707"/>
        <v>4150.8495000000003</v>
      </c>
      <c r="P4944" s="5">
        <f t="shared" si="708"/>
        <v>0</v>
      </c>
      <c r="Q4944" s="5">
        <f t="shared" si="702"/>
        <v>0</v>
      </c>
      <c r="R4944" s="5">
        <f>IF(O4944&gt;(P4944+U4944),O4944-P4944-U4944, 0)</f>
        <v>0</v>
      </c>
      <c r="S4944" s="5">
        <f t="shared" si="703"/>
        <v>0</v>
      </c>
      <c r="T4944" s="5">
        <f t="shared" si="704"/>
        <v>0</v>
      </c>
      <c r="U4944" s="5">
        <f>IF(O4944&gt;P4944,IF(V4943*($B$6/100)&gt;=O4944-P4944,(O4944-P4944), V4943*($B$6/100)), 0)</f>
        <v>4150.8495000000003</v>
      </c>
      <c r="V4944" s="5">
        <f>V4943+(T4944*($B$5/100))-(U4944/($B$6/100))</f>
        <v>2980310.8807513304</v>
      </c>
      <c r="W4944" s="5">
        <f t="shared" si="705"/>
        <v>74507.77201878326</v>
      </c>
    </row>
    <row r="4945" spans="4:23" x14ac:dyDescent="0.25">
      <c r="D4945">
        <f t="shared" si="706"/>
        <v>4943</v>
      </c>
      <c r="E4945" s="3">
        <v>44036</v>
      </c>
      <c r="F4945" s="4">
        <v>0.95833333333333337</v>
      </c>
      <c r="G4945">
        <v>20</v>
      </c>
      <c r="H4945">
        <v>0</v>
      </c>
      <c r="I4945" s="5">
        <f t="shared" si="701"/>
        <v>3</v>
      </c>
      <c r="J4945" s="22">
        <v>0</v>
      </c>
      <c r="K4945">
        <v>1.4931999999999999E-4</v>
      </c>
      <c r="L4945" s="5" cm="1">
        <f t="array" ref="L4945">_xlfn.IFS(I4945=0, 0, I4945&gt;34, 0, AND(I4945&gt;0, I4945&lt;35), VLOOKUP(I4945, $A$63:$C$96, 3))</f>
        <v>232</v>
      </c>
      <c r="M4945" s="5">
        <f t="shared" si="700"/>
        <v>0</v>
      </c>
      <c r="N4945" s="5">
        <v>509.16512354919956</v>
      </c>
      <c r="O4945" s="5">
        <f t="shared" si="707"/>
        <v>4206.3444</v>
      </c>
      <c r="P4945" s="5">
        <f t="shared" si="708"/>
        <v>232</v>
      </c>
      <c r="Q4945" s="5">
        <f t="shared" si="702"/>
        <v>0</v>
      </c>
      <c r="R4945" s="5">
        <f>IF(O4945&gt;(P4945+U4945),O4945-P4945-U4945, 0)</f>
        <v>0</v>
      </c>
      <c r="S4945" s="5">
        <f t="shared" si="703"/>
        <v>0</v>
      </c>
      <c r="T4945" s="5">
        <f t="shared" si="704"/>
        <v>0</v>
      </c>
      <c r="U4945" s="5">
        <f>IF(O4945&gt;P4945,IF(V4944*($B$6/100)&gt;=O4945-P4945,(O4945-P4945), V4944*($B$6/100)), 0)</f>
        <v>3974.3444</v>
      </c>
      <c r="V4945" s="5">
        <f>V4944+(T4945*($B$5/100))-(U4945/($B$6/100))</f>
        <v>2974633.2458941876</v>
      </c>
      <c r="W4945" s="5">
        <f t="shared" si="705"/>
        <v>74365.831147354693</v>
      </c>
    </row>
    <row r="4946" spans="4:23" x14ac:dyDescent="0.25">
      <c r="D4946">
        <f t="shared" si="706"/>
        <v>4944</v>
      </c>
      <c r="E4946" s="3">
        <v>44037</v>
      </c>
      <c r="F4946" s="4">
        <v>0</v>
      </c>
      <c r="G4946">
        <v>20</v>
      </c>
      <c r="H4946">
        <v>0</v>
      </c>
      <c r="I4946" s="5">
        <f t="shared" si="701"/>
        <v>3</v>
      </c>
      <c r="J4946" s="22">
        <v>0</v>
      </c>
      <c r="K4946">
        <v>1.3745000000000001E-4</v>
      </c>
      <c r="L4946" s="5" cm="1">
        <f t="array" ref="L4946">_xlfn.IFS(I4946=0, 0, I4946&gt;34, 0, AND(I4946&gt;0, I4946&lt;35), VLOOKUP(I4946, $A$63:$C$96, 3))</f>
        <v>232</v>
      </c>
      <c r="M4946" s="5">
        <f t="shared" si="700"/>
        <v>0</v>
      </c>
      <c r="N4946" s="5">
        <v>463.78104454042557</v>
      </c>
      <c r="O4946" s="5">
        <f t="shared" si="707"/>
        <v>3871.9665</v>
      </c>
      <c r="P4946" s="5">
        <f t="shared" si="708"/>
        <v>232</v>
      </c>
      <c r="Q4946" s="5">
        <f t="shared" si="702"/>
        <v>0</v>
      </c>
      <c r="R4946" s="5">
        <f>IF(O4946&gt;(P4946+U4946),O4946-P4946-U4946, 0)</f>
        <v>0</v>
      </c>
      <c r="S4946" s="5">
        <f t="shared" si="703"/>
        <v>0</v>
      </c>
      <c r="T4946" s="5">
        <f t="shared" si="704"/>
        <v>0</v>
      </c>
      <c r="U4946" s="5">
        <f>IF(O4946&gt;P4946,IF(V4945*($B$6/100)&gt;=O4946-P4946,(O4946-P4946), V4945*($B$6/100)), 0)</f>
        <v>3639.9665</v>
      </c>
      <c r="V4946" s="5">
        <f>V4945+(T4946*($B$5/100))-(U4946/($B$6/100))</f>
        <v>2969433.2937513306</v>
      </c>
      <c r="W4946" s="5">
        <f t="shared" si="705"/>
        <v>74235.832343783259</v>
      </c>
    </row>
    <row r="4947" spans="4:23" x14ac:dyDescent="0.25">
      <c r="D4947">
        <f t="shared" si="706"/>
        <v>4945</v>
      </c>
      <c r="E4947" s="3">
        <v>44037</v>
      </c>
      <c r="F4947" s="4">
        <v>4.1666666666666664E-2</v>
      </c>
      <c r="G4947">
        <v>10</v>
      </c>
      <c r="H4947">
        <v>0</v>
      </c>
      <c r="I4947" s="5">
        <f t="shared" si="701"/>
        <v>1</v>
      </c>
      <c r="J4947" s="22">
        <v>0</v>
      </c>
      <c r="K4947">
        <v>1.1293E-4</v>
      </c>
      <c r="L4947" s="5" cm="1">
        <f t="array" ref="L4947">_xlfn.IFS(I4947=0, 0, I4947&gt;34, 0, AND(I4947&gt;0, I4947&lt;35), VLOOKUP(I4947, $A$63:$C$96, 3))</f>
        <v>0</v>
      </c>
      <c r="M4947" s="5">
        <f t="shared" si="700"/>
        <v>0</v>
      </c>
      <c r="N4947" s="5">
        <v>408.30619816387656</v>
      </c>
      <c r="O4947" s="5">
        <f t="shared" si="707"/>
        <v>3181.2381000000005</v>
      </c>
      <c r="P4947" s="5">
        <f t="shared" si="708"/>
        <v>0</v>
      </c>
      <c r="Q4947" s="5">
        <f t="shared" si="702"/>
        <v>0</v>
      </c>
      <c r="R4947" s="5">
        <f>IF(O4947&gt;(P4947+U4947),O4947-P4947-U4947, 0)</f>
        <v>0</v>
      </c>
      <c r="S4947" s="5">
        <f t="shared" si="703"/>
        <v>0</v>
      </c>
      <c r="T4947" s="5">
        <f t="shared" si="704"/>
        <v>0</v>
      </c>
      <c r="U4947" s="5">
        <f>IF(O4947&gt;P4947,IF(V4946*($B$6/100)&gt;=O4947-P4947,(O4947-P4947), V4946*($B$6/100)), 0)</f>
        <v>3181.2381000000005</v>
      </c>
      <c r="V4947" s="5">
        <f>V4946+(T4947*($B$5/100))-(U4947/($B$6/100))</f>
        <v>2964888.6678941878</v>
      </c>
      <c r="W4947" s="5">
        <f t="shared" si="705"/>
        <v>74122.216697354699</v>
      </c>
    </row>
    <row r="4948" spans="4:23" x14ac:dyDescent="0.25">
      <c r="D4948">
        <f t="shared" si="706"/>
        <v>4946</v>
      </c>
      <c r="E4948" s="3">
        <v>44037</v>
      </c>
      <c r="F4948" s="4">
        <v>8.3333333333333329E-2</v>
      </c>
      <c r="G4948">
        <v>20</v>
      </c>
      <c r="H4948">
        <v>0</v>
      </c>
      <c r="I4948" s="5">
        <f t="shared" si="701"/>
        <v>3</v>
      </c>
      <c r="J4948" s="22">
        <v>0</v>
      </c>
      <c r="K4948">
        <v>9.1240000000000014E-5</v>
      </c>
      <c r="L4948" s="5" cm="1">
        <f t="array" ref="L4948">_xlfn.IFS(I4948=0, 0, I4948&gt;34, 0, AND(I4948&gt;0, I4948&lt;35), VLOOKUP(I4948, $A$63:$C$96, 3))</f>
        <v>232</v>
      </c>
      <c r="M4948" s="5">
        <f t="shared" si="700"/>
        <v>0</v>
      </c>
      <c r="N4948" s="5">
        <v>367.96940239660898</v>
      </c>
      <c r="O4948" s="5">
        <f t="shared" si="707"/>
        <v>2570.2308000000003</v>
      </c>
      <c r="P4948" s="5">
        <f t="shared" si="708"/>
        <v>232</v>
      </c>
      <c r="Q4948" s="5">
        <f t="shared" si="702"/>
        <v>0</v>
      </c>
      <c r="R4948" s="5">
        <f>IF(O4948&gt;(P4948+U4948),O4948-P4948-U4948, 0)</f>
        <v>0</v>
      </c>
      <c r="S4948" s="5">
        <f t="shared" si="703"/>
        <v>0</v>
      </c>
      <c r="T4948" s="5">
        <f t="shared" si="704"/>
        <v>0</v>
      </c>
      <c r="U4948" s="5">
        <f>IF(O4948&gt;P4948,IF(V4947*($B$6/100)&gt;=O4948-P4948,(O4948-P4948), V4947*($B$6/100)), 0)</f>
        <v>2338.2308000000003</v>
      </c>
      <c r="V4948" s="5">
        <f>V4947+(T4948*($B$5/100))-(U4948/($B$6/100))</f>
        <v>2961548.3381799022</v>
      </c>
      <c r="W4948" s="5">
        <f t="shared" si="705"/>
        <v>74038.708454497551</v>
      </c>
    </row>
    <row r="4949" spans="4:23" x14ac:dyDescent="0.25">
      <c r="D4949">
        <f t="shared" si="706"/>
        <v>4947</v>
      </c>
      <c r="E4949" s="3">
        <v>44037</v>
      </c>
      <c r="F4949" s="4">
        <v>0.125</v>
      </c>
      <c r="G4949">
        <v>30</v>
      </c>
      <c r="H4949">
        <v>0</v>
      </c>
      <c r="I4949" s="5">
        <f t="shared" si="701"/>
        <v>4</v>
      </c>
      <c r="J4949" s="22">
        <v>0</v>
      </c>
      <c r="K4949">
        <v>8.1120000000000009E-5</v>
      </c>
      <c r="L4949" s="5" cm="1">
        <f t="array" ref="L4949">_xlfn.IFS(I4949=0, 0, I4949&gt;34, 0, AND(I4949&gt;0, I4949&lt;35), VLOOKUP(I4949, $A$63:$C$96, 3))</f>
        <v>740</v>
      </c>
      <c r="M4949" s="5">
        <f t="shared" si="700"/>
        <v>0</v>
      </c>
      <c r="N4949" s="5">
        <v>338.71459208435431</v>
      </c>
      <c r="O4949" s="5">
        <f t="shared" si="707"/>
        <v>2285.1504000000004</v>
      </c>
      <c r="P4949" s="5">
        <f t="shared" si="708"/>
        <v>740</v>
      </c>
      <c r="Q4949" s="5">
        <f t="shared" si="702"/>
        <v>0</v>
      </c>
      <c r="R4949" s="5">
        <f>IF(O4949&gt;(P4949+U4949),O4949-P4949-U4949, 0)</f>
        <v>0</v>
      </c>
      <c r="S4949" s="5">
        <f t="shared" si="703"/>
        <v>0</v>
      </c>
      <c r="T4949" s="5">
        <f t="shared" si="704"/>
        <v>0</v>
      </c>
      <c r="U4949" s="5">
        <f>IF(O4949&gt;P4949,IF(V4948*($B$6/100)&gt;=O4949-P4949,(O4949-P4949), V4948*($B$6/100)), 0)</f>
        <v>1545.1504000000004</v>
      </c>
      <c r="V4949" s="5">
        <f>V4948+(T4949*($B$5/100))-(U4949/($B$6/100))</f>
        <v>2959340.9804656166</v>
      </c>
      <c r="W4949" s="5">
        <f t="shared" si="705"/>
        <v>73983.524511640411</v>
      </c>
    </row>
    <row r="4950" spans="4:23" x14ac:dyDescent="0.25">
      <c r="D4950">
        <f t="shared" si="706"/>
        <v>4948</v>
      </c>
      <c r="E4950" s="3">
        <v>44037</v>
      </c>
      <c r="F4950" s="4">
        <v>0.16666666666666666</v>
      </c>
      <c r="G4950">
        <v>20</v>
      </c>
      <c r="H4950">
        <v>0</v>
      </c>
      <c r="I4950" s="5">
        <f t="shared" si="701"/>
        <v>3</v>
      </c>
      <c r="J4950" s="22">
        <v>0</v>
      </c>
      <c r="K4950">
        <v>7.6150000000000008E-5</v>
      </c>
      <c r="L4950" s="5" cm="1">
        <f t="array" ref="L4950">_xlfn.IFS(I4950=0, 0, I4950&gt;34, 0, AND(I4950&gt;0, I4950&lt;35), VLOOKUP(I4950, $A$63:$C$96, 3))</f>
        <v>232</v>
      </c>
      <c r="M4950" s="5">
        <f t="shared" si="700"/>
        <v>0</v>
      </c>
      <c r="N4950" s="5">
        <v>337.6876825308978</v>
      </c>
      <c r="O4950" s="5">
        <f t="shared" si="707"/>
        <v>2145.1455000000005</v>
      </c>
      <c r="P4950" s="5">
        <f t="shared" si="708"/>
        <v>232</v>
      </c>
      <c r="Q4950" s="5">
        <f t="shared" si="702"/>
        <v>0</v>
      </c>
      <c r="R4950" s="5">
        <f>IF(O4950&gt;(P4950+U4950),O4950-P4950-U4950, 0)</f>
        <v>0</v>
      </c>
      <c r="S4950" s="5">
        <f t="shared" si="703"/>
        <v>0</v>
      </c>
      <c r="T4950" s="5">
        <f t="shared" si="704"/>
        <v>0</v>
      </c>
      <c r="U4950" s="5">
        <f>IF(O4950&gt;P4950,IF(V4949*($B$6/100)&gt;=O4950-P4950,(O4950-P4950), V4949*($B$6/100)), 0)</f>
        <v>1913.1455000000005</v>
      </c>
      <c r="V4950" s="5">
        <f>V4949+(T4950*($B$5/100))-(U4950/($B$6/100))</f>
        <v>2956607.9154656166</v>
      </c>
      <c r="W4950" s="5">
        <f t="shared" si="705"/>
        <v>73915.19788664041</v>
      </c>
    </row>
    <row r="4951" spans="4:23" x14ac:dyDescent="0.25">
      <c r="D4951">
        <f t="shared" si="706"/>
        <v>4949</v>
      </c>
      <c r="E4951" s="3">
        <v>44037</v>
      </c>
      <c r="F4951" s="4">
        <v>0.20833333333333334</v>
      </c>
      <c r="G4951">
        <v>20</v>
      </c>
      <c r="H4951">
        <v>0</v>
      </c>
      <c r="I4951" s="5">
        <f t="shared" si="701"/>
        <v>3</v>
      </c>
      <c r="J4951" s="22">
        <v>0</v>
      </c>
      <c r="K4951">
        <v>7.449E-5</v>
      </c>
      <c r="L4951" s="5" cm="1">
        <f t="array" ref="L4951">_xlfn.IFS(I4951=0, 0, I4951&gt;34, 0, AND(I4951&gt;0, I4951&lt;35), VLOOKUP(I4951, $A$63:$C$96, 3))</f>
        <v>232</v>
      </c>
      <c r="M4951" s="5">
        <f t="shared" si="700"/>
        <v>0</v>
      </c>
      <c r="N4951" s="5">
        <v>334.63562272979112</v>
      </c>
      <c r="O4951" s="5">
        <f t="shared" si="707"/>
        <v>2098.3833</v>
      </c>
      <c r="P4951" s="5">
        <f t="shared" si="708"/>
        <v>232</v>
      </c>
      <c r="Q4951" s="5">
        <f t="shared" si="702"/>
        <v>0</v>
      </c>
      <c r="R4951" s="5">
        <f>IF(O4951&gt;(P4951+U4951),O4951-P4951-U4951, 0)</f>
        <v>0</v>
      </c>
      <c r="S4951" s="5">
        <f t="shared" si="703"/>
        <v>0</v>
      </c>
      <c r="T4951" s="5">
        <f t="shared" si="704"/>
        <v>0</v>
      </c>
      <c r="U4951" s="5">
        <f>IF(O4951&gt;P4951,IF(V4950*($B$6/100)&gt;=O4951-P4951,(O4951-P4951), V4950*($B$6/100)), 0)</f>
        <v>1866.3833</v>
      </c>
      <c r="V4951" s="5">
        <f>V4950+(T4951*($B$5/100))-(U4951/($B$6/100))</f>
        <v>2953941.6536084739</v>
      </c>
      <c r="W4951" s="5">
        <f t="shared" si="705"/>
        <v>73848.541340211843</v>
      </c>
    </row>
    <row r="4952" spans="4:23" x14ac:dyDescent="0.25">
      <c r="D4952">
        <f t="shared" si="706"/>
        <v>4950</v>
      </c>
      <c r="E4952" s="3">
        <v>44037</v>
      </c>
      <c r="F4952" s="4">
        <v>0.25</v>
      </c>
      <c r="G4952">
        <v>30</v>
      </c>
      <c r="H4952">
        <v>0</v>
      </c>
      <c r="I4952" s="5">
        <f t="shared" si="701"/>
        <v>4</v>
      </c>
      <c r="J4952" s="22">
        <v>2.4744757823055186E-5</v>
      </c>
      <c r="K4952">
        <v>7.3730000000000001E-5</v>
      </c>
      <c r="L4952" s="5" cm="1">
        <f t="array" ref="L4952">_xlfn.IFS(I4952=0, 0, I4952&gt;34, 0, AND(I4952&gt;0, I4952&lt;35), VLOOKUP(I4952, $A$63:$C$96, 3))</f>
        <v>740</v>
      </c>
      <c r="M4952" s="5">
        <f t="shared" si="700"/>
        <v>117.53759965951213</v>
      </c>
      <c r="N4952" s="5">
        <v>338.63904781504868</v>
      </c>
      <c r="O4952" s="5">
        <f t="shared" si="707"/>
        <v>2076.9741000000004</v>
      </c>
      <c r="P4952" s="5">
        <f t="shared" si="708"/>
        <v>857.53759965951213</v>
      </c>
      <c r="Q4952" s="5">
        <f t="shared" si="702"/>
        <v>0</v>
      </c>
      <c r="R4952" s="5">
        <f>IF(O4952&gt;(P4952+U4952),O4952-P4952-U4952, 0)</f>
        <v>0</v>
      </c>
      <c r="S4952" s="5">
        <f t="shared" si="703"/>
        <v>0</v>
      </c>
      <c r="T4952" s="5">
        <f t="shared" si="704"/>
        <v>0</v>
      </c>
      <c r="U4952" s="5">
        <f>IF(O4952&gt;P4952,IF(V4951*($B$6/100)&gt;=O4952-P4952,(O4952-P4952), V4951*($B$6/100)), 0)</f>
        <v>1219.4365003404882</v>
      </c>
      <c r="V4952" s="5">
        <f>V4951+(T4952*($B$5/100))-(U4952/($B$6/100))</f>
        <v>2952199.6014651302</v>
      </c>
      <c r="W4952" s="5">
        <f t="shared" si="705"/>
        <v>73804.990036628253</v>
      </c>
    </row>
    <row r="4953" spans="4:23" x14ac:dyDescent="0.25">
      <c r="D4953">
        <f t="shared" si="706"/>
        <v>4951</v>
      </c>
      <c r="E4953" s="3">
        <v>44037</v>
      </c>
      <c r="F4953" s="4">
        <v>0.29166666666666669</v>
      </c>
      <c r="G4953">
        <v>40</v>
      </c>
      <c r="H4953">
        <v>3</v>
      </c>
      <c r="I4953" s="5">
        <f t="shared" si="701"/>
        <v>6</v>
      </c>
      <c r="J4953" s="22">
        <v>9.6504555509915218E-5</v>
      </c>
      <c r="K4953">
        <v>7.3190000000000009E-5</v>
      </c>
      <c r="L4953" s="5" cm="1">
        <f t="array" ref="L4953">_xlfn.IFS(I4953=0, 0, I4953&gt;34, 0, AND(I4953&gt;0, I4953&lt;35), VLOOKUP(I4953, $A$63:$C$96, 3))</f>
        <v>2980</v>
      </c>
      <c r="M4953" s="5">
        <f t="shared" si="700"/>
        <v>458.39663867209731</v>
      </c>
      <c r="N4953" s="5">
        <v>369.85158741709228</v>
      </c>
      <c r="O4953" s="5">
        <f t="shared" si="707"/>
        <v>2061.7623000000003</v>
      </c>
      <c r="P4953" s="5">
        <f t="shared" si="708"/>
        <v>2061.7623000000003</v>
      </c>
      <c r="Q4953" s="5">
        <f t="shared" si="702"/>
        <v>487.20077413479089</v>
      </c>
      <c r="R4953" s="5">
        <f>IF(O4953&gt;(P4953+U4953),O4953-P4953-U4953, 0)</f>
        <v>0</v>
      </c>
      <c r="S4953" s="5">
        <f t="shared" si="703"/>
        <v>189.9548242504795</v>
      </c>
      <c r="T4953" s="5">
        <f t="shared" si="704"/>
        <v>1186.6795144216173</v>
      </c>
      <c r="U4953" s="5">
        <f>IF(O4953&gt;P4953,IF(V4952*($B$6/100)&gt;=O4953-P4953,(O4953-P4953), V4952*($B$6/100)), 0)</f>
        <v>0</v>
      </c>
      <c r="V4953" s="5">
        <f>V4952+(T4953*($B$5/100))-(U4953/($B$6/100))</f>
        <v>2953030.2771252254</v>
      </c>
      <c r="W4953" s="5">
        <f t="shared" si="705"/>
        <v>73825.756928130635</v>
      </c>
    </row>
    <row r="4954" spans="4:23" x14ac:dyDescent="0.25">
      <c r="D4954">
        <f t="shared" si="706"/>
        <v>4952</v>
      </c>
      <c r="E4954" s="3">
        <v>44037</v>
      </c>
      <c r="F4954" s="4">
        <v>0.33333333333333331</v>
      </c>
      <c r="G4954">
        <v>50</v>
      </c>
      <c r="H4954">
        <v>9</v>
      </c>
      <c r="I4954" s="5">
        <f t="shared" si="701"/>
        <v>7</v>
      </c>
      <c r="J4954" s="22">
        <v>2.9198814231205122E-4</v>
      </c>
      <c r="K4954">
        <v>7.8509999999999992E-5</v>
      </c>
      <c r="L4954" s="5" cm="1">
        <f t="array" ref="L4954">_xlfn.IFS(I4954=0, 0, I4954&gt;34, 0, AND(I4954&gt;0, I4954&lt;35), VLOOKUP(I4954, $A$63:$C$96, 3))</f>
        <v>4800</v>
      </c>
      <c r="M4954" s="5">
        <f t="shared" si="700"/>
        <v>1386.9436759822433</v>
      </c>
      <c r="N4954" s="5">
        <v>464.54309707625436</v>
      </c>
      <c r="O4954" s="5">
        <f t="shared" si="707"/>
        <v>2211.6266999999998</v>
      </c>
      <c r="P4954" s="5">
        <f t="shared" si="708"/>
        <v>2211.6266999999998</v>
      </c>
      <c r="Q4954" s="5">
        <f t="shared" si="702"/>
        <v>487.20077413479089</v>
      </c>
      <c r="R4954" s="5">
        <f>IF(O4954&gt;(P4954+U4954),O4954-P4954-U4954, 0)</f>
        <v>0</v>
      </c>
      <c r="S4954" s="5">
        <f t="shared" si="703"/>
        <v>238.58814011897178</v>
      </c>
      <c r="T4954" s="5">
        <f t="shared" si="704"/>
        <v>3736.7288358632723</v>
      </c>
      <c r="U4954" s="5">
        <f>IF(O4954&gt;P4954,IF(V4953*($B$6/100)&gt;=O4954-P4954,(O4954-P4954), V4953*($B$6/100)), 0)</f>
        <v>0</v>
      </c>
      <c r="V4954" s="5">
        <f>V4953+(T4954*($B$5/100))-(U4954/($B$6/100))</f>
        <v>2955645.9873103299</v>
      </c>
      <c r="W4954" s="5">
        <f t="shared" si="705"/>
        <v>73891.149682758245</v>
      </c>
    </row>
    <row r="4955" spans="4:23" x14ac:dyDescent="0.25">
      <c r="D4955">
        <f t="shared" si="706"/>
        <v>4953</v>
      </c>
      <c r="E4955" s="3">
        <v>44037</v>
      </c>
      <c r="F4955" s="4">
        <v>0.375</v>
      </c>
      <c r="G4955">
        <v>50</v>
      </c>
      <c r="H4955">
        <v>3</v>
      </c>
      <c r="I4955" s="5">
        <f t="shared" si="701"/>
        <v>7</v>
      </c>
      <c r="J4955" s="22">
        <v>2.5239652979516287E-4</v>
      </c>
      <c r="K4955">
        <v>9.0390000000000007E-5</v>
      </c>
      <c r="L4955" s="5" cm="1">
        <f t="array" ref="L4955">_xlfn.IFS(I4955=0, 0, I4955&gt;34, 0, AND(I4955&gt;0, I4955&lt;35), VLOOKUP(I4955, $A$63:$C$96, 3))</f>
        <v>4800</v>
      </c>
      <c r="M4955" s="5">
        <f t="shared" si="700"/>
        <v>1198.8835165270236</v>
      </c>
      <c r="N4955" s="5">
        <v>636.8040627916763</v>
      </c>
      <c r="O4955" s="5">
        <f t="shared" si="707"/>
        <v>2546.2863000000002</v>
      </c>
      <c r="P4955" s="5">
        <f t="shared" si="708"/>
        <v>2546.2863000000002</v>
      </c>
      <c r="Q4955" s="5">
        <f t="shared" si="702"/>
        <v>487.20077413479089</v>
      </c>
      <c r="R4955" s="5">
        <f>IF(O4955&gt;(P4955+U4955),O4955-P4955-U4955, 0)</f>
        <v>0</v>
      </c>
      <c r="S4955" s="5">
        <f t="shared" si="703"/>
        <v>327.06092915364354</v>
      </c>
      <c r="T4955" s="5">
        <f t="shared" si="704"/>
        <v>3125.5362873733802</v>
      </c>
      <c r="U4955" s="5">
        <f>IF(O4955&gt;P4955,IF(V4954*($B$6/100)&gt;=O4955-P4955,(O4955-P4955), V4954*($B$6/100)), 0)</f>
        <v>0</v>
      </c>
      <c r="V4955" s="5">
        <f>V4954+(T4955*($B$5/100))-(U4955/($B$6/100))</f>
        <v>2957833.8627114911</v>
      </c>
      <c r="W4955" s="5">
        <f t="shared" si="705"/>
        <v>73945.846567787274</v>
      </c>
    </row>
    <row r="4956" spans="4:23" x14ac:dyDescent="0.25">
      <c r="D4956">
        <f t="shared" si="706"/>
        <v>4954</v>
      </c>
      <c r="E4956" s="3">
        <v>44037</v>
      </c>
      <c r="F4956" s="4">
        <v>0.41666666666666669</v>
      </c>
      <c r="G4956">
        <v>40</v>
      </c>
      <c r="H4956">
        <v>3</v>
      </c>
      <c r="I4956" s="5">
        <f t="shared" si="701"/>
        <v>6</v>
      </c>
      <c r="J4956" s="22">
        <v>2.9446261809435673E-4</v>
      </c>
      <c r="K4956">
        <v>9.5460000000000011E-5</v>
      </c>
      <c r="L4956" s="5" cm="1">
        <f t="array" ref="L4956">_xlfn.IFS(I4956=0, 0, I4956&gt;34, 0, AND(I4956&gt;0, I4956&lt;35), VLOOKUP(I4956, $A$63:$C$96, 3))</f>
        <v>2980</v>
      </c>
      <c r="M4956" s="5">
        <f t="shared" si="700"/>
        <v>1398.6974359481944</v>
      </c>
      <c r="N4956" s="5">
        <v>726.39953249314749</v>
      </c>
      <c r="O4956" s="5">
        <f t="shared" si="707"/>
        <v>2689.1082000000001</v>
      </c>
      <c r="P4956" s="5">
        <f t="shared" si="708"/>
        <v>2689.1082000000001</v>
      </c>
      <c r="Q4956" s="5">
        <f t="shared" si="702"/>
        <v>487.20077413479089</v>
      </c>
      <c r="R4956" s="5">
        <f>IF(O4956&gt;(P4956+U4956),O4956-P4956-U4956, 0)</f>
        <v>0</v>
      </c>
      <c r="S4956" s="5">
        <f t="shared" si="703"/>
        <v>373.07693200396841</v>
      </c>
      <c r="T4956" s="5">
        <f t="shared" si="704"/>
        <v>1316.512303944226</v>
      </c>
      <c r="U4956" s="5">
        <f>IF(O4956&gt;P4956,IF(V4955*($B$6/100)&gt;=O4956-P4956,(O4956-P4956), V4955*($B$6/100)), 0)</f>
        <v>0</v>
      </c>
      <c r="V4956" s="5">
        <f>V4955+(T4956*($B$5/100))-(U4956/($B$6/100))</f>
        <v>2958755.4213242522</v>
      </c>
      <c r="W4956" s="5">
        <f t="shared" si="705"/>
        <v>73968.88553310631</v>
      </c>
    </row>
    <row r="4957" spans="4:23" x14ac:dyDescent="0.25">
      <c r="D4957">
        <f t="shared" si="706"/>
        <v>4955</v>
      </c>
      <c r="E4957" s="3">
        <v>44037</v>
      </c>
      <c r="F4957" s="4">
        <v>0.45833333333333331</v>
      </c>
      <c r="G4957">
        <v>60</v>
      </c>
      <c r="H4957">
        <v>3</v>
      </c>
      <c r="I4957" s="5">
        <f t="shared" si="701"/>
        <v>8</v>
      </c>
      <c r="J4957" s="22">
        <v>3.0683499700588429E-4</v>
      </c>
      <c r="K4957">
        <v>8.6390000000000005E-5</v>
      </c>
      <c r="L4957" s="5" cm="1">
        <f t="array" ref="L4957">_xlfn.IFS(I4957=0, 0, I4957&gt;34, 0, AND(I4957&gt;0, I4957&lt;35), VLOOKUP(I4957, $A$63:$C$96, 3))</f>
        <v>7160</v>
      </c>
      <c r="M4957" s="5">
        <f t="shared" si="700"/>
        <v>1457.4662357779505</v>
      </c>
      <c r="N4957" s="5">
        <v>671.92014697037382</v>
      </c>
      <c r="O4957" s="5">
        <f t="shared" si="707"/>
        <v>2433.6062999999999</v>
      </c>
      <c r="P4957" s="5">
        <f t="shared" si="708"/>
        <v>2433.6062999999999</v>
      </c>
      <c r="Q4957" s="5">
        <f t="shared" si="702"/>
        <v>487.20077413479089</v>
      </c>
      <c r="R4957" s="5">
        <f>IF(O4957&gt;(P4957+U4957),O4957-P4957-U4957, 0)</f>
        <v>0</v>
      </c>
      <c r="S4957" s="5">
        <f t="shared" si="703"/>
        <v>345.09645968932034</v>
      </c>
      <c r="T4957" s="5">
        <f t="shared" si="704"/>
        <v>5838.7634760886313</v>
      </c>
      <c r="U4957" s="5">
        <f>IF(O4957&gt;P4957,IF(V4956*($B$6/100)&gt;=O4957-P4957,(O4957-P4957), V4956*($B$6/100)), 0)</f>
        <v>0</v>
      </c>
      <c r="V4957" s="5">
        <f>V4956+(T4957*($B$5/100))-(U4957/($B$6/100))</f>
        <v>2962842.5557575142</v>
      </c>
      <c r="W4957" s="5">
        <f t="shared" si="705"/>
        <v>74071.063893937855</v>
      </c>
    </row>
    <row r="4958" spans="4:23" x14ac:dyDescent="0.25">
      <c r="D4958">
        <f t="shared" si="706"/>
        <v>4956</v>
      </c>
      <c r="E4958" s="3">
        <v>44037</v>
      </c>
      <c r="F4958" s="4">
        <v>0.5</v>
      </c>
      <c r="G4958">
        <v>50</v>
      </c>
      <c r="H4958">
        <v>0</v>
      </c>
      <c r="I4958" s="5">
        <f t="shared" si="701"/>
        <v>7</v>
      </c>
      <c r="J4958" s="22">
        <v>1.1877483755066489E-4</v>
      </c>
      <c r="K4958">
        <v>7.7890000000000001E-5</v>
      </c>
      <c r="L4958" s="5" cm="1">
        <f t="array" ref="L4958">_xlfn.IFS(I4958=0, 0, I4958&gt;34, 0, AND(I4958&gt;0, I4958&lt;35), VLOOKUP(I4958, $A$63:$C$96, 3))</f>
        <v>4800</v>
      </c>
      <c r="M4958" s="5">
        <f t="shared" si="700"/>
        <v>564.18047836565825</v>
      </c>
      <c r="N4958" s="5">
        <v>657.72511370022971</v>
      </c>
      <c r="O4958" s="5">
        <f t="shared" si="707"/>
        <v>2194.1613000000002</v>
      </c>
      <c r="P4958" s="5">
        <f t="shared" si="708"/>
        <v>2194.1613000000002</v>
      </c>
      <c r="Q4958" s="5">
        <f t="shared" si="702"/>
        <v>487.20077413479089</v>
      </c>
      <c r="R4958" s="5">
        <f>IF(O4958&gt;(P4958+U4958),O4958-P4958-U4958, 0)</f>
        <v>0</v>
      </c>
      <c r="S4958" s="5">
        <f t="shared" si="703"/>
        <v>337.80592710328847</v>
      </c>
      <c r="T4958" s="5">
        <f t="shared" si="704"/>
        <v>2832.2132512623693</v>
      </c>
      <c r="U4958" s="5">
        <f>IF(O4958&gt;P4958,IF(V4957*($B$6/100)&gt;=O4958-P4958,(O4958-P4958), V4957*($B$6/100)), 0)</f>
        <v>0</v>
      </c>
      <c r="V4958" s="5">
        <f>V4957+(T4958*($B$5/100))-(U4958/($B$6/100))</f>
        <v>2964825.1050333977</v>
      </c>
      <c r="W4958" s="5">
        <f t="shared" si="705"/>
        <v>74120.627625834939</v>
      </c>
    </row>
    <row r="4959" spans="4:23" x14ac:dyDescent="0.25">
      <c r="D4959">
        <f t="shared" si="706"/>
        <v>4957</v>
      </c>
      <c r="E4959" s="3">
        <v>44037</v>
      </c>
      <c r="F4959" s="4">
        <v>0.54166666666666663</v>
      </c>
      <c r="G4959">
        <v>40</v>
      </c>
      <c r="H4959">
        <v>0</v>
      </c>
      <c r="I4959" s="5">
        <f t="shared" si="701"/>
        <v>6</v>
      </c>
      <c r="J4959" s="22">
        <v>1.2867274067988698E-4</v>
      </c>
      <c r="K4959">
        <v>7.3969999999999998E-5</v>
      </c>
      <c r="L4959" s="5" cm="1">
        <f t="array" ref="L4959">_xlfn.IFS(I4959=0, 0, I4959&gt;34, 0, AND(I4959&gt;0, I4959&lt;35), VLOOKUP(I4959, $A$63:$C$96, 3))</f>
        <v>2980</v>
      </c>
      <c r="M4959" s="5">
        <f t="shared" si="700"/>
        <v>611.19551822946312</v>
      </c>
      <c r="N4959" s="5">
        <v>645.56622087510641</v>
      </c>
      <c r="O4959" s="5">
        <f t="shared" si="707"/>
        <v>2083.7348999999999</v>
      </c>
      <c r="P4959" s="5">
        <f t="shared" si="708"/>
        <v>2083.7348999999999</v>
      </c>
      <c r="Q4959" s="5">
        <f t="shared" si="702"/>
        <v>487.20077413479089</v>
      </c>
      <c r="R4959" s="5">
        <f>IF(O4959&gt;(P4959+U4959),O4959-P4959-U4959, 0)</f>
        <v>0</v>
      </c>
      <c r="S4959" s="5">
        <f t="shared" si="703"/>
        <v>331.56115101402963</v>
      </c>
      <c r="T4959" s="5">
        <f t="shared" si="704"/>
        <v>1175.8994672154336</v>
      </c>
      <c r="U4959" s="5">
        <f>IF(O4959&gt;P4959,IF(V4958*($B$6/100)&gt;=O4959-P4959,(O4959-P4959), V4958*($B$6/100)), 0)</f>
        <v>0</v>
      </c>
      <c r="V4959" s="5">
        <f>V4958+(T4959*($B$5/100))-(U4959/($B$6/100))</f>
        <v>2965648.2346604485</v>
      </c>
      <c r="W4959" s="5">
        <f t="shared" si="705"/>
        <v>74141.205866511213</v>
      </c>
    </row>
    <row r="4960" spans="4:23" x14ac:dyDescent="0.25">
      <c r="D4960">
        <f t="shared" si="706"/>
        <v>4958</v>
      </c>
      <c r="E4960" s="3">
        <v>44037</v>
      </c>
      <c r="F4960" s="4">
        <v>0.58333333333333337</v>
      </c>
      <c r="G4960">
        <v>40</v>
      </c>
      <c r="H4960">
        <v>0</v>
      </c>
      <c r="I4960" s="5">
        <f t="shared" si="701"/>
        <v>6</v>
      </c>
      <c r="J4960" s="22">
        <v>1.1135141020374834E-4</v>
      </c>
      <c r="K4960">
        <v>6.5820000000000003E-5</v>
      </c>
      <c r="L4960" s="5" cm="1">
        <f t="array" ref="L4960">_xlfn.IFS(I4960=0, 0, I4960&gt;34, 0, AND(I4960&gt;0, I4960&lt;35), VLOOKUP(I4960, $A$63:$C$96, 3))</f>
        <v>2980</v>
      </c>
      <c r="M4960" s="5">
        <f t="shared" si="700"/>
        <v>528.91919846780468</v>
      </c>
      <c r="N4960" s="5">
        <v>598.14794169376501</v>
      </c>
      <c r="O4960" s="5">
        <f t="shared" si="707"/>
        <v>1854.1494</v>
      </c>
      <c r="P4960" s="5">
        <f t="shared" si="708"/>
        <v>1854.1494</v>
      </c>
      <c r="Q4960" s="5">
        <f t="shared" si="702"/>
        <v>487.20077413479089</v>
      </c>
      <c r="R4960" s="5">
        <f>IF(O4960&gt;(P4960+U4960),O4960-P4960-U4960, 0)</f>
        <v>0</v>
      </c>
      <c r="S4960" s="5">
        <f t="shared" si="703"/>
        <v>307.20724475921054</v>
      </c>
      <c r="T4960" s="5">
        <f t="shared" si="704"/>
        <v>1347.5625537085939</v>
      </c>
      <c r="U4960" s="5">
        <f>IF(O4960&gt;P4960,IF(V4959*($B$6/100)&gt;=O4960-P4960,(O4960-P4960), V4959*($B$6/100)), 0)</f>
        <v>0</v>
      </c>
      <c r="V4960" s="5">
        <f>V4959+(T4960*($B$5/100))-(U4960/($B$6/100))</f>
        <v>2966591.5284480443</v>
      </c>
      <c r="W4960" s="5">
        <f t="shared" si="705"/>
        <v>74164.788211201114</v>
      </c>
    </row>
    <row r="4961" spans="4:23" x14ac:dyDescent="0.25">
      <c r="D4961">
        <f t="shared" si="706"/>
        <v>4959</v>
      </c>
      <c r="E4961" s="3">
        <v>44037</v>
      </c>
      <c r="F4961" s="4">
        <v>0.625</v>
      </c>
      <c r="G4961">
        <v>50</v>
      </c>
      <c r="H4961">
        <v>1</v>
      </c>
      <c r="I4961" s="5">
        <f t="shared" si="701"/>
        <v>7</v>
      </c>
      <c r="J4961" s="22">
        <v>2.1033044149596907E-4</v>
      </c>
      <c r="K4961">
        <v>6.2520000000000004E-5</v>
      </c>
      <c r="L4961" s="5" cm="1">
        <f t="array" ref="L4961">_xlfn.IFS(I4961=0, 0, I4961&gt;34, 0, AND(I4961&gt;0, I4961&lt;35), VLOOKUP(I4961, $A$63:$C$96, 3))</f>
        <v>4800</v>
      </c>
      <c r="M4961" s="5">
        <f t="shared" si="700"/>
        <v>999.06959710585306</v>
      </c>
      <c r="N4961" s="5">
        <v>583.98497767353695</v>
      </c>
      <c r="O4961" s="5">
        <f t="shared" si="707"/>
        <v>1761.1884000000002</v>
      </c>
      <c r="P4961" s="5">
        <f t="shared" si="708"/>
        <v>1761.1884000000002</v>
      </c>
      <c r="Q4961" s="5">
        <f t="shared" si="702"/>
        <v>487.20077413479089</v>
      </c>
      <c r="R4961" s="5">
        <f>IF(O4961&gt;(P4961+U4961),O4961-P4961-U4961, 0)</f>
        <v>0</v>
      </c>
      <c r="S4961" s="5">
        <f t="shared" si="703"/>
        <v>299.93318285747171</v>
      </c>
      <c r="T4961" s="5">
        <f t="shared" si="704"/>
        <v>3737.9480142483812</v>
      </c>
      <c r="U4961" s="5">
        <f>IF(O4961&gt;P4961,IF(V4960*($B$6/100)&gt;=O4961-P4961,(O4961-P4961), V4960*($B$6/100)), 0)</f>
        <v>0</v>
      </c>
      <c r="V4961" s="5">
        <f>V4960+(T4961*($B$5/100))-(U4961/($B$6/100))</f>
        <v>2969208.0920580183</v>
      </c>
      <c r="W4961" s="5">
        <f t="shared" si="705"/>
        <v>74230.202301450452</v>
      </c>
    </row>
    <row r="4962" spans="4:23" x14ac:dyDescent="0.25">
      <c r="D4962">
        <f t="shared" si="706"/>
        <v>4960</v>
      </c>
      <c r="E4962" s="3">
        <v>44037</v>
      </c>
      <c r="F4962" s="4">
        <v>0.66666666666666663</v>
      </c>
      <c r="G4962">
        <v>40</v>
      </c>
      <c r="H4962">
        <v>2</v>
      </c>
      <c r="I4962" s="5">
        <f t="shared" si="701"/>
        <v>6</v>
      </c>
      <c r="J4962" s="22">
        <v>2.3507519931902427E-4</v>
      </c>
      <c r="K4962">
        <v>6.3559999999999995E-5</v>
      </c>
      <c r="L4962" s="5" cm="1">
        <f t="array" ref="L4962">_xlfn.IFS(I4962=0, 0, I4962&gt;34, 0, AND(I4962&gt;0, I4962&lt;35), VLOOKUP(I4962, $A$63:$C$96, 3))</f>
        <v>2980</v>
      </c>
      <c r="M4962" s="5">
        <f t="shared" si="700"/>
        <v>1116.6071967653652</v>
      </c>
      <c r="N4962" s="5">
        <v>560.74868191821145</v>
      </c>
      <c r="O4962" s="5">
        <f t="shared" si="707"/>
        <v>1790.4851999999998</v>
      </c>
      <c r="P4962" s="5">
        <f t="shared" si="708"/>
        <v>1790.4851999999998</v>
      </c>
      <c r="Q4962" s="5">
        <f t="shared" si="702"/>
        <v>487.20077413479089</v>
      </c>
      <c r="R4962" s="5">
        <f>IF(O4962&gt;(P4962+U4962),O4962-P4962-U4962, 0)</f>
        <v>0</v>
      </c>
      <c r="S4962" s="5">
        <f t="shared" si="703"/>
        <v>287.99908110801135</v>
      </c>
      <c r="T4962" s="5">
        <f t="shared" si="704"/>
        <v>2018.1229156573538</v>
      </c>
      <c r="U4962" s="5">
        <f>IF(O4962&gt;P4962,IF(V4961*($B$6/100)&gt;=O4962-P4962,(O4962-P4962), V4961*($B$6/100)), 0)</f>
        <v>0</v>
      </c>
      <c r="V4962" s="5">
        <f>V4961+(T4962*($B$5/100))-(U4962/($B$6/100))</f>
        <v>2970620.7780989786</v>
      </c>
      <c r="W4962" s="5">
        <f t="shared" si="705"/>
        <v>74265.519452474458</v>
      </c>
    </row>
    <row r="4963" spans="4:23" x14ac:dyDescent="0.25">
      <c r="D4963">
        <f t="shared" si="706"/>
        <v>4961</v>
      </c>
      <c r="E4963" s="3">
        <v>44037</v>
      </c>
      <c r="F4963" s="4">
        <v>0.70833333333333337</v>
      </c>
      <c r="G4963">
        <v>40</v>
      </c>
      <c r="H4963">
        <v>2</v>
      </c>
      <c r="I4963" s="5">
        <f t="shared" si="701"/>
        <v>6</v>
      </c>
      <c r="J4963" s="22">
        <v>2.1280491727827461E-4</v>
      </c>
      <c r="K4963">
        <v>7.625000000000001E-5</v>
      </c>
      <c r="L4963" s="5" cm="1">
        <f t="array" ref="L4963">_xlfn.IFS(I4963=0, 0, I4963&gt;34, 0, AND(I4963&gt;0, I4963&lt;35), VLOOKUP(I4963, $A$63:$C$96, 3))</f>
        <v>2980</v>
      </c>
      <c r="M4963" s="5">
        <f t="shared" si="700"/>
        <v>1010.8233570718044</v>
      </c>
      <c r="N4963" s="5">
        <v>594.89445577911977</v>
      </c>
      <c r="O4963" s="5">
        <f t="shared" si="707"/>
        <v>2147.9625000000001</v>
      </c>
      <c r="P4963" s="5">
        <f t="shared" si="708"/>
        <v>2147.9625000000001</v>
      </c>
      <c r="Q4963" s="5">
        <f t="shared" si="702"/>
        <v>487.20077413479089</v>
      </c>
      <c r="R4963" s="5">
        <f>IF(O4963&gt;(P4963+U4963),O4963-P4963-U4963, 0)</f>
        <v>0</v>
      </c>
      <c r="S4963" s="5">
        <f t="shared" si="703"/>
        <v>305.53626275955537</v>
      </c>
      <c r="T4963" s="5">
        <f t="shared" si="704"/>
        <v>1537.3245943122488</v>
      </c>
      <c r="U4963" s="5">
        <f>IF(O4963&gt;P4963,IF(V4962*($B$6/100)&gt;=O4963-P4963,(O4963-P4963), V4962*($B$6/100)), 0)</f>
        <v>0</v>
      </c>
      <c r="V4963" s="5">
        <f>V4962+(T4963*($B$5/100))-(U4963/($B$6/100))</f>
        <v>2971696.9053149973</v>
      </c>
      <c r="W4963" s="5">
        <f t="shared" si="705"/>
        <v>74292.422632874936</v>
      </c>
    </row>
    <row r="4964" spans="4:23" x14ac:dyDescent="0.25">
      <c r="D4964">
        <f t="shared" si="706"/>
        <v>4962</v>
      </c>
      <c r="E4964" s="3">
        <v>44037</v>
      </c>
      <c r="F4964" s="4">
        <v>0.75</v>
      </c>
      <c r="G4964">
        <v>40</v>
      </c>
      <c r="H4964">
        <v>3</v>
      </c>
      <c r="I4964" s="5">
        <f t="shared" si="701"/>
        <v>6</v>
      </c>
      <c r="J4964" s="22">
        <v>1.6084092584985871E-4</v>
      </c>
      <c r="K4964">
        <v>1.0675000000000001E-4</v>
      </c>
      <c r="L4964" s="5" cm="1">
        <f t="array" ref="L4964">_xlfn.IFS(I4964=0, 0, I4964&gt;34, 0, AND(I4964&gt;0, I4964&lt;35), VLOOKUP(I4964, $A$63:$C$96, 3))</f>
        <v>2980</v>
      </c>
      <c r="M4964" s="5">
        <f t="shared" si="700"/>
        <v>763.99439778682893</v>
      </c>
      <c r="N4964" s="5">
        <v>685.37268486480332</v>
      </c>
      <c r="O4964" s="5">
        <f t="shared" si="707"/>
        <v>3007.1475000000005</v>
      </c>
      <c r="P4964" s="5">
        <f t="shared" si="708"/>
        <v>3007.1475000000005</v>
      </c>
      <c r="Q4964" s="5">
        <f t="shared" si="702"/>
        <v>487.20077413479089</v>
      </c>
      <c r="R4964" s="5">
        <f>IF(O4964&gt;(P4964+U4964),O4964-P4964-U4964, 0)</f>
        <v>0</v>
      </c>
      <c r="S4964" s="5">
        <f t="shared" si="703"/>
        <v>249.64612365203743</v>
      </c>
      <c r="T4964" s="5">
        <f t="shared" si="704"/>
        <v>487.20077413479089</v>
      </c>
      <c r="U4964" s="5">
        <f>IF(O4964&gt;P4964,IF(V4963*($B$6/100)&gt;=O4964-P4964,(O4964-P4964), V4963*($B$6/100)), 0)</f>
        <v>0</v>
      </c>
      <c r="V4964" s="5">
        <f>V4963+(T4964*($B$5/100))-(U4964/($B$6/100))</f>
        <v>2972037.9458568916</v>
      </c>
      <c r="W4964" s="5">
        <f t="shared" si="705"/>
        <v>74300.948646422286</v>
      </c>
    </row>
    <row r="4965" spans="4:23" x14ac:dyDescent="0.25">
      <c r="D4965">
        <f t="shared" si="706"/>
        <v>4963</v>
      </c>
      <c r="E4965" s="3">
        <v>44037</v>
      </c>
      <c r="F4965" s="4">
        <v>0.79166666666666663</v>
      </c>
      <c r="G4965">
        <v>30</v>
      </c>
      <c r="H4965">
        <v>0</v>
      </c>
      <c r="I4965" s="5">
        <f t="shared" si="701"/>
        <v>4</v>
      </c>
      <c r="J4965" s="22">
        <v>8.908112816299867E-5</v>
      </c>
      <c r="K4965">
        <v>1.2591999999999999E-4</v>
      </c>
      <c r="L4965" s="5" cm="1">
        <f t="array" ref="L4965">_xlfn.IFS(I4965=0, 0, I4965&gt;34, 0, AND(I4965&gt;0, I4965&lt;35), VLOOKUP(I4965, $A$63:$C$96, 3))</f>
        <v>740</v>
      </c>
      <c r="M4965" s="5">
        <f t="shared" si="700"/>
        <v>423.13535877424368</v>
      </c>
      <c r="N4965" s="5">
        <v>758.73546457451778</v>
      </c>
      <c r="O4965" s="5">
        <f t="shared" si="707"/>
        <v>3547.1663999999996</v>
      </c>
      <c r="P4965" s="5">
        <f t="shared" si="708"/>
        <v>1163.1353587742437</v>
      </c>
      <c r="Q4965" s="5">
        <f t="shared" si="702"/>
        <v>0</v>
      </c>
      <c r="R4965" s="5">
        <f>IF(O4965&gt;(P4965+U4965),O4965-P4965-U4965, 0)</f>
        <v>0</v>
      </c>
      <c r="S4965" s="5">
        <f t="shared" si="703"/>
        <v>0</v>
      </c>
      <c r="T4965" s="5">
        <f t="shared" si="704"/>
        <v>0</v>
      </c>
      <c r="U4965" s="5">
        <f>IF(O4965&gt;P4965,IF(V4964*($B$6/100)&gt;=O4965-P4965,(O4965-P4965), V4964*($B$6/100)), 0)</f>
        <v>2384.0310412257559</v>
      </c>
      <c r="V4965" s="5">
        <f>V4964+(T4965*($B$5/100))-(U4965/($B$6/100))</f>
        <v>2968632.1872265693</v>
      </c>
      <c r="W4965" s="5">
        <f t="shared" si="705"/>
        <v>74215.804680664238</v>
      </c>
    </row>
    <row r="4966" spans="4:23" x14ac:dyDescent="0.25">
      <c r="D4966">
        <f t="shared" si="706"/>
        <v>4964</v>
      </c>
      <c r="E4966" s="3">
        <v>44037</v>
      </c>
      <c r="F4966" s="4">
        <v>0.83333333333333337</v>
      </c>
      <c r="G4966">
        <v>50</v>
      </c>
      <c r="H4966">
        <v>0</v>
      </c>
      <c r="I4966" s="5">
        <f t="shared" si="701"/>
        <v>7</v>
      </c>
      <c r="J4966" s="22">
        <v>1.9795806258444149E-5</v>
      </c>
      <c r="K4966">
        <v>1.2881000000000001E-4</v>
      </c>
      <c r="L4966" s="5" cm="1">
        <f t="array" ref="L4966">_xlfn.IFS(I4966=0, 0, I4966&gt;34, 0, AND(I4966&gt;0, I4966&lt;35), VLOOKUP(I4966, $A$63:$C$96, 3))</f>
        <v>4800</v>
      </c>
      <c r="M4966" s="5">
        <f t="shared" si="700"/>
        <v>94.030079727609717</v>
      </c>
      <c r="N4966" s="5">
        <v>723.4146128579406</v>
      </c>
      <c r="O4966" s="5">
        <f t="shared" si="707"/>
        <v>3628.5777000000003</v>
      </c>
      <c r="P4966" s="5">
        <f t="shared" si="708"/>
        <v>3628.5777000000003</v>
      </c>
      <c r="Q4966" s="5">
        <f t="shared" si="702"/>
        <v>487.20077413479089</v>
      </c>
      <c r="R4966" s="5">
        <f>IF(O4966&gt;(P4966+U4966),O4966-P4966-U4966, 0)</f>
        <v>0</v>
      </c>
      <c r="S4966" s="5">
        <f t="shared" si="703"/>
        <v>371.54388495483374</v>
      </c>
      <c r="T4966" s="5">
        <f t="shared" si="704"/>
        <v>893.9084947727755</v>
      </c>
      <c r="U4966" s="5">
        <f>IF(O4966&gt;P4966,IF(V4965*($B$6/100)&gt;=O4966-P4966,(O4966-P4966), V4965*($B$6/100)), 0)</f>
        <v>0</v>
      </c>
      <c r="V4966" s="5">
        <f>V4965+(T4966*($B$5/100))-(U4966/($B$6/100))</f>
        <v>2969257.9231729102</v>
      </c>
      <c r="W4966" s="5">
        <f t="shared" si="705"/>
        <v>74231.448079322756</v>
      </c>
    </row>
    <row r="4967" spans="4:23" x14ac:dyDescent="0.25">
      <c r="D4967">
        <f t="shared" si="706"/>
        <v>4965</v>
      </c>
      <c r="E4967" s="3">
        <v>44037</v>
      </c>
      <c r="F4967" s="4">
        <v>0.875</v>
      </c>
      <c r="G4967">
        <v>0</v>
      </c>
      <c r="H4967">
        <v>0</v>
      </c>
      <c r="I4967" s="5">
        <f t="shared" si="701"/>
        <v>0</v>
      </c>
      <c r="J4967" s="22">
        <v>2.4744757823055187E-6</v>
      </c>
      <c r="K4967">
        <v>1.3786000000000001E-4</v>
      </c>
      <c r="L4967" s="5" cm="1">
        <f t="array" ref="L4967">_xlfn.IFS(I4967=0, 0, I4967&gt;34, 0, AND(I4967&gt;0, I4967&lt;35), VLOOKUP(I4967, $A$63:$C$96, 3))</f>
        <v>0</v>
      </c>
      <c r="M4967" s="5">
        <f t="shared" si="700"/>
        <v>11.753759965951215</v>
      </c>
      <c r="N4967" s="5">
        <v>637.78580976605497</v>
      </c>
      <c r="O4967" s="5">
        <f t="shared" si="707"/>
        <v>3883.5162000000005</v>
      </c>
      <c r="P4967" s="5">
        <f t="shared" si="708"/>
        <v>11.753759965951215</v>
      </c>
      <c r="Q4967" s="5">
        <f t="shared" si="702"/>
        <v>0</v>
      </c>
      <c r="R4967" s="5">
        <f>IF(O4967&gt;(P4967+U4967),O4967-P4967-U4967, 0)</f>
        <v>0</v>
      </c>
      <c r="S4967" s="5">
        <f t="shared" si="703"/>
        <v>0</v>
      </c>
      <c r="T4967" s="5">
        <f t="shared" si="704"/>
        <v>0</v>
      </c>
      <c r="U4967" s="5">
        <f>IF(O4967&gt;P4967,IF(V4966*($B$6/100)&gt;=O4967-P4967,(O4967-P4967), V4966*($B$6/100)), 0)</f>
        <v>3871.7624400340492</v>
      </c>
      <c r="V4967" s="5">
        <f>V4966+(T4967*($B$5/100))-(U4967/($B$6/100))</f>
        <v>2963726.8339728615</v>
      </c>
      <c r="W4967" s="5">
        <f t="shared" si="705"/>
        <v>74093.170849321541</v>
      </c>
    </row>
    <row r="4968" spans="4:23" x14ac:dyDescent="0.25">
      <c r="D4968">
        <f t="shared" si="706"/>
        <v>4966</v>
      </c>
      <c r="E4968" s="3">
        <v>44037</v>
      </c>
      <c r="F4968" s="4">
        <v>0.91666666666666663</v>
      </c>
      <c r="G4968">
        <v>10</v>
      </c>
      <c r="H4968">
        <v>0</v>
      </c>
      <c r="I4968" s="5">
        <f t="shared" si="701"/>
        <v>1</v>
      </c>
      <c r="J4968" s="22">
        <v>0</v>
      </c>
      <c r="K4968">
        <v>1.3960000000000001E-4</v>
      </c>
      <c r="L4968" s="5" cm="1">
        <f t="array" ref="L4968">_xlfn.IFS(I4968=0, 0, I4968&gt;34, 0, AND(I4968&gt;0, I4968&lt;35), VLOOKUP(I4968, $A$63:$C$96, 3))</f>
        <v>0</v>
      </c>
      <c r="M4968" s="5">
        <f t="shared" si="700"/>
        <v>0</v>
      </c>
      <c r="N4968" s="5">
        <v>555.21859374652752</v>
      </c>
      <c r="O4968" s="5">
        <f t="shared" si="707"/>
        <v>3932.5320000000002</v>
      </c>
      <c r="P4968" s="5">
        <f t="shared" si="708"/>
        <v>0</v>
      </c>
      <c r="Q4968" s="5">
        <f t="shared" si="702"/>
        <v>0</v>
      </c>
      <c r="R4968" s="5">
        <f>IF(O4968&gt;(P4968+U4968),O4968-P4968-U4968, 0)</f>
        <v>0</v>
      </c>
      <c r="S4968" s="5">
        <f t="shared" si="703"/>
        <v>0</v>
      </c>
      <c r="T4968" s="5">
        <f t="shared" si="704"/>
        <v>0</v>
      </c>
      <c r="U4968" s="5">
        <f>IF(O4968&gt;P4968,IF(V4967*($B$6/100)&gt;=O4968-P4968,(O4968-P4968), V4967*($B$6/100)), 0)</f>
        <v>3932.5320000000002</v>
      </c>
      <c r="V4968" s="5">
        <f>V4967+(T4968*($B$5/100))-(U4968/($B$6/100))</f>
        <v>2958108.9311157186</v>
      </c>
      <c r="W4968" s="5">
        <f t="shared" si="705"/>
        <v>73952.723277892961</v>
      </c>
    </row>
    <row r="4969" spans="4:23" x14ac:dyDescent="0.25">
      <c r="D4969">
        <f t="shared" si="706"/>
        <v>4967</v>
      </c>
      <c r="E4969" s="3">
        <v>44037</v>
      </c>
      <c r="F4969" s="4">
        <v>0.95833333333333337</v>
      </c>
      <c r="G4969">
        <v>10</v>
      </c>
      <c r="H4969">
        <v>0</v>
      </c>
      <c r="I4969" s="5">
        <f t="shared" si="701"/>
        <v>1</v>
      </c>
      <c r="J4969" s="22">
        <v>0</v>
      </c>
      <c r="K4969">
        <v>1.4023E-4</v>
      </c>
      <c r="L4969" s="5" cm="1">
        <f t="array" ref="L4969">_xlfn.IFS(I4969=0, 0, I4969&gt;34, 0, AND(I4969&gt;0, I4969&lt;35), VLOOKUP(I4969, $A$63:$C$96, 3))</f>
        <v>0</v>
      </c>
      <c r="M4969" s="5">
        <f t="shared" si="700"/>
        <v>0</v>
      </c>
      <c r="N4969" s="5">
        <v>493.79391733473699</v>
      </c>
      <c r="O4969" s="5">
        <f t="shared" si="707"/>
        <v>3950.2790999999997</v>
      </c>
      <c r="P4969" s="5">
        <f t="shared" si="708"/>
        <v>0</v>
      </c>
      <c r="Q4969" s="5">
        <f t="shared" si="702"/>
        <v>0</v>
      </c>
      <c r="R4969" s="5">
        <f>IF(O4969&gt;(P4969+U4969),O4969-P4969-U4969, 0)</f>
        <v>0</v>
      </c>
      <c r="S4969" s="5">
        <f t="shared" si="703"/>
        <v>0</v>
      </c>
      <c r="T4969" s="5">
        <f t="shared" si="704"/>
        <v>0</v>
      </c>
      <c r="U4969" s="5">
        <f>IF(O4969&gt;P4969,IF(V4968*($B$6/100)&gt;=O4969-P4969,(O4969-P4969), V4968*($B$6/100)), 0)</f>
        <v>3950.2790999999997</v>
      </c>
      <c r="V4969" s="5">
        <f>V4968+(T4969*($B$5/100))-(U4969/($B$6/100))</f>
        <v>2952465.6752585755</v>
      </c>
      <c r="W4969" s="5">
        <f t="shared" si="705"/>
        <v>73811.641881464384</v>
      </c>
    </row>
    <row r="4970" spans="4:23" x14ac:dyDescent="0.25">
      <c r="D4970">
        <f t="shared" si="706"/>
        <v>4968</v>
      </c>
      <c r="E4970" s="3">
        <v>44038</v>
      </c>
      <c r="F4970" s="4">
        <v>0</v>
      </c>
      <c r="G4970">
        <v>20</v>
      </c>
      <c r="H4970">
        <v>0</v>
      </c>
      <c r="I4970" s="5">
        <f t="shared" si="701"/>
        <v>3</v>
      </c>
      <c r="J4970" s="22">
        <v>0</v>
      </c>
      <c r="K4970">
        <v>1.3055E-4</v>
      </c>
      <c r="L4970" s="5" cm="1">
        <f t="array" ref="L4970">_xlfn.IFS(I4970=0, 0, I4970&gt;34, 0, AND(I4970&gt;0, I4970&lt;35), VLOOKUP(I4970, $A$63:$C$96, 3))</f>
        <v>232</v>
      </c>
      <c r="M4970" s="5">
        <f t="shared" si="700"/>
        <v>0</v>
      </c>
      <c r="N4970" s="5">
        <v>458.53068132072752</v>
      </c>
      <c r="O4970" s="5">
        <f t="shared" si="707"/>
        <v>3677.5934999999999</v>
      </c>
      <c r="P4970" s="5">
        <f t="shared" si="708"/>
        <v>232</v>
      </c>
      <c r="Q4970" s="5">
        <f t="shared" si="702"/>
        <v>0</v>
      </c>
      <c r="R4970" s="5">
        <f>IF(O4970&gt;(P4970+U4970),O4970-P4970-U4970, 0)</f>
        <v>0</v>
      </c>
      <c r="S4970" s="5">
        <f t="shared" si="703"/>
        <v>0</v>
      </c>
      <c r="T4970" s="5">
        <f t="shared" si="704"/>
        <v>0</v>
      </c>
      <c r="U4970" s="5">
        <f>IF(O4970&gt;P4970,IF(V4969*($B$6/100)&gt;=O4970-P4970,(O4970-P4970), V4969*($B$6/100)), 0)</f>
        <v>3445.5934999999999</v>
      </c>
      <c r="V4970" s="5">
        <f>V4969+(T4970*($B$5/100))-(U4970/($B$6/100))</f>
        <v>2947543.398830004</v>
      </c>
      <c r="W4970" s="5">
        <f t="shared" si="705"/>
        <v>73688.584970750104</v>
      </c>
    </row>
    <row r="4971" spans="4:23" x14ac:dyDescent="0.25">
      <c r="D4971">
        <f t="shared" si="706"/>
        <v>4969</v>
      </c>
      <c r="E4971" s="3">
        <v>44038</v>
      </c>
      <c r="F4971" s="4">
        <v>4.1666666666666664E-2</v>
      </c>
      <c r="G4971">
        <v>40</v>
      </c>
      <c r="H4971">
        <v>0</v>
      </c>
      <c r="I4971" s="5">
        <f t="shared" si="701"/>
        <v>6</v>
      </c>
      <c r="J4971" s="22">
        <v>0</v>
      </c>
      <c r="K4971">
        <v>1.0897E-4</v>
      </c>
      <c r="L4971" s="5" cm="1">
        <f t="array" ref="L4971">_xlfn.IFS(I4971=0, 0, I4971&gt;34, 0, AND(I4971&gt;0, I4971&lt;35), VLOOKUP(I4971, $A$63:$C$96, 3))</f>
        <v>2980</v>
      </c>
      <c r="M4971" s="5">
        <f t="shared" si="700"/>
        <v>0</v>
      </c>
      <c r="N4971" s="5">
        <v>395.12582349391135</v>
      </c>
      <c r="O4971" s="5">
        <f t="shared" si="707"/>
        <v>3069.6848999999997</v>
      </c>
      <c r="P4971" s="5">
        <f t="shared" si="708"/>
        <v>2980</v>
      </c>
      <c r="Q4971" s="5">
        <f t="shared" si="702"/>
        <v>0</v>
      </c>
      <c r="R4971" s="5">
        <f>IF(O4971&gt;(P4971+U4971),O4971-P4971-U4971, 0)</f>
        <v>0</v>
      </c>
      <c r="S4971" s="5">
        <f t="shared" si="703"/>
        <v>0</v>
      </c>
      <c r="T4971" s="5">
        <f t="shared" si="704"/>
        <v>0</v>
      </c>
      <c r="U4971" s="5">
        <f>IF(O4971&gt;P4971,IF(V4970*($B$6/100)&gt;=O4971-P4971,(O4971-P4971), V4970*($B$6/100)), 0)</f>
        <v>89.684899999999743</v>
      </c>
      <c r="V4971" s="5">
        <f>V4970+(T4971*($B$5/100))-(U4971/($B$6/100))</f>
        <v>2947415.2775442898</v>
      </c>
      <c r="W4971" s="5">
        <f t="shared" si="705"/>
        <v>73685.381938607243</v>
      </c>
    </row>
    <row r="4972" spans="4:23" x14ac:dyDescent="0.25">
      <c r="D4972">
        <f t="shared" si="706"/>
        <v>4970</v>
      </c>
      <c r="E4972" s="3">
        <v>44038</v>
      </c>
      <c r="F4972" s="4">
        <v>8.3333333333333329E-2</v>
      </c>
      <c r="G4972">
        <v>40</v>
      </c>
      <c r="H4972">
        <v>0</v>
      </c>
      <c r="I4972" s="5">
        <f t="shared" si="701"/>
        <v>6</v>
      </c>
      <c r="J4972" s="22">
        <v>0</v>
      </c>
      <c r="K4972">
        <v>9.0569999999999995E-5</v>
      </c>
      <c r="L4972" s="5" cm="1">
        <f t="array" ref="L4972">_xlfn.IFS(I4972=0, 0, I4972&gt;34, 0, AND(I4972&gt;0, I4972&lt;35), VLOOKUP(I4972, $A$63:$C$96, 3))</f>
        <v>2980</v>
      </c>
      <c r="M4972" s="5">
        <f t="shared" si="700"/>
        <v>0</v>
      </c>
      <c r="N4972" s="5">
        <v>353.86447245897119</v>
      </c>
      <c r="O4972" s="5">
        <f t="shared" si="707"/>
        <v>2551.3569000000002</v>
      </c>
      <c r="P4972" s="5">
        <f t="shared" si="708"/>
        <v>2551.3569000000002</v>
      </c>
      <c r="Q4972" s="5">
        <f t="shared" si="702"/>
        <v>428.64309999999978</v>
      </c>
      <c r="R4972" s="5">
        <f>IF(O4972&gt;(P4972+U4972),O4972-P4972-U4972, 0)</f>
        <v>0</v>
      </c>
      <c r="S4972" s="5">
        <f t="shared" si="703"/>
        <v>0</v>
      </c>
      <c r="T4972" s="5">
        <f t="shared" si="704"/>
        <v>428.64309999999978</v>
      </c>
      <c r="U4972" s="5">
        <f>IF(O4972&gt;P4972,IF(V4971*($B$6/100)&gt;=O4972-P4972,(O4972-P4972), V4971*($B$6/100)), 0)</f>
        <v>0</v>
      </c>
      <c r="V4972" s="5">
        <f>V4971+(T4972*($B$5/100))-(U4972/($B$6/100))</f>
        <v>2947715.32771429</v>
      </c>
      <c r="W4972" s="5">
        <f t="shared" si="705"/>
        <v>73692.883192857247</v>
      </c>
    </row>
    <row r="4973" spans="4:23" x14ac:dyDescent="0.25">
      <c r="D4973">
        <f t="shared" si="706"/>
        <v>4971</v>
      </c>
      <c r="E4973" s="3">
        <v>44038</v>
      </c>
      <c r="F4973" s="4">
        <v>0.125</v>
      </c>
      <c r="G4973">
        <v>20</v>
      </c>
      <c r="H4973">
        <v>0</v>
      </c>
      <c r="I4973" s="5">
        <f t="shared" si="701"/>
        <v>3</v>
      </c>
      <c r="J4973" s="22">
        <v>0</v>
      </c>
      <c r="K4973">
        <v>8.051E-5</v>
      </c>
      <c r="L4973" s="5" cm="1">
        <f t="array" ref="L4973">_xlfn.IFS(I4973=0, 0, I4973&gt;34, 0, AND(I4973&gt;0, I4973&lt;35), VLOOKUP(I4973, $A$63:$C$96, 3))</f>
        <v>232</v>
      </c>
      <c r="M4973" s="5">
        <f t="shared" si="700"/>
        <v>0</v>
      </c>
      <c r="N4973" s="5">
        <v>326.68492533572464</v>
      </c>
      <c r="O4973" s="5">
        <f t="shared" si="707"/>
        <v>2267.9666999999999</v>
      </c>
      <c r="P4973" s="5">
        <f t="shared" si="708"/>
        <v>232</v>
      </c>
      <c r="Q4973" s="5">
        <f t="shared" si="702"/>
        <v>0</v>
      </c>
      <c r="R4973" s="5">
        <f>IF(O4973&gt;(P4973+U4973),O4973-P4973-U4973, 0)</f>
        <v>0</v>
      </c>
      <c r="S4973" s="5">
        <f t="shared" si="703"/>
        <v>0</v>
      </c>
      <c r="T4973" s="5">
        <f t="shared" si="704"/>
        <v>0</v>
      </c>
      <c r="U4973" s="5">
        <f>IF(O4973&gt;P4973,IF(V4972*($B$6/100)&gt;=O4973-P4973,(O4973-P4973), V4972*($B$6/100)), 0)</f>
        <v>2035.9666999999999</v>
      </c>
      <c r="V4973" s="5">
        <f>V4972+(T4973*($B$5/100))-(U4973/($B$6/100))</f>
        <v>2944806.8038571472</v>
      </c>
      <c r="W4973" s="5">
        <f t="shared" si="705"/>
        <v>73620.170096428687</v>
      </c>
    </row>
    <row r="4974" spans="4:23" x14ac:dyDescent="0.25">
      <c r="D4974">
        <f t="shared" si="706"/>
        <v>4972</v>
      </c>
      <c r="E4974" s="3">
        <v>44038</v>
      </c>
      <c r="F4974" s="4">
        <v>0.16666666666666666</v>
      </c>
      <c r="G4974">
        <v>20</v>
      </c>
      <c r="H4974">
        <v>0</v>
      </c>
      <c r="I4974" s="5">
        <f t="shared" si="701"/>
        <v>3</v>
      </c>
      <c r="J4974" s="22">
        <v>0</v>
      </c>
      <c r="K4974">
        <v>7.5549999999999993E-5</v>
      </c>
      <c r="L4974" s="5" cm="1">
        <f t="array" ref="L4974">_xlfn.IFS(I4974=0, 0, I4974&gt;34, 0, AND(I4974&gt;0, I4974&lt;35), VLOOKUP(I4974, $A$63:$C$96, 3))</f>
        <v>232</v>
      </c>
      <c r="M4974" s="5">
        <f t="shared" si="700"/>
        <v>0</v>
      </c>
      <c r="N4974" s="5">
        <v>328.65853341093299</v>
      </c>
      <c r="O4974" s="5">
        <f t="shared" si="707"/>
        <v>2128.2435</v>
      </c>
      <c r="P4974" s="5">
        <f t="shared" si="708"/>
        <v>232</v>
      </c>
      <c r="Q4974" s="5">
        <f t="shared" si="702"/>
        <v>0</v>
      </c>
      <c r="R4974" s="5">
        <f>IF(O4974&gt;(P4974+U4974),O4974-P4974-U4974, 0)</f>
        <v>0</v>
      </c>
      <c r="S4974" s="5">
        <f t="shared" si="703"/>
        <v>0</v>
      </c>
      <c r="T4974" s="5">
        <f t="shared" si="704"/>
        <v>0</v>
      </c>
      <c r="U4974" s="5">
        <f>IF(O4974&gt;P4974,IF(V4973*($B$6/100)&gt;=O4974-P4974,(O4974-P4974), V4973*($B$6/100)), 0)</f>
        <v>1896.2435</v>
      </c>
      <c r="V4974" s="5">
        <f>V4973+(T4974*($B$5/100))-(U4974/($B$6/100))</f>
        <v>2942097.8845714331</v>
      </c>
      <c r="W4974" s="5">
        <f t="shared" si="705"/>
        <v>73552.447114285824</v>
      </c>
    </row>
    <row r="4975" spans="4:23" x14ac:dyDescent="0.25">
      <c r="D4975">
        <f t="shared" si="706"/>
        <v>4973</v>
      </c>
      <c r="E4975" s="3">
        <v>44038</v>
      </c>
      <c r="F4975" s="4">
        <v>0.20833333333333334</v>
      </c>
      <c r="G4975">
        <v>30</v>
      </c>
      <c r="H4975">
        <v>0</v>
      </c>
      <c r="I4975" s="5">
        <f t="shared" si="701"/>
        <v>4</v>
      </c>
      <c r="J4975" s="22">
        <v>0</v>
      </c>
      <c r="K4975">
        <v>7.224E-5</v>
      </c>
      <c r="L4975" s="5" cm="1">
        <f t="array" ref="L4975">_xlfn.IFS(I4975=0, 0, I4975&gt;34, 0, AND(I4975&gt;0, I4975&lt;35), VLOOKUP(I4975, $A$63:$C$96, 3))</f>
        <v>740</v>
      </c>
      <c r="M4975" s="5">
        <f t="shared" si="700"/>
        <v>0</v>
      </c>
      <c r="N4975" s="5">
        <v>339.67632701564116</v>
      </c>
      <c r="O4975" s="5">
        <f t="shared" si="707"/>
        <v>2035.0008000000003</v>
      </c>
      <c r="P4975" s="5">
        <f t="shared" si="708"/>
        <v>740</v>
      </c>
      <c r="Q4975" s="5">
        <f t="shared" si="702"/>
        <v>0</v>
      </c>
      <c r="R4975" s="5">
        <f>IF(O4975&gt;(P4975+U4975),O4975-P4975-U4975, 0)</f>
        <v>0</v>
      </c>
      <c r="S4975" s="5">
        <f t="shared" si="703"/>
        <v>0</v>
      </c>
      <c r="T4975" s="5">
        <f t="shared" si="704"/>
        <v>0</v>
      </c>
      <c r="U4975" s="5">
        <f>IF(O4975&gt;P4975,IF(V4974*($B$6/100)&gt;=O4975-P4975,(O4975-P4975), V4974*($B$6/100)), 0)</f>
        <v>1295.0008000000003</v>
      </c>
      <c r="V4975" s="5">
        <f>V4974+(T4975*($B$5/100))-(U4975/($B$6/100))</f>
        <v>2940247.8834285759</v>
      </c>
      <c r="W4975" s="5">
        <f t="shared" si="705"/>
        <v>73506.197085714404</v>
      </c>
    </row>
    <row r="4976" spans="4:23" x14ac:dyDescent="0.25">
      <c r="D4976">
        <f t="shared" si="706"/>
        <v>4974</v>
      </c>
      <c r="E4976" s="3">
        <v>44038</v>
      </c>
      <c r="F4976" s="4">
        <v>0.25</v>
      </c>
      <c r="G4976">
        <v>20</v>
      </c>
      <c r="H4976">
        <v>0</v>
      </c>
      <c r="I4976" s="5">
        <f t="shared" si="701"/>
        <v>3</v>
      </c>
      <c r="J4976" s="22">
        <v>9.8979031292220746E-6</v>
      </c>
      <c r="K4976">
        <v>7.1339999999999991E-5</v>
      </c>
      <c r="L4976" s="5" cm="1">
        <f t="array" ref="L4976">_xlfn.IFS(I4976=0, 0, I4976&gt;34, 0, AND(I4976&gt;0, I4976&lt;35), VLOOKUP(I4976, $A$63:$C$96, 3))</f>
        <v>232</v>
      </c>
      <c r="M4976" s="5">
        <f t="shared" si="700"/>
        <v>47.015039863804859</v>
      </c>
      <c r="N4976" s="5">
        <v>342.65287062663833</v>
      </c>
      <c r="O4976" s="5">
        <f t="shared" si="707"/>
        <v>2009.6477999999997</v>
      </c>
      <c r="P4976" s="5">
        <f t="shared" si="708"/>
        <v>279.01503986380487</v>
      </c>
      <c r="Q4976" s="5">
        <f t="shared" si="702"/>
        <v>0</v>
      </c>
      <c r="R4976" s="5">
        <f>IF(O4976&gt;(P4976+U4976),O4976-P4976-U4976, 0)</f>
        <v>0</v>
      </c>
      <c r="S4976" s="5">
        <f t="shared" si="703"/>
        <v>0</v>
      </c>
      <c r="T4976" s="5">
        <f t="shared" si="704"/>
        <v>0</v>
      </c>
      <c r="U4976" s="5">
        <f>IF(O4976&gt;P4976,IF(V4975*($B$6/100)&gt;=O4976-P4976,(O4976-P4976), V4975*($B$6/100)), 0)</f>
        <v>1730.632760136195</v>
      </c>
      <c r="V4976" s="5">
        <f>V4975+(T4976*($B$5/100))-(U4976/($B$6/100))</f>
        <v>2937775.5509140957</v>
      </c>
      <c r="W4976" s="5">
        <f t="shared" si="705"/>
        <v>73444.388772852399</v>
      </c>
    </row>
    <row r="4977" spans="4:23" x14ac:dyDescent="0.25">
      <c r="D4977">
        <f t="shared" si="706"/>
        <v>4975</v>
      </c>
      <c r="E4977" s="3">
        <v>44038</v>
      </c>
      <c r="F4977" s="4">
        <v>0.29166666666666669</v>
      </c>
      <c r="G4977">
        <v>40</v>
      </c>
      <c r="H4977">
        <v>3</v>
      </c>
      <c r="I4977" s="5">
        <f t="shared" si="701"/>
        <v>6</v>
      </c>
      <c r="J4977" s="22">
        <v>8.4132176598387633E-5</v>
      </c>
      <c r="K4977">
        <v>7.0029999999999992E-5</v>
      </c>
      <c r="L4977" s="5" cm="1">
        <f t="array" ref="L4977">_xlfn.IFS(I4977=0, 0, I4977&gt;34, 0, AND(I4977&gt;0, I4977&lt;35), VLOOKUP(I4977, $A$63:$C$96, 3))</f>
        <v>2980</v>
      </c>
      <c r="M4977" s="5">
        <f t="shared" si="700"/>
        <v>399.62783884234125</v>
      </c>
      <c r="N4977" s="5">
        <v>364.71869913030167</v>
      </c>
      <c r="O4977" s="5">
        <f t="shared" si="707"/>
        <v>1972.7450999999999</v>
      </c>
      <c r="P4977" s="5">
        <f t="shared" si="708"/>
        <v>1972.7450999999999</v>
      </c>
      <c r="Q4977" s="5">
        <f t="shared" si="702"/>
        <v>487.20077413479089</v>
      </c>
      <c r="R4977" s="5">
        <f>IF(O4977&gt;(P4977+U4977),O4977-P4977-U4977, 0)</f>
        <v>0</v>
      </c>
      <c r="S4977" s="5">
        <f t="shared" si="703"/>
        <v>187.31858602523948</v>
      </c>
      <c r="T4977" s="5">
        <f t="shared" si="704"/>
        <v>1219.5641528171018</v>
      </c>
      <c r="U4977" s="5">
        <f>IF(O4977&gt;P4977,IF(V4976*($B$6/100)&gt;=O4977-P4977,(O4977-P4977), V4976*($B$6/100)), 0)</f>
        <v>0</v>
      </c>
      <c r="V4977" s="5">
        <f>V4976+(T4977*($B$5/100))-(U4977/($B$6/100))</f>
        <v>2938629.2458210676</v>
      </c>
      <c r="W4977" s="5">
        <f t="shared" si="705"/>
        <v>73465.73114552669</v>
      </c>
    </row>
    <row r="4978" spans="4:23" x14ac:dyDescent="0.25">
      <c r="D4978">
        <f t="shared" si="706"/>
        <v>4976</v>
      </c>
      <c r="E4978" s="3">
        <v>44038</v>
      </c>
      <c r="F4978" s="4">
        <v>0.33333333333333331</v>
      </c>
      <c r="G4978">
        <v>70</v>
      </c>
      <c r="H4978">
        <v>10</v>
      </c>
      <c r="I4978" s="5">
        <f t="shared" si="701"/>
        <v>10</v>
      </c>
      <c r="J4978" s="22">
        <v>2.4992205401285736E-4</v>
      </c>
      <c r="K4978">
        <v>7.222000000000001E-5</v>
      </c>
      <c r="L4978" s="5" cm="1">
        <f t="array" ref="L4978">_xlfn.IFS(I4978=0, 0, I4978&gt;34, 0, AND(I4978&gt;0, I4978&lt;35), VLOOKUP(I4978, $A$63:$C$96, 3))</f>
        <v>12480</v>
      </c>
      <c r="M4978" s="5">
        <f t="shared" si="700"/>
        <v>1187.1297565610726</v>
      </c>
      <c r="N4978" s="5">
        <v>433.99682906407298</v>
      </c>
      <c r="O4978" s="5">
        <f t="shared" si="707"/>
        <v>2034.4374000000003</v>
      </c>
      <c r="P4978" s="5">
        <f t="shared" si="708"/>
        <v>2034.4374000000003</v>
      </c>
      <c r="Q4978" s="5">
        <f t="shared" si="702"/>
        <v>487.20077413479089</v>
      </c>
      <c r="R4978" s="5">
        <f>IF(O4978&gt;(P4978+U4978),O4978-P4978-U4978, 0)</f>
        <v>0</v>
      </c>
      <c r="S4978" s="5">
        <f t="shared" si="703"/>
        <v>222.89965541546172</v>
      </c>
      <c r="T4978" s="5">
        <f t="shared" si="704"/>
        <v>11409.79270114561</v>
      </c>
      <c r="U4978" s="5">
        <f>IF(O4978&gt;P4978,IF(V4977*($B$6/100)&gt;=O4978-P4978,(O4978-P4978), V4977*($B$6/100)), 0)</f>
        <v>0</v>
      </c>
      <c r="V4978" s="5">
        <f>V4977+(T4978*($B$5/100))-(U4978/($B$6/100))</f>
        <v>2946616.1007118695</v>
      </c>
      <c r="W4978" s="5">
        <f t="shared" si="705"/>
        <v>73665.402517796741</v>
      </c>
    </row>
    <row r="4979" spans="4:23" x14ac:dyDescent="0.25">
      <c r="D4979">
        <f t="shared" si="706"/>
        <v>4977</v>
      </c>
      <c r="E4979" s="3">
        <v>44038</v>
      </c>
      <c r="F4979" s="4">
        <v>0.375</v>
      </c>
      <c r="G4979">
        <v>60</v>
      </c>
      <c r="H4979">
        <v>10</v>
      </c>
      <c r="I4979" s="5">
        <f t="shared" si="701"/>
        <v>8</v>
      </c>
      <c r="J4979" s="22">
        <v>3.8601822203966087E-4</v>
      </c>
      <c r="K4979">
        <v>8.1299999999999997E-5</v>
      </c>
      <c r="L4979" s="5" cm="1">
        <f t="array" ref="L4979">_xlfn.IFS(I4979=0, 0, I4979&gt;34, 0, AND(I4979&gt;0, I4979&lt;35), VLOOKUP(I4979, $A$63:$C$96, 3))</f>
        <v>7160</v>
      </c>
      <c r="M4979" s="5">
        <f t="shared" si="700"/>
        <v>1833.5865546883892</v>
      </c>
      <c r="N4979" s="5">
        <v>581.62749048408591</v>
      </c>
      <c r="O4979" s="5">
        <f t="shared" si="707"/>
        <v>2290.221</v>
      </c>
      <c r="P4979" s="5">
        <f t="shared" si="708"/>
        <v>2290.221</v>
      </c>
      <c r="Q4979" s="5">
        <f t="shared" si="702"/>
        <v>487.20077413479089</v>
      </c>
      <c r="R4979" s="5">
        <f>IF(O4979&gt;(P4979+U4979),O4979-P4979-U4979, 0)</f>
        <v>0</v>
      </c>
      <c r="S4979" s="5">
        <f t="shared" si="703"/>
        <v>298.72238349907957</v>
      </c>
      <c r="T4979" s="5">
        <f t="shared" si="704"/>
        <v>6404.6431711893092</v>
      </c>
      <c r="U4979" s="5">
        <f>IF(O4979&gt;P4979,IF(V4978*($B$6/100)&gt;=O4979-P4979,(O4979-P4979), V4978*($B$6/100)), 0)</f>
        <v>0</v>
      </c>
      <c r="V4979" s="5">
        <f>V4978+(T4979*($B$5/100))-(U4979/($B$6/100))</f>
        <v>2951099.3509317022</v>
      </c>
      <c r="W4979" s="5">
        <f t="shared" si="705"/>
        <v>73777.483773292552</v>
      </c>
    </row>
    <row r="4980" spans="4:23" x14ac:dyDescent="0.25">
      <c r="D4980">
        <f t="shared" si="706"/>
        <v>4978</v>
      </c>
      <c r="E4980" s="3">
        <v>44038</v>
      </c>
      <c r="F4980" s="4">
        <v>0.41666666666666669</v>
      </c>
      <c r="G4980">
        <v>60</v>
      </c>
      <c r="H4980">
        <v>8</v>
      </c>
      <c r="I4980" s="5">
        <f t="shared" si="701"/>
        <v>8</v>
      </c>
      <c r="J4980" s="22">
        <v>4.4788011659729887E-4</v>
      </c>
      <c r="K4980">
        <v>9.1559999999999998E-5</v>
      </c>
      <c r="L4980" s="5" cm="1">
        <f t="array" ref="L4980">_xlfn.IFS(I4980=0, 0, I4980&gt;34, 0, AND(I4980&gt;0, I4980&lt;35), VLOOKUP(I4980, $A$63:$C$96, 3))</f>
        <v>7160</v>
      </c>
      <c r="M4980" s="5">
        <f t="shared" si="700"/>
        <v>2127.43055383717</v>
      </c>
      <c r="N4980" s="5">
        <v>754.34470382597226</v>
      </c>
      <c r="O4980" s="5">
        <f t="shared" si="707"/>
        <v>2579.2451999999998</v>
      </c>
      <c r="P4980" s="5">
        <f t="shared" si="708"/>
        <v>2579.2451999999998</v>
      </c>
      <c r="Q4980" s="5">
        <f t="shared" si="702"/>
        <v>487.20077413479089</v>
      </c>
      <c r="R4980" s="5">
        <f>IF(O4980&gt;(P4980+U4980),O4980-P4980-U4980, 0)</f>
        <v>0</v>
      </c>
      <c r="S4980" s="5">
        <f t="shared" si="703"/>
        <v>387.42950014149523</v>
      </c>
      <c r="T4980" s="5">
        <f t="shared" si="704"/>
        <v>6320.7558536956758</v>
      </c>
      <c r="U4980" s="5">
        <f>IF(O4980&gt;P4980,IF(V4979*($B$6/100)&gt;=O4980-P4980,(O4980-P4980), V4979*($B$6/100)), 0)</f>
        <v>0</v>
      </c>
      <c r="V4980" s="5">
        <f>V4979+(T4980*($B$5/100))-(U4980/($B$6/100))</f>
        <v>2955523.8800292891</v>
      </c>
      <c r="W4980" s="5">
        <f t="shared" si="705"/>
        <v>73888.097000732232</v>
      </c>
    </row>
    <row r="4981" spans="4:23" x14ac:dyDescent="0.25">
      <c r="D4981">
        <f t="shared" si="706"/>
        <v>4979</v>
      </c>
      <c r="E4981" s="3">
        <v>44038</v>
      </c>
      <c r="F4981" s="4">
        <v>0.45833333333333331</v>
      </c>
      <c r="G4981">
        <v>50</v>
      </c>
      <c r="H4981">
        <v>10</v>
      </c>
      <c r="I4981" s="5">
        <f t="shared" si="701"/>
        <v>7</v>
      </c>
      <c r="J4981" s="22">
        <v>6.0872104244715755E-4</v>
      </c>
      <c r="K4981">
        <v>8.4950000000000005E-5</v>
      </c>
      <c r="L4981" s="5" cm="1">
        <f t="array" ref="L4981">_xlfn.IFS(I4981=0, 0, I4981&gt;34, 0, AND(I4981&gt;0, I4981&lt;35), VLOOKUP(I4981, $A$63:$C$96, 3))</f>
        <v>4800</v>
      </c>
      <c r="M4981" s="5">
        <f t="shared" si="700"/>
        <v>2891.4249516239984</v>
      </c>
      <c r="N4981" s="5">
        <v>737.20710558008489</v>
      </c>
      <c r="O4981" s="5">
        <f t="shared" si="707"/>
        <v>2393.0415000000003</v>
      </c>
      <c r="P4981" s="5">
        <f t="shared" si="708"/>
        <v>2393.0415000000003</v>
      </c>
      <c r="Q4981" s="5">
        <f t="shared" si="702"/>
        <v>487.20077413479089</v>
      </c>
      <c r="R4981" s="5">
        <f>IF(O4981&gt;(P4981+U4981),O4981-P4981-U4981, 0)</f>
        <v>0</v>
      </c>
      <c r="S4981" s="5">
        <f t="shared" si="703"/>
        <v>378.62767375051732</v>
      </c>
      <c r="T4981" s="5">
        <f t="shared" si="704"/>
        <v>4919.7557778734799</v>
      </c>
      <c r="U4981" s="5">
        <f>IF(O4981&gt;P4981,IF(V4980*($B$6/100)&gt;=O4981-P4981,(O4981-P4981), V4980*($B$6/100)), 0)</f>
        <v>0</v>
      </c>
      <c r="V4981" s="5">
        <f>V4980+(T4981*($B$5/100))-(U4981/($B$6/100))</f>
        <v>2958967.7090738006</v>
      </c>
      <c r="W4981" s="5">
        <f t="shared" si="705"/>
        <v>73974.192726845009</v>
      </c>
    </row>
    <row r="4982" spans="4:23" x14ac:dyDescent="0.25">
      <c r="D4982">
        <f t="shared" si="706"/>
        <v>4980</v>
      </c>
      <c r="E4982" s="3">
        <v>44038</v>
      </c>
      <c r="F4982" s="4">
        <v>0.5</v>
      </c>
      <c r="G4982">
        <v>70</v>
      </c>
      <c r="H4982">
        <v>10</v>
      </c>
      <c r="I4982" s="5">
        <f t="shared" si="701"/>
        <v>10</v>
      </c>
      <c r="J4982" s="22">
        <v>6.9037874326323965E-4</v>
      </c>
      <c r="K4982">
        <v>7.8300000000000006E-5</v>
      </c>
      <c r="L4982" s="5" cm="1">
        <f t="array" ref="L4982">_xlfn.IFS(I4982=0, 0, I4982&gt;34, 0, AND(I4982&gt;0, I4982&lt;35), VLOOKUP(I4982, $A$63:$C$96, 3))</f>
        <v>12480</v>
      </c>
      <c r="M4982" s="5">
        <f t="shared" si="700"/>
        <v>3279.2990305003882</v>
      </c>
      <c r="N4982" s="5">
        <v>700.9909571182169</v>
      </c>
      <c r="O4982" s="5">
        <f t="shared" si="707"/>
        <v>2205.7109999999998</v>
      </c>
      <c r="P4982" s="5">
        <f t="shared" si="708"/>
        <v>2205.7109999999998</v>
      </c>
      <c r="Q4982" s="5">
        <f t="shared" si="702"/>
        <v>487.20077413479089</v>
      </c>
      <c r="R4982" s="5">
        <f>IF(O4982&gt;(P4982+U4982),O4982-P4982-U4982, 0)</f>
        <v>0</v>
      </c>
      <c r="S4982" s="5">
        <f t="shared" si="703"/>
        <v>360.02715302774078</v>
      </c>
      <c r="T4982" s="5">
        <f t="shared" si="704"/>
        <v>13193.560877472648</v>
      </c>
      <c r="U4982" s="5">
        <f>IF(O4982&gt;P4982,IF(V4981*($B$6/100)&gt;=O4982-P4982,(O4982-P4982), V4981*($B$6/100)), 0)</f>
        <v>0</v>
      </c>
      <c r="V4982" s="5">
        <f>V4981+(T4982*($B$5/100))-(U4982/($B$6/100))</f>
        <v>2968203.2016880317</v>
      </c>
      <c r="W4982" s="5">
        <f t="shared" si="705"/>
        <v>74205.080042200789</v>
      </c>
    </row>
    <row r="4983" spans="4:23" x14ac:dyDescent="0.25">
      <c r="D4983">
        <f t="shared" si="706"/>
        <v>4981</v>
      </c>
      <c r="E4983" s="3">
        <v>44038</v>
      </c>
      <c r="F4983" s="4">
        <v>0.54166666666666663</v>
      </c>
      <c r="G4983">
        <v>60</v>
      </c>
      <c r="H4983">
        <v>10</v>
      </c>
      <c r="I4983" s="5">
        <f t="shared" si="701"/>
        <v>8</v>
      </c>
      <c r="J4983" s="22">
        <v>6.9780217061015629E-4</v>
      </c>
      <c r="K4983">
        <v>7.2150000000000005E-5</v>
      </c>
      <c r="L4983" s="5" cm="1">
        <f t="array" ref="L4983">_xlfn.IFS(I4983=0, 0, I4983&gt;34, 0, AND(I4983&gt;0, I4983&lt;35), VLOOKUP(I4983, $A$63:$C$96, 3))</f>
        <v>7160</v>
      </c>
      <c r="M4983" s="5">
        <f t="shared" si="700"/>
        <v>3314.5603103982426</v>
      </c>
      <c r="N4983" s="5">
        <v>680.86714759409983</v>
      </c>
      <c r="O4983" s="5">
        <f t="shared" si="707"/>
        <v>2032.4655000000002</v>
      </c>
      <c r="P4983" s="5">
        <f t="shared" si="708"/>
        <v>2032.4655000000002</v>
      </c>
      <c r="Q4983" s="5">
        <f t="shared" si="702"/>
        <v>487.20077413479089</v>
      </c>
      <c r="R4983" s="5">
        <f>IF(O4983&gt;(P4983+U4983),O4983-P4983-U4983, 0)</f>
        <v>0</v>
      </c>
      <c r="S4983" s="5">
        <f t="shared" si="703"/>
        <v>349.69161620309302</v>
      </c>
      <c r="T4983" s="5">
        <f t="shared" si="704"/>
        <v>8092.4031941951498</v>
      </c>
      <c r="U4983" s="5">
        <f>IF(O4983&gt;P4983,IF(V4982*($B$6/100)&gt;=O4983-P4983,(O4983-P4983), V4982*($B$6/100)), 0)</f>
        <v>0</v>
      </c>
      <c r="V4983" s="5">
        <f>V4982+(T4983*($B$5/100))-(U4983/($B$6/100))</f>
        <v>2973867.8839239683</v>
      </c>
      <c r="W4983" s="5">
        <f t="shared" si="705"/>
        <v>74346.697098099205</v>
      </c>
    </row>
    <row r="4984" spans="4:23" x14ac:dyDescent="0.25">
      <c r="D4984">
        <f t="shared" si="706"/>
        <v>4982</v>
      </c>
      <c r="E4984" s="3">
        <v>44038</v>
      </c>
      <c r="F4984" s="4">
        <v>0.58333333333333337</v>
      </c>
      <c r="G4984">
        <v>60</v>
      </c>
      <c r="H4984">
        <v>7</v>
      </c>
      <c r="I4984" s="5">
        <f t="shared" si="701"/>
        <v>8</v>
      </c>
      <c r="J4984" s="22">
        <v>4.948951564611037E-4</v>
      </c>
      <c r="K4984">
        <v>6.3930000000000006E-5</v>
      </c>
      <c r="L4984" s="5" cm="1">
        <f t="array" ref="L4984">_xlfn.IFS(I4984=0, 0, I4984&gt;34, 0, AND(I4984&gt;0, I4984&lt;35), VLOOKUP(I4984, $A$63:$C$96, 3))</f>
        <v>7160</v>
      </c>
      <c r="M4984" s="5">
        <f t="shared" si="700"/>
        <v>2350.751993190243</v>
      </c>
      <c r="N4984" s="5">
        <v>610.53695476296639</v>
      </c>
      <c r="O4984" s="5">
        <f t="shared" si="707"/>
        <v>1800.9081000000003</v>
      </c>
      <c r="P4984" s="5">
        <f t="shared" si="708"/>
        <v>1800.9081000000003</v>
      </c>
      <c r="Q4984" s="5">
        <f t="shared" si="702"/>
        <v>487.20077413479089</v>
      </c>
      <c r="R4984" s="5">
        <f>IF(O4984&gt;(P4984+U4984),O4984-P4984-U4984, 0)</f>
        <v>0</v>
      </c>
      <c r="S4984" s="5">
        <f t="shared" si="703"/>
        <v>313.57021001409021</v>
      </c>
      <c r="T4984" s="5">
        <f t="shared" si="704"/>
        <v>7396.2736831761522</v>
      </c>
      <c r="U4984" s="5">
        <f>IF(O4984&gt;P4984,IF(V4983*($B$6/100)&gt;=O4984-P4984,(O4984-P4984), V4983*($B$6/100)), 0)</f>
        <v>0</v>
      </c>
      <c r="V4984" s="5">
        <f>V4983+(T4984*($B$5/100))-(U4984/($B$6/100))</f>
        <v>2979045.2755021914</v>
      </c>
      <c r="W4984" s="5">
        <f t="shared" si="705"/>
        <v>74476.131887554788</v>
      </c>
    </row>
    <row r="4985" spans="4:23" x14ac:dyDescent="0.25">
      <c r="D4985">
        <f t="shared" si="706"/>
        <v>4983</v>
      </c>
      <c r="E4985" s="3">
        <v>44038</v>
      </c>
      <c r="F4985" s="4">
        <v>0.625</v>
      </c>
      <c r="G4985">
        <v>60</v>
      </c>
      <c r="H4985">
        <v>8</v>
      </c>
      <c r="I4985" s="5">
        <f t="shared" si="701"/>
        <v>8</v>
      </c>
      <c r="J4985" s="22">
        <v>5.3448676897799199E-4</v>
      </c>
      <c r="K4985">
        <v>6.2710000000000001E-5</v>
      </c>
      <c r="L4985" s="5" cm="1">
        <f t="array" ref="L4985">_xlfn.IFS(I4985=0, 0, I4985&gt;34, 0, AND(I4985&gt;0, I4985&lt;35), VLOOKUP(I4985, $A$63:$C$96, 3))</f>
        <v>7160</v>
      </c>
      <c r="M4985" s="5">
        <f t="shared" si="700"/>
        <v>2538.812152645462</v>
      </c>
      <c r="N4985" s="5">
        <v>537.20227952067239</v>
      </c>
      <c r="O4985" s="5">
        <f t="shared" si="707"/>
        <v>1766.5407</v>
      </c>
      <c r="P4985" s="5">
        <f t="shared" si="708"/>
        <v>1766.5407</v>
      </c>
      <c r="Q4985" s="5">
        <f t="shared" si="702"/>
        <v>487.20077413479089</v>
      </c>
      <c r="R4985" s="5">
        <f>IF(O4985&gt;(P4985+U4985),O4985-P4985-U4985, 0)</f>
        <v>0</v>
      </c>
      <c r="S4985" s="5">
        <f t="shared" si="703"/>
        <v>275.90570938452714</v>
      </c>
      <c r="T4985" s="5">
        <f t="shared" si="704"/>
        <v>7656.3657432609352</v>
      </c>
      <c r="U4985" s="5">
        <f>IF(O4985&gt;P4985,IF(V4984*($B$6/100)&gt;=O4985-P4985,(O4985-P4985), V4984*($B$6/100)), 0)</f>
        <v>0</v>
      </c>
      <c r="V4985" s="5">
        <f>V4984+(T4985*($B$5/100))-(U4985/($B$6/100))</f>
        <v>2984404.731522474</v>
      </c>
      <c r="W4985" s="5">
        <f t="shared" si="705"/>
        <v>74610.118288061843</v>
      </c>
    </row>
    <row r="4986" spans="4:23" x14ac:dyDescent="0.25">
      <c r="D4986">
        <f t="shared" si="706"/>
        <v>4984</v>
      </c>
      <c r="E4986" s="3">
        <v>44038</v>
      </c>
      <c r="F4986" s="4">
        <v>0.66666666666666663</v>
      </c>
      <c r="G4986">
        <v>60</v>
      </c>
      <c r="H4986">
        <v>8</v>
      </c>
      <c r="I4986" s="5">
        <f t="shared" si="701"/>
        <v>8</v>
      </c>
      <c r="J4986" s="22">
        <v>5.0231858380802023E-4</v>
      </c>
      <c r="K4986">
        <v>6.0340000000000002E-5</v>
      </c>
      <c r="L4986" s="5" cm="1">
        <f t="array" ref="L4986">_xlfn.IFS(I4986=0, 0, I4986&gt;34, 0, AND(I4986&gt;0, I4986&lt;35), VLOOKUP(I4986, $A$63:$C$96, 3))</f>
        <v>7160</v>
      </c>
      <c r="M4986" s="5">
        <f t="shared" si="700"/>
        <v>2386.0132730880964</v>
      </c>
      <c r="N4986" s="5">
        <v>503.03416304339237</v>
      </c>
      <c r="O4986" s="5">
        <f t="shared" si="707"/>
        <v>1699.7778000000001</v>
      </c>
      <c r="P4986" s="5">
        <f t="shared" si="708"/>
        <v>1699.7778000000001</v>
      </c>
      <c r="Q4986" s="5">
        <f t="shared" si="702"/>
        <v>487.20077413479089</v>
      </c>
      <c r="R4986" s="5">
        <f>IF(O4986&gt;(P4986+U4986),O4986-P4986-U4986, 0)</f>
        <v>0</v>
      </c>
      <c r="S4986" s="5">
        <f t="shared" si="703"/>
        <v>258.35705262266714</v>
      </c>
      <c r="T4986" s="5">
        <f t="shared" si="704"/>
        <v>7587.8784204654294</v>
      </c>
      <c r="U4986" s="5">
        <f>IF(O4986&gt;P4986,IF(V4985*($B$6/100)&gt;=O4986-P4986,(O4986-P4986), V4985*($B$6/100)), 0)</f>
        <v>0</v>
      </c>
      <c r="V4986" s="5">
        <f>V4985+(T4986*($B$5/100))-(U4986/($B$6/100))</f>
        <v>2989716.2464167997</v>
      </c>
      <c r="W4986" s="5">
        <f t="shared" si="705"/>
        <v>74742.906160419996</v>
      </c>
    </row>
    <row r="4987" spans="4:23" x14ac:dyDescent="0.25">
      <c r="D4987">
        <f t="shared" si="706"/>
        <v>4985</v>
      </c>
      <c r="E4987" s="3">
        <v>44038</v>
      </c>
      <c r="F4987" s="4">
        <v>0.70833333333333337</v>
      </c>
      <c r="G4987">
        <v>50</v>
      </c>
      <c r="H4987">
        <v>10</v>
      </c>
      <c r="I4987" s="5">
        <f t="shared" si="701"/>
        <v>7</v>
      </c>
      <c r="J4987" s="22">
        <v>4.3798221346807677E-4</v>
      </c>
      <c r="K4987">
        <v>7.1660000000000002E-5</v>
      </c>
      <c r="L4987" s="5" cm="1">
        <f t="array" ref="L4987">_xlfn.IFS(I4987=0, 0, I4987&gt;34, 0, AND(I4987&gt;0, I4987&lt;35), VLOOKUP(I4987, $A$63:$C$96, 3))</f>
        <v>4800</v>
      </c>
      <c r="M4987" s="5">
        <f t="shared" si="700"/>
        <v>2080.4155139733648</v>
      </c>
      <c r="N4987" s="5">
        <v>508.0260207596304</v>
      </c>
      <c r="O4987" s="5">
        <f t="shared" si="707"/>
        <v>2018.6622</v>
      </c>
      <c r="P4987" s="5">
        <f t="shared" si="708"/>
        <v>2018.6622</v>
      </c>
      <c r="Q4987" s="5">
        <f t="shared" si="702"/>
        <v>487.20077413479089</v>
      </c>
      <c r="R4987" s="5">
        <f>IF(O4987&gt;(P4987+U4987),O4987-P4987-U4987, 0)</f>
        <v>0</v>
      </c>
      <c r="S4987" s="5">
        <f t="shared" si="703"/>
        <v>260.92085790952137</v>
      </c>
      <c r="T4987" s="5">
        <f t="shared" si="704"/>
        <v>4600.8324560638439</v>
      </c>
      <c r="U4987" s="5">
        <f>IF(O4987&gt;P4987,IF(V4986*($B$6/100)&gt;=O4987-P4987,(O4987-P4987), V4986*($B$6/100)), 0)</f>
        <v>0</v>
      </c>
      <c r="V4987" s="5">
        <f>V4986+(T4987*($B$5/100))-(U4987/($B$6/100))</f>
        <v>2992936.8291360443</v>
      </c>
      <c r="W4987" s="5">
        <f t="shared" si="705"/>
        <v>74823.420728401106</v>
      </c>
    </row>
    <row r="4988" spans="4:23" x14ac:dyDescent="0.25">
      <c r="D4988">
        <f t="shared" si="706"/>
        <v>4986</v>
      </c>
      <c r="E4988" s="3">
        <v>44038</v>
      </c>
      <c r="F4988" s="4">
        <v>0.75</v>
      </c>
      <c r="G4988">
        <v>50</v>
      </c>
      <c r="H4988">
        <v>10</v>
      </c>
      <c r="I4988" s="5">
        <f t="shared" si="701"/>
        <v>7</v>
      </c>
      <c r="J4988" s="22">
        <v>3.1673290013510639E-4</v>
      </c>
      <c r="K4988">
        <v>1.0471000000000001E-4</v>
      </c>
      <c r="L4988" s="5" cm="1">
        <f t="array" ref="L4988">_xlfn.IFS(I4988=0, 0, I4988&gt;34, 0, AND(I4988&gt;0, I4988&lt;35), VLOOKUP(I4988, $A$63:$C$96, 3))</f>
        <v>4800</v>
      </c>
      <c r="M4988" s="5">
        <f t="shared" si="700"/>
        <v>1504.4812756417555</v>
      </c>
      <c r="N4988" s="5">
        <v>615.4372209493024</v>
      </c>
      <c r="O4988" s="5">
        <f t="shared" si="707"/>
        <v>2949.6806999999999</v>
      </c>
      <c r="P4988" s="5">
        <f t="shared" si="708"/>
        <v>2949.6806999999999</v>
      </c>
      <c r="Q4988" s="5">
        <f t="shared" si="702"/>
        <v>487.20077413479089</v>
      </c>
      <c r="R4988" s="5">
        <f>IF(O4988&gt;(P4988+U4988),O4988-P4988-U4988, 0)</f>
        <v>0</v>
      </c>
      <c r="S4988" s="5">
        <f t="shared" si="703"/>
        <v>316.0869741267079</v>
      </c>
      <c r="T4988" s="5">
        <f t="shared" si="704"/>
        <v>3038.7136015150481</v>
      </c>
      <c r="U4988" s="5">
        <f>IF(O4988&gt;P4988,IF(V4987*($B$6/100)&gt;=O4988-P4988,(O4988-P4988), V4987*($B$6/100)), 0)</f>
        <v>0</v>
      </c>
      <c r="V4988" s="5">
        <f>V4987+(T4988*($B$5/100))-(U4988/($B$6/100))</f>
        <v>2995063.9286571047</v>
      </c>
      <c r="W4988" s="5">
        <f t="shared" si="705"/>
        <v>74876.598216427621</v>
      </c>
    </row>
    <row r="4989" spans="4:23" x14ac:dyDescent="0.25">
      <c r="D4989">
        <f t="shared" si="706"/>
        <v>4987</v>
      </c>
      <c r="E4989" s="3">
        <v>44038</v>
      </c>
      <c r="F4989" s="4">
        <v>0.79166666666666663</v>
      </c>
      <c r="G4989">
        <v>40</v>
      </c>
      <c r="H4989">
        <v>6</v>
      </c>
      <c r="I4989" s="5">
        <f t="shared" si="701"/>
        <v>6</v>
      </c>
      <c r="J4989" s="22">
        <v>1.4846854693833112E-4</v>
      </c>
      <c r="K4989">
        <v>1.2582000000000001E-4</v>
      </c>
      <c r="L4989" s="5" cm="1">
        <f t="array" ref="L4989">_xlfn.IFS(I4989=0, 0, I4989&gt;34, 0, AND(I4989&gt;0, I4989&lt;35), VLOOKUP(I4989, $A$63:$C$96, 3))</f>
        <v>2980</v>
      </c>
      <c r="M4989" s="5">
        <f t="shared" si="700"/>
        <v>705.22559795707286</v>
      </c>
      <c r="N4989" s="5">
        <v>715.81477063553189</v>
      </c>
      <c r="O4989" s="5">
        <f t="shared" si="707"/>
        <v>3544.3494000000001</v>
      </c>
      <c r="P4989" s="5">
        <f t="shared" si="708"/>
        <v>3544.3494000000001</v>
      </c>
      <c r="Q4989" s="5">
        <f t="shared" si="702"/>
        <v>140.87619795707269</v>
      </c>
      <c r="R4989" s="5">
        <f>IF(O4989&gt;(P4989+U4989),O4989-P4989-U4989, 0)</f>
        <v>0</v>
      </c>
      <c r="S4989" s="5">
        <f t="shared" si="703"/>
        <v>0</v>
      </c>
      <c r="T4989" s="5">
        <f t="shared" si="704"/>
        <v>140.87619795707269</v>
      </c>
      <c r="U4989" s="5">
        <f>IF(O4989&gt;P4989,IF(V4988*($B$6/100)&gt;=O4989-P4989,(O4989-P4989), V4988*($B$6/100)), 0)</f>
        <v>0</v>
      </c>
      <c r="V4989" s="5">
        <f>V4988+(T4989*($B$5/100))-(U4989/($B$6/100))</f>
        <v>2995162.5419956748</v>
      </c>
      <c r="W4989" s="5">
        <f t="shared" si="705"/>
        <v>74879.063549891871</v>
      </c>
    </row>
    <row r="4990" spans="4:23" x14ac:dyDescent="0.25">
      <c r="D4990">
        <f t="shared" si="706"/>
        <v>4988</v>
      </c>
      <c r="E4990" s="3">
        <v>44038</v>
      </c>
      <c r="F4990" s="4">
        <v>0.83333333333333337</v>
      </c>
      <c r="G4990">
        <v>20</v>
      </c>
      <c r="H4990">
        <v>10</v>
      </c>
      <c r="I4990" s="5">
        <f t="shared" si="701"/>
        <v>3</v>
      </c>
      <c r="J4990" s="22">
        <v>7.423427346916556E-5</v>
      </c>
      <c r="K4990">
        <v>1.3172000000000002E-4</v>
      </c>
      <c r="L4990" s="5" cm="1">
        <f t="array" ref="L4990">_xlfn.IFS(I4990=0, 0, I4990&gt;34, 0, AND(I4990&gt;0, I4990&lt;35), VLOOKUP(I4990, $A$63:$C$96, 3))</f>
        <v>232</v>
      </c>
      <c r="M4990" s="5">
        <f t="shared" si="700"/>
        <v>352.61279897853643</v>
      </c>
      <c r="N4990" s="5">
        <v>682.64627073305644</v>
      </c>
      <c r="O4990" s="5">
        <f t="shared" si="707"/>
        <v>3710.5524000000005</v>
      </c>
      <c r="P4990" s="5">
        <f t="shared" si="708"/>
        <v>584.61279897853638</v>
      </c>
      <c r="Q4990" s="5">
        <f t="shared" si="702"/>
        <v>0</v>
      </c>
      <c r="R4990" s="5">
        <f>IF(O4990&gt;(P4990+U4990),O4990-P4990-U4990, 0)</f>
        <v>0</v>
      </c>
      <c r="S4990" s="5">
        <f t="shared" si="703"/>
        <v>0</v>
      </c>
      <c r="T4990" s="5">
        <f t="shared" si="704"/>
        <v>0</v>
      </c>
      <c r="U4990" s="5">
        <f>IF(O4990&gt;P4990,IF(V4989*($B$6/100)&gt;=O4990-P4990,(O4990-P4990), V4989*($B$6/100)), 0)</f>
        <v>3125.9396010214641</v>
      </c>
      <c r="V4990" s="5">
        <f>V4989+(T4990*($B$5/100))-(U4990/($B$6/100))</f>
        <v>2990696.9139942154</v>
      </c>
      <c r="W4990" s="5">
        <f t="shared" si="705"/>
        <v>74767.422849855386</v>
      </c>
    </row>
    <row r="4991" spans="4:23" x14ac:dyDescent="0.25">
      <c r="D4991">
        <f t="shared" si="706"/>
        <v>4989</v>
      </c>
      <c r="E4991" s="3">
        <v>44038</v>
      </c>
      <c r="F4991" s="4">
        <v>0.875</v>
      </c>
      <c r="G4991">
        <v>10</v>
      </c>
      <c r="H4991">
        <v>0</v>
      </c>
      <c r="I4991" s="5">
        <f t="shared" si="701"/>
        <v>1</v>
      </c>
      <c r="J4991" s="22">
        <v>9.8979031292220746E-6</v>
      </c>
      <c r="K4991">
        <v>1.3957999999999999E-4</v>
      </c>
      <c r="L4991" s="5" cm="1">
        <f t="array" ref="L4991">_xlfn.IFS(I4991=0, 0, I4991&gt;34, 0, AND(I4991&gt;0, I4991&lt;35), VLOOKUP(I4991, $A$63:$C$96, 3))</f>
        <v>0</v>
      </c>
      <c r="M4991" s="5">
        <f t="shared" si="700"/>
        <v>47.015039863804859</v>
      </c>
      <c r="N4991" s="5">
        <v>598.28587793690247</v>
      </c>
      <c r="O4991" s="5">
        <f t="shared" si="707"/>
        <v>3931.9685999999997</v>
      </c>
      <c r="P4991" s="5">
        <f t="shared" si="708"/>
        <v>47.015039863804859</v>
      </c>
      <c r="Q4991" s="5">
        <f t="shared" si="702"/>
        <v>0</v>
      </c>
      <c r="R4991" s="5">
        <f>IF(O4991&gt;(P4991+U4991),O4991-P4991-U4991, 0)</f>
        <v>0</v>
      </c>
      <c r="S4991" s="5">
        <f t="shared" si="703"/>
        <v>0</v>
      </c>
      <c r="T4991" s="5">
        <f t="shared" si="704"/>
        <v>0</v>
      </c>
      <c r="U4991" s="5">
        <f>IF(O4991&gt;P4991,IF(V4990*($B$6/100)&gt;=O4991-P4991,(O4991-P4991), V4990*($B$6/100)), 0)</f>
        <v>3884.9535601361949</v>
      </c>
      <c r="V4991" s="5">
        <f>V4990+(T4991*($B$5/100))-(U4991/($B$6/100))</f>
        <v>2985146.980336878</v>
      </c>
      <c r="W4991" s="5">
        <f t="shared" si="705"/>
        <v>74628.674508421944</v>
      </c>
    </row>
    <row r="4992" spans="4:23" x14ac:dyDescent="0.25">
      <c r="D4992">
        <f t="shared" si="706"/>
        <v>4990</v>
      </c>
      <c r="E4992" s="3">
        <v>44038</v>
      </c>
      <c r="F4992" s="4">
        <v>0.91666666666666663</v>
      </c>
      <c r="G4992">
        <v>10</v>
      </c>
      <c r="H4992">
        <v>0</v>
      </c>
      <c r="I4992" s="5">
        <f t="shared" si="701"/>
        <v>1</v>
      </c>
      <c r="J4992" s="22">
        <v>0</v>
      </c>
      <c r="K4992">
        <v>1.4558999999999999E-4</v>
      </c>
      <c r="L4992" s="5" cm="1">
        <f t="array" ref="L4992">_xlfn.IFS(I4992=0, 0, I4992&gt;34, 0, AND(I4992&gt;0, I4992&lt;35), VLOOKUP(I4992, $A$63:$C$96, 3))</f>
        <v>0</v>
      </c>
      <c r="M4992" s="5">
        <f t="shared" si="700"/>
        <v>0</v>
      </c>
      <c r="N4992" s="5">
        <v>538.04069343041465</v>
      </c>
      <c r="O4992" s="5">
        <f t="shared" si="707"/>
        <v>4101.2702999999992</v>
      </c>
      <c r="P4992" s="5">
        <f t="shared" si="708"/>
        <v>0</v>
      </c>
      <c r="Q4992" s="5">
        <f t="shared" si="702"/>
        <v>0</v>
      </c>
      <c r="R4992" s="5">
        <f>IF(O4992&gt;(P4992+U4992),O4992-P4992-U4992, 0)</f>
        <v>0</v>
      </c>
      <c r="S4992" s="5">
        <f t="shared" si="703"/>
        <v>0</v>
      </c>
      <c r="T4992" s="5">
        <f t="shared" si="704"/>
        <v>0</v>
      </c>
      <c r="U4992" s="5">
        <f>IF(O4992&gt;P4992,IF(V4991*($B$6/100)&gt;=O4992-P4992,(O4992-P4992), V4991*($B$6/100)), 0)</f>
        <v>4101.2702999999992</v>
      </c>
      <c r="V4992" s="5">
        <f>V4991+(T4992*($B$5/100))-(U4992/($B$6/100))</f>
        <v>2979288.0227654492</v>
      </c>
      <c r="W4992" s="5">
        <f t="shared" si="705"/>
        <v>74482.200569136228</v>
      </c>
    </row>
    <row r="4993" spans="4:23" x14ac:dyDescent="0.25">
      <c r="D4993">
        <f t="shared" si="706"/>
        <v>4991</v>
      </c>
      <c r="E4993" s="3">
        <v>44038</v>
      </c>
      <c r="F4993" s="4">
        <v>0.95833333333333337</v>
      </c>
      <c r="G4993">
        <v>30</v>
      </c>
      <c r="H4993">
        <v>0</v>
      </c>
      <c r="I4993" s="5">
        <f t="shared" si="701"/>
        <v>4</v>
      </c>
      <c r="J4993" s="22">
        <v>0</v>
      </c>
      <c r="K4993">
        <v>1.4752E-4</v>
      </c>
      <c r="L4993" s="5" cm="1">
        <f t="array" ref="L4993">_xlfn.IFS(I4993=0, 0, I4993&gt;34, 0, AND(I4993&gt;0, I4993&lt;35), VLOOKUP(I4993, $A$63:$C$96, 3))</f>
        <v>740</v>
      </c>
      <c r="M4993" s="5">
        <f t="shared" si="700"/>
        <v>0</v>
      </c>
      <c r="N4993" s="5">
        <v>506.9084743689408</v>
      </c>
      <c r="O4993" s="5">
        <f t="shared" si="707"/>
        <v>4155.6383999999998</v>
      </c>
      <c r="P4993" s="5">
        <f t="shared" si="708"/>
        <v>740</v>
      </c>
      <c r="Q4993" s="5">
        <f t="shared" si="702"/>
        <v>0</v>
      </c>
      <c r="R4993" s="5">
        <f>IF(O4993&gt;(P4993+U4993),O4993-P4993-U4993, 0)</f>
        <v>0</v>
      </c>
      <c r="S4993" s="5">
        <f t="shared" si="703"/>
        <v>0</v>
      </c>
      <c r="T4993" s="5">
        <f t="shared" si="704"/>
        <v>0</v>
      </c>
      <c r="U4993" s="5">
        <f>IF(O4993&gt;P4993,IF(V4992*($B$6/100)&gt;=O4993-P4993,(O4993-P4993), V4992*($B$6/100)), 0)</f>
        <v>3415.6383999999998</v>
      </c>
      <c r="V4993" s="5">
        <f>V4992+(T4993*($B$5/100))-(U4993/($B$6/100))</f>
        <v>2974408.5393368779</v>
      </c>
      <c r="W4993" s="5">
        <f t="shared" si="705"/>
        <v>74360.213483421947</v>
      </c>
    </row>
    <row r="4994" spans="4:23" x14ac:dyDescent="0.25">
      <c r="D4994">
        <f t="shared" si="706"/>
        <v>4992</v>
      </c>
      <c r="E4994" s="3">
        <v>44039</v>
      </c>
      <c r="F4994" s="4">
        <v>0</v>
      </c>
      <c r="G4994">
        <v>30</v>
      </c>
      <c r="H4994">
        <v>0</v>
      </c>
      <c r="I4994" s="5">
        <f t="shared" si="701"/>
        <v>4</v>
      </c>
      <c r="J4994" s="22">
        <v>0</v>
      </c>
      <c r="K4994">
        <v>1.2745000000000001E-4</v>
      </c>
      <c r="L4994" s="5" cm="1">
        <f t="array" ref="L4994">_xlfn.IFS(I4994=0, 0, I4994&gt;34, 0, AND(I4994&gt;0, I4994&lt;35), VLOOKUP(I4994, $A$63:$C$96, 3))</f>
        <v>740</v>
      </c>
      <c r="M4994" s="5">
        <f t="shared" si="700"/>
        <v>0</v>
      </c>
      <c r="N4994" s="5">
        <v>455.70297710473056</v>
      </c>
      <c r="O4994" s="5">
        <f t="shared" si="707"/>
        <v>3590.2665000000002</v>
      </c>
      <c r="P4994" s="5">
        <f t="shared" si="708"/>
        <v>740</v>
      </c>
      <c r="Q4994" s="5">
        <f t="shared" si="702"/>
        <v>0</v>
      </c>
      <c r="R4994" s="5">
        <f>IF(O4994&gt;(P4994+U4994),O4994-P4994-U4994, 0)</f>
        <v>0</v>
      </c>
      <c r="S4994" s="5">
        <f t="shared" si="703"/>
        <v>0</v>
      </c>
      <c r="T4994" s="5">
        <f t="shared" si="704"/>
        <v>0</v>
      </c>
      <c r="U4994" s="5">
        <f>IF(O4994&gt;P4994,IF(V4993*($B$6/100)&gt;=O4994-P4994,(O4994-P4994), V4993*($B$6/100)), 0)</f>
        <v>2850.2665000000002</v>
      </c>
      <c r="V4994" s="5">
        <f>V4993+(T4994*($B$5/100))-(U4994/($B$6/100))</f>
        <v>2970336.7300511636</v>
      </c>
      <c r="W4994" s="5">
        <f t="shared" si="705"/>
        <v>74258.418251279087</v>
      </c>
    </row>
    <row r="4995" spans="4:23" x14ac:dyDescent="0.25">
      <c r="D4995">
        <f t="shared" si="706"/>
        <v>4993</v>
      </c>
      <c r="E4995" s="3">
        <v>44039</v>
      </c>
      <c r="F4995" s="4">
        <v>4.1666666666666664E-2</v>
      </c>
      <c r="G4995">
        <v>30</v>
      </c>
      <c r="H4995">
        <v>0</v>
      </c>
      <c r="I4995" s="5">
        <f t="shared" si="701"/>
        <v>4</v>
      </c>
      <c r="J4995" s="22">
        <v>0</v>
      </c>
      <c r="K4995">
        <v>1.0267E-4</v>
      </c>
      <c r="L4995" s="5" cm="1">
        <f t="array" ref="L4995">_xlfn.IFS(I4995=0, 0, I4995&gt;34, 0, AND(I4995&gt;0, I4995&lt;35), VLOOKUP(I4995, $A$63:$C$96, 3))</f>
        <v>740</v>
      </c>
      <c r="M4995" s="5">
        <f t="shared" ref="M4995:M5058" si="709">$B$11*$B$4*J4995*1000</f>
        <v>0</v>
      </c>
      <c r="N4995" s="5">
        <v>388.42990394584876</v>
      </c>
      <c r="O4995" s="5">
        <f t="shared" si="707"/>
        <v>2892.2139000000002</v>
      </c>
      <c r="P4995" s="5">
        <f t="shared" si="708"/>
        <v>740</v>
      </c>
      <c r="Q4995" s="5">
        <f t="shared" si="702"/>
        <v>0</v>
      </c>
      <c r="R4995" s="5">
        <f>IF(O4995&gt;(P4995+U4995),O4995-P4995-U4995, 0)</f>
        <v>0</v>
      </c>
      <c r="S4995" s="5">
        <f t="shared" si="703"/>
        <v>0</v>
      </c>
      <c r="T4995" s="5">
        <f t="shared" si="704"/>
        <v>0</v>
      </c>
      <c r="U4995" s="5">
        <f>IF(O4995&gt;P4995,IF(V4994*($B$6/100)&gt;=O4995-P4995,(O4995-P4995), V4994*($B$6/100)), 0)</f>
        <v>2152.2139000000002</v>
      </c>
      <c r="V4995" s="5">
        <f>V4994+(T4995*($B$5/100))-(U4995/($B$6/100))</f>
        <v>2967262.1387654492</v>
      </c>
      <c r="W4995" s="5">
        <f t="shared" si="705"/>
        <v>74181.553469136226</v>
      </c>
    </row>
    <row r="4996" spans="4:23" x14ac:dyDescent="0.25">
      <c r="D4996">
        <f t="shared" si="706"/>
        <v>4994</v>
      </c>
      <c r="E4996" s="3">
        <v>44039</v>
      </c>
      <c r="F4996" s="4">
        <v>8.3333333333333329E-2</v>
      </c>
      <c r="G4996">
        <v>30</v>
      </c>
      <c r="H4996">
        <v>0</v>
      </c>
      <c r="I4996" s="5">
        <f t="shared" ref="I4996:I5059" si="710">ROUND((G4996/10)*((LN(99/0.03)/(LN(10/0.03)))),0)</f>
        <v>4</v>
      </c>
      <c r="J4996" s="22">
        <v>0</v>
      </c>
      <c r="K4996">
        <v>8.5859999999999994E-5</v>
      </c>
      <c r="L4996" s="5" cm="1">
        <f t="array" ref="L4996">_xlfn.IFS(I4996=0, 0, I4996&gt;34, 0, AND(I4996&gt;0, I4996&lt;35), VLOOKUP(I4996, $A$63:$C$96, 3))</f>
        <v>740</v>
      </c>
      <c r="M4996" s="5">
        <f t="shared" si="709"/>
        <v>0</v>
      </c>
      <c r="N4996" s="5">
        <v>345.2613577504199</v>
      </c>
      <c r="O4996" s="5">
        <f t="shared" si="707"/>
        <v>2418.6761999999999</v>
      </c>
      <c r="P4996" s="5">
        <f t="shared" si="708"/>
        <v>740</v>
      </c>
      <c r="Q4996" s="5">
        <f t="shared" ref="Q4996:Q5059" si="711">IF((L4996+M4996-P4996)&lt;($B$8/100)*$B$3,L4996+M4996-P4996,($B$8/100)*$B$3)</f>
        <v>0</v>
      </c>
      <c r="R4996" s="5">
        <f>IF(O4996&gt;(P4996+U4996),O4996-P4996-U4996, 0)</f>
        <v>0</v>
      </c>
      <c r="S4996" s="5">
        <f t="shared" ref="S4996:S5059" si="712">IF((IF((L4996+M4996)&gt;O4996,L4996+M4996-P4996-Q4996,0))&lt;((N4996*3.595182*($B$7/100))/($B$5/100)),L4996+M4996-P4996-Q4996, N4996*3.595182*($B$7/100)/($B$5/100))</f>
        <v>0</v>
      </c>
      <c r="T4996" s="5">
        <f t="shared" ref="T4996:T5059" si="713">((L4996+M4996)-P4996-S4996)</f>
        <v>0</v>
      </c>
      <c r="U4996" s="5">
        <f>IF(O4996&gt;P4996,IF(V4995*($B$6/100)&gt;=O4996-P4996,(O4996-P4996), V4995*($B$6/100)), 0)</f>
        <v>1678.6761999999999</v>
      </c>
      <c r="V4996" s="5">
        <f>V4995+(T4996*($B$5/100))-(U4996/($B$6/100))</f>
        <v>2964864.0299083064</v>
      </c>
      <c r="W4996" s="5">
        <f t="shared" ref="W4996:W5059" si="714">V4996/40</f>
        <v>74121.600747707664</v>
      </c>
    </row>
    <row r="4997" spans="4:23" x14ac:dyDescent="0.25">
      <c r="D4997">
        <f t="shared" ref="D4997:D5060" si="715">D4996+1</f>
        <v>4995</v>
      </c>
      <c r="E4997" s="3">
        <v>44039</v>
      </c>
      <c r="F4997" s="4">
        <v>0.125</v>
      </c>
      <c r="G4997">
        <v>30</v>
      </c>
      <c r="H4997">
        <v>0</v>
      </c>
      <c r="I4997" s="5">
        <f t="shared" si="710"/>
        <v>4</v>
      </c>
      <c r="J4997" s="22">
        <v>0</v>
      </c>
      <c r="K4997">
        <v>7.682E-5</v>
      </c>
      <c r="L4997" s="5" cm="1">
        <f t="array" ref="L4997">_xlfn.IFS(I4997=0, 0, I4997&gt;34, 0, AND(I4997&gt;0, I4997&lt;35), VLOOKUP(I4997, $A$63:$C$96, 3))</f>
        <v>740</v>
      </c>
      <c r="M4997" s="5">
        <f t="shared" si="709"/>
        <v>0</v>
      </c>
      <c r="N4997" s="5">
        <v>338.21674793672224</v>
      </c>
      <c r="O4997" s="5">
        <f t="shared" ref="O4997:O5060" si="716">$B$2*K4997*1000</f>
        <v>2164.0194000000001</v>
      </c>
      <c r="P4997" s="5">
        <f t="shared" ref="P4997:P5060" si="717">IF(O4997&gt;=(L4997+M4997),L4997+M4997,O4997)</f>
        <v>740</v>
      </c>
      <c r="Q4997" s="5">
        <f t="shared" si="711"/>
        <v>0</v>
      </c>
      <c r="R4997" s="5">
        <f>IF(O4997&gt;(P4997+U4997),O4997-P4997-U4997, 0)</f>
        <v>0</v>
      </c>
      <c r="S4997" s="5">
        <f t="shared" si="712"/>
        <v>0</v>
      </c>
      <c r="T4997" s="5">
        <f t="shared" si="713"/>
        <v>0</v>
      </c>
      <c r="U4997" s="5">
        <f>IF(O4997&gt;P4997,IF(V4996*($B$6/100)&gt;=O4997-P4997,(O4997-P4997), V4996*($B$6/100)), 0)</f>
        <v>1424.0194000000001</v>
      </c>
      <c r="V4997" s="5">
        <f>V4996+(T4997*($B$5/100))-(U4997/($B$6/100))</f>
        <v>2962829.716479735</v>
      </c>
      <c r="W4997" s="5">
        <f t="shared" si="714"/>
        <v>74070.74291199338</v>
      </c>
    </row>
    <row r="4998" spans="4:23" x14ac:dyDescent="0.25">
      <c r="D4998">
        <f t="shared" si="715"/>
        <v>4996</v>
      </c>
      <c r="E4998" s="3">
        <v>44039</v>
      </c>
      <c r="F4998" s="4">
        <v>0.16666666666666666</v>
      </c>
      <c r="G4998">
        <v>30</v>
      </c>
      <c r="H4998">
        <v>0</v>
      </c>
      <c r="I4998" s="5">
        <f t="shared" si="710"/>
        <v>4</v>
      </c>
      <c r="J4998" s="22">
        <v>0</v>
      </c>
      <c r="K4998">
        <v>7.3969999999999998E-5</v>
      </c>
      <c r="L4998" s="5" cm="1">
        <f t="array" ref="L4998">_xlfn.IFS(I4998=0, 0, I4998&gt;34, 0, AND(I4998&gt;0, I4998&lt;35), VLOOKUP(I4998, $A$63:$C$96, 3))</f>
        <v>740</v>
      </c>
      <c r="M4998" s="5">
        <f t="shared" si="709"/>
        <v>0</v>
      </c>
      <c r="N4998" s="5">
        <v>341.2180265116026</v>
      </c>
      <c r="O4998" s="5">
        <f t="shared" si="716"/>
        <v>2083.7348999999999</v>
      </c>
      <c r="P4998" s="5">
        <f t="shared" si="717"/>
        <v>740</v>
      </c>
      <c r="Q4998" s="5">
        <f t="shared" si="711"/>
        <v>0</v>
      </c>
      <c r="R4998" s="5">
        <f>IF(O4998&gt;(P4998+U4998),O4998-P4998-U4998, 0)</f>
        <v>0</v>
      </c>
      <c r="S4998" s="5">
        <f t="shared" si="712"/>
        <v>0</v>
      </c>
      <c r="T4998" s="5">
        <f t="shared" si="713"/>
        <v>0</v>
      </c>
      <c r="U4998" s="5">
        <f>IF(O4998&gt;P4998,IF(V4997*($B$6/100)&gt;=O4998-P4998,(O4998-P4998), V4997*($B$6/100)), 0)</f>
        <v>1343.7348999999999</v>
      </c>
      <c r="V4998" s="5">
        <f>V4997+(T4998*($B$5/100))-(U4998/($B$6/100))</f>
        <v>2960910.0951940208</v>
      </c>
      <c r="W4998" s="5">
        <f t="shared" si="714"/>
        <v>74022.752379850514</v>
      </c>
    </row>
    <row r="4999" spans="4:23" x14ac:dyDescent="0.25">
      <c r="D4999">
        <f t="shared" si="715"/>
        <v>4997</v>
      </c>
      <c r="E4999" s="3">
        <v>44039</v>
      </c>
      <c r="F4999" s="4">
        <v>0.20833333333333334</v>
      </c>
      <c r="G4999">
        <v>30</v>
      </c>
      <c r="H4999">
        <v>0</v>
      </c>
      <c r="I4999" s="5">
        <f t="shared" si="710"/>
        <v>4</v>
      </c>
      <c r="J4999" s="22">
        <v>2.4744757823055187E-6</v>
      </c>
      <c r="K4999">
        <v>7.1799999999999997E-5</v>
      </c>
      <c r="L4999" s="5" cm="1">
        <f t="array" ref="L4999">_xlfn.IFS(I4999=0, 0, I4999&gt;34, 0, AND(I4999&gt;0, I4999&lt;35), VLOOKUP(I4999, $A$63:$C$96, 3))</f>
        <v>740</v>
      </c>
      <c r="M4999" s="5">
        <f t="shared" si="709"/>
        <v>11.753759965951215</v>
      </c>
      <c r="N4999" s="5">
        <v>354.24475462818776</v>
      </c>
      <c r="O4999" s="5">
        <f t="shared" si="716"/>
        <v>2022.6060000000002</v>
      </c>
      <c r="P4999" s="5">
        <f t="shared" si="717"/>
        <v>751.75375996595119</v>
      </c>
      <c r="Q4999" s="5">
        <f t="shared" si="711"/>
        <v>0</v>
      </c>
      <c r="R4999" s="5">
        <f>IF(O4999&gt;(P4999+U4999),O4999-P4999-U4999, 0)</f>
        <v>0</v>
      </c>
      <c r="S4999" s="5">
        <f t="shared" si="712"/>
        <v>0</v>
      </c>
      <c r="T4999" s="5">
        <f t="shared" si="713"/>
        <v>0</v>
      </c>
      <c r="U4999" s="5">
        <f>IF(O4999&gt;P4999,IF(V4998*($B$6/100)&gt;=O4999-P4999,(O4999-P4999), V4998*($B$6/100)), 0)</f>
        <v>1270.8522400340489</v>
      </c>
      <c r="V4999" s="5">
        <f>V4998+(T4999*($B$5/100))-(U4999/($B$6/100))</f>
        <v>2959094.5919939722</v>
      </c>
      <c r="W4999" s="5">
        <f t="shared" si="714"/>
        <v>73977.364799849311</v>
      </c>
    </row>
    <row r="5000" spans="4:23" x14ac:dyDescent="0.25">
      <c r="D5000">
        <f t="shared" si="715"/>
        <v>4998</v>
      </c>
      <c r="E5000" s="3">
        <v>44039</v>
      </c>
      <c r="F5000" s="4">
        <v>0.25</v>
      </c>
      <c r="G5000">
        <v>30</v>
      </c>
      <c r="H5000">
        <v>0</v>
      </c>
      <c r="I5000" s="5">
        <f t="shared" si="710"/>
        <v>4</v>
      </c>
      <c r="J5000" s="22">
        <v>9.8979031292220746E-6</v>
      </c>
      <c r="K5000">
        <v>7.2700000000000005E-5</v>
      </c>
      <c r="L5000" s="5" cm="1">
        <f t="array" ref="L5000">_xlfn.IFS(I5000=0, 0, I5000&gt;34, 0, AND(I5000&gt;0, I5000&lt;35), VLOOKUP(I5000, $A$63:$C$96, 3))</f>
        <v>740</v>
      </c>
      <c r="M5000" s="5">
        <f t="shared" si="709"/>
        <v>47.015039863804859</v>
      </c>
      <c r="N5000" s="5">
        <v>388.35377001342408</v>
      </c>
      <c r="O5000" s="5">
        <f t="shared" si="716"/>
        <v>2047.9590000000001</v>
      </c>
      <c r="P5000" s="5">
        <f t="shared" si="717"/>
        <v>787.01503986380487</v>
      </c>
      <c r="Q5000" s="5">
        <f t="shared" si="711"/>
        <v>0</v>
      </c>
      <c r="R5000" s="5">
        <f>IF(O5000&gt;(P5000+U5000),O5000-P5000-U5000, 0)</f>
        <v>0</v>
      </c>
      <c r="S5000" s="5">
        <f t="shared" si="712"/>
        <v>0</v>
      </c>
      <c r="T5000" s="5">
        <f t="shared" si="713"/>
        <v>0</v>
      </c>
      <c r="U5000" s="5">
        <f>IF(O5000&gt;P5000,IF(V4999*($B$6/100)&gt;=O5000-P5000,(O5000-P5000), V4999*($B$6/100)), 0)</f>
        <v>1260.9439601361951</v>
      </c>
      <c r="V5000" s="5">
        <f>V4999+(T5000*($B$5/100))-(U5000/($B$6/100))</f>
        <v>2957293.2434794921</v>
      </c>
      <c r="W5000" s="5">
        <f t="shared" si="714"/>
        <v>73932.331086987309</v>
      </c>
    </row>
    <row r="5001" spans="4:23" x14ac:dyDescent="0.25">
      <c r="D5001">
        <f t="shared" si="715"/>
        <v>4999</v>
      </c>
      <c r="E5001" s="3">
        <v>44039</v>
      </c>
      <c r="F5001" s="4">
        <v>0.29166666666666669</v>
      </c>
      <c r="G5001">
        <v>30</v>
      </c>
      <c r="H5001">
        <v>0</v>
      </c>
      <c r="I5001" s="5">
        <f t="shared" si="710"/>
        <v>4</v>
      </c>
      <c r="J5001" s="22">
        <v>3.2168185169971744E-5</v>
      </c>
      <c r="K5001">
        <v>7.6489999999999994E-5</v>
      </c>
      <c r="L5001" s="5" cm="1">
        <f t="array" ref="L5001">_xlfn.IFS(I5001=0, 0, I5001&gt;34, 0, AND(I5001&gt;0, I5001&lt;35), VLOOKUP(I5001, $A$63:$C$96, 3))</f>
        <v>740</v>
      </c>
      <c r="M5001" s="5">
        <f t="shared" si="709"/>
        <v>152.79887955736578</v>
      </c>
      <c r="N5001" s="5">
        <v>456.56606701204413</v>
      </c>
      <c r="O5001" s="5">
        <f t="shared" si="716"/>
        <v>2154.7232999999997</v>
      </c>
      <c r="P5001" s="5">
        <f t="shared" si="717"/>
        <v>892.79887955736581</v>
      </c>
      <c r="Q5001" s="5">
        <f t="shared" si="711"/>
        <v>0</v>
      </c>
      <c r="R5001" s="5">
        <f>IF(O5001&gt;(P5001+U5001),O5001-P5001-U5001, 0)</f>
        <v>0</v>
      </c>
      <c r="S5001" s="5">
        <f t="shared" si="712"/>
        <v>0</v>
      </c>
      <c r="T5001" s="5">
        <f t="shared" si="713"/>
        <v>0</v>
      </c>
      <c r="U5001" s="5">
        <f>IF(O5001&gt;P5001,IF(V5000*($B$6/100)&gt;=O5001-P5001,(O5001-P5001), V5000*($B$6/100)), 0)</f>
        <v>1261.9244204426338</v>
      </c>
      <c r="V5001" s="5">
        <f>V5000+(T5001*($B$5/100))-(U5001/($B$6/100))</f>
        <v>2955490.4943074314</v>
      </c>
      <c r="W5001" s="5">
        <f t="shared" si="714"/>
        <v>73887.262357685788</v>
      </c>
    </row>
    <row r="5002" spans="4:23" x14ac:dyDescent="0.25">
      <c r="D5002">
        <f t="shared" si="715"/>
        <v>5000</v>
      </c>
      <c r="E5002" s="3">
        <v>44039</v>
      </c>
      <c r="F5002" s="4">
        <v>0.33333333333333331</v>
      </c>
      <c r="G5002">
        <v>40</v>
      </c>
      <c r="H5002">
        <v>0</v>
      </c>
      <c r="I5002" s="5">
        <f t="shared" si="710"/>
        <v>6</v>
      </c>
      <c r="J5002" s="22">
        <v>7.1759797686860035E-5</v>
      </c>
      <c r="K5002">
        <v>8.1860000000000006E-5</v>
      </c>
      <c r="L5002" s="5" cm="1">
        <f t="array" ref="L5002">_xlfn.IFS(I5002=0, 0, I5002&gt;34, 0, AND(I5002&gt;0, I5002&lt;35), VLOOKUP(I5002, $A$63:$C$96, 3))</f>
        <v>2980</v>
      </c>
      <c r="M5002" s="5">
        <f t="shared" si="709"/>
        <v>340.85903901258519</v>
      </c>
      <c r="N5002" s="5">
        <v>598.05137453030636</v>
      </c>
      <c r="O5002" s="5">
        <f t="shared" si="716"/>
        <v>2305.9962</v>
      </c>
      <c r="P5002" s="5">
        <f t="shared" si="717"/>
        <v>2305.9962</v>
      </c>
      <c r="Q5002" s="5">
        <f t="shared" si="711"/>
        <v>487.20077413479089</v>
      </c>
      <c r="R5002" s="5">
        <f>IF(O5002&gt;(P5002+U5002),O5002-P5002-U5002, 0)</f>
        <v>0</v>
      </c>
      <c r="S5002" s="5">
        <f t="shared" si="712"/>
        <v>307.15764811237369</v>
      </c>
      <c r="T5002" s="5">
        <f t="shared" si="713"/>
        <v>707.70519090021139</v>
      </c>
      <c r="U5002" s="5">
        <f>IF(O5002&gt;P5002,IF(V5001*($B$6/100)&gt;=O5002-P5002,(O5002-P5002), V5001*($B$6/100)), 0)</f>
        <v>0</v>
      </c>
      <c r="V5002" s="5">
        <f>V5001+(T5002*($B$5/100))-(U5002/($B$6/100))</f>
        <v>2955985.8879410615</v>
      </c>
      <c r="W5002" s="5">
        <f t="shared" si="714"/>
        <v>73899.647198526538</v>
      </c>
    </row>
    <row r="5003" spans="4:23" x14ac:dyDescent="0.25">
      <c r="D5003">
        <f t="shared" si="715"/>
        <v>5001</v>
      </c>
      <c r="E5003" s="3">
        <v>44039</v>
      </c>
      <c r="F5003" s="4">
        <v>0.375</v>
      </c>
      <c r="G5003">
        <v>40</v>
      </c>
      <c r="H5003">
        <v>0</v>
      </c>
      <c r="I5003" s="5">
        <f t="shared" si="710"/>
        <v>6</v>
      </c>
      <c r="J5003" s="22">
        <v>1.3114721646219249E-4</v>
      </c>
      <c r="K5003">
        <v>8.3259999999999999E-5</v>
      </c>
      <c r="L5003" s="5" cm="1">
        <f t="array" ref="L5003">_xlfn.IFS(I5003=0, 0, I5003&gt;34, 0, AND(I5003&gt;0, I5003&lt;35), VLOOKUP(I5003, $A$63:$C$96, 3))</f>
        <v>2980</v>
      </c>
      <c r="M5003" s="5">
        <f t="shared" si="709"/>
        <v>622.94927819541431</v>
      </c>
      <c r="N5003" s="5">
        <v>706.38353023470552</v>
      </c>
      <c r="O5003" s="5">
        <f t="shared" si="716"/>
        <v>2345.4342000000001</v>
      </c>
      <c r="P5003" s="5">
        <f t="shared" si="717"/>
        <v>2345.4342000000001</v>
      </c>
      <c r="Q5003" s="5">
        <f t="shared" si="711"/>
        <v>487.20077413479089</v>
      </c>
      <c r="R5003" s="5">
        <f>IF(O5003&gt;(P5003+U5003),O5003-P5003-U5003, 0)</f>
        <v>0</v>
      </c>
      <c r="S5003" s="5">
        <f t="shared" si="712"/>
        <v>362.79676471375274</v>
      </c>
      <c r="T5003" s="5">
        <f t="shared" si="713"/>
        <v>894.7183134816612</v>
      </c>
      <c r="U5003" s="5">
        <f>IF(O5003&gt;P5003,IF(V5002*($B$6/100)&gt;=O5003-P5003,(O5003-P5003), V5002*($B$6/100)), 0)</f>
        <v>0</v>
      </c>
      <c r="V5003" s="5">
        <f>V5002+(T5003*($B$5/100))-(U5003/($B$6/100))</f>
        <v>2956612.1907604989</v>
      </c>
      <c r="W5003" s="5">
        <f t="shared" si="714"/>
        <v>73915.304769012466</v>
      </c>
    </row>
    <row r="5004" spans="4:23" x14ac:dyDescent="0.25">
      <c r="D5004">
        <f t="shared" si="715"/>
        <v>5002</v>
      </c>
      <c r="E5004" s="3">
        <v>44039</v>
      </c>
      <c r="F5004" s="4">
        <v>0.41666666666666669</v>
      </c>
      <c r="G5004">
        <v>40</v>
      </c>
      <c r="H5004">
        <v>0</v>
      </c>
      <c r="I5004" s="5">
        <f t="shared" si="710"/>
        <v>6</v>
      </c>
      <c r="J5004" s="22">
        <v>2.4249862666594083E-4</v>
      </c>
      <c r="K5004">
        <v>8.0589999999999986E-5</v>
      </c>
      <c r="L5004" s="5" cm="1">
        <f t="array" ref="L5004">_xlfn.IFS(I5004=0, 0, I5004&gt;34, 0, AND(I5004&gt;0, I5004&lt;35), VLOOKUP(I5004, $A$63:$C$96, 3))</f>
        <v>2980</v>
      </c>
      <c r="M5004" s="5">
        <f t="shared" si="709"/>
        <v>1151.8684766632191</v>
      </c>
      <c r="N5004" s="5">
        <v>741.48125904288372</v>
      </c>
      <c r="O5004" s="5">
        <f t="shared" si="716"/>
        <v>2270.2202999999995</v>
      </c>
      <c r="P5004" s="5">
        <f t="shared" si="717"/>
        <v>2270.2202999999995</v>
      </c>
      <c r="Q5004" s="5">
        <f t="shared" si="711"/>
        <v>487.20077413479089</v>
      </c>
      <c r="R5004" s="5">
        <f>IF(O5004&gt;(P5004+U5004),O5004-P5004-U5004, 0)</f>
        <v>0</v>
      </c>
      <c r="S5004" s="5">
        <f t="shared" si="712"/>
        <v>380.82286797833046</v>
      </c>
      <c r="T5004" s="5">
        <f t="shared" si="713"/>
        <v>1480.8253086848895</v>
      </c>
      <c r="U5004" s="5">
        <f>IF(O5004&gt;P5004,IF(V5003*($B$6/100)&gt;=O5004-P5004,(O5004-P5004), V5003*($B$6/100)), 0)</f>
        <v>0</v>
      </c>
      <c r="V5004" s="5">
        <f>V5003+(T5004*($B$5/100))-(U5004/($B$6/100))</f>
        <v>2957648.7684765784</v>
      </c>
      <c r="W5004" s="5">
        <f t="shared" si="714"/>
        <v>73941.21921191446</v>
      </c>
    </row>
    <row r="5005" spans="4:23" x14ac:dyDescent="0.25">
      <c r="D5005">
        <f t="shared" si="715"/>
        <v>5003</v>
      </c>
      <c r="E5005" s="3">
        <v>44039</v>
      </c>
      <c r="F5005" s="4">
        <v>0.45833333333333331</v>
      </c>
      <c r="G5005">
        <v>40</v>
      </c>
      <c r="H5005">
        <v>0</v>
      </c>
      <c r="I5005" s="5">
        <f t="shared" si="710"/>
        <v>6</v>
      </c>
      <c r="J5005" s="22">
        <v>3.0188604544127326E-4</v>
      </c>
      <c r="K5005">
        <v>6.9479999999999992E-5</v>
      </c>
      <c r="L5005" s="5" cm="1">
        <f t="array" ref="L5005">_xlfn.IFS(I5005=0, 0, I5005&gt;34, 0, AND(I5005&gt;0, I5005&lt;35), VLOOKUP(I5005, $A$63:$C$96, 3))</f>
        <v>2980</v>
      </c>
      <c r="M5005" s="5">
        <f t="shared" si="709"/>
        <v>1433.9587158460481</v>
      </c>
      <c r="N5005" s="5">
        <v>636.11089413982768</v>
      </c>
      <c r="O5005" s="5">
        <f t="shared" si="716"/>
        <v>1957.2515999999998</v>
      </c>
      <c r="P5005" s="5">
        <f t="shared" si="717"/>
        <v>1957.2515999999998</v>
      </c>
      <c r="Q5005" s="5">
        <f t="shared" si="711"/>
        <v>487.20077413479089</v>
      </c>
      <c r="R5005" s="5">
        <f>IF(O5005&gt;(P5005+U5005),O5005-P5005-U5005, 0)</f>
        <v>0</v>
      </c>
      <c r="S5005" s="5">
        <f t="shared" si="712"/>
        <v>326.70491951648773</v>
      </c>
      <c r="T5005" s="5">
        <f t="shared" si="713"/>
        <v>2130.0021963295608</v>
      </c>
      <c r="U5005" s="5">
        <f>IF(O5005&gt;P5005,IF(V5004*($B$6/100)&gt;=O5005-P5005,(O5005-P5005), V5004*($B$6/100)), 0)</f>
        <v>0</v>
      </c>
      <c r="V5005" s="5">
        <f>V5004+(T5005*($B$5/100))-(U5005/($B$6/100))</f>
        <v>2959139.770014009</v>
      </c>
      <c r="W5005" s="5">
        <f t="shared" si="714"/>
        <v>73978.494250350224</v>
      </c>
    </row>
    <row r="5006" spans="4:23" x14ac:dyDescent="0.25">
      <c r="D5006">
        <f t="shared" si="715"/>
        <v>5004</v>
      </c>
      <c r="E5006" s="3">
        <v>44039</v>
      </c>
      <c r="F5006" s="4">
        <v>0.5</v>
      </c>
      <c r="G5006">
        <v>50</v>
      </c>
      <c r="H5006">
        <v>0</v>
      </c>
      <c r="I5006" s="5">
        <f t="shared" si="710"/>
        <v>7</v>
      </c>
      <c r="J5006" s="22">
        <v>3.7364584312813331E-4</v>
      </c>
      <c r="K5006">
        <v>5.6990000000000002E-5</v>
      </c>
      <c r="L5006" s="5" cm="1">
        <f t="array" ref="L5006">_xlfn.IFS(I5006=0, 0, I5006&gt;34, 0, AND(I5006&gt;0, I5006&lt;35), VLOOKUP(I5006, $A$63:$C$96, 3))</f>
        <v>4800</v>
      </c>
      <c r="M5006" s="5">
        <f t="shared" si="709"/>
        <v>1774.8177548586332</v>
      </c>
      <c r="N5006" s="5">
        <v>635.0897745166161</v>
      </c>
      <c r="O5006" s="5">
        <f t="shared" si="716"/>
        <v>1605.4083000000001</v>
      </c>
      <c r="P5006" s="5">
        <f t="shared" si="717"/>
        <v>1605.4083000000001</v>
      </c>
      <c r="Q5006" s="5">
        <f t="shared" si="711"/>
        <v>487.20077413479089</v>
      </c>
      <c r="R5006" s="5">
        <f>IF(O5006&gt;(P5006+U5006),O5006-P5006-U5006, 0)</f>
        <v>0</v>
      </c>
      <c r="S5006" s="5">
        <f t="shared" si="712"/>
        <v>326.18047510374242</v>
      </c>
      <c r="T5006" s="5">
        <f t="shared" si="713"/>
        <v>4643.228979754891</v>
      </c>
      <c r="U5006" s="5">
        <f>IF(O5006&gt;P5006,IF(V5005*($B$6/100)&gt;=O5006-P5006,(O5006-P5006), V5005*($B$6/100)), 0)</f>
        <v>0</v>
      </c>
      <c r="V5006" s="5">
        <f>V5005+(T5006*($B$5/100))-(U5006/($B$6/100))</f>
        <v>2962390.0302998372</v>
      </c>
      <c r="W5006" s="5">
        <f t="shared" si="714"/>
        <v>74059.750757495931</v>
      </c>
    </row>
    <row r="5007" spans="4:23" x14ac:dyDescent="0.25">
      <c r="D5007">
        <f t="shared" si="715"/>
        <v>5005</v>
      </c>
      <c r="E5007" s="3">
        <v>44039</v>
      </c>
      <c r="F5007" s="4">
        <v>0.54166666666666663</v>
      </c>
      <c r="G5007">
        <v>50</v>
      </c>
      <c r="H5007">
        <v>0</v>
      </c>
      <c r="I5007" s="5">
        <f t="shared" si="710"/>
        <v>7</v>
      </c>
      <c r="J5007" s="22">
        <v>1.4104511959141456E-4</v>
      </c>
      <c r="K5007">
        <v>5.3609999999999997E-5</v>
      </c>
      <c r="L5007" s="5" cm="1">
        <f t="array" ref="L5007">_xlfn.IFS(I5007=0, 0, I5007&gt;34, 0, AND(I5007&gt;0, I5007&lt;35), VLOOKUP(I5007, $A$63:$C$96, 3))</f>
        <v>4800</v>
      </c>
      <c r="M5007" s="5">
        <f t="shared" si="709"/>
        <v>669.96431805921918</v>
      </c>
      <c r="N5007" s="5">
        <v>626.02498728090541</v>
      </c>
      <c r="O5007" s="5">
        <f t="shared" si="716"/>
        <v>1510.1936999999998</v>
      </c>
      <c r="P5007" s="5">
        <f t="shared" si="717"/>
        <v>1510.1936999999998</v>
      </c>
      <c r="Q5007" s="5">
        <f t="shared" si="711"/>
        <v>487.20077413479089</v>
      </c>
      <c r="R5007" s="5">
        <f>IF(O5007&gt;(P5007+U5007),O5007-P5007-U5007, 0)</f>
        <v>0</v>
      </c>
      <c r="S5007" s="5">
        <f t="shared" si="712"/>
        <v>321.52482368893436</v>
      </c>
      <c r="T5007" s="5">
        <f t="shared" si="713"/>
        <v>3638.2457943702852</v>
      </c>
      <c r="U5007" s="5">
        <f>IF(O5007&gt;P5007,IF(V5006*($B$6/100)&gt;=O5007-P5007,(O5007-P5007), V5006*($B$6/100)), 0)</f>
        <v>0</v>
      </c>
      <c r="V5007" s="5">
        <f>V5006+(T5007*($B$5/100))-(U5007/($B$6/100))</f>
        <v>2964936.8023558962</v>
      </c>
      <c r="W5007" s="5">
        <f t="shared" si="714"/>
        <v>74123.420058897405</v>
      </c>
    </row>
    <row r="5008" spans="4:23" x14ac:dyDescent="0.25">
      <c r="D5008">
        <f t="shared" si="715"/>
        <v>5006</v>
      </c>
      <c r="E5008" s="3">
        <v>44039</v>
      </c>
      <c r="F5008" s="4">
        <v>0.58333333333333337</v>
      </c>
      <c r="G5008">
        <v>40</v>
      </c>
      <c r="H5008">
        <v>0</v>
      </c>
      <c r="I5008" s="5">
        <f t="shared" si="710"/>
        <v>6</v>
      </c>
      <c r="J5008" s="22">
        <v>8.4132176598387633E-5</v>
      </c>
      <c r="K5008">
        <v>4.4880000000000004E-5</v>
      </c>
      <c r="L5008" s="5" cm="1">
        <f t="array" ref="L5008">_xlfn.IFS(I5008=0, 0, I5008&gt;34, 0, AND(I5008&gt;0, I5008&lt;35), VLOOKUP(I5008, $A$63:$C$96, 3))</f>
        <v>2980</v>
      </c>
      <c r="M5008" s="5">
        <f t="shared" si="709"/>
        <v>399.62783884234125</v>
      </c>
      <c r="N5008" s="5">
        <v>543.72841820925066</v>
      </c>
      <c r="O5008" s="5">
        <f t="shared" si="716"/>
        <v>1264.2696000000003</v>
      </c>
      <c r="P5008" s="5">
        <f t="shared" si="717"/>
        <v>1264.2696000000003</v>
      </c>
      <c r="Q5008" s="5">
        <f t="shared" si="711"/>
        <v>487.20077413479089</v>
      </c>
      <c r="R5008" s="5">
        <f>IF(O5008&gt;(P5008+U5008),O5008-P5008-U5008, 0)</f>
        <v>0</v>
      </c>
      <c r="S5008" s="5">
        <f t="shared" si="712"/>
        <v>279.2575174334815</v>
      </c>
      <c r="T5008" s="5">
        <f t="shared" si="713"/>
        <v>1836.1007214088595</v>
      </c>
      <c r="U5008" s="5">
        <f>IF(O5008&gt;P5008,IF(V5007*($B$6/100)&gt;=O5008-P5008,(O5008-P5008), V5007*($B$6/100)), 0)</f>
        <v>0</v>
      </c>
      <c r="V5008" s="5">
        <f>V5007+(T5008*($B$5/100))-(U5008/($B$6/100))</f>
        <v>2966222.0728608826</v>
      </c>
      <c r="W5008" s="5">
        <f t="shared" si="714"/>
        <v>74155.551821522065</v>
      </c>
    </row>
    <row r="5009" spans="4:23" x14ac:dyDescent="0.25">
      <c r="D5009">
        <f t="shared" si="715"/>
        <v>5007</v>
      </c>
      <c r="E5009" s="3">
        <v>44039</v>
      </c>
      <c r="F5009" s="4">
        <v>0.625</v>
      </c>
      <c r="G5009">
        <v>60</v>
      </c>
      <c r="H5009">
        <v>1</v>
      </c>
      <c r="I5009" s="5">
        <f t="shared" si="710"/>
        <v>8</v>
      </c>
      <c r="J5009" s="22">
        <v>2.3260072353671875E-4</v>
      </c>
      <c r="K5009">
        <v>4.426E-5</v>
      </c>
      <c r="L5009" s="5" cm="1">
        <f t="array" ref="L5009">_xlfn.IFS(I5009=0, 0, I5009&gt;34, 0, AND(I5009&gt;0, I5009&lt;35), VLOOKUP(I5009, $A$63:$C$96, 3))</f>
        <v>7160</v>
      </c>
      <c r="M5009" s="5">
        <f t="shared" si="709"/>
        <v>1104.8534367994141</v>
      </c>
      <c r="N5009" s="5">
        <v>528.66577428121377</v>
      </c>
      <c r="O5009" s="5">
        <f t="shared" si="716"/>
        <v>1246.8041999999998</v>
      </c>
      <c r="P5009" s="5">
        <f t="shared" si="717"/>
        <v>1246.8041999999998</v>
      </c>
      <c r="Q5009" s="5">
        <f t="shared" si="711"/>
        <v>487.20077413479089</v>
      </c>
      <c r="R5009" s="5">
        <f>IF(O5009&gt;(P5009+U5009),O5009-P5009-U5009, 0)</f>
        <v>0</v>
      </c>
      <c r="S5009" s="5">
        <f t="shared" si="712"/>
        <v>271.52138224455467</v>
      </c>
      <c r="T5009" s="5">
        <f t="shared" si="713"/>
        <v>6746.5278545548599</v>
      </c>
      <c r="U5009" s="5">
        <f>IF(O5009&gt;P5009,IF(V5008*($B$6/100)&gt;=O5009-P5009,(O5009-P5009), V5008*($B$6/100)), 0)</f>
        <v>0</v>
      </c>
      <c r="V5009" s="5">
        <f>V5008+(T5009*($B$5/100))-(U5009/($B$6/100))</f>
        <v>2970944.6423590709</v>
      </c>
      <c r="W5009" s="5">
        <f t="shared" si="714"/>
        <v>74273.616058976768</v>
      </c>
    </row>
    <row r="5010" spans="4:23" x14ac:dyDescent="0.25">
      <c r="D5010">
        <f t="shared" si="715"/>
        <v>5008</v>
      </c>
      <c r="E5010" s="3">
        <v>44039</v>
      </c>
      <c r="F5010" s="4">
        <v>0.66666666666666663</v>
      </c>
      <c r="G5010">
        <v>50</v>
      </c>
      <c r="H5010">
        <v>0</v>
      </c>
      <c r="I5010" s="5">
        <f t="shared" si="710"/>
        <v>7</v>
      </c>
      <c r="J5010" s="22">
        <v>1.6826435319677527E-4</v>
      </c>
      <c r="K5010">
        <v>4.7830000000000001E-5</v>
      </c>
      <c r="L5010" s="5" cm="1">
        <f t="array" ref="L5010">_xlfn.IFS(I5010=0, 0, I5010&gt;34, 0, AND(I5010&gt;0, I5010&lt;35), VLOOKUP(I5010, $A$63:$C$96, 3))</f>
        <v>4800</v>
      </c>
      <c r="M5010" s="5">
        <f t="shared" si="709"/>
        <v>799.2556776846825</v>
      </c>
      <c r="N5010" s="5">
        <v>537.66409244381248</v>
      </c>
      <c r="O5010" s="5">
        <f t="shared" si="716"/>
        <v>1347.3710999999998</v>
      </c>
      <c r="P5010" s="5">
        <f t="shared" si="717"/>
        <v>1347.3710999999998</v>
      </c>
      <c r="Q5010" s="5">
        <f t="shared" si="711"/>
        <v>487.20077413479089</v>
      </c>
      <c r="R5010" s="5">
        <f>IF(O5010&gt;(P5010+U5010),O5010-P5010-U5010, 0)</f>
        <v>0</v>
      </c>
      <c r="S5010" s="5">
        <f t="shared" si="712"/>
        <v>276.14289531433297</v>
      </c>
      <c r="T5010" s="5">
        <f t="shared" si="713"/>
        <v>3975.7416823703497</v>
      </c>
      <c r="U5010" s="5">
        <f>IF(O5010&gt;P5010,IF(V5009*($B$6/100)&gt;=O5010-P5010,(O5010-P5010), V5009*($B$6/100)), 0)</f>
        <v>0</v>
      </c>
      <c r="V5010" s="5">
        <f>V5009+(T5010*($B$5/100))-(U5010/($B$6/100))</f>
        <v>2973727.6615367304</v>
      </c>
      <c r="W5010" s="5">
        <f t="shared" si="714"/>
        <v>74343.191538418265</v>
      </c>
    </row>
    <row r="5011" spans="4:23" x14ac:dyDescent="0.25">
      <c r="D5011">
        <f t="shared" si="715"/>
        <v>5009</v>
      </c>
      <c r="E5011" s="3">
        <v>44039</v>
      </c>
      <c r="F5011" s="4">
        <v>0.70833333333333337</v>
      </c>
      <c r="G5011">
        <v>60</v>
      </c>
      <c r="H5011">
        <v>1</v>
      </c>
      <c r="I5011" s="5">
        <f t="shared" si="710"/>
        <v>8</v>
      </c>
      <c r="J5011" s="22">
        <v>1.2867274067988698E-4</v>
      </c>
      <c r="K5011">
        <v>6.6110000000000002E-5</v>
      </c>
      <c r="L5011" s="5" cm="1">
        <f t="array" ref="L5011">_xlfn.IFS(I5011=0, 0, I5011&gt;34, 0, AND(I5011&gt;0, I5011&lt;35), VLOOKUP(I5011, $A$63:$C$96, 3))</f>
        <v>7160</v>
      </c>
      <c r="M5011" s="5">
        <f t="shared" si="709"/>
        <v>611.19551822946312</v>
      </c>
      <c r="N5011" s="5">
        <v>558.69798240998989</v>
      </c>
      <c r="O5011" s="5">
        <f t="shared" si="716"/>
        <v>1862.3187</v>
      </c>
      <c r="P5011" s="5">
        <f t="shared" si="717"/>
        <v>1862.3187</v>
      </c>
      <c r="Q5011" s="5">
        <f t="shared" si="711"/>
        <v>487.20077413479089</v>
      </c>
      <c r="R5011" s="5">
        <f>IF(O5011&gt;(P5011+U5011),O5011-P5011-U5011, 0)</f>
        <v>0</v>
      </c>
      <c r="S5011" s="5">
        <f t="shared" si="712"/>
        <v>286.94584711381606</v>
      </c>
      <c r="T5011" s="5">
        <f t="shared" si="713"/>
        <v>5621.9309711156475</v>
      </c>
      <c r="U5011" s="5">
        <f>IF(O5011&gt;P5011,IF(V5010*($B$6/100)&gt;=O5011-P5011,(O5011-P5011), V5010*($B$6/100)), 0)</f>
        <v>0</v>
      </c>
      <c r="V5011" s="5">
        <f>V5010+(T5011*($B$5/100))-(U5011/($B$6/100))</f>
        <v>2977663.0132165113</v>
      </c>
      <c r="W5011" s="5">
        <f t="shared" si="714"/>
        <v>74441.575330412787</v>
      </c>
    </row>
    <row r="5012" spans="4:23" x14ac:dyDescent="0.25">
      <c r="D5012">
        <f t="shared" si="715"/>
        <v>5010</v>
      </c>
      <c r="E5012" s="3">
        <v>44039</v>
      </c>
      <c r="F5012" s="4">
        <v>0.75</v>
      </c>
      <c r="G5012">
        <v>60</v>
      </c>
      <c r="H5012">
        <v>8</v>
      </c>
      <c r="I5012" s="5">
        <f t="shared" si="710"/>
        <v>8</v>
      </c>
      <c r="J5012" s="22">
        <v>2.6971786027130151E-4</v>
      </c>
      <c r="K5012">
        <v>1.1108E-4</v>
      </c>
      <c r="L5012" s="5" cm="1">
        <f t="array" ref="L5012">_xlfn.IFS(I5012=0, 0, I5012&gt;34, 0, AND(I5012&gt;0, I5012&lt;35), VLOOKUP(I5012, $A$63:$C$96, 3))</f>
        <v>7160</v>
      </c>
      <c r="M5012" s="5">
        <f t="shared" si="709"/>
        <v>1281.1598362886823</v>
      </c>
      <c r="N5012" s="5">
        <v>777.31898137040014</v>
      </c>
      <c r="O5012" s="5">
        <f t="shared" si="716"/>
        <v>3129.1236000000004</v>
      </c>
      <c r="P5012" s="5">
        <f t="shared" si="717"/>
        <v>3129.1236000000004</v>
      </c>
      <c r="Q5012" s="5">
        <f t="shared" si="711"/>
        <v>487.20077413479089</v>
      </c>
      <c r="R5012" s="5">
        <f>IF(O5012&gt;(P5012+U5012),O5012-P5012-U5012, 0)</f>
        <v>0</v>
      </c>
      <c r="S5012" s="5">
        <f t="shared" si="712"/>
        <v>399.22903001159966</v>
      </c>
      <c r="T5012" s="5">
        <f t="shared" si="713"/>
        <v>4912.8072062770807</v>
      </c>
      <c r="U5012" s="5">
        <f>IF(O5012&gt;P5012,IF(V5011*($B$6/100)&gt;=O5012-P5012,(O5012-P5012), V5011*($B$6/100)), 0)</f>
        <v>0</v>
      </c>
      <c r="V5012" s="5">
        <f>V5011+(T5012*($B$5/100))-(U5012/($B$6/100))</f>
        <v>2981101.9782609055</v>
      </c>
      <c r="W5012" s="5">
        <f t="shared" si="714"/>
        <v>74527.54945652264</v>
      </c>
    </row>
    <row r="5013" spans="4:23" x14ac:dyDescent="0.25">
      <c r="D5013">
        <f t="shared" si="715"/>
        <v>5011</v>
      </c>
      <c r="E5013" s="3">
        <v>44039</v>
      </c>
      <c r="F5013" s="4">
        <v>0.79166666666666663</v>
      </c>
      <c r="G5013">
        <v>50</v>
      </c>
      <c r="H5013">
        <v>6</v>
      </c>
      <c r="I5013" s="5">
        <f t="shared" si="710"/>
        <v>7</v>
      </c>
      <c r="J5013" s="22">
        <v>1.6826435319677527E-4</v>
      </c>
      <c r="K5013">
        <v>1.2967E-4</v>
      </c>
      <c r="L5013" s="5" cm="1">
        <f t="array" ref="L5013">_xlfn.IFS(I5013=0, 0, I5013&gt;34, 0, AND(I5013&gt;0, I5013&lt;35), VLOOKUP(I5013, $A$63:$C$96, 3))</f>
        <v>4800</v>
      </c>
      <c r="M5013" s="5">
        <f t="shared" si="709"/>
        <v>799.2556776846825</v>
      </c>
      <c r="N5013" s="5">
        <v>793.3223963018828</v>
      </c>
      <c r="O5013" s="5">
        <f t="shared" si="716"/>
        <v>3652.8038999999999</v>
      </c>
      <c r="P5013" s="5">
        <f t="shared" si="717"/>
        <v>3652.8038999999999</v>
      </c>
      <c r="Q5013" s="5">
        <f t="shared" si="711"/>
        <v>487.20077413479089</v>
      </c>
      <c r="R5013" s="5">
        <f>IF(O5013&gt;(P5013+U5013),O5013-P5013-U5013, 0)</f>
        <v>0</v>
      </c>
      <c r="S5013" s="5">
        <f t="shared" si="712"/>
        <v>407.44834276877089</v>
      </c>
      <c r="T5013" s="5">
        <f t="shared" si="713"/>
        <v>1539.0034349159114</v>
      </c>
      <c r="U5013" s="5">
        <f>IF(O5013&gt;P5013,IF(V5012*($B$6/100)&gt;=O5013-P5013,(O5013-P5013), V5012*($B$6/100)), 0)</f>
        <v>0</v>
      </c>
      <c r="V5013" s="5">
        <f>V5012+(T5013*($B$5/100))-(U5013/($B$6/100))</f>
        <v>2982179.2806653464</v>
      </c>
      <c r="W5013" s="5">
        <f t="shared" si="714"/>
        <v>74554.482016633658</v>
      </c>
    </row>
    <row r="5014" spans="4:23" x14ac:dyDescent="0.25">
      <c r="D5014">
        <f t="shared" si="715"/>
        <v>5012</v>
      </c>
      <c r="E5014" s="3">
        <v>44039</v>
      </c>
      <c r="F5014" s="4">
        <v>0.83333333333333337</v>
      </c>
      <c r="G5014">
        <v>50</v>
      </c>
      <c r="H5014">
        <v>0</v>
      </c>
      <c r="I5014" s="5">
        <f t="shared" si="710"/>
        <v>7</v>
      </c>
      <c r="J5014" s="22">
        <v>2.2270282040749667E-5</v>
      </c>
      <c r="K5014">
        <v>1.3369E-4</v>
      </c>
      <c r="L5014" s="5" cm="1">
        <f t="array" ref="L5014">_xlfn.IFS(I5014=0, 0, I5014&gt;34, 0, AND(I5014&gt;0, I5014&lt;35), VLOOKUP(I5014, $A$63:$C$96, 3))</f>
        <v>4800</v>
      </c>
      <c r="M5014" s="5">
        <f t="shared" si="709"/>
        <v>105.78383969356092</v>
      </c>
      <c r="N5014" s="5">
        <v>696.01809778608981</v>
      </c>
      <c r="O5014" s="5">
        <f t="shared" si="716"/>
        <v>3766.0472999999997</v>
      </c>
      <c r="P5014" s="5">
        <f t="shared" si="717"/>
        <v>3766.0472999999997</v>
      </c>
      <c r="Q5014" s="5">
        <f t="shared" si="711"/>
        <v>487.20077413479089</v>
      </c>
      <c r="R5014" s="5">
        <f>IF(O5014&gt;(P5014+U5014),O5014-P5014-U5014, 0)</f>
        <v>0</v>
      </c>
      <c r="S5014" s="5">
        <f t="shared" si="712"/>
        <v>357.47310526211288</v>
      </c>
      <c r="T5014" s="5">
        <f t="shared" si="713"/>
        <v>782.26343443144867</v>
      </c>
      <c r="U5014" s="5">
        <f>IF(O5014&gt;P5014,IF(V5013*($B$6/100)&gt;=O5014-P5014,(O5014-P5014), V5013*($B$6/100)), 0)</f>
        <v>0</v>
      </c>
      <c r="V5014" s="5">
        <f>V5013+(T5014*($B$5/100))-(U5014/($B$6/100))</f>
        <v>2982726.8650694485</v>
      </c>
      <c r="W5014" s="5">
        <f t="shared" si="714"/>
        <v>74568.171626736206</v>
      </c>
    </row>
    <row r="5015" spans="4:23" x14ac:dyDescent="0.25">
      <c r="D5015">
        <f t="shared" si="715"/>
        <v>5013</v>
      </c>
      <c r="E5015" s="3">
        <v>44039</v>
      </c>
      <c r="F5015" s="4">
        <v>0.875</v>
      </c>
      <c r="G5015">
        <v>20</v>
      </c>
      <c r="H5015">
        <v>0</v>
      </c>
      <c r="I5015" s="5">
        <f t="shared" si="710"/>
        <v>3</v>
      </c>
      <c r="J5015" s="22">
        <v>4.9489515646110373E-6</v>
      </c>
      <c r="K5015">
        <v>1.4018E-4</v>
      </c>
      <c r="L5015" s="5" cm="1">
        <f t="array" ref="L5015">_xlfn.IFS(I5015=0, 0, I5015&gt;34, 0, AND(I5015&gt;0, I5015&lt;35), VLOOKUP(I5015, $A$63:$C$96, 3))</f>
        <v>232</v>
      </c>
      <c r="M5015" s="5">
        <f t="shared" si="709"/>
        <v>23.507519931902429</v>
      </c>
      <c r="N5015" s="5">
        <v>603.71672861357445</v>
      </c>
      <c r="O5015" s="5">
        <f t="shared" si="716"/>
        <v>3948.8706000000002</v>
      </c>
      <c r="P5015" s="5">
        <f t="shared" si="717"/>
        <v>255.50751993190244</v>
      </c>
      <c r="Q5015" s="5">
        <f t="shared" si="711"/>
        <v>0</v>
      </c>
      <c r="R5015" s="5">
        <f>IF(O5015&gt;(P5015+U5015),O5015-P5015-U5015, 0)</f>
        <v>0</v>
      </c>
      <c r="S5015" s="5">
        <f t="shared" si="712"/>
        <v>0</v>
      </c>
      <c r="T5015" s="5">
        <f t="shared" si="713"/>
        <v>0</v>
      </c>
      <c r="U5015" s="5">
        <f>IF(O5015&gt;P5015,IF(V5014*($B$6/100)&gt;=O5015-P5015,(O5015-P5015), V5014*($B$6/100)), 0)</f>
        <v>3693.3630800680976</v>
      </c>
      <c r="V5015" s="5">
        <f>V5014+(T5015*($B$5/100))-(U5015/($B$6/100))</f>
        <v>2977450.6320979227</v>
      </c>
      <c r="W5015" s="5">
        <f t="shared" si="714"/>
        <v>74436.265802448062</v>
      </c>
    </row>
    <row r="5016" spans="4:23" x14ac:dyDescent="0.25">
      <c r="D5016">
        <f t="shared" si="715"/>
        <v>5014</v>
      </c>
      <c r="E5016" s="3">
        <v>44039</v>
      </c>
      <c r="F5016" s="4">
        <v>0.91666666666666663</v>
      </c>
      <c r="G5016">
        <v>30</v>
      </c>
      <c r="H5016">
        <v>0</v>
      </c>
      <c r="I5016" s="5">
        <f t="shared" si="710"/>
        <v>4</v>
      </c>
      <c r="J5016" s="22">
        <v>0</v>
      </c>
      <c r="K5016">
        <v>1.5270999999999999E-4</v>
      </c>
      <c r="L5016" s="5" cm="1">
        <f t="array" ref="L5016">_xlfn.IFS(I5016=0, 0, I5016&gt;34, 0, AND(I5016&gt;0, I5016&lt;35), VLOOKUP(I5016, $A$63:$C$96, 3))</f>
        <v>740</v>
      </c>
      <c r="M5016" s="5">
        <f t="shared" si="709"/>
        <v>0</v>
      </c>
      <c r="N5016" s="5">
        <v>574.61792631509559</v>
      </c>
      <c r="O5016" s="5">
        <f t="shared" si="716"/>
        <v>4301.8406999999997</v>
      </c>
      <c r="P5016" s="5">
        <f t="shared" si="717"/>
        <v>740</v>
      </c>
      <c r="Q5016" s="5">
        <f t="shared" si="711"/>
        <v>0</v>
      </c>
      <c r="R5016" s="5">
        <f>IF(O5016&gt;(P5016+U5016),O5016-P5016-U5016, 0)</f>
        <v>0</v>
      </c>
      <c r="S5016" s="5">
        <f t="shared" si="712"/>
        <v>0</v>
      </c>
      <c r="T5016" s="5">
        <f t="shared" si="713"/>
        <v>0</v>
      </c>
      <c r="U5016" s="5">
        <f>IF(O5016&gt;P5016,IF(V5015*($B$6/100)&gt;=O5016-P5016,(O5016-P5016), V5015*($B$6/100)), 0)</f>
        <v>3561.8406999999997</v>
      </c>
      <c r="V5016" s="5">
        <f>V5015+(T5016*($B$5/100))-(U5016/($B$6/100))</f>
        <v>2972362.2882407797</v>
      </c>
      <c r="W5016" s="5">
        <f t="shared" si="714"/>
        <v>74309.057206019497</v>
      </c>
    </row>
    <row r="5017" spans="4:23" x14ac:dyDescent="0.25">
      <c r="D5017">
        <f t="shared" si="715"/>
        <v>5015</v>
      </c>
      <c r="E5017" s="3">
        <v>44039</v>
      </c>
      <c r="F5017" s="4">
        <v>0.95833333333333337</v>
      </c>
      <c r="G5017">
        <v>30</v>
      </c>
      <c r="H5017">
        <v>0</v>
      </c>
      <c r="I5017" s="5">
        <f t="shared" si="710"/>
        <v>4</v>
      </c>
      <c r="J5017" s="22">
        <v>0</v>
      </c>
      <c r="K5017">
        <v>1.5330000000000001E-4</v>
      </c>
      <c r="L5017" s="5" cm="1">
        <f t="array" ref="L5017">_xlfn.IFS(I5017=0, 0, I5017&gt;34, 0, AND(I5017&gt;0, I5017&lt;35), VLOOKUP(I5017, $A$63:$C$96, 3))</f>
        <v>740</v>
      </c>
      <c r="M5017" s="5">
        <f t="shared" si="709"/>
        <v>0</v>
      </c>
      <c r="N5017" s="5">
        <v>525.46484419799117</v>
      </c>
      <c r="O5017" s="5">
        <f t="shared" si="716"/>
        <v>4318.4610000000002</v>
      </c>
      <c r="P5017" s="5">
        <f t="shared" si="717"/>
        <v>740</v>
      </c>
      <c r="Q5017" s="5">
        <f t="shared" si="711"/>
        <v>0</v>
      </c>
      <c r="R5017" s="5">
        <f>IF(O5017&gt;(P5017+U5017),O5017-P5017-U5017, 0)</f>
        <v>0</v>
      </c>
      <c r="S5017" s="5">
        <f t="shared" si="712"/>
        <v>0</v>
      </c>
      <c r="T5017" s="5">
        <f t="shared" si="713"/>
        <v>0</v>
      </c>
      <c r="U5017" s="5">
        <f>IF(O5017&gt;P5017,IF(V5016*($B$6/100)&gt;=O5017-P5017,(O5017-P5017), V5016*($B$6/100)), 0)</f>
        <v>3578.4610000000002</v>
      </c>
      <c r="V5017" s="5">
        <f>V5016+(T5017*($B$5/100))-(U5017/($B$6/100))</f>
        <v>2967250.2010979224</v>
      </c>
      <c r="W5017" s="5">
        <f t="shared" si="714"/>
        <v>74181.25502744806</v>
      </c>
    </row>
    <row r="5018" spans="4:23" x14ac:dyDescent="0.25">
      <c r="D5018">
        <f t="shared" si="715"/>
        <v>5016</v>
      </c>
      <c r="E5018" s="3">
        <v>44040</v>
      </c>
      <c r="F5018" s="4">
        <v>0</v>
      </c>
      <c r="G5018">
        <v>50</v>
      </c>
      <c r="H5018">
        <v>0</v>
      </c>
      <c r="I5018" s="5">
        <f t="shared" si="710"/>
        <v>7</v>
      </c>
      <c r="J5018" s="22">
        <v>0</v>
      </c>
      <c r="K5018">
        <v>1.3316000000000001E-4</v>
      </c>
      <c r="L5018" s="5" cm="1">
        <f t="array" ref="L5018">_xlfn.IFS(I5018=0, 0, I5018&gt;34, 0, AND(I5018&gt;0, I5018&lt;35), VLOOKUP(I5018, $A$63:$C$96, 3))</f>
        <v>4800</v>
      </c>
      <c r="M5018" s="5">
        <f t="shared" si="709"/>
        <v>0</v>
      </c>
      <c r="N5018" s="5">
        <v>457.26193407464206</v>
      </c>
      <c r="O5018" s="5">
        <f t="shared" si="716"/>
        <v>3751.1172000000006</v>
      </c>
      <c r="P5018" s="5">
        <f t="shared" si="717"/>
        <v>3751.1172000000006</v>
      </c>
      <c r="Q5018" s="5">
        <f t="shared" si="711"/>
        <v>487.20077413479089</v>
      </c>
      <c r="R5018" s="5">
        <f>IF(O5018&gt;(P5018+U5018),O5018-P5018-U5018, 0)</f>
        <v>0</v>
      </c>
      <c r="S5018" s="5">
        <f t="shared" si="712"/>
        <v>234.84855352433428</v>
      </c>
      <c r="T5018" s="5">
        <f t="shared" si="713"/>
        <v>814.0342464756651</v>
      </c>
      <c r="U5018" s="5">
        <f>IF(O5018&gt;P5018,IF(V5017*($B$6/100)&gt;=O5018-P5018,(O5018-P5018), V5017*($B$6/100)), 0)</f>
        <v>0</v>
      </c>
      <c r="V5018" s="5">
        <f>V5017+(T5018*($B$5/100))-(U5018/($B$6/100))</f>
        <v>2967820.0250704554</v>
      </c>
      <c r="W5018" s="5">
        <f t="shared" si="714"/>
        <v>74195.500626761379</v>
      </c>
    </row>
    <row r="5019" spans="4:23" x14ac:dyDescent="0.25">
      <c r="D5019">
        <f t="shared" si="715"/>
        <v>5017</v>
      </c>
      <c r="E5019" s="3">
        <v>44040</v>
      </c>
      <c r="F5019" s="4">
        <v>4.1666666666666664E-2</v>
      </c>
      <c r="G5019">
        <v>30</v>
      </c>
      <c r="H5019">
        <v>0</v>
      </c>
      <c r="I5019" s="5">
        <f t="shared" si="710"/>
        <v>4</v>
      </c>
      <c r="J5019" s="22">
        <v>0</v>
      </c>
      <c r="K5019">
        <v>1.0491E-4</v>
      </c>
      <c r="L5019" s="5" cm="1">
        <f t="array" ref="L5019">_xlfn.IFS(I5019=0, 0, I5019&gt;34, 0, AND(I5019&gt;0, I5019&lt;35), VLOOKUP(I5019, $A$63:$C$96, 3))</f>
        <v>740</v>
      </c>
      <c r="M5019" s="5">
        <f t="shared" si="709"/>
        <v>0</v>
      </c>
      <c r="N5019" s="5">
        <v>381.04093087064183</v>
      </c>
      <c r="O5019" s="5">
        <f t="shared" si="716"/>
        <v>2955.3146999999999</v>
      </c>
      <c r="P5019" s="5">
        <f t="shared" si="717"/>
        <v>740</v>
      </c>
      <c r="Q5019" s="5">
        <f t="shared" si="711"/>
        <v>0</v>
      </c>
      <c r="R5019" s="5">
        <f>IF(O5019&gt;(P5019+U5019),O5019-P5019-U5019, 0)</f>
        <v>0</v>
      </c>
      <c r="S5019" s="5">
        <f t="shared" si="712"/>
        <v>0</v>
      </c>
      <c r="T5019" s="5">
        <f t="shared" si="713"/>
        <v>0</v>
      </c>
      <c r="U5019" s="5">
        <f>IF(O5019&gt;P5019,IF(V5018*($B$6/100)&gt;=O5019-P5019,(O5019-P5019), V5018*($B$6/100)), 0)</f>
        <v>2215.3146999999999</v>
      </c>
      <c r="V5019" s="5">
        <f>V5018+(T5019*($B$5/100))-(U5019/($B$6/100))</f>
        <v>2964655.2897847411</v>
      </c>
      <c r="W5019" s="5">
        <f t="shared" si="714"/>
        <v>74116.382244618522</v>
      </c>
    </row>
    <row r="5020" spans="4:23" x14ac:dyDescent="0.25">
      <c r="D5020">
        <f t="shared" si="715"/>
        <v>5018</v>
      </c>
      <c r="E5020" s="3">
        <v>44040</v>
      </c>
      <c r="F5020" s="4">
        <v>8.3333333333333329E-2</v>
      </c>
      <c r="G5020">
        <v>30</v>
      </c>
      <c r="H5020">
        <v>0</v>
      </c>
      <c r="I5020" s="5">
        <f t="shared" si="710"/>
        <v>4</v>
      </c>
      <c r="J5020" s="22">
        <v>0</v>
      </c>
      <c r="K5020">
        <v>8.6089999999999997E-5</v>
      </c>
      <c r="L5020" s="5" cm="1">
        <f t="array" ref="L5020">_xlfn.IFS(I5020=0, 0, I5020&gt;34, 0, AND(I5020&gt;0, I5020&lt;35), VLOOKUP(I5020, $A$63:$C$96, 3))</f>
        <v>740</v>
      </c>
      <c r="M5020" s="5">
        <f t="shared" si="709"/>
        <v>0</v>
      </c>
      <c r="N5020" s="5">
        <v>339.91909412966243</v>
      </c>
      <c r="O5020" s="5">
        <f t="shared" si="716"/>
        <v>2425.1553000000004</v>
      </c>
      <c r="P5020" s="5">
        <f t="shared" si="717"/>
        <v>740</v>
      </c>
      <c r="Q5020" s="5">
        <f t="shared" si="711"/>
        <v>0</v>
      </c>
      <c r="R5020" s="5">
        <f>IF(O5020&gt;(P5020+U5020),O5020-P5020-U5020, 0)</f>
        <v>0</v>
      </c>
      <c r="S5020" s="5">
        <f t="shared" si="712"/>
        <v>0</v>
      </c>
      <c r="T5020" s="5">
        <f t="shared" si="713"/>
        <v>0</v>
      </c>
      <c r="U5020" s="5">
        <f>IF(O5020&gt;P5020,IF(V5019*($B$6/100)&gt;=O5020-P5020,(O5020-P5020), V5019*($B$6/100)), 0)</f>
        <v>1685.1553000000004</v>
      </c>
      <c r="V5020" s="5">
        <f>V5019+(T5020*($B$5/100))-(U5020/($B$6/100))</f>
        <v>2962247.9250704553</v>
      </c>
      <c r="W5020" s="5">
        <f t="shared" si="714"/>
        <v>74056.198126761388</v>
      </c>
    </row>
    <row r="5021" spans="4:23" x14ac:dyDescent="0.25">
      <c r="D5021">
        <f t="shared" si="715"/>
        <v>5019</v>
      </c>
      <c r="E5021" s="3">
        <v>44040</v>
      </c>
      <c r="F5021" s="4">
        <v>0.125</v>
      </c>
      <c r="G5021">
        <v>30</v>
      </c>
      <c r="H5021">
        <v>0</v>
      </c>
      <c r="I5021" s="5">
        <f t="shared" si="710"/>
        <v>4</v>
      </c>
      <c r="J5021" s="22">
        <v>0</v>
      </c>
      <c r="K5021">
        <v>7.6019999999999994E-5</v>
      </c>
      <c r="L5021" s="5" cm="1">
        <f t="array" ref="L5021">_xlfn.IFS(I5021=0, 0, I5021&gt;34, 0, AND(I5021&gt;0, I5021&lt;35), VLOOKUP(I5021, $A$63:$C$96, 3))</f>
        <v>740</v>
      </c>
      <c r="M5021" s="5">
        <f t="shared" si="709"/>
        <v>0</v>
      </c>
      <c r="N5021" s="5">
        <v>326.8746845432654</v>
      </c>
      <c r="O5021" s="5">
        <f t="shared" si="716"/>
        <v>2141.4833999999996</v>
      </c>
      <c r="P5021" s="5">
        <f t="shared" si="717"/>
        <v>740</v>
      </c>
      <c r="Q5021" s="5">
        <f t="shared" si="711"/>
        <v>0</v>
      </c>
      <c r="R5021" s="5">
        <f>IF(O5021&gt;(P5021+U5021),O5021-P5021-U5021, 0)</f>
        <v>0</v>
      </c>
      <c r="S5021" s="5">
        <f t="shared" si="712"/>
        <v>0</v>
      </c>
      <c r="T5021" s="5">
        <f t="shared" si="713"/>
        <v>0</v>
      </c>
      <c r="U5021" s="5">
        <f>IF(O5021&gt;P5021,IF(V5020*($B$6/100)&gt;=O5021-P5021,(O5021-P5021), V5020*($B$6/100)), 0)</f>
        <v>1401.4833999999996</v>
      </c>
      <c r="V5021" s="5">
        <f>V5020+(T5021*($B$5/100))-(U5021/($B$6/100))</f>
        <v>2960245.8059275984</v>
      </c>
      <c r="W5021" s="5">
        <f t="shared" si="714"/>
        <v>74006.145148189957</v>
      </c>
    </row>
    <row r="5022" spans="4:23" x14ac:dyDescent="0.25">
      <c r="D5022">
        <f t="shared" si="715"/>
        <v>5020</v>
      </c>
      <c r="E5022" s="3">
        <v>44040</v>
      </c>
      <c r="F5022" s="4">
        <v>0.16666666666666666</v>
      </c>
      <c r="G5022">
        <v>40</v>
      </c>
      <c r="H5022">
        <v>0</v>
      </c>
      <c r="I5022" s="5">
        <f t="shared" si="710"/>
        <v>6</v>
      </c>
      <c r="J5022" s="22">
        <v>0</v>
      </c>
      <c r="K5022">
        <v>7.2139999999999997E-5</v>
      </c>
      <c r="L5022" s="5" cm="1">
        <f t="array" ref="L5022">_xlfn.IFS(I5022=0, 0, I5022&gt;34, 0, AND(I5022&gt;0, I5022&lt;35), VLOOKUP(I5022, $A$63:$C$96, 3))</f>
        <v>2980</v>
      </c>
      <c r="M5022" s="5">
        <f t="shared" si="709"/>
        <v>0</v>
      </c>
      <c r="N5022" s="5">
        <v>324.86021281390884</v>
      </c>
      <c r="O5022" s="5">
        <f t="shared" si="716"/>
        <v>2032.1837999999998</v>
      </c>
      <c r="P5022" s="5">
        <f t="shared" si="717"/>
        <v>2032.1837999999998</v>
      </c>
      <c r="Q5022" s="5">
        <f t="shared" si="711"/>
        <v>487.20077413479089</v>
      </c>
      <c r="R5022" s="5">
        <f>IF(O5022&gt;(P5022+U5022),O5022-P5022-U5022, 0)</f>
        <v>0</v>
      </c>
      <c r="S5022" s="5">
        <f t="shared" si="712"/>
        <v>166.84736994639067</v>
      </c>
      <c r="T5022" s="5">
        <f t="shared" si="713"/>
        <v>780.96883005360951</v>
      </c>
      <c r="U5022" s="5">
        <f>IF(O5022&gt;P5022,IF(V5021*($B$6/100)&gt;=O5022-P5022,(O5022-P5022), V5021*($B$6/100)), 0)</f>
        <v>0</v>
      </c>
      <c r="V5022" s="5">
        <f>V5021+(T5022*($B$5/100))-(U5022/($B$6/100))</f>
        <v>2960792.4841086357</v>
      </c>
      <c r="W5022" s="5">
        <f t="shared" si="714"/>
        <v>74019.812102715892</v>
      </c>
    </row>
    <row r="5023" spans="4:23" x14ac:dyDescent="0.25">
      <c r="D5023">
        <f t="shared" si="715"/>
        <v>5021</v>
      </c>
      <c r="E5023" s="3">
        <v>44040</v>
      </c>
      <c r="F5023" s="4">
        <v>0.20833333333333334</v>
      </c>
      <c r="G5023">
        <v>50</v>
      </c>
      <c r="H5023">
        <v>0</v>
      </c>
      <c r="I5023" s="5">
        <f t="shared" si="710"/>
        <v>7</v>
      </c>
      <c r="J5023" s="22">
        <v>0</v>
      </c>
      <c r="K5023">
        <v>7.0849999999999987E-5</v>
      </c>
      <c r="L5023" s="5" cm="1">
        <f t="array" ref="L5023">_xlfn.IFS(I5023=0, 0, I5023&gt;34, 0, AND(I5023&gt;0, I5023&lt;35), VLOOKUP(I5023, $A$63:$C$96, 3))</f>
        <v>4800</v>
      </c>
      <c r="M5023" s="5">
        <f t="shared" si="709"/>
        <v>0</v>
      </c>
      <c r="N5023" s="5">
        <v>332.8721228555691</v>
      </c>
      <c r="O5023" s="5">
        <f t="shared" si="716"/>
        <v>1995.8444999999995</v>
      </c>
      <c r="P5023" s="5">
        <f t="shared" si="717"/>
        <v>1995.8444999999995</v>
      </c>
      <c r="Q5023" s="5">
        <f t="shared" si="711"/>
        <v>487.20077413479089</v>
      </c>
      <c r="R5023" s="5">
        <f>IF(O5023&gt;(P5023+U5023),O5023-P5023-U5023, 0)</f>
        <v>0</v>
      </c>
      <c r="S5023" s="5">
        <f t="shared" si="712"/>
        <v>170.96226634173297</v>
      </c>
      <c r="T5023" s="5">
        <f t="shared" si="713"/>
        <v>2633.1932336582677</v>
      </c>
      <c r="U5023" s="5">
        <f>IF(O5023&gt;P5023,IF(V5022*($B$6/100)&gt;=O5023-P5023,(O5023-P5023), V5022*($B$6/100)), 0)</f>
        <v>0</v>
      </c>
      <c r="V5023" s="5">
        <f>V5022+(T5023*($B$5/100))-(U5023/($B$6/100))</f>
        <v>2962635.7193721966</v>
      </c>
      <c r="W5023" s="5">
        <f t="shared" si="714"/>
        <v>74065.892984304912</v>
      </c>
    </row>
    <row r="5024" spans="4:23" x14ac:dyDescent="0.25">
      <c r="D5024">
        <f t="shared" si="715"/>
        <v>5022</v>
      </c>
      <c r="E5024" s="3">
        <v>44040</v>
      </c>
      <c r="F5024" s="4">
        <v>0.25</v>
      </c>
      <c r="G5024">
        <v>30</v>
      </c>
      <c r="H5024">
        <v>0</v>
      </c>
      <c r="I5024" s="5">
        <f t="shared" si="710"/>
        <v>4</v>
      </c>
      <c r="J5024" s="22">
        <v>2.2270282040749667E-5</v>
      </c>
      <c r="K5024">
        <v>7.2330000000000007E-5</v>
      </c>
      <c r="L5024" s="5" cm="1">
        <f t="array" ref="L5024">_xlfn.IFS(I5024=0, 0, I5024&gt;34, 0, AND(I5024&gt;0, I5024&lt;35), VLOOKUP(I5024, $A$63:$C$96, 3))</f>
        <v>740</v>
      </c>
      <c r="M5024" s="5">
        <f t="shared" si="709"/>
        <v>105.78383969356092</v>
      </c>
      <c r="N5024" s="5">
        <v>352.90487435451092</v>
      </c>
      <c r="O5024" s="5">
        <f t="shared" si="716"/>
        <v>2037.5361</v>
      </c>
      <c r="P5024" s="5">
        <f t="shared" si="717"/>
        <v>845.78383969356094</v>
      </c>
      <c r="Q5024" s="5">
        <f t="shared" si="711"/>
        <v>0</v>
      </c>
      <c r="R5024" s="5">
        <f>IF(O5024&gt;(P5024+U5024),O5024-P5024-U5024, 0)</f>
        <v>0</v>
      </c>
      <c r="S5024" s="5">
        <f t="shared" si="712"/>
        <v>0</v>
      </c>
      <c r="T5024" s="5">
        <f t="shared" si="713"/>
        <v>0</v>
      </c>
      <c r="U5024" s="5">
        <f>IF(O5024&gt;P5024,IF(V5023*($B$6/100)&gt;=O5024-P5024,(O5024-P5024), V5023*($B$6/100)), 0)</f>
        <v>1191.752260306439</v>
      </c>
      <c r="V5024" s="5">
        <f>V5023+(T5024*($B$5/100))-(U5024/($B$6/100))</f>
        <v>2960933.2161431876</v>
      </c>
      <c r="W5024" s="5">
        <f t="shared" si="714"/>
        <v>74023.33040357969</v>
      </c>
    </row>
    <row r="5025" spans="4:23" x14ac:dyDescent="0.25">
      <c r="D5025">
        <f t="shared" si="715"/>
        <v>5023</v>
      </c>
      <c r="E5025" s="3">
        <v>44040</v>
      </c>
      <c r="F5025" s="4">
        <v>0.29166666666666669</v>
      </c>
      <c r="G5025">
        <v>40</v>
      </c>
      <c r="H5025">
        <v>5</v>
      </c>
      <c r="I5025" s="5">
        <f t="shared" si="710"/>
        <v>6</v>
      </c>
      <c r="J5025" s="22">
        <v>1.3114721646219249E-4</v>
      </c>
      <c r="K5025">
        <v>7.5459999999999999E-5</v>
      </c>
      <c r="L5025" s="5" cm="1">
        <f t="array" ref="L5025">_xlfn.IFS(I5025=0, 0, I5025&gt;34, 0, AND(I5025&gt;0, I5025&lt;35), VLOOKUP(I5025, $A$63:$C$96, 3))</f>
        <v>2980</v>
      </c>
      <c r="M5025" s="5">
        <f t="shared" si="709"/>
        <v>622.94927819541431</v>
      </c>
      <c r="N5025" s="5">
        <v>441.11872686515682</v>
      </c>
      <c r="O5025" s="5">
        <f t="shared" si="716"/>
        <v>2125.7082</v>
      </c>
      <c r="P5025" s="5">
        <f t="shared" si="717"/>
        <v>2125.7082</v>
      </c>
      <c r="Q5025" s="5">
        <f t="shared" si="711"/>
        <v>487.20077413479089</v>
      </c>
      <c r="R5025" s="5">
        <f>IF(O5025&gt;(P5025+U5025),O5025-P5025-U5025, 0)</f>
        <v>0</v>
      </c>
      <c r="S5025" s="5">
        <f t="shared" si="712"/>
        <v>226.55744381264691</v>
      </c>
      <c r="T5025" s="5">
        <f t="shared" si="713"/>
        <v>1250.6836343827672</v>
      </c>
      <c r="U5025" s="5">
        <f>IF(O5025&gt;P5025,IF(V5024*($B$6/100)&gt;=O5025-P5025,(O5025-P5025), V5024*($B$6/100)), 0)</f>
        <v>0</v>
      </c>
      <c r="V5025" s="5">
        <f>V5024+(T5025*($B$5/100))-(U5025/($B$6/100))</f>
        <v>2961808.6946872557</v>
      </c>
      <c r="W5025" s="5">
        <f t="shared" si="714"/>
        <v>74045.217367181394</v>
      </c>
    </row>
    <row r="5026" spans="4:23" x14ac:dyDescent="0.25">
      <c r="D5026">
        <f t="shared" si="715"/>
        <v>5024</v>
      </c>
      <c r="E5026" s="3">
        <v>44040</v>
      </c>
      <c r="F5026" s="4">
        <v>0.33333333333333331</v>
      </c>
      <c r="G5026">
        <v>50</v>
      </c>
      <c r="H5026">
        <v>10</v>
      </c>
      <c r="I5026" s="5">
        <f t="shared" si="710"/>
        <v>7</v>
      </c>
      <c r="J5026" s="22">
        <v>3.093094727881898E-4</v>
      </c>
      <c r="K5026">
        <v>8.0469999999999994E-5</v>
      </c>
      <c r="L5026" s="5" cm="1">
        <f t="array" ref="L5026">_xlfn.IFS(I5026=0, 0, I5026&gt;34, 0, AND(I5026&gt;0, I5026&lt;35), VLOOKUP(I5026, $A$63:$C$96, 3))</f>
        <v>4800</v>
      </c>
      <c r="M5026" s="5">
        <f t="shared" si="709"/>
        <v>1469.2199957439016</v>
      </c>
      <c r="N5026" s="5">
        <v>604.49927053882959</v>
      </c>
      <c r="O5026" s="5">
        <f t="shared" si="716"/>
        <v>2266.8398999999999</v>
      </c>
      <c r="P5026" s="5">
        <f t="shared" si="717"/>
        <v>2266.8398999999999</v>
      </c>
      <c r="Q5026" s="5">
        <f t="shared" si="711"/>
        <v>487.20077413479089</v>
      </c>
      <c r="R5026" s="5">
        <f>IF(O5026&gt;(P5026+U5026),O5026-P5026-U5026, 0)</f>
        <v>0</v>
      </c>
      <c r="S5026" s="5">
        <f t="shared" si="712"/>
        <v>310.46927092204726</v>
      </c>
      <c r="T5026" s="5">
        <f t="shared" si="713"/>
        <v>3691.9108248218545</v>
      </c>
      <c r="U5026" s="5">
        <f>IF(O5026&gt;P5026,IF(V5025*($B$6/100)&gt;=O5026-P5026,(O5026-P5026), V5025*($B$6/100)), 0)</f>
        <v>0</v>
      </c>
      <c r="V5026" s="5">
        <f>V5025+(T5026*($B$5/100))-(U5026/($B$6/100))</f>
        <v>2964393.0322646308</v>
      </c>
      <c r="W5026" s="5">
        <f t="shared" si="714"/>
        <v>74109.825806615772</v>
      </c>
    </row>
    <row r="5027" spans="4:23" x14ac:dyDescent="0.25">
      <c r="D5027">
        <f t="shared" si="715"/>
        <v>5025</v>
      </c>
      <c r="E5027" s="3">
        <v>44040</v>
      </c>
      <c r="F5027" s="4">
        <v>0.375</v>
      </c>
      <c r="G5027">
        <v>50</v>
      </c>
      <c r="H5027">
        <v>10</v>
      </c>
      <c r="I5027" s="5">
        <f t="shared" si="710"/>
        <v>7</v>
      </c>
      <c r="J5027" s="22">
        <v>4.5035459237960439E-4</v>
      </c>
      <c r="K5027">
        <v>8.3239999999999996E-5</v>
      </c>
      <c r="L5027" s="5" cm="1">
        <f t="array" ref="L5027">_xlfn.IFS(I5027=0, 0, I5027&gt;34, 0, AND(I5027&gt;0, I5027&lt;35), VLOOKUP(I5027, $A$63:$C$96, 3))</f>
        <v>4800</v>
      </c>
      <c r="M5027" s="5">
        <f t="shared" si="709"/>
        <v>2139.1843138031209</v>
      </c>
      <c r="N5027" s="5">
        <v>724.75699498799395</v>
      </c>
      <c r="O5027" s="5">
        <f t="shared" si="716"/>
        <v>2344.8707999999997</v>
      </c>
      <c r="P5027" s="5">
        <f t="shared" si="717"/>
        <v>2344.8707999999997</v>
      </c>
      <c r="Q5027" s="5">
        <f t="shared" si="711"/>
        <v>487.20077413479089</v>
      </c>
      <c r="R5027" s="5">
        <f>IF(O5027&gt;(P5027+U5027),O5027-P5027-U5027, 0)</f>
        <v>0</v>
      </c>
      <c r="S5027" s="5">
        <f t="shared" si="712"/>
        <v>372.23332896498948</v>
      </c>
      <c r="T5027" s="5">
        <f t="shared" si="713"/>
        <v>4222.0801848381316</v>
      </c>
      <c r="U5027" s="5">
        <f>IF(O5027&gt;P5027,IF(V5026*($B$6/100)&gt;=O5027-P5027,(O5027-P5027), V5026*($B$6/100)), 0)</f>
        <v>0</v>
      </c>
      <c r="V5027" s="5">
        <f>V5026+(T5027*($B$5/100))-(U5027/($B$6/100))</f>
        <v>2967348.4883940173</v>
      </c>
      <c r="W5027" s="5">
        <f t="shared" si="714"/>
        <v>74183.712209850433</v>
      </c>
    </row>
    <row r="5028" spans="4:23" x14ac:dyDescent="0.25">
      <c r="D5028">
        <f t="shared" si="715"/>
        <v>5026</v>
      </c>
      <c r="E5028" s="3">
        <v>44040</v>
      </c>
      <c r="F5028" s="4">
        <v>0.41666666666666669</v>
      </c>
      <c r="G5028">
        <v>70</v>
      </c>
      <c r="H5028">
        <v>7</v>
      </c>
      <c r="I5028" s="5">
        <f t="shared" si="710"/>
        <v>10</v>
      </c>
      <c r="J5028" s="22">
        <v>3.9096717360427195E-4</v>
      </c>
      <c r="K5028">
        <v>7.8269999999999994E-5</v>
      </c>
      <c r="L5028" s="5" cm="1">
        <f t="array" ref="L5028">_xlfn.IFS(I5028=0, 0, I5028&gt;34, 0, AND(I5028&gt;0, I5028&lt;35), VLOOKUP(I5028, $A$63:$C$96, 3))</f>
        <v>12480</v>
      </c>
      <c r="M5028" s="5">
        <f t="shared" si="709"/>
        <v>1857.0940746202918</v>
      </c>
      <c r="N5028" s="5">
        <v>704.68863345250224</v>
      </c>
      <c r="O5028" s="5">
        <f t="shared" si="716"/>
        <v>2204.8658999999998</v>
      </c>
      <c r="P5028" s="5">
        <f t="shared" si="717"/>
        <v>2204.8658999999998</v>
      </c>
      <c r="Q5028" s="5">
        <f t="shared" si="711"/>
        <v>487.20077413479089</v>
      </c>
      <c r="R5028" s="5">
        <f>IF(O5028&gt;(P5028+U5028),O5028-P5028-U5028, 0)</f>
        <v>0</v>
      </c>
      <c r="S5028" s="5">
        <f t="shared" si="712"/>
        <v>361.92627008471914</v>
      </c>
      <c r="T5028" s="5">
        <f t="shared" si="713"/>
        <v>11770.301904535574</v>
      </c>
      <c r="U5028" s="5">
        <f>IF(O5028&gt;P5028,IF(V5027*($B$6/100)&gt;=O5028-P5028,(O5028-P5028), V5027*($B$6/100)), 0)</f>
        <v>0</v>
      </c>
      <c r="V5028" s="5">
        <f>V5027+(T5028*($B$5/100))-(U5028/($B$6/100))</f>
        <v>2975587.6997271921</v>
      </c>
      <c r="W5028" s="5">
        <f t="shared" si="714"/>
        <v>74389.692493179798</v>
      </c>
    </row>
    <row r="5029" spans="4:23" x14ac:dyDescent="0.25">
      <c r="D5029">
        <f t="shared" si="715"/>
        <v>5027</v>
      </c>
      <c r="E5029" s="3">
        <v>44040</v>
      </c>
      <c r="F5029" s="4">
        <v>0.45833333333333331</v>
      </c>
      <c r="G5029">
        <v>70</v>
      </c>
      <c r="H5029">
        <v>7</v>
      </c>
      <c r="I5029" s="5">
        <f t="shared" si="710"/>
        <v>10</v>
      </c>
      <c r="J5029" s="22">
        <v>5.4933362367182517E-4</v>
      </c>
      <c r="K5029">
        <v>6.4989999999999986E-5</v>
      </c>
      <c r="L5029" s="5" cm="1">
        <f t="array" ref="L5029">_xlfn.IFS(I5029=0, 0, I5029&gt;34, 0, AND(I5029&gt;0, I5029&lt;35), VLOOKUP(I5029, $A$63:$C$96, 3))</f>
        <v>12480</v>
      </c>
      <c r="M5029" s="5">
        <f t="shared" si="709"/>
        <v>2609.3347124411698</v>
      </c>
      <c r="N5029" s="5">
        <v>634.48491212872068</v>
      </c>
      <c r="O5029" s="5">
        <f t="shared" si="716"/>
        <v>1830.7682999999997</v>
      </c>
      <c r="P5029" s="5">
        <f t="shared" si="717"/>
        <v>1830.7682999999997</v>
      </c>
      <c r="Q5029" s="5">
        <f t="shared" si="711"/>
        <v>487.20077413479089</v>
      </c>
      <c r="R5029" s="5">
        <f>IF(O5029&gt;(P5029+U5029),O5029-P5029-U5029, 0)</f>
        <v>0</v>
      </c>
      <c r="S5029" s="5">
        <f t="shared" si="712"/>
        <v>325.86981933667977</v>
      </c>
      <c r="T5029" s="5">
        <f t="shared" si="713"/>
        <v>12932.696593104491</v>
      </c>
      <c r="U5029" s="5">
        <f>IF(O5029&gt;P5029,IF(V5028*($B$6/100)&gt;=O5029-P5029,(O5029-P5029), V5028*($B$6/100)), 0)</f>
        <v>0</v>
      </c>
      <c r="V5029" s="5">
        <f>V5028+(T5029*($B$5/100))-(U5029/($B$6/100))</f>
        <v>2984640.5873423652</v>
      </c>
      <c r="W5029" s="5">
        <f t="shared" si="714"/>
        <v>74616.014683559129</v>
      </c>
    </row>
    <row r="5030" spans="4:23" x14ac:dyDescent="0.25">
      <c r="D5030">
        <f t="shared" si="715"/>
        <v>5028</v>
      </c>
      <c r="E5030" s="3">
        <v>44040</v>
      </c>
      <c r="F5030" s="4">
        <v>0.5</v>
      </c>
      <c r="G5030">
        <v>80</v>
      </c>
      <c r="H5030">
        <v>1</v>
      </c>
      <c r="I5030" s="5">
        <f t="shared" si="710"/>
        <v>11</v>
      </c>
      <c r="J5030" s="22">
        <v>2.7961576340052361E-4</v>
      </c>
      <c r="K5030">
        <v>5.1950000000000002E-5</v>
      </c>
      <c r="L5030" s="5" cm="1">
        <f t="array" ref="L5030">_xlfn.IFS(I5030=0, 0, I5030&gt;34, 0, AND(I5030&gt;0, I5030&lt;35), VLOOKUP(I5030, $A$63:$C$96, 3))</f>
        <v>14640</v>
      </c>
      <c r="M5030" s="5">
        <f t="shared" si="709"/>
        <v>1328.1748761524873</v>
      </c>
      <c r="N5030" s="5">
        <v>624.42643302859176</v>
      </c>
      <c r="O5030" s="5">
        <f t="shared" si="716"/>
        <v>1463.4314999999999</v>
      </c>
      <c r="P5030" s="5">
        <f t="shared" si="717"/>
        <v>1463.4314999999999</v>
      </c>
      <c r="Q5030" s="5">
        <f t="shared" si="711"/>
        <v>487.20077413479089</v>
      </c>
      <c r="R5030" s="5">
        <f>IF(O5030&gt;(P5030+U5030),O5030-P5030-U5030, 0)</f>
        <v>0</v>
      </c>
      <c r="S5030" s="5">
        <f t="shared" si="712"/>
        <v>320.70381033551411</v>
      </c>
      <c r="T5030" s="5">
        <f t="shared" si="713"/>
        <v>14184.039565816973</v>
      </c>
      <c r="U5030" s="5">
        <f>IF(O5030&gt;P5030,IF(V5029*($B$6/100)&gt;=O5030-P5030,(O5030-P5030), V5029*($B$6/100)), 0)</f>
        <v>0</v>
      </c>
      <c r="V5030" s="5">
        <f>V5029+(T5030*($B$5/100))-(U5030/($B$6/100))</f>
        <v>2994569.4150384371</v>
      </c>
      <c r="W5030" s="5">
        <f t="shared" si="714"/>
        <v>74864.235375960925</v>
      </c>
    </row>
    <row r="5031" spans="4:23" x14ac:dyDescent="0.25">
      <c r="D5031">
        <f t="shared" si="715"/>
        <v>5029</v>
      </c>
      <c r="E5031" s="3">
        <v>44040</v>
      </c>
      <c r="F5031" s="4">
        <v>0.54166666666666663</v>
      </c>
      <c r="G5031">
        <v>80</v>
      </c>
      <c r="H5031">
        <v>6</v>
      </c>
      <c r="I5031" s="5">
        <f t="shared" si="710"/>
        <v>11</v>
      </c>
      <c r="J5031" s="22">
        <v>4.9984410802571472E-4</v>
      </c>
      <c r="K5031">
        <v>4.7030000000000002E-5</v>
      </c>
      <c r="L5031" s="5" cm="1">
        <f t="array" ref="L5031">_xlfn.IFS(I5031=0, 0, I5031&gt;34, 0, AND(I5031&gt;0, I5031&lt;35), VLOOKUP(I5031, $A$63:$C$96, 3))</f>
        <v>14640</v>
      </c>
      <c r="M5031" s="5">
        <f t="shared" si="709"/>
        <v>2374.2595131221451</v>
      </c>
      <c r="N5031" s="5">
        <v>618.39535583930763</v>
      </c>
      <c r="O5031" s="5">
        <f t="shared" si="716"/>
        <v>1324.8351</v>
      </c>
      <c r="P5031" s="5">
        <f t="shared" si="717"/>
        <v>1324.8351</v>
      </c>
      <c r="Q5031" s="5">
        <f t="shared" si="711"/>
        <v>487.20077413479089</v>
      </c>
      <c r="R5031" s="5">
        <f>IF(O5031&gt;(P5031+U5031),O5031-P5031-U5031, 0)</f>
        <v>0</v>
      </c>
      <c r="S5031" s="5">
        <f t="shared" si="712"/>
        <v>317.60626459958195</v>
      </c>
      <c r="T5031" s="5">
        <f t="shared" si="713"/>
        <v>15371.818148522563</v>
      </c>
      <c r="U5031" s="5">
        <f>IF(O5031&gt;P5031,IF(V5030*($B$6/100)&gt;=O5031-P5031,(O5031-P5031), V5030*($B$6/100)), 0)</f>
        <v>0</v>
      </c>
      <c r="V5031" s="5">
        <f>V5030+(T5031*($B$5/100))-(U5031/($B$6/100))</f>
        <v>3005329.6877424028</v>
      </c>
      <c r="W5031" s="5">
        <f t="shared" si="714"/>
        <v>75133.242193560072</v>
      </c>
    </row>
    <row r="5032" spans="4:23" x14ac:dyDescent="0.25">
      <c r="D5032">
        <f t="shared" si="715"/>
        <v>5030</v>
      </c>
      <c r="E5032" s="3">
        <v>44040</v>
      </c>
      <c r="F5032" s="4">
        <v>0.58333333333333337</v>
      </c>
      <c r="G5032">
        <v>80</v>
      </c>
      <c r="H5032">
        <v>9</v>
      </c>
      <c r="I5032" s="5">
        <f t="shared" si="710"/>
        <v>11</v>
      </c>
      <c r="J5032" s="22">
        <v>7.0522559795707282E-4</v>
      </c>
      <c r="K5032">
        <v>3.9200000000000004E-5</v>
      </c>
      <c r="L5032" s="5" cm="1">
        <f t="array" ref="L5032">_xlfn.IFS(I5032=0, 0, I5032&gt;34, 0, AND(I5032&gt;0, I5032&lt;35), VLOOKUP(I5032, $A$63:$C$96, 3))</f>
        <v>14640</v>
      </c>
      <c r="M5032" s="5">
        <f t="shared" si="709"/>
        <v>3349.821590296096</v>
      </c>
      <c r="N5032" s="5">
        <v>563.2393824300085</v>
      </c>
      <c r="O5032" s="5">
        <f t="shared" si="716"/>
        <v>1104.2640000000001</v>
      </c>
      <c r="P5032" s="5">
        <f t="shared" si="717"/>
        <v>1104.2640000000001</v>
      </c>
      <c r="Q5032" s="5">
        <f t="shared" si="711"/>
        <v>487.20077413479089</v>
      </c>
      <c r="R5032" s="5">
        <f>IF(O5032&gt;(P5032+U5032),O5032-P5032-U5032, 0)</f>
        <v>0</v>
      </c>
      <c r="S5032" s="5">
        <f t="shared" si="712"/>
        <v>289.27829848621184</v>
      </c>
      <c r="T5032" s="5">
        <f t="shared" si="713"/>
        <v>16596.279291809882</v>
      </c>
      <c r="U5032" s="5">
        <f>IF(O5032&gt;P5032,IF(V5031*($B$6/100)&gt;=O5032-P5032,(O5032-P5032), V5031*($B$6/100)), 0)</f>
        <v>0</v>
      </c>
      <c r="V5032" s="5">
        <f>V5031+(T5032*($B$5/100))-(U5032/($B$6/100))</f>
        <v>3016947.0832466697</v>
      </c>
      <c r="W5032" s="5">
        <f t="shared" si="714"/>
        <v>75423.677081166737</v>
      </c>
    </row>
    <row r="5033" spans="4:23" x14ac:dyDescent="0.25">
      <c r="D5033">
        <f t="shared" si="715"/>
        <v>5031</v>
      </c>
      <c r="E5033" s="3">
        <v>44040</v>
      </c>
      <c r="F5033" s="4">
        <v>0.625</v>
      </c>
      <c r="G5033">
        <v>70</v>
      </c>
      <c r="H5033">
        <v>6</v>
      </c>
      <c r="I5033" s="5">
        <f t="shared" si="710"/>
        <v>10</v>
      </c>
      <c r="J5033" s="22">
        <v>5.1221648693724239E-4</v>
      </c>
      <c r="K5033">
        <v>3.9220000000000001E-5</v>
      </c>
      <c r="L5033" s="5" cm="1">
        <f t="array" ref="L5033">_xlfn.IFS(I5033=0, 0, I5033&gt;34, 0, AND(I5033&gt;0, I5033&lt;35), VLOOKUP(I5033, $A$63:$C$96, 3))</f>
        <v>12480</v>
      </c>
      <c r="M5033" s="5">
        <f t="shared" si="709"/>
        <v>2433.0283129519016</v>
      </c>
      <c r="N5033" s="5">
        <v>513.11472923920803</v>
      </c>
      <c r="O5033" s="5">
        <f t="shared" si="716"/>
        <v>1104.8274000000001</v>
      </c>
      <c r="P5033" s="5">
        <f t="shared" si="717"/>
        <v>1104.8274000000001</v>
      </c>
      <c r="Q5033" s="5">
        <f t="shared" si="711"/>
        <v>487.20077413479089</v>
      </c>
      <c r="R5033" s="5">
        <f>IF(O5033&gt;(P5033+U5033),O5033-P5033-U5033, 0)</f>
        <v>0</v>
      </c>
      <c r="S5033" s="5">
        <f t="shared" si="712"/>
        <v>263.5344054993821</v>
      </c>
      <c r="T5033" s="5">
        <f t="shared" si="713"/>
        <v>13544.666507452519</v>
      </c>
      <c r="U5033" s="5">
        <f>IF(O5033&gt;P5033,IF(V5032*($B$6/100)&gt;=O5033-P5033,(O5033-P5033), V5032*($B$6/100)), 0)</f>
        <v>0</v>
      </c>
      <c r="V5033" s="5">
        <f>V5032+(T5033*($B$5/100))-(U5033/($B$6/100))</f>
        <v>3026428.3498018864</v>
      </c>
      <c r="W5033" s="5">
        <f t="shared" si="714"/>
        <v>75660.708745047159</v>
      </c>
    </row>
    <row r="5034" spans="4:23" x14ac:dyDescent="0.25">
      <c r="D5034">
        <f t="shared" si="715"/>
        <v>5032</v>
      </c>
      <c r="E5034" s="3">
        <v>44040</v>
      </c>
      <c r="F5034" s="4">
        <v>0.66666666666666663</v>
      </c>
      <c r="G5034">
        <v>60</v>
      </c>
      <c r="H5034">
        <v>8</v>
      </c>
      <c r="I5034" s="5">
        <f t="shared" si="710"/>
        <v>8</v>
      </c>
      <c r="J5034" s="22">
        <v>5.0974201115493688E-4</v>
      </c>
      <c r="K5034">
        <v>4.5399999999999999E-5</v>
      </c>
      <c r="L5034" s="5" cm="1">
        <f t="array" ref="L5034">_xlfn.IFS(I5034=0, 0, I5034&gt;34, 0, AND(I5034&gt;0, I5034&lt;35), VLOOKUP(I5034, $A$63:$C$96, 3))</f>
        <v>7160</v>
      </c>
      <c r="M5034" s="5">
        <f t="shared" si="709"/>
        <v>2421.2745529859503</v>
      </c>
      <c r="N5034" s="5">
        <v>499.05625633159036</v>
      </c>
      <c r="O5034" s="5">
        <f t="shared" si="716"/>
        <v>1278.9179999999999</v>
      </c>
      <c r="P5034" s="5">
        <f t="shared" si="717"/>
        <v>1278.9179999999999</v>
      </c>
      <c r="Q5034" s="5">
        <f t="shared" si="711"/>
        <v>487.20077413479089</v>
      </c>
      <c r="R5034" s="5">
        <f>IF(O5034&gt;(P5034+U5034),O5034-P5034-U5034, 0)</f>
        <v>0</v>
      </c>
      <c r="S5034" s="5">
        <f t="shared" si="712"/>
        <v>256.31400996438856</v>
      </c>
      <c r="T5034" s="5">
        <f t="shared" si="713"/>
        <v>8046.042543021561</v>
      </c>
      <c r="U5034" s="5">
        <f>IF(O5034&gt;P5034,IF(V5033*($B$6/100)&gt;=O5034-P5034,(O5034-P5034), V5033*($B$6/100)), 0)</f>
        <v>0</v>
      </c>
      <c r="V5034" s="5">
        <f>V5033+(T5034*($B$5/100))-(U5034/($B$6/100))</f>
        <v>3032060.5795820015</v>
      </c>
      <c r="W5034" s="5">
        <f t="shared" si="714"/>
        <v>75801.514489550042</v>
      </c>
    </row>
    <row r="5035" spans="4:23" x14ac:dyDescent="0.25">
      <c r="D5035">
        <f t="shared" si="715"/>
        <v>5033</v>
      </c>
      <c r="E5035" s="3">
        <v>44040</v>
      </c>
      <c r="F5035" s="4">
        <v>0.70833333333333337</v>
      </c>
      <c r="G5035">
        <v>80</v>
      </c>
      <c r="H5035">
        <v>4</v>
      </c>
      <c r="I5035" s="5">
        <f t="shared" si="710"/>
        <v>11</v>
      </c>
      <c r="J5035" s="22">
        <v>2.8209023918282912E-4</v>
      </c>
      <c r="K5035">
        <v>6.4580000000000008E-5</v>
      </c>
      <c r="L5035" s="5" cm="1">
        <f t="array" ref="L5035">_xlfn.IFS(I5035=0, 0, I5035&gt;34, 0, AND(I5035&gt;0, I5035&lt;35), VLOOKUP(I5035, $A$63:$C$96, 3))</f>
        <v>14640</v>
      </c>
      <c r="M5035" s="5">
        <f t="shared" si="709"/>
        <v>1339.9286361184384</v>
      </c>
      <c r="N5035" s="5">
        <v>553.15527544755901</v>
      </c>
      <c r="O5035" s="5">
        <f t="shared" si="716"/>
        <v>1819.2186000000002</v>
      </c>
      <c r="P5035" s="5">
        <f t="shared" si="717"/>
        <v>1819.2186000000002</v>
      </c>
      <c r="Q5035" s="5">
        <f t="shared" si="711"/>
        <v>487.20077413479089</v>
      </c>
      <c r="R5035" s="5">
        <f>IF(O5035&gt;(P5035+U5035),O5035-P5035-U5035, 0)</f>
        <v>0</v>
      </c>
      <c r="S5035" s="5">
        <f t="shared" si="712"/>
        <v>284.09912707058663</v>
      </c>
      <c r="T5035" s="5">
        <f t="shared" si="713"/>
        <v>13876.610909047851</v>
      </c>
      <c r="U5035" s="5">
        <f>IF(O5035&gt;P5035,IF(V5034*($B$6/100)&gt;=O5035-P5035,(O5035-P5035), V5034*($B$6/100)), 0)</f>
        <v>0</v>
      </c>
      <c r="V5035" s="5">
        <f>V5034+(T5035*($B$5/100))-(U5035/($B$6/100))</f>
        <v>3041774.207218335</v>
      </c>
      <c r="W5035" s="5">
        <f t="shared" si="714"/>
        <v>76044.355180458369</v>
      </c>
    </row>
    <row r="5036" spans="4:23" x14ac:dyDescent="0.25">
      <c r="D5036">
        <f t="shared" si="715"/>
        <v>5034</v>
      </c>
      <c r="E5036" s="3">
        <v>44040</v>
      </c>
      <c r="F5036" s="4">
        <v>0.75</v>
      </c>
      <c r="G5036">
        <v>30</v>
      </c>
      <c r="H5036">
        <v>0</v>
      </c>
      <c r="I5036" s="5">
        <f t="shared" si="710"/>
        <v>4</v>
      </c>
      <c r="J5036" s="22">
        <v>5.9387418775332444E-5</v>
      </c>
      <c r="K5036">
        <v>1.0959999999999998E-4</v>
      </c>
      <c r="L5036" s="5" cm="1">
        <f t="array" ref="L5036">_xlfn.IFS(I5036=0, 0, I5036&gt;34, 0, AND(I5036&gt;0, I5036&lt;35), VLOOKUP(I5036, $A$63:$C$96, 3))</f>
        <v>740</v>
      </c>
      <c r="M5036" s="5">
        <f t="shared" si="709"/>
        <v>282.09023918282912</v>
      </c>
      <c r="N5036" s="5">
        <v>802.65389378216673</v>
      </c>
      <c r="O5036" s="5">
        <f t="shared" si="716"/>
        <v>3087.4319999999993</v>
      </c>
      <c r="P5036" s="5">
        <f t="shared" si="717"/>
        <v>1022.0902391828291</v>
      </c>
      <c r="Q5036" s="5">
        <f t="shared" si="711"/>
        <v>0</v>
      </c>
      <c r="R5036" s="5">
        <f>IF(O5036&gt;(P5036+U5036),O5036-P5036-U5036, 0)</f>
        <v>0</v>
      </c>
      <c r="S5036" s="5">
        <f t="shared" si="712"/>
        <v>0</v>
      </c>
      <c r="T5036" s="5">
        <f t="shared" si="713"/>
        <v>0</v>
      </c>
      <c r="U5036" s="5">
        <f>IF(O5036&gt;P5036,IF(V5035*($B$6/100)&gt;=O5036-P5036,(O5036-P5036), V5035*($B$6/100)), 0)</f>
        <v>2065.3417608171703</v>
      </c>
      <c r="V5036" s="5">
        <f>V5035+(T5036*($B$5/100))-(U5036/($B$6/100))</f>
        <v>3038823.718988596</v>
      </c>
      <c r="W5036" s="5">
        <f t="shared" si="714"/>
        <v>75970.592974714906</v>
      </c>
    </row>
    <row r="5037" spans="4:23" x14ac:dyDescent="0.25">
      <c r="D5037">
        <f t="shared" si="715"/>
        <v>5035</v>
      </c>
      <c r="E5037" s="3">
        <v>44040</v>
      </c>
      <c r="F5037" s="4">
        <v>0.79166666666666663</v>
      </c>
      <c r="G5037">
        <v>30</v>
      </c>
      <c r="H5037">
        <v>2</v>
      </c>
      <c r="I5037" s="5">
        <f t="shared" si="710"/>
        <v>4</v>
      </c>
      <c r="J5037" s="22">
        <v>8.1657700816082108E-5</v>
      </c>
      <c r="K5037">
        <v>1.2792000000000001E-4</v>
      </c>
      <c r="L5037" s="5" cm="1">
        <f t="array" ref="L5037">_xlfn.IFS(I5037=0, 0, I5037&gt;34, 0, AND(I5037&gt;0, I5037&lt;35), VLOOKUP(I5037, $A$63:$C$96, 3))</f>
        <v>740</v>
      </c>
      <c r="M5037" s="5">
        <f t="shared" si="709"/>
        <v>387.87407887639</v>
      </c>
      <c r="N5037" s="5">
        <v>920.87170955818749</v>
      </c>
      <c r="O5037" s="5">
        <f t="shared" si="716"/>
        <v>3603.5064000000002</v>
      </c>
      <c r="P5037" s="5">
        <f t="shared" si="717"/>
        <v>1127.8740788763901</v>
      </c>
      <c r="Q5037" s="5">
        <f t="shared" si="711"/>
        <v>0</v>
      </c>
      <c r="R5037" s="5">
        <f>IF(O5037&gt;(P5037+U5037),O5037-P5037-U5037, 0)</f>
        <v>0</v>
      </c>
      <c r="S5037" s="5">
        <f t="shared" si="712"/>
        <v>0</v>
      </c>
      <c r="T5037" s="5">
        <f t="shared" si="713"/>
        <v>0</v>
      </c>
      <c r="U5037" s="5">
        <f>IF(O5037&gt;P5037,IF(V5036*($B$6/100)&gt;=O5037-P5037,(O5037-P5037), V5036*($B$6/100)), 0)</f>
        <v>2475.6323211236104</v>
      </c>
      <c r="V5037" s="5">
        <f>V5036+(T5037*($B$5/100))-(U5037/($B$6/100))</f>
        <v>3035287.1013869909</v>
      </c>
      <c r="W5037" s="5">
        <f t="shared" si="714"/>
        <v>75882.177534674775</v>
      </c>
    </row>
    <row r="5038" spans="4:23" x14ac:dyDescent="0.25">
      <c r="D5038">
        <f t="shared" si="715"/>
        <v>5036</v>
      </c>
      <c r="E5038" s="3">
        <v>44040</v>
      </c>
      <c r="F5038" s="4">
        <v>0.83333333333333337</v>
      </c>
      <c r="G5038">
        <v>30</v>
      </c>
      <c r="H5038">
        <v>2</v>
      </c>
      <c r="I5038" s="5">
        <f t="shared" si="710"/>
        <v>4</v>
      </c>
      <c r="J5038" s="22">
        <v>3.711713673458278E-5</v>
      </c>
      <c r="K5038">
        <v>1.3140999999999999E-4</v>
      </c>
      <c r="L5038" s="5" cm="1">
        <f t="array" ref="L5038">_xlfn.IFS(I5038=0, 0, I5038&gt;34, 0, AND(I5038&gt;0, I5038&lt;35), VLOOKUP(I5038, $A$63:$C$96, 3))</f>
        <v>740</v>
      </c>
      <c r="M5038" s="5">
        <f t="shared" si="709"/>
        <v>176.30639948926822</v>
      </c>
      <c r="N5038" s="5">
        <v>768.54057947200067</v>
      </c>
      <c r="O5038" s="5">
        <f t="shared" si="716"/>
        <v>3701.8196999999996</v>
      </c>
      <c r="P5038" s="5">
        <f t="shared" si="717"/>
        <v>916.30639948926819</v>
      </c>
      <c r="Q5038" s="5">
        <f t="shared" si="711"/>
        <v>0</v>
      </c>
      <c r="R5038" s="5">
        <f>IF(O5038&gt;(P5038+U5038),O5038-P5038-U5038, 0)</f>
        <v>0</v>
      </c>
      <c r="S5038" s="5">
        <f t="shared" si="712"/>
        <v>0</v>
      </c>
      <c r="T5038" s="5">
        <f t="shared" si="713"/>
        <v>0</v>
      </c>
      <c r="U5038" s="5">
        <f>IF(O5038&gt;P5038,IF(V5037*($B$6/100)&gt;=O5038-P5038,(O5038-P5038), V5037*($B$6/100)), 0)</f>
        <v>2785.5133005107314</v>
      </c>
      <c r="V5038" s="5">
        <f>V5037+(T5038*($B$5/100))-(U5038/($B$6/100))</f>
        <v>3031307.7966719754</v>
      </c>
      <c r="W5038" s="5">
        <f t="shared" si="714"/>
        <v>75782.694916799388</v>
      </c>
    </row>
    <row r="5039" spans="4:23" x14ac:dyDescent="0.25">
      <c r="D5039">
        <f t="shared" si="715"/>
        <v>5037</v>
      </c>
      <c r="E5039" s="3">
        <v>44040</v>
      </c>
      <c r="F5039" s="4">
        <v>0.875</v>
      </c>
      <c r="G5039">
        <v>30</v>
      </c>
      <c r="H5039">
        <v>0</v>
      </c>
      <c r="I5039" s="5">
        <f t="shared" si="710"/>
        <v>4</v>
      </c>
      <c r="J5039" s="22">
        <v>4.9489515646110373E-6</v>
      </c>
      <c r="K5039">
        <v>1.3982E-4</v>
      </c>
      <c r="L5039" s="5" cm="1">
        <f t="array" ref="L5039">_xlfn.IFS(I5039=0, 0, I5039&gt;34, 0, AND(I5039&gt;0, I5039&lt;35), VLOOKUP(I5039, $A$63:$C$96, 3))</f>
        <v>740</v>
      </c>
      <c r="M5039" s="5">
        <f t="shared" si="709"/>
        <v>23.507519931902429</v>
      </c>
      <c r="N5039" s="5">
        <v>656.29721076248074</v>
      </c>
      <c r="O5039" s="5">
        <f t="shared" si="716"/>
        <v>3938.7294000000002</v>
      </c>
      <c r="P5039" s="5">
        <f t="shared" si="717"/>
        <v>763.50751993190238</v>
      </c>
      <c r="Q5039" s="5">
        <f t="shared" si="711"/>
        <v>0</v>
      </c>
      <c r="R5039" s="5">
        <f>IF(O5039&gt;(P5039+U5039),O5039-P5039-U5039, 0)</f>
        <v>0</v>
      </c>
      <c r="S5039" s="5">
        <f t="shared" si="712"/>
        <v>0</v>
      </c>
      <c r="T5039" s="5">
        <f t="shared" si="713"/>
        <v>0</v>
      </c>
      <c r="U5039" s="5">
        <f>IF(O5039&gt;P5039,IF(V5038*($B$6/100)&gt;=O5039-P5039,(O5039-P5039), V5038*($B$6/100)), 0)</f>
        <v>3175.2218800680976</v>
      </c>
      <c r="V5039" s="5">
        <f>V5038+(T5039*($B$5/100))-(U5039/($B$6/100))</f>
        <v>3026771.7654147353</v>
      </c>
      <c r="W5039" s="5">
        <f t="shared" si="714"/>
        <v>75669.294135368385</v>
      </c>
    </row>
    <row r="5040" spans="4:23" x14ac:dyDescent="0.25">
      <c r="D5040">
        <f t="shared" si="715"/>
        <v>5038</v>
      </c>
      <c r="E5040" s="3">
        <v>44040</v>
      </c>
      <c r="F5040" s="4">
        <v>0.91666666666666663</v>
      </c>
      <c r="G5040">
        <v>20</v>
      </c>
      <c r="H5040">
        <v>0</v>
      </c>
      <c r="I5040" s="5">
        <f t="shared" si="710"/>
        <v>3</v>
      </c>
      <c r="J5040" s="22">
        <v>0</v>
      </c>
      <c r="K5040">
        <v>1.5379E-4</v>
      </c>
      <c r="L5040" s="5" cm="1">
        <f t="array" ref="L5040">_xlfn.IFS(I5040=0, 0, I5040&gt;34, 0, AND(I5040&gt;0, I5040&lt;35), VLOOKUP(I5040, $A$63:$C$96, 3))</f>
        <v>232</v>
      </c>
      <c r="M5040" s="5">
        <f t="shared" si="709"/>
        <v>0</v>
      </c>
      <c r="N5040" s="5">
        <v>624.19881744880968</v>
      </c>
      <c r="O5040" s="5">
        <f t="shared" si="716"/>
        <v>4332.2643000000007</v>
      </c>
      <c r="P5040" s="5">
        <f t="shared" si="717"/>
        <v>232</v>
      </c>
      <c r="Q5040" s="5">
        <f t="shared" si="711"/>
        <v>0</v>
      </c>
      <c r="R5040" s="5">
        <f>IF(O5040&gt;(P5040+U5040),O5040-P5040-U5040, 0)</f>
        <v>0</v>
      </c>
      <c r="S5040" s="5">
        <f t="shared" si="712"/>
        <v>0</v>
      </c>
      <c r="T5040" s="5">
        <f t="shared" si="713"/>
        <v>0</v>
      </c>
      <c r="U5040" s="5">
        <f>IF(O5040&gt;P5040,IF(V5039*($B$6/100)&gt;=O5040-P5040,(O5040-P5040), V5039*($B$6/100)), 0)</f>
        <v>4100.2643000000007</v>
      </c>
      <c r="V5040" s="5">
        <f>V5039+(T5040*($B$5/100))-(U5040/($B$6/100))</f>
        <v>3020914.2449861639</v>
      </c>
      <c r="W5040" s="5">
        <f t="shared" si="714"/>
        <v>75522.856124654092</v>
      </c>
    </row>
    <row r="5041" spans="4:23" x14ac:dyDescent="0.25">
      <c r="D5041">
        <f t="shared" si="715"/>
        <v>5039</v>
      </c>
      <c r="E5041" s="3">
        <v>44040</v>
      </c>
      <c r="F5041" s="4">
        <v>0.95833333333333337</v>
      </c>
      <c r="G5041">
        <v>30</v>
      </c>
      <c r="H5041">
        <v>0</v>
      </c>
      <c r="I5041" s="5">
        <f t="shared" si="710"/>
        <v>4</v>
      </c>
      <c r="J5041" s="22">
        <v>0</v>
      </c>
      <c r="K5041">
        <v>1.5182000000000002E-4</v>
      </c>
      <c r="L5041" s="5" cm="1">
        <f t="array" ref="L5041">_xlfn.IFS(I5041=0, 0, I5041&gt;34, 0, AND(I5041&gt;0, I5041&lt;35), VLOOKUP(I5041, $A$63:$C$96, 3))</f>
        <v>740</v>
      </c>
      <c r="M5041" s="5">
        <f t="shared" si="709"/>
        <v>0</v>
      </c>
      <c r="N5041" s="5">
        <v>561.06184919280486</v>
      </c>
      <c r="O5041" s="5">
        <f t="shared" si="716"/>
        <v>4276.769400000001</v>
      </c>
      <c r="P5041" s="5">
        <f t="shared" si="717"/>
        <v>740</v>
      </c>
      <c r="Q5041" s="5">
        <f t="shared" si="711"/>
        <v>0</v>
      </c>
      <c r="R5041" s="5">
        <f>IF(O5041&gt;(P5041+U5041),O5041-P5041-U5041, 0)</f>
        <v>0</v>
      </c>
      <c r="S5041" s="5">
        <f t="shared" si="712"/>
        <v>0</v>
      </c>
      <c r="T5041" s="5">
        <f t="shared" si="713"/>
        <v>0</v>
      </c>
      <c r="U5041" s="5">
        <f>IF(O5041&gt;P5041,IF(V5040*($B$6/100)&gt;=O5041-P5041,(O5041-P5041), V5040*($B$6/100)), 0)</f>
        <v>3536.769400000001</v>
      </c>
      <c r="V5041" s="5">
        <f>V5040+(T5041*($B$5/100))-(U5041/($B$6/100))</f>
        <v>3015861.7172718784</v>
      </c>
      <c r="W5041" s="5">
        <f t="shared" si="714"/>
        <v>75396.542931796954</v>
      </c>
    </row>
    <row r="5042" spans="4:23" x14ac:dyDescent="0.25">
      <c r="D5042">
        <f t="shared" si="715"/>
        <v>5040</v>
      </c>
      <c r="E5042" s="3">
        <v>44041</v>
      </c>
      <c r="F5042" s="4">
        <v>0</v>
      </c>
      <c r="G5042">
        <v>40</v>
      </c>
      <c r="H5042">
        <v>0</v>
      </c>
      <c r="I5042" s="5">
        <f t="shared" si="710"/>
        <v>6</v>
      </c>
      <c r="J5042" s="22">
        <v>0</v>
      </c>
      <c r="K5042">
        <v>1.3213E-4</v>
      </c>
      <c r="L5042" s="5" cm="1">
        <f t="array" ref="L5042">_xlfn.IFS(I5042=0, 0, I5042&gt;34, 0, AND(I5042&gt;0, I5042&lt;35), VLOOKUP(I5042, $A$63:$C$96, 3))</f>
        <v>2980</v>
      </c>
      <c r="M5042" s="5">
        <f t="shared" si="709"/>
        <v>0</v>
      </c>
      <c r="N5042" s="5">
        <v>488.89789672285775</v>
      </c>
      <c r="O5042" s="5">
        <f t="shared" si="716"/>
        <v>3722.1021000000001</v>
      </c>
      <c r="P5042" s="5">
        <f t="shared" si="717"/>
        <v>2980</v>
      </c>
      <c r="Q5042" s="5">
        <f t="shared" si="711"/>
        <v>0</v>
      </c>
      <c r="R5042" s="5">
        <f>IF(O5042&gt;(P5042+U5042),O5042-P5042-U5042, 0)</f>
        <v>0</v>
      </c>
      <c r="S5042" s="5">
        <f t="shared" si="712"/>
        <v>0</v>
      </c>
      <c r="T5042" s="5">
        <f t="shared" si="713"/>
        <v>0</v>
      </c>
      <c r="U5042" s="5">
        <f>IF(O5042&gt;P5042,IF(V5041*($B$6/100)&gt;=O5042-P5042,(O5042-P5042), V5041*($B$6/100)), 0)</f>
        <v>742.10210000000006</v>
      </c>
      <c r="V5042" s="5">
        <f>V5041+(T5042*($B$5/100))-(U5042/($B$6/100))</f>
        <v>3014801.5714147356</v>
      </c>
      <c r="W5042" s="5">
        <f t="shared" si="714"/>
        <v>75370.039285368388</v>
      </c>
    </row>
    <row r="5043" spans="4:23" x14ac:dyDescent="0.25">
      <c r="D5043">
        <f t="shared" si="715"/>
        <v>5041</v>
      </c>
      <c r="E5043" s="3">
        <v>44041</v>
      </c>
      <c r="F5043" s="4">
        <v>4.1666666666666664E-2</v>
      </c>
      <c r="G5043">
        <v>30</v>
      </c>
      <c r="H5043">
        <v>0</v>
      </c>
      <c r="I5043" s="5">
        <f t="shared" si="710"/>
        <v>4</v>
      </c>
      <c r="J5043" s="22">
        <v>0</v>
      </c>
      <c r="K5043">
        <v>1.0627E-4</v>
      </c>
      <c r="L5043" s="5" cm="1">
        <f t="array" ref="L5043">_xlfn.IFS(I5043=0, 0, I5043&gt;34, 0, AND(I5043&gt;0, I5043&lt;35), VLOOKUP(I5043, $A$63:$C$96, 3))</f>
        <v>740</v>
      </c>
      <c r="M5043" s="5">
        <f t="shared" si="709"/>
        <v>0</v>
      </c>
      <c r="N5043" s="5">
        <v>408.73923271888879</v>
      </c>
      <c r="O5043" s="5">
        <f t="shared" si="716"/>
        <v>2993.6259</v>
      </c>
      <c r="P5043" s="5">
        <f t="shared" si="717"/>
        <v>740</v>
      </c>
      <c r="Q5043" s="5">
        <f t="shared" si="711"/>
        <v>0</v>
      </c>
      <c r="R5043" s="5">
        <f>IF(O5043&gt;(P5043+U5043),O5043-P5043-U5043, 0)</f>
        <v>0</v>
      </c>
      <c r="S5043" s="5">
        <f t="shared" si="712"/>
        <v>0</v>
      </c>
      <c r="T5043" s="5">
        <f t="shared" si="713"/>
        <v>0</v>
      </c>
      <c r="U5043" s="5">
        <f>IF(O5043&gt;P5043,IF(V5042*($B$6/100)&gt;=O5043-P5043,(O5043-P5043), V5042*($B$6/100)), 0)</f>
        <v>2253.6259</v>
      </c>
      <c r="V5043" s="5">
        <f>V5042+(T5043*($B$5/100))-(U5043/($B$6/100))</f>
        <v>3011582.105843307</v>
      </c>
      <c r="W5043" s="5">
        <f t="shared" si="714"/>
        <v>75289.55264608268</v>
      </c>
    </row>
    <row r="5044" spans="4:23" x14ac:dyDescent="0.25">
      <c r="D5044">
        <f t="shared" si="715"/>
        <v>5042</v>
      </c>
      <c r="E5044" s="3">
        <v>44041</v>
      </c>
      <c r="F5044" s="4">
        <v>8.3333333333333329E-2</v>
      </c>
      <c r="G5044">
        <v>40</v>
      </c>
      <c r="H5044">
        <v>0</v>
      </c>
      <c r="I5044" s="5">
        <f t="shared" si="710"/>
        <v>6</v>
      </c>
      <c r="J5044" s="22">
        <v>0</v>
      </c>
      <c r="K5044">
        <v>8.5719999999999999E-5</v>
      </c>
      <c r="L5044" s="5" cm="1">
        <f t="array" ref="L5044">_xlfn.IFS(I5044=0, 0, I5044&gt;34, 0, AND(I5044&gt;0, I5044&lt;35), VLOOKUP(I5044, $A$63:$C$96, 3))</f>
        <v>2980</v>
      </c>
      <c r="M5044" s="5">
        <f t="shared" si="709"/>
        <v>0</v>
      </c>
      <c r="N5044" s="5">
        <v>370.65998466615667</v>
      </c>
      <c r="O5044" s="5">
        <f t="shared" si="716"/>
        <v>2414.7324000000003</v>
      </c>
      <c r="P5044" s="5">
        <f t="shared" si="717"/>
        <v>2414.7324000000003</v>
      </c>
      <c r="Q5044" s="5">
        <f t="shared" si="711"/>
        <v>487.20077413479089</v>
      </c>
      <c r="R5044" s="5">
        <f>IF(O5044&gt;(P5044+U5044),O5044-P5044-U5044, 0)</f>
        <v>0</v>
      </c>
      <c r="S5044" s="5">
        <f t="shared" si="712"/>
        <v>78.066825865208784</v>
      </c>
      <c r="T5044" s="5">
        <f t="shared" si="713"/>
        <v>487.20077413479089</v>
      </c>
      <c r="U5044" s="5">
        <f>IF(O5044&gt;P5044,IF(V5043*($B$6/100)&gt;=O5044-P5044,(O5044-P5044), V5043*($B$6/100)), 0)</f>
        <v>0</v>
      </c>
      <c r="V5044" s="5">
        <f>V5043+(T5044*($B$5/100))-(U5044/($B$6/100))</f>
        <v>3011923.1463852013</v>
      </c>
      <c r="W5044" s="5">
        <f t="shared" si="714"/>
        <v>75298.078659630031</v>
      </c>
    </row>
    <row r="5045" spans="4:23" x14ac:dyDescent="0.25">
      <c r="D5045">
        <f t="shared" si="715"/>
        <v>5043</v>
      </c>
      <c r="E5045" s="3">
        <v>44041</v>
      </c>
      <c r="F5045" s="4">
        <v>0.125</v>
      </c>
      <c r="G5045">
        <v>50</v>
      </c>
      <c r="H5045">
        <v>0</v>
      </c>
      <c r="I5045" s="5">
        <f t="shared" si="710"/>
        <v>7</v>
      </c>
      <c r="J5045" s="22">
        <v>0</v>
      </c>
      <c r="K5045">
        <v>7.5489999999999997E-5</v>
      </c>
      <c r="L5045" s="5" cm="1">
        <f t="array" ref="L5045">_xlfn.IFS(I5045=0, 0, I5045&gt;34, 0, AND(I5045&gt;0, I5045&lt;35), VLOOKUP(I5045, $A$63:$C$96, 3))</f>
        <v>4800</v>
      </c>
      <c r="M5045" s="5">
        <f t="shared" si="709"/>
        <v>0</v>
      </c>
      <c r="N5045" s="5">
        <v>359.63027425060505</v>
      </c>
      <c r="O5045" s="5">
        <f t="shared" si="716"/>
        <v>2126.5533</v>
      </c>
      <c r="P5045" s="5">
        <f t="shared" si="717"/>
        <v>2126.5533</v>
      </c>
      <c r="Q5045" s="5">
        <f t="shared" si="711"/>
        <v>487.20077413479089</v>
      </c>
      <c r="R5045" s="5">
        <f>IF(O5045&gt;(P5045+U5045),O5045-P5045-U5045, 0)</f>
        <v>0</v>
      </c>
      <c r="S5045" s="5">
        <f t="shared" si="712"/>
        <v>184.7051840915484</v>
      </c>
      <c r="T5045" s="5">
        <f t="shared" si="713"/>
        <v>2488.7415159084517</v>
      </c>
      <c r="U5045" s="5">
        <f>IF(O5045&gt;P5045,IF(V5044*($B$6/100)&gt;=O5045-P5045,(O5045-P5045), V5044*($B$6/100)), 0)</f>
        <v>0</v>
      </c>
      <c r="V5045" s="5">
        <f>V5044+(T5045*($B$5/100))-(U5045/($B$6/100))</f>
        <v>3013665.2654463369</v>
      </c>
      <c r="W5045" s="5">
        <f t="shared" si="714"/>
        <v>75341.631636158418</v>
      </c>
    </row>
    <row r="5046" spans="4:23" x14ac:dyDescent="0.25">
      <c r="D5046">
        <f t="shared" si="715"/>
        <v>5044</v>
      </c>
      <c r="E5046" s="3">
        <v>44041</v>
      </c>
      <c r="F5046" s="4">
        <v>0.16666666666666666</v>
      </c>
      <c r="G5046">
        <v>50</v>
      </c>
      <c r="H5046">
        <v>0</v>
      </c>
      <c r="I5046" s="5">
        <f t="shared" si="710"/>
        <v>7</v>
      </c>
      <c r="J5046" s="22">
        <v>0</v>
      </c>
      <c r="K5046">
        <v>7.1529999999999988E-5</v>
      </c>
      <c r="L5046" s="5" cm="1">
        <f t="array" ref="L5046">_xlfn.IFS(I5046=0, 0, I5046&gt;34, 0, AND(I5046&gt;0, I5046&lt;35), VLOOKUP(I5046, $A$63:$C$96, 3))</f>
        <v>4800</v>
      </c>
      <c r="M5046" s="5">
        <f t="shared" si="709"/>
        <v>0</v>
      </c>
      <c r="N5046" s="5">
        <v>365.63054856171919</v>
      </c>
      <c r="O5046" s="5">
        <f t="shared" si="716"/>
        <v>2015.0000999999995</v>
      </c>
      <c r="P5046" s="5">
        <f t="shared" si="717"/>
        <v>2015.0000999999995</v>
      </c>
      <c r="Q5046" s="5">
        <f t="shared" si="711"/>
        <v>487.20077413479089</v>
      </c>
      <c r="R5046" s="5">
        <f>IF(O5046&gt;(P5046+U5046),O5046-P5046-U5046, 0)</f>
        <v>0</v>
      </c>
      <c r="S5046" s="5">
        <f t="shared" si="712"/>
        <v>187.78690954845985</v>
      </c>
      <c r="T5046" s="5">
        <f t="shared" si="713"/>
        <v>2597.2129904515409</v>
      </c>
      <c r="U5046" s="5">
        <f>IF(O5046&gt;P5046,IF(V5045*($B$6/100)&gt;=O5046-P5046,(O5046-P5046), V5045*($B$6/100)), 0)</f>
        <v>0</v>
      </c>
      <c r="V5046" s="5">
        <f>V5045+(T5046*($B$5/100))-(U5046/($B$6/100))</f>
        <v>3015483.3145396532</v>
      </c>
      <c r="W5046" s="5">
        <f t="shared" si="714"/>
        <v>75387.082863491334</v>
      </c>
    </row>
    <row r="5047" spans="4:23" x14ac:dyDescent="0.25">
      <c r="D5047">
        <f t="shared" si="715"/>
        <v>5045</v>
      </c>
      <c r="E5047" s="3">
        <v>44041</v>
      </c>
      <c r="F5047" s="4">
        <v>0.20833333333333334</v>
      </c>
      <c r="G5047">
        <v>30</v>
      </c>
      <c r="H5047">
        <v>0</v>
      </c>
      <c r="I5047" s="5">
        <f t="shared" si="710"/>
        <v>4</v>
      </c>
      <c r="J5047" s="22">
        <v>0</v>
      </c>
      <c r="K5047">
        <v>7.0779999999999997E-5</v>
      </c>
      <c r="L5047" s="5" cm="1">
        <f t="array" ref="L5047">_xlfn.IFS(I5047=0, 0, I5047&gt;34, 0, AND(I5047&gt;0, I5047&lt;35), VLOOKUP(I5047, $A$63:$C$96, 3))</f>
        <v>740</v>
      </c>
      <c r="M5047" s="5">
        <f t="shared" si="709"/>
        <v>0</v>
      </c>
      <c r="N5047" s="5">
        <v>379.64408352382816</v>
      </c>
      <c r="O5047" s="5">
        <f t="shared" si="716"/>
        <v>1993.8725999999999</v>
      </c>
      <c r="P5047" s="5">
        <f t="shared" si="717"/>
        <v>740</v>
      </c>
      <c r="Q5047" s="5">
        <f t="shared" si="711"/>
        <v>0</v>
      </c>
      <c r="R5047" s="5">
        <f>IF(O5047&gt;(P5047+U5047),O5047-P5047-U5047, 0)</f>
        <v>0</v>
      </c>
      <c r="S5047" s="5">
        <f t="shared" si="712"/>
        <v>0</v>
      </c>
      <c r="T5047" s="5">
        <f t="shared" si="713"/>
        <v>0</v>
      </c>
      <c r="U5047" s="5">
        <f>IF(O5047&gt;P5047,IF(V5046*($B$6/100)&gt;=O5047-P5047,(O5047-P5047), V5046*($B$6/100)), 0)</f>
        <v>1253.8725999999999</v>
      </c>
      <c r="V5047" s="5">
        <f>V5046+(T5047*($B$5/100))-(U5047/($B$6/100))</f>
        <v>3013692.0679682246</v>
      </c>
      <c r="W5047" s="5">
        <f t="shared" si="714"/>
        <v>75342.301699205622</v>
      </c>
    </row>
    <row r="5048" spans="4:23" x14ac:dyDescent="0.25">
      <c r="D5048">
        <f t="shared" si="715"/>
        <v>5046</v>
      </c>
      <c r="E5048" s="3">
        <v>44041</v>
      </c>
      <c r="F5048" s="4">
        <v>0.25</v>
      </c>
      <c r="G5048">
        <v>30</v>
      </c>
      <c r="H5048">
        <v>3</v>
      </c>
      <c r="I5048" s="5">
        <f t="shared" si="710"/>
        <v>4</v>
      </c>
      <c r="J5048" s="22">
        <v>3.4642660952277262E-5</v>
      </c>
      <c r="K5048">
        <v>7.1769999999999999E-5</v>
      </c>
      <c r="L5048" s="5" cm="1">
        <f t="array" ref="L5048">_xlfn.IFS(I5048=0, 0, I5048&gt;34, 0, AND(I5048&gt;0, I5048&lt;35), VLOOKUP(I5048, $A$63:$C$96, 3))</f>
        <v>740</v>
      </c>
      <c r="M5048" s="5">
        <f t="shared" si="709"/>
        <v>164.552639523317</v>
      </c>
      <c r="N5048" s="5">
        <v>415.69359880409939</v>
      </c>
      <c r="O5048" s="5">
        <f t="shared" si="716"/>
        <v>2021.7608999999998</v>
      </c>
      <c r="P5048" s="5">
        <f t="shared" si="717"/>
        <v>904.552639523317</v>
      </c>
      <c r="Q5048" s="5">
        <f t="shared" si="711"/>
        <v>0</v>
      </c>
      <c r="R5048" s="5">
        <f>IF(O5048&gt;(P5048+U5048),O5048-P5048-U5048, 0)</f>
        <v>0</v>
      </c>
      <c r="S5048" s="5">
        <f t="shared" si="712"/>
        <v>0</v>
      </c>
      <c r="T5048" s="5">
        <f t="shared" si="713"/>
        <v>0</v>
      </c>
      <c r="U5048" s="5">
        <f>IF(O5048&gt;P5048,IF(V5047*($B$6/100)&gt;=O5048-P5048,(O5048-P5048), V5047*($B$6/100)), 0)</f>
        <v>1117.2082604766829</v>
      </c>
      <c r="V5048" s="5">
        <f>V5047+(T5048*($B$5/100))-(U5048/($B$6/100))</f>
        <v>3012096.0561675439</v>
      </c>
      <c r="W5048" s="5">
        <f t="shared" si="714"/>
        <v>75302.401404188597</v>
      </c>
    </row>
    <row r="5049" spans="4:23" x14ac:dyDescent="0.25">
      <c r="D5049">
        <f t="shared" si="715"/>
        <v>5047</v>
      </c>
      <c r="E5049" s="3">
        <v>44041</v>
      </c>
      <c r="F5049" s="4">
        <v>0.29166666666666669</v>
      </c>
      <c r="G5049">
        <v>50</v>
      </c>
      <c r="H5049">
        <v>10</v>
      </c>
      <c r="I5049" s="5">
        <f t="shared" si="710"/>
        <v>7</v>
      </c>
      <c r="J5049" s="22">
        <v>1.6826435319677527E-4</v>
      </c>
      <c r="K5049">
        <v>7.6680000000000004E-5</v>
      </c>
      <c r="L5049" s="5" cm="1">
        <f t="array" ref="L5049">_xlfn.IFS(I5049=0, 0, I5049&gt;34, 0, AND(I5049&gt;0, I5049&lt;35), VLOOKUP(I5049, $A$63:$C$96, 3))</f>
        <v>4800</v>
      </c>
      <c r="M5049" s="5">
        <f t="shared" si="709"/>
        <v>799.2556776846825</v>
      </c>
      <c r="N5049" s="5">
        <v>516.84790048533898</v>
      </c>
      <c r="O5049" s="5">
        <f t="shared" si="716"/>
        <v>2160.0756000000001</v>
      </c>
      <c r="P5049" s="5">
        <f t="shared" si="717"/>
        <v>2160.0756000000001</v>
      </c>
      <c r="Q5049" s="5">
        <f t="shared" si="711"/>
        <v>487.20077413479089</v>
      </c>
      <c r="R5049" s="5">
        <f>IF(O5049&gt;(P5049+U5049),O5049-P5049-U5049, 0)</f>
        <v>0</v>
      </c>
      <c r="S5049" s="5">
        <f t="shared" si="712"/>
        <v>265.45175265181172</v>
      </c>
      <c r="T5049" s="5">
        <f t="shared" si="713"/>
        <v>3173.7283250328705</v>
      </c>
      <c r="U5049" s="5">
        <f>IF(O5049&gt;P5049,IF(V5048*($B$6/100)&gt;=O5049-P5049,(O5049-P5049), V5048*($B$6/100)), 0)</f>
        <v>0</v>
      </c>
      <c r="V5049" s="5">
        <f>V5048+(T5049*($B$5/100))-(U5049/($B$6/100))</f>
        <v>3014317.665995067</v>
      </c>
      <c r="W5049" s="5">
        <f t="shared" si="714"/>
        <v>75357.94164987668</v>
      </c>
    </row>
    <row r="5050" spans="4:23" x14ac:dyDescent="0.25">
      <c r="D5050">
        <f t="shared" si="715"/>
        <v>5048</v>
      </c>
      <c r="E5050" s="3">
        <v>44041</v>
      </c>
      <c r="F5050" s="4">
        <v>0.33333333333333331</v>
      </c>
      <c r="G5050">
        <v>60</v>
      </c>
      <c r="H5050">
        <v>5</v>
      </c>
      <c r="I5050" s="5">
        <f t="shared" si="710"/>
        <v>8</v>
      </c>
      <c r="J5050" s="22">
        <v>2.1775386884288563E-4</v>
      </c>
      <c r="K5050">
        <v>8.1869999999999987E-5</v>
      </c>
      <c r="L5050" s="5" cm="1">
        <f t="array" ref="L5050">_xlfn.IFS(I5050=0, 0, I5050&gt;34, 0, AND(I5050&gt;0, I5050&lt;35), VLOOKUP(I5050, $A$63:$C$96, 3))</f>
        <v>7160</v>
      </c>
      <c r="M5050" s="5">
        <f t="shared" si="709"/>
        <v>1034.3308770037067</v>
      </c>
      <c r="N5050" s="5">
        <v>683.1206743677476</v>
      </c>
      <c r="O5050" s="5">
        <f t="shared" si="716"/>
        <v>2306.2778999999996</v>
      </c>
      <c r="P5050" s="5">
        <f t="shared" si="717"/>
        <v>2306.2778999999996</v>
      </c>
      <c r="Q5050" s="5">
        <f t="shared" si="711"/>
        <v>487.20077413479089</v>
      </c>
      <c r="R5050" s="5">
        <f>IF(O5050&gt;(P5050+U5050),O5050-P5050-U5050, 0)</f>
        <v>0</v>
      </c>
      <c r="S5050" s="5">
        <f t="shared" si="712"/>
        <v>350.84902175925538</v>
      </c>
      <c r="T5050" s="5">
        <f t="shared" si="713"/>
        <v>5537.203955244453</v>
      </c>
      <c r="U5050" s="5">
        <f>IF(O5050&gt;P5050,IF(V5049*($B$6/100)&gt;=O5050-P5050,(O5050-P5050), V5049*($B$6/100)), 0)</f>
        <v>0</v>
      </c>
      <c r="V5050" s="5">
        <f>V5049+(T5050*($B$5/100))-(U5050/($B$6/100))</f>
        <v>3018193.7087637382</v>
      </c>
      <c r="W5050" s="5">
        <f t="shared" si="714"/>
        <v>75454.84271909346</v>
      </c>
    </row>
    <row r="5051" spans="4:23" x14ac:dyDescent="0.25">
      <c r="D5051">
        <f t="shared" si="715"/>
        <v>5049</v>
      </c>
      <c r="E5051" s="3">
        <v>44041</v>
      </c>
      <c r="F5051" s="4">
        <v>0.375</v>
      </c>
      <c r="G5051">
        <v>50</v>
      </c>
      <c r="H5051">
        <v>6</v>
      </c>
      <c r="I5051" s="5">
        <f t="shared" si="710"/>
        <v>7</v>
      </c>
      <c r="J5051" s="22">
        <v>3.3405423061124502E-4</v>
      </c>
      <c r="K5051">
        <v>8.4500000000000008E-5</v>
      </c>
      <c r="L5051" s="5" cm="1">
        <f t="array" ref="L5051">_xlfn.IFS(I5051=0, 0, I5051&gt;34, 0, AND(I5051&gt;0, I5051&lt;35), VLOOKUP(I5051, $A$63:$C$96, 3))</f>
        <v>4800</v>
      </c>
      <c r="M5051" s="5">
        <f t="shared" si="709"/>
        <v>1586.7575954034139</v>
      </c>
      <c r="N5051" s="5">
        <v>760.22587180288315</v>
      </c>
      <c r="O5051" s="5">
        <f t="shared" si="716"/>
        <v>2380.3650000000002</v>
      </c>
      <c r="P5051" s="5">
        <f t="shared" si="717"/>
        <v>2380.3650000000002</v>
      </c>
      <c r="Q5051" s="5">
        <f t="shared" si="711"/>
        <v>487.20077413479089</v>
      </c>
      <c r="R5051" s="5">
        <f>IF(O5051&gt;(P5051+U5051),O5051-P5051-U5051, 0)</f>
        <v>0</v>
      </c>
      <c r="S5051" s="5">
        <f t="shared" si="712"/>
        <v>390.4500528914333</v>
      </c>
      <c r="T5051" s="5">
        <f t="shared" si="713"/>
        <v>3615.9425425119803</v>
      </c>
      <c r="U5051" s="5">
        <f>IF(O5051&gt;P5051,IF(V5050*($B$6/100)&gt;=O5051-P5051,(O5051-P5051), V5050*($B$6/100)), 0)</f>
        <v>0</v>
      </c>
      <c r="V5051" s="5">
        <f>V5050+(T5051*($B$5/100))-(U5051/($B$6/100))</f>
        <v>3020724.8685434964</v>
      </c>
      <c r="W5051" s="5">
        <f t="shared" si="714"/>
        <v>75518.121713587403</v>
      </c>
    </row>
    <row r="5052" spans="4:23" x14ac:dyDescent="0.25">
      <c r="D5052">
        <f t="shared" si="715"/>
        <v>5050</v>
      </c>
      <c r="E5052" s="3">
        <v>44041</v>
      </c>
      <c r="F5052" s="4">
        <v>0.41666666666666669</v>
      </c>
      <c r="G5052">
        <v>50</v>
      </c>
      <c r="H5052">
        <v>0</v>
      </c>
      <c r="I5052" s="5">
        <f t="shared" si="710"/>
        <v>7</v>
      </c>
      <c r="J5052" s="22">
        <v>2.5487100557746844E-4</v>
      </c>
      <c r="K5052">
        <v>8.0649999999999995E-5</v>
      </c>
      <c r="L5052" s="5" cm="1">
        <f t="array" ref="L5052">_xlfn.IFS(I5052=0, 0, I5052&gt;34, 0, AND(I5052&gt;0, I5052&lt;35), VLOOKUP(I5052, $A$63:$C$96, 3))</f>
        <v>4800</v>
      </c>
      <c r="M5052" s="5">
        <f t="shared" si="709"/>
        <v>1210.6372764929752</v>
      </c>
      <c r="N5052" s="5">
        <v>794.25849773500988</v>
      </c>
      <c r="O5052" s="5">
        <f t="shared" si="716"/>
        <v>2271.9104999999995</v>
      </c>
      <c r="P5052" s="5">
        <f t="shared" si="717"/>
        <v>2271.9104999999995</v>
      </c>
      <c r="Q5052" s="5">
        <f t="shared" si="711"/>
        <v>487.20077413479089</v>
      </c>
      <c r="R5052" s="5">
        <f>IF(O5052&gt;(P5052+U5052),O5052-P5052-U5052, 0)</f>
        <v>0</v>
      </c>
      <c r="S5052" s="5">
        <f t="shared" si="712"/>
        <v>407.92912205770688</v>
      </c>
      <c r="T5052" s="5">
        <f t="shared" si="713"/>
        <v>3330.7976544352682</v>
      </c>
      <c r="U5052" s="5">
        <f>IF(O5052&gt;P5052,IF(V5051*($B$6/100)&gt;=O5052-P5052,(O5052-P5052), V5051*($B$6/100)), 0)</f>
        <v>0</v>
      </c>
      <c r="V5052" s="5">
        <f>V5051+(T5052*($B$5/100))-(U5052/($B$6/100))</f>
        <v>3023056.4269016013</v>
      </c>
      <c r="W5052" s="5">
        <f t="shared" si="714"/>
        <v>75576.410672540034</v>
      </c>
    </row>
    <row r="5053" spans="4:23" x14ac:dyDescent="0.25">
      <c r="D5053">
        <f t="shared" si="715"/>
        <v>5051</v>
      </c>
      <c r="E5053" s="3">
        <v>44041</v>
      </c>
      <c r="F5053" s="4">
        <v>0.45833333333333331</v>
      </c>
      <c r="G5053">
        <v>60</v>
      </c>
      <c r="H5053">
        <v>3</v>
      </c>
      <c r="I5053" s="5">
        <f t="shared" si="710"/>
        <v>8</v>
      </c>
      <c r="J5053" s="22">
        <v>4.1323745564502161E-4</v>
      </c>
      <c r="K5053">
        <v>6.5809999999999995E-5</v>
      </c>
      <c r="L5053" s="5" cm="1">
        <f t="array" ref="L5053">_xlfn.IFS(I5053=0, 0, I5053&gt;34, 0, AND(I5053&gt;0, I5053&lt;35), VLOOKUP(I5053, $A$63:$C$96, 3))</f>
        <v>7160</v>
      </c>
      <c r="M5053" s="5">
        <f t="shared" si="709"/>
        <v>1962.8779143138527</v>
      </c>
      <c r="N5053" s="5">
        <v>734.16327859928754</v>
      </c>
      <c r="O5053" s="5">
        <f t="shared" si="716"/>
        <v>1853.8676999999998</v>
      </c>
      <c r="P5053" s="5">
        <f t="shared" si="717"/>
        <v>1853.8676999999998</v>
      </c>
      <c r="Q5053" s="5">
        <f t="shared" si="711"/>
        <v>487.20077413479089</v>
      </c>
      <c r="R5053" s="5">
        <f>IF(O5053&gt;(P5053+U5053),O5053-P5053-U5053, 0)</f>
        <v>0</v>
      </c>
      <c r="S5053" s="5">
        <f t="shared" si="712"/>
        <v>377.06437204016339</v>
      </c>
      <c r="T5053" s="5">
        <f t="shared" si="713"/>
        <v>6891.9458422736898</v>
      </c>
      <c r="U5053" s="5">
        <f>IF(O5053&gt;P5053,IF(V5052*($B$6/100)&gt;=O5053-P5053,(O5053-P5053), V5052*($B$6/100)), 0)</f>
        <v>0</v>
      </c>
      <c r="V5053" s="5">
        <f>V5052+(T5053*($B$5/100))-(U5053/($B$6/100))</f>
        <v>3027880.7889911928</v>
      </c>
      <c r="W5053" s="5">
        <f t="shared" si="714"/>
        <v>75697.019724779821</v>
      </c>
    </row>
    <row r="5054" spans="4:23" x14ac:dyDescent="0.25">
      <c r="D5054">
        <f t="shared" si="715"/>
        <v>5052</v>
      </c>
      <c r="E5054" s="3">
        <v>44041</v>
      </c>
      <c r="F5054" s="4">
        <v>0.5</v>
      </c>
      <c r="G5054">
        <v>60</v>
      </c>
      <c r="H5054">
        <v>3</v>
      </c>
      <c r="I5054" s="5">
        <f t="shared" si="710"/>
        <v>8</v>
      </c>
      <c r="J5054" s="22">
        <v>4.0086507673349399E-4</v>
      </c>
      <c r="K5054">
        <v>5.2970000000000003E-5</v>
      </c>
      <c r="L5054" s="5" cm="1">
        <f t="array" ref="L5054">_xlfn.IFS(I5054=0, 0, I5054&gt;34, 0, AND(I5054&gt;0, I5054&lt;35), VLOOKUP(I5054, $A$63:$C$96, 3))</f>
        <v>7160</v>
      </c>
      <c r="M5054" s="5">
        <f t="shared" si="709"/>
        <v>1904.1091144840964</v>
      </c>
      <c r="N5054" s="5">
        <v>701.09123354348606</v>
      </c>
      <c r="O5054" s="5">
        <f t="shared" si="716"/>
        <v>1492.1649000000002</v>
      </c>
      <c r="P5054" s="5">
        <f t="shared" si="717"/>
        <v>1492.1649000000002</v>
      </c>
      <c r="Q5054" s="5">
        <f t="shared" si="711"/>
        <v>487.20077413479089</v>
      </c>
      <c r="R5054" s="5">
        <f>IF(O5054&gt;(P5054+U5054),O5054-P5054-U5054, 0)</f>
        <v>0</v>
      </c>
      <c r="S5054" s="5">
        <f t="shared" si="712"/>
        <v>360.07865474190538</v>
      </c>
      <c r="T5054" s="5">
        <f t="shared" si="713"/>
        <v>7211.8655597421903</v>
      </c>
      <c r="U5054" s="5">
        <f>IF(O5054&gt;P5054,IF(V5053*($B$6/100)&gt;=O5054-P5054,(O5054-P5054), V5053*($B$6/100)), 0)</f>
        <v>0</v>
      </c>
      <c r="V5054" s="5">
        <f>V5053+(T5054*($B$5/100))-(U5054/($B$6/100))</f>
        <v>3032929.0948830126</v>
      </c>
      <c r="W5054" s="5">
        <f t="shared" si="714"/>
        <v>75823.227372075315</v>
      </c>
    </row>
    <row r="5055" spans="4:23" x14ac:dyDescent="0.25">
      <c r="D5055">
        <f t="shared" si="715"/>
        <v>5053</v>
      </c>
      <c r="E5055" s="3">
        <v>44041</v>
      </c>
      <c r="F5055" s="4">
        <v>0.54166666666666663</v>
      </c>
      <c r="G5055">
        <v>50</v>
      </c>
      <c r="H5055">
        <v>0</v>
      </c>
      <c r="I5055" s="5">
        <f t="shared" si="710"/>
        <v>7</v>
      </c>
      <c r="J5055" s="22">
        <v>2.5734548135977395E-4</v>
      </c>
      <c r="K5055">
        <v>4.8919999999999999E-5</v>
      </c>
      <c r="L5055" s="5" cm="1">
        <f t="array" ref="L5055">_xlfn.IFS(I5055=0, 0, I5055&gt;34, 0, AND(I5055&gt;0, I5055&lt;35), VLOOKUP(I5055, $A$63:$C$96, 3))</f>
        <v>4800</v>
      </c>
      <c r="M5055" s="5">
        <f t="shared" si="709"/>
        <v>1222.3910364589262</v>
      </c>
      <c r="N5055" s="5">
        <v>688.07096925785333</v>
      </c>
      <c r="O5055" s="5">
        <f t="shared" si="716"/>
        <v>1378.0763999999999</v>
      </c>
      <c r="P5055" s="5">
        <f t="shared" si="717"/>
        <v>1378.0763999999999</v>
      </c>
      <c r="Q5055" s="5">
        <f t="shared" si="711"/>
        <v>487.20077413479089</v>
      </c>
      <c r="R5055" s="5">
        <f>IF(O5055&gt;(P5055+U5055),O5055-P5055-U5055, 0)</f>
        <v>0</v>
      </c>
      <c r="S5055" s="5">
        <f t="shared" si="712"/>
        <v>353.39148048548395</v>
      </c>
      <c r="T5055" s="5">
        <f t="shared" si="713"/>
        <v>4290.9231559734426</v>
      </c>
      <c r="U5055" s="5">
        <f>IF(O5055&gt;P5055,IF(V5054*($B$6/100)&gt;=O5055-P5055,(O5055-P5055), V5054*($B$6/100)), 0)</f>
        <v>0</v>
      </c>
      <c r="V5055" s="5">
        <f>V5054+(T5055*($B$5/100))-(U5055/($B$6/100))</f>
        <v>3035932.7410921939</v>
      </c>
      <c r="W5055" s="5">
        <f t="shared" si="714"/>
        <v>75898.318527304844</v>
      </c>
    </row>
    <row r="5056" spans="4:23" x14ac:dyDescent="0.25">
      <c r="D5056">
        <f t="shared" si="715"/>
        <v>5054</v>
      </c>
      <c r="E5056" s="3">
        <v>44041</v>
      </c>
      <c r="F5056" s="4">
        <v>0.58333333333333337</v>
      </c>
      <c r="G5056">
        <v>50</v>
      </c>
      <c r="H5056">
        <v>5</v>
      </c>
      <c r="I5056" s="5">
        <f t="shared" si="710"/>
        <v>7</v>
      </c>
      <c r="J5056" s="22">
        <v>4.9736963224340921E-4</v>
      </c>
      <c r="K5056">
        <v>4.1959999999999998E-5</v>
      </c>
      <c r="L5056" s="5" cm="1">
        <f t="array" ref="L5056">_xlfn.IFS(I5056=0, 0, I5056&gt;34, 0, AND(I5056&gt;0, I5056&lt;35), VLOOKUP(I5056, $A$63:$C$96, 3))</f>
        <v>4800</v>
      </c>
      <c r="M5056" s="5">
        <f t="shared" si="709"/>
        <v>2362.5057531561938</v>
      </c>
      <c r="N5056" s="5">
        <v>615.94144188237874</v>
      </c>
      <c r="O5056" s="5">
        <f t="shared" si="716"/>
        <v>1182.0131999999999</v>
      </c>
      <c r="P5056" s="5">
        <f t="shared" si="717"/>
        <v>1182.0131999999999</v>
      </c>
      <c r="Q5056" s="5">
        <f t="shared" si="711"/>
        <v>487.20077413479089</v>
      </c>
      <c r="R5056" s="5">
        <f>IF(O5056&gt;(P5056+U5056),O5056-P5056-U5056, 0)</f>
        <v>0</v>
      </c>
      <c r="S5056" s="5">
        <f t="shared" si="712"/>
        <v>316.34594070136774</v>
      </c>
      <c r="T5056" s="5">
        <f t="shared" si="713"/>
        <v>5664.1466124548269</v>
      </c>
      <c r="U5056" s="5">
        <f>IF(O5056&gt;P5056,IF(V5055*($B$6/100)&gt;=O5056-P5056,(O5056-P5056), V5055*($B$6/100)), 0)</f>
        <v>0</v>
      </c>
      <c r="V5056" s="5">
        <f>V5055+(T5056*($B$5/100))-(U5056/($B$6/100))</f>
        <v>3039897.6437209123</v>
      </c>
      <c r="W5056" s="5">
        <f t="shared" si="714"/>
        <v>75997.441093022804</v>
      </c>
    </row>
    <row r="5057" spans="4:23" x14ac:dyDescent="0.25">
      <c r="D5057">
        <f t="shared" si="715"/>
        <v>5055</v>
      </c>
      <c r="E5057" s="3">
        <v>44041</v>
      </c>
      <c r="F5057" s="4">
        <v>0.625</v>
      </c>
      <c r="G5057">
        <v>50</v>
      </c>
      <c r="H5057">
        <v>3</v>
      </c>
      <c r="I5057" s="5">
        <f t="shared" si="710"/>
        <v>7</v>
      </c>
      <c r="J5057" s="22">
        <v>3.8354374625735536E-4</v>
      </c>
      <c r="K5057">
        <v>4.303E-5</v>
      </c>
      <c r="L5057" s="5" cm="1">
        <f t="array" ref="L5057">_xlfn.IFS(I5057=0, 0, I5057&gt;34, 0, AND(I5057&gt;0, I5057&lt;35), VLOOKUP(I5057, $A$63:$C$96, 3))</f>
        <v>4800</v>
      </c>
      <c r="M5057" s="5">
        <f t="shared" si="709"/>
        <v>1821.8327947224379</v>
      </c>
      <c r="N5057" s="5">
        <v>576.93030708386084</v>
      </c>
      <c r="O5057" s="5">
        <f t="shared" si="716"/>
        <v>1212.1550999999999</v>
      </c>
      <c r="P5057" s="5">
        <f t="shared" si="717"/>
        <v>1212.1550999999999</v>
      </c>
      <c r="Q5057" s="5">
        <f t="shared" si="711"/>
        <v>487.20077413479089</v>
      </c>
      <c r="R5057" s="5">
        <f>IF(O5057&gt;(P5057+U5057),O5057-P5057-U5057, 0)</f>
        <v>0</v>
      </c>
      <c r="S5057" s="5">
        <f t="shared" si="712"/>
        <v>296.30992218319557</v>
      </c>
      <c r="T5057" s="5">
        <f t="shared" si="713"/>
        <v>5113.3677725392427</v>
      </c>
      <c r="U5057" s="5">
        <f>IF(O5057&gt;P5057,IF(V5056*($B$6/100)&gt;=O5057-P5057,(O5057-P5057), V5056*($B$6/100)), 0)</f>
        <v>0</v>
      </c>
      <c r="V5057" s="5">
        <f>V5056+(T5057*($B$5/100))-(U5057/($B$6/100))</f>
        <v>3043477.0011616899</v>
      </c>
      <c r="W5057" s="5">
        <f t="shared" si="714"/>
        <v>76086.92502904225</v>
      </c>
    </row>
    <row r="5058" spans="4:23" x14ac:dyDescent="0.25">
      <c r="D5058">
        <f t="shared" si="715"/>
        <v>5056</v>
      </c>
      <c r="E5058" s="3">
        <v>44041</v>
      </c>
      <c r="F5058" s="4">
        <v>0.66666666666666663</v>
      </c>
      <c r="G5058">
        <v>70</v>
      </c>
      <c r="H5058">
        <v>4</v>
      </c>
      <c r="I5058" s="5">
        <f t="shared" si="710"/>
        <v>10</v>
      </c>
      <c r="J5058" s="22">
        <v>3.4395213374046707E-4</v>
      </c>
      <c r="K5058">
        <v>5.0590000000000002E-5</v>
      </c>
      <c r="L5058" s="5" cm="1">
        <f t="array" ref="L5058">_xlfn.IFS(I5058=0, 0, I5058&gt;34, 0, AND(I5058&gt;0, I5058&lt;35), VLOOKUP(I5058, $A$63:$C$96, 3))</f>
        <v>12480</v>
      </c>
      <c r="M5058" s="5">
        <f t="shared" si="709"/>
        <v>1633.7726352672187</v>
      </c>
      <c r="N5058" s="5">
        <v>548.90048259050127</v>
      </c>
      <c r="O5058" s="5">
        <f t="shared" si="716"/>
        <v>1425.1203</v>
      </c>
      <c r="P5058" s="5">
        <f t="shared" si="717"/>
        <v>1425.1203</v>
      </c>
      <c r="Q5058" s="5">
        <f t="shared" si="711"/>
        <v>487.20077413479089</v>
      </c>
      <c r="R5058" s="5">
        <f>IF(O5058&gt;(P5058+U5058),O5058-P5058-U5058, 0)</f>
        <v>0</v>
      </c>
      <c r="S5058" s="5">
        <f t="shared" si="712"/>
        <v>281.91387640009765</v>
      </c>
      <c r="T5058" s="5">
        <f t="shared" si="713"/>
        <v>12406.738458867119</v>
      </c>
      <c r="U5058" s="5">
        <f>IF(O5058&gt;P5058,IF(V5057*($B$6/100)&gt;=O5058-P5058,(O5058-P5058), V5057*($B$6/100)), 0)</f>
        <v>0</v>
      </c>
      <c r="V5058" s="5">
        <f>V5057+(T5058*($B$5/100))-(U5058/($B$6/100))</f>
        <v>3052161.7180828969</v>
      </c>
      <c r="W5058" s="5">
        <f t="shared" si="714"/>
        <v>76304.042952072428</v>
      </c>
    </row>
    <row r="5059" spans="4:23" x14ac:dyDescent="0.25">
      <c r="D5059">
        <f t="shared" si="715"/>
        <v>5057</v>
      </c>
      <c r="E5059" s="3">
        <v>44041</v>
      </c>
      <c r="F5059" s="4">
        <v>0.70833333333333337</v>
      </c>
      <c r="G5059">
        <v>60</v>
      </c>
      <c r="H5059">
        <v>5</v>
      </c>
      <c r="I5059" s="5">
        <f t="shared" si="710"/>
        <v>8</v>
      </c>
      <c r="J5059" s="22">
        <v>3.093094727881898E-4</v>
      </c>
      <c r="K5059">
        <v>6.8419999999999999E-5</v>
      </c>
      <c r="L5059" s="5" cm="1">
        <f t="array" ref="L5059">_xlfn.IFS(I5059=0, 0, I5059&gt;34, 0, AND(I5059&gt;0, I5059&lt;35), VLOOKUP(I5059, $A$63:$C$96, 3))</f>
        <v>7160</v>
      </c>
      <c r="M5059" s="5">
        <f t="shared" ref="M5059:M5122" si="718">$B$11*$B$4*J5059*1000</f>
        <v>1469.2199957439016</v>
      </c>
      <c r="N5059" s="5">
        <v>594.97607077063185</v>
      </c>
      <c r="O5059" s="5">
        <f t="shared" si="716"/>
        <v>1927.3914</v>
      </c>
      <c r="P5059" s="5">
        <f t="shared" si="717"/>
        <v>1927.3914</v>
      </c>
      <c r="Q5059" s="5">
        <f t="shared" si="711"/>
        <v>487.20077413479089</v>
      </c>
      <c r="R5059" s="5">
        <f>IF(O5059&gt;(P5059+U5059),O5059-P5059-U5059, 0)</f>
        <v>0</v>
      </c>
      <c r="S5059" s="5">
        <f t="shared" si="712"/>
        <v>305.57818000932883</v>
      </c>
      <c r="T5059" s="5">
        <f t="shared" si="713"/>
        <v>6396.2504157345711</v>
      </c>
      <c r="U5059" s="5">
        <f>IF(O5059&gt;P5059,IF(V5058*($B$6/100)&gt;=O5059-P5059,(O5059-P5059), V5058*($B$6/100)), 0)</f>
        <v>0</v>
      </c>
      <c r="V5059" s="5">
        <f>V5058+(T5059*($B$5/100))-(U5059/($B$6/100))</f>
        <v>3056639.093373911</v>
      </c>
      <c r="W5059" s="5">
        <f t="shared" si="714"/>
        <v>76415.977334347772</v>
      </c>
    </row>
    <row r="5060" spans="4:23" x14ac:dyDescent="0.25">
      <c r="D5060">
        <f t="shared" si="715"/>
        <v>5058</v>
      </c>
      <c r="E5060" s="3">
        <v>44041</v>
      </c>
      <c r="F5060" s="4">
        <v>0.75</v>
      </c>
      <c r="G5060">
        <v>40</v>
      </c>
      <c r="H5060">
        <v>2</v>
      </c>
      <c r="I5060" s="5">
        <f t="shared" ref="I5060:I5123" si="719">ROUND((G5060/10)*((LN(99/0.03)/(LN(10/0.03)))),0)</f>
        <v>6</v>
      </c>
      <c r="J5060" s="22">
        <v>1.7816225632599734E-4</v>
      </c>
      <c r="K5060">
        <v>1.1081E-4</v>
      </c>
      <c r="L5060" s="5" cm="1">
        <f t="array" ref="L5060">_xlfn.IFS(I5060=0, 0, I5060&gt;34, 0, AND(I5060&gt;0, I5060&lt;35), VLOOKUP(I5060, $A$63:$C$96, 3))</f>
        <v>2980</v>
      </c>
      <c r="M5060" s="5">
        <f t="shared" si="718"/>
        <v>846.27071754848737</v>
      </c>
      <c r="N5060" s="5">
        <v>836.34862028373641</v>
      </c>
      <c r="O5060" s="5">
        <f t="shared" si="716"/>
        <v>3121.5176999999999</v>
      </c>
      <c r="P5060" s="5">
        <f t="shared" si="717"/>
        <v>3121.5176999999999</v>
      </c>
      <c r="Q5060" s="5">
        <f t="shared" ref="Q5060:Q5123" si="720">IF((L5060+M5060-P5060)&lt;($B$8/100)*$B$3,L5060+M5060-P5060,($B$8/100)*$B$3)</f>
        <v>487.20077413479089</v>
      </c>
      <c r="R5060" s="5">
        <f>IF(O5060&gt;(P5060+U5060),O5060-P5060-U5060, 0)</f>
        <v>0</v>
      </c>
      <c r="S5060" s="5">
        <f t="shared" ref="S5060:S5123" si="721">IF((IF((L5060+M5060)&gt;O5060,L5060+M5060-P5060-Q5060,0))&lt;((N5060*3.595182*($B$7/100))/($B$5/100)),L5060+M5060-P5060-Q5060, N5060*3.595182*($B$7/100)/($B$5/100))</f>
        <v>217.55224341369671</v>
      </c>
      <c r="T5060" s="5">
        <f t="shared" ref="T5060:T5123" si="722">((L5060+M5060)-P5060-S5060)</f>
        <v>487.20077413479089</v>
      </c>
      <c r="U5060" s="5">
        <f>IF(O5060&gt;P5060,IF(V5059*($B$6/100)&gt;=O5060-P5060,(O5060-P5060), V5059*($B$6/100)), 0)</f>
        <v>0</v>
      </c>
      <c r="V5060" s="5">
        <f>V5059+(T5060*($B$5/100))-(U5060/($B$6/100))</f>
        <v>3056980.1339158053</v>
      </c>
      <c r="W5060" s="5">
        <f t="shared" ref="W5060:W5123" si="723">V5060/40</f>
        <v>76424.503347895137</v>
      </c>
    </row>
    <row r="5061" spans="4:23" x14ac:dyDescent="0.25">
      <c r="D5061">
        <f t="shared" ref="D5061:D5124" si="724">D5060+1</f>
        <v>5059</v>
      </c>
      <c r="E5061" s="3">
        <v>44041</v>
      </c>
      <c r="F5061" s="4">
        <v>0.79166666666666663</v>
      </c>
      <c r="G5061">
        <v>40</v>
      </c>
      <c r="H5061">
        <v>4</v>
      </c>
      <c r="I5061" s="5">
        <f t="shared" si="719"/>
        <v>6</v>
      </c>
      <c r="J5061" s="22">
        <v>1.4351959537372007E-4</v>
      </c>
      <c r="K5061">
        <v>1.3223999999999999E-4</v>
      </c>
      <c r="L5061" s="5" cm="1">
        <f t="array" ref="L5061">_xlfn.IFS(I5061=0, 0, I5061&gt;34, 0, AND(I5061&gt;0, I5061&lt;35), VLOOKUP(I5061, $A$63:$C$96, 3))</f>
        <v>2980</v>
      </c>
      <c r="M5061" s="5">
        <f t="shared" si="718"/>
        <v>681.71807802517037</v>
      </c>
      <c r="N5061" s="5">
        <v>862.39061458904075</v>
      </c>
      <c r="O5061" s="5">
        <f t="shared" ref="O5061:O5124" si="725">$B$2*K5061*1000</f>
        <v>3725.2007999999996</v>
      </c>
      <c r="P5061" s="5">
        <f t="shared" ref="P5061:P5124" si="726">IF(O5061&gt;=(L5061+M5061),L5061+M5061,O5061)</f>
        <v>3661.7180780251701</v>
      </c>
      <c r="Q5061" s="5">
        <f t="shared" si="720"/>
        <v>0</v>
      </c>
      <c r="R5061" s="5">
        <f>IF(O5061&gt;(P5061+U5061),O5061-P5061-U5061, 0)</f>
        <v>0</v>
      </c>
      <c r="S5061" s="5">
        <f t="shared" si="721"/>
        <v>0</v>
      </c>
      <c r="T5061" s="5">
        <f t="shared" si="722"/>
        <v>0</v>
      </c>
      <c r="U5061" s="5">
        <f>IF(O5061&gt;P5061,IF(V5060*($B$6/100)&gt;=O5061-P5061,(O5061-P5061), V5060*($B$6/100)), 0)</f>
        <v>63.482721974829474</v>
      </c>
      <c r="V5061" s="5">
        <f>V5060+(T5061*($B$5/100))-(U5061/($B$6/100))</f>
        <v>3056889.4443129841</v>
      </c>
      <c r="W5061" s="5">
        <f t="shared" si="723"/>
        <v>76422.236107824603</v>
      </c>
    </row>
    <row r="5062" spans="4:23" x14ac:dyDescent="0.25">
      <c r="D5062">
        <f t="shared" si="724"/>
        <v>5060</v>
      </c>
      <c r="E5062" s="3">
        <v>44041</v>
      </c>
      <c r="F5062" s="4">
        <v>0.83333333333333337</v>
      </c>
      <c r="G5062">
        <v>30</v>
      </c>
      <c r="H5062">
        <v>5</v>
      </c>
      <c r="I5062" s="5">
        <f t="shared" si="719"/>
        <v>4</v>
      </c>
      <c r="J5062" s="22">
        <v>4.2066088299193817E-5</v>
      </c>
      <c r="K5062">
        <v>1.3300000000000001E-4</v>
      </c>
      <c r="L5062" s="5" cm="1">
        <f t="array" ref="L5062">_xlfn.IFS(I5062=0, 0, I5062&gt;34, 0, AND(I5062&gt;0, I5062&lt;35), VLOOKUP(I5062, $A$63:$C$96, 3))</f>
        <v>740</v>
      </c>
      <c r="M5062" s="5">
        <f t="shared" si="718"/>
        <v>199.81391942117062</v>
      </c>
      <c r="N5062" s="5">
        <v>775.22834482150313</v>
      </c>
      <c r="O5062" s="5">
        <f t="shared" si="725"/>
        <v>3746.61</v>
      </c>
      <c r="P5062" s="5">
        <f t="shared" si="726"/>
        <v>939.81391942117057</v>
      </c>
      <c r="Q5062" s="5">
        <f t="shared" si="720"/>
        <v>0</v>
      </c>
      <c r="R5062" s="5">
        <f>IF(O5062&gt;(P5062+U5062),O5062-P5062-U5062, 0)</f>
        <v>0</v>
      </c>
      <c r="S5062" s="5">
        <f t="shared" si="721"/>
        <v>0</v>
      </c>
      <c r="T5062" s="5">
        <f t="shared" si="722"/>
        <v>0</v>
      </c>
      <c r="U5062" s="5">
        <f>IF(O5062&gt;P5062,IF(V5061*($B$6/100)&gt;=O5062-P5062,(O5062-P5062), V5061*($B$6/100)), 0)</f>
        <v>2806.7960805788298</v>
      </c>
      <c r="V5062" s="5">
        <f>V5061+(T5062*($B$5/100))-(U5062/($B$6/100))</f>
        <v>3052879.7356264428</v>
      </c>
      <c r="W5062" s="5">
        <f t="shared" si="723"/>
        <v>76321.993390661068</v>
      </c>
    </row>
    <row r="5063" spans="4:23" x14ac:dyDescent="0.25">
      <c r="D5063">
        <f t="shared" si="724"/>
        <v>5061</v>
      </c>
      <c r="E5063" s="3">
        <v>44041</v>
      </c>
      <c r="F5063" s="4">
        <v>0.875</v>
      </c>
      <c r="G5063">
        <v>10</v>
      </c>
      <c r="H5063">
        <v>0</v>
      </c>
      <c r="I5063" s="5">
        <f t="shared" si="719"/>
        <v>1</v>
      </c>
      <c r="J5063" s="22">
        <v>7.4234273469165555E-6</v>
      </c>
      <c r="K5063">
        <v>1.3969999999999998E-4</v>
      </c>
      <c r="L5063" s="5" cm="1">
        <f t="array" ref="L5063">_xlfn.IFS(I5063=0, 0, I5063&gt;34, 0, AND(I5063&gt;0, I5063&lt;35), VLOOKUP(I5063, $A$63:$C$96, 3))</f>
        <v>0</v>
      </c>
      <c r="M5063" s="5">
        <f t="shared" si="718"/>
        <v>35.26127989785364</v>
      </c>
      <c r="N5063" s="5">
        <v>715.1331256857809</v>
      </c>
      <c r="O5063" s="5">
        <f t="shared" si="725"/>
        <v>3935.3489999999997</v>
      </c>
      <c r="P5063" s="5">
        <f t="shared" si="726"/>
        <v>35.26127989785364</v>
      </c>
      <c r="Q5063" s="5">
        <f t="shared" si="720"/>
        <v>0</v>
      </c>
      <c r="R5063" s="5">
        <f>IF(O5063&gt;(P5063+U5063),O5063-P5063-U5063, 0)</f>
        <v>0</v>
      </c>
      <c r="S5063" s="5">
        <f t="shared" si="721"/>
        <v>0</v>
      </c>
      <c r="T5063" s="5">
        <f t="shared" si="722"/>
        <v>0</v>
      </c>
      <c r="U5063" s="5">
        <f>IF(O5063&gt;P5063,IF(V5062*($B$6/100)&gt;=O5063-P5063,(O5063-P5063), V5062*($B$6/100)), 0)</f>
        <v>3900.0877201021462</v>
      </c>
      <c r="V5063" s="5">
        <f>V5062+(T5063*($B$5/100))-(U5063/($B$6/100))</f>
        <v>3047308.1817405825</v>
      </c>
      <c r="W5063" s="5">
        <f t="shared" si="723"/>
        <v>76182.704543514556</v>
      </c>
    </row>
    <row r="5064" spans="4:23" x14ac:dyDescent="0.25">
      <c r="D5064">
        <f t="shared" si="724"/>
        <v>5062</v>
      </c>
      <c r="E5064" s="3">
        <v>44041</v>
      </c>
      <c r="F5064" s="4">
        <v>0.91666666666666663</v>
      </c>
      <c r="G5064">
        <v>10</v>
      </c>
      <c r="H5064">
        <v>0</v>
      </c>
      <c r="I5064" s="5">
        <f t="shared" si="719"/>
        <v>1</v>
      </c>
      <c r="J5064" s="22">
        <v>0</v>
      </c>
      <c r="K5064">
        <v>1.5458E-4</v>
      </c>
      <c r="L5064" s="5" cm="1">
        <f t="array" ref="L5064">_xlfn.IFS(I5064=0, 0, I5064&gt;34, 0, AND(I5064&gt;0, I5064&lt;35), VLOOKUP(I5064, $A$63:$C$96, 3))</f>
        <v>0</v>
      </c>
      <c r="M5064" s="5">
        <f t="shared" si="718"/>
        <v>0</v>
      </c>
      <c r="N5064" s="5">
        <v>677.07281985876739</v>
      </c>
      <c r="O5064" s="5">
        <f t="shared" si="725"/>
        <v>4354.5186000000003</v>
      </c>
      <c r="P5064" s="5">
        <f t="shared" si="726"/>
        <v>0</v>
      </c>
      <c r="Q5064" s="5">
        <f t="shared" si="720"/>
        <v>0</v>
      </c>
      <c r="R5064" s="5">
        <f>IF(O5064&gt;(P5064+U5064),O5064-P5064-U5064, 0)</f>
        <v>0</v>
      </c>
      <c r="S5064" s="5">
        <f t="shared" si="721"/>
        <v>0</v>
      </c>
      <c r="T5064" s="5">
        <f t="shared" si="722"/>
        <v>0</v>
      </c>
      <c r="U5064" s="5">
        <f>IF(O5064&gt;P5064,IF(V5063*($B$6/100)&gt;=O5064-P5064,(O5064-P5064), V5063*($B$6/100)), 0)</f>
        <v>4354.5186000000003</v>
      </c>
      <c r="V5064" s="5">
        <f>V5063+(T5064*($B$5/100))-(U5064/($B$6/100))</f>
        <v>3041087.4408834395</v>
      </c>
      <c r="W5064" s="5">
        <f t="shared" si="723"/>
        <v>76027.186022085982</v>
      </c>
    </row>
    <row r="5065" spans="4:23" x14ac:dyDescent="0.25">
      <c r="D5065">
        <f t="shared" si="724"/>
        <v>5063</v>
      </c>
      <c r="E5065" s="3">
        <v>44041</v>
      </c>
      <c r="F5065" s="4">
        <v>0.95833333333333337</v>
      </c>
      <c r="G5065">
        <v>10</v>
      </c>
      <c r="H5065">
        <v>0</v>
      </c>
      <c r="I5065" s="5">
        <f t="shared" si="719"/>
        <v>1</v>
      </c>
      <c r="J5065" s="22">
        <v>0</v>
      </c>
      <c r="K5065">
        <v>1.5313999999999999E-4</v>
      </c>
      <c r="L5065" s="5" cm="1">
        <f t="array" ref="L5065">_xlfn.IFS(I5065=0, 0, I5065&gt;34, 0, AND(I5065&gt;0, I5065&lt;35), VLOOKUP(I5065, $A$63:$C$96, 3))</f>
        <v>0</v>
      </c>
      <c r="M5065" s="5">
        <f t="shared" si="718"/>
        <v>0</v>
      </c>
      <c r="N5065" s="5">
        <v>625.97431556354411</v>
      </c>
      <c r="O5065" s="5">
        <f t="shared" si="725"/>
        <v>4313.9537999999993</v>
      </c>
      <c r="P5065" s="5">
        <f t="shared" si="726"/>
        <v>0</v>
      </c>
      <c r="Q5065" s="5">
        <f t="shared" si="720"/>
        <v>0</v>
      </c>
      <c r="R5065" s="5">
        <f>IF(O5065&gt;(P5065+U5065),O5065-P5065-U5065, 0)</f>
        <v>0</v>
      </c>
      <c r="S5065" s="5">
        <f t="shared" si="721"/>
        <v>0</v>
      </c>
      <c r="T5065" s="5">
        <f t="shared" si="722"/>
        <v>0</v>
      </c>
      <c r="U5065" s="5">
        <f>IF(O5065&gt;P5065,IF(V5064*($B$6/100)&gt;=O5065-P5065,(O5065-P5065), V5064*($B$6/100)), 0)</f>
        <v>4313.9537999999993</v>
      </c>
      <c r="V5065" s="5">
        <f>V5064+(T5065*($B$5/100))-(U5065/($B$6/100))</f>
        <v>3034924.6497405823</v>
      </c>
      <c r="W5065" s="5">
        <f t="shared" si="723"/>
        <v>75873.116243514552</v>
      </c>
    </row>
    <row r="5066" spans="4:23" x14ac:dyDescent="0.25">
      <c r="D5066">
        <f t="shared" si="724"/>
        <v>5064</v>
      </c>
      <c r="E5066" s="3">
        <v>44042</v>
      </c>
      <c r="F5066" s="4">
        <v>0</v>
      </c>
      <c r="G5066">
        <v>10</v>
      </c>
      <c r="H5066">
        <v>0</v>
      </c>
      <c r="I5066" s="5">
        <f t="shared" si="719"/>
        <v>1</v>
      </c>
      <c r="J5066" s="22">
        <v>0</v>
      </c>
      <c r="K5066">
        <v>1.3513999999999998E-4</v>
      </c>
      <c r="L5066" s="5" cm="1">
        <f t="array" ref="L5066">_xlfn.IFS(I5066=0, 0, I5066&gt;34, 0, AND(I5066&gt;0, I5066&lt;35), VLOOKUP(I5066, $A$63:$C$96, 3))</f>
        <v>0</v>
      </c>
      <c r="M5066" s="5">
        <f t="shared" si="718"/>
        <v>0</v>
      </c>
      <c r="N5066" s="5">
        <v>550.85739758360205</v>
      </c>
      <c r="O5066" s="5">
        <f t="shared" si="725"/>
        <v>3806.8937999999998</v>
      </c>
      <c r="P5066" s="5">
        <f t="shared" si="726"/>
        <v>0</v>
      </c>
      <c r="Q5066" s="5">
        <f t="shared" si="720"/>
        <v>0</v>
      </c>
      <c r="R5066" s="5">
        <f>IF(O5066&gt;(P5066+U5066),O5066-P5066-U5066, 0)</f>
        <v>0</v>
      </c>
      <c r="S5066" s="5">
        <f t="shared" si="721"/>
        <v>0</v>
      </c>
      <c r="T5066" s="5">
        <f t="shared" si="722"/>
        <v>0</v>
      </c>
      <c r="U5066" s="5">
        <f>IF(O5066&gt;P5066,IF(V5065*($B$6/100)&gt;=O5066-P5066,(O5066-P5066), V5065*($B$6/100)), 0)</f>
        <v>3806.8937999999998</v>
      </c>
      <c r="V5066" s="5">
        <f>V5065+(T5066*($B$5/100))-(U5066/($B$6/100))</f>
        <v>3029486.2300262968</v>
      </c>
      <c r="W5066" s="5">
        <f t="shared" si="723"/>
        <v>75737.155750657417</v>
      </c>
    </row>
    <row r="5067" spans="4:23" x14ac:dyDescent="0.25">
      <c r="D5067">
        <f t="shared" si="724"/>
        <v>5065</v>
      </c>
      <c r="E5067" s="3">
        <v>44042</v>
      </c>
      <c r="F5067" s="4">
        <v>4.1666666666666664E-2</v>
      </c>
      <c r="G5067">
        <v>10</v>
      </c>
      <c r="H5067">
        <v>0</v>
      </c>
      <c r="I5067" s="5">
        <f t="shared" si="719"/>
        <v>1</v>
      </c>
      <c r="J5067" s="22">
        <v>0</v>
      </c>
      <c r="K5067">
        <v>1.0745E-4</v>
      </c>
      <c r="L5067" s="5" cm="1">
        <f t="array" ref="L5067">_xlfn.IFS(I5067=0, 0, I5067&gt;34, 0, AND(I5067&gt;0, I5067&lt;35), VLOOKUP(I5067, $A$63:$C$96, 3))</f>
        <v>0</v>
      </c>
      <c r="M5067" s="5">
        <f t="shared" si="718"/>
        <v>0</v>
      </c>
      <c r="N5067" s="5">
        <v>470.73268694361013</v>
      </c>
      <c r="O5067" s="5">
        <f t="shared" si="725"/>
        <v>3026.8664999999996</v>
      </c>
      <c r="P5067" s="5">
        <f t="shared" si="726"/>
        <v>0</v>
      </c>
      <c r="Q5067" s="5">
        <f t="shared" si="720"/>
        <v>0</v>
      </c>
      <c r="R5067" s="5">
        <f>IF(O5067&gt;(P5067+U5067),O5067-P5067-U5067, 0)</f>
        <v>0</v>
      </c>
      <c r="S5067" s="5">
        <f t="shared" si="721"/>
        <v>0</v>
      </c>
      <c r="T5067" s="5">
        <f t="shared" si="722"/>
        <v>0</v>
      </c>
      <c r="U5067" s="5">
        <f>IF(O5067&gt;P5067,IF(V5066*($B$6/100)&gt;=O5067-P5067,(O5067-P5067), V5066*($B$6/100)), 0)</f>
        <v>3026.8664999999996</v>
      </c>
      <c r="V5067" s="5">
        <f>V5066+(T5067*($B$5/100))-(U5067/($B$6/100))</f>
        <v>3025162.1350262966</v>
      </c>
      <c r="W5067" s="5">
        <f t="shared" si="723"/>
        <v>75629.053375657415</v>
      </c>
    </row>
    <row r="5068" spans="4:23" x14ac:dyDescent="0.25">
      <c r="D5068">
        <f t="shared" si="724"/>
        <v>5066</v>
      </c>
      <c r="E5068" s="3">
        <v>44042</v>
      </c>
      <c r="F5068" s="4">
        <v>8.3333333333333329E-2</v>
      </c>
      <c r="G5068">
        <v>0</v>
      </c>
      <c r="H5068">
        <v>0</v>
      </c>
      <c r="I5068" s="5">
        <f t="shared" si="719"/>
        <v>0</v>
      </c>
      <c r="J5068" s="22">
        <v>0</v>
      </c>
      <c r="K5068">
        <v>8.7169999999999994E-5</v>
      </c>
      <c r="L5068" s="5" cm="1">
        <f t="array" ref="L5068">_xlfn.IFS(I5068=0, 0, I5068&gt;34, 0, AND(I5068&gt;0, I5068&lt;35), VLOOKUP(I5068, $A$63:$C$96, 3))</f>
        <v>0</v>
      </c>
      <c r="M5068" s="5">
        <f t="shared" si="718"/>
        <v>0</v>
      </c>
      <c r="N5068" s="5">
        <v>441.68747659889152</v>
      </c>
      <c r="O5068" s="5">
        <f t="shared" si="725"/>
        <v>2455.5789</v>
      </c>
      <c r="P5068" s="5">
        <f t="shared" si="726"/>
        <v>0</v>
      </c>
      <c r="Q5068" s="5">
        <f t="shared" si="720"/>
        <v>0</v>
      </c>
      <c r="R5068" s="5">
        <f>IF(O5068&gt;(P5068+U5068),O5068-P5068-U5068, 0)</f>
        <v>0</v>
      </c>
      <c r="S5068" s="5">
        <f t="shared" si="721"/>
        <v>0</v>
      </c>
      <c r="T5068" s="5">
        <f t="shared" si="722"/>
        <v>0</v>
      </c>
      <c r="U5068" s="5">
        <f>IF(O5068&gt;P5068,IF(V5067*($B$6/100)&gt;=O5068-P5068,(O5068-P5068), V5067*($B$6/100)), 0)</f>
        <v>2455.5789</v>
      </c>
      <c r="V5068" s="5">
        <f>V5067+(T5068*($B$5/100))-(U5068/($B$6/100))</f>
        <v>3021654.1651691538</v>
      </c>
      <c r="W5068" s="5">
        <f t="shared" si="723"/>
        <v>75541.354129228843</v>
      </c>
    </row>
    <row r="5069" spans="4:23" x14ac:dyDescent="0.25">
      <c r="D5069">
        <f t="shared" si="724"/>
        <v>5067</v>
      </c>
      <c r="E5069" s="3">
        <v>44042</v>
      </c>
      <c r="F5069" s="4">
        <v>0.125</v>
      </c>
      <c r="G5069">
        <v>10</v>
      </c>
      <c r="H5069">
        <v>0</v>
      </c>
      <c r="I5069" s="5">
        <f t="shared" si="719"/>
        <v>1</v>
      </c>
      <c r="J5069" s="22">
        <v>0</v>
      </c>
      <c r="K5069">
        <v>7.6260000000000005E-5</v>
      </c>
      <c r="L5069" s="5" cm="1">
        <f t="array" ref="L5069">_xlfn.IFS(I5069=0, 0, I5069&gt;34, 0, AND(I5069&gt;0, I5069&lt;35), VLOOKUP(I5069, $A$63:$C$96, 3))</f>
        <v>0</v>
      </c>
      <c r="M5069" s="5">
        <f t="shared" si="718"/>
        <v>0</v>
      </c>
      <c r="N5069" s="5">
        <v>450.68886100970923</v>
      </c>
      <c r="O5069" s="5">
        <f t="shared" si="725"/>
        <v>2148.2442000000001</v>
      </c>
      <c r="P5069" s="5">
        <f t="shared" si="726"/>
        <v>0</v>
      </c>
      <c r="Q5069" s="5">
        <f t="shared" si="720"/>
        <v>0</v>
      </c>
      <c r="R5069" s="5">
        <f>IF(O5069&gt;(P5069+U5069),O5069-P5069-U5069, 0)</f>
        <v>0</v>
      </c>
      <c r="S5069" s="5">
        <f t="shared" si="721"/>
        <v>0</v>
      </c>
      <c r="T5069" s="5">
        <f t="shared" si="722"/>
        <v>0</v>
      </c>
      <c r="U5069" s="5">
        <f>IF(O5069&gt;P5069,IF(V5068*($B$6/100)&gt;=O5069-P5069,(O5069-P5069), V5068*($B$6/100)), 0)</f>
        <v>2148.2442000000001</v>
      </c>
      <c r="V5069" s="5">
        <f>V5068+(T5069*($B$5/100))-(U5069/($B$6/100))</f>
        <v>3018585.2448834395</v>
      </c>
      <c r="W5069" s="5">
        <f t="shared" si="723"/>
        <v>75464.631122085993</v>
      </c>
    </row>
    <row r="5070" spans="4:23" x14ac:dyDescent="0.25">
      <c r="D5070">
        <f t="shared" si="724"/>
        <v>5068</v>
      </c>
      <c r="E5070" s="3">
        <v>44042</v>
      </c>
      <c r="F5070" s="4">
        <v>0.16666666666666666</v>
      </c>
      <c r="G5070">
        <v>10</v>
      </c>
      <c r="H5070">
        <v>0</v>
      </c>
      <c r="I5070" s="5">
        <f t="shared" si="719"/>
        <v>1</v>
      </c>
      <c r="J5070" s="22">
        <v>0</v>
      </c>
      <c r="K5070">
        <v>7.277000000000001E-5</v>
      </c>
      <c r="L5070" s="5" cm="1">
        <f t="array" ref="L5070">_xlfn.IFS(I5070=0, 0, I5070&gt;34, 0, AND(I5070&gt;0, I5070&lt;35), VLOOKUP(I5070, $A$63:$C$96, 3))</f>
        <v>0</v>
      </c>
      <c r="M5070" s="5">
        <f t="shared" si="718"/>
        <v>0</v>
      </c>
      <c r="N5070" s="5">
        <v>466.71335218581748</v>
      </c>
      <c r="O5070" s="5">
        <f t="shared" si="725"/>
        <v>2049.9309000000003</v>
      </c>
      <c r="P5070" s="5">
        <f t="shared" si="726"/>
        <v>0</v>
      </c>
      <c r="Q5070" s="5">
        <f t="shared" si="720"/>
        <v>0</v>
      </c>
      <c r="R5070" s="5">
        <f>IF(O5070&gt;(P5070+U5070),O5070-P5070-U5070, 0)</f>
        <v>0</v>
      </c>
      <c r="S5070" s="5">
        <f t="shared" si="721"/>
        <v>0</v>
      </c>
      <c r="T5070" s="5">
        <f t="shared" si="722"/>
        <v>0</v>
      </c>
      <c r="U5070" s="5">
        <f>IF(O5070&gt;P5070,IF(V5069*($B$6/100)&gt;=O5070-P5070,(O5070-P5070), V5069*($B$6/100)), 0)</f>
        <v>2049.9309000000003</v>
      </c>
      <c r="V5070" s="5">
        <f>V5069+(T5070*($B$5/100))-(U5070/($B$6/100))</f>
        <v>3015656.7721691537</v>
      </c>
      <c r="W5070" s="5">
        <f t="shared" si="723"/>
        <v>75391.419304228839</v>
      </c>
    </row>
    <row r="5071" spans="4:23" x14ac:dyDescent="0.25">
      <c r="D5071">
        <f t="shared" si="724"/>
        <v>5069</v>
      </c>
      <c r="E5071" s="3">
        <v>44042</v>
      </c>
      <c r="F5071" s="4">
        <v>0.20833333333333334</v>
      </c>
      <c r="G5071">
        <v>10</v>
      </c>
      <c r="H5071">
        <v>0</v>
      </c>
      <c r="I5071" s="5">
        <f t="shared" si="719"/>
        <v>1</v>
      </c>
      <c r="J5071" s="22">
        <v>0</v>
      </c>
      <c r="K5071">
        <v>7.1689999999999986E-5</v>
      </c>
      <c r="L5071" s="5" cm="1">
        <f t="array" ref="L5071">_xlfn.IFS(I5071=0, 0, I5071&gt;34, 0, AND(I5071&gt;0, I5071&lt;35), VLOOKUP(I5071, $A$63:$C$96, 3))</f>
        <v>0</v>
      </c>
      <c r="M5071" s="5">
        <f t="shared" si="718"/>
        <v>0</v>
      </c>
      <c r="N5071" s="5">
        <v>487.74550124183395</v>
      </c>
      <c r="O5071" s="5">
        <f t="shared" si="725"/>
        <v>2019.5072999999995</v>
      </c>
      <c r="P5071" s="5">
        <f t="shared" si="726"/>
        <v>0</v>
      </c>
      <c r="Q5071" s="5">
        <f t="shared" si="720"/>
        <v>0</v>
      </c>
      <c r="R5071" s="5">
        <f>IF(O5071&gt;(P5071+U5071),O5071-P5071-U5071, 0)</f>
        <v>0</v>
      </c>
      <c r="S5071" s="5">
        <f t="shared" si="721"/>
        <v>0</v>
      </c>
      <c r="T5071" s="5">
        <f t="shared" si="722"/>
        <v>0</v>
      </c>
      <c r="U5071" s="5">
        <f>IF(O5071&gt;P5071,IF(V5070*($B$6/100)&gt;=O5071-P5071,(O5071-P5071), V5070*($B$6/100)), 0)</f>
        <v>2019.5072999999995</v>
      </c>
      <c r="V5071" s="5">
        <f>V5070+(T5071*($B$5/100))-(U5071/($B$6/100))</f>
        <v>3012771.7617405821</v>
      </c>
      <c r="W5071" s="5">
        <f t="shared" si="723"/>
        <v>75319.294043514557</v>
      </c>
    </row>
    <row r="5072" spans="4:23" x14ac:dyDescent="0.25">
      <c r="D5072">
        <f t="shared" si="724"/>
        <v>5070</v>
      </c>
      <c r="E5072" s="3">
        <v>44042</v>
      </c>
      <c r="F5072" s="4">
        <v>0.25</v>
      </c>
      <c r="G5072">
        <v>10</v>
      </c>
      <c r="H5072">
        <v>5</v>
      </c>
      <c r="I5072" s="5">
        <f t="shared" si="719"/>
        <v>1</v>
      </c>
      <c r="J5072" s="22">
        <v>4.2066088299193817E-5</v>
      </c>
      <c r="K5072">
        <v>7.3549999999999999E-5</v>
      </c>
      <c r="L5072" s="5" cm="1">
        <f t="array" ref="L5072">_xlfn.IFS(I5072=0, 0, I5072&gt;34, 0, AND(I5072&gt;0, I5072&lt;35), VLOOKUP(I5072, $A$63:$C$96, 3))</f>
        <v>0</v>
      </c>
      <c r="M5072" s="5">
        <f t="shared" si="718"/>
        <v>199.81391942117062</v>
      </c>
      <c r="N5072" s="5">
        <v>563.86184205012739</v>
      </c>
      <c r="O5072" s="5">
        <f t="shared" si="725"/>
        <v>2071.9034999999999</v>
      </c>
      <c r="P5072" s="5">
        <f t="shared" si="726"/>
        <v>199.81391942117062</v>
      </c>
      <c r="Q5072" s="5">
        <f t="shared" si="720"/>
        <v>0</v>
      </c>
      <c r="R5072" s="5">
        <f>IF(O5072&gt;(P5072+U5072),O5072-P5072-U5072, 0)</f>
        <v>0</v>
      </c>
      <c r="S5072" s="5">
        <f t="shared" si="721"/>
        <v>0</v>
      </c>
      <c r="T5072" s="5">
        <f t="shared" si="722"/>
        <v>0</v>
      </c>
      <c r="U5072" s="5">
        <f>IF(O5072&gt;P5072,IF(V5071*($B$6/100)&gt;=O5072-P5072,(O5072-P5072), V5071*($B$6/100)), 0)</f>
        <v>1872.0895805788293</v>
      </c>
      <c r="V5072" s="5">
        <f>V5071+(T5072*($B$5/100))-(U5072/($B$6/100))</f>
        <v>3010097.3480540407</v>
      </c>
      <c r="W5072" s="5">
        <f t="shared" si="723"/>
        <v>75252.433701351023</v>
      </c>
    </row>
    <row r="5073" spans="4:23" x14ac:dyDescent="0.25">
      <c r="D5073">
        <f t="shared" si="724"/>
        <v>5071</v>
      </c>
      <c r="E5073" s="3">
        <v>44042</v>
      </c>
      <c r="F5073" s="4">
        <v>0.29166666666666669</v>
      </c>
      <c r="G5073">
        <v>20</v>
      </c>
      <c r="H5073">
        <v>10</v>
      </c>
      <c r="I5073" s="5">
        <f t="shared" si="719"/>
        <v>3</v>
      </c>
      <c r="J5073" s="22">
        <v>1.4599407115602561E-4</v>
      </c>
      <c r="K5073">
        <v>7.7550000000000001E-5</v>
      </c>
      <c r="L5073" s="5" cm="1">
        <f t="array" ref="L5073">_xlfn.IFS(I5073=0, 0, I5073&gt;34, 0, AND(I5073&gt;0, I5073&lt;35), VLOOKUP(I5073, $A$63:$C$96, 3))</f>
        <v>232</v>
      </c>
      <c r="M5073" s="5">
        <f t="shared" si="718"/>
        <v>693.47183799112167</v>
      </c>
      <c r="N5073" s="5">
        <v>773.16008177609365</v>
      </c>
      <c r="O5073" s="5">
        <f t="shared" si="725"/>
        <v>2184.5835000000002</v>
      </c>
      <c r="P5073" s="5">
        <f t="shared" si="726"/>
        <v>925.47183799112167</v>
      </c>
      <c r="Q5073" s="5">
        <f t="shared" si="720"/>
        <v>0</v>
      </c>
      <c r="R5073" s="5">
        <f>IF(O5073&gt;(P5073+U5073),O5073-P5073-U5073, 0)</f>
        <v>0</v>
      </c>
      <c r="S5073" s="5">
        <f t="shared" si="721"/>
        <v>0</v>
      </c>
      <c r="T5073" s="5">
        <f t="shared" si="722"/>
        <v>0</v>
      </c>
      <c r="U5073" s="5">
        <f>IF(O5073&gt;P5073,IF(V5072*($B$6/100)&gt;=O5073-P5073,(O5073-P5073), V5072*($B$6/100)), 0)</f>
        <v>1259.1116620088785</v>
      </c>
      <c r="V5073" s="5">
        <f>V5072+(T5073*($B$5/100))-(U5073/($B$6/100))</f>
        <v>3008298.6171083138</v>
      </c>
      <c r="W5073" s="5">
        <f t="shared" si="723"/>
        <v>75207.465427707852</v>
      </c>
    </row>
    <row r="5074" spans="4:23" x14ac:dyDescent="0.25">
      <c r="D5074">
        <f t="shared" si="724"/>
        <v>5072</v>
      </c>
      <c r="E5074" s="3">
        <v>44042</v>
      </c>
      <c r="F5074" s="4">
        <v>0.33333333333333331</v>
      </c>
      <c r="G5074">
        <v>40</v>
      </c>
      <c r="H5074">
        <v>10</v>
      </c>
      <c r="I5074" s="5">
        <f t="shared" si="719"/>
        <v>6</v>
      </c>
      <c r="J5074" s="22">
        <v>2.8209023918282912E-4</v>
      </c>
      <c r="K5074">
        <v>8.2449999999999998E-5</v>
      </c>
      <c r="L5074" s="5" cm="1">
        <f t="array" ref="L5074">_xlfn.IFS(I5074=0, 0, I5074&gt;34, 0, AND(I5074&gt;0, I5074&lt;35), VLOOKUP(I5074, $A$63:$C$96, 3))</f>
        <v>2980</v>
      </c>
      <c r="M5074" s="5">
        <f t="shared" si="718"/>
        <v>1339.9286361184384</v>
      </c>
      <c r="N5074" s="5">
        <v>940.41103095913127</v>
      </c>
      <c r="O5074" s="5">
        <f t="shared" si="725"/>
        <v>2322.6165000000001</v>
      </c>
      <c r="P5074" s="5">
        <f t="shared" si="726"/>
        <v>2322.6165000000001</v>
      </c>
      <c r="Q5074" s="5">
        <f t="shared" si="720"/>
        <v>487.20077413479089</v>
      </c>
      <c r="R5074" s="5">
        <f>IF(O5074&gt;(P5074+U5074),O5074-P5074-U5074, 0)</f>
        <v>0</v>
      </c>
      <c r="S5074" s="5">
        <f t="shared" si="721"/>
        <v>482.99268730081593</v>
      </c>
      <c r="T5074" s="5">
        <f t="shared" si="722"/>
        <v>1514.3194488176225</v>
      </c>
      <c r="U5074" s="5">
        <f>IF(O5074&gt;P5074,IF(V5073*($B$6/100)&gt;=O5074-P5074,(O5074-P5074), V5073*($B$6/100)), 0)</f>
        <v>0</v>
      </c>
      <c r="V5074" s="5">
        <f>V5073+(T5074*($B$5/100))-(U5074/($B$6/100))</f>
        <v>3009358.6407224862</v>
      </c>
      <c r="W5074" s="5">
        <f t="shared" si="723"/>
        <v>75233.966018062158</v>
      </c>
    </row>
    <row r="5075" spans="4:23" x14ac:dyDescent="0.25">
      <c r="D5075">
        <f t="shared" si="724"/>
        <v>5073</v>
      </c>
      <c r="E5075" s="3">
        <v>44042</v>
      </c>
      <c r="F5075" s="4">
        <v>0.375</v>
      </c>
      <c r="G5075">
        <v>30</v>
      </c>
      <c r="H5075">
        <v>10</v>
      </c>
      <c r="I5075" s="5">
        <f t="shared" si="719"/>
        <v>4</v>
      </c>
      <c r="J5075" s="22">
        <v>4.1076297986271609E-4</v>
      </c>
      <c r="K5075">
        <v>8.509E-5</v>
      </c>
      <c r="L5075" s="5" cm="1">
        <f t="array" ref="L5075">_xlfn.IFS(I5075=0, 0, I5075&gt;34, 0, AND(I5075&gt;0, I5075&lt;35), VLOOKUP(I5075, $A$63:$C$96, 3))</f>
        <v>740</v>
      </c>
      <c r="M5075" s="5">
        <f t="shared" si="718"/>
        <v>1951.1241543479014</v>
      </c>
      <c r="N5075" s="5">
        <v>918.37797368528743</v>
      </c>
      <c r="O5075" s="5">
        <f t="shared" si="725"/>
        <v>2396.9852999999998</v>
      </c>
      <c r="P5075" s="5">
        <f t="shared" si="726"/>
        <v>2396.9852999999998</v>
      </c>
      <c r="Q5075" s="5">
        <f t="shared" si="720"/>
        <v>294.13885434790154</v>
      </c>
      <c r="R5075" s="5">
        <f>IF(O5075&gt;(P5075+U5075),O5075-P5075-U5075, 0)</f>
        <v>0</v>
      </c>
      <c r="S5075" s="5">
        <f t="shared" si="721"/>
        <v>0</v>
      </c>
      <c r="T5075" s="5">
        <f t="shared" si="722"/>
        <v>294.13885434790154</v>
      </c>
      <c r="U5075" s="5">
        <f>IF(O5075&gt;P5075,IF(V5074*($B$6/100)&gt;=O5075-P5075,(O5075-P5075), V5074*($B$6/100)), 0)</f>
        <v>0</v>
      </c>
      <c r="V5075" s="5">
        <f>V5074+(T5075*($B$5/100))-(U5075/($B$6/100))</f>
        <v>3009564.53792053</v>
      </c>
      <c r="W5075" s="5">
        <f t="shared" si="723"/>
        <v>75239.113448013246</v>
      </c>
    </row>
    <row r="5076" spans="4:23" x14ac:dyDescent="0.25">
      <c r="D5076">
        <f t="shared" si="724"/>
        <v>5074</v>
      </c>
      <c r="E5076" s="3">
        <v>44042</v>
      </c>
      <c r="F5076" s="4">
        <v>0.41666666666666669</v>
      </c>
      <c r="G5076">
        <v>30</v>
      </c>
      <c r="H5076">
        <v>10</v>
      </c>
      <c r="I5076" s="5">
        <f t="shared" si="719"/>
        <v>4</v>
      </c>
      <c r="J5076" s="22">
        <v>5.4191019632490853E-4</v>
      </c>
      <c r="K5076">
        <v>7.8980000000000006E-5</v>
      </c>
      <c r="L5076" s="5" cm="1">
        <f t="array" ref="L5076">_xlfn.IFS(I5076=0, 0, I5076&gt;34, 0, AND(I5076&gt;0, I5076&lt;35), VLOOKUP(I5076, $A$63:$C$96, 3))</f>
        <v>740</v>
      </c>
      <c r="M5076" s="5">
        <f t="shared" si="718"/>
        <v>2574.0734325433154</v>
      </c>
      <c r="N5076" s="5">
        <v>858.28781161279062</v>
      </c>
      <c r="O5076" s="5">
        <f t="shared" si="725"/>
        <v>2224.8666000000003</v>
      </c>
      <c r="P5076" s="5">
        <f t="shared" si="726"/>
        <v>2224.8666000000003</v>
      </c>
      <c r="Q5076" s="5">
        <f t="shared" si="720"/>
        <v>487.20077413479089</v>
      </c>
      <c r="R5076" s="5">
        <f>IF(O5076&gt;(P5076+U5076),O5076-P5076-U5076, 0)</f>
        <v>0</v>
      </c>
      <c r="S5076" s="5">
        <f t="shared" si="721"/>
        <v>440.814413018528</v>
      </c>
      <c r="T5076" s="5">
        <f t="shared" si="722"/>
        <v>648.3924195247871</v>
      </c>
      <c r="U5076" s="5">
        <f>IF(O5076&gt;P5076,IF(V5075*($B$6/100)&gt;=O5076-P5076,(O5076-P5076), V5075*($B$6/100)), 0)</f>
        <v>0</v>
      </c>
      <c r="V5076" s="5">
        <f>V5075+(T5076*($B$5/100))-(U5076/($B$6/100))</f>
        <v>3010018.4126141975</v>
      </c>
      <c r="W5076" s="5">
        <f t="shared" si="723"/>
        <v>75250.46031535494</v>
      </c>
    </row>
    <row r="5077" spans="4:23" x14ac:dyDescent="0.25">
      <c r="D5077">
        <f t="shared" si="724"/>
        <v>5075</v>
      </c>
      <c r="E5077" s="3">
        <v>44042</v>
      </c>
      <c r="F5077" s="4">
        <v>0.45833333333333331</v>
      </c>
      <c r="G5077">
        <v>20</v>
      </c>
      <c r="H5077">
        <v>8</v>
      </c>
      <c r="I5077" s="5">
        <f t="shared" si="719"/>
        <v>3</v>
      </c>
      <c r="J5077" s="22">
        <v>5.8892523618871346E-4</v>
      </c>
      <c r="K5077">
        <v>6.6859999999999993E-5</v>
      </c>
      <c r="L5077" s="5" cm="1">
        <f t="array" ref="L5077">_xlfn.IFS(I5077=0, 0, I5077&gt;34, 0, AND(I5077&gt;0, I5077&lt;35), VLOOKUP(I5077, $A$63:$C$96, 3))</f>
        <v>232</v>
      </c>
      <c r="M5077" s="5">
        <f t="shared" si="718"/>
        <v>2797.3948718963888</v>
      </c>
      <c r="N5077" s="5">
        <v>728.07202769266701</v>
      </c>
      <c r="O5077" s="5">
        <f t="shared" si="725"/>
        <v>1883.4461999999999</v>
      </c>
      <c r="P5077" s="5">
        <f t="shared" si="726"/>
        <v>1883.4461999999999</v>
      </c>
      <c r="Q5077" s="5">
        <f t="shared" si="720"/>
        <v>487.20077413479089</v>
      </c>
      <c r="R5077" s="5">
        <f>IF(O5077&gt;(P5077+U5077),O5077-P5077-U5077, 0)</f>
        <v>0</v>
      </c>
      <c r="S5077" s="5">
        <f t="shared" si="721"/>
        <v>373.93592123773971</v>
      </c>
      <c r="T5077" s="5">
        <f t="shared" si="722"/>
        <v>772.01275065864934</v>
      </c>
      <c r="U5077" s="5">
        <f>IF(O5077&gt;P5077,IF(V5076*($B$6/100)&gt;=O5077-P5077,(O5077-P5077), V5076*($B$6/100)), 0)</f>
        <v>0</v>
      </c>
      <c r="V5077" s="5">
        <f>V5076+(T5077*($B$5/100))-(U5077/($B$6/100))</f>
        <v>3010558.8215396586</v>
      </c>
      <c r="W5077" s="5">
        <f t="shared" si="723"/>
        <v>75263.970538491471</v>
      </c>
    </row>
    <row r="5078" spans="4:23" x14ac:dyDescent="0.25">
      <c r="D5078">
        <f t="shared" si="724"/>
        <v>5076</v>
      </c>
      <c r="E5078" s="3">
        <v>44042</v>
      </c>
      <c r="F5078" s="4">
        <v>0.5</v>
      </c>
      <c r="G5078">
        <v>30</v>
      </c>
      <c r="H5078">
        <v>8</v>
      </c>
      <c r="I5078" s="5">
        <f t="shared" si="719"/>
        <v>4</v>
      </c>
      <c r="J5078" s="22">
        <v>6.6315950965787902E-4</v>
      </c>
      <c r="K5078">
        <v>5.4750000000000003E-5</v>
      </c>
      <c r="L5078" s="5" cm="1">
        <f t="array" ref="L5078">_xlfn.IFS(I5078=0, 0, I5078&gt;34, 0, AND(I5078&gt;0, I5078&lt;35), VLOOKUP(I5078, $A$63:$C$96, 3))</f>
        <v>740</v>
      </c>
      <c r="M5078" s="5">
        <f t="shared" si="718"/>
        <v>3150.0076708749252</v>
      </c>
      <c r="N5078" s="5">
        <v>663.97765431742062</v>
      </c>
      <c r="O5078" s="5">
        <f t="shared" si="725"/>
        <v>1542.3075000000001</v>
      </c>
      <c r="P5078" s="5">
        <f t="shared" si="726"/>
        <v>1542.3075000000001</v>
      </c>
      <c r="Q5078" s="5">
        <f t="shared" si="720"/>
        <v>487.20077413479089</v>
      </c>
      <c r="R5078" s="5">
        <f>IF(O5078&gt;(P5078+U5078),O5078-P5078-U5078, 0)</f>
        <v>0</v>
      </c>
      <c r="S5078" s="5">
        <f t="shared" si="721"/>
        <v>341.01721588631619</v>
      </c>
      <c r="T5078" s="5">
        <f t="shared" si="722"/>
        <v>2006.6829549886088</v>
      </c>
      <c r="U5078" s="5">
        <f>IF(O5078&gt;P5078,IF(V5077*($B$6/100)&gt;=O5078-P5078,(O5078-P5078), V5077*($B$6/100)), 0)</f>
        <v>0</v>
      </c>
      <c r="V5078" s="5">
        <f>V5077+(T5078*($B$5/100))-(U5078/($B$6/100))</f>
        <v>3011963.4996081507</v>
      </c>
      <c r="W5078" s="5">
        <f t="shared" si="723"/>
        <v>75299.087490203761</v>
      </c>
    </row>
    <row r="5079" spans="4:23" x14ac:dyDescent="0.25">
      <c r="D5079">
        <f t="shared" si="724"/>
        <v>5077</v>
      </c>
      <c r="E5079" s="3">
        <v>44042</v>
      </c>
      <c r="F5079" s="4">
        <v>0.54166666666666663</v>
      </c>
      <c r="G5079">
        <v>20</v>
      </c>
      <c r="H5079">
        <v>8</v>
      </c>
      <c r="I5079" s="5">
        <f t="shared" si="719"/>
        <v>3</v>
      </c>
      <c r="J5079" s="22">
        <v>6.4831265496404584E-4</v>
      </c>
      <c r="K5079">
        <v>4.9929999999999998E-5</v>
      </c>
      <c r="L5079" s="5" cm="1">
        <f t="array" ref="L5079">_xlfn.IFS(I5079=0, 0, I5079&gt;34, 0, AND(I5079&gt;0, I5079&lt;35), VLOOKUP(I5079, $A$63:$C$96, 3))</f>
        <v>232</v>
      </c>
      <c r="M5079" s="5">
        <f t="shared" si="718"/>
        <v>3079.4851110792179</v>
      </c>
      <c r="N5079" s="5">
        <v>636.93784050586487</v>
      </c>
      <c r="O5079" s="5">
        <f t="shared" si="725"/>
        <v>1406.5280999999998</v>
      </c>
      <c r="P5079" s="5">
        <f t="shared" si="726"/>
        <v>1406.5280999999998</v>
      </c>
      <c r="Q5079" s="5">
        <f t="shared" si="720"/>
        <v>487.20077413479089</v>
      </c>
      <c r="R5079" s="5">
        <f>IF(O5079&gt;(P5079+U5079),O5079-P5079-U5079, 0)</f>
        <v>0</v>
      </c>
      <c r="S5079" s="5">
        <f t="shared" si="721"/>
        <v>327.12963704365092</v>
      </c>
      <c r="T5079" s="5">
        <f t="shared" si="722"/>
        <v>1577.8273740355671</v>
      </c>
      <c r="U5079" s="5">
        <f>IF(O5079&gt;P5079,IF(V5078*($B$6/100)&gt;=O5079-P5079,(O5079-P5079), V5078*($B$6/100)), 0)</f>
        <v>0</v>
      </c>
      <c r="V5079" s="5">
        <f>V5078+(T5079*($B$5/100))-(U5079/($B$6/100))</f>
        <v>3013067.9787699757</v>
      </c>
      <c r="W5079" s="5">
        <f t="shared" si="723"/>
        <v>75326.69946924939</v>
      </c>
    </row>
    <row r="5080" spans="4:23" x14ac:dyDescent="0.25">
      <c r="D5080">
        <f t="shared" si="724"/>
        <v>5078</v>
      </c>
      <c r="E5080" s="3">
        <v>44042</v>
      </c>
      <c r="F5080" s="4">
        <v>0.58333333333333337</v>
      </c>
      <c r="G5080">
        <v>20</v>
      </c>
      <c r="H5080">
        <v>9</v>
      </c>
      <c r="I5080" s="5">
        <f t="shared" si="719"/>
        <v>3</v>
      </c>
      <c r="J5080" s="22">
        <v>6.2109342135868511E-4</v>
      </c>
      <c r="K5080">
        <v>4.282E-5</v>
      </c>
      <c r="L5080" s="5" cm="1">
        <f t="array" ref="L5080">_xlfn.IFS(I5080=0, 0, I5080&gt;34, 0, AND(I5080&gt;0, I5080&lt;35), VLOOKUP(I5080, $A$63:$C$96, 3))</f>
        <v>232</v>
      </c>
      <c r="M5080" s="5">
        <f t="shared" si="718"/>
        <v>2950.1937514537544</v>
      </c>
      <c r="N5080" s="5">
        <v>591.87148321729865</v>
      </c>
      <c r="O5080" s="5">
        <f t="shared" si="725"/>
        <v>1206.2394000000002</v>
      </c>
      <c r="P5080" s="5">
        <f t="shared" si="726"/>
        <v>1206.2394000000002</v>
      </c>
      <c r="Q5080" s="5">
        <f t="shared" si="720"/>
        <v>487.20077413479089</v>
      </c>
      <c r="R5080" s="5">
        <f>IF(O5080&gt;(P5080+U5080),O5080-P5080-U5080, 0)</f>
        <v>0</v>
      </c>
      <c r="S5080" s="5">
        <f t="shared" si="721"/>
        <v>303.98367182516205</v>
      </c>
      <c r="T5080" s="5">
        <f t="shared" si="722"/>
        <v>1671.9706796285923</v>
      </c>
      <c r="U5080" s="5">
        <f>IF(O5080&gt;P5080,IF(V5079*($B$6/100)&gt;=O5080-P5080,(O5080-P5080), V5079*($B$6/100)), 0)</f>
        <v>0</v>
      </c>
      <c r="V5080" s="5">
        <f>V5079+(T5080*($B$5/100))-(U5080/($B$6/100))</f>
        <v>3014238.3582457155</v>
      </c>
      <c r="W5080" s="5">
        <f t="shared" si="723"/>
        <v>75355.958956142887</v>
      </c>
    </row>
    <row r="5081" spans="4:23" x14ac:dyDescent="0.25">
      <c r="D5081">
        <f t="shared" si="724"/>
        <v>5079</v>
      </c>
      <c r="E5081" s="3">
        <v>44042</v>
      </c>
      <c r="F5081" s="4">
        <v>0.625</v>
      </c>
      <c r="G5081">
        <v>20</v>
      </c>
      <c r="H5081">
        <v>8</v>
      </c>
      <c r="I5081" s="5">
        <f t="shared" si="719"/>
        <v>3</v>
      </c>
      <c r="J5081" s="22">
        <v>5.9139971197101897E-4</v>
      </c>
      <c r="K5081">
        <v>4.1239999999999998E-5</v>
      </c>
      <c r="L5081" s="5" cm="1">
        <f t="array" ref="L5081">_xlfn.IFS(I5081=0, 0, I5081&gt;34, 0, AND(I5081&gt;0, I5081&lt;35), VLOOKUP(I5081, $A$63:$C$96, 3))</f>
        <v>232</v>
      </c>
      <c r="M5081" s="5">
        <f t="shared" si="718"/>
        <v>2809.1486318623402</v>
      </c>
      <c r="N5081" s="5">
        <v>517.7042429618192</v>
      </c>
      <c r="O5081" s="5">
        <f t="shared" si="725"/>
        <v>1161.7308</v>
      </c>
      <c r="P5081" s="5">
        <f t="shared" si="726"/>
        <v>1161.7308</v>
      </c>
      <c r="Q5081" s="5">
        <f t="shared" si="720"/>
        <v>487.20077413479089</v>
      </c>
      <c r="R5081" s="5">
        <f>IF(O5081&gt;(P5081+U5081),O5081-P5081-U5081, 0)</f>
        <v>0</v>
      </c>
      <c r="S5081" s="5">
        <f t="shared" si="721"/>
        <v>265.89156794570846</v>
      </c>
      <c r="T5081" s="5">
        <f t="shared" si="722"/>
        <v>1613.5262639166317</v>
      </c>
      <c r="U5081" s="5">
        <f>IF(O5081&gt;P5081,IF(V5080*($B$6/100)&gt;=O5081-P5081,(O5081-P5081), V5080*($B$6/100)), 0)</f>
        <v>0</v>
      </c>
      <c r="V5081" s="5">
        <f>V5080+(T5081*($B$5/100))-(U5081/($B$6/100))</f>
        <v>3015367.8266304573</v>
      </c>
      <c r="W5081" s="5">
        <f t="shared" si="723"/>
        <v>75384.195665761436</v>
      </c>
    </row>
    <row r="5082" spans="4:23" x14ac:dyDescent="0.25">
      <c r="D5082">
        <f t="shared" si="724"/>
        <v>5080</v>
      </c>
      <c r="E5082" s="3">
        <v>44042</v>
      </c>
      <c r="F5082" s="4">
        <v>0.66666666666666663</v>
      </c>
      <c r="G5082">
        <v>10</v>
      </c>
      <c r="H5082">
        <v>6</v>
      </c>
      <c r="I5082" s="5">
        <f t="shared" si="719"/>
        <v>1</v>
      </c>
      <c r="J5082" s="22">
        <v>4.7015039863804853E-4</v>
      </c>
      <c r="K5082">
        <v>4.676E-5</v>
      </c>
      <c r="L5082" s="5" cm="1">
        <f t="array" ref="L5082">_xlfn.IFS(I5082=0, 0, I5082&gt;34, 0, AND(I5082&gt;0, I5082&lt;35), VLOOKUP(I5082, $A$63:$C$96, 3))</f>
        <v>0</v>
      </c>
      <c r="M5082" s="5">
        <f t="shared" si="718"/>
        <v>2233.2143935307304</v>
      </c>
      <c r="N5082" s="5">
        <v>505.65951172445841</v>
      </c>
      <c r="O5082" s="5">
        <f t="shared" si="725"/>
        <v>1317.2291999999998</v>
      </c>
      <c r="P5082" s="5">
        <f t="shared" si="726"/>
        <v>1317.2291999999998</v>
      </c>
      <c r="Q5082" s="5">
        <f t="shared" si="720"/>
        <v>487.20077413479089</v>
      </c>
      <c r="R5082" s="5">
        <f>IF(O5082&gt;(P5082+U5082),O5082-P5082-U5082, 0)</f>
        <v>0</v>
      </c>
      <c r="S5082" s="5">
        <f t="shared" si="721"/>
        <v>259.70542495436604</v>
      </c>
      <c r="T5082" s="5">
        <f t="shared" si="722"/>
        <v>656.27976857636463</v>
      </c>
      <c r="U5082" s="5">
        <f>IF(O5082&gt;P5082,IF(V5081*($B$6/100)&gt;=O5082-P5082,(O5082-P5082), V5081*($B$6/100)), 0)</f>
        <v>0</v>
      </c>
      <c r="V5082" s="5">
        <f>V5081+(T5082*($B$5/100))-(U5082/($B$6/100))</f>
        <v>3015827.2224684609</v>
      </c>
      <c r="W5082" s="5">
        <f t="shared" si="723"/>
        <v>75395.680561711517</v>
      </c>
    </row>
    <row r="5083" spans="4:23" x14ac:dyDescent="0.25">
      <c r="D5083">
        <f t="shared" si="724"/>
        <v>5081</v>
      </c>
      <c r="E5083" s="3">
        <v>44042</v>
      </c>
      <c r="F5083" s="4">
        <v>0.70833333333333337</v>
      </c>
      <c r="G5083">
        <v>20</v>
      </c>
      <c r="H5083">
        <v>10</v>
      </c>
      <c r="I5083" s="5">
        <f t="shared" si="719"/>
        <v>3</v>
      </c>
      <c r="J5083" s="22">
        <v>4.4293116503268785E-4</v>
      </c>
      <c r="K5083">
        <v>6.5339999999999994E-5</v>
      </c>
      <c r="L5083" s="5" cm="1">
        <f t="array" ref="L5083">_xlfn.IFS(I5083=0, 0, I5083&gt;34, 0, AND(I5083&gt;0, I5083&lt;35), VLOOKUP(I5083, $A$63:$C$96, 3))</f>
        <v>232</v>
      </c>
      <c r="M5083" s="5">
        <f t="shared" si="718"/>
        <v>2103.9230339052674</v>
      </c>
      <c r="N5083" s="5">
        <v>548.70026669031654</v>
      </c>
      <c r="O5083" s="5">
        <f t="shared" si="725"/>
        <v>1840.6277999999998</v>
      </c>
      <c r="P5083" s="5">
        <f t="shared" si="726"/>
        <v>1840.6277999999998</v>
      </c>
      <c r="Q5083" s="5">
        <f t="shared" si="720"/>
        <v>487.20077413479089</v>
      </c>
      <c r="R5083" s="5">
        <f>IF(O5083&gt;(P5083+U5083),O5083-P5083-U5083, 0)</f>
        <v>0</v>
      </c>
      <c r="S5083" s="5">
        <f t="shared" si="721"/>
        <v>8.0944597704767602</v>
      </c>
      <c r="T5083" s="5">
        <f t="shared" si="722"/>
        <v>487.20077413479089</v>
      </c>
      <c r="U5083" s="5">
        <f>IF(O5083&gt;P5083,IF(V5082*($B$6/100)&gt;=O5083-P5083,(O5083-P5083), V5082*($B$6/100)), 0)</f>
        <v>0</v>
      </c>
      <c r="V5083" s="5">
        <f>V5082+(T5083*($B$5/100))-(U5083/($B$6/100))</f>
        <v>3016168.2630103552</v>
      </c>
      <c r="W5083" s="5">
        <f t="shared" si="723"/>
        <v>75404.206575258882</v>
      </c>
    </row>
    <row r="5084" spans="4:23" x14ac:dyDescent="0.25">
      <c r="D5084">
        <f t="shared" si="724"/>
        <v>5082</v>
      </c>
      <c r="E5084" s="3">
        <v>44042</v>
      </c>
      <c r="F5084" s="4">
        <v>0.75</v>
      </c>
      <c r="G5084">
        <v>10</v>
      </c>
      <c r="H5084">
        <v>10</v>
      </c>
      <c r="I5084" s="5">
        <f t="shared" si="719"/>
        <v>1</v>
      </c>
      <c r="J5084" s="22">
        <v>3.1178394857049536E-4</v>
      </c>
      <c r="K5084">
        <v>1.0605E-4</v>
      </c>
      <c r="L5084" s="5" cm="1">
        <f t="array" ref="L5084">_xlfn.IFS(I5084=0, 0, I5084&gt;34, 0, AND(I5084&gt;0, I5084&lt;35), VLOOKUP(I5084, $A$63:$C$96, 3))</f>
        <v>0</v>
      </c>
      <c r="M5084" s="5">
        <f t="shared" si="718"/>
        <v>1480.9737557098531</v>
      </c>
      <c r="N5084" s="5">
        <v>774.98906514364296</v>
      </c>
      <c r="O5084" s="5">
        <f t="shared" si="725"/>
        <v>2987.4285</v>
      </c>
      <c r="P5084" s="5">
        <f t="shared" si="726"/>
        <v>1480.9737557098531</v>
      </c>
      <c r="Q5084" s="5">
        <f t="shared" si="720"/>
        <v>0</v>
      </c>
      <c r="R5084" s="5">
        <f>IF(O5084&gt;(P5084+U5084),O5084-P5084-U5084, 0)</f>
        <v>0</v>
      </c>
      <c r="S5084" s="5">
        <f t="shared" si="721"/>
        <v>0</v>
      </c>
      <c r="T5084" s="5">
        <f t="shared" si="722"/>
        <v>0</v>
      </c>
      <c r="U5084" s="5">
        <f>IF(O5084&gt;P5084,IF(V5083*($B$6/100)&gt;=O5084-P5084,(O5084-P5084), V5083*($B$6/100)), 0)</f>
        <v>1506.4547442901469</v>
      </c>
      <c r="V5084" s="5">
        <f>V5083+(T5084*($B$5/100))-(U5084/($B$6/100))</f>
        <v>3014016.1848042263</v>
      </c>
      <c r="W5084" s="5">
        <f t="shared" si="723"/>
        <v>75350.404620105663</v>
      </c>
    </row>
    <row r="5085" spans="4:23" x14ac:dyDescent="0.25">
      <c r="D5085">
        <f t="shared" si="724"/>
        <v>5083</v>
      </c>
      <c r="E5085" s="3">
        <v>44042</v>
      </c>
      <c r="F5085" s="4">
        <v>0.79166666666666663</v>
      </c>
      <c r="G5085">
        <v>10</v>
      </c>
      <c r="H5085">
        <v>10</v>
      </c>
      <c r="I5085" s="5">
        <f t="shared" si="719"/>
        <v>1</v>
      </c>
      <c r="J5085" s="22">
        <v>1.7321330476138629E-4</v>
      </c>
      <c r="K5085">
        <v>1.2615E-4</v>
      </c>
      <c r="L5085" s="5" cm="1">
        <f t="array" ref="L5085">_xlfn.IFS(I5085=0, 0, I5085&gt;34, 0, AND(I5085&gt;0, I5085&lt;35), VLOOKUP(I5085, $A$63:$C$96, 3))</f>
        <v>0</v>
      </c>
      <c r="M5085" s="5">
        <f t="shared" si="718"/>
        <v>822.76319761658488</v>
      </c>
      <c r="N5085" s="5">
        <v>813.01480267228351</v>
      </c>
      <c r="O5085" s="5">
        <f t="shared" si="725"/>
        <v>3553.6455000000001</v>
      </c>
      <c r="P5085" s="5">
        <f t="shared" si="726"/>
        <v>822.76319761658488</v>
      </c>
      <c r="Q5085" s="5">
        <f t="shared" si="720"/>
        <v>0</v>
      </c>
      <c r="R5085" s="5">
        <f>IF(O5085&gt;(P5085+U5085),O5085-P5085-U5085, 0)</f>
        <v>0</v>
      </c>
      <c r="S5085" s="5">
        <f t="shared" si="721"/>
        <v>0</v>
      </c>
      <c r="T5085" s="5">
        <f t="shared" si="722"/>
        <v>0</v>
      </c>
      <c r="U5085" s="5">
        <f>IF(O5085&gt;P5085,IF(V5084*($B$6/100)&gt;=O5085-P5085,(O5085-P5085), V5084*($B$6/100)), 0)</f>
        <v>2730.8823023834152</v>
      </c>
      <c r="V5085" s="5">
        <f>V5084+(T5085*($B$5/100))-(U5085/($B$6/100))</f>
        <v>3010114.9243722497</v>
      </c>
      <c r="W5085" s="5">
        <f t="shared" si="723"/>
        <v>75252.873109306238</v>
      </c>
    </row>
    <row r="5086" spans="4:23" x14ac:dyDescent="0.25">
      <c r="D5086">
        <f t="shared" si="724"/>
        <v>5084</v>
      </c>
      <c r="E5086" s="3">
        <v>44042</v>
      </c>
      <c r="F5086" s="4">
        <v>0.83333333333333337</v>
      </c>
      <c r="G5086">
        <v>10</v>
      </c>
      <c r="H5086">
        <v>8</v>
      </c>
      <c r="I5086" s="5">
        <f t="shared" si="719"/>
        <v>1</v>
      </c>
      <c r="J5086" s="22">
        <v>6.9285321904554524E-5</v>
      </c>
      <c r="K5086">
        <v>1.3083999999999999E-4</v>
      </c>
      <c r="L5086" s="5" cm="1">
        <f t="array" ref="L5086">_xlfn.IFS(I5086=0, 0, I5086&gt;34, 0, AND(I5086&gt;0, I5086&lt;35), VLOOKUP(I5086, $A$63:$C$96, 3))</f>
        <v>0</v>
      </c>
      <c r="M5086" s="5">
        <f t="shared" si="718"/>
        <v>329.105279046634</v>
      </c>
      <c r="N5086" s="5">
        <v>711.79747161945966</v>
      </c>
      <c r="O5086" s="5">
        <f t="shared" si="725"/>
        <v>3685.7627999999995</v>
      </c>
      <c r="P5086" s="5">
        <f t="shared" si="726"/>
        <v>329.105279046634</v>
      </c>
      <c r="Q5086" s="5">
        <f t="shared" si="720"/>
        <v>0</v>
      </c>
      <c r="R5086" s="5">
        <f>IF(O5086&gt;(P5086+U5086),O5086-P5086-U5086, 0)</f>
        <v>0</v>
      </c>
      <c r="S5086" s="5">
        <f t="shared" si="721"/>
        <v>0</v>
      </c>
      <c r="T5086" s="5">
        <f t="shared" si="722"/>
        <v>0</v>
      </c>
      <c r="U5086" s="5">
        <f>IF(O5086&gt;P5086,IF(V5085*($B$6/100)&gt;=O5086-P5086,(O5086-P5086), V5085*($B$6/100)), 0)</f>
        <v>3356.6575209533657</v>
      </c>
      <c r="V5086" s="5">
        <f>V5085+(T5086*($B$5/100))-(U5086/($B$6/100))</f>
        <v>3005319.6993423165</v>
      </c>
      <c r="W5086" s="5">
        <f t="shared" si="723"/>
        <v>75132.992483557915</v>
      </c>
    </row>
    <row r="5087" spans="4:23" x14ac:dyDescent="0.25">
      <c r="D5087">
        <f t="shared" si="724"/>
        <v>5085</v>
      </c>
      <c r="E5087" s="3">
        <v>44042</v>
      </c>
      <c r="F5087" s="4">
        <v>0.875</v>
      </c>
      <c r="G5087">
        <v>10</v>
      </c>
      <c r="H5087">
        <v>0</v>
      </c>
      <c r="I5087" s="5">
        <f t="shared" si="719"/>
        <v>1</v>
      </c>
      <c r="J5087" s="22">
        <v>2.4744757823055187E-6</v>
      </c>
      <c r="K5087">
        <v>1.3800999999999999E-4</v>
      </c>
      <c r="L5087" s="5" cm="1">
        <f t="array" ref="L5087">_xlfn.IFS(I5087=0, 0, I5087&gt;34, 0, AND(I5087&gt;0, I5087&lt;35), VLOOKUP(I5087, $A$63:$C$96, 3))</f>
        <v>0</v>
      </c>
      <c r="M5087" s="5">
        <f t="shared" si="718"/>
        <v>11.753759965951215</v>
      </c>
      <c r="N5087" s="5">
        <v>636.69547773226805</v>
      </c>
      <c r="O5087" s="5">
        <f t="shared" si="725"/>
        <v>3887.7417</v>
      </c>
      <c r="P5087" s="5">
        <f t="shared" si="726"/>
        <v>11.753759965951215</v>
      </c>
      <c r="Q5087" s="5">
        <f t="shared" si="720"/>
        <v>0</v>
      </c>
      <c r="R5087" s="5">
        <f>IF(O5087&gt;(P5087+U5087),O5087-P5087-U5087, 0)</f>
        <v>0</v>
      </c>
      <c r="S5087" s="5">
        <f t="shared" si="721"/>
        <v>0</v>
      </c>
      <c r="T5087" s="5">
        <f t="shared" si="722"/>
        <v>0</v>
      </c>
      <c r="U5087" s="5">
        <f>IF(O5087&gt;P5087,IF(V5086*($B$6/100)&gt;=O5087-P5087,(O5087-P5087), V5086*($B$6/100)), 0)</f>
        <v>3875.9879400340487</v>
      </c>
      <c r="V5087" s="5">
        <f>V5086+(T5087*($B$5/100))-(U5087/($B$6/100))</f>
        <v>2999782.5737136966</v>
      </c>
      <c r="W5087" s="5">
        <f t="shared" si="723"/>
        <v>74994.564342842408</v>
      </c>
    </row>
    <row r="5088" spans="4:23" x14ac:dyDescent="0.25">
      <c r="D5088">
        <f t="shared" si="724"/>
        <v>5086</v>
      </c>
      <c r="E5088" s="3">
        <v>44042</v>
      </c>
      <c r="F5088" s="4">
        <v>0.91666666666666663</v>
      </c>
      <c r="G5088">
        <v>20</v>
      </c>
      <c r="H5088">
        <v>0</v>
      </c>
      <c r="I5088" s="5">
        <f t="shared" si="719"/>
        <v>3</v>
      </c>
      <c r="J5088" s="22">
        <v>0</v>
      </c>
      <c r="K5088">
        <v>1.5302E-4</v>
      </c>
      <c r="L5088" s="5" cm="1">
        <f t="array" ref="L5088">_xlfn.IFS(I5088=0, 0, I5088&gt;34, 0, AND(I5088&gt;0, I5088&lt;35), VLOOKUP(I5088, $A$63:$C$96, 3))</f>
        <v>232</v>
      </c>
      <c r="M5088" s="5">
        <f t="shared" si="718"/>
        <v>0</v>
      </c>
      <c r="N5088" s="5">
        <v>592.63072783351311</v>
      </c>
      <c r="O5088" s="5">
        <f t="shared" si="725"/>
        <v>4310.5734000000002</v>
      </c>
      <c r="P5088" s="5">
        <f t="shared" si="726"/>
        <v>232</v>
      </c>
      <c r="Q5088" s="5">
        <f t="shared" si="720"/>
        <v>0</v>
      </c>
      <c r="R5088" s="5">
        <f>IF(O5088&gt;(P5088+U5088),O5088-P5088-U5088, 0)</f>
        <v>0</v>
      </c>
      <c r="S5088" s="5">
        <f t="shared" si="721"/>
        <v>0</v>
      </c>
      <c r="T5088" s="5">
        <f t="shared" si="722"/>
        <v>0</v>
      </c>
      <c r="U5088" s="5">
        <f>IF(O5088&gt;P5088,IF(V5087*($B$6/100)&gt;=O5088-P5088,(O5088-P5088), V5087*($B$6/100)), 0)</f>
        <v>4078.5734000000002</v>
      </c>
      <c r="V5088" s="5">
        <f>V5087+(T5088*($B$5/100))-(U5088/($B$6/100))</f>
        <v>2993956.0402851249</v>
      </c>
      <c r="W5088" s="5">
        <f t="shared" si="723"/>
        <v>74848.901007128123</v>
      </c>
    </row>
    <row r="5089" spans="4:23" x14ac:dyDescent="0.25">
      <c r="D5089">
        <f t="shared" si="724"/>
        <v>5087</v>
      </c>
      <c r="E5089" s="3">
        <v>44042</v>
      </c>
      <c r="F5089" s="4">
        <v>0.95833333333333337</v>
      </c>
      <c r="G5089">
        <v>10</v>
      </c>
      <c r="H5089">
        <v>0</v>
      </c>
      <c r="I5089" s="5">
        <f t="shared" si="719"/>
        <v>1</v>
      </c>
      <c r="J5089" s="22">
        <v>0</v>
      </c>
      <c r="K5089">
        <v>1.5352999999999998E-4</v>
      </c>
      <c r="L5089" s="5" cm="1">
        <f t="array" ref="L5089">_xlfn.IFS(I5089=0, 0, I5089&gt;34, 0, AND(I5089&gt;0, I5089&lt;35), VLOOKUP(I5089, $A$63:$C$96, 3))</f>
        <v>0</v>
      </c>
      <c r="M5089" s="5">
        <f t="shared" si="718"/>
        <v>0</v>
      </c>
      <c r="N5089" s="5">
        <v>573.59438064933704</v>
      </c>
      <c r="O5089" s="5">
        <f t="shared" si="725"/>
        <v>4324.9400999999989</v>
      </c>
      <c r="P5089" s="5">
        <f t="shared" si="726"/>
        <v>0</v>
      </c>
      <c r="Q5089" s="5">
        <f t="shared" si="720"/>
        <v>0</v>
      </c>
      <c r="R5089" s="5">
        <f>IF(O5089&gt;(P5089+U5089),O5089-P5089-U5089, 0)</f>
        <v>0</v>
      </c>
      <c r="S5089" s="5">
        <f t="shared" si="721"/>
        <v>0</v>
      </c>
      <c r="T5089" s="5">
        <f t="shared" si="722"/>
        <v>0</v>
      </c>
      <c r="U5089" s="5">
        <f>IF(O5089&gt;P5089,IF(V5088*($B$6/100)&gt;=O5089-P5089,(O5089-P5089), V5088*($B$6/100)), 0)</f>
        <v>4324.9400999999989</v>
      </c>
      <c r="V5089" s="5">
        <f>V5088+(T5089*($B$5/100))-(U5089/($B$6/100))</f>
        <v>2987777.5544279818</v>
      </c>
      <c r="W5089" s="5">
        <f t="shared" si="723"/>
        <v>74694.438860699549</v>
      </c>
    </row>
    <row r="5090" spans="4:23" x14ac:dyDescent="0.25">
      <c r="D5090">
        <f t="shared" si="724"/>
        <v>5088</v>
      </c>
      <c r="E5090" s="3">
        <v>44043</v>
      </c>
      <c r="F5090" s="4">
        <v>0</v>
      </c>
      <c r="G5090">
        <v>20</v>
      </c>
      <c r="H5090">
        <v>0</v>
      </c>
      <c r="I5090" s="5">
        <f t="shared" si="719"/>
        <v>3</v>
      </c>
      <c r="J5090" s="22">
        <v>0</v>
      </c>
      <c r="K5090">
        <v>1.3504000000000001E-4</v>
      </c>
      <c r="L5090" s="5" cm="1">
        <f t="array" ref="L5090">_xlfn.IFS(I5090=0, 0, I5090&gt;34, 0, AND(I5090&gt;0, I5090&lt;35), VLOOKUP(I5090, $A$63:$C$96, 3))</f>
        <v>232</v>
      </c>
      <c r="M5090" s="5">
        <f t="shared" si="718"/>
        <v>0</v>
      </c>
      <c r="N5090" s="5">
        <v>482.48644189509019</v>
      </c>
      <c r="O5090" s="5">
        <f t="shared" si="725"/>
        <v>3804.0768000000003</v>
      </c>
      <c r="P5090" s="5">
        <f t="shared" si="726"/>
        <v>232</v>
      </c>
      <c r="Q5090" s="5">
        <f t="shared" si="720"/>
        <v>0</v>
      </c>
      <c r="R5090" s="5">
        <f>IF(O5090&gt;(P5090+U5090),O5090-P5090-U5090, 0)</f>
        <v>0</v>
      </c>
      <c r="S5090" s="5">
        <f t="shared" si="721"/>
        <v>0</v>
      </c>
      <c r="T5090" s="5">
        <f t="shared" si="722"/>
        <v>0</v>
      </c>
      <c r="U5090" s="5">
        <f>IF(O5090&gt;P5090,IF(V5089*($B$6/100)&gt;=O5090-P5090,(O5090-P5090), V5089*($B$6/100)), 0)</f>
        <v>3572.0768000000003</v>
      </c>
      <c r="V5090" s="5">
        <f>V5089+(T5090*($B$5/100))-(U5090/($B$6/100))</f>
        <v>2982674.5875708391</v>
      </c>
      <c r="W5090" s="5">
        <f t="shared" si="723"/>
        <v>74566.86468927098</v>
      </c>
    </row>
    <row r="5091" spans="4:23" x14ac:dyDescent="0.25">
      <c r="D5091">
        <f t="shared" si="724"/>
        <v>5089</v>
      </c>
      <c r="E5091" s="3">
        <v>44043</v>
      </c>
      <c r="F5091" s="4">
        <v>4.1666666666666664E-2</v>
      </c>
      <c r="G5091">
        <v>20</v>
      </c>
      <c r="H5091">
        <v>0</v>
      </c>
      <c r="I5091" s="5">
        <f t="shared" si="719"/>
        <v>3</v>
      </c>
      <c r="J5091" s="22">
        <v>0</v>
      </c>
      <c r="K5091">
        <v>1.0849E-4</v>
      </c>
      <c r="L5091" s="5" cm="1">
        <f t="array" ref="L5091">_xlfn.IFS(I5091=0, 0, I5091&gt;34, 0, AND(I5091&gt;0, I5091&lt;35), VLOOKUP(I5091, $A$63:$C$96, 3))</f>
        <v>232</v>
      </c>
      <c r="M5091" s="5">
        <f t="shared" si="718"/>
        <v>0</v>
      </c>
      <c r="N5091" s="5">
        <v>396.38851967322779</v>
      </c>
      <c r="O5091" s="5">
        <f t="shared" si="725"/>
        <v>3056.1633000000002</v>
      </c>
      <c r="P5091" s="5">
        <f t="shared" si="726"/>
        <v>232</v>
      </c>
      <c r="Q5091" s="5">
        <f t="shared" si="720"/>
        <v>0</v>
      </c>
      <c r="R5091" s="5">
        <f>IF(O5091&gt;(P5091+U5091),O5091-P5091-U5091, 0)</f>
        <v>0</v>
      </c>
      <c r="S5091" s="5">
        <f t="shared" si="721"/>
        <v>0</v>
      </c>
      <c r="T5091" s="5">
        <f t="shared" si="722"/>
        <v>0</v>
      </c>
      <c r="U5091" s="5">
        <f>IF(O5091&gt;P5091,IF(V5090*($B$6/100)&gt;=O5091-P5091,(O5091-P5091), V5090*($B$6/100)), 0)</f>
        <v>2824.1633000000002</v>
      </c>
      <c r="V5091" s="5">
        <f>V5090+(T5091*($B$5/100))-(U5091/($B$6/100))</f>
        <v>2978640.0685708392</v>
      </c>
      <c r="W5091" s="5">
        <f t="shared" si="723"/>
        <v>74466.001714270984</v>
      </c>
    </row>
    <row r="5092" spans="4:23" x14ac:dyDescent="0.25">
      <c r="D5092">
        <f t="shared" si="724"/>
        <v>5090</v>
      </c>
      <c r="E5092" s="3">
        <v>44043</v>
      </c>
      <c r="F5092" s="4">
        <v>8.3333333333333329E-2</v>
      </c>
      <c r="G5092">
        <v>20</v>
      </c>
      <c r="H5092">
        <v>0</v>
      </c>
      <c r="I5092" s="5">
        <f t="shared" si="719"/>
        <v>3</v>
      </c>
      <c r="J5092" s="22">
        <v>0</v>
      </c>
      <c r="K5092">
        <v>8.8369999999999996E-5</v>
      </c>
      <c r="L5092" s="5" cm="1">
        <f t="array" ref="L5092">_xlfn.IFS(I5092=0, 0, I5092&gt;34, 0, AND(I5092&gt;0, I5092&lt;35), VLOOKUP(I5092, $A$63:$C$96, 3))</f>
        <v>232</v>
      </c>
      <c r="M5092" s="5">
        <f t="shared" si="718"/>
        <v>0</v>
      </c>
      <c r="N5092" s="5">
        <v>343.32688365087739</v>
      </c>
      <c r="O5092" s="5">
        <f t="shared" si="725"/>
        <v>2489.3829000000001</v>
      </c>
      <c r="P5092" s="5">
        <f t="shared" si="726"/>
        <v>232</v>
      </c>
      <c r="Q5092" s="5">
        <f t="shared" si="720"/>
        <v>0</v>
      </c>
      <c r="R5092" s="5">
        <f>IF(O5092&gt;(P5092+U5092),O5092-P5092-U5092, 0)</f>
        <v>0</v>
      </c>
      <c r="S5092" s="5">
        <f t="shared" si="721"/>
        <v>0</v>
      </c>
      <c r="T5092" s="5">
        <f t="shared" si="722"/>
        <v>0</v>
      </c>
      <c r="U5092" s="5">
        <f>IF(O5092&gt;P5092,IF(V5091*($B$6/100)&gt;=O5092-P5092,(O5092-P5092), V5091*($B$6/100)), 0)</f>
        <v>2257.3829000000001</v>
      </c>
      <c r="V5092" s="5">
        <f>V5091+(T5092*($B$5/100))-(U5092/($B$6/100))</f>
        <v>2975415.2358565535</v>
      </c>
      <c r="W5092" s="5">
        <f t="shared" si="723"/>
        <v>74385.380896413844</v>
      </c>
    </row>
    <row r="5093" spans="4:23" x14ac:dyDescent="0.25">
      <c r="D5093">
        <f t="shared" si="724"/>
        <v>5091</v>
      </c>
      <c r="E5093" s="3">
        <v>44043</v>
      </c>
      <c r="F5093" s="4">
        <v>0.125</v>
      </c>
      <c r="G5093">
        <v>10</v>
      </c>
      <c r="H5093">
        <v>0</v>
      </c>
      <c r="I5093" s="5">
        <f t="shared" si="719"/>
        <v>1</v>
      </c>
      <c r="J5093" s="22">
        <v>0</v>
      </c>
      <c r="K5093">
        <v>7.7830000000000005E-5</v>
      </c>
      <c r="L5093" s="5" cm="1">
        <f t="array" ref="L5093">_xlfn.IFS(I5093=0, 0, I5093&gt;34, 0, AND(I5093&gt;0, I5093&lt;35), VLOOKUP(I5093, $A$63:$C$96, 3))</f>
        <v>0</v>
      </c>
      <c r="M5093" s="5">
        <f t="shared" si="718"/>
        <v>0</v>
      </c>
      <c r="N5093" s="5">
        <v>325.30972704913796</v>
      </c>
      <c r="O5093" s="5">
        <f t="shared" si="725"/>
        <v>2192.4711000000002</v>
      </c>
      <c r="P5093" s="5">
        <f t="shared" si="726"/>
        <v>0</v>
      </c>
      <c r="Q5093" s="5">
        <f t="shared" si="720"/>
        <v>0</v>
      </c>
      <c r="R5093" s="5">
        <f>IF(O5093&gt;(P5093+U5093),O5093-P5093-U5093, 0)</f>
        <v>0</v>
      </c>
      <c r="S5093" s="5">
        <f t="shared" si="721"/>
        <v>0</v>
      </c>
      <c r="T5093" s="5">
        <f t="shared" si="722"/>
        <v>0</v>
      </c>
      <c r="U5093" s="5">
        <f>IF(O5093&gt;P5093,IF(V5092*($B$6/100)&gt;=O5093-P5093,(O5093-P5093), V5092*($B$6/100)), 0)</f>
        <v>2192.4711000000002</v>
      </c>
      <c r="V5093" s="5">
        <f>V5092+(T5093*($B$5/100))-(U5093/($B$6/100))</f>
        <v>2972283.134285125</v>
      </c>
      <c r="W5093" s="5">
        <f t="shared" si="723"/>
        <v>74307.078357128121</v>
      </c>
    </row>
    <row r="5094" spans="4:23" x14ac:dyDescent="0.25">
      <c r="D5094">
        <f t="shared" si="724"/>
        <v>5092</v>
      </c>
      <c r="E5094" s="3">
        <v>44043</v>
      </c>
      <c r="F5094" s="4">
        <v>0.16666666666666666</v>
      </c>
      <c r="G5094">
        <v>20</v>
      </c>
      <c r="H5094">
        <v>0</v>
      </c>
      <c r="I5094" s="5">
        <f t="shared" si="719"/>
        <v>3</v>
      </c>
      <c r="J5094" s="22">
        <v>0</v>
      </c>
      <c r="K5094">
        <v>7.4679999999999996E-5</v>
      </c>
      <c r="L5094" s="5" cm="1">
        <f t="array" ref="L5094">_xlfn.IFS(I5094=0, 0, I5094&gt;34, 0, AND(I5094&gt;0, I5094&lt;35), VLOOKUP(I5094, $A$63:$C$96, 3))</f>
        <v>232</v>
      </c>
      <c r="M5094" s="5">
        <f t="shared" si="718"/>
        <v>0</v>
      </c>
      <c r="N5094" s="5">
        <v>330.29594646279025</v>
      </c>
      <c r="O5094" s="5">
        <f t="shared" si="725"/>
        <v>2103.7356</v>
      </c>
      <c r="P5094" s="5">
        <f t="shared" si="726"/>
        <v>232</v>
      </c>
      <c r="Q5094" s="5">
        <f t="shared" si="720"/>
        <v>0</v>
      </c>
      <c r="R5094" s="5">
        <f>IF(O5094&gt;(P5094+U5094),O5094-P5094-U5094, 0)</f>
        <v>0</v>
      </c>
      <c r="S5094" s="5">
        <f t="shared" si="721"/>
        <v>0</v>
      </c>
      <c r="T5094" s="5">
        <f t="shared" si="722"/>
        <v>0</v>
      </c>
      <c r="U5094" s="5">
        <f>IF(O5094&gt;P5094,IF(V5093*($B$6/100)&gt;=O5094-P5094,(O5094-P5094), V5093*($B$6/100)), 0)</f>
        <v>1871.7356</v>
      </c>
      <c r="V5094" s="5">
        <f>V5093+(T5094*($B$5/100))-(U5094/($B$6/100))</f>
        <v>2969609.2262851251</v>
      </c>
      <c r="W5094" s="5">
        <f t="shared" si="723"/>
        <v>74240.230657128122</v>
      </c>
    </row>
    <row r="5095" spans="4:23" x14ac:dyDescent="0.25">
      <c r="D5095">
        <f t="shared" si="724"/>
        <v>5093</v>
      </c>
      <c r="E5095" s="3">
        <v>44043</v>
      </c>
      <c r="F5095" s="4">
        <v>0.20833333333333334</v>
      </c>
      <c r="G5095">
        <v>20</v>
      </c>
      <c r="H5095">
        <v>0</v>
      </c>
      <c r="I5095" s="5">
        <f t="shared" si="719"/>
        <v>3</v>
      </c>
      <c r="J5095" s="22">
        <v>0</v>
      </c>
      <c r="K5095">
        <v>7.2449999999999999E-5</v>
      </c>
      <c r="L5095" s="5" cm="1">
        <f t="array" ref="L5095">_xlfn.IFS(I5095=0, 0, I5095&gt;34, 0, AND(I5095&gt;0, I5095&lt;35), VLOOKUP(I5095, $A$63:$C$96, 3))</f>
        <v>232</v>
      </c>
      <c r="M5095" s="5">
        <f t="shared" si="718"/>
        <v>0</v>
      </c>
      <c r="N5095" s="5">
        <v>338.29362315992512</v>
      </c>
      <c r="O5095" s="5">
        <f t="shared" si="725"/>
        <v>2040.9164999999998</v>
      </c>
      <c r="P5095" s="5">
        <f t="shared" si="726"/>
        <v>232</v>
      </c>
      <c r="Q5095" s="5">
        <f t="shared" si="720"/>
        <v>0</v>
      </c>
      <c r="R5095" s="5">
        <f>IF(O5095&gt;(P5095+U5095),O5095-P5095-U5095, 0)</f>
        <v>0</v>
      </c>
      <c r="S5095" s="5">
        <f t="shared" si="721"/>
        <v>0</v>
      </c>
      <c r="T5095" s="5">
        <f t="shared" si="722"/>
        <v>0</v>
      </c>
      <c r="U5095" s="5">
        <f>IF(O5095&gt;P5095,IF(V5094*($B$6/100)&gt;=O5095-P5095,(O5095-P5095), V5094*($B$6/100)), 0)</f>
        <v>1808.9164999999998</v>
      </c>
      <c r="V5095" s="5">
        <f>V5094+(T5095*($B$5/100))-(U5095/($B$6/100))</f>
        <v>2967025.0598565536</v>
      </c>
      <c r="W5095" s="5">
        <f t="shared" si="723"/>
        <v>74175.626496413839</v>
      </c>
    </row>
    <row r="5096" spans="4:23" x14ac:dyDescent="0.25">
      <c r="D5096">
        <f t="shared" si="724"/>
        <v>5094</v>
      </c>
      <c r="E5096" s="3">
        <v>44043</v>
      </c>
      <c r="F5096" s="4">
        <v>0.25</v>
      </c>
      <c r="G5096">
        <v>20</v>
      </c>
      <c r="H5096">
        <v>5</v>
      </c>
      <c r="I5096" s="5">
        <f t="shared" si="719"/>
        <v>3</v>
      </c>
      <c r="J5096" s="22">
        <v>3.711713673458278E-5</v>
      </c>
      <c r="K5096">
        <v>7.4320000000000007E-5</v>
      </c>
      <c r="L5096" s="5" cm="1">
        <f t="array" ref="L5096">_xlfn.IFS(I5096=0, 0, I5096&gt;34, 0, AND(I5096&gt;0, I5096&lt;35), VLOOKUP(I5096, $A$63:$C$96, 3))</f>
        <v>232</v>
      </c>
      <c r="M5096" s="5">
        <f t="shared" si="718"/>
        <v>176.30639948926822</v>
      </c>
      <c r="N5096" s="5">
        <v>360.29249962830289</v>
      </c>
      <c r="O5096" s="5">
        <f t="shared" si="725"/>
        <v>2093.5944000000004</v>
      </c>
      <c r="P5096" s="5">
        <f t="shared" si="726"/>
        <v>408.30639948926819</v>
      </c>
      <c r="Q5096" s="5">
        <f t="shared" si="720"/>
        <v>0</v>
      </c>
      <c r="R5096" s="5">
        <f>IF(O5096&gt;(P5096+U5096),O5096-P5096-U5096, 0)</f>
        <v>0</v>
      </c>
      <c r="S5096" s="5">
        <f t="shared" si="721"/>
        <v>0</v>
      </c>
      <c r="T5096" s="5">
        <f t="shared" si="722"/>
        <v>0</v>
      </c>
      <c r="U5096" s="5">
        <f>IF(O5096&gt;P5096,IF(V5095*($B$6/100)&gt;=O5096-P5096,(O5096-P5096), V5095*($B$6/100)), 0)</f>
        <v>1685.2880005107322</v>
      </c>
      <c r="V5096" s="5">
        <f>V5095+(T5096*($B$5/100))-(U5096/($B$6/100))</f>
        <v>2964617.5055701095</v>
      </c>
      <c r="W5096" s="5">
        <f t="shared" si="723"/>
        <v>74115.437639252734</v>
      </c>
    </row>
    <row r="5097" spans="4:23" x14ac:dyDescent="0.25">
      <c r="D5097">
        <f t="shared" si="724"/>
        <v>5095</v>
      </c>
      <c r="E5097" s="3">
        <v>44043</v>
      </c>
      <c r="F5097" s="4">
        <v>0.29166666666666669</v>
      </c>
      <c r="G5097">
        <v>20</v>
      </c>
      <c r="H5097">
        <v>10</v>
      </c>
      <c r="I5097" s="5">
        <f t="shared" si="719"/>
        <v>3</v>
      </c>
      <c r="J5097" s="22">
        <v>1.4104511959141456E-4</v>
      </c>
      <c r="K5097">
        <v>7.8150000000000002E-5</v>
      </c>
      <c r="L5097" s="5" cm="1">
        <f t="array" ref="L5097">_xlfn.IFS(I5097=0, 0, I5097&gt;34, 0, AND(I5097&gt;0, I5097&lt;35), VLOOKUP(I5097, $A$63:$C$96, 3))</f>
        <v>232</v>
      </c>
      <c r="M5097" s="5">
        <f t="shared" si="718"/>
        <v>669.96431805921918</v>
      </c>
      <c r="N5097" s="5">
        <v>433.33964390208291</v>
      </c>
      <c r="O5097" s="5">
        <f t="shared" si="725"/>
        <v>2201.4854999999998</v>
      </c>
      <c r="P5097" s="5">
        <f t="shared" si="726"/>
        <v>901.96431805921918</v>
      </c>
      <c r="Q5097" s="5">
        <f t="shared" si="720"/>
        <v>0</v>
      </c>
      <c r="R5097" s="5">
        <f>IF(O5097&gt;(P5097+U5097),O5097-P5097-U5097, 0)</f>
        <v>0</v>
      </c>
      <c r="S5097" s="5">
        <f t="shared" si="721"/>
        <v>0</v>
      </c>
      <c r="T5097" s="5">
        <f t="shared" si="722"/>
        <v>0</v>
      </c>
      <c r="U5097" s="5">
        <f>IF(O5097&gt;P5097,IF(V5096*($B$6/100)&gt;=O5097-P5097,(O5097-P5097), V5096*($B$6/100)), 0)</f>
        <v>1299.5211819407805</v>
      </c>
      <c r="V5097" s="5">
        <f>V5096+(T5097*($B$5/100))-(U5097/($B$6/100))</f>
        <v>2962761.0467387657</v>
      </c>
      <c r="W5097" s="5">
        <f t="shared" si="723"/>
        <v>74069.026168469136</v>
      </c>
    </row>
    <row r="5098" spans="4:23" x14ac:dyDescent="0.25">
      <c r="D5098">
        <f t="shared" si="724"/>
        <v>5096</v>
      </c>
      <c r="E5098" s="3">
        <v>44043</v>
      </c>
      <c r="F5098" s="4">
        <v>0.33333333333333331</v>
      </c>
      <c r="G5098">
        <v>30</v>
      </c>
      <c r="H5098">
        <v>10</v>
      </c>
      <c r="I5098" s="5">
        <f t="shared" si="719"/>
        <v>4</v>
      </c>
      <c r="J5098" s="22">
        <v>2.7466681183591258E-4</v>
      </c>
      <c r="K5098">
        <v>8.2879999999999993E-5</v>
      </c>
      <c r="L5098" s="5" cm="1">
        <f t="array" ref="L5098">_xlfn.IFS(I5098=0, 0, I5098&gt;34, 0, AND(I5098&gt;0, I5098&lt;35), VLOOKUP(I5098, $A$63:$C$96, 3))</f>
        <v>740</v>
      </c>
      <c r="M5098" s="5">
        <f t="shared" si="718"/>
        <v>1304.6673562205849</v>
      </c>
      <c r="N5098" s="5">
        <v>579.43789723213843</v>
      </c>
      <c r="O5098" s="5">
        <f t="shared" si="725"/>
        <v>2334.7295999999997</v>
      </c>
      <c r="P5098" s="5">
        <f t="shared" si="726"/>
        <v>2044.6673562205849</v>
      </c>
      <c r="Q5098" s="5">
        <f t="shared" si="720"/>
        <v>0</v>
      </c>
      <c r="R5098" s="5">
        <f>IF(O5098&gt;(P5098+U5098),O5098-P5098-U5098, 0)</f>
        <v>0</v>
      </c>
      <c r="S5098" s="5">
        <f t="shared" si="721"/>
        <v>0</v>
      </c>
      <c r="T5098" s="5">
        <f t="shared" si="722"/>
        <v>0</v>
      </c>
      <c r="U5098" s="5">
        <f>IF(O5098&gt;P5098,IF(V5097*($B$6/100)&gt;=O5098-P5098,(O5098-P5098), V5097*($B$6/100)), 0)</f>
        <v>290.06224377941476</v>
      </c>
      <c r="V5098" s="5">
        <f>V5097+(T5098*($B$5/100))-(U5098/($B$6/100))</f>
        <v>2962346.672104795</v>
      </c>
      <c r="W5098" s="5">
        <f t="shared" si="723"/>
        <v>74058.666802619875</v>
      </c>
    </row>
    <row r="5099" spans="4:23" x14ac:dyDescent="0.25">
      <c r="D5099">
        <f t="shared" si="724"/>
        <v>5097</v>
      </c>
      <c r="E5099" s="3">
        <v>44043</v>
      </c>
      <c r="F5099" s="4">
        <v>0.375</v>
      </c>
      <c r="G5099">
        <v>40</v>
      </c>
      <c r="H5099">
        <v>10</v>
      </c>
      <c r="I5099" s="5">
        <f t="shared" si="719"/>
        <v>6</v>
      </c>
      <c r="J5099" s="22">
        <v>4.0828850408041058E-4</v>
      </c>
      <c r="K5099">
        <v>8.8279999999999988E-5</v>
      </c>
      <c r="L5099" s="5" cm="1">
        <f t="array" ref="L5099">_xlfn.IFS(I5099=0, 0, I5099&gt;34, 0, AND(I5099&gt;0, I5099&lt;35), VLOOKUP(I5099, $A$63:$C$96, 3))</f>
        <v>2980</v>
      </c>
      <c r="M5099" s="5">
        <f t="shared" si="718"/>
        <v>1939.3703943819503</v>
      </c>
      <c r="N5099" s="5">
        <v>696.48726465070001</v>
      </c>
      <c r="O5099" s="5">
        <f t="shared" si="725"/>
        <v>2486.8475999999996</v>
      </c>
      <c r="P5099" s="5">
        <f t="shared" si="726"/>
        <v>2486.8475999999996</v>
      </c>
      <c r="Q5099" s="5">
        <f t="shared" si="720"/>
        <v>487.20077413479089</v>
      </c>
      <c r="R5099" s="5">
        <f>IF(O5099&gt;(P5099+U5099),O5099-P5099-U5099, 0)</f>
        <v>0</v>
      </c>
      <c r="S5099" s="5">
        <f t="shared" si="721"/>
        <v>357.71406815734758</v>
      </c>
      <c r="T5099" s="5">
        <f t="shared" si="722"/>
        <v>2074.8087262246027</v>
      </c>
      <c r="U5099" s="5">
        <f>IF(O5099&gt;P5099,IF(V5098*($B$6/100)&gt;=O5099-P5099,(O5099-P5099), V5098*($B$6/100)), 0)</f>
        <v>0</v>
      </c>
      <c r="V5099" s="5">
        <f>V5098+(T5099*($B$5/100))-(U5099/($B$6/100))</f>
        <v>2963799.0382131524</v>
      </c>
      <c r="W5099" s="5">
        <f t="shared" si="723"/>
        <v>74094.975955328817</v>
      </c>
    </row>
    <row r="5100" spans="4:23" x14ac:dyDescent="0.25">
      <c r="D5100">
        <f t="shared" si="724"/>
        <v>5098</v>
      </c>
      <c r="E5100" s="3">
        <v>44043</v>
      </c>
      <c r="F5100" s="4">
        <v>0.41666666666666669</v>
      </c>
      <c r="G5100">
        <v>50</v>
      </c>
      <c r="H5100">
        <v>10</v>
      </c>
      <c r="I5100" s="5">
        <f t="shared" si="719"/>
        <v>7</v>
      </c>
      <c r="J5100" s="22">
        <v>5.2211439006646443E-4</v>
      </c>
      <c r="K5100">
        <v>8.242E-5</v>
      </c>
      <c r="L5100" s="5" cm="1">
        <f t="array" ref="L5100">_xlfn.IFS(I5100=0, 0, I5100&gt;34, 0, AND(I5100&gt;0, I5100&lt;35), VLOOKUP(I5100, $A$63:$C$96, 3))</f>
        <v>4800</v>
      </c>
      <c r="M5100" s="5">
        <f t="shared" si="718"/>
        <v>2480.0433528157064</v>
      </c>
      <c r="N5100" s="5">
        <v>699.46972454832473</v>
      </c>
      <c r="O5100" s="5">
        <f t="shared" si="725"/>
        <v>2321.7713999999996</v>
      </c>
      <c r="P5100" s="5">
        <f t="shared" si="726"/>
        <v>2321.7713999999996</v>
      </c>
      <c r="Q5100" s="5">
        <f t="shared" si="720"/>
        <v>487.20077413479089</v>
      </c>
      <c r="R5100" s="5">
        <f>IF(O5100&gt;(P5100+U5100),O5100-P5100-U5100, 0)</f>
        <v>0</v>
      </c>
      <c r="S5100" s="5">
        <f t="shared" si="721"/>
        <v>359.24585189158506</v>
      </c>
      <c r="T5100" s="5">
        <f t="shared" si="722"/>
        <v>4599.0261009241221</v>
      </c>
      <c r="U5100" s="5">
        <f>IF(O5100&gt;P5100,IF(V5099*($B$6/100)&gt;=O5100-P5100,(O5100-P5100), V5099*($B$6/100)), 0)</f>
        <v>0</v>
      </c>
      <c r="V5100" s="5">
        <f>V5099+(T5100*($B$5/100))-(U5100/($B$6/100))</f>
        <v>2967018.3564837994</v>
      </c>
      <c r="W5100" s="5">
        <f t="shared" si="723"/>
        <v>74175.458912094982</v>
      </c>
    </row>
    <row r="5101" spans="4:23" x14ac:dyDescent="0.25">
      <c r="D5101">
        <f t="shared" si="724"/>
        <v>5099</v>
      </c>
      <c r="E5101" s="3">
        <v>44043</v>
      </c>
      <c r="F5101" s="4">
        <v>0.45833333333333331</v>
      </c>
      <c r="G5101">
        <v>50</v>
      </c>
      <c r="H5101">
        <v>10</v>
      </c>
      <c r="I5101" s="5">
        <f t="shared" si="719"/>
        <v>7</v>
      </c>
      <c r="J5101" s="22">
        <v>6.2851684870560175E-4</v>
      </c>
      <c r="K5101">
        <v>6.8249999999999992E-5</v>
      </c>
      <c r="L5101" s="5" cm="1">
        <f t="array" ref="L5101">_xlfn.IFS(I5101=0, 0, I5101&gt;34, 0, AND(I5101&gt;0, I5101&lt;35), VLOOKUP(I5101, $A$63:$C$96, 3))</f>
        <v>4800</v>
      </c>
      <c r="M5101" s="5">
        <f t="shared" si="718"/>
        <v>2985.4550313516083</v>
      </c>
      <c r="N5101" s="5">
        <v>635.39102778828556</v>
      </c>
      <c r="O5101" s="5">
        <f t="shared" si="725"/>
        <v>1922.6024999999997</v>
      </c>
      <c r="P5101" s="5">
        <f t="shared" si="726"/>
        <v>1922.6024999999997</v>
      </c>
      <c r="Q5101" s="5">
        <f t="shared" si="720"/>
        <v>487.20077413479089</v>
      </c>
      <c r="R5101" s="5">
        <f>IF(O5101&gt;(P5101+U5101),O5101-P5101-U5101, 0)</f>
        <v>0</v>
      </c>
      <c r="S5101" s="5">
        <f t="shared" si="721"/>
        <v>326.33519800942059</v>
      </c>
      <c r="T5101" s="5">
        <f t="shared" si="722"/>
        <v>5536.5173333421881</v>
      </c>
      <c r="U5101" s="5">
        <f>IF(O5101&gt;P5101,IF(V5100*($B$6/100)&gt;=O5101-P5101,(O5101-P5101), V5100*($B$6/100)), 0)</f>
        <v>0</v>
      </c>
      <c r="V5101" s="5">
        <f>V5100+(T5101*($B$5/100))-(U5101/($B$6/100))</f>
        <v>2970893.9186171391</v>
      </c>
      <c r="W5101" s="5">
        <f t="shared" si="723"/>
        <v>74272.347965428475</v>
      </c>
    </row>
    <row r="5102" spans="4:23" x14ac:dyDescent="0.25">
      <c r="D5102">
        <f t="shared" si="724"/>
        <v>5100</v>
      </c>
      <c r="E5102" s="3">
        <v>44043</v>
      </c>
      <c r="F5102" s="4">
        <v>0.5</v>
      </c>
      <c r="G5102">
        <v>40</v>
      </c>
      <c r="H5102">
        <v>10</v>
      </c>
      <c r="I5102" s="5">
        <f t="shared" si="719"/>
        <v>6</v>
      </c>
      <c r="J5102" s="22">
        <v>7.0522559795707282E-4</v>
      </c>
      <c r="K5102">
        <v>5.5699999999999999E-5</v>
      </c>
      <c r="L5102" s="5" cm="1">
        <f t="array" ref="L5102">_xlfn.IFS(I5102=0, 0, I5102&gt;34, 0, AND(I5102&gt;0, I5102&lt;35), VLOOKUP(I5102, $A$63:$C$96, 3))</f>
        <v>2980</v>
      </c>
      <c r="M5102" s="5">
        <f t="shared" si="718"/>
        <v>3349.821590296096</v>
      </c>
      <c r="N5102" s="5">
        <v>615.34414683784416</v>
      </c>
      <c r="O5102" s="5">
        <f t="shared" si="725"/>
        <v>1569.069</v>
      </c>
      <c r="P5102" s="5">
        <f t="shared" si="726"/>
        <v>1569.069</v>
      </c>
      <c r="Q5102" s="5">
        <f t="shared" si="720"/>
        <v>487.20077413479089</v>
      </c>
      <c r="R5102" s="5">
        <f>IF(O5102&gt;(P5102+U5102),O5102-P5102-U5102, 0)</f>
        <v>0</v>
      </c>
      <c r="S5102" s="5">
        <f t="shared" si="721"/>
        <v>316.03917150239636</v>
      </c>
      <c r="T5102" s="5">
        <f t="shared" si="722"/>
        <v>4444.7134187937008</v>
      </c>
      <c r="U5102" s="5">
        <f>IF(O5102&gt;P5102,IF(V5101*($B$6/100)&gt;=O5102-P5102,(O5102-P5102), V5101*($B$6/100)), 0)</f>
        <v>0</v>
      </c>
      <c r="V5102" s="5">
        <f>V5101+(T5102*($B$5/100))-(U5102/($B$6/100))</f>
        <v>2974005.2180102947</v>
      </c>
      <c r="W5102" s="5">
        <f t="shared" si="723"/>
        <v>74350.130450257362</v>
      </c>
    </row>
    <row r="5103" spans="4:23" x14ac:dyDescent="0.25">
      <c r="D5103">
        <f t="shared" si="724"/>
        <v>5101</v>
      </c>
      <c r="E5103" s="3">
        <v>44043</v>
      </c>
      <c r="F5103" s="4">
        <v>0.54166666666666663</v>
      </c>
      <c r="G5103">
        <v>40</v>
      </c>
      <c r="H5103">
        <v>10</v>
      </c>
      <c r="I5103" s="5">
        <f t="shared" si="719"/>
        <v>6</v>
      </c>
      <c r="J5103" s="22">
        <v>7.1759797686860038E-4</v>
      </c>
      <c r="K5103">
        <v>5.2549999999999997E-5</v>
      </c>
      <c r="L5103" s="5" cm="1">
        <f t="array" ref="L5103">_xlfn.IFS(I5103=0, 0, I5103&gt;34, 0, AND(I5103&gt;0, I5103&lt;35), VLOOKUP(I5103, $A$63:$C$96, 3))</f>
        <v>2980</v>
      </c>
      <c r="M5103" s="5">
        <f t="shared" si="718"/>
        <v>3408.5903901258516</v>
      </c>
      <c r="N5103" s="5">
        <v>614.30907746998821</v>
      </c>
      <c r="O5103" s="5">
        <f t="shared" si="725"/>
        <v>1480.3335</v>
      </c>
      <c r="P5103" s="5">
        <f t="shared" si="726"/>
        <v>1480.3335</v>
      </c>
      <c r="Q5103" s="5">
        <f t="shared" si="720"/>
        <v>487.20077413479089</v>
      </c>
      <c r="R5103" s="5">
        <f>IF(O5103&gt;(P5103+U5103),O5103-P5103-U5103, 0)</f>
        <v>0</v>
      </c>
      <c r="S5103" s="5">
        <f t="shared" si="721"/>
        <v>315.50756253667248</v>
      </c>
      <c r="T5103" s="5">
        <f t="shared" si="722"/>
        <v>4592.7493275891793</v>
      </c>
      <c r="U5103" s="5">
        <f>IF(O5103&gt;P5103,IF(V5102*($B$6/100)&gt;=O5103-P5103,(O5103-P5103), V5102*($B$6/100)), 0)</f>
        <v>0</v>
      </c>
      <c r="V5103" s="5">
        <f>V5102+(T5103*($B$5/100))-(U5103/($B$6/100))</f>
        <v>2977220.1425396074</v>
      </c>
      <c r="W5103" s="5">
        <f t="shared" si="723"/>
        <v>74430.503563490187</v>
      </c>
    </row>
    <row r="5104" spans="4:23" x14ac:dyDescent="0.25">
      <c r="D5104">
        <f t="shared" si="724"/>
        <v>5102</v>
      </c>
      <c r="E5104" s="3">
        <v>44043</v>
      </c>
      <c r="F5104" s="4">
        <v>0.58333333333333337</v>
      </c>
      <c r="G5104">
        <v>40</v>
      </c>
      <c r="H5104">
        <v>10</v>
      </c>
      <c r="I5104" s="5">
        <f t="shared" si="719"/>
        <v>6</v>
      </c>
      <c r="J5104" s="22">
        <v>7.3986825890935009E-4</v>
      </c>
      <c r="K5104">
        <v>4.6299999999999994E-5</v>
      </c>
      <c r="L5104" s="5" cm="1">
        <f t="array" ref="L5104">_xlfn.IFS(I5104=0, 0, I5104&gt;34, 0, AND(I5104&gt;0, I5104&lt;35), VLOOKUP(I5104, $A$63:$C$96, 3))</f>
        <v>2980</v>
      </c>
      <c r="M5104" s="5">
        <f t="shared" si="718"/>
        <v>3514.3742298194129</v>
      </c>
      <c r="N5104" s="5">
        <v>535.23924045489264</v>
      </c>
      <c r="O5104" s="5">
        <f t="shared" si="725"/>
        <v>1304.2709999999997</v>
      </c>
      <c r="P5104" s="5">
        <f t="shared" si="726"/>
        <v>1304.2709999999997</v>
      </c>
      <c r="Q5104" s="5">
        <f t="shared" si="720"/>
        <v>487.20077413479089</v>
      </c>
      <c r="R5104" s="5">
        <f>IF(O5104&gt;(P5104+U5104),O5104-P5104-U5104, 0)</f>
        <v>0</v>
      </c>
      <c r="S5104" s="5">
        <f t="shared" si="721"/>
        <v>274.89749756815741</v>
      </c>
      <c r="T5104" s="5">
        <f t="shared" si="722"/>
        <v>4915.2057322512555</v>
      </c>
      <c r="U5104" s="5">
        <f>IF(O5104&gt;P5104,IF(V5103*($B$6/100)&gt;=O5104-P5104,(O5104-P5104), V5103*($B$6/100)), 0)</f>
        <v>0</v>
      </c>
      <c r="V5104" s="5">
        <f>V5103+(T5104*($B$5/100))-(U5104/($B$6/100))</f>
        <v>2980660.7865521833</v>
      </c>
      <c r="W5104" s="5">
        <f t="shared" si="723"/>
        <v>74516.519663804589</v>
      </c>
    </row>
    <row r="5105" spans="4:23" x14ac:dyDescent="0.25">
      <c r="D5105">
        <f t="shared" si="724"/>
        <v>5103</v>
      </c>
      <c r="E5105" s="3">
        <v>44043</v>
      </c>
      <c r="F5105" s="4">
        <v>0.625</v>
      </c>
      <c r="G5105">
        <v>40</v>
      </c>
      <c r="H5105">
        <v>10</v>
      </c>
      <c r="I5105" s="5">
        <f t="shared" si="719"/>
        <v>6</v>
      </c>
      <c r="J5105" s="22">
        <v>7.0275112217476731E-4</v>
      </c>
      <c r="K5105">
        <v>4.4530000000000002E-5</v>
      </c>
      <c r="L5105" s="5" cm="1">
        <f t="array" ref="L5105">_xlfn.IFS(I5105=0, 0, I5105&gt;34, 0, AND(I5105&gt;0, I5105&lt;35), VLOOKUP(I5105, $A$63:$C$96, 3))</f>
        <v>2980</v>
      </c>
      <c r="M5105" s="5">
        <f t="shared" si="718"/>
        <v>3338.0678303301447</v>
      </c>
      <c r="N5105" s="5">
        <v>512.21456917714534</v>
      </c>
      <c r="O5105" s="5">
        <f t="shared" si="725"/>
        <v>1254.4101000000001</v>
      </c>
      <c r="P5105" s="5">
        <f t="shared" si="726"/>
        <v>1254.4101000000001</v>
      </c>
      <c r="Q5105" s="5">
        <f t="shared" si="720"/>
        <v>487.20077413479089</v>
      </c>
      <c r="R5105" s="5">
        <f>IF(O5105&gt;(P5105+U5105),O5105-P5105-U5105, 0)</f>
        <v>0</v>
      </c>
      <c r="S5105" s="5">
        <f t="shared" si="721"/>
        <v>263.07208560620398</v>
      </c>
      <c r="T5105" s="5">
        <f t="shared" si="722"/>
        <v>4800.5856447239403</v>
      </c>
      <c r="U5105" s="5">
        <f>IF(O5105&gt;P5105,IF(V5104*($B$6/100)&gt;=O5105-P5105,(O5105-P5105), V5104*($B$6/100)), 0)</f>
        <v>0</v>
      </c>
      <c r="V5105" s="5">
        <f>V5104+(T5105*($B$5/100))-(U5105/($B$6/100))</f>
        <v>2984021.1965034902</v>
      </c>
      <c r="W5105" s="5">
        <f t="shared" si="723"/>
        <v>74600.529912587255</v>
      </c>
    </row>
    <row r="5106" spans="4:23" x14ac:dyDescent="0.25">
      <c r="D5106">
        <f t="shared" si="724"/>
        <v>5104</v>
      </c>
      <c r="E5106" s="3">
        <v>44043</v>
      </c>
      <c r="F5106" s="4">
        <v>0.66666666666666663</v>
      </c>
      <c r="G5106">
        <v>50</v>
      </c>
      <c r="H5106">
        <v>10</v>
      </c>
      <c r="I5106" s="5">
        <f t="shared" si="719"/>
        <v>7</v>
      </c>
      <c r="J5106" s="22">
        <v>5.8892523618871346E-4</v>
      </c>
      <c r="K5106">
        <v>4.85E-5</v>
      </c>
      <c r="L5106" s="5" cm="1">
        <f t="array" ref="L5106">_xlfn.IFS(I5106=0, 0, I5106&gt;34, 0, AND(I5106&gt;0, I5106&lt;35), VLOOKUP(I5106, $A$63:$C$96, 3))</f>
        <v>4800</v>
      </c>
      <c r="M5106" s="5">
        <f t="shared" si="718"/>
        <v>2797.3948718963888</v>
      </c>
      <c r="N5106" s="5">
        <v>480.17417905894871</v>
      </c>
      <c r="O5106" s="5">
        <f t="shared" si="725"/>
        <v>1366.2449999999999</v>
      </c>
      <c r="P5106" s="5">
        <f t="shared" si="726"/>
        <v>1366.2449999999999</v>
      </c>
      <c r="Q5106" s="5">
        <f t="shared" si="720"/>
        <v>487.20077413479089</v>
      </c>
      <c r="R5106" s="5">
        <f>IF(O5106&gt;(P5106+U5106),O5106-P5106-U5106, 0)</f>
        <v>0</v>
      </c>
      <c r="S5106" s="5">
        <f t="shared" si="721"/>
        <v>246.61622363107281</v>
      </c>
      <c r="T5106" s="5">
        <f t="shared" si="722"/>
        <v>5984.5336482653165</v>
      </c>
      <c r="U5106" s="5">
        <f>IF(O5106&gt;P5106,IF(V5105*($B$6/100)&gt;=O5106-P5106,(O5106-P5106), V5105*($B$6/100)), 0)</f>
        <v>0</v>
      </c>
      <c r="V5106" s="5">
        <f>V5105+(T5106*($B$5/100))-(U5106/($B$6/100))</f>
        <v>2988210.370057276</v>
      </c>
      <c r="W5106" s="5">
        <f t="shared" si="723"/>
        <v>74705.259251431897</v>
      </c>
    </row>
    <row r="5107" spans="4:23" x14ac:dyDescent="0.25">
      <c r="D5107">
        <f t="shared" si="724"/>
        <v>5105</v>
      </c>
      <c r="E5107" s="3">
        <v>44043</v>
      </c>
      <c r="F5107" s="4">
        <v>0.70833333333333337</v>
      </c>
      <c r="G5107">
        <v>60</v>
      </c>
      <c r="H5107">
        <v>10</v>
      </c>
      <c r="I5107" s="5">
        <f t="shared" si="719"/>
        <v>8</v>
      </c>
      <c r="J5107" s="22">
        <v>4.6520144707343751E-4</v>
      </c>
      <c r="K5107">
        <v>6.6260000000000006E-5</v>
      </c>
      <c r="L5107" s="5" cm="1">
        <f t="array" ref="L5107">_xlfn.IFS(I5107=0, 0, I5107&gt;34, 0, AND(I5107&gt;0, I5107&lt;35), VLOOKUP(I5107, $A$63:$C$96, 3))</f>
        <v>7160</v>
      </c>
      <c r="M5107" s="5">
        <f t="shared" si="718"/>
        <v>2209.7068735988282</v>
      </c>
      <c r="N5107" s="5">
        <v>517.15854905603828</v>
      </c>
      <c r="O5107" s="5">
        <f t="shared" si="725"/>
        <v>1866.5442</v>
      </c>
      <c r="P5107" s="5">
        <f t="shared" si="726"/>
        <v>1866.5442</v>
      </c>
      <c r="Q5107" s="5">
        <f t="shared" si="720"/>
        <v>487.20077413479089</v>
      </c>
      <c r="R5107" s="5">
        <f>IF(O5107&gt;(P5107+U5107),O5107-P5107-U5107, 0)</f>
        <v>0</v>
      </c>
      <c r="S5107" s="5">
        <f t="shared" si="721"/>
        <v>265.6113009589123</v>
      </c>
      <c r="T5107" s="5">
        <f t="shared" si="722"/>
        <v>7237.5513726399158</v>
      </c>
      <c r="U5107" s="5">
        <f>IF(O5107&gt;P5107,IF(V5106*($B$6/100)&gt;=O5107-P5107,(O5107-P5107), V5106*($B$6/100)), 0)</f>
        <v>0</v>
      </c>
      <c r="V5107" s="5">
        <f>V5106+(T5107*($B$5/100))-(U5107/($B$6/100))</f>
        <v>2993276.656018124</v>
      </c>
      <c r="W5107" s="5">
        <f t="shared" si="723"/>
        <v>74831.916400453105</v>
      </c>
    </row>
    <row r="5108" spans="4:23" x14ac:dyDescent="0.25">
      <c r="D5108">
        <f t="shared" si="724"/>
        <v>5106</v>
      </c>
      <c r="E5108" s="3">
        <v>44043</v>
      </c>
      <c r="F5108" s="4">
        <v>0.75</v>
      </c>
      <c r="G5108">
        <v>50</v>
      </c>
      <c r="H5108">
        <v>10</v>
      </c>
      <c r="I5108" s="5">
        <f t="shared" si="719"/>
        <v>7</v>
      </c>
      <c r="J5108" s="22">
        <v>3.2910527904663395E-4</v>
      </c>
      <c r="K5108">
        <v>1.0537E-4</v>
      </c>
      <c r="L5108" s="5" cm="1">
        <f t="array" ref="L5108">_xlfn.IFS(I5108=0, 0, I5108&gt;34, 0, AND(I5108&gt;0, I5108&lt;35), VLOOKUP(I5108, $A$63:$C$96, 3))</f>
        <v>4800</v>
      </c>
      <c r="M5108" s="5">
        <f t="shared" si="718"/>
        <v>1563.2500754715113</v>
      </c>
      <c r="N5108" s="5">
        <v>657.16455747592977</v>
      </c>
      <c r="O5108" s="5">
        <f t="shared" si="725"/>
        <v>2968.2728999999999</v>
      </c>
      <c r="P5108" s="5">
        <f t="shared" si="726"/>
        <v>2968.2728999999999</v>
      </c>
      <c r="Q5108" s="5">
        <f t="shared" si="720"/>
        <v>487.20077413479089</v>
      </c>
      <c r="R5108" s="5">
        <f>IF(O5108&gt;(P5108+U5108),O5108-P5108-U5108, 0)</f>
        <v>0</v>
      </c>
      <c r="S5108" s="5">
        <f t="shared" si="721"/>
        <v>337.51802686791837</v>
      </c>
      <c r="T5108" s="5">
        <f t="shared" si="722"/>
        <v>3057.4591486035929</v>
      </c>
      <c r="U5108" s="5">
        <f>IF(O5108&gt;P5108,IF(V5107*($B$6/100)&gt;=O5108-P5108,(O5108-P5108), V5107*($B$6/100)), 0)</f>
        <v>0</v>
      </c>
      <c r="V5108" s="5">
        <f>V5107+(T5108*($B$5/100))-(U5108/($B$6/100))</f>
        <v>2995416.8774221465</v>
      </c>
      <c r="W5108" s="5">
        <f t="shared" si="723"/>
        <v>74885.421935553662</v>
      </c>
    </row>
    <row r="5109" spans="4:23" x14ac:dyDescent="0.25">
      <c r="D5109">
        <f t="shared" si="724"/>
        <v>5107</v>
      </c>
      <c r="E5109" s="3">
        <v>44043</v>
      </c>
      <c r="F5109" s="4">
        <v>0.79166666666666663</v>
      </c>
      <c r="G5109">
        <v>40</v>
      </c>
      <c r="H5109">
        <v>10</v>
      </c>
      <c r="I5109" s="5">
        <f t="shared" si="719"/>
        <v>6</v>
      </c>
      <c r="J5109" s="22">
        <v>1.8806015945521941E-4</v>
      </c>
      <c r="K5109">
        <v>1.2493999999999998E-4</v>
      </c>
      <c r="L5109" s="5" cm="1">
        <f t="array" ref="L5109">_xlfn.IFS(I5109=0, 0, I5109&gt;34, 0, AND(I5109&gt;0, I5109&lt;35), VLOOKUP(I5109, $A$63:$C$96, 3))</f>
        <v>2980</v>
      </c>
      <c r="M5109" s="5">
        <f t="shared" si="718"/>
        <v>893.28575741229224</v>
      </c>
      <c r="N5109" s="5">
        <v>707.15721317357713</v>
      </c>
      <c r="O5109" s="5">
        <f t="shared" si="725"/>
        <v>3519.5597999999991</v>
      </c>
      <c r="P5109" s="5">
        <f t="shared" si="726"/>
        <v>3519.5597999999991</v>
      </c>
      <c r="Q5109" s="5">
        <f t="shared" si="720"/>
        <v>353.72595741229316</v>
      </c>
      <c r="R5109" s="5">
        <f>IF(O5109&gt;(P5109+U5109),O5109-P5109-U5109, 0)</f>
        <v>0</v>
      </c>
      <c r="S5109" s="5">
        <f t="shared" si="721"/>
        <v>0</v>
      </c>
      <c r="T5109" s="5">
        <f t="shared" si="722"/>
        <v>353.72595741229316</v>
      </c>
      <c r="U5109" s="5">
        <f>IF(O5109&gt;P5109,IF(V5108*($B$6/100)&gt;=O5109-P5109,(O5109-P5109), V5108*($B$6/100)), 0)</f>
        <v>0</v>
      </c>
      <c r="V5109" s="5">
        <f>V5108+(T5109*($B$5/100))-(U5109/($B$6/100))</f>
        <v>2995664.485592335</v>
      </c>
      <c r="W5109" s="5">
        <f t="shared" si="723"/>
        <v>74891.612139808378</v>
      </c>
    </row>
    <row r="5110" spans="4:23" x14ac:dyDescent="0.25">
      <c r="D5110">
        <f t="shared" si="724"/>
        <v>5108</v>
      </c>
      <c r="E5110" s="3">
        <v>44043</v>
      </c>
      <c r="F5110" s="4">
        <v>0.83333333333333337</v>
      </c>
      <c r="G5110">
        <v>40</v>
      </c>
      <c r="H5110">
        <v>8</v>
      </c>
      <c r="I5110" s="5">
        <f t="shared" si="719"/>
        <v>6</v>
      </c>
      <c r="J5110" s="22">
        <v>7.423427346916556E-5</v>
      </c>
      <c r="K5110">
        <v>1.2882999999999997E-4</v>
      </c>
      <c r="L5110" s="5" cm="1">
        <f t="array" ref="L5110">_xlfn.IFS(I5110=0, 0, I5110&gt;34, 0, AND(I5110&gt;0, I5110&lt;35), VLOOKUP(I5110, $A$63:$C$96, 3))</f>
        <v>2980</v>
      </c>
      <c r="M5110" s="5">
        <f t="shared" si="718"/>
        <v>352.61279897853643</v>
      </c>
      <c r="N5110" s="5">
        <v>657.10916845361623</v>
      </c>
      <c r="O5110" s="5">
        <f t="shared" si="725"/>
        <v>3629.1410999999989</v>
      </c>
      <c r="P5110" s="5">
        <f t="shared" si="726"/>
        <v>3332.6127989785364</v>
      </c>
      <c r="Q5110" s="5">
        <f t="shared" si="720"/>
        <v>0</v>
      </c>
      <c r="R5110" s="5">
        <f>IF(O5110&gt;(P5110+U5110),O5110-P5110-U5110, 0)</f>
        <v>0</v>
      </c>
      <c r="S5110" s="5">
        <f t="shared" si="721"/>
        <v>0</v>
      </c>
      <c r="T5110" s="5">
        <f t="shared" si="722"/>
        <v>0</v>
      </c>
      <c r="U5110" s="5">
        <f>IF(O5110&gt;P5110,IF(V5109*($B$6/100)&gt;=O5110-P5110,(O5110-P5110), V5109*($B$6/100)), 0)</f>
        <v>296.52830102146254</v>
      </c>
      <c r="V5110" s="5">
        <f>V5109+(T5110*($B$5/100))-(U5110/($B$6/100))</f>
        <v>2995240.8737337328</v>
      </c>
      <c r="W5110" s="5">
        <f t="shared" si="723"/>
        <v>74881.021843343318</v>
      </c>
    </row>
    <row r="5111" spans="4:23" x14ac:dyDescent="0.25">
      <c r="D5111">
        <f t="shared" si="724"/>
        <v>5109</v>
      </c>
      <c r="E5111" s="3">
        <v>44043</v>
      </c>
      <c r="F5111" s="4">
        <v>0.875</v>
      </c>
      <c r="G5111">
        <v>40</v>
      </c>
      <c r="H5111">
        <v>0</v>
      </c>
      <c r="I5111" s="5">
        <f t="shared" si="719"/>
        <v>6</v>
      </c>
      <c r="J5111" s="22">
        <v>4.9489515646110373E-6</v>
      </c>
      <c r="K5111">
        <v>1.3486999999999999E-4</v>
      </c>
      <c r="L5111" s="5" cm="1">
        <f t="array" ref="L5111">_xlfn.IFS(I5111=0, 0, I5111&gt;34, 0, AND(I5111&gt;0, I5111&lt;35), VLOOKUP(I5111, $A$63:$C$96, 3))</f>
        <v>2980</v>
      </c>
      <c r="M5111" s="5">
        <f t="shared" si="718"/>
        <v>23.507519931902429</v>
      </c>
      <c r="N5111" s="5">
        <v>615.08490846736481</v>
      </c>
      <c r="O5111" s="5">
        <f t="shared" si="725"/>
        <v>3799.2878999999994</v>
      </c>
      <c r="P5111" s="5">
        <f t="shared" si="726"/>
        <v>3003.5075199319026</v>
      </c>
      <c r="Q5111" s="5">
        <f t="shared" si="720"/>
        <v>0</v>
      </c>
      <c r="R5111" s="5">
        <f>IF(O5111&gt;(P5111+U5111),O5111-P5111-U5111, 0)</f>
        <v>0</v>
      </c>
      <c r="S5111" s="5">
        <f t="shared" si="721"/>
        <v>0</v>
      </c>
      <c r="T5111" s="5">
        <f t="shared" si="722"/>
        <v>0</v>
      </c>
      <c r="U5111" s="5">
        <f>IF(O5111&gt;P5111,IF(V5110*($B$6/100)&gt;=O5111-P5111,(O5111-P5111), V5110*($B$6/100)), 0)</f>
        <v>795.78038006809675</v>
      </c>
      <c r="V5111" s="5">
        <f>V5110+(T5111*($B$5/100))-(U5111/($B$6/100))</f>
        <v>2994104.0446193498</v>
      </c>
      <c r="W5111" s="5">
        <f t="shared" si="723"/>
        <v>74852.601115483747</v>
      </c>
    </row>
    <row r="5112" spans="4:23" x14ac:dyDescent="0.25">
      <c r="D5112">
        <f t="shared" si="724"/>
        <v>5110</v>
      </c>
      <c r="E5112" s="3">
        <v>44043</v>
      </c>
      <c r="F5112" s="4">
        <v>0.91666666666666663</v>
      </c>
      <c r="G5112">
        <v>40</v>
      </c>
      <c r="H5112">
        <v>0</v>
      </c>
      <c r="I5112" s="5">
        <f t="shared" si="719"/>
        <v>6</v>
      </c>
      <c r="J5112" s="22">
        <v>0</v>
      </c>
      <c r="K5112">
        <v>1.4785000000000002E-4</v>
      </c>
      <c r="L5112" s="5" cm="1">
        <f t="array" ref="L5112">_xlfn.IFS(I5112=0, 0, I5112&gt;34, 0, AND(I5112&gt;0, I5112&lt;35), VLOOKUP(I5112, $A$63:$C$96, 3))</f>
        <v>2980</v>
      </c>
      <c r="M5112" s="5">
        <f t="shared" si="718"/>
        <v>0</v>
      </c>
      <c r="N5112" s="5">
        <v>549.04493882298345</v>
      </c>
      <c r="O5112" s="5">
        <f t="shared" si="725"/>
        <v>4164.9345000000003</v>
      </c>
      <c r="P5112" s="5">
        <f t="shared" si="726"/>
        <v>2980</v>
      </c>
      <c r="Q5112" s="5">
        <f t="shared" si="720"/>
        <v>0</v>
      </c>
      <c r="R5112" s="5">
        <f>IF(O5112&gt;(P5112+U5112),O5112-P5112-U5112, 0)</f>
        <v>0</v>
      </c>
      <c r="S5112" s="5">
        <f t="shared" si="721"/>
        <v>0</v>
      </c>
      <c r="T5112" s="5">
        <f t="shared" si="722"/>
        <v>0</v>
      </c>
      <c r="U5112" s="5">
        <f>IF(O5112&gt;P5112,IF(V5111*($B$6/100)&gt;=O5112-P5112,(O5112-P5112), V5111*($B$6/100)), 0)</f>
        <v>1184.9345000000003</v>
      </c>
      <c r="V5112" s="5">
        <f>V5111+(T5112*($B$5/100))-(U5112/($B$6/100))</f>
        <v>2992411.2810479212</v>
      </c>
      <c r="W5112" s="5">
        <f t="shared" si="723"/>
        <v>74810.282026198023</v>
      </c>
    </row>
    <row r="5113" spans="4:23" x14ac:dyDescent="0.25">
      <c r="D5113">
        <f t="shared" si="724"/>
        <v>5111</v>
      </c>
      <c r="E5113" s="3">
        <v>44043</v>
      </c>
      <c r="F5113" s="4">
        <v>0.95833333333333337</v>
      </c>
      <c r="G5113">
        <v>50</v>
      </c>
      <c r="H5113">
        <v>0</v>
      </c>
      <c r="I5113" s="5">
        <f t="shared" si="719"/>
        <v>7</v>
      </c>
      <c r="J5113" s="22">
        <v>0</v>
      </c>
      <c r="K5113">
        <v>1.4901000000000001E-4</v>
      </c>
      <c r="L5113" s="5" cm="1">
        <f t="array" ref="L5113">_xlfn.IFS(I5113=0, 0, I5113&gt;34, 0, AND(I5113&gt;0, I5113&lt;35), VLOOKUP(I5113, $A$63:$C$96, 3))</f>
        <v>4800</v>
      </c>
      <c r="M5113" s="5">
        <f t="shared" si="718"/>
        <v>0</v>
      </c>
      <c r="N5113" s="5">
        <v>522.01339152677235</v>
      </c>
      <c r="O5113" s="5">
        <f t="shared" si="725"/>
        <v>4197.6117000000004</v>
      </c>
      <c r="P5113" s="5">
        <f t="shared" si="726"/>
        <v>4197.6117000000004</v>
      </c>
      <c r="Q5113" s="5">
        <f t="shared" si="720"/>
        <v>487.20077413479089</v>
      </c>
      <c r="R5113" s="5">
        <f>IF(O5113&gt;(P5113+U5113),O5113-P5113-U5113, 0)</f>
        <v>0</v>
      </c>
      <c r="S5113" s="5">
        <f t="shared" si="721"/>
        <v>115.18752586520873</v>
      </c>
      <c r="T5113" s="5">
        <f t="shared" si="722"/>
        <v>487.20077413479089</v>
      </c>
      <c r="U5113" s="5">
        <f>IF(O5113&gt;P5113,IF(V5112*($B$6/100)&gt;=O5113-P5113,(O5113-P5113), V5112*($B$6/100)), 0)</f>
        <v>0</v>
      </c>
      <c r="V5113" s="5">
        <f>V5112+(T5113*($B$5/100))-(U5113/($B$6/100))</f>
        <v>2992752.3215898154</v>
      </c>
      <c r="W5113" s="5">
        <f t="shared" si="723"/>
        <v>74818.808039745389</v>
      </c>
    </row>
    <row r="5114" spans="4:23" x14ac:dyDescent="0.25">
      <c r="D5114">
        <f t="shared" si="724"/>
        <v>5112</v>
      </c>
      <c r="E5114" s="3">
        <v>44044</v>
      </c>
      <c r="F5114" s="4">
        <v>0</v>
      </c>
      <c r="G5114">
        <v>40</v>
      </c>
      <c r="H5114">
        <v>0</v>
      </c>
      <c r="I5114" s="5">
        <f t="shared" si="719"/>
        <v>6</v>
      </c>
      <c r="J5114" s="22">
        <v>0</v>
      </c>
      <c r="K5114">
        <v>1.3497999999999998E-4</v>
      </c>
      <c r="L5114" s="5" cm="1">
        <f t="array" ref="L5114">_xlfn.IFS(I5114=0, 0, I5114&gt;34, 0, AND(I5114&gt;0, I5114&lt;35), VLOOKUP(I5114, $A$63:$C$96, 3))</f>
        <v>2980</v>
      </c>
      <c r="M5114" s="5">
        <f t="shared" si="718"/>
        <v>0</v>
      </c>
      <c r="N5114" s="5">
        <v>474.99883783550814</v>
      </c>
      <c r="O5114" s="5">
        <f t="shared" si="725"/>
        <v>3802.3865999999998</v>
      </c>
      <c r="P5114" s="5">
        <f t="shared" si="726"/>
        <v>2980</v>
      </c>
      <c r="Q5114" s="5">
        <f t="shared" si="720"/>
        <v>0</v>
      </c>
      <c r="R5114" s="5">
        <f>IF(O5114&gt;(P5114+U5114),O5114-P5114-U5114, 0)</f>
        <v>0</v>
      </c>
      <c r="S5114" s="5">
        <f t="shared" si="721"/>
        <v>0</v>
      </c>
      <c r="T5114" s="5">
        <f t="shared" si="722"/>
        <v>0</v>
      </c>
      <c r="U5114" s="5">
        <f>IF(O5114&gt;P5114,IF(V5113*($B$6/100)&gt;=O5114-P5114,(O5114-P5114), V5113*($B$6/100)), 0)</f>
        <v>822.38659999999982</v>
      </c>
      <c r="V5114" s="5">
        <f>V5113+(T5114*($B$5/100))-(U5114/($B$6/100))</f>
        <v>2991577.4835898154</v>
      </c>
      <c r="W5114" s="5">
        <f t="shared" si="723"/>
        <v>74789.437089745392</v>
      </c>
    </row>
    <row r="5115" spans="4:23" x14ac:dyDescent="0.25">
      <c r="D5115">
        <f t="shared" si="724"/>
        <v>5113</v>
      </c>
      <c r="E5115" s="3">
        <v>44044</v>
      </c>
      <c r="F5115" s="4">
        <v>4.1666666666666664E-2</v>
      </c>
      <c r="G5115">
        <v>40</v>
      </c>
      <c r="H5115">
        <v>0</v>
      </c>
      <c r="I5115" s="5">
        <f t="shared" si="719"/>
        <v>6</v>
      </c>
      <c r="J5115" s="22">
        <v>0</v>
      </c>
      <c r="K5115">
        <v>1.1135E-4</v>
      </c>
      <c r="L5115" s="5" cm="1">
        <f t="array" ref="L5115">_xlfn.IFS(I5115=0, 0, I5115&gt;34, 0, AND(I5115&gt;0, I5115&lt;35), VLOOKUP(I5115, $A$63:$C$96, 3))</f>
        <v>2980</v>
      </c>
      <c r="M5115" s="5">
        <f t="shared" si="718"/>
        <v>0</v>
      </c>
      <c r="N5115" s="5">
        <v>386.97730254717169</v>
      </c>
      <c r="O5115" s="5">
        <f t="shared" si="725"/>
        <v>3136.7294999999999</v>
      </c>
      <c r="P5115" s="5">
        <f t="shared" si="726"/>
        <v>2980</v>
      </c>
      <c r="Q5115" s="5">
        <f t="shared" si="720"/>
        <v>0</v>
      </c>
      <c r="R5115" s="5">
        <f>IF(O5115&gt;(P5115+U5115),O5115-P5115-U5115, 0)</f>
        <v>0</v>
      </c>
      <c r="S5115" s="5">
        <f t="shared" si="721"/>
        <v>0</v>
      </c>
      <c r="T5115" s="5">
        <f t="shared" si="722"/>
        <v>0</v>
      </c>
      <c r="U5115" s="5">
        <f>IF(O5115&gt;P5115,IF(V5114*($B$6/100)&gt;=O5115-P5115,(O5115-P5115), V5114*($B$6/100)), 0)</f>
        <v>156.72949999999992</v>
      </c>
      <c r="V5115" s="5">
        <f>V5114+(T5115*($B$5/100))-(U5115/($B$6/100))</f>
        <v>2991353.5843041013</v>
      </c>
      <c r="W5115" s="5">
        <f t="shared" si="723"/>
        <v>74783.839607602538</v>
      </c>
    </row>
    <row r="5116" spans="4:23" x14ac:dyDescent="0.25">
      <c r="D5116">
        <f t="shared" si="724"/>
        <v>5114</v>
      </c>
      <c r="E5116" s="3">
        <v>44044</v>
      </c>
      <c r="F5116" s="4">
        <v>8.3333333333333329E-2</v>
      </c>
      <c r="G5116">
        <v>50</v>
      </c>
      <c r="H5116">
        <v>0</v>
      </c>
      <c r="I5116" s="5">
        <f t="shared" si="719"/>
        <v>7</v>
      </c>
      <c r="J5116" s="22">
        <v>0</v>
      </c>
      <c r="K5116">
        <v>9.2650000000000002E-5</v>
      </c>
      <c r="L5116" s="5" cm="1">
        <f t="array" ref="L5116">_xlfn.IFS(I5116=0, 0, I5116&gt;34, 0, AND(I5116&gt;0, I5116&lt;35), VLOOKUP(I5116, $A$63:$C$96, 3))</f>
        <v>4800</v>
      </c>
      <c r="M5116" s="5">
        <f t="shared" si="718"/>
        <v>0</v>
      </c>
      <c r="N5116" s="5">
        <v>315.95482555886809</v>
      </c>
      <c r="O5116" s="5">
        <f t="shared" si="725"/>
        <v>2609.9504999999999</v>
      </c>
      <c r="P5116" s="5">
        <f t="shared" si="726"/>
        <v>2609.9504999999999</v>
      </c>
      <c r="Q5116" s="5">
        <f t="shared" si="720"/>
        <v>487.20077413479089</v>
      </c>
      <c r="R5116" s="5">
        <f>IF(O5116&gt;(P5116+U5116),O5116-P5116-U5116, 0)</f>
        <v>0</v>
      </c>
      <c r="S5116" s="5">
        <f t="shared" si="721"/>
        <v>162.27358595176895</v>
      </c>
      <c r="T5116" s="5">
        <f t="shared" si="722"/>
        <v>2027.7759140482312</v>
      </c>
      <c r="U5116" s="5">
        <f>IF(O5116&gt;P5116,IF(V5115*($B$6/100)&gt;=O5116-P5116,(O5116-P5116), V5115*($B$6/100)), 0)</f>
        <v>0</v>
      </c>
      <c r="V5116" s="5">
        <f>V5115+(T5116*($B$5/100))-(U5116/($B$6/100))</f>
        <v>2992773.0274439352</v>
      </c>
      <c r="W5116" s="5">
        <f t="shared" si="723"/>
        <v>74819.325686098382</v>
      </c>
    </row>
    <row r="5117" spans="4:23" x14ac:dyDescent="0.25">
      <c r="D5117">
        <f t="shared" si="724"/>
        <v>5115</v>
      </c>
      <c r="E5117" s="3">
        <v>44044</v>
      </c>
      <c r="F5117" s="4">
        <v>0.125</v>
      </c>
      <c r="G5117">
        <v>30</v>
      </c>
      <c r="H5117">
        <v>0</v>
      </c>
      <c r="I5117" s="5">
        <f t="shared" si="719"/>
        <v>4</v>
      </c>
      <c r="J5117" s="22">
        <v>0</v>
      </c>
      <c r="K5117">
        <v>8.1879999999999995E-5</v>
      </c>
      <c r="L5117" s="5" cm="1">
        <f t="array" ref="L5117">_xlfn.IFS(I5117=0, 0, I5117&gt;34, 0, AND(I5117&gt;0, I5117&lt;35), VLOOKUP(I5117, $A$63:$C$96, 3))</f>
        <v>740</v>
      </c>
      <c r="M5117" s="5">
        <f t="shared" si="718"/>
        <v>0</v>
      </c>
      <c r="N5117" s="5">
        <v>301.93985294191657</v>
      </c>
      <c r="O5117" s="5">
        <f t="shared" si="725"/>
        <v>2306.5596</v>
      </c>
      <c r="P5117" s="5">
        <f t="shared" si="726"/>
        <v>740</v>
      </c>
      <c r="Q5117" s="5">
        <f t="shared" si="720"/>
        <v>0</v>
      </c>
      <c r="R5117" s="5">
        <f>IF(O5117&gt;(P5117+U5117),O5117-P5117-U5117, 0)</f>
        <v>0</v>
      </c>
      <c r="S5117" s="5">
        <f t="shared" si="721"/>
        <v>0</v>
      </c>
      <c r="T5117" s="5">
        <f t="shared" si="722"/>
        <v>0</v>
      </c>
      <c r="U5117" s="5">
        <f>IF(O5117&gt;P5117,IF(V5116*($B$6/100)&gt;=O5117-P5117,(O5117-P5117), V5116*($B$6/100)), 0)</f>
        <v>1566.5596</v>
      </c>
      <c r="V5117" s="5">
        <f>V5116+(T5117*($B$5/100))-(U5117/($B$6/100))</f>
        <v>2990535.085158221</v>
      </c>
      <c r="W5117" s="5">
        <f t="shared" si="723"/>
        <v>74763.37712895553</v>
      </c>
    </row>
    <row r="5118" spans="4:23" x14ac:dyDescent="0.25">
      <c r="D5118">
        <f t="shared" si="724"/>
        <v>5116</v>
      </c>
      <c r="E5118" s="3">
        <v>44044</v>
      </c>
      <c r="F5118" s="4">
        <v>0.16666666666666666</v>
      </c>
      <c r="G5118">
        <v>20</v>
      </c>
      <c r="H5118">
        <v>0</v>
      </c>
      <c r="I5118" s="5">
        <f t="shared" si="719"/>
        <v>3</v>
      </c>
      <c r="J5118" s="22">
        <v>0</v>
      </c>
      <c r="K5118">
        <v>7.6429999999999998E-5</v>
      </c>
      <c r="L5118" s="5" cm="1">
        <f t="array" ref="L5118">_xlfn.IFS(I5118=0, 0, I5118&gt;34, 0, AND(I5118&gt;0, I5118&lt;35), VLOOKUP(I5118, $A$63:$C$96, 3))</f>
        <v>232</v>
      </c>
      <c r="M5118" s="5">
        <f t="shared" si="718"/>
        <v>0</v>
      </c>
      <c r="N5118" s="5">
        <v>293.92492438667085</v>
      </c>
      <c r="O5118" s="5">
        <f t="shared" si="725"/>
        <v>2153.0331000000001</v>
      </c>
      <c r="P5118" s="5">
        <f t="shared" si="726"/>
        <v>232</v>
      </c>
      <c r="Q5118" s="5">
        <f t="shared" si="720"/>
        <v>0</v>
      </c>
      <c r="R5118" s="5">
        <f>IF(O5118&gt;(P5118+U5118),O5118-P5118-U5118, 0)</f>
        <v>0</v>
      </c>
      <c r="S5118" s="5">
        <f t="shared" si="721"/>
        <v>0</v>
      </c>
      <c r="T5118" s="5">
        <f t="shared" si="722"/>
        <v>0</v>
      </c>
      <c r="U5118" s="5">
        <f>IF(O5118&gt;P5118,IF(V5117*($B$6/100)&gt;=O5118-P5118,(O5118-P5118), V5117*($B$6/100)), 0)</f>
        <v>1921.0331000000001</v>
      </c>
      <c r="V5118" s="5">
        <f>V5117+(T5118*($B$5/100))-(U5118/($B$6/100))</f>
        <v>2987790.7521582209</v>
      </c>
      <c r="W5118" s="5">
        <f t="shared" si="723"/>
        <v>74694.768803955521</v>
      </c>
    </row>
    <row r="5119" spans="4:23" x14ac:dyDescent="0.25">
      <c r="D5119">
        <f t="shared" si="724"/>
        <v>5117</v>
      </c>
      <c r="E5119" s="3">
        <v>44044</v>
      </c>
      <c r="F5119" s="4">
        <v>0.20833333333333334</v>
      </c>
      <c r="G5119">
        <v>20</v>
      </c>
      <c r="H5119">
        <v>0</v>
      </c>
      <c r="I5119" s="5">
        <f t="shared" si="719"/>
        <v>3</v>
      </c>
      <c r="J5119" s="22">
        <v>0</v>
      </c>
      <c r="K5119">
        <v>7.5119999999999999E-5</v>
      </c>
      <c r="L5119" s="5" cm="1">
        <f t="array" ref="L5119">_xlfn.IFS(I5119=0, 0, I5119&gt;34, 0, AND(I5119&gt;0, I5119&lt;35), VLOOKUP(I5119, $A$63:$C$96, 3))</f>
        <v>232</v>
      </c>
      <c r="M5119" s="5">
        <f t="shared" si="718"/>
        <v>0</v>
      </c>
      <c r="N5119" s="5">
        <v>292.90871019902556</v>
      </c>
      <c r="O5119" s="5">
        <f t="shared" si="725"/>
        <v>2116.1304</v>
      </c>
      <c r="P5119" s="5">
        <f t="shared" si="726"/>
        <v>232</v>
      </c>
      <c r="Q5119" s="5">
        <f t="shared" si="720"/>
        <v>0</v>
      </c>
      <c r="R5119" s="5">
        <f>IF(O5119&gt;(P5119+U5119),O5119-P5119-U5119, 0)</f>
        <v>0</v>
      </c>
      <c r="S5119" s="5">
        <f t="shared" si="721"/>
        <v>0</v>
      </c>
      <c r="T5119" s="5">
        <f t="shared" si="722"/>
        <v>0</v>
      </c>
      <c r="U5119" s="5">
        <f>IF(O5119&gt;P5119,IF(V5118*($B$6/100)&gt;=O5119-P5119,(O5119-P5119), V5118*($B$6/100)), 0)</f>
        <v>1884.1304</v>
      </c>
      <c r="V5119" s="5">
        <f>V5118+(T5119*($B$5/100))-(U5119/($B$6/100))</f>
        <v>2985099.1373010781</v>
      </c>
      <c r="W5119" s="5">
        <f t="shared" si="723"/>
        <v>74627.478432526957</v>
      </c>
    </row>
    <row r="5120" spans="4:23" x14ac:dyDescent="0.25">
      <c r="D5120">
        <f t="shared" si="724"/>
        <v>5118</v>
      </c>
      <c r="E5120" s="3">
        <v>44044</v>
      </c>
      <c r="F5120" s="4">
        <v>0.25</v>
      </c>
      <c r="G5120">
        <v>20</v>
      </c>
      <c r="H5120">
        <v>0</v>
      </c>
      <c r="I5120" s="5">
        <f t="shared" si="719"/>
        <v>3</v>
      </c>
      <c r="J5120" s="22">
        <v>7.4234273469165555E-6</v>
      </c>
      <c r="K5120">
        <v>7.4690000000000005E-5</v>
      </c>
      <c r="L5120" s="5" cm="1">
        <f t="array" ref="L5120">_xlfn.IFS(I5120=0, 0, I5120&gt;34, 0, AND(I5120&gt;0, I5120&lt;35), VLOOKUP(I5120, $A$63:$C$96, 3))</f>
        <v>232</v>
      </c>
      <c r="M5120" s="5">
        <f t="shared" si="718"/>
        <v>35.26127989785364</v>
      </c>
      <c r="N5120" s="5">
        <v>299.88967009090413</v>
      </c>
      <c r="O5120" s="5">
        <f t="shared" si="725"/>
        <v>2104.0173</v>
      </c>
      <c r="P5120" s="5">
        <f t="shared" si="726"/>
        <v>267.26127989785363</v>
      </c>
      <c r="Q5120" s="5">
        <f t="shared" si="720"/>
        <v>0</v>
      </c>
      <c r="R5120" s="5">
        <f>IF(O5120&gt;(P5120+U5120),O5120-P5120-U5120, 0)</f>
        <v>0</v>
      </c>
      <c r="S5120" s="5">
        <f t="shared" si="721"/>
        <v>0</v>
      </c>
      <c r="T5120" s="5">
        <f t="shared" si="722"/>
        <v>0</v>
      </c>
      <c r="U5120" s="5">
        <f>IF(O5120&gt;P5120,IF(V5119*($B$6/100)&gt;=O5120-P5120,(O5120-P5120), V5119*($B$6/100)), 0)</f>
        <v>1836.7560201021463</v>
      </c>
      <c r="V5120" s="5">
        <f>V5119+(T5120*($B$5/100))-(U5120/($B$6/100))</f>
        <v>2982475.2001295034</v>
      </c>
      <c r="W5120" s="5">
        <f t="shared" si="723"/>
        <v>74561.880003237588</v>
      </c>
    </row>
    <row r="5121" spans="4:23" x14ac:dyDescent="0.25">
      <c r="D5121">
        <f t="shared" si="724"/>
        <v>5119</v>
      </c>
      <c r="E5121" s="3">
        <v>44044</v>
      </c>
      <c r="F5121" s="4">
        <v>0.29166666666666669</v>
      </c>
      <c r="G5121">
        <v>20</v>
      </c>
      <c r="H5121">
        <v>0</v>
      </c>
      <c r="I5121" s="5">
        <f t="shared" si="719"/>
        <v>3</v>
      </c>
      <c r="J5121" s="22">
        <v>5.196399142841589E-5</v>
      </c>
      <c r="K5121">
        <v>7.4569999999999999E-5</v>
      </c>
      <c r="L5121" s="5" cm="1">
        <f t="array" ref="L5121">_xlfn.IFS(I5121=0, 0, I5121&gt;34, 0, AND(I5121&gt;0, I5121&lt;35), VLOOKUP(I5121, $A$63:$C$96, 3))</f>
        <v>232</v>
      </c>
      <c r="M5121" s="5">
        <f t="shared" si="718"/>
        <v>246.82895928497547</v>
      </c>
      <c r="N5121" s="5">
        <v>315.86602510106286</v>
      </c>
      <c r="O5121" s="5">
        <f t="shared" si="725"/>
        <v>2100.6369</v>
      </c>
      <c r="P5121" s="5">
        <f t="shared" si="726"/>
        <v>478.82895928497544</v>
      </c>
      <c r="Q5121" s="5">
        <f t="shared" si="720"/>
        <v>0</v>
      </c>
      <c r="R5121" s="5">
        <f>IF(O5121&gt;(P5121+U5121),O5121-P5121-U5121, 0)</f>
        <v>0</v>
      </c>
      <c r="S5121" s="5">
        <f t="shared" si="721"/>
        <v>0</v>
      </c>
      <c r="T5121" s="5">
        <f t="shared" si="722"/>
        <v>0</v>
      </c>
      <c r="U5121" s="5">
        <f>IF(O5121&gt;P5121,IF(V5120*($B$6/100)&gt;=O5121-P5121,(O5121-P5121), V5120*($B$6/100)), 0)</f>
        <v>1621.8079407150244</v>
      </c>
      <c r="V5121" s="5">
        <f>V5120+(T5121*($B$5/100))-(U5121/($B$6/100))</f>
        <v>2980158.3316427674</v>
      </c>
      <c r="W5121" s="5">
        <f t="shared" si="723"/>
        <v>74503.958291069182</v>
      </c>
    </row>
    <row r="5122" spans="4:23" x14ac:dyDescent="0.25">
      <c r="D5122">
        <f t="shared" si="724"/>
        <v>5120</v>
      </c>
      <c r="E5122" s="3">
        <v>44044</v>
      </c>
      <c r="F5122" s="4">
        <v>0.33333333333333331</v>
      </c>
      <c r="G5122">
        <v>30</v>
      </c>
      <c r="H5122">
        <v>0</v>
      </c>
      <c r="I5122" s="5">
        <f t="shared" si="719"/>
        <v>4</v>
      </c>
      <c r="J5122" s="22">
        <v>1.1382588598605385E-4</v>
      </c>
      <c r="K5122">
        <v>7.853999999999999E-5</v>
      </c>
      <c r="L5122" s="5" cm="1">
        <f t="array" ref="L5122">_xlfn.IFS(I5122=0, 0, I5122&gt;34, 0, AND(I5122&gt;0, I5122&lt;35), VLOOKUP(I5122, $A$63:$C$96, 3))</f>
        <v>740</v>
      </c>
      <c r="M5122" s="5">
        <f t="shared" si="718"/>
        <v>540.67295843375587</v>
      </c>
      <c r="N5122" s="5">
        <v>395.80984955949543</v>
      </c>
      <c r="O5122" s="5">
        <f t="shared" si="725"/>
        <v>2212.4717999999998</v>
      </c>
      <c r="P5122" s="5">
        <f t="shared" si="726"/>
        <v>1280.6729584337559</v>
      </c>
      <c r="Q5122" s="5">
        <f t="shared" si="720"/>
        <v>0</v>
      </c>
      <c r="R5122" s="5">
        <f>IF(O5122&gt;(P5122+U5122),O5122-P5122-U5122, 0)</f>
        <v>0</v>
      </c>
      <c r="S5122" s="5">
        <f t="shared" si="721"/>
        <v>0</v>
      </c>
      <c r="T5122" s="5">
        <f t="shared" si="722"/>
        <v>0</v>
      </c>
      <c r="U5122" s="5">
        <f>IF(O5122&gt;P5122,IF(V5121*($B$6/100)&gt;=O5122-P5122,(O5122-P5122), V5121*($B$6/100)), 0)</f>
        <v>931.79884156624394</v>
      </c>
      <c r="V5122" s="5">
        <f>V5121+(T5122*($B$5/100))-(U5122/($B$6/100))</f>
        <v>2978827.19044053</v>
      </c>
      <c r="W5122" s="5">
        <f t="shared" si="723"/>
        <v>74470.679761013249</v>
      </c>
    </row>
    <row r="5123" spans="4:23" x14ac:dyDescent="0.25">
      <c r="D5123">
        <f t="shared" si="724"/>
        <v>5121</v>
      </c>
      <c r="E5123" s="3">
        <v>44044</v>
      </c>
      <c r="F5123" s="4">
        <v>0.375</v>
      </c>
      <c r="G5123">
        <v>50</v>
      </c>
      <c r="H5123">
        <v>8</v>
      </c>
      <c r="I5123" s="5">
        <f t="shared" si="719"/>
        <v>7</v>
      </c>
      <c r="J5123" s="22">
        <v>3.9344164938657746E-4</v>
      </c>
      <c r="K5123">
        <v>8.7860000000000002E-5</v>
      </c>
      <c r="L5123" s="5" cm="1">
        <f t="array" ref="L5123">_xlfn.IFS(I5123=0, 0, I5123&gt;34, 0, AND(I5123&gt;0, I5123&lt;35), VLOOKUP(I5123, $A$63:$C$96, 3))</f>
        <v>4800</v>
      </c>
      <c r="M5123" s="5">
        <f t="shared" ref="M5123:M5186" si="727">$B$11*$B$4*J5123*1000</f>
        <v>1868.8478345862429</v>
      </c>
      <c r="N5123" s="5">
        <v>583.6867541471313</v>
      </c>
      <c r="O5123" s="5">
        <f t="shared" si="725"/>
        <v>2475.0162</v>
      </c>
      <c r="P5123" s="5">
        <f t="shared" si="726"/>
        <v>2475.0162</v>
      </c>
      <c r="Q5123" s="5">
        <f t="shared" si="720"/>
        <v>487.20077413479089</v>
      </c>
      <c r="R5123" s="5">
        <f>IF(O5123&gt;(P5123+U5123),O5123-P5123-U5123, 0)</f>
        <v>0</v>
      </c>
      <c r="S5123" s="5">
        <f t="shared" si="721"/>
        <v>299.7800160211703</v>
      </c>
      <c r="T5123" s="5">
        <f t="shared" si="722"/>
        <v>3894.0516185650727</v>
      </c>
      <c r="U5123" s="5">
        <f>IF(O5123&gt;P5123,IF(V5122*($B$6/100)&gt;=O5123-P5123,(O5123-P5123), V5122*($B$6/100)), 0)</f>
        <v>0</v>
      </c>
      <c r="V5123" s="5">
        <f>V5122+(T5123*($B$5/100))-(U5123/($B$6/100))</f>
        <v>2981553.0265735253</v>
      </c>
      <c r="W5123" s="5">
        <f t="shared" si="723"/>
        <v>74538.825664338132</v>
      </c>
    </row>
    <row r="5124" spans="4:23" x14ac:dyDescent="0.25">
      <c r="D5124">
        <f t="shared" si="724"/>
        <v>5122</v>
      </c>
      <c r="E5124" s="3">
        <v>44044</v>
      </c>
      <c r="F5124" s="4">
        <v>0.41666666666666669</v>
      </c>
      <c r="G5124">
        <v>50</v>
      </c>
      <c r="H5124">
        <v>7</v>
      </c>
      <c r="I5124" s="5">
        <f t="shared" ref="I5124:I5187" si="728">ROUND((G5124/10)*((LN(99/0.03)/(LN(10/0.03)))),0)</f>
        <v>7</v>
      </c>
      <c r="J5124" s="22">
        <v>4.3798221346807677E-4</v>
      </c>
      <c r="K5124">
        <v>9.2769999999999994E-5</v>
      </c>
      <c r="L5124" s="5" cm="1">
        <f t="array" ref="L5124">_xlfn.IFS(I5124=0, 0, I5124&gt;34, 0, AND(I5124&gt;0, I5124&lt;35), VLOOKUP(I5124, $A$63:$C$96, 3))</f>
        <v>4800</v>
      </c>
      <c r="M5124" s="5">
        <f t="shared" si="727"/>
        <v>2080.4155139733648</v>
      </c>
      <c r="N5124" s="5">
        <v>673.60059981408051</v>
      </c>
      <c r="O5124" s="5">
        <f t="shared" si="725"/>
        <v>2613.3308999999999</v>
      </c>
      <c r="P5124" s="5">
        <f t="shared" si="726"/>
        <v>2613.3308999999999</v>
      </c>
      <c r="Q5124" s="5">
        <f t="shared" ref="Q5124:Q5187" si="729">IF((L5124+M5124-P5124)&lt;($B$8/100)*$B$3,L5124+M5124-P5124,($B$8/100)*$B$3)</f>
        <v>487.20077413479089</v>
      </c>
      <c r="R5124" s="5">
        <f>IF(O5124&gt;(P5124+U5124),O5124-P5124-U5124, 0)</f>
        <v>0</v>
      </c>
      <c r="S5124" s="5">
        <f t="shared" ref="S5124:S5187" si="730">IF((IF((L5124+M5124)&gt;O5124,L5124+M5124-P5124-Q5124,0))&lt;((N5124*3.595182*($B$7/100))/($B$5/100)),L5124+M5124-P5124-Q5124, N5124*3.595182*($B$7/100)/($B$5/100))</f>
        <v>345.95953594868365</v>
      </c>
      <c r="T5124" s="5">
        <f t="shared" ref="T5124:T5187" si="731">((L5124+M5124)-P5124-S5124)</f>
        <v>3921.125078024681</v>
      </c>
      <c r="U5124" s="5">
        <f>IF(O5124&gt;P5124,IF(V5123*($B$6/100)&gt;=O5124-P5124,(O5124-P5124), V5123*($B$6/100)), 0)</f>
        <v>0</v>
      </c>
      <c r="V5124" s="5">
        <f>V5123+(T5124*($B$5/100))-(U5124/($B$6/100))</f>
        <v>2984297.8141281428</v>
      </c>
      <c r="W5124" s="5">
        <f t="shared" ref="W5124:W5187" si="732">V5124/40</f>
        <v>74607.44535320357</v>
      </c>
    </row>
    <row r="5125" spans="4:23" x14ac:dyDescent="0.25">
      <c r="D5125">
        <f t="shared" ref="D5125:D5188" si="733">D5124+1</f>
        <v>5123</v>
      </c>
      <c r="E5125" s="3">
        <v>44044</v>
      </c>
      <c r="F5125" s="4">
        <v>0.45833333333333331</v>
      </c>
      <c r="G5125">
        <v>40</v>
      </c>
      <c r="H5125">
        <v>10</v>
      </c>
      <c r="I5125" s="5">
        <f t="shared" si="728"/>
        <v>6</v>
      </c>
      <c r="J5125" s="22">
        <v>6.0129761510024102E-4</v>
      </c>
      <c r="K5125">
        <v>8.1729999999999992E-5</v>
      </c>
      <c r="L5125" s="5" cm="1">
        <f t="array" ref="L5125">_xlfn.IFS(I5125=0, 0, I5125&gt;34, 0, AND(I5125&gt;0, I5125&lt;35), VLOOKUP(I5125, $A$63:$C$96, 3))</f>
        <v>2980</v>
      </c>
      <c r="M5125" s="5">
        <f t="shared" si="727"/>
        <v>2856.1636717261449</v>
      </c>
      <c r="N5125" s="5">
        <v>634.60586607403025</v>
      </c>
      <c r="O5125" s="5">
        <f t="shared" ref="O5125:O5188" si="734">$B$2*K5125*1000</f>
        <v>2302.3341</v>
      </c>
      <c r="P5125" s="5">
        <f t="shared" ref="P5125:P5188" si="735">IF(O5125&gt;=(L5125+M5125),L5125+M5125,O5125)</f>
        <v>2302.3341</v>
      </c>
      <c r="Q5125" s="5">
        <f t="shared" si="729"/>
        <v>487.20077413479089</v>
      </c>
      <c r="R5125" s="5">
        <f>IF(O5125&gt;(P5125+U5125),O5125-P5125-U5125, 0)</f>
        <v>0</v>
      </c>
      <c r="S5125" s="5">
        <f t="shared" si="730"/>
        <v>325.9319409719663</v>
      </c>
      <c r="T5125" s="5">
        <f t="shared" si="731"/>
        <v>3207.897630754178</v>
      </c>
      <c r="U5125" s="5">
        <f>IF(O5125&gt;P5125,IF(V5124*($B$6/100)&gt;=O5125-P5125,(O5125-P5125), V5124*($B$6/100)), 0)</f>
        <v>0</v>
      </c>
      <c r="V5125" s="5">
        <f>V5124+(T5125*($B$5/100))-(U5125/($B$6/100))</f>
        <v>2986543.3424696708</v>
      </c>
      <c r="W5125" s="5">
        <f t="shared" si="732"/>
        <v>74663.583561741776</v>
      </c>
    </row>
    <row r="5126" spans="4:23" x14ac:dyDescent="0.25">
      <c r="D5126">
        <f t="shared" si="733"/>
        <v>5124</v>
      </c>
      <c r="E5126" s="3">
        <v>44044</v>
      </c>
      <c r="F5126" s="4">
        <v>0.5</v>
      </c>
      <c r="G5126">
        <v>30</v>
      </c>
      <c r="H5126">
        <v>5</v>
      </c>
      <c r="I5126" s="5">
        <f t="shared" si="728"/>
        <v>4</v>
      </c>
      <c r="J5126" s="22">
        <v>5.369612447602975E-4</v>
      </c>
      <c r="K5126">
        <v>7.4519999999999998E-5</v>
      </c>
      <c r="L5126" s="5" cm="1">
        <f t="array" ref="L5126">_xlfn.IFS(I5126=0, 0, I5126&gt;34, 0, AND(I5126&gt;0, I5126&lt;35), VLOOKUP(I5126, $A$63:$C$96, 3))</f>
        <v>740</v>
      </c>
      <c r="M5126" s="5">
        <f t="shared" si="727"/>
        <v>2550.5659126114133</v>
      </c>
      <c r="N5126" s="5">
        <v>604.59048299958351</v>
      </c>
      <c r="O5126" s="5">
        <f t="shared" si="734"/>
        <v>2099.2284</v>
      </c>
      <c r="P5126" s="5">
        <f t="shared" si="735"/>
        <v>2099.2284</v>
      </c>
      <c r="Q5126" s="5">
        <f t="shared" si="729"/>
        <v>487.20077413479089</v>
      </c>
      <c r="R5126" s="5">
        <f>IF(O5126&gt;(P5126+U5126),O5126-P5126-U5126, 0)</f>
        <v>0</v>
      </c>
      <c r="S5126" s="5">
        <f t="shared" si="730"/>
        <v>310.51611740734415</v>
      </c>
      <c r="T5126" s="5">
        <f t="shared" si="731"/>
        <v>880.82139520406918</v>
      </c>
      <c r="U5126" s="5">
        <f>IF(O5126&gt;P5126,IF(V5125*($B$6/100)&gt;=O5126-P5126,(O5126-P5126), V5125*($B$6/100)), 0)</f>
        <v>0</v>
      </c>
      <c r="V5126" s="5">
        <f>V5125+(T5126*($B$5/100))-(U5126/($B$6/100))</f>
        <v>2987159.9174463134</v>
      </c>
      <c r="W5126" s="5">
        <f t="shared" si="732"/>
        <v>74678.99793615783</v>
      </c>
    </row>
    <row r="5127" spans="4:23" x14ac:dyDescent="0.25">
      <c r="D5127">
        <f t="shared" si="733"/>
        <v>5125</v>
      </c>
      <c r="E5127" s="3">
        <v>44044</v>
      </c>
      <c r="F5127" s="4">
        <v>0.54166666666666663</v>
      </c>
      <c r="G5127">
        <v>40</v>
      </c>
      <c r="H5127">
        <v>0</v>
      </c>
      <c r="I5127" s="5">
        <f t="shared" si="728"/>
        <v>6</v>
      </c>
      <c r="J5127" s="22">
        <v>2.8703919074744014E-4</v>
      </c>
      <c r="K5127">
        <v>7.0690000000000003E-5</v>
      </c>
      <c r="L5127" s="5" cm="1">
        <f t="array" ref="L5127">_xlfn.IFS(I5127=0, 0, I5127&gt;34, 0, AND(I5127&gt;0, I5127&lt;35), VLOOKUP(I5127, $A$63:$C$96, 3))</f>
        <v>2980</v>
      </c>
      <c r="M5127" s="5">
        <f t="shared" si="727"/>
        <v>1363.4361560503407</v>
      </c>
      <c r="N5127" s="5">
        <v>605.55574748582569</v>
      </c>
      <c r="O5127" s="5">
        <f t="shared" si="734"/>
        <v>1991.3373000000001</v>
      </c>
      <c r="P5127" s="5">
        <f t="shared" si="735"/>
        <v>1991.3373000000001</v>
      </c>
      <c r="Q5127" s="5">
        <f t="shared" si="729"/>
        <v>487.20077413479089</v>
      </c>
      <c r="R5127" s="5">
        <f>IF(O5127&gt;(P5127+U5127),O5127-P5127-U5127, 0)</f>
        <v>0</v>
      </c>
      <c r="S5127" s="5">
        <f t="shared" si="730"/>
        <v>311.01187476536944</v>
      </c>
      <c r="T5127" s="5">
        <f t="shared" si="731"/>
        <v>2041.0869812849708</v>
      </c>
      <c r="U5127" s="5">
        <f>IF(O5127&gt;P5127,IF(V5126*($B$6/100)&gt;=O5127-P5127,(O5127-P5127), V5126*($B$6/100)), 0)</f>
        <v>0</v>
      </c>
      <c r="V5127" s="5">
        <f>V5126+(T5127*($B$5/100))-(U5127/($B$6/100))</f>
        <v>2988588.6783332131</v>
      </c>
      <c r="W5127" s="5">
        <f t="shared" si="732"/>
        <v>74714.716958330333</v>
      </c>
    </row>
    <row r="5128" spans="4:23" x14ac:dyDescent="0.25">
      <c r="D5128">
        <f t="shared" si="733"/>
        <v>5126</v>
      </c>
      <c r="E5128" s="3">
        <v>44044</v>
      </c>
      <c r="F5128" s="4">
        <v>0.58333333333333337</v>
      </c>
      <c r="G5128">
        <v>40</v>
      </c>
      <c r="H5128">
        <v>0</v>
      </c>
      <c r="I5128" s="5">
        <f t="shared" si="728"/>
        <v>6</v>
      </c>
      <c r="J5128" s="22">
        <v>2.8703919074744014E-4</v>
      </c>
      <c r="K5128">
        <v>6.1600000000000007E-5</v>
      </c>
      <c r="L5128" s="5" cm="1">
        <f t="array" ref="L5128">_xlfn.IFS(I5128=0, 0, I5128&gt;34, 0, AND(I5128&gt;0, I5128&lt;35), VLOOKUP(I5128, $A$63:$C$96, 3))</f>
        <v>2980</v>
      </c>
      <c r="M5128" s="5">
        <f t="shared" si="727"/>
        <v>1363.4361560503407</v>
      </c>
      <c r="N5128" s="5">
        <v>544.51542191877297</v>
      </c>
      <c r="O5128" s="5">
        <f t="shared" si="734"/>
        <v>1735.2720000000002</v>
      </c>
      <c r="P5128" s="5">
        <f t="shared" si="735"/>
        <v>1735.2720000000002</v>
      </c>
      <c r="Q5128" s="5">
        <f t="shared" si="729"/>
        <v>487.20077413479089</v>
      </c>
      <c r="R5128" s="5">
        <f>IF(O5128&gt;(P5128+U5128),O5128-P5128-U5128, 0)</f>
        <v>0</v>
      </c>
      <c r="S5128" s="5">
        <f t="shared" si="730"/>
        <v>279.66172051496829</v>
      </c>
      <c r="T5128" s="5">
        <f t="shared" si="731"/>
        <v>2328.5024355353721</v>
      </c>
      <c r="U5128" s="5">
        <f>IF(O5128&gt;P5128,IF(V5127*($B$6/100)&gt;=O5128-P5128,(O5128-P5128), V5127*($B$6/100)), 0)</f>
        <v>0</v>
      </c>
      <c r="V5128" s="5">
        <f>V5127+(T5128*($B$5/100))-(U5128/($B$6/100))</f>
        <v>2990218.6300380877</v>
      </c>
      <c r="W5128" s="5">
        <f t="shared" si="732"/>
        <v>74755.465750952193</v>
      </c>
    </row>
    <row r="5129" spans="4:23" x14ac:dyDescent="0.25">
      <c r="D5129">
        <f t="shared" si="733"/>
        <v>5127</v>
      </c>
      <c r="E5129" s="3">
        <v>44044</v>
      </c>
      <c r="F5129" s="4">
        <v>0.625</v>
      </c>
      <c r="G5129">
        <v>40</v>
      </c>
      <c r="H5129">
        <v>0</v>
      </c>
      <c r="I5129" s="5">
        <f t="shared" si="728"/>
        <v>6</v>
      </c>
      <c r="J5129" s="22">
        <v>2.276517719721077E-4</v>
      </c>
      <c r="K5129">
        <v>5.6610000000000002E-5</v>
      </c>
      <c r="L5129" s="5" cm="1">
        <f t="array" ref="L5129">_xlfn.IFS(I5129=0, 0, I5129&gt;34, 0, AND(I5129&gt;0, I5129&lt;35), VLOOKUP(I5129, $A$63:$C$96, 3))</f>
        <v>2980</v>
      </c>
      <c r="M5129" s="5">
        <f t="shared" si="727"/>
        <v>1081.3459168675117</v>
      </c>
      <c r="N5129" s="5">
        <v>502.52449755418365</v>
      </c>
      <c r="O5129" s="5">
        <f t="shared" si="734"/>
        <v>1594.7037</v>
      </c>
      <c r="P5129" s="5">
        <f t="shared" si="735"/>
        <v>1594.7037</v>
      </c>
      <c r="Q5129" s="5">
        <f t="shared" si="729"/>
        <v>487.20077413479089</v>
      </c>
      <c r="R5129" s="5">
        <f>IF(O5129&gt;(P5129+U5129),O5129-P5129-U5129, 0)</f>
        <v>0</v>
      </c>
      <c r="S5129" s="5">
        <f t="shared" si="730"/>
        <v>258.09528973797791</v>
      </c>
      <c r="T5129" s="5">
        <f t="shared" si="731"/>
        <v>2208.5469271295337</v>
      </c>
      <c r="U5129" s="5">
        <f>IF(O5129&gt;P5129,IF(V5128*($B$6/100)&gt;=O5129-P5129,(O5129-P5129), V5128*($B$6/100)), 0)</f>
        <v>0</v>
      </c>
      <c r="V5129" s="5">
        <f>V5128+(T5129*($B$5/100))-(U5129/($B$6/100))</f>
        <v>2991764.6128870784</v>
      </c>
      <c r="W5129" s="5">
        <f t="shared" si="732"/>
        <v>74794.115322176964</v>
      </c>
    </row>
    <row r="5130" spans="4:23" x14ac:dyDescent="0.25">
      <c r="D5130">
        <f t="shared" si="733"/>
        <v>5128</v>
      </c>
      <c r="E5130" s="3">
        <v>44044</v>
      </c>
      <c r="F5130" s="4">
        <v>0.66666666666666663</v>
      </c>
      <c r="G5130">
        <v>40</v>
      </c>
      <c r="H5130">
        <v>0</v>
      </c>
      <c r="I5130" s="5">
        <f t="shared" si="728"/>
        <v>6</v>
      </c>
      <c r="J5130" s="22">
        <v>1.8311120789060836E-4</v>
      </c>
      <c r="K5130">
        <v>6.1330000000000011E-5</v>
      </c>
      <c r="L5130" s="5" cm="1">
        <f t="array" ref="L5130">_xlfn.IFS(I5130=0, 0, I5130&gt;34, 0, AND(I5130&gt;0, I5130&lt;35), VLOOKUP(I5130, $A$63:$C$96, 3))</f>
        <v>2980</v>
      </c>
      <c r="M5130" s="5">
        <f t="shared" si="727"/>
        <v>869.77823748038975</v>
      </c>
      <c r="N5130" s="5">
        <v>484.50063002456574</v>
      </c>
      <c r="O5130" s="5">
        <f t="shared" si="734"/>
        <v>1727.6661000000001</v>
      </c>
      <c r="P5130" s="5">
        <f t="shared" si="735"/>
        <v>1727.6661000000001</v>
      </c>
      <c r="Q5130" s="5">
        <f t="shared" si="729"/>
        <v>487.20077413479089</v>
      </c>
      <c r="R5130" s="5">
        <f>IF(O5130&gt;(P5130+U5130),O5130-P5130-U5130, 0)</f>
        <v>0</v>
      </c>
      <c r="S5130" s="5">
        <f t="shared" si="730"/>
        <v>248.83827772185407</v>
      </c>
      <c r="T5130" s="5">
        <f t="shared" si="731"/>
        <v>1873.2738597585358</v>
      </c>
      <c r="U5130" s="5">
        <f>IF(O5130&gt;P5130,IF(V5129*($B$6/100)&gt;=O5130-P5130,(O5130-P5130), V5129*($B$6/100)), 0)</f>
        <v>0</v>
      </c>
      <c r="V5130" s="5">
        <f>V5129+(T5130*($B$5/100))-(U5130/($B$6/100))</f>
        <v>2993075.9045889094</v>
      </c>
      <c r="W5130" s="5">
        <f t="shared" si="732"/>
        <v>74826.897614722737</v>
      </c>
    </row>
    <row r="5131" spans="4:23" x14ac:dyDescent="0.25">
      <c r="D5131">
        <f t="shared" si="733"/>
        <v>5129</v>
      </c>
      <c r="E5131" s="3">
        <v>44044</v>
      </c>
      <c r="F5131" s="4">
        <v>0.70833333333333337</v>
      </c>
      <c r="G5131">
        <v>40</v>
      </c>
      <c r="H5131">
        <v>0</v>
      </c>
      <c r="I5131" s="5">
        <f t="shared" si="728"/>
        <v>6</v>
      </c>
      <c r="J5131" s="22">
        <v>6.9285321904554524E-5</v>
      </c>
      <c r="K5131">
        <v>7.5560000000000002E-5</v>
      </c>
      <c r="L5131" s="5" cm="1">
        <f t="array" ref="L5131">_xlfn.IFS(I5131=0, 0, I5131&gt;34, 0, AND(I5131&gt;0, I5131&lt;35), VLOOKUP(I5131, $A$63:$C$96, 3))</f>
        <v>2980</v>
      </c>
      <c r="M5131" s="5">
        <f t="shared" si="727"/>
        <v>329.105279046634</v>
      </c>
      <c r="N5131" s="5">
        <v>525.42885509229347</v>
      </c>
      <c r="O5131" s="5">
        <f t="shared" si="734"/>
        <v>2128.5252</v>
      </c>
      <c r="P5131" s="5">
        <f t="shared" si="735"/>
        <v>2128.5252</v>
      </c>
      <c r="Q5131" s="5">
        <f t="shared" si="729"/>
        <v>487.20077413479089</v>
      </c>
      <c r="R5131" s="5">
        <f>IF(O5131&gt;(P5131+U5131),O5131-P5131-U5131, 0)</f>
        <v>0</v>
      </c>
      <c r="S5131" s="5">
        <f t="shared" si="730"/>
        <v>269.85890887263167</v>
      </c>
      <c r="T5131" s="5">
        <f t="shared" si="731"/>
        <v>910.72117017400205</v>
      </c>
      <c r="U5131" s="5">
        <f>IF(O5131&gt;P5131,IF(V5130*($B$6/100)&gt;=O5131-P5131,(O5131-P5131), V5130*($B$6/100)), 0)</f>
        <v>0</v>
      </c>
      <c r="V5131" s="5">
        <f>V5130+(T5131*($B$5/100))-(U5131/($B$6/100))</f>
        <v>2993713.409408031</v>
      </c>
      <c r="W5131" s="5">
        <f t="shared" si="732"/>
        <v>74842.835235200779</v>
      </c>
    </row>
    <row r="5132" spans="4:23" x14ac:dyDescent="0.25">
      <c r="D5132">
        <f t="shared" si="733"/>
        <v>5130</v>
      </c>
      <c r="E5132" s="3">
        <v>44044</v>
      </c>
      <c r="F5132" s="4">
        <v>0.75</v>
      </c>
      <c r="G5132">
        <v>40</v>
      </c>
      <c r="H5132">
        <v>0</v>
      </c>
      <c r="I5132" s="5">
        <f t="shared" si="728"/>
        <v>6</v>
      </c>
      <c r="J5132" s="22">
        <v>9.4030079727609706E-5</v>
      </c>
      <c r="K5132">
        <v>1.0679E-4</v>
      </c>
      <c r="L5132" s="5" cm="1">
        <f t="array" ref="L5132">_xlfn.IFS(I5132=0, 0, I5132&gt;34, 0, AND(I5132&gt;0, I5132&lt;35), VLOOKUP(I5132, $A$63:$C$96, 3))</f>
        <v>2980</v>
      </c>
      <c r="M5132" s="5">
        <f t="shared" si="727"/>
        <v>446.64287870614612</v>
      </c>
      <c r="N5132" s="5">
        <v>654.23356955275653</v>
      </c>
      <c r="O5132" s="5">
        <f t="shared" si="734"/>
        <v>3008.2743</v>
      </c>
      <c r="P5132" s="5">
        <f t="shared" si="735"/>
        <v>3008.2743</v>
      </c>
      <c r="Q5132" s="5">
        <f t="shared" si="729"/>
        <v>418.36857870614585</v>
      </c>
      <c r="R5132" s="5">
        <f>IF(O5132&gt;(P5132+U5132),O5132-P5132-U5132, 0)</f>
        <v>0</v>
      </c>
      <c r="S5132" s="5">
        <f t="shared" si="730"/>
        <v>0</v>
      </c>
      <c r="T5132" s="5">
        <f t="shared" si="731"/>
        <v>418.36857870614585</v>
      </c>
      <c r="U5132" s="5">
        <f>IF(O5132&gt;P5132,IF(V5131*($B$6/100)&gt;=O5132-P5132,(O5132-P5132), V5131*($B$6/100)), 0)</f>
        <v>0</v>
      </c>
      <c r="V5132" s="5">
        <f>V5131+(T5132*($B$5/100))-(U5132/($B$6/100))</f>
        <v>2994006.2674131254</v>
      </c>
      <c r="W5132" s="5">
        <f t="shared" si="732"/>
        <v>74850.15668532814</v>
      </c>
    </row>
    <row r="5133" spans="4:23" x14ac:dyDescent="0.25">
      <c r="D5133">
        <f t="shared" si="733"/>
        <v>5131</v>
      </c>
      <c r="E5133" s="3">
        <v>44044</v>
      </c>
      <c r="F5133" s="4">
        <v>0.79166666666666663</v>
      </c>
      <c r="G5133">
        <v>40</v>
      </c>
      <c r="H5133">
        <v>8</v>
      </c>
      <c r="I5133" s="5">
        <f t="shared" si="728"/>
        <v>6</v>
      </c>
      <c r="J5133" s="22">
        <v>1.7816225632599734E-4</v>
      </c>
      <c r="K5133">
        <v>1.2595999999999999E-4</v>
      </c>
      <c r="L5133" s="5" cm="1">
        <f t="array" ref="L5133">_xlfn.IFS(I5133=0, 0, I5133&gt;34, 0, AND(I5133&gt;0, I5133&lt;35), VLOOKUP(I5133, $A$63:$C$96, 3))</f>
        <v>2980</v>
      </c>
      <c r="M5133" s="5">
        <f t="shared" si="727"/>
        <v>846.27071754848737</v>
      </c>
      <c r="N5133" s="5">
        <v>738.09374831712387</v>
      </c>
      <c r="O5133" s="5">
        <f t="shared" si="734"/>
        <v>3548.2931999999996</v>
      </c>
      <c r="P5133" s="5">
        <f t="shared" si="735"/>
        <v>3548.2931999999996</v>
      </c>
      <c r="Q5133" s="5">
        <f t="shared" si="729"/>
        <v>277.97751754848787</v>
      </c>
      <c r="R5133" s="5">
        <f>IF(O5133&gt;(P5133+U5133),O5133-P5133-U5133, 0)</f>
        <v>0</v>
      </c>
      <c r="S5133" s="5">
        <f t="shared" si="730"/>
        <v>0</v>
      </c>
      <c r="T5133" s="5">
        <f t="shared" si="731"/>
        <v>277.97751754848787</v>
      </c>
      <c r="U5133" s="5">
        <f>IF(O5133&gt;P5133,IF(V5132*($B$6/100)&gt;=O5133-P5133,(O5133-P5133), V5132*($B$6/100)), 0)</f>
        <v>0</v>
      </c>
      <c r="V5133" s="5">
        <f>V5132+(T5133*($B$5/100))-(U5133/($B$6/100))</f>
        <v>2994200.8516754094</v>
      </c>
      <c r="W5133" s="5">
        <f t="shared" si="732"/>
        <v>74855.021291885234</v>
      </c>
    </row>
    <row r="5134" spans="4:23" x14ac:dyDescent="0.25">
      <c r="D5134">
        <f t="shared" si="733"/>
        <v>5132</v>
      </c>
      <c r="E5134" s="3">
        <v>44044</v>
      </c>
      <c r="F5134" s="4">
        <v>0.83333333333333337</v>
      </c>
      <c r="G5134">
        <v>30</v>
      </c>
      <c r="H5134">
        <v>8</v>
      </c>
      <c r="I5134" s="5">
        <f t="shared" si="728"/>
        <v>4</v>
      </c>
      <c r="J5134" s="22">
        <v>7.1759797686860035E-5</v>
      </c>
      <c r="K5134">
        <v>1.2895000000000002E-4</v>
      </c>
      <c r="L5134" s="5" cm="1">
        <f t="array" ref="L5134">_xlfn.IFS(I5134=0, 0, I5134&gt;34, 0, AND(I5134&gt;0, I5134&lt;35), VLOOKUP(I5134, $A$63:$C$96, 3))</f>
        <v>740</v>
      </c>
      <c r="M5134" s="5">
        <f t="shared" si="727"/>
        <v>340.85903901258519</v>
      </c>
      <c r="N5134" s="5">
        <v>696.1060839472068</v>
      </c>
      <c r="O5134" s="5">
        <f t="shared" si="734"/>
        <v>3632.5215000000007</v>
      </c>
      <c r="P5134" s="5">
        <f t="shared" si="735"/>
        <v>1080.8590390125851</v>
      </c>
      <c r="Q5134" s="5">
        <f t="shared" si="729"/>
        <v>0</v>
      </c>
      <c r="R5134" s="5">
        <f>IF(O5134&gt;(P5134+U5134),O5134-P5134-U5134, 0)</f>
        <v>0</v>
      </c>
      <c r="S5134" s="5">
        <f t="shared" si="730"/>
        <v>0</v>
      </c>
      <c r="T5134" s="5">
        <f t="shared" si="731"/>
        <v>0</v>
      </c>
      <c r="U5134" s="5">
        <f>IF(O5134&gt;P5134,IF(V5133*($B$6/100)&gt;=O5134-P5134,(O5134-P5134), V5133*($B$6/100)), 0)</f>
        <v>2551.6624609874157</v>
      </c>
      <c r="V5134" s="5">
        <f>V5133+(T5134*($B$5/100))-(U5134/($B$6/100))</f>
        <v>2990555.6195882843</v>
      </c>
      <c r="W5134" s="5">
        <f t="shared" si="732"/>
        <v>74763.890489707104</v>
      </c>
    </row>
    <row r="5135" spans="4:23" x14ac:dyDescent="0.25">
      <c r="D5135">
        <f t="shared" si="733"/>
        <v>5133</v>
      </c>
      <c r="E5135" s="3">
        <v>44044</v>
      </c>
      <c r="F5135" s="4">
        <v>0.875</v>
      </c>
      <c r="G5135">
        <v>20</v>
      </c>
      <c r="H5135">
        <v>0</v>
      </c>
      <c r="I5135" s="5">
        <f t="shared" si="728"/>
        <v>3</v>
      </c>
      <c r="J5135" s="22">
        <v>4.9489515646110373E-6</v>
      </c>
      <c r="K5135">
        <v>1.3687999999999998E-4</v>
      </c>
      <c r="L5135" s="5" cm="1">
        <f t="array" ref="L5135">_xlfn.IFS(I5135=0, 0, I5135&gt;34, 0, AND(I5135&gt;0, I5135&lt;35), VLOOKUP(I5135, $A$63:$C$96, 3))</f>
        <v>232</v>
      </c>
      <c r="M5135" s="5">
        <f t="shared" si="727"/>
        <v>23.507519931902429</v>
      </c>
      <c r="N5135" s="5">
        <v>591.19084631068915</v>
      </c>
      <c r="O5135" s="5">
        <f t="shared" si="734"/>
        <v>3855.9095999999995</v>
      </c>
      <c r="P5135" s="5">
        <f t="shared" si="735"/>
        <v>255.50751993190244</v>
      </c>
      <c r="Q5135" s="5">
        <f t="shared" si="729"/>
        <v>0</v>
      </c>
      <c r="R5135" s="5">
        <f>IF(O5135&gt;(P5135+U5135),O5135-P5135-U5135, 0)</f>
        <v>0</v>
      </c>
      <c r="S5135" s="5">
        <f t="shared" si="730"/>
        <v>0</v>
      </c>
      <c r="T5135" s="5">
        <f t="shared" si="731"/>
        <v>0</v>
      </c>
      <c r="U5135" s="5">
        <f>IF(O5135&gt;P5135,IF(V5134*($B$6/100)&gt;=O5135-P5135,(O5135-P5135), V5134*($B$6/100)), 0)</f>
        <v>3600.4020800680969</v>
      </c>
      <c r="V5135" s="5">
        <f>V5134+(T5135*($B$5/100))-(U5135/($B$6/100))</f>
        <v>2985412.1880453299</v>
      </c>
      <c r="W5135" s="5">
        <f t="shared" si="732"/>
        <v>74635.304701133253</v>
      </c>
    </row>
    <row r="5136" spans="4:23" x14ac:dyDescent="0.25">
      <c r="D5136">
        <f t="shared" si="733"/>
        <v>5134</v>
      </c>
      <c r="E5136" s="3">
        <v>44044</v>
      </c>
      <c r="F5136" s="4">
        <v>0.91666666666666663</v>
      </c>
      <c r="G5136">
        <v>10</v>
      </c>
      <c r="H5136">
        <v>0</v>
      </c>
      <c r="I5136" s="5">
        <f t="shared" si="728"/>
        <v>1</v>
      </c>
      <c r="J5136" s="22">
        <v>0</v>
      </c>
      <c r="K5136">
        <v>1.4119000000000002E-4</v>
      </c>
      <c r="L5136" s="5" cm="1">
        <f t="array" ref="L5136">_xlfn.IFS(I5136=0, 0, I5136&gt;34, 0, AND(I5136&gt;0, I5136&lt;35), VLOOKUP(I5136, $A$63:$C$96, 3))</f>
        <v>0</v>
      </c>
      <c r="M5136" s="5">
        <f t="shared" si="727"/>
        <v>0</v>
      </c>
      <c r="N5136" s="5">
        <v>528.26209090993075</v>
      </c>
      <c r="O5136" s="5">
        <f t="shared" si="734"/>
        <v>3977.3223000000003</v>
      </c>
      <c r="P5136" s="5">
        <f t="shared" si="735"/>
        <v>0</v>
      </c>
      <c r="Q5136" s="5">
        <f t="shared" si="729"/>
        <v>0</v>
      </c>
      <c r="R5136" s="5">
        <f>IF(O5136&gt;(P5136+U5136),O5136-P5136-U5136, 0)</f>
        <v>0</v>
      </c>
      <c r="S5136" s="5">
        <f t="shared" si="730"/>
        <v>0</v>
      </c>
      <c r="T5136" s="5">
        <f t="shared" si="731"/>
        <v>0</v>
      </c>
      <c r="U5136" s="5">
        <f>IF(O5136&gt;P5136,IF(V5135*($B$6/100)&gt;=O5136-P5136,(O5136-P5136), V5135*($B$6/100)), 0)</f>
        <v>3977.3223000000003</v>
      </c>
      <c r="V5136" s="5">
        <f>V5135+(T5136*($B$5/100))-(U5136/($B$6/100))</f>
        <v>2979730.2990453299</v>
      </c>
      <c r="W5136" s="5">
        <f t="shared" si="732"/>
        <v>74493.257476133251</v>
      </c>
    </row>
    <row r="5137" spans="4:23" x14ac:dyDescent="0.25">
      <c r="D5137">
        <f t="shared" si="733"/>
        <v>5135</v>
      </c>
      <c r="E5137" s="3">
        <v>44044</v>
      </c>
      <c r="F5137" s="4">
        <v>0.95833333333333337</v>
      </c>
      <c r="G5137">
        <v>10</v>
      </c>
      <c r="H5137">
        <v>0</v>
      </c>
      <c r="I5137" s="5">
        <f t="shared" si="728"/>
        <v>1</v>
      </c>
      <c r="J5137" s="22">
        <v>0</v>
      </c>
      <c r="K5137">
        <v>1.4035999999999999E-4</v>
      </c>
      <c r="L5137" s="5" cm="1">
        <f t="array" ref="L5137">_xlfn.IFS(I5137=0, 0, I5137&gt;34, 0, AND(I5137&gt;0, I5137&lt;35), VLOOKUP(I5137, $A$63:$C$96, 3))</f>
        <v>0</v>
      </c>
      <c r="M5137" s="5">
        <f t="shared" si="727"/>
        <v>0</v>
      </c>
      <c r="N5137" s="5">
        <v>479.30346564988213</v>
      </c>
      <c r="O5137" s="5">
        <f t="shared" si="734"/>
        <v>3953.9411999999998</v>
      </c>
      <c r="P5137" s="5">
        <f t="shared" si="735"/>
        <v>0</v>
      </c>
      <c r="Q5137" s="5">
        <f t="shared" si="729"/>
        <v>0</v>
      </c>
      <c r="R5137" s="5">
        <f>IF(O5137&gt;(P5137+U5137),O5137-P5137-U5137, 0)</f>
        <v>0</v>
      </c>
      <c r="S5137" s="5">
        <f t="shared" si="730"/>
        <v>0</v>
      </c>
      <c r="T5137" s="5">
        <f t="shared" si="731"/>
        <v>0</v>
      </c>
      <c r="U5137" s="5">
        <f>IF(O5137&gt;P5137,IF(V5136*($B$6/100)&gt;=O5137-P5137,(O5137-P5137), V5136*($B$6/100)), 0)</f>
        <v>3953.9411999999998</v>
      </c>
      <c r="V5137" s="5">
        <f>V5136+(T5137*($B$5/100))-(U5137/($B$6/100))</f>
        <v>2974081.8116167584</v>
      </c>
      <c r="W5137" s="5">
        <f t="shared" si="732"/>
        <v>74352.045290418959</v>
      </c>
    </row>
    <row r="5138" spans="4:23" x14ac:dyDescent="0.25">
      <c r="D5138">
        <f t="shared" si="733"/>
        <v>5136</v>
      </c>
      <c r="E5138" s="3">
        <v>44045</v>
      </c>
      <c r="F5138" s="4">
        <v>0</v>
      </c>
      <c r="G5138">
        <v>20</v>
      </c>
      <c r="H5138">
        <v>0</v>
      </c>
      <c r="I5138" s="5">
        <f t="shared" si="728"/>
        <v>3</v>
      </c>
      <c r="J5138" s="22">
        <v>0</v>
      </c>
      <c r="K5138">
        <v>1.2917000000000001E-4</v>
      </c>
      <c r="L5138" s="5" cm="1">
        <f t="array" ref="L5138">_xlfn.IFS(I5138=0, 0, I5138&gt;34, 0, AND(I5138&gt;0, I5138&lt;35), VLOOKUP(I5138, $A$63:$C$96, 3))</f>
        <v>232</v>
      </c>
      <c r="M5138" s="5">
        <f t="shared" si="727"/>
        <v>0</v>
      </c>
      <c r="N5138" s="5">
        <v>430.35034952811679</v>
      </c>
      <c r="O5138" s="5">
        <f t="shared" si="734"/>
        <v>3638.7189000000003</v>
      </c>
      <c r="P5138" s="5">
        <f t="shared" si="735"/>
        <v>232</v>
      </c>
      <c r="Q5138" s="5">
        <f t="shared" si="729"/>
        <v>0</v>
      </c>
      <c r="R5138" s="5">
        <f>IF(O5138&gt;(P5138+U5138),O5138-P5138-U5138, 0)</f>
        <v>0</v>
      </c>
      <c r="S5138" s="5">
        <f t="shared" si="730"/>
        <v>0</v>
      </c>
      <c r="T5138" s="5">
        <f t="shared" si="731"/>
        <v>0</v>
      </c>
      <c r="U5138" s="5">
        <f>IF(O5138&gt;P5138,IF(V5137*($B$6/100)&gt;=O5138-P5138,(O5138-P5138), V5137*($B$6/100)), 0)</f>
        <v>3406.7189000000003</v>
      </c>
      <c r="V5138" s="5">
        <f>V5137+(T5138*($B$5/100))-(U5138/($B$6/100))</f>
        <v>2969215.070331044</v>
      </c>
      <c r="W5138" s="5">
        <f t="shared" si="732"/>
        <v>74230.376758276107</v>
      </c>
    </row>
    <row r="5139" spans="4:23" x14ac:dyDescent="0.25">
      <c r="D5139">
        <f t="shared" si="733"/>
        <v>5137</v>
      </c>
      <c r="E5139" s="3">
        <v>44045</v>
      </c>
      <c r="F5139" s="4">
        <v>4.1666666666666664E-2</v>
      </c>
      <c r="G5139">
        <v>10</v>
      </c>
      <c r="H5139">
        <v>0</v>
      </c>
      <c r="I5139" s="5">
        <f t="shared" si="728"/>
        <v>1</v>
      </c>
      <c r="J5139" s="22">
        <v>0</v>
      </c>
      <c r="K5139">
        <v>1.071E-4</v>
      </c>
      <c r="L5139" s="5" cm="1">
        <f t="array" ref="L5139">_xlfn.IFS(I5139=0, 0, I5139&gt;34, 0, AND(I5139&gt;0, I5139&lt;35), VLOOKUP(I5139, $A$63:$C$96, 3))</f>
        <v>0</v>
      </c>
      <c r="M5139" s="5">
        <f t="shared" si="727"/>
        <v>0</v>
      </c>
      <c r="N5139" s="5">
        <v>373.42575740713858</v>
      </c>
      <c r="O5139" s="5">
        <f t="shared" si="734"/>
        <v>3017.0070000000001</v>
      </c>
      <c r="P5139" s="5">
        <f t="shared" si="735"/>
        <v>0</v>
      </c>
      <c r="Q5139" s="5">
        <f t="shared" si="729"/>
        <v>0</v>
      </c>
      <c r="R5139" s="5">
        <f>IF(O5139&gt;(P5139+U5139),O5139-P5139-U5139, 0)</f>
        <v>0</v>
      </c>
      <c r="S5139" s="5">
        <f t="shared" si="730"/>
        <v>0</v>
      </c>
      <c r="T5139" s="5">
        <f t="shared" si="731"/>
        <v>0</v>
      </c>
      <c r="U5139" s="5">
        <f>IF(O5139&gt;P5139,IF(V5138*($B$6/100)&gt;=O5139-P5139,(O5139-P5139), V5138*($B$6/100)), 0)</f>
        <v>3017.0070000000001</v>
      </c>
      <c r="V5139" s="5">
        <f>V5138+(T5139*($B$5/100))-(U5139/($B$6/100))</f>
        <v>2964905.0603310443</v>
      </c>
      <c r="W5139" s="5">
        <f t="shared" si="732"/>
        <v>74122.626508276109</v>
      </c>
    </row>
    <row r="5140" spans="4:23" x14ac:dyDescent="0.25">
      <c r="D5140">
        <f t="shared" si="733"/>
        <v>5138</v>
      </c>
      <c r="E5140" s="3">
        <v>44045</v>
      </c>
      <c r="F5140" s="4">
        <v>8.3333333333333329E-2</v>
      </c>
      <c r="G5140">
        <v>10</v>
      </c>
      <c r="H5140">
        <v>0</v>
      </c>
      <c r="I5140" s="5">
        <f t="shared" si="728"/>
        <v>1</v>
      </c>
      <c r="J5140" s="22">
        <v>0</v>
      </c>
      <c r="K5140">
        <v>8.8839999999999996E-5</v>
      </c>
      <c r="L5140" s="5" cm="1">
        <f t="array" ref="L5140">_xlfn.IFS(I5140=0, 0, I5140&gt;34, 0, AND(I5140&gt;0, I5140&lt;35), VLOOKUP(I5140, $A$63:$C$96, 3))</f>
        <v>0</v>
      </c>
      <c r="M5140" s="5">
        <f t="shared" si="727"/>
        <v>0</v>
      </c>
      <c r="N5140" s="5">
        <v>330.4731795409312</v>
      </c>
      <c r="O5140" s="5">
        <f t="shared" si="734"/>
        <v>2502.6227999999996</v>
      </c>
      <c r="P5140" s="5">
        <f t="shared" si="735"/>
        <v>0</v>
      </c>
      <c r="Q5140" s="5">
        <f t="shared" si="729"/>
        <v>0</v>
      </c>
      <c r="R5140" s="5">
        <f>IF(O5140&gt;(P5140+U5140),O5140-P5140-U5140, 0)</f>
        <v>0</v>
      </c>
      <c r="S5140" s="5">
        <f t="shared" si="730"/>
        <v>0</v>
      </c>
      <c r="T5140" s="5">
        <f t="shared" si="731"/>
        <v>0</v>
      </c>
      <c r="U5140" s="5">
        <f>IF(O5140&gt;P5140,IF(V5139*($B$6/100)&gt;=O5140-P5140,(O5140-P5140), V5139*($B$6/100)), 0)</f>
        <v>2502.6227999999996</v>
      </c>
      <c r="V5140" s="5">
        <f>V5139+(T5140*($B$5/100))-(U5140/($B$6/100))</f>
        <v>2961329.8849024726</v>
      </c>
      <c r="W5140" s="5">
        <f t="shared" si="732"/>
        <v>74033.247122561821</v>
      </c>
    </row>
    <row r="5141" spans="4:23" x14ac:dyDescent="0.25">
      <c r="D5141">
        <f t="shared" si="733"/>
        <v>5139</v>
      </c>
      <c r="E5141" s="3">
        <v>44045</v>
      </c>
      <c r="F5141" s="4">
        <v>0.125</v>
      </c>
      <c r="G5141">
        <v>10</v>
      </c>
      <c r="H5141">
        <v>0</v>
      </c>
      <c r="I5141" s="5">
        <f t="shared" si="728"/>
        <v>1</v>
      </c>
      <c r="J5141" s="22">
        <v>0</v>
      </c>
      <c r="K5141">
        <v>7.8949999999999995E-5</v>
      </c>
      <c r="L5141" s="5" cm="1">
        <f t="array" ref="L5141">_xlfn.IFS(I5141=0, 0, I5141&gt;34, 0, AND(I5141&gt;0, I5141&lt;35), VLOOKUP(I5141, $A$63:$C$96, 3))</f>
        <v>0</v>
      </c>
      <c r="M5141" s="5">
        <f t="shared" si="727"/>
        <v>0</v>
      </c>
      <c r="N5141" s="5">
        <v>310.48753370144044</v>
      </c>
      <c r="O5141" s="5">
        <f t="shared" si="734"/>
        <v>2224.0214999999998</v>
      </c>
      <c r="P5141" s="5">
        <f t="shared" si="735"/>
        <v>0</v>
      </c>
      <c r="Q5141" s="5">
        <f t="shared" si="729"/>
        <v>0</v>
      </c>
      <c r="R5141" s="5">
        <f>IF(O5141&gt;(P5141+U5141),O5141-P5141-U5141, 0)</f>
        <v>0</v>
      </c>
      <c r="S5141" s="5">
        <f t="shared" si="730"/>
        <v>0</v>
      </c>
      <c r="T5141" s="5">
        <f t="shared" si="731"/>
        <v>0</v>
      </c>
      <c r="U5141" s="5">
        <f>IF(O5141&gt;P5141,IF(V5140*($B$6/100)&gt;=O5141-P5141,(O5141-P5141), V5140*($B$6/100)), 0)</f>
        <v>2224.0214999999998</v>
      </c>
      <c r="V5141" s="5">
        <f>V5140+(T5141*($B$5/100))-(U5141/($B$6/100))</f>
        <v>2958152.7113310439</v>
      </c>
      <c r="W5141" s="5">
        <f t="shared" si="732"/>
        <v>73953.817783276099</v>
      </c>
    </row>
    <row r="5142" spans="4:23" x14ac:dyDescent="0.25">
      <c r="D5142">
        <f t="shared" si="733"/>
        <v>5140</v>
      </c>
      <c r="E5142" s="3">
        <v>44045</v>
      </c>
      <c r="F5142" s="4">
        <v>0.16666666666666666</v>
      </c>
      <c r="G5142">
        <v>20</v>
      </c>
      <c r="H5142">
        <v>0</v>
      </c>
      <c r="I5142" s="5">
        <f t="shared" si="728"/>
        <v>3</v>
      </c>
      <c r="J5142" s="22">
        <v>0</v>
      </c>
      <c r="K5142">
        <v>7.4259999999999997E-5</v>
      </c>
      <c r="L5142" s="5" cm="1">
        <f t="array" ref="L5142">_xlfn.IFS(I5142=0, 0, I5142&gt;34, 0, AND(I5142&gt;0, I5142&lt;35), VLOOKUP(I5142, $A$63:$C$96, 3))</f>
        <v>232</v>
      </c>
      <c r="M5142" s="5">
        <f t="shared" si="727"/>
        <v>0</v>
      </c>
      <c r="N5142" s="5">
        <v>307.48382346817408</v>
      </c>
      <c r="O5142" s="5">
        <f t="shared" si="734"/>
        <v>2091.9041999999999</v>
      </c>
      <c r="P5142" s="5">
        <f t="shared" si="735"/>
        <v>232</v>
      </c>
      <c r="Q5142" s="5">
        <f t="shared" si="729"/>
        <v>0</v>
      </c>
      <c r="R5142" s="5">
        <f>IF(O5142&gt;(P5142+U5142),O5142-P5142-U5142, 0)</f>
        <v>0</v>
      </c>
      <c r="S5142" s="5">
        <f t="shared" si="730"/>
        <v>0</v>
      </c>
      <c r="T5142" s="5">
        <f t="shared" si="731"/>
        <v>0</v>
      </c>
      <c r="U5142" s="5">
        <f>IF(O5142&gt;P5142,IF(V5141*($B$6/100)&gt;=O5142-P5142,(O5142-P5142), V5141*($B$6/100)), 0)</f>
        <v>1859.9041999999999</v>
      </c>
      <c r="V5142" s="5">
        <f>V5141+(T5142*($B$5/100))-(U5142/($B$6/100))</f>
        <v>2955495.7053310438</v>
      </c>
      <c r="W5142" s="5">
        <f t="shared" si="732"/>
        <v>73887.392633276089</v>
      </c>
    </row>
    <row r="5143" spans="4:23" x14ac:dyDescent="0.25">
      <c r="D5143">
        <f t="shared" si="733"/>
        <v>5141</v>
      </c>
      <c r="E5143" s="3">
        <v>44045</v>
      </c>
      <c r="F5143" s="4">
        <v>0.20833333333333334</v>
      </c>
      <c r="G5143">
        <v>30</v>
      </c>
      <c r="H5143">
        <v>0</v>
      </c>
      <c r="I5143" s="5">
        <f t="shared" si="728"/>
        <v>4</v>
      </c>
      <c r="J5143" s="22">
        <v>0</v>
      </c>
      <c r="K5143">
        <v>7.1450000000000002E-5</v>
      </c>
      <c r="L5143" s="5" cm="1">
        <f t="array" ref="L5143">_xlfn.IFS(I5143=0, 0, I5143&gt;34, 0, AND(I5143&gt;0, I5143&lt;35), VLOOKUP(I5143, $A$63:$C$96, 3))</f>
        <v>740</v>
      </c>
      <c r="M5143" s="5">
        <f t="shared" si="727"/>
        <v>0</v>
      </c>
      <c r="N5143" s="5">
        <v>306.47687260733665</v>
      </c>
      <c r="O5143" s="5">
        <f t="shared" si="734"/>
        <v>2012.7465</v>
      </c>
      <c r="P5143" s="5">
        <f t="shared" si="735"/>
        <v>740</v>
      </c>
      <c r="Q5143" s="5">
        <f t="shared" si="729"/>
        <v>0</v>
      </c>
      <c r="R5143" s="5">
        <f>IF(O5143&gt;(P5143+U5143),O5143-P5143-U5143, 0)</f>
        <v>0</v>
      </c>
      <c r="S5143" s="5">
        <f t="shared" si="730"/>
        <v>0</v>
      </c>
      <c r="T5143" s="5">
        <f t="shared" si="731"/>
        <v>0</v>
      </c>
      <c r="U5143" s="5">
        <f>IF(O5143&gt;P5143,IF(V5142*($B$6/100)&gt;=O5143-P5143,(O5143-P5143), V5142*($B$6/100)), 0)</f>
        <v>1272.7465</v>
      </c>
      <c r="V5143" s="5">
        <f>V5142+(T5143*($B$5/100))-(U5143/($B$6/100))</f>
        <v>2953677.4960453296</v>
      </c>
      <c r="W5143" s="5">
        <f t="shared" si="732"/>
        <v>73841.93740113324</v>
      </c>
    </row>
    <row r="5144" spans="4:23" x14ac:dyDescent="0.25">
      <c r="D5144">
        <f t="shared" si="733"/>
        <v>5142</v>
      </c>
      <c r="E5144" s="3">
        <v>44045</v>
      </c>
      <c r="F5144" s="4">
        <v>0.25</v>
      </c>
      <c r="G5144">
        <v>20</v>
      </c>
      <c r="H5144">
        <v>2</v>
      </c>
      <c r="I5144" s="5">
        <f t="shared" si="728"/>
        <v>3</v>
      </c>
      <c r="J5144" s="22">
        <v>2.7219233605360704E-5</v>
      </c>
      <c r="K5144">
        <v>7.1099999999999994E-5</v>
      </c>
      <c r="L5144" s="5" cm="1">
        <f t="array" ref="L5144">_xlfn.IFS(I5144=0, 0, I5144&gt;34, 0, AND(I5144&gt;0, I5144&lt;35), VLOOKUP(I5144, $A$63:$C$96, 3))</f>
        <v>232</v>
      </c>
      <c r="M5144" s="5">
        <f t="shared" si="727"/>
        <v>129.29135962546334</v>
      </c>
      <c r="N5144" s="5">
        <v>311.45958492939059</v>
      </c>
      <c r="O5144" s="5">
        <f t="shared" si="734"/>
        <v>2002.8869999999999</v>
      </c>
      <c r="P5144" s="5">
        <f t="shared" si="735"/>
        <v>361.29135962546331</v>
      </c>
      <c r="Q5144" s="5">
        <f t="shared" si="729"/>
        <v>0</v>
      </c>
      <c r="R5144" s="5">
        <f>IF(O5144&gt;(P5144+U5144),O5144-P5144-U5144, 0)</f>
        <v>0</v>
      </c>
      <c r="S5144" s="5">
        <f t="shared" si="730"/>
        <v>0</v>
      </c>
      <c r="T5144" s="5">
        <f t="shared" si="731"/>
        <v>0</v>
      </c>
      <c r="U5144" s="5">
        <f>IF(O5144&gt;P5144,IF(V5143*($B$6/100)&gt;=O5144-P5144,(O5144-P5144), V5143*($B$6/100)), 0)</f>
        <v>1641.5956403745367</v>
      </c>
      <c r="V5144" s="5">
        <f>V5143+(T5144*($B$5/100))-(U5144/($B$6/100))</f>
        <v>2951332.3594162231</v>
      </c>
      <c r="W5144" s="5">
        <f t="shared" si="732"/>
        <v>73783.308985405572</v>
      </c>
    </row>
    <row r="5145" spans="4:23" x14ac:dyDescent="0.25">
      <c r="D5145">
        <f t="shared" si="733"/>
        <v>5143</v>
      </c>
      <c r="E5145" s="3">
        <v>44045</v>
      </c>
      <c r="F5145" s="4">
        <v>0.29166666666666669</v>
      </c>
      <c r="G5145">
        <v>20</v>
      </c>
      <c r="H5145">
        <v>3</v>
      </c>
      <c r="I5145" s="5">
        <f t="shared" si="728"/>
        <v>3</v>
      </c>
      <c r="J5145" s="22">
        <v>1.1135141020374834E-4</v>
      </c>
      <c r="K5145">
        <v>6.9999999999999994E-5</v>
      </c>
      <c r="L5145" s="5" cm="1">
        <f t="array" ref="L5145">_xlfn.IFS(I5145=0, 0, I5145&gt;34, 0, AND(I5145&gt;0, I5145&lt;35), VLOOKUP(I5145, $A$63:$C$96, 3))</f>
        <v>232</v>
      </c>
      <c r="M5145" s="5">
        <f t="shared" si="727"/>
        <v>528.91919846780468</v>
      </c>
      <c r="N5145" s="5">
        <v>333.42147828852717</v>
      </c>
      <c r="O5145" s="5">
        <f t="shared" si="734"/>
        <v>1971.8999999999999</v>
      </c>
      <c r="P5145" s="5">
        <f t="shared" si="735"/>
        <v>760.91919846780468</v>
      </c>
      <c r="Q5145" s="5">
        <f t="shared" si="729"/>
        <v>0</v>
      </c>
      <c r="R5145" s="5">
        <f>IF(O5145&gt;(P5145+U5145),O5145-P5145-U5145, 0)</f>
        <v>0</v>
      </c>
      <c r="S5145" s="5">
        <f t="shared" si="730"/>
        <v>0</v>
      </c>
      <c r="T5145" s="5">
        <f t="shared" si="731"/>
        <v>0</v>
      </c>
      <c r="U5145" s="5">
        <f>IF(O5145&gt;P5145,IF(V5144*($B$6/100)&gt;=O5145-P5145,(O5145-P5145), V5144*($B$6/100)), 0)</f>
        <v>1210.9808015321951</v>
      </c>
      <c r="V5145" s="5">
        <f>V5144+(T5145*($B$5/100))-(U5145/($B$6/100))</f>
        <v>2949602.3868426057</v>
      </c>
      <c r="W5145" s="5">
        <f t="shared" si="732"/>
        <v>73740.059671065144</v>
      </c>
    </row>
    <row r="5146" spans="4:23" x14ac:dyDescent="0.25">
      <c r="D5146">
        <f t="shared" si="733"/>
        <v>5144</v>
      </c>
      <c r="E5146" s="3">
        <v>44045</v>
      </c>
      <c r="F5146" s="4">
        <v>0.33333333333333331</v>
      </c>
      <c r="G5146">
        <v>30</v>
      </c>
      <c r="H5146">
        <v>4</v>
      </c>
      <c r="I5146" s="5">
        <f t="shared" si="728"/>
        <v>4</v>
      </c>
      <c r="J5146" s="22">
        <v>1.6084092584985871E-4</v>
      </c>
      <c r="K5146">
        <v>7.2420000000000001E-5</v>
      </c>
      <c r="L5146" s="5" cm="1">
        <f t="array" ref="L5146">_xlfn.IFS(I5146=0, 0, I5146&gt;34, 0, AND(I5146&gt;0, I5146&lt;35), VLOOKUP(I5146, $A$63:$C$96, 3))</f>
        <v>740</v>
      </c>
      <c r="M5146" s="5">
        <f t="shared" si="727"/>
        <v>763.99439778682893</v>
      </c>
      <c r="N5146" s="5">
        <v>385.33140957807888</v>
      </c>
      <c r="O5146" s="5">
        <f t="shared" si="734"/>
        <v>2040.0714</v>
      </c>
      <c r="P5146" s="5">
        <f t="shared" si="735"/>
        <v>1503.9943977868288</v>
      </c>
      <c r="Q5146" s="5">
        <f t="shared" si="729"/>
        <v>0</v>
      </c>
      <c r="R5146" s="5">
        <f>IF(O5146&gt;(P5146+U5146),O5146-P5146-U5146, 0)</f>
        <v>0</v>
      </c>
      <c r="S5146" s="5">
        <f t="shared" si="730"/>
        <v>0</v>
      </c>
      <c r="T5146" s="5">
        <f t="shared" si="731"/>
        <v>0</v>
      </c>
      <c r="U5146" s="5">
        <f>IF(O5146&gt;P5146,IF(V5145*($B$6/100)&gt;=O5146-P5146,(O5146-P5146), V5145*($B$6/100)), 0)</f>
        <v>536.07700221317123</v>
      </c>
      <c r="V5146" s="5">
        <f>V5145+(T5146*($B$5/100))-(U5146/($B$6/100))</f>
        <v>2948836.5625537299</v>
      </c>
      <c r="W5146" s="5">
        <f t="shared" si="732"/>
        <v>73720.914063843244</v>
      </c>
    </row>
    <row r="5147" spans="4:23" x14ac:dyDescent="0.25">
      <c r="D5147">
        <f t="shared" si="733"/>
        <v>5145</v>
      </c>
      <c r="E5147" s="3">
        <v>44045</v>
      </c>
      <c r="F5147" s="4">
        <v>0.375</v>
      </c>
      <c r="G5147">
        <v>40</v>
      </c>
      <c r="H5147">
        <v>1</v>
      </c>
      <c r="I5147" s="5">
        <f t="shared" si="728"/>
        <v>6</v>
      </c>
      <c r="J5147" s="22">
        <v>1.5094302272063663E-4</v>
      </c>
      <c r="K5147">
        <v>7.9740000000000006E-5</v>
      </c>
      <c r="L5147" s="5" cm="1">
        <f t="array" ref="L5147">_xlfn.IFS(I5147=0, 0, I5147&gt;34, 0, AND(I5147&gt;0, I5147&lt;35), VLOOKUP(I5147, $A$63:$C$96, 3))</f>
        <v>2980</v>
      </c>
      <c r="M5147" s="5">
        <f t="shared" si="727"/>
        <v>716.97935792302405</v>
      </c>
      <c r="N5147" s="5">
        <v>531.06357477256859</v>
      </c>
      <c r="O5147" s="5">
        <f t="shared" si="734"/>
        <v>2246.2758000000003</v>
      </c>
      <c r="P5147" s="5">
        <f t="shared" si="735"/>
        <v>2246.2758000000003</v>
      </c>
      <c r="Q5147" s="5">
        <f t="shared" si="729"/>
        <v>487.20077413479089</v>
      </c>
      <c r="R5147" s="5">
        <f>IF(O5147&gt;(P5147+U5147),O5147-P5147-U5147, 0)</f>
        <v>0</v>
      </c>
      <c r="S5147" s="5">
        <f t="shared" si="730"/>
        <v>272.75288641114184</v>
      </c>
      <c r="T5147" s="5">
        <f t="shared" si="731"/>
        <v>1177.9506715118819</v>
      </c>
      <c r="U5147" s="5">
        <f>IF(O5147&gt;P5147,IF(V5146*($B$6/100)&gt;=O5147-P5147,(O5147-P5147), V5146*($B$6/100)), 0)</f>
        <v>0</v>
      </c>
      <c r="V5147" s="5">
        <f>V5146+(T5147*($B$5/100))-(U5147/($B$6/100))</f>
        <v>2949661.1280237883</v>
      </c>
      <c r="W5147" s="5">
        <f t="shared" si="732"/>
        <v>73741.528200594708</v>
      </c>
    </row>
    <row r="5148" spans="4:23" x14ac:dyDescent="0.25">
      <c r="D5148">
        <f t="shared" si="733"/>
        <v>5146</v>
      </c>
      <c r="E5148" s="3">
        <v>44045</v>
      </c>
      <c r="F5148" s="4">
        <v>0.41666666666666669</v>
      </c>
      <c r="G5148">
        <v>50</v>
      </c>
      <c r="H5148">
        <v>1</v>
      </c>
      <c r="I5148" s="5">
        <f t="shared" si="728"/>
        <v>7</v>
      </c>
      <c r="J5148" s="22">
        <v>1.6331540163216422E-4</v>
      </c>
      <c r="K5148">
        <v>8.7799999999999993E-5</v>
      </c>
      <c r="L5148" s="5" cm="1">
        <f t="array" ref="L5148">_xlfn.IFS(I5148=0, 0, I5148&gt;34, 0, AND(I5148&gt;0, I5148&lt;35), VLOOKUP(I5148, $A$63:$C$96, 3))</f>
        <v>4800</v>
      </c>
      <c r="M5148" s="5">
        <f t="shared" si="727"/>
        <v>775.74815775278</v>
      </c>
      <c r="N5148" s="5">
        <v>661.81436004058162</v>
      </c>
      <c r="O5148" s="5">
        <f t="shared" si="734"/>
        <v>2473.3259999999996</v>
      </c>
      <c r="P5148" s="5">
        <f t="shared" si="735"/>
        <v>2473.3259999999996</v>
      </c>
      <c r="Q5148" s="5">
        <f t="shared" si="729"/>
        <v>487.20077413479089</v>
      </c>
      <c r="R5148" s="5">
        <f>IF(O5148&gt;(P5148+U5148),O5148-P5148-U5148, 0)</f>
        <v>0</v>
      </c>
      <c r="S5148" s="5">
        <f t="shared" si="730"/>
        <v>339.90615350848839</v>
      </c>
      <c r="T5148" s="5">
        <f t="shared" si="731"/>
        <v>2762.5160042442917</v>
      </c>
      <c r="U5148" s="5">
        <f>IF(O5148&gt;P5148,IF(V5147*($B$6/100)&gt;=O5148-P5148,(O5148-P5148), V5147*($B$6/100)), 0)</f>
        <v>0</v>
      </c>
      <c r="V5148" s="5">
        <f>V5147+(T5148*($B$5/100))-(U5148/($B$6/100))</f>
        <v>2951594.8892267593</v>
      </c>
      <c r="W5148" s="5">
        <f t="shared" si="732"/>
        <v>73789.872230668989</v>
      </c>
    </row>
    <row r="5149" spans="4:23" x14ac:dyDescent="0.25">
      <c r="D5149">
        <f t="shared" si="733"/>
        <v>5147</v>
      </c>
      <c r="E5149" s="3">
        <v>44045</v>
      </c>
      <c r="F5149" s="4">
        <v>0.45833333333333331</v>
      </c>
      <c r="G5149">
        <v>60</v>
      </c>
      <c r="H5149">
        <v>6</v>
      </c>
      <c r="I5149" s="5">
        <f t="shared" si="728"/>
        <v>8</v>
      </c>
      <c r="J5149" s="22">
        <v>4.4045668925038229E-4</v>
      </c>
      <c r="K5149">
        <v>8.4699999999999999E-5</v>
      </c>
      <c r="L5149" s="5" cm="1">
        <f t="array" ref="L5149">_xlfn.IFS(I5149=0, 0, I5149&gt;34, 0, AND(I5149&gt;0, I5149&lt;35), VLOOKUP(I5149, $A$63:$C$96, 3))</f>
        <v>7160</v>
      </c>
      <c r="M5149" s="5">
        <f t="shared" si="727"/>
        <v>2092.1692739393156</v>
      </c>
      <c r="N5149" s="5">
        <v>666.78664655710725</v>
      </c>
      <c r="O5149" s="5">
        <f t="shared" si="734"/>
        <v>2385.9989999999998</v>
      </c>
      <c r="P5149" s="5">
        <f t="shared" si="735"/>
        <v>2385.9989999999998</v>
      </c>
      <c r="Q5149" s="5">
        <f t="shared" si="729"/>
        <v>487.20077413479089</v>
      </c>
      <c r="R5149" s="5">
        <f>IF(O5149&gt;(P5149+U5149),O5149-P5149-U5149, 0)</f>
        <v>0</v>
      </c>
      <c r="S5149" s="5">
        <f t="shared" si="730"/>
        <v>342.45990707749633</v>
      </c>
      <c r="T5149" s="5">
        <f t="shared" si="731"/>
        <v>6523.7103668618183</v>
      </c>
      <c r="U5149" s="5">
        <f>IF(O5149&gt;P5149,IF(V5148*($B$6/100)&gt;=O5149-P5149,(O5149-P5149), V5148*($B$6/100)), 0)</f>
        <v>0</v>
      </c>
      <c r="V5149" s="5">
        <f>V5148+(T5149*($B$5/100))-(U5149/($B$6/100))</f>
        <v>2956161.4864835627</v>
      </c>
      <c r="W5149" s="5">
        <f t="shared" si="732"/>
        <v>73904.037162089066</v>
      </c>
    </row>
    <row r="5150" spans="4:23" x14ac:dyDescent="0.25">
      <c r="D5150">
        <f t="shared" si="733"/>
        <v>5148</v>
      </c>
      <c r="E5150" s="3">
        <v>44045</v>
      </c>
      <c r="F5150" s="4">
        <v>0.5</v>
      </c>
      <c r="G5150">
        <v>70</v>
      </c>
      <c r="H5150">
        <v>7</v>
      </c>
      <c r="I5150" s="5">
        <f t="shared" si="728"/>
        <v>10</v>
      </c>
      <c r="J5150" s="22">
        <v>6.0129761510024102E-4</v>
      </c>
      <c r="K5150">
        <v>7.3969999999999998E-5</v>
      </c>
      <c r="L5150" s="5" cm="1">
        <f t="array" ref="L5150">_xlfn.IFS(I5150=0, 0, I5150&gt;34, 0, AND(I5150&gt;0, I5150&lt;35), VLOOKUP(I5150, $A$63:$C$96, 3))</f>
        <v>12480</v>
      </c>
      <c r="M5150" s="5">
        <f t="shared" si="727"/>
        <v>2856.1636717261449</v>
      </c>
      <c r="N5150" s="5">
        <v>648.81934176020172</v>
      </c>
      <c r="O5150" s="5">
        <f t="shared" si="734"/>
        <v>2083.7348999999999</v>
      </c>
      <c r="P5150" s="5">
        <f t="shared" si="735"/>
        <v>2083.7348999999999</v>
      </c>
      <c r="Q5150" s="5">
        <f t="shared" si="729"/>
        <v>487.20077413479089</v>
      </c>
      <c r="R5150" s="5">
        <f>IF(O5150&gt;(P5150+U5150),O5150-P5150-U5150, 0)</f>
        <v>0</v>
      </c>
      <c r="S5150" s="5">
        <f t="shared" si="730"/>
        <v>333.23194553544653</v>
      </c>
      <c r="T5150" s="5">
        <f t="shared" si="731"/>
        <v>12919.196826190699</v>
      </c>
      <c r="U5150" s="5">
        <f>IF(O5150&gt;P5150,IF(V5149*($B$6/100)&gt;=O5150-P5150,(O5150-P5150), V5149*($B$6/100)), 0)</f>
        <v>0</v>
      </c>
      <c r="V5150" s="5">
        <f>V5149+(T5150*($B$5/100))-(U5150/($B$6/100))</f>
        <v>2965204.9242618964</v>
      </c>
      <c r="W5150" s="5">
        <f t="shared" si="732"/>
        <v>74130.123106547413</v>
      </c>
    </row>
    <row r="5151" spans="4:23" x14ac:dyDescent="0.25">
      <c r="D5151">
        <f t="shared" si="733"/>
        <v>5149</v>
      </c>
      <c r="E5151" s="3">
        <v>44045</v>
      </c>
      <c r="F5151" s="4">
        <v>0.54166666666666663</v>
      </c>
      <c r="G5151">
        <v>60</v>
      </c>
      <c r="H5151">
        <v>8</v>
      </c>
      <c r="I5151" s="5">
        <f t="shared" si="728"/>
        <v>8</v>
      </c>
      <c r="J5151" s="22">
        <v>7.0770007373937834E-4</v>
      </c>
      <c r="K5151">
        <v>6.7360000000000006E-5</v>
      </c>
      <c r="L5151" s="5" cm="1">
        <f t="array" ref="L5151">_xlfn.IFS(I5151=0, 0, I5151&gt;34, 0, AND(I5151&gt;0, I5151&lt;35), VLOOKUP(I5151, $A$63:$C$96, 3))</f>
        <v>7160</v>
      </c>
      <c r="M5151" s="5">
        <f t="shared" si="727"/>
        <v>3361.5753502620473</v>
      </c>
      <c r="N5151" s="5">
        <v>640.83387389755035</v>
      </c>
      <c r="O5151" s="5">
        <f t="shared" si="734"/>
        <v>1897.5312000000001</v>
      </c>
      <c r="P5151" s="5">
        <f t="shared" si="735"/>
        <v>1897.5312000000001</v>
      </c>
      <c r="Q5151" s="5">
        <f t="shared" si="729"/>
        <v>487.20077413479089</v>
      </c>
      <c r="R5151" s="5">
        <f>IF(O5151&gt;(P5151+U5151),O5151-P5151-U5151, 0)</f>
        <v>0</v>
      </c>
      <c r="S5151" s="5">
        <f t="shared" si="730"/>
        <v>329.13062977524902</v>
      </c>
      <c r="T5151" s="5">
        <f t="shared" si="731"/>
        <v>8294.913520486798</v>
      </c>
      <c r="U5151" s="5">
        <f>IF(O5151&gt;P5151,IF(V5150*($B$6/100)&gt;=O5151-P5151,(O5151-P5151), V5150*($B$6/100)), 0)</f>
        <v>0</v>
      </c>
      <c r="V5151" s="5">
        <f>V5150+(T5151*($B$5/100))-(U5151/($B$6/100))</f>
        <v>2971011.3637262373</v>
      </c>
      <c r="W5151" s="5">
        <f t="shared" si="732"/>
        <v>74275.284093155933</v>
      </c>
    </row>
    <row r="5152" spans="4:23" x14ac:dyDescent="0.25">
      <c r="D5152">
        <f t="shared" si="733"/>
        <v>5150</v>
      </c>
      <c r="E5152" s="3">
        <v>44045</v>
      </c>
      <c r="F5152" s="4">
        <v>0.58333333333333337</v>
      </c>
      <c r="G5152">
        <v>70</v>
      </c>
      <c r="H5152">
        <v>10</v>
      </c>
      <c r="I5152" s="5">
        <f t="shared" si="728"/>
        <v>10</v>
      </c>
      <c r="J5152" s="22">
        <v>7.1759797686860038E-4</v>
      </c>
      <c r="K5152">
        <v>6.0519999999999997E-5</v>
      </c>
      <c r="L5152" s="5" cm="1">
        <f t="array" ref="L5152">_xlfn.IFS(I5152=0, 0, I5152&gt;34, 0, AND(I5152&gt;0, I5152&lt;35), VLOOKUP(I5152, $A$63:$C$96, 3))</f>
        <v>12480</v>
      </c>
      <c r="M5152" s="5">
        <f t="shared" si="727"/>
        <v>3408.5903901258516</v>
      </c>
      <c r="N5152" s="5">
        <v>599.89145760409144</v>
      </c>
      <c r="O5152" s="5">
        <f t="shared" si="734"/>
        <v>1704.8483999999999</v>
      </c>
      <c r="P5152" s="5">
        <f t="shared" si="735"/>
        <v>1704.8483999999999</v>
      </c>
      <c r="Q5152" s="5">
        <f t="shared" si="729"/>
        <v>487.20077413479089</v>
      </c>
      <c r="R5152" s="5">
        <f>IF(O5152&gt;(P5152+U5152),O5152-P5152-U5152, 0)</f>
        <v>0</v>
      </c>
      <c r="S5152" s="5">
        <f t="shared" si="730"/>
        <v>308.10271004742759</v>
      </c>
      <c r="T5152" s="5">
        <f t="shared" si="731"/>
        <v>13875.639280078423</v>
      </c>
      <c r="U5152" s="5">
        <f>IF(O5152&gt;P5152,IF(V5151*($B$6/100)&gt;=O5152-P5152,(O5152-P5152), V5151*($B$6/100)), 0)</f>
        <v>0</v>
      </c>
      <c r="V5152" s="5">
        <f>V5151+(T5152*($B$5/100))-(U5152/($B$6/100))</f>
        <v>2980724.311222292</v>
      </c>
      <c r="W5152" s="5">
        <f t="shared" si="732"/>
        <v>74518.1077805573</v>
      </c>
    </row>
    <row r="5153" spans="4:23" x14ac:dyDescent="0.25">
      <c r="D5153">
        <f t="shared" si="733"/>
        <v>5151</v>
      </c>
      <c r="E5153" s="3">
        <v>44045</v>
      </c>
      <c r="F5153" s="4">
        <v>0.625</v>
      </c>
      <c r="G5153">
        <v>60</v>
      </c>
      <c r="H5153">
        <v>10</v>
      </c>
      <c r="I5153" s="5">
        <f t="shared" si="728"/>
        <v>8</v>
      </c>
      <c r="J5153" s="22">
        <v>6.0624656666485204E-4</v>
      </c>
      <c r="K5153">
        <v>5.4430000000000006E-5</v>
      </c>
      <c r="L5153" s="5" cm="1">
        <f t="array" ref="L5153">_xlfn.IFS(I5153=0, 0, I5153&gt;34, 0, AND(I5153&gt;0, I5153&lt;35), VLOOKUP(I5153, $A$63:$C$96, 3))</f>
        <v>7160</v>
      </c>
      <c r="M5153" s="5">
        <f t="shared" si="727"/>
        <v>2879.6711916580475</v>
      </c>
      <c r="N5153" s="5">
        <v>509.05930709853118</v>
      </c>
      <c r="O5153" s="5">
        <f t="shared" si="734"/>
        <v>1533.2931000000001</v>
      </c>
      <c r="P5153" s="5">
        <f t="shared" si="735"/>
        <v>1533.2931000000001</v>
      </c>
      <c r="Q5153" s="5">
        <f t="shared" si="729"/>
        <v>487.20077413479089</v>
      </c>
      <c r="R5153" s="5">
        <f>IF(O5153&gt;(P5153+U5153),O5153-P5153-U5153, 0)</f>
        <v>0</v>
      </c>
      <c r="S5153" s="5">
        <f t="shared" si="730"/>
        <v>261.45155111615884</v>
      </c>
      <c r="T5153" s="5">
        <f t="shared" si="731"/>
        <v>8244.9265405418882</v>
      </c>
      <c r="U5153" s="5">
        <f>IF(O5153&gt;P5153,IF(V5152*($B$6/100)&gt;=O5153-P5153,(O5153-P5153), V5152*($B$6/100)), 0)</f>
        <v>0</v>
      </c>
      <c r="V5153" s="5">
        <f>V5152+(T5153*($B$5/100))-(U5153/($B$6/100))</f>
        <v>2986495.7598006711</v>
      </c>
      <c r="W5153" s="5">
        <f t="shared" si="732"/>
        <v>74662.393995016784</v>
      </c>
    </row>
    <row r="5154" spans="4:23" x14ac:dyDescent="0.25">
      <c r="D5154">
        <f t="shared" si="733"/>
        <v>5152</v>
      </c>
      <c r="E5154" s="3">
        <v>44045</v>
      </c>
      <c r="F5154" s="4">
        <v>0.66666666666666663</v>
      </c>
      <c r="G5154">
        <v>60</v>
      </c>
      <c r="H5154">
        <v>10</v>
      </c>
      <c r="I5154" s="5">
        <f t="shared" si="728"/>
        <v>8</v>
      </c>
      <c r="J5154" s="22">
        <v>6.0129761510024102E-4</v>
      </c>
      <c r="K5154">
        <v>5.52E-5</v>
      </c>
      <c r="L5154" s="5" cm="1">
        <f t="array" ref="L5154">_xlfn.IFS(I5154=0, 0, I5154&gt;34, 0, AND(I5154&gt;0, I5154&lt;35), VLOOKUP(I5154, $A$63:$C$96, 3))</f>
        <v>7160</v>
      </c>
      <c r="M5154" s="5">
        <f t="shared" si="727"/>
        <v>2856.1636717261449</v>
      </c>
      <c r="N5154" s="5">
        <v>464.14230867009377</v>
      </c>
      <c r="O5154" s="5">
        <f t="shared" si="734"/>
        <v>1554.9839999999999</v>
      </c>
      <c r="P5154" s="5">
        <f t="shared" si="735"/>
        <v>1554.9839999999999</v>
      </c>
      <c r="Q5154" s="5">
        <f t="shared" si="729"/>
        <v>487.20077413479089</v>
      </c>
      <c r="R5154" s="5">
        <f>IF(O5154&gt;(P5154+U5154),O5154-P5154-U5154, 0)</f>
        <v>0</v>
      </c>
      <c r="S5154" s="5">
        <f t="shared" si="730"/>
        <v>238.38229622416648</v>
      </c>
      <c r="T5154" s="5">
        <f t="shared" si="731"/>
        <v>8222.7973755019775</v>
      </c>
      <c r="U5154" s="5">
        <f>IF(O5154&gt;P5154,IF(V5153*($B$6/100)&gt;=O5154-P5154,(O5154-P5154), V5153*($B$6/100)), 0)</f>
        <v>0</v>
      </c>
      <c r="V5154" s="5">
        <f>V5153+(T5154*($B$5/100))-(U5154/($B$6/100))</f>
        <v>2992251.7179635223</v>
      </c>
      <c r="W5154" s="5">
        <f t="shared" si="732"/>
        <v>74806.292949088063</v>
      </c>
    </row>
    <row r="5155" spans="4:23" x14ac:dyDescent="0.25">
      <c r="D5155">
        <f t="shared" si="733"/>
        <v>5153</v>
      </c>
      <c r="E5155" s="3">
        <v>44045</v>
      </c>
      <c r="F5155" s="4">
        <v>0.70833333333333337</v>
      </c>
      <c r="G5155">
        <v>60</v>
      </c>
      <c r="H5155">
        <v>10</v>
      </c>
      <c r="I5155" s="5">
        <f t="shared" si="728"/>
        <v>8</v>
      </c>
      <c r="J5155" s="22">
        <v>4.6520144707343751E-4</v>
      </c>
      <c r="K5155">
        <v>7.0209999999999994E-5</v>
      </c>
      <c r="L5155" s="5" cm="1">
        <f t="array" ref="L5155">_xlfn.IFS(I5155=0, 0, I5155&gt;34, 0, AND(I5155&gt;0, I5155&lt;35), VLOOKUP(I5155, $A$63:$C$96, 3))</f>
        <v>7160</v>
      </c>
      <c r="M5155" s="5">
        <f t="shared" si="727"/>
        <v>2209.7068735988282</v>
      </c>
      <c r="N5155" s="5">
        <v>477.11833137428226</v>
      </c>
      <c r="O5155" s="5">
        <f t="shared" si="734"/>
        <v>1977.8156999999999</v>
      </c>
      <c r="P5155" s="5">
        <f t="shared" si="735"/>
        <v>1977.8156999999999</v>
      </c>
      <c r="Q5155" s="5">
        <f t="shared" si="729"/>
        <v>487.20077413479089</v>
      </c>
      <c r="R5155" s="5">
        <f>IF(O5155&gt;(P5155+U5155),O5155-P5155-U5155, 0)</f>
        <v>0</v>
      </c>
      <c r="S5155" s="5">
        <f t="shared" si="730"/>
        <v>245.04674811812214</v>
      </c>
      <c r="T5155" s="5">
        <f t="shared" si="731"/>
        <v>7146.8444254807064</v>
      </c>
      <c r="U5155" s="5">
        <f>IF(O5155&gt;P5155,IF(V5154*($B$6/100)&gt;=O5155-P5155,(O5155-P5155), V5154*($B$6/100)), 0)</f>
        <v>0</v>
      </c>
      <c r="V5155" s="5">
        <f>V5154+(T5155*($B$5/100))-(U5155/($B$6/100))</f>
        <v>2997254.5090613589</v>
      </c>
      <c r="W5155" s="5">
        <f t="shared" si="732"/>
        <v>74931.362726533975</v>
      </c>
    </row>
    <row r="5156" spans="4:23" x14ac:dyDescent="0.25">
      <c r="D5156">
        <f t="shared" si="733"/>
        <v>5154</v>
      </c>
      <c r="E5156" s="3">
        <v>44045</v>
      </c>
      <c r="F5156" s="4">
        <v>0.75</v>
      </c>
      <c r="G5156">
        <v>50</v>
      </c>
      <c r="H5156">
        <v>10</v>
      </c>
      <c r="I5156" s="5">
        <f t="shared" si="728"/>
        <v>7</v>
      </c>
      <c r="J5156" s="22">
        <v>3.3900318217585605E-4</v>
      </c>
      <c r="K5156">
        <v>1.0669999999999999E-4</v>
      </c>
      <c r="L5156" s="5" cm="1">
        <f t="array" ref="L5156">_xlfn.IFS(I5156=0, 0, I5156&gt;34, 0, AND(I5156&gt;0, I5156&lt;35), VLOOKUP(I5156, $A$63:$C$96, 3))</f>
        <v>4800</v>
      </c>
      <c r="M5156" s="5">
        <f t="shared" si="727"/>
        <v>1610.2651153353163</v>
      </c>
      <c r="N5156" s="5">
        <v>605.88039072788308</v>
      </c>
      <c r="O5156" s="5">
        <f t="shared" si="734"/>
        <v>3005.7389999999996</v>
      </c>
      <c r="P5156" s="5">
        <f t="shared" si="735"/>
        <v>3005.7389999999996</v>
      </c>
      <c r="Q5156" s="5">
        <f t="shared" si="729"/>
        <v>487.20077413479089</v>
      </c>
      <c r="R5156" s="5">
        <f>IF(O5156&gt;(P5156+U5156),O5156-P5156-U5156, 0)</f>
        <v>0</v>
      </c>
      <c r="S5156" s="5">
        <f t="shared" si="730"/>
        <v>311.17861069969319</v>
      </c>
      <c r="T5156" s="5">
        <f t="shared" si="731"/>
        <v>3093.3475046356234</v>
      </c>
      <c r="U5156" s="5">
        <f>IF(O5156&gt;P5156,IF(V5155*($B$6/100)&gt;=O5156-P5156,(O5156-P5156), V5155*($B$6/100)), 0)</f>
        <v>0</v>
      </c>
      <c r="V5156" s="5">
        <f>V5155+(T5156*($B$5/100))-(U5156/($B$6/100))</f>
        <v>2999419.852314604</v>
      </c>
      <c r="W5156" s="5">
        <f t="shared" si="732"/>
        <v>74985.496307865105</v>
      </c>
    </row>
    <row r="5157" spans="4:23" x14ac:dyDescent="0.25">
      <c r="D5157">
        <f t="shared" si="733"/>
        <v>5155</v>
      </c>
      <c r="E5157" s="3">
        <v>44045</v>
      </c>
      <c r="F5157" s="4">
        <v>0.79166666666666663</v>
      </c>
      <c r="G5157">
        <v>40</v>
      </c>
      <c r="H5157">
        <v>10</v>
      </c>
      <c r="I5157" s="5">
        <f t="shared" si="728"/>
        <v>6</v>
      </c>
      <c r="J5157" s="22">
        <v>1.9300911101983044E-4</v>
      </c>
      <c r="K5157">
        <v>1.2470999999999999E-4</v>
      </c>
      <c r="L5157" s="5" cm="1">
        <f t="array" ref="L5157">_xlfn.IFS(I5157=0, 0, I5157&gt;34, 0, AND(I5157&gt;0, I5157&lt;35), VLOOKUP(I5157, $A$63:$C$96, 3))</f>
        <v>2980</v>
      </c>
      <c r="M5157" s="5">
        <f t="shared" si="727"/>
        <v>916.79327734419462</v>
      </c>
      <c r="N5157" s="5">
        <v>694.7357882882668</v>
      </c>
      <c r="O5157" s="5">
        <f t="shared" si="734"/>
        <v>3513.0806999999995</v>
      </c>
      <c r="P5157" s="5">
        <f t="shared" si="735"/>
        <v>3513.0806999999995</v>
      </c>
      <c r="Q5157" s="5">
        <f t="shared" si="729"/>
        <v>383.71257734419487</v>
      </c>
      <c r="R5157" s="5">
        <f>IF(O5157&gt;(P5157+U5157),O5157-P5157-U5157, 0)</f>
        <v>0</v>
      </c>
      <c r="S5157" s="5">
        <f t="shared" si="730"/>
        <v>0</v>
      </c>
      <c r="T5157" s="5">
        <f t="shared" si="731"/>
        <v>383.71257734419487</v>
      </c>
      <c r="U5157" s="5">
        <f>IF(O5157&gt;P5157,IF(V5156*($B$6/100)&gt;=O5157-P5157,(O5157-P5157), V5156*($B$6/100)), 0)</f>
        <v>0</v>
      </c>
      <c r="V5157" s="5">
        <f>V5156+(T5157*($B$5/100))-(U5157/($B$6/100))</f>
        <v>2999688.4511187449</v>
      </c>
      <c r="W5157" s="5">
        <f t="shared" si="732"/>
        <v>74992.211277968629</v>
      </c>
    </row>
    <row r="5158" spans="4:23" x14ac:dyDescent="0.25">
      <c r="D5158">
        <f t="shared" si="733"/>
        <v>5156</v>
      </c>
      <c r="E5158" s="3">
        <v>44045</v>
      </c>
      <c r="F5158" s="4">
        <v>0.83333333333333337</v>
      </c>
      <c r="G5158">
        <v>20</v>
      </c>
      <c r="H5158">
        <v>8</v>
      </c>
      <c r="I5158" s="5">
        <f t="shared" si="728"/>
        <v>3</v>
      </c>
      <c r="J5158" s="22">
        <v>6.4336370339943488E-5</v>
      </c>
      <c r="K5158">
        <v>1.2992E-4</v>
      </c>
      <c r="L5158" s="5" cm="1">
        <f t="array" ref="L5158">_xlfn.IFS(I5158=0, 0, I5158&gt;34, 0, AND(I5158&gt;0, I5158&lt;35), VLOOKUP(I5158, $A$63:$C$96, 3))</f>
        <v>232</v>
      </c>
      <c r="M5158" s="5">
        <f t="shared" si="727"/>
        <v>305.59775911473156</v>
      </c>
      <c r="N5158" s="5">
        <v>660.79754495813881</v>
      </c>
      <c r="O5158" s="5">
        <f t="shared" si="734"/>
        <v>3659.8464000000004</v>
      </c>
      <c r="P5158" s="5">
        <f t="shared" si="735"/>
        <v>537.59775911473162</v>
      </c>
      <c r="Q5158" s="5">
        <f t="shared" si="729"/>
        <v>0</v>
      </c>
      <c r="R5158" s="5">
        <f>IF(O5158&gt;(P5158+U5158),O5158-P5158-U5158, 0)</f>
        <v>0</v>
      </c>
      <c r="S5158" s="5">
        <f t="shared" si="730"/>
        <v>0</v>
      </c>
      <c r="T5158" s="5">
        <f t="shared" si="731"/>
        <v>0</v>
      </c>
      <c r="U5158" s="5">
        <f>IF(O5158&gt;P5158,IF(V5157*($B$6/100)&gt;=O5158-P5158,(O5158-P5158), V5157*($B$6/100)), 0)</f>
        <v>3122.2486408852687</v>
      </c>
      <c r="V5158" s="5">
        <f>V5157+(T5158*($B$5/100))-(U5158/($B$6/100))</f>
        <v>2995228.0959174801</v>
      </c>
      <c r="W5158" s="5">
        <f t="shared" si="732"/>
        <v>74880.702397936999</v>
      </c>
    </row>
    <row r="5159" spans="4:23" x14ac:dyDescent="0.25">
      <c r="D5159">
        <f t="shared" si="733"/>
        <v>5157</v>
      </c>
      <c r="E5159" s="3">
        <v>44045</v>
      </c>
      <c r="F5159" s="4">
        <v>0.875</v>
      </c>
      <c r="G5159">
        <v>10</v>
      </c>
      <c r="H5159">
        <v>0</v>
      </c>
      <c r="I5159" s="5">
        <f t="shared" si="728"/>
        <v>1</v>
      </c>
      <c r="J5159" s="22">
        <v>2.4744757823055187E-6</v>
      </c>
      <c r="K5159">
        <v>1.3657000000000003E-4</v>
      </c>
      <c r="L5159" s="5" cm="1">
        <f t="array" ref="L5159">_xlfn.IFS(I5159=0, 0, I5159&gt;34, 0, AND(I5159&gt;0, I5159&lt;35), VLOOKUP(I5159, $A$63:$C$96, 3))</f>
        <v>0</v>
      </c>
      <c r="M5159" s="5">
        <f t="shared" si="727"/>
        <v>11.753759965951215</v>
      </c>
      <c r="N5159" s="5">
        <v>589.92651030631794</v>
      </c>
      <c r="O5159" s="5">
        <f t="shared" si="734"/>
        <v>3847.1769000000008</v>
      </c>
      <c r="P5159" s="5">
        <f t="shared" si="735"/>
        <v>11.753759965951215</v>
      </c>
      <c r="Q5159" s="5">
        <f t="shared" si="729"/>
        <v>0</v>
      </c>
      <c r="R5159" s="5">
        <f>IF(O5159&gt;(P5159+U5159),O5159-P5159-U5159, 0)</f>
        <v>0</v>
      </c>
      <c r="S5159" s="5">
        <f t="shared" si="730"/>
        <v>0</v>
      </c>
      <c r="T5159" s="5">
        <f t="shared" si="731"/>
        <v>0</v>
      </c>
      <c r="U5159" s="5">
        <f>IF(O5159&gt;P5159,IF(V5158*($B$6/100)&gt;=O5159-P5159,(O5159-P5159), V5158*($B$6/100)), 0)</f>
        <v>3835.4231400340495</v>
      </c>
      <c r="V5159" s="5">
        <f>V5158+(T5159*($B$5/100))-(U5159/($B$6/100))</f>
        <v>2989748.9200031459</v>
      </c>
      <c r="W5159" s="5">
        <f t="shared" si="732"/>
        <v>74743.723000078651</v>
      </c>
    </row>
    <row r="5160" spans="4:23" x14ac:dyDescent="0.25">
      <c r="D5160">
        <f t="shared" si="733"/>
        <v>5158</v>
      </c>
      <c r="E5160" s="3">
        <v>44045</v>
      </c>
      <c r="F5160" s="4">
        <v>0.91666666666666663</v>
      </c>
      <c r="G5160">
        <v>10</v>
      </c>
      <c r="H5160">
        <v>0</v>
      </c>
      <c r="I5160" s="5">
        <f t="shared" si="728"/>
        <v>1</v>
      </c>
      <c r="J5160" s="22">
        <v>0</v>
      </c>
      <c r="K5160">
        <v>1.4326000000000001E-4</v>
      </c>
      <c r="L5160" s="5" cm="1">
        <f t="array" ref="L5160">_xlfn.IFS(I5160=0, 0, I5160&gt;34, 0, AND(I5160&gt;0, I5160&lt;35), VLOOKUP(I5160, $A$63:$C$96, 3))</f>
        <v>0</v>
      </c>
      <c r="M5160" s="5">
        <f t="shared" si="727"/>
        <v>0</v>
      </c>
      <c r="N5160" s="5">
        <v>521.05184191818</v>
      </c>
      <c r="O5160" s="5">
        <f t="shared" si="734"/>
        <v>4035.6342000000004</v>
      </c>
      <c r="P5160" s="5">
        <f t="shared" si="735"/>
        <v>0</v>
      </c>
      <c r="Q5160" s="5">
        <f t="shared" si="729"/>
        <v>0</v>
      </c>
      <c r="R5160" s="5">
        <f>IF(O5160&gt;(P5160+U5160),O5160-P5160-U5160, 0)</f>
        <v>0</v>
      </c>
      <c r="S5160" s="5">
        <f t="shared" si="730"/>
        <v>0</v>
      </c>
      <c r="T5160" s="5">
        <f t="shared" si="731"/>
        <v>0</v>
      </c>
      <c r="U5160" s="5">
        <f>IF(O5160&gt;P5160,IF(V5159*($B$6/100)&gt;=O5160-P5160,(O5160-P5160), V5159*($B$6/100)), 0)</f>
        <v>4035.6342000000004</v>
      </c>
      <c r="V5160" s="5">
        <f>V5159+(T5160*($B$5/100))-(U5160/($B$6/100))</f>
        <v>2983983.7282888601</v>
      </c>
      <c r="W5160" s="5">
        <f t="shared" si="732"/>
        <v>74599.593207221507</v>
      </c>
    </row>
    <row r="5161" spans="4:23" x14ac:dyDescent="0.25">
      <c r="D5161">
        <f t="shared" si="733"/>
        <v>5159</v>
      </c>
      <c r="E5161" s="3">
        <v>44045</v>
      </c>
      <c r="F5161" s="4">
        <v>0.95833333333333337</v>
      </c>
      <c r="G5161">
        <v>10</v>
      </c>
      <c r="H5161">
        <v>0</v>
      </c>
      <c r="I5161" s="5">
        <f t="shared" si="728"/>
        <v>1</v>
      </c>
      <c r="J5161" s="22">
        <v>0</v>
      </c>
      <c r="K5161">
        <v>1.4351000000000001E-4</v>
      </c>
      <c r="L5161" s="5" cm="1">
        <f t="array" ref="L5161">_xlfn.IFS(I5161=0, 0, I5161&gt;34, 0, AND(I5161&gt;0, I5161&lt;35), VLOOKUP(I5161, $A$63:$C$96, 3))</f>
        <v>0</v>
      </c>
      <c r="M5161" s="5">
        <f t="shared" si="727"/>
        <v>0</v>
      </c>
      <c r="N5161" s="5">
        <v>493.1027001870205</v>
      </c>
      <c r="O5161" s="5">
        <f t="shared" si="734"/>
        <v>4042.6767000000004</v>
      </c>
      <c r="P5161" s="5">
        <f t="shared" si="735"/>
        <v>0</v>
      </c>
      <c r="Q5161" s="5">
        <f t="shared" si="729"/>
        <v>0</v>
      </c>
      <c r="R5161" s="5">
        <f>IF(O5161&gt;(P5161+U5161),O5161-P5161-U5161, 0)</f>
        <v>0</v>
      </c>
      <c r="S5161" s="5">
        <f t="shared" si="730"/>
        <v>0</v>
      </c>
      <c r="T5161" s="5">
        <f t="shared" si="731"/>
        <v>0</v>
      </c>
      <c r="U5161" s="5">
        <f>IF(O5161&gt;P5161,IF(V5160*($B$6/100)&gt;=O5161-P5161,(O5161-P5161), V5160*($B$6/100)), 0)</f>
        <v>4042.6767000000004</v>
      </c>
      <c r="V5161" s="5">
        <f>V5160+(T5161*($B$5/100))-(U5161/($B$6/100))</f>
        <v>2978208.4758602888</v>
      </c>
      <c r="W5161" s="5">
        <f t="shared" si="732"/>
        <v>74455.211896507215</v>
      </c>
    </row>
    <row r="5162" spans="4:23" x14ac:dyDescent="0.25">
      <c r="D5162">
        <f t="shared" si="733"/>
        <v>5160</v>
      </c>
      <c r="E5162" s="3">
        <v>44046</v>
      </c>
      <c r="F5162" s="4">
        <v>0</v>
      </c>
      <c r="G5162">
        <v>0</v>
      </c>
      <c r="H5162">
        <v>0</v>
      </c>
      <c r="I5162" s="5">
        <f t="shared" si="728"/>
        <v>0</v>
      </c>
      <c r="J5162" s="22">
        <v>0</v>
      </c>
      <c r="K5162">
        <v>1.2483000000000001E-4</v>
      </c>
      <c r="L5162" s="5" cm="1">
        <f t="array" ref="L5162">_xlfn.IFS(I5162=0, 0, I5162&gt;34, 0, AND(I5162&gt;0, I5162&lt;35), VLOOKUP(I5162, $A$63:$C$96, 3))</f>
        <v>0</v>
      </c>
      <c r="M5162" s="5">
        <f t="shared" si="727"/>
        <v>0</v>
      </c>
      <c r="N5162" s="5">
        <v>441.19715205998682</v>
      </c>
      <c r="O5162" s="5">
        <f t="shared" si="734"/>
        <v>3516.4611000000004</v>
      </c>
      <c r="P5162" s="5">
        <f t="shared" si="735"/>
        <v>0</v>
      </c>
      <c r="Q5162" s="5">
        <f t="shared" si="729"/>
        <v>0</v>
      </c>
      <c r="R5162" s="5">
        <f>IF(O5162&gt;(P5162+U5162),O5162-P5162-U5162, 0)</f>
        <v>0</v>
      </c>
      <c r="S5162" s="5">
        <f t="shared" si="730"/>
        <v>0</v>
      </c>
      <c r="T5162" s="5">
        <f t="shared" si="731"/>
        <v>0</v>
      </c>
      <c r="U5162" s="5">
        <f>IF(O5162&gt;P5162,IF(V5161*($B$6/100)&gt;=O5162-P5162,(O5162-P5162), V5161*($B$6/100)), 0)</f>
        <v>3516.4611000000004</v>
      </c>
      <c r="V5162" s="5">
        <f>V5161+(T5162*($B$5/100))-(U5162/($B$6/100))</f>
        <v>2973184.960003146</v>
      </c>
      <c r="W5162" s="5">
        <f t="shared" si="732"/>
        <v>74329.624000078649</v>
      </c>
    </row>
    <row r="5163" spans="4:23" x14ac:dyDescent="0.25">
      <c r="D5163">
        <f t="shared" si="733"/>
        <v>5161</v>
      </c>
      <c r="E5163" s="3">
        <v>44046</v>
      </c>
      <c r="F5163" s="4">
        <v>4.1666666666666664E-2</v>
      </c>
      <c r="G5163">
        <v>0</v>
      </c>
      <c r="H5163">
        <v>0</v>
      </c>
      <c r="I5163" s="5">
        <f t="shared" si="728"/>
        <v>0</v>
      </c>
      <c r="J5163" s="22">
        <v>0</v>
      </c>
      <c r="K5163">
        <v>1.0176E-4</v>
      </c>
      <c r="L5163" s="5" cm="1">
        <f t="array" ref="L5163">_xlfn.IFS(I5163=0, 0, I5163&gt;34, 0, AND(I5163&gt;0, I5163&lt;35), VLOOKUP(I5163, $A$63:$C$96, 3))</f>
        <v>0</v>
      </c>
      <c r="M5163" s="5">
        <f t="shared" si="727"/>
        <v>0</v>
      </c>
      <c r="N5163" s="5">
        <v>365.33519753707918</v>
      </c>
      <c r="O5163" s="5">
        <f t="shared" si="734"/>
        <v>2866.5791999999997</v>
      </c>
      <c r="P5163" s="5">
        <f t="shared" si="735"/>
        <v>0</v>
      </c>
      <c r="Q5163" s="5">
        <f t="shared" si="729"/>
        <v>0</v>
      </c>
      <c r="R5163" s="5">
        <f>IF(O5163&gt;(P5163+U5163),O5163-P5163-U5163, 0)</f>
        <v>0</v>
      </c>
      <c r="S5163" s="5">
        <f t="shared" si="730"/>
        <v>0</v>
      </c>
      <c r="T5163" s="5">
        <f t="shared" si="731"/>
        <v>0</v>
      </c>
      <c r="U5163" s="5">
        <f>IF(O5163&gt;P5163,IF(V5162*($B$6/100)&gt;=O5163-P5163,(O5163-P5163), V5162*($B$6/100)), 0)</f>
        <v>2866.5791999999997</v>
      </c>
      <c r="V5163" s="5">
        <f>V5162+(T5163*($B$5/100))-(U5163/($B$6/100))</f>
        <v>2969089.8468602886</v>
      </c>
      <c r="W5163" s="5">
        <f t="shared" si="732"/>
        <v>74227.246171507213</v>
      </c>
    </row>
    <row r="5164" spans="4:23" x14ac:dyDescent="0.25">
      <c r="D5164">
        <f t="shared" si="733"/>
        <v>5162</v>
      </c>
      <c r="E5164" s="3">
        <v>44046</v>
      </c>
      <c r="F5164" s="4">
        <v>8.3333333333333329E-2</v>
      </c>
      <c r="G5164">
        <v>10</v>
      </c>
      <c r="H5164">
        <v>0</v>
      </c>
      <c r="I5164" s="5">
        <f t="shared" si="728"/>
        <v>1</v>
      </c>
      <c r="J5164" s="22">
        <v>0</v>
      </c>
      <c r="K5164">
        <v>8.4220000000000003E-5</v>
      </c>
      <c r="L5164" s="5" cm="1">
        <f t="array" ref="L5164">_xlfn.IFS(I5164=0, 0, I5164&gt;34, 0, AND(I5164&gt;0, I5164&lt;35), VLOOKUP(I5164, $A$63:$C$96, 3))</f>
        <v>0</v>
      </c>
      <c r="M5164" s="5">
        <f t="shared" si="727"/>
        <v>0</v>
      </c>
      <c r="N5164" s="5">
        <v>339.38242487752217</v>
      </c>
      <c r="O5164" s="5">
        <f t="shared" si="734"/>
        <v>2372.4774000000002</v>
      </c>
      <c r="P5164" s="5">
        <f t="shared" si="735"/>
        <v>0</v>
      </c>
      <c r="Q5164" s="5">
        <f t="shared" si="729"/>
        <v>0</v>
      </c>
      <c r="R5164" s="5">
        <f>IF(O5164&gt;(P5164+U5164),O5164-P5164-U5164, 0)</f>
        <v>0</v>
      </c>
      <c r="S5164" s="5">
        <f t="shared" si="730"/>
        <v>0</v>
      </c>
      <c r="T5164" s="5">
        <f t="shared" si="731"/>
        <v>0</v>
      </c>
      <c r="U5164" s="5">
        <f>IF(O5164&gt;P5164,IF(V5163*($B$6/100)&gt;=O5164-P5164,(O5164-P5164), V5163*($B$6/100)), 0)</f>
        <v>2372.4774000000002</v>
      </c>
      <c r="V5164" s="5">
        <f>V5163+(T5164*($B$5/100))-(U5164/($B$6/100))</f>
        <v>2965700.5934317173</v>
      </c>
      <c r="W5164" s="5">
        <f t="shared" si="732"/>
        <v>74142.514835792928</v>
      </c>
    </row>
    <row r="5165" spans="4:23" x14ac:dyDescent="0.25">
      <c r="D5165">
        <f t="shared" si="733"/>
        <v>5163</v>
      </c>
      <c r="E5165" s="3">
        <v>44046</v>
      </c>
      <c r="F5165" s="4">
        <v>0.125</v>
      </c>
      <c r="G5165">
        <v>10</v>
      </c>
      <c r="H5165">
        <v>0</v>
      </c>
      <c r="I5165" s="5">
        <f t="shared" si="728"/>
        <v>1</v>
      </c>
      <c r="J5165" s="22">
        <v>0</v>
      </c>
      <c r="K5165">
        <v>7.4880000000000001E-5</v>
      </c>
      <c r="L5165" s="5" cm="1">
        <f t="array" ref="L5165">_xlfn.IFS(I5165=0, 0, I5165&gt;34, 0, AND(I5165&gt;0, I5165&lt;35), VLOOKUP(I5165, $A$63:$C$96, 3))</f>
        <v>0</v>
      </c>
      <c r="M5165" s="5">
        <f t="shared" si="727"/>
        <v>0</v>
      </c>
      <c r="N5165" s="5">
        <v>329.40058794326808</v>
      </c>
      <c r="O5165" s="5">
        <f t="shared" si="734"/>
        <v>2109.3696</v>
      </c>
      <c r="P5165" s="5">
        <f t="shared" si="735"/>
        <v>0</v>
      </c>
      <c r="Q5165" s="5">
        <f t="shared" si="729"/>
        <v>0</v>
      </c>
      <c r="R5165" s="5">
        <f>IF(O5165&gt;(P5165+U5165),O5165-P5165-U5165, 0)</f>
        <v>0</v>
      </c>
      <c r="S5165" s="5">
        <f t="shared" si="730"/>
        <v>0</v>
      </c>
      <c r="T5165" s="5">
        <f t="shared" si="731"/>
        <v>0</v>
      </c>
      <c r="U5165" s="5">
        <f>IF(O5165&gt;P5165,IF(V5164*($B$6/100)&gt;=O5165-P5165,(O5165-P5165), V5164*($B$6/100)), 0)</f>
        <v>2109.3696</v>
      </c>
      <c r="V5165" s="5">
        <f>V5164+(T5165*($B$5/100))-(U5165/($B$6/100))</f>
        <v>2962687.20828886</v>
      </c>
      <c r="W5165" s="5">
        <f t="shared" si="732"/>
        <v>74067.180207221507</v>
      </c>
    </row>
    <row r="5166" spans="4:23" x14ac:dyDescent="0.25">
      <c r="D5166">
        <f t="shared" si="733"/>
        <v>5164</v>
      </c>
      <c r="E5166" s="3">
        <v>44046</v>
      </c>
      <c r="F5166" s="4">
        <v>0.16666666666666666</v>
      </c>
      <c r="G5166">
        <v>0</v>
      </c>
      <c r="H5166">
        <v>0</v>
      </c>
      <c r="I5166" s="5">
        <f t="shared" si="728"/>
        <v>0</v>
      </c>
      <c r="J5166" s="22">
        <v>0</v>
      </c>
      <c r="K5166">
        <v>7.182E-5</v>
      </c>
      <c r="L5166" s="5" cm="1">
        <f t="array" ref="L5166">_xlfn.IFS(I5166=0, 0, I5166&gt;34, 0, AND(I5166&gt;0, I5166&lt;35), VLOOKUP(I5166, $A$63:$C$96, 3))</f>
        <v>0</v>
      </c>
      <c r="M5166" s="5">
        <f t="shared" si="727"/>
        <v>0</v>
      </c>
      <c r="N5166" s="5">
        <v>329.40058794326808</v>
      </c>
      <c r="O5166" s="5">
        <f t="shared" si="734"/>
        <v>2023.1694</v>
      </c>
      <c r="P5166" s="5">
        <f t="shared" si="735"/>
        <v>0</v>
      </c>
      <c r="Q5166" s="5">
        <f t="shared" si="729"/>
        <v>0</v>
      </c>
      <c r="R5166" s="5">
        <f>IF(O5166&gt;(P5166+U5166),O5166-P5166-U5166, 0)</f>
        <v>0</v>
      </c>
      <c r="S5166" s="5">
        <f t="shared" si="730"/>
        <v>0</v>
      </c>
      <c r="T5166" s="5">
        <f t="shared" si="731"/>
        <v>0</v>
      </c>
      <c r="U5166" s="5">
        <f>IF(O5166&gt;P5166,IF(V5165*($B$6/100)&gt;=O5166-P5166,(O5166-P5166), V5165*($B$6/100)), 0)</f>
        <v>2023.1694</v>
      </c>
      <c r="V5166" s="5">
        <f>V5165+(T5166*($B$5/100))-(U5166/($B$6/100))</f>
        <v>2959796.96628886</v>
      </c>
      <c r="W5166" s="5">
        <f t="shared" si="732"/>
        <v>73994.924157221496</v>
      </c>
    </row>
    <row r="5167" spans="4:23" x14ac:dyDescent="0.25">
      <c r="D5167">
        <f t="shared" si="733"/>
        <v>5165</v>
      </c>
      <c r="E5167" s="3">
        <v>44046</v>
      </c>
      <c r="F5167" s="4">
        <v>0.20833333333333334</v>
      </c>
      <c r="G5167">
        <v>10</v>
      </c>
      <c r="H5167">
        <v>0</v>
      </c>
      <c r="I5167" s="5">
        <f t="shared" si="728"/>
        <v>1</v>
      </c>
      <c r="J5167" s="22">
        <v>2.4744757823055187E-6</v>
      </c>
      <c r="K5167">
        <v>7.0669999999999999E-5</v>
      </c>
      <c r="L5167" s="5" cm="1">
        <f t="array" ref="L5167">_xlfn.IFS(I5167=0, 0, I5167&gt;34, 0, AND(I5167&gt;0, I5167&lt;35), VLOOKUP(I5167, $A$63:$C$96, 3))</f>
        <v>0</v>
      </c>
      <c r="M5167" s="5">
        <f t="shared" si="727"/>
        <v>11.753759965951215</v>
      </c>
      <c r="N5167" s="5">
        <v>354.35517887494342</v>
      </c>
      <c r="O5167" s="5">
        <f t="shared" si="734"/>
        <v>1990.7738999999999</v>
      </c>
      <c r="P5167" s="5">
        <f t="shared" si="735"/>
        <v>11.753759965951215</v>
      </c>
      <c r="Q5167" s="5">
        <f t="shared" si="729"/>
        <v>0</v>
      </c>
      <c r="R5167" s="5">
        <f>IF(O5167&gt;(P5167+U5167),O5167-P5167-U5167, 0)</f>
        <v>0</v>
      </c>
      <c r="S5167" s="5">
        <f t="shared" si="730"/>
        <v>0</v>
      </c>
      <c r="T5167" s="5">
        <f t="shared" si="731"/>
        <v>0</v>
      </c>
      <c r="U5167" s="5">
        <f>IF(O5167&gt;P5167,IF(V5166*($B$6/100)&gt;=O5167-P5167,(O5167-P5167), V5166*($B$6/100)), 0)</f>
        <v>1979.0201400340486</v>
      </c>
      <c r="V5167" s="5">
        <f>V5166+(T5167*($B$5/100))-(U5167/($B$6/100))</f>
        <v>2956969.7946602399</v>
      </c>
      <c r="W5167" s="5">
        <f t="shared" si="732"/>
        <v>73924.244866505993</v>
      </c>
    </row>
    <row r="5168" spans="4:23" x14ac:dyDescent="0.25">
      <c r="D5168">
        <f t="shared" si="733"/>
        <v>5166</v>
      </c>
      <c r="E5168" s="3">
        <v>44046</v>
      </c>
      <c r="F5168" s="4">
        <v>0.25</v>
      </c>
      <c r="G5168">
        <v>20</v>
      </c>
      <c r="H5168">
        <v>3</v>
      </c>
      <c r="I5168" s="5">
        <f t="shared" si="728"/>
        <v>3</v>
      </c>
      <c r="J5168" s="22">
        <v>2.9693709387666222E-5</v>
      </c>
      <c r="K5168">
        <v>7.1630000000000004E-5</v>
      </c>
      <c r="L5168" s="5" cm="1">
        <f t="array" ref="L5168">_xlfn.IFS(I5168=0, 0, I5168&gt;34, 0, AND(I5168&gt;0, I5168&lt;35), VLOOKUP(I5168, $A$63:$C$96, 3))</f>
        <v>232</v>
      </c>
      <c r="M5168" s="5">
        <f t="shared" si="727"/>
        <v>141.04511959141456</v>
      </c>
      <c r="N5168" s="5">
        <v>378.3009376396397</v>
      </c>
      <c r="O5168" s="5">
        <f t="shared" si="734"/>
        <v>2017.8171000000002</v>
      </c>
      <c r="P5168" s="5">
        <f t="shared" si="735"/>
        <v>373.04511959141456</v>
      </c>
      <c r="Q5168" s="5">
        <f t="shared" si="729"/>
        <v>0</v>
      </c>
      <c r="R5168" s="5">
        <f>IF(O5168&gt;(P5168+U5168),O5168-P5168-U5168, 0)</f>
        <v>0</v>
      </c>
      <c r="S5168" s="5">
        <f t="shared" si="730"/>
        <v>0</v>
      </c>
      <c r="T5168" s="5">
        <f t="shared" si="731"/>
        <v>0</v>
      </c>
      <c r="U5168" s="5">
        <f>IF(O5168&gt;P5168,IF(V5167*($B$6/100)&gt;=O5168-P5168,(O5168-P5168), V5167*($B$6/100)), 0)</f>
        <v>1644.7719804085857</v>
      </c>
      <c r="V5168" s="5">
        <f>V5167+(T5168*($B$5/100))-(U5168/($B$6/100))</f>
        <v>2954620.1204025135</v>
      </c>
      <c r="W5168" s="5">
        <f t="shared" si="732"/>
        <v>73865.503010062836</v>
      </c>
    </row>
    <row r="5169" spans="4:23" x14ac:dyDescent="0.25">
      <c r="D5169">
        <f t="shared" si="733"/>
        <v>5167</v>
      </c>
      <c r="E5169" s="3">
        <v>44046</v>
      </c>
      <c r="F5169" s="4">
        <v>0.29166666666666669</v>
      </c>
      <c r="G5169">
        <v>20</v>
      </c>
      <c r="H5169">
        <v>0</v>
      </c>
      <c r="I5169" s="5">
        <f t="shared" si="728"/>
        <v>3</v>
      </c>
      <c r="J5169" s="22">
        <v>8.4132176598387633E-5</v>
      </c>
      <c r="K5169">
        <v>7.6030000000000002E-5</v>
      </c>
      <c r="L5169" s="5" cm="1">
        <f t="array" ref="L5169">_xlfn.IFS(I5169=0, 0, I5169&gt;34, 0, AND(I5169&gt;0, I5169&lt;35), VLOOKUP(I5169, $A$63:$C$96, 3))</f>
        <v>232</v>
      </c>
      <c r="M5169" s="5">
        <f t="shared" si="727"/>
        <v>399.62783884234125</v>
      </c>
      <c r="N5169" s="5">
        <v>454.16075533572081</v>
      </c>
      <c r="O5169" s="5">
        <f t="shared" si="734"/>
        <v>2141.7651000000001</v>
      </c>
      <c r="P5169" s="5">
        <f t="shared" si="735"/>
        <v>631.62783884234125</v>
      </c>
      <c r="Q5169" s="5">
        <f t="shared" si="729"/>
        <v>0</v>
      </c>
      <c r="R5169" s="5">
        <f>IF(O5169&gt;(P5169+U5169),O5169-P5169-U5169, 0)</f>
        <v>0</v>
      </c>
      <c r="S5169" s="5">
        <f t="shared" si="730"/>
        <v>0</v>
      </c>
      <c r="T5169" s="5">
        <f t="shared" si="731"/>
        <v>0</v>
      </c>
      <c r="U5169" s="5">
        <f>IF(O5169&gt;P5169,IF(V5168*($B$6/100)&gt;=O5169-P5169,(O5169-P5169), V5168*($B$6/100)), 0)</f>
        <v>1510.1372611576589</v>
      </c>
      <c r="V5169" s="5">
        <f>V5168+(T5169*($B$5/100))-(U5169/($B$6/100))</f>
        <v>2952462.7814580025</v>
      </c>
      <c r="W5169" s="5">
        <f t="shared" si="732"/>
        <v>73811.569536450057</v>
      </c>
    </row>
    <row r="5170" spans="4:23" x14ac:dyDescent="0.25">
      <c r="D5170">
        <f t="shared" si="733"/>
        <v>5168</v>
      </c>
      <c r="E5170" s="3">
        <v>44046</v>
      </c>
      <c r="F5170" s="4">
        <v>0.33333333333333331</v>
      </c>
      <c r="G5170">
        <v>30</v>
      </c>
      <c r="H5170">
        <v>0</v>
      </c>
      <c r="I5170" s="5">
        <f t="shared" si="728"/>
        <v>4</v>
      </c>
      <c r="J5170" s="22">
        <v>1.3609616802680351E-4</v>
      </c>
      <c r="K5170">
        <v>8.1280000000000008E-5</v>
      </c>
      <c r="L5170" s="5" cm="1">
        <f t="array" ref="L5170">_xlfn.IFS(I5170=0, 0, I5170&gt;34, 0, AND(I5170&gt;0, I5170&lt;35), VLOOKUP(I5170, $A$63:$C$96, 3))</f>
        <v>740</v>
      </c>
      <c r="M5170" s="5">
        <f t="shared" si="727"/>
        <v>646.45679812731669</v>
      </c>
      <c r="N5170" s="5">
        <v>568.93262196296712</v>
      </c>
      <c r="O5170" s="5">
        <f t="shared" si="734"/>
        <v>2289.6576000000005</v>
      </c>
      <c r="P5170" s="5">
        <f t="shared" si="735"/>
        <v>1386.4567981273167</v>
      </c>
      <c r="Q5170" s="5">
        <f t="shared" si="729"/>
        <v>0</v>
      </c>
      <c r="R5170" s="5">
        <f>IF(O5170&gt;(P5170+U5170),O5170-P5170-U5170, 0)</f>
        <v>0</v>
      </c>
      <c r="S5170" s="5">
        <f t="shared" si="730"/>
        <v>0</v>
      </c>
      <c r="T5170" s="5">
        <f t="shared" si="731"/>
        <v>0</v>
      </c>
      <c r="U5170" s="5">
        <f>IF(O5170&gt;P5170,IF(V5169*($B$6/100)&gt;=O5170-P5170,(O5170-P5170), V5169*($B$6/100)), 0)</f>
        <v>903.20080187268377</v>
      </c>
      <c r="V5170" s="5">
        <f>V5169+(T5170*($B$5/100))-(U5170/($B$6/100))</f>
        <v>2951172.4945981842</v>
      </c>
      <c r="W5170" s="5">
        <f t="shared" si="732"/>
        <v>73779.312364954603</v>
      </c>
    </row>
    <row r="5171" spans="4:23" x14ac:dyDescent="0.25">
      <c r="D5171">
        <f t="shared" si="733"/>
        <v>5169</v>
      </c>
      <c r="E5171" s="3">
        <v>44046</v>
      </c>
      <c r="F5171" s="4">
        <v>0.375</v>
      </c>
      <c r="G5171">
        <v>40</v>
      </c>
      <c r="H5171">
        <v>0</v>
      </c>
      <c r="I5171" s="5">
        <f t="shared" si="728"/>
        <v>6</v>
      </c>
      <c r="J5171" s="22">
        <v>2.3012624775441322E-4</v>
      </c>
      <c r="K5171">
        <v>8.229E-5</v>
      </c>
      <c r="L5171" s="5" cm="1">
        <f t="array" ref="L5171">_xlfn.IFS(I5171=0, 0, I5171&gt;34, 0, AND(I5171&gt;0, I5171&lt;35), VLOOKUP(I5171, $A$63:$C$96, 3))</f>
        <v>2980</v>
      </c>
      <c r="M5171" s="5">
        <f t="shared" si="727"/>
        <v>1093.0996768334628</v>
      </c>
      <c r="N5171" s="5">
        <v>665.75097910237344</v>
      </c>
      <c r="O5171" s="5">
        <f t="shared" si="734"/>
        <v>2318.1093000000001</v>
      </c>
      <c r="P5171" s="5">
        <f t="shared" si="735"/>
        <v>2318.1093000000001</v>
      </c>
      <c r="Q5171" s="5">
        <f t="shared" si="729"/>
        <v>487.20077413479089</v>
      </c>
      <c r="R5171" s="5">
        <f>IF(O5171&gt;(P5171+U5171),O5171-P5171-U5171, 0)</f>
        <v>0</v>
      </c>
      <c r="S5171" s="5">
        <f t="shared" si="730"/>
        <v>341.92799093588991</v>
      </c>
      <c r="T5171" s="5">
        <f t="shared" si="731"/>
        <v>1413.0623858975725</v>
      </c>
      <c r="U5171" s="5">
        <f>IF(O5171&gt;P5171,IF(V5170*($B$6/100)&gt;=O5171-P5171,(O5171-P5171), V5170*($B$6/100)), 0)</f>
        <v>0</v>
      </c>
      <c r="V5171" s="5">
        <f>V5170+(T5171*($B$5/100))-(U5171/($B$6/100))</f>
        <v>2952161.6382683124</v>
      </c>
      <c r="W5171" s="5">
        <f t="shared" si="732"/>
        <v>73804.040956707817</v>
      </c>
    </row>
    <row r="5172" spans="4:23" x14ac:dyDescent="0.25">
      <c r="D5172">
        <f t="shared" si="733"/>
        <v>5170</v>
      </c>
      <c r="E5172" s="3">
        <v>44046</v>
      </c>
      <c r="F5172" s="4">
        <v>0.41666666666666669</v>
      </c>
      <c r="G5172">
        <v>40</v>
      </c>
      <c r="H5172">
        <v>7</v>
      </c>
      <c r="I5172" s="5">
        <f t="shared" si="728"/>
        <v>6</v>
      </c>
      <c r="J5172" s="22">
        <v>4.6025249550882643E-4</v>
      </c>
      <c r="K5172">
        <v>8.0359999999999996E-5</v>
      </c>
      <c r="L5172" s="5" cm="1">
        <f t="array" ref="L5172">_xlfn.IFS(I5172=0, 0, I5172&gt;34, 0, AND(I5172&gt;0, I5172&lt;35), VLOOKUP(I5172, $A$63:$C$96, 3))</f>
        <v>2980</v>
      </c>
      <c r="M5172" s="5">
        <f t="shared" si="727"/>
        <v>2186.1993536669256</v>
      </c>
      <c r="N5172" s="5">
        <v>681.70182697075506</v>
      </c>
      <c r="O5172" s="5">
        <f t="shared" si="734"/>
        <v>2263.7411999999995</v>
      </c>
      <c r="P5172" s="5">
        <f t="shared" si="735"/>
        <v>2263.7411999999995</v>
      </c>
      <c r="Q5172" s="5">
        <f t="shared" si="729"/>
        <v>487.20077413479089</v>
      </c>
      <c r="R5172" s="5">
        <f>IF(O5172&gt;(P5172+U5172),O5172-P5172-U5172, 0)</f>
        <v>0</v>
      </c>
      <c r="S5172" s="5">
        <f t="shared" si="730"/>
        <v>350.12030538462471</v>
      </c>
      <c r="T5172" s="5">
        <f t="shared" si="731"/>
        <v>2552.3378482823009</v>
      </c>
      <c r="U5172" s="5">
        <f>IF(O5172&gt;P5172,IF(V5171*($B$6/100)&gt;=O5172-P5172,(O5172-P5172), V5171*($B$6/100)), 0)</f>
        <v>0</v>
      </c>
      <c r="V5172" s="5">
        <f>V5171+(T5172*($B$5/100))-(U5172/($B$6/100))</f>
        <v>2953948.2747621099</v>
      </c>
      <c r="W5172" s="5">
        <f t="shared" si="732"/>
        <v>73848.706869052752</v>
      </c>
    </row>
    <row r="5173" spans="4:23" x14ac:dyDescent="0.25">
      <c r="D5173">
        <f t="shared" si="733"/>
        <v>5171</v>
      </c>
      <c r="E5173" s="3">
        <v>44046</v>
      </c>
      <c r="F5173" s="4">
        <v>0.45833333333333331</v>
      </c>
      <c r="G5173">
        <v>30</v>
      </c>
      <c r="H5173">
        <v>2</v>
      </c>
      <c r="I5173" s="5">
        <f t="shared" si="728"/>
        <v>4</v>
      </c>
      <c r="J5173" s="22">
        <v>3.8354374625735536E-4</v>
      </c>
      <c r="K5173">
        <v>6.923E-5</v>
      </c>
      <c r="L5173" s="5" cm="1">
        <f t="array" ref="L5173">_xlfn.IFS(I5173=0, 0, I5173&gt;34, 0, AND(I5173&gt;0, I5173&lt;35), VLOOKUP(I5173, $A$63:$C$96, 3))</f>
        <v>740</v>
      </c>
      <c r="M5173" s="5">
        <f t="shared" si="727"/>
        <v>1821.8327947224379</v>
      </c>
      <c r="N5173" s="5">
        <v>616.84273634396584</v>
      </c>
      <c r="O5173" s="5">
        <f t="shared" si="734"/>
        <v>1950.2090999999998</v>
      </c>
      <c r="P5173" s="5">
        <f t="shared" si="735"/>
        <v>1950.2090999999998</v>
      </c>
      <c r="Q5173" s="5">
        <f t="shared" si="729"/>
        <v>487.20077413479089</v>
      </c>
      <c r="R5173" s="5">
        <f>IF(O5173&gt;(P5173+U5173),O5173-P5173-U5173, 0)</f>
        <v>0</v>
      </c>
      <c r="S5173" s="5">
        <f t="shared" si="730"/>
        <v>124.42292058764724</v>
      </c>
      <c r="T5173" s="5">
        <f t="shared" si="731"/>
        <v>487.20077413479089</v>
      </c>
      <c r="U5173" s="5">
        <f>IF(O5173&gt;P5173,IF(V5172*($B$6/100)&gt;=O5173-P5173,(O5173-P5173), V5172*($B$6/100)), 0)</f>
        <v>0</v>
      </c>
      <c r="V5173" s="5">
        <f>V5172+(T5173*($B$5/100))-(U5173/($B$6/100))</f>
        <v>2954289.3153040041</v>
      </c>
      <c r="W5173" s="5">
        <f t="shared" si="732"/>
        <v>73857.232882600103</v>
      </c>
    </row>
    <row r="5174" spans="4:23" x14ac:dyDescent="0.25">
      <c r="D5174">
        <f t="shared" si="733"/>
        <v>5172</v>
      </c>
      <c r="E5174" s="3">
        <v>44046</v>
      </c>
      <c r="F5174" s="4">
        <v>0.5</v>
      </c>
      <c r="G5174">
        <v>30</v>
      </c>
      <c r="H5174">
        <v>1</v>
      </c>
      <c r="I5174" s="5">
        <f t="shared" si="728"/>
        <v>4</v>
      </c>
      <c r="J5174" s="22">
        <v>3.5879898843430019E-4</v>
      </c>
      <c r="K5174">
        <v>5.5170000000000002E-5</v>
      </c>
      <c r="L5174" s="5" cm="1">
        <f t="array" ref="L5174">_xlfn.IFS(I5174=0, 0, I5174&gt;34, 0, AND(I5174&gt;0, I5174&lt;35), VLOOKUP(I5174, $A$63:$C$96, 3))</f>
        <v>740</v>
      </c>
      <c r="M5174" s="5">
        <f t="shared" si="727"/>
        <v>1704.2951950629258</v>
      </c>
      <c r="N5174" s="5">
        <v>598.85958364875671</v>
      </c>
      <c r="O5174" s="5">
        <f t="shared" si="734"/>
        <v>1554.1389000000001</v>
      </c>
      <c r="P5174" s="5">
        <f t="shared" si="735"/>
        <v>1554.1389000000001</v>
      </c>
      <c r="Q5174" s="5">
        <f t="shared" si="729"/>
        <v>487.20077413479089</v>
      </c>
      <c r="R5174" s="5">
        <f>IF(O5174&gt;(P5174+U5174),O5174-P5174-U5174, 0)</f>
        <v>0</v>
      </c>
      <c r="S5174" s="5">
        <f t="shared" si="730"/>
        <v>307.57274223735777</v>
      </c>
      <c r="T5174" s="5">
        <f t="shared" si="731"/>
        <v>582.58355282556795</v>
      </c>
      <c r="U5174" s="5">
        <f>IF(O5174&gt;P5174,IF(V5173*($B$6/100)&gt;=O5174-P5174,(O5174-P5174), V5173*($B$6/100)), 0)</f>
        <v>0</v>
      </c>
      <c r="V5174" s="5">
        <f>V5173+(T5174*($B$5/100))-(U5174/($B$6/100))</f>
        <v>2954697.1237909822</v>
      </c>
      <c r="W5174" s="5">
        <f t="shared" si="732"/>
        <v>73867.428094774557</v>
      </c>
    </row>
    <row r="5175" spans="4:23" x14ac:dyDescent="0.25">
      <c r="D5175">
        <f t="shared" si="733"/>
        <v>5173</v>
      </c>
      <c r="E5175" s="3">
        <v>44046</v>
      </c>
      <c r="F5175" s="4">
        <v>0.54166666666666663</v>
      </c>
      <c r="G5175">
        <v>40</v>
      </c>
      <c r="H5175">
        <v>4</v>
      </c>
      <c r="I5175" s="5">
        <f t="shared" si="728"/>
        <v>6</v>
      </c>
      <c r="J5175" s="22">
        <v>5.5180809945413068E-4</v>
      </c>
      <c r="K5175">
        <v>5.0359999999999999E-5</v>
      </c>
      <c r="L5175" s="5" cm="1">
        <f t="array" ref="L5175">_xlfn.IFS(I5175=0, 0, I5175&gt;34, 0, AND(I5175&gt;0, I5175&lt;35), VLOOKUP(I5175, $A$63:$C$96, 3))</f>
        <v>2980</v>
      </c>
      <c r="M5175" s="5">
        <f t="shared" si="727"/>
        <v>2621.0884724071207</v>
      </c>
      <c r="N5175" s="5">
        <v>599.85768394696947</v>
      </c>
      <c r="O5175" s="5">
        <f t="shared" si="734"/>
        <v>1418.6412</v>
      </c>
      <c r="P5175" s="5">
        <f t="shared" si="735"/>
        <v>1418.6412</v>
      </c>
      <c r="Q5175" s="5">
        <f t="shared" si="729"/>
        <v>487.20077413479089</v>
      </c>
      <c r="R5175" s="5">
        <f>IF(O5175&gt;(P5175+U5175),O5175-P5175-U5175, 0)</f>
        <v>0</v>
      </c>
      <c r="S5175" s="5">
        <f t="shared" si="730"/>
        <v>308.08536398397626</v>
      </c>
      <c r="T5175" s="5">
        <f t="shared" si="731"/>
        <v>3874.3619084231441</v>
      </c>
      <c r="U5175" s="5">
        <f>IF(O5175&gt;P5175,IF(V5174*($B$6/100)&gt;=O5175-P5175,(O5175-P5175), V5174*($B$6/100)), 0)</f>
        <v>0</v>
      </c>
      <c r="V5175" s="5">
        <f>V5174+(T5175*($B$5/100))-(U5175/($B$6/100))</f>
        <v>2957409.1771268784</v>
      </c>
      <c r="W5175" s="5">
        <f t="shared" si="732"/>
        <v>73935.229428171966</v>
      </c>
    </row>
    <row r="5176" spans="4:23" x14ac:dyDescent="0.25">
      <c r="D5176">
        <f t="shared" si="733"/>
        <v>5174</v>
      </c>
      <c r="E5176" s="3">
        <v>44046</v>
      </c>
      <c r="F5176" s="4">
        <v>0.58333333333333337</v>
      </c>
      <c r="G5176">
        <v>20</v>
      </c>
      <c r="H5176">
        <v>0</v>
      </c>
      <c r="I5176" s="5">
        <f t="shared" si="728"/>
        <v>3</v>
      </c>
      <c r="J5176" s="22">
        <v>3.711713673458278E-4</v>
      </c>
      <c r="K5176">
        <v>4.2649999999999993E-5</v>
      </c>
      <c r="L5176" s="5" cm="1">
        <f t="array" ref="L5176">_xlfn.IFS(I5176=0, 0, I5176&gt;34, 0, AND(I5176&gt;0, I5176&lt;35), VLOOKUP(I5176, $A$63:$C$96, 3))</f>
        <v>232</v>
      </c>
      <c r="M5176" s="5">
        <f t="shared" si="727"/>
        <v>1763.0639948926821</v>
      </c>
      <c r="N5176" s="5">
        <v>562.92800941604867</v>
      </c>
      <c r="O5176" s="5">
        <f t="shared" si="734"/>
        <v>1201.4504999999997</v>
      </c>
      <c r="P5176" s="5">
        <f t="shared" si="735"/>
        <v>1201.4504999999997</v>
      </c>
      <c r="Q5176" s="5">
        <f t="shared" si="729"/>
        <v>487.20077413479089</v>
      </c>
      <c r="R5176" s="5">
        <f>IF(O5176&gt;(P5176+U5176),O5176-P5176-U5176, 0)</f>
        <v>0</v>
      </c>
      <c r="S5176" s="5">
        <f t="shared" si="730"/>
        <v>289.11837810691554</v>
      </c>
      <c r="T5176" s="5">
        <f t="shared" si="731"/>
        <v>504.49511678576687</v>
      </c>
      <c r="U5176" s="5">
        <f>IF(O5176&gt;P5176,IF(V5175*($B$6/100)&gt;=O5176-P5176,(O5176-P5176), V5175*($B$6/100)), 0)</f>
        <v>0</v>
      </c>
      <c r="V5176" s="5">
        <f>V5175+(T5176*($B$5/100))-(U5176/($B$6/100))</f>
        <v>2957762.3237086283</v>
      </c>
      <c r="W5176" s="5">
        <f t="shared" si="732"/>
        <v>73944.058092715713</v>
      </c>
    </row>
    <row r="5177" spans="4:23" x14ac:dyDescent="0.25">
      <c r="D5177">
        <f t="shared" si="733"/>
        <v>5175</v>
      </c>
      <c r="E5177" s="3">
        <v>44046</v>
      </c>
      <c r="F5177" s="4">
        <v>0.625</v>
      </c>
      <c r="G5177">
        <v>40</v>
      </c>
      <c r="H5177">
        <v>1</v>
      </c>
      <c r="I5177" s="5">
        <f t="shared" si="728"/>
        <v>6</v>
      </c>
      <c r="J5177" s="22">
        <v>2.771412876182181E-4</v>
      </c>
      <c r="K5177">
        <v>4.1199999999999999E-5</v>
      </c>
      <c r="L5177" s="5" cm="1">
        <f t="array" ref="L5177">_xlfn.IFS(I5177=0, 0, I5177&gt;34, 0, AND(I5177&gt;0, I5177&lt;35), VLOOKUP(I5177, $A$63:$C$96, 3))</f>
        <v>2980</v>
      </c>
      <c r="M5177" s="5">
        <f t="shared" si="727"/>
        <v>1316.421116186536</v>
      </c>
      <c r="N5177" s="5">
        <v>496.05535682585798</v>
      </c>
      <c r="O5177" s="5">
        <f t="shared" si="734"/>
        <v>1160.604</v>
      </c>
      <c r="P5177" s="5">
        <f t="shared" si="735"/>
        <v>1160.604</v>
      </c>
      <c r="Q5177" s="5">
        <f t="shared" si="729"/>
        <v>487.20077413479089</v>
      </c>
      <c r="R5177" s="5">
        <f>IF(O5177&gt;(P5177+U5177),O5177-P5177-U5177, 0)</f>
        <v>0</v>
      </c>
      <c r="S5177" s="5">
        <f t="shared" si="730"/>
        <v>254.77275569484311</v>
      </c>
      <c r="T5177" s="5">
        <f t="shared" si="731"/>
        <v>2881.0443604916927</v>
      </c>
      <c r="U5177" s="5">
        <f>IF(O5177&gt;P5177,IF(V5176*($B$6/100)&gt;=O5177-P5177,(O5177-P5177), V5176*($B$6/100)), 0)</f>
        <v>0</v>
      </c>
      <c r="V5177" s="5">
        <f>V5176+(T5177*($B$5/100))-(U5177/($B$6/100))</f>
        <v>2959779.0547609725</v>
      </c>
      <c r="W5177" s="5">
        <f t="shared" si="732"/>
        <v>73994.476369024313</v>
      </c>
    </row>
    <row r="5178" spans="4:23" x14ac:dyDescent="0.25">
      <c r="D5178">
        <f t="shared" si="733"/>
        <v>5176</v>
      </c>
      <c r="E5178" s="3">
        <v>44046</v>
      </c>
      <c r="F5178" s="4">
        <v>0.66666666666666663</v>
      </c>
      <c r="G5178">
        <v>40</v>
      </c>
      <c r="H5178">
        <v>1</v>
      </c>
      <c r="I5178" s="5">
        <f t="shared" si="728"/>
        <v>6</v>
      </c>
      <c r="J5178" s="22">
        <v>2.4744757823055185E-4</v>
      </c>
      <c r="K5178">
        <v>4.6400000000000003E-5</v>
      </c>
      <c r="L5178" s="5" cm="1">
        <f t="array" ref="L5178">_xlfn.IFS(I5178=0, 0, I5178&gt;34, 0, AND(I5178&gt;0, I5178&lt;35), VLOOKUP(I5178, $A$63:$C$96, 3))</f>
        <v>2980</v>
      </c>
      <c r="M5178" s="5">
        <f t="shared" si="727"/>
        <v>1175.3759965951215</v>
      </c>
      <c r="N5178" s="5">
        <v>490.06676065242004</v>
      </c>
      <c r="O5178" s="5">
        <f t="shared" si="734"/>
        <v>1307.088</v>
      </c>
      <c r="P5178" s="5">
        <f t="shared" si="735"/>
        <v>1307.088</v>
      </c>
      <c r="Q5178" s="5">
        <f t="shared" si="729"/>
        <v>487.20077413479089</v>
      </c>
      <c r="R5178" s="5">
        <f>IF(O5178&gt;(P5178+U5178),O5178-P5178-U5178, 0)</f>
        <v>0</v>
      </c>
      <c r="S5178" s="5">
        <f t="shared" si="730"/>
        <v>251.69702809941273</v>
      </c>
      <c r="T5178" s="5">
        <f t="shared" si="731"/>
        <v>2596.5909684957087</v>
      </c>
      <c r="U5178" s="5">
        <f>IF(O5178&gt;P5178,IF(V5177*($B$6/100)&gt;=O5178-P5178,(O5178-P5178), V5177*($B$6/100)), 0)</f>
        <v>0</v>
      </c>
      <c r="V5178" s="5">
        <f>V5177+(T5178*($B$5/100))-(U5178/($B$6/100))</f>
        <v>2961596.6684389194</v>
      </c>
      <c r="W5178" s="5">
        <f t="shared" si="732"/>
        <v>74039.91671097299</v>
      </c>
    </row>
    <row r="5179" spans="4:23" x14ac:dyDescent="0.25">
      <c r="D5179">
        <f t="shared" si="733"/>
        <v>5177</v>
      </c>
      <c r="E5179" s="3">
        <v>44046</v>
      </c>
      <c r="F5179" s="4">
        <v>0.70833333333333337</v>
      </c>
      <c r="G5179">
        <v>10</v>
      </c>
      <c r="H5179">
        <v>0</v>
      </c>
      <c r="I5179" s="5">
        <f t="shared" si="728"/>
        <v>1</v>
      </c>
      <c r="J5179" s="22">
        <v>1.2372378911527593E-4</v>
      </c>
      <c r="K5179">
        <v>6.3769999999999994E-5</v>
      </c>
      <c r="L5179" s="5" cm="1">
        <f t="array" ref="L5179">_xlfn.IFS(I5179=0, 0, I5179&gt;34, 0, AND(I5179&gt;0, I5179&lt;35), VLOOKUP(I5179, $A$63:$C$96, 3))</f>
        <v>0</v>
      </c>
      <c r="M5179" s="5">
        <f t="shared" si="727"/>
        <v>587.68799829756074</v>
      </c>
      <c r="N5179" s="5">
        <v>542.96602310722892</v>
      </c>
      <c r="O5179" s="5">
        <f t="shared" si="734"/>
        <v>1796.4008999999999</v>
      </c>
      <c r="P5179" s="5">
        <f t="shared" si="735"/>
        <v>587.68799829756074</v>
      </c>
      <c r="Q5179" s="5">
        <f t="shared" si="729"/>
        <v>0</v>
      </c>
      <c r="R5179" s="5">
        <f>IF(O5179&gt;(P5179+U5179),O5179-P5179-U5179, 0)</f>
        <v>0</v>
      </c>
      <c r="S5179" s="5">
        <f t="shared" si="730"/>
        <v>0</v>
      </c>
      <c r="T5179" s="5">
        <f t="shared" si="731"/>
        <v>0</v>
      </c>
      <c r="U5179" s="5">
        <f>IF(O5179&gt;P5179,IF(V5178*($B$6/100)&gt;=O5179-P5179,(O5179-P5179), V5178*($B$6/100)), 0)</f>
        <v>1208.712901702439</v>
      </c>
      <c r="V5179" s="5">
        <f>V5178+(T5179*($B$5/100))-(U5179/($B$6/100))</f>
        <v>2959869.9357222016</v>
      </c>
      <c r="W5179" s="5">
        <f t="shared" si="732"/>
        <v>73996.748393055037</v>
      </c>
    </row>
    <row r="5180" spans="4:23" x14ac:dyDescent="0.25">
      <c r="D5180">
        <f t="shared" si="733"/>
        <v>5178</v>
      </c>
      <c r="E5180" s="3">
        <v>44046</v>
      </c>
      <c r="F5180" s="4">
        <v>0.75</v>
      </c>
      <c r="G5180">
        <v>10</v>
      </c>
      <c r="H5180">
        <v>2</v>
      </c>
      <c r="I5180" s="5">
        <f t="shared" si="728"/>
        <v>1</v>
      </c>
      <c r="J5180" s="22">
        <v>1.1877483755066489E-4</v>
      </c>
      <c r="K5180">
        <v>1.0818999999999999E-4</v>
      </c>
      <c r="L5180" s="5" cm="1">
        <f t="array" ref="L5180">_xlfn.IFS(I5180=0, 0, I5180&gt;34, 0, AND(I5180&gt;0, I5180&lt;35), VLOOKUP(I5180, $A$63:$C$96, 3))</f>
        <v>0</v>
      </c>
      <c r="M5180" s="5">
        <f t="shared" si="727"/>
        <v>564.18047836565825</v>
      </c>
      <c r="N5180" s="5">
        <v>762.54786969632778</v>
      </c>
      <c r="O5180" s="5">
        <f t="shared" si="734"/>
        <v>3047.7122999999997</v>
      </c>
      <c r="P5180" s="5">
        <f t="shared" si="735"/>
        <v>564.18047836565825</v>
      </c>
      <c r="Q5180" s="5">
        <f t="shared" si="729"/>
        <v>0</v>
      </c>
      <c r="R5180" s="5">
        <f>IF(O5180&gt;(P5180+U5180),O5180-P5180-U5180, 0)</f>
        <v>0</v>
      </c>
      <c r="S5180" s="5">
        <f t="shared" si="730"/>
        <v>0</v>
      </c>
      <c r="T5180" s="5">
        <f t="shared" si="731"/>
        <v>0</v>
      </c>
      <c r="U5180" s="5">
        <f>IF(O5180&gt;P5180,IF(V5179*($B$6/100)&gt;=O5180-P5180,(O5180-P5180), V5179*($B$6/100)), 0)</f>
        <v>2483.5318216343412</v>
      </c>
      <c r="V5180" s="5">
        <f>V5179+(T5180*($B$5/100))-(U5180/($B$6/100))</f>
        <v>2956322.0331198666</v>
      </c>
      <c r="W5180" s="5">
        <f t="shared" si="732"/>
        <v>73908.05082799666</v>
      </c>
    </row>
    <row r="5181" spans="4:23" x14ac:dyDescent="0.25">
      <c r="D5181">
        <f t="shared" si="733"/>
        <v>5179</v>
      </c>
      <c r="E5181" s="3">
        <v>44046</v>
      </c>
      <c r="F5181" s="4">
        <v>0.79166666666666663</v>
      </c>
      <c r="G5181">
        <v>40</v>
      </c>
      <c r="H5181">
        <v>5</v>
      </c>
      <c r="I5181" s="5">
        <f t="shared" si="728"/>
        <v>6</v>
      </c>
      <c r="J5181" s="22">
        <v>1.2867274067988698E-4</v>
      </c>
      <c r="K5181">
        <v>1.2770000000000001E-4</v>
      </c>
      <c r="L5181" s="5" cm="1">
        <f t="array" ref="L5181">_xlfn.IFS(I5181=0, 0, I5181&gt;34, 0, AND(I5181&gt;0, I5181&lt;35), VLOOKUP(I5181, $A$63:$C$96, 3))</f>
        <v>2980</v>
      </c>
      <c r="M5181" s="5">
        <f t="shared" si="727"/>
        <v>611.19551822946312</v>
      </c>
      <c r="N5181" s="5">
        <v>773.54873996951994</v>
      </c>
      <c r="O5181" s="5">
        <f t="shared" si="734"/>
        <v>3597.3090000000007</v>
      </c>
      <c r="P5181" s="5">
        <f t="shared" si="735"/>
        <v>3591.1955182294632</v>
      </c>
      <c r="Q5181" s="5">
        <f t="shared" si="729"/>
        <v>0</v>
      </c>
      <c r="R5181" s="5">
        <f>IF(O5181&gt;(P5181+U5181),O5181-P5181-U5181, 0)</f>
        <v>0</v>
      </c>
      <c r="S5181" s="5">
        <f t="shared" si="730"/>
        <v>0</v>
      </c>
      <c r="T5181" s="5">
        <f t="shared" si="731"/>
        <v>0</v>
      </c>
      <c r="U5181" s="5">
        <f>IF(O5181&gt;P5181,IF(V5180*($B$6/100)&gt;=O5181-P5181,(O5181-P5181), V5180*($B$6/100)), 0)</f>
        <v>6.1134817705374189</v>
      </c>
      <c r="V5181" s="5">
        <f>V5180+(T5181*($B$5/100))-(U5181/($B$6/100))</f>
        <v>2956313.2995744799</v>
      </c>
      <c r="W5181" s="5">
        <f t="shared" si="732"/>
        <v>73907.832489362001</v>
      </c>
    </row>
    <row r="5182" spans="4:23" x14ac:dyDescent="0.25">
      <c r="D5182">
        <f t="shared" si="733"/>
        <v>5180</v>
      </c>
      <c r="E5182" s="3">
        <v>44046</v>
      </c>
      <c r="F5182" s="4">
        <v>0.83333333333333337</v>
      </c>
      <c r="G5182">
        <v>30</v>
      </c>
      <c r="H5182">
        <v>8</v>
      </c>
      <c r="I5182" s="5">
        <f t="shared" si="728"/>
        <v>4</v>
      </c>
      <c r="J5182" s="22">
        <v>7.1759797686860035E-5</v>
      </c>
      <c r="K5182">
        <v>1.3386E-4</v>
      </c>
      <c r="L5182" s="5" cm="1">
        <f t="array" ref="L5182">_xlfn.IFS(I5182=0, 0, I5182&gt;34, 0, AND(I5182&gt;0, I5182&lt;35), VLOOKUP(I5182, $A$63:$C$96, 3))</f>
        <v>740</v>
      </c>
      <c r="M5182" s="5">
        <f t="shared" si="727"/>
        <v>340.85903901258519</v>
      </c>
      <c r="N5182" s="5">
        <v>689.70603769683248</v>
      </c>
      <c r="O5182" s="5">
        <f t="shared" si="734"/>
        <v>3770.8361999999997</v>
      </c>
      <c r="P5182" s="5">
        <f t="shared" si="735"/>
        <v>1080.8590390125851</v>
      </c>
      <c r="Q5182" s="5">
        <f t="shared" si="729"/>
        <v>0</v>
      </c>
      <c r="R5182" s="5">
        <f>IF(O5182&gt;(P5182+U5182),O5182-P5182-U5182, 0)</f>
        <v>0</v>
      </c>
      <c r="S5182" s="5">
        <f t="shared" si="730"/>
        <v>0</v>
      </c>
      <c r="T5182" s="5">
        <f t="shared" si="731"/>
        <v>0</v>
      </c>
      <c r="U5182" s="5">
        <f>IF(O5182&gt;P5182,IF(V5181*($B$6/100)&gt;=O5182-P5182,(O5182-P5182), V5181*($B$6/100)), 0)</f>
        <v>2689.9771609874147</v>
      </c>
      <c r="V5182" s="5">
        <f>V5181+(T5182*($B$5/100))-(U5182/($B$6/100))</f>
        <v>2952470.4750587838</v>
      </c>
      <c r="W5182" s="5">
        <f t="shared" si="732"/>
        <v>73811.761876469594</v>
      </c>
    </row>
    <row r="5183" spans="4:23" x14ac:dyDescent="0.25">
      <c r="D5183">
        <f t="shared" si="733"/>
        <v>5181</v>
      </c>
      <c r="E5183" s="3">
        <v>44046</v>
      </c>
      <c r="F5183" s="4">
        <v>0.875</v>
      </c>
      <c r="G5183">
        <v>20</v>
      </c>
      <c r="H5183">
        <v>0</v>
      </c>
      <c r="I5183" s="5">
        <f t="shared" si="728"/>
        <v>3</v>
      </c>
      <c r="J5183" s="22">
        <v>4.9489515646110373E-6</v>
      </c>
      <c r="K5183">
        <v>1.4113999999999999E-4</v>
      </c>
      <c r="L5183" s="5" cm="1">
        <f t="array" ref="L5183">_xlfn.IFS(I5183=0, 0, I5183&gt;34, 0, AND(I5183&gt;0, I5183&lt;35), VLOOKUP(I5183, $A$63:$C$96, 3))</f>
        <v>232</v>
      </c>
      <c r="M5183" s="5">
        <f t="shared" si="727"/>
        <v>23.507519931902429</v>
      </c>
      <c r="N5183" s="5">
        <v>630.83427967965486</v>
      </c>
      <c r="O5183" s="5">
        <f t="shared" si="734"/>
        <v>3975.9137999999998</v>
      </c>
      <c r="P5183" s="5">
        <f t="shared" si="735"/>
        <v>255.50751993190244</v>
      </c>
      <c r="Q5183" s="5">
        <f t="shared" si="729"/>
        <v>0</v>
      </c>
      <c r="R5183" s="5">
        <f>IF(O5183&gt;(P5183+U5183),O5183-P5183-U5183, 0)</f>
        <v>0</v>
      </c>
      <c r="S5183" s="5">
        <f t="shared" si="730"/>
        <v>0</v>
      </c>
      <c r="T5183" s="5">
        <f t="shared" si="731"/>
        <v>0</v>
      </c>
      <c r="U5183" s="5">
        <f>IF(O5183&gt;P5183,IF(V5182*($B$6/100)&gt;=O5183-P5183,(O5183-P5183), V5182*($B$6/100)), 0)</f>
        <v>3720.4062800680972</v>
      </c>
      <c r="V5183" s="5">
        <f>V5182+(T5183*($B$5/100))-(U5183/($B$6/100))</f>
        <v>2947155.6089444007</v>
      </c>
      <c r="W5183" s="5">
        <f t="shared" si="732"/>
        <v>73678.890223610011</v>
      </c>
    </row>
    <row r="5184" spans="4:23" x14ac:dyDescent="0.25">
      <c r="D5184">
        <f t="shared" si="733"/>
        <v>5182</v>
      </c>
      <c r="E5184" s="3">
        <v>44046</v>
      </c>
      <c r="F5184" s="4">
        <v>0.91666666666666663</v>
      </c>
      <c r="G5184">
        <v>20</v>
      </c>
      <c r="H5184">
        <v>0</v>
      </c>
      <c r="I5184" s="5">
        <f t="shared" si="728"/>
        <v>3</v>
      </c>
      <c r="J5184" s="22">
        <v>0</v>
      </c>
      <c r="K5184">
        <v>1.5612000000000002E-4</v>
      </c>
      <c r="L5184" s="5" cm="1">
        <f t="array" ref="L5184">_xlfn.IFS(I5184=0, 0, I5184&gt;34, 0, AND(I5184&gt;0, I5184&lt;35), VLOOKUP(I5184, $A$63:$C$96, 3))</f>
        <v>232</v>
      </c>
      <c r="M5184" s="5">
        <f t="shared" si="727"/>
        <v>0</v>
      </c>
      <c r="N5184" s="5">
        <v>599.89145760409144</v>
      </c>
      <c r="O5184" s="5">
        <f t="shared" si="734"/>
        <v>4397.9004000000004</v>
      </c>
      <c r="P5184" s="5">
        <f t="shared" si="735"/>
        <v>232</v>
      </c>
      <c r="Q5184" s="5">
        <f t="shared" si="729"/>
        <v>0</v>
      </c>
      <c r="R5184" s="5">
        <f>IF(O5184&gt;(P5184+U5184),O5184-P5184-U5184, 0)</f>
        <v>0</v>
      </c>
      <c r="S5184" s="5">
        <f t="shared" si="730"/>
        <v>0</v>
      </c>
      <c r="T5184" s="5">
        <f t="shared" si="731"/>
        <v>0</v>
      </c>
      <c r="U5184" s="5">
        <f>IF(O5184&gt;P5184,IF(V5183*($B$6/100)&gt;=O5184-P5184,(O5184-P5184), V5183*($B$6/100)), 0)</f>
        <v>4165.9004000000004</v>
      </c>
      <c r="V5184" s="5">
        <f>V5183+(T5184*($B$5/100))-(U5184/($B$6/100))</f>
        <v>2941204.3226586864</v>
      </c>
      <c r="W5184" s="5">
        <f t="shared" si="732"/>
        <v>73530.108066467161</v>
      </c>
    </row>
    <row r="5185" spans="4:23" x14ac:dyDescent="0.25">
      <c r="D5185">
        <f t="shared" si="733"/>
        <v>5183</v>
      </c>
      <c r="E5185" s="3">
        <v>44046</v>
      </c>
      <c r="F5185" s="4">
        <v>0.95833333333333337</v>
      </c>
      <c r="G5185">
        <v>20</v>
      </c>
      <c r="H5185">
        <v>0</v>
      </c>
      <c r="I5185" s="5">
        <f t="shared" si="728"/>
        <v>3</v>
      </c>
      <c r="J5185" s="22">
        <v>0</v>
      </c>
      <c r="K5185">
        <v>1.5393000000000001E-4</v>
      </c>
      <c r="L5185" s="5" cm="1">
        <f t="array" ref="L5185">_xlfn.IFS(I5185=0, 0, I5185&gt;34, 0, AND(I5185&gt;0, I5185&lt;35), VLOOKUP(I5185, $A$63:$C$96, 3))</f>
        <v>232</v>
      </c>
      <c r="M5185" s="5">
        <f t="shared" si="727"/>
        <v>0</v>
      </c>
      <c r="N5185" s="5">
        <v>559.96523865076017</v>
      </c>
      <c r="O5185" s="5">
        <f t="shared" si="734"/>
        <v>4336.2081000000007</v>
      </c>
      <c r="P5185" s="5">
        <f t="shared" si="735"/>
        <v>232</v>
      </c>
      <c r="Q5185" s="5">
        <f t="shared" si="729"/>
        <v>0</v>
      </c>
      <c r="R5185" s="5">
        <f>IF(O5185&gt;(P5185+U5185),O5185-P5185-U5185, 0)</f>
        <v>0</v>
      </c>
      <c r="S5185" s="5">
        <f t="shared" si="730"/>
        <v>0</v>
      </c>
      <c r="T5185" s="5">
        <f t="shared" si="731"/>
        <v>0</v>
      </c>
      <c r="U5185" s="5">
        <f>IF(O5185&gt;P5185,IF(V5184*($B$6/100)&gt;=O5185-P5185,(O5185-P5185), V5184*($B$6/100)), 0)</f>
        <v>4104.2081000000007</v>
      </c>
      <c r="V5185" s="5">
        <f>V5184+(T5185*($B$5/100))-(U5185/($B$6/100))</f>
        <v>2935341.168230115</v>
      </c>
      <c r="W5185" s="5">
        <f t="shared" si="732"/>
        <v>73383.529205752871</v>
      </c>
    </row>
    <row r="5186" spans="4:23" x14ac:dyDescent="0.25">
      <c r="D5186">
        <f t="shared" si="733"/>
        <v>5184</v>
      </c>
      <c r="E5186" s="3">
        <v>44047</v>
      </c>
      <c r="F5186" s="4">
        <v>0</v>
      </c>
      <c r="G5186">
        <v>10</v>
      </c>
      <c r="H5186">
        <v>0</v>
      </c>
      <c r="I5186" s="5">
        <f t="shared" si="728"/>
        <v>1</v>
      </c>
      <c r="J5186" s="22">
        <v>0</v>
      </c>
      <c r="K5186">
        <v>1.3285E-4</v>
      </c>
      <c r="L5186" s="5" cm="1">
        <f t="array" ref="L5186">_xlfn.IFS(I5186=0, 0, I5186&gt;34, 0, AND(I5186&gt;0, I5186&lt;35), VLOOKUP(I5186, $A$63:$C$96, 3))</f>
        <v>0</v>
      </c>
      <c r="M5186" s="5">
        <f t="shared" si="727"/>
        <v>0</v>
      </c>
      <c r="N5186" s="5">
        <v>479.11464147957292</v>
      </c>
      <c r="O5186" s="5">
        <f t="shared" si="734"/>
        <v>3742.3845000000001</v>
      </c>
      <c r="P5186" s="5">
        <f t="shared" si="735"/>
        <v>0</v>
      </c>
      <c r="Q5186" s="5">
        <f t="shared" si="729"/>
        <v>0</v>
      </c>
      <c r="R5186" s="5">
        <f>IF(O5186&gt;(P5186+U5186),O5186-P5186-U5186, 0)</f>
        <v>0</v>
      </c>
      <c r="S5186" s="5">
        <f t="shared" si="730"/>
        <v>0</v>
      </c>
      <c r="T5186" s="5">
        <f t="shared" si="731"/>
        <v>0</v>
      </c>
      <c r="U5186" s="5">
        <f>IF(O5186&gt;P5186,IF(V5185*($B$6/100)&gt;=O5186-P5186,(O5186-P5186), V5185*($B$6/100)), 0)</f>
        <v>3742.3845000000001</v>
      </c>
      <c r="V5186" s="5">
        <f>V5185+(T5186*($B$5/100))-(U5186/($B$6/100))</f>
        <v>2929994.9046586864</v>
      </c>
      <c r="W5186" s="5">
        <f t="shared" si="732"/>
        <v>73249.872616467153</v>
      </c>
    </row>
    <row r="5187" spans="4:23" x14ac:dyDescent="0.25">
      <c r="D5187">
        <f t="shared" si="733"/>
        <v>5185</v>
      </c>
      <c r="E5187" s="3">
        <v>44047</v>
      </c>
      <c r="F5187" s="4">
        <v>4.1666666666666664E-2</v>
      </c>
      <c r="G5187">
        <v>0</v>
      </c>
      <c r="H5187">
        <v>0</v>
      </c>
      <c r="I5187" s="5">
        <f t="shared" si="728"/>
        <v>0</v>
      </c>
      <c r="J5187" s="22">
        <v>0</v>
      </c>
      <c r="K5187">
        <v>1.0414E-4</v>
      </c>
      <c r="L5187" s="5" cm="1">
        <f t="array" ref="L5187">_xlfn.IFS(I5187=0, 0, I5187&gt;34, 0, AND(I5187&gt;0, I5187&lt;35), VLOOKUP(I5187, $A$63:$C$96, 3))</f>
        <v>0</v>
      </c>
      <c r="M5187" s="5">
        <f t="shared" ref="M5187:M5250" si="736">$B$11*$B$4*J5187*1000</f>
        <v>0</v>
      </c>
      <c r="N5187" s="5">
        <v>410.25346233726265</v>
      </c>
      <c r="O5187" s="5">
        <f t="shared" si="734"/>
        <v>2933.6237999999998</v>
      </c>
      <c r="P5187" s="5">
        <f t="shared" si="735"/>
        <v>0</v>
      </c>
      <c r="Q5187" s="5">
        <f t="shared" si="729"/>
        <v>0</v>
      </c>
      <c r="R5187" s="5">
        <f>IF(O5187&gt;(P5187+U5187),O5187-P5187-U5187, 0)</f>
        <v>0</v>
      </c>
      <c r="S5187" s="5">
        <f t="shared" si="730"/>
        <v>0</v>
      </c>
      <c r="T5187" s="5">
        <f t="shared" si="731"/>
        <v>0</v>
      </c>
      <c r="U5187" s="5">
        <f>IF(O5187&gt;P5187,IF(V5186*($B$6/100)&gt;=O5187-P5187,(O5187-P5187), V5186*($B$6/100)), 0)</f>
        <v>2933.6237999999998</v>
      </c>
      <c r="V5187" s="5">
        <f>V5186+(T5187*($B$5/100))-(U5187/($B$6/100))</f>
        <v>2925804.0135158291</v>
      </c>
      <c r="W5187" s="5">
        <f t="shared" si="732"/>
        <v>73145.100337895725</v>
      </c>
    </row>
    <row r="5188" spans="4:23" x14ac:dyDescent="0.25">
      <c r="D5188">
        <f t="shared" si="733"/>
        <v>5186</v>
      </c>
      <c r="E5188" s="3">
        <v>44047</v>
      </c>
      <c r="F5188" s="4">
        <v>8.3333333333333329E-2</v>
      </c>
      <c r="G5188">
        <v>10</v>
      </c>
      <c r="H5188">
        <v>0</v>
      </c>
      <c r="I5188" s="5">
        <f t="shared" ref="I5188:I5251" si="737">ROUND((G5188/10)*((LN(99/0.03)/(LN(10/0.03)))),0)</f>
        <v>1</v>
      </c>
      <c r="J5188" s="22">
        <v>0</v>
      </c>
      <c r="K5188">
        <v>8.5530000000000003E-5</v>
      </c>
      <c r="L5188" s="5" cm="1">
        <f t="array" ref="L5188">_xlfn.IFS(I5188=0, 0, I5188&gt;34, 0, AND(I5188&gt;0, I5188&lt;35), VLOOKUP(I5188, $A$63:$C$96, 3))</f>
        <v>0</v>
      </c>
      <c r="M5188" s="5">
        <f t="shared" si="736"/>
        <v>0</v>
      </c>
      <c r="N5188" s="5">
        <v>371.32429913604767</v>
      </c>
      <c r="O5188" s="5">
        <f t="shared" si="734"/>
        <v>2409.3800999999999</v>
      </c>
      <c r="P5188" s="5">
        <f t="shared" si="735"/>
        <v>0</v>
      </c>
      <c r="Q5188" s="5">
        <f t="shared" ref="Q5188:Q5251" si="738">IF((L5188+M5188-P5188)&lt;($B$8/100)*$B$3,L5188+M5188-P5188,($B$8/100)*$B$3)</f>
        <v>0</v>
      </c>
      <c r="R5188" s="5">
        <f>IF(O5188&gt;(P5188+U5188),O5188-P5188-U5188, 0)</f>
        <v>0</v>
      </c>
      <c r="S5188" s="5">
        <f t="shared" ref="S5188:S5251" si="739">IF((IF((L5188+M5188)&gt;O5188,L5188+M5188-P5188-Q5188,0))&lt;((N5188*3.595182*($B$7/100))/($B$5/100)),L5188+M5188-P5188-Q5188, N5188*3.595182*($B$7/100)/($B$5/100))</f>
        <v>0</v>
      </c>
      <c r="T5188" s="5">
        <f t="shared" ref="T5188:T5251" si="740">((L5188+M5188)-P5188-S5188)</f>
        <v>0</v>
      </c>
      <c r="U5188" s="5">
        <f>IF(O5188&gt;P5188,IF(V5187*($B$6/100)&gt;=O5188-P5188,(O5188-P5188), V5187*($B$6/100)), 0)</f>
        <v>2409.3800999999999</v>
      </c>
      <c r="V5188" s="5">
        <f>V5187+(T5188*($B$5/100))-(U5188/($B$6/100))</f>
        <v>2922362.0419444004</v>
      </c>
      <c r="W5188" s="5">
        <f t="shared" ref="W5188:W5251" si="741">V5188/40</f>
        <v>73059.05104861001</v>
      </c>
    </row>
    <row r="5189" spans="4:23" x14ac:dyDescent="0.25">
      <c r="D5189">
        <f t="shared" ref="D5189:D5252" si="742">D5188+1</f>
        <v>5187</v>
      </c>
      <c r="E5189" s="3">
        <v>44047</v>
      </c>
      <c r="F5189" s="4">
        <v>0.125</v>
      </c>
      <c r="G5189">
        <v>10</v>
      </c>
      <c r="H5189">
        <v>0</v>
      </c>
      <c r="I5189" s="5">
        <f t="shared" si="737"/>
        <v>1</v>
      </c>
      <c r="J5189" s="22">
        <v>0</v>
      </c>
      <c r="K5189">
        <v>7.5499999999999992E-5</v>
      </c>
      <c r="L5189" s="5" cm="1">
        <f t="array" ref="L5189">_xlfn.IFS(I5189=0, 0, I5189&gt;34, 0, AND(I5189&gt;0, I5189&lt;35), VLOOKUP(I5189, $A$63:$C$96, 3))</f>
        <v>0</v>
      </c>
      <c r="M5189" s="5">
        <f t="shared" si="736"/>
        <v>0</v>
      </c>
      <c r="N5189" s="5">
        <v>361.35263529455653</v>
      </c>
      <c r="O5189" s="5">
        <f t="shared" ref="O5189:O5252" si="743">$B$2*K5189*1000</f>
        <v>2126.835</v>
      </c>
      <c r="P5189" s="5">
        <f t="shared" ref="P5189:P5252" si="744">IF(O5189&gt;=(L5189+M5189),L5189+M5189,O5189)</f>
        <v>0</v>
      </c>
      <c r="Q5189" s="5">
        <f t="shared" si="738"/>
        <v>0</v>
      </c>
      <c r="R5189" s="5">
        <f>IF(O5189&gt;(P5189+U5189),O5189-P5189-U5189, 0)</f>
        <v>0</v>
      </c>
      <c r="S5189" s="5">
        <f t="shared" si="739"/>
        <v>0</v>
      </c>
      <c r="T5189" s="5">
        <f t="shared" si="740"/>
        <v>0</v>
      </c>
      <c r="U5189" s="5">
        <f>IF(O5189&gt;P5189,IF(V5188*($B$6/100)&gt;=O5189-P5189,(O5189-P5189), V5188*($B$6/100)), 0)</f>
        <v>2126.835</v>
      </c>
      <c r="V5189" s="5">
        <f>V5188+(T5189*($B$5/100))-(U5189/($B$6/100))</f>
        <v>2919323.7062301147</v>
      </c>
      <c r="W5189" s="5">
        <f t="shared" si="741"/>
        <v>72983.092655752873</v>
      </c>
    </row>
    <row r="5190" spans="4:23" x14ac:dyDescent="0.25">
      <c r="D5190">
        <f t="shared" si="742"/>
        <v>5188</v>
      </c>
      <c r="E5190" s="3">
        <v>44047</v>
      </c>
      <c r="F5190" s="4">
        <v>0.16666666666666666</v>
      </c>
      <c r="G5190">
        <v>10</v>
      </c>
      <c r="H5190">
        <v>0</v>
      </c>
      <c r="I5190" s="5">
        <f t="shared" si="737"/>
        <v>1</v>
      </c>
      <c r="J5190" s="22">
        <v>0</v>
      </c>
      <c r="K5190">
        <v>7.1890000000000005E-5</v>
      </c>
      <c r="L5190" s="5" cm="1">
        <f t="array" ref="L5190">_xlfn.IFS(I5190=0, 0, I5190&gt;34, 0, AND(I5190&gt;0, I5190&lt;35), VLOOKUP(I5190, $A$63:$C$96, 3))</f>
        <v>0</v>
      </c>
      <c r="M5190" s="5">
        <f t="shared" si="736"/>
        <v>0</v>
      </c>
      <c r="N5190" s="5">
        <v>376.32581047991999</v>
      </c>
      <c r="O5190" s="5">
        <f t="shared" si="743"/>
        <v>2025.1413</v>
      </c>
      <c r="P5190" s="5">
        <f t="shared" si="744"/>
        <v>0</v>
      </c>
      <c r="Q5190" s="5">
        <f t="shared" si="738"/>
        <v>0</v>
      </c>
      <c r="R5190" s="5">
        <f>IF(O5190&gt;(P5190+U5190),O5190-P5190-U5190, 0)</f>
        <v>0</v>
      </c>
      <c r="S5190" s="5">
        <f t="shared" si="739"/>
        <v>0</v>
      </c>
      <c r="T5190" s="5">
        <f t="shared" si="740"/>
        <v>0</v>
      </c>
      <c r="U5190" s="5">
        <f>IF(O5190&gt;P5190,IF(V5189*($B$6/100)&gt;=O5190-P5190,(O5190-P5190), V5189*($B$6/100)), 0)</f>
        <v>2025.1413</v>
      </c>
      <c r="V5190" s="5">
        <f>V5189+(T5190*($B$5/100))-(U5190/($B$6/100))</f>
        <v>2916430.6472301148</v>
      </c>
      <c r="W5190" s="5">
        <f t="shared" si="741"/>
        <v>72910.766180752864</v>
      </c>
    </row>
    <row r="5191" spans="4:23" x14ac:dyDescent="0.25">
      <c r="D5191">
        <f t="shared" si="742"/>
        <v>5189</v>
      </c>
      <c r="E5191" s="3">
        <v>44047</v>
      </c>
      <c r="F5191" s="4">
        <v>0.20833333333333334</v>
      </c>
      <c r="G5191">
        <v>10</v>
      </c>
      <c r="H5191">
        <v>0</v>
      </c>
      <c r="I5191" s="5">
        <f t="shared" si="737"/>
        <v>1</v>
      </c>
      <c r="J5191" s="22">
        <v>0</v>
      </c>
      <c r="K5191">
        <v>7.0170000000000001E-5</v>
      </c>
      <c r="L5191" s="5" cm="1">
        <f t="array" ref="L5191">_xlfn.IFS(I5191=0, 0, I5191&gt;34, 0, AND(I5191&gt;0, I5191&lt;35), VLOOKUP(I5191, $A$63:$C$96, 3))</f>
        <v>0</v>
      </c>
      <c r="M5191" s="5">
        <f t="shared" si="736"/>
        <v>0</v>
      </c>
      <c r="N5191" s="5">
        <v>390.3117632476567</v>
      </c>
      <c r="O5191" s="5">
        <f t="shared" si="743"/>
        <v>1976.6889000000001</v>
      </c>
      <c r="P5191" s="5">
        <f t="shared" si="744"/>
        <v>0</v>
      </c>
      <c r="Q5191" s="5">
        <f t="shared" si="738"/>
        <v>0</v>
      </c>
      <c r="R5191" s="5">
        <f>IF(O5191&gt;(P5191+U5191),O5191-P5191-U5191, 0)</f>
        <v>0</v>
      </c>
      <c r="S5191" s="5">
        <f t="shared" si="739"/>
        <v>0</v>
      </c>
      <c r="T5191" s="5">
        <f t="shared" si="740"/>
        <v>0</v>
      </c>
      <c r="U5191" s="5">
        <f>IF(O5191&gt;P5191,IF(V5190*($B$6/100)&gt;=O5191-P5191,(O5191-P5191), V5190*($B$6/100)), 0)</f>
        <v>1976.6889000000001</v>
      </c>
      <c r="V5191" s="5">
        <f>V5190+(T5191*($B$5/100))-(U5191/($B$6/100))</f>
        <v>2913606.8059444004</v>
      </c>
      <c r="W5191" s="5">
        <f t="shared" si="741"/>
        <v>72840.170148610006</v>
      </c>
    </row>
    <row r="5192" spans="4:23" x14ac:dyDescent="0.25">
      <c r="D5192">
        <f t="shared" si="742"/>
        <v>5190</v>
      </c>
      <c r="E5192" s="3">
        <v>44047</v>
      </c>
      <c r="F5192" s="4">
        <v>0.25</v>
      </c>
      <c r="G5192">
        <v>10</v>
      </c>
      <c r="H5192">
        <v>5</v>
      </c>
      <c r="I5192" s="5">
        <f t="shared" si="737"/>
        <v>1</v>
      </c>
      <c r="J5192" s="22">
        <v>2.9693709387666222E-5</v>
      </c>
      <c r="K5192">
        <v>7.230999999999999E-5</v>
      </c>
      <c r="L5192" s="5" cm="1">
        <f t="array" ref="L5192">_xlfn.IFS(I5192=0, 0, I5192&gt;34, 0, AND(I5192&gt;0, I5192&lt;35), VLOOKUP(I5192, $A$63:$C$96, 3))</f>
        <v>0</v>
      </c>
      <c r="M5192" s="5">
        <f t="shared" si="736"/>
        <v>141.04511959141456</v>
      </c>
      <c r="N5192" s="5">
        <v>425.2621268186324</v>
      </c>
      <c r="O5192" s="5">
        <f t="shared" si="743"/>
        <v>2036.9726999999998</v>
      </c>
      <c r="P5192" s="5">
        <f t="shared" si="744"/>
        <v>141.04511959141456</v>
      </c>
      <c r="Q5192" s="5">
        <f t="shared" si="738"/>
        <v>0</v>
      </c>
      <c r="R5192" s="5">
        <f>IF(O5192&gt;(P5192+U5192),O5192-P5192-U5192, 0)</f>
        <v>0</v>
      </c>
      <c r="S5192" s="5">
        <f t="shared" si="739"/>
        <v>0</v>
      </c>
      <c r="T5192" s="5">
        <f t="shared" si="740"/>
        <v>0</v>
      </c>
      <c r="U5192" s="5">
        <f>IF(O5192&gt;P5192,IF(V5191*($B$6/100)&gt;=O5192-P5192,(O5192-P5192), V5191*($B$6/100)), 0)</f>
        <v>1895.9275804085853</v>
      </c>
      <c r="V5192" s="5">
        <f>V5191+(T5192*($B$5/100))-(U5192/($B$6/100))</f>
        <v>2910898.3379723881</v>
      </c>
      <c r="W5192" s="5">
        <f t="shared" si="741"/>
        <v>72772.458449309706</v>
      </c>
    </row>
    <row r="5193" spans="4:23" x14ac:dyDescent="0.25">
      <c r="D5193">
        <f t="shared" si="742"/>
        <v>5191</v>
      </c>
      <c r="E5193" s="3">
        <v>44047</v>
      </c>
      <c r="F5193" s="4">
        <v>0.29166666666666669</v>
      </c>
      <c r="G5193">
        <v>20</v>
      </c>
      <c r="H5193">
        <v>8</v>
      </c>
      <c r="I5193" s="5">
        <f t="shared" si="737"/>
        <v>3</v>
      </c>
      <c r="J5193" s="22">
        <v>1.2372378911527593E-4</v>
      </c>
      <c r="K5193">
        <v>7.6019999999999994E-5</v>
      </c>
      <c r="L5193" s="5" cm="1">
        <f t="array" ref="L5193">_xlfn.IFS(I5193=0, 0, I5193&gt;34, 0, AND(I5193&gt;0, I5193&lt;35), VLOOKUP(I5193, $A$63:$C$96, 3))</f>
        <v>232</v>
      </c>
      <c r="M5193" s="5">
        <f t="shared" si="736"/>
        <v>587.68799829756074</v>
      </c>
      <c r="N5193" s="5">
        <v>530.09517664803673</v>
      </c>
      <c r="O5193" s="5">
        <f t="shared" si="743"/>
        <v>2141.4833999999996</v>
      </c>
      <c r="P5193" s="5">
        <f t="shared" si="744"/>
        <v>819.68799829756074</v>
      </c>
      <c r="Q5193" s="5">
        <f t="shared" si="738"/>
        <v>0</v>
      </c>
      <c r="R5193" s="5">
        <f>IF(O5193&gt;(P5193+U5193),O5193-P5193-U5193, 0)</f>
        <v>0</v>
      </c>
      <c r="S5193" s="5">
        <f t="shared" si="739"/>
        <v>0</v>
      </c>
      <c r="T5193" s="5">
        <f t="shared" si="740"/>
        <v>0</v>
      </c>
      <c r="U5193" s="5">
        <f>IF(O5193&gt;P5193,IF(V5192*($B$6/100)&gt;=O5193-P5193,(O5193-P5193), V5192*($B$6/100)), 0)</f>
        <v>1321.795401702439</v>
      </c>
      <c r="V5193" s="5">
        <f>V5192+(T5193*($B$5/100))-(U5193/($B$6/100))</f>
        <v>2909010.0588270989</v>
      </c>
      <c r="W5193" s="5">
        <f t="shared" si="741"/>
        <v>72725.251470677467</v>
      </c>
    </row>
    <row r="5194" spans="4:23" x14ac:dyDescent="0.25">
      <c r="D5194">
        <f t="shared" si="742"/>
        <v>5192</v>
      </c>
      <c r="E5194" s="3">
        <v>44047</v>
      </c>
      <c r="F5194" s="4">
        <v>0.33333333333333331</v>
      </c>
      <c r="G5194">
        <v>40</v>
      </c>
      <c r="H5194">
        <v>10</v>
      </c>
      <c r="I5194" s="5">
        <f t="shared" si="737"/>
        <v>6</v>
      </c>
      <c r="J5194" s="22">
        <v>2.7219233605360702E-4</v>
      </c>
      <c r="K5194">
        <v>8.0709999999999991E-5</v>
      </c>
      <c r="L5194" s="5" cm="1">
        <f t="array" ref="L5194">_xlfn.IFS(I5194=0, 0, I5194&gt;34, 0, AND(I5194&gt;0, I5194&lt;35), VLOOKUP(I5194, $A$63:$C$96, 3))</f>
        <v>2980</v>
      </c>
      <c r="M5194" s="5">
        <f t="shared" si="736"/>
        <v>1292.9135962546334</v>
      </c>
      <c r="N5194" s="5">
        <v>711.80508108161462</v>
      </c>
      <c r="O5194" s="5">
        <f t="shared" si="743"/>
        <v>2273.6007</v>
      </c>
      <c r="P5194" s="5">
        <f t="shared" si="744"/>
        <v>2273.6007</v>
      </c>
      <c r="Q5194" s="5">
        <f t="shared" si="738"/>
        <v>487.20077413479089</v>
      </c>
      <c r="R5194" s="5">
        <f>IF(O5194&gt;(P5194+U5194),O5194-P5194-U5194, 0)</f>
        <v>0</v>
      </c>
      <c r="S5194" s="5">
        <f t="shared" si="739"/>
        <v>365.58125928759455</v>
      </c>
      <c r="T5194" s="5">
        <f t="shared" si="740"/>
        <v>1633.7316369670389</v>
      </c>
      <c r="U5194" s="5">
        <f>IF(O5194&gt;P5194,IF(V5193*($B$6/100)&gt;=O5194-P5194,(O5194-P5194), V5193*($B$6/100)), 0)</f>
        <v>0</v>
      </c>
      <c r="V5194" s="5">
        <f>V5193+(T5194*($B$5/100))-(U5194/($B$6/100))</f>
        <v>2910153.6709729759</v>
      </c>
      <c r="W5194" s="5">
        <f t="shared" si="741"/>
        <v>72753.841774324392</v>
      </c>
    </row>
    <row r="5195" spans="4:23" x14ac:dyDescent="0.25">
      <c r="D5195">
        <f t="shared" si="742"/>
        <v>5193</v>
      </c>
      <c r="E5195" s="3">
        <v>44047</v>
      </c>
      <c r="F5195" s="4">
        <v>0.375</v>
      </c>
      <c r="G5195">
        <v>20</v>
      </c>
      <c r="H5195">
        <v>10</v>
      </c>
      <c r="I5195" s="5">
        <f t="shared" si="737"/>
        <v>3</v>
      </c>
      <c r="J5195" s="22">
        <v>4.4045668925038229E-4</v>
      </c>
      <c r="K5195">
        <v>8.3789999999999996E-5</v>
      </c>
      <c r="L5195" s="5" cm="1">
        <f t="array" ref="L5195">_xlfn.IFS(I5195=0, 0, I5195&gt;34, 0, AND(I5195&gt;0, I5195&lt;35), VLOOKUP(I5195, $A$63:$C$96, 3))</f>
        <v>232</v>
      </c>
      <c r="M5195" s="5">
        <f t="shared" si="736"/>
        <v>2092.1692739393156</v>
      </c>
      <c r="N5195" s="5">
        <v>766.73448626514789</v>
      </c>
      <c r="O5195" s="5">
        <f t="shared" si="743"/>
        <v>2360.3643000000002</v>
      </c>
      <c r="P5195" s="5">
        <f t="shared" si="744"/>
        <v>2324.1692739393156</v>
      </c>
      <c r="Q5195" s="5">
        <f t="shared" si="738"/>
        <v>0</v>
      </c>
      <c r="R5195" s="5">
        <f>IF(O5195&gt;(P5195+U5195),O5195-P5195-U5195, 0)</f>
        <v>0</v>
      </c>
      <c r="S5195" s="5">
        <f t="shared" si="739"/>
        <v>0</v>
      </c>
      <c r="T5195" s="5">
        <f t="shared" si="740"/>
        <v>0</v>
      </c>
      <c r="U5195" s="5">
        <f>IF(O5195&gt;P5195,IF(V5194*($B$6/100)&gt;=O5195-P5195,(O5195-P5195), V5194*($B$6/100)), 0)</f>
        <v>36.19502606068454</v>
      </c>
      <c r="V5195" s="5">
        <f>V5194+(T5195*($B$5/100))-(U5195/($B$6/100))</f>
        <v>2910101.9637928894</v>
      </c>
      <c r="W5195" s="5">
        <f t="shared" si="741"/>
        <v>72752.549094822229</v>
      </c>
    </row>
    <row r="5196" spans="4:23" x14ac:dyDescent="0.25">
      <c r="D5196">
        <f t="shared" si="742"/>
        <v>5194</v>
      </c>
      <c r="E5196" s="3">
        <v>44047</v>
      </c>
      <c r="F5196" s="4">
        <v>0.41666666666666669</v>
      </c>
      <c r="G5196">
        <v>30</v>
      </c>
      <c r="H5196">
        <v>8</v>
      </c>
      <c r="I5196" s="5">
        <f t="shared" si="737"/>
        <v>4</v>
      </c>
      <c r="J5196" s="22">
        <v>4.4788011659729887E-4</v>
      </c>
      <c r="K5196">
        <v>7.9240000000000007E-5</v>
      </c>
      <c r="L5196" s="5" cm="1">
        <f t="array" ref="L5196">_xlfn.IFS(I5196=0, 0, I5196&gt;34, 0, AND(I5196&gt;0, I5196&lt;35), VLOOKUP(I5196, $A$63:$C$96, 3))</f>
        <v>740</v>
      </c>
      <c r="M5196" s="5">
        <f t="shared" si="736"/>
        <v>2127.43055383717</v>
      </c>
      <c r="N5196" s="5">
        <v>740.79817924620977</v>
      </c>
      <c r="O5196" s="5">
        <f t="shared" si="743"/>
        <v>2232.1908000000003</v>
      </c>
      <c r="P5196" s="5">
        <f t="shared" si="744"/>
        <v>2232.1908000000003</v>
      </c>
      <c r="Q5196" s="5">
        <f t="shared" si="738"/>
        <v>487.20077413479089</v>
      </c>
      <c r="R5196" s="5">
        <f>IF(O5196&gt;(P5196+U5196),O5196-P5196-U5196, 0)</f>
        <v>0</v>
      </c>
      <c r="S5196" s="5">
        <f t="shared" si="739"/>
        <v>148.03897970237881</v>
      </c>
      <c r="T5196" s="5">
        <f t="shared" si="740"/>
        <v>487.20077413479089</v>
      </c>
      <c r="U5196" s="5">
        <f>IF(O5196&gt;P5196,IF(V5195*($B$6/100)&gt;=O5196-P5196,(O5196-P5196), V5195*($B$6/100)), 0)</f>
        <v>0</v>
      </c>
      <c r="V5196" s="5">
        <f>V5195+(T5196*($B$5/100))-(U5196/($B$6/100))</f>
        <v>2910443.0043347836</v>
      </c>
      <c r="W5196" s="5">
        <f t="shared" si="741"/>
        <v>72761.075108369594</v>
      </c>
    </row>
    <row r="5197" spans="4:23" x14ac:dyDescent="0.25">
      <c r="D5197">
        <f t="shared" si="742"/>
        <v>5195</v>
      </c>
      <c r="E5197" s="3">
        <v>44047</v>
      </c>
      <c r="F5197" s="4">
        <v>0.45833333333333331</v>
      </c>
      <c r="G5197">
        <v>30</v>
      </c>
      <c r="H5197">
        <v>8</v>
      </c>
      <c r="I5197" s="5">
        <f t="shared" si="737"/>
        <v>4</v>
      </c>
      <c r="J5197" s="22">
        <v>5.2953781741338097E-4</v>
      </c>
      <c r="K5197">
        <v>6.4899999999999992E-5</v>
      </c>
      <c r="L5197" s="5" cm="1">
        <f t="array" ref="L5197">_xlfn.IFS(I5197=0, 0, I5197&gt;34, 0, AND(I5197&gt;0, I5197&lt;35), VLOOKUP(I5197, $A$63:$C$96, 3))</f>
        <v>740</v>
      </c>
      <c r="M5197" s="5">
        <f t="shared" si="736"/>
        <v>2515.3046327135598</v>
      </c>
      <c r="N5197" s="5">
        <v>670.93044235180798</v>
      </c>
      <c r="O5197" s="5">
        <f t="shared" si="743"/>
        <v>1828.2329999999997</v>
      </c>
      <c r="P5197" s="5">
        <f t="shared" si="744"/>
        <v>1828.2329999999997</v>
      </c>
      <c r="Q5197" s="5">
        <f t="shared" si="738"/>
        <v>487.20077413479089</v>
      </c>
      <c r="R5197" s="5">
        <f>IF(O5197&gt;(P5197+U5197),O5197-P5197-U5197, 0)</f>
        <v>0</v>
      </c>
      <c r="S5197" s="5">
        <f t="shared" si="739"/>
        <v>344.58814994217977</v>
      </c>
      <c r="T5197" s="5">
        <f t="shared" si="740"/>
        <v>1082.4834827713803</v>
      </c>
      <c r="U5197" s="5">
        <f>IF(O5197&gt;P5197,IF(V5196*($B$6/100)&gt;=O5197-P5197,(O5197-P5197), V5196*($B$6/100)), 0)</f>
        <v>0</v>
      </c>
      <c r="V5197" s="5">
        <f>V5196+(T5197*($B$5/100))-(U5197/($B$6/100))</f>
        <v>2911200.7427727235</v>
      </c>
      <c r="W5197" s="5">
        <f t="shared" si="741"/>
        <v>72780.018569318083</v>
      </c>
    </row>
    <row r="5198" spans="4:23" x14ac:dyDescent="0.25">
      <c r="D5198">
        <f t="shared" si="742"/>
        <v>5196</v>
      </c>
      <c r="E5198" s="3">
        <v>44047</v>
      </c>
      <c r="F5198" s="4">
        <v>0.5</v>
      </c>
      <c r="G5198">
        <v>40</v>
      </c>
      <c r="H5198">
        <v>10</v>
      </c>
      <c r="I5198" s="5">
        <f t="shared" si="737"/>
        <v>6</v>
      </c>
      <c r="J5198" s="22">
        <v>6.2604237292329624E-4</v>
      </c>
      <c r="K5198">
        <v>5.1749999999999997E-5</v>
      </c>
      <c r="L5198" s="5" cm="1">
        <f t="array" ref="L5198">_xlfn.IFS(I5198=0, 0, I5198&gt;34, 0, AND(I5198&gt;0, I5198&lt;35), VLOOKUP(I5198, $A$63:$C$96, 3))</f>
        <v>2980</v>
      </c>
      <c r="M5198" s="5">
        <f t="shared" si="736"/>
        <v>2973.701271385657</v>
      </c>
      <c r="N5198" s="5">
        <v>639.97978056468128</v>
      </c>
      <c r="O5198" s="5">
        <f t="shared" si="743"/>
        <v>1457.7974999999999</v>
      </c>
      <c r="P5198" s="5">
        <f t="shared" si="744"/>
        <v>1457.7974999999999</v>
      </c>
      <c r="Q5198" s="5">
        <f t="shared" si="738"/>
        <v>487.20077413479089</v>
      </c>
      <c r="R5198" s="5">
        <f>IF(O5198&gt;(P5198+U5198),O5198-P5198-U5198, 0)</f>
        <v>0</v>
      </c>
      <c r="S5198" s="5">
        <f t="shared" si="739"/>
        <v>328.69196963572745</v>
      </c>
      <c r="T5198" s="5">
        <f t="shared" si="740"/>
        <v>4167.2118017499297</v>
      </c>
      <c r="U5198" s="5">
        <f>IF(O5198&gt;P5198,IF(V5197*($B$6/100)&gt;=O5198-P5198,(O5198-P5198), V5197*($B$6/100)), 0)</f>
        <v>0</v>
      </c>
      <c r="V5198" s="5">
        <f>V5197+(T5198*($B$5/100))-(U5198/($B$6/100))</f>
        <v>2914117.7910339483</v>
      </c>
      <c r="W5198" s="5">
        <f t="shared" si="741"/>
        <v>72852.944775848708</v>
      </c>
    </row>
    <row r="5199" spans="4:23" x14ac:dyDescent="0.25">
      <c r="D5199">
        <f t="shared" si="742"/>
        <v>5197</v>
      </c>
      <c r="E5199" s="3">
        <v>44047</v>
      </c>
      <c r="F5199" s="4">
        <v>0.54166666666666663</v>
      </c>
      <c r="G5199">
        <v>30</v>
      </c>
      <c r="H5199">
        <v>10</v>
      </c>
      <c r="I5199" s="5">
        <f t="shared" si="737"/>
        <v>4</v>
      </c>
      <c r="J5199" s="22">
        <v>7.423427346916556E-4</v>
      </c>
      <c r="K5199">
        <v>4.8690000000000003E-5</v>
      </c>
      <c r="L5199" s="5" cm="1">
        <f t="array" ref="L5199">_xlfn.IFS(I5199=0, 0, I5199&gt;34, 0, AND(I5199&gt;0, I5199&lt;35), VLOOKUP(I5199, $A$63:$C$96, 3))</f>
        <v>740</v>
      </c>
      <c r="M5199" s="5">
        <f t="shared" si="736"/>
        <v>3526.1279897853642</v>
      </c>
      <c r="N5199" s="5">
        <v>630.01342649918092</v>
      </c>
      <c r="O5199" s="5">
        <f t="shared" si="743"/>
        <v>1371.5973000000001</v>
      </c>
      <c r="P5199" s="5">
        <f t="shared" si="744"/>
        <v>1371.5973000000001</v>
      </c>
      <c r="Q5199" s="5">
        <f t="shared" si="738"/>
        <v>487.20077413479089</v>
      </c>
      <c r="R5199" s="5">
        <f>IF(O5199&gt;(P5199+U5199),O5199-P5199-U5199, 0)</f>
        <v>0</v>
      </c>
      <c r="S5199" s="5">
        <f t="shared" si="739"/>
        <v>323.57327581545405</v>
      </c>
      <c r="T5199" s="5">
        <f t="shared" si="740"/>
        <v>2570.9574139699093</v>
      </c>
      <c r="U5199" s="5">
        <f>IF(O5199&gt;P5199,IF(V5198*($B$6/100)&gt;=O5199-P5199,(O5199-P5199), V5198*($B$6/100)), 0)</f>
        <v>0</v>
      </c>
      <c r="V5199" s="5">
        <f>V5198+(T5199*($B$5/100))-(U5199/($B$6/100))</f>
        <v>2915917.4612237271</v>
      </c>
      <c r="W5199" s="5">
        <f t="shared" si="741"/>
        <v>72897.936530593171</v>
      </c>
    </row>
    <row r="5200" spans="4:23" x14ac:dyDescent="0.25">
      <c r="D5200">
        <f t="shared" si="742"/>
        <v>5198</v>
      </c>
      <c r="E5200" s="3">
        <v>44047</v>
      </c>
      <c r="F5200" s="4">
        <v>0.58333333333333337</v>
      </c>
      <c r="G5200">
        <v>40</v>
      </c>
      <c r="H5200">
        <v>10</v>
      </c>
      <c r="I5200" s="5">
        <f t="shared" si="737"/>
        <v>6</v>
      </c>
      <c r="J5200" s="22">
        <v>7.3986825890935009E-4</v>
      </c>
      <c r="K5200">
        <v>4.1289999999999999E-5</v>
      </c>
      <c r="L5200" s="5" cm="1">
        <f t="array" ref="L5200">_xlfn.IFS(I5200=0, 0, I5200&gt;34, 0, AND(I5200&gt;0, I5200&lt;35), VLOOKUP(I5200, $A$63:$C$96, 3))</f>
        <v>2980</v>
      </c>
      <c r="M5200" s="5">
        <f t="shared" si="736"/>
        <v>3514.3742298194129</v>
      </c>
      <c r="N5200" s="5">
        <v>554.14784975997065</v>
      </c>
      <c r="O5200" s="5">
        <f t="shared" si="743"/>
        <v>1163.1392999999998</v>
      </c>
      <c r="P5200" s="5">
        <f t="shared" si="744"/>
        <v>1163.1392999999998</v>
      </c>
      <c r="Q5200" s="5">
        <f t="shared" si="738"/>
        <v>487.20077413479089</v>
      </c>
      <c r="R5200" s="5">
        <f>IF(O5200&gt;(P5200+U5200),O5200-P5200-U5200, 0)</f>
        <v>0</v>
      </c>
      <c r="S5200" s="5">
        <f t="shared" si="739"/>
        <v>284.60891068510728</v>
      </c>
      <c r="T5200" s="5">
        <f t="shared" si="740"/>
        <v>5046.6260191343063</v>
      </c>
      <c r="U5200" s="5">
        <f>IF(O5200&gt;P5200,IF(V5199*($B$6/100)&gt;=O5200-P5200,(O5200-P5200), V5199*($B$6/100)), 0)</f>
        <v>0</v>
      </c>
      <c r="V5200" s="5">
        <f>V5199+(T5200*($B$5/100))-(U5200/($B$6/100))</f>
        <v>2919450.0994371213</v>
      </c>
      <c r="W5200" s="5">
        <f t="shared" si="741"/>
        <v>72986.252485928038</v>
      </c>
    </row>
    <row r="5201" spans="4:23" x14ac:dyDescent="0.25">
      <c r="D5201">
        <f t="shared" si="742"/>
        <v>5199</v>
      </c>
      <c r="E5201" s="3">
        <v>44047</v>
      </c>
      <c r="F5201" s="4">
        <v>0.625</v>
      </c>
      <c r="G5201">
        <v>40</v>
      </c>
      <c r="H5201">
        <v>10</v>
      </c>
      <c r="I5201" s="5">
        <f t="shared" si="737"/>
        <v>6</v>
      </c>
      <c r="J5201" s="22">
        <v>6.6068503387557351E-4</v>
      </c>
      <c r="K5201">
        <v>4.0420000000000003E-5</v>
      </c>
      <c r="L5201" s="5" cm="1">
        <f t="array" ref="L5201">_xlfn.IFS(I5201=0, 0, I5201&gt;34, 0, AND(I5201&gt;0, I5201&lt;35), VLOOKUP(I5201, $A$63:$C$96, 3))</f>
        <v>2980</v>
      </c>
      <c r="M5201" s="5">
        <f t="shared" si="736"/>
        <v>3138.2539109089744</v>
      </c>
      <c r="N5201" s="5">
        <v>505.23730169955962</v>
      </c>
      <c r="O5201" s="5">
        <f t="shared" si="743"/>
        <v>1138.6314000000002</v>
      </c>
      <c r="P5201" s="5">
        <f t="shared" si="744"/>
        <v>1138.6314000000002</v>
      </c>
      <c r="Q5201" s="5">
        <f t="shared" si="738"/>
        <v>487.20077413479089</v>
      </c>
      <c r="R5201" s="5">
        <f>IF(O5201&gt;(P5201+U5201),O5201-P5201-U5201, 0)</f>
        <v>0</v>
      </c>
      <c r="S5201" s="5">
        <f t="shared" si="739"/>
        <v>259.48857897126089</v>
      </c>
      <c r="T5201" s="5">
        <f t="shared" si="740"/>
        <v>4720.133931937713</v>
      </c>
      <c r="U5201" s="5">
        <f>IF(O5201&gt;P5201,IF(V5200*($B$6/100)&gt;=O5201-P5201,(O5201-P5201), V5200*($B$6/100)), 0)</f>
        <v>0</v>
      </c>
      <c r="V5201" s="5">
        <f>V5200+(T5201*($B$5/100))-(U5201/($B$6/100))</f>
        <v>2922754.1931894775</v>
      </c>
      <c r="W5201" s="5">
        <f t="shared" si="741"/>
        <v>73068.854829736942</v>
      </c>
    </row>
    <row r="5202" spans="4:23" x14ac:dyDescent="0.25">
      <c r="D5202">
        <f t="shared" si="742"/>
        <v>5200</v>
      </c>
      <c r="E5202" s="3">
        <v>44047</v>
      </c>
      <c r="F5202" s="4">
        <v>0.66666666666666663</v>
      </c>
      <c r="G5202">
        <v>40</v>
      </c>
      <c r="H5202">
        <v>10</v>
      </c>
      <c r="I5202" s="5">
        <f t="shared" si="737"/>
        <v>6</v>
      </c>
      <c r="J5202" s="22">
        <v>6.2356789714099073E-4</v>
      </c>
      <c r="K5202">
        <v>4.6010000000000002E-5</v>
      </c>
      <c r="L5202" s="5" cm="1">
        <f t="array" ref="L5202">_xlfn.IFS(I5202=0, 0, I5202&gt;34, 0, AND(I5202&gt;0, I5202&lt;35), VLOOKUP(I5202, $A$63:$C$96, 3))</f>
        <v>2980</v>
      </c>
      <c r="M5202" s="5">
        <f t="shared" si="736"/>
        <v>2961.9475114197062</v>
      </c>
      <c r="N5202" s="5">
        <v>480.28850069812916</v>
      </c>
      <c r="O5202" s="5">
        <f t="shared" si="743"/>
        <v>1296.1017000000002</v>
      </c>
      <c r="P5202" s="5">
        <f t="shared" si="744"/>
        <v>1296.1017000000002</v>
      </c>
      <c r="Q5202" s="5">
        <f t="shared" si="738"/>
        <v>487.20077413479089</v>
      </c>
      <c r="R5202" s="5">
        <f>IF(O5202&gt;(P5202+U5202),O5202-P5202-U5202, 0)</f>
        <v>0</v>
      </c>
      <c r="S5202" s="5">
        <f t="shared" si="739"/>
        <v>246.67493893098597</v>
      </c>
      <c r="T5202" s="5">
        <f t="shared" si="740"/>
        <v>4399.1708724887203</v>
      </c>
      <c r="U5202" s="5">
        <f>IF(O5202&gt;P5202,IF(V5201*($B$6/100)&gt;=O5202-P5202,(O5202-P5202), V5201*($B$6/100)), 0)</f>
        <v>0</v>
      </c>
      <c r="V5202" s="5">
        <f>V5201+(T5202*($B$5/100))-(U5202/($B$6/100))</f>
        <v>2925833.6128002196</v>
      </c>
      <c r="W5202" s="5">
        <f t="shared" si="741"/>
        <v>73145.840320005489</v>
      </c>
    </row>
    <row r="5203" spans="4:23" x14ac:dyDescent="0.25">
      <c r="D5203">
        <f t="shared" si="742"/>
        <v>5201</v>
      </c>
      <c r="E5203" s="3">
        <v>44047</v>
      </c>
      <c r="F5203" s="4">
        <v>0.70833333333333337</v>
      </c>
      <c r="G5203">
        <v>30</v>
      </c>
      <c r="H5203">
        <v>9</v>
      </c>
      <c r="I5203" s="5">
        <f t="shared" si="737"/>
        <v>4</v>
      </c>
      <c r="J5203" s="22">
        <v>4.5777801972652092E-4</v>
      </c>
      <c r="K5203">
        <v>6.5499999999999993E-5</v>
      </c>
      <c r="L5203" s="5" cm="1">
        <f t="array" ref="L5203">_xlfn.IFS(I5203=0, 0, I5203&gt;34, 0, AND(I5203&gt;0, I5203&lt;35), VLOOKUP(I5203, $A$63:$C$96, 3))</f>
        <v>740</v>
      </c>
      <c r="M5203" s="5">
        <f t="shared" si="736"/>
        <v>2174.4455937009748</v>
      </c>
      <c r="N5203" s="5">
        <v>526.25007330231722</v>
      </c>
      <c r="O5203" s="5">
        <f t="shared" si="743"/>
        <v>1845.1349999999998</v>
      </c>
      <c r="P5203" s="5">
        <f t="shared" si="744"/>
        <v>1845.1349999999998</v>
      </c>
      <c r="Q5203" s="5">
        <f t="shared" si="738"/>
        <v>487.20077413479089</v>
      </c>
      <c r="R5203" s="5">
        <f>IF(O5203&gt;(P5203+U5203),O5203-P5203-U5203, 0)</f>
        <v>0</v>
      </c>
      <c r="S5203" s="5">
        <f t="shared" si="739"/>
        <v>270.28068443359598</v>
      </c>
      <c r="T5203" s="5">
        <f t="shared" si="740"/>
        <v>799.02990926737903</v>
      </c>
      <c r="U5203" s="5">
        <f>IF(O5203&gt;P5203,IF(V5202*($B$6/100)&gt;=O5203-P5203,(O5203-P5203), V5202*($B$6/100)), 0)</f>
        <v>0</v>
      </c>
      <c r="V5203" s="5">
        <f>V5202+(T5203*($B$5/100))-(U5203/($B$6/100))</f>
        <v>2926392.9337367066</v>
      </c>
      <c r="W5203" s="5">
        <f t="shared" si="741"/>
        <v>73159.823343417665</v>
      </c>
    </row>
    <row r="5204" spans="4:23" x14ac:dyDescent="0.25">
      <c r="D5204">
        <f t="shared" si="742"/>
        <v>5202</v>
      </c>
      <c r="E5204" s="3">
        <v>44047</v>
      </c>
      <c r="F5204" s="4">
        <v>0.75</v>
      </c>
      <c r="G5204">
        <v>40</v>
      </c>
      <c r="H5204">
        <v>10</v>
      </c>
      <c r="I5204" s="5">
        <f t="shared" si="737"/>
        <v>6</v>
      </c>
      <c r="J5204" s="22">
        <v>3.3652870639355053E-4</v>
      </c>
      <c r="K5204">
        <v>1.1096000000000001E-4</v>
      </c>
      <c r="L5204" s="5" cm="1">
        <f t="array" ref="L5204">_xlfn.IFS(I5204=0, 0, I5204&gt;34, 0, AND(I5204&gt;0, I5204&lt;35), VLOOKUP(I5204, $A$63:$C$96, 3))</f>
        <v>2980</v>
      </c>
      <c r="M5204" s="5">
        <f t="shared" si="736"/>
        <v>1598.511355369365</v>
      </c>
      <c r="N5204" s="5">
        <v>733.95408578009551</v>
      </c>
      <c r="O5204" s="5">
        <f t="shared" si="743"/>
        <v>3125.7431999999999</v>
      </c>
      <c r="P5204" s="5">
        <f t="shared" si="744"/>
        <v>3125.7431999999999</v>
      </c>
      <c r="Q5204" s="5">
        <f t="shared" si="738"/>
        <v>487.20077413479089</v>
      </c>
      <c r="R5204" s="5">
        <f>IF(O5204&gt;(P5204+U5204),O5204-P5204-U5204, 0)</f>
        <v>0</v>
      </c>
      <c r="S5204" s="5">
        <f t="shared" si="739"/>
        <v>376.95693114615085</v>
      </c>
      <c r="T5204" s="5">
        <f t="shared" si="740"/>
        <v>1075.8112242232137</v>
      </c>
      <c r="U5204" s="5">
        <f>IF(O5204&gt;P5204,IF(V5203*($B$6/100)&gt;=O5204-P5204,(O5204-P5204), V5203*($B$6/100)), 0)</f>
        <v>0</v>
      </c>
      <c r="V5204" s="5">
        <f>V5203+(T5204*($B$5/100))-(U5204/($B$6/100))</f>
        <v>2927146.0015936629</v>
      </c>
      <c r="W5204" s="5">
        <f t="shared" si="741"/>
        <v>73178.650039841566</v>
      </c>
    </row>
    <row r="5205" spans="4:23" x14ac:dyDescent="0.25">
      <c r="D5205">
        <f t="shared" si="742"/>
        <v>5203</v>
      </c>
      <c r="E5205" s="3">
        <v>44047</v>
      </c>
      <c r="F5205" s="4">
        <v>0.79166666666666663</v>
      </c>
      <c r="G5205">
        <v>10</v>
      </c>
      <c r="H5205">
        <v>0</v>
      </c>
      <c r="I5205" s="5">
        <f t="shared" si="737"/>
        <v>1</v>
      </c>
      <c r="J5205" s="22">
        <v>8.908112816299867E-5</v>
      </c>
      <c r="K5205">
        <v>1.2985000000000001E-4</v>
      </c>
      <c r="L5205" s="5" cm="1">
        <f t="array" ref="L5205">_xlfn.IFS(I5205=0, 0, I5205&gt;34, 0, AND(I5205&gt;0, I5205&lt;35), VLOOKUP(I5205, $A$63:$C$96, 3))</f>
        <v>0</v>
      </c>
      <c r="M5205" s="5">
        <f t="shared" si="736"/>
        <v>423.13535877424368</v>
      </c>
      <c r="N5205" s="5">
        <v>756.94265563536078</v>
      </c>
      <c r="O5205" s="5">
        <f t="shared" si="743"/>
        <v>3657.8745000000004</v>
      </c>
      <c r="P5205" s="5">
        <f t="shared" si="744"/>
        <v>423.13535877424368</v>
      </c>
      <c r="Q5205" s="5">
        <f t="shared" si="738"/>
        <v>0</v>
      </c>
      <c r="R5205" s="5">
        <f>IF(O5205&gt;(P5205+U5205),O5205-P5205-U5205, 0)</f>
        <v>0</v>
      </c>
      <c r="S5205" s="5">
        <f t="shared" si="739"/>
        <v>0</v>
      </c>
      <c r="T5205" s="5">
        <f t="shared" si="740"/>
        <v>0</v>
      </c>
      <c r="U5205" s="5">
        <f>IF(O5205&gt;P5205,IF(V5204*($B$6/100)&gt;=O5205-P5205,(O5205-P5205), V5204*($B$6/100)), 0)</f>
        <v>3234.7391412257566</v>
      </c>
      <c r="V5205" s="5">
        <f>V5204+(T5205*($B$5/100))-(U5205/($B$6/100))</f>
        <v>2922524.9456776259</v>
      </c>
      <c r="W5205" s="5">
        <f t="shared" si="741"/>
        <v>73063.123641940649</v>
      </c>
    </row>
    <row r="5206" spans="4:23" x14ac:dyDescent="0.25">
      <c r="D5206">
        <f t="shared" si="742"/>
        <v>5204</v>
      </c>
      <c r="E5206" s="3">
        <v>44047</v>
      </c>
      <c r="F5206" s="4">
        <v>0.83333333333333337</v>
      </c>
      <c r="G5206">
        <v>20</v>
      </c>
      <c r="H5206">
        <v>3</v>
      </c>
      <c r="I5206" s="5">
        <f t="shared" si="737"/>
        <v>3</v>
      </c>
      <c r="J5206" s="22">
        <v>2.9693709387666222E-5</v>
      </c>
      <c r="K5206">
        <v>1.3194000000000001E-4</v>
      </c>
      <c r="L5206" s="5" cm="1">
        <f t="array" ref="L5206">_xlfn.IFS(I5206=0, 0, I5206&gt;34, 0, AND(I5206&gt;0, I5206&lt;35), VLOOKUP(I5206, $A$63:$C$96, 3))</f>
        <v>232</v>
      </c>
      <c r="M5206" s="5">
        <f t="shared" si="736"/>
        <v>141.04511959141456</v>
      </c>
      <c r="N5206" s="5">
        <v>702.03912823899361</v>
      </c>
      <c r="O5206" s="5">
        <f t="shared" si="743"/>
        <v>3716.7498000000005</v>
      </c>
      <c r="P5206" s="5">
        <f t="shared" si="744"/>
        <v>373.04511959141456</v>
      </c>
      <c r="Q5206" s="5">
        <f t="shared" si="738"/>
        <v>0</v>
      </c>
      <c r="R5206" s="5">
        <f>IF(O5206&gt;(P5206+U5206),O5206-P5206-U5206, 0)</f>
        <v>0</v>
      </c>
      <c r="S5206" s="5">
        <f t="shared" si="739"/>
        <v>0</v>
      </c>
      <c r="T5206" s="5">
        <f t="shared" si="740"/>
        <v>0</v>
      </c>
      <c r="U5206" s="5">
        <f>IF(O5206&gt;P5206,IF(V5205*($B$6/100)&gt;=O5206-P5206,(O5206-P5206), V5205*($B$6/100)), 0)</f>
        <v>3343.7046804085858</v>
      </c>
      <c r="V5206" s="5">
        <f>V5205+(T5206*($B$5/100))-(U5206/($B$6/100))</f>
        <v>2917748.2247056137</v>
      </c>
      <c r="W5206" s="5">
        <f t="shared" si="741"/>
        <v>72943.705617640342</v>
      </c>
    </row>
    <row r="5207" spans="4:23" x14ac:dyDescent="0.25">
      <c r="D5207">
        <f t="shared" si="742"/>
        <v>5205</v>
      </c>
      <c r="E5207" s="3">
        <v>44047</v>
      </c>
      <c r="F5207" s="4">
        <v>0.875</v>
      </c>
      <c r="G5207">
        <v>30</v>
      </c>
      <c r="H5207">
        <v>0</v>
      </c>
      <c r="I5207" s="5">
        <f t="shared" si="737"/>
        <v>4</v>
      </c>
      <c r="J5207" s="22">
        <v>2.4744757823055187E-6</v>
      </c>
      <c r="K5207">
        <v>1.3883E-4</v>
      </c>
      <c r="L5207" s="5" cm="1">
        <f t="array" ref="L5207">_xlfn.IFS(I5207=0, 0, I5207&gt;34, 0, AND(I5207&gt;0, I5207&lt;35), VLOOKUP(I5207, $A$63:$C$96, 3))</f>
        <v>740</v>
      </c>
      <c r="M5207" s="5">
        <f t="shared" si="736"/>
        <v>11.753759965951215</v>
      </c>
      <c r="N5207" s="5">
        <v>618.17133439663212</v>
      </c>
      <c r="O5207" s="5">
        <f t="shared" si="743"/>
        <v>3910.8410999999996</v>
      </c>
      <c r="P5207" s="5">
        <f t="shared" si="744"/>
        <v>751.75375996595119</v>
      </c>
      <c r="Q5207" s="5">
        <f t="shared" si="738"/>
        <v>0</v>
      </c>
      <c r="R5207" s="5">
        <f>IF(O5207&gt;(P5207+U5207),O5207-P5207-U5207, 0)</f>
        <v>0</v>
      </c>
      <c r="S5207" s="5">
        <f t="shared" si="739"/>
        <v>0</v>
      </c>
      <c r="T5207" s="5">
        <f t="shared" si="740"/>
        <v>0</v>
      </c>
      <c r="U5207" s="5">
        <f>IF(O5207&gt;P5207,IF(V5206*($B$6/100)&gt;=O5207-P5207,(O5207-P5207), V5206*($B$6/100)), 0)</f>
        <v>3159.0873400340483</v>
      </c>
      <c r="V5207" s="5">
        <f>V5206+(T5207*($B$5/100))-(U5207/($B$6/100))</f>
        <v>2913235.2427912792</v>
      </c>
      <c r="W5207" s="5">
        <f t="shared" si="741"/>
        <v>72830.881069781986</v>
      </c>
    </row>
    <row r="5208" spans="4:23" x14ac:dyDescent="0.25">
      <c r="D5208">
        <f t="shared" si="742"/>
        <v>5206</v>
      </c>
      <c r="E5208" s="3">
        <v>44047</v>
      </c>
      <c r="F5208" s="4">
        <v>0.91666666666666663</v>
      </c>
      <c r="G5208">
        <v>30</v>
      </c>
      <c r="H5208">
        <v>0</v>
      </c>
      <c r="I5208" s="5">
        <f t="shared" si="737"/>
        <v>4</v>
      </c>
      <c r="J5208" s="22">
        <v>0</v>
      </c>
      <c r="K5208">
        <v>1.5525000000000001E-4</v>
      </c>
      <c r="L5208" s="5" cm="1">
        <f t="array" ref="L5208">_xlfn.IFS(I5208=0, 0, I5208&gt;34, 0, AND(I5208&gt;0, I5208&lt;35), VLOOKUP(I5208, $A$63:$C$96, 3))</f>
        <v>740</v>
      </c>
      <c r="M5208" s="5">
        <f t="shared" si="736"/>
        <v>0</v>
      </c>
      <c r="N5208" s="5">
        <v>584.21685005945426</v>
      </c>
      <c r="O5208" s="5">
        <f t="shared" si="743"/>
        <v>4373.3925000000008</v>
      </c>
      <c r="P5208" s="5">
        <f t="shared" si="744"/>
        <v>740</v>
      </c>
      <c r="Q5208" s="5">
        <f t="shared" si="738"/>
        <v>0</v>
      </c>
      <c r="R5208" s="5">
        <f>IF(O5208&gt;(P5208+U5208),O5208-P5208-U5208, 0)</f>
        <v>0</v>
      </c>
      <c r="S5208" s="5">
        <f t="shared" si="739"/>
        <v>0</v>
      </c>
      <c r="T5208" s="5">
        <f t="shared" si="740"/>
        <v>0</v>
      </c>
      <c r="U5208" s="5">
        <f>IF(O5208&gt;P5208,IF(V5207*($B$6/100)&gt;=O5208-P5208,(O5208-P5208), V5207*($B$6/100)), 0)</f>
        <v>3633.3925000000008</v>
      </c>
      <c r="V5208" s="5">
        <f>V5207+(T5208*($B$5/100))-(U5208/($B$6/100))</f>
        <v>2908044.6820769934</v>
      </c>
      <c r="W5208" s="5">
        <f t="shared" si="741"/>
        <v>72701.117051924841</v>
      </c>
    </row>
    <row r="5209" spans="4:23" x14ac:dyDescent="0.25">
      <c r="D5209">
        <f t="shared" si="742"/>
        <v>5207</v>
      </c>
      <c r="E5209" s="3">
        <v>44047</v>
      </c>
      <c r="F5209" s="4">
        <v>0.95833333333333337</v>
      </c>
      <c r="G5209">
        <v>30</v>
      </c>
      <c r="H5209">
        <v>0</v>
      </c>
      <c r="I5209" s="5">
        <f t="shared" si="737"/>
        <v>4</v>
      </c>
      <c r="J5209" s="22">
        <v>0</v>
      </c>
      <c r="K5209">
        <v>1.5252000000000001E-4</v>
      </c>
      <c r="L5209" s="5" cm="1">
        <f t="array" ref="L5209">_xlfn.IFS(I5209=0, 0, I5209&gt;34, 0, AND(I5209&gt;0, I5209&lt;35), VLOOKUP(I5209, $A$63:$C$96, 3))</f>
        <v>740</v>
      </c>
      <c r="M5209" s="5">
        <f t="shared" si="736"/>
        <v>0</v>
      </c>
      <c r="N5209" s="5">
        <v>537.29488751747476</v>
      </c>
      <c r="O5209" s="5">
        <f t="shared" si="743"/>
        <v>4296.4884000000002</v>
      </c>
      <c r="P5209" s="5">
        <f t="shared" si="744"/>
        <v>740</v>
      </c>
      <c r="Q5209" s="5">
        <f t="shared" si="738"/>
        <v>0</v>
      </c>
      <c r="R5209" s="5">
        <f>IF(O5209&gt;(P5209+U5209),O5209-P5209-U5209, 0)</f>
        <v>0</v>
      </c>
      <c r="S5209" s="5">
        <f t="shared" si="739"/>
        <v>0</v>
      </c>
      <c r="T5209" s="5">
        <f t="shared" si="740"/>
        <v>0</v>
      </c>
      <c r="U5209" s="5">
        <f>IF(O5209&gt;P5209,IF(V5208*($B$6/100)&gt;=O5209-P5209,(O5209-P5209), V5208*($B$6/100)), 0)</f>
        <v>3556.4884000000002</v>
      </c>
      <c r="V5209" s="5">
        <f>V5208+(T5209*($B$5/100))-(U5209/($B$6/100))</f>
        <v>2902963.9843627075</v>
      </c>
      <c r="W5209" s="5">
        <f t="shared" si="741"/>
        <v>72574.099609067693</v>
      </c>
    </row>
    <row r="5210" spans="4:23" x14ac:dyDescent="0.25">
      <c r="D5210">
        <f t="shared" si="742"/>
        <v>5208</v>
      </c>
      <c r="E5210" s="3">
        <v>44048</v>
      </c>
      <c r="F5210" s="4">
        <v>0</v>
      </c>
      <c r="G5210">
        <v>30</v>
      </c>
      <c r="H5210">
        <v>0</v>
      </c>
      <c r="I5210" s="5">
        <f t="shared" si="737"/>
        <v>4</v>
      </c>
      <c r="J5210" s="22">
        <v>0</v>
      </c>
      <c r="K5210">
        <v>1.3246000000000002E-4</v>
      </c>
      <c r="L5210" s="5" cm="1">
        <f t="array" ref="L5210">_xlfn.IFS(I5210=0, 0, I5210&gt;34, 0, AND(I5210&gt;0, I5210&lt;35), VLOOKUP(I5210, $A$63:$C$96, 3))</f>
        <v>740</v>
      </c>
      <c r="M5210" s="5">
        <f t="shared" si="736"/>
        <v>0</v>
      </c>
      <c r="N5210" s="5">
        <v>451.4203016059019</v>
      </c>
      <c r="O5210" s="5">
        <f t="shared" si="743"/>
        <v>3731.3982000000005</v>
      </c>
      <c r="P5210" s="5">
        <f t="shared" si="744"/>
        <v>740</v>
      </c>
      <c r="Q5210" s="5">
        <f t="shared" si="738"/>
        <v>0</v>
      </c>
      <c r="R5210" s="5">
        <f>IF(O5210&gt;(P5210+U5210),O5210-P5210-U5210, 0)</f>
        <v>0</v>
      </c>
      <c r="S5210" s="5">
        <f t="shared" si="739"/>
        <v>0</v>
      </c>
      <c r="T5210" s="5">
        <f t="shared" si="740"/>
        <v>0</v>
      </c>
      <c r="U5210" s="5">
        <f>IF(O5210&gt;P5210,IF(V5209*($B$6/100)&gt;=O5210-P5210,(O5210-P5210), V5209*($B$6/100)), 0)</f>
        <v>2991.3982000000005</v>
      </c>
      <c r="V5210" s="5">
        <f>V5209+(T5210*($B$5/100))-(U5210/($B$6/100))</f>
        <v>2898690.5583627075</v>
      </c>
      <c r="W5210" s="5">
        <f t="shared" si="741"/>
        <v>72467.263959067684</v>
      </c>
    </row>
    <row r="5211" spans="4:23" x14ac:dyDescent="0.25">
      <c r="D5211">
        <f t="shared" si="742"/>
        <v>5209</v>
      </c>
      <c r="E5211" s="3">
        <v>44048</v>
      </c>
      <c r="F5211" s="4">
        <v>4.1666666666666664E-2</v>
      </c>
      <c r="G5211">
        <v>40</v>
      </c>
      <c r="H5211">
        <v>0</v>
      </c>
      <c r="I5211" s="5">
        <f t="shared" si="737"/>
        <v>6</v>
      </c>
      <c r="J5211" s="22">
        <v>0</v>
      </c>
      <c r="K5211">
        <v>1.0522E-4</v>
      </c>
      <c r="L5211" s="5" cm="1">
        <f t="array" ref="L5211">_xlfn.IFS(I5211=0, 0, I5211&gt;34, 0, AND(I5211&gt;0, I5211&lt;35), VLOOKUP(I5211, $A$63:$C$96, 3))</f>
        <v>2980</v>
      </c>
      <c r="M5211" s="5">
        <f t="shared" si="736"/>
        <v>0</v>
      </c>
      <c r="N5211" s="5">
        <v>380.52206663677646</v>
      </c>
      <c r="O5211" s="5">
        <f t="shared" si="743"/>
        <v>2964.0473999999999</v>
      </c>
      <c r="P5211" s="5">
        <f t="shared" si="744"/>
        <v>2964.0473999999999</v>
      </c>
      <c r="Q5211" s="5">
        <f t="shared" si="738"/>
        <v>15.952600000000075</v>
      </c>
      <c r="R5211" s="5">
        <f>IF(O5211&gt;(P5211+U5211),O5211-P5211-U5211, 0)</f>
        <v>0</v>
      </c>
      <c r="S5211" s="5">
        <f t="shared" si="739"/>
        <v>0</v>
      </c>
      <c r="T5211" s="5">
        <f t="shared" si="740"/>
        <v>15.952600000000075</v>
      </c>
      <c r="U5211" s="5">
        <f>IF(O5211&gt;P5211,IF(V5210*($B$6/100)&gt;=O5211-P5211,(O5211-P5211), V5210*($B$6/100)), 0)</f>
        <v>0</v>
      </c>
      <c r="V5211" s="5">
        <f>V5210+(T5211*($B$5/100))-(U5211/($B$6/100))</f>
        <v>2898701.7251827074</v>
      </c>
      <c r="W5211" s="5">
        <f t="shared" si="741"/>
        <v>72467.543129567683</v>
      </c>
    </row>
    <row r="5212" spans="4:23" x14ac:dyDescent="0.25">
      <c r="D5212">
        <f t="shared" si="742"/>
        <v>5210</v>
      </c>
      <c r="E5212" s="3">
        <v>44048</v>
      </c>
      <c r="F5212" s="4">
        <v>8.3333333333333329E-2</v>
      </c>
      <c r="G5212">
        <v>40</v>
      </c>
      <c r="H5212">
        <v>0</v>
      </c>
      <c r="I5212" s="5">
        <f t="shared" si="737"/>
        <v>6</v>
      </c>
      <c r="J5212" s="22">
        <v>0</v>
      </c>
      <c r="K5212">
        <v>8.4120000000000001E-5</v>
      </c>
      <c r="L5212" s="5" cm="1">
        <f t="array" ref="L5212">_xlfn.IFS(I5212=0, 0, I5212&gt;34, 0, AND(I5212&gt;0, I5212&lt;35), VLOOKUP(I5212, $A$63:$C$96, 3))</f>
        <v>2980</v>
      </c>
      <c r="M5212" s="5">
        <f t="shared" si="736"/>
        <v>0</v>
      </c>
      <c r="N5212" s="5">
        <v>343.56847986241951</v>
      </c>
      <c r="O5212" s="5">
        <f t="shared" si="743"/>
        <v>2369.6603999999998</v>
      </c>
      <c r="P5212" s="5">
        <f t="shared" si="744"/>
        <v>2369.6603999999998</v>
      </c>
      <c r="Q5212" s="5">
        <f t="shared" si="738"/>
        <v>487.20077413479089</v>
      </c>
      <c r="R5212" s="5">
        <f>IF(O5212&gt;(P5212+U5212),O5212-P5212-U5212, 0)</f>
        <v>0</v>
      </c>
      <c r="S5212" s="5">
        <f t="shared" si="739"/>
        <v>123.13882586520936</v>
      </c>
      <c r="T5212" s="5">
        <f t="shared" si="740"/>
        <v>487.20077413479089</v>
      </c>
      <c r="U5212" s="5">
        <f>IF(O5212&gt;P5212,IF(V5211*($B$6/100)&gt;=O5212-P5212,(O5212-P5212), V5211*($B$6/100)), 0)</f>
        <v>0</v>
      </c>
      <c r="V5212" s="5">
        <f>V5211+(T5212*($B$5/100))-(U5212/($B$6/100))</f>
        <v>2899042.7657246017</v>
      </c>
      <c r="W5212" s="5">
        <f t="shared" si="741"/>
        <v>72476.069143115048</v>
      </c>
    </row>
    <row r="5213" spans="4:23" x14ac:dyDescent="0.25">
      <c r="D5213">
        <f t="shared" si="742"/>
        <v>5211</v>
      </c>
      <c r="E5213" s="3">
        <v>44048</v>
      </c>
      <c r="F5213" s="4">
        <v>0.125</v>
      </c>
      <c r="G5213">
        <v>50</v>
      </c>
      <c r="H5213">
        <v>0</v>
      </c>
      <c r="I5213" s="5">
        <f t="shared" si="737"/>
        <v>7</v>
      </c>
      <c r="J5213" s="22">
        <v>0</v>
      </c>
      <c r="K5213">
        <v>7.4919999999999994E-5</v>
      </c>
      <c r="L5213" s="5" cm="1">
        <f t="array" ref="L5213">_xlfn.IFS(I5213=0, 0, I5213&gt;34, 0, AND(I5213&gt;0, I5213&lt;35), VLOOKUP(I5213, $A$63:$C$96, 3))</f>
        <v>4800</v>
      </c>
      <c r="M5213" s="5">
        <f t="shared" si="736"/>
        <v>0</v>
      </c>
      <c r="N5213" s="5">
        <v>333.59040834836833</v>
      </c>
      <c r="O5213" s="5">
        <f t="shared" si="743"/>
        <v>2110.4963999999995</v>
      </c>
      <c r="P5213" s="5">
        <f t="shared" si="744"/>
        <v>2110.4963999999995</v>
      </c>
      <c r="Q5213" s="5">
        <f t="shared" si="738"/>
        <v>487.20077413479089</v>
      </c>
      <c r="R5213" s="5">
        <f>IF(O5213&gt;(P5213+U5213),O5213-P5213-U5213, 0)</f>
        <v>0</v>
      </c>
      <c r="S5213" s="5">
        <f t="shared" si="739"/>
        <v>171.33117592381481</v>
      </c>
      <c r="T5213" s="5">
        <f t="shared" si="740"/>
        <v>2518.1724240761855</v>
      </c>
      <c r="U5213" s="5">
        <f>IF(O5213&gt;P5213,IF(V5212*($B$6/100)&gt;=O5213-P5213,(O5213-P5213), V5212*($B$6/100)), 0)</f>
        <v>0</v>
      </c>
      <c r="V5213" s="5">
        <f>V5212+(T5213*($B$5/100))-(U5213/($B$6/100))</f>
        <v>2900805.4864214552</v>
      </c>
      <c r="W5213" s="5">
        <f t="shared" si="741"/>
        <v>72520.137160536382</v>
      </c>
    </row>
    <row r="5214" spans="4:23" x14ac:dyDescent="0.25">
      <c r="D5214">
        <f t="shared" si="742"/>
        <v>5212</v>
      </c>
      <c r="E5214" s="3">
        <v>44048</v>
      </c>
      <c r="F5214" s="4">
        <v>0.16666666666666666</v>
      </c>
      <c r="G5214">
        <v>30</v>
      </c>
      <c r="H5214">
        <v>0</v>
      </c>
      <c r="I5214" s="5">
        <f t="shared" si="737"/>
        <v>4</v>
      </c>
      <c r="J5214" s="22">
        <v>0</v>
      </c>
      <c r="K5214">
        <v>7.1719999999999998E-5</v>
      </c>
      <c r="L5214" s="5" cm="1">
        <f t="array" ref="L5214">_xlfn.IFS(I5214=0, 0, I5214&gt;34, 0, AND(I5214&gt;0, I5214&lt;35), VLOOKUP(I5214, $A$63:$C$96, 3))</f>
        <v>740</v>
      </c>
      <c r="M5214" s="5">
        <f t="shared" si="736"/>
        <v>0</v>
      </c>
      <c r="N5214" s="5">
        <v>327.59776596276606</v>
      </c>
      <c r="O5214" s="5">
        <f t="shared" si="743"/>
        <v>2020.3523999999998</v>
      </c>
      <c r="P5214" s="5">
        <f t="shared" si="744"/>
        <v>740</v>
      </c>
      <c r="Q5214" s="5">
        <f t="shared" si="738"/>
        <v>0</v>
      </c>
      <c r="R5214" s="5">
        <f>IF(O5214&gt;(P5214+U5214),O5214-P5214-U5214, 0)</f>
        <v>0</v>
      </c>
      <c r="S5214" s="5">
        <f t="shared" si="739"/>
        <v>0</v>
      </c>
      <c r="T5214" s="5">
        <f t="shared" si="740"/>
        <v>0</v>
      </c>
      <c r="U5214" s="5">
        <f>IF(O5214&gt;P5214,IF(V5213*($B$6/100)&gt;=O5214-P5214,(O5214-P5214), V5213*($B$6/100)), 0)</f>
        <v>1280.3523999999998</v>
      </c>
      <c r="V5214" s="5">
        <f>V5213+(T5214*($B$5/100))-(U5214/($B$6/100))</f>
        <v>2898976.4115643124</v>
      </c>
      <c r="W5214" s="5">
        <f t="shared" si="741"/>
        <v>72474.410289107807</v>
      </c>
    </row>
    <row r="5215" spans="4:23" x14ac:dyDescent="0.25">
      <c r="D5215">
        <f t="shared" si="742"/>
        <v>5213</v>
      </c>
      <c r="E5215" s="3">
        <v>44048</v>
      </c>
      <c r="F5215" s="4">
        <v>0.20833333333333334</v>
      </c>
      <c r="G5215">
        <v>20</v>
      </c>
      <c r="H5215">
        <v>0</v>
      </c>
      <c r="I5215" s="5">
        <f t="shared" si="737"/>
        <v>3</v>
      </c>
      <c r="J5215" s="22">
        <v>0</v>
      </c>
      <c r="K5215">
        <v>7.0809999999999995E-5</v>
      </c>
      <c r="L5215" s="5" cm="1">
        <f t="array" ref="L5215">_xlfn.IFS(I5215=0, 0, I5215&gt;34, 0, AND(I5215&gt;0, I5215&lt;35), VLOOKUP(I5215, $A$63:$C$96, 3))</f>
        <v>232</v>
      </c>
      <c r="M5215" s="5">
        <f t="shared" si="736"/>
        <v>0</v>
      </c>
      <c r="N5215" s="5">
        <v>341.59020783273172</v>
      </c>
      <c r="O5215" s="5">
        <f t="shared" si="743"/>
        <v>1994.7176999999999</v>
      </c>
      <c r="P5215" s="5">
        <f t="shared" si="744"/>
        <v>232</v>
      </c>
      <c r="Q5215" s="5">
        <f t="shared" si="738"/>
        <v>0</v>
      </c>
      <c r="R5215" s="5">
        <f>IF(O5215&gt;(P5215+U5215),O5215-P5215-U5215, 0)</f>
        <v>0</v>
      </c>
      <c r="S5215" s="5">
        <f t="shared" si="739"/>
        <v>0</v>
      </c>
      <c r="T5215" s="5">
        <f t="shared" si="740"/>
        <v>0</v>
      </c>
      <c r="U5215" s="5">
        <f>IF(O5215&gt;P5215,IF(V5214*($B$6/100)&gt;=O5215-P5215,(O5215-P5215), V5214*($B$6/100)), 0)</f>
        <v>1762.7176999999999</v>
      </c>
      <c r="V5215" s="5">
        <f>V5214+(T5215*($B$5/100))-(U5215/($B$6/100))</f>
        <v>2896458.2434214554</v>
      </c>
      <c r="W5215" s="5">
        <f t="shared" si="741"/>
        <v>72411.456085536382</v>
      </c>
    </row>
    <row r="5216" spans="4:23" x14ac:dyDescent="0.25">
      <c r="D5216">
        <f t="shared" si="742"/>
        <v>5214</v>
      </c>
      <c r="E5216" s="3">
        <v>44048</v>
      </c>
      <c r="F5216" s="4">
        <v>0.25</v>
      </c>
      <c r="G5216">
        <v>30</v>
      </c>
      <c r="H5216">
        <v>0</v>
      </c>
      <c r="I5216" s="5">
        <f t="shared" si="737"/>
        <v>4</v>
      </c>
      <c r="J5216" s="22">
        <v>1.9795806258444149E-5</v>
      </c>
      <c r="K5216">
        <v>7.1329999999999996E-5</v>
      </c>
      <c r="L5216" s="5" cm="1">
        <f t="array" ref="L5216">_xlfn.IFS(I5216=0, 0, I5216&gt;34, 0, AND(I5216&gt;0, I5216&lt;35), VLOOKUP(I5216, $A$63:$C$96, 3))</f>
        <v>740</v>
      </c>
      <c r="M5216" s="5">
        <f t="shared" si="736"/>
        <v>94.030079727609717</v>
      </c>
      <c r="N5216" s="5">
        <v>369.55665758039436</v>
      </c>
      <c r="O5216" s="5">
        <f t="shared" si="743"/>
        <v>2009.3660999999997</v>
      </c>
      <c r="P5216" s="5">
        <f t="shared" si="744"/>
        <v>834.03007972760975</v>
      </c>
      <c r="Q5216" s="5">
        <f t="shared" si="738"/>
        <v>0</v>
      </c>
      <c r="R5216" s="5">
        <f>IF(O5216&gt;(P5216+U5216),O5216-P5216-U5216, 0)</f>
        <v>0</v>
      </c>
      <c r="S5216" s="5">
        <f t="shared" si="739"/>
        <v>0</v>
      </c>
      <c r="T5216" s="5">
        <f t="shared" si="740"/>
        <v>0</v>
      </c>
      <c r="U5216" s="5">
        <f>IF(O5216&gt;P5216,IF(V5215*($B$6/100)&gt;=O5216-P5216,(O5216-P5216), V5215*($B$6/100)), 0)</f>
        <v>1175.33602027239</v>
      </c>
      <c r="V5216" s="5">
        <f>V5215+(T5216*($B$5/100))-(U5216/($B$6/100))</f>
        <v>2894779.1919639232</v>
      </c>
      <c r="W5216" s="5">
        <f t="shared" si="741"/>
        <v>72369.479799098073</v>
      </c>
    </row>
    <row r="5217" spans="4:23" x14ac:dyDescent="0.25">
      <c r="D5217">
        <f t="shared" si="742"/>
        <v>5215</v>
      </c>
      <c r="E5217" s="3">
        <v>44048</v>
      </c>
      <c r="F5217" s="4">
        <v>0.29166666666666669</v>
      </c>
      <c r="G5217">
        <v>40</v>
      </c>
      <c r="H5217">
        <v>2</v>
      </c>
      <c r="I5217" s="5">
        <f t="shared" si="737"/>
        <v>6</v>
      </c>
      <c r="J5217" s="22">
        <v>9.1555603945304181E-5</v>
      </c>
      <c r="K5217">
        <v>7.6580000000000002E-5</v>
      </c>
      <c r="L5217" s="5" cm="1">
        <f t="array" ref="L5217">_xlfn.IFS(I5217=0, 0, I5217&gt;34, 0, AND(I5217&gt;0, I5217&lt;35), VLOOKUP(I5217, $A$63:$C$96, 3))</f>
        <v>2980</v>
      </c>
      <c r="M5217" s="5">
        <f t="shared" si="736"/>
        <v>434.88911874019487</v>
      </c>
      <c r="N5217" s="5">
        <v>454.454809101499</v>
      </c>
      <c r="O5217" s="5">
        <f t="shared" si="743"/>
        <v>2157.2586000000001</v>
      </c>
      <c r="P5217" s="5">
        <f t="shared" si="744"/>
        <v>2157.2586000000001</v>
      </c>
      <c r="Q5217" s="5">
        <f t="shared" si="738"/>
        <v>487.20077413479089</v>
      </c>
      <c r="R5217" s="5">
        <f>IF(O5217&gt;(P5217+U5217),O5217-P5217-U5217, 0)</f>
        <v>0</v>
      </c>
      <c r="S5217" s="5">
        <f t="shared" si="739"/>
        <v>233.40682135644934</v>
      </c>
      <c r="T5217" s="5">
        <f t="shared" si="740"/>
        <v>1024.2236973837455</v>
      </c>
      <c r="U5217" s="5">
        <f>IF(O5217&gt;P5217,IF(V5216*($B$6/100)&gt;=O5217-P5217,(O5217-P5217), V5216*($B$6/100)), 0)</f>
        <v>0</v>
      </c>
      <c r="V5217" s="5">
        <f>V5216+(T5217*($B$5/100))-(U5217/($B$6/100))</f>
        <v>2895496.1485520918</v>
      </c>
      <c r="W5217" s="5">
        <f t="shared" si="741"/>
        <v>72387.403713802298</v>
      </c>
    </row>
    <row r="5218" spans="4:23" x14ac:dyDescent="0.25">
      <c r="D5218">
        <f t="shared" si="742"/>
        <v>5216</v>
      </c>
      <c r="E5218" s="3">
        <v>44048</v>
      </c>
      <c r="F5218" s="4">
        <v>0.33333333333333331</v>
      </c>
      <c r="G5218">
        <v>60</v>
      </c>
      <c r="H5218">
        <v>10</v>
      </c>
      <c r="I5218" s="5">
        <f t="shared" si="737"/>
        <v>8</v>
      </c>
      <c r="J5218" s="22">
        <v>2.771412876182181E-4</v>
      </c>
      <c r="K5218">
        <v>8.161E-5</v>
      </c>
      <c r="L5218" s="5" cm="1">
        <f t="array" ref="L5218">_xlfn.IFS(I5218=0, 0, I5218&gt;34, 0, AND(I5218&gt;0, I5218&lt;35), VLOOKUP(I5218, $A$63:$C$96, 3))</f>
        <v>7160</v>
      </c>
      <c r="M5218" s="5">
        <f t="shared" si="736"/>
        <v>1316.421116186536</v>
      </c>
      <c r="N5218" s="5">
        <v>619.25710356104548</v>
      </c>
      <c r="O5218" s="5">
        <f t="shared" si="743"/>
        <v>2298.9536999999996</v>
      </c>
      <c r="P5218" s="5">
        <f t="shared" si="744"/>
        <v>2298.9536999999996</v>
      </c>
      <c r="Q5218" s="5">
        <f t="shared" si="738"/>
        <v>487.20077413479089</v>
      </c>
      <c r="R5218" s="5">
        <f>IF(O5218&gt;(P5218+U5218),O5218-P5218-U5218, 0)</f>
        <v>0</v>
      </c>
      <c r="S5218" s="5">
        <f t="shared" si="739"/>
        <v>318.04885601354385</v>
      </c>
      <c r="T5218" s="5">
        <f t="shared" si="740"/>
        <v>5859.4185601729914</v>
      </c>
      <c r="U5218" s="5">
        <f>IF(O5218&gt;P5218,IF(V5217*($B$6/100)&gt;=O5218-P5218,(O5218-P5218), V5217*($B$6/100)), 0)</f>
        <v>0</v>
      </c>
      <c r="V5218" s="5">
        <f>V5217+(T5218*($B$5/100))-(U5218/($B$6/100))</f>
        <v>2899597.7415442127</v>
      </c>
      <c r="W5218" s="5">
        <f t="shared" si="741"/>
        <v>72489.943538605323</v>
      </c>
    </row>
    <row r="5219" spans="4:23" x14ac:dyDescent="0.25">
      <c r="D5219">
        <f t="shared" si="742"/>
        <v>5217</v>
      </c>
      <c r="E5219" s="3">
        <v>44048</v>
      </c>
      <c r="F5219" s="4">
        <v>0.375</v>
      </c>
      <c r="G5219">
        <v>50</v>
      </c>
      <c r="H5219">
        <v>10</v>
      </c>
      <c r="I5219" s="5">
        <f t="shared" si="737"/>
        <v>7</v>
      </c>
      <c r="J5219" s="22">
        <v>4.0086507673349399E-4</v>
      </c>
      <c r="K5219">
        <v>8.3509999999999992E-5</v>
      </c>
      <c r="L5219" s="5" cm="1">
        <f t="array" ref="L5219">_xlfn.IFS(I5219=0, 0, I5219&gt;34, 0, AND(I5219&gt;0, I5219&lt;35), VLOOKUP(I5219, $A$63:$C$96, 3))</f>
        <v>4800</v>
      </c>
      <c r="M5219" s="5">
        <f t="shared" si="736"/>
        <v>1904.1091144840964</v>
      </c>
      <c r="N5219" s="5">
        <v>723.13248713468431</v>
      </c>
      <c r="O5219" s="5">
        <f t="shared" si="743"/>
        <v>2352.4767000000002</v>
      </c>
      <c r="P5219" s="5">
        <f t="shared" si="744"/>
        <v>2352.4767000000002</v>
      </c>
      <c r="Q5219" s="5">
        <f t="shared" si="738"/>
        <v>487.20077413479089</v>
      </c>
      <c r="R5219" s="5">
        <f>IF(O5219&gt;(P5219+U5219),O5219-P5219-U5219, 0)</f>
        <v>0</v>
      </c>
      <c r="S5219" s="5">
        <f t="shared" si="739"/>
        <v>371.39898590883558</v>
      </c>
      <c r="T5219" s="5">
        <f t="shared" si="740"/>
        <v>3980.2334285752609</v>
      </c>
      <c r="U5219" s="5">
        <f>IF(O5219&gt;P5219,IF(V5218*($B$6/100)&gt;=O5219-P5219,(O5219-P5219), V5218*($B$6/100)), 0)</f>
        <v>0</v>
      </c>
      <c r="V5219" s="5">
        <f>V5218+(T5219*($B$5/100))-(U5219/($B$6/100))</f>
        <v>2902383.9049442154</v>
      </c>
      <c r="W5219" s="5">
        <f t="shared" si="741"/>
        <v>72559.597623605383</v>
      </c>
    </row>
    <row r="5220" spans="4:23" x14ac:dyDescent="0.25">
      <c r="D5220">
        <f t="shared" si="742"/>
        <v>5218</v>
      </c>
      <c r="E5220" s="3">
        <v>44048</v>
      </c>
      <c r="F5220" s="4">
        <v>0.41666666666666669</v>
      </c>
      <c r="G5220">
        <v>60</v>
      </c>
      <c r="H5220">
        <v>10</v>
      </c>
      <c r="I5220" s="5">
        <f t="shared" si="737"/>
        <v>8</v>
      </c>
      <c r="J5220" s="22">
        <v>5.0974201115493688E-4</v>
      </c>
      <c r="K5220">
        <v>7.9539999999999987E-5</v>
      </c>
      <c r="L5220" s="5" cm="1">
        <f t="array" ref="L5220">_xlfn.IFS(I5220=0, 0, I5220&gt;34, 0, AND(I5220&gt;0, I5220&lt;35), VLOOKUP(I5220, $A$63:$C$96, 3))</f>
        <v>7160</v>
      </c>
      <c r="M5220" s="5">
        <f t="shared" si="736"/>
        <v>2421.2745529859503</v>
      </c>
      <c r="N5220" s="5">
        <v>706.15285683046341</v>
      </c>
      <c r="O5220" s="5">
        <f t="shared" si="743"/>
        <v>2240.6417999999999</v>
      </c>
      <c r="P5220" s="5">
        <f t="shared" si="744"/>
        <v>2240.6417999999999</v>
      </c>
      <c r="Q5220" s="5">
        <f t="shared" si="738"/>
        <v>487.20077413479089</v>
      </c>
      <c r="R5220" s="5">
        <f>IF(O5220&gt;(P5220+U5220),O5220-P5220-U5220, 0)</f>
        <v>0</v>
      </c>
      <c r="S5220" s="5">
        <f t="shared" si="739"/>
        <v>362.67829144649414</v>
      </c>
      <c r="T5220" s="5">
        <f t="shared" si="740"/>
        <v>6977.9544615394561</v>
      </c>
      <c r="U5220" s="5">
        <f>IF(O5220&gt;P5220,IF(V5219*($B$6/100)&gt;=O5220-P5220,(O5220-P5220), V5219*($B$6/100)), 0)</f>
        <v>0</v>
      </c>
      <c r="V5220" s="5">
        <f>V5219+(T5220*($B$5/100))-(U5220/($B$6/100))</f>
        <v>2907268.4730672929</v>
      </c>
      <c r="W5220" s="5">
        <f t="shared" si="741"/>
        <v>72681.711826682324</v>
      </c>
    </row>
    <row r="5221" spans="4:23" x14ac:dyDescent="0.25">
      <c r="D5221">
        <f t="shared" si="742"/>
        <v>5219</v>
      </c>
      <c r="E5221" s="3">
        <v>44048</v>
      </c>
      <c r="F5221" s="4">
        <v>0.45833333333333331</v>
      </c>
      <c r="G5221">
        <v>60</v>
      </c>
      <c r="H5221">
        <v>10</v>
      </c>
      <c r="I5221" s="5">
        <f t="shared" si="737"/>
        <v>8</v>
      </c>
      <c r="J5221" s="22">
        <v>6.2356789714099073E-4</v>
      </c>
      <c r="K5221">
        <v>6.5569999999999997E-5</v>
      </c>
      <c r="L5221" s="5" cm="1">
        <f t="array" ref="L5221">_xlfn.IFS(I5221=0, 0, I5221&gt;34, 0, AND(I5221&gt;0, I5221&lt;35), VLOOKUP(I5221, $A$63:$C$96, 3))</f>
        <v>7160</v>
      </c>
      <c r="M5221" s="5">
        <f t="shared" si="736"/>
        <v>2961.9475114197062</v>
      </c>
      <c r="N5221" s="5">
        <v>628.24631844825444</v>
      </c>
      <c r="O5221" s="5">
        <f t="shared" si="743"/>
        <v>1847.1069</v>
      </c>
      <c r="P5221" s="5">
        <f t="shared" si="744"/>
        <v>1847.1069</v>
      </c>
      <c r="Q5221" s="5">
        <f t="shared" si="738"/>
        <v>487.20077413479089</v>
      </c>
      <c r="R5221" s="5">
        <f>IF(O5221&gt;(P5221+U5221),O5221-P5221-U5221, 0)</f>
        <v>0</v>
      </c>
      <c r="S5221" s="5">
        <f t="shared" si="739"/>
        <v>322.66569366449033</v>
      </c>
      <c r="T5221" s="5">
        <f t="shared" si="740"/>
        <v>7952.1749177552156</v>
      </c>
      <c r="U5221" s="5">
        <f>IF(O5221&gt;P5221,IF(V5220*($B$6/100)&gt;=O5221-P5221,(O5221-P5221), V5220*($B$6/100)), 0)</f>
        <v>0</v>
      </c>
      <c r="V5221" s="5">
        <f>V5220+(T5221*($B$5/100))-(U5221/($B$6/100))</f>
        <v>2912834.9955097218</v>
      </c>
      <c r="W5221" s="5">
        <f t="shared" si="741"/>
        <v>72820.874887743048</v>
      </c>
    </row>
    <row r="5222" spans="4:23" x14ac:dyDescent="0.25">
      <c r="D5222">
        <f t="shared" si="742"/>
        <v>5220</v>
      </c>
      <c r="E5222" s="3">
        <v>44048</v>
      </c>
      <c r="F5222" s="4">
        <v>0.5</v>
      </c>
      <c r="G5222">
        <v>50</v>
      </c>
      <c r="H5222">
        <v>10</v>
      </c>
      <c r="I5222" s="5">
        <f t="shared" si="737"/>
        <v>7</v>
      </c>
      <c r="J5222" s="22">
        <v>6.6810846122249004E-4</v>
      </c>
      <c r="K5222">
        <v>5.2400000000000007E-5</v>
      </c>
      <c r="L5222" s="5" cm="1">
        <f t="array" ref="L5222">_xlfn.IFS(I5222=0, 0, I5222&gt;34, 0, AND(I5222&gt;0, I5222&lt;35), VLOOKUP(I5222, $A$63:$C$96, 3))</f>
        <v>4800</v>
      </c>
      <c r="M5222" s="5">
        <f t="shared" si="736"/>
        <v>3173.5151908068278</v>
      </c>
      <c r="N5222" s="5">
        <v>598.28226414435881</v>
      </c>
      <c r="O5222" s="5">
        <f t="shared" si="743"/>
        <v>1476.1080000000002</v>
      </c>
      <c r="P5222" s="5">
        <f t="shared" si="744"/>
        <v>1476.1080000000002</v>
      </c>
      <c r="Q5222" s="5">
        <f t="shared" si="738"/>
        <v>487.20077413479089</v>
      </c>
      <c r="R5222" s="5">
        <f>IF(O5222&gt;(P5222+U5222),O5222-P5222-U5222, 0)</f>
        <v>0</v>
      </c>
      <c r="S5222" s="5">
        <f t="shared" si="739"/>
        <v>307.27623242443497</v>
      </c>
      <c r="T5222" s="5">
        <f t="shared" si="740"/>
        <v>6190.1309583823922</v>
      </c>
      <c r="U5222" s="5">
        <f>IF(O5222&gt;P5222,IF(V5221*($B$6/100)&gt;=O5222-P5222,(O5222-P5222), V5221*($B$6/100)), 0)</f>
        <v>0</v>
      </c>
      <c r="V5222" s="5">
        <f>V5221+(T5222*($B$5/100))-(U5222/($B$6/100))</f>
        <v>2917168.0871805893</v>
      </c>
      <c r="W5222" s="5">
        <f t="shared" si="741"/>
        <v>72929.20217951473</v>
      </c>
    </row>
    <row r="5223" spans="4:23" x14ac:dyDescent="0.25">
      <c r="D5223">
        <f t="shared" si="742"/>
        <v>5221</v>
      </c>
      <c r="E5223" s="3">
        <v>44048</v>
      </c>
      <c r="F5223" s="4">
        <v>0.54166666666666663</v>
      </c>
      <c r="G5223">
        <v>50</v>
      </c>
      <c r="H5223">
        <v>10</v>
      </c>
      <c r="I5223" s="5">
        <f t="shared" si="737"/>
        <v>7</v>
      </c>
      <c r="J5223" s="22">
        <v>7.1759797686860038E-4</v>
      </c>
      <c r="K5223">
        <v>4.761E-5</v>
      </c>
      <c r="L5223" s="5" cm="1">
        <f t="array" ref="L5223">_xlfn.IFS(I5223=0, 0, I5223&gt;34, 0, AND(I5223&gt;0, I5223&lt;35), VLOOKUP(I5223, $A$63:$C$96, 3))</f>
        <v>4800</v>
      </c>
      <c r="M5223" s="5">
        <f t="shared" si="736"/>
        <v>3408.5903901258516</v>
      </c>
      <c r="N5223" s="5">
        <v>591.29065381338273</v>
      </c>
      <c r="O5223" s="5">
        <f t="shared" si="743"/>
        <v>1341.1736999999998</v>
      </c>
      <c r="P5223" s="5">
        <f t="shared" si="744"/>
        <v>1341.1736999999998</v>
      </c>
      <c r="Q5223" s="5">
        <f t="shared" si="738"/>
        <v>487.20077413479089</v>
      </c>
      <c r="R5223" s="5">
        <f>IF(O5223&gt;(P5223+U5223),O5223-P5223-U5223, 0)</f>
        <v>0</v>
      </c>
      <c r="S5223" s="5">
        <f t="shared" si="739"/>
        <v>303.68535933687218</v>
      </c>
      <c r="T5223" s="5">
        <f t="shared" si="740"/>
        <v>6563.7313307889799</v>
      </c>
      <c r="U5223" s="5">
        <f>IF(O5223&gt;P5223,IF(V5222*($B$6/100)&gt;=O5223-P5223,(O5223-P5223), V5222*($B$6/100)), 0)</f>
        <v>0</v>
      </c>
      <c r="V5223" s="5">
        <f>V5222+(T5223*($B$5/100))-(U5223/($B$6/100))</f>
        <v>2921762.6991121415</v>
      </c>
      <c r="W5223" s="5">
        <f t="shared" si="741"/>
        <v>73044.067477803532</v>
      </c>
    </row>
    <row r="5224" spans="4:23" x14ac:dyDescent="0.25">
      <c r="D5224">
        <f t="shared" si="742"/>
        <v>5222</v>
      </c>
      <c r="E5224" s="3">
        <v>44048</v>
      </c>
      <c r="F5224" s="4">
        <v>0.58333333333333337</v>
      </c>
      <c r="G5224">
        <v>50</v>
      </c>
      <c r="H5224">
        <v>10</v>
      </c>
      <c r="I5224" s="5">
        <f t="shared" si="737"/>
        <v>7</v>
      </c>
      <c r="J5224" s="22">
        <v>7.002766463924618E-4</v>
      </c>
      <c r="K5224">
        <v>4.0880000000000002E-5</v>
      </c>
      <c r="L5224" s="5" cm="1">
        <f t="array" ref="L5224">_xlfn.IFS(I5224=0, 0, I5224&gt;34, 0, AND(I5224&gt;0, I5224&lt;35), VLOOKUP(I5224, $A$63:$C$96, 3))</f>
        <v>4800</v>
      </c>
      <c r="M5224" s="5">
        <f t="shared" si="736"/>
        <v>3326.3140703641934</v>
      </c>
      <c r="N5224" s="5">
        <v>553.33618409247515</v>
      </c>
      <c r="O5224" s="5">
        <f t="shared" si="743"/>
        <v>1151.5896</v>
      </c>
      <c r="P5224" s="5">
        <f t="shared" si="744"/>
        <v>1151.5896</v>
      </c>
      <c r="Q5224" s="5">
        <f t="shared" si="738"/>
        <v>487.20077413479089</v>
      </c>
      <c r="R5224" s="5">
        <f>IF(O5224&gt;(P5224+U5224),O5224-P5224-U5224, 0)</f>
        <v>0</v>
      </c>
      <c r="S5224" s="5">
        <f t="shared" si="739"/>
        <v>284.19204128542191</v>
      </c>
      <c r="T5224" s="5">
        <f t="shared" si="740"/>
        <v>6690.5324290787712</v>
      </c>
      <c r="U5224" s="5">
        <f>IF(O5224&gt;P5224,IF(V5223*($B$6/100)&gt;=O5224-P5224,(O5224-P5224), V5223*($B$6/100)), 0)</f>
        <v>0</v>
      </c>
      <c r="V5224" s="5">
        <f>V5223+(T5224*($B$5/100))-(U5224/($B$6/100))</f>
        <v>2926446.0718124965</v>
      </c>
      <c r="W5224" s="5">
        <f t="shared" si="741"/>
        <v>73161.151795312413</v>
      </c>
    </row>
    <row r="5225" spans="4:23" x14ac:dyDescent="0.25">
      <c r="D5225">
        <f t="shared" si="742"/>
        <v>5223</v>
      </c>
      <c r="E5225" s="3">
        <v>44048</v>
      </c>
      <c r="F5225" s="4">
        <v>0.625</v>
      </c>
      <c r="G5225">
        <v>30</v>
      </c>
      <c r="H5225">
        <v>10</v>
      </c>
      <c r="I5225" s="5">
        <f t="shared" si="737"/>
        <v>4</v>
      </c>
      <c r="J5225" s="22">
        <v>6.4088922761712931E-4</v>
      </c>
      <c r="K5225">
        <v>4.3619999999999999E-5</v>
      </c>
      <c r="L5225" s="5" cm="1">
        <f t="array" ref="L5225">_xlfn.IFS(I5225=0, 0, I5225&gt;34, 0, AND(I5225&gt;0, I5225&lt;35), VLOOKUP(I5225, $A$63:$C$96, 3))</f>
        <v>740</v>
      </c>
      <c r="M5225" s="5">
        <f t="shared" si="736"/>
        <v>3044.2238311813644</v>
      </c>
      <c r="N5225" s="5">
        <v>493.3941987459495</v>
      </c>
      <c r="O5225" s="5">
        <f t="shared" si="743"/>
        <v>1228.7754</v>
      </c>
      <c r="P5225" s="5">
        <f t="shared" si="744"/>
        <v>1228.7754</v>
      </c>
      <c r="Q5225" s="5">
        <f t="shared" si="738"/>
        <v>487.20077413479089</v>
      </c>
      <c r="R5225" s="5">
        <f>IF(O5225&gt;(P5225+U5225),O5225-P5225-U5225, 0)</f>
        <v>0</v>
      </c>
      <c r="S5225" s="5">
        <f t="shared" si="739"/>
        <v>253.40599174798007</v>
      </c>
      <c r="T5225" s="5">
        <f t="shared" si="740"/>
        <v>2302.0424394333845</v>
      </c>
      <c r="U5225" s="5">
        <f>IF(O5225&gt;P5225,IF(V5224*($B$6/100)&gt;=O5225-P5225,(O5225-P5225), V5224*($B$6/100)), 0)</f>
        <v>0</v>
      </c>
      <c r="V5225" s="5">
        <f>V5224+(T5225*($B$5/100))-(U5225/($B$6/100))</f>
        <v>2928057.5015201</v>
      </c>
      <c r="W5225" s="5">
        <f t="shared" si="741"/>
        <v>73201.437538002501</v>
      </c>
    </row>
    <row r="5226" spans="4:23" x14ac:dyDescent="0.25">
      <c r="D5226">
        <f t="shared" si="742"/>
        <v>5224</v>
      </c>
      <c r="E5226" s="3">
        <v>44048</v>
      </c>
      <c r="F5226" s="4">
        <v>0.66666666666666663</v>
      </c>
      <c r="G5226">
        <v>30</v>
      </c>
      <c r="H5226">
        <v>10</v>
      </c>
      <c r="I5226" s="5">
        <f t="shared" si="737"/>
        <v>4</v>
      </c>
      <c r="J5226" s="22">
        <v>5.5428257523643619E-4</v>
      </c>
      <c r="K5226">
        <v>4.7190000000000001E-5</v>
      </c>
      <c r="L5226" s="5" cm="1">
        <f t="array" ref="L5226">_xlfn.IFS(I5226=0, 0, I5226&gt;34, 0, AND(I5226&gt;0, I5226&lt;35), VLOOKUP(I5226, $A$63:$C$96, 3))</f>
        <v>740</v>
      </c>
      <c r="M5226" s="5">
        <f t="shared" si="736"/>
        <v>2632.842232373072</v>
      </c>
      <c r="N5226" s="5">
        <v>481.40891397474502</v>
      </c>
      <c r="O5226" s="5">
        <f t="shared" si="743"/>
        <v>1329.3423</v>
      </c>
      <c r="P5226" s="5">
        <f t="shared" si="744"/>
        <v>1329.3423</v>
      </c>
      <c r="Q5226" s="5">
        <f t="shared" si="738"/>
        <v>487.20077413479089</v>
      </c>
      <c r="R5226" s="5">
        <f>IF(O5226&gt;(P5226+U5226),O5226-P5226-U5226, 0)</f>
        <v>0</v>
      </c>
      <c r="S5226" s="5">
        <f t="shared" si="739"/>
        <v>247.25038030879313</v>
      </c>
      <c r="T5226" s="5">
        <f t="shared" si="740"/>
        <v>1796.2495520642788</v>
      </c>
      <c r="U5226" s="5">
        <f>IF(O5226&gt;P5226,IF(V5225*($B$6/100)&gt;=O5226-P5226,(O5226-P5226), V5225*($B$6/100)), 0)</f>
        <v>0</v>
      </c>
      <c r="V5226" s="5">
        <f>V5225+(T5226*($B$5/100))-(U5226/($B$6/100))</f>
        <v>2929314.8762065452</v>
      </c>
      <c r="W5226" s="5">
        <f t="shared" si="741"/>
        <v>73232.871905163629</v>
      </c>
    </row>
    <row r="5227" spans="4:23" x14ac:dyDescent="0.25">
      <c r="D5227">
        <f t="shared" si="742"/>
        <v>5225</v>
      </c>
      <c r="E5227" s="3">
        <v>44048</v>
      </c>
      <c r="F5227" s="4">
        <v>0.70833333333333337</v>
      </c>
      <c r="G5227">
        <v>30</v>
      </c>
      <c r="H5227">
        <v>10</v>
      </c>
      <c r="I5227" s="5">
        <f t="shared" si="737"/>
        <v>4</v>
      </c>
      <c r="J5227" s="22">
        <v>4.4045668925038229E-4</v>
      </c>
      <c r="K5227">
        <v>6.6179999999999993E-5</v>
      </c>
      <c r="L5227" s="5" cm="1">
        <f t="array" ref="L5227">_xlfn.IFS(I5227=0, 0, I5227&gt;34, 0, AND(I5227&gt;0, I5227&lt;35), VLOOKUP(I5227, $A$63:$C$96, 3))</f>
        <v>740</v>
      </c>
      <c r="M5227" s="5">
        <f t="shared" si="736"/>
        <v>2092.1692739393156</v>
      </c>
      <c r="N5227" s="5">
        <v>511.35773812265217</v>
      </c>
      <c r="O5227" s="5">
        <f t="shared" si="743"/>
        <v>1864.2905999999998</v>
      </c>
      <c r="P5227" s="5">
        <f t="shared" si="744"/>
        <v>1864.2905999999998</v>
      </c>
      <c r="Q5227" s="5">
        <f t="shared" si="738"/>
        <v>487.20077413479089</v>
      </c>
      <c r="R5227" s="5">
        <f>IF(O5227&gt;(P5227+U5227),O5227-P5227-U5227, 0)</f>
        <v>0</v>
      </c>
      <c r="S5227" s="5">
        <f t="shared" si="739"/>
        <v>262.63201937989618</v>
      </c>
      <c r="T5227" s="5">
        <f t="shared" si="740"/>
        <v>705.24665455941965</v>
      </c>
      <c r="U5227" s="5">
        <f>IF(O5227&gt;P5227,IF(V5226*($B$6/100)&gt;=O5227-P5227,(O5227-P5227), V5226*($B$6/100)), 0)</f>
        <v>0</v>
      </c>
      <c r="V5227" s="5">
        <f>V5226+(T5227*($B$5/100))-(U5227/($B$6/100))</f>
        <v>2929808.5488647367</v>
      </c>
      <c r="W5227" s="5">
        <f t="shared" si="741"/>
        <v>73245.21372161842</v>
      </c>
    </row>
    <row r="5228" spans="4:23" x14ac:dyDescent="0.25">
      <c r="D5228">
        <f t="shared" si="742"/>
        <v>5226</v>
      </c>
      <c r="E5228" s="3">
        <v>44048</v>
      </c>
      <c r="F5228" s="4">
        <v>0.75</v>
      </c>
      <c r="G5228">
        <v>10</v>
      </c>
      <c r="H5228">
        <v>10</v>
      </c>
      <c r="I5228" s="5">
        <f t="shared" si="737"/>
        <v>1</v>
      </c>
      <c r="J5228" s="22">
        <v>3.0683499700588429E-4</v>
      </c>
      <c r="K5228">
        <v>1.1028999999999999E-4</v>
      </c>
      <c r="L5228" s="5" cm="1">
        <f t="array" ref="L5228">_xlfn.IFS(I5228=0, 0, I5228&gt;34, 0, AND(I5228&gt;0, I5228&lt;35), VLOOKUP(I5228, $A$63:$C$96, 3))</f>
        <v>0</v>
      </c>
      <c r="M5228" s="5">
        <f t="shared" si="736"/>
        <v>1457.4662357779505</v>
      </c>
      <c r="N5228" s="5">
        <v>689.13445196428734</v>
      </c>
      <c r="O5228" s="5">
        <f t="shared" si="743"/>
        <v>3106.8692999999994</v>
      </c>
      <c r="P5228" s="5">
        <f t="shared" si="744"/>
        <v>1457.4662357779505</v>
      </c>
      <c r="Q5228" s="5">
        <f t="shared" si="738"/>
        <v>0</v>
      </c>
      <c r="R5228" s="5">
        <f>IF(O5228&gt;(P5228+U5228),O5228-P5228-U5228, 0)</f>
        <v>0</v>
      </c>
      <c r="S5228" s="5">
        <f t="shared" si="739"/>
        <v>0</v>
      </c>
      <c r="T5228" s="5">
        <f t="shared" si="740"/>
        <v>0</v>
      </c>
      <c r="U5228" s="5">
        <f>IF(O5228&gt;P5228,IF(V5227*($B$6/100)&gt;=O5228-P5228,(O5228-P5228), V5227*($B$6/100)), 0)</f>
        <v>1649.4030642220489</v>
      </c>
      <c r="V5228" s="5">
        <f>V5227+(T5228*($B$5/100))-(U5228/($B$6/100))</f>
        <v>2927452.2587729911</v>
      </c>
      <c r="W5228" s="5">
        <f t="shared" si="741"/>
        <v>73186.306469324772</v>
      </c>
    </row>
    <row r="5229" spans="4:23" x14ac:dyDescent="0.25">
      <c r="D5229">
        <f t="shared" si="742"/>
        <v>5227</v>
      </c>
      <c r="E5229" s="3">
        <v>44048</v>
      </c>
      <c r="F5229" s="4">
        <v>0.79166666666666663</v>
      </c>
      <c r="G5229">
        <v>10</v>
      </c>
      <c r="H5229">
        <v>10</v>
      </c>
      <c r="I5229" s="5">
        <f t="shared" si="737"/>
        <v>1</v>
      </c>
      <c r="J5229" s="22">
        <v>1.6331540163216422E-4</v>
      </c>
      <c r="K5229">
        <v>1.2737000000000002E-4</v>
      </c>
      <c r="L5229" s="5" cm="1">
        <f t="array" ref="L5229">_xlfn.IFS(I5229=0, 0, I5229&gt;34, 0, AND(I5229&gt;0, I5229&lt;35), VLOOKUP(I5229, $A$63:$C$96, 3))</f>
        <v>0</v>
      </c>
      <c r="M5229" s="5">
        <f t="shared" si="736"/>
        <v>775.74815775278</v>
      </c>
      <c r="N5229" s="5">
        <v>747.06169321325376</v>
      </c>
      <c r="O5229" s="5">
        <f t="shared" si="743"/>
        <v>3588.0129000000006</v>
      </c>
      <c r="P5229" s="5">
        <f t="shared" si="744"/>
        <v>775.74815775278</v>
      </c>
      <c r="Q5229" s="5">
        <f t="shared" si="738"/>
        <v>0</v>
      </c>
      <c r="R5229" s="5">
        <f>IF(O5229&gt;(P5229+U5229),O5229-P5229-U5229, 0)</f>
        <v>0</v>
      </c>
      <c r="S5229" s="5">
        <f t="shared" si="739"/>
        <v>0</v>
      </c>
      <c r="T5229" s="5">
        <f t="shared" si="740"/>
        <v>0</v>
      </c>
      <c r="U5229" s="5">
        <f>IF(O5229&gt;P5229,IF(V5228*($B$6/100)&gt;=O5229-P5229,(O5229-P5229), V5228*($B$6/100)), 0)</f>
        <v>2812.2647422472205</v>
      </c>
      <c r="V5229" s="5">
        <f>V5228+(T5229*($B$5/100))-(U5229/($B$6/100))</f>
        <v>2923434.737712638</v>
      </c>
      <c r="W5229" s="5">
        <f t="shared" si="741"/>
        <v>73085.868442815947</v>
      </c>
    </row>
    <row r="5230" spans="4:23" x14ac:dyDescent="0.25">
      <c r="D5230">
        <f t="shared" si="742"/>
        <v>5228</v>
      </c>
      <c r="E5230" s="3">
        <v>44048</v>
      </c>
      <c r="F5230" s="4">
        <v>0.83333333333333337</v>
      </c>
      <c r="G5230">
        <v>10</v>
      </c>
      <c r="H5230">
        <v>7</v>
      </c>
      <c r="I5230" s="5">
        <f t="shared" si="737"/>
        <v>1</v>
      </c>
      <c r="J5230" s="22">
        <v>4.7015039863804853E-5</v>
      </c>
      <c r="K5230">
        <v>1.2908E-4</v>
      </c>
      <c r="L5230" s="5" cm="1">
        <f t="array" ref="L5230">_xlfn.IFS(I5230=0, 0, I5230&gt;34, 0, AND(I5230&gt;0, I5230&lt;35), VLOOKUP(I5230, $A$63:$C$96, 3))</f>
        <v>0</v>
      </c>
      <c r="M5230" s="5">
        <f t="shared" si="736"/>
        <v>223.32143935307306</v>
      </c>
      <c r="N5230" s="5">
        <v>696.12566918651726</v>
      </c>
      <c r="O5230" s="5">
        <f t="shared" si="743"/>
        <v>3636.1836000000003</v>
      </c>
      <c r="P5230" s="5">
        <f t="shared" si="744"/>
        <v>223.32143935307306</v>
      </c>
      <c r="Q5230" s="5">
        <f t="shared" si="738"/>
        <v>0</v>
      </c>
      <c r="R5230" s="5">
        <f>IF(O5230&gt;(P5230+U5230),O5230-P5230-U5230, 0)</f>
        <v>0</v>
      </c>
      <c r="S5230" s="5">
        <f t="shared" si="739"/>
        <v>0</v>
      </c>
      <c r="T5230" s="5">
        <f t="shared" si="740"/>
        <v>0</v>
      </c>
      <c r="U5230" s="5">
        <f>IF(O5230&gt;P5230,IF(V5229*($B$6/100)&gt;=O5230-P5230,(O5230-P5230), V5229*($B$6/100)), 0)</f>
        <v>3412.8621606469274</v>
      </c>
      <c r="V5230" s="5">
        <f>V5229+(T5230*($B$5/100))-(U5230/($B$6/100))</f>
        <v>2918559.2203402855</v>
      </c>
      <c r="W5230" s="5">
        <f t="shared" si="741"/>
        <v>72963.980508507142</v>
      </c>
    </row>
    <row r="5231" spans="4:23" x14ac:dyDescent="0.25">
      <c r="D5231">
        <f t="shared" si="742"/>
        <v>5229</v>
      </c>
      <c r="E5231" s="3">
        <v>44048</v>
      </c>
      <c r="F5231" s="4">
        <v>0.875</v>
      </c>
      <c r="G5231">
        <v>10</v>
      </c>
      <c r="H5231">
        <v>0</v>
      </c>
      <c r="I5231" s="5">
        <f t="shared" si="737"/>
        <v>1</v>
      </c>
      <c r="J5231" s="22">
        <v>2.4744757823055187E-6</v>
      </c>
      <c r="K5231">
        <v>1.3423999999999999E-4</v>
      </c>
      <c r="L5231" s="5" cm="1">
        <f t="array" ref="L5231">_xlfn.IFS(I5231=0, 0, I5231&gt;34, 0, AND(I5231&gt;0, I5231&lt;35), VLOOKUP(I5231, $A$63:$C$96, 3))</f>
        <v>0</v>
      </c>
      <c r="M5231" s="5">
        <f t="shared" si="736"/>
        <v>11.753759965951215</v>
      </c>
      <c r="N5231" s="5">
        <v>615.22727841557344</v>
      </c>
      <c r="O5231" s="5">
        <f t="shared" si="743"/>
        <v>3781.5407999999998</v>
      </c>
      <c r="P5231" s="5">
        <f t="shared" si="744"/>
        <v>11.753759965951215</v>
      </c>
      <c r="Q5231" s="5">
        <f t="shared" si="738"/>
        <v>0</v>
      </c>
      <c r="R5231" s="5">
        <f>IF(O5231&gt;(P5231+U5231),O5231-P5231-U5231, 0)</f>
        <v>0</v>
      </c>
      <c r="S5231" s="5">
        <f t="shared" si="739"/>
        <v>0</v>
      </c>
      <c r="T5231" s="5">
        <f t="shared" si="740"/>
        <v>0</v>
      </c>
      <c r="U5231" s="5">
        <f>IF(O5231&gt;P5231,IF(V5230*($B$6/100)&gt;=O5231-P5231,(O5231-P5231), V5230*($B$6/100)), 0)</f>
        <v>3769.7870400340485</v>
      </c>
      <c r="V5231" s="5">
        <f>V5230+(T5231*($B$5/100))-(U5231/($B$6/100))</f>
        <v>2913173.8102830942</v>
      </c>
      <c r="W5231" s="5">
        <f t="shared" si="741"/>
        <v>72829.345257077352</v>
      </c>
    </row>
    <row r="5232" spans="4:23" x14ac:dyDescent="0.25">
      <c r="D5232">
        <f t="shared" si="742"/>
        <v>5230</v>
      </c>
      <c r="E5232" s="3">
        <v>44048</v>
      </c>
      <c r="F5232" s="4">
        <v>0.91666666666666663</v>
      </c>
      <c r="G5232">
        <v>10</v>
      </c>
      <c r="H5232">
        <v>0</v>
      </c>
      <c r="I5232" s="5">
        <f t="shared" si="737"/>
        <v>1</v>
      </c>
      <c r="J5232" s="22">
        <v>0</v>
      </c>
      <c r="K5232">
        <v>1.5026000000000001E-4</v>
      </c>
      <c r="L5232" s="5" cm="1">
        <f t="array" ref="L5232">_xlfn.IFS(I5232=0, 0, I5232&gt;34, 0, AND(I5232&gt;0, I5232&lt;35), VLOOKUP(I5232, $A$63:$C$96, 3))</f>
        <v>0</v>
      </c>
      <c r="M5232" s="5">
        <f t="shared" si="736"/>
        <v>0</v>
      </c>
      <c r="N5232" s="5">
        <v>578.28996072746236</v>
      </c>
      <c r="O5232" s="5">
        <f t="shared" si="743"/>
        <v>4232.8242000000009</v>
      </c>
      <c r="P5232" s="5">
        <f t="shared" si="744"/>
        <v>0</v>
      </c>
      <c r="Q5232" s="5">
        <f t="shared" si="738"/>
        <v>0</v>
      </c>
      <c r="R5232" s="5">
        <f>IF(O5232&gt;(P5232+U5232),O5232-P5232-U5232, 0)</f>
        <v>0</v>
      </c>
      <c r="S5232" s="5">
        <f t="shared" si="739"/>
        <v>0</v>
      </c>
      <c r="T5232" s="5">
        <f t="shared" si="740"/>
        <v>0</v>
      </c>
      <c r="U5232" s="5">
        <f>IF(O5232&gt;P5232,IF(V5231*($B$6/100)&gt;=O5232-P5232,(O5232-P5232), V5231*($B$6/100)), 0)</f>
        <v>4232.8242000000009</v>
      </c>
      <c r="V5232" s="5">
        <f>V5231+(T5232*($B$5/100))-(U5232/($B$6/100))</f>
        <v>2907126.9185688086</v>
      </c>
      <c r="W5232" s="5">
        <f t="shared" si="741"/>
        <v>72678.172964220212</v>
      </c>
    </row>
    <row r="5233" spans="4:23" x14ac:dyDescent="0.25">
      <c r="D5233">
        <f t="shared" si="742"/>
        <v>5231</v>
      </c>
      <c r="E5233" s="3">
        <v>44048</v>
      </c>
      <c r="F5233" s="4">
        <v>0.95833333333333337</v>
      </c>
      <c r="G5233">
        <v>10</v>
      </c>
      <c r="H5233">
        <v>0</v>
      </c>
      <c r="I5233" s="5">
        <f t="shared" si="737"/>
        <v>1</v>
      </c>
      <c r="J5233" s="22">
        <v>0</v>
      </c>
      <c r="K5233">
        <v>1.4702999999999998E-4</v>
      </c>
      <c r="L5233" s="5" cm="1">
        <f t="array" ref="L5233">_xlfn.IFS(I5233=0, 0, I5233&gt;34, 0, AND(I5233&gt;0, I5233&lt;35), VLOOKUP(I5233, $A$63:$C$96, 3))</f>
        <v>0</v>
      </c>
      <c r="M5233" s="5">
        <f t="shared" si="736"/>
        <v>0</v>
      </c>
      <c r="N5233" s="5">
        <v>554.31939118505318</v>
      </c>
      <c r="O5233" s="5">
        <f t="shared" si="743"/>
        <v>4141.8350999999993</v>
      </c>
      <c r="P5233" s="5">
        <f t="shared" si="744"/>
        <v>0</v>
      </c>
      <c r="Q5233" s="5">
        <f t="shared" si="738"/>
        <v>0</v>
      </c>
      <c r="R5233" s="5">
        <f>IF(O5233&gt;(P5233+U5233),O5233-P5233-U5233, 0)</f>
        <v>0</v>
      </c>
      <c r="S5233" s="5">
        <f t="shared" si="739"/>
        <v>0</v>
      </c>
      <c r="T5233" s="5">
        <f t="shared" si="740"/>
        <v>0</v>
      </c>
      <c r="U5233" s="5">
        <f>IF(O5233&gt;P5233,IF(V5232*($B$6/100)&gt;=O5233-P5233,(O5233-P5233), V5232*($B$6/100)), 0)</f>
        <v>4141.8350999999993</v>
      </c>
      <c r="V5233" s="5">
        <f>V5232+(T5233*($B$5/100))-(U5233/($B$6/100))</f>
        <v>2901210.0112830945</v>
      </c>
      <c r="W5233" s="5">
        <f t="shared" si="741"/>
        <v>72530.250282077366</v>
      </c>
    </row>
    <row r="5234" spans="4:23" x14ac:dyDescent="0.25">
      <c r="D5234">
        <f t="shared" si="742"/>
        <v>5232</v>
      </c>
      <c r="E5234" s="3">
        <v>44049</v>
      </c>
      <c r="F5234" s="4">
        <v>0</v>
      </c>
      <c r="G5234">
        <v>10</v>
      </c>
      <c r="H5234">
        <v>0</v>
      </c>
      <c r="I5234" s="5">
        <f t="shared" si="737"/>
        <v>1</v>
      </c>
      <c r="J5234" s="22">
        <v>0</v>
      </c>
      <c r="K5234">
        <v>1.2920999999999999E-4</v>
      </c>
      <c r="L5234" s="5" cm="1">
        <f t="array" ref="L5234">_xlfn.IFS(I5234=0, 0, I5234&gt;34, 0, AND(I5234&gt;0, I5234&lt;35), VLOOKUP(I5234, $A$63:$C$96, 3))</f>
        <v>0</v>
      </c>
      <c r="M5234" s="5">
        <f t="shared" si="736"/>
        <v>0</v>
      </c>
      <c r="N5234" s="5">
        <v>450.44693065573307</v>
      </c>
      <c r="O5234" s="5">
        <f t="shared" si="743"/>
        <v>3639.8456999999999</v>
      </c>
      <c r="P5234" s="5">
        <f t="shared" si="744"/>
        <v>0</v>
      </c>
      <c r="Q5234" s="5">
        <f t="shared" si="738"/>
        <v>0</v>
      </c>
      <c r="R5234" s="5">
        <f>IF(O5234&gt;(P5234+U5234),O5234-P5234-U5234, 0)</f>
        <v>0</v>
      </c>
      <c r="S5234" s="5">
        <f t="shared" si="739"/>
        <v>0</v>
      </c>
      <c r="T5234" s="5">
        <f t="shared" si="740"/>
        <v>0</v>
      </c>
      <c r="U5234" s="5">
        <f>IF(O5234&gt;P5234,IF(V5233*($B$6/100)&gt;=O5234-P5234,(O5234-P5234), V5233*($B$6/100)), 0)</f>
        <v>3639.8456999999999</v>
      </c>
      <c r="V5234" s="5">
        <f>V5233+(T5234*($B$5/100))-(U5234/($B$6/100))</f>
        <v>2896010.2317116661</v>
      </c>
      <c r="W5234" s="5">
        <f t="shared" si="741"/>
        <v>72400.25579279165</v>
      </c>
    </row>
    <row r="5235" spans="4:23" x14ac:dyDescent="0.25">
      <c r="D5235">
        <f t="shared" si="742"/>
        <v>5233</v>
      </c>
      <c r="E5235" s="3">
        <v>44049</v>
      </c>
      <c r="F5235" s="4">
        <v>4.1666666666666664E-2</v>
      </c>
      <c r="G5235">
        <v>10</v>
      </c>
      <c r="H5235">
        <v>0</v>
      </c>
      <c r="I5235" s="5">
        <f t="shared" si="737"/>
        <v>1</v>
      </c>
      <c r="J5235" s="22">
        <v>0</v>
      </c>
      <c r="K5235">
        <v>1.0453E-4</v>
      </c>
      <c r="L5235" s="5" cm="1">
        <f t="array" ref="L5235">_xlfn.IFS(I5235=0, 0, I5235&gt;34, 0, AND(I5235&gt;0, I5235&lt;35), VLOOKUP(I5235, $A$63:$C$96, 3))</f>
        <v>0</v>
      </c>
      <c r="M5235" s="5">
        <f t="shared" si="736"/>
        <v>0</v>
      </c>
      <c r="N5235" s="5">
        <v>376.53767643858487</v>
      </c>
      <c r="O5235" s="5">
        <f t="shared" si="743"/>
        <v>2944.6101000000003</v>
      </c>
      <c r="P5235" s="5">
        <f t="shared" si="744"/>
        <v>0</v>
      </c>
      <c r="Q5235" s="5">
        <f t="shared" si="738"/>
        <v>0</v>
      </c>
      <c r="R5235" s="5">
        <f>IF(O5235&gt;(P5235+U5235),O5235-P5235-U5235, 0)</f>
        <v>0</v>
      </c>
      <c r="S5235" s="5">
        <f t="shared" si="739"/>
        <v>0</v>
      </c>
      <c r="T5235" s="5">
        <f t="shared" si="740"/>
        <v>0</v>
      </c>
      <c r="U5235" s="5">
        <f>IF(O5235&gt;P5235,IF(V5234*($B$6/100)&gt;=O5235-P5235,(O5235-P5235), V5234*($B$6/100)), 0)</f>
        <v>2944.6101000000003</v>
      </c>
      <c r="V5235" s="5">
        <f>V5234+(T5235*($B$5/100))-(U5235/($B$6/100))</f>
        <v>2891803.6458545234</v>
      </c>
      <c r="W5235" s="5">
        <f t="shared" si="741"/>
        <v>72295.091146363091</v>
      </c>
    </row>
    <row r="5236" spans="4:23" x14ac:dyDescent="0.25">
      <c r="D5236">
        <f t="shared" si="742"/>
        <v>5234</v>
      </c>
      <c r="E5236" s="3">
        <v>44049</v>
      </c>
      <c r="F5236" s="4">
        <v>8.3333333333333329E-2</v>
      </c>
      <c r="G5236">
        <v>20</v>
      </c>
      <c r="H5236">
        <v>0</v>
      </c>
      <c r="I5236" s="5">
        <f t="shared" si="737"/>
        <v>3</v>
      </c>
      <c r="J5236" s="22">
        <v>0</v>
      </c>
      <c r="K5236">
        <v>8.5439999999999995E-5</v>
      </c>
      <c r="L5236" s="5" cm="1">
        <f t="array" ref="L5236">_xlfn.IFS(I5236=0, 0, I5236&gt;34, 0, AND(I5236&gt;0, I5236&lt;35), VLOOKUP(I5236, $A$63:$C$96, 3))</f>
        <v>232</v>
      </c>
      <c r="M5236" s="5">
        <f t="shared" si="736"/>
        <v>0</v>
      </c>
      <c r="N5236" s="5">
        <v>320.60635218616312</v>
      </c>
      <c r="O5236" s="5">
        <f t="shared" si="743"/>
        <v>2406.8447999999999</v>
      </c>
      <c r="P5236" s="5">
        <f t="shared" si="744"/>
        <v>232</v>
      </c>
      <c r="Q5236" s="5">
        <f t="shared" si="738"/>
        <v>0</v>
      </c>
      <c r="R5236" s="5">
        <f>IF(O5236&gt;(P5236+U5236),O5236-P5236-U5236, 0)</f>
        <v>0</v>
      </c>
      <c r="S5236" s="5">
        <f t="shared" si="739"/>
        <v>0</v>
      </c>
      <c r="T5236" s="5">
        <f t="shared" si="740"/>
        <v>0</v>
      </c>
      <c r="U5236" s="5">
        <f>IF(O5236&gt;P5236,IF(V5235*($B$6/100)&gt;=O5236-P5236,(O5236-P5236), V5235*($B$6/100)), 0)</f>
        <v>2174.8447999999999</v>
      </c>
      <c r="V5236" s="5">
        <f>V5235+(T5236*($B$5/100))-(U5236/($B$6/100))</f>
        <v>2888696.7247116663</v>
      </c>
      <c r="W5236" s="5">
        <f t="shared" si="741"/>
        <v>72217.418117791662</v>
      </c>
    </row>
    <row r="5237" spans="4:23" x14ac:dyDescent="0.25">
      <c r="D5237">
        <f t="shared" si="742"/>
        <v>5235</v>
      </c>
      <c r="E5237" s="3">
        <v>44049</v>
      </c>
      <c r="F5237" s="4">
        <v>0.125</v>
      </c>
      <c r="G5237">
        <v>10</v>
      </c>
      <c r="H5237">
        <v>0</v>
      </c>
      <c r="I5237" s="5">
        <f t="shared" si="737"/>
        <v>1</v>
      </c>
      <c r="J5237" s="22">
        <v>0</v>
      </c>
      <c r="K5237">
        <v>7.347E-5</v>
      </c>
      <c r="L5237" s="5" cm="1">
        <f t="array" ref="L5237">_xlfn.IFS(I5237=0, 0, I5237&gt;34, 0, AND(I5237&gt;0, I5237&lt;35), VLOOKUP(I5237, $A$63:$C$96, 3))</f>
        <v>0</v>
      </c>
      <c r="M5237" s="5">
        <f t="shared" si="736"/>
        <v>0</v>
      </c>
      <c r="N5237" s="5">
        <v>294.63823424591345</v>
      </c>
      <c r="O5237" s="5">
        <f t="shared" si="743"/>
        <v>2069.6498999999999</v>
      </c>
      <c r="P5237" s="5">
        <f t="shared" si="744"/>
        <v>0</v>
      </c>
      <c r="Q5237" s="5">
        <f t="shared" si="738"/>
        <v>0</v>
      </c>
      <c r="R5237" s="5">
        <f>IF(O5237&gt;(P5237+U5237),O5237-P5237-U5237, 0)</f>
        <v>0</v>
      </c>
      <c r="S5237" s="5">
        <f t="shared" si="739"/>
        <v>0</v>
      </c>
      <c r="T5237" s="5">
        <f t="shared" si="740"/>
        <v>0</v>
      </c>
      <c r="U5237" s="5">
        <f>IF(O5237&gt;P5237,IF(V5236*($B$6/100)&gt;=O5237-P5237,(O5237-P5237), V5236*($B$6/100)), 0)</f>
        <v>2069.6498999999999</v>
      </c>
      <c r="V5237" s="5">
        <f>V5236+(T5237*($B$5/100))-(U5237/($B$6/100))</f>
        <v>2885740.0819973806</v>
      </c>
      <c r="W5237" s="5">
        <f t="shared" si="741"/>
        <v>72143.502049934512</v>
      </c>
    </row>
    <row r="5238" spans="4:23" x14ac:dyDescent="0.25">
      <c r="D5238">
        <f t="shared" si="742"/>
        <v>5236</v>
      </c>
      <c r="E5238" s="3">
        <v>44049</v>
      </c>
      <c r="F5238" s="4">
        <v>0.16666666666666666</v>
      </c>
      <c r="G5238">
        <v>0</v>
      </c>
      <c r="H5238">
        <v>0</v>
      </c>
      <c r="I5238" s="5">
        <f t="shared" si="737"/>
        <v>0</v>
      </c>
      <c r="J5238" s="22">
        <v>0</v>
      </c>
      <c r="K5238">
        <v>7.0369999999999992E-5</v>
      </c>
      <c r="L5238" s="5" cm="1">
        <f t="array" ref="L5238">_xlfn.IFS(I5238=0, 0, I5238&gt;34, 0, AND(I5238&gt;0, I5238&lt;35), VLOOKUP(I5238, $A$63:$C$96, 3))</f>
        <v>0</v>
      </c>
      <c r="M5238" s="5">
        <f t="shared" si="736"/>
        <v>0</v>
      </c>
      <c r="N5238" s="5">
        <v>299.6405346151974</v>
      </c>
      <c r="O5238" s="5">
        <f t="shared" si="743"/>
        <v>1982.3228999999997</v>
      </c>
      <c r="P5238" s="5">
        <f t="shared" si="744"/>
        <v>0</v>
      </c>
      <c r="Q5238" s="5">
        <f t="shared" si="738"/>
        <v>0</v>
      </c>
      <c r="R5238" s="5">
        <f>IF(O5238&gt;(P5238+U5238),O5238-P5238-U5238, 0)</f>
        <v>0</v>
      </c>
      <c r="S5238" s="5">
        <f t="shared" si="739"/>
        <v>0</v>
      </c>
      <c r="T5238" s="5">
        <f t="shared" si="740"/>
        <v>0</v>
      </c>
      <c r="U5238" s="5">
        <f>IF(O5238&gt;P5238,IF(V5237*($B$6/100)&gt;=O5238-P5238,(O5238-P5238), V5237*($B$6/100)), 0)</f>
        <v>1982.3228999999997</v>
      </c>
      <c r="V5238" s="5">
        <f>V5237+(T5238*($B$5/100))-(U5238/($B$6/100))</f>
        <v>2882908.1921402379</v>
      </c>
      <c r="W5238" s="5">
        <f t="shared" si="741"/>
        <v>72072.704803505942</v>
      </c>
    </row>
    <row r="5239" spans="4:23" x14ac:dyDescent="0.25">
      <c r="D5239">
        <f t="shared" si="742"/>
        <v>5237</v>
      </c>
      <c r="E5239" s="3">
        <v>44049</v>
      </c>
      <c r="F5239" s="4">
        <v>0.20833333333333334</v>
      </c>
      <c r="G5239">
        <v>10</v>
      </c>
      <c r="H5239">
        <v>0</v>
      </c>
      <c r="I5239" s="5">
        <f t="shared" si="737"/>
        <v>1</v>
      </c>
      <c r="J5239" s="22">
        <v>0</v>
      </c>
      <c r="K5239">
        <v>6.9480000000000006E-5</v>
      </c>
      <c r="L5239" s="5" cm="1">
        <f t="array" ref="L5239">_xlfn.IFS(I5239=0, 0, I5239&gt;34, 0, AND(I5239&gt;0, I5239&lt;35), VLOOKUP(I5239, $A$63:$C$96, 3))</f>
        <v>0</v>
      </c>
      <c r="M5239" s="5">
        <f t="shared" si="736"/>
        <v>0</v>
      </c>
      <c r="N5239" s="5">
        <v>300.63933408539424</v>
      </c>
      <c r="O5239" s="5">
        <f t="shared" si="743"/>
        <v>1957.2516000000003</v>
      </c>
      <c r="P5239" s="5">
        <f t="shared" si="744"/>
        <v>0</v>
      </c>
      <c r="Q5239" s="5">
        <f t="shared" si="738"/>
        <v>0</v>
      </c>
      <c r="R5239" s="5">
        <f>IF(O5239&gt;(P5239+U5239),O5239-P5239-U5239, 0)</f>
        <v>0</v>
      </c>
      <c r="S5239" s="5">
        <f t="shared" si="739"/>
        <v>0</v>
      </c>
      <c r="T5239" s="5">
        <f t="shared" si="740"/>
        <v>0</v>
      </c>
      <c r="U5239" s="5">
        <f>IF(O5239&gt;P5239,IF(V5238*($B$6/100)&gt;=O5239-P5239,(O5239-P5239), V5238*($B$6/100)), 0)</f>
        <v>1957.2516000000003</v>
      </c>
      <c r="V5239" s="5">
        <f>V5238+(T5239*($B$5/100))-(U5239/($B$6/100))</f>
        <v>2880112.1184259523</v>
      </c>
      <c r="W5239" s="5">
        <f t="shared" si="741"/>
        <v>72002.802960648813</v>
      </c>
    </row>
    <row r="5240" spans="4:23" x14ac:dyDescent="0.25">
      <c r="D5240">
        <f t="shared" si="742"/>
        <v>5238</v>
      </c>
      <c r="E5240" s="3">
        <v>44049</v>
      </c>
      <c r="F5240" s="4">
        <v>0.25</v>
      </c>
      <c r="G5240">
        <v>10</v>
      </c>
      <c r="H5240">
        <v>0</v>
      </c>
      <c r="I5240" s="5">
        <f t="shared" si="737"/>
        <v>1</v>
      </c>
      <c r="J5240" s="22">
        <v>1.9795806258444149E-5</v>
      </c>
      <c r="K5240">
        <v>7.1100000000000007E-5</v>
      </c>
      <c r="L5240" s="5" cm="1">
        <f t="array" ref="L5240">_xlfn.IFS(I5240=0, 0, I5240&gt;34, 0, AND(I5240&gt;0, I5240&lt;35), VLOOKUP(I5240, $A$63:$C$96, 3))</f>
        <v>0</v>
      </c>
      <c r="M5240" s="5">
        <f t="shared" si="736"/>
        <v>94.030079727609717</v>
      </c>
      <c r="N5240" s="5">
        <v>320.61537122396453</v>
      </c>
      <c r="O5240" s="5">
        <f t="shared" si="743"/>
        <v>2002.8870000000004</v>
      </c>
      <c r="P5240" s="5">
        <f t="shared" si="744"/>
        <v>94.030079727609717</v>
      </c>
      <c r="Q5240" s="5">
        <f t="shared" si="738"/>
        <v>0</v>
      </c>
      <c r="R5240" s="5">
        <f>IF(O5240&gt;(P5240+U5240),O5240-P5240-U5240, 0)</f>
        <v>0</v>
      </c>
      <c r="S5240" s="5">
        <f t="shared" si="739"/>
        <v>0</v>
      </c>
      <c r="T5240" s="5">
        <f t="shared" si="740"/>
        <v>0</v>
      </c>
      <c r="U5240" s="5">
        <f>IF(O5240&gt;P5240,IF(V5239*($B$6/100)&gt;=O5240-P5240,(O5240-P5240), V5239*($B$6/100)), 0)</f>
        <v>1908.8569202723907</v>
      </c>
      <c r="V5240" s="5">
        <f>V5239+(T5240*($B$5/100))-(U5240/($B$6/100))</f>
        <v>2877385.1799684204</v>
      </c>
      <c r="W5240" s="5">
        <f t="shared" si="741"/>
        <v>71934.62949921051</v>
      </c>
    </row>
    <row r="5241" spans="4:23" x14ac:dyDescent="0.25">
      <c r="D5241">
        <f t="shared" si="742"/>
        <v>5239</v>
      </c>
      <c r="E5241" s="3">
        <v>44049</v>
      </c>
      <c r="F5241" s="4">
        <v>0.29166666666666669</v>
      </c>
      <c r="G5241">
        <v>10</v>
      </c>
      <c r="H5241">
        <v>8</v>
      </c>
      <c r="I5241" s="5">
        <f t="shared" si="737"/>
        <v>1</v>
      </c>
      <c r="J5241" s="22">
        <v>1.2619826489758144E-4</v>
      </c>
      <c r="K5241">
        <v>7.5560000000000002E-5</v>
      </c>
      <c r="L5241" s="5" cm="1">
        <f t="array" ref="L5241">_xlfn.IFS(I5241=0, 0, I5241&gt;34, 0, AND(I5241&gt;0, I5241&lt;35), VLOOKUP(I5241, $A$63:$C$96, 3))</f>
        <v>0</v>
      </c>
      <c r="M5241" s="5">
        <f t="shared" si="736"/>
        <v>599.44175826351182</v>
      </c>
      <c r="N5241" s="5">
        <v>394.53780019994343</v>
      </c>
      <c r="O5241" s="5">
        <f t="shared" si="743"/>
        <v>2128.5252</v>
      </c>
      <c r="P5241" s="5">
        <f t="shared" si="744"/>
        <v>599.44175826351182</v>
      </c>
      <c r="Q5241" s="5">
        <f t="shared" si="738"/>
        <v>0</v>
      </c>
      <c r="R5241" s="5">
        <f>IF(O5241&gt;(P5241+U5241),O5241-P5241-U5241, 0)</f>
        <v>0</v>
      </c>
      <c r="S5241" s="5">
        <f t="shared" si="739"/>
        <v>0</v>
      </c>
      <c r="T5241" s="5">
        <f t="shared" si="740"/>
        <v>0</v>
      </c>
      <c r="U5241" s="5">
        <f>IF(O5241&gt;P5241,IF(V5240*($B$6/100)&gt;=O5241-P5241,(O5241-P5241), V5240*($B$6/100)), 0)</f>
        <v>1529.0834417364881</v>
      </c>
      <c r="V5241" s="5">
        <f>V5240+(T5241*($B$5/100))-(U5241/($B$6/100))</f>
        <v>2875200.7750516539</v>
      </c>
      <c r="W5241" s="5">
        <f t="shared" si="741"/>
        <v>71880.01937629134</v>
      </c>
    </row>
    <row r="5242" spans="4:23" x14ac:dyDescent="0.25">
      <c r="D5242">
        <f t="shared" si="742"/>
        <v>5240</v>
      </c>
      <c r="E5242" s="3">
        <v>44049</v>
      </c>
      <c r="F5242" s="4">
        <v>0.33333333333333331</v>
      </c>
      <c r="G5242">
        <v>20</v>
      </c>
      <c r="H5242">
        <v>10</v>
      </c>
      <c r="I5242" s="5">
        <f t="shared" si="737"/>
        <v>3</v>
      </c>
      <c r="J5242" s="22">
        <v>2.8456471496513463E-4</v>
      </c>
      <c r="K5242">
        <v>7.9629999999999995E-5</v>
      </c>
      <c r="L5242" s="5" cm="1">
        <f t="array" ref="L5242">_xlfn.IFS(I5242=0, 0, I5242&gt;34, 0, AND(I5242&gt;0, I5242&lt;35), VLOOKUP(I5242, $A$63:$C$96, 3))</f>
        <v>232</v>
      </c>
      <c r="M5242" s="5">
        <f t="shared" si="736"/>
        <v>1351.6823960843897</v>
      </c>
      <c r="N5242" s="5">
        <v>514.39738691906325</v>
      </c>
      <c r="O5242" s="5">
        <f t="shared" si="743"/>
        <v>2243.1770999999999</v>
      </c>
      <c r="P5242" s="5">
        <f t="shared" si="744"/>
        <v>1583.6823960843897</v>
      </c>
      <c r="Q5242" s="5">
        <f t="shared" si="738"/>
        <v>0</v>
      </c>
      <c r="R5242" s="5">
        <f>IF(O5242&gt;(P5242+U5242),O5242-P5242-U5242, 0)</f>
        <v>0</v>
      </c>
      <c r="S5242" s="5">
        <f t="shared" si="739"/>
        <v>0</v>
      </c>
      <c r="T5242" s="5">
        <f t="shared" si="740"/>
        <v>0</v>
      </c>
      <c r="U5242" s="5">
        <f>IF(O5242&gt;P5242,IF(V5241*($B$6/100)&gt;=O5242-P5242,(O5242-P5242), V5241*($B$6/100)), 0)</f>
        <v>659.49470391561022</v>
      </c>
      <c r="V5242" s="5">
        <f>V5241+(T5242*($B$5/100))-(U5242/($B$6/100))</f>
        <v>2874258.6397603457</v>
      </c>
      <c r="W5242" s="5">
        <f t="shared" si="741"/>
        <v>71856.465994008642</v>
      </c>
    </row>
    <row r="5243" spans="4:23" x14ac:dyDescent="0.25">
      <c r="D5243">
        <f t="shared" si="742"/>
        <v>5241</v>
      </c>
      <c r="E5243" s="3">
        <v>44049</v>
      </c>
      <c r="F5243" s="4">
        <v>0.375</v>
      </c>
      <c r="G5243">
        <v>20</v>
      </c>
      <c r="H5243">
        <v>8</v>
      </c>
      <c r="I5243" s="5">
        <f t="shared" si="737"/>
        <v>3</v>
      </c>
      <c r="J5243" s="22">
        <v>3.8849269782196644E-4</v>
      </c>
      <c r="K5243">
        <v>8.222999999999999E-5</v>
      </c>
      <c r="L5243" s="5" cm="1">
        <f t="array" ref="L5243">_xlfn.IFS(I5243=0, 0, I5243&gt;34, 0, AND(I5243&gt;0, I5243&lt;35), VLOOKUP(I5243, $A$63:$C$96, 3))</f>
        <v>232</v>
      </c>
      <c r="M5243" s="5">
        <f t="shared" si="736"/>
        <v>1845.3403146543405</v>
      </c>
      <c r="N5243" s="5">
        <v>619.27452389433324</v>
      </c>
      <c r="O5243" s="5">
        <f t="shared" si="743"/>
        <v>2316.4190999999996</v>
      </c>
      <c r="P5243" s="5">
        <f t="shared" si="744"/>
        <v>2077.3403146543405</v>
      </c>
      <c r="Q5243" s="5">
        <f t="shared" si="738"/>
        <v>0</v>
      </c>
      <c r="R5243" s="5">
        <f>IF(O5243&gt;(P5243+U5243),O5243-P5243-U5243, 0)</f>
        <v>0</v>
      </c>
      <c r="S5243" s="5">
        <f t="shared" si="739"/>
        <v>0</v>
      </c>
      <c r="T5243" s="5">
        <f t="shared" si="740"/>
        <v>0</v>
      </c>
      <c r="U5243" s="5">
        <f>IF(O5243&gt;P5243,IF(V5242*($B$6/100)&gt;=O5243-P5243,(O5243-P5243), V5242*($B$6/100)), 0)</f>
        <v>239.07878534565907</v>
      </c>
      <c r="V5243" s="5">
        <f>V5242+(T5243*($B$5/100))-(U5243/($B$6/100))</f>
        <v>2873917.0986384233</v>
      </c>
      <c r="W5243" s="5">
        <f t="shared" si="741"/>
        <v>71847.927465960587</v>
      </c>
    </row>
    <row r="5244" spans="4:23" x14ac:dyDescent="0.25">
      <c r="D5244">
        <f t="shared" si="742"/>
        <v>5242</v>
      </c>
      <c r="E5244" s="3">
        <v>44049</v>
      </c>
      <c r="F5244" s="4">
        <v>0.41666666666666669</v>
      </c>
      <c r="G5244">
        <v>30</v>
      </c>
      <c r="H5244">
        <v>8</v>
      </c>
      <c r="I5244" s="5">
        <f t="shared" si="737"/>
        <v>4</v>
      </c>
      <c r="J5244" s="22">
        <v>4.5035459237960439E-4</v>
      </c>
      <c r="K5244">
        <v>7.6340000000000004E-5</v>
      </c>
      <c r="L5244" s="5" cm="1">
        <f t="array" ref="L5244">_xlfn.IFS(I5244=0, 0, I5244&gt;34, 0, AND(I5244&gt;0, I5244&lt;35), VLOOKUP(I5244, $A$63:$C$96, 3))</f>
        <v>740</v>
      </c>
      <c r="M5244" s="5">
        <f t="shared" si="736"/>
        <v>2139.1843138031209</v>
      </c>
      <c r="N5244" s="5">
        <v>617.27686317970802</v>
      </c>
      <c r="O5244" s="5">
        <f t="shared" si="743"/>
        <v>2150.4978000000001</v>
      </c>
      <c r="P5244" s="5">
        <f t="shared" si="744"/>
        <v>2150.4978000000001</v>
      </c>
      <c r="Q5244" s="5">
        <f t="shared" si="738"/>
        <v>487.20077413479089</v>
      </c>
      <c r="R5244" s="5">
        <f>IF(O5244&gt;(P5244+U5244),O5244-P5244-U5244, 0)</f>
        <v>0</v>
      </c>
      <c r="S5244" s="5">
        <f t="shared" si="739"/>
        <v>241.48573966832987</v>
      </c>
      <c r="T5244" s="5">
        <f t="shared" si="740"/>
        <v>487.20077413479089</v>
      </c>
      <c r="U5244" s="5">
        <f>IF(O5244&gt;P5244,IF(V5243*($B$6/100)&gt;=O5244-P5244,(O5244-P5244), V5243*($B$6/100)), 0)</f>
        <v>0</v>
      </c>
      <c r="V5244" s="5">
        <f>V5243+(T5244*($B$5/100))-(U5244/($B$6/100))</f>
        <v>2874258.1391803175</v>
      </c>
      <c r="W5244" s="5">
        <f t="shared" si="741"/>
        <v>71856.453479507938</v>
      </c>
    </row>
    <row r="5245" spans="4:23" x14ac:dyDescent="0.25">
      <c r="D5245">
        <f t="shared" si="742"/>
        <v>5243</v>
      </c>
      <c r="E5245" s="3">
        <v>44049</v>
      </c>
      <c r="F5245" s="4">
        <v>0.45833333333333331</v>
      </c>
      <c r="G5245">
        <v>20</v>
      </c>
      <c r="H5245">
        <v>10</v>
      </c>
      <c r="I5245" s="5">
        <f t="shared" si="737"/>
        <v>3</v>
      </c>
      <c r="J5245" s="22">
        <v>6.186189455763796E-4</v>
      </c>
      <c r="K5245">
        <v>6.5679999999999995E-5</v>
      </c>
      <c r="L5245" s="5" cm="1">
        <f t="array" ref="L5245">_xlfn.IFS(I5245=0, 0, I5245&gt;34, 0, AND(I5245&gt;0, I5245&lt;35), VLOOKUP(I5245, $A$63:$C$96, 3))</f>
        <v>232</v>
      </c>
      <c r="M5245" s="5">
        <f t="shared" si="736"/>
        <v>2938.4399914878031</v>
      </c>
      <c r="N5245" s="5">
        <v>569.33303129997978</v>
      </c>
      <c r="O5245" s="5">
        <f t="shared" si="743"/>
        <v>1850.2055999999998</v>
      </c>
      <c r="P5245" s="5">
        <f t="shared" si="744"/>
        <v>1850.2055999999998</v>
      </c>
      <c r="Q5245" s="5">
        <f t="shared" si="738"/>
        <v>487.20077413479089</v>
      </c>
      <c r="R5245" s="5">
        <f>IF(O5245&gt;(P5245+U5245),O5245-P5245-U5245, 0)</f>
        <v>0</v>
      </c>
      <c r="S5245" s="5">
        <f t="shared" si="739"/>
        <v>292.40798087644629</v>
      </c>
      <c r="T5245" s="5">
        <f t="shared" si="740"/>
        <v>1027.826410611357</v>
      </c>
      <c r="U5245" s="5">
        <f>IF(O5245&gt;P5245,IF(V5244*($B$6/100)&gt;=O5245-P5245,(O5245-P5245), V5244*($B$6/100)), 0)</f>
        <v>0</v>
      </c>
      <c r="V5245" s="5">
        <f>V5244+(T5245*($B$5/100))-(U5245/($B$6/100))</f>
        <v>2874977.6176677453</v>
      </c>
      <c r="W5245" s="5">
        <f t="shared" si="741"/>
        <v>71874.44044169363</v>
      </c>
    </row>
    <row r="5246" spans="4:23" x14ac:dyDescent="0.25">
      <c r="D5246">
        <f t="shared" si="742"/>
        <v>5244</v>
      </c>
      <c r="E5246" s="3">
        <v>44049</v>
      </c>
      <c r="F5246" s="4">
        <v>0.5</v>
      </c>
      <c r="G5246">
        <v>20</v>
      </c>
      <c r="H5246">
        <v>10</v>
      </c>
      <c r="I5246" s="5">
        <f t="shared" si="737"/>
        <v>3</v>
      </c>
      <c r="J5246" s="22">
        <v>6.804808401340176E-4</v>
      </c>
      <c r="K5246">
        <v>5.4339999999999998E-5</v>
      </c>
      <c r="L5246" s="5" cm="1">
        <f t="array" ref="L5246">_xlfn.IFS(I5246=0, 0, I5246&gt;34, 0, AND(I5246&gt;0, I5246&lt;35), VLOOKUP(I5246, $A$63:$C$96, 3))</f>
        <v>232</v>
      </c>
      <c r="M5246" s="5">
        <f t="shared" si="736"/>
        <v>3232.2839906365839</v>
      </c>
      <c r="N5246" s="5">
        <v>535.37281319094939</v>
      </c>
      <c r="O5246" s="5">
        <f t="shared" si="743"/>
        <v>1530.7577999999999</v>
      </c>
      <c r="P5246" s="5">
        <f t="shared" si="744"/>
        <v>1530.7577999999999</v>
      </c>
      <c r="Q5246" s="5">
        <f t="shared" si="738"/>
        <v>487.20077413479089</v>
      </c>
      <c r="R5246" s="5">
        <f>IF(O5246&gt;(P5246+U5246),O5246-P5246-U5246, 0)</f>
        <v>0</v>
      </c>
      <c r="S5246" s="5">
        <f t="shared" si="739"/>
        <v>274.96610018192342</v>
      </c>
      <c r="T5246" s="5">
        <f t="shared" si="740"/>
        <v>1658.5600904546607</v>
      </c>
      <c r="U5246" s="5">
        <f>IF(O5246&gt;P5246,IF(V5245*($B$6/100)&gt;=O5246-P5246,(O5246-P5246), V5245*($B$6/100)), 0)</f>
        <v>0</v>
      </c>
      <c r="V5246" s="5">
        <f>V5245+(T5246*($B$5/100))-(U5246/($B$6/100))</f>
        <v>2876138.6097310637</v>
      </c>
      <c r="W5246" s="5">
        <f t="shared" si="741"/>
        <v>71903.465243276587</v>
      </c>
    </row>
    <row r="5247" spans="4:23" x14ac:dyDescent="0.25">
      <c r="D5247">
        <f t="shared" si="742"/>
        <v>5245</v>
      </c>
      <c r="E5247" s="3">
        <v>44049</v>
      </c>
      <c r="F5247" s="4">
        <v>0.54166666666666663</v>
      </c>
      <c r="G5247">
        <v>20</v>
      </c>
      <c r="H5247">
        <v>10</v>
      </c>
      <c r="I5247" s="5">
        <f t="shared" si="737"/>
        <v>3</v>
      </c>
      <c r="J5247" s="22">
        <v>7.0275112217476731E-4</v>
      </c>
      <c r="K5247">
        <v>4.8849999999999995E-5</v>
      </c>
      <c r="L5247" s="5" cm="1">
        <f t="array" ref="L5247">_xlfn.IFS(I5247=0, 0, I5247&gt;34, 0, AND(I5247&gt;0, I5247&lt;35), VLOOKUP(I5247, $A$63:$C$96, 3))</f>
        <v>232</v>
      </c>
      <c r="M5247" s="5">
        <f t="shared" si="736"/>
        <v>3338.0678303301447</v>
      </c>
      <c r="N5247" s="5">
        <v>549.37188736704411</v>
      </c>
      <c r="O5247" s="5">
        <f t="shared" si="743"/>
        <v>1376.1044999999999</v>
      </c>
      <c r="P5247" s="5">
        <f t="shared" si="744"/>
        <v>1376.1044999999999</v>
      </c>
      <c r="Q5247" s="5">
        <f t="shared" si="738"/>
        <v>487.20077413479089</v>
      </c>
      <c r="R5247" s="5">
        <f>IF(O5247&gt;(P5247+U5247),O5247-P5247-U5247, 0)</f>
        <v>0</v>
      </c>
      <c r="S5247" s="5">
        <f t="shared" si="739"/>
        <v>282.15598868114637</v>
      </c>
      <c r="T5247" s="5">
        <f t="shared" si="740"/>
        <v>1911.8073416489983</v>
      </c>
      <c r="U5247" s="5">
        <f>IF(O5247&gt;P5247,IF(V5246*($B$6/100)&gt;=O5247-P5247,(O5247-P5247), V5246*($B$6/100)), 0)</f>
        <v>0</v>
      </c>
      <c r="V5247" s="5">
        <f>V5246+(T5247*($B$5/100))-(U5247/($B$6/100))</f>
        <v>2877476.8748702179</v>
      </c>
      <c r="W5247" s="5">
        <f t="shared" si="741"/>
        <v>71936.921871755447</v>
      </c>
    </row>
    <row r="5248" spans="4:23" x14ac:dyDescent="0.25">
      <c r="D5248">
        <f t="shared" si="742"/>
        <v>5246</v>
      </c>
      <c r="E5248" s="3">
        <v>44049</v>
      </c>
      <c r="F5248" s="4">
        <v>0.58333333333333337</v>
      </c>
      <c r="G5248">
        <v>20</v>
      </c>
      <c r="H5248">
        <v>10</v>
      </c>
      <c r="I5248" s="5">
        <f t="shared" si="737"/>
        <v>3</v>
      </c>
      <c r="J5248" s="22">
        <v>6.8790426748093414E-4</v>
      </c>
      <c r="K5248">
        <v>4.227E-5</v>
      </c>
      <c r="L5248" s="5" cm="1">
        <f t="array" ref="L5248">_xlfn.IFS(I5248=0, 0, I5248&gt;34, 0, AND(I5248&gt;0, I5248&lt;35), VLOOKUP(I5248, $A$63:$C$96, 3))</f>
        <v>232</v>
      </c>
      <c r="M5248" s="5">
        <f t="shared" si="736"/>
        <v>3267.5452705344373</v>
      </c>
      <c r="N5248" s="5">
        <v>516.40957300185369</v>
      </c>
      <c r="O5248" s="5">
        <f t="shared" si="743"/>
        <v>1190.7459000000001</v>
      </c>
      <c r="P5248" s="5">
        <f t="shared" si="744"/>
        <v>1190.7459000000001</v>
      </c>
      <c r="Q5248" s="5">
        <f t="shared" si="738"/>
        <v>487.20077413479089</v>
      </c>
      <c r="R5248" s="5">
        <f>IF(O5248&gt;(P5248+U5248),O5248-P5248-U5248, 0)</f>
        <v>0</v>
      </c>
      <c r="S5248" s="5">
        <f t="shared" si="739"/>
        <v>265.22662878342152</v>
      </c>
      <c r="T5248" s="5">
        <f t="shared" si="740"/>
        <v>2043.5727417510154</v>
      </c>
      <c r="U5248" s="5">
        <f>IF(O5248&gt;P5248,IF(V5247*($B$6/100)&gt;=O5248-P5248,(O5248-P5248), V5247*($B$6/100)), 0)</f>
        <v>0</v>
      </c>
      <c r="V5248" s="5">
        <f>V5247+(T5248*($B$5/100))-(U5248/($B$6/100))</f>
        <v>2878907.3757894435</v>
      </c>
      <c r="W5248" s="5">
        <f t="shared" si="741"/>
        <v>71972.68439473609</v>
      </c>
    </row>
    <row r="5249" spans="4:23" x14ac:dyDescent="0.25">
      <c r="D5249">
        <f t="shared" si="742"/>
        <v>5247</v>
      </c>
      <c r="E5249" s="3">
        <v>44049</v>
      </c>
      <c r="F5249" s="4">
        <v>0.625</v>
      </c>
      <c r="G5249">
        <v>30</v>
      </c>
      <c r="H5249">
        <v>10</v>
      </c>
      <c r="I5249" s="5">
        <f t="shared" si="737"/>
        <v>4</v>
      </c>
      <c r="J5249" s="22">
        <v>6.3099132448790726E-4</v>
      </c>
      <c r="K5249">
        <v>4.121E-5</v>
      </c>
      <c r="L5249" s="5" cm="1">
        <f t="array" ref="L5249">_xlfn.IFS(I5249=0, 0, I5249&gt;34, 0, AND(I5249&gt;0, I5249&lt;35), VLOOKUP(I5249, $A$63:$C$96, 3))</f>
        <v>740</v>
      </c>
      <c r="M5249" s="5">
        <f t="shared" si="736"/>
        <v>2997.2087913175596</v>
      </c>
      <c r="N5249" s="5">
        <v>474.47088436585096</v>
      </c>
      <c r="O5249" s="5">
        <f t="shared" si="743"/>
        <v>1160.8856999999998</v>
      </c>
      <c r="P5249" s="5">
        <f t="shared" si="744"/>
        <v>1160.8856999999998</v>
      </c>
      <c r="Q5249" s="5">
        <f t="shared" si="738"/>
        <v>487.20077413479089</v>
      </c>
      <c r="R5249" s="5">
        <f>IF(O5249&gt;(P5249+U5249),O5249-P5249-U5249, 0)</f>
        <v>0</v>
      </c>
      <c r="S5249" s="5">
        <f t="shared" si="739"/>
        <v>243.68702614231273</v>
      </c>
      <c r="T5249" s="5">
        <f t="shared" si="740"/>
        <v>2332.636065175247</v>
      </c>
      <c r="U5249" s="5">
        <f>IF(O5249&gt;P5249,IF(V5248*($B$6/100)&gt;=O5249-P5249,(O5249-P5249), V5248*($B$6/100)), 0)</f>
        <v>0</v>
      </c>
      <c r="V5249" s="5">
        <f>V5248+(T5249*($B$5/100))-(U5249/($B$6/100))</f>
        <v>2880540.2210350661</v>
      </c>
      <c r="W5249" s="5">
        <f t="shared" si="741"/>
        <v>72013.505525876652</v>
      </c>
    </row>
    <row r="5250" spans="4:23" x14ac:dyDescent="0.25">
      <c r="D5250">
        <f t="shared" si="742"/>
        <v>5248</v>
      </c>
      <c r="E5250" s="3">
        <v>44049</v>
      </c>
      <c r="F5250" s="4">
        <v>0.66666666666666663</v>
      </c>
      <c r="G5250">
        <v>20</v>
      </c>
      <c r="H5250">
        <v>10</v>
      </c>
      <c r="I5250" s="5">
        <f t="shared" si="737"/>
        <v>3</v>
      </c>
      <c r="J5250" s="22">
        <v>5.4438467210721404E-4</v>
      </c>
      <c r="K5250">
        <v>4.7679999999999998E-5</v>
      </c>
      <c r="L5250" s="5" cm="1">
        <f t="array" ref="L5250">_xlfn.IFS(I5250=0, 0, I5250&gt;34, 0, AND(I5250&gt;0, I5250&lt;35), VLOOKUP(I5250, $A$63:$C$96, 3))</f>
        <v>232</v>
      </c>
      <c r="M5250" s="5">
        <f t="shared" si="736"/>
        <v>2585.8271925092668</v>
      </c>
      <c r="N5250" s="5">
        <v>470.47534111095104</v>
      </c>
      <c r="O5250" s="5">
        <f t="shared" si="743"/>
        <v>1343.1455999999998</v>
      </c>
      <c r="P5250" s="5">
        <f t="shared" si="744"/>
        <v>1343.1455999999998</v>
      </c>
      <c r="Q5250" s="5">
        <f t="shared" si="738"/>
        <v>487.20077413479089</v>
      </c>
      <c r="R5250" s="5">
        <f>IF(O5250&gt;(P5250+U5250),O5250-P5250-U5250, 0)</f>
        <v>0</v>
      </c>
      <c r="S5250" s="5">
        <f t="shared" si="739"/>
        <v>241.63492540085016</v>
      </c>
      <c r="T5250" s="5">
        <f t="shared" si="740"/>
        <v>1233.0466671084168</v>
      </c>
      <c r="U5250" s="5">
        <f>IF(O5250&gt;P5250,IF(V5249*($B$6/100)&gt;=O5250-P5250,(O5250-P5250), V5249*($B$6/100)), 0)</f>
        <v>0</v>
      </c>
      <c r="V5250" s="5">
        <f>V5249+(T5250*($B$5/100))-(U5250/($B$6/100))</f>
        <v>2881403.3537020418</v>
      </c>
      <c r="W5250" s="5">
        <f t="shared" si="741"/>
        <v>72035.083842551045</v>
      </c>
    </row>
    <row r="5251" spans="4:23" x14ac:dyDescent="0.25">
      <c r="D5251">
        <f t="shared" si="742"/>
        <v>5249</v>
      </c>
      <c r="E5251" s="3">
        <v>44049</v>
      </c>
      <c r="F5251" s="4">
        <v>0.70833333333333337</v>
      </c>
      <c r="G5251">
        <v>30</v>
      </c>
      <c r="H5251">
        <v>10</v>
      </c>
      <c r="I5251" s="5">
        <f t="shared" si="737"/>
        <v>4</v>
      </c>
      <c r="J5251" s="22">
        <v>4.2808431033885473E-4</v>
      </c>
      <c r="K5251">
        <v>6.5210000000000008E-5</v>
      </c>
      <c r="L5251" s="5" cm="1">
        <f t="array" ref="L5251">_xlfn.IFS(I5251=0, 0, I5251&gt;34, 0, AND(I5251&gt;0, I5251&lt;35), VLOOKUP(I5251, $A$63:$C$96, 3))</f>
        <v>740</v>
      </c>
      <c r="M5251" s="5">
        <f t="shared" ref="M5251:M5314" si="745">$B$11*$B$4*J5251*1000</f>
        <v>2033.40047410956</v>
      </c>
      <c r="N5251" s="5">
        <v>510.44514178461719</v>
      </c>
      <c r="O5251" s="5">
        <f t="shared" si="743"/>
        <v>1836.9657000000002</v>
      </c>
      <c r="P5251" s="5">
        <f t="shared" si="744"/>
        <v>1836.9657000000002</v>
      </c>
      <c r="Q5251" s="5">
        <f t="shared" si="738"/>
        <v>487.20077413479089</v>
      </c>
      <c r="R5251" s="5">
        <f>IF(O5251&gt;(P5251+U5251),O5251-P5251-U5251, 0)</f>
        <v>0</v>
      </c>
      <c r="S5251" s="5">
        <f t="shared" si="739"/>
        <v>262.16331224735768</v>
      </c>
      <c r="T5251" s="5">
        <f t="shared" si="740"/>
        <v>674.27146186220216</v>
      </c>
      <c r="U5251" s="5">
        <f>IF(O5251&gt;P5251,IF(V5250*($B$6/100)&gt;=O5251-P5251,(O5251-P5251), V5250*($B$6/100)), 0)</f>
        <v>0</v>
      </c>
      <c r="V5251" s="5">
        <f>V5250+(T5251*($B$5/100))-(U5251/($B$6/100))</f>
        <v>2881875.3437253451</v>
      </c>
      <c r="W5251" s="5">
        <f t="shared" si="741"/>
        <v>72046.883593133622</v>
      </c>
    </row>
    <row r="5252" spans="4:23" x14ac:dyDescent="0.25">
      <c r="D5252">
        <f t="shared" si="742"/>
        <v>5250</v>
      </c>
      <c r="E5252" s="3">
        <v>44049</v>
      </c>
      <c r="F5252" s="4">
        <v>0.75</v>
      </c>
      <c r="G5252">
        <v>30</v>
      </c>
      <c r="H5252">
        <v>10</v>
      </c>
      <c r="I5252" s="5">
        <f t="shared" ref="I5252:I5315" si="746">ROUND((G5252/10)*((LN(99/0.03)/(LN(10/0.03)))),0)</f>
        <v>4</v>
      </c>
      <c r="J5252" s="22">
        <v>2.9941156965896775E-4</v>
      </c>
      <c r="K5252">
        <v>1.0743000000000001E-4</v>
      </c>
      <c r="L5252" s="5" cm="1">
        <f t="array" ref="L5252">_xlfn.IFS(I5252=0, 0, I5252&gt;34, 0, AND(I5252&gt;0, I5252&lt;35), VLOOKUP(I5252, $A$63:$C$96, 3))</f>
        <v>740</v>
      </c>
      <c r="M5252" s="5">
        <f t="shared" si="745"/>
        <v>1422.2049558800968</v>
      </c>
      <c r="N5252" s="5">
        <v>703.23557717084771</v>
      </c>
      <c r="O5252" s="5">
        <f t="shared" si="743"/>
        <v>3026.3031000000001</v>
      </c>
      <c r="P5252" s="5">
        <f t="shared" si="744"/>
        <v>2162.2049558800968</v>
      </c>
      <c r="Q5252" s="5">
        <f t="shared" ref="Q5252:Q5315" si="747">IF((L5252+M5252-P5252)&lt;($B$8/100)*$B$3,L5252+M5252-P5252,($B$8/100)*$B$3)</f>
        <v>0</v>
      </c>
      <c r="R5252" s="5">
        <f>IF(O5252&gt;(P5252+U5252),O5252-P5252-U5252, 0)</f>
        <v>0</v>
      </c>
      <c r="S5252" s="5">
        <f t="shared" ref="S5252:S5315" si="748">IF((IF((L5252+M5252)&gt;O5252,L5252+M5252-P5252-Q5252,0))&lt;((N5252*3.595182*($B$7/100))/($B$5/100)),L5252+M5252-P5252-Q5252, N5252*3.595182*($B$7/100)/($B$5/100))</f>
        <v>0</v>
      </c>
      <c r="T5252" s="5">
        <f t="shared" ref="T5252:T5315" si="749">((L5252+M5252)-P5252-S5252)</f>
        <v>0</v>
      </c>
      <c r="U5252" s="5">
        <f>IF(O5252&gt;P5252,IF(V5251*($B$6/100)&gt;=O5252-P5252,(O5252-P5252), V5251*($B$6/100)), 0)</f>
        <v>864.09814411990328</v>
      </c>
      <c r="V5252" s="5">
        <f>V5251+(T5252*($B$5/100))-(U5252/($B$6/100))</f>
        <v>2880640.9178051739</v>
      </c>
      <c r="W5252" s="5">
        <f t="shared" ref="W5252:W5315" si="750">V5252/40</f>
        <v>72016.022945129342</v>
      </c>
    </row>
    <row r="5253" spans="4:23" x14ac:dyDescent="0.25">
      <c r="D5253">
        <f t="shared" ref="D5253:D5316" si="751">D5252+1</f>
        <v>5251</v>
      </c>
      <c r="E5253" s="3">
        <v>44049</v>
      </c>
      <c r="F5253" s="4">
        <v>0.79166666666666663</v>
      </c>
      <c r="G5253">
        <v>30</v>
      </c>
      <c r="H5253">
        <v>10</v>
      </c>
      <c r="I5253" s="5">
        <f t="shared" si="746"/>
        <v>4</v>
      </c>
      <c r="J5253" s="22">
        <v>1.6084092584985871E-4</v>
      </c>
      <c r="K5253">
        <v>1.273E-4</v>
      </c>
      <c r="L5253" s="5" cm="1">
        <f t="array" ref="L5253">_xlfn.IFS(I5253=0, 0, I5253&gt;34, 0, AND(I5253&gt;0, I5253&lt;35), VLOOKUP(I5253, $A$63:$C$96, 3))</f>
        <v>740</v>
      </c>
      <c r="M5253" s="5">
        <f t="shared" si="745"/>
        <v>763.99439778682893</v>
      </c>
      <c r="N5253" s="5">
        <v>738.19757395278577</v>
      </c>
      <c r="O5253" s="5">
        <f t="shared" ref="O5253:O5316" si="752">$B$2*K5253*1000</f>
        <v>3586.0410000000002</v>
      </c>
      <c r="P5253" s="5">
        <f t="shared" ref="P5253:P5316" si="753">IF(O5253&gt;=(L5253+M5253),L5253+M5253,O5253)</f>
        <v>1503.9943977868288</v>
      </c>
      <c r="Q5253" s="5">
        <f t="shared" si="747"/>
        <v>0</v>
      </c>
      <c r="R5253" s="5">
        <f>IF(O5253&gt;(P5253+U5253),O5253-P5253-U5253, 0)</f>
        <v>0</v>
      </c>
      <c r="S5253" s="5">
        <f t="shared" si="748"/>
        <v>0</v>
      </c>
      <c r="T5253" s="5">
        <f t="shared" si="749"/>
        <v>0</v>
      </c>
      <c r="U5253" s="5">
        <f>IF(O5253&gt;P5253,IF(V5252*($B$6/100)&gt;=O5253-P5253,(O5253-P5253), V5252*($B$6/100)), 0)</f>
        <v>2082.0466022131714</v>
      </c>
      <c r="V5253" s="5">
        <f>V5252+(T5253*($B$5/100))-(U5253/($B$6/100))</f>
        <v>2877666.5655162982</v>
      </c>
      <c r="W5253" s="5">
        <f t="shared" si="750"/>
        <v>71941.664137907457</v>
      </c>
    </row>
    <row r="5254" spans="4:23" x14ac:dyDescent="0.25">
      <c r="D5254">
        <f t="shared" si="751"/>
        <v>5252</v>
      </c>
      <c r="E5254" s="3">
        <v>44049</v>
      </c>
      <c r="F5254" s="4">
        <v>0.83333333333333337</v>
      </c>
      <c r="G5254">
        <v>20</v>
      </c>
      <c r="H5254">
        <v>7</v>
      </c>
      <c r="I5254" s="5">
        <f t="shared" si="746"/>
        <v>3</v>
      </c>
      <c r="J5254" s="22">
        <v>4.4540564081499335E-5</v>
      </c>
      <c r="K5254">
        <v>1.3469000000000003E-4</v>
      </c>
      <c r="L5254" s="5" cm="1">
        <f t="array" ref="L5254">_xlfn.IFS(I5254=0, 0, I5254&gt;34, 0, AND(I5254&gt;0, I5254&lt;35), VLOOKUP(I5254, $A$63:$C$96, 3))</f>
        <v>232</v>
      </c>
      <c r="M5254" s="5">
        <f t="shared" si="745"/>
        <v>211.56767938712184</v>
      </c>
      <c r="N5254" s="5">
        <v>639.30507117637774</v>
      </c>
      <c r="O5254" s="5">
        <f t="shared" si="752"/>
        <v>3794.2173000000007</v>
      </c>
      <c r="P5254" s="5">
        <f t="shared" si="753"/>
        <v>443.56767938712187</v>
      </c>
      <c r="Q5254" s="5">
        <f t="shared" si="747"/>
        <v>0</v>
      </c>
      <c r="R5254" s="5">
        <f>IF(O5254&gt;(P5254+U5254),O5254-P5254-U5254, 0)</f>
        <v>0</v>
      </c>
      <c r="S5254" s="5">
        <f t="shared" si="748"/>
        <v>0</v>
      </c>
      <c r="T5254" s="5">
        <f t="shared" si="749"/>
        <v>0</v>
      </c>
      <c r="U5254" s="5">
        <f>IF(O5254&gt;P5254,IF(V5253*($B$6/100)&gt;=O5254-P5254,(O5254-P5254), V5253*($B$6/100)), 0)</f>
        <v>3350.6496206128786</v>
      </c>
      <c r="V5254" s="5">
        <f>V5253+(T5254*($B$5/100))-(U5254/($B$6/100))</f>
        <v>2872879.9232011368</v>
      </c>
      <c r="W5254" s="5">
        <f t="shared" si="750"/>
        <v>71821.998080028425</v>
      </c>
    </row>
    <row r="5255" spans="4:23" x14ac:dyDescent="0.25">
      <c r="D5255">
        <f t="shared" si="751"/>
        <v>5253</v>
      </c>
      <c r="E5255" s="3">
        <v>44049</v>
      </c>
      <c r="F5255" s="4">
        <v>0.875</v>
      </c>
      <c r="G5255">
        <v>20</v>
      </c>
      <c r="H5255">
        <v>0</v>
      </c>
      <c r="I5255" s="5">
        <f t="shared" si="746"/>
        <v>3</v>
      </c>
      <c r="J5255" s="22">
        <v>0</v>
      </c>
      <c r="K5255">
        <v>1.4013E-4</v>
      </c>
      <c r="L5255" s="5" cm="1">
        <f t="array" ref="L5255">_xlfn.IFS(I5255=0, 0, I5255&gt;34, 0, AND(I5255&gt;0, I5255&lt;35), VLOOKUP(I5255, $A$63:$C$96, 3))</f>
        <v>232</v>
      </c>
      <c r="M5255" s="5">
        <f t="shared" si="745"/>
        <v>0</v>
      </c>
      <c r="N5255" s="5">
        <v>596.35176044315108</v>
      </c>
      <c r="O5255" s="5">
        <f t="shared" si="752"/>
        <v>3947.4621000000002</v>
      </c>
      <c r="P5255" s="5">
        <f t="shared" si="753"/>
        <v>232</v>
      </c>
      <c r="Q5255" s="5">
        <f t="shared" si="747"/>
        <v>0</v>
      </c>
      <c r="R5255" s="5">
        <f>IF(O5255&gt;(P5255+U5255),O5255-P5255-U5255, 0)</f>
        <v>0</v>
      </c>
      <c r="S5255" s="5">
        <f t="shared" si="748"/>
        <v>0</v>
      </c>
      <c r="T5255" s="5">
        <f t="shared" si="749"/>
        <v>0</v>
      </c>
      <c r="U5255" s="5">
        <f>IF(O5255&gt;P5255,IF(V5254*($B$6/100)&gt;=O5255-P5255,(O5255-P5255), V5254*($B$6/100)), 0)</f>
        <v>3715.4621000000002</v>
      </c>
      <c r="V5255" s="5">
        <f>V5254+(T5255*($B$5/100))-(U5255/($B$6/100))</f>
        <v>2867572.1202011369</v>
      </c>
      <c r="W5255" s="5">
        <f t="shared" si="750"/>
        <v>71689.303005028429</v>
      </c>
    </row>
    <row r="5256" spans="4:23" x14ac:dyDescent="0.25">
      <c r="D5256">
        <f t="shared" si="751"/>
        <v>5254</v>
      </c>
      <c r="E5256" s="3">
        <v>44049</v>
      </c>
      <c r="F5256" s="4">
        <v>0.91666666666666663</v>
      </c>
      <c r="G5256">
        <v>30</v>
      </c>
      <c r="H5256">
        <v>0</v>
      </c>
      <c r="I5256" s="5">
        <f t="shared" si="746"/>
        <v>4</v>
      </c>
      <c r="J5256" s="22">
        <v>0</v>
      </c>
      <c r="K5256">
        <v>1.5327E-4</v>
      </c>
      <c r="L5256" s="5" cm="1">
        <f t="array" ref="L5256">_xlfn.IFS(I5256=0, 0, I5256&gt;34, 0, AND(I5256&gt;0, I5256&lt;35), VLOOKUP(I5256, $A$63:$C$96, 3))</f>
        <v>740</v>
      </c>
      <c r="M5256" s="5">
        <f t="shared" si="745"/>
        <v>0</v>
      </c>
      <c r="N5256" s="5">
        <v>557.39410808952846</v>
      </c>
      <c r="O5256" s="5">
        <f t="shared" si="752"/>
        <v>4317.6158999999998</v>
      </c>
      <c r="P5256" s="5">
        <f t="shared" si="753"/>
        <v>740</v>
      </c>
      <c r="Q5256" s="5">
        <f t="shared" si="747"/>
        <v>0</v>
      </c>
      <c r="R5256" s="5">
        <f>IF(O5256&gt;(P5256+U5256),O5256-P5256-U5256, 0)</f>
        <v>0</v>
      </c>
      <c r="S5256" s="5">
        <f t="shared" si="748"/>
        <v>0</v>
      </c>
      <c r="T5256" s="5">
        <f t="shared" si="749"/>
        <v>0</v>
      </c>
      <c r="U5256" s="5">
        <f>IF(O5256&gt;P5256,IF(V5255*($B$6/100)&gt;=O5256-P5256,(O5256-P5256), V5255*($B$6/100)), 0)</f>
        <v>3577.6158999999998</v>
      </c>
      <c r="V5256" s="5">
        <f>V5255+(T5256*($B$5/100))-(U5256/($B$6/100))</f>
        <v>2862461.240343994</v>
      </c>
      <c r="W5256" s="5">
        <f t="shared" si="750"/>
        <v>71561.53100859985</v>
      </c>
    </row>
    <row r="5257" spans="4:23" x14ac:dyDescent="0.25">
      <c r="D5257">
        <f t="shared" si="751"/>
        <v>5255</v>
      </c>
      <c r="E5257" s="3">
        <v>44049</v>
      </c>
      <c r="F5257" s="4">
        <v>0.95833333333333337</v>
      </c>
      <c r="G5257">
        <v>20</v>
      </c>
      <c r="H5257">
        <v>0</v>
      </c>
      <c r="I5257" s="5">
        <f t="shared" si="746"/>
        <v>3</v>
      </c>
      <c r="J5257" s="22">
        <v>0</v>
      </c>
      <c r="K5257">
        <v>1.5024999999999999E-4</v>
      </c>
      <c r="L5257" s="5" cm="1">
        <f t="array" ref="L5257">_xlfn.IFS(I5257=0, 0, I5257&gt;34, 0, AND(I5257&gt;0, I5257&lt;35), VLOOKUP(I5257, $A$63:$C$96, 3))</f>
        <v>232</v>
      </c>
      <c r="M5257" s="5">
        <f t="shared" si="745"/>
        <v>0</v>
      </c>
      <c r="N5257" s="5">
        <v>542.41039758977183</v>
      </c>
      <c r="O5257" s="5">
        <f t="shared" si="752"/>
        <v>4232.5425000000005</v>
      </c>
      <c r="P5257" s="5">
        <f t="shared" si="753"/>
        <v>232</v>
      </c>
      <c r="Q5257" s="5">
        <f t="shared" si="747"/>
        <v>0</v>
      </c>
      <c r="R5257" s="5">
        <f>IF(O5257&gt;(P5257+U5257),O5257-P5257-U5257, 0)</f>
        <v>0</v>
      </c>
      <c r="S5257" s="5">
        <f t="shared" si="748"/>
        <v>0</v>
      </c>
      <c r="T5257" s="5">
        <f t="shared" si="749"/>
        <v>0</v>
      </c>
      <c r="U5257" s="5">
        <f>IF(O5257&gt;P5257,IF(V5256*($B$6/100)&gt;=O5257-P5257,(O5257-P5257), V5256*($B$6/100)), 0)</f>
        <v>4000.5425000000005</v>
      </c>
      <c r="V5257" s="5">
        <f>V5256+(T5257*($B$5/100))-(U5257/($B$6/100))</f>
        <v>2856746.1796297082</v>
      </c>
      <c r="W5257" s="5">
        <f t="shared" si="750"/>
        <v>71418.654490742701</v>
      </c>
    </row>
    <row r="5258" spans="4:23" x14ac:dyDescent="0.25">
      <c r="D5258">
        <f t="shared" si="751"/>
        <v>5256</v>
      </c>
      <c r="E5258" s="3">
        <v>44050</v>
      </c>
      <c r="F5258" s="4">
        <v>0</v>
      </c>
      <c r="G5258">
        <v>20</v>
      </c>
      <c r="H5258">
        <v>0</v>
      </c>
      <c r="I5258" s="5">
        <f t="shared" si="746"/>
        <v>3</v>
      </c>
      <c r="J5258" s="22">
        <v>0</v>
      </c>
      <c r="K5258">
        <v>1.3108E-4</v>
      </c>
      <c r="L5258" s="5" cm="1">
        <f t="array" ref="L5258">_xlfn.IFS(I5258=0, 0, I5258&gt;34, 0, AND(I5258&gt;0, I5258&lt;35), VLOOKUP(I5258, $A$63:$C$96, 3))</f>
        <v>232</v>
      </c>
      <c r="M5258" s="5">
        <f t="shared" si="745"/>
        <v>0</v>
      </c>
      <c r="N5258" s="5">
        <v>464.4820248246412</v>
      </c>
      <c r="O5258" s="5">
        <f t="shared" si="752"/>
        <v>3692.5236</v>
      </c>
      <c r="P5258" s="5">
        <f t="shared" si="753"/>
        <v>232</v>
      </c>
      <c r="Q5258" s="5">
        <f t="shared" si="747"/>
        <v>0</v>
      </c>
      <c r="R5258" s="5">
        <f>IF(O5258&gt;(P5258+U5258),O5258-P5258-U5258, 0)</f>
        <v>0</v>
      </c>
      <c r="S5258" s="5">
        <f t="shared" si="748"/>
        <v>0</v>
      </c>
      <c r="T5258" s="5">
        <f t="shared" si="749"/>
        <v>0</v>
      </c>
      <c r="U5258" s="5">
        <f>IF(O5258&gt;P5258,IF(V5257*($B$6/100)&gt;=O5258-P5258,(O5258-P5258), V5257*($B$6/100)), 0)</f>
        <v>3460.5236</v>
      </c>
      <c r="V5258" s="5">
        <f>V5257+(T5258*($B$5/100))-(U5258/($B$6/100))</f>
        <v>2851802.5744868512</v>
      </c>
      <c r="W5258" s="5">
        <f t="shared" si="750"/>
        <v>71295.064362171281</v>
      </c>
    </row>
    <row r="5259" spans="4:23" x14ac:dyDescent="0.25">
      <c r="D5259">
        <f t="shared" si="751"/>
        <v>5257</v>
      </c>
      <c r="E5259" s="3">
        <v>44050</v>
      </c>
      <c r="F5259" s="4">
        <v>4.1666666666666664E-2</v>
      </c>
      <c r="G5259">
        <v>20</v>
      </c>
      <c r="H5259">
        <v>0</v>
      </c>
      <c r="I5259" s="5">
        <f t="shared" si="746"/>
        <v>3</v>
      </c>
      <c r="J5259" s="22">
        <v>0</v>
      </c>
      <c r="K5259">
        <v>1.0395000000000001E-4</v>
      </c>
      <c r="L5259" s="5" cm="1">
        <f t="array" ref="L5259">_xlfn.IFS(I5259=0, 0, I5259&gt;34, 0, AND(I5259&gt;0, I5259&lt;35), VLOOKUP(I5259, $A$63:$C$96, 3))</f>
        <v>232</v>
      </c>
      <c r="M5259" s="5">
        <f t="shared" si="745"/>
        <v>0</v>
      </c>
      <c r="N5259" s="5">
        <v>368.58896143576624</v>
      </c>
      <c r="O5259" s="5">
        <f t="shared" si="752"/>
        <v>2928.2715000000003</v>
      </c>
      <c r="P5259" s="5">
        <f t="shared" si="753"/>
        <v>232</v>
      </c>
      <c r="Q5259" s="5">
        <f t="shared" si="747"/>
        <v>0</v>
      </c>
      <c r="R5259" s="5">
        <f>IF(O5259&gt;(P5259+U5259),O5259-P5259-U5259, 0)</f>
        <v>0</v>
      </c>
      <c r="S5259" s="5">
        <f t="shared" si="748"/>
        <v>0</v>
      </c>
      <c r="T5259" s="5">
        <f t="shared" si="749"/>
        <v>0</v>
      </c>
      <c r="U5259" s="5">
        <f>IF(O5259&gt;P5259,IF(V5258*($B$6/100)&gt;=O5259-P5259,(O5259-P5259), V5258*($B$6/100)), 0)</f>
        <v>2696.2715000000003</v>
      </c>
      <c r="V5259" s="5">
        <f>V5258+(T5259*($B$5/100))-(U5259/($B$6/100))</f>
        <v>2847950.7580582798</v>
      </c>
      <c r="W5259" s="5">
        <f t="shared" si="750"/>
        <v>71198.768951456994</v>
      </c>
    </row>
    <row r="5260" spans="4:23" x14ac:dyDescent="0.25">
      <c r="D5260">
        <f t="shared" si="751"/>
        <v>5258</v>
      </c>
      <c r="E5260" s="3">
        <v>44050</v>
      </c>
      <c r="F5260" s="4">
        <v>8.3333333333333329E-2</v>
      </c>
      <c r="G5260">
        <v>20</v>
      </c>
      <c r="H5260">
        <v>0</v>
      </c>
      <c r="I5260" s="5">
        <f t="shared" si="746"/>
        <v>3</v>
      </c>
      <c r="J5260" s="22">
        <v>0</v>
      </c>
      <c r="K5260">
        <v>8.373E-5</v>
      </c>
      <c r="L5260" s="5" cm="1">
        <f t="array" ref="L5260">_xlfn.IFS(I5260=0, 0, I5260&gt;34, 0, AND(I5260&gt;0, I5260&lt;35), VLOOKUP(I5260, $A$63:$C$96, 3))</f>
        <v>232</v>
      </c>
      <c r="M5260" s="5">
        <f t="shared" si="745"/>
        <v>0</v>
      </c>
      <c r="N5260" s="5">
        <v>306.65802554125929</v>
      </c>
      <c r="O5260" s="5">
        <f t="shared" si="752"/>
        <v>2358.6741000000002</v>
      </c>
      <c r="P5260" s="5">
        <f t="shared" si="753"/>
        <v>232</v>
      </c>
      <c r="Q5260" s="5">
        <f t="shared" si="747"/>
        <v>0</v>
      </c>
      <c r="R5260" s="5">
        <f>IF(O5260&gt;(P5260+U5260),O5260-P5260-U5260, 0)</f>
        <v>0</v>
      </c>
      <c r="S5260" s="5">
        <f t="shared" si="748"/>
        <v>0</v>
      </c>
      <c r="T5260" s="5">
        <f t="shared" si="749"/>
        <v>0</v>
      </c>
      <c r="U5260" s="5">
        <f>IF(O5260&gt;P5260,IF(V5259*($B$6/100)&gt;=O5260-P5260,(O5260-P5260), V5259*($B$6/100)), 0)</f>
        <v>2126.6741000000002</v>
      </c>
      <c r="V5260" s="5">
        <f>V5259+(T5260*($B$5/100))-(U5260/($B$6/100))</f>
        <v>2844912.652201137</v>
      </c>
      <c r="W5260" s="5">
        <f t="shared" si="750"/>
        <v>71122.81630502842</v>
      </c>
    </row>
    <row r="5261" spans="4:23" x14ac:dyDescent="0.25">
      <c r="D5261">
        <f t="shared" si="751"/>
        <v>5259</v>
      </c>
      <c r="E5261" s="3">
        <v>44050</v>
      </c>
      <c r="F5261" s="4">
        <v>0.125</v>
      </c>
      <c r="G5261">
        <v>20</v>
      </c>
      <c r="H5261">
        <v>0</v>
      </c>
      <c r="I5261" s="5">
        <f t="shared" si="746"/>
        <v>3</v>
      </c>
      <c r="J5261" s="22">
        <v>0</v>
      </c>
      <c r="K5261">
        <v>7.3960000000000003E-5</v>
      </c>
      <c r="L5261" s="5" cm="1">
        <f t="array" ref="L5261">_xlfn.IFS(I5261=0, 0, I5261&gt;34, 0, AND(I5261&gt;0, I5261&lt;35), VLOOKUP(I5261, $A$63:$C$96, 3))</f>
        <v>232</v>
      </c>
      <c r="M5261" s="5">
        <f t="shared" si="745"/>
        <v>0</v>
      </c>
      <c r="N5261" s="5">
        <v>288.67807668233013</v>
      </c>
      <c r="O5261" s="5">
        <f t="shared" si="752"/>
        <v>2083.4531999999999</v>
      </c>
      <c r="P5261" s="5">
        <f t="shared" si="753"/>
        <v>232</v>
      </c>
      <c r="Q5261" s="5">
        <f t="shared" si="747"/>
        <v>0</v>
      </c>
      <c r="R5261" s="5">
        <f>IF(O5261&gt;(P5261+U5261),O5261-P5261-U5261, 0)</f>
        <v>0</v>
      </c>
      <c r="S5261" s="5">
        <f t="shared" si="748"/>
        <v>0</v>
      </c>
      <c r="T5261" s="5">
        <f t="shared" si="749"/>
        <v>0</v>
      </c>
      <c r="U5261" s="5">
        <f>IF(O5261&gt;P5261,IF(V5260*($B$6/100)&gt;=O5261-P5261,(O5261-P5261), V5260*($B$6/100)), 0)</f>
        <v>1851.4531999999999</v>
      </c>
      <c r="V5261" s="5">
        <f>V5260+(T5261*($B$5/100))-(U5261/($B$6/100))</f>
        <v>2842267.7190582799</v>
      </c>
      <c r="W5261" s="5">
        <f t="shared" si="750"/>
        <v>71056.692976456994</v>
      </c>
    </row>
    <row r="5262" spans="4:23" x14ac:dyDescent="0.25">
      <c r="D5262">
        <f t="shared" si="751"/>
        <v>5260</v>
      </c>
      <c r="E5262" s="3">
        <v>44050</v>
      </c>
      <c r="F5262" s="4">
        <v>0.16666666666666666</v>
      </c>
      <c r="G5262">
        <v>20</v>
      </c>
      <c r="H5262">
        <v>0</v>
      </c>
      <c r="I5262" s="5">
        <f t="shared" si="746"/>
        <v>3</v>
      </c>
      <c r="J5262" s="22">
        <v>0</v>
      </c>
      <c r="K5262">
        <v>7.0800000000000013E-5</v>
      </c>
      <c r="L5262" s="5" cm="1">
        <f t="array" ref="L5262">_xlfn.IFS(I5262=0, 0, I5262&gt;34, 0, AND(I5262&gt;0, I5262&lt;35), VLOOKUP(I5262, $A$63:$C$96, 3))</f>
        <v>232</v>
      </c>
      <c r="M5262" s="5">
        <f t="shared" si="745"/>
        <v>0</v>
      </c>
      <c r="N5262" s="5">
        <v>283.68364410380565</v>
      </c>
      <c r="O5262" s="5">
        <f t="shared" si="752"/>
        <v>1994.4360000000004</v>
      </c>
      <c r="P5262" s="5">
        <f t="shared" si="753"/>
        <v>232</v>
      </c>
      <c r="Q5262" s="5">
        <f t="shared" si="747"/>
        <v>0</v>
      </c>
      <c r="R5262" s="5">
        <f>IF(O5262&gt;(P5262+U5262),O5262-P5262-U5262, 0)</f>
        <v>0</v>
      </c>
      <c r="S5262" s="5">
        <f t="shared" si="748"/>
        <v>0</v>
      </c>
      <c r="T5262" s="5">
        <f t="shared" si="749"/>
        <v>0</v>
      </c>
      <c r="U5262" s="5">
        <f>IF(O5262&gt;P5262,IF(V5261*($B$6/100)&gt;=O5262-P5262,(O5262-P5262), V5261*($B$6/100)), 0)</f>
        <v>1762.4360000000004</v>
      </c>
      <c r="V5262" s="5">
        <f>V5261+(T5262*($B$5/100))-(U5262/($B$6/100))</f>
        <v>2839749.953343994</v>
      </c>
      <c r="W5262" s="5">
        <f t="shared" si="750"/>
        <v>70993.74883359985</v>
      </c>
    </row>
    <row r="5263" spans="4:23" x14ac:dyDescent="0.25">
      <c r="D5263">
        <f t="shared" si="751"/>
        <v>5261</v>
      </c>
      <c r="E5263" s="3">
        <v>44050</v>
      </c>
      <c r="F5263" s="4">
        <v>0.20833333333333334</v>
      </c>
      <c r="G5263">
        <v>20</v>
      </c>
      <c r="H5263">
        <v>0</v>
      </c>
      <c r="I5263" s="5">
        <f t="shared" si="746"/>
        <v>3</v>
      </c>
      <c r="J5263" s="22">
        <v>0</v>
      </c>
      <c r="K5263">
        <v>6.8889999999999999E-5</v>
      </c>
      <c r="L5263" s="5" cm="1">
        <f t="array" ref="L5263">_xlfn.IFS(I5263=0, 0, I5263&gt;34, 0, AND(I5263&gt;0, I5263&lt;35), VLOOKUP(I5263, $A$63:$C$96, 3))</f>
        <v>232</v>
      </c>
      <c r="M5263" s="5">
        <f t="shared" si="745"/>
        <v>0</v>
      </c>
      <c r="N5263" s="5">
        <v>288.67807668233013</v>
      </c>
      <c r="O5263" s="5">
        <f t="shared" si="752"/>
        <v>1940.6313</v>
      </c>
      <c r="P5263" s="5">
        <f t="shared" si="753"/>
        <v>232</v>
      </c>
      <c r="Q5263" s="5">
        <f t="shared" si="747"/>
        <v>0</v>
      </c>
      <c r="R5263" s="5">
        <f>IF(O5263&gt;(P5263+U5263),O5263-P5263-U5263, 0)</f>
        <v>0</v>
      </c>
      <c r="S5263" s="5">
        <f t="shared" si="748"/>
        <v>0</v>
      </c>
      <c r="T5263" s="5">
        <f t="shared" si="749"/>
        <v>0</v>
      </c>
      <c r="U5263" s="5">
        <f>IF(O5263&gt;P5263,IF(V5262*($B$6/100)&gt;=O5263-P5263,(O5263-P5263), V5262*($B$6/100)), 0)</f>
        <v>1708.6313</v>
      </c>
      <c r="V5263" s="5">
        <f>V5262+(T5263*($B$5/100))-(U5263/($B$6/100))</f>
        <v>2837309.0514868512</v>
      </c>
      <c r="W5263" s="5">
        <f t="shared" si="750"/>
        <v>70932.726287171274</v>
      </c>
    </row>
    <row r="5264" spans="4:23" x14ac:dyDescent="0.25">
      <c r="D5264">
        <f t="shared" si="751"/>
        <v>5262</v>
      </c>
      <c r="E5264" s="3">
        <v>44050</v>
      </c>
      <c r="F5264" s="4">
        <v>0.25</v>
      </c>
      <c r="G5264">
        <v>10</v>
      </c>
      <c r="H5264">
        <v>3</v>
      </c>
      <c r="I5264" s="5">
        <f t="shared" si="746"/>
        <v>1</v>
      </c>
      <c r="J5264" s="22">
        <v>2.4744757823055186E-5</v>
      </c>
      <c r="K5264">
        <v>7.0510000000000001E-5</v>
      </c>
      <c r="L5264" s="5" cm="1">
        <f t="array" ref="L5264">_xlfn.IFS(I5264=0, 0, I5264&gt;34, 0, AND(I5264&gt;0, I5264&lt;35), VLOOKUP(I5264, $A$63:$C$96, 3))</f>
        <v>0</v>
      </c>
      <c r="M5264" s="5">
        <f t="shared" si="745"/>
        <v>117.53759965951213</v>
      </c>
      <c r="N5264" s="5">
        <v>302.66247947843971</v>
      </c>
      <c r="O5264" s="5">
        <f t="shared" si="752"/>
        <v>1986.2667000000001</v>
      </c>
      <c r="P5264" s="5">
        <f t="shared" si="753"/>
        <v>117.53759965951213</v>
      </c>
      <c r="Q5264" s="5">
        <f t="shared" si="747"/>
        <v>0</v>
      </c>
      <c r="R5264" s="5">
        <f>IF(O5264&gt;(P5264+U5264),O5264-P5264-U5264, 0)</f>
        <v>0</v>
      </c>
      <c r="S5264" s="5">
        <f t="shared" si="748"/>
        <v>0</v>
      </c>
      <c r="T5264" s="5">
        <f t="shared" si="749"/>
        <v>0</v>
      </c>
      <c r="U5264" s="5">
        <f>IF(O5264&gt;P5264,IF(V5263*($B$6/100)&gt;=O5264-P5264,(O5264-P5264), V5263*($B$6/100)), 0)</f>
        <v>1868.729100340488</v>
      </c>
      <c r="V5264" s="5">
        <f>V5263+(T5264*($B$5/100))-(U5264/($B$6/100))</f>
        <v>2834639.4384863647</v>
      </c>
      <c r="W5264" s="5">
        <f t="shared" si="750"/>
        <v>70865.985962159117</v>
      </c>
    </row>
    <row r="5265" spans="4:23" x14ac:dyDescent="0.25">
      <c r="D5265">
        <f t="shared" si="751"/>
        <v>5263</v>
      </c>
      <c r="E5265" s="3">
        <v>44050</v>
      </c>
      <c r="F5265" s="4">
        <v>0.29166666666666669</v>
      </c>
      <c r="G5265">
        <v>10</v>
      </c>
      <c r="H5265">
        <v>10</v>
      </c>
      <c r="I5265" s="5">
        <f t="shared" si="746"/>
        <v>1</v>
      </c>
      <c r="J5265" s="22">
        <v>1.2124931333297041E-4</v>
      </c>
      <c r="K5265">
        <v>7.4809999999999997E-5</v>
      </c>
      <c r="L5265" s="5" cm="1">
        <f t="array" ref="L5265">_xlfn.IFS(I5265=0, 0, I5265&gt;34, 0, AND(I5265&gt;0, I5265&lt;35), VLOOKUP(I5265, $A$63:$C$96, 3))</f>
        <v>0</v>
      </c>
      <c r="M5265" s="5">
        <f t="shared" si="745"/>
        <v>575.93423833160955</v>
      </c>
      <c r="N5265" s="5">
        <v>363.58430241400612</v>
      </c>
      <c r="O5265" s="5">
        <f t="shared" si="752"/>
        <v>2107.3977</v>
      </c>
      <c r="P5265" s="5">
        <f t="shared" si="753"/>
        <v>575.93423833160955</v>
      </c>
      <c r="Q5265" s="5">
        <f t="shared" si="747"/>
        <v>0</v>
      </c>
      <c r="R5265" s="5">
        <f>IF(O5265&gt;(P5265+U5265),O5265-P5265-U5265, 0)</f>
        <v>0</v>
      </c>
      <c r="S5265" s="5">
        <f t="shared" si="748"/>
        <v>0</v>
      </c>
      <c r="T5265" s="5">
        <f t="shared" si="749"/>
        <v>0</v>
      </c>
      <c r="U5265" s="5">
        <f>IF(O5265&gt;P5265,IF(V5264*($B$6/100)&gt;=O5265-P5265,(O5265-P5265), V5264*($B$6/100)), 0)</f>
        <v>1531.4634616683904</v>
      </c>
      <c r="V5265" s="5">
        <f>V5264+(T5265*($B$5/100))-(U5265/($B$6/100))</f>
        <v>2832451.6335411239</v>
      </c>
      <c r="W5265" s="5">
        <f t="shared" si="750"/>
        <v>70811.290838528104</v>
      </c>
    </row>
    <row r="5266" spans="4:23" x14ac:dyDescent="0.25">
      <c r="D5266">
        <f t="shared" si="751"/>
        <v>5264</v>
      </c>
      <c r="E5266" s="3">
        <v>44050</v>
      </c>
      <c r="F5266" s="4">
        <v>0.33333333333333331</v>
      </c>
      <c r="G5266">
        <v>20</v>
      </c>
      <c r="H5266">
        <v>10</v>
      </c>
      <c r="I5266" s="5">
        <f t="shared" si="746"/>
        <v>3</v>
      </c>
      <c r="J5266" s="22">
        <v>2.4992205401285736E-4</v>
      </c>
      <c r="K5266">
        <v>7.9739999999999992E-5</v>
      </c>
      <c r="L5266" s="5" cm="1">
        <f t="array" ref="L5266">_xlfn.IFS(I5266=0, 0, I5266&gt;34, 0, AND(I5266&gt;0, I5266&lt;35), VLOOKUP(I5266, $A$63:$C$96, 3))</f>
        <v>232</v>
      </c>
      <c r="M5266" s="5">
        <f t="shared" si="745"/>
        <v>1187.1297565610726</v>
      </c>
      <c r="N5266" s="5">
        <v>493.43584019383098</v>
      </c>
      <c r="O5266" s="5">
        <f t="shared" si="752"/>
        <v>2246.2757999999999</v>
      </c>
      <c r="P5266" s="5">
        <f t="shared" si="753"/>
        <v>1419.1297565610726</v>
      </c>
      <c r="Q5266" s="5">
        <f t="shared" si="747"/>
        <v>0</v>
      </c>
      <c r="R5266" s="5">
        <f>IF(O5266&gt;(P5266+U5266),O5266-P5266-U5266, 0)</f>
        <v>0</v>
      </c>
      <c r="S5266" s="5">
        <f t="shared" si="748"/>
        <v>0</v>
      </c>
      <c r="T5266" s="5">
        <f t="shared" si="749"/>
        <v>0</v>
      </c>
      <c r="U5266" s="5">
        <f>IF(O5266&gt;P5266,IF(V5265*($B$6/100)&gt;=O5266-P5266,(O5266-P5266), V5265*($B$6/100)), 0)</f>
        <v>827.14604343892734</v>
      </c>
      <c r="V5266" s="5">
        <f>V5265+(T5266*($B$5/100))-(U5266/($B$6/100))</f>
        <v>2831269.996336211</v>
      </c>
      <c r="W5266" s="5">
        <f t="shared" si="750"/>
        <v>70781.749908405269</v>
      </c>
    </row>
    <row r="5267" spans="4:23" x14ac:dyDescent="0.25">
      <c r="D5267">
        <f t="shared" si="751"/>
        <v>5265</v>
      </c>
      <c r="E5267" s="3">
        <v>44050</v>
      </c>
      <c r="F5267" s="4">
        <v>0.375</v>
      </c>
      <c r="G5267">
        <v>20</v>
      </c>
      <c r="H5267">
        <v>10</v>
      </c>
      <c r="I5267" s="5">
        <f t="shared" si="746"/>
        <v>3</v>
      </c>
      <c r="J5267" s="22">
        <v>3.8601822203966087E-4</v>
      </c>
      <c r="K5267">
        <v>8.5389999999999994E-5</v>
      </c>
      <c r="L5267" s="5" cm="1">
        <f t="array" ref="L5267">_xlfn.IFS(I5267=0, 0, I5267&gt;34, 0, AND(I5267&gt;0, I5267&lt;35), VLOOKUP(I5267, $A$63:$C$96, 3))</f>
        <v>232</v>
      </c>
      <c r="M5267" s="5">
        <f t="shared" si="745"/>
        <v>1833.5865546883892</v>
      </c>
      <c r="N5267" s="5">
        <v>614.31493479030382</v>
      </c>
      <c r="O5267" s="5">
        <f t="shared" si="752"/>
        <v>2405.4362999999998</v>
      </c>
      <c r="P5267" s="5">
        <f t="shared" si="753"/>
        <v>2065.5865546883892</v>
      </c>
      <c r="Q5267" s="5">
        <f t="shared" si="747"/>
        <v>0</v>
      </c>
      <c r="R5267" s="5">
        <f>IF(O5267&gt;(P5267+U5267),O5267-P5267-U5267, 0)</f>
        <v>0</v>
      </c>
      <c r="S5267" s="5">
        <f t="shared" si="748"/>
        <v>0</v>
      </c>
      <c r="T5267" s="5">
        <f t="shared" si="749"/>
        <v>0</v>
      </c>
      <c r="U5267" s="5">
        <f>IF(O5267&gt;P5267,IF(V5266*($B$6/100)&gt;=O5267-P5267,(O5267-P5267), V5266*($B$6/100)), 0)</f>
        <v>339.8497453116106</v>
      </c>
      <c r="V5267" s="5">
        <f>V5266+(T5267*($B$5/100))-(U5267/($B$6/100))</f>
        <v>2830784.4967000517</v>
      </c>
      <c r="W5267" s="5">
        <f t="shared" si="750"/>
        <v>70769.612417501296</v>
      </c>
    </row>
    <row r="5268" spans="4:23" x14ac:dyDescent="0.25">
      <c r="D5268">
        <f t="shared" si="751"/>
        <v>5266</v>
      </c>
      <c r="E5268" s="3">
        <v>44050</v>
      </c>
      <c r="F5268" s="4">
        <v>0.41666666666666669</v>
      </c>
      <c r="G5268">
        <v>20</v>
      </c>
      <c r="H5268">
        <v>10</v>
      </c>
      <c r="I5268" s="5">
        <f t="shared" si="746"/>
        <v>3</v>
      </c>
      <c r="J5268" s="22">
        <v>5.0974201115493688E-4</v>
      </c>
      <c r="K5268">
        <v>8.1899999999999999E-5</v>
      </c>
      <c r="L5268" s="5" cm="1">
        <f t="array" ref="L5268">_xlfn.IFS(I5268=0, 0, I5268&gt;34, 0, AND(I5268&gt;0, I5268&lt;35), VLOOKUP(I5268, $A$63:$C$96, 3))</f>
        <v>232</v>
      </c>
      <c r="M5268" s="5">
        <f t="shared" si="745"/>
        <v>2421.2745529859503</v>
      </c>
      <c r="N5268" s="5">
        <v>610.31939153540384</v>
      </c>
      <c r="O5268" s="5">
        <f t="shared" si="752"/>
        <v>2307.1229999999996</v>
      </c>
      <c r="P5268" s="5">
        <f t="shared" si="753"/>
        <v>2307.1229999999996</v>
      </c>
      <c r="Q5268" s="5">
        <f t="shared" si="747"/>
        <v>346.15155298595073</v>
      </c>
      <c r="R5268" s="5">
        <f>IF(O5268&gt;(P5268+U5268),O5268-P5268-U5268, 0)</f>
        <v>0</v>
      </c>
      <c r="S5268" s="5">
        <f t="shared" si="748"/>
        <v>0</v>
      </c>
      <c r="T5268" s="5">
        <f t="shared" si="749"/>
        <v>346.15155298595073</v>
      </c>
      <c r="U5268" s="5">
        <f>IF(O5268&gt;P5268,IF(V5267*($B$6/100)&gt;=O5268-P5268,(O5268-P5268), V5267*($B$6/100)), 0)</f>
        <v>0</v>
      </c>
      <c r="V5268" s="5">
        <f>V5267+(T5268*($B$5/100))-(U5268/($B$6/100))</f>
        <v>2831026.8027871419</v>
      </c>
      <c r="W5268" s="5">
        <f t="shared" si="750"/>
        <v>70775.670069678541</v>
      </c>
    </row>
    <row r="5269" spans="4:23" x14ac:dyDescent="0.25">
      <c r="D5269">
        <f t="shared" si="751"/>
        <v>5267</v>
      </c>
      <c r="E5269" s="3">
        <v>44050</v>
      </c>
      <c r="F5269" s="4">
        <v>0.45833333333333331</v>
      </c>
      <c r="G5269">
        <v>30</v>
      </c>
      <c r="H5269">
        <v>10</v>
      </c>
      <c r="I5269" s="5">
        <f t="shared" si="746"/>
        <v>4</v>
      </c>
      <c r="J5269" s="22">
        <v>6.0872104244715755E-4</v>
      </c>
      <c r="K5269">
        <v>6.777000000000001E-5</v>
      </c>
      <c r="L5269" s="5" cm="1">
        <f t="array" ref="L5269">_xlfn.IFS(I5269=0, 0, I5269&gt;34, 0, AND(I5269&gt;0, I5269&lt;35), VLOOKUP(I5269, $A$63:$C$96, 3))</f>
        <v>740</v>
      </c>
      <c r="M5269" s="5">
        <f t="shared" si="745"/>
        <v>2891.4249516239984</v>
      </c>
      <c r="N5269" s="5">
        <v>540.38216424638506</v>
      </c>
      <c r="O5269" s="5">
        <f t="shared" si="752"/>
        <v>1909.0809000000002</v>
      </c>
      <c r="P5269" s="5">
        <f t="shared" si="753"/>
        <v>1909.0809000000002</v>
      </c>
      <c r="Q5269" s="5">
        <f t="shared" si="747"/>
        <v>487.20077413479089</v>
      </c>
      <c r="R5269" s="5">
        <f>IF(O5269&gt;(P5269+U5269),O5269-P5269-U5269, 0)</f>
        <v>0</v>
      </c>
      <c r="S5269" s="5">
        <f t="shared" si="748"/>
        <v>277.5388900028068</v>
      </c>
      <c r="T5269" s="5">
        <f t="shared" si="749"/>
        <v>1444.8051616211915</v>
      </c>
      <c r="U5269" s="5">
        <f>IF(O5269&gt;P5269,IF(V5268*($B$6/100)&gt;=O5269-P5269,(O5269-P5269), V5268*($B$6/100)), 0)</f>
        <v>0</v>
      </c>
      <c r="V5269" s="5">
        <f>V5268+(T5269*($B$5/100))-(U5269/($B$6/100))</f>
        <v>2832038.1664002766</v>
      </c>
      <c r="W5269" s="5">
        <f t="shared" si="750"/>
        <v>70800.954160006921</v>
      </c>
    </row>
    <row r="5270" spans="4:23" x14ac:dyDescent="0.25">
      <c r="D5270">
        <f t="shared" si="751"/>
        <v>5268</v>
      </c>
      <c r="E5270" s="3">
        <v>44050</v>
      </c>
      <c r="F5270" s="4">
        <v>0.5</v>
      </c>
      <c r="G5270">
        <v>30</v>
      </c>
      <c r="H5270">
        <v>10</v>
      </c>
      <c r="I5270" s="5">
        <f t="shared" si="746"/>
        <v>4</v>
      </c>
      <c r="J5270" s="22">
        <v>6.7553188856940658E-4</v>
      </c>
      <c r="K5270">
        <v>5.5530000000000005E-5</v>
      </c>
      <c r="L5270" s="5" cm="1">
        <f t="array" ref="L5270">_xlfn.IFS(I5270=0, 0, I5270&gt;34, 0, AND(I5270&gt;0, I5270&lt;35), VLOOKUP(I5270, $A$63:$C$96, 3))</f>
        <v>740</v>
      </c>
      <c r="M5270" s="5">
        <f t="shared" si="745"/>
        <v>3208.7764707046813</v>
      </c>
      <c r="N5270" s="5">
        <v>547.37417049402666</v>
      </c>
      <c r="O5270" s="5">
        <f t="shared" si="752"/>
        <v>1564.2801000000002</v>
      </c>
      <c r="P5270" s="5">
        <f t="shared" si="753"/>
        <v>1564.2801000000002</v>
      </c>
      <c r="Q5270" s="5">
        <f t="shared" si="747"/>
        <v>487.20077413479089</v>
      </c>
      <c r="R5270" s="5">
        <f>IF(O5270&gt;(P5270+U5270),O5270-P5270-U5270, 0)</f>
        <v>0</v>
      </c>
      <c r="S5270" s="5">
        <f t="shared" si="748"/>
        <v>281.12996643215087</v>
      </c>
      <c r="T5270" s="5">
        <f t="shared" si="749"/>
        <v>2103.36640427253</v>
      </c>
      <c r="U5270" s="5">
        <f>IF(O5270&gt;P5270,IF(V5269*($B$6/100)&gt;=O5270-P5270,(O5270-P5270), V5269*($B$6/100)), 0)</f>
        <v>0</v>
      </c>
      <c r="V5270" s="5">
        <f>V5269+(T5270*($B$5/100))-(U5270/($B$6/100))</f>
        <v>2833510.5228832671</v>
      </c>
      <c r="W5270" s="5">
        <f t="shared" si="750"/>
        <v>70837.763072081681</v>
      </c>
    </row>
    <row r="5271" spans="4:23" x14ac:dyDescent="0.25">
      <c r="D5271">
        <f t="shared" si="751"/>
        <v>5269</v>
      </c>
      <c r="E5271" s="3">
        <v>44050</v>
      </c>
      <c r="F5271" s="4">
        <v>0.54166666666666663</v>
      </c>
      <c r="G5271">
        <v>30</v>
      </c>
      <c r="H5271">
        <v>10</v>
      </c>
      <c r="I5271" s="5">
        <f t="shared" si="746"/>
        <v>4</v>
      </c>
      <c r="J5271" s="22">
        <v>7.002766463924618E-4</v>
      </c>
      <c r="K5271">
        <v>5.0949999999999998E-5</v>
      </c>
      <c r="L5271" s="5" cm="1">
        <f t="array" ref="L5271">_xlfn.IFS(I5271=0, 0, I5271&gt;34, 0, AND(I5271&gt;0, I5271&lt;35), VLOOKUP(I5271, $A$63:$C$96, 3))</f>
        <v>740</v>
      </c>
      <c r="M5271" s="5">
        <f t="shared" si="745"/>
        <v>3326.3140703641934</v>
      </c>
      <c r="N5271" s="5">
        <v>552.3684598686508</v>
      </c>
      <c r="O5271" s="5">
        <f t="shared" si="752"/>
        <v>1435.2615000000001</v>
      </c>
      <c r="P5271" s="5">
        <f t="shared" si="753"/>
        <v>1435.2615000000001</v>
      </c>
      <c r="Q5271" s="5">
        <f t="shared" si="747"/>
        <v>487.20077413479089</v>
      </c>
      <c r="R5271" s="5">
        <f>IF(O5271&gt;(P5271+U5271),O5271-P5271-U5271, 0)</f>
        <v>0</v>
      </c>
      <c r="S5271" s="5">
        <f t="shared" si="748"/>
        <v>283.69502061249943</v>
      </c>
      <c r="T5271" s="5">
        <f t="shared" si="749"/>
        <v>2347.357549751694</v>
      </c>
      <c r="U5271" s="5">
        <f>IF(O5271&gt;P5271,IF(V5270*($B$6/100)&gt;=O5271-P5271,(O5271-P5271), V5270*($B$6/100)), 0)</f>
        <v>0</v>
      </c>
      <c r="V5271" s="5">
        <f>V5270+(T5271*($B$5/100))-(U5271/($B$6/100))</f>
        <v>2835153.6731680934</v>
      </c>
      <c r="W5271" s="5">
        <f t="shared" si="750"/>
        <v>70878.841829202342</v>
      </c>
    </row>
    <row r="5272" spans="4:23" x14ac:dyDescent="0.25">
      <c r="D5272">
        <f t="shared" si="751"/>
        <v>5270</v>
      </c>
      <c r="E5272" s="3">
        <v>44050</v>
      </c>
      <c r="F5272" s="4">
        <v>0.58333333333333337</v>
      </c>
      <c r="G5272">
        <v>30</v>
      </c>
      <c r="H5272">
        <v>10</v>
      </c>
      <c r="I5272" s="5">
        <f t="shared" si="746"/>
        <v>4</v>
      </c>
      <c r="J5272" s="22">
        <v>6.8542979169862862E-4</v>
      </c>
      <c r="K5272">
        <v>4.4929999999999998E-5</v>
      </c>
      <c r="L5272" s="5" cm="1">
        <f t="array" ref="L5272">_xlfn.IFS(I5272=0, 0, I5272&gt;34, 0, AND(I5272&gt;0, I5272&lt;35), VLOOKUP(I5272, $A$63:$C$96, 3))</f>
        <v>740</v>
      </c>
      <c r="M5272" s="5">
        <f t="shared" si="745"/>
        <v>3255.791510568486</v>
      </c>
      <c r="N5272" s="5">
        <v>498.41610962582052</v>
      </c>
      <c r="O5272" s="5">
        <f t="shared" si="752"/>
        <v>1265.6780999999999</v>
      </c>
      <c r="P5272" s="5">
        <f t="shared" si="753"/>
        <v>1265.6780999999999</v>
      </c>
      <c r="Q5272" s="5">
        <f t="shared" si="747"/>
        <v>487.20077413479089</v>
      </c>
      <c r="R5272" s="5">
        <f>IF(O5272&gt;(P5272+U5272),O5272-P5272-U5272, 0)</f>
        <v>0</v>
      </c>
      <c r="S5272" s="5">
        <f t="shared" si="748"/>
        <v>255.98523226239666</v>
      </c>
      <c r="T5272" s="5">
        <f t="shared" si="749"/>
        <v>2474.1281783060895</v>
      </c>
      <c r="U5272" s="5">
        <f>IF(O5272&gt;P5272,IF(V5271*($B$6/100)&gt;=O5272-P5272,(O5272-P5272), V5271*($B$6/100)), 0)</f>
        <v>0</v>
      </c>
      <c r="V5272" s="5">
        <f>V5271+(T5272*($B$5/100))-(U5272/($B$6/100))</f>
        <v>2836885.5628929078</v>
      </c>
      <c r="W5272" s="5">
        <f t="shared" si="750"/>
        <v>70922.139072322694</v>
      </c>
    </row>
    <row r="5273" spans="4:23" x14ac:dyDescent="0.25">
      <c r="D5273">
        <f t="shared" si="751"/>
        <v>5271</v>
      </c>
      <c r="E5273" s="3">
        <v>44050</v>
      </c>
      <c r="F5273" s="4">
        <v>0.625</v>
      </c>
      <c r="G5273">
        <v>20</v>
      </c>
      <c r="H5273">
        <v>10</v>
      </c>
      <c r="I5273" s="5">
        <f t="shared" si="746"/>
        <v>3</v>
      </c>
      <c r="J5273" s="22">
        <v>6.3099132448790726E-4</v>
      </c>
      <c r="K5273">
        <v>4.3580000000000006E-5</v>
      </c>
      <c r="L5273" s="5" cm="1">
        <f t="array" ref="L5273">_xlfn.IFS(I5273=0, 0, I5273&gt;34, 0, AND(I5273&gt;0, I5273&lt;35), VLOOKUP(I5273, $A$63:$C$96, 3))</f>
        <v>232</v>
      </c>
      <c r="M5273" s="5">
        <f t="shared" si="745"/>
        <v>2997.2087913175596</v>
      </c>
      <c r="N5273" s="5">
        <v>468.43803537929017</v>
      </c>
      <c r="O5273" s="5">
        <f t="shared" si="752"/>
        <v>1227.6486000000002</v>
      </c>
      <c r="P5273" s="5">
        <f t="shared" si="753"/>
        <v>1227.6486000000002</v>
      </c>
      <c r="Q5273" s="5">
        <f t="shared" si="747"/>
        <v>487.20077413479089</v>
      </c>
      <c r="R5273" s="5">
        <f>IF(O5273&gt;(P5273+U5273),O5273-P5273-U5273, 0)</f>
        <v>0</v>
      </c>
      <c r="S5273" s="5">
        <f t="shared" si="748"/>
        <v>240.58857041585532</v>
      </c>
      <c r="T5273" s="5">
        <f t="shared" si="749"/>
        <v>1760.9716209017042</v>
      </c>
      <c r="U5273" s="5">
        <f>IF(O5273&gt;P5273,IF(V5272*($B$6/100)&gt;=O5273-P5273,(O5273-P5273), V5272*($B$6/100)), 0)</f>
        <v>0</v>
      </c>
      <c r="V5273" s="5">
        <f>V5272+(T5273*($B$5/100))-(U5273/($B$6/100))</f>
        <v>2838118.243027539</v>
      </c>
      <c r="W5273" s="5">
        <f t="shared" si="750"/>
        <v>70952.956075688475</v>
      </c>
    </row>
    <row r="5274" spans="4:23" x14ac:dyDescent="0.25">
      <c r="D5274">
        <f t="shared" si="751"/>
        <v>5272</v>
      </c>
      <c r="E5274" s="3">
        <v>44050</v>
      </c>
      <c r="F5274" s="4">
        <v>0.66666666666666663</v>
      </c>
      <c r="G5274">
        <v>20</v>
      </c>
      <c r="H5274">
        <v>10</v>
      </c>
      <c r="I5274" s="5">
        <f t="shared" si="746"/>
        <v>3</v>
      </c>
      <c r="J5274" s="22">
        <v>5.4191019632490853E-4</v>
      </c>
      <c r="K5274">
        <v>4.7180000000000006E-5</v>
      </c>
      <c r="L5274" s="5" cm="1">
        <f t="array" ref="L5274">_xlfn.IFS(I5274=0, 0, I5274&gt;34, 0, AND(I5274&gt;0, I5274&lt;35), VLOOKUP(I5274, $A$63:$C$96, 3))</f>
        <v>232</v>
      </c>
      <c r="M5274" s="5">
        <f t="shared" si="745"/>
        <v>2574.0734325433154</v>
      </c>
      <c r="N5274" s="5">
        <v>445.45305966113148</v>
      </c>
      <c r="O5274" s="5">
        <f t="shared" si="752"/>
        <v>1329.0606000000002</v>
      </c>
      <c r="P5274" s="5">
        <f t="shared" si="753"/>
        <v>1329.0606000000002</v>
      </c>
      <c r="Q5274" s="5">
        <f t="shared" si="747"/>
        <v>487.20077413479089</v>
      </c>
      <c r="R5274" s="5">
        <f>IF(O5274&gt;(P5274+U5274),O5274-P5274-U5274, 0)</f>
        <v>0</v>
      </c>
      <c r="S5274" s="5">
        <f t="shared" si="748"/>
        <v>228.7835459912323</v>
      </c>
      <c r="T5274" s="5">
        <f t="shared" si="749"/>
        <v>1248.2292865520828</v>
      </c>
      <c r="U5274" s="5">
        <f>IF(O5274&gt;P5274,IF(V5273*($B$6/100)&gt;=O5274-P5274,(O5274-P5274), V5273*($B$6/100)), 0)</f>
        <v>0</v>
      </c>
      <c r="V5274" s="5">
        <f>V5273+(T5274*($B$5/100))-(U5274/($B$6/100))</f>
        <v>2838992.0035281256</v>
      </c>
      <c r="W5274" s="5">
        <f t="shared" si="750"/>
        <v>70974.800088203134</v>
      </c>
    </row>
    <row r="5275" spans="4:23" x14ac:dyDescent="0.25">
      <c r="D5275">
        <f t="shared" si="751"/>
        <v>5273</v>
      </c>
      <c r="E5275" s="3">
        <v>44050</v>
      </c>
      <c r="F5275" s="4">
        <v>0.70833333333333337</v>
      </c>
      <c r="G5275">
        <v>20</v>
      </c>
      <c r="H5275">
        <v>10</v>
      </c>
      <c r="I5275" s="5">
        <f t="shared" si="746"/>
        <v>3</v>
      </c>
      <c r="J5275" s="22">
        <v>4.2808431033885473E-4</v>
      </c>
      <c r="K5275">
        <v>6.4480000000000006E-5</v>
      </c>
      <c r="L5275" s="5" cm="1">
        <f t="array" ref="L5275">_xlfn.IFS(I5275=0, 0, I5275&gt;34, 0, AND(I5275&gt;0, I5275&lt;35), VLOOKUP(I5275, $A$63:$C$96, 3))</f>
        <v>232</v>
      </c>
      <c r="M5275" s="5">
        <f t="shared" si="745"/>
        <v>2033.40047410956</v>
      </c>
      <c r="N5275" s="5">
        <v>479.39787913899647</v>
      </c>
      <c r="O5275" s="5">
        <f t="shared" si="752"/>
        <v>1816.4016000000001</v>
      </c>
      <c r="P5275" s="5">
        <f t="shared" si="753"/>
        <v>1816.4016000000001</v>
      </c>
      <c r="Q5275" s="5">
        <f t="shared" si="747"/>
        <v>448.99887410955989</v>
      </c>
      <c r="R5275" s="5">
        <f>IF(O5275&gt;(P5275+U5275),O5275-P5275-U5275, 0)</f>
        <v>0</v>
      </c>
      <c r="S5275" s="5">
        <f t="shared" si="748"/>
        <v>0</v>
      </c>
      <c r="T5275" s="5">
        <f t="shared" si="749"/>
        <v>448.99887410955989</v>
      </c>
      <c r="U5275" s="5">
        <f>IF(O5275&gt;P5275,IF(V5274*($B$6/100)&gt;=O5275-P5275,(O5275-P5275), V5274*($B$6/100)), 0)</f>
        <v>0</v>
      </c>
      <c r="V5275" s="5">
        <f>V5274+(T5275*($B$5/100))-(U5275/($B$6/100))</f>
        <v>2839306.3027400021</v>
      </c>
      <c r="W5275" s="5">
        <f t="shared" si="750"/>
        <v>70982.657568500057</v>
      </c>
    </row>
    <row r="5276" spans="4:23" x14ac:dyDescent="0.25">
      <c r="D5276">
        <f t="shared" si="751"/>
        <v>5274</v>
      </c>
      <c r="E5276" s="3">
        <v>44050</v>
      </c>
      <c r="F5276" s="4">
        <v>0.75</v>
      </c>
      <c r="G5276">
        <v>20</v>
      </c>
      <c r="H5276">
        <v>10</v>
      </c>
      <c r="I5276" s="5">
        <f t="shared" si="746"/>
        <v>3</v>
      </c>
      <c r="J5276" s="22">
        <v>2.9198814231205122E-4</v>
      </c>
      <c r="K5276">
        <v>1.0403000000000001E-4</v>
      </c>
      <c r="L5276" s="5" cm="1">
        <f t="array" ref="L5276">_xlfn.IFS(I5276=0, 0, I5276&gt;34, 0, AND(I5276&gt;0, I5276&lt;35), VLOOKUP(I5276, $A$63:$C$96, 3))</f>
        <v>232</v>
      </c>
      <c r="M5276" s="5">
        <f t="shared" si="745"/>
        <v>1386.9436759822433</v>
      </c>
      <c r="N5276" s="5">
        <v>616.2086856316788</v>
      </c>
      <c r="O5276" s="5">
        <f t="shared" si="752"/>
        <v>2930.5251000000003</v>
      </c>
      <c r="P5276" s="5">
        <f t="shared" si="753"/>
        <v>1618.9436759822433</v>
      </c>
      <c r="Q5276" s="5">
        <f t="shared" si="747"/>
        <v>0</v>
      </c>
      <c r="R5276" s="5">
        <f>IF(O5276&gt;(P5276+U5276),O5276-P5276-U5276, 0)</f>
        <v>0</v>
      </c>
      <c r="S5276" s="5">
        <f t="shared" si="748"/>
        <v>0</v>
      </c>
      <c r="T5276" s="5">
        <f t="shared" si="749"/>
        <v>0</v>
      </c>
      <c r="U5276" s="5">
        <f>IF(O5276&gt;P5276,IF(V5275*($B$6/100)&gt;=O5276-P5276,(O5276-P5276), V5275*($B$6/100)), 0)</f>
        <v>1311.5814240177569</v>
      </c>
      <c r="V5276" s="5">
        <f>V5275+(T5276*($B$5/100))-(U5276/($B$6/100))</f>
        <v>2837432.614991405</v>
      </c>
      <c r="W5276" s="5">
        <f t="shared" si="750"/>
        <v>70935.815374785132</v>
      </c>
    </row>
    <row r="5277" spans="4:23" x14ac:dyDescent="0.25">
      <c r="D5277">
        <f t="shared" si="751"/>
        <v>5275</v>
      </c>
      <c r="E5277" s="3">
        <v>44050</v>
      </c>
      <c r="F5277" s="4">
        <v>0.79166666666666663</v>
      </c>
      <c r="G5277">
        <v>20</v>
      </c>
      <c r="H5277">
        <v>10</v>
      </c>
      <c r="I5277" s="5">
        <f t="shared" si="746"/>
        <v>3</v>
      </c>
      <c r="J5277" s="22">
        <v>1.5589197428524768E-4</v>
      </c>
      <c r="K5277">
        <v>1.2213999999999999E-4</v>
      </c>
      <c r="L5277" s="5" cm="1">
        <f t="array" ref="L5277">_xlfn.IFS(I5277=0, 0, I5277&gt;34, 0, AND(I5277&gt;0, I5277&lt;35), VLOOKUP(I5277, $A$63:$C$96, 3))</f>
        <v>232</v>
      </c>
      <c r="M5277" s="5">
        <f t="shared" si="745"/>
        <v>740.48687785492655</v>
      </c>
      <c r="N5277" s="5">
        <v>674.09636610119787</v>
      </c>
      <c r="O5277" s="5">
        <f t="shared" si="752"/>
        <v>3440.6837999999998</v>
      </c>
      <c r="P5277" s="5">
        <f t="shared" si="753"/>
        <v>972.48687785492655</v>
      </c>
      <c r="Q5277" s="5">
        <f t="shared" si="747"/>
        <v>0</v>
      </c>
      <c r="R5277" s="5">
        <f>IF(O5277&gt;(P5277+U5277),O5277-P5277-U5277, 0)</f>
        <v>0</v>
      </c>
      <c r="S5277" s="5">
        <f t="shared" si="748"/>
        <v>0</v>
      </c>
      <c r="T5277" s="5">
        <f t="shared" si="749"/>
        <v>0</v>
      </c>
      <c r="U5277" s="5">
        <f>IF(O5277&gt;P5277,IF(V5276*($B$6/100)&gt;=O5277-P5277,(O5277-P5277), V5276*($B$6/100)), 0)</f>
        <v>2468.1969221450731</v>
      </c>
      <c r="V5277" s="5">
        <f>V5276+(T5277*($B$5/100))-(U5277/($B$6/100))</f>
        <v>2833906.6193883405</v>
      </c>
      <c r="W5277" s="5">
        <f t="shared" si="750"/>
        <v>70847.665484708516</v>
      </c>
    </row>
    <row r="5278" spans="4:23" x14ac:dyDescent="0.25">
      <c r="D5278">
        <f t="shared" si="751"/>
        <v>5276</v>
      </c>
      <c r="E5278" s="3">
        <v>44050</v>
      </c>
      <c r="F5278" s="4">
        <v>0.83333333333333337</v>
      </c>
      <c r="G5278">
        <v>20</v>
      </c>
      <c r="H5278">
        <v>7</v>
      </c>
      <c r="I5278" s="5">
        <f t="shared" si="746"/>
        <v>3</v>
      </c>
      <c r="J5278" s="22">
        <v>4.7015039863804853E-5</v>
      </c>
      <c r="K5278">
        <v>1.2528000000000002E-4</v>
      </c>
      <c r="L5278" s="5" cm="1">
        <f t="array" ref="L5278">_xlfn.IFS(I5278=0, 0, I5278&gt;34, 0, AND(I5278&gt;0, I5278&lt;35), VLOOKUP(I5278, $A$63:$C$96, 3))</f>
        <v>232</v>
      </c>
      <c r="M5278" s="5">
        <f t="shared" si="745"/>
        <v>223.32143935307306</v>
      </c>
      <c r="N5278" s="5">
        <v>644.11840417145231</v>
      </c>
      <c r="O5278" s="5">
        <f t="shared" si="752"/>
        <v>3529.1376000000009</v>
      </c>
      <c r="P5278" s="5">
        <f t="shared" si="753"/>
        <v>455.32143935307306</v>
      </c>
      <c r="Q5278" s="5">
        <f t="shared" si="747"/>
        <v>0</v>
      </c>
      <c r="R5278" s="5">
        <f>IF(O5278&gt;(P5278+U5278),O5278-P5278-U5278, 0)</f>
        <v>0</v>
      </c>
      <c r="S5278" s="5">
        <f t="shared" si="748"/>
        <v>0</v>
      </c>
      <c r="T5278" s="5">
        <f t="shared" si="749"/>
        <v>0</v>
      </c>
      <c r="U5278" s="5">
        <f>IF(O5278&gt;P5278,IF(V5277*($B$6/100)&gt;=O5278-P5278,(O5278-P5278), V5277*($B$6/100)), 0)</f>
        <v>3073.816160646928</v>
      </c>
      <c r="V5278" s="5">
        <f>V5277+(T5278*($B$5/100))-(U5278/($B$6/100))</f>
        <v>2829515.4534445591</v>
      </c>
      <c r="W5278" s="5">
        <f t="shared" si="750"/>
        <v>70737.886336113981</v>
      </c>
    </row>
    <row r="5279" spans="4:23" x14ac:dyDescent="0.25">
      <c r="D5279">
        <f t="shared" si="751"/>
        <v>5277</v>
      </c>
      <c r="E5279" s="3">
        <v>44050</v>
      </c>
      <c r="F5279" s="4">
        <v>0.875</v>
      </c>
      <c r="G5279">
        <v>20</v>
      </c>
      <c r="H5279">
        <v>0</v>
      </c>
      <c r="I5279" s="5">
        <f t="shared" si="746"/>
        <v>3</v>
      </c>
      <c r="J5279" s="22">
        <v>0</v>
      </c>
      <c r="K5279">
        <v>1.3005999999999998E-4</v>
      </c>
      <c r="L5279" s="5" cm="1">
        <f t="array" ref="L5279">_xlfn.IFS(I5279=0, 0, I5279&gt;34, 0, AND(I5279&gt;0, I5279&lt;35), VLOOKUP(I5279, $A$63:$C$96, 3))</f>
        <v>232</v>
      </c>
      <c r="M5279" s="5">
        <f t="shared" si="745"/>
        <v>0</v>
      </c>
      <c r="N5279" s="5">
        <v>568.19030629410793</v>
      </c>
      <c r="O5279" s="5">
        <f t="shared" si="752"/>
        <v>3663.7901999999999</v>
      </c>
      <c r="P5279" s="5">
        <f t="shared" si="753"/>
        <v>232</v>
      </c>
      <c r="Q5279" s="5">
        <f t="shared" si="747"/>
        <v>0</v>
      </c>
      <c r="R5279" s="5">
        <f>IF(O5279&gt;(P5279+U5279),O5279-P5279-U5279, 0)</f>
        <v>0</v>
      </c>
      <c r="S5279" s="5">
        <f t="shared" si="748"/>
        <v>0</v>
      </c>
      <c r="T5279" s="5">
        <f t="shared" si="749"/>
        <v>0</v>
      </c>
      <c r="U5279" s="5">
        <f>IF(O5279&gt;P5279,IF(V5278*($B$6/100)&gt;=O5279-P5279,(O5279-P5279), V5278*($B$6/100)), 0)</f>
        <v>3431.7901999999999</v>
      </c>
      <c r="V5279" s="5">
        <f>V5278+(T5279*($B$5/100))-(U5279/($B$6/100))</f>
        <v>2824612.8960159877</v>
      </c>
      <c r="W5279" s="5">
        <f t="shared" si="750"/>
        <v>70615.322400399687</v>
      </c>
    </row>
    <row r="5280" spans="4:23" x14ac:dyDescent="0.25">
      <c r="D5280">
        <f t="shared" si="751"/>
        <v>5278</v>
      </c>
      <c r="E5280" s="3">
        <v>44050</v>
      </c>
      <c r="F5280" s="4">
        <v>0.91666666666666663</v>
      </c>
      <c r="G5280">
        <v>20</v>
      </c>
      <c r="H5280">
        <v>0</v>
      </c>
      <c r="I5280" s="5">
        <f t="shared" si="746"/>
        <v>3</v>
      </c>
      <c r="J5280" s="22">
        <v>0</v>
      </c>
      <c r="K5280">
        <v>1.4733999999999998E-4</v>
      </c>
      <c r="L5280" s="5" cm="1">
        <f t="array" ref="L5280">_xlfn.IFS(I5280=0, 0, I5280&gt;34, 0, AND(I5280&gt;0, I5280&lt;35), VLOOKUP(I5280, $A$63:$C$96, 3))</f>
        <v>232</v>
      </c>
      <c r="M5280" s="5">
        <f t="shared" si="745"/>
        <v>0</v>
      </c>
      <c r="N5280" s="5">
        <v>518.2468734273009</v>
      </c>
      <c r="O5280" s="5">
        <f t="shared" si="752"/>
        <v>4150.5677999999989</v>
      </c>
      <c r="P5280" s="5">
        <f t="shared" si="753"/>
        <v>232</v>
      </c>
      <c r="Q5280" s="5">
        <f t="shared" si="747"/>
        <v>0</v>
      </c>
      <c r="R5280" s="5">
        <f>IF(O5280&gt;(P5280+U5280),O5280-P5280-U5280, 0)</f>
        <v>0</v>
      </c>
      <c r="S5280" s="5">
        <f t="shared" si="748"/>
        <v>0</v>
      </c>
      <c r="T5280" s="5">
        <f t="shared" si="749"/>
        <v>0</v>
      </c>
      <c r="U5280" s="5">
        <f>IF(O5280&gt;P5280,IF(V5279*($B$6/100)&gt;=O5280-P5280,(O5280-P5280), V5279*($B$6/100)), 0)</f>
        <v>3918.5677999999989</v>
      </c>
      <c r="V5280" s="5">
        <f>V5279+(T5280*($B$5/100))-(U5280/($B$6/100))</f>
        <v>2819014.9420159878</v>
      </c>
      <c r="W5280" s="5">
        <f t="shared" si="750"/>
        <v>70475.373550399701</v>
      </c>
    </row>
    <row r="5281" spans="4:23" x14ac:dyDescent="0.25">
      <c r="D5281">
        <f t="shared" si="751"/>
        <v>5279</v>
      </c>
      <c r="E5281" s="3">
        <v>44050</v>
      </c>
      <c r="F5281" s="4">
        <v>0.95833333333333337</v>
      </c>
      <c r="G5281">
        <v>10</v>
      </c>
      <c r="H5281">
        <v>0</v>
      </c>
      <c r="I5281" s="5">
        <f t="shared" si="746"/>
        <v>1</v>
      </c>
      <c r="J5281" s="22">
        <v>0</v>
      </c>
      <c r="K5281">
        <v>1.4704999999999997E-4</v>
      </c>
      <c r="L5281" s="5" cm="1">
        <f t="array" ref="L5281">_xlfn.IFS(I5281=0, 0, I5281&gt;34, 0, AND(I5281&gt;0, I5281&lt;35), VLOOKUP(I5281, $A$63:$C$96, 3))</f>
        <v>0</v>
      </c>
      <c r="M5281" s="5">
        <f t="shared" si="745"/>
        <v>0</v>
      </c>
      <c r="N5281" s="5">
        <v>523.22489371567917</v>
      </c>
      <c r="O5281" s="5">
        <f t="shared" si="752"/>
        <v>4142.3984999999984</v>
      </c>
      <c r="P5281" s="5">
        <f t="shared" si="753"/>
        <v>0</v>
      </c>
      <c r="Q5281" s="5">
        <f t="shared" si="747"/>
        <v>0</v>
      </c>
      <c r="R5281" s="5">
        <f>IF(O5281&gt;(P5281+U5281),O5281-P5281-U5281, 0)</f>
        <v>0</v>
      </c>
      <c r="S5281" s="5">
        <f t="shared" si="748"/>
        <v>0</v>
      </c>
      <c r="T5281" s="5">
        <f t="shared" si="749"/>
        <v>0</v>
      </c>
      <c r="U5281" s="5">
        <f>IF(O5281&gt;P5281,IF(V5280*($B$6/100)&gt;=O5281-P5281,(O5281-P5281), V5280*($B$6/100)), 0)</f>
        <v>4142.3984999999984</v>
      </c>
      <c r="V5281" s="5">
        <f>V5280+(T5281*($B$5/100))-(U5281/($B$6/100))</f>
        <v>2813097.2298731306</v>
      </c>
      <c r="W5281" s="5">
        <f t="shared" si="750"/>
        <v>70327.430746828264</v>
      </c>
    </row>
    <row r="5282" spans="4:23" x14ac:dyDescent="0.25">
      <c r="D5282">
        <f t="shared" si="751"/>
        <v>5280</v>
      </c>
      <c r="E5282" s="3">
        <v>44051</v>
      </c>
      <c r="F5282" s="4">
        <v>0</v>
      </c>
      <c r="G5282">
        <v>10</v>
      </c>
      <c r="H5282">
        <v>0</v>
      </c>
      <c r="I5282" s="5">
        <f t="shared" si="746"/>
        <v>1</v>
      </c>
      <c r="J5282" s="22">
        <v>0</v>
      </c>
      <c r="K5282">
        <v>1.3021000000000002E-4</v>
      </c>
      <c r="L5282" s="5" cm="1">
        <f t="array" ref="L5282">_xlfn.IFS(I5282=0, 0, I5282&gt;34, 0, AND(I5282&gt;0, I5282&lt;35), VLOOKUP(I5282, $A$63:$C$96, 3))</f>
        <v>0</v>
      </c>
      <c r="M5282" s="5">
        <f t="shared" si="745"/>
        <v>0</v>
      </c>
      <c r="N5282" s="5">
        <v>448.32321962169806</v>
      </c>
      <c r="O5282" s="5">
        <f t="shared" si="752"/>
        <v>3668.0157000000004</v>
      </c>
      <c r="P5282" s="5">
        <f t="shared" si="753"/>
        <v>0</v>
      </c>
      <c r="Q5282" s="5">
        <f t="shared" si="747"/>
        <v>0</v>
      </c>
      <c r="R5282" s="5">
        <f>IF(O5282&gt;(P5282+U5282),O5282-P5282-U5282, 0)</f>
        <v>0</v>
      </c>
      <c r="S5282" s="5">
        <f t="shared" si="748"/>
        <v>0</v>
      </c>
      <c r="T5282" s="5">
        <f t="shared" si="749"/>
        <v>0</v>
      </c>
      <c r="U5282" s="5">
        <f>IF(O5282&gt;P5282,IF(V5281*($B$6/100)&gt;=O5282-P5282,(O5282-P5282), V5281*($B$6/100)), 0)</f>
        <v>3668.0157000000004</v>
      </c>
      <c r="V5282" s="5">
        <f>V5281+(T5282*($B$5/100))-(U5282/($B$6/100))</f>
        <v>2807857.2074445593</v>
      </c>
      <c r="W5282" s="5">
        <f t="shared" si="750"/>
        <v>70196.430186113983</v>
      </c>
    </row>
    <row r="5283" spans="4:23" x14ac:dyDescent="0.25">
      <c r="D5283">
        <f t="shared" si="751"/>
        <v>5281</v>
      </c>
      <c r="E5283" s="3">
        <v>44051</v>
      </c>
      <c r="F5283" s="4">
        <v>4.1666666666666664E-2</v>
      </c>
      <c r="G5283">
        <v>10</v>
      </c>
      <c r="H5283">
        <v>0</v>
      </c>
      <c r="I5283" s="5">
        <f t="shared" si="746"/>
        <v>1</v>
      </c>
      <c r="J5283" s="22">
        <v>0</v>
      </c>
      <c r="K5283">
        <v>1.0638999999999999E-4</v>
      </c>
      <c r="L5283" s="5" cm="1">
        <f t="array" ref="L5283">_xlfn.IFS(I5283=0, 0, I5283&gt;34, 0, AND(I5283&gt;0, I5283&lt;35), VLOOKUP(I5283, $A$63:$C$96, 3))</f>
        <v>0</v>
      </c>
      <c r="M5283" s="5">
        <f t="shared" si="745"/>
        <v>0</v>
      </c>
      <c r="N5283" s="5">
        <v>362.44264722550736</v>
      </c>
      <c r="O5283" s="5">
        <f t="shared" si="752"/>
        <v>2997.0063</v>
      </c>
      <c r="P5283" s="5">
        <f t="shared" si="753"/>
        <v>0</v>
      </c>
      <c r="Q5283" s="5">
        <f t="shared" si="747"/>
        <v>0</v>
      </c>
      <c r="R5283" s="5">
        <f>IF(O5283&gt;(P5283+U5283),O5283-P5283-U5283, 0)</f>
        <v>0</v>
      </c>
      <c r="S5283" s="5">
        <f t="shared" si="748"/>
        <v>0</v>
      </c>
      <c r="T5283" s="5">
        <f t="shared" si="749"/>
        <v>0</v>
      </c>
      <c r="U5283" s="5">
        <f>IF(O5283&gt;P5283,IF(V5282*($B$6/100)&gt;=O5283-P5283,(O5283-P5283), V5282*($B$6/100)), 0)</f>
        <v>2997.0063</v>
      </c>
      <c r="V5283" s="5">
        <f>V5282+(T5283*($B$5/100))-(U5283/($B$6/100))</f>
        <v>2803575.7698731306</v>
      </c>
      <c r="W5283" s="5">
        <f t="shared" si="750"/>
        <v>70089.394246828262</v>
      </c>
    </row>
    <row r="5284" spans="4:23" x14ac:dyDescent="0.25">
      <c r="D5284">
        <f t="shared" si="751"/>
        <v>5282</v>
      </c>
      <c r="E5284" s="3">
        <v>44051</v>
      </c>
      <c r="F5284" s="4">
        <v>8.3333333333333329E-2</v>
      </c>
      <c r="G5284">
        <v>10</v>
      </c>
      <c r="H5284">
        <v>0</v>
      </c>
      <c r="I5284" s="5">
        <f t="shared" si="746"/>
        <v>1</v>
      </c>
      <c r="J5284" s="22">
        <v>0</v>
      </c>
      <c r="K5284">
        <v>8.7990000000000003E-5</v>
      </c>
      <c r="L5284" s="5" cm="1">
        <f t="array" ref="L5284">_xlfn.IFS(I5284=0, 0, I5284&gt;34, 0, AND(I5284&gt;0, I5284&lt;35), VLOOKUP(I5284, $A$63:$C$96, 3))</f>
        <v>0</v>
      </c>
      <c r="M5284" s="5">
        <f t="shared" si="745"/>
        <v>0</v>
      </c>
      <c r="N5284" s="5">
        <v>288.55626632153809</v>
      </c>
      <c r="O5284" s="5">
        <f t="shared" si="752"/>
        <v>2478.6783</v>
      </c>
      <c r="P5284" s="5">
        <f t="shared" si="753"/>
        <v>0</v>
      </c>
      <c r="Q5284" s="5">
        <f t="shared" si="747"/>
        <v>0</v>
      </c>
      <c r="R5284" s="5">
        <f>IF(O5284&gt;(P5284+U5284),O5284-P5284-U5284, 0)</f>
        <v>0</v>
      </c>
      <c r="S5284" s="5">
        <f t="shared" si="748"/>
        <v>0</v>
      </c>
      <c r="T5284" s="5">
        <f t="shared" si="749"/>
        <v>0</v>
      </c>
      <c r="U5284" s="5">
        <f>IF(O5284&gt;P5284,IF(V5283*($B$6/100)&gt;=O5284-P5284,(O5284-P5284), V5283*($B$6/100)), 0)</f>
        <v>2478.6783</v>
      </c>
      <c r="V5284" s="5">
        <f>V5283+(T5284*($B$5/100))-(U5284/($B$6/100))</f>
        <v>2800034.8008731306</v>
      </c>
      <c r="W5284" s="5">
        <f t="shared" si="750"/>
        <v>70000.870021828261</v>
      </c>
    </row>
    <row r="5285" spans="4:23" x14ac:dyDescent="0.25">
      <c r="D5285">
        <f t="shared" si="751"/>
        <v>5283</v>
      </c>
      <c r="E5285" s="3">
        <v>44051</v>
      </c>
      <c r="F5285" s="4">
        <v>0.125</v>
      </c>
      <c r="G5285">
        <v>10</v>
      </c>
      <c r="H5285">
        <v>0</v>
      </c>
      <c r="I5285" s="5">
        <f t="shared" si="746"/>
        <v>1</v>
      </c>
      <c r="J5285" s="22">
        <v>0</v>
      </c>
      <c r="K5285">
        <v>7.675999999999999E-5</v>
      </c>
      <c r="L5285" s="5" cm="1">
        <f t="array" ref="L5285">_xlfn.IFS(I5285=0, 0, I5285&gt;34, 0, AND(I5285&gt;0, I5285&lt;35), VLOOKUP(I5285, $A$63:$C$96, 3))</f>
        <v>0</v>
      </c>
      <c r="M5285" s="5">
        <f t="shared" si="745"/>
        <v>0</v>
      </c>
      <c r="N5285" s="5">
        <v>271.58236978916972</v>
      </c>
      <c r="O5285" s="5">
        <f t="shared" si="752"/>
        <v>2162.3291999999997</v>
      </c>
      <c r="P5285" s="5">
        <f t="shared" si="753"/>
        <v>0</v>
      </c>
      <c r="Q5285" s="5">
        <f t="shared" si="747"/>
        <v>0</v>
      </c>
      <c r="R5285" s="5">
        <f>IF(O5285&gt;(P5285+U5285),O5285-P5285-U5285, 0)</f>
        <v>0</v>
      </c>
      <c r="S5285" s="5">
        <f t="shared" si="748"/>
        <v>0</v>
      </c>
      <c r="T5285" s="5">
        <f t="shared" si="749"/>
        <v>0</v>
      </c>
      <c r="U5285" s="5">
        <f>IF(O5285&gt;P5285,IF(V5284*($B$6/100)&gt;=O5285-P5285,(O5285-P5285), V5284*($B$6/100)), 0)</f>
        <v>2162.3291999999997</v>
      </c>
      <c r="V5285" s="5">
        <f>V5284+(T5285*($B$5/100))-(U5285/($B$6/100))</f>
        <v>2796945.7591588451</v>
      </c>
      <c r="W5285" s="5">
        <f t="shared" si="750"/>
        <v>69923.643978971129</v>
      </c>
    </row>
    <row r="5286" spans="4:23" x14ac:dyDescent="0.25">
      <c r="D5286">
        <f t="shared" si="751"/>
        <v>5284</v>
      </c>
      <c r="E5286" s="3">
        <v>44051</v>
      </c>
      <c r="F5286" s="4">
        <v>0.16666666666666666</v>
      </c>
      <c r="G5286">
        <v>10</v>
      </c>
      <c r="H5286">
        <v>0</v>
      </c>
      <c r="I5286" s="5">
        <f t="shared" si="746"/>
        <v>1</v>
      </c>
      <c r="J5286" s="22">
        <v>0</v>
      </c>
      <c r="K5286">
        <v>7.1660000000000002E-5</v>
      </c>
      <c r="L5286" s="5" cm="1">
        <f t="array" ref="L5286">_xlfn.IFS(I5286=0, 0, I5286&gt;34, 0, AND(I5286&gt;0, I5286&lt;35), VLOOKUP(I5286, $A$63:$C$96, 3))</f>
        <v>0</v>
      </c>
      <c r="M5286" s="5">
        <f t="shared" si="745"/>
        <v>0</v>
      </c>
      <c r="N5286" s="5">
        <v>262.59618745514445</v>
      </c>
      <c r="O5286" s="5">
        <f t="shared" si="752"/>
        <v>2018.6622</v>
      </c>
      <c r="P5286" s="5">
        <f t="shared" si="753"/>
        <v>0</v>
      </c>
      <c r="Q5286" s="5">
        <f t="shared" si="747"/>
        <v>0</v>
      </c>
      <c r="R5286" s="5">
        <f>IF(O5286&gt;(P5286+U5286),O5286-P5286-U5286, 0)</f>
        <v>0</v>
      </c>
      <c r="S5286" s="5">
        <f t="shared" si="748"/>
        <v>0</v>
      </c>
      <c r="T5286" s="5">
        <f t="shared" si="749"/>
        <v>0</v>
      </c>
      <c r="U5286" s="5">
        <f>IF(O5286&gt;P5286,IF(V5285*($B$6/100)&gt;=O5286-P5286,(O5286-P5286), V5285*($B$6/100)), 0)</f>
        <v>2018.6622</v>
      </c>
      <c r="V5286" s="5">
        <f>V5285+(T5286*($B$5/100))-(U5286/($B$6/100))</f>
        <v>2794061.9560159878</v>
      </c>
      <c r="W5286" s="5">
        <f t="shared" si="750"/>
        <v>69851.548900399692</v>
      </c>
    </row>
    <row r="5287" spans="4:23" x14ac:dyDescent="0.25">
      <c r="D5287">
        <f t="shared" si="751"/>
        <v>5285</v>
      </c>
      <c r="E5287" s="3">
        <v>44051</v>
      </c>
      <c r="F5287" s="4">
        <v>0.20833333333333334</v>
      </c>
      <c r="G5287">
        <v>10</v>
      </c>
      <c r="H5287">
        <v>0</v>
      </c>
      <c r="I5287" s="5">
        <f t="shared" si="746"/>
        <v>1</v>
      </c>
      <c r="J5287" s="22">
        <v>0</v>
      </c>
      <c r="K5287">
        <v>7.0510000000000001E-5</v>
      </c>
      <c r="L5287" s="5" cm="1">
        <f t="array" ref="L5287">_xlfn.IFS(I5287=0, 0, I5287&gt;34, 0, AND(I5287&gt;0, I5287&lt;35), VLOOKUP(I5287, $A$63:$C$96, 3))</f>
        <v>0</v>
      </c>
      <c r="M5287" s="5">
        <f t="shared" si="745"/>
        <v>0</v>
      </c>
      <c r="N5287" s="5">
        <v>261.5977221273817</v>
      </c>
      <c r="O5287" s="5">
        <f t="shared" si="752"/>
        <v>1986.2667000000001</v>
      </c>
      <c r="P5287" s="5">
        <f t="shared" si="753"/>
        <v>0</v>
      </c>
      <c r="Q5287" s="5">
        <f t="shared" si="747"/>
        <v>0</v>
      </c>
      <c r="R5287" s="5">
        <f>IF(O5287&gt;(P5287+U5287),O5287-P5287-U5287, 0)</f>
        <v>0</v>
      </c>
      <c r="S5287" s="5">
        <f t="shared" si="748"/>
        <v>0</v>
      </c>
      <c r="T5287" s="5">
        <f t="shared" si="749"/>
        <v>0</v>
      </c>
      <c r="U5287" s="5">
        <f>IF(O5287&gt;P5287,IF(V5286*($B$6/100)&gt;=O5287-P5287,(O5287-P5287), V5286*($B$6/100)), 0)</f>
        <v>1986.2667000000001</v>
      </c>
      <c r="V5287" s="5">
        <f>V5286+(T5287*($B$5/100))-(U5287/($B$6/100))</f>
        <v>2791224.432158845</v>
      </c>
      <c r="W5287" s="5">
        <f t="shared" si="750"/>
        <v>69780.610803971125</v>
      </c>
    </row>
    <row r="5288" spans="4:23" x14ac:dyDescent="0.25">
      <c r="D5288">
        <f t="shared" si="751"/>
        <v>5286</v>
      </c>
      <c r="E5288" s="3">
        <v>44051</v>
      </c>
      <c r="F5288" s="4">
        <v>0.25</v>
      </c>
      <c r="G5288">
        <v>10</v>
      </c>
      <c r="H5288">
        <v>2</v>
      </c>
      <c r="I5288" s="5">
        <f t="shared" si="746"/>
        <v>1</v>
      </c>
      <c r="J5288" s="22">
        <v>1.9795806258444149E-5</v>
      </c>
      <c r="K5288">
        <v>7.0820000000000003E-5</v>
      </c>
      <c r="L5288" s="5" cm="1">
        <f t="array" ref="L5288">_xlfn.IFS(I5288=0, 0, I5288&gt;34, 0, AND(I5288&gt;0, I5288&lt;35), VLOOKUP(I5288, $A$63:$C$96, 3))</f>
        <v>0</v>
      </c>
      <c r="M5288" s="5">
        <f t="shared" si="745"/>
        <v>94.030079727609717</v>
      </c>
      <c r="N5288" s="5">
        <v>266.58254319706606</v>
      </c>
      <c r="O5288" s="5">
        <f t="shared" si="752"/>
        <v>1994.9993999999999</v>
      </c>
      <c r="P5288" s="5">
        <f t="shared" si="753"/>
        <v>94.030079727609717</v>
      </c>
      <c r="Q5288" s="5">
        <f t="shared" si="747"/>
        <v>0</v>
      </c>
      <c r="R5288" s="5">
        <f>IF(O5288&gt;(P5288+U5288),O5288-P5288-U5288, 0)</f>
        <v>0</v>
      </c>
      <c r="S5288" s="5">
        <f t="shared" si="748"/>
        <v>0</v>
      </c>
      <c r="T5288" s="5">
        <f t="shared" si="749"/>
        <v>0</v>
      </c>
      <c r="U5288" s="5">
        <f>IF(O5288&gt;P5288,IF(V5287*($B$6/100)&gt;=O5288-P5288,(O5288-P5288), V5287*($B$6/100)), 0)</f>
        <v>1900.9693202723902</v>
      </c>
      <c r="V5288" s="5">
        <f>V5287+(T5288*($B$5/100))-(U5288/($B$6/100))</f>
        <v>2788508.7617013128</v>
      </c>
      <c r="W5288" s="5">
        <f t="shared" si="750"/>
        <v>69712.719042532815</v>
      </c>
    </row>
    <row r="5289" spans="4:23" x14ac:dyDescent="0.25">
      <c r="D5289">
        <f t="shared" si="751"/>
        <v>5287</v>
      </c>
      <c r="E5289" s="3">
        <v>44051</v>
      </c>
      <c r="F5289" s="4">
        <v>0.29166666666666669</v>
      </c>
      <c r="G5289">
        <v>10</v>
      </c>
      <c r="H5289">
        <v>10</v>
      </c>
      <c r="I5289" s="5">
        <f t="shared" si="746"/>
        <v>1</v>
      </c>
      <c r="J5289" s="22">
        <v>1.1630036176835938E-4</v>
      </c>
      <c r="K5289">
        <v>7.1420000000000004E-5</v>
      </c>
      <c r="L5289" s="5" cm="1">
        <f t="array" ref="L5289">_xlfn.IFS(I5289=0, 0, I5289&gt;34, 0, AND(I5289&gt;0, I5289&lt;35), VLOOKUP(I5289, $A$63:$C$96, 3))</f>
        <v>0</v>
      </c>
      <c r="M5289" s="5">
        <f t="shared" si="745"/>
        <v>552.42671839970706</v>
      </c>
      <c r="N5289" s="5">
        <v>285.54480061429672</v>
      </c>
      <c r="O5289" s="5">
        <f t="shared" si="752"/>
        <v>2011.9014000000002</v>
      </c>
      <c r="P5289" s="5">
        <f t="shared" si="753"/>
        <v>552.42671839970706</v>
      </c>
      <c r="Q5289" s="5">
        <f t="shared" si="747"/>
        <v>0</v>
      </c>
      <c r="R5289" s="5">
        <f>IF(O5289&gt;(P5289+U5289),O5289-P5289-U5289, 0)</f>
        <v>0</v>
      </c>
      <c r="S5289" s="5">
        <f t="shared" si="748"/>
        <v>0</v>
      </c>
      <c r="T5289" s="5">
        <f t="shared" si="749"/>
        <v>0</v>
      </c>
      <c r="U5289" s="5">
        <f>IF(O5289&gt;P5289,IF(V5288*($B$6/100)&gt;=O5289-P5289,(O5289-P5289), V5288*($B$6/100)), 0)</f>
        <v>1459.474681600293</v>
      </c>
      <c r="V5289" s="5">
        <f>V5288+(T5289*($B$5/100))-(U5289/($B$6/100))</f>
        <v>2786423.7978704553</v>
      </c>
      <c r="W5289" s="5">
        <f t="shared" si="750"/>
        <v>69660.594946761383</v>
      </c>
    </row>
    <row r="5290" spans="4:23" x14ac:dyDescent="0.25">
      <c r="D5290">
        <f t="shared" si="751"/>
        <v>5288</v>
      </c>
      <c r="E5290" s="3">
        <v>44051</v>
      </c>
      <c r="F5290" s="4">
        <v>0.33333333333333331</v>
      </c>
      <c r="G5290">
        <v>10</v>
      </c>
      <c r="H5290">
        <v>10</v>
      </c>
      <c r="I5290" s="5">
        <f t="shared" si="746"/>
        <v>1</v>
      </c>
      <c r="J5290" s="22">
        <v>2.3260072353671875E-4</v>
      </c>
      <c r="K5290">
        <v>7.4900000000000005E-5</v>
      </c>
      <c r="L5290" s="5" cm="1">
        <f t="array" ref="L5290">_xlfn.IFS(I5290=0, 0, I5290&gt;34, 0, AND(I5290&gt;0, I5290&lt;35), VLOOKUP(I5290, $A$63:$C$96, 3))</f>
        <v>0</v>
      </c>
      <c r="M5290" s="5">
        <f t="shared" si="745"/>
        <v>1104.8534367994141</v>
      </c>
      <c r="N5290" s="5">
        <v>392.36345675942169</v>
      </c>
      <c r="O5290" s="5">
        <f t="shared" si="752"/>
        <v>2109.9330000000004</v>
      </c>
      <c r="P5290" s="5">
        <f t="shared" si="753"/>
        <v>1104.8534367994141</v>
      </c>
      <c r="Q5290" s="5">
        <f t="shared" si="747"/>
        <v>0</v>
      </c>
      <c r="R5290" s="5">
        <f>IF(O5290&gt;(P5290+U5290),O5290-P5290-U5290, 0)</f>
        <v>0</v>
      </c>
      <c r="S5290" s="5">
        <f t="shared" si="748"/>
        <v>0</v>
      </c>
      <c r="T5290" s="5">
        <f t="shared" si="749"/>
        <v>0</v>
      </c>
      <c r="U5290" s="5">
        <f>IF(O5290&gt;P5290,IF(V5289*($B$6/100)&gt;=O5290-P5290,(O5290-P5290), V5289*($B$6/100)), 0)</f>
        <v>1005.0795632005863</v>
      </c>
      <c r="V5290" s="5">
        <f>V5289+(T5290*($B$5/100))-(U5290/($B$6/100))</f>
        <v>2784987.9699230259</v>
      </c>
      <c r="W5290" s="5">
        <f t="shared" si="750"/>
        <v>69624.699248075645</v>
      </c>
    </row>
    <row r="5291" spans="4:23" x14ac:dyDescent="0.25">
      <c r="D5291">
        <f t="shared" si="751"/>
        <v>5289</v>
      </c>
      <c r="E5291" s="3">
        <v>44051</v>
      </c>
      <c r="F5291" s="4">
        <v>0.375</v>
      </c>
      <c r="G5291">
        <v>10</v>
      </c>
      <c r="H5291">
        <v>10</v>
      </c>
      <c r="I5291" s="5">
        <f t="shared" si="746"/>
        <v>1</v>
      </c>
      <c r="J5291" s="22">
        <v>3.7612031891043883E-4</v>
      </c>
      <c r="K5291">
        <v>8.4900000000000004E-5</v>
      </c>
      <c r="L5291" s="5" cm="1">
        <f t="array" ref="L5291">_xlfn.IFS(I5291=0, 0, I5291&gt;34, 0, AND(I5291&gt;0, I5291&lt;35), VLOOKUP(I5291, $A$63:$C$96, 3))</f>
        <v>0</v>
      </c>
      <c r="M5291" s="5">
        <f t="shared" si="745"/>
        <v>1786.5715148245845</v>
      </c>
      <c r="N5291" s="5">
        <v>537.09836403158283</v>
      </c>
      <c r="O5291" s="5">
        <f t="shared" si="752"/>
        <v>2391.6330000000003</v>
      </c>
      <c r="P5291" s="5">
        <f t="shared" si="753"/>
        <v>1786.5715148245845</v>
      </c>
      <c r="Q5291" s="5">
        <f t="shared" si="747"/>
        <v>0</v>
      </c>
      <c r="R5291" s="5">
        <f>IF(O5291&gt;(P5291+U5291),O5291-P5291-U5291, 0)</f>
        <v>0</v>
      </c>
      <c r="S5291" s="5">
        <f t="shared" si="748"/>
        <v>0</v>
      </c>
      <c r="T5291" s="5">
        <f t="shared" si="749"/>
        <v>0</v>
      </c>
      <c r="U5291" s="5">
        <f>IF(O5291&gt;P5291,IF(V5290*($B$6/100)&gt;=O5291-P5291,(O5291-P5291), V5290*($B$6/100)), 0)</f>
        <v>605.06148517541578</v>
      </c>
      <c r="V5291" s="5">
        <f>V5290+(T5291*($B$5/100))-(U5291/($B$6/100))</f>
        <v>2784123.5963727753</v>
      </c>
      <c r="W5291" s="5">
        <f t="shared" si="750"/>
        <v>69603.089909319388</v>
      </c>
    </row>
    <row r="5292" spans="4:23" x14ac:dyDescent="0.25">
      <c r="D5292">
        <f t="shared" si="751"/>
        <v>5290</v>
      </c>
      <c r="E5292" s="3">
        <v>44051</v>
      </c>
      <c r="F5292" s="4">
        <v>0.41666666666666669</v>
      </c>
      <c r="G5292">
        <v>10</v>
      </c>
      <c r="H5292">
        <v>10</v>
      </c>
      <c r="I5292" s="5">
        <f t="shared" si="746"/>
        <v>1</v>
      </c>
      <c r="J5292" s="22">
        <v>4.948951564611037E-4</v>
      </c>
      <c r="K5292">
        <v>9.2209999999999986E-5</v>
      </c>
      <c r="L5292" s="5" cm="1">
        <f t="array" ref="L5292">_xlfn.IFS(I5292=0, 0, I5292&gt;34, 0, AND(I5292&gt;0, I5292&lt;35), VLOOKUP(I5292, $A$63:$C$96, 3))</f>
        <v>0</v>
      </c>
      <c r="M5292" s="5">
        <f t="shared" si="745"/>
        <v>2350.751993190243</v>
      </c>
      <c r="N5292" s="5">
        <v>590.99123130530188</v>
      </c>
      <c r="O5292" s="5">
        <f t="shared" si="752"/>
        <v>2597.5556999999994</v>
      </c>
      <c r="P5292" s="5">
        <f t="shared" si="753"/>
        <v>2350.751993190243</v>
      </c>
      <c r="Q5292" s="5">
        <f t="shared" si="747"/>
        <v>0</v>
      </c>
      <c r="R5292" s="5">
        <f>IF(O5292&gt;(P5292+U5292),O5292-P5292-U5292, 0)</f>
        <v>0</v>
      </c>
      <c r="S5292" s="5">
        <f t="shared" si="748"/>
        <v>0</v>
      </c>
      <c r="T5292" s="5">
        <f t="shared" si="749"/>
        <v>0</v>
      </c>
      <c r="U5292" s="5">
        <f>IF(O5292&gt;P5292,IF(V5291*($B$6/100)&gt;=O5292-P5292,(O5292-P5292), V5291*($B$6/100)), 0)</f>
        <v>246.80370680975648</v>
      </c>
      <c r="V5292" s="5">
        <f>V5291+(T5292*($B$5/100))-(U5292/($B$6/100))</f>
        <v>2783771.0196487615</v>
      </c>
      <c r="W5292" s="5">
        <f t="shared" si="750"/>
        <v>69594.275491219043</v>
      </c>
    </row>
    <row r="5293" spans="4:23" x14ac:dyDescent="0.25">
      <c r="D5293">
        <f t="shared" si="751"/>
        <v>5291</v>
      </c>
      <c r="E5293" s="3">
        <v>44051</v>
      </c>
      <c r="F5293" s="4">
        <v>0.45833333333333331</v>
      </c>
      <c r="G5293">
        <v>10</v>
      </c>
      <c r="H5293">
        <v>10</v>
      </c>
      <c r="I5293" s="5">
        <f t="shared" si="746"/>
        <v>1</v>
      </c>
      <c r="J5293" s="22">
        <v>5.9139971197101897E-4</v>
      </c>
      <c r="K5293">
        <v>8.2600000000000002E-5</v>
      </c>
      <c r="L5293" s="5" cm="1">
        <f t="array" ref="L5293">_xlfn.IFS(I5293=0, 0, I5293&gt;34, 0, AND(I5293&gt;0, I5293&lt;35), VLOOKUP(I5293, $A$63:$C$96, 3))</f>
        <v>0</v>
      </c>
      <c r="M5293" s="5">
        <f t="shared" si="745"/>
        <v>2809.1486318623402</v>
      </c>
      <c r="N5293" s="5">
        <v>535.07159361431525</v>
      </c>
      <c r="O5293" s="5">
        <f t="shared" si="752"/>
        <v>2326.8420000000001</v>
      </c>
      <c r="P5293" s="5">
        <f t="shared" si="753"/>
        <v>2326.8420000000001</v>
      </c>
      <c r="Q5293" s="5">
        <f t="shared" si="747"/>
        <v>482.30663186234005</v>
      </c>
      <c r="R5293" s="5">
        <f>IF(O5293&gt;(P5293+U5293),O5293-P5293-U5293, 0)</f>
        <v>0</v>
      </c>
      <c r="S5293" s="5">
        <f t="shared" si="748"/>
        <v>0</v>
      </c>
      <c r="T5293" s="5">
        <f t="shared" si="749"/>
        <v>482.30663186234005</v>
      </c>
      <c r="U5293" s="5">
        <f>IF(O5293&gt;P5293,IF(V5292*($B$6/100)&gt;=O5293-P5293,(O5293-P5293), V5292*($B$6/100)), 0)</f>
        <v>0</v>
      </c>
      <c r="V5293" s="5">
        <f>V5292+(T5293*($B$5/100))-(U5293/($B$6/100))</f>
        <v>2784108.6342910649</v>
      </c>
      <c r="W5293" s="5">
        <f t="shared" si="750"/>
        <v>69602.71585727662</v>
      </c>
    </row>
    <row r="5294" spans="4:23" x14ac:dyDescent="0.25">
      <c r="D5294">
        <f t="shared" si="751"/>
        <v>5292</v>
      </c>
      <c r="E5294" s="3">
        <v>44051</v>
      </c>
      <c r="F5294" s="4">
        <v>0.5</v>
      </c>
      <c r="G5294">
        <v>20</v>
      </c>
      <c r="H5294">
        <v>10</v>
      </c>
      <c r="I5294" s="5">
        <f t="shared" si="746"/>
        <v>3</v>
      </c>
      <c r="J5294" s="22">
        <v>6.5821055809326789E-4</v>
      </c>
      <c r="K5294">
        <v>7.4940000000000011E-5</v>
      </c>
      <c r="L5294" s="5" cm="1">
        <f t="array" ref="L5294">_xlfn.IFS(I5294=0, 0, I5294&gt;34, 0, AND(I5294&gt;0, I5294&lt;35), VLOOKUP(I5294, $A$63:$C$96, 3))</f>
        <v>232</v>
      </c>
      <c r="M5294" s="5">
        <f t="shared" si="745"/>
        <v>3126.5001509430226</v>
      </c>
      <c r="N5294" s="5">
        <v>529.06709338418148</v>
      </c>
      <c r="O5294" s="5">
        <f t="shared" si="752"/>
        <v>2111.0598000000005</v>
      </c>
      <c r="P5294" s="5">
        <f t="shared" si="753"/>
        <v>2111.0598000000005</v>
      </c>
      <c r="Q5294" s="5">
        <f t="shared" si="747"/>
        <v>487.20077413479089</v>
      </c>
      <c r="R5294" s="5">
        <f>IF(O5294&gt;(P5294+U5294),O5294-P5294-U5294, 0)</f>
        <v>0</v>
      </c>
      <c r="S5294" s="5">
        <f t="shared" si="748"/>
        <v>271.72749870387548</v>
      </c>
      <c r="T5294" s="5">
        <f t="shared" si="749"/>
        <v>975.71285223914674</v>
      </c>
      <c r="U5294" s="5">
        <f>IF(O5294&gt;P5294,IF(V5293*($B$6/100)&gt;=O5294-P5294,(O5294-P5294), V5293*($B$6/100)), 0)</f>
        <v>0</v>
      </c>
      <c r="V5294" s="5">
        <f>V5293+(T5294*($B$5/100))-(U5294/($B$6/100))</f>
        <v>2784791.6332876324</v>
      </c>
      <c r="W5294" s="5">
        <f t="shared" si="750"/>
        <v>69619.790832190803</v>
      </c>
    </row>
    <row r="5295" spans="4:23" x14ac:dyDescent="0.25">
      <c r="D5295">
        <f t="shared" si="751"/>
        <v>5293</v>
      </c>
      <c r="E5295" s="3">
        <v>44051</v>
      </c>
      <c r="F5295" s="4">
        <v>0.54166666666666663</v>
      </c>
      <c r="G5295">
        <v>10</v>
      </c>
      <c r="H5295">
        <v>9</v>
      </c>
      <c r="I5295" s="5">
        <f t="shared" si="746"/>
        <v>1</v>
      </c>
      <c r="J5295" s="22">
        <v>6.8295531591632311E-4</v>
      </c>
      <c r="K5295">
        <v>7.4029999999999994E-5</v>
      </c>
      <c r="L5295" s="5" cm="1">
        <f t="array" ref="L5295">_xlfn.IFS(I5295=0, 0, I5295&gt;34, 0, AND(I5295&gt;0, I5295&lt;35), VLOOKUP(I5295, $A$63:$C$96, 3))</f>
        <v>0</v>
      </c>
      <c r="M5295" s="5">
        <f t="shared" si="745"/>
        <v>3244.0377506025347</v>
      </c>
      <c r="N5295" s="5">
        <v>512.08260257110794</v>
      </c>
      <c r="O5295" s="5">
        <f t="shared" si="752"/>
        <v>2085.4250999999995</v>
      </c>
      <c r="P5295" s="5">
        <f t="shared" si="753"/>
        <v>2085.4250999999995</v>
      </c>
      <c r="Q5295" s="5">
        <f t="shared" si="747"/>
        <v>487.20077413479089</v>
      </c>
      <c r="R5295" s="5">
        <f>IF(O5295&gt;(P5295+U5295),O5295-P5295-U5295, 0)</f>
        <v>0</v>
      </c>
      <c r="S5295" s="5">
        <f t="shared" si="748"/>
        <v>263.00430789668587</v>
      </c>
      <c r="T5295" s="5">
        <f t="shared" si="749"/>
        <v>895.6083427058494</v>
      </c>
      <c r="U5295" s="5">
        <f>IF(O5295&gt;P5295,IF(V5294*($B$6/100)&gt;=O5295-P5295,(O5295-P5295), V5294*($B$6/100)), 0)</f>
        <v>0</v>
      </c>
      <c r="V5295" s="5">
        <f>V5294+(T5295*($B$5/100))-(U5295/($B$6/100))</f>
        <v>2785418.5591275264</v>
      </c>
      <c r="W5295" s="5">
        <f t="shared" si="750"/>
        <v>69635.463978188156</v>
      </c>
    </row>
    <row r="5296" spans="4:23" x14ac:dyDescent="0.25">
      <c r="D5296">
        <f t="shared" si="751"/>
        <v>5294</v>
      </c>
      <c r="E5296" s="3">
        <v>44051</v>
      </c>
      <c r="F5296" s="4">
        <v>0.58333333333333337</v>
      </c>
      <c r="G5296">
        <v>20</v>
      </c>
      <c r="H5296">
        <v>8</v>
      </c>
      <c r="I5296" s="5">
        <f t="shared" si="746"/>
        <v>3</v>
      </c>
      <c r="J5296" s="22">
        <v>6.7058293700479556E-4</v>
      </c>
      <c r="K5296">
        <v>6.41E-5</v>
      </c>
      <c r="L5296" s="5" cm="1">
        <f t="array" ref="L5296">_xlfn.IFS(I5296=0, 0, I5296&gt;34, 0, AND(I5296&gt;0, I5296&lt;35), VLOOKUP(I5296, $A$63:$C$96, 3))</f>
        <v>232</v>
      </c>
      <c r="M5296" s="5">
        <f t="shared" si="745"/>
        <v>3185.2689507727791</v>
      </c>
      <c r="N5296" s="5">
        <v>481.12449698908347</v>
      </c>
      <c r="O5296" s="5">
        <f t="shared" si="752"/>
        <v>1805.6969999999999</v>
      </c>
      <c r="P5296" s="5">
        <f t="shared" si="753"/>
        <v>1805.6969999999999</v>
      </c>
      <c r="Q5296" s="5">
        <f t="shared" si="747"/>
        <v>487.20077413479089</v>
      </c>
      <c r="R5296" s="5">
        <f>IF(O5296&gt;(P5296+U5296),O5296-P5296-U5296, 0)</f>
        <v>0</v>
      </c>
      <c r="S5296" s="5">
        <f t="shared" si="748"/>
        <v>247.10430447631532</v>
      </c>
      <c r="T5296" s="5">
        <f t="shared" si="749"/>
        <v>1364.467646296464</v>
      </c>
      <c r="U5296" s="5">
        <f>IF(O5296&gt;P5296,IF(V5295*($B$6/100)&gt;=O5296-P5296,(O5296-P5296), V5295*($B$6/100)), 0)</f>
        <v>0</v>
      </c>
      <c r="V5296" s="5">
        <f>V5295+(T5296*($B$5/100))-(U5296/($B$6/100))</f>
        <v>2786373.686479934</v>
      </c>
      <c r="W5296" s="5">
        <f t="shared" si="750"/>
        <v>69659.342161998356</v>
      </c>
    </row>
    <row r="5297" spans="4:23" x14ac:dyDescent="0.25">
      <c r="D5297">
        <f t="shared" si="751"/>
        <v>5295</v>
      </c>
      <c r="E5297" s="3">
        <v>44051</v>
      </c>
      <c r="F5297" s="4">
        <v>0.625</v>
      </c>
      <c r="G5297">
        <v>10</v>
      </c>
      <c r="H5297">
        <v>5</v>
      </c>
      <c r="I5297" s="5">
        <f t="shared" si="746"/>
        <v>1</v>
      </c>
      <c r="J5297" s="22">
        <v>4.7509935020265955E-4</v>
      </c>
      <c r="K5297">
        <v>5.9380000000000004E-5</v>
      </c>
      <c r="L5297" s="5" cm="1">
        <f t="array" ref="L5297">_xlfn.IFS(I5297=0, 0, I5297&gt;34, 0, AND(I5297&gt;0, I5297&lt;35), VLOOKUP(I5297, $A$63:$C$96, 3))</f>
        <v>0</v>
      </c>
      <c r="M5297" s="5">
        <f t="shared" si="745"/>
        <v>2256.721913462633</v>
      </c>
      <c r="N5297" s="5">
        <v>440.18657898284687</v>
      </c>
      <c r="O5297" s="5">
        <f t="shared" si="752"/>
        <v>1672.7346</v>
      </c>
      <c r="P5297" s="5">
        <f t="shared" si="753"/>
        <v>1672.7346</v>
      </c>
      <c r="Q5297" s="5">
        <f t="shared" si="747"/>
        <v>487.20077413479089</v>
      </c>
      <c r="R5297" s="5">
        <f>IF(O5297&gt;(P5297+U5297),O5297-P5297-U5297, 0)</f>
        <v>0</v>
      </c>
      <c r="S5297" s="5">
        <f t="shared" si="748"/>
        <v>96.786539327842092</v>
      </c>
      <c r="T5297" s="5">
        <f t="shared" si="749"/>
        <v>487.20077413479089</v>
      </c>
      <c r="U5297" s="5">
        <f>IF(O5297&gt;P5297,IF(V5296*($B$6/100)&gt;=O5297-P5297,(O5297-P5297), V5296*($B$6/100)), 0)</f>
        <v>0</v>
      </c>
      <c r="V5297" s="5">
        <f>V5296+(T5297*($B$5/100))-(U5297/($B$6/100))</f>
        <v>2786714.7270218283</v>
      </c>
      <c r="W5297" s="5">
        <f t="shared" si="750"/>
        <v>69667.868175545707</v>
      </c>
    </row>
    <row r="5298" spans="4:23" x14ac:dyDescent="0.25">
      <c r="D5298">
        <f t="shared" si="751"/>
        <v>5296</v>
      </c>
      <c r="E5298" s="3">
        <v>44051</v>
      </c>
      <c r="F5298" s="4">
        <v>0.66666666666666663</v>
      </c>
      <c r="G5298">
        <v>20</v>
      </c>
      <c r="H5298">
        <v>7</v>
      </c>
      <c r="I5298" s="5">
        <f t="shared" si="746"/>
        <v>3</v>
      </c>
      <c r="J5298" s="22">
        <v>4.6520144707343751E-4</v>
      </c>
      <c r="K5298">
        <v>6.3269999999999996E-5</v>
      </c>
      <c r="L5298" s="5" cm="1">
        <f t="array" ref="L5298">_xlfn.IFS(I5298=0, 0, I5298&gt;34, 0, AND(I5298&gt;0, I5298&lt;35), VLOOKUP(I5298, $A$63:$C$96, 3))</f>
        <v>232</v>
      </c>
      <c r="M5298" s="5">
        <f t="shared" si="745"/>
        <v>2209.7068735988282</v>
      </c>
      <c r="N5298" s="5">
        <v>430.19291228325739</v>
      </c>
      <c r="O5298" s="5">
        <f t="shared" si="752"/>
        <v>1782.3159000000001</v>
      </c>
      <c r="P5298" s="5">
        <f t="shared" si="753"/>
        <v>1782.3159000000001</v>
      </c>
      <c r="Q5298" s="5">
        <f t="shared" si="747"/>
        <v>487.20077413479089</v>
      </c>
      <c r="R5298" s="5">
        <f>IF(O5298&gt;(P5298+U5298),O5298-P5298-U5298, 0)</f>
        <v>0</v>
      </c>
      <c r="S5298" s="5">
        <f t="shared" si="748"/>
        <v>172.19019946403728</v>
      </c>
      <c r="T5298" s="5">
        <f t="shared" si="749"/>
        <v>487.20077413479089</v>
      </c>
      <c r="U5298" s="5">
        <f>IF(O5298&gt;P5298,IF(V5297*($B$6/100)&gt;=O5298-P5298,(O5298-P5298), V5297*($B$6/100)), 0)</f>
        <v>0</v>
      </c>
      <c r="V5298" s="5">
        <f>V5297+(T5298*($B$5/100))-(U5298/($B$6/100))</f>
        <v>2787055.7675637226</v>
      </c>
      <c r="W5298" s="5">
        <f t="shared" si="750"/>
        <v>69676.394189093058</v>
      </c>
    </row>
    <row r="5299" spans="4:23" x14ac:dyDescent="0.25">
      <c r="D5299">
        <f t="shared" si="751"/>
        <v>5297</v>
      </c>
      <c r="E5299" s="3">
        <v>44051</v>
      </c>
      <c r="F5299" s="4">
        <v>0.70833333333333337</v>
      </c>
      <c r="G5299">
        <v>40</v>
      </c>
      <c r="H5299">
        <v>9</v>
      </c>
      <c r="I5299" s="5">
        <f t="shared" si="746"/>
        <v>6</v>
      </c>
      <c r="J5299" s="22">
        <v>3.8601822203966087E-4</v>
      </c>
      <c r="K5299">
        <v>7.6329999999999996E-5</v>
      </c>
      <c r="L5299" s="5" cm="1">
        <f t="array" ref="L5299">_xlfn.IFS(I5299=0, 0, I5299&gt;34, 0, AND(I5299&gt;0, I5299&lt;35), VLOOKUP(I5299, $A$63:$C$96, 3))</f>
        <v>2980</v>
      </c>
      <c r="M5299" s="5">
        <f t="shared" si="745"/>
        <v>1833.5865546883892</v>
      </c>
      <c r="N5299" s="5">
        <v>467.11047625688121</v>
      </c>
      <c r="O5299" s="5">
        <f t="shared" si="752"/>
        <v>2150.2160999999996</v>
      </c>
      <c r="P5299" s="5">
        <f t="shared" si="753"/>
        <v>2150.2160999999996</v>
      </c>
      <c r="Q5299" s="5">
        <f t="shared" si="747"/>
        <v>487.20077413479089</v>
      </c>
      <c r="R5299" s="5">
        <f>IF(O5299&gt;(P5299+U5299),O5299-P5299-U5299, 0)</f>
        <v>0</v>
      </c>
      <c r="S5299" s="5">
        <f t="shared" si="748"/>
        <v>239.90673946430954</v>
      </c>
      <c r="T5299" s="5">
        <f t="shared" si="749"/>
        <v>2423.4637152240798</v>
      </c>
      <c r="U5299" s="5">
        <f>IF(O5299&gt;P5299,IF(V5298*($B$6/100)&gt;=O5299-P5299,(O5299-P5299), V5298*($B$6/100)), 0)</f>
        <v>0</v>
      </c>
      <c r="V5299" s="5">
        <f>V5298+(T5299*($B$5/100))-(U5299/($B$6/100))</f>
        <v>2788752.1921643796</v>
      </c>
      <c r="W5299" s="5">
        <f t="shared" si="750"/>
        <v>69718.804804109488</v>
      </c>
    </row>
    <row r="5300" spans="4:23" x14ac:dyDescent="0.25">
      <c r="D5300">
        <f t="shared" si="751"/>
        <v>5298</v>
      </c>
      <c r="E5300" s="3">
        <v>44051</v>
      </c>
      <c r="F5300" s="4">
        <v>0.75</v>
      </c>
      <c r="G5300">
        <v>40</v>
      </c>
      <c r="H5300">
        <v>2</v>
      </c>
      <c r="I5300" s="5">
        <f t="shared" si="746"/>
        <v>6</v>
      </c>
      <c r="J5300" s="22">
        <v>1.4104511959141456E-4</v>
      </c>
      <c r="K5300">
        <v>1.0847E-4</v>
      </c>
      <c r="L5300" s="5" cm="1">
        <f t="array" ref="L5300">_xlfn.IFS(I5300=0, 0, I5300&gt;34, 0, AND(I5300&gt;0, I5300&lt;35), VLOOKUP(I5300, $A$63:$C$96, 3))</f>
        <v>2980</v>
      </c>
      <c r="M5300" s="5">
        <f t="shared" si="745"/>
        <v>669.96431805921918</v>
      </c>
      <c r="N5300" s="5">
        <v>568.9005892160061</v>
      </c>
      <c r="O5300" s="5">
        <f t="shared" si="752"/>
        <v>3055.5998999999997</v>
      </c>
      <c r="P5300" s="5">
        <f t="shared" si="753"/>
        <v>3055.5998999999997</v>
      </c>
      <c r="Q5300" s="5">
        <f t="shared" si="747"/>
        <v>487.20077413479089</v>
      </c>
      <c r="R5300" s="5">
        <f>IF(O5300&gt;(P5300+U5300),O5300-P5300-U5300, 0)</f>
        <v>0</v>
      </c>
      <c r="S5300" s="5">
        <f t="shared" si="748"/>
        <v>107.1636439244287</v>
      </c>
      <c r="T5300" s="5">
        <f t="shared" si="749"/>
        <v>487.20077413479089</v>
      </c>
      <c r="U5300" s="5">
        <f>IF(O5300&gt;P5300,IF(V5299*($B$6/100)&gt;=O5300-P5300,(O5300-P5300), V5299*($B$6/100)), 0)</f>
        <v>0</v>
      </c>
      <c r="V5300" s="5">
        <f>V5299+(T5300*($B$5/100))-(U5300/($B$6/100))</f>
        <v>2789093.2327062739</v>
      </c>
      <c r="W5300" s="5">
        <f t="shared" si="750"/>
        <v>69727.330817656853</v>
      </c>
    </row>
    <row r="5301" spans="4:23" x14ac:dyDescent="0.25">
      <c r="D5301">
        <f t="shared" si="751"/>
        <v>5299</v>
      </c>
      <c r="E5301" s="3">
        <v>44051</v>
      </c>
      <c r="F5301" s="4">
        <v>0.79166666666666663</v>
      </c>
      <c r="G5301">
        <v>30</v>
      </c>
      <c r="H5301">
        <v>3</v>
      </c>
      <c r="I5301" s="5">
        <f t="shared" si="746"/>
        <v>4</v>
      </c>
      <c r="J5301" s="22">
        <v>9.4030079727609706E-5</v>
      </c>
      <c r="K5301">
        <v>1.2716999999999999E-4</v>
      </c>
      <c r="L5301" s="5" cm="1">
        <f t="array" ref="L5301">_xlfn.IFS(I5301=0, 0, I5301&gt;34, 0, AND(I5301&gt;0, I5301&lt;35), VLOOKUP(I5301, $A$63:$C$96, 3))</f>
        <v>740</v>
      </c>
      <c r="M5301" s="5">
        <f t="shared" si="745"/>
        <v>446.64287870614612</v>
      </c>
      <c r="N5301" s="5">
        <v>653.73664078691888</v>
      </c>
      <c r="O5301" s="5">
        <f t="shared" si="752"/>
        <v>3582.3788999999997</v>
      </c>
      <c r="P5301" s="5">
        <f t="shared" si="753"/>
        <v>1186.6428787061461</v>
      </c>
      <c r="Q5301" s="5">
        <f t="shared" si="747"/>
        <v>0</v>
      </c>
      <c r="R5301" s="5">
        <f>IF(O5301&gt;(P5301+U5301),O5301-P5301-U5301, 0)</f>
        <v>0</v>
      </c>
      <c r="S5301" s="5">
        <f t="shared" si="748"/>
        <v>0</v>
      </c>
      <c r="T5301" s="5">
        <f t="shared" si="749"/>
        <v>0</v>
      </c>
      <c r="U5301" s="5">
        <f>IF(O5301&gt;P5301,IF(V5300*($B$6/100)&gt;=O5301-P5301,(O5301-P5301), V5300*($B$6/100)), 0)</f>
        <v>2395.7360212938538</v>
      </c>
      <c r="V5301" s="5">
        <f>V5300+(T5301*($B$5/100))-(U5301/($B$6/100))</f>
        <v>2785670.7526758541</v>
      </c>
      <c r="W5301" s="5">
        <f t="shared" si="750"/>
        <v>69641.76881689635</v>
      </c>
    </row>
    <row r="5302" spans="4:23" x14ac:dyDescent="0.25">
      <c r="D5302">
        <f t="shared" si="751"/>
        <v>5300</v>
      </c>
      <c r="E5302" s="3">
        <v>44051</v>
      </c>
      <c r="F5302" s="4">
        <v>0.83333333333333337</v>
      </c>
      <c r="G5302">
        <v>20</v>
      </c>
      <c r="H5302">
        <v>5</v>
      </c>
      <c r="I5302" s="5">
        <f t="shared" si="746"/>
        <v>3</v>
      </c>
      <c r="J5302" s="22">
        <v>3.2168185169971744E-5</v>
      </c>
      <c r="K5302">
        <v>1.3103E-4</v>
      </c>
      <c r="L5302" s="5" cm="1">
        <f t="array" ref="L5302">_xlfn.IFS(I5302=0, 0, I5302&gt;34, 0, AND(I5302&gt;0, I5302&lt;35), VLOOKUP(I5302, $A$63:$C$96, 3))</f>
        <v>232</v>
      </c>
      <c r="M5302" s="5">
        <f t="shared" si="745"/>
        <v>152.79887955736578</v>
      </c>
      <c r="N5302" s="5">
        <v>638.76557434918573</v>
      </c>
      <c r="O5302" s="5">
        <f t="shared" si="752"/>
        <v>3691.1151</v>
      </c>
      <c r="P5302" s="5">
        <f t="shared" si="753"/>
        <v>384.79887955736581</v>
      </c>
      <c r="Q5302" s="5">
        <f t="shared" si="747"/>
        <v>0</v>
      </c>
      <c r="R5302" s="5">
        <f>IF(O5302&gt;(P5302+U5302),O5302-P5302-U5302, 0)</f>
        <v>0</v>
      </c>
      <c r="S5302" s="5">
        <f t="shared" si="748"/>
        <v>0</v>
      </c>
      <c r="T5302" s="5">
        <f t="shared" si="749"/>
        <v>0</v>
      </c>
      <c r="U5302" s="5">
        <f>IF(O5302&gt;P5302,IF(V5301*($B$6/100)&gt;=O5302-P5302,(O5302-P5302), V5301*($B$6/100)), 0)</f>
        <v>3306.3162204426344</v>
      </c>
      <c r="V5302" s="5">
        <f>V5301+(T5302*($B$5/100))-(U5302/($B$6/100))</f>
        <v>2780947.4437895077</v>
      </c>
      <c r="W5302" s="5">
        <f t="shared" si="750"/>
        <v>69523.686094737699</v>
      </c>
    </row>
    <row r="5303" spans="4:23" x14ac:dyDescent="0.25">
      <c r="D5303">
        <f t="shared" si="751"/>
        <v>5301</v>
      </c>
      <c r="E5303" s="3">
        <v>44051</v>
      </c>
      <c r="F5303" s="4">
        <v>0.875</v>
      </c>
      <c r="G5303">
        <v>20</v>
      </c>
      <c r="H5303">
        <v>0</v>
      </c>
      <c r="I5303" s="5">
        <f t="shared" si="746"/>
        <v>3</v>
      </c>
      <c r="J5303" s="22">
        <v>0</v>
      </c>
      <c r="K5303">
        <v>1.3790999999999999E-4</v>
      </c>
      <c r="L5303" s="5" cm="1">
        <f t="array" ref="L5303">_xlfn.IFS(I5303=0, 0, I5303&gt;34, 0, AND(I5303&gt;0, I5303&lt;35), VLOOKUP(I5303, $A$63:$C$96, 3))</f>
        <v>232</v>
      </c>
      <c r="M5303" s="5">
        <f t="shared" si="745"/>
        <v>0</v>
      </c>
      <c r="N5303" s="5">
        <v>564.90830314785887</v>
      </c>
      <c r="O5303" s="5">
        <f t="shared" si="752"/>
        <v>3884.9246999999996</v>
      </c>
      <c r="P5303" s="5">
        <f t="shared" si="753"/>
        <v>232</v>
      </c>
      <c r="Q5303" s="5">
        <f t="shared" si="747"/>
        <v>0</v>
      </c>
      <c r="R5303" s="5">
        <f>IF(O5303&gt;(P5303+U5303),O5303-P5303-U5303, 0)</f>
        <v>0</v>
      </c>
      <c r="S5303" s="5">
        <f t="shared" si="748"/>
        <v>0</v>
      </c>
      <c r="T5303" s="5">
        <f t="shared" si="749"/>
        <v>0</v>
      </c>
      <c r="U5303" s="5">
        <f>IF(O5303&gt;P5303,IF(V5302*($B$6/100)&gt;=O5303-P5303,(O5303-P5303), V5302*($B$6/100)), 0)</f>
        <v>3652.9246999999996</v>
      </c>
      <c r="V5303" s="5">
        <f>V5302+(T5303*($B$5/100))-(U5303/($B$6/100))</f>
        <v>2775728.979932365</v>
      </c>
      <c r="W5303" s="5">
        <f t="shared" si="750"/>
        <v>69393.224498309122</v>
      </c>
    </row>
    <row r="5304" spans="4:23" x14ac:dyDescent="0.25">
      <c r="D5304">
        <f t="shared" si="751"/>
        <v>5302</v>
      </c>
      <c r="E5304" s="3">
        <v>44051</v>
      </c>
      <c r="F5304" s="4">
        <v>0.91666666666666663</v>
      </c>
      <c r="G5304">
        <v>20</v>
      </c>
      <c r="H5304">
        <v>0</v>
      </c>
      <c r="I5304" s="5">
        <f t="shared" si="746"/>
        <v>3</v>
      </c>
      <c r="J5304" s="22">
        <v>0</v>
      </c>
      <c r="K5304">
        <v>1.4249000000000003E-4</v>
      </c>
      <c r="L5304" s="5" cm="1">
        <f t="array" ref="L5304">_xlfn.IFS(I5304=0, 0, I5304&gt;34, 0, AND(I5304&gt;0, I5304&lt;35), VLOOKUP(I5304, $A$63:$C$96, 3))</f>
        <v>232</v>
      </c>
      <c r="M5304" s="5">
        <f t="shared" si="745"/>
        <v>0</v>
      </c>
      <c r="N5304" s="5">
        <v>495.04331801467924</v>
      </c>
      <c r="O5304" s="5">
        <f t="shared" si="752"/>
        <v>4013.9433000000013</v>
      </c>
      <c r="P5304" s="5">
        <f t="shared" si="753"/>
        <v>232</v>
      </c>
      <c r="Q5304" s="5">
        <f t="shared" si="747"/>
        <v>0</v>
      </c>
      <c r="R5304" s="5">
        <f>IF(O5304&gt;(P5304+U5304),O5304-P5304-U5304, 0)</f>
        <v>0</v>
      </c>
      <c r="S5304" s="5">
        <f t="shared" si="748"/>
        <v>0</v>
      </c>
      <c r="T5304" s="5">
        <f t="shared" si="749"/>
        <v>0</v>
      </c>
      <c r="U5304" s="5">
        <f>IF(O5304&gt;P5304,IF(V5303*($B$6/100)&gt;=O5304-P5304,(O5304-P5304), V5303*($B$6/100)), 0)</f>
        <v>3781.9433000000013</v>
      </c>
      <c r="V5304" s="5">
        <f>V5303+(T5304*($B$5/100))-(U5304/($B$6/100))</f>
        <v>2770326.203789508</v>
      </c>
      <c r="W5304" s="5">
        <f t="shared" si="750"/>
        <v>69258.155094737696</v>
      </c>
    </row>
    <row r="5305" spans="4:23" x14ac:dyDescent="0.25">
      <c r="D5305">
        <f t="shared" si="751"/>
        <v>5303</v>
      </c>
      <c r="E5305" s="3">
        <v>44051</v>
      </c>
      <c r="F5305" s="4">
        <v>0.95833333333333337</v>
      </c>
      <c r="G5305">
        <v>20</v>
      </c>
      <c r="H5305">
        <v>0</v>
      </c>
      <c r="I5305" s="5">
        <f t="shared" si="746"/>
        <v>3</v>
      </c>
      <c r="J5305" s="22">
        <v>0</v>
      </c>
      <c r="K5305">
        <v>1.395E-4</v>
      </c>
      <c r="L5305" s="5" cm="1">
        <f t="array" ref="L5305">_xlfn.IFS(I5305=0, 0, I5305&gt;34, 0, AND(I5305&gt;0, I5305&lt;35), VLOOKUP(I5305, $A$63:$C$96, 3))</f>
        <v>232</v>
      </c>
      <c r="M5305" s="5">
        <f t="shared" si="745"/>
        <v>0</v>
      </c>
      <c r="N5305" s="5">
        <v>468.08221861367372</v>
      </c>
      <c r="O5305" s="5">
        <f t="shared" si="752"/>
        <v>3929.7150000000001</v>
      </c>
      <c r="P5305" s="5">
        <f t="shared" si="753"/>
        <v>232</v>
      </c>
      <c r="Q5305" s="5">
        <f t="shared" si="747"/>
        <v>0</v>
      </c>
      <c r="R5305" s="5">
        <f>IF(O5305&gt;(P5305+U5305),O5305-P5305-U5305, 0)</f>
        <v>0</v>
      </c>
      <c r="S5305" s="5">
        <f t="shared" si="748"/>
        <v>0</v>
      </c>
      <c r="T5305" s="5">
        <f t="shared" si="749"/>
        <v>0</v>
      </c>
      <c r="U5305" s="5">
        <f>IF(O5305&gt;P5305,IF(V5304*($B$6/100)&gt;=O5305-P5305,(O5305-P5305), V5304*($B$6/100)), 0)</f>
        <v>3697.7150000000001</v>
      </c>
      <c r="V5305" s="5">
        <f>V5304+(T5305*($B$5/100))-(U5305/($B$6/100))</f>
        <v>2765043.7537895078</v>
      </c>
      <c r="W5305" s="5">
        <f t="shared" si="750"/>
        <v>69126.093844737698</v>
      </c>
    </row>
    <row r="5306" spans="4:23" x14ac:dyDescent="0.25">
      <c r="D5306">
        <f t="shared" si="751"/>
        <v>5304</v>
      </c>
      <c r="E5306" s="3">
        <v>44052</v>
      </c>
      <c r="F5306" s="4">
        <v>0</v>
      </c>
      <c r="G5306">
        <v>20</v>
      </c>
      <c r="H5306">
        <v>0</v>
      </c>
      <c r="I5306" s="5">
        <f t="shared" si="746"/>
        <v>3</v>
      </c>
      <c r="J5306" s="22">
        <v>0</v>
      </c>
      <c r="K5306">
        <v>1.2609999999999998E-4</v>
      </c>
      <c r="L5306" s="5" cm="1">
        <f t="array" ref="L5306">_xlfn.IFS(I5306=0, 0, I5306&gt;34, 0, AND(I5306&gt;0, I5306&lt;35), VLOOKUP(I5306, $A$63:$C$96, 3))</f>
        <v>232</v>
      </c>
      <c r="M5306" s="5">
        <f t="shared" si="745"/>
        <v>0</v>
      </c>
      <c r="N5306" s="5">
        <v>405.1940938097357</v>
      </c>
      <c r="O5306" s="5">
        <f t="shared" si="752"/>
        <v>3552.2369999999996</v>
      </c>
      <c r="P5306" s="5">
        <f t="shared" si="753"/>
        <v>232</v>
      </c>
      <c r="Q5306" s="5">
        <f t="shared" si="747"/>
        <v>0</v>
      </c>
      <c r="R5306" s="5">
        <f>IF(O5306&gt;(P5306+U5306),O5306-P5306-U5306, 0)</f>
        <v>0</v>
      </c>
      <c r="S5306" s="5">
        <f t="shared" si="748"/>
        <v>0</v>
      </c>
      <c r="T5306" s="5">
        <f t="shared" si="749"/>
        <v>0</v>
      </c>
      <c r="U5306" s="5">
        <f>IF(O5306&gt;P5306,IF(V5305*($B$6/100)&gt;=O5306-P5306,(O5306-P5306), V5305*($B$6/100)), 0)</f>
        <v>3320.2369999999996</v>
      </c>
      <c r="V5306" s="5">
        <f>V5305+(T5306*($B$5/100))-(U5306/($B$6/100))</f>
        <v>2760300.5580752222</v>
      </c>
      <c r="W5306" s="5">
        <f t="shared" si="750"/>
        <v>69007.513951880552</v>
      </c>
    </row>
    <row r="5307" spans="4:23" x14ac:dyDescent="0.25">
      <c r="D5307">
        <f t="shared" si="751"/>
        <v>5305</v>
      </c>
      <c r="E5307" s="3">
        <v>44052</v>
      </c>
      <c r="F5307" s="4">
        <v>4.1666666666666664E-2</v>
      </c>
      <c r="G5307">
        <v>20</v>
      </c>
      <c r="H5307">
        <v>0</v>
      </c>
      <c r="I5307" s="5">
        <f t="shared" si="746"/>
        <v>3</v>
      </c>
      <c r="J5307" s="22">
        <v>0</v>
      </c>
      <c r="K5307">
        <v>1.0505000000000001E-4</v>
      </c>
      <c r="L5307" s="5" cm="1">
        <f t="array" ref="L5307">_xlfn.IFS(I5307=0, 0, I5307&gt;34, 0, AND(I5307&gt;0, I5307&lt;35), VLOOKUP(I5307, $A$63:$C$96, 3))</f>
        <v>232</v>
      </c>
      <c r="M5307" s="5">
        <f t="shared" si="745"/>
        <v>0</v>
      </c>
      <c r="N5307" s="5">
        <v>342.30950979243136</v>
      </c>
      <c r="O5307" s="5">
        <f t="shared" si="752"/>
        <v>2959.2585000000004</v>
      </c>
      <c r="P5307" s="5">
        <f t="shared" si="753"/>
        <v>232</v>
      </c>
      <c r="Q5307" s="5">
        <f t="shared" si="747"/>
        <v>0</v>
      </c>
      <c r="R5307" s="5">
        <f>IF(O5307&gt;(P5307+U5307),O5307-P5307-U5307, 0)</f>
        <v>0</v>
      </c>
      <c r="S5307" s="5">
        <f t="shared" si="748"/>
        <v>0</v>
      </c>
      <c r="T5307" s="5">
        <f t="shared" si="749"/>
        <v>0</v>
      </c>
      <c r="U5307" s="5">
        <f>IF(O5307&gt;P5307,IF(V5306*($B$6/100)&gt;=O5307-P5307,(O5307-P5307), V5306*($B$6/100)), 0)</f>
        <v>2727.2585000000004</v>
      </c>
      <c r="V5307" s="5">
        <f>V5306+(T5307*($B$5/100))-(U5307/($B$6/100))</f>
        <v>2756404.4745037938</v>
      </c>
      <c r="W5307" s="5">
        <f t="shared" si="750"/>
        <v>68910.111862594844</v>
      </c>
    </row>
    <row r="5308" spans="4:23" x14ac:dyDescent="0.25">
      <c r="D5308">
        <f t="shared" si="751"/>
        <v>5306</v>
      </c>
      <c r="E5308" s="3">
        <v>44052</v>
      </c>
      <c r="F5308" s="4">
        <v>8.3333333333333329E-2</v>
      </c>
      <c r="G5308">
        <v>20</v>
      </c>
      <c r="H5308">
        <v>0</v>
      </c>
      <c r="I5308" s="5">
        <f t="shared" si="746"/>
        <v>3</v>
      </c>
      <c r="J5308" s="22">
        <v>0</v>
      </c>
      <c r="K5308">
        <v>8.8090000000000005E-5</v>
      </c>
      <c r="L5308" s="5" cm="1">
        <f t="array" ref="L5308">_xlfn.IFS(I5308=0, 0, I5308&gt;34, 0, AND(I5308&gt;0, I5308&lt;35), VLOOKUP(I5308, $A$63:$C$96, 3))</f>
        <v>232</v>
      </c>
      <c r="M5308" s="5">
        <f t="shared" si="745"/>
        <v>0</v>
      </c>
      <c r="N5308" s="5">
        <v>279.4363343525203</v>
      </c>
      <c r="O5308" s="5">
        <f t="shared" si="752"/>
        <v>2481.4953</v>
      </c>
      <c r="P5308" s="5">
        <f t="shared" si="753"/>
        <v>232</v>
      </c>
      <c r="Q5308" s="5">
        <f t="shared" si="747"/>
        <v>0</v>
      </c>
      <c r="R5308" s="5">
        <f>IF(O5308&gt;(P5308+U5308),O5308-P5308-U5308, 0)</f>
        <v>0</v>
      </c>
      <c r="S5308" s="5">
        <f t="shared" si="748"/>
        <v>0</v>
      </c>
      <c r="T5308" s="5">
        <f t="shared" si="749"/>
        <v>0</v>
      </c>
      <c r="U5308" s="5">
        <f>IF(O5308&gt;P5308,IF(V5307*($B$6/100)&gt;=O5308-P5308,(O5308-P5308), V5307*($B$6/100)), 0)</f>
        <v>2249.4953</v>
      </c>
      <c r="V5308" s="5">
        <f>V5307+(T5308*($B$5/100))-(U5308/($B$6/100))</f>
        <v>2753190.9097895082</v>
      </c>
      <c r="W5308" s="5">
        <f t="shared" si="750"/>
        <v>68829.772744737711</v>
      </c>
    </row>
    <row r="5309" spans="4:23" x14ac:dyDescent="0.25">
      <c r="D5309">
        <f t="shared" si="751"/>
        <v>5307</v>
      </c>
      <c r="E5309" s="3">
        <v>44052</v>
      </c>
      <c r="F5309" s="4">
        <v>0.125</v>
      </c>
      <c r="G5309">
        <v>20</v>
      </c>
      <c r="H5309">
        <v>0</v>
      </c>
      <c r="I5309" s="5">
        <f t="shared" si="746"/>
        <v>3</v>
      </c>
      <c r="J5309" s="22">
        <v>0</v>
      </c>
      <c r="K5309">
        <v>7.7429999999999996E-5</v>
      </c>
      <c r="L5309" s="5" cm="1">
        <f t="array" ref="L5309">_xlfn.IFS(I5309=0, 0, I5309&gt;34, 0, AND(I5309&gt;0, I5309&lt;35), VLOOKUP(I5309, $A$63:$C$96, 3))</f>
        <v>232</v>
      </c>
      <c r="M5309" s="5">
        <f t="shared" si="745"/>
        <v>0</v>
      </c>
      <c r="N5309" s="5">
        <v>259.46929098047497</v>
      </c>
      <c r="O5309" s="5">
        <f t="shared" si="752"/>
        <v>2181.2030999999997</v>
      </c>
      <c r="P5309" s="5">
        <f t="shared" si="753"/>
        <v>232</v>
      </c>
      <c r="Q5309" s="5">
        <f t="shared" si="747"/>
        <v>0</v>
      </c>
      <c r="R5309" s="5">
        <f>IF(O5309&gt;(P5309+U5309),O5309-P5309-U5309, 0)</f>
        <v>0</v>
      </c>
      <c r="S5309" s="5">
        <f t="shared" si="748"/>
        <v>0</v>
      </c>
      <c r="T5309" s="5">
        <f t="shared" si="749"/>
        <v>0</v>
      </c>
      <c r="U5309" s="5">
        <f>IF(O5309&gt;P5309,IF(V5308*($B$6/100)&gt;=O5309-P5309,(O5309-P5309), V5308*($B$6/100)), 0)</f>
        <v>1949.2030999999997</v>
      </c>
      <c r="V5309" s="5">
        <f>V5308+(T5309*($B$5/100))-(U5309/($B$6/100))</f>
        <v>2750406.3339323653</v>
      </c>
      <c r="W5309" s="5">
        <f t="shared" si="750"/>
        <v>68760.158348309138</v>
      </c>
    </row>
    <row r="5310" spans="4:23" x14ac:dyDescent="0.25">
      <c r="D5310">
        <f t="shared" si="751"/>
        <v>5308</v>
      </c>
      <c r="E5310" s="3">
        <v>44052</v>
      </c>
      <c r="F5310" s="4">
        <v>0.16666666666666666</v>
      </c>
      <c r="G5310">
        <v>30</v>
      </c>
      <c r="H5310">
        <v>0</v>
      </c>
      <c r="I5310" s="5">
        <f t="shared" si="746"/>
        <v>4</v>
      </c>
      <c r="J5310" s="22">
        <v>0</v>
      </c>
      <c r="K5310">
        <v>7.2550000000000002E-5</v>
      </c>
      <c r="L5310" s="5" cm="1">
        <f t="array" ref="L5310">_xlfn.IFS(I5310=0, 0, I5310&gt;34, 0, AND(I5310&gt;0, I5310&lt;35), VLOOKUP(I5310, $A$63:$C$96, 3))</f>
        <v>740</v>
      </c>
      <c r="M5310" s="5">
        <f t="shared" si="745"/>
        <v>0</v>
      </c>
      <c r="N5310" s="5">
        <v>255.46306920728145</v>
      </c>
      <c r="O5310" s="5">
        <f t="shared" si="752"/>
        <v>2043.7335</v>
      </c>
      <c r="P5310" s="5">
        <f t="shared" si="753"/>
        <v>740</v>
      </c>
      <c r="Q5310" s="5">
        <f t="shared" si="747"/>
        <v>0</v>
      </c>
      <c r="R5310" s="5">
        <f>IF(O5310&gt;(P5310+U5310),O5310-P5310-U5310, 0)</f>
        <v>0</v>
      </c>
      <c r="S5310" s="5">
        <f t="shared" si="748"/>
        <v>0</v>
      </c>
      <c r="T5310" s="5">
        <f t="shared" si="749"/>
        <v>0</v>
      </c>
      <c r="U5310" s="5">
        <f>IF(O5310&gt;P5310,IF(V5309*($B$6/100)&gt;=O5310-P5310,(O5310-P5310), V5309*($B$6/100)), 0)</f>
        <v>1303.7335</v>
      </c>
      <c r="V5310" s="5">
        <f>V5309+(T5310*($B$5/100))-(U5310/($B$6/100))</f>
        <v>2748543.8575037937</v>
      </c>
      <c r="W5310" s="5">
        <f t="shared" si="750"/>
        <v>68713.596437594839</v>
      </c>
    </row>
    <row r="5311" spans="4:23" x14ac:dyDescent="0.25">
      <c r="D5311">
        <f t="shared" si="751"/>
        <v>5309</v>
      </c>
      <c r="E5311" s="3">
        <v>44052</v>
      </c>
      <c r="F5311" s="4">
        <v>0.20833333333333334</v>
      </c>
      <c r="G5311">
        <v>20</v>
      </c>
      <c r="H5311">
        <v>0</v>
      </c>
      <c r="I5311" s="5">
        <f t="shared" si="746"/>
        <v>3</v>
      </c>
      <c r="J5311" s="22">
        <v>0</v>
      </c>
      <c r="K5311">
        <v>6.976000000000001E-5</v>
      </c>
      <c r="L5311" s="5" cm="1">
        <f t="array" ref="L5311">_xlfn.IFS(I5311=0, 0, I5311&gt;34, 0, AND(I5311&gt;0, I5311&lt;35), VLOOKUP(I5311, $A$63:$C$96, 3))</f>
        <v>232</v>
      </c>
      <c r="M5311" s="5">
        <f t="shared" si="745"/>
        <v>0</v>
      </c>
      <c r="N5311" s="5">
        <v>253.46012679586158</v>
      </c>
      <c r="O5311" s="5">
        <f t="shared" si="752"/>
        <v>1965.1392000000003</v>
      </c>
      <c r="P5311" s="5">
        <f t="shared" si="753"/>
        <v>232</v>
      </c>
      <c r="Q5311" s="5">
        <f t="shared" si="747"/>
        <v>0</v>
      </c>
      <c r="R5311" s="5">
        <f>IF(O5311&gt;(P5311+U5311),O5311-P5311-U5311, 0)</f>
        <v>0</v>
      </c>
      <c r="S5311" s="5">
        <f t="shared" si="748"/>
        <v>0</v>
      </c>
      <c r="T5311" s="5">
        <f t="shared" si="749"/>
        <v>0</v>
      </c>
      <c r="U5311" s="5">
        <f>IF(O5311&gt;P5311,IF(V5310*($B$6/100)&gt;=O5311-P5311,(O5311-P5311), V5310*($B$6/100)), 0)</f>
        <v>1733.1392000000003</v>
      </c>
      <c r="V5311" s="5">
        <f>V5310+(T5311*($B$5/100))-(U5311/($B$6/100))</f>
        <v>2746067.9443609365</v>
      </c>
      <c r="W5311" s="5">
        <f t="shared" si="750"/>
        <v>68651.698609023413</v>
      </c>
    </row>
    <row r="5312" spans="4:23" x14ac:dyDescent="0.25">
      <c r="D5312">
        <f t="shared" si="751"/>
        <v>5310</v>
      </c>
      <c r="E5312" s="3">
        <v>44052</v>
      </c>
      <c r="F5312" s="4">
        <v>0.25</v>
      </c>
      <c r="G5312">
        <v>20</v>
      </c>
      <c r="H5312">
        <v>0</v>
      </c>
      <c r="I5312" s="5">
        <f t="shared" si="746"/>
        <v>3</v>
      </c>
      <c r="J5312" s="22">
        <v>4.9489515646110373E-6</v>
      </c>
      <c r="K5312">
        <v>6.9549999999999996E-5</v>
      </c>
      <c r="L5312" s="5" cm="1">
        <f t="array" ref="L5312">_xlfn.IFS(I5312=0, 0, I5312&gt;34, 0, AND(I5312&gt;0, I5312&lt;35), VLOOKUP(I5312, $A$63:$C$96, 3))</f>
        <v>232</v>
      </c>
      <c r="M5312" s="5">
        <f t="shared" si="745"/>
        <v>23.507519931902429</v>
      </c>
      <c r="N5312" s="5">
        <v>255.45587531722938</v>
      </c>
      <c r="O5312" s="5">
        <f t="shared" si="752"/>
        <v>1959.2235000000001</v>
      </c>
      <c r="P5312" s="5">
        <f t="shared" si="753"/>
        <v>255.50751993190244</v>
      </c>
      <c r="Q5312" s="5">
        <f t="shared" si="747"/>
        <v>0</v>
      </c>
      <c r="R5312" s="5">
        <f>IF(O5312&gt;(P5312+U5312),O5312-P5312-U5312, 0)</f>
        <v>0</v>
      </c>
      <c r="S5312" s="5">
        <f t="shared" si="748"/>
        <v>0</v>
      </c>
      <c r="T5312" s="5">
        <f t="shared" si="749"/>
        <v>0</v>
      </c>
      <c r="U5312" s="5">
        <f>IF(O5312&gt;P5312,IF(V5311*($B$6/100)&gt;=O5312-P5312,(O5312-P5312), V5311*($B$6/100)), 0)</f>
        <v>1703.7159800680977</v>
      </c>
      <c r="V5312" s="5">
        <f>V5311+(T5312*($B$5/100))-(U5312/($B$6/100))</f>
        <v>2743634.0643894109</v>
      </c>
      <c r="W5312" s="5">
        <f t="shared" si="750"/>
        <v>68590.851609735269</v>
      </c>
    </row>
    <row r="5313" spans="4:23" x14ac:dyDescent="0.25">
      <c r="D5313">
        <f t="shared" si="751"/>
        <v>5311</v>
      </c>
      <c r="E5313" s="3">
        <v>44052</v>
      </c>
      <c r="F5313" s="4">
        <v>0.29166666666666669</v>
      </c>
      <c r="G5313">
        <v>20</v>
      </c>
      <c r="H5313">
        <v>0</v>
      </c>
      <c r="I5313" s="5">
        <f t="shared" si="746"/>
        <v>3</v>
      </c>
      <c r="J5313" s="22">
        <v>3.711713673458278E-5</v>
      </c>
      <c r="K5313">
        <v>6.881E-5</v>
      </c>
      <c r="L5313" s="5" cm="1">
        <f t="array" ref="L5313">_xlfn.IFS(I5313=0, 0, I5313&gt;34, 0, AND(I5313&gt;0, I5313&lt;35), VLOOKUP(I5313, $A$63:$C$96, 3))</f>
        <v>232</v>
      </c>
      <c r="M5313" s="5">
        <f t="shared" si="745"/>
        <v>176.30639948926822</v>
      </c>
      <c r="N5313" s="5">
        <v>261.44312368925239</v>
      </c>
      <c r="O5313" s="5">
        <f t="shared" si="752"/>
        <v>1938.3777</v>
      </c>
      <c r="P5313" s="5">
        <f t="shared" si="753"/>
        <v>408.30639948926819</v>
      </c>
      <c r="Q5313" s="5">
        <f t="shared" si="747"/>
        <v>0</v>
      </c>
      <c r="R5313" s="5">
        <f>IF(O5313&gt;(P5313+U5313),O5313-P5313-U5313, 0)</f>
        <v>0</v>
      </c>
      <c r="S5313" s="5">
        <f t="shared" si="748"/>
        <v>0</v>
      </c>
      <c r="T5313" s="5">
        <f t="shared" si="749"/>
        <v>0</v>
      </c>
      <c r="U5313" s="5">
        <f>IF(O5313&gt;P5313,IF(V5312*($B$6/100)&gt;=O5313-P5313,(O5313-P5313), V5312*($B$6/100)), 0)</f>
        <v>1530.0713005107318</v>
      </c>
      <c r="V5313" s="5">
        <f>V5312+(T5313*($B$5/100))-(U5313/($B$6/100))</f>
        <v>2741448.2482458241</v>
      </c>
      <c r="W5313" s="5">
        <f t="shared" si="750"/>
        <v>68536.206206145609</v>
      </c>
    </row>
    <row r="5314" spans="4:23" x14ac:dyDescent="0.25">
      <c r="D5314">
        <f t="shared" si="751"/>
        <v>5312</v>
      </c>
      <c r="E5314" s="3">
        <v>44052</v>
      </c>
      <c r="F5314" s="4">
        <v>0.33333333333333331</v>
      </c>
      <c r="G5314">
        <v>40</v>
      </c>
      <c r="H5314">
        <v>0</v>
      </c>
      <c r="I5314" s="5">
        <f t="shared" si="746"/>
        <v>6</v>
      </c>
      <c r="J5314" s="22">
        <v>9.1555603945304181E-5</v>
      </c>
      <c r="K5314">
        <v>7.1959999999999995E-5</v>
      </c>
      <c r="L5314" s="5" cm="1">
        <f t="array" ref="L5314">_xlfn.IFS(I5314=0, 0, I5314&gt;34, 0, AND(I5314&gt;0, I5314&lt;35), VLOOKUP(I5314, $A$63:$C$96, 3))</f>
        <v>2980</v>
      </c>
      <c r="M5314" s="5">
        <f t="shared" si="745"/>
        <v>434.88911874019487</v>
      </c>
      <c r="N5314" s="5">
        <v>309.3498096004019</v>
      </c>
      <c r="O5314" s="5">
        <f t="shared" si="752"/>
        <v>2027.1132</v>
      </c>
      <c r="P5314" s="5">
        <f t="shared" si="753"/>
        <v>2027.1132</v>
      </c>
      <c r="Q5314" s="5">
        <f t="shared" si="747"/>
        <v>487.20077413479089</v>
      </c>
      <c r="R5314" s="5">
        <f>IF(O5314&gt;(P5314+U5314),O5314-P5314-U5314, 0)</f>
        <v>0</v>
      </c>
      <c r="S5314" s="5">
        <f t="shared" si="748"/>
        <v>158.88126673982745</v>
      </c>
      <c r="T5314" s="5">
        <f t="shared" si="749"/>
        <v>1228.8946520003676</v>
      </c>
      <c r="U5314" s="5">
        <f>IF(O5314&gt;P5314,IF(V5313*($B$6/100)&gt;=O5314-P5314,(O5314-P5314), V5313*($B$6/100)), 0)</f>
        <v>0</v>
      </c>
      <c r="V5314" s="5">
        <f>V5313+(T5314*($B$5/100))-(U5314/($B$6/100))</f>
        <v>2742308.4745022245</v>
      </c>
      <c r="W5314" s="5">
        <f t="shared" si="750"/>
        <v>68557.711862555618</v>
      </c>
    </row>
    <row r="5315" spans="4:23" x14ac:dyDescent="0.25">
      <c r="D5315">
        <f t="shared" si="751"/>
        <v>5313</v>
      </c>
      <c r="E5315" s="3">
        <v>44052</v>
      </c>
      <c r="F5315" s="4">
        <v>0.375</v>
      </c>
      <c r="G5315">
        <v>50</v>
      </c>
      <c r="H5315">
        <v>0</v>
      </c>
      <c r="I5315" s="5">
        <f t="shared" si="746"/>
        <v>7</v>
      </c>
      <c r="J5315" s="22">
        <v>1.3857064380910905E-4</v>
      </c>
      <c r="K5315">
        <v>7.9519999999999998E-5</v>
      </c>
      <c r="L5315" s="5" cm="1">
        <f t="array" ref="L5315">_xlfn.IFS(I5315=0, 0, I5315&gt;34, 0, AND(I5315&gt;0, I5315&lt;35), VLOOKUP(I5315, $A$63:$C$96, 3))</f>
        <v>4800</v>
      </c>
      <c r="M5315" s="5">
        <f t="shared" ref="M5315:M5378" si="754">$B$11*$B$4*J5315*1000</f>
        <v>658.21055809326799</v>
      </c>
      <c r="N5315" s="5">
        <v>443.08123804204905</v>
      </c>
      <c r="O5315" s="5">
        <f t="shared" si="752"/>
        <v>2240.0783999999999</v>
      </c>
      <c r="P5315" s="5">
        <f t="shared" si="753"/>
        <v>2240.0783999999999</v>
      </c>
      <c r="Q5315" s="5">
        <f t="shared" si="747"/>
        <v>487.20077413479089</v>
      </c>
      <c r="R5315" s="5">
        <f>IF(O5315&gt;(P5315+U5315),O5315-P5315-U5315, 0)</f>
        <v>0</v>
      </c>
      <c r="S5315" s="5">
        <f t="shared" si="748"/>
        <v>227.56538450664146</v>
      </c>
      <c r="T5315" s="5">
        <f t="shared" si="749"/>
        <v>2990.5667735866264</v>
      </c>
      <c r="U5315" s="5">
        <f>IF(O5315&gt;P5315,IF(V5314*($B$6/100)&gt;=O5315-P5315,(O5315-P5315), V5314*($B$6/100)), 0)</f>
        <v>0</v>
      </c>
      <c r="V5315" s="5">
        <f>V5314+(T5315*($B$5/100))-(U5315/($B$6/100))</f>
        <v>2744401.8712437353</v>
      </c>
      <c r="W5315" s="5">
        <f t="shared" si="750"/>
        <v>68610.046781093377</v>
      </c>
    </row>
    <row r="5316" spans="4:23" x14ac:dyDescent="0.25">
      <c r="D5316">
        <f t="shared" si="751"/>
        <v>5314</v>
      </c>
      <c r="E5316" s="3">
        <v>44052</v>
      </c>
      <c r="F5316" s="4">
        <v>0.41666666666666669</v>
      </c>
      <c r="G5316">
        <v>30</v>
      </c>
      <c r="H5316">
        <v>1</v>
      </c>
      <c r="I5316" s="5">
        <f t="shared" ref="I5316:I5379" si="755">ROUND((G5316/10)*((LN(99/0.03)/(LN(10/0.03)))),0)</f>
        <v>4</v>
      </c>
      <c r="J5316" s="22">
        <v>2.6971786027130151E-4</v>
      </c>
      <c r="K5316">
        <v>8.7349999999999995E-5</v>
      </c>
      <c r="L5316" s="5" cm="1">
        <f t="array" ref="L5316">_xlfn.IFS(I5316=0, 0, I5316&gt;34, 0, AND(I5316&gt;0, I5316&lt;35), VLOOKUP(I5316, $A$63:$C$96, 3))</f>
        <v>740</v>
      </c>
      <c r="M5316" s="5">
        <f t="shared" si="754"/>
        <v>1281.1598362886823</v>
      </c>
      <c r="N5316" s="5">
        <v>542.88959434324465</v>
      </c>
      <c r="O5316" s="5">
        <f t="shared" si="752"/>
        <v>2460.6494999999995</v>
      </c>
      <c r="P5316" s="5">
        <f t="shared" si="753"/>
        <v>2021.1598362886823</v>
      </c>
      <c r="Q5316" s="5">
        <f t="shared" ref="Q5316:Q5379" si="756">IF((L5316+M5316-P5316)&lt;($B$8/100)*$B$3,L5316+M5316-P5316,($B$8/100)*$B$3)</f>
        <v>0</v>
      </c>
      <c r="R5316" s="5">
        <f>IF(O5316&gt;(P5316+U5316),O5316-P5316-U5316, 0)</f>
        <v>0</v>
      </c>
      <c r="S5316" s="5">
        <f t="shared" ref="S5316:S5379" si="757">IF((IF((L5316+M5316)&gt;O5316,L5316+M5316-P5316-Q5316,0))&lt;((N5316*3.595182*($B$7/100))/($B$5/100)),L5316+M5316-P5316-Q5316, N5316*3.595182*($B$7/100)/($B$5/100))</f>
        <v>0</v>
      </c>
      <c r="T5316" s="5">
        <f t="shared" ref="T5316:T5379" si="758">((L5316+M5316)-P5316-S5316)</f>
        <v>0</v>
      </c>
      <c r="U5316" s="5">
        <f>IF(O5316&gt;P5316,IF(V5315*($B$6/100)&gt;=O5316-P5316,(O5316-P5316), V5315*($B$6/100)), 0)</f>
        <v>439.48966371131723</v>
      </c>
      <c r="V5316" s="5">
        <f>V5315+(T5316*($B$5/100))-(U5316/($B$6/100))</f>
        <v>2743774.0288670049</v>
      </c>
      <c r="W5316" s="5">
        <f t="shared" ref="W5316:W5379" si="759">V5316/40</f>
        <v>68594.350721675117</v>
      </c>
    </row>
    <row r="5317" spans="4:23" x14ac:dyDescent="0.25">
      <c r="D5317">
        <f t="shared" ref="D5317:D5380" si="760">D5316+1</f>
        <v>5315</v>
      </c>
      <c r="E5317" s="3">
        <v>44052</v>
      </c>
      <c r="F5317" s="4">
        <v>0.45833333333333331</v>
      </c>
      <c r="G5317">
        <v>50</v>
      </c>
      <c r="H5317">
        <v>6</v>
      </c>
      <c r="I5317" s="5">
        <f t="shared" si="755"/>
        <v>7</v>
      </c>
      <c r="J5317" s="22">
        <v>4.9736963224340921E-4</v>
      </c>
      <c r="K5317">
        <v>8.5909999999999996E-5</v>
      </c>
      <c r="L5317" s="5" cm="1">
        <f t="array" ref="L5317">_xlfn.IFS(I5317=0, 0, I5317&gt;34, 0, AND(I5317&gt;0, I5317&lt;35), VLOOKUP(I5317, $A$63:$C$96, 3))</f>
        <v>4800</v>
      </c>
      <c r="M5317" s="5">
        <f t="shared" si="754"/>
        <v>2362.5057531561938</v>
      </c>
      <c r="N5317" s="5">
        <v>583.80590540804849</v>
      </c>
      <c r="O5317" s="5">
        <f t="shared" ref="O5317:O5380" si="761">$B$2*K5317*1000</f>
        <v>2420.0846999999999</v>
      </c>
      <c r="P5317" s="5">
        <f t="shared" ref="P5317:P5380" si="762">IF(O5317&gt;=(L5317+M5317),L5317+M5317,O5317)</f>
        <v>2420.0846999999999</v>
      </c>
      <c r="Q5317" s="5">
        <f t="shared" si="756"/>
        <v>487.20077413479089</v>
      </c>
      <c r="R5317" s="5">
        <f>IF(O5317&gt;(P5317+U5317),O5317-P5317-U5317, 0)</f>
        <v>0</v>
      </c>
      <c r="S5317" s="5">
        <f t="shared" si="757"/>
        <v>299.84121180238844</v>
      </c>
      <c r="T5317" s="5">
        <f t="shared" si="758"/>
        <v>4442.5798413538068</v>
      </c>
      <c r="U5317" s="5">
        <f>IF(O5317&gt;P5317,IF(V5316*($B$6/100)&gt;=O5317-P5317,(O5317-P5317), V5316*($B$6/100)), 0)</f>
        <v>0</v>
      </c>
      <c r="V5317" s="5">
        <f>V5316+(T5317*($B$5/100))-(U5317/($B$6/100))</f>
        <v>2746883.8347559525</v>
      </c>
      <c r="W5317" s="5">
        <f t="shared" si="759"/>
        <v>68672.095868898818</v>
      </c>
    </row>
    <row r="5318" spans="4:23" x14ac:dyDescent="0.25">
      <c r="D5318">
        <f t="shared" si="760"/>
        <v>5316</v>
      </c>
      <c r="E5318" s="3">
        <v>44052</v>
      </c>
      <c r="F5318" s="4">
        <v>0.5</v>
      </c>
      <c r="G5318">
        <v>40</v>
      </c>
      <c r="H5318">
        <v>10</v>
      </c>
      <c r="I5318" s="5">
        <f t="shared" si="755"/>
        <v>6</v>
      </c>
      <c r="J5318" s="22">
        <v>6.6810846122249004E-4</v>
      </c>
      <c r="K5318">
        <v>7.3629999999999985E-5</v>
      </c>
      <c r="L5318" s="5" cm="1">
        <f t="array" ref="L5318">_xlfn.IFS(I5318=0, 0, I5318&gt;34, 0, AND(I5318&gt;0, I5318&lt;35), VLOOKUP(I5318, $A$63:$C$96, 3))</f>
        <v>2980</v>
      </c>
      <c r="M5318" s="5">
        <f t="shared" si="754"/>
        <v>3173.5151908068278</v>
      </c>
      <c r="N5318" s="5">
        <v>556.86101612697701</v>
      </c>
      <c r="O5318" s="5">
        <f t="shared" si="761"/>
        <v>2074.1570999999994</v>
      </c>
      <c r="P5318" s="5">
        <f t="shared" si="762"/>
        <v>2074.1570999999994</v>
      </c>
      <c r="Q5318" s="5">
        <f t="shared" si="756"/>
        <v>487.20077413479089</v>
      </c>
      <c r="R5318" s="5">
        <f>IF(O5318&gt;(P5318+U5318),O5318-P5318-U5318, 0)</f>
        <v>0</v>
      </c>
      <c r="S5318" s="5">
        <f t="shared" si="757"/>
        <v>286.0023859544882</v>
      </c>
      <c r="T5318" s="5">
        <f t="shared" si="758"/>
        <v>3793.3557048523398</v>
      </c>
      <c r="U5318" s="5">
        <f>IF(O5318&gt;P5318,IF(V5317*($B$6/100)&gt;=O5318-P5318,(O5318-P5318), V5317*($B$6/100)), 0)</f>
        <v>0</v>
      </c>
      <c r="V5318" s="5">
        <f>V5317+(T5318*($B$5/100))-(U5318/($B$6/100))</f>
        <v>2749539.1837493493</v>
      </c>
      <c r="W5318" s="5">
        <f t="shared" si="759"/>
        <v>68738.479593733733</v>
      </c>
    </row>
    <row r="5319" spans="4:23" x14ac:dyDescent="0.25">
      <c r="D5319">
        <f t="shared" si="760"/>
        <v>5317</v>
      </c>
      <c r="E5319" s="3">
        <v>44052</v>
      </c>
      <c r="F5319" s="4">
        <v>0.54166666666666663</v>
      </c>
      <c r="G5319">
        <v>60</v>
      </c>
      <c r="H5319">
        <v>8</v>
      </c>
      <c r="I5319" s="5">
        <f t="shared" si="755"/>
        <v>8</v>
      </c>
      <c r="J5319" s="22">
        <v>6.2851684870560175E-4</v>
      </c>
      <c r="K5319">
        <v>6.8029999999999997E-5</v>
      </c>
      <c r="L5319" s="5" cm="1">
        <f t="array" ref="L5319">_xlfn.IFS(I5319=0, 0, I5319&gt;34, 0, AND(I5319&gt;0, I5319&lt;35), VLOOKUP(I5319, $A$63:$C$96, 3))</f>
        <v>7160</v>
      </c>
      <c r="M5319" s="5">
        <f t="shared" si="754"/>
        <v>2985.4550313516083</v>
      </c>
      <c r="N5319" s="5">
        <v>530.92903611216445</v>
      </c>
      <c r="O5319" s="5">
        <f t="shared" si="761"/>
        <v>1916.4050999999999</v>
      </c>
      <c r="P5319" s="5">
        <f t="shared" si="762"/>
        <v>1916.4050999999999</v>
      </c>
      <c r="Q5319" s="5">
        <f t="shared" si="756"/>
        <v>487.20077413479089</v>
      </c>
      <c r="R5319" s="5">
        <f>IF(O5319&gt;(P5319+U5319),O5319-P5319-U5319, 0)</f>
        <v>0</v>
      </c>
      <c r="S5319" s="5">
        <f t="shared" si="757"/>
        <v>272.6837877011148</v>
      </c>
      <c r="T5319" s="5">
        <f t="shared" si="758"/>
        <v>7956.3661436504935</v>
      </c>
      <c r="U5319" s="5">
        <f>IF(O5319&gt;P5319,IF(V5318*($B$6/100)&gt;=O5319-P5319,(O5319-P5319), V5318*($B$6/100)), 0)</f>
        <v>0</v>
      </c>
      <c r="V5319" s="5">
        <f>V5318+(T5319*($B$5/100))-(U5319/($B$6/100))</f>
        <v>2755108.6400499046</v>
      </c>
      <c r="W5319" s="5">
        <f t="shared" si="759"/>
        <v>68877.716001247609</v>
      </c>
    </row>
    <row r="5320" spans="4:23" x14ac:dyDescent="0.25">
      <c r="D5320">
        <f t="shared" si="760"/>
        <v>5318</v>
      </c>
      <c r="E5320" s="3">
        <v>44052</v>
      </c>
      <c r="F5320" s="4">
        <v>0.58333333333333337</v>
      </c>
      <c r="G5320">
        <v>60</v>
      </c>
      <c r="H5320">
        <v>10</v>
      </c>
      <c r="I5320" s="5">
        <f t="shared" si="755"/>
        <v>8</v>
      </c>
      <c r="J5320" s="22">
        <v>6.6315950965787902E-4</v>
      </c>
      <c r="K5320">
        <v>6.2019999999999992E-5</v>
      </c>
      <c r="L5320" s="5" cm="1">
        <f t="array" ref="L5320">_xlfn.IFS(I5320=0, 0, I5320&gt;34, 0, AND(I5320&gt;0, I5320&lt;35), VLOOKUP(I5320, $A$63:$C$96, 3))</f>
        <v>7160</v>
      </c>
      <c r="M5320" s="5">
        <f t="shared" si="754"/>
        <v>3150.0076708749252</v>
      </c>
      <c r="N5320" s="5">
        <v>500.98943036435139</v>
      </c>
      <c r="O5320" s="5">
        <f t="shared" si="761"/>
        <v>1747.1034</v>
      </c>
      <c r="P5320" s="5">
        <f t="shared" si="762"/>
        <v>1747.1034</v>
      </c>
      <c r="Q5320" s="5">
        <f t="shared" si="756"/>
        <v>487.20077413479089</v>
      </c>
      <c r="R5320" s="5">
        <f>IF(O5320&gt;(P5320+U5320),O5320-P5320-U5320, 0)</f>
        <v>0</v>
      </c>
      <c r="S5320" s="5">
        <f t="shared" si="757"/>
        <v>257.3068831765957</v>
      </c>
      <c r="T5320" s="5">
        <f t="shared" si="758"/>
        <v>8305.5973876983298</v>
      </c>
      <c r="U5320" s="5">
        <f>IF(O5320&gt;P5320,IF(V5319*($B$6/100)&gt;=O5320-P5320,(O5320-P5320), V5319*($B$6/100)), 0)</f>
        <v>0</v>
      </c>
      <c r="V5320" s="5">
        <f>V5319+(T5320*($B$5/100))-(U5320/($B$6/100))</f>
        <v>2760922.5582212936</v>
      </c>
      <c r="W5320" s="5">
        <f t="shared" si="759"/>
        <v>69023.063955532343</v>
      </c>
    </row>
    <row r="5321" spans="4:23" x14ac:dyDescent="0.25">
      <c r="D5321">
        <f t="shared" si="760"/>
        <v>5319</v>
      </c>
      <c r="E5321" s="3">
        <v>44052</v>
      </c>
      <c r="F5321" s="4">
        <v>0.625</v>
      </c>
      <c r="G5321">
        <v>50</v>
      </c>
      <c r="H5321">
        <v>10</v>
      </c>
      <c r="I5321" s="5">
        <f t="shared" si="755"/>
        <v>7</v>
      </c>
      <c r="J5321" s="22">
        <v>6.0624656666485204E-4</v>
      </c>
      <c r="K5321">
        <v>5.4440000000000001E-5</v>
      </c>
      <c r="L5321" s="5" cm="1">
        <f t="array" ref="L5321">_xlfn.IFS(I5321=0, 0, I5321&gt;34, 0, AND(I5321&gt;0, I5321&lt;35), VLOOKUP(I5321, $A$63:$C$96, 3))</f>
        <v>4800</v>
      </c>
      <c r="M5321" s="5">
        <f t="shared" si="754"/>
        <v>2879.6711916580475</v>
      </c>
      <c r="N5321" s="5">
        <v>439.13896944599298</v>
      </c>
      <c r="O5321" s="5">
        <f t="shared" si="761"/>
        <v>1533.5748000000001</v>
      </c>
      <c r="P5321" s="5">
        <f t="shared" si="762"/>
        <v>1533.5748000000001</v>
      </c>
      <c r="Q5321" s="5">
        <f t="shared" si="756"/>
        <v>487.20077413479089</v>
      </c>
      <c r="R5321" s="5">
        <f>IF(O5321&gt;(P5321+U5321),O5321-P5321-U5321, 0)</f>
        <v>0</v>
      </c>
      <c r="S5321" s="5">
        <f t="shared" si="757"/>
        <v>225.54064549296919</v>
      </c>
      <c r="T5321" s="5">
        <f t="shared" si="758"/>
        <v>5920.5557461650787</v>
      </c>
      <c r="U5321" s="5">
        <f>IF(O5321&gt;P5321,IF(V5320*($B$6/100)&gt;=O5321-P5321,(O5321-P5321), V5320*($B$6/100)), 0)</f>
        <v>0</v>
      </c>
      <c r="V5321" s="5">
        <f>V5320+(T5321*($B$5/100))-(U5321/($B$6/100))</f>
        <v>2765066.947243609</v>
      </c>
      <c r="W5321" s="5">
        <f t="shared" si="759"/>
        <v>69126.673681090222</v>
      </c>
    </row>
    <row r="5322" spans="4:23" x14ac:dyDescent="0.25">
      <c r="D5322">
        <f t="shared" si="760"/>
        <v>5320</v>
      </c>
      <c r="E5322" s="3">
        <v>44052</v>
      </c>
      <c r="F5322" s="4">
        <v>0.66666666666666663</v>
      </c>
      <c r="G5322">
        <v>60</v>
      </c>
      <c r="H5322">
        <v>10</v>
      </c>
      <c r="I5322" s="5">
        <f t="shared" si="755"/>
        <v>8</v>
      </c>
      <c r="J5322" s="22">
        <v>5.1963991428415892E-4</v>
      </c>
      <c r="K5322">
        <v>5.6239999999999997E-5</v>
      </c>
      <c r="L5322" s="5" cm="1">
        <f t="array" ref="L5322">_xlfn.IFS(I5322=0, 0, I5322&gt;34, 0, AND(I5322&gt;0, I5322&lt;35), VLOOKUP(I5322, $A$63:$C$96, 3))</f>
        <v>7160</v>
      </c>
      <c r="M5322" s="5">
        <f t="shared" si="754"/>
        <v>2468.2895928497551</v>
      </c>
      <c r="N5322" s="5">
        <v>404.21883874550559</v>
      </c>
      <c r="O5322" s="5">
        <f t="shared" si="761"/>
        <v>1584.2808</v>
      </c>
      <c r="P5322" s="5">
        <f t="shared" si="762"/>
        <v>1584.2808</v>
      </c>
      <c r="Q5322" s="5">
        <f t="shared" si="756"/>
        <v>487.20077413479089</v>
      </c>
      <c r="R5322" s="5">
        <f>IF(O5322&gt;(P5322+U5322),O5322-P5322-U5322, 0)</f>
        <v>0</v>
      </c>
      <c r="S5322" s="5">
        <f t="shared" si="757"/>
        <v>207.60575615982063</v>
      </c>
      <c r="T5322" s="5">
        <f t="shared" si="758"/>
        <v>7836.4030366899333</v>
      </c>
      <c r="U5322" s="5">
        <f>IF(O5322&gt;P5322,IF(V5321*($B$6/100)&gt;=O5322-P5322,(O5322-P5322), V5321*($B$6/100)), 0)</f>
        <v>0</v>
      </c>
      <c r="V5322" s="5">
        <f>V5321+(T5322*($B$5/100))-(U5322/($B$6/100))</f>
        <v>2770552.4293692918</v>
      </c>
      <c r="W5322" s="5">
        <f t="shared" si="759"/>
        <v>69263.810734232291</v>
      </c>
    </row>
    <row r="5323" spans="4:23" x14ac:dyDescent="0.25">
      <c r="D5323">
        <f t="shared" si="760"/>
        <v>5321</v>
      </c>
      <c r="E5323" s="3">
        <v>44052</v>
      </c>
      <c r="F5323" s="4">
        <v>0.70833333333333337</v>
      </c>
      <c r="G5323">
        <v>50</v>
      </c>
      <c r="H5323">
        <v>10</v>
      </c>
      <c r="I5323" s="5">
        <f t="shared" si="755"/>
        <v>7</v>
      </c>
      <c r="J5323" s="22">
        <v>4.0581402829810507E-4</v>
      </c>
      <c r="K5323">
        <v>6.8940000000000001E-5</v>
      </c>
      <c r="L5323" s="5" cm="1">
        <f t="array" ref="L5323">_xlfn.IFS(I5323=0, 0, I5323&gt;34, 0, AND(I5323&gt;0, I5323&lt;35), VLOOKUP(I5323, $A$63:$C$96, 3))</f>
        <v>4800</v>
      </c>
      <c r="M5323" s="5">
        <f t="shared" si="754"/>
        <v>1927.616634415999</v>
      </c>
      <c r="N5323" s="5">
        <v>415.20931129236567</v>
      </c>
      <c r="O5323" s="5">
        <f t="shared" si="761"/>
        <v>1942.0398</v>
      </c>
      <c r="P5323" s="5">
        <f t="shared" si="762"/>
        <v>1942.0398</v>
      </c>
      <c r="Q5323" s="5">
        <f t="shared" si="756"/>
        <v>487.20077413479089</v>
      </c>
      <c r="R5323" s="5">
        <f>IF(O5323&gt;(P5323+U5323),O5323-P5323-U5323, 0)</f>
        <v>0</v>
      </c>
      <c r="S5323" s="5">
        <f t="shared" si="757"/>
        <v>213.25043459867285</v>
      </c>
      <c r="T5323" s="5">
        <f t="shared" si="758"/>
        <v>4572.3263998173261</v>
      </c>
      <c r="U5323" s="5">
        <f>IF(O5323&gt;P5323,IF(V5322*($B$6/100)&gt;=O5323-P5323,(O5323-P5323), V5322*($B$6/100)), 0)</f>
        <v>0</v>
      </c>
      <c r="V5323" s="5">
        <f>V5322+(T5323*($B$5/100))-(U5323/($B$6/100))</f>
        <v>2773753.0578491637</v>
      </c>
      <c r="W5323" s="5">
        <f t="shared" si="759"/>
        <v>69343.826446229097</v>
      </c>
    </row>
    <row r="5324" spans="4:23" x14ac:dyDescent="0.25">
      <c r="D5324">
        <f t="shared" si="760"/>
        <v>5322</v>
      </c>
      <c r="E5324" s="3">
        <v>44052</v>
      </c>
      <c r="F5324" s="4">
        <v>0.75</v>
      </c>
      <c r="G5324">
        <v>40</v>
      </c>
      <c r="H5324">
        <v>10</v>
      </c>
      <c r="I5324" s="5">
        <f t="shared" si="755"/>
        <v>6</v>
      </c>
      <c r="J5324" s="22">
        <v>2.771412876182181E-4</v>
      </c>
      <c r="K5324">
        <v>1.0652E-4</v>
      </c>
      <c r="L5324" s="5" cm="1">
        <f t="array" ref="L5324">_xlfn.IFS(I5324=0, 0, I5324&gt;34, 0, AND(I5324&gt;0, I5324&lt;35), VLOOKUP(I5324, $A$63:$C$96, 3))</f>
        <v>2980</v>
      </c>
      <c r="M5324" s="5">
        <f t="shared" si="754"/>
        <v>1316.421116186536</v>
      </c>
      <c r="N5324" s="5">
        <v>510.04310385422826</v>
      </c>
      <c r="O5324" s="5">
        <f t="shared" si="761"/>
        <v>3000.6684</v>
      </c>
      <c r="P5324" s="5">
        <f t="shared" si="762"/>
        <v>3000.6684</v>
      </c>
      <c r="Q5324" s="5">
        <f t="shared" si="756"/>
        <v>487.20077413479089</v>
      </c>
      <c r="R5324" s="5">
        <f>IF(O5324&gt;(P5324+U5324),O5324-P5324-U5324, 0)</f>
        <v>0</v>
      </c>
      <c r="S5324" s="5">
        <f t="shared" si="757"/>
        <v>261.95682660012176</v>
      </c>
      <c r="T5324" s="5">
        <f t="shared" si="758"/>
        <v>1033.7958895864142</v>
      </c>
      <c r="U5324" s="5">
        <f>IF(O5324&gt;P5324,IF(V5323*($B$6/100)&gt;=O5324-P5324,(O5324-P5324), V5323*($B$6/100)), 0)</f>
        <v>0</v>
      </c>
      <c r="V5324" s="5">
        <f>V5323+(T5324*($B$5/100))-(U5324/($B$6/100))</f>
        <v>2774476.7149718744</v>
      </c>
      <c r="W5324" s="5">
        <f t="shared" si="759"/>
        <v>69361.917874296865</v>
      </c>
    </row>
    <row r="5325" spans="4:23" x14ac:dyDescent="0.25">
      <c r="D5325">
        <f t="shared" si="760"/>
        <v>5323</v>
      </c>
      <c r="E5325" s="3">
        <v>44052</v>
      </c>
      <c r="F5325" s="4">
        <v>0.79166666666666663</v>
      </c>
      <c r="G5325">
        <v>30</v>
      </c>
      <c r="H5325">
        <v>10</v>
      </c>
      <c r="I5325" s="5">
        <f t="shared" si="755"/>
        <v>4</v>
      </c>
      <c r="J5325" s="22">
        <v>1.4599407115602561E-4</v>
      </c>
      <c r="K5325">
        <v>1.2595E-4</v>
      </c>
      <c r="L5325" s="5" cm="1">
        <f t="array" ref="L5325">_xlfn.IFS(I5325=0, 0, I5325&gt;34, 0, AND(I5325&gt;0, I5325&lt;35), VLOOKUP(I5325, $A$63:$C$96, 3))</f>
        <v>740</v>
      </c>
      <c r="M5325" s="5">
        <f t="shared" si="754"/>
        <v>693.47183799112167</v>
      </c>
      <c r="N5325" s="5">
        <v>614.86379041357054</v>
      </c>
      <c r="O5325" s="5">
        <f t="shared" si="761"/>
        <v>3548.0115000000001</v>
      </c>
      <c r="P5325" s="5">
        <f t="shared" si="762"/>
        <v>1433.4718379911217</v>
      </c>
      <c r="Q5325" s="5">
        <f t="shared" si="756"/>
        <v>0</v>
      </c>
      <c r="R5325" s="5">
        <f>IF(O5325&gt;(P5325+U5325),O5325-P5325-U5325, 0)</f>
        <v>0</v>
      </c>
      <c r="S5325" s="5">
        <f t="shared" si="757"/>
        <v>0</v>
      </c>
      <c r="T5325" s="5">
        <f t="shared" si="758"/>
        <v>0</v>
      </c>
      <c r="U5325" s="5">
        <f>IF(O5325&gt;P5325,IF(V5324*($B$6/100)&gt;=O5325-P5325,(O5325-P5325), V5324*($B$6/100)), 0)</f>
        <v>2114.5396620088786</v>
      </c>
      <c r="V5325" s="5">
        <f>V5324+(T5325*($B$5/100))-(U5325/($B$6/100))</f>
        <v>2771455.9440261475</v>
      </c>
      <c r="W5325" s="5">
        <f t="shared" si="759"/>
        <v>69286.398600653687</v>
      </c>
    </row>
    <row r="5326" spans="4:23" x14ac:dyDescent="0.25">
      <c r="D5326">
        <f t="shared" si="760"/>
        <v>5324</v>
      </c>
      <c r="E5326" s="3">
        <v>44052</v>
      </c>
      <c r="F5326" s="4">
        <v>0.83333333333333337</v>
      </c>
      <c r="G5326">
        <v>20</v>
      </c>
      <c r="H5326">
        <v>7</v>
      </c>
      <c r="I5326" s="5">
        <f t="shared" si="755"/>
        <v>3</v>
      </c>
      <c r="J5326" s="22">
        <v>4.2066088299193817E-5</v>
      </c>
      <c r="K5326">
        <v>1.3181999999999999E-4</v>
      </c>
      <c r="L5326" s="5" cm="1">
        <f t="array" ref="L5326">_xlfn.IFS(I5326=0, 0, I5326&gt;34, 0, AND(I5326&gt;0, I5326&lt;35), VLOOKUP(I5326, $A$63:$C$96, 3))</f>
        <v>232</v>
      </c>
      <c r="M5326" s="5">
        <f t="shared" si="754"/>
        <v>199.81391942117062</v>
      </c>
      <c r="N5326" s="5">
        <v>602.90289523213664</v>
      </c>
      <c r="O5326" s="5">
        <f t="shared" si="761"/>
        <v>3713.3694</v>
      </c>
      <c r="P5326" s="5">
        <f t="shared" si="762"/>
        <v>431.81391942117062</v>
      </c>
      <c r="Q5326" s="5">
        <f t="shared" si="756"/>
        <v>0</v>
      </c>
      <c r="R5326" s="5">
        <f>IF(O5326&gt;(P5326+U5326),O5326-P5326-U5326, 0)</f>
        <v>0</v>
      </c>
      <c r="S5326" s="5">
        <f t="shared" si="757"/>
        <v>0</v>
      </c>
      <c r="T5326" s="5">
        <f t="shared" si="758"/>
        <v>0</v>
      </c>
      <c r="U5326" s="5">
        <f>IF(O5326&gt;P5326,IF(V5325*($B$6/100)&gt;=O5326-P5326,(O5326-P5326), V5325*($B$6/100)), 0)</f>
        <v>3281.5554805788292</v>
      </c>
      <c r="V5326" s="5">
        <f>V5325+(T5326*($B$5/100))-(U5326/($B$6/100))</f>
        <v>2766768.0076253205</v>
      </c>
      <c r="W5326" s="5">
        <f t="shared" si="759"/>
        <v>69169.200190633012</v>
      </c>
    </row>
    <row r="5327" spans="4:23" x14ac:dyDescent="0.25">
      <c r="D5327">
        <f t="shared" si="760"/>
        <v>5325</v>
      </c>
      <c r="E5327" s="3">
        <v>44052</v>
      </c>
      <c r="F5327" s="4">
        <v>0.875</v>
      </c>
      <c r="G5327">
        <v>30</v>
      </c>
      <c r="H5327">
        <v>0</v>
      </c>
      <c r="I5327" s="5">
        <f t="shared" si="755"/>
        <v>4</v>
      </c>
      <c r="J5327" s="22">
        <v>0</v>
      </c>
      <c r="K5327">
        <v>1.3850000000000001E-4</v>
      </c>
      <c r="L5327" s="5" cm="1">
        <f t="array" ref="L5327">_xlfn.IFS(I5327=0, 0, I5327&gt;34, 0, AND(I5327&gt;0, I5327&lt;35), VLOOKUP(I5327, $A$63:$C$96, 3))</f>
        <v>740</v>
      </c>
      <c r="M5327" s="5">
        <f t="shared" si="754"/>
        <v>0</v>
      </c>
      <c r="N5327" s="5">
        <v>539.01914671508564</v>
      </c>
      <c r="O5327" s="5">
        <f t="shared" si="761"/>
        <v>3901.5450000000001</v>
      </c>
      <c r="P5327" s="5">
        <f t="shared" si="762"/>
        <v>740</v>
      </c>
      <c r="Q5327" s="5">
        <f t="shared" si="756"/>
        <v>0</v>
      </c>
      <c r="R5327" s="5">
        <f>IF(O5327&gt;(P5327+U5327),O5327-P5327-U5327, 0)</f>
        <v>0</v>
      </c>
      <c r="S5327" s="5">
        <f t="shared" si="757"/>
        <v>0</v>
      </c>
      <c r="T5327" s="5">
        <f t="shared" si="758"/>
        <v>0</v>
      </c>
      <c r="U5327" s="5">
        <f>IF(O5327&gt;P5327,IF(V5326*($B$6/100)&gt;=O5327-P5327,(O5327-P5327), V5326*($B$6/100)), 0)</f>
        <v>3161.5450000000001</v>
      </c>
      <c r="V5327" s="5">
        <f>V5326+(T5327*($B$5/100))-(U5327/($B$6/100))</f>
        <v>2762251.5147681776</v>
      </c>
      <c r="W5327" s="5">
        <f t="shared" si="759"/>
        <v>69056.287869204447</v>
      </c>
    </row>
    <row r="5328" spans="4:23" x14ac:dyDescent="0.25">
      <c r="D5328">
        <f t="shared" si="760"/>
        <v>5326</v>
      </c>
      <c r="E5328" s="3">
        <v>44052</v>
      </c>
      <c r="F5328" s="4">
        <v>0.91666666666666663</v>
      </c>
      <c r="G5328">
        <v>30</v>
      </c>
      <c r="H5328">
        <v>0</v>
      </c>
      <c r="I5328" s="5">
        <f t="shared" si="755"/>
        <v>4</v>
      </c>
      <c r="J5328" s="22">
        <v>0</v>
      </c>
      <c r="K5328">
        <v>1.4548E-4</v>
      </c>
      <c r="L5328" s="5" cm="1">
        <f t="array" ref="L5328">_xlfn.IFS(I5328=0, 0, I5328&gt;34, 0, AND(I5328&gt;0, I5328&lt;35), VLOOKUP(I5328, $A$63:$C$96, 3))</f>
        <v>740</v>
      </c>
      <c r="M5328" s="5">
        <f t="shared" si="754"/>
        <v>0</v>
      </c>
      <c r="N5328" s="5">
        <v>511.08439276403021</v>
      </c>
      <c r="O5328" s="5">
        <f t="shared" si="761"/>
        <v>4098.1715999999997</v>
      </c>
      <c r="P5328" s="5">
        <f t="shared" si="762"/>
        <v>740</v>
      </c>
      <c r="Q5328" s="5">
        <f t="shared" si="756"/>
        <v>0</v>
      </c>
      <c r="R5328" s="5">
        <f>IF(O5328&gt;(P5328+U5328),O5328-P5328-U5328, 0)</f>
        <v>0</v>
      </c>
      <c r="S5328" s="5">
        <f t="shared" si="757"/>
        <v>0</v>
      </c>
      <c r="T5328" s="5">
        <f t="shared" si="758"/>
        <v>0</v>
      </c>
      <c r="U5328" s="5">
        <f>IF(O5328&gt;P5328,IF(V5327*($B$6/100)&gt;=O5328-P5328,(O5328-P5328), V5327*($B$6/100)), 0)</f>
        <v>3358.1715999999997</v>
      </c>
      <c r="V5328" s="5">
        <f>V5327+(T5328*($B$5/100))-(U5328/($B$6/100))</f>
        <v>2757454.1267681778</v>
      </c>
      <c r="W5328" s="5">
        <f t="shared" si="759"/>
        <v>68936.353169204449</v>
      </c>
    </row>
    <row r="5329" spans="4:23" x14ac:dyDescent="0.25">
      <c r="D5329">
        <f t="shared" si="760"/>
        <v>5327</v>
      </c>
      <c r="E5329" s="3">
        <v>44052</v>
      </c>
      <c r="F5329" s="4">
        <v>0.95833333333333337</v>
      </c>
      <c r="G5329">
        <v>30</v>
      </c>
      <c r="H5329">
        <v>0</v>
      </c>
      <c r="I5329" s="5">
        <f t="shared" si="755"/>
        <v>4</v>
      </c>
      <c r="J5329" s="22">
        <v>0</v>
      </c>
      <c r="K5329">
        <v>1.4282999999999999E-4</v>
      </c>
      <c r="L5329" s="5" cm="1">
        <f t="array" ref="L5329">_xlfn.IFS(I5329=0, 0, I5329&gt;34, 0, AND(I5329&gt;0, I5329&lt;35), VLOOKUP(I5329, $A$63:$C$96, 3))</f>
        <v>740</v>
      </c>
      <c r="M5329" s="5">
        <f t="shared" si="754"/>
        <v>0</v>
      </c>
      <c r="N5329" s="5">
        <v>503.11286060642487</v>
      </c>
      <c r="O5329" s="5">
        <f t="shared" si="761"/>
        <v>4023.5210999999999</v>
      </c>
      <c r="P5329" s="5">
        <f t="shared" si="762"/>
        <v>740</v>
      </c>
      <c r="Q5329" s="5">
        <f t="shared" si="756"/>
        <v>0</v>
      </c>
      <c r="R5329" s="5">
        <f>IF(O5329&gt;(P5329+U5329),O5329-P5329-U5329, 0)</f>
        <v>0</v>
      </c>
      <c r="S5329" s="5">
        <f t="shared" si="757"/>
        <v>0</v>
      </c>
      <c r="T5329" s="5">
        <f t="shared" si="758"/>
        <v>0</v>
      </c>
      <c r="U5329" s="5">
        <f>IF(O5329&gt;P5329,IF(V5328*($B$6/100)&gt;=O5329-P5329,(O5329-P5329), V5328*($B$6/100)), 0)</f>
        <v>3283.5210999999999</v>
      </c>
      <c r="V5329" s="5">
        <f>V5328+(T5329*($B$5/100))-(U5329/($B$6/100))</f>
        <v>2752763.3823396065</v>
      </c>
      <c r="W5329" s="5">
        <f t="shared" si="759"/>
        <v>68819.084558490169</v>
      </c>
    </row>
    <row r="5330" spans="4:23" x14ac:dyDescent="0.25">
      <c r="D5330">
        <f t="shared" si="760"/>
        <v>5328</v>
      </c>
      <c r="E5330" s="3">
        <v>44053</v>
      </c>
      <c r="F5330" s="4">
        <v>0</v>
      </c>
      <c r="G5330">
        <v>20</v>
      </c>
      <c r="H5330">
        <v>0</v>
      </c>
      <c r="I5330" s="5">
        <f t="shared" si="755"/>
        <v>3</v>
      </c>
      <c r="J5330" s="22">
        <v>0</v>
      </c>
      <c r="K5330">
        <v>1.2358000000000001E-4</v>
      </c>
      <c r="L5330" s="5" cm="1">
        <f t="array" ref="L5330">_xlfn.IFS(I5330=0, 0, I5330&gt;34, 0, AND(I5330&gt;0, I5330&lt;35), VLOOKUP(I5330, $A$63:$C$96, 3))</f>
        <v>232</v>
      </c>
      <c r="M5330" s="5">
        <f t="shared" si="754"/>
        <v>0</v>
      </c>
      <c r="N5330" s="5">
        <v>407.29330293721546</v>
      </c>
      <c r="O5330" s="5">
        <f t="shared" si="761"/>
        <v>3481.2486000000004</v>
      </c>
      <c r="P5330" s="5">
        <f t="shared" si="762"/>
        <v>232</v>
      </c>
      <c r="Q5330" s="5">
        <f t="shared" si="756"/>
        <v>0</v>
      </c>
      <c r="R5330" s="5">
        <f>IF(O5330&gt;(P5330+U5330),O5330-P5330-U5330, 0)</f>
        <v>0</v>
      </c>
      <c r="S5330" s="5">
        <f t="shared" si="757"/>
        <v>0</v>
      </c>
      <c r="T5330" s="5">
        <f t="shared" si="758"/>
        <v>0</v>
      </c>
      <c r="U5330" s="5">
        <f>IF(O5330&gt;P5330,IF(V5329*($B$6/100)&gt;=O5330-P5330,(O5330-P5330), V5329*($B$6/100)), 0)</f>
        <v>3249.2486000000004</v>
      </c>
      <c r="V5330" s="5">
        <f>V5329+(T5330*($B$5/100))-(U5330/($B$6/100))</f>
        <v>2748121.5986253209</v>
      </c>
      <c r="W5330" s="5">
        <f t="shared" si="759"/>
        <v>68703.039965633026</v>
      </c>
    </row>
    <row r="5331" spans="4:23" x14ac:dyDescent="0.25">
      <c r="D5331">
        <f t="shared" si="760"/>
        <v>5329</v>
      </c>
      <c r="E5331" s="3">
        <v>44053</v>
      </c>
      <c r="F5331" s="4">
        <v>4.1666666666666664E-2</v>
      </c>
      <c r="G5331">
        <v>20</v>
      </c>
      <c r="H5331">
        <v>0</v>
      </c>
      <c r="I5331" s="5">
        <f t="shared" si="755"/>
        <v>3</v>
      </c>
      <c r="J5331" s="22">
        <v>0</v>
      </c>
      <c r="K5331">
        <v>9.7999999999999997E-5</v>
      </c>
      <c r="L5331" s="5" cm="1">
        <f t="array" ref="L5331">_xlfn.IFS(I5331=0, 0, I5331&gt;34, 0, AND(I5331&gt;0, I5331&lt;35), VLOOKUP(I5331, $A$63:$C$96, 3))</f>
        <v>232</v>
      </c>
      <c r="M5331" s="5">
        <f t="shared" si="754"/>
        <v>0</v>
      </c>
      <c r="N5331" s="5">
        <v>319.45472045927443</v>
      </c>
      <c r="O5331" s="5">
        <f t="shared" si="761"/>
        <v>2760.6600000000003</v>
      </c>
      <c r="P5331" s="5">
        <f t="shared" si="762"/>
        <v>232</v>
      </c>
      <c r="Q5331" s="5">
        <f t="shared" si="756"/>
        <v>0</v>
      </c>
      <c r="R5331" s="5">
        <f>IF(O5331&gt;(P5331+U5331),O5331-P5331-U5331, 0)</f>
        <v>0</v>
      </c>
      <c r="S5331" s="5">
        <f t="shared" si="757"/>
        <v>0</v>
      </c>
      <c r="T5331" s="5">
        <f t="shared" si="758"/>
        <v>0</v>
      </c>
      <c r="U5331" s="5">
        <f>IF(O5331&gt;P5331,IF(V5330*($B$6/100)&gt;=O5331-P5331,(O5331-P5331), V5330*($B$6/100)), 0)</f>
        <v>2528.6600000000003</v>
      </c>
      <c r="V5331" s="5">
        <f>V5330+(T5331*($B$5/100))-(U5331/($B$6/100))</f>
        <v>2744509.2271967493</v>
      </c>
      <c r="W5331" s="5">
        <f t="shared" si="759"/>
        <v>68612.730679918735</v>
      </c>
    </row>
    <row r="5332" spans="4:23" x14ac:dyDescent="0.25">
      <c r="D5332">
        <f t="shared" si="760"/>
        <v>5330</v>
      </c>
      <c r="E5332" s="3">
        <v>44053</v>
      </c>
      <c r="F5332" s="4">
        <v>8.3333333333333329E-2</v>
      </c>
      <c r="G5332">
        <v>10</v>
      </c>
      <c r="H5332">
        <v>0</v>
      </c>
      <c r="I5332" s="5">
        <f t="shared" si="755"/>
        <v>1</v>
      </c>
      <c r="J5332" s="22">
        <v>0</v>
      </c>
      <c r="K5332">
        <v>8.125000000000001E-5</v>
      </c>
      <c r="L5332" s="5" cm="1">
        <f t="array" ref="L5332">_xlfn.IFS(I5332=0, 0, I5332&gt;34, 0, AND(I5332&gt;0, I5332&lt;35), VLOOKUP(I5332, $A$63:$C$96, 3))</f>
        <v>0</v>
      </c>
      <c r="M5332" s="5">
        <f t="shared" si="754"/>
        <v>0</v>
      </c>
      <c r="N5332" s="5">
        <v>271.5441540032179</v>
      </c>
      <c r="O5332" s="5">
        <f t="shared" si="761"/>
        <v>2288.8125</v>
      </c>
      <c r="P5332" s="5">
        <f t="shared" si="762"/>
        <v>0</v>
      </c>
      <c r="Q5332" s="5">
        <f t="shared" si="756"/>
        <v>0</v>
      </c>
      <c r="R5332" s="5">
        <f>IF(O5332&gt;(P5332+U5332),O5332-P5332-U5332, 0)</f>
        <v>0</v>
      </c>
      <c r="S5332" s="5">
        <f t="shared" si="757"/>
        <v>0</v>
      </c>
      <c r="T5332" s="5">
        <f t="shared" si="758"/>
        <v>0</v>
      </c>
      <c r="U5332" s="5">
        <f>IF(O5332&gt;P5332,IF(V5331*($B$6/100)&gt;=O5332-P5332,(O5332-P5332), V5331*($B$6/100)), 0)</f>
        <v>2288.8125</v>
      </c>
      <c r="V5332" s="5">
        <f>V5331+(T5332*($B$5/100))-(U5332/($B$6/100))</f>
        <v>2741239.495053892</v>
      </c>
      <c r="W5332" s="5">
        <f t="shared" si="759"/>
        <v>68530.987376347301</v>
      </c>
    </row>
    <row r="5333" spans="4:23" x14ac:dyDescent="0.25">
      <c r="D5333">
        <f t="shared" si="760"/>
        <v>5331</v>
      </c>
      <c r="E5333" s="3">
        <v>44053</v>
      </c>
      <c r="F5333" s="4">
        <v>0.125</v>
      </c>
      <c r="G5333">
        <v>20</v>
      </c>
      <c r="H5333">
        <v>0</v>
      </c>
      <c r="I5333" s="5">
        <f t="shared" si="755"/>
        <v>3</v>
      </c>
      <c r="J5333" s="22">
        <v>0</v>
      </c>
      <c r="K5333">
        <v>7.2199999999999993E-5</v>
      </c>
      <c r="L5333" s="5" cm="1">
        <f t="array" ref="L5333">_xlfn.IFS(I5333=0, 0, I5333&gt;34, 0, AND(I5333&gt;0, I5333&lt;35), VLOOKUP(I5333, $A$63:$C$96, 3))</f>
        <v>232</v>
      </c>
      <c r="M5333" s="5">
        <f t="shared" si="754"/>
        <v>0</v>
      </c>
      <c r="N5333" s="5">
        <v>259.5642660535122</v>
      </c>
      <c r="O5333" s="5">
        <f t="shared" si="761"/>
        <v>2033.874</v>
      </c>
      <c r="P5333" s="5">
        <f t="shared" si="762"/>
        <v>232</v>
      </c>
      <c r="Q5333" s="5">
        <f t="shared" si="756"/>
        <v>0</v>
      </c>
      <c r="R5333" s="5">
        <f>IF(O5333&gt;(P5333+U5333),O5333-P5333-U5333, 0)</f>
        <v>0</v>
      </c>
      <c r="S5333" s="5">
        <f t="shared" si="757"/>
        <v>0</v>
      </c>
      <c r="T5333" s="5">
        <f t="shared" si="758"/>
        <v>0</v>
      </c>
      <c r="U5333" s="5">
        <f>IF(O5333&gt;P5333,IF(V5332*($B$6/100)&gt;=O5333-P5333,(O5333-P5333), V5332*($B$6/100)), 0)</f>
        <v>1801.874</v>
      </c>
      <c r="V5333" s="5">
        <f>V5332+(T5333*($B$5/100))-(U5333/($B$6/100))</f>
        <v>2738665.3893396063</v>
      </c>
      <c r="W5333" s="5">
        <f t="shared" si="759"/>
        <v>68466.634733490151</v>
      </c>
    </row>
    <row r="5334" spans="4:23" x14ac:dyDescent="0.25">
      <c r="D5334">
        <f t="shared" si="760"/>
        <v>5332</v>
      </c>
      <c r="E5334" s="3">
        <v>44053</v>
      </c>
      <c r="F5334" s="4">
        <v>0.16666666666666666</v>
      </c>
      <c r="G5334">
        <v>20</v>
      </c>
      <c r="H5334">
        <v>0</v>
      </c>
      <c r="I5334" s="5">
        <f t="shared" si="755"/>
        <v>3</v>
      </c>
      <c r="J5334" s="22">
        <v>0</v>
      </c>
      <c r="K5334">
        <v>6.9059999999999993E-5</v>
      </c>
      <c r="L5334" s="5" cm="1">
        <f t="array" ref="L5334">_xlfn.IFS(I5334=0, 0, I5334&gt;34, 0, AND(I5334&gt;0, I5334&lt;35), VLOOKUP(I5334, $A$63:$C$96, 3))</f>
        <v>232</v>
      </c>
      <c r="M5334" s="5">
        <f t="shared" si="754"/>
        <v>0</v>
      </c>
      <c r="N5334" s="5">
        <v>257.56761618994818</v>
      </c>
      <c r="O5334" s="5">
        <f t="shared" si="761"/>
        <v>1945.4201999999998</v>
      </c>
      <c r="P5334" s="5">
        <f t="shared" si="762"/>
        <v>232</v>
      </c>
      <c r="Q5334" s="5">
        <f t="shared" si="756"/>
        <v>0</v>
      </c>
      <c r="R5334" s="5">
        <f>IF(O5334&gt;(P5334+U5334),O5334-P5334-U5334, 0)</f>
        <v>0</v>
      </c>
      <c r="S5334" s="5">
        <f t="shared" si="757"/>
        <v>0</v>
      </c>
      <c r="T5334" s="5">
        <f t="shared" si="758"/>
        <v>0</v>
      </c>
      <c r="U5334" s="5">
        <f>IF(O5334&gt;P5334,IF(V5333*($B$6/100)&gt;=O5334-P5334,(O5334-P5334), V5333*($B$6/100)), 0)</f>
        <v>1713.4201999999998</v>
      </c>
      <c r="V5334" s="5">
        <f>V5333+(T5334*($B$5/100))-(U5334/($B$6/100))</f>
        <v>2736217.6461967491</v>
      </c>
      <c r="W5334" s="5">
        <f t="shared" si="759"/>
        <v>68405.441154918721</v>
      </c>
    </row>
    <row r="5335" spans="4:23" x14ac:dyDescent="0.25">
      <c r="D5335">
        <f t="shared" si="760"/>
        <v>5333</v>
      </c>
      <c r="E5335" s="3">
        <v>44053</v>
      </c>
      <c r="F5335" s="4">
        <v>0.20833333333333334</v>
      </c>
      <c r="G5335">
        <v>10</v>
      </c>
      <c r="H5335">
        <v>0</v>
      </c>
      <c r="I5335" s="5">
        <f t="shared" si="755"/>
        <v>1</v>
      </c>
      <c r="J5335" s="22">
        <v>0</v>
      </c>
      <c r="K5335">
        <v>6.8589999999999992E-5</v>
      </c>
      <c r="L5335" s="5" cm="1">
        <f t="array" ref="L5335">_xlfn.IFS(I5335=0, 0, I5335&gt;34, 0, AND(I5335&gt;0, I5335&lt;35), VLOOKUP(I5335, $A$63:$C$96, 3))</f>
        <v>0</v>
      </c>
      <c r="M5335" s="5">
        <f t="shared" si="754"/>
        <v>0</v>
      </c>
      <c r="N5335" s="5">
        <v>261.56827547438559</v>
      </c>
      <c r="O5335" s="5">
        <f t="shared" si="761"/>
        <v>1932.1802999999998</v>
      </c>
      <c r="P5335" s="5">
        <f t="shared" si="762"/>
        <v>0</v>
      </c>
      <c r="Q5335" s="5">
        <f t="shared" si="756"/>
        <v>0</v>
      </c>
      <c r="R5335" s="5">
        <f>IF(O5335&gt;(P5335+U5335),O5335-P5335-U5335, 0)</f>
        <v>0</v>
      </c>
      <c r="S5335" s="5">
        <f t="shared" si="757"/>
        <v>0</v>
      </c>
      <c r="T5335" s="5">
        <f t="shared" si="758"/>
        <v>0</v>
      </c>
      <c r="U5335" s="5">
        <f>IF(O5335&gt;P5335,IF(V5334*($B$6/100)&gt;=O5335-P5335,(O5335-P5335), V5334*($B$6/100)), 0)</f>
        <v>1932.1802999999998</v>
      </c>
      <c r="V5335" s="5">
        <f>V5334+(T5335*($B$5/100))-(U5335/($B$6/100))</f>
        <v>2733457.3886253205</v>
      </c>
      <c r="W5335" s="5">
        <f t="shared" si="759"/>
        <v>68336.434715633019</v>
      </c>
    </row>
    <row r="5336" spans="4:23" x14ac:dyDescent="0.25">
      <c r="D5336">
        <f t="shared" si="760"/>
        <v>5334</v>
      </c>
      <c r="E5336" s="3">
        <v>44053</v>
      </c>
      <c r="F5336" s="4">
        <v>0.25</v>
      </c>
      <c r="G5336">
        <v>20</v>
      </c>
      <c r="H5336">
        <v>3</v>
      </c>
      <c r="I5336" s="5">
        <f t="shared" si="755"/>
        <v>3</v>
      </c>
      <c r="J5336" s="22">
        <v>1.7321330476138631E-5</v>
      </c>
      <c r="K5336">
        <v>7.0060000000000003E-5</v>
      </c>
      <c r="L5336" s="5" cm="1">
        <f t="array" ref="L5336">_xlfn.IFS(I5336=0, 0, I5336&gt;34, 0, AND(I5336&gt;0, I5336&lt;35), VLOOKUP(I5336, $A$63:$C$96, 3))</f>
        <v>232</v>
      </c>
      <c r="M5336" s="5">
        <f t="shared" si="754"/>
        <v>82.276319761658499</v>
      </c>
      <c r="N5336" s="5">
        <v>271.55179716040823</v>
      </c>
      <c r="O5336" s="5">
        <f t="shared" si="761"/>
        <v>1973.5902000000001</v>
      </c>
      <c r="P5336" s="5">
        <f t="shared" si="762"/>
        <v>314.2763197616585</v>
      </c>
      <c r="Q5336" s="5">
        <f t="shared" si="756"/>
        <v>0</v>
      </c>
      <c r="R5336" s="5">
        <f>IF(O5336&gt;(P5336+U5336),O5336-P5336-U5336, 0)</f>
        <v>0</v>
      </c>
      <c r="S5336" s="5">
        <f t="shared" si="757"/>
        <v>0</v>
      </c>
      <c r="T5336" s="5">
        <f t="shared" si="758"/>
        <v>0</v>
      </c>
      <c r="U5336" s="5">
        <f>IF(O5336&gt;P5336,IF(V5335*($B$6/100)&gt;=O5336-P5336,(O5336-P5336), V5335*($B$6/100)), 0)</f>
        <v>1659.3138802383417</v>
      </c>
      <c r="V5336" s="5">
        <f>V5335+(T5336*($B$5/100))-(U5336/($B$6/100))</f>
        <v>2731086.94022498</v>
      </c>
      <c r="W5336" s="5">
        <f t="shared" si="759"/>
        <v>68277.173505624494</v>
      </c>
    </row>
    <row r="5337" spans="4:23" x14ac:dyDescent="0.25">
      <c r="D5337">
        <f t="shared" si="760"/>
        <v>5335</v>
      </c>
      <c r="E5337" s="3">
        <v>44053</v>
      </c>
      <c r="F5337" s="4">
        <v>0.29166666666666669</v>
      </c>
      <c r="G5337">
        <v>20</v>
      </c>
      <c r="H5337">
        <v>8</v>
      </c>
      <c r="I5337" s="5">
        <f t="shared" si="755"/>
        <v>3</v>
      </c>
      <c r="J5337" s="22">
        <v>1.064024586391373E-4</v>
      </c>
      <c r="K5337">
        <v>7.6100000000000007E-5</v>
      </c>
      <c r="L5337" s="5" cm="1">
        <f t="array" ref="L5337">_xlfn.IFS(I5337=0, 0, I5337&gt;34, 0, AND(I5337&gt;0, I5337&lt;35), VLOOKUP(I5337, $A$63:$C$96, 3))</f>
        <v>232</v>
      </c>
      <c r="M5337" s="5">
        <f t="shared" si="754"/>
        <v>505.41167853590218</v>
      </c>
      <c r="N5337" s="5">
        <v>342.44444156158147</v>
      </c>
      <c r="O5337" s="5">
        <f t="shared" si="761"/>
        <v>2143.7370000000001</v>
      </c>
      <c r="P5337" s="5">
        <f t="shared" si="762"/>
        <v>737.41167853590218</v>
      </c>
      <c r="Q5337" s="5">
        <f t="shared" si="756"/>
        <v>0</v>
      </c>
      <c r="R5337" s="5">
        <f>IF(O5337&gt;(P5337+U5337),O5337-P5337-U5337, 0)</f>
        <v>0</v>
      </c>
      <c r="S5337" s="5">
        <f t="shared" si="757"/>
        <v>0</v>
      </c>
      <c r="T5337" s="5">
        <f t="shared" si="758"/>
        <v>0</v>
      </c>
      <c r="U5337" s="5">
        <f>IF(O5337&gt;P5337,IF(V5336*($B$6/100)&gt;=O5337-P5337,(O5337-P5337), V5336*($B$6/100)), 0)</f>
        <v>1406.3253214640979</v>
      </c>
      <c r="V5337" s="5">
        <f>V5336+(T5337*($B$5/100))-(U5337/($B$6/100))</f>
        <v>2729077.9040514599</v>
      </c>
      <c r="W5337" s="5">
        <f t="shared" si="759"/>
        <v>68226.947601286491</v>
      </c>
    </row>
    <row r="5338" spans="4:23" x14ac:dyDescent="0.25">
      <c r="D5338">
        <f t="shared" si="760"/>
        <v>5336</v>
      </c>
      <c r="E5338" s="3">
        <v>44053</v>
      </c>
      <c r="F5338" s="4">
        <v>0.33333333333333331</v>
      </c>
      <c r="G5338">
        <v>30</v>
      </c>
      <c r="H5338">
        <v>10</v>
      </c>
      <c r="I5338" s="5">
        <f t="shared" si="755"/>
        <v>4</v>
      </c>
      <c r="J5338" s="22">
        <v>2.2517729618980219E-4</v>
      </c>
      <c r="K5338">
        <v>8.0929999999999999E-5</v>
      </c>
      <c r="L5338" s="5" cm="1">
        <f t="array" ref="L5338">_xlfn.IFS(I5338=0, 0, I5338&gt;34, 0, AND(I5338&gt;0, I5338&lt;35), VLOOKUP(I5338, $A$63:$C$96, 3))</f>
        <v>740</v>
      </c>
      <c r="M5338" s="5">
        <f t="shared" si="754"/>
        <v>1069.5921569015604</v>
      </c>
      <c r="N5338" s="5">
        <v>474.23064157156307</v>
      </c>
      <c r="O5338" s="5">
        <f t="shared" si="761"/>
        <v>2279.7981</v>
      </c>
      <c r="P5338" s="5">
        <f t="shared" si="762"/>
        <v>1809.5921569015604</v>
      </c>
      <c r="Q5338" s="5">
        <f t="shared" si="756"/>
        <v>0</v>
      </c>
      <c r="R5338" s="5">
        <f>IF(O5338&gt;(P5338+U5338),O5338-P5338-U5338, 0)</f>
        <v>0</v>
      </c>
      <c r="S5338" s="5">
        <f t="shared" si="757"/>
        <v>0</v>
      </c>
      <c r="T5338" s="5">
        <f t="shared" si="758"/>
        <v>0</v>
      </c>
      <c r="U5338" s="5">
        <f>IF(O5338&gt;P5338,IF(V5337*($B$6/100)&gt;=O5338-P5338,(O5338-P5338), V5337*($B$6/100)), 0)</f>
        <v>470.20594309843955</v>
      </c>
      <c r="V5338" s="5">
        <f>V5337+(T5338*($B$5/100))-(U5338/($B$6/100))</f>
        <v>2728406.1812756048</v>
      </c>
      <c r="W5338" s="5">
        <f t="shared" si="759"/>
        <v>68210.154531890119</v>
      </c>
    </row>
    <row r="5339" spans="4:23" x14ac:dyDescent="0.25">
      <c r="D5339">
        <f t="shared" si="760"/>
        <v>5337</v>
      </c>
      <c r="E5339" s="3">
        <v>44053</v>
      </c>
      <c r="F5339" s="4">
        <v>0.375</v>
      </c>
      <c r="G5339">
        <v>40</v>
      </c>
      <c r="H5339">
        <v>10</v>
      </c>
      <c r="I5339" s="5">
        <f t="shared" si="755"/>
        <v>6</v>
      </c>
      <c r="J5339" s="22">
        <v>3.612734642166057E-4</v>
      </c>
      <c r="K5339">
        <v>8.3430000000000006E-5</v>
      </c>
      <c r="L5339" s="5" cm="1">
        <f t="array" ref="L5339">_xlfn.IFS(I5339=0, 0, I5339&gt;34, 0, AND(I5339&gt;0, I5339&lt;35), VLOOKUP(I5339, $A$63:$C$96, 3))</f>
        <v>2980</v>
      </c>
      <c r="M5339" s="5">
        <f t="shared" si="754"/>
        <v>1716.0489550288771</v>
      </c>
      <c r="N5339" s="5">
        <v>511.17071102089625</v>
      </c>
      <c r="O5339" s="5">
        <f t="shared" si="761"/>
        <v>2350.2231000000002</v>
      </c>
      <c r="P5339" s="5">
        <f t="shared" si="762"/>
        <v>2350.2231000000002</v>
      </c>
      <c r="Q5339" s="5">
        <f t="shared" si="756"/>
        <v>487.20077413479089</v>
      </c>
      <c r="R5339" s="5">
        <f>IF(O5339&gt;(P5339+U5339),O5339-P5339-U5339, 0)</f>
        <v>0</v>
      </c>
      <c r="S5339" s="5">
        <f t="shared" si="757"/>
        <v>262.53596274136112</v>
      </c>
      <c r="T5339" s="5">
        <f t="shared" si="758"/>
        <v>2083.2898922875156</v>
      </c>
      <c r="U5339" s="5">
        <f>IF(O5339&gt;P5339,IF(V5338*($B$6/100)&gt;=O5339-P5339,(O5339-P5339), V5338*($B$6/100)), 0)</f>
        <v>0</v>
      </c>
      <c r="V5339" s="5">
        <f>V5338+(T5339*($B$5/100))-(U5339/($B$6/100))</f>
        <v>2729864.4842002061</v>
      </c>
      <c r="W5339" s="5">
        <f t="shared" si="759"/>
        <v>68246.612105005159</v>
      </c>
    </row>
    <row r="5340" spans="4:23" x14ac:dyDescent="0.25">
      <c r="D5340">
        <f t="shared" si="760"/>
        <v>5338</v>
      </c>
      <c r="E5340" s="3">
        <v>44053</v>
      </c>
      <c r="F5340" s="4">
        <v>0.41666666666666669</v>
      </c>
      <c r="G5340">
        <v>30</v>
      </c>
      <c r="H5340">
        <v>10</v>
      </c>
      <c r="I5340" s="5">
        <f t="shared" si="755"/>
        <v>4</v>
      </c>
      <c r="J5340" s="22">
        <v>4.8499725333188165E-4</v>
      </c>
      <c r="K5340">
        <v>8.0519999999999995E-5</v>
      </c>
      <c r="L5340" s="5" cm="1">
        <f t="array" ref="L5340">_xlfn.IFS(I5340=0, 0, I5340&gt;34, 0, AND(I5340&gt;0, I5340&lt;35), VLOOKUP(I5340, $A$63:$C$96, 3))</f>
        <v>740</v>
      </c>
      <c r="M5340" s="5">
        <f t="shared" si="754"/>
        <v>2303.7369533264382</v>
      </c>
      <c r="N5340" s="5">
        <v>507.19146493143819</v>
      </c>
      <c r="O5340" s="5">
        <f t="shared" si="761"/>
        <v>2268.2483999999999</v>
      </c>
      <c r="P5340" s="5">
        <f t="shared" si="762"/>
        <v>2268.2483999999999</v>
      </c>
      <c r="Q5340" s="5">
        <f t="shared" si="756"/>
        <v>487.20077413479089</v>
      </c>
      <c r="R5340" s="5">
        <f>IF(O5340&gt;(P5340+U5340),O5340-P5340-U5340, 0)</f>
        <v>0</v>
      </c>
      <c r="S5340" s="5">
        <f t="shared" si="757"/>
        <v>260.49223218216252</v>
      </c>
      <c r="T5340" s="5">
        <f t="shared" si="758"/>
        <v>514.99632114427573</v>
      </c>
      <c r="U5340" s="5">
        <f>IF(O5340&gt;P5340,IF(V5339*($B$6/100)&gt;=O5340-P5340,(O5340-P5340), V5339*($B$6/100)), 0)</f>
        <v>0</v>
      </c>
      <c r="V5340" s="5">
        <f>V5339+(T5340*($B$5/100))-(U5340/($B$6/100))</f>
        <v>2730224.981625007</v>
      </c>
      <c r="W5340" s="5">
        <f t="shared" si="759"/>
        <v>68255.624540625169</v>
      </c>
    </row>
    <row r="5341" spans="4:23" x14ac:dyDescent="0.25">
      <c r="D5341">
        <f t="shared" si="760"/>
        <v>5339</v>
      </c>
      <c r="E5341" s="3">
        <v>44053</v>
      </c>
      <c r="F5341" s="4">
        <v>0.45833333333333331</v>
      </c>
      <c r="G5341">
        <v>30</v>
      </c>
      <c r="H5341">
        <v>10</v>
      </c>
      <c r="I5341" s="5">
        <f t="shared" si="755"/>
        <v>4</v>
      </c>
      <c r="J5341" s="22">
        <v>5.7902733305949131E-4</v>
      </c>
      <c r="K5341">
        <v>7.0920000000000005E-5</v>
      </c>
      <c r="L5341" s="5" cm="1">
        <f t="array" ref="L5341">_xlfn.IFS(I5341=0, 0, I5341&gt;34, 0, AND(I5341&gt;0, I5341&lt;35), VLOOKUP(I5341, $A$63:$C$96, 3))</f>
        <v>740</v>
      </c>
      <c r="M5341" s="5">
        <f t="shared" si="754"/>
        <v>2750.3798320325836</v>
      </c>
      <c r="N5341" s="5">
        <v>489.2201139223684</v>
      </c>
      <c r="O5341" s="5">
        <f t="shared" si="761"/>
        <v>1997.8164000000002</v>
      </c>
      <c r="P5341" s="5">
        <f t="shared" si="762"/>
        <v>1997.8164000000002</v>
      </c>
      <c r="Q5341" s="5">
        <f t="shared" si="756"/>
        <v>487.20077413479089</v>
      </c>
      <c r="R5341" s="5">
        <f>IF(O5341&gt;(P5341+U5341),O5341-P5341-U5341, 0)</f>
        <v>0</v>
      </c>
      <c r="S5341" s="5">
        <f t="shared" si="757"/>
        <v>251.26219251594975</v>
      </c>
      <c r="T5341" s="5">
        <f t="shared" si="758"/>
        <v>1241.3012395166338</v>
      </c>
      <c r="U5341" s="5">
        <f>IF(O5341&gt;P5341,IF(V5340*($B$6/100)&gt;=O5341-P5341,(O5341-P5341), V5340*($B$6/100)), 0)</f>
        <v>0</v>
      </c>
      <c r="V5341" s="5">
        <f>V5340+(T5341*($B$5/100))-(U5341/($B$6/100))</f>
        <v>2731093.8924926687</v>
      </c>
      <c r="W5341" s="5">
        <f t="shared" si="759"/>
        <v>68277.34731231672</v>
      </c>
    </row>
    <row r="5342" spans="4:23" x14ac:dyDescent="0.25">
      <c r="D5342">
        <f t="shared" si="760"/>
        <v>5340</v>
      </c>
      <c r="E5342" s="3">
        <v>44053</v>
      </c>
      <c r="F5342" s="4">
        <v>0.5</v>
      </c>
      <c r="G5342">
        <v>40</v>
      </c>
      <c r="H5342">
        <v>8</v>
      </c>
      <c r="I5342" s="5">
        <f t="shared" si="755"/>
        <v>6</v>
      </c>
      <c r="J5342" s="22">
        <v>6.0624656666485204E-4</v>
      </c>
      <c r="K5342">
        <v>5.6969999999999992E-5</v>
      </c>
      <c r="L5342" s="5" cm="1">
        <f t="array" ref="L5342">_xlfn.IFS(I5342=0, 0, I5342&gt;34, 0, AND(I5342&gt;0, I5342&lt;35), VLOOKUP(I5342, $A$63:$C$96, 3))</f>
        <v>2980</v>
      </c>
      <c r="M5342" s="5">
        <f t="shared" si="754"/>
        <v>2879.6711916580475</v>
      </c>
      <c r="N5342" s="5">
        <v>502.21355695984448</v>
      </c>
      <c r="O5342" s="5">
        <f t="shared" si="761"/>
        <v>1604.8448999999998</v>
      </c>
      <c r="P5342" s="5">
        <f t="shared" si="762"/>
        <v>1604.8448999999998</v>
      </c>
      <c r="Q5342" s="5">
        <f t="shared" si="756"/>
        <v>487.20077413479089</v>
      </c>
      <c r="R5342" s="5">
        <f>IF(O5342&gt;(P5342+U5342),O5342-P5342-U5342, 0)</f>
        <v>0</v>
      </c>
      <c r="S5342" s="5">
        <f t="shared" si="757"/>
        <v>257.9355914482868</v>
      </c>
      <c r="T5342" s="5">
        <f t="shared" si="758"/>
        <v>3996.8907002097612</v>
      </c>
      <c r="U5342" s="5">
        <f>IF(O5342&gt;P5342,IF(V5341*($B$6/100)&gt;=O5342-P5342,(O5342-P5342), V5341*($B$6/100)), 0)</f>
        <v>0</v>
      </c>
      <c r="V5342" s="5">
        <f>V5341+(T5342*($B$5/100))-(U5342/($B$6/100))</f>
        <v>2733891.7159828157</v>
      </c>
      <c r="W5342" s="5">
        <f t="shared" si="759"/>
        <v>68347.292899570399</v>
      </c>
    </row>
    <row r="5343" spans="4:23" x14ac:dyDescent="0.25">
      <c r="D5343">
        <f t="shared" si="760"/>
        <v>5341</v>
      </c>
      <c r="E5343" s="3">
        <v>44053</v>
      </c>
      <c r="F5343" s="4">
        <v>0.54166666666666663</v>
      </c>
      <c r="G5343">
        <v>40</v>
      </c>
      <c r="H5343">
        <v>10</v>
      </c>
      <c r="I5343" s="5">
        <f t="shared" si="755"/>
        <v>6</v>
      </c>
      <c r="J5343" s="22">
        <v>6.804808401340176E-4</v>
      </c>
      <c r="K5343">
        <v>5.1619999999999997E-5</v>
      </c>
      <c r="L5343" s="5" cm="1">
        <f t="array" ref="L5343">_xlfn.IFS(I5343=0, 0, I5343&gt;34, 0, AND(I5343&gt;0, I5343&lt;35), VLOOKUP(I5343, $A$63:$C$96, 3))</f>
        <v>2980</v>
      </c>
      <c r="M5343" s="5">
        <f t="shared" si="754"/>
        <v>3232.2839906365839</v>
      </c>
      <c r="N5343" s="5">
        <v>486.23857221445758</v>
      </c>
      <c r="O5343" s="5">
        <f t="shared" si="761"/>
        <v>1454.1353999999999</v>
      </c>
      <c r="P5343" s="5">
        <f t="shared" si="762"/>
        <v>1454.1353999999999</v>
      </c>
      <c r="Q5343" s="5">
        <f t="shared" si="756"/>
        <v>487.20077413479089</v>
      </c>
      <c r="R5343" s="5">
        <f>IF(O5343&gt;(P5343+U5343),O5343-P5343-U5343, 0)</f>
        <v>0</v>
      </c>
      <c r="S5343" s="5">
        <f t="shared" si="757"/>
        <v>249.73088036158831</v>
      </c>
      <c r="T5343" s="5">
        <f t="shared" si="758"/>
        <v>4508.4177102749964</v>
      </c>
      <c r="U5343" s="5">
        <f>IF(O5343&gt;P5343,IF(V5342*($B$6/100)&gt;=O5343-P5343,(O5343-P5343), V5342*($B$6/100)), 0)</f>
        <v>0</v>
      </c>
      <c r="V5343" s="5">
        <f>V5342+(T5343*($B$5/100))-(U5343/($B$6/100))</f>
        <v>2737047.608380008</v>
      </c>
      <c r="W5343" s="5">
        <f t="shared" si="759"/>
        <v>68426.190209500201</v>
      </c>
    </row>
    <row r="5344" spans="4:23" x14ac:dyDescent="0.25">
      <c r="D5344">
        <f t="shared" si="760"/>
        <v>5342</v>
      </c>
      <c r="E5344" s="3">
        <v>44053</v>
      </c>
      <c r="F5344" s="4">
        <v>0.58333333333333337</v>
      </c>
      <c r="G5344">
        <v>40</v>
      </c>
      <c r="H5344">
        <v>10</v>
      </c>
      <c r="I5344" s="5">
        <f t="shared" si="755"/>
        <v>6</v>
      </c>
      <c r="J5344" s="22">
        <v>6.6563398544018453E-4</v>
      </c>
      <c r="K5344">
        <v>4.1770000000000002E-5</v>
      </c>
      <c r="L5344" s="5" cm="1">
        <f t="array" ref="L5344">_xlfn.IFS(I5344=0, 0, I5344&gt;34, 0, AND(I5344&gt;0, I5344&lt;35), VLOOKUP(I5344, $A$63:$C$96, 3))</f>
        <v>2980</v>
      </c>
      <c r="M5344" s="5">
        <f t="shared" si="754"/>
        <v>3161.7614308408765</v>
      </c>
      <c r="N5344" s="5">
        <v>454.30138998960774</v>
      </c>
      <c r="O5344" s="5">
        <f t="shared" si="761"/>
        <v>1176.6609000000001</v>
      </c>
      <c r="P5344" s="5">
        <f t="shared" si="762"/>
        <v>1176.6609000000001</v>
      </c>
      <c r="Q5344" s="5">
        <f t="shared" si="756"/>
        <v>487.20077413479089</v>
      </c>
      <c r="R5344" s="5">
        <f>IF(O5344&gt;(P5344+U5344),O5344-P5344-U5344, 0)</f>
        <v>0</v>
      </c>
      <c r="S5344" s="5">
        <f t="shared" si="757"/>
        <v>233.32802569508831</v>
      </c>
      <c r="T5344" s="5">
        <f t="shared" si="758"/>
        <v>4731.7725051457883</v>
      </c>
      <c r="U5344" s="5">
        <f>IF(O5344&gt;P5344,IF(V5343*($B$6/100)&gt;=O5344-P5344,(O5344-P5344), V5343*($B$6/100)), 0)</f>
        <v>0</v>
      </c>
      <c r="V5344" s="5">
        <f>V5343+(T5344*($B$5/100))-(U5344/($B$6/100))</f>
        <v>2740359.8491336103</v>
      </c>
      <c r="W5344" s="5">
        <f t="shared" si="759"/>
        <v>68508.996228340256</v>
      </c>
    </row>
    <row r="5345" spans="4:23" x14ac:dyDescent="0.25">
      <c r="D5345">
        <f t="shared" si="760"/>
        <v>5343</v>
      </c>
      <c r="E5345" s="3">
        <v>44053</v>
      </c>
      <c r="F5345" s="4">
        <v>0.625</v>
      </c>
      <c r="G5345">
        <v>50</v>
      </c>
      <c r="H5345">
        <v>10</v>
      </c>
      <c r="I5345" s="5">
        <f t="shared" si="755"/>
        <v>7</v>
      </c>
      <c r="J5345" s="22">
        <v>6.1119551822946306E-4</v>
      </c>
      <c r="K5345">
        <v>3.9230000000000002E-5</v>
      </c>
      <c r="L5345" s="5" cm="1">
        <f t="array" ref="L5345">_xlfn.IFS(I5345=0, 0, I5345&gt;34, 0, AND(I5345&gt;0, I5345&lt;35), VLOOKUP(I5345, $A$63:$C$96, 3))</f>
        <v>4800</v>
      </c>
      <c r="M5345" s="5">
        <f t="shared" si="754"/>
        <v>2903.1787115899497</v>
      </c>
      <c r="N5345" s="5">
        <v>416.35973561382019</v>
      </c>
      <c r="O5345" s="5">
        <f t="shared" si="761"/>
        <v>1105.1090999999999</v>
      </c>
      <c r="P5345" s="5">
        <f t="shared" si="762"/>
        <v>1105.1090999999999</v>
      </c>
      <c r="Q5345" s="5">
        <f t="shared" si="756"/>
        <v>487.20077413479089</v>
      </c>
      <c r="R5345" s="5">
        <f>IF(O5345&gt;(P5345+U5345),O5345-P5345-U5345, 0)</f>
        <v>0</v>
      </c>
      <c r="S5345" s="5">
        <f t="shared" si="757"/>
        <v>213.84128957193789</v>
      </c>
      <c r="T5345" s="5">
        <f t="shared" si="758"/>
        <v>6384.2283220180125</v>
      </c>
      <c r="U5345" s="5">
        <f>IF(O5345&gt;P5345,IF(V5344*($B$6/100)&gt;=O5345-P5345,(O5345-P5345), V5344*($B$6/100)), 0)</f>
        <v>0</v>
      </c>
      <c r="V5345" s="5">
        <f>V5344+(T5345*($B$5/100))-(U5345/($B$6/100))</f>
        <v>2744828.8089590231</v>
      </c>
      <c r="W5345" s="5">
        <f t="shared" si="759"/>
        <v>68620.720223975572</v>
      </c>
    </row>
    <row r="5346" spans="4:23" x14ac:dyDescent="0.25">
      <c r="D5346">
        <f t="shared" si="760"/>
        <v>5344</v>
      </c>
      <c r="E5346" s="3">
        <v>44053</v>
      </c>
      <c r="F5346" s="4">
        <v>0.66666666666666663</v>
      </c>
      <c r="G5346">
        <v>50</v>
      </c>
      <c r="H5346">
        <v>10</v>
      </c>
      <c r="I5346" s="5">
        <f t="shared" si="755"/>
        <v>7</v>
      </c>
      <c r="J5346" s="22">
        <v>5.1963991428415892E-4</v>
      </c>
      <c r="K5346">
        <v>4.5300000000000003E-5</v>
      </c>
      <c r="L5346" s="5" cm="1">
        <f t="array" ref="L5346">_xlfn.IFS(I5346=0, 0, I5346&gt;34, 0, AND(I5346&gt;0, I5346&lt;35), VLOOKUP(I5346, $A$63:$C$96, 3))</f>
        <v>4800</v>
      </c>
      <c r="M5346" s="5">
        <f t="shared" si="754"/>
        <v>2468.2895928497551</v>
      </c>
      <c r="N5346" s="5">
        <v>440.33527798186628</v>
      </c>
      <c r="O5346" s="5">
        <f t="shared" si="761"/>
        <v>1276.1010000000001</v>
      </c>
      <c r="P5346" s="5">
        <f t="shared" si="762"/>
        <v>1276.1010000000001</v>
      </c>
      <c r="Q5346" s="5">
        <f t="shared" si="756"/>
        <v>487.20077413479089</v>
      </c>
      <c r="R5346" s="5">
        <f>IF(O5346&gt;(P5346+U5346),O5346-P5346-U5346, 0)</f>
        <v>0</v>
      </c>
      <c r="S5346" s="5">
        <f t="shared" si="757"/>
        <v>226.15506648077175</v>
      </c>
      <c r="T5346" s="5">
        <f t="shared" si="758"/>
        <v>5766.0335263689822</v>
      </c>
      <c r="U5346" s="5">
        <f>IF(O5346&gt;P5346,IF(V5345*($B$6/100)&gt;=O5346-P5346,(O5346-P5346), V5345*($B$6/100)), 0)</f>
        <v>0</v>
      </c>
      <c r="V5346" s="5">
        <f>V5345+(T5346*($B$5/100))-(U5346/($B$6/100))</f>
        <v>2748865.0324274814</v>
      </c>
      <c r="W5346" s="5">
        <f t="shared" si="759"/>
        <v>68721.625810687037</v>
      </c>
    </row>
    <row r="5347" spans="4:23" x14ac:dyDescent="0.25">
      <c r="D5347">
        <f t="shared" si="760"/>
        <v>5345</v>
      </c>
      <c r="E5347" s="3">
        <v>44053</v>
      </c>
      <c r="F5347" s="4">
        <v>0.70833333333333337</v>
      </c>
      <c r="G5347">
        <v>40</v>
      </c>
      <c r="H5347">
        <v>10</v>
      </c>
      <c r="I5347" s="5">
        <f t="shared" si="755"/>
        <v>6</v>
      </c>
      <c r="J5347" s="22">
        <v>3.9839060095118848E-4</v>
      </c>
      <c r="K5347">
        <v>6.3139999999999995E-5</v>
      </c>
      <c r="L5347" s="5" cm="1">
        <f t="array" ref="L5347">_xlfn.IFS(I5347=0, 0, I5347&gt;34, 0, AND(I5347&gt;0, I5347&lt;35), VLOOKUP(I5347, $A$63:$C$96, 3))</f>
        <v>2980</v>
      </c>
      <c r="M5347" s="5">
        <f t="shared" si="754"/>
        <v>1892.3553545181453</v>
      </c>
      <c r="N5347" s="5">
        <v>441.33376858090554</v>
      </c>
      <c r="O5347" s="5">
        <f t="shared" si="761"/>
        <v>1778.6537999999998</v>
      </c>
      <c r="P5347" s="5">
        <f t="shared" si="762"/>
        <v>1778.6537999999998</v>
      </c>
      <c r="Q5347" s="5">
        <f t="shared" si="756"/>
        <v>487.20077413479089</v>
      </c>
      <c r="R5347" s="5">
        <f>IF(O5347&gt;(P5347+U5347),O5347-P5347-U5347, 0)</f>
        <v>0</v>
      </c>
      <c r="S5347" s="5">
        <f t="shared" si="757"/>
        <v>226.66788868489104</v>
      </c>
      <c r="T5347" s="5">
        <f t="shared" si="758"/>
        <v>2867.0336658332549</v>
      </c>
      <c r="U5347" s="5">
        <f>IF(O5347&gt;P5347,IF(V5346*($B$6/100)&gt;=O5347-P5347,(O5347-P5347), V5346*($B$6/100)), 0)</f>
        <v>0</v>
      </c>
      <c r="V5347" s="5">
        <f>V5346+(T5347*($B$5/100))-(U5347/($B$6/100))</f>
        <v>2750871.9559935648</v>
      </c>
      <c r="W5347" s="5">
        <f t="shared" si="759"/>
        <v>68771.798899839123</v>
      </c>
    </row>
    <row r="5348" spans="4:23" x14ac:dyDescent="0.25">
      <c r="D5348">
        <f t="shared" si="760"/>
        <v>5346</v>
      </c>
      <c r="E5348" s="3">
        <v>44053</v>
      </c>
      <c r="F5348" s="4">
        <v>0.75</v>
      </c>
      <c r="G5348">
        <v>30</v>
      </c>
      <c r="H5348">
        <v>10</v>
      </c>
      <c r="I5348" s="5">
        <f t="shared" si="755"/>
        <v>4</v>
      </c>
      <c r="J5348" s="22">
        <v>2.6971786027130151E-4</v>
      </c>
      <c r="K5348">
        <v>1.1119999999999999E-4</v>
      </c>
      <c r="L5348" s="5" cm="1">
        <f t="array" ref="L5348">_xlfn.IFS(I5348=0, 0, I5348&gt;34, 0, AND(I5348&gt;0, I5348&lt;35), VLOOKUP(I5348, $A$63:$C$96, 3))</f>
        <v>740</v>
      </c>
      <c r="M5348" s="5">
        <f t="shared" si="754"/>
        <v>1281.1598362886823</v>
      </c>
      <c r="N5348" s="5">
        <v>611.09472272308915</v>
      </c>
      <c r="O5348" s="5">
        <f t="shared" si="761"/>
        <v>3132.5039999999999</v>
      </c>
      <c r="P5348" s="5">
        <f t="shared" si="762"/>
        <v>2021.1598362886823</v>
      </c>
      <c r="Q5348" s="5">
        <f t="shared" si="756"/>
        <v>0</v>
      </c>
      <c r="R5348" s="5">
        <f>IF(O5348&gt;(P5348+U5348),O5348-P5348-U5348, 0)</f>
        <v>0</v>
      </c>
      <c r="S5348" s="5">
        <f t="shared" si="757"/>
        <v>0</v>
      </c>
      <c r="T5348" s="5">
        <f t="shared" si="758"/>
        <v>0</v>
      </c>
      <c r="U5348" s="5">
        <f>IF(O5348&gt;P5348,IF(V5347*($B$6/100)&gt;=O5348-P5348,(O5348-P5348), V5347*($B$6/100)), 0)</f>
        <v>1111.3441637113176</v>
      </c>
      <c r="V5348" s="5">
        <f>V5347+(T5348*($B$5/100))-(U5348/($B$6/100))</f>
        <v>2749284.3214739771</v>
      </c>
      <c r="W5348" s="5">
        <f t="shared" si="759"/>
        <v>68732.108036849429</v>
      </c>
    </row>
    <row r="5349" spans="4:23" x14ac:dyDescent="0.25">
      <c r="D5349">
        <f t="shared" si="760"/>
        <v>5347</v>
      </c>
      <c r="E5349" s="3">
        <v>44053</v>
      </c>
      <c r="F5349" s="4">
        <v>0.79166666666666663</v>
      </c>
      <c r="G5349">
        <v>20</v>
      </c>
      <c r="H5349">
        <v>10</v>
      </c>
      <c r="I5349" s="5">
        <f t="shared" si="755"/>
        <v>3</v>
      </c>
      <c r="J5349" s="22">
        <v>1.3114721646219249E-4</v>
      </c>
      <c r="K5349">
        <v>1.3017000000000001E-4</v>
      </c>
      <c r="L5349" s="5" cm="1">
        <f t="array" ref="L5349">_xlfn.IFS(I5349=0, 0, I5349&gt;34, 0, AND(I5349&gt;0, I5349&lt;35), VLOOKUP(I5349, $A$63:$C$96, 3))</f>
        <v>232</v>
      </c>
      <c r="M5349" s="5">
        <f t="shared" si="754"/>
        <v>622.94927819541431</v>
      </c>
      <c r="N5349" s="5">
        <v>675.0190484864878</v>
      </c>
      <c r="O5349" s="5">
        <f t="shared" si="761"/>
        <v>3666.8889000000004</v>
      </c>
      <c r="P5349" s="5">
        <f t="shared" si="762"/>
        <v>854.94927819541431</v>
      </c>
      <c r="Q5349" s="5">
        <f t="shared" si="756"/>
        <v>0</v>
      </c>
      <c r="R5349" s="5">
        <f>IF(O5349&gt;(P5349+U5349),O5349-P5349-U5349, 0)</f>
        <v>0</v>
      </c>
      <c r="S5349" s="5">
        <f t="shared" si="757"/>
        <v>0</v>
      </c>
      <c r="T5349" s="5">
        <f t="shared" si="758"/>
        <v>0</v>
      </c>
      <c r="U5349" s="5">
        <f>IF(O5349&gt;P5349,IF(V5348*($B$6/100)&gt;=O5349-P5349,(O5349-P5349), V5348*($B$6/100)), 0)</f>
        <v>2811.9396218045858</v>
      </c>
      <c r="V5349" s="5">
        <f>V5348+(T5349*($B$5/100))-(U5349/($B$6/100))</f>
        <v>2745267.2648713989</v>
      </c>
      <c r="W5349" s="5">
        <f t="shared" si="759"/>
        <v>68631.68162178497</v>
      </c>
    </row>
    <row r="5350" spans="4:23" x14ac:dyDescent="0.25">
      <c r="D5350">
        <f t="shared" si="760"/>
        <v>5348</v>
      </c>
      <c r="E5350" s="3">
        <v>44053</v>
      </c>
      <c r="F5350" s="4">
        <v>0.83333333333333337</v>
      </c>
      <c r="G5350">
        <v>20</v>
      </c>
      <c r="H5350">
        <v>7</v>
      </c>
      <c r="I5350" s="5">
        <f t="shared" si="755"/>
        <v>3</v>
      </c>
      <c r="J5350" s="22">
        <v>4.2066088299193817E-5</v>
      </c>
      <c r="K5350">
        <v>1.3237000000000001E-4</v>
      </c>
      <c r="L5350" s="5" cm="1">
        <f t="array" ref="L5350">_xlfn.IFS(I5350=0, 0, I5350&gt;34, 0, AND(I5350&gt;0, I5350&lt;35), VLOOKUP(I5350, $A$63:$C$96, 3))</f>
        <v>232</v>
      </c>
      <c r="M5350" s="5">
        <f t="shared" si="754"/>
        <v>199.81391942117062</v>
      </c>
      <c r="N5350" s="5">
        <v>603.14050138990672</v>
      </c>
      <c r="O5350" s="5">
        <f t="shared" si="761"/>
        <v>3728.8629000000001</v>
      </c>
      <c r="P5350" s="5">
        <f t="shared" si="762"/>
        <v>431.81391942117062</v>
      </c>
      <c r="Q5350" s="5">
        <f t="shared" si="756"/>
        <v>0</v>
      </c>
      <c r="R5350" s="5">
        <f>IF(O5350&gt;(P5350+U5350),O5350-P5350-U5350, 0)</f>
        <v>0</v>
      </c>
      <c r="S5350" s="5">
        <f t="shared" si="757"/>
        <v>0</v>
      </c>
      <c r="T5350" s="5">
        <f t="shared" si="758"/>
        <v>0</v>
      </c>
      <c r="U5350" s="5">
        <f>IF(O5350&gt;P5350,IF(V5349*($B$6/100)&gt;=O5350-P5350,(O5350-P5350), V5349*($B$6/100)), 0)</f>
        <v>3297.0489805788293</v>
      </c>
      <c r="V5350" s="5">
        <f>V5349+(T5350*($B$5/100))-(U5350/($B$6/100))</f>
        <v>2740557.1948991437</v>
      </c>
      <c r="W5350" s="5">
        <f t="shared" si="759"/>
        <v>68513.929872478591</v>
      </c>
    </row>
    <row r="5351" spans="4:23" x14ac:dyDescent="0.25">
      <c r="D5351">
        <f t="shared" si="760"/>
        <v>5349</v>
      </c>
      <c r="E5351" s="3">
        <v>44053</v>
      </c>
      <c r="F5351" s="4">
        <v>0.875</v>
      </c>
      <c r="G5351">
        <v>30</v>
      </c>
      <c r="H5351">
        <v>0</v>
      </c>
      <c r="I5351" s="5">
        <f t="shared" si="755"/>
        <v>4</v>
      </c>
      <c r="J5351" s="22">
        <v>0</v>
      </c>
      <c r="K5351">
        <v>1.3910999999999999E-4</v>
      </c>
      <c r="L5351" s="5" cm="1">
        <f t="array" ref="L5351">_xlfn.IFS(I5351=0, 0, I5351&gt;34, 0, AND(I5351&gt;0, I5351&lt;35), VLOOKUP(I5351, $A$63:$C$96, 3))</f>
        <v>740</v>
      </c>
      <c r="M5351" s="5">
        <f t="shared" si="754"/>
        <v>0</v>
      </c>
      <c r="N5351" s="5">
        <v>520.25861024295295</v>
      </c>
      <c r="O5351" s="5">
        <f t="shared" si="761"/>
        <v>3918.7286999999997</v>
      </c>
      <c r="P5351" s="5">
        <f t="shared" si="762"/>
        <v>740</v>
      </c>
      <c r="Q5351" s="5">
        <f t="shared" si="756"/>
        <v>0</v>
      </c>
      <c r="R5351" s="5">
        <f>IF(O5351&gt;(P5351+U5351),O5351-P5351-U5351, 0)</f>
        <v>0</v>
      </c>
      <c r="S5351" s="5">
        <f t="shared" si="757"/>
        <v>0</v>
      </c>
      <c r="T5351" s="5">
        <f t="shared" si="758"/>
        <v>0</v>
      </c>
      <c r="U5351" s="5">
        <f>IF(O5351&gt;P5351,IF(V5350*($B$6/100)&gt;=O5351-P5351,(O5351-P5351), V5350*($B$6/100)), 0)</f>
        <v>3178.7286999999997</v>
      </c>
      <c r="V5351" s="5">
        <f>V5350+(T5351*($B$5/100))-(U5351/($B$6/100))</f>
        <v>2736016.1538991434</v>
      </c>
      <c r="W5351" s="5">
        <f t="shared" si="759"/>
        <v>68400.403847478592</v>
      </c>
    </row>
    <row r="5352" spans="4:23" x14ac:dyDescent="0.25">
      <c r="D5352">
        <f t="shared" si="760"/>
        <v>5350</v>
      </c>
      <c r="E5352" s="3">
        <v>44053</v>
      </c>
      <c r="F5352" s="4">
        <v>0.91666666666666663</v>
      </c>
      <c r="G5352">
        <v>20</v>
      </c>
      <c r="H5352">
        <v>0</v>
      </c>
      <c r="I5352" s="5">
        <f t="shared" si="755"/>
        <v>3</v>
      </c>
      <c r="J5352" s="22">
        <v>0</v>
      </c>
      <c r="K5352">
        <v>1.5809E-4</v>
      </c>
      <c r="L5352" s="5" cm="1">
        <f t="array" ref="L5352">_xlfn.IFS(I5352=0, 0, I5352&gt;34, 0, AND(I5352&gt;0, I5352&lt;35), VLOOKUP(I5352, $A$63:$C$96, 3))</f>
        <v>232</v>
      </c>
      <c r="M5352" s="5">
        <f t="shared" si="754"/>
        <v>0</v>
      </c>
      <c r="N5352" s="5">
        <v>501.3498493102158</v>
      </c>
      <c r="O5352" s="5">
        <f t="shared" si="761"/>
        <v>4453.3953000000001</v>
      </c>
      <c r="P5352" s="5">
        <f t="shared" si="762"/>
        <v>232</v>
      </c>
      <c r="Q5352" s="5">
        <f t="shared" si="756"/>
        <v>0</v>
      </c>
      <c r="R5352" s="5">
        <f>IF(O5352&gt;(P5352+U5352),O5352-P5352-U5352, 0)</f>
        <v>0</v>
      </c>
      <c r="S5352" s="5">
        <f t="shared" si="757"/>
        <v>0</v>
      </c>
      <c r="T5352" s="5">
        <f t="shared" si="758"/>
        <v>0</v>
      </c>
      <c r="U5352" s="5">
        <f>IF(O5352&gt;P5352,IF(V5351*($B$6/100)&gt;=O5352-P5352,(O5352-P5352), V5351*($B$6/100)), 0)</f>
        <v>4221.3953000000001</v>
      </c>
      <c r="V5352" s="5">
        <f>V5351+(T5352*($B$5/100))-(U5352/($B$6/100))</f>
        <v>2729985.5891848579</v>
      </c>
      <c r="W5352" s="5">
        <f t="shared" si="759"/>
        <v>68249.639729621442</v>
      </c>
    </row>
    <row r="5353" spans="4:23" x14ac:dyDescent="0.25">
      <c r="D5353">
        <f t="shared" si="760"/>
        <v>5351</v>
      </c>
      <c r="E5353" s="3">
        <v>44053</v>
      </c>
      <c r="F5353" s="4">
        <v>0.95833333333333337</v>
      </c>
      <c r="G5353">
        <v>20</v>
      </c>
      <c r="H5353">
        <v>0</v>
      </c>
      <c r="I5353" s="5">
        <f t="shared" si="755"/>
        <v>3</v>
      </c>
      <c r="J5353" s="22">
        <v>0</v>
      </c>
      <c r="K5353">
        <v>1.5368000000000001E-4</v>
      </c>
      <c r="L5353" s="5" cm="1">
        <f t="array" ref="L5353">_xlfn.IFS(I5353=0, 0, I5353&gt;34, 0, AND(I5353&gt;0, I5353&lt;35), VLOOKUP(I5353, $A$63:$C$96, 3))</f>
        <v>232</v>
      </c>
      <c r="M5353" s="5">
        <f t="shared" si="754"/>
        <v>0</v>
      </c>
      <c r="N5353" s="5">
        <v>486.38296105686902</v>
      </c>
      <c r="O5353" s="5">
        <f t="shared" si="761"/>
        <v>4329.1656000000003</v>
      </c>
      <c r="P5353" s="5">
        <f t="shared" si="762"/>
        <v>232</v>
      </c>
      <c r="Q5353" s="5">
        <f t="shared" si="756"/>
        <v>0</v>
      </c>
      <c r="R5353" s="5">
        <f>IF(O5353&gt;(P5353+U5353),O5353-P5353-U5353, 0)</f>
        <v>0</v>
      </c>
      <c r="S5353" s="5">
        <f t="shared" si="757"/>
        <v>0</v>
      </c>
      <c r="T5353" s="5">
        <f t="shared" si="758"/>
        <v>0</v>
      </c>
      <c r="U5353" s="5">
        <f>IF(O5353&gt;P5353,IF(V5352*($B$6/100)&gt;=O5353-P5353,(O5353-P5353), V5352*($B$6/100)), 0)</f>
        <v>4097.1656000000003</v>
      </c>
      <c r="V5353" s="5">
        <f>V5352+(T5353*($B$5/100))-(U5353/($B$6/100))</f>
        <v>2724132.4954705723</v>
      </c>
      <c r="W5353" s="5">
        <f t="shared" si="759"/>
        <v>68103.312386764301</v>
      </c>
    </row>
    <row r="5354" spans="4:23" x14ac:dyDescent="0.25">
      <c r="D5354">
        <f t="shared" si="760"/>
        <v>5352</v>
      </c>
      <c r="E5354" s="3">
        <v>44054</v>
      </c>
      <c r="F5354" s="4">
        <v>0</v>
      </c>
      <c r="G5354">
        <v>20</v>
      </c>
      <c r="H5354">
        <v>0</v>
      </c>
      <c r="I5354" s="5">
        <f t="shared" si="755"/>
        <v>3</v>
      </c>
      <c r="J5354" s="22">
        <v>0</v>
      </c>
      <c r="K5354">
        <v>1.3135000000000002E-4</v>
      </c>
      <c r="L5354" s="5" cm="1">
        <f t="array" ref="L5354">_xlfn.IFS(I5354=0, 0, I5354&gt;34, 0, AND(I5354&gt;0, I5354&lt;35), VLOOKUP(I5354, $A$63:$C$96, 3))</f>
        <v>232</v>
      </c>
      <c r="M5354" s="5">
        <f t="shared" si="754"/>
        <v>0</v>
      </c>
      <c r="N5354" s="5">
        <v>407.49452126470254</v>
      </c>
      <c r="O5354" s="5">
        <f t="shared" si="761"/>
        <v>3700.1295000000005</v>
      </c>
      <c r="P5354" s="5">
        <f t="shared" si="762"/>
        <v>232</v>
      </c>
      <c r="Q5354" s="5">
        <f t="shared" si="756"/>
        <v>0</v>
      </c>
      <c r="R5354" s="5">
        <f>IF(O5354&gt;(P5354+U5354),O5354-P5354-U5354, 0)</f>
        <v>0</v>
      </c>
      <c r="S5354" s="5">
        <f t="shared" si="757"/>
        <v>0</v>
      </c>
      <c r="T5354" s="5">
        <f t="shared" si="758"/>
        <v>0</v>
      </c>
      <c r="U5354" s="5">
        <f>IF(O5354&gt;P5354,IF(V5353*($B$6/100)&gt;=O5354-P5354,(O5354-P5354), V5353*($B$6/100)), 0)</f>
        <v>3468.1295000000005</v>
      </c>
      <c r="V5354" s="5">
        <f>V5353+(T5354*($B$5/100))-(U5354/($B$6/100))</f>
        <v>2719178.0247562868</v>
      </c>
      <c r="W5354" s="5">
        <f t="shared" si="759"/>
        <v>67979.450618907169</v>
      </c>
    </row>
    <row r="5355" spans="4:23" x14ac:dyDescent="0.25">
      <c r="D5355">
        <f t="shared" si="760"/>
        <v>5353</v>
      </c>
      <c r="E5355" s="3">
        <v>44054</v>
      </c>
      <c r="F5355" s="4">
        <v>4.1666666666666664E-2</v>
      </c>
      <c r="G5355">
        <v>10</v>
      </c>
      <c r="H5355">
        <v>0</v>
      </c>
      <c r="I5355" s="5">
        <f t="shared" si="755"/>
        <v>1</v>
      </c>
      <c r="J5355" s="22">
        <v>0</v>
      </c>
      <c r="K5355">
        <v>1.0169E-4</v>
      </c>
      <c r="L5355" s="5" cm="1">
        <f t="array" ref="L5355">_xlfn.IFS(I5355=0, 0, I5355&gt;34, 0, AND(I5355&gt;0, I5355&lt;35), VLOOKUP(I5355, $A$63:$C$96, 3))</f>
        <v>0</v>
      </c>
      <c r="M5355" s="5">
        <f t="shared" si="754"/>
        <v>0</v>
      </c>
      <c r="N5355" s="5">
        <v>311.62222524929552</v>
      </c>
      <c r="O5355" s="5">
        <f t="shared" si="761"/>
        <v>2864.6072999999997</v>
      </c>
      <c r="P5355" s="5">
        <f t="shared" si="762"/>
        <v>0</v>
      </c>
      <c r="Q5355" s="5">
        <f t="shared" si="756"/>
        <v>0</v>
      </c>
      <c r="R5355" s="5">
        <f>IF(O5355&gt;(P5355+U5355),O5355-P5355-U5355, 0)</f>
        <v>0</v>
      </c>
      <c r="S5355" s="5">
        <f t="shared" si="757"/>
        <v>0</v>
      </c>
      <c r="T5355" s="5">
        <f t="shared" si="758"/>
        <v>0</v>
      </c>
      <c r="U5355" s="5">
        <f>IF(O5355&gt;P5355,IF(V5354*($B$6/100)&gt;=O5355-P5355,(O5355-P5355), V5354*($B$6/100)), 0)</f>
        <v>2864.6072999999997</v>
      </c>
      <c r="V5355" s="5">
        <f>V5354+(T5355*($B$5/100))-(U5355/($B$6/100))</f>
        <v>2715085.7286134297</v>
      </c>
      <c r="W5355" s="5">
        <f t="shared" si="759"/>
        <v>67877.143215335745</v>
      </c>
    </row>
    <row r="5356" spans="4:23" x14ac:dyDescent="0.25">
      <c r="D5356">
        <f t="shared" si="760"/>
        <v>5354</v>
      </c>
      <c r="E5356" s="3">
        <v>44054</v>
      </c>
      <c r="F5356" s="4">
        <v>8.3333333333333329E-2</v>
      </c>
      <c r="G5356">
        <v>30</v>
      </c>
      <c r="H5356">
        <v>0</v>
      </c>
      <c r="I5356" s="5">
        <f t="shared" si="755"/>
        <v>4</v>
      </c>
      <c r="J5356" s="22">
        <v>0</v>
      </c>
      <c r="K5356">
        <v>8.3510000000000005E-5</v>
      </c>
      <c r="L5356" s="5" cm="1">
        <f t="array" ref="L5356">_xlfn.IFS(I5356=0, 0, I5356&gt;34, 0, AND(I5356&gt;0, I5356&lt;35), VLOOKUP(I5356, $A$63:$C$96, 3))</f>
        <v>740</v>
      </c>
      <c r="M5356" s="5">
        <f t="shared" si="754"/>
        <v>0</v>
      </c>
      <c r="N5356" s="5">
        <v>264.68657971503495</v>
      </c>
      <c r="O5356" s="5">
        <f t="shared" si="761"/>
        <v>2352.4767000000002</v>
      </c>
      <c r="P5356" s="5">
        <f t="shared" si="762"/>
        <v>740</v>
      </c>
      <c r="Q5356" s="5">
        <f t="shared" si="756"/>
        <v>0</v>
      </c>
      <c r="R5356" s="5">
        <f>IF(O5356&gt;(P5356+U5356),O5356-P5356-U5356, 0)</f>
        <v>0</v>
      </c>
      <c r="S5356" s="5">
        <f t="shared" si="757"/>
        <v>0</v>
      </c>
      <c r="T5356" s="5">
        <f t="shared" si="758"/>
        <v>0</v>
      </c>
      <c r="U5356" s="5">
        <f>IF(O5356&gt;P5356,IF(V5355*($B$6/100)&gt;=O5356-P5356,(O5356-P5356), V5355*($B$6/100)), 0)</f>
        <v>1612.4767000000002</v>
      </c>
      <c r="V5356" s="5">
        <f>V5355+(T5356*($B$5/100))-(U5356/($B$6/100))</f>
        <v>2712782.1904705726</v>
      </c>
      <c r="W5356" s="5">
        <f t="shared" si="759"/>
        <v>67819.554761764317</v>
      </c>
    </row>
    <row r="5357" spans="4:23" x14ac:dyDescent="0.25">
      <c r="D5357">
        <f t="shared" si="760"/>
        <v>5355</v>
      </c>
      <c r="E5357" s="3">
        <v>44054</v>
      </c>
      <c r="F5357" s="4">
        <v>0.125</v>
      </c>
      <c r="G5357">
        <v>20</v>
      </c>
      <c r="H5357">
        <v>0</v>
      </c>
      <c r="I5357" s="5">
        <f t="shared" si="755"/>
        <v>3</v>
      </c>
      <c r="J5357" s="22">
        <v>0</v>
      </c>
      <c r="K5357">
        <v>7.4330000000000002E-5</v>
      </c>
      <c r="L5357" s="5" cm="1">
        <f t="array" ref="L5357">_xlfn.IFS(I5357=0, 0, I5357&gt;34, 0, AND(I5357&gt;0, I5357&lt;35), VLOOKUP(I5357, $A$63:$C$96, 3))</f>
        <v>232</v>
      </c>
      <c r="M5357" s="5">
        <f t="shared" si="754"/>
        <v>0</v>
      </c>
      <c r="N5357" s="5">
        <v>253.7067267201565</v>
      </c>
      <c r="O5357" s="5">
        <f t="shared" si="761"/>
        <v>2093.8761</v>
      </c>
      <c r="P5357" s="5">
        <f t="shared" si="762"/>
        <v>232</v>
      </c>
      <c r="Q5357" s="5">
        <f t="shared" si="756"/>
        <v>0</v>
      </c>
      <c r="R5357" s="5">
        <f>IF(O5357&gt;(P5357+U5357),O5357-P5357-U5357, 0)</f>
        <v>0</v>
      </c>
      <c r="S5357" s="5">
        <f t="shared" si="757"/>
        <v>0</v>
      </c>
      <c r="T5357" s="5">
        <f t="shared" si="758"/>
        <v>0</v>
      </c>
      <c r="U5357" s="5">
        <f>IF(O5357&gt;P5357,IF(V5356*($B$6/100)&gt;=O5357-P5357,(O5357-P5357), V5356*($B$6/100)), 0)</f>
        <v>1861.8761</v>
      </c>
      <c r="V5357" s="5">
        <f>V5356+(T5357*($B$5/100))-(U5357/($B$6/100))</f>
        <v>2710122.3674705727</v>
      </c>
      <c r="W5357" s="5">
        <f t="shared" si="759"/>
        <v>67753.059186764323</v>
      </c>
    </row>
    <row r="5358" spans="4:23" x14ac:dyDescent="0.25">
      <c r="D5358">
        <f t="shared" si="760"/>
        <v>5356</v>
      </c>
      <c r="E5358" s="3">
        <v>44054</v>
      </c>
      <c r="F5358" s="4">
        <v>0.16666666666666666</v>
      </c>
      <c r="G5358">
        <v>30</v>
      </c>
      <c r="H5358">
        <v>0</v>
      </c>
      <c r="I5358" s="5">
        <f t="shared" si="755"/>
        <v>4</v>
      </c>
      <c r="J5358" s="22">
        <v>0</v>
      </c>
      <c r="K5358">
        <v>7.1000000000000005E-5</v>
      </c>
      <c r="L5358" s="5" cm="1">
        <f t="array" ref="L5358">_xlfn.IFS(I5358=0, 0, I5358&gt;34, 0, AND(I5358&gt;0, I5358&lt;35), VLOOKUP(I5358, $A$63:$C$96, 3))</f>
        <v>740</v>
      </c>
      <c r="M5358" s="5">
        <f t="shared" si="754"/>
        <v>0</v>
      </c>
      <c r="N5358" s="5">
        <v>253.71386445181631</v>
      </c>
      <c r="O5358" s="5">
        <f t="shared" si="761"/>
        <v>2000.07</v>
      </c>
      <c r="P5358" s="5">
        <f t="shared" si="762"/>
        <v>740</v>
      </c>
      <c r="Q5358" s="5">
        <f t="shared" si="756"/>
        <v>0</v>
      </c>
      <c r="R5358" s="5">
        <f>IF(O5358&gt;(P5358+U5358),O5358-P5358-U5358, 0)</f>
        <v>0</v>
      </c>
      <c r="S5358" s="5">
        <f t="shared" si="757"/>
        <v>0</v>
      </c>
      <c r="T5358" s="5">
        <f t="shared" si="758"/>
        <v>0</v>
      </c>
      <c r="U5358" s="5">
        <f>IF(O5358&gt;P5358,IF(V5357*($B$6/100)&gt;=O5358-P5358,(O5358-P5358), V5357*($B$6/100)), 0)</f>
        <v>1260.07</v>
      </c>
      <c r="V5358" s="5">
        <f>V5357+(T5358*($B$5/100))-(U5358/($B$6/100))</f>
        <v>2708322.2674705726</v>
      </c>
      <c r="W5358" s="5">
        <f t="shared" si="759"/>
        <v>67708.056686764321</v>
      </c>
    </row>
    <row r="5359" spans="4:23" x14ac:dyDescent="0.25">
      <c r="D5359">
        <f t="shared" si="760"/>
        <v>5357</v>
      </c>
      <c r="E5359" s="3">
        <v>44054</v>
      </c>
      <c r="F5359" s="4">
        <v>0.20833333333333334</v>
      </c>
      <c r="G5359">
        <v>30</v>
      </c>
      <c r="H5359">
        <v>0</v>
      </c>
      <c r="I5359" s="5">
        <f t="shared" si="755"/>
        <v>4</v>
      </c>
      <c r="J5359" s="22">
        <v>0</v>
      </c>
      <c r="K5359">
        <v>6.9010000000000005E-5</v>
      </c>
      <c r="L5359" s="5" cm="1">
        <f t="array" ref="L5359">_xlfn.IFS(I5359=0, 0, I5359&gt;34, 0, AND(I5359&gt;0, I5359&lt;35), VLOOKUP(I5359, $A$63:$C$96, 3))</f>
        <v>740</v>
      </c>
      <c r="M5359" s="5">
        <f t="shared" si="754"/>
        <v>0</v>
      </c>
      <c r="N5359" s="5">
        <v>259.707107732216</v>
      </c>
      <c r="O5359" s="5">
        <f t="shared" si="761"/>
        <v>1944.0117</v>
      </c>
      <c r="P5359" s="5">
        <f t="shared" si="762"/>
        <v>740</v>
      </c>
      <c r="Q5359" s="5">
        <f t="shared" si="756"/>
        <v>0</v>
      </c>
      <c r="R5359" s="5">
        <f>IF(O5359&gt;(P5359+U5359),O5359-P5359-U5359, 0)</f>
        <v>0</v>
      </c>
      <c r="S5359" s="5">
        <f t="shared" si="757"/>
        <v>0</v>
      </c>
      <c r="T5359" s="5">
        <f t="shared" si="758"/>
        <v>0</v>
      </c>
      <c r="U5359" s="5">
        <f>IF(O5359&gt;P5359,IF(V5358*($B$6/100)&gt;=O5359-P5359,(O5359-P5359), V5358*($B$6/100)), 0)</f>
        <v>1204.0117</v>
      </c>
      <c r="V5359" s="5">
        <f>V5358+(T5359*($B$5/100))-(U5359/($B$6/100))</f>
        <v>2706602.250756287</v>
      </c>
      <c r="W5359" s="5">
        <f t="shared" si="759"/>
        <v>67665.056268907181</v>
      </c>
    </row>
    <row r="5360" spans="4:23" x14ac:dyDescent="0.25">
      <c r="D5360">
        <f t="shared" si="760"/>
        <v>5358</v>
      </c>
      <c r="E5360" s="3">
        <v>44054</v>
      </c>
      <c r="F5360" s="4">
        <v>0.25</v>
      </c>
      <c r="G5360">
        <v>30</v>
      </c>
      <c r="H5360">
        <v>3</v>
      </c>
      <c r="I5360" s="5">
        <f t="shared" si="755"/>
        <v>4</v>
      </c>
      <c r="J5360" s="22">
        <v>1.7321330476138631E-5</v>
      </c>
      <c r="K5360">
        <v>7.1210000000000004E-5</v>
      </c>
      <c r="L5360" s="5" cm="1">
        <f t="array" ref="L5360">_xlfn.IFS(I5360=0, 0, I5360&gt;34, 0, AND(I5360&gt;0, I5360&lt;35), VLOOKUP(I5360, $A$63:$C$96, 3))</f>
        <v>740</v>
      </c>
      <c r="M5360" s="5">
        <f t="shared" si="754"/>
        <v>82.276319761658499</v>
      </c>
      <c r="N5360" s="5">
        <v>273.6990357528922</v>
      </c>
      <c r="O5360" s="5">
        <f t="shared" si="761"/>
        <v>2005.9857000000002</v>
      </c>
      <c r="P5360" s="5">
        <f t="shared" si="762"/>
        <v>822.27631976165844</v>
      </c>
      <c r="Q5360" s="5">
        <f t="shared" si="756"/>
        <v>0</v>
      </c>
      <c r="R5360" s="5">
        <f>IF(O5360&gt;(P5360+U5360),O5360-P5360-U5360, 0)</f>
        <v>0</v>
      </c>
      <c r="S5360" s="5">
        <f t="shared" si="757"/>
        <v>0</v>
      </c>
      <c r="T5360" s="5">
        <f t="shared" si="758"/>
        <v>0</v>
      </c>
      <c r="U5360" s="5">
        <f>IF(O5360&gt;P5360,IF(V5359*($B$6/100)&gt;=O5360-P5360,(O5360-P5360), V5359*($B$6/100)), 0)</f>
        <v>1183.7093802383417</v>
      </c>
      <c r="V5360" s="5">
        <f>V5359+(T5360*($B$5/100))-(U5360/($B$6/100))</f>
        <v>2704911.2373559466</v>
      </c>
      <c r="W5360" s="5">
        <f t="shared" si="759"/>
        <v>67622.78093389867</v>
      </c>
    </row>
    <row r="5361" spans="4:23" x14ac:dyDescent="0.25">
      <c r="D5361">
        <f t="shared" si="760"/>
        <v>5359</v>
      </c>
      <c r="E5361" s="3">
        <v>44054</v>
      </c>
      <c r="F5361" s="4">
        <v>0.29166666666666669</v>
      </c>
      <c r="G5361">
        <v>40</v>
      </c>
      <c r="H5361">
        <v>10</v>
      </c>
      <c r="I5361" s="5">
        <f t="shared" si="755"/>
        <v>6</v>
      </c>
      <c r="J5361" s="22">
        <v>1.0887693442144282E-4</v>
      </c>
      <c r="K5361">
        <v>7.6489999999999994E-5</v>
      </c>
      <c r="L5361" s="5" cm="1">
        <f t="array" ref="L5361">_xlfn.IFS(I5361=0, 0, I5361&gt;34, 0, AND(I5361&gt;0, I5361&lt;35), VLOOKUP(I5361, $A$63:$C$96, 3))</f>
        <v>2980</v>
      </c>
      <c r="M5361" s="5">
        <f t="shared" si="754"/>
        <v>517.16543850185337</v>
      </c>
      <c r="N5361" s="5">
        <v>355.61897014290946</v>
      </c>
      <c r="O5361" s="5">
        <f t="shared" si="761"/>
        <v>2154.7232999999997</v>
      </c>
      <c r="P5361" s="5">
        <f t="shared" si="762"/>
        <v>2154.7232999999997</v>
      </c>
      <c r="Q5361" s="5">
        <f t="shared" si="756"/>
        <v>487.20077413479089</v>
      </c>
      <c r="R5361" s="5">
        <f>IF(O5361&gt;(P5361+U5361),O5361-P5361-U5361, 0)</f>
        <v>0</v>
      </c>
      <c r="S5361" s="5">
        <f t="shared" si="757"/>
        <v>182.64498861661795</v>
      </c>
      <c r="T5361" s="5">
        <f t="shared" si="758"/>
        <v>1159.7971498852357</v>
      </c>
      <c r="U5361" s="5">
        <f>IF(O5361&gt;P5361,IF(V5360*($B$6/100)&gt;=O5361-P5361,(O5361-P5361), V5360*($B$6/100)), 0)</f>
        <v>0</v>
      </c>
      <c r="V5361" s="5">
        <f>V5360+(T5361*($B$5/100))-(U5361/($B$6/100))</f>
        <v>2705723.0953608663</v>
      </c>
      <c r="W5361" s="5">
        <f t="shared" si="759"/>
        <v>67643.077384021657</v>
      </c>
    </row>
    <row r="5362" spans="4:23" x14ac:dyDescent="0.25">
      <c r="D5362">
        <f t="shared" si="760"/>
        <v>5360</v>
      </c>
      <c r="E5362" s="3">
        <v>44054</v>
      </c>
      <c r="F5362" s="4">
        <v>0.33333333333333331</v>
      </c>
      <c r="G5362">
        <v>40</v>
      </c>
      <c r="H5362">
        <v>7</v>
      </c>
      <c r="I5362" s="5">
        <f t="shared" si="755"/>
        <v>6</v>
      </c>
      <c r="J5362" s="22">
        <v>1.9053463523752492E-4</v>
      </c>
      <c r="K5362">
        <v>8.1539999999999995E-5</v>
      </c>
      <c r="L5362" s="5" cm="1">
        <f t="array" ref="L5362">_xlfn.IFS(I5362=0, 0, I5362&gt;34, 0, AND(I5362&gt;0, I5362&lt;35), VLOOKUP(I5362, $A$63:$C$96, 3))</f>
        <v>2980</v>
      </c>
      <c r="M5362" s="5">
        <f t="shared" si="754"/>
        <v>905.03951737824343</v>
      </c>
      <c r="N5362" s="5">
        <v>440.52799392876102</v>
      </c>
      <c r="O5362" s="5">
        <f t="shared" si="761"/>
        <v>2296.9817999999996</v>
      </c>
      <c r="P5362" s="5">
        <f t="shared" si="762"/>
        <v>2296.9817999999996</v>
      </c>
      <c r="Q5362" s="5">
        <f t="shared" si="756"/>
        <v>487.20077413479089</v>
      </c>
      <c r="R5362" s="5">
        <f>IF(O5362&gt;(P5362+U5362),O5362-P5362-U5362, 0)</f>
        <v>0</v>
      </c>
      <c r="S5362" s="5">
        <f t="shared" si="757"/>
        <v>226.25404489554157</v>
      </c>
      <c r="T5362" s="5">
        <f t="shared" si="758"/>
        <v>1361.8036724827025</v>
      </c>
      <c r="U5362" s="5">
        <f>IF(O5362&gt;P5362,IF(V5361*($B$6/100)&gt;=O5362-P5362,(O5362-P5362), V5361*($B$6/100)), 0)</f>
        <v>0</v>
      </c>
      <c r="V5362" s="5">
        <f>V5361+(T5362*($B$5/100))-(U5362/($B$6/100))</f>
        <v>2706676.3579316041</v>
      </c>
      <c r="W5362" s="5">
        <f t="shared" si="759"/>
        <v>67666.908948290104</v>
      </c>
    </row>
    <row r="5363" spans="4:23" x14ac:dyDescent="0.25">
      <c r="D5363">
        <f t="shared" si="760"/>
        <v>5361</v>
      </c>
      <c r="E5363" s="3">
        <v>44054</v>
      </c>
      <c r="F5363" s="4">
        <v>0.375</v>
      </c>
      <c r="G5363">
        <v>40</v>
      </c>
      <c r="H5363">
        <v>10</v>
      </c>
      <c r="I5363" s="5">
        <f t="shared" si="755"/>
        <v>6</v>
      </c>
      <c r="J5363" s="22">
        <v>3.6622241578121673E-4</v>
      </c>
      <c r="K5363">
        <v>8.4590000000000002E-5</v>
      </c>
      <c r="L5363" s="5" cm="1">
        <f t="array" ref="L5363">_xlfn.IFS(I5363=0, 0, I5363&gt;34, 0, AND(I5363&gt;0, I5363&lt;35), VLOOKUP(I5363, $A$63:$C$96, 3))</f>
        <v>2980</v>
      </c>
      <c r="M5363" s="5">
        <f t="shared" si="754"/>
        <v>1739.5564749607795</v>
      </c>
      <c r="N5363" s="5">
        <v>513.46430399952169</v>
      </c>
      <c r="O5363" s="5">
        <f t="shared" si="761"/>
        <v>2382.9003000000002</v>
      </c>
      <c r="P5363" s="5">
        <f t="shared" si="762"/>
        <v>2382.9003000000002</v>
      </c>
      <c r="Q5363" s="5">
        <f t="shared" si="756"/>
        <v>487.20077413479089</v>
      </c>
      <c r="R5363" s="5">
        <f>IF(O5363&gt;(P5363+U5363),O5363-P5363-U5363, 0)</f>
        <v>0</v>
      </c>
      <c r="S5363" s="5">
        <f t="shared" si="757"/>
        <v>263.71394619737265</v>
      </c>
      <c r="T5363" s="5">
        <f t="shared" si="758"/>
        <v>2072.9422287634065</v>
      </c>
      <c r="U5363" s="5">
        <f>IF(O5363&gt;P5363,IF(V5362*($B$6/100)&gt;=O5363-P5363,(O5363-P5363), V5362*($B$6/100)), 0)</f>
        <v>0</v>
      </c>
      <c r="V5363" s="5">
        <f>V5362+(T5363*($B$5/100))-(U5363/($B$6/100))</f>
        <v>2708127.4174917387</v>
      </c>
      <c r="W5363" s="5">
        <f t="shared" si="759"/>
        <v>67703.185437293461</v>
      </c>
    </row>
    <row r="5364" spans="4:23" x14ac:dyDescent="0.25">
      <c r="D5364">
        <f t="shared" si="760"/>
        <v>5362</v>
      </c>
      <c r="E5364" s="3">
        <v>44054</v>
      </c>
      <c r="F5364" s="4">
        <v>0.41666666666666669</v>
      </c>
      <c r="G5364">
        <v>60</v>
      </c>
      <c r="H5364">
        <v>10</v>
      </c>
      <c r="I5364" s="5">
        <f t="shared" si="755"/>
        <v>8</v>
      </c>
      <c r="J5364" s="22">
        <v>4.7015039863804853E-4</v>
      </c>
      <c r="K5364">
        <v>7.9770000000000004E-5</v>
      </c>
      <c r="L5364" s="5" cm="1">
        <f t="array" ref="L5364">_xlfn.IFS(I5364=0, 0, I5364&gt;34, 0, AND(I5364&gt;0, I5364&lt;35), VLOOKUP(I5364, $A$63:$C$96, 3))</f>
        <v>7160</v>
      </c>
      <c r="M5364" s="5">
        <f t="shared" si="754"/>
        <v>2233.2143935307304</v>
      </c>
      <c r="N5364" s="5">
        <v>553.42261747404541</v>
      </c>
      <c r="O5364" s="5">
        <f t="shared" si="761"/>
        <v>2247.1208999999999</v>
      </c>
      <c r="P5364" s="5">
        <f t="shared" si="762"/>
        <v>2247.1208999999999</v>
      </c>
      <c r="Q5364" s="5">
        <f t="shared" si="756"/>
        <v>487.20077413479089</v>
      </c>
      <c r="R5364" s="5">
        <f>IF(O5364&gt;(P5364+U5364),O5364-P5364-U5364, 0)</f>
        <v>0</v>
      </c>
      <c r="S5364" s="5">
        <f t="shared" si="757"/>
        <v>284.23643324793915</v>
      </c>
      <c r="T5364" s="5">
        <f t="shared" si="758"/>
        <v>6861.8570602827913</v>
      </c>
      <c r="U5364" s="5">
        <f>IF(O5364&gt;P5364,IF(V5363*($B$6/100)&gt;=O5364-P5364,(O5364-P5364), V5363*($B$6/100)), 0)</f>
        <v>0</v>
      </c>
      <c r="V5364" s="5">
        <f>V5363+(T5364*($B$5/100))-(U5364/($B$6/100))</f>
        <v>2712930.7174339364</v>
      </c>
      <c r="W5364" s="5">
        <f t="shared" si="759"/>
        <v>67823.267935848417</v>
      </c>
    </row>
    <row r="5365" spans="4:23" x14ac:dyDescent="0.25">
      <c r="D5365">
        <f t="shared" si="760"/>
        <v>5363</v>
      </c>
      <c r="E5365" s="3">
        <v>44054</v>
      </c>
      <c r="F5365" s="4">
        <v>0.45833333333333331</v>
      </c>
      <c r="G5365">
        <v>60</v>
      </c>
      <c r="H5365">
        <v>10</v>
      </c>
      <c r="I5365" s="5">
        <f t="shared" si="755"/>
        <v>8</v>
      </c>
      <c r="J5365" s="22">
        <v>5.8150180884179682E-4</v>
      </c>
      <c r="K5365">
        <v>6.5300000000000002E-5</v>
      </c>
      <c r="L5365" s="5" cm="1">
        <f t="array" ref="L5365">_xlfn.IFS(I5365=0, 0, I5365&gt;34, 0, AND(I5365&gt;0, I5365&lt;35), VLOOKUP(I5365, $A$63:$C$96, 3))</f>
        <v>7160</v>
      </c>
      <c r="M5365" s="5">
        <f t="shared" si="754"/>
        <v>2762.1335919985349</v>
      </c>
      <c r="N5365" s="5">
        <v>482.49661217993355</v>
      </c>
      <c r="O5365" s="5">
        <f t="shared" si="761"/>
        <v>1839.501</v>
      </c>
      <c r="P5365" s="5">
        <f t="shared" si="762"/>
        <v>1839.501</v>
      </c>
      <c r="Q5365" s="5">
        <f t="shared" si="756"/>
        <v>487.20077413479089</v>
      </c>
      <c r="R5365" s="5">
        <f>IF(O5365&gt;(P5365+U5365),O5365-P5365-U5365, 0)</f>
        <v>0</v>
      </c>
      <c r="S5365" s="5">
        <f t="shared" si="757"/>
        <v>247.80901931003973</v>
      </c>
      <c r="T5365" s="5">
        <f t="shared" si="758"/>
        <v>7834.8235726884959</v>
      </c>
      <c r="U5365" s="5">
        <f>IF(O5365&gt;P5365,IF(V5364*($B$6/100)&gt;=O5365-P5365,(O5365-P5365), V5364*($B$6/100)), 0)</f>
        <v>0</v>
      </c>
      <c r="V5365" s="5">
        <f>V5364+(T5365*($B$5/100))-(U5365/($B$6/100))</f>
        <v>2718415.0939348182</v>
      </c>
      <c r="W5365" s="5">
        <f t="shared" si="759"/>
        <v>67960.377348370457</v>
      </c>
    </row>
    <row r="5366" spans="4:23" x14ac:dyDescent="0.25">
      <c r="D5366">
        <f t="shared" si="760"/>
        <v>5364</v>
      </c>
      <c r="E5366" s="3">
        <v>44054</v>
      </c>
      <c r="F5366" s="4">
        <v>0.5</v>
      </c>
      <c r="G5366">
        <v>60</v>
      </c>
      <c r="H5366">
        <v>10</v>
      </c>
      <c r="I5366" s="5">
        <f t="shared" si="755"/>
        <v>8</v>
      </c>
      <c r="J5366" s="22">
        <v>6.3594027605251829E-4</v>
      </c>
      <c r="K5366">
        <v>5.4009999999999993E-5</v>
      </c>
      <c r="L5366" s="5" cm="1">
        <f t="array" ref="L5366">_xlfn.IFS(I5366=0, 0, I5366&gt;34, 0, AND(I5366&gt;0, I5366&lt;35), VLOOKUP(I5366, $A$63:$C$96, 3))</f>
        <v>7160</v>
      </c>
      <c r="M5366" s="5">
        <f t="shared" si="754"/>
        <v>3020.7163112494618</v>
      </c>
      <c r="N5366" s="5">
        <v>465.52742733667822</v>
      </c>
      <c r="O5366" s="5">
        <f t="shared" si="761"/>
        <v>1521.4616999999996</v>
      </c>
      <c r="P5366" s="5">
        <f t="shared" si="762"/>
        <v>1521.4616999999996</v>
      </c>
      <c r="Q5366" s="5">
        <f t="shared" si="756"/>
        <v>487.20077413479089</v>
      </c>
      <c r="R5366" s="5">
        <f>IF(O5366&gt;(P5366+U5366),O5366-P5366-U5366, 0)</f>
        <v>0</v>
      </c>
      <c r="S5366" s="5">
        <f t="shared" si="757"/>
        <v>239.09368960959051</v>
      </c>
      <c r="T5366" s="5">
        <f t="shared" si="758"/>
        <v>8420.160921639872</v>
      </c>
      <c r="U5366" s="5">
        <f>IF(O5366&gt;P5366,IF(V5365*($B$6/100)&gt;=O5366-P5366,(O5366-P5366), V5365*($B$6/100)), 0)</f>
        <v>0</v>
      </c>
      <c r="V5366" s="5">
        <f>V5365+(T5366*($B$5/100))-(U5366/($B$6/100))</f>
        <v>2724309.206579966</v>
      </c>
      <c r="W5366" s="5">
        <f t="shared" si="759"/>
        <v>68107.730164499153</v>
      </c>
    </row>
    <row r="5367" spans="4:23" x14ac:dyDescent="0.25">
      <c r="D5367">
        <f t="shared" si="760"/>
        <v>5365</v>
      </c>
      <c r="E5367" s="3">
        <v>44054</v>
      </c>
      <c r="F5367" s="4">
        <v>0.54166666666666663</v>
      </c>
      <c r="G5367">
        <v>60</v>
      </c>
      <c r="H5367">
        <v>9</v>
      </c>
      <c r="I5367" s="5">
        <f t="shared" si="755"/>
        <v>8</v>
      </c>
      <c r="J5367" s="22">
        <v>6.0624656666485204E-4</v>
      </c>
      <c r="K5367">
        <v>5.0799999999999995E-5</v>
      </c>
      <c r="L5367" s="5" cm="1">
        <f t="array" ref="L5367">_xlfn.IFS(I5367=0, 0, I5367&gt;34, 0, AND(I5367&gt;0, I5367&lt;35), VLOOKUP(I5367, $A$63:$C$96, 3))</f>
        <v>7160</v>
      </c>
      <c r="M5367" s="5">
        <f t="shared" si="754"/>
        <v>2879.6711916580475</v>
      </c>
      <c r="N5367" s="5">
        <v>487.50511524364578</v>
      </c>
      <c r="O5367" s="5">
        <f t="shared" si="761"/>
        <v>1431.0359999999998</v>
      </c>
      <c r="P5367" s="5">
        <f t="shared" si="762"/>
        <v>1431.0359999999998</v>
      </c>
      <c r="Q5367" s="5">
        <f t="shared" si="756"/>
        <v>487.20077413479089</v>
      </c>
      <c r="R5367" s="5">
        <f>IF(O5367&gt;(P5367+U5367),O5367-P5367-U5367, 0)</f>
        <v>0</v>
      </c>
      <c r="S5367" s="5">
        <f t="shared" si="757"/>
        <v>250.38137360455445</v>
      </c>
      <c r="T5367" s="5">
        <f t="shared" si="758"/>
        <v>8358.2538180534939</v>
      </c>
      <c r="U5367" s="5">
        <f>IF(O5367&gt;P5367,IF(V5366*($B$6/100)&gt;=O5367-P5367,(O5367-P5367), V5366*($B$6/100)), 0)</f>
        <v>0</v>
      </c>
      <c r="V5367" s="5">
        <f>V5366+(T5367*($B$5/100))-(U5367/($B$6/100))</f>
        <v>2730159.9842526033</v>
      </c>
      <c r="W5367" s="5">
        <f t="shared" si="759"/>
        <v>68253.999606315076</v>
      </c>
    </row>
    <row r="5368" spans="4:23" x14ac:dyDescent="0.25">
      <c r="D5368">
        <f t="shared" si="760"/>
        <v>5366</v>
      </c>
      <c r="E5368" s="3">
        <v>44054</v>
      </c>
      <c r="F5368" s="4">
        <v>0.58333333333333337</v>
      </c>
      <c r="G5368">
        <v>50</v>
      </c>
      <c r="H5368">
        <v>10</v>
      </c>
      <c r="I5368" s="5">
        <f t="shared" si="755"/>
        <v>7</v>
      </c>
      <c r="J5368" s="22">
        <v>5.9387418775332448E-4</v>
      </c>
      <c r="K5368">
        <v>4.3610000000000004E-5</v>
      </c>
      <c r="L5368" s="5" cm="1">
        <f t="array" ref="L5368">_xlfn.IFS(I5368=0, 0, I5368&gt;34, 0, AND(I5368&gt;0, I5368&lt;35), VLOOKUP(I5368, $A$63:$C$96, 3))</f>
        <v>4800</v>
      </c>
      <c r="M5368" s="5">
        <f t="shared" si="754"/>
        <v>2820.9023918282915</v>
      </c>
      <c r="N5368" s="5">
        <v>459.53351015557098</v>
      </c>
      <c r="O5368" s="5">
        <f t="shared" si="761"/>
        <v>1228.4937</v>
      </c>
      <c r="P5368" s="5">
        <f t="shared" si="762"/>
        <v>1228.4937</v>
      </c>
      <c r="Q5368" s="5">
        <f t="shared" si="756"/>
        <v>487.20077413479089</v>
      </c>
      <c r="R5368" s="5">
        <f>IF(O5368&gt;(P5368+U5368),O5368-P5368-U5368, 0)</f>
        <v>0</v>
      </c>
      <c r="S5368" s="5">
        <f t="shared" si="757"/>
        <v>236.01522915830375</v>
      </c>
      <c r="T5368" s="5">
        <f t="shared" si="758"/>
        <v>6156.3934626699875</v>
      </c>
      <c r="U5368" s="5">
        <f>IF(O5368&gt;P5368,IF(V5367*($B$6/100)&gt;=O5368-P5368,(O5368-P5368), V5367*($B$6/100)), 0)</f>
        <v>0</v>
      </c>
      <c r="V5368" s="5">
        <f>V5367+(T5368*($B$5/100))-(U5368/($B$6/100))</f>
        <v>2734469.4596764725</v>
      </c>
      <c r="W5368" s="5">
        <f t="shared" si="759"/>
        <v>68361.736491911812</v>
      </c>
    </row>
    <row r="5369" spans="4:23" x14ac:dyDescent="0.25">
      <c r="D5369">
        <f t="shared" si="760"/>
        <v>5367</v>
      </c>
      <c r="E5369" s="3">
        <v>44054</v>
      </c>
      <c r="F5369" s="4">
        <v>0.625</v>
      </c>
      <c r="G5369">
        <v>50</v>
      </c>
      <c r="H5369">
        <v>10</v>
      </c>
      <c r="I5369" s="5">
        <f t="shared" si="755"/>
        <v>7</v>
      </c>
      <c r="J5369" s="22">
        <v>5.9634866353563E-4</v>
      </c>
      <c r="K5369">
        <v>4.2879999999999996E-5</v>
      </c>
      <c r="L5369" s="5" cm="1">
        <f t="array" ref="L5369">_xlfn.IFS(I5369=0, 0, I5369&gt;34, 0, AND(I5369&gt;0, I5369&lt;35), VLOOKUP(I5369, $A$63:$C$96, 3))</f>
        <v>4800</v>
      </c>
      <c r="M5369" s="5">
        <f t="shared" si="754"/>
        <v>2832.6561517942428</v>
      </c>
      <c r="N5369" s="5">
        <v>435.55784985490106</v>
      </c>
      <c r="O5369" s="5">
        <f t="shared" si="761"/>
        <v>1207.9295999999999</v>
      </c>
      <c r="P5369" s="5">
        <f t="shared" si="762"/>
        <v>1207.9295999999999</v>
      </c>
      <c r="Q5369" s="5">
        <f t="shared" si="756"/>
        <v>487.20077413479089</v>
      </c>
      <c r="R5369" s="5">
        <f>IF(O5369&gt;(P5369+U5369),O5369-P5369-U5369, 0)</f>
        <v>0</v>
      </c>
      <c r="S5369" s="5">
        <f t="shared" si="757"/>
        <v>223.7013916795776</v>
      </c>
      <c r="T5369" s="5">
        <f t="shared" si="758"/>
        <v>6201.0251601146656</v>
      </c>
      <c r="U5369" s="5">
        <f>IF(O5369&gt;P5369,IF(V5368*($B$6/100)&gt;=O5369-P5369,(O5369-P5369), V5368*($B$6/100)), 0)</f>
        <v>0</v>
      </c>
      <c r="V5369" s="5">
        <f>V5368+(T5369*($B$5/100))-(U5369/($B$6/100))</f>
        <v>2738810.1772885527</v>
      </c>
      <c r="W5369" s="5">
        <f t="shared" si="759"/>
        <v>68470.254432213813</v>
      </c>
    </row>
    <row r="5370" spans="4:23" x14ac:dyDescent="0.25">
      <c r="D5370">
        <f t="shared" si="760"/>
        <v>5368</v>
      </c>
      <c r="E5370" s="3">
        <v>44054</v>
      </c>
      <c r="F5370" s="4">
        <v>0.66666666666666663</v>
      </c>
      <c r="G5370">
        <v>40</v>
      </c>
      <c r="H5370">
        <v>9</v>
      </c>
      <c r="I5370" s="5">
        <f t="shared" si="755"/>
        <v>6</v>
      </c>
      <c r="J5370" s="22">
        <v>4.3303326190346575E-4</v>
      </c>
      <c r="K5370">
        <v>4.8120000000000007E-5</v>
      </c>
      <c r="L5370" s="5" cm="1">
        <f t="array" ref="L5370">_xlfn.IFS(I5370=0, 0, I5370&gt;34, 0, AND(I5370&gt;0, I5370&lt;35), VLOOKUP(I5370, $A$63:$C$96, 3))</f>
        <v>2980</v>
      </c>
      <c r="M5370" s="5">
        <f t="shared" si="754"/>
        <v>2056.9079940414622</v>
      </c>
      <c r="N5370" s="5">
        <v>466.52641212956968</v>
      </c>
      <c r="O5370" s="5">
        <f t="shared" si="761"/>
        <v>1355.5404000000001</v>
      </c>
      <c r="P5370" s="5">
        <f t="shared" si="762"/>
        <v>1355.5404000000001</v>
      </c>
      <c r="Q5370" s="5">
        <f t="shared" si="756"/>
        <v>487.20077413479089</v>
      </c>
      <c r="R5370" s="5">
        <f>IF(O5370&gt;(P5370+U5370),O5370-P5370-U5370, 0)</f>
        <v>0</v>
      </c>
      <c r="S5370" s="5">
        <f t="shared" si="757"/>
        <v>239.60676563040155</v>
      </c>
      <c r="T5370" s="5">
        <f t="shared" si="758"/>
        <v>3441.7608284110606</v>
      </c>
      <c r="U5370" s="5">
        <f>IF(O5370&gt;P5370,IF(V5369*($B$6/100)&gt;=O5370-P5370,(O5370-P5370), V5369*($B$6/100)), 0)</f>
        <v>0</v>
      </c>
      <c r="V5370" s="5">
        <f>V5369+(T5370*($B$5/100))-(U5370/($B$6/100))</f>
        <v>2741219.4098684406</v>
      </c>
      <c r="W5370" s="5">
        <f t="shared" si="759"/>
        <v>68530.485246711018</v>
      </c>
    </row>
    <row r="5371" spans="4:23" x14ac:dyDescent="0.25">
      <c r="D5371">
        <f t="shared" si="760"/>
        <v>5369</v>
      </c>
      <c r="E5371" s="3">
        <v>44054</v>
      </c>
      <c r="F5371" s="4">
        <v>0.70833333333333337</v>
      </c>
      <c r="G5371">
        <v>30</v>
      </c>
      <c r="H5371">
        <v>3</v>
      </c>
      <c r="I5371" s="5">
        <f t="shared" si="755"/>
        <v>4</v>
      </c>
      <c r="J5371" s="22">
        <v>2.4497310244824634E-4</v>
      </c>
      <c r="K5371">
        <v>6.6749999999999996E-5</v>
      </c>
      <c r="L5371" s="5" cm="1">
        <f t="array" ref="L5371">_xlfn.IFS(I5371=0, 0, I5371&gt;34, 0, AND(I5371&gt;0, I5371&lt;35), VLOOKUP(I5371, $A$63:$C$96, 3))</f>
        <v>740</v>
      </c>
      <c r="M5371" s="5">
        <f t="shared" si="754"/>
        <v>1163.6222366291702</v>
      </c>
      <c r="N5371" s="5">
        <v>501.490919191643</v>
      </c>
      <c r="O5371" s="5">
        <f t="shared" si="761"/>
        <v>1880.3474999999999</v>
      </c>
      <c r="P5371" s="5">
        <f t="shared" si="762"/>
        <v>1880.3474999999999</v>
      </c>
      <c r="Q5371" s="5">
        <f t="shared" si="756"/>
        <v>23.27473662917032</v>
      </c>
      <c r="R5371" s="5">
        <f>IF(O5371&gt;(P5371+U5371),O5371-P5371-U5371, 0)</f>
        <v>0</v>
      </c>
      <c r="S5371" s="5">
        <f t="shared" si="757"/>
        <v>0</v>
      </c>
      <c r="T5371" s="5">
        <f t="shared" si="758"/>
        <v>23.27473662917032</v>
      </c>
      <c r="U5371" s="5">
        <f>IF(O5371&gt;P5371,IF(V5370*($B$6/100)&gt;=O5371-P5371,(O5371-P5371), V5370*($B$6/100)), 0)</f>
        <v>0</v>
      </c>
      <c r="V5371" s="5">
        <f>V5370+(T5371*($B$5/100))-(U5371/($B$6/100))</f>
        <v>2741235.7021840811</v>
      </c>
      <c r="W5371" s="5">
        <f t="shared" si="759"/>
        <v>68530.892554602033</v>
      </c>
    </row>
    <row r="5372" spans="4:23" x14ac:dyDescent="0.25">
      <c r="D5372">
        <f t="shared" si="760"/>
        <v>5370</v>
      </c>
      <c r="E5372" s="3">
        <v>44054</v>
      </c>
      <c r="F5372" s="4">
        <v>0.75</v>
      </c>
      <c r="G5372">
        <v>20</v>
      </c>
      <c r="H5372">
        <v>0</v>
      </c>
      <c r="I5372" s="5">
        <f t="shared" si="755"/>
        <v>3</v>
      </c>
      <c r="J5372" s="22">
        <v>1.1382588598605385E-4</v>
      </c>
      <c r="K5372">
        <v>1.1245000000000001E-4</v>
      </c>
      <c r="L5372" s="5" cm="1">
        <f t="array" ref="L5372">_xlfn.IFS(I5372=0, 0, I5372&gt;34, 0, AND(I5372&gt;0, I5372&lt;35), VLOOKUP(I5372, $A$63:$C$96, 3))</f>
        <v>232</v>
      </c>
      <c r="M5372" s="5">
        <f t="shared" si="754"/>
        <v>540.67295843375587</v>
      </c>
      <c r="N5372" s="5">
        <v>695.29418241446376</v>
      </c>
      <c r="O5372" s="5">
        <f t="shared" si="761"/>
        <v>3167.7165</v>
      </c>
      <c r="P5372" s="5">
        <f t="shared" si="762"/>
        <v>772.67295843375587</v>
      </c>
      <c r="Q5372" s="5">
        <f t="shared" si="756"/>
        <v>0</v>
      </c>
      <c r="R5372" s="5">
        <f>IF(O5372&gt;(P5372+U5372),O5372-P5372-U5372, 0)</f>
        <v>0</v>
      </c>
      <c r="S5372" s="5">
        <f t="shared" si="757"/>
        <v>0</v>
      </c>
      <c r="T5372" s="5">
        <f t="shared" si="758"/>
        <v>0</v>
      </c>
      <c r="U5372" s="5">
        <f>IF(O5372&gt;P5372,IF(V5371*($B$6/100)&gt;=O5372-P5372,(O5372-P5372), V5371*($B$6/100)), 0)</f>
        <v>2395.0435415662441</v>
      </c>
      <c r="V5372" s="5">
        <f>V5371+(T5372*($B$5/100))-(U5372/($B$6/100))</f>
        <v>2737814.2114104149</v>
      </c>
      <c r="W5372" s="5">
        <f t="shared" si="759"/>
        <v>68445.355285260375</v>
      </c>
    </row>
    <row r="5373" spans="4:23" x14ac:dyDescent="0.25">
      <c r="D5373">
        <f t="shared" si="760"/>
        <v>5371</v>
      </c>
      <c r="E5373" s="3">
        <v>44054</v>
      </c>
      <c r="F5373" s="4">
        <v>0.79166666666666663</v>
      </c>
      <c r="G5373">
        <v>20</v>
      </c>
      <c r="H5373">
        <v>0</v>
      </c>
      <c r="I5373" s="5">
        <f t="shared" si="755"/>
        <v>3</v>
      </c>
      <c r="J5373" s="22">
        <v>5.4438467210721408E-5</v>
      </c>
      <c r="K5373">
        <v>1.3254E-4</v>
      </c>
      <c r="L5373" s="5" cm="1">
        <f t="array" ref="L5373">_xlfn.IFS(I5373=0, 0, I5373&gt;34, 0, AND(I5373&gt;0, I5373&lt;35), VLOOKUP(I5373, $A$63:$C$96, 3))</f>
        <v>232</v>
      </c>
      <c r="M5373" s="5">
        <f t="shared" si="754"/>
        <v>258.58271925092669</v>
      </c>
      <c r="N5373" s="5">
        <v>734.23397639933876</v>
      </c>
      <c r="O5373" s="5">
        <f t="shared" si="761"/>
        <v>3733.6518000000001</v>
      </c>
      <c r="P5373" s="5">
        <f t="shared" si="762"/>
        <v>490.58271925092669</v>
      </c>
      <c r="Q5373" s="5">
        <f t="shared" si="756"/>
        <v>0</v>
      </c>
      <c r="R5373" s="5">
        <f>IF(O5373&gt;(P5373+U5373),O5373-P5373-U5373, 0)</f>
        <v>0</v>
      </c>
      <c r="S5373" s="5">
        <f t="shared" si="757"/>
        <v>0</v>
      </c>
      <c r="T5373" s="5">
        <f t="shared" si="758"/>
        <v>0</v>
      </c>
      <c r="U5373" s="5">
        <f>IF(O5373&gt;P5373,IF(V5372*($B$6/100)&gt;=O5373-P5373,(O5373-P5373), V5372*($B$6/100)), 0)</f>
        <v>3243.0690807490732</v>
      </c>
      <c r="V5373" s="5">
        <f>V5372+(T5373*($B$5/100))-(U5373/($B$6/100))</f>
        <v>2733181.2555807736</v>
      </c>
      <c r="W5373" s="5">
        <f t="shared" si="759"/>
        <v>68329.531389519339</v>
      </c>
    </row>
    <row r="5374" spans="4:23" x14ac:dyDescent="0.25">
      <c r="D5374">
        <f t="shared" si="760"/>
        <v>5372</v>
      </c>
      <c r="E5374" s="3">
        <v>44054</v>
      </c>
      <c r="F5374" s="4">
        <v>0.83333333333333337</v>
      </c>
      <c r="G5374">
        <v>20</v>
      </c>
      <c r="H5374">
        <v>3</v>
      </c>
      <c r="I5374" s="5">
        <f t="shared" si="755"/>
        <v>3</v>
      </c>
      <c r="J5374" s="22">
        <v>2.4744757823055186E-5</v>
      </c>
      <c r="K5374">
        <v>1.3302999999999999E-4</v>
      </c>
      <c r="L5374" s="5" cm="1">
        <f t="array" ref="L5374">_xlfn.IFS(I5374=0, 0, I5374&gt;34, 0, AND(I5374&gt;0, I5374&lt;35), VLOOKUP(I5374, $A$63:$C$96, 3))</f>
        <v>232</v>
      </c>
      <c r="M5374" s="5">
        <f t="shared" si="754"/>
        <v>117.53759965951213</v>
      </c>
      <c r="N5374" s="5">
        <v>615.35800111322158</v>
      </c>
      <c r="O5374" s="5">
        <f t="shared" si="761"/>
        <v>3747.4550999999997</v>
      </c>
      <c r="P5374" s="5">
        <f t="shared" si="762"/>
        <v>349.53759965951213</v>
      </c>
      <c r="Q5374" s="5">
        <f t="shared" si="756"/>
        <v>0</v>
      </c>
      <c r="R5374" s="5">
        <f>IF(O5374&gt;(P5374+U5374),O5374-P5374-U5374, 0)</f>
        <v>0</v>
      </c>
      <c r="S5374" s="5">
        <f t="shared" si="757"/>
        <v>0</v>
      </c>
      <c r="T5374" s="5">
        <f t="shared" si="758"/>
        <v>0</v>
      </c>
      <c r="U5374" s="5">
        <f>IF(O5374&gt;P5374,IF(V5373*($B$6/100)&gt;=O5374-P5374,(O5374-P5374), V5373*($B$6/100)), 0)</f>
        <v>3397.9175003404875</v>
      </c>
      <c r="V5374" s="5">
        <f>V5373+(T5374*($B$5/100))-(U5374/($B$6/100))</f>
        <v>2728327.0877231443</v>
      </c>
      <c r="W5374" s="5">
        <f t="shared" si="759"/>
        <v>68208.177193078605</v>
      </c>
    </row>
    <row r="5375" spans="4:23" x14ac:dyDescent="0.25">
      <c r="D5375">
        <f t="shared" si="760"/>
        <v>5373</v>
      </c>
      <c r="E5375" s="3">
        <v>44054</v>
      </c>
      <c r="F5375" s="4">
        <v>0.875</v>
      </c>
      <c r="G5375">
        <v>30</v>
      </c>
      <c r="H5375">
        <v>0</v>
      </c>
      <c r="I5375" s="5">
        <f t="shared" si="755"/>
        <v>4</v>
      </c>
      <c r="J5375" s="22">
        <v>0</v>
      </c>
      <c r="K5375">
        <v>1.394E-4</v>
      </c>
      <c r="L5375" s="5" cm="1">
        <f t="array" ref="L5375">_xlfn.IFS(I5375=0, 0, I5375&gt;34, 0, AND(I5375&gt;0, I5375&lt;35), VLOOKUP(I5375, $A$63:$C$96, 3))</f>
        <v>740</v>
      </c>
      <c r="M5375" s="5">
        <f t="shared" si="754"/>
        <v>0</v>
      </c>
      <c r="N5375" s="5">
        <v>568.40698221907223</v>
      </c>
      <c r="O5375" s="5">
        <f t="shared" si="761"/>
        <v>3926.8980000000001</v>
      </c>
      <c r="P5375" s="5">
        <f t="shared" si="762"/>
        <v>740</v>
      </c>
      <c r="Q5375" s="5">
        <f t="shared" si="756"/>
        <v>0</v>
      </c>
      <c r="R5375" s="5">
        <f>IF(O5375&gt;(P5375+U5375),O5375-P5375-U5375, 0)</f>
        <v>0</v>
      </c>
      <c r="S5375" s="5">
        <f t="shared" si="757"/>
        <v>0</v>
      </c>
      <c r="T5375" s="5">
        <f t="shared" si="758"/>
        <v>0</v>
      </c>
      <c r="U5375" s="5">
        <f>IF(O5375&gt;P5375,IF(V5374*($B$6/100)&gt;=O5375-P5375,(O5375-P5375), V5374*($B$6/100)), 0)</f>
        <v>3186.8980000000001</v>
      </c>
      <c r="V5375" s="5">
        <f>V5374+(T5375*($B$5/100))-(U5375/($B$6/100))</f>
        <v>2723774.3762945728</v>
      </c>
      <c r="W5375" s="5">
        <f t="shared" si="759"/>
        <v>68094.359407364318</v>
      </c>
    </row>
    <row r="5376" spans="4:23" x14ac:dyDescent="0.25">
      <c r="D5376">
        <f t="shared" si="760"/>
        <v>5374</v>
      </c>
      <c r="E5376" s="3">
        <v>44054</v>
      </c>
      <c r="F5376" s="4">
        <v>0.91666666666666663</v>
      </c>
      <c r="G5376">
        <v>30</v>
      </c>
      <c r="H5376">
        <v>0</v>
      </c>
      <c r="I5376" s="5">
        <f t="shared" si="755"/>
        <v>4</v>
      </c>
      <c r="J5376" s="22">
        <v>0</v>
      </c>
      <c r="K5376">
        <v>1.5741999999999999E-4</v>
      </c>
      <c r="L5376" s="5" cm="1">
        <f t="array" ref="L5376">_xlfn.IFS(I5376=0, 0, I5376&gt;34, 0, AND(I5376&gt;0, I5376&lt;35), VLOOKUP(I5376, $A$63:$C$96, 3))</f>
        <v>740</v>
      </c>
      <c r="M5376" s="5">
        <f t="shared" si="754"/>
        <v>0</v>
      </c>
      <c r="N5376" s="5">
        <v>496.46805642702276</v>
      </c>
      <c r="O5376" s="5">
        <f t="shared" si="761"/>
        <v>4434.5213999999996</v>
      </c>
      <c r="P5376" s="5">
        <f t="shared" si="762"/>
        <v>740</v>
      </c>
      <c r="Q5376" s="5">
        <f t="shared" si="756"/>
        <v>0</v>
      </c>
      <c r="R5376" s="5">
        <f>IF(O5376&gt;(P5376+U5376),O5376-P5376-U5376, 0)</f>
        <v>0</v>
      </c>
      <c r="S5376" s="5">
        <f t="shared" si="757"/>
        <v>0</v>
      </c>
      <c r="T5376" s="5">
        <f t="shared" si="758"/>
        <v>0</v>
      </c>
      <c r="U5376" s="5">
        <f>IF(O5376&gt;P5376,IF(V5375*($B$6/100)&gt;=O5376-P5376,(O5376-P5376), V5375*($B$6/100)), 0)</f>
        <v>3694.5213999999996</v>
      </c>
      <c r="V5376" s="5">
        <f>V5375+(T5376*($B$5/100))-(U5376/($B$6/100))</f>
        <v>2718496.488580287</v>
      </c>
      <c r="W5376" s="5">
        <f t="shared" si="759"/>
        <v>67962.412214507174</v>
      </c>
    </row>
    <row r="5377" spans="4:23" x14ac:dyDescent="0.25">
      <c r="D5377">
        <f t="shared" si="760"/>
        <v>5375</v>
      </c>
      <c r="E5377" s="3">
        <v>44054</v>
      </c>
      <c r="F5377" s="4">
        <v>0.95833333333333337</v>
      </c>
      <c r="G5377">
        <v>20</v>
      </c>
      <c r="H5377">
        <v>0</v>
      </c>
      <c r="I5377" s="5">
        <f t="shared" si="755"/>
        <v>3</v>
      </c>
      <c r="J5377" s="22">
        <v>0</v>
      </c>
      <c r="K5377">
        <v>1.5214000000000002E-4</v>
      </c>
      <c r="L5377" s="5" cm="1">
        <f t="array" ref="L5377">_xlfn.IFS(I5377=0, 0, I5377&gt;34, 0, AND(I5377&gt;0, I5377&lt;35), VLOOKUP(I5377, $A$63:$C$96, 3))</f>
        <v>232</v>
      </c>
      <c r="M5377" s="5">
        <f t="shared" si="754"/>
        <v>0</v>
      </c>
      <c r="N5377" s="5">
        <v>482.48304150443715</v>
      </c>
      <c r="O5377" s="5">
        <f t="shared" si="761"/>
        <v>4285.7838000000011</v>
      </c>
      <c r="P5377" s="5">
        <f t="shared" si="762"/>
        <v>232</v>
      </c>
      <c r="Q5377" s="5">
        <f t="shared" si="756"/>
        <v>0</v>
      </c>
      <c r="R5377" s="5">
        <f>IF(O5377&gt;(P5377+U5377),O5377-P5377-U5377, 0)</f>
        <v>0</v>
      </c>
      <c r="S5377" s="5">
        <f t="shared" si="757"/>
        <v>0</v>
      </c>
      <c r="T5377" s="5">
        <f t="shared" si="758"/>
        <v>0</v>
      </c>
      <c r="U5377" s="5">
        <f>IF(O5377&gt;P5377,IF(V5376*($B$6/100)&gt;=O5377-P5377,(O5377-P5377), V5376*($B$6/100)), 0)</f>
        <v>4053.7838000000011</v>
      </c>
      <c r="V5377" s="5">
        <f>V5376+(T5377*($B$5/100))-(U5377/($B$6/100))</f>
        <v>2712705.3688660013</v>
      </c>
      <c r="W5377" s="5">
        <f t="shared" si="759"/>
        <v>67817.634221650034</v>
      </c>
    </row>
    <row r="5378" spans="4:23" x14ac:dyDescent="0.25">
      <c r="D5378">
        <f t="shared" si="760"/>
        <v>5376</v>
      </c>
      <c r="E5378" s="3">
        <v>44055</v>
      </c>
      <c r="F5378" s="4">
        <v>0</v>
      </c>
      <c r="G5378">
        <v>20</v>
      </c>
      <c r="H5378">
        <v>0</v>
      </c>
      <c r="I5378" s="5">
        <f t="shared" si="755"/>
        <v>3</v>
      </c>
      <c r="J5378" s="22">
        <v>0</v>
      </c>
      <c r="K5378">
        <v>1.3218999999999999E-4</v>
      </c>
      <c r="L5378" s="5" cm="1">
        <f t="array" ref="L5378">_xlfn.IFS(I5378=0, 0, I5378&gt;34, 0, AND(I5378&gt;0, I5378&lt;35), VLOOKUP(I5378, $A$63:$C$96, 3))</f>
        <v>232</v>
      </c>
      <c r="M5378" s="5">
        <f t="shared" si="754"/>
        <v>0</v>
      </c>
      <c r="N5378" s="5">
        <v>406.5643838528365</v>
      </c>
      <c r="O5378" s="5">
        <f t="shared" si="761"/>
        <v>3723.7923000000001</v>
      </c>
      <c r="P5378" s="5">
        <f t="shared" si="762"/>
        <v>232</v>
      </c>
      <c r="Q5378" s="5">
        <f t="shared" si="756"/>
        <v>0</v>
      </c>
      <c r="R5378" s="5">
        <f>IF(O5378&gt;(P5378+U5378),O5378-P5378-U5378, 0)</f>
        <v>0</v>
      </c>
      <c r="S5378" s="5">
        <f t="shared" si="757"/>
        <v>0</v>
      </c>
      <c r="T5378" s="5">
        <f t="shared" si="758"/>
        <v>0</v>
      </c>
      <c r="U5378" s="5">
        <f>IF(O5378&gt;P5378,IF(V5377*($B$6/100)&gt;=O5378-P5378,(O5378-P5378), V5377*($B$6/100)), 0)</f>
        <v>3491.7923000000001</v>
      </c>
      <c r="V5378" s="5">
        <f>V5377+(T5378*($B$5/100))-(U5378/($B$6/100))</f>
        <v>2707717.0941517157</v>
      </c>
      <c r="W5378" s="5">
        <f t="shared" si="759"/>
        <v>67692.927353792897</v>
      </c>
    </row>
    <row r="5379" spans="4:23" x14ac:dyDescent="0.25">
      <c r="D5379">
        <f t="shared" si="760"/>
        <v>5377</v>
      </c>
      <c r="E5379" s="3">
        <v>44055</v>
      </c>
      <c r="F5379" s="4">
        <v>4.1666666666666664E-2</v>
      </c>
      <c r="G5379">
        <v>20</v>
      </c>
      <c r="H5379">
        <v>0</v>
      </c>
      <c r="I5379" s="5">
        <f t="shared" si="755"/>
        <v>3</v>
      </c>
      <c r="J5379" s="22">
        <v>0</v>
      </c>
      <c r="K5379">
        <v>1.0405999999999999E-4</v>
      </c>
      <c r="L5379" s="5" cm="1">
        <f t="array" ref="L5379">_xlfn.IFS(I5379=0, 0, I5379&gt;34, 0, AND(I5379&gt;0, I5379&lt;35), VLOOKUP(I5379, $A$63:$C$96, 3))</f>
        <v>232</v>
      </c>
      <c r="M5379" s="5">
        <f t="shared" ref="M5379:M5442" si="763">$B$11*$B$4*J5379*1000</f>
        <v>0</v>
      </c>
      <c r="N5379" s="5">
        <v>315.65290119441079</v>
      </c>
      <c r="O5379" s="5">
        <f t="shared" si="761"/>
        <v>2931.3701999999998</v>
      </c>
      <c r="P5379" s="5">
        <f t="shared" si="762"/>
        <v>232</v>
      </c>
      <c r="Q5379" s="5">
        <f t="shared" si="756"/>
        <v>0</v>
      </c>
      <c r="R5379" s="5">
        <f>IF(O5379&gt;(P5379+U5379),O5379-P5379-U5379, 0)</f>
        <v>0</v>
      </c>
      <c r="S5379" s="5">
        <f t="shared" si="757"/>
        <v>0</v>
      </c>
      <c r="T5379" s="5">
        <f t="shared" si="758"/>
        <v>0</v>
      </c>
      <c r="U5379" s="5">
        <f>IF(O5379&gt;P5379,IF(V5378*($B$6/100)&gt;=O5379-P5379,(O5379-P5379), V5378*($B$6/100)), 0)</f>
        <v>2699.3701999999998</v>
      </c>
      <c r="V5379" s="5">
        <f>V5378+(T5379*($B$5/100))-(U5379/($B$6/100))</f>
        <v>2703860.8510088585</v>
      </c>
      <c r="W5379" s="5">
        <f t="shared" si="759"/>
        <v>67596.521275221457</v>
      </c>
    </row>
    <row r="5380" spans="4:23" x14ac:dyDescent="0.25">
      <c r="D5380">
        <f t="shared" si="760"/>
        <v>5378</v>
      </c>
      <c r="E5380" s="3">
        <v>44055</v>
      </c>
      <c r="F5380" s="4">
        <v>8.3333333333333329E-2</v>
      </c>
      <c r="G5380">
        <v>40</v>
      </c>
      <c r="H5380">
        <v>0</v>
      </c>
      <c r="I5380" s="5">
        <f t="shared" ref="I5380:I5443" si="764">ROUND((G5380/10)*((LN(99/0.03)/(LN(10/0.03)))),0)</f>
        <v>6</v>
      </c>
      <c r="J5380" s="22">
        <v>0</v>
      </c>
      <c r="K5380">
        <v>8.3269999999999994E-5</v>
      </c>
      <c r="L5380" s="5" cm="1">
        <f t="array" ref="L5380">_xlfn.IFS(I5380=0, 0, I5380&gt;34, 0, AND(I5380&gt;0, I5380&lt;35), VLOOKUP(I5380, $A$63:$C$96, 3))</f>
        <v>2980</v>
      </c>
      <c r="M5380" s="5">
        <f t="shared" si="763"/>
        <v>0</v>
      </c>
      <c r="N5380" s="5">
        <v>275.69683967141771</v>
      </c>
      <c r="O5380" s="5">
        <f t="shared" si="761"/>
        <v>2345.7158999999997</v>
      </c>
      <c r="P5380" s="5">
        <f t="shared" si="762"/>
        <v>2345.7158999999997</v>
      </c>
      <c r="Q5380" s="5">
        <f t="shared" ref="Q5380:Q5443" si="765">IF((L5380+M5380-P5380)&lt;($B$8/100)*$B$3,L5380+M5380-P5380,($B$8/100)*$B$3)</f>
        <v>487.20077413479089</v>
      </c>
      <c r="R5380" s="5">
        <f>IF(O5380&gt;(P5380+U5380),O5380-P5380-U5380, 0)</f>
        <v>0</v>
      </c>
      <c r="S5380" s="5">
        <f t="shared" ref="S5380:S5443" si="766">IF((IF((L5380+M5380)&gt;O5380,L5380+M5380-P5380-Q5380,0))&lt;((N5380*3.595182*($B$7/100))/($B$5/100)),L5380+M5380-P5380-Q5380, N5380*3.595182*($B$7/100)/($B$5/100))</f>
        <v>141.59718792050955</v>
      </c>
      <c r="T5380" s="5">
        <f t="shared" ref="T5380:T5443" si="767">((L5380+M5380)-P5380-S5380)</f>
        <v>492.68691207949075</v>
      </c>
      <c r="U5380" s="5">
        <f>IF(O5380&gt;P5380,IF(V5379*($B$6/100)&gt;=O5380-P5380,(O5380-P5380), V5379*($B$6/100)), 0)</f>
        <v>0</v>
      </c>
      <c r="V5380" s="5">
        <f>V5379+(T5380*($B$5/100))-(U5380/($B$6/100))</f>
        <v>2704205.7318473142</v>
      </c>
      <c r="W5380" s="5">
        <f t="shared" ref="W5380:W5443" si="768">V5380/40</f>
        <v>67605.143296182854</v>
      </c>
    </row>
    <row r="5381" spans="4:23" x14ac:dyDescent="0.25">
      <c r="D5381">
        <f t="shared" ref="D5381:D5444" si="769">D5380+1</f>
        <v>5379</v>
      </c>
      <c r="E5381" s="3">
        <v>44055</v>
      </c>
      <c r="F5381" s="4">
        <v>0.125</v>
      </c>
      <c r="G5381">
        <v>30</v>
      </c>
      <c r="H5381">
        <v>0</v>
      </c>
      <c r="I5381" s="5">
        <f t="shared" si="764"/>
        <v>4</v>
      </c>
      <c r="J5381" s="22">
        <v>0</v>
      </c>
      <c r="K5381">
        <v>7.4499999999999995E-5</v>
      </c>
      <c r="L5381" s="5" cm="1">
        <f t="array" ref="L5381">_xlfn.IFS(I5381=0, 0, I5381&gt;34, 0, AND(I5381&gt;0, I5381&lt;35), VLOOKUP(I5381, $A$63:$C$96, 3))</f>
        <v>740</v>
      </c>
      <c r="M5381" s="5">
        <f t="shared" si="763"/>
        <v>0</v>
      </c>
      <c r="N5381" s="5">
        <v>261.70485268442968</v>
      </c>
      <c r="O5381" s="5">
        <f t="shared" ref="O5381:O5444" si="770">$B$2*K5381*1000</f>
        <v>2098.665</v>
      </c>
      <c r="P5381" s="5">
        <f t="shared" ref="P5381:P5444" si="771">IF(O5381&gt;=(L5381+M5381),L5381+M5381,O5381)</f>
        <v>740</v>
      </c>
      <c r="Q5381" s="5">
        <f t="shared" si="765"/>
        <v>0</v>
      </c>
      <c r="R5381" s="5">
        <f>IF(O5381&gt;(P5381+U5381),O5381-P5381-U5381, 0)</f>
        <v>0</v>
      </c>
      <c r="S5381" s="5">
        <f t="shared" si="766"/>
        <v>0</v>
      </c>
      <c r="T5381" s="5">
        <f t="shared" si="767"/>
        <v>0</v>
      </c>
      <c r="U5381" s="5">
        <f>IF(O5381&gt;P5381,IF(V5380*($B$6/100)&gt;=O5381-P5381,(O5381-P5381), V5380*($B$6/100)), 0)</f>
        <v>1358.665</v>
      </c>
      <c r="V5381" s="5">
        <f>V5380+(T5381*($B$5/100))-(U5381/($B$6/100))</f>
        <v>2702264.781847314</v>
      </c>
      <c r="W5381" s="5">
        <f t="shared" si="768"/>
        <v>67556.619546182847</v>
      </c>
    </row>
    <row r="5382" spans="4:23" x14ac:dyDescent="0.25">
      <c r="D5382">
        <f t="shared" si="769"/>
        <v>5380</v>
      </c>
      <c r="E5382" s="3">
        <v>44055</v>
      </c>
      <c r="F5382" s="4">
        <v>0.16666666666666666</v>
      </c>
      <c r="G5382">
        <v>30</v>
      </c>
      <c r="H5382">
        <v>0</v>
      </c>
      <c r="I5382" s="5">
        <f t="shared" si="764"/>
        <v>4</v>
      </c>
      <c r="J5382" s="22">
        <v>0</v>
      </c>
      <c r="K5382">
        <v>7.1069999999999995E-5</v>
      </c>
      <c r="L5382" s="5" cm="1">
        <f t="array" ref="L5382">_xlfn.IFS(I5382=0, 0, I5382&gt;34, 0, AND(I5382&gt;0, I5382&lt;35), VLOOKUP(I5382, $A$63:$C$96, 3))</f>
        <v>740</v>
      </c>
      <c r="M5382" s="5">
        <f t="shared" si="763"/>
        <v>0</v>
      </c>
      <c r="N5382" s="5">
        <v>261.70485268442968</v>
      </c>
      <c r="O5382" s="5">
        <f t="shared" si="770"/>
        <v>2002.0418999999999</v>
      </c>
      <c r="P5382" s="5">
        <f t="shared" si="771"/>
        <v>740</v>
      </c>
      <c r="Q5382" s="5">
        <f t="shared" si="765"/>
        <v>0</v>
      </c>
      <c r="R5382" s="5">
        <f>IF(O5382&gt;(P5382+U5382),O5382-P5382-U5382, 0)</f>
        <v>0</v>
      </c>
      <c r="S5382" s="5">
        <f t="shared" si="766"/>
        <v>0</v>
      </c>
      <c r="T5382" s="5">
        <f t="shared" si="767"/>
        <v>0</v>
      </c>
      <c r="U5382" s="5">
        <f>IF(O5382&gt;P5382,IF(V5381*($B$6/100)&gt;=O5382-P5382,(O5382-P5382), V5381*($B$6/100)), 0)</f>
        <v>1262.0418999999999</v>
      </c>
      <c r="V5382" s="5">
        <f>V5381+(T5382*($B$5/100))-(U5382/($B$6/100))</f>
        <v>2700461.8648473141</v>
      </c>
      <c r="W5382" s="5">
        <f t="shared" si="768"/>
        <v>67511.546621182846</v>
      </c>
    </row>
    <row r="5383" spans="4:23" x14ac:dyDescent="0.25">
      <c r="D5383">
        <f t="shared" si="769"/>
        <v>5381</v>
      </c>
      <c r="E5383" s="3">
        <v>44055</v>
      </c>
      <c r="F5383" s="4">
        <v>0.20833333333333334</v>
      </c>
      <c r="G5383">
        <v>20</v>
      </c>
      <c r="H5383">
        <v>0</v>
      </c>
      <c r="I5383" s="5">
        <f t="shared" si="764"/>
        <v>3</v>
      </c>
      <c r="J5383" s="22">
        <v>0</v>
      </c>
      <c r="K5383">
        <v>6.9969999999999996E-5</v>
      </c>
      <c r="L5383" s="5" cm="1">
        <f t="array" ref="L5383">_xlfn.IFS(I5383=0, 0, I5383&gt;34, 0, AND(I5383&gt;0, I5383&lt;35), VLOOKUP(I5383, $A$63:$C$96, 3))</f>
        <v>232</v>
      </c>
      <c r="M5383" s="5">
        <f t="shared" si="763"/>
        <v>0</v>
      </c>
      <c r="N5383" s="5">
        <v>261.70485268442968</v>
      </c>
      <c r="O5383" s="5">
        <f t="shared" si="770"/>
        <v>1971.0548999999999</v>
      </c>
      <c r="P5383" s="5">
        <f t="shared" si="771"/>
        <v>232</v>
      </c>
      <c r="Q5383" s="5">
        <f t="shared" si="765"/>
        <v>0</v>
      </c>
      <c r="R5383" s="5">
        <f>IF(O5383&gt;(P5383+U5383),O5383-P5383-U5383, 0)</f>
        <v>0</v>
      </c>
      <c r="S5383" s="5">
        <f t="shared" si="766"/>
        <v>0</v>
      </c>
      <c r="T5383" s="5">
        <f t="shared" si="767"/>
        <v>0</v>
      </c>
      <c r="U5383" s="5">
        <f>IF(O5383&gt;P5383,IF(V5382*($B$6/100)&gt;=O5383-P5383,(O5383-P5383), V5382*($B$6/100)), 0)</f>
        <v>1739.0548999999999</v>
      </c>
      <c r="V5383" s="5">
        <f>V5382+(T5383*($B$5/100))-(U5383/($B$6/100))</f>
        <v>2697977.5007044571</v>
      </c>
      <c r="W5383" s="5">
        <f t="shared" si="768"/>
        <v>67449.437517611426</v>
      </c>
    </row>
    <row r="5384" spans="4:23" x14ac:dyDescent="0.25">
      <c r="D5384">
        <f t="shared" si="769"/>
        <v>5382</v>
      </c>
      <c r="E5384" s="3">
        <v>44055</v>
      </c>
      <c r="F5384" s="4">
        <v>0.25</v>
      </c>
      <c r="G5384">
        <v>30</v>
      </c>
      <c r="H5384">
        <v>0</v>
      </c>
      <c r="I5384" s="5">
        <f t="shared" si="764"/>
        <v>4</v>
      </c>
      <c r="J5384" s="22">
        <v>9.8979031292220746E-6</v>
      </c>
      <c r="K5384">
        <v>7.1190000000000001E-5</v>
      </c>
      <c r="L5384" s="5" cm="1">
        <f t="array" ref="L5384">_xlfn.IFS(I5384=0, 0, I5384&gt;34, 0, AND(I5384&gt;0, I5384&lt;35), VLOOKUP(I5384, $A$63:$C$96, 3))</f>
        <v>740</v>
      </c>
      <c r="M5384" s="5">
        <f t="shared" si="763"/>
        <v>47.015039863804859</v>
      </c>
      <c r="N5384" s="5">
        <v>272.69246115328315</v>
      </c>
      <c r="O5384" s="5">
        <f t="shared" si="770"/>
        <v>2005.4223000000002</v>
      </c>
      <c r="P5384" s="5">
        <f t="shared" si="771"/>
        <v>787.01503986380487</v>
      </c>
      <c r="Q5384" s="5">
        <f t="shared" si="765"/>
        <v>0</v>
      </c>
      <c r="R5384" s="5">
        <f>IF(O5384&gt;(P5384+U5384),O5384-P5384-U5384, 0)</f>
        <v>0</v>
      </c>
      <c r="S5384" s="5">
        <f t="shared" si="766"/>
        <v>0</v>
      </c>
      <c r="T5384" s="5">
        <f t="shared" si="767"/>
        <v>0</v>
      </c>
      <c r="U5384" s="5">
        <f>IF(O5384&gt;P5384,IF(V5383*($B$6/100)&gt;=O5384-P5384,(O5384-P5384), V5383*($B$6/100)), 0)</f>
        <v>1218.4072601361954</v>
      </c>
      <c r="V5384" s="5">
        <f>V5383+(T5384*($B$5/100))-(U5384/($B$6/100))</f>
        <v>2696236.9189042626</v>
      </c>
      <c r="W5384" s="5">
        <f t="shared" si="768"/>
        <v>67405.922972606568</v>
      </c>
    </row>
    <row r="5385" spans="4:23" x14ac:dyDescent="0.25">
      <c r="D5385">
        <f t="shared" si="769"/>
        <v>5383</v>
      </c>
      <c r="E5385" s="3">
        <v>44055</v>
      </c>
      <c r="F5385" s="4">
        <v>0.29166666666666669</v>
      </c>
      <c r="G5385">
        <v>20</v>
      </c>
      <c r="H5385">
        <v>2</v>
      </c>
      <c r="I5385" s="5">
        <f t="shared" si="764"/>
        <v>3</v>
      </c>
      <c r="J5385" s="22">
        <v>8.908112816299867E-5</v>
      </c>
      <c r="K5385">
        <v>7.7120000000000007E-5</v>
      </c>
      <c r="L5385" s="5" cm="1">
        <f t="array" ref="L5385">_xlfn.IFS(I5385=0, 0, I5385&gt;34, 0, AND(I5385&gt;0, I5385&lt;35), VLOOKUP(I5385, $A$63:$C$96, 3))</f>
        <v>232</v>
      </c>
      <c r="M5385" s="5">
        <f t="shared" si="763"/>
        <v>423.13535877424368</v>
      </c>
      <c r="N5385" s="5">
        <v>324.62474909880461</v>
      </c>
      <c r="O5385" s="5">
        <f t="shared" si="770"/>
        <v>2172.4704000000002</v>
      </c>
      <c r="P5385" s="5">
        <f t="shared" si="771"/>
        <v>655.13535877424374</v>
      </c>
      <c r="Q5385" s="5">
        <f t="shared" si="765"/>
        <v>0</v>
      </c>
      <c r="R5385" s="5">
        <f>IF(O5385&gt;(P5385+U5385),O5385-P5385-U5385, 0)</f>
        <v>0</v>
      </c>
      <c r="S5385" s="5">
        <f t="shared" si="766"/>
        <v>0</v>
      </c>
      <c r="T5385" s="5">
        <f t="shared" si="767"/>
        <v>0</v>
      </c>
      <c r="U5385" s="5">
        <f>IF(O5385&gt;P5385,IF(V5384*($B$6/100)&gt;=O5385-P5385,(O5385-P5385), V5384*($B$6/100)), 0)</f>
        <v>1517.3350412257564</v>
      </c>
      <c r="V5385" s="5">
        <f>V5384+(T5385*($B$5/100))-(U5385/($B$6/100))</f>
        <v>2694069.2974167974</v>
      </c>
      <c r="W5385" s="5">
        <f t="shared" si="768"/>
        <v>67351.732435419937</v>
      </c>
    </row>
    <row r="5386" spans="4:23" x14ac:dyDescent="0.25">
      <c r="D5386">
        <f t="shared" si="769"/>
        <v>5384</v>
      </c>
      <c r="E5386" s="3">
        <v>44055</v>
      </c>
      <c r="F5386" s="4">
        <v>0.33333333333333331</v>
      </c>
      <c r="G5386">
        <v>40</v>
      </c>
      <c r="H5386">
        <v>8</v>
      </c>
      <c r="I5386" s="5">
        <f t="shared" si="764"/>
        <v>6</v>
      </c>
      <c r="J5386" s="22">
        <v>2.1280491727827461E-4</v>
      </c>
      <c r="K5386">
        <v>8.2550000000000001E-5</v>
      </c>
      <c r="L5386" s="5" cm="1">
        <f t="array" ref="L5386">_xlfn.IFS(I5386=0, 0, I5386&gt;34, 0, AND(I5386&gt;0, I5386&lt;35), VLOOKUP(I5386, $A$63:$C$96, 3))</f>
        <v>2980</v>
      </c>
      <c r="M5386" s="5">
        <f t="shared" si="763"/>
        <v>1010.8233570718044</v>
      </c>
      <c r="N5386" s="5">
        <v>466.46079385610079</v>
      </c>
      <c r="O5386" s="5">
        <f t="shared" si="770"/>
        <v>2325.4335000000001</v>
      </c>
      <c r="P5386" s="5">
        <f t="shared" si="771"/>
        <v>2325.4335000000001</v>
      </c>
      <c r="Q5386" s="5">
        <f t="shared" si="765"/>
        <v>487.20077413479089</v>
      </c>
      <c r="R5386" s="5">
        <f>IF(O5386&gt;(P5386+U5386),O5386-P5386-U5386, 0)</f>
        <v>0</v>
      </c>
      <c r="S5386" s="5">
        <f t="shared" si="766"/>
        <v>239.57306425388063</v>
      </c>
      <c r="T5386" s="5">
        <f t="shared" si="767"/>
        <v>1425.8167928179237</v>
      </c>
      <c r="U5386" s="5">
        <f>IF(O5386&gt;P5386,IF(V5385*($B$6/100)&gt;=O5386-P5386,(O5386-P5386), V5385*($B$6/100)), 0)</f>
        <v>0</v>
      </c>
      <c r="V5386" s="5">
        <f>V5385+(T5386*($B$5/100))-(U5386/($B$6/100))</f>
        <v>2695067.3691717698</v>
      </c>
      <c r="W5386" s="5">
        <f t="shared" si="768"/>
        <v>67376.684229294246</v>
      </c>
    </row>
    <row r="5387" spans="4:23" x14ac:dyDescent="0.25">
      <c r="D5387">
        <f t="shared" si="769"/>
        <v>5385</v>
      </c>
      <c r="E5387" s="3">
        <v>44055</v>
      </c>
      <c r="F5387" s="4">
        <v>0.375</v>
      </c>
      <c r="G5387">
        <v>40</v>
      </c>
      <c r="H5387">
        <v>10</v>
      </c>
      <c r="I5387" s="5">
        <f t="shared" si="764"/>
        <v>6</v>
      </c>
      <c r="J5387" s="22">
        <v>3.5137556108738366E-4</v>
      </c>
      <c r="K5387">
        <v>8.5019999999999996E-5</v>
      </c>
      <c r="L5387" s="5" cm="1">
        <f t="array" ref="L5387">_xlfn.IFS(I5387=0, 0, I5387&gt;34, 0, AND(I5387&gt;0, I5387&lt;35), VLOOKUP(I5387, $A$63:$C$96, 3))</f>
        <v>2980</v>
      </c>
      <c r="M5387" s="5">
        <f t="shared" si="763"/>
        <v>1669.0339151650724</v>
      </c>
      <c r="N5387" s="5">
        <v>511.40883664379493</v>
      </c>
      <c r="O5387" s="5">
        <f t="shared" si="770"/>
        <v>2395.0133999999998</v>
      </c>
      <c r="P5387" s="5">
        <f t="shared" si="771"/>
        <v>2395.0133999999998</v>
      </c>
      <c r="Q5387" s="5">
        <f t="shared" si="765"/>
        <v>487.20077413479089</v>
      </c>
      <c r="R5387" s="5">
        <f>IF(O5387&gt;(P5387+U5387),O5387-P5387-U5387, 0)</f>
        <v>0</v>
      </c>
      <c r="S5387" s="5">
        <f t="shared" si="766"/>
        <v>262.65826344895885</v>
      </c>
      <c r="T5387" s="5">
        <f t="shared" si="767"/>
        <v>1991.3622517161136</v>
      </c>
      <c r="U5387" s="5">
        <f>IF(O5387&gt;P5387,IF(V5386*($B$6/100)&gt;=O5387-P5387,(O5387-P5387), V5386*($B$6/100)), 0)</f>
        <v>0</v>
      </c>
      <c r="V5387" s="5">
        <f>V5386+(T5387*($B$5/100))-(U5387/($B$6/100))</f>
        <v>2696461.3227479709</v>
      </c>
      <c r="W5387" s="5">
        <f t="shared" si="768"/>
        <v>67411.533068699267</v>
      </c>
    </row>
    <row r="5388" spans="4:23" x14ac:dyDescent="0.25">
      <c r="D5388">
        <f t="shared" si="769"/>
        <v>5386</v>
      </c>
      <c r="E5388" s="3">
        <v>44055</v>
      </c>
      <c r="F5388" s="4">
        <v>0.41666666666666669</v>
      </c>
      <c r="G5388">
        <v>30</v>
      </c>
      <c r="H5388">
        <v>10</v>
      </c>
      <c r="I5388" s="5">
        <f t="shared" si="764"/>
        <v>4</v>
      </c>
      <c r="J5388" s="22">
        <v>4.7262487442035404E-4</v>
      </c>
      <c r="K5388">
        <v>8.0740000000000003E-5</v>
      </c>
      <c r="L5388" s="5" cm="1">
        <f t="array" ref="L5388">_xlfn.IFS(I5388=0, 0, I5388&gt;34, 0, AND(I5388&gt;0, I5388&lt;35), VLOOKUP(I5388, $A$63:$C$96, 3))</f>
        <v>740</v>
      </c>
      <c r="M5388" s="5">
        <f t="shared" si="763"/>
        <v>2244.9681534966817</v>
      </c>
      <c r="N5388" s="5">
        <v>519.39960024283914</v>
      </c>
      <c r="O5388" s="5">
        <f t="shared" si="770"/>
        <v>2274.4458</v>
      </c>
      <c r="P5388" s="5">
        <f t="shared" si="771"/>
        <v>2274.4458</v>
      </c>
      <c r="Q5388" s="5">
        <f t="shared" si="765"/>
        <v>487.20077413479089</v>
      </c>
      <c r="R5388" s="5">
        <f>IF(O5388&gt;(P5388+U5388),O5388-P5388-U5388, 0)</f>
        <v>0</v>
      </c>
      <c r="S5388" s="5">
        <f t="shared" si="766"/>
        <v>223.32157936189083</v>
      </c>
      <c r="T5388" s="5">
        <f t="shared" si="767"/>
        <v>487.20077413479089</v>
      </c>
      <c r="U5388" s="5">
        <f>IF(O5388&gt;P5388,IF(V5387*($B$6/100)&gt;=O5388-P5388,(O5388-P5388), V5387*($B$6/100)), 0)</f>
        <v>0</v>
      </c>
      <c r="V5388" s="5">
        <f>V5387+(T5388*($B$5/100))-(U5388/($B$6/100))</f>
        <v>2696802.3632898652</v>
      </c>
      <c r="W5388" s="5">
        <f t="shared" si="768"/>
        <v>67420.059082246633</v>
      </c>
    </row>
    <row r="5389" spans="4:23" x14ac:dyDescent="0.25">
      <c r="D5389">
        <f t="shared" si="769"/>
        <v>5387</v>
      </c>
      <c r="E5389" s="3">
        <v>44055</v>
      </c>
      <c r="F5389" s="4">
        <v>0.45833333333333331</v>
      </c>
      <c r="G5389">
        <v>30</v>
      </c>
      <c r="H5389">
        <v>10</v>
      </c>
      <c r="I5389" s="5">
        <f t="shared" si="764"/>
        <v>4</v>
      </c>
      <c r="J5389" s="22">
        <v>5.6665495414796375E-4</v>
      </c>
      <c r="K5389">
        <v>6.7509999999999996E-5</v>
      </c>
      <c r="L5389" s="5" cm="1">
        <f t="array" ref="L5389">_xlfn.IFS(I5389=0, 0, I5389&gt;34, 0, AND(I5389&gt;0, I5389&lt;35), VLOOKUP(I5389, $A$63:$C$96, 3))</f>
        <v>740</v>
      </c>
      <c r="M5389" s="5">
        <f t="shared" si="763"/>
        <v>2691.611032202828</v>
      </c>
      <c r="N5389" s="5">
        <v>466.46079385610079</v>
      </c>
      <c r="O5389" s="5">
        <f t="shared" si="770"/>
        <v>1901.7566999999999</v>
      </c>
      <c r="P5389" s="5">
        <f t="shared" si="771"/>
        <v>1901.7566999999999</v>
      </c>
      <c r="Q5389" s="5">
        <f t="shared" si="765"/>
        <v>487.20077413479089</v>
      </c>
      <c r="R5389" s="5">
        <f>IF(O5389&gt;(P5389+U5389),O5389-P5389-U5389, 0)</f>
        <v>0</v>
      </c>
      <c r="S5389" s="5">
        <f t="shared" si="766"/>
        <v>239.57306425388063</v>
      </c>
      <c r="T5389" s="5">
        <f t="shared" si="767"/>
        <v>1290.2812679489475</v>
      </c>
      <c r="U5389" s="5">
        <f>IF(O5389&gt;P5389,IF(V5388*($B$6/100)&gt;=O5389-P5389,(O5389-P5389), V5388*($B$6/100)), 0)</f>
        <v>0</v>
      </c>
      <c r="V5389" s="5">
        <f>V5388+(T5389*($B$5/100))-(U5389/($B$6/100))</f>
        <v>2697705.5601774296</v>
      </c>
      <c r="W5389" s="5">
        <f t="shared" si="768"/>
        <v>67442.639004435739</v>
      </c>
    </row>
    <row r="5390" spans="4:23" x14ac:dyDescent="0.25">
      <c r="D5390">
        <f t="shared" si="769"/>
        <v>5388</v>
      </c>
      <c r="E5390" s="3">
        <v>44055</v>
      </c>
      <c r="F5390" s="4">
        <v>0.5</v>
      </c>
      <c r="G5390">
        <v>40</v>
      </c>
      <c r="H5390">
        <v>10</v>
      </c>
      <c r="I5390" s="5">
        <f t="shared" si="764"/>
        <v>6</v>
      </c>
      <c r="J5390" s="22">
        <v>6.384147518348238E-4</v>
      </c>
      <c r="K5390">
        <v>5.3230000000000004E-5</v>
      </c>
      <c r="L5390" s="5" cm="1">
        <f t="array" ref="L5390">_xlfn.IFS(I5390=0, 0, I5390&gt;34, 0, AND(I5390&gt;0, I5390&lt;35), VLOOKUP(I5390, $A$63:$C$96, 3))</f>
        <v>2980</v>
      </c>
      <c r="M5390" s="5">
        <f t="shared" si="763"/>
        <v>3032.4700712154131</v>
      </c>
      <c r="N5390" s="5">
        <v>473.46603382888509</v>
      </c>
      <c r="O5390" s="5">
        <f t="shared" si="770"/>
        <v>1499.4891000000002</v>
      </c>
      <c r="P5390" s="5">
        <f t="shared" si="771"/>
        <v>1499.4891000000002</v>
      </c>
      <c r="Q5390" s="5">
        <f t="shared" si="765"/>
        <v>487.20077413479089</v>
      </c>
      <c r="R5390" s="5">
        <f>IF(O5390&gt;(P5390+U5390),O5390-P5390-U5390, 0)</f>
        <v>0</v>
      </c>
      <c r="S5390" s="5">
        <f t="shared" si="766"/>
        <v>243.17093749042843</v>
      </c>
      <c r="T5390" s="5">
        <f t="shared" si="767"/>
        <v>4269.8100337249844</v>
      </c>
      <c r="U5390" s="5">
        <f>IF(O5390&gt;P5390,IF(V5389*($B$6/100)&gt;=O5390-P5390,(O5390-P5390), V5389*($B$6/100)), 0)</f>
        <v>0</v>
      </c>
      <c r="V5390" s="5">
        <f>V5389+(T5390*($B$5/100))-(U5390/($B$6/100))</f>
        <v>2700694.4272010373</v>
      </c>
      <c r="W5390" s="5">
        <f t="shared" si="768"/>
        <v>67517.360680025929</v>
      </c>
    </row>
    <row r="5391" spans="4:23" x14ac:dyDescent="0.25">
      <c r="D5391">
        <f t="shared" si="769"/>
        <v>5389</v>
      </c>
      <c r="E5391" s="3">
        <v>44055</v>
      </c>
      <c r="F5391" s="4">
        <v>0.54166666666666663</v>
      </c>
      <c r="G5391">
        <v>40</v>
      </c>
      <c r="H5391">
        <v>10</v>
      </c>
      <c r="I5391" s="5">
        <f t="shared" si="764"/>
        <v>6</v>
      </c>
      <c r="J5391" s="22">
        <v>6.6563398544018453E-4</v>
      </c>
      <c r="K5391">
        <v>4.7190000000000001E-5</v>
      </c>
      <c r="L5391" s="5" cm="1">
        <f t="array" ref="L5391">_xlfn.IFS(I5391=0, 0, I5391&gt;34, 0, AND(I5391&gt;0, I5391&lt;35), VLOOKUP(I5391, $A$63:$C$96, 3))</f>
        <v>2980</v>
      </c>
      <c r="M5391" s="5">
        <f t="shared" si="763"/>
        <v>3161.7614308408765</v>
      </c>
      <c r="N5391" s="5">
        <v>478.46039901733877</v>
      </c>
      <c r="O5391" s="5">
        <f t="shared" si="770"/>
        <v>1329.3423</v>
      </c>
      <c r="P5391" s="5">
        <f t="shared" si="771"/>
        <v>1329.3423</v>
      </c>
      <c r="Q5391" s="5">
        <f t="shared" si="765"/>
        <v>487.20077413479089</v>
      </c>
      <c r="R5391" s="5">
        <f>IF(O5391&gt;(P5391+U5391),O5391-P5391-U5391, 0)</f>
        <v>0</v>
      </c>
      <c r="S5391" s="5">
        <f t="shared" si="766"/>
        <v>245.73603060856487</v>
      </c>
      <c r="T5391" s="5">
        <f t="shared" si="767"/>
        <v>4566.6831002323115</v>
      </c>
      <c r="U5391" s="5">
        <f>IF(O5391&gt;P5391,IF(V5390*($B$6/100)&gt;=O5391-P5391,(O5391-P5391), V5390*($B$6/100)), 0)</f>
        <v>0</v>
      </c>
      <c r="V5391" s="5">
        <f>V5390+(T5391*($B$5/100))-(U5391/($B$6/100))</f>
        <v>2703891.1053712</v>
      </c>
      <c r="W5391" s="5">
        <f t="shared" si="768"/>
        <v>67597.277634280006</v>
      </c>
    </row>
    <row r="5392" spans="4:23" x14ac:dyDescent="0.25">
      <c r="D5392">
        <f t="shared" si="769"/>
        <v>5390</v>
      </c>
      <c r="E5392" s="3">
        <v>44055</v>
      </c>
      <c r="F5392" s="4">
        <v>0.58333333333333337</v>
      </c>
      <c r="G5392">
        <v>40</v>
      </c>
      <c r="H5392">
        <v>10</v>
      </c>
      <c r="I5392" s="5">
        <f t="shared" si="764"/>
        <v>6</v>
      </c>
      <c r="J5392" s="22">
        <v>6.4583817918174033E-4</v>
      </c>
      <c r="K5392">
        <v>4.0380000000000003E-5</v>
      </c>
      <c r="L5392" s="5" cm="1">
        <f t="array" ref="L5392">_xlfn.IFS(I5392=0, 0, I5392&gt;34, 0, AND(I5392&gt;0, I5392&lt;35), VLOOKUP(I5392, $A$63:$C$96, 3))</f>
        <v>2980</v>
      </c>
      <c r="M5392" s="5">
        <f t="shared" si="763"/>
        <v>3067.7313511132666</v>
      </c>
      <c r="N5392" s="5">
        <v>458.49582942247366</v>
      </c>
      <c r="O5392" s="5">
        <f t="shared" si="770"/>
        <v>1137.5046</v>
      </c>
      <c r="P5392" s="5">
        <f t="shared" si="771"/>
        <v>1137.5046</v>
      </c>
      <c r="Q5392" s="5">
        <f t="shared" si="765"/>
        <v>487.20077413479089</v>
      </c>
      <c r="R5392" s="5">
        <f>IF(O5392&gt;(P5392+U5392),O5392-P5392-U5392, 0)</f>
        <v>0</v>
      </c>
      <c r="S5392" s="5">
        <f t="shared" si="766"/>
        <v>235.48227900210685</v>
      </c>
      <c r="T5392" s="5">
        <f t="shared" si="767"/>
        <v>4674.7444721111597</v>
      </c>
      <c r="U5392" s="5">
        <f>IF(O5392&gt;P5392,IF(V5391*($B$6/100)&gt;=O5392-P5392,(O5392-P5392), V5391*($B$6/100)), 0)</f>
        <v>0</v>
      </c>
      <c r="V5392" s="5">
        <f>V5391+(T5392*($B$5/100))-(U5392/($B$6/100))</f>
        <v>2707163.4265016778</v>
      </c>
      <c r="W5392" s="5">
        <f t="shared" si="768"/>
        <v>67679.08566254194</v>
      </c>
    </row>
    <row r="5393" spans="4:23" x14ac:dyDescent="0.25">
      <c r="D5393">
        <f t="shared" si="769"/>
        <v>5391</v>
      </c>
      <c r="E5393" s="3">
        <v>44055</v>
      </c>
      <c r="F5393" s="4">
        <v>0.625</v>
      </c>
      <c r="G5393">
        <v>30</v>
      </c>
      <c r="H5393">
        <v>10</v>
      </c>
      <c r="I5393" s="5">
        <f t="shared" si="764"/>
        <v>4</v>
      </c>
      <c r="J5393" s="22">
        <v>5.8892523618871346E-4</v>
      </c>
      <c r="K5393">
        <v>4.0779999999999999E-5</v>
      </c>
      <c r="L5393" s="5" cm="1">
        <f t="array" ref="L5393">_xlfn.IFS(I5393=0, 0, I5393&gt;34, 0, AND(I5393&gt;0, I5393&lt;35), VLOOKUP(I5393, $A$63:$C$96, 3))</f>
        <v>740</v>
      </c>
      <c r="M5393" s="5">
        <f t="shared" si="763"/>
        <v>2797.3948718963888</v>
      </c>
      <c r="N5393" s="5">
        <v>444.52371127467705</v>
      </c>
      <c r="O5393" s="5">
        <f t="shared" si="770"/>
        <v>1148.7726</v>
      </c>
      <c r="P5393" s="5">
        <f t="shared" si="771"/>
        <v>1148.7726</v>
      </c>
      <c r="Q5393" s="5">
        <f t="shared" si="765"/>
        <v>487.20077413479089</v>
      </c>
      <c r="R5393" s="5">
        <f>IF(O5393&gt;(P5393+U5393),O5393-P5393-U5393, 0)</f>
        <v>0</v>
      </c>
      <c r="S5393" s="5">
        <f t="shared" si="766"/>
        <v>228.30623504970228</v>
      </c>
      <c r="T5393" s="5">
        <f t="shared" si="767"/>
        <v>2160.316036846687</v>
      </c>
      <c r="U5393" s="5">
        <f>IF(O5393&gt;P5393,IF(V5392*($B$6/100)&gt;=O5393-P5393,(O5393-P5393), V5392*($B$6/100)), 0)</f>
        <v>0</v>
      </c>
      <c r="V5393" s="5">
        <f>V5392+(T5393*($B$5/100))-(U5393/($B$6/100))</f>
        <v>2708675.6477274704</v>
      </c>
      <c r="W5393" s="5">
        <f t="shared" si="768"/>
        <v>67716.891193186762</v>
      </c>
    </row>
    <row r="5394" spans="4:23" x14ac:dyDescent="0.25">
      <c r="D5394">
        <f t="shared" si="769"/>
        <v>5392</v>
      </c>
      <c r="E5394" s="3">
        <v>44055</v>
      </c>
      <c r="F5394" s="4">
        <v>0.66666666666666663</v>
      </c>
      <c r="G5394">
        <v>30</v>
      </c>
      <c r="H5394">
        <v>10</v>
      </c>
      <c r="I5394" s="5">
        <f t="shared" si="764"/>
        <v>4</v>
      </c>
      <c r="J5394" s="22">
        <v>4.9736963224340921E-4</v>
      </c>
      <c r="K5394">
        <v>4.4030000000000004E-5</v>
      </c>
      <c r="L5394" s="5" cm="1">
        <f t="array" ref="L5394">_xlfn.IFS(I5394=0, 0, I5394&gt;34, 0, AND(I5394&gt;0, I5394&lt;35), VLOOKUP(I5394, $A$63:$C$96, 3))</f>
        <v>740</v>
      </c>
      <c r="M5394" s="5">
        <f t="shared" si="763"/>
        <v>2362.5057531561938</v>
      </c>
      <c r="N5394" s="5">
        <v>428.54083627517366</v>
      </c>
      <c r="O5394" s="5">
        <f t="shared" si="770"/>
        <v>1240.3251000000002</v>
      </c>
      <c r="P5394" s="5">
        <f t="shared" si="771"/>
        <v>1240.3251000000002</v>
      </c>
      <c r="Q5394" s="5">
        <f t="shared" si="765"/>
        <v>487.20077413479089</v>
      </c>
      <c r="R5394" s="5">
        <f>IF(O5394&gt;(P5394+U5394),O5394-P5394-U5394, 0)</f>
        <v>0</v>
      </c>
      <c r="S5394" s="5">
        <f t="shared" si="766"/>
        <v>220.0974715487788</v>
      </c>
      <c r="T5394" s="5">
        <f t="shared" si="767"/>
        <v>1642.0831816074146</v>
      </c>
      <c r="U5394" s="5">
        <f>IF(O5394&gt;P5394,IF(V5393*($B$6/100)&gt;=O5394-P5394,(O5394-P5394), V5393*($B$6/100)), 0)</f>
        <v>0</v>
      </c>
      <c r="V5394" s="5">
        <f>V5393+(T5394*($B$5/100))-(U5394/($B$6/100))</f>
        <v>2709825.1059545954</v>
      </c>
      <c r="W5394" s="5">
        <f t="shared" si="768"/>
        <v>67745.627648864887</v>
      </c>
    </row>
    <row r="5395" spans="4:23" x14ac:dyDescent="0.25">
      <c r="D5395">
        <f t="shared" si="769"/>
        <v>5393</v>
      </c>
      <c r="E5395" s="3">
        <v>44055</v>
      </c>
      <c r="F5395" s="4">
        <v>0.70833333333333337</v>
      </c>
      <c r="G5395">
        <v>30</v>
      </c>
      <c r="H5395">
        <v>10</v>
      </c>
      <c r="I5395" s="5">
        <f t="shared" si="764"/>
        <v>4</v>
      </c>
      <c r="J5395" s="22">
        <v>3.8106927047504985E-4</v>
      </c>
      <c r="K5395">
        <v>6.2639999999999997E-5</v>
      </c>
      <c r="L5395" s="5" cm="1">
        <f t="array" ref="L5395">_xlfn.IFS(I5395=0, 0, I5395&gt;34, 0, AND(I5395&gt;0, I5395&lt;35), VLOOKUP(I5395, $A$63:$C$96, 3))</f>
        <v>740</v>
      </c>
      <c r="M5395" s="5">
        <f t="shared" si="763"/>
        <v>1810.0790347564869</v>
      </c>
      <c r="N5395" s="5">
        <v>486.49244465055381</v>
      </c>
      <c r="O5395" s="5">
        <f t="shared" si="770"/>
        <v>1764.5688</v>
      </c>
      <c r="P5395" s="5">
        <f t="shared" si="771"/>
        <v>1764.5688</v>
      </c>
      <c r="Q5395" s="5">
        <f t="shared" si="765"/>
        <v>487.20077413479089</v>
      </c>
      <c r="R5395" s="5">
        <f>IF(O5395&gt;(P5395+U5395),O5395-P5395-U5395, 0)</f>
        <v>0</v>
      </c>
      <c r="S5395" s="5">
        <f t="shared" si="766"/>
        <v>249.86126859195249</v>
      </c>
      <c r="T5395" s="5">
        <f t="shared" si="767"/>
        <v>535.64896616453461</v>
      </c>
      <c r="U5395" s="5">
        <f>IF(O5395&gt;P5395,IF(V5394*($B$6/100)&gt;=O5395-P5395,(O5395-P5395), V5394*($B$6/100)), 0)</f>
        <v>0</v>
      </c>
      <c r="V5395" s="5">
        <f>V5394+(T5395*($B$5/100))-(U5395/($B$6/100))</f>
        <v>2710200.0602309108</v>
      </c>
      <c r="W5395" s="5">
        <f t="shared" si="768"/>
        <v>67755.001505772772</v>
      </c>
    </row>
    <row r="5396" spans="4:23" x14ac:dyDescent="0.25">
      <c r="D5396">
        <f t="shared" si="769"/>
        <v>5394</v>
      </c>
      <c r="E5396" s="3">
        <v>44055</v>
      </c>
      <c r="F5396" s="4">
        <v>0.75</v>
      </c>
      <c r="G5396">
        <v>30</v>
      </c>
      <c r="H5396">
        <v>10</v>
      </c>
      <c r="I5396" s="5">
        <f t="shared" si="764"/>
        <v>4</v>
      </c>
      <c r="J5396" s="22">
        <v>2.4497310244824634E-4</v>
      </c>
      <c r="K5396">
        <v>1.091E-4</v>
      </c>
      <c r="L5396" s="5" cm="1">
        <f t="array" ref="L5396">_xlfn.IFS(I5396=0, 0, I5396&gt;34, 0, AND(I5396&gt;0, I5396&lt;35), VLOOKUP(I5396, $A$63:$C$96, 3))</f>
        <v>740</v>
      </c>
      <c r="M5396" s="5">
        <f t="shared" si="763"/>
        <v>1163.6222366291702</v>
      </c>
      <c r="N5396" s="5">
        <v>591.39964882905474</v>
      </c>
      <c r="O5396" s="5">
        <f t="shared" si="770"/>
        <v>3073.3470000000002</v>
      </c>
      <c r="P5396" s="5">
        <f t="shared" si="771"/>
        <v>1903.6222366291702</v>
      </c>
      <c r="Q5396" s="5">
        <f t="shared" si="765"/>
        <v>0</v>
      </c>
      <c r="R5396" s="5">
        <f>IF(O5396&gt;(P5396+U5396),O5396-P5396-U5396, 0)</f>
        <v>0</v>
      </c>
      <c r="S5396" s="5">
        <f t="shared" si="766"/>
        <v>0</v>
      </c>
      <c r="T5396" s="5">
        <f t="shared" si="767"/>
        <v>0</v>
      </c>
      <c r="U5396" s="5">
        <f>IF(O5396&gt;P5396,IF(V5395*($B$6/100)&gt;=O5396-P5396,(O5396-P5396), V5395*($B$6/100)), 0)</f>
        <v>1169.72476337083</v>
      </c>
      <c r="V5396" s="5">
        <f>V5395+(T5396*($B$5/100))-(U5396/($B$6/100))</f>
        <v>2708529.0248546666</v>
      </c>
      <c r="W5396" s="5">
        <f t="shared" si="768"/>
        <v>67713.22562136667</v>
      </c>
    </row>
    <row r="5397" spans="4:23" x14ac:dyDescent="0.25">
      <c r="D5397">
        <f t="shared" si="769"/>
        <v>5395</v>
      </c>
      <c r="E5397" s="3">
        <v>44055</v>
      </c>
      <c r="F5397" s="4">
        <v>0.79166666666666663</v>
      </c>
      <c r="G5397">
        <v>20</v>
      </c>
      <c r="H5397">
        <v>10</v>
      </c>
      <c r="I5397" s="5">
        <f t="shared" si="764"/>
        <v>3</v>
      </c>
      <c r="J5397" s="22">
        <v>1.2619826489758144E-4</v>
      </c>
      <c r="K5397">
        <v>1.2747999999999999E-4</v>
      </c>
      <c r="L5397" s="5" cm="1">
        <f t="array" ref="L5397">_xlfn.IFS(I5397=0, 0, I5397&gt;34, 0, AND(I5397&gt;0, I5397&lt;35), VLOOKUP(I5397, $A$63:$C$96, 3))</f>
        <v>232</v>
      </c>
      <c r="M5397" s="5">
        <f t="shared" si="763"/>
        <v>599.44175826351182</v>
      </c>
      <c r="N5397" s="5">
        <v>656.35219544436984</v>
      </c>
      <c r="O5397" s="5">
        <f t="shared" si="770"/>
        <v>3591.1115999999997</v>
      </c>
      <c r="P5397" s="5">
        <f t="shared" si="771"/>
        <v>831.44175826351182</v>
      </c>
      <c r="Q5397" s="5">
        <f t="shared" si="765"/>
        <v>0</v>
      </c>
      <c r="R5397" s="5">
        <f>IF(O5397&gt;(P5397+U5397),O5397-P5397-U5397, 0)</f>
        <v>0</v>
      </c>
      <c r="S5397" s="5">
        <f t="shared" si="766"/>
        <v>0</v>
      </c>
      <c r="T5397" s="5">
        <f t="shared" si="767"/>
        <v>0</v>
      </c>
      <c r="U5397" s="5">
        <f>IF(O5397&gt;P5397,IF(V5396*($B$6/100)&gt;=O5397-P5397,(O5397-P5397), V5396*($B$6/100)), 0)</f>
        <v>2759.6698417364878</v>
      </c>
      <c r="V5397" s="5">
        <f>V5396+(T5397*($B$5/100))-(U5397/($B$6/100))</f>
        <v>2704586.6393664717</v>
      </c>
      <c r="W5397" s="5">
        <f t="shared" si="768"/>
        <v>67614.665984161795</v>
      </c>
    </row>
    <row r="5398" spans="4:23" x14ac:dyDescent="0.25">
      <c r="D5398">
        <f t="shared" si="769"/>
        <v>5396</v>
      </c>
      <c r="E5398" s="3">
        <v>44055</v>
      </c>
      <c r="F5398" s="4">
        <v>0.83333333333333337</v>
      </c>
      <c r="G5398">
        <v>30</v>
      </c>
      <c r="H5398">
        <v>5</v>
      </c>
      <c r="I5398" s="5">
        <f t="shared" si="764"/>
        <v>4</v>
      </c>
      <c r="J5398" s="22">
        <v>3.2168185169971744E-5</v>
      </c>
      <c r="K5398">
        <v>1.2914E-4</v>
      </c>
      <c r="L5398" s="5" cm="1">
        <f t="array" ref="L5398">_xlfn.IFS(I5398=0, 0, I5398&gt;34, 0, AND(I5398&gt;0, I5398&lt;35), VLOOKUP(I5398, $A$63:$C$96, 3))</f>
        <v>740</v>
      </c>
      <c r="M5398" s="5">
        <f t="shared" si="763"/>
        <v>152.79887955736578</v>
      </c>
      <c r="N5398" s="5">
        <v>597.42717400002664</v>
      </c>
      <c r="O5398" s="5">
        <f t="shared" si="770"/>
        <v>3637.8737999999998</v>
      </c>
      <c r="P5398" s="5">
        <f t="shared" si="771"/>
        <v>892.79887955736581</v>
      </c>
      <c r="Q5398" s="5">
        <f t="shared" si="765"/>
        <v>0</v>
      </c>
      <c r="R5398" s="5">
        <f>IF(O5398&gt;(P5398+U5398),O5398-P5398-U5398, 0)</f>
        <v>0</v>
      </c>
      <c r="S5398" s="5">
        <f t="shared" si="766"/>
        <v>0</v>
      </c>
      <c r="T5398" s="5">
        <f t="shared" si="767"/>
        <v>0</v>
      </c>
      <c r="U5398" s="5">
        <f>IF(O5398&gt;P5398,IF(V5397*($B$6/100)&gt;=O5398-P5398,(O5398-P5398), V5397*($B$6/100)), 0)</f>
        <v>2745.0749204426338</v>
      </c>
      <c r="V5398" s="5">
        <f>V5397+(T5398*($B$5/100))-(U5398/($B$6/100))</f>
        <v>2700665.1037658392</v>
      </c>
      <c r="W5398" s="5">
        <f t="shared" si="768"/>
        <v>67516.627594145975</v>
      </c>
    </row>
    <row r="5399" spans="4:23" x14ac:dyDescent="0.25">
      <c r="D5399">
        <f t="shared" si="769"/>
        <v>5397</v>
      </c>
      <c r="E5399" s="3">
        <v>44055</v>
      </c>
      <c r="F5399" s="4">
        <v>0.875</v>
      </c>
      <c r="G5399">
        <v>20</v>
      </c>
      <c r="H5399">
        <v>0</v>
      </c>
      <c r="I5399" s="5">
        <f t="shared" si="764"/>
        <v>3</v>
      </c>
      <c r="J5399" s="22">
        <v>0</v>
      </c>
      <c r="K5399">
        <v>1.3578E-4</v>
      </c>
      <c r="L5399" s="5" cm="1">
        <f t="array" ref="L5399">_xlfn.IFS(I5399=0, 0, I5399&gt;34, 0, AND(I5399&gt;0, I5399&lt;35), VLOOKUP(I5399, $A$63:$C$96, 3))</f>
        <v>232</v>
      </c>
      <c r="M5399" s="5">
        <f t="shared" si="763"/>
        <v>0</v>
      </c>
      <c r="N5399" s="5">
        <v>526.52480296530916</v>
      </c>
      <c r="O5399" s="5">
        <f t="shared" si="770"/>
        <v>3824.9226000000003</v>
      </c>
      <c r="P5399" s="5">
        <f t="shared" si="771"/>
        <v>232</v>
      </c>
      <c r="Q5399" s="5">
        <f t="shared" si="765"/>
        <v>0</v>
      </c>
      <c r="R5399" s="5">
        <f>IF(O5399&gt;(P5399+U5399),O5399-P5399-U5399, 0)</f>
        <v>0</v>
      </c>
      <c r="S5399" s="5">
        <f t="shared" si="766"/>
        <v>0</v>
      </c>
      <c r="T5399" s="5">
        <f t="shared" si="767"/>
        <v>0</v>
      </c>
      <c r="U5399" s="5">
        <f>IF(O5399&gt;P5399,IF(V5398*($B$6/100)&gt;=O5399-P5399,(O5399-P5399), V5398*($B$6/100)), 0)</f>
        <v>3592.9226000000003</v>
      </c>
      <c r="V5399" s="5">
        <f>V5398+(T5399*($B$5/100))-(U5399/($B$6/100))</f>
        <v>2695532.3571944106</v>
      </c>
      <c r="W5399" s="5">
        <f t="shared" si="768"/>
        <v>67388.308929860272</v>
      </c>
    </row>
    <row r="5400" spans="4:23" x14ac:dyDescent="0.25">
      <c r="D5400">
        <f t="shared" si="769"/>
        <v>5398</v>
      </c>
      <c r="E5400" s="3">
        <v>44055</v>
      </c>
      <c r="F5400" s="4">
        <v>0.91666666666666663</v>
      </c>
      <c r="G5400">
        <v>20</v>
      </c>
      <c r="H5400">
        <v>0</v>
      </c>
      <c r="I5400" s="5">
        <f t="shared" si="764"/>
        <v>3</v>
      </c>
      <c r="J5400" s="22">
        <v>0</v>
      </c>
      <c r="K5400">
        <v>1.5506E-4</v>
      </c>
      <c r="L5400" s="5" cm="1">
        <f t="array" ref="L5400">_xlfn.IFS(I5400=0, 0, I5400&gt;34, 0, AND(I5400&gt;0, I5400&lt;35), VLOOKUP(I5400, $A$63:$C$96, 3))</f>
        <v>232</v>
      </c>
      <c r="M5400" s="5">
        <f t="shared" si="763"/>
        <v>0</v>
      </c>
      <c r="N5400" s="5">
        <v>499.56320094669269</v>
      </c>
      <c r="O5400" s="5">
        <f t="shared" si="770"/>
        <v>4368.0402000000004</v>
      </c>
      <c r="P5400" s="5">
        <f t="shared" si="771"/>
        <v>232</v>
      </c>
      <c r="Q5400" s="5">
        <f t="shared" si="765"/>
        <v>0</v>
      </c>
      <c r="R5400" s="5">
        <f>IF(O5400&gt;(P5400+U5400),O5400-P5400-U5400, 0)</f>
        <v>0</v>
      </c>
      <c r="S5400" s="5">
        <f t="shared" si="766"/>
        <v>0</v>
      </c>
      <c r="T5400" s="5">
        <f t="shared" si="767"/>
        <v>0</v>
      </c>
      <c r="U5400" s="5">
        <f>IF(O5400&gt;P5400,IF(V5399*($B$6/100)&gt;=O5400-P5400,(O5400-P5400), V5399*($B$6/100)), 0)</f>
        <v>4136.0402000000004</v>
      </c>
      <c r="V5400" s="5">
        <f>V5399+(T5400*($B$5/100))-(U5400/($B$6/100))</f>
        <v>2689623.7283372679</v>
      </c>
      <c r="W5400" s="5">
        <f t="shared" si="768"/>
        <v>67240.593208431703</v>
      </c>
    </row>
    <row r="5401" spans="4:23" x14ac:dyDescent="0.25">
      <c r="D5401">
        <f t="shared" si="769"/>
        <v>5399</v>
      </c>
      <c r="E5401" s="3">
        <v>44055</v>
      </c>
      <c r="F5401" s="4">
        <v>0.95833333333333337</v>
      </c>
      <c r="G5401">
        <v>10</v>
      </c>
      <c r="H5401">
        <v>0</v>
      </c>
      <c r="I5401" s="5">
        <f t="shared" si="764"/>
        <v>1</v>
      </c>
      <c r="J5401" s="22">
        <v>0</v>
      </c>
      <c r="K5401">
        <v>1.4783E-4</v>
      </c>
      <c r="L5401" s="5" cm="1">
        <f t="array" ref="L5401">_xlfn.IFS(I5401=0, 0, I5401&gt;34, 0, AND(I5401&gt;0, I5401&lt;35), VLOOKUP(I5401, $A$63:$C$96, 3))</f>
        <v>0</v>
      </c>
      <c r="M5401" s="5">
        <f t="shared" si="763"/>
        <v>0</v>
      </c>
      <c r="N5401" s="5">
        <v>471.65398221661053</v>
      </c>
      <c r="O5401" s="5">
        <f t="shared" si="770"/>
        <v>4164.3711000000003</v>
      </c>
      <c r="P5401" s="5">
        <f t="shared" si="771"/>
        <v>0</v>
      </c>
      <c r="Q5401" s="5">
        <f t="shared" si="765"/>
        <v>0</v>
      </c>
      <c r="R5401" s="5">
        <f>IF(O5401&gt;(P5401+U5401),O5401-P5401-U5401, 0)</f>
        <v>0</v>
      </c>
      <c r="S5401" s="5">
        <f t="shared" si="766"/>
        <v>0</v>
      </c>
      <c r="T5401" s="5">
        <f t="shared" si="767"/>
        <v>0</v>
      </c>
      <c r="U5401" s="5">
        <f>IF(O5401&gt;P5401,IF(V5400*($B$6/100)&gt;=O5401-P5401,(O5401-P5401), V5400*($B$6/100)), 0)</f>
        <v>4164.3711000000003</v>
      </c>
      <c r="V5401" s="5">
        <f>V5400+(T5401*($B$5/100))-(U5401/($B$6/100))</f>
        <v>2683674.6267658393</v>
      </c>
      <c r="W5401" s="5">
        <f t="shared" si="768"/>
        <v>67091.865669145976</v>
      </c>
    </row>
    <row r="5402" spans="4:23" x14ac:dyDescent="0.25">
      <c r="D5402">
        <f t="shared" si="769"/>
        <v>5400</v>
      </c>
      <c r="E5402" s="3">
        <v>44056</v>
      </c>
      <c r="F5402" s="4">
        <v>0</v>
      </c>
      <c r="G5402">
        <v>20</v>
      </c>
      <c r="H5402">
        <v>0</v>
      </c>
      <c r="I5402" s="5">
        <f t="shared" si="764"/>
        <v>3</v>
      </c>
      <c r="J5402" s="22">
        <v>0</v>
      </c>
      <c r="K5402">
        <v>1.2714000000000001E-4</v>
      </c>
      <c r="L5402" s="5" cm="1">
        <f t="array" ref="L5402">_xlfn.IFS(I5402=0, 0, I5402&gt;34, 0, AND(I5402&gt;0, I5402&lt;35), VLOOKUP(I5402, $A$63:$C$96, 3))</f>
        <v>232</v>
      </c>
      <c r="M5402" s="5">
        <f t="shared" si="763"/>
        <v>0</v>
      </c>
      <c r="N5402" s="5">
        <v>418.79880690766731</v>
      </c>
      <c r="O5402" s="5">
        <f t="shared" si="770"/>
        <v>3581.5338000000002</v>
      </c>
      <c r="P5402" s="5">
        <f t="shared" si="771"/>
        <v>232</v>
      </c>
      <c r="Q5402" s="5">
        <f t="shared" si="765"/>
        <v>0</v>
      </c>
      <c r="R5402" s="5">
        <f>IF(O5402&gt;(P5402+U5402),O5402-P5402-U5402, 0)</f>
        <v>0</v>
      </c>
      <c r="S5402" s="5">
        <f t="shared" si="766"/>
        <v>0</v>
      </c>
      <c r="T5402" s="5">
        <f t="shared" si="767"/>
        <v>0</v>
      </c>
      <c r="U5402" s="5">
        <f>IF(O5402&gt;P5402,IF(V5401*($B$6/100)&gt;=O5402-P5402,(O5402-P5402), V5401*($B$6/100)), 0)</f>
        <v>3349.5338000000002</v>
      </c>
      <c r="V5402" s="5">
        <f>V5401+(T5402*($B$5/100))-(U5402/($B$6/100))</f>
        <v>2678889.5784801249</v>
      </c>
      <c r="W5402" s="5">
        <f t="shared" si="768"/>
        <v>66972.239462003126</v>
      </c>
    </row>
    <row r="5403" spans="4:23" x14ac:dyDescent="0.25">
      <c r="D5403">
        <f t="shared" si="769"/>
        <v>5401</v>
      </c>
      <c r="E5403" s="3">
        <v>44056</v>
      </c>
      <c r="F5403" s="4">
        <v>4.1666666666666664E-2</v>
      </c>
      <c r="G5403">
        <v>20</v>
      </c>
      <c r="H5403">
        <v>0</v>
      </c>
      <c r="I5403" s="5">
        <f t="shared" si="764"/>
        <v>3</v>
      </c>
      <c r="J5403" s="22">
        <v>0</v>
      </c>
      <c r="K5403">
        <v>1.0101E-4</v>
      </c>
      <c r="L5403" s="5" cm="1">
        <f t="array" ref="L5403">_xlfn.IFS(I5403=0, 0, I5403&gt;34, 0, AND(I5403&gt;0, I5403&lt;35), VLOOKUP(I5403, $A$63:$C$96, 3))</f>
        <v>232</v>
      </c>
      <c r="M5403" s="5">
        <f t="shared" si="763"/>
        <v>0</v>
      </c>
      <c r="N5403" s="5">
        <v>319.9452612079894</v>
      </c>
      <c r="O5403" s="5">
        <f t="shared" si="770"/>
        <v>2845.4517000000001</v>
      </c>
      <c r="P5403" s="5">
        <f t="shared" si="771"/>
        <v>232</v>
      </c>
      <c r="Q5403" s="5">
        <f t="shared" si="765"/>
        <v>0</v>
      </c>
      <c r="R5403" s="5">
        <f>IF(O5403&gt;(P5403+U5403),O5403-P5403-U5403, 0)</f>
        <v>0</v>
      </c>
      <c r="S5403" s="5">
        <f t="shared" si="766"/>
        <v>0</v>
      </c>
      <c r="T5403" s="5">
        <f t="shared" si="767"/>
        <v>0</v>
      </c>
      <c r="U5403" s="5">
        <f>IF(O5403&gt;P5403,IF(V5402*($B$6/100)&gt;=O5403-P5403,(O5403-P5403), V5402*($B$6/100)), 0)</f>
        <v>2613.4517000000001</v>
      </c>
      <c r="V5403" s="5">
        <f>V5402+(T5403*($B$5/100))-(U5403/($B$6/100))</f>
        <v>2675156.0760515537</v>
      </c>
      <c r="W5403" s="5">
        <f t="shared" si="768"/>
        <v>66878.901901288846</v>
      </c>
    </row>
    <row r="5404" spans="4:23" x14ac:dyDescent="0.25">
      <c r="D5404">
        <f t="shared" si="769"/>
        <v>5402</v>
      </c>
      <c r="E5404" s="3">
        <v>44056</v>
      </c>
      <c r="F5404" s="4">
        <v>8.3333333333333329E-2</v>
      </c>
      <c r="G5404">
        <v>20</v>
      </c>
      <c r="H5404">
        <v>0</v>
      </c>
      <c r="I5404" s="5">
        <f t="shared" si="764"/>
        <v>3</v>
      </c>
      <c r="J5404" s="22">
        <v>0</v>
      </c>
      <c r="K5404">
        <v>8.2069999999999992E-5</v>
      </c>
      <c r="L5404" s="5" cm="1">
        <f t="array" ref="L5404">_xlfn.IFS(I5404=0, 0, I5404&gt;34, 0, AND(I5404&gt;0, I5404&lt;35), VLOOKUP(I5404, $A$63:$C$96, 3))</f>
        <v>232</v>
      </c>
      <c r="M5404" s="5">
        <f t="shared" si="763"/>
        <v>0</v>
      </c>
      <c r="N5404" s="5">
        <v>266.03672574282211</v>
      </c>
      <c r="O5404" s="5">
        <f t="shared" si="770"/>
        <v>2311.9118999999996</v>
      </c>
      <c r="P5404" s="5">
        <f t="shared" si="771"/>
        <v>232</v>
      </c>
      <c r="Q5404" s="5">
        <f t="shared" si="765"/>
        <v>0</v>
      </c>
      <c r="R5404" s="5">
        <f>IF(O5404&gt;(P5404+U5404),O5404-P5404-U5404, 0)</f>
        <v>0</v>
      </c>
      <c r="S5404" s="5">
        <f t="shared" si="766"/>
        <v>0</v>
      </c>
      <c r="T5404" s="5">
        <f t="shared" si="767"/>
        <v>0</v>
      </c>
      <c r="U5404" s="5">
        <f>IF(O5404&gt;P5404,IF(V5403*($B$6/100)&gt;=O5404-P5404,(O5404-P5404), V5403*($B$6/100)), 0)</f>
        <v>2079.9118999999996</v>
      </c>
      <c r="V5404" s="5">
        <f>V5403+(T5404*($B$5/100))-(U5404/($B$6/100))</f>
        <v>2672184.7733372678</v>
      </c>
      <c r="W5404" s="5">
        <f t="shared" si="768"/>
        <v>66804.619333431692</v>
      </c>
    </row>
    <row r="5405" spans="4:23" x14ac:dyDescent="0.25">
      <c r="D5405">
        <f t="shared" si="769"/>
        <v>5403</v>
      </c>
      <c r="E5405" s="3">
        <v>44056</v>
      </c>
      <c r="F5405" s="4">
        <v>0.125</v>
      </c>
      <c r="G5405">
        <v>20</v>
      </c>
      <c r="H5405">
        <v>0</v>
      </c>
      <c r="I5405" s="5">
        <f t="shared" si="764"/>
        <v>3</v>
      </c>
      <c r="J5405" s="22">
        <v>0</v>
      </c>
      <c r="K5405">
        <v>7.1799999999999997E-5</v>
      </c>
      <c r="L5405" s="5" cm="1">
        <f t="array" ref="L5405">_xlfn.IFS(I5405=0, 0, I5405&gt;34, 0, AND(I5405&gt;0, I5405&lt;35), VLOOKUP(I5405, $A$63:$C$96, 3))</f>
        <v>232</v>
      </c>
      <c r="M5405" s="5">
        <f t="shared" si="763"/>
        <v>0</v>
      </c>
      <c r="N5405" s="5">
        <v>257.11492619763516</v>
      </c>
      <c r="O5405" s="5">
        <f t="shared" si="770"/>
        <v>2022.6060000000002</v>
      </c>
      <c r="P5405" s="5">
        <f t="shared" si="771"/>
        <v>232</v>
      </c>
      <c r="Q5405" s="5">
        <f t="shared" si="765"/>
        <v>0</v>
      </c>
      <c r="R5405" s="5">
        <f>IF(O5405&gt;(P5405+U5405),O5405-P5405-U5405, 0)</f>
        <v>0</v>
      </c>
      <c r="S5405" s="5">
        <f t="shared" si="766"/>
        <v>0</v>
      </c>
      <c r="T5405" s="5">
        <f t="shared" si="767"/>
        <v>0</v>
      </c>
      <c r="U5405" s="5">
        <f>IF(O5405&gt;P5405,IF(V5404*($B$6/100)&gt;=O5405-P5405,(O5405-P5405), V5404*($B$6/100)), 0)</f>
        <v>1790.6060000000002</v>
      </c>
      <c r="V5405" s="5">
        <f>V5404+(T5405*($B$5/100))-(U5405/($B$6/100))</f>
        <v>2669626.7647658391</v>
      </c>
      <c r="W5405" s="5">
        <f t="shared" si="768"/>
        <v>66740.669119145983</v>
      </c>
    </row>
    <row r="5406" spans="4:23" x14ac:dyDescent="0.25">
      <c r="D5406">
        <f t="shared" si="769"/>
        <v>5404</v>
      </c>
      <c r="E5406" s="3">
        <v>44056</v>
      </c>
      <c r="F5406" s="4">
        <v>0.16666666666666666</v>
      </c>
      <c r="G5406">
        <v>20</v>
      </c>
      <c r="H5406">
        <v>0</v>
      </c>
      <c r="I5406" s="5">
        <f t="shared" si="764"/>
        <v>3</v>
      </c>
      <c r="J5406" s="22">
        <v>0</v>
      </c>
      <c r="K5406">
        <v>6.915E-5</v>
      </c>
      <c r="L5406" s="5" cm="1">
        <f t="array" ref="L5406">_xlfn.IFS(I5406=0, 0, I5406&gt;34, 0, AND(I5406&gt;0, I5406&lt;35), VLOOKUP(I5406, $A$63:$C$96, 3))</f>
        <v>232</v>
      </c>
      <c r="M5406" s="5">
        <f t="shared" si="763"/>
        <v>0</v>
      </c>
      <c r="N5406" s="5">
        <v>251.1898311262768</v>
      </c>
      <c r="O5406" s="5">
        <f t="shared" si="770"/>
        <v>1947.9555</v>
      </c>
      <c r="P5406" s="5">
        <f t="shared" si="771"/>
        <v>232</v>
      </c>
      <c r="Q5406" s="5">
        <f t="shared" si="765"/>
        <v>0</v>
      </c>
      <c r="R5406" s="5">
        <f>IF(O5406&gt;(P5406+U5406),O5406-P5406-U5406, 0)</f>
        <v>0</v>
      </c>
      <c r="S5406" s="5">
        <f t="shared" si="766"/>
        <v>0</v>
      </c>
      <c r="T5406" s="5">
        <f t="shared" si="767"/>
        <v>0</v>
      </c>
      <c r="U5406" s="5">
        <f>IF(O5406&gt;P5406,IF(V5405*($B$6/100)&gt;=O5406-P5406,(O5406-P5406), V5405*($B$6/100)), 0)</f>
        <v>1715.9555</v>
      </c>
      <c r="V5406" s="5">
        <f>V5405+(T5406*($B$5/100))-(U5406/($B$6/100))</f>
        <v>2667175.3997658389</v>
      </c>
      <c r="W5406" s="5">
        <f t="shared" si="768"/>
        <v>66679.384994145978</v>
      </c>
    </row>
    <row r="5407" spans="4:23" x14ac:dyDescent="0.25">
      <c r="D5407">
        <f t="shared" si="769"/>
        <v>5405</v>
      </c>
      <c r="E5407" s="3">
        <v>44056</v>
      </c>
      <c r="F5407" s="4">
        <v>0.20833333333333334</v>
      </c>
      <c r="G5407">
        <v>20</v>
      </c>
      <c r="H5407">
        <v>0</v>
      </c>
      <c r="I5407" s="5">
        <f t="shared" si="764"/>
        <v>3</v>
      </c>
      <c r="J5407" s="22">
        <v>0</v>
      </c>
      <c r="K5407">
        <v>6.7949999999999998E-5</v>
      </c>
      <c r="L5407" s="5" cm="1">
        <f t="array" ref="L5407">_xlfn.IFS(I5407=0, 0, I5407&gt;34, 0, AND(I5407&gt;0, I5407&lt;35), VLOOKUP(I5407, $A$63:$C$96, 3))</f>
        <v>232</v>
      </c>
      <c r="M5407" s="5">
        <f t="shared" si="763"/>
        <v>0</v>
      </c>
      <c r="N5407" s="5">
        <v>257.26659035976746</v>
      </c>
      <c r="O5407" s="5">
        <f t="shared" si="770"/>
        <v>1914.1514999999999</v>
      </c>
      <c r="P5407" s="5">
        <f t="shared" si="771"/>
        <v>232</v>
      </c>
      <c r="Q5407" s="5">
        <f t="shared" si="765"/>
        <v>0</v>
      </c>
      <c r="R5407" s="5">
        <f>IF(O5407&gt;(P5407+U5407),O5407-P5407-U5407, 0)</f>
        <v>0</v>
      </c>
      <c r="S5407" s="5">
        <f t="shared" si="766"/>
        <v>0</v>
      </c>
      <c r="T5407" s="5">
        <f t="shared" si="767"/>
        <v>0</v>
      </c>
      <c r="U5407" s="5">
        <f>IF(O5407&gt;P5407,IF(V5406*($B$6/100)&gt;=O5407-P5407,(O5407-P5407), V5406*($B$6/100)), 0)</f>
        <v>1682.1514999999999</v>
      </c>
      <c r="V5407" s="5">
        <f>V5406+(T5407*($B$5/100))-(U5407/($B$6/100))</f>
        <v>2664772.3261944102</v>
      </c>
      <c r="W5407" s="5">
        <f t="shared" si="768"/>
        <v>66619.308154860249</v>
      </c>
    </row>
    <row r="5408" spans="4:23" x14ac:dyDescent="0.25">
      <c r="D5408">
        <f t="shared" si="769"/>
        <v>5406</v>
      </c>
      <c r="E5408" s="3">
        <v>44056</v>
      </c>
      <c r="F5408" s="4">
        <v>0.25</v>
      </c>
      <c r="G5408">
        <v>20</v>
      </c>
      <c r="H5408">
        <v>2</v>
      </c>
      <c r="I5408" s="5">
        <f t="shared" si="764"/>
        <v>3</v>
      </c>
      <c r="J5408" s="22">
        <v>1.2372378911527593E-5</v>
      </c>
      <c r="K5408">
        <v>6.9709999999999995E-5</v>
      </c>
      <c r="L5408" s="5" cm="1">
        <f t="array" ref="L5408">_xlfn.IFS(I5408=0, 0, I5408&gt;34, 0, AND(I5408&gt;0, I5408&lt;35), VLOOKUP(I5408, $A$63:$C$96, 3))</f>
        <v>232</v>
      </c>
      <c r="M5408" s="5">
        <f t="shared" si="763"/>
        <v>58.768799829756063</v>
      </c>
      <c r="N5408" s="5">
        <v>267.35949736228849</v>
      </c>
      <c r="O5408" s="5">
        <f t="shared" si="770"/>
        <v>1963.7306999999998</v>
      </c>
      <c r="P5408" s="5">
        <f t="shared" si="771"/>
        <v>290.76879982975606</v>
      </c>
      <c r="Q5408" s="5">
        <f t="shared" si="765"/>
        <v>0</v>
      </c>
      <c r="R5408" s="5">
        <f>IF(O5408&gt;(P5408+U5408),O5408-P5408-U5408, 0)</f>
        <v>0</v>
      </c>
      <c r="S5408" s="5">
        <f t="shared" si="766"/>
        <v>0</v>
      </c>
      <c r="T5408" s="5">
        <f t="shared" si="767"/>
        <v>0</v>
      </c>
      <c r="U5408" s="5">
        <f>IF(O5408&gt;P5408,IF(V5407*($B$6/100)&gt;=O5408-P5408,(O5408-P5408), V5407*($B$6/100)), 0)</f>
        <v>1672.9619001702438</v>
      </c>
      <c r="V5408" s="5">
        <f>V5407+(T5408*($B$5/100))-(U5408/($B$6/100))</f>
        <v>2662382.3806227385</v>
      </c>
      <c r="W5408" s="5">
        <f t="shared" si="768"/>
        <v>66559.559515568457</v>
      </c>
    </row>
    <row r="5409" spans="4:23" x14ac:dyDescent="0.25">
      <c r="D5409">
        <f t="shared" si="769"/>
        <v>5407</v>
      </c>
      <c r="E5409" s="3">
        <v>44056</v>
      </c>
      <c r="F5409" s="4">
        <v>0.29166666666666669</v>
      </c>
      <c r="G5409">
        <v>10</v>
      </c>
      <c r="H5409">
        <v>7</v>
      </c>
      <c r="I5409" s="5">
        <f t="shared" si="764"/>
        <v>1</v>
      </c>
      <c r="J5409" s="22">
        <v>8.6606652380693145E-5</v>
      </c>
      <c r="K5409">
        <v>7.5180000000000009E-5</v>
      </c>
      <c r="L5409" s="5" cm="1">
        <f t="array" ref="L5409">_xlfn.IFS(I5409=0, 0, I5409&gt;34, 0, AND(I5409&gt;0, I5409&lt;35), VLOOKUP(I5409, $A$63:$C$96, 3))</f>
        <v>0</v>
      </c>
      <c r="M5409" s="5">
        <f t="shared" si="763"/>
        <v>411.38159880829244</v>
      </c>
      <c r="N5409" s="5">
        <v>334.54356789315284</v>
      </c>
      <c r="O5409" s="5">
        <f t="shared" si="770"/>
        <v>2117.8206000000005</v>
      </c>
      <c r="P5409" s="5">
        <f t="shared" si="771"/>
        <v>411.38159880829244</v>
      </c>
      <c r="Q5409" s="5">
        <f t="shared" si="765"/>
        <v>0</v>
      </c>
      <c r="R5409" s="5">
        <f>IF(O5409&gt;(P5409+U5409),O5409-P5409-U5409, 0)</f>
        <v>0</v>
      </c>
      <c r="S5409" s="5">
        <f t="shared" si="766"/>
        <v>0</v>
      </c>
      <c r="T5409" s="5">
        <f t="shared" si="767"/>
        <v>0</v>
      </c>
      <c r="U5409" s="5">
        <f>IF(O5409&gt;P5409,IF(V5408*($B$6/100)&gt;=O5409-P5409,(O5409-P5409), V5408*($B$6/100)), 0)</f>
        <v>1706.439001191708</v>
      </c>
      <c r="V5409" s="5">
        <f>V5408+(T5409*($B$5/100))-(U5409/($B$6/100))</f>
        <v>2659944.610621036</v>
      </c>
      <c r="W5409" s="5">
        <f t="shared" si="768"/>
        <v>66498.615265525907</v>
      </c>
    </row>
    <row r="5410" spans="4:23" x14ac:dyDescent="0.25">
      <c r="D5410">
        <f t="shared" si="769"/>
        <v>5408</v>
      </c>
      <c r="E5410" s="3">
        <v>44056</v>
      </c>
      <c r="F5410" s="4">
        <v>0.33333333333333331</v>
      </c>
      <c r="G5410">
        <v>30</v>
      </c>
      <c r="H5410">
        <v>8</v>
      </c>
      <c r="I5410" s="5">
        <f t="shared" si="764"/>
        <v>4</v>
      </c>
      <c r="J5410" s="22">
        <v>1.9795806258444149E-4</v>
      </c>
      <c r="K5410">
        <v>8.0950000000000003E-5</v>
      </c>
      <c r="L5410" s="5" cm="1">
        <f t="array" ref="L5410">_xlfn.IFS(I5410=0, 0, I5410&gt;34, 0, AND(I5410&gt;0, I5410&lt;35), VLOOKUP(I5410, $A$63:$C$96, 3))</f>
        <v>740</v>
      </c>
      <c r="M5410" s="5">
        <f t="shared" si="763"/>
        <v>940.300797276097</v>
      </c>
      <c r="N5410" s="5">
        <v>461.87980216951934</v>
      </c>
      <c r="O5410" s="5">
        <f t="shared" si="770"/>
        <v>2280.3615</v>
      </c>
      <c r="P5410" s="5">
        <f t="shared" si="771"/>
        <v>1680.300797276097</v>
      </c>
      <c r="Q5410" s="5">
        <f t="shared" si="765"/>
        <v>0</v>
      </c>
      <c r="R5410" s="5">
        <f>IF(O5410&gt;(P5410+U5410),O5410-P5410-U5410, 0)</f>
        <v>0</v>
      </c>
      <c r="S5410" s="5">
        <f t="shared" si="766"/>
        <v>0</v>
      </c>
      <c r="T5410" s="5">
        <f t="shared" si="767"/>
        <v>0</v>
      </c>
      <c r="U5410" s="5">
        <f>IF(O5410&gt;P5410,IF(V5409*($B$6/100)&gt;=O5410-P5410,(O5410-P5410), V5409*($B$6/100)), 0)</f>
        <v>600.06070272390298</v>
      </c>
      <c r="V5410" s="5">
        <f>V5409+(T5410*($B$5/100))-(U5410/($B$6/100))</f>
        <v>2659087.3810457163</v>
      </c>
      <c r="W5410" s="5">
        <f t="shared" si="768"/>
        <v>66477.184526142912</v>
      </c>
    </row>
    <row r="5411" spans="4:23" x14ac:dyDescent="0.25">
      <c r="D5411">
        <f t="shared" si="769"/>
        <v>5409</v>
      </c>
      <c r="E5411" s="3">
        <v>44056</v>
      </c>
      <c r="F5411" s="4">
        <v>0.375</v>
      </c>
      <c r="G5411">
        <v>30</v>
      </c>
      <c r="H5411">
        <v>10</v>
      </c>
      <c r="I5411" s="5">
        <f t="shared" si="764"/>
        <v>4</v>
      </c>
      <c r="J5411" s="22">
        <v>3.4395213374046707E-4</v>
      </c>
      <c r="K5411">
        <v>8.5009999999999987E-5</v>
      </c>
      <c r="L5411" s="5" cm="1">
        <f t="array" ref="L5411">_xlfn.IFS(I5411=0, 0, I5411&gt;34, 0, AND(I5411&gt;0, I5411&lt;35), VLOOKUP(I5411, $A$63:$C$96, 3))</f>
        <v>740</v>
      </c>
      <c r="M5411" s="5">
        <f t="shared" si="763"/>
        <v>1633.7726352672187</v>
      </c>
      <c r="N5411" s="5">
        <v>486.06189791231986</v>
      </c>
      <c r="O5411" s="5">
        <f t="shared" si="770"/>
        <v>2394.7316999999994</v>
      </c>
      <c r="P5411" s="5">
        <f t="shared" si="771"/>
        <v>2373.7726352672189</v>
      </c>
      <c r="Q5411" s="5">
        <f t="shared" si="765"/>
        <v>0</v>
      </c>
      <c r="R5411" s="5">
        <f>IF(O5411&gt;(P5411+U5411),O5411-P5411-U5411, 0)</f>
        <v>0</v>
      </c>
      <c r="S5411" s="5">
        <f t="shared" si="766"/>
        <v>0</v>
      </c>
      <c r="T5411" s="5">
        <f t="shared" si="767"/>
        <v>0</v>
      </c>
      <c r="U5411" s="5">
        <f>IF(O5411&gt;P5411,IF(V5410*($B$6/100)&gt;=O5411-P5411,(O5411-P5411), V5410*($B$6/100)), 0)</f>
        <v>20.959064732780462</v>
      </c>
      <c r="V5411" s="5">
        <f>V5410+(T5411*($B$5/100))-(U5411/($B$6/100))</f>
        <v>2659057.4395246697</v>
      </c>
      <c r="W5411" s="5">
        <f t="shared" si="768"/>
        <v>66476.435988116747</v>
      </c>
    </row>
    <row r="5412" spans="4:23" x14ac:dyDescent="0.25">
      <c r="D5412">
        <f t="shared" si="769"/>
        <v>5410</v>
      </c>
      <c r="E5412" s="3">
        <v>44056</v>
      </c>
      <c r="F5412" s="4">
        <v>0.41666666666666669</v>
      </c>
      <c r="G5412">
        <v>30</v>
      </c>
      <c r="H5412">
        <v>9</v>
      </c>
      <c r="I5412" s="5">
        <f t="shared" si="764"/>
        <v>4</v>
      </c>
      <c r="J5412" s="22">
        <v>4.4293116503268785E-4</v>
      </c>
      <c r="K5412">
        <v>8.038E-5</v>
      </c>
      <c r="L5412" s="5" cm="1">
        <f t="array" ref="L5412">_xlfn.IFS(I5412=0, 0, I5412&gt;34, 0, AND(I5412&gt;0, I5412&lt;35), VLOOKUP(I5412, $A$63:$C$96, 3))</f>
        <v>740</v>
      </c>
      <c r="M5412" s="5">
        <f t="shared" si="763"/>
        <v>2103.9230339052674</v>
      </c>
      <c r="N5412" s="5">
        <v>482.18831103003191</v>
      </c>
      <c r="O5412" s="5">
        <f t="shared" si="770"/>
        <v>2264.3045999999999</v>
      </c>
      <c r="P5412" s="5">
        <f t="shared" si="771"/>
        <v>2264.3045999999999</v>
      </c>
      <c r="Q5412" s="5">
        <f t="shared" si="765"/>
        <v>487.20077413479089</v>
      </c>
      <c r="R5412" s="5">
        <f>IF(O5412&gt;(P5412+U5412),O5412-P5412-U5412, 0)</f>
        <v>0</v>
      </c>
      <c r="S5412" s="5">
        <f t="shared" si="766"/>
        <v>92.417659770476575</v>
      </c>
      <c r="T5412" s="5">
        <f t="shared" si="767"/>
        <v>487.20077413479089</v>
      </c>
      <c r="U5412" s="5">
        <f>IF(O5412&gt;P5412,IF(V5411*($B$6/100)&gt;=O5412-P5412,(O5412-P5412), V5411*($B$6/100)), 0)</f>
        <v>0</v>
      </c>
      <c r="V5412" s="5">
        <f>V5411+(T5412*($B$5/100))-(U5412/($B$6/100))</f>
        <v>2659398.4800665639</v>
      </c>
      <c r="W5412" s="5">
        <f t="shared" si="768"/>
        <v>66484.962001664098</v>
      </c>
    </row>
    <row r="5413" spans="4:23" x14ac:dyDescent="0.25">
      <c r="D5413">
        <f t="shared" si="769"/>
        <v>5411</v>
      </c>
      <c r="E5413" s="3">
        <v>44056</v>
      </c>
      <c r="F5413" s="4">
        <v>0.45833333333333331</v>
      </c>
      <c r="G5413">
        <v>40</v>
      </c>
      <c r="H5413">
        <v>10</v>
      </c>
      <c r="I5413" s="5">
        <f t="shared" si="764"/>
        <v>6</v>
      </c>
      <c r="J5413" s="22">
        <v>5.7160390571257477E-4</v>
      </c>
      <c r="K5413">
        <v>6.8330000000000005E-5</v>
      </c>
      <c r="L5413" s="5" cm="1">
        <f t="array" ref="L5413">_xlfn.IFS(I5413=0, 0, I5413&gt;34, 0, AND(I5413&gt;0, I5413&lt;35), VLOOKUP(I5413, $A$63:$C$96, 3))</f>
        <v>2980</v>
      </c>
      <c r="M5413" s="5">
        <f t="shared" si="763"/>
        <v>2715.1185521347302</v>
      </c>
      <c r="N5413" s="5">
        <v>433.18865364065812</v>
      </c>
      <c r="O5413" s="5">
        <f t="shared" si="770"/>
        <v>1924.8561000000002</v>
      </c>
      <c r="P5413" s="5">
        <f t="shared" si="771"/>
        <v>1924.8561000000002</v>
      </c>
      <c r="Q5413" s="5">
        <f t="shared" si="765"/>
        <v>487.20077413479089</v>
      </c>
      <c r="R5413" s="5">
        <f>IF(O5413&gt;(P5413+U5413),O5413-P5413-U5413, 0)</f>
        <v>0</v>
      </c>
      <c r="S5413" s="5">
        <f t="shared" si="766"/>
        <v>222.48457859616124</v>
      </c>
      <c r="T5413" s="5">
        <f t="shared" si="767"/>
        <v>3547.7778735385696</v>
      </c>
      <c r="U5413" s="5">
        <f>IF(O5413&gt;P5413,IF(V5412*($B$6/100)&gt;=O5413-P5413,(O5413-P5413), V5412*($B$6/100)), 0)</f>
        <v>0</v>
      </c>
      <c r="V5413" s="5">
        <f>V5412+(T5413*($B$5/100))-(U5413/($B$6/100))</f>
        <v>2661881.9245780408</v>
      </c>
      <c r="W5413" s="5">
        <f t="shared" si="768"/>
        <v>66547.048114451027</v>
      </c>
    </row>
    <row r="5414" spans="4:23" x14ac:dyDescent="0.25">
      <c r="D5414">
        <f t="shared" si="769"/>
        <v>5412</v>
      </c>
      <c r="E5414" s="3">
        <v>44056</v>
      </c>
      <c r="F5414" s="4">
        <v>0.5</v>
      </c>
      <c r="G5414">
        <v>40</v>
      </c>
      <c r="H5414">
        <v>8</v>
      </c>
      <c r="I5414" s="5">
        <f t="shared" si="764"/>
        <v>6</v>
      </c>
      <c r="J5414" s="22">
        <v>6.0624656666485204E-4</v>
      </c>
      <c r="K5414">
        <v>5.5829999999999999E-5</v>
      </c>
      <c r="L5414" s="5" cm="1">
        <f t="array" ref="L5414">_xlfn.IFS(I5414=0, 0, I5414&gt;34, 0, AND(I5414&gt;0, I5414&lt;35), VLOOKUP(I5414, $A$63:$C$96, 3))</f>
        <v>2980</v>
      </c>
      <c r="M5414" s="5">
        <f t="shared" si="763"/>
        <v>2879.6711916580475</v>
      </c>
      <c r="N5414" s="5">
        <v>431.30398922715534</v>
      </c>
      <c r="O5414" s="5">
        <f t="shared" si="770"/>
        <v>1572.7311</v>
      </c>
      <c r="P5414" s="5">
        <f t="shared" si="771"/>
        <v>1572.7311</v>
      </c>
      <c r="Q5414" s="5">
        <f t="shared" si="765"/>
        <v>487.20077413479089</v>
      </c>
      <c r="R5414" s="5">
        <f>IF(O5414&gt;(P5414+U5414),O5414-P5414-U5414, 0)</f>
        <v>0</v>
      </c>
      <c r="S5414" s="5">
        <f t="shared" si="766"/>
        <v>221.51661979966613</v>
      </c>
      <c r="T5414" s="5">
        <f t="shared" si="767"/>
        <v>4065.4234718583821</v>
      </c>
      <c r="U5414" s="5">
        <f>IF(O5414&gt;P5414,IF(V5413*($B$6/100)&gt;=O5414-P5414,(O5414-P5414), V5413*($B$6/100)), 0)</f>
        <v>0</v>
      </c>
      <c r="V5414" s="5">
        <f>V5413+(T5414*($B$5/100))-(U5414/($B$6/100))</f>
        <v>2664727.7210083418</v>
      </c>
      <c r="W5414" s="5">
        <f t="shared" si="768"/>
        <v>66618.193025208544</v>
      </c>
    </row>
    <row r="5415" spans="4:23" x14ac:dyDescent="0.25">
      <c r="D5415">
        <f t="shared" si="769"/>
        <v>5413</v>
      </c>
      <c r="E5415" s="3">
        <v>44056</v>
      </c>
      <c r="F5415" s="4">
        <v>0.54166666666666663</v>
      </c>
      <c r="G5415">
        <v>40</v>
      </c>
      <c r="H5415">
        <v>8</v>
      </c>
      <c r="I5415" s="5">
        <f t="shared" si="764"/>
        <v>6</v>
      </c>
      <c r="J5415" s="22">
        <v>6.2356789714099073E-4</v>
      </c>
      <c r="K5415">
        <v>5.0540000000000001E-5</v>
      </c>
      <c r="L5415" s="5" cm="1">
        <f t="array" ref="L5415">_xlfn.IFS(I5415=0, 0, I5415&gt;34, 0, AND(I5415&gt;0, I5415&lt;35), VLOOKUP(I5415, $A$63:$C$96, 3))</f>
        <v>2980</v>
      </c>
      <c r="M5415" s="5">
        <f t="shared" si="763"/>
        <v>2961.9475114197062</v>
      </c>
      <c r="N5415" s="5">
        <v>457.51097969692114</v>
      </c>
      <c r="O5415" s="5">
        <f t="shared" si="770"/>
        <v>1423.7118</v>
      </c>
      <c r="P5415" s="5">
        <f t="shared" si="771"/>
        <v>1423.7118</v>
      </c>
      <c r="Q5415" s="5">
        <f t="shared" si="765"/>
        <v>487.20077413479089</v>
      </c>
      <c r="R5415" s="5">
        <f>IF(O5415&gt;(P5415+U5415),O5415-P5415-U5415, 0)</f>
        <v>0</v>
      </c>
      <c r="S5415" s="5">
        <f t="shared" si="766"/>
        <v>234.97646271553381</v>
      </c>
      <c r="T5415" s="5">
        <f t="shared" si="767"/>
        <v>4283.2592487041729</v>
      </c>
      <c r="U5415" s="5">
        <f>IF(O5415&gt;P5415,IF(V5414*($B$6/100)&gt;=O5415-P5415,(O5415-P5415), V5414*($B$6/100)), 0)</f>
        <v>0</v>
      </c>
      <c r="V5415" s="5">
        <f>V5414+(T5415*($B$5/100))-(U5415/($B$6/100))</f>
        <v>2667726.0024824347</v>
      </c>
      <c r="W5415" s="5">
        <f t="shared" si="768"/>
        <v>66693.150062060871</v>
      </c>
    </row>
    <row r="5416" spans="4:23" x14ac:dyDescent="0.25">
      <c r="D5416">
        <f t="shared" si="769"/>
        <v>5414</v>
      </c>
      <c r="E5416" s="3">
        <v>44056</v>
      </c>
      <c r="F5416" s="4">
        <v>0.58333333333333337</v>
      </c>
      <c r="G5416">
        <v>40</v>
      </c>
      <c r="H5416">
        <v>10</v>
      </c>
      <c r="I5416" s="5">
        <f t="shared" si="764"/>
        <v>6</v>
      </c>
      <c r="J5416" s="22">
        <v>6.4583817918174033E-4</v>
      </c>
      <c r="K5416">
        <v>4.6100000000000002E-5</v>
      </c>
      <c r="L5416" s="5" cm="1">
        <f t="array" ref="L5416">_xlfn.IFS(I5416=0, 0, I5416&gt;34, 0, AND(I5416&gt;0, I5416&lt;35), VLOOKUP(I5416, $A$63:$C$96, 3))</f>
        <v>2980</v>
      </c>
      <c r="M5416" s="5">
        <f t="shared" si="763"/>
        <v>3067.7313511132666</v>
      </c>
      <c r="N5416" s="5">
        <v>426.5276898838751</v>
      </c>
      <c r="O5416" s="5">
        <f t="shared" si="770"/>
        <v>1298.6369999999999</v>
      </c>
      <c r="P5416" s="5">
        <f t="shared" si="771"/>
        <v>1298.6369999999999</v>
      </c>
      <c r="Q5416" s="5">
        <f t="shared" si="765"/>
        <v>487.20077413479089</v>
      </c>
      <c r="R5416" s="5">
        <f>IF(O5416&gt;(P5416+U5416),O5416-P5416-U5416, 0)</f>
        <v>0</v>
      </c>
      <c r="S5416" s="5">
        <f t="shared" si="766"/>
        <v>219.06352473887</v>
      </c>
      <c r="T5416" s="5">
        <f t="shared" si="767"/>
        <v>4530.0308263743973</v>
      </c>
      <c r="U5416" s="5">
        <f>IF(O5416&gt;P5416,IF(V5415*($B$6/100)&gt;=O5416-P5416,(O5416-P5416), V5415*($B$6/100)), 0)</f>
        <v>0</v>
      </c>
      <c r="V5416" s="5">
        <f>V5415+(T5416*($B$5/100))-(U5416/($B$6/100))</f>
        <v>2670897.0240608966</v>
      </c>
      <c r="W5416" s="5">
        <f t="shared" si="768"/>
        <v>66772.425601522409</v>
      </c>
    </row>
    <row r="5417" spans="4:23" x14ac:dyDescent="0.25">
      <c r="D5417">
        <f t="shared" si="769"/>
        <v>5415</v>
      </c>
      <c r="E5417" s="3">
        <v>44056</v>
      </c>
      <c r="F5417" s="4">
        <v>0.625</v>
      </c>
      <c r="G5417">
        <v>20</v>
      </c>
      <c r="H5417">
        <v>10</v>
      </c>
      <c r="I5417" s="5">
        <f t="shared" si="764"/>
        <v>3</v>
      </c>
      <c r="J5417" s="22">
        <v>5.8397628462410244E-4</v>
      </c>
      <c r="K5417">
        <v>4.5140000000000005E-5</v>
      </c>
      <c r="L5417" s="5" cm="1">
        <f t="array" ref="L5417">_xlfn.IFS(I5417=0, 0, I5417&gt;34, 0, AND(I5417&gt;0, I5417&lt;35), VLOOKUP(I5417, $A$63:$C$96, 3))</f>
        <v>232</v>
      </c>
      <c r="M5417" s="5">
        <f t="shared" si="763"/>
        <v>2773.8873519644867</v>
      </c>
      <c r="N5417" s="5">
        <v>405.56573601029879</v>
      </c>
      <c r="O5417" s="5">
        <f t="shared" si="770"/>
        <v>1271.5938000000003</v>
      </c>
      <c r="P5417" s="5">
        <f t="shared" si="771"/>
        <v>1271.5938000000003</v>
      </c>
      <c r="Q5417" s="5">
        <f t="shared" si="765"/>
        <v>487.20077413479089</v>
      </c>
      <c r="R5417" s="5">
        <f>IF(O5417&gt;(P5417+U5417),O5417-P5417-U5417, 0)</f>
        <v>0</v>
      </c>
      <c r="S5417" s="5">
        <f t="shared" si="766"/>
        <v>208.29751913156832</v>
      </c>
      <c r="T5417" s="5">
        <f t="shared" si="767"/>
        <v>1525.996032832918</v>
      </c>
      <c r="U5417" s="5">
        <f>IF(O5417&gt;P5417,IF(V5416*($B$6/100)&gt;=O5417-P5417,(O5417-P5417), V5416*($B$6/100)), 0)</f>
        <v>0</v>
      </c>
      <c r="V5417" s="5">
        <f>V5416+(T5417*($B$5/100))-(U5417/($B$6/100))</f>
        <v>2671965.2212838796</v>
      </c>
      <c r="W5417" s="5">
        <f t="shared" si="768"/>
        <v>66799.130532096984</v>
      </c>
    </row>
    <row r="5418" spans="4:23" x14ac:dyDescent="0.25">
      <c r="D5418">
        <f t="shared" si="769"/>
        <v>5416</v>
      </c>
      <c r="E5418" s="3">
        <v>44056</v>
      </c>
      <c r="F5418" s="4">
        <v>0.66666666666666663</v>
      </c>
      <c r="G5418">
        <v>30</v>
      </c>
      <c r="H5418">
        <v>10</v>
      </c>
      <c r="I5418" s="5">
        <f t="shared" si="764"/>
        <v>4</v>
      </c>
      <c r="J5418" s="22">
        <v>4.8499725333188165E-4</v>
      </c>
      <c r="K5418">
        <v>4.9020000000000002E-5</v>
      </c>
      <c r="L5418" s="5" cm="1">
        <f t="array" ref="L5418">_xlfn.IFS(I5418=0, 0, I5418&gt;34, 0, AND(I5418&gt;0, I5418&lt;35), VLOOKUP(I5418, $A$63:$C$96, 3))</f>
        <v>740</v>
      </c>
      <c r="M5418" s="5">
        <f t="shared" si="763"/>
        <v>2303.7369533264382</v>
      </c>
      <c r="N5418" s="5">
        <v>399.65432673914097</v>
      </c>
      <c r="O5418" s="5">
        <f t="shared" si="770"/>
        <v>1380.8933999999999</v>
      </c>
      <c r="P5418" s="5">
        <f t="shared" si="771"/>
        <v>1380.8933999999999</v>
      </c>
      <c r="Q5418" s="5">
        <f t="shared" si="765"/>
        <v>487.20077413479089</v>
      </c>
      <c r="R5418" s="5">
        <f>IF(O5418&gt;(P5418+U5418),O5418-P5418-U5418, 0)</f>
        <v>0</v>
      </c>
      <c r="S5418" s="5">
        <f t="shared" si="766"/>
        <v>205.26143453066837</v>
      </c>
      <c r="T5418" s="5">
        <f t="shared" si="767"/>
        <v>1457.5821187957699</v>
      </c>
      <c r="U5418" s="5">
        <f>IF(O5418&gt;P5418,IF(V5417*($B$6/100)&gt;=O5418-P5418,(O5418-P5418), V5417*($B$6/100)), 0)</f>
        <v>0</v>
      </c>
      <c r="V5418" s="5">
        <f>V5417+(T5418*($B$5/100))-(U5418/($B$6/100))</f>
        <v>2672985.5287670367</v>
      </c>
      <c r="W5418" s="5">
        <f t="shared" si="768"/>
        <v>66824.638219175918</v>
      </c>
    </row>
    <row r="5419" spans="4:23" x14ac:dyDescent="0.25">
      <c r="D5419">
        <f t="shared" si="769"/>
        <v>5417</v>
      </c>
      <c r="E5419" s="3">
        <v>44056</v>
      </c>
      <c r="F5419" s="4">
        <v>0.70833333333333337</v>
      </c>
      <c r="G5419">
        <v>30</v>
      </c>
      <c r="H5419">
        <v>9</v>
      </c>
      <c r="I5419" s="5">
        <f t="shared" si="764"/>
        <v>4</v>
      </c>
      <c r="J5419" s="22">
        <v>3.612734642166057E-4</v>
      </c>
      <c r="K5419">
        <v>6.7509999999999996E-5</v>
      </c>
      <c r="L5419" s="5" cm="1">
        <f t="array" ref="L5419">_xlfn.IFS(I5419=0, 0, I5419&gt;34, 0, AND(I5419&gt;0, I5419&lt;35), VLOOKUP(I5419, $A$63:$C$96, 3))</f>
        <v>740</v>
      </c>
      <c r="M5419" s="5">
        <f t="shared" si="763"/>
        <v>1716.0489550288771</v>
      </c>
      <c r="N5419" s="5">
        <v>417.8460488953877</v>
      </c>
      <c r="O5419" s="5">
        <f t="shared" si="770"/>
        <v>1901.7566999999999</v>
      </c>
      <c r="P5419" s="5">
        <f t="shared" si="771"/>
        <v>1901.7566999999999</v>
      </c>
      <c r="Q5419" s="5">
        <f t="shared" si="765"/>
        <v>487.20077413479089</v>
      </c>
      <c r="R5419" s="5">
        <f>IF(O5419&gt;(P5419+U5419),O5419-P5419-U5419, 0)</f>
        <v>0</v>
      </c>
      <c r="S5419" s="5">
        <f t="shared" si="766"/>
        <v>67.091480894086317</v>
      </c>
      <c r="T5419" s="5">
        <f t="shared" si="767"/>
        <v>487.20077413479089</v>
      </c>
      <c r="U5419" s="5">
        <f>IF(O5419&gt;P5419,IF(V5418*($B$6/100)&gt;=O5419-P5419,(O5419-P5419), V5418*($B$6/100)), 0)</f>
        <v>0</v>
      </c>
      <c r="V5419" s="5">
        <f>V5418+(T5419*($B$5/100))-(U5419/($B$6/100))</f>
        <v>2673326.569308931</v>
      </c>
      <c r="W5419" s="5">
        <f t="shared" si="768"/>
        <v>66833.164232723269</v>
      </c>
    </row>
    <row r="5420" spans="4:23" x14ac:dyDescent="0.25">
      <c r="D5420">
        <f t="shared" si="769"/>
        <v>5418</v>
      </c>
      <c r="E5420" s="3">
        <v>44056</v>
      </c>
      <c r="F5420" s="4">
        <v>0.75</v>
      </c>
      <c r="G5420">
        <v>30</v>
      </c>
      <c r="H5420">
        <v>2</v>
      </c>
      <c r="I5420" s="5">
        <f t="shared" si="764"/>
        <v>4</v>
      </c>
      <c r="J5420" s="22">
        <v>1.3114721646219249E-4</v>
      </c>
      <c r="K5420">
        <v>1.1439999999999999E-4</v>
      </c>
      <c r="L5420" s="5" cm="1">
        <f t="array" ref="L5420">_xlfn.IFS(I5420=0, 0, I5420&gt;34, 0, AND(I5420&gt;0, I5420&lt;35), VLOOKUP(I5420, $A$63:$C$96, 3))</f>
        <v>740</v>
      </c>
      <c r="M5420" s="5">
        <f t="shared" si="763"/>
        <v>622.94927819541431</v>
      </c>
      <c r="N5420" s="5">
        <v>675.17092043467153</v>
      </c>
      <c r="O5420" s="5">
        <f t="shared" si="770"/>
        <v>3222.6479999999997</v>
      </c>
      <c r="P5420" s="5">
        <f t="shared" si="771"/>
        <v>1362.9492781954143</v>
      </c>
      <c r="Q5420" s="5">
        <f t="shared" si="765"/>
        <v>0</v>
      </c>
      <c r="R5420" s="5">
        <f>IF(O5420&gt;(P5420+U5420),O5420-P5420-U5420, 0)</f>
        <v>0</v>
      </c>
      <c r="S5420" s="5">
        <f t="shared" si="766"/>
        <v>0</v>
      </c>
      <c r="T5420" s="5">
        <f t="shared" si="767"/>
        <v>0</v>
      </c>
      <c r="U5420" s="5">
        <f>IF(O5420&gt;P5420,IF(V5419*($B$6/100)&gt;=O5420-P5420,(O5420-P5420), V5419*($B$6/100)), 0)</f>
        <v>1859.6987218045854</v>
      </c>
      <c r="V5420" s="5">
        <f>V5419+(T5420*($B$5/100))-(U5420/($B$6/100))</f>
        <v>2670669.8568492103</v>
      </c>
      <c r="W5420" s="5">
        <f t="shared" si="768"/>
        <v>66766.746421230258</v>
      </c>
    </row>
    <row r="5421" spans="4:23" x14ac:dyDescent="0.25">
      <c r="D5421">
        <f t="shared" si="769"/>
        <v>5419</v>
      </c>
      <c r="E5421" s="3">
        <v>44056</v>
      </c>
      <c r="F5421" s="4">
        <v>0.79166666666666663</v>
      </c>
      <c r="G5421">
        <v>20</v>
      </c>
      <c r="H5421">
        <v>0</v>
      </c>
      <c r="I5421" s="5">
        <f t="shared" si="764"/>
        <v>3</v>
      </c>
      <c r="J5421" s="22">
        <v>4.4540564081499335E-5</v>
      </c>
      <c r="K5421">
        <v>1.3359999999999999E-4</v>
      </c>
      <c r="L5421" s="5" cm="1">
        <f t="array" ref="L5421">_xlfn.IFS(I5421=0, 0, I5421&gt;34, 0, AND(I5421&gt;0, I5421&lt;35), VLOOKUP(I5421, $A$63:$C$96, 3))</f>
        <v>232</v>
      </c>
      <c r="M5421" s="5">
        <f t="shared" si="763"/>
        <v>211.56767938712184</v>
      </c>
      <c r="N5421" s="5">
        <v>748.70380391462595</v>
      </c>
      <c r="O5421" s="5">
        <f t="shared" si="770"/>
        <v>3763.5120000000002</v>
      </c>
      <c r="P5421" s="5">
        <f t="shared" si="771"/>
        <v>443.56767938712187</v>
      </c>
      <c r="Q5421" s="5">
        <f t="shared" si="765"/>
        <v>0</v>
      </c>
      <c r="R5421" s="5">
        <f>IF(O5421&gt;(P5421+U5421),O5421-P5421-U5421, 0)</f>
        <v>0</v>
      </c>
      <c r="S5421" s="5">
        <f t="shared" si="766"/>
        <v>0</v>
      </c>
      <c r="T5421" s="5">
        <f t="shared" si="767"/>
        <v>0</v>
      </c>
      <c r="U5421" s="5">
        <f>IF(O5421&gt;P5421,IF(V5420*($B$6/100)&gt;=O5421-P5421,(O5421-P5421), V5420*($B$6/100)), 0)</f>
        <v>3319.9443206128781</v>
      </c>
      <c r="V5421" s="5">
        <f>V5420+(T5421*($B$5/100))-(U5421/($B$6/100))</f>
        <v>2665927.0792483347</v>
      </c>
      <c r="W5421" s="5">
        <f t="shared" si="768"/>
        <v>66648.176981208366</v>
      </c>
    </row>
    <row r="5422" spans="4:23" x14ac:dyDescent="0.25">
      <c r="D5422">
        <f t="shared" si="769"/>
        <v>5420</v>
      </c>
      <c r="E5422" s="3">
        <v>44056</v>
      </c>
      <c r="F5422" s="4">
        <v>0.83333333333333337</v>
      </c>
      <c r="G5422">
        <v>30</v>
      </c>
      <c r="H5422">
        <v>0</v>
      </c>
      <c r="I5422" s="5">
        <f t="shared" si="764"/>
        <v>4</v>
      </c>
      <c r="J5422" s="22">
        <v>9.8979031292220746E-6</v>
      </c>
      <c r="K5422">
        <v>1.3759999999999998E-4</v>
      </c>
      <c r="L5422" s="5" cm="1">
        <f t="array" ref="L5422">_xlfn.IFS(I5422=0, 0, I5422&gt;34, 0, AND(I5422&gt;0, I5422&lt;35), VLOOKUP(I5422, $A$63:$C$96, 3))</f>
        <v>740</v>
      </c>
      <c r="M5422" s="5">
        <f t="shared" si="763"/>
        <v>47.015039863804859</v>
      </c>
      <c r="N5422" s="5">
        <v>634.31436751510114</v>
      </c>
      <c r="O5422" s="5">
        <f t="shared" si="770"/>
        <v>3876.1919999999996</v>
      </c>
      <c r="P5422" s="5">
        <f t="shared" si="771"/>
        <v>787.01503986380487</v>
      </c>
      <c r="Q5422" s="5">
        <f t="shared" si="765"/>
        <v>0</v>
      </c>
      <c r="R5422" s="5">
        <f>IF(O5422&gt;(P5422+U5422),O5422-P5422-U5422, 0)</f>
        <v>0</v>
      </c>
      <c r="S5422" s="5">
        <f t="shared" si="766"/>
        <v>0</v>
      </c>
      <c r="T5422" s="5">
        <f t="shared" si="767"/>
        <v>0</v>
      </c>
      <c r="U5422" s="5">
        <f>IF(O5422&gt;P5422,IF(V5421*($B$6/100)&gt;=O5422-P5422,(O5422-P5422), V5421*($B$6/100)), 0)</f>
        <v>3089.1769601361948</v>
      </c>
      <c r="V5422" s="5">
        <f>V5421+(T5422*($B$5/100))-(U5422/($B$6/100))</f>
        <v>2661513.9693052829</v>
      </c>
      <c r="W5422" s="5">
        <f t="shared" si="768"/>
        <v>66537.84923263207</v>
      </c>
    </row>
    <row r="5423" spans="4:23" x14ac:dyDescent="0.25">
      <c r="D5423">
        <f t="shared" si="769"/>
        <v>5421</v>
      </c>
      <c r="E5423" s="3">
        <v>44056</v>
      </c>
      <c r="F5423" s="4">
        <v>0.875</v>
      </c>
      <c r="G5423">
        <v>10</v>
      </c>
      <c r="H5423">
        <v>0</v>
      </c>
      <c r="I5423" s="5">
        <f t="shared" si="764"/>
        <v>1</v>
      </c>
      <c r="J5423" s="22">
        <v>0</v>
      </c>
      <c r="K5423">
        <v>1.4237000000000001E-4</v>
      </c>
      <c r="L5423" s="5" cm="1">
        <f t="array" ref="L5423">_xlfn.IFS(I5423=0, 0, I5423&gt;34, 0, AND(I5423&gt;0, I5423&lt;35), VLOOKUP(I5423, $A$63:$C$96, 3))</f>
        <v>0</v>
      </c>
      <c r="M5423" s="5">
        <f t="shared" si="763"/>
        <v>0</v>
      </c>
      <c r="N5423" s="5">
        <v>559.07666968086562</v>
      </c>
      <c r="O5423" s="5">
        <f t="shared" si="770"/>
        <v>4010.5628999999999</v>
      </c>
      <c r="P5423" s="5">
        <f t="shared" si="771"/>
        <v>0</v>
      </c>
      <c r="Q5423" s="5">
        <f t="shared" si="765"/>
        <v>0</v>
      </c>
      <c r="R5423" s="5">
        <f>IF(O5423&gt;(P5423+U5423),O5423-P5423-U5423, 0)</f>
        <v>0</v>
      </c>
      <c r="S5423" s="5">
        <f t="shared" si="766"/>
        <v>0</v>
      </c>
      <c r="T5423" s="5">
        <f t="shared" si="767"/>
        <v>0</v>
      </c>
      <c r="U5423" s="5">
        <f>IF(O5423&gt;P5423,IF(V5422*($B$6/100)&gt;=O5423-P5423,(O5423-P5423), V5422*($B$6/100)), 0)</f>
        <v>4010.5628999999999</v>
      </c>
      <c r="V5423" s="5">
        <f>V5422+(T5423*($B$5/100))-(U5423/($B$6/100))</f>
        <v>2655784.5937338541</v>
      </c>
      <c r="W5423" s="5">
        <f t="shared" si="768"/>
        <v>66394.614843346353</v>
      </c>
    </row>
    <row r="5424" spans="4:23" x14ac:dyDescent="0.25">
      <c r="D5424">
        <f t="shared" si="769"/>
        <v>5422</v>
      </c>
      <c r="E5424" s="3">
        <v>44056</v>
      </c>
      <c r="F5424" s="4">
        <v>0.91666666666666663</v>
      </c>
      <c r="G5424">
        <v>30</v>
      </c>
      <c r="H5424">
        <v>0</v>
      </c>
      <c r="I5424" s="5">
        <f t="shared" si="764"/>
        <v>4</v>
      </c>
      <c r="J5424" s="22">
        <v>0</v>
      </c>
      <c r="K5424">
        <v>1.5901000000000001E-4</v>
      </c>
      <c r="L5424" s="5" cm="1">
        <f t="array" ref="L5424">_xlfn.IFS(I5424=0, 0, I5424&gt;34, 0, AND(I5424&gt;0, I5424&lt;35), VLOOKUP(I5424, $A$63:$C$96, 3))</f>
        <v>740</v>
      </c>
      <c r="M5424" s="5">
        <f t="shared" si="763"/>
        <v>0</v>
      </c>
      <c r="N5424" s="5">
        <v>490.83752335489271</v>
      </c>
      <c r="O5424" s="5">
        <f t="shared" si="770"/>
        <v>4479.3117000000002</v>
      </c>
      <c r="P5424" s="5">
        <f t="shared" si="771"/>
        <v>740</v>
      </c>
      <c r="Q5424" s="5">
        <f t="shared" si="765"/>
        <v>0</v>
      </c>
      <c r="R5424" s="5">
        <f>IF(O5424&gt;(P5424+U5424),O5424-P5424-U5424, 0)</f>
        <v>0</v>
      </c>
      <c r="S5424" s="5">
        <f t="shared" si="766"/>
        <v>0</v>
      </c>
      <c r="T5424" s="5">
        <f t="shared" si="767"/>
        <v>0</v>
      </c>
      <c r="U5424" s="5">
        <f>IF(O5424&gt;P5424,IF(V5423*($B$6/100)&gt;=O5424-P5424,(O5424-P5424), V5423*($B$6/100)), 0)</f>
        <v>3739.3117000000002</v>
      </c>
      <c r="V5424" s="5">
        <f>V5423+(T5424*($B$5/100))-(U5424/($B$6/100))</f>
        <v>2650442.7198767113</v>
      </c>
      <c r="W5424" s="5">
        <f t="shared" si="768"/>
        <v>66261.067996917787</v>
      </c>
    </row>
    <row r="5425" spans="4:23" x14ac:dyDescent="0.25">
      <c r="D5425">
        <f t="shared" si="769"/>
        <v>5423</v>
      </c>
      <c r="E5425" s="3">
        <v>44056</v>
      </c>
      <c r="F5425" s="4">
        <v>0.95833333333333337</v>
      </c>
      <c r="G5425">
        <v>10</v>
      </c>
      <c r="H5425">
        <v>0</v>
      </c>
      <c r="I5425" s="5">
        <f t="shared" si="764"/>
        <v>1</v>
      </c>
      <c r="J5425" s="22">
        <v>0</v>
      </c>
      <c r="K5425">
        <v>1.5205000000000001E-4</v>
      </c>
      <c r="L5425" s="5" cm="1">
        <f t="array" ref="L5425">_xlfn.IFS(I5425=0, 0, I5425&gt;34, 0, AND(I5425&gt;0, I5425&lt;35), VLOOKUP(I5425, $A$63:$C$96, 3))</f>
        <v>0</v>
      </c>
      <c r="M5425" s="5">
        <f t="shared" si="763"/>
        <v>0</v>
      </c>
      <c r="N5425" s="5">
        <v>458.74115735918326</v>
      </c>
      <c r="O5425" s="5">
        <f t="shared" si="770"/>
        <v>4283.2484999999997</v>
      </c>
      <c r="P5425" s="5">
        <f t="shared" si="771"/>
        <v>0</v>
      </c>
      <c r="Q5425" s="5">
        <f t="shared" si="765"/>
        <v>0</v>
      </c>
      <c r="R5425" s="5">
        <f>IF(O5425&gt;(P5425+U5425),O5425-P5425-U5425, 0)</f>
        <v>0</v>
      </c>
      <c r="S5425" s="5">
        <f t="shared" si="766"/>
        <v>0</v>
      </c>
      <c r="T5425" s="5">
        <f t="shared" si="767"/>
        <v>0</v>
      </c>
      <c r="U5425" s="5">
        <f>IF(O5425&gt;P5425,IF(V5424*($B$6/100)&gt;=O5425-P5425,(O5425-P5425), V5424*($B$6/100)), 0)</f>
        <v>4283.2484999999997</v>
      </c>
      <c r="V5425" s="5">
        <f>V5424+(T5425*($B$5/100))-(U5425/($B$6/100))</f>
        <v>2644323.7934481399</v>
      </c>
      <c r="W5425" s="5">
        <f t="shared" si="768"/>
        <v>66108.094836203498</v>
      </c>
    </row>
    <row r="5426" spans="4:23" x14ac:dyDescent="0.25">
      <c r="D5426">
        <f t="shared" si="769"/>
        <v>5424</v>
      </c>
      <c r="E5426" s="3">
        <v>44057</v>
      </c>
      <c r="F5426" s="4">
        <v>0</v>
      </c>
      <c r="G5426">
        <v>10</v>
      </c>
      <c r="H5426">
        <v>0</v>
      </c>
      <c r="I5426" s="5">
        <f t="shared" si="764"/>
        <v>1</v>
      </c>
      <c r="J5426" s="22">
        <v>0</v>
      </c>
      <c r="K5426">
        <v>1.3113E-4</v>
      </c>
      <c r="L5426" s="5" cm="1">
        <f t="array" ref="L5426">_xlfn.IFS(I5426=0, 0, I5426&gt;34, 0, AND(I5426&gt;0, I5426&lt;35), VLOOKUP(I5426, $A$63:$C$96, 3))</f>
        <v>0</v>
      </c>
      <c r="M5426" s="5">
        <f t="shared" si="763"/>
        <v>0</v>
      </c>
      <c r="N5426" s="5">
        <v>395.38453116758359</v>
      </c>
      <c r="O5426" s="5">
        <f t="shared" si="770"/>
        <v>3693.9321</v>
      </c>
      <c r="P5426" s="5">
        <f t="shared" si="771"/>
        <v>0</v>
      </c>
      <c r="Q5426" s="5">
        <f t="shared" si="765"/>
        <v>0</v>
      </c>
      <c r="R5426" s="5">
        <f>IF(O5426&gt;(P5426+U5426),O5426-P5426-U5426, 0)</f>
        <v>0</v>
      </c>
      <c r="S5426" s="5">
        <f t="shared" si="766"/>
        <v>0</v>
      </c>
      <c r="T5426" s="5">
        <f t="shared" si="767"/>
        <v>0</v>
      </c>
      <c r="U5426" s="5">
        <f>IF(O5426&gt;P5426,IF(V5425*($B$6/100)&gt;=O5426-P5426,(O5426-P5426), V5425*($B$6/100)), 0)</f>
        <v>3693.9321</v>
      </c>
      <c r="V5426" s="5">
        <f>V5425+(T5426*($B$5/100))-(U5426/($B$6/100))</f>
        <v>2639046.7475909973</v>
      </c>
      <c r="W5426" s="5">
        <f t="shared" si="768"/>
        <v>65976.168689774931</v>
      </c>
    </row>
    <row r="5427" spans="4:23" x14ac:dyDescent="0.25">
      <c r="D5427">
        <f t="shared" si="769"/>
        <v>5425</v>
      </c>
      <c r="E5427" s="3">
        <v>44057</v>
      </c>
      <c r="F5427" s="4">
        <v>4.1666666666666664E-2</v>
      </c>
      <c r="G5427">
        <v>20</v>
      </c>
      <c r="H5427">
        <v>0</v>
      </c>
      <c r="I5427" s="5">
        <f t="shared" si="764"/>
        <v>3</v>
      </c>
      <c r="J5427" s="22">
        <v>0</v>
      </c>
      <c r="K5427">
        <v>1.0219000000000001E-4</v>
      </c>
      <c r="L5427" s="5" cm="1">
        <f t="array" ref="L5427">_xlfn.IFS(I5427=0, 0, I5427&gt;34, 0, AND(I5427&gt;0, I5427&lt;35), VLOOKUP(I5427, $A$63:$C$96, 3))</f>
        <v>232</v>
      </c>
      <c r="M5427" s="5">
        <f t="shared" si="763"/>
        <v>0</v>
      </c>
      <c r="N5427" s="5">
        <v>327.96884657940632</v>
      </c>
      <c r="O5427" s="5">
        <f t="shared" si="770"/>
        <v>2878.6923000000006</v>
      </c>
      <c r="P5427" s="5">
        <f t="shared" si="771"/>
        <v>232</v>
      </c>
      <c r="Q5427" s="5">
        <f t="shared" si="765"/>
        <v>0</v>
      </c>
      <c r="R5427" s="5">
        <f>IF(O5427&gt;(P5427+U5427),O5427-P5427-U5427, 0)</f>
        <v>0</v>
      </c>
      <c r="S5427" s="5">
        <f t="shared" si="766"/>
        <v>0</v>
      </c>
      <c r="T5427" s="5">
        <f t="shared" si="767"/>
        <v>0</v>
      </c>
      <c r="U5427" s="5">
        <f>IF(O5427&gt;P5427,IF(V5426*($B$6/100)&gt;=O5427-P5427,(O5427-P5427), V5426*($B$6/100)), 0)</f>
        <v>2646.6923000000006</v>
      </c>
      <c r="V5427" s="5">
        <f>V5426+(T5427*($B$5/100))-(U5427/($B$6/100))</f>
        <v>2635265.7585909972</v>
      </c>
      <c r="W5427" s="5">
        <f t="shared" si="768"/>
        <v>65881.643964774936</v>
      </c>
    </row>
    <row r="5428" spans="4:23" x14ac:dyDescent="0.25">
      <c r="D5428">
        <f t="shared" si="769"/>
        <v>5426</v>
      </c>
      <c r="E5428" s="3">
        <v>44057</v>
      </c>
      <c r="F5428" s="4">
        <v>8.3333333333333329E-2</v>
      </c>
      <c r="G5428">
        <v>20</v>
      </c>
      <c r="H5428">
        <v>0</v>
      </c>
      <c r="I5428" s="5">
        <f t="shared" si="764"/>
        <v>3</v>
      </c>
      <c r="J5428" s="22">
        <v>0</v>
      </c>
      <c r="K5428">
        <v>8.2529999999999998E-5</v>
      </c>
      <c r="L5428" s="5" cm="1">
        <f t="array" ref="L5428">_xlfn.IFS(I5428=0, 0, I5428&gt;34, 0, AND(I5428&gt;0, I5428&lt;35), VLOOKUP(I5428, $A$63:$C$96, 3))</f>
        <v>232</v>
      </c>
      <c r="M5428" s="5">
        <f t="shared" si="763"/>
        <v>0</v>
      </c>
      <c r="N5428" s="5">
        <v>273.64272011710591</v>
      </c>
      <c r="O5428" s="5">
        <f t="shared" si="770"/>
        <v>2324.8701000000001</v>
      </c>
      <c r="P5428" s="5">
        <f t="shared" si="771"/>
        <v>232</v>
      </c>
      <c r="Q5428" s="5">
        <f t="shared" si="765"/>
        <v>0</v>
      </c>
      <c r="R5428" s="5">
        <f>IF(O5428&gt;(P5428+U5428),O5428-P5428-U5428, 0)</f>
        <v>0</v>
      </c>
      <c r="S5428" s="5">
        <f t="shared" si="766"/>
        <v>0</v>
      </c>
      <c r="T5428" s="5">
        <f t="shared" si="767"/>
        <v>0</v>
      </c>
      <c r="U5428" s="5">
        <f>IF(O5428&gt;P5428,IF(V5427*($B$6/100)&gt;=O5428-P5428,(O5428-P5428), V5427*($B$6/100)), 0)</f>
        <v>2092.8701000000001</v>
      </c>
      <c r="V5428" s="5">
        <f>V5427+(T5428*($B$5/100))-(U5428/($B$6/100))</f>
        <v>2632275.9441624256</v>
      </c>
      <c r="W5428" s="5">
        <f t="shared" si="768"/>
        <v>65806.89860406064</v>
      </c>
    </row>
    <row r="5429" spans="4:23" x14ac:dyDescent="0.25">
      <c r="D5429">
        <f t="shared" si="769"/>
        <v>5427</v>
      </c>
      <c r="E5429" s="3">
        <v>44057</v>
      </c>
      <c r="F5429" s="4">
        <v>0.125</v>
      </c>
      <c r="G5429">
        <v>10</v>
      </c>
      <c r="H5429">
        <v>0</v>
      </c>
      <c r="I5429" s="5">
        <f t="shared" si="764"/>
        <v>1</v>
      </c>
      <c r="J5429" s="22">
        <v>0</v>
      </c>
      <c r="K5429">
        <v>7.1970000000000004E-5</v>
      </c>
      <c r="L5429" s="5" cm="1">
        <f t="array" ref="L5429">_xlfn.IFS(I5429=0, 0, I5429&gt;34, 0, AND(I5429&gt;0, I5429&lt;35), VLOOKUP(I5429, $A$63:$C$96, 3))</f>
        <v>0</v>
      </c>
      <c r="M5429" s="5">
        <f t="shared" si="763"/>
        <v>0</v>
      </c>
      <c r="N5429" s="5">
        <v>259.55816725210974</v>
      </c>
      <c r="O5429" s="5">
        <f t="shared" si="770"/>
        <v>2027.3949</v>
      </c>
      <c r="P5429" s="5">
        <f t="shared" si="771"/>
        <v>0</v>
      </c>
      <c r="Q5429" s="5">
        <f t="shared" si="765"/>
        <v>0</v>
      </c>
      <c r="R5429" s="5">
        <f>IF(O5429&gt;(P5429+U5429),O5429-P5429-U5429, 0)</f>
        <v>0</v>
      </c>
      <c r="S5429" s="5">
        <f t="shared" si="766"/>
        <v>0</v>
      </c>
      <c r="T5429" s="5">
        <f t="shared" si="767"/>
        <v>0</v>
      </c>
      <c r="U5429" s="5">
        <f>IF(O5429&gt;P5429,IF(V5428*($B$6/100)&gt;=O5429-P5429,(O5429-P5429), V5428*($B$6/100)), 0)</f>
        <v>2027.3949</v>
      </c>
      <c r="V5429" s="5">
        <f>V5428+(T5429*($B$5/100))-(U5429/($B$6/100))</f>
        <v>2629379.6657338543</v>
      </c>
      <c r="W5429" s="5">
        <f t="shared" si="768"/>
        <v>65734.491643346351</v>
      </c>
    </row>
    <row r="5430" spans="4:23" x14ac:dyDescent="0.25">
      <c r="D5430">
        <f t="shared" si="769"/>
        <v>5428</v>
      </c>
      <c r="E5430" s="3">
        <v>44057</v>
      </c>
      <c r="F5430" s="4">
        <v>0.16666666666666666</v>
      </c>
      <c r="G5430">
        <v>30</v>
      </c>
      <c r="H5430">
        <v>0</v>
      </c>
      <c r="I5430" s="5">
        <f t="shared" si="764"/>
        <v>4</v>
      </c>
      <c r="J5430" s="22">
        <v>0</v>
      </c>
      <c r="K5430">
        <v>6.8560000000000008E-5</v>
      </c>
      <c r="L5430" s="5" cm="1">
        <f t="array" ref="L5430">_xlfn.IFS(I5430=0, 0, I5430&gt;34, 0, AND(I5430&gt;0, I5430&lt;35), VLOOKUP(I5430, $A$63:$C$96, 3))</f>
        <v>740</v>
      </c>
      <c r="M5430" s="5">
        <f t="shared" si="763"/>
        <v>0</v>
      </c>
      <c r="N5430" s="5">
        <v>259.56541730055409</v>
      </c>
      <c r="O5430" s="5">
        <f t="shared" si="770"/>
        <v>1931.3352000000002</v>
      </c>
      <c r="P5430" s="5">
        <f t="shared" si="771"/>
        <v>740</v>
      </c>
      <c r="Q5430" s="5">
        <f t="shared" si="765"/>
        <v>0</v>
      </c>
      <c r="R5430" s="5">
        <f>IF(O5430&gt;(P5430+U5430),O5430-P5430-U5430, 0)</f>
        <v>0</v>
      </c>
      <c r="S5430" s="5">
        <f t="shared" si="766"/>
        <v>0</v>
      </c>
      <c r="T5430" s="5">
        <f t="shared" si="767"/>
        <v>0</v>
      </c>
      <c r="U5430" s="5">
        <f>IF(O5430&gt;P5430,IF(V5429*($B$6/100)&gt;=O5430-P5430,(O5430-P5430), V5429*($B$6/100)), 0)</f>
        <v>1191.3352000000002</v>
      </c>
      <c r="V5430" s="5">
        <f>V5429+(T5430*($B$5/100))-(U5430/($B$6/100))</f>
        <v>2627677.7583052828</v>
      </c>
      <c r="W5430" s="5">
        <f t="shared" si="768"/>
        <v>65691.943957632073</v>
      </c>
    </row>
    <row r="5431" spans="4:23" x14ac:dyDescent="0.25">
      <c r="D5431">
        <f t="shared" si="769"/>
        <v>5429</v>
      </c>
      <c r="E5431" s="3">
        <v>44057</v>
      </c>
      <c r="F5431" s="4">
        <v>0.20833333333333334</v>
      </c>
      <c r="G5431">
        <v>10</v>
      </c>
      <c r="H5431">
        <v>0</v>
      </c>
      <c r="I5431" s="5">
        <f t="shared" si="764"/>
        <v>1</v>
      </c>
      <c r="J5431" s="22">
        <v>0</v>
      </c>
      <c r="K5431">
        <v>6.7330000000000008E-5</v>
      </c>
      <c r="L5431" s="5" cm="1">
        <f t="array" ref="L5431">_xlfn.IFS(I5431=0, 0, I5431&gt;34, 0, AND(I5431&gt;0, I5431&lt;35), VLOOKUP(I5431, $A$63:$C$96, 3))</f>
        <v>0</v>
      </c>
      <c r="M5431" s="5">
        <f t="shared" si="763"/>
        <v>0</v>
      </c>
      <c r="N5431" s="5">
        <v>258.55935093439518</v>
      </c>
      <c r="O5431" s="5">
        <f t="shared" si="770"/>
        <v>1896.6861000000001</v>
      </c>
      <c r="P5431" s="5">
        <f t="shared" si="771"/>
        <v>0</v>
      </c>
      <c r="Q5431" s="5">
        <f t="shared" si="765"/>
        <v>0</v>
      </c>
      <c r="R5431" s="5">
        <f>IF(O5431&gt;(P5431+U5431),O5431-P5431-U5431, 0)</f>
        <v>0</v>
      </c>
      <c r="S5431" s="5">
        <f t="shared" si="766"/>
        <v>0</v>
      </c>
      <c r="T5431" s="5">
        <f t="shared" si="767"/>
        <v>0</v>
      </c>
      <c r="U5431" s="5">
        <f>IF(O5431&gt;P5431,IF(V5430*($B$6/100)&gt;=O5431-P5431,(O5431-P5431), V5430*($B$6/100)), 0)</f>
        <v>1896.6861000000001</v>
      </c>
      <c r="V5431" s="5">
        <f>V5430+(T5431*($B$5/100))-(U5431/($B$6/100))</f>
        <v>2624968.206733854</v>
      </c>
      <c r="W5431" s="5">
        <f t="shared" si="768"/>
        <v>65624.205168346351</v>
      </c>
    </row>
    <row r="5432" spans="4:23" x14ac:dyDescent="0.25">
      <c r="D5432">
        <f t="shared" si="769"/>
        <v>5430</v>
      </c>
      <c r="E5432" s="3">
        <v>44057</v>
      </c>
      <c r="F5432" s="4">
        <v>0.25</v>
      </c>
      <c r="G5432">
        <v>10</v>
      </c>
      <c r="H5432">
        <v>0</v>
      </c>
      <c r="I5432" s="5">
        <f t="shared" si="764"/>
        <v>1</v>
      </c>
      <c r="J5432" s="22">
        <v>0</v>
      </c>
      <c r="K5432">
        <v>6.8839999999999998E-5</v>
      </c>
      <c r="L5432" s="5" cm="1">
        <f t="array" ref="L5432">_xlfn.IFS(I5432=0, 0, I5432&gt;34, 0, AND(I5432&gt;0, I5432&lt;35), VLOOKUP(I5432, $A$63:$C$96, 3))</f>
        <v>0</v>
      </c>
      <c r="M5432" s="5">
        <f t="shared" si="763"/>
        <v>0</v>
      </c>
      <c r="N5432" s="5">
        <v>266.61533689024259</v>
      </c>
      <c r="O5432" s="5">
        <f t="shared" si="770"/>
        <v>1939.2228</v>
      </c>
      <c r="P5432" s="5">
        <f t="shared" si="771"/>
        <v>0</v>
      </c>
      <c r="Q5432" s="5">
        <f t="shared" si="765"/>
        <v>0</v>
      </c>
      <c r="R5432" s="5">
        <f>IF(O5432&gt;(P5432+U5432),O5432-P5432-U5432, 0)</f>
        <v>0</v>
      </c>
      <c r="S5432" s="5">
        <f t="shared" si="766"/>
        <v>0</v>
      </c>
      <c r="T5432" s="5">
        <f t="shared" si="767"/>
        <v>0</v>
      </c>
      <c r="U5432" s="5">
        <f>IF(O5432&gt;P5432,IF(V5431*($B$6/100)&gt;=O5432-P5432,(O5432-P5432), V5431*($B$6/100)), 0)</f>
        <v>1939.2228</v>
      </c>
      <c r="V5432" s="5">
        <f>V5431+(T5432*($B$5/100))-(U5432/($B$6/100))</f>
        <v>2622197.8884481397</v>
      </c>
      <c r="W5432" s="5">
        <f t="shared" si="768"/>
        <v>65554.947211203485</v>
      </c>
    </row>
    <row r="5433" spans="4:23" x14ac:dyDescent="0.25">
      <c r="D5433">
        <f t="shared" si="769"/>
        <v>5431</v>
      </c>
      <c r="E5433" s="3">
        <v>44057</v>
      </c>
      <c r="F5433" s="4">
        <v>0.29166666666666669</v>
      </c>
      <c r="G5433">
        <v>0</v>
      </c>
      <c r="H5433">
        <v>0</v>
      </c>
      <c r="I5433" s="5">
        <f t="shared" si="764"/>
        <v>0</v>
      </c>
      <c r="J5433" s="22">
        <v>1.4846854693833111E-5</v>
      </c>
      <c r="K5433">
        <v>7.442999999999999E-5</v>
      </c>
      <c r="L5433" s="5" cm="1">
        <f t="array" ref="L5433">_xlfn.IFS(I5433=0, 0, I5433&gt;34, 0, AND(I5433&gt;0, I5433&lt;35), VLOOKUP(I5433, $A$63:$C$96, 3))</f>
        <v>0</v>
      </c>
      <c r="M5433" s="5">
        <f t="shared" si="763"/>
        <v>70.522559795707281</v>
      </c>
      <c r="N5433" s="5">
        <v>307.87385754221145</v>
      </c>
      <c r="O5433" s="5">
        <f t="shared" si="770"/>
        <v>2096.6930999999995</v>
      </c>
      <c r="P5433" s="5">
        <f t="shared" si="771"/>
        <v>70.522559795707281</v>
      </c>
      <c r="Q5433" s="5">
        <f t="shared" si="765"/>
        <v>0</v>
      </c>
      <c r="R5433" s="5">
        <f>IF(O5433&gt;(P5433+U5433),O5433-P5433-U5433, 0)</f>
        <v>0</v>
      </c>
      <c r="S5433" s="5">
        <f t="shared" si="766"/>
        <v>0</v>
      </c>
      <c r="T5433" s="5">
        <f t="shared" si="767"/>
        <v>0</v>
      </c>
      <c r="U5433" s="5">
        <f>IF(O5433&gt;P5433,IF(V5432*($B$6/100)&gt;=O5433-P5433,(O5433-P5433), V5432*($B$6/100)), 0)</f>
        <v>2026.1705402042921</v>
      </c>
      <c r="V5433" s="5">
        <f>V5432+(T5433*($B$5/100))-(U5433/($B$6/100))</f>
        <v>2619303.3591049905</v>
      </c>
      <c r="W5433" s="5">
        <f t="shared" si="768"/>
        <v>65482.583977624759</v>
      </c>
    </row>
    <row r="5434" spans="4:23" x14ac:dyDescent="0.25">
      <c r="D5434">
        <f t="shared" si="769"/>
        <v>5432</v>
      </c>
      <c r="E5434" s="3">
        <v>44057</v>
      </c>
      <c r="F5434" s="4">
        <v>0.33333333333333331</v>
      </c>
      <c r="G5434">
        <v>30</v>
      </c>
      <c r="H5434">
        <v>0</v>
      </c>
      <c r="I5434" s="5">
        <f t="shared" si="764"/>
        <v>4</v>
      </c>
      <c r="J5434" s="22">
        <v>6.1861894557637963E-5</v>
      </c>
      <c r="K5434">
        <v>8.1299999999999997E-5</v>
      </c>
      <c r="L5434" s="5" cm="1">
        <f t="array" ref="L5434">_xlfn.IFS(I5434=0, 0, I5434&gt;34, 0, AND(I5434&gt;0, I5434&lt;35), VLOOKUP(I5434, $A$63:$C$96, 3))</f>
        <v>740</v>
      </c>
      <c r="M5434" s="5">
        <f t="shared" si="763"/>
        <v>293.84399914878037</v>
      </c>
      <c r="N5434" s="5">
        <v>422.57196012118766</v>
      </c>
      <c r="O5434" s="5">
        <f t="shared" si="770"/>
        <v>2290.221</v>
      </c>
      <c r="P5434" s="5">
        <f t="shared" si="771"/>
        <v>1033.8439991487803</v>
      </c>
      <c r="Q5434" s="5">
        <f t="shared" si="765"/>
        <v>0</v>
      </c>
      <c r="R5434" s="5">
        <f>IF(O5434&gt;(P5434+U5434),O5434-P5434-U5434, 0)</f>
        <v>0</v>
      </c>
      <c r="S5434" s="5">
        <f t="shared" si="766"/>
        <v>0</v>
      </c>
      <c r="T5434" s="5">
        <f t="shared" si="767"/>
        <v>0</v>
      </c>
      <c r="U5434" s="5">
        <f>IF(O5434&gt;P5434,IF(V5433*($B$6/100)&gt;=O5434-P5434,(O5434-P5434), V5433*($B$6/100)), 0)</f>
        <v>1256.3770008512197</v>
      </c>
      <c r="V5434" s="5">
        <f>V5433+(T5434*($B$5/100))-(U5434/($B$6/100))</f>
        <v>2617508.5348180602</v>
      </c>
      <c r="W5434" s="5">
        <f t="shared" si="768"/>
        <v>65437.713370451507</v>
      </c>
    </row>
    <row r="5435" spans="4:23" x14ac:dyDescent="0.25">
      <c r="D5435">
        <f t="shared" si="769"/>
        <v>5433</v>
      </c>
      <c r="E5435" s="3">
        <v>44057</v>
      </c>
      <c r="F5435" s="4">
        <v>0.375</v>
      </c>
      <c r="G5435">
        <v>30</v>
      </c>
      <c r="H5435">
        <v>0</v>
      </c>
      <c r="I5435" s="5">
        <f t="shared" si="764"/>
        <v>4</v>
      </c>
      <c r="J5435" s="22">
        <v>1.5094302272063663E-4</v>
      </c>
      <c r="K5435">
        <v>8.7930000000000007E-5</v>
      </c>
      <c r="L5435" s="5" cm="1">
        <f t="array" ref="L5435">_xlfn.IFS(I5435=0, 0, I5435&gt;34, 0, AND(I5435&gt;0, I5435&lt;35), VLOOKUP(I5435, $A$63:$C$96, 3))</f>
        <v>740</v>
      </c>
      <c r="M5435" s="5">
        <f t="shared" si="763"/>
        <v>716.97935792302405</v>
      </c>
      <c r="N5435" s="5">
        <v>532.25431239592695</v>
      </c>
      <c r="O5435" s="5">
        <f t="shared" si="770"/>
        <v>2476.9881</v>
      </c>
      <c r="P5435" s="5">
        <f t="shared" si="771"/>
        <v>1456.9793579230241</v>
      </c>
      <c r="Q5435" s="5">
        <f t="shared" si="765"/>
        <v>0</v>
      </c>
      <c r="R5435" s="5">
        <f>IF(O5435&gt;(P5435+U5435),O5435-P5435-U5435, 0)</f>
        <v>0</v>
      </c>
      <c r="S5435" s="5">
        <f t="shared" si="766"/>
        <v>0</v>
      </c>
      <c r="T5435" s="5">
        <f t="shared" si="767"/>
        <v>0</v>
      </c>
      <c r="U5435" s="5">
        <f>IF(O5435&gt;P5435,IF(V5434*($B$6/100)&gt;=O5435-P5435,(O5435-P5435), V5434*($B$6/100)), 0)</f>
        <v>1020.008742076976</v>
      </c>
      <c r="V5435" s="5">
        <f>V5434+(T5435*($B$5/100))-(U5435/($B$6/100))</f>
        <v>2616051.3794722361</v>
      </c>
      <c r="W5435" s="5">
        <f t="shared" si="768"/>
        <v>65401.284486805904</v>
      </c>
    </row>
    <row r="5436" spans="4:23" x14ac:dyDescent="0.25">
      <c r="D5436">
        <f t="shared" si="769"/>
        <v>5434</v>
      </c>
      <c r="E5436" s="3">
        <v>44057</v>
      </c>
      <c r="F5436" s="4">
        <v>0.41666666666666669</v>
      </c>
      <c r="G5436">
        <v>10</v>
      </c>
      <c r="H5436">
        <v>7</v>
      </c>
      <c r="I5436" s="5">
        <f t="shared" si="764"/>
        <v>1</v>
      </c>
      <c r="J5436" s="22">
        <v>4.4788011659729887E-4</v>
      </c>
      <c r="K5436">
        <v>8.619E-5</v>
      </c>
      <c r="L5436" s="5" cm="1">
        <f t="array" ref="L5436">_xlfn.IFS(I5436=0, 0, I5436&gt;34, 0, AND(I5436&gt;0, I5436&lt;35), VLOOKUP(I5436, $A$63:$C$96, 3))</f>
        <v>0</v>
      </c>
      <c r="M5436" s="5">
        <f t="shared" si="763"/>
        <v>2127.43055383717</v>
      </c>
      <c r="N5436" s="5">
        <v>540.31861540967213</v>
      </c>
      <c r="O5436" s="5">
        <f t="shared" si="770"/>
        <v>2427.9722999999999</v>
      </c>
      <c r="P5436" s="5">
        <f t="shared" si="771"/>
        <v>2127.43055383717</v>
      </c>
      <c r="Q5436" s="5">
        <f t="shared" si="765"/>
        <v>0</v>
      </c>
      <c r="R5436" s="5">
        <f>IF(O5436&gt;(P5436+U5436),O5436-P5436-U5436, 0)</f>
        <v>0</v>
      </c>
      <c r="S5436" s="5">
        <f t="shared" si="766"/>
        <v>0</v>
      </c>
      <c r="T5436" s="5">
        <f t="shared" si="767"/>
        <v>0</v>
      </c>
      <c r="U5436" s="5">
        <f>IF(O5436&gt;P5436,IF(V5435*($B$6/100)&gt;=O5436-P5436,(O5436-P5436), V5435*($B$6/100)), 0)</f>
        <v>300.5417461628299</v>
      </c>
      <c r="V5436" s="5">
        <f>V5435+(T5436*($B$5/100))-(U5436/($B$6/100))</f>
        <v>2615622.0341205751</v>
      </c>
      <c r="W5436" s="5">
        <f t="shared" si="768"/>
        <v>65390.550853014378</v>
      </c>
    </row>
    <row r="5437" spans="4:23" x14ac:dyDescent="0.25">
      <c r="D5437">
        <f t="shared" si="769"/>
        <v>5435</v>
      </c>
      <c r="E5437" s="3">
        <v>44057</v>
      </c>
      <c r="F5437" s="4">
        <v>0.45833333333333331</v>
      </c>
      <c r="G5437">
        <v>20</v>
      </c>
      <c r="H5437">
        <v>7</v>
      </c>
      <c r="I5437" s="5">
        <f t="shared" si="764"/>
        <v>3</v>
      </c>
      <c r="J5437" s="22">
        <v>5.2706334163107546E-4</v>
      </c>
      <c r="K5437">
        <v>7.4709999999999995E-5</v>
      </c>
      <c r="L5437" s="5" cm="1">
        <f t="array" ref="L5437">_xlfn.IFS(I5437=0, 0, I5437&gt;34, 0, AND(I5437&gt;0, I5437&lt;35), VLOOKUP(I5437, $A$63:$C$96, 3))</f>
        <v>232</v>
      </c>
      <c r="M5437" s="5">
        <f t="shared" si="763"/>
        <v>2503.5508727476085</v>
      </c>
      <c r="N5437" s="5">
        <v>516.17029893983272</v>
      </c>
      <c r="O5437" s="5">
        <f t="shared" si="770"/>
        <v>2104.5806999999995</v>
      </c>
      <c r="P5437" s="5">
        <f t="shared" si="771"/>
        <v>2104.5806999999995</v>
      </c>
      <c r="Q5437" s="5">
        <f t="shared" si="765"/>
        <v>487.20077413479089</v>
      </c>
      <c r="R5437" s="5">
        <f>IF(O5437&gt;(P5437+U5437),O5437-P5437-U5437, 0)</f>
        <v>0</v>
      </c>
      <c r="S5437" s="5">
        <f t="shared" si="766"/>
        <v>143.76939861281812</v>
      </c>
      <c r="T5437" s="5">
        <f t="shared" si="767"/>
        <v>487.20077413479089</v>
      </c>
      <c r="U5437" s="5">
        <f>IF(O5437&gt;P5437,IF(V5436*($B$6/100)&gt;=O5437-P5437,(O5437-P5437), V5436*($B$6/100)), 0)</f>
        <v>0</v>
      </c>
      <c r="V5437" s="5">
        <f>V5436+(T5437*($B$5/100))-(U5437/($B$6/100))</f>
        <v>2615963.0746624693</v>
      </c>
      <c r="W5437" s="5">
        <f t="shared" si="768"/>
        <v>65399.076866561736</v>
      </c>
    </row>
    <row r="5438" spans="4:23" x14ac:dyDescent="0.25">
      <c r="D5438">
        <f t="shared" si="769"/>
        <v>5436</v>
      </c>
      <c r="E5438" s="3">
        <v>44057</v>
      </c>
      <c r="F5438" s="4">
        <v>0.5</v>
      </c>
      <c r="G5438">
        <v>20</v>
      </c>
      <c r="H5438">
        <v>10</v>
      </c>
      <c r="I5438" s="5">
        <f t="shared" si="764"/>
        <v>3</v>
      </c>
      <c r="J5438" s="22">
        <v>6.4336370339943482E-4</v>
      </c>
      <c r="K5438">
        <v>6.1210000000000005E-5</v>
      </c>
      <c r="L5438" s="5" cm="1">
        <f t="array" ref="L5438">_xlfn.IFS(I5438=0, 0, I5438&gt;34, 0, AND(I5438&gt;0, I5438&lt;35), VLOOKUP(I5438, $A$63:$C$96, 3))</f>
        <v>232</v>
      </c>
      <c r="M5438" s="5">
        <f t="shared" si="763"/>
        <v>3055.9775911473157</v>
      </c>
      <c r="N5438" s="5">
        <v>524.23437732000878</v>
      </c>
      <c r="O5438" s="5">
        <f t="shared" si="770"/>
        <v>1724.2857000000004</v>
      </c>
      <c r="P5438" s="5">
        <f t="shared" si="771"/>
        <v>1724.2857000000004</v>
      </c>
      <c r="Q5438" s="5">
        <f t="shared" si="765"/>
        <v>487.20077413479089</v>
      </c>
      <c r="R5438" s="5">
        <f>IF(O5438&gt;(P5438+U5438),O5438-P5438-U5438, 0)</f>
        <v>0</v>
      </c>
      <c r="S5438" s="5">
        <f t="shared" si="766"/>
        <v>269.24542816030055</v>
      </c>
      <c r="T5438" s="5">
        <f t="shared" si="767"/>
        <v>1294.4464629870149</v>
      </c>
      <c r="U5438" s="5">
        <f>IF(O5438&gt;P5438,IF(V5437*($B$6/100)&gt;=O5438-P5438,(O5438-P5438), V5437*($B$6/100)), 0)</f>
        <v>0</v>
      </c>
      <c r="V5438" s="5">
        <f>V5437+(T5438*($B$5/100))-(U5438/($B$6/100))</f>
        <v>2616869.1871865601</v>
      </c>
      <c r="W5438" s="5">
        <f t="shared" si="768"/>
        <v>65421.729679664</v>
      </c>
    </row>
    <row r="5439" spans="4:23" x14ac:dyDescent="0.25">
      <c r="D5439">
        <f t="shared" si="769"/>
        <v>5437</v>
      </c>
      <c r="E5439" s="3">
        <v>44057</v>
      </c>
      <c r="F5439" s="4">
        <v>0.54166666666666663</v>
      </c>
      <c r="G5439">
        <v>10</v>
      </c>
      <c r="H5439">
        <v>6</v>
      </c>
      <c r="I5439" s="5">
        <f t="shared" si="764"/>
        <v>1</v>
      </c>
      <c r="J5439" s="22">
        <v>5.2706334163107546E-4</v>
      </c>
      <c r="K5439">
        <v>5.5609999999999998E-5</v>
      </c>
      <c r="L5439" s="5" cm="1">
        <f t="array" ref="L5439">_xlfn.IFS(I5439=0, 0, I5439&gt;34, 0, AND(I5439&gt;0, I5439&lt;35), VLOOKUP(I5439, $A$63:$C$96, 3))</f>
        <v>0</v>
      </c>
      <c r="M5439" s="5">
        <f t="shared" si="763"/>
        <v>2503.5508727476085</v>
      </c>
      <c r="N5439" s="5">
        <v>506.12263313813884</v>
      </c>
      <c r="O5439" s="5">
        <f t="shared" si="770"/>
        <v>1566.5337</v>
      </c>
      <c r="P5439" s="5">
        <f t="shared" si="771"/>
        <v>1566.5337</v>
      </c>
      <c r="Q5439" s="5">
        <f t="shared" si="765"/>
        <v>487.20077413479089</v>
      </c>
      <c r="R5439" s="5">
        <f>IF(O5439&gt;(P5439+U5439),O5439-P5439-U5439, 0)</f>
        <v>0</v>
      </c>
      <c r="S5439" s="5">
        <f t="shared" si="766"/>
        <v>259.94328292154864</v>
      </c>
      <c r="T5439" s="5">
        <f t="shared" si="767"/>
        <v>677.07388982605994</v>
      </c>
      <c r="U5439" s="5">
        <f>IF(O5439&gt;P5439,IF(V5438*($B$6/100)&gt;=O5439-P5439,(O5439-P5439), V5438*($B$6/100)), 0)</f>
        <v>0</v>
      </c>
      <c r="V5439" s="5">
        <f>V5438+(T5439*($B$5/100))-(U5439/($B$6/100))</f>
        <v>2617343.1389094382</v>
      </c>
      <c r="W5439" s="5">
        <f t="shared" si="768"/>
        <v>65433.578472735957</v>
      </c>
    </row>
    <row r="5440" spans="4:23" x14ac:dyDescent="0.25">
      <c r="D5440">
        <f t="shared" si="769"/>
        <v>5438</v>
      </c>
      <c r="E5440" s="3">
        <v>44057</v>
      </c>
      <c r="F5440" s="4">
        <v>0.58333333333333337</v>
      </c>
      <c r="G5440">
        <v>20</v>
      </c>
      <c r="H5440">
        <v>7</v>
      </c>
      <c r="I5440" s="5">
        <f t="shared" si="764"/>
        <v>3</v>
      </c>
      <c r="J5440" s="22">
        <v>5.4191019632490853E-4</v>
      </c>
      <c r="K5440">
        <v>4.7710000000000002E-5</v>
      </c>
      <c r="L5440" s="5" cm="1">
        <f t="array" ref="L5440">_xlfn.IFS(I5440=0, 0, I5440&gt;34, 0, AND(I5440&gt;0, I5440&lt;35), VLOOKUP(I5440, $A$63:$C$96, 3))</f>
        <v>232</v>
      </c>
      <c r="M5440" s="5">
        <f t="shared" si="763"/>
        <v>2574.0734325433154</v>
      </c>
      <c r="N5440" s="5">
        <v>486.99108063151715</v>
      </c>
      <c r="O5440" s="5">
        <f t="shared" si="770"/>
        <v>1343.9907000000001</v>
      </c>
      <c r="P5440" s="5">
        <f t="shared" si="771"/>
        <v>1343.9907000000001</v>
      </c>
      <c r="Q5440" s="5">
        <f t="shared" si="765"/>
        <v>487.20077413479089</v>
      </c>
      <c r="R5440" s="5">
        <f>IF(O5440&gt;(P5440+U5440),O5440-P5440-U5440, 0)</f>
        <v>0</v>
      </c>
      <c r="S5440" s="5">
        <f t="shared" si="766"/>
        <v>250.11736674956845</v>
      </c>
      <c r="T5440" s="5">
        <f t="shared" si="767"/>
        <v>1211.965365793747</v>
      </c>
      <c r="U5440" s="5">
        <f>IF(O5440&gt;P5440,IF(V5439*($B$6/100)&gt;=O5440-P5440,(O5440-P5440), V5439*($B$6/100)), 0)</f>
        <v>0</v>
      </c>
      <c r="V5440" s="5">
        <f>V5439+(T5440*($B$5/100))-(U5440/($B$6/100))</f>
        <v>2618191.5146654937</v>
      </c>
      <c r="W5440" s="5">
        <f t="shared" si="768"/>
        <v>65454.787866637344</v>
      </c>
    </row>
    <row r="5441" spans="4:23" x14ac:dyDescent="0.25">
      <c r="D5441">
        <f t="shared" si="769"/>
        <v>5439</v>
      </c>
      <c r="E5441" s="3">
        <v>44057</v>
      </c>
      <c r="F5441" s="4">
        <v>0.625</v>
      </c>
      <c r="G5441">
        <v>30</v>
      </c>
      <c r="H5441">
        <v>3</v>
      </c>
      <c r="I5441" s="5">
        <f t="shared" si="764"/>
        <v>4</v>
      </c>
      <c r="J5441" s="22">
        <v>2.8703919074744014E-4</v>
      </c>
      <c r="K5441">
        <v>4.5630000000000002E-5</v>
      </c>
      <c r="L5441" s="5" cm="1">
        <f t="array" ref="L5441">_xlfn.IFS(I5441=0, 0, I5441&gt;34, 0, AND(I5441&gt;0, I5441&lt;35), VLOOKUP(I5441, $A$63:$C$96, 3))</f>
        <v>740</v>
      </c>
      <c r="M5441" s="5">
        <f t="shared" si="763"/>
        <v>1363.4361560503407</v>
      </c>
      <c r="N5441" s="5">
        <v>443.72534391447527</v>
      </c>
      <c r="O5441" s="5">
        <f t="shared" si="770"/>
        <v>1285.3970999999999</v>
      </c>
      <c r="P5441" s="5">
        <f t="shared" si="771"/>
        <v>1285.3970999999999</v>
      </c>
      <c r="Q5441" s="5">
        <f t="shared" si="765"/>
        <v>487.20077413479089</v>
      </c>
      <c r="R5441" s="5">
        <f>IF(O5441&gt;(P5441+U5441),O5441-P5441-U5441, 0)</f>
        <v>0</v>
      </c>
      <c r="S5441" s="5">
        <f t="shared" si="766"/>
        <v>227.89619562644734</v>
      </c>
      <c r="T5441" s="5">
        <f t="shared" si="767"/>
        <v>590.14286042389347</v>
      </c>
      <c r="U5441" s="5">
        <f>IF(O5441&gt;P5441,IF(V5440*($B$6/100)&gt;=O5441-P5441,(O5441-P5441), V5440*($B$6/100)), 0)</f>
        <v>0</v>
      </c>
      <c r="V5441" s="5">
        <f>V5440+(T5441*($B$5/100))-(U5441/($B$6/100))</f>
        <v>2618604.6146677905</v>
      </c>
      <c r="W5441" s="5">
        <f t="shared" si="768"/>
        <v>65465.115366694765</v>
      </c>
    </row>
    <row r="5442" spans="4:23" x14ac:dyDescent="0.25">
      <c r="D5442">
        <f t="shared" si="769"/>
        <v>5440</v>
      </c>
      <c r="E5442" s="3">
        <v>44057</v>
      </c>
      <c r="F5442" s="4">
        <v>0.66666666666666663</v>
      </c>
      <c r="G5442">
        <v>20</v>
      </c>
      <c r="H5442">
        <v>0</v>
      </c>
      <c r="I5442" s="5">
        <f t="shared" si="764"/>
        <v>3</v>
      </c>
      <c r="J5442" s="22">
        <v>1.0145350707452627E-4</v>
      </c>
      <c r="K5442">
        <v>4.9130000000000006E-5</v>
      </c>
      <c r="L5442" s="5" cm="1">
        <f t="array" ref="L5442">_xlfn.IFS(I5442=0, 0, I5442&gt;34, 0, AND(I5442&gt;0, I5442&lt;35), VLOOKUP(I5442, $A$63:$C$96, 3))</f>
        <v>232</v>
      </c>
      <c r="M5442" s="5">
        <f t="shared" si="763"/>
        <v>481.90415860399975</v>
      </c>
      <c r="N5442" s="5">
        <v>453.76179488522928</v>
      </c>
      <c r="O5442" s="5">
        <f t="shared" si="770"/>
        <v>1383.9921000000002</v>
      </c>
      <c r="P5442" s="5">
        <f t="shared" si="771"/>
        <v>713.9041586039998</v>
      </c>
      <c r="Q5442" s="5">
        <f t="shared" si="765"/>
        <v>0</v>
      </c>
      <c r="R5442" s="5">
        <f>IF(O5442&gt;(P5442+U5442),O5442-P5442-U5442, 0)</f>
        <v>0</v>
      </c>
      <c r="S5442" s="5">
        <f t="shared" si="766"/>
        <v>0</v>
      </c>
      <c r="T5442" s="5">
        <f t="shared" si="767"/>
        <v>0</v>
      </c>
      <c r="U5442" s="5">
        <f>IF(O5442&gt;P5442,IF(V5441*($B$6/100)&gt;=O5442-P5442,(O5442-P5442), V5441*($B$6/100)), 0)</f>
        <v>670.08794139600036</v>
      </c>
      <c r="V5442" s="5">
        <f>V5441+(T5442*($B$5/100))-(U5442/($B$6/100))</f>
        <v>2617647.3461800818</v>
      </c>
      <c r="W5442" s="5">
        <f t="shared" si="768"/>
        <v>65441.183654502049</v>
      </c>
    </row>
    <row r="5443" spans="4:23" x14ac:dyDescent="0.25">
      <c r="D5443">
        <f t="shared" si="769"/>
        <v>5441</v>
      </c>
      <c r="E5443" s="3">
        <v>44057</v>
      </c>
      <c r="F5443" s="4">
        <v>0.70833333333333337</v>
      </c>
      <c r="G5443">
        <v>40</v>
      </c>
      <c r="H5443">
        <v>4</v>
      </c>
      <c r="I5443" s="5">
        <f t="shared" si="764"/>
        <v>6</v>
      </c>
      <c r="J5443" s="22">
        <v>2.3754967510132978E-4</v>
      </c>
      <c r="K5443">
        <v>6.9040000000000003E-5</v>
      </c>
      <c r="L5443" s="5" cm="1">
        <f t="array" ref="L5443">_xlfn.IFS(I5443=0, 0, I5443&gt;34, 0, AND(I5443&gt;0, I5443&lt;35), VLOOKUP(I5443, $A$63:$C$96, 3))</f>
        <v>2980</v>
      </c>
      <c r="M5443" s="5">
        <f t="shared" ref="M5443:M5506" si="772">$B$11*$B$4*J5443*1000</f>
        <v>1128.3609567313165</v>
      </c>
      <c r="N5443" s="5">
        <v>492.97308100178083</v>
      </c>
      <c r="O5443" s="5">
        <f t="shared" si="770"/>
        <v>1944.8568000000002</v>
      </c>
      <c r="P5443" s="5">
        <f t="shared" si="771"/>
        <v>1944.8568000000002</v>
      </c>
      <c r="Q5443" s="5">
        <f t="shared" si="765"/>
        <v>487.20077413479089</v>
      </c>
      <c r="R5443" s="5">
        <f>IF(O5443&gt;(P5443+U5443),O5443-P5443-U5443, 0)</f>
        <v>0</v>
      </c>
      <c r="S5443" s="5">
        <f t="shared" si="766"/>
        <v>253.18970675744922</v>
      </c>
      <c r="T5443" s="5">
        <f t="shared" si="767"/>
        <v>1910.3144499738664</v>
      </c>
      <c r="U5443" s="5">
        <f>IF(O5443&gt;P5443,IF(V5442*($B$6/100)&gt;=O5443-P5443,(O5443-P5443), V5442*($B$6/100)), 0)</f>
        <v>0</v>
      </c>
      <c r="V5443" s="5">
        <f>V5442+(T5443*($B$5/100))-(U5443/($B$6/100))</f>
        <v>2618984.5662950636</v>
      </c>
      <c r="W5443" s="5">
        <f t="shared" si="768"/>
        <v>65474.614157376593</v>
      </c>
    </row>
    <row r="5444" spans="4:23" x14ac:dyDescent="0.25">
      <c r="D5444">
        <f t="shared" si="769"/>
        <v>5442</v>
      </c>
      <c r="E5444" s="3">
        <v>44057</v>
      </c>
      <c r="F5444" s="4">
        <v>0.75</v>
      </c>
      <c r="G5444">
        <v>50</v>
      </c>
      <c r="H5444">
        <v>10</v>
      </c>
      <c r="I5444" s="5">
        <f t="shared" ref="I5444:I5507" si="773">ROUND((G5444/10)*((LN(99/0.03)/(LN(10/0.03)))),0)</f>
        <v>7</v>
      </c>
      <c r="J5444" s="22">
        <v>3.612734642166057E-4</v>
      </c>
      <c r="K5444">
        <v>1.1127000000000001E-4</v>
      </c>
      <c r="L5444" s="5" cm="1">
        <f t="array" ref="L5444">_xlfn.IFS(I5444=0, 0, I5444&gt;34, 0, AND(I5444&gt;0, I5444&lt;35), VLOOKUP(I5444, $A$63:$C$96, 3))</f>
        <v>4800</v>
      </c>
      <c r="M5444" s="5">
        <f t="shared" si="772"/>
        <v>1716.0489550288771</v>
      </c>
      <c r="N5444" s="5">
        <v>668.9975210318122</v>
      </c>
      <c r="O5444" s="5">
        <f t="shared" si="770"/>
        <v>3134.4759000000004</v>
      </c>
      <c r="P5444" s="5">
        <f t="shared" si="771"/>
        <v>3134.4759000000004</v>
      </c>
      <c r="Q5444" s="5">
        <f t="shared" ref="Q5444:Q5507" si="774">IF((L5444+M5444-P5444)&lt;($B$8/100)*$B$3,L5444+M5444-P5444,($B$8/100)*$B$3)</f>
        <v>487.20077413479089</v>
      </c>
      <c r="R5444" s="5">
        <f>IF(O5444&gt;(P5444+U5444),O5444-P5444-U5444, 0)</f>
        <v>0</v>
      </c>
      <c r="S5444" s="5">
        <f t="shared" ref="S5444:S5507" si="775">IF((IF((L5444+M5444)&gt;O5444,L5444+M5444-P5444-Q5444,0))&lt;((N5444*3.595182*($B$7/100))/($B$5/100)),L5444+M5444-P5444-Q5444, N5444*3.595182*($B$7/100)/($B$5/100))</f>
        <v>343.59540652259898</v>
      </c>
      <c r="T5444" s="5">
        <f t="shared" ref="T5444:T5507" si="776">((L5444+M5444)-P5444-S5444)</f>
        <v>3037.9776485062775</v>
      </c>
      <c r="U5444" s="5">
        <f>IF(O5444&gt;P5444,IF(V5443*($B$6/100)&gt;=O5444-P5444,(O5444-P5444), V5443*($B$6/100)), 0)</f>
        <v>0</v>
      </c>
      <c r="V5444" s="5">
        <f>V5443+(T5444*($B$5/100))-(U5444/($B$6/100))</f>
        <v>2621111.1506490181</v>
      </c>
      <c r="W5444" s="5">
        <f t="shared" ref="W5444:W5507" si="777">V5444/40</f>
        <v>65527.778766225456</v>
      </c>
    </row>
    <row r="5445" spans="4:23" x14ac:dyDescent="0.25">
      <c r="D5445">
        <f t="shared" ref="D5445:D5508" si="778">D5444+1</f>
        <v>5443</v>
      </c>
      <c r="E5445" s="3">
        <v>44057</v>
      </c>
      <c r="F5445" s="4">
        <v>0.79166666666666663</v>
      </c>
      <c r="G5445">
        <v>20</v>
      </c>
      <c r="H5445">
        <v>5</v>
      </c>
      <c r="I5445" s="5">
        <f t="shared" si="773"/>
        <v>3</v>
      </c>
      <c r="J5445" s="22">
        <v>1.0145350707452627E-4</v>
      </c>
      <c r="K5445">
        <v>1.2732999999999999E-4</v>
      </c>
      <c r="L5445" s="5" cm="1">
        <f t="array" ref="L5445">_xlfn.IFS(I5445=0, 0, I5445&gt;34, 0, AND(I5445&gt;0, I5445&lt;35), VLOOKUP(I5445, $A$63:$C$96, 3))</f>
        <v>232</v>
      </c>
      <c r="M5445" s="5">
        <f t="shared" si="772"/>
        <v>481.90415860399975</v>
      </c>
      <c r="N5445" s="5">
        <v>704.16857304488121</v>
      </c>
      <c r="O5445" s="5">
        <f t="shared" ref="O5445:O5508" si="779">$B$2*K5445*1000</f>
        <v>3586.8860999999997</v>
      </c>
      <c r="P5445" s="5">
        <f t="shared" ref="P5445:P5508" si="780">IF(O5445&gt;=(L5445+M5445),L5445+M5445,O5445)</f>
        <v>713.9041586039998</v>
      </c>
      <c r="Q5445" s="5">
        <f t="shared" si="774"/>
        <v>0</v>
      </c>
      <c r="R5445" s="5">
        <f>IF(O5445&gt;(P5445+U5445),O5445-P5445-U5445, 0)</f>
        <v>0</v>
      </c>
      <c r="S5445" s="5">
        <f t="shared" si="775"/>
        <v>0</v>
      </c>
      <c r="T5445" s="5">
        <f t="shared" si="776"/>
        <v>0</v>
      </c>
      <c r="U5445" s="5">
        <f>IF(O5445&gt;P5445,IF(V5444*($B$6/100)&gt;=O5445-P5445,(O5445-P5445), V5444*($B$6/100)), 0)</f>
        <v>2872.9819413959999</v>
      </c>
      <c r="V5445" s="5">
        <f>V5444+(T5445*($B$5/100))-(U5445/($B$6/100))</f>
        <v>2617006.8907327382</v>
      </c>
      <c r="W5445" s="5">
        <f t="shared" si="777"/>
        <v>65425.172268318456</v>
      </c>
    </row>
    <row r="5446" spans="4:23" x14ac:dyDescent="0.25">
      <c r="D5446">
        <f t="shared" si="778"/>
        <v>5444</v>
      </c>
      <c r="E5446" s="3">
        <v>44057</v>
      </c>
      <c r="F5446" s="4">
        <v>0.83333333333333337</v>
      </c>
      <c r="G5446">
        <v>10</v>
      </c>
      <c r="H5446">
        <v>0</v>
      </c>
      <c r="I5446" s="5">
        <f t="shared" si="773"/>
        <v>1</v>
      </c>
      <c r="J5446" s="22">
        <v>9.8979031292220746E-6</v>
      </c>
      <c r="K5446">
        <v>1.2993E-4</v>
      </c>
      <c r="L5446" s="5" cm="1">
        <f t="array" ref="L5446">_xlfn.IFS(I5446=0, 0, I5446&gt;34, 0, AND(I5446&gt;0, I5446&lt;35), VLOOKUP(I5446, $A$63:$C$96, 3))</f>
        <v>0</v>
      </c>
      <c r="M5446" s="5">
        <f t="shared" si="772"/>
        <v>47.015039863804859</v>
      </c>
      <c r="N5446" s="5">
        <v>611.55236026976274</v>
      </c>
      <c r="O5446" s="5">
        <f t="shared" si="779"/>
        <v>3660.1280999999999</v>
      </c>
      <c r="P5446" s="5">
        <f t="shared" si="780"/>
        <v>47.015039863804859</v>
      </c>
      <c r="Q5446" s="5">
        <f t="shared" si="774"/>
        <v>0</v>
      </c>
      <c r="R5446" s="5">
        <f>IF(O5446&gt;(P5446+U5446),O5446-P5446-U5446, 0)</f>
        <v>0</v>
      </c>
      <c r="S5446" s="5">
        <f t="shared" si="775"/>
        <v>0</v>
      </c>
      <c r="T5446" s="5">
        <f t="shared" si="776"/>
        <v>0</v>
      </c>
      <c r="U5446" s="5">
        <f>IF(O5446&gt;P5446,IF(V5445*($B$6/100)&gt;=O5446-P5446,(O5446-P5446), V5445*($B$6/100)), 0)</f>
        <v>3613.1130601361951</v>
      </c>
      <c r="V5446" s="5">
        <f>V5445+(T5446*($B$5/100))-(U5446/($B$6/100))</f>
        <v>2611845.3006468294</v>
      </c>
      <c r="W5446" s="5">
        <f t="shared" si="777"/>
        <v>65296.132516170735</v>
      </c>
    </row>
    <row r="5447" spans="4:23" x14ac:dyDescent="0.25">
      <c r="D5447">
        <f t="shared" si="778"/>
        <v>5445</v>
      </c>
      <c r="E5447" s="3">
        <v>44057</v>
      </c>
      <c r="F5447" s="4">
        <v>0.875</v>
      </c>
      <c r="G5447">
        <v>10</v>
      </c>
      <c r="H5447">
        <v>0</v>
      </c>
      <c r="I5447" s="5">
        <f t="shared" si="773"/>
        <v>1</v>
      </c>
      <c r="J5447" s="22">
        <v>0</v>
      </c>
      <c r="K5447">
        <v>1.3401E-4</v>
      </c>
      <c r="L5447" s="5" cm="1">
        <f t="array" ref="L5447">_xlfn.IFS(I5447=0, 0, I5447&gt;34, 0, AND(I5447&gt;0, I5447&lt;35), VLOOKUP(I5447, $A$63:$C$96, 3))</f>
        <v>0</v>
      </c>
      <c r="M5447" s="5">
        <f t="shared" si="772"/>
        <v>0</v>
      </c>
      <c r="N5447" s="5">
        <v>532.01645914123083</v>
      </c>
      <c r="O5447" s="5">
        <f t="shared" si="779"/>
        <v>3775.0617000000002</v>
      </c>
      <c r="P5447" s="5">
        <f t="shared" si="780"/>
        <v>0</v>
      </c>
      <c r="Q5447" s="5">
        <f t="shared" si="774"/>
        <v>0</v>
      </c>
      <c r="R5447" s="5">
        <f>IF(O5447&gt;(P5447+U5447),O5447-P5447-U5447, 0)</f>
        <v>0</v>
      </c>
      <c r="S5447" s="5">
        <f t="shared" si="775"/>
        <v>0</v>
      </c>
      <c r="T5447" s="5">
        <f t="shared" si="776"/>
        <v>0</v>
      </c>
      <c r="U5447" s="5">
        <f>IF(O5447&gt;P5447,IF(V5446*($B$6/100)&gt;=O5447-P5447,(O5447-P5447), V5446*($B$6/100)), 0)</f>
        <v>3775.0617000000002</v>
      </c>
      <c r="V5447" s="5">
        <f>V5446+(T5447*($B$5/100))-(U5447/($B$6/100))</f>
        <v>2606452.3553611152</v>
      </c>
      <c r="W5447" s="5">
        <f t="shared" si="777"/>
        <v>65161.30888402788</v>
      </c>
    </row>
    <row r="5448" spans="4:23" x14ac:dyDescent="0.25">
      <c r="D5448">
        <f t="shared" si="778"/>
        <v>5446</v>
      </c>
      <c r="E5448" s="3">
        <v>44057</v>
      </c>
      <c r="F5448" s="4">
        <v>0.91666666666666663</v>
      </c>
      <c r="G5448">
        <v>10</v>
      </c>
      <c r="H5448">
        <v>0</v>
      </c>
      <c r="I5448" s="5">
        <f t="shared" si="773"/>
        <v>1</v>
      </c>
      <c r="J5448" s="22">
        <v>0</v>
      </c>
      <c r="K5448">
        <v>1.515E-4</v>
      </c>
      <c r="L5448" s="5" cm="1">
        <f t="array" ref="L5448">_xlfn.IFS(I5448=0, 0, I5448&gt;34, 0, AND(I5448&gt;0, I5448&lt;35), VLOOKUP(I5448, $A$63:$C$96, 3))</f>
        <v>0</v>
      </c>
      <c r="M5448" s="5">
        <f t="shared" si="772"/>
        <v>0</v>
      </c>
      <c r="N5448" s="5">
        <v>443.46509469293477</v>
      </c>
      <c r="O5448" s="5">
        <f t="shared" si="779"/>
        <v>4267.7550000000001</v>
      </c>
      <c r="P5448" s="5">
        <f t="shared" si="780"/>
        <v>0</v>
      </c>
      <c r="Q5448" s="5">
        <f t="shared" si="774"/>
        <v>0</v>
      </c>
      <c r="R5448" s="5">
        <f>IF(O5448&gt;(P5448+U5448),O5448-P5448-U5448, 0)</f>
        <v>0</v>
      </c>
      <c r="S5448" s="5">
        <f t="shared" si="775"/>
        <v>0</v>
      </c>
      <c r="T5448" s="5">
        <f t="shared" si="776"/>
        <v>0</v>
      </c>
      <c r="U5448" s="5">
        <f>IF(O5448&gt;P5448,IF(V5447*($B$6/100)&gt;=O5448-P5448,(O5448-P5448), V5447*($B$6/100)), 0)</f>
        <v>4267.7550000000001</v>
      </c>
      <c r="V5448" s="5">
        <f>V5447+(T5448*($B$5/100))-(U5448/($B$6/100))</f>
        <v>2600355.5625039726</v>
      </c>
      <c r="W5448" s="5">
        <f t="shared" si="777"/>
        <v>65008.889062599315</v>
      </c>
    </row>
    <row r="5449" spans="4:23" x14ac:dyDescent="0.25">
      <c r="D5449">
        <f t="shared" si="778"/>
        <v>5447</v>
      </c>
      <c r="E5449" s="3">
        <v>44057</v>
      </c>
      <c r="F5449" s="4">
        <v>0.95833333333333337</v>
      </c>
      <c r="G5449">
        <v>10</v>
      </c>
      <c r="H5449">
        <v>0</v>
      </c>
      <c r="I5449" s="5">
        <f t="shared" si="773"/>
        <v>1</v>
      </c>
      <c r="J5449" s="22">
        <v>0</v>
      </c>
      <c r="K5449">
        <v>1.4675000000000002E-4</v>
      </c>
      <c r="L5449" s="5" cm="1">
        <f t="array" ref="L5449">_xlfn.IFS(I5449=0, 0, I5449&gt;34, 0, AND(I5449&gt;0, I5449&lt;35), VLOOKUP(I5449, $A$63:$C$96, 3))</f>
        <v>0</v>
      </c>
      <c r="M5449" s="5">
        <f t="shared" si="772"/>
        <v>0</v>
      </c>
      <c r="N5449" s="5">
        <v>408.21240522499698</v>
      </c>
      <c r="O5449" s="5">
        <f t="shared" si="779"/>
        <v>4133.9475000000002</v>
      </c>
      <c r="P5449" s="5">
        <f t="shared" si="780"/>
        <v>0</v>
      </c>
      <c r="Q5449" s="5">
        <f t="shared" si="774"/>
        <v>0</v>
      </c>
      <c r="R5449" s="5">
        <f>IF(O5449&gt;(P5449+U5449),O5449-P5449-U5449, 0)</f>
        <v>0</v>
      </c>
      <c r="S5449" s="5">
        <f t="shared" si="775"/>
        <v>0</v>
      </c>
      <c r="T5449" s="5">
        <f t="shared" si="776"/>
        <v>0</v>
      </c>
      <c r="U5449" s="5">
        <f>IF(O5449&gt;P5449,IF(V5448*($B$6/100)&gt;=O5449-P5449,(O5449-P5449), V5448*($B$6/100)), 0)</f>
        <v>4133.9475000000002</v>
      </c>
      <c r="V5449" s="5">
        <f>V5448+(T5449*($B$5/100))-(U5449/($B$6/100))</f>
        <v>2594449.9232182582</v>
      </c>
      <c r="W5449" s="5">
        <f t="shared" si="777"/>
        <v>64861.248080456455</v>
      </c>
    </row>
    <row r="5450" spans="4:23" x14ac:dyDescent="0.25">
      <c r="D5450">
        <f t="shared" si="778"/>
        <v>5448</v>
      </c>
      <c r="E5450" s="3">
        <v>44058</v>
      </c>
      <c r="F5450" s="4">
        <v>0</v>
      </c>
      <c r="G5450">
        <v>20</v>
      </c>
      <c r="H5450">
        <v>0</v>
      </c>
      <c r="I5450" s="5">
        <f t="shared" si="773"/>
        <v>3</v>
      </c>
      <c r="J5450" s="22">
        <v>0</v>
      </c>
      <c r="K5450">
        <v>1.2918000000000001E-4</v>
      </c>
      <c r="L5450" s="5" cm="1">
        <f t="array" ref="L5450">_xlfn.IFS(I5450=0, 0, I5450&gt;34, 0, AND(I5450&gt;0, I5450&lt;35), VLOOKUP(I5450, $A$63:$C$96, 3))</f>
        <v>232</v>
      </c>
      <c r="M5450" s="5">
        <f t="shared" si="772"/>
        <v>0</v>
      </c>
      <c r="N5450" s="5">
        <v>383.02263979393763</v>
      </c>
      <c r="O5450" s="5">
        <f t="shared" si="779"/>
        <v>3639.0006000000003</v>
      </c>
      <c r="P5450" s="5">
        <f t="shared" si="780"/>
        <v>232</v>
      </c>
      <c r="Q5450" s="5">
        <f t="shared" si="774"/>
        <v>0</v>
      </c>
      <c r="R5450" s="5">
        <f>IF(O5450&gt;(P5450+U5450),O5450-P5450-U5450, 0)</f>
        <v>0</v>
      </c>
      <c r="S5450" s="5">
        <f t="shared" si="775"/>
        <v>0</v>
      </c>
      <c r="T5450" s="5">
        <f t="shared" si="776"/>
        <v>0</v>
      </c>
      <c r="U5450" s="5">
        <f>IF(O5450&gt;P5450,IF(V5449*($B$6/100)&gt;=O5450-P5450,(O5450-P5450), V5449*($B$6/100)), 0)</f>
        <v>3407.0006000000003</v>
      </c>
      <c r="V5450" s="5">
        <f>V5449+(T5450*($B$5/100))-(U5450/($B$6/100))</f>
        <v>2589582.7795039723</v>
      </c>
      <c r="W5450" s="5">
        <f t="shared" si="777"/>
        <v>64739.569487599307</v>
      </c>
    </row>
    <row r="5451" spans="4:23" x14ac:dyDescent="0.25">
      <c r="D5451">
        <f t="shared" si="778"/>
        <v>5449</v>
      </c>
      <c r="E5451" s="3">
        <v>44058</v>
      </c>
      <c r="F5451" s="4">
        <v>4.1666666666666664E-2</v>
      </c>
      <c r="G5451">
        <v>10</v>
      </c>
      <c r="H5451">
        <v>0</v>
      </c>
      <c r="I5451" s="5">
        <f t="shared" si="773"/>
        <v>1</v>
      </c>
      <c r="J5451" s="22">
        <v>0</v>
      </c>
      <c r="K5451">
        <v>1.0534000000000002E-4</v>
      </c>
      <c r="L5451" s="5" cm="1">
        <f t="array" ref="L5451">_xlfn.IFS(I5451=0, 0, I5451&gt;34, 0, AND(I5451&gt;0, I5451&lt;35), VLOOKUP(I5451, $A$63:$C$96, 3))</f>
        <v>0</v>
      </c>
      <c r="M5451" s="5">
        <f t="shared" si="772"/>
        <v>0</v>
      </c>
      <c r="N5451" s="5">
        <v>324.66934728604002</v>
      </c>
      <c r="O5451" s="5">
        <f t="shared" si="779"/>
        <v>2967.4278000000008</v>
      </c>
      <c r="P5451" s="5">
        <f t="shared" si="780"/>
        <v>0</v>
      </c>
      <c r="Q5451" s="5">
        <f t="shared" si="774"/>
        <v>0</v>
      </c>
      <c r="R5451" s="5">
        <f>IF(O5451&gt;(P5451+U5451),O5451-P5451-U5451, 0)</f>
        <v>0</v>
      </c>
      <c r="S5451" s="5">
        <f t="shared" si="775"/>
        <v>0</v>
      </c>
      <c r="T5451" s="5">
        <f t="shared" si="776"/>
        <v>0</v>
      </c>
      <c r="U5451" s="5">
        <f>IF(O5451&gt;P5451,IF(V5450*($B$6/100)&gt;=O5451-P5451,(O5451-P5451), V5450*($B$6/100)), 0)</f>
        <v>2967.4278000000008</v>
      </c>
      <c r="V5451" s="5">
        <f>V5450+(T5451*($B$5/100))-(U5451/($B$6/100))</f>
        <v>2585343.5969325439</v>
      </c>
      <c r="W5451" s="5">
        <f t="shared" si="777"/>
        <v>64633.589923313601</v>
      </c>
    </row>
    <row r="5452" spans="4:23" x14ac:dyDescent="0.25">
      <c r="D5452">
        <f t="shared" si="778"/>
        <v>5450</v>
      </c>
      <c r="E5452" s="3">
        <v>44058</v>
      </c>
      <c r="F5452" s="4">
        <v>8.3333333333333329E-2</v>
      </c>
      <c r="G5452">
        <v>10</v>
      </c>
      <c r="H5452">
        <v>0</v>
      </c>
      <c r="I5452" s="5">
        <f t="shared" si="773"/>
        <v>1</v>
      </c>
      <c r="J5452" s="22">
        <v>0</v>
      </c>
      <c r="K5452">
        <v>8.6020000000000007E-5</v>
      </c>
      <c r="L5452" s="5" cm="1">
        <f t="array" ref="L5452">_xlfn.IFS(I5452=0, 0, I5452&gt;34, 0, AND(I5452&gt;0, I5452&lt;35), VLOOKUP(I5452, $A$63:$C$96, 3))</f>
        <v>0</v>
      </c>
      <c r="M5452" s="5">
        <f t="shared" si="772"/>
        <v>0</v>
      </c>
      <c r="N5452" s="5">
        <v>283.42575072682166</v>
      </c>
      <c r="O5452" s="5">
        <f t="shared" si="779"/>
        <v>2423.1833999999999</v>
      </c>
      <c r="P5452" s="5">
        <f t="shared" si="780"/>
        <v>0</v>
      </c>
      <c r="Q5452" s="5">
        <f t="shared" si="774"/>
        <v>0</v>
      </c>
      <c r="R5452" s="5">
        <f>IF(O5452&gt;(P5452+U5452),O5452-P5452-U5452, 0)</f>
        <v>0</v>
      </c>
      <c r="S5452" s="5">
        <f t="shared" si="775"/>
        <v>0</v>
      </c>
      <c r="T5452" s="5">
        <f t="shared" si="776"/>
        <v>0</v>
      </c>
      <c r="U5452" s="5">
        <f>IF(O5452&gt;P5452,IF(V5451*($B$6/100)&gt;=O5452-P5452,(O5452-P5452), V5451*($B$6/100)), 0)</f>
        <v>2423.1833999999999</v>
      </c>
      <c r="V5452" s="5">
        <f>V5451+(T5452*($B$5/100))-(U5452/($B$6/100))</f>
        <v>2581881.9063611152</v>
      </c>
      <c r="W5452" s="5">
        <f t="shared" si="777"/>
        <v>64547.047659027878</v>
      </c>
    </row>
    <row r="5453" spans="4:23" x14ac:dyDescent="0.25">
      <c r="D5453">
        <f t="shared" si="778"/>
        <v>5451</v>
      </c>
      <c r="E5453" s="3">
        <v>44058</v>
      </c>
      <c r="F5453" s="4">
        <v>0.125</v>
      </c>
      <c r="G5453">
        <v>10</v>
      </c>
      <c r="H5453">
        <v>0</v>
      </c>
      <c r="I5453" s="5">
        <f t="shared" si="773"/>
        <v>1</v>
      </c>
      <c r="J5453" s="22">
        <v>0</v>
      </c>
      <c r="K5453">
        <v>7.3709999999999997E-5</v>
      </c>
      <c r="L5453" s="5" cm="1">
        <f t="array" ref="L5453">_xlfn.IFS(I5453=0, 0, I5453&gt;34, 0, AND(I5453&gt;0, I5453&lt;35), VLOOKUP(I5453, $A$63:$C$96, 3))</f>
        <v>0</v>
      </c>
      <c r="M5453" s="5">
        <f t="shared" si="772"/>
        <v>0</v>
      </c>
      <c r="N5453" s="5">
        <v>267.30000596941835</v>
      </c>
      <c r="O5453" s="5">
        <f t="shared" si="779"/>
        <v>2076.4106999999999</v>
      </c>
      <c r="P5453" s="5">
        <f t="shared" si="780"/>
        <v>0</v>
      </c>
      <c r="Q5453" s="5">
        <f t="shared" si="774"/>
        <v>0</v>
      </c>
      <c r="R5453" s="5">
        <f>IF(O5453&gt;(P5453+U5453),O5453-P5453-U5453, 0)</f>
        <v>0</v>
      </c>
      <c r="S5453" s="5">
        <f t="shared" si="775"/>
        <v>0</v>
      </c>
      <c r="T5453" s="5">
        <f t="shared" si="776"/>
        <v>0</v>
      </c>
      <c r="U5453" s="5">
        <f>IF(O5453&gt;P5453,IF(V5452*($B$6/100)&gt;=O5453-P5453,(O5453-P5453), V5452*($B$6/100)), 0)</f>
        <v>2076.4106999999999</v>
      </c>
      <c r="V5453" s="5">
        <f>V5452+(T5453*($B$5/100))-(U5453/($B$6/100))</f>
        <v>2578915.6053611152</v>
      </c>
      <c r="W5453" s="5">
        <f t="shared" si="777"/>
        <v>64472.890134027883</v>
      </c>
    </row>
    <row r="5454" spans="4:23" x14ac:dyDescent="0.25">
      <c r="D5454">
        <f t="shared" si="778"/>
        <v>5452</v>
      </c>
      <c r="E5454" s="3">
        <v>44058</v>
      </c>
      <c r="F5454" s="4">
        <v>0.16666666666666666</v>
      </c>
      <c r="G5454">
        <v>20</v>
      </c>
      <c r="H5454">
        <v>0</v>
      </c>
      <c r="I5454" s="5">
        <f t="shared" si="773"/>
        <v>3</v>
      </c>
      <c r="J5454" s="22">
        <v>0</v>
      </c>
      <c r="K5454">
        <v>6.847E-5</v>
      </c>
      <c r="L5454" s="5" cm="1">
        <f t="array" ref="L5454">_xlfn.IFS(I5454=0, 0, I5454&gt;34, 0, AND(I5454&gt;0, I5454&lt;35), VLOOKUP(I5454, $A$63:$C$96, 3))</f>
        <v>232</v>
      </c>
      <c r="M5454" s="5">
        <f t="shared" si="772"/>
        <v>0</v>
      </c>
      <c r="N5454" s="5">
        <v>259.22465659991008</v>
      </c>
      <c r="O5454" s="5">
        <f t="shared" si="779"/>
        <v>1928.7999</v>
      </c>
      <c r="P5454" s="5">
        <f t="shared" si="780"/>
        <v>232</v>
      </c>
      <c r="Q5454" s="5">
        <f t="shared" si="774"/>
        <v>0</v>
      </c>
      <c r="R5454" s="5">
        <f>IF(O5454&gt;(P5454+U5454),O5454-P5454-U5454, 0)</f>
        <v>0</v>
      </c>
      <c r="S5454" s="5">
        <f t="shared" si="775"/>
        <v>0</v>
      </c>
      <c r="T5454" s="5">
        <f t="shared" si="776"/>
        <v>0</v>
      </c>
      <c r="U5454" s="5">
        <f>IF(O5454&gt;P5454,IF(V5453*($B$6/100)&gt;=O5454-P5454,(O5454-P5454), V5453*($B$6/100)), 0)</f>
        <v>1696.7999</v>
      </c>
      <c r="V5454" s="5">
        <f>V5453+(T5454*($B$5/100))-(U5454/($B$6/100))</f>
        <v>2576491.6055039722</v>
      </c>
      <c r="W5454" s="5">
        <f t="shared" si="777"/>
        <v>64412.290137599302</v>
      </c>
    </row>
    <row r="5455" spans="4:23" x14ac:dyDescent="0.25">
      <c r="D5455">
        <f t="shared" si="778"/>
        <v>5453</v>
      </c>
      <c r="E5455" s="3">
        <v>44058</v>
      </c>
      <c r="F5455" s="4">
        <v>0.20833333333333334</v>
      </c>
      <c r="G5455">
        <v>10</v>
      </c>
      <c r="H5455">
        <v>0</v>
      </c>
      <c r="I5455" s="5">
        <f t="shared" si="773"/>
        <v>1</v>
      </c>
      <c r="J5455" s="22">
        <v>0</v>
      </c>
      <c r="K5455">
        <v>6.7019999999999992E-5</v>
      </c>
      <c r="L5455" s="5" cm="1">
        <f t="array" ref="L5455">_xlfn.IFS(I5455=0, 0, I5455&gt;34, 0, AND(I5455&gt;0, I5455&lt;35), VLOOKUP(I5455, $A$63:$C$96, 3))</f>
        <v>0</v>
      </c>
      <c r="M5455" s="5">
        <f t="shared" si="772"/>
        <v>0</v>
      </c>
      <c r="N5455" s="5">
        <v>258.18380010972891</v>
      </c>
      <c r="O5455" s="5">
        <f t="shared" si="779"/>
        <v>1887.9533999999999</v>
      </c>
      <c r="P5455" s="5">
        <f t="shared" si="780"/>
        <v>0</v>
      </c>
      <c r="Q5455" s="5">
        <f t="shared" si="774"/>
        <v>0</v>
      </c>
      <c r="R5455" s="5">
        <f>IF(O5455&gt;(P5455+U5455),O5455-P5455-U5455, 0)</f>
        <v>0</v>
      </c>
      <c r="S5455" s="5">
        <f t="shared" si="775"/>
        <v>0</v>
      </c>
      <c r="T5455" s="5">
        <f t="shared" si="776"/>
        <v>0</v>
      </c>
      <c r="U5455" s="5">
        <f>IF(O5455&gt;P5455,IF(V5454*($B$6/100)&gt;=O5455-P5455,(O5455-P5455), V5454*($B$6/100)), 0)</f>
        <v>1887.9533999999999</v>
      </c>
      <c r="V5455" s="5">
        <f>V5454+(T5455*($B$5/100))-(U5455/($B$6/100))</f>
        <v>2573794.5292182579</v>
      </c>
      <c r="W5455" s="5">
        <f t="shared" si="777"/>
        <v>64344.863230456445</v>
      </c>
    </row>
    <row r="5456" spans="4:23" x14ac:dyDescent="0.25">
      <c r="D5456">
        <f t="shared" si="778"/>
        <v>5454</v>
      </c>
      <c r="E5456" s="3">
        <v>44058</v>
      </c>
      <c r="F5456" s="4">
        <v>0.25</v>
      </c>
      <c r="G5456">
        <v>10</v>
      </c>
      <c r="H5456">
        <v>0</v>
      </c>
      <c r="I5456" s="5">
        <f t="shared" si="773"/>
        <v>1</v>
      </c>
      <c r="J5456" s="22">
        <v>4.9489515646110373E-6</v>
      </c>
      <c r="K5456">
        <v>6.7529999999999999E-5</v>
      </c>
      <c r="L5456" s="5" cm="1">
        <f t="array" ref="L5456">_xlfn.IFS(I5456=0, 0, I5456&gt;34, 0, AND(I5456&gt;0, I5456&lt;35), VLOOKUP(I5456, $A$63:$C$96, 3))</f>
        <v>0</v>
      </c>
      <c r="M5456" s="5">
        <f t="shared" si="772"/>
        <v>23.507519931902429</v>
      </c>
      <c r="N5456" s="5">
        <v>258.14046829423955</v>
      </c>
      <c r="O5456" s="5">
        <f t="shared" si="779"/>
        <v>1902.3201000000001</v>
      </c>
      <c r="P5456" s="5">
        <f t="shared" si="780"/>
        <v>23.507519931902429</v>
      </c>
      <c r="Q5456" s="5">
        <f t="shared" si="774"/>
        <v>0</v>
      </c>
      <c r="R5456" s="5">
        <f>IF(O5456&gt;(P5456+U5456),O5456-P5456-U5456, 0)</f>
        <v>0</v>
      </c>
      <c r="S5456" s="5">
        <f t="shared" si="775"/>
        <v>0</v>
      </c>
      <c r="T5456" s="5">
        <f t="shared" si="776"/>
        <v>0</v>
      </c>
      <c r="U5456" s="5">
        <f>IF(O5456&gt;P5456,IF(V5455*($B$6/100)&gt;=O5456-P5456,(O5456-P5456), V5455*($B$6/100)), 0)</f>
        <v>1878.8125800680978</v>
      </c>
      <c r="V5456" s="5">
        <f>V5455+(T5456*($B$5/100))-(U5456/($B$6/100))</f>
        <v>2571110.511246732</v>
      </c>
      <c r="W5456" s="5">
        <f t="shared" si="777"/>
        <v>64277.762781168298</v>
      </c>
    </row>
    <row r="5457" spans="4:23" x14ac:dyDescent="0.25">
      <c r="D5457">
        <f t="shared" si="778"/>
        <v>5455</v>
      </c>
      <c r="E5457" s="3">
        <v>44058</v>
      </c>
      <c r="F5457" s="4">
        <v>0.29166666666666669</v>
      </c>
      <c r="G5457">
        <v>20</v>
      </c>
      <c r="H5457">
        <v>0</v>
      </c>
      <c r="I5457" s="5">
        <f t="shared" si="773"/>
        <v>3</v>
      </c>
      <c r="J5457" s="22">
        <v>2.2270282040749667E-5</v>
      </c>
      <c r="K5457">
        <v>6.9179999999999998E-5</v>
      </c>
      <c r="L5457" s="5" cm="1">
        <f t="array" ref="L5457">_xlfn.IFS(I5457=0, 0, I5457&gt;34, 0, AND(I5457&gt;0, I5457&lt;35), VLOOKUP(I5457, $A$63:$C$96, 3))</f>
        <v>232</v>
      </c>
      <c r="M5457" s="5">
        <f t="shared" si="772"/>
        <v>105.78383969356092</v>
      </c>
      <c r="N5457" s="5">
        <v>273.16117032699623</v>
      </c>
      <c r="O5457" s="5">
        <f t="shared" si="779"/>
        <v>1948.8006</v>
      </c>
      <c r="P5457" s="5">
        <f t="shared" si="780"/>
        <v>337.78383969356094</v>
      </c>
      <c r="Q5457" s="5">
        <f t="shared" si="774"/>
        <v>0</v>
      </c>
      <c r="R5457" s="5">
        <f>IF(O5457&gt;(P5457+U5457),O5457-P5457-U5457, 0)</f>
        <v>0</v>
      </c>
      <c r="S5457" s="5">
        <f t="shared" si="775"/>
        <v>0</v>
      </c>
      <c r="T5457" s="5">
        <f t="shared" si="776"/>
        <v>0</v>
      </c>
      <c r="U5457" s="5">
        <f>IF(O5457&gt;P5457,IF(V5456*($B$6/100)&gt;=O5457-P5457,(O5457-P5457), V5456*($B$6/100)), 0)</f>
        <v>1611.0167603064392</v>
      </c>
      <c r="V5457" s="5">
        <f>V5456+(T5457*($B$5/100))-(U5457/($B$6/100))</f>
        <v>2568809.0587320086</v>
      </c>
      <c r="W5457" s="5">
        <f t="shared" si="777"/>
        <v>64220.226468300214</v>
      </c>
    </row>
    <row r="5458" spans="4:23" x14ac:dyDescent="0.25">
      <c r="D5458">
        <f t="shared" si="778"/>
        <v>5456</v>
      </c>
      <c r="E5458" s="3">
        <v>44058</v>
      </c>
      <c r="F5458" s="4">
        <v>0.33333333333333331</v>
      </c>
      <c r="G5458">
        <v>10</v>
      </c>
      <c r="H5458">
        <v>0</v>
      </c>
      <c r="I5458" s="5">
        <f t="shared" si="773"/>
        <v>1</v>
      </c>
      <c r="J5458" s="22">
        <v>6.9285321904554524E-5</v>
      </c>
      <c r="K5458">
        <v>7.4750000000000001E-5</v>
      </c>
      <c r="L5458" s="5" cm="1">
        <f t="array" ref="L5458">_xlfn.IFS(I5458=0, 0, I5458&gt;34, 0, AND(I5458&gt;0, I5458&lt;35), VLOOKUP(I5458, $A$63:$C$96, 3))</f>
        <v>0</v>
      </c>
      <c r="M5458" s="5">
        <f t="shared" si="772"/>
        <v>329.105279046634</v>
      </c>
      <c r="N5458" s="5">
        <v>348.44234037270189</v>
      </c>
      <c r="O5458" s="5">
        <f t="shared" si="779"/>
        <v>2105.7075</v>
      </c>
      <c r="P5458" s="5">
        <f t="shared" si="780"/>
        <v>329.105279046634</v>
      </c>
      <c r="Q5458" s="5">
        <f t="shared" si="774"/>
        <v>0</v>
      </c>
      <c r="R5458" s="5">
        <f>IF(O5458&gt;(P5458+U5458),O5458-P5458-U5458, 0)</f>
        <v>0</v>
      </c>
      <c r="S5458" s="5">
        <f t="shared" si="775"/>
        <v>0</v>
      </c>
      <c r="T5458" s="5">
        <f t="shared" si="776"/>
        <v>0</v>
      </c>
      <c r="U5458" s="5">
        <f>IF(O5458&gt;P5458,IF(V5457*($B$6/100)&gt;=O5458-P5458,(O5458-P5458), V5457*($B$6/100)), 0)</f>
        <v>1776.602220953366</v>
      </c>
      <c r="V5458" s="5">
        <f>V5457+(T5458*($B$5/100))-(U5458/($B$6/100))</f>
        <v>2566271.0555592179</v>
      </c>
      <c r="W5458" s="5">
        <f t="shared" si="777"/>
        <v>64156.776388980448</v>
      </c>
    </row>
    <row r="5459" spans="4:23" x14ac:dyDescent="0.25">
      <c r="D5459">
        <f t="shared" si="778"/>
        <v>5457</v>
      </c>
      <c r="E5459" s="3">
        <v>44058</v>
      </c>
      <c r="F5459" s="4">
        <v>0.375</v>
      </c>
      <c r="G5459">
        <v>20</v>
      </c>
      <c r="H5459">
        <v>2</v>
      </c>
      <c r="I5459" s="5">
        <f t="shared" si="773"/>
        <v>3</v>
      </c>
      <c r="J5459" s="22">
        <v>2.2022834462519114E-4</v>
      </c>
      <c r="K5459">
        <v>8.7650000000000016E-5</v>
      </c>
      <c r="L5459" s="5" cm="1">
        <f t="array" ref="L5459">_xlfn.IFS(I5459=0, 0, I5459&gt;34, 0, AND(I5459&gt;0, I5459&lt;35), VLOOKUP(I5459, $A$63:$C$96, 3))</f>
        <v>232</v>
      </c>
      <c r="M5459" s="5">
        <f t="shared" si="772"/>
        <v>1046.0846369696578</v>
      </c>
      <c r="N5459" s="5">
        <v>481.92772485813771</v>
      </c>
      <c r="O5459" s="5">
        <f t="shared" si="779"/>
        <v>2469.1005000000005</v>
      </c>
      <c r="P5459" s="5">
        <f t="shared" si="780"/>
        <v>1278.0846369696578</v>
      </c>
      <c r="Q5459" s="5">
        <f t="shared" si="774"/>
        <v>0</v>
      </c>
      <c r="R5459" s="5">
        <f>IF(O5459&gt;(P5459+U5459),O5459-P5459-U5459, 0)</f>
        <v>0</v>
      </c>
      <c r="S5459" s="5">
        <f t="shared" si="775"/>
        <v>0</v>
      </c>
      <c r="T5459" s="5">
        <f t="shared" si="776"/>
        <v>0</v>
      </c>
      <c r="U5459" s="5">
        <f>IF(O5459&gt;P5459,IF(V5458*($B$6/100)&gt;=O5459-P5459,(O5459-P5459), V5458*($B$6/100)), 0)</f>
        <v>1191.0158630303426</v>
      </c>
      <c r="V5459" s="5">
        <f>V5458+(T5459*($B$5/100))-(U5459/($B$6/100))</f>
        <v>2564569.6043263176</v>
      </c>
      <c r="W5459" s="5">
        <f t="shared" si="777"/>
        <v>64114.240108157937</v>
      </c>
    </row>
    <row r="5460" spans="4:23" x14ac:dyDescent="0.25">
      <c r="D5460">
        <f t="shared" si="778"/>
        <v>5458</v>
      </c>
      <c r="E5460" s="3">
        <v>44058</v>
      </c>
      <c r="F5460" s="4">
        <v>0.41666666666666669</v>
      </c>
      <c r="G5460">
        <v>20</v>
      </c>
      <c r="H5460">
        <v>0</v>
      </c>
      <c r="I5460" s="5">
        <f t="shared" si="773"/>
        <v>3</v>
      </c>
      <c r="J5460" s="22">
        <v>2.0538148993135805E-4</v>
      </c>
      <c r="K5460">
        <v>9.3889999999999997E-5</v>
      </c>
      <c r="L5460" s="5" cm="1">
        <f t="array" ref="L5460">_xlfn.IFS(I5460=0, 0, I5460&gt;34, 0, AND(I5460&gt;0, I5460&lt;35), VLOOKUP(I5460, $A$63:$C$96, 3))</f>
        <v>232</v>
      </c>
      <c r="M5460" s="5">
        <f t="shared" si="772"/>
        <v>975.56207717395068</v>
      </c>
      <c r="N5460" s="5">
        <v>550.10841872149786</v>
      </c>
      <c r="O5460" s="5">
        <f t="shared" si="779"/>
        <v>2644.8812999999996</v>
      </c>
      <c r="P5460" s="5">
        <f t="shared" si="780"/>
        <v>1207.5620771739507</v>
      </c>
      <c r="Q5460" s="5">
        <f t="shared" si="774"/>
        <v>0</v>
      </c>
      <c r="R5460" s="5">
        <f>IF(O5460&gt;(P5460+U5460),O5460-P5460-U5460, 0)</f>
        <v>0</v>
      </c>
      <c r="S5460" s="5">
        <f t="shared" si="775"/>
        <v>0</v>
      </c>
      <c r="T5460" s="5">
        <f t="shared" si="776"/>
        <v>0</v>
      </c>
      <c r="U5460" s="5">
        <f>IF(O5460&gt;P5460,IF(V5459*($B$6/100)&gt;=O5460-P5460,(O5460-P5460), V5459*($B$6/100)), 0)</f>
        <v>1437.3192228260489</v>
      </c>
      <c r="V5460" s="5">
        <f>V5459+(T5460*($B$5/100))-(U5460/($B$6/100))</f>
        <v>2562516.2911508516</v>
      </c>
      <c r="W5460" s="5">
        <f t="shared" si="777"/>
        <v>64062.907278771294</v>
      </c>
    </row>
    <row r="5461" spans="4:23" x14ac:dyDescent="0.25">
      <c r="D5461">
        <f t="shared" si="778"/>
        <v>5459</v>
      </c>
      <c r="E5461" s="3">
        <v>44058</v>
      </c>
      <c r="F5461" s="4">
        <v>0.45833333333333331</v>
      </c>
      <c r="G5461">
        <v>10</v>
      </c>
      <c r="H5461">
        <v>3</v>
      </c>
      <c r="I5461" s="5">
        <f t="shared" si="773"/>
        <v>1</v>
      </c>
      <c r="J5461" s="22">
        <v>4.1818640720963263E-4</v>
      </c>
      <c r="K5461">
        <v>8.722999999999999E-5</v>
      </c>
      <c r="L5461" s="5" cm="1">
        <f t="array" ref="L5461">_xlfn.IFS(I5461=0, 0, I5461&gt;34, 0, AND(I5461&gt;0, I5461&lt;35), VLOOKUP(I5461, $A$63:$C$96, 3))</f>
        <v>0</v>
      </c>
      <c r="M5461" s="5">
        <f t="shared" si="772"/>
        <v>1986.3854342457551</v>
      </c>
      <c r="N5461" s="5">
        <v>504.85047146180227</v>
      </c>
      <c r="O5461" s="5">
        <f t="shared" si="779"/>
        <v>2457.2690999999995</v>
      </c>
      <c r="P5461" s="5">
        <f t="shared" si="780"/>
        <v>1986.3854342457551</v>
      </c>
      <c r="Q5461" s="5">
        <f t="shared" si="774"/>
        <v>0</v>
      </c>
      <c r="R5461" s="5">
        <f>IF(O5461&gt;(P5461+U5461),O5461-P5461-U5461, 0)</f>
        <v>0</v>
      </c>
      <c r="S5461" s="5">
        <f t="shared" si="775"/>
        <v>0</v>
      </c>
      <c r="T5461" s="5">
        <f t="shared" si="776"/>
        <v>0</v>
      </c>
      <c r="U5461" s="5">
        <f>IF(O5461&gt;P5461,IF(V5460*($B$6/100)&gt;=O5461-P5461,(O5461-P5461), V5460*($B$6/100)), 0)</f>
        <v>470.88366575424448</v>
      </c>
      <c r="V5461" s="5">
        <f>V5460+(T5461*($B$5/100))-(U5461/($B$6/100))</f>
        <v>2561843.6001997744</v>
      </c>
      <c r="W5461" s="5">
        <f t="shared" si="777"/>
        <v>64046.090004994359</v>
      </c>
    </row>
    <row r="5462" spans="4:23" x14ac:dyDescent="0.25">
      <c r="D5462">
        <f t="shared" si="778"/>
        <v>5460</v>
      </c>
      <c r="E5462" s="3">
        <v>44058</v>
      </c>
      <c r="F5462" s="4">
        <v>0.5</v>
      </c>
      <c r="G5462">
        <v>20</v>
      </c>
      <c r="H5462">
        <v>1</v>
      </c>
      <c r="I5462" s="5">
        <f t="shared" si="773"/>
        <v>3</v>
      </c>
      <c r="J5462" s="22">
        <v>3.6622241578121673E-4</v>
      </c>
      <c r="K5462">
        <v>7.8819999999999994E-5</v>
      </c>
      <c r="L5462" s="5" cm="1">
        <f t="array" ref="L5462">_xlfn.IFS(I5462=0, 0, I5462&gt;34, 0, AND(I5462&gt;0, I5462&lt;35), VLOOKUP(I5462, $A$63:$C$96, 3))</f>
        <v>232</v>
      </c>
      <c r="M5462" s="5">
        <f t="shared" si="772"/>
        <v>1739.5564749607795</v>
      </c>
      <c r="N5462" s="5">
        <v>476.66737386837139</v>
      </c>
      <c r="O5462" s="5">
        <f t="shared" si="779"/>
        <v>2220.3593999999998</v>
      </c>
      <c r="P5462" s="5">
        <f t="shared" si="780"/>
        <v>1971.5564749607795</v>
      </c>
      <c r="Q5462" s="5">
        <f t="shared" si="774"/>
        <v>0</v>
      </c>
      <c r="R5462" s="5">
        <f>IF(O5462&gt;(P5462+U5462),O5462-P5462-U5462, 0)</f>
        <v>0</v>
      </c>
      <c r="S5462" s="5">
        <f t="shared" si="775"/>
        <v>0</v>
      </c>
      <c r="T5462" s="5">
        <f t="shared" si="776"/>
        <v>0</v>
      </c>
      <c r="U5462" s="5">
        <f>IF(O5462&gt;P5462,IF(V5461*($B$6/100)&gt;=O5462-P5462,(O5462-P5462), V5461*($B$6/100)), 0)</f>
        <v>248.80292503922033</v>
      </c>
      <c r="V5462" s="5">
        <f>V5461+(T5462*($B$5/100))-(U5462/($B$6/100))</f>
        <v>2561488.1674497183</v>
      </c>
      <c r="W5462" s="5">
        <f t="shared" si="777"/>
        <v>64037.204186242961</v>
      </c>
    </row>
    <row r="5463" spans="4:23" x14ac:dyDescent="0.25">
      <c r="D5463">
        <f t="shared" si="778"/>
        <v>5461</v>
      </c>
      <c r="E5463" s="3">
        <v>44058</v>
      </c>
      <c r="F5463" s="4">
        <v>0.54166666666666663</v>
      </c>
      <c r="G5463">
        <v>10</v>
      </c>
      <c r="H5463">
        <v>1</v>
      </c>
      <c r="I5463" s="5">
        <f t="shared" si="773"/>
        <v>1</v>
      </c>
      <c r="J5463" s="22">
        <v>3.3652870639355053E-4</v>
      </c>
      <c r="K5463">
        <v>7.7489999999999992E-5</v>
      </c>
      <c r="L5463" s="5" cm="1">
        <f t="array" ref="L5463">_xlfn.IFS(I5463=0, 0, I5463&gt;34, 0, AND(I5463&gt;0, I5463&lt;35), VLOOKUP(I5463, $A$63:$C$96, 3))</f>
        <v>0</v>
      </c>
      <c r="M5463" s="5">
        <f t="shared" si="772"/>
        <v>1598.511355369365</v>
      </c>
      <c r="N5463" s="5">
        <v>478.60737114579536</v>
      </c>
      <c r="O5463" s="5">
        <f t="shared" si="779"/>
        <v>2182.8932999999997</v>
      </c>
      <c r="P5463" s="5">
        <f t="shared" si="780"/>
        <v>1598.511355369365</v>
      </c>
      <c r="Q5463" s="5">
        <f t="shared" si="774"/>
        <v>0</v>
      </c>
      <c r="R5463" s="5">
        <f>IF(O5463&gt;(P5463+U5463),O5463-P5463-U5463, 0)</f>
        <v>0</v>
      </c>
      <c r="S5463" s="5">
        <f t="shared" si="775"/>
        <v>0</v>
      </c>
      <c r="T5463" s="5">
        <f t="shared" si="776"/>
        <v>0</v>
      </c>
      <c r="U5463" s="5">
        <f>IF(O5463&gt;P5463,IF(V5462*($B$6/100)&gt;=O5463-P5463,(O5463-P5463), V5462*($B$6/100)), 0)</f>
        <v>584.38194463063473</v>
      </c>
      <c r="V5463" s="5">
        <f>V5462+(T5463*($B$5/100))-(U5463/($B$6/100))</f>
        <v>2560653.3361002458</v>
      </c>
      <c r="W5463" s="5">
        <f t="shared" si="777"/>
        <v>64016.333402506149</v>
      </c>
    </row>
    <row r="5464" spans="4:23" x14ac:dyDescent="0.25">
      <c r="D5464">
        <f t="shared" si="778"/>
        <v>5462</v>
      </c>
      <c r="E5464" s="3">
        <v>44058</v>
      </c>
      <c r="F5464" s="4">
        <v>0.58333333333333337</v>
      </c>
      <c r="G5464">
        <v>10</v>
      </c>
      <c r="H5464">
        <v>2</v>
      </c>
      <c r="I5464" s="5">
        <f t="shared" si="773"/>
        <v>1</v>
      </c>
      <c r="J5464" s="22">
        <v>4.0581402829810507E-4</v>
      </c>
      <c r="K5464">
        <v>7.0019999999999997E-5</v>
      </c>
      <c r="L5464" s="5" cm="1">
        <f t="array" ref="L5464">_xlfn.IFS(I5464=0, 0, I5464&gt;34, 0, AND(I5464&gt;0, I5464&lt;35), VLOOKUP(I5464, $A$63:$C$96, 3))</f>
        <v>0</v>
      </c>
      <c r="M5464" s="5">
        <f t="shared" si="772"/>
        <v>1927.616634415999</v>
      </c>
      <c r="N5464" s="5">
        <v>476.52054213589548</v>
      </c>
      <c r="O5464" s="5">
        <f t="shared" si="779"/>
        <v>1972.4633999999999</v>
      </c>
      <c r="P5464" s="5">
        <f t="shared" si="780"/>
        <v>1927.616634415999</v>
      </c>
      <c r="Q5464" s="5">
        <f t="shared" si="774"/>
        <v>0</v>
      </c>
      <c r="R5464" s="5">
        <f>IF(O5464&gt;(P5464+U5464),O5464-P5464-U5464, 0)</f>
        <v>0</v>
      </c>
      <c r="S5464" s="5">
        <f t="shared" si="775"/>
        <v>0</v>
      </c>
      <c r="T5464" s="5">
        <f t="shared" si="776"/>
        <v>0</v>
      </c>
      <c r="U5464" s="5">
        <f>IF(O5464&gt;P5464,IF(V5463*($B$6/100)&gt;=O5464-P5464,(O5464-P5464), V5463*($B$6/100)), 0)</f>
        <v>44.846765584000877</v>
      </c>
      <c r="V5464" s="5">
        <f>V5463+(T5464*($B$5/100))-(U5464/($B$6/100))</f>
        <v>2560589.2692922689</v>
      </c>
      <c r="W5464" s="5">
        <f t="shared" si="777"/>
        <v>64014.731732306725</v>
      </c>
    </row>
    <row r="5465" spans="4:23" x14ac:dyDescent="0.25">
      <c r="D5465">
        <f t="shared" si="778"/>
        <v>5463</v>
      </c>
      <c r="E5465" s="3">
        <v>44058</v>
      </c>
      <c r="F5465" s="4">
        <v>0.625</v>
      </c>
      <c r="G5465">
        <v>10</v>
      </c>
      <c r="H5465">
        <v>0</v>
      </c>
      <c r="I5465" s="5">
        <f t="shared" si="773"/>
        <v>1</v>
      </c>
      <c r="J5465" s="22">
        <v>1.9795806258444149E-4</v>
      </c>
      <c r="K5465">
        <v>6.4950000000000007E-5</v>
      </c>
      <c r="L5465" s="5" cm="1">
        <f t="array" ref="L5465">_xlfn.IFS(I5465=0, 0, I5465&gt;34, 0, AND(I5465&gt;0, I5465&lt;35), VLOOKUP(I5465, $A$63:$C$96, 3))</f>
        <v>0</v>
      </c>
      <c r="M5465" s="5">
        <f t="shared" si="772"/>
        <v>940.300797276097</v>
      </c>
      <c r="N5465" s="5">
        <v>421.28546682313925</v>
      </c>
      <c r="O5465" s="5">
        <f t="shared" si="779"/>
        <v>1829.6415000000002</v>
      </c>
      <c r="P5465" s="5">
        <f t="shared" si="780"/>
        <v>940.300797276097</v>
      </c>
      <c r="Q5465" s="5">
        <f t="shared" si="774"/>
        <v>0</v>
      </c>
      <c r="R5465" s="5">
        <f>IF(O5465&gt;(P5465+U5465),O5465-P5465-U5465, 0)</f>
        <v>0</v>
      </c>
      <c r="S5465" s="5">
        <f t="shared" si="775"/>
        <v>0</v>
      </c>
      <c r="T5465" s="5">
        <f t="shared" si="776"/>
        <v>0</v>
      </c>
      <c r="U5465" s="5">
        <f>IF(O5465&gt;P5465,IF(V5464*($B$6/100)&gt;=O5465-P5465,(O5465-P5465), V5464*($B$6/100)), 0)</f>
        <v>889.34070272390318</v>
      </c>
      <c r="V5465" s="5">
        <f>V5464+(T5465*($B$5/100))-(U5465/($B$6/100))</f>
        <v>2559318.782574092</v>
      </c>
      <c r="W5465" s="5">
        <f t="shared" si="777"/>
        <v>63982.969564352301</v>
      </c>
    </row>
    <row r="5466" spans="4:23" x14ac:dyDescent="0.25">
      <c r="D5466">
        <f t="shared" si="778"/>
        <v>5464</v>
      </c>
      <c r="E5466" s="3">
        <v>44058</v>
      </c>
      <c r="F5466" s="4">
        <v>0.66666666666666663</v>
      </c>
      <c r="G5466">
        <v>30</v>
      </c>
      <c r="H5466">
        <v>3</v>
      </c>
      <c r="I5466" s="5">
        <f t="shared" si="773"/>
        <v>4</v>
      </c>
      <c r="J5466" s="22">
        <v>2.9198814231205122E-4</v>
      </c>
      <c r="K5466">
        <v>6.6190000000000002E-5</v>
      </c>
      <c r="L5466" s="5" cm="1">
        <f t="array" ref="L5466">_xlfn.IFS(I5466=0, 0, I5466&gt;34, 0, AND(I5466&gt;0, I5466&lt;35), VLOOKUP(I5466, $A$63:$C$96, 3))</f>
        <v>740</v>
      </c>
      <c r="M5466" s="5">
        <f t="shared" si="772"/>
        <v>1386.9436759822433</v>
      </c>
      <c r="N5466" s="5">
        <v>394.13656533456424</v>
      </c>
      <c r="O5466" s="5">
        <f t="shared" si="779"/>
        <v>1864.5723</v>
      </c>
      <c r="P5466" s="5">
        <f t="shared" si="780"/>
        <v>1864.5723</v>
      </c>
      <c r="Q5466" s="5">
        <f t="shared" si="774"/>
        <v>262.37137598224331</v>
      </c>
      <c r="R5466" s="5">
        <f>IF(O5466&gt;(P5466+U5466),O5466-P5466-U5466, 0)</f>
        <v>0</v>
      </c>
      <c r="S5466" s="5">
        <f t="shared" si="775"/>
        <v>0</v>
      </c>
      <c r="T5466" s="5">
        <f t="shared" si="776"/>
        <v>262.37137598224331</v>
      </c>
      <c r="U5466" s="5">
        <f>IF(O5466&gt;P5466,IF(V5465*($B$6/100)&gt;=O5466-P5466,(O5466-P5466), V5465*($B$6/100)), 0)</f>
        <v>0</v>
      </c>
      <c r="V5466" s="5">
        <f>V5465+(T5466*($B$5/100))-(U5466/($B$6/100))</f>
        <v>2559502.4425372798</v>
      </c>
      <c r="W5466" s="5">
        <f t="shared" si="777"/>
        <v>63987.561063431996</v>
      </c>
    </row>
    <row r="5467" spans="4:23" x14ac:dyDescent="0.25">
      <c r="D5467">
        <f t="shared" si="778"/>
        <v>5465</v>
      </c>
      <c r="E5467" s="3">
        <v>44058</v>
      </c>
      <c r="F5467" s="4">
        <v>0.70833333333333337</v>
      </c>
      <c r="G5467">
        <v>30</v>
      </c>
      <c r="H5467">
        <v>0</v>
      </c>
      <c r="I5467" s="5">
        <f t="shared" si="773"/>
        <v>4</v>
      </c>
      <c r="J5467" s="22">
        <v>1.6826435319677527E-4</v>
      </c>
      <c r="K5467">
        <v>7.9799999999999988E-5</v>
      </c>
      <c r="L5467" s="5" cm="1">
        <f t="array" ref="L5467">_xlfn.IFS(I5467=0, 0, I5467&gt;34, 0, AND(I5467&gt;0, I5467&lt;35), VLOOKUP(I5467, $A$63:$C$96, 3))</f>
        <v>740</v>
      </c>
      <c r="M5467" s="5">
        <f t="shared" si="772"/>
        <v>799.2556776846825</v>
      </c>
      <c r="N5467" s="5">
        <v>419.16187933756731</v>
      </c>
      <c r="O5467" s="5">
        <f t="shared" si="779"/>
        <v>2247.9659999999994</v>
      </c>
      <c r="P5467" s="5">
        <f t="shared" si="780"/>
        <v>1539.2556776846825</v>
      </c>
      <c r="Q5467" s="5">
        <f t="shared" si="774"/>
        <v>0</v>
      </c>
      <c r="R5467" s="5">
        <f>IF(O5467&gt;(P5467+U5467),O5467-P5467-U5467, 0)</f>
        <v>0</v>
      </c>
      <c r="S5467" s="5">
        <f t="shared" si="775"/>
        <v>0</v>
      </c>
      <c r="T5467" s="5">
        <f t="shared" si="776"/>
        <v>0</v>
      </c>
      <c r="U5467" s="5">
        <f>IF(O5467&gt;P5467,IF(V5466*($B$6/100)&gt;=O5467-P5467,(O5467-P5467), V5466*($B$6/100)), 0)</f>
        <v>708.71032231531694</v>
      </c>
      <c r="V5467" s="5">
        <f>V5466+(T5467*($B$5/100))-(U5467/($B$6/100))</f>
        <v>2558489.9992196863</v>
      </c>
      <c r="W5467" s="5">
        <f t="shared" si="777"/>
        <v>63962.249980492154</v>
      </c>
    </row>
    <row r="5468" spans="4:23" x14ac:dyDescent="0.25">
      <c r="D5468">
        <f t="shared" si="778"/>
        <v>5466</v>
      </c>
      <c r="E5468" s="3">
        <v>44058</v>
      </c>
      <c r="F5468" s="4">
        <v>0.75</v>
      </c>
      <c r="G5468">
        <v>30</v>
      </c>
      <c r="H5468">
        <v>5</v>
      </c>
      <c r="I5468" s="5">
        <f t="shared" si="773"/>
        <v>4</v>
      </c>
      <c r="J5468" s="22">
        <v>1.5341749850294214E-4</v>
      </c>
      <c r="K5468">
        <v>1.1238E-4</v>
      </c>
      <c r="L5468" s="5" cm="1">
        <f t="array" ref="L5468">_xlfn.IFS(I5468=0, 0, I5468&gt;34, 0, AND(I5468&gt;0, I5468&lt;35), VLOOKUP(I5468, $A$63:$C$96, 3))</f>
        <v>740</v>
      </c>
      <c r="M5468" s="5">
        <f t="shared" si="772"/>
        <v>728.73311788897524</v>
      </c>
      <c r="N5468" s="5">
        <v>536.41192315513047</v>
      </c>
      <c r="O5468" s="5">
        <f t="shared" si="779"/>
        <v>3165.7446</v>
      </c>
      <c r="P5468" s="5">
        <f t="shared" si="780"/>
        <v>1468.7331178889754</v>
      </c>
      <c r="Q5468" s="5">
        <f t="shared" si="774"/>
        <v>0</v>
      </c>
      <c r="R5468" s="5">
        <f>IF(O5468&gt;(P5468+U5468),O5468-P5468-U5468, 0)</f>
        <v>0</v>
      </c>
      <c r="S5468" s="5">
        <f t="shared" si="775"/>
        <v>0</v>
      </c>
      <c r="T5468" s="5">
        <f t="shared" si="776"/>
        <v>0</v>
      </c>
      <c r="U5468" s="5">
        <f>IF(O5468&gt;P5468,IF(V5467*($B$6/100)&gt;=O5468-P5468,(O5468-P5468), V5467*($B$6/100)), 0)</f>
        <v>1697.0114821110246</v>
      </c>
      <c r="V5468" s="5">
        <f>V5467+(T5468*($B$5/100))-(U5468/($B$6/100))</f>
        <v>2556065.6971023846</v>
      </c>
      <c r="W5468" s="5">
        <f t="shared" si="777"/>
        <v>63901.642427559615</v>
      </c>
    </row>
    <row r="5469" spans="4:23" x14ac:dyDescent="0.25">
      <c r="D5469">
        <f t="shared" si="778"/>
        <v>5467</v>
      </c>
      <c r="E5469" s="3">
        <v>44058</v>
      </c>
      <c r="F5469" s="4">
        <v>0.79166666666666663</v>
      </c>
      <c r="G5469">
        <v>20</v>
      </c>
      <c r="H5469">
        <v>0</v>
      </c>
      <c r="I5469" s="5">
        <f t="shared" si="773"/>
        <v>3</v>
      </c>
      <c r="J5469" s="22">
        <v>5.4438467210721408E-5</v>
      </c>
      <c r="K5469">
        <v>1.2949000000000001E-4</v>
      </c>
      <c r="L5469" s="5" cm="1">
        <f t="array" ref="L5469">_xlfn.IFS(I5469=0, 0, I5469&gt;34, 0, AND(I5469&gt;0, I5469&lt;35), VLOOKUP(I5469, $A$63:$C$96, 3))</f>
        <v>232</v>
      </c>
      <c r="M5469" s="5">
        <f t="shared" si="772"/>
        <v>258.58271925092669</v>
      </c>
      <c r="N5469" s="5">
        <v>588.48317504236832</v>
      </c>
      <c r="O5469" s="5">
        <f t="shared" si="779"/>
        <v>3647.7332999999999</v>
      </c>
      <c r="P5469" s="5">
        <f t="shared" si="780"/>
        <v>490.58271925092669</v>
      </c>
      <c r="Q5469" s="5">
        <f t="shared" si="774"/>
        <v>0</v>
      </c>
      <c r="R5469" s="5">
        <f>IF(O5469&gt;(P5469+U5469),O5469-P5469-U5469, 0)</f>
        <v>0</v>
      </c>
      <c r="S5469" s="5">
        <f t="shared" si="775"/>
        <v>0</v>
      </c>
      <c r="T5469" s="5">
        <f t="shared" si="776"/>
        <v>0</v>
      </c>
      <c r="U5469" s="5">
        <f>IF(O5469&gt;P5469,IF(V5468*($B$6/100)&gt;=O5469-P5469,(O5469-P5469), V5468*($B$6/100)), 0)</f>
        <v>3157.150580749073</v>
      </c>
      <c r="V5469" s="5">
        <f>V5468+(T5469*($B$5/100))-(U5469/($B$6/100))</f>
        <v>2551555.4819870288</v>
      </c>
      <c r="W5469" s="5">
        <f t="shared" si="777"/>
        <v>63788.887049675723</v>
      </c>
    </row>
    <row r="5470" spans="4:23" x14ac:dyDescent="0.25">
      <c r="D5470">
        <f t="shared" si="778"/>
        <v>5468</v>
      </c>
      <c r="E5470" s="3">
        <v>44058</v>
      </c>
      <c r="F5470" s="4">
        <v>0.83333333333333337</v>
      </c>
      <c r="G5470">
        <v>10</v>
      </c>
      <c r="H5470">
        <v>0</v>
      </c>
      <c r="I5470" s="5">
        <f t="shared" si="773"/>
        <v>1</v>
      </c>
      <c r="J5470" s="22">
        <v>7.4234273469165555E-6</v>
      </c>
      <c r="K5470">
        <v>1.3544000000000002E-4</v>
      </c>
      <c r="L5470" s="5" cm="1">
        <f t="array" ref="L5470">_xlfn.IFS(I5470=0, 0, I5470&gt;34, 0, AND(I5470&gt;0, I5470&lt;35), VLOOKUP(I5470, $A$63:$C$96, 3))</f>
        <v>0</v>
      </c>
      <c r="M5470" s="5">
        <f t="shared" si="772"/>
        <v>35.26127989785364</v>
      </c>
      <c r="N5470" s="5">
        <v>581.38399331096491</v>
      </c>
      <c r="O5470" s="5">
        <f t="shared" si="779"/>
        <v>3815.3448000000008</v>
      </c>
      <c r="P5470" s="5">
        <f t="shared" si="780"/>
        <v>35.26127989785364</v>
      </c>
      <c r="Q5470" s="5">
        <f t="shared" si="774"/>
        <v>0</v>
      </c>
      <c r="R5470" s="5">
        <f>IF(O5470&gt;(P5470+U5470),O5470-P5470-U5470, 0)</f>
        <v>0</v>
      </c>
      <c r="S5470" s="5">
        <f t="shared" si="775"/>
        <v>0</v>
      </c>
      <c r="T5470" s="5">
        <f t="shared" si="776"/>
        <v>0</v>
      </c>
      <c r="U5470" s="5">
        <f>IF(O5470&gt;P5470,IF(V5469*($B$6/100)&gt;=O5470-P5470,(O5470-P5470), V5469*($B$6/100)), 0)</f>
        <v>3780.0835201021473</v>
      </c>
      <c r="V5470" s="5">
        <f>V5469+(T5470*($B$5/100))-(U5470/($B$6/100))</f>
        <v>2546155.3626725972</v>
      </c>
      <c r="W5470" s="5">
        <f t="shared" si="777"/>
        <v>63653.884066814928</v>
      </c>
    </row>
    <row r="5471" spans="4:23" x14ac:dyDescent="0.25">
      <c r="D5471">
        <f t="shared" si="778"/>
        <v>5469</v>
      </c>
      <c r="E5471" s="3">
        <v>44058</v>
      </c>
      <c r="F5471" s="4">
        <v>0.875</v>
      </c>
      <c r="G5471">
        <v>20</v>
      </c>
      <c r="H5471">
        <v>0</v>
      </c>
      <c r="I5471" s="5">
        <f t="shared" si="773"/>
        <v>3</v>
      </c>
      <c r="J5471" s="22">
        <v>0</v>
      </c>
      <c r="K5471">
        <v>1.4081E-4</v>
      </c>
      <c r="L5471" s="5" cm="1">
        <f t="array" ref="L5471">_xlfn.IFS(I5471=0, 0, I5471&gt;34, 0, AND(I5471&gt;0, I5471&lt;35), VLOOKUP(I5471, $A$63:$C$96, 3))</f>
        <v>232</v>
      </c>
      <c r="M5471" s="5">
        <f t="shared" si="772"/>
        <v>0</v>
      </c>
      <c r="N5471" s="5">
        <v>490.1393650298894</v>
      </c>
      <c r="O5471" s="5">
        <f t="shared" si="779"/>
        <v>3966.6177000000002</v>
      </c>
      <c r="P5471" s="5">
        <f t="shared" si="780"/>
        <v>232</v>
      </c>
      <c r="Q5471" s="5">
        <f t="shared" si="774"/>
        <v>0</v>
      </c>
      <c r="R5471" s="5">
        <f>IF(O5471&gt;(P5471+U5471),O5471-P5471-U5471, 0)</f>
        <v>0</v>
      </c>
      <c r="S5471" s="5">
        <f t="shared" si="775"/>
        <v>0</v>
      </c>
      <c r="T5471" s="5">
        <f t="shared" si="776"/>
        <v>0</v>
      </c>
      <c r="U5471" s="5">
        <f>IF(O5471&gt;P5471,IF(V5470*($B$6/100)&gt;=O5471-P5471,(O5471-P5471), V5470*($B$6/100)), 0)</f>
        <v>3734.6177000000002</v>
      </c>
      <c r="V5471" s="5">
        <f>V5470+(T5471*($B$5/100))-(U5471/($B$6/100))</f>
        <v>2540820.1945297401</v>
      </c>
      <c r="W5471" s="5">
        <f t="shared" si="777"/>
        <v>63520.504863243506</v>
      </c>
    </row>
    <row r="5472" spans="4:23" x14ac:dyDescent="0.25">
      <c r="D5472">
        <f t="shared" si="778"/>
        <v>5470</v>
      </c>
      <c r="E5472" s="3">
        <v>44058</v>
      </c>
      <c r="F5472" s="4">
        <v>0.91666666666666663</v>
      </c>
      <c r="G5472">
        <v>20</v>
      </c>
      <c r="H5472">
        <v>0</v>
      </c>
      <c r="I5472" s="5">
        <f t="shared" si="773"/>
        <v>3</v>
      </c>
      <c r="J5472" s="22">
        <v>0</v>
      </c>
      <c r="K5472">
        <v>1.4385999999999999E-4</v>
      </c>
      <c r="L5472" s="5" cm="1">
        <f t="array" ref="L5472">_xlfn.IFS(I5472=0, 0, I5472&gt;34, 0, AND(I5472&gt;0, I5472&lt;35), VLOOKUP(I5472, $A$63:$C$96, 3))</f>
        <v>232</v>
      </c>
      <c r="M5472" s="5">
        <f t="shared" si="772"/>
        <v>0</v>
      </c>
      <c r="N5472" s="5">
        <v>435.97687289103749</v>
      </c>
      <c r="O5472" s="5">
        <f t="shared" si="779"/>
        <v>4052.5361999999996</v>
      </c>
      <c r="P5472" s="5">
        <f t="shared" si="780"/>
        <v>232</v>
      </c>
      <c r="Q5472" s="5">
        <f t="shared" si="774"/>
        <v>0</v>
      </c>
      <c r="R5472" s="5">
        <f>IF(O5472&gt;(P5472+U5472),O5472-P5472-U5472, 0)</f>
        <v>0</v>
      </c>
      <c r="S5472" s="5">
        <f t="shared" si="775"/>
        <v>0</v>
      </c>
      <c r="T5472" s="5">
        <f t="shared" si="776"/>
        <v>0</v>
      </c>
      <c r="U5472" s="5">
        <f>IF(O5472&gt;P5472,IF(V5471*($B$6/100)&gt;=O5472-P5472,(O5472-P5472), V5471*($B$6/100)), 0)</f>
        <v>3820.5361999999996</v>
      </c>
      <c r="V5472" s="5">
        <f>V5471+(T5472*($B$5/100))-(U5472/($B$6/100))</f>
        <v>2535362.2856725971</v>
      </c>
      <c r="W5472" s="5">
        <f t="shared" si="777"/>
        <v>63384.057141814927</v>
      </c>
    </row>
    <row r="5473" spans="4:23" x14ac:dyDescent="0.25">
      <c r="D5473">
        <f t="shared" si="778"/>
        <v>5471</v>
      </c>
      <c r="E5473" s="3">
        <v>44058</v>
      </c>
      <c r="F5473" s="4">
        <v>0.95833333333333337</v>
      </c>
      <c r="G5473">
        <v>20</v>
      </c>
      <c r="H5473">
        <v>0</v>
      </c>
      <c r="I5473" s="5">
        <f t="shared" si="773"/>
        <v>3</v>
      </c>
      <c r="J5473" s="22">
        <v>0</v>
      </c>
      <c r="K5473">
        <v>1.3745000000000001E-4</v>
      </c>
      <c r="L5473" s="5" cm="1">
        <f t="array" ref="L5473">_xlfn.IFS(I5473=0, 0, I5473&gt;34, 0, AND(I5473&gt;0, I5473&lt;35), VLOOKUP(I5473, $A$63:$C$96, 3))</f>
        <v>232</v>
      </c>
      <c r="M5473" s="5">
        <f t="shared" si="772"/>
        <v>0</v>
      </c>
      <c r="N5473" s="5">
        <v>386.83429239329098</v>
      </c>
      <c r="O5473" s="5">
        <f t="shared" si="779"/>
        <v>3871.9665</v>
      </c>
      <c r="P5473" s="5">
        <f t="shared" si="780"/>
        <v>232</v>
      </c>
      <c r="Q5473" s="5">
        <f t="shared" si="774"/>
        <v>0</v>
      </c>
      <c r="R5473" s="5">
        <f>IF(O5473&gt;(P5473+U5473),O5473-P5473-U5473, 0)</f>
        <v>0</v>
      </c>
      <c r="S5473" s="5">
        <f t="shared" si="775"/>
        <v>0</v>
      </c>
      <c r="T5473" s="5">
        <f t="shared" si="776"/>
        <v>0</v>
      </c>
      <c r="U5473" s="5">
        <f>IF(O5473&gt;P5473,IF(V5472*($B$6/100)&gt;=O5473-P5473,(O5473-P5473), V5472*($B$6/100)), 0)</f>
        <v>3639.9665</v>
      </c>
      <c r="V5473" s="5">
        <f>V5472+(T5473*($B$5/100))-(U5473/($B$6/100))</f>
        <v>2530162.3335297401</v>
      </c>
      <c r="W5473" s="5">
        <f t="shared" si="777"/>
        <v>63254.0583382435</v>
      </c>
    </row>
    <row r="5474" spans="4:23" x14ac:dyDescent="0.25">
      <c r="D5474">
        <f t="shared" si="778"/>
        <v>5472</v>
      </c>
      <c r="E5474" s="3">
        <v>44059</v>
      </c>
      <c r="F5474" s="4">
        <v>0</v>
      </c>
      <c r="G5474">
        <v>10</v>
      </c>
      <c r="H5474">
        <v>0</v>
      </c>
      <c r="I5474" s="5">
        <f t="shared" si="773"/>
        <v>1</v>
      </c>
      <c r="J5474" s="22">
        <v>0</v>
      </c>
      <c r="K5474">
        <v>1.2402000000000002E-4</v>
      </c>
      <c r="L5474" s="5" cm="1">
        <f t="array" ref="L5474">_xlfn.IFS(I5474=0, 0, I5474&gt;34, 0, AND(I5474&gt;0, I5474&lt;35), VLOOKUP(I5474, $A$63:$C$96, 3))</f>
        <v>0</v>
      </c>
      <c r="M5474" s="5">
        <f t="shared" si="772"/>
        <v>0</v>
      </c>
      <c r="N5474" s="5">
        <v>354.73528414522428</v>
      </c>
      <c r="O5474" s="5">
        <f t="shared" si="779"/>
        <v>3493.6434000000008</v>
      </c>
      <c r="P5474" s="5">
        <f t="shared" si="780"/>
        <v>0</v>
      </c>
      <c r="Q5474" s="5">
        <f t="shared" si="774"/>
        <v>0</v>
      </c>
      <c r="R5474" s="5">
        <f>IF(O5474&gt;(P5474+U5474),O5474-P5474-U5474, 0)</f>
        <v>0</v>
      </c>
      <c r="S5474" s="5">
        <f t="shared" si="775"/>
        <v>0</v>
      </c>
      <c r="T5474" s="5">
        <f t="shared" si="776"/>
        <v>0</v>
      </c>
      <c r="U5474" s="5">
        <f>IF(O5474&gt;P5474,IF(V5473*($B$6/100)&gt;=O5474-P5474,(O5474-P5474), V5473*($B$6/100)), 0)</f>
        <v>3493.6434000000008</v>
      </c>
      <c r="V5474" s="5">
        <f>V5473+(T5474*($B$5/100))-(U5474/($B$6/100))</f>
        <v>2525171.4143868829</v>
      </c>
      <c r="W5474" s="5">
        <f t="shared" si="777"/>
        <v>63129.285359672074</v>
      </c>
    </row>
    <row r="5475" spans="4:23" x14ac:dyDescent="0.25">
      <c r="D5475">
        <f t="shared" si="778"/>
        <v>5473</v>
      </c>
      <c r="E5475" s="3">
        <v>44059</v>
      </c>
      <c r="F5475" s="4">
        <v>4.1666666666666664E-2</v>
      </c>
      <c r="G5475">
        <v>10</v>
      </c>
      <c r="H5475">
        <v>0</v>
      </c>
      <c r="I5475" s="5">
        <f t="shared" si="773"/>
        <v>1</v>
      </c>
      <c r="J5475" s="22">
        <v>0</v>
      </c>
      <c r="K5475">
        <v>1.0435E-4</v>
      </c>
      <c r="L5475" s="5" cm="1">
        <f t="array" ref="L5475">_xlfn.IFS(I5475=0, 0, I5475&gt;34, 0, AND(I5475&gt;0, I5475&lt;35), VLOOKUP(I5475, $A$63:$C$96, 3))</f>
        <v>0</v>
      </c>
      <c r="M5475" s="5">
        <f t="shared" si="772"/>
        <v>0</v>
      </c>
      <c r="N5475" s="5">
        <v>319.64465937367049</v>
      </c>
      <c r="O5475" s="5">
        <f t="shared" si="779"/>
        <v>2939.5394999999999</v>
      </c>
      <c r="P5475" s="5">
        <f t="shared" si="780"/>
        <v>0</v>
      </c>
      <c r="Q5475" s="5">
        <f t="shared" si="774"/>
        <v>0</v>
      </c>
      <c r="R5475" s="5">
        <f>IF(O5475&gt;(P5475+U5475),O5475-P5475-U5475, 0)</f>
        <v>0</v>
      </c>
      <c r="S5475" s="5">
        <f t="shared" si="775"/>
        <v>0</v>
      </c>
      <c r="T5475" s="5">
        <f t="shared" si="776"/>
        <v>0</v>
      </c>
      <c r="U5475" s="5">
        <f>IF(O5475&gt;P5475,IF(V5474*($B$6/100)&gt;=O5475-P5475,(O5475-P5475), V5474*($B$6/100)), 0)</f>
        <v>2939.5394999999999</v>
      </c>
      <c r="V5475" s="5">
        <f>V5474+(T5475*($B$5/100))-(U5475/($B$6/100))</f>
        <v>2520972.0722440258</v>
      </c>
      <c r="W5475" s="5">
        <f t="shared" si="777"/>
        <v>63024.301806100644</v>
      </c>
    </row>
    <row r="5476" spans="4:23" x14ac:dyDescent="0.25">
      <c r="D5476">
        <f t="shared" si="778"/>
        <v>5474</v>
      </c>
      <c r="E5476" s="3">
        <v>44059</v>
      </c>
      <c r="F5476" s="4">
        <v>8.3333333333333329E-2</v>
      </c>
      <c r="G5476">
        <v>10</v>
      </c>
      <c r="H5476">
        <v>0</v>
      </c>
      <c r="I5476" s="5">
        <f t="shared" si="773"/>
        <v>1</v>
      </c>
      <c r="J5476" s="22">
        <v>0</v>
      </c>
      <c r="K5476">
        <v>8.8350000000000006E-5</v>
      </c>
      <c r="L5476" s="5" cm="1">
        <f t="array" ref="L5476">_xlfn.IFS(I5476=0, 0, I5476&gt;34, 0, AND(I5476&gt;0, I5476&lt;35), VLOOKUP(I5476, $A$63:$C$96, 3))</f>
        <v>0</v>
      </c>
      <c r="M5476" s="5">
        <f t="shared" si="772"/>
        <v>0</v>
      </c>
      <c r="N5476" s="5">
        <v>282.55403769837227</v>
      </c>
      <c r="O5476" s="5">
        <f t="shared" si="779"/>
        <v>2488.8195000000001</v>
      </c>
      <c r="P5476" s="5">
        <f t="shared" si="780"/>
        <v>0</v>
      </c>
      <c r="Q5476" s="5">
        <f t="shared" si="774"/>
        <v>0</v>
      </c>
      <c r="R5476" s="5">
        <f>IF(O5476&gt;(P5476+U5476),O5476-P5476-U5476, 0)</f>
        <v>0</v>
      </c>
      <c r="S5476" s="5">
        <f t="shared" si="775"/>
        <v>0</v>
      </c>
      <c r="T5476" s="5">
        <f t="shared" si="776"/>
        <v>0</v>
      </c>
      <c r="U5476" s="5">
        <f>IF(O5476&gt;P5476,IF(V5475*($B$6/100)&gt;=O5476-P5476,(O5476-P5476), V5475*($B$6/100)), 0)</f>
        <v>2488.8195000000001</v>
      </c>
      <c r="V5476" s="5">
        <f>V5475+(T5476*($B$5/100))-(U5476/($B$6/100))</f>
        <v>2517416.6158154542</v>
      </c>
      <c r="W5476" s="5">
        <f t="shared" si="777"/>
        <v>62935.415395386357</v>
      </c>
    </row>
    <row r="5477" spans="4:23" x14ac:dyDescent="0.25">
      <c r="D5477">
        <f t="shared" si="778"/>
        <v>5475</v>
      </c>
      <c r="E5477" s="3">
        <v>44059</v>
      </c>
      <c r="F5477" s="4">
        <v>0.125</v>
      </c>
      <c r="G5477">
        <v>10</v>
      </c>
      <c r="H5477">
        <v>0</v>
      </c>
      <c r="I5477" s="5">
        <f t="shared" si="773"/>
        <v>1</v>
      </c>
      <c r="J5477" s="22">
        <v>0</v>
      </c>
      <c r="K5477">
        <v>7.6400000000000014E-5</v>
      </c>
      <c r="L5477" s="5" cm="1">
        <f t="array" ref="L5477">_xlfn.IFS(I5477=0, 0, I5477&gt;34, 0, AND(I5477&gt;0, I5477&lt;35), VLOOKUP(I5477, $A$63:$C$96, 3))</f>
        <v>0</v>
      </c>
      <c r="M5477" s="5">
        <f t="shared" si="772"/>
        <v>0</v>
      </c>
      <c r="N5477" s="5">
        <v>264.49641616706975</v>
      </c>
      <c r="O5477" s="5">
        <f t="shared" si="779"/>
        <v>2152.1880000000001</v>
      </c>
      <c r="P5477" s="5">
        <f t="shared" si="780"/>
        <v>0</v>
      </c>
      <c r="Q5477" s="5">
        <f t="shared" si="774"/>
        <v>0</v>
      </c>
      <c r="R5477" s="5">
        <f>IF(O5477&gt;(P5477+U5477),O5477-P5477-U5477, 0)</f>
        <v>0</v>
      </c>
      <c r="S5477" s="5">
        <f t="shared" si="775"/>
        <v>0</v>
      </c>
      <c r="T5477" s="5">
        <f t="shared" si="776"/>
        <v>0</v>
      </c>
      <c r="U5477" s="5">
        <f>IF(O5477&gt;P5477,IF(V5476*($B$6/100)&gt;=O5477-P5477,(O5477-P5477), V5476*($B$6/100)), 0)</f>
        <v>2152.1880000000001</v>
      </c>
      <c r="V5477" s="5">
        <f>V5476+(T5477*($B$5/100))-(U5477/($B$6/100))</f>
        <v>2514342.0615297398</v>
      </c>
      <c r="W5477" s="5">
        <f t="shared" si="777"/>
        <v>62858.551538243497</v>
      </c>
    </row>
    <row r="5478" spans="4:23" x14ac:dyDescent="0.25">
      <c r="D5478">
        <f t="shared" si="778"/>
        <v>5476</v>
      </c>
      <c r="E5478" s="3">
        <v>44059</v>
      </c>
      <c r="F5478" s="4">
        <v>0.16666666666666666</v>
      </c>
      <c r="G5478">
        <v>20</v>
      </c>
      <c r="H5478">
        <v>0</v>
      </c>
      <c r="I5478" s="5">
        <f t="shared" si="773"/>
        <v>3</v>
      </c>
      <c r="J5478" s="22">
        <v>0</v>
      </c>
      <c r="K5478">
        <v>7.059E-5</v>
      </c>
      <c r="L5478" s="5" cm="1">
        <f t="array" ref="L5478">_xlfn.IFS(I5478=0, 0, I5478&gt;34, 0, AND(I5478&gt;0, I5478&lt;35), VLOOKUP(I5478, $A$63:$C$96, 3))</f>
        <v>232</v>
      </c>
      <c r="M5478" s="5">
        <f t="shared" si="772"/>
        <v>0</v>
      </c>
      <c r="N5478" s="5">
        <v>257.47603027588548</v>
      </c>
      <c r="O5478" s="5">
        <f t="shared" si="779"/>
        <v>1988.5202999999999</v>
      </c>
      <c r="P5478" s="5">
        <f t="shared" si="780"/>
        <v>232</v>
      </c>
      <c r="Q5478" s="5">
        <f t="shared" si="774"/>
        <v>0</v>
      </c>
      <c r="R5478" s="5">
        <f>IF(O5478&gt;(P5478+U5478),O5478-P5478-U5478, 0)</f>
        <v>0</v>
      </c>
      <c r="S5478" s="5">
        <f t="shared" si="775"/>
        <v>0</v>
      </c>
      <c r="T5478" s="5">
        <f t="shared" si="776"/>
        <v>0</v>
      </c>
      <c r="U5478" s="5">
        <f>IF(O5478&gt;P5478,IF(V5477*($B$6/100)&gt;=O5478-P5478,(O5478-P5478), V5477*($B$6/100)), 0)</f>
        <v>1756.5202999999999</v>
      </c>
      <c r="V5478" s="5">
        <f>V5477+(T5478*($B$5/100))-(U5478/($B$6/100))</f>
        <v>2511832.7468154542</v>
      </c>
      <c r="W5478" s="5">
        <f t="shared" si="777"/>
        <v>62795.818670386354</v>
      </c>
    </row>
    <row r="5479" spans="4:23" x14ac:dyDescent="0.25">
      <c r="D5479">
        <f t="shared" si="778"/>
        <v>5477</v>
      </c>
      <c r="E5479" s="3">
        <v>44059</v>
      </c>
      <c r="F5479" s="4">
        <v>0.20833333333333334</v>
      </c>
      <c r="G5479">
        <v>10</v>
      </c>
      <c r="H5479">
        <v>0</v>
      </c>
      <c r="I5479" s="5">
        <f t="shared" si="773"/>
        <v>1</v>
      </c>
      <c r="J5479" s="22">
        <v>0</v>
      </c>
      <c r="K5479">
        <v>6.7550000000000002E-5</v>
      </c>
      <c r="L5479" s="5" cm="1">
        <f t="array" ref="L5479">_xlfn.IFS(I5479=0, 0, I5479&gt;34, 0, AND(I5479&gt;0, I5479&lt;35), VLOOKUP(I5479, $A$63:$C$96, 3))</f>
        <v>0</v>
      </c>
      <c r="M5479" s="5">
        <f t="shared" si="772"/>
        <v>0</v>
      </c>
      <c r="N5479" s="5">
        <v>252.4596875006099</v>
      </c>
      <c r="O5479" s="5">
        <f t="shared" si="779"/>
        <v>1902.8834999999999</v>
      </c>
      <c r="P5479" s="5">
        <f t="shared" si="780"/>
        <v>0</v>
      </c>
      <c r="Q5479" s="5">
        <f t="shared" si="774"/>
        <v>0</v>
      </c>
      <c r="R5479" s="5">
        <f>IF(O5479&gt;(P5479+U5479),O5479-P5479-U5479, 0)</f>
        <v>0</v>
      </c>
      <c r="S5479" s="5">
        <f t="shared" si="775"/>
        <v>0</v>
      </c>
      <c r="T5479" s="5">
        <f t="shared" si="776"/>
        <v>0</v>
      </c>
      <c r="U5479" s="5">
        <f>IF(O5479&gt;P5479,IF(V5478*($B$6/100)&gt;=O5479-P5479,(O5479-P5479), V5478*($B$6/100)), 0)</f>
        <v>1902.8834999999999</v>
      </c>
      <c r="V5479" s="5">
        <f>V5478+(T5479*($B$5/100))-(U5479/($B$6/100))</f>
        <v>2509114.3418154544</v>
      </c>
      <c r="W5479" s="5">
        <f t="shared" si="777"/>
        <v>62727.858545386363</v>
      </c>
    </row>
    <row r="5480" spans="4:23" x14ac:dyDescent="0.25">
      <c r="D5480">
        <f t="shared" si="778"/>
        <v>5478</v>
      </c>
      <c r="E5480" s="3">
        <v>44059</v>
      </c>
      <c r="F5480" s="4">
        <v>0.25</v>
      </c>
      <c r="G5480">
        <v>20</v>
      </c>
      <c r="H5480">
        <v>0</v>
      </c>
      <c r="I5480" s="5">
        <f t="shared" si="773"/>
        <v>3</v>
      </c>
      <c r="J5480" s="22">
        <v>4.9489515646110373E-6</v>
      </c>
      <c r="K5480">
        <v>6.7219999999999997E-5</v>
      </c>
      <c r="L5480" s="5" cm="1">
        <f t="array" ref="L5480">_xlfn.IFS(I5480=0, 0, I5480&gt;34, 0, AND(I5480&gt;0, I5480&lt;35), VLOOKUP(I5480, $A$63:$C$96, 3))</f>
        <v>232</v>
      </c>
      <c r="M5480" s="5">
        <f t="shared" si="772"/>
        <v>23.507519931902429</v>
      </c>
      <c r="N5480" s="5">
        <v>251.45081040691704</v>
      </c>
      <c r="O5480" s="5">
        <f t="shared" si="779"/>
        <v>1893.5873999999999</v>
      </c>
      <c r="P5480" s="5">
        <f t="shared" si="780"/>
        <v>255.50751993190244</v>
      </c>
      <c r="Q5480" s="5">
        <f t="shared" si="774"/>
        <v>0</v>
      </c>
      <c r="R5480" s="5">
        <f>IF(O5480&gt;(P5480+U5480),O5480-P5480-U5480, 0)</f>
        <v>0</v>
      </c>
      <c r="S5480" s="5">
        <f t="shared" si="775"/>
        <v>0</v>
      </c>
      <c r="T5480" s="5">
        <f t="shared" si="776"/>
        <v>0</v>
      </c>
      <c r="U5480" s="5">
        <f>IF(O5480&gt;P5480,IF(V5479*($B$6/100)&gt;=O5480-P5480,(O5480-P5480), V5479*($B$6/100)), 0)</f>
        <v>1638.0798800680975</v>
      </c>
      <c r="V5480" s="5">
        <f>V5479+(T5480*($B$5/100))-(U5480/($B$6/100))</f>
        <v>2506774.2277010716</v>
      </c>
      <c r="W5480" s="5">
        <f t="shared" si="777"/>
        <v>62669.355692526791</v>
      </c>
    </row>
    <row r="5481" spans="4:23" x14ac:dyDescent="0.25">
      <c r="D5481">
        <f t="shared" si="778"/>
        <v>5479</v>
      </c>
      <c r="E5481" s="3">
        <v>44059</v>
      </c>
      <c r="F5481" s="4">
        <v>0.29166666666666669</v>
      </c>
      <c r="G5481">
        <v>0</v>
      </c>
      <c r="H5481">
        <v>0</v>
      </c>
      <c r="I5481" s="5">
        <f t="shared" si="773"/>
        <v>0</v>
      </c>
      <c r="J5481" s="22">
        <v>3.711713673458278E-5</v>
      </c>
      <c r="K5481">
        <v>6.7299999999999996E-5</v>
      </c>
      <c r="L5481" s="5" cm="1">
        <f t="array" ref="L5481">_xlfn.IFS(I5481=0, 0, I5481&gt;34, 0, AND(I5481&gt;0, I5481&lt;35), VLOOKUP(I5481, $A$63:$C$96, 3))</f>
        <v>0</v>
      </c>
      <c r="M5481" s="5">
        <f t="shared" si="772"/>
        <v>176.30639948926822</v>
      </c>
      <c r="N5481" s="5">
        <v>263.46497182343597</v>
      </c>
      <c r="O5481" s="5">
        <f t="shared" si="779"/>
        <v>1895.8409999999999</v>
      </c>
      <c r="P5481" s="5">
        <f t="shared" si="780"/>
        <v>176.30639948926822</v>
      </c>
      <c r="Q5481" s="5">
        <f t="shared" si="774"/>
        <v>0</v>
      </c>
      <c r="R5481" s="5">
        <f>IF(O5481&gt;(P5481+U5481),O5481-P5481-U5481, 0)</f>
        <v>0</v>
      </c>
      <c r="S5481" s="5">
        <f t="shared" si="775"/>
        <v>0</v>
      </c>
      <c r="T5481" s="5">
        <f t="shared" si="776"/>
        <v>0</v>
      </c>
      <c r="U5481" s="5">
        <f>IF(O5481&gt;P5481,IF(V5480*($B$6/100)&gt;=O5481-P5481,(O5481-P5481), V5480*($B$6/100)), 0)</f>
        <v>1719.5346005107317</v>
      </c>
      <c r="V5481" s="5">
        <f>V5480+(T5481*($B$5/100))-(U5481/($B$6/100))</f>
        <v>2504317.7497003418</v>
      </c>
      <c r="W5481" s="5">
        <f t="shared" si="777"/>
        <v>62607.943742508549</v>
      </c>
    </row>
    <row r="5482" spans="4:23" x14ac:dyDescent="0.25">
      <c r="D5482">
        <f t="shared" si="778"/>
        <v>5480</v>
      </c>
      <c r="E5482" s="3">
        <v>44059</v>
      </c>
      <c r="F5482" s="4">
        <v>0.33333333333333331</v>
      </c>
      <c r="G5482">
        <v>20</v>
      </c>
      <c r="H5482">
        <v>0</v>
      </c>
      <c r="I5482" s="5">
        <f t="shared" si="773"/>
        <v>3</v>
      </c>
      <c r="J5482" s="22">
        <v>1.0392798285683178E-4</v>
      </c>
      <c r="K5482">
        <v>7.052999999999999E-5</v>
      </c>
      <c r="L5482" s="5" cm="1">
        <f t="array" ref="L5482">_xlfn.IFS(I5482=0, 0, I5482&gt;34, 0, AND(I5482&gt;0, I5482&lt;35), VLOOKUP(I5482, $A$63:$C$96, 3))</f>
        <v>232</v>
      </c>
      <c r="M5482" s="5">
        <f t="shared" si="772"/>
        <v>493.65791856995094</v>
      </c>
      <c r="N5482" s="5">
        <v>301.51523933782789</v>
      </c>
      <c r="O5482" s="5">
        <f t="shared" si="779"/>
        <v>1986.8300999999997</v>
      </c>
      <c r="P5482" s="5">
        <f t="shared" si="780"/>
        <v>725.65791856995088</v>
      </c>
      <c r="Q5482" s="5">
        <f t="shared" si="774"/>
        <v>0</v>
      </c>
      <c r="R5482" s="5">
        <f>IF(O5482&gt;(P5482+U5482),O5482-P5482-U5482, 0)</f>
        <v>0</v>
      </c>
      <c r="S5482" s="5">
        <f t="shared" si="775"/>
        <v>0</v>
      </c>
      <c r="T5482" s="5">
        <f t="shared" si="776"/>
        <v>0</v>
      </c>
      <c r="U5482" s="5">
        <f>IF(O5482&gt;P5482,IF(V5481*($B$6/100)&gt;=O5482-P5482,(O5482-P5482), V5481*($B$6/100)), 0)</f>
        <v>1261.1721814300488</v>
      </c>
      <c r="V5482" s="5">
        <f>V5481+(T5482*($B$5/100))-(U5482/($B$6/100))</f>
        <v>2502516.0751554416</v>
      </c>
      <c r="W5482" s="5">
        <f t="shared" si="777"/>
        <v>62562.901878886041</v>
      </c>
    </row>
    <row r="5483" spans="4:23" x14ac:dyDescent="0.25">
      <c r="D5483">
        <f t="shared" si="778"/>
        <v>5481</v>
      </c>
      <c r="E5483" s="3">
        <v>44059</v>
      </c>
      <c r="F5483" s="4">
        <v>0.375</v>
      </c>
      <c r="G5483">
        <v>30</v>
      </c>
      <c r="H5483">
        <v>0</v>
      </c>
      <c r="I5483" s="5">
        <f t="shared" si="773"/>
        <v>4</v>
      </c>
      <c r="J5483" s="22">
        <v>1.7816225632599734E-4</v>
      </c>
      <c r="K5483">
        <v>8.1020000000000007E-5</v>
      </c>
      <c r="L5483" s="5" cm="1">
        <f t="array" ref="L5483">_xlfn.IFS(I5483=0, 0, I5483&gt;34, 0, AND(I5483&gt;0, I5483&lt;35), VLOOKUP(I5483, $A$63:$C$96, 3))</f>
        <v>740</v>
      </c>
      <c r="M5483" s="5">
        <f t="shared" si="772"/>
        <v>846.27071754848737</v>
      </c>
      <c r="N5483" s="5">
        <v>420.69533197362125</v>
      </c>
      <c r="O5483" s="5">
        <f t="shared" si="779"/>
        <v>2282.3334</v>
      </c>
      <c r="P5483" s="5">
        <f t="shared" si="780"/>
        <v>1586.2707175484875</v>
      </c>
      <c r="Q5483" s="5">
        <f t="shared" si="774"/>
        <v>0</v>
      </c>
      <c r="R5483" s="5">
        <f>IF(O5483&gt;(P5483+U5483),O5483-P5483-U5483, 0)</f>
        <v>0</v>
      </c>
      <c r="S5483" s="5">
        <f t="shared" si="775"/>
        <v>0</v>
      </c>
      <c r="T5483" s="5">
        <f t="shared" si="776"/>
        <v>0</v>
      </c>
      <c r="U5483" s="5">
        <f>IF(O5483&gt;P5483,IF(V5482*($B$6/100)&gt;=O5483-P5483,(O5483-P5483), V5482*($B$6/100)), 0)</f>
        <v>696.0626824515125</v>
      </c>
      <c r="V5483" s="5">
        <f>V5482+(T5483*($B$5/100))-(U5483/($B$6/100))</f>
        <v>2501521.6998947966</v>
      </c>
      <c r="W5483" s="5">
        <f t="shared" si="777"/>
        <v>62538.042497369912</v>
      </c>
    </row>
    <row r="5484" spans="4:23" x14ac:dyDescent="0.25">
      <c r="D5484">
        <f t="shared" si="778"/>
        <v>5482</v>
      </c>
      <c r="E5484" s="3">
        <v>44059</v>
      </c>
      <c r="F5484" s="4">
        <v>0.41666666666666669</v>
      </c>
      <c r="G5484">
        <v>20</v>
      </c>
      <c r="H5484">
        <v>0</v>
      </c>
      <c r="I5484" s="5">
        <f t="shared" si="773"/>
        <v>3</v>
      </c>
      <c r="J5484" s="22">
        <v>2.3507519931902427E-4</v>
      </c>
      <c r="K5484">
        <v>9.0749999999999997E-5</v>
      </c>
      <c r="L5484" s="5" cm="1">
        <f t="array" ref="L5484">_xlfn.IFS(I5484=0, 0, I5484&gt;34, 0, AND(I5484&gt;0, I5484&lt;35), VLOOKUP(I5484, $A$63:$C$96, 3))</f>
        <v>232</v>
      </c>
      <c r="M5484" s="5">
        <f t="shared" si="772"/>
        <v>1116.6071967653652</v>
      </c>
      <c r="N5484" s="5">
        <v>527.84285727982342</v>
      </c>
      <c r="O5484" s="5">
        <f t="shared" si="779"/>
        <v>2556.4274999999998</v>
      </c>
      <c r="P5484" s="5">
        <f t="shared" si="780"/>
        <v>1348.6071967653652</v>
      </c>
      <c r="Q5484" s="5">
        <f t="shared" si="774"/>
        <v>0</v>
      </c>
      <c r="R5484" s="5">
        <f>IF(O5484&gt;(P5484+U5484),O5484-P5484-U5484, 0)</f>
        <v>0</v>
      </c>
      <c r="S5484" s="5">
        <f t="shared" si="775"/>
        <v>0</v>
      </c>
      <c r="T5484" s="5">
        <f t="shared" si="776"/>
        <v>0</v>
      </c>
      <c r="U5484" s="5">
        <f>IF(O5484&gt;P5484,IF(V5483*($B$6/100)&gt;=O5484-P5484,(O5484-P5484), V5483*($B$6/100)), 0)</f>
        <v>1207.8203032346346</v>
      </c>
      <c r="V5484" s="5">
        <f>V5483+(T5484*($B$5/100))-(U5484/($B$6/100))</f>
        <v>2499796.2423187471</v>
      </c>
      <c r="W5484" s="5">
        <f t="shared" si="777"/>
        <v>62494.906057968677</v>
      </c>
    </row>
    <row r="5485" spans="4:23" x14ac:dyDescent="0.25">
      <c r="D5485">
        <f t="shared" si="778"/>
        <v>5483</v>
      </c>
      <c r="E5485" s="3">
        <v>44059</v>
      </c>
      <c r="F5485" s="4">
        <v>0.45833333333333331</v>
      </c>
      <c r="G5485">
        <v>30</v>
      </c>
      <c r="H5485">
        <v>6</v>
      </c>
      <c r="I5485" s="5">
        <f t="shared" si="773"/>
        <v>4</v>
      </c>
      <c r="J5485" s="22">
        <v>5.1716543850185341E-4</v>
      </c>
      <c r="K5485">
        <v>9.0540000000000011E-5</v>
      </c>
      <c r="L5485" s="5" cm="1">
        <f t="array" ref="L5485">_xlfn.IFS(I5485=0, 0, I5485&gt;34, 0, AND(I5485&gt;0, I5485&lt;35), VLOOKUP(I5485, $A$63:$C$96, 3))</f>
        <v>740</v>
      </c>
      <c r="M5485" s="5">
        <f t="shared" si="772"/>
        <v>2456.5358328838038</v>
      </c>
      <c r="N5485" s="5">
        <v>520.80243407427076</v>
      </c>
      <c r="O5485" s="5">
        <f t="shared" si="779"/>
        <v>2550.5118000000002</v>
      </c>
      <c r="P5485" s="5">
        <f t="shared" si="780"/>
        <v>2550.5118000000002</v>
      </c>
      <c r="Q5485" s="5">
        <f t="shared" si="774"/>
        <v>487.20077413479089</v>
      </c>
      <c r="R5485" s="5">
        <f>IF(O5485&gt;(P5485+U5485),O5485-P5485-U5485, 0)</f>
        <v>0</v>
      </c>
      <c r="S5485" s="5">
        <f t="shared" si="775"/>
        <v>158.82325874901267</v>
      </c>
      <c r="T5485" s="5">
        <f t="shared" si="776"/>
        <v>487.20077413479089</v>
      </c>
      <c r="U5485" s="5">
        <f>IF(O5485&gt;P5485,IF(V5484*($B$6/100)&gt;=O5485-P5485,(O5485-P5485), V5484*($B$6/100)), 0)</f>
        <v>0</v>
      </c>
      <c r="V5485" s="5">
        <f>V5484+(T5485*($B$5/100))-(U5485/($B$6/100))</f>
        <v>2500137.2828606414</v>
      </c>
      <c r="W5485" s="5">
        <f t="shared" si="777"/>
        <v>62503.432071516036</v>
      </c>
    </row>
    <row r="5486" spans="4:23" x14ac:dyDescent="0.25">
      <c r="D5486">
        <f t="shared" si="778"/>
        <v>5484</v>
      </c>
      <c r="E5486" s="3">
        <v>44059</v>
      </c>
      <c r="F5486" s="4">
        <v>0.5</v>
      </c>
      <c r="G5486">
        <v>30</v>
      </c>
      <c r="H5486">
        <v>5</v>
      </c>
      <c r="I5486" s="5">
        <f t="shared" si="773"/>
        <v>4</v>
      </c>
      <c r="J5486" s="22">
        <v>5.2458886584876995E-4</v>
      </c>
      <c r="K5486">
        <v>8.2110000000000012E-5</v>
      </c>
      <c r="L5486" s="5" cm="1">
        <f t="array" ref="L5486">_xlfn.IFS(I5486=0, 0, I5486&gt;34, 0, AND(I5486&gt;0, I5486&lt;35), VLOOKUP(I5486, $A$63:$C$96, 3))</f>
        <v>740</v>
      </c>
      <c r="M5486" s="5">
        <f t="shared" si="772"/>
        <v>2491.7971127816572</v>
      </c>
      <c r="N5486" s="5">
        <v>515.76577600058499</v>
      </c>
      <c r="O5486" s="5">
        <f t="shared" si="779"/>
        <v>2313.0387000000005</v>
      </c>
      <c r="P5486" s="5">
        <f t="shared" si="780"/>
        <v>2313.0387000000005</v>
      </c>
      <c r="Q5486" s="5">
        <f t="shared" si="774"/>
        <v>487.20077413479089</v>
      </c>
      <c r="R5486" s="5">
        <f>IF(O5486&gt;(P5486+U5486),O5486-P5486-U5486, 0)</f>
        <v>0</v>
      </c>
      <c r="S5486" s="5">
        <f t="shared" si="775"/>
        <v>264.8959762990479</v>
      </c>
      <c r="T5486" s="5">
        <f t="shared" si="776"/>
        <v>653.86243648260881</v>
      </c>
      <c r="U5486" s="5">
        <f>IF(O5486&gt;P5486,IF(V5485*($B$6/100)&gt;=O5486-P5486,(O5486-P5486), V5485*($B$6/100)), 0)</f>
        <v>0</v>
      </c>
      <c r="V5486" s="5">
        <f>V5485+(T5486*($B$5/100))-(U5486/($B$6/100))</f>
        <v>2500594.986566179</v>
      </c>
      <c r="W5486" s="5">
        <f t="shared" si="777"/>
        <v>62514.874664154471</v>
      </c>
    </row>
    <row r="5487" spans="4:23" x14ac:dyDescent="0.25">
      <c r="D5487">
        <f t="shared" si="778"/>
        <v>5485</v>
      </c>
      <c r="E5487" s="3">
        <v>44059</v>
      </c>
      <c r="F5487" s="4">
        <v>0.54166666666666663</v>
      </c>
      <c r="G5487">
        <v>30</v>
      </c>
      <c r="H5487">
        <v>4</v>
      </c>
      <c r="I5487" s="5">
        <f t="shared" si="773"/>
        <v>4</v>
      </c>
      <c r="J5487" s="22">
        <v>4.8994620489649268E-4</v>
      </c>
      <c r="K5487">
        <v>7.7589999999999994E-5</v>
      </c>
      <c r="L5487" s="5" cm="1">
        <f t="array" ref="L5487">_xlfn.IFS(I5487=0, 0, I5487&gt;34, 0, AND(I5487&gt;0, I5487&lt;35), VLOOKUP(I5487, $A$63:$C$96, 3))</f>
        <v>740</v>
      </c>
      <c r="M5487" s="5">
        <f t="shared" si="772"/>
        <v>2327.2444732583403</v>
      </c>
      <c r="N5487" s="5">
        <v>514.74984260490112</v>
      </c>
      <c r="O5487" s="5">
        <f t="shared" si="779"/>
        <v>2185.7102999999997</v>
      </c>
      <c r="P5487" s="5">
        <f t="shared" si="780"/>
        <v>2185.7102999999997</v>
      </c>
      <c r="Q5487" s="5">
        <f t="shared" si="774"/>
        <v>487.20077413479089</v>
      </c>
      <c r="R5487" s="5">
        <f>IF(O5487&gt;(P5487+U5487),O5487-P5487-U5487, 0)</f>
        <v>0</v>
      </c>
      <c r="S5487" s="5">
        <f t="shared" si="775"/>
        <v>264.3741955194248</v>
      </c>
      <c r="T5487" s="5">
        <f t="shared" si="776"/>
        <v>617.15997773891581</v>
      </c>
      <c r="U5487" s="5">
        <f>IF(O5487&gt;P5487,IF(V5486*($B$6/100)&gt;=O5487-P5487,(O5487-P5487), V5486*($B$6/100)), 0)</f>
        <v>0</v>
      </c>
      <c r="V5487" s="5">
        <f>V5486+(T5487*($B$5/100))-(U5487/($B$6/100))</f>
        <v>2501026.9985505962</v>
      </c>
      <c r="W5487" s="5">
        <f t="shared" si="777"/>
        <v>62525.674963764905</v>
      </c>
    </row>
    <row r="5488" spans="4:23" x14ac:dyDescent="0.25">
      <c r="D5488">
        <f t="shared" si="778"/>
        <v>5486</v>
      </c>
      <c r="E5488" s="3">
        <v>44059</v>
      </c>
      <c r="F5488" s="4">
        <v>0.58333333333333337</v>
      </c>
      <c r="G5488">
        <v>40</v>
      </c>
      <c r="H5488">
        <v>6</v>
      </c>
      <c r="I5488" s="5">
        <f t="shared" si="773"/>
        <v>6</v>
      </c>
      <c r="J5488" s="22">
        <v>5.6418047836565824E-4</v>
      </c>
      <c r="K5488">
        <v>6.9119999999999989E-5</v>
      </c>
      <c r="L5488" s="5" cm="1">
        <f t="array" ref="L5488">_xlfn.IFS(I5488=0, 0, I5488&gt;34, 0, AND(I5488&gt;0, I5488&lt;35), VLOOKUP(I5488, $A$63:$C$96, 3))</f>
        <v>2980</v>
      </c>
      <c r="M5488" s="5">
        <f t="shared" si="772"/>
        <v>2679.8572722368767</v>
      </c>
      <c r="N5488" s="5">
        <v>467.66815436357638</v>
      </c>
      <c r="O5488" s="5">
        <f t="shared" si="779"/>
        <v>1947.1103999999996</v>
      </c>
      <c r="P5488" s="5">
        <f t="shared" si="780"/>
        <v>1947.1103999999996</v>
      </c>
      <c r="Q5488" s="5">
        <f t="shared" si="774"/>
        <v>487.20077413479089</v>
      </c>
      <c r="R5488" s="5">
        <f>IF(O5488&gt;(P5488+U5488),O5488-P5488-U5488, 0)</f>
        <v>0</v>
      </c>
      <c r="S5488" s="5">
        <f t="shared" si="775"/>
        <v>240.19316150587878</v>
      </c>
      <c r="T5488" s="5">
        <f t="shared" si="776"/>
        <v>3472.5537107309988</v>
      </c>
      <c r="U5488" s="5">
        <f>IF(O5488&gt;P5488,IF(V5487*($B$6/100)&gt;=O5488-P5488,(O5488-P5488), V5487*($B$6/100)), 0)</f>
        <v>0</v>
      </c>
      <c r="V5488" s="5">
        <f>V5487+(T5488*($B$5/100))-(U5488/($B$6/100))</f>
        <v>2503457.7861481081</v>
      </c>
      <c r="W5488" s="5">
        <f t="shared" si="777"/>
        <v>62586.444653702703</v>
      </c>
    </row>
    <row r="5489" spans="4:23" x14ac:dyDescent="0.25">
      <c r="D5489">
        <f t="shared" si="778"/>
        <v>5487</v>
      </c>
      <c r="E5489" s="3">
        <v>44059</v>
      </c>
      <c r="F5489" s="4">
        <v>0.625</v>
      </c>
      <c r="G5489">
        <v>30</v>
      </c>
      <c r="H5489">
        <v>9</v>
      </c>
      <c r="I5489" s="5">
        <f t="shared" si="773"/>
        <v>4</v>
      </c>
      <c r="J5489" s="22">
        <v>5.7160390571257477E-4</v>
      </c>
      <c r="K5489">
        <v>6.1989999999999994E-5</v>
      </c>
      <c r="L5489" s="5" cm="1">
        <f t="array" ref="L5489">_xlfn.IFS(I5489=0, 0, I5489&gt;34, 0, AND(I5489&gt;0, I5489&lt;35), VLOOKUP(I5489, $A$63:$C$96, 3))</f>
        <v>740</v>
      </c>
      <c r="M5489" s="5">
        <f t="shared" si="772"/>
        <v>2715.1185521347302</v>
      </c>
      <c r="N5489" s="5">
        <v>419.58770596292936</v>
      </c>
      <c r="O5489" s="5">
        <f t="shared" si="779"/>
        <v>1746.2582999999997</v>
      </c>
      <c r="P5489" s="5">
        <f t="shared" si="780"/>
        <v>1746.2582999999997</v>
      </c>
      <c r="Q5489" s="5">
        <f t="shared" si="774"/>
        <v>487.20077413479089</v>
      </c>
      <c r="R5489" s="5">
        <f>IF(O5489&gt;(P5489+U5489),O5489-P5489-U5489, 0)</f>
        <v>0</v>
      </c>
      <c r="S5489" s="5">
        <f t="shared" si="775"/>
        <v>215.49916684274521</v>
      </c>
      <c r="T5489" s="5">
        <f t="shared" si="776"/>
        <v>1493.3610852919853</v>
      </c>
      <c r="U5489" s="5">
        <f>IF(O5489&gt;P5489,IF(V5488*($B$6/100)&gt;=O5489-P5489,(O5489-P5489), V5488*($B$6/100)), 0)</f>
        <v>0</v>
      </c>
      <c r="V5489" s="5">
        <f>V5488+(T5489*($B$5/100))-(U5489/($B$6/100))</f>
        <v>2504503.1389078125</v>
      </c>
      <c r="W5489" s="5">
        <f t="shared" si="777"/>
        <v>62612.578472695313</v>
      </c>
    </row>
    <row r="5490" spans="4:23" x14ac:dyDescent="0.25">
      <c r="D5490">
        <f t="shared" si="778"/>
        <v>5488</v>
      </c>
      <c r="E5490" s="3">
        <v>44059</v>
      </c>
      <c r="F5490" s="4">
        <v>0.66666666666666663</v>
      </c>
      <c r="G5490">
        <v>30</v>
      </c>
      <c r="H5490">
        <v>5</v>
      </c>
      <c r="I5490" s="5">
        <f t="shared" si="773"/>
        <v>4</v>
      </c>
      <c r="J5490" s="22">
        <v>3.7364584312813331E-4</v>
      </c>
      <c r="K5490">
        <v>6.0770000000000003E-5</v>
      </c>
      <c r="L5490" s="5" cm="1">
        <f t="array" ref="L5490">_xlfn.IFS(I5490=0, 0, I5490&gt;34, 0, AND(I5490&gt;0, I5490&lt;35), VLOOKUP(I5490, $A$63:$C$96, 3))</f>
        <v>740</v>
      </c>
      <c r="M5490" s="5">
        <f t="shared" si="772"/>
        <v>1774.8177548586332</v>
      </c>
      <c r="N5490" s="5">
        <v>380.5223221574613</v>
      </c>
      <c r="O5490" s="5">
        <f t="shared" si="779"/>
        <v>1711.8909000000001</v>
      </c>
      <c r="P5490" s="5">
        <f t="shared" si="780"/>
        <v>1711.8909000000001</v>
      </c>
      <c r="Q5490" s="5">
        <f t="shared" si="774"/>
        <v>487.20077413479089</v>
      </c>
      <c r="R5490" s="5">
        <f>IF(O5490&gt;(P5490+U5490),O5490-P5490-U5490, 0)</f>
        <v>0</v>
      </c>
      <c r="S5490" s="5">
        <f t="shared" si="775"/>
        <v>195.4352861741009</v>
      </c>
      <c r="T5490" s="5">
        <f t="shared" si="776"/>
        <v>607.49156868453224</v>
      </c>
      <c r="U5490" s="5">
        <f>IF(O5490&gt;P5490,IF(V5489*($B$6/100)&gt;=O5490-P5490,(O5490-P5490), V5489*($B$6/100)), 0)</f>
        <v>0</v>
      </c>
      <c r="V5490" s="5">
        <f>V5489+(T5490*($B$5/100))-(U5490/($B$6/100))</f>
        <v>2504928.3830058919</v>
      </c>
      <c r="W5490" s="5">
        <f t="shared" si="777"/>
        <v>62623.209575147295</v>
      </c>
    </row>
    <row r="5491" spans="4:23" x14ac:dyDescent="0.25">
      <c r="D5491">
        <f t="shared" si="778"/>
        <v>5489</v>
      </c>
      <c r="E5491" s="3">
        <v>44059</v>
      </c>
      <c r="F5491" s="4">
        <v>0.70833333333333337</v>
      </c>
      <c r="G5491">
        <v>30</v>
      </c>
      <c r="H5491">
        <v>2</v>
      </c>
      <c r="I5491" s="5">
        <f t="shared" si="773"/>
        <v>4</v>
      </c>
      <c r="J5491" s="22">
        <v>2.4249862666594083E-4</v>
      </c>
      <c r="K5491">
        <v>7.1730000000000006E-5</v>
      </c>
      <c r="L5491" s="5" cm="1">
        <f t="array" ref="L5491">_xlfn.IFS(I5491=0, 0, I5491&gt;34, 0, AND(I5491&gt;0, I5491&lt;35), VLOOKUP(I5491, $A$63:$C$96, 3))</f>
        <v>740</v>
      </c>
      <c r="M5491" s="5">
        <f t="shared" si="772"/>
        <v>1151.8684766632191</v>
      </c>
      <c r="N5491" s="5">
        <v>389.52376272667129</v>
      </c>
      <c r="O5491" s="5">
        <f t="shared" si="779"/>
        <v>2020.6341</v>
      </c>
      <c r="P5491" s="5">
        <f t="shared" si="780"/>
        <v>1891.8684766632191</v>
      </c>
      <c r="Q5491" s="5">
        <f t="shared" si="774"/>
        <v>0</v>
      </c>
      <c r="R5491" s="5">
        <f>IF(O5491&gt;(P5491+U5491),O5491-P5491-U5491, 0)</f>
        <v>0</v>
      </c>
      <c r="S5491" s="5">
        <f t="shared" si="775"/>
        <v>0</v>
      </c>
      <c r="T5491" s="5">
        <f t="shared" si="776"/>
        <v>0</v>
      </c>
      <c r="U5491" s="5">
        <f>IF(O5491&gt;P5491,IF(V5490*($B$6/100)&gt;=O5491-P5491,(O5491-P5491), V5490*($B$6/100)), 0)</f>
        <v>128.76562333678089</v>
      </c>
      <c r="V5491" s="5">
        <f>V5490+(T5491*($B$5/100))-(U5491/($B$6/100))</f>
        <v>2504744.4321154109</v>
      </c>
      <c r="W5491" s="5">
        <f t="shared" si="777"/>
        <v>62618.610802885276</v>
      </c>
    </row>
    <row r="5492" spans="4:23" x14ac:dyDescent="0.25">
      <c r="D5492">
        <f t="shared" si="778"/>
        <v>5490</v>
      </c>
      <c r="E5492" s="3">
        <v>44059</v>
      </c>
      <c r="F5492" s="4">
        <v>0.75</v>
      </c>
      <c r="G5492">
        <v>40</v>
      </c>
      <c r="H5492">
        <v>8</v>
      </c>
      <c r="I5492" s="5">
        <f t="shared" si="773"/>
        <v>6</v>
      </c>
      <c r="J5492" s="22">
        <v>2.0785596571366356E-4</v>
      </c>
      <c r="K5492">
        <v>1.0987E-4</v>
      </c>
      <c r="L5492" s="5" cm="1">
        <f t="array" ref="L5492">_xlfn.IFS(I5492=0, 0, I5492&gt;34, 0, AND(I5492&gt;0, I5492&lt;35), VLOOKUP(I5492, $A$63:$C$96, 3))</f>
        <v>2980</v>
      </c>
      <c r="M5492" s="5">
        <f t="shared" si="772"/>
        <v>987.31583713990187</v>
      </c>
      <c r="N5492" s="5">
        <v>495.66648523054096</v>
      </c>
      <c r="O5492" s="5">
        <f t="shared" si="779"/>
        <v>3095.0378999999998</v>
      </c>
      <c r="P5492" s="5">
        <f t="shared" si="780"/>
        <v>3095.0378999999998</v>
      </c>
      <c r="Q5492" s="5">
        <f t="shared" si="774"/>
        <v>487.20077413479089</v>
      </c>
      <c r="R5492" s="5">
        <f>IF(O5492&gt;(P5492+U5492),O5492-P5492-U5492, 0)</f>
        <v>0</v>
      </c>
      <c r="S5492" s="5">
        <f t="shared" si="775"/>
        <v>254.57303224344386</v>
      </c>
      <c r="T5492" s="5">
        <f t="shared" si="776"/>
        <v>617.70490489645806</v>
      </c>
      <c r="U5492" s="5">
        <f>IF(O5492&gt;P5492,IF(V5491*($B$6/100)&gt;=O5492-P5492,(O5492-P5492), V5491*($B$6/100)), 0)</f>
        <v>0</v>
      </c>
      <c r="V5492" s="5">
        <f>V5491+(T5492*($B$5/100))-(U5492/($B$6/100))</f>
        <v>2505176.8255488384</v>
      </c>
      <c r="W5492" s="5">
        <f t="shared" si="777"/>
        <v>62629.420638720956</v>
      </c>
    </row>
    <row r="5493" spans="4:23" x14ac:dyDescent="0.25">
      <c r="D5493">
        <f t="shared" si="778"/>
        <v>5491</v>
      </c>
      <c r="E5493" s="3">
        <v>44059</v>
      </c>
      <c r="F5493" s="4">
        <v>0.79166666666666663</v>
      </c>
      <c r="G5493">
        <v>30</v>
      </c>
      <c r="H5493">
        <v>0</v>
      </c>
      <c r="I5493" s="5">
        <f t="shared" si="773"/>
        <v>4</v>
      </c>
      <c r="J5493" s="22">
        <v>5.9387418775332444E-5</v>
      </c>
      <c r="K5493">
        <v>1.3151999999999999E-4</v>
      </c>
      <c r="L5493" s="5" cm="1">
        <f t="array" ref="L5493">_xlfn.IFS(I5493=0, 0, I5493&gt;34, 0, AND(I5493&gt;0, I5493&lt;35), VLOOKUP(I5493, $A$63:$C$96, 3))</f>
        <v>740</v>
      </c>
      <c r="M5493" s="5">
        <f t="shared" si="772"/>
        <v>282.09023918282912</v>
      </c>
      <c r="N5493" s="5">
        <v>601.80920492649091</v>
      </c>
      <c r="O5493" s="5">
        <f t="shared" si="779"/>
        <v>3704.9183999999996</v>
      </c>
      <c r="P5493" s="5">
        <f t="shared" si="780"/>
        <v>1022.0902391828291</v>
      </c>
      <c r="Q5493" s="5">
        <f t="shared" si="774"/>
        <v>0</v>
      </c>
      <c r="R5493" s="5">
        <f>IF(O5493&gt;(P5493+U5493),O5493-P5493-U5493, 0)</f>
        <v>0</v>
      </c>
      <c r="S5493" s="5">
        <f t="shared" si="775"/>
        <v>0</v>
      </c>
      <c r="T5493" s="5">
        <f t="shared" si="776"/>
        <v>0</v>
      </c>
      <c r="U5493" s="5">
        <f>IF(O5493&gt;P5493,IF(V5492*($B$6/100)&gt;=O5493-P5493,(O5493-P5493), V5492*($B$6/100)), 0)</f>
        <v>2682.8281608171706</v>
      </c>
      <c r="V5493" s="5">
        <f>V5492+(T5493*($B$5/100))-(U5493/($B$6/100))</f>
        <v>2501344.2138905283</v>
      </c>
      <c r="W5493" s="5">
        <f t="shared" si="777"/>
        <v>62533.605347263205</v>
      </c>
    </row>
    <row r="5494" spans="4:23" x14ac:dyDescent="0.25">
      <c r="D5494">
        <f t="shared" si="778"/>
        <v>5492</v>
      </c>
      <c r="E5494" s="3">
        <v>44059</v>
      </c>
      <c r="F5494" s="4">
        <v>0.83333333333333337</v>
      </c>
      <c r="G5494">
        <v>20</v>
      </c>
      <c r="H5494">
        <v>0</v>
      </c>
      <c r="I5494" s="5">
        <f t="shared" si="773"/>
        <v>3</v>
      </c>
      <c r="J5494" s="22">
        <v>7.4234273469165555E-6</v>
      </c>
      <c r="K5494">
        <v>1.3426000000000001E-4</v>
      </c>
      <c r="L5494" s="5" cm="1">
        <f t="array" ref="L5494">_xlfn.IFS(I5494=0, 0, I5494&gt;34, 0, AND(I5494&gt;0, I5494&lt;35), VLOOKUP(I5494, $A$63:$C$96, 3))</f>
        <v>232</v>
      </c>
      <c r="M5494" s="5">
        <f t="shared" si="772"/>
        <v>35.26127989785364</v>
      </c>
      <c r="N5494" s="5">
        <v>587.77386085273702</v>
      </c>
      <c r="O5494" s="5">
        <f t="shared" si="779"/>
        <v>3782.1042000000002</v>
      </c>
      <c r="P5494" s="5">
        <f t="shared" si="780"/>
        <v>267.26127989785363</v>
      </c>
      <c r="Q5494" s="5">
        <f t="shared" si="774"/>
        <v>0</v>
      </c>
      <c r="R5494" s="5">
        <f>IF(O5494&gt;(P5494+U5494),O5494-P5494-U5494, 0)</f>
        <v>0</v>
      </c>
      <c r="S5494" s="5">
        <f t="shared" si="775"/>
        <v>0</v>
      </c>
      <c r="T5494" s="5">
        <f t="shared" si="776"/>
        <v>0</v>
      </c>
      <c r="U5494" s="5">
        <f>IF(O5494&gt;P5494,IF(V5493*($B$6/100)&gt;=O5494-P5494,(O5494-P5494), V5493*($B$6/100)), 0)</f>
        <v>3514.8429201021468</v>
      </c>
      <c r="V5494" s="5">
        <f>V5493+(T5494*($B$5/100))-(U5494/($B$6/100))</f>
        <v>2496323.0097189536</v>
      </c>
      <c r="W5494" s="5">
        <f t="shared" si="777"/>
        <v>62408.075242973842</v>
      </c>
    </row>
    <row r="5495" spans="4:23" x14ac:dyDescent="0.25">
      <c r="D5495">
        <f t="shared" si="778"/>
        <v>5493</v>
      </c>
      <c r="E5495" s="3">
        <v>44059</v>
      </c>
      <c r="F5495" s="4">
        <v>0.875</v>
      </c>
      <c r="G5495">
        <v>50</v>
      </c>
      <c r="H5495">
        <v>0</v>
      </c>
      <c r="I5495" s="5">
        <f t="shared" si="773"/>
        <v>7</v>
      </c>
      <c r="J5495" s="22">
        <v>0</v>
      </c>
      <c r="K5495">
        <v>1.4310000000000001E-4</v>
      </c>
      <c r="L5495" s="5" cm="1">
        <f t="array" ref="L5495">_xlfn.IFS(I5495=0, 0, I5495&gt;34, 0, AND(I5495&gt;0, I5495&lt;35), VLOOKUP(I5495, $A$63:$C$96, 3))</f>
        <v>4800</v>
      </c>
      <c r="M5495" s="5">
        <f t="shared" si="772"/>
        <v>0</v>
      </c>
      <c r="N5495" s="5">
        <v>490.64598111839689</v>
      </c>
      <c r="O5495" s="5">
        <f t="shared" si="779"/>
        <v>4031.1270000000004</v>
      </c>
      <c r="P5495" s="5">
        <f t="shared" si="780"/>
        <v>4031.1270000000004</v>
      </c>
      <c r="Q5495" s="5">
        <f t="shared" si="774"/>
        <v>487.20077413479089</v>
      </c>
      <c r="R5495" s="5">
        <f>IF(O5495&gt;(P5495+U5495),O5495-P5495-U5495, 0)</f>
        <v>0</v>
      </c>
      <c r="S5495" s="5">
        <f t="shared" si="775"/>
        <v>251.99451424131436</v>
      </c>
      <c r="T5495" s="5">
        <f t="shared" si="776"/>
        <v>516.8784857586852</v>
      </c>
      <c r="U5495" s="5">
        <f>IF(O5495&gt;P5495,IF(V5494*($B$6/100)&gt;=O5495-P5495,(O5495-P5495), V5494*($B$6/100)), 0)</f>
        <v>0</v>
      </c>
      <c r="V5495" s="5">
        <f>V5494+(T5495*($B$5/100))-(U5495/($B$6/100))</f>
        <v>2496684.8246589848</v>
      </c>
      <c r="W5495" s="5">
        <f t="shared" si="777"/>
        <v>62417.120616474618</v>
      </c>
    </row>
    <row r="5496" spans="4:23" x14ac:dyDescent="0.25">
      <c r="D5496">
        <f t="shared" si="778"/>
        <v>5494</v>
      </c>
      <c r="E5496" s="3">
        <v>44059</v>
      </c>
      <c r="F5496" s="4">
        <v>0.91666666666666663</v>
      </c>
      <c r="G5496">
        <v>20</v>
      </c>
      <c r="H5496">
        <v>0</v>
      </c>
      <c r="I5496" s="5">
        <f t="shared" si="773"/>
        <v>3</v>
      </c>
      <c r="J5496" s="22">
        <v>0</v>
      </c>
      <c r="K5496">
        <v>1.5123E-4</v>
      </c>
      <c r="L5496" s="5" cm="1">
        <f t="array" ref="L5496">_xlfn.IFS(I5496=0, 0, I5496&gt;34, 0, AND(I5496&gt;0, I5496&lt;35), VLOOKUP(I5496, $A$63:$C$96, 3))</f>
        <v>232</v>
      </c>
      <c r="M5496" s="5">
        <f t="shared" si="772"/>
        <v>0</v>
      </c>
      <c r="N5496" s="5">
        <v>437.57610946781745</v>
      </c>
      <c r="O5496" s="5">
        <f t="shared" si="779"/>
        <v>4260.1490999999996</v>
      </c>
      <c r="P5496" s="5">
        <f t="shared" si="780"/>
        <v>232</v>
      </c>
      <c r="Q5496" s="5">
        <f t="shared" si="774"/>
        <v>0</v>
      </c>
      <c r="R5496" s="5">
        <f>IF(O5496&gt;(P5496+U5496),O5496-P5496-U5496, 0)</f>
        <v>0</v>
      </c>
      <c r="S5496" s="5">
        <f t="shared" si="775"/>
        <v>0</v>
      </c>
      <c r="T5496" s="5">
        <f t="shared" si="776"/>
        <v>0</v>
      </c>
      <c r="U5496" s="5">
        <f>IF(O5496&gt;P5496,IF(V5495*($B$6/100)&gt;=O5496-P5496,(O5496-P5496), V5495*($B$6/100)), 0)</f>
        <v>4028.1490999999996</v>
      </c>
      <c r="V5496" s="5">
        <f>V5495+(T5496*($B$5/100))-(U5496/($B$6/100))</f>
        <v>2490930.3259446989</v>
      </c>
      <c r="W5496" s="5">
        <f t="shared" si="777"/>
        <v>62273.258148617475</v>
      </c>
    </row>
    <row r="5497" spans="4:23" x14ac:dyDescent="0.25">
      <c r="D5497">
        <f t="shared" si="778"/>
        <v>5495</v>
      </c>
      <c r="E5497" s="3">
        <v>44059</v>
      </c>
      <c r="F5497" s="4">
        <v>0.95833333333333337</v>
      </c>
      <c r="G5497">
        <v>30</v>
      </c>
      <c r="H5497">
        <v>0</v>
      </c>
      <c r="I5497" s="5">
        <f t="shared" si="773"/>
        <v>4</v>
      </c>
      <c r="J5497" s="22">
        <v>0</v>
      </c>
      <c r="K5497">
        <v>1.4414000000000001E-4</v>
      </c>
      <c r="L5497" s="5" cm="1">
        <f t="array" ref="L5497">_xlfn.IFS(I5497=0, 0, I5497&gt;34, 0, AND(I5497&gt;0, I5497&lt;35), VLOOKUP(I5497, $A$63:$C$96, 3))</f>
        <v>740</v>
      </c>
      <c r="M5497" s="5">
        <f t="shared" si="772"/>
        <v>0</v>
      </c>
      <c r="N5497" s="5">
        <v>386.50887697333962</v>
      </c>
      <c r="O5497" s="5">
        <f t="shared" si="779"/>
        <v>4060.4238000000005</v>
      </c>
      <c r="P5497" s="5">
        <f t="shared" si="780"/>
        <v>740</v>
      </c>
      <c r="Q5497" s="5">
        <f t="shared" si="774"/>
        <v>0</v>
      </c>
      <c r="R5497" s="5">
        <f>IF(O5497&gt;(P5497+U5497),O5497-P5497-U5497, 0)</f>
        <v>0</v>
      </c>
      <c r="S5497" s="5">
        <f t="shared" si="775"/>
        <v>0</v>
      </c>
      <c r="T5497" s="5">
        <f t="shared" si="776"/>
        <v>0</v>
      </c>
      <c r="U5497" s="5">
        <f>IF(O5497&gt;P5497,IF(V5496*($B$6/100)&gt;=O5497-P5497,(O5497-P5497), V5496*($B$6/100)), 0)</f>
        <v>3320.4238000000005</v>
      </c>
      <c r="V5497" s="5">
        <f>V5496+(T5497*($B$5/100))-(U5497/($B$6/100))</f>
        <v>2486186.8633732703</v>
      </c>
      <c r="W5497" s="5">
        <f t="shared" si="777"/>
        <v>62154.671584331758</v>
      </c>
    </row>
    <row r="5498" spans="4:23" x14ac:dyDescent="0.25">
      <c r="D5498">
        <f t="shared" si="778"/>
        <v>5496</v>
      </c>
      <c r="E5498" s="3">
        <v>44060</v>
      </c>
      <c r="F5498" s="4">
        <v>0</v>
      </c>
      <c r="G5498">
        <v>20</v>
      </c>
      <c r="H5498">
        <v>0</v>
      </c>
      <c r="I5498" s="5">
        <f t="shared" si="773"/>
        <v>3</v>
      </c>
      <c r="J5498" s="22">
        <v>0</v>
      </c>
      <c r="K5498">
        <v>1.2230999999999999E-4</v>
      </c>
      <c r="L5498" s="5" cm="1">
        <f t="array" ref="L5498">_xlfn.IFS(I5498=0, 0, I5498&gt;34, 0, AND(I5498&gt;0, I5498&lt;35), VLOOKUP(I5498, $A$63:$C$96, 3))</f>
        <v>232</v>
      </c>
      <c r="M5498" s="5">
        <f t="shared" si="772"/>
        <v>0</v>
      </c>
      <c r="N5498" s="5">
        <v>361.47591700522651</v>
      </c>
      <c r="O5498" s="5">
        <f t="shared" si="779"/>
        <v>3445.4726999999993</v>
      </c>
      <c r="P5498" s="5">
        <f t="shared" si="780"/>
        <v>232</v>
      </c>
      <c r="Q5498" s="5">
        <f t="shared" si="774"/>
        <v>0</v>
      </c>
      <c r="R5498" s="5">
        <f>IF(O5498&gt;(P5498+U5498),O5498-P5498-U5498, 0)</f>
        <v>0</v>
      </c>
      <c r="S5498" s="5">
        <f t="shared" si="775"/>
        <v>0</v>
      </c>
      <c r="T5498" s="5">
        <f t="shared" si="776"/>
        <v>0</v>
      </c>
      <c r="U5498" s="5">
        <f>IF(O5498&gt;P5498,IF(V5497*($B$6/100)&gt;=O5498-P5498,(O5498-P5498), V5497*($B$6/100)), 0)</f>
        <v>3213.4726999999993</v>
      </c>
      <c r="V5498" s="5">
        <f>V5497+(T5498*($B$5/100))-(U5498/($B$6/100))</f>
        <v>2481596.188087556</v>
      </c>
      <c r="W5498" s="5">
        <f t="shared" si="777"/>
        <v>62039.904702188898</v>
      </c>
    </row>
    <row r="5499" spans="4:23" x14ac:dyDescent="0.25">
      <c r="D5499">
        <f t="shared" si="778"/>
        <v>5497</v>
      </c>
      <c r="E5499" s="3">
        <v>44060</v>
      </c>
      <c r="F5499" s="4">
        <v>4.1666666666666664E-2</v>
      </c>
      <c r="G5499">
        <v>10</v>
      </c>
      <c r="H5499">
        <v>0</v>
      </c>
      <c r="I5499" s="5">
        <f t="shared" si="773"/>
        <v>1</v>
      </c>
      <c r="J5499" s="22">
        <v>0</v>
      </c>
      <c r="K5499">
        <v>9.638999999999999E-5</v>
      </c>
      <c r="L5499" s="5" cm="1">
        <f t="array" ref="L5499">_xlfn.IFS(I5499=0, 0, I5499&gt;34, 0, AND(I5499&gt;0, I5499&lt;35), VLOOKUP(I5499, $A$63:$C$96, 3))</f>
        <v>0</v>
      </c>
      <c r="M5499" s="5">
        <f t="shared" si="772"/>
        <v>0</v>
      </c>
      <c r="N5499" s="5">
        <v>309.39868144129042</v>
      </c>
      <c r="O5499" s="5">
        <f t="shared" si="779"/>
        <v>2715.3062999999993</v>
      </c>
      <c r="P5499" s="5">
        <f t="shared" si="780"/>
        <v>0</v>
      </c>
      <c r="Q5499" s="5">
        <f t="shared" si="774"/>
        <v>0</v>
      </c>
      <c r="R5499" s="5">
        <f>IF(O5499&gt;(P5499+U5499),O5499-P5499-U5499, 0)</f>
        <v>0</v>
      </c>
      <c r="S5499" s="5">
        <f t="shared" si="775"/>
        <v>0</v>
      </c>
      <c r="T5499" s="5">
        <f t="shared" si="776"/>
        <v>0</v>
      </c>
      <c r="U5499" s="5">
        <f>IF(O5499&gt;P5499,IF(V5498*($B$6/100)&gt;=O5499-P5499,(O5499-P5499), V5498*($B$6/100)), 0)</f>
        <v>2715.3062999999993</v>
      </c>
      <c r="V5499" s="5">
        <f>V5498+(T5499*($B$5/100))-(U5499/($B$6/100))</f>
        <v>2477717.179087556</v>
      </c>
      <c r="W5499" s="5">
        <f t="shared" si="777"/>
        <v>61942.929477188896</v>
      </c>
    </row>
    <row r="5500" spans="4:23" x14ac:dyDescent="0.25">
      <c r="D5500">
        <f t="shared" si="778"/>
        <v>5498</v>
      </c>
      <c r="E5500" s="3">
        <v>44060</v>
      </c>
      <c r="F5500" s="4">
        <v>8.3333333333333329E-2</v>
      </c>
      <c r="G5500">
        <v>20</v>
      </c>
      <c r="H5500">
        <v>0</v>
      </c>
      <c r="I5500" s="5">
        <f t="shared" si="773"/>
        <v>3</v>
      </c>
      <c r="J5500" s="22">
        <v>0</v>
      </c>
      <c r="K5500">
        <v>7.8400000000000008E-5</v>
      </c>
      <c r="L5500" s="5" cm="1">
        <f t="array" ref="L5500">_xlfn.IFS(I5500=0, 0, I5500&gt;34, 0, AND(I5500&gt;0, I5500&lt;35), VLOOKUP(I5500, $A$63:$C$96, 3))</f>
        <v>232</v>
      </c>
      <c r="M5500" s="5">
        <f t="shared" si="772"/>
        <v>0</v>
      </c>
      <c r="N5500" s="5">
        <v>278.35868288371205</v>
      </c>
      <c r="O5500" s="5">
        <f t="shared" si="779"/>
        <v>2208.5280000000002</v>
      </c>
      <c r="P5500" s="5">
        <f t="shared" si="780"/>
        <v>232</v>
      </c>
      <c r="Q5500" s="5">
        <f t="shared" si="774"/>
        <v>0</v>
      </c>
      <c r="R5500" s="5">
        <f>IF(O5500&gt;(P5500+U5500),O5500-P5500-U5500, 0)</f>
        <v>0</v>
      </c>
      <c r="S5500" s="5">
        <f t="shared" si="775"/>
        <v>0</v>
      </c>
      <c r="T5500" s="5">
        <f t="shared" si="776"/>
        <v>0</v>
      </c>
      <c r="U5500" s="5">
        <f>IF(O5500&gt;P5500,IF(V5499*($B$6/100)&gt;=O5500-P5500,(O5500-P5500), V5499*($B$6/100)), 0)</f>
        <v>1976.5280000000002</v>
      </c>
      <c r="V5500" s="5">
        <f>V5499+(T5500*($B$5/100))-(U5500/($B$6/100))</f>
        <v>2474893.5676589846</v>
      </c>
      <c r="W5500" s="5">
        <f t="shared" si="777"/>
        <v>61872.339191474617</v>
      </c>
    </row>
    <row r="5501" spans="4:23" x14ac:dyDescent="0.25">
      <c r="D5501">
        <f t="shared" si="778"/>
        <v>5499</v>
      </c>
      <c r="E5501" s="3">
        <v>44060</v>
      </c>
      <c r="F5501" s="4">
        <v>0.125</v>
      </c>
      <c r="G5501">
        <v>10</v>
      </c>
      <c r="H5501">
        <v>0</v>
      </c>
      <c r="I5501" s="5">
        <f t="shared" si="773"/>
        <v>1</v>
      </c>
      <c r="J5501" s="22">
        <v>0</v>
      </c>
      <c r="K5501">
        <v>6.9870000000000007E-5</v>
      </c>
      <c r="L5501" s="5" cm="1">
        <f t="array" ref="L5501">_xlfn.IFS(I5501=0, 0, I5501&gt;34, 0, AND(I5501&gt;0, I5501&lt;35), VLOOKUP(I5501, $A$63:$C$96, 3))</f>
        <v>0</v>
      </c>
      <c r="M5501" s="5">
        <f t="shared" si="772"/>
        <v>0</v>
      </c>
      <c r="N5501" s="5">
        <v>262.33804136539516</v>
      </c>
      <c r="O5501" s="5">
        <f t="shared" si="779"/>
        <v>1968.2379000000001</v>
      </c>
      <c r="P5501" s="5">
        <f t="shared" si="780"/>
        <v>0</v>
      </c>
      <c r="Q5501" s="5">
        <f t="shared" si="774"/>
        <v>0</v>
      </c>
      <c r="R5501" s="5">
        <f>IF(O5501&gt;(P5501+U5501),O5501-P5501-U5501, 0)</f>
        <v>0</v>
      </c>
      <c r="S5501" s="5">
        <f t="shared" si="775"/>
        <v>0</v>
      </c>
      <c r="T5501" s="5">
        <f t="shared" si="776"/>
        <v>0</v>
      </c>
      <c r="U5501" s="5">
        <f>IF(O5501&gt;P5501,IF(V5500*($B$6/100)&gt;=O5501-P5501,(O5501-P5501), V5500*($B$6/100)), 0)</f>
        <v>1968.2379000000001</v>
      </c>
      <c r="V5501" s="5">
        <f>V5500+(T5501*($B$5/100))-(U5501/($B$6/100))</f>
        <v>2472081.799230413</v>
      </c>
      <c r="W5501" s="5">
        <f t="shared" si="777"/>
        <v>61802.044980760329</v>
      </c>
    </row>
    <row r="5502" spans="4:23" x14ac:dyDescent="0.25">
      <c r="D5502">
        <f t="shared" si="778"/>
        <v>5500</v>
      </c>
      <c r="E5502" s="3">
        <v>44060</v>
      </c>
      <c r="F5502" s="4">
        <v>0.16666666666666666</v>
      </c>
      <c r="G5502">
        <v>10</v>
      </c>
      <c r="H5502">
        <v>0</v>
      </c>
      <c r="I5502" s="5">
        <f t="shared" si="773"/>
        <v>1</v>
      </c>
      <c r="J5502" s="22">
        <v>0</v>
      </c>
      <c r="K5502">
        <v>6.6920000000000003E-5</v>
      </c>
      <c r="L5502" s="5" cm="1">
        <f t="array" ref="L5502">_xlfn.IFS(I5502=0, 0, I5502&gt;34, 0, AND(I5502&gt;0, I5502&lt;35), VLOOKUP(I5502, $A$63:$C$96, 3))</f>
        <v>0</v>
      </c>
      <c r="M5502" s="5">
        <f t="shared" si="772"/>
        <v>0</v>
      </c>
      <c r="N5502" s="5">
        <v>263.33194101586486</v>
      </c>
      <c r="O5502" s="5">
        <f t="shared" si="779"/>
        <v>1885.1364000000001</v>
      </c>
      <c r="P5502" s="5">
        <f t="shared" si="780"/>
        <v>0</v>
      </c>
      <c r="Q5502" s="5">
        <f t="shared" si="774"/>
        <v>0</v>
      </c>
      <c r="R5502" s="5">
        <f>IF(O5502&gt;(P5502+U5502),O5502-P5502-U5502, 0)</f>
        <v>0</v>
      </c>
      <c r="S5502" s="5">
        <f t="shared" si="775"/>
        <v>0</v>
      </c>
      <c r="T5502" s="5">
        <f t="shared" si="776"/>
        <v>0</v>
      </c>
      <c r="U5502" s="5">
        <f>IF(O5502&gt;P5502,IF(V5501*($B$6/100)&gt;=O5502-P5502,(O5502-P5502), V5501*($B$6/100)), 0)</f>
        <v>1885.1364000000001</v>
      </c>
      <c r="V5502" s="5">
        <f>V5501+(T5502*($B$5/100))-(U5502/($B$6/100))</f>
        <v>2469388.7472304129</v>
      </c>
      <c r="W5502" s="5">
        <f t="shared" si="777"/>
        <v>61734.718680760321</v>
      </c>
    </row>
    <row r="5503" spans="4:23" x14ac:dyDescent="0.25">
      <c r="D5503">
        <f t="shared" si="778"/>
        <v>5501</v>
      </c>
      <c r="E5503" s="3">
        <v>44060</v>
      </c>
      <c r="F5503" s="4">
        <v>0.20833333333333334</v>
      </c>
      <c r="G5503">
        <v>10</v>
      </c>
      <c r="H5503">
        <v>0</v>
      </c>
      <c r="I5503" s="5">
        <f t="shared" si="773"/>
        <v>1</v>
      </c>
      <c r="J5503" s="22">
        <v>0</v>
      </c>
      <c r="K5503">
        <v>6.6489999999999995E-5</v>
      </c>
      <c r="L5503" s="5" cm="1">
        <f t="array" ref="L5503">_xlfn.IFS(I5503=0, 0, I5503&gt;34, 0, AND(I5503&gt;0, I5503&lt;35), VLOOKUP(I5503, $A$63:$C$96, 3))</f>
        <v>0</v>
      </c>
      <c r="M5503" s="5">
        <f t="shared" si="772"/>
        <v>0</v>
      </c>
      <c r="N5503" s="5">
        <v>264.33320303156353</v>
      </c>
      <c r="O5503" s="5">
        <f t="shared" si="779"/>
        <v>1873.0232999999998</v>
      </c>
      <c r="P5503" s="5">
        <f t="shared" si="780"/>
        <v>0</v>
      </c>
      <c r="Q5503" s="5">
        <f t="shared" si="774"/>
        <v>0</v>
      </c>
      <c r="R5503" s="5">
        <f>IF(O5503&gt;(P5503+U5503),O5503-P5503-U5503, 0)</f>
        <v>0</v>
      </c>
      <c r="S5503" s="5">
        <f t="shared" si="775"/>
        <v>0</v>
      </c>
      <c r="T5503" s="5">
        <f t="shared" si="776"/>
        <v>0</v>
      </c>
      <c r="U5503" s="5">
        <f>IF(O5503&gt;P5503,IF(V5502*($B$6/100)&gt;=O5503-P5503,(O5503-P5503), V5502*($B$6/100)), 0)</f>
        <v>1873.0232999999998</v>
      </c>
      <c r="V5503" s="5">
        <f>V5502+(T5503*($B$5/100))-(U5503/($B$6/100))</f>
        <v>2466712.9996589841</v>
      </c>
      <c r="W5503" s="5">
        <f t="shared" si="777"/>
        <v>61667.824991474605</v>
      </c>
    </row>
    <row r="5504" spans="4:23" x14ac:dyDescent="0.25">
      <c r="D5504">
        <f t="shared" si="778"/>
        <v>5502</v>
      </c>
      <c r="E5504" s="3">
        <v>44060</v>
      </c>
      <c r="F5504" s="4">
        <v>0.25</v>
      </c>
      <c r="G5504">
        <v>10</v>
      </c>
      <c r="H5504">
        <v>0</v>
      </c>
      <c r="I5504" s="5">
        <f t="shared" si="773"/>
        <v>1</v>
      </c>
      <c r="J5504" s="22">
        <v>4.9489515646110373E-6</v>
      </c>
      <c r="K5504">
        <v>6.8169999999999993E-5</v>
      </c>
      <c r="L5504" s="5" cm="1">
        <f t="array" ref="L5504">_xlfn.IFS(I5504=0, 0, I5504&gt;34, 0, AND(I5504&gt;0, I5504&lt;35), VLOOKUP(I5504, $A$63:$C$96, 3))</f>
        <v>0</v>
      </c>
      <c r="M5504" s="5">
        <f t="shared" si="772"/>
        <v>23.507519931902429</v>
      </c>
      <c r="N5504" s="5">
        <v>284.3504632379927</v>
      </c>
      <c r="O5504" s="5">
        <f t="shared" si="779"/>
        <v>1920.3488999999997</v>
      </c>
      <c r="P5504" s="5">
        <f t="shared" si="780"/>
        <v>23.507519931902429</v>
      </c>
      <c r="Q5504" s="5">
        <f t="shared" si="774"/>
        <v>0</v>
      </c>
      <c r="R5504" s="5">
        <f>IF(O5504&gt;(P5504+U5504),O5504-P5504-U5504, 0)</f>
        <v>0</v>
      </c>
      <c r="S5504" s="5">
        <f t="shared" si="775"/>
        <v>0</v>
      </c>
      <c r="T5504" s="5">
        <f t="shared" si="776"/>
        <v>0</v>
      </c>
      <c r="U5504" s="5">
        <f>IF(O5504&gt;P5504,IF(V5503*($B$6/100)&gt;=O5504-P5504,(O5504-P5504), V5503*($B$6/100)), 0)</f>
        <v>1896.8413800680974</v>
      </c>
      <c r="V5504" s="5">
        <f>V5503+(T5504*($B$5/100))-(U5504/($B$6/100))</f>
        <v>2464003.226258887</v>
      </c>
      <c r="W5504" s="5">
        <f t="shared" si="777"/>
        <v>61600.080656472172</v>
      </c>
    </row>
    <row r="5505" spans="4:23" x14ac:dyDescent="0.25">
      <c r="D5505">
        <f t="shared" si="778"/>
        <v>5503</v>
      </c>
      <c r="E5505" s="3">
        <v>44060</v>
      </c>
      <c r="F5505" s="4">
        <v>0.29166666666666669</v>
      </c>
      <c r="G5505">
        <v>20</v>
      </c>
      <c r="H5505">
        <v>0</v>
      </c>
      <c r="I5505" s="5">
        <f t="shared" si="773"/>
        <v>3</v>
      </c>
      <c r="J5505" s="22">
        <v>3.9591612516888298E-5</v>
      </c>
      <c r="K5505">
        <v>7.7410000000000006E-5</v>
      </c>
      <c r="L5505" s="5" cm="1">
        <f t="array" ref="L5505">_xlfn.IFS(I5505=0, 0, I5505&gt;34, 0, AND(I5505&gt;0, I5505&lt;35), VLOOKUP(I5505, $A$63:$C$96, 3))</f>
        <v>232</v>
      </c>
      <c r="M5505" s="5">
        <f t="shared" si="772"/>
        <v>188.06015945521943</v>
      </c>
      <c r="N5505" s="5">
        <v>389.4691037634575</v>
      </c>
      <c r="O5505" s="5">
        <f t="shared" si="779"/>
        <v>2180.6397000000002</v>
      </c>
      <c r="P5505" s="5">
        <f t="shared" si="780"/>
        <v>420.06015945521943</v>
      </c>
      <c r="Q5505" s="5">
        <f t="shared" si="774"/>
        <v>0</v>
      </c>
      <c r="R5505" s="5">
        <f>IF(O5505&gt;(P5505+U5505),O5505-P5505-U5505, 0)</f>
        <v>0</v>
      </c>
      <c r="S5505" s="5">
        <f t="shared" si="775"/>
        <v>0</v>
      </c>
      <c r="T5505" s="5">
        <f t="shared" si="776"/>
        <v>0</v>
      </c>
      <c r="U5505" s="5">
        <f>IF(O5505&gt;P5505,IF(V5504*($B$6/100)&gt;=O5505-P5505,(O5505-P5505), V5504*($B$6/100)), 0)</f>
        <v>1760.5795405447807</v>
      </c>
      <c r="V5505" s="5">
        <f>V5504+(T5505*($B$5/100))-(U5505/($B$6/100))</f>
        <v>2461488.1126295375</v>
      </c>
      <c r="W5505" s="5">
        <f t="shared" si="777"/>
        <v>61537.202815738434</v>
      </c>
    </row>
    <row r="5506" spans="4:23" x14ac:dyDescent="0.25">
      <c r="D5506">
        <f t="shared" si="778"/>
        <v>5504</v>
      </c>
      <c r="E5506" s="3">
        <v>44060</v>
      </c>
      <c r="F5506" s="4">
        <v>0.33333333333333331</v>
      </c>
      <c r="G5506">
        <v>30</v>
      </c>
      <c r="H5506">
        <v>2</v>
      </c>
      <c r="I5506" s="5">
        <f t="shared" si="773"/>
        <v>4</v>
      </c>
      <c r="J5506" s="22">
        <v>1.33621692244498E-4</v>
      </c>
      <c r="K5506">
        <v>8.4119999999999987E-5</v>
      </c>
      <c r="L5506" s="5" cm="1">
        <f t="array" ref="L5506">_xlfn.IFS(I5506=0, 0, I5506&gt;34, 0, AND(I5506&gt;0, I5506&lt;35), VLOOKUP(I5506, $A$63:$C$96, 3))</f>
        <v>740</v>
      </c>
      <c r="M5506" s="5">
        <f t="shared" si="772"/>
        <v>634.7030381613655</v>
      </c>
      <c r="N5506" s="5">
        <v>515.60657819012738</v>
      </c>
      <c r="O5506" s="5">
        <f t="shared" si="779"/>
        <v>2369.6603999999993</v>
      </c>
      <c r="P5506" s="5">
        <f t="shared" si="780"/>
        <v>1374.7030381613654</v>
      </c>
      <c r="Q5506" s="5">
        <f t="shared" si="774"/>
        <v>0</v>
      </c>
      <c r="R5506" s="5">
        <f>IF(O5506&gt;(P5506+U5506),O5506-P5506-U5506, 0)</f>
        <v>0</v>
      </c>
      <c r="S5506" s="5">
        <f t="shared" si="775"/>
        <v>0</v>
      </c>
      <c r="T5506" s="5">
        <f t="shared" si="776"/>
        <v>0</v>
      </c>
      <c r="U5506" s="5">
        <f>IF(O5506&gt;P5506,IF(V5505*($B$6/100)&gt;=O5506-P5506,(O5506-P5506), V5505*($B$6/100)), 0)</f>
        <v>994.95736183863391</v>
      </c>
      <c r="V5506" s="5">
        <f>V5505+(T5506*($B$5/100))-(U5506/($B$6/100))</f>
        <v>2460066.744969768</v>
      </c>
      <c r="W5506" s="5">
        <f t="shared" si="777"/>
        <v>61501.668624244201</v>
      </c>
    </row>
    <row r="5507" spans="4:23" x14ac:dyDescent="0.25">
      <c r="D5507">
        <f t="shared" si="778"/>
        <v>5505</v>
      </c>
      <c r="E5507" s="3">
        <v>44060</v>
      </c>
      <c r="F5507" s="4">
        <v>0.375</v>
      </c>
      <c r="G5507">
        <v>20</v>
      </c>
      <c r="H5507">
        <v>0</v>
      </c>
      <c r="I5507" s="5">
        <f t="shared" si="773"/>
        <v>3</v>
      </c>
      <c r="J5507" s="22">
        <v>1.2372378911527593E-4</v>
      </c>
      <c r="K5507">
        <v>8.6790000000000001E-5</v>
      </c>
      <c r="L5507" s="5" cm="1">
        <f t="array" ref="L5507">_xlfn.IFS(I5507=0, 0, I5507&gt;34, 0, AND(I5507&gt;0, I5507&lt;35), VLOOKUP(I5507, $A$63:$C$96, 3))</f>
        <v>232</v>
      </c>
      <c r="M5507" s="5">
        <f t="shared" ref="M5507:M5570" si="781">$B$11*$B$4*J5507*1000</f>
        <v>587.68799829756074</v>
      </c>
      <c r="N5507" s="5">
        <v>523.61600041500924</v>
      </c>
      <c r="O5507" s="5">
        <f t="shared" si="779"/>
        <v>2444.8742999999999</v>
      </c>
      <c r="P5507" s="5">
        <f t="shared" si="780"/>
        <v>819.68799829756074</v>
      </c>
      <c r="Q5507" s="5">
        <f t="shared" si="774"/>
        <v>0</v>
      </c>
      <c r="R5507" s="5">
        <f>IF(O5507&gt;(P5507+U5507),O5507-P5507-U5507, 0)</f>
        <v>0</v>
      </c>
      <c r="S5507" s="5">
        <f t="shared" si="775"/>
        <v>0</v>
      </c>
      <c r="T5507" s="5">
        <f t="shared" si="776"/>
        <v>0</v>
      </c>
      <c r="U5507" s="5">
        <f>IF(O5507&gt;P5507,IF(V5506*($B$6/100)&gt;=O5507-P5507,(O5507-P5507), V5506*($B$6/100)), 0)</f>
        <v>1625.1863017024393</v>
      </c>
      <c r="V5507" s="5">
        <f>V5506+(T5507*($B$5/100))-(U5507/($B$6/100))</f>
        <v>2457745.0502530504</v>
      </c>
      <c r="W5507" s="5">
        <f t="shared" si="777"/>
        <v>61443.626256326257</v>
      </c>
    </row>
    <row r="5508" spans="4:23" x14ac:dyDescent="0.25">
      <c r="D5508">
        <f t="shared" si="778"/>
        <v>5506</v>
      </c>
      <c r="E5508" s="3">
        <v>44060</v>
      </c>
      <c r="F5508" s="4">
        <v>0.41666666666666669</v>
      </c>
      <c r="G5508">
        <v>20</v>
      </c>
      <c r="H5508">
        <v>1</v>
      </c>
      <c r="I5508" s="5">
        <f t="shared" ref="I5508:I5571" si="782">ROUND((G5508/10)*((LN(99/0.03)/(LN(10/0.03)))),0)</f>
        <v>3</v>
      </c>
      <c r="J5508" s="22">
        <v>1.5589197428524768E-4</v>
      </c>
      <c r="K5508">
        <v>8.3430000000000006E-5</v>
      </c>
      <c r="L5508" s="5" cm="1">
        <f t="array" ref="L5508">_xlfn.IFS(I5508=0, 0, I5508&gt;34, 0, AND(I5508&gt;0, I5508&lt;35), VLOOKUP(I5508, $A$63:$C$96, 3))</f>
        <v>232</v>
      </c>
      <c r="M5508" s="5">
        <f t="shared" si="781"/>
        <v>740.48687785492655</v>
      </c>
      <c r="N5508" s="5">
        <v>539.64999359109265</v>
      </c>
      <c r="O5508" s="5">
        <f t="shared" si="779"/>
        <v>2350.2231000000002</v>
      </c>
      <c r="P5508" s="5">
        <f t="shared" si="780"/>
        <v>972.48687785492655</v>
      </c>
      <c r="Q5508" s="5">
        <f t="shared" ref="Q5508:Q5571" si="783">IF((L5508+M5508-P5508)&lt;($B$8/100)*$B$3,L5508+M5508-P5508,($B$8/100)*$B$3)</f>
        <v>0</v>
      </c>
      <c r="R5508" s="5">
        <f>IF(O5508&gt;(P5508+U5508),O5508-P5508-U5508, 0)</f>
        <v>0</v>
      </c>
      <c r="S5508" s="5">
        <f t="shared" ref="S5508:S5571" si="784">IF((IF((L5508+M5508)&gt;O5508,L5508+M5508-P5508-Q5508,0))&lt;((N5508*3.595182*($B$7/100))/($B$5/100)),L5508+M5508-P5508-Q5508, N5508*3.595182*($B$7/100)/($B$5/100))</f>
        <v>0</v>
      </c>
      <c r="T5508" s="5">
        <f t="shared" ref="T5508:T5571" si="785">((L5508+M5508)-P5508-S5508)</f>
        <v>0</v>
      </c>
      <c r="U5508" s="5">
        <f>IF(O5508&gt;P5508,IF(V5507*($B$6/100)&gt;=O5508-P5508,(O5508-P5508), V5507*($B$6/100)), 0)</f>
        <v>1377.7362221450735</v>
      </c>
      <c r="V5508" s="5">
        <f>V5507+(T5508*($B$5/100))-(U5508/($B$6/100))</f>
        <v>2455776.8556499858</v>
      </c>
      <c r="W5508" s="5">
        <f t="shared" ref="W5508:W5571" si="786">V5508/40</f>
        <v>61394.421391249649</v>
      </c>
    </row>
    <row r="5509" spans="4:23" x14ac:dyDescent="0.25">
      <c r="D5509">
        <f t="shared" ref="D5509:D5572" si="787">D5508+1</f>
        <v>5507</v>
      </c>
      <c r="E5509" s="3">
        <v>44060</v>
      </c>
      <c r="F5509" s="4">
        <v>0.45833333333333331</v>
      </c>
      <c r="G5509">
        <v>10</v>
      </c>
      <c r="H5509">
        <v>0</v>
      </c>
      <c r="I5509" s="5">
        <f t="shared" si="782"/>
        <v>1</v>
      </c>
      <c r="J5509" s="22">
        <v>1.855856836729139E-4</v>
      </c>
      <c r="K5509">
        <v>7.332000000000001E-5</v>
      </c>
      <c r="L5509" s="5" cm="1">
        <f t="array" ref="L5509">_xlfn.IFS(I5509=0, 0, I5509&gt;34, 0, AND(I5509&gt;0, I5509&lt;35), VLOOKUP(I5509, $A$63:$C$96, 3))</f>
        <v>0</v>
      </c>
      <c r="M5509" s="5">
        <f t="shared" si="781"/>
        <v>881.53199744634105</v>
      </c>
      <c r="N5509" s="5">
        <v>469.56557796380696</v>
      </c>
      <c r="O5509" s="5">
        <f t="shared" ref="O5509:O5572" si="788">$B$2*K5509*1000</f>
        <v>2065.4244000000003</v>
      </c>
      <c r="P5509" s="5">
        <f t="shared" ref="P5509:P5572" si="789">IF(O5509&gt;=(L5509+M5509),L5509+M5509,O5509)</f>
        <v>881.53199744634105</v>
      </c>
      <c r="Q5509" s="5">
        <f t="shared" si="783"/>
        <v>0</v>
      </c>
      <c r="R5509" s="5">
        <f>IF(O5509&gt;(P5509+U5509),O5509-P5509-U5509, 0)</f>
        <v>0</v>
      </c>
      <c r="S5509" s="5">
        <f t="shared" si="784"/>
        <v>0</v>
      </c>
      <c r="T5509" s="5">
        <f t="shared" si="785"/>
        <v>0</v>
      </c>
      <c r="U5509" s="5">
        <f>IF(O5509&gt;P5509,IF(V5508*($B$6/100)&gt;=O5509-P5509,(O5509-P5509), V5508*($B$6/100)), 0)</f>
        <v>1183.8924025536594</v>
      </c>
      <c r="V5509" s="5">
        <f>V5508+(T5509*($B$5/100))-(U5509/($B$6/100))</f>
        <v>2454085.5807891949</v>
      </c>
      <c r="W5509" s="5">
        <f t="shared" si="786"/>
        <v>61352.13951972987</v>
      </c>
    </row>
    <row r="5510" spans="4:23" x14ac:dyDescent="0.25">
      <c r="D5510">
        <f t="shared" si="787"/>
        <v>5508</v>
      </c>
      <c r="E5510" s="3">
        <v>44060</v>
      </c>
      <c r="F5510" s="4">
        <v>0.5</v>
      </c>
      <c r="G5510">
        <v>10</v>
      </c>
      <c r="H5510">
        <v>0</v>
      </c>
      <c r="I5510" s="5">
        <f t="shared" si="782"/>
        <v>1</v>
      </c>
      <c r="J5510" s="22">
        <v>1.1630036176835938E-4</v>
      </c>
      <c r="K5510">
        <v>6.1240000000000003E-5</v>
      </c>
      <c r="L5510" s="5" cm="1">
        <f t="array" ref="L5510">_xlfn.IFS(I5510=0, 0, I5510&gt;34, 0, AND(I5510&gt;0, I5510&lt;35), VLOOKUP(I5510, $A$63:$C$96, 3))</f>
        <v>0</v>
      </c>
      <c r="M5510" s="5">
        <f t="shared" si="781"/>
        <v>552.42671839970706</v>
      </c>
      <c r="N5510" s="5">
        <v>474.58492802098954</v>
      </c>
      <c r="O5510" s="5">
        <f t="shared" si="788"/>
        <v>1725.1308000000001</v>
      </c>
      <c r="P5510" s="5">
        <f t="shared" si="789"/>
        <v>552.42671839970706</v>
      </c>
      <c r="Q5510" s="5">
        <f t="shared" si="783"/>
        <v>0</v>
      </c>
      <c r="R5510" s="5">
        <f>IF(O5510&gt;(P5510+U5510),O5510-P5510-U5510, 0)</f>
        <v>0</v>
      </c>
      <c r="S5510" s="5">
        <f t="shared" si="784"/>
        <v>0</v>
      </c>
      <c r="T5510" s="5">
        <f t="shared" si="785"/>
        <v>0</v>
      </c>
      <c r="U5510" s="5">
        <f>IF(O5510&gt;P5510,IF(V5509*($B$6/100)&gt;=O5510-P5510,(O5510-P5510), V5509*($B$6/100)), 0)</f>
        <v>1172.7040816002932</v>
      </c>
      <c r="V5510" s="5">
        <f>V5509+(T5510*($B$5/100))-(U5510/($B$6/100))</f>
        <v>2452410.2892440516</v>
      </c>
      <c r="W5510" s="5">
        <f t="shared" si="786"/>
        <v>61310.257231101292</v>
      </c>
    </row>
    <row r="5511" spans="4:23" x14ac:dyDescent="0.25">
      <c r="D5511">
        <f t="shared" si="787"/>
        <v>5509</v>
      </c>
      <c r="E5511" s="3">
        <v>44060</v>
      </c>
      <c r="F5511" s="4">
        <v>0.54166666666666663</v>
      </c>
      <c r="G5511">
        <v>10</v>
      </c>
      <c r="H5511">
        <v>0</v>
      </c>
      <c r="I5511" s="5">
        <f t="shared" si="782"/>
        <v>1</v>
      </c>
      <c r="J5511" s="22">
        <v>1.4599407115602561E-4</v>
      </c>
      <c r="K5511">
        <v>5.3659999999999998E-5</v>
      </c>
      <c r="L5511" s="5" cm="1">
        <f t="array" ref="L5511">_xlfn.IFS(I5511=0, 0, I5511&gt;34, 0, AND(I5511&gt;0, I5511&lt;35), VLOOKUP(I5511, $A$63:$C$96, 3))</f>
        <v>0</v>
      </c>
      <c r="M5511" s="5">
        <f t="shared" si="781"/>
        <v>693.47183799112167</v>
      </c>
      <c r="N5511" s="5">
        <v>478.5898637669996</v>
      </c>
      <c r="O5511" s="5">
        <f t="shared" si="788"/>
        <v>1511.6022</v>
      </c>
      <c r="P5511" s="5">
        <f t="shared" si="789"/>
        <v>693.47183799112167</v>
      </c>
      <c r="Q5511" s="5">
        <f t="shared" si="783"/>
        <v>0</v>
      </c>
      <c r="R5511" s="5">
        <f>IF(O5511&gt;(P5511+U5511),O5511-P5511-U5511, 0)</f>
        <v>0</v>
      </c>
      <c r="S5511" s="5">
        <f t="shared" si="784"/>
        <v>0</v>
      </c>
      <c r="T5511" s="5">
        <f t="shared" si="785"/>
        <v>0</v>
      </c>
      <c r="U5511" s="5">
        <f>IF(O5511&gt;P5511,IF(V5510*($B$6/100)&gt;=O5511-P5511,(O5511-P5511), V5510*($B$6/100)), 0)</f>
        <v>818.13036200887836</v>
      </c>
      <c r="V5511" s="5">
        <f>V5510+(T5511*($B$5/100))-(U5511/($B$6/100))</f>
        <v>2451241.5315840389</v>
      </c>
      <c r="W5511" s="5">
        <f t="shared" si="786"/>
        <v>61281.038289600969</v>
      </c>
    </row>
    <row r="5512" spans="4:23" x14ac:dyDescent="0.25">
      <c r="D5512">
        <f t="shared" si="787"/>
        <v>5510</v>
      </c>
      <c r="E5512" s="3">
        <v>44060</v>
      </c>
      <c r="F5512" s="4">
        <v>0.58333333333333337</v>
      </c>
      <c r="G5512">
        <v>10</v>
      </c>
      <c r="H5512">
        <v>0</v>
      </c>
      <c r="I5512" s="5">
        <f t="shared" si="782"/>
        <v>1</v>
      </c>
      <c r="J5512" s="22">
        <v>2.8209023918282912E-4</v>
      </c>
      <c r="K5512">
        <v>4.5970000000000002E-5</v>
      </c>
      <c r="L5512" s="5" cm="1">
        <f t="array" ref="L5512">_xlfn.IFS(I5512=0, 0, I5512&gt;34, 0, AND(I5512&gt;0, I5512&lt;35), VLOOKUP(I5512, $A$63:$C$96, 3))</f>
        <v>0</v>
      </c>
      <c r="M5512" s="5">
        <f t="shared" si="781"/>
        <v>1339.9286361184384</v>
      </c>
      <c r="N5512" s="5">
        <v>451.55654467351195</v>
      </c>
      <c r="O5512" s="5">
        <f t="shared" si="788"/>
        <v>1294.9749000000002</v>
      </c>
      <c r="P5512" s="5">
        <f t="shared" si="789"/>
        <v>1294.9749000000002</v>
      </c>
      <c r="Q5512" s="5">
        <f t="shared" si="783"/>
        <v>44.953736118438201</v>
      </c>
      <c r="R5512" s="5">
        <f>IF(O5512&gt;(P5512+U5512),O5512-P5512-U5512, 0)</f>
        <v>0</v>
      </c>
      <c r="S5512" s="5">
        <f t="shared" si="784"/>
        <v>0</v>
      </c>
      <c r="T5512" s="5">
        <f t="shared" si="785"/>
        <v>44.953736118438201</v>
      </c>
      <c r="U5512" s="5">
        <f>IF(O5512&gt;P5512,IF(V5511*($B$6/100)&gt;=O5512-P5512,(O5512-P5512), V5511*($B$6/100)), 0)</f>
        <v>0</v>
      </c>
      <c r="V5512" s="5">
        <f>V5511+(T5512*($B$5/100))-(U5512/($B$6/100))</f>
        <v>2451272.999199322</v>
      </c>
      <c r="W5512" s="5">
        <f t="shared" si="786"/>
        <v>61281.824979983052</v>
      </c>
    </row>
    <row r="5513" spans="4:23" x14ac:dyDescent="0.25">
      <c r="D5513">
        <f t="shared" si="787"/>
        <v>5511</v>
      </c>
      <c r="E5513" s="3">
        <v>44060</v>
      </c>
      <c r="F5513" s="4">
        <v>0.625</v>
      </c>
      <c r="G5513">
        <v>20</v>
      </c>
      <c r="H5513">
        <v>0</v>
      </c>
      <c r="I5513" s="5">
        <f t="shared" si="782"/>
        <v>3</v>
      </c>
      <c r="J5513" s="22">
        <v>2.6229443292438497E-4</v>
      </c>
      <c r="K5513">
        <v>4.4070000000000003E-5</v>
      </c>
      <c r="L5513" s="5" cm="1">
        <f t="array" ref="L5513">_xlfn.IFS(I5513=0, 0, I5513&gt;34, 0, AND(I5513&gt;0, I5513&lt;35), VLOOKUP(I5513, $A$63:$C$96, 3))</f>
        <v>232</v>
      </c>
      <c r="M5513" s="5">
        <f t="shared" si="781"/>
        <v>1245.8985563908286</v>
      </c>
      <c r="N5513" s="5">
        <v>435.54902456355302</v>
      </c>
      <c r="O5513" s="5">
        <f t="shared" si="788"/>
        <v>1241.4519000000003</v>
      </c>
      <c r="P5513" s="5">
        <f t="shared" si="789"/>
        <v>1241.4519000000003</v>
      </c>
      <c r="Q5513" s="5">
        <f t="shared" si="783"/>
        <v>236.44665639082837</v>
      </c>
      <c r="R5513" s="5">
        <f>IF(O5513&gt;(P5513+U5513),O5513-P5513-U5513, 0)</f>
        <v>0</v>
      </c>
      <c r="S5513" s="5">
        <f t="shared" si="784"/>
        <v>0</v>
      </c>
      <c r="T5513" s="5">
        <f t="shared" si="785"/>
        <v>236.44665639082837</v>
      </c>
      <c r="U5513" s="5">
        <f>IF(O5513&gt;P5513,IF(V5512*($B$6/100)&gt;=O5513-P5513,(O5513-P5513), V5512*($B$6/100)), 0)</f>
        <v>0</v>
      </c>
      <c r="V5513" s="5">
        <f>V5512+(T5513*($B$5/100))-(U5513/($B$6/100))</f>
        <v>2451438.5118587958</v>
      </c>
      <c r="W5513" s="5">
        <f t="shared" si="786"/>
        <v>61285.962796469896</v>
      </c>
    </row>
    <row r="5514" spans="4:23" x14ac:dyDescent="0.25">
      <c r="D5514">
        <f t="shared" si="787"/>
        <v>5512</v>
      </c>
      <c r="E5514" s="3">
        <v>44060</v>
      </c>
      <c r="F5514" s="4">
        <v>0.66666666666666663</v>
      </c>
      <c r="G5514">
        <v>20</v>
      </c>
      <c r="H5514">
        <v>5</v>
      </c>
      <c r="I5514" s="5">
        <f t="shared" si="782"/>
        <v>3</v>
      </c>
      <c r="J5514" s="22">
        <v>3.7859479469274434E-4</v>
      </c>
      <c r="K5514">
        <v>4.8770000000000002E-5</v>
      </c>
      <c r="L5514" s="5" cm="1">
        <f t="array" ref="L5514">_xlfn.IFS(I5514=0, 0, I5514&gt;34, 0, AND(I5514&gt;0, I5514&lt;35), VLOOKUP(I5514, $A$63:$C$96, 3))</f>
        <v>232</v>
      </c>
      <c r="M5514" s="5">
        <f t="shared" si="781"/>
        <v>1798.3252747905356</v>
      </c>
      <c r="N5514" s="5">
        <v>422.54447620400197</v>
      </c>
      <c r="O5514" s="5">
        <f t="shared" si="788"/>
        <v>1373.8509000000001</v>
      </c>
      <c r="P5514" s="5">
        <f t="shared" si="789"/>
        <v>1373.8509000000001</v>
      </c>
      <c r="Q5514" s="5">
        <f t="shared" si="783"/>
        <v>487.20077413479089</v>
      </c>
      <c r="R5514" s="5">
        <f>IF(O5514&gt;(P5514+U5514),O5514-P5514-U5514, 0)</f>
        <v>0</v>
      </c>
      <c r="S5514" s="5">
        <f t="shared" si="784"/>
        <v>169.27360065574453</v>
      </c>
      <c r="T5514" s="5">
        <f t="shared" si="785"/>
        <v>487.20077413479089</v>
      </c>
      <c r="U5514" s="5">
        <f>IF(O5514&gt;P5514,IF(V5513*($B$6/100)&gt;=O5514-P5514,(O5514-P5514), V5513*($B$6/100)), 0)</f>
        <v>0</v>
      </c>
      <c r="V5514" s="5">
        <f>V5513+(T5514*($B$5/100))-(U5514/($B$6/100))</f>
        <v>2451779.55240069</v>
      </c>
      <c r="W5514" s="5">
        <f t="shared" si="786"/>
        <v>61294.488810017254</v>
      </c>
    </row>
    <row r="5515" spans="4:23" x14ac:dyDescent="0.25">
      <c r="D5515">
        <f t="shared" si="787"/>
        <v>5513</v>
      </c>
      <c r="E5515" s="3">
        <v>44060</v>
      </c>
      <c r="F5515" s="4">
        <v>0.70833333333333337</v>
      </c>
      <c r="G5515">
        <v>20</v>
      </c>
      <c r="H5515">
        <v>4</v>
      </c>
      <c r="I5515" s="5">
        <f t="shared" si="782"/>
        <v>3</v>
      </c>
      <c r="J5515" s="22">
        <v>2.771412876182181E-4</v>
      </c>
      <c r="K5515">
        <v>6.8850000000000007E-5</v>
      </c>
      <c r="L5515" s="5" cm="1">
        <f t="array" ref="L5515">_xlfn.IFS(I5515=0, 0, I5515&gt;34, 0, AND(I5515&gt;0, I5515&lt;35), VLOOKUP(I5515, $A$63:$C$96, 3))</f>
        <v>232</v>
      </c>
      <c r="M5515" s="5">
        <f t="shared" si="781"/>
        <v>1316.421116186536</v>
      </c>
      <c r="N5515" s="5">
        <v>457.58963514115953</v>
      </c>
      <c r="O5515" s="5">
        <f t="shared" si="788"/>
        <v>1939.5045000000002</v>
      </c>
      <c r="P5515" s="5">
        <f t="shared" si="789"/>
        <v>1548.421116186536</v>
      </c>
      <c r="Q5515" s="5">
        <f t="shared" si="783"/>
        <v>0</v>
      </c>
      <c r="R5515" s="5">
        <f>IF(O5515&gt;(P5515+U5515),O5515-P5515-U5515, 0)</f>
        <v>0</v>
      </c>
      <c r="S5515" s="5">
        <f t="shared" si="784"/>
        <v>0</v>
      </c>
      <c r="T5515" s="5">
        <f t="shared" si="785"/>
        <v>0</v>
      </c>
      <c r="U5515" s="5">
        <f>IF(O5515&gt;P5515,IF(V5514*($B$6/100)&gt;=O5515-P5515,(O5515-P5515), V5514*($B$6/100)), 0)</f>
        <v>391.08338381346425</v>
      </c>
      <c r="V5515" s="5">
        <f>V5514+(T5515*($B$5/100))-(U5515/($B$6/100))</f>
        <v>2451220.8618523851</v>
      </c>
      <c r="W5515" s="5">
        <f t="shared" si="786"/>
        <v>61280.521546309625</v>
      </c>
    </row>
    <row r="5516" spans="4:23" x14ac:dyDescent="0.25">
      <c r="D5516">
        <f t="shared" si="787"/>
        <v>5514</v>
      </c>
      <c r="E5516" s="3">
        <v>44060</v>
      </c>
      <c r="F5516" s="4">
        <v>0.75</v>
      </c>
      <c r="G5516">
        <v>40</v>
      </c>
      <c r="H5516">
        <v>0</v>
      </c>
      <c r="I5516" s="5">
        <f t="shared" si="782"/>
        <v>6</v>
      </c>
      <c r="J5516" s="22">
        <v>3.2168185169971744E-5</v>
      </c>
      <c r="K5516">
        <v>1.1912999999999999E-4</v>
      </c>
      <c r="L5516" s="5" cm="1">
        <f t="array" ref="L5516">_xlfn.IFS(I5516=0, 0, I5516&gt;34, 0, AND(I5516&gt;0, I5516&lt;35), VLOOKUP(I5516, $A$63:$C$96, 3))</f>
        <v>2980</v>
      </c>
      <c r="M5516" s="5">
        <f t="shared" si="781"/>
        <v>152.79887955736578</v>
      </c>
      <c r="N5516" s="5">
        <v>677.89251056052092</v>
      </c>
      <c r="O5516" s="5">
        <f t="shared" si="788"/>
        <v>3355.8920999999996</v>
      </c>
      <c r="P5516" s="5">
        <f t="shared" si="789"/>
        <v>3132.7988795573656</v>
      </c>
      <c r="Q5516" s="5">
        <f t="shared" si="783"/>
        <v>0</v>
      </c>
      <c r="R5516" s="5">
        <f>IF(O5516&gt;(P5516+U5516),O5516-P5516-U5516, 0)</f>
        <v>0</v>
      </c>
      <c r="S5516" s="5">
        <f t="shared" si="784"/>
        <v>0</v>
      </c>
      <c r="T5516" s="5">
        <f t="shared" si="785"/>
        <v>0</v>
      </c>
      <c r="U5516" s="5">
        <f>IF(O5516&gt;P5516,IF(V5515*($B$6/100)&gt;=O5516-P5516,(O5516-P5516), V5515*($B$6/100)), 0)</f>
        <v>223.09322044263399</v>
      </c>
      <c r="V5516" s="5">
        <f>V5515+(T5516*($B$5/100))-(U5516/($B$6/100))</f>
        <v>2450902.1572517529</v>
      </c>
      <c r="W5516" s="5">
        <f t="shared" si="786"/>
        <v>61272.55393129382</v>
      </c>
    </row>
    <row r="5517" spans="4:23" x14ac:dyDescent="0.25">
      <c r="D5517">
        <f t="shared" si="787"/>
        <v>5515</v>
      </c>
      <c r="E5517" s="3">
        <v>44060</v>
      </c>
      <c r="F5517" s="4">
        <v>0.79166666666666663</v>
      </c>
      <c r="G5517">
        <v>30</v>
      </c>
      <c r="H5517">
        <v>0</v>
      </c>
      <c r="I5517" s="5">
        <f t="shared" si="782"/>
        <v>4</v>
      </c>
      <c r="J5517" s="22">
        <v>2.4744757823055187E-6</v>
      </c>
      <c r="K5517">
        <v>1.3629000000000001E-4</v>
      </c>
      <c r="L5517" s="5" cm="1">
        <f t="array" ref="L5517">_xlfn.IFS(I5517=0, 0, I5517&gt;34, 0, AND(I5517&gt;0, I5517&lt;35), VLOOKUP(I5517, $A$63:$C$96, 3))</f>
        <v>740</v>
      </c>
      <c r="M5517" s="5">
        <f t="shared" si="781"/>
        <v>11.753759965951215</v>
      </c>
      <c r="N5517" s="5">
        <v>736.01028319492207</v>
      </c>
      <c r="O5517" s="5">
        <f t="shared" si="788"/>
        <v>3839.2893000000004</v>
      </c>
      <c r="P5517" s="5">
        <f t="shared" si="789"/>
        <v>751.75375996595119</v>
      </c>
      <c r="Q5517" s="5">
        <f t="shared" si="783"/>
        <v>0</v>
      </c>
      <c r="R5517" s="5">
        <f>IF(O5517&gt;(P5517+U5517),O5517-P5517-U5517, 0)</f>
        <v>0</v>
      </c>
      <c r="S5517" s="5">
        <f t="shared" si="784"/>
        <v>0</v>
      </c>
      <c r="T5517" s="5">
        <f t="shared" si="785"/>
        <v>0</v>
      </c>
      <c r="U5517" s="5">
        <f>IF(O5517&gt;P5517,IF(V5516*($B$6/100)&gt;=O5517-P5517,(O5517-P5517), V5516*($B$6/100)), 0)</f>
        <v>3087.5355400340491</v>
      </c>
      <c r="V5517" s="5">
        <f>V5516+(T5517*($B$5/100))-(U5517/($B$6/100))</f>
        <v>2446491.3921945612</v>
      </c>
      <c r="W5517" s="5">
        <f t="shared" si="786"/>
        <v>61162.28480486403</v>
      </c>
    </row>
    <row r="5518" spans="4:23" x14ac:dyDescent="0.25">
      <c r="D5518">
        <f t="shared" si="787"/>
        <v>5516</v>
      </c>
      <c r="E5518" s="3">
        <v>44060</v>
      </c>
      <c r="F5518" s="4">
        <v>0.83333333333333337</v>
      </c>
      <c r="G5518">
        <v>20</v>
      </c>
      <c r="H5518">
        <v>0</v>
      </c>
      <c r="I5518" s="5">
        <f t="shared" si="782"/>
        <v>3</v>
      </c>
      <c r="J5518" s="22">
        <v>2.4744757823055187E-6</v>
      </c>
      <c r="K5518">
        <v>1.3529000000000001E-4</v>
      </c>
      <c r="L5518" s="5" cm="1">
        <f t="array" ref="L5518">_xlfn.IFS(I5518=0, 0, I5518&gt;34, 0, AND(I5518&gt;0, I5518&lt;35), VLOOKUP(I5518, $A$63:$C$96, 3))</f>
        <v>232</v>
      </c>
      <c r="M5518" s="5">
        <f t="shared" si="781"/>
        <v>11.753759965951215</v>
      </c>
      <c r="N5518" s="5">
        <v>657.92153329309576</v>
      </c>
      <c r="O5518" s="5">
        <f t="shared" si="788"/>
        <v>3811.1193000000007</v>
      </c>
      <c r="P5518" s="5">
        <f t="shared" si="789"/>
        <v>243.75375996595122</v>
      </c>
      <c r="Q5518" s="5">
        <f t="shared" si="783"/>
        <v>0</v>
      </c>
      <c r="R5518" s="5">
        <f>IF(O5518&gt;(P5518+U5518),O5518-P5518-U5518, 0)</f>
        <v>0</v>
      </c>
      <c r="S5518" s="5">
        <f t="shared" si="784"/>
        <v>0</v>
      </c>
      <c r="T5518" s="5">
        <f t="shared" si="785"/>
        <v>0</v>
      </c>
      <c r="U5518" s="5">
        <f>IF(O5518&gt;P5518,IF(V5517*($B$6/100)&gt;=O5518-P5518,(O5518-P5518), V5517*($B$6/100)), 0)</f>
        <v>3567.3655400340494</v>
      </c>
      <c r="V5518" s="5">
        <f>V5517+(T5518*($B$5/100))-(U5518/($B$6/100))</f>
        <v>2441395.1557087982</v>
      </c>
      <c r="W5518" s="5">
        <f t="shared" si="786"/>
        <v>61034.878892719957</v>
      </c>
    </row>
    <row r="5519" spans="4:23" x14ac:dyDescent="0.25">
      <c r="D5519">
        <f t="shared" si="787"/>
        <v>5517</v>
      </c>
      <c r="E5519" s="3">
        <v>44060</v>
      </c>
      <c r="F5519" s="4">
        <v>0.875</v>
      </c>
      <c r="G5519">
        <v>40</v>
      </c>
      <c r="H5519">
        <v>0</v>
      </c>
      <c r="I5519" s="5">
        <f t="shared" si="782"/>
        <v>6</v>
      </c>
      <c r="J5519" s="22">
        <v>0</v>
      </c>
      <c r="K5519">
        <v>1.4128E-4</v>
      </c>
      <c r="L5519" s="5" cm="1">
        <f t="array" ref="L5519">_xlfn.IFS(I5519=0, 0, I5519&gt;34, 0, AND(I5519&gt;0, I5519&lt;35), VLOOKUP(I5519, $A$63:$C$96, 3))</f>
        <v>2980</v>
      </c>
      <c r="M5519" s="5">
        <f t="shared" si="781"/>
        <v>0</v>
      </c>
      <c r="N5519" s="5">
        <v>562.80407346010861</v>
      </c>
      <c r="O5519" s="5">
        <f t="shared" si="788"/>
        <v>3979.8575999999998</v>
      </c>
      <c r="P5519" s="5">
        <f t="shared" si="789"/>
        <v>2980</v>
      </c>
      <c r="Q5519" s="5">
        <f t="shared" si="783"/>
        <v>0</v>
      </c>
      <c r="R5519" s="5">
        <f>IF(O5519&gt;(P5519+U5519),O5519-P5519-U5519, 0)</f>
        <v>0</v>
      </c>
      <c r="S5519" s="5">
        <f t="shared" si="784"/>
        <v>0</v>
      </c>
      <c r="T5519" s="5">
        <f t="shared" si="785"/>
        <v>0</v>
      </c>
      <c r="U5519" s="5">
        <f>IF(O5519&gt;P5519,IF(V5518*($B$6/100)&gt;=O5519-P5519,(O5519-P5519), V5518*($B$6/100)), 0)</f>
        <v>999.85759999999982</v>
      </c>
      <c r="V5519" s="5">
        <f>V5518+(T5519*($B$5/100))-(U5519/($B$6/100))</f>
        <v>2439966.7877087984</v>
      </c>
      <c r="W5519" s="5">
        <f t="shared" si="786"/>
        <v>60999.169692719959</v>
      </c>
    </row>
    <row r="5520" spans="4:23" x14ac:dyDescent="0.25">
      <c r="D5520">
        <f t="shared" si="787"/>
        <v>5518</v>
      </c>
      <c r="E5520" s="3">
        <v>44060</v>
      </c>
      <c r="F5520" s="4">
        <v>0.91666666666666663</v>
      </c>
      <c r="G5520">
        <v>20</v>
      </c>
      <c r="H5520">
        <v>0</v>
      </c>
      <c r="I5520" s="5">
        <f t="shared" si="782"/>
        <v>3</v>
      </c>
      <c r="J5520" s="22">
        <v>0</v>
      </c>
      <c r="K5520">
        <v>1.6140000000000002E-4</v>
      </c>
      <c r="L5520" s="5" cm="1">
        <f t="array" ref="L5520">_xlfn.IFS(I5520=0, 0, I5520&gt;34, 0, AND(I5520&gt;0, I5520&lt;35), VLOOKUP(I5520, $A$63:$C$96, 3))</f>
        <v>232</v>
      </c>
      <c r="M5520" s="5">
        <f t="shared" si="781"/>
        <v>0</v>
      </c>
      <c r="N5520" s="5">
        <v>504.73525409626478</v>
      </c>
      <c r="O5520" s="5">
        <f t="shared" si="788"/>
        <v>4546.6380000000008</v>
      </c>
      <c r="P5520" s="5">
        <f t="shared" si="789"/>
        <v>232</v>
      </c>
      <c r="Q5520" s="5">
        <f t="shared" si="783"/>
        <v>0</v>
      </c>
      <c r="R5520" s="5">
        <f>IF(O5520&gt;(P5520+U5520),O5520-P5520-U5520, 0)</f>
        <v>0</v>
      </c>
      <c r="S5520" s="5">
        <f t="shared" si="784"/>
        <v>0</v>
      </c>
      <c r="T5520" s="5">
        <f t="shared" si="785"/>
        <v>0</v>
      </c>
      <c r="U5520" s="5">
        <f>IF(O5520&gt;P5520,IF(V5519*($B$6/100)&gt;=O5520-P5520,(O5520-P5520), V5519*($B$6/100)), 0)</f>
        <v>4314.6380000000008</v>
      </c>
      <c r="V5520" s="5">
        <f>V5519+(T5520*($B$5/100))-(U5520/($B$6/100))</f>
        <v>2433803.0191373699</v>
      </c>
      <c r="W5520" s="5">
        <f t="shared" si="786"/>
        <v>60845.07547843425</v>
      </c>
    </row>
    <row r="5521" spans="4:23" x14ac:dyDescent="0.25">
      <c r="D5521">
        <f t="shared" si="787"/>
        <v>5519</v>
      </c>
      <c r="E5521" s="3">
        <v>44060</v>
      </c>
      <c r="F5521" s="4">
        <v>0.95833333333333337</v>
      </c>
      <c r="G5521">
        <v>30</v>
      </c>
      <c r="H5521">
        <v>0</v>
      </c>
      <c r="I5521" s="5">
        <f t="shared" si="782"/>
        <v>4</v>
      </c>
      <c r="J5521" s="22">
        <v>0</v>
      </c>
      <c r="K5521">
        <v>1.5374E-4</v>
      </c>
      <c r="L5521" s="5" cm="1">
        <f t="array" ref="L5521">_xlfn.IFS(I5521=0, 0, I5521&gt;34, 0, AND(I5521&gt;0, I5521&lt;35), VLOOKUP(I5521, $A$63:$C$96, 3))</f>
        <v>740</v>
      </c>
      <c r="M5521" s="5">
        <f t="shared" si="781"/>
        <v>0</v>
      </c>
      <c r="N5521" s="5">
        <v>466.73954726790021</v>
      </c>
      <c r="O5521" s="5">
        <f t="shared" si="788"/>
        <v>4330.8558000000003</v>
      </c>
      <c r="P5521" s="5">
        <f t="shared" si="789"/>
        <v>740</v>
      </c>
      <c r="Q5521" s="5">
        <f t="shared" si="783"/>
        <v>0</v>
      </c>
      <c r="R5521" s="5">
        <f>IF(O5521&gt;(P5521+U5521),O5521-P5521-U5521, 0)</f>
        <v>0</v>
      </c>
      <c r="S5521" s="5">
        <f t="shared" si="784"/>
        <v>0</v>
      </c>
      <c r="T5521" s="5">
        <f t="shared" si="785"/>
        <v>0</v>
      </c>
      <c r="U5521" s="5">
        <f>IF(O5521&gt;P5521,IF(V5520*($B$6/100)&gt;=O5521-P5521,(O5521-P5521), V5520*($B$6/100)), 0)</f>
        <v>3590.8558000000003</v>
      </c>
      <c r="V5521" s="5">
        <f>V5520+(T5521*($B$5/100))-(U5521/($B$6/100))</f>
        <v>2428673.2251373697</v>
      </c>
      <c r="W5521" s="5">
        <f t="shared" si="786"/>
        <v>60716.83062843424</v>
      </c>
    </row>
    <row r="5522" spans="4:23" x14ac:dyDescent="0.25">
      <c r="D5522">
        <f t="shared" si="787"/>
        <v>5520</v>
      </c>
      <c r="E5522" s="3">
        <v>44061</v>
      </c>
      <c r="F5522" s="4">
        <v>0</v>
      </c>
      <c r="G5522">
        <v>20</v>
      </c>
      <c r="H5522">
        <v>0</v>
      </c>
      <c r="I5522" s="5">
        <f t="shared" si="782"/>
        <v>3</v>
      </c>
      <c r="J5522" s="22">
        <v>0</v>
      </c>
      <c r="K5522">
        <v>1.2951E-4</v>
      </c>
      <c r="L5522" s="5" cm="1">
        <f t="array" ref="L5522">_xlfn.IFS(I5522=0, 0, I5522&gt;34, 0, AND(I5522&gt;0, I5522&lt;35), VLOOKUP(I5522, $A$63:$C$96, 3))</f>
        <v>232</v>
      </c>
      <c r="M5522" s="5">
        <f t="shared" si="781"/>
        <v>0</v>
      </c>
      <c r="N5522" s="5">
        <v>421.6799626814439</v>
      </c>
      <c r="O5522" s="5">
        <f t="shared" si="788"/>
        <v>3648.2966999999999</v>
      </c>
      <c r="P5522" s="5">
        <f t="shared" si="789"/>
        <v>232</v>
      </c>
      <c r="Q5522" s="5">
        <f t="shared" si="783"/>
        <v>0</v>
      </c>
      <c r="R5522" s="5">
        <f>IF(O5522&gt;(P5522+U5522),O5522-P5522-U5522, 0)</f>
        <v>0</v>
      </c>
      <c r="S5522" s="5">
        <f t="shared" si="784"/>
        <v>0</v>
      </c>
      <c r="T5522" s="5">
        <f t="shared" si="785"/>
        <v>0</v>
      </c>
      <c r="U5522" s="5">
        <f>IF(O5522&gt;P5522,IF(V5521*($B$6/100)&gt;=O5522-P5522,(O5522-P5522), V5521*($B$6/100)), 0)</f>
        <v>3416.2966999999999</v>
      </c>
      <c r="V5522" s="5">
        <f>V5521+(T5522*($B$5/100))-(U5522/($B$6/100))</f>
        <v>2423792.801280227</v>
      </c>
      <c r="W5522" s="5">
        <f t="shared" si="786"/>
        <v>60594.820032005679</v>
      </c>
    </row>
    <row r="5523" spans="4:23" x14ac:dyDescent="0.25">
      <c r="D5523">
        <f t="shared" si="787"/>
        <v>5521</v>
      </c>
      <c r="E5523" s="3">
        <v>44061</v>
      </c>
      <c r="F5523" s="4">
        <v>4.1666666666666664E-2</v>
      </c>
      <c r="G5523">
        <v>10</v>
      </c>
      <c r="H5523">
        <v>0</v>
      </c>
      <c r="I5523" s="5">
        <f t="shared" si="782"/>
        <v>1</v>
      </c>
      <c r="J5523" s="22">
        <v>0</v>
      </c>
      <c r="K5523">
        <v>1.0035999999999999E-4</v>
      </c>
      <c r="L5523" s="5" cm="1">
        <f t="array" ref="L5523">_xlfn.IFS(I5523=0, 0, I5523&gt;34, 0, AND(I5523&gt;0, I5523&lt;35), VLOOKUP(I5523, $A$63:$C$96, 3))</f>
        <v>0</v>
      </c>
      <c r="M5523" s="5">
        <f t="shared" si="781"/>
        <v>0</v>
      </c>
      <c r="N5523" s="5">
        <v>346.5685538397853</v>
      </c>
      <c r="O5523" s="5">
        <f t="shared" si="788"/>
        <v>2827.1412</v>
      </c>
      <c r="P5523" s="5">
        <f t="shared" si="789"/>
        <v>0</v>
      </c>
      <c r="Q5523" s="5">
        <f t="shared" si="783"/>
        <v>0</v>
      </c>
      <c r="R5523" s="5">
        <f>IF(O5523&gt;(P5523+U5523),O5523-P5523-U5523, 0)</f>
        <v>0</v>
      </c>
      <c r="S5523" s="5">
        <f t="shared" si="784"/>
        <v>0</v>
      </c>
      <c r="T5523" s="5">
        <f t="shared" si="785"/>
        <v>0</v>
      </c>
      <c r="U5523" s="5">
        <f>IF(O5523&gt;P5523,IF(V5522*($B$6/100)&gt;=O5523-P5523,(O5523-P5523), V5522*($B$6/100)), 0)</f>
        <v>2827.1412</v>
      </c>
      <c r="V5523" s="5">
        <f>V5522+(T5523*($B$5/100))-(U5523/($B$6/100))</f>
        <v>2419754.02813737</v>
      </c>
      <c r="W5523" s="5">
        <f t="shared" si="786"/>
        <v>60493.850703434247</v>
      </c>
    </row>
    <row r="5524" spans="4:23" x14ac:dyDescent="0.25">
      <c r="D5524">
        <f t="shared" si="787"/>
        <v>5522</v>
      </c>
      <c r="E5524" s="3">
        <v>44061</v>
      </c>
      <c r="F5524" s="4">
        <v>8.3333333333333329E-2</v>
      </c>
      <c r="G5524">
        <v>10</v>
      </c>
      <c r="H5524">
        <v>0</v>
      </c>
      <c r="I5524" s="5">
        <f t="shared" si="782"/>
        <v>1</v>
      </c>
      <c r="J5524" s="22">
        <v>0</v>
      </c>
      <c r="K5524">
        <v>8.1929999999999997E-5</v>
      </c>
      <c r="L5524" s="5" cm="1">
        <f t="array" ref="L5524">_xlfn.IFS(I5524=0, 0, I5524&gt;34, 0, AND(I5524&gt;0, I5524&lt;35), VLOOKUP(I5524, $A$63:$C$96, 3))</f>
        <v>0</v>
      </c>
      <c r="M5524" s="5">
        <f t="shared" si="781"/>
        <v>0</v>
      </c>
      <c r="N5524" s="5">
        <v>301.50306700629955</v>
      </c>
      <c r="O5524" s="5">
        <f t="shared" si="788"/>
        <v>2307.9681</v>
      </c>
      <c r="P5524" s="5">
        <f t="shared" si="789"/>
        <v>0</v>
      </c>
      <c r="Q5524" s="5">
        <f t="shared" si="783"/>
        <v>0</v>
      </c>
      <c r="R5524" s="5">
        <f>IF(O5524&gt;(P5524+U5524),O5524-P5524-U5524, 0)</f>
        <v>0</v>
      </c>
      <c r="S5524" s="5">
        <f t="shared" si="784"/>
        <v>0</v>
      </c>
      <c r="T5524" s="5">
        <f t="shared" si="785"/>
        <v>0</v>
      </c>
      <c r="U5524" s="5">
        <f>IF(O5524&gt;P5524,IF(V5523*($B$6/100)&gt;=O5524-P5524,(O5524-P5524), V5523*($B$6/100)), 0)</f>
        <v>2307.9681</v>
      </c>
      <c r="V5524" s="5">
        <f>V5523+(T5524*($B$5/100))-(U5524/($B$6/100))</f>
        <v>2416456.9308516555</v>
      </c>
      <c r="W5524" s="5">
        <f t="shared" si="786"/>
        <v>60411.423271291387</v>
      </c>
    </row>
    <row r="5525" spans="4:23" x14ac:dyDescent="0.25">
      <c r="D5525">
        <f t="shared" si="787"/>
        <v>5523</v>
      </c>
      <c r="E5525" s="3">
        <v>44061</v>
      </c>
      <c r="F5525" s="4">
        <v>0.125</v>
      </c>
      <c r="G5525">
        <v>10</v>
      </c>
      <c r="H5525">
        <v>0</v>
      </c>
      <c r="I5525" s="5">
        <f t="shared" si="782"/>
        <v>1</v>
      </c>
      <c r="J5525" s="22">
        <v>0</v>
      </c>
      <c r="K5525">
        <v>7.2780000000000005E-5</v>
      </c>
      <c r="L5525" s="5" cm="1">
        <f t="array" ref="L5525">_xlfn.IFS(I5525=0, 0, I5525&gt;34, 0, AND(I5525&gt;0, I5525&lt;35), VLOOKUP(I5525, $A$63:$C$96, 3))</f>
        <v>0</v>
      </c>
      <c r="M5525" s="5">
        <f t="shared" si="781"/>
        <v>0</v>
      </c>
      <c r="N5525" s="5">
        <v>289.49113507795437</v>
      </c>
      <c r="O5525" s="5">
        <f t="shared" si="788"/>
        <v>2050.2125999999998</v>
      </c>
      <c r="P5525" s="5">
        <f t="shared" si="789"/>
        <v>0</v>
      </c>
      <c r="Q5525" s="5">
        <f t="shared" si="783"/>
        <v>0</v>
      </c>
      <c r="R5525" s="5">
        <f>IF(O5525&gt;(P5525+U5525),O5525-P5525-U5525, 0)</f>
        <v>0</v>
      </c>
      <c r="S5525" s="5">
        <f t="shared" si="784"/>
        <v>0</v>
      </c>
      <c r="T5525" s="5">
        <f t="shared" si="785"/>
        <v>0</v>
      </c>
      <c r="U5525" s="5">
        <f>IF(O5525&gt;P5525,IF(V5524*($B$6/100)&gt;=O5525-P5525,(O5525-P5525), V5524*($B$6/100)), 0)</f>
        <v>2050.2125999999998</v>
      </c>
      <c r="V5525" s="5">
        <f>V5524+(T5525*($B$5/100))-(U5525/($B$6/100))</f>
        <v>2413528.0557087986</v>
      </c>
      <c r="W5525" s="5">
        <f t="shared" si="786"/>
        <v>60338.201392719966</v>
      </c>
    </row>
    <row r="5526" spans="4:23" x14ac:dyDescent="0.25">
      <c r="D5526">
        <f t="shared" si="787"/>
        <v>5524</v>
      </c>
      <c r="E5526" s="3">
        <v>44061</v>
      </c>
      <c r="F5526" s="4">
        <v>0.16666666666666666</v>
      </c>
      <c r="G5526">
        <v>20</v>
      </c>
      <c r="H5526">
        <v>0</v>
      </c>
      <c r="I5526" s="5">
        <f t="shared" si="782"/>
        <v>3</v>
      </c>
      <c r="J5526" s="22">
        <v>0</v>
      </c>
      <c r="K5526">
        <v>6.9799999999999989E-5</v>
      </c>
      <c r="L5526" s="5" cm="1">
        <f t="array" ref="L5526">_xlfn.IFS(I5526=0, 0, I5526&gt;34, 0, AND(I5526&gt;0, I5526&lt;35), VLOOKUP(I5526, $A$63:$C$96, 3))</f>
        <v>232</v>
      </c>
      <c r="M5526" s="5">
        <f t="shared" si="781"/>
        <v>0</v>
      </c>
      <c r="N5526" s="5">
        <v>295.50962155568754</v>
      </c>
      <c r="O5526" s="5">
        <f t="shared" si="788"/>
        <v>1966.2659999999996</v>
      </c>
      <c r="P5526" s="5">
        <f t="shared" si="789"/>
        <v>232</v>
      </c>
      <c r="Q5526" s="5">
        <f t="shared" si="783"/>
        <v>0</v>
      </c>
      <c r="R5526" s="5">
        <f>IF(O5526&gt;(P5526+U5526),O5526-P5526-U5526, 0)</f>
        <v>0</v>
      </c>
      <c r="S5526" s="5">
        <f t="shared" si="784"/>
        <v>0</v>
      </c>
      <c r="T5526" s="5">
        <f t="shared" si="785"/>
        <v>0</v>
      </c>
      <c r="U5526" s="5">
        <f>IF(O5526&gt;P5526,IF(V5525*($B$6/100)&gt;=O5526-P5526,(O5526-P5526), V5525*($B$6/100)), 0)</f>
        <v>1734.2659999999996</v>
      </c>
      <c r="V5526" s="5">
        <f>V5525+(T5526*($B$5/100))-(U5526/($B$6/100))</f>
        <v>2411050.5328516555</v>
      </c>
      <c r="W5526" s="5">
        <f t="shared" si="786"/>
        <v>60276.263321291386</v>
      </c>
    </row>
    <row r="5527" spans="4:23" x14ac:dyDescent="0.25">
      <c r="D5527">
        <f t="shared" si="787"/>
        <v>5525</v>
      </c>
      <c r="E5527" s="3">
        <v>44061</v>
      </c>
      <c r="F5527" s="4">
        <v>0.20833333333333334</v>
      </c>
      <c r="G5527">
        <v>10</v>
      </c>
      <c r="H5527">
        <v>0</v>
      </c>
      <c r="I5527" s="5">
        <f t="shared" si="782"/>
        <v>1</v>
      </c>
      <c r="J5527" s="22">
        <v>0</v>
      </c>
      <c r="K5527">
        <v>6.7940000000000003E-5</v>
      </c>
      <c r="L5527" s="5" cm="1">
        <f t="array" ref="L5527">_xlfn.IFS(I5527=0, 0, I5527&gt;34, 0, AND(I5527&gt;0, I5527&lt;35), VLOOKUP(I5527, $A$63:$C$96, 3))</f>
        <v>0</v>
      </c>
      <c r="M5527" s="5">
        <f t="shared" si="781"/>
        <v>0</v>
      </c>
      <c r="N5527" s="5">
        <v>299.51653126918654</v>
      </c>
      <c r="O5527" s="5">
        <f t="shared" si="788"/>
        <v>1913.8698000000002</v>
      </c>
      <c r="P5527" s="5">
        <f t="shared" si="789"/>
        <v>0</v>
      </c>
      <c r="Q5527" s="5">
        <f t="shared" si="783"/>
        <v>0</v>
      </c>
      <c r="R5527" s="5">
        <f>IF(O5527&gt;(P5527+U5527),O5527-P5527-U5527, 0)</f>
        <v>0</v>
      </c>
      <c r="S5527" s="5">
        <f t="shared" si="784"/>
        <v>0</v>
      </c>
      <c r="T5527" s="5">
        <f t="shared" si="785"/>
        <v>0</v>
      </c>
      <c r="U5527" s="5">
        <f>IF(O5527&gt;P5527,IF(V5526*($B$6/100)&gt;=O5527-P5527,(O5527-P5527), V5526*($B$6/100)), 0)</f>
        <v>1913.8698000000002</v>
      </c>
      <c r="V5527" s="5">
        <f>V5526+(T5527*($B$5/100))-(U5527/($B$6/100))</f>
        <v>2408316.4331373698</v>
      </c>
      <c r="W5527" s="5">
        <f t="shared" si="786"/>
        <v>60207.910828434244</v>
      </c>
    </row>
    <row r="5528" spans="4:23" x14ac:dyDescent="0.25">
      <c r="D5528">
        <f t="shared" si="787"/>
        <v>5526</v>
      </c>
      <c r="E5528" s="3">
        <v>44061</v>
      </c>
      <c r="F5528" s="4">
        <v>0.25</v>
      </c>
      <c r="G5528">
        <v>20</v>
      </c>
      <c r="H5528">
        <v>0</v>
      </c>
      <c r="I5528" s="5">
        <f t="shared" si="782"/>
        <v>3</v>
      </c>
      <c r="J5528" s="22">
        <v>4.9489515646110373E-6</v>
      </c>
      <c r="K5528">
        <v>6.9779999999999999E-5</v>
      </c>
      <c r="L5528" s="5" cm="1">
        <f t="array" ref="L5528">_xlfn.IFS(I5528=0, 0, I5528&gt;34, 0, AND(I5528&gt;0, I5528&lt;35), VLOOKUP(I5528, $A$63:$C$96, 3))</f>
        <v>232</v>
      </c>
      <c r="M5528" s="5">
        <f t="shared" si="781"/>
        <v>23.507519931902429</v>
      </c>
      <c r="N5528" s="5">
        <v>315.55302630164636</v>
      </c>
      <c r="O5528" s="5">
        <f t="shared" si="788"/>
        <v>1965.7026000000001</v>
      </c>
      <c r="P5528" s="5">
        <f t="shared" si="789"/>
        <v>255.50751993190244</v>
      </c>
      <c r="Q5528" s="5">
        <f t="shared" si="783"/>
        <v>0</v>
      </c>
      <c r="R5528" s="5">
        <f>IF(O5528&gt;(P5528+U5528),O5528-P5528-U5528, 0)</f>
        <v>0</v>
      </c>
      <c r="S5528" s="5">
        <f t="shared" si="784"/>
        <v>0</v>
      </c>
      <c r="T5528" s="5">
        <f t="shared" si="785"/>
        <v>0</v>
      </c>
      <c r="U5528" s="5">
        <f>IF(O5528&gt;P5528,IF(V5527*($B$6/100)&gt;=O5528-P5528,(O5528-P5528), V5527*($B$6/100)), 0)</f>
        <v>1710.1950800680977</v>
      </c>
      <c r="V5528" s="5">
        <f>V5527+(T5528*($B$5/100))-(U5528/($B$6/100))</f>
        <v>2405873.2973087011</v>
      </c>
      <c r="W5528" s="5">
        <f t="shared" si="786"/>
        <v>60146.832432717529</v>
      </c>
    </row>
    <row r="5529" spans="4:23" x14ac:dyDescent="0.25">
      <c r="D5529">
        <f t="shared" si="787"/>
        <v>5527</v>
      </c>
      <c r="E5529" s="3">
        <v>44061</v>
      </c>
      <c r="F5529" s="4">
        <v>0.29166666666666669</v>
      </c>
      <c r="G5529">
        <v>20</v>
      </c>
      <c r="H5529">
        <v>2</v>
      </c>
      <c r="I5529" s="5">
        <f t="shared" si="782"/>
        <v>3</v>
      </c>
      <c r="J5529" s="22">
        <v>7.423427346916556E-5</v>
      </c>
      <c r="K5529">
        <v>7.7860000000000003E-5</v>
      </c>
      <c r="L5529" s="5" cm="1">
        <f t="array" ref="L5529">_xlfn.IFS(I5529=0, 0, I5529&gt;34, 0, AND(I5529&gt;0, I5529&lt;35), VLOOKUP(I5529, $A$63:$C$96, 3))</f>
        <v>232</v>
      </c>
      <c r="M5529" s="5">
        <f t="shared" si="781"/>
        <v>352.61279897853643</v>
      </c>
      <c r="N5529" s="5">
        <v>419.74738673556072</v>
      </c>
      <c r="O5529" s="5">
        <f t="shared" si="788"/>
        <v>2193.3161999999998</v>
      </c>
      <c r="P5529" s="5">
        <f t="shared" si="789"/>
        <v>584.61279897853638</v>
      </c>
      <c r="Q5529" s="5">
        <f t="shared" si="783"/>
        <v>0</v>
      </c>
      <c r="R5529" s="5">
        <f>IF(O5529&gt;(P5529+U5529),O5529-P5529-U5529, 0)</f>
        <v>0</v>
      </c>
      <c r="S5529" s="5">
        <f t="shared" si="784"/>
        <v>0</v>
      </c>
      <c r="T5529" s="5">
        <f t="shared" si="785"/>
        <v>0</v>
      </c>
      <c r="U5529" s="5">
        <f>IF(O5529&gt;P5529,IF(V5528*($B$6/100)&gt;=O5529-P5529,(O5529-P5529), V5528*($B$6/100)), 0)</f>
        <v>1608.7034010214634</v>
      </c>
      <c r="V5529" s="5">
        <f>V5528+(T5529*($B$5/100))-(U5529/($B$6/100))</f>
        <v>2403575.1495929561</v>
      </c>
      <c r="W5529" s="5">
        <f t="shared" si="786"/>
        <v>60089.3787398239</v>
      </c>
    </row>
    <row r="5530" spans="4:23" x14ac:dyDescent="0.25">
      <c r="D5530">
        <f t="shared" si="787"/>
        <v>5528</v>
      </c>
      <c r="E5530" s="3">
        <v>44061</v>
      </c>
      <c r="F5530" s="4">
        <v>0.33333333333333331</v>
      </c>
      <c r="G5530">
        <v>30</v>
      </c>
      <c r="H5530">
        <v>10</v>
      </c>
      <c r="I5530" s="5">
        <f t="shared" si="782"/>
        <v>4</v>
      </c>
      <c r="J5530" s="22">
        <v>2.0785596571366356E-4</v>
      </c>
      <c r="K5530">
        <v>8.5739999999999989E-5</v>
      </c>
      <c r="L5530" s="5" cm="1">
        <f t="array" ref="L5530">_xlfn.IFS(I5530=0, 0, I5530&gt;34, 0, AND(I5530&gt;0, I5530&lt;35), VLOOKUP(I5530, $A$63:$C$96, 3))</f>
        <v>740</v>
      </c>
      <c r="M5530" s="5">
        <f t="shared" si="781"/>
        <v>987.31583713990187</v>
      </c>
      <c r="N5530" s="5">
        <v>621.12334521395826</v>
      </c>
      <c r="O5530" s="5">
        <f t="shared" si="788"/>
        <v>2415.2957999999994</v>
      </c>
      <c r="P5530" s="5">
        <f t="shared" si="789"/>
        <v>1727.3158371399018</v>
      </c>
      <c r="Q5530" s="5">
        <f t="shared" si="783"/>
        <v>0</v>
      </c>
      <c r="R5530" s="5">
        <f>IF(O5530&gt;(P5530+U5530),O5530-P5530-U5530, 0)</f>
        <v>0</v>
      </c>
      <c r="S5530" s="5">
        <f t="shared" si="784"/>
        <v>0</v>
      </c>
      <c r="T5530" s="5">
        <f t="shared" si="785"/>
        <v>0</v>
      </c>
      <c r="U5530" s="5">
        <f>IF(O5530&gt;P5530,IF(V5529*($B$6/100)&gt;=O5530-P5530,(O5530-P5530), V5529*($B$6/100)), 0)</f>
        <v>687.97996286009766</v>
      </c>
      <c r="V5530" s="5">
        <f>V5529+(T5530*($B$5/100))-(U5530/($B$6/100))</f>
        <v>2402592.3210745845</v>
      </c>
      <c r="W5530" s="5">
        <f t="shared" si="786"/>
        <v>60064.808026864615</v>
      </c>
    </row>
    <row r="5531" spans="4:23" x14ac:dyDescent="0.25">
      <c r="D5531">
        <f t="shared" si="787"/>
        <v>5529</v>
      </c>
      <c r="E5531" s="3">
        <v>44061</v>
      </c>
      <c r="F5531" s="4">
        <v>0.375</v>
      </c>
      <c r="G5531">
        <v>40</v>
      </c>
      <c r="H5531">
        <v>10</v>
      </c>
      <c r="I5531" s="5">
        <f t="shared" si="782"/>
        <v>6</v>
      </c>
      <c r="J5531" s="22">
        <v>3.711713673458278E-4</v>
      </c>
      <c r="K5531">
        <v>8.7139999999999996E-5</v>
      </c>
      <c r="L5531" s="5" cm="1">
        <f t="array" ref="L5531">_xlfn.IFS(I5531=0, 0, I5531&gt;34, 0, AND(I5531&gt;0, I5531&lt;35), VLOOKUP(I5531, $A$63:$C$96, 3))</f>
        <v>2980</v>
      </c>
      <c r="M5531" s="5">
        <f t="shared" si="781"/>
        <v>1763.0639948926821</v>
      </c>
      <c r="N5531" s="5">
        <v>631.15916721071869</v>
      </c>
      <c r="O5531" s="5">
        <f t="shared" si="788"/>
        <v>2454.7338</v>
      </c>
      <c r="P5531" s="5">
        <f t="shared" si="789"/>
        <v>2454.7338</v>
      </c>
      <c r="Q5531" s="5">
        <f t="shared" si="783"/>
        <v>487.20077413479089</v>
      </c>
      <c r="R5531" s="5">
        <f>IF(O5531&gt;(P5531+U5531),O5531-P5531-U5531, 0)</f>
        <v>0</v>
      </c>
      <c r="S5531" s="5">
        <f t="shared" si="784"/>
        <v>324.16172529870948</v>
      </c>
      <c r="T5531" s="5">
        <f t="shared" si="785"/>
        <v>1964.1684695939725</v>
      </c>
      <c r="U5531" s="5">
        <f>IF(O5531&gt;P5531,IF(V5530*($B$6/100)&gt;=O5531-P5531,(O5531-P5531), V5530*($B$6/100)), 0)</f>
        <v>0</v>
      </c>
      <c r="V5531" s="5">
        <f>V5530+(T5531*($B$5/100))-(U5531/($B$6/100))</f>
        <v>2403967.2390033002</v>
      </c>
      <c r="W5531" s="5">
        <f t="shared" si="786"/>
        <v>60099.180975082505</v>
      </c>
    </row>
    <row r="5532" spans="4:23" x14ac:dyDescent="0.25">
      <c r="D5532">
        <f t="shared" si="787"/>
        <v>5530</v>
      </c>
      <c r="E5532" s="3">
        <v>44061</v>
      </c>
      <c r="F5532" s="4">
        <v>0.41666666666666669</v>
      </c>
      <c r="G5532">
        <v>30</v>
      </c>
      <c r="H5532">
        <v>9</v>
      </c>
      <c r="I5532" s="5">
        <f t="shared" si="782"/>
        <v>4</v>
      </c>
      <c r="J5532" s="22">
        <v>4.3055878612116024E-4</v>
      </c>
      <c r="K5532">
        <v>8.2159999999999986E-5</v>
      </c>
      <c r="L5532" s="5" cm="1">
        <f t="array" ref="L5532">_xlfn.IFS(I5532=0, 0, I5532&gt;34, 0, AND(I5532&gt;0, I5532&lt;35), VLOOKUP(I5532, $A$63:$C$96, 3))</f>
        <v>740</v>
      </c>
      <c r="M5532" s="5">
        <f t="shared" si="781"/>
        <v>2045.1542340755111</v>
      </c>
      <c r="N5532" s="5">
        <v>597.11336090392194</v>
      </c>
      <c r="O5532" s="5">
        <f t="shared" si="788"/>
        <v>2314.4471999999996</v>
      </c>
      <c r="P5532" s="5">
        <f t="shared" si="789"/>
        <v>2314.4471999999996</v>
      </c>
      <c r="Q5532" s="5">
        <f t="shared" si="783"/>
        <v>470.70703407551173</v>
      </c>
      <c r="R5532" s="5">
        <f>IF(O5532&gt;(P5532+U5532),O5532-P5532-U5532, 0)</f>
        <v>0</v>
      </c>
      <c r="S5532" s="5">
        <f t="shared" si="784"/>
        <v>0</v>
      </c>
      <c r="T5532" s="5">
        <f t="shared" si="785"/>
        <v>470.70703407551173</v>
      </c>
      <c r="U5532" s="5">
        <f>IF(O5532&gt;P5532,IF(V5531*($B$6/100)&gt;=O5532-P5532,(O5532-P5532), V5531*($B$6/100)), 0)</f>
        <v>0</v>
      </c>
      <c r="V5532" s="5">
        <f>V5531+(T5532*($B$5/100))-(U5532/($B$6/100))</f>
        <v>2404296.7339271531</v>
      </c>
      <c r="W5532" s="5">
        <f t="shared" si="786"/>
        <v>60107.418348178828</v>
      </c>
    </row>
    <row r="5533" spans="4:23" x14ac:dyDescent="0.25">
      <c r="D5533">
        <f t="shared" si="787"/>
        <v>5531</v>
      </c>
      <c r="E5533" s="3">
        <v>44061</v>
      </c>
      <c r="F5533" s="4">
        <v>0.45833333333333331</v>
      </c>
      <c r="G5533">
        <v>40</v>
      </c>
      <c r="H5533">
        <v>10</v>
      </c>
      <c r="I5533" s="5">
        <f t="shared" si="782"/>
        <v>6</v>
      </c>
      <c r="J5533" s="22">
        <v>5.7160390571257477E-4</v>
      </c>
      <c r="K5533">
        <v>6.633000000000001E-5</v>
      </c>
      <c r="L5533" s="5" cm="1">
        <f t="array" ref="L5533">_xlfn.IFS(I5533=0, 0, I5533&gt;34, 0, AND(I5533&gt;0, I5533&lt;35), VLOOKUP(I5533, $A$63:$C$96, 3))</f>
        <v>2980</v>
      </c>
      <c r="M5533" s="5">
        <f t="shared" si="781"/>
        <v>2715.1185521347302</v>
      </c>
      <c r="N5533" s="5">
        <v>526.99737864433121</v>
      </c>
      <c r="O5533" s="5">
        <f t="shared" si="788"/>
        <v>1868.5161000000003</v>
      </c>
      <c r="P5533" s="5">
        <f t="shared" si="789"/>
        <v>1868.5161000000003</v>
      </c>
      <c r="Q5533" s="5">
        <f t="shared" si="783"/>
        <v>487.20077413479089</v>
      </c>
      <c r="R5533" s="5">
        <f>IF(O5533&gt;(P5533+U5533),O5533-P5533-U5533, 0)</f>
        <v>0</v>
      </c>
      <c r="S5533" s="5">
        <f t="shared" si="784"/>
        <v>270.66449853561204</v>
      </c>
      <c r="T5533" s="5">
        <f t="shared" si="785"/>
        <v>3555.9379535991184</v>
      </c>
      <c r="U5533" s="5">
        <f>IF(O5533&gt;P5533,IF(V5532*($B$6/100)&gt;=O5533-P5533,(O5533-P5533), V5532*($B$6/100)), 0)</f>
        <v>0</v>
      </c>
      <c r="V5533" s="5">
        <f>V5532+(T5533*($B$5/100))-(U5533/($B$6/100))</f>
        <v>2406785.8904946726</v>
      </c>
      <c r="W5533" s="5">
        <f t="shared" si="786"/>
        <v>60169.647262366816</v>
      </c>
    </row>
    <row r="5534" spans="4:23" x14ac:dyDescent="0.25">
      <c r="D5534">
        <f t="shared" si="787"/>
        <v>5532</v>
      </c>
      <c r="E5534" s="3">
        <v>44061</v>
      </c>
      <c r="F5534" s="4">
        <v>0.5</v>
      </c>
      <c r="G5534">
        <v>50</v>
      </c>
      <c r="H5534">
        <v>7</v>
      </c>
      <c r="I5534" s="5">
        <f t="shared" si="782"/>
        <v>7</v>
      </c>
      <c r="J5534" s="22">
        <v>4.7262487442035404E-4</v>
      </c>
      <c r="K5534">
        <v>5.5339999999999995E-5</v>
      </c>
      <c r="L5534" s="5" cm="1">
        <f t="array" ref="L5534">_xlfn.IFS(I5534=0, 0, I5534&gt;34, 0, AND(I5534&gt;0, I5534&lt;35), VLOOKUP(I5534, $A$63:$C$96, 3))</f>
        <v>4800</v>
      </c>
      <c r="M5534" s="5">
        <f t="shared" si="781"/>
        <v>2244.9681534966817</v>
      </c>
      <c r="N5534" s="5">
        <v>498.95828240040493</v>
      </c>
      <c r="O5534" s="5">
        <f t="shared" si="788"/>
        <v>1558.9277999999999</v>
      </c>
      <c r="P5534" s="5">
        <f t="shared" si="789"/>
        <v>1558.9277999999999</v>
      </c>
      <c r="Q5534" s="5">
        <f t="shared" si="783"/>
        <v>487.20077413479089</v>
      </c>
      <c r="R5534" s="5">
        <f>IF(O5534&gt;(P5534+U5534),O5534-P5534-U5534, 0)</f>
        <v>0</v>
      </c>
      <c r="S5534" s="5">
        <f t="shared" si="784"/>
        <v>256.26369080526473</v>
      </c>
      <c r="T5534" s="5">
        <f t="shared" si="785"/>
        <v>5229.7766626914181</v>
      </c>
      <c r="U5534" s="5">
        <f>IF(O5534&gt;P5534,IF(V5533*($B$6/100)&gt;=O5534-P5534,(O5534-P5534), V5533*($B$6/100)), 0)</f>
        <v>0</v>
      </c>
      <c r="V5534" s="5">
        <f>V5533+(T5534*($B$5/100))-(U5534/($B$6/100))</f>
        <v>2410446.7341585564</v>
      </c>
      <c r="W5534" s="5">
        <f t="shared" si="786"/>
        <v>60261.168353963913</v>
      </c>
    </row>
    <row r="5535" spans="4:23" x14ac:dyDescent="0.25">
      <c r="D5535">
        <f t="shared" si="787"/>
        <v>5533</v>
      </c>
      <c r="E5535" s="3">
        <v>44061</v>
      </c>
      <c r="F5535" s="4">
        <v>0.54166666666666663</v>
      </c>
      <c r="G5535">
        <v>40</v>
      </c>
      <c r="H5535">
        <v>4</v>
      </c>
      <c r="I5535" s="5">
        <f t="shared" si="782"/>
        <v>6</v>
      </c>
      <c r="J5535" s="22">
        <v>4.1323745564502161E-4</v>
      </c>
      <c r="K5535">
        <v>4.9499999999999997E-5</v>
      </c>
      <c r="L5535" s="5" cm="1">
        <f t="array" ref="L5535">_xlfn.IFS(I5535=0, 0, I5535&gt;34, 0, AND(I5535&gt;0, I5535&lt;35), VLOOKUP(I5535, $A$63:$C$96, 3))</f>
        <v>2980</v>
      </c>
      <c r="M5535" s="5">
        <f t="shared" si="781"/>
        <v>1962.8779143138527</v>
      </c>
      <c r="N5535" s="5">
        <v>521.00061704065467</v>
      </c>
      <c r="O5535" s="5">
        <f t="shared" si="788"/>
        <v>1394.415</v>
      </c>
      <c r="P5535" s="5">
        <f t="shared" si="789"/>
        <v>1394.415</v>
      </c>
      <c r="Q5535" s="5">
        <f t="shared" si="783"/>
        <v>487.20077413479089</v>
      </c>
      <c r="R5535" s="5">
        <f>IF(O5535&gt;(P5535+U5535),O5535-P5535-U5535, 0)</f>
        <v>0</v>
      </c>
      <c r="S5535" s="5">
        <f t="shared" si="784"/>
        <v>267.58457719620787</v>
      </c>
      <c r="T5535" s="5">
        <f t="shared" si="785"/>
        <v>3280.8783371176451</v>
      </c>
      <c r="U5535" s="5">
        <f>IF(O5535&gt;P5535,IF(V5534*($B$6/100)&gt;=O5535-P5535,(O5535-P5535), V5534*($B$6/100)), 0)</f>
        <v>0</v>
      </c>
      <c r="V5535" s="5">
        <f>V5534+(T5535*($B$5/100))-(U5535/($B$6/100))</f>
        <v>2412743.3489945387</v>
      </c>
      <c r="W5535" s="5">
        <f t="shared" si="786"/>
        <v>60318.583724863463</v>
      </c>
    </row>
    <row r="5536" spans="4:23" x14ac:dyDescent="0.25">
      <c r="D5536">
        <f t="shared" si="787"/>
        <v>5534</v>
      </c>
      <c r="E5536" s="3">
        <v>44061</v>
      </c>
      <c r="F5536" s="4">
        <v>0.58333333333333337</v>
      </c>
      <c r="G5536">
        <v>40</v>
      </c>
      <c r="H5536">
        <v>5</v>
      </c>
      <c r="I5536" s="5">
        <f t="shared" si="782"/>
        <v>6</v>
      </c>
      <c r="J5536" s="22">
        <v>4.3055878612116024E-4</v>
      </c>
      <c r="K5536">
        <v>4.1919999999999998E-5</v>
      </c>
      <c r="L5536" s="5" cm="1">
        <f t="array" ref="L5536">_xlfn.IFS(I5536=0, 0, I5536&gt;34, 0, AND(I5536&gt;0, I5536&lt;35), VLOOKUP(I5536, $A$63:$C$96, 3))</f>
        <v>2980</v>
      </c>
      <c r="M5536" s="5">
        <f t="shared" si="781"/>
        <v>2045.1542340755111</v>
      </c>
      <c r="N5536" s="5">
        <v>484.94494680058864</v>
      </c>
      <c r="O5536" s="5">
        <f t="shared" si="788"/>
        <v>1180.8863999999999</v>
      </c>
      <c r="P5536" s="5">
        <f t="shared" si="789"/>
        <v>1180.8863999999999</v>
      </c>
      <c r="Q5536" s="5">
        <f t="shared" si="783"/>
        <v>487.20077413479089</v>
      </c>
      <c r="R5536" s="5">
        <f>IF(O5536&gt;(P5536+U5536),O5536-P5536-U5536, 0)</f>
        <v>0</v>
      </c>
      <c r="S5536" s="5">
        <f t="shared" si="784"/>
        <v>249.06647767549057</v>
      </c>
      <c r="T5536" s="5">
        <f t="shared" si="785"/>
        <v>3595.2013564000208</v>
      </c>
      <c r="U5536" s="5">
        <f>IF(O5536&gt;P5536,IF(V5535*($B$6/100)&gt;=O5536-P5536,(O5536-P5536), V5535*($B$6/100)), 0)</f>
        <v>0</v>
      </c>
      <c r="V5536" s="5">
        <f>V5535+(T5536*($B$5/100))-(U5536/($B$6/100))</f>
        <v>2415259.9899440189</v>
      </c>
      <c r="W5536" s="5">
        <f t="shared" si="786"/>
        <v>60381.499748600472</v>
      </c>
    </row>
    <row r="5537" spans="4:23" x14ac:dyDescent="0.25">
      <c r="D5537">
        <f t="shared" si="787"/>
        <v>5535</v>
      </c>
      <c r="E5537" s="3">
        <v>44061</v>
      </c>
      <c r="F5537" s="4">
        <v>0.625</v>
      </c>
      <c r="G5537">
        <v>50</v>
      </c>
      <c r="H5537">
        <v>8</v>
      </c>
      <c r="I5537" s="5">
        <f t="shared" si="782"/>
        <v>7</v>
      </c>
      <c r="J5537" s="22">
        <v>4.7015039863804853E-4</v>
      </c>
      <c r="K5537">
        <v>4.0240000000000001E-5</v>
      </c>
      <c r="L5537" s="5" cm="1">
        <f t="array" ref="L5537">_xlfn.IFS(I5537=0, 0, I5537&gt;34, 0, AND(I5537&gt;0, I5537&lt;35), VLOOKUP(I5537, $A$63:$C$96, 3))</f>
        <v>4800</v>
      </c>
      <c r="M5537" s="5">
        <f t="shared" si="781"/>
        <v>2233.2143935307304</v>
      </c>
      <c r="N5537" s="5">
        <v>478.94666611240069</v>
      </c>
      <c r="O5537" s="5">
        <f t="shared" si="788"/>
        <v>1133.5608</v>
      </c>
      <c r="P5537" s="5">
        <f t="shared" si="789"/>
        <v>1133.5608</v>
      </c>
      <c r="Q5537" s="5">
        <f t="shared" si="783"/>
        <v>487.20077413479089</v>
      </c>
      <c r="R5537" s="5">
        <f>IF(O5537&gt;(P5537+U5537),O5537-P5537-U5537, 0)</f>
        <v>0</v>
      </c>
      <c r="S5537" s="5">
        <f t="shared" si="784"/>
        <v>245.98577613818756</v>
      </c>
      <c r="T5537" s="5">
        <f t="shared" si="785"/>
        <v>5653.6678173925429</v>
      </c>
      <c r="U5537" s="5">
        <f>IF(O5537&gt;P5537,IF(V5536*($B$6/100)&gt;=O5537-P5537,(O5537-P5537), V5536*($B$6/100)), 0)</f>
        <v>0</v>
      </c>
      <c r="V5537" s="5">
        <f>V5536+(T5537*($B$5/100))-(U5537/($B$6/100))</f>
        <v>2419217.5574161937</v>
      </c>
      <c r="W5537" s="5">
        <f t="shared" si="786"/>
        <v>60480.43893540484</v>
      </c>
    </row>
    <row r="5538" spans="4:23" x14ac:dyDescent="0.25">
      <c r="D5538">
        <f t="shared" si="787"/>
        <v>5536</v>
      </c>
      <c r="E5538" s="3">
        <v>44061</v>
      </c>
      <c r="F5538" s="4">
        <v>0.66666666666666663</v>
      </c>
      <c r="G5538">
        <v>50</v>
      </c>
      <c r="H5538">
        <v>8</v>
      </c>
      <c r="I5538" s="5">
        <f t="shared" si="782"/>
        <v>7</v>
      </c>
      <c r="J5538" s="22">
        <v>4.2066088299193814E-4</v>
      </c>
      <c r="K5538">
        <v>4.4910000000000002E-5</v>
      </c>
      <c r="L5538" s="5" cm="1">
        <f t="array" ref="L5538">_xlfn.IFS(I5538=0, 0, I5538&gt;34, 0, AND(I5538&gt;0, I5538&lt;35), VLOOKUP(I5538, $A$63:$C$96, 3))</f>
        <v>4800</v>
      </c>
      <c r="M5538" s="5">
        <f t="shared" si="781"/>
        <v>1998.1391942117061</v>
      </c>
      <c r="N5538" s="5">
        <v>475.9540752408073</v>
      </c>
      <c r="O5538" s="5">
        <f t="shared" si="788"/>
        <v>1265.1147000000001</v>
      </c>
      <c r="P5538" s="5">
        <f t="shared" si="789"/>
        <v>1265.1147000000001</v>
      </c>
      <c r="Q5538" s="5">
        <f t="shared" si="783"/>
        <v>487.20077413479089</v>
      </c>
      <c r="R5538" s="5">
        <f>IF(O5538&gt;(P5538+U5538),O5538-P5538-U5538, 0)</f>
        <v>0</v>
      </c>
      <c r="S5538" s="5">
        <f t="shared" si="784"/>
        <v>244.44878916177086</v>
      </c>
      <c r="T5538" s="5">
        <f t="shared" si="785"/>
        <v>5288.5757050499351</v>
      </c>
      <c r="U5538" s="5">
        <f>IF(O5538&gt;P5538,IF(V5537*($B$6/100)&gt;=O5538-P5538,(O5538-P5538), V5537*($B$6/100)), 0)</f>
        <v>0</v>
      </c>
      <c r="V5538" s="5">
        <f>V5537+(T5538*($B$5/100))-(U5538/($B$6/100))</f>
        <v>2422919.5604097284</v>
      </c>
      <c r="W5538" s="5">
        <f t="shared" si="786"/>
        <v>60572.989010243211</v>
      </c>
    </row>
    <row r="5539" spans="4:23" x14ac:dyDescent="0.25">
      <c r="D5539">
        <f t="shared" si="787"/>
        <v>5537</v>
      </c>
      <c r="E5539" s="3">
        <v>44061</v>
      </c>
      <c r="F5539" s="4">
        <v>0.70833333333333337</v>
      </c>
      <c r="G5539">
        <v>40</v>
      </c>
      <c r="H5539">
        <v>10</v>
      </c>
      <c r="I5539" s="5">
        <f t="shared" si="782"/>
        <v>6</v>
      </c>
      <c r="J5539" s="22">
        <v>3.4395213374046707E-4</v>
      </c>
      <c r="K5539">
        <v>6.7520000000000004E-5</v>
      </c>
      <c r="L5539" s="5" cm="1">
        <f t="array" ref="L5539">_xlfn.IFS(I5539=0, 0, I5539&gt;34, 0, AND(I5539&gt;0, I5539&lt;35), VLOOKUP(I5539, $A$63:$C$96, 3))</f>
        <v>2980</v>
      </c>
      <c r="M5539" s="5">
        <f t="shared" si="781"/>
        <v>1633.7726352672187</v>
      </c>
      <c r="N5539" s="5">
        <v>505.01232275629548</v>
      </c>
      <c r="O5539" s="5">
        <f t="shared" si="788"/>
        <v>1902.0384000000001</v>
      </c>
      <c r="P5539" s="5">
        <f t="shared" si="789"/>
        <v>1902.0384000000001</v>
      </c>
      <c r="Q5539" s="5">
        <f t="shared" si="783"/>
        <v>487.20077413479089</v>
      </c>
      <c r="R5539" s="5">
        <f>IF(O5539&gt;(P5539+U5539),O5539-P5539-U5539, 0)</f>
        <v>0</v>
      </c>
      <c r="S5539" s="5">
        <f t="shared" si="784"/>
        <v>259.37303036451772</v>
      </c>
      <c r="T5539" s="5">
        <f t="shared" si="785"/>
        <v>2452.3612049027006</v>
      </c>
      <c r="U5539" s="5">
        <f>IF(O5539&gt;P5539,IF(V5538*($B$6/100)&gt;=O5539-P5539,(O5539-P5539), V5538*($B$6/100)), 0)</f>
        <v>0</v>
      </c>
      <c r="V5539" s="5">
        <f>V5538+(T5539*($B$5/100))-(U5539/($B$6/100))</f>
        <v>2424636.2132531605</v>
      </c>
      <c r="W5539" s="5">
        <f t="shared" si="786"/>
        <v>60615.905331329013</v>
      </c>
    </row>
    <row r="5540" spans="4:23" x14ac:dyDescent="0.25">
      <c r="D5540">
        <f t="shared" si="787"/>
        <v>5538</v>
      </c>
      <c r="E5540" s="3">
        <v>44061</v>
      </c>
      <c r="F5540" s="4">
        <v>0.75</v>
      </c>
      <c r="G5540">
        <v>40</v>
      </c>
      <c r="H5540">
        <v>10</v>
      </c>
      <c r="I5540" s="5">
        <f t="shared" si="782"/>
        <v>6</v>
      </c>
      <c r="J5540" s="22">
        <v>2.67243384488996E-4</v>
      </c>
      <c r="K5540">
        <v>1.1302999999999999E-4</v>
      </c>
      <c r="L5540" s="5" cm="1">
        <f t="array" ref="L5540">_xlfn.IFS(I5540=0, 0, I5540&gt;34, 0, AND(I5540&gt;0, I5540&lt;35), VLOOKUP(I5540, $A$63:$C$96, 3))</f>
        <v>2980</v>
      </c>
      <c r="M5540" s="5">
        <f t="shared" si="781"/>
        <v>1269.406076322731</v>
      </c>
      <c r="N5540" s="5">
        <v>775.55463912029381</v>
      </c>
      <c r="O5540" s="5">
        <f t="shared" si="788"/>
        <v>3184.0550999999996</v>
      </c>
      <c r="P5540" s="5">
        <f t="shared" si="789"/>
        <v>3184.0550999999996</v>
      </c>
      <c r="Q5540" s="5">
        <f t="shared" si="783"/>
        <v>487.20077413479089</v>
      </c>
      <c r="R5540" s="5">
        <f>IF(O5540&gt;(P5540+U5540),O5540-P5540-U5540, 0)</f>
        <v>0</v>
      </c>
      <c r="S5540" s="5">
        <f t="shared" si="784"/>
        <v>398.32286836882525</v>
      </c>
      <c r="T5540" s="5">
        <f t="shared" si="785"/>
        <v>667.02810795390587</v>
      </c>
      <c r="U5540" s="5">
        <f>IF(O5540&gt;P5540,IF(V5539*($B$6/100)&gt;=O5540-P5540,(O5540-P5540), V5539*($B$6/100)), 0)</f>
        <v>0</v>
      </c>
      <c r="V5540" s="5">
        <f>V5539+(T5540*($B$5/100))-(U5540/($B$6/100))</f>
        <v>2425103.1329287281</v>
      </c>
      <c r="W5540" s="5">
        <f t="shared" si="786"/>
        <v>60627.5783232182</v>
      </c>
    </row>
    <row r="5541" spans="4:23" x14ac:dyDescent="0.25">
      <c r="D5541">
        <f t="shared" si="787"/>
        <v>5539</v>
      </c>
      <c r="E5541" s="3">
        <v>44061</v>
      </c>
      <c r="F5541" s="4">
        <v>0.79166666666666663</v>
      </c>
      <c r="G5541">
        <v>20</v>
      </c>
      <c r="H5541">
        <v>10</v>
      </c>
      <c r="I5541" s="5">
        <f t="shared" si="782"/>
        <v>3</v>
      </c>
      <c r="J5541" s="22">
        <v>1.3609616802680351E-4</v>
      </c>
      <c r="K5541">
        <v>1.3043000000000001E-4</v>
      </c>
      <c r="L5541" s="5" cm="1">
        <f t="array" ref="L5541">_xlfn.IFS(I5541=0, 0, I5541&gt;34, 0, AND(I5541&gt;0, I5541&lt;35), VLOOKUP(I5541, $A$63:$C$96, 3))</f>
        <v>232</v>
      </c>
      <c r="M5541" s="5">
        <f t="shared" si="781"/>
        <v>646.45679812731669</v>
      </c>
      <c r="N5541" s="5">
        <v>776.55664804260982</v>
      </c>
      <c r="O5541" s="5">
        <f t="shared" si="788"/>
        <v>3674.2131000000004</v>
      </c>
      <c r="P5541" s="5">
        <f t="shared" si="789"/>
        <v>878.45679812731669</v>
      </c>
      <c r="Q5541" s="5">
        <f t="shared" si="783"/>
        <v>0</v>
      </c>
      <c r="R5541" s="5">
        <f>IF(O5541&gt;(P5541+U5541),O5541-P5541-U5541, 0)</f>
        <v>0</v>
      </c>
      <c r="S5541" s="5">
        <f t="shared" si="784"/>
        <v>0</v>
      </c>
      <c r="T5541" s="5">
        <f t="shared" si="785"/>
        <v>0</v>
      </c>
      <c r="U5541" s="5">
        <f>IF(O5541&gt;P5541,IF(V5540*($B$6/100)&gt;=O5541-P5541,(O5541-P5541), V5540*($B$6/100)), 0)</f>
        <v>2795.7563018726837</v>
      </c>
      <c r="V5541" s="5">
        <f>V5540+(T5541*($B$5/100))-(U5541/($B$6/100))</f>
        <v>2421109.1953546242</v>
      </c>
      <c r="W5541" s="5">
        <f t="shared" si="786"/>
        <v>60527.729883865606</v>
      </c>
    </row>
    <row r="5542" spans="4:23" x14ac:dyDescent="0.25">
      <c r="D5542">
        <f t="shared" si="787"/>
        <v>5540</v>
      </c>
      <c r="E5542" s="3">
        <v>44061</v>
      </c>
      <c r="F5542" s="4">
        <v>0.83333333333333337</v>
      </c>
      <c r="G5542">
        <v>20</v>
      </c>
      <c r="H5542">
        <v>3</v>
      </c>
      <c r="I5542" s="5">
        <f t="shared" si="782"/>
        <v>3</v>
      </c>
      <c r="J5542" s="22">
        <v>2.4744757823055186E-5</v>
      </c>
      <c r="K5542">
        <v>1.3141000000000002E-4</v>
      </c>
      <c r="L5542" s="5" cm="1">
        <f t="array" ref="L5542">_xlfn.IFS(I5542=0, 0, I5542&gt;34, 0, AND(I5542&gt;0, I5542&lt;35), VLOOKUP(I5542, $A$63:$C$96, 3))</f>
        <v>232</v>
      </c>
      <c r="M5542" s="5">
        <f t="shared" si="781"/>
        <v>117.53759965951213</v>
      </c>
      <c r="N5542" s="5">
        <v>650.30356594957618</v>
      </c>
      <c r="O5542" s="5">
        <f t="shared" si="788"/>
        <v>3701.8197000000005</v>
      </c>
      <c r="P5542" s="5">
        <f t="shared" si="789"/>
        <v>349.53759965951213</v>
      </c>
      <c r="Q5542" s="5">
        <f t="shared" si="783"/>
        <v>0</v>
      </c>
      <c r="R5542" s="5">
        <f>IF(O5542&gt;(P5542+U5542),O5542-P5542-U5542, 0)</f>
        <v>0</v>
      </c>
      <c r="S5542" s="5">
        <f t="shared" si="784"/>
        <v>0</v>
      </c>
      <c r="T5542" s="5">
        <f t="shared" si="785"/>
        <v>0</v>
      </c>
      <c r="U5542" s="5">
        <f>IF(O5542&gt;P5542,IF(V5541*($B$6/100)&gt;=O5542-P5542,(O5542-P5542), V5541*($B$6/100)), 0)</f>
        <v>3352.2821003404883</v>
      </c>
      <c r="V5542" s="5">
        <f>V5541+(T5542*($B$5/100))-(U5542/($B$6/100))</f>
        <v>2416320.2209255663</v>
      </c>
      <c r="W5542" s="5">
        <f t="shared" si="786"/>
        <v>60408.00552313916</v>
      </c>
    </row>
    <row r="5543" spans="4:23" x14ac:dyDescent="0.25">
      <c r="D5543">
        <f t="shared" si="787"/>
        <v>5541</v>
      </c>
      <c r="E5543" s="3">
        <v>44061</v>
      </c>
      <c r="F5543" s="4">
        <v>0.875</v>
      </c>
      <c r="G5543">
        <v>0</v>
      </c>
      <c r="H5543">
        <v>0</v>
      </c>
      <c r="I5543" s="5">
        <f t="shared" si="782"/>
        <v>0</v>
      </c>
      <c r="J5543" s="22">
        <v>0</v>
      </c>
      <c r="K5543">
        <v>1.4082E-4</v>
      </c>
      <c r="L5543" s="5" cm="1">
        <f t="array" ref="L5543">_xlfn.IFS(I5543=0, 0, I5543&gt;34, 0, AND(I5543&gt;0, I5543&lt;35), VLOOKUP(I5543, $A$63:$C$96, 3))</f>
        <v>0</v>
      </c>
      <c r="M5543" s="5">
        <f t="shared" si="781"/>
        <v>0</v>
      </c>
      <c r="N5543" s="5">
        <v>601.22200996880929</v>
      </c>
      <c r="O5543" s="5">
        <f t="shared" si="788"/>
        <v>3966.8993999999998</v>
      </c>
      <c r="P5543" s="5">
        <f t="shared" si="789"/>
        <v>0</v>
      </c>
      <c r="Q5543" s="5">
        <f t="shared" si="783"/>
        <v>0</v>
      </c>
      <c r="R5543" s="5">
        <f>IF(O5543&gt;(P5543+U5543),O5543-P5543-U5543, 0)</f>
        <v>0</v>
      </c>
      <c r="S5543" s="5">
        <f t="shared" si="784"/>
        <v>0</v>
      </c>
      <c r="T5543" s="5">
        <f t="shared" si="785"/>
        <v>0</v>
      </c>
      <c r="U5543" s="5">
        <f>IF(O5543&gt;P5543,IF(V5542*($B$6/100)&gt;=O5543-P5543,(O5543-P5543), V5542*($B$6/100)), 0)</f>
        <v>3966.8993999999998</v>
      </c>
      <c r="V5543" s="5">
        <f>V5542+(T5543*($B$5/100))-(U5543/($B$6/100))</f>
        <v>2410653.221782709</v>
      </c>
      <c r="W5543" s="5">
        <f t="shared" si="786"/>
        <v>60266.330544567725</v>
      </c>
    </row>
    <row r="5544" spans="4:23" x14ac:dyDescent="0.25">
      <c r="D5544">
        <f t="shared" si="787"/>
        <v>5542</v>
      </c>
      <c r="E5544" s="3">
        <v>44061</v>
      </c>
      <c r="F5544" s="4">
        <v>0.91666666666666663</v>
      </c>
      <c r="G5544">
        <v>10</v>
      </c>
      <c r="H5544">
        <v>0</v>
      </c>
      <c r="I5544" s="5">
        <f t="shared" si="782"/>
        <v>1</v>
      </c>
      <c r="J5544" s="22">
        <v>0</v>
      </c>
      <c r="K5544">
        <v>1.6029E-4</v>
      </c>
      <c r="L5544" s="5" cm="1">
        <f t="array" ref="L5544">_xlfn.IFS(I5544=0, 0, I5544&gt;34, 0, AND(I5544&gt;0, I5544&lt;35), VLOOKUP(I5544, $A$63:$C$96, 3))</f>
        <v>0</v>
      </c>
      <c r="M5544" s="5">
        <f t="shared" si="781"/>
        <v>0</v>
      </c>
      <c r="N5544" s="5">
        <v>550.11813693128317</v>
      </c>
      <c r="O5544" s="5">
        <f t="shared" si="788"/>
        <v>4515.3692999999994</v>
      </c>
      <c r="P5544" s="5">
        <f t="shared" si="789"/>
        <v>0</v>
      </c>
      <c r="Q5544" s="5">
        <f t="shared" si="783"/>
        <v>0</v>
      </c>
      <c r="R5544" s="5">
        <f>IF(O5544&gt;(P5544+U5544),O5544-P5544-U5544, 0)</f>
        <v>0</v>
      </c>
      <c r="S5544" s="5">
        <f t="shared" si="784"/>
        <v>0</v>
      </c>
      <c r="T5544" s="5">
        <f t="shared" si="785"/>
        <v>0</v>
      </c>
      <c r="U5544" s="5">
        <f>IF(O5544&gt;P5544,IF(V5543*($B$6/100)&gt;=O5544-P5544,(O5544-P5544), V5543*($B$6/100)), 0)</f>
        <v>4515.3692999999994</v>
      </c>
      <c r="V5544" s="5">
        <f>V5543+(T5544*($B$5/100))-(U5544/($B$6/100))</f>
        <v>2404202.6942112804</v>
      </c>
      <c r="W5544" s="5">
        <f t="shared" si="786"/>
        <v>60105.067355282008</v>
      </c>
    </row>
    <row r="5545" spans="4:23" x14ac:dyDescent="0.25">
      <c r="D5545">
        <f t="shared" si="787"/>
        <v>5543</v>
      </c>
      <c r="E5545" s="3">
        <v>44061</v>
      </c>
      <c r="F5545" s="4">
        <v>0.95833333333333337</v>
      </c>
      <c r="G5545">
        <v>0</v>
      </c>
      <c r="H5545">
        <v>0</v>
      </c>
      <c r="I5545" s="5">
        <f t="shared" si="782"/>
        <v>0</v>
      </c>
      <c r="J5545" s="22">
        <v>0</v>
      </c>
      <c r="K5545">
        <v>1.5322999999999999E-4</v>
      </c>
      <c r="L5545" s="5" cm="1">
        <f t="array" ref="L5545">_xlfn.IFS(I5545=0, 0, I5545&gt;34, 0, AND(I5545&gt;0, I5545&lt;35), VLOOKUP(I5545, $A$63:$C$96, 3))</f>
        <v>0</v>
      </c>
      <c r="M5545" s="5">
        <f t="shared" si="781"/>
        <v>0</v>
      </c>
      <c r="N5545" s="5">
        <v>483.98371729483233</v>
      </c>
      <c r="O5545" s="5">
        <f t="shared" si="788"/>
        <v>4316.4890999999998</v>
      </c>
      <c r="P5545" s="5">
        <f t="shared" si="789"/>
        <v>0</v>
      </c>
      <c r="Q5545" s="5">
        <f t="shared" si="783"/>
        <v>0</v>
      </c>
      <c r="R5545" s="5">
        <f>IF(O5545&gt;(P5545+U5545),O5545-P5545-U5545, 0)</f>
        <v>0</v>
      </c>
      <c r="S5545" s="5">
        <f t="shared" si="784"/>
        <v>0</v>
      </c>
      <c r="T5545" s="5">
        <f t="shared" si="785"/>
        <v>0</v>
      </c>
      <c r="U5545" s="5">
        <f>IF(O5545&gt;P5545,IF(V5544*($B$6/100)&gt;=O5545-P5545,(O5545-P5545), V5544*($B$6/100)), 0)</f>
        <v>4316.4890999999998</v>
      </c>
      <c r="V5545" s="5">
        <f>V5544+(T5545*($B$5/100))-(U5545/($B$6/100))</f>
        <v>2398036.2812112803</v>
      </c>
      <c r="W5545" s="5">
        <f t="shared" si="786"/>
        <v>59950.907030282004</v>
      </c>
    </row>
    <row r="5546" spans="4:23" x14ac:dyDescent="0.25">
      <c r="D5546">
        <f t="shared" si="787"/>
        <v>5544</v>
      </c>
      <c r="E5546" s="3">
        <v>44062</v>
      </c>
      <c r="F5546" s="4">
        <v>0</v>
      </c>
      <c r="G5546">
        <v>20</v>
      </c>
      <c r="H5546">
        <v>0</v>
      </c>
      <c r="I5546" s="5">
        <f t="shared" si="782"/>
        <v>3</v>
      </c>
      <c r="J5546" s="22">
        <v>0</v>
      </c>
      <c r="K5546">
        <v>1.316E-4</v>
      </c>
      <c r="L5546" s="5" cm="1">
        <f t="array" ref="L5546">_xlfn.IFS(I5546=0, 0, I5546&gt;34, 0, AND(I5546&gt;0, I5546&lt;35), VLOOKUP(I5546, $A$63:$C$96, 3))</f>
        <v>232</v>
      </c>
      <c r="M5546" s="5">
        <f t="shared" si="781"/>
        <v>0</v>
      </c>
      <c r="N5546" s="5">
        <v>416.84726065686931</v>
      </c>
      <c r="O5546" s="5">
        <f t="shared" si="788"/>
        <v>3707.172</v>
      </c>
      <c r="P5546" s="5">
        <f t="shared" si="789"/>
        <v>232</v>
      </c>
      <c r="Q5546" s="5">
        <f t="shared" si="783"/>
        <v>0</v>
      </c>
      <c r="R5546" s="5">
        <f>IF(O5546&gt;(P5546+U5546),O5546-P5546-U5546, 0)</f>
        <v>0</v>
      </c>
      <c r="S5546" s="5">
        <f t="shared" si="784"/>
        <v>0</v>
      </c>
      <c r="T5546" s="5">
        <f t="shared" si="785"/>
        <v>0</v>
      </c>
      <c r="U5546" s="5">
        <f>IF(O5546&gt;P5546,IF(V5545*($B$6/100)&gt;=O5546-P5546,(O5546-P5546), V5545*($B$6/100)), 0)</f>
        <v>3475.172</v>
      </c>
      <c r="V5546" s="5">
        <f>V5545+(T5546*($B$5/100))-(U5546/($B$6/100))</f>
        <v>2393071.7497827089</v>
      </c>
      <c r="W5546" s="5">
        <f t="shared" si="786"/>
        <v>59826.793744567723</v>
      </c>
    </row>
    <row r="5547" spans="4:23" x14ac:dyDescent="0.25">
      <c r="D5547">
        <f t="shared" si="787"/>
        <v>5545</v>
      </c>
      <c r="E5547" s="3">
        <v>44062</v>
      </c>
      <c r="F5547" s="4">
        <v>4.1666666666666664E-2</v>
      </c>
      <c r="G5547">
        <v>20</v>
      </c>
      <c r="H5547">
        <v>0</v>
      </c>
      <c r="I5547" s="5">
        <f t="shared" si="782"/>
        <v>3</v>
      </c>
      <c r="J5547" s="22">
        <v>0</v>
      </c>
      <c r="K5547">
        <v>1.0329999999999999E-4</v>
      </c>
      <c r="L5547" s="5" cm="1">
        <f t="array" ref="L5547">_xlfn.IFS(I5547=0, 0, I5547&gt;34, 0, AND(I5547&gt;0, I5547&lt;35), VLOOKUP(I5547, $A$63:$C$96, 3))</f>
        <v>232</v>
      </c>
      <c r="M5547" s="5">
        <f t="shared" si="781"/>
        <v>0</v>
      </c>
      <c r="N5547" s="5">
        <v>328.66803260298849</v>
      </c>
      <c r="O5547" s="5">
        <f t="shared" si="788"/>
        <v>2909.9609999999998</v>
      </c>
      <c r="P5547" s="5">
        <f t="shared" si="789"/>
        <v>232</v>
      </c>
      <c r="Q5547" s="5">
        <f t="shared" si="783"/>
        <v>0</v>
      </c>
      <c r="R5547" s="5">
        <f>IF(O5547&gt;(P5547+U5547),O5547-P5547-U5547, 0)</f>
        <v>0</v>
      </c>
      <c r="S5547" s="5">
        <f t="shared" si="784"/>
        <v>0</v>
      </c>
      <c r="T5547" s="5">
        <f t="shared" si="785"/>
        <v>0</v>
      </c>
      <c r="U5547" s="5">
        <f>IF(O5547&gt;P5547,IF(V5546*($B$6/100)&gt;=O5547-P5547,(O5547-P5547), V5546*($B$6/100)), 0)</f>
        <v>2677.9609999999998</v>
      </c>
      <c r="V5547" s="5">
        <f>V5546+(T5547*($B$5/100))-(U5547/($B$6/100))</f>
        <v>2389246.0912112803</v>
      </c>
      <c r="W5547" s="5">
        <f t="shared" si="786"/>
        <v>59731.152280282011</v>
      </c>
    </row>
    <row r="5548" spans="4:23" x14ac:dyDescent="0.25">
      <c r="D5548">
        <f t="shared" si="787"/>
        <v>5546</v>
      </c>
      <c r="E5548" s="3">
        <v>44062</v>
      </c>
      <c r="F5548" s="4">
        <v>8.3333333333333329E-2</v>
      </c>
      <c r="G5548">
        <v>10</v>
      </c>
      <c r="H5548">
        <v>0</v>
      </c>
      <c r="I5548" s="5">
        <f t="shared" si="782"/>
        <v>1</v>
      </c>
      <c r="J5548" s="22">
        <v>0</v>
      </c>
      <c r="K5548">
        <v>8.2239999999999999E-5</v>
      </c>
      <c r="L5548" s="5" cm="1">
        <f t="array" ref="L5548">_xlfn.IFS(I5548=0, 0, I5548&gt;34, 0, AND(I5548&gt;0, I5548&lt;35), VLOOKUP(I5548, $A$63:$C$96, 3))</f>
        <v>0</v>
      </c>
      <c r="M5548" s="5">
        <f t="shared" si="781"/>
        <v>0</v>
      </c>
      <c r="N5548" s="5">
        <v>302.61507898742911</v>
      </c>
      <c r="O5548" s="5">
        <f t="shared" si="788"/>
        <v>2316.7008000000001</v>
      </c>
      <c r="P5548" s="5">
        <f t="shared" si="789"/>
        <v>0</v>
      </c>
      <c r="Q5548" s="5">
        <f t="shared" si="783"/>
        <v>0</v>
      </c>
      <c r="R5548" s="5">
        <f>IF(O5548&gt;(P5548+U5548),O5548-P5548-U5548, 0)</f>
        <v>0</v>
      </c>
      <c r="S5548" s="5">
        <f t="shared" si="784"/>
        <v>0</v>
      </c>
      <c r="T5548" s="5">
        <f t="shared" si="785"/>
        <v>0</v>
      </c>
      <c r="U5548" s="5">
        <f>IF(O5548&gt;P5548,IF(V5547*($B$6/100)&gt;=O5548-P5548,(O5548-P5548), V5547*($B$6/100)), 0)</f>
        <v>2316.7008000000001</v>
      </c>
      <c r="V5548" s="5">
        <f>V5547+(T5548*($B$5/100))-(U5548/($B$6/100))</f>
        <v>2385936.5186398518</v>
      </c>
      <c r="W5548" s="5">
        <f t="shared" si="786"/>
        <v>59648.412965996293</v>
      </c>
    </row>
    <row r="5549" spans="4:23" x14ac:dyDescent="0.25">
      <c r="D5549">
        <f t="shared" si="787"/>
        <v>5547</v>
      </c>
      <c r="E5549" s="3">
        <v>44062</v>
      </c>
      <c r="F5549" s="4">
        <v>0.125</v>
      </c>
      <c r="G5549">
        <v>10</v>
      </c>
      <c r="H5549">
        <v>0</v>
      </c>
      <c r="I5549" s="5">
        <f t="shared" si="782"/>
        <v>1</v>
      </c>
      <c r="J5549" s="22">
        <v>0</v>
      </c>
      <c r="K5549">
        <v>7.2829999999999992E-5</v>
      </c>
      <c r="L5549" s="5" cm="1">
        <f t="array" ref="L5549">_xlfn.IFS(I5549=0, 0, I5549&gt;34, 0, AND(I5549&gt;0, I5549&lt;35), VLOOKUP(I5549, $A$63:$C$96, 3))</f>
        <v>0</v>
      </c>
      <c r="M5549" s="5">
        <f t="shared" si="781"/>
        <v>0</v>
      </c>
      <c r="N5549" s="5">
        <v>291.59267477871413</v>
      </c>
      <c r="O5549" s="5">
        <f t="shared" si="788"/>
        <v>2051.6210999999998</v>
      </c>
      <c r="P5549" s="5">
        <f t="shared" si="789"/>
        <v>0</v>
      </c>
      <c r="Q5549" s="5">
        <f t="shared" si="783"/>
        <v>0</v>
      </c>
      <c r="R5549" s="5">
        <f>IF(O5549&gt;(P5549+U5549),O5549-P5549-U5549, 0)</f>
        <v>0</v>
      </c>
      <c r="S5549" s="5">
        <f t="shared" si="784"/>
        <v>0</v>
      </c>
      <c r="T5549" s="5">
        <f t="shared" si="785"/>
        <v>0</v>
      </c>
      <c r="U5549" s="5">
        <f>IF(O5549&gt;P5549,IF(V5548*($B$6/100)&gt;=O5549-P5549,(O5549-P5549), V5548*($B$6/100)), 0)</f>
        <v>2051.6210999999998</v>
      </c>
      <c r="V5549" s="5">
        <f>V5548+(T5549*($B$5/100))-(U5549/($B$6/100))</f>
        <v>2383005.6313541373</v>
      </c>
      <c r="W5549" s="5">
        <f t="shared" si="786"/>
        <v>59575.140783853436</v>
      </c>
    </row>
    <row r="5550" spans="4:23" x14ac:dyDescent="0.25">
      <c r="D5550">
        <f t="shared" si="787"/>
        <v>5548</v>
      </c>
      <c r="E5550" s="3">
        <v>44062</v>
      </c>
      <c r="F5550" s="4">
        <v>0.16666666666666666</v>
      </c>
      <c r="G5550">
        <v>20</v>
      </c>
      <c r="H5550">
        <v>0</v>
      </c>
      <c r="I5550" s="5">
        <f t="shared" si="782"/>
        <v>3</v>
      </c>
      <c r="J5550" s="22">
        <v>0</v>
      </c>
      <c r="K5550">
        <v>6.9670000000000002E-5</v>
      </c>
      <c r="L5550" s="5" cm="1">
        <f t="array" ref="L5550">_xlfn.IFS(I5550=0, 0, I5550&gt;34, 0, AND(I5550&gt;0, I5550&lt;35), VLOOKUP(I5550, $A$63:$C$96, 3))</f>
        <v>232</v>
      </c>
      <c r="M5550" s="5">
        <f t="shared" si="781"/>
        <v>0</v>
      </c>
      <c r="N5550" s="5">
        <v>293.5967487817386</v>
      </c>
      <c r="O5550" s="5">
        <f t="shared" si="788"/>
        <v>1962.6039000000001</v>
      </c>
      <c r="P5550" s="5">
        <f t="shared" si="789"/>
        <v>232</v>
      </c>
      <c r="Q5550" s="5">
        <f t="shared" si="783"/>
        <v>0</v>
      </c>
      <c r="R5550" s="5">
        <f>IF(O5550&gt;(P5550+U5550),O5550-P5550-U5550, 0)</f>
        <v>0</v>
      </c>
      <c r="S5550" s="5">
        <f t="shared" si="784"/>
        <v>0</v>
      </c>
      <c r="T5550" s="5">
        <f t="shared" si="785"/>
        <v>0</v>
      </c>
      <c r="U5550" s="5">
        <f>IF(O5550&gt;P5550,IF(V5549*($B$6/100)&gt;=O5550-P5550,(O5550-P5550), V5549*($B$6/100)), 0)</f>
        <v>1730.6039000000001</v>
      </c>
      <c r="V5550" s="5">
        <f>V5549+(T5550*($B$5/100))-(U5550/($B$6/100))</f>
        <v>2380533.3400684232</v>
      </c>
      <c r="W5550" s="5">
        <f t="shared" si="786"/>
        <v>59513.333501710578</v>
      </c>
    </row>
    <row r="5551" spans="4:23" x14ac:dyDescent="0.25">
      <c r="D5551">
        <f t="shared" si="787"/>
        <v>5549</v>
      </c>
      <c r="E5551" s="3">
        <v>44062</v>
      </c>
      <c r="F5551" s="4">
        <v>0.20833333333333334</v>
      </c>
      <c r="G5551">
        <v>10</v>
      </c>
      <c r="H5551">
        <v>0</v>
      </c>
      <c r="I5551" s="5">
        <f t="shared" si="782"/>
        <v>1</v>
      </c>
      <c r="J5551" s="22">
        <v>0</v>
      </c>
      <c r="K5551">
        <v>6.8529999999999996E-5</v>
      </c>
      <c r="L5551" s="5" cm="1">
        <f t="array" ref="L5551">_xlfn.IFS(I5551=0, 0, I5551&gt;34, 0, AND(I5551&gt;0, I5551&lt;35), VLOOKUP(I5551, $A$63:$C$96, 3))</f>
        <v>0</v>
      </c>
      <c r="M5551" s="5">
        <f t="shared" si="781"/>
        <v>0</v>
      </c>
      <c r="N5551" s="5">
        <v>303.60859956875089</v>
      </c>
      <c r="O5551" s="5">
        <f t="shared" si="788"/>
        <v>1930.4901</v>
      </c>
      <c r="P5551" s="5">
        <f t="shared" si="789"/>
        <v>0</v>
      </c>
      <c r="Q5551" s="5">
        <f t="shared" si="783"/>
        <v>0</v>
      </c>
      <c r="R5551" s="5">
        <f>IF(O5551&gt;(P5551+U5551),O5551-P5551-U5551, 0)</f>
        <v>0</v>
      </c>
      <c r="S5551" s="5">
        <f t="shared" si="784"/>
        <v>0</v>
      </c>
      <c r="T5551" s="5">
        <f t="shared" si="785"/>
        <v>0</v>
      </c>
      <c r="U5551" s="5">
        <f>IF(O5551&gt;P5551,IF(V5550*($B$6/100)&gt;=O5551-P5551,(O5551-P5551), V5550*($B$6/100)), 0)</f>
        <v>1930.4901</v>
      </c>
      <c r="V5551" s="5">
        <f>V5550+(T5551*($B$5/100))-(U5551/($B$6/100))</f>
        <v>2377775.4970684233</v>
      </c>
      <c r="W5551" s="5">
        <f t="shared" si="786"/>
        <v>59444.387426710586</v>
      </c>
    </row>
    <row r="5552" spans="4:23" x14ac:dyDescent="0.25">
      <c r="D5552">
        <f t="shared" si="787"/>
        <v>5550</v>
      </c>
      <c r="E5552" s="3">
        <v>44062</v>
      </c>
      <c r="F5552" s="4">
        <v>0.25</v>
      </c>
      <c r="G5552">
        <v>10</v>
      </c>
      <c r="H5552">
        <v>3</v>
      </c>
      <c r="I5552" s="5">
        <f t="shared" si="782"/>
        <v>1</v>
      </c>
      <c r="J5552" s="22">
        <v>1.2372378911527593E-5</v>
      </c>
      <c r="K5552">
        <v>7.0309999999999996E-5</v>
      </c>
      <c r="L5552" s="5" cm="1">
        <f t="array" ref="L5552">_xlfn.IFS(I5552=0, 0, I5552&gt;34, 0, AND(I5552&gt;0, I5552&lt;35), VLOOKUP(I5552, $A$63:$C$96, 3))</f>
        <v>0</v>
      </c>
      <c r="M5552" s="5">
        <f t="shared" si="781"/>
        <v>58.768799829756063</v>
      </c>
      <c r="N5552" s="5">
        <v>323.64876959131391</v>
      </c>
      <c r="O5552" s="5">
        <f t="shared" si="788"/>
        <v>1980.6326999999999</v>
      </c>
      <c r="P5552" s="5">
        <f t="shared" si="789"/>
        <v>58.768799829756063</v>
      </c>
      <c r="Q5552" s="5">
        <f t="shared" si="783"/>
        <v>0</v>
      </c>
      <c r="R5552" s="5">
        <f>IF(O5552&gt;(P5552+U5552),O5552-P5552-U5552, 0)</f>
        <v>0</v>
      </c>
      <c r="S5552" s="5">
        <f t="shared" si="784"/>
        <v>0</v>
      </c>
      <c r="T5552" s="5">
        <f t="shared" si="785"/>
        <v>0</v>
      </c>
      <c r="U5552" s="5">
        <f>IF(O5552&gt;P5552,IF(V5551*($B$6/100)&gt;=O5552-P5552,(O5552-P5552), V5551*($B$6/100)), 0)</f>
        <v>1921.8639001702438</v>
      </c>
      <c r="V5552" s="5">
        <f>V5551+(T5552*($B$5/100))-(U5552/($B$6/100))</f>
        <v>2375029.9772110372</v>
      </c>
      <c r="W5552" s="5">
        <f t="shared" si="786"/>
        <v>59375.74943027593</v>
      </c>
    </row>
    <row r="5553" spans="4:23" x14ac:dyDescent="0.25">
      <c r="D5553">
        <f t="shared" si="787"/>
        <v>5551</v>
      </c>
      <c r="E5553" s="3">
        <v>44062</v>
      </c>
      <c r="F5553" s="4">
        <v>0.29166666666666669</v>
      </c>
      <c r="G5553">
        <v>20</v>
      </c>
      <c r="H5553">
        <v>10</v>
      </c>
      <c r="I5553" s="5">
        <f t="shared" si="782"/>
        <v>3</v>
      </c>
      <c r="J5553" s="22">
        <v>1.0887693442144282E-4</v>
      </c>
      <c r="K5553">
        <v>7.8059999999999995E-5</v>
      </c>
      <c r="L5553" s="5" cm="1">
        <f t="array" ref="L5553">_xlfn.IFS(I5553=0, 0, I5553&gt;34, 0, AND(I5553&gt;0, I5553&lt;35), VLOOKUP(I5553, $A$63:$C$96, 3))</f>
        <v>232</v>
      </c>
      <c r="M5553" s="5">
        <f t="shared" si="781"/>
        <v>517.16543850185337</v>
      </c>
      <c r="N5553" s="5">
        <v>417.82585714544058</v>
      </c>
      <c r="O5553" s="5">
        <f t="shared" si="788"/>
        <v>2198.9501999999998</v>
      </c>
      <c r="P5553" s="5">
        <f t="shared" si="789"/>
        <v>749.16543850185337</v>
      </c>
      <c r="Q5553" s="5">
        <f t="shared" si="783"/>
        <v>0</v>
      </c>
      <c r="R5553" s="5">
        <f>IF(O5553&gt;(P5553+U5553),O5553-P5553-U5553, 0)</f>
        <v>0</v>
      </c>
      <c r="S5553" s="5">
        <f t="shared" si="784"/>
        <v>0</v>
      </c>
      <c r="T5553" s="5">
        <f t="shared" si="785"/>
        <v>0</v>
      </c>
      <c r="U5553" s="5">
        <f>IF(O5553&gt;P5553,IF(V5552*($B$6/100)&gt;=O5553-P5553,(O5553-P5553), V5552*($B$6/100)), 0)</f>
        <v>1449.7847614981465</v>
      </c>
      <c r="V5553" s="5">
        <f>V5552+(T5553*($B$5/100))-(U5553/($B$6/100))</f>
        <v>2372958.8561231829</v>
      </c>
      <c r="W5553" s="5">
        <f t="shared" si="786"/>
        <v>59323.971403079573</v>
      </c>
    </row>
    <row r="5554" spans="4:23" x14ac:dyDescent="0.25">
      <c r="D5554">
        <f t="shared" si="787"/>
        <v>5552</v>
      </c>
      <c r="E5554" s="3">
        <v>44062</v>
      </c>
      <c r="F5554" s="4">
        <v>0.33333333333333331</v>
      </c>
      <c r="G5554">
        <v>30</v>
      </c>
      <c r="H5554">
        <v>10</v>
      </c>
      <c r="I5554" s="5">
        <f t="shared" si="782"/>
        <v>4</v>
      </c>
      <c r="J5554" s="22">
        <v>2.2517729618980219E-4</v>
      </c>
      <c r="K5554">
        <v>8.633999999999999E-5</v>
      </c>
      <c r="L5554" s="5" cm="1">
        <f t="array" ref="L5554">_xlfn.IFS(I5554=0, 0, I5554&gt;34, 0, AND(I5554&gt;0, I5554&lt;35), VLOOKUP(I5554, $A$63:$C$96, 3))</f>
        <v>740</v>
      </c>
      <c r="M5554" s="5">
        <f t="shared" si="781"/>
        <v>1069.5921569015604</v>
      </c>
      <c r="N5554" s="5">
        <v>605.19620461088095</v>
      </c>
      <c r="O5554" s="5">
        <f t="shared" si="788"/>
        <v>2432.1977999999995</v>
      </c>
      <c r="P5554" s="5">
        <f t="shared" si="789"/>
        <v>1809.5921569015604</v>
      </c>
      <c r="Q5554" s="5">
        <f t="shared" si="783"/>
        <v>0</v>
      </c>
      <c r="R5554" s="5">
        <f>IF(O5554&gt;(P5554+U5554),O5554-P5554-U5554, 0)</f>
        <v>0</v>
      </c>
      <c r="S5554" s="5">
        <f t="shared" si="784"/>
        <v>0</v>
      </c>
      <c r="T5554" s="5">
        <f t="shared" si="785"/>
        <v>0</v>
      </c>
      <c r="U5554" s="5">
        <f>IF(O5554&gt;P5554,IF(V5553*($B$6/100)&gt;=O5554-P5554,(O5554-P5554), V5553*($B$6/100)), 0)</f>
        <v>622.60564309843903</v>
      </c>
      <c r="V5554" s="5">
        <f>V5553+(T5554*($B$5/100))-(U5554/($B$6/100))</f>
        <v>2372069.4194901851</v>
      </c>
      <c r="W5554" s="5">
        <f t="shared" si="786"/>
        <v>59301.735487254628</v>
      </c>
    </row>
    <row r="5555" spans="4:23" x14ac:dyDescent="0.25">
      <c r="D5555">
        <f t="shared" si="787"/>
        <v>5553</v>
      </c>
      <c r="E5555" s="3">
        <v>44062</v>
      </c>
      <c r="F5555" s="4">
        <v>0.375</v>
      </c>
      <c r="G5555">
        <v>30</v>
      </c>
      <c r="H5555">
        <v>7</v>
      </c>
      <c r="I5555" s="5">
        <f t="shared" si="782"/>
        <v>4</v>
      </c>
      <c r="J5555" s="22">
        <v>3.1673290013510639E-4</v>
      </c>
      <c r="K5555">
        <v>8.9939999999999996E-5</v>
      </c>
      <c r="L5555" s="5" cm="1">
        <f t="array" ref="L5555">_xlfn.IFS(I5555=0, 0, I5555&gt;34, 0, AND(I5555&gt;0, I5555&lt;35), VLOOKUP(I5555, $A$63:$C$96, 3))</f>
        <v>740</v>
      </c>
      <c r="M5555" s="5">
        <f t="shared" si="781"/>
        <v>1504.4812756417555</v>
      </c>
      <c r="N5555" s="5">
        <v>619.20656381590595</v>
      </c>
      <c r="O5555" s="5">
        <f t="shared" si="788"/>
        <v>2533.6097999999997</v>
      </c>
      <c r="P5555" s="5">
        <f t="shared" si="789"/>
        <v>2244.4812756417555</v>
      </c>
      <c r="Q5555" s="5">
        <f t="shared" si="783"/>
        <v>0</v>
      </c>
      <c r="R5555" s="5">
        <f>IF(O5555&gt;(P5555+U5555),O5555-P5555-U5555, 0)</f>
        <v>0</v>
      </c>
      <c r="S5555" s="5">
        <f t="shared" si="784"/>
        <v>0</v>
      </c>
      <c r="T5555" s="5">
        <f t="shared" si="785"/>
        <v>0</v>
      </c>
      <c r="U5555" s="5">
        <f>IF(O5555&gt;P5555,IF(V5554*($B$6/100)&gt;=O5555-P5555,(O5555-P5555), V5554*($B$6/100)), 0)</f>
        <v>289.12852435824425</v>
      </c>
      <c r="V5555" s="5">
        <f>V5554+(T5555*($B$5/100))-(U5555/($B$6/100))</f>
        <v>2371656.3787411018</v>
      </c>
      <c r="W5555" s="5">
        <f t="shared" si="786"/>
        <v>59291.409468527549</v>
      </c>
    </row>
    <row r="5556" spans="4:23" x14ac:dyDescent="0.25">
      <c r="D5556">
        <f t="shared" si="787"/>
        <v>5554</v>
      </c>
      <c r="E5556" s="3">
        <v>44062</v>
      </c>
      <c r="F5556" s="4">
        <v>0.41666666666666669</v>
      </c>
      <c r="G5556">
        <v>30</v>
      </c>
      <c r="H5556">
        <v>8</v>
      </c>
      <c r="I5556" s="5">
        <f t="shared" si="782"/>
        <v>4</v>
      </c>
      <c r="J5556" s="22">
        <v>4.2560983455654922E-4</v>
      </c>
      <c r="K5556">
        <v>8.3290000000000011E-5</v>
      </c>
      <c r="L5556" s="5" cm="1">
        <f t="array" ref="L5556">_xlfn.IFS(I5556=0, 0, I5556&gt;34, 0, AND(I5556&gt;0, I5556&lt;35), VLOOKUP(I5556, $A$63:$C$96, 3))</f>
        <v>740</v>
      </c>
      <c r="M5556" s="5">
        <f t="shared" si="781"/>
        <v>2021.6467141436087</v>
      </c>
      <c r="N5556" s="5">
        <v>613.19485004028274</v>
      </c>
      <c r="O5556" s="5">
        <f t="shared" si="788"/>
        <v>2346.2793000000006</v>
      </c>
      <c r="P5556" s="5">
        <f t="shared" si="789"/>
        <v>2346.2793000000006</v>
      </c>
      <c r="Q5556" s="5">
        <f t="shared" si="783"/>
        <v>415.36741414360813</v>
      </c>
      <c r="R5556" s="5">
        <f>IF(O5556&gt;(P5556+U5556),O5556-P5556-U5556, 0)</f>
        <v>0</v>
      </c>
      <c r="S5556" s="5">
        <f t="shared" si="784"/>
        <v>0</v>
      </c>
      <c r="T5556" s="5">
        <f t="shared" si="785"/>
        <v>415.36741414360813</v>
      </c>
      <c r="U5556" s="5">
        <f>IF(O5556&gt;P5556,IF(V5555*($B$6/100)&gt;=O5556-P5556,(O5556-P5556), V5555*($B$6/100)), 0)</f>
        <v>0</v>
      </c>
      <c r="V5556" s="5">
        <f>V5555+(T5556*($B$5/100))-(U5556/($B$6/100))</f>
        <v>2371947.1359310024</v>
      </c>
      <c r="W5556" s="5">
        <f t="shared" si="786"/>
        <v>59298.678398275064</v>
      </c>
    </row>
    <row r="5557" spans="4:23" x14ac:dyDescent="0.25">
      <c r="D5557">
        <f t="shared" si="787"/>
        <v>5555</v>
      </c>
      <c r="E5557" s="3">
        <v>44062</v>
      </c>
      <c r="F5557" s="4">
        <v>0.45833333333333331</v>
      </c>
      <c r="G5557">
        <v>30</v>
      </c>
      <c r="H5557">
        <v>9</v>
      </c>
      <c r="I5557" s="5">
        <f t="shared" si="782"/>
        <v>4</v>
      </c>
      <c r="J5557" s="22">
        <v>5.7160390571257477E-4</v>
      </c>
      <c r="K5557">
        <v>6.8949999999999995E-5</v>
      </c>
      <c r="L5557" s="5" cm="1">
        <f t="array" ref="L5557">_xlfn.IFS(I5557=0, 0, I5557&gt;34, 0, AND(I5557&gt;0, I5557&lt;35), VLOOKUP(I5557, $A$63:$C$96, 3))</f>
        <v>740</v>
      </c>
      <c r="M5557" s="5">
        <f t="shared" si="781"/>
        <v>2715.1185521347302</v>
      </c>
      <c r="N5557" s="5">
        <v>531.01985827209205</v>
      </c>
      <c r="O5557" s="5">
        <f t="shared" si="788"/>
        <v>1942.3214999999998</v>
      </c>
      <c r="P5557" s="5">
        <f t="shared" si="789"/>
        <v>1942.3214999999998</v>
      </c>
      <c r="Q5557" s="5">
        <f t="shared" si="783"/>
        <v>487.20077413479089</v>
      </c>
      <c r="R5557" s="5">
        <f>IF(O5557&gt;(P5557+U5557),O5557-P5557-U5557, 0)</f>
        <v>0</v>
      </c>
      <c r="S5557" s="5">
        <f t="shared" si="784"/>
        <v>272.73043372891095</v>
      </c>
      <c r="T5557" s="5">
        <f t="shared" si="785"/>
        <v>1240.0666184058196</v>
      </c>
      <c r="U5557" s="5">
        <f>IF(O5557&gt;P5557,IF(V5556*($B$6/100)&gt;=O5557-P5557,(O5557-P5557), V5556*($B$6/100)), 0)</f>
        <v>0</v>
      </c>
      <c r="V5557" s="5">
        <f>V5556+(T5557*($B$5/100))-(U5557/($B$6/100))</f>
        <v>2372815.1825638865</v>
      </c>
      <c r="W5557" s="5">
        <f t="shared" si="786"/>
        <v>59320.379564097166</v>
      </c>
    </row>
    <row r="5558" spans="4:23" x14ac:dyDescent="0.25">
      <c r="D5558">
        <f t="shared" si="787"/>
        <v>5556</v>
      </c>
      <c r="E5558" s="3">
        <v>44062</v>
      </c>
      <c r="F5558" s="4">
        <v>0.5</v>
      </c>
      <c r="G5558">
        <v>40</v>
      </c>
      <c r="H5558">
        <v>7</v>
      </c>
      <c r="I5558" s="5">
        <f t="shared" si="782"/>
        <v>6</v>
      </c>
      <c r="J5558" s="22">
        <v>5.3448676897799199E-4</v>
      </c>
      <c r="K5558">
        <v>5.3659999999999998E-5</v>
      </c>
      <c r="L5558" s="5" cm="1">
        <f t="array" ref="L5558">_xlfn.IFS(I5558=0, 0, I5558&gt;34, 0, AND(I5558&gt;0, I5558&lt;35), VLOOKUP(I5558, $A$63:$C$96, 3))</f>
        <v>2980</v>
      </c>
      <c r="M5558" s="5">
        <f t="shared" si="781"/>
        <v>2538.812152645462</v>
      </c>
      <c r="N5558" s="5">
        <v>510.98137580921724</v>
      </c>
      <c r="O5558" s="5">
        <f t="shared" si="788"/>
        <v>1511.6022</v>
      </c>
      <c r="P5558" s="5">
        <f t="shared" si="789"/>
        <v>1511.6022</v>
      </c>
      <c r="Q5558" s="5">
        <f t="shared" si="783"/>
        <v>487.20077413479089</v>
      </c>
      <c r="R5558" s="5">
        <f>IF(O5558&gt;(P5558+U5558),O5558-P5558-U5558, 0)</f>
        <v>0</v>
      </c>
      <c r="S5558" s="5">
        <f t="shared" si="784"/>
        <v>262.43872066350474</v>
      </c>
      <c r="T5558" s="5">
        <f t="shared" si="785"/>
        <v>3744.7712319819566</v>
      </c>
      <c r="U5558" s="5">
        <f>IF(O5558&gt;P5558,IF(V5557*($B$6/100)&gt;=O5558-P5558,(O5558-P5558), V5557*($B$6/100)), 0)</f>
        <v>0</v>
      </c>
      <c r="V5558" s="5">
        <f>V5557+(T5558*($B$5/100))-(U5558/($B$6/100))</f>
        <v>2375436.5224262737</v>
      </c>
      <c r="W5558" s="5">
        <f t="shared" si="786"/>
        <v>59385.913060656843</v>
      </c>
    </row>
    <row r="5559" spans="4:23" x14ac:dyDescent="0.25">
      <c r="D5559">
        <f t="shared" si="787"/>
        <v>5557</v>
      </c>
      <c r="E5559" s="3">
        <v>44062</v>
      </c>
      <c r="F5559" s="4">
        <v>0.54166666666666663</v>
      </c>
      <c r="G5559">
        <v>40</v>
      </c>
      <c r="H5559">
        <v>4</v>
      </c>
      <c r="I5559" s="5">
        <f t="shared" si="782"/>
        <v>6</v>
      </c>
      <c r="J5559" s="22">
        <v>4.62726971291132E-4</v>
      </c>
      <c r="K5559">
        <v>4.7700000000000001E-5</v>
      </c>
      <c r="L5559" s="5" cm="1">
        <f t="array" ref="L5559">_xlfn.IFS(I5559=0, 0, I5559&gt;34, 0, AND(I5559&gt;0, I5559&lt;35), VLOOKUP(I5559, $A$63:$C$96, 3))</f>
        <v>2980</v>
      </c>
      <c r="M5559" s="5">
        <f t="shared" si="781"/>
        <v>2197.9531136328769</v>
      </c>
      <c r="N5559" s="5">
        <v>556.0523689730669</v>
      </c>
      <c r="O5559" s="5">
        <f t="shared" si="788"/>
        <v>1343.7090000000001</v>
      </c>
      <c r="P5559" s="5">
        <f t="shared" si="789"/>
        <v>1343.7090000000001</v>
      </c>
      <c r="Q5559" s="5">
        <f t="shared" si="783"/>
        <v>487.20077413479089</v>
      </c>
      <c r="R5559" s="5">
        <f>IF(O5559&gt;(P5559+U5559),O5559-P5559-U5559, 0)</f>
        <v>0</v>
      </c>
      <c r="S5559" s="5">
        <f t="shared" si="784"/>
        <v>285.58706685561839</v>
      </c>
      <c r="T5559" s="5">
        <f t="shared" si="785"/>
        <v>3548.6570467772585</v>
      </c>
      <c r="U5559" s="5">
        <f>IF(O5559&gt;P5559,IF(V5558*($B$6/100)&gt;=O5559-P5559,(O5559-P5559), V5558*($B$6/100)), 0)</f>
        <v>0</v>
      </c>
      <c r="V5559" s="5">
        <f>V5558+(T5559*($B$5/100))-(U5559/($B$6/100))</f>
        <v>2377920.5823590178</v>
      </c>
      <c r="W5559" s="5">
        <f t="shared" si="786"/>
        <v>59448.014558975447</v>
      </c>
    </row>
    <row r="5560" spans="4:23" x14ac:dyDescent="0.25">
      <c r="D5560">
        <f t="shared" si="787"/>
        <v>5558</v>
      </c>
      <c r="E5560" s="3">
        <v>44062</v>
      </c>
      <c r="F5560" s="4">
        <v>0.58333333333333337</v>
      </c>
      <c r="G5560">
        <v>40</v>
      </c>
      <c r="H5560">
        <v>7</v>
      </c>
      <c r="I5560" s="5">
        <f t="shared" si="782"/>
        <v>6</v>
      </c>
      <c r="J5560" s="22">
        <v>5.2211439006646443E-4</v>
      </c>
      <c r="K5560">
        <v>4.0499999999999995E-5</v>
      </c>
      <c r="L5560" s="5" cm="1">
        <f t="array" ref="L5560">_xlfn.IFS(I5560=0, 0, I5560&gt;34, 0, AND(I5560&gt;0, I5560&lt;35), VLOOKUP(I5560, $A$63:$C$96, 3))</f>
        <v>2980</v>
      </c>
      <c r="M5560" s="5">
        <f t="shared" si="781"/>
        <v>2480.0433528157064</v>
      </c>
      <c r="N5560" s="5">
        <v>501.94997473772173</v>
      </c>
      <c r="O5560" s="5">
        <f t="shared" si="788"/>
        <v>1140.885</v>
      </c>
      <c r="P5560" s="5">
        <f t="shared" si="789"/>
        <v>1140.885</v>
      </c>
      <c r="Q5560" s="5">
        <f t="shared" si="783"/>
        <v>487.20077413479089</v>
      </c>
      <c r="R5560" s="5">
        <f>IF(O5560&gt;(P5560+U5560),O5560-P5560-U5560, 0)</f>
        <v>0</v>
      </c>
      <c r="S5560" s="5">
        <f t="shared" si="784"/>
        <v>257.80021629678743</v>
      </c>
      <c r="T5560" s="5">
        <f t="shared" si="785"/>
        <v>4061.3581365189189</v>
      </c>
      <c r="U5560" s="5">
        <f>IF(O5560&gt;P5560,IF(V5559*($B$6/100)&gt;=O5560-P5560,(O5560-P5560), V5559*($B$6/100)), 0)</f>
        <v>0</v>
      </c>
      <c r="V5560" s="5">
        <f>V5559+(T5560*($B$5/100))-(U5560/($B$6/100))</f>
        <v>2380763.5330545809</v>
      </c>
      <c r="W5560" s="5">
        <f t="shared" si="786"/>
        <v>59519.088326364523</v>
      </c>
    </row>
    <row r="5561" spans="4:23" x14ac:dyDescent="0.25">
      <c r="D5561">
        <f t="shared" si="787"/>
        <v>5559</v>
      </c>
      <c r="E5561" s="3">
        <v>44062</v>
      </c>
      <c r="F5561" s="4">
        <v>0.625</v>
      </c>
      <c r="G5561">
        <v>40</v>
      </c>
      <c r="H5561">
        <v>9</v>
      </c>
      <c r="I5561" s="5">
        <f t="shared" si="782"/>
        <v>6</v>
      </c>
      <c r="J5561" s="22">
        <v>5.369612447602975E-4</v>
      </c>
      <c r="K5561">
        <v>4.091E-5</v>
      </c>
      <c r="L5561" s="5" cm="1">
        <f t="array" ref="L5561">_xlfn.IFS(I5561=0, 0, I5561&gt;34, 0, AND(I5561&gt;0, I5561&lt;35), VLOOKUP(I5561, $A$63:$C$96, 3))</f>
        <v>2980</v>
      </c>
      <c r="M5561" s="5">
        <f t="shared" si="781"/>
        <v>2550.5659126114133</v>
      </c>
      <c r="N5561" s="5">
        <v>451.84249197536337</v>
      </c>
      <c r="O5561" s="5">
        <f t="shared" si="788"/>
        <v>1152.4347</v>
      </c>
      <c r="P5561" s="5">
        <f t="shared" si="789"/>
        <v>1152.4347</v>
      </c>
      <c r="Q5561" s="5">
        <f t="shared" si="783"/>
        <v>487.20077413479089</v>
      </c>
      <c r="R5561" s="5">
        <f>IF(O5561&gt;(P5561+U5561),O5561-P5561-U5561, 0)</f>
        <v>0</v>
      </c>
      <c r="S5561" s="5">
        <f t="shared" si="784"/>
        <v>232.06514199785298</v>
      </c>
      <c r="T5561" s="5">
        <f t="shared" si="785"/>
        <v>4146.0660706135604</v>
      </c>
      <c r="U5561" s="5">
        <f>IF(O5561&gt;P5561,IF(V5560*($B$6/100)&gt;=O5561-P5561,(O5561-P5561), V5560*($B$6/100)), 0)</f>
        <v>0</v>
      </c>
      <c r="V5561" s="5">
        <f>V5560+(T5561*($B$5/100))-(U5561/($B$6/100))</f>
        <v>2383665.7793040103</v>
      </c>
      <c r="W5561" s="5">
        <f t="shared" si="786"/>
        <v>59591.644482600255</v>
      </c>
    </row>
    <row r="5562" spans="4:23" x14ac:dyDescent="0.25">
      <c r="D5562">
        <f t="shared" si="787"/>
        <v>5560</v>
      </c>
      <c r="E5562" s="3">
        <v>44062</v>
      </c>
      <c r="F5562" s="4">
        <v>0.66666666666666663</v>
      </c>
      <c r="G5562">
        <v>30</v>
      </c>
      <c r="H5562">
        <v>4</v>
      </c>
      <c r="I5562" s="5">
        <f t="shared" si="782"/>
        <v>4</v>
      </c>
      <c r="J5562" s="22">
        <v>3.0683499700588429E-4</v>
      </c>
      <c r="K5562">
        <v>4.5710000000000008E-5</v>
      </c>
      <c r="L5562" s="5" cm="1">
        <f t="array" ref="L5562">_xlfn.IFS(I5562=0, 0, I5562&gt;34, 0, AND(I5562&gt;0, I5562&lt;35), VLOOKUP(I5562, $A$63:$C$96, 3))</f>
        <v>740</v>
      </c>
      <c r="M5562" s="5">
        <f t="shared" si="781"/>
        <v>1457.4662357779505</v>
      </c>
      <c r="N5562" s="5">
        <v>472.86845518446933</v>
      </c>
      <c r="O5562" s="5">
        <f t="shared" si="788"/>
        <v>1287.6507000000001</v>
      </c>
      <c r="P5562" s="5">
        <f t="shared" si="789"/>
        <v>1287.6507000000001</v>
      </c>
      <c r="Q5562" s="5">
        <f t="shared" si="783"/>
        <v>487.20077413479089</v>
      </c>
      <c r="R5562" s="5">
        <f>IF(O5562&gt;(P5562+U5562),O5562-P5562-U5562, 0)</f>
        <v>0</v>
      </c>
      <c r="S5562" s="5">
        <f t="shared" si="784"/>
        <v>242.86402263528728</v>
      </c>
      <c r="T5562" s="5">
        <f t="shared" si="785"/>
        <v>666.95151314266332</v>
      </c>
      <c r="U5562" s="5">
        <f>IF(O5562&gt;P5562,IF(V5561*($B$6/100)&gt;=O5562-P5562,(O5562-P5562), V5561*($B$6/100)), 0)</f>
        <v>0</v>
      </c>
      <c r="V5562" s="5">
        <f>V5561+(T5562*($B$5/100))-(U5562/($B$6/100))</f>
        <v>2384132.6453632102</v>
      </c>
      <c r="W5562" s="5">
        <f t="shared" si="786"/>
        <v>59603.316134080254</v>
      </c>
    </row>
    <row r="5563" spans="4:23" x14ac:dyDescent="0.25">
      <c r="D5563">
        <f t="shared" si="787"/>
        <v>5561</v>
      </c>
      <c r="E5563" s="3">
        <v>44062</v>
      </c>
      <c r="F5563" s="4">
        <v>0.70833333333333337</v>
      </c>
      <c r="G5563">
        <v>30</v>
      </c>
      <c r="H5563">
        <v>1</v>
      </c>
      <c r="I5563" s="5">
        <f t="shared" si="782"/>
        <v>4</v>
      </c>
      <c r="J5563" s="22">
        <v>1.5836645006755319E-4</v>
      </c>
      <c r="K5563">
        <v>6.4900000000000005E-5</v>
      </c>
      <c r="L5563" s="5" cm="1">
        <f t="array" ref="L5563">_xlfn.IFS(I5563=0, 0, I5563&gt;34, 0, AND(I5563&gt;0, I5563&lt;35), VLOOKUP(I5563, $A$63:$C$96, 3))</f>
        <v>740</v>
      </c>
      <c r="M5563" s="5">
        <f t="shared" si="781"/>
        <v>752.24063782087774</v>
      </c>
      <c r="N5563" s="5">
        <v>556.02117298615087</v>
      </c>
      <c r="O5563" s="5">
        <f t="shared" si="788"/>
        <v>1828.2330000000002</v>
      </c>
      <c r="P5563" s="5">
        <f t="shared" si="789"/>
        <v>1492.2406378208777</v>
      </c>
      <c r="Q5563" s="5">
        <f t="shared" si="783"/>
        <v>0</v>
      </c>
      <c r="R5563" s="5">
        <f>IF(O5563&gt;(P5563+U5563),O5563-P5563-U5563, 0)</f>
        <v>0</v>
      </c>
      <c r="S5563" s="5">
        <f t="shared" si="784"/>
        <v>0</v>
      </c>
      <c r="T5563" s="5">
        <f t="shared" si="785"/>
        <v>0</v>
      </c>
      <c r="U5563" s="5">
        <f>IF(O5563&gt;P5563,IF(V5562*($B$6/100)&gt;=O5563-P5563,(O5563-P5563), V5562*($B$6/100)), 0)</f>
        <v>335.99236217912244</v>
      </c>
      <c r="V5563" s="5">
        <f>V5562+(T5563*($B$5/100))-(U5563/($B$6/100))</f>
        <v>2383652.656274383</v>
      </c>
      <c r="W5563" s="5">
        <f t="shared" si="786"/>
        <v>59591.316406859572</v>
      </c>
    </row>
    <row r="5564" spans="4:23" x14ac:dyDescent="0.25">
      <c r="D5564">
        <f t="shared" si="787"/>
        <v>5562</v>
      </c>
      <c r="E5564" s="3">
        <v>44062</v>
      </c>
      <c r="F5564" s="4">
        <v>0.75</v>
      </c>
      <c r="G5564">
        <v>30</v>
      </c>
      <c r="H5564">
        <v>3</v>
      </c>
      <c r="I5564" s="5">
        <f t="shared" si="782"/>
        <v>4</v>
      </c>
      <c r="J5564" s="22">
        <v>1.4599407115602561E-4</v>
      </c>
      <c r="K5564">
        <v>1.1182E-4</v>
      </c>
      <c r="L5564" s="5" cm="1">
        <f t="array" ref="L5564">_xlfn.IFS(I5564=0, 0, I5564&gt;34, 0, AND(I5564&gt;0, I5564&lt;35), VLOOKUP(I5564, $A$63:$C$96, 3))</f>
        <v>740</v>
      </c>
      <c r="M5564" s="5">
        <f t="shared" si="781"/>
        <v>693.47183799112167</v>
      </c>
      <c r="N5564" s="5">
        <v>784.44067980919135</v>
      </c>
      <c r="O5564" s="5">
        <f t="shared" si="788"/>
        <v>3149.9694</v>
      </c>
      <c r="P5564" s="5">
        <f t="shared" si="789"/>
        <v>1433.4718379911217</v>
      </c>
      <c r="Q5564" s="5">
        <f t="shared" si="783"/>
        <v>0</v>
      </c>
      <c r="R5564" s="5">
        <f>IF(O5564&gt;(P5564+U5564),O5564-P5564-U5564, 0)</f>
        <v>0</v>
      </c>
      <c r="S5564" s="5">
        <f t="shared" si="784"/>
        <v>0</v>
      </c>
      <c r="T5564" s="5">
        <f t="shared" si="785"/>
        <v>0</v>
      </c>
      <c r="U5564" s="5">
        <f>IF(O5564&gt;P5564,IF(V5563*($B$6/100)&gt;=O5564-P5564,(O5564-P5564), V5563*($B$6/100)), 0)</f>
        <v>1716.4975620088783</v>
      </c>
      <c r="V5564" s="5">
        <f>V5563+(T5564*($B$5/100))-(U5564/($B$6/100))</f>
        <v>2381200.5169000844</v>
      </c>
      <c r="W5564" s="5">
        <f t="shared" si="786"/>
        <v>59530.012922502108</v>
      </c>
    </row>
    <row r="5565" spans="4:23" x14ac:dyDescent="0.25">
      <c r="D5565">
        <f t="shared" si="787"/>
        <v>5563</v>
      </c>
      <c r="E5565" s="3">
        <v>44062</v>
      </c>
      <c r="F5565" s="4">
        <v>0.79166666666666663</v>
      </c>
      <c r="G5565">
        <v>30</v>
      </c>
      <c r="H5565">
        <v>0</v>
      </c>
      <c r="I5565" s="5">
        <f t="shared" si="782"/>
        <v>4</v>
      </c>
      <c r="J5565" s="22">
        <v>5.196399142841589E-5</v>
      </c>
      <c r="K5565">
        <v>1.3201E-4</v>
      </c>
      <c r="L5565" s="5" cm="1">
        <f t="array" ref="L5565">_xlfn.IFS(I5565=0, 0, I5565&gt;34, 0, AND(I5565&gt;0, I5565&lt;35), VLOOKUP(I5565, $A$63:$C$96, 3))</f>
        <v>740</v>
      </c>
      <c r="M5565" s="5">
        <f t="shared" si="781"/>
        <v>246.82895928497547</v>
      </c>
      <c r="N5565" s="5">
        <v>787.42411124700266</v>
      </c>
      <c r="O5565" s="5">
        <f t="shared" si="788"/>
        <v>3718.7217000000001</v>
      </c>
      <c r="P5565" s="5">
        <f t="shared" si="789"/>
        <v>986.82895928497544</v>
      </c>
      <c r="Q5565" s="5">
        <f t="shared" si="783"/>
        <v>0</v>
      </c>
      <c r="R5565" s="5">
        <f>IF(O5565&gt;(P5565+U5565),O5565-P5565-U5565, 0)</f>
        <v>0</v>
      </c>
      <c r="S5565" s="5">
        <f t="shared" si="784"/>
        <v>0</v>
      </c>
      <c r="T5565" s="5">
        <f t="shared" si="785"/>
        <v>0</v>
      </c>
      <c r="U5565" s="5">
        <f>IF(O5565&gt;P5565,IF(V5564*($B$6/100)&gt;=O5565-P5565,(O5565-P5565), V5564*($B$6/100)), 0)</f>
        <v>2731.8927407150245</v>
      </c>
      <c r="V5565" s="5">
        <f>V5564+(T5565*($B$5/100))-(U5565/($B$6/100))</f>
        <v>2377297.8129847771</v>
      </c>
      <c r="W5565" s="5">
        <f t="shared" si="786"/>
        <v>59432.445324619432</v>
      </c>
    </row>
    <row r="5566" spans="4:23" x14ac:dyDescent="0.25">
      <c r="D5566">
        <f t="shared" si="787"/>
        <v>5564</v>
      </c>
      <c r="E5566" s="3">
        <v>44062</v>
      </c>
      <c r="F5566" s="4">
        <v>0.83333333333333337</v>
      </c>
      <c r="G5566">
        <v>40</v>
      </c>
      <c r="H5566">
        <v>2</v>
      </c>
      <c r="I5566" s="5">
        <f t="shared" si="782"/>
        <v>6</v>
      </c>
      <c r="J5566" s="22">
        <v>1.2372378911527593E-5</v>
      </c>
      <c r="K5566">
        <v>1.3291E-4</v>
      </c>
      <c r="L5566" s="5" cm="1">
        <f t="array" ref="L5566">_xlfn.IFS(I5566=0, 0, I5566&gt;34, 0, AND(I5566&gt;0, I5566&lt;35), VLOOKUP(I5566, $A$63:$C$96, 3))</f>
        <v>2980</v>
      </c>
      <c r="M5566" s="5">
        <f t="shared" si="781"/>
        <v>58.768799829756063</v>
      </c>
      <c r="N5566" s="5">
        <v>719.30090392190812</v>
      </c>
      <c r="O5566" s="5">
        <f t="shared" si="788"/>
        <v>3744.0747000000001</v>
      </c>
      <c r="P5566" s="5">
        <f t="shared" si="789"/>
        <v>3038.7687998297561</v>
      </c>
      <c r="Q5566" s="5">
        <f t="shared" si="783"/>
        <v>0</v>
      </c>
      <c r="R5566" s="5">
        <f>IF(O5566&gt;(P5566+U5566),O5566-P5566-U5566, 0)</f>
        <v>0</v>
      </c>
      <c r="S5566" s="5">
        <f t="shared" si="784"/>
        <v>0</v>
      </c>
      <c r="T5566" s="5">
        <f t="shared" si="785"/>
        <v>0</v>
      </c>
      <c r="U5566" s="5">
        <f>IF(O5566&gt;P5566,IF(V5565*($B$6/100)&gt;=O5566-P5566,(O5566-P5566), V5565*($B$6/100)), 0)</f>
        <v>705.30590017024406</v>
      </c>
      <c r="V5566" s="5">
        <f>V5565+(T5566*($B$5/100))-(U5566/($B$6/100))</f>
        <v>2376290.233127391</v>
      </c>
      <c r="W5566" s="5">
        <f t="shared" si="786"/>
        <v>59407.255828184774</v>
      </c>
    </row>
    <row r="5567" spans="4:23" x14ac:dyDescent="0.25">
      <c r="D5567">
        <f t="shared" si="787"/>
        <v>5565</v>
      </c>
      <c r="E5567" s="3">
        <v>44062</v>
      </c>
      <c r="F5567" s="4">
        <v>0.875</v>
      </c>
      <c r="G5567">
        <v>50</v>
      </c>
      <c r="H5567">
        <v>0</v>
      </c>
      <c r="I5567" s="5">
        <f t="shared" si="782"/>
        <v>7</v>
      </c>
      <c r="J5567" s="22">
        <v>0</v>
      </c>
      <c r="K5567">
        <v>1.4283999999999998E-4</v>
      </c>
      <c r="L5567" s="5" cm="1">
        <f t="array" ref="L5567">_xlfn.IFS(I5567=0, 0, I5567&gt;34, 0, AND(I5567&gt;0, I5567&lt;35), VLOOKUP(I5567, $A$63:$C$96, 3))</f>
        <v>4800</v>
      </c>
      <c r="M5567" s="5">
        <f t="shared" si="781"/>
        <v>0</v>
      </c>
      <c r="N5567" s="5">
        <v>633.12732511395541</v>
      </c>
      <c r="O5567" s="5">
        <f t="shared" si="788"/>
        <v>4023.8027999999995</v>
      </c>
      <c r="P5567" s="5">
        <f t="shared" si="789"/>
        <v>4023.8027999999995</v>
      </c>
      <c r="Q5567" s="5">
        <f t="shared" si="783"/>
        <v>487.20077413479089</v>
      </c>
      <c r="R5567" s="5">
        <f>IF(O5567&gt;(P5567+U5567),O5567-P5567-U5567, 0)</f>
        <v>0</v>
      </c>
      <c r="S5567" s="5">
        <f t="shared" si="784"/>
        <v>288.99642586520963</v>
      </c>
      <c r="T5567" s="5">
        <f t="shared" si="785"/>
        <v>487.20077413479089</v>
      </c>
      <c r="U5567" s="5">
        <f>IF(O5567&gt;P5567,IF(V5566*($B$6/100)&gt;=O5567-P5567,(O5567-P5567), V5566*($B$6/100)), 0)</f>
        <v>0</v>
      </c>
      <c r="V5567" s="5">
        <f>V5566+(T5567*($B$5/100))-(U5567/($B$6/100))</f>
        <v>2376631.2736692852</v>
      </c>
      <c r="W5567" s="5">
        <f t="shared" si="786"/>
        <v>59415.781841732132</v>
      </c>
    </row>
    <row r="5568" spans="4:23" x14ac:dyDescent="0.25">
      <c r="D5568">
        <f t="shared" si="787"/>
        <v>5566</v>
      </c>
      <c r="E5568" s="3">
        <v>44062</v>
      </c>
      <c r="F5568" s="4">
        <v>0.91666666666666663</v>
      </c>
      <c r="G5568">
        <v>40</v>
      </c>
      <c r="H5568">
        <v>0</v>
      </c>
      <c r="I5568" s="5">
        <f t="shared" si="782"/>
        <v>6</v>
      </c>
      <c r="J5568" s="22">
        <v>0</v>
      </c>
      <c r="K5568">
        <v>1.6228E-4</v>
      </c>
      <c r="L5568" s="5" cm="1">
        <f t="array" ref="L5568">_xlfn.IFS(I5568=0, 0, I5568&gt;34, 0, AND(I5568&gt;0, I5568&lt;35), VLOOKUP(I5568, $A$63:$C$96, 3))</f>
        <v>2980</v>
      </c>
      <c r="M5568" s="5">
        <f t="shared" si="781"/>
        <v>0</v>
      </c>
      <c r="N5568" s="5">
        <v>549.97927407467296</v>
      </c>
      <c r="O5568" s="5">
        <f t="shared" si="788"/>
        <v>4571.4276</v>
      </c>
      <c r="P5568" s="5">
        <f t="shared" si="789"/>
        <v>2980</v>
      </c>
      <c r="Q5568" s="5">
        <f t="shared" si="783"/>
        <v>0</v>
      </c>
      <c r="R5568" s="5">
        <f>IF(O5568&gt;(P5568+U5568),O5568-P5568-U5568, 0)</f>
        <v>0</v>
      </c>
      <c r="S5568" s="5">
        <f t="shared" si="784"/>
        <v>0</v>
      </c>
      <c r="T5568" s="5">
        <f t="shared" si="785"/>
        <v>0</v>
      </c>
      <c r="U5568" s="5">
        <f>IF(O5568&gt;P5568,IF(V5567*($B$6/100)&gt;=O5568-P5568,(O5568-P5568), V5567*($B$6/100)), 0)</f>
        <v>1591.4276</v>
      </c>
      <c r="V5568" s="5">
        <f>V5567+(T5568*($B$5/100))-(U5568/($B$6/100))</f>
        <v>2374357.8056692854</v>
      </c>
      <c r="W5568" s="5">
        <f t="shared" si="786"/>
        <v>59358.945141732132</v>
      </c>
    </row>
    <row r="5569" spans="4:23" x14ac:dyDescent="0.25">
      <c r="D5569">
        <f t="shared" si="787"/>
        <v>5567</v>
      </c>
      <c r="E5569" s="3">
        <v>44062</v>
      </c>
      <c r="F5569" s="4">
        <v>0.95833333333333337</v>
      </c>
      <c r="G5569">
        <v>30</v>
      </c>
      <c r="H5569">
        <v>0</v>
      </c>
      <c r="I5569" s="5">
        <f t="shared" si="782"/>
        <v>4</v>
      </c>
      <c r="J5569" s="22">
        <v>0</v>
      </c>
      <c r="K5569">
        <v>1.5500999999999999E-4</v>
      </c>
      <c r="L5569" s="5" cm="1">
        <f t="array" ref="L5569">_xlfn.IFS(I5569=0, 0, I5569&gt;34, 0, AND(I5569&gt;0, I5569&lt;35), VLOOKUP(I5569, $A$63:$C$96, 3))</f>
        <v>740</v>
      </c>
      <c r="M5569" s="5">
        <f t="shared" si="781"/>
        <v>0</v>
      </c>
      <c r="N5569" s="5">
        <v>521.91468753648712</v>
      </c>
      <c r="O5569" s="5">
        <f t="shared" si="788"/>
        <v>4366.6316999999999</v>
      </c>
      <c r="P5569" s="5">
        <f t="shared" si="789"/>
        <v>740</v>
      </c>
      <c r="Q5569" s="5">
        <f t="shared" si="783"/>
        <v>0</v>
      </c>
      <c r="R5569" s="5">
        <f>IF(O5569&gt;(P5569+U5569),O5569-P5569-U5569, 0)</f>
        <v>0</v>
      </c>
      <c r="S5569" s="5">
        <f t="shared" si="784"/>
        <v>0</v>
      </c>
      <c r="T5569" s="5">
        <f t="shared" si="785"/>
        <v>0</v>
      </c>
      <c r="U5569" s="5">
        <f>IF(O5569&gt;P5569,IF(V5568*($B$6/100)&gt;=O5569-P5569,(O5569-P5569), V5568*($B$6/100)), 0)</f>
        <v>3626.6316999999999</v>
      </c>
      <c r="V5569" s="5">
        <f>V5568+(T5569*($B$5/100))-(U5569/($B$6/100))</f>
        <v>2369176.9032407138</v>
      </c>
      <c r="W5569" s="5">
        <f t="shared" si="786"/>
        <v>59229.422581017847</v>
      </c>
    </row>
    <row r="5570" spans="4:23" x14ac:dyDescent="0.25">
      <c r="D5570">
        <f t="shared" si="787"/>
        <v>5568</v>
      </c>
      <c r="E5570" s="3">
        <v>44063</v>
      </c>
      <c r="F5570" s="4">
        <v>0</v>
      </c>
      <c r="G5570">
        <v>30</v>
      </c>
      <c r="H5570">
        <v>0</v>
      </c>
      <c r="I5570" s="5">
        <f t="shared" si="782"/>
        <v>4</v>
      </c>
      <c r="J5570" s="22">
        <v>0</v>
      </c>
      <c r="K5570">
        <v>1.3462000000000001E-4</v>
      </c>
      <c r="L5570" s="5" cm="1">
        <f t="array" ref="L5570">_xlfn.IFS(I5570=0, 0, I5570&gt;34, 0, AND(I5570&gt;0, I5570&lt;35), VLOOKUP(I5570, $A$63:$C$96, 3))</f>
        <v>740</v>
      </c>
      <c r="M5570" s="5">
        <f t="shared" si="781"/>
        <v>0</v>
      </c>
      <c r="N5570" s="5">
        <v>425.74614477008316</v>
      </c>
      <c r="O5570" s="5">
        <f t="shared" si="788"/>
        <v>3792.2454000000002</v>
      </c>
      <c r="P5570" s="5">
        <f t="shared" si="789"/>
        <v>740</v>
      </c>
      <c r="Q5570" s="5">
        <f t="shared" si="783"/>
        <v>0</v>
      </c>
      <c r="R5570" s="5">
        <f>IF(O5570&gt;(P5570+U5570),O5570-P5570-U5570, 0)</f>
        <v>0</v>
      </c>
      <c r="S5570" s="5">
        <f t="shared" si="784"/>
        <v>0</v>
      </c>
      <c r="T5570" s="5">
        <f t="shared" si="785"/>
        <v>0</v>
      </c>
      <c r="U5570" s="5">
        <f>IF(O5570&gt;P5570,IF(V5569*($B$6/100)&gt;=O5570-P5570,(O5570-P5570), V5569*($B$6/100)), 0)</f>
        <v>3052.2454000000002</v>
      </c>
      <c r="V5570" s="5">
        <f>V5569+(T5570*($B$5/100))-(U5570/($B$6/100))</f>
        <v>2364816.5526692853</v>
      </c>
      <c r="W5570" s="5">
        <f t="shared" si="786"/>
        <v>59120.413816732136</v>
      </c>
    </row>
    <row r="5571" spans="4:23" x14ac:dyDescent="0.25">
      <c r="D5571">
        <f t="shared" si="787"/>
        <v>5569</v>
      </c>
      <c r="E5571" s="3">
        <v>44063</v>
      </c>
      <c r="F5571" s="4">
        <v>4.1666666666666664E-2</v>
      </c>
      <c r="G5571">
        <v>20</v>
      </c>
      <c r="H5571">
        <v>0</v>
      </c>
      <c r="I5571" s="5">
        <f t="shared" si="782"/>
        <v>3</v>
      </c>
      <c r="J5571" s="22">
        <v>0</v>
      </c>
      <c r="K5571">
        <v>1.0461E-4</v>
      </c>
      <c r="L5571" s="5" cm="1">
        <f t="array" ref="L5571">_xlfn.IFS(I5571=0, 0, I5571&gt;34, 0, AND(I5571&gt;0, I5571&lt;35), VLOOKUP(I5571, $A$63:$C$96, 3))</f>
        <v>232</v>
      </c>
      <c r="M5571" s="5">
        <f t="shared" ref="M5571:M5634" si="790">$B$11*$B$4*J5571*1000</f>
        <v>0</v>
      </c>
      <c r="N5571" s="5">
        <v>340.5873621503705</v>
      </c>
      <c r="O5571" s="5">
        <f t="shared" si="788"/>
        <v>2946.8637000000003</v>
      </c>
      <c r="P5571" s="5">
        <f t="shared" si="789"/>
        <v>232</v>
      </c>
      <c r="Q5571" s="5">
        <f t="shared" si="783"/>
        <v>0</v>
      </c>
      <c r="R5571" s="5">
        <f>IF(O5571&gt;(P5571+U5571),O5571-P5571-U5571, 0)</f>
        <v>0</v>
      </c>
      <c r="S5571" s="5">
        <f t="shared" si="784"/>
        <v>0</v>
      </c>
      <c r="T5571" s="5">
        <f t="shared" si="785"/>
        <v>0</v>
      </c>
      <c r="U5571" s="5">
        <f>IF(O5571&gt;P5571,IF(V5570*($B$6/100)&gt;=O5571-P5571,(O5571-P5571), V5570*($B$6/100)), 0)</f>
        <v>2714.8637000000003</v>
      </c>
      <c r="V5571" s="5">
        <f>V5570+(T5571*($B$5/100))-(U5571/($B$6/100))</f>
        <v>2360938.1759549994</v>
      </c>
      <c r="W5571" s="5">
        <f t="shared" si="786"/>
        <v>59023.454398874987</v>
      </c>
    </row>
    <row r="5572" spans="4:23" x14ac:dyDescent="0.25">
      <c r="D5572">
        <f t="shared" si="787"/>
        <v>5570</v>
      </c>
      <c r="E5572" s="3">
        <v>44063</v>
      </c>
      <c r="F5572" s="4">
        <v>8.3333333333333329E-2</v>
      </c>
      <c r="G5572">
        <v>30</v>
      </c>
      <c r="H5572">
        <v>0</v>
      </c>
      <c r="I5572" s="5">
        <f t="shared" ref="I5572:I5635" si="791">ROUND((G5572/10)*((LN(99/0.03)/(LN(10/0.03)))),0)</f>
        <v>4</v>
      </c>
      <c r="J5572" s="22">
        <v>0</v>
      </c>
      <c r="K5572">
        <v>8.3090000000000006E-5</v>
      </c>
      <c r="L5572" s="5" cm="1">
        <f t="array" ref="L5572">_xlfn.IFS(I5572=0, 0, I5572&gt;34, 0, AND(I5572&gt;0, I5572&lt;35), VLOOKUP(I5572, $A$63:$C$96, 3))</f>
        <v>740</v>
      </c>
      <c r="M5572" s="5">
        <f t="shared" si="790"/>
        <v>0</v>
      </c>
      <c r="N5572" s="5">
        <v>302.52171566025049</v>
      </c>
      <c r="O5572" s="5">
        <f t="shared" si="788"/>
        <v>2340.6453000000001</v>
      </c>
      <c r="P5572" s="5">
        <f t="shared" si="789"/>
        <v>740</v>
      </c>
      <c r="Q5572" s="5">
        <f t="shared" ref="Q5572:Q5635" si="792">IF((L5572+M5572-P5572)&lt;($B$8/100)*$B$3,L5572+M5572-P5572,($B$8/100)*$B$3)</f>
        <v>0</v>
      </c>
      <c r="R5572" s="5">
        <f>IF(O5572&gt;(P5572+U5572),O5572-P5572-U5572, 0)</f>
        <v>0</v>
      </c>
      <c r="S5572" s="5">
        <f t="shared" ref="S5572:S5635" si="793">IF((IF((L5572+M5572)&gt;O5572,L5572+M5572-P5572-Q5572,0))&lt;((N5572*3.595182*($B$7/100))/($B$5/100)),L5572+M5572-P5572-Q5572, N5572*3.595182*($B$7/100)/($B$5/100))</f>
        <v>0</v>
      </c>
      <c r="T5572" s="5">
        <f t="shared" ref="T5572:T5635" si="794">((L5572+M5572)-P5572-S5572)</f>
        <v>0</v>
      </c>
      <c r="U5572" s="5">
        <f>IF(O5572&gt;P5572,IF(V5571*($B$6/100)&gt;=O5572-P5572,(O5572-P5572), V5571*($B$6/100)), 0)</f>
        <v>1600.6453000000001</v>
      </c>
      <c r="V5572" s="5">
        <f>V5571+(T5572*($B$5/100))-(U5572/($B$6/100))</f>
        <v>2358651.539812142</v>
      </c>
      <c r="W5572" s="5">
        <f t="shared" ref="W5572:W5635" si="795">V5572/40</f>
        <v>58966.288495303554</v>
      </c>
    </row>
    <row r="5573" spans="4:23" x14ac:dyDescent="0.25">
      <c r="D5573">
        <f t="shared" ref="D5573:D5636" si="796">D5572+1</f>
        <v>5571</v>
      </c>
      <c r="E5573" s="3">
        <v>44063</v>
      </c>
      <c r="F5573" s="4">
        <v>0.125</v>
      </c>
      <c r="G5573">
        <v>40</v>
      </c>
      <c r="H5573">
        <v>0</v>
      </c>
      <c r="I5573" s="5">
        <f t="shared" si="791"/>
        <v>6</v>
      </c>
      <c r="J5573" s="22">
        <v>0</v>
      </c>
      <c r="K5573">
        <v>7.3579999999999997E-5</v>
      </c>
      <c r="L5573" s="5" cm="1">
        <f t="array" ref="L5573">_xlfn.IFS(I5573=0, 0, I5573&gt;34, 0, AND(I5573&gt;0, I5573&lt;35), VLOOKUP(I5573, $A$63:$C$96, 3))</f>
        <v>2980</v>
      </c>
      <c r="M5573" s="5">
        <f t="shared" si="790"/>
        <v>0</v>
      </c>
      <c r="N5573" s="5">
        <v>285.48433768123994</v>
      </c>
      <c r="O5573" s="5">
        <f t="shared" ref="O5573:O5636" si="797">$B$2*K5573*1000</f>
        <v>2072.7485999999999</v>
      </c>
      <c r="P5573" s="5">
        <f t="shared" ref="P5573:P5636" si="798">IF(O5573&gt;=(L5573+M5573),L5573+M5573,O5573)</f>
        <v>2072.7485999999999</v>
      </c>
      <c r="Q5573" s="5">
        <f t="shared" si="792"/>
        <v>487.20077413479089</v>
      </c>
      <c r="R5573" s="5">
        <f>IF(O5573&gt;(P5573+U5573),O5573-P5573-U5573, 0)</f>
        <v>0</v>
      </c>
      <c r="S5573" s="5">
        <f t="shared" si="793"/>
        <v>146.62402173050222</v>
      </c>
      <c r="T5573" s="5">
        <f t="shared" si="794"/>
        <v>760.62737826949785</v>
      </c>
      <c r="U5573" s="5">
        <f>IF(O5573&gt;P5573,IF(V5572*($B$6/100)&gt;=O5573-P5573,(O5573-P5573), V5572*($B$6/100)), 0)</f>
        <v>0</v>
      </c>
      <c r="V5573" s="5">
        <f>V5572+(T5573*($B$5/100))-(U5573/($B$6/100))</f>
        <v>2359183.9789769305</v>
      </c>
      <c r="W5573" s="5">
        <f t="shared" si="795"/>
        <v>58979.599474423259</v>
      </c>
    </row>
    <row r="5574" spans="4:23" x14ac:dyDescent="0.25">
      <c r="D5574">
        <f t="shared" si="796"/>
        <v>5572</v>
      </c>
      <c r="E5574" s="3">
        <v>44063</v>
      </c>
      <c r="F5574" s="4">
        <v>0.16666666666666666</v>
      </c>
      <c r="G5574">
        <v>50</v>
      </c>
      <c r="H5574">
        <v>0</v>
      </c>
      <c r="I5574" s="5">
        <f t="shared" si="791"/>
        <v>7</v>
      </c>
      <c r="J5574" s="22">
        <v>0</v>
      </c>
      <c r="K5574">
        <v>7.0970000000000007E-5</v>
      </c>
      <c r="L5574" s="5" cm="1">
        <f t="array" ref="L5574">_xlfn.IFS(I5574=0, 0, I5574&gt;34, 0, AND(I5574&gt;0, I5574&lt;35), VLOOKUP(I5574, $A$63:$C$96, 3))</f>
        <v>4800</v>
      </c>
      <c r="M5574" s="5">
        <f t="shared" si="790"/>
        <v>0</v>
      </c>
      <c r="N5574" s="5">
        <v>289.49925558147925</v>
      </c>
      <c r="O5574" s="5">
        <f t="shared" si="797"/>
        <v>1999.2249000000002</v>
      </c>
      <c r="P5574" s="5">
        <f t="shared" si="798"/>
        <v>1999.2249000000002</v>
      </c>
      <c r="Q5574" s="5">
        <f t="shared" si="792"/>
        <v>487.20077413479089</v>
      </c>
      <c r="R5574" s="5">
        <f>IF(O5574&gt;(P5574+U5574),O5574-P5574-U5574, 0)</f>
        <v>0</v>
      </c>
      <c r="S5574" s="5">
        <f t="shared" si="793"/>
        <v>148.68607323999055</v>
      </c>
      <c r="T5574" s="5">
        <f t="shared" si="794"/>
        <v>2652.0890267600093</v>
      </c>
      <c r="U5574" s="5">
        <f>IF(O5574&gt;P5574,IF(V5573*($B$6/100)&gt;=O5574-P5574,(O5574-P5574), V5573*($B$6/100)), 0)</f>
        <v>0</v>
      </c>
      <c r="V5574" s="5">
        <f>V5573+(T5574*($B$5/100))-(U5574/($B$6/100))</f>
        <v>2361040.4412956624</v>
      </c>
      <c r="W5574" s="5">
        <f t="shared" si="795"/>
        <v>59026.011032391558</v>
      </c>
    </row>
    <row r="5575" spans="4:23" x14ac:dyDescent="0.25">
      <c r="D5575">
        <f t="shared" si="796"/>
        <v>5573</v>
      </c>
      <c r="E5575" s="3">
        <v>44063</v>
      </c>
      <c r="F5575" s="4">
        <v>0.20833333333333334</v>
      </c>
      <c r="G5575">
        <v>40</v>
      </c>
      <c r="H5575">
        <v>0</v>
      </c>
      <c r="I5575" s="5">
        <f t="shared" si="791"/>
        <v>6</v>
      </c>
      <c r="J5575" s="22">
        <v>0</v>
      </c>
      <c r="K5575">
        <v>6.9639999999999991E-5</v>
      </c>
      <c r="L5575" s="5" cm="1">
        <f t="array" ref="L5575">_xlfn.IFS(I5575=0, 0, I5575&gt;34, 0, AND(I5575&gt;0, I5575&lt;35), VLOOKUP(I5575, $A$63:$C$96, 3))</f>
        <v>2980</v>
      </c>
      <c r="M5575" s="5">
        <f t="shared" si="790"/>
        <v>0</v>
      </c>
      <c r="N5575" s="5">
        <v>293.50616810289785</v>
      </c>
      <c r="O5575" s="5">
        <f t="shared" si="797"/>
        <v>1961.7587999999996</v>
      </c>
      <c r="P5575" s="5">
        <f t="shared" si="798"/>
        <v>1961.7587999999996</v>
      </c>
      <c r="Q5575" s="5">
        <f t="shared" si="792"/>
        <v>487.20077413479089</v>
      </c>
      <c r="R5575" s="5">
        <f>IF(O5575&gt;(P5575+U5575),O5575-P5575-U5575, 0)</f>
        <v>0</v>
      </c>
      <c r="S5575" s="5">
        <f t="shared" si="793"/>
        <v>150.74401320750178</v>
      </c>
      <c r="T5575" s="5">
        <f t="shared" si="794"/>
        <v>867.49718679249861</v>
      </c>
      <c r="U5575" s="5">
        <f>IF(O5575&gt;P5575,IF(V5574*($B$6/100)&gt;=O5575-P5575,(O5575-P5575), V5574*($B$6/100)), 0)</f>
        <v>0</v>
      </c>
      <c r="V5575" s="5">
        <f>V5574+(T5575*($B$5/100))-(U5575/($B$6/100))</f>
        <v>2361647.6893264172</v>
      </c>
      <c r="W5575" s="5">
        <f t="shared" si="795"/>
        <v>59041.192233160429</v>
      </c>
    </row>
    <row r="5576" spans="4:23" x14ac:dyDescent="0.25">
      <c r="D5576">
        <f t="shared" si="796"/>
        <v>5574</v>
      </c>
      <c r="E5576" s="3">
        <v>44063</v>
      </c>
      <c r="F5576" s="4">
        <v>0.25</v>
      </c>
      <c r="G5576">
        <v>30</v>
      </c>
      <c r="H5576">
        <v>0</v>
      </c>
      <c r="I5576" s="5">
        <f t="shared" si="791"/>
        <v>4</v>
      </c>
      <c r="J5576" s="22">
        <v>2.4744757823055187E-6</v>
      </c>
      <c r="K5576">
        <v>7.1519999999999993E-5</v>
      </c>
      <c r="L5576" s="5" cm="1">
        <f t="array" ref="L5576">_xlfn.IFS(I5576=0, 0, I5576&gt;34, 0, AND(I5576&gt;0, I5576&lt;35), VLOOKUP(I5576, $A$63:$C$96, 3))</f>
        <v>740</v>
      </c>
      <c r="M5576" s="5">
        <f t="shared" si="790"/>
        <v>11.753759965951215</v>
      </c>
      <c r="N5576" s="5">
        <v>309.5338069568939</v>
      </c>
      <c r="O5576" s="5">
        <f t="shared" si="797"/>
        <v>2014.7184</v>
      </c>
      <c r="P5576" s="5">
        <f t="shared" si="798"/>
        <v>751.75375996595119</v>
      </c>
      <c r="Q5576" s="5">
        <f t="shared" si="792"/>
        <v>0</v>
      </c>
      <c r="R5576" s="5">
        <f>IF(O5576&gt;(P5576+U5576),O5576-P5576-U5576, 0)</f>
        <v>0</v>
      </c>
      <c r="S5576" s="5">
        <f t="shared" si="793"/>
        <v>0</v>
      </c>
      <c r="T5576" s="5">
        <f t="shared" si="794"/>
        <v>0</v>
      </c>
      <c r="U5576" s="5">
        <f>IF(O5576&gt;P5576,IF(V5575*($B$6/100)&gt;=O5576-P5576,(O5576-P5576), V5575*($B$6/100)), 0)</f>
        <v>1262.9646400340489</v>
      </c>
      <c r="V5576" s="5">
        <f>V5575+(T5576*($B$5/100))-(U5576/($B$6/100))</f>
        <v>2359843.4541263687</v>
      </c>
      <c r="W5576" s="5">
        <f t="shared" si="795"/>
        <v>58996.086353159219</v>
      </c>
    </row>
    <row r="5577" spans="4:23" x14ac:dyDescent="0.25">
      <c r="D5577">
        <f t="shared" si="796"/>
        <v>5575</v>
      </c>
      <c r="E5577" s="3">
        <v>44063</v>
      </c>
      <c r="F5577" s="4">
        <v>0.29166666666666669</v>
      </c>
      <c r="G5577">
        <v>40</v>
      </c>
      <c r="H5577">
        <v>0</v>
      </c>
      <c r="I5577" s="5">
        <f t="shared" si="791"/>
        <v>6</v>
      </c>
      <c r="J5577" s="22">
        <v>2.4744757823055186E-5</v>
      </c>
      <c r="K5577">
        <v>7.8379999999999992E-5</v>
      </c>
      <c r="L5577" s="5" cm="1">
        <f t="array" ref="L5577">_xlfn.IFS(I5577=0, 0, I5577&gt;34, 0, AND(I5577&gt;0, I5577&lt;35), VLOOKUP(I5577, $A$63:$C$96, 3))</f>
        <v>2980</v>
      </c>
      <c r="M5577" s="5">
        <f t="shared" si="790"/>
        <v>117.53759965951213</v>
      </c>
      <c r="N5577" s="5">
        <v>432.7462939846065</v>
      </c>
      <c r="O5577" s="5">
        <f t="shared" si="797"/>
        <v>2207.9645999999998</v>
      </c>
      <c r="P5577" s="5">
        <f t="shared" si="798"/>
        <v>2207.9645999999998</v>
      </c>
      <c r="Q5577" s="5">
        <f t="shared" si="792"/>
        <v>487.20077413479089</v>
      </c>
      <c r="R5577" s="5">
        <f>IF(O5577&gt;(P5577+U5577),O5577-P5577-U5577, 0)</f>
        <v>0</v>
      </c>
      <c r="S5577" s="5">
        <f t="shared" si="793"/>
        <v>222.25738381430938</v>
      </c>
      <c r="T5577" s="5">
        <f t="shared" si="794"/>
        <v>667.31561584520296</v>
      </c>
      <c r="U5577" s="5">
        <f>IF(O5577&gt;P5577,IF(V5576*($B$6/100)&gt;=O5577-P5577,(O5577-P5577), V5576*($B$6/100)), 0)</f>
        <v>0</v>
      </c>
      <c r="V5577" s="5">
        <f>V5576+(T5577*($B$5/100))-(U5577/($B$6/100))</f>
        <v>2360310.5750574605</v>
      </c>
      <c r="W5577" s="5">
        <f t="shared" si="795"/>
        <v>59007.764376436513</v>
      </c>
    </row>
    <row r="5578" spans="4:23" x14ac:dyDescent="0.25">
      <c r="D5578">
        <f t="shared" si="796"/>
        <v>5576</v>
      </c>
      <c r="E5578" s="3">
        <v>44063</v>
      </c>
      <c r="F5578" s="4">
        <v>0.33333333333333331</v>
      </c>
      <c r="G5578">
        <v>30</v>
      </c>
      <c r="H5578">
        <v>0</v>
      </c>
      <c r="I5578" s="5">
        <f t="shared" si="791"/>
        <v>4</v>
      </c>
      <c r="J5578" s="22">
        <v>8.6606652380693145E-5</v>
      </c>
      <c r="K5578">
        <v>8.7240000000000012E-5</v>
      </c>
      <c r="L5578" s="5" cm="1">
        <f t="array" ref="L5578">_xlfn.IFS(I5578=0, 0, I5578&gt;34, 0, AND(I5578&gt;0, I5578&lt;35), VLOOKUP(I5578, $A$63:$C$96, 3))</f>
        <v>740</v>
      </c>
      <c r="M5578" s="5">
        <f t="shared" si="790"/>
        <v>411.38159880829244</v>
      </c>
      <c r="N5578" s="5">
        <v>587.01233339787609</v>
      </c>
      <c r="O5578" s="5">
        <f t="shared" si="797"/>
        <v>2457.5508000000004</v>
      </c>
      <c r="P5578" s="5">
        <f t="shared" si="798"/>
        <v>1151.3815988082924</v>
      </c>
      <c r="Q5578" s="5">
        <f t="shared" si="792"/>
        <v>0</v>
      </c>
      <c r="R5578" s="5">
        <f>IF(O5578&gt;(P5578+U5578),O5578-P5578-U5578, 0)</f>
        <v>0</v>
      </c>
      <c r="S5578" s="5">
        <f t="shared" si="793"/>
        <v>0</v>
      </c>
      <c r="T5578" s="5">
        <f t="shared" si="794"/>
        <v>0</v>
      </c>
      <c r="U5578" s="5">
        <f>IF(O5578&gt;P5578,IF(V5577*($B$6/100)&gt;=O5578-P5578,(O5578-P5578), V5577*($B$6/100)), 0)</f>
        <v>1306.169201191708</v>
      </c>
      <c r="V5578" s="5">
        <f>V5577+(T5578*($B$5/100))-(U5578/($B$6/100))</f>
        <v>2358444.6190557582</v>
      </c>
      <c r="W5578" s="5">
        <f t="shared" si="795"/>
        <v>58961.115476393956</v>
      </c>
    </row>
    <row r="5579" spans="4:23" x14ac:dyDescent="0.25">
      <c r="D5579">
        <f t="shared" si="796"/>
        <v>5577</v>
      </c>
      <c r="E5579" s="3">
        <v>44063</v>
      </c>
      <c r="F5579" s="4">
        <v>0.375</v>
      </c>
      <c r="G5579">
        <v>40</v>
      </c>
      <c r="H5579">
        <v>0</v>
      </c>
      <c r="I5579" s="5">
        <f t="shared" si="791"/>
        <v>6</v>
      </c>
      <c r="J5579" s="22">
        <v>1.1382588598605385E-4</v>
      </c>
      <c r="K5579">
        <v>9.0440000000000008E-5</v>
      </c>
      <c r="L5579" s="5" cm="1">
        <f t="array" ref="L5579">_xlfn.IFS(I5579=0, 0, I5579&gt;34, 0, AND(I5579&gt;0, I5579&lt;35), VLOOKUP(I5579, $A$63:$C$96, 3))</f>
        <v>2980</v>
      </c>
      <c r="M5579" s="5">
        <f t="shared" si="790"/>
        <v>540.67295843375587</v>
      </c>
      <c r="N5579" s="5">
        <v>599.0330653462928</v>
      </c>
      <c r="O5579" s="5">
        <f t="shared" si="797"/>
        <v>2547.6948000000002</v>
      </c>
      <c r="P5579" s="5">
        <f t="shared" si="798"/>
        <v>2547.6948000000002</v>
      </c>
      <c r="Q5579" s="5">
        <f t="shared" si="792"/>
        <v>487.20077413479089</v>
      </c>
      <c r="R5579" s="5">
        <f>IF(O5579&gt;(P5579+U5579),O5579-P5579-U5579, 0)</f>
        <v>0</v>
      </c>
      <c r="S5579" s="5">
        <f t="shared" si="793"/>
        <v>307.66184199111649</v>
      </c>
      <c r="T5579" s="5">
        <f t="shared" si="794"/>
        <v>665.31631644263916</v>
      </c>
      <c r="U5579" s="5">
        <f>IF(O5579&gt;P5579,IF(V5578*($B$6/100)&gt;=O5579-P5579,(O5579-P5579), V5578*($B$6/100)), 0)</f>
        <v>0</v>
      </c>
      <c r="V5579" s="5">
        <f>V5578+(T5579*($B$5/100))-(U5579/($B$6/100))</f>
        <v>2358910.3404772682</v>
      </c>
      <c r="W5579" s="5">
        <f t="shared" si="795"/>
        <v>58972.758511931708</v>
      </c>
    </row>
    <row r="5580" spans="4:23" x14ac:dyDescent="0.25">
      <c r="D5580">
        <f t="shared" si="796"/>
        <v>5578</v>
      </c>
      <c r="E5580" s="3">
        <v>44063</v>
      </c>
      <c r="F5580" s="4">
        <v>0.41666666666666669</v>
      </c>
      <c r="G5580">
        <v>40</v>
      </c>
      <c r="H5580">
        <v>6</v>
      </c>
      <c r="I5580" s="5">
        <f t="shared" si="791"/>
        <v>6</v>
      </c>
      <c r="J5580" s="22">
        <v>3.5137556108738366E-4</v>
      </c>
      <c r="K5580">
        <v>8.5650000000000008E-5</v>
      </c>
      <c r="L5580" s="5" cm="1">
        <f t="array" ref="L5580">_xlfn.IFS(I5580=0, 0, I5580&gt;34, 0, AND(I5580&gt;0, I5580&lt;35), VLOOKUP(I5580, $A$63:$C$96, 3))</f>
        <v>2980</v>
      </c>
      <c r="M5580" s="5">
        <f t="shared" si="790"/>
        <v>1669.0339151650724</v>
      </c>
      <c r="N5580" s="5">
        <v>587.01233339787609</v>
      </c>
      <c r="O5580" s="5">
        <f t="shared" si="797"/>
        <v>2412.7604999999999</v>
      </c>
      <c r="P5580" s="5">
        <f t="shared" si="798"/>
        <v>2412.7604999999999</v>
      </c>
      <c r="Q5580" s="5">
        <f t="shared" si="792"/>
        <v>487.20077413479089</v>
      </c>
      <c r="R5580" s="5">
        <f>IF(O5580&gt;(P5580+U5580),O5580-P5580-U5580, 0)</f>
        <v>0</v>
      </c>
      <c r="S5580" s="5">
        <f t="shared" si="793"/>
        <v>301.48802497286329</v>
      </c>
      <c r="T5580" s="5">
        <f t="shared" si="794"/>
        <v>1934.7853901922092</v>
      </c>
      <c r="U5580" s="5">
        <f>IF(O5580&gt;P5580,IF(V5579*($B$6/100)&gt;=O5580-P5580,(O5580-P5580), V5579*($B$6/100)), 0)</f>
        <v>0</v>
      </c>
      <c r="V5580" s="5">
        <f>V5579+(T5580*($B$5/100))-(U5580/($B$6/100))</f>
        <v>2360264.6902504028</v>
      </c>
      <c r="W5580" s="5">
        <f t="shared" si="795"/>
        <v>59006.61725626007</v>
      </c>
    </row>
    <row r="5581" spans="4:23" x14ac:dyDescent="0.25">
      <c r="D5581">
        <f t="shared" si="796"/>
        <v>5579</v>
      </c>
      <c r="E5581" s="3">
        <v>44063</v>
      </c>
      <c r="F5581" s="4">
        <v>0.45833333333333331</v>
      </c>
      <c r="G5581">
        <v>30</v>
      </c>
      <c r="H5581">
        <v>0</v>
      </c>
      <c r="I5581" s="5">
        <f t="shared" si="791"/>
        <v>4</v>
      </c>
      <c r="J5581" s="22">
        <v>2.0785596571366356E-4</v>
      </c>
      <c r="K5581">
        <v>7.0809999999999995E-5</v>
      </c>
      <c r="L5581" s="5" cm="1">
        <f t="array" ref="L5581">_xlfn.IFS(I5581=0, 0, I5581&gt;34, 0, AND(I5581&gt;0, I5581&lt;35), VLOOKUP(I5581, $A$63:$C$96, 3))</f>
        <v>740</v>
      </c>
      <c r="M5581" s="5">
        <f t="shared" si="790"/>
        <v>987.31583713990187</v>
      </c>
      <c r="N5581" s="5">
        <v>512.89888726636923</v>
      </c>
      <c r="O5581" s="5">
        <f t="shared" si="797"/>
        <v>1994.7176999999999</v>
      </c>
      <c r="P5581" s="5">
        <f t="shared" si="798"/>
        <v>1727.3158371399018</v>
      </c>
      <c r="Q5581" s="5">
        <f t="shared" si="792"/>
        <v>0</v>
      </c>
      <c r="R5581" s="5">
        <f>IF(O5581&gt;(P5581+U5581),O5581-P5581-U5581, 0)</f>
        <v>0</v>
      </c>
      <c r="S5581" s="5">
        <f t="shared" si="793"/>
        <v>0</v>
      </c>
      <c r="T5581" s="5">
        <f t="shared" si="794"/>
        <v>0</v>
      </c>
      <c r="U5581" s="5">
        <f>IF(O5581&gt;P5581,IF(V5580*($B$6/100)&gt;=O5581-P5581,(O5581-P5581), V5580*($B$6/100)), 0)</f>
        <v>267.40186286009816</v>
      </c>
      <c r="V5581" s="5">
        <f>V5580+(T5581*($B$5/100))-(U5581/($B$6/100))</f>
        <v>2359882.6875891741</v>
      </c>
      <c r="W5581" s="5">
        <f t="shared" si="795"/>
        <v>58997.067189729351</v>
      </c>
    </row>
    <row r="5582" spans="4:23" x14ac:dyDescent="0.25">
      <c r="D5582">
        <f t="shared" si="796"/>
        <v>5580</v>
      </c>
      <c r="E5582" s="3">
        <v>44063</v>
      </c>
      <c r="F5582" s="4">
        <v>0.5</v>
      </c>
      <c r="G5582">
        <v>50</v>
      </c>
      <c r="H5582">
        <v>1</v>
      </c>
      <c r="I5582" s="5">
        <f t="shared" si="791"/>
        <v>7</v>
      </c>
      <c r="J5582" s="22">
        <v>3.0188604544127326E-4</v>
      </c>
      <c r="K5582">
        <v>5.7079999999999996E-5</v>
      </c>
      <c r="L5582" s="5" cm="1">
        <f t="array" ref="L5582">_xlfn.IFS(I5582=0, 0, I5582&gt;34, 0, AND(I5582&gt;0, I5582&lt;35), VLOOKUP(I5582, $A$63:$C$96, 3))</f>
        <v>4800</v>
      </c>
      <c r="M5582" s="5">
        <f t="shared" si="790"/>
        <v>1433.9587158460481</v>
      </c>
      <c r="N5582" s="5">
        <v>534.93750983688869</v>
      </c>
      <c r="O5582" s="5">
        <f t="shared" si="797"/>
        <v>1607.9435999999998</v>
      </c>
      <c r="P5582" s="5">
        <f t="shared" si="798"/>
        <v>1607.9435999999998</v>
      </c>
      <c r="Q5582" s="5">
        <f t="shared" si="792"/>
        <v>487.20077413479089</v>
      </c>
      <c r="R5582" s="5">
        <f>IF(O5582&gt;(P5582+U5582),O5582-P5582-U5582, 0)</f>
        <v>0</v>
      </c>
      <c r="S5582" s="5">
        <f t="shared" si="793"/>
        <v>274.74252949862932</v>
      </c>
      <c r="T5582" s="5">
        <f t="shared" si="794"/>
        <v>4351.2725863474188</v>
      </c>
      <c r="U5582" s="5">
        <f>IF(O5582&gt;P5582,IF(V5581*($B$6/100)&gt;=O5582-P5582,(O5582-P5582), V5581*($B$6/100)), 0)</f>
        <v>0</v>
      </c>
      <c r="V5582" s="5">
        <f>V5581+(T5582*($B$5/100))-(U5582/($B$6/100))</f>
        <v>2362928.5783996172</v>
      </c>
      <c r="W5582" s="5">
        <f t="shared" si="795"/>
        <v>59073.214459990428</v>
      </c>
    </row>
    <row r="5583" spans="4:23" x14ac:dyDescent="0.25">
      <c r="D5583">
        <f t="shared" si="796"/>
        <v>5581</v>
      </c>
      <c r="E5583" s="3">
        <v>44063</v>
      </c>
      <c r="F5583" s="4">
        <v>0.54166666666666663</v>
      </c>
      <c r="G5583">
        <v>40</v>
      </c>
      <c r="H5583">
        <v>0</v>
      </c>
      <c r="I5583" s="5">
        <f t="shared" si="791"/>
        <v>6</v>
      </c>
      <c r="J5583" s="22">
        <v>2.2517729618980219E-4</v>
      </c>
      <c r="K5583">
        <v>5.2169999999999997E-5</v>
      </c>
      <c r="L5583" s="5" cm="1">
        <f t="array" ref="L5583">_xlfn.IFS(I5583=0, 0, I5583&gt;34, 0, AND(I5583&gt;0, I5583&lt;35), VLOOKUP(I5583, $A$63:$C$96, 3))</f>
        <v>2980</v>
      </c>
      <c r="M5583" s="5">
        <f t="shared" si="790"/>
        <v>1069.5921569015604</v>
      </c>
      <c r="N5583" s="5">
        <v>539.94628807672314</v>
      </c>
      <c r="O5583" s="5">
        <f t="shared" si="797"/>
        <v>1469.6288999999999</v>
      </c>
      <c r="P5583" s="5">
        <f t="shared" si="798"/>
        <v>1469.6288999999999</v>
      </c>
      <c r="Q5583" s="5">
        <f t="shared" si="792"/>
        <v>487.20077413479089</v>
      </c>
      <c r="R5583" s="5">
        <f>IF(O5583&gt;(P5583+U5583),O5583-P5583-U5583, 0)</f>
        <v>0</v>
      </c>
      <c r="S5583" s="5">
        <f t="shared" si="793"/>
        <v>277.31502512289279</v>
      </c>
      <c r="T5583" s="5">
        <f t="shared" si="794"/>
        <v>2302.6482317786677</v>
      </c>
      <c r="U5583" s="5">
        <f>IF(O5583&gt;P5583,IF(V5582*($B$6/100)&gt;=O5583-P5583,(O5583-P5583), V5582*($B$6/100)), 0)</f>
        <v>0</v>
      </c>
      <c r="V5583" s="5">
        <f>V5582+(T5583*($B$5/100))-(U5583/($B$6/100))</f>
        <v>2364540.4321618625</v>
      </c>
      <c r="W5583" s="5">
        <f t="shared" si="795"/>
        <v>59113.510804046564</v>
      </c>
    </row>
    <row r="5584" spans="4:23" x14ac:dyDescent="0.25">
      <c r="D5584">
        <f t="shared" si="796"/>
        <v>5582</v>
      </c>
      <c r="E5584" s="3">
        <v>44063</v>
      </c>
      <c r="F5584" s="4">
        <v>0.58333333333333337</v>
      </c>
      <c r="G5584">
        <v>20</v>
      </c>
      <c r="H5584">
        <v>0</v>
      </c>
      <c r="I5584" s="5">
        <f t="shared" si="791"/>
        <v>3</v>
      </c>
      <c r="J5584" s="22">
        <v>2.1527939306058012E-4</v>
      </c>
      <c r="K5584">
        <v>4.4880000000000004E-5</v>
      </c>
      <c r="L5584" s="5" cm="1">
        <f t="array" ref="L5584">_xlfn.IFS(I5584=0, 0, I5584&gt;34, 0, AND(I5584&gt;0, I5584&lt;35), VLOOKUP(I5584, $A$63:$C$96, 3))</f>
        <v>232</v>
      </c>
      <c r="M5584" s="5">
        <f t="shared" si="790"/>
        <v>1022.5771170377556</v>
      </c>
      <c r="N5584" s="5">
        <v>471.82690513814333</v>
      </c>
      <c r="O5584" s="5">
        <f t="shared" si="797"/>
        <v>1264.2696000000003</v>
      </c>
      <c r="P5584" s="5">
        <f t="shared" si="798"/>
        <v>1254.5771170377557</v>
      </c>
      <c r="Q5584" s="5">
        <f t="shared" si="792"/>
        <v>0</v>
      </c>
      <c r="R5584" s="5">
        <f>IF(O5584&gt;(P5584+U5584),O5584-P5584-U5584, 0)</f>
        <v>0</v>
      </c>
      <c r="S5584" s="5">
        <f t="shared" si="793"/>
        <v>0</v>
      </c>
      <c r="T5584" s="5">
        <f t="shared" si="794"/>
        <v>0</v>
      </c>
      <c r="U5584" s="5">
        <f>IF(O5584&gt;P5584,IF(V5583*($B$6/100)&gt;=O5584-P5584,(O5584-P5584), V5583*($B$6/100)), 0)</f>
        <v>9.6924829622446396</v>
      </c>
      <c r="V5584" s="5">
        <f>V5583+(T5584*($B$5/100))-(U5584/($B$6/100))</f>
        <v>2364526.5857576309</v>
      </c>
      <c r="W5584" s="5">
        <f t="shared" si="795"/>
        <v>59113.16464394077</v>
      </c>
    </row>
    <row r="5585" spans="4:23" x14ac:dyDescent="0.25">
      <c r="D5585">
        <f t="shared" si="796"/>
        <v>5583</v>
      </c>
      <c r="E5585" s="3">
        <v>44063</v>
      </c>
      <c r="F5585" s="4">
        <v>0.625</v>
      </c>
      <c r="G5585">
        <v>30</v>
      </c>
      <c r="H5585">
        <v>1</v>
      </c>
      <c r="I5585" s="5">
        <f t="shared" si="791"/>
        <v>4</v>
      </c>
      <c r="J5585" s="22">
        <v>3.1425842435280088E-4</v>
      </c>
      <c r="K5585">
        <v>4.3250000000000001E-5</v>
      </c>
      <c r="L5585" s="5" cm="1">
        <f t="array" ref="L5585">_xlfn.IFS(I5585=0, 0, I5585&gt;34, 0, AND(I5585&gt;0, I5585&lt;35), VLOOKUP(I5585, $A$63:$C$96, 3))</f>
        <v>740</v>
      </c>
      <c r="M5585" s="5">
        <f t="shared" si="790"/>
        <v>1492.7275156758042</v>
      </c>
      <c r="N5585" s="5">
        <v>446.79554849213014</v>
      </c>
      <c r="O5585" s="5">
        <f t="shared" si="797"/>
        <v>1218.3525</v>
      </c>
      <c r="P5585" s="5">
        <f t="shared" si="798"/>
        <v>1218.3525</v>
      </c>
      <c r="Q5585" s="5">
        <f t="shared" si="792"/>
        <v>487.20077413479089</v>
      </c>
      <c r="R5585" s="5">
        <f>IF(O5585&gt;(P5585+U5585),O5585-P5585-U5585, 0)</f>
        <v>0</v>
      </c>
      <c r="S5585" s="5">
        <f t="shared" si="793"/>
        <v>229.4730448027191</v>
      </c>
      <c r="T5585" s="5">
        <f t="shared" si="794"/>
        <v>784.90197087308513</v>
      </c>
      <c r="U5585" s="5">
        <f>IF(O5585&gt;P5585,IF(V5584*($B$6/100)&gt;=O5585-P5585,(O5585-P5585), V5584*($B$6/100)), 0)</f>
        <v>0</v>
      </c>
      <c r="V5585" s="5">
        <f>V5584+(T5585*($B$5/100))-(U5585/($B$6/100))</f>
        <v>2365076.017137242</v>
      </c>
      <c r="W5585" s="5">
        <f t="shared" si="795"/>
        <v>59126.90042843105</v>
      </c>
    </row>
    <row r="5586" spans="4:23" x14ac:dyDescent="0.25">
      <c r="D5586">
        <f t="shared" si="796"/>
        <v>5584</v>
      </c>
      <c r="E5586" s="3">
        <v>44063</v>
      </c>
      <c r="F5586" s="4">
        <v>0.66666666666666663</v>
      </c>
      <c r="G5586">
        <v>40</v>
      </c>
      <c r="H5586">
        <v>7</v>
      </c>
      <c r="I5586" s="5">
        <f t="shared" si="791"/>
        <v>6</v>
      </c>
      <c r="J5586" s="22">
        <v>4.4045668925038229E-4</v>
      </c>
      <c r="K5586">
        <v>4.6799999999999999E-5</v>
      </c>
      <c r="L5586" s="5" cm="1">
        <f t="array" ref="L5586">_xlfn.IFS(I5586=0, 0, I5586&gt;34, 0, AND(I5586&gt;0, I5586&lt;35), VLOOKUP(I5586, $A$63:$C$96, 3))</f>
        <v>2980</v>
      </c>
      <c r="M5586" s="5">
        <f t="shared" si="790"/>
        <v>2092.1692739393156</v>
      </c>
      <c r="N5586" s="5">
        <v>468.83479161288443</v>
      </c>
      <c r="O5586" s="5">
        <f t="shared" si="797"/>
        <v>1318.356</v>
      </c>
      <c r="P5586" s="5">
        <f t="shared" si="798"/>
        <v>1318.356</v>
      </c>
      <c r="Q5586" s="5">
        <f t="shared" si="792"/>
        <v>487.20077413479089</v>
      </c>
      <c r="R5586" s="5">
        <f>IF(O5586&gt;(P5586+U5586),O5586-P5586-U5586, 0)</f>
        <v>0</v>
      </c>
      <c r="S5586" s="5">
        <f t="shared" si="793"/>
        <v>240.79234339719906</v>
      </c>
      <c r="T5586" s="5">
        <f t="shared" si="794"/>
        <v>3513.0209305421167</v>
      </c>
      <c r="U5586" s="5">
        <f>IF(O5586&gt;P5586,IF(V5585*($B$6/100)&gt;=O5586-P5586,(O5586-P5586), V5585*($B$6/100)), 0)</f>
        <v>0</v>
      </c>
      <c r="V5586" s="5">
        <f>V5585+(T5586*($B$5/100))-(U5586/($B$6/100))</f>
        <v>2367535.1317886217</v>
      </c>
      <c r="W5586" s="5">
        <f t="shared" si="795"/>
        <v>59188.378294715541</v>
      </c>
    </row>
    <row r="5587" spans="4:23" x14ac:dyDescent="0.25">
      <c r="D5587">
        <f t="shared" si="796"/>
        <v>5585</v>
      </c>
      <c r="E5587" s="3">
        <v>44063</v>
      </c>
      <c r="F5587" s="4">
        <v>0.70833333333333337</v>
      </c>
      <c r="G5587">
        <v>50</v>
      </c>
      <c r="H5587">
        <v>9</v>
      </c>
      <c r="I5587" s="5">
        <f t="shared" si="791"/>
        <v>7</v>
      </c>
      <c r="J5587" s="22">
        <v>3.4147765795816156E-4</v>
      </c>
      <c r="K5587">
        <v>6.8830000000000003E-5</v>
      </c>
      <c r="L5587" s="5" cm="1">
        <f t="array" ref="L5587">_xlfn.IFS(I5587=0, 0, I5587&gt;34, 0, AND(I5587&gt;0, I5587&lt;35), VLOOKUP(I5587, $A$63:$C$96, 3))</f>
        <v>4800</v>
      </c>
      <c r="M5587" s="5">
        <f t="shared" si="790"/>
        <v>1622.0188753012674</v>
      </c>
      <c r="N5587" s="5">
        <v>541.96500538053658</v>
      </c>
      <c r="O5587" s="5">
        <f t="shared" si="797"/>
        <v>1938.9411</v>
      </c>
      <c r="P5587" s="5">
        <f t="shared" si="798"/>
        <v>1938.9411</v>
      </c>
      <c r="Q5587" s="5">
        <f t="shared" si="792"/>
        <v>487.20077413479089</v>
      </c>
      <c r="R5587" s="5">
        <f>IF(O5587&gt;(P5587+U5587),O5587-P5587-U5587, 0)</f>
        <v>0</v>
      </c>
      <c r="S5587" s="5">
        <f t="shared" si="793"/>
        <v>278.35183313914405</v>
      </c>
      <c r="T5587" s="5">
        <f t="shared" si="794"/>
        <v>4204.7259421621229</v>
      </c>
      <c r="U5587" s="5">
        <f>IF(O5587&gt;P5587,IF(V5586*($B$6/100)&gt;=O5587-P5587,(O5587-P5587), V5586*($B$6/100)), 0)</f>
        <v>0</v>
      </c>
      <c r="V5587" s="5">
        <f>V5586+(T5587*($B$5/100))-(U5587/($B$6/100))</f>
        <v>2370478.4399481351</v>
      </c>
      <c r="W5587" s="5">
        <f t="shared" si="795"/>
        <v>59261.960998703376</v>
      </c>
    </row>
    <row r="5588" spans="4:23" x14ac:dyDescent="0.25">
      <c r="D5588">
        <f t="shared" si="796"/>
        <v>5586</v>
      </c>
      <c r="E5588" s="3">
        <v>44063</v>
      </c>
      <c r="F5588" s="4">
        <v>0.75</v>
      </c>
      <c r="G5588">
        <v>30</v>
      </c>
      <c r="H5588">
        <v>5</v>
      </c>
      <c r="I5588" s="5">
        <f t="shared" si="791"/>
        <v>4</v>
      </c>
      <c r="J5588" s="22">
        <v>1.7073882897908078E-4</v>
      </c>
      <c r="K5588">
        <v>1.1538E-4</v>
      </c>
      <c r="L5588" s="5" cm="1">
        <f t="array" ref="L5588">_xlfn.IFS(I5588=0, 0, I5588&gt;34, 0, AND(I5588&gt;0, I5588&lt;35), VLOOKUP(I5588, $A$63:$C$96, 3))</f>
        <v>740</v>
      </c>
      <c r="M5588" s="5">
        <f t="shared" si="790"/>
        <v>811.00943765063369</v>
      </c>
      <c r="N5588" s="5">
        <v>738.31461646607249</v>
      </c>
      <c r="O5588" s="5">
        <f t="shared" si="797"/>
        <v>3250.2545999999998</v>
      </c>
      <c r="P5588" s="5">
        <f t="shared" si="798"/>
        <v>1551.0094376506336</v>
      </c>
      <c r="Q5588" s="5">
        <f t="shared" si="792"/>
        <v>0</v>
      </c>
      <c r="R5588" s="5">
        <f>IF(O5588&gt;(P5588+U5588),O5588-P5588-U5588, 0)</f>
        <v>0</v>
      </c>
      <c r="S5588" s="5">
        <f t="shared" si="793"/>
        <v>0</v>
      </c>
      <c r="T5588" s="5">
        <f t="shared" si="794"/>
        <v>0</v>
      </c>
      <c r="U5588" s="5">
        <f>IF(O5588&gt;P5588,IF(V5587*($B$6/100)&gt;=O5588-P5588,(O5588-P5588), V5587*($B$6/100)), 0)</f>
        <v>1699.2451623493662</v>
      </c>
      <c r="V5588" s="5">
        <f>V5587+(T5588*($B$5/100))-(U5588/($B$6/100))</f>
        <v>2368050.9468590645</v>
      </c>
      <c r="W5588" s="5">
        <f t="shared" si="795"/>
        <v>59201.273671476614</v>
      </c>
    </row>
    <row r="5589" spans="4:23" x14ac:dyDescent="0.25">
      <c r="D5589">
        <f t="shared" si="796"/>
        <v>5587</v>
      </c>
      <c r="E5589" s="3">
        <v>44063</v>
      </c>
      <c r="F5589" s="4">
        <v>0.79166666666666663</v>
      </c>
      <c r="G5589">
        <v>40</v>
      </c>
      <c r="H5589">
        <v>10</v>
      </c>
      <c r="I5589" s="5">
        <f t="shared" si="791"/>
        <v>6</v>
      </c>
      <c r="J5589" s="22">
        <v>1.2372378911527593E-4</v>
      </c>
      <c r="K5589">
        <v>1.3841999999999999E-4</v>
      </c>
      <c r="L5589" s="5" cm="1">
        <f t="array" ref="L5589">_xlfn.IFS(I5589=0, 0, I5589&gt;34, 0, AND(I5589&gt;0, I5589&lt;35), VLOOKUP(I5589, $A$63:$C$96, 3))</f>
        <v>2980</v>
      </c>
      <c r="M5589" s="5">
        <f t="shared" si="790"/>
        <v>587.68799829756074</v>
      </c>
      <c r="N5589" s="5">
        <v>761.35564387557372</v>
      </c>
      <c r="O5589" s="5">
        <f t="shared" si="797"/>
        <v>3899.2913999999996</v>
      </c>
      <c r="P5589" s="5">
        <f t="shared" si="798"/>
        <v>3567.6879982975606</v>
      </c>
      <c r="Q5589" s="5">
        <f t="shared" si="792"/>
        <v>0</v>
      </c>
      <c r="R5589" s="5">
        <f>IF(O5589&gt;(P5589+U5589),O5589-P5589-U5589, 0)</f>
        <v>0</v>
      </c>
      <c r="S5589" s="5">
        <f t="shared" si="793"/>
        <v>0</v>
      </c>
      <c r="T5589" s="5">
        <f t="shared" si="794"/>
        <v>0</v>
      </c>
      <c r="U5589" s="5">
        <f>IF(O5589&gt;P5589,IF(V5588*($B$6/100)&gt;=O5589-P5589,(O5589-P5589), V5588*($B$6/100)), 0)</f>
        <v>331.60340170243899</v>
      </c>
      <c r="V5589" s="5">
        <f>V5588+(T5589*($B$5/100))-(U5589/($B$6/100))</f>
        <v>2367577.2277137754</v>
      </c>
      <c r="W5589" s="5">
        <f t="shared" si="795"/>
        <v>59189.430692844384</v>
      </c>
    </row>
    <row r="5590" spans="4:23" x14ac:dyDescent="0.25">
      <c r="D5590">
        <f t="shared" si="796"/>
        <v>5588</v>
      </c>
      <c r="E5590" s="3">
        <v>44063</v>
      </c>
      <c r="F5590" s="4">
        <v>0.83333333333333337</v>
      </c>
      <c r="G5590">
        <v>40</v>
      </c>
      <c r="H5590">
        <v>3</v>
      </c>
      <c r="I5590" s="5">
        <f t="shared" si="791"/>
        <v>6</v>
      </c>
      <c r="J5590" s="22">
        <v>2.2270282040749667E-5</v>
      </c>
      <c r="K5590">
        <v>1.3964000000000001E-4</v>
      </c>
      <c r="L5590" s="5" cm="1">
        <f t="array" ref="L5590">_xlfn.IFS(I5590=0, 0, I5590&gt;34, 0, AND(I5590&gt;0, I5590&lt;35), VLOOKUP(I5590, $A$63:$C$96, 3))</f>
        <v>2980</v>
      </c>
      <c r="M5590" s="5">
        <f t="shared" si="790"/>
        <v>105.78383969356092</v>
      </c>
      <c r="N5590" s="5">
        <v>700.26648016266779</v>
      </c>
      <c r="O5590" s="5">
        <f t="shared" si="797"/>
        <v>3933.6588000000002</v>
      </c>
      <c r="P5590" s="5">
        <f t="shared" si="798"/>
        <v>3085.7838396935608</v>
      </c>
      <c r="Q5590" s="5">
        <f t="shared" si="792"/>
        <v>0</v>
      </c>
      <c r="R5590" s="5">
        <f>IF(O5590&gt;(P5590+U5590),O5590-P5590-U5590, 0)</f>
        <v>0</v>
      </c>
      <c r="S5590" s="5">
        <f t="shared" si="793"/>
        <v>0</v>
      </c>
      <c r="T5590" s="5">
        <f t="shared" si="794"/>
        <v>0</v>
      </c>
      <c r="U5590" s="5">
        <f>IF(O5590&gt;P5590,IF(V5589*($B$6/100)&gt;=O5590-P5590,(O5590-P5590), V5589*($B$6/100)), 0)</f>
        <v>847.87496030643933</v>
      </c>
      <c r="V5590" s="5">
        <f>V5589+(T5590*($B$5/100))-(U5590/($B$6/100))</f>
        <v>2366365.9777704803</v>
      </c>
      <c r="W5590" s="5">
        <f t="shared" si="795"/>
        <v>59159.14944426201</v>
      </c>
    </row>
    <row r="5591" spans="4:23" x14ac:dyDescent="0.25">
      <c r="D5591">
        <f t="shared" si="796"/>
        <v>5589</v>
      </c>
      <c r="E5591" s="3">
        <v>44063</v>
      </c>
      <c r="F5591" s="4">
        <v>0.875</v>
      </c>
      <c r="G5591">
        <v>40</v>
      </c>
      <c r="H5591">
        <v>0</v>
      </c>
      <c r="I5591" s="5">
        <f t="shared" si="791"/>
        <v>6</v>
      </c>
      <c r="J5591" s="22">
        <v>0</v>
      </c>
      <c r="K5591">
        <v>1.4699E-4</v>
      </c>
      <c r="L5591" s="5" cm="1">
        <f t="array" ref="L5591">_xlfn.IFS(I5591=0, 0, I5591&gt;34, 0, AND(I5591&gt;0, I5591&lt;35), VLOOKUP(I5591, $A$63:$C$96, 3))</f>
        <v>2980</v>
      </c>
      <c r="M5591" s="5">
        <f t="shared" si="790"/>
        <v>0</v>
      </c>
      <c r="N5591" s="5">
        <v>581.06717012503361</v>
      </c>
      <c r="O5591" s="5">
        <f t="shared" si="797"/>
        <v>4140.7083000000002</v>
      </c>
      <c r="P5591" s="5">
        <f t="shared" si="798"/>
        <v>2980</v>
      </c>
      <c r="Q5591" s="5">
        <f t="shared" si="792"/>
        <v>0</v>
      </c>
      <c r="R5591" s="5">
        <f>IF(O5591&gt;(P5591+U5591),O5591-P5591-U5591, 0)</f>
        <v>0</v>
      </c>
      <c r="S5591" s="5">
        <f t="shared" si="793"/>
        <v>0</v>
      </c>
      <c r="T5591" s="5">
        <f t="shared" si="794"/>
        <v>0</v>
      </c>
      <c r="U5591" s="5">
        <f>IF(O5591&gt;P5591,IF(V5590*($B$6/100)&gt;=O5591-P5591,(O5591-P5591), V5590*($B$6/100)), 0)</f>
        <v>1160.7083000000002</v>
      </c>
      <c r="V5591" s="5">
        <f>V5590+(T5591*($B$5/100))-(U5591/($B$6/100))</f>
        <v>2364707.8230561945</v>
      </c>
      <c r="W5591" s="5">
        <f t="shared" si="795"/>
        <v>59117.695576404862</v>
      </c>
    </row>
    <row r="5592" spans="4:23" x14ac:dyDescent="0.25">
      <c r="D5592">
        <f t="shared" si="796"/>
        <v>5590</v>
      </c>
      <c r="E5592" s="3">
        <v>44063</v>
      </c>
      <c r="F5592" s="4">
        <v>0.91666666666666663</v>
      </c>
      <c r="G5592">
        <v>50</v>
      </c>
      <c r="H5592">
        <v>0</v>
      </c>
      <c r="I5592" s="5">
        <f t="shared" si="791"/>
        <v>7</v>
      </c>
      <c r="J5592" s="22">
        <v>0</v>
      </c>
      <c r="K5592">
        <v>1.6462999999999997E-4</v>
      </c>
      <c r="L5592" s="5" cm="1">
        <f t="array" ref="L5592">_xlfn.IFS(I5592=0, 0, I5592&gt;34, 0, AND(I5592&gt;0, I5592&lt;35), VLOOKUP(I5592, $A$63:$C$96, 3))</f>
        <v>4800</v>
      </c>
      <c r="M5592" s="5">
        <f t="shared" si="790"/>
        <v>0</v>
      </c>
      <c r="N5592" s="5">
        <v>532.99380610557375</v>
      </c>
      <c r="O5592" s="5">
        <f t="shared" si="797"/>
        <v>4637.6270999999997</v>
      </c>
      <c r="P5592" s="5">
        <f t="shared" si="798"/>
        <v>4637.6270999999997</v>
      </c>
      <c r="Q5592" s="5">
        <f t="shared" si="792"/>
        <v>162.3729000000003</v>
      </c>
      <c r="R5592" s="5">
        <f>IF(O5592&gt;(P5592+U5592),O5592-P5592-U5592, 0)</f>
        <v>0</v>
      </c>
      <c r="S5592" s="5">
        <f t="shared" si="793"/>
        <v>0</v>
      </c>
      <c r="T5592" s="5">
        <f t="shared" si="794"/>
        <v>162.3729000000003</v>
      </c>
      <c r="U5592" s="5">
        <f>IF(O5592&gt;P5592,IF(V5591*($B$6/100)&gt;=O5592-P5592,(O5592-P5592), V5591*($B$6/100)), 0)</f>
        <v>0</v>
      </c>
      <c r="V5592" s="5">
        <f>V5591+(T5592*($B$5/100))-(U5592/($B$6/100))</f>
        <v>2364821.4840861945</v>
      </c>
      <c r="W5592" s="5">
        <f t="shared" si="795"/>
        <v>59120.537102154864</v>
      </c>
    </row>
    <row r="5593" spans="4:23" x14ac:dyDescent="0.25">
      <c r="D5593">
        <f t="shared" si="796"/>
        <v>5591</v>
      </c>
      <c r="E5593" s="3">
        <v>44063</v>
      </c>
      <c r="F5593" s="4">
        <v>0.95833333333333337</v>
      </c>
      <c r="G5593">
        <v>60</v>
      </c>
      <c r="H5593">
        <v>0</v>
      </c>
      <c r="I5593" s="5">
        <f t="shared" si="791"/>
        <v>8</v>
      </c>
      <c r="J5593" s="22">
        <v>0</v>
      </c>
      <c r="K5593">
        <v>1.5679000000000002E-4</v>
      </c>
      <c r="L5593" s="5" cm="1">
        <f t="array" ref="L5593">_xlfn.IFS(I5593=0, 0, I5593&gt;34, 0, AND(I5593&gt;0, I5593&lt;35), VLOOKUP(I5593, $A$63:$C$96, 3))</f>
        <v>7160</v>
      </c>
      <c r="M5593" s="5">
        <f t="shared" si="790"/>
        <v>0</v>
      </c>
      <c r="N5593" s="5">
        <v>484.90413930483265</v>
      </c>
      <c r="O5593" s="5">
        <f t="shared" si="797"/>
        <v>4416.7743000000009</v>
      </c>
      <c r="P5593" s="5">
        <f t="shared" si="798"/>
        <v>4416.7743000000009</v>
      </c>
      <c r="Q5593" s="5">
        <f t="shared" si="792"/>
        <v>487.20077413479089</v>
      </c>
      <c r="R5593" s="5">
        <f>IF(O5593&gt;(P5593+U5593),O5593-P5593-U5593, 0)</f>
        <v>0</v>
      </c>
      <c r="S5593" s="5">
        <f t="shared" si="793"/>
        <v>249.04551905060387</v>
      </c>
      <c r="T5593" s="5">
        <f t="shared" si="794"/>
        <v>2494.180180949395</v>
      </c>
      <c r="U5593" s="5">
        <f>IF(O5593&gt;P5593,IF(V5592*($B$6/100)&gt;=O5593-P5593,(O5593-P5593), V5592*($B$6/100)), 0)</f>
        <v>0</v>
      </c>
      <c r="V5593" s="5">
        <f>V5592+(T5593*($B$5/100))-(U5593/($B$6/100))</f>
        <v>2366567.410212859</v>
      </c>
      <c r="W5593" s="5">
        <f t="shared" si="795"/>
        <v>59164.185255321478</v>
      </c>
    </row>
    <row r="5594" spans="4:23" x14ac:dyDescent="0.25">
      <c r="D5594">
        <f t="shared" si="796"/>
        <v>5592</v>
      </c>
      <c r="E5594" s="3">
        <v>44064</v>
      </c>
      <c r="F5594" s="4">
        <v>0</v>
      </c>
      <c r="G5594">
        <v>50</v>
      </c>
      <c r="H5594">
        <v>0</v>
      </c>
      <c r="I5594" s="5">
        <f t="shared" si="791"/>
        <v>7</v>
      </c>
      <c r="J5594" s="22">
        <v>0</v>
      </c>
      <c r="K5594">
        <v>1.3547E-4</v>
      </c>
      <c r="L5594" s="5" cm="1">
        <f t="array" ref="L5594">_xlfn.IFS(I5594=0, 0, I5594&gt;34, 0, AND(I5594&gt;0, I5594&lt;35), VLOOKUP(I5594, $A$63:$C$96, 3))</f>
        <v>4800</v>
      </c>
      <c r="M5594" s="5">
        <f t="shared" si="790"/>
        <v>0</v>
      </c>
      <c r="N5594" s="5">
        <v>385.73002184653825</v>
      </c>
      <c r="O5594" s="5">
        <f t="shared" si="797"/>
        <v>3816.1898999999999</v>
      </c>
      <c r="P5594" s="5">
        <f t="shared" si="798"/>
        <v>3816.1898999999999</v>
      </c>
      <c r="Q5594" s="5">
        <f t="shared" si="792"/>
        <v>487.20077413479089</v>
      </c>
      <c r="R5594" s="5">
        <f>IF(O5594&gt;(P5594+U5594),O5594-P5594-U5594, 0)</f>
        <v>0</v>
      </c>
      <c r="S5594" s="5">
        <f t="shared" si="793"/>
        <v>198.10994734318302</v>
      </c>
      <c r="T5594" s="5">
        <f t="shared" si="794"/>
        <v>785.70015265681718</v>
      </c>
      <c r="U5594" s="5">
        <f>IF(O5594&gt;P5594,IF(V5593*($B$6/100)&gt;=O5594-P5594,(O5594-P5594), V5593*($B$6/100)), 0)</f>
        <v>0</v>
      </c>
      <c r="V5594" s="5">
        <f>V5593+(T5594*($B$5/100))-(U5594/($B$6/100))</f>
        <v>2367117.4003197188</v>
      </c>
      <c r="W5594" s="5">
        <f t="shared" si="795"/>
        <v>59177.935007992972</v>
      </c>
    </row>
    <row r="5595" spans="4:23" x14ac:dyDescent="0.25">
      <c r="D5595">
        <f t="shared" si="796"/>
        <v>5593</v>
      </c>
      <c r="E5595" s="3">
        <v>44064</v>
      </c>
      <c r="F5595" s="4">
        <v>4.1666666666666664E-2</v>
      </c>
      <c r="G5595">
        <v>50</v>
      </c>
      <c r="H5595">
        <v>0</v>
      </c>
      <c r="I5595" s="5">
        <f t="shared" si="791"/>
        <v>7</v>
      </c>
      <c r="J5595" s="22">
        <v>0</v>
      </c>
      <c r="K5595">
        <v>1.0459E-4</v>
      </c>
      <c r="L5595" s="5" cm="1">
        <f t="array" ref="L5595">_xlfn.IFS(I5595=0, 0, I5595&gt;34, 0, AND(I5595&gt;0, I5595&lt;35), VLOOKUP(I5595, $A$63:$C$96, 3))</f>
        <v>4800</v>
      </c>
      <c r="M5595" s="5">
        <f t="shared" si="790"/>
        <v>0</v>
      </c>
      <c r="N5595" s="5">
        <v>334.64270430305862</v>
      </c>
      <c r="O5595" s="5">
        <f t="shared" si="797"/>
        <v>2946.3002999999999</v>
      </c>
      <c r="P5595" s="5">
        <f t="shared" si="798"/>
        <v>2946.3002999999999</v>
      </c>
      <c r="Q5595" s="5">
        <f t="shared" si="792"/>
        <v>487.20077413479089</v>
      </c>
      <c r="R5595" s="5">
        <f>IF(O5595&gt;(P5595+U5595),O5595-P5595-U5595, 0)</f>
        <v>0</v>
      </c>
      <c r="S5595" s="5">
        <f t="shared" si="793"/>
        <v>171.87163242023985</v>
      </c>
      <c r="T5595" s="5">
        <f t="shared" si="794"/>
        <v>1681.8280675797603</v>
      </c>
      <c r="U5595" s="5">
        <f>IF(O5595&gt;P5595,IF(V5594*($B$6/100)&gt;=O5595-P5595,(O5595-P5595), V5594*($B$6/100)), 0)</f>
        <v>0</v>
      </c>
      <c r="V5595" s="5">
        <f>V5594+(T5595*($B$5/100))-(U5595/($B$6/100))</f>
        <v>2368294.6799670244</v>
      </c>
      <c r="W5595" s="5">
        <f t="shared" si="795"/>
        <v>59207.366999175611</v>
      </c>
    </row>
    <row r="5596" spans="4:23" x14ac:dyDescent="0.25">
      <c r="D5596">
        <f t="shared" si="796"/>
        <v>5594</v>
      </c>
      <c r="E5596" s="3">
        <v>44064</v>
      </c>
      <c r="F5596" s="4">
        <v>8.3333333333333329E-2</v>
      </c>
      <c r="G5596">
        <v>50</v>
      </c>
      <c r="H5596">
        <v>0</v>
      </c>
      <c r="I5596" s="5">
        <f t="shared" si="791"/>
        <v>7</v>
      </c>
      <c r="J5596" s="22">
        <v>0</v>
      </c>
      <c r="K5596">
        <v>8.4800000000000001E-5</v>
      </c>
      <c r="L5596" s="5" cm="1">
        <f t="array" ref="L5596">_xlfn.IFS(I5596=0, 0, I5596&gt;34, 0, AND(I5596&gt;0, I5596&lt;35), VLOOKUP(I5596, $A$63:$C$96, 3))</f>
        <v>4800</v>
      </c>
      <c r="M5596" s="5">
        <f t="shared" si="790"/>
        <v>0</v>
      </c>
      <c r="N5596" s="5">
        <v>293.57204470497118</v>
      </c>
      <c r="O5596" s="5">
        <f t="shared" si="797"/>
        <v>2388.8159999999998</v>
      </c>
      <c r="P5596" s="5">
        <f t="shared" si="798"/>
        <v>2388.8159999999998</v>
      </c>
      <c r="Q5596" s="5">
        <f t="shared" si="792"/>
        <v>487.20077413479089</v>
      </c>
      <c r="R5596" s="5">
        <f>IF(O5596&gt;(P5596+U5596),O5596-P5596-U5596, 0)</f>
        <v>0</v>
      </c>
      <c r="S5596" s="5">
        <f t="shared" si="793"/>
        <v>150.77784726092969</v>
      </c>
      <c r="T5596" s="5">
        <f t="shared" si="794"/>
        <v>2260.4061527390704</v>
      </c>
      <c r="U5596" s="5">
        <f>IF(O5596&gt;P5596,IF(V5595*($B$6/100)&gt;=O5596-P5596,(O5596-P5596), V5595*($B$6/100)), 0)</f>
        <v>0</v>
      </c>
      <c r="V5596" s="5">
        <f>V5595+(T5596*($B$5/100))-(U5596/($B$6/100))</f>
        <v>2369876.9642739417</v>
      </c>
      <c r="W5596" s="5">
        <f t="shared" si="795"/>
        <v>59246.924106848543</v>
      </c>
    </row>
    <row r="5597" spans="4:23" x14ac:dyDescent="0.25">
      <c r="D5597">
        <f t="shared" si="796"/>
        <v>5595</v>
      </c>
      <c r="E5597" s="3">
        <v>44064</v>
      </c>
      <c r="F5597" s="4">
        <v>0.125</v>
      </c>
      <c r="G5597">
        <v>40</v>
      </c>
      <c r="H5597">
        <v>0</v>
      </c>
      <c r="I5597" s="5">
        <f t="shared" si="791"/>
        <v>6</v>
      </c>
      <c r="J5597" s="22">
        <v>0</v>
      </c>
      <c r="K5597">
        <v>7.4179999999999998E-5</v>
      </c>
      <c r="L5597" s="5" cm="1">
        <f t="array" ref="L5597">_xlfn.IFS(I5597=0, 0, I5597&gt;34, 0, AND(I5597&gt;0, I5597&lt;35), VLOOKUP(I5597, $A$63:$C$96, 3))</f>
        <v>2980</v>
      </c>
      <c r="M5597" s="5">
        <f t="shared" si="790"/>
        <v>0</v>
      </c>
      <c r="N5597" s="5">
        <v>289.57235696072036</v>
      </c>
      <c r="O5597" s="5">
        <f t="shared" si="797"/>
        <v>2089.6505999999999</v>
      </c>
      <c r="P5597" s="5">
        <f t="shared" si="798"/>
        <v>2089.6505999999999</v>
      </c>
      <c r="Q5597" s="5">
        <f t="shared" si="792"/>
        <v>487.20077413479089</v>
      </c>
      <c r="R5597" s="5">
        <f>IF(O5597&gt;(P5597+U5597),O5597-P5597-U5597, 0)</f>
        <v>0</v>
      </c>
      <c r="S5597" s="5">
        <f t="shared" si="793"/>
        <v>148.72361792039382</v>
      </c>
      <c r="T5597" s="5">
        <f t="shared" si="794"/>
        <v>741.62578207960621</v>
      </c>
      <c r="U5597" s="5">
        <f>IF(O5597&gt;P5597,IF(V5596*($B$6/100)&gt;=O5597-P5597,(O5597-P5597), V5596*($B$6/100)), 0)</f>
        <v>0</v>
      </c>
      <c r="V5597" s="5">
        <f>V5596+(T5597*($B$5/100))-(U5597/($B$6/100))</f>
        <v>2370396.1023213975</v>
      </c>
      <c r="W5597" s="5">
        <f t="shared" si="795"/>
        <v>59259.902558034941</v>
      </c>
    </row>
    <row r="5598" spans="4:23" x14ac:dyDescent="0.25">
      <c r="D5598">
        <f t="shared" si="796"/>
        <v>5596</v>
      </c>
      <c r="E5598" s="3">
        <v>44064</v>
      </c>
      <c r="F5598" s="4">
        <v>0.16666666666666666</v>
      </c>
      <c r="G5598">
        <v>60</v>
      </c>
      <c r="H5598">
        <v>0</v>
      </c>
      <c r="I5598" s="5">
        <f t="shared" si="791"/>
        <v>8</v>
      </c>
      <c r="J5598" s="22">
        <v>0</v>
      </c>
      <c r="K5598">
        <v>7.1450000000000002E-5</v>
      </c>
      <c r="L5598" s="5" cm="1">
        <f t="array" ref="L5598">_xlfn.IFS(I5598=0, 0, I5598&gt;34, 0, AND(I5598&gt;0, I5598&lt;35), VLOOKUP(I5598, $A$63:$C$96, 3))</f>
        <v>7160</v>
      </c>
      <c r="M5598" s="5">
        <f t="shared" si="790"/>
        <v>0</v>
      </c>
      <c r="N5598" s="5">
        <v>287.56839527448045</v>
      </c>
      <c r="O5598" s="5">
        <f t="shared" si="797"/>
        <v>2012.7465</v>
      </c>
      <c r="P5598" s="5">
        <f t="shared" si="798"/>
        <v>2012.7465</v>
      </c>
      <c r="Q5598" s="5">
        <f t="shared" si="792"/>
        <v>487.20077413479089</v>
      </c>
      <c r="R5598" s="5">
        <f>IF(O5598&gt;(P5598+U5598),O5598-P5598-U5598, 0)</f>
        <v>0</v>
      </c>
      <c r="S5598" s="5">
        <f t="shared" si="793"/>
        <v>147.69438835138533</v>
      </c>
      <c r="T5598" s="5">
        <f t="shared" si="794"/>
        <v>4999.5591116486148</v>
      </c>
      <c r="U5598" s="5">
        <f>IF(O5598&gt;P5598,IF(V5597*($B$6/100)&gt;=O5598-P5598,(O5598-P5598), V5597*($B$6/100)), 0)</f>
        <v>0</v>
      </c>
      <c r="V5598" s="5">
        <f>V5597+(T5598*($B$5/100))-(U5598/($B$6/100))</f>
        <v>2373895.7936995514</v>
      </c>
      <c r="W5598" s="5">
        <f t="shared" si="795"/>
        <v>59347.394842488786</v>
      </c>
    </row>
    <row r="5599" spans="4:23" x14ac:dyDescent="0.25">
      <c r="D5599">
        <f t="shared" si="796"/>
        <v>5597</v>
      </c>
      <c r="E5599" s="3">
        <v>44064</v>
      </c>
      <c r="F5599" s="4">
        <v>0.20833333333333334</v>
      </c>
      <c r="G5599">
        <v>60</v>
      </c>
      <c r="H5599">
        <v>0</v>
      </c>
      <c r="I5599" s="5">
        <f t="shared" si="791"/>
        <v>8</v>
      </c>
      <c r="J5599" s="22">
        <v>0</v>
      </c>
      <c r="K5599">
        <v>7.0420000000000007E-5</v>
      </c>
      <c r="L5599" s="5" cm="1">
        <f t="array" ref="L5599">_xlfn.IFS(I5599=0, 0, I5599&gt;34, 0, AND(I5599&gt;0, I5599&lt;35), VLOOKUP(I5599, $A$63:$C$96, 3))</f>
        <v>7160</v>
      </c>
      <c r="M5599" s="5">
        <f t="shared" si="790"/>
        <v>0</v>
      </c>
      <c r="N5599" s="5">
        <v>286.57445350521652</v>
      </c>
      <c r="O5599" s="5">
        <f t="shared" si="797"/>
        <v>1983.7314000000001</v>
      </c>
      <c r="P5599" s="5">
        <f t="shared" si="798"/>
        <v>1983.7314000000001</v>
      </c>
      <c r="Q5599" s="5">
        <f t="shared" si="792"/>
        <v>487.20077413479089</v>
      </c>
      <c r="R5599" s="5">
        <f>IF(O5599&gt;(P5599+U5599),O5599-P5599-U5599, 0)</f>
        <v>0</v>
      </c>
      <c r="S5599" s="5">
        <f t="shared" si="793"/>
        <v>147.18390241454165</v>
      </c>
      <c r="T5599" s="5">
        <f t="shared" si="794"/>
        <v>5029.0846975854574</v>
      </c>
      <c r="U5599" s="5">
        <f>IF(O5599&gt;P5599,IF(V5598*($B$6/100)&gt;=O5599-P5599,(O5599-P5599), V5598*($B$6/100)), 0)</f>
        <v>0</v>
      </c>
      <c r="V5599" s="5">
        <f>V5598+(T5599*($B$5/100))-(U5599/($B$6/100))</f>
        <v>2377416.1529878611</v>
      </c>
      <c r="W5599" s="5">
        <f t="shared" si="795"/>
        <v>59435.403824696528</v>
      </c>
    </row>
    <row r="5600" spans="4:23" x14ac:dyDescent="0.25">
      <c r="D5600">
        <f t="shared" si="796"/>
        <v>5598</v>
      </c>
      <c r="E5600" s="3">
        <v>44064</v>
      </c>
      <c r="F5600" s="4">
        <v>0.25</v>
      </c>
      <c r="G5600">
        <v>40</v>
      </c>
      <c r="H5600">
        <v>0</v>
      </c>
      <c r="I5600" s="5">
        <f t="shared" si="791"/>
        <v>6</v>
      </c>
      <c r="J5600" s="22">
        <v>2.4744757823055187E-6</v>
      </c>
      <c r="K5600">
        <v>7.1970000000000004E-5</v>
      </c>
      <c r="L5600" s="5" cm="1">
        <f t="array" ref="L5600">_xlfn.IFS(I5600=0, 0, I5600&gt;34, 0, AND(I5600&gt;0, I5600&lt;35), VLOOKUP(I5600, $A$63:$C$96, 3))</f>
        <v>2980</v>
      </c>
      <c r="M5600" s="5">
        <f t="shared" si="790"/>
        <v>11.753759965951215</v>
      </c>
      <c r="N5600" s="5">
        <v>301.61304198591688</v>
      </c>
      <c r="O5600" s="5">
        <f t="shared" si="797"/>
        <v>2027.3949</v>
      </c>
      <c r="P5600" s="5">
        <f t="shared" si="798"/>
        <v>2027.3949</v>
      </c>
      <c r="Q5600" s="5">
        <f t="shared" si="792"/>
        <v>487.20077413479089</v>
      </c>
      <c r="R5600" s="5">
        <f>IF(O5600&gt;(P5600+U5600),O5600-P5600-U5600, 0)</f>
        <v>0</v>
      </c>
      <c r="S5600" s="5">
        <f t="shared" si="793"/>
        <v>154.90768278757324</v>
      </c>
      <c r="T5600" s="5">
        <f t="shared" si="794"/>
        <v>809.45117717837809</v>
      </c>
      <c r="U5600" s="5">
        <f>IF(O5600&gt;P5600,IF(V5599*($B$6/100)&gt;=O5600-P5600,(O5600-P5600), V5599*($B$6/100)), 0)</f>
        <v>0</v>
      </c>
      <c r="V5600" s="5">
        <f>V5599+(T5600*($B$5/100))-(U5600/($B$6/100))</f>
        <v>2377982.7688118857</v>
      </c>
      <c r="W5600" s="5">
        <f t="shared" si="795"/>
        <v>59449.56922029714</v>
      </c>
    </row>
    <row r="5601" spans="4:23" x14ac:dyDescent="0.25">
      <c r="D5601">
        <f t="shared" si="796"/>
        <v>5599</v>
      </c>
      <c r="E5601" s="3">
        <v>44064</v>
      </c>
      <c r="F5601" s="4">
        <v>0.29166666666666669</v>
      </c>
      <c r="G5601">
        <v>60</v>
      </c>
      <c r="H5601">
        <v>0</v>
      </c>
      <c r="I5601" s="5">
        <f t="shared" si="791"/>
        <v>8</v>
      </c>
      <c r="J5601" s="22">
        <v>2.9693709387666222E-5</v>
      </c>
      <c r="K5601">
        <v>7.8020000000000002E-5</v>
      </c>
      <c r="L5601" s="5" cm="1">
        <f t="array" ref="L5601">_xlfn.IFS(I5601=0, 0, I5601&gt;34, 0, AND(I5601&gt;0, I5601&lt;35), VLOOKUP(I5601, $A$63:$C$96, 3))</f>
        <v>7160</v>
      </c>
      <c r="M5601" s="5">
        <f t="shared" si="790"/>
        <v>141.04511959141456</v>
      </c>
      <c r="N5601" s="5">
        <v>372.76810051465327</v>
      </c>
      <c r="O5601" s="5">
        <f t="shared" si="797"/>
        <v>2197.8233999999998</v>
      </c>
      <c r="P5601" s="5">
        <f t="shared" si="798"/>
        <v>2197.8233999999998</v>
      </c>
      <c r="Q5601" s="5">
        <f t="shared" si="792"/>
        <v>487.20077413479089</v>
      </c>
      <c r="R5601" s="5">
        <f>IF(O5601&gt;(P5601+U5601),O5601-P5601-U5601, 0)</f>
        <v>0</v>
      </c>
      <c r="S5601" s="5">
        <f t="shared" si="793"/>
        <v>191.45273787778174</v>
      </c>
      <c r="T5601" s="5">
        <f t="shared" si="794"/>
        <v>4911.7689817136325</v>
      </c>
      <c r="U5601" s="5">
        <f>IF(O5601&gt;P5601,IF(V5600*($B$6/100)&gt;=O5601-P5601,(O5601-P5601), V5600*($B$6/100)), 0)</f>
        <v>0</v>
      </c>
      <c r="V5601" s="5">
        <f>V5600+(T5601*($B$5/100))-(U5601/($B$6/100))</f>
        <v>2381421.0070990855</v>
      </c>
      <c r="W5601" s="5">
        <f t="shared" si="795"/>
        <v>59535.525177477139</v>
      </c>
    </row>
    <row r="5602" spans="4:23" x14ac:dyDescent="0.25">
      <c r="D5602">
        <f t="shared" si="796"/>
        <v>5600</v>
      </c>
      <c r="E5602" s="3">
        <v>44064</v>
      </c>
      <c r="F5602" s="4">
        <v>0.33333333333333331</v>
      </c>
      <c r="G5602">
        <v>70</v>
      </c>
      <c r="H5602">
        <v>0</v>
      </c>
      <c r="I5602" s="5">
        <f t="shared" si="791"/>
        <v>10</v>
      </c>
      <c r="J5602" s="22">
        <v>2.9693709387666222E-5</v>
      </c>
      <c r="K5602">
        <v>8.7639999999999994E-5</v>
      </c>
      <c r="L5602" s="5" cm="1">
        <f t="array" ref="L5602">_xlfn.IFS(I5602=0, 0, I5602&gt;34, 0, AND(I5602&gt;0, I5602&lt;35), VLOOKUP(I5602, $A$63:$C$96, 3))</f>
        <v>12480</v>
      </c>
      <c r="M5602" s="5">
        <f t="shared" si="790"/>
        <v>141.04511959141456</v>
      </c>
      <c r="N5602" s="5">
        <v>535.11760418511665</v>
      </c>
      <c r="O5602" s="5">
        <f t="shared" si="797"/>
        <v>2468.8187999999996</v>
      </c>
      <c r="P5602" s="5">
        <f t="shared" si="798"/>
        <v>2468.8187999999996</v>
      </c>
      <c r="Q5602" s="5">
        <f t="shared" si="792"/>
        <v>487.20077413479089</v>
      </c>
      <c r="R5602" s="5">
        <f>IF(O5602&gt;(P5602+U5602),O5602-P5602-U5602, 0)</f>
        <v>0</v>
      </c>
      <c r="S5602" s="5">
        <f t="shared" si="793"/>
        <v>274.83502549277944</v>
      </c>
      <c r="T5602" s="5">
        <f t="shared" si="794"/>
        <v>9877.3912940986356</v>
      </c>
      <c r="U5602" s="5">
        <f>IF(O5602&gt;P5602,IF(V5601*($B$6/100)&gt;=O5602-P5602,(O5602-P5602), V5601*($B$6/100)), 0)</f>
        <v>0</v>
      </c>
      <c r="V5602" s="5">
        <f>V5601+(T5602*($B$5/100))-(U5602/($B$6/100))</f>
        <v>2388335.1810049545</v>
      </c>
      <c r="W5602" s="5">
        <f t="shared" si="795"/>
        <v>59708.379525123863</v>
      </c>
    </row>
    <row r="5603" spans="4:23" x14ac:dyDescent="0.25">
      <c r="D5603">
        <f t="shared" si="796"/>
        <v>5601</v>
      </c>
      <c r="E5603" s="3">
        <v>44064</v>
      </c>
      <c r="F5603" s="4">
        <v>0.375</v>
      </c>
      <c r="G5603">
        <v>60</v>
      </c>
      <c r="H5603">
        <v>0</v>
      </c>
      <c r="I5603" s="5">
        <f t="shared" si="791"/>
        <v>8</v>
      </c>
      <c r="J5603" s="22">
        <v>3.711713673458278E-5</v>
      </c>
      <c r="K5603">
        <v>9.3940000000000012E-5</v>
      </c>
      <c r="L5603" s="5" cm="1">
        <f t="array" ref="L5603">_xlfn.IFS(I5603=0, 0, I5603&gt;34, 0, AND(I5603&gt;0, I5603&lt;35), VLOOKUP(I5603, $A$63:$C$96, 3))</f>
        <v>7160</v>
      </c>
      <c r="M5603" s="5">
        <f t="shared" si="790"/>
        <v>176.30639948926822</v>
      </c>
      <c r="N5603" s="5">
        <v>605.28107959706529</v>
      </c>
      <c r="O5603" s="5">
        <f t="shared" si="797"/>
        <v>2646.2898000000005</v>
      </c>
      <c r="P5603" s="5">
        <f t="shared" si="798"/>
        <v>2646.2898000000005</v>
      </c>
      <c r="Q5603" s="5">
        <f t="shared" si="792"/>
        <v>487.20077413479089</v>
      </c>
      <c r="R5603" s="5">
        <f>IF(O5603&gt;(P5603+U5603),O5603-P5603-U5603, 0)</f>
        <v>0</v>
      </c>
      <c r="S5603" s="5">
        <f t="shared" si="793"/>
        <v>310.87080604399097</v>
      </c>
      <c r="T5603" s="5">
        <f t="shared" si="794"/>
        <v>4379.1457934452765</v>
      </c>
      <c r="U5603" s="5">
        <f>IF(O5603&gt;P5603,IF(V5602*($B$6/100)&gt;=O5603-P5603,(O5603-P5603), V5602*($B$6/100)), 0)</f>
        <v>0</v>
      </c>
      <c r="V5603" s="5">
        <f>V5602+(T5603*($B$5/100))-(U5603/($B$6/100))</f>
        <v>2391400.5830603661</v>
      </c>
      <c r="W5603" s="5">
        <f t="shared" si="795"/>
        <v>59785.014576509151</v>
      </c>
    </row>
    <row r="5604" spans="4:23" x14ac:dyDescent="0.25">
      <c r="D5604">
        <f t="shared" si="796"/>
        <v>5602</v>
      </c>
      <c r="E5604" s="3">
        <v>44064</v>
      </c>
      <c r="F5604" s="4">
        <v>0.41666666666666669</v>
      </c>
      <c r="G5604">
        <v>60</v>
      </c>
      <c r="H5604">
        <v>4</v>
      </c>
      <c r="I5604" s="5">
        <f t="shared" si="791"/>
        <v>8</v>
      </c>
      <c r="J5604" s="22">
        <v>2.67243384488996E-4</v>
      </c>
      <c r="K5604">
        <v>9.0180000000000007E-5</v>
      </c>
      <c r="L5604" s="5" cm="1">
        <f t="array" ref="L5604">_xlfn.IFS(I5604=0, 0, I5604&gt;34, 0, AND(I5604&gt;0, I5604&lt;35), VLOOKUP(I5604, $A$63:$C$96, 3))</f>
        <v>7160</v>
      </c>
      <c r="M5604" s="5">
        <f t="shared" si="790"/>
        <v>1269.406076322731</v>
      </c>
      <c r="N5604" s="5">
        <v>600.27047620948156</v>
      </c>
      <c r="O5604" s="5">
        <f t="shared" si="797"/>
        <v>2540.3706000000002</v>
      </c>
      <c r="P5604" s="5">
        <f t="shared" si="798"/>
        <v>2540.3706000000002</v>
      </c>
      <c r="Q5604" s="5">
        <f t="shared" si="792"/>
        <v>487.20077413479089</v>
      </c>
      <c r="R5604" s="5">
        <f>IF(O5604&gt;(P5604+U5604),O5604-P5604-U5604, 0)</f>
        <v>0</v>
      </c>
      <c r="S5604" s="5">
        <f t="shared" si="793"/>
        <v>308.29737302853658</v>
      </c>
      <c r="T5604" s="5">
        <f t="shared" si="794"/>
        <v>5580.7381032941948</v>
      </c>
      <c r="U5604" s="5">
        <f>IF(O5604&gt;P5604,IF(V5603*($B$6/100)&gt;=O5604-P5604,(O5604-P5604), V5603*($B$6/100)), 0)</f>
        <v>0</v>
      </c>
      <c r="V5604" s="5">
        <f>V5603+(T5604*($B$5/100))-(U5604/($B$6/100))</f>
        <v>2395307.0997326719</v>
      </c>
      <c r="W5604" s="5">
        <f t="shared" si="795"/>
        <v>59882.677493316798</v>
      </c>
    </row>
    <row r="5605" spans="4:23" x14ac:dyDescent="0.25">
      <c r="D5605">
        <f t="shared" si="796"/>
        <v>5603</v>
      </c>
      <c r="E5605" s="3">
        <v>44064</v>
      </c>
      <c r="F5605" s="4">
        <v>0.45833333333333331</v>
      </c>
      <c r="G5605">
        <v>60</v>
      </c>
      <c r="H5605">
        <v>10</v>
      </c>
      <c r="I5605" s="5">
        <f t="shared" si="791"/>
        <v>8</v>
      </c>
      <c r="J5605" s="22">
        <v>5.7407838149488028E-4</v>
      </c>
      <c r="K5605">
        <v>7.8469999999999999E-5</v>
      </c>
      <c r="L5605" s="5" cm="1">
        <f t="array" ref="L5605">_xlfn.IFS(I5605=0, 0, I5605&gt;34, 0, AND(I5605&gt;0, I5605&lt;35), VLOOKUP(I5605, $A$63:$C$96, 3))</f>
        <v>7160</v>
      </c>
      <c r="M5605" s="5">
        <f t="shared" si="790"/>
        <v>2726.8723121006815</v>
      </c>
      <c r="N5605" s="5">
        <v>526.12827698112324</v>
      </c>
      <c r="O5605" s="5">
        <f t="shared" si="797"/>
        <v>2210.4998999999998</v>
      </c>
      <c r="P5605" s="5">
        <f t="shared" si="798"/>
        <v>2210.4998999999998</v>
      </c>
      <c r="Q5605" s="5">
        <f t="shared" si="792"/>
        <v>487.20077413479089</v>
      </c>
      <c r="R5605" s="5">
        <f>IF(O5605&gt;(P5605+U5605),O5605-P5605-U5605, 0)</f>
        <v>0</v>
      </c>
      <c r="S5605" s="5">
        <f t="shared" si="793"/>
        <v>270.21813015622126</v>
      </c>
      <c r="T5605" s="5">
        <f t="shared" si="794"/>
        <v>7406.1542819444594</v>
      </c>
      <c r="U5605" s="5">
        <f>IF(O5605&gt;P5605,IF(V5604*($B$6/100)&gt;=O5605-P5605,(O5605-P5605), V5604*($B$6/100)), 0)</f>
        <v>0</v>
      </c>
      <c r="V5605" s="5">
        <f>V5604+(T5605*($B$5/100))-(U5605/($B$6/100))</f>
        <v>2400491.4077300332</v>
      </c>
      <c r="W5605" s="5">
        <f t="shared" si="795"/>
        <v>60012.285193250827</v>
      </c>
    </row>
    <row r="5606" spans="4:23" x14ac:dyDescent="0.25">
      <c r="D5606">
        <f t="shared" si="796"/>
        <v>5604</v>
      </c>
      <c r="E5606" s="3">
        <v>44064</v>
      </c>
      <c r="F5606" s="4">
        <v>0.5</v>
      </c>
      <c r="G5606">
        <v>60</v>
      </c>
      <c r="H5606">
        <v>8</v>
      </c>
      <c r="I5606" s="5">
        <f t="shared" si="791"/>
        <v>8</v>
      </c>
      <c r="J5606" s="22">
        <v>5.8150180884179682E-4</v>
      </c>
      <c r="K5606">
        <v>6.4759999999999997E-5</v>
      </c>
      <c r="L5606" s="5" cm="1">
        <f t="array" ref="L5606">_xlfn.IFS(I5606=0, 0, I5606&gt;34, 0, AND(I5606&gt;0, I5606&lt;35), VLOOKUP(I5606, $A$63:$C$96, 3))</f>
        <v>7160</v>
      </c>
      <c r="M5606" s="5">
        <f t="shared" si="790"/>
        <v>2762.1335919985349</v>
      </c>
      <c r="N5606" s="5">
        <v>523.13650040621803</v>
      </c>
      <c r="O5606" s="5">
        <f t="shared" si="797"/>
        <v>1824.2891999999999</v>
      </c>
      <c r="P5606" s="5">
        <f t="shared" si="798"/>
        <v>1824.2891999999999</v>
      </c>
      <c r="Q5606" s="5">
        <f t="shared" si="792"/>
        <v>487.20077413479089</v>
      </c>
      <c r="R5606" s="5">
        <f>IF(O5606&gt;(P5606+U5606),O5606-P5606-U5606, 0)</f>
        <v>0</v>
      </c>
      <c r="S5606" s="5">
        <f t="shared" si="793"/>
        <v>268.68156140048967</v>
      </c>
      <c r="T5606" s="5">
        <f t="shared" si="794"/>
        <v>7829.1628305980457</v>
      </c>
      <c r="U5606" s="5">
        <f>IF(O5606&gt;P5606,IF(V5605*($B$6/100)&gt;=O5606-P5606,(O5606-P5606), V5605*($B$6/100)), 0)</f>
        <v>0</v>
      </c>
      <c r="V5606" s="5">
        <f>V5605+(T5606*($B$5/100))-(U5606/($B$6/100))</f>
        <v>2405971.8217114517</v>
      </c>
      <c r="W5606" s="5">
        <f t="shared" si="795"/>
        <v>60149.295542786291</v>
      </c>
    </row>
    <row r="5607" spans="4:23" x14ac:dyDescent="0.25">
      <c r="D5607">
        <f t="shared" si="796"/>
        <v>5605</v>
      </c>
      <c r="E5607" s="3">
        <v>44064</v>
      </c>
      <c r="F5607" s="4">
        <v>0.54166666666666663</v>
      </c>
      <c r="G5607">
        <v>70</v>
      </c>
      <c r="H5607">
        <v>10</v>
      </c>
      <c r="I5607" s="5">
        <f t="shared" si="791"/>
        <v>10</v>
      </c>
      <c r="J5607" s="22">
        <v>6.6810846122249004E-4</v>
      </c>
      <c r="K5607">
        <v>5.948E-5</v>
      </c>
      <c r="L5607" s="5" cm="1">
        <f t="array" ref="L5607">_xlfn.IFS(I5607=0, 0, I5607&gt;34, 0, AND(I5607&gt;0, I5607&lt;35), VLOOKUP(I5607, $A$63:$C$96, 3))</f>
        <v>12480</v>
      </c>
      <c r="M5607" s="5">
        <f t="shared" si="790"/>
        <v>3173.5151908068278</v>
      </c>
      <c r="N5607" s="5">
        <v>506.11368149040811</v>
      </c>
      <c r="O5607" s="5">
        <f t="shared" si="797"/>
        <v>1675.5516</v>
      </c>
      <c r="P5607" s="5">
        <f t="shared" si="798"/>
        <v>1675.5516</v>
      </c>
      <c r="Q5607" s="5">
        <f t="shared" si="792"/>
        <v>487.20077413479089</v>
      </c>
      <c r="R5607" s="5">
        <f>IF(O5607&gt;(P5607+U5607),O5607-P5607-U5607, 0)</f>
        <v>0</v>
      </c>
      <c r="S5607" s="5">
        <f t="shared" si="793"/>
        <v>259.93868537829263</v>
      </c>
      <c r="T5607" s="5">
        <f t="shared" si="794"/>
        <v>13718.024905428534</v>
      </c>
      <c r="U5607" s="5">
        <f>IF(O5607&gt;P5607,IF(V5606*($B$6/100)&gt;=O5607-P5607,(O5607-P5607), V5606*($B$6/100)), 0)</f>
        <v>0</v>
      </c>
      <c r="V5607" s="5">
        <f>V5606+(T5607*($B$5/100))-(U5607/($B$6/100))</f>
        <v>2415574.4391452516</v>
      </c>
      <c r="W5607" s="5">
        <f t="shared" si="795"/>
        <v>60389.360978631288</v>
      </c>
    </row>
    <row r="5608" spans="4:23" x14ac:dyDescent="0.25">
      <c r="D5608">
        <f t="shared" si="796"/>
        <v>5606</v>
      </c>
      <c r="E5608" s="3">
        <v>44064</v>
      </c>
      <c r="F5608" s="4">
        <v>0.58333333333333337</v>
      </c>
      <c r="G5608">
        <v>50</v>
      </c>
      <c r="H5608">
        <v>10</v>
      </c>
      <c r="I5608" s="5">
        <f t="shared" si="791"/>
        <v>7</v>
      </c>
      <c r="J5608" s="22">
        <v>6.4088922761712931E-4</v>
      </c>
      <c r="K5608">
        <v>4.9659999999999995E-5</v>
      </c>
      <c r="L5608" s="5" cm="1">
        <f t="array" ref="L5608">_xlfn.IFS(I5608=0, 0, I5608&gt;34, 0, AND(I5608&gt;0, I5608&lt;35), VLOOKUP(I5608, $A$63:$C$96, 3))</f>
        <v>4800</v>
      </c>
      <c r="M5608" s="5">
        <f t="shared" si="790"/>
        <v>3044.2238311813644</v>
      </c>
      <c r="N5608" s="5">
        <v>513.14350760733601</v>
      </c>
      <c r="O5608" s="5">
        <f t="shared" si="797"/>
        <v>1398.9222</v>
      </c>
      <c r="P5608" s="5">
        <f t="shared" si="798"/>
        <v>1398.9222</v>
      </c>
      <c r="Q5608" s="5">
        <f t="shared" si="792"/>
        <v>487.20077413479089</v>
      </c>
      <c r="R5608" s="5">
        <f>IF(O5608&gt;(P5608+U5608),O5608-P5608-U5608, 0)</f>
        <v>0</v>
      </c>
      <c r="S5608" s="5">
        <f t="shared" si="793"/>
        <v>263.54918599525109</v>
      </c>
      <c r="T5608" s="5">
        <f t="shared" si="794"/>
        <v>6181.7524451861136</v>
      </c>
      <c r="U5608" s="5">
        <f>IF(O5608&gt;P5608,IF(V5607*($B$6/100)&gt;=O5608-P5608,(O5608-P5608), V5607*($B$6/100)), 0)</f>
        <v>0</v>
      </c>
      <c r="V5608" s="5">
        <f>V5607+(T5608*($B$5/100))-(U5608/($B$6/100))</f>
        <v>2419901.665856882</v>
      </c>
      <c r="W5608" s="5">
        <f t="shared" si="795"/>
        <v>60497.541646422047</v>
      </c>
    </row>
    <row r="5609" spans="4:23" x14ac:dyDescent="0.25">
      <c r="D5609">
        <f t="shared" si="796"/>
        <v>5607</v>
      </c>
      <c r="E5609" s="3">
        <v>44064</v>
      </c>
      <c r="F5609" s="4">
        <v>0.625</v>
      </c>
      <c r="G5609">
        <v>60</v>
      </c>
      <c r="H5609">
        <v>10</v>
      </c>
      <c r="I5609" s="5">
        <f t="shared" si="791"/>
        <v>8</v>
      </c>
      <c r="J5609" s="22">
        <v>5.4685914788951966E-4</v>
      </c>
      <c r="K5609">
        <v>4.9230000000000001E-5</v>
      </c>
      <c r="L5609" s="5" cm="1">
        <f t="array" ref="L5609">_xlfn.IFS(I5609=0, 0, I5609&gt;34, 0, AND(I5609&gt;0, I5609&lt;35), VLOOKUP(I5609, $A$63:$C$96, 3))</f>
        <v>7160</v>
      </c>
      <c r="M5609" s="5">
        <f t="shared" si="790"/>
        <v>2597.5809524752185</v>
      </c>
      <c r="N5609" s="5">
        <v>461.04029878696673</v>
      </c>
      <c r="O5609" s="5">
        <f t="shared" si="797"/>
        <v>1386.8090999999999</v>
      </c>
      <c r="P5609" s="5">
        <f t="shared" si="798"/>
        <v>1386.8090999999999</v>
      </c>
      <c r="Q5609" s="5">
        <f t="shared" si="792"/>
        <v>487.20077413479089</v>
      </c>
      <c r="R5609" s="5">
        <f>IF(O5609&gt;(P5609+U5609),O5609-P5609-U5609, 0)</f>
        <v>0</v>
      </c>
      <c r="S5609" s="5">
        <f t="shared" si="793"/>
        <v>236.78911192478927</v>
      </c>
      <c r="T5609" s="5">
        <f t="shared" si="794"/>
        <v>8133.9827405504293</v>
      </c>
      <c r="U5609" s="5">
        <f>IF(O5609&gt;P5609,IF(V5608*($B$6/100)&gt;=O5609-P5609,(O5609-P5609), V5608*($B$6/100)), 0)</f>
        <v>0</v>
      </c>
      <c r="V5609" s="5">
        <f>V5608+(T5609*($B$5/100))-(U5609/($B$6/100))</f>
        <v>2425595.4537752671</v>
      </c>
      <c r="W5609" s="5">
        <f t="shared" si="795"/>
        <v>60639.886344381681</v>
      </c>
    </row>
    <row r="5610" spans="4:23" x14ac:dyDescent="0.25">
      <c r="D5610">
        <f t="shared" si="796"/>
        <v>5608</v>
      </c>
      <c r="E5610" s="3">
        <v>44064</v>
      </c>
      <c r="F5610" s="4">
        <v>0.66666666666666663</v>
      </c>
      <c r="G5610">
        <v>60</v>
      </c>
      <c r="H5610">
        <v>10</v>
      </c>
      <c r="I5610" s="5">
        <f t="shared" si="791"/>
        <v>8</v>
      </c>
      <c r="J5610" s="22">
        <v>4.948951564611037E-4</v>
      </c>
      <c r="K5610">
        <v>5.3569999999999997E-5</v>
      </c>
      <c r="L5610" s="5" cm="1">
        <f t="array" ref="L5610">_xlfn.IFS(I5610=0, 0, I5610&gt;34, 0, AND(I5610&gt;0, I5610&lt;35), VLOOKUP(I5610, $A$63:$C$96, 3))</f>
        <v>7160</v>
      </c>
      <c r="M5610" s="5">
        <f t="shared" si="790"/>
        <v>2350.751993190243</v>
      </c>
      <c r="N5610" s="5">
        <v>461.04029878696673</v>
      </c>
      <c r="O5610" s="5">
        <f t="shared" si="797"/>
        <v>1509.0668999999998</v>
      </c>
      <c r="P5610" s="5">
        <f t="shared" si="798"/>
        <v>1509.0668999999998</v>
      </c>
      <c r="Q5610" s="5">
        <f t="shared" si="792"/>
        <v>487.20077413479089</v>
      </c>
      <c r="R5610" s="5">
        <f>IF(O5610&gt;(P5610+U5610),O5610-P5610-U5610, 0)</f>
        <v>0</v>
      </c>
      <c r="S5610" s="5">
        <f t="shared" si="793"/>
        <v>236.78911192478927</v>
      </c>
      <c r="T5610" s="5">
        <f t="shared" si="794"/>
        <v>7764.8959812654539</v>
      </c>
      <c r="U5610" s="5">
        <f>IF(O5610&gt;P5610,IF(V5609*($B$6/100)&gt;=O5610-P5610,(O5610-P5610), V5609*($B$6/100)), 0)</f>
        <v>0</v>
      </c>
      <c r="V5610" s="5">
        <f>V5609+(T5610*($B$5/100))-(U5610/($B$6/100))</f>
        <v>2431030.880962153</v>
      </c>
      <c r="W5610" s="5">
        <f t="shared" si="795"/>
        <v>60775.772024053826</v>
      </c>
    </row>
    <row r="5611" spans="4:23" x14ac:dyDescent="0.25">
      <c r="D5611">
        <f t="shared" si="796"/>
        <v>5609</v>
      </c>
      <c r="E5611" s="3">
        <v>44064</v>
      </c>
      <c r="F5611" s="4">
        <v>0.70833333333333337</v>
      </c>
      <c r="G5611">
        <v>60</v>
      </c>
      <c r="H5611">
        <v>10</v>
      </c>
      <c r="I5611" s="5">
        <f t="shared" si="791"/>
        <v>8</v>
      </c>
      <c r="J5611" s="22">
        <v>3.7364584312813331E-4</v>
      </c>
      <c r="K5611">
        <v>7.5069999999999998E-5</v>
      </c>
      <c r="L5611" s="5" cm="1">
        <f t="array" ref="L5611">_xlfn.IFS(I5611=0, 0, I5611&gt;34, 0, AND(I5611&gt;0, I5611&lt;35), VLOOKUP(I5611, $A$63:$C$96, 3))</f>
        <v>7160</v>
      </c>
      <c r="M5611" s="5">
        <f t="shared" si="790"/>
        <v>1774.8177548586332</v>
      </c>
      <c r="N5611" s="5">
        <v>521.19060368968417</v>
      </c>
      <c r="O5611" s="5">
        <f t="shared" si="797"/>
        <v>2114.7219</v>
      </c>
      <c r="P5611" s="5">
        <f t="shared" si="798"/>
        <v>2114.7219</v>
      </c>
      <c r="Q5611" s="5">
        <f t="shared" si="792"/>
        <v>487.20077413479089</v>
      </c>
      <c r="R5611" s="5">
        <f>IF(O5611&gt;(P5611+U5611),O5611-P5611-U5611, 0)</f>
        <v>0</v>
      </c>
      <c r="S5611" s="5">
        <f t="shared" si="793"/>
        <v>267.68215385061234</v>
      </c>
      <c r="T5611" s="5">
        <f t="shared" si="794"/>
        <v>6552.4137010080212</v>
      </c>
      <c r="U5611" s="5">
        <f>IF(O5611&gt;P5611,IF(V5610*($B$6/100)&gt;=O5611-P5611,(O5611-P5611), V5610*($B$6/100)), 0)</f>
        <v>0</v>
      </c>
      <c r="V5611" s="5">
        <f>V5610+(T5611*($B$5/100))-(U5611/($B$6/100))</f>
        <v>2435617.5705528585</v>
      </c>
      <c r="W5611" s="5">
        <f t="shared" si="795"/>
        <v>60890.439263821463</v>
      </c>
    </row>
    <row r="5612" spans="4:23" x14ac:dyDescent="0.25">
      <c r="D5612">
        <f t="shared" si="796"/>
        <v>5610</v>
      </c>
      <c r="E5612" s="3">
        <v>44064</v>
      </c>
      <c r="F5612" s="4">
        <v>0.75</v>
      </c>
      <c r="G5612">
        <v>60</v>
      </c>
      <c r="H5612">
        <v>10</v>
      </c>
      <c r="I5612" s="5">
        <f t="shared" si="791"/>
        <v>8</v>
      </c>
      <c r="J5612" s="22">
        <v>2.3754967510132978E-4</v>
      </c>
      <c r="K5612">
        <v>1.1778E-4</v>
      </c>
      <c r="L5612" s="5" cm="1">
        <f t="array" ref="L5612">_xlfn.IFS(I5612=0, 0, I5612&gt;34, 0, AND(I5612&gt;0, I5612&lt;35), VLOOKUP(I5612, $A$63:$C$96, 3))</f>
        <v>7160</v>
      </c>
      <c r="M5612" s="5">
        <f t="shared" si="790"/>
        <v>1128.3609567313165</v>
      </c>
      <c r="N5612" s="5">
        <v>700.60044569784498</v>
      </c>
      <c r="O5612" s="5">
        <f t="shared" si="797"/>
        <v>3317.8626000000004</v>
      </c>
      <c r="P5612" s="5">
        <f t="shared" si="798"/>
        <v>3317.8626000000004</v>
      </c>
      <c r="Q5612" s="5">
        <f t="shared" si="792"/>
        <v>487.20077413479089</v>
      </c>
      <c r="R5612" s="5">
        <f>IF(O5612&gt;(P5612+U5612),O5612-P5612-U5612, 0)</f>
        <v>0</v>
      </c>
      <c r="S5612" s="5">
        <f t="shared" si="793"/>
        <v>359.82658736641002</v>
      </c>
      <c r="T5612" s="5">
        <f t="shared" si="794"/>
        <v>4610.6717693649052</v>
      </c>
      <c r="U5612" s="5">
        <f>IF(O5612&gt;P5612,IF(V5611*($B$6/100)&gt;=O5612-P5612,(O5612-P5612), V5611*($B$6/100)), 0)</f>
        <v>0</v>
      </c>
      <c r="V5612" s="5">
        <f>V5611+(T5612*($B$5/100))-(U5612/($B$6/100))</f>
        <v>2438845.0407914137</v>
      </c>
      <c r="W5612" s="5">
        <f t="shared" si="795"/>
        <v>60971.126019785341</v>
      </c>
    </row>
    <row r="5613" spans="4:23" x14ac:dyDescent="0.25">
      <c r="D5613">
        <f t="shared" si="796"/>
        <v>5611</v>
      </c>
      <c r="E5613" s="3">
        <v>44064</v>
      </c>
      <c r="F5613" s="4">
        <v>0.79166666666666663</v>
      </c>
      <c r="G5613">
        <v>40</v>
      </c>
      <c r="H5613">
        <v>10</v>
      </c>
      <c r="I5613" s="5">
        <f t="shared" si="791"/>
        <v>6</v>
      </c>
      <c r="J5613" s="22">
        <v>1.1135141020374834E-4</v>
      </c>
      <c r="K5613">
        <v>1.3367999999999998E-4</v>
      </c>
      <c r="L5613" s="5" cm="1">
        <f t="array" ref="L5613">_xlfn.IFS(I5613=0, 0, I5613&gt;34, 0, AND(I5613&gt;0, I5613&lt;35), VLOOKUP(I5613, $A$63:$C$96, 3))</f>
        <v>2980</v>
      </c>
      <c r="M5613" s="5">
        <f t="shared" si="790"/>
        <v>528.91919846780468</v>
      </c>
      <c r="N5613" s="5">
        <v>729.66684460397391</v>
      </c>
      <c r="O5613" s="5">
        <f t="shared" si="797"/>
        <v>3765.7655999999993</v>
      </c>
      <c r="P5613" s="5">
        <f t="shared" si="798"/>
        <v>3508.9191984678046</v>
      </c>
      <c r="Q5613" s="5">
        <f t="shared" si="792"/>
        <v>0</v>
      </c>
      <c r="R5613" s="5">
        <f>IF(O5613&gt;(P5613+U5613),O5613-P5613-U5613, 0)</f>
        <v>0</v>
      </c>
      <c r="S5613" s="5">
        <f t="shared" si="793"/>
        <v>0</v>
      </c>
      <c r="T5613" s="5">
        <f t="shared" si="794"/>
        <v>0</v>
      </c>
      <c r="U5613" s="5">
        <f>IF(O5613&gt;P5613,IF(V5612*($B$6/100)&gt;=O5613-P5613,(O5613-P5613), V5612*($B$6/100)), 0)</f>
        <v>256.8464015321947</v>
      </c>
      <c r="V5613" s="5">
        <f>V5612+(T5613*($B$5/100))-(U5613/($B$6/100))</f>
        <v>2438478.1173606534</v>
      </c>
      <c r="W5613" s="5">
        <f t="shared" si="795"/>
        <v>60961.952934016335</v>
      </c>
    </row>
    <row r="5614" spans="4:23" x14ac:dyDescent="0.25">
      <c r="D5614">
        <f t="shared" si="796"/>
        <v>5612</v>
      </c>
      <c r="E5614" s="3">
        <v>44064</v>
      </c>
      <c r="F5614" s="4">
        <v>0.83333333333333337</v>
      </c>
      <c r="G5614">
        <v>30</v>
      </c>
      <c r="H5614">
        <v>2</v>
      </c>
      <c r="I5614" s="5">
        <f t="shared" si="791"/>
        <v>4</v>
      </c>
      <c r="J5614" s="22">
        <v>1.7321330476138631E-5</v>
      </c>
      <c r="K5614">
        <v>1.3724000000000001E-4</v>
      </c>
      <c r="L5614" s="5" cm="1">
        <f t="array" ref="L5614">_xlfn.IFS(I5614=0, 0, I5614&gt;34, 0, AND(I5614&gt;0, I5614&lt;35), VLOOKUP(I5614, $A$63:$C$96, 3))</f>
        <v>740</v>
      </c>
      <c r="M5614" s="5">
        <f t="shared" si="790"/>
        <v>82.276319761658499</v>
      </c>
      <c r="N5614" s="5">
        <v>690.57754855506971</v>
      </c>
      <c r="O5614" s="5">
        <f t="shared" si="797"/>
        <v>3866.0508</v>
      </c>
      <c r="P5614" s="5">
        <f t="shared" si="798"/>
        <v>822.27631976165844</v>
      </c>
      <c r="Q5614" s="5">
        <f t="shared" si="792"/>
        <v>0</v>
      </c>
      <c r="R5614" s="5">
        <f>IF(O5614&gt;(P5614+U5614),O5614-P5614-U5614, 0)</f>
        <v>0</v>
      </c>
      <c r="S5614" s="5">
        <f t="shared" si="793"/>
        <v>0</v>
      </c>
      <c r="T5614" s="5">
        <f t="shared" si="794"/>
        <v>0</v>
      </c>
      <c r="U5614" s="5">
        <f>IF(O5614&gt;P5614,IF(V5613*($B$6/100)&gt;=O5614-P5614,(O5614-P5614), V5613*($B$6/100)), 0)</f>
        <v>3043.7744802383413</v>
      </c>
      <c r="V5614" s="5">
        <f>V5613+(T5614*($B$5/100))-(U5614/($B$6/100))</f>
        <v>2434129.8681031698</v>
      </c>
      <c r="W5614" s="5">
        <f t="shared" si="795"/>
        <v>60853.246702579243</v>
      </c>
    </row>
    <row r="5615" spans="4:23" x14ac:dyDescent="0.25">
      <c r="D5615">
        <f t="shared" si="796"/>
        <v>5613</v>
      </c>
      <c r="E5615" s="3">
        <v>44064</v>
      </c>
      <c r="F5615" s="4">
        <v>0.875</v>
      </c>
      <c r="G5615">
        <v>20</v>
      </c>
      <c r="H5615">
        <v>0</v>
      </c>
      <c r="I5615" s="5">
        <f t="shared" si="791"/>
        <v>3</v>
      </c>
      <c r="J5615" s="22">
        <v>0</v>
      </c>
      <c r="K5615">
        <v>1.4218999999999999E-4</v>
      </c>
      <c r="L5615" s="5" cm="1">
        <f t="array" ref="L5615">_xlfn.IFS(I5615=0, 0, I5615&gt;34, 0, AND(I5615&gt;0, I5615&lt;35), VLOOKUP(I5615, $A$63:$C$96, 3))</f>
        <v>232</v>
      </c>
      <c r="M5615" s="5">
        <f t="shared" si="790"/>
        <v>0</v>
      </c>
      <c r="N5615" s="5">
        <v>581.32798093049701</v>
      </c>
      <c r="O5615" s="5">
        <f t="shared" si="797"/>
        <v>4005.4922999999994</v>
      </c>
      <c r="P5615" s="5">
        <f t="shared" si="798"/>
        <v>232</v>
      </c>
      <c r="Q5615" s="5">
        <f t="shared" si="792"/>
        <v>0</v>
      </c>
      <c r="R5615" s="5">
        <f>IF(O5615&gt;(P5615+U5615),O5615-P5615-U5615, 0)</f>
        <v>0</v>
      </c>
      <c r="S5615" s="5">
        <f t="shared" si="793"/>
        <v>0</v>
      </c>
      <c r="T5615" s="5">
        <f t="shared" si="794"/>
        <v>0</v>
      </c>
      <c r="U5615" s="5">
        <f>IF(O5615&gt;P5615,IF(V5614*($B$6/100)&gt;=O5615-P5615,(O5615-P5615), V5614*($B$6/100)), 0)</f>
        <v>3773.4922999999994</v>
      </c>
      <c r="V5615" s="5">
        <f>V5614+(T5615*($B$5/100))-(U5615/($B$6/100))</f>
        <v>2428739.1648174557</v>
      </c>
      <c r="W5615" s="5">
        <f t="shared" si="795"/>
        <v>60718.479120436394</v>
      </c>
    </row>
    <row r="5616" spans="4:23" x14ac:dyDescent="0.25">
      <c r="D5616">
        <f t="shared" si="796"/>
        <v>5614</v>
      </c>
      <c r="E5616" s="3">
        <v>44064</v>
      </c>
      <c r="F5616" s="4">
        <v>0.91666666666666663</v>
      </c>
      <c r="G5616">
        <v>10</v>
      </c>
      <c r="H5616">
        <v>0</v>
      </c>
      <c r="I5616" s="5">
        <f t="shared" si="791"/>
        <v>1</v>
      </c>
      <c r="J5616" s="22">
        <v>0</v>
      </c>
      <c r="K5616">
        <v>1.5726E-4</v>
      </c>
      <c r="L5616" s="5" cm="1">
        <f t="array" ref="L5616">_xlfn.IFS(I5616=0, 0, I5616&gt;34, 0, AND(I5616&gt;0, I5616&lt;35), VLOOKUP(I5616, $A$63:$C$96, 3))</f>
        <v>0</v>
      </c>
      <c r="M5616" s="5">
        <f t="shared" si="790"/>
        <v>0</v>
      </c>
      <c r="N5616" s="5">
        <v>519.18602426112909</v>
      </c>
      <c r="O5616" s="5">
        <f t="shared" si="797"/>
        <v>4430.0141999999996</v>
      </c>
      <c r="P5616" s="5">
        <f t="shared" si="798"/>
        <v>0</v>
      </c>
      <c r="Q5616" s="5">
        <f t="shared" si="792"/>
        <v>0</v>
      </c>
      <c r="R5616" s="5">
        <f>IF(O5616&gt;(P5616+U5616),O5616-P5616-U5616, 0)</f>
        <v>0</v>
      </c>
      <c r="S5616" s="5">
        <f t="shared" si="793"/>
        <v>0</v>
      </c>
      <c r="T5616" s="5">
        <f t="shared" si="794"/>
        <v>0</v>
      </c>
      <c r="U5616" s="5">
        <f>IF(O5616&gt;P5616,IF(V5615*($B$6/100)&gt;=O5616-P5616,(O5616-P5616), V5615*($B$6/100)), 0)</f>
        <v>4430.0141999999996</v>
      </c>
      <c r="V5616" s="5">
        <f>V5615+(T5616*($B$5/100))-(U5616/($B$6/100))</f>
        <v>2422410.5731031699</v>
      </c>
      <c r="W5616" s="5">
        <f t="shared" si="795"/>
        <v>60560.264327579251</v>
      </c>
    </row>
    <row r="5617" spans="4:23" x14ac:dyDescent="0.25">
      <c r="D5617">
        <f t="shared" si="796"/>
        <v>5615</v>
      </c>
      <c r="E5617" s="3">
        <v>44064</v>
      </c>
      <c r="F5617" s="4">
        <v>0.95833333333333337</v>
      </c>
      <c r="G5617">
        <v>20</v>
      </c>
      <c r="H5617">
        <v>0</v>
      </c>
      <c r="I5617" s="5">
        <f t="shared" si="791"/>
        <v>3</v>
      </c>
      <c r="J5617" s="22">
        <v>0</v>
      </c>
      <c r="K5617">
        <v>1.4708000000000001E-4</v>
      </c>
      <c r="L5617" s="5" cm="1">
        <f t="array" ref="L5617">_xlfn.IFS(I5617=0, 0, I5617&gt;34, 0, AND(I5617&gt;0, I5617&lt;35), VLOOKUP(I5617, $A$63:$C$96, 3))</f>
        <v>232</v>
      </c>
      <c r="M5617" s="5">
        <f t="shared" si="790"/>
        <v>0</v>
      </c>
      <c r="N5617" s="5">
        <v>459.03577551680394</v>
      </c>
      <c r="O5617" s="5">
        <f t="shared" si="797"/>
        <v>4143.2435999999998</v>
      </c>
      <c r="P5617" s="5">
        <f t="shared" si="798"/>
        <v>232</v>
      </c>
      <c r="Q5617" s="5">
        <f t="shared" si="792"/>
        <v>0</v>
      </c>
      <c r="R5617" s="5">
        <f>IF(O5617&gt;(P5617+U5617),O5617-P5617-U5617, 0)</f>
        <v>0</v>
      </c>
      <c r="S5617" s="5">
        <f t="shared" si="793"/>
        <v>0</v>
      </c>
      <c r="T5617" s="5">
        <f t="shared" si="794"/>
        <v>0</v>
      </c>
      <c r="U5617" s="5">
        <f>IF(O5617&gt;P5617,IF(V5616*($B$6/100)&gt;=O5617-P5617,(O5617-P5617), V5616*($B$6/100)), 0)</f>
        <v>3911.2435999999998</v>
      </c>
      <c r="V5617" s="5">
        <f>V5616+(T5617*($B$5/100))-(U5617/($B$6/100))</f>
        <v>2416823.082246027</v>
      </c>
      <c r="W5617" s="5">
        <f t="shared" si="795"/>
        <v>60420.577056150672</v>
      </c>
    </row>
    <row r="5618" spans="4:23" x14ac:dyDescent="0.25">
      <c r="D5618">
        <f t="shared" si="796"/>
        <v>5616</v>
      </c>
      <c r="E5618" s="3">
        <v>44065</v>
      </c>
      <c r="F5618" s="4">
        <v>0</v>
      </c>
      <c r="G5618">
        <v>30</v>
      </c>
      <c r="H5618">
        <v>0</v>
      </c>
      <c r="I5618" s="5">
        <f t="shared" si="791"/>
        <v>4</v>
      </c>
      <c r="J5618" s="22">
        <v>0</v>
      </c>
      <c r="K5618">
        <v>1.3139E-4</v>
      </c>
      <c r="L5618" s="5" cm="1">
        <f t="array" ref="L5618">_xlfn.IFS(I5618=0, 0, I5618&gt;34, 0, AND(I5618&gt;0, I5618&lt;35), VLOOKUP(I5618, $A$63:$C$96, 3))</f>
        <v>740</v>
      </c>
      <c r="M5618" s="5">
        <f t="shared" si="790"/>
        <v>0</v>
      </c>
      <c r="N5618" s="5">
        <v>425.97308925707733</v>
      </c>
      <c r="O5618" s="5">
        <f t="shared" si="797"/>
        <v>3701.2563</v>
      </c>
      <c r="P5618" s="5">
        <f t="shared" si="798"/>
        <v>740</v>
      </c>
      <c r="Q5618" s="5">
        <f t="shared" si="792"/>
        <v>0</v>
      </c>
      <c r="R5618" s="5">
        <f>IF(O5618&gt;(P5618+U5618),O5618-P5618-U5618, 0)</f>
        <v>0</v>
      </c>
      <c r="S5618" s="5">
        <f t="shared" si="793"/>
        <v>0</v>
      </c>
      <c r="T5618" s="5">
        <f t="shared" si="794"/>
        <v>0</v>
      </c>
      <c r="U5618" s="5">
        <f>IF(O5618&gt;P5618,IF(V5617*($B$6/100)&gt;=O5618-P5618,(O5618-P5618), V5617*($B$6/100)), 0)</f>
        <v>2961.2563</v>
      </c>
      <c r="V5618" s="5">
        <f>V5617+(T5618*($B$5/100))-(U5618/($B$6/100))</f>
        <v>2412592.7161031696</v>
      </c>
      <c r="W5618" s="5">
        <f t="shared" si="795"/>
        <v>60314.817902579241</v>
      </c>
    </row>
    <row r="5619" spans="4:23" x14ac:dyDescent="0.25">
      <c r="D5619">
        <f t="shared" si="796"/>
        <v>5617</v>
      </c>
      <c r="E5619" s="3">
        <v>44065</v>
      </c>
      <c r="F5619" s="4">
        <v>4.1666666666666664E-2</v>
      </c>
      <c r="G5619">
        <v>30</v>
      </c>
      <c r="H5619">
        <v>0</v>
      </c>
      <c r="I5619" s="5">
        <f t="shared" si="791"/>
        <v>4</v>
      </c>
      <c r="J5619" s="22">
        <v>0</v>
      </c>
      <c r="K5619">
        <v>1.0753E-4</v>
      </c>
      <c r="L5619" s="5" cm="1">
        <f t="array" ref="L5619">_xlfn.IFS(I5619=0, 0, I5619&gt;34, 0, AND(I5619&gt;0, I5619&lt;35), VLOOKUP(I5619, $A$63:$C$96, 3))</f>
        <v>740</v>
      </c>
      <c r="M5619" s="5">
        <f t="shared" si="790"/>
        <v>0</v>
      </c>
      <c r="N5619" s="5">
        <v>348.79678968146607</v>
      </c>
      <c r="O5619" s="5">
        <f t="shared" si="797"/>
        <v>3029.1200999999996</v>
      </c>
      <c r="P5619" s="5">
        <f t="shared" si="798"/>
        <v>740</v>
      </c>
      <c r="Q5619" s="5">
        <f t="shared" si="792"/>
        <v>0</v>
      </c>
      <c r="R5619" s="5">
        <f>IF(O5619&gt;(P5619+U5619),O5619-P5619-U5619, 0)</f>
        <v>0</v>
      </c>
      <c r="S5619" s="5">
        <f t="shared" si="793"/>
        <v>0</v>
      </c>
      <c r="T5619" s="5">
        <f t="shared" si="794"/>
        <v>0</v>
      </c>
      <c r="U5619" s="5">
        <f>IF(O5619&gt;P5619,IF(V5618*($B$6/100)&gt;=O5619-P5619,(O5619-P5619), V5618*($B$6/100)), 0)</f>
        <v>2289.1200999999996</v>
      </c>
      <c r="V5619" s="5">
        <f>V5618+(T5619*($B$5/100))-(U5619/($B$6/100))</f>
        <v>2409322.5445317412</v>
      </c>
      <c r="W5619" s="5">
        <f t="shared" si="795"/>
        <v>60233.063613293532</v>
      </c>
    </row>
    <row r="5620" spans="4:23" x14ac:dyDescent="0.25">
      <c r="D5620">
        <f t="shared" si="796"/>
        <v>5618</v>
      </c>
      <c r="E5620" s="3">
        <v>44065</v>
      </c>
      <c r="F5620" s="4">
        <v>8.3333333333333329E-2</v>
      </c>
      <c r="G5620">
        <v>30</v>
      </c>
      <c r="H5620">
        <v>0</v>
      </c>
      <c r="I5620" s="5">
        <f t="shared" si="791"/>
        <v>4</v>
      </c>
      <c r="J5620" s="22">
        <v>0</v>
      </c>
      <c r="K5620">
        <v>8.8280000000000002E-5</v>
      </c>
      <c r="L5620" s="5" cm="1">
        <f t="array" ref="L5620">_xlfn.IFS(I5620=0, 0, I5620&gt;34, 0, AND(I5620&gt;0, I5620&lt;35), VLOOKUP(I5620, $A$63:$C$96, 3))</f>
        <v>740</v>
      </c>
      <c r="M5620" s="5">
        <f t="shared" si="790"/>
        <v>0</v>
      </c>
      <c r="N5620" s="5">
        <v>303.69375534689658</v>
      </c>
      <c r="O5620" s="5">
        <f t="shared" si="797"/>
        <v>2486.8476000000001</v>
      </c>
      <c r="P5620" s="5">
        <f t="shared" si="798"/>
        <v>740</v>
      </c>
      <c r="Q5620" s="5">
        <f t="shared" si="792"/>
        <v>0</v>
      </c>
      <c r="R5620" s="5">
        <f>IF(O5620&gt;(P5620+U5620),O5620-P5620-U5620, 0)</f>
        <v>0</v>
      </c>
      <c r="S5620" s="5">
        <f t="shared" si="793"/>
        <v>0</v>
      </c>
      <c r="T5620" s="5">
        <f t="shared" si="794"/>
        <v>0</v>
      </c>
      <c r="U5620" s="5">
        <f>IF(O5620&gt;P5620,IF(V5619*($B$6/100)&gt;=O5620-P5620,(O5620-P5620), V5619*($B$6/100)), 0)</f>
        <v>1746.8476000000001</v>
      </c>
      <c r="V5620" s="5">
        <f>V5619+(T5620*($B$5/100))-(U5620/($B$6/100))</f>
        <v>2406827.0479603126</v>
      </c>
      <c r="W5620" s="5">
        <f t="shared" si="795"/>
        <v>60170.676199007816</v>
      </c>
    </row>
    <row r="5621" spans="4:23" x14ac:dyDescent="0.25">
      <c r="D5621">
        <f t="shared" si="796"/>
        <v>5619</v>
      </c>
      <c r="E5621" s="3">
        <v>44065</v>
      </c>
      <c r="F5621" s="4">
        <v>0.125</v>
      </c>
      <c r="G5621">
        <v>30</v>
      </c>
      <c r="H5621">
        <v>0</v>
      </c>
      <c r="I5621" s="5">
        <f t="shared" si="791"/>
        <v>4</v>
      </c>
      <c r="J5621" s="22">
        <v>0</v>
      </c>
      <c r="K5621">
        <v>7.6420000000000004E-5</v>
      </c>
      <c r="L5621" s="5" cm="1">
        <f t="array" ref="L5621">_xlfn.IFS(I5621=0, 0, I5621&gt;34, 0, AND(I5621&gt;0, I5621&lt;35), VLOOKUP(I5621, $A$63:$C$96, 3))</f>
        <v>740</v>
      </c>
      <c r="M5621" s="5">
        <f t="shared" si="790"/>
        <v>0</v>
      </c>
      <c r="N5621" s="5">
        <v>291.66627877556624</v>
      </c>
      <c r="O5621" s="5">
        <f t="shared" si="797"/>
        <v>2152.7514000000001</v>
      </c>
      <c r="P5621" s="5">
        <f t="shared" si="798"/>
        <v>740</v>
      </c>
      <c r="Q5621" s="5">
        <f t="shared" si="792"/>
        <v>0</v>
      </c>
      <c r="R5621" s="5">
        <f>IF(O5621&gt;(P5621+U5621),O5621-P5621-U5621, 0)</f>
        <v>0</v>
      </c>
      <c r="S5621" s="5">
        <f t="shared" si="793"/>
        <v>0</v>
      </c>
      <c r="T5621" s="5">
        <f t="shared" si="794"/>
        <v>0</v>
      </c>
      <c r="U5621" s="5">
        <f>IF(O5621&gt;P5621,IF(V5620*($B$6/100)&gt;=O5621-P5621,(O5621-P5621), V5620*($B$6/100)), 0)</f>
        <v>1412.7514000000001</v>
      </c>
      <c r="V5621" s="5">
        <f>V5620+(T5621*($B$5/100))-(U5621/($B$6/100))</f>
        <v>2404808.8316745982</v>
      </c>
      <c r="W5621" s="5">
        <f t="shared" si="795"/>
        <v>60120.220791864951</v>
      </c>
    </row>
    <row r="5622" spans="4:23" x14ac:dyDescent="0.25">
      <c r="D5622">
        <f t="shared" si="796"/>
        <v>5620</v>
      </c>
      <c r="E5622" s="3">
        <v>44065</v>
      </c>
      <c r="F5622" s="4">
        <v>0.16666666666666666</v>
      </c>
      <c r="G5622">
        <v>40</v>
      </c>
      <c r="H5622">
        <v>0</v>
      </c>
      <c r="I5622" s="5">
        <f t="shared" si="791"/>
        <v>6</v>
      </c>
      <c r="J5622" s="22">
        <v>0</v>
      </c>
      <c r="K5622">
        <v>7.0409999999999998E-5</v>
      </c>
      <c r="L5622" s="5" cm="1">
        <f t="array" ref="L5622">_xlfn.IFS(I5622=0, 0, I5622&gt;34, 0, AND(I5622&gt;0, I5622&lt;35), VLOOKUP(I5622, $A$63:$C$96, 3))</f>
        <v>2980</v>
      </c>
      <c r="M5622" s="5">
        <f t="shared" si="790"/>
        <v>0</v>
      </c>
      <c r="N5622" s="5">
        <v>281.63548576283523</v>
      </c>
      <c r="O5622" s="5">
        <f t="shared" si="797"/>
        <v>1983.4496999999999</v>
      </c>
      <c r="P5622" s="5">
        <f t="shared" si="798"/>
        <v>1983.4496999999999</v>
      </c>
      <c r="Q5622" s="5">
        <f t="shared" si="792"/>
        <v>487.20077413479089</v>
      </c>
      <c r="R5622" s="5">
        <f>IF(O5622&gt;(P5622+U5622),O5622-P5622-U5622, 0)</f>
        <v>0</v>
      </c>
      <c r="S5622" s="5">
        <f t="shared" si="793"/>
        <v>144.64726128225738</v>
      </c>
      <c r="T5622" s="5">
        <f t="shared" si="794"/>
        <v>851.90303871774267</v>
      </c>
      <c r="U5622" s="5">
        <f>IF(O5622&gt;P5622,IF(V5621*($B$6/100)&gt;=O5622-P5622,(O5622-P5622), V5621*($B$6/100)), 0)</f>
        <v>0</v>
      </c>
      <c r="V5622" s="5">
        <f>V5621+(T5622*($B$5/100))-(U5622/($B$6/100))</f>
        <v>2405405.1638017008</v>
      </c>
      <c r="W5622" s="5">
        <f t="shared" si="795"/>
        <v>60135.129095042517</v>
      </c>
    </row>
    <row r="5623" spans="4:23" x14ac:dyDescent="0.25">
      <c r="D5623">
        <f t="shared" si="796"/>
        <v>5621</v>
      </c>
      <c r="E5623" s="3">
        <v>44065</v>
      </c>
      <c r="F5623" s="4">
        <v>0.20833333333333334</v>
      </c>
      <c r="G5623">
        <v>40</v>
      </c>
      <c r="H5623">
        <v>0</v>
      </c>
      <c r="I5623" s="5">
        <f t="shared" si="791"/>
        <v>6</v>
      </c>
      <c r="J5623" s="22">
        <v>0</v>
      </c>
      <c r="K5623">
        <v>6.9079999999999996E-5</v>
      </c>
      <c r="L5623" s="5" cm="1">
        <f t="array" ref="L5623">_xlfn.IFS(I5623=0, 0, I5623&gt;34, 0, AND(I5623&gt;0, I5623&lt;35), VLOOKUP(I5623, $A$63:$C$96, 3))</f>
        <v>2980</v>
      </c>
      <c r="M5623" s="5">
        <f t="shared" si="790"/>
        <v>0</v>
      </c>
      <c r="N5623" s="5">
        <v>287.64905557332355</v>
      </c>
      <c r="O5623" s="5">
        <f t="shared" si="797"/>
        <v>1945.9836</v>
      </c>
      <c r="P5623" s="5">
        <f t="shared" si="798"/>
        <v>1945.9836</v>
      </c>
      <c r="Q5623" s="5">
        <f t="shared" si="792"/>
        <v>487.20077413479089</v>
      </c>
      <c r="R5623" s="5">
        <f>IF(O5623&gt;(P5623+U5623),O5623-P5623-U5623, 0)</f>
        <v>0</v>
      </c>
      <c r="S5623" s="5">
        <f t="shared" si="793"/>
        <v>147.73581527345894</v>
      </c>
      <c r="T5623" s="5">
        <f t="shared" si="794"/>
        <v>886.28058472654106</v>
      </c>
      <c r="U5623" s="5">
        <f>IF(O5623&gt;P5623,IF(V5622*($B$6/100)&gt;=O5623-P5623,(O5623-P5623), V5622*($B$6/100)), 0)</f>
        <v>0</v>
      </c>
      <c r="V5623" s="5">
        <f>V5622+(T5623*($B$5/100))-(U5623/($B$6/100))</f>
        <v>2406025.5602110093</v>
      </c>
      <c r="W5623" s="5">
        <f t="shared" si="795"/>
        <v>60150.639005275232</v>
      </c>
    </row>
    <row r="5624" spans="4:23" x14ac:dyDescent="0.25">
      <c r="D5624">
        <f t="shared" si="796"/>
        <v>5622</v>
      </c>
      <c r="E5624" s="3">
        <v>44065</v>
      </c>
      <c r="F5624" s="4">
        <v>0.25</v>
      </c>
      <c r="G5624">
        <v>40</v>
      </c>
      <c r="H5624">
        <v>0</v>
      </c>
      <c r="I5624" s="5">
        <f t="shared" si="791"/>
        <v>6</v>
      </c>
      <c r="J5624" s="22">
        <v>2.4744757823055187E-6</v>
      </c>
      <c r="K5624">
        <v>6.9070000000000001E-5</v>
      </c>
      <c r="L5624" s="5" cm="1">
        <f t="array" ref="L5624">_xlfn.IFS(I5624=0, 0, I5624&gt;34, 0, AND(I5624&gt;0, I5624&lt;35), VLOOKUP(I5624, $A$63:$C$96, 3))</f>
        <v>2980</v>
      </c>
      <c r="M5624" s="5">
        <f t="shared" si="790"/>
        <v>11.753759965951215</v>
      </c>
      <c r="N5624" s="5">
        <v>289.64545553204192</v>
      </c>
      <c r="O5624" s="5">
        <f t="shared" si="797"/>
        <v>1945.7019</v>
      </c>
      <c r="P5624" s="5">
        <f t="shared" si="798"/>
        <v>1945.7019</v>
      </c>
      <c r="Q5624" s="5">
        <f t="shared" si="792"/>
        <v>487.20077413479089</v>
      </c>
      <c r="R5624" s="5">
        <f>IF(O5624&gt;(P5624+U5624),O5624-P5624-U5624, 0)</f>
        <v>0</v>
      </c>
      <c r="S5624" s="5">
        <f t="shared" si="793"/>
        <v>148.76116115865682</v>
      </c>
      <c r="T5624" s="5">
        <f t="shared" si="794"/>
        <v>897.29069880729446</v>
      </c>
      <c r="U5624" s="5">
        <f>IF(O5624&gt;P5624,IF(V5623*($B$6/100)&gt;=O5624-P5624,(O5624-P5624), V5623*($B$6/100)), 0)</f>
        <v>0</v>
      </c>
      <c r="V5624" s="5">
        <f>V5623+(T5624*($B$5/100))-(U5624/($B$6/100))</f>
        <v>2406653.6637001745</v>
      </c>
      <c r="W5624" s="5">
        <f t="shared" si="795"/>
        <v>60166.341592504366</v>
      </c>
    </row>
    <row r="5625" spans="4:23" x14ac:dyDescent="0.25">
      <c r="D5625">
        <f t="shared" si="796"/>
        <v>5623</v>
      </c>
      <c r="E5625" s="3">
        <v>44065</v>
      </c>
      <c r="F5625" s="4">
        <v>0.29166666666666669</v>
      </c>
      <c r="G5625">
        <v>60</v>
      </c>
      <c r="H5625">
        <v>0</v>
      </c>
      <c r="I5625" s="5">
        <f t="shared" si="791"/>
        <v>8</v>
      </c>
      <c r="J5625" s="22">
        <v>1.4846854693833111E-5</v>
      </c>
      <c r="K5625">
        <v>7.1830000000000009E-5</v>
      </c>
      <c r="L5625" s="5" cm="1">
        <f t="array" ref="L5625">_xlfn.IFS(I5625=0, 0, I5625&gt;34, 0, AND(I5625&gt;0, I5625&lt;35), VLOOKUP(I5625, $A$63:$C$96, 3))</f>
        <v>7160</v>
      </c>
      <c r="M5625" s="5">
        <f t="shared" si="790"/>
        <v>70.522559795707281</v>
      </c>
      <c r="N5625" s="5">
        <v>307.68565673005668</v>
      </c>
      <c r="O5625" s="5">
        <f t="shared" si="797"/>
        <v>2023.4511000000005</v>
      </c>
      <c r="P5625" s="5">
        <f t="shared" si="798"/>
        <v>2023.4511000000005</v>
      </c>
      <c r="Q5625" s="5">
        <f t="shared" si="792"/>
        <v>487.20077413479089</v>
      </c>
      <c r="R5625" s="5">
        <f>IF(O5625&gt;(P5625+U5625),O5625-P5625-U5625, 0)</f>
        <v>0</v>
      </c>
      <c r="S5625" s="5">
        <f t="shared" si="793"/>
        <v>158.02656210486836</v>
      </c>
      <c r="T5625" s="5">
        <f t="shared" si="794"/>
        <v>5049.0448976908383</v>
      </c>
      <c r="U5625" s="5">
        <f>IF(O5625&gt;P5625,IF(V5624*($B$6/100)&gt;=O5625-P5625,(O5625-P5625), V5624*($B$6/100)), 0)</f>
        <v>0</v>
      </c>
      <c r="V5625" s="5">
        <f>V5624+(T5625*($B$5/100))-(U5625/($B$6/100))</f>
        <v>2410187.995128558</v>
      </c>
      <c r="W5625" s="5">
        <f t="shared" si="795"/>
        <v>60254.699878213949</v>
      </c>
    </row>
    <row r="5626" spans="4:23" x14ac:dyDescent="0.25">
      <c r="D5626">
        <f t="shared" si="796"/>
        <v>5624</v>
      </c>
      <c r="E5626" s="3">
        <v>44065</v>
      </c>
      <c r="F5626" s="4">
        <v>0.33333333333333331</v>
      </c>
      <c r="G5626">
        <v>60</v>
      </c>
      <c r="H5626">
        <v>7</v>
      </c>
      <c r="I5626" s="5">
        <f t="shared" si="791"/>
        <v>8</v>
      </c>
      <c r="J5626" s="22">
        <v>1.6578987741446976E-4</v>
      </c>
      <c r="K5626">
        <v>7.9820000000000005E-5</v>
      </c>
      <c r="L5626" s="5" cm="1">
        <f t="array" ref="L5626">_xlfn.IFS(I5626=0, 0, I5626&gt;34, 0, AND(I5626&gt;0, I5626&lt;35), VLOOKUP(I5626, $A$63:$C$96, 3))</f>
        <v>7160</v>
      </c>
      <c r="M5626" s="5">
        <f t="shared" si="790"/>
        <v>787.50191771873131</v>
      </c>
      <c r="N5626" s="5">
        <v>396.86217359338184</v>
      </c>
      <c r="O5626" s="5">
        <f t="shared" si="797"/>
        <v>2248.5294000000004</v>
      </c>
      <c r="P5626" s="5">
        <f t="shared" si="798"/>
        <v>2248.5294000000004</v>
      </c>
      <c r="Q5626" s="5">
        <f t="shared" si="792"/>
        <v>487.20077413479089</v>
      </c>
      <c r="R5626" s="5">
        <f>IF(O5626&gt;(P5626+U5626),O5626-P5626-U5626, 0)</f>
        <v>0</v>
      </c>
      <c r="S5626" s="5">
        <f t="shared" si="793"/>
        <v>203.82739185482882</v>
      </c>
      <c r="T5626" s="5">
        <f t="shared" si="794"/>
        <v>5495.1451258639026</v>
      </c>
      <c r="U5626" s="5">
        <f>IF(O5626&gt;P5626,IF(V5625*($B$6/100)&gt;=O5626-P5626,(O5626-P5626), V5625*($B$6/100)), 0)</f>
        <v>0</v>
      </c>
      <c r="V5626" s="5">
        <f>V5625+(T5626*($B$5/100))-(U5626/($B$6/100))</f>
        <v>2414034.5967166629</v>
      </c>
      <c r="W5626" s="5">
        <f t="shared" si="795"/>
        <v>60350.864917916573</v>
      </c>
    </row>
    <row r="5627" spans="4:23" x14ac:dyDescent="0.25">
      <c r="D5627">
        <f t="shared" si="796"/>
        <v>5625</v>
      </c>
      <c r="E5627" s="3">
        <v>44065</v>
      </c>
      <c r="F5627" s="4">
        <v>0.375</v>
      </c>
      <c r="G5627">
        <v>60</v>
      </c>
      <c r="H5627">
        <v>8</v>
      </c>
      <c r="I5627" s="5">
        <f t="shared" si="791"/>
        <v>8</v>
      </c>
      <c r="J5627" s="22">
        <v>2.9693709387666224E-4</v>
      </c>
      <c r="K5627">
        <v>9.5930000000000012E-5</v>
      </c>
      <c r="L5627" s="5" cm="1">
        <f t="array" ref="L5627">_xlfn.IFS(I5627=0, 0, I5627&gt;34, 0, AND(I5627&gt;0, I5627&lt;35), VLOOKUP(I5627, $A$63:$C$96, 3))</f>
        <v>7160</v>
      </c>
      <c r="M5627" s="5">
        <f t="shared" si="790"/>
        <v>1410.4511959141457</v>
      </c>
      <c r="N5627" s="5">
        <v>550.17985500440761</v>
      </c>
      <c r="O5627" s="5">
        <f t="shared" si="797"/>
        <v>2702.3481000000006</v>
      </c>
      <c r="P5627" s="5">
        <f t="shared" si="798"/>
        <v>2702.3481000000006</v>
      </c>
      <c r="Q5627" s="5">
        <f t="shared" si="792"/>
        <v>487.20077413479089</v>
      </c>
      <c r="R5627" s="5">
        <f>IF(O5627&gt;(P5627+U5627),O5627-P5627-U5627, 0)</f>
        <v>0</v>
      </c>
      <c r="S5627" s="5">
        <f t="shared" si="793"/>
        <v>282.57095878206519</v>
      </c>
      <c r="T5627" s="5">
        <f t="shared" si="794"/>
        <v>5585.5321371320788</v>
      </c>
      <c r="U5627" s="5">
        <f>IF(O5627&gt;P5627,IF(V5626*($B$6/100)&gt;=O5627-P5627,(O5627-P5627), V5626*($B$6/100)), 0)</f>
        <v>0</v>
      </c>
      <c r="V5627" s="5">
        <f>V5626+(T5627*($B$5/100))-(U5627/($B$6/100))</f>
        <v>2417944.4692126554</v>
      </c>
      <c r="W5627" s="5">
        <f t="shared" si="795"/>
        <v>60448.611730316385</v>
      </c>
    </row>
    <row r="5628" spans="4:23" x14ac:dyDescent="0.25">
      <c r="D5628">
        <f t="shared" si="796"/>
        <v>5626</v>
      </c>
      <c r="E5628" s="3">
        <v>44065</v>
      </c>
      <c r="F5628" s="4">
        <v>0.41666666666666669</v>
      </c>
      <c r="G5628">
        <v>70</v>
      </c>
      <c r="H5628">
        <v>6</v>
      </c>
      <c r="I5628" s="5">
        <f t="shared" si="791"/>
        <v>10</v>
      </c>
      <c r="J5628" s="22">
        <v>3.2168185169971741E-4</v>
      </c>
      <c r="K5628">
        <v>1.0059999999999999E-4</v>
      </c>
      <c r="L5628" s="5" cm="1">
        <f t="array" ref="L5628">_xlfn.IFS(I5628=0, 0, I5628&gt;34, 0, AND(I5628&gt;0, I5628&lt;35), VLOOKUP(I5628, $A$63:$C$96, 3))</f>
        <v>12480</v>
      </c>
      <c r="M5628" s="5">
        <f t="shared" si="790"/>
        <v>1527.9887955736579</v>
      </c>
      <c r="N5628" s="5">
        <v>627.32774404936049</v>
      </c>
      <c r="O5628" s="5">
        <f t="shared" si="797"/>
        <v>2833.9019999999996</v>
      </c>
      <c r="P5628" s="5">
        <f t="shared" si="798"/>
        <v>2833.9019999999996</v>
      </c>
      <c r="Q5628" s="5">
        <f t="shared" si="792"/>
        <v>487.20077413479089</v>
      </c>
      <c r="R5628" s="5">
        <f>IF(O5628&gt;(P5628+U5628),O5628-P5628-U5628, 0)</f>
        <v>0</v>
      </c>
      <c r="S5628" s="5">
        <f t="shared" si="793"/>
        <v>322.19391621526688</v>
      </c>
      <c r="T5628" s="5">
        <f t="shared" si="794"/>
        <v>10851.892879358391</v>
      </c>
      <c r="U5628" s="5">
        <f>IF(O5628&gt;P5628,IF(V5627*($B$6/100)&gt;=O5628-P5628,(O5628-P5628), V5627*($B$6/100)), 0)</f>
        <v>0</v>
      </c>
      <c r="V5628" s="5">
        <f>V5627+(T5628*($B$5/100))-(U5628/($B$6/100))</f>
        <v>2425540.7942282064</v>
      </c>
      <c r="W5628" s="5">
        <f t="shared" si="795"/>
        <v>60638.519855705163</v>
      </c>
    </row>
    <row r="5629" spans="4:23" x14ac:dyDescent="0.25">
      <c r="D5629">
        <f t="shared" si="796"/>
        <v>5627</v>
      </c>
      <c r="E5629" s="3">
        <v>44065</v>
      </c>
      <c r="F5629" s="4">
        <v>0.45833333333333331</v>
      </c>
      <c r="G5629">
        <v>60</v>
      </c>
      <c r="H5629">
        <v>7</v>
      </c>
      <c r="I5629" s="5">
        <f t="shared" si="791"/>
        <v>8</v>
      </c>
      <c r="J5629" s="22">
        <v>4.3303326190346575E-4</v>
      </c>
      <c r="K5629">
        <v>9.4259999999999995E-5</v>
      </c>
      <c r="L5629" s="5" cm="1">
        <f t="array" ref="L5629">_xlfn.IFS(I5629=0, 0, I5629&gt;34, 0, AND(I5629&gt;0, I5629&lt;35), VLOOKUP(I5629, $A$63:$C$96, 3))</f>
        <v>7160</v>
      </c>
      <c r="M5629" s="5">
        <f t="shared" si="790"/>
        <v>2056.9079940414622</v>
      </c>
      <c r="N5629" s="5">
        <v>587.20996320409597</v>
      </c>
      <c r="O5629" s="5">
        <f t="shared" si="797"/>
        <v>2655.3041999999996</v>
      </c>
      <c r="P5629" s="5">
        <f t="shared" si="798"/>
        <v>2655.3041999999996</v>
      </c>
      <c r="Q5629" s="5">
        <f t="shared" si="792"/>
        <v>487.20077413479089</v>
      </c>
      <c r="R5629" s="5">
        <f>IF(O5629&gt;(P5629+U5629),O5629-P5629-U5629, 0)</f>
        <v>0</v>
      </c>
      <c r="S5629" s="5">
        <f t="shared" si="793"/>
        <v>301.58952713314687</v>
      </c>
      <c r="T5629" s="5">
        <f t="shared" si="794"/>
        <v>6260.014266908317</v>
      </c>
      <c r="U5629" s="5">
        <f>IF(O5629&gt;P5629,IF(V5628*($B$6/100)&gt;=O5629-P5629,(O5629-P5629), V5628*($B$6/100)), 0)</f>
        <v>0</v>
      </c>
      <c r="V5629" s="5">
        <f>V5628+(T5629*($B$5/100))-(U5629/($B$6/100))</f>
        <v>2429922.8042150424</v>
      </c>
      <c r="W5629" s="5">
        <f t="shared" si="795"/>
        <v>60748.070105376057</v>
      </c>
    </row>
    <row r="5630" spans="4:23" x14ac:dyDescent="0.25">
      <c r="D5630">
        <f t="shared" si="796"/>
        <v>5628</v>
      </c>
      <c r="E5630" s="3">
        <v>44065</v>
      </c>
      <c r="F5630" s="4">
        <v>0.5</v>
      </c>
      <c r="G5630">
        <v>50</v>
      </c>
      <c r="H5630">
        <v>3</v>
      </c>
      <c r="I5630" s="5">
        <f t="shared" si="791"/>
        <v>7</v>
      </c>
      <c r="J5630" s="22">
        <v>3.192073759174119E-4</v>
      </c>
      <c r="K5630">
        <v>8.4479999999999991E-5</v>
      </c>
      <c r="L5630" s="5" cm="1">
        <f t="array" ref="L5630">_xlfn.IFS(I5630=0, 0, I5630&gt;34, 0, AND(I5630&gt;0, I5630&lt;35), VLOOKUP(I5630, $A$63:$C$96, 3))</f>
        <v>4800</v>
      </c>
      <c r="M5630" s="5">
        <f t="shared" si="790"/>
        <v>1516.2350356077065</v>
      </c>
      <c r="N5630" s="5">
        <v>607.21719632958218</v>
      </c>
      <c r="O5630" s="5">
        <f t="shared" si="797"/>
        <v>2379.8015999999998</v>
      </c>
      <c r="P5630" s="5">
        <f t="shared" si="798"/>
        <v>2379.8015999999998</v>
      </c>
      <c r="Q5630" s="5">
        <f t="shared" si="792"/>
        <v>487.20077413479089</v>
      </c>
      <c r="R5630" s="5">
        <f>IF(O5630&gt;(P5630+U5630),O5630-P5630-U5630, 0)</f>
        <v>0</v>
      </c>
      <c r="S5630" s="5">
        <f t="shared" si="793"/>
        <v>311.8651906192257</v>
      </c>
      <c r="T5630" s="5">
        <f t="shared" si="794"/>
        <v>3624.5682449884812</v>
      </c>
      <c r="U5630" s="5">
        <f>IF(O5630&gt;P5630,IF(V5629*($B$6/100)&gt;=O5630-P5630,(O5630-P5630), V5629*($B$6/100)), 0)</f>
        <v>0</v>
      </c>
      <c r="V5630" s="5">
        <f>V5629+(T5630*($B$5/100))-(U5630/($B$6/100))</f>
        <v>2432460.0019865343</v>
      </c>
      <c r="W5630" s="5">
        <f t="shared" si="795"/>
        <v>60811.500049663358</v>
      </c>
    </row>
    <row r="5631" spans="4:23" x14ac:dyDescent="0.25">
      <c r="D5631">
        <f t="shared" si="796"/>
        <v>5629</v>
      </c>
      <c r="E5631" s="3">
        <v>44065</v>
      </c>
      <c r="F5631" s="4">
        <v>0.54166666666666663</v>
      </c>
      <c r="G5631">
        <v>60</v>
      </c>
      <c r="H5631">
        <v>6</v>
      </c>
      <c r="I5631" s="5">
        <f t="shared" si="791"/>
        <v>8</v>
      </c>
      <c r="J5631" s="22">
        <v>4.6767592285574302E-4</v>
      </c>
      <c r="K5631">
        <v>8.2410000000000005E-5</v>
      </c>
      <c r="L5631" s="5" cm="1">
        <f t="array" ref="L5631">_xlfn.IFS(I5631=0, 0, I5631&gt;34, 0, AND(I5631&gt;0, I5631&lt;35), VLOOKUP(I5631, $A$63:$C$96, 3))</f>
        <v>7160</v>
      </c>
      <c r="M5631" s="5">
        <f t="shared" si="790"/>
        <v>2221.4606335647791</v>
      </c>
      <c r="N5631" s="5">
        <v>558.08746767991079</v>
      </c>
      <c r="O5631" s="5">
        <f t="shared" si="797"/>
        <v>2321.4897000000005</v>
      </c>
      <c r="P5631" s="5">
        <f t="shared" si="798"/>
        <v>2321.4897000000005</v>
      </c>
      <c r="Q5631" s="5">
        <f t="shared" si="792"/>
        <v>487.20077413479089</v>
      </c>
      <c r="R5631" s="5">
        <f>IF(O5631&gt;(P5631+U5631),O5631-P5631-U5631, 0)</f>
        <v>0</v>
      </c>
      <c r="S5631" s="5">
        <f t="shared" si="793"/>
        <v>286.63228831834243</v>
      </c>
      <c r="T5631" s="5">
        <f t="shared" si="794"/>
        <v>6773.3386452464365</v>
      </c>
      <c r="U5631" s="5">
        <f>IF(O5631&gt;P5631,IF(V5630*($B$6/100)&gt;=O5631-P5631,(O5631-P5631), V5630*($B$6/100)), 0)</f>
        <v>0</v>
      </c>
      <c r="V5631" s="5">
        <f>V5630+(T5631*($B$5/100))-(U5631/($B$6/100))</f>
        <v>2437201.3390382067</v>
      </c>
      <c r="W5631" s="5">
        <f t="shared" si="795"/>
        <v>60930.03347595517</v>
      </c>
    </row>
    <row r="5632" spans="4:23" x14ac:dyDescent="0.25">
      <c r="D5632">
        <f t="shared" si="796"/>
        <v>5630</v>
      </c>
      <c r="E5632" s="3">
        <v>44065</v>
      </c>
      <c r="F5632" s="4">
        <v>0.58333333333333337</v>
      </c>
      <c r="G5632">
        <v>50</v>
      </c>
      <c r="H5632">
        <v>4</v>
      </c>
      <c r="I5632" s="5">
        <f t="shared" si="791"/>
        <v>7</v>
      </c>
      <c r="J5632" s="22">
        <v>2.6229443292438497E-4</v>
      </c>
      <c r="K5632">
        <v>7.3900000000000007E-5</v>
      </c>
      <c r="L5632" s="5" cm="1">
        <f t="array" ref="L5632">_xlfn.IFS(I5632=0, 0, I5632&gt;34, 0, AND(I5632&gt;0, I5632&lt;35), VLOOKUP(I5632, $A$63:$C$96, 3))</f>
        <v>4800</v>
      </c>
      <c r="M5632" s="5">
        <f t="shared" si="790"/>
        <v>1245.8985563908286</v>
      </c>
      <c r="N5632" s="5">
        <v>534.01065207513227</v>
      </c>
      <c r="O5632" s="5">
        <f t="shared" si="797"/>
        <v>2081.7629999999999</v>
      </c>
      <c r="P5632" s="5">
        <f t="shared" si="798"/>
        <v>2081.7629999999999</v>
      </c>
      <c r="Q5632" s="5">
        <f t="shared" si="792"/>
        <v>487.20077413479089</v>
      </c>
      <c r="R5632" s="5">
        <f>IF(O5632&gt;(P5632+U5632),O5632-P5632-U5632, 0)</f>
        <v>0</v>
      </c>
      <c r="S5632" s="5">
        <f t="shared" si="793"/>
        <v>274.26649773553976</v>
      </c>
      <c r="T5632" s="5">
        <f t="shared" si="794"/>
        <v>3689.8690586552884</v>
      </c>
      <c r="U5632" s="5">
        <f>IF(O5632&gt;P5632,IF(V5631*($B$6/100)&gt;=O5632-P5632,(O5632-P5632), V5631*($B$6/100)), 0)</f>
        <v>0</v>
      </c>
      <c r="V5632" s="5">
        <f>V5631+(T5632*($B$5/100))-(U5632/($B$6/100))</f>
        <v>2439784.2473792653</v>
      </c>
      <c r="W5632" s="5">
        <f t="shared" si="795"/>
        <v>60994.606184481629</v>
      </c>
    </row>
    <row r="5633" spans="4:23" x14ac:dyDescent="0.25">
      <c r="D5633">
        <f t="shared" si="796"/>
        <v>5631</v>
      </c>
      <c r="E5633" s="3">
        <v>44065</v>
      </c>
      <c r="F5633" s="4">
        <v>0.625</v>
      </c>
      <c r="G5633">
        <v>50</v>
      </c>
      <c r="H5633">
        <v>7</v>
      </c>
      <c r="I5633" s="5">
        <f t="shared" si="791"/>
        <v>7</v>
      </c>
      <c r="J5633" s="22">
        <v>4.3055878612116024E-4</v>
      </c>
      <c r="K5633">
        <v>6.9250000000000003E-5</v>
      </c>
      <c r="L5633" s="5" cm="1">
        <f t="array" ref="L5633">_xlfn.IFS(I5633=0, 0, I5633&gt;34, 0, AND(I5633&gt;0, I5633&lt;35), VLOOKUP(I5633, $A$63:$C$96, 3))</f>
        <v>4800</v>
      </c>
      <c r="M5633" s="5">
        <f t="shared" si="790"/>
        <v>2045.1542340755111</v>
      </c>
      <c r="N5633" s="5">
        <v>489.89973436207742</v>
      </c>
      <c r="O5633" s="5">
        <f t="shared" si="797"/>
        <v>1950.7725</v>
      </c>
      <c r="P5633" s="5">
        <f t="shared" si="798"/>
        <v>1950.7725</v>
      </c>
      <c r="Q5633" s="5">
        <f t="shared" si="792"/>
        <v>487.20077413479089</v>
      </c>
      <c r="R5633" s="5">
        <f>IF(O5633&gt;(P5633+U5633),O5633-P5633-U5633, 0)</f>
        <v>0</v>
      </c>
      <c r="S5633" s="5">
        <f t="shared" si="793"/>
        <v>251.61124382618888</v>
      </c>
      <c r="T5633" s="5">
        <f t="shared" si="794"/>
        <v>4642.7704902493224</v>
      </c>
      <c r="U5633" s="5">
        <f>IF(O5633&gt;P5633,IF(V5632*($B$6/100)&gt;=O5633-P5633,(O5633-P5633), V5632*($B$6/100)), 0)</f>
        <v>0</v>
      </c>
      <c r="V5633" s="5">
        <f>V5632+(T5633*($B$5/100))-(U5633/($B$6/100))</f>
        <v>2443034.1867224397</v>
      </c>
      <c r="W5633" s="5">
        <f t="shared" si="795"/>
        <v>61075.854668060994</v>
      </c>
    </row>
    <row r="5634" spans="4:23" x14ac:dyDescent="0.25">
      <c r="D5634">
        <f t="shared" si="796"/>
        <v>5632</v>
      </c>
      <c r="E5634" s="3">
        <v>44065</v>
      </c>
      <c r="F5634" s="4">
        <v>0.66666666666666663</v>
      </c>
      <c r="G5634">
        <v>60</v>
      </c>
      <c r="H5634">
        <v>8</v>
      </c>
      <c r="I5634" s="5">
        <f t="shared" si="791"/>
        <v>8</v>
      </c>
      <c r="J5634" s="22">
        <v>4.3550773768577126E-4</v>
      </c>
      <c r="K5634">
        <v>6.8999999999999997E-5</v>
      </c>
      <c r="L5634" s="5" cm="1">
        <f t="array" ref="L5634">_xlfn.IFS(I5634=0, 0, I5634&gt;34, 0, AND(I5634&gt;0, I5634&lt;35), VLOOKUP(I5634, $A$63:$C$96, 3))</f>
        <v>7160</v>
      </c>
      <c r="M5634" s="5">
        <f t="shared" si="790"/>
        <v>2068.6617540074135</v>
      </c>
      <c r="N5634" s="5">
        <v>468.83479161288443</v>
      </c>
      <c r="O5634" s="5">
        <f t="shared" si="797"/>
        <v>1943.73</v>
      </c>
      <c r="P5634" s="5">
        <f t="shared" si="798"/>
        <v>1943.73</v>
      </c>
      <c r="Q5634" s="5">
        <f t="shared" si="792"/>
        <v>487.20077413479089</v>
      </c>
      <c r="R5634" s="5">
        <f>IF(O5634&gt;(P5634+U5634),O5634-P5634-U5634, 0)</f>
        <v>0</v>
      </c>
      <c r="S5634" s="5">
        <f t="shared" si="793"/>
        <v>240.79234339719906</v>
      </c>
      <c r="T5634" s="5">
        <f t="shared" si="794"/>
        <v>7044.1394106102143</v>
      </c>
      <c r="U5634" s="5">
        <f>IF(O5634&gt;P5634,IF(V5633*($B$6/100)&gt;=O5634-P5634,(O5634-P5634), V5633*($B$6/100)), 0)</f>
        <v>0</v>
      </c>
      <c r="V5634" s="5">
        <f>V5633+(T5634*($B$5/100))-(U5634/($B$6/100))</f>
        <v>2447965.0843098667</v>
      </c>
      <c r="W5634" s="5">
        <f t="shared" si="795"/>
        <v>61199.127107746666</v>
      </c>
    </row>
    <row r="5635" spans="4:23" x14ac:dyDescent="0.25">
      <c r="D5635">
        <f t="shared" si="796"/>
        <v>5633</v>
      </c>
      <c r="E5635" s="3">
        <v>44065</v>
      </c>
      <c r="F5635" s="4">
        <v>0.70833333333333337</v>
      </c>
      <c r="G5635">
        <v>40</v>
      </c>
      <c r="H5635">
        <v>1</v>
      </c>
      <c r="I5635" s="5">
        <f t="shared" si="791"/>
        <v>6</v>
      </c>
      <c r="J5635" s="22">
        <v>1.064024586391373E-4</v>
      </c>
      <c r="K5635">
        <v>8.195E-5</v>
      </c>
      <c r="L5635" s="5" cm="1">
        <f t="array" ref="L5635">_xlfn.IFS(I5635=0, 0, I5635&gt;34, 0, AND(I5635&gt;0, I5635&lt;35), VLOOKUP(I5635, $A$63:$C$96, 3))</f>
        <v>2980</v>
      </c>
      <c r="M5635" s="5">
        <f t="shared" ref="M5635:M5698" si="799">$B$11*$B$4*J5635*1000</f>
        <v>505.41167853590218</v>
      </c>
      <c r="N5635" s="5">
        <v>516.89140639184438</v>
      </c>
      <c r="O5635" s="5">
        <f t="shared" si="797"/>
        <v>2308.5315000000001</v>
      </c>
      <c r="P5635" s="5">
        <f t="shared" si="798"/>
        <v>2308.5315000000001</v>
      </c>
      <c r="Q5635" s="5">
        <f t="shared" si="792"/>
        <v>487.20077413479089</v>
      </c>
      <c r="R5635" s="5">
        <f>IF(O5635&gt;(P5635+U5635),O5635-P5635-U5635, 0)</f>
        <v>0</v>
      </c>
      <c r="S5635" s="5">
        <f t="shared" si="793"/>
        <v>265.47409717352059</v>
      </c>
      <c r="T5635" s="5">
        <f t="shared" si="794"/>
        <v>911.40608136238131</v>
      </c>
      <c r="U5635" s="5">
        <f>IF(O5635&gt;P5635,IF(V5634*($B$6/100)&gt;=O5635-P5635,(O5635-P5635), V5634*($B$6/100)), 0)</f>
        <v>0</v>
      </c>
      <c r="V5635" s="5">
        <f>V5634+(T5635*($B$5/100))-(U5635/($B$6/100))</f>
        <v>2448603.0685668201</v>
      </c>
      <c r="W5635" s="5">
        <f t="shared" si="795"/>
        <v>61215.0767141705</v>
      </c>
    </row>
    <row r="5636" spans="4:23" x14ac:dyDescent="0.25">
      <c r="D5636">
        <f t="shared" si="796"/>
        <v>5634</v>
      </c>
      <c r="E5636" s="3">
        <v>44065</v>
      </c>
      <c r="F5636" s="4">
        <v>0.75</v>
      </c>
      <c r="G5636">
        <v>40</v>
      </c>
      <c r="H5636">
        <v>6</v>
      </c>
      <c r="I5636" s="5">
        <f t="shared" ref="I5636:I5699" si="800">ROUND((G5636/10)*((LN(99/0.03)/(LN(10/0.03)))),0)</f>
        <v>6</v>
      </c>
      <c r="J5636" s="22">
        <v>1.6578987741446976E-4</v>
      </c>
      <c r="K5636">
        <v>1.1489000000000001E-4</v>
      </c>
      <c r="L5636" s="5" cm="1">
        <f t="array" ref="L5636">_xlfn.IFS(I5636=0, 0, I5636&gt;34, 0, AND(I5636&gt;0, I5636&lt;35), VLOOKUP(I5636, $A$63:$C$96, 3))</f>
        <v>2980</v>
      </c>
      <c r="M5636" s="5">
        <f t="shared" si="799"/>
        <v>787.50191771873131</v>
      </c>
      <c r="N5636" s="5">
        <v>623.03956222016791</v>
      </c>
      <c r="O5636" s="5">
        <f t="shared" si="797"/>
        <v>3236.4513000000002</v>
      </c>
      <c r="P5636" s="5">
        <f t="shared" si="798"/>
        <v>3236.4513000000002</v>
      </c>
      <c r="Q5636" s="5">
        <f t="shared" ref="Q5636:Q5699" si="801">IF((L5636+M5636-P5636)&lt;($B$8/100)*$B$3,L5636+M5636-P5636,($B$8/100)*$B$3)</f>
        <v>487.20077413479089</v>
      </c>
      <c r="R5636" s="5">
        <f>IF(O5636&gt;(P5636+U5636),O5636-P5636-U5636, 0)</f>
        <v>0</v>
      </c>
      <c r="S5636" s="5">
        <f t="shared" ref="S5636:S5699" si="802">IF((IF((L5636+M5636)&gt;O5636,L5636+M5636-P5636-Q5636,0))&lt;((N5636*3.595182*($B$7/100))/($B$5/100)),L5636+M5636-P5636-Q5636, N5636*3.595182*($B$7/100)/($B$5/100))</f>
        <v>43.849843583940356</v>
      </c>
      <c r="T5636" s="5">
        <f t="shared" ref="T5636:T5699" si="803">((L5636+M5636)-P5636-S5636)</f>
        <v>487.20077413479089</v>
      </c>
      <c r="U5636" s="5">
        <f>IF(O5636&gt;P5636,IF(V5635*($B$6/100)&gt;=O5636-P5636,(O5636-P5636), V5635*($B$6/100)), 0)</f>
        <v>0</v>
      </c>
      <c r="V5636" s="5">
        <f>V5635+(T5636*($B$5/100))-(U5636/($B$6/100))</f>
        <v>2448944.1091087144</v>
      </c>
      <c r="W5636" s="5">
        <f t="shared" ref="W5636:W5699" si="804">V5636/40</f>
        <v>61223.602727717858</v>
      </c>
    </row>
    <row r="5637" spans="4:23" x14ac:dyDescent="0.25">
      <c r="D5637">
        <f t="shared" ref="D5637:D5700" si="805">D5636+1</f>
        <v>5635</v>
      </c>
      <c r="E5637" s="3">
        <v>44065</v>
      </c>
      <c r="F5637" s="4">
        <v>0.79166666666666663</v>
      </c>
      <c r="G5637">
        <v>40</v>
      </c>
      <c r="H5637">
        <v>5</v>
      </c>
      <c r="I5637" s="5">
        <f t="shared" si="800"/>
        <v>6</v>
      </c>
      <c r="J5637" s="22">
        <v>7.6708749251471072E-5</v>
      </c>
      <c r="K5637">
        <v>1.3452000000000001E-4</v>
      </c>
      <c r="L5637" s="5" cm="1">
        <f t="array" ref="L5637">_xlfn.IFS(I5637=0, 0, I5637&gt;34, 0, AND(I5637&gt;0, I5637&lt;35), VLOOKUP(I5637, $A$63:$C$96, 3))</f>
        <v>2980</v>
      </c>
      <c r="M5637" s="5">
        <f t="shared" si="799"/>
        <v>364.36655894448762</v>
      </c>
      <c r="N5637" s="5">
        <v>713.14996226012465</v>
      </c>
      <c r="O5637" s="5">
        <f t="shared" ref="O5637:O5700" si="806">$B$2*K5637*1000</f>
        <v>3789.4284000000002</v>
      </c>
      <c r="P5637" s="5">
        <f t="shared" ref="P5637:P5700" si="807">IF(O5637&gt;=(L5637+M5637),L5637+M5637,O5637)</f>
        <v>3344.3665589444877</v>
      </c>
      <c r="Q5637" s="5">
        <f t="shared" si="801"/>
        <v>0</v>
      </c>
      <c r="R5637" s="5">
        <f>IF(O5637&gt;(P5637+U5637),O5637-P5637-U5637, 0)</f>
        <v>0</v>
      </c>
      <c r="S5637" s="5">
        <f t="shared" si="802"/>
        <v>0</v>
      </c>
      <c r="T5637" s="5">
        <f t="shared" si="803"/>
        <v>0</v>
      </c>
      <c r="U5637" s="5">
        <f>IF(O5637&gt;P5637,IF(V5636*($B$6/100)&gt;=O5637-P5637,(O5637-P5637), V5636*($B$6/100)), 0)</f>
        <v>445.06184105551256</v>
      </c>
      <c r="V5637" s="5">
        <f>V5636+(T5637*($B$5/100))-(U5637/($B$6/100))</f>
        <v>2448308.3064786349</v>
      </c>
      <c r="W5637" s="5">
        <f t="shared" si="804"/>
        <v>61207.707661965876</v>
      </c>
    </row>
    <row r="5638" spans="4:23" x14ac:dyDescent="0.25">
      <c r="D5638">
        <f t="shared" si="805"/>
        <v>5636</v>
      </c>
      <c r="E5638" s="3">
        <v>44065</v>
      </c>
      <c r="F5638" s="4">
        <v>0.83333333333333337</v>
      </c>
      <c r="G5638">
        <v>30</v>
      </c>
      <c r="H5638">
        <v>0</v>
      </c>
      <c r="I5638" s="5">
        <f t="shared" si="800"/>
        <v>4</v>
      </c>
      <c r="J5638" s="22">
        <v>1.4846854693833111E-5</v>
      </c>
      <c r="K5638">
        <v>1.3972E-4</v>
      </c>
      <c r="L5638" s="5" cm="1">
        <f t="array" ref="L5638">_xlfn.IFS(I5638=0, 0, I5638&gt;34, 0, AND(I5638&gt;0, I5638&lt;35), VLOOKUP(I5638, $A$63:$C$96, 3))</f>
        <v>740</v>
      </c>
      <c r="M5638" s="5">
        <f t="shared" si="799"/>
        <v>70.522559795707281</v>
      </c>
      <c r="N5638" s="5">
        <v>676.05226181947864</v>
      </c>
      <c r="O5638" s="5">
        <f t="shared" si="806"/>
        <v>3935.9123999999997</v>
      </c>
      <c r="P5638" s="5">
        <f t="shared" si="807"/>
        <v>810.52255979570725</v>
      </c>
      <c r="Q5638" s="5">
        <f t="shared" si="801"/>
        <v>0</v>
      </c>
      <c r="R5638" s="5">
        <f>IF(O5638&gt;(P5638+U5638),O5638-P5638-U5638, 0)</f>
        <v>0</v>
      </c>
      <c r="S5638" s="5">
        <f t="shared" si="802"/>
        <v>0</v>
      </c>
      <c r="T5638" s="5">
        <f t="shared" si="803"/>
        <v>0</v>
      </c>
      <c r="U5638" s="5">
        <f>IF(O5638&gt;P5638,IF(V5637*($B$6/100)&gt;=O5638-P5638,(O5638-P5638), V5637*($B$6/100)), 0)</f>
        <v>3125.3898402042923</v>
      </c>
      <c r="V5638" s="5">
        <f>V5637+(T5638*($B$5/100))-(U5638/($B$6/100))</f>
        <v>2443843.4638497718</v>
      </c>
      <c r="W5638" s="5">
        <f t="shared" si="804"/>
        <v>61096.086596244291</v>
      </c>
    </row>
    <row r="5639" spans="4:23" x14ac:dyDescent="0.25">
      <c r="D5639">
        <f t="shared" si="805"/>
        <v>5637</v>
      </c>
      <c r="E5639" s="3">
        <v>44065</v>
      </c>
      <c r="F5639" s="4">
        <v>0.875</v>
      </c>
      <c r="G5639">
        <v>40</v>
      </c>
      <c r="H5639">
        <v>0</v>
      </c>
      <c r="I5639" s="5">
        <f t="shared" si="800"/>
        <v>6</v>
      </c>
      <c r="J5639" s="22">
        <v>0</v>
      </c>
      <c r="K5639">
        <v>1.4468E-4</v>
      </c>
      <c r="L5639" s="5" cm="1">
        <f t="array" ref="L5639">_xlfn.IFS(I5639=0, 0, I5639&gt;34, 0, AND(I5639&gt;0, I5639&lt;35), VLOOKUP(I5639, $A$63:$C$96, 3))</f>
        <v>2980</v>
      </c>
      <c r="M5639" s="5">
        <f t="shared" si="799"/>
        <v>0</v>
      </c>
      <c r="N5639" s="5">
        <v>582.87456901450707</v>
      </c>
      <c r="O5639" s="5">
        <f t="shared" si="806"/>
        <v>4075.6356000000001</v>
      </c>
      <c r="P5639" s="5">
        <f t="shared" si="807"/>
        <v>2980</v>
      </c>
      <c r="Q5639" s="5">
        <f t="shared" si="801"/>
        <v>0</v>
      </c>
      <c r="R5639" s="5">
        <f>IF(O5639&gt;(P5639+U5639),O5639-P5639-U5639, 0)</f>
        <v>0</v>
      </c>
      <c r="S5639" s="5">
        <f t="shared" si="802"/>
        <v>0</v>
      </c>
      <c r="T5639" s="5">
        <f t="shared" si="803"/>
        <v>0</v>
      </c>
      <c r="U5639" s="5">
        <f>IF(O5639&gt;P5639,IF(V5638*($B$6/100)&gt;=O5639-P5639,(O5639-P5639), V5638*($B$6/100)), 0)</f>
        <v>1095.6356000000001</v>
      </c>
      <c r="V5639" s="5">
        <f>V5638+(T5639*($B$5/100))-(U5639/($B$6/100))</f>
        <v>2442278.270135486</v>
      </c>
      <c r="W5639" s="5">
        <f t="shared" si="804"/>
        <v>61056.956753387152</v>
      </c>
    </row>
    <row r="5640" spans="4:23" x14ac:dyDescent="0.25">
      <c r="D5640">
        <f t="shared" si="805"/>
        <v>5638</v>
      </c>
      <c r="E5640" s="3">
        <v>44065</v>
      </c>
      <c r="F5640" s="4">
        <v>0.91666666666666663</v>
      </c>
      <c r="G5640">
        <v>40</v>
      </c>
      <c r="H5640">
        <v>0</v>
      </c>
      <c r="I5640" s="5">
        <f t="shared" si="800"/>
        <v>6</v>
      </c>
      <c r="J5640" s="22">
        <v>0</v>
      </c>
      <c r="K5640">
        <v>1.4660999999999998E-4</v>
      </c>
      <c r="L5640" s="5" cm="1">
        <f t="array" ref="L5640">_xlfn.IFS(I5640=0, 0, I5640&gt;34, 0, AND(I5640&gt;0, I5640&lt;35), VLOOKUP(I5640, $A$63:$C$96, 3))</f>
        <v>2980</v>
      </c>
      <c r="M5640" s="5">
        <f t="shared" si="799"/>
        <v>0</v>
      </c>
      <c r="N5640" s="5">
        <v>481.69575981087303</v>
      </c>
      <c r="O5640" s="5">
        <f t="shared" si="806"/>
        <v>4130.0036999999993</v>
      </c>
      <c r="P5640" s="5">
        <f t="shared" si="807"/>
        <v>2980</v>
      </c>
      <c r="Q5640" s="5">
        <f t="shared" si="801"/>
        <v>0</v>
      </c>
      <c r="R5640" s="5">
        <f>IF(O5640&gt;(P5640+U5640),O5640-P5640-U5640, 0)</f>
        <v>0</v>
      </c>
      <c r="S5640" s="5">
        <f t="shared" si="802"/>
        <v>0</v>
      </c>
      <c r="T5640" s="5">
        <f t="shared" si="803"/>
        <v>0</v>
      </c>
      <c r="U5640" s="5">
        <f>IF(O5640&gt;P5640,IF(V5639*($B$6/100)&gt;=O5640-P5640,(O5640-P5640), V5639*($B$6/100)), 0)</f>
        <v>1150.0036999999993</v>
      </c>
      <c r="V5640" s="5">
        <f>V5639+(T5640*($B$5/100))-(U5640/($B$6/100))</f>
        <v>2440635.4077069145</v>
      </c>
      <c r="W5640" s="5">
        <f t="shared" si="804"/>
        <v>61015.88519267286</v>
      </c>
    </row>
    <row r="5641" spans="4:23" x14ac:dyDescent="0.25">
      <c r="D5641">
        <f t="shared" si="805"/>
        <v>5639</v>
      </c>
      <c r="E5641" s="3">
        <v>44065</v>
      </c>
      <c r="F5641" s="4">
        <v>0.95833333333333337</v>
      </c>
      <c r="G5641">
        <v>50</v>
      </c>
      <c r="H5641">
        <v>0</v>
      </c>
      <c r="I5641" s="5">
        <f t="shared" si="800"/>
        <v>7</v>
      </c>
      <c r="J5641" s="22">
        <v>0</v>
      </c>
      <c r="K5641">
        <v>1.4041999999999999E-4</v>
      </c>
      <c r="L5641" s="5" cm="1">
        <f t="array" ref="L5641">_xlfn.IFS(I5641=0, 0, I5641&gt;34, 0, AND(I5641&gt;0, I5641&lt;35), VLOOKUP(I5641, $A$63:$C$96, 3))</f>
        <v>4800</v>
      </c>
      <c r="M5641" s="5">
        <f t="shared" si="799"/>
        <v>0</v>
      </c>
      <c r="N5641" s="5">
        <v>415.56530214899811</v>
      </c>
      <c r="O5641" s="5">
        <f t="shared" si="806"/>
        <v>3955.6313999999998</v>
      </c>
      <c r="P5641" s="5">
        <f t="shared" si="807"/>
        <v>3955.6313999999998</v>
      </c>
      <c r="Q5641" s="5">
        <f t="shared" si="801"/>
        <v>487.20077413479089</v>
      </c>
      <c r="R5641" s="5">
        <f>IF(O5641&gt;(P5641+U5641),O5641-P5641-U5641, 0)</f>
        <v>0</v>
      </c>
      <c r="S5641" s="5">
        <f t="shared" si="802"/>
        <v>213.43327058723418</v>
      </c>
      <c r="T5641" s="5">
        <f t="shared" si="803"/>
        <v>630.93532941276612</v>
      </c>
      <c r="U5641" s="5">
        <f>IF(O5641&gt;P5641,IF(V5640*($B$6/100)&gt;=O5641-P5641,(O5641-P5641), V5640*($B$6/100)), 0)</f>
        <v>0</v>
      </c>
      <c r="V5641" s="5">
        <f>V5640+(T5641*($B$5/100))-(U5641/($B$6/100))</f>
        <v>2441077.0624375036</v>
      </c>
      <c r="W5641" s="5">
        <f t="shared" si="804"/>
        <v>61026.926560937587</v>
      </c>
    </row>
    <row r="5642" spans="4:23" x14ac:dyDescent="0.25">
      <c r="D5642">
        <f t="shared" si="805"/>
        <v>5640</v>
      </c>
      <c r="E5642" s="3">
        <v>44066</v>
      </c>
      <c r="F5642" s="4">
        <v>0</v>
      </c>
      <c r="G5642">
        <v>40</v>
      </c>
      <c r="H5642">
        <v>0</v>
      </c>
      <c r="I5642" s="5">
        <f t="shared" si="800"/>
        <v>6</v>
      </c>
      <c r="J5642" s="22">
        <v>0</v>
      </c>
      <c r="K5642">
        <v>1.2824000000000001E-4</v>
      </c>
      <c r="L5642" s="5" cm="1">
        <f t="array" ref="L5642">_xlfn.IFS(I5642=0, 0, I5642&gt;34, 0, AND(I5642&gt;0, I5642&lt;35), VLOOKUP(I5642, $A$63:$C$96, 3))</f>
        <v>2980</v>
      </c>
      <c r="M5642" s="5">
        <f t="shared" si="799"/>
        <v>0</v>
      </c>
      <c r="N5642" s="5">
        <v>388.49580862711821</v>
      </c>
      <c r="O5642" s="5">
        <f t="shared" si="806"/>
        <v>3612.5207999999998</v>
      </c>
      <c r="P5642" s="5">
        <f t="shared" si="807"/>
        <v>2980</v>
      </c>
      <c r="Q5642" s="5">
        <f t="shared" si="801"/>
        <v>0</v>
      </c>
      <c r="R5642" s="5">
        <f>IF(O5642&gt;(P5642+U5642),O5642-P5642-U5642, 0)</f>
        <v>0</v>
      </c>
      <c r="S5642" s="5">
        <f t="shared" si="802"/>
        <v>0</v>
      </c>
      <c r="T5642" s="5">
        <f t="shared" si="803"/>
        <v>0</v>
      </c>
      <c r="U5642" s="5">
        <f>IF(O5642&gt;P5642,IF(V5641*($B$6/100)&gt;=O5642-P5642,(O5642-P5642), V5641*($B$6/100)), 0)</f>
        <v>632.52079999999978</v>
      </c>
      <c r="V5642" s="5">
        <f>V5641+(T5642*($B$5/100))-(U5642/($B$6/100))</f>
        <v>2440173.4612946464</v>
      </c>
      <c r="W5642" s="5">
        <f t="shared" si="804"/>
        <v>61004.336532366156</v>
      </c>
    </row>
    <row r="5643" spans="4:23" x14ac:dyDescent="0.25">
      <c r="D5643">
        <f t="shared" si="805"/>
        <v>5641</v>
      </c>
      <c r="E5643" s="3">
        <v>44066</v>
      </c>
      <c r="F5643" s="4">
        <v>4.1666666666666664E-2</v>
      </c>
      <c r="G5643">
        <v>40</v>
      </c>
      <c r="H5643">
        <v>0</v>
      </c>
      <c r="I5643" s="5">
        <f t="shared" si="800"/>
        <v>6</v>
      </c>
      <c r="J5643" s="22">
        <v>0</v>
      </c>
      <c r="K5643">
        <v>1.0692999999999999E-4</v>
      </c>
      <c r="L5643" s="5" cm="1">
        <f t="array" ref="L5643">_xlfn.IFS(I5643=0, 0, I5643&gt;34, 0, AND(I5643&gt;0, I5643&lt;35), VLOOKUP(I5643, $A$63:$C$96, 3))</f>
        <v>2980</v>
      </c>
      <c r="M5643" s="5">
        <f t="shared" si="799"/>
        <v>0</v>
      </c>
      <c r="N5643" s="5">
        <v>347.41416163957962</v>
      </c>
      <c r="O5643" s="5">
        <f t="shared" si="806"/>
        <v>3012.2180999999996</v>
      </c>
      <c r="P5643" s="5">
        <f t="shared" si="807"/>
        <v>2980</v>
      </c>
      <c r="Q5643" s="5">
        <f t="shared" si="801"/>
        <v>0</v>
      </c>
      <c r="R5643" s="5">
        <f>IF(O5643&gt;(P5643+U5643),O5643-P5643-U5643, 0)</f>
        <v>0</v>
      </c>
      <c r="S5643" s="5">
        <f t="shared" si="802"/>
        <v>0</v>
      </c>
      <c r="T5643" s="5">
        <f t="shared" si="803"/>
        <v>0</v>
      </c>
      <c r="U5643" s="5">
        <f>IF(O5643&gt;P5643,IF(V5642*($B$6/100)&gt;=O5643-P5643,(O5643-P5643), V5642*($B$6/100)), 0)</f>
        <v>32.218099999999595</v>
      </c>
      <c r="V5643" s="5">
        <f>V5642+(T5643*($B$5/100))-(U5643/($B$6/100))</f>
        <v>2440127.4354375037</v>
      </c>
      <c r="W5643" s="5">
        <f t="shared" si="804"/>
        <v>61003.185885937593</v>
      </c>
    </row>
    <row r="5644" spans="4:23" x14ac:dyDescent="0.25">
      <c r="D5644">
        <f t="shared" si="805"/>
        <v>5642</v>
      </c>
      <c r="E5644" s="3">
        <v>44066</v>
      </c>
      <c r="F5644" s="4">
        <v>8.3333333333333329E-2</v>
      </c>
      <c r="G5644">
        <v>40</v>
      </c>
      <c r="H5644">
        <v>0</v>
      </c>
      <c r="I5644" s="5">
        <f t="shared" si="800"/>
        <v>6</v>
      </c>
      <c r="J5644" s="22">
        <v>0</v>
      </c>
      <c r="K5644">
        <v>8.9660000000000006E-5</v>
      </c>
      <c r="L5644" s="5" cm="1">
        <f t="array" ref="L5644">_xlfn.IFS(I5644=0, 0, I5644&gt;34, 0, AND(I5644&gt;0, I5644&lt;35), VLOOKUP(I5644, $A$63:$C$96, 3))</f>
        <v>2980</v>
      </c>
      <c r="M5644" s="5">
        <f t="shared" si="799"/>
        <v>0</v>
      </c>
      <c r="N5644" s="5">
        <v>318.36167316722043</v>
      </c>
      <c r="O5644" s="5">
        <f t="shared" si="806"/>
        <v>2525.7222000000002</v>
      </c>
      <c r="P5644" s="5">
        <f t="shared" si="807"/>
        <v>2525.7222000000002</v>
      </c>
      <c r="Q5644" s="5">
        <f t="shared" si="801"/>
        <v>454.27779999999984</v>
      </c>
      <c r="R5644" s="5">
        <f>IF(O5644&gt;(P5644+U5644),O5644-P5644-U5644, 0)</f>
        <v>0</v>
      </c>
      <c r="S5644" s="5">
        <f t="shared" si="802"/>
        <v>0</v>
      </c>
      <c r="T5644" s="5">
        <f t="shared" si="803"/>
        <v>454.27779999999984</v>
      </c>
      <c r="U5644" s="5">
        <f>IF(O5644&gt;P5644,IF(V5643*($B$6/100)&gt;=O5644-P5644,(O5644-P5644), V5643*($B$6/100)), 0)</f>
        <v>0</v>
      </c>
      <c r="V5644" s="5">
        <f>V5643+(T5644*($B$5/100))-(U5644/($B$6/100))</f>
        <v>2440445.4298975039</v>
      </c>
      <c r="W5644" s="5">
        <f t="shared" si="804"/>
        <v>61011.135747437598</v>
      </c>
    </row>
    <row r="5645" spans="4:23" x14ac:dyDescent="0.25">
      <c r="D5645">
        <f t="shared" si="805"/>
        <v>5643</v>
      </c>
      <c r="E5645" s="3">
        <v>44066</v>
      </c>
      <c r="F5645" s="4">
        <v>0.125</v>
      </c>
      <c r="G5645">
        <v>60</v>
      </c>
      <c r="H5645">
        <v>0</v>
      </c>
      <c r="I5645" s="5">
        <f t="shared" si="800"/>
        <v>8</v>
      </c>
      <c r="J5645" s="22">
        <v>0</v>
      </c>
      <c r="K5645">
        <v>7.769000000000001E-5</v>
      </c>
      <c r="L5645" s="5" cm="1">
        <f t="array" ref="L5645">_xlfn.IFS(I5645=0, 0, I5645&gt;34, 0, AND(I5645&gt;0, I5645&lt;35), VLOOKUP(I5645, $A$63:$C$96, 3))</f>
        <v>7160</v>
      </c>
      <c r="M5645" s="5">
        <f t="shared" si="799"/>
        <v>0</v>
      </c>
      <c r="N5645" s="5">
        <v>308.33298890211984</v>
      </c>
      <c r="O5645" s="5">
        <f t="shared" si="806"/>
        <v>2188.5273000000002</v>
      </c>
      <c r="P5645" s="5">
        <f t="shared" si="807"/>
        <v>2188.5273000000002</v>
      </c>
      <c r="Q5645" s="5">
        <f t="shared" si="801"/>
        <v>487.20077413479089</v>
      </c>
      <c r="R5645" s="5">
        <f>IF(O5645&gt;(P5645+U5645),O5645-P5645-U5645, 0)</f>
        <v>0</v>
      </c>
      <c r="S5645" s="5">
        <f t="shared" si="802"/>
        <v>158.35903024387156</v>
      </c>
      <c r="T5645" s="5">
        <f t="shared" si="803"/>
        <v>4813.1136697561287</v>
      </c>
      <c r="U5645" s="5">
        <f>IF(O5645&gt;P5645,IF(V5644*($B$6/100)&gt;=O5645-P5645,(O5645-P5645), V5644*($B$6/100)), 0)</f>
        <v>0</v>
      </c>
      <c r="V5645" s="5">
        <f>V5644+(T5645*($B$5/100))-(U5645/($B$6/100))</f>
        <v>2443814.6094663334</v>
      </c>
      <c r="W5645" s="5">
        <f t="shared" si="804"/>
        <v>61095.365236658334</v>
      </c>
    </row>
    <row r="5646" spans="4:23" x14ac:dyDescent="0.25">
      <c r="D5646">
        <f t="shared" si="805"/>
        <v>5644</v>
      </c>
      <c r="E5646" s="3">
        <v>44066</v>
      </c>
      <c r="F5646" s="4">
        <v>0.16666666666666666</v>
      </c>
      <c r="G5646">
        <v>40</v>
      </c>
      <c r="H5646">
        <v>0</v>
      </c>
      <c r="I5646" s="5">
        <f t="shared" si="800"/>
        <v>6</v>
      </c>
      <c r="J5646" s="22">
        <v>0</v>
      </c>
      <c r="K5646">
        <v>7.08E-5</v>
      </c>
      <c r="L5646" s="5" cm="1">
        <f t="array" ref="L5646">_xlfn.IFS(I5646=0, 0, I5646&gt;34, 0, AND(I5646&gt;0, I5646&lt;35), VLOOKUP(I5646, $A$63:$C$96, 3))</f>
        <v>2980</v>
      </c>
      <c r="M5646" s="5">
        <f t="shared" si="799"/>
        <v>0</v>
      </c>
      <c r="N5646" s="5">
        <v>301.30004037858077</v>
      </c>
      <c r="O5646" s="5">
        <f t="shared" si="806"/>
        <v>1994.4360000000001</v>
      </c>
      <c r="P5646" s="5">
        <f t="shared" si="807"/>
        <v>1994.4360000000001</v>
      </c>
      <c r="Q5646" s="5">
        <f t="shared" si="801"/>
        <v>487.20077413479089</v>
      </c>
      <c r="R5646" s="5">
        <f>IF(O5646&gt;(P5646+U5646),O5646-P5646-U5646, 0)</f>
        <v>0</v>
      </c>
      <c r="S5646" s="5">
        <f t="shared" si="802"/>
        <v>154.74692596690667</v>
      </c>
      <c r="T5646" s="5">
        <f t="shared" si="803"/>
        <v>830.81707403309315</v>
      </c>
      <c r="U5646" s="5">
        <f>IF(O5646&gt;P5646,IF(V5645*($B$6/100)&gt;=O5646-P5646,(O5646-P5646), V5645*($B$6/100)), 0)</f>
        <v>0</v>
      </c>
      <c r="V5646" s="5">
        <f>V5645+(T5646*($B$5/100))-(U5646/($B$6/100))</f>
        <v>2444396.1814181567</v>
      </c>
      <c r="W5646" s="5">
        <f t="shared" si="804"/>
        <v>61109.904535453919</v>
      </c>
    </row>
    <row r="5647" spans="4:23" x14ac:dyDescent="0.25">
      <c r="D5647">
        <f t="shared" si="805"/>
        <v>5645</v>
      </c>
      <c r="E5647" s="3">
        <v>44066</v>
      </c>
      <c r="F5647" s="4">
        <v>0.20833333333333334</v>
      </c>
      <c r="G5647">
        <v>30</v>
      </c>
      <c r="H5647">
        <v>0</v>
      </c>
      <c r="I5647" s="5">
        <f t="shared" si="800"/>
        <v>4</v>
      </c>
      <c r="J5647" s="22">
        <v>0</v>
      </c>
      <c r="K5647">
        <v>6.8089999999999994E-5</v>
      </c>
      <c r="L5647" s="5" cm="1">
        <f t="array" ref="L5647">_xlfn.IFS(I5647=0, 0, I5647&gt;34, 0, AND(I5647&gt;0, I5647&lt;35), VLOOKUP(I5647, $A$63:$C$96, 3))</f>
        <v>740</v>
      </c>
      <c r="M5647" s="5">
        <f t="shared" si="799"/>
        <v>0</v>
      </c>
      <c r="N5647" s="5">
        <v>303.27648726051922</v>
      </c>
      <c r="O5647" s="5">
        <f t="shared" si="806"/>
        <v>1918.0952999999997</v>
      </c>
      <c r="P5647" s="5">
        <f t="shared" si="807"/>
        <v>740</v>
      </c>
      <c r="Q5647" s="5">
        <f t="shared" si="801"/>
        <v>0</v>
      </c>
      <c r="R5647" s="5">
        <f>IF(O5647&gt;(P5647+U5647),O5647-P5647-U5647, 0)</f>
        <v>0</v>
      </c>
      <c r="S5647" s="5">
        <f t="shared" si="802"/>
        <v>0</v>
      </c>
      <c r="T5647" s="5">
        <f t="shared" si="803"/>
        <v>0</v>
      </c>
      <c r="U5647" s="5">
        <f>IF(O5647&gt;P5647,IF(V5646*($B$6/100)&gt;=O5647-P5647,(O5647-P5647), V5646*($B$6/100)), 0)</f>
        <v>1178.0952999999997</v>
      </c>
      <c r="V5647" s="5">
        <f>V5646+(T5647*($B$5/100))-(U5647/($B$6/100))</f>
        <v>2442713.1881324425</v>
      </c>
      <c r="W5647" s="5">
        <f t="shared" si="804"/>
        <v>61067.829703311065</v>
      </c>
    </row>
    <row r="5648" spans="4:23" x14ac:dyDescent="0.25">
      <c r="D5648">
        <f t="shared" si="805"/>
        <v>5646</v>
      </c>
      <c r="E5648" s="3">
        <v>44066</v>
      </c>
      <c r="F5648" s="4">
        <v>0.25</v>
      </c>
      <c r="G5648">
        <v>60</v>
      </c>
      <c r="H5648">
        <v>0</v>
      </c>
      <c r="I5648" s="5">
        <f t="shared" si="800"/>
        <v>8</v>
      </c>
      <c r="J5648" s="22">
        <v>4.9489515646110373E-6</v>
      </c>
      <c r="K5648">
        <v>6.7650000000000005E-5</v>
      </c>
      <c r="L5648" s="5" cm="1">
        <f t="array" ref="L5648">_xlfn.IFS(I5648=0, 0, I5648&gt;34, 0, AND(I5648&gt;0, I5648&lt;35), VLOOKUP(I5648, $A$63:$C$96, 3))</f>
        <v>7160</v>
      </c>
      <c r="M5648" s="5">
        <f t="shared" si="799"/>
        <v>23.507519931902429</v>
      </c>
      <c r="N5648" s="5">
        <v>311.26630739857302</v>
      </c>
      <c r="O5648" s="5">
        <f t="shared" si="806"/>
        <v>1905.7004999999999</v>
      </c>
      <c r="P5648" s="5">
        <f t="shared" si="807"/>
        <v>1905.7004999999999</v>
      </c>
      <c r="Q5648" s="5">
        <f t="shared" si="801"/>
        <v>487.20077413479089</v>
      </c>
      <c r="R5648" s="5">
        <f>IF(O5648&gt;(P5648+U5648),O5648-P5648-U5648, 0)</f>
        <v>0</v>
      </c>
      <c r="S5648" s="5">
        <f t="shared" si="802"/>
        <v>159.86557508083095</v>
      </c>
      <c r="T5648" s="5">
        <f t="shared" si="803"/>
        <v>5117.9414448510715</v>
      </c>
      <c r="U5648" s="5">
        <f>IF(O5648&gt;P5648,IF(V5647*($B$6/100)&gt;=O5648-P5648,(O5648-P5648), V5647*($B$6/100)), 0)</f>
        <v>0</v>
      </c>
      <c r="V5648" s="5">
        <f>V5647+(T5648*($B$5/100))-(U5648/($B$6/100))</f>
        <v>2446295.7471438381</v>
      </c>
      <c r="W5648" s="5">
        <f t="shared" si="804"/>
        <v>61157.393678595952</v>
      </c>
    </row>
    <row r="5649" spans="4:23" x14ac:dyDescent="0.25">
      <c r="D5649">
        <f t="shared" si="805"/>
        <v>5647</v>
      </c>
      <c r="E5649" s="3">
        <v>44066</v>
      </c>
      <c r="F5649" s="4">
        <v>0.29166666666666669</v>
      </c>
      <c r="G5649">
        <v>40</v>
      </c>
      <c r="H5649">
        <v>2</v>
      </c>
      <c r="I5649" s="5">
        <f t="shared" si="800"/>
        <v>6</v>
      </c>
      <c r="J5649" s="22">
        <v>2.4744757823055186E-5</v>
      </c>
      <c r="K5649">
        <v>6.9759999999999996E-5</v>
      </c>
      <c r="L5649" s="5" cm="1">
        <f t="array" ref="L5649">_xlfn.IFS(I5649=0, 0, I5649&gt;34, 0, AND(I5649&gt;0, I5649&lt;35), VLOOKUP(I5649, $A$63:$C$96, 3))</f>
        <v>2980</v>
      </c>
      <c r="M5649" s="5">
        <f t="shared" si="799"/>
        <v>117.53759965951213</v>
      </c>
      <c r="N5649" s="5">
        <v>315.24317518011765</v>
      </c>
      <c r="O5649" s="5">
        <f t="shared" si="806"/>
        <v>1965.1391999999998</v>
      </c>
      <c r="P5649" s="5">
        <f t="shared" si="807"/>
        <v>1965.1391999999998</v>
      </c>
      <c r="Q5649" s="5">
        <f t="shared" si="801"/>
        <v>487.20077413479089</v>
      </c>
      <c r="R5649" s="5">
        <f>IF(O5649&gt;(P5649+U5649),O5649-P5649-U5649, 0)</f>
        <v>0</v>
      </c>
      <c r="S5649" s="5">
        <f t="shared" si="802"/>
        <v>161.90808414720084</v>
      </c>
      <c r="T5649" s="5">
        <f t="shared" si="803"/>
        <v>970.49031551231144</v>
      </c>
      <c r="U5649" s="5">
        <f>IF(O5649&gt;P5649,IF(V5648*($B$6/100)&gt;=O5649-P5649,(O5649-P5649), V5648*($B$6/100)), 0)</f>
        <v>0</v>
      </c>
      <c r="V5649" s="5">
        <f>V5648+(T5649*($B$5/100))-(U5649/($B$6/100))</f>
        <v>2446975.0903646969</v>
      </c>
      <c r="W5649" s="5">
        <f t="shared" si="804"/>
        <v>61174.37725911742</v>
      </c>
    </row>
    <row r="5650" spans="4:23" x14ac:dyDescent="0.25">
      <c r="D5650">
        <f t="shared" si="805"/>
        <v>5648</v>
      </c>
      <c r="E5650" s="3">
        <v>44066</v>
      </c>
      <c r="F5650" s="4">
        <v>0.33333333333333331</v>
      </c>
      <c r="G5650">
        <v>60</v>
      </c>
      <c r="H5650">
        <v>0</v>
      </c>
      <c r="I5650" s="5">
        <f t="shared" si="800"/>
        <v>8</v>
      </c>
      <c r="J5650" s="22">
        <v>5.6912942993026926E-5</v>
      </c>
      <c r="K5650">
        <v>7.4460000000000002E-5</v>
      </c>
      <c r="L5650" s="5" cm="1">
        <f t="array" ref="L5650">_xlfn.IFS(I5650=0, 0, I5650&gt;34, 0, AND(I5650&gt;0, I5650&lt;35), VLOOKUP(I5650, $A$63:$C$96, 3))</f>
        <v>7160</v>
      </c>
      <c r="M5650" s="5">
        <f t="shared" si="799"/>
        <v>270.33647921687793</v>
      </c>
      <c r="N5650" s="5">
        <v>367.26268834054071</v>
      </c>
      <c r="O5650" s="5">
        <f t="shared" si="806"/>
        <v>2097.5382000000004</v>
      </c>
      <c r="P5650" s="5">
        <f t="shared" si="807"/>
        <v>2097.5382000000004</v>
      </c>
      <c r="Q5650" s="5">
        <f t="shared" si="801"/>
        <v>487.20077413479089</v>
      </c>
      <c r="R5650" s="5">
        <f>IF(O5650&gt;(P5650+U5650),O5650-P5650-U5650, 0)</f>
        <v>0</v>
      </c>
      <c r="S5650" s="5">
        <f t="shared" si="802"/>
        <v>188.62517234193172</v>
      </c>
      <c r="T5650" s="5">
        <f t="shared" si="803"/>
        <v>5144.173106874945</v>
      </c>
      <c r="U5650" s="5">
        <f>IF(O5650&gt;P5650,IF(V5649*($B$6/100)&gt;=O5650-P5650,(O5650-P5650), V5649*($B$6/100)), 0)</f>
        <v>0</v>
      </c>
      <c r="V5650" s="5">
        <f>V5649+(T5650*($B$5/100))-(U5650/($B$6/100))</f>
        <v>2450576.0115395095</v>
      </c>
      <c r="W5650" s="5">
        <f t="shared" si="804"/>
        <v>61264.400288487741</v>
      </c>
    </row>
    <row r="5651" spans="4:23" x14ac:dyDescent="0.25">
      <c r="D5651">
        <f t="shared" si="805"/>
        <v>5649</v>
      </c>
      <c r="E5651" s="3">
        <v>44066</v>
      </c>
      <c r="F5651" s="4">
        <v>0.375</v>
      </c>
      <c r="G5651">
        <v>50</v>
      </c>
      <c r="H5651">
        <v>2</v>
      </c>
      <c r="I5651" s="5">
        <f t="shared" si="800"/>
        <v>7</v>
      </c>
      <c r="J5651" s="22">
        <v>1.6578987741446976E-4</v>
      </c>
      <c r="K5651">
        <v>8.7319999999999997E-5</v>
      </c>
      <c r="L5651" s="5" cm="1">
        <f t="array" ref="L5651">_xlfn.IFS(I5651=0, 0, I5651&gt;34, 0, AND(I5651&gt;0, I5651&lt;35), VLOOKUP(I5651, $A$63:$C$96, 3))</f>
        <v>4800</v>
      </c>
      <c r="M5651" s="5">
        <f t="shared" si="799"/>
        <v>787.50191771873131</v>
      </c>
      <c r="N5651" s="5">
        <v>529.29602026242333</v>
      </c>
      <c r="O5651" s="5">
        <f t="shared" si="806"/>
        <v>2459.8044</v>
      </c>
      <c r="P5651" s="5">
        <f t="shared" si="807"/>
        <v>2459.8044</v>
      </c>
      <c r="Q5651" s="5">
        <f t="shared" si="801"/>
        <v>487.20077413479089</v>
      </c>
      <c r="R5651" s="5">
        <f>IF(O5651&gt;(P5651+U5651),O5651-P5651-U5651, 0)</f>
        <v>0</v>
      </c>
      <c r="S5651" s="5">
        <f t="shared" si="802"/>
        <v>271.8450749598714</v>
      </c>
      <c r="T5651" s="5">
        <f t="shared" si="803"/>
        <v>2855.85244275886</v>
      </c>
      <c r="U5651" s="5">
        <f>IF(O5651&gt;P5651,IF(V5650*($B$6/100)&gt;=O5651-P5651,(O5651-P5651), V5650*($B$6/100)), 0)</f>
        <v>0</v>
      </c>
      <c r="V5651" s="5">
        <f>V5650+(T5651*($B$5/100))-(U5651/($B$6/100))</f>
        <v>2452575.1082494408</v>
      </c>
      <c r="W5651" s="5">
        <f t="shared" si="804"/>
        <v>61314.377706236017</v>
      </c>
    </row>
    <row r="5652" spans="4:23" x14ac:dyDescent="0.25">
      <c r="D5652">
        <f t="shared" si="805"/>
        <v>5650</v>
      </c>
      <c r="E5652" s="3">
        <v>44066</v>
      </c>
      <c r="F5652" s="4">
        <v>0.41666666666666669</v>
      </c>
      <c r="G5652">
        <v>70</v>
      </c>
      <c r="H5652">
        <v>2</v>
      </c>
      <c r="I5652" s="5">
        <f t="shared" si="800"/>
        <v>10</v>
      </c>
      <c r="J5652" s="22">
        <v>1.6578987741446976E-4</v>
      </c>
      <c r="K5652">
        <v>9.8410000000000001E-5</v>
      </c>
      <c r="L5652" s="5" cm="1">
        <f t="array" ref="L5652">_xlfn.IFS(I5652=0, 0, I5652&gt;34, 0, AND(I5652&gt;0, I5652&lt;35), VLOOKUP(I5652, $A$63:$C$96, 3))</f>
        <v>12480</v>
      </c>
      <c r="M5652" s="5">
        <f t="shared" si="799"/>
        <v>787.50191771873131</v>
      </c>
      <c r="N5652" s="5">
        <v>677.35981451463499</v>
      </c>
      <c r="O5652" s="5">
        <f t="shared" si="806"/>
        <v>2772.2096999999999</v>
      </c>
      <c r="P5652" s="5">
        <f t="shared" si="807"/>
        <v>2772.2096999999999</v>
      </c>
      <c r="Q5652" s="5">
        <f t="shared" si="801"/>
        <v>487.20077413479089</v>
      </c>
      <c r="R5652" s="5">
        <f>IF(O5652&gt;(P5652+U5652),O5652-P5652-U5652, 0)</f>
        <v>0</v>
      </c>
      <c r="S5652" s="5">
        <f t="shared" si="802"/>
        <v>347.89025895233635</v>
      </c>
      <c r="T5652" s="5">
        <f t="shared" si="803"/>
        <v>10147.401958766395</v>
      </c>
      <c r="U5652" s="5">
        <f>IF(O5652&gt;P5652,IF(V5651*($B$6/100)&gt;=O5652-P5652,(O5652-P5652), V5651*($B$6/100)), 0)</f>
        <v>0</v>
      </c>
      <c r="V5652" s="5">
        <f>V5651+(T5652*($B$5/100))-(U5652/($B$6/100))</f>
        <v>2459678.2896205774</v>
      </c>
      <c r="W5652" s="5">
        <f t="shared" si="804"/>
        <v>61491.957240514435</v>
      </c>
    </row>
    <row r="5653" spans="4:23" x14ac:dyDescent="0.25">
      <c r="D5653">
        <f t="shared" si="805"/>
        <v>5651</v>
      </c>
      <c r="E5653" s="3">
        <v>44066</v>
      </c>
      <c r="F5653" s="4">
        <v>0.45833333333333331</v>
      </c>
      <c r="G5653">
        <v>40</v>
      </c>
      <c r="H5653">
        <v>3</v>
      </c>
      <c r="I5653" s="5">
        <f t="shared" si="800"/>
        <v>6</v>
      </c>
      <c r="J5653" s="22">
        <v>1.9795806258444149E-4</v>
      </c>
      <c r="K5653">
        <v>9.7180000000000001E-5</v>
      </c>
      <c r="L5653" s="5" cm="1">
        <f t="array" ref="L5653">_xlfn.IFS(I5653=0, 0, I5653&gt;34, 0, AND(I5653&gt;0, I5653&lt;35), VLOOKUP(I5653, $A$63:$C$96, 3))</f>
        <v>2980</v>
      </c>
      <c r="M5653" s="5">
        <f t="shared" si="799"/>
        <v>940.300797276097</v>
      </c>
      <c r="N5653" s="5">
        <v>668.31748782791988</v>
      </c>
      <c r="O5653" s="5">
        <f t="shared" si="806"/>
        <v>2737.5606000000002</v>
      </c>
      <c r="P5653" s="5">
        <f t="shared" si="807"/>
        <v>2737.5606000000002</v>
      </c>
      <c r="Q5653" s="5">
        <f t="shared" si="801"/>
        <v>487.20077413479089</v>
      </c>
      <c r="R5653" s="5">
        <f>IF(O5653&gt;(P5653+U5653),O5653-P5653-U5653, 0)</f>
        <v>0</v>
      </c>
      <c r="S5653" s="5">
        <f t="shared" si="802"/>
        <v>343.24614321773669</v>
      </c>
      <c r="T5653" s="5">
        <f t="shared" si="803"/>
        <v>839.49405405836001</v>
      </c>
      <c r="U5653" s="5">
        <f>IF(O5653&gt;P5653,IF(V5652*($B$6/100)&gt;=O5653-P5653,(O5653-P5653), V5652*($B$6/100)), 0)</f>
        <v>0</v>
      </c>
      <c r="V5653" s="5">
        <f>V5652+(T5653*($B$5/100))-(U5653/($B$6/100))</f>
        <v>2460265.935458418</v>
      </c>
      <c r="W5653" s="5">
        <f t="shared" si="804"/>
        <v>61506.648386460452</v>
      </c>
    </row>
    <row r="5654" spans="4:23" x14ac:dyDescent="0.25">
      <c r="D5654">
        <f t="shared" si="805"/>
        <v>5652</v>
      </c>
      <c r="E5654" s="3">
        <v>44066</v>
      </c>
      <c r="F5654" s="4">
        <v>0.5</v>
      </c>
      <c r="G5654">
        <v>70</v>
      </c>
      <c r="H5654">
        <v>2</v>
      </c>
      <c r="I5654" s="5">
        <f t="shared" si="800"/>
        <v>10</v>
      </c>
      <c r="J5654" s="22">
        <v>2.6971786027130151E-4</v>
      </c>
      <c r="K5654">
        <v>8.9449999999999992E-5</v>
      </c>
      <c r="L5654" s="5" cm="1">
        <f t="array" ref="L5654">_xlfn.IFS(I5654=0, 0, I5654&gt;34, 0, AND(I5654&gt;0, I5654&lt;35), VLOOKUP(I5654, $A$63:$C$96, 3))</f>
        <v>12480</v>
      </c>
      <c r="M5654" s="5">
        <f t="shared" si="799"/>
        <v>1281.1598362886823</v>
      </c>
      <c r="N5654" s="5">
        <v>688.28832469936424</v>
      </c>
      <c r="O5654" s="5">
        <f t="shared" si="806"/>
        <v>2519.8064999999997</v>
      </c>
      <c r="P5654" s="5">
        <f t="shared" si="807"/>
        <v>2519.8064999999997</v>
      </c>
      <c r="Q5654" s="5">
        <f t="shared" si="801"/>
        <v>487.20077413479089</v>
      </c>
      <c r="R5654" s="5">
        <f>IF(O5654&gt;(P5654+U5654),O5654-P5654-U5654, 0)</f>
        <v>0</v>
      </c>
      <c r="S5654" s="5">
        <f t="shared" si="802"/>
        <v>353.50311368133003</v>
      </c>
      <c r="T5654" s="5">
        <f t="shared" si="803"/>
        <v>10887.850222607351</v>
      </c>
      <c r="U5654" s="5">
        <f>IF(O5654&gt;P5654,IF(V5653*($B$6/100)&gt;=O5654-P5654,(O5654-P5654), V5653*($B$6/100)), 0)</f>
        <v>0</v>
      </c>
      <c r="V5654" s="5">
        <f>V5653+(T5654*($B$5/100))-(U5654/($B$6/100))</f>
        <v>2467887.4306142433</v>
      </c>
      <c r="W5654" s="5">
        <f t="shared" si="804"/>
        <v>61697.18576535608</v>
      </c>
    </row>
    <row r="5655" spans="4:23" x14ac:dyDescent="0.25">
      <c r="D5655">
        <f t="shared" si="805"/>
        <v>5653</v>
      </c>
      <c r="E5655" s="3">
        <v>44066</v>
      </c>
      <c r="F5655" s="4">
        <v>0.54166666666666663</v>
      </c>
      <c r="G5655">
        <v>60</v>
      </c>
      <c r="H5655">
        <v>2</v>
      </c>
      <c r="I5655" s="5">
        <f t="shared" si="800"/>
        <v>8</v>
      </c>
      <c r="J5655" s="22">
        <v>3.4147765795816156E-4</v>
      </c>
      <c r="K5655">
        <v>8.5129999999999993E-5</v>
      </c>
      <c r="L5655" s="5" cm="1">
        <f t="array" ref="L5655">_xlfn.IFS(I5655=0, 0, I5655&gt;34, 0, AND(I5655&gt;0, I5655&lt;35), VLOOKUP(I5655, $A$63:$C$96, 3))</f>
        <v>7160</v>
      </c>
      <c r="M5655" s="5">
        <f t="shared" si="799"/>
        <v>1622.0188753012674</v>
      </c>
      <c r="N5655" s="5">
        <v>661.23985968747661</v>
      </c>
      <c r="O5655" s="5">
        <f t="shared" si="806"/>
        <v>2398.1120999999998</v>
      </c>
      <c r="P5655" s="5">
        <f t="shared" si="807"/>
        <v>2398.1120999999998</v>
      </c>
      <c r="Q5655" s="5">
        <f t="shared" si="801"/>
        <v>487.20077413479089</v>
      </c>
      <c r="R5655" s="5">
        <f>IF(O5655&gt;(P5655+U5655),O5655-P5655-U5655, 0)</f>
        <v>0</v>
      </c>
      <c r="S5655" s="5">
        <f t="shared" si="802"/>
        <v>339.61109160442021</v>
      </c>
      <c r="T5655" s="5">
        <f t="shared" si="803"/>
        <v>6044.2956836968478</v>
      </c>
      <c r="U5655" s="5">
        <f>IF(O5655&gt;P5655,IF(V5654*($B$6/100)&gt;=O5655-P5655,(O5655-P5655), V5654*($B$6/100)), 0)</f>
        <v>0</v>
      </c>
      <c r="V5655" s="5">
        <f>V5654+(T5655*($B$5/100))-(U5655/($B$6/100))</f>
        <v>2472118.437592831</v>
      </c>
      <c r="W5655" s="5">
        <f t="shared" si="804"/>
        <v>61802.960939820776</v>
      </c>
    </row>
    <row r="5656" spans="4:23" x14ac:dyDescent="0.25">
      <c r="D5656">
        <f t="shared" si="805"/>
        <v>5654</v>
      </c>
      <c r="E5656" s="3">
        <v>44066</v>
      </c>
      <c r="F5656" s="4">
        <v>0.58333333333333337</v>
      </c>
      <c r="G5656">
        <v>60</v>
      </c>
      <c r="H5656">
        <v>4</v>
      </c>
      <c r="I5656" s="5">
        <f t="shared" si="800"/>
        <v>8</v>
      </c>
      <c r="J5656" s="22">
        <v>4.528290681619099E-4</v>
      </c>
      <c r="K5656">
        <v>7.5010000000000002E-5</v>
      </c>
      <c r="L5656" s="5" cm="1">
        <f t="array" ref="L5656">_xlfn.IFS(I5656=0, 0, I5656&gt;34, 0, AND(I5656&gt;0, I5656&lt;35), VLOOKUP(I5656, $A$63:$C$96, 3))</f>
        <v>7160</v>
      </c>
      <c r="M5656" s="5">
        <f t="shared" si="799"/>
        <v>2150.9380737690722</v>
      </c>
      <c r="N5656" s="5">
        <v>602.20153307085332</v>
      </c>
      <c r="O5656" s="5">
        <f t="shared" si="806"/>
        <v>2113.0317</v>
      </c>
      <c r="P5656" s="5">
        <f t="shared" si="807"/>
        <v>2113.0317</v>
      </c>
      <c r="Q5656" s="5">
        <f t="shared" si="801"/>
        <v>487.20077413479089</v>
      </c>
      <c r="R5656" s="5">
        <f>IF(O5656&gt;(P5656+U5656),O5656-P5656-U5656, 0)</f>
        <v>0</v>
      </c>
      <c r="S5656" s="5">
        <f t="shared" si="802"/>
        <v>309.2891588669624</v>
      </c>
      <c r="T5656" s="5">
        <f t="shared" si="803"/>
        <v>6888.6172149021095</v>
      </c>
      <c r="U5656" s="5">
        <f>IF(O5656&gt;P5656,IF(V5655*($B$6/100)&gt;=O5656-P5656,(O5656-P5656), V5655*($B$6/100)), 0)</f>
        <v>0</v>
      </c>
      <c r="V5656" s="5">
        <f>V5655+(T5656*($B$5/100))-(U5656/($B$6/100))</f>
        <v>2476940.4696432627</v>
      </c>
      <c r="W5656" s="5">
        <f t="shared" si="804"/>
        <v>61923.511741081566</v>
      </c>
    </row>
    <row r="5657" spans="4:23" x14ac:dyDescent="0.25">
      <c r="D5657">
        <f t="shared" si="805"/>
        <v>5655</v>
      </c>
      <c r="E5657" s="3">
        <v>44066</v>
      </c>
      <c r="F5657" s="4">
        <v>0.625</v>
      </c>
      <c r="G5657">
        <v>60</v>
      </c>
      <c r="H5657">
        <v>1</v>
      </c>
      <c r="I5657" s="5">
        <f t="shared" si="800"/>
        <v>8</v>
      </c>
      <c r="J5657" s="22">
        <v>3.2415632748202292E-4</v>
      </c>
      <c r="K5657">
        <v>6.6790000000000003E-5</v>
      </c>
      <c r="L5657" s="5" cm="1">
        <f t="array" ref="L5657">_xlfn.IFS(I5657=0, 0, I5657&gt;34, 0, AND(I5657&gt;0, I5657&lt;35), VLOOKUP(I5657, $A$63:$C$96, 3))</f>
        <v>7160</v>
      </c>
      <c r="M5657" s="5">
        <f t="shared" si="799"/>
        <v>1539.7425555396089</v>
      </c>
      <c r="N5657" s="5">
        <v>516.14374163611978</v>
      </c>
      <c r="O5657" s="5">
        <f t="shared" si="806"/>
        <v>1881.4743000000001</v>
      </c>
      <c r="P5657" s="5">
        <f t="shared" si="807"/>
        <v>1881.4743000000001</v>
      </c>
      <c r="Q5657" s="5">
        <f t="shared" si="801"/>
        <v>487.20077413479089</v>
      </c>
      <c r="R5657" s="5">
        <f>IF(O5657&gt;(P5657+U5657),O5657-P5657-U5657, 0)</f>
        <v>0</v>
      </c>
      <c r="S5657" s="5">
        <f t="shared" si="802"/>
        <v>265.09009847754697</v>
      </c>
      <c r="T5657" s="5">
        <f t="shared" si="803"/>
        <v>6553.1781570620624</v>
      </c>
      <c r="U5657" s="5">
        <f>IF(O5657&gt;P5657,IF(V5656*($B$6/100)&gt;=O5657-P5657,(O5657-P5657), V5656*($B$6/100)), 0)</f>
        <v>0</v>
      </c>
      <c r="V5657" s="5">
        <f>V5656+(T5657*($B$5/100))-(U5657/($B$6/100))</f>
        <v>2481527.6943532061</v>
      </c>
      <c r="W5657" s="5">
        <f t="shared" si="804"/>
        <v>62038.192358830151</v>
      </c>
    </row>
    <row r="5658" spans="4:23" x14ac:dyDescent="0.25">
      <c r="D5658">
        <f t="shared" si="805"/>
        <v>5656</v>
      </c>
      <c r="E5658" s="3">
        <v>44066</v>
      </c>
      <c r="F5658" s="4">
        <v>0.66666666666666663</v>
      </c>
      <c r="G5658">
        <v>60</v>
      </c>
      <c r="H5658">
        <v>7</v>
      </c>
      <c r="I5658" s="5">
        <f t="shared" si="800"/>
        <v>8</v>
      </c>
      <c r="J5658" s="22">
        <v>3.5879898843430019E-4</v>
      </c>
      <c r="K5658">
        <v>6.5439999999999997E-5</v>
      </c>
      <c r="L5658" s="5" cm="1">
        <f t="array" ref="L5658">_xlfn.IFS(I5658=0, 0, I5658&gt;34, 0, AND(I5658&gt;0, I5658&lt;35), VLOOKUP(I5658, $A$63:$C$96, 3))</f>
        <v>7160</v>
      </c>
      <c r="M5658" s="5">
        <f t="shared" si="799"/>
        <v>1704.2951950629258</v>
      </c>
      <c r="N5658" s="5">
        <v>476.11922303292789</v>
      </c>
      <c r="O5658" s="5">
        <f t="shared" si="806"/>
        <v>1843.4448</v>
      </c>
      <c r="P5658" s="5">
        <f t="shared" si="807"/>
        <v>1843.4448</v>
      </c>
      <c r="Q5658" s="5">
        <f t="shared" si="801"/>
        <v>487.20077413479089</v>
      </c>
      <c r="R5658" s="5">
        <f>IF(O5658&gt;(P5658+U5658),O5658-P5658-U5658, 0)</f>
        <v>0</v>
      </c>
      <c r="S5658" s="5">
        <f t="shared" si="802"/>
        <v>244.53360864313828</v>
      </c>
      <c r="T5658" s="5">
        <f t="shared" si="803"/>
        <v>6776.3167864197867</v>
      </c>
      <c r="U5658" s="5">
        <f>IF(O5658&gt;P5658,IF(V5657*($B$6/100)&gt;=O5658-P5658,(O5658-P5658), V5657*($B$6/100)), 0)</f>
        <v>0</v>
      </c>
      <c r="V5658" s="5">
        <f>V5657+(T5658*($B$5/100))-(U5658/($B$6/100))</f>
        <v>2486271.1161036999</v>
      </c>
      <c r="W5658" s="5">
        <f t="shared" si="804"/>
        <v>62156.777902592497</v>
      </c>
    </row>
    <row r="5659" spans="4:23" x14ac:dyDescent="0.25">
      <c r="D5659">
        <f t="shared" si="805"/>
        <v>5657</v>
      </c>
      <c r="E5659" s="3">
        <v>44066</v>
      </c>
      <c r="F5659" s="4">
        <v>0.70833333333333337</v>
      </c>
      <c r="G5659">
        <v>60</v>
      </c>
      <c r="H5659">
        <v>9</v>
      </c>
      <c r="I5659" s="5">
        <f t="shared" si="800"/>
        <v>8</v>
      </c>
      <c r="J5659" s="22">
        <v>3.093094727881898E-4</v>
      </c>
      <c r="K5659">
        <v>7.9649999999999998E-5</v>
      </c>
      <c r="L5659" s="5" cm="1">
        <f t="array" ref="L5659">_xlfn.IFS(I5659=0, 0, I5659&gt;34, 0, AND(I5659&gt;0, I5659&lt;35), VLOOKUP(I5659, $A$63:$C$96, 3))</f>
        <v>7160</v>
      </c>
      <c r="M5659" s="5">
        <f t="shared" si="799"/>
        <v>1469.2199957439016</v>
      </c>
      <c r="N5659" s="5">
        <v>500.09713247720885</v>
      </c>
      <c r="O5659" s="5">
        <f t="shared" si="806"/>
        <v>2243.7404999999999</v>
      </c>
      <c r="P5659" s="5">
        <f t="shared" si="807"/>
        <v>2243.7404999999999</v>
      </c>
      <c r="Q5659" s="5">
        <f t="shared" si="801"/>
        <v>487.20077413479089</v>
      </c>
      <c r="R5659" s="5">
        <f>IF(O5659&gt;(P5659+U5659),O5659-P5659-U5659, 0)</f>
        <v>0</v>
      </c>
      <c r="S5659" s="5">
        <f t="shared" si="802"/>
        <v>256.84860127623955</v>
      </c>
      <c r="T5659" s="5">
        <f t="shared" si="803"/>
        <v>6128.6308944676612</v>
      </c>
      <c r="U5659" s="5">
        <f>IF(O5659&gt;P5659,IF(V5658*($B$6/100)&gt;=O5659-P5659,(O5659-P5659), V5658*($B$6/100)), 0)</f>
        <v>0</v>
      </c>
      <c r="V5659" s="5">
        <f>V5658+(T5659*($B$5/100))-(U5659/($B$6/100))</f>
        <v>2490561.1577298273</v>
      </c>
      <c r="W5659" s="5">
        <f t="shared" si="804"/>
        <v>62264.028943245685</v>
      </c>
    </row>
    <row r="5660" spans="4:23" x14ac:dyDescent="0.25">
      <c r="D5660">
        <f t="shared" si="805"/>
        <v>5658</v>
      </c>
      <c r="E5660" s="3">
        <v>44066</v>
      </c>
      <c r="F5660" s="4">
        <v>0.75</v>
      </c>
      <c r="G5660">
        <v>50</v>
      </c>
      <c r="H5660">
        <v>8</v>
      </c>
      <c r="I5660" s="5">
        <f t="shared" si="800"/>
        <v>7</v>
      </c>
      <c r="J5660" s="22">
        <v>1.8063673210830285E-4</v>
      </c>
      <c r="K5660">
        <v>1.1763E-4</v>
      </c>
      <c r="L5660" s="5" cm="1">
        <f t="array" ref="L5660">_xlfn.IFS(I5660=0, 0, I5660&gt;34, 0, AND(I5660&gt;0, I5660&lt;35), VLOOKUP(I5660, $A$63:$C$96, 3))</f>
        <v>4800</v>
      </c>
      <c r="M5660" s="5">
        <f t="shared" si="799"/>
        <v>858.02447751443856</v>
      </c>
      <c r="N5660" s="5">
        <v>601.08297582910257</v>
      </c>
      <c r="O5660" s="5">
        <f t="shared" si="806"/>
        <v>3313.6370999999999</v>
      </c>
      <c r="P5660" s="5">
        <f t="shared" si="807"/>
        <v>3313.6370999999999</v>
      </c>
      <c r="Q5660" s="5">
        <f t="shared" si="801"/>
        <v>487.20077413479089</v>
      </c>
      <c r="R5660" s="5">
        <f>IF(O5660&gt;(P5660+U5660),O5660-P5660-U5660, 0)</f>
        <v>0</v>
      </c>
      <c r="S5660" s="5">
        <f t="shared" si="802"/>
        <v>308.71467074388926</v>
      </c>
      <c r="T5660" s="5">
        <f t="shared" si="803"/>
        <v>2035.6727067705492</v>
      </c>
      <c r="U5660" s="5">
        <f>IF(O5660&gt;P5660,IF(V5659*($B$6/100)&gt;=O5660-P5660,(O5660-P5660), V5659*($B$6/100)), 0)</f>
        <v>0</v>
      </c>
      <c r="V5660" s="5">
        <f>V5659+(T5660*($B$5/100))-(U5660/($B$6/100))</f>
        <v>2491986.1286245668</v>
      </c>
      <c r="W5660" s="5">
        <f t="shared" si="804"/>
        <v>62299.653215614169</v>
      </c>
    </row>
    <row r="5661" spans="4:23" x14ac:dyDescent="0.25">
      <c r="D5661">
        <f t="shared" si="805"/>
        <v>5659</v>
      </c>
      <c r="E5661" s="3">
        <v>44066</v>
      </c>
      <c r="F5661" s="4">
        <v>0.79166666666666663</v>
      </c>
      <c r="G5661">
        <v>40</v>
      </c>
      <c r="H5661">
        <v>8</v>
      </c>
      <c r="I5661" s="5">
        <f t="shared" si="800"/>
        <v>6</v>
      </c>
      <c r="J5661" s="22">
        <v>7.6708749251471072E-5</v>
      </c>
      <c r="K5661">
        <v>1.3836999999999999E-4</v>
      </c>
      <c r="L5661" s="5" cm="1">
        <f t="array" ref="L5661">_xlfn.IFS(I5661=0, 0, I5661&gt;34, 0, AND(I5661&gt;0, I5661&lt;35), VLOOKUP(I5661, $A$63:$C$96, 3))</f>
        <v>2980</v>
      </c>
      <c r="M5661" s="5">
        <f t="shared" si="799"/>
        <v>364.36655894448762</v>
      </c>
      <c r="N5661" s="5">
        <v>704.07741112668032</v>
      </c>
      <c r="O5661" s="5">
        <f t="shared" si="806"/>
        <v>3897.8829000000001</v>
      </c>
      <c r="P5661" s="5">
        <f t="shared" si="807"/>
        <v>3344.3665589444877</v>
      </c>
      <c r="Q5661" s="5">
        <f t="shared" si="801"/>
        <v>0</v>
      </c>
      <c r="R5661" s="5">
        <f>IF(O5661&gt;(P5661+U5661),O5661-P5661-U5661, 0)</f>
        <v>0</v>
      </c>
      <c r="S5661" s="5">
        <f t="shared" si="802"/>
        <v>0</v>
      </c>
      <c r="T5661" s="5">
        <f t="shared" si="803"/>
        <v>0</v>
      </c>
      <c r="U5661" s="5">
        <f>IF(O5661&gt;P5661,IF(V5660*($B$6/100)&gt;=O5661-P5661,(O5661-P5661), V5660*($B$6/100)), 0)</f>
        <v>553.51634105551238</v>
      </c>
      <c r="V5661" s="5">
        <f>V5660+(T5661*($B$5/100))-(U5661/($B$6/100))</f>
        <v>2491195.3909944873</v>
      </c>
      <c r="W5661" s="5">
        <f t="shared" si="804"/>
        <v>62279.884774862185</v>
      </c>
    </row>
    <row r="5662" spans="4:23" x14ac:dyDescent="0.25">
      <c r="D5662">
        <f t="shared" si="805"/>
        <v>5660</v>
      </c>
      <c r="E5662" s="3">
        <v>44066</v>
      </c>
      <c r="F5662" s="4">
        <v>0.83333333333333337</v>
      </c>
      <c r="G5662">
        <v>20</v>
      </c>
      <c r="H5662">
        <v>2</v>
      </c>
      <c r="I5662" s="5">
        <f t="shared" si="800"/>
        <v>3</v>
      </c>
      <c r="J5662" s="22">
        <v>9.8979031292220746E-6</v>
      </c>
      <c r="K5662">
        <v>1.4292999999999999E-4</v>
      </c>
      <c r="L5662" s="5" cm="1">
        <f t="array" ref="L5662">_xlfn.IFS(I5662=0, 0, I5662&gt;34, 0, AND(I5662&gt;0, I5662&lt;35), VLOOKUP(I5662, $A$63:$C$96, 3))</f>
        <v>232</v>
      </c>
      <c r="M5662" s="5">
        <f t="shared" si="799"/>
        <v>47.015039863804859</v>
      </c>
      <c r="N5662" s="5">
        <v>672.03612528212682</v>
      </c>
      <c r="O5662" s="5">
        <f t="shared" si="806"/>
        <v>4026.3380999999995</v>
      </c>
      <c r="P5662" s="5">
        <f t="shared" si="807"/>
        <v>279.01503986380487</v>
      </c>
      <c r="Q5662" s="5">
        <f t="shared" si="801"/>
        <v>0</v>
      </c>
      <c r="R5662" s="5">
        <f>IF(O5662&gt;(P5662+U5662),O5662-P5662-U5662, 0)</f>
        <v>0</v>
      </c>
      <c r="S5662" s="5">
        <f t="shared" si="802"/>
        <v>0</v>
      </c>
      <c r="T5662" s="5">
        <f t="shared" si="803"/>
        <v>0</v>
      </c>
      <c r="U5662" s="5">
        <f>IF(O5662&gt;P5662,IF(V5661*($B$6/100)&gt;=O5662-P5662,(O5662-P5662), V5661*($B$6/100)), 0)</f>
        <v>3747.3230601361947</v>
      </c>
      <c r="V5662" s="5">
        <f>V5661+(T5662*($B$5/100))-(U5662/($B$6/100))</f>
        <v>2485842.0723371501</v>
      </c>
      <c r="W5662" s="5">
        <f t="shared" si="804"/>
        <v>62146.051808428754</v>
      </c>
    </row>
    <row r="5663" spans="4:23" x14ac:dyDescent="0.25">
      <c r="D5663">
        <f t="shared" si="805"/>
        <v>5661</v>
      </c>
      <c r="E5663" s="3">
        <v>44066</v>
      </c>
      <c r="F5663" s="4">
        <v>0.875</v>
      </c>
      <c r="G5663">
        <v>20</v>
      </c>
      <c r="H5663">
        <v>0</v>
      </c>
      <c r="I5663" s="5">
        <f t="shared" si="800"/>
        <v>3</v>
      </c>
      <c r="J5663" s="22">
        <v>0</v>
      </c>
      <c r="K5663">
        <v>1.5330000000000001E-4</v>
      </c>
      <c r="L5663" s="5" cm="1">
        <f t="array" ref="L5663">_xlfn.IFS(I5663=0, 0, I5663&gt;34, 0, AND(I5663&gt;0, I5663&lt;35), VLOOKUP(I5663, $A$63:$C$96, 3))</f>
        <v>232</v>
      </c>
      <c r="M5663" s="5">
        <f t="shared" si="799"/>
        <v>0</v>
      </c>
      <c r="N5663" s="5">
        <v>573.01469968454342</v>
      </c>
      <c r="O5663" s="5">
        <f t="shared" si="806"/>
        <v>4318.4610000000002</v>
      </c>
      <c r="P5663" s="5">
        <f t="shared" si="807"/>
        <v>232</v>
      </c>
      <c r="Q5663" s="5">
        <f t="shared" si="801"/>
        <v>0</v>
      </c>
      <c r="R5663" s="5">
        <f>IF(O5663&gt;(P5663+U5663),O5663-P5663-U5663, 0)</f>
        <v>0</v>
      </c>
      <c r="S5663" s="5">
        <f t="shared" si="802"/>
        <v>0</v>
      </c>
      <c r="T5663" s="5">
        <f t="shared" si="803"/>
        <v>0</v>
      </c>
      <c r="U5663" s="5">
        <f>IF(O5663&gt;P5663,IF(V5662*($B$6/100)&gt;=O5663-P5663,(O5663-P5663), V5662*($B$6/100)), 0)</f>
        <v>4086.4610000000002</v>
      </c>
      <c r="V5663" s="5">
        <f>V5662+(T5663*($B$5/100))-(U5663/($B$6/100))</f>
        <v>2480004.2709085788</v>
      </c>
      <c r="W5663" s="5">
        <f t="shared" si="804"/>
        <v>62000.106772714469</v>
      </c>
    </row>
    <row r="5664" spans="4:23" x14ac:dyDescent="0.25">
      <c r="D5664">
        <f t="shared" si="805"/>
        <v>5662</v>
      </c>
      <c r="E5664" s="3">
        <v>44066</v>
      </c>
      <c r="F5664" s="4">
        <v>0.91666666666666663</v>
      </c>
      <c r="G5664">
        <v>10</v>
      </c>
      <c r="H5664">
        <v>0</v>
      </c>
      <c r="I5664" s="5">
        <f t="shared" si="800"/>
        <v>1</v>
      </c>
      <c r="J5664" s="22">
        <v>0</v>
      </c>
      <c r="K5664">
        <v>1.5911000000000001E-4</v>
      </c>
      <c r="L5664" s="5" cm="1">
        <f t="array" ref="L5664">_xlfn.IFS(I5664=0, 0, I5664&gt;34, 0, AND(I5664&gt;0, I5664&lt;35), VLOOKUP(I5664, $A$63:$C$96, 3))</f>
        <v>0</v>
      </c>
      <c r="M5664" s="5">
        <f t="shared" si="799"/>
        <v>0</v>
      </c>
      <c r="N5664" s="5">
        <v>490.99879902586508</v>
      </c>
      <c r="O5664" s="5">
        <f t="shared" si="806"/>
        <v>4482.1287000000002</v>
      </c>
      <c r="P5664" s="5">
        <f t="shared" si="807"/>
        <v>0</v>
      </c>
      <c r="Q5664" s="5">
        <f t="shared" si="801"/>
        <v>0</v>
      </c>
      <c r="R5664" s="5">
        <f>IF(O5664&gt;(P5664+U5664),O5664-P5664-U5664, 0)</f>
        <v>0</v>
      </c>
      <c r="S5664" s="5">
        <f t="shared" si="802"/>
        <v>0</v>
      </c>
      <c r="T5664" s="5">
        <f t="shared" si="803"/>
        <v>0</v>
      </c>
      <c r="U5664" s="5">
        <f>IF(O5664&gt;P5664,IF(V5663*($B$6/100)&gt;=O5664-P5664,(O5664-P5664), V5663*($B$6/100)), 0)</f>
        <v>4482.1287000000002</v>
      </c>
      <c r="V5664" s="5">
        <f>V5663+(T5664*($B$5/100))-(U5664/($B$6/100))</f>
        <v>2473601.2299085786</v>
      </c>
      <c r="W5664" s="5">
        <f t="shared" si="804"/>
        <v>61840.030747714467</v>
      </c>
    </row>
    <row r="5665" spans="4:23" x14ac:dyDescent="0.25">
      <c r="D5665">
        <f t="shared" si="805"/>
        <v>5663</v>
      </c>
      <c r="E5665" s="3">
        <v>44066</v>
      </c>
      <c r="F5665" s="4">
        <v>0.95833333333333337</v>
      </c>
      <c r="G5665">
        <v>20</v>
      </c>
      <c r="H5665">
        <v>0</v>
      </c>
      <c r="I5665" s="5">
        <f t="shared" si="800"/>
        <v>3</v>
      </c>
      <c r="J5665" s="22">
        <v>0</v>
      </c>
      <c r="K5665">
        <v>1.4762E-4</v>
      </c>
      <c r="L5665" s="5" cm="1">
        <f t="array" ref="L5665">_xlfn.IFS(I5665=0, 0, I5665&gt;34, 0, AND(I5665&gt;0, I5665&lt;35), VLOOKUP(I5665, $A$63:$C$96, 3))</f>
        <v>232</v>
      </c>
      <c r="M5665" s="5">
        <f t="shared" si="799"/>
        <v>0</v>
      </c>
      <c r="N5665" s="5">
        <v>448.98628456736066</v>
      </c>
      <c r="O5665" s="5">
        <f t="shared" si="806"/>
        <v>4158.4553999999998</v>
      </c>
      <c r="P5665" s="5">
        <f t="shared" si="807"/>
        <v>232</v>
      </c>
      <c r="Q5665" s="5">
        <f t="shared" si="801"/>
        <v>0</v>
      </c>
      <c r="R5665" s="5">
        <f>IF(O5665&gt;(P5665+U5665),O5665-P5665-U5665, 0)</f>
        <v>0</v>
      </c>
      <c r="S5665" s="5">
        <f t="shared" si="802"/>
        <v>0</v>
      </c>
      <c r="T5665" s="5">
        <f t="shared" si="803"/>
        <v>0</v>
      </c>
      <c r="U5665" s="5">
        <f>IF(O5665&gt;P5665,IF(V5664*($B$6/100)&gt;=O5665-P5665,(O5665-P5665), V5664*($B$6/100)), 0)</f>
        <v>3926.4553999999998</v>
      </c>
      <c r="V5665" s="5">
        <f>V5664+(T5665*($B$5/100))-(U5665/($B$6/100))</f>
        <v>2467992.0079085785</v>
      </c>
      <c r="W5665" s="5">
        <f t="shared" si="804"/>
        <v>61699.80019771446</v>
      </c>
    </row>
    <row r="5666" spans="4:23" x14ac:dyDescent="0.25">
      <c r="D5666">
        <f t="shared" si="805"/>
        <v>5664</v>
      </c>
      <c r="E5666" s="3">
        <v>44067</v>
      </c>
      <c r="F5666" s="4">
        <v>0</v>
      </c>
      <c r="G5666">
        <v>20</v>
      </c>
      <c r="H5666">
        <v>0</v>
      </c>
      <c r="I5666" s="5">
        <f t="shared" si="800"/>
        <v>3</v>
      </c>
      <c r="J5666" s="22">
        <v>0</v>
      </c>
      <c r="K5666">
        <v>1.2339E-4</v>
      </c>
      <c r="L5666" s="5" cm="1">
        <f t="array" ref="L5666">_xlfn.IFS(I5666=0, 0, I5666&gt;34, 0, AND(I5666&gt;0, I5666&lt;35), VLOOKUP(I5666, $A$63:$C$96, 3))</f>
        <v>232</v>
      </c>
      <c r="M5666" s="5">
        <f t="shared" si="799"/>
        <v>0</v>
      </c>
      <c r="N5666" s="5">
        <v>406.97612876133235</v>
      </c>
      <c r="O5666" s="5">
        <f t="shared" si="806"/>
        <v>3475.8962999999999</v>
      </c>
      <c r="P5666" s="5">
        <f t="shared" si="807"/>
        <v>232</v>
      </c>
      <c r="Q5666" s="5">
        <f t="shared" si="801"/>
        <v>0</v>
      </c>
      <c r="R5666" s="5">
        <f>IF(O5666&gt;(P5666+U5666),O5666-P5666-U5666, 0)</f>
        <v>0</v>
      </c>
      <c r="S5666" s="5">
        <f t="shared" si="802"/>
        <v>0</v>
      </c>
      <c r="T5666" s="5">
        <f t="shared" si="803"/>
        <v>0</v>
      </c>
      <c r="U5666" s="5">
        <f>IF(O5666&gt;P5666,IF(V5665*($B$6/100)&gt;=O5666-P5666,(O5666-P5666), V5665*($B$6/100)), 0)</f>
        <v>3243.8962999999999</v>
      </c>
      <c r="V5666" s="5">
        <f>V5665+(T5666*($B$5/100))-(U5666/($B$6/100))</f>
        <v>2463357.8703371501</v>
      </c>
      <c r="W5666" s="5">
        <f t="shared" si="804"/>
        <v>61583.946758428749</v>
      </c>
    </row>
    <row r="5667" spans="4:23" x14ac:dyDescent="0.25">
      <c r="D5667">
        <f t="shared" si="805"/>
        <v>5665</v>
      </c>
      <c r="E5667" s="3">
        <v>44067</v>
      </c>
      <c r="F5667" s="4">
        <v>4.1666666666666664E-2</v>
      </c>
      <c r="G5667">
        <v>30</v>
      </c>
      <c r="H5667">
        <v>0</v>
      </c>
      <c r="I5667" s="5">
        <f t="shared" si="800"/>
        <v>4</v>
      </c>
      <c r="J5667" s="22">
        <v>0</v>
      </c>
      <c r="K5667">
        <v>9.6830000000000006E-5</v>
      </c>
      <c r="L5667" s="5" cm="1">
        <f t="array" ref="L5667">_xlfn.IFS(I5667=0, 0, I5667&gt;34, 0, AND(I5667&gt;0, I5667&lt;35), VLOOKUP(I5667, $A$63:$C$96, 3))</f>
        <v>740</v>
      </c>
      <c r="M5667" s="5">
        <f t="shared" si="799"/>
        <v>0</v>
      </c>
      <c r="N5667" s="5">
        <v>353.96928929025688</v>
      </c>
      <c r="O5667" s="5">
        <f t="shared" si="806"/>
        <v>2727.7010999999998</v>
      </c>
      <c r="P5667" s="5">
        <f t="shared" si="807"/>
        <v>740</v>
      </c>
      <c r="Q5667" s="5">
        <f t="shared" si="801"/>
        <v>0</v>
      </c>
      <c r="R5667" s="5">
        <f>IF(O5667&gt;(P5667+U5667),O5667-P5667-U5667, 0)</f>
        <v>0</v>
      </c>
      <c r="S5667" s="5">
        <f t="shared" si="802"/>
        <v>0</v>
      </c>
      <c r="T5667" s="5">
        <f t="shared" si="803"/>
        <v>0</v>
      </c>
      <c r="U5667" s="5">
        <f>IF(O5667&gt;P5667,IF(V5666*($B$6/100)&gt;=O5667-P5667,(O5667-P5667), V5666*($B$6/100)), 0)</f>
        <v>1987.7010999999998</v>
      </c>
      <c r="V5667" s="5">
        <f>V5666+(T5667*($B$5/100))-(U5667/($B$6/100))</f>
        <v>2460518.2973371502</v>
      </c>
      <c r="W5667" s="5">
        <f t="shared" si="804"/>
        <v>61512.957433428754</v>
      </c>
    </row>
    <row r="5668" spans="4:23" x14ac:dyDescent="0.25">
      <c r="D5668">
        <f t="shared" si="805"/>
        <v>5666</v>
      </c>
      <c r="E5668" s="3">
        <v>44067</v>
      </c>
      <c r="F5668" s="4">
        <v>8.3333333333333329E-2</v>
      </c>
      <c r="G5668">
        <v>40</v>
      </c>
      <c r="H5668">
        <v>0</v>
      </c>
      <c r="I5668" s="5">
        <f t="shared" si="800"/>
        <v>6</v>
      </c>
      <c r="J5668" s="22">
        <v>0</v>
      </c>
      <c r="K5668">
        <v>7.8360000000000002E-5</v>
      </c>
      <c r="L5668" s="5" cm="1">
        <f t="array" ref="L5668">_xlfn.IFS(I5668=0, 0, I5668&gt;34, 0, AND(I5668&gt;0, I5668&lt;35), VLOOKUP(I5668, $A$63:$C$96, 3))</f>
        <v>2980</v>
      </c>
      <c r="M5668" s="5">
        <f t="shared" si="799"/>
        <v>0</v>
      </c>
      <c r="N5668" s="5">
        <v>323.96278766555048</v>
      </c>
      <c r="O5668" s="5">
        <f t="shared" si="806"/>
        <v>2207.4012000000002</v>
      </c>
      <c r="P5668" s="5">
        <f t="shared" si="807"/>
        <v>2207.4012000000002</v>
      </c>
      <c r="Q5668" s="5">
        <f t="shared" si="801"/>
        <v>487.20077413479089</v>
      </c>
      <c r="R5668" s="5">
        <f>IF(O5668&gt;(P5668+U5668),O5668-P5668-U5668, 0)</f>
        <v>0</v>
      </c>
      <c r="S5668" s="5">
        <f t="shared" si="802"/>
        <v>166.38645469785843</v>
      </c>
      <c r="T5668" s="5">
        <f t="shared" si="803"/>
        <v>606.21234530214133</v>
      </c>
      <c r="U5668" s="5">
        <f>IF(O5668&gt;P5668,IF(V5667*($B$6/100)&gt;=O5668-P5668,(O5668-P5668), V5667*($B$6/100)), 0)</f>
        <v>0</v>
      </c>
      <c r="V5668" s="5">
        <f>V5667+(T5668*($B$5/100))-(U5668/($B$6/100))</f>
        <v>2460942.6459788615</v>
      </c>
      <c r="W5668" s="5">
        <f t="shared" si="804"/>
        <v>61523.566149471539</v>
      </c>
    </row>
    <row r="5669" spans="4:23" x14ac:dyDescent="0.25">
      <c r="D5669">
        <f t="shared" si="805"/>
        <v>5667</v>
      </c>
      <c r="E5669" s="3">
        <v>44067</v>
      </c>
      <c r="F5669" s="4">
        <v>0.125</v>
      </c>
      <c r="G5669">
        <v>40</v>
      </c>
      <c r="H5669">
        <v>0</v>
      </c>
      <c r="I5669" s="5">
        <f t="shared" si="800"/>
        <v>6</v>
      </c>
      <c r="J5669" s="22">
        <v>0</v>
      </c>
      <c r="K5669">
        <v>7.0610000000000003E-5</v>
      </c>
      <c r="L5669" s="5" cm="1">
        <f t="array" ref="L5669">_xlfn.IFS(I5669=0, 0, I5669&gt;34, 0, AND(I5669&gt;0, I5669&lt;35), VLOOKUP(I5669, $A$63:$C$96, 3))</f>
        <v>2980</v>
      </c>
      <c r="M5669" s="5">
        <f t="shared" si="799"/>
        <v>0</v>
      </c>
      <c r="N5669" s="5">
        <v>315.95482555886809</v>
      </c>
      <c r="O5669" s="5">
        <f t="shared" si="806"/>
        <v>1989.0837000000001</v>
      </c>
      <c r="P5669" s="5">
        <f t="shared" si="807"/>
        <v>1989.0837000000001</v>
      </c>
      <c r="Q5669" s="5">
        <f t="shared" si="801"/>
        <v>487.20077413479089</v>
      </c>
      <c r="R5669" s="5">
        <f>IF(O5669&gt;(P5669+U5669),O5669-P5669-U5669, 0)</f>
        <v>0</v>
      </c>
      <c r="S5669" s="5">
        <f t="shared" si="802"/>
        <v>162.27358595176895</v>
      </c>
      <c r="T5669" s="5">
        <f t="shared" si="803"/>
        <v>828.64271404823091</v>
      </c>
      <c r="U5669" s="5">
        <f>IF(O5669&gt;P5669,IF(V5668*($B$6/100)&gt;=O5669-P5669,(O5669-P5669), V5668*($B$6/100)), 0)</f>
        <v>0</v>
      </c>
      <c r="V5669" s="5">
        <f>V5668+(T5669*($B$5/100))-(U5669/($B$6/100))</f>
        <v>2461522.6958786952</v>
      </c>
      <c r="W5669" s="5">
        <f t="shared" si="804"/>
        <v>61538.067396967381</v>
      </c>
    </row>
    <row r="5670" spans="4:23" x14ac:dyDescent="0.25">
      <c r="D5670">
        <f t="shared" si="805"/>
        <v>5668</v>
      </c>
      <c r="E5670" s="3">
        <v>44067</v>
      </c>
      <c r="F5670" s="4">
        <v>0.16666666666666666</v>
      </c>
      <c r="G5670">
        <v>50</v>
      </c>
      <c r="H5670">
        <v>0</v>
      </c>
      <c r="I5670" s="5">
        <f t="shared" si="800"/>
        <v>7</v>
      </c>
      <c r="J5670" s="22">
        <v>0</v>
      </c>
      <c r="K5670">
        <v>6.792E-5</v>
      </c>
      <c r="L5670" s="5" cm="1">
        <f t="array" ref="L5670">_xlfn.IFS(I5670=0, 0, I5670&gt;34, 0, AND(I5670&gt;0, I5670&lt;35), VLOOKUP(I5670, $A$63:$C$96, 3))</f>
        <v>4800</v>
      </c>
      <c r="M5670" s="5">
        <f t="shared" si="799"/>
        <v>0</v>
      </c>
      <c r="N5670" s="5">
        <v>318.94543403921375</v>
      </c>
      <c r="O5670" s="5">
        <f t="shared" si="806"/>
        <v>1913.3063999999999</v>
      </c>
      <c r="P5670" s="5">
        <f t="shared" si="807"/>
        <v>1913.3063999999999</v>
      </c>
      <c r="Q5670" s="5">
        <f t="shared" si="801"/>
        <v>487.20077413479089</v>
      </c>
      <c r="R5670" s="5">
        <f>IF(O5670&gt;(P5670+U5670),O5670-P5670-U5670, 0)</f>
        <v>0</v>
      </c>
      <c r="S5670" s="5">
        <f t="shared" si="802"/>
        <v>163.8095547771384</v>
      </c>
      <c r="T5670" s="5">
        <f t="shared" si="803"/>
        <v>2722.8840452228615</v>
      </c>
      <c r="U5670" s="5">
        <f>IF(O5670&gt;P5670,IF(V5669*($B$6/100)&gt;=O5670-P5670,(O5670-P5670), V5669*($B$6/100)), 0)</f>
        <v>0</v>
      </c>
      <c r="V5670" s="5">
        <f>V5669+(T5670*($B$5/100))-(U5670/($B$6/100))</f>
        <v>2463428.7147103511</v>
      </c>
      <c r="W5670" s="5">
        <f t="shared" si="804"/>
        <v>61585.71786775878</v>
      </c>
    </row>
    <row r="5671" spans="4:23" x14ac:dyDescent="0.25">
      <c r="D5671">
        <f t="shared" si="805"/>
        <v>5669</v>
      </c>
      <c r="E5671" s="3">
        <v>44067</v>
      </c>
      <c r="F5671" s="4">
        <v>0.20833333333333334</v>
      </c>
      <c r="G5671">
        <v>30</v>
      </c>
      <c r="H5671">
        <v>0</v>
      </c>
      <c r="I5671" s="5">
        <f t="shared" si="800"/>
        <v>4</v>
      </c>
      <c r="J5671" s="22">
        <v>0</v>
      </c>
      <c r="K5671">
        <v>6.7619999999999993E-5</v>
      </c>
      <c r="L5671" s="5" cm="1">
        <f t="array" ref="L5671">_xlfn.IFS(I5671=0, 0, I5671&gt;34, 0, AND(I5671&gt;0, I5671&lt;35), VLOOKUP(I5671, $A$63:$C$96, 3))</f>
        <v>740</v>
      </c>
      <c r="M5671" s="5">
        <f t="shared" si="799"/>
        <v>0</v>
      </c>
      <c r="N5671" s="5">
        <v>325.93507321062043</v>
      </c>
      <c r="O5671" s="5">
        <f t="shared" si="806"/>
        <v>1904.8553999999997</v>
      </c>
      <c r="P5671" s="5">
        <f t="shared" si="807"/>
        <v>740</v>
      </c>
      <c r="Q5671" s="5">
        <f t="shared" si="801"/>
        <v>0</v>
      </c>
      <c r="R5671" s="5">
        <f>IF(O5671&gt;(P5671+U5671),O5671-P5671-U5671, 0)</f>
        <v>0</v>
      </c>
      <c r="S5671" s="5">
        <f t="shared" si="802"/>
        <v>0</v>
      </c>
      <c r="T5671" s="5">
        <f t="shared" si="803"/>
        <v>0</v>
      </c>
      <c r="U5671" s="5">
        <f>IF(O5671&gt;P5671,IF(V5670*($B$6/100)&gt;=O5671-P5671,(O5671-P5671), V5670*($B$6/100)), 0)</f>
        <v>1164.8553999999997</v>
      </c>
      <c r="V5671" s="5">
        <f>V5670+(T5671*($B$5/100))-(U5671/($B$6/100))</f>
        <v>2461764.6355674937</v>
      </c>
      <c r="W5671" s="5">
        <f t="shared" si="804"/>
        <v>61544.115889187342</v>
      </c>
    </row>
    <row r="5672" spans="4:23" x14ac:dyDescent="0.25">
      <c r="D5672">
        <f t="shared" si="805"/>
        <v>5670</v>
      </c>
      <c r="E5672" s="3">
        <v>44067</v>
      </c>
      <c r="F5672" s="4">
        <v>0.25</v>
      </c>
      <c r="G5672">
        <v>20</v>
      </c>
      <c r="H5672">
        <v>0</v>
      </c>
      <c r="I5672" s="5">
        <f t="shared" si="800"/>
        <v>3</v>
      </c>
      <c r="J5672" s="22">
        <v>2.4744757823055187E-6</v>
      </c>
      <c r="K5672">
        <v>6.9449999999999994E-5</v>
      </c>
      <c r="L5672" s="5" cm="1">
        <f t="array" ref="L5672">_xlfn.IFS(I5672=0, 0, I5672&gt;34, 0, AND(I5672&gt;0, I5672&lt;35), VLOOKUP(I5672, $A$63:$C$96, 3))</f>
        <v>232</v>
      </c>
      <c r="M5672" s="5">
        <f t="shared" si="799"/>
        <v>11.753759965951215</v>
      </c>
      <c r="N5672" s="5">
        <v>357.91864226750005</v>
      </c>
      <c r="O5672" s="5">
        <f t="shared" si="806"/>
        <v>1956.4065000000001</v>
      </c>
      <c r="P5672" s="5">
        <f t="shared" si="807"/>
        <v>243.75375996595122</v>
      </c>
      <c r="Q5672" s="5">
        <f t="shared" si="801"/>
        <v>0</v>
      </c>
      <c r="R5672" s="5">
        <f>IF(O5672&gt;(P5672+U5672),O5672-P5672-U5672, 0)</f>
        <v>0</v>
      </c>
      <c r="S5672" s="5">
        <f t="shared" si="802"/>
        <v>0</v>
      </c>
      <c r="T5672" s="5">
        <f t="shared" si="803"/>
        <v>0</v>
      </c>
      <c r="U5672" s="5">
        <f>IF(O5672&gt;P5672,IF(V5671*($B$6/100)&gt;=O5672-P5672,(O5672-P5672), V5671*($B$6/100)), 0)</f>
        <v>1712.6527400340487</v>
      </c>
      <c r="V5672" s="5">
        <f>V5671+(T5672*($B$5/100))-(U5672/($B$6/100))</f>
        <v>2459317.9887960167</v>
      </c>
      <c r="W5672" s="5">
        <f t="shared" si="804"/>
        <v>61482.949719900418</v>
      </c>
    </row>
    <row r="5673" spans="4:23" x14ac:dyDescent="0.25">
      <c r="D5673">
        <f t="shared" si="805"/>
        <v>5671</v>
      </c>
      <c r="E5673" s="3">
        <v>44067</v>
      </c>
      <c r="F5673" s="4">
        <v>0.29166666666666669</v>
      </c>
      <c r="G5673">
        <v>20</v>
      </c>
      <c r="H5673">
        <v>0</v>
      </c>
      <c r="I5673" s="5">
        <f t="shared" si="800"/>
        <v>3</v>
      </c>
      <c r="J5673" s="22">
        <v>3.9591612516888298E-5</v>
      </c>
      <c r="K5673">
        <v>8.0309999999999995E-5</v>
      </c>
      <c r="L5673" s="5" cm="1">
        <f t="array" ref="L5673">_xlfn.IFS(I5673=0, 0, I5673&gt;34, 0, AND(I5673&gt;0, I5673&lt;35), VLOOKUP(I5673, $A$63:$C$96, 3))</f>
        <v>232</v>
      </c>
      <c r="M5673" s="5">
        <f t="shared" si="799"/>
        <v>188.06015945521943</v>
      </c>
      <c r="N5673" s="5">
        <v>502.87155361060314</v>
      </c>
      <c r="O5673" s="5">
        <f t="shared" si="806"/>
        <v>2262.3326999999999</v>
      </c>
      <c r="P5673" s="5">
        <f t="shared" si="807"/>
        <v>420.06015945521943</v>
      </c>
      <c r="Q5673" s="5">
        <f t="shared" si="801"/>
        <v>0</v>
      </c>
      <c r="R5673" s="5">
        <f>IF(O5673&gt;(P5673+U5673),O5673-P5673-U5673, 0)</f>
        <v>0</v>
      </c>
      <c r="S5673" s="5">
        <f t="shared" si="802"/>
        <v>0</v>
      </c>
      <c r="T5673" s="5">
        <f t="shared" si="803"/>
        <v>0</v>
      </c>
      <c r="U5673" s="5">
        <f>IF(O5673&gt;P5673,IF(V5672*($B$6/100)&gt;=O5673-P5673,(O5673-P5673), V5672*($B$6/100)), 0)</f>
        <v>1842.2725405447804</v>
      </c>
      <c r="V5673" s="5">
        <f>V5672+(T5673*($B$5/100))-(U5673/($B$6/100))</f>
        <v>2456686.1708809528</v>
      </c>
      <c r="W5673" s="5">
        <f t="shared" si="804"/>
        <v>61417.154272023821</v>
      </c>
    </row>
    <row r="5674" spans="4:23" x14ac:dyDescent="0.25">
      <c r="D5674">
        <f t="shared" si="805"/>
        <v>5672</v>
      </c>
      <c r="E5674" s="3">
        <v>44067</v>
      </c>
      <c r="F5674" s="4">
        <v>0.33333333333333331</v>
      </c>
      <c r="G5674">
        <v>30</v>
      </c>
      <c r="H5674">
        <v>0</v>
      </c>
      <c r="I5674" s="5">
        <f t="shared" si="800"/>
        <v>4</v>
      </c>
      <c r="J5674" s="22">
        <v>4.4540564081499335E-5</v>
      </c>
      <c r="K5674">
        <v>9.0990000000000008E-5</v>
      </c>
      <c r="L5674" s="5" cm="1">
        <f t="array" ref="L5674">_xlfn.IFS(I5674=0, 0, I5674&gt;34, 0, AND(I5674&gt;0, I5674&lt;35), VLOOKUP(I5674, $A$63:$C$96, 3))</f>
        <v>740</v>
      </c>
      <c r="M5674" s="5">
        <f t="shared" si="799"/>
        <v>211.56767938712184</v>
      </c>
      <c r="N5674" s="5">
        <v>648.81603122297633</v>
      </c>
      <c r="O5674" s="5">
        <f t="shared" si="806"/>
        <v>2563.1883000000003</v>
      </c>
      <c r="P5674" s="5">
        <f t="shared" si="807"/>
        <v>951.56767938712187</v>
      </c>
      <c r="Q5674" s="5">
        <f t="shared" si="801"/>
        <v>0</v>
      </c>
      <c r="R5674" s="5">
        <f>IF(O5674&gt;(P5674+U5674),O5674-P5674-U5674, 0)</f>
        <v>0</v>
      </c>
      <c r="S5674" s="5">
        <f t="shared" si="802"/>
        <v>0</v>
      </c>
      <c r="T5674" s="5">
        <f t="shared" si="803"/>
        <v>0</v>
      </c>
      <c r="U5674" s="5">
        <f>IF(O5674&gt;P5674,IF(V5673*($B$6/100)&gt;=O5674-P5674,(O5674-P5674), V5673*($B$6/100)), 0)</f>
        <v>1611.6206206128784</v>
      </c>
      <c r="V5674" s="5">
        <f>V5673+(T5674*($B$5/100))-(U5674/($B$6/100))</f>
        <v>2454383.8557086489</v>
      </c>
      <c r="W5674" s="5">
        <f t="shared" si="804"/>
        <v>61359.596392716223</v>
      </c>
    </row>
    <row r="5675" spans="4:23" x14ac:dyDescent="0.25">
      <c r="D5675">
        <f t="shared" si="805"/>
        <v>5673</v>
      </c>
      <c r="E5675" s="3">
        <v>44067</v>
      </c>
      <c r="F5675" s="4">
        <v>0.375</v>
      </c>
      <c r="G5675">
        <v>30</v>
      </c>
      <c r="H5675">
        <v>0</v>
      </c>
      <c r="I5675" s="5">
        <f t="shared" si="800"/>
        <v>4</v>
      </c>
      <c r="J5675" s="22">
        <v>7.9183225033776597E-5</v>
      </c>
      <c r="K5675">
        <v>9.2610000000000009E-5</v>
      </c>
      <c r="L5675" s="5" cm="1">
        <f t="array" ref="L5675">_xlfn.IFS(I5675=0, 0, I5675&gt;34, 0, AND(I5675&gt;0, I5675&lt;35), VLOOKUP(I5675, $A$63:$C$96, 3))</f>
        <v>740</v>
      </c>
      <c r="M5675" s="5">
        <f t="shared" si="799"/>
        <v>376.12031891043887</v>
      </c>
      <c r="N5675" s="5">
        <v>670.79093928952568</v>
      </c>
      <c r="O5675" s="5">
        <f t="shared" si="806"/>
        <v>2608.8237000000004</v>
      </c>
      <c r="P5675" s="5">
        <f t="shared" si="807"/>
        <v>1116.120318910439</v>
      </c>
      <c r="Q5675" s="5">
        <f t="shared" si="801"/>
        <v>0</v>
      </c>
      <c r="R5675" s="5">
        <f>IF(O5675&gt;(P5675+U5675),O5675-P5675-U5675, 0)</f>
        <v>0</v>
      </c>
      <c r="S5675" s="5">
        <f t="shared" si="802"/>
        <v>0</v>
      </c>
      <c r="T5675" s="5">
        <f t="shared" si="803"/>
        <v>0</v>
      </c>
      <c r="U5675" s="5">
        <f>IF(O5675&gt;P5675,IF(V5674*($B$6/100)&gt;=O5675-P5675,(O5675-P5675), V5674*($B$6/100)), 0)</f>
        <v>1492.7033810895614</v>
      </c>
      <c r="V5675" s="5">
        <f>V5674+(T5675*($B$5/100))-(U5675/($B$6/100))</f>
        <v>2452251.4223070922</v>
      </c>
      <c r="W5675" s="5">
        <f t="shared" si="804"/>
        <v>61306.285557677307</v>
      </c>
    </row>
    <row r="5676" spans="4:23" x14ac:dyDescent="0.25">
      <c r="D5676">
        <f t="shared" si="805"/>
        <v>5674</v>
      </c>
      <c r="E5676" s="3">
        <v>44067</v>
      </c>
      <c r="F5676" s="4">
        <v>0.41666666666666669</v>
      </c>
      <c r="G5676">
        <v>40</v>
      </c>
      <c r="H5676">
        <v>3</v>
      </c>
      <c r="I5676" s="5">
        <f t="shared" si="800"/>
        <v>6</v>
      </c>
      <c r="J5676" s="22">
        <v>2.5981995714207946E-4</v>
      </c>
      <c r="K5676">
        <v>8.9149999999999999E-5</v>
      </c>
      <c r="L5676" s="5" cm="1">
        <f t="array" ref="L5676">_xlfn.IFS(I5676=0, 0, I5676&gt;34, 0, AND(I5676&gt;0, I5676&lt;35), VLOOKUP(I5676, $A$63:$C$96, 3))</f>
        <v>2980</v>
      </c>
      <c r="M5676" s="5">
        <f t="shared" si="799"/>
        <v>1234.1447964248775</v>
      </c>
      <c r="N5676" s="5">
        <v>622.80589557361691</v>
      </c>
      <c r="O5676" s="5">
        <f t="shared" si="806"/>
        <v>2511.3555000000001</v>
      </c>
      <c r="P5676" s="5">
        <f t="shared" si="807"/>
        <v>2511.3555000000001</v>
      </c>
      <c r="Q5676" s="5">
        <f t="shared" si="801"/>
        <v>487.20077413479089</v>
      </c>
      <c r="R5676" s="5">
        <f>IF(O5676&gt;(P5676+U5676),O5676-P5676-U5676, 0)</f>
        <v>0</v>
      </c>
      <c r="S5676" s="5">
        <f t="shared" si="802"/>
        <v>319.87150646573537</v>
      </c>
      <c r="T5676" s="5">
        <f t="shared" si="803"/>
        <v>1382.9177899591418</v>
      </c>
      <c r="U5676" s="5">
        <f>IF(O5676&gt;P5676,IF(V5675*($B$6/100)&gt;=O5676-P5676,(O5676-P5676), V5675*($B$6/100)), 0)</f>
        <v>0</v>
      </c>
      <c r="V5676" s="5">
        <f>V5675+(T5676*($B$5/100))-(U5676/($B$6/100))</f>
        <v>2453219.4647600637</v>
      </c>
      <c r="W5676" s="5">
        <f t="shared" si="804"/>
        <v>61330.486619001589</v>
      </c>
    </row>
    <row r="5677" spans="4:23" x14ac:dyDescent="0.25">
      <c r="D5677">
        <f t="shared" si="805"/>
        <v>5675</v>
      </c>
      <c r="E5677" s="3">
        <v>44067</v>
      </c>
      <c r="F5677" s="4">
        <v>0.45833333333333331</v>
      </c>
      <c r="G5677">
        <v>60</v>
      </c>
      <c r="H5677">
        <v>3</v>
      </c>
      <c r="I5677" s="5">
        <f t="shared" si="800"/>
        <v>8</v>
      </c>
      <c r="J5677" s="22">
        <v>3.3405423061124502E-4</v>
      </c>
      <c r="K5677">
        <v>7.6440000000000007E-5</v>
      </c>
      <c r="L5677" s="5" cm="1">
        <f t="array" ref="L5677">_xlfn.IFS(I5677=0, 0, I5677&gt;34, 0, AND(I5677&gt;0, I5677&lt;35), VLOOKUP(I5677, $A$63:$C$96, 3))</f>
        <v>7160</v>
      </c>
      <c r="M5677" s="5">
        <f t="shared" si="799"/>
        <v>1586.7575954034139</v>
      </c>
      <c r="N5677" s="5">
        <v>571.82178592348396</v>
      </c>
      <c r="O5677" s="5">
        <f t="shared" si="806"/>
        <v>2153.3148000000001</v>
      </c>
      <c r="P5677" s="5">
        <f t="shared" si="807"/>
        <v>2153.3148000000001</v>
      </c>
      <c r="Q5677" s="5">
        <f t="shared" si="801"/>
        <v>487.20077413479089</v>
      </c>
      <c r="R5677" s="5">
        <f>IF(O5677&gt;(P5677+U5677),O5677-P5677-U5677, 0)</f>
        <v>0</v>
      </c>
      <c r="S5677" s="5">
        <f t="shared" si="802"/>
        <v>293.68619885142334</v>
      </c>
      <c r="T5677" s="5">
        <f t="shared" si="803"/>
        <v>6299.7565965519916</v>
      </c>
      <c r="U5677" s="5">
        <f>IF(O5677&gt;P5677,IF(V5676*($B$6/100)&gt;=O5677-P5677,(O5677-P5677), V5676*($B$6/100)), 0)</f>
        <v>0</v>
      </c>
      <c r="V5677" s="5">
        <f>V5676+(T5677*($B$5/100))-(U5677/($B$6/100))</f>
        <v>2457629.2943776501</v>
      </c>
      <c r="W5677" s="5">
        <f t="shared" si="804"/>
        <v>61440.732359441252</v>
      </c>
    </row>
    <row r="5678" spans="4:23" x14ac:dyDescent="0.25">
      <c r="D5678">
        <f t="shared" si="805"/>
        <v>5676</v>
      </c>
      <c r="E5678" s="3">
        <v>44067</v>
      </c>
      <c r="F5678" s="4">
        <v>0.5</v>
      </c>
      <c r="G5678">
        <v>70</v>
      </c>
      <c r="H5678">
        <v>6</v>
      </c>
      <c r="I5678" s="5">
        <f t="shared" si="800"/>
        <v>10</v>
      </c>
      <c r="J5678" s="22">
        <v>4.8252277754957614E-4</v>
      </c>
      <c r="K5678">
        <v>6.6660000000000002E-5</v>
      </c>
      <c r="L5678" s="5" cm="1">
        <f t="array" ref="L5678">_xlfn.IFS(I5678=0, 0, I5678&gt;34, 0, AND(I5678&gt;0, I5678&lt;35), VLOOKUP(I5678, $A$63:$C$96, 3))</f>
        <v>12480</v>
      </c>
      <c r="M5678" s="5">
        <f t="shared" si="799"/>
        <v>2291.9831933604869</v>
      </c>
      <c r="N5678" s="5">
        <v>574.82084904978854</v>
      </c>
      <c r="O5678" s="5">
        <f t="shared" si="806"/>
        <v>1877.8122000000001</v>
      </c>
      <c r="P5678" s="5">
        <f t="shared" si="807"/>
        <v>1877.8122000000001</v>
      </c>
      <c r="Q5678" s="5">
        <f t="shared" si="801"/>
        <v>487.20077413479089</v>
      </c>
      <c r="R5678" s="5">
        <f>IF(O5678&gt;(P5678+U5678),O5678-P5678-U5678, 0)</f>
        <v>0</v>
      </c>
      <c r="S5678" s="5">
        <f t="shared" si="802"/>
        <v>295.22650996121672</v>
      </c>
      <c r="T5678" s="5">
        <f t="shared" si="803"/>
        <v>12598.944483399271</v>
      </c>
      <c r="U5678" s="5">
        <f>IF(O5678&gt;P5678,IF(V5677*($B$6/100)&gt;=O5678-P5678,(O5678-P5678), V5677*($B$6/100)), 0)</f>
        <v>0</v>
      </c>
      <c r="V5678" s="5">
        <f>V5677+(T5678*($B$5/100))-(U5678/($B$6/100))</f>
        <v>2466448.5555160297</v>
      </c>
      <c r="W5678" s="5">
        <f t="shared" si="804"/>
        <v>61661.21388790074</v>
      </c>
    </row>
    <row r="5679" spans="4:23" x14ac:dyDescent="0.25">
      <c r="D5679">
        <f t="shared" si="805"/>
        <v>5677</v>
      </c>
      <c r="E5679" s="3">
        <v>44067</v>
      </c>
      <c r="F5679" s="4">
        <v>0.54166666666666663</v>
      </c>
      <c r="G5679">
        <v>70</v>
      </c>
      <c r="H5679">
        <v>4</v>
      </c>
      <c r="I5679" s="5">
        <f t="shared" si="800"/>
        <v>10</v>
      </c>
      <c r="J5679" s="22">
        <v>4.4540564081499336E-4</v>
      </c>
      <c r="K5679">
        <v>5.8100000000000003E-5</v>
      </c>
      <c r="L5679" s="5" cm="1">
        <f t="array" ref="L5679">_xlfn.IFS(I5679=0, 0, I5679&gt;34, 0, AND(I5679&gt;0, I5679&lt;35), VLOOKUP(I5679, $A$63:$C$96, 3))</f>
        <v>12480</v>
      </c>
      <c r="M5679" s="5">
        <f t="shared" si="799"/>
        <v>2115.6767938712187</v>
      </c>
      <c r="N5679" s="5">
        <v>575.82053863050317</v>
      </c>
      <c r="O5679" s="5">
        <f t="shared" si="806"/>
        <v>1636.6770000000001</v>
      </c>
      <c r="P5679" s="5">
        <f t="shared" si="807"/>
        <v>1636.6770000000001</v>
      </c>
      <c r="Q5679" s="5">
        <f t="shared" si="801"/>
        <v>487.20077413479089</v>
      </c>
      <c r="R5679" s="5">
        <f>IF(O5679&gt;(P5679+U5679),O5679-P5679-U5679, 0)</f>
        <v>0</v>
      </c>
      <c r="S5679" s="5">
        <f t="shared" si="802"/>
        <v>295.73994795924136</v>
      </c>
      <c r="T5679" s="5">
        <f t="shared" si="803"/>
        <v>12663.259845911976</v>
      </c>
      <c r="U5679" s="5">
        <f>IF(O5679&gt;P5679,IF(V5678*($B$6/100)&gt;=O5679-P5679,(O5679-P5679), V5678*($B$6/100)), 0)</f>
        <v>0</v>
      </c>
      <c r="V5679" s="5">
        <f>V5678+(T5679*($B$5/100))-(U5679/($B$6/100))</f>
        <v>2475312.8374081682</v>
      </c>
      <c r="W5679" s="5">
        <f t="shared" si="804"/>
        <v>61882.820935204203</v>
      </c>
    </row>
    <row r="5680" spans="4:23" x14ac:dyDescent="0.25">
      <c r="D5680">
        <f t="shared" si="805"/>
        <v>5678</v>
      </c>
      <c r="E5680" s="3">
        <v>44067</v>
      </c>
      <c r="F5680" s="4">
        <v>0.58333333333333337</v>
      </c>
      <c r="G5680">
        <v>70</v>
      </c>
      <c r="H5680">
        <v>3</v>
      </c>
      <c r="I5680" s="5">
        <f t="shared" si="800"/>
        <v>10</v>
      </c>
      <c r="J5680" s="22">
        <v>4.3798221346807677E-4</v>
      </c>
      <c r="K5680">
        <v>5.2000000000000004E-5</v>
      </c>
      <c r="L5680" s="5" cm="1">
        <f t="array" ref="L5680">_xlfn.IFS(I5680=0, 0, I5680&gt;34, 0, AND(I5680&gt;0, I5680&lt;35), VLOOKUP(I5680, $A$63:$C$96, 3))</f>
        <v>12480</v>
      </c>
      <c r="M5680" s="5">
        <f t="shared" si="799"/>
        <v>2080.4155139733648</v>
      </c>
      <c r="N5680" s="5">
        <v>500.84390712241583</v>
      </c>
      <c r="O5680" s="5">
        <f t="shared" si="806"/>
        <v>1464.8400000000001</v>
      </c>
      <c r="P5680" s="5">
        <f t="shared" si="807"/>
        <v>1464.8400000000001</v>
      </c>
      <c r="Q5680" s="5">
        <f t="shared" si="801"/>
        <v>487.20077413479089</v>
      </c>
      <c r="R5680" s="5">
        <f>IF(O5680&gt;(P5680+U5680),O5680-P5680-U5680, 0)</f>
        <v>0</v>
      </c>
      <c r="S5680" s="5">
        <f t="shared" si="802"/>
        <v>257.23214281374015</v>
      </c>
      <c r="T5680" s="5">
        <f t="shared" si="803"/>
        <v>12838.343371159624</v>
      </c>
      <c r="U5680" s="5">
        <f>IF(O5680&gt;P5680,IF(V5679*($B$6/100)&gt;=O5680-P5680,(O5680-P5680), V5679*($B$6/100)), 0)</f>
        <v>0</v>
      </c>
      <c r="V5680" s="5">
        <f>V5679+(T5680*($B$5/100))-(U5680/($B$6/100))</f>
        <v>2484299.6777679799</v>
      </c>
      <c r="W5680" s="5">
        <f t="shared" si="804"/>
        <v>62107.491944199501</v>
      </c>
    </row>
    <row r="5681" spans="4:23" x14ac:dyDescent="0.25">
      <c r="D5681">
        <f t="shared" si="805"/>
        <v>5679</v>
      </c>
      <c r="E5681" s="3">
        <v>44067</v>
      </c>
      <c r="F5681" s="4">
        <v>0.625</v>
      </c>
      <c r="G5681">
        <v>80</v>
      </c>
      <c r="H5681">
        <v>7</v>
      </c>
      <c r="I5681" s="5">
        <f t="shared" si="800"/>
        <v>11</v>
      </c>
      <c r="J5681" s="22">
        <v>4.9242068067879819E-4</v>
      </c>
      <c r="K5681">
        <v>4.9020000000000002E-5</v>
      </c>
      <c r="L5681" s="5" cm="1">
        <f t="array" ref="L5681">_xlfn.IFS(I5681=0, 0, I5681&gt;34, 0, AND(I5681&gt;0, I5681&lt;35), VLOOKUP(I5681, $A$63:$C$96, 3))</f>
        <v>14640</v>
      </c>
      <c r="M5681" s="5">
        <f t="shared" si="799"/>
        <v>2338.9982332242917</v>
      </c>
      <c r="N5681" s="5">
        <v>471.86620478106641</v>
      </c>
      <c r="O5681" s="5">
        <f t="shared" si="806"/>
        <v>1380.8933999999999</v>
      </c>
      <c r="P5681" s="5">
        <f t="shared" si="807"/>
        <v>1380.8933999999999</v>
      </c>
      <c r="Q5681" s="5">
        <f t="shared" si="801"/>
        <v>487.20077413479089</v>
      </c>
      <c r="R5681" s="5">
        <f>IF(O5681&gt;(P5681+U5681),O5681-P5681-U5681, 0)</f>
        <v>0</v>
      </c>
      <c r="S5681" s="5">
        <f t="shared" si="802"/>
        <v>242.34926940531489</v>
      </c>
      <c r="T5681" s="5">
        <f t="shared" si="803"/>
        <v>15355.755563818975</v>
      </c>
      <c r="U5681" s="5">
        <f>IF(O5681&gt;P5681,IF(V5680*($B$6/100)&gt;=O5681-P5681,(O5681-P5681), V5680*($B$6/100)), 0)</f>
        <v>0</v>
      </c>
      <c r="V5681" s="5">
        <f>V5680+(T5681*($B$5/100))-(U5681/($B$6/100))</f>
        <v>2495048.706662653</v>
      </c>
      <c r="W5681" s="5">
        <f t="shared" si="804"/>
        <v>62376.217666566328</v>
      </c>
    </row>
    <row r="5682" spans="4:23" x14ac:dyDescent="0.25">
      <c r="D5682">
        <f t="shared" si="805"/>
        <v>5680</v>
      </c>
      <c r="E5682" s="3">
        <v>44067</v>
      </c>
      <c r="F5682" s="4">
        <v>0.66666666666666663</v>
      </c>
      <c r="G5682">
        <v>80</v>
      </c>
      <c r="H5682">
        <v>9</v>
      </c>
      <c r="I5682" s="5">
        <f t="shared" si="800"/>
        <v>11</v>
      </c>
      <c r="J5682" s="22">
        <v>4.9984410802571472E-4</v>
      </c>
      <c r="K5682">
        <v>5.3690000000000003E-5</v>
      </c>
      <c r="L5682" s="5" cm="1">
        <f t="array" ref="L5682">_xlfn.IFS(I5682=0, 0, I5682&gt;34, 0, AND(I5682&gt;0, I5682&lt;35), VLOOKUP(I5682, $A$63:$C$96, 3))</f>
        <v>14640</v>
      </c>
      <c r="M5682" s="5">
        <f t="shared" si="799"/>
        <v>2374.2595131221451</v>
      </c>
      <c r="N5682" s="5">
        <v>493.87385038239989</v>
      </c>
      <c r="O5682" s="5">
        <f t="shared" si="806"/>
        <v>1512.4473</v>
      </c>
      <c r="P5682" s="5">
        <f t="shared" si="807"/>
        <v>1512.4473</v>
      </c>
      <c r="Q5682" s="5">
        <f t="shared" si="801"/>
        <v>487.20077413479089</v>
      </c>
      <c r="R5682" s="5">
        <f>IF(O5682&gt;(P5682+U5682),O5682-P5682-U5682, 0)</f>
        <v>0</v>
      </c>
      <c r="S5682" s="5">
        <f t="shared" si="802"/>
        <v>253.65233959507108</v>
      </c>
      <c r="T5682" s="5">
        <f t="shared" si="803"/>
        <v>15248.159873527075</v>
      </c>
      <c r="U5682" s="5">
        <f>IF(O5682&gt;P5682,IF(V5681*($B$6/100)&gt;=O5682-P5682,(O5682-P5682), V5681*($B$6/100)), 0)</f>
        <v>0</v>
      </c>
      <c r="V5682" s="5">
        <f>V5681+(T5682*($B$5/100))-(U5682/($B$6/100))</f>
        <v>2505722.4185741218</v>
      </c>
      <c r="W5682" s="5">
        <f t="shared" si="804"/>
        <v>62643.060464353046</v>
      </c>
    </row>
    <row r="5683" spans="4:23" x14ac:dyDescent="0.25">
      <c r="D5683">
        <f t="shared" si="805"/>
        <v>5681</v>
      </c>
      <c r="E5683" s="3">
        <v>44067</v>
      </c>
      <c r="F5683" s="4">
        <v>0.70833333333333337</v>
      </c>
      <c r="G5683">
        <v>70</v>
      </c>
      <c r="H5683">
        <v>10</v>
      </c>
      <c r="I5683" s="5">
        <f t="shared" si="800"/>
        <v>10</v>
      </c>
      <c r="J5683" s="22">
        <v>3.4890108530507815E-4</v>
      </c>
      <c r="K5683">
        <v>7.5499999999999992E-5</v>
      </c>
      <c r="L5683" s="5" cm="1">
        <f t="array" ref="L5683">_xlfn.IFS(I5683=0, 0, I5683&gt;34, 0, AND(I5683&gt;0, I5683&lt;35), VLOOKUP(I5683, $A$63:$C$96, 3))</f>
        <v>12480</v>
      </c>
      <c r="M5683" s="5">
        <f t="shared" si="799"/>
        <v>1657.2801551991213</v>
      </c>
      <c r="N5683" s="5">
        <v>545.87591513033908</v>
      </c>
      <c r="O5683" s="5">
        <f t="shared" si="806"/>
        <v>2126.835</v>
      </c>
      <c r="P5683" s="5">
        <f t="shared" si="807"/>
        <v>2126.835</v>
      </c>
      <c r="Q5683" s="5">
        <f t="shared" si="801"/>
        <v>487.20077413479089</v>
      </c>
      <c r="R5683" s="5">
        <f>IF(O5683&gt;(P5683+U5683),O5683-P5683-U5683, 0)</f>
        <v>0</v>
      </c>
      <c r="S5683" s="5">
        <f t="shared" si="802"/>
        <v>280.36046633001757</v>
      </c>
      <c r="T5683" s="5">
        <f t="shared" si="803"/>
        <v>11730.084688869105</v>
      </c>
      <c r="U5683" s="5">
        <f>IF(O5683&gt;P5683,IF(V5682*($B$6/100)&gt;=O5683-P5683,(O5683-P5683), V5682*($B$6/100)), 0)</f>
        <v>0</v>
      </c>
      <c r="V5683" s="5">
        <f>V5682+(T5683*($B$5/100))-(U5683/($B$6/100))</f>
        <v>2513933.4778563301</v>
      </c>
      <c r="W5683" s="5">
        <f t="shared" si="804"/>
        <v>62848.33694640825</v>
      </c>
    </row>
    <row r="5684" spans="4:23" x14ac:dyDescent="0.25">
      <c r="D5684">
        <f t="shared" si="805"/>
        <v>5682</v>
      </c>
      <c r="E5684" s="3">
        <v>44067</v>
      </c>
      <c r="F5684" s="4">
        <v>0.75</v>
      </c>
      <c r="G5684">
        <v>50</v>
      </c>
      <c r="H5684">
        <v>5</v>
      </c>
      <c r="I5684" s="5">
        <f t="shared" si="800"/>
        <v>7</v>
      </c>
      <c r="J5684" s="22">
        <v>1.6826435319677527E-4</v>
      </c>
      <c r="K5684">
        <v>1.2685000000000002E-4</v>
      </c>
      <c r="L5684" s="5" cm="1">
        <f t="array" ref="L5684">_xlfn.IFS(I5684=0, 0, I5684&gt;34, 0, AND(I5684&gt;0, I5684&lt;35), VLOOKUP(I5684, $A$63:$C$96, 3))</f>
        <v>4800</v>
      </c>
      <c r="M5684" s="5">
        <f t="shared" si="799"/>
        <v>799.2556776846825</v>
      </c>
      <c r="N5684" s="5">
        <v>815.83748632800996</v>
      </c>
      <c r="O5684" s="5">
        <f t="shared" si="806"/>
        <v>3573.3645000000006</v>
      </c>
      <c r="P5684" s="5">
        <f t="shared" si="807"/>
        <v>3573.3645000000006</v>
      </c>
      <c r="Q5684" s="5">
        <f t="shared" si="801"/>
        <v>487.20077413479089</v>
      </c>
      <c r="R5684" s="5">
        <f>IF(O5684&gt;(P5684+U5684),O5684-P5684-U5684, 0)</f>
        <v>0</v>
      </c>
      <c r="S5684" s="5">
        <f t="shared" si="802"/>
        <v>419.01203511024391</v>
      </c>
      <c r="T5684" s="5">
        <f t="shared" si="803"/>
        <v>1606.8791425744378</v>
      </c>
      <c r="U5684" s="5">
        <f>IF(O5684&gt;P5684,IF(V5683*($B$6/100)&gt;=O5684-P5684,(O5684-P5684), V5683*($B$6/100)), 0)</f>
        <v>0</v>
      </c>
      <c r="V5684" s="5">
        <f>V5683+(T5684*($B$5/100))-(U5684/($B$6/100))</f>
        <v>2515058.2932561324</v>
      </c>
      <c r="W5684" s="5">
        <f t="shared" si="804"/>
        <v>62876.457331403311</v>
      </c>
    </row>
    <row r="5685" spans="4:23" x14ac:dyDescent="0.25">
      <c r="D5685">
        <f t="shared" si="805"/>
        <v>5683</v>
      </c>
      <c r="E5685" s="3">
        <v>44067</v>
      </c>
      <c r="F5685" s="4">
        <v>0.79166666666666663</v>
      </c>
      <c r="G5685">
        <v>50</v>
      </c>
      <c r="H5685">
        <v>8</v>
      </c>
      <c r="I5685" s="5">
        <f t="shared" si="800"/>
        <v>7</v>
      </c>
      <c r="J5685" s="22">
        <v>8.1657700816082108E-5</v>
      </c>
      <c r="K5685">
        <v>1.4444000000000002E-4</v>
      </c>
      <c r="L5685" s="5" cm="1">
        <f t="array" ref="L5685">_xlfn.IFS(I5685=0, 0, I5685&gt;34, 0, AND(I5685&gt;0, I5685&lt;35), VLOOKUP(I5685, $A$63:$C$96, 3))</f>
        <v>4800</v>
      </c>
      <c r="M5685" s="5">
        <f t="shared" si="799"/>
        <v>387.87407887639</v>
      </c>
      <c r="N5685" s="5">
        <v>824.88206215833623</v>
      </c>
      <c r="O5685" s="5">
        <f t="shared" si="806"/>
        <v>4068.8748000000005</v>
      </c>
      <c r="P5685" s="5">
        <f t="shared" si="807"/>
        <v>4068.8748000000005</v>
      </c>
      <c r="Q5685" s="5">
        <f t="shared" si="801"/>
        <v>487.20077413479089</v>
      </c>
      <c r="R5685" s="5">
        <f>IF(O5685&gt;(P5685+U5685),O5685-P5685-U5685, 0)</f>
        <v>0</v>
      </c>
      <c r="S5685" s="5">
        <f t="shared" si="802"/>
        <v>423.65730599921881</v>
      </c>
      <c r="T5685" s="5">
        <f t="shared" si="803"/>
        <v>695.34197287717052</v>
      </c>
      <c r="U5685" s="5">
        <f>IF(O5685&gt;P5685,IF(V5684*($B$6/100)&gt;=O5685-P5685,(O5685-P5685), V5684*($B$6/100)), 0)</f>
        <v>0</v>
      </c>
      <c r="V5685" s="5">
        <f>V5684+(T5685*($B$5/100))-(U5685/($B$6/100))</f>
        <v>2515545.0326371463</v>
      </c>
      <c r="W5685" s="5">
        <f t="shared" si="804"/>
        <v>62888.625815928659</v>
      </c>
    </row>
    <row r="5686" spans="4:23" x14ac:dyDescent="0.25">
      <c r="D5686">
        <f t="shared" si="805"/>
        <v>5684</v>
      </c>
      <c r="E5686" s="3">
        <v>44067</v>
      </c>
      <c r="F5686" s="4">
        <v>0.83333333333333337</v>
      </c>
      <c r="G5686">
        <v>20</v>
      </c>
      <c r="H5686">
        <v>2</v>
      </c>
      <c r="I5686" s="5">
        <f t="shared" si="800"/>
        <v>3</v>
      </c>
      <c r="J5686" s="22">
        <v>1.2372378911527593E-5</v>
      </c>
      <c r="K5686">
        <v>1.4440999999999998E-4</v>
      </c>
      <c r="L5686" s="5" cm="1">
        <f t="array" ref="L5686">_xlfn.IFS(I5686=0, 0, I5686&gt;34, 0, AND(I5686&gt;0, I5686&lt;35), VLOOKUP(I5686, $A$63:$C$96, 3))</f>
        <v>232</v>
      </c>
      <c r="M5686" s="5">
        <f t="shared" si="799"/>
        <v>58.768799829756063</v>
      </c>
      <c r="N5686" s="5">
        <v>733.91569871104718</v>
      </c>
      <c r="O5686" s="5">
        <f t="shared" si="806"/>
        <v>4068.0296999999996</v>
      </c>
      <c r="P5686" s="5">
        <f t="shared" si="807"/>
        <v>290.76879982975606</v>
      </c>
      <c r="Q5686" s="5">
        <f t="shared" si="801"/>
        <v>0</v>
      </c>
      <c r="R5686" s="5">
        <f>IF(O5686&gt;(P5686+U5686),O5686-P5686-U5686, 0)</f>
        <v>0</v>
      </c>
      <c r="S5686" s="5">
        <f t="shared" si="802"/>
        <v>0</v>
      </c>
      <c r="T5686" s="5">
        <f t="shared" si="803"/>
        <v>0</v>
      </c>
      <c r="U5686" s="5">
        <f>IF(O5686&gt;P5686,IF(V5685*($B$6/100)&gt;=O5686-P5686,(O5686-P5686), V5685*($B$6/100)), 0)</f>
        <v>3777.2609001702435</v>
      </c>
      <c r="V5686" s="5">
        <f>V5685+(T5686*($B$5/100))-(U5686/($B$6/100))</f>
        <v>2510148.9456369029</v>
      </c>
      <c r="W5686" s="5">
        <f t="shared" si="804"/>
        <v>62753.723640922573</v>
      </c>
    </row>
    <row r="5687" spans="4:23" x14ac:dyDescent="0.25">
      <c r="D5687">
        <f t="shared" si="805"/>
        <v>5685</v>
      </c>
      <c r="E5687" s="3">
        <v>44067</v>
      </c>
      <c r="F5687" s="4">
        <v>0.875</v>
      </c>
      <c r="G5687">
        <v>20</v>
      </c>
      <c r="H5687">
        <v>0</v>
      </c>
      <c r="I5687" s="5">
        <f t="shared" si="800"/>
        <v>3</v>
      </c>
      <c r="J5687" s="22">
        <v>0</v>
      </c>
      <c r="K5687">
        <v>1.5113000000000003E-4</v>
      </c>
      <c r="L5687" s="5" cm="1">
        <f t="array" ref="L5687">_xlfn.IFS(I5687=0, 0, I5687&gt;34, 0, AND(I5687&gt;0, I5687&lt;35), VLOOKUP(I5687, $A$63:$C$96, 3))</f>
        <v>232</v>
      </c>
      <c r="M5687" s="5">
        <f t="shared" si="799"/>
        <v>0</v>
      </c>
      <c r="N5687" s="5">
        <v>689.9595310637809</v>
      </c>
      <c r="O5687" s="5">
        <f t="shared" si="806"/>
        <v>4257.3321000000014</v>
      </c>
      <c r="P5687" s="5">
        <f t="shared" si="807"/>
        <v>232</v>
      </c>
      <c r="Q5687" s="5">
        <f t="shared" si="801"/>
        <v>0</v>
      </c>
      <c r="R5687" s="5">
        <f>IF(O5687&gt;(P5687+U5687),O5687-P5687-U5687, 0)</f>
        <v>0</v>
      </c>
      <c r="S5687" s="5">
        <f t="shared" si="802"/>
        <v>0</v>
      </c>
      <c r="T5687" s="5">
        <f t="shared" si="803"/>
        <v>0</v>
      </c>
      <c r="U5687" s="5">
        <f>IF(O5687&gt;P5687,IF(V5686*($B$6/100)&gt;=O5687-P5687,(O5687-P5687), V5686*($B$6/100)), 0)</f>
        <v>4025.3321000000014</v>
      </c>
      <c r="V5687" s="5">
        <f>V5686+(T5687*($B$5/100))-(U5687/($B$6/100))</f>
        <v>2504398.4712083316</v>
      </c>
      <c r="W5687" s="5">
        <f t="shared" si="804"/>
        <v>62609.961780208294</v>
      </c>
    </row>
    <row r="5688" spans="4:23" x14ac:dyDescent="0.25">
      <c r="D5688">
        <f t="shared" si="805"/>
        <v>5686</v>
      </c>
      <c r="E5688" s="3">
        <v>44067</v>
      </c>
      <c r="F5688" s="4">
        <v>0.91666666666666663</v>
      </c>
      <c r="G5688">
        <v>10</v>
      </c>
      <c r="H5688">
        <v>0</v>
      </c>
      <c r="I5688" s="5">
        <f t="shared" si="800"/>
        <v>1</v>
      </c>
      <c r="J5688" s="22">
        <v>0</v>
      </c>
      <c r="K5688">
        <v>1.6714E-4</v>
      </c>
      <c r="L5688" s="5" cm="1">
        <f t="array" ref="L5688">_xlfn.IFS(I5688=0, 0, I5688&gt;34, 0, AND(I5688&gt;0, I5688&lt;35), VLOOKUP(I5688, $A$63:$C$96, 3))</f>
        <v>0</v>
      </c>
      <c r="M5688" s="5">
        <f t="shared" si="799"/>
        <v>0</v>
      </c>
      <c r="N5688" s="5">
        <v>636.01631779137574</v>
      </c>
      <c r="O5688" s="5">
        <f t="shared" si="806"/>
        <v>4708.3338000000003</v>
      </c>
      <c r="P5688" s="5">
        <f t="shared" si="807"/>
        <v>0</v>
      </c>
      <c r="Q5688" s="5">
        <f t="shared" si="801"/>
        <v>0</v>
      </c>
      <c r="R5688" s="5">
        <f>IF(O5688&gt;(P5688+U5688),O5688-P5688-U5688, 0)</f>
        <v>0</v>
      </c>
      <c r="S5688" s="5">
        <f t="shared" si="802"/>
        <v>0</v>
      </c>
      <c r="T5688" s="5">
        <f t="shared" si="803"/>
        <v>0</v>
      </c>
      <c r="U5688" s="5">
        <f>IF(O5688&gt;P5688,IF(V5687*($B$6/100)&gt;=O5688-P5688,(O5688-P5688), V5687*($B$6/100)), 0)</f>
        <v>4708.3338000000003</v>
      </c>
      <c r="V5688" s="5">
        <f>V5687+(T5688*($B$5/100))-(U5688/($B$6/100))</f>
        <v>2497672.2800654746</v>
      </c>
      <c r="W5688" s="5">
        <f t="shared" si="804"/>
        <v>62441.807001636866</v>
      </c>
    </row>
    <row r="5689" spans="4:23" x14ac:dyDescent="0.25">
      <c r="D5689">
        <f t="shared" si="805"/>
        <v>5687</v>
      </c>
      <c r="E5689" s="3">
        <v>44067</v>
      </c>
      <c r="F5689" s="4">
        <v>0.95833333333333337</v>
      </c>
      <c r="G5689">
        <v>10</v>
      </c>
      <c r="H5689">
        <v>0</v>
      </c>
      <c r="I5689" s="5">
        <f t="shared" si="800"/>
        <v>1</v>
      </c>
      <c r="J5689" s="22">
        <v>0</v>
      </c>
      <c r="K5689">
        <v>1.5791000000000001E-4</v>
      </c>
      <c r="L5689" s="5" cm="1">
        <f t="array" ref="L5689">_xlfn.IFS(I5689=0, 0, I5689&gt;34, 0, AND(I5689&gt;0, I5689&lt;35), VLOOKUP(I5689, $A$63:$C$96, 3))</f>
        <v>0</v>
      </c>
      <c r="M5689" s="5">
        <f t="shared" si="799"/>
        <v>0</v>
      </c>
      <c r="N5689" s="5">
        <v>580.04747692498609</v>
      </c>
      <c r="O5689" s="5">
        <f t="shared" si="806"/>
        <v>4448.324700000001</v>
      </c>
      <c r="P5689" s="5">
        <f t="shared" si="807"/>
        <v>0</v>
      </c>
      <c r="Q5689" s="5">
        <f t="shared" si="801"/>
        <v>0</v>
      </c>
      <c r="R5689" s="5">
        <f>IF(O5689&gt;(P5689+U5689),O5689-P5689-U5689, 0)</f>
        <v>0</v>
      </c>
      <c r="S5689" s="5">
        <f t="shared" si="802"/>
        <v>0</v>
      </c>
      <c r="T5689" s="5">
        <f t="shared" si="803"/>
        <v>0</v>
      </c>
      <c r="U5689" s="5">
        <f>IF(O5689&gt;P5689,IF(V5688*($B$6/100)&gt;=O5689-P5689,(O5689-P5689), V5688*($B$6/100)), 0)</f>
        <v>4448.324700000001</v>
      </c>
      <c r="V5689" s="5">
        <f>V5688+(T5689*($B$5/100))-(U5689/($B$6/100))</f>
        <v>2491317.5304940459</v>
      </c>
      <c r="W5689" s="5">
        <f t="shared" si="804"/>
        <v>62282.938262351148</v>
      </c>
    </row>
    <row r="5690" spans="4:23" x14ac:dyDescent="0.25">
      <c r="D5690">
        <f t="shared" si="805"/>
        <v>5688</v>
      </c>
      <c r="E5690" s="3">
        <v>44068</v>
      </c>
      <c r="F5690" s="4">
        <v>0</v>
      </c>
      <c r="G5690">
        <v>10</v>
      </c>
      <c r="H5690">
        <v>0</v>
      </c>
      <c r="I5690" s="5">
        <f t="shared" si="800"/>
        <v>1</v>
      </c>
      <c r="J5690" s="22">
        <v>0</v>
      </c>
      <c r="K5690">
        <v>1.3204999999999998E-4</v>
      </c>
      <c r="L5690" s="5" cm="1">
        <f t="array" ref="L5690">_xlfn.IFS(I5690=0, 0, I5690&gt;34, 0, AND(I5690&gt;0, I5690&lt;35), VLOOKUP(I5690, $A$63:$C$96, 3))</f>
        <v>0</v>
      </c>
      <c r="M5690" s="5">
        <f t="shared" si="799"/>
        <v>0</v>
      </c>
      <c r="N5690" s="5">
        <v>472.0784301534419</v>
      </c>
      <c r="O5690" s="5">
        <f t="shared" si="806"/>
        <v>3719.8484999999996</v>
      </c>
      <c r="P5690" s="5">
        <f t="shared" si="807"/>
        <v>0</v>
      </c>
      <c r="Q5690" s="5">
        <f t="shared" si="801"/>
        <v>0</v>
      </c>
      <c r="R5690" s="5">
        <f>IF(O5690&gt;(P5690+U5690),O5690-P5690-U5690, 0)</f>
        <v>0</v>
      </c>
      <c r="S5690" s="5">
        <f t="shared" si="802"/>
        <v>0</v>
      </c>
      <c r="T5690" s="5">
        <f t="shared" si="803"/>
        <v>0</v>
      </c>
      <c r="U5690" s="5">
        <f>IF(O5690&gt;P5690,IF(V5689*($B$6/100)&gt;=O5690-P5690,(O5690-P5690), V5689*($B$6/100)), 0)</f>
        <v>3719.8484999999996</v>
      </c>
      <c r="V5690" s="5">
        <f>V5689+(T5690*($B$5/100))-(U5690/($B$6/100))</f>
        <v>2486003.4612083319</v>
      </c>
      <c r="W5690" s="5">
        <f t="shared" si="804"/>
        <v>62150.086530208297</v>
      </c>
    </row>
    <row r="5691" spans="4:23" x14ac:dyDescent="0.25">
      <c r="D5691">
        <f t="shared" si="805"/>
        <v>5689</v>
      </c>
      <c r="E5691" s="3">
        <v>44068</v>
      </c>
      <c r="F5691" s="4">
        <v>4.1666666666666664E-2</v>
      </c>
      <c r="G5691">
        <v>10</v>
      </c>
      <c r="H5691">
        <v>0</v>
      </c>
      <c r="I5691" s="5">
        <f t="shared" si="800"/>
        <v>1</v>
      </c>
      <c r="J5691" s="22">
        <v>0</v>
      </c>
      <c r="K5691">
        <v>1.0158E-4</v>
      </c>
      <c r="L5691" s="5" cm="1">
        <f t="array" ref="L5691">_xlfn.IFS(I5691=0, 0, I5691&gt;34, 0, AND(I5691&gt;0, I5691&lt;35), VLOOKUP(I5691, $A$63:$C$96, 3))</f>
        <v>0</v>
      </c>
      <c r="M5691" s="5">
        <f t="shared" si="799"/>
        <v>0</v>
      </c>
      <c r="N5691" s="5">
        <v>381.09542978243758</v>
      </c>
      <c r="O5691" s="5">
        <f t="shared" si="806"/>
        <v>2861.5086000000001</v>
      </c>
      <c r="P5691" s="5">
        <f t="shared" si="807"/>
        <v>0</v>
      </c>
      <c r="Q5691" s="5">
        <f t="shared" si="801"/>
        <v>0</v>
      </c>
      <c r="R5691" s="5">
        <f>IF(O5691&gt;(P5691+U5691),O5691-P5691-U5691, 0)</f>
        <v>0</v>
      </c>
      <c r="S5691" s="5">
        <f t="shared" si="802"/>
        <v>0</v>
      </c>
      <c r="T5691" s="5">
        <f t="shared" si="803"/>
        <v>0</v>
      </c>
      <c r="U5691" s="5">
        <f>IF(O5691&gt;P5691,IF(V5690*($B$6/100)&gt;=O5691-P5691,(O5691-P5691), V5690*($B$6/100)), 0)</f>
        <v>2861.5086000000001</v>
      </c>
      <c r="V5691" s="5">
        <f>V5690+(T5691*($B$5/100))-(U5691/($B$6/100))</f>
        <v>2481915.5917797606</v>
      </c>
      <c r="W5691" s="5">
        <f t="shared" si="804"/>
        <v>62047.889794494011</v>
      </c>
    </row>
    <row r="5692" spans="4:23" x14ac:dyDescent="0.25">
      <c r="D5692">
        <f t="shared" si="805"/>
        <v>5690</v>
      </c>
      <c r="E5692" s="3">
        <v>44068</v>
      </c>
      <c r="F5692" s="4">
        <v>8.3333333333333329E-2</v>
      </c>
      <c r="G5692">
        <v>20</v>
      </c>
      <c r="H5692">
        <v>0</v>
      </c>
      <c r="I5692" s="5">
        <f t="shared" si="800"/>
        <v>3</v>
      </c>
      <c r="J5692" s="22">
        <v>0</v>
      </c>
      <c r="K5692">
        <v>8.2239999999999999E-5</v>
      </c>
      <c r="L5692" s="5" cm="1">
        <f t="array" ref="L5692">_xlfn.IFS(I5692=0, 0, I5692&gt;34, 0, AND(I5692&gt;0, I5692&lt;35), VLOOKUP(I5692, $A$63:$C$96, 3))</f>
        <v>232</v>
      </c>
      <c r="M5692" s="5">
        <f t="shared" si="799"/>
        <v>0</v>
      </c>
      <c r="N5692" s="5">
        <v>364.12185616082496</v>
      </c>
      <c r="O5692" s="5">
        <f t="shared" si="806"/>
        <v>2316.7008000000001</v>
      </c>
      <c r="P5692" s="5">
        <f t="shared" si="807"/>
        <v>232</v>
      </c>
      <c r="Q5692" s="5">
        <f t="shared" si="801"/>
        <v>0</v>
      </c>
      <c r="R5692" s="5">
        <f>IF(O5692&gt;(P5692+U5692),O5692-P5692-U5692, 0)</f>
        <v>0</v>
      </c>
      <c r="S5692" s="5">
        <f t="shared" si="802"/>
        <v>0</v>
      </c>
      <c r="T5692" s="5">
        <f t="shared" si="803"/>
        <v>0</v>
      </c>
      <c r="U5692" s="5">
        <f>IF(O5692&gt;P5692,IF(V5691*($B$6/100)&gt;=O5692-P5692,(O5692-P5692), V5691*($B$6/100)), 0)</f>
        <v>2084.7008000000001</v>
      </c>
      <c r="V5692" s="5">
        <f>V5691+(T5692*($B$5/100))-(U5692/($B$6/100))</f>
        <v>2478937.4477797607</v>
      </c>
      <c r="W5692" s="5">
        <f t="shared" si="804"/>
        <v>61973.436194494017</v>
      </c>
    </row>
    <row r="5693" spans="4:23" x14ac:dyDescent="0.25">
      <c r="D5693">
        <f t="shared" si="805"/>
        <v>5691</v>
      </c>
      <c r="E5693" s="3">
        <v>44068</v>
      </c>
      <c r="F5693" s="4">
        <v>0.125</v>
      </c>
      <c r="G5693">
        <v>10</v>
      </c>
      <c r="H5693">
        <v>0</v>
      </c>
      <c r="I5693" s="5">
        <f t="shared" si="800"/>
        <v>1</v>
      </c>
      <c r="J5693" s="22">
        <v>0</v>
      </c>
      <c r="K5693">
        <v>7.3250000000000005E-5</v>
      </c>
      <c r="L5693" s="5" cm="1">
        <f t="array" ref="L5693">_xlfn.IFS(I5693=0, 0, I5693&gt;34, 0, AND(I5693&gt;0, I5693&lt;35), VLOOKUP(I5693, $A$63:$C$96, 3))</f>
        <v>0</v>
      </c>
      <c r="M5693" s="5">
        <f t="shared" si="799"/>
        <v>0</v>
      </c>
      <c r="N5693" s="5">
        <v>358.15002888332418</v>
      </c>
      <c r="O5693" s="5">
        <f t="shared" si="806"/>
        <v>2063.4525000000003</v>
      </c>
      <c r="P5693" s="5">
        <f t="shared" si="807"/>
        <v>0</v>
      </c>
      <c r="Q5693" s="5">
        <f t="shared" si="801"/>
        <v>0</v>
      </c>
      <c r="R5693" s="5">
        <f>IF(O5693&gt;(P5693+U5693),O5693-P5693-U5693, 0)</f>
        <v>0</v>
      </c>
      <c r="S5693" s="5">
        <f t="shared" si="802"/>
        <v>0</v>
      </c>
      <c r="T5693" s="5">
        <f t="shared" si="803"/>
        <v>0</v>
      </c>
      <c r="U5693" s="5">
        <f>IF(O5693&gt;P5693,IF(V5692*($B$6/100)&gt;=O5693-P5693,(O5693-P5693), V5692*($B$6/100)), 0)</f>
        <v>2063.4525000000003</v>
      </c>
      <c r="V5693" s="5">
        <f>V5692+(T5693*($B$5/100))-(U5693/($B$6/100))</f>
        <v>2475989.6584940464</v>
      </c>
      <c r="W5693" s="5">
        <f t="shared" si="804"/>
        <v>61899.741462351158</v>
      </c>
    </row>
    <row r="5694" spans="4:23" x14ac:dyDescent="0.25">
      <c r="D5694">
        <f t="shared" si="805"/>
        <v>5692</v>
      </c>
      <c r="E5694" s="3">
        <v>44068</v>
      </c>
      <c r="F5694" s="4">
        <v>0.16666666666666666</v>
      </c>
      <c r="G5694">
        <v>20</v>
      </c>
      <c r="H5694">
        <v>0</v>
      </c>
      <c r="I5694" s="5">
        <f t="shared" si="800"/>
        <v>3</v>
      </c>
      <c r="J5694" s="22">
        <v>0</v>
      </c>
      <c r="K5694">
        <v>6.9649999999999999E-5</v>
      </c>
      <c r="L5694" s="5" cm="1">
        <f t="array" ref="L5694">_xlfn.IFS(I5694=0, 0, I5694&gt;34, 0, AND(I5694&gt;0, I5694&lt;35), VLOOKUP(I5694, $A$63:$C$96, 3))</f>
        <v>232</v>
      </c>
      <c r="M5694" s="5">
        <f t="shared" si="799"/>
        <v>0</v>
      </c>
      <c r="N5694" s="5">
        <v>356.17920345645371</v>
      </c>
      <c r="O5694" s="5">
        <f t="shared" si="806"/>
        <v>1962.0405000000001</v>
      </c>
      <c r="P5694" s="5">
        <f t="shared" si="807"/>
        <v>232</v>
      </c>
      <c r="Q5694" s="5">
        <f t="shared" si="801"/>
        <v>0</v>
      </c>
      <c r="R5694" s="5">
        <f>IF(O5694&gt;(P5694+U5694),O5694-P5694-U5694, 0)</f>
        <v>0</v>
      </c>
      <c r="S5694" s="5">
        <f t="shared" si="802"/>
        <v>0</v>
      </c>
      <c r="T5694" s="5">
        <f t="shared" si="803"/>
        <v>0</v>
      </c>
      <c r="U5694" s="5">
        <f>IF(O5694&gt;P5694,IF(V5693*($B$6/100)&gt;=O5694-P5694,(O5694-P5694), V5693*($B$6/100)), 0)</f>
        <v>1730.0405000000001</v>
      </c>
      <c r="V5694" s="5">
        <f>V5693+(T5694*($B$5/100))-(U5694/($B$6/100))</f>
        <v>2473518.172065475</v>
      </c>
      <c r="W5694" s="5">
        <f t="shared" si="804"/>
        <v>61837.954301636877</v>
      </c>
    </row>
    <row r="5695" spans="4:23" x14ac:dyDescent="0.25">
      <c r="D5695">
        <f t="shared" si="805"/>
        <v>5693</v>
      </c>
      <c r="E5695" s="3">
        <v>44068</v>
      </c>
      <c r="F5695" s="4">
        <v>0.20833333333333334</v>
      </c>
      <c r="G5695">
        <v>30</v>
      </c>
      <c r="H5695">
        <v>0</v>
      </c>
      <c r="I5695" s="5">
        <f t="shared" si="800"/>
        <v>4</v>
      </c>
      <c r="J5695" s="22">
        <v>0</v>
      </c>
      <c r="K5695">
        <v>6.806999999999999E-5</v>
      </c>
      <c r="L5695" s="5" cm="1">
        <f t="array" ref="L5695">_xlfn.IFS(I5695=0, 0, I5695&gt;34, 0, AND(I5695&gt;0, I5695&lt;35), VLOOKUP(I5695, $A$63:$C$96, 3))</f>
        <v>740</v>
      </c>
      <c r="M5695" s="5">
        <f t="shared" si="799"/>
        <v>0</v>
      </c>
      <c r="N5695" s="5">
        <v>364.22414867237734</v>
      </c>
      <c r="O5695" s="5">
        <f t="shared" si="806"/>
        <v>1917.5318999999997</v>
      </c>
      <c r="P5695" s="5">
        <f t="shared" si="807"/>
        <v>740</v>
      </c>
      <c r="Q5695" s="5">
        <f t="shared" si="801"/>
        <v>0</v>
      </c>
      <c r="R5695" s="5">
        <f>IF(O5695&gt;(P5695+U5695),O5695-P5695-U5695, 0)</f>
        <v>0</v>
      </c>
      <c r="S5695" s="5">
        <f t="shared" si="802"/>
        <v>0</v>
      </c>
      <c r="T5695" s="5">
        <f t="shared" si="803"/>
        <v>0</v>
      </c>
      <c r="U5695" s="5">
        <f>IF(O5695&gt;P5695,IF(V5694*($B$6/100)&gt;=O5695-P5695,(O5695-P5695), V5694*($B$6/100)), 0)</f>
        <v>1177.5318999999997</v>
      </c>
      <c r="V5695" s="5">
        <f>V5694+(T5695*($B$5/100))-(U5695/($B$6/100))</f>
        <v>2471835.9836369036</v>
      </c>
      <c r="W5695" s="5">
        <f t="shared" si="804"/>
        <v>61795.899590922592</v>
      </c>
    </row>
    <row r="5696" spans="4:23" x14ac:dyDescent="0.25">
      <c r="D5696">
        <f t="shared" si="805"/>
        <v>5694</v>
      </c>
      <c r="E5696" s="3">
        <v>44068</v>
      </c>
      <c r="F5696" s="4">
        <v>0.25</v>
      </c>
      <c r="G5696">
        <v>30</v>
      </c>
      <c r="H5696">
        <v>2</v>
      </c>
      <c r="I5696" s="5">
        <f t="shared" si="800"/>
        <v>4</v>
      </c>
      <c r="J5696" s="22">
        <v>7.4234273469165555E-6</v>
      </c>
      <c r="K5696">
        <v>7.0110000000000005E-5</v>
      </c>
      <c r="L5696" s="5" cm="1">
        <f t="array" ref="L5696">_xlfn.IFS(I5696=0, 0, I5696&gt;34, 0, AND(I5696&gt;0, I5696&lt;35), VLOOKUP(I5696, $A$63:$C$96, 3))</f>
        <v>740</v>
      </c>
      <c r="M5696" s="5">
        <f t="shared" si="799"/>
        <v>35.26127989785364</v>
      </c>
      <c r="N5696" s="5">
        <v>419.29334051807399</v>
      </c>
      <c r="O5696" s="5">
        <f t="shared" si="806"/>
        <v>1974.9987000000003</v>
      </c>
      <c r="P5696" s="5">
        <f t="shared" si="807"/>
        <v>775.26127989785368</v>
      </c>
      <c r="Q5696" s="5">
        <f t="shared" si="801"/>
        <v>0</v>
      </c>
      <c r="R5696" s="5">
        <f>IF(O5696&gt;(P5696+U5696),O5696-P5696-U5696, 0)</f>
        <v>0</v>
      </c>
      <c r="S5696" s="5">
        <f t="shared" si="802"/>
        <v>0</v>
      </c>
      <c r="T5696" s="5">
        <f t="shared" si="803"/>
        <v>0</v>
      </c>
      <c r="U5696" s="5">
        <f>IF(O5696&gt;P5696,IF(V5695*($B$6/100)&gt;=O5696-P5696,(O5696-P5696), V5695*($B$6/100)), 0)</f>
        <v>1199.7374201021466</v>
      </c>
      <c r="V5696" s="5">
        <f>V5695+(T5696*($B$5/100))-(U5696/($B$6/100))</f>
        <v>2470122.0730367578</v>
      </c>
      <c r="W5696" s="5">
        <f t="shared" si="804"/>
        <v>61753.051825918941</v>
      </c>
    </row>
    <row r="5697" spans="4:23" x14ac:dyDescent="0.25">
      <c r="D5697">
        <f t="shared" si="805"/>
        <v>5695</v>
      </c>
      <c r="E5697" s="3">
        <v>44068</v>
      </c>
      <c r="F5697" s="4">
        <v>0.29166666666666669</v>
      </c>
      <c r="G5697">
        <v>40</v>
      </c>
      <c r="H5697">
        <v>10</v>
      </c>
      <c r="I5697" s="5">
        <f t="shared" si="800"/>
        <v>6</v>
      </c>
      <c r="J5697" s="22">
        <v>8.1657700816082108E-5</v>
      </c>
      <c r="K5697">
        <v>7.9840000000000008E-5</v>
      </c>
      <c r="L5697" s="5" cm="1">
        <f t="array" ref="L5697">_xlfn.IFS(I5697=0, 0, I5697&gt;34, 0, AND(I5697&gt;0, I5697&lt;35), VLOOKUP(I5697, $A$63:$C$96, 3))</f>
        <v>2980</v>
      </c>
      <c r="M5697" s="5">
        <f t="shared" si="799"/>
        <v>387.87407887639</v>
      </c>
      <c r="N5697" s="5">
        <v>600.54750275071808</v>
      </c>
      <c r="O5697" s="5">
        <f t="shared" si="806"/>
        <v>2249.0927999999999</v>
      </c>
      <c r="P5697" s="5">
        <f t="shared" si="807"/>
        <v>2249.0927999999999</v>
      </c>
      <c r="Q5697" s="5">
        <f t="shared" si="801"/>
        <v>487.20077413479089</v>
      </c>
      <c r="R5697" s="5">
        <f>IF(O5697&gt;(P5697+U5697),O5697-P5697-U5697, 0)</f>
        <v>0</v>
      </c>
      <c r="S5697" s="5">
        <f t="shared" si="802"/>
        <v>308.43965314776176</v>
      </c>
      <c r="T5697" s="5">
        <f t="shared" si="803"/>
        <v>810.34162572862817</v>
      </c>
      <c r="U5697" s="5">
        <f>IF(O5697&gt;P5697,IF(V5696*($B$6/100)&gt;=O5697-P5697,(O5697-P5697), V5696*($B$6/100)), 0)</f>
        <v>0</v>
      </c>
      <c r="V5697" s="5">
        <f>V5696+(T5697*($B$5/100))-(U5697/($B$6/100))</f>
        <v>2470689.3121747677</v>
      </c>
      <c r="W5697" s="5">
        <f t="shared" si="804"/>
        <v>61767.232804369196</v>
      </c>
    </row>
    <row r="5698" spans="4:23" x14ac:dyDescent="0.25">
      <c r="D5698">
        <f t="shared" si="805"/>
        <v>5696</v>
      </c>
      <c r="E5698" s="3">
        <v>44068</v>
      </c>
      <c r="F5698" s="4">
        <v>0.33333333333333331</v>
      </c>
      <c r="G5698">
        <v>40</v>
      </c>
      <c r="H5698">
        <v>0</v>
      </c>
      <c r="I5698" s="5">
        <f t="shared" si="800"/>
        <v>6</v>
      </c>
      <c r="J5698" s="22">
        <v>1.0145350707452627E-4</v>
      </c>
      <c r="K5698">
        <v>9.0939999999999993E-5</v>
      </c>
      <c r="L5698" s="5" cm="1">
        <f t="array" ref="L5698">_xlfn.IFS(I5698=0, 0, I5698&gt;34, 0, AND(I5698&gt;0, I5698&lt;35), VLOOKUP(I5698, $A$63:$C$96, 3))</f>
        <v>2980</v>
      </c>
      <c r="M5698" s="5">
        <f t="shared" si="799"/>
        <v>481.90415860399975</v>
      </c>
      <c r="N5698" s="5">
        <v>776.81714716899603</v>
      </c>
      <c r="O5698" s="5">
        <f t="shared" si="806"/>
        <v>2561.7797999999998</v>
      </c>
      <c r="P5698" s="5">
        <f t="shared" si="807"/>
        <v>2561.7797999999998</v>
      </c>
      <c r="Q5698" s="5">
        <f t="shared" si="801"/>
        <v>487.20077413479089</v>
      </c>
      <c r="R5698" s="5">
        <f>IF(O5698&gt;(P5698+U5698),O5698-P5698-U5698, 0)</f>
        <v>0</v>
      </c>
      <c r="S5698" s="5">
        <f t="shared" si="802"/>
        <v>398.97128925618932</v>
      </c>
      <c r="T5698" s="5">
        <f t="shared" si="803"/>
        <v>501.15306934781069</v>
      </c>
      <c r="U5698" s="5">
        <f>IF(O5698&gt;P5698,IF(V5697*($B$6/100)&gt;=O5698-P5698,(O5698-P5698), V5697*($B$6/100)), 0)</f>
        <v>0</v>
      </c>
      <c r="V5698" s="5">
        <f>V5697+(T5698*($B$5/100))-(U5698/($B$6/100))</f>
        <v>2471040.1193233114</v>
      </c>
      <c r="W5698" s="5">
        <f t="shared" si="804"/>
        <v>61776.002983082784</v>
      </c>
    </row>
    <row r="5699" spans="4:23" x14ac:dyDescent="0.25">
      <c r="D5699">
        <f t="shared" si="805"/>
        <v>5697</v>
      </c>
      <c r="E5699" s="3">
        <v>44068</v>
      </c>
      <c r="F5699" s="4">
        <v>0.375</v>
      </c>
      <c r="G5699">
        <v>50</v>
      </c>
      <c r="H5699">
        <v>0</v>
      </c>
      <c r="I5699" s="5">
        <f t="shared" si="800"/>
        <v>7</v>
      </c>
      <c r="J5699" s="22">
        <v>1.2372378911527593E-4</v>
      </c>
      <c r="K5699">
        <v>9.1989999999999992E-5</v>
      </c>
      <c r="L5699" s="5" cm="1">
        <f t="array" ref="L5699">_xlfn.IFS(I5699=0, 0, I5699&gt;34, 0, AND(I5699&gt;0, I5699&lt;35), VLOOKUP(I5699, $A$63:$C$96, 3))</f>
        <v>4800</v>
      </c>
      <c r="M5699" s="5">
        <f t="shared" ref="M5699:M5762" si="808">$B$11*$B$4*J5699*1000</f>
        <v>587.68799829756074</v>
      </c>
      <c r="N5699" s="5">
        <v>750.87408148754605</v>
      </c>
      <c r="O5699" s="5">
        <f t="shared" si="806"/>
        <v>2591.3582999999994</v>
      </c>
      <c r="P5699" s="5">
        <f t="shared" si="807"/>
        <v>2591.3582999999994</v>
      </c>
      <c r="Q5699" s="5">
        <f t="shared" si="801"/>
        <v>487.20077413479089</v>
      </c>
      <c r="R5699" s="5">
        <f>IF(O5699&gt;(P5699+U5699),O5699-P5699-U5699, 0)</f>
        <v>0</v>
      </c>
      <c r="S5699" s="5">
        <f t="shared" si="802"/>
        <v>385.64699743293704</v>
      </c>
      <c r="T5699" s="5">
        <f t="shared" si="803"/>
        <v>2410.6827008646242</v>
      </c>
      <c r="U5699" s="5">
        <f>IF(O5699&gt;P5699,IF(V5698*($B$6/100)&gt;=O5699-P5699,(O5699-P5699), V5698*($B$6/100)), 0)</f>
        <v>0</v>
      </c>
      <c r="V5699" s="5">
        <f>V5698+(T5699*($B$5/100))-(U5699/($B$6/100))</f>
        <v>2472727.5972139165</v>
      </c>
      <c r="W5699" s="5">
        <f t="shared" si="804"/>
        <v>61818.189930347915</v>
      </c>
    </row>
    <row r="5700" spans="4:23" x14ac:dyDescent="0.25">
      <c r="D5700">
        <f t="shared" si="805"/>
        <v>5698</v>
      </c>
      <c r="E5700" s="3">
        <v>44068</v>
      </c>
      <c r="F5700" s="4">
        <v>0.41666666666666669</v>
      </c>
      <c r="G5700">
        <v>50</v>
      </c>
      <c r="H5700">
        <v>0</v>
      </c>
      <c r="I5700" s="5">
        <f t="shared" ref="I5700:I5763" si="809">ROUND((G5700/10)*((LN(99/0.03)/(LN(10/0.03)))),0)</f>
        <v>7</v>
      </c>
      <c r="J5700" s="22">
        <v>1.4104511959141456E-4</v>
      </c>
      <c r="K5700">
        <v>8.5599999999999994E-5</v>
      </c>
      <c r="L5700" s="5" cm="1">
        <f t="array" ref="L5700">_xlfn.IFS(I5700=0, 0, I5700&gt;34, 0, AND(I5700&gt;0, I5700&lt;35), VLOOKUP(I5700, $A$63:$C$96, 3))</f>
        <v>4800</v>
      </c>
      <c r="M5700" s="5">
        <f t="shared" si="808"/>
        <v>669.96431805921918</v>
      </c>
      <c r="N5700" s="5">
        <v>775.01081809689572</v>
      </c>
      <c r="O5700" s="5">
        <f t="shared" si="806"/>
        <v>2411.3519999999999</v>
      </c>
      <c r="P5700" s="5">
        <f t="shared" si="807"/>
        <v>2411.3519999999999</v>
      </c>
      <c r="Q5700" s="5">
        <f t="shared" ref="Q5700:Q5763" si="810">IF((L5700+M5700-P5700)&lt;($B$8/100)*$B$3,L5700+M5700-P5700,($B$8/100)*$B$3)</f>
        <v>487.20077413479089</v>
      </c>
      <c r="R5700" s="5">
        <f>IF(O5700&gt;(P5700+U5700),O5700-P5700-U5700, 0)</f>
        <v>0</v>
      </c>
      <c r="S5700" s="5">
        <f t="shared" ref="S5700:S5763" si="811">IF((IF((L5700+M5700)&gt;O5700,L5700+M5700-P5700-Q5700,0))&lt;((N5700*3.595182*($B$7/100))/($B$5/100)),L5700+M5700-P5700-Q5700, N5700*3.595182*($B$7/100)/($B$5/100))</f>
        <v>398.04356328960483</v>
      </c>
      <c r="T5700" s="5">
        <f t="shared" ref="T5700:T5763" si="812">((L5700+M5700)-P5700-S5700)</f>
        <v>2660.5687547696148</v>
      </c>
      <c r="U5700" s="5">
        <f>IF(O5700&gt;P5700,IF(V5699*($B$6/100)&gt;=O5700-P5700,(O5700-P5700), V5699*($B$6/100)), 0)</f>
        <v>0</v>
      </c>
      <c r="V5700" s="5">
        <f>V5699+(T5700*($B$5/100))-(U5700/($B$6/100))</f>
        <v>2474589.9953422551</v>
      </c>
      <c r="W5700" s="5">
        <f t="shared" ref="W5700:W5763" si="813">V5700/40</f>
        <v>61864.749883556375</v>
      </c>
    </row>
    <row r="5701" spans="4:23" x14ac:dyDescent="0.25">
      <c r="D5701">
        <f t="shared" ref="D5701:D5764" si="814">D5700+1</f>
        <v>5699</v>
      </c>
      <c r="E5701" s="3">
        <v>44068</v>
      </c>
      <c r="F5701" s="4">
        <v>0.45833333333333331</v>
      </c>
      <c r="G5701">
        <v>50</v>
      </c>
      <c r="H5701">
        <v>0</v>
      </c>
      <c r="I5701" s="5">
        <f t="shared" si="809"/>
        <v>7</v>
      </c>
      <c r="J5701" s="22">
        <v>1.3609616802680351E-4</v>
      </c>
      <c r="K5701">
        <v>6.8299999999999993E-5</v>
      </c>
      <c r="L5701" s="5" cm="1">
        <f t="array" ref="L5701">_xlfn.IFS(I5701=0, 0, I5701&gt;34, 0, AND(I5701&gt;0, I5701&lt;35), VLOOKUP(I5701, $A$63:$C$96, 3))</f>
        <v>4800</v>
      </c>
      <c r="M5701" s="5">
        <f t="shared" si="808"/>
        <v>646.45679812731669</v>
      </c>
      <c r="N5701" s="5">
        <v>668.96625484690594</v>
      </c>
      <c r="O5701" s="5">
        <f t="shared" ref="O5701:O5764" si="815">$B$2*K5701*1000</f>
        <v>1924.011</v>
      </c>
      <c r="P5701" s="5">
        <f t="shared" ref="P5701:P5764" si="816">IF(O5701&gt;=(L5701+M5701),L5701+M5701,O5701)</f>
        <v>1924.011</v>
      </c>
      <c r="Q5701" s="5">
        <f t="shared" si="810"/>
        <v>487.20077413479089</v>
      </c>
      <c r="R5701" s="5">
        <f>IF(O5701&gt;(P5701+U5701),O5701-P5701-U5701, 0)</f>
        <v>0</v>
      </c>
      <c r="S5701" s="5">
        <f t="shared" si="811"/>
        <v>343.57934829042989</v>
      </c>
      <c r="T5701" s="5">
        <f t="shared" si="812"/>
        <v>3178.8664498368867</v>
      </c>
      <c r="U5701" s="5">
        <f>IF(O5701&gt;P5701,IF(V5700*($B$6/100)&gt;=O5701-P5701,(O5701-P5701), V5700*($B$6/100)), 0)</f>
        <v>0</v>
      </c>
      <c r="V5701" s="5">
        <f>V5700+(T5701*($B$5/100))-(U5701/($B$6/100))</f>
        <v>2476815.2018571408</v>
      </c>
      <c r="W5701" s="5">
        <f t="shared" si="813"/>
        <v>61920.380046428516</v>
      </c>
    </row>
    <row r="5702" spans="4:23" x14ac:dyDescent="0.25">
      <c r="D5702">
        <f t="shared" si="814"/>
        <v>5700</v>
      </c>
      <c r="E5702" s="3">
        <v>44068</v>
      </c>
      <c r="F5702" s="4">
        <v>0.5</v>
      </c>
      <c r="G5702">
        <v>50</v>
      </c>
      <c r="H5702">
        <v>0</v>
      </c>
      <c r="I5702" s="5">
        <f t="shared" si="809"/>
        <v>7</v>
      </c>
      <c r="J5702" s="22">
        <v>1.33621692244498E-4</v>
      </c>
      <c r="K5702">
        <v>5.6860000000000008E-5</v>
      </c>
      <c r="L5702" s="5" cm="1">
        <f t="array" ref="L5702">_xlfn.IFS(I5702=0, 0, I5702&gt;34, 0, AND(I5702&gt;0, I5702&lt;35), VLOOKUP(I5702, $A$63:$C$96, 3))</f>
        <v>4800</v>
      </c>
      <c r="M5702" s="5">
        <f t="shared" si="808"/>
        <v>634.7030381613655</v>
      </c>
      <c r="N5702" s="5">
        <v>672.06488399481736</v>
      </c>
      <c r="O5702" s="5">
        <f t="shared" si="815"/>
        <v>1601.7462000000003</v>
      </c>
      <c r="P5702" s="5">
        <f t="shared" si="816"/>
        <v>1601.7462000000003</v>
      </c>
      <c r="Q5702" s="5">
        <f t="shared" si="810"/>
        <v>487.20077413479089</v>
      </c>
      <c r="R5702" s="5">
        <f>IF(O5702&gt;(P5702+U5702),O5702-P5702-U5702, 0)</f>
        <v>0</v>
      </c>
      <c r="S5702" s="5">
        <f t="shared" si="811"/>
        <v>345.17079625289369</v>
      </c>
      <c r="T5702" s="5">
        <f t="shared" si="812"/>
        <v>3487.7860419084718</v>
      </c>
      <c r="U5702" s="5">
        <f>IF(O5702&gt;P5702,IF(V5701*($B$6/100)&gt;=O5702-P5702,(O5702-P5702), V5701*($B$6/100)), 0)</f>
        <v>0</v>
      </c>
      <c r="V5702" s="5">
        <f>V5701+(T5702*($B$5/100))-(U5702/($B$6/100))</f>
        <v>2479256.6520864768</v>
      </c>
      <c r="W5702" s="5">
        <f t="shared" si="813"/>
        <v>61981.416302161917</v>
      </c>
    </row>
    <row r="5703" spans="4:23" x14ac:dyDescent="0.25">
      <c r="D5703">
        <f t="shared" si="814"/>
        <v>5701</v>
      </c>
      <c r="E5703" s="3">
        <v>44068</v>
      </c>
      <c r="F5703" s="4">
        <v>0.54166666666666663</v>
      </c>
      <c r="G5703">
        <v>50</v>
      </c>
      <c r="H5703">
        <v>0</v>
      </c>
      <c r="I5703" s="5">
        <f t="shared" si="809"/>
        <v>7</v>
      </c>
      <c r="J5703" s="22">
        <v>1.5589197428524768E-4</v>
      </c>
      <c r="K5703">
        <v>5.011E-5</v>
      </c>
      <c r="L5703" s="5" cm="1">
        <f t="array" ref="L5703">_xlfn.IFS(I5703=0, 0, I5703&gt;34, 0, AND(I5703&gt;0, I5703&lt;35), VLOOKUP(I5703, $A$63:$C$96, 3))</f>
        <v>4800</v>
      </c>
      <c r="M5703" s="5">
        <f t="shared" si="808"/>
        <v>740.48687785492655</v>
      </c>
      <c r="N5703" s="5">
        <v>688.16750553419615</v>
      </c>
      <c r="O5703" s="5">
        <f t="shared" si="815"/>
        <v>1411.5987</v>
      </c>
      <c r="P5703" s="5">
        <f t="shared" si="816"/>
        <v>1411.5987</v>
      </c>
      <c r="Q5703" s="5">
        <f t="shared" si="810"/>
        <v>487.20077413479089</v>
      </c>
      <c r="R5703" s="5">
        <f>IF(O5703&gt;(P5703+U5703),O5703-P5703-U5703, 0)</f>
        <v>0</v>
      </c>
      <c r="S5703" s="5">
        <f t="shared" si="811"/>
        <v>353.44106126877756</v>
      </c>
      <c r="T5703" s="5">
        <f t="shared" si="812"/>
        <v>3775.4471165861482</v>
      </c>
      <c r="U5703" s="5">
        <f>IF(O5703&gt;P5703,IF(V5702*($B$6/100)&gt;=O5703-P5703,(O5703-P5703), V5702*($B$6/100)), 0)</f>
        <v>0</v>
      </c>
      <c r="V5703" s="5">
        <f>V5702+(T5703*($B$5/100))-(U5703/($B$6/100))</f>
        <v>2481899.465068087</v>
      </c>
      <c r="W5703" s="5">
        <f t="shared" si="813"/>
        <v>62047.486626702172</v>
      </c>
    </row>
    <row r="5704" spans="4:23" x14ac:dyDescent="0.25">
      <c r="D5704">
        <f t="shared" si="814"/>
        <v>5702</v>
      </c>
      <c r="E5704" s="3">
        <v>44068</v>
      </c>
      <c r="F5704" s="4">
        <v>0.58333333333333337</v>
      </c>
      <c r="G5704">
        <v>60</v>
      </c>
      <c r="H5704">
        <v>0</v>
      </c>
      <c r="I5704" s="5">
        <f t="shared" si="809"/>
        <v>8</v>
      </c>
      <c r="J5704" s="22">
        <v>8.6606652380693145E-5</v>
      </c>
      <c r="K5704">
        <v>4.1889999999999994E-5</v>
      </c>
      <c r="L5704" s="5" cm="1">
        <f t="array" ref="L5704">_xlfn.IFS(I5704=0, 0, I5704&gt;34, 0, AND(I5704&gt;0, I5704&lt;35), VLOOKUP(I5704, $A$63:$C$96, 3))</f>
        <v>7160</v>
      </c>
      <c r="M5704" s="5">
        <f t="shared" si="808"/>
        <v>411.38159880829244</v>
      </c>
      <c r="N5704" s="5">
        <v>639.10216528920239</v>
      </c>
      <c r="O5704" s="5">
        <f t="shared" si="815"/>
        <v>1180.0412999999999</v>
      </c>
      <c r="P5704" s="5">
        <f t="shared" si="816"/>
        <v>1180.0412999999999</v>
      </c>
      <c r="Q5704" s="5">
        <f t="shared" si="810"/>
        <v>487.20077413479089</v>
      </c>
      <c r="R5704" s="5">
        <f>IF(O5704&gt;(P5704+U5704),O5704-P5704-U5704, 0)</f>
        <v>0</v>
      </c>
      <c r="S5704" s="5">
        <f t="shared" si="811"/>
        <v>328.24122868696645</v>
      </c>
      <c r="T5704" s="5">
        <f t="shared" si="812"/>
        <v>6063.0990701213259</v>
      </c>
      <c r="U5704" s="5">
        <f>IF(O5704&gt;P5704,IF(V5703*($B$6/100)&gt;=O5704-P5704,(O5704-P5704), V5703*($B$6/100)), 0)</f>
        <v>0</v>
      </c>
      <c r="V5704" s="5">
        <f>V5703+(T5704*($B$5/100))-(U5704/($B$6/100))</f>
        <v>2486143.6344171721</v>
      </c>
      <c r="W5704" s="5">
        <f t="shared" si="813"/>
        <v>62153.5908604293</v>
      </c>
    </row>
    <row r="5705" spans="4:23" x14ac:dyDescent="0.25">
      <c r="D5705">
        <f t="shared" si="814"/>
        <v>5703</v>
      </c>
      <c r="E5705" s="3">
        <v>44068</v>
      </c>
      <c r="F5705" s="4">
        <v>0.625</v>
      </c>
      <c r="G5705">
        <v>60</v>
      </c>
      <c r="H5705">
        <v>0</v>
      </c>
      <c r="I5705" s="5">
        <f t="shared" si="809"/>
        <v>8</v>
      </c>
      <c r="J5705" s="22">
        <v>1.4599407115602561E-4</v>
      </c>
      <c r="K5705">
        <v>4.1099999999999996E-5</v>
      </c>
      <c r="L5705" s="5" cm="1">
        <f t="array" ref="L5705">_xlfn.IFS(I5705=0, 0, I5705&gt;34, 0, AND(I5705&gt;0, I5705&lt;35), VLOOKUP(I5705, $A$63:$C$96, 3))</f>
        <v>7160</v>
      </c>
      <c r="M5705" s="5">
        <f t="shared" si="808"/>
        <v>693.47183799112167</v>
      </c>
      <c r="N5705" s="5">
        <v>613.07444925513721</v>
      </c>
      <c r="O5705" s="5">
        <f t="shared" si="815"/>
        <v>1157.7869999999998</v>
      </c>
      <c r="P5705" s="5">
        <f t="shared" si="816"/>
        <v>1157.7869999999998</v>
      </c>
      <c r="Q5705" s="5">
        <f t="shared" si="810"/>
        <v>487.20077413479089</v>
      </c>
      <c r="R5705" s="5">
        <f>IF(O5705&gt;(P5705+U5705),O5705-P5705-U5705, 0)</f>
        <v>0</v>
      </c>
      <c r="S5705" s="5">
        <f t="shared" si="811"/>
        <v>314.87346066028323</v>
      </c>
      <c r="T5705" s="5">
        <f t="shared" si="812"/>
        <v>6380.8113773308396</v>
      </c>
      <c r="U5705" s="5">
        <f>IF(O5705&gt;P5705,IF(V5704*($B$6/100)&gt;=O5705-P5705,(O5705-P5705), V5704*($B$6/100)), 0)</f>
        <v>0</v>
      </c>
      <c r="V5705" s="5">
        <f>V5704+(T5705*($B$5/100))-(U5705/($B$6/100))</f>
        <v>2490610.2023813035</v>
      </c>
      <c r="W5705" s="5">
        <f t="shared" si="813"/>
        <v>62265.255059532588</v>
      </c>
    </row>
    <row r="5706" spans="4:23" x14ac:dyDescent="0.25">
      <c r="D5706">
        <f t="shared" si="814"/>
        <v>5704</v>
      </c>
      <c r="E5706" s="3">
        <v>44068</v>
      </c>
      <c r="F5706" s="4">
        <v>0.66666666666666663</v>
      </c>
      <c r="G5706">
        <v>70</v>
      </c>
      <c r="H5706">
        <v>0</v>
      </c>
      <c r="I5706" s="5">
        <f t="shared" si="809"/>
        <v>10</v>
      </c>
      <c r="J5706" s="22">
        <v>2.1033044149596907E-4</v>
      </c>
      <c r="K5706">
        <v>4.634E-5</v>
      </c>
      <c r="L5706" s="5" cm="1">
        <f t="array" ref="L5706">_xlfn.IFS(I5706=0, 0, I5706&gt;34, 0, AND(I5706&gt;0, I5706&lt;35), VLOOKUP(I5706, $A$63:$C$96, 3))</f>
        <v>12480</v>
      </c>
      <c r="M5706" s="5">
        <f t="shared" si="808"/>
        <v>999.06959710585306</v>
      </c>
      <c r="N5706" s="5">
        <v>693.23434874373663</v>
      </c>
      <c r="O5706" s="5">
        <f t="shared" si="815"/>
        <v>1305.3978</v>
      </c>
      <c r="P5706" s="5">
        <f t="shared" si="816"/>
        <v>1305.3978</v>
      </c>
      <c r="Q5706" s="5">
        <f t="shared" si="810"/>
        <v>487.20077413479089</v>
      </c>
      <c r="R5706" s="5">
        <f>IF(O5706&gt;(P5706+U5706),O5706-P5706-U5706, 0)</f>
        <v>0</v>
      </c>
      <c r="S5706" s="5">
        <f t="shared" si="811"/>
        <v>356.0433789121721</v>
      </c>
      <c r="T5706" s="5">
        <f t="shared" si="812"/>
        <v>11817.628418193679</v>
      </c>
      <c r="U5706" s="5">
        <f>IF(O5706&gt;P5706,IF(V5705*($B$6/100)&gt;=O5706-P5706,(O5706-P5706), V5705*($B$6/100)), 0)</f>
        <v>0</v>
      </c>
      <c r="V5706" s="5">
        <f>V5705+(T5706*($B$5/100))-(U5706/($B$6/100))</f>
        <v>2498882.5422740392</v>
      </c>
      <c r="W5706" s="5">
        <f t="shared" si="813"/>
        <v>62472.063556850982</v>
      </c>
    </row>
    <row r="5707" spans="4:23" x14ac:dyDescent="0.25">
      <c r="D5707">
        <f t="shared" si="814"/>
        <v>5705</v>
      </c>
      <c r="E5707" s="3">
        <v>44068</v>
      </c>
      <c r="F5707" s="4">
        <v>0.70833333333333337</v>
      </c>
      <c r="G5707">
        <v>70</v>
      </c>
      <c r="H5707">
        <v>0</v>
      </c>
      <c r="I5707" s="5">
        <f t="shared" si="809"/>
        <v>10</v>
      </c>
      <c r="J5707" s="22">
        <v>8.4132176598387633E-5</v>
      </c>
      <c r="K5707">
        <v>7.0439999999999996E-5</v>
      </c>
      <c r="L5707" s="5" cm="1">
        <f t="array" ref="L5707">_xlfn.IFS(I5707=0, 0, I5707&gt;34, 0, AND(I5707&gt;0, I5707&lt;35), VLOOKUP(I5707, $A$63:$C$96, 3))</f>
        <v>12480</v>
      </c>
      <c r="M5707" s="5">
        <f t="shared" si="808"/>
        <v>399.62783884234125</v>
      </c>
      <c r="N5707" s="5">
        <v>738.33533048906781</v>
      </c>
      <c r="O5707" s="5">
        <f t="shared" si="815"/>
        <v>1984.2947999999999</v>
      </c>
      <c r="P5707" s="5">
        <f t="shared" si="816"/>
        <v>1984.2947999999999</v>
      </c>
      <c r="Q5707" s="5">
        <f t="shared" si="810"/>
        <v>487.20077413479089</v>
      </c>
      <c r="R5707" s="5">
        <f>IF(O5707&gt;(P5707+U5707),O5707-P5707-U5707, 0)</f>
        <v>0</v>
      </c>
      <c r="S5707" s="5">
        <f t="shared" si="811"/>
        <v>379.20712716262119</v>
      </c>
      <c r="T5707" s="5">
        <f t="shared" si="812"/>
        <v>10516.125911679721</v>
      </c>
      <c r="U5707" s="5">
        <f>IF(O5707&gt;P5707,IF(V5706*($B$6/100)&gt;=O5707-P5707,(O5707-P5707), V5706*($B$6/100)), 0)</f>
        <v>0</v>
      </c>
      <c r="V5707" s="5">
        <f>V5706+(T5707*($B$5/100))-(U5707/($B$6/100))</f>
        <v>2506243.8304122151</v>
      </c>
      <c r="W5707" s="5">
        <f t="shared" si="813"/>
        <v>62656.095760305376</v>
      </c>
    </row>
    <row r="5708" spans="4:23" x14ac:dyDescent="0.25">
      <c r="D5708">
        <f t="shared" si="814"/>
        <v>5706</v>
      </c>
      <c r="E5708" s="3">
        <v>44068</v>
      </c>
      <c r="F5708" s="4">
        <v>0.75</v>
      </c>
      <c r="G5708">
        <v>60</v>
      </c>
      <c r="H5708">
        <v>0</v>
      </c>
      <c r="I5708" s="5">
        <f t="shared" si="809"/>
        <v>8</v>
      </c>
      <c r="J5708" s="22">
        <v>4.7015039863804853E-5</v>
      </c>
      <c r="K5708">
        <v>1.1803000000000001E-4</v>
      </c>
      <c r="L5708" s="5" cm="1">
        <f t="array" ref="L5708">_xlfn.IFS(I5708=0, 0, I5708&gt;34, 0, AND(I5708&gt;0, I5708&lt;35), VLOOKUP(I5708, $A$63:$C$96, 3))</f>
        <v>7160</v>
      </c>
      <c r="M5708" s="5">
        <f t="shared" si="808"/>
        <v>223.32143935307306</v>
      </c>
      <c r="N5708" s="5">
        <v>939.72587330194256</v>
      </c>
      <c r="O5708" s="5">
        <f t="shared" si="815"/>
        <v>3324.9050999999999</v>
      </c>
      <c r="P5708" s="5">
        <f t="shared" si="816"/>
        <v>3324.9050999999999</v>
      </c>
      <c r="Q5708" s="5">
        <f t="shared" si="810"/>
        <v>487.20077413479089</v>
      </c>
      <c r="R5708" s="5">
        <f>IF(O5708&gt;(P5708+U5708),O5708-P5708-U5708, 0)</f>
        <v>0</v>
      </c>
      <c r="S5708" s="5">
        <f t="shared" si="811"/>
        <v>482.6407920899178</v>
      </c>
      <c r="T5708" s="5">
        <f t="shared" si="812"/>
        <v>3575.7755472631557</v>
      </c>
      <c r="U5708" s="5">
        <f>IF(O5708&gt;P5708,IF(V5707*($B$6/100)&gt;=O5708-P5708,(O5708-P5708), V5707*($B$6/100)), 0)</f>
        <v>0</v>
      </c>
      <c r="V5708" s="5">
        <f>V5707+(T5708*($B$5/100))-(U5708/($B$6/100))</f>
        <v>2508746.8732952992</v>
      </c>
      <c r="W5708" s="5">
        <f t="shared" si="813"/>
        <v>62718.671832382483</v>
      </c>
    </row>
    <row r="5709" spans="4:23" x14ac:dyDescent="0.25">
      <c r="D5709">
        <f t="shared" si="814"/>
        <v>5707</v>
      </c>
      <c r="E5709" s="3">
        <v>44068</v>
      </c>
      <c r="F5709" s="4">
        <v>0.79166666666666663</v>
      </c>
      <c r="G5709">
        <v>70</v>
      </c>
      <c r="H5709">
        <v>8</v>
      </c>
      <c r="I5709" s="5">
        <f t="shared" si="809"/>
        <v>10</v>
      </c>
      <c r="J5709" s="22">
        <v>5.9387418775332444E-5</v>
      </c>
      <c r="K5709">
        <v>1.3475E-4</v>
      </c>
      <c r="L5709" s="5" cm="1">
        <f t="array" ref="L5709">_xlfn.IFS(I5709=0, 0, I5709&gt;34, 0, AND(I5709&gt;0, I5709&lt;35), VLOOKUP(I5709, $A$63:$C$96, 3))</f>
        <v>12480</v>
      </c>
      <c r="M5709" s="5">
        <f t="shared" si="808"/>
        <v>282.09023918282912</v>
      </c>
      <c r="N5709" s="5">
        <v>977.82322120450908</v>
      </c>
      <c r="O5709" s="5">
        <f t="shared" si="815"/>
        <v>3795.9074999999998</v>
      </c>
      <c r="P5709" s="5">
        <f t="shared" si="816"/>
        <v>3795.9074999999998</v>
      </c>
      <c r="Q5709" s="5">
        <f t="shared" si="810"/>
        <v>487.20077413479089</v>
      </c>
      <c r="R5709" s="5">
        <f>IF(O5709&gt;(P5709+U5709),O5709-P5709-U5709, 0)</f>
        <v>0</v>
      </c>
      <c r="S5709" s="5">
        <f t="shared" si="811"/>
        <v>502.20749200806711</v>
      </c>
      <c r="T5709" s="5">
        <f t="shared" si="812"/>
        <v>8463.9752471747634</v>
      </c>
      <c r="U5709" s="5">
        <f>IF(O5709&gt;P5709,IF(V5708*($B$6/100)&gt;=O5709-P5709,(O5709-P5709), V5708*($B$6/100)), 0)</f>
        <v>0</v>
      </c>
      <c r="V5709" s="5">
        <f>V5708+(T5709*($B$5/100))-(U5709/($B$6/100))</f>
        <v>2514671.6559683215</v>
      </c>
      <c r="W5709" s="5">
        <f t="shared" si="813"/>
        <v>62866.791399208036</v>
      </c>
    </row>
    <row r="5710" spans="4:23" x14ac:dyDescent="0.25">
      <c r="D5710">
        <f t="shared" si="814"/>
        <v>5708</v>
      </c>
      <c r="E5710" s="3">
        <v>44068</v>
      </c>
      <c r="F5710" s="4">
        <v>0.83333333333333337</v>
      </c>
      <c r="G5710">
        <v>80</v>
      </c>
      <c r="H5710">
        <v>2</v>
      </c>
      <c r="I5710" s="5">
        <f t="shared" si="809"/>
        <v>11</v>
      </c>
      <c r="J5710" s="22">
        <v>4.9489515646110373E-6</v>
      </c>
      <c r="K5710">
        <v>1.3523000000000002E-4</v>
      </c>
      <c r="L5710" s="5" cm="1">
        <f t="array" ref="L5710">_xlfn.IFS(I5710=0, 0, I5710&gt;34, 0, AND(I5710&gt;0, I5710&lt;35), VLOOKUP(I5710, $A$63:$C$96, 3))</f>
        <v>14640</v>
      </c>
      <c r="M5710" s="5">
        <f t="shared" si="808"/>
        <v>23.507519931902429</v>
      </c>
      <c r="N5710" s="5">
        <v>858.6009227289918</v>
      </c>
      <c r="O5710" s="5">
        <f t="shared" si="815"/>
        <v>3809.4291000000003</v>
      </c>
      <c r="P5710" s="5">
        <f t="shared" si="816"/>
        <v>3809.4291000000003</v>
      </c>
      <c r="Q5710" s="5">
        <f t="shared" si="810"/>
        <v>487.20077413479089</v>
      </c>
      <c r="R5710" s="5">
        <f>IF(O5710&gt;(P5710+U5710),O5710-P5710-U5710, 0)</f>
        <v>0</v>
      </c>
      <c r="S5710" s="5">
        <f t="shared" si="811"/>
        <v>440.9752260826661</v>
      </c>
      <c r="T5710" s="5">
        <f t="shared" si="812"/>
        <v>10413.103193849236</v>
      </c>
      <c r="U5710" s="5">
        <f>IF(O5710&gt;P5710,IF(V5709*($B$6/100)&gt;=O5710-P5710,(O5710-P5710), V5709*($B$6/100)), 0)</f>
        <v>0</v>
      </c>
      <c r="V5710" s="5">
        <f>V5709+(T5710*($B$5/100))-(U5710/($B$6/100))</f>
        <v>2521960.8282040157</v>
      </c>
      <c r="W5710" s="5">
        <f t="shared" si="813"/>
        <v>63049.020705100396</v>
      </c>
    </row>
    <row r="5711" spans="4:23" x14ac:dyDescent="0.25">
      <c r="D5711">
        <f t="shared" si="814"/>
        <v>5709</v>
      </c>
      <c r="E5711" s="3">
        <v>44068</v>
      </c>
      <c r="F5711" s="4">
        <v>0.875</v>
      </c>
      <c r="G5711">
        <v>30</v>
      </c>
      <c r="H5711">
        <v>0</v>
      </c>
      <c r="I5711" s="5">
        <f t="shared" si="809"/>
        <v>4</v>
      </c>
      <c r="J5711" s="22">
        <v>0</v>
      </c>
      <c r="K5711">
        <v>1.4557E-4</v>
      </c>
      <c r="L5711" s="5" cm="1">
        <f t="array" ref="L5711">_xlfn.IFS(I5711=0, 0, I5711&gt;34, 0, AND(I5711&gt;0, I5711&lt;35), VLOOKUP(I5711, $A$63:$C$96, 3))</f>
        <v>740</v>
      </c>
      <c r="M5711" s="5">
        <f t="shared" si="808"/>
        <v>0</v>
      </c>
      <c r="N5711" s="5">
        <v>736.37302148238791</v>
      </c>
      <c r="O5711" s="5">
        <f t="shared" si="815"/>
        <v>4100.7069000000001</v>
      </c>
      <c r="P5711" s="5">
        <f t="shared" si="816"/>
        <v>740</v>
      </c>
      <c r="Q5711" s="5">
        <f t="shared" si="810"/>
        <v>0</v>
      </c>
      <c r="R5711" s="5">
        <f>IF(O5711&gt;(P5711+U5711),O5711-P5711-U5711, 0)</f>
        <v>0</v>
      </c>
      <c r="S5711" s="5">
        <f t="shared" si="811"/>
        <v>0</v>
      </c>
      <c r="T5711" s="5">
        <f t="shared" si="812"/>
        <v>0</v>
      </c>
      <c r="U5711" s="5">
        <f>IF(O5711&gt;P5711,IF(V5710*($B$6/100)&gt;=O5711-P5711,(O5711-P5711), V5710*($B$6/100)), 0)</f>
        <v>3360.7069000000001</v>
      </c>
      <c r="V5711" s="5">
        <f>V5710+(T5711*($B$5/100))-(U5711/($B$6/100))</f>
        <v>2517159.8183468729</v>
      </c>
      <c r="W5711" s="5">
        <f t="shared" si="813"/>
        <v>62928.995458671823</v>
      </c>
    </row>
    <row r="5712" spans="4:23" x14ac:dyDescent="0.25">
      <c r="D5712">
        <f t="shared" si="814"/>
        <v>5710</v>
      </c>
      <c r="E5712" s="3">
        <v>44068</v>
      </c>
      <c r="F5712" s="4">
        <v>0.91666666666666663</v>
      </c>
      <c r="G5712">
        <v>80</v>
      </c>
      <c r="H5712">
        <v>0</v>
      </c>
      <c r="I5712" s="5">
        <f t="shared" si="809"/>
        <v>11</v>
      </c>
      <c r="J5712" s="22">
        <v>0</v>
      </c>
      <c r="K5712">
        <v>1.6537E-4</v>
      </c>
      <c r="L5712" s="5" cm="1">
        <f t="array" ref="L5712">_xlfn.IFS(I5712=0, 0, I5712&gt;34, 0, AND(I5712&gt;0, I5712&lt;35), VLOOKUP(I5712, $A$63:$C$96, 3))</f>
        <v>14640</v>
      </c>
      <c r="M5712" s="5">
        <f t="shared" si="808"/>
        <v>0</v>
      </c>
      <c r="N5712" s="5">
        <v>664.23852128127623</v>
      </c>
      <c r="O5712" s="5">
        <f t="shared" si="815"/>
        <v>4658.4728999999998</v>
      </c>
      <c r="P5712" s="5">
        <f t="shared" si="816"/>
        <v>4658.4728999999998</v>
      </c>
      <c r="Q5712" s="5">
        <f t="shared" si="810"/>
        <v>487.20077413479089</v>
      </c>
      <c r="R5712" s="5">
        <f>IF(O5712&gt;(P5712+U5712),O5712-P5712-U5712, 0)</f>
        <v>0</v>
      </c>
      <c r="S5712" s="5">
        <f t="shared" si="811"/>
        <v>341.15119648815164</v>
      </c>
      <c r="T5712" s="5">
        <f t="shared" si="812"/>
        <v>9640.3759035118474</v>
      </c>
      <c r="U5712" s="5">
        <f>IF(O5712&gt;P5712,IF(V5711*($B$6/100)&gt;=O5712-P5712,(O5712-P5712), V5711*($B$6/100)), 0)</f>
        <v>0</v>
      </c>
      <c r="V5712" s="5">
        <f>V5711+(T5712*($B$5/100))-(U5712/($B$6/100))</f>
        <v>2523908.081479331</v>
      </c>
      <c r="W5712" s="5">
        <f t="shared" si="813"/>
        <v>63097.702036983275</v>
      </c>
    </row>
    <row r="5713" spans="4:23" x14ac:dyDescent="0.25">
      <c r="D5713">
        <f t="shared" si="814"/>
        <v>5711</v>
      </c>
      <c r="E5713" s="3">
        <v>44068</v>
      </c>
      <c r="F5713" s="4">
        <v>0.95833333333333337</v>
      </c>
      <c r="G5713">
        <v>90</v>
      </c>
      <c r="H5713">
        <v>0</v>
      </c>
      <c r="I5713" s="5">
        <f t="shared" si="809"/>
        <v>13</v>
      </c>
      <c r="J5713" s="22">
        <v>0</v>
      </c>
      <c r="K5713">
        <v>1.5782E-4</v>
      </c>
      <c r="L5713" s="5" cm="1">
        <f t="array" ref="L5713">_xlfn.IFS(I5713=0, 0, I5713&gt;34, 0, AND(I5713&gt;0, I5713&lt;35), VLOOKUP(I5713, $A$63:$C$96, 3))</f>
        <v>16600</v>
      </c>
      <c r="M5713" s="5">
        <f t="shared" si="808"/>
        <v>0</v>
      </c>
      <c r="N5713" s="5">
        <v>588.09654697482324</v>
      </c>
      <c r="O5713" s="5">
        <f t="shared" si="815"/>
        <v>4445.7893999999997</v>
      </c>
      <c r="P5713" s="5">
        <f t="shared" si="816"/>
        <v>4445.7893999999997</v>
      </c>
      <c r="Q5713" s="5">
        <f t="shared" si="810"/>
        <v>487.20077413479089</v>
      </c>
      <c r="R5713" s="5">
        <f>IF(O5713&gt;(P5713+U5713),O5713-P5713-U5713, 0)</f>
        <v>0</v>
      </c>
      <c r="S5713" s="5">
        <f t="shared" si="811"/>
        <v>302.04487427800558</v>
      </c>
      <c r="T5713" s="5">
        <f t="shared" si="812"/>
        <v>11852.165725721994</v>
      </c>
      <c r="U5713" s="5">
        <f>IF(O5713&gt;P5713,IF(V5712*($B$6/100)&gt;=O5713-P5713,(O5713-P5713), V5712*($B$6/100)), 0)</f>
        <v>0</v>
      </c>
      <c r="V5713" s="5">
        <f>V5712+(T5713*($B$5/100))-(U5713/($B$6/100))</f>
        <v>2532204.5974873365</v>
      </c>
      <c r="W5713" s="5">
        <f t="shared" si="813"/>
        <v>63305.114937183411</v>
      </c>
    </row>
    <row r="5714" spans="4:23" x14ac:dyDescent="0.25">
      <c r="D5714">
        <f t="shared" si="814"/>
        <v>5712</v>
      </c>
      <c r="E5714" s="3">
        <v>44069</v>
      </c>
      <c r="F5714" s="4">
        <v>0</v>
      </c>
      <c r="G5714">
        <v>70</v>
      </c>
      <c r="H5714">
        <v>0</v>
      </c>
      <c r="I5714" s="5">
        <f t="shared" si="809"/>
        <v>10</v>
      </c>
      <c r="J5714" s="22">
        <v>0</v>
      </c>
      <c r="K5714">
        <v>1.3558999999999999E-4</v>
      </c>
      <c r="L5714" s="5" cm="1">
        <f t="array" ref="L5714">_xlfn.IFS(I5714=0, 0, I5714&gt;34, 0, AND(I5714&gt;0, I5714&lt;35), VLOOKUP(I5714, $A$63:$C$96, 3))</f>
        <v>12480</v>
      </c>
      <c r="M5714" s="5">
        <f t="shared" si="808"/>
        <v>0</v>
      </c>
      <c r="N5714" s="5">
        <v>469.86293665097128</v>
      </c>
      <c r="O5714" s="5">
        <f t="shared" si="815"/>
        <v>3819.5702999999999</v>
      </c>
      <c r="P5714" s="5">
        <f t="shared" si="816"/>
        <v>3819.5702999999999</v>
      </c>
      <c r="Q5714" s="5">
        <f t="shared" si="810"/>
        <v>487.20077413479089</v>
      </c>
      <c r="R5714" s="5">
        <f>IF(O5714&gt;(P5714+U5714),O5714-P5714-U5714, 0)</f>
        <v>0</v>
      </c>
      <c r="S5714" s="5">
        <f t="shared" si="811"/>
        <v>241.3203960449589</v>
      </c>
      <c r="T5714" s="5">
        <f t="shared" si="812"/>
        <v>8419.1093039550415</v>
      </c>
      <c r="U5714" s="5">
        <f>IF(O5714&gt;P5714,IF(V5713*($B$6/100)&gt;=O5714-P5714,(O5714-P5714), V5713*($B$6/100)), 0)</f>
        <v>0</v>
      </c>
      <c r="V5714" s="5">
        <f>V5713+(T5714*($B$5/100))-(U5714/($B$6/100))</f>
        <v>2538097.9740001052</v>
      </c>
      <c r="W5714" s="5">
        <f t="shared" si="813"/>
        <v>63452.449350002629</v>
      </c>
    </row>
    <row r="5715" spans="4:23" x14ac:dyDescent="0.25">
      <c r="D5715">
        <f t="shared" si="814"/>
        <v>5713</v>
      </c>
      <c r="E5715" s="3">
        <v>44069</v>
      </c>
      <c r="F5715" s="4">
        <v>4.1666666666666664E-2</v>
      </c>
      <c r="G5715">
        <v>60</v>
      </c>
      <c r="H5715">
        <v>0</v>
      </c>
      <c r="I5715" s="5">
        <f t="shared" si="809"/>
        <v>8</v>
      </c>
      <c r="J5715" s="22">
        <v>0</v>
      </c>
      <c r="K5715">
        <v>1.0512000000000001E-4</v>
      </c>
      <c r="L5715" s="5" cm="1">
        <f t="array" ref="L5715">_xlfn.IFS(I5715=0, 0, I5715&gt;34, 0, AND(I5715&gt;0, I5715&lt;35), VLOOKUP(I5715, $A$63:$C$96, 3))</f>
        <v>7160</v>
      </c>
      <c r="M5715" s="5">
        <f t="shared" si="808"/>
        <v>0</v>
      </c>
      <c r="N5715" s="5">
        <v>400.72473939118328</v>
      </c>
      <c r="O5715" s="5">
        <f t="shared" si="815"/>
        <v>2961.2304000000004</v>
      </c>
      <c r="P5715" s="5">
        <f t="shared" si="816"/>
        <v>2961.2304000000004</v>
      </c>
      <c r="Q5715" s="5">
        <f t="shared" si="810"/>
        <v>487.20077413479089</v>
      </c>
      <c r="R5715" s="5">
        <f>IF(O5715&gt;(P5715+U5715),O5715-P5715-U5715, 0)</f>
        <v>0</v>
      </c>
      <c r="S5715" s="5">
        <f t="shared" si="811"/>
        <v>205.8111957162676</v>
      </c>
      <c r="T5715" s="5">
        <f t="shared" si="812"/>
        <v>3992.9584042837319</v>
      </c>
      <c r="U5715" s="5">
        <f>IF(O5715&gt;P5715,IF(V5714*($B$6/100)&gt;=O5715-P5715,(O5715-P5715), V5714*($B$6/100)), 0)</f>
        <v>0</v>
      </c>
      <c r="V5715" s="5">
        <f>V5714+(T5715*($B$5/100))-(U5715/($B$6/100))</f>
        <v>2540893.0448831036</v>
      </c>
      <c r="W5715" s="5">
        <f t="shared" si="813"/>
        <v>63522.326122077589</v>
      </c>
    </row>
    <row r="5716" spans="4:23" x14ac:dyDescent="0.25">
      <c r="D5716">
        <f t="shared" si="814"/>
        <v>5714</v>
      </c>
      <c r="E5716" s="3">
        <v>44069</v>
      </c>
      <c r="F5716" s="4">
        <v>8.3333333333333329E-2</v>
      </c>
      <c r="G5716">
        <v>90</v>
      </c>
      <c r="H5716">
        <v>0</v>
      </c>
      <c r="I5716" s="5">
        <f t="shared" si="809"/>
        <v>13</v>
      </c>
      <c r="J5716" s="22">
        <v>0</v>
      </c>
      <c r="K5716">
        <v>8.2940000000000002E-5</v>
      </c>
      <c r="L5716" s="5" cm="1">
        <f t="array" ref="L5716">_xlfn.IFS(I5716=0, 0, I5716&gt;34, 0, AND(I5716&gt;0, I5716&lt;35), VLOOKUP(I5716, $A$63:$C$96, 3))</f>
        <v>16600</v>
      </c>
      <c r="M5716" s="5">
        <f t="shared" si="808"/>
        <v>0</v>
      </c>
      <c r="N5716" s="5">
        <v>375.66890330197174</v>
      </c>
      <c r="O5716" s="5">
        <f t="shared" si="815"/>
        <v>2336.4198000000001</v>
      </c>
      <c r="P5716" s="5">
        <f t="shared" si="816"/>
        <v>2336.4198000000001</v>
      </c>
      <c r="Q5716" s="5">
        <f t="shared" si="810"/>
        <v>487.20077413479089</v>
      </c>
      <c r="R5716" s="5">
        <f>IF(O5716&gt;(P5716+U5716),O5716-P5716-U5716, 0)</f>
        <v>0</v>
      </c>
      <c r="S5716" s="5">
        <f t="shared" si="811"/>
        <v>192.94258273014137</v>
      </c>
      <c r="T5716" s="5">
        <f t="shared" si="812"/>
        <v>14070.637617269858</v>
      </c>
      <c r="U5716" s="5">
        <f>IF(O5716&gt;P5716,IF(V5715*($B$6/100)&gt;=O5716-P5716,(O5716-P5716), V5715*($B$6/100)), 0)</f>
        <v>0</v>
      </c>
      <c r="V5716" s="5">
        <f>V5715+(T5716*($B$5/100))-(U5716/($B$6/100))</f>
        <v>2550742.4912151922</v>
      </c>
      <c r="W5716" s="5">
        <f t="shared" si="813"/>
        <v>63768.562280379803</v>
      </c>
    </row>
    <row r="5717" spans="4:23" x14ac:dyDescent="0.25">
      <c r="D5717">
        <f t="shared" si="814"/>
        <v>5715</v>
      </c>
      <c r="E5717" s="3">
        <v>44069</v>
      </c>
      <c r="F5717" s="4">
        <v>0.125</v>
      </c>
      <c r="G5717">
        <v>60</v>
      </c>
      <c r="H5717">
        <v>0</v>
      </c>
      <c r="I5717" s="5">
        <f t="shared" si="809"/>
        <v>8</v>
      </c>
      <c r="J5717" s="22">
        <v>0</v>
      </c>
      <c r="K5717">
        <v>7.3860000000000001E-5</v>
      </c>
      <c r="L5717" s="5" cm="1">
        <f t="array" ref="L5717">_xlfn.IFS(I5717=0, 0, I5717&gt;34, 0, AND(I5717&gt;0, I5717&lt;35), VLOOKUP(I5717, $A$63:$C$96, 3))</f>
        <v>7160</v>
      </c>
      <c r="M5717" s="5">
        <f t="shared" si="808"/>
        <v>0</v>
      </c>
      <c r="N5717" s="5">
        <v>368.64607452072295</v>
      </c>
      <c r="O5717" s="5">
        <f t="shared" si="815"/>
        <v>2080.6361999999999</v>
      </c>
      <c r="P5717" s="5">
        <f t="shared" si="816"/>
        <v>2080.6361999999999</v>
      </c>
      <c r="Q5717" s="5">
        <f t="shared" si="810"/>
        <v>487.20077413479089</v>
      </c>
      <c r="R5717" s="5">
        <f>IF(O5717&gt;(P5717+U5717),O5717-P5717-U5717, 0)</f>
        <v>0</v>
      </c>
      <c r="S5717" s="5">
        <f t="shared" si="811"/>
        <v>189.33567592679452</v>
      </c>
      <c r="T5717" s="5">
        <f t="shared" si="812"/>
        <v>4890.0281240732056</v>
      </c>
      <c r="U5717" s="5">
        <f>IF(O5717&gt;P5717,IF(V5716*($B$6/100)&gt;=O5717-P5717,(O5717-P5717), V5716*($B$6/100)), 0)</f>
        <v>0</v>
      </c>
      <c r="V5717" s="5">
        <f>V5716+(T5717*($B$5/100))-(U5717/($B$6/100))</f>
        <v>2554165.5109020434</v>
      </c>
      <c r="W5717" s="5">
        <f t="shared" si="813"/>
        <v>63854.137772551083</v>
      </c>
    </row>
    <row r="5718" spans="4:23" x14ac:dyDescent="0.25">
      <c r="D5718">
        <f t="shared" si="814"/>
        <v>5716</v>
      </c>
      <c r="E5718" s="3">
        <v>44069</v>
      </c>
      <c r="F5718" s="4">
        <v>0.16666666666666666</v>
      </c>
      <c r="G5718">
        <v>70</v>
      </c>
      <c r="H5718">
        <v>0</v>
      </c>
      <c r="I5718" s="5">
        <f t="shared" si="809"/>
        <v>10</v>
      </c>
      <c r="J5718" s="22">
        <v>0</v>
      </c>
      <c r="K5718">
        <v>7.1179999999999993E-5</v>
      </c>
      <c r="L5718" s="5" cm="1">
        <f t="array" ref="L5718">_xlfn.IFS(I5718=0, 0, I5718&gt;34, 0, AND(I5718&gt;0, I5718&lt;35), VLOOKUP(I5718, $A$63:$C$96, 3))</f>
        <v>12480</v>
      </c>
      <c r="M5718" s="5">
        <f t="shared" si="808"/>
        <v>0</v>
      </c>
      <c r="N5718" s="5">
        <v>379.65473396292549</v>
      </c>
      <c r="O5718" s="5">
        <f t="shared" si="815"/>
        <v>2005.1405999999997</v>
      </c>
      <c r="P5718" s="5">
        <f t="shared" si="816"/>
        <v>2005.1405999999997</v>
      </c>
      <c r="Q5718" s="5">
        <f t="shared" si="810"/>
        <v>487.20077413479089</v>
      </c>
      <c r="R5718" s="5">
        <f>IF(O5718&gt;(P5718+U5718),O5718-P5718-U5718, 0)</f>
        <v>0</v>
      </c>
      <c r="S5718" s="5">
        <f t="shared" si="811"/>
        <v>194.98969510832836</v>
      </c>
      <c r="T5718" s="5">
        <f t="shared" si="812"/>
        <v>10279.869704891673</v>
      </c>
      <c r="U5718" s="5">
        <f>IF(O5718&gt;P5718,IF(V5717*($B$6/100)&gt;=O5718-P5718,(O5718-P5718), V5717*($B$6/100)), 0)</f>
        <v>0</v>
      </c>
      <c r="V5718" s="5">
        <f>V5717+(T5718*($B$5/100))-(U5718/($B$6/100))</f>
        <v>2561361.4196954677</v>
      </c>
      <c r="W5718" s="5">
        <f t="shared" si="813"/>
        <v>64034.035492386691</v>
      </c>
    </row>
    <row r="5719" spans="4:23" x14ac:dyDescent="0.25">
      <c r="D5719">
        <f t="shared" si="814"/>
        <v>5717</v>
      </c>
      <c r="E5719" s="3">
        <v>44069</v>
      </c>
      <c r="F5719" s="4">
        <v>0.20833333333333334</v>
      </c>
      <c r="G5719">
        <v>90</v>
      </c>
      <c r="H5719">
        <v>0</v>
      </c>
      <c r="I5719" s="5">
        <f t="shared" si="809"/>
        <v>13</v>
      </c>
      <c r="J5719" s="22">
        <v>0</v>
      </c>
      <c r="K5719">
        <v>7.0090000000000001E-5</v>
      </c>
      <c r="L5719" s="5" cm="1">
        <f t="array" ref="L5719">_xlfn.IFS(I5719=0, 0, I5719&gt;34, 0, AND(I5719&gt;0, I5719&lt;35), VLOOKUP(I5719, $A$63:$C$96, 3))</f>
        <v>16600</v>
      </c>
      <c r="M5719" s="5">
        <f t="shared" si="808"/>
        <v>0</v>
      </c>
      <c r="N5719" s="5">
        <v>392.66617576512994</v>
      </c>
      <c r="O5719" s="5">
        <f t="shared" si="815"/>
        <v>1974.4353000000001</v>
      </c>
      <c r="P5719" s="5">
        <f t="shared" si="816"/>
        <v>1974.4353000000001</v>
      </c>
      <c r="Q5719" s="5">
        <f t="shared" si="810"/>
        <v>487.20077413479089</v>
      </c>
      <c r="R5719" s="5">
        <f>IF(O5719&gt;(P5719+U5719),O5719-P5719-U5719, 0)</f>
        <v>0</v>
      </c>
      <c r="S5719" s="5">
        <f t="shared" si="811"/>
        <v>201.67233815994734</v>
      </c>
      <c r="T5719" s="5">
        <f t="shared" si="812"/>
        <v>14423.892361840051</v>
      </c>
      <c r="U5719" s="5">
        <f>IF(O5719&gt;P5719,IF(V5718*($B$6/100)&gt;=O5719-P5719,(O5719-P5719), V5718*($B$6/100)), 0)</f>
        <v>0</v>
      </c>
      <c r="V5719" s="5">
        <f>V5718+(T5719*($B$5/100))-(U5719/($B$6/100))</f>
        <v>2571458.1443487559</v>
      </c>
      <c r="W5719" s="5">
        <f t="shared" si="813"/>
        <v>64286.453608718897</v>
      </c>
    </row>
    <row r="5720" spans="4:23" x14ac:dyDescent="0.25">
      <c r="D5720">
        <f t="shared" si="814"/>
        <v>5718</v>
      </c>
      <c r="E5720" s="3">
        <v>44069</v>
      </c>
      <c r="F5720" s="4">
        <v>0.25</v>
      </c>
      <c r="G5720">
        <v>110</v>
      </c>
      <c r="H5720">
        <v>0</v>
      </c>
      <c r="I5720" s="5">
        <f t="shared" si="809"/>
        <v>15</v>
      </c>
      <c r="J5720" s="22">
        <v>0</v>
      </c>
      <c r="K5720">
        <v>7.1010000000000013E-5</v>
      </c>
      <c r="L5720" s="5" cm="1">
        <f t="array" ref="L5720">_xlfn.IFS(I5720=0, 0, I5720&gt;34, 0, AND(I5720&gt;0, I5720&lt;35), VLOOKUP(I5720, $A$63:$C$96, 3))</f>
        <v>16800</v>
      </c>
      <c r="M5720" s="5">
        <f t="shared" si="808"/>
        <v>0</v>
      </c>
      <c r="N5720" s="5">
        <v>431.708228566522</v>
      </c>
      <c r="O5720" s="5">
        <f t="shared" si="815"/>
        <v>2000.3517000000004</v>
      </c>
      <c r="P5720" s="5">
        <f t="shared" si="816"/>
        <v>2000.3517000000004</v>
      </c>
      <c r="Q5720" s="5">
        <f t="shared" si="810"/>
        <v>487.20077413479089</v>
      </c>
      <c r="R5720" s="5">
        <f>IF(O5720&gt;(P5720+U5720),O5720-P5720-U5720, 0)</f>
        <v>0</v>
      </c>
      <c r="S5720" s="5">
        <f t="shared" si="811"/>
        <v>221.72423608489225</v>
      </c>
      <c r="T5720" s="5">
        <f t="shared" si="812"/>
        <v>14577.924063915107</v>
      </c>
      <c r="U5720" s="5">
        <f>IF(O5720&gt;P5720,IF(V5719*($B$6/100)&gt;=O5720-P5720,(O5720-P5720), V5719*($B$6/100)), 0)</f>
        <v>0</v>
      </c>
      <c r="V5720" s="5">
        <f>V5719+(T5720*($B$5/100))-(U5720/($B$6/100))</f>
        <v>2581662.6911934963</v>
      </c>
      <c r="W5720" s="5">
        <f t="shared" si="813"/>
        <v>64541.567279837407</v>
      </c>
    </row>
    <row r="5721" spans="4:23" x14ac:dyDescent="0.25">
      <c r="D5721">
        <f t="shared" si="814"/>
        <v>5719</v>
      </c>
      <c r="E5721" s="3">
        <v>44069</v>
      </c>
      <c r="F5721" s="4">
        <v>0.29166666666666669</v>
      </c>
      <c r="G5721">
        <v>90</v>
      </c>
      <c r="H5721">
        <v>0</v>
      </c>
      <c r="I5721" s="5">
        <f t="shared" si="809"/>
        <v>13</v>
      </c>
      <c r="J5721" s="22">
        <v>7.4234273469165555E-6</v>
      </c>
      <c r="K5721">
        <v>8.0019999999999996E-5</v>
      </c>
      <c r="L5721" s="5" cm="1">
        <f t="array" ref="L5721">_xlfn.IFS(I5721=0, 0, I5721&gt;34, 0, AND(I5721&gt;0, I5721&lt;35), VLOOKUP(I5721, $A$63:$C$96, 3))</f>
        <v>16600</v>
      </c>
      <c r="M5721" s="5">
        <f t="shared" si="808"/>
        <v>35.26127989785364</v>
      </c>
      <c r="N5721" s="5">
        <v>612.98845110110722</v>
      </c>
      <c r="O5721" s="5">
        <f t="shared" si="815"/>
        <v>2254.1633999999999</v>
      </c>
      <c r="P5721" s="5">
        <f t="shared" si="816"/>
        <v>2254.1633999999999</v>
      </c>
      <c r="Q5721" s="5">
        <f t="shared" si="810"/>
        <v>487.20077413479089</v>
      </c>
      <c r="R5721" s="5">
        <f>IF(O5721&gt;(P5721+U5721),O5721-P5721-U5721, 0)</f>
        <v>0</v>
      </c>
      <c r="S5721" s="5">
        <f t="shared" si="811"/>
        <v>314.82929222951157</v>
      </c>
      <c r="T5721" s="5">
        <f t="shared" si="812"/>
        <v>14066.268587668344</v>
      </c>
      <c r="U5721" s="5">
        <f>IF(O5721&gt;P5721,IF(V5720*($B$6/100)&gt;=O5721-P5721,(O5721-P5721), V5720*($B$6/100)), 0)</f>
        <v>0</v>
      </c>
      <c r="V5721" s="5">
        <f>V5720+(T5721*($B$5/100))-(U5721/($B$6/100))</f>
        <v>2591509.0792048643</v>
      </c>
      <c r="W5721" s="5">
        <f t="shared" si="813"/>
        <v>64787.72698012161</v>
      </c>
    </row>
    <row r="5722" spans="4:23" x14ac:dyDescent="0.25">
      <c r="D5722">
        <f t="shared" si="814"/>
        <v>5720</v>
      </c>
      <c r="E5722" s="3">
        <v>44069</v>
      </c>
      <c r="F5722" s="4">
        <v>0.33333333333333331</v>
      </c>
      <c r="G5722">
        <v>100</v>
      </c>
      <c r="H5722">
        <v>0</v>
      </c>
      <c r="I5722" s="5">
        <f t="shared" si="809"/>
        <v>14</v>
      </c>
      <c r="J5722" s="22">
        <v>1.7321330476138631E-5</v>
      </c>
      <c r="K5722">
        <v>9.2050000000000001E-5</v>
      </c>
      <c r="L5722" s="5" cm="1">
        <f t="array" ref="L5722">_xlfn.IFS(I5722=0, 0, I5722&gt;34, 0, AND(I5722&gt;0, I5722&lt;35), VLOOKUP(I5722, $A$63:$C$96, 3))</f>
        <v>16800</v>
      </c>
      <c r="M5722" s="5">
        <f t="shared" si="808"/>
        <v>82.276319761658499</v>
      </c>
      <c r="N5722" s="5">
        <v>832.27209662715745</v>
      </c>
      <c r="O5722" s="5">
        <f t="shared" si="815"/>
        <v>2593.0484999999999</v>
      </c>
      <c r="P5722" s="5">
        <f t="shared" si="816"/>
        <v>2593.0484999999999</v>
      </c>
      <c r="Q5722" s="5">
        <f t="shared" si="810"/>
        <v>487.20077413479089</v>
      </c>
      <c r="R5722" s="5">
        <f>IF(O5722&gt;(P5722+U5722),O5722-P5722-U5722, 0)</f>
        <v>0</v>
      </c>
      <c r="S5722" s="5">
        <f t="shared" si="811"/>
        <v>427.45280869945964</v>
      </c>
      <c r="T5722" s="5">
        <f t="shared" si="812"/>
        <v>13861.775011062198</v>
      </c>
      <c r="U5722" s="5">
        <f>IF(O5722&gt;P5722,IF(V5721*($B$6/100)&gt;=O5722-P5722,(O5722-P5722), V5721*($B$6/100)), 0)</f>
        <v>0</v>
      </c>
      <c r="V5722" s="5">
        <f>V5721+(T5722*($B$5/100))-(U5722/($B$6/100))</f>
        <v>2601212.321712608</v>
      </c>
      <c r="W5722" s="5">
        <f t="shared" si="813"/>
        <v>65030.308042815202</v>
      </c>
    </row>
    <row r="5723" spans="4:23" x14ac:dyDescent="0.25">
      <c r="D5723">
        <f t="shared" si="814"/>
        <v>5721</v>
      </c>
      <c r="E5723" s="3">
        <v>44069</v>
      </c>
      <c r="F5723" s="4">
        <v>0.375</v>
      </c>
      <c r="G5723">
        <v>110</v>
      </c>
      <c r="H5723">
        <v>0</v>
      </c>
      <c r="I5723" s="5">
        <f t="shared" si="809"/>
        <v>15</v>
      </c>
      <c r="J5723" s="22">
        <v>4.7015039863804853E-5</v>
      </c>
      <c r="K5723">
        <v>9.5950000000000001E-5</v>
      </c>
      <c r="L5723" s="5" cm="1">
        <f t="array" ref="L5723">_xlfn.IFS(I5723=0, 0, I5723&gt;34, 0, AND(I5723&gt;0, I5723&lt;35), VLOOKUP(I5723, $A$63:$C$96, 3))</f>
        <v>16800</v>
      </c>
      <c r="M5723" s="5">
        <f t="shared" si="808"/>
        <v>223.32143935307306</v>
      </c>
      <c r="N5723" s="5">
        <v>862.26962414077616</v>
      </c>
      <c r="O5723" s="5">
        <f t="shared" si="815"/>
        <v>2702.9114999999997</v>
      </c>
      <c r="P5723" s="5">
        <f t="shared" si="816"/>
        <v>2702.9114999999997</v>
      </c>
      <c r="Q5723" s="5">
        <f t="shared" si="810"/>
        <v>487.20077413479089</v>
      </c>
      <c r="R5723" s="5">
        <f>IF(O5723&gt;(P5723+U5723),O5723-P5723-U5723, 0)</f>
        <v>0</v>
      </c>
      <c r="S5723" s="5">
        <f t="shared" si="811"/>
        <v>442.85946169395493</v>
      </c>
      <c r="T5723" s="5">
        <f t="shared" si="812"/>
        <v>13877.550477659117</v>
      </c>
      <c r="U5723" s="5">
        <f>IF(O5723&gt;P5723,IF(V5722*($B$6/100)&gt;=O5723-P5723,(O5723-P5723), V5722*($B$6/100)), 0)</f>
        <v>0</v>
      </c>
      <c r="V5723" s="5">
        <f>V5722+(T5723*($B$5/100))-(U5723/($B$6/100))</f>
        <v>2610926.6070469692</v>
      </c>
      <c r="W5723" s="5">
        <f t="shared" si="813"/>
        <v>65273.165176174232</v>
      </c>
    </row>
    <row r="5724" spans="4:23" x14ac:dyDescent="0.25">
      <c r="D5724">
        <f t="shared" si="814"/>
        <v>5722</v>
      </c>
      <c r="E5724" s="3">
        <v>44069</v>
      </c>
      <c r="F5724" s="4">
        <v>0.41666666666666669</v>
      </c>
      <c r="G5724">
        <v>110</v>
      </c>
      <c r="H5724">
        <v>0</v>
      </c>
      <c r="I5724" s="5">
        <f t="shared" si="809"/>
        <v>15</v>
      </c>
      <c r="J5724" s="22">
        <v>1.33621692244498E-4</v>
      </c>
      <c r="K5724">
        <v>8.7399999999999983E-5</v>
      </c>
      <c r="L5724" s="5" cm="1">
        <f t="array" ref="L5724">_xlfn.IFS(I5724=0, 0, I5724&gt;34, 0, AND(I5724&gt;0, I5724&lt;35), VLOOKUP(I5724, $A$63:$C$96, 3))</f>
        <v>16800</v>
      </c>
      <c r="M5724" s="5">
        <f t="shared" si="808"/>
        <v>634.7030381613655</v>
      </c>
      <c r="N5724" s="5">
        <v>879.22066420748331</v>
      </c>
      <c r="O5724" s="5">
        <f t="shared" si="815"/>
        <v>2462.0579999999995</v>
      </c>
      <c r="P5724" s="5">
        <f t="shared" si="816"/>
        <v>2462.0579999999995</v>
      </c>
      <c r="Q5724" s="5">
        <f t="shared" si="810"/>
        <v>487.20077413479089</v>
      </c>
      <c r="R5724" s="5">
        <f>IF(O5724&gt;(P5724+U5724),O5724-P5724-U5724, 0)</f>
        <v>0</v>
      </c>
      <c r="S5724" s="5">
        <f t="shared" si="811"/>
        <v>451.56547228382698</v>
      </c>
      <c r="T5724" s="5">
        <f t="shared" si="812"/>
        <v>14521.079565877541</v>
      </c>
      <c r="U5724" s="5">
        <f>IF(O5724&gt;P5724,IF(V5723*($B$6/100)&gt;=O5724-P5724,(O5724-P5724), V5723*($B$6/100)), 0)</f>
        <v>0</v>
      </c>
      <c r="V5724" s="5">
        <f>V5723+(T5724*($B$5/100))-(U5724/($B$6/100))</f>
        <v>2621091.3627430834</v>
      </c>
      <c r="W5724" s="5">
        <f t="shared" si="813"/>
        <v>65527.284068577086</v>
      </c>
    </row>
    <row r="5725" spans="4:23" x14ac:dyDescent="0.25">
      <c r="D5725">
        <f t="shared" si="814"/>
        <v>5723</v>
      </c>
      <c r="E5725" s="3">
        <v>44069</v>
      </c>
      <c r="F5725" s="4">
        <v>0.45833333333333331</v>
      </c>
      <c r="G5725">
        <v>120</v>
      </c>
      <c r="H5725">
        <v>1</v>
      </c>
      <c r="I5725" s="5">
        <f t="shared" si="809"/>
        <v>17</v>
      </c>
      <c r="J5725" s="22">
        <v>1.9053463523752492E-4</v>
      </c>
      <c r="K5725">
        <v>7.3020000000000002E-5</v>
      </c>
      <c r="L5725" s="5" cm="1">
        <f t="array" ref="L5725">_xlfn.IFS(I5725=0, 0, I5725&gt;34, 0, AND(I5725&gt;0, I5725&lt;35), VLOOKUP(I5725, $A$63:$C$96, 3))</f>
        <v>16800</v>
      </c>
      <c r="M5725" s="5">
        <f t="shared" si="808"/>
        <v>905.03951737824343</v>
      </c>
      <c r="N5725" s="5">
        <v>816.04145641671914</v>
      </c>
      <c r="O5725" s="5">
        <f t="shared" si="815"/>
        <v>2056.9733999999999</v>
      </c>
      <c r="P5725" s="5">
        <f t="shared" si="816"/>
        <v>2056.9733999999999</v>
      </c>
      <c r="Q5725" s="5">
        <f t="shared" si="810"/>
        <v>487.20077413479089</v>
      </c>
      <c r="R5725" s="5">
        <f>IF(O5725&gt;(P5725+U5725),O5725-P5725-U5725, 0)</f>
        <v>0</v>
      </c>
      <c r="S5725" s="5">
        <f t="shared" si="811"/>
        <v>419.11679362331046</v>
      </c>
      <c r="T5725" s="5">
        <f t="shared" si="812"/>
        <v>15228.949323754932</v>
      </c>
      <c r="U5725" s="5">
        <f>IF(O5725&gt;P5725,IF(V5724*($B$6/100)&gt;=O5725-P5725,(O5725-P5725), V5724*($B$6/100)), 0)</f>
        <v>0</v>
      </c>
      <c r="V5725" s="5">
        <f>V5724+(T5725*($B$5/100))-(U5725/($B$6/100))</f>
        <v>2631751.6272697118</v>
      </c>
      <c r="W5725" s="5">
        <f t="shared" si="813"/>
        <v>65793.790681742801</v>
      </c>
    </row>
    <row r="5726" spans="4:23" x14ac:dyDescent="0.25">
      <c r="D5726">
        <f t="shared" si="814"/>
        <v>5724</v>
      </c>
      <c r="E5726" s="3">
        <v>44069</v>
      </c>
      <c r="F5726" s="4">
        <v>0.5</v>
      </c>
      <c r="G5726">
        <v>110</v>
      </c>
      <c r="H5726">
        <v>1</v>
      </c>
      <c r="I5726" s="5">
        <f t="shared" si="809"/>
        <v>15</v>
      </c>
      <c r="J5726" s="22">
        <v>2.0538148993135805E-4</v>
      </c>
      <c r="K5726">
        <v>5.8230000000000003E-5</v>
      </c>
      <c r="L5726" s="5" cm="1">
        <f t="array" ref="L5726">_xlfn.IFS(I5726=0, 0, I5726&gt;34, 0, AND(I5726&gt;0, I5726&lt;35), VLOOKUP(I5726, $A$63:$C$96, 3))</f>
        <v>16800</v>
      </c>
      <c r="M5726" s="5">
        <f t="shared" si="808"/>
        <v>975.56207717395068</v>
      </c>
      <c r="N5726" s="5">
        <v>804.95961135768709</v>
      </c>
      <c r="O5726" s="5">
        <f t="shared" si="815"/>
        <v>1640.3391000000001</v>
      </c>
      <c r="P5726" s="5">
        <f t="shared" si="816"/>
        <v>1640.3391000000001</v>
      </c>
      <c r="Q5726" s="5">
        <f t="shared" si="810"/>
        <v>487.20077413479089</v>
      </c>
      <c r="R5726" s="5">
        <f>IF(O5726&gt;(P5726+U5726),O5726-P5726-U5726, 0)</f>
        <v>0</v>
      </c>
      <c r="S5726" s="5">
        <f t="shared" si="811"/>
        <v>413.42518649716465</v>
      </c>
      <c r="T5726" s="5">
        <f t="shared" si="812"/>
        <v>15721.797790676786</v>
      </c>
      <c r="U5726" s="5">
        <f>IF(O5726&gt;P5726,IF(V5725*($B$6/100)&gt;=O5726-P5726,(O5726-P5726), V5725*($B$6/100)), 0)</f>
        <v>0</v>
      </c>
      <c r="V5726" s="5">
        <f>V5725+(T5726*($B$5/100))-(U5726/($B$6/100))</f>
        <v>2642756.8857231857</v>
      </c>
      <c r="W5726" s="5">
        <f t="shared" si="813"/>
        <v>66068.922143079646</v>
      </c>
    </row>
    <row r="5727" spans="4:23" x14ac:dyDescent="0.25">
      <c r="D5727">
        <f t="shared" si="814"/>
        <v>5725</v>
      </c>
      <c r="E5727" s="3">
        <v>44069</v>
      </c>
      <c r="F5727" s="4">
        <v>0.54166666666666663</v>
      </c>
      <c r="G5727">
        <v>90</v>
      </c>
      <c r="H5727">
        <v>2</v>
      </c>
      <c r="I5727" s="5">
        <f t="shared" si="809"/>
        <v>13</v>
      </c>
      <c r="J5727" s="22">
        <v>2.771412876182181E-4</v>
      </c>
      <c r="K5727">
        <v>5.3440000000000003E-5</v>
      </c>
      <c r="L5727" s="5" cm="1">
        <f t="array" ref="L5727">_xlfn.IFS(I5727=0, 0, I5727&gt;34, 0, AND(I5727&gt;0, I5727&lt;35), VLOOKUP(I5727, $A$63:$C$96, 3))</f>
        <v>16600</v>
      </c>
      <c r="M5727" s="5">
        <f t="shared" si="808"/>
        <v>1316.421116186536</v>
      </c>
      <c r="N5727" s="5">
        <v>778.88484863048268</v>
      </c>
      <c r="O5727" s="5">
        <f t="shared" si="815"/>
        <v>1505.4048</v>
      </c>
      <c r="P5727" s="5">
        <f t="shared" si="816"/>
        <v>1505.4048</v>
      </c>
      <c r="Q5727" s="5">
        <f t="shared" si="810"/>
        <v>487.20077413479089</v>
      </c>
      <c r="R5727" s="5">
        <f>IF(O5727&gt;(P5727+U5727),O5727-P5727-U5727, 0)</f>
        <v>0</v>
      </c>
      <c r="S5727" s="5">
        <f t="shared" si="811"/>
        <v>400.03325540986225</v>
      </c>
      <c r="T5727" s="5">
        <f t="shared" si="812"/>
        <v>16010.983060776673</v>
      </c>
      <c r="U5727" s="5">
        <f>IF(O5727&gt;P5727,IF(V5726*($B$6/100)&gt;=O5727-P5727,(O5727-P5727), V5726*($B$6/100)), 0)</f>
        <v>0</v>
      </c>
      <c r="V5727" s="5">
        <f>V5726+(T5727*($B$5/100))-(U5727/($B$6/100))</f>
        <v>2653964.5738657294</v>
      </c>
      <c r="W5727" s="5">
        <f t="shared" si="813"/>
        <v>66349.11434664324</v>
      </c>
    </row>
    <row r="5728" spans="4:23" x14ac:dyDescent="0.25">
      <c r="D5728">
        <f t="shared" si="814"/>
        <v>5726</v>
      </c>
      <c r="E5728" s="3">
        <v>44069</v>
      </c>
      <c r="F5728" s="4">
        <v>0.58333333333333337</v>
      </c>
      <c r="G5728">
        <v>100</v>
      </c>
      <c r="H5728">
        <v>1</v>
      </c>
      <c r="I5728" s="5">
        <f t="shared" si="809"/>
        <v>14</v>
      </c>
      <c r="J5728" s="22">
        <v>2.4497310244824634E-4</v>
      </c>
      <c r="K5728">
        <v>4.5750000000000001E-5</v>
      </c>
      <c r="L5728" s="5" cm="1">
        <f t="array" ref="L5728">_xlfn.IFS(I5728=0, 0, I5728&gt;34, 0, AND(I5728&gt;0, I5728&lt;35), VLOOKUP(I5728, $A$63:$C$96, 3))</f>
        <v>16800</v>
      </c>
      <c r="M5728" s="5">
        <f t="shared" si="808"/>
        <v>1163.6222366291702</v>
      </c>
      <c r="N5728" s="5">
        <v>699.77535536667312</v>
      </c>
      <c r="O5728" s="5">
        <f t="shared" si="815"/>
        <v>1288.7775000000001</v>
      </c>
      <c r="P5728" s="5">
        <f t="shared" si="816"/>
        <v>1288.7775000000001</v>
      </c>
      <c r="Q5728" s="5">
        <f t="shared" si="810"/>
        <v>487.20077413479089</v>
      </c>
      <c r="R5728" s="5">
        <f>IF(O5728&gt;(P5728+U5728),O5728-P5728-U5728, 0)</f>
        <v>0</v>
      </c>
      <c r="S5728" s="5">
        <f t="shared" si="811"/>
        <v>359.40282309398094</v>
      </c>
      <c r="T5728" s="5">
        <f t="shared" si="812"/>
        <v>16315.441913535189</v>
      </c>
      <c r="U5728" s="5">
        <f>IF(O5728&gt;P5728,IF(V5727*($B$6/100)&gt;=O5728-P5728,(O5728-P5728), V5727*($B$6/100)), 0)</f>
        <v>0</v>
      </c>
      <c r="V5728" s="5">
        <f>V5727+(T5728*($B$5/100))-(U5728/($B$6/100))</f>
        <v>2665385.3832052038</v>
      </c>
      <c r="W5728" s="5">
        <f t="shared" si="813"/>
        <v>66634.634580130092</v>
      </c>
    </row>
    <row r="5729" spans="4:23" x14ac:dyDescent="0.25">
      <c r="D5729">
        <f t="shared" si="814"/>
        <v>5727</v>
      </c>
      <c r="E5729" s="3">
        <v>44069</v>
      </c>
      <c r="F5729" s="4">
        <v>0.625</v>
      </c>
      <c r="G5729">
        <v>100</v>
      </c>
      <c r="H5729">
        <v>0</v>
      </c>
      <c r="I5729" s="5">
        <f t="shared" si="809"/>
        <v>14</v>
      </c>
      <c r="J5729" s="22">
        <v>1.7321330476138629E-4</v>
      </c>
      <c r="K5729">
        <v>4.7299999999999998E-5</v>
      </c>
      <c r="L5729" s="5" cm="1">
        <f t="array" ref="L5729">_xlfn.IFS(I5729=0, 0, I5729&gt;34, 0, AND(I5729&gt;0, I5729&lt;35), VLOOKUP(I5729, $A$63:$C$96, 3))</f>
        <v>16800</v>
      </c>
      <c r="M5729" s="5">
        <f t="shared" si="808"/>
        <v>822.76319761658488</v>
      </c>
      <c r="N5729" s="5">
        <v>665.73764148420503</v>
      </c>
      <c r="O5729" s="5">
        <f t="shared" si="815"/>
        <v>1332.441</v>
      </c>
      <c r="P5729" s="5">
        <f t="shared" si="816"/>
        <v>1332.441</v>
      </c>
      <c r="Q5729" s="5">
        <f t="shared" si="810"/>
        <v>487.20077413479089</v>
      </c>
      <c r="R5729" s="5">
        <f>IF(O5729&gt;(P5729+U5729),O5729-P5729-U5729, 0)</f>
        <v>0</v>
      </c>
      <c r="S5729" s="5">
        <f t="shared" si="811"/>
        <v>341.92114076949537</v>
      </c>
      <c r="T5729" s="5">
        <f t="shared" si="812"/>
        <v>15948.401056847091</v>
      </c>
      <c r="U5729" s="5">
        <f>IF(O5729&gt;P5729,IF(V5728*($B$6/100)&gt;=O5729-P5729,(O5729-P5729), V5728*($B$6/100)), 0)</f>
        <v>0</v>
      </c>
      <c r="V5729" s="5">
        <f>V5728+(T5729*($B$5/100))-(U5729/($B$6/100))</f>
        <v>2676549.263944997</v>
      </c>
      <c r="W5729" s="5">
        <f t="shared" si="813"/>
        <v>66913.73159862493</v>
      </c>
    </row>
    <row r="5730" spans="4:23" x14ac:dyDescent="0.25">
      <c r="D5730">
        <f t="shared" si="814"/>
        <v>5728</v>
      </c>
      <c r="E5730" s="3">
        <v>44069</v>
      </c>
      <c r="F5730" s="4">
        <v>0.66666666666666663</v>
      </c>
      <c r="G5730">
        <v>70</v>
      </c>
      <c r="H5730">
        <v>1</v>
      </c>
      <c r="I5730" s="5">
        <f t="shared" si="809"/>
        <v>10</v>
      </c>
      <c r="J5730" s="22">
        <v>1.7568778054369183E-4</v>
      </c>
      <c r="K5730">
        <v>5.4159999999999996E-5</v>
      </c>
      <c r="L5730" s="5" cm="1">
        <f t="array" ref="L5730">_xlfn.IFS(I5730=0, 0, I5730&gt;34, 0, AND(I5730&gt;0, I5730&lt;35), VLOOKUP(I5730, $A$63:$C$96, 3))</f>
        <v>12480</v>
      </c>
      <c r="M5730" s="5">
        <f t="shared" si="808"/>
        <v>834.51695758253618</v>
      </c>
      <c r="N5730" s="5">
        <v>653.70597830472968</v>
      </c>
      <c r="O5730" s="5">
        <f t="shared" si="815"/>
        <v>1525.6871999999998</v>
      </c>
      <c r="P5730" s="5">
        <f t="shared" si="816"/>
        <v>1525.6871999999998</v>
      </c>
      <c r="Q5730" s="5">
        <f t="shared" si="810"/>
        <v>487.20077413479089</v>
      </c>
      <c r="R5730" s="5">
        <f>IF(O5730&gt;(P5730+U5730),O5730-P5730-U5730, 0)</f>
        <v>0</v>
      </c>
      <c r="S5730" s="5">
        <f t="shared" si="811"/>
        <v>335.74170949907926</v>
      </c>
      <c r="T5730" s="5">
        <f t="shared" si="812"/>
        <v>11453.088048083457</v>
      </c>
      <c r="U5730" s="5">
        <f>IF(O5730&gt;P5730,IF(V5729*($B$6/100)&gt;=O5730-P5730,(O5730-P5730), V5729*($B$6/100)), 0)</f>
        <v>0</v>
      </c>
      <c r="V5730" s="5">
        <f>V5729+(T5730*($B$5/100))-(U5730/($B$6/100))</f>
        <v>2684566.4255786552</v>
      </c>
      <c r="W5730" s="5">
        <f t="shared" si="813"/>
        <v>67114.160639466383</v>
      </c>
    </row>
    <row r="5731" spans="4:23" x14ac:dyDescent="0.25">
      <c r="D5731">
        <f t="shared" si="814"/>
        <v>5729</v>
      </c>
      <c r="E5731" s="3">
        <v>44069</v>
      </c>
      <c r="F5731" s="4">
        <v>0.70833333333333337</v>
      </c>
      <c r="G5731">
        <v>80</v>
      </c>
      <c r="H5731">
        <v>0</v>
      </c>
      <c r="I5731" s="5">
        <f t="shared" si="809"/>
        <v>11</v>
      </c>
      <c r="J5731" s="22">
        <v>6.6810846122248999E-5</v>
      </c>
      <c r="K5731">
        <v>7.5270000000000003E-5</v>
      </c>
      <c r="L5731" s="5" cm="1">
        <f t="array" ref="L5731">_xlfn.IFS(I5731=0, 0, I5731&gt;34, 0, AND(I5731&gt;0, I5731&lt;35), VLOOKUP(I5731, $A$63:$C$96, 3))</f>
        <v>14640</v>
      </c>
      <c r="M5731" s="5">
        <f t="shared" si="808"/>
        <v>317.35151908068275</v>
      </c>
      <c r="N5731" s="5">
        <v>757.81841487597433</v>
      </c>
      <c r="O5731" s="5">
        <f t="shared" si="815"/>
        <v>2120.3559000000005</v>
      </c>
      <c r="P5731" s="5">
        <f t="shared" si="816"/>
        <v>2120.3559000000005</v>
      </c>
      <c r="Q5731" s="5">
        <f t="shared" si="810"/>
        <v>487.20077413479089</v>
      </c>
      <c r="R5731" s="5">
        <f>IF(O5731&gt;(P5731+U5731),O5731-P5731-U5731, 0)</f>
        <v>0</v>
      </c>
      <c r="S5731" s="5">
        <f t="shared" si="811"/>
        <v>389.21358920437643</v>
      </c>
      <c r="T5731" s="5">
        <f t="shared" si="812"/>
        <v>12447.782029876305</v>
      </c>
      <c r="U5731" s="5">
        <f>IF(O5731&gt;P5731,IF(V5730*($B$6/100)&gt;=O5731-P5731,(O5731-P5731), V5730*($B$6/100)), 0)</f>
        <v>0</v>
      </c>
      <c r="V5731" s="5">
        <f>V5730+(T5731*($B$5/100))-(U5731/($B$6/100))</f>
        <v>2693279.8729995685</v>
      </c>
      <c r="W5731" s="5">
        <f t="shared" si="813"/>
        <v>67331.996824989212</v>
      </c>
    </row>
    <row r="5732" spans="4:23" x14ac:dyDescent="0.25">
      <c r="D5732">
        <f t="shared" si="814"/>
        <v>5730</v>
      </c>
      <c r="E5732" s="3">
        <v>44069</v>
      </c>
      <c r="F5732" s="4">
        <v>0.75</v>
      </c>
      <c r="G5732">
        <v>90</v>
      </c>
      <c r="H5732">
        <v>0</v>
      </c>
      <c r="I5732" s="5">
        <f t="shared" si="809"/>
        <v>13</v>
      </c>
      <c r="J5732" s="22">
        <v>5.196399142841589E-5</v>
      </c>
      <c r="K5732">
        <v>1.2621999999999999E-4</v>
      </c>
      <c r="L5732" s="5" cm="1">
        <f t="array" ref="L5732">_xlfn.IFS(I5732=0, 0, I5732&gt;34, 0, AND(I5732&gt;0, I5732&lt;35), VLOOKUP(I5732, $A$63:$C$96, 3))</f>
        <v>16600</v>
      </c>
      <c r="M5732" s="5">
        <f t="shared" si="808"/>
        <v>246.82895928497547</v>
      </c>
      <c r="N5732" s="5">
        <v>966.04329082638355</v>
      </c>
      <c r="O5732" s="5">
        <f t="shared" si="815"/>
        <v>3555.6174000000001</v>
      </c>
      <c r="P5732" s="5">
        <f t="shared" si="816"/>
        <v>3555.6174000000001</v>
      </c>
      <c r="Q5732" s="5">
        <f t="shared" si="810"/>
        <v>487.20077413479089</v>
      </c>
      <c r="R5732" s="5">
        <f>IF(O5732&gt;(P5732+U5732),O5732-P5732-U5732, 0)</f>
        <v>0</v>
      </c>
      <c r="S5732" s="5">
        <f t="shared" si="811"/>
        <v>496.15735005711133</v>
      </c>
      <c r="T5732" s="5">
        <f t="shared" si="812"/>
        <v>12795.054209227865</v>
      </c>
      <c r="U5732" s="5">
        <f>IF(O5732&gt;P5732,IF(V5731*($B$6/100)&gt;=O5732-P5732,(O5732-P5732), V5731*($B$6/100)), 0)</f>
        <v>0</v>
      </c>
      <c r="V5732" s="5">
        <f>V5731+(T5732*($B$5/100))-(U5732/($B$6/100))</f>
        <v>2702236.4109460278</v>
      </c>
      <c r="W5732" s="5">
        <f t="shared" si="813"/>
        <v>67555.91027365069</v>
      </c>
    </row>
    <row r="5733" spans="4:23" x14ac:dyDescent="0.25">
      <c r="D5733">
        <f t="shared" si="814"/>
        <v>5731</v>
      </c>
      <c r="E5733" s="3">
        <v>44069</v>
      </c>
      <c r="F5733" s="4">
        <v>0.79166666666666663</v>
      </c>
      <c r="G5733">
        <v>80</v>
      </c>
      <c r="H5733">
        <v>2</v>
      </c>
      <c r="I5733" s="5">
        <f t="shared" si="809"/>
        <v>11</v>
      </c>
      <c r="J5733" s="22">
        <v>2.9693709387666222E-5</v>
      </c>
      <c r="K5733">
        <v>1.4412999999999999E-4</v>
      </c>
      <c r="L5733" s="5" cm="1">
        <f t="array" ref="L5733">_xlfn.IFS(I5733=0, 0, I5733&gt;34, 0, AND(I5733&gt;0, I5733&lt;35), VLOOKUP(I5733, $A$63:$C$96, 3))</f>
        <v>14640</v>
      </c>
      <c r="M5733" s="5">
        <f t="shared" si="808"/>
        <v>141.04511959141456</v>
      </c>
      <c r="N5733" s="5">
        <v>1045.0993578036901</v>
      </c>
      <c r="O5733" s="5">
        <f t="shared" si="815"/>
        <v>4060.1420999999991</v>
      </c>
      <c r="P5733" s="5">
        <f t="shared" si="816"/>
        <v>4060.1420999999991</v>
      </c>
      <c r="Q5733" s="5">
        <f t="shared" si="810"/>
        <v>487.20077413479089</v>
      </c>
      <c r="R5733" s="5">
        <f>IF(O5733&gt;(P5733+U5733),O5733-P5733-U5733, 0)</f>
        <v>0</v>
      </c>
      <c r="S5733" s="5">
        <f t="shared" si="811"/>
        <v>536.76034276962662</v>
      </c>
      <c r="T5733" s="5">
        <f t="shared" si="812"/>
        <v>10184.142676821788</v>
      </c>
      <c r="U5733" s="5">
        <f>IF(O5733&gt;P5733,IF(V5732*($B$6/100)&gt;=O5733-P5733,(O5733-P5733), V5732*($B$6/100)), 0)</f>
        <v>0</v>
      </c>
      <c r="V5733" s="5">
        <f>V5732+(T5733*($B$5/100))-(U5733/($B$6/100))</f>
        <v>2709365.3108198033</v>
      </c>
      <c r="W5733" s="5">
        <f t="shared" si="813"/>
        <v>67734.132770495082</v>
      </c>
    </row>
    <row r="5734" spans="4:23" x14ac:dyDescent="0.25">
      <c r="D5734">
        <f t="shared" si="814"/>
        <v>5732</v>
      </c>
      <c r="E5734" s="3">
        <v>44069</v>
      </c>
      <c r="F5734" s="4">
        <v>0.83333333333333337</v>
      </c>
      <c r="G5734">
        <v>80</v>
      </c>
      <c r="H5734">
        <v>0</v>
      </c>
      <c r="I5734" s="5">
        <f t="shared" si="809"/>
        <v>11</v>
      </c>
      <c r="J5734" s="22">
        <v>4.9489515646110373E-6</v>
      </c>
      <c r="K5734">
        <v>1.4750000000000001E-4</v>
      </c>
      <c r="L5734" s="5" cm="1">
        <f t="array" ref="L5734">_xlfn.IFS(I5734=0, 0, I5734&gt;34, 0, AND(I5734&gt;0, I5734&lt;35), VLOOKUP(I5734, $A$63:$C$96, 3))</f>
        <v>14640</v>
      </c>
      <c r="M5734" s="5">
        <f t="shared" si="808"/>
        <v>23.507519931902429</v>
      </c>
      <c r="N5734" s="5">
        <v>1021.0740843713536</v>
      </c>
      <c r="O5734" s="5">
        <f t="shared" si="815"/>
        <v>4155.0749999999998</v>
      </c>
      <c r="P5734" s="5">
        <f t="shared" si="816"/>
        <v>4155.0749999999998</v>
      </c>
      <c r="Q5734" s="5">
        <f t="shared" si="810"/>
        <v>487.20077413479089</v>
      </c>
      <c r="R5734" s="5">
        <f>IF(O5734&gt;(P5734+U5734),O5734-P5734-U5734, 0)</f>
        <v>0</v>
      </c>
      <c r="S5734" s="5">
        <f t="shared" si="811"/>
        <v>524.42102411405313</v>
      </c>
      <c r="T5734" s="5">
        <f t="shared" si="812"/>
        <v>9984.0114958178492</v>
      </c>
      <c r="U5734" s="5">
        <f>IF(O5734&gt;P5734,IF(V5733*($B$6/100)&gt;=O5734-P5734,(O5734-P5734), V5733*($B$6/100)), 0)</f>
        <v>0</v>
      </c>
      <c r="V5734" s="5">
        <f>V5733+(T5734*($B$5/100))-(U5734/($B$6/100))</f>
        <v>2716354.1188668758</v>
      </c>
      <c r="W5734" s="5">
        <f t="shared" si="813"/>
        <v>67908.852971671891</v>
      </c>
    </row>
    <row r="5735" spans="4:23" x14ac:dyDescent="0.25">
      <c r="D5735">
        <f t="shared" si="814"/>
        <v>5733</v>
      </c>
      <c r="E5735" s="3">
        <v>44069</v>
      </c>
      <c r="F5735" s="4">
        <v>0.875</v>
      </c>
      <c r="G5735">
        <v>70</v>
      </c>
      <c r="H5735">
        <v>0</v>
      </c>
      <c r="I5735" s="5">
        <f t="shared" si="809"/>
        <v>10</v>
      </c>
      <c r="J5735" s="22">
        <v>0</v>
      </c>
      <c r="K5735">
        <v>1.5596000000000002E-4</v>
      </c>
      <c r="L5735" s="5" cm="1">
        <f t="array" ref="L5735">_xlfn.IFS(I5735=0, 0, I5735&gt;34, 0, AND(I5735&gt;0, I5735&lt;35), VLOOKUP(I5735, $A$63:$C$96, 3))</f>
        <v>12480</v>
      </c>
      <c r="M5735" s="5">
        <f t="shared" si="808"/>
        <v>0</v>
      </c>
      <c r="N5735" s="5">
        <v>910.93267655053535</v>
      </c>
      <c r="O5735" s="5">
        <f t="shared" si="815"/>
        <v>4393.3932000000004</v>
      </c>
      <c r="P5735" s="5">
        <f t="shared" si="816"/>
        <v>4393.3932000000004</v>
      </c>
      <c r="Q5735" s="5">
        <f t="shared" si="810"/>
        <v>487.20077413479089</v>
      </c>
      <c r="R5735" s="5">
        <f>IF(O5735&gt;(P5735+U5735),O5735-P5735-U5735, 0)</f>
        <v>0</v>
      </c>
      <c r="S5735" s="5">
        <f t="shared" si="811"/>
        <v>467.85268027804381</v>
      </c>
      <c r="T5735" s="5">
        <f t="shared" si="812"/>
        <v>7618.7541197219562</v>
      </c>
      <c r="U5735" s="5">
        <f>IF(O5735&gt;P5735,IF(V5734*($B$6/100)&gt;=O5735-P5735,(O5735-P5735), V5734*($B$6/100)), 0)</f>
        <v>0</v>
      </c>
      <c r="V5735" s="5">
        <f>V5734+(T5735*($B$5/100))-(U5735/($B$6/100))</f>
        <v>2721687.2467506812</v>
      </c>
      <c r="W5735" s="5">
        <f t="shared" si="813"/>
        <v>68042.181168767027</v>
      </c>
    </row>
    <row r="5736" spans="4:23" x14ac:dyDescent="0.25">
      <c r="D5736">
        <f t="shared" si="814"/>
        <v>5734</v>
      </c>
      <c r="E5736" s="3">
        <v>44069</v>
      </c>
      <c r="F5736" s="4">
        <v>0.91666666666666663</v>
      </c>
      <c r="G5736">
        <v>50</v>
      </c>
      <c r="H5736">
        <v>0</v>
      </c>
      <c r="I5736" s="5">
        <f t="shared" si="809"/>
        <v>7</v>
      </c>
      <c r="J5736" s="22">
        <v>0</v>
      </c>
      <c r="K5736">
        <v>1.6783999999999999E-4</v>
      </c>
      <c r="L5736" s="5" cm="1">
        <f t="array" ref="L5736">_xlfn.IFS(I5736=0, 0, I5736&gt;34, 0, AND(I5736&gt;0, I5736&lt;35), VLOOKUP(I5736, $A$63:$C$96, 3))</f>
        <v>4800</v>
      </c>
      <c r="M5736" s="5">
        <f t="shared" si="808"/>
        <v>0</v>
      </c>
      <c r="N5736" s="5">
        <v>810.80742124957885</v>
      </c>
      <c r="O5736" s="5">
        <f t="shared" si="815"/>
        <v>4728.0527999999995</v>
      </c>
      <c r="P5736" s="5">
        <f t="shared" si="816"/>
        <v>4728.0527999999995</v>
      </c>
      <c r="Q5736" s="5">
        <f t="shared" si="810"/>
        <v>71.947200000000521</v>
      </c>
      <c r="R5736" s="5">
        <f>IF(O5736&gt;(P5736+U5736),O5736-P5736-U5736, 0)</f>
        <v>0</v>
      </c>
      <c r="S5736" s="5">
        <f t="shared" si="811"/>
        <v>0</v>
      </c>
      <c r="T5736" s="5">
        <f t="shared" si="812"/>
        <v>71.947200000000521</v>
      </c>
      <c r="U5736" s="5">
        <f>IF(O5736&gt;P5736,IF(V5735*($B$6/100)&gt;=O5736-P5736,(O5736-P5736), V5735*($B$6/100)), 0)</f>
        <v>0</v>
      </c>
      <c r="V5736" s="5">
        <f>V5735+(T5736*($B$5/100))-(U5736/($B$6/100))</f>
        <v>2721737.6097906814</v>
      </c>
      <c r="W5736" s="5">
        <f t="shared" si="813"/>
        <v>68043.440244767029</v>
      </c>
    </row>
    <row r="5737" spans="4:23" x14ac:dyDescent="0.25">
      <c r="D5737">
        <f t="shared" si="814"/>
        <v>5735</v>
      </c>
      <c r="E5737" s="3">
        <v>44069</v>
      </c>
      <c r="F5737" s="4">
        <v>0.95833333333333337</v>
      </c>
      <c r="G5737">
        <v>50</v>
      </c>
      <c r="H5737">
        <v>0</v>
      </c>
      <c r="I5737" s="5">
        <f t="shared" si="809"/>
        <v>7</v>
      </c>
      <c r="J5737" s="22">
        <v>0</v>
      </c>
      <c r="K5737">
        <v>1.5911000000000001E-4</v>
      </c>
      <c r="L5737" s="5" cm="1">
        <f t="array" ref="L5737">_xlfn.IFS(I5737=0, 0, I5737&gt;34, 0, AND(I5737&gt;0, I5737&lt;35), VLOOKUP(I5737, $A$63:$C$96, 3))</f>
        <v>4800</v>
      </c>
      <c r="M5737" s="5">
        <f t="shared" si="808"/>
        <v>0</v>
      </c>
      <c r="N5737" s="5">
        <v>702.68003589097907</v>
      </c>
      <c r="O5737" s="5">
        <f t="shared" si="815"/>
        <v>4482.1287000000002</v>
      </c>
      <c r="P5737" s="5">
        <f t="shared" si="816"/>
        <v>4482.1287000000002</v>
      </c>
      <c r="Q5737" s="5">
        <f t="shared" si="810"/>
        <v>317.87129999999979</v>
      </c>
      <c r="R5737" s="5">
        <f>IF(O5737&gt;(P5737+U5737),O5737-P5737-U5737, 0)</f>
        <v>0</v>
      </c>
      <c r="S5737" s="5">
        <f t="shared" si="811"/>
        <v>0</v>
      </c>
      <c r="T5737" s="5">
        <f t="shared" si="812"/>
        <v>317.87129999999979</v>
      </c>
      <c r="U5737" s="5">
        <f>IF(O5737&gt;P5737,IF(V5736*($B$6/100)&gt;=O5737-P5737,(O5737-P5737), V5736*($B$6/100)), 0)</f>
        <v>0</v>
      </c>
      <c r="V5737" s="5">
        <f>V5736+(T5737*($B$5/100))-(U5737/($B$6/100))</f>
        <v>2721960.1197006814</v>
      </c>
      <c r="W5737" s="5">
        <f t="shared" si="813"/>
        <v>68049.002992517038</v>
      </c>
    </row>
    <row r="5738" spans="4:23" x14ac:dyDescent="0.25">
      <c r="D5738">
        <f t="shared" si="814"/>
        <v>5736</v>
      </c>
      <c r="E5738" s="3">
        <v>44070</v>
      </c>
      <c r="F5738" s="4">
        <v>0</v>
      </c>
      <c r="G5738">
        <v>30</v>
      </c>
      <c r="H5738">
        <v>0</v>
      </c>
      <c r="I5738" s="5">
        <f t="shared" si="809"/>
        <v>4</v>
      </c>
      <c r="J5738" s="22">
        <v>0</v>
      </c>
      <c r="K5738">
        <v>1.3650000000000001E-4</v>
      </c>
      <c r="L5738" s="5" cm="1">
        <f t="array" ref="L5738">_xlfn.IFS(I5738=0, 0, I5738&gt;34, 0, AND(I5738&gt;0, I5738&lt;35), VLOOKUP(I5738, $A$63:$C$96, 3))</f>
        <v>740</v>
      </c>
      <c r="M5738" s="5">
        <f t="shared" si="808"/>
        <v>0</v>
      </c>
      <c r="N5738" s="5">
        <v>565.51556349910504</v>
      </c>
      <c r="O5738" s="5">
        <f t="shared" si="815"/>
        <v>3845.2050000000004</v>
      </c>
      <c r="P5738" s="5">
        <f t="shared" si="816"/>
        <v>740</v>
      </c>
      <c r="Q5738" s="5">
        <f t="shared" si="810"/>
        <v>0</v>
      </c>
      <c r="R5738" s="5">
        <f>IF(O5738&gt;(P5738+U5738),O5738-P5738-U5738, 0)</f>
        <v>0</v>
      </c>
      <c r="S5738" s="5">
        <f t="shared" si="811"/>
        <v>0</v>
      </c>
      <c r="T5738" s="5">
        <f t="shared" si="812"/>
        <v>0</v>
      </c>
      <c r="U5738" s="5">
        <f>IF(O5738&gt;P5738,IF(V5737*($B$6/100)&gt;=O5738-P5738,(O5738-P5738), V5737*($B$6/100)), 0)</f>
        <v>3105.2050000000004</v>
      </c>
      <c r="V5738" s="5">
        <f>V5737+(T5738*($B$5/100))-(U5738/($B$6/100))</f>
        <v>2717524.1125578242</v>
      </c>
      <c r="W5738" s="5">
        <f t="shared" si="813"/>
        <v>67938.102813945603</v>
      </c>
    </row>
    <row r="5739" spans="4:23" x14ac:dyDescent="0.25">
      <c r="D5739">
        <f t="shared" si="814"/>
        <v>5737</v>
      </c>
      <c r="E5739" s="3">
        <v>44070</v>
      </c>
      <c r="F5739" s="4">
        <v>4.1666666666666664E-2</v>
      </c>
      <c r="G5739">
        <v>20</v>
      </c>
      <c r="H5739">
        <v>0</v>
      </c>
      <c r="I5739" s="5">
        <f t="shared" si="809"/>
        <v>3</v>
      </c>
      <c r="J5739" s="22">
        <v>0</v>
      </c>
      <c r="K5739">
        <v>1.0624999999999999E-4</v>
      </c>
      <c r="L5739" s="5" cm="1">
        <f t="array" ref="L5739">_xlfn.IFS(I5739=0, 0, I5739&gt;34, 0, AND(I5739&gt;0, I5739&lt;35), VLOOKUP(I5739, $A$63:$C$96, 3))</f>
        <v>232</v>
      </c>
      <c r="M5739" s="5">
        <f t="shared" si="808"/>
        <v>0</v>
      </c>
      <c r="N5739" s="5">
        <v>441.39001963454075</v>
      </c>
      <c r="O5739" s="5">
        <f t="shared" si="815"/>
        <v>2993.0624999999995</v>
      </c>
      <c r="P5739" s="5">
        <f t="shared" si="816"/>
        <v>232</v>
      </c>
      <c r="Q5739" s="5">
        <f t="shared" si="810"/>
        <v>0</v>
      </c>
      <c r="R5739" s="5">
        <f>IF(O5739&gt;(P5739+U5739),O5739-P5739-U5739, 0)</f>
        <v>0</v>
      </c>
      <c r="S5739" s="5">
        <f t="shared" si="811"/>
        <v>0</v>
      </c>
      <c r="T5739" s="5">
        <f t="shared" si="812"/>
        <v>0</v>
      </c>
      <c r="U5739" s="5">
        <f>IF(O5739&gt;P5739,IF(V5738*($B$6/100)&gt;=O5739-P5739,(O5739-P5739), V5738*($B$6/100)), 0)</f>
        <v>2761.0624999999995</v>
      </c>
      <c r="V5739" s="5">
        <f>V5738+(T5739*($B$5/100))-(U5739/($B$6/100))</f>
        <v>2713579.7375578242</v>
      </c>
      <c r="W5739" s="5">
        <f t="shared" si="813"/>
        <v>67839.493438945603</v>
      </c>
    </row>
    <row r="5740" spans="4:23" x14ac:dyDescent="0.25">
      <c r="D5740">
        <f t="shared" si="814"/>
        <v>5738</v>
      </c>
      <c r="E5740" s="3">
        <v>44070</v>
      </c>
      <c r="F5740" s="4">
        <v>8.3333333333333329E-2</v>
      </c>
      <c r="G5740">
        <v>10</v>
      </c>
      <c r="H5740">
        <v>0</v>
      </c>
      <c r="I5740" s="5">
        <f t="shared" si="809"/>
        <v>1</v>
      </c>
      <c r="J5740" s="22">
        <v>0</v>
      </c>
      <c r="K5740">
        <v>8.5469999999999993E-5</v>
      </c>
      <c r="L5740" s="5" cm="1">
        <f t="array" ref="L5740">_xlfn.IFS(I5740=0, 0, I5740&gt;34, 0, AND(I5740&gt;0, I5740&lt;35), VLOOKUP(I5740, $A$63:$C$96, 3))</f>
        <v>0</v>
      </c>
      <c r="M5740" s="5">
        <f t="shared" si="808"/>
        <v>0</v>
      </c>
      <c r="N5740" s="5">
        <v>412.34121515271568</v>
      </c>
      <c r="O5740" s="5">
        <f t="shared" si="815"/>
        <v>2407.6898999999999</v>
      </c>
      <c r="P5740" s="5">
        <f t="shared" si="816"/>
        <v>0</v>
      </c>
      <c r="Q5740" s="5">
        <f t="shared" si="810"/>
        <v>0</v>
      </c>
      <c r="R5740" s="5">
        <f>IF(O5740&gt;(P5740+U5740),O5740-P5740-U5740, 0)</f>
        <v>0</v>
      </c>
      <c r="S5740" s="5">
        <f t="shared" si="811"/>
        <v>0</v>
      </c>
      <c r="T5740" s="5">
        <f t="shared" si="812"/>
        <v>0</v>
      </c>
      <c r="U5740" s="5">
        <f>IF(O5740&gt;P5740,IF(V5739*($B$6/100)&gt;=O5740-P5740,(O5740-P5740), V5739*($B$6/100)), 0)</f>
        <v>2407.6898999999999</v>
      </c>
      <c r="V5740" s="5">
        <f>V5739+(T5740*($B$5/100))-(U5740/($B$6/100))</f>
        <v>2710140.1805578242</v>
      </c>
      <c r="W5740" s="5">
        <f t="shared" si="813"/>
        <v>67753.504513945605</v>
      </c>
    </row>
    <row r="5741" spans="4:23" x14ac:dyDescent="0.25">
      <c r="D5741">
        <f t="shared" si="814"/>
        <v>5739</v>
      </c>
      <c r="E5741" s="3">
        <v>44070</v>
      </c>
      <c r="F5741" s="4">
        <v>0.125</v>
      </c>
      <c r="G5741">
        <v>20</v>
      </c>
      <c r="H5741">
        <v>0</v>
      </c>
      <c r="I5741" s="5">
        <f t="shared" si="809"/>
        <v>3</v>
      </c>
      <c r="J5741" s="22">
        <v>0</v>
      </c>
      <c r="K5741">
        <v>7.4790000000000007E-5</v>
      </c>
      <c r="L5741" s="5" cm="1">
        <f t="array" ref="L5741">_xlfn.IFS(I5741=0, 0, I5741&gt;34, 0, AND(I5741&gt;0, I5741&lt;35), VLOOKUP(I5741, $A$63:$C$96, 3))</f>
        <v>232</v>
      </c>
      <c r="M5741" s="5">
        <f t="shared" si="808"/>
        <v>0</v>
      </c>
      <c r="N5741" s="5">
        <v>428.34243709897947</v>
      </c>
      <c r="O5741" s="5">
        <f t="shared" si="815"/>
        <v>2106.8343</v>
      </c>
      <c r="P5741" s="5">
        <f t="shared" si="816"/>
        <v>232</v>
      </c>
      <c r="Q5741" s="5">
        <f t="shared" si="810"/>
        <v>0</v>
      </c>
      <c r="R5741" s="5">
        <f>IF(O5741&gt;(P5741+U5741),O5741-P5741-U5741, 0)</f>
        <v>0</v>
      </c>
      <c r="S5741" s="5">
        <f t="shared" si="811"/>
        <v>0</v>
      </c>
      <c r="T5741" s="5">
        <f t="shared" si="812"/>
        <v>0</v>
      </c>
      <c r="U5741" s="5">
        <f>IF(O5741&gt;P5741,IF(V5740*($B$6/100)&gt;=O5741-P5741,(O5741-P5741), V5740*($B$6/100)), 0)</f>
        <v>1874.8343</v>
      </c>
      <c r="V5741" s="5">
        <f>V5740+(T5741*($B$5/100))-(U5741/($B$6/100))</f>
        <v>2707461.8458435386</v>
      </c>
      <c r="W5741" s="5">
        <f t="shared" si="813"/>
        <v>67686.546146088469</v>
      </c>
    </row>
    <row r="5742" spans="4:23" x14ac:dyDescent="0.25">
      <c r="D5742">
        <f t="shared" si="814"/>
        <v>5740</v>
      </c>
      <c r="E5742" s="3">
        <v>44070</v>
      </c>
      <c r="F5742" s="4">
        <v>0.16666666666666666</v>
      </c>
      <c r="G5742">
        <v>10</v>
      </c>
      <c r="H5742">
        <v>0</v>
      </c>
      <c r="I5742" s="5">
        <f t="shared" si="809"/>
        <v>1</v>
      </c>
      <c r="J5742" s="22">
        <v>0</v>
      </c>
      <c r="K5742">
        <v>7.127E-5</v>
      </c>
      <c r="L5742" s="5" cm="1">
        <f t="array" ref="L5742">_xlfn.IFS(I5742=0, 0, I5742&gt;34, 0, AND(I5742&gt;0, I5742&lt;35), VLOOKUP(I5742, $A$63:$C$96, 3))</f>
        <v>0</v>
      </c>
      <c r="M5742" s="5">
        <f t="shared" si="808"/>
        <v>0</v>
      </c>
      <c r="N5742" s="5">
        <v>447.31994994347514</v>
      </c>
      <c r="O5742" s="5">
        <f t="shared" si="815"/>
        <v>2007.6759000000002</v>
      </c>
      <c r="P5742" s="5">
        <f t="shared" si="816"/>
        <v>0</v>
      </c>
      <c r="Q5742" s="5">
        <f t="shared" si="810"/>
        <v>0</v>
      </c>
      <c r="R5742" s="5">
        <f>IF(O5742&gt;(P5742+U5742),O5742-P5742-U5742, 0)</f>
        <v>0</v>
      </c>
      <c r="S5742" s="5">
        <f t="shared" si="811"/>
        <v>0</v>
      </c>
      <c r="T5742" s="5">
        <f t="shared" si="812"/>
        <v>0</v>
      </c>
      <c r="U5742" s="5">
        <f>IF(O5742&gt;P5742,IF(V5741*($B$6/100)&gt;=O5742-P5742,(O5742-P5742), V5741*($B$6/100)), 0)</f>
        <v>2007.6759000000002</v>
      </c>
      <c r="V5742" s="5">
        <f>V5741+(T5742*($B$5/100))-(U5742/($B$6/100))</f>
        <v>2704593.7374149673</v>
      </c>
      <c r="W5742" s="5">
        <f t="shared" si="813"/>
        <v>67614.843435374176</v>
      </c>
    </row>
    <row r="5743" spans="4:23" x14ac:dyDescent="0.25">
      <c r="D5743">
        <f t="shared" si="814"/>
        <v>5741</v>
      </c>
      <c r="E5743" s="3">
        <v>44070</v>
      </c>
      <c r="F5743" s="4">
        <v>0.20833333333333334</v>
      </c>
      <c r="G5743">
        <v>10</v>
      </c>
      <c r="H5743">
        <v>0</v>
      </c>
      <c r="I5743" s="5">
        <f t="shared" si="809"/>
        <v>1</v>
      </c>
      <c r="J5743" s="22">
        <v>0</v>
      </c>
      <c r="K5743">
        <v>6.9950000000000006E-5</v>
      </c>
      <c r="L5743" s="5" cm="1">
        <f t="array" ref="L5743">_xlfn.IFS(I5743=0, 0, I5743&gt;34, 0, AND(I5743&gt;0, I5743&lt;35), VLOOKUP(I5743, $A$63:$C$96, 3))</f>
        <v>0</v>
      </c>
      <c r="M5743" s="5">
        <f t="shared" si="808"/>
        <v>0</v>
      </c>
      <c r="N5743" s="5">
        <v>474.31263282430331</v>
      </c>
      <c r="O5743" s="5">
        <f t="shared" si="815"/>
        <v>1970.4915000000003</v>
      </c>
      <c r="P5743" s="5">
        <f t="shared" si="816"/>
        <v>0</v>
      </c>
      <c r="Q5743" s="5">
        <f t="shared" si="810"/>
        <v>0</v>
      </c>
      <c r="R5743" s="5">
        <f>IF(O5743&gt;(P5743+U5743),O5743-P5743-U5743, 0)</f>
        <v>0</v>
      </c>
      <c r="S5743" s="5">
        <f t="shared" si="811"/>
        <v>0</v>
      </c>
      <c r="T5743" s="5">
        <f t="shared" si="812"/>
        <v>0</v>
      </c>
      <c r="U5743" s="5">
        <f>IF(O5743&gt;P5743,IF(V5742*($B$6/100)&gt;=O5743-P5743,(O5743-P5743), V5742*($B$6/100)), 0)</f>
        <v>1970.4915000000003</v>
      </c>
      <c r="V5743" s="5">
        <f>V5742+(T5743*($B$5/100))-(U5743/($B$6/100))</f>
        <v>2701778.7495578243</v>
      </c>
      <c r="W5743" s="5">
        <f t="shared" si="813"/>
        <v>67544.468738945608</v>
      </c>
    </row>
    <row r="5744" spans="4:23" x14ac:dyDescent="0.25">
      <c r="D5744">
        <f t="shared" si="814"/>
        <v>5742</v>
      </c>
      <c r="E5744" s="3">
        <v>44070</v>
      </c>
      <c r="F5744" s="4">
        <v>0.25</v>
      </c>
      <c r="G5744">
        <v>10</v>
      </c>
      <c r="H5744">
        <v>0</v>
      </c>
      <c r="I5744" s="5">
        <f t="shared" si="809"/>
        <v>1</v>
      </c>
      <c r="J5744" s="22">
        <v>2.4744757823055187E-6</v>
      </c>
      <c r="K5744">
        <v>7.133000000000001E-5</v>
      </c>
      <c r="L5744" s="5" cm="1">
        <f t="array" ref="L5744">_xlfn.IFS(I5744=0, 0, I5744&gt;34, 0, AND(I5744&gt;0, I5744&lt;35), VLOOKUP(I5744, $A$63:$C$96, 3))</f>
        <v>0</v>
      </c>
      <c r="M5744" s="5">
        <f t="shared" si="808"/>
        <v>11.753759965951215</v>
      </c>
      <c r="N5744" s="5">
        <v>527.30315547449948</v>
      </c>
      <c r="O5744" s="5">
        <f t="shared" si="815"/>
        <v>2009.3661000000002</v>
      </c>
      <c r="P5744" s="5">
        <f t="shared" si="816"/>
        <v>11.753759965951215</v>
      </c>
      <c r="Q5744" s="5">
        <f t="shared" si="810"/>
        <v>0</v>
      </c>
      <c r="R5744" s="5">
        <f>IF(O5744&gt;(P5744+U5744),O5744-P5744-U5744, 0)</f>
        <v>0</v>
      </c>
      <c r="S5744" s="5">
        <f t="shared" si="811"/>
        <v>0</v>
      </c>
      <c r="T5744" s="5">
        <f t="shared" si="812"/>
        <v>0</v>
      </c>
      <c r="U5744" s="5">
        <f>IF(O5744&gt;P5744,IF(V5743*($B$6/100)&gt;=O5744-P5744,(O5744-P5744), V5743*($B$6/100)), 0)</f>
        <v>1997.6123400340489</v>
      </c>
      <c r="V5744" s="5">
        <f>V5743+(T5744*($B$5/100))-(U5744/($B$6/100))</f>
        <v>2698925.0176434899</v>
      </c>
      <c r="W5744" s="5">
        <f t="shared" si="813"/>
        <v>67473.12544108725</v>
      </c>
    </row>
    <row r="5745" spans="4:23" x14ac:dyDescent="0.25">
      <c r="D5745">
        <f t="shared" si="814"/>
        <v>5743</v>
      </c>
      <c r="E5745" s="3">
        <v>44070</v>
      </c>
      <c r="F5745" s="4">
        <v>0.29166666666666669</v>
      </c>
      <c r="G5745">
        <v>10</v>
      </c>
      <c r="H5745">
        <v>7</v>
      </c>
      <c r="I5745" s="5">
        <f t="shared" si="809"/>
        <v>1</v>
      </c>
      <c r="J5745" s="22">
        <v>6.6810846122248999E-5</v>
      </c>
      <c r="K5745">
        <v>8.1139999999999999E-5</v>
      </c>
      <c r="L5745" s="5" cm="1">
        <f t="array" ref="L5745">_xlfn.IFS(I5745=0, 0, I5745&gt;34, 0, AND(I5745&gt;0, I5745&lt;35), VLOOKUP(I5745, $A$63:$C$96, 3))</f>
        <v>0</v>
      </c>
      <c r="M5745" s="5">
        <f t="shared" si="808"/>
        <v>317.35151908068275</v>
      </c>
      <c r="N5745" s="5">
        <v>770.37802029342856</v>
      </c>
      <c r="O5745" s="5">
        <f t="shared" si="815"/>
        <v>2285.7138</v>
      </c>
      <c r="P5745" s="5">
        <f t="shared" si="816"/>
        <v>317.35151908068275</v>
      </c>
      <c r="Q5745" s="5">
        <f t="shared" si="810"/>
        <v>0</v>
      </c>
      <c r="R5745" s="5">
        <f>IF(O5745&gt;(P5745+U5745),O5745-P5745-U5745, 0)</f>
        <v>0</v>
      </c>
      <c r="S5745" s="5">
        <f t="shared" si="811"/>
        <v>0</v>
      </c>
      <c r="T5745" s="5">
        <f t="shared" si="812"/>
        <v>0</v>
      </c>
      <c r="U5745" s="5">
        <f>IF(O5745&gt;P5745,IF(V5744*($B$6/100)&gt;=O5745-P5745,(O5745-P5745), V5744*($B$6/100)), 0)</f>
        <v>1968.3622809193173</v>
      </c>
      <c r="V5745" s="5">
        <f>V5744+(T5745*($B$5/100))-(U5745/($B$6/100))</f>
        <v>2696113.0715278909</v>
      </c>
      <c r="W5745" s="5">
        <f t="shared" si="813"/>
        <v>67402.826788197272</v>
      </c>
    </row>
    <row r="5746" spans="4:23" x14ac:dyDescent="0.25">
      <c r="D5746">
        <f t="shared" si="814"/>
        <v>5744</v>
      </c>
      <c r="E5746" s="3">
        <v>44070</v>
      </c>
      <c r="F5746" s="4">
        <v>0.33333333333333331</v>
      </c>
      <c r="G5746">
        <v>0</v>
      </c>
      <c r="H5746">
        <v>8</v>
      </c>
      <c r="I5746" s="5">
        <f t="shared" si="809"/>
        <v>0</v>
      </c>
      <c r="J5746" s="22">
        <v>1.6826435319677527E-4</v>
      </c>
      <c r="K5746">
        <v>9.412E-5</v>
      </c>
      <c r="L5746" s="5" cm="1">
        <f t="array" ref="L5746">_xlfn.IFS(I5746=0, 0, I5746&gt;34, 0, AND(I5746&gt;0, I5746&lt;35), VLOOKUP(I5746, $A$63:$C$96, 3))</f>
        <v>0</v>
      </c>
      <c r="M5746" s="5">
        <f t="shared" si="808"/>
        <v>799.2556776846825</v>
      </c>
      <c r="N5746" s="5">
        <v>1023.3584729894829</v>
      </c>
      <c r="O5746" s="5">
        <f t="shared" si="815"/>
        <v>2651.3604</v>
      </c>
      <c r="P5746" s="5">
        <f t="shared" si="816"/>
        <v>799.2556776846825</v>
      </c>
      <c r="Q5746" s="5">
        <f t="shared" si="810"/>
        <v>0</v>
      </c>
      <c r="R5746" s="5">
        <f>IF(O5746&gt;(P5746+U5746),O5746-P5746-U5746, 0)</f>
        <v>0</v>
      </c>
      <c r="S5746" s="5">
        <f t="shared" si="811"/>
        <v>0</v>
      </c>
      <c r="T5746" s="5">
        <f t="shared" si="812"/>
        <v>0</v>
      </c>
      <c r="U5746" s="5">
        <f>IF(O5746&gt;P5746,IF(V5745*($B$6/100)&gt;=O5746-P5746,(O5746-P5746), V5745*($B$6/100)), 0)</f>
        <v>1852.1047223153175</v>
      </c>
      <c r="V5746" s="5">
        <f>V5745+(T5746*($B$5/100))-(U5746/($B$6/100))</f>
        <v>2693467.2076388691</v>
      </c>
      <c r="W5746" s="5">
        <f t="shared" si="813"/>
        <v>67336.680190971732</v>
      </c>
    </row>
    <row r="5747" spans="4:23" x14ac:dyDescent="0.25">
      <c r="D5747">
        <f t="shared" si="814"/>
        <v>5745</v>
      </c>
      <c r="E5747" s="3">
        <v>44070</v>
      </c>
      <c r="F5747" s="4">
        <v>0.375</v>
      </c>
      <c r="G5747">
        <v>0</v>
      </c>
      <c r="H5747">
        <v>5</v>
      </c>
      <c r="I5747" s="5">
        <f t="shared" si="809"/>
        <v>0</v>
      </c>
      <c r="J5747" s="22">
        <v>2.1527939306058012E-4</v>
      </c>
      <c r="K5747">
        <v>9.4979999999999988E-5</v>
      </c>
      <c r="L5747" s="5" cm="1">
        <f t="array" ref="L5747">_xlfn.IFS(I5747=0, 0, I5747&gt;34, 0, AND(I5747&gt;0, I5747&lt;35), VLOOKUP(I5747, $A$63:$C$96, 3))</f>
        <v>0</v>
      </c>
      <c r="M5747" s="5">
        <f t="shared" si="808"/>
        <v>1022.5771170377556</v>
      </c>
      <c r="N5747" s="5">
        <v>972.20401528010359</v>
      </c>
      <c r="O5747" s="5">
        <f t="shared" si="815"/>
        <v>2675.5865999999996</v>
      </c>
      <c r="P5747" s="5">
        <f t="shared" si="816"/>
        <v>1022.5771170377556</v>
      </c>
      <c r="Q5747" s="5">
        <f t="shared" si="810"/>
        <v>0</v>
      </c>
      <c r="R5747" s="5">
        <f>IF(O5747&gt;(P5747+U5747),O5747-P5747-U5747, 0)</f>
        <v>0</v>
      </c>
      <c r="S5747" s="5">
        <f t="shared" si="811"/>
        <v>0</v>
      </c>
      <c r="T5747" s="5">
        <f t="shared" si="812"/>
        <v>0</v>
      </c>
      <c r="U5747" s="5">
        <f>IF(O5747&gt;P5747,IF(V5746*($B$6/100)&gt;=O5747-P5747,(O5747-P5747), V5746*($B$6/100)), 0)</f>
        <v>1653.009482962244</v>
      </c>
      <c r="V5747" s="5">
        <f>V5746+(T5747*($B$5/100))-(U5747/($B$6/100))</f>
        <v>2691105.7655203515</v>
      </c>
      <c r="W5747" s="5">
        <f t="shared" si="813"/>
        <v>67277.644138008793</v>
      </c>
    </row>
    <row r="5748" spans="4:23" x14ac:dyDescent="0.25">
      <c r="D5748">
        <f t="shared" si="814"/>
        <v>5746</v>
      </c>
      <c r="E5748" s="3">
        <v>44070</v>
      </c>
      <c r="F5748" s="4">
        <v>0.41666666666666669</v>
      </c>
      <c r="G5748">
        <v>10</v>
      </c>
      <c r="H5748">
        <v>0</v>
      </c>
      <c r="I5748" s="5">
        <f t="shared" si="809"/>
        <v>1</v>
      </c>
      <c r="J5748" s="22">
        <v>2.3260072353671875E-4</v>
      </c>
      <c r="K5748">
        <v>8.8529999999999994E-5</v>
      </c>
      <c r="L5748" s="5" cm="1">
        <f t="array" ref="L5748">_xlfn.IFS(I5748=0, 0, I5748&gt;34, 0, AND(I5748&gt;0, I5748&lt;35), VLOOKUP(I5748, $A$63:$C$96, 3))</f>
        <v>0</v>
      </c>
      <c r="M5748" s="5">
        <f t="shared" si="808"/>
        <v>1104.8534367994141</v>
      </c>
      <c r="N5748" s="5">
        <v>847.03495020964385</v>
      </c>
      <c r="O5748" s="5">
        <f t="shared" si="815"/>
        <v>2493.8900999999996</v>
      </c>
      <c r="P5748" s="5">
        <f t="shared" si="816"/>
        <v>1104.8534367994141</v>
      </c>
      <c r="Q5748" s="5">
        <f t="shared" si="810"/>
        <v>0</v>
      </c>
      <c r="R5748" s="5">
        <f>IF(O5748&gt;(P5748+U5748),O5748-P5748-U5748, 0)</f>
        <v>0</v>
      </c>
      <c r="S5748" s="5">
        <f t="shared" si="811"/>
        <v>0</v>
      </c>
      <c r="T5748" s="5">
        <f t="shared" si="812"/>
        <v>0</v>
      </c>
      <c r="U5748" s="5">
        <f>IF(O5748&gt;P5748,IF(V5747*($B$6/100)&gt;=O5748-P5748,(O5748-P5748), V5747*($B$6/100)), 0)</f>
        <v>1389.0366632005855</v>
      </c>
      <c r="V5748" s="5">
        <f>V5747+(T5748*($B$5/100))-(U5748/($B$6/100))</f>
        <v>2689121.4274300649</v>
      </c>
      <c r="W5748" s="5">
        <f t="shared" si="813"/>
        <v>67228.035685751616</v>
      </c>
    </row>
    <row r="5749" spans="4:23" x14ac:dyDescent="0.25">
      <c r="D5749">
        <f t="shared" si="814"/>
        <v>5747</v>
      </c>
      <c r="E5749" s="3">
        <v>44070</v>
      </c>
      <c r="F5749" s="4">
        <v>0.45833333333333331</v>
      </c>
      <c r="G5749">
        <v>10</v>
      </c>
      <c r="H5749">
        <v>0</v>
      </c>
      <c r="I5749" s="5">
        <f t="shared" si="809"/>
        <v>1</v>
      </c>
      <c r="J5749" s="22">
        <v>2.1280491727827461E-4</v>
      </c>
      <c r="K5749">
        <v>7.2979999999999996E-5</v>
      </c>
      <c r="L5749" s="5" cm="1">
        <f t="array" ref="L5749">_xlfn.IFS(I5749=0, 0, I5749&gt;34, 0, AND(I5749&gt;0, I5749&lt;35), VLOOKUP(I5749, $A$63:$C$96, 3))</f>
        <v>0</v>
      </c>
      <c r="M5749" s="5">
        <f t="shared" si="808"/>
        <v>1010.8233570718044</v>
      </c>
      <c r="N5749" s="5">
        <v>717.83682655576695</v>
      </c>
      <c r="O5749" s="5">
        <f t="shared" si="815"/>
        <v>2055.8465999999999</v>
      </c>
      <c r="P5749" s="5">
        <f t="shared" si="816"/>
        <v>1010.8233570718044</v>
      </c>
      <c r="Q5749" s="5">
        <f t="shared" si="810"/>
        <v>0</v>
      </c>
      <c r="R5749" s="5">
        <f>IF(O5749&gt;(P5749+U5749),O5749-P5749-U5749, 0)</f>
        <v>0</v>
      </c>
      <c r="S5749" s="5">
        <f t="shared" si="811"/>
        <v>0</v>
      </c>
      <c r="T5749" s="5">
        <f t="shared" si="812"/>
        <v>0</v>
      </c>
      <c r="U5749" s="5">
        <f>IF(O5749&gt;P5749,IF(V5748*($B$6/100)&gt;=O5749-P5749,(O5749-P5749), V5748*($B$6/100)), 0)</f>
        <v>1045.0232429281955</v>
      </c>
      <c r="V5749" s="5">
        <f>V5748+(T5749*($B$5/100))-(U5749/($B$6/100))</f>
        <v>2687628.5370830246</v>
      </c>
      <c r="W5749" s="5">
        <f t="shared" si="813"/>
        <v>67190.713427075621</v>
      </c>
    </row>
    <row r="5750" spans="4:23" x14ac:dyDescent="0.25">
      <c r="D5750">
        <f t="shared" si="814"/>
        <v>5748</v>
      </c>
      <c r="E5750" s="3">
        <v>44070</v>
      </c>
      <c r="F5750" s="4">
        <v>0.5</v>
      </c>
      <c r="G5750">
        <v>20</v>
      </c>
      <c r="H5750">
        <v>0</v>
      </c>
      <c r="I5750" s="5">
        <f t="shared" si="809"/>
        <v>3</v>
      </c>
      <c r="J5750" s="22">
        <v>2.3754967510132978E-4</v>
      </c>
      <c r="K5750">
        <v>5.8709999999999999E-5</v>
      </c>
      <c r="L5750" s="5" cm="1">
        <f t="array" ref="L5750">_xlfn.IFS(I5750=0, 0, I5750&gt;34, 0, AND(I5750&gt;0, I5750&lt;35), VLOOKUP(I5750, $A$63:$C$96, 3))</f>
        <v>232</v>
      </c>
      <c r="M5750" s="5">
        <f t="shared" si="808"/>
        <v>1128.3609567313165</v>
      </c>
      <c r="N5750" s="5">
        <v>685.74771060850185</v>
      </c>
      <c r="O5750" s="5">
        <f t="shared" si="815"/>
        <v>1653.8607</v>
      </c>
      <c r="P5750" s="5">
        <f t="shared" si="816"/>
        <v>1360.3609567313165</v>
      </c>
      <c r="Q5750" s="5">
        <f t="shared" si="810"/>
        <v>0</v>
      </c>
      <c r="R5750" s="5">
        <f>IF(O5750&gt;(P5750+U5750),O5750-P5750-U5750, 0)</f>
        <v>0</v>
      </c>
      <c r="S5750" s="5">
        <f t="shared" si="811"/>
        <v>0</v>
      </c>
      <c r="T5750" s="5">
        <f t="shared" si="812"/>
        <v>0</v>
      </c>
      <c r="U5750" s="5">
        <f>IF(O5750&gt;P5750,IF(V5749*($B$6/100)&gt;=O5750-P5750,(O5750-P5750), V5749*($B$6/100)), 0)</f>
        <v>293.49974326868346</v>
      </c>
      <c r="V5750" s="5">
        <f>V5749+(T5750*($B$5/100))-(U5750/($B$6/100))</f>
        <v>2687209.2517354977</v>
      </c>
      <c r="W5750" s="5">
        <f t="shared" si="813"/>
        <v>67180.231293387449</v>
      </c>
    </row>
    <row r="5751" spans="4:23" x14ac:dyDescent="0.25">
      <c r="D5751">
        <f t="shared" si="814"/>
        <v>5749</v>
      </c>
      <c r="E5751" s="3">
        <v>44070</v>
      </c>
      <c r="F5751" s="4">
        <v>0.54166666666666663</v>
      </c>
      <c r="G5751">
        <v>20</v>
      </c>
      <c r="H5751">
        <v>0</v>
      </c>
      <c r="I5751" s="5">
        <f t="shared" si="809"/>
        <v>3</v>
      </c>
      <c r="J5751" s="22">
        <v>2.9693709387666224E-4</v>
      </c>
      <c r="K5751">
        <v>5.4960000000000002E-5</v>
      </c>
      <c r="L5751" s="5" cm="1">
        <f t="array" ref="L5751">_xlfn.IFS(I5751=0, 0, I5751&gt;34, 0, AND(I5751&gt;0, I5751&lt;35), VLOOKUP(I5751, $A$63:$C$96, 3))</f>
        <v>232</v>
      </c>
      <c r="M5751" s="5">
        <f t="shared" si="808"/>
        <v>1410.4511959141457</v>
      </c>
      <c r="N5751" s="5">
        <v>695.60712224756833</v>
      </c>
      <c r="O5751" s="5">
        <f t="shared" si="815"/>
        <v>1548.2232000000001</v>
      </c>
      <c r="P5751" s="5">
        <f t="shared" si="816"/>
        <v>1548.2232000000001</v>
      </c>
      <c r="Q5751" s="5">
        <f t="shared" si="810"/>
        <v>94.227995914145595</v>
      </c>
      <c r="R5751" s="5">
        <f>IF(O5751&gt;(P5751+U5751),O5751-P5751-U5751, 0)</f>
        <v>0</v>
      </c>
      <c r="S5751" s="5">
        <f t="shared" si="811"/>
        <v>0</v>
      </c>
      <c r="T5751" s="5">
        <f t="shared" si="812"/>
        <v>94.227995914145595</v>
      </c>
      <c r="U5751" s="5">
        <f>IF(O5751&gt;P5751,IF(V5750*($B$6/100)&gt;=O5751-P5751,(O5751-P5751), V5750*($B$6/100)), 0)</f>
        <v>0</v>
      </c>
      <c r="V5751" s="5">
        <f>V5750+(T5751*($B$5/100))-(U5751/($B$6/100))</f>
        <v>2687275.2113326378</v>
      </c>
      <c r="W5751" s="5">
        <f t="shared" si="813"/>
        <v>67181.880283315943</v>
      </c>
    </row>
    <row r="5752" spans="4:23" x14ac:dyDescent="0.25">
      <c r="D5752">
        <f t="shared" si="814"/>
        <v>5750</v>
      </c>
      <c r="E5752" s="3">
        <v>44070</v>
      </c>
      <c r="F5752" s="4">
        <v>0.58333333333333337</v>
      </c>
      <c r="G5752">
        <v>30</v>
      </c>
      <c r="H5752">
        <v>5</v>
      </c>
      <c r="I5752" s="5">
        <f t="shared" si="809"/>
        <v>4</v>
      </c>
      <c r="J5752" s="22">
        <v>4.528290681619099E-4</v>
      </c>
      <c r="K5752">
        <v>4.6050000000000001E-5</v>
      </c>
      <c r="L5752" s="5" cm="1">
        <f t="array" ref="L5752">_xlfn.IFS(I5752=0, 0, I5752&gt;34, 0, AND(I5752&gt;0, I5752&lt;35), VLOOKUP(I5752, $A$63:$C$96, 3))</f>
        <v>740</v>
      </c>
      <c r="M5752" s="5">
        <f t="shared" si="808"/>
        <v>2150.9380737690722</v>
      </c>
      <c r="N5752" s="5">
        <v>625.54108445415886</v>
      </c>
      <c r="O5752" s="5">
        <f t="shared" si="815"/>
        <v>1297.2285000000002</v>
      </c>
      <c r="P5752" s="5">
        <f t="shared" si="816"/>
        <v>1297.2285000000002</v>
      </c>
      <c r="Q5752" s="5">
        <f t="shared" si="810"/>
        <v>487.20077413479089</v>
      </c>
      <c r="R5752" s="5">
        <f>IF(O5752&gt;(P5752+U5752),O5752-P5752-U5752, 0)</f>
        <v>0</v>
      </c>
      <c r="S5752" s="5">
        <f t="shared" si="811"/>
        <v>321.27629244143884</v>
      </c>
      <c r="T5752" s="5">
        <f t="shared" si="812"/>
        <v>1272.4332813276333</v>
      </c>
      <c r="U5752" s="5">
        <f>IF(O5752&gt;P5752,IF(V5751*($B$6/100)&gt;=O5752-P5752,(O5752-P5752), V5751*($B$6/100)), 0)</f>
        <v>0</v>
      </c>
      <c r="V5752" s="5">
        <f>V5751+(T5752*($B$5/100))-(U5752/($B$6/100))</f>
        <v>2688165.9146295669</v>
      </c>
      <c r="W5752" s="5">
        <f t="shared" si="813"/>
        <v>67204.147865739171</v>
      </c>
    </row>
    <row r="5753" spans="4:23" x14ac:dyDescent="0.25">
      <c r="D5753">
        <f t="shared" si="814"/>
        <v>5751</v>
      </c>
      <c r="E5753" s="3">
        <v>44070</v>
      </c>
      <c r="F5753" s="4">
        <v>0.625</v>
      </c>
      <c r="G5753">
        <v>30</v>
      </c>
      <c r="H5753">
        <v>3</v>
      </c>
      <c r="I5753" s="5">
        <f t="shared" si="809"/>
        <v>4</v>
      </c>
      <c r="J5753" s="22">
        <v>3.612734642166057E-4</v>
      </c>
      <c r="K5753">
        <v>4.3549999999999995E-5</v>
      </c>
      <c r="L5753" s="5" cm="1">
        <f t="array" ref="L5753">_xlfn.IFS(I5753=0, 0, I5753&gt;34, 0, AND(I5753&gt;0, I5753&lt;35), VLOOKUP(I5753, $A$63:$C$96, 3))</f>
        <v>740</v>
      </c>
      <c r="M5753" s="5">
        <f t="shared" si="808"/>
        <v>1716.0489550288771</v>
      </c>
      <c r="N5753" s="5">
        <v>562.46070139422318</v>
      </c>
      <c r="O5753" s="5">
        <f t="shared" si="815"/>
        <v>1226.8035</v>
      </c>
      <c r="P5753" s="5">
        <f t="shared" si="816"/>
        <v>1226.8035</v>
      </c>
      <c r="Q5753" s="5">
        <f t="shared" si="810"/>
        <v>487.20077413479089</v>
      </c>
      <c r="R5753" s="5">
        <f>IF(O5753&gt;(P5753+U5753),O5753-P5753-U5753, 0)</f>
        <v>0</v>
      </c>
      <c r="S5753" s="5">
        <f t="shared" si="811"/>
        <v>288.87836990855516</v>
      </c>
      <c r="T5753" s="5">
        <f t="shared" si="812"/>
        <v>940.36708512032192</v>
      </c>
      <c r="U5753" s="5">
        <f>IF(O5753&gt;P5753,IF(V5752*($B$6/100)&gt;=O5753-P5753,(O5753-P5753), V5752*($B$6/100)), 0)</f>
        <v>0</v>
      </c>
      <c r="V5753" s="5">
        <f>V5752+(T5753*($B$5/100))-(U5753/($B$6/100))</f>
        <v>2688824.171589151</v>
      </c>
      <c r="W5753" s="5">
        <f t="shared" si="813"/>
        <v>67220.60428972877</v>
      </c>
    </row>
    <row r="5754" spans="4:23" x14ac:dyDescent="0.25">
      <c r="D5754">
        <f t="shared" si="814"/>
        <v>5752</v>
      </c>
      <c r="E5754" s="3">
        <v>44070</v>
      </c>
      <c r="F5754" s="4">
        <v>0.66666666666666663</v>
      </c>
      <c r="G5754">
        <v>40</v>
      </c>
      <c r="H5754">
        <v>3</v>
      </c>
      <c r="I5754" s="5">
        <f t="shared" si="809"/>
        <v>6</v>
      </c>
      <c r="J5754" s="22">
        <v>2.8951366652974565E-4</v>
      </c>
      <c r="K5754">
        <v>4.9809999999999999E-5</v>
      </c>
      <c r="L5754" s="5" cm="1">
        <f t="array" ref="L5754">_xlfn.IFS(I5754=0, 0, I5754&gt;34, 0, AND(I5754&gt;0, I5754&lt;35), VLOOKUP(I5754, $A$63:$C$96, 3))</f>
        <v>2980</v>
      </c>
      <c r="M5754" s="5">
        <f t="shared" si="808"/>
        <v>1375.1899160162918</v>
      </c>
      <c r="N5754" s="5">
        <v>529.38805544362435</v>
      </c>
      <c r="O5754" s="5">
        <f t="shared" si="815"/>
        <v>1403.1477</v>
      </c>
      <c r="P5754" s="5">
        <f t="shared" si="816"/>
        <v>1403.1477</v>
      </c>
      <c r="Q5754" s="5">
        <f t="shared" si="810"/>
        <v>487.20077413479089</v>
      </c>
      <c r="R5754" s="5">
        <f>IF(O5754&gt;(P5754+U5754),O5754-P5754-U5754, 0)</f>
        <v>0</v>
      </c>
      <c r="S5754" s="5">
        <f t="shared" si="811"/>
        <v>271.89234399227433</v>
      </c>
      <c r="T5754" s="5">
        <f t="shared" si="812"/>
        <v>2680.1498720240179</v>
      </c>
      <c r="U5754" s="5">
        <f>IF(O5754&gt;P5754,IF(V5753*($B$6/100)&gt;=O5754-P5754,(O5754-P5754), V5753*($B$6/100)), 0)</f>
        <v>0</v>
      </c>
      <c r="V5754" s="5">
        <f>V5753+(T5754*($B$5/100))-(U5754/($B$6/100))</f>
        <v>2690700.276499568</v>
      </c>
      <c r="W5754" s="5">
        <f t="shared" si="813"/>
        <v>67267.506912489203</v>
      </c>
    </row>
    <row r="5755" spans="4:23" x14ac:dyDescent="0.25">
      <c r="D5755">
        <f t="shared" si="814"/>
        <v>5753</v>
      </c>
      <c r="E5755" s="3">
        <v>44070</v>
      </c>
      <c r="F5755" s="4">
        <v>0.70833333333333337</v>
      </c>
      <c r="G5755">
        <v>20</v>
      </c>
      <c r="H5755">
        <v>1</v>
      </c>
      <c r="I5755" s="5">
        <f t="shared" si="809"/>
        <v>3</v>
      </c>
      <c r="J5755" s="22">
        <v>1.7073882897908078E-4</v>
      </c>
      <c r="K5755">
        <v>7.4070000000000001E-5</v>
      </c>
      <c r="L5755" s="5" cm="1">
        <f t="array" ref="L5755">_xlfn.IFS(I5755=0, 0, I5755&gt;34, 0, AND(I5755&gt;0, I5755&lt;35), VLOOKUP(I5755, $A$63:$C$96, 3))</f>
        <v>232</v>
      </c>
      <c r="M5755" s="5">
        <f t="shared" si="808"/>
        <v>811.00943765063369</v>
      </c>
      <c r="N5755" s="5">
        <v>594.17923934245903</v>
      </c>
      <c r="O5755" s="5">
        <f t="shared" si="815"/>
        <v>2086.5518999999999</v>
      </c>
      <c r="P5755" s="5">
        <f t="shared" si="816"/>
        <v>1043.0094376506336</v>
      </c>
      <c r="Q5755" s="5">
        <f t="shared" si="810"/>
        <v>0</v>
      </c>
      <c r="R5755" s="5">
        <f>IF(O5755&gt;(P5755+U5755),O5755-P5755-U5755, 0)</f>
        <v>0</v>
      </c>
      <c r="S5755" s="5">
        <f t="shared" si="811"/>
        <v>0</v>
      </c>
      <c r="T5755" s="5">
        <f t="shared" si="812"/>
        <v>0</v>
      </c>
      <c r="U5755" s="5">
        <f>IF(O5755&gt;P5755,IF(V5754*($B$6/100)&gt;=O5755-P5755,(O5755-P5755), V5754*($B$6/100)), 0)</f>
        <v>1043.5424623493664</v>
      </c>
      <c r="V5755" s="5">
        <f>V5754+(T5755*($B$5/100))-(U5755/($B$6/100))</f>
        <v>2689209.5015533548</v>
      </c>
      <c r="W5755" s="5">
        <f t="shared" si="813"/>
        <v>67230.23753883387</v>
      </c>
    </row>
    <row r="5756" spans="4:23" x14ac:dyDescent="0.25">
      <c r="D5756">
        <f t="shared" si="814"/>
        <v>5754</v>
      </c>
      <c r="E5756" s="3">
        <v>44070</v>
      </c>
      <c r="F5756" s="4">
        <v>0.75</v>
      </c>
      <c r="G5756">
        <v>30</v>
      </c>
      <c r="H5756">
        <v>0</v>
      </c>
      <c r="I5756" s="5">
        <f t="shared" si="809"/>
        <v>4</v>
      </c>
      <c r="J5756" s="22">
        <v>1.1382588598605385E-4</v>
      </c>
      <c r="K5756">
        <v>1.2016999999999998E-4</v>
      </c>
      <c r="L5756" s="5" cm="1">
        <f t="array" ref="L5756">_xlfn.IFS(I5756=0, 0, I5756&gt;34, 0, AND(I5756&gt;0, I5756&lt;35), VLOOKUP(I5756, $A$63:$C$96, 3))</f>
        <v>740</v>
      </c>
      <c r="M5756" s="5">
        <f t="shared" si="808"/>
        <v>540.67295843375587</v>
      </c>
      <c r="N5756" s="5">
        <v>788.7326495219437</v>
      </c>
      <c r="O5756" s="5">
        <f t="shared" si="815"/>
        <v>3385.1888999999996</v>
      </c>
      <c r="P5756" s="5">
        <f t="shared" si="816"/>
        <v>1280.6729584337559</v>
      </c>
      <c r="Q5756" s="5">
        <f t="shared" si="810"/>
        <v>0</v>
      </c>
      <c r="R5756" s="5">
        <f>IF(O5756&gt;(P5756+U5756),O5756-P5756-U5756, 0)</f>
        <v>0</v>
      </c>
      <c r="S5756" s="5">
        <f t="shared" si="811"/>
        <v>0</v>
      </c>
      <c r="T5756" s="5">
        <f t="shared" si="812"/>
        <v>0</v>
      </c>
      <c r="U5756" s="5">
        <f>IF(O5756&gt;P5756,IF(V5755*($B$6/100)&gt;=O5756-P5756,(O5756-P5756), V5755*($B$6/100)), 0)</f>
        <v>2104.5159415662438</v>
      </c>
      <c r="V5756" s="5">
        <f>V5755+(T5756*($B$5/100))-(U5756/($B$6/100))</f>
        <v>2686203.0502082603</v>
      </c>
      <c r="W5756" s="5">
        <f t="shared" si="813"/>
        <v>67155.076255206513</v>
      </c>
    </row>
    <row r="5757" spans="4:23" x14ac:dyDescent="0.25">
      <c r="D5757">
        <f t="shared" si="814"/>
        <v>5755</v>
      </c>
      <c r="E5757" s="3">
        <v>44070</v>
      </c>
      <c r="F5757" s="4">
        <v>0.79166666666666663</v>
      </c>
      <c r="G5757">
        <v>30</v>
      </c>
      <c r="H5757">
        <v>0</v>
      </c>
      <c r="I5757" s="5">
        <f t="shared" si="809"/>
        <v>4</v>
      </c>
      <c r="J5757" s="22">
        <v>1.9795806258444149E-5</v>
      </c>
      <c r="K5757">
        <v>1.4190000000000001E-4</v>
      </c>
      <c r="L5757" s="5" cm="1">
        <f t="array" ref="L5757">_xlfn.IFS(I5757=0, 0, I5757&gt;34, 0, AND(I5757&gt;0, I5757&lt;35), VLOOKUP(I5757, $A$63:$C$96, 3))</f>
        <v>740</v>
      </c>
      <c r="M5757" s="5">
        <f t="shared" si="808"/>
        <v>94.030079727609717</v>
      </c>
      <c r="N5757" s="5">
        <v>811.49013320878328</v>
      </c>
      <c r="O5757" s="5">
        <f t="shared" si="815"/>
        <v>3997.3230000000003</v>
      </c>
      <c r="P5757" s="5">
        <f t="shared" si="816"/>
        <v>834.03007972760975</v>
      </c>
      <c r="Q5757" s="5">
        <f t="shared" si="810"/>
        <v>0</v>
      </c>
      <c r="R5757" s="5">
        <f>IF(O5757&gt;(P5757+U5757),O5757-P5757-U5757, 0)</f>
        <v>0</v>
      </c>
      <c r="S5757" s="5">
        <f t="shared" si="811"/>
        <v>0</v>
      </c>
      <c r="T5757" s="5">
        <f t="shared" si="812"/>
        <v>0</v>
      </c>
      <c r="U5757" s="5">
        <f>IF(O5757&gt;P5757,IF(V5756*($B$6/100)&gt;=O5757-P5757,(O5757-P5757), V5756*($B$6/100)), 0)</f>
        <v>3163.2929202723908</v>
      </c>
      <c r="V5757" s="5">
        <f>V5756+(T5757*($B$5/100))-(U5757/($B$6/100))</f>
        <v>2681684.0603221571</v>
      </c>
      <c r="W5757" s="5">
        <f t="shared" si="813"/>
        <v>67042.101508053922</v>
      </c>
    </row>
    <row r="5758" spans="4:23" x14ac:dyDescent="0.25">
      <c r="D5758">
        <f t="shared" si="814"/>
        <v>5756</v>
      </c>
      <c r="E5758" s="3">
        <v>44070</v>
      </c>
      <c r="F5758" s="4">
        <v>0.83333333333333337</v>
      </c>
      <c r="G5758">
        <v>40</v>
      </c>
      <c r="H5758">
        <v>0</v>
      </c>
      <c r="I5758" s="5">
        <f t="shared" si="809"/>
        <v>6</v>
      </c>
      <c r="J5758" s="22">
        <v>0</v>
      </c>
      <c r="K5758">
        <v>1.4266000000000002E-4</v>
      </c>
      <c r="L5758" s="5" cm="1">
        <f t="array" ref="L5758">_xlfn.IFS(I5758=0, 0, I5758&gt;34, 0, AND(I5758&gt;0, I5758&lt;35), VLOOKUP(I5758, $A$63:$C$96, 3))</f>
        <v>2980</v>
      </c>
      <c r="M5758" s="5">
        <f t="shared" si="808"/>
        <v>0</v>
      </c>
      <c r="N5758" s="5">
        <v>748.36373957804631</v>
      </c>
      <c r="O5758" s="5">
        <f t="shared" si="815"/>
        <v>4018.7322000000004</v>
      </c>
      <c r="P5758" s="5">
        <f t="shared" si="816"/>
        <v>2980</v>
      </c>
      <c r="Q5758" s="5">
        <f t="shared" si="810"/>
        <v>0</v>
      </c>
      <c r="R5758" s="5">
        <f>IF(O5758&gt;(P5758+U5758),O5758-P5758-U5758, 0)</f>
        <v>0</v>
      </c>
      <c r="S5758" s="5">
        <f t="shared" si="811"/>
        <v>0</v>
      </c>
      <c r="T5758" s="5">
        <f t="shared" si="812"/>
        <v>0</v>
      </c>
      <c r="U5758" s="5">
        <f>IF(O5758&gt;P5758,IF(V5757*($B$6/100)&gt;=O5758-P5758,(O5758-P5758), V5757*($B$6/100)), 0)</f>
        <v>1038.7322000000004</v>
      </c>
      <c r="V5758" s="5">
        <f>V5757+(T5758*($B$5/100))-(U5758/($B$6/100))</f>
        <v>2680200.1571792997</v>
      </c>
      <c r="W5758" s="5">
        <f t="shared" si="813"/>
        <v>67005.003929482496</v>
      </c>
    </row>
    <row r="5759" spans="4:23" x14ac:dyDescent="0.25">
      <c r="D5759">
        <f t="shared" si="814"/>
        <v>5757</v>
      </c>
      <c r="E5759" s="3">
        <v>44070</v>
      </c>
      <c r="F5759" s="4">
        <v>0.875</v>
      </c>
      <c r="G5759">
        <v>40</v>
      </c>
      <c r="H5759">
        <v>0</v>
      </c>
      <c r="I5759" s="5">
        <f t="shared" si="809"/>
        <v>6</v>
      </c>
      <c r="J5759" s="22">
        <v>0</v>
      </c>
      <c r="K5759">
        <v>1.526E-4</v>
      </c>
      <c r="L5759" s="5" cm="1">
        <f t="array" ref="L5759">_xlfn.IFS(I5759=0, 0, I5759&gt;34, 0, AND(I5759&gt;0, I5759&lt;35), VLOOKUP(I5759, $A$63:$C$96, 3))</f>
        <v>2980</v>
      </c>
      <c r="M5759" s="5">
        <f t="shared" si="808"/>
        <v>0</v>
      </c>
      <c r="N5759" s="5">
        <v>709.28899697650354</v>
      </c>
      <c r="O5759" s="5">
        <f t="shared" si="815"/>
        <v>4298.7420000000002</v>
      </c>
      <c r="P5759" s="5">
        <f t="shared" si="816"/>
        <v>2980</v>
      </c>
      <c r="Q5759" s="5">
        <f t="shared" si="810"/>
        <v>0</v>
      </c>
      <c r="R5759" s="5">
        <f>IF(O5759&gt;(P5759+U5759),O5759-P5759-U5759, 0)</f>
        <v>0</v>
      </c>
      <c r="S5759" s="5">
        <f t="shared" si="811"/>
        <v>0</v>
      </c>
      <c r="T5759" s="5">
        <f t="shared" si="812"/>
        <v>0</v>
      </c>
      <c r="U5759" s="5">
        <f>IF(O5759&gt;P5759,IF(V5758*($B$6/100)&gt;=O5759-P5759,(O5759-P5759), V5758*($B$6/100)), 0)</f>
        <v>1318.7420000000002</v>
      </c>
      <c r="V5759" s="5">
        <f>V5758+(T5759*($B$5/100))-(U5759/($B$6/100))</f>
        <v>2678316.2400364424</v>
      </c>
      <c r="W5759" s="5">
        <f t="shared" si="813"/>
        <v>66957.906000911054</v>
      </c>
    </row>
    <row r="5760" spans="4:23" x14ac:dyDescent="0.25">
      <c r="D5760">
        <f t="shared" si="814"/>
        <v>5758</v>
      </c>
      <c r="E5760" s="3">
        <v>44070</v>
      </c>
      <c r="F5760" s="4">
        <v>0.91666666666666663</v>
      </c>
      <c r="G5760">
        <v>60</v>
      </c>
      <c r="H5760">
        <v>0</v>
      </c>
      <c r="I5760" s="5">
        <f t="shared" si="809"/>
        <v>8</v>
      </c>
      <c r="J5760" s="22">
        <v>0</v>
      </c>
      <c r="K5760">
        <v>1.673E-4</v>
      </c>
      <c r="L5760" s="5" cm="1">
        <f t="array" ref="L5760">_xlfn.IFS(I5760=0, 0, I5760&gt;34, 0, AND(I5760&gt;0, I5760&lt;35), VLOOKUP(I5760, $A$63:$C$96, 3))</f>
        <v>7160</v>
      </c>
      <c r="M5760" s="5">
        <f t="shared" si="808"/>
        <v>0</v>
      </c>
      <c r="N5760" s="5">
        <v>641.32616398018502</v>
      </c>
      <c r="O5760" s="5">
        <f t="shared" si="815"/>
        <v>4712.8410000000003</v>
      </c>
      <c r="P5760" s="5">
        <f t="shared" si="816"/>
        <v>4712.8410000000003</v>
      </c>
      <c r="Q5760" s="5">
        <f t="shared" si="810"/>
        <v>487.20077413479089</v>
      </c>
      <c r="R5760" s="5">
        <f>IF(O5760&gt;(P5760+U5760),O5760-P5760-U5760, 0)</f>
        <v>0</v>
      </c>
      <c r="S5760" s="5">
        <f t="shared" si="811"/>
        <v>329.38346869580141</v>
      </c>
      <c r="T5760" s="5">
        <f t="shared" si="812"/>
        <v>2117.775531304198</v>
      </c>
      <c r="U5760" s="5">
        <f>IF(O5760&gt;P5760,IF(V5759*($B$6/100)&gt;=O5760-P5760,(O5760-P5760), V5759*($B$6/100)), 0)</f>
        <v>0</v>
      </c>
      <c r="V5760" s="5">
        <f>V5759+(T5760*($B$5/100))-(U5760/($B$6/100))</f>
        <v>2679798.6829083553</v>
      </c>
      <c r="W5760" s="5">
        <f t="shared" si="813"/>
        <v>66994.967072708881</v>
      </c>
    </row>
    <row r="5761" spans="4:23" x14ac:dyDescent="0.25">
      <c r="D5761">
        <f t="shared" si="814"/>
        <v>5759</v>
      </c>
      <c r="E5761" s="3">
        <v>44070</v>
      </c>
      <c r="F5761" s="4">
        <v>0.95833333333333337</v>
      </c>
      <c r="G5761">
        <v>60</v>
      </c>
      <c r="H5761">
        <v>0</v>
      </c>
      <c r="I5761" s="5">
        <f t="shared" si="809"/>
        <v>8</v>
      </c>
      <c r="J5761" s="22">
        <v>0</v>
      </c>
      <c r="K5761">
        <v>1.5762E-4</v>
      </c>
      <c r="L5761" s="5" cm="1">
        <f t="array" ref="L5761">_xlfn.IFS(I5761=0, 0, I5761&gt;34, 0, AND(I5761&gt;0, I5761&lt;35), VLOOKUP(I5761, $A$63:$C$96, 3))</f>
        <v>7160</v>
      </c>
      <c r="M5761" s="5">
        <f t="shared" si="808"/>
        <v>0</v>
      </c>
      <c r="N5761" s="5">
        <v>558.43208084626576</v>
      </c>
      <c r="O5761" s="5">
        <f t="shared" si="815"/>
        <v>4440.1553999999996</v>
      </c>
      <c r="P5761" s="5">
        <f t="shared" si="816"/>
        <v>4440.1553999999996</v>
      </c>
      <c r="Q5761" s="5">
        <f t="shared" si="810"/>
        <v>487.20077413479089</v>
      </c>
      <c r="R5761" s="5">
        <f>IF(O5761&gt;(P5761+U5761),O5761-P5761-U5761, 0)</f>
        <v>0</v>
      </c>
      <c r="S5761" s="5">
        <f t="shared" si="811"/>
        <v>286.80928075443421</v>
      </c>
      <c r="T5761" s="5">
        <f t="shared" si="812"/>
        <v>2433.0353192455659</v>
      </c>
      <c r="U5761" s="5">
        <f>IF(O5761&gt;P5761,IF(V5760*($B$6/100)&gt;=O5761-P5761,(O5761-P5761), V5760*($B$6/100)), 0)</f>
        <v>0</v>
      </c>
      <c r="V5761" s="5">
        <f>V5760+(T5761*($B$5/100))-(U5761/($B$6/100))</f>
        <v>2681501.807631827</v>
      </c>
      <c r="W5761" s="5">
        <f t="shared" si="813"/>
        <v>67037.545190795674</v>
      </c>
    </row>
    <row r="5762" spans="4:23" x14ac:dyDescent="0.25">
      <c r="D5762">
        <f t="shared" si="814"/>
        <v>5760</v>
      </c>
      <c r="E5762" s="3">
        <v>44071</v>
      </c>
      <c r="F5762" s="4">
        <v>0</v>
      </c>
      <c r="G5762">
        <v>60</v>
      </c>
      <c r="H5762">
        <v>0</v>
      </c>
      <c r="I5762" s="5">
        <f t="shared" si="809"/>
        <v>8</v>
      </c>
      <c r="J5762" s="22">
        <v>0</v>
      </c>
      <c r="K5762">
        <v>1.3600999999999999E-4</v>
      </c>
      <c r="L5762" s="5" cm="1">
        <f t="array" ref="L5762">_xlfn.IFS(I5762=0, 0, I5762&gt;34, 0, AND(I5762&gt;0, I5762&lt;35), VLOOKUP(I5762, $A$63:$C$96, 3))</f>
        <v>7160</v>
      </c>
      <c r="M5762" s="5">
        <f t="shared" si="808"/>
        <v>0</v>
      </c>
      <c r="N5762" s="5">
        <v>473.5632917405689</v>
      </c>
      <c r="O5762" s="5">
        <f t="shared" si="815"/>
        <v>3831.4016999999999</v>
      </c>
      <c r="P5762" s="5">
        <f t="shared" si="816"/>
        <v>3831.4016999999999</v>
      </c>
      <c r="Q5762" s="5">
        <f t="shared" si="810"/>
        <v>487.20077413479089</v>
      </c>
      <c r="R5762" s="5">
        <f>IF(O5762&gt;(P5762+U5762),O5762-P5762-U5762, 0)</f>
        <v>0</v>
      </c>
      <c r="S5762" s="5">
        <f t="shared" si="811"/>
        <v>243.22088890377745</v>
      </c>
      <c r="T5762" s="5">
        <f t="shared" si="812"/>
        <v>3085.3774110962227</v>
      </c>
      <c r="U5762" s="5">
        <f>IF(O5762&gt;P5762,IF(V5761*($B$6/100)&gt;=O5762-P5762,(O5762-P5762), V5761*($B$6/100)), 0)</f>
        <v>0</v>
      </c>
      <c r="V5762" s="5">
        <f>V5761+(T5762*($B$5/100))-(U5762/($B$6/100))</f>
        <v>2683661.5718195941</v>
      </c>
      <c r="W5762" s="5">
        <f t="shared" si="813"/>
        <v>67091.539295489856</v>
      </c>
    </row>
    <row r="5763" spans="4:23" x14ac:dyDescent="0.25">
      <c r="D5763">
        <f t="shared" si="814"/>
        <v>5761</v>
      </c>
      <c r="E5763" s="3">
        <v>44071</v>
      </c>
      <c r="F5763" s="4">
        <v>4.1666666666666664E-2</v>
      </c>
      <c r="G5763">
        <v>60</v>
      </c>
      <c r="H5763">
        <v>0</v>
      </c>
      <c r="I5763" s="5">
        <f t="shared" si="809"/>
        <v>8</v>
      </c>
      <c r="J5763" s="22">
        <v>0</v>
      </c>
      <c r="K5763">
        <v>1.0386999999999999E-4</v>
      </c>
      <c r="L5763" s="5" cm="1">
        <f t="array" ref="L5763">_xlfn.IFS(I5763=0, 0, I5763&gt;34, 0, AND(I5763&gt;0, I5763&lt;35), VLOOKUP(I5763, $A$63:$C$96, 3))</f>
        <v>7160</v>
      </c>
      <c r="M5763" s="5">
        <f t="shared" ref="M5763:M5826" si="817">$B$11*$B$4*J5763*1000</f>
        <v>0</v>
      </c>
      <c r="N5763" s="5">
        <v>404.69213605986857</v>
      </c>
      <c r="O5763" s="5">
        <f t="shared" si="815"/>
        <v>2926.0178999999998</v>
      </c>
      <c r="P5763" s="5">
        <f t="shared" si="816"/>
        <v>2926.0178999999998</v>
      </c>
      <c r="Q5763" s="5">
        <f t="shared" si="810"/>
        <v>487.20077413479089</v>
      </c>
      <c r="R5763" s="5">
        <f>IF(O5763&gt;(P5763+U5763),O5763-P5763-U5763, 0)</f>
        <v>0</v>
      </c>
      <c r="S5763" s="5">
        <f t="shared" si="811"/>
        <v>207.84884044342721</v>
      </c>
      <c r="T5763" s="5">
        <f t="shared" si="812"/>
        <v>4026.1332595565727</v>
      </c>
      <c r="U5763" s="5">
        <f>IF(O5763&gt;P5763,IF(V5762*($B$6/100)&gt;=O5763-P5763,(O5763-P5763), V5762*($B$6/100)), 0)</f>
        <v>0</v>
      </c>
      <c r="V5763" s="5">
        <f>V5762+(T5763*($B$5/100))-(U5763/($B$6/100))</f>
        <v>2686479.8651012839</v>
      </c>
      <c r="W5763" s="5">
        <f t="shared" si="813"/>
        <v>67161.996627532091</v>
      </c>
    </row>
    <row r="5764" spans="4:23" x14ac:dyDescent="0.25">
      <c r="D5764">
        <f t="shared" si="814"/>
        <v>5762</v>
      </c>
      <c r="E5764" s="3">
        <v>44071</v>
      </c>
      <c r="F5764" s="4">
        <v>8.3333333333333329E-2</v>
      </c>
      <c r="G5764">
        <v>50</v>
      </c>
      <c r="H5764">
        <v>0</v>
      </c>
      <c r="I5764" s="5">
        <f t="shared" ref="I5764:I5827" si="818">ROUND((G5764/10)*((LN(99/0.03)/(LN(10/0.03)))),0)</f>
        <v>7</v>
      </c>
      <c r="J5764" s="22">
        <v>0</v>
      </c>
      <c r="K5764">
        <v>8.2650000000000003E-5</v>
      </c>
      <c r="L5764" s="5" cm="1">
        <f t="array" ref="L5764">_xlfn.IFS(I5764=0, 0, I5764&gt;34, 0, AND(I5764&gt;0, I5764&lt;35), VLOOKUP(I5764, $A$63:$C$96, 3))</f>
        <v>4800</v>
      </c>
      <c r="M5764" s="5">
        <f t="shared" si="817"/>
        <v>0</v>
      </c>
      <c r="N5764" s="5">
        <v>370.738946173633</v>
      </c>
      <c r="O5764" s="5">
        <f t="shared" si="815"/>
        <v>2328.2505000000001</v>
      </c>
      <c r="P5764" s="5">
        <f t="shared" si="816"/>
        <v>2328.2505000000001</v>
      </c>
      <c r="Q5764" s="5">
        <f t="shared" ref="Q5764:Q5827" si="819">IF((L5764+M5764-P5764)&lt;($B$8/100)*$B$3,L5764+M5764-P5764,($B$8/100)*$B$3)</f>
        <v>487.20077413479089</v>
      </c>
      <c r="R5764" s="5">
        <f>IF(O5764&gt;(P5764+U5764),O5764-P5764-U5764, 0)</f>
        <v>0</v>
      </c>
      <c r="S5764" s="5">
        <f t="shared" ref="S5764:S5827" si="820">IF((IF((L5764+M5764)&gt;O5764,L5764+M5764-P5764-Q5764,0))&lt;((N5764*3.595182*($B$7/100))/($B$5/100)),L5764+M5764-P5764-Q5764, N5764*3.595182*($B$7/100)/($B$5/100))</f>
        <v>190.4105694260592</v>
      </c>
      <c r="T5764" s="5">
        <f t="shared" ref="T5764:T5827" si="821">((L5764+M5764)-P5764-S5764)</f>
        <v>2281.3389305739406</v>
      </c>
      <c r="U5764" s="5">
        <f>IF(O5764&gt;P5764,IF(V5763*($B$6/100)&gt;=O5764-P5764,(O5764-P5764), V5763*($B$6/100)), 0)</f>
        <v>0</v>
      </c>
      <c r="V5764" s="5">
        <f>V5763+(T5764*($B$5/100))-(U5764/($B$6/100))</f>
        <v>2688076.8023526855</v>
      </c>
      <c r="W5764" s="5">
        <f t="shared" ref="W5764:W5827" si="822">V5764/40</f>
        <v>67201.920058817137</v>
      </c>
    </row>
    <row r="5765" spans="4:23" x14ac:dyDescent="0.25">
      <c r="D5765">
        <f t="shared" ref="D5765:D5828" si="823">D5764+1</f>
        <v>5763</v>
      </c>
      <c r="E5765" s="3">
        <v>44071</v>
      </c>
      <c r="F5765" s="4">
        <v>0.125</v>
      </c>
      <c r="G5765">
        <v>50</v>
      </c>
      <c r="H5765">
        <v>0</v>
      </c>
      <c r="I5765" s="5">
        <f t="shared" si="818"/>
        <v>7</v>
      </c>
      <c r="J5765" s="22">
        <v>0</v>
      </c>
      <c r="K5765">
        <v>7.3170000000000006E-5</v>
      </c>
      <c r="L5765" s="5" cm="1">
        <f t="array" ref="L5765">_xlfn.IFS(I5765=0, 0, I5765&gt;34, 0, AND(I5765&gt;0, I5765&lt;35), VLOOKUP(I5765, $A$63:$C$96, 3))</f>
        <v>4800</v>
      </c>
      <c r="M5765" s="5">
        <f t="shared" si="817"/>
        <v>0</v>
      </c>
      <c r="N5765" s="5">
        <v>382.62273588245569</v>
      </c>
      <c r="O5765" s="5">
        <f t="shared" ref="O5765:O5828" si="824">$B$2*K5765*1000</f>
        <v>2061.1988999999999</v>
      </c>
      <c r="P5765" s="5">
        <f t="shared" ref="P5765:P5828" si="825">IF(O5765&gt;=(L5765+M5765),L5765+M5765,O5765)</f>
        <v>2061.1988999999999</v>
      </c>
      <c r="Q5765" s="5">
        <f t="shared" si="819"/>
        <v>487.20077413479089</v>
      </c>
      <c r="R5765" s="5">
        <f>IF(O5765&gt;(P5765+U5765),O5765-P5765-U5765, 0)</f>
        <v>0</v>
      </c>
      <c r="S5765" s="5">
        <f t="shared" si="820"/>
        <v>196.51405326219412</v>
      </c>
      <c r="T5765" s="5">
        <f t="shared" si="821"/>
        <v>2542.2870467378061</v>
      </c>
      <c r="U5765" s="5">
        <f>IF(O5765&gt;P5765,IF(V5764*($B$6/100)&gt;=O5765-P5765,(O5765-P5765), V5764*($B$6/100)), 0)</f>
        <v>0</v>
      </c>
      <c r="V5765" s="5">
        <f>V5764+(T5765*($B$5/100))-(U5765/($B$6/100))</f>
        <v>2689856.4032854019</v>
      </c>
      <c r="W5765" s="5">
        <f t="shared" si="822"/>
        <v>67246.410082135044</v>
      </c>
    </row>
    <row r="5766" spans="4:23" x14ac:dyDescent="0.25">
      <c r="D5766">
        <f t="shared" si="823"/>
        <v>5764</v>
      </c>
      <c r="E5766" s="3">
        <v>44071</v>
      </c>
      <c r="F5766" s="4">
        <v>0.16666666666666666</v>
      </c>
      <c r="G5766">
        <v>50</v>
      </c>
      <c r="H5766">
        <v>0</v>
      </c>
      <c r="I5766" s="5">
        <f t="shared" si="818"/>
        <v>7</v>
      </c>
      <c r="J5766" s="22">
        <v>0</v>
      </c>
      <c r="K5766">
        <v>7.0300000000000001E-5</v>
      </c>
      <c r="L5766" s="5" cm="1">
        <f t="array" ref="L5766">_xlfn.IFS(I5766=0, 0, I5766&gt;34, 0, AND(I5766&gt;0, I5766&lt;35), VLOOKUP(I5766, $A$63:$C$96, 3))</f>
        <v>4800</v>
      </c>
      <c r="M5766" s="5">
        <f t="shared" si="817"/>
        <v>0</v>
      </c>
      <c r="N5766" s="5">
        <v>390.49994440437422</v>
      </c>
      <c r="O5766" s="5">
        <f t="shared" si="824"/>
        <v>1980.3509999999999</v>
      </c>
      <c r="P5766" s="5">
        <f t="shared" si="825"/>
        <v>1980.3509999999999</v>
      </c>
      <c r="Q5766" s="5">
        <f t="shared" si="819"/>
        <v>487.20077413479089</v>
      </c>
      <c r="R5766" s="5">
        <f>IF(O5766&gt;(P5766+U5766),O5766-P5766-U5766, 0)</f>
        <v>0</v>
      </c>
      <c r="S5766" s="5">
        <f t="shared" si="820"/>
        <v>200.55976730337244</v>
      </c>
      <c r="T5766" s="5">
        <f t="shared" si="821"/>
        <v>2619.0892326966277</v>
      </c>
      <c r="U5766" s="5">
        <f>IF(O5766&gt;P5766,IF(V5765*($B$6/100)&gt;=O5766-P5766,(O5766-P5766), V5765*($B$6/100)), 0)</f>
        <v>0</v>
      </c>
      <c r="V5766" s="5">
        <f>V5765+(T5766*($B$5/100))-(U5766/($B$6/100))</f>
        <v>2691689.7657482894</v>
      </c>
      <c r="W5766" s="5">
        <f t="shared" si="822"/>
        <v>67292.244143707241</v>
      </c>
    </row>
    <row r="5767" spans="4:23" x14ac:dyDescent="0.25">
      <c r="D5767">
        <f t="shared" si="823"/>
        <v>5765</v>
      </c>
      <c r="E5767" s="3">
        <v>44071</v>
      </c>
      <c r="F5767" s="4">
        <v>0.20833333333333334</v>
      </c>
      <c r="G5767">
        <v>60</v>
      </c>
      <c r="H5767">
        <v>0</v>
      </c>
      <c r="I5767" s="5">
        <f t="shared" si="818"/>
        <v>8</v>
      </c>
      <c r="J5767" s="22">
        <v>0</v>
      </c>
      <c r="K5767">
        <v>6.9889999999999997E-5</v>
      </c>
      <c r="L5767" s="5" cm="1">
        <f t="array" ref="L5767">_xlfn.IFS(I5767=0, 0, I5767&gt;34, 0, AND(I5767&gt;0, I5767&lt;35), VLOOKUP(I5767, $A$63:$C$96, 3))</f>
        <v>7160</v>
      </c>
      <c r="M5767" s="5">
        <f t="shared" si="817"/>
        <v>0</v>
      </c>
      <c r="N5767" s="5">
        <v>389.43785723398855</v>
      </c>
      <c r="O5767" s="5">
        <f t="shared" si="824"/>
        <v>1968.8013000000001</v>
      </c>
      <c r="P5767" s="5">
        <f t="shared" si="825"/>
        <v>1968.8013000000001</v>
      </c>
      <c r="Q5767" s="5">
        <f t="shared" si="819"/>
        <v>487.20077413479089</v>
      </c>
      <c r="R5767" s="5">
        <f>IF(O5767&gt;(P5767+U5767),O5767-P5767-U5767, 0)</f>
        <v>0</v>
      </c>
      <c r="S5767" s="5">
        <f t="shared" si="820"/>
        <v>200.01428206374365</v>
      </c>
      <c r="T5767" s="5">
        <f t="shared" si="821"/>
        <v>4991.1844179362561</v>
      </c>
      <c r="U5767" s="5">
        <f>IF(O5767&gt;P5767,IF(V5766*($B$6/100)&gt;=O5767-P5767,(O5767-P5767), V5766*($B$6/100)), 0)</f>
        <v>0</v>
      </c>
      <c r="V5767" s="5">
        <f>V5766+(T5767*($B$5/100))-(U5767/($B$6/100))</f>
        <v>2695183.5948408446</v>
      </c>
      <c r="W5767" s="5">
        <f t="shared" si="822"/>
        <v>67379.589871021119</v>
      </c>
    </row>
    <row r="5768" spans="4:23" x14ac:dyDescent="0.25">
      <c r="D5768">
        <f t="shared" si="823"/>
        <v>5766</v>
      </c>
      <c r="E5768" s="3">
        <v>44071</v>
      </c>
      <c r="F5768" s="4">
        <v>0.25</v>
      </c>
      <c r="G5768">
        <v>50</v>
      </c>
      <c r="H5768">
        <v>0</v>
      </c>
      <c r="I5768" s="5">
        <f t="shared" si="818"/>
        <v>7</v>
      </c>
      <c r="J5768" s="22">
        <v>0</v>
      </c>
      <c r="K5768">
        <v>7.1279999999999995E-5</v>
      </c>
      <c r="L5768" s="5" cm="1">
        <f t="array" ref="L5768">_xlfn.IFS(I5768=0, 0, I5768&gt;34, 0, AND(I5768&gt;0, I5768&lt;35), VLOOKUP(I5768, $A$63:$C$96, 3))</f>
        <v>4800</v>
      </c>
      <c r="M5768" s="5">
        <f t="shared" si="817"/>
        <v>0</v>
      </c>
      <c r="N5768" s="5">
        <v>442.17620904737487</v>
      </c>
      <c r="O5768" s="5">
        <f t="shared" si="824"/>
        <v>2007.9575999999997</v>
      </c>
      <c r="P5768" s="5">
        <f t="shared" si="825"/>
        <v>2007.9575999999997</v>
      </c>
      <c r="Q5768" s="5">
        <f t="shared" si="819"/>
        <v>487.20077413479089</v>
      </c>
      <c r="R5768" s="5">
        <f>IF(O5768&gt;(P5768+U5768),O5768-P5768-U5768, 0)</f>
        <v>0</v>
      </c>
      <c r="S5768" s="5">
        <f t="shared" si="820"/>
        <v>227.10056394219421</v>
      </c>
      <c r="T5768" s="5">
        <f t="shared" si="821"/>
        <v>2564.9418360578061</v>
      </c>
      <c r="U5768" s="5">
        <f>IF(O5768&gt;P5768,IF(V5767*($B$6/100)&gt;=O5768-P5768,(O5768-P5768), V5767*($B$6/100)), 0)</f>
        <v>0</v>
      </c>
      <c r="V5768" s="5">
        <f>V5767+(T5768*($B$5/100))-(U5768/($B$6/100))</f>
        <v>2696979.0541260852</v>
      </c>
      <c r="W5768" s="5">
        <f t="shared" si="822"/>
        <v>67424.476353152131</v>
      </c>
    </row>
    <row r="5769" spans="4:23" x14ac:dyDescent="0.25">
      <c r="D5769">
        <f t="shared" si="823"/>
        <v>5767</v>
      </c>
      <c r="E5769" s="3">
        <v>44071</v>
      </c>
      <c r="F5769" s="4">
        <v>0.29166666666666669</v>
      </c>
      <c r="G5769">
        <v>70</v>
      </c>
      <c r="H5769">
        <v>0</v>
      </c>
      <c r="I5769" s="5">
        <f t="shared" si="818"/>
        <v>10</v>
      </c>
      <c r="J5769" s="22">
        <v>9.8979031292220746E-6</v>
      </c>
      <c r="K5769">
        <v>7.955999999999999E-5</v>
      </c>
      <c r="L5769" s="5" cm="1">
        <f t="array" ref="L5769">_xlfn.IFS(I5769=0, 0, I5769&gt;34, 0, AND(I5769&gt;0, I5769&lt;35), VLOOKUP(I5769, $A$63:$C$96, 3))</f>
        <v>12480</v>
      </c>
      <c r="M5769" s="5">
        <f t="shared" si="817"/>
        <v>47.015039863804859</v>
      </c>
      <c r="N5769" s="5">
        <v>604.45550068788043</v>
      </c>
      <c r="O5769" s="5">
        <f t="shared" si="824"/>
        <v>2241.2051999999994</v>
      </c>
      <c r="P5769" s="5">
        <f t="shared" si="825"/>
        <v>2241.2051999999994</v>
      </c>
      <c r="Q5769" s="5">
        <f t="shared" si="819"/>
        <v>487.20077413479089</v>
      </c>
      <c r="R5769" s="5">
        <f>IF(O5769&gt;(P5769+U5769),O5769-P5769-U5769, 0)</f>
        <v>0</v>
      </c>
      <c r="S5769" s="5">
        <f t="shared" si="820"/>
        <v>310.44679083915082</v>
      </c>
      <c r="T5769" s="5">
        <f t="shared" si="821"/>
        <v>9975.363049024656</v>
      </c>
      <c r="U5769" s="5">
        <f>IF(O5769&gt;P5769,IF(V5768*($B$6/100)&gt;=O5769-P5769,(O5769-P5769), V5768*($B$6/100)), 0)</f>
        <v>0</v>
      </c>
      <c r="V5769" s="5">
        <f>V5768+(T5769*($B$5/100))-(U5769/($B$6/100))</f>
        <v>2703961.8082604026</v>
      </c>
      <c r="W5769" s="5">
        <f t="shared" si="822"/>
        <v>67599.045206510069</v>
      </c>
    </row>
    <row r="5770" spans="4:23" x14ac:dyDescent="0.25">
      <c r="D5770">
        <f t="shared" si="823"/>
        <v>5768</v>
      </c>
      <c r="E5770" s="3">
        <v>44071</v>
      </c>
      <c r="F5770" s="4">
        <v>0.33333333333333331</v>
      </c>
      <c r="G5770">
        <v>60</v>
      </c>
      <c r="H5770">
        <v>1</v>
      </c>
      <c r="I5770" s="5">
        <f t="shared" si="818"/>
        <v>8</v>
      </c>
      <c r="J5770" s="22">
        <v>8.4132176598387633E-5</v>
      </c>
      <c r="K5770">
        <v>9.1930000000000009E-5</v>
      </c>
      <c r="L5770" s="5" cm="1">
        <f t="array" ref="L5770">_xlfn.IFS(I5770=0, 0, I5770&gt;34, 0, AND(I5770&gt;0, I5770&lt;35), VLOOKUP(I5770, $A$63:$C$96, 3))</f>
        <v>7160</v>
      </c>
      <c r="M5770" s="5">
        <f t="shared" si="817"/>
        <v>399.62783884234125</v>
      </c>
      <c r="N5770" s="5">
        <v>832.44857437492203</v>
      </c>
      <c r="O5770" s="5">
        <f t="shared" si="824"/>
        <v>2589.6681000000003</v>
      </c>
      <c r="P5770" s="5">
        <f t="shared" si="825"/>
        <v>2589.6681000000003</v>
      </c>
      <c r="Q5770" s="5">
        <f t="shared" si="819"/>
        <v>487.20077413479089</v>
      </c>
      <c r="R5770" s="5">
        <f>IF(O5770&gt;(P5770+U5770),O5770-P5770-U5770, 0)</f>
        <v>0</v>
      </c>
      <c r="S5770" s="5">
        <f t="shared" si="820"/>
        <v>427.54344721691166</v>
      </c>
      <c r="T5770" s="5">
        <f t="shared" si="821"/>
        <v>4542.416291625429</v>
      </c>
      <c r="U5770" s="5">
        <f>IF(O5770&gt;P5770,IF(V5769*($B$6/100)&gt;=O5770-P5770,(O5770-P5770), V5769*($B$6/100)), 0)</f>
        <v>0</v>
      </c>
      <c r="V5770" s="5">
        <f>V5769+(T5770*($B$5/100))-(U5770/($B$6/100))</f>
        <v>2707141.4996645404</v>
      </c>
      <c r="W5770" s="5">
        <f t="shared" si="822"/>
        <v>67678.537491613504</v>
      </c>
    </row>
    <row r="5771" spans="4:23" x14ac:dyDescent="0.25">
      <c r="D5771">
        <f t="shared" si="823"/>
        <v>5769</v>
      </c>
      <c r="E5771" s="3">
        <v>44071</v>
      </c>
      <c r="F5771" s="4">
        <v>0.375</v>
      </c>
      <c r="G5771">
        <v>70</v>
      </c>
      <c r="H5771">
        <v>6</v>
      </c>
      <c r="I5771" s="5">
        <f t="shared" si="818"/>
        <v>10</v>
      </c>
      <c r="J5771" s="22">
        <v>2.5734548135977395E-4</v>
      </c>
      <c r="K5771">
        <v>9.7910000000000003E-5</v>
      </c>
      <c r="L5771" s="5" cm="1">
        <f t="array" ref="L5771">_xlfn.IFS(I5771=0, 0, I5771&gt;34, 0, AND(I5771&gt;0, I5771&lt;35), VLOOKUP(I5771, $A$63:$C$96, 3))</f>
        <v>12480</v>
      </c>
      <c r="M5771" s="5">
        <f t="shared" si="817"/>
        <v>1222.3910364589262</v>
      </c>
      <c r="N5771" s="5">
        <v>870.26258914879816</v>
      </c>
      <c r="O5771" s="5">
        <f t="shared" si="824"/>
        <v>2758.1247000000003</v>
      </c>
      <c r="P5771" s="5">
        <f t="shared" si="825"/>
        <v>2758.1247000000003</v>
      </c>
      <c r="Q5771" s="5">
        <f t="shared" si="819"/>
        <v>487.20077413479089</v>
      </c>
      <c r="R5771" s="5">
        <f>IF(O5771&gt;(P5771+U5771),O5771-P5771-U5771, 0)</f>
        <v>0</v>
      </c>
      <c r="S5771" s="5">
        <f t="shared" si="820"/>
        <v>446.96462796873647</v>
      </c>
      <c r="T5771" s="5">
        <f t="shared" si="821"/>
        <v>10497.301708490189</v>
      </c>
      <c r="U5771" s="5">
        <f>IF(O5771&gt;P5771,IF(V5770*($B$6/100)&gt;=O5771-P5771,(O5771-P5771), V5770*($B$6/100)), 0)</f>
        <v>0</v>
      </c>
      <c r="V5771" s="5">
        <f>V5770+(T5771*($B$5/100))-(U5771/($B$6/100))</f>
        <v>2714489.6108604837</v>
      </c>
      <c r="W5771" s="5">
        <f t="shared" si="822"/>
        <v>67862.240271512099</v>
      </c>
    </row>
    <row r="5772" spans="4:23" x14ac:dyDescent="0.25">
      <c r="D5772">
        <f t="shared" si="823"/>
        <v>5770</v>
      </c>
      <c r="E5772" s="3">
        <v>44071</v>
      </c>
      <c r="F5772" s="4">
        <v>0.41666666666666669</v>
      </c>
      <c r="G5772">
        <v>60</v>
      </c>
      <c r="H5772">
        <v>3</v>
      </c>
      <c r="I5772" s="5">
        <f t="shared" si="818"/>
        <v>8</v>
      </c>
      <c r="J5772" s="22">
        <v>2.4002415088363529E-4</v>
      </c>
      <c r="K5772">
        <v>9.3449999999999995E-5</v>
      </c>
      <c r="L5772" s="5" cm="1">
        <f t="array" ref="L5772">_xlfn.IFS(I5772=0, 0, I5772&gt;34, 0, AND(I5772&gt;0, I5772&lt;35), VLOOKUP(I5772, $A$63:$C$96, 3))</f>
        <v>7160</v>
      </c>
      <c r="M5772" s="5">
        <f t="shared" si="817"/>
        <v>1140.1147166972676</v>
      </c>
      <c r="N5772" s="5">
        <v>787.59529045045485</v>
      </c>
      <c r="O5772" s="5">
        <f t="shared" si="824"/>
        <v>2632.4864999999995</v>
      </c>
      <c r="P5772" s="5">
        <f t="shared" si="825"/>
        <v>2632.4864999999995</v>
      </c>
      <c r="Q5772" s="5">
        <f t="shared" si="819"/>
        <v>487.20077413479089</v>
      </c>
      <c r="R5772" s="5">
        <f>IF(O5772&gt;(P5772+U5772),O5772-P5772-U5772, 0)</f>
        <v>0</v>
      </c>
      <c r="S5772" s="5">
        <f t="shared" si="820"/>
        <v>404.50691593032104</v>
      </c>
      <c r="T5772" s="5">
        <f t="shared" si="821"/>
        <v>5263.1213007669476</v>
      </c>
      <c r="U5772" s="5">
        <f>IF(O5772&gt;P5772,IF(V5771*($B$6/100)&gt;=O5772-P5772,(O5772-P5772), V5771*($B$6/100)), 0)</f>
        <v>0</v>
      </c>
      <c r="V5772" s="5">
        <f>V5771+(T5772*($B$5/100))-(U5772/($B$6/100))</f>
        <v>2718173.7957710205</v>
      </c>
      <c r="W5772" s="5">
        <f t="shared" si="822"/>
        <v>67954.344894275506</v>
      </c>
    </row>
    <row r="5773" spans="4:23" x14ac:dyDescent="0.25">
      <c r="D5773">
        <f t="shared" si="823"/>
        <v>5771</v>
      </c>
      <c r="E5773" s="3">
        <v>44071</v>
      </c>
      <c r="F5773" s="4">
        <v>0.45833333333333331</v>
      </c>
      <c r="G5773">
        <v>60</v>
      </c>
      <c r="H5773">
        <v>7</v>
      </c>
      <c r="I5773" s="5">
        <f t="shared" si="818"/>
        <v>8</v>
      </c>
      <c r="J5773" s="22">
        <v>3.7859479469274434E-4</v>
      </c>
      <c r="K5773">
        <v>7.9560000000000004E-5</v>
      </c>
      <c r="L5773" s="5" cm="1">
        <f t="array" ref="L5773">_xlfn.IFS(I5773=0, 0, I5773&gt;34, 0, AND(I5773&gt;0, I5773&lt;35), VLOOKUP(I5773, $A$63:$C$96, 3))</f>
        <v>7160</v>
      </c>
      <c r="M5773" s="5">
        <f t="shared" si="817"/>
        <v>1798.3252747905356</v>
      </c>
      <c r="N5773" s="5">
        <v>666.12041708603931</v>
      </c>
      <c r="O5773" s="5">
        <f t="shared" si="824"/>
        <v>2241.2051999999999</v>
      </c>
      <c r="P5773" s="5">
        <f t="shared" si="825"/>
        <v>2241.2051999999999</v>
      </c>
      <c r="Q5773" s="5">
        <f t="shared" si="819"/>
        <v>487.20077413479089</v>
      </c>
      <c r="R5773" s="5">
        <f>IF(O5773&gt;(P5773+U5773),O5773-P5773-U5773, 0)</f>
        <v>0</v>
      </c>
      <c r="S5773" s="5">
        <f t="shared" si="820"/>
        <v>342.11773333431734</v>
      </c>
      <c r="T5773" s="5">
        <f t="shared" si="821"/>
        <v>6375.0023414562174</v>
      </c>
      <c r="U5773" s="5">
        <f>IF(O5773&gt;P5773,IF(V5772*($B$6/100)&gt;=O5773-P5773,(O5773-P5773), V5772*($B$6/100)), 0)</f>
        <v>0</v>
      </c>
      <c r="V5773" s="5">
        <f>V5772+(T5773*($B$5/100))-(U5773/($B$6/100))</f>
        <v>2722636.2974100397</v>
      </c>
      <c r="W5773" s="5">
        <f t="shared" si="822"/>
        <v>68065.907435250992</v>
      </c>
    </row>
    <row r="5774" spans="4:23" x14ac:dyDescent="0.25">
      <c r="D5774">
        <f t="shared" si="823"/>
        <v>5772</v>
      </c>
      <c r="E5774" s="3">
        <v>44071</v>
      </c>
      <c r="F5774" s="4">
        <v>0.5</v>
      </c>
      <c r="G5774">
        <v>40</v>
      </c>
      <c r="H5774">
        <v>5</v>
      </c>
      <c r="I5774" s="5">
        <f t="shared" si="818"/>
        <v>6</v>
      </c>
      <c r="J5774" s="22">
        <v>4.0828850408041058E-4</v>
      </c>
      <c r="K5774">
        <v>6.6970000000000004E-5</v>
      </c>
      <c r="L5774" s="5" cm="1">
        <f t="array" ref="L5774">_xlfn.IFS(I5774=0, 0, I5774&gt;34, 0, AND(I5774&gt;0, I5774&lt;35), VLOOKUP(I5774, $A$63:$C$96, 3))</f>
        <v>2980</v>
      </c>
      <c r="M5774" s="5">
        <f t="shared" si="817"/>
        <v>1939.3703943819503</v>
      </c>
      <c r="N5774" s="5">
        <v>632.28460385552467</v>
      </c>
      <c r="O5774" s="5">
        <f t="shared" si="824"/>
        <v>1886.5449000000001</v>
      </c>
      <c r="P5774" s="5">
        <f t="shared" si="825"/>
        <v>1886.5449000000001</v>
      </c>
      <c r="Q5774" s="5">
        <f t="shared" si="819"/>
        <v>487.20077413479089</v>
      </c>
      <c r="R5774" s="5">
        <f>IF(O5774&gt;(P5774+U5774),O5774-P5774-U5774, 0)</f>
        <v>0</v>
      </c>
      <c r="S5774" s="5">
        <f t="shared" si="820"/>
        <v>324.73974666550185</v>
      </c>
      <c r="T5774" s="5">
        <f t="shared" si="821"/>
        <v>2708.0857477164482</v>
      </c>
      <c r="U5774" s="5">
        <f>IF(O5774&gt;P5774,IF(V5773*($B$6/100)&gt;=O5774-P5774,(O5774-P5774), V5773*($B$6/100)), 0)</f>
        <v>0</v>
      </c>
      <c r="V5774" s="5">
        <f>V5773+(T5774*($B$5/100))-(U5774/($B$6/100))</f>
        <v>2724531.9574334412</v>
      </c>
      <c r="W5774" s="5">
        <f t="shared" si="822"/>
        <v>68113.298935836036</v>
      </c>
    </row>
    <row r="5775" spans="4:23" x14ac:dyDescent="0.25">
      <c r="D5775">
        <f t="shared" si="823"/>
        <v>5773</v>
      </c>
      <c r="E5775" s="3">
        <v>44071</v>
      </c>
      <c r="F5775" s="4">
        <v>0.54166666666666663</v>
      </c>
      <c r="G5775">
        <v>30</v>
      </c>
      <c r="H5775">
        <v>1</v>
      </c>
      <c r="I5775" s="5">
        <f t="shared" si="818"/>
        <v>4</v>
      </c>
      <c r="J5775" s="22">
        <v>1.6826435319677527E-4</v>
      </c>
      <c r="K5775">
        <v>6.1779999999999995E-5</v>
      </c>
      <c r="L5775" s="5" cm="1">
        <f t="array" ref="L5775">_xlfn.IFS(I5775=0, 0, I5775&gt;34, 0, AND(I5775&gt;0, I5775&lt;35), VLOOKUP(I5775, $A$63:$C$96, 3))</f>
        <v>740</v>
      </c>
      <c r="M5775" s="5">
        <f t="shared" si="817"/>
        <v>799.2556776846825</v>
      </c>
      <c r="N5775" s="5">
        <v>636.28545407849583</v>
      </c>
      <c r="O5775" s="5">
        <f t="shared" si="824"/>
        <v>1740.3425999999997</v>
      </c>
      <c r="P5775" s="5">
        <f t="shared" si="825"/>
        <v>1539.2556776846825</v>
      </c>
      <c r="Q5775" s="5">
        <f t="shared" si="819"/>
        <v>0</v>
      </c>
      <c r="R5775" s="5">
        <f>IF(O5775&gt;(P5775+U5775),O5775-P5775-U5775, 0)</f>
        <v>0</v>
      </c>
      <c r="S5775" s="5">
        <f t="shared" si="820"/>
        <v>0</v>
      </c>
      <c r="T5775" s="5">
        <f t="shared" si="821"/>
        <v>0</v>
      </c>
      <c r="U5775" s="5">
        <f>IF(O5775&gt;P5775,IF(V5774*($B$6/100)&gt;=O5775-P5775,(O5775-P5775), V5774*($B$6/100)), 0)</f>
        <v>201.08692231531722</v>
      </c>
      <c r="V5775" s="5">
        <f>V5774+(T5775*($B$5/100))-(U5775/($B$6/100))</f>
        <v>2724244.690401562</v>
      </c>
      <c r="W5775" s="5">
        <f t="shared" si="822"/>
        <v>68106.117260039056</v>
      </c>
    </row>
    <row r="5776" spans="4:23" x14ac:dyDescent="0.25">
      <c r="D5776">
        <f t="shared" si="823"/>
        <v>5774</v>
      </c>
      <c r="E5776" s="3">
        <v>44071</v>
      </c>
      <c r="F5776" s="4">
        <v>0.58333333333333337</v>
      </c>
      <c r="G5776">
        <v>60</v>
      </c>
      <c r="H5776">
        <v>1</v>
      </c>
      <c r="I5776" s="5">
        <f t="shared" si="818"/>
        <v>8</v>
      </c>
      <c r="J5776" s="22">
        <v>1.855856836729139E-4</v>
      </c>
      <c r="K5776">
        <v>5.2339999999999997E-5</v>
      </c>
      <c r="L5776" s="5" cm="1">
        <f t="array" ref="L5776">_xlfn.IFS(I5776=0, 0, I5776&gt;34, 0, AND(I5776&gt;0, I5776&lt;35), VLOOKUP(I5776, $A$63:$C$96, 3))</f>
        <v>7160</v>
      </c>
      <c r="M5776" s="5">
        <f t="shared" si="817"/>
        <v>881.53199744634105</v>
      </c>
      <c r="N5776" s="5">
        <v>592.52252184325278</v>
      </c>
      <c r="O5776" s="5">
        <f t="shared" si="824"/>
        <v>1474.4177999999999</v>
      </c>
      <c r="P5776" s="5">
        <f t="shared" si="825"/>
        <v>1474.4177999999999</v>
      </c>
      <c r="Q5776" s="5">
        <f t="shared" si="819"/>
        <v>487.20077413479089</v>
      </c>
      <c r="R5776" s="5">
        <f>IF(O5776&gt;(P5776+U5776),O5776-P5776-U5776, 0)</f>
        <v>0</v>
      </c>
      <c r="S5776" s="5">
        <f t="shared" si="820"/>
        <v>304.31804358935278</v>
      </c>
      <c r="T5776" s="5">
        <f t="shared" si="821"/>
        <v>6262.796153856988</v>
      </c>
      <c r="U5776" s="5">
        <f>IF(O5776&gt;P5776,IF(V5775*($B$6/100)&gt;=O5776-P5776,(O5776-P5776), V5775*($B$6/100)), 0)</f>
        <v>0</v>
      </c>
      <c r="V5776" s="5">
        <f>V5775+(T5776*($B$5/100))-(U5776/($B$6/100))</f>
        <v>2728628.6477092621</v>
      </c>
      <c r="W5776" s="5">
        <f t="shared" si="822"/>
        <v>68215.716192731546</v>
      </c>
    </row>
    <row r="5777" spans="4:23" x14ac:dyDescent="0.25">
      <c r="D5777">
        <f t="shared" si="823"/>
        <v>5775</v>
      </c>
      <c r="E5777" s="3">
        <v>44071</v>
      </c>
      <c r="F5777" s="4">
        <v>0.625</v>
      </c>
      <c r="G5777">
        <v>30</v>
      </c>
      <c r="H5777">
        <v>2</v>
      </c>
      <c r="I5777" s="5">
        <f t="shared" si="818"/>
        <v>4</v>
      </c>
      <c r="J5777" s="22">
        <v>2.4497310244824634E-4</v>
      </c>
      <c r="K5777">
        <v>5.4060000000000001E-5</v>
      </c>
      <c r="L5777" s="5" cm="1">
        <f t="array" ref="L5777">_xlfn.IFS(I5777=0, 0, I5777&gt;34, 0, AND(I5777&gt;0, I5777&lt;35), VLOOKUP(I5777, $A$63:$C$96, 3))</f>
        <v>740</v>
      </c>
      <c r="M5777" s="5">
        <f t="shared" si="817"/>
        <v>1163.6222366291702</v>
      </c>
      <c r="N5777" s="5">
        <v>565.68282003885599</v>
      </c>
      <c r="O5777" s="5">
        <f t="shared" si="824"/>
        <v>1522.8702000000001</v>
      </c>
      <c r="P5777" s="5">
        <f t="shared" si="825"/>
        <v>1522.8702000000001</v>
      </c>
      <c r="Q5777" s="5">
        <f t="shared" si="819"/>
        <v>380.75203662917011</v>
      </c>
      <c r="R5777" s="5">
        <f>IF(O5777&gt;(P5777+U5777),O5777-P5777-U5777, 0)</f>
        <v>0</v>
      </c>
      <c r="S5777" s="5">
        <f t="shared" si="820"/>
        <v>0</v>
      </c>
      <c r="T5777" s="5">
        <f t="shared" si="821"/>
        <v>380.75203662917011</v>
      </c>
      <c r="U5777" s="5">
        <f>IF(O5777&gt;P5777,IF(V5776*($B$6/100)&gt;=O5777-P5777,(O5777-P5777), V5776*($B$6/100)), 0)</f>
        <v>0</v>
      </c>
      <c r="V5777" s="5">
        <f>V5776+(T5777*($B$5/100))-(U5777/($B$6/100))</f>
        <v>2728895.1741349027</v>
      </c>
      <c r="W5777" s="5">
        <f t="shared" si="822"/>
        <v>68222.379353372569</v>
      </c>
    </row>
    <row r="5778" spans="4:23" x14ac:dyDescent="0.25">
      <c r="D5778">
        <f t="shared" si="823"/>
        <v>5776</v>
      </c>
      <c r="E5778" s="3">
        <v>44071</v>
      </c>
      <c r="F5778" s="4">
        <v>0.66666666666666663</v>
      </c>
      <c r="G5778">
        <v>50</v>
      </c>
      <c r="H5778">
        <v>0</v>
      </c>
      <c r="I5778" s="5">
        <f t="shared" si="818"/>
        <v>7</v>
      </c>
      <c r="J5778" s="22">
        <v>9.4030079727609706E-5</v>
      </c>
      <c r="K5778">
        <v>5.9980000000000005E-5</v>
      </c>
      <c r="L5778" s="5" cm="1">
        <f t="array" ref="L5778">_xlfn.IFS(I5778=0, 0, I5778&gt;34, 0, AND(I5778&gt;0, I5778&lt;35), VLOOKUP(I5778, $A$63:$C$96, 3))</f>
        <v>4800</v>
      </c>
      <c r="M5778" s="5">
        <f t="shared" si="817"/>
        <v>446.64287870614612</v>
      </c>
      <c r="N5778" s="5">
        <v>578.69508175358783</v>
      </c>
      <c r="O5778" s="5">
        <f t="shared" si="824"/>
        <v>1689.6366</v>
      </c>
      <c r="P5778" s="5">
        <f t="shared" si="825"/>
        <v>1689.6366</v>
      </c>
      <c r="Q5778" s="5">
        <f t="shared" si="819"/>
        <v>487.20077413479089</v>
      </c>
      <c r="R5778" s="5">
        <f>IF(O5778&gt;(P5778+U5778),O5778-P5778-U5778, 0)</f>
        <v>0</v>
      </c>
      <c r="S5778" s="5">
        <f t="shared" si="820"/>
        <v>297.21630591557533</v>
      </c>
      <c r="T5778" s="5">
        <f t="shared" si="821"/>
        <v>3259.7899727905706</v>
      </c>
      <c r="U5778" s="5">
        <f>IF(O5778&gt;P5778,IF(V5777*($B$6/100)&gt;=O5778-P5778,(O5778-P5778), V5777*($B$6/100)), 0)</f>
        <v>0</v>
      </c>
      <c r="V5778" s="5">
        <f>V5777+(T5778*($B$5/100))-(U5778/($B$6/100))</f>
        <v>2731177.0271158558</v>
      </c>
      <c r="W5778" s="5">
        <f t="shared" si="822"/>
        <v>68279.42567789639</v>
      </c>
    </row>
    <row r="5779" spans="4:23" x14ac:dyDescent="0.25">
      <c r="D5779">
        <f t="shared" si="823"/>
        <v>5777</v>
      </c>
      <c r="E5779" s="3">
        <v>44071</v>
      </c>
      <c r="F5779" s="4">
        <v>0.70833333333333337</v>
      </c>
      <c r="G5779">
        <v>20</v>
      </c>
      <c r="H5779">
        <v>0</v>
      </c>
      <c r="I5779" s="5">
        <f t="shared" si="818"/>
        <v>3</v>
      </c>
      <c r="J5779" s="22">
        <v>4.4540564081499335E-5</v>
      </c>
      <c r="K5779">
        <v>8.0489999999999997E-5</v>
      </c>
      <c r="L5779" s="5" cm="1">
        <f t="array" ref="L5779">_xlfn.IFS(I5779=0, 0, I5779&gt;34, 0, AND(I5779&gt;0, I5779&lt;35), VLOOKUP(I5779, $A$63:$C$96, 3))</f>
        <v>232</v>
      </c>
      <c r="M5779" s="5">
        <f t="shared" si="817"/>
        <v>211.56767938712184</v>
      </c>
      <c r="N5779" s="5">
        <v>631.6370077390178</v>
      </c>
      <c r="O5779" s="5">
        <f t="shared" si="824"/>
        <v>2267.4032999999999</v>
      </c>
      <c r="P5779" s="5">
        <f t="shared" si="825"/>
        <v>443.56767938712187</v>
      </c>
      <c r="Q5779" s="5">
        <f t="shared" si="819"/>
        <v>0</v>
      </c>
      <c r="R5779" s="5">
        <f>IF(O5779&gt;(P5779+U5779),O5779-P5779-U5779, 0)</f>
        <v>0</v>
      </c>
      <c r="S5779" s="5">
        <f t="shared" si="820"/>
        <v>0</v>
      </c>
      <c r="T5779" s="5">
        <f t="shared" si="821"/>
        <v>0</v>
      </c>
      <c r="U5779" s="5">
        <f>IF(O5779&gt;P5779,IF(V5778*($B$6/100)&gt;=O5779-P5779,(O5779-P5779), V5778*($B$6/100)), 0)</f>
        <v>1823.8356206128781</v>
      </c>
      <c r="V5779" s="5">
        <f>V5778+(T5779*($B$5/100))-(U5779/($B$6/100))</f>
        <v>2728571.5476578376</v>
      </c>
      <c r="W5779" s="5">
        <f t="shared" si="822"/>
        <v>68214.288691445938</v>
      </c>
    </row>
    <row r="5780" spans="4:23" x14ac:dyDescent="0.25">
      <c r="D5780">
        <f t="shared" si="823"/>
        <v>5778</v>
      </c>
      <c r="E5780" s="3">
        <v>44071</v>
      </c>
      <c r="F5780" s="4">
        <v>0.75</v>
      </c>
      <c r="G5780">
        <v>30</v>
      </c>
      <c r="H5780">
        <v>0</v>
      </c>
      <c r="I5780" s="5">
        <f t="shared" si="818"/>
        <v>4</v>
      </c>
      <c r="J5780" s="22">
        <v>4.2066088299193817E-5</v>
      </c>
      <c r="K5780">
        <v>1.2293999999999999E-4</v>
      </c>
      <c r="L5780" s="5" cm="1">
        <f t="array" ref="L5780">_xlfn.IFS(I5780=0, 0, I5780&gt;34, 0, AND(I5780&gt;0, I5780&lt;35), VLOOKUP(I5780, $A$63:$C$96, 3))</f>
        <v>740</v>
      </c>
      <c r="M5780" s="5">
        <f t="shared" si="817"/>
        <v>199.81391942117062</v>
      </c>
      <c r="N5780" s="5">
        <v>877.84018422410202</v>
      </c>
      <c r="O5780" s="5">
        <f t="shared" si="824"/>
        <v>3463.2197999999999</v>
      </c>
      <c r="P5780" s="5">
        <f t="shared" si="825"/>
        <v>939.81391942117057</v>
      </c>
      <c r="Q5780" s="5">
        <f t="shared" si="819"/>
        <v>0</v>
      </c>
      <c r="R5780" s="5">
        <f>IF(O5780&gt;(P5780+U5780),O5780-P5780-U5780, 0)</f>
        <v>0</v>
      </c>
      <c r="S5780" s="5">
        <f t="shared" si="820"/>
        <v>0</v>
      </c>
      <c r="T5780" s="5">
        <f t="shared" si="821"/>
        <v>0</v>
      </c>
      <c r="U5780" s="5">
        <f>IF(O5780&gt;P5780,IF(V5779*($B$6/100)&gt;=O5780-P5780,(O5780-P5780), V5779*($B$6/100)), 0)</f>
        <v>2523.4058805788291</v>
      </c>
      <c r="V5780" s="5">
        <f>V5779+(T5780*($B$5/100))-(U5780/($B$6/100))</f>
        <v>2724966.6821141536</v>
      </c>
      <c r="W5780" s="5">
        <f t="shared" si="822"/>
        <v>68124.167052853838</v>
      </c>
    </row>
    <row r="5781" spans="4:23" x14ac:dyDescent="0.25">
      <c r="D5781">
        <f t="shared" si="823"/>
        <v>5779</v>
      </c>
      <c r="E5781" s="3">
        <v>44071</v>
      </c>
      <c r="F5781" s="4">
        <v>0.79166666666666663</v>
      </c>
      <c r="G5781">
        <v>30</v>
      </c>
      <c r="H5781">
        <v>0</v>
      </c>
      <c r="I5781" s="5">
        <f t="shared" si="818"/>
        <v>4</v>
      </c>
      <c r="J5781" s="22">
        <v>9.8979031292220746E-6</v>
      </c>
      <c r="K5781">
        <v>1.4061E-4</v>
      </c>
      <c r="L5781" s="5" cm="1">
        <f t="array" ref="L5781">_xlfn.IFS(I5781=0, 0, I5781&gt;34, 0, AND(I5781&gt;0, I5781&lt;35), VLOOKUP(I5781, $A$63:$C$96, 3))</f>
        <v>740</v>
      </c>
      <c r="M5781" s="5">
        <f t="shared" si="817"/>
        <v>47.015039863804859</v>
      </c>
      <c r="N5781" s="5">
        <v>941.74340847159851</v>
      </c>
      <c r="O5781" s="5">
        <f t="shared" si="824"/>
        <v>3960.9836999999998</v>
      </c>
      <c r="P5781" s="5">
        <f t="shared" si="825"/>
        <v>787.01503986380487</v>
      </c>
      <c r="Q5781" s="5">
        <f t="shared" si="819"/>
        <v>0</v>
      </c>
      <c r="R5781" s="5">
        <f>IF(O5781&gt;(P5781+U5781),O5781-P5781-U5781, 0)</f>
        <v>0</v>
      </c>
      <c r="S5781" s="5">
        <f t="shared" si="820"/>
        <v>0</v>
      </c>
      <c r="T5781" s="5">
        <f t="shared" si="821"/>
        <v>0</v>
      </c>
      <c r="U5781" s="5">
        <f>IF(O5781&gt;P5781,IF(V5780*($B$6/100)&gt;=O5781-P5781,(O5781-P5781), V5780*($B$6/100)), 0)</f>
        <v>3173.968660136195</v>
      </c>
      <c r="V5781" s="5">
        <f>V5780+(T5781*($B$5/100))-(U5781/($B$6/100))</f>
        <v>2720432.4411711018</v>
      </c>
      <c r="W5781" s="5">
        <f t="shared" si="822"/>
        <v>68010.811029277538</v>
      </c>
    </row>
    <row r="5782" spans="4:23" x14ac:dyDescent="0.25">
      <c r="D5782">
        <f t="shared" si="823"/>
        <v>5780</v>
      </c>
      <c r="E5782" s="3">
        <v>44071</v>
      </c>
      <c r="F5782" s="4">
        <v>0.83333333333333337</v>
      </c>
      <c r="G5782">
        <v>20</v>
      </c>
      <c r="H5782">
        <v>0</v>
      </c>
      <c r="I5782" s="5">
        <f t="shared" si="818"/>
        <v>3</v>
      </c>
      <c r="J5782" s="22">
        <v>2.4744757823055187E-6</v>
      </c>
      <c r="K5782">
        <v>1.4191000000000003E-4</v>
      </c>
      <c r="L5782" s="5" cm="1">
        <f t="array" ref="L5782">_xlfn.IFS(I5782=0, 0, I5782&gt;34, 0, AND(I5782&gt;0, I5782&lt;35), VLOOKUP(I5782, $A$63:$C$96, 3))</f>
        <v>232</v>
      </c>
      <c r="M5782" s="5">
        <f t="shared" si="817"/>
        <v>11.753759965951215</v>
      </c>
      <c r="N5782" s="5">
        <v>920.9975183965106</v>
      </c>
      <c r="O5782" s="5">
        <f t="shared" si="824"/>
        <v>3997.6047000000012</v>
      </c>
      <c r="P5782" s="5">
        <f t="shared" si="825"/>
        <v>243.75375996595122</v>
      </c>
      <c r="Q5782" s="5">
        <f t="shared" si="819"/>
        <v>0</v>
      </c>
      <c r="R5782" s="5">
        <f>IF(O5782&gt;(P5782+U5782),O5782-P5782-U5782, 0)</f>
        <v>0</v>
      </c>
      <c r="S5782" s="5">
        <f t="shared" si="820"/>
        <v>0</v>
      </c>
      <c r="T5782" s="5">
        <f t="shared" si="821"/>
        <v>0</v>
      </c>
      <c r="U5782" s="5">
        <f>IF(O5782&gt;P5782,IF(V5781*($B$6/100)&gt;=O5782-P5782,(O5782-P5782), V5781*($B$6/100)), 0)</f>
        <v>3753.8509400340499</v>
      </c>
      <c r="V5782" s="5">
        <f>V5781+(T5782*($B$5/100))-(U5782/($B$6/100))</f>
        <v>2715069.7969710529</v>
      </c>
      <c r="W5782" s="5">
        <f t="shared" si="822"/>
        <v>67876.744924276325</v>
      </c>
    </row>
    <row r="5783" spans="4:23" x14ac:dyDescent="0.25">
      <c r="D5783">
        <f t="shared" si="823"/>
        <v>5781</v>
      </c>
      <c r="E5783" s="3">
        <v>44071</v>
      </c>
      <c r="F5783" s="4">
        <v>0.875</v>
      </c>
      <c r="G5783">
        <v>10</v>
      </c>
      <c r="H5783">
        <v>0</v>
      </c>
      <c r="I5783" s="5">
        <f t="shared" si="818"/>
        <v>1</v>
      </c>
      <c r="J5783" s="22">
        <v>0</v>
      </c>
      <c r="K5783">
        <v>1.4882999999999997E-4</v>
      </c>
      <c r="L5783" s="5" cm="1">
        <f t="array" ref="L5783">_xlfn.IFS(I5783=0, 0, I5783&gt;34, 0, AND(I5783&gt;0, I5783&lt;35), VLOOKUP(I5783, $A$63:$C$96, 3))</f>
        <v>0</v>
      </c>
      <c r="M5783" s="5">
        <f t="shared" si="817"/>
        <v>0</v>
      </c>
      <c r="N5783" s="5">
        <v>784.57537571309388</v>
      </c>
      <c r="O5783" s="5">
        <f t="shared" si="824"/>
        <v>4192.5410999999986</v>
      </c>
      <c r="P5783" s="5">
        <f t="shared" si="825"/>
        <v>0</v>
      </c>
      <c r="Q5783" s="5">
        <f t="shared" si="819"/>
        <v>0</v>
      </c>
      <c r="R5783" s="5">
        <f>IF(O5783&gt;(P5783+U5783),O5783-P5783-U5783, 0)</f>
        <v>0</v>
      </c>
      <c r="S5783" s="5">
        <f t="shared" si="820"/>
        <v>0</v>
      </c>
      <c r="T5783" s="5">
        <f t="shared" si="821"/>
        <v>0</v>
      </c>
      <c r="U5783" s="5">
        <f>IF(O5783&gt;P5783,IF(V5782*($B$6/100)&gt;=O5783-P5783,(O5783-P5783), V5782*($B$6/100)), 0)</f>
        <v>4192.5410999999986</v>
      </c>
      <c r="V5783" s="5">
        <f>V5782+(T5783*($B$5/100))-(U5783/($B$6/100))</f>
        <v>2709080.4525424815</v>
      </c>
      <c r="W5783" s="5">
        <f t="shared" si="822"/>
        <v>67727.011313562034</v>
      </c>
    </row>
    <row r="5784" spans="4:23" x14ac:dyDescent="0.25">
      <c r="D5784">
        <f t="shared" si="823"/>
        <v>5782</v>
      </c>
      <c r="E5784" s="3">
        <v>44071</v>
      </c>
      <c r="F5784" s="4">
        <v>0.91666666666666663</v>
      </c>
      <c r="G5784">
        <v>10</v>
      </c>
      <c r="H5784">
        <v>0</v>
      </c>
      <c r="I5784" s="5">
        <f t="shared" si="818"/>
        <v>1</v>
      </c>
      <c r="J5784" s="22">
        <v>0</v>
      </c>
      <c r="K5784">
        <v>1.595E-4</v>
      </c>
      <c r="L5784" s="5" cm="1">
        <f t="array" ref="L5784">_xlfn.IFS(I5784=0, 0, I5784&gt;34, 0, AND(I5784&gt;0, I5784&lt;35), VLOOKUP(I5784, $A$63:$C$96, 3))</f>
        <v>0</v>
      </c>
      <c r="M5784" s="5">
        <f t="shared" si="817"/>
        <v>0</v>
      </c>
      <c r="N5784" s="5">
        <v>681.01093273379411</v>
      </c>
      <c r="O5784" s="5">
        <f t="shared" si="824"/>
        <v>4493.1150000000007</v>
      </c>
      <c r="P5784" s="5">
        <f t="shared" si="825"/>
        <v>0</v>
      </c>
      <c r="Q5784" s="5">
        <f t="shared" si="819"/>
        <v>0</v>
      </c>
      <c r="R5784" s="5">
        <f>IF(O5784&gt;(P5784+U5784),O5784-P5784-U5784, 0)</f>
        <v>0</v>
      </c>
      <c r="S5784" s="5">
        <f t="shared" si="820"/>
        <v>0</v>
      </c>
      <c r="T5784" s="5">
        <f t="shared" si="821"/>
        <v>0</v>
      </c>
      <c r="U5784" s="5">
        <f>IF(O5784&gt;P5784,IF(V5783*($B$6/100)&gt;=O5784-P5784,(O5784-P5784), V5783*($B$6/100)), 0)</f>
        <v>4493.1150000000007</v>
      </c>
      <c r="V5784" s="5">
        <f>V5783+(T5784*($B$5/100))-(U5784/($B$6/100))</f>
        <v>2702661.7168281958</v>
      </c>
      <c r="W5784" s="5">
        <f t="shared" si="822"/>
        <v>67566.542920704902</v>
      </c>
    </row>
    <row r="5785" spans="4:23" x14ac:dyDescent="0.25">
      <c r="D5785">
        <f t="shared" si="823"/>
        <v>5783</v>
      </c>
      <c r="E5785" s="3">
        <v>44071</v>
      </c>
      <c r="F5785" s="4">
        <v>0.95833333333333337</v>
      </c>
      <c r="G5785">
        <v>20</v>
      </c>
      <c r="H5785">
        <v>0</v>
      </c>
      <c r="I5785" s="5">
        <f t="shared" si="818"/>
        <v>3</v>
      </c>
      <c r="J5785" s="22">
        <v>0</v>
      </c>
      <c r="K5785">
        <v>1.4814E-4</v>
      </c>
      <c r="L5785" s="5" cm="1">
        <f t="array" ref="L5785">_xlfn.IFS(I5785=0, 0, I5785&gt;34, 0, AND(I5785&gt;0, I5785&lt;35), VLOOKUP(I5785, $A$63:$C$96, 3))</f>
        <v>232</v>
      </c>
      <c r="M5785" s="5">
        <f t="shared" si="817"/>
        <v>0</v>
      </c>
      <c r="N5785" s="5">
        <v>602.34283039376919</v>
      </c>
      <c r="O5785" s="5">
        <f t="shared" si="824"/>
        <v>4173.1037999999999</v>
      </c>
      <c r="P5785" s="5">
        <f t="shared" si="825"/>
        <v>232</v>
      </c>
      <c r="Q5785" s="5">
        <f t="shared" si="819"/>
        <v>0</v>
      </c>
      <c r="R5785" s="5">
        <f>IF(O5785&gt;(P5785+U5785),O5785-P5785-U5785, 0)</f>
        <v>0</v>
      </c>
      <c r="S5785" s="5">
        <f t="shared" si="820"/>
        <v>0</v>
      </c>
      <c r="T5785" s="5">
        <f t="shared" si="821"/>
        <v>0</v>
      </c>
      <c r="U5785" s="5">
        <f>IF(O5785&gt;P5785,IF(V5784*($B$6/100)&gt;=O5785-P5785,(O5785-P5785), V5784*($B$6/100)), 0)</f>
        <v>3941.1037999999999</v>
      </c>
      <c r="V5785" s="5">
        <f>V5784+(T5785*($B$5/100))-(U5785/($B$6/100))</f>
        <v>2697031.5685424814</v>
      </c>
      <c r="W5785" s="5">
        <f t="shared" si="822"/>
        <v>67425.789213562035</v>
      </c>
    </row>
    <row r="5786" spans="4:23" x14ac:dyDescent="0.25">
      <c r="D5786">
        <f t="shared" si="823"/>
        <v>5784</v>
      </c>
      <c r="E5786" s="3">
        <v>44072</v>
      </c>
      <c r="F5786" s="4">
        <v>0</v>
      </c>
      <c r="G5786">
        <v>10</v>
      </c>
      <c r="H5786">
        <v>0</v>
      </c>
      <c r="I5786" s="5">
        <f t="shared" si="818"/>
        <v>1</v>
      </c>
      <c r="J5786" s="22">
        <v>0</v>
      </c>
      <c r="K5786">
        <v>1.3171999999999999E-4</v>
      </c>
      <c r="L5786" s="5" cm="1">
        <f t="array" ref="L5786">_xlfn.IFS(I5786=0, 0, I5786&gt;34, 0, AND(I5786&gt;0, I5786&lt;35), VLOOKUP(I5786, $A$63:$C$96, 3))</f>
        <v>0</v>
      </c>
      <c r="M5786" s="5">
        <f t="shared" si="817"/>
        <v>0</v>
      </c>
      <c r="N5786" s="5">
        <v>549.59662202130176</v>
      </c>
      <c r="O5786" s="5">
        <f t="shared" si="824"/>
        <v>3710.5523999999996</v>
      </c>
      <c r="P5786" s="5">
        <f t="shared" si="825"/>
        <v>0</v>
      </c>
      <c r="Q5786" s="5">
        <f t="shared" si="819"/>
        <v>0</v>
      </c>
      <c r="R5786" s="5">
        <f>IF(O5786&gt;(P5786+U5786),O5786-P5786-U5786, 0)</f>
        <v>0</v>
      </c>
      <c r="S5786" s="5">
        <f t="shared" si="820"/>
        <v>0</v>
      </c>
      <c r="T5786" s="5">
        <f t="shared" si="821"/>
        <v>0</v>
      </c>
      <c r="U5786" s="5">
        <f>IF(O5786&gt;P5786,IF(V5785*($B$6/100)&gt;=O5786-P5786,(O5786-P5786), V5785*($B$6/100)), 0)</f>
        <v>3710.5523999999996</v>
      </c>
      <c r="V5786" s="5">
        <f>V5785+(T5786*($B$5/100))-(U5786/($B$6/100))</f>
        <v>2691730.7793996241</v>
      </c>
      <c r="W5786" s="5">
        <f t="shared" si="822"/>
        <v>67293.269484990597</v>
      </c>
    </row>
    <row r="5787" spans="4:23" x14ac:dyDescent="0.25">
      <c r="D5787">
        <f t="shared" si="823"/>
        <v>5785</v>
      </c>
      <c r="E5787" s="3">
        <v>44072</v>
      </c>
      <c r="F5787" s="4">
        <v>4.1666666666666664E-2</v>
      </c>
      <c r="G5787">
        <v>30</v>
      </c>
      <c r="H5787">
        <v>0</v>
      </c>
      <c r="I5787" s="5">
        <f t="shared" si="818"/>
        <v>4</v>
      </c>
      <c r="J5787" s="22">
        <v>0</v>
      </c>
      <c r="K5787">
        <v>1.0746999999999999E-4</v>
      </c>
      <c r="L5787" s="5" cm="1">
        <f t="array" ref="L5787">_xlfn.IFS(I5787=0, 0, I5787&gt;34, 0, AND(I5787&gt;0, I5787&lt;35), VLOOKUP(I5787, $A$63:$C$96, 3))</f>
        <v>740</v>
      </c>
      <c r="M5787" s="5">
        <f t="shared" si="817"/>
        <v>0</v>
      </c>
      <c r="N5787" s="5">
        <v>480.86716800394191</v>
      </c>
      <c r="O5787" s="5">
        <f t="shared" si="824"/>
        <v>3027.4298999999996</v>
      </c>
      <c r="P5787" s="5">
        <f t="shared" si="825"/>
        <v>740</v>
      </c>
      <c r="Q5787" s="5">
        <f t="shared" si="819"/>
        <v>0</v>
      </c>
      <c r="R5787" s="5">
        <f>IF(O5787&gt;(P5787+U5787),O5787-P5787-U5787, 0)</f>
        <v>0</v>
      </c>
      <c r="S5787" s="5">
        <f t="shared" si="820"/>
        <v>0</v>
      </c>
      <c r="T5787" s="5">
        <f t="shared" si="821"/>
        <v>0</v>
      </c>
      <c r="U5787" s="5">
        <f>IF(O5787&gt;P5787,IF(V5786*($B$6/100)&gt;=O5787-P5787,(O5787-P5787), V5786*($B$6/100)), 0)</f>
        <v>2287.4298999999996</v>
      </c>
      <c r="V5787" s="5">
        <f>V5786+(T5787*($B$5/100))-(U5787/($B$6/100))</f>
        <v>2688463.0223996239</v>
      </c>
      <c r="W5787" s="5">
        <f t="shared" si="822"/>
        <v>67211.575559990597</v>
      </c>
    </row>
    <row r="5788" spans="4:23" x14ac:dyDescent="0.25">
      <c r="D5788">
        <f t="shared" si="823"/>
        <v>5786</v>
      </c>
      <c r="E5788" s="3">
        <v>44072</v>
      </c>
      <c r="F5788" s="4">
        <v>8.3333333333333329E-2</v>
      </c>
      <c r="G5788">
        <v>30</v>
      </c>
      <c r="H5788">
        <v>0</v>
      </c>
      <c r="I5788" s="5">
        <f t="shared" si="818"/>
        <v>4</v>
      </c>
      <c r="J5788" s="22">
        <v>0</v>
      </c>
      <c r="K5788">
        <v>8.8159999999999996E-5</v>
      </c>
      <c r="L5788" s="5" cm="1">
        <f t="array" ref="L5788">_xlfn.IFS(I5788=0, 0, I5788&gt;34, 0, AND(I5788&gt;0, I5788&lt;35), VLOOKUP(I5788, $A$63:$C$96, 3))</f>
        <v>740</v>
      </c>
      <c r="M5788" s="5">
        <f t="shared" si="817"/>
        <v>0</v>
      </c>
      <c r="N5788" s="5">
        <v>457.00078912674462</v>
      </c>
      <c r="O5788" s="5">
        <f t="shared" si="824"/>
        <v>2483.4671999999996</v>
      </c>
      <c r="P5788" s="5">
        <f t="shared" si="825"/>
        <v>740</v>
      </c>
      <c r="Q5788" s="5">
        <f t="shared" si="819"/>
        <v>0</v>
      </c>
      <c r="R5788" s="5">
        <f>IF(O5788&gt;(P5788+U5788),O5788-P5788-U5788, 0)</f>
        <v>0</v>
      </c>
      <c r="S5788" s="5">
        <f t="shared" si="820"/>
        <v>0</v>
      </c>
      <c r="T5788" s="5">
        <f t="shared" si="821"/>
        <v>0</v>
      </c>
      <c r="U5788" s="5">
        <f>IF(O5788&gt;P5788,IF(V5787*($B$6/100)&gt;=O5788-P5788,(O5788-P5788), V5787*($B$6/100)), 0)</f>
        <v>1743.4671999999996</v>
      </c>
      <c r="V5788" s="5">
        <f>V5787+(T5788*($B$5/100))-(U5788/($B$6/100))</f>
        <v>2685972.3549710526</v>
      </c>
      <c r="W5788" s="5">
        <f t="shared" si="822"/>
        <v>67149.308874276321</v>
      </c>
    </row>
    <row r="5789" spans="4:23" x14ac:dyDescent="0.25">
      <c r="D5789">
        <f t="shared" si="823"/>
        <v>5787</v>
      </c>
      <c r="E5789" s="3">
        <v>44072</v>
      </c>
      <c r="F5789" s="4">
        <v>0.125</v>
      </c>
      <c r="G5789">
        <v>30</v>
      </c>
      <c r="H5789">
        <v>0</v>
      </c>
      <c r="I5789" s="5">
        <f t="shared" si="818"/>
        <v>4</v>
      </c>
      <c r="J5789" s="22">
        <v>0</v>
      </c>
      <c r="K5789">
        <v>7.7730000000000003E-5</v>
      </c>
      <c r="L5789" s="5" cm="1">
        <f t="array" ref="L5789">_xlfn.IFS(I5789=0, 0, I5789&gt;34, 0, AND(I5789&gt;0, I5789&lt;35), VLOOKUP(I5789, $A$63:$C$96, 3))</f>
        <v>740</v>
      </c>
      <c r="M5789" s="5">
        <f t="shared" si="817"/>
        <v>0</v>
      </c>
      <c r="N5789" s="5">
        <v>464.12335521269665</v>
      </c>
      <c r="O5789" s="5">
        <f t="shared" si="824"/>
        <v>2189.6541000000002</v>
      </c>
      <c r="P5789" s="5">
        <f t="shared" si="825"/>
        <v>740</v>
      </c>
      <c r="Q5789" s="5">
        <f t="shared" si="819"/>
        <v>0</v>
      </c>
      <c r="R5789" s="5">
        <f>IF(O5789&gt;(P5789+U5789),O5789-P5789-U5789, 0)</f>
        <v>0</v>
      </c>
      <c r="S5789" s="5">
        <f t="shared" si="820"/>
        <v>0</v>
      </c>
      <c r="T5789" s="5">
        <f t="shared" si="821"/>
        <v>0</v>
      </c>
      <c r="U5789" s="5">
        <f>IF(O5789&gt;P5789,IF(V5788*($B$6/100)&gt;=O5789-P5789,(O5789-P5789), V5788*($B$6/100)), 0)</f>
        <v>1449.6541000000002</v>
      </c>
      <c r="V5789" s="5">
        <f>V5788+(T5789*($B$5/100))-(U5789/($B$6/100))</f>
        <v>2683901.4205424814</v>
      </c>
      <c r="W5789" s="5">
        <f t="shared" si="822"/>
        <v>67097.535513562034</v>
      </c>
    </row>
    <row r="5790" spans="4:23" x14ac:dyDescent="0.25">
      <c r="D5790">
        <f t="shared" si="823"/>
        <v>5788</v>
      </c>
      <c r="E5790" s="3">
        <v>44072</v>
      </c>
      <c r="F5790" s="4">
        <v>0.16666666666666666</v>
      </c>
      <c r="G5790">
        <v>30</v>
      </c>
      <c r="H5790">
        <v>0</v>
      </c>
      <c r="I5790" s="5">
        <f t="shared" si="818"/>
        <v>4</v>
      </c>
      <c r="J5790" s="22">
        <v>0</v>
      </c>
      <c r="K5790">
        <v>7.2170000000000009E-5</v>
      </c>
      <c r="L5790" s="5" cm="1">
        <f t="array" ref="L5790">_xlfn.IFS(I5790=0, 0, I5790&gt;34, 0, AND(I5790&gt;0, I5790&lt;35), VLOOKUP(I5790, $A$63:$C$96, 3))</f>
        <v>740</v>
      </c>
      <c r="M5790" s="5">
        <f t="shared" si="817"/>
        <v>0</v>
      </c>
      <c r="N5790" s="5">
        <v>473.18630887689909</v>
      </c>
      <c r="O5790" s="5">
        <f t="shared" si="824"/>
        <v>2033.0289000000002</v>
      </c>
      <c r="P5790" s="5">
        <f t="shared" si="825"/>
        <v>740</v>
      </c>
      <c r="Q5790" s="5">
        <f t="shared" si="819"/>
        <v>0</v>
      </c>
      <c r="R5790" s="5">
        <f>IF(O5790&gt;(P5790+U5790),O5790-P5790-U5790, 0)</f>
        <v>0</v>
      </c>
      <c r="S5790" s="5">
        <f t="shared" si="820"/>
        <v>0</v>
      </c>
      <c r="T5790" s="5">
        <f t="shared" si="821"/>
        <v>0</v>
      </c>
      <c r="U5790" s="5">
        <f>IF(O5790&gt;P5790,IF(V5789*($B$6/100)&gt;=O5790-P5790,(O5790-P5790), V5789*($B$6/100)), 0)</f>
        <v>1293.0289000000002</v>
      </c>
      <c r="V5790" s="5">
        <f>V5789+(T5790*($B$5/100))-(U5790/($B$6/100))</f>
        <v>2682054.236399624</v>
      </c>
      <c r="W5790" s="5">
        <f t="shared" si="822"/>
        <v>67051.355909990598</v>
      </c>
    </row>
    <row r="5791" spans="4:23" x14ac:dyDescent="0.25">
      <c r="D5791">
        <f t="shared" si="823"/>
        <v>5789</v>
      </c>
      <c r="E5791" s="3">
        <v>44072</v>
      </c>
      <c r="F5791" s="4">
        <v>0.20833333333333334</v>
      </c>
      <c r="G5791">
        <v>40</v>
      </c>
      <c r="H5791">
        <v>0</v>
      </c>
      <c r="I5791" s="5">
        <f t="shared" si="818"/>
        <v>6</v>
      </c>
      <c r="J5791" s="22">
        <v>0</v>
      </c>
      <c r="K5791">
        <v>7.0210000000000007E-5</v>
      </c>
      <c r="L5791" s="5" cm="1">
        <f t="array" ref="L5791">_xlfn.IFS(I5791=0, 0, I5791&gt;34, 0, AND(I5791&gt;0, I5791&lt;35), VLOOKUP(I5791, $A$63:$C$96, 3))</f>
        <v>2980</v>
      </c>
      <c r="M5791" s="5">
        <f t="shared" si="817"/>
        <v>0</v>
      </c>
      <c r="N5791" s="5">
        <v>492.23681639969055</v>
      </c>
      <c r="O5791" s="5">
        <f t="shared" si="824"/>
        <v>1977.8157000000003</v>
      </c>
      <c r="P5791" s="5">
        <f t="shared" si="825"/>
        <v>1977.8157000000003</v>
      </c>
      <c r="Q5791" s="5">
        <f t="shared" si="819"/>
        <v>487.20077413479089</v>
      </c>
      <c r="R5791" s="5">
        <f>IF(O5791&gt;(P5791+U5791),O5791-P5791-U5791, 0)</f>
        <v>0</v>
      </c>
      <c r="S5791" s="5">
        <f t="shared" si="820"/>
        <v>252.8115631510675</v>
      </c>
      <c r="T5791" s="5">
        <f t="shared" si="821"/>
        <v>749.37273684893216</v>
      </c>
      <c r="U5791" s="5">
        <f>IF(O5791&gt;P5791,IF(V5790*($B$6/100)&gt;=O5791-P5791,(O5791-P5791), V5790*($B$6/100)), 0)</f>
        <v>0</v>
      </c>
      <c r="V5791" s="5">
        <f>V5790+(T5791*($B$5/100))-(U5791/($B$6/100))</f>
        <v>2682578.7973154183</v>
      </c>
      <c r="W5791" s="5">
        <f t="shared" si="822"/>
        <v>67064.469932885462</v>
      </c>
    </row>
    <row r="5792" spans="4:23" x14ac:dyDescent="0.25">
      <c r="D5792">
        <f t="shared" si="823"/>
        <v>5790</v>
      </c>
      <c r="E5792" s="3">
        <v>44072</v>
      </c>
      <c r="F5792" s="4">
        <v>0.25</v>
      </c>
      <c r="G5792">
        <v>30</v>
      </c>
      <c r="H5792">
        <v>0</v>
      </c>
      <c r="I5792" s="5">
        <f t="shared" si="818"/>
        <v>4</v>
      </c>
      <c r="J5792" s="22">
        <v>2.4744757823055187E-6</v>
      </c>
      <c r="K5792">
        <v>6.923E-5</v>
      </c>
      <c r="L5792" s="5" cm="1">
        <f t="array" ref="L5792">_xlfn.IFS(I5792=0, 0, I5792&gt;34, 0, AND(I5792&gt;0, I5792&lt;35), VLOOKUP(I5792, $A$63:$C$96, 3))</f>
        <v>740</v>
      </c>
      <c r="M5792" s="5">
        <f t="shared" si="817"/>
        <v>11.753759965951215</v>
      </c>
      <c r="N5792" s="5">
        <v>530.26752394604864</v>
      </c>
      <c r="O5792" s="5">
        <f t="shared" si="824"/>
        <v>1950.2090999999998</v>
      </c>
      <c r="P5792" s="5">
        <f t="shared" si="825"/>
        <v>751.75375996595119</v>
      </c>
      <c r="Q5792" s="5">
        <f t="shared" si="819"/>
        <v>0</v>
      </c>
      <c r="R5792" s="5">
        <f>IF(O5792&gt;(P5792+U5792),O5792-P5792-U5792, 0)</f>
        <v>0</v>
      </c>
      <c r="S5792" s="5">
        <f t="shared" si="820"/>
        <v>0</v>
      </c>
      <c r="T5792" s="5">
        <f t="shared" si="821"/>
        <v>0</v>
      </c>
      <c r="U5792" s="5">
        <f>IF(O5792&gt;P5792,IF(V5791*($B$6/100)&gt;=O5792-P5792,(O5792-P5792), V5791*($B$6/100)), 0)</f>
        <v>1198.4553400340487</v>
      </c>
      <c r="V5792" s="5">
        <f>V5791+(T5792*($B$5/100))-(U5792/($B$6/100))</f>
        <v>2680866.7182582268</v>
      </c>
      <c r="W5792" s="5">
        <f t="shared" si="822"/>
        <v>67021.667956455669</v>
      </c>
    </row>
    <row r="5793" spans="4:23" x14ac:dyDescent="0.25">
      <c r="D5793">
        <f t="shared" si="823"/>
        <v>5791</v>
      </c>
      <c r="E5793" s="3">
        <v>44072</v>
      </c>
      <c r="F5793" s="4">
        <v>0.29166666666666669</v>
      </c>
      <c r="G5793">
        <v>50</v>
      </c>
      <c r="H5793">
        <v>0</v>
      </c>
      <c r="I5793" s="5">
        <f t="shared" si="818"/>
        <v>7</v>
      </c>
      <c r="J5793" s="22">
        <v>2.4744757823055186E-5</v>
      </c>
      <c r="K5793">
        <v>7.2960000000000006E-5</v>
      </c>
      <c r="L5793" s="5" cm="1">
        <f t="array" ref="L5793">_xlfn.IFS(I5793=0, 0, I5793&gt;34, 0, AND(I5793&gt;0, I5793&lt;35), VLOOKUP(I5793, $A$63:$C$96, 3))</f>
        <v>4800</v>
      </c>
      <c r="M5793" s="5">
        <f t="shared" si="817"/>
        <v>117.53759965951213</v>
      </c>
      <c r="N5793" s="5">
        <v>619.2492919286783</v>
      </c>
      <c r="O5793" s="5">
        <f t="shared" si="824"/>
        <v>2055.2832000000003</v>
      </c>
      <c r="P5793" s="5">
        <f t="shared" si="825"/>
        <v>2055.2832000000003</v>
      </c>
      <c r="Q5793" s="5">
        <f t="shared" si="819"/>
        <v>487.20077413479089</v>
      </c>
      <c r="R5793" s="5">
        <f>IF(O5793&gt;(P5793+U5793),O5793-P5793-U5793, 0)</f>
        <v>0</v>
      </c>
      <c r="S5793" s="5">
        <f t="shared" si="820"/>
        <v>318.0448439792471</v>
      </c>
      <c r="T5793" s="5">
        <f t="shared" si="821"/>
        <v>2544.2095556802647</v>
      </c>
      <c r="U5793" s="5">
        <f>IF(O5793&gt;P5793,IF(V5792*($B$6/100)&gt;=O5793-P5793,(O5793-P5793), V5792*($B$6/100)), 0)</f>
        <v>0</v>
      </c>
      <c r="V5793" s="5">
        <f>V5792+(T5793*($B$5/100))-(U5793/($B$6/100))</f>
        <v>2682647.6649472029</v>
      </c>
      <c r="W5793" s="5">
        <f t="shared" si="822"/>
        <v>67066.191623680075</v>
      </c>
    </row>
    <row r="5794" spans="4:23" x14ac:dyDescent="0.25">
      <c r="D5794">
        <f t="shared" si="823"/>
        <v>5792</v>
      </c>
      <c r="E5794" s="3">
        <v>44072</v>
      </c>
      <c r="F5794" s="4">
        <v>0.33333333333333331</v>
      </c>
      <c r="G5794">
        <v>60</v>
      </c>
      <c r="H5794">
        <v>5</v>
      </c>
      <c r="I5794" s="5">
        <f t="shared" si="818"/>
        <v>8</v>
      </c>
      <c r="J5794" s="22">
        <v>1.7568778054369183E-4</v>
      </c>
      <c r="K5794">
        <v>8.2869999999999998E-5</v>
      </c>
      <c r="L5794" s="5" cm="1">
        <f t="array" ref="L5794">_xlfn.IFS(I5794=0, 0, I5794&gt;34, 0, AND(I5794&gt;0, I5794&lt;35), VLOOKUP(I5794, $A$63:$C$96, 3))</f>
        <v>7160</v>
      </c>
      <c r="M5794" s="5">
        <f t="shared" si="817"/>
        <v>834.51695758253618</v>
      </c>
      <c r="N5794" s="5">
        <v>860.10265991300116</v>
      </c>
      <c r="O5794" s="5">
        <f t="shared" si="824"/>
        <v>2334.4478999999997</v>
      </c>
      <c r="P5794" s="5">
        <f t="shared" si="825"/>
        <v>2334.4478999999997</v>
      </c>
      <c r="Q5794" s="5">
        <f t="shared" si="819"/>
        <v>487.20077413479089</v>
      </c>
      <c r="R5794" s="5">
        <f>IF(O5794&gt;(P5794+U5794),O5794-P5794-U5794, 0)</f>
        <v>0</v>
      </c>
      <c r="S5794" s="5">
        <f t="shared" si="820"/>
        <v>441.74651443876331</v>
      </c>
      <c r="T5794" s="5">
        <f t="shared" si="821"/>
        <v>5218.3225431437741</v>
      </c>
      <c r="U5794" s="5">
        <f>IF(O5794&gt;P5794,IF(V5793*($B$6/100)&gt;=O5794-P5794,(O5794-P5794), V5793*($B$6/100)), 0)</f>
        <v>0</v>
      </c>
      <c r="V5794" s="5">
        <f>V5793+(T5794*($B$5/100))-(U5794/($B$6/100))</f>
        <v>2686300.4907274037</v>
      </c>
      <c r="W5794" s="5">
        <f t="shared" si="822"/>
        <v>67157.512268185092</v>
      </c>
    </row>
    <row r="5795" spans="4:23" x14ac:dyDescent="0.25">
      <c r="D5795">
        <f t="shared" si="823"/>
        <v>5793</v>
      </c>
      <c r="E5795" s="3">
        <v>44072</v>
      </c>
      <c r="F5795" s="4">
        <v>0.375</v>
      </c>
      <c r="G5795">
        <v>70</v>
      </c>
      <c r="H5795">
        <v>10</v>
      </c>
      <c r="I5795" s="5">
        <f t="shared" si="818"/>
        <v>10</v>
      </c>
      <c r="J5795" s="22">
        <v>3.2168185169971741E-4</v>
      </c>
      <c r="K5795">
        <v>1.0080999999999999E-4</v>
      </c>
      <c r="L5795" s="5" cm="1">
        <f t="array" ref="L5795">_xlfn.IFS(I5795=0, 0, I5795&gt;34, 0, AND(I5795&gt;0, I5795&lt;35), VLOOKUP(I5795, $A$63:$C$96, 3))</f>
        <v>12480</v>
      </c>
      <c r="M5795" s="5">
        <f t="shared" si="817"/>
        <v>1527.9887955736579</v>
      </c>
      <c r="N5795" s="5">
        <v>1103.0045231886481</v>
      </c>
      <c r="O5795" s="5">
        <f t="shared" si="824"/>
        <v>2839.8176999999996</v>
      </c>
      <c r="P5795" s="5">
        <f t="shared" si="825"/>
        <v>2839.8176999999996</v>
      </c>
      <c r="Q5795" s="5">
        <f t="shared" si="819"/>
        <v>487.20077413479089</v>
      </c>
      <c r="R5795" s="5">
        <f>IF(O5795&gt;(P5795+U5795),O5795-P5795-U5795, 0)</f>
        <v>0</v>
      </c>
      <c r="S5795" s="5">
        <f t="shared" si="820"/>
        <v>566.50028681234437</v>
      </c>
      <c r="T5795" s="5">
        <f t="shared" si="821"/>
        <v>10601.670808761313</v>
      </c>
      <c r="U5795" s="5">
        <f>IF(O5795&gt;P5795,IF(V5794*($B$6/100)&gt;=O5795-P5795,(O5795-P5795), V5794*($B$6/100)), 0)</f>
        <v>0</v>
      </c>
      <c r="V5795" s="5">
        <f>V5794+(T5795*($B$5/100))-(U5795/($B$6/100))</f>
        <v>2693721.6602935367</v>
      </c>
      <c r="W5795" s="5">
        <f t="shared" si="822"/>
        <v>67343.041507338421</v>
      </c>
    </row>
    <row r="5796" spans="4:23" x14ac:dyDescent="0.25">
      <c r="D5796">
        <f t="shared" si="823"/>
        <v>5794</v>
      </c>
      <c r="E5796" s="3">
        <v>44072</v>
      </c>
      <c r="F5796" s="4">
        <v>0.41666666666666669</v>
      </c>
      <c r="G5796">
        <v>60</v>
      </c>
      <c r="H5796">
        <v>8</v>
      </c>
      <c r="I5796" s="5">
        <f t="shared" si="818"/>
        <v>8</v>
      </c>
      <c r="J5796" s="22">
        <v>3.4890108530507815E-4</v>
      </c>
      <c r="K5796">
        <v>1.093E-4</v>
      </c>
      <c r="L5796" s="5" cm="1">
        <f t="array" ref="L5796">_xlfn.IFS(I5796=0, 0, I5796&gt;34, 0, AND(I5796&gt;0, I5796&lt;35), VLOOKUP(I5796, $A$63:$C$96, 3))</f>
        <v>7160</v>
      </c>
      <c r="M5796" s="5">
        <f t="shared" si="817"/>
        <v>1657.2801551991213</v>
      </c>
      <c r="N5796" s="5">
        <v>1025.219017373498</v>
      </c>
      <c r="O5796" s="5">
        <f t="shared" si="824"/>
        <v>3078.9810000000002</v>
      </c>
      <c r="P5796" s="5">
        <f t="shared" si="825"/>
        <v>3078.9810000000002</v>
      </c>
      <c r="Q5796" s="5">
        <f t="shared" si="819"/>
        <v>487.20077413479089</v>
      </c>
      <c r="R5796" s="5">
        <f>IF(O5796&gt;(P5796+U5796),O5796-P5796-U5796, 0)</f>
        <v>0</v>
      </c>
      <c r="S5796" s="5">
        <f t="shared" si="820"/>
        <v>526.54985104555544</v>
      </c>
      <c r="T5796" s="5">
        <f t="shared" si="821"/>
        <v>5211.7493041535663</v>
      </c>
      <c r="U5796" s="5">
        <f>IF(O5796&gt;P5796,IF(V5795*($B$6/100)&gt;=O5796-P5796,(O5796-P5796), V5795*($B$6/100)), 0)</f>
        <v>0</v>
      </c>
      <c r="V5796" s="5">
        <f>V5795+(T5796*($B$5/100))-(U5796/($B$6/100))</f>
        <v>2697369.8848064444</v>
      </c>
      <c r="W5796" s="5">
        <f t="shared" si="822"/>
        <v>67434.247120161104</v>
      </c>
    </row>
    <row r="5797" spans="4:23" x14ac:dyDescent="0.25">
      <c r="D5797">
        <f t="shared" si="823"/>
        <v>5795</v>
      </c>
      <c r="E5797" s="3">
        <v>44072</v>
      </c>
      <c r="F5797" s="4">
        <v>0.45833333333333331</v>
      </c>
      <c r="G5797">
        <v>80</v>
      </c>
      <c r="H5797">
        <v>6</v>
      </c>
      <c r="I5797" s="5">
        <f t="shared" si="818"/>
        <v>11</v>
      </c>
      <c r="J5797" s="22">
        <v>4.1818640720963263E-4</v>
      </c>
      <c r="K5797">
        <v>1.0148E-4</v>
      </c>
      <c r="L5797" s="5" cm="1">
        <f t="array" ref="L5797">_xlfn.IFS(I5797=0, 0, I5797&gt;34, 0, AND(I5797&gt;0, I5797&lt;35), VLOOKUP(I5797, $A$63:$C$96, 3))</f>
        <v>14640</v>
      </c>
      <c r="M5797" s="5">
        <f t="shared" si="817"/>
        <v>1986.3854342457551</v>
      </c>
      <c r="N5797" s="5">
        <v>788.53245327719617</v>
      </c>
      <c r="O5797" s="5">
        <f t="shared" si="824"/>
        <v>2858.6915999999997</v>
      </c>
      <c r="P5797" s="5">
        <f t="shared" si="825"/>
        <v>2858.6915999999997</v>
      </c>
      <c r="Q5797" s="5">
        <f t="shared" si="819"/>
        <v>487.20077413479089</v>
      </c>
      <c r="R5797" s="5">
        <f>IF(O5797&gt;(P5797+U5797),O5797-P5797-U5797, 0)</f>
        <v>0</v>
      </c>
      <c r="S5797" s="5">
        <f t="shared" si="820"/>
        <v>404.98824034828817</v>
      </c>
      <c r="T5797" s="5">
        <f t="shared" si="821"/>
        <v>13362.705593897468</v>
      </c>
      <c r="U5797" s="5">
        <f>IF(O5797&gt;P5797,IF(V5796*($B$6/100)&gt;=O5797-P5797,(O5797-P5797), V5796*($B$6/100)), 0)</f>
        <v>0</v>
      </c>
      <c r="V5797" s="5">
        <f>V5796+(T5797*($B$5/100))-(U5797/($B$6/100))</f>
        <v>2706723.7787221726</v>
      </c>
      <c r="W5797" s="5">
        <f t="shared" si="822"/>
        <v>67668.094468054318</v>
      </c>
    </row>
    <row r="5798" spans="4:23" x14ac:dyDescent="0.25">
      <c r="D5798">
        <f t="shared" si="823"/>
        <v>5796</v>
      </c>
      <c r="E5798" s="3">
        <v>44072</v>
      </c>
      <c r="F5798" s="4">
        <v>0.5</v>
      </c>
      <c r="G5798">
        <v>50</v>
      </c>
      <c r="H5798">
        <v>1</v>
      </c>
      <c r="I5798" s="5">
        <f t="shared" si="818"/>
        <v>7</v>
      </c>
      <c r="J5798" s="22">
        <v>2.0290701414905254E-4</v>
      </c>
      <c r="K5798">
        <v>9.0030000000000004E-5</v>
      </c>
      <c r="L5798" s="5" cm="1">
        <f t="array" ref="L5798">_xlfn.IFS(I5798=0, 0, I5798&gt;34, 0, AND(I5798&gt;0, I5798&lt;35), VLOOKUP(I5798, $A$63:$C$96, 3))</f>
        <v>4800</v>
      </c>
      <c r="M5798" s="5">
        <f t="shared" si="817"/>
        <v>963.80831720799949</v>
      </c>
      <c r="N5798" s="5">
        <v>735.64659021478724</v>
      </c>
      <c r="O5798" s="5">
        <f t="shared" si="824"/>
        <v>2536.1451000000002</v>
      </c>
      <c r="P5798" s="5">
        <f t="shared" si="825"/>
        <v>2536.1451000000002</v>
      </c>
      <c r="Q5798" s="5">
        <f t="shared" si="819"/>
        <v>487.20077413479089</v>
      </c>
      <c r="R5798" s="5">
        <f>IF(O5798&gt;(P5798+U5798),O5798-P5798-U5798, 0)</f>
        <v>0</v>
      </c>
      <c r="S5798" s="5">
        <f t="shared" si="820"/>
        <v>377.82619707165424</v>
      </c>
      <c r="T5798" s="5">
        <f t="shared" si="821"/>
        <v>2849.837020136345</v>
      </c>
      <c r="U5798" s="5">
        <f>IF(O5798&gt;P5798,IF(V5797*($B$6/100)&gt;=O5798-P5798,(O5798-P5798), V5797*($B$6/100)), 0)</f>
        <v>0</v>
      </c>
      <c r="V5798" s="5">
        <f>V5797+(T5798*($B$5/100))-(U5798/($B$6/100))</f>
        <v>2708718.6646362678</v>
      </c>
      <c r="W5798" s="5">
        <f t="shared" si="822"/>
        <v>67717.966615906698</v>
      </c>
    </row>
    <row r="5799" spans="4:23" x14ac:dyDescent="0.25">
      <c r="D5799">
        <f t="shared" si="823"/>
        <v>5797</v>
      </c>
      <c r="E5799" s="3">
        <v>44072</v>
      </c>
      <c r="F5799" s="4">
        <v>0.54166666666666663</v>
      </c>
      <c r="G5799">
        <v>40</v>
      </c>
      <c r="H5799">
        <v>0</v>
      </c>
      <c r="I5799" s="5">
        <f t="shared" si="818"/>
        <v>6</v>
      </c>
      <c r="J5799" s="22">
        <v>1.5094302272063663E-4</v>
      </c>
      <c r="K5799">
        <v>8.6539999999999995E-5</v>
      </c>
      <c r="L5799" s="5" cm="1">
        <f t="array" ref="L5799">_xlfn.IFS(I5799=0, 0, I5799&gt;34, 0, AND(I5799&gt;0, I5799&lt;35), VLOOKUP(I5799, $A$63:$C$96, 3))</f>
        <v>2980</v>
      </c>
      <c r="M5799" s="5">
        <f t="shared" si="817"/>
        <v>716.97935792302405</v>
      </c>
      <c r="N5799" s="5">
        <v>725.73299976676105</v>
      </c>
      <c r="O5799" s="5">
        <f t="shared" si="824"/>
        <v>2437.8317999999995</v>
      </c>
      <c r="P5799" s="5">
        <f t="shared" si="825"/>
        <v>2437.8317999999995</v>
      </c>
      <c r="Q5799" s="5">
        <f t="shared" si="819"/>
        <v>487.20077413479089</v>
      </c>
      <c r="R5799" s="5">
        <f>IF(O5799&gt;(P5799+U5799),O5799-P5799-U5799, 0)</f>
        <v>0</v>
      </c>
      <c r="S5799" s="5">
        <f t="shared" si="820"/>
        <v>372.73460250963768</v>
      </c>
      <c r="T5799" s="5">
        <f t="shared" si="821"/>
        <v>886.41295541338695</v>
      </c>
      <c r="U5799" s="5">
        <f>IF(O5799&gt;P5799,IF(V5798*($B$6/100)&gt;=O5799-P5799,(O5799-P5799), V5798*($B$6/100)), 0)</f>
        <v>0</v>
      </c>
      <c r="V5799" s="5">
        <f>V5798+(T5799*($B$5/100))-(U5799/($B$6/100))</f>
        <v>2709339.1537050572</v>
      </c>
      <c r="W5799" s="5">
        <f t="shared" si="822"/>
        <v>67733.478842626428</v>
      </c>
    </row>
    <row r="5800" spans="4:23" x14ac:dyDescent="0.25">
      <c r="D5800">
        <f t="shared" si="823"/>
        <v>5798</v>
      </c>
      <c r="E5800" s="3">
        <v>44072</v>
      </c>
      <c r="F5800" s="4">
        <v>0.58333333333333337</v>
      </c>
      <c r="G5800">
        <v>60</v>
      </c>
      <c r="H5800">
        <v>4</v>
      </c>
      <c r="I5800" s="5">
        <f t="shared" si="818"/>
        <v>8</v>
      </c>
      <c r="J5800" s="22">
        <v>4.1571193142732712E-4</v>
      </c>
      <c r="K5800">
        <v>7.8109999999999996E-5</v>
      </c>
      <c r="L5800" s="5" cm="1">
        <f t="array" ref="L5800">_xlfn.IFS(I5800=0, 0, I5800&gt;34, 0, AND(I5800&gt;0, I5800&lt;35), VLOOKUP(I5800, $A$63:$C$96, 3))</f>
        <v>7160</v>
      </c>
      <c r="M5800" s="5">
        <f t="shared" si="817"/>
        <v>1974.6316742798037</v>
      </c>
      <c r="N5800" s="5">
        <v>720.88790920084784</v>
      </c>
      <c r="O5800" s="5">
        <f t="shared" si="824"/>
        <v>2200.3586999999998</v>
      </c>
      <c r="P5800" s="5">
        <f t="shared" si="825"/>
        <v>2200.3586999999998</v>
      </c>
      <c r="Q5800" s="5">
        <f t="shared" si="819"/>
        <v>487.20077413479089</v>
      </c>
      <c r="R5800" s="5">
        <f>IF(O5800&gt;(P5800+U5800),O5800-P5800-U5800, 0)</f>
        <v>0</v>
      </c>
      <c r="S5800" s="5">
        <f t="shared" si="820"/>
        <v>370.24617645378896</v>
      </c>
      <c r="T5800" s="5">
        <f t="shared" si="821"/>
        <v>6564.0267978260154</v>
      </c>
      <c r="U5800" s="5">
        <f>IF(O5800&gt;P5800,IF(V5799*($B$6/100)&gt;=O5800-P5800,(O5800-P5800), V5799*($B$6/100)), 0)</f>
        <v>0</v>
      </c>
      <c r="V5800" s="5">
        <f>V5799+(T5800*($B$5/100))-(U5800/($B$6/100))</f>
        <v>2713933.9724635356</v>
      </c>
      <c r="W5800" s="5">
        <f t="shared" si="822"/>
        <v>67848.34931158839</v>
      </c>
    </row>
    <row r="5801" spans="4:23" x14ac:dyDescent="0.25">
      <c r="D5801">
        <f t="shared" si="823"/>
        <v>5799</v>
      </c>
      <c r="E5801" s="3">
        <v>44072</v>
      </c>
      <c r="F5801" s="4">
        <v>0.625</v>
      </c>
      <c r="G5801">
        <v>60</v>
      </c>
      <c r="H5801">
        <v>9</v>
      </c>
      <c r="I5801" s="5">
        <f t="shared" si="818"/>
        <v>8</v>
      </c>
      <c r="J5801" s="22">
        <v>4.8994620489649268E-4</v>
      </c>
      <c r="K5801">
        <v>7.3939999999999987E-5</v>
      </c>
      <c r="L5801" s="5" cm="1">
        <f t="array" ref="L5801">_xlfn.IFS(I5801=0, 0, I5801&gt;34, 0, AND(I5801&gt;0, I5801&lt;35), VLOOKUP(I5801, $A$63:$C$96, 3))</f>
        <v>7160</v>
      </c>
      <c r="M5801" s="5">
        <f t="shared" si="817"/>
        <v>2327.2444732583403</v>
      </c>
      <c r="N5801" s="5">
        <v>667.97124326026892</v>
      </c>
      <c r="O5801" s="5">
        <f t="shared" si="824"/>
        <v>2082.8897999999999</v>
      </c>
      <c r="P5801" s="5">
        <f t="shared" si="825"/>
        <v>2082.8897999999999</v>
      </c>
      <c r="Q5801" s="5">
        <f t="shared" si="819"/>
        <v>487.20077413479089</v>
      </c>
      <c r="R5801" s="5">
        <f>IF(O5801&gt;(P5801+U5801),O5801-P5801-U5801, 0)</f>
        <v>0</v>
      </c>
      <c r="S5801" s="5">
        <f t="shared" si="820"/>
        <v>343.06831289813431</v>
      </c>
      <c r="T5801" s="5">
        <f t="shared" si="821"/>
        <v>7061.2863603602063</v>
      </c>
      <c r="U5801" s="5">
        <f>IF(O5801&gt;P5801,IF(V5800*($B$6/100)&gt;=O5801-P5801,(O5801-P5801), V5800*($B$6/100)), 0)</f>
        <v>0</v>
      </c>
      <c r="V5801" s="5">
        <f>V5800+(T5801*($B$5/100))-(U5801/($B$6/100))</f>
        <v>2718876.8729157876</v>
      </c>
      <c r="W5801" s="5">
        <f t="shared" si="822"/>
        <v>67971.921822894685</v>
      </c>
    </row>
    <row r="5802" spans="4:23" x14ac:dyDescent="0.25">
      <c r="D5802">
        <f t="shared" si="823"/>
        <v>5800</v>
      </c>
      <c r="E5802" s="3">
        <v>44072</v>
      </c>
      <c r="F5802" s="4">
        <v>0.66666666666666663</v>
      </c>
      <c r="G5802">
        <v>60</v>
      </c>
      <c r="H5802">
        <v>10</v>
      </c>
      <c r="I5802" s="5">
        <f t="shared" si="818"/>
        <v>8</v>
      </c>
      <c r="J5802" s="22">
        <v>4.8747172911418717E-4</v>
      </c>
      <c r="K5802">
        <v>7.2899999999999997E-5</v>
      </c>
      <c r="L5802" s="5" cm="1">
        <f t="array" ref="L5802">_xlfn.IFS(I5802=0, 0, I5802&gt;34, 0, AND(I5802&gt;0, I5802&lt;35), VLOOKUP(I5802, $A$63:$C$96, 3))</f>
        <v>7160</v>
      </c>
      <c r="M5802" s="5">
        <f t="shared" si="817"/>
        <v>2315.490713292389</v>
      </c>
      <c r="N5802" s="5">
        <v>599.02471740127908</v>
      </c>
      <c r="O5802" s="5">
        <f t="shared" si="824"/>
        <v>2053.5929999999998</v>
      </c>
      <c r="P5802" s="5">
        <f t="shared" si="825"/>
        <v>2053.5929999999998</v>
      </c>
      <c r="Q5802" s="5">
        <f t="shared" si="819"/>
        <v>487.20077413479089</v>
      </c>
      <c r="R5802" s="5">
        <f>IF(O5802&gt;(P5802+U5802),O5802-P5802-U5802, 0)</f>
        <v>0</v>
      </c>
      <c r="S5802" s="5">
        <f t="shared" si="820"/>
        <v>307.65755450802368</v>
      </c>
      <c r="T5802" s="5">
        <f t="shared" si="821"/>
        <v>7114.2401587843651</v>
      </c>
      <c r="U5802" s="5">
        <f>IF(O5802&gt;P5802,IF(V5801*($B$6/100)&gt;=O5802-P5802,(O5802-P5802), V5801*($B$6/100)), 0)</f>
        <v>0</v>
      </c>
      <c r="V5802" s="5">
        <f>V5801+(T5802*($B$5/100))-(U5802/($B$6/100))</f>
        <v>2723856.8410269367</v>
      </c>
      <c r="W5802" s="5">
        <f t="shared" si="822"/>
        <v>68096.421025673422</v>
      </c>
    </row>
    <row r="5803" spans="4:23" x14ac:dyDescent="0.25">
      <c r="D5803">
        <f t="shared" si="823"/>
        <v>5801</v>
      </c>
      <c r="E5803" s="3">
        <v>44072</v>
      </c>
      <c r="F5803" s="4">
        <v>0.70833333333333337</v>
      </c>
      <c r="G5803">
        <v>60</v>
      </c>
      <c r="H5803">
        <v>10</v>
      </c>
      <c r="I5803" s="5">
        <f t="shared" si="818"/>
        <v>8</v>
      </c>
      <c r="J5803" s="22">
        <v>2.8209023918282912E-4</v>
      </c>
      <c r="K5803">
        <v>8.6310000000000005E-5</v>
      </c>
      <c r="L5803" s="5" cm="1">
        <f t="array" ref="L5803">_xlfn.IFS(I5803=0, 0, I5803&gt;34, 0, AND(I5803&gt;0, I5803&lt;35), VLOOKUP(I5803, $A$63:$C$96, 3))</f>
        <v>7160</v>
      </c>
      <c r="M5803" s="5">
        <f t="shared" si="817"/>
        <v>1339.9286361184384</v>
      </c>
      <c r="N5803" s="5">
        <v>587.07371452064672</v>
      </c>
      <c r="O5803" s="5">
        <f t="shared" si="824"/>
        <v>2431.3527000000004</v>
      </c>
      <c r="P5803" s="5">
        <f t="shared" si="825"/>
        <v>2431.3527000000004</v>
      </c>
      <c r="Q5803" s="5">
        <f t="shared" si="819"/>
        <v>487.20077413479089</v>
      </c>
      <c r="R5803" s="5">
        <f>IF(O5803&gt;(P5803+U5803),O5803-P5803-U5803, 0)</f>
        <v>0</v>
      </c>
      <c r="S5803" s="5">
        <f t="shared" si="820"/>
        <v>301.5195501596811</v>
      </c>
      <c r="T5803" s="5">
        <f t="shared" si="821"/>
        <v>5767.0563859587573</v>
      </c>
      <c r="U5803" s="5">
        <f>IF(O5803&gt;P5803,IF(V5802*($B$6/100)&gt;=O5803-P5803,(O5803-P5803), V5802*($B$6/100)), 0)</f>
        <v>0</v>
      </c>
      <c r="V5803" s="5">
        <f>V5802+(T5803*($B$5/100))-(U5803/($B$6/100))</f>
        <v>2727893.7804971077</v>
      </c>
      <c r="W5803" s="5">
        <f t="shared" si="822"/>
        <v>68197.344512427691</v>
      </c>
    </row>
    <row r="5804" spans="4:23" x14ac:dyDescent="0.25">
      <c r="D5804">
        <f t="shared" si="823"/>
        <v>5802</v>
      </c>
      <c r="E5804" s="3">
        <v>44072</v>
      </c>
      <c r="F5804" s="4">
        <v>0.75</v>
      </c>
      <c r="G5804">
        <v>40</v>
      </c>
      <c r="H5804">
        <v>8</v>
      </c>
      <c r="I5804" s="5">
        <f t="shared" si="818"/>
        <v>6</v>
      </c>
      <c r="J5804" s="22">
        <v>1.6578987741446976E-4</v>
      </c>
      <c r="K5804">
        <v>1.1860999999999999E-4</v>
      </c>
      <c r="L5804" s="5" cm="1">
        <f t="array" ref="L5804">_xlfn.IFS(I5804=0, 0, I5804&gt;34, 0, AND(I5804&gt;0, I5804&lt;35), VLOOKUP(I5804, $A$63:$C$96, 3))</f>
        <v>2980</v>
      </c>
      <c r="M5804" s="5">
        <f t="shared" si="817"/>
        <v>787.50191771873131</v>
      </c>
      <c r="N5804" s="5">
        <v>720.1713561944506</v>
      </c>
      <c r="O5804" s="5">
        <f t="shared" si="824"/>
        <v>3341.2436999999995</v>
      </c>
      <c r="P5804" s="5">
        <f t="shared" si="825"/>
        <v>3341.2436999999995</v>
      </c>
      <c r="Q5804" s="5">
        <f t="shared" si="819"/>
        <v>426.25821771873188</v>
      </c>
      <c r="R5804" s="5">
        <f>IF(O5804&gt;(P5804+U5804),O5804-P5804-U5804, 0)</f>
        <v>0</v>
      </c>
      <c r="S5804" s="5">
        <f t="shared" si="820"/>
        <v>0</v>
      </c>
      <c r="T5804" s="5">
        <f t="shared" si="821"/>
        <v>426.25821771873188</v>
      </c>
      <c r="U5804" s="5">
        <f>IF(O5804&gt;P5804,IF(V5803*($B$6/100)&gt;=O5804-P5804,(O5804-P5804), V5803*($B$6/100)), 0)</f>
        <v>0</v>
      </c>
      <c r="V5804" s="5">
        <f>V5803+(T5804*($B$5/100))-(U5804/($B$6/100))</f>
        <v>2728192.1612495109</v>
      </c>
      <c r="W5804" s="5">
        <f t="shared" si="822"/>
        <v>68204.804031237771</v>
      </c>
    </row>
    <row r="5805" spans="4:23" x14ac:dyDescent="0.25">
      <c r="D5805">
        <f t="shared" si="823"/>
        <v>5803</v>
      </c>
      <c r="E5805" s="3">
        <v>44072</v>
      </c>
      <c r="F5805" s="4">
        <v>0.79166666666666663</v>
      </c>
      <c r="G5805">
        <v>30</v>
      </c>
      <c r="H5805">
        <v>3</v>
      </c>
      <c r="I5805" s="5">
        <f t="shared" si="818"/>
        <v>4</v>
      </c>
      <c r="J5805" s="22">
        <v>4.2066088299193817E-5</v>
      </c>
      <c r="K5805">
        <v>1.4044E-4</v>
      </c>
      <c r="L5805" s="5" cm="1">
        <f t="array" ref="L5805">_xlfn.IFS(I5805=0, 0, I5805&gt;34, 0, AND(I5805&gt;0, I5805&lt;35), VLOOKUP(I5805, $A$63:$C$96, 3))</f>
        <v>740</v>
      </c>
      <c r="M5805" s="5">
        <f t="shared" si="817"/>
        <v>199.81391942117062</v>
      </c>
      <c r="N5805" s="5">
        <v>788.29827278135576</v>
      </c>
      <c r="O5805" s="5">
        <f t="shared" si="824"/>
        <v>3956.1948000000002</v>
      </c>
      <c r="P5805" s="5">
        <f t="shared" si="825"/>
        <v>939.81391942117057</v>
      </c>
      <c r="Q5805" s="5">
        <f t="shared" si="819"/>
        <v>0</v>
      </c>
      <c r="R5805" s="5">
        <f>IF(O5805&gt;(P5805+U5805),O5805-P5805-U5805, 0)</f>
        <v>0</v>
      </c>
      <c r="S5805" s="5">
        <f t="shared" si="820"/>
        <v>0</v>
      </c>
      <c r="T5805" s="5">
        <f t="shared" si="821"/>
        <v>0</v>
      </c>
      <c r="U5805" s="5">
        <f>IF(O5805&gt;P5805,IF(V5804*($B$6/100)&gt;=O5805-P5805,(O5805-P5805), V5804*($B$6/100)), 0)</f>
        <v>3016.3808805788294</v>
      </c>
      <c r="V5805" s="5">
        <f>V5804+(T5805*($B$5/100))-(U5805/($B$6/100))</f>
        <v>2723883.045705827</v>
      </c>
      <c r="W5805" s="5">
        <f t="shared" si="822"/>
        <v>68097.076142645674</v>
      </c>
    </row>
    <row r="5806" spans="4:23" x14ac:dyDescent="0.25">
      <c r="D5806">
        <f t="shared" si="823"/>
        <v>5804</v>
      </c>
      <c r="E5806" s="3">
        <v>44072</v>
      </c>
      <c r="F5806" s="4">
        <v>0.83333333333333337</v>
      </c>
      <c r="G5806">
        <v>20</v>
      </c>
      <c r="H5806">
        <v>0</v>
      </c>
      <c r="I5806" s="5">
        <f t="shared" si="818"/>
        <v>3</v>
      </c>
      <c r="J5806" s="22">
        <v>2.4744757823055187E-6</v>
      </c>
      <c r="K5806">
        <v>1.4238E-4</v>
      </c>
      <c r="L5806" s="5" cm="1">
        <f t="array" ref="L5806">_xlfn.IFS(I5806=0, 0, I5806&gt;34, 0, AND(I5806&gt;0, I5806&lt;35), VLOOKUP(I5806, $A$63:$C$96, 3))</f>
        <v>232</v>
      </c>
      <c r="M5806" s="5">
        <f t="shared" si="817"/>
        <v>11.753759965951215</v>
      </c>
      <c r="N5806" s="5">
        <v>816.44647074189925</v>
      </c>
      <c r="O5806" s="5">
        <f t="shared" si="824"/>
        <v>4010.8446000000004</v>
      </c>
      <c r="P5806" s="5">
        <f t="shared" si="825"/>
        <v>243.75375996595122</v>
      </c>
      <c r="Q5806" s="5">
        <f t="shared" si="819"/>
        <v>0</v>
      </c>
      <c r="R5806" s="5">
        <f>IF(O5806&gt;(P5806+U5806),O5806-P5806-U5806, 0)</f>
        <v>0</v>
      </c>
      <c r="S5806" s="5">
        <f t="shared" si="820"/>
        <v>0</v>
      </c>
      <c r="T5806" s="5">
        <f t="shared" si="821"/>
        <v>0</v>
      </c>
      <c r="U5806" s="5">
        <f>IF(O5806&gt;P5806,IF(V5805*($B$6/100)&gt;=O5806-P5806,(O5806-P5806), V5805*($B$6/100)), 0)</f>
        <v>3767.0908400340491</v>
      </c>
      <c r="V5806" s="5">
        <f>V5805+(T5806*($B$5/100))-(U5806/($B$6/100))</f>
        <v>2718501.4873629212</v>
      </c>
      <c r="W5806" s="5">
        <f t="shared" si="822"/>
        <v>67962.537184073037</v>
      </c>
    </row>
    <row r="5807" spans="4:23" x14ac:dyDescent="0.25">
      <c r="D5807">
        <f t="shared" si="823"/>
        <v>5805</v>
      </c>
      <c r="E5807" s="3">
        <v>44072</v>
      </c>
      <c r="F5807" s="4">
        <v>0.875</v>
      </c>
      <c r="G5807">
        <v>20</v>
      </c>
      <c r="H5807">
        <v>0</v>
      </c>
      <c r="I5807" s="5">
        <f t="shared" si="818"/>
        <v>3</v>
      </c>
      <c r="J5807" s="22">
        <v>0</v>
      </c>
      <c r="K5807">
        <v>1.4801000000000001E-4</v>
      </c>
      <c r="L5807" s="5" cm="1">
        <f t="array" ref="L5807">_xlfn.IFS(I5807=0, 0, I5807&gt;34, 0, AND(I5807&gt;0, I5807&lt;35), VLOOKUP(I5807, $A$63:$C$96, 3))</f>
        <v>232</v>
      </c>
      <c r="M5807" s="5">
        <f t="shared" si="817"/>
        <v>0</v>
      </c>
      <c r="N5807" s="5">
        <v>746.53396437716572</v>
      </c>
      <c r="O5807" s="5">
        <f t="shared" si="824"/>
        <v>4169.4417000000003</v>
      </c>
      <c r="P5807" s="5">
        <f t="shared" si="825"/>
        <v>232</v>
      </c>
      <c r="Q5807" s="5">
        <f t="shared" si="819"/>
        <v>0</v>
      </c>
      <c r="R5807" s="5">
        <f>IF(O5807&gt;(P5807+U5807),O5807-P5807-U5807, 0)</f>
        <v>0</v>
      </c>
      <c r="S5807" s="5">
        <f t="shared" si="820"/>
        <v>0</v>
      </c>
      <c r="T5807" s="5">
        <f t="shared" si="821"/>
        <v>0</v>
      </c>
      <c r="U5807" s="5">
        <f>IF(O5807&gt;P5807,IF(V5806*($B$6/100)&gt;=O5807-P5807,(O5807-P5807), V5806*($B$6/100)), 0)</f>
        <v>3937.4417000000003</v>
      </c>
      <c r="V5807" s="5">
        <f>V5806+(T5807*($B$5/100))-(U5807/($B$6/100))</f>
        <v>2712876.5706486357</v>
      </c>
      <c r="W5807" s="5">
        <f t="shared" si="822"/>
        <v>67821.914266215899</v>
      </c>
    </row>
    <row r="5808" spans="4:23" x14ac:dyDescent="0.25">
      <c r="D5808">
        <f t="shared" si="823"/>
        <v>5806</v>
      </c>
      <c r="E5808" s="3">
        <v>44072</v>
      </c>
      <c r="F5808" s="4">
        <v>0.91666666666666663</v>
      </c>
      <c r="G5808">
        <v>20</v>
      </c>
      <c r="H5808">
        <v>0</v>
      </c>
      <c r="I5808" s="5">
        <f t="shared" si="818"/>
        <v>3</v>
      </c>
      <c r="J5808" s="22">
        <v>0</v>
      </c>
      <c r="K5808">
        <v>1.4810999999999999E-4</v>
      </c>
      <c r="L5808" s="5" cm="1">
        <f t="array" ref="L5808">_xlfn.IFS(I5808=0, 0, I5808&gt;34, 0, AND(I5808&gt;0, I5808&lt;35), VLOOKUP(I5808, $A$63:$C$96, 3))</f>
        <v>232</v>
      </c>
      <c r="M5808" s="5">
        <f t="shared" si="817"/>
        <v>0</v>
      </c>
      <c r="N5808" s="5">
        <v>627.53689755767778</v>
      </c>
      <c r="O5808" s="5">
        <f t="shared" si="824"/>
        <v>4172.2586999999994</v>
      </c>
      <c r="P5808" s="5">
        <f t="shared" si="825"/>
        <v>232</v>
      </c>
      <c r="Q5808" s="5">
        <f t="shared" si="819"/>
        <v>0</v>
      </c>
      <c r="R5808" s="5">
        <f>IF(O5808&gt;(P5808+U5808),O5808-P5808-U5808, 0)</f>
        <v>0</v>
      </c>
      <c r="S5808" s="5">
        <f t="shared" si="820"/>
        <v>0</v>
      </c>
      <c r="T5808" s="5">
        <f t="shared" si="821"/>
        <v>0</v>
      </c>
      <c r="U5808" s="5">
        <f>IF(O5808&gt;P5808,IF(V5807*($B$6/100)&gt;=O5808-P5808,(O5808-P5808), V5807*($B$6/100)), 0)</f>
        <v>3940.2586999999994</v>
      </c>
      <c r="V5808" s="5">
        <f>V5807+(T5808*($B$5/100))-(U5808/($B$6/100))</f>
        <v>2707247.6296486356</v>
      </c>
      <c r="W5808" s="5">
        <f t="shared" si="822"/>
        <v>67681.190741215891</v>
      </c>
    </row>
    <row r="5809" spans="4:23" x14ac:dyDescent="0.25">
      <c r="D5809">
        <f t="shared" si="823"/>
        <v>5807</v>
      </c>
      <c r="E5809" s="3">
        <v>44072</v>
      </c>
      <c r="F5809" s="4">
        <v>0.95833333333333337</v>
      </c>
      <c r="G5809">
        <v>30</v>
      </c>
      <c r="H5809">
        <v>0</v>
      </c>
      <c r="I5809" s="5">
        <f t="shared" si="818"/>
        <v>4</v>
      </c>
      <c r="J5809" s="22">
        <v>0</v>
      </c>
      <c r="K5809">
        <v>1.4145999999999999E-4</v>
      </c>
      <c r="L5809" s="5" cm="1">
        <f t="array" ref="L5809">_xlfn.IFS(I5809=0, 0, I5809&gt;34, 0, AND(I5809&gt;0, I5809&lt;35), VLOOKUP(I5809, $A$63:$C$96, 3))</f>
        <v>740</v>
      </c>
      <c r="M5809" s="5">
        <f t="shared" si="817"/>
        <v>0</v>
      </c>
      <c r="N5809" s="5">
        <v>562.57600580526866</v>
      </c>
      <c r="O5809" s="5">
        <f t="shared" si="824"/>
        <v>3984.9281999999998</v>
      </c>
      <c r="P5809" s="5">
        <f t="shared" si="825"/>
        <v>740</v>
      </c>
      <c r="Q5809" s="5">
        <f t="shared" si="819"/>
        <v>0</v>
      </c>
      <c r="R5809" s="5">
        <f>IF(O5809&gt;(P5809+U5809),O5809-P5809-U5809, 0)</f>
        <v>0</v>
      </c>
      <c r="S5809" s="5">
        <f t="shared" si="820"/>
        <v>0</v>
      </c>
      <c r="T5809" s="5">
        <f t="shared" si="821"/>
        <v>0</v>
      </c>
      <c r="U5809" s="5">
        <f>IF(O5809&gt;P5809,IF(V5808*($B$6/100)&gt;=O5809-P5809,(O5809-P5809), V5808*($B$6/100)), 0)</f>
        <v>3244.9281999999998</v>
      </c>
      <c r="V5809" s="5">
        <f>V5808+(T5809*($B$5/100))-(U5809/($B$6/100))</f>
        <v>2702612.0179343498</v>
      </c>
      <c r="W5809" s="5">
        <f t="shared" si="822"/>
        <v>67565.300448358743</v>
      </c>
    </row>
    <row r="5810" spans="4:23" x14ac:dyDescent="0.25">
      <c r="D5810">
        <f t="shared" si="823"/>
        <v>5808</v>
      </c>
      <c r="E5810" s="3">
        <v>44073</v>
      </c>
      <c r="F5810" s="4">
        <v>0</v>
      </c>
      <c r="G5810">
        <v>30</v>
      </c>
      <c r="H5810">
        <v>0</v>
      </c>
      <c r="I5810" s="5">
        <f t="shared" si="818"/>
        <v>4</v>
      </c>
      <c r="J5810" s="22">
        <v>0</v>
      </c>
      <c r="K5810">
        <v>1.2789E-4</v>
      </c>
      <c r="L5810" s="5" cm="1">
        <f t="array" ref="L5810">_xlfn.IFS(I5810=0, 0, I5810&gt;34, 0, AND(I5810&gt;0, I5810&lt;35), VLOOKUP(I5810, $A$63:$C$96, 3))</f>
        <v>740</v>
      </c>
      <c r="M5810" s="5">
        <f t="shared" si="817"/>
        <v>0</v>
      </c>
      <c r="N5810" s="5">
        <v>516.60136795111487</v>
      </c>
      <c r="O5810" s="5">
        <f t="shared" si="824"/>
        <v>3602.6612999999998</v>
      </c>
      <c r="P5810" s="5">
        <f t="shared" si="825"/>
        <v>740</v>
      </c>
      <c r="Q5810" s="5">
        <f t="shared" si="819"/>
        <v>0</v>
      </c>
      <c r="R5810" s="5">
        <f>IF(O5810&gt;(P5810+U5810),O5810-P5810-U5810, 0)</f>
        <v>0</v>
      </c>
      <c r="S5810" s="5">
        <f t="shared" si="820"/>
        <v>0</v>
      </c>
      <c r="T5810" s="5">
        <f t="shared" si="821"/>
        <v>0</v>
      </c>
      <c r="U5810" s="5">
        <f>IF(O5810&gt;P5810,IF(V5809*($B$6/100)&gt;=O5810-P5810,(O5810-P5810), V5809*($B$6/100)), 0)</f>
        <v>2862.6612999999998</v>
      </c>
      <c r="V5810" s="5">
        <f>V5809+(T5810*($B$5/100))-(U5810/($B$6/100))</f>
        <v>2698522.5017914926</v>
      </c>
      <c r="W5810" s="5">
        <f t="shared" si="822"/>
        <v>67463.062544787317</v>
      </c>
    </row>
    <row r="5811" spans="4:23" x14ac:dyDescent="0.25">
      <c r="D5811">
        <f t="shared" si="823"/>
        <v>5809</v>
      </c>
      <c r="E5811" s="3">
        <v>44073</v>
      </c>
      <c r="F5811" s="4">
        <v>4.1666666666666664E-2</v>
      </c>
      <c r="G5811">
        <v>20</v>
      </c>
      <c r="H5811">
        <v>0</v>
      </c>
      <c r="I5811" s="5">
        <f t="shared" si="818"/>
        <v>3</v>
      </c>
      <c r="J5811" s="22">
        <v>0</v>
      </c>
      <c r="K5811">
        <v>1.0441E-4</v>
      </c>
      <c r="L5811" s="5" cm="1">
        <f t="array" ref="L5811">_xlfn.IFS(I5811=0, 0, I5811&gt;34, 0, AND(I5811&gt;0, I5811&lt;35), VLOOKUP(I5811, $A$63:$C$96, 3))</f>
        <v>232</v>
      </c>
      <c r="M5811" s="5">
        <f t="shared" si="817"/>
        <v>0</v>
      </c>
      <c r="N5811" s="5">
        <v>442.57723612670259</v>
      </c>
      <c r="O5811" s="5">
        <f t="shared" si="824"/>
        <v>2941.2296999999999</v>
      </c>
      <c r="P5811" s="5">
        <f t="shared" si="825"/>
        <v>232</v>
      </c>
      <c r="Q5811" s="5">
        <f t="shared" si="819"/>
        <v>0</v>
      </c>
      <c r="R5811" s="5">
        <f>IF(O5811&gt;(P5811+U5811),O5811-P5811-U5811, 0)</f>
        <v>0</v>
      </c>
      <c r="S5811" s="5">
        <f t="shared" si="820"/>
        <v>0</v>
      </c>
      <c r="T5811" s="5">
        <f t="shared" si="821"/>
        <v>0</v>
      </c>
      <c r="U5811" s="5">
        <f>IF(O5811&gt;P5811,IF(V5810*($B$6/100)&gt;=O5811-P5811,(O5811-P5811), V5810*($B$6/100)), 0)</f>
        <v>2709.2296999999999</v>
      </c>
      <c r="V5811" s="5">
        <f>V5810+(T5811*($B$5/100))-(U5811/($B$6/100))</f>
        <v>2694652.1736486354</v>
      </c>
      <c r="W5811" s="5">
        <f t="shared" si="822"/>
        <v>67366.304341215888</v>
      </c>
    </row>
    <row r="5812" spans="4:23" x14ac:dyDescent="0.25">
      <c r="D5812">
        <f t="shared" si="823"/>
        <v>5810</v>
      </c>
      <c r="E5812" s="3">
        <v>44073</v>
      </c>
      <c r="F5812" s="4">
        <v>8.3333333333333329E-2</v>
      </c>
      <c r="G5812">
        <v>20</v>
      </c>
      <c r="H5812">
        <v>0</v>
      </c>
      <c r="I5812" s="5">
        <f t="shared" si="818"/>
        <v>3</v>
      </c>
      <c r="J5812" s="22">
        <v>0</v>
      </c>
      <c r="K5812">
        <v>8.7509999999999994E-5</v>
      </c>
      <c r="L5812" s="5" cm="1">
        <f t="array" ref="L5812">_xlfn.IFS(I5812=0, 0, I5812&gt;34, 0, AND(I5812&gt;0, I5812&lt;35), VLOOKUP(I5812, $A$63:$C$96, 3))</f>
        <v>232</v>
      </c>
      <c r="M5812" s="5">
        <f t="shared" si="817"/>
        <v>0</v>
      </c>
      <c r="N5812" s="5">
        <v>404.58438214466622</v>
      </c>
      <c r="O5812" s="5">
        <f t="shared" si="824"/>
        <v>2465.1566999999995</v>
      </c>
      <c r="P5812" s="5">
        <f t="shared" si="825"/>
        <v>232</v>
      </c>
      <c r="Q5812" s="5">
        <f t="shared" si="819"/>
        <v>0</v>
      </c>
      <c r="R5812" s="5">
        <f>IF(O5812&gt;(P5812+U5812),O5812-P5812-U5812, 0)</f>
        <v>0</v>
      </c>
      <c r="S5812" s="5">
        <f t="shared" si="820"/>
        <v>0</v>
      </c>
      <c r="T5812" s="5">
        <f t="shared" si="821"/>
        <v>0</v>
      </c>
      <c r="U5812" s="5">
        <f>IF(O5812&gt;P5812,IF(V5811*($B$6/100)&gt;=O5812-P5812,(O5812-P5812), V5811*($B$6/100)), 0)</f>
        <v>2233.1566999999995</v>
      </c>
      <c r="V5812" s="5">
        <f>V5811+(T5812*($B$5/100))-(U5812/($B$6/100))</f>
        <v>2691461.9497914924</v>
      </c>
      <c r="W5812" s="5">
        <f t="shared" si="822"/>
        <v>67286.548744787317</v>
      </c>
    </row>
    <row r="5813" spans="4:23" x14ac:dyDescent="0.25">
      <c r="D5813">
        <f t="shared" si="823"/>
        <v>5811</v>
      </c>
      <c r="E5813" s="3">
        <v>44073</v>
      </c>
      <c r="F5813" s="4">
        <v>0.125</v>
      </c>
      <c r="G5813">
        <v>10</v>
      </c>
      <c r="H5813">
        <v>0</v>
      </c>
      <c r="I5813" s="5">
        <f t="shared" si="818"/>
        <v>1</v>
      </c>
      <c r="J5813" s="22">
        <v>0</v>
      </c>
      <c r="K5813">
        <v>7.6710000000000002E-5</v>
      </c>
      <c r="L5813" s="5" cm="1">
        <f t="array" ref="L5813">_xlfn.IFS(I5813=0, 0, I5813&gt;34, 0, AND(I5813&gt;0, I5813&lt;35), VLOOKUP(I5813, $A$63:$C$96, 3))</f>
        <v>0</v>
      </c>
      <c r="M5813" s="5">
        <f t="shared" si="817"/>
        <v>0</v>
      </c>
      <c r="N5813" s="5">
        <v>394.63635537048907</v>
      </c>
      <c r="O5813" s="5">
        <f t="shared" si="824"/>
        <v>2160.9207000000001</v>
      </c>
      <c r="P5813" s="5">
        <f t="shared" si="825"/>
        <v>0</v>
      </c>
      <c r="Q5813" s="5">
        <f t="shared" si="819"/>
        <v>0</v>
      </c>
      <c r="R5813" s="5">
        <f>IF(O5813&gt;(P5813+U5813),O5813-P5813-U5813, 0)</f>
        <v>0</v>
      </c>
      <c r="S5813" s="5">
        <f t="shared" si="820"/>
        <v>0</v>
      </c>
      <c r="T5813" s="5">
        <f t="shared" si="821"/>
        <v>0</v>
      </c>
      <c r="U5813" s="5">
        <f>IF(O5813&gt;P5813,IF(V5812*($B$6/100)&gt;=O5813-P5813,(O5813-P5813), V5812*($B$6/100)), 0)</f>
        <v>2160.9207000000001</v>
      </c>
      <c r="V5813" s="5">
        <f>V5812+(T5813*($B$5/100))-(U5813/($B$6/100))</f>
        <v>2688374.920220064</v>
      </c>
      <c r="W5813" s="5">
        <f t="shared" si="822"/>
        <v>67209.373005501606</v>
      </c>
    </row>
    <row r="5814" spans="4:23" x14ac:dyDescent="0.25">
      <c r="D5814">
        <f t="shared" si="823"/>
        <v>5812</v>
      </c>
      <c r="E5814" s="3">
        <v>44073</v>
      </c>
      <c r="F5814" s="4">
        <v>0.16666666666666666</v>
      </c>
      <c r="G5814">
        <v>20</v>
      </c>
      <c r="H5814">
        <v>0</v>
      </c>
      <c r="I5814" s="5">
        <f t="shared" si="818"/>
        <v>3</v>
      </c>
      <c r="J5814" s="22">
        <v>0</v>
      </c>
      <c r="K5814">
        <v>7.0939999999999995E-5</v>
      </c>
      <c r="L5814" s="5" cm="1">
        <f t="array" ref="L5814">_xlfn.IFS(I5814=0, 0, I5814&gt;34, 0, AND(I5814&gt;0, I5814&lt;35), VLOOKUP(I5814, $A$63:$C$96, 3))</f>
        <v>232</v>
      </c>
      <c r="M5814" s="5">
        <f t="shared" si="817"/>
        <v>0</v>
      </c>
      <c r="N5814" s="5">
        <v>390.68469709124247</v>
      </c>
      <c r="O5814" s="5">
        <f t="shared" si="824"/>
        <v>1998.3797999999999</v>
      </c>
      <c r="P5814" s="5">
        <f t="shared" si="825"/>
        <v>232</v>
      </c>
      <c r="Q5814" s="5">
        <f t="shared" si="819"/>
        <v>0</v>
      </c>
      <c r="R5814" s="5">
        <f>IF(O5814&gt;(P5814+U5814),O5814-P5814-U5814, 0)</f>
        <v>0</v>
      </c>
      <c r="S5814" s="5">
        <f t="shared" si="820"/>
        <v>0</v>
      </c>
      <c r="T5814" s="5">
        <f t="shared" si="821"/>
        <v>0</v>
      </c>
      <c r="U5814" s="5">
        <f>IF(O5814&gt;P5814,IF(V5813*($B$6/100)&gt;=O5814-P5814,(O5814-P5814), V5813*($B$6/100)), 0)</f>
        <v>1766.3797999999999</v>
      </c>
      <c r="V5814" s="5">
        <f>V5813+(T5814*($B$5/100))-(U5814/($B$6/100))</f>
        <v>2685851.5205057785</v>
      </c>
      <c r="W5814" s="5">
        <f t="shared" si="822"/>
        <v>67146.288012644465</v>
      </c>
    </row>
    <row r="5815" spans="4:23" x14ac:dyDescent="0.25">
      <c r="D5815">
        <f t="shared" si="823"/>
        <v>5813</v>
      </c>
      <c r="E5815" s="3">
        <v>44073</v>
      </c>
      <c r="F5815" s="4">
        <v>0.20833333333333334</v>
      </c>
      <c r="G5815">
        <v>20</v>
      </c>
      <c r="H5815">
        <v>0</v>
      </c>
      <c r="I5815" s="5">
        <f t="shared" si="818"/>
        <v>3</v>
      </c>
      <c r="J5815" s="22">
        <v>0</v>
      </c>
      <c r="K5815">
        <v>6.7999999999999999E-5</v>
      </c>
      <c r="L5815" s="5" cm="1">
        <f t="array" ref="L5815">_xlfn.IFS(I5815=0, 0, I5815&gt;34, 0, AND(I5815&gt;0, I5815&lt;35), VLOOKUP(I5815, $A$63:$C$96, 3))</f>
        <v>232</v>
      </c>
      <c r="M5815" s="5">
        <f t="shared" si="817"/>
        <v>0</v>
      </c>
      <c r="N5815" s="5">
        <v>403.75282517462227</v>
      </c>
      <c r="O5815" s="5">
        <f t="shared" si="824"/>
        <v>1915.56</v>
      </c>
      <c r="P5815" s="5">
        <f t="shared" si="825"/>
        <v>232</v>
      </c>
      <c r="Q5815" s="5">
        <f t="shared" si="819"/>
        <v>0</v>
      </c>
      <c r="R5815" s="5">
        <f>IF(O5815&gt;(P5815+U5815),O5815-P5815-U5815, 0)</f>
        <v>0</v>
      </c>
      <c r="S5815" s="5">
        <f t="shared" si="820"/>
        <v>0</v>
      </c>
      <c r="T5815" s="5">
        <f t="shared" si="821"/>
        <v>0</v>
      </c>
      <c r="U5815" s="5">
        <f>IF(O5815&gt;P5815,IF(V5814*($B$6/100)&gt;=O5815-P5815,(O5815-P5815), V5814*($B$6/100)), 0)</f>
        <v>1683.56</v>
      </c>
      <c r="V5815" s="5">
        <f>V5814+(T5815*($B$5/100))-(U5815/($B$6/100))</f>
        <v>2683446.4347914928</v>
      </c>
      <c r="W5815" s="5">
        <f t="shared" si="822"/>
        <v>67086.160869787316</v>
      </c>
    </row>
    <row r="5816" spans="4:23" x14ac:dyDescent="0.25">
      <c r="D5816">
        <f t="shared" si="823"/>
        <v>5814</v>
      </c>
      <c r="E5816" s="3">
        <v>44073</v>
      </c>
      <c r="F5816" s="4">
        <v>0.25</v>
      </c>
      <c r="G5816">
        <v>20</v>
      </c>
      <c r="H5816">
        <v>0</v>
      </c>
      <c r="I5816" s="5">
        <f t="shared" si="818"/>
        <v>3</v>
      </c>
      <c r="J5816" s="22">
        <v>2.4744757823055187E-6</v>
      </c>
      <c r="K5816">
        <v>6.737E-5</v>
      </c>
      <c r="L5816" s="5" cm="1">
        <f t="array" ref="L5816">_xlfn.IFS(I5816=0, 0, I5816&gt;34, 0, AND(I5816&gt;0, I5816&lt;35), VLOOKUP(I5816, $A$63:$C$96, 3))</f>
        <v>232</v>
      </c>
      <c r="M5816" s="5">
        <f t="shared" si="817"/>
        <v>11.753759965951215</v>
      </c>
      <c r="N5816" s="5">
        <v>411.8255238680145</v>
      </c>
      <c r="O5816" s="5">
        <f t="shared" si="824"/>
        <v>1897.8128999999999</v>
      </c>
      <c r="P5816" s="5">
        <f t="shared" si="825"/>
        <v>243.75375996595122</v>
      </c>
      <c r="Q5816" s="5">
        <f t="shared" si="819"/>
        <v>0</v>
      </c>
      <c r="R5816" s="5">
        <f>IF(O5816&gt;(P5816+U5816),O5816-P5816-U5816, 0)</f>
        <v>0</v>
      </c>
      <c r="S5816" s="5">
        <f t="shared" si="820"/>
        <v>0</v>
      </c>
      <c r="T5816" s="5">
        <f t="shared" si="821"/>
        <v>0</v>
      </c>
      <c r="U5816" s="5">
        <f>IF(O5816&gt;P5816,IF(V5815*($B$6/100)&gt;=O5816-P5816,(O5816-P5816), V5815*($B$6/100)), 0)</f>
        <v>1654.0591400340486</v>
      </c>
      <c r="V5816" s="5">
        <f>V5815+(T5816*($B$5/100))-(U5816/($B$6/100))</f>
        <v>2681083.4931628727</v>
      </c>
      <c r="W5816" s="5">
        <f t="shared" si="822"/>
        <v>67027.087329071815</v>
      </c>
    </row>
    <row r="5817" spans="4:23" x14ac:dyDescent="0.25">
      <c r="D5817">
        <f t="shared" si="823"/>
        <v>5815</v>
      </c>
      <c r="E5817" s="3">
        <v>44073</v>
      </c>
      <c r="F5817" s="4">
        <v>0.29166666666666669</v>
      </c>
      <c r="G5817">
        <v>20</v>
      </c>
      <c r="H5817">
        <v>3</v>
      </c>
      <c r="I5817" s="5">
        <f t="shared" si="818"/>
        <v>3</v>
      </c>
      <c r="J5817" s="22">
        <v>4.9489515646110371E-5</v>
      </c>
      <c r="K5817">
        <v>6.9960000000000001E-5</v>
      </c>
      <c r="L5817" s="5" cm="1">
        <f t="array" ref="L5817">_xlfn.IFS(I5817=0, 0, I5817&gt;34, 0, AND(I5817&gt;0, I5817&lt;35), VLOOKUP(I5817, $A$63:$C$96, 3))</f>
        <v>232</v>
      </c>
      <c r="M5817" s="5">
        <f t="shared" si="817"/>
        <v>235.07519931902425</v>
      </c>
      <c r="N5817" s="5">
        <v>473.06163443810038</v>
      </c>
      <c r="O5817" s="5">
        <f t="shared" si="824"/>
        <v>1970.7732000000001</v>
      </c>
      <c r="P5817" s="5">
        <f t="shared" si="825"/>
        <v>467.07519931902425</v>
      </c>
      <c r="Q5817" s="5">
        <f t="shared" si="819"/>
        <v>0</v>
      </c>
      <c r="R5817" s="5">
        <f>IF(O5817&gt;(P5817+U5817),O5817-P5817-U5817, 0)</f>
        <v>0</v>
      </c>
      <c r="S5817" s="5">
        <f t="shared" si="820"/>
        <v>0</v>
      </c>
      <c r="T5817" s="5">
        <f t="shared" si="821"/>
        <v>0</v>
      </c>
      <c r="U5817" s="5">
        <f>IF(O5817&gt;P5817,IF(V5816*($B$6/100)&gt;=O5817-P5817,(O5817-P5817), V5816*($B$6/100)), 0)</f>
        <v>1503.6980006809758</v>
      </c>
      <c r="V5817" s="5">
        <f>V5816+(T5817*($B$5/100))-(U5817/($B$6/100))</f>
        <v>2678935.3531618998</v>
      </c>
      <c r="W5817" s="5">
        <f t="shared" si="822"/>
        <v>66973.383829047496</v>
      </c>
    </row>
    <row r="5818" spans="4:23" x14ac:dyDescent="0.25">
      <c r="D5818">
        <f t="shared" si="823"/>
        <v>5816</v>
      </c>
      <c r="E5818" s="3">
        <v>44073</v>
      </c>
      <c r="F5818" s="4">
        <v>0.33333333333333331</v>
      </c>
      <c r="G5818">
        <v>50</v>
      </c>
      <c r="H5818">
        <v>3</v>
      </c>
      <c r="I5818" s="5">
        <f t="shared" si="818"/>
        <v>7</v>
      </c>
      <c r="J5818" s="22">
        <v>9.4030079727609706E-5</v>
      </c>
      <c r="K5818">
        <v>7.6899999999999999E-5</v>
      </c>
      <c r="L5818" s="5" cm="1">
        <f t="array" ref="L5818">_xlfn.IFS(I5818=0, 0, I5818&gt;34, 0, AND(I5818&gt;0, I5818&lt;35), VLOOKUP(I5818, $A$63:$C$96, 3))</f>
        <v>4800</v>
      </c>
      <c r="M5818" s="5">
        <f t="shared" si="817"/>
        <v>446.64287870614612</v>
      </c>
      <c r="N5818" s="5">
        <v>604.42407725947578</v>
      </c>
      <c r="O5818" s="5">
        <f t="shared" si="824"/>
        <v>2166.2729999999997</v>
      </c>
      <c r="P5818" s="5">
        <f t="shared" si="825"/>
        <v>2166.2729999999997</v>
      </c>
      <c r="Q5818" s="5">
        <f t="shared" si="819"/>
        <v>487.20077413479089</v>
      </c>
      <c r="R5818" s="5">
        <f>IF(O5818&gt;(P5818+U5818),O5818-P5818-U5818, 0)</f>
        <v>0</v>
      </c>
      <c r="S5818" s="5">
        <f t="shared" si="820"/>
        <v>310.43065184712532</v>
      </c>
      <c r="T5818" s="5">
        <f t="shared" si="821"/>
        <v>2769.9392268590209</v>
      </c>
      <c r="U5818" s="5">
        <f>IF(O5818&gt;P5818,IF(V5817*($B$6/100)&gt;=O5818-P5818,(O5818-P5818), V5817*($B$6/100)), 0)</f>
        <v>0</v>
      </c>
      <c r="V5818" s="5">
        <f>V5817+(T5818*($B$5/100))-(U5818/($B$6/100))</f>
        <v>2680874.3106207009</v>
      </c>
      <c r="W5818" s="5">
        <f t="shared" si="822"/>
        <v>67021.857765517518</v>
      </c>
    </row>
    <row r="5819" spans="4:23" x14ac:dyDescent="0.25">
      <c r="D5819">
        <f t="shared" si="823"/>
        <v>5817</v>
      </c>
      <c r="E5819" s="3">
        <v>44073</v>
      </c>
      <c r="F5819" s="4">
        <v>0.375</v>
      </c>
      <c r="G5819">
        <v>50</v>
      </c>
      <c r="H5819">
        <v>0</v>
      </c>
      <c r="I5819" s="5">
        <f t="shared" si="818"/>
        <v>7</v>
      </c>
      <c r="J5819" s="22">
        <v>6.1861894557637963E-5</v>
      </c>
      <c r="K5819">
        <v>9.2160000000000012E-5</v>
      </c>
      <c r="L5819" s="5" cm="1">
        <f t="array" ref="L5819">_xlfn.IFS(I5819=0, 0, I5819&gt;34, 0, AND(I5819&gt;0, I5819&lt;35), VLOOKUP(I5819, $A$63:$C$96, 3))</f>
        <v>4800</v>
      </c>
      <c r="M5819" s="5">
        <f t="shared" si="817"/>
        <v>293.84399914878037</v>
      </c>
      <c r="N5819" s="5">
        <v>826.03864424750509</v>
      </c>
      <c r="O5819" s="5">
        <f t="shared" si="824"/>
        <v>2596.1472000000003</v>
      </c>
      <c r="P5819" s="5">
        <f t="shared" si="825"/>
        <v>2596.1472000000003</v>
      </c>
      <c r="Q5819" s="5">
        <f t="shared" si="819"/>
        <v>487.20077413479089</v>
      </c>
      <c r="R5819" s="5">
        <f>IF(O5819&gt;(P5819+U5819),O5819-P5819-U5819, 0)</f>
        <v>0</v>
      </c>
      <c r="S5819" s="5">
        <f t="shared" si="820"/>
        <v>424.25132358614775</v>
      </c>
      <c r="T5819" s="5">
        <f t="shared" si="821"/>
        <v>2073.4454755626321</v>
      </c>
      <c r="U5819" s="5">
        <f>IF(O5819&gt;P5819,IF(V5818*($B$6/100)&gt;=O5819-P5819,(O5819-P5819), V5818*($B$6/100)), 0)</f>
        <v>0</v>
      </c>
      <c r="V5819" s="5">
        <f>V5818+(T5819*($B$5/100))-(U5819/($B$6/100))</f>
        <v>2682325.7224535947</v>
      </c>
      <c r="W5819" s="5">
        <f t="shared" si="822"/>
        <v>67058.14306133987</v>
      </c>
    </row>
    <row r="5820" spans="4:23" x14ac:dyDescent="0.25">
      <c r="D5820">
        <f t="shared" si="823"/>
        <v>5818</v>
      </c>
      <c r="E5820" s="3">
        <v>44073</v>
      </c>
      <c r="F5820" s="4">
        <v>0.41666666666666669</v>
      </c>
      <c r="G5820">
        <v>70</v>
      </c>
      <c r="H5820">
        <v>0</v>
      </c>
      <c r="I5820" s="5">
        <f t="shared" si="818"/>
        <v>10</v>
      </c>
      <c r="J5820" s="22">
        <v>7.423427346916556E-5</v>
      </c>
      <c r="K5820">
        <v>1.0371999999999999E-4</v>
      </c>
      <c r="L5820" s="5" cm="1">
        <f t="array" ref="L5820">_xlfn.IFS(I5820=0, 0, I5820&gt;34, 0, AND(I5820&gt;0, I5820&lt;35), VLOOKUP(I5820, $A$63:$C$96, 3))</f>
        <v>12480</v>
      </c>
      <c r="M5820" s="5">
        <f t="shared" si="817"/>
        <v>352.61279897853643</v>
      </c>
      <c r="N5820" s="5">
        <v>1003.5890987345319</v>
      </c>
      <c r="O5820" s="5">
        <f t="shared" si="824"/>
        <v>2921.7923999999998</v>
      </c>
      <c r="P5820" s="5">
        <f t="shared" si="825"/>
        <v>2921.7923999999998</v>
      </c>
      <c r="Q5820" s="5">
        <f t="shared" si="819"/>
        <v>487.20077413479089</v>
      </c>
      <c r="R5820" s="5">
        <f>IF(O5820&gt;(P5820+U5820),O5820-P5820-U5820, 0)</f>
        <v>0</v>
      </c>
      <c r="S5820" s="5">
        <f t="shared" si="820"/>
        <v>515.44078045237325</v>
      </c>
      <c r="T5820" s="5">
        <f t="shared" si="821"/>
        <v>9395.3796185261635</v>
      </c>
      <c r="U5820" s="5">
        <f>IF(O5820&gt;P5820,IF(V5819*($B$6/100)&gt;=O5820-P5820,(O5820-P5820), V5819*($B$6/100)), 0)</f>
        <v>0</v>
      </c>
      <c r="V5820" s="5">
        <f>V5819+(T5820*($B$5/100))-(U5820/($B$6/100))</f>
        <v>2688902.4881865629</v>
      </c>
      <c r="W5820" s="5">
        <f t="shared" si="822"/>
        <v>67222.562204664078</v>
      </c>
    </row>
    <row r="5821" spans="4:23" x14ac:dyDescent="0.25">
      <c r="D5821">
        <f t="shared" si="823"/>
        <v>5819</v>
      </c>
      <c r="E5821" s="3">
        <v>44073</v>
      </c>
      <c r="F5821" s="4">
        <v>0.45833333333333331</v>
      </c>
      <c r="G5821">
        <v>70</v>
      </c>
      <c r="H5821">
        <v>1</v>
      </c>
      <c r="I5821" s="5">
        <f t="shared" si="818"/>
        <v>10</v>
      </c>
      <c r="J5821" s="22">
        <v>2.4497310244824634E-4</v>
      </c>
      <c r="K5821">
        <v>1.0075000000000001E-4</v>
      </c>
      <c r="L5821" s="5" cm="1">
        <f t="array" ref="L5821">_xlfn.IFS(I5821=0, 0, I5821&gt;34, 0, AND(I5821&gt;0, I5821&lt;35), VLOOKUP(I5821, $A$63:$C$96, 3))</f>
        <v>12480</v>
      </c>
      <c r="M5821" s="5">
        <f t="shared" si="817"/>
        <v>1163.6222366291702</v>
      </c>
      <c r="N5821" s="5">
        <v>997.68544493734908</v>
      </c>
      <c r="O5821" s="5">
        <f t="shared" si="824"/>
        <v>2838.1275000000001</v>
      </c>
      <c r="P5821" s="5">
        <f t="shared" si="825"/>
        <v>2838.1275000000001</v>
      </c>
      <c r="Q5821" s="5">
        <f t="shared" si="819"/>
        <v>487.20077413479089</v>
      </c>
      <c r="R5821" s="5">
        <f>IF(O5821&gt;(P5821+U5821),O5821-P5821-U5821, 0)</f>
        <v>0</v>
      </c>
      <c r="S5821" s="5">
        <f t="shared" si="820"/>
        <v>512.40867904296408</v>
      </c>
      <c r="T5821" s="5">
        <f t="shared" si="821"/>
        <v>10293.086057586204</v>
      </c>
      <c r="U5821" s="5">
        <f>IF(O5821&gt;P5821,IF(V5820*($B$6/100)&gt;=O5821-P5821,(O5821-P5821), V5820*($B$6/100)), 0)</f>
        <v>0</v>
      </c>
      <c r="V5821" s="5">
        <f>V5820+(T5821*($B$5/100))-(U5821/($B$6/100))</f>
        <v>2696107.6484268731</v>
      </c>
      <c r="W5821" s="5">
        <f t="shared" si="822"/>
        <v>67402.691210671823</v>
      </c>
    </row>
    <row r="5822" spans="4:23" x14ac:dyDescent="0.25">
      <c r="D5822">
        <f t="shared" si="823"/>
        <v>5820</v>
      </c>
      <c r="E5822" s="3">
        <v>44073</v>
      </c>
      <c r="F5822" s="4">
        <v>0.5</v>
      </c>
      <c r="G5822">
        <v>60</v>
      </c>
      <c r="H5822">
        <v>1</v>
      </c>
      <c r="I5822" s="5">
        <f t="shared" si="818"/>
        <v>8</v>
      </c>
      <c r="J5822" s="22">
        <v>2.276517719721077E-4</v>
      </c>
      <c r="K5822">
        <v>8.8779999999999987E-5</v>
      </c>
      <c r="L5822" s="5" cm="1">
        <f t="array" ref="L5822">_xlfn.IFS(I5822=0, 0, I5822&gt;34, 0, AND(I5822&gt;0, I5822&lt;35), VLOOKUP(I5822, $A$63:$C$96, 3))</f>
        <v>7160</v>
      </c>
      <c r="M5822" s="5">
        <f t="shared" si="817"/>
        <v>1081.3459168675117</v>
      </c>
      <c r="N5822" s="5">
        <v>928.60332744809978</v>
      </c>
      <c r="O5822" s="5">
        <f t="shared" si="824"/>
        <v>2500.9325999999996</v>
      </c>
      <c r="P5822" s="5">
        <f t="shared" si="825"/>
        <v>2500.9325999999996</v>
      </c>
      <c r="Q5822" s="5">
        <f t="shared" si="819"/>
        <v>487.20077413479089</v>
      </c>
      <c r="R5822" s="5">
        <f>IF(O5822&gt;(P5822+U5822),O5822-P5822-U5822, 0)</f>
        <v>0</v>
      </c>
      <c r="S5822" s="5">
        <f t="shared" si="820"/>
        <v>476.92828114021637</v>
      </c>
      <c r="T5822" s="5">
        <f t="shared" si="821"/>
        <v>5263.4850357272944</v>
      </c>
      <c r="U5822" s="5">
        <f>IF(O5822&gt;P5822,IF(V5821*($B$6/100)&gt;=O5822-P5822,(O5822-P5822), V5821*($B$6/100)), 0)</f>
        <v>0</v>
      </c>
      <c r="V5822" s="5">
        <f>V5821+(T5822*($B$5/100))-(U5822/($B$6/100))</f>
        <v>2699792.0879518823</v>
      </c>
      <c r="W5822" s="5">
        <f t="shared" si="822"/>
        <v>67494.802198797057</v>
      </c>
    </row>
    <row r="5823" spans="4:23" x14ac:dyDescent="0.25">
      <c r="D5823">
        <f t="shared" si="823"/>
        <v>5821</v>
      </c>
      <c r="E5823" s="3">
        <v>44073</v>
      </c>
      <c r="F5823" s="4">
        <v>0.54166666666666663</v>
      </c>
      <c r="G5823">
        <v>60</v>
      </c>
      <c r="H5823">
        <v>3</v>
      </c>
      <c r="I5823" s="5">
        <f t="shared" si="818"/>
        <v>8</v>
      </c>
      <c r="J5823" s="22">
        <v>3.8849269782196644E-4</v>
      </c>
      <c r="K5823">
        <v>8.4699999999999999E-5</v>
      </c>
      <c r="L5823" s="5" cm="1">
        <f t="array" ref="L5823">_xlfn.IFS(I5823=0, 0, I5823&gt;34, 0, AND(I5823&gt;0, I5823&lt;35), VLOOKUP(I5823, $A$63:$C$96, 3))</f>
        <v>7160</v>
      </c>
      <c r="M5823" s="5">
        <f t="shared" si="817"/>
        <v>1845.3403146543405</v>
      </c>
      <c r="N5823" s="5">
        <v>954.78345735883431</v>
      </c>
      <c r="O5823" s="5">
        <f t="shared" si="824"/>
        <v>2385.9989999999998</v>
      </c>
      <c r="P5823" s="5">
        <f t="shared" si="825"/>
        <v>2385.9989999999998</v>
      </c>
      <c r="Q5823" s="5">
        <f t="shared" si="819"/>
        <v>487.20077413479089</v>
      </c>
      <c r="R5823" s="5">
        <f>IF(O5823&gt;(P5823+U5823),O5823-P5823-U5823, 0)</f>
        <v>0</v>
      </c>
      <c r="S5823" s="5">
        <f t="shared" si="820"/>
        <v>490.37432854203558</v>
      </c>
      <c r="T5823" s="5">
        <f t="shared" si="821"/>
        <v>6128.9669861123048</v>
      </c>
      <c r="U5823" s="5">
        <f>IF(O5823&gt;P5823,IF(V5822*($B$6/100)&gt;=O5823-P5823,(O5823-P5823), V5822*($B$6/100)), 0)</f>
        <v>0</v>
      </c>
      <c r="V5823" s="5">
        <f>V5822+(T5823*($B$5/100))-(U5823/($B$6/100))</f>
        <v>2704082.3648421611</v>
      </c>
      <c r="W5823" s="5">
        <f t="shared" si="822"/>
        <v>67602.05912105403</v>
      </c>
    </row>
    <row r="5824" spans="4:23" x14ac:dyDescent="0.25">
      <c r="D5824">
        <f t="shared" si="823"/>
        <v>5822</v>
      </c>
      <c r="E5824" s="3">
        <v>44073</v>
      </c>
      <c r="F5824" s="4">
        <v>0.58333333333333337</v>
      </c>
      <c r="G5824">
        <v>50</v>
      </c>
      <c r="H5824">
        <v>3</v>
      </c>
      <c r="I5824" s="5">
        <f t="shared" si="818"/>
        <v>7</v>
      </c>
      <c r="J5824" s="22">
        <v>3.9839060095118848E-4</v>
      </c>
      <c r="K5824">
        <v>7.7289999999999987E-5</v>
      </c>
      <c r="L5824" s="5" cm="1">
        <f t="array" ref="L5824">_xlfn.IFS(I5824=0, 0, I5824&gt;34, 0, AND(I5824&gt;0, I5824&lt;35), VLOOKUP(I5824, $A$63:$C$96, 3))</f>
        <v>4800</v>
      </c>
      <c r="M5824" s="5">
        <f t="shared" si="817"/>
        <v>1892.3553545181453</v>
      </c>
      <c r="N5824" s="5">
        <v>851.55389529650608</v>
      </c>
      <c r="O5824" s="5">
        <f t="shared" si="824"/>
        <v>2177.2592999999997</v>
      </c>
      <c r="P5824" s="5">
        <f t="shared" si="825"/>
        <v>2177.2592999999997</v>
      </c>
      <c r="Q5824" s="5">
        <f t="shared" si="819"/>
        <v>487.20077413479089</v>
      </c>
      <c r="R5824" s="5">
        <f>IF(O5824&gt;(P5824+U5824),O5824-P5824-U5824, 0)</f>
        <v>0</v>
      </c>
      <c r="S5824" s="5">
        <f t="shared" si="820"/>
        <v>437.35589091426903</v>
      </c>
      <c r="T5824" s="5">
        <f t="shared" si="821"/>
        <v>4077.7401636038771</v>
      </c>
      <c r="U5824" s="5">
        <f>IF(O5824&gt;P5824,IF(V5823*($B$6/100)&gt;=O5824-P5824,(O5824-P5824), V5823*($B$6/100)), 0)</f>
        <v>0</v>
      </c>
      <c r="V5824" s="5">
        <f>V5823+(T5824*($B$5/100))-(U5824/($B$6/100))</f>
        <v>2706936.782956684</v>
      </c>
      <c r="W5824" s="5">
        <f t="shared" si="822"/>
        <v>67673.419573917097</v>
      </c>
    </row>
    <row r="5825" spans="4:23" x14ac:dyDescent="0.25">
      <c r="D5825">
        <f t="shared" si="823"/>
        <v>5823</v>
      </c>
      <c r="E5825" s="3">
        <v>44073</v>
      </c>
      <c r="F5825" s="4">
        <v>0.625</v>
      </c>
      <c r="G5825">
        <v>30</v>
      </c>
      <c r="H5825">
        <v>4</v>
      </c>
      <c r="I5825" s="5">
        <f t="shared" si="818"/>
        <v>4</v>
      </c>
      <c r="J5825" s="22">
        <v>3.711713673458278E-4</v>
      </c>
      <c r="K5825">
        <v>6.8990000000000002E-5</v>
      </c>
      <c r="L5825" s="5" cm="1">
        <f t="array" ref="L5825">_xlfn.IFS(I5825=0, 0, I5825&gt;34, 0, AND(I5825&gt;0, I5825&lt;35), VLOOKUP(I5825, $A$63:$C$96, 3))</f>
        <v>740</v>
      </c>
      <c r="M5825" s="5">
        <f t="shared" si="817"/>
        <v>1763.0639948926821</v>
      </c>
      <c r="N5825" s="5">
        <v>700.1781430115991</v>
      </c>
      <c r="O5825" s="5">
        <f t="shared" si="824"/>
        <v>1943.4483</v>
      </c>
      <c r="P5825" s="5">
        <f t="shared" si="825"/>
        <v>1943.4483</v>
      </c>
      <c r="Q5825" s="5">
        <f t="shared" si="819"/>
        <v>487.20077413479089</v>
      </c>
      <c r="R5825" s="5">
        <f>IF(O5825&gt;(P5825+U5825),O5825-P5825-U5825, 0)</f>
        <v>0</v>
      </c>
      <c r="S5825" s="5">
        <f t="shared" si="820"/>
        <v>72.414920757890968</v>
      </c>
      <c r="T5825" s="5">
        <f t="shared" si="821"/>
        <v>487.20077413479089</v>
      </c>
      <c r="U5825" s="5">
        <f>IF(O5825&gt;P5825,IF(V5824*($B$6/100)&gt;=O5825-P5825,(O5825-P5825), V5824*($B$6/100)), 0)</f>
        <v>0</v>
      </c>
      <c r="V5825" s="5">
        <f>V5824+(T5825*($B$5/100))-(U5825/($B$6/100))</f>
        <v>2707277.8234985783</v>
      </c>
      <c r="W5825" s="5">
        <f t="shared" si="822"/>
        <v>67681.945587464463</v>
      </c>
    </row>
    <row r="5826" spans="4:23" x14ac:dyDescent="0.25">
      <c r="D5826">
        <f t="shared" si="823"/>
        <v>5824</v>
      </c>
      <c r="E5826" s="3">
        <v>44073</v>
      </c>
      <c r="F5826" s="4">
        <v>0.66666666666666663</v>
      </c>
      <c r="G5826">
        <v>60</v>
      </c>
      <c r="H5826">
        <v>1</v>
      </c>
      <c r="I5826" s="5">
        <f t="shared" si="818"/>
        <v>8</v>
      </c>
      <c r="J5826" s="22">
        <v>1.4599407115602561E-4</v>
      </c>
      <c r="K5826">
        <v>6.8040000000000006E-5</v>
      </c>
      <c r="L5826" s="5" cm="1">
        <f t="array" ref="L5826">_xlfn.IFS(I5826=0, 0, I5826&gt;34, 0, AND(I5826&gt;0, I5826&lt;35), VLOOKUP(I5826, $A$63:$C$96, 3))</f>
        <v>7160</v>
      </c>
      <c r="M5826" s="5">
        <f t="shared" si="817"/>
        <v>693.47183799112167</v>
      </c>
      <c r="N5826" s="5">
        <v>558.78511215562469</v>
      </c>
      <c r="O5826" s="5">
        <f t="shared" si="824"/>
        <v>1916.6868000000002</v>
      </c>
      <c r="P5826" s="5">
        <f t="shared" si="825"/>
        <v>1916.6868000000002</v>
      </c>
      <c r="Q5826" s="5">
        <f t="shared" si="819"/>
        <v>487.20077413479089</v>
      </c>
      <c r="R5826" s="5">
        <f>IF(O5826&gt;(P5826+U5826),O5826-P5826-U5826, 0)</f>
        <v>0</v>
      </c>
      <c r="S5826" s="5">
        <f t="shared" si="820"/>
        <v>286.99059672712616</v>
      </c>
      <c r="T5826" s="5">
        <f t="shared" si="821"/>
        <v>5649.7944412639954</v>
      </c>
      <c r="U5826" s="5">
        <f>IF(O5826&gt;P5826,IF(V5825*($B$6/100)&gt;=O5826-P5826,(O5826-P5826), V5825*($B$6/100)), 0)</f>
        <v>0</v>
      </c>
      <c r="V5826" s="5">
        <f>V5825+(T5826*($B$5/100))-(U5826/($B$6/100))</f>
        <v>2711232.6796074631</v>
      </c>
      <c r="W5826" s="5">
        <f t="shared" si="822"/>
        <v>67780.816990186577</v>
      </c>
    </row>
    <row r="5827" spans="4:23" x14ac:dyDescent="0.25">
      <c r="D5827">
        <f t="shared" si="823"/>
        <v>5825</v>
      </c>
      <c r="E5827" s="3">
        <v>44073</v>
      </c>
      <c r="F5827" s="4">
        <v>0.70833333333333337</v>
      </c>
      <c r="G5827">
        <v>80</v>
      </c>
      <c r="H5827">
        <v>0</v>
      </c>
      <c r="I5827" s="5">
        <f t="shared" si="818"/>
        <v>11</v>
      </c>
      <c r="J5827" s="22">
        <v>6.9285321904554524E-5</v>
      </c>
      <c r="K5827">
        <v>8.3239999999999996E-5</v>
      </c>
      <c r="L5827" s="5" cm="1">
        <f t="array" ref="L5827">_xlfn.IFS(I5827=0, 0, I5827&gt;34, 0, AND(I5827&gt;0, I5827&lt;35), VLOOKUP(I5827, $A$63:$C$96, 3))</f>
        <v>14640</v>
      </c>
      <c r="M5827" s="5">
        <f t="shared" ref="M5827:M5890" si="826">$B$11*$B$4*J5827*1000</f>
        <v>329.105279046634</v>
      </c>
      <c r="N5827" s="5">
        <v>579.91740004884934</v>
      </c>
      <c r="O5827" s="5">
        <f t="shared" si="824"/>
        <v>2344.8707999999997</v>
      </c>
      <c r="P5827" s="5">
        <f t="shared" si="825"/>
        <v>2344.8707999999997</v>
      </c>
      <c r="Q5827" s="5">
        <f t="shared" si="819"/>
        <v>487.20077413479089</v>
      </c>
      <c r="R5827" s="5">
        <f>IF(O5827&gt;(P5827+U5827),O5827-P5827-U5827, 0)</f>
        <v>0</v>
      </c>
      <c r="S5827" s="5">
        <f t="shared" si="820"/>
        <v>297.8440854489175</v>
      </c>
      <c r="T5827" s="5">
        <f t="shared" si="821"/>
        <v>12326.390393597716</v>
      </c>
      <c r="U5827" s="5">
        <f>IF(O5827&gt;P5827,IF(V5826*($B$6/100)&gt;=O5827-P5827,(O5827-P5827), V5826*($B$6/100)), 0)</f>
        <v>0</v>
      </c>
      <c r="V5827" s="5">
        <f>V5826+(T5827*($B$5/100))-(U5827/($B$6/100))</f>
        <v>2719861.1528829816</v>
      </c>
      <c r="W5827" s="5">
        <f t="shared" si="822"/>
        <v>67996.528822074542</v>
      </c>
    </row>
    <row r="5828" spans="4:23" x14ac:dyDescent="0.25">
      <c r="D5828">
        <f t="shared" si="823"/>
        <v>5826</v>
      </c>
      <c r="E5828" s="3">
        <v>44073</v>
      </c>
      <c r="F5828" s="4">
        <v>0.75</v>
      </c>
      <c r="G5828">
        <v>80</v>
      </c>
      <c r="H5828">
        <v>8</v>
      </c>
      <c r="I5828" s="5">
        <f t="shared" ref="I5828:I5891" si="827">ROUND((G5828/10)*((LN(99/0.03)/(LN(10/0.03)))),0)</f>
        <v>11</v>
      </c>
      <c r="J5828" s="22">
        <v>1.855856836729139E-4</v>
      </c>
      <c r="K5828">
        <v>1.2095E-4</v>
      </c>
      <c r="L5828" s="5" cm="1">
        <f t="array" ref="L5828">_xlfn.IFS(I5828=0, 0, I5828&gt;34, 0, AND(I5828&gt;0, I5828&lt;35), VLOOKUP(I5828, $A$63:$C$96, 3))</f>
        <v>14640</v>
      </c>
      <c r="M5828" s="5">
        <f t="shared" si="826"/>
        <v>881.53199744634105</v>
      </c>
      <c r="N5828" s="5">
        <v>808.71905349973031</v>
      </c>
      <c r="O5828" s="5">
        <f t="shared" si="824"/>
        <v>3407.1615000000002</v>
      </c>
      <c r="P5828" s="5">
        <f t="shared" si="825"/>
        <v>3407.1615000000002</v>
      </c>
      <c r="Q5828" s="5">
        <f t="shared" ref="Q5828:Q5891" si="828">IF((L5828+M5828-P5828)&lt;($B$8/100)*$B$3,L5828+M5828-P5828,($B$8/100)*$B$3)</f>
        <v>487.20077413479089</v>
      </c>
      <c r="R5828" s="5">
        <f>IF(O5828&gt;(P5828+U5828),O5828-P5828-U5828, 0)</f>
        <v>0</v>
      </c>
      <c r="S5828" s="5">
        <f t="shared" ref="S5828:S5891" si="829">IF((IF((L5828+M5828)&gt;O5828,L5828+M5828-P5828-Q5828,0))&lt;((N5828*3.595182*($B$7/100))/($B$5/100)),L5828+M5828-P5828-Q5828, N5828*3.595182*($B$7/100)/($B$5/100))</f>
        <v>415.35602631418112</v>
      </c>
      <c r="T5828" s="5">
        <f t="shared" ref="T5828:T5891" si="830">((L5828+M5828)-P5828-S5828)</f>
        <v>11699.014471132161</v>
      </c>
      <c r="U5828" s="5">
        <f>IF(O5828&gt;P5828,IF(V5827*($B$6/100)&gt;=O5828-P5828,(O5828-P5828), V5827*($B$6/100)), 0)</f>
        <v>0</v>
      </c>
      <c r="V5828" s="5">
        <f>V5827+(T5828*($B$5/100))-(U5828/($B$6/100))</f>
        <v>2728050.463012774</v>
      </c>
      <c r="W5828" s="5">
        <f t="shared" ref="W5828:W5891" si="831">V5828/40</f>
        <v>68201.261575319353</v>
      </c>
    </row>
    <row r="5829" spans="4:23" x14ac:dyDescent="0.25">
      <c r="D5829">
        <f t="shared" ref="D5829:D5892" si="832">D5828+1</f>
        <v>5827</v>
      </c>
      <c r="E5829" s="3">
        <v>44073</v>
      </c>
      <c r="F5829" s="4">
        <v>0.79166666666666663</v>
      </c>
      <c r="G5829">
        <v>60</v>
      </c>
      <c r="H5829">
        <v>5</v>
      </c>
      <c r="I5829" s="5">
        <f t="shared" si="827"/>
        <v>8</v>
      </c>
      <c r="J5829" s="22">
        <v>4.2066088299193817E-5</v>
      </c>
      <c r="K5829">
        <v>1.4237000000000001E-4</v>
      </c>
      <c r="L5829" s="5" cm="1">
        <f t="array" ref="L5829">_xlfn.IFS(I5829=0, 0, I5829&gt;34, 0, AND(I5829&gt;0, I5829&lt;35), VLOOKUP(I5829, $A$63:$C$96, 3))</f>
        <v>7160</v>
      </c>
      <c r="M5829" s="5">
        <f t="shared" si="826"/>
        <v>199.81391942117062</v>
      </c>
      <c r="N5829" s="5">
        <v>902.05805847862916</v>
      </c>
      <c r="O5829" s="5">
        <f t="shared" ref="O5829:O5892" si="833">$B$2*K5829*1000</f>
        <v>4010.5628999999999</v>
      </c>
      <c r="P5829" s="5">
        <f t="shared" ref="P5829:P5892" si="834">IF(O5829&gt;=(L5829+M5829),L5829+M5829,O5829)</f>
        <v>4010.5628999999999</v>
      </c>
      <c r="Q5829" s="5">
        <f t="shared" si="828"/>
        <v>487.20077413479089</v>
      </c>
      <c r="R5829" s="5">
        <f>IF(O5829&gt;(P5829+U5829),O5829-P5829-U5829, 0)</f>
        <v>0</v>
      </c>
      <c r="S5829" s="5">
        <f t="shared" si="829"/>
        <v>463.29469925675932</v>
      </c>
      <c r="T5829" s="5">
        <f t="shared" si="830"/>
        <v>2885.9563201644114</v>
      </c>
      <c r="U5829" s="5">
        <f>IF(O5829&gt;P5829,IF(V5828*($B$6/100)&gt;=O5829-P5829,(O5829-P5829), V5828*($B$6/100)), 0)</f>
        <v>0</v>
      </c>
      <c r="V5829" s="5">
        <f>V5828+(T5829*($B$5/100))-(U5829/($B$6/100))</f>
        <v>2730070.6324368892</v>
      </c>
      <c r="W5829" s="5">
        <f t="shared" si="831"/>
        <v>68251.765810922225</v>
      </c>
    </row>
    <row r="5830" spans="4:23" x14ac:dyDescent="0.25">
      <c r="D5830">
        <f t="shared" si="832"/>
        <v>5828</v>
      </c>
      <c r="E5830" s="3">
        <v>44073</v>
      </c>
      <c r="F5830" s="4">
        <v>0.83333333333333337</v>
      </c>
      <c r="G5830">
        <v>50</v>
      </c>
      <c r="H5830">
        <v>0</v>
      </c>
      <c r="I5830" s="5">
        <f t="shared" si="827"/>
        <v>7</v>
      </c>
      <c r="J5830" s="22">
        <v>2.4744757823055187E-6</v>
      </c>
      <c r="K5830">
        <v>1.4763999999999999E-4</v>
      </c>
      <c r="L5830" s="5" cm="1">
        <f t="array" ref="L5830">_xlfn.IFS(I5830=0, 0, I5830&gt;34, 0, AND(I5830&gt;0, I5830&lt;35), VLOOKUP(I5830, $A$63:$C$96, 3))</f>
        <v>4800</v>
      </c>
      <c r="M5830" s="5">
        <f t="shared" si="826"/>
        <v>11.753759965951215</v>
      </c>
      <c r="N5830" s="5">
        <v>883.99682877062207</v>
      </c>
      <c r="O5830" s="5">
        <f t="shared" si="833"/>
        <v>4159.0187999999998</v>
      </c>
      <c r="P5830" s="5">
        <f t="shared" si="834"/>
        <v>4159.0187999999998</v>
      </c>
      <c r="Q5830" s="5">
        <f t="shared" si="828"/>
        <v>487.20077413479089</v>
      </c>
      <c r="R5830" s="5">
        <f>IF(O5830&gt;(P5830+U5830),O5830-P5830-U5830, 0)</f>
        <v>0</v>
      </c>
      <c r="S5830" s="5">
        <f t="shared" si="829"/>
        <v>165.53418583116013</v>
      </c>
      <c r="T5830" s="5">
        <f t="shared" si="830"/>
        <v>487.20077413479089</v>
      </c>
      <c r="U5830" s="5">
        <f>IF(O5830&gt;P5830,IF(V5829*($B$6/100)&gt;=O5830-P5830,(O5830-P5830), V5829*($B$6/100)), 0)</f>
        <v>0</v>
      </c>
      <c r="V5830" s="5">
        <f>V5829+(T5830*($B$5/100))-(U5830/($B$6/100))</f>
        <v>2730411.6729787835</v>
      </c>
      <c r="W5830" s="5">
        <f t="shared" si="831"/>
        <v>68260.29182446959</v>
      </c>
    </row>
    <row r="5831" spans="4:23" x14ac:dyDescent="0.25">
      <c r="D5831">
        <f t="shared" si="832"/>
        <v>5829</v>
      </c>
      <c r="E5831" s="3">
        <v>44073</v>
      </c>
      <c r="F5831" s="4">
        <v>0.875</v>
      </c>
      <c r="G5831">
        <v>40</v>
      </c>
      <c r="H5831">
        <v>0</v>
      </c>
      <c r="I5831" s="5">
        <f t="shared" si="827"/>
        <v>6</v>
      </c>
      <c r="J5831" s="22">
        <v>0</v>
      </c>
      <c r="K5831">
        <v>1.5903E-4</v>
      </c>
      <c r="L5831" s="5" cm="1">
        <f t="array" ref="L5831">_xlfn.IFS(I5831=0, 0, I5831&gt;34, 0, AND(I5831&gt;0, I5831&lt;35), VLOOKUP(I5831, $A$63:$C$96, 3))</f>
        <v>2980</v>
      </c>
      <c r="M5831" s="5">
        <f t="shared" si="826"/>
        <v>0</v>
      </c>
      <c r="N5831" s="5">
        <v>805.7089327859843</v>
      </c>
      <c r="O5831" s="5">
        <f t="shared" si="833"/>
        <v>4479.8751000000002</v>
      </c>
      <c r="P5831" s="5">
        <f t="shared" si="834"/>
        <v>2980</v>
      </c>
      <c r="Q5831" s="5">
        <f t="shared" si="828"/>
        <v>0</v>
      </c>
      <c r="R5831" s="5">
        <f>IF(O5831&gt;(P5831+U5831),O5831-P5831-U5831, 0)</f>
        <v>0</v>
      </c>
      <c r="S5831" s="5">
        <f t="shared" si="829"/>
        <v>0</v>
      </c>
      <c r="T5831" s="5">
        <f t="shared" si="830"/>
        <v>0</v>
      </c>
      <c r="U5831" s="5">
        <f>IF(O5831&gt;P5831,IF(V5830*($B$6/100)&gt;=O5831-P5831,(O5831-P5831), V5830*($B$6/100)), 0)</f>
        <v>1499.8751000000002</v>
      </c>
      <c r="V5831" s="5">
        <f>V5830+(T5831*($B$5/100))-(U5831/($B$6/100))</f>
        <v>2728268.9942644979</v>
      </c>
      <c r="W5831" s="5">
        <f t="shared" si="831"/>
        <v>68206.724856612447</v>
      </c>
    </row>
    <row r="5832" spans="4:23" x14ac:dyDescent="0.25">
      <c r="D5832">
        <f t="shared" si="832"/>
        <v>5830</v>
      </c>
      <c r="E5832" s="3">
        <v>44073</v>
      </c>
      <c r="F5832" s="4">
        <v>0.91666666666666663</v>
      </c>
      <c r="G5832">
        <v>40</v>
      </c>
      <c r="H5832">
        <v>0</v>
      </c>
      <c r="I5832" s="5">
        <f t="shared" si="827"/>
        <v>6</v>
      </c>
      <c r="J5832" s="22">
        <v>0</v>
      </c>
      <c r="K5832">
        <v>1.5998E-4</v>
      </c>
      <c r="L5832" s="5" cm="1">
        <f t="array" ref="L5832">_xlfn.IFS(I5832=0, 0, I5832&gt;34, 0, AND(I5832&gt;0, I5832&lt;35), VLOOKUP(I5832, $A$63:$C$96, 3))</f>
        <v>2980</v>
      </c>
      <c r="M5832" s="5">
        <f t="shared" si="826"/>
        <v>0</v>
      </c>
      <c r="N5832" s="5">
        <v>706.3551674386805</v>
      </c>
      <c r="O5832" s="5">
        <f t="shared" si="833"/>
        <v>4506.6365999999998</v>
      </c>
      <c r="P5832" s="5">
        <f t="shared" si="834"/>
        <v>2980</v>
      </c>
      <c r="Q5832" s="5">
        <f t="shared" si="828"/>
        <v>0</v>
      </c>
      <c r="R5832" s="5">
        <f>IF(O5832&gt;(P5832+U5832),O5832-P5832-U5832, 0)</f>
        <v>0</v>
      </c>
      <c r="S5832" s="5">
        <f t="shared" si="829"/>
        <v>0</v>
      </c>
      <c r="T5832" s="5">
        <f t="shared" si="830"/>
        <v>0</v>
      </c>
      <c r="U5832" s="5">
        <f>IF(O5832&gt;P5832,IF(V5831*($B$6/100)&gt;=O5832-P5832,(O5832-P5832), V5831*($B$6/100)), 0)</f>
        <v>1526.6365999999998</v>
      </c>
      <c r="V5832" s="5">
        <f>V5831+(T5832*($B$5/100))-(U5832/($B$6/100))</f>
        <v>2726088.0848359265</v>
      </c>
      <c r="W5832" s="5">
        <f t="shared" si="831"/>
        <v>68152.202120898161</v>
      </c>
    </row>
    <row r="5833" spans="4:23" x14ac:dyDescent="0.25">
      <c r="D5833">
        <f t="shared" si="832"/>
        <v>5831</v>
      </c>
      <c r="E5833" s="3">
        <v>44073</v>
      </c>
      <c r="F5833" s="4">
        <v>0.95833333333333337</v>
      </c>
      <c r="G5833">
        <v>50</v>
      </c>
      <c r="H5833">
        <v>0</v>
      </c>
      <c r="I5833" s="5">
        <f t="shared" si="827"/>
        <v>7</v>
      </c>
      <c r="J5833" s="22">
        <v>0</v>
      </c>
      <c r="K5833">
        <v>1.4586999999999998E-4</v>
      </c>
      <c r="L5833" s="5" cm="1">
        <f t="array" ref="L5833">_xlfn.IFS(I5833=0, 0, I5833&gt;34, 0, AND(I5833&gt;0, I5833&lt;35), VLOOKUP(I5833, $A$63:$C$96, 3))</f>
        <v>4800</v>
      </c>
      <c r="M5833" s="5">
        <f t="shared" si="826"/>
        <v>0</v>
      </c>
      <c r="N5833" s="5">
        <v>636.10316955296855</v>
      </c>
      <c r="O5833" s="5">
        <f t="shared" si="833"/>
        <v>4109.1578999999992</v>
      </c>
      <c r="P5833" s="5">
        <f t="shared" si="834"/>
        <v>4109.1578999999992</v>
      </c>
      <c r="Q5833" s="5">
        <f t="shared" si="828"/>
        <v>487.20077413479089</v>
      </c>
      <c r="R5833" s="5">
        <f>IF(O5833&gt;(P5833+U5833),O5833-P5833-U5833, 0)</f>
        <v>0</v>
      </c>
      <c r="S5833" s="5">
        <f t="shared" si="829"/>
        <v>203.64132586520986</v>
      </c>
      <c r="T5833" s="5">
        <f t="shared" si="830"/>
        <v>487.20077413479089</v>
      </c>
      <c r="U5833" s="5">
        <f>IF(O5833&gt;P5833,IF(V5832*($B$6/100)&gt;=O5833-P5833,(O5833-P5833), V5832*($B$6/100)), 0)</f>
        <v>0</v>
      </c>
      <c r="V5833" s="5">
        <f>V5832+(T5833*($B$5/100))-(U5833/($B$6/100))</f>
        <v>2726429.1253778208</v>
      </c>
      <c r="W5833" s="5">
        <f t="shared" si="831"/>
        <v>68160.728134445526</v>
      </c>
    </row>
    <row r="5834" spans="4:23" x14ac:dyDescent="0.25">
      <c r="D5834">
        <f t="shared" si="832"/>
        <v>5832</v>
      </c>
      <c r="E5834" s="3">
        <v>44074</v>
      </c>
      <c r="F5834" s="4">
        <v>0</v>
      </c>
      <c r="G5834">
        <v>40</v>
      </c>
      <c r="H5834">
        <v>0</v>
      </c>
      <c r="I5834" s="5">
        <f t="shared" si="827"/>
        <v>6</v>
      </c>
      <c r="J5834" s="22">
        <v>0</v>
      </c>
      <c r="K5834">
        <v>1.2031000000000001E-4</v>
      </c>
      <c r="L5834" s="5" cm="1">
        <f t="array" ref="L5834">_xlfn.IFS(I5834=0, 0, I5834&gt;34, 0, AND(I5834&gt;0, I5834&lt;35), VLOOKUP(I5834, $A$63:$C$96, 3))</f>
        <v>2980</v>
      </c>
      <c r="M5834" s="5">
        <f t="shared" si="826"/>
        <v>0</v>
      </c>
      <c r="N5834" s="5">
        <v>496.62814996383742</v>
      </c>
      <c r="O5834" s="5">
        <f t="shared" si="833"/>
        <v>3389.1327000000001</v>
      </c>
      <c r="P5834" s="5">
        <f t="shared" si="834"/>
        <v>2980</v>
      </c>
      <c r="Q5834" s="5">
        <f t="shared" si="828"/>
        <v>0</v>
      </c>
      <c r="R5834" s="5">
        <f>IF(O5834&gt;(P5834+U5834),O5834-P5834-U5834, 0)</f>
        <v>0</v>
      </c>
      <c r="S5834" s="5">
        <f t="shared" si="829"/>
        <v>0</v>
      </c>
      <c r="T5834" s="5">
        <f t="shared" si="830"/>
        <v>0</v>
      </c>
      <c r="U5834" s="5">
        <f>IF(O5834&gt;P5834,IF(V5833*($B$6/100)&gt;=O5834-P5834,(O5834-P5834), V5833*($B$6/100)), 0)</f>
        <v>409.13270000000011</v>
      </c>
      <c r="V5834" s="5">
        <f>V5833+(T5834*($B$5/100))-(U5834/($B$6/100))</f>
        <v>2725844.6500921063</v>
      </c>
      <c r="W5834" s="5">
        <f t="shared" si="831"/>
        <v>68146.116252302658</v>
      </c>
    </row>
    <row r="5835" spans="4:23" x14ac:dyDescent="0.25">
      <c r="D5835">
        <f t="shared" si="832"/>
        <v>5833</v>
      </c>
      <c r="E5835" s="3">
        <v>44074</v>
      </c>
      <c r="F5835" s="4">
        <v>4.1666666666666664E-2</v>
      </c>
      <c r="G5835">
        <v>40</v>
      </c>
      <c r="H5835">
        <v>0</v>
      </c>
      <c r="I5835" s="5">
        <f t="shared" si="827"/>
        <v>6</v>
      </c>
      <c r="J5835" s="22">
        <v>0</v>
      </c>
      <c r="K5835">
        <v>9.3809999999999998E-5</v>
      </c>
      <c r="L5835" s="5" cm="1">
        <f t="array" ref="L5835">_xlfn.IFS(I5835=0, 0, I5835&gt;34, 0, AND(I5835&gt;0, I5835&lt;35), VLOOKUP(I5835, $A$63:$C$96, 3))</f>
        <v>2980</v>
      </c>
      <c r="M5835" s="5">
        <f t="shared" si="826"/>
        <v>0</v>
      </c>
      <c r="N5835" s="5">
        <v>427.40119717295806</v>
      </c>
      <c r="O5835" s="5">
        <f t="shared" si="833"/>
        <v>2642.6277</v>
      </c>
      <c r="P5835" s="5">
        <f t="shared" si="834"/>
        <v>2642.6277</v>
      </c>
      <c r="Q5835" s="5">
        <f t="shared" si="828"/>
        <v>337.3723</v>
      </c>
      <c r="R5835" s="5">
        <f>IF(O5835&gt;(P5835+U5835),O5835-P5835-U5835, 0)</f>
        <v>0</v>
      </c>
      <c r="S5835" s="5">
        <f t="shared" si="829"/>
        <v>0</v>
      </c>
      <c r="T5835" s="5">
        <f t="shared" si="830"/>
        <v>337.3723</v>
      </c>
      <c r="U5835" s="5">
        <f>IF(O5835&gt;P5835,IF(V5834*($B$6/100)&gt;=O5835-P5835,(O5835-P5835), V5834*($B$6/100)), 0)</f>
        <v>0</v>
      </c>
      <c r="V5835" s="5">
        <f>V5834+(T5835*($B$5/100))-(U5835/($B$6/100))</f>
        <v>2726080.8107021064</v>
      </c>
      <c r="W5835" s="5">
        <f t="shared" si="831"/>
        <v>68152.020267552667</v>
      </c>
    </row>
    <row r="5836" spans="4:23" x14ac:dyDescent="0.25">
      <c r="D5836">
        <f t="shared" si="832"/>
        <v>5834</v>
      </c>
      <c r="E5836" s="3">
        <v>44074</v>
      </c>
      <c r="F5836" s="4">
        <v>8.3333333333333329E-2</v>
      </c>
      <c r="G5836">
        <v>40</v>
      </c>
      <c r="H5836">
        <v>0</v>
      </c>
      <c r="I5836" s="5">
        <f t="shared" si="827"/>
        <v>6</v>
      </c>
      <c r="J5836" s="22">
        <v>0</v>
      </c>
      <c r="K5836">
        <v>7.7269999999999997E-5</v>
      </c>
      <c r="L5836" s="5" cm="1">
        <f t="array" ref="L5836">_xlfn.IFS(I5836=0, 0, I5836&gt;34, 0, AND(I5836&gt;0, I5836&lt;35), VLOOKUP(I5836, $A$63:$C$96, 3))</f>
        <v>2980</v>
      </c>
      <c r="M5836" s="5">
        <f t="shared" si="826"/>
        <v>0</v>
      </c>
      <c r="N5836" s="5">
        <v>418.35987291354525</v>
      </c>
      <c r="O5836" s="5">
        <f t="shared" si="833"/>
        <v>2176.6958999999997</v>
      </c>
      <c r="P5836" s="5">
        <f t="shared" si="834"/>
        <v>2176.6958999999997</v>
      </c>
      <c r="Q5836" s="5">
        <f t="shared" si="828"/>
        <v>487.20077413479089</v>
      </c>
      <c r="R5836" s="5">
        <f>IF(O5836&gt;(P5836+U5836),O5836-P5836-U5836, 0)</f>
        <v>0</v>
      </c>
      <c r="S5836" s="5">
        <f t="shared" si="829"/>
        <v>214.86855494586649</v>
      </c>
      <c r="T5836" s="5">
        <f t="shared" si="830"/>
        <v>588.43554505413385</v>
      </c>
      <c r="U5836" s="5">
        <f>IF(O5836&gt;P5836,IF(V5835*($B$6/100)&gt;=O5836-P5836,(O5836-P5836), V5835*($B$6/100)), 0)</f>
        <v>0</v>
      </c>
      <c r="V5836" s="5">
        <f>V5835+(T5836*($B$5/100))-(U5836/($B$6/100))</f>
        <v>2726492.7155836443</v>
      </c>
      <c r="W5836" s="5">
        <f t="shared" si="831"/>
        <v>68162.317889591111</v>
      </c>
    </row>
    <row r="5837" spans="4:23" x14ac:dyDescent="0.25">
      <c r="D5837">
        <f t="shared" si="832"/>
        <v>5835</v>
      </c>
      <c r="E5837" s="3">
        <v>44074</v>
      </c>
      <c r="F5837" s="4">
        <v>0.125</v>
      </c>
      <c r="G5837">
        <v>30</v>
      </c>
      <c r="H5837">
        <v>0</v>
      </c>
      <c r="I5837" s="5">
        <f t="shared" si="827"/>
        <v>4</v>
      </c>
      <c r="J5837" s="22">
        <v>0</v>
      </c>
      <c r="K5837">
        <v>6.9729999999999998E-5</v>
      </c>
      <c r="L5837" s="5" cm="1">
        <f t="array" ref="L5837">_xlfn.IFS(I5837=0, 0, I5837&gt;34, 0, AND(I5837&gt;0, I5837&lt;35), VLOOKUP(I5837, $A$63:$C$96, 3))</f>
        <v>740</v>
      </c>
      <c r="M5837" s="5">
        <f t="shared" si="826"/>
        <v>0</v>
      </c>
      <c r="N5837" s="5">
        <v>421.35785218287873</v>
      </c>
      <c r="O5837" s="5">
        <f t="shared" si="833"/>
        <v>1964.2941000000001</v>
      </c>
      <c r="P5837" s="5">
        <f t="shared" si="834"/>
        <v>740</v>
      </c>
      <c r="Q5837" s="5">
        <f t="shared" si="828"/>
        <v>0</v>
      </c>
      <c r="R5837" s="5">
        <f>IF(O5837&gt;(P5837+U5837),O5837-P5837-U5837, 0)</f>
        <v>0</v>
      </c>
      <c r="S5837" s="5">
        <f t="shared" si="829"/>
        <v>0</v>
      </c>
      <c r="T5837" s="5">
        <f t="shared" si="830"/>
        <v>0</v>
      </c>
      <c r="U5837" s="5">
        <f>IF(O5837&gt;P5837,IF(V5836*($B$6/100)&gt;=O5837-P5837,(O5837-P5837), V5836*($B$6/100)), 0)</f>
        <v>1224.2941000000001</v>
      </c>
      <c r="V5837" s="5">
        <f>V5836+(T5837*($B$5/100))-(U5837/($B$6/100))</f>
        <v>2724743.7240122156</v>
      </c>
      <c r="W5837" s="5">
        <f t="shared" si="831"/>
        <v>68118.593100305385</v>
      </c>
    </row>
    <row r="5838" spans="4:23" x14ac:dyDescent="0.25">
      <c r="D5838">
        <f t="shared" si="832"/>
        <v>5836</v>
      </c>
      <c r="E5838" s="3">
        <v>44074</v>
      </c>
      <c r="F5838" s="4">
        <v>0.16666666666666666</v>
      </c>
      <c r="G5838">
        <v>30</v>
      </c>
      <c r="H5838">
        <v>0</v>
      </c>
      <c r="I5838" s="5">
        <f t="shared" si="827"/>
        <v>4</v>
      </c>
      <c r="J5838" s="22">
        <v>0</v>
      </c>
      <c r="K5838">
        <v>6.7250000000000008E-5</v>
      </c>
      <c r="L5838" s="5" cm="1">
        <f t="array" ref="L5838">_xlfn.IFS(I5838=0, 0, I5838&gt;34, 0, AND(I5838&gt;0, I5838&lt;35), VLOOKUP(I5838, $A$63:$C$96, 3))</f>
        <v>740</v>
      </c>
      <c r="M5838" s="5">
        <f t="shared" si="826"/>
        <v>0</v>
      </c>
      <c r="N5838" s="5">
        <v>448.43257685900022</v>
      </c>
      <c r="O5838" s="5">
        <f t="shared" si="833"/>
        <v>1894.4325000000001</v>
      </c>
      <c r="P5838" s="5">
        <f t="shared" si="834"/>
        <v>740</v>
      </c>
      <c r="Q5838" s="5">
        <f t="shared" si="828"/>
        <v>0</v>
      </c>
      <c r="R5838" s="5">
        <f>IF(O5838&gt;(P5838+U5838),O5838-P5838-U5838, 0)</f>
        <v>0</v>
      </c>
      <c r="S5838" s="5">
        <f t="shared" si="829"/>
        <v>0</v>
      </c>
      <c r="T5838" s="5">
        <f t="shared" si="830"/>
        <v>0</v>
      </c>
      <c r="U5838" s="5">
        <f>IF(O5838&gt;P5838,IF(V5837*($B$6/100)&gt;=O5838-P5838,(O5838-P5838), V5837*($B$6/100)), 0)</f>
        <v>1154.4325000000001</v>
      </c>
      <c r="V5838" s="5">
        <f>V5837+(T5838*($B$5/100))-(U5838/($B$6/100))</f>
        <v>2723094.5347265014</v>
      </c>
      <c r="W5838" s="5">
        <f t="shared" si="831"/>
        <v>68077.363368162536</v>
      </c>
    </row>
    <row r="5839" spans="4:23" x14ac:dyDescent="0.25">
      <c r="D5839">
        <f t="shared" si="832"/>
        <v>5837</v>
      </c>
      <c r="E5839" s="3">
        <v>44074</v>
      </c>
      <c r="F5839" s="4">
        <v>0.20833333333333334</v>
      </c>
      <c r="G5839">
        <v>10</v>
      </c>
      <c r="H5839">
        <v>0</v>
      </c>
      <c r="I5839" s="5">
        <f t="shared" si="827"/>
        <v>1</v>
      </c>
      <c r="J5839" s="22">
        <v>0</v>
      </c>
      <c r="K5839">
        <v>6.6939999999999993E-5</v>
      </c>
      <c r="L5839" s="5" cm="1">
        <f t="array" ref="L5839">_xlfn.IFS(I5839=0, 0, I5839&gt;34, 0, AND(I5839&gt;0, I5839&lt;35), VLOOKUP(I5839, $A$63:$C$96, 3))</f>
        <v>0</v>
      </c>
      <c r="M5839" s="5">
        <f t="shared" si="826"/>
        <v>0</v>
      </c>
      <c r="N5839" s="5">
        <v>484.53437841041119</v>
      </c>
      <c r="O5839" s="5">
        <f t="shared" si="833"/>
        <v>1885.6997999999999</v>
      </c>
      <c r="P5839" s="5">
        <f t="shared" si="834"/>
        <v>0</v>
      </c>
      <c r="Q5839" s="5">
        <f t="shared" si="828"/>
        <v>0</v>
      </c>
      <c r="R5839" s="5">
        <f>IF(O5839&gt;(P5839+U5839),O5839-P5839-U5839, 0)</f>
        <v>0</v>
      </c>
      <c r="S5839" s="5">
        <f t="shared" si="829"/>
        <v>0</v>
      </c>
      <c r="T5839" s="5">
        <f t="shared" si="830"/>
        <v>0</v>
      </c>
      <c r="U5839" s="5">
        <f>IF(O5839&gt;P5839,IF(V5838*($B$6/100)&gt;=O5839-P5839,(O5839-P5839), V5838*($B$6/100)), 0)</f>
        <v>1885.6997999999999</v>
      </c>
      <c r="V5839" s="5">
        <f>V5838+(T5839*($B$5/100))-(U5839/($B$6/100))</f>
        <v>2720400.6778693586</v>
      </c>
      <c r="W5839" s="5">
        <f t="shared" si="831"/>
        <v>68010.016946733958</v>
      </c>
    </row>
    <row r="5840" spans="4:23" x14ac:dyDescent="0.25">
      <c r="D5840">
        <f t="shared" si="832"/>
        <v>5838</v>
      </c>
      <c r="E5840" s="3">
        <v>44074</v>
      </c>
      <c r="F5840" s="4">
        <v>0.25</v>
      </c>
      <c r="G5840">
        <v>20</v>
      </c>
      <c r="H5840">
        <v>0</v>
      </c>
      <c r="I5840" s="5">
        <f t="shared" si="827"/>
        <v>3</v>
      </c>
      <c r="J5840" s="22">
        <v>0</v>
      </c>
      <c r="K5840">
        <v>6.9610000000000006E-5</v>
      </c>
      <c r="L5840" s="5" cm="1">
        <f t="array" ref="L5840">_xlfn.IFS(I5840=0, 0, I5840&gt;34, 0, AND(I5840&gt;0, I5840&lt;35), VLOOKUP(I5840, $A$63:$C$96, 3))</f>
        <v>232</v>
      </c>
      <c r="M5840" s="5">
        <f t="shared" si="826"/>
        <v>0</v>
      </c>
      <c r="N5840" s="5">
        <v>557.75065210632499</v>
      </c>
      <c r="O5840" s="5">
        <f t="shared" si="833"/>
        <v>1960.9137000000001</v>
      </c>
      <c r="P5840" s="5">
        <f t="shared" si="834"/>
        <v>232</v>
      </c>
      <c r="Q5840" s="5">
        <f t="shared" si="828"/>
        <v>0</v>
      </c>
      <c r="R5840" s="5">
        <f>IF(O5840&gt;(P5840+U5840),O5840-P5840-U5840, 0)</f>
        <v>0</v>
      </c>
      <c r="S5840" s="5">
        <f t="shared" si="829"/>
        <v>0</v>
      </c>
      <c r="T5840" s="5">
        <f t="shared" si="830"/>
        <v>0</v>
      </c>
      <c r="U5840" s="5">
        <f>IF(O5840&gt;P5840,IF(V5839*($B$6/100)&gt;=O5840-P5840,(O5840-P5840), V5839*($B$6/100)), 0)</f>
        <v>1728.9137000000001</v>
      </c>
      <c r="V5840" s="5">
        <f>V5839+(T5840*($B$5/100))-(U5840/($B$6/100))</f>
        <v>2717930.8011550726</v>
      </c>
      <c r="W5840" s="5">
        <f t="shared" si="831"/>
        <v>67948.27002887681</v>
      </c>
    </row>
    <row r="5841" spans="4:23" x14ac:dyDescent="0.25">
      <c r="D5841">
        <f t="shared" si="832"/>
        <v>5839</v>
      </c>
      <c r="E5841" s="3">
        <v>44074</v>
      </c>
      <c r="F5841" s="4">
        <v>0.29166666666666669</v>
      </c>
      <c r="G5841">
        <v>30</v>
      </c>
      <c r="H5841">
        <v>0</v>
      </c>
      <c r="I5841" s="5">
        <f t="shared" si="827"/>
        <v>4</v>
      </c>
      <c r="J5841" s="22">
        <v>2.9693709387666222E-5</v>
      </c>
      <c r="K5841">
        <v>8.1699999999999994E-5</v>
      </c>
      <c r="L5841" s="5" cm="1">
        <f t="array" ref="L5841">_xlfn.IFS(I5841=0, 0, I5841&gt;34, 0, AND(I5841&gt;0, I5841&lt;35), VLOOKUP(I5841, $A$63:$C$96, 3))</f>
        <v>740</v>
      </c>
      <c r="M5841" s="5">
        <f t="shared" si="826"/>
        <v>141.04511959141456</v>
      </c>
      <c r="N5841" s="5">
        <v>789.45587133742504</v>
      </c>
      <c r="O5841" s="5">
        <f t="shared" si="833"/>
        <v>2301.4889999999996</v>
      </c>
      <c r="P5841" s="5">
        <f t="shared" si="834"/>
        <v>881.0451195914145</v>
      </c>
      <c r="Q5841" s="5">
        <f t="shared" si="828"/>
        <v>0</v>
      </c>
      <c r="R5841" s="5">
        <f>IF(O5841&gt;(P5841+U5841),O5841-P5841-U5841, 0)</f>
        <v>0</v>
      </c>
      <c r="S5841" s="5">
        <f t="shared" si="829"/>
        <v>0</v>
      </c>
      <c r="T5841" s="5">
        <f t="shared" si="830"/>
        <v>0</v>
      </c>
      <c r="U5841" s="5">
        <f>IF(O5841&gt;P5841,IF(V5840*($B$6/100)&gt;=O5841-P5841,(O5841-P5841), V5840*($B$6/100)), 0)</f>
        <v>1420.4438804085851</v>
      </c>
      <c r="V5841" s="5">
        <f>V5840+(T5841*($B$5/100))-(U5841/($B$6/100))</f>
        <v>2715901.5956116319</v>
      </c>
      <c r="W5841" s="5">
        <f t="shared" si="831"/>
        <v>67897.539890290791</v>
      </c>
    </row>
    <row r="5842" spans="4:23" x14ac:dyDescent="0.25">
      <c r="D5842">
        <f t="shared" si="832"/>
        <v>5840</v>
      </c>
      <c r="E5842" s="3">
        <v>44074</v>
      </c>
      <c r="F5842" s="4">
        <v>0.33333333333333331</v>
      </c>
      <c r="G5842">
        <v>30</v>
      </c>
      <c r="H5842">
        <v>2</v>
      </c>
      <c r="I5842" s="5">
        <f t="shared" si="827"/>
        <v>4</v>
      </c>
      <c r="J5842" s="22">
        <v>1.064024586391373E-4</v>
      </c>
      <c r="K5842">
        <v>9.6290000000000001E-5</v>
      </c>
      <c r="L5842" s="5" cm="1">
        <f t="array" ref="L5842">_xlfn.IFS(I5842=0, 0, I5842&gt;34, 0, AND(I5842&gt;0, I5842&lt;35), VLOOKUP(I5842, $A$63:$C$96, 3))</f>
        <v>740</v>
      </c>
      <c r="M5842" s="5">
        <f t="shared" si="826"/>
        <v>505.41167853590218</v>
      </c>
      <c r="N5842" s="5">
        <v>1056.2563427916034</v>
      </c>
      <c r="O5842" s="5">
        <f t="shared" si="833"/>
        <v>2712.4893000000002</v>
      </c>
      <c r="P5842" s="5">
        <f t="shared" si="834"/>
        <v>1245.4116785359022</v>
      </c>
      <c r="Q5842" s="5">
        <f t="shared" si="828"/>
        <v>0</v>
      </c>
      <c r="R5842" s="5">
        <f>IF(O5842&gt;(P5842+U5842),O5842-P5842-U5842, 0)</f>
        <v>0</v>
      </c>
      <c r="S5842" s="5">
        <f t="shared" si="829"/>
        <v>0</v>
      </c>
      <c r="T5842" s="5">
        <f t="shared" si="830"/>
        <v>0</v>
      </c>
      <c r="U5842" s="5">
        <f>IF(O5842&gt;P5842,IF(V5841*($B$6/100)&gt;=O5842-P5842,(O5842-P5842), V5841*($B$6/100)), 0)</f>
        <v>1467.077621464098</v>
      </c>
      <c r="V5842" s="5">
        <f>V5841+(T5842*($B$5/100))-(U5842/($B$6/100))</f>
        <v>2713805.7704381119</v>
      </c>
      <c r="W5842" s="5">
        <f t="shared" si="831"/>
        <v>67845.144260952802</v>
      </c>
    </row>
    <row r="5843" spans="4:23" x14ac:dyDescent="0.25">
      <c r="D5843">
        <f t="shared" si="832"/>
        <v>5841</v>
      </c>
      <c r="E5843" s="3">
        <v>44074</v>
      </c>
      <c r="F5843" s="4">
        <v>0.375</v>
      </c>
      <c r="G5843">
        <v>30</v>
      </c>
      <c r="H5843">
        <v>9</v>
      </c>
      <c r="I5843" s="5">
        <f t="shared" si="827"/>
        <v>4</v>
      </c>
      <c r="J5843" s="22">
        <v>3.0436052122357878E-4</v>
      </c>
      <c r="K5843">
        <v>9.569E-5</v>
      </c>
      <c r="L5843" s="5" cm="1">
        <f t="array" ref="L5843">_xlfn.IFS(I5843=0, 0, I5843&gt;34, 0, AND(I5843&gt;0, I5843&lt;35), VLOOKUP(I5843, $A$63:$C$96, 3))</f>
        <v>740</v>
      </c>
      <c r="M5843" s="5">
        <f t="shared" si="826"/>
        <v>1445.7124758119992</v>
      </c>
      <c r="N5843" s="5">
        <v>1029.1151686978073</v>
      </c>
      <c r="O5843" s="5">
        <f t="shared" si="833"/>
        <v>2695.5873000000001</v>
      </c>
      <c r="P5843" s="5">
        <f t="shared" si="834"/>
        <v>2185.712475811999</v>
      </c>
      <c r="Q5843" s="5">
        <f t="shared" si="828"/>
        <v>0</v>
      </c>
      <c r="R5843" s="5">
        <f>IF(O5843&gt;(P5843+U5843),O5843-P5843-U5843, 0)</f>
        <v>0</v>
      </c>
      <c r="S5843" s="5">
        <f t="shared" si="829"/>
        <v>0</v>
      </c>
      <c r="T5843" s="5">
        <f t="shared" si="830"/>
        <v>0</v>
      </c>
      <c r="U5843" s="5">
        <f>IF(O5843&gt;P5843,IF(V5842*($B$6/100)&gt;=O5843-P5843,(O5843-P5843), V5842*($B$6/100)), 0)</f>
        <v>509.87482418800118</v>
      </c>
      <c r="V5843" s="5">
        <f>V5842+(T5843*($B$5/100))-(U5843/($B$6/100))</f>
        <v>2713077.3778321291</v>
      </c>
      <c r="W5843" s="5">
        <f t="shared" si="831"/>
        <v>67826.934445803228</v>
      </c>
    </row>
    <row r="5844" spans="4:23" x14ac:dyDescent="0.25">
      <c r="D5844">
        <f t="shared" si="832"/>
        <v>5842</v>
      </c>
      <c r="E5844" s="3">
        <v>44074</v>
      </c>
      <c r="F5844" s="4">
        <v>0.41666666666666669</v>
      </c>
      <c r="G5844">
        <v>40</v>
      </c>
      <c r="H5844">
        <v>10</v>
      </c>
      <c r="I5844" s="5">
        <f t="shared" si="827"/>
        <v>6</v>
      </c>
      <c r="J5844" s="22">
        <v>4.3550773768577126E-4</v>
      </c>
      <c r="K5844">
        <v>9.0270000000000001E-5</v>
      </c>
      <c r="L5844" s="5" cm="1">
        <f t="array" ref="L5844">_xlfn.IFS(I5844=0, 0, I5844&gt;34, 0, AND(I5844&gt;0, I5844&lt;35), VLOOKUP(I5844, $A$63:$C$96, 3))</f>
        <v>2980</v>
      </c>
      <c r="M5844" s="5">
        <f t="shared" si="826"/>
        <v>2068.6617540074135</v>
      </c>
      <c r="N5844" s="5">
        <v>880.64112896617371</v>
      </c>
      <c r="O5844" s="5">
        <f t="shared" si="833"/>
        <v>2542.9059000000002</v>
      </c>
      <c r="P5844" s="5">
        <f t="shared" si="834"/>
        <v>2542.9059000000002</v>
      </c>
      <c r="Q5844" s="5">
        <f t="shared" si="828"/>
        <v>487.20077413479089</v>
      </c>
      <c r="R5844" s="5">
        <f>IF(O5844&gt;(P5844+U5844),O5844-P5844-U5844, 0)</f>
        <v>0</v>
      </c>
      <c r="S5844" s="5">
        <f t="shared" si="829"/>
        <v>452.2950193312667</v>
      </c>
      <c r="T5844" s="5">
        <f t="shared" si="830"/>
        <v>2053.4608346761461</v>
      </c>
      <c r="U5844" s="5">
        <f>IF(O5844&gt;P5844,IF(V5843*($B$6/100)&gt;=O5844-P5844,(O5844-P5844), V5843*($B$6/100)), 0)</f>
        <v>0</v>
      </c>
      <c r="V5844" s="5">
        <f>V5843+(T5844*($B$5/100))-(U5844/($B$6/100))</f>
        <v>2714514.8004164025</v>
      </c>
      <c r="W5844" s="5">
        <f t="shared" si="831"/>
        <v>67862.870010410057</v>
      </c>
    </row>
    <row r="5845" spans="4:23" x14ac:dyDescent="0.25">
      <c r="D5845">
        <f t="shared" si="832"/>
        <v>5843</v>
      </c>
      <c r="E5845" s="3">
        <v>44074</v>
      </c>
      <c r="F5845" s="4">
        <v>0.45833333333333331</v>
      </c>
      <c r="G5845">
        <v>40</v>
      </c>
      <c r="H5845">
        <v>0</v>
      </c>
      <c r="I5845" s="5">
        <f t="shared" si="827"/>
        <v>6</v>
      </c>
      <c r="J5845" s="22">
        <v>2.2270282040749668E-4</v>
      </c>
      <c r="K5845">
        <v>7.5240000000000005E-5</v>
      </c>
      <c r="L5845" s="5" cm="1">
        <f t="array" ref="L5845">_xlfn.IFS(I5845=0, 0, I5845&gt;34, 0, AND(I5845&gt;0, I5845&lt;35), VLOOKUP(I5845, $A$63:$C$96, 3))</f>
        <v>2980</v>
      </c>
      <c r="M5845" s="5">
        <f t="shared" si="826"/>
        <v>1057.8383969356094</v>
      </c>
      <c r="N5845" s="5">
        <v>716.12773012407376</v>
      </c>
      <c r="O5845" s="5">
        <f t="shared" si="833"/>
        <v>2119.5108</v>
      </c>
      <c r="P5845" s="5">
        <f t="shared" si="834"/>
        <v>2119.5108</v>
      </c>
      <c r="Q5845" s="5">
        <f t="shared" si="828"/>
        <v>487.20077413479089</v>
      </c>
      <c r="R5845" s="5">
        <f>IF(O5845&gt;(P5845+U5845),O5845-P5845-U5845, 0)</f>
        <v>0</v>
      </c>
      <c r="S5845" s="5">
        <f t="shared" si="829"/>
        <v>367.8013607204183</v>
      </c>
      <c r="T5845" s="5">
        <f t="shared" si="830"/>
        <v>1550.5262362151907</v>
      </c>
      <c r="U5845" s="5">
        <f>IF(O5845&gt;P5845,IF(V5844*($B$6/100)&gt;=O5845-P5845,(O5845-P5845), V5844*($B$6/100)), 0)</f>
        <v>0</v>
      </c>
      <c r="V5845" s="5">
        <f>V5844+(T5845*($B$5/100))-(U5845/($B$6/100))</f>
        <v>2715600.1687817532</v>
      </c>
      <c r="W5845" s="5">
        <f t="shared" si="831"/>
        <v>67890.004219543829</v>
      </c>
    </row>
    <row r="5846" spans="4:23" x14ac:dyDescent="0.25">
      <c r="D5846">
        <f t="shared" si="832"/>
        <v>5844</v>
      </c>
      <c r="E5846" s="3">
        <v>44074</v>
      </c>
      <c r="F5846" s="4">
        <v>0.5</v>
      </c>
      <c r="G5846">
        <v>40</v>
      </c>
      <c r="H5846">
        <v>1</v>
      </c>
      <c r="I5846" s="5">
        <f t="shared" si="827"/>
        <v>6</v>
      </c>
      <c r="J5846" s="22">
        <v>3.0683499700588429E-4</v>
      </c>
      <c r="K5846">
        <v>6.3979999999999994E-5</v>
      </c>
      <c r="L5846" s="5" cm="1">
        <f t="array" ref="L5846">_xlfn.IFS(I5846=0, 0, I5846&gt;34, 0, AND(I5846&gt;0, I5846&lt;35), VLOOKUP(I5846, $A$63:$C$96, 3))</f>
        <v>2980</v>
      </c>
      <c r="M5846" s="5">
        <f t="shared" si="826"/>
        <v>1457.4662357779505</v>
      </c>
      <c r="N5846" s="5">
        <v>677.99548820445921</v>
      </c>
      <c r="O5846" s="5">
        <f t="shared" si="833"/>
        <v>1802.3165999999999</v>
      </c>
      <c r="P5846" s="5">
        <f t="shared" si="834"/>
        <v>1802.3165999999999</v>
      </c>
      <c r="Q5846" s="5">
        <f t="shared" si="828"/>
        <v>487.20077413479089</v>
      </c>
      <c r="R5846" s="5">
        <f>IF(O5846&gt;(P5846+U5846),O5846-P5846-U5846, 0)</f>
        <v>0</v>
      </c>
      <c r="S5846" s="5">
        <f t="shared" si="829"/>
        <v>348.2167393248406</v>
      </c>
      <c r="T5846" s="5">
        <f t="shared" si="830"/>
        <v>2286.9328964531101</v>
      </c>
      <c r="U5846" s="5">
        <f>IF(O5846&gt;P5846,IF(V5845*($B$6/100)&gt;=O5846-P5846,(O5846-P5846), V5845*($B$6/100)), 0)</f>
        <v>0</v>
      </c>
      <c r="V5846" s="5">
        <f>V5845+(T5846*($B$5/100))-(U5846/($B$6/100))</f>
        <v>2717201.0218092701</v>
      </c>
      <c r="W5846" s="5">
        <f t="shared" si="831"/>
        <v>67930.025545231751</v>
      </c>
    </row>
    <row r="5847" spans="4:23" x14ac:dyDescent="0.25">
      <c r="D5847">
        <f t="shared" si="832"/>
        <v>5845</v>
      </c>
      <c r="E5847" s="3">
        <v>44074</v>
      </c>
      <c r="F5847" s="4">
        <v>0.54166666666666663</v>
      </c>
      <c r="G5847">
        <v>40</v>
      </c>
      <c r="H5847">
        <v>0</v>
      </c>
      <c r="I5847" s="5">
        <f t="shared" si="827"/>
        <v>6</v>
      </c>
      <c r="J5847" s="22">
        <v>2.0785596571366356E-4</v>
      </c>
      <c r="K5847">
        <v>5.7420000000000003E-5</v>
      </c>
      <c r="L5847" s="5" cm="1">
        <f t="array" ref="L5847">_xlfn.IFS(I5847=0, 0, I5847&gt;34, 0, AND(I5847&gt;0, I5847&lt;35), VLOOKUP(I5847, $A$63:$C$96, 3))</f>
        <v>2980</v>
      </c>
      <c r="M5847" s="5">
        <f t="shared" si="826"/>
        <v>987.31583713990187</v>
      </c>
      <c r="N5847" s="5">
        <v>658.90246877870584</v>
      </c>
      <c r="O5847" s="5">
        <f t="shared" si="833"/>
        <v>1617.5214000000001</v>
      </c>
      <c r="P5847" s="5">
        <f t="shared" si="834"/>
        <v>1617.5214000000001</v>
      </c>
      <c r="Q5847" s="5">
        <f t="shared" si="828"/>
        <v>487.20077413479089</v>
      </c>
      <c r="R5847" s="5">
        <f>IF(O5847&gt;(P5847+U5847),O5847-P5847-U5847, 0)</f>
        <v>0</v>
      </c>
      <c r="S5847" s="5">
        <f t="shared" si="829"/>
        <v>338.41061364410933</v>
      </c>
      <c r="T5847" s="5">
        <f t="shared" si="830"/>
        <v>2011.3838234957923</v>
      </c>
      <c r="U5847" s="5">
        <f>IF(O5847&gt;P5847,IF(V5846*($B$6/100)&gt;=O5847-P5847,(O5847-P5847), V5846*($B$6/100)), 0)</f>
        <v>0</v>
      </c>
      <c r="V5847" s="5">
        <f>V5846+(T5847*($B$5/100))-(U5847/($B$6/100))</f>
        <v>2718608.9904857171</v>
      </c>
      <c r="W5847" s="5">
        <f t="shared" si="831"/>
        <v>67965.224762142927</v>
      </c>
    </row>
    <row r="5848" spans="4:23" x14ac:dyDescent="0.25">
      <c r="D5848">
        <f t="shared" si="832"/>
        <v>5846</v>
      </c>
      <c r="E5848" s="3">
        <v>44074</v>
      </c>
      <c r="F5848" s="4">
        <v>0.58333333333333337</v>
      </c>
      <c r="G5848">
        <v>40</v>
      </c>
      <c r="H5848">
        <v>0</v>
      </c>
      <c r="I5848" s="5">
        <f t="shared" si="827"/>
        <v>6</v>
      </c>
      <c r="J5848" s="22">
        <v>2.7961576340052361E-4</v>
      </c>
      <c r="K5848">
        <v>4.9650000000000001E-5</v>
      </c>
      <c r="L5848" s="5" cm="1">
        <f t="array" ref="L5848">_xlfn.IFS(I5848=0, 0, I5848&gt;34, 0, AND(I5848&gt;0, I5848&lt;35), VLOOKUP(I5848, $A$63:$C$96, 3))</f>
        <v>2980</v>
      </c>
      <c r="M5848" s="5">
        <f t="shared" si="826"/>
        <v>1328.1748761524873</v>
      </c>
      <c r="N5848" s="5">
        <v>612.734921231204</v>
      </c>
      <c r="O5848" s="5">
        <f t="shared" si="833"/>
        <v>1398.6405</v>
      </c>
      <c r="P5848" s="5">
        <f t="shared" si="834"/>
        <v>1398.6405</v>
      </c>
      <c r="Q5848" s="5">
        <f t="shared" si="828"/>
        <v>487.20077413479089</v>
      </c>
      <c r="R5848" s="5">
        <f>IF(O5848&gt;(P5848+U5848),O5848-P5848-U5848, 0)</f>
        <v>0</v>
      </c>
      <c r="S5848" s="5">
        <f t="shared" si="829"/>
        <v>314.69907994026329</v>
      </c>
      <c r="T5848" s="5">
        <f t="shared" si="830"/>
        <v>2594.8352962122235</v>
      </c>
      <c r="U5848" s="5">
        <f>IF(O5848&gt;P5848,IF(V5847*($B$6/100)&gt;=O5848-P5848,(O5848-P5848), V5847*($B$6/100)), 0)</f>
        <v>0</v>
      </c>
      <c r="V5848" s="5">
        <f>V5847+(T5848*($B$5/100))-(U5848/($B$6/100))</f>
        <v>2720425.3751930655</v>
      </c>
      <c r="W5848" s="5">
        <f t="shared" si="831"/>
        <v>68010.634379826632</v>
      </c>
    </row>
    <row r="5849" spans="4:23" x14ac:dyDescent="0.25">
      <c r="D5849">
        <f t="shared" si="832"/>
        <v>5847</v>
      </c>
      <c r="E5849" s="3">
        <v>44074</v>
      </c>
      <c r="F5849" s="4">
        <v>0.625</v>
      </c>
      <c r="G5849">
        <v>40</v>
      </c>
      <c r="H5849">
        <v>6</v>
      </c>
      <c r="I5849" s="5">
        <f t="shared" si="827"/>
        <v>6</v>
      </c>
      <c r="J5849" s="22">
        <v>4.2313535877424365E-4</v>
      </c>
      <c r="K5849">
        <v>4.7390000000000005E-5</v>
      </c>
      <c r="L5849" s="5" cm="1">
        <f t="array" ref="L5849">_xlfn.IFS(I5849=0, 0, I5849&gt;34, 0, AND(I5849&gt;0, I5849&lt;35), VLOOKUP(I5849, $A$63:$C$96, 3))</f>
        <v>2980</v>
      </c>
      <c r="M5849" s="5">
        <f t="shared" si="826"/>
        <v>2009.8929541776577</v>
      </c>
      <c r="N5849" s="5">
        <v>561.55862633098343</v>
      </c>
      <c r="O5849" s="5">
        <f t="shared" si="833"/>
        <v>1334.9763</v>
      </c>
      <c r="P5849" s="5">
        <f t="shared" si="834"/>
        <v>1334.9763</v>
      </c>
      <c r="Q5849" s="5">
        <f t="shared" si="828"/>
        <v>487.20077413479089</v>
      </c>
      <c r="R5849" s="5">
        <f>IF(O5849&gt;(P5849+U5849),O5849-P5849-U5849, 0)</f>
        <v>0</v>
      </c>
      <c r="S5849" s="5">
        <f t="shared" si="829"/>
        <v>288.41506647569685</v>
      </c>
      <c r="T5849" s="5">
        <f t="shared" si="830"/>
        <v>3366.5015877019609</v>
      </c>
      <c r="U5849" s="5">
        <f>IF(O5849&gt;P5849,IF(V5848*($B$6/100)&gt;=O5849-P5849,(O5849-P5849), V5848*($B$6/100)), 0)</f>
        <v>0</v>
      </c>
      <c r="V5849" s="5">
        <f>V5848+(T5849*($B$5/100))-(U5849/($B$6/100))</f>
        <v>2722781.9263044568</v>
      </c>
      <c r="W5849" s="5">
        <f t="shared" si="831"/>
        <v>68069.548157611425</v>
      </c>
    </row>
    <row r="5850" spans="4:23" x14ac:dyDescent="0.25">
      <c r="D5850">
        <f t="shared" si="832"/>
        <v>5848</v>
      </c>
      <c r="E5850" s="3">
        <v>44074</v>
      </c>
      <c r="F5850" s="4">
        <v>0.66666666666666663</v>
      </c>
      <c r="G5850">
        <v>40</v>
      </c>
      <c r="H5850">
        <v>5</v>
      </c>
      <c r="I5850" s="5">
        <f t="shared" si="827"/>
        <v>6</v>
      </c>
      <c r="J5850" s="22">
        <v>3.1178394857049536E-4</v>
      </c>
      <c r="K5850">
        <v>5.541E-5</v>
      </c>
      <c r="L5850" s="5" cm="1">
        <f t="array" ref="L5850">_xlfn.IFS(I5850=0, 0, I5850&gt;34, 0, AND(I5850&gt;0, I5850&lt;35), VLOOKUP(I5850, $A$63:$C$96, 3))</f>
        <v>2980</v>
      </c>
      <c r="M5850" s="5">
        <f t="shared" si="826"/>
        <v>1480.9737557098531</v>
      </c>
      <c r="N5850" s="5">
        <v>548.49169442135928</v>
      </c>
      <c r="O5850" s="5">
        <f t="shared" si="833"/>
        <v>1560.8996999999999</v>
      </c>
      <c r="P5850" s="5">
        <f t="shared" si="834"/>
        <v>1560.8996999999999</v>
      </c>
      <c r="Q5850" s="5">
        <f t="shared" si="828"/>
        <v>487.20077413479089</v>
      </c>
      <c r="R5850" s="5">
        <f>IF(O5850&gt;(P5850+U5850),O5850-P5850-U5850, 0)</f>
        <v>0</v>
      </c>
      <c r="S5850" s="5">
        <f t="shared" si="829"/>
        <v>281.70392384759595</v>
      </c>
      <c r="T5850" s="5">
        <f t="shared" si="830"/>
        <v>2618.3701318622575</v>
      </c>
      <c r="U5850" s="5">
        <f>IF(O5850&gt;P5850,IF(V5849*($B$6/100)&gt;=O5850-P5850,(O5850-P5850), V5849*($B$6/100)), 0)</f>
        <v>0</v>
      </c>
      <c r="V5850" s="5">
        <f>V5849+(T5850*($B$5/100))-(U5850/($B$6/100))</f>
        <v>2724614.7853967603</v>
      </c>
      <c r="W5850" s="5">
        <f t="shared" si="831"/>
        <v>68115.369634919014</v>
      </c>
    </row>
    <row r="5851" spans="4:23" x14ac:dyDescent="0.25">
      <c r="D5851">
        <f t="shared" si="832"/>
        <v>5849</v>
      </c>
      <c r="E5851" s="3">
        <v>44074</v>
      </c>
      <c r="F5851" s="4">
        <v>0.70833333333333337</v>
      </c>
      <c r="G5851">
        <v>40</v>
      </c>
      <c r="H5851">
        <v>9</v>
      </c>
      <c r="I5851" s="5">
        <f t="shared" si="827"/>
        <v>6</v>
      </c>
      <c r="J5851" s="22">
        <v>2.9446261809435673E-4</v>
      </c>
      <c r="K5851">
        <v>7.7219999999999996E-5</v>
      </c>
      <c r="L5851" s="5" cm="1">
        <f t="array" ref="L5851">_xlfn.IFS(I5851=0, 0, I5851&gt;34, 0, AND(I5851&gt;0, I5851&lt;35), VLOOKUP(I5851, $A$63:$C$96, 3))</f>
        <v>2980</v>
      </c>
      <c r="M5851" s="5">
        <f t="shared" si="826"/>
        <v>1398.6974359481944</v>
      </c>
      <c r="N5851" s="5">
        <v>639.7039923159947</v>
      </c>
      <c r="O5851" s="5">
        <f t="shared" si="833"/>
        <v>2175.2873999999997</v>
      </c>
      <c r="P5851" s="5">
        <f t="shared" si="834"/>
        <v>2175.2873999999997</v>
      </c>
      <c r="Q5851" s="5">
        <f t="shared" si="828"/>
        <v>487.20077413479089</v>
      </c>
      <c r="R5851" s="5">
        <f>IF(O5851&gt;(P5851+U5851),O5851-P5851-U5851, 0)</f>
        <v>0</v>
      </c>
      <c r="S5851" s="5">
        <f t="shared" si="829"/>
        <v>328.5503255003718</v>
      </c>
      <c r="T5851" s="5">
        <f t="shared" si="830"/>
        <v>1874.8597104478231</v>
      </c>
      <c r="U5851" s="5">
        <f>IF(O5851&gt;P5851,IF(V5850*($B$6/100)&gt;=O5851-P5851,(O5851-P5851), V5850*($B$6/100)), 0)</f>
        <v>0</v>
      </c>
      <c r="V5851" s="5">
        <f>V5850+(T5851*($B$5/100))-(U5851/($B$6/100))</f>
        <v>2725927.1871940736</v>
      </c>
      <c r="W5851" s="5">
        <f t="shared" si="831"/>
        <v>68148.179679851833</v>
      </c>
    </row>
    <row r="5852" spans="4:23" x14ac:dyDescent="0.25">
      <c r="D5852">
        <f t="shared" si="832"/>
        <v>5850</v>
      </c>
      <c r="E5852" s="3">
        <v>44074</v>
      </c>
      <c r="F5852" s="4">
        <v>0.75</v>
      </c>
      <c r="G5852">
        <v>40</v>
      </c>
      <c r="H5852">
        <v>10</v>
      </c>
      <c r="I5852" s="5">
        <f t="shared" si="827"/>
        <v>6</v>
      </c>
      <c r="J5852" s="22">
        <v>1.9300911101983044E-4</v>
      </c>
      <c r="K5852">
        <v>1.3046999999999999E-4</v>
      </c>
      <c r="L5852" s="5" cm="1">
        <f t="array" ref="L5852">_xlfn.IFS(I5852=0, 0, I5852&gt;34, 0, AND(I5852&gt;0, I5852&lt;35), VLOOKUP(I5852, $A$63:$C$96, 3))</f>
        <v>2980</v>
      </c>
      <c r="M5852" s="5">
        <f t="shared" si="826"/>
        <v>916.79327734419462</v>
      </c>
      <c r="N5852" s="5">
        <v>897.3400824336594</v>
      </c>
      <c r="O5852" s="5">
        <f t="shared" si="833"/>
        <v>3675.3398999999995</v>
      </c>
      <c r="P5852" s="5">
        <f t="shared" si="834"/>
        <v>3675.3398999999995</v>
      </c>
      <c r="Q5852" s="5">
        <f t="shared" si="828"/>
        <v>221.45337734419491</v>
      </c>
      <c r="R5852" s="5">
        <f>IF(O5852&gt;(P5852+U5852),O5852-P5852-U5852, 0)</f>
        <v>0</v>
      </c>
      <c r="S5852" s="5">
        <f t="shared" si="829"/>
        <v>0</v>
      </c>
      <c r="T5852" s="5">
        <f t="shared" si="830"/>
        <v>221.45337734419491</v>
      </c>
      <c r="U5852" s="5">
        <f>IF(O5852&gt;P5852,IF(V5851*($B$6/100)&gt;=O5852-P5852,(O5852-P5852), V5851*($B$6/100)), 0)</f>
        <v>0</v>
      </c>
      <c r="V5852" s="5">
        <f>V5851+(T5852*($B$5/100))-(U5852/($B$6/100))</f>
        <v>2726082.2045582146</v>
      </c>
      <c r="W5852" s="5">
        <f t="shared" si="831"/>
        <v>68152.055113955372</v>
      </c>
    </row>
    <row r="5853" spans="4:23" x14ac:dyDescent="0.25">
      <c r="D5853">
        <f t="shared" si="832"/>
        <v>5851</v>
      </c>
      <c r="E5853" s="3">
        <v>44074</v>
      </c>
      <c r="F5853" s="4">
        <v>0.79166666666666663</v>
      </c>
      <c r="G5853">
        <v>30</v>
      </c>
      <c r="H5853">
        <v>8</v>
      </c>
      <c r="I5853" s="5">
        <f t="shared" si="827"/>
        <v>4</v>
      </c>
      <c r="J5853" s="22">
        <v>7.9183225033776597E-5</v>
      </c>
      <c r="K5853">
        <v>1.4747999999999999E-4</v>
      </c>
      <c r="L5853" s="5" cm="1">
        <f t="array" ref="L5853">_xlfn.IFS(I5853=0, 0, I5853&gt;34, 0, AND(I5853&gt;0, I5853&lt;35), VLOOKUP(I5853, $A$63:$C$96, 3))</f>
        <v>740</v>
      </c>
      <c r="M5853" s="5">
        <f t="shared" si="826"/>
        <v>376.12031891043887</v>
      </c>
      <c r="N5853" s="5">
        <v>982.47968977032531</v>
      </c>
      <c r="O5853" s="5">
        <f t="shared" si="833"/>
        <v>4154.5115999999989</v>
      </c>
      <c r="P5853" s="5">
        <f t="shared" si="834"/>
        <v>1116.120318910439</v>
      </c>
      <c r="Q5853" s="5">
        <f t="shared" si="828"/>
        <v>0</v>
      </c>
      <c r="R5853" s="5">
        <f>IF(O5853&gt;(P5853+U5853),O5853-P5853-U5853, 0)</f>
        <v>0</v>
      </c>
      <c r="S5853" s="5">
        <f t="shared" si="829"/>
        <v>0</v>
      </c>
      <c r="T5853" s="5">
        <f t="shared" si="830"/>
        <v>0</v>
      </c>
      <c r="U5853" s="5">
        <f>IF(O5853&gt;P5853,IF(V5852*($B$6/100)&gt;=O5853-P5853,(O5853-P5853), V5852*($B$6/100)), 0)</f>
        <v>3038.3912810895599</v>
      </c>
      <c r="V5853" s="5">
        <f>V5852+(T5853*($B$5/100))-(U5853/($B$6/100))</f>
        <v>2721741.6455852296</v>
      </c>
      <c r="W5853" s="5">
        <f t="shared" si="831"/>
        <v>68043.541139630746</v>
      </c>
    </row>
    <row r="5854" spans="4:23" x14ac:dyDescent="0.25">
      <c r="D5854">
        <f t="shared" si="832"/>
        <v>5852</v>
      </c>
      <c r="E5854" s="3">
        <v>44074</v>
      </c>
      <c r="F5854" s="4">
        <v>0.83333333333333337</v>
      </c>
      <c r="G5854">
        <v>20</v>
      </c>
      <c r="H5854">
        <v>0</v>
      </c>
      <c r="I5854" s="5">
        <f t="shared" si="827"/>
        <v>3</v>
      </c>
      <c r="J5854" s="22">
        <v>2.4744757823055187E-6</v>
      </c>
      <c r="K5854">
        <v>1.4962999999999999E-4</v>
      </c>
      <c r="L5854" s="5" cm="1">
        <f t="array" ref="L5854">_xlfn.IFS(I5854=0, 0, I5854&gt;34, 0, AND(I5854&gt;0, I5854&lt;35), VLOOKUP(I5854, $A$63:$C$96, 3))</f>
        <v>232</v>
      </c>
      <c r="M5854" s="5">
        <f t="shared" si="826"/>
        <v>11.753759965951215</v>
      </c>
      <c r="N5854" s="5">
        <v>901.22419901450144</v>
      </c>
      <c r="O5854" s="5">
        <f t="shared" si="833"/>
        <v>4215.0770999999995</v>
      </c>
      <c r="P5854" s="5">
        <f t="shared" si="834"/>
        <v>243.75375996595122</v>
      </c>
      <c r="Q5854" s="5">
        <f t="shared" si="828"/>
        <v>0</v>
      </c>
      <c r="R5854" s="5">
        <f>IF(O5854&gt;(P5854+U5854),O5854-P5854-U5854, 0)</f>
        <v>0</v>
      </c>
      <c r="S5854" s="5">
        <f t="shared" si="829"/>
        <v>0</v>
      </c>
      <c r="T5854" s="5">
        <f t="shared" si="830"/>
        <v>0</v>
      </c>
      <c r="U5854" s="5">
        <f>IF(O5854&gt;P5854,IF(V5853*($B$6/100)&gt;=O5854-P5854,(O5854-P5854), V5853*($B$6/100)), 0)</f>
        <v>3971.3233400340482</v>
      </c>
      <c r="V5854" s="5">
        <f>V5853+(T5854*($B$5/100))-(U5854/($B$6/100))</f>
        <v>2716068.3265280379</v>
      </c>
      <c r="W5854" s="5">
        <f t="shared" si="831"/>
        <v>67901.70816320095</v>
      </c>
    </row>
    <row r="5855" spans="4:23" x14ac:dyDescent="0.25">
      <c r="D5855">
        <f t="shared" si="832"/>
        <v>5853</v>
      </c>
      <c r="E5855" s="3">
        <v>44074</v>
      </c>
      <c r="F5855" s="4">
        <v>0.875</v>
      </c>
      <c r="G5855">
        <v>20</v>
      </c>
      <c r="H5855">
        <v>0</v>
      </c>
      <c r="I5855" s="5">
        <f t="shared" si="827"/>
        <v>3</v>
      </c>
      <c r="J5855" s="22">
        <v>0</v>
      </c>
      <c r="K5855">
        <v>1.5873999999999999E-4</v>
      </c>
      <c r="L5855" s="5" cm="1">
        <f t="array" ref="L5855">_xlfn.IFS(I5855=0, 0, I5855&gt;34, 0, AND(I5855&gt;0, I5855&lt;35), VLOOKUP(I5855, $A$63:$C$96, 3))</f>
        <v>232</v>
      </c>
      <c r="M5855" s="5">
        <f t="shared" si="826"/>
        <v>0</v>
      </c>
      <c r="N5855" s="5">
        <v>862.0551945515034</v>
      </c>
      <c r="O5855" s="5">
        <f t="shared" si="833"/>
        <v>4471.7057999999997</v>
      </c>
      <c r="P5855" s="5">
        <f t="shared" si="834"/>
        <v>232</v>
      </c>
      <c r="Q5855" s="5">
        <f t="shared" si="828"/>
        <v>0</v>
      </c>
      <c r="R5855" s="5">
        <f>IF(O5855&gt;(P5855+U5855),O5855-P5855-U5855, 0)</f>
        <v>0</v>
      </c>
      <c r="S5855" s="5">
        <f t="shared" si="829"/>
        <v>0</v>
      </c>
      <c r="T5855" s="5">
        <f t="shared" si="830"/>
        <v>0</v>
      </c>
      <c r="U5855" s="5">
        <f>IF(O5855&gt;P5855,IF(V5854*($B$6/100)&gt;=O5855-P5855,(O5855-P5855), V5854*($B$6/100)), 0)</f>
        <v>4239.7057999999997</v>
      </c>
      <c r="V5855" s="5">
        <f>V5854+(T5855*($B$5/100))-(U5855/($B$6/100))</f>
        <v>2710011.6039566095</v>
      </c>
      <c r="W5855" s="5">
        <f t="shared" si="831"/>
        <v>67750.29009891524</v>
      </c>
    </row>
    <row r="5856" spans="4:23" x14ac:dyDescent="0.25">
      <c r="D5856">
        <f t="shared" si="832"/>
        <v>5854</v>
      </c>
      <c r="E5856" s="3">
        <v>44074</v>
      </c>
      <c r="F5856" s="4">
        <v>0.91666666666666663</v>
      </c>
      <c r="G5856">
        <v>20</v>
      </c>
      <c r="H5856">
        <v>0</v>
      </c>
      <c r="I5856" s="5">
        <f t="shared" si="827"/>
        <v>3</v>
      </c>
      <c r="J5856" s="22">
        <v>0</v>
      </c>
      <c r="K5856">
        <v>1.6912000000000001E-4</v>
      </c>
      <c r="L5856" s="5" cm="1">
        <f t="array" ref="L5856">_xlfn.IFS(I5856=0, 0, I5856&gt;34, 0, AND(I5856&gt;0, I5856&lt;35), VLOOKUP(I5856, $A$63:$C$96, 3))</f>
        <v>232</v>
      </c>
      <c r="M5856" s="5">
        <f t="shared" si="826"/>
        <v>0</v>
      </c>
      <c r="N5856" s="5">
        <v>787.81207588428413</v>
      </c>
      <c r="O5856" s="5">
        <f t="shared" si="833"/>
        <v>4764.1103999999996</v>
      </c>
      <c r="P5856" s="5">
        <f t="shared" si="834"/>
        <v>232</v>
      </c>
      <c r="Q5856" s="5">
        <f t="shared" si="828"/>
        <v>0</v>
      </c>
      <c r="R5856" s="5">
        <f>IF(O5856&gt;(P5856+U5856),O5856-P5856-U5856, 0)</f>
        <v>0</v>
      </c>
      <c r="S5856" s="5">
        <f t="shared" si="829"/>
        <v>0</v>
      </c>
      <c r="T5856" s="5">
        <f t="shared" si="830"/>
        <v>0</v>
      </c>
      <c r="U5856" s="5">
        <f>IF(O5856&gt;P5856,IF(V5855*($B$6/100)&gt;=O5856-P5856,(O5856-P5856), V5855*($B$6/100)), 0)</f>
        <v>4532.1103999999996</v>
      </c>
      <c r="V5856" s="5">
        <f>V5855+(T5856*($B$5/100))-(U5856/($B$6/100))</f>
        <v>2703537.1605280382</v>
      </c>
      <c r="W5856" s="5">
        <f t="shared" si="831"/>
        <v>67588.429013200948</v>
      </c>
    </row>
    <row r="5857" spans="4:23" x14ac:dyDescent="0.25">
      <c r="D5857">
        <f t="shared" si="832"/>
        <v>5855</v>
      </c>
      <c r="E5857" s="3">
        <v>44074</v>
      </c>
      <c r="F5857" s="4">
        <v>0.95833333333333337</v>
      </c>
      <c r="G5857">
        <v>0</v>
      </c>
      <c r="H5857">
        <v>0</v>
      </c>
      <c r="I5857" s="5">
        <f t="shared" si="827"/>
        <v>0</v>
      </c>
      <c r="J5857" s="22">
        <v>0</v>
      </c>
      <c r="K5857">
        <v>1.5775000000000001E-4</v>
      </c>
      <c r="L5857" s="5" cm="1">
        <f t="array" ref="L5857">_xlfn.IFS(I5857=0, 0, I5857&gt;34, 0, AND(I5857&gt;0, I5857&lt;35), VLOOKUP(I5857, $A$63:$C$96, 3))</f>
        <v>0</v>
      </c>
      <c r="M5857" s="5">
        <f t="shared" si="826"/>
        <v>0</v>
      </c>
      <c r="N5857" s="5">
        <v>696.56321045251059</v>
      </c>
      <c r="O5857" s="5">
        <f t="shared" si="833"/>
        <v>4443.817500000001</v>
      </c>
      <c r="P5857" s="5">
        <f t="shared" si="834"/>
        <v>0</v>
      </c>
      <c r="Q5857" s="5">
        <f t="shared" si="828"/>
        <v>0</v>
      </c>
      <c r="R5857" s="5">
        <f>IF(O5857&gt;(P5857+U5857),O5857-P5857-U5857, 0)</f>
        <v>0</v>
      </c>
      <c r="S5857" s="5">
        <f t="shared" si="829"/>
        <v>0</v>
      </c>
      <c r="T5857" s="5">
        <f t="shared" si="830"/>
        <v>0</v>
      </c>
      <c r="U5857" s="5">
        <f>IF(O5857&gt;P5857,IF(V5856*($B$6/100)&gt;=O5857-P5857,(O5857-P5857), V5856*($B$6/100)), 0)</f>
        <v>4443.817500000001</v>
      </c>
      <c r="V5857" s="5">
        <f>V5856+(T5857*($B$5/100))-(U5857/($B$6/100))</f>
        <v>2697188.8498137523</v>
      </c>
      <c r="W5857" s="5">
        <f t="shared" si="831"/>
        <v>67429.721245343811</v>
      </c>
    </row>
    <row r="5858" spans="4:23" x14ac:dyDescent="0.25">
      <c r="D5858">
        <f t="shared" si="832"/>
        <v>5856</v>
      </c>
      <c r="E5858" s="3">
        <v>44075</v>
      </c>
      <c r="F5858" s="4">
        <v>0</v>
      </c>
      <c r="G5858">
        <v>10</v>
      </c>
      <c r="H5858">
        <v>0</v>
      </c>
      <c r="I5858" s="5">
        <f t="shared" si="827"/>
        <v>1</v>
      </c>
      <c r="J5858" s="22">
        <v>0</v>
      </c>
      <c r="K5858">
        <v>1.3113000000000003E-4</v>
      </c>
      <c r="L5858" s="5" cm="1">
        <f t="array" ref="L5858">_xlfn.IFS(I5858=0, 0, I5858&gt;34, 0, AND(I5858&gt;0, I5858&lt;35), VLOOKUP(I5858, $A$63:$C$96, 3))</f>
        <v>0</v>
      </c>
      <c r="M5858" s="5">
        <f t="shared" si="826"/>
        <v>0</v>
      </c>
      <c r="N5858" s="5">
        <v>566.16660493297877</v>
      </c>
      <c r="O5858" s="5">
        <f t="shared" si="833"/>
        <v>3693.9321000000009</v>
      </c>
      <c r="P5858" s="5">
        <f t="shared" si="834"/>
        <v>0</v>
      </c>
      <c r="Q5858" s="5">
        <f t="shared" si="828"/>
        <v>0</v>
      </c>
      <c r="R5858" s="5">
        <f>IF(O5858&gt;(P5858+U5858),O5858-P5858-U5858, 0)</f>
        <v>0</v>
      </c>
      <c r="S5858" s="5">
        <f t="shared" si="829"/>
        <v>0</v>
      </c>
      <c r="T5858" s="5">
        <f t="shared" si="830"/>
        <v>0</v>
      </c>
      <c r="U5858" s="5">
        <f>IF(O5858&gt;P5858,IF(V5857*($B$6/100)&gt;=O5858-P5858,(O5858-P5858), V5857*($B$6/100)), 0)</f>
        <v>3693.9321000000009</v>
      </c>
      <c r="V5858" s="5">
        <f>V5857+(T5858*($B$5/100))-(U5858/($B$6/100))</f>
        <v>2691911.8039566097</v>
      </c>
      <c r="W5858" s="5">
        <f t="shared" si="831"/>
        <v>67297.795098915245</v>
      </c>
    </row>
    <row r="5859" spans="4:23" x14ac:dyDescent="0.25">
      <c r="D5859">
        <f t="shared" si="832"/>
        <v>5857</v>
      </c>
      <c r="E5859" s="3">
        <v>44075</v>
      </c>
      <c r="F5859" s="4">
        <v>4.1666666666666664E-2</v>
      </c>
      <c r="G5859">
        <v>10</v>
      </c>
      <c r="H5859">
        <v>0</v>
      </c>
      <c r="I5859" s="5">
        <f t="shared" si="827"/>
        <v>1</v>
      </c>
      <c r="J5859" s="22">
        <v>0</v>
      </c>
      <c r="K5859">
        <v>1.0103999999999999E-4</v>
      </c>
      <c r="L5859" s="5" cm="1">
        <f t="array" ref="L5859">_xlfn.IFS(I5859=0, 0, I5859&gt;34, 0, AND(I5859&gt;0, I5859&lt;35), VLOOKUP(I5859, $A$63:$C$96, 3))</f>
        <v>0</v>
      </c>
      <c r="M5859" s="5">
        <f t="shared" si="826"/>
        <v>0</v>
      </c>
      <c r="N5859" s="5">
        <v>487.96449089256066</v>
      </c>
      <c r="O5859" s="5">
        <f t="shared" si="833"/>
        <v>2846.2967999999996</v>
      </c>
      <c r="P5859" s="5">
        <f t="shared" si="834"/>
        <v>0</v>
      </c>
      <c r="Q5859" s="5">
        <f t="shared" si="828"/>
        <v>0</v>
      </c>
      <c r="R5859" s="5">
        <f>IF(O5859&gt;(P5859+U5859),O5859-P5859-U5859, 0)</f>
        <v>0</v>
      </c>
      <c r="S5859" s="5">
        <f t="shared" si="829"/>
        <v>0</v>
      </c>
      <c r="T5859" s="5">
        <f t="shared" si="830"/>
        <v>0</v>
      </c>
      <c r="U5859" s="5">
        <f>IF(O5859&gt;P5859,IF(V5858*($B$6/100)&gt;=O5859-P5859,(O5859-P5859), V5858*($B$6/100)), 0)</f>
        <v>2846.2967999999996</v>
      </c>
      <c r="V5859" s="5">
        <f>V5858+(T5859*($B$5/100))-(U5859/($B$6/100))</f>
        <v>2687845.6656708955</v>
      </c>
      <c r="W5859" s="5">
        <f t="shared" si="831"/>
        <v>67196.141641772381</v>
      </c>
    </row>
    <row r="5860" spans="4:23" x14ac:dyDescent="0.25">
      <c r="D5860">
        <f t="shared" si="832"/>
        <v>5858</v>
      </c>
      <c r="E5860" s="3">
        <v>44075</v>
      </c>
      <c r="F5860" s="4">
        <v>8.3333333333333329E-2</v>
      </c>
      <c r="G5860">
        <v>0</v>
      </c>
      <c r="H5860">
        <v>0</v>
      </c>
      <c r="I5860" s="5">
        <f t="shared" si="827"/>
        <v>0</v>
      </c>
      <c r="J5860" s="22">
        <v>0</v>
      </c>
      <c r="K5860">
        <v>8.0409999999999998E-5</v>
      </c>
      <c r="L5860" s="5" cm="1">
        <f t="array" ref="L5860">_xlfn.IFS(I5860=0, 0, I5860&gt;34, 0, AND(I5860&gt;0, I5860&lt;35), VLOOKUP(I5860, $A$63:$C$96, 3))</f>
        <v>0</v>
      </c>
      <c r="M5860" s="5">
        <f t="shared" si="826"/>
        <v>0</v>
      </c>
      <c r="N5860" s="5">
        <v>462.88901059772672</v>
      </c>
      <c r="O5860" s="5">
        <f t="shared" si="833"/>
        <v>2265.1496999999999</v>
      </c>
      <c r="P5860" s="5">
        <f t="shared" si="834"/>
        <v>0</v>
      </c>
      <c r="Q5860" s="5">
        <f t="shared" si="828"/>
        <v>0</v>
      </c>
      <c r="R5860" s="5">
        <f>IF(O5860&gt;(P5860+U5860),O5860-P5860-U5860, 0)</f>
        <v>0</v>
      </c>
      <c r="S5860" s="5">
        <f t="shared" si="829"/>
        <v>0</v>
      </c>
      <c r="T5860" s="5">
        <f t="shared" si="830"/>
        <v>0</v>
      </c>
      <c r="U5860" s="5">
        <f>IF(O5860&gt;P5860,IF(V5859*($B$6/100)&gt;=O5860-P5860,(O5860-P5860), V5859*($B$6/100)), 0)</f>
        <v>2265.1496999999999</v>
      </c>
      <c r="V5860" s="5">
        <f>V5859+(T5860*($B$5/100))-(U5860/($B$6/100))</f>
        <v>2684609.7375280382</v>
      </c>
      <c r="W5860" s="5">
        <f t="shared" si="831"/>
        <v>67115.243438200952</v>
      </c>
    </row>
    <row r="5861" spans="4:23" x14ac:dyDescent="0.25">
      <c r="D5861">
        <f t="shared" si="832"/>
        <v>5859</v>
      </c>
      <c r="E5861" s="3">
        <v>44075</v>
      </c>
      <c r="F5861" s="4">
        <v>0.125</v>
      </c>
      <c r="G5861">
        <v>10</v>
      </c>
      <c r="H5861">
        <v>0</v>
      </c>
      <c r="I5861" s="5">
        <f t="shared" si="827"/>
        <v>1</v>
      </c>
      <c r="J5861" s="22">
        <v>0</v>
      </c>
      <c r="K5861">
        <v>7.1400000000000001E-5</v>
      </c>
      <c r="L5861" s="5" cm="1">
        <f t="array" ref="L5861">_xlfn.IFS(I5861=0, 0, I5861&gt;34, 0, AND(I5861&gt;0, I5861&lt;35), VLOOKUP(I5861, $A$63:$C$96, 3))</f>
        <v>0</v>
      </c>
      <c r="M5861" s="5">
        <f t="shared" si="826"/>
        <v>0</v>
      </c>
      <c r="N5861" s="5">
        <v>478.87949505938508</v>
      </c>
      <c r="O5861" s="5">
        <f t="shared" si="833"/>
        <v>2011.3379999999997</v>
      </c>
      <c r="P5861" s="5">
        <f t="shared" si="834"/>
        <v>0</v>
      </c>
      <c r="Q5861" s="5">
        <f t="shared" si="828"/>
        <v>0</v>
      </c>
      <c r="R5861" s="5">
        <f>IF(O5861&gt;(P5861+U5861),O5861-P5861-U5861, 0)</f>
        <v>0</v>
      </c>
      <c r="S5861" s="5">
        <f t="shared" si="829"/>
        <v>0</v>
      </c>
      <c r="T5861" s="5">
        <f t="shared" si="830"/>
        <v>0</v>
      </c>
      <c r="U5861" s="5">
        <f>IF(O5861&gt;P5861,IF(V5860*($B$6/100)&gt;=O5861-P5861,(O5861-P5861), V5860*($B$6/100)), 0)</f>
        <v>2011.3379999999997</v>
      </c>
      <c r="V5861" s="5">
        <f>V5860+(T5861*($B$5/100))-(U5861/($B$6/100))</f>
        <v>2681736.3975280384</v>
      </c>
      <c r="W5861" s="5">
        <f t="shared" si="831"/>
        <v>67043.409938200959</v>
      </c>
    </row>
    <row r="5862" spans="4:23" x14ac:dyDescent="0.25">
      <c r="D5862">
        <f t="shared" si="832"/>
        <v>5860</v>
      </c>
      <c r="E5862" s="3">
        <v>44075</v>
      </c>
      <c r="F5862" s="4">
        <v>0.16666666666666666</v>
      </c>
      <c r="G5862">
        <v>10</v>
      </c>
      <c r="H5862">
        <v>0</v>
      </c>
      <c r="I5862" s="5">
        <f t="shared" si="827"/>
        <v>1</v>
      </c>
      <c r="J5862" s="22">
        <v>0</v>
      </c>
      <c r="K5862">
        <v>6.69E-5</v>
      </c>
      <c r="L5862" s="5" cm="1">
        <f t="array" ref="L5862">_xlfn.IFS(I5862=0, 0, I5862&gt;34, 0, AND(I5862&gt;0, I5862&lt;35), VLOOKUP(I5862, $A$63:$C$96, 3))</f>
        <v>0</v>
      </c>
      <c r="M5862" s="5">
        <f t="shared" si="826"/>
        <v>0</v>
      </c>
      <c r="N5862" s="5">
        <v>496.88473485028118</v>
      </c>
      <c r="O5862" s="5">
        <f t="shared" si="833"/>
        <v>1884.5730000000001</v>
      </c>
      <c r="P5862" s="5">
        <f t="shared" si="834"/>
        <v>0</v>
      </c>
      <c r="Q5862" s="5">
        <f t="shared" si="828"/>
        <v>0</v>
      </c>
      <c r="R5862" s="5">
        <f>IF(O5862&gt;(P5862+U5862),O5862-P5862-U5862, 0)</f>
        <v>0</v>
      </c>
      <c r="S5862" s="5">
        <f t="shared" si="829"/>
        <v>0</v>
      </c>
      <c r="T5862" s="5">
        <f t="shared" si="830"/>
        <v>0</v>
      </c>
      <c r="U5862" s="5">
        <f>IF(O5862&gt;P5862,IF(V5861*($B$6/100)&gt;=O5862-P5862,(O5862-P5862), V5861*($B$6/100)), 0)</f>
        <v>1884.5730000000001</v>
      </c>
      <c r="V5862" s="5">
        <f>V5861+(T5862*($B$5/100))-(U5862/($B$6/100))</f>
        <v>2679044.1503851814</v>
      </c>
      <c r="W5862" s="5">
        <f t="shared" si="831"/>
        <v>66976.103759629535</v>
      </c>
    </row>
    <row r="5863" spans="4:23" x14ac:dyDescent="0.25">
      <c r="D5863">
        <f t="shared" si="832"/>
        <v>5861</v>
      </c>
      <c r="E5863" s="3">
        <v>44075</v>
      </c>
      <c r="F5863" s="4">
        <v>0.20833333333333334</v>
      </c>
      <c r="G5863">
        <v>20</v>
      </c>
      <c r="H5863">
        <v>0</v>
      </c>
      <c r="I5863" s="5">
        <f t="shared" si="827"/>
        <v>3</v>
      </c>
      <c r="J5863" s="22">
        <v>0</v>
      </c>
      <c r="K5863">
        <v>6.6110000000000002E-5</v>
      </c>
      <c r="L5863" s="5" cm="1">
        <f t="array" ref="L5863">_xlfn.IFS(I5863=0, 0, I5863&gt;34, 0, AND(I5863&gt;0, I5863&lt;35), VLOOKUP(I5863, $A$63:$C$96, 3))</f>
        <v>232</v>
      </c>
      <c r="M5863" s="5">
        <f t="shared" si="826"/>
        <v>0</v>
      </c>
      <c r="N5863" s="5">
        <v>511.86840884708278</v>
      </c>
      <c r="O5863" s="5">
        <f t="shared" si="833"/>
        <v>1862.3187</v>
      </c>
      <c r="P5863" s="5">
        <f t="shared" si="834"/>
        <v>232</v>
      </c>
      <c r="Q5863" s="5">
        <f t="shared" si="828"/>
        <v>0</v>
      </c>
      <c r="R5863" s="5">
        <f>IF(O5863&gt;(P5863+U5863),O5863-P5863-U5863, 0)</f>
        <v>0</v>
      </c>
      <c r="S5863" s="5">
        <f t="shared" si="829"/>
        <v>0</v>
      </c>
      <c r="T5863" s="5">
        <f t="shared" si="830"/>
        <v>0</v>
      </c>
      <c r="U5863" s="5">
        <f>IF(O5863&gt;P5863,IF(V5862*($B$6/100)&gt;=O5863-P5863,(O5863-P5863), V5862*($B$6/100)), 0)</f>
        <v>1630.3187</v>
      </c>
      <c r="V5863" s="5">
        <f>V5862+(T5863*($B$5/100))-(U5863/($B$6/100))</f>
        <v>2676715.1236708956</v>
      </c>
      <c r="W5863" s="5">
        <f t="shared" si="831"/>
        <v>66917.878091772393</v>
      </c>
    </row>
    <row r="5864" spans="4:23" x14ac:dyDescent="0.25">
      <c r="D5864">
        <f t="shared" si="832"/>
        <v>5862</v>
      </c>
      <c r="E5864" s="3">
        <v>44075</v>
      </c>
      <c r="F5864" s="4">
        <v>0.25</v>
      </c>
      <c r="G5864">
        <v>10</v>
      </c>
      <c r="H5864">
        <v>0</v>
      </c>
      <c r="I5864" s="5">
        <f t="shared" si="827"/>
        <v>1</v>
      </c>
      <c r="J5864" s="22">
        <v>0</v>
      </c>
      <c r="K5864">
        <v>6.9010000000000005E-5</v>
      </c>
      <c r="L5864" s="5" cm="1">
        <f t="array" ref="L5864">_xlfn.IFS(I5864=0, 0, I5864&gt;34, 0, AND(I5864&gt;0, I5864&lt;35), VLOOKUP(I5864, $A$63:$C$96, 3))</f>
        <v>0</v>
      </c>
      <c r="M5864" s="5">
        <f t="shared" si="826"/>
        <v>0</v>
      </c>
      <c r="N5864" s="5">
        <v>625.02536789818123</v>
      </c>
      <c r="O5864" s="5">
        <f t="shared" si="833"/>
        <v>1944.0117</v>
      </c>
      <c r="P5864" s="5">
        <f t="shared" si="834"/>
        <v>0</v>
      </c>
      <c r="Q5864" s="5">
        <f t="shared" si="828"/>
        <v>0</v>
      </c>
      <c r="R5864" s="5">
        <f>IF(O5864&gt;(P5864+U5864),O5864-P5864-U5864, 0)</f>
        <v>0</v>
      </c>
      <c r="S5864" s="5">
        <f t="shared" si="829"/>
        <v>0</v>
      </c>
      <c r="T5864" s="5">
        <f t="shared" si="830"/>
        <v>0</v>
      </c>
      <c r="U5864" s="5">
        <f>IF(O5864&gt;P5864,IF(V5863*($B$6/100)&gt;=O5864-P5864,(O5864-P5864), V5863*($B$6/100)), 0)</f>
        <v>1944.0117</v>
      </c>
      <c r="V5864" s="5">
        <f>V5863+(T5864*($B$5/100))-(U5864/($B$6/100))</f>
        <v>2673937.9640994668</v>
      </c>
      <c r="W5864" s="5">
        <f t="shared" si="831"/>
        <v>66848.449102486673</v>
      </c>
    </row>
    <row r="5865" spans="4:23" x14ac:dyDescent="0.25">
      <c r="D5865">
        <f t="shared" si="832"/>
        <v>5863</v>
      </c>
      <c r="E5865" s="3">
        <v>44075</v>
      </c>
      <c r="F5865" s="4">
        <v>0.29166666666666669</v>
      </c>
      <c r="G5865">
        <v>10</v>
      </c>
      <c r="H5865">
        <v>8</v>
      </c>
      <c r="I5865" s="5">
        <f t="shared" si="827"/>
        <v>1</v>
      </c>
      <c r="J5865" s="22">
        <v>7.1759797686860035E-5</v>
      </c>
      <c r="K5865">
        <v>8.0439999999999996E-5</v>
      </c>
      <c r="L5865" s="5" cm="1">
        <f t="array" ref="L5865">_xlfn.IFS(I5865=0, 0, I5865&gt;34, 0, AND(I5865&gt;0, I5865&lt;35), VLOOKUP(I5865, $A$63:$C$96, 3))</f>
        <v>0</v>
      </c>
      <c r="M5865" s="5">
        <f t="shared" si="826"/>
        <v>340.85903901258519</v>
      </c>
      <c r="N5865" s="5">
        <v>919.4568746783242</v>
      </c>
      <c r="O5865" s="5">
        <f t="shared" si="833"/>
        <v>2265.9947999999999</v>
      </c>
      <c r="P5865" s="5">
        <f t="shared" si="834"/>
        <v>340.85903901258519</v>
      </c>
      <c r="Q5865" s="5">
        <f t="shared" si="828"/>
        <v>0</v>
      </c>
      <c r="R5865" s="5">
        <f>IF(O5865&gt;(P5865+U5865),O5865-P5865-U5865, 0)</f>
        <v>0</v>
      </c>
      <c r="S5865" s="5">
        <f t="shared" si="829"/>
        <v>0</v>
      </c>
      <c r="T5865" s="5">
        <f t="shared" si="830"/>
        <v>0</v>
      </c>
      <c r="U5865" s="5">
        <f>IF(O5865&gt;P5865,IF(V5864*($B$6/100)&gt;=O5865-P5865,(O5865-P5865), V5864*($B$6/100)), 0)</f>
        <v>1925.1357609874149</v>
      </c>
      <c r="V5865" s="5">
        <f>V5864+(T5865*($B$5/100))-(U5865/($B$6/100))</f>
        <v>2671187.7701551989</v>
      </c>
      <c r="W5865" s="5">
        <f t="shared" si="831"/>
        <v>66779.694253879978</v>
      </c>
    </row>
    <row r="5866" spans="4:23" x14ac:dyDescent="0.25">
      <c r="D5866">
        <f t="shared" si="832"/>
        <v>5864</v>
      </c>
      <c r="E5866" s="3">
        <v>44075</v>
      </c>
      <c r="F5866" s="4">
        <v>0.33333333333333331</v>
      </c>
      <c r="G5866">
        <v>10</v>
      </c>
      <c r="H5866">
        <v>10</v>
      </c>
      <c r="I5866" s="5">
        <f t="shared" si="827"/>
        <v>1</v>
      </c>
      <c r="J5866" s="22">
        <v>2.1280491727827461E-4</v>
      </c>
      <c r="K5866">
        <v>9.3619999999999988E-5</v>
      </c>
      <c r="L5866" s="5" cm="1">
        <f t="array" ref="L5866">_xlfn.IFS(I5866=0, 0, I5866&gt;34, 0, AND(I5866&gt;0, I5866&lt;35), VLOOKUP(I5866, $A$63:$C$96, 3))</f>
        <v>0</v>
      </c>
      <c r="M5866" s="5">
        <f t="shared" si="826"/>
        <v>1010.8233570718044</v>
      </c>
      <c r="N5866" s="5">
        <v>1300.9520033941119</v>
      </c>
      <c r="O5866" s="5">
        <f t="shared" si="833"/>
        <v>2637.2753999999995</v>
      </c>
      <c r="P5866" s="5">
        <f t="shared" si="834"/>
        <v>1010.8233570718044</v>
      </c>
      <c r="Q5866" s="5">
        <f t="shared" si="828"/>
        <v>0</v>
      </c>
      <c r="R5866" s="5">
        <f>IF(O5866&gt;(P5866+U5866),O5866-P5866-U5866, 0)</f>
        <v>0</v>
      </c>
      <c r="S5866" s="5">
        <f t="shared" si="829"/>
        <v>0</v>
      </c>
      <c r="T5866" s="5">
        <f t="shared" si="830"/>
        <v>0</v>
      </c>
      <c r="U5866" s="5">
        <f>IF(O5866&gt;P5866,IF(V5865*($B$6/100)&gt;=O5866-P5866,(O5866-P5866), V5865*($B$6/100)), 0)</f>
        <v>1626.4520429281952</v>
      </c>
      <c r="V5866" s="5">
        <f>V5865+(T5866*($B$5/100))-(U5866/($B$6/100))</f>
        <v>2668864.2672367301</v>
      </c>
      <c r="W5866" s="5">
        <f t="shared" si="831"/>
        <v>66721.606680918252</v>
      </c>
    </row>
    <row r="5867" spans="4:23" x14ac:dyDescent="0.25">
      <c r="D5867">
        <f t="shared" si="832"/>
        <v>5865</v>
      </c>
      <c r="E5867" s="3">
        <v>44075</v>
      </c>
      <c r="F5867" s="4">
        <v>0.375</v>
      </c>
      <c r="G5867">
        <v>10</v>
      </c>
      <c r="H5867">
        <v>10</v>
      </c>
      <c r="I5867" s="5">
        <f t="shared" si="827"/>
        <v>1</v>
      </c>
      <c r="J5867" s="22">
        <v>3.1425842435280088E-4</v>
      </c>
      <c r="K5867">
        <v>9.3250000000000003E-5</v>
      </c>
      <c r="L5867" s="5" cm="1">
        <f t="array" ref="L5867">_xlfn.IFS(I5867=0, 0, I5867&gt;34, 0, AND(I5867&gt;0, I5867&lt;35), VLOOKUP(I5867, $A$63:$C$96, 3))</f>
        <v>0</v>
      </c>
      <c r="M5867" s="5">
        <f t="shared" si="826"/>
        <v>1492.7275156758042</v>
      </c>
      <c r="N5867" s="5">
        <v>1183.7429664345973</v>
      </c>
      <c r="O5867" s="5">
        <f t="shared" si="833"/>
        <v>2626.8525</v>
      </c>
      <c r="P5867" s="5">
        <f t="shared" si="834"/>
        <v>1492.7275156758042</v>
      </c>
      <c r="Q5867" s="5">
        <f t="shared" si="828"/>
        <v>0</v>
      </c>
      <c r="R5867" s="5">
        <f>IF(O5867&gt;(P5867+U5867),O5867-P5867-U5867, 0)</f>
        <v>0</v>
      </c>
      <c r="S5867" s="5">
        <f t="shared" si="829"/>
        <v>0</v>
      </c>
      <c r="T5867" s="5">
        <f t="shared" si="830"/>
        <v>0</v>
      </c>
      <c r="U5867" s="5">
        <f>IF(O5867&gt;P5867,IF(V5866*($B$6/100)&gt;=O5867-P5867,(O5867-P5867), V5866*($B$6/100)), 0)</f>
        <v>1134.1249843241958</v>
      </c>
      <c r="V5867" s="5">
        <f>V5866+(T5867*($B$5/100))-(U5867/($B$6/100))</f>
        <v>2667244.0886876956</v>
      </c>
      <c r="W5867" s="5">
        <f t="shared" si="831"/>
        <v>66681.102217192383</v>
      </c>
    </row>
    <row r="5868" spans="4:23" x14ac:dyDescent="0.25">
      <c r="D5868">
        <f t="shared" si="832"/>
        <v>5866</v>
      </c>
      <c r="E5868" s="3">
        <v>44075</v>
      </c>
      <c r="F5868" s="4">
        <v>0.41666666666666669</v>
      </c>
      <c r="G5868">
        <v>10</v>
      </c>
      <c r="H5868">
        <v>9</v>
      </c>
      <c r="I5868" s="5">
        <f t="shared" si="827"/>
        <v>1</v>
      </c>
      <c r="J5868" s="22">
        <v>4.0581402829810507E-4</v>
      </c>
      <c r="K5868">
        <v>8.365E-5</v>
      </c>
      <c r="L5868" s="5" cm="1">
        <f t="array" ref="L5868">_xlfn.IFS(I5868=0, 0, I5868&gt;34, 0, AND(I5868&gt;0, I5868&lt;35), VLOOKUP(I5868, $A$63:$C$96, 3))</f>
        <v>0</v>
      </c>
      <c r="M5868" s="5">
        <f t="shared" si="826"/>
        <v>1927.616634415999</v>
      </c>
      <c r="N5868" s="5">
        <v>967.3701592005674</v>
      </c>
      <c r="O5868" s="5">
        <f t="shared" si="833"/>
        <v>2356.4205000000002</v>
      </c>
      <c r="P5868" s="5">
        <f t="shared" si="834"/>
        <v>1927.616634415999</v>
      </c>
      <c r="Q5868" s="5">
        <f t="shared" si="828"/>
        <v>0</v>
      </c>
      <c r="R5868" s="5">
        <f>IF(O5868&gt;(P5868+U5868),O5868-P5868-U5868, 0)</f>
        <v>0</v>
      </c>
      <c r="S5868" s="5">
        <f t="shared" si="829"/>
        <v>0</v>
      </c>
      <c r="T5868" s="5">
        <f t="shared" si="830"/>
        <v>0</v>
      </c>
      <c r="U5868" s="5">
        <f>IF(O5868&gt;P5868,IF(V5867*($B$6/100)&gt;=O5868-P5868,(O5868-P5868), V5867*($B$6/100)), 0)</f>
        <v>428.80386558400119</v>
      </c>
      <c r="V5868" s="5">
        <f>V5867+(T5868*($B$5/100))-(U5868/($B$6/100))</f>
        <v>2666631.5117368614</v>
      </c>
      <c r="W5868" s="5">
        <f t="shared" si="831"/>
        <v>66665.787793421536</v>
      </c>
    </row>
    <row r="5869" spans="4:23" x14ac:dyDescent="0.25">
      <c r="D5869">
        <f t="shared" si="832"/>
        <v>5867</v>
      </c>
      <c r="E5869" s="3">
        <v>44075</v>
      </c>
      <c r="F5869" s="4">
        <v>0.45833333333333331</v>
      </c>
      <c r="G5869">
        <v>20</v>
      </c>
      <c r="H5869">
        <v>10</v>
      </c>
      <c r="I5869" s="5">
        <f t="shared" si="827"/>
        <v>3</v>
      </c>
      <c r="J5869" s="22">
        <v>6.6068503387557351E-4</v>
      </c>
      <c r="K5869">
        <v>6.7000000000000002E-5</v>
      </c>
      <c r="L5869" s="5" cm="1">
        <f t="array" ref="L5869">_xlfn.IFS(I5869=0, 0, I5869&gt;34, 0, AND(I5869&gt;0, I5869&lt;35), VLOOKUP(I5869, $A$63:$C$96, 3))</f>
        <v>232</v>
      </c>
      <c r="M5869" s="5">
        <f t="shared" si="826"/>
        <v>3138.2539109089744</v>
      </c>
      <c r="N5869" s="5">
        <v>761.05661166831919</v>
      </c>
      <c r="O5869" s="5">
        <f t="shared" si="833"/>
        <v>1887.39</v>
      </c>
      <c r="P5869" s="5">
        <f t="shared" si="834"/>
        <v>1887.39</v>
      </c>
      <c r="Q5869" s="5">
        <f t="shared" si="828"/>
        <v>487.20077413479089</v>
      </c>
      <c r="R5869" s="5">
        <f>IF(O5869&gt;(P5869+U5869),O5869-P5869-U5869, 0)</f>
        <v>0</v>
      </c>
      <c r="S5869" s="5">
        <f t="shared" si="829"/>
        <v>390.87671875013308</v>
      </c>
      <c r="T5869" s="5">
        <f t="shared" si="830"/>
        <v>1091.9871921588413</v>
      </c>
      <c r="U5869" s="5">
        <f>IF(O5869&gt;P5869,IF(V5868*($B$6/100)&gt;=O5869-P5869,(O5869-P5869), V5868*($B$6/100)), 0)</f>
        <v>0</v>
      </c>
      <c r="V5869" s="5">
        <f>V5868+(T5869*($B$5/100))-(U5869/($B$6/100))</f>
        <v>2667395.9027713728</v>
      </c>
      <c r="W5869" s="5">
        <f t="shared" si="831"/>
        <v>66684.897569284323</v>
      </c>
    </row>
    <row r="5870" spans="4:23" x14ac:dyDescent="0.25">
      <c r="D5870">
        <f t="shared" si="832"/>
        <v>5868</v>
      </c>
      <c r="E5870" s="3">
        <v>44075</v>
      </c>
      <c r="F5870" s="4">
        <v>0.5</v>
      </c>
      <c r="G5870">
        <v>20</v>
      </c>
      <c r="H5870">
        <v>7</v>
      </c>
      <c r="I5870" s="5">
        <f t="shared" si="827"/>
        <v>3</v>
      </c>
      <c r="J5870" s="22">
        <v>4.3055878612116024E-4</v>
      </c>
      <c r="K5870">
        <v>5.4890000000000005E-5</v>
      </c>
      <c r="L5870" s="5" cm="1">
        <f t="array" ref="L5870">_xlfn.IFS(I5870=0, 0, I5870&gt;34, 0, AND(I5870&gt;0, I5870&lt;35), VLOOKUP(I5870, $A$63:$C$96, 3))</f>
        <v>232</v>
      </c>
      <c r="M5870" s="5">
        <f t="shared" si="826"/>
        <v>2045.1542340755111</v>
      </c>
      <c r="N5870" s="5">
        <v>831.22391146678262</v>
      </c>
      <c r="O5870" s="5">
        <f t="shared" si="833"/>
        <v>1546.2513000000001</v>
      </c>
      <c r="P5870" s="5">
        <f t="shared" si="834"/>
        <v>1546.2513000000001</v>
      </c>
      <c r="Q5870" s="5">
        <f t="shared" si="828"/>
        <v>487.20077413479089</v>
      </c>
      <c r="R5870" s="5">
        <f>IF(O5870&gt;(P5870+U5870),O5870-P5870-U5870, 0)</f>
        <v>0</v>
      </c>
      <c r="S5870" s="5">
        <f t="shared" si="829"/>
        <v>243.70215994072032</v>
      </c>
      <c r="T5870" s="5">
        <f t="shared" si="830"/>
        <v>487.20077413479089</v>
      </c>
      <c r="U5870" s="5">
        <f>IF(O5870&gt;P5870,IF(V5869*($B$6/100)&gt;=O5870-P5870,(O5870-P5870), V5869*($B$6/100)), 0)</f>
        <v>0</v>
      </c>
      <c r="V5870" s="5">
        <f>V5869+(T5870*($B$5/100))-(U5870/($B$6/100))</f>
        <v>2667736.9433132671</v>
      </c>
      <c r="W5870" s="5">
        <f t="shared" si="831"/>
        <v>66693.423582831674</v>
      </c>
    </row>
    <row r="5871" spans="4:23" x14ac:dyDescent="0.25">
      <c r="D5871">
        <f t="shared" si="832"/>
        <v>5869</v>
      </c>
      <c r="E5871" s="3">
        <v>44075</v>
      </c>
      <c r="F5871" s="4">
        <v>0.54166666666666663</v>
      </c>
      <c r="G5871">
        <v>40</v>
      </c>
      <c r="H5871">
        <v>4</v>
      </c>
      <c r="I5871" s="5">
        <f t="shared" si="827"/>
        <v>6</v>
      </c>
      <c r="J5871" s="22">
        <v>3.6869689156352229E-4</v>
      </c>
      <c r="K5871">
        <v>4.7980000000000005E-5</v>
      </c>
      <c r="L5871" s="5" cm="1">
        <f t="array" ref="L5871">_xlfn.IFS(I5871=0, 0, I5871&gt;34, 0, AND(I5871&gt;0, I5871&lt;35), VLOOKUP(I5871, $A$63:$C$96, 3))</f>
        <v>2980</v>
      </c>
      <c r="M5871" s="5">
        <f t="shared" si="826"/>
        <v>1751.3102349267308</v>
      </c>
      <c r="N5871" s="5">
        <v>698.18450042994209</v>
      </c>
      <c r="O5871" s="5">
        <f t="shared" si="833"/>
        <v>1351.5966000000001</v>
      </c>
      <c r="P5871" s="5">
        <f t="shared" si="834"/>
        <v>1351.5966000000001</v>
      </c>
      <c r="Q5871" s="5">
        <f t="shared" si="828"/>
        <v>487.20077413479089</v>
      </c>
      <c r="R5871" s="5">
        <f>IF(O5871&gt;(P5871+U5871),O5871-P5871-U5871, 0)</f>
        <v>0</v>
      </c>
      <c r="S5871" s="5">
        <f t="shared" si="829"/>
        <v>358.5857640892458</v>
      </c>
      <c r="T5871" s="5">
        <f t="shared" si="830"/>
        <v>3021.1278708374853</v>
      </c>
      <c r="U5871" s="5">
        <f>IF(O5871&gt;P5871,IF(V5870*($B$6/100)&gt;=O5871-P5871,(O5871-P5871), V5870*($B$6/100)), 0)</f>
        <v>0</v>
      </c>
      <c r="V5871" s="5">
        <f>V5870+(T5871*($B$5/100))-(U5871/($B$6/100))</f>
        <v>2669851.7328228531</v>
      </c>
      <c r="W5871" s="5">
        <f t="shared" si="831"/>
        <v>66746.293320571334</v>
      </c>
    </row>
    <row r="5872" spans="4:23" x14ac:dyDescent="0.25">
      <c r="D5872">
        <f t="shared" si="832"/>
        <v>5870</v>
      </c>
      <c r="E5872" s="3">
        <v>44075</v>
      </c>
      <c r="F5872" s="4">
        <v>0.58333333333333337</v>
      </c>
      <c r="G5872">
        <v>20</v>
      </c>
      <c r="H5872">
        <v>6</v>
      </c>
      <c r="I5872" s="5">
        <f t="shared" si="827"/>
        <v>3</v>
      </c>
      <c r="J5872" s="22">
        <v>4.9984410802571472E-4</v>
      </c>
      <c r="K5872">
        <v>3.9730000000000001E-5</v>
      </c>
      <c r="L5872" s="5" cm="1">
        <f t="array" ref="L5872">_xlfn.IFS(I5872=0, 0, I5872&gt;34, 0, AND(I5872&gt;0, I5872&lt;35), VLOOKUP(I5872, $A$63:$C$96, 3))</f>
        <v>232</v>
      </c>
      <c r="M5872" s="5">
        <f t="shared" si="826"/>
        <v>2374.2595131221451</v>
      </c>
      <c r="N5872" s="5">
        <v>547.05064761189544</v>
      </c>
      <c r="O5872" s="5">
        <f t="shared" si="833"/>
        <v>1119.1941000000002</v>
      </c>
      <c r="P5872" s="5">
        <f t="shared" si="834"/>
        <v>1119.1941000000002</v>
      </c>
      <c r="Q5872" s="5">
        <f t="shared" si="828"/>
        <v>487.20077413479089</v>
      </c>
      <c r="R5872" s="5">
        <f>IF(O5872&gt;(P5872+U5872),O5872-P5872-U5872, 0)</f>
        <v>0</v>
      </c>
      <c r="S5872" s="5">
        <f t="shared" si="829"/>
        <v>280.96380591180423</v>
      </c>
      <c r="T5872" s="5">
        <f t="shared" si="830"/>
        <v>1206.1016072103407</v>
      </c>
      <c r="U5872" s="5">
        <f>IF(O5872&gt;P5872,IF(V5871*($B$6/100)&gt;=O5872-P5872,(O5872-P5872), V5871*($B$6/100)), 0)</f>
        <v>0</v>
      </c>
      <c r="V5872" s="5">
        <f>V5871+(T5872*($B$5/100))-(U5872/($B$6/100))</f>
        <v>2670696.0039479006</v>
      </c>
      <c r="W5872" s="5">
        <f t="shared" si="831"/>
        <v>66767.400098697515</v>
      </c>
    </row>
    <row r="5873" spans="4:23" x14ac:dyDescent="0.25">
      <c r="D5873">
        <f t="shared" si="832"/>
        <v>5871</v>
      </c>
      <c r="E5873" s="3">
        <v>44075</v>
      </c>
      <c r="F5873" s="4">
        <v>0.625</v>
      </c>
      <c r="G5873">
        <v>10</v>
      </c>
      <c r="H5873">
        <v>9</v>
      </c>
      <c r="I5873" s="5">
        <f t="shared" si="827"/>
        <v>1</v>
      </c>
      <c r="J5873" s="22">
        <v>5.369612447602975E-4</v>
      </c>
      <c r="K5873">
        <v>4.0759999999999996E-5</v>
      </c>
      <c r="L5873" s="5" cm="1">
        <f t="array" ref="L5873">_xlfn.IFS(I5873=0, 0, I5873&gt;34, 0, AND(I5873&gt;0, I5873&lt;35), VLOOKUP(I5873, $A$63:$C$96, 3))</f>
        <v>0</v>
      </c>
      <c r="M5873" s="5">
        <f t="shared" si="826"/>
        <v>2550.5659126114133</v>
      </c>
      <c r="N5873" s="5">
        <v>510.09389069629384</v>
      </c>
      <c r="O5873" s="5">
        <f t="shared" si="833"/>
        <v>1148.2092</v>
      </c>
      <c r="P5873" s="5">
        <f t="shared" si="834"/>
        <v>1148.2092</v>
      </c>
      <c r="Q5873" s="5">
        <f t="shared" si="828"/>
        <v>487.20077413479089</v>
      </c>
      <c r="R5873" s="5">
        <f>IF(O5873&gt;(P5873+U5873),O5873-P5873-U5873, 0)</f>
        <v>0</v>
      </c>
      <c r="S5873" s="5">
        <f t="shared" si="829"/>
        <v>261.98291059161193</v>
      </c>
      <c r="T5873" s="5">
        <f t="shared" si="830"/>
        <v>1140.3738020198014</v>
      </c>
      <c r="U5873" s="5">
        <f>IF(O5873&gt;P5873,IF(V5872*($B$6/100)&gt;=O5873-P5873,(O5873-P5873), V5872*($B$6/100)), 0)</f>
        <v>0</v>
      </c>
      <c r="V5873" s="5">
        <f>V5872+(T5873*($B$5/100))-(U5873/($B$6/100))</f>
        <v>2671494.2656093147</v>
      </c>
      <c r="W5873" s="5">
        <f t="shared" si="831"/>
        <v>66787.356640232872</v>
      </c>
    </row>
    <row r="5874" spans="4:23" x14ac:dyDescent="0.25">
      <c r="D5874">
        <f t="shared" si="832"/>
        <v>5872</v>
      </c>
      <c r="E5874" s="3">
        <v>44075</v>
      </c>
      <c r="F5874" s="4">
        <v>0.66666666666666663</v>
      </c>
      <c r="G5874">
        <v>10</v>
      </c>
      <c r="H5874">
        <v>10</v>
      </c>
      <c r="I5874" s="5">
        <f t="shared" si="827"/>
        <v>1</v>
      </c>
      <c r="J5874" s="22">
        <v>5.0479305959032575E-4</v>
      </c>
      <c r="K5874">
        <v>4.6820000000000002E-5</v>
      </c>
      <c r="L5874" s="5" cm="1">
        <f t="array" ref="L5874">_xlfn.IFS(I5874=0, 0, I5874&gt;34, 0, AND(I5874&gt;0, I5874&lt;35), VLOOKUP(I5874, $A$63:$C$96, 3))</f>
        <v>0</v>
      </c>
      <c r="M5874" s="5">
        <f t="shared" si="826"/>
        <v>2397.7670330540473</v>
      </c>
      <c r="N5874" s="5">
        <v>522.25146379919829</v>
      </c>
      <c r="O5874" s="5">
        <f t="shared" si="833"/>
        <v>1318.9194</v>
      </c>
      <c r="P5874" s="5">
        <f t="shared" si="834"/>
        <v>1318.9194</v>
      </c>
      <c r="Q5874" s="5">
        <f t="shared" si="828"/>
        <v>487.20077413479089</v>
      </c>
      <c r="R5874" s="5">
        <f>IF(O5874&gt;(P5874+U5874),O5874-P5874-U5874, 0)</f>
        <v>0</v>
      </c>
      <c r="S5874" s="5">
        <f t="shared" si="829"/>
        <v>268.22700887493278</v>
      </c>
      <c r="T5874" s="5">
        <f t="shared" si="830"/>
        <v>810.62062417911443</v>
      </c>
      <c r="U5874" s="5">
        <f>IF(O5874&gt;P5874,IF(V5873*($B$6/100)&gt;=O5874-P5874,(O5874-P5874), V5873*($B$6/100)), 0)</f>
        <v>0</v>
      </c>
      <c r="V5874" s="5">
        <f>V5873+(T5874*($B$5/100))-(U5874/($B$6/100))</f>
        <v>2672061.7000462399</v>
      </c>
      <c r="W5874" s="5">
        <f t="shared" si="831"/>
        <v>66801.542501156</v>
      </c>
    </row>
    <row r="5875" spans="4:23" x14ac:dyDescent="0.25">
      <c r="D5875">
        <f t="shared" si="832"/>
        <v>5873</v>
      </c>
      <c r="E5875" s="3">
        <v>44075</v>
      </c>
      <c r="F5875" s="4">
        <v>0.70833333333333337</v>
      </c>
      <c r="G5875">
        <v>40</v>
      </c>
      <c r="H5875">
        <v>4</v>
      </c>
      <c r="I5875" s="5">
        <f t="shared" si="827"/>
        <v>6</v>
      </c>
      <c r="J5875" s="22">
        <v>1.6826435319677527E-4</v>
      </c>
      <c r="K5875">
        <v>7.0690000000000003E-5</v>
      </c>
      <c r="L5875" s="5" cm="1">
        <f t="array" ref="L5875">_xlfn.IFS(I5875=0, 0, I5875&gt;34, 0, AND(I5875&gt;0, I5875&lt;35), VLOOKUP(I5875, $A$63:$C$96, 3))</f>
        <v>2980</v>
      </c>
      <c r="M5875" s="5">
        <f t="shared" si="826"/>
        <v>799.2556776846825</v>
      </c>
      <c r="N5875" s="5">
        <v>672.78149035168724</v>
      </c>
      <c r="O5875" s="5">
        <f t="shared" si="833"/>
        <v>1991.3373000000001</v>
      </c>
      <c r="P5875" s="5">
        <f t="shared" si="834"/>
        <v>1991.3373000000001</v>
      </c>
      <c r="Q5875" s="5">
        <f t="shared" si="828"/>
        <v>487.20077413479089</v>
      </c>
      <c r="R5875" s="5">
        <f>IF(O5875&gt;(P5875+U5875),O5875-P5875-U5875, 0)</f>
        <v>0</v>
      </c>
      <c r="S5875" s="5">
        <f t="shared" si="829"/>
        <v>345.53884343507997</v>
      </c>
      <c r="T5875" s="5">
        <f t="shared" si="830"/>
        <v>1442.3795342496021</v>
      </c>
      <c r="U5875" s="5">
        <f>IF(O5875&gt;P5875,IF(V5874*($B$6/100)&gt;=O5875-P5875,(O5875-P5875), V5874*($B$6/100)), 0)</f>
        <v>0</v>
      </c>
      <c r="V5875" s="5">
        <f>V5874+(T5875*($B$5/100))-(U5875/($B$6/100))</f>
        <v>2673071.3657202148</v>
      </c>
      <c r="W5875" s="5">
        <f t="shared" si="831"/>
        <v>66826.784143005367</v>
      </c>
    </row>
    <row r="5876" spans="4:23" x14ac:dyDescent="0.25">
      <c r="D5876">
        <f t="shared" si="832"/>
        <v>5874</v>
      </c>
      <c r="E5876" s="3">
        <v>44075</v>
      </c>
      <c r="F5876" s="4">
        <v>0.75</v>
      </c>
      <c r="G5876">
        <v>40</v>
      </c>
      <c r="H5876">
        <v>0</v>
      </c>
      <c r="I5876" s="5">
        <f t="shared" si="827"/>
        <v>6</v>
      </c>
      <c r="J5876" s="22">
        <v>8.4132176598387633E-5</v>
      </c>
      <c r="K5876">
        <v>1.2216000000000001E-4</v>
      </c>
      <c r="L5876" s="5" cm="1">
        <f t="array" ref="L5876">_xlfn.IFS(I5876=0, 0, I5876&gt;34, 0, AND(I5876&gt;0, I5876&lt;35), VLOOKUP(I5876, $A$63:$C$96, 3))</f>
        <v>2980</v>
      </c>
      <c r="M5876" s="5">
        <f t="shared" si="826"/>
        <v>399.62783884234125</v>
      </c>
      <c r="N5876" s="5">
        <v>958.77997215392077</v>
      </c>
      <c r="O5876" s="5">
        <f t="shared" si="833"/>
        <v>3441.2472000000002</v>
      </c>
      <c r="P5876" s="5">
        <f t="shared" si="834"/>
        <v>3379.6278388423411</v>
      </c>
      <c r="Q5876" s="5">
        <f t="shared" si="828"/>
        <v>0</v>
      </c>
      <c r="R5876" s="5">
        <f>IF(O5876&gt;(P5876+U5876),O5876-P5876-U5876, 0)</f>
        <v>0</v>
      </c>
      <c r="S5876" s="5">
        <f t="shared" si="829"/>
        <v>0</v>
      </c>
      <c r="T5876" s="5">
        <f t="shared" si="830"/>
        <v>0</v>
      </c>
      <c r="U5876" s="5">
        <f>IF(O5876&gt;P5876,IF(V5875*($B$6/100)&gt;=O5876-P5876,(O5876-P5876), V5875*($B$6/100)), 0)</f>
        <v>61.619361157659114</v>
      </c>
      <c r="V5876" s="5">
        <f>V5875+(T5876*($B$5/100))-(U5876/($B$6/100))</f>
        <v>2672983.3380614179</v>
      </c>
      <c r="W5876" s="5">
        <f t="shared" si="831"/>
        <v>66824.583451535451</v>
      </c>
    </row>
    <row r="5877" spans="4:23" x14ac:dyDescent="0.25">
      <c r="D5877">
        <f t="shared" si="832"/>
        <v>5875</v>
      </c>
      <c r="E5877" s="3">
        <v>44075</v>
      </c>
      <c r="F5877" s="4">
        <v>0.79166666666666663</v>
      </c>
      <c r="G5877">
        <v>40</v>
      </c>
      <c r="H5877">
        <v>2</v>
      </c>
      <c r="I5877" s="5">
        <f t="shared" si="827"/>
        <v>6</v>
      </c>
      <c r="J5877" s="22">
        <v>2.7219233605360704E-5</v>
      </c>
      <c r="K5877">
        <v>1.3903E-4</v>
      </c>
      <c r="L5877" s="5" cm="1">
        <f t="array" ref="L5877">_xlfn.IFS(I5877=0, 0, I5877&gt;34, 0, AND(I5877&gt;0, I5877&lt;35), VLOOKUP(I5877, $A$63:$C$96, 3))</f>
        <v>2980</v>
      </c>
      <c r="M5877" s="5">
        <f t="shared" si="826"/>
        <v>129.29135962546334</v>
      </c>
      <c r="N5877" s="5">
        <v>953.02951564297973</v>
      </c>
      <c r="O5877" s="5">
        <f t="shared" si="833"/>
        <v>3916.4751000000001</v>
      </c>
      <c r="P5877" s="5">
        <f t="shared" si="834"/>
        <v>3109.2913596254634</v>
      </c>
      <c r="Q5877" s="5">
        <f t="shared" si="828"/>
        <v>0</v>
      </c>
      <c r="R5877" s="5">
        <f>IF(O5877&gt;(P5877+U5877),O5877-P5877-U5877, 0)</f>
        <v>0</v>
      </c>
      <c r="S5877" s="5">
        <f t="shared" si="829"/>
        <v>0</v>
      </c>
      <c r="T5877" s="5">
        <f t="shared" si="830"/>
        <v>0</v>
      </c>
      <c r="U5877" s="5">
        <f>IF(O5877&gt;P5877,IF(V5876*($B$6/100)&gt;=O5877-P5877,(O5877-P5877), V5876*($B$6/100)), 0)</f>
        <v>807.18374037453668</v>
      </c>
      <c r="V5877" s="5">
        <f>V5876+(T5877*($B$5/100))-(U5877/($B$6/100))</f>
        <v>2671830.2184323114</v>
      </c>
      <c r="W5877" s="5">
        <f t="shared" si="831"/>
        <v>66795.755460807792</v>
      </c>
    </row>
    <row r="5878" spans="4:23" x14ac:dyDescent="0.25">
      <c r="D5878">
        <f t="shared" si="832"/>
        <v>5876</v>
      </c>
      <c r="E5878" s="3">
        <v>44075</v>
      </c>
      <c r="F5878" s="4">
        <v>0.83333333333333337</v>
      </c>
      <c r="G5878">
        <v>30</v>
      </c>
      <c r="H5878">
        <v>0</v>
      </c>
      <c r="I5878" s="5">
        <f t="shared" si="827"/>
        <v>4</v>
      </c>
      <c r="J5878" s="22">
        <v>2.4744757823055187E-6</v>
      </c>
      <c r="K5878">
        <v>1.3945E-4</v>
      </c>
      <c r="L5878" s="5" cm="1">
        <f t="array" ref="L5878">_xlfn.IFS(I5878=0, 0, I5878&gt;34, 0, AND(I5878&gt;0, I5878&lt;35), VLOOKUP(I5878, $A$63:$C$96, 3))</f>
        <v>740</v>
      </c>
      <c r="M5878" s="5">
        <f t="shared" si="826"/>
        <v>11.753759965951215</v>
      </c>
      <c r="N5878" s="5">
        <v>879.01510764419208</v>
      </c>
      <c r="O5878" s="5">
        <f t="shared" si="833"/>
        <v>3928.3065000000001</v>
      </c>
      <c r="P5878" s="5">
        <f t="shared" si="834"/>
        <v>751.75375996595119</v>
      </c>
      <c r="Q5878" s="5">
        <f t="shared" si="828"/>
        <v>0</v>
      </c>
      <c r="R5878" s="5">
        <f>IF(O5878&gt;(P5878+U5878),O5878-P5878-U5878, 0)</f>
        <v>0</v>
      </c>
      <c r="S5878" s="5">
        <f t="shared" si="829"/>
        <v>0</v>
      </c>
      <c r="T5878" s="5">
        <f t="shared" si="830"/>
        <v>0</v>
      </c>
      <c r="U5878" s="5">
        <f>IF(O5878&gt;P5878,IF(V5877*($B$6/100)&gt;=O5878-P5878,(O5878-P5878), V5877*($B$6/100)), 0)</f>
        <v>3176.5527400340488</v>
      </c>
      <c r="V5878" s="5">
        <f>V5877+(T5878*($B$5/100))-(U5878/($B$6/100))</f>
        <v>2667292.2859465485</v>
      </c>
      <c r="W5878" s="5">
        <f t="shared" si="831"/>
        <v>66682.307148663705</v>
      </c>
    </row>
    <row r="5879" spans="4:23" x14ac:dyDescent="0.25">
      <c r="D5879">
        <f t="shared" si="832"/>
        <v>5877</v>
      </c>
      <c r="E5879" s="3">
        <v>44075</v>
      </c>
      <c r="F5879" s="4">
        <v>0.875</v>
      </c>
      <c r="G5879">
        <v>30</v>
      </c>
      <c r="H5879">
        <v>0</v>
      </c>
      <c r="I5879" s="5">
        <f t="shared" si="827"/>
        <v>4</v>
      </c>
      <c r="J5879" s="22">
        <v>0</v>
      </c>
      <c r="K5879">
        <v>1.5369E-4</v>
      </c>
      <c r="L5879" s="5" cm="1">
        <f t="array" ref="L5879">_xlfn.IFS(I5879=0, 0, I5879&gt;34, 0, AND(I5879&gt;0, I5879&lt;35), VLOOKUP(I5879, $A$63:$C$96, 3))</f>
        <v>740</v>
      </c>
      <c r="M5879" s="5">
        <f t="shared" si="826"/>
        <v>0</v>
      </c>
      <c r="N5879" s="5">
        <v>875.2464105990997</v>
      </c>
      <c r="O5879" s="5">
        <f t="shared" si="833"/>
        <v>4329.4472999999998</v>
      </c>
      <c r="P5879" s="5">
        <f t="shared" si="834"/>
        <v>740</v>
      </c>
      <c r="Q5879" s="5">
        <f t="shared" si="828"/>
        <v>0</v>
      </c>
      <c r="R5879" s="5">
        <f>IF(O5879&gt;(P5879+U5879),O5879-P5879-U5879, 0)</f>
        <v>0</v>
      </c>
      <c r="S5879" s="5">
        <f t="shared" si="829"/>
        <v>0</v>
      </c>
      <c r="T5879" s="5">
        <f t="shared" si="830"/>
        <v>0</v>
      </c>
      <c r="U5879" s="5">
        <f>IF(O5879&gt;P5879,IF(V5878*($B$6/100)&gt;=O5879-P5879,(O5879-P5879), V5878*($B$6/100)), 0)</f>
        <v>3589.4472999999998</v>
      </c>
      <c r="V5879" s="5">
        <f>V5878+(T5879*($B$5/100))-(U5879/($B$6/100))</f>
        <v>2662164.5040894058</v>
      </c>
      <c r="W5879" s="5">
        <f t="shared" si="831"/>
        <v>66554.112602235138</v>
      </c>
    </row>
    <row r="5880" spans="4:23" x14ac:dyDescent="0.25">
      <c r="D5880">
        <f t="shared" si="832"/>
        <v>5878</v>
      </c>
      <c r="E5880" s="3">
        <v>44075</v>
      </c>
      <c r="F5880" s="4">
        <v>0.91666666666666663</v>
      </c>
      <c r="G5880">
        <v>20</v>
      </c>
      <c r="H5880">
        <v>0</v>
      </c>
      <c r="I5880" s="5">
        <f t="shared" si="827"/>
        <v>3</v>
      </c>
      <c r="J5880" s="22">
        <v>0</v>
      </c>
      <c r="K5880">
        <v>1.6760000000000001E-4</v>
      </c>
      <c r="L5880" s="5" cm="1">
        <f t="array" ref="L5880">_xlfn.IFS(I5880=0, 0, I5880&gt;34, 0, AND(I5880&gt;0, I5880&lt;35), VLOOKUP(I5880, $A$63:$C$96, 3))</f>
        <v>232</v>
      </c>
      <c r="M5880" s="5">
        <f t="shared" si="826"/>
        <v>0</v>
      </c>
      <c r="N5880" s="5">
        <v>812.21649427839361</v>
      </c>
      <c r="O5880" s="5">
        <f t="shared" si="833"/>
        <v>4721.2920000000004</v>
      </c>
      <c r="P5880" s="5">
        <f t="shared" si="834"/>
        <v>232</v>
      </c>
      <c r="Q5880" s="5">
        <f t="shared" si="828"/>
        <v>0</v>
      </c>
      <c r="R5880" s="5">
        <f>IF(O5880&gt;(P5880+U5880),O5880-P5880-U5880, 0)</f>
        <v>0</v>
      </c>
      <c r="S5880" s="5">
        <f t="shared" si="829"/>
        <v>0</v>
      </c>
      <c r="T5880" s="5">
        <f t="shared" si="830"/>
        <v>0</v>
      </c>
      <c r="U5880" s="5">
        <f>IF(O5880&gt;P5880,IF(V5879*($B$6/100)&gt;=O5880-P5880,(O5880-P5880), V5879*($B$6/100)), 0)</f>
        <v>4489.2920000000004</v>
      </c>
      <c r="V5880" s="5">
        <f>V5879+(T5880*($B$5/100))-(U5880/($B$6/100))</f>
        <v>2655751.2298036916</v>
      </c>
      <c r="W5880" s="5">
        <f t="shared" si="831"/>
        <v>66393.780745092285</v>
      </c>
    </row>
    <row r="5881" spans="4:23" x14ac:dyDescent="0.25">
      <c r="D5881">
        <f t="shared" si="832"/>
        <v>5879</v>
      </c>
      <c r="E5881" s="3">
        <v>44075</v>
      </c>
      <c r="F5881" s="4">
        <v>0.95833333333333337</v>
      </c>
      <c r="G5881">
        <v>10</v>
      </c>
      <c r="H5881">
        <v>0</v>
      </c>
      <c r="I5881" s="5">
        <f t="shared" si="827"/>
        <v>1</v>
      </c>
      <c r="J5881" s="22">
        <v>0</v>
      </c>
      <c r="K5881">
        <v>1.5568E-4</v>
      </c>
      <c r="L5881" s="5" cm="1">
        <f t="array" ref="L5881">_xlfn.IFS(I5881=0, 0, I5881&gt;34, 0, AND(I5881&gt;0, I5881&lt;35), VLOOKUP(I5881, $A$63:$C$96, 3))</f>
        <v>0</v>
      </c>
      <c r="M5881" s="5">
        <f t="shared" si="826"/>
        <v>0</v>
      </c>
      <c r="N5881" s="5">
        <v>721.05647984697828</v>
      </c>
      <c r="O5881" s="5">
        <f t="shared" si="833"/>
        <v>4385.5056000000004</v>
      </c>
      <c r="P5881" s="5">
        <f t="shared" si="834"/>
        <v>0</v>
      </c>
      <c r="Q5881" s="5">
        <f t="shared" si="828"/>
        <v>0</v>
      </c>
      <c r="R5881" s="5">
        <f>IF(O5881&gt;(P5881+U5881),O5881-P5881-U5881, 0)</f>
        <v>0</v>
      </c>
      <c r="S5881" s="5">
        <f t="shared" si="829"/>
        <v>0</v>
      </c>
      <c r="T5881" s="5">
        <f t="shared" si="830"/>
        <v>0</v>
      </c>
      <c r="U5881" s="5">
        <f>IF(O5881&gt;P5881,IF(V5880*($B$6/100)&gt;=O5881-P5881,(O5881-P5881), V5880*($B$6/100)), 0)</f>
        <v>4385.5056000000004</v>
      </c>
      <c r="V5881" s="5">
        <f>V5880+(T5881*($B$5/100))-(U5881/($B$6/100))</f>
        <v>2649486.2218036917</v>
      </c>
      <c r="W5881" s="5">
        <f t="shared" si="831"/>
        <v>66237.15554509229</v>
      </c>
    </row>
    <row r="5882" spans="4:23" x14ac:dyDescent="0.25">
      <c r="D5882">
        <f t="shared" si="832"/>
        <v>5880</v>
      </c>
      <c r="E5882" s="3">
        <v>44076</v>
      </c>
      <c r="F5882" s="4">
        <v>0</v>
      </c>
      <c r="G5882">
        <v>10</v>
      </c>
      <c r="H5882">
        <v>0</v>
      </c>
      <c r="I5882" s="5">
        <f t="shared" si="827"/>
        <v>1</v>
      </c>
      <c r="J5882" s="22">
        <v>0</v>
      </c>
      <c r="K5882">
        <v>1.3307E-4</v>
      </c>
      <c r="L5882" s="5" cm="1">
        <f t="array" ref="L5882">_xlfn.IFS(I5882=0, 0, I5882&gt;34, 0, AND(I5882&gt;0, I5882&lt;35), VLOOKUP(I5882, $A$63:$C$96, 3))</f>
        <v>0</v>
      </c>
      <c r="M5882" s="5">
        <f t="shared" si="826"/>
        <v>0</v>
      </c>
      <c r="N5882" s="5">
        <v>590.66833178132515</v>
      </c>
      <c r="O5882" s="5">
        <f t="shared" si="833"/>
        <v>3748.5819000000001</v>
      </c>
      <c r="P5882" s="5">
        <f t="shared" si="834"/>
        <v>0</v>
      </c>
      <c r="Q5882" s="5">
        <f t="shared" si="828"/>
        <v>0</v>
      </c>
      <c r="R5882" s="5">
        <f>IF(O5882&gt;(P5882+U5882),O5882-P5882-U5882, 0)</f>
        <v>0</v>
      </c>
      <c r="S5882" s="5">
        <f t="shared" si="829"/>
        <v>0</v>
      </c>
      <c r="T5882" s="5">
        <f t="shared" si="830"/>
        <v>0</v>
      </c>
      <c r="U5882" s="5">
        <f>IF(O5882&gt;P5882,IF(V5881*($B$6/100)&gt;=O5882-P5882,(O5882-P5882), V5881*($B$6/100)), 0)</f>
        <v>3748.5819000000001</v>
      </c>
      <c r="V5882" s="5">
        <f>V5881+(T5882*($B$5/100))-(U5882/($B$6/100))</f>
        <v>2644131.1048036916</v>
      </c>
      <c r="W5882" s="5">
        <f t="shared" si="831"/>
        <v>66103.277620092296</v>
      </c>
    </row>
    <row r="5883" spans="4:23" x14ac:dyDescent="0.25">
      <c r="D5883">
        <f t="shared" si="832"/>
        <v>5881</v>
      </c>
      <c r="E5883" s="3">
        <v>44076</v>
      </c>
      <c r="F5883" s="4">
        <v>4.1666666666666664E-2</v>
      </c>
      <c r="G5883">
        <v>10</v>
      </c>
      <c r="H5883">
        <v>0</v>
      </c>
      <c r="I5883" s="5">
        <f t="shared" si="827"/>
        <v>1</v>
      </c>
      <c r="J5883" s="22">
        <v>0</v>
      </c>
      <c r="K5883">
        <v>1.0221E-4</v>
      </c>
      <c r="L5883" s="5" cm="1">
        <f t="array" ref="L5883">_xlfn.IFS(I5883=0, 0, I5883&gt;34, 0, AND(I5883&gt;0, I5883&lt;35), VLOOKUP(I5883, $A$63:$C$96, 3))</f>
        <v>0</v>
      </c>
      <c r="M5883" s="5">
        <f t="shared" si="826"/>
        <v>0</v>
      </c>
      <c r="N5883" s="5">
        <v>448.14928584910405</v>
      </c>
      <c r="O5883" s="5">
        <f t="shared" si="833"/>
        <v>2879.2556999999997</v>
      </c>
      <c r="P5883" s="5">
        <f t="shared" si="834"/>
        <v>0</v>
      </c>
      <c r="Q5883" s="5">
        <f t="shared" si="828"/>
        <v>0</v>
      </c>
      <c r="R5883" s="5">
        <f>IF(O5883&gt;(P5883+U5883),O5883-P5883-U5883, 0)</f>
        <v>0</v>
      </c>
      <c r="S5883" s="5">
        <f t="shared" si="829"/>
        <v>0</v>
      </c>
      <c r="T5883" s="5">
        <f t="shared" si="830"/>
        <v>0</v>
      </c>
      <c r="U5883" s="5">
        <f>IF(O5883&gt;P5883,IF(V5882*($B$6/100)&gt;=O5883-P5883,(O5883-P5883), V5882*($B$6/100)), 0)</f>
        <v>2879.2556999999997</v>
      </c>
      <c r="V5883" s="5">
        <f>V5882+(T5883*($B$5/100))-(U5883/($B$6/100))</f>
        <v>2640017.8823751202</v>
      </c>
      <c r="W5883" s="5">
        <f t="shared" si="831"/>
        <v>66000.447059377999</v>
      </c>
    </row>
    <row r="5884" spans="4:23" x14ac:dyDescent="0.25">
      <c r="D5884">
        <f t="shared" si="832"/>
        <v>5882</v>
      </c>
      <c r="E5884" s="3">
        <v>44076</v>
      </c>
      <c r="F5884" s="4">
        <v>8.3333333333333329E-2</v>
      </c>
      <c r="G5884">
        <v>10</v>
      </c>
      <c r="H5884">
        <v>0</v>
      </c>
      <c r="I5884" s="5">
        <f t="shared" si="827"/>
        <v>1</v>
      </c>
      <c r="J5884" s="22">
        <v>0</v>
      </c>
      <c r="K5884">
        <v>8.1929999999999997E-5</v>
      </c>
      <c r="L5884" s="5" cm="1">
        <f t="array" ref="L5884">_xlfn.IFS(I5884=0, 0, I5884&gt;34, 0, AND(I5884&gt;0, I5884&lt;35), VLOOKUP(I5884, $A$63:$C$96, 3))</f>
        <v>0</v>
      </c>
      <c r="M5884" s="5">
        <f t="shared" si="826"/>
        <v>0</v>
      </c>
      <c r="N5884" s="5">
        <v>432.19302992754513</v>
      </c>
      <c r="O5884" s="5">
        <f t="shared" si="833"/>
        <v>2307.9681</v>
      </c>
      <c r="P5884" s="5">
        <f t="shared" si="834"/>
        <v>0</v>
      </c>
      <c r="Q5884" s="5">
        <f t="shared" si="828"/>
        <v>0</v>
      </c>
      <c r="R5884" s="5">
        <f>IF(O5884&gt;(P5884+U5884),O5884-P5884-U5884, 0)</f>
        <v>0</v>
      </c>
      <c r="S5884" s="5">
        <f t="shared" si="829"/>
        <v>0</v>
      </c>
      <c r="T5884" s="5">
        <f t="shared" si="830"/>
        <v>0</v>
      </c>
      <c r="U5884" s="5">
        <f>IF(O5884&gt;P5884,IF(V5883*($B$6/100)&gt;=O5884-P5884,(O5884-P5884), V5883*($B$6/100)), 0)</f>
        <v>2307.9681</v>
      </c>
      <c r="V5884" s="5">
        <f>V5883+(T5884*($B$5/100))-(U5884/($B$6/100))</f>
        <v>2636720.7850894057</v>
      </c>
      <c r="W5884" s="5">
        <f t="shared" si="831"/>
        <v>65918.019627235146</v>
      </c>
    </row>
    <row r="5885" spans="4:23" x14ac:dyDescent="0.25">
      <c r="D5885">
        <f t="shared" si="832"/>
        <v>5883</v>
      </c>
      <c r="E5885" s="3">
        <v>44076</v>
      </c>
      <c r="F5885" s="4">
        <v>0.125</v>
      </c>
      <c r="G5885">
        <v>10</v>
      </c>
      <c r="H5885">
        <v>0</v>
      </c>
      <c r="I5885" s="5">
        <f t="shared" si="827"/>
        <v>1</v>
      </c>
      <c r="J5885" s="22">
        <v>0</v>
      </c>
      <c r="K5885">
        <v>7.3289999999999998E-5</v>
      </c>
      <c r="L5885" s="5" cm="1">
        <f t="array" ref="L5885">_xlfn.IFS(I5885=0, 0, I5885&gt;34, 0, AND(I5885&gt;0, I5885&lt;35), VLOOKUP(I5885, $A$63:$C$96, 3))</f>
        <v>0</v>
      </c>
      <c r="M5885" s="5">
        <f t="shared" si="826"/>
        <v>0</v>
      </c>
      <c r="N5885" s="5">
        <v>449.40535814605011</v>
      </c>
      <c r="O5885" s="5">
        <f t="shared" si="833"/>
        <v>2064.5793000000003</v>
      </c>
      <c r="P5885" s="5">
        <f t="shared" si="834"/>
        <v>0</v>
      </c>
      <c r="Q5885" s="5">
        <f t="shared" si="828"/>
        <v>0</v>
      </c>
      <c r="R5885" s="5">
        <f>IF(O5885&gt;(P5885+U5885),O5885-P5885-U5885, 0)</f>
        <v>0</v>
      </c>
      <c r="S5885" s="5">
        <f t="shared" si="829"/>
        <v>0</v>
      </c>
      <c r="T5885" s="5">
        <f t="shared" si="830"/>
        <v>0</v>
      </c>
      <c r="U5885" s="5">
        <f>IF(O5885&gt;P5885,IF(V5884*($B$6/100)&gt;=O5885-P5885,(O5885-P5885), V5884*($B$6/100)), 0)</f>
        <v>2064.5793000000003</v>
      </c>
      <c r="V5885" s="5">
        <f>V5884+(T5885*($B$5/100))-(U5885/($B$6/100))</f>
        <v>2633771.3860894055</v>
      </c>
      <c r="W5885" s="5">
        <f t="shared" si="831"/>
        <v>65844.284652235132</v>
      </c>
    </row>
    <row r="5886" spans="4:23" x14ac:dyDescent="0.25">
      <c r="D5886">
        <f t="shared" si="832"/>
        <v>5884</v>
      </c>
      <c r="E5886" s="3">
        <v>44076</v>
      </c>
      <c r="F5886" s="4">
        <v>0.16666666666666666</v>
      </c>
      <c r="G5886">
        <v>10</v>
      </c>
      <c r="H5886">
        <v>0</v>
      </c>
      <c r="I5886" s="5">
        <f t="shared" si="827"/>
        <v>1</v>
      </c>
      <c r="J5886" s="22">
        <v>0</v>
      </c>
      <c r="K5886">
        <v>7.0270000000000003E-5</v>
      </c>
      <c r="L5886" s="5" cm="1">
        <f t="array" ref="L5886">_xlfn.IFS(I5886=0, 0, I5886&gt;34, 0, AND(I5886&gt;0, I5886&lt;35), VLOOKUP(I5886, $A$63:$C$96, 3))</f>
        <v>0</v>
      </c>
      <c r="M5886" s="5">
        <f t="shared" si="826"/>
        <v>0</v>
      </c>
      <c r="N5886" s="5">
        <v>464.60293384323705</v>
      </c>
      <c r="O5886" s="5">
        <f t="shared" si="833"/>
        <v>1979.5059000000001</v>
      </c>
      <c r="P5886" s="5">
        <f t="shared" si="834"/>
        <v>0</v>
      </c>
      <c r="Q5886" s="5">
        <f t="shared" si="828"/>
        <v>0</v>
      </c>
      <c r="R5886" s="5">
        <f>IF(O5886&gt;(P5886+U5886),O5886-P5886-U5886, 0)</f>
        <v>0</v>
      </c>
      <c r="S5886" s="5">
        <f t="shared" si="829"/>
        <v>0</v>
      </c>
      <c r="T5886" s="5">
        <f t="shared" si="830"/>
        <v>0</v>
      </c>
      <c r="U5886" s="5">
        <f>IF(O5886&gt;P5886,IF(V5885*($B$6/100)&gt;=O5886-P5886,(O5886-P5886), V5885*($B$6/100)), 0)</f>
        <v>1979.5059000000001</v>
      </c>
      <c r="V5886" s="5">
        <f>V5885+(T5886*($B$5/100))-(U5886/($B$6/100))</f>
        <v>2630943.520517977</v>
      </c>
      <c r="W5886" s="5">
        <f t="shared" si="831"/>
        <v>65773.588012949418</v>
      </c>
    </row>
    <row r="5887" spans="4:23" x14ac:dyDescent="0.25">
      <c r="D5887">
        <f t="shared" si="832"/>
        <v>5885</v>
      </c>
      <c r="E5887" s="3">
        <v>44076</v>
      </c>
      <c r="F5887" s="4">
        <v>0.20833333333333334</v>
      </c>
      <c r="G5887">
        <v>20</v>
      </c>
      <c r="H5887">
        <v>0</v>
      </c>
      <c r="I5887" s="5">
        <f t="shared" si="827"/>
        <v>3</v>
      </c>
      <c r="J5887" s="22">
        <v>0</v>
      </c>
      <c r="K5887">
        <v>6.957E-5</v>
      </c>
      <c r="L5887" s="5" cm="1">
        <f t="array" ref="L5887">_xlfn.IFS(I5887=0, 0, I5887&gt;34, 0, AND(I5887&gt;0, I5887&lt;35), VLOOKUP(I5887, $A$63:$C$96, 3))</f>
        <v>232</v>
      </c>
      <c r="M5887" s="5">
        <f t="shared" si="826"/>
        <v>0</v>
      </c>
      <c r="N5887" s="5">
        <v>518.04627565004853</v>
      </c>
      <c r="O5887" s="5">
        <f t="shared" si="833"/>
        <v>1959.7868999999998</v>
      </c>
      <c r="P5887" s="5">
        <f t="shared" si="834"/>
        <v>232</v>
      </c>
      <c r="Q5887" s="5">
        <f t="shared" si="828"/>
        <v>0</v>
      </c>
      <c r="R5887" s="5">
        <f>IF(O5887&gt;(P5887+U5887),O5887-P5887-U5887, 0)</f>
        <v>0</v>
      </c>
      <c r="S5887" s="5">
        <f t="shared" si="829"/>
        <v>0</v>
      </c>
      <c r="T5887" s="5">
        <f t="shared" si="830"/>
        <v>0</v>
      </c>
      <c r="U5887" s="5">
        <f>IF(O5887&gt;P5887,IF(V5886*($B$6/100)&gt;=O5887-P5887,(O5887-P5887), V5886*($B$6/100)), 0)</f>
        <v>1727.7868999999998</v>
      </c>
      <c r="V5887" s="5">
        <f>V5886+(T5887*($B$5/100))-(U5887/($B$6/100))</f>
        <v>2628475.253517977</v>
      </c>
      <c r="W5887" s="5">
        <f t="shared" si="831"/>
        <v>65711.881337949424</v>
      </c>
    </row>
    <row r="5888" spans="4:23" x14ac:dyDescent="0.25">
      <c r="D5888">
        <f t="shared" si="832"/>
        <v>5886</v>
      </c>
      <c r="E5888" s="3">
        <v>44076</v>
      </c>
      <c r="F5888" s="4">
        <v>0.25</v>
      </c>
      <c r="G5888">
        <v>20</v>
      </c>
      <c r="H5888">
        <v>0</v>
      </c>
      <c r="I5888" s="5">
        <f t="shared" si="827"/>
        <v>3</v>
      </c>
      <c r="J5888" s="22">
        <v>0</v>
      </c>
      <c r="K5888">
        <v>7.1009999999999999E-5</v>
      </c>
      <c r="L5888" s="5" cm="1">
        <f t="array" ref="L5888">_xlfn.IFS(I5888=0, 0, I5888&gt;34, 0, AND(I5888&gt;0, I5888&lt;35), VLOOKUP(I5888, $A$63:$C$96, 3))</f>
        <v>232</v>
      </c>
      <c r="M5888" s="5">
        <f t="shared" si="826"/>
        <v>0</v>
      </c>
      <c r="N5888" s="5">
        <v>666.10184550570966</v>
      </c>
      <c r="O5888" s="5">
        <f t="shared" si="833"/>
        <v>2000.3516999999999</v>
      </c>
      <c r="P5888" s="5">
        <f t="shared" si="834"/>
        <v>232</v>
      </c>
      <c r="Q5888" s="5">
        <f t="shared" si="828"/>
        <v>0</v>
      </c>
      <c r="R5888" s="5">
        <f>IF(O5888&gt;(P5888+U5888),O5888-P5888-U5888, 0)</f>
        <v>0</v>
      </c>
      <c r="S5888" s="5">
        <f t="shared" si="829"/>
        <v>0</v>
      </c>
      <c r="T5888" s="5">
        <f t="shared" si="830"/>
        <v>0</v>
      </c>
      <c r="U5888" s="5">
        <f>IF(O5888&gt;P5888,IF(V5887*($B$6/100)&gt;=O5888-P5888,(O5888-P5888), V5887*($B$6/100)), 0)</f>
        <v>1768.3516999999999</v>
      </c>
      <c r="V5888" s="5">
        <f>V5887+(T5888*($B$5/100))-(U5888/($B$6/100))</f>
        <v>2625949.0368036912</v>
      </c>
      <c r="W5888" s="5">
        <f t="shared" si="831"/>
        <v>65648.725920092285</v>
      </c>
    </row>
    <row r="5889" spans="4:23" x14ac:dyDescent="0.25">
      <c r="D5889">
        <f t="shared" si="832"/>
        <v>5887</v>
      </c>
      <c r="E5889" s="3">
        <v>44076</v>
      </c>
      <c r="F5889" s="4">
        <v>0.29166666666666669</v>
      </c>
      <c r="G5889">
        <v>0</v>
      </c>
      <c r="H5889">
        <v>7</v>
      </c>
      <c r="I5889" s="5">
        <f t="shared" si="827"/>
        <v>0</v>
      </c>
      <c r="J5889" s="22">
        <v>4.7015039863804853E-5</v>
      </c>
      <c r="K5889">
        <v>8.1330000000000009E-5</v>
      </c>
      <c r="L5889" s="5" cm="1">
        <f t="array" ref="L5889">_xlfn.IFS(I5889=0, 0, I5889&gt;34, 0, AND(I5889&gt;0, I5889&lt;35), VLOOKUP(I5889, $A$63:$C$96, 3))</f>
        <v>0</v>
      </c>
      <c r="M5889" s="5">
        <f t="shared" si="826"/>
        <v>223.32143935307306</v>
      </c>
      <c r="N5889" s="5">
        <v>1010.5030953594465</v>
      </c>
      <c r="O5889" s="5">
        <f t="shared" si="833"/>
        <v>2291.0661</v>
      </c>
      <c r="P5889" s="5">
        <f t="shared" si="834"/>
        <v>223.32143935307306</v>
      </c>
      <c r="Q5889" s="5">
        <f t="shared" si="828"/>
        <v>0</v>
      </c>
      <c r="R5889" s="5">
        <f>IF(O5889&gt;(P5889+U5889),O5889-P5889-U5889, 0)</f>
        <v>0</v>
      </c>
      <c r="S5889" s="5">
        <f t="shared" si="829"/>
        <v>0</v>
      </c>
      <c r="T5889" s="5">
        <f t="shared" si="830"/>
        <v>0</v>
      </c>
      <c r="U5889" s="5">
        <f>IF(O5889&gt;P5889,IF(V5888*($B$6/100)&gt;=O5889-P5889,(O5889-P5889), V5888*($B$6/100)), 0)</f>
        <v>2067.7446606469271</v>
      </c>
      <c r="V5889" s="5">
        <f>V5888+(T5889*($B$5/100))-(U5889/($B$6/100))</f>
        <v>2622995.1158599099</v>
      </c>
      <c r="W5889" s="5">
        <f t="shared" si="831"/>
        <v>65574.877896497754</v>
      </c>
    </row>
    <row r="5890" spans="4:23" x14ac:dyDescent="0.25">
      <c r="D5890">
        <f t="shared" si="832"/>
        <v>5888</v>
      </c>
      <c r="E5890" s="3">
        <v>44076</v>
      </c>
      <c r="F5890" s="4">
        <v>0.33333333333333331</v>
      </c>
      <c r="G5890">
        <v>10</v>
      </c>
      <c r="H5890">
        <v>10</v>
      </c>
      <c r="I5890" s="5">
        <f t="shared" si="827"/>
        <v>1</v>
      </c>
      <c r="J5890" s="22">
        <v>1.5836645006755319E-4</v>
      </c>
      <c r="K5890">
        <v>9.7E-5</v>
      </c>
      <c r="L5890" s="5" cm="1">
        <f t="array" ref="L5890">_xlfn.IFS(I5890=0, 0, I5890&gt;34, 0, AND(I5890&gt;0, I5890&lt;35), VLOOKUP(I5890, $A$63:$C$96, 3))</f>
        <v>0</v>
      </c>
      <c r="M5890" s="5">
        <f t="shared" si="826"/>
        <v>752.24063782087774</v>
      </c>
      <c r="N5890" s="5">
        <v>1483.9616348508807</v>
      </c>
      <c r="O5890" s="5">
        <f t="shared" si="833"/>
        <v>2732.49</v>
      </c>
      <c r="P5890" s="5">
        <f t="shared" si="834"/>
        <v>752.24063782087774</v>
      </c>
      <c r="Q5890" s="5">
        <f t="shared" si="828"/>
        <v>0</v>
      </c>
      <c r="R5890" s="5">
        <f>IF(O5890&gt;(P5890+U5890),O5890-P5890-U5890, 0)</f>
        <v>0</v>
      </c>
      <c r="S5890" s="5">
        <f t="shared" si="829"/>
        <v>0</v>
      </c>
      <c r="T5890" s="5">
        <f t="shared" si="830"/>
        <v>0</v>
      </c>
      <c r="U5890" s="5">
        <f>IF(O5890&gt;P5890,IF(V5889*($B$6/100)&gt;=O5890-P5890,(O5890-P5890), V5889*($B$6/100)), 0)</f>
        <v>1980.249362179122</v>
      </c>
      <c r="V5890" s="5">
        <f>V5889+(T5890*($B$5/100))-(U5890/($B$6/100))</f>
        <v>2620166.1881996542</v>
      </c>
      <c r="W5890" s="5">
        <f t="shared" si="831"/>
        <v>65504.154704991357</v>
      </c>
    </row>
    <row r="5891" spans="4:23" x14ac:dyDescent="0.25">
      <c r="D5891">
        <f t="shared" si="832"/>
        <v>5889</v>
      </c>
      <c r="E5891" s="3">
        <v>44076</v>
      </c>
      <c r="F5891" s="4">
        <v>0.375</v>
      </c>
      <c r="G5891">
        <v>20</v>
      </c>
      <c r="H5891">
        <v>10</v>
      </c>
      <c r="I5891" s="5">
        <f t="shared" si="827"/>
        <v>3</v>
      </c>
      <c r="J5891" s="22">
        <v>3.1673290013510639E-4</v>
      </c>
      <c r="K5891">
        <v>9.9409999999999999E-5</v>
      </c>
      <c r="L5891" s="5" cm="1">
        <f t="array" ref="L5891">_xlfn.IFS(I5891=0, 0, I5891&gt;34, 0, AND(I5891&gt;0, I5891&lt;35), VLOOKUP(I5891, $A$63:$C$96, 3))</f>
        <v>232</v>
      </c>
      <c r="M5891" s="5">
        <f t="shared" ref="M5891:M5954" si="835">$B$11*$B$4*J5891*1000</f>
        <v>1504.4812756417555</v>
      </c>
      <c r="N5891" s="5">
        <v>1341.3388812156218</v>
      </c>
      <c r="O5891" s="5">
        <f t="shared" si="833"/>
        <v>2800.3797</v>
      </c>
      <c r="P5891" s="5">
        <f t="shared" si="834"/>
        <v>1736.4812756417555</v>
      </c>
      <c r="Q5891" s="5">
        <f t="shared" si="828"/>
        <v>0</v>
      </c>
      <c r="R5891" s="5">
        <f>IF(O5891&gt;(P5891+U5891),O5891-P5891-U5891, 0)</f>
        <v>0</v>
      </c>
      <c r="S5891" s="5">
        <f t="shared" si="829"/>
        <v>0</v>
      </c>
      <c r="T5891" s="5">
        <f t="shared" si="830"/>
        <v>0</v>
      </c>
      <c r="U5891" s="5">
        <f>IF(O5891&gt;P5891,IF(V5890*($B$6/100)&gt;=O5891-P5891,(O5891-P5891), V5890*($B$6/100)), 0)</f>
        <v>1063.8984243582445</v>
      </c>
      <c r="V5891" s="5">
        <f>V5890+(T5891*($B$5/100))-(U5891/($B$6/100))</f>
        <v>2618646.3333077137</v>
      </c>
      <c r="W5891" s="5">
        <f t="shared" si="831"/>
        <v>65466.158332692845</v>
      </c>
    </row>
    <row r="5892" spans="4:23" x14ac:dyDescent="0.25">
      <c r="D5892">
        <f t="shared" si="832"/>
        <v>5890</v>
      </c>
      <c r="E5892" s="3">
        <v>44076</v>
      </c>
      <c r="F5892" s="4">
        <v>0.41666666666666669</v>
      </c>
      <c r="G5892">
        <v>10</v>
      </c>
      <c r="H5892">
        <v>10</v>
      </c>
      <c r="I5892" s="5">
        <f t="shared" ref="I5892:I5955" si="836">ROUND((G5892/10)*((LN(99/0.03)/(LN(10/0.03)))),0)</f>
        <v>1</v>
      </c>
      <c r="J5892" s="22">
        <v>4.4293116503268785E-4</v>
      </c>
      <c r="K5892">
        <v>9.1749999999999994E-5</v>
      </c>
      <c r="L5892" s="5" cm="1">
        <f t="array" ref="L5892">_xlfn.IFS(I5892=0, 0, I5892&gt;34, 0, AND(I5892&gt;0, I5892&lt;35), VLOOKUP(I5892, $A$63:$C$96, 3))</f>
        <v>0</v>
      </c>
      <c r="M5892" s="5">
        <f t="shared" si="835"/>
        <v>2103.9230339052674</v>
      </c>
      <c r="N5892" s="5">
        <v>1081.8016554279961</v>
      </c>
      <c r="O5892" s="5">
        <f t="shared" si="833"/>
        <v>2584.5974999999999</v>
      </c>
      <c r="P5892" s="5">
        <f t="shared" si="834"/>
        <v>2103.9230339052674</v>
      </c>
      <c r="Q5892" s="5">
        <f t="shared" ref="Q5892:Q5955" si="837">IF((L5892+M5892-P5892)&lt;($B$8/100)*$B$3,L5892+M5892-P5892,($B$8/100)*$B$3)</f>
        <v>0</v>
      </c>
      <c r="R5892" s="5">
        <f>IF(O5892&gt;(P5892+U5892),O5892-P5892-U5892, 0)</f>
        <v>0</v>
      </c>
      <c r="S5892" s="5">
        <f t="shared" ref="S5892:S5955" si="838">IF((IF((L5892+M5892)&gt;O5892,L5892+M5892-P5892-Q5892,0))&lt;((N5892*3.595182*($B$7/100))/($B$5/100)),L5892+M5892-P5892-Q5892, N5892*3.595182*($B$7/100)/($B$5/100))</f>
        <v>0</v>
      </c>
      <c r="T5892" s="5">
        <f t="shared" ref="T5892:T5955" si="839">((L5892+M5892)-P5892-S5892)</f>
        <v>0</v>
      </c>
      <c r="U5892" s="5">
        <f>IF(O5892&gt;P5892,IF(V5891*($B$6/100)&gt;=O5892-P5892,(O5892-P5892), V5891*($B$6/100)), 0)</f>
        <v>480.67446609473245</v>
      </c>
      <c r="V5892" s="5">
        <f>V5891+(T5892*($B$5/100))-(U5892/($B$6/100))</f>
        <v>2617959.6554990071</v>
      </c>
      <c r="W5892" s="5">
        <f t="shared" ref="W5892:W5955" si="840">V5892/40</f>
        <v>65448.99138747518</v>
      </c>
    </row>
    <row r="5893" spans="4:23" x14ac:dyDescent="0.25">
      <c r="D5893">
        <f t="shared" ref="D5893:D5956" si="841">D5892+1</f>
        <v>5891</v>
      </c>
      <c r="E5893" s="3">
        <v>44076</v>
      </c>
      <c r="F5893" s="4">
        <v>0.45833333333333331</v>
      </c>
      <c r="G5893">
        <v>10</v>
      </c>
      <c r="H5893">
        <v>10</v>
      </c>
      <c r="I5893" s="5">
        <f t="shared" si="836"/>
        <v>1</v>
      </c>
      <c r="J5893" s="22">
        <v>5.4191019632490853E-4</v>
      </c>
      <c r="K5893">
        <v>7.6649999999999993E-5</v>
      </c>
      <c r="L5893" s="5" cm="1">
        <f t="array" ref="L5893">_xlfn.IFS(I5893=0, 0, I5893&gt;34, 0, AND(I5893&gt;0, I5893&lt;35), VLOOKUP(I5893, $A$63:$C$96, 3))</f>
        <v>0</v>
      </c>
      <c r="M5893" s="5">
        <f t="shared" si="835"/>
        <v>2574.0734325433154</v>
      </c>
      <c r="N5893" s="5">
        <v>844.29928959860672</v>
      </c>
      <c r="O5893" s="5">
        <f t="shared" ref="O5893:O5956" si="842">$B$2*K5893*1000</f>
        <v>2159.2304999999997</v>
      </c>
      <c r="P5893" s="5">
        <f t="shared" ref="P5893:P5956" si="843">IF(O5893&gt;=(L5893+M5893),L5893+M5893,O5893)</f>
        <v>2159.2304999999997</v>
      </c>
      <c r="Q5893" s="5">
        <f t="shared" si="837"/>
        <v>414.84293254331578</v>
      </c>
      <c r="R5893" s="5">
        <f>IF(O5893&gt;(P5893+U5893),O5893-P5893-U5893, 0)</f>
        <v>0</v>
      </c>
      <c r="S5893" s="5">
        <f t="shared" si="838"/>
        <v>0</v>
      </c>
      <c r="T5893" s="5">
        <f t="shared" si="839"/>
        <v>414.84293254331578</v>
      </c>
      <c r="U5893" s="5">
        <f>IF(O5893&gt;P5893,IF(V5892*($B$6/100)&gt;=O5893-P5893,(O5893-P5893), V5892*($B$6/100)), 0)</f>
        <v>0</v>
      </c>
      <c r="V5893" s="5">
        <f>V5892+(T5893*($B$5/100))-(U5893/($B$6/100))</f>
        <v>2618250.0455517876</v>
      </c>
      <c r="W5893" s="5">
        <f t="shared" si="840"/>
        <v>65456.251138794687</v>
      </c>
    </row>
    <row r="5894" spans="4:23" x14ac:dyDescent="0.25">
      <c r="D5894">
        <f t="shared" si="841"/>
        <v>5892</v>
      </c>
      <c r="E5894" s="3">
        <v>44076</v>
      </c>
      <c r="F5894" s="4">
        <v>0.5</v>
      </c>
      <c r="G5894">
        <v>10</v>
      </c>
      <c r="H5894">
        <v>10</v>
      </c>
      <c r="I5894" s="5">
        <f t="shared" si="836"/>
        <v>1</v>
      </c>
      <c r="J5894" s="22">
        <v>6.0624656666485204E-4</v>
      </c>
      <c r="K5894">
        <v>5.9579999999999995E-5</v>
      </c>
      <c r="L5894" s="5" cm="1">
        <f t="array" ref="L5894">_xlfn.IFS(I5894=0, 0, I5894&gt;34, 0, AND(I5894&gt;0, I5894&lt;35), VLOOKUP(I5894, $A$63:$C$96, 3))</f>
        <v>0</v>
      </c>
      <c r="M5894" s="5">
        <f t="shared" si="835"/>
        <v>2879.6711916580475</v>
      </c>
      <c r="N5894" s="5">
        <v>754.73552411750177</v>
      </c>
      <c r="O5894" s="5">
        <f t="shared" si="842"/>
        <v>1678.3685999999998</v>
      </c>
      <c r="P5894" s="5">
        <f t="shared" si="843"/>
        <v>1678.3685999999998</v>
      </c>
      <c r="Q5894" s="5">
        <f t="shared" si="837"/>
        <v>487.20077413479089</v>
      </c>
      <c r="R5894" s="5">
        <f>IF(O5894&gt;(P5894+U5894),O5894-P5894-U5894, 0)</f>
        <v>0</v>
      </c>
      <c r="S5894" s="5">
        <f t="shared" si="838"/>
        <v>387.63022443825832</v>
      </c>
      <c r="T5894" s="5">
        <f t="shared" si="839"/>
        <v>813.67236721978941</v>
      </c>
      <c r="U5894" s="5">
        <f>IF(O5894&gt;P5894,IF(V5893*($B$6/100)&gt;=O5894-P5894,(O5894-P5894), V5893*($B$6/100)), 0)</f>
        <v>0</v>
      </c>
      <c r="V5894" s="5">
        <f>V5893+(T5894*($B$5/100))-(U5894/($B$6/100))</f>
        <v>2618819.6162088416</v>
      </c>
      <c r="W5894" s="5">
        <f t="shared" si="840"/>
        <v>65470.49040522104</v>
      </c>
    </row>
    <row r="5895" spans="4:23" x14ac:dyDescent="0.25">
      <c r="D5895">
        <f t="shared" si="841"/>
        <v>5893</v>
      </c>
      <c r="E5895" s="3">
        <v>44076</v>
      </c>
      <c r="F5895" s="4">
        <v>0.54166666666666663</v>
      </c>
      <c r="G5895">
        <v>20</v>
      </c>
      <c r="H5895">
        <v>10</v>
      </c>
      <c r="I5895" s="5">
        <f t="shared" si="836"/>
        <v>3</v>
      </c>
      <c r="J5895" s="22">
        <v>6.2604237292329624E-4</v>
      </c>
      <c r="K5895">
        <v>5.4799999999999997E-5</v>
      </c>
      <c r="L5895" s="5" cm="1">
        <f t="array" ref="L5895">_xlfn.IFS(I5895=0, 0, I5895&gt;34, 0, AND(I5895&gt;0, I5895&lt;35), VLOOKUP(I5895, $A$63:$C$96, 3))</f>
        <v>232</v>
      </c>
      <c r="M5895" s="5">
        <f t="shared" si="835"/>
        <v>2973.701271385657</v>
      </c>
      <c r="N5895" s="5">
        <v>691.25309751133796</v>
      </c>
      <c r="O5895" s="5">
        <f t="shared" si="842"/>
        <v>1543.7159999999999</v>
      </c>
      <c r="P5895" s="5">
        <f t="shared" si="843"/>
        <v>1543.7159999999999</v>
      </c>
      <c r="Q5895" s="5">
        <f t="shared" si="837"/>
        <v>487.20077413479089</v>
      </c>
      <c r="R5895" s="5">
        <f>IF(O5895&gt;(P5895+U5895),O5895-P5895-U5895, 0)</f>
        <v>0</v>
      </c>
      <c r="S5895" s="5">
        <f t="shared" si="838"/>
        <v>355.02581337385817</v>
      </c>
      <c r="T5895" s="5">
        <f t="shared" si="839"/>
        <v>1306.9594580117989</v>
      </c>
      <c r="U5895" s="5">
        <f>IF(O5895&gt;P5895,IF(V5894*($B$6/100)&gt;=O5895-P5895,(O5895-P5895), V5894*($B$6/100)), 0)</f>
        <v>0</v>
      </c>
      <c r="V5895" s="5">
        <f>V5894+(T5895*($B$5/100))-(U5895/($B$6/100))</f>
        <v>2619734.4878294496</v>
      </c>
      <c r="W5895" s="5">
        <f t="shared" si="840"/>
        <v>65493.362195736241</v>
      </c>
    </row>
    <row r="5896" spans="4:23" x14ac:dyDescent="0.25">
      <c r="D5896">
        <f t="shared" si="841"/>
        <v>5894</v>
      </c>
      <c r="E5896" s="3">
        <v>44076</v>
      </c>
      <c r="F5896" s="4">
        <v>0.58333333333333337</v>
      </c>
      <c r="G5896">
        <v>10</v>
      </c>
      <c r="H5896">
        <v>10</v>
      </c>
      <c r="I5896" s="5">
        <f t="shared" si="836"/>
        <v>1</v>
      </c>
      <c r="J5896" s="22">
        <v>6.0377209088254653E-4</v>
      </c>
      <c r="K5896">
        <v>4.8270000000000004E-5</v>
      </c>
      <c r="L5896" s="5" cm="1">
        <f t="array" ref="L5896">_xlfn.IFS(I5896=0, 0, I5896&gt;34, 0, AND(I5896&gt;0, I5896&lt;35), VLOOKUP(I5896, $A$63:$C$96, 3))</f>
        <v>0</v>
      </c>
      <c r="M5896" s="5">
        <f t="shared" si="835"/>
        <v>2867.9174316920962</v>
      </c>
      <c r="N5896" s="5">
        <v>588.47202479357964</v>
      </c>
      <c r="O5896" s="5">
        <f t="shared" si="842"/>
        <v>1359.7659000000001</v>
      </c>
      <c r="P5896" s="5">
        <f t="shared" si="843"/>
        <v>1359.7659000000001</v>
      </c>
      <c r="Q5896" s="5">
        <f t="shared" si="837"/>
        <v>487.20077413479089</v>
      </c>
      <c r="R5896" s="5">
        <f>IF(O5896&gt;(P5896+U5896),O5896-P5896-U5896, 0)</f>
        <v>0</v>
      </c>
      <c r="S5896" s="5">
        <f t="shared" si="838"/>
        <v>302.2377187202045</v>
      </c>
      <c r="T5896" s="5">
        <f t="shared" si="839"/>
        <v>1205.9138129718917</v>
      </c>
      <c r="U5896" s="5">
        <f>IF(O5896&gt;P5896,IF(V5895*($B$6/100)&gt;=O5896-P5896,(O5896-P5896), V5895*($B$6/100)), 0)</f>
        <v>0</v>
      </c>
      <c r="V5896" s="5">
        <f>V5895+(T5896*($B$5/100))-(U5896/($B$6/100))</f>
        <v>2620578.6274985299</v>
      </c>
      <c r="W5896" s="5">
        <f t="shared" si="840"/>
        <v>65514.465687463249</v>
      </c>
    </row>
    <row r="5897" spans="4:23" x14ac:dyDescent="0.25">
      <c r="D5897">
        <f t="shared" si="841"/>
        <v>5895</v>
      </c>
      <c r="E5897" s="3">
        <v>44076</v>
      </c>
      <c r="F5897" s="4">
        <v>0.625</v>
      </c>
      <c r="G5897">
        <v>20</v>
      </c>
      <c r="H5897">
        <v>10</v>
      </c>
      <c r="I5897" s="5">
        <f t="shared" si="836"/>
        <v>3</v>
      </c>
      <c r="J5897" s="22">
        <v>5.4933362367182517E-4</v>
      </c>
      <c r="K5897">
        <v>4.9450000000000003E-5</v>
      </c>
      <c r="L5897" s="5" cm="1">
        <f t="array" ref="L5897">_xlfn.IFS(I5897=0, 0, I5897&gt;34, 0, AND(I5897&gt;0, I5897&lt;35), VLOOKUP(I5897, $A$63:$C$96, 3))</f>
        <v>232</v>
      </c>
      <c r="M5897" s="5">
        <f t="shared" si="835"/>
        <v>2609.3347124411698</v>
      </c>
      <c r="N5897" s="5">
        <v>543.12743355834266</v>
      </c>
      <c r="O5897" s="5">
        <f t="shared" si="842"/>
        <v>1393.0065</v>
      </c>
      <c r="P5897" s="5">
        <f t="shared" si="843"/>
        <v>1393.0065</v>
      </c>
      <c r="Q5897" s="5">
        <f t="shared" si="837"/>
        <v>487.20077413479089</v>
      </c>
      <c r="R5897" s="5">
        <f>IF(O5897&gt;(P5897+U5897),O5897-P5897-U5897, 0)</f>
        <v>0</v>
      </c>
      <c r="S5897" s="5">
        <f t="shared" si="838"/>
        <v>278.94885326216422</v>
      </c>
      <c r="T5897" s="5">
        <f t="shared" si="839"/>
        <v>1169.3793591790056</v>
      </c>
      <c r="U5897" s="5">
        <f>IF(O5897&gt;P5897,IF(V5896*($B$6/100)&gt;=O5897-P5897,(O5897-P5897), V5896*($B$6/100)), 0)</f>
        <v>0</v>
      </c>
      <c r="V5897" s="5">
        <f>V5896+(T5897*($B$5/100))-(U5897/($B$6/100))</f>
        <v>2621397.1930499552</v>
      </c>
      <c r="W5897" s="5">
        <f t="shared" si="840"/>
        <v>65534.929826248881</v>
      </c>
    </row>
    <row r="5898" spans="4:23" x14ac:dyDescent="0.25">
      <c r="D5898">
        <f t="shared" si="841"/>
        <v>5896</v>
      </c>
      <c r="E5898" s="3">
        <v>44076</v>
      </c>
      <c r="F5898" s="4">
        <v>0.66666666666666663</v>
      </c>
      <c r="G5898">
        <v>20</v>
      </c>
      <c r="H5898">
        <v>10</v>
      </c>
      <c r="I5898" s="5">
        <f t="shared" si="836"/>
        <v>3</v>
      </c>
      <c r="J5898" s="22">
        <v>4.5777801972652092E-4</v>
      </c>
      <c r="K5898">
        <v>5.6379999999999999E-5</v>
      </c>
      <c r="L5898" s="5" cm="1">
        <f t="array" ref="L5898">_xlfn.IFS(I5898=0, 0, I5898&gt;34, 0, AND(I5898&gt;0, I5898&lt;35), VLOOKUP(I5898, $A$63:$C$96, 3))</f>
        <v>232</v>
      </c>
      <c r="M5898" s="5">
        <f t="shared" si="835"/>
        <v>2174.4455937009748</v>
      </c>
      <c r="N5898" s="5">
        <v>557.23463791086817</v>
      </c>
      <c r="O5898" s="5">
        <f t="shared" si="842"/>
        <v>1588.2246</v>
      </c>
      <c r="P5898" s="5">
        <f t="shared" si="843"/>
        <v>1588.2246</v>
      </c>
      <c r="Q5898" s="5">
        <f t="shared" si="837"/>
        <v>487.20077413479089</v>
      </c>
      <c r="R5898" s="5">
        <f>IF(O5898&gt;(P5898+U5898),O5898-P5898-U5898, 0)</f>
        <v>0</v>
      </c>
      <c r="S5898" s="5">
        <f t="shared" si="838"/>
        <v>286.19427714195302</v>
      </c>
      <c r="T5898" s="5">
        <f t="shared" si="839"/>
        <v>532.02671655902168</v>
      </c>
      <c r="U5898" s="5">
        <f>IF(O5898&gt;P5898,IF(V5897*($B$6/100)&gt;=O5898-P5898,(O5898-P5898), V5897*($B$6/100)), 0)</f>
        <v>0</v>
      </c>
      <c r="V5898" s="5">
        <f>V5897+(T5898*($B$5/100))-(U5898/($B$6/100))</f>
        <v>2621769.6117515466</v>
      </c>
      <c r="W5898" s="5">
        <f t="shared" si="840"/>
        <v>65544.240293788665</v>
      </c>
    </row>
    <row r="5899" spans="4:23" x14ac:dyDescent="0.25">
      <c r="D5899">
        <f t="shared" si="841"/>
        <v>5897</v>
      </c>
      <c r="E5899" s="3">
        <v>44076</v>
      </c>
      <c r="F5899" s="4">
        <v>0.70833333333333337</v>
      </c>
      <c r="G5899">
        <v>30</v>
      </c>
      <c r="H5899">
        <v>10</v>
      </c>
      <c r="I5899" s="5">
        <f t="shared" si="836"/>
        <v>4</v>
      </c>
      <c r="J5899" s="22">
        <v>3.3157975482893951E-4</v>
      </c>
      <c r="K5899">
        <v>8.0220000000000001E-5</v>
      </c>
      <c r="L5899" s="5" cm="1">
        <f t="array" ref="L5899">_xlfn.IFS(I5899=0, 0, I5899&gt;34, 0, AND(I5899&gt;0, I5899&lt;35), VLOOKUP(I5899, $A$63:$C$96, 3))</f>
        <v>740</v>
      </c>
      <c r="M5899" s="5">
        <f t="shared" si="835"/>
        <v>1575.0038354374626</v>
      </c>
      <c r="N5899" s="5">
        <v>642.88553371427986</v>
      </c>
      <c r="O5899" s="5">
        <f t="shared" si="842"/>
        <v>2259.7973999999999</v>
      </c>
      <c r="P5899" s="5">
        <f t="shared" si="843"/>
        <v>2259.7973999999999</v>
      </c>
      <c r="Q5899" s="5">
        <f t="shared" si="837"/>
        <v>55.206435437462915</v>
      </c>
      <c r="R5899" s="5">
        <f>IF(O5899&gt;(P5899+U5899),O5899-P5899-U5899, 0)</f>
        <v>0</v>
      </c>
      <c r="S5899" s="5">
        <f t="shared" si="838"/>
        <v>0</v>
      </c>
      <c r="T5899" s="5">
        <f t="shared" si="839"/>
        <v>55.206435437462915</v>
      </c>
      <c r="U5899" s="5">
        <f>IF(O5899&gt;P5899,IF(V5898*($B$6/100)&gt;=O5899-P5899,(O5899-P5899), V5898*($B$6/100)), 0)</f>
        <v>0</v>
      </c>
      <c r="V5899" s="5">
        <f>V5898+(T5899*($B$5/100))-(U5899/($B$6/100))</f>
        <v>2621808.2562563526</v>
      </c>
      <c r="W5899" s="5">
        <f t="shared" si="840"/>
        <v>65545.206406408819</v>
      </c>
    </row>
    <row r="5900" spans="4:23" x14ac:dyDescent="0.25">
      <c r="D5900">
        <f t="shared" si="841"/>
        <v>5898</v>
      </c>
      <c r="E5900" s="3">
        <v>44076</v>
      </c>
      <c r="F5900" s="4">
        <v>0.75</v>
      </c>
      <c r="G5900">
        <v>20</v>
      </c>
      <c r="H5900">
        <v>10</v>
      </c>
      <c r="I5900" s="5">
        <f t="shared" si="836"/>
        <v>3</v>
      </c>
      <c r="J5900" s="22">
        <v>1.9053463523752492E-4</v>
      </c>
      <c r="K5900">
        <v>1.3369E-4</v>
      </c>
      <c r="L5900" s="5" cm="1">
        <f t="array" ref="L5900">_xlfn.IFS(I5900=0, 0, I5900&gt;34, 0, AND(I5900&gt;0, I5900&lt;35), VLOOKUP(I5900, $A$63:$C$96, 3))</f>
        <v>232</v>
      </c>
      <c r="M5900" s="5">
        <f t="shared" si="835"/>
        <v>905.03951737824343</v>
      </c>
      <c r="N5900" s="5">
        <v>903.86884371915755</v>
      </c>
      <c r="O5900" s="5">
        <f t="shared" si="842"/>
        <v>3766.0472999999997</v>
      </c>
      <c r="P5900" s="5">
        <f t="shared" si="843"/>
        <v>1137.0395173782435</v>
      </c>
      <c r="Q5900" s="5">
        <f t="shared" si="837"/>
        <v>0</v>
      </c>
      <c r="R5900" s="5">
        <f>IF(O5900&gt;(P5900+U5900),O5900-P5900-U5900, 0)</f>
        <v>0</v>
      </c>
      <c r="S5900" s="5">
        <f t="shared" si="838"/>
        <v>0</v>
      </c>
      <c r="T5900" s="5">
        <f t="shared" si="839"/>
        <v>0</v>
      </c>
      <c r="U5900" s="5">
        <f>IF(O5900&gt;P5900,IF(V5899*($B$6/100)&gt;=O5900-P5900,(O5900-P5900), V5899*($B$6/100)), 0)</f>
        <v>2629.0077826217562</v>
      </c>
      <c r="V5900" s="5">
        <f>V5899+(T5900*($B$5/100))-(U5900/($B$6/100))</f>
        <v>2618052.5308526075</v>
      </c>
      <c r="W5900" s="5">
        <f t="shared" si="840"/>
        <v>65451.313271315186</v>
      </c>
    </row>
    <row r="5901" spans="4:23" x14ac:dyDescent="0.25">
      <c r="D5901">
        <f t="shared" si="841"/>
        <v>5899</v>
      </c>
      <c r="E5901" s="3">
        <v>44076</v>
      </c>
      <c r="F5901" s="4">
        <v>0.79166666666666663</v>
      </c>
      <c r="G5901">
        <v>20</v>
      </c>
      <c r="H5901">
        <v>8</v>
      </c>
      <c r="I5901" s="5">
        <f t="shared" si="836"/>
        <v>3</v>
      </c>
      <c r="J5901" s="22">
        <v>5.6912942993026926E-5</v>
      </c>
      <c r="K5901">
        <v>1.4905000000000002E-4</v>
      </c>
      <c r="L5901" s="5" cm="1">
        <f t="array" ref="L5901">_xlfn.IFS(I5901=0, 0, I5901&gt;34, 0, AND(I5901&gt;0, I5901&lt;35), VLOOKUP(I5901, $A$63:$C$96, 3))</f>
        <v>232</v>
      </c>
      <c r="M5901" s="5">
        <f t="shared" si="835"/>
        <v>270.33647921687793</v>
      </c>
      <c r="N5901" s="5">
        <v>906.89181628097879</v>
      </c>
      <c r="O5901" s="5">
        <f t="shared" si="842"/>
        <v>4198.7385000000004</v>
      </c>
      <c r="P5901" s="5">
        <f t="shared" si="843"/>
        <v>502.33647921687793</v>
      </c>
      <c r="Q5901" s="5">
        <f t="shared" si="837"/>
        <v>0</v>
      </c>
      <c r="R5901" s="5">
        <f>IF(O5901&gt;(P5901+U5901),O5901-P5901-U5901, 0)</f>
        <v>0</v>
      </c>
      <c r="S5901" s="5">
        <f t="shared" si="838"/>
        <v>0</v>
      </c>
      <c r="T5901" s="5">
        <f t="shared" si="839"/>
        <v>0</v>
      </c>
      <c r="U5901" s="5">
        <f>IF(O5901&gt;P5901,IF(V5900*($B$6/100)&gt;=O5901-P5901,(O5901-P5901), V5900*($B$6/100)), 0)</f>
        <v>3696.4020207831227</v>
      </c>
      <c r="V5901" s="5">
        <f>V5900+(T5901*($B$5/100))-(U5901/($B$6/100))</f>
        <v>2612771.9565372029</v>
      </c>
      <c r="W5901" s="5">
        <f t="shared" si="840"/>
        <v>65319.298913430073</v>
      </c>
    </row>
    <row r="5902" spans="4:23" x14ac:dyDescent="0.25">
      <c r="D5902">
        <f t="shared" si="841"/>
        <v>5900</v>
      </c>
      <c r="E5902" s="3">
        <v>44076</v>
      </c>
      <c r="F5902" s="4">
        <v>0.83333333333333337</v>
      </c>
      <c r="G5902">
        <v>20</v>
      </c>
      <c r="H5902">
        <v>0</v>
      </c>
      <c r="I5902" s="5">
        <f t="shared" si="836"/>
        <v>3</v>
      </c>
      <c r="J5902" s="22">
        <v>0</v>
      </c>
      <c r="K5902">
        <v>1.5364999999999999E-4</v>
      </c>
      <c r="L5902" s="5" cm="1">
        <f t="array" ref="L5902">_xlfn.IFS(I5902=0, 0, I5902&gt;34, 0, AND(I5902&gt;0, I5902&lt;35), VLOOKUP(I5902, $A$63:$C$96, 3))</f>
        <v>232</v>
      </c>
      <c r="M5902" s="5">
        <f t="shared" si="835"/>
        <v>0</v>
      </c>
      <c r="N5902" s="5">
        <v>875.65443220618693</v>
      </c>
      <c r="O5902" s="5">
        <f t="shared" si="842"/>
        <v>4328.3204999999998</v>
      </c>
      <c r="P5902" s="5">
        <f t="shared" si="843"/>
        <v>232</v>
      </c>
      <c r="Q5902" s="5">
        <f t="shared" si="837"/>
        <v>0</v>
      </c>
      <c r="R5902" s="5">
        <f>IF(O5902&gt;(P5902+U5902),O5902-P5902-U5902, 0)</f>
        <v>0</v>
      </c>
      <c r="S5902" s="5">
        <f t="shared" si="838"/>
        <v>0</v>
      </c>
      <c r="T5902" s="5">
        <f t="shared" si="839"/>
        <v>0</v>
      </c>
      <c r="U5902" s="5">
        <f>IF(O5902&gt;P5902,IF(V5901*($B$6/100)&gt;=O5902-P5902,(O5902-P5902), V5901*($B$6/100)), 0)</f>
        <v>4096.3204999999998</v>
      </c>
      <c r="V5902" s="5">
        <f>V5901+(T5902*($B$5/100))-(U5902/($B$6/100))</f>
        <v>2606920.0701086316</v>
      </c>
      <c r="W5902" s="5">
        <f t="shared" si="840"/>
        <v>65173.001752715791</v>
      </c>
    </row>
    <row r="5903" spans="4:23" x14ac:dyDescent="0.25">
      <c r="D5903">
        <f t="shared" si="841"/>
        <v>5901</v>
      </c>
      <c r="E5903" s="3">
        <v>44076</v>
      </c>
      <c r="F5903" s="4">
        <v>0.875</v>
      </c>
      <c r="G5903">
        <v>0</v>
      </c>
      <c r="H5903">
        <v>0</v>
      </c>
      <c r="I5903" s="5">
        <f t="shared" si="836"/>
        <v>0</v>
      </c>
      <c r="J5903" s="22">
        <v>0</v>
      </c>
      <c r="K5903">
        <v>1.6502000000000002E-4</v>
      </c>
      <c r="L5903" s="5" cm="1">
        <f t="array" ref="L5903">_xlfn.IFS(I5903=0, 0, I5903&gt;34, 0, AND(I5903&gt;0, I5903&lt;35), VLOOKUP(I5903, $A$63:$C$96, 3))</f>
        <v>0</v>
      </c>
      <c r="M5903" s="5">
        <f t="shared" si="835"/>
        <v>0</v>
      </c>
      <c r="N5903" s="5">
        <v>822.2485817420669</v>
      </c>
      <c r="O5903" s="5">
        <f t="shared" si="842"/>
        <v>4648.6134000000002</v>
      </c>
      <c r="P5903" s="5">
        <f t="shared" si="843"/>
        <v>0</v>
      </c>
      <c r="Q5903" s="5">
        <f t="shared" si="837"/>
        <v>0</v>
      </c>
      <c r="R5903" s="5">
        <f>IF(O5903&gt;(P5903+U5903),O5903-P5903-U5903, 0)</f>
        <v>0</v>
      </c>
      <c r="S5903" s="5">
        <f t="shared" si="838"/>
        <v>0</v>
      </c>
      <c r="T5903" s="5">
        <f t="shared" si="839"/>
        <v>0</v>
      </c>
      <c r="U5903" s="5">
        <f>IF(O5903&gt;P5903,IF(V5902*($B$6/100)&gt;=O5903-P5903,(O5903-P5903), V5902*($B$6/100)), 0)</f>
        <v>4648.6134000000002</v>
      </c>
      <c r="V5903" s="5">
        <f>V5902+(T5903*($B$5/100))-(U5903/($B$6/100))</f>
        <v>2600279.1938229175</v>
      </c>
      <c r="W5903" s="5">
        <f t="shared" si="840"/>
        <v>65006.97984557294</v>
      </c>
    </row>
    <row r="5904" spans="4:23" x14ac:dyDescent="0.25">
      <c r="D5904">
        <f t="shared" si="841"/>
        <v>5902</v>
      </c>
      <c r="E5904" s="3">
        <v>44076</v>
      </c>
      <c r="F5904" s="4">
        <v>0.91666666666666663</v>
      </c>
      <c r="G5904">
        <v>0</v>
      </c>
      <c r="H5904">
        <v>0</v>
      </c>
      <c r="I5904" s="5">
        <f t="shared" si="836"/>
        <v>0</v>
      </c>
      <c r="J5904" s="22">
        <v>0</v>
      </c>
      <c r="K5904">
        <v>1.7224999999999999E-4</v>
      </c>
      <c r="L5904" s="5" cm="1">
        <f t="array" ref="L5904">_xlfn.IFS(I5904=0, 0, I5904&gt;34, 0, AND(I5904&gt;0, I5904&lt;35), VLOOKUP(I5904, $A$63:$C$96, 3))</f>
        <v>0</v>
      </c>
      <c r="M5904" s="5">
        <f t="shared" si="835"/>
        <v>0</v>
      </c>
      <c r="N5904" s="5">
        <v>775.87469141378165</v>
      </c>
      <c r="O5904" s="5">
        <f t="shared" si="842"/>
        <v>4852.2824999999993</v>
      </c>
      <c r="P5904" s="5">
        <f t="shared" si="843"/>
        <v>0</v>
      </c>
      <c r="Q5904" s="5">
        <f t="shared" si="837"/>
        <v>0</v>
      </c>
      <c r="R5904" s="5">
        <f>IF(O5904&gt;(P5904+U5904),O5904-P5904-U5904, 0)</f>
        <v>0</v>
      </c>
      <c r="S5904" s="5">
        <f t="shared" si="838"/>
        <v>0</v>
      </c>
      <c r="T5904" s="5">
        <f t="shared" si="839"/>
        <v>0</v>
      </c>
      <c r="U5904" s="5">
        <f>IF(O5904&gt;P5904,IF(V5903*($B$6/100)&gt;=O5904-P5904,(O5904-P5904), V5903*($B$6/100)), 0)</f>
        <v>4852.2824999999993</v>
      </c>
      <c r="V5904" s="5">
        <f>V5903+(T5904*($B$5/100))-(U5904/($B$6/100))</f>
        <v>2593347.3616800602</v>
      </c>
      <c r="W5904" s="5">
        <f t="shared" si="840"/>
        <v>64833.684042001507</v>
      </c>
    </row>
    <row r="5905" spans="4:23" x14ac:dyDescent="0.25">
      <c r="D5905">
        <f t="shared" si="841"/>
        <v>5903</v>
      </c>
      <c r="E5905" s="3">
        <v>44076</v>
      </c>
      <c r="F5905" s="4">
        <v>0.95833333333333337</v>
      </c>
      <c r="G5905">
        <v>10</v>
      </c>
      <c r="H5905">
        <v>0</v>
      </c>
      <c r="I5905" s="5">
        <f t="shared" si="836"/>
        <v>1</v>
      </c>
      <c r="J5905" s="22">
        <v>0</v>
      </c>
      <c r="K5905">
        <v>1.5853999999999998E-4</v>
      </c>
      <c r="L5905" s="5" cm="1">
        <f t="array" ref="L5905">_xlfn.IFS(I5905=0, 0, I5905&gt;34, 0, AND(I5905&gt;0, I5905&lt;35), VLOOKUP(I5905, $A$63:$C$96, 3))</f>
        <v>0</v>
      </c>
      <c r="M5905" s="5">
        <f t="shared" si="835"/>
        <v>0</v>
      </c>
      <c r="N5905" s="5">
        <v>704.33299920166087</v>
      </c>
      <c r="O5905" s="5">
        <f t="shared" si="842"/>
        <v>4466.0717999999997</v>
      </c>
      <c r="P5905" s="5">
        <f t="shared" si="843"/>
        <v>0</v>
      </c>
      <c r="Q5905" s="5">
        <f t="shared" si="837"/>
        <v>0</v>
      </c>
      <c r="R5905" s="5">
        <f>IF(O5905&gt;(P5905+U5905),O5905-P5905-U5905, 0)</f>
        <v>0</v>
      </c>
      <c r="S5905" s="5">
        <f t="shared" si="838"/>
        <v>0</v>
      </c>
      <c r="T5905" s="5">
        <f t="shared" si="839"/>
        <v>0</v>
      </c>
      <c r="U5905" s="5">
        <f>IF(O5905&gt;P5905,IF(V5904*($B$6/100)&gt;=O5905-P5905,(O5905-P5905), V5904*($B$6/100)), 0)</f>
        <v>4466.0717999999997</v>
      </c>
      <c r="V5905" s="5">
        <f>V5904+(T5905*($B$5/100))-(U5905/($B$6/100))</f>
        <v>2586967.2591086314</v>
      </c>
      <c r="W5905" s="5">
        <f t="shared" si="840"/>
        <v>64674.181477715785</v>
      </c>
    </row>
    <row r="5906" spans="4:23" x14ac:dyDescent="0.25">
      <c r="D5906">
        <f t="shared" si="841"/>
        <v>5904</v>
      </c>
      <c r="E5906" s="3">
        <v>44077</v>
      </c>
      <c r="F5906" s="4">
        <v>0</v>
      </c>
      <c r="G5906">
        <v>10</v>
      </c>
      <c r="H5906">
        <v>0</v>
      </c>
      <c r="I5906" s="5">
        <f t="shared" si="836"/>
        <v>1</v>
      </c>
      <c r="J5906" s="22">
        <v>0</v>
      </c>
      <c r="K5906">
        <v>1.3264E-4</v>
      </c>
      <c r="L5906" s="5" cm="1">
        <f t="array" ref="L5906">_xlfn.IFS(I5906=0, 0, I5906&gt;34, 0, AND(I5906&gt;0, I5906&lt;35), VLOOKUP(I5906, $A$63:$C$96, 3))</f>
        <v>0</v>
      </c>
      <c r="M5906" s="5">
        <f t="shared" si="835"/>
        <v>0</v>
      </c>
      <c r="N5906" s="5">
        <v>526.975513374294</v>
      </c>
      <c r="O5906" s="5">
        <f t="shared" si="842"/>
        <v>3736.4688000000001</v>
      </c>
      <c r="P5906" s="5">
        <f t="shared" si="843"/>
        <v>0</v>
      </c>
      <c r="Q5906" s="5">
        <f t="shared" si="837"/>
        <v>0</v>
      </c>
      <c r="R5906" s="5">
        <f>IF(O5906&gt;(P5906+U5906),O5906-P5906-U5906, 0)</f>
        <v>0</v>
      </c>
      <c r="S5906" s="5">
        <f t="shared" si="838"/>
        <v>0</v>
      </c>
      <c r="T5906" s="5">
        <f t="shared" si="839"/>
        <v>0</v>
      </c>
      <c r="U5906" s="5">
        <f>IF(O5906&gt;P5906,IF(V5905*($B$6/100)&gt;=O5906-P5906,(O5906-P5906), V5905*($B$6/100)), 0)</f>
        <v>3736.4688000000001</v>
      </c>
      <c r="V5906" s="5">
        <f>V5905+(T5906*($B$5/100))-(U5906/($B$6/100))</f>
        <v>2581629.4465372027</v>
      </c>
      <c r="W5906" s="5">
        <f t="shared" si="840"/>
        <v>64540.736163430069</v>
      </c>
    </row>
    <row r="5907" spans="4:23" x14ac:dyDescent="0.25">
      <c r="D5907">
        <f t="shared" si="841"/>
        <v>5905</v>
      </c>
      <c r="E5907" s="3">
        <v>44077</v>
      </c>
      <c r="F5907" s="4">
        <v>4.1666666666666664E-2</v>
      </c>
      <c r="G5907">
        <v>10</v>
      </c>
      <c r="H5907">
        <v>0</v>
      </c>
      <c r="I5907" s="5">
        <f t="shared" si="836"/>
        <v>1</v>
      </c>
      <c r="J5907" s="22">
        <v>0</v>
      </c>
      <c r="K5907">
        <v>1.0277999999999999E-4</v>
      </c>
      <c r="L5907" s="5" cm="1">
        <f t="array" ref="L5907">_xlfn.IFS(I5907=0, 0, I5907&gt;34, 0, AND(I5907&gt;0, I5907&lt;35), VLOOKUP(I5907, $A$63:$C$96, 3))</f>
        <v>0</v>
      </c>
      <c r="M5907" s="5">
        <f t="shared" si="835"/>
        <v>0</v>
      </c>
      <c r="N5907" s="5">
        <v>424.20017442838821</v>
      </c>
      <c r="O5907" s="5">
        <f t="shared" si="842"/>
        <v>2895.3125999999997</v>
      </c>
      <c r="P5907" s="5">
        <f t="shared" si="843"/>
        <v>0</v>
      </c>
      <c r="Q5907" s="5">
        <f t="shared" si="837"/>
        <v>0</v>
      </c>
      <c r="R5907" s="5">
        <f>IF(O5907&gt;(P5907+U5907),O5907-P5907-U5907, 0)</f>
        <v>0</v>
      </c>
      <c r="S5907" s="5">
        <f t="shared" si="838"/>
        <v>0</v>
      </c>
      <c r="T5907" s="5">
        <f t="shared" si="839"/>
        <v>0</v>
      </c>
      <c r="U5907" s="5">
        <f>IF(O5907&gt;P5907,IF(V5906*($B$6/100)&gt;=O5907-P5907,(O5907-P5907), V5906*($B$6/100)), 0)</f>
        <v>2895.3125999999997</v>
      </c>
      <c r="V5907" s="5">
        <f>V5906+(T5907*($B$5/100))-(U5907/($B$6/100))</f>
        <v>2577493.2856800598</v>
      </c>
      <c r="W5907" s="5">
        <f t="shared" si="840"/>
        <v>64437.332142001498</v>
      </c>
    </row>
    <row r="5908" spans="4:23" x14ac:dyDescent="0.25">
      <c r="D5908">
        <f t="shared" si="841"/>
        <v>5906</v>
      </c>
      <c r="E5908" s="3">
        <v>44077</v>
      </c>
      <c r="F5908" s="4">
        <v>8.3333333333333329E-2</v>
      </c>
      <c r="G5908">
        <v>20</v>
      </c>
      <c r="H5908">
        <v>0</v>
      </c>
      <c r="I5908" s="5">
        <f t="shared" si="836"/>
        <v>3</v>
      </c>
      <c r="J5908" s="22">
        <v>0</v>
      </c>
      <c r="K5908">
        <v>8.1869999999999987E-5</v>
      </c>
      <c r="L5908" s="5" cm="1">
        <f t="array" ref="L5908">_xlfn.IFS(I5908=0, 0, I5908&gt;34, 0, AND(I5908&gt;0, I5908&lt;35), VLOOKUP(I5908, $A$63:$C$96, 3))</f>
        <v>232</v>
      </c>
      <c r="M5908" s="5">
        <f t="shared" si="835"/>
        <v>0</v>
      </c>
      <c r="N5908" s="5">
        <v>406.05202556871762</v>
      </c>
      <c r="O5908" s="5">
        <f t="shared" si="842"/>
        <v>2306.2778999999996</v>
      </c>
      <c r="P5908" s="5">
        <f t="shared" si="843"/>
        <v>232</v>
      </c>
      <c r="Q5908" s="5">
        <f t="shared" si="837"/>
        <v>0</v>
      </c>
      <c r="R5908" s="5">
        <f>IF(O5908&gt;(P5908+U5908),O5908-P5908-U5908, 0)</f>
        <v>0</v>
      </c>
      <c r="S5908" s="5">
        <f t="shared" si="838"/>
        <v>0</v>
      </c>
      <c r="T5908" s="5">
        <f t="shared" si="839"/>
        <v>0</v>
      </c>
      <c r="U5908" s="5">
        <f>IF(O5908&gt;P5908,IF(V5907*($B$6/100)&gt;=O5908-P5908,(O5908-P5908), V5907*($B$6/100)), 0)</f>
        <v>2074.2778999999996</v>
      </c>
      <c r="V5908" s="5">
        <f>V5907+(T5908*($B$5/100))-(U5908/($B$6/100))</f>
        <v>2574530.0315372027</v>
      </c>
      <c r="W5908" s="5">
        <f t="shared" si="840"/>
        <v>64363.250788430065</v>
      </c>
    </row>
    <row r="5909" spans="4:23" x14ac:dyDescent="0.25">
      <c r="D5909">
        <f t="shared" si="841"/>
        <v>5907</v>
      </c>
      <c r="E5909" s="3">
        <v>44077</v>
      </c>
      <c r="F5909" s="4">
        <v>0.125</v>
      </c>
      <c r="G5909">
        <v>20</v>
      </c>
      <c r="H5909">
        <v>0</v>
      </c>
      <c r="I5909" s="5">
        <f t="shared" si="836"/>
        <v>3</v>
      </c>
      <c r="J5909" s="22">
        <v>0</v>
      </c>
      <c r="K5909">
        <v>7.2349999999999997E-5</v>
      </c>
      <c r="L5909" s="5" cm="1">
        <f t="array" ref="L5909">_xlfn.IFS(I5909=0, 0, I5909&gt;34, 0, AND(I5909&gt;0, I5909&lt;35), VLOOKUP(I5909, $A$63:$C$96, 3))</f>
        <v>232</v>
      </c>
      <c r="M5909" s="5">
        <f t="shared" si="835"/>
        <v>0</v>
      </c>
      <c r="N5909" s="5">
        <v>390.92752036365601</v>
      </c>
      <c r="O5909" s="5">
        <f t="shared" si="842"/>
        <v>2038.0995</v>
      </c>
      <c r="P5909" s="5">
        <f t="shared" si="843"/>
        <v>232</v>
      </c>
      <c r="Q5909" s="5">
        <f t="shared" si="837"/>
        <v>0</v>
      </c>
      <c r="R5909" s="5">
        <f>IF(O5909&gt;(P5909+U5909),O5909-P5909-U5909, 0)</f>
        <v>0</v>
      </c>
      <c r="S5909" s="5">
        <f t="shared" si="838"/>
        <v>0</v>
      </c>
      <c r="T5909" s="5">
        <f t="shared" si="839"/>
        <v>0</v>
      </c>
      <c r="U5909" s="5">
        <f>IF(O5909&gt;P5909,IF(V5908*($B$6/100)&gt;=O5909-P5909,(O5909-P5909), V5908*($B$6/100)), 0)</f>
        <v>1806.0995</v>
      </c>
      <c r="V5909" s="5">
        <f>V5908+(T5909*($B$5/100))-(U5909/($B$6/100))</f>
        <v>2571949.8893943457</v>
      </c>
      <c r="W5909" s="5">
        <f t="shared" si="840"/>
        <v>64298.747234858645</v>
      </c>
    </row>
    <row r="5910" spans="4:23" x14ac:dyDescent="0.25">
      <c r="D5910">
        <f t="shared" si="841"/>
        <v>5908</v>
      </c>
      <c r="E5910" s="3">
        <v>44077</v>
      </c>
      <c r="F5910" s="4">
        <v>0.16666666666666666</v>
      </c>
      <c r="G5910">
        <v>20</v>
      </c>
      <c r="H5910">
        <v>0</v>
      </c>
      <c r="I5910" s="5">
        <f t="shared" si="836"/>
        <v>3</v>
      </c>
      <c r="J5910" s="22">
        <v>0</v>
      </c>
      <c r="K5910">
        <v>6.8709999999999998E-5</v>
      </c>
      <c r="L5910" s="5" cm="1">
        <f t="array" ref="L5910">_xlfn.IFS(I5910=0, 0, I5910&gt;34, 0, AND(I5910&gt;0, I5910&lt;35), VLOOKUP(I5910, $A$63:$C$96, 3))</f>
        <v>232</v>
      </c>
      <c r="M5910" s="5">
        <f t="shared" si="835"/>
        <v>0</v>
      </c>
      <c r="N5910" s="5">
        <v>396.95064552459218</v>
      </c>
      <c r="O5910" s="5">
        <f t="shared" si="842"/>
        <v>1935.5607</v>
      </c>
      <c r="P5910" s="5">
        <f t="shared" si="843"/>
        <v>232</v>
      </c>
      <c r="Q5910" s="5">
        <f t="shared" si="837"/>
        <v>0</v>
      </c>
      <c r="R5910" s="5">
        <f>IF(O5910&gt;(P5910+U5910),O5910-P5910-U5910, 0)</f>
        <v>0</v>
      </c>
      <c r="S5910" s="5">
        <f t="shared" si="838"/>
        <v>0</v>
      </c>
      <c r="T5910" s="5">
        <f t="shared" si="839"/>
        <v>0</v>
      </c>
      <c r="U5910" s="5">
        <f>IF(O5910&gt;P5910,IF(V5909*($B$6/100)&gt;=O5910-P5910,(O5910-P5910), V5909*($B$6/100)), 0)</f>
        <v>1703.5607</v>
      </c>
      <c r="V5910" s="5">
        <f>V5909+(T5910*($B$5/100))-(U5910/($B$6/100))</f>
        <v>2569516.2312514884</v>
      </c>
      <c r="W5910" s="5">
        <f t="shared" si="840"/>
        <v>64237.905781287212</v>
      </c>
    </row>
    <row r="5911" spans="4:23" x14ac:dyDescent="0.25">
      <c r="D5911">
        <f t="shared" si="841"/>
        <v>5909</v>
      </c>
      <c r="E5911" s="3">
        <v>44077</v>
      </c>
      <c r="F5911" s="4">
        <v>0.20833333333333334</v>
      </c>
      <c r="G5911">
        <v>20</v>
      </c>
      <c r="H5911">
        <v>0</v>
      </c>
      <c r="I5911" s="5">
        <f t="shared" si="836"/>
        <v>3</v>
      </c>
      <c r="J5911" s="22">
        <v>0</v>
      </c>
      <c r="K5911">
        <v>6.7420000000000002E-5</v>
      </c>
      <c r="L5911" s="5" cm="1">
        <f t="array" ref="L5911">_xlfn.IFS(I5911=0, 0, I5911&gt;34, 0, AND(I5911&gt;0, I5911&lt;35), VLOOKUP(I5911, $A$63:$C$96, 3))</f>
        <v>232</v>
      </c>
      <c r="M5911" s="5">
        <f t="shared" si="835"/>
        <v>0</v>
      </c>
      <c r="N5911" s="5">
        <v>419.0920182975612</v>
      </c>
      <c r="O5911" s="5">
        <f t="shared" si="842"/>
        <v>1899.2214000000001</v>
      </c>
      <c r="P5911" s="5">
        <f t="shared" si="843"/>
        <v>232</v>
      </c>
      <c r="Q5911" s="5">
        <f t="shared" si="837"/>
        <v>0</v>
      </c>
      <c r="R5911" s="5">
        <f>IF(O5911&gt;(P5911+U5911),O5911-P5911-U5911, 0)</f>
        <v>0</v>
      </c>
      <c r="S5911" s="5">
        <f t="shared" si="838"/>
        <v>0</v>
      </c>
      <c r="T5911" s="5">
        <f t="shared" si="839"/>
        <v>0</v>
      </c>
      <c r="U5911" s="5">
        <f>IF(O5911&gt;P5911,IF(V5910*($B$6/100)&gt;=O5911-P5911,(O5911-P5911), V5910*($B$6/100)), 0)</f>
        <v>1667.2214000000001</v>
      </c>
      <c r="V5911" s="5">
        <f>V5910+(T5911*($B$5/100))-(U5911/($B$6/100))</f>
        <v>2567134.4863943458</v>
      </c>
      <c r="W5911" s="5">
        <f t="shared" si="840"/>
        <v>64178.362159858647</v>
      </c>
    </row>
    <row r="5912" spans="4:23" x14ac:dyDescent="0.25">
      <c r="D5912">
        <f t="shared" si="841"/>
        <v>5910</v>
      </c>
      <c r="E5912" s="3">
        <v>44077</v>
      </c>
      <c r="F5912" s="4">
        <v>0.25</v>
      </c>
      <c r="G5912">
        <v>20</v>
      </c>
      <c r="H5912">
        <v>0</v>
      </c>
      <c r="I5912" s="5">
        <f t="shared" si="836"/>
        <v>3</v>
      </c>
      <c r="J5912" s="22">
        <v>0</v>
      </c>
      <c r="K5912">
        <v>6.9140000000000005E-5</v>
      </c>
      <c r="L5912" s="5" cm="1">
        <f t="array" ref="L5912">_xlfn.IFS(I5912=0, 0, I5912&gt;34, 0, AND(I5912&gt;0, I5912&lt;35), VLOOKUP(I5912, $A$63:$C$96, 3))</f>
        <v>232</v>
      </c>
      <c r="M5912" s="5">
        <f t="shared" si="835"/>
        <v>0</v>
      </c>
      <c r="N5912" s="5">
        <v>487.5702393232624</v>
      </c>
      <c r="O5912" s="5">
        <f t="shared" si="842"/>
        <v>1947.6738000000003</v>
      </c>
      <c r="P5912" s="5">
        <f t="shared" si="843"/>
        <v>232</v>
      </c>
      <c r="Q5912" s="5">
        <f t="shared" si="837"/>
        <v>0</v>
      </c>
      <c r="R5912" s="5">
        <f>IF(O5912&gt;(P5912+U5912),O5912-P5912-U5912, 0)</f>
        <v>0</v>
      </c>
      <c r="S5912" s="5">
        <f t="shared" si="838"/>
        <v>0</v>
      </c>
      <c r="T5912" s="5">
        <f t="shared" si="839"/>
        <v>0</v>
      </c>
      <c r="U5912" s="5">
        <f>IF(O5912&gt;P5912,IF(V5911*($B$6/100)&gt;=O5912-P5912,(O5912-P5912), V5911*($B$6/100)), 0)</f>
        <v>1715.6738000000003</v>
      </c>
      <c r="V5912" s="5">
        <f>V5911+(T5912*($B$5/100))-(U5912/($B$6/100))</f>
        <v>2564683.5238229171</v>
      </c>
      <c r="W5912" s="5">
        <f t="shared" si="840"/>
        <v>64117.08809557293</v>
      </c>
    </row>
    <row r="5913" spans="4:23" x14ac:dyDescent="0.25">
      <c r="D5913">
        <f t="shared" si="841"/>
        <v>5911</v>
      </c>
      <c r="E5913" s="3">
        <v>44077</v>
      </c>
      <c r="F5913" s="4">
        <v>0.29166666666666669</v>
      </c>
      <c r="G5913">
        <v>30</v>
      </c>
      <c r="H5913">
        <v>0</v>
      </c>
      <c r="I5913" s="5">
        <f t="shared" si="836"/>
        <v>4</v>
      </c>
      <c r="J5913" s="22">
        <v>4.9489515646110373E-6</v>
      </c>
      <c r="K5913">
        <v>8.0959999999999997E-5</v>
      </c>
      <c r="L5913" s="5" cm="1">
        <f t="array" ref="L5913">_xlfn.IFS(I5913=0, 0, I5913&gt;34, 0, AND(I5913&gt;0, I5913&lt;35), VLOOKUP(I5913, $A$63:$C$96, 3))</f>
        <v>740</v>
      </c>
      <c r="M5913" s="5">
        <f t="shared" si="835"/>
        <v>23.507519931902429</v>
      </c>
      <c r="N5913" s="5">
        <v>712.17546814211005</v>
      </c>
      <c r="O5913" s="5">
        <f t="shared" si="842"/>
        <v>2280.6432</v>
      </c>
      <c r="P5913" s="5">
        <f t="shared" si="843"/>
        <v>763.50751993190238</v>
      </c>
      <c r="Q5913" s="5">
        <f t="shared" si="837"/>
        <v>0</v>
      </c>
      <c r="R5913" s="5">
        <f>IF(O5913&gt;(P5913+U5913),O5913-P5913-U5913, 0)</f>
        <v>0</v>
      </c>
      <c r="S5913" s="5">
        <f t="shared" si="838"/>
        <v>0</v>
      </c>
      <c r="T5913" s="5">
        <f t="shared" si="839"/>
        <v>0</v>
      </c>
      <c r="U5913" s="5">
        <f>IF(O5913&gt;P5913,IF(V5912*($B$6/100)&gt;=O5913-P5913,(O5913-P5913), V5912*($B$6/100)), 0)</f>
        <v>1517.1356800680976</v>
      </c>
      <c r="V5913" s="5">
        <f>V5912+(T5913*($B$5/100))-(U5913/($B$6/100))</f>
        <v>2562516.1871371055</v>
      </c>
      <c r="W5913" s="5">
        <f t="shared" si="840"/>
        <v>64062.904678427636</v>
      </c>
    </row>
    <row r="5914" spans="4:23" x14ac:dyDescent="0.25">
      <c r="D5914">
        <f t="shared" si="841"/>
        <v>5912</v>
      </c>
      <c r="E5914" s="3">
        <v>44077</v>
      </c>
      <c r="F5914" s="4">
        <v>0.33333333333333331</v>
      </c>
      <c r="G5914">
        <v>40</v>
      </c>
      <c r="H5914">
        <v>0</v>
      </c>
      <c r="I5914" s="5">
        <f t="shared" si="836"/>
        <v>6</v>
      </c>
      <c r="J5914" s="22">
        <v>2.7219233605360704E-5</v>
      </c>
      <c r="K5914">
        <v>9.7289999999999999E-5</v>
      </c>
      <c r="L5914" s="5" cm="1">
        <f t="array" ref="L5914">_xlfn.IFS(I5914=0, 0, I5914&gt;34, 0, AND(I5914&gt;0, I5914&lt;35), VLOOKUP(I5914, $A$63:$C$96, 3))</f>
        <v>2980</v>
      </c>
      <c r="M5914" s="5">
        <f t="shared" si="835"/>
        <v>129.29135962546334</v>
      </c>
      <c r="N5914" s="5">
        <v>1024.3876036073543</v>
      </c>
      <c r="O5914" s="5">
        <f t="shared" si="842"/>
        <v>2740.6592999999998</v>
      </c>
      <c r="P5914" s="5">
        <f t="shared" si="843"/>
        <v>2740.6592999999998</v>
      </c>
      <c r="Q5914" s="5">
        <f t="shared" si="837"/>
        <v>368.63205962546363</v>
      </c>
      <c r="R5914" s="5">
        <f>IF(O5914&gt;(P5914+U5914),O5914-P5914-U5914, 0)</f>
        <v>0</v>
      </c>
      <c r="S5914" s="5">
        <f t="shared" si="838"/>
        <v>0</v>
      </c>
      <c r="T5914" s="5">
        <f t="shared" si="839"/>
        <v>368.63205962546363</v>
      </c>
      <c r="U5914" s="5">
        <f>IF(O5914&gt;P5914,IF(V5913*($B$6/100)&gt;=O5914-P5914,(O5914-P5914), V5913*($B$6/100)), 0)</f>
        <v>0</v>
      </c>
      <c r="V5914" s="5">
        <f>V5913+(T5914*($B$5/100))-(U5914/($B$6/100))</f>
        <v>2562774.2295788433</v>
      </c>
      <c r="W5914" s="5">
        <f t="shared" si="840"/>
        <v>64069.355739471081</v>
      </c>
    </row>
    <row r="5915" spans="4:23" x14ac:dyDescent="0.25">
      <c r="D5915">
        <f t="shared" si="841"/>
        <v>5913</v>
      </c>
      <c r="E5915" s="3">
        <v>44077</v>
      </c>
      <c r="F5915" s="4">
        <v>0.375</v>
      </c>
      <c r="G5915">
        <v>50</v>
      </c>
      <c r="H5915">
        <v>0</v>
      </c>
      <c r="I5915" s="5">
        <f t="shared" si="836"/>
        <v>7</v>
      </c>
      <c r="J5915" s="22">
        <v>6.1861894557637963E-5</v>
      </c>
      <c r="K5915">
        <v>9.7669999999999992E-5</v>
      </c>
      <c r="L5915" s="5" cm="1">
        <f t="array" ref="L5915">_xlfn.IFS(I5915=0, 0, I5915&gt;34, 0, AND(I5915&gt;0, I5915&lt;35), VLOOKUP(I5915, $A$63:$C$96, 3))</f>
        <v>4800</v>
      </c>
      <c r="M5915" s="5">
        <f t="shared" si="835"/>
        <v>293.84399914878037</v>
      </c>
      <c r="N5915" s="5">
        <v>1047.4669900067079</v>
      </c>
      <c r="O5915" s="5">
        <f t="shared" si="842"/>
        <v>2751.3638999999998</v>
      </c>
      <c r="P5915" s="5">
        <f t="shared" si="843"/>
        <v>2751.3638999999998</v>
      </c>
      <c r="Q5915" s="5">
        <f t="shared" si="837"/>
        <v>487.20077413479089</v>
      </c>
      <c r="R5915" s="5">
        <f>IF(O5915&gt;(P5915+U5915),O5915-P5915-U5915, 0)</f>
        <v>0</v>
      </c>
      <c r="S5915" s="5">
        <f t="shared" si="838"/>
        <v>537.9763525808994</v>
      </c>
      <c r="T5915" s="5">
        <f t="shared" si="839"/>
        <v>1804.5037465678811</v>
      </c>
      <c r="U5915" s="5">
        <f>IF(O5915&gt;P5915,IF(V5914*($B$6/100)&gt;=O5915-P5915,(O5915-P5915), V5914*($B$6/100)), 0)</f>
        <v>0</v>
      </c>
      <c r="V5915" s="5">
        <f>V5914+(T5915*($B$5/100))-(U5915/($B$6/100))</f>
        <v>2564037.3822014406</v>
      </c>
      <c r="W5915" s="5">
        <f t="shared" si="840"/>
        <v>64100.934555036016</v>
      </c>
    </row>
    <row r="5916" spans="4:23" x14ac:dyDescent="0.25">
      <c r="D5916">
        <f t="shared" si="841"/>
        <v>5914</v>
      </c>
      <c r="E5916" s="3">
        <v>44077</v>
      </c>
      <c r="F5916" s="4">
        <v>0.41666666666666669</v>
      </c>
      <c r="G5916">
        <v>70</v>
      </c>
      <c r="H5916">
        <v>0</v>
      </c>
      <c r="I5916" s="5">
        <f t="shared" si="836"/>
        <v>10</v>
      </c>
      <c r="J5916" s="22">
        <v>7.6708749251471072E-5</v>
      </c>
      <c r="K5916">
        <v>8.9830000000000012E-5</v>
      </c>
      <c r="L5916" s="5" cm="1">
        <f t="array" ref="L5916">_xlfn.IFS(I5916=0, 0, I5916&gt;34, 0, AND(I5916&gt;0, I5916&lt;35), VLOOKUP(I5916, $A$63:$C$96, 3))</f>
        <v>12480</v>
      </c>
      <c r="M5916" s="5">
        <f t="shared" si="835"/>
        <v>364.36655894448762</v>
      </c>
      <c r="N5916" s="5">
        <v>1022.2019189795103</v>
      </c>
      <c r="O5916" s="5">
        <f t="shared" si="842"/>
        <v>2530.5111000000006</v>
      </c>
      <c r="P5916" s="5">
        <f t="shared" si="843"/>
        <v>2530.5111000000006</v>
      </c>
      <c r="Q5916" s="5">
        <f t="shared" si="837"/>
        <v>487.20077413479089</v>
      </c>
      <c r="R5916" s="5">
        <f>IF(O5916&gt;(P5916+U5916),O5916-P5916-U5916, 0)</f>
        <v>0</v>
      </c>
      <c r="S5916" s="5">
        <f t="shared" si="838"/>
        <v>525.00027706865637</v>
      </c>
      <c r="T5916" s="5">
        <f t="shared" si="839"/>
        <v>9788.8551818758297</v>
      </c>
      <c r="U5916" s="5">
        <f>IF(O5916&gt;P5916,IF(V5915*($B$6/100)&gt;=O5916-P5916,(O5916-P5916), V5915*($B$6/100)), 0)</f>
        <v>0</v>
      </c>
      <c r="V5916" s="5">
        <f>V5915+(T5916*($B$5/100))-(U5916/($B$6/100))</f>
        <v>2570889.5808287538</v>
      </c>
      <c r="W5916" s="5">
        <f t="shared" si="840"/>
        <v>64272.239520718846</v>
      </c>
    </row>
    <row r="5917" spans="4:23" x14ac:dyDescent="0.25">
      <c r="D5917">
        <f t="shared" si="841"/>
        <v>5915</v>
      </c>
      <c r="E5917" s="3">
        <v>44077</v>
      </c>
      <c r="F5917" s="4">
        <v>0.45833333333333331</v>
      </c>
      <c r="G5917">
        <v>60</v>
      </c>
      <c r="H5917">
        <v>0</v>
      </c>
      <c r="I5917" s="5">
        <f t="shared" si="836"/>
        <v>8</v>
      </c>
      <c r="J5917" s="22">
        <v>7.6708749251471072E-5</v>
      </c>
      <c r="K5917">
        <v>7.4070000000000001E-5</v>
      </c>
      <c r="L5917" s="5" cm="1">
        <f t="array" ref="L5917">_xlfn.IFS(I5917=0, 0, I5917&gt;34, 0, AND(I5917&gt;0, I5917&lt;35), VLOOKUP(I5917, $A$63:$C$96, 3))</f>
        <v>7160</v>
      </c>
      <c r="M5917" s="5">
        <f t="shared" si="835"/>
        <v>364.36655894448762</v>
      </c>
      <c r="N5917" s="5">
        <v>986.8434074450646</v>
      </c>
      <c r="O5917" s="5">
        <f t="shared" si="842"/>
        <v>2086.5518999999999</v>
      </c>
      <c r="P5917" s="5">
        <f t="shared" si="843"/>
        <v>2086.5518999999999</v>
      </c>
      <c r="Q5917" s="5">
        <f t="shared" si="837"/>
        <v>487.20077413479089</v>
      </c>
      <c r="R5917" s="5">
        <f>IF(O5917&gt;(P5917+U5917),O5917-P5917-U5917, 0)</f>
        <v>0</v>
      </c>
      <c r="S5917" s="5">
        <f t="shared" si="838"/>
        <v>506.84023646645176</v>
      </c>
      <c r="T5917" s="5">
        <f t="shared" si="839"/>
        <v>4930.9744224780361</v>
      </c>
      <c r="U5917" s="5">
        <f>IF(O5917&gt;P5917,IF(V5916*($B$6/100)&gt;=O5917-P5917,(O5917-P5917), V5916*($B$6/100)), 0)</f>
        <v>0</v>
      </c>
      <c r="V5917" s="5">
        <f>V5916+(T5917*($B$5/100))-(U5917/($B$6/100))</f>
        <v>2574341.2629244882</v>
      </c>
      <c r="W5917" s="5">
        <f t="shared" si="840"/>
        <v>64358.531573112203</v>
      </c>
    </row>
    <row r="5918" spans="4:23" x14ac:dyDescent="0.25">
      <c r="D5918">
        <f t="shared" si="841"/>
        <v>5916</v>
      </c>
      <c r="E5918" s="3">
        <v>44077</v>
      </c>
      <c r="F5918" s="4">
        <v>0.5</v>
      </c>
      <c r="G5918">
        <v>70</v>
      </c>
      <c r="H5918">
        <v>0</v>
      </c>
      <c r="I5918" s="5">
        <f t="shared" si="836"/>
        <v>10</v>
      </c>
      <c r="J5918" s="22">
        <v>5.4438467210721408E-5</v>
      </c>
      <c r="K5918">
        <v>6.0000000000000002E-5</v>
      </c>
      <c r="L5918" s="5" cm="1">
        <f t="array" ref="L5918">_xlfn.IFS(I5918=0, 0, I5918&gt;34, 0, AND(I5918&gt;0, I5918&lt;35), VLOOKUP(I5918, $A$63:$C$96, 3))</f>
        <v>12480</v>
      </c>
      <c r="M5918" s="5">
        <f t="shared" si="835"/>
        <v>258.58271925092669</v>
      </c>
      <c r="N5918" s="5">
        <v>1026.0011914612837</v>
      </c>
      <c r="O5918" s="5">
        <f t="shared" si="842"/>
        <v>1690.2</v>
      </c>
      <c r="P5918" s="5">
        <f t="shared" si="843"/>
        <v>1690.2</v>
      </c>
      <c r="Q5918" s="5">
        <f t="shared" si="837"/>
        <v>487.20077413479089</v>
      </c>
      <c r="R5918" s="5">
        <f>IF(O5918&gt;(P5918+U5918),O5918-P5918-U5918, 0)</f>
        <v>0</v>
      </c>
      <c r="S5918" s="5">
        <f t="shared" si="838"/>
        <v>526.95157364573731</v>
      </c>
      <c r="T5918" s="5">
        <f t="shared" si="839"/>
        <v>10521.431145605187</v>
      </c>
      <c r="U5918" s="5">
        <f>IF(O5918&gt;P5918,IF(V5917*($B$6/100)&gt;=O5918-P5918,(O5918-P5918), V5917*($B$6/100)), 0)</f>
        <v>0</v>
      </c>
      <c r="V5918" s="5">
        <f>V5917+(T5918*($B$5/100))-(U5918/($B$6/100))</f>
        <v>2581706.264726412</v>
      </c>
      <c r="W5918" s="5">
        <f t="shared" si="840"/>
        <v>64542.656618160298</v>
      </c>
    </row>
    <row r="5919" spans="4:23" x14ac:dyDescent="0.25">
      <c r="D5919">
        <f t="shared" si="841"/>
        <v>5917</v>
      </c>
      <c r="E5919" s="3">
        <v>44077</v>
      </c>
      <c r="F5919" s="4">
        <v>0.54166666666666663</v>
      </c>
      <c r="G5919">
        <v>70</v>
      </c>
      <c r="H5919">
        <v>0</v>
      </c>
      <c r="I5919" s="5">
        <f t="shared" si="836"/>
        <v>10</v>
      </c>
      <c r="J5919" s="22">
        <v>6.9285321904554524E-5</v>
      </c>
      <c r="K5919">
        <v>5.5169999999999995E-5</v>
      </c>
      <c r="L5919" s="5" cm="1">
        <f t="array" ref="L5919">_xlfn.IFS(I5919=0, 0, I5919&gt;34, 0, AND(I5919&gt;0, I5919&lt;35), VLOOKUP(I5919, $A$63:$C$96, 3))</f>
        <v>12480</v>
      </c>
      <c r="M5919" s="5">
        <f t="shared" si="835"/>
        <v>329.105279046634</v>
      </c>
      <c r="N5919" s="5">
        <v>1126.5624605199632</v>
      </c>
      <c r="O5919" s="5">
        <f t="shared" si="842"/>
        <v>1554.1388999999999</v>
      </c>
      <c r="P5919" s="5">
        <f t="shared" si="843"/>
        <v>1554.1388999999999</v>
      </c>
      <c r="Q5919" s="5">
        <f t="shared" si="837"/>
        <v>487.20077413479089</v>
      </c>
      <c r="R5919" s="5">
        <f>IF(O5919&gt;(P5919+U5919),O5919-P5919-U5919, 0)</f>
        <v>0</v>
      </c>
      <c r="S5919" s="5">
        <f t="shared" si="838"/>
        <v>578.59958284815468</v>
      </c>
      <c r="T5919" s="5">
        <f t="shared" si="839"/>
        <v>10676.366796198479</v>
      </c>
      <c r="U5919" s="5">
        <f>IF(O5919&gt;P5919,IF(V5918*($B$6/100)&gt;=O5919-P5919,(O5919-P5919), V5918*($B$6/100)), 0)</f>
        <v>0</v>
      </c>
      <c r="V5919" s="5">
        <f>V5918+(T5919*($B$5/100))-(U5919/($B$6/100))</f>
        <v>2589179.7214837507</v>
      </c>
      <c r="W5919" s="5">
        <f t="shared" si="840"/>
        <v>64729.493037093765</v>
      </c>
    </row>
    <row r="5920" spans="4:23" x14ac:dyDescent="0.25">
      <c r="D5920">
        <f t="shared" si="841"/>
        <v>5918</v>
      </c>
      <c r="E5920" s="3">
        <v>44077</v>
      </c>
      <c r="F5920" s="4">
        <v>0.58333333333333337</v>
      </c>
      <c r="G5920">
        <v>60</v>
      </c>
      <c r="H5920">
        <v>0</v>
      </c>
      <c r="I5920" s="5">
        <f t="shared" si="836"/>
        <v>8</v>
      </c>
      <c r="J5920" s="22">
        <v>6.9285321904554524E-5</v>
      </c>
      <c r="K5920">
        <v>4.6050000000000001E-5</v>
      </c>
      <c r="L5920" s="5" cm="1">
        <f t="array" ref="L5920">_xlfn.IFS(I5920=0, 0, I5920&gt;34, 0, AND(I5920&gt;0, I5920&lt;35), VLOOKUP(I5920, $A$63:$C$96, 3))</f>
        <v>7160</v>
      </c>
      <c r="M5920" s="5">
        <f t="shared" si="835"/>
        <v>329.105279046634</v>
      </c>
      <c r="N5920" s="5">
        <v>1187.8088986183909</v>
      </c>
      <c r="O5920" s="5">
        <f t="shared" si="842"/>
        <v>1297.2285000000002</v>
      </c>
      <c r="P5920" s="5">
        <f t="shared" si="843"/>
        <v>1297.2285000000002</v>
      </c>
      <c r="Q5920" s="5">
        <f t="shared" si="837"/>
        <v>487.20077413479089</v>
      </c>
      <c r="R5920" s="5">
        <f>IF(O5920&gt;(P5920+U5920),O5920-P5920-U5920, 0)</f>
        <v>0</v>
      </c>
      <c r="S5920" s="5">
        <f t="shared" si="838"/>
        <v>610.0555959646664</v>
      </c>
      <c r="T5920" s="5">
        <f t="shared" si="839"/>
        <v>5581.8211830819673</v>
      </c>
      <c r="U5920" s="5">
        <f>IF(O5920&gt;P5920,IF(V5919*($B$6/100)&gt;=O5920-P5920,(O5920-P5920), V5919*($B$6/100)), 0)</f>
        <v>0</v>
      </c>
      <c r="V5920" s="5">
        <f>V5919+(T5920*($B$5/100))-(U5920/($B$6/100))</f>
        <v>2593086.9963119081</v>
      </c>
      <c r="W5920" s="5">
        <f t="shared" si="840"/>
        <v>64827.1749077977</v>
      </c>
    </row>
    <row r="5921" spans="4:23" x14ac:dyDescent="0.25">
      <c r="D5921">
        <f t="shared" si="841"/>
        <v>5919</v>
      </c>
      <c r="E5921" s="3">
        <v>44077</v>
      </c>
      <c r="F5921" s="4">
        <v>0.625</v>
      </c>
      <c r="G5921">
        <v>70</v>
      </c>
      <c r="H5921">
        <v>0</v>
      </c>
      <c r="I5921" s="5">
        <f t="shared" si="836"/>
        <v>10</v>
      </c>
      <c r="J5921" s="22">
        <v>7.1759797686860035E-5</v>
      </c>
      <c r="K5921">
        <v>4.5179999999999998E-5</v>
      </c>
      <c r="L5921" s="5" cm="1">
        <f t="array" ref="L5921">_xlfn.IFS(I5921=0, 0, I5921&gt;34, 0, AND(I5921&gt;0, I5921&lt;35), VLOOKUP(I5921, $A$63:$C$96, 3))</f>
        <v>12480</v>
      </c>
      <c r="M5921" s="5">
        <f t="shared" si="835"/>
        <v>340.85903901258519</v>
      </c>
      <c r="N5921" s="5">
        <v>1126.2479735231511</v>
      </c>
      <c r="O5921" s="5">
        <f t="shared" si="842"/>
        <v>1272.7205999999999</v>
      </c>
      <c r="P5921" s="5">
        <f t="shared" si="843"/>
        <v>1272.7205999999999</v>
      </c>
      <c r="Q5921" s="5">
        <f t="shared" si="837"/>
        <v>487.20077413479089</v>
      </c>
      <c r="R5921" s="5">
        <f>IF(O5921&gt;(P5921+U5921),O5921-P5921-U5921, 0)</f>
        <v>0</v>
      </c>
      <c r="S5921" s="5">
        <f t="shared" si="838"/>
        <v>578.43806313527284</v>
      </c>
      <c r="T5921" s="5">
        <f t="shared" si="839"/>
        <v>10969.700375877312</v>
      </c>
      <c r="U5921" s="5">
        <f>IF(O5921&gt;P5921,IF(V5920*($B$6/100)&gt;=O5921-P5921,(O5921-P5921), V5920*($B$6/100)), 0)</f>
        <v>0</v>
      </c>
      <c r="V5921" s="5">
        <f>V5920+(T5921*($B$5/100))-(U5921/($B$6/100))</f>
        <v>2600765.7865750222</v>
      </c>
      <c r="W5921" s="5">
        <f t="shared" si="840"/>
        <v>65019.144664375555</v>
      </c>
    </row>
    <row r="5922" spans="4:23" x14ac:dyDescent="0.25">
      <c r="D5922">
        <f t="shared" si="841"/>
        <v>5920</v>
      </c>
      <c r="E5922" s="3">
        <v>44077</v>
      </c>
      <c r="F5922" s="4">
        <v>0.66666666666666663</v>
      </c>
      <c r="G5922">
        <v>60</v>
      </c>
      <c r="H5922">
        <v>0</v>
      </c>
      <c r="I5922" s="5">
        <f t="shared" si="836"/>
        <v>8</v>
      </c>
      <c r="J5922" s="22">
        <v>7.9183225033776597E-5</v>
      </c>
      <c r="K5922">
        <v>5.2590000000000003E-5</v>
      </c>
      <c r="L5922" s="5" cm="1">
        <f t="array" ref="L5922">_xlfn.IFS(I5922=0, 0, I5922&gt;34, 0, AND(I5922&gt;0, I5922&lt;35), VLOOKUP(I5922, $A$63:$C$96, 3))</f>
        <v>7160</v>
      </c>
      <c r="M5922" s="5">
        <f t="shared" si="835"/>
        <v>376.12031891043887</v>
      </c>
      <c r="N5922" s="5">
        <v>1118.0400341894513</v>
      </c>
      <c r="O5922" s="5">
        <f t="shared" si="842"/>
        <v>1481.4603000000002</v>
      </c>
      <c r="P5922" s="5">
        <f t="shared" si="843"/>
        <v>1481.4603000000002</v>
      </c>
      <c r="Q5922" s="5">
        <f t="shared" si="837"/>
        <v>487.20077413479089</v>
      </c>
      <c r="R5922" s="5">
        <f>IF(O5922&gt;(P5922+U5922),O5922-P5922-U5922, 0)</f>
        <v>0</v>
      </c>
      <c r="S5922" s="5">
        <f t="shared" si="838"/>
        <v>574.2224865996144</v>
      </c>
      <c r="T5922" s="5">
        <f t="shared" si="839"/>
        <v>5480.4375323108252</v>
      </c>
      <c r="U5922" s="5">
        <f>IF(O5922&gt;P5922,IF(V5921*($B$6/100)&gt;=O5922-P5922,(O5922-P5922), V5921*($B$6/100)), 0)</f>
        <v>0</v>
      </c>
      <c r="V5922" s="5">
        <f>V5921+(T5922*($B$5/100))-(U5922/($B$6/100))</f>
        <v>2604602.0928476397</v>
      </c>
      <c r="W5922" s="5">
        <f t="shared" si="840"/>
        <v>65115.052321190989</v>
      </c>
    </row>
    <row r="5923" spans="4:23" x14ac:dyDescent="0.25">
      <c r="D5923">
        <f t="shared" si="841"/>
        <v>5921</v>
      </c>
      <c r="E5923" s="3">
        <v>44077</v>
      </c>
      <c r="F5923" s="4">
        <v>0.70833333333333337</v>
      </c>
      <c r="G5923">
        <v>50</v>
      </c>
      <c r="H5923">
        <v>0</v>
      </c>
      <c r="I5923" s="5">
        <f t="shared" si="836"/>
        <v>7</v>
      </c>
      <c r="J5923" s="22">
        <v>8.908112816299867E-5</v>
      </c>
      <c r="K5923">
        <v>7.7999999999999999E-5</v>
      </c>
      <c r="L5923" s="5" cm="1">
        <f t="array" ref="L5923">_xlfn.IFS(I5923=0, 0, I5923&gt;34, 0, AND(I5923&gt;0, I5923&lt;35), VLOOKUP(I5923, $A$63:$C$96, 3))</f>
        <v>4800</v>
      </c>
      <c r="M5923" s="5">
        <f t="shared" si="835"/>
        <v>423.13535877424368</v>
      </c>
      <c r="N5923" s="5">
        <v>1247.6483668197948</v>
      </c>
      <c r="O5923" s="5">
        <f t="shared" si="842"/>
        <v>2197.2600000000002</v>
      </c>
      <c r="P5923" s="5">
        <f t="shared" si="843"/>
        <v>2197.2600000000002</v>
      </c>
      <c r="Q5923" s="5">
        <f t="shared" si="837"/>
        <v>487.20077413479089</v>
      </c>
      <c r="R5923" s="5">
        <f>IF(O5923&gt;(P5923+U5923),O5923-P5923-U5923, 0)</f>
        <v>0</v>
      </c>
      <c r="S5923" s="5">
        <f t="shared" si="838"/>
        <v>640.78899295998906</v>
      </c>
      <c r="T5923" s="5">
        <f t="shared" si="839"/>
        <v>2385.0863658142539</v>
      </c>
      <c r="U5923" s="5">
        <f>IF(O5923&gt;P5923,IF(V5922*($B$6/100)&gt;=O5923-P5923,(O5923-P5923), V5922*($B$6/100)), 0)</f>
        <v>0</v>
      </c>
      <c r="V5923" s="5">
        <f>V5922+(T5923*($B$5/100))-(U5923/($B$6/100))</f>
        <v>2606271.6533037098</v>
      </c>
      <c r="W5923" s="5">
        <f t="shared" si="840"/>
        <v>65156.791332592744</v>
      </c>
    </row>
    <row r="5924" spans="4:23" x14ac:dyDescent="0.25">
      <c r="D5924">
        <f t="shared" si="841"/>
        <v>5922</v>
      </c>
      <c r="E5924" s="3">
        <v>44077</v>
      </c>
      <c r="F5924" s="4">
        <v>0.75</v>
      </c>
      <c r="G5924">
        <v>40</v>
      </c>
      <c r="H5924">
        <v>0</v>
      </c>
      <c r="I5924" s="5">
        <f t="shared" si="836"/>
        <v>6</v>
      </c>
      <c r="J5924" s="22">
        <v>1.9795806258444149E-5</v>
      </c>
      <c r="K5924">
        <v>1.2485E-4</v>
      </c>
      <c r="L5924" s="5" cm="1">
        <f t="array" ref="L5924">_xlfn.IFS(I5924=0, 0, I5924&gt;34, 0, AND(I5924&gt;0, I5924&lt;35), VLOOKUP(I5924, $A$63:$C$96, 3))</f>
        <v>2980</v>
      </c>
      <c r="M5924" s="5">
        <f t="shared" si="835"/>
        <v>94.030079727609717</v>
      </c>
      <c r="N5924" s="5">
        <v>1510.0051173535808</v>
      </c>
      <c r="O5924" s="5">
        <f t="shared" si="842"/>
        <v>3517.0245</v>
      </c>
      <c r="P5924" s="5">
        <f t="shared" si="843"/>
        <v>3074.0300797276095</v>
      </c>
      <c r="Q5924" s="5">
        <f t="shared" si="837"/>
        <v>0</v>
      </c>
      <c r="R5924" s="5">
        <f>IF(O5924&gt;(P5924+U5924),O5924-P5924-U5924, 0)</f>
        <v>0</v>
      </c>
      <c r="S5924" s="5">
        <f t="shared" si="838"/>
        <v>0</v>
      </c>
      <c r="T5924" s="5">
        <f t="shared" si="839"/>
        <v>0</v>
      </c>
      <c r="U5924" s="5">
        <f>IF(O5924&gt;P5924,IF(V5923*($B$6/100)&gt;=O5924-P5924,(O5924-P5924), V5923*($B$6/100)), 0)</f>
        <v>442.99442027239047</v>
      </c>
      <c r="V5924" s="5">
        <f>V5923+(T5924*($B$5/100))-(U5924/($B$6/100))</f>
        <v>2605638.804131892</v>
      </c>
      <c r="W5924" s="5">
        <f t="shared" si="840"/>
        <v>65140.970103297303</v>
      </c>
    </row>
    <row r="5925" spans="4:23" x14ac:dyDescent="0.25">
      <c r="D5925">
        <f t="shared" si="841"/>
        <v>5923</v>
      </c>
      <c r="E5925" s="3">
        <v>44077</v>
      </c>
      <c r="F5925" s="4">
        <v>0.79166666666666663</v>
      </c>
      <c r="G5925">
        <v>40</v>
      </c>
      <c r="H5925">
        <v>0</v>
      </c>
      <c r="I5925" s="5">
        <f t="shared" si="836"/>
        <v>6</v>
      </c>
      <c r="J5925" s="22">
        <v>4.9489515646110373E-6</v>
      </c>
      <c r="K5925">
        <v>1.4166E-4</v>
      </c>
      <c r="L5925" s="5" cm="1">
        <f t="array" ref="L5925">_xlfn.IFS(I5925=0, 0, I5925&gt;34, 0, AND(I5925&gt;0, I5925&lt;35), VLOOKUP(I5925, $A$63:$C$96, 3))</f>
        <v>2980</v>
      </c>
      <c r="M5925" s="5">
        <f t="shared" si="835"/>
        <v>23.507519931902429</v>
      </c>
      <c r="N5925" s="5">
        <v>1505.7286838600548</v>
      </c>
      <c r="O5925" s="5">
        <f t="shared" si="842"/>
        <v>3990.5621999999998</v>
      </c>
      <c r="P5925" s="5">
        <f t="shared" si="843"/>
        <v>3003.5075199319026</v>
      </c>
      <c r="Q5925" s="5">
        <f t="shared" si="837"/>
        <v>0</v>
      </c>
      <c r="R5925" s="5">
        <f>IF(O5925&gt;(P5925+U5925),O5925-P5925-U5925, 0)</f>
        <v>0</v>
      </c>
      <c r="S5925" s="5">
        <f t="shared" si="838"/>
        <v>0</v>
      </c>
      <c r="T5925" s="5">
        <f t="shared" si="839"/>
        <v>0</v>
      </c>
      <c r="U5925" s="5">
        <f>IF(O5925&gt;P5925,IF(V5924*($B$6/100)&gt;=O5925-P5925,(O5925-P5925), V5924*($B$6/100)), 0)</f>
        <v>987.05468006809724</v>
      </c>
      <c r="V5925" s="5">
        <f>V5924+(T5925*($B$5/100))-(U5925/($B$6/100))</f>
        <v>2604228.7260175091</v>
      </c>
      <c r="W5925" s="5">
        <f t="shared" si="840"/>
        <v>65105.718150437729</v>
      </c>
    </row>
    <row r="5926" spans="4:23" x14ac:dyDescent="0.25">
      <c r="D5926">
        <f t="shared" si="841"/>
        <v>5924</v>
      </c>
      <c r="E5926" s="3">
        <v>44077</v>
      </c>
      <c r="F5926" s="4">
        <v>0.83333333333333337</v>
      </c>
      <c r="G5926">
        <v>40</v>
      </c>
      <c r="H5926">
        <v>0</v>
      </c>
      <c r="I5926" s="5">
        <f t="shared" si="836"/>
        <v>6</v>
      </c>
      <c r="J5926" s="22">
        <v>0</v>
      </c>
      <c r="K5926">
        <v>1.4456000000000001E-4</v>
      </c>
      <c r="L5926" s="5" cm="1">
        <f t="array" ref="L5926">_xlfn.IFS(I5926=0, 0, I5926&gt;34, 0, AND(I5926&gt;0, I5926&lt;35), VLOOKUP(I5926, $A$63:$C$96, 3))</f>
        <v>2980</v>
      </c>
      <c r="M5926" s="5">
        <f t="shared" si="835"/>
        <v>0</v>
      </c>
      <c r="N5926" s="5">
        <v>1364.645411464262</v>
      </c>
      <c r="O5926" s="5">
        <f t="shared" si="842"/>
        <v>4072.2552000000005</v>
      </c>
      <c r="P5926" s="5">
        <f t="shared" si="843"/>
        <v>2980</v>
      </c>
      <c r="Q5926" s="5">
        <f t="shared" si="837"/>
        <v>0</v>
      </c>
      <c r="R5926" s="5">
        <f>IF(O5926&gt;(P5926+U5926),O5926-P5926-U5926, 0)</f>
        <v>0</v>
      </c>
      <c r="S5926" s="5">
        <f t="shared" si="838"/>
        <v>0</v>
      </c>
      <c r="T5926" s="5">
        <f t="shared" si="839"/>
        <v>0</v>
      </c>
      <c r="U5926" s="5">
        <f>IF(O5926&gt;P5926,IF(V5925*($B$6/100)&gt;=O5926-P5926,(O5926-P5926), V5925*($B$6/100)), 0)</f>
        <v>1092.2552000000005</v>
      </c>
      <c r="V5926" s="5">
        <f>V5925+(T5926*($B$5/100))-(U5926/($B$6/100))</f>
        <v>2602668.3614460807</v>
      </c>
      <c r="W5926" s="5">
        <f t="shared" si="840"/>
        <v>65066.709036152017</v>
      </c>
    </row>
    <row r="5927" spans="4:23" x14ac:dyDescent="0.25">
      <c r="D5927">
        <f t="shared" si="841"/>
        <v>5925</v>
      </c>
      <c r="E5927" s="3">
        <v>44077</v>
      </c>
      <c r="F5927" s="4">
        <v>0.875</v>
      </c>
      <c r="G5927">
        <v>40</v>
      </c>
      <c r="H5927">
        <v>0</v>
      </c>
      <c r="I5927" s="5">
        <f t="shared" si="836"/>
        <v>6</v>
      </c>
      <c r="J5927" s="22">
        <v>0</v>
      </c>
      <c r="K5927">
        <v>1.5969000000000001E-4</v>
      </c>
      <c r="L5927" s="5" cm="1">
        <f t="array" ref="L5927">_xlfn.IFS(I5927=0, 0, I5927&gt;34, 0, AND(I5927&gt;0, I5927&lt;35), VLOOKUP(I5927, $A$63:$C$96, 3))</f>
        <v>2980</v>
      </c>
      <c r="M5927" s="5">
        <f t="shared" si="835"/>
        <v>0</v>
      </c>
      <c r="N5927" s="5">
        <v>1052.6634495935684</v>
      </c>
      <c r="O5927" s="5">
        <f t="shared" si="842"/>
        <v>4498.4673000000003</v>
      </c>
      <c r="P5927" s="5">
        <f t="shared" si="843"/>
        <v>2980</v>
      </c>
      <c r="Q5927" s="5">
        <f t="shared" si="837"/>
        <v>0</v>
      </c>
      <c r="R5927" s="5">
        <f>IF(O5927&gt;(P5927+U5927),O5927-P5927-U5927, 0)</f>
        <v>0</v>
      </c>
      <c r="S5927" s="5">
        <f t="shared" si="838"/>
        <v>0</v>
      </c>
      <c r="T5927" s="5">
        <f t="shared" si="839"/>
        <v>0</v>
      </c>
      <c r="U5927" s="5">
        <f>IF(O5927&gt;P5927,IF(V5926*($B$6/100)&gt;=O5927-P5927,(O5927-P5927), V5926*($B$6/100)), 0)</f>
        <v>1518.4673000000003</v>
      </c>
      <c r="V5927" s="5">
        <f>V5926+(T5927*($B$5/100))-(U5927/($B$6/100))</f>
        <v>2600499.1224460807</v>
      </c>
      <c r="W5927" s="5">
        <f t="shared" si="840"/>
        <v>65012.478061152018</v>
      </c>
    </row>
    <row r="5928" spans="4:23" x14ac:dyDescent="0.25">
      <c r="D5928">
        <f t="shared" si="841"/>
        <v>5926</v>
      </c>
      <c r="E5928" s="3">
        <v>44077</v>
      </c>
      <c r="F5928" s="4">
        <v>0.91666666666666663</v>
      </c>
      <c r="G5928">
        <v>40</v>
      </c>
      <c r="H5928">
        <v>0</v>
      </c>
      <c r="I5928" s="5">
        <f t="shared" si="836"/>
        <v>6</v>
      </c>
      <c r="J5928" s="22">
        <v>0</v>
      </c>
      <c r="K5928">
        <v>1.6952000000000002E-4</v>
      </c>
      <c r="L5928" s="5" cm="1">
        <f t="array" ref="L5928">_xlfn.IFS(I5928=0, 0, I5928&gt;34, 0, AND(I5928&gt;0, I5928&lt;35), VLOOKUP(I5928, $A$63:$C$96, 3))</f>
        <v>2980</v>
      </c>
      <c r="M5928" s="5">
        <f t="shared" si="835"/>
        <v>0</v>
      </c>
      <c r="N5928" s="5">
        <v>876.54528682264765</v>
      </c>
      <c r="O5928" s="5">
        <f t="shared" si="842"/>
        <v>4775.3784000000005</v>
      </c>
      <c r="P5928" s="5">
        <f t="shared" si="843"/>
        <v>2980</v>
      </c>
      <c r="Q5928" s="5">
        <f t="shared" si="837"/>
        <v>0</v>
      </c>
      <c r="R5928" s="5">
        <f>IF(O5928&gt;(P5928+U5928),O5928-P5928-U5928, 0)</f>
        <v>0</v>
      </c>
      <c r="S5928" s="5">
        <f t="shared" si="838"/>
        <v>0</v>
      </c>
      <c r="T5928" s="5">
        <f t="shared" si="839"/>
        <v>0</v>
      </c>
      <c r="U5928" s="5">
        <f>IF(O5928&gt;P5928,IF(V5927*($B$6/100)&gt;=O5928-P5928,(O5928-P5928), V5927*($B$6/100)), 0)</f>
        <v>1795.3784000000005</v>
      </c>
      <c r="V5928" s="5">
        <f>V5927+(T5928*($B$5/100))-(U5928/($B$6/100))</f>
        <v>2597934.2961603664</v>
      </c>
      <c r="W5928" s="5">
        <f t="shared" si="840"/>
        <v>64948.357404009163</v>
      </c>
    </row>
    <row r="5929" spans="4:23" x14ac:dyDescent="0.25">
      <c r="D5929">
        <f t="shared" si="841"/>
        <v>5927</v>
      </c>
      <c r="E5929" s="3">
        <v>44077</v>
      </c>
      <c r="F5929" s="4">
        <v>0.95833333333333337</v>
      </c>
      <c r="G5929">
        <v>20</v>
      </c>
      <c r="H5929">
        <v>0</v>
      </c>
      <c r="I5929" s="5">
        <f t="shared" si="836"/>
        <v>3</v>
      </c>
      <c r="J5929" s="22">
        <v>0</v>
      </c>
      <c r="K5929">
        <v>1.5724000000000001E-4</v>
      </c>
      <c r="L5929" s="5" cm="1">
        <f t="array" ref="L5929">_xlfn.IFS(I5929=0, 0, I5929&gt;34, 0, AND(I5929&gt;0, I5929&lt;35), VLOOKUP(I5929, $A$63:$C$96, 3))</f>
        <v>232</v>
      </c>
      <c r="M5929" s="5">
        <f t="shared" si="835"/>
        <v>0</v>
      </c>
      <c r="N5929" s="5">
        <v>767.81056529897205</v>
      </c>
      <c r="O5929" s="5">
        <f t="shared" si="842"/>
        <v>4429.4508000000005</v>
      </c>
      <c r="P5929" s="5">
        <f t="shared" si="843"/>
        <v>232</v>
      </c>
      <c r="Q5929" s="5">
        <f t="shared" si="837"/>
        <v>0</v>
      </c>
      <c r="R5929" s="5">
        <f>IF(O5929&gt;(P5929+U5929),O5929-P5929-U5929, 0)</f>
        <v>0</v>
      </c>
      <c r="S5929" s="5">
        <f t="shared" si="838"/>
        <v>0</v>
      </c>
      <c r="T5929" s="5">
        <f t="shared" si="839"/>
        <v>0</v>
      </c>
      <c r="U5929" s="5">
        <f>IF(O5929&gt;P5929,IF(V5928*($B$6/100)&gt;=O5929-P5929,(O5929-P5929), V5928*($B$6/100)), 0)</f>
        <v>4197.4508000000005</v>
      </c>
      <c r="V5929" s="5">
        <f>V5928+(T5929*($B$5/100))-(U5929/($B$6/100))</f>
        <v>2591937.937874652</v>
      </c>
      <c r="W5929" s="5">
        <f t="shared" si="840"/>
        <v>64798.448446866299</v>
      </c>
    </row>
    <row r="5930" spans="4:23" x14ac:dyDescent="0.25">
      <c r="D5930">
        <f t="shared" si="841"/>
        <v>5928</v>
      </c>
      <c r="E5930" s="3">
        <v>44078</v>
      </c>
      <c r="F5930" s="4">
        <v>0</v>
      </c>
      <c r="G5930">
        <v>10</v>
      </c>
      <c r="H5930">
        <v>0</v>
      </c>
      <c r="I5930" s="5">
        <f t="shared" si="836"/>
        <v>1</v>
      </c>
      <c r="J5930" s="22">
        <v>0</v>
      </c>
      <c r="K5930">
        <v>1.3412999999999999E-4</v>
      </c>
      <c r="L5930" s="5" cm="1">
        <f t="array" ref="L5930">_xlfn.IFS(I5930=0, 0, I5930&gt;34, 0, AND(I5930&gt;0, I5930&lt;35), VLOOKUP(I5930, $A$63:$C$96, 3))</f>
        <v>0</v>
      </c>
      <c r="M5930" s="5">
        <f t="shared" si="835"/>
        <v>0</v>
      </c>
      <c r="N5930" s="5">
        <v>588.7251334755407</v>
      </c>
      <c r="O5930" s="5">
        <f t="shared" si="842"/>
        <v>3778.4420999999998</v>
      </c>
      <c r="P5930" s="5">
        <f t="shared" si="843"/>
        <v>0</v>
      </c>
      <c r="Q5930" s="5">
        <f t="shared" si="837"/>
        <v>0</v>
      </c>
      <c r="R5930" s="5">
        <f>IF(O5930&gt;(P5930+U5930),O5930-P5930-U5930, 0)</f>
        <v>0</v>
      </c>
      <c r="S5930" s="5">
        <f t="shared" si="838"/>
        <v>0</v>
      </c>
      <c r="T5930" s="5">
        <f t="shared" si="839"/>
        <v>0</v>
      </c>
      <c r="U5930" s="5">
        <f>IF(O5930&gt;P5930,IF(V5929*($B$6/100)&gt;=O5930-P5930,(O5930-P5930), V5929*($B$6/100)), 0)</f>
        <v>3778.4420999999998</v>
      </c>
      <c r="V5930" s="5">
        <f>V5929+(T5930*($B$5/100))-(U5930/($B$6/100))</f>
        <v>2586540.1634460804</v>
      </c>
      <c r="W5930" s="5">
        <f t="shared" si="840"/>
        <v>64663.50408615201</v>
      </c>
    </row>
    <row r="5931" spans="4:23" x14ac:dyDescent="0.25">
      <c r="D5931">
        <f t="shared" si="841"/>
        <v>5929</v>
      </c>
      <c r="E5931" s="3">
        <v>44078</v>
      </c>
      <c r="F5931" s="4">
        <v>4.1666666666666664E-2</v>
      </c>
      <c r="G5931">
        <v>20</v>
      </c>
      <c r="H5931">
        <v>0</v>
      </c>
      <c r="I5931" s="5">
        <f t="shared" si="836"/>
        <v>3</v>
      </c>
      <c r="J5931" s="22">
        <v>0</v>
      </c>
      <c r="K5931">
        <v>1.0093E-4</v>
      </c>
      <c r="L5931" s="5" cm="1">
        <f t="array" ref="L5931">_xlfn.IFS(I5931=0, 0, I5931&gt;34, 0, AND(I5931&gt;0, I5931&lt;35), VLOOKUP(I5931, $A$63:$C$96, 3))</f>
        <v>232</v>
      </c>
      <c r="M5931" s="5">
        <f t="shared" si="835"/>
        <v>0</v>
      </c>
      <c r="N5931" s="5">
        <v>490.07738301232132</v>
      </c>
      <c r="O5931" s="5">
        <f t="shared" si="842"/>
        <v>2843.1981000000001</v>
      </c>
      <c r="P5931" s="5">
        <f t="shared" si="843"/>
        <v>232</v>
      </c>
      <c r="Q5931" s="5">
        <f t="shared" si="837"/>
        <v>0</v>
      </c>
      <c r="R5931" s="5">
        <f>IF(O5931&gt;(P5931+U5931),O5931-P5931-U5931, 0)</f>
        <v>0</v>
      </c>
      <c r="S5931" s="5">
        <f t="shared" si="838"/>
        <v>0</v>
      </c>
      <c r="T5931" s="5">
        <f t="shared" si="839"/>
        <v>0</v>
      </c>
      <c r="U5931" s="5">
        <f>IF(O5931&gt;P5931,IF(V5930*($B$6/100)&gt;=O5931-P5931,(O5931-P5931), V5930*($B$6/100)), 0)</f>
        <v>2611.1981000000001</v>
      </c>
      <c r="V5931" s="5">
        <f>V5930+(T5931*($B$5/100))-(U5931/($B$6/100))</f>
        <v>2582809.8804460806</v>
      </c>
      <c r="W5931" s="5">
        <f t="shared" si="840"/>
        <v>64570.247011152016</v>
      </c>
    </row>
    <row r="5932" spans="4:23" x14ac:dyDescent="0.25">
      <c r="D5932">
        <f t="shared" si="841"/>
        <v>5930</v>
      </c>
      <c r="E5932" s="3">
        <v>44078</v>
      </c>
      <c r="F5932" s="4">
        <v>8.3333333333333329E-2</v>
      </c>
      <c r="G5932">
        <v>20</v>
      </c>
      <c r="H5932">
        <v>0</v>
      </c>
      <c r="I5932" s="5">
        <f t="shared" si="836"/>
        <v>3</v>
      </c>
      <c r="J5932" s="22">
        <v>0</v>
      </c>
      <c r="K5932">
        <v>8.064E-5</v>
      </c>
      <c r="L5932" s="5" cm="1">
        <f t="array" ref="L5932">_xlfn.IFS(I5932=0, 0, I5932&gt;34, 0, AND(I5932&gt;0, I5932&lt;35), VLOOKUP(I5932, $A$63:$C$96, 3))</f>
        <v>232</v>
      </c>
      <c r="M5932" s="5">
        <f t="shared" si="835"/>
        <v>0</v>
      </c>
      <c r="N5932" s="5">
        <v>451.72591557673258</v>
      </c>
      <c r="O5932" s="5">
        <f t="shared" si="842"/>
        <v>2271.6288000000004</v>
      </c>
      <c r="P5932" s="5">
        <f t="shared" si="843"/>
        <v>232</v>
      </c>
      <c r="Q5932" s="5">
        <f t="shared" si="837"/>
        <v>0</v>
      </c>
      <c r="R5932" s="5">
        <f>IF(O5932&gt;(P5932+U5932),O5932-P5932-U5932, 0)</f>
        <v>0</v>
      </c>
      <c r="S5932" s="5">
        <f t="shared" si="838"/>
        <v>0</v>
      </c>
      <c r="T5932" s="5">
        <f t="shared" si="839"/>
        <v>0</v>
      </c>
      <c r="U5932" s="5">
        <f>IF(O5932&gt;P5932,IF(V5931*($B$6/100)&gt;=O5932-P5932,(O5932-P5932), V5931*($B$6/100)), 0)</f>
        <v>2039.6288000000004</v>
      </c>
      <c r="V5932" s="5">
        <f>V5931+(T5932*($B$5/100))-(U5932/($B$6/100))</f>
        <v>2579896.1250175093</v>
      </c>
      <c r="W5932" s="5">
        <f t="shared" si="840"/>
        <v>64497.403125437733</v>
      </c>
    </row>
    <row r="5933" spans="4:23" x14ac:dyDescent="0.25">
      <c r="D5933">
        <f t="shared" si="841"/>
        <v>5931</v>
      </c>
      <c r="E5933" s="3">
        <v>44078</v>
      </c>
      <c r="F5933" s="4">
        <v>0.125</v>
      </c>
      <c r="G5933">
        <v>20</v>
      </c>
      <c r="H5933">
        <v>0</v>
      </c>
      <c r="I5933" s="5">
        <f t="shared" si="836"/>
        <v>3</v>
      </c>
      <c r="J5933" s="22">
        <v>0</v>
      </c>
      <c r="K5933">
        <v>7.0669999999999999E-5</v>
      </c>
      <c r="L5933" s="5" cm="1">
        <f t="array" ref="L5933">_xlfn.IFS(I5933=0, 0, I5933&gt;34, 0, AND(I5933&gt;0, I5933&lt;35), VLOOKUP(I5933, $A$63:$C$96, 3))</f>
        <v>232</v>
      </c>
      <c r="M5933" s="5">
        <f t="shared" si="835"/>
        <v>0</v>
      </c>
      <c r="N5933" s="5">
        <v>446.53164897509089</v>
      </c>
      <c r="O5933" s="5">
        <f t="shared" si="842"/>
        <v>1990.7738999999999</v>
      </c>
      <c r="P5933" s="5">
        <f t="shared" si="843"/>
        <v>232</v>
      </c>
      <c r="Q5933" s="5">
        <f t="shared" si="837"/>
        <v>0</v>
      </c>
      <c r="R5933" s="5">
        <f>IF(O5933&gt;(P5933+U5933),O5933-P5933-U5933, 0)</f>
        <v>0</v>
      </c>
      <c r="S5933" s="5">
        <f t="shared" si="838"/>
        <v>0</v>
      </c>
      <c r="T5933" s="5">
        <f t="shared" si="839"/>
        <v>0</v>
      </c>
      <c r="U5933" s="5">
        <f>IF(O5933&gt;P5933,IF(V5932*($B$6/100)&gt;=O5933-P5933,(O5933-P5933), V5932*($B$6/100)), 0)</f>
        <v>1758.7738999999999</v>
      </c>
      <c r="V5933" s="5">
        <f>V5932+(T5933*($B$5/100))-(U5933/($B$6/100))</f>
        <v>2577383.5908746524</v>
      </c>
      <c r="W5933" s="5">
        <f t="shared" si="840"/>
        <v>64434.589771866311</v>
      </c>
    </row>
    <row r="5934" spans="4:23" x14ac:dyDescent="0.25">
      <c r="D5934">
        <f t="shared" si="841"/>
        <v>5932</v>
      </c>
      <c r="E5934" s="3">
        <v>44078</v>
      </c>
      <c r="F5934" s="4">
        <v>0.16666666666666666</v>
      </c>
      <c r="G5934">
        <v>20</v>
      </c>
      <c r="H5934">
        <v>0</v>
      </c>
      <c r="I5934" s="5">
        <f t="shared" si="836"/>
        <v>3</v>
      </c>
      <c r="J5934" s="22">
        <v>0</v>
      </c>
      <c r="K5934">
        <v>6.7570000000000005E-5</v>
      </c>
      <c r="L5934" s="5" cm="1">
        <f t="array" ref="L5934">_xlfn.IFS(I5934=0, 0, I5934&gt;34, 0, AND(I5934&gt;0, I5934&lt;35), VLOOKUP(I5934, $A$63:$C$96, 3))</f>
        <v>232</v>
      </c>
      <c r="M5934" s="5">
        <f t="shared" si="835"/>
        <v>0</v>
      </c>
      <c r="N5934" s="5">
        <v>455.37123263396836</v>
      </c>
      <c r="O5934" s="5">
        <f t="shared" si="842"/>
        <v>1903.4469000000001</v>
      </c>
      <c r="P5934" s="5">
        <f t="shared" si="843"/>
        <v>232</v>
      </c>
      <c r="Q5934" s="5">
        <f t="shared" si="837"/>
        <v>0</v>
      </c>
      <c r="R5934" s="5">
        <f>IF(O5934&gt;(P5934+U5934),O5934-P5934-U5934, 0)</f>
        <v>0</v>
      </c>
      <c r="S5934" s="5">
        <f t="shared" si="838"/>
        <v>0</v>
      </c>
      <c r="T5934" s="5">
        <f t="shared" si="839"/>
        <v>0</v>
      </c>
      <c r="U5934" s="5">
        <f>IF(O5934&gt;P5934,IF(V5933*($B$6/100)&gt;=O5934-P5934,(O5934-P5934), V5933*($B$6/100)), 0)</f>
        <v>1671.4469000000001</v>
      </c>
      <c r="V5934" s="5">
        <f>V5933+(T5934*($B$5/100))-(U5934/($B$6/100))</f>
        <v>2574995.809588938</v>
      </c>
      <c r="W5934" s="5">
        <f t="shared" si="840"/>
        <v>64374.895239723453</v>
      </c>
    </row>
    <row r="5935" spans="4:23" x14ac:dyDescent="0.25">
      <c r="D5935">
        <f t="shared" si="841"/>
        <v>5933</v>
      </c>
      <c r="E5935" s="3">
        <v>44078</v>
      </c>
      <c r="F5935" s="4">
        <v>0.20833333333333334</v>
      </c>
      <c r="G5935">
        <v>10</v>
      </c>
      <c r="H5935">
        <v>0</v>
      </c>
      <c r="I5935" s="5">
        <f t="shared" si="836"/>
        <v>1</v>
      </c>
      <c r="J5935" s="22">
        <v>0</v>
      </c>
      <c r="K5935">
        <v>6.7170000000000009E-5</v>
      </c>
      <c r="L5935" s="5" cm="1">
        <f t="array" ref="L5935">_xlfn.IFS(I5935=0, 0, I5935&gt;34, 0, AND(I5935&gt;0, I5935&lt;35), VLOOKUP(I5935, $A$63:$C$96, 3))</f>
        <v>0</v>
      </c>
      <c r="M5935" s="5">
        <f t="shared" si="835"/>
        <v>0</v>
      </c>
      <c r="N5935" s="5">
        <v>463.20063070861261</v>
      </c>
      <c r="O5935" s="5">
        <f t="shared" si="842"/>
        <v>1892.1789000000001</v>
      </c>
      <c r="P5935" s="5">
        <f t="shared" si="843"/>
        <v>0</v>
      </c>
      <c r="Q5935" s="5">
        <f t="shared" si="837"/>
        <v>0</v>
      </c>
      <c r="R5935" s="5">
        <f>IF(O5935&gt;(P5935+U5935),O5935-P5935-U5935, 0)</f>
        <v>0</v>
      </c>
      <c r="S5935" s="5">
        <f t="shared" si="838"/>
        <v>0</v>
      </c>
      <c r="T5935" s="5">
        <f t="shared" si="839"/>
        <v>0</v>
      </c>
      <c r="U5935" s="5">
        <f>IF(O5935&gt;P5935,IF(V5934*($B$6/100)&gt;=O5935-P5935,(O5935-P5935), V5934*($B$6/100)), 0)</f>
        <v>1892.1789000000001</v>
      </c>
      <c r="V5935" s="5">
        <f>V5934+(T5935*($B$5/100))-(U5935/($B$6/100))</f>
        <v>2572292.6968746525</v>
      </c>
      <c r="W5935" s="5">
        <f t="shared" si="840"/>
        <v>64307.317421866312</v>
      </c>
    </row>
    <row r="5936" spans="4:23" x14ac:dyDescent="0.25">
      <c r="D5936">
        <f t="shared" si="841"/>
        <v>5934</v>
      </c>
      <c r="E5936" s="3">
        <v>44078</v>
      </c>
      <c r="F5936" s="4">
        <v>0.25</v>
      </c>
      <c r="G5936">
        <v>10</v>
      </c>
      <c r="H5936">
        <v>0</v>
      </c>
      <c r="I5936" s="5">
        <f t="shared" si="836"/>
        <v>1</v>
      </c>
      <c r="J5936" s="22">
        <v>0</v>
      </c>
      <c r="K5936">
        <v>6.9479999999999992E-5</v>
      </c>
      <c r="L5936" s="5" cm="1">
        <f t="array" ref="L5936">_xlfn.IFS(I5936=0, 0, I5936&gt;34, 0, AND(I5936&gt;0, I5936&lt;35), VLOOKUP(I5936, $A$63:$C$96, 3))</f>
        <v>0</v>
      </c>
      <c r="M5936" s="5">
        <f t="shared" si="835"/>
        <v>0</v>
      </c>
      <c r="N5936" s="5">
        <v>521.14676083282507</v>
      </c>
      <c r="O5936" s="5">
        <f t="shared" si="842"/>
        <v>1957.2515999999998</v>
      </c>
      <c r="P5936" s="5">
        <f t="shared" si="843"/>
        <v>0</v>
      </c>
      <c r="Q5936" s="5">
        <f t="shared" si="837"/>
        <v>0</v>
      </c>
      <c r="R5936" s="5">
        <f>IF(O5936&gt;(P5936+U5936),O5936-P5936-U5936, 0)</f>
        <v>0</v>
      </c>
      <c r="S5936" s="5">
        <f t="shared" si="838"/>
        <v>0</v>
      </c>
      <c r="T5936" s="5">
        <f t="shared" si="839"/>
        <v>0</v>
      </c>
      <c r="U5936" s="5">
        <f>IF(O5936&gt;P5936,IF(V5935*($B$6/100)&gt;=O5936-P5936,(O5936-P5936), V5935*($B$6/100)), 0)</f>
        <v>1957.2515999999998</v>
      </c>
      <c r="V5936" s="5">
        <f>V5935+(T5936*($B$5/100))-(U5936/($B$6/100))</f>
        <v>2569496.6231603669</v>
      </c>
      <c r="W5936" s="5">
        <f t="shared" si="840"/>
        <v>64237.415579009175</v>
      </c>
    </row>
    <row r="5937" spans="4:23" x14ac:dyDescent="0.25">
      <c r="D5937">
        <f t="shared" si="841"/>
        <v>5935</v>
      </c>
      <c r="E5937" s="3">
        <v>44078</v>
      </c>
      <c r="F5937" s="4">
        <v>0.29166666666666669</v>
      </c>
      <c r="G5937">
        <v>20</v>
      </c>
      <c r="H5937">
        <v>0</v>
      </c>
      <c r="I5937" s="5">
        <f t="shared" si="836"/>
        <v>3</v>
      </c>
      <c r="J5937" s="22">
        <v>2.2270282040749667E-5</v>
      </c>
      <c r="K5937">
        <v>7.9519999999999998E-5</v>
      </c>
      <c r="L5937" s="5" cm="1">
        <f t="array" ref="L5937">_xlfn.IFS(I5937=0, 0, I5937&gt;34, 0, AND(I5937&gt;0, I5937&lt;35), VLOOKUP(I5937, $A$63:$C$96, 3))</f>
        <v>232</v>
      </c>
      <c r="M5937" s="5">
        <f t="shared" si="835"/>
        <v>105.78383969356092</v>
      </c>
      <c r="N5937" s="5">
        <v>719.20886312486789</v>
      </c>
      <c r="O5937" s="5">
        <f t="shared" si="842"/>
        <v>2240.0783999999999</v>
      </c>
      <c r="P5937" s="5">
        <f t="shared" si="843"/>
        <v>337.78383969356094</v>
      </c>
      <c r="Q5937" s="5">
        <f t="shared" si="837"/>
        <v>0</v>
      </c>
      <c r="R5937" s="5">
        <f>IF(O5937&gt;(P5937+U5937),O5937-P5937-U5937, 0)</f>
        <v>0</v>
      </c>
      <c r="S5937" s="5">
        <f t="shared" si="838"/>
        <v>0</v>
      </c>
      <c r="T5937" s="5">
        <f t="shared" si="839"/>
        <v>0</v>
      </c>
      <c r="U5937" s="5">
        <f>IF(O5937&gt;P5937,IF(V5936*($B$6/100)&gt;=O5937-P5937,(O5937-P5937), V5936*($B$6/100)), 0)</f>
        <v>1902.2945603064391</v>
      </c>
      <c r="V5937" s="5">
        <f>V5936+(T5937*($B$5/100))-(U5937/($B$6/100))</f>
        <v>2566779.0595027865</v>
      </c>
      <c r="W5937" s="5">
        <f t="shared" si="840"/>
        <v>64169.476487569664</v>
      </c>
    </row>
    <row r="5938" spans="4:23" x14ac:dyDescent="0.25">
      <c r="D5938">
        <f t="shared" si="841"/>
        <v>5936</v>
      </c>
      <c r="E5938" s="3">
        <v>44078</v>
      </c>
      <c r="F5938" s="4">
        <v>0.33333333333333331</v>
      </c>
      <c r="G5938">
        <v>20</v>
      </c>
      <c r="H5938">
        <v>0</v>
      </c>
      <c r="I5938" s="5">
        <f t="shared" si="836"/>
        <v>3</v>
      </c>
      <c r="J5938" s="22">
        <v>6.9285321904554524E-5</v>
      </c>
      <c r="K5938">
        <v>9.5679999999999992E-5</v>
      </c>
      <c r="L5938" s="5" cm="1">
        <f t="array" ref="L5938">_xlfn.IFS(I5938=0, 0, I5938&gt;34, 0, AND(I5938&gt;0, I5938&lt;35), VLOOKUP(I5938, $A$63:$C$96, 3))</f>
        <v>232</v>
      </c>
      <c r="M5938" s="5">
        <f t="shared" si="835"/>
        <v>329.105279046634</v>
      </c>
      <c r="N5938" s="5">
        <v>1009.2722241410395</v>
      </c>
      <c r="O5938" s="5">
        <f t="shared" si="842"/>
        <v>2695.3055999999997</v>
      </c>
      <c r="P5938" s="5">
        <f t="shared" si="843"/>
        <v>561.105279046634</v>
      </c>
      <c r="Q5938" s="5">
        <f t="shared" si="837"/>
        <v>0</v>
      </c>
      <c r="R5938" s="5">
        <f>IF(O5938&gt;(P5938+U5938),O5938-P5938-U5938, 0)</f>
        <v>0</v>
      </c>
      <c r="S5938" s="5">
        <f t="shared" si="838"/>
        <v>0</v>
      </c>
      <c r="T5938" s="5">
        <f t="shared" si="839"/>
        <v>0</v>
      </c>
      <c r="U5938" s="5">
        <f>IF(O5938&gt;P5938,IF(V5937*($B$6/100)&gt;=O5938-P5938,(O5938-P5938), V5937*($B$6/100)), 0)</f>
        <v>2134.2003209533659</v>
      </c>
      <c r="V5938" s="5">
        <f>V5937+(T5938*($B$5/100))-(U5938/($B$6/100))</f>
        <v>2563730.2019014247</v>
      </c>
      <c r="W5938" s="5">
        <f t="shared" si="840"/>
        <v>64093.255047535618</v>
      </c>
    </row>
    <row r="5939" spans="4:23" x14ac:dyDescent="0.25">
      <c r="D5939">
        <f t="shared" si="841"/>
        <v>5937</v>
      </c>
      <c r="E5939" s="3">
        <v>44078</v>
      </c>
      <c r="F5939" s="4">
        <v>0.375</v>
      </c>
      <c r="G5939">
        <v>30</v>
      </c>
      <c r="H5939">
        <v>5</v>
      </c>
      <c r="I5939" s="5">
        <f t="shared" si="836"/>
        <v>4</v>
      </c>
      <c r="J5939" s="22">
        <v>1.8311120789060836E-4</v>
      </c>
      <c r="K5939">
        <v>9.8389999999999998E-5</v>
      </c>
      <c r="L5939" s="5" cm="1">
        <f t="array" ref="L5939">_xlfn.IFS(I5939=0, 0, I5939&gt;34, 0, AND(I5939&gt;0, I5939&lt;35), VLOOKUP(I5939, $A$63:$C$96, 3))</f>
        <v>740</v>
      </c>
      <c r="M5939" s="5">
        <f t="shared" si="835"/>
        <v>869.77823748038975</v>
      </c>
      <c r="N5939" s="5">
        <v>1009.8765221370926</v>
      </c>
      <c r="O5939" s="5">
        <f t="shared" si="842"/>
        <v>2771.6462999999999</v>
      </c>
      <c r="P5939" s="5">
        <f t="shared" si="843"/>
        <v>1609.7782374803896</v>
      </c>
      <c r="Q5939" s="5">
        <f t="shared" si="837"/>
        <v>0</v>
      </c>
      <c r="R5939" s="5">
        <f>IF(O5939&gt;(P5939+U5939),O5939-P5939-U5939, 0)</f>
        <v>0</v>
      </c>
      <c r="S5939" s="5">
        <f t="shared" si="838"/>
        <v>0</v>
      </c>
      <c r="T5939" s="5">
        <f t="shared" si="839"/>
        <v>0</v>
      </c>
      <c r="U5939" s="5">
        <f>IF(O5939&gt;P5939,IF(V5938*($B$6/100)&gt;=O5939-P5939,(O5939-P5939), V5938*($B$6/100)), 0)</f>
        <v>1161.8680625196102</v>
      </c>
      <c r="V5939" s="5">
        <f>V5938+(T5939*($B$5/100))-(U5939/($B$6/100))</f>
        <v>2562070.3903835397</v>
      </c>
      <c r="W5939" s="5">
        <f t="shared" si="840"/>
        <v>64051.759759588494</v>
      </c>
    </row>
    <row r="5940" spans="4:23" x14ac:dyDescent="0.25">
      <c r="D5940">
        <f t="shared" si="841"/>
        <v>5938</v>
      </c>
      <c r="E5940" s="3">
        <v>44078</v>
      </c>
      <c r="F5940" s="4">
        <v>0.41666666666666669</v>
      </c>
      <c r="G5940">
        <v>40</v>
      </c>
      <c r="H5940">
        <v>6</v>
      </c>
      <c r="I5940" s="5">
        <f t="shared" si="836"/>
        <v>6</v>
      </c>
      <c r="J5940" s="22">
        <v>3.1673290013510639E-4</v>
      </c>
      <c r="K5940">
        <v>9.4250000000000001E-5</v>
      </c>
      <c r="L5940" s="5" cm="1">
        <f t="array" ref="L5940">_xlfn.IFS(I5940=0, 0, I5940&gt;34, 0, AND(I5940&gt;0, I5940&lt;35), VLOOKUP(I5940, $A$63:$C$96, 3))</f>
        <v>2980</v>
      </c>
      <c r="M5940" s="5">
        <f t="shared" si="835"/>
        <v>1504.4812756417555</v>
      </c>
      <c r="N5940" s="5">
        <v>868.41254357622131</v>
      </c>
      <c r="O5940" s="5">
        <f t="shared" si="842"/>
        <v>2655.0225</v>
      </c>
      <c r="P5940" s="5">
        <f t="shared" si="843"/>
        <v>2655.0225</v>
      </c>
      <c r="Q5940" s="5">
        <f t="shared" si="837"/>
        <v>487.20077413479089</v>
      </c>
      <c r="R5940" s="5">
        <f>IF(O5940&gt;(P5940+U5940),O5940-P5940-U5940, 0)</f>
        <v>0</v>
      </c>
      <c r="S5940" s="5">
        <f t="shared" si="838"/>
        <v>446.01444931992091</v>
      </c>
      <c r="T5940" s="5">
        <f t="shared" si="839"/>
        <v>1383.444326321835</v>
      </c>
      <c r="U5940" s="5">
        <f>IF(O5940&gt;P5940,IF(V5939*($B$6/100)&gt;=O5940-P5940,(O5940-P5940), V5939*($B$6/100)), 0)</f>
        <v>0</v>
      </c>
      <c r="V5940" s="5">
        <f>V5939+(T5940*($B$5/100))-(U5940/($B$6/100))</f>
        <v>2563038.8014119649</v>
      </c>
      <c r="W5940" s="5">
        <f t="shared" si="840"/>
        <v>64075.97003529912</v>
      </c>
    </row>
    <row r="5941" spans="4:23" x14ac:dyDescent="0.25">
      <c r="D5941">
        <f t="shared" si="841"/>
        <v>5939</v>
      </c>
      <c r="E5941" s="3">
        <v>44078</v>
      </c>
      <c r="F5941" s="4">
        <v>0.45833333333333331</v>
      </c>
      <c r="G5941">
        <v>50</v>
      </c>
      <c r="H5941">
        <v>8</v>
      </c>
      <c r="I5941" s="5">
        <f t="shared" si="836"/>
        <v>7</v>
      </c>
      <c r="J5941" s="22">
        <v>3.7612031891043883E-4</v>
      </c>
      <c r="K5941">
        <v>8.0450000000000004E-5</v>
      </c>
      <c r="L5941" s="5" cm="1">
        <f t="array" ref="L5941">_xlfn.IFS(I5941=0, 0, I5941&gt;34, 0, AND(I5941&gt;0, I5941&lt;35), VLOOKUP(I5941, $A$63:$C$96, 3))</f>
        <v>4800</v>
      </c>
      <c r="M5941" s="5">
        <f t="shared" si="835"/>
        <v>1786.5715148245845</v>
      </c>
      <c r="N5941" s="5">
        <v>702.03773831878459</v>
      </c>
      <c r="O5941" s="5">
        <f t="shared" si="842"/>
        <v>2266.2764999999999</v>
      </c>
      <c r="P5941" s="5">
        <f t="shared" si="843"/>
        <v>2266.2764999999999</v>
      </c>
      <c r="Q5941" s="5">
        <f t="shared" si="837"/>
        <v>487.20077413479089</v>
      </c>
      <c r="R5941" s="5">
        <f>IF(O5941&gt;(P5941+U5941),O5941-P5941-U5941, 0)</f>
        <v>0</v>
      </c>
      <c r="S5941" s="5">
        <f t="shared" si="838"/>
        <v>360.56477716062926</v>
      </c>
      <c r="T5941" s="5">
        <f t="shared" si="839"/>
        <v>3959.7302376639554</v>
      </c>
      <c r="U5941" s="5">
        <f>IF(O5941&gt;P5941,IF(V5940*($B$6/100)&gt;=O5941-P5941,(O5941-P5941), V5940*($B$6/100)), 0)</f>
        <v>0</v>
      </c>
      <c r="V5941" s="5">
        <f>V5940+(T5941*($B$5/100))-(U5941/($B$6/100))</f>
        <v>2565810.6125783296</v>
      </c>
      <c r="W5941" s="5">
        <f t="shared" si="840"/>
        <v>64145.265314458244</v>
      </c>
    </row>
    <row r="5942" spans="4:23" x14ac:dyDescent="0.25">
      <c r="D5942">
        <f t="shared" si="841"/>
        <v>5940</v>
      </c>
      <c r="E5942" s="3">
        <v>44078</v>
      </c>
      <c r="F5942" s="4">
        <v>0.5</v>
      </c>
      <c r="G5942">
        <v>50</v>
      </c>
      <c r="H5942">
        <v>8</v>
      </c>
      <c r="I5942" s="5">
        <f t="shared" si="836"/>
        <v>7</v>
      </c>
      <c r="J5942" s="22">
        <v>4.9736963224340921E-4</v>
      </c>
      <c r="K5942">
        <v>6.9469999999999997E-5</v>
      </c>
      <c r="L5942" s="5" cm="1">
        <f t="array" ref="L5942">_xlfn.IFS(I5942=0, 0, I5942&gt;34, 0, AND(I5942&gt;0, I5942&lt;35), VLOOKUP(I5942, $A$63:$C$96, 3))</f>
        <v>4800</v>
      </c>
      <c r="M5942" s="5">
        <f t="shared" si="835"/>
        <v>2362.5057531561938</v>
      </c>
      <c r="N5942" s="5">
        <v>662.77480052092619</v>
      </c>
      <c r="O5942" s="5">
        <f t="shared" si="842"/>
        <v>1956.9698999999998</v>
      </c>
      <c r="P5942" s="5">
        <f t="shared" si="843"/>
        <v>1956.9698999999998</v>
      </c>
      <c r="Q5942" s="5">
        <f t="shared" si="837"/>
        <v>487.20077413479089</v>
      </c>
      <c r="R5942" s="5">
        <f>IF(O5942&gt;(P5942+U5942),O5942-P5942-U5942, 0)</f>
        <v>0</v>
      </c>
      <c r="S5942" s="5">
        <f t="shared" si="838"/>
        <v>340.39943326948918</v>
      </c>
      <c r="T5942" s="5">
        <f t="shared" si="839"/>
        <v>4865.136419886705</v>
      </c>
      <c r="U5942" s="5">
        <f>IF(O5942&gt;P5942,IF(V5941*($B$6/100)&gt;=O5942-P5942,(O5942-P5942), V5941*($B$6/100)), 0)</f>
        <v>0</v>
      </c>
      <c r="V5942" s="5">
        <f>V5941+(T5942*($B$5/100))-(U5942/($B$6/100))</f>
        <v>2569216.2080722502</v>
      </c>
      <c r="W5942" s="5">
        <f t="shared" si="840"/>
        <v>64230.405201806258</v>
      </c>
    </row>
    <row r="5943" spans="4:23" x14ac:dyDescent="0.25">
      <c r="D5943">
        <f t="shared" si="841"/>
        <v>5941</v>
      </c>
      <c r="E5943" s="3">
        <v>44078</v>
      </c>
      <c r="F5943" s="4">
        <v>0.54166666666666663</v>
      </c>
      <c r="G5943">
        <v>50</v>
      </c>
      <c r="H5943">
        <v>10</v>
      </c>
      <c r="I5943" s="5">
        <f t="shared" si="836"/>
        <v>7</v>
      </c>
      <c r="J5943" s="22">
        <v>6.7058293700479556E-4</v>
      </c>
      <c r="K5943">
        <v>6.5560000000000002E-5</v>
      </c>
      <c r="L5943" s="5" cm="1">
        <f t="array" ref="L5943">_xlfn.IFS(I5943=0, 0, I5943&gt;34, 0, AND(I5943&gt;0, I5943&lt;35), VLOOKUP(I5943, $A$63:$C$96, 3))</f>
        <v>4800</v>
      </c>
      <c r="M5943" s="5">
        <f t="shared" si="835"/>
        <v>3185.2689507727791</v>
      </c>
      <c r="N5943" s="5">
        <v>659.45026300835832</v>
      </c>
      <c r="O5943" s="5">
        <f t="shared" si="842"/>
        <v>1846.8252</v>
      </c>
      <c r="P5943" s="5">
        <f t="shared" si="843"/>
        <v>1846.8252</v>
      </c>
      <c r="Q5943" s="5">
        <f t="shared" si="837"/>
        <v>487.20077413479089</v>
      </c>
      <c r="R5943" s="5">
        <f>IF(O5943&gt;(P5943+U5943),O5943-P5943-U5943, 0)</f>
        <v>0</v>
      </c>
      <c r="S5943" s="5">
        <f t="shared" si="838"/>
        <v>338.69195935184507</v>
      </c>
      <c r="T5943" s="5">
        <f t="shared" si="839"/>
        <v>5799.7517914209338</v>
      </c>
      <c r="U5943" s="5">
        <f>IF(O5943&gt;P5943,IF(V5942*($B$6/100)&gt;=O5943-P5943,(O5943-P5943), V5942*($B$6/100)), 0)</f>
        <v>0</v>
      </c>
      <c r="V5943" s="5">
        <f>V5942+(T5943*($B$5/100))-(U5943/($B$6/100))</f>
        <v>2573276.0343262451</v>
      </c>
      <c r="W5943" s="5">
        <f t="shared" si="840"/>
        <v>64331.900858156128</v>
      </c>
    </row>
    <row r="5944" spans="4:23" x14ac:dyDescent="0.25">
      <c r="D5944">
        <f t="shared" si="841"/>
        <v>5942</v>
      </c>
      <c r="E5944" s="3">
        <v>44078</v>
      </c>
      <c r="F5944" s="4">
        <v>0.58333333333333337</v>
      </c>
      <c r="G5944">
        <v>40</v>
      </c>
      <c r="H5944">
        <v>3</v>
      </c>
      <c r="I5944" s="5">
        <f t="shared" si="836"/>
        <v>6</v>
      </c>
      <c r="J5944" s="22">
        <v>3.5879898843430019E-4</v>
      </c>
      <c r="K5944">
        <v>5.7500000000000002E-5</v>
      </c>
      <c r="L5944" s="5" cm="1">
        <f t="array" ref="L5944">_xlfn.IFS(I5944=0, 0, I5944&gt;34, 0, AND(I5944&gt;0, I5944&lt;35), VLOOKUP(I5944, $A$63:$C$96, 3))</f>
        <v>2980</v>
      </c>
      <c r="M5944" s="5">
        <f t="shared" si="835"/>
        <v>1704.2951950629258</v>
      </c>
      <c r="N5944" s="5">
        <v>596.26788788426916</v>
      </c>
      <c r="O5944" s="5">
        <f t="shared" si="842"/>
        <v>1619.7749999999999</v>
      </c>
      <c r="P5944" s="5">
        <f t="shared" si="843"/>
        <v>1619.7749999999999</v>
      </c>
      <c r="Q5944" s="5">
        <f t="shared" si="837"/>
        <v>487.20077413479089</v>
      </c>
      <c r="R5944" s="5">
        <f>IF(O5944&gt;(P5944+U5944),O5944-P5944-U5944, 0)</f>
        <v>0</v>
      </c>
      <c r="S5944" s="5">
        <f t="shared" si="838"/>
        <v>306.24165395707752</v>
      </c>
      <c r="T5944" s="5">
        <f t="shared" si="839"/>
        <v>2758.2785411058485</v>
      </c>
      <c r="U5944" s="5">
        <f>IF(O5944&gt;P5944,IF(V5943*($B$6/100)&gt;=O5944-P5944,(O5944-P5944), V5943*($B$6/100)), 0)</f>
        <v>0</v>
      </c>
      <c r="V5944" s="5">
        <f>V5943+(T5944*($B$5/100))-(U5944/($B$6/100))</f>
        <v>2575206.8293050192</v>
      </c>
      <c r="W5944" s="5">
        <f t="shared" si="840"/>
        <v>64380.170732625484</v>
      </c>
    </row>
    <row r="5945" spans="4:23" x14ac:dyDescent="0.25">
      <c r="D5945">
        <f t="shared" si="841"/>
        <v>5943</v>
      </c>
      <c r="E5945" s="3">
        <v>44078</v>
      </c>
      <c r="F5945" s="4">
        <v>0.625</v>
      </c>
      <c r="G5945">
        <v>50</v>
      </c>
      <c r="H5945">
        <v>5</v>
      </c>
      <c r="I5945" s="5">
        <f t="shared" si="836"/>
        <v>7</v>
      </c>
      <c r="J5945" s="22">
        <v>3.6374793999891121E-4</v>
      </c>
      <c r="K5945">
        <v>5.5859999999999997E-5</v>
      </c>
      <c r="L5945" s="5" cm="1">
        <f t="array" ref="L5945">_xlfn.IFS(I5945=0, 0, I5945&gt;34, 0, AND(I5945&gt;0, I5945&lt;35), VLOOKUP(I5945, $A$63:$C$96, 3))</f>
        <v>4800</v>
      </c>
      <c r="M5945" s="5">
        <f t="shared" si="835"/>
        <v>1727.8027149948282</v>
      </c>
      <c r="N5945" s="5">
        <v>561.10551795864785</v>
      </c>
      <c r="O5945" s="5">
        <f t="shared" si="842"/>
        <v>1573.5762</v>
      </c>
      <c r="P5945" s="5">
        <f t="shared" si="843"/>
        <v>1573.5762</v>
      </c>
      <c r="Q5945" s="5">
        <f t="shared" si="837"/>
        <v>487.20077413479089</v>
      </c>
      <c r="R5945" s="5">
        <f>IF(O5945&gt;(P5945+U5945),O5945-P5945-U5945, 0)</f>
        <v>0</v>
      </c>
      <c r="S5945" s="5">
        <f t="shared" si="838"/>
        <v>288.18235118080111</v>
      </c>
      <c r="T5945" s="5">
        <f t="shared" si="839"/>
        <v>4666.0441638140273</v>
      </c>
      <c r="U5945" s="5">
        <f>IF(O5945&gt;P5945,IF(V5944*($B$6/100)&gt;=O5945-P5945,(O5945-P5945), V5944*($B$6/100)), 0)</f>
        <v>0</v>
      </c>
      <c r="V5945" s="5">
        <f>V5944+(T5945*($B$5/100))-(U5945/($B$6/100))</f>
        <v>2578473.0602196893</v>
      </c>
      <c r="W5945" s="5">
        <f t="shared" si="840"/>
        <v>64461.82650549223</v>
      </c>
    </row>
    <row r="5946" spans="4:23" x14ac:dyDescent="0.25">
      <c r="D5946">
        <f t="shared" si="841"/>
        <v>5944</v>
      </c>
      <c r="E5946" s="3">
        <v>44078</v>
      </c>
      <c r="F5946" s="4">
        <v>0.66666666666666663</v>
      </c>
      <c r="G5946">
        <v>50</v>
      </c>
      <c r="H5946">
        <v>6</v>
      </c>
      <c r="I5946" s="5">
        <f t="shared" si="836"/>
        <v>7</v>
      </c>
      <c r="J5946" s="22">
        <v>3.093094727881898E-4</v>
      </c>
      <c r="K5946">
        <v>6.3020000000000003E-5</v>
      </c>
      <c r="L5946" s="5" cm="1">
        <f t="array" ref="L5946">_xlfn.IFS(I5946=0, 0, I5946&gt;34, 0, AND(I5946&gt;0, I5946&lt;35), VLOOKUP(I5946, $A$63:$C$96, 3))</f>
        <v>4800</v>
      </c>
      <c r="M5946" s="5">
        <f t="shared" si="835"/>
        <v>1469.2199957439016</v>
      </c>
      <c r="N5946" s="5">
        <v>597.82782201020643</v>
      </c>
      <c r="O5946" s="5">
        <f t="shared" si="842"/>
        <v>1775.2734</v>
      </c>
      <c r="P5946" s="5">
        <f t="shared" si="843"/>
        <v>1775.2734</v>
      </c>
      <c r="Q5946" s="5">
        <f t="shared" si="837"/>
        <v>487.20077413479089</v>
      </c>
      <c r="R5946" s="5">
        <f>IF(O5946&gt;(P5946+U5946),O5946-P5946-U5946, 0)</f>
        <v>0</v>
      </c>
      <c r="S5946" s="5">
        <f t="shared" si="838"/>
        <v>307.04283211289976</v>
      </c>
      <c r="T5946" s="5">
        <f t="shared" si="839"/>
        <v>4186.9037636310022</v>
      </c>
      <c r="U5946" s="5">
        <f>IF(O5946&gt;P5946,IF(V5945*($B$6/100)&gt;=O5946-P5946,(O5946-P5946), V5945*($B$6/100)), 0)</f>
        <v>0</v>
      </c>
      <c r="V5946" s="5">
        <f>V5945+(T5946*($B$5/100))-(U5946/($B$6/100))</f>
        <v>2581403.8928542309</v>
      </c>
      <c r="W5946" s="5">
        <f t="shared" si="840"/>
        <v>64535.097321355774</v>
      </c>
    </row>
    <row r="5947" spans="4:23" x14ac:dyDescent="0.25">
      <c r="D5947">
        <f t="shared" si="841"/>
        <v>5945</v>
      </c>
      <c r="E5947" s="3">
        <v>44078</v>
      </c>
      <c r="F5947" s="4">
        <v>0.70833333333333337</v>
      </c>
      <c r="G5947">
        <v>60</v>
      </c>
      <c r="H5947">
        <v>7</v>
      </c>
      <c r="I5947" s="5">
        <f t="shared" si="836"/>
        <v>8</v>
      </c>
      <c r="J5947" s="22">
        <v>2.3754967510132978E-4</v>
      </c>
      <c r="K5947">
        <v>8.4139999999999991E-5</v>
      </c>
      <c r="L5947" s="5" cm="1">
        <f t="array" ref="L5947">_xlfn.IFS(I5947=0, 0, I5947&gt;34, 0, AND(I5947&gt;0, I5947&lt;35), VLOOKUP(I5947, $A$63:$C$96, 3))</f>
        <v>7160</v>
      </c>
      <c r="M5947" s="5">
        <f t="shared" si="835"/>
        <v>1128.3609567313165</v>
      </c>
      <c r="N5947" s="5">
        <v>636.51845244017863</v>
      </c>
      <c r="O5947" s="5">
        <f t="shared" si="842"/>
        <v>2370.2237999999998</v>
      </c>
      <c r="P5947" s="5">
        <f t="shared" si="843"/>
        <v>2370.2237999999998</v>
      </c>
      <c r="Q5947" s="5">
        <f t="shared" si="837"/>
        <v>487.20077413479089</v>
      </c>
      <c r="R5947" s="5">
        <f>IF(O5947&gt;(P5947+U5947),O5947-P5947-U5947, 0)</f>
        <v>0</v>
      </c>
      <c r="S5947" s="5">
        <f t="shared" si="838"/>
        <v>326.91424041154096</v>
      </c>
      <c r="T5947" s="5">
        <f t="shared" si="839"/>
        <v>5591.2229163197753</v>
      </c>
      <c r="U5947" s="5">
        <f>IF(O5947&gt;P5947,IF(V5946*($B$6/100)&gt;=O5947-P5947,(O5947-P5947), V5946*($B$6/100)), 0)</f>
        <v>0</v>
      </c>
      <c r="V5947" s="5">
        <f>V5946+(T5947*($B$5/100))-(U5947/($B$6/100))</f>
        <v>2585317.7488956549</v>
      </c>
      <c r="W5947" s="5">
        <f t="shared" si="840"/>
        <v>64632.94372239137</v>
      </c>
    </row>
    <row r="5948" spans="4:23" x14ac:dyDescent="0.25">
      <c r="D5948">
        <f t="shared" si="841"/>
        <v>5946</v>
      </c>
      <c r="E5948" s="3">
        <v>44078</v>
      </c>
      <c r="F5948" s="4">
        <v>0.75</v>
      </c>
      <c r="G5948">
        <v>40</v>
      </c>
      <c r="H5948">
        <v>0</v>
      </c>
      <c r="I5948" s="5">
        <f t="shared" si="836"/>
        <v>6</v>
      </c>
      <c r="J5948" s="22">
        <v>8.4132176598387633E-5</v>
      </c>
      <c r="K5948">
        <v>1.2784999999999999E-4</v>
      </c>
      <c r="L5948" s="5" cm="1">
        <f t="array" ref="L5948">_xlfn.IFS(I5948=0, 0, I5948&gt;34, 0, AND(I5948&gt;0, I5948&lt;35), VLOOKUP(I5948, $A$63:$C$96, 3))</f>
        <v>2980</v>
      </c>
      <c r="M5948" s="5">
        <f t="shared" si="835"/>
        <v>399.62783884234125</v>
      </c>
      <c r="N5948" s="5">
        <v>787.89910454481276</v>
      </c>
      <c r="O5948" s="5">
        <f t="shared" si="842"/>
        <v>3601.5344999999998</v>
      </c>
      <c r="P5948" s="5">
        <f t="shared" si="843"/>
        <v>3379.6278388423411</v>
      </c>
      <c r="Q5948" s="5">
        <f t="shared" si="837"/>
        <v>0</v>
      </c>
      <c r="R5948" s="5">
        <f>IF(O5948&gt;(P5948+U5948),O5948-P5948-U5948, 0)</f>
        <v>0</v>
      </c>
      <c r="S5948" s="5">
        <f t="shared" si="838"/>
        <v>0</v>
      </c>
      <c r="T5948" s="5">
        <f t="shared" si="839"/>
        <v>0</v>
      </c>
      <c r="U5948" s="5">
        <f>IF(O5948&gt;P5948,IF(V5947*($B$6/100)&gt;=O5948-P5948,(O5948-P5948), V5947*($B$6/100)), 0)</f>
        <v>221.90666115765862</v>
      </c>
      <c r="V5948" s="5">
        <f>V5947+(T5948*($B$5/100))-(U5948/($B$6/100))</f>
        <v>2585000.7393797156</v>
      </c>
      <c r="W5948" s="5">
        <f t="shared" si="840"/>
        <v>64625.018484492888</v>
      </c>
    </row>
    <row r="5949" spans="4:23" x14ac:dyDescent="0.25">
      <c r="D5949">
        <f t="shared" si="841"/>
        <v>5947</v>
      </c>
      <c r="E5949" s="3">
        <v>44078</v>
      </c>
      <c r="F5949" s="4">
        <v>0.79166666666666663</v>
      </c>
      <c r="G5949">
        <v>30</v>
      </c>
      <c r="H5949">
        <v>0</v>
      </c>
      <c r="I5949" s="5">
        <f t="shared" si="836"/>
        <v>4</v>
      </c>
      <c r="J5949" s="22">
        <v>1.4846854693833111E-5</v>
      </c>
      <c r="K5949">
        <v>1.4502999999999999E-4</v>
      </c>
      <c r="L5949" s="5" cm="1">
        <f t="array" ref="L5949">_xlfn.IFS(I5949=0, 0, I5949&gt;34, 0, AND(I5949&gt;0, I5949&lt;35), VLOOKUP(I5949, $A$63:$C$96, 3))</f>
        <v>740</v>
      </c>
      <c r="M5949" s="5">
        <f t="shared" si="835"/>
        <v>70.522559795707281</v>
      </c>
      <c r="N5949" s="5">
        <v>829.44735476635367</v>
      </c>
      <c r="O5949" s="5">
        <f t="shared" si="842"/>
        <v>4085.4950999999992</v>
      </c>
      <c r="P5949" s="5">
        <f t="shared" si="843"/>
        <v>810.52255979570725</v>
      </c>
      <c r="Q5949" s="5">
        <f t="shared" si="837"/>
        <v>0</v>
      </c>
      <c r="R5949" s="5">
        <f>IF(O5949&gt;(P5949+U5949),O5949-P5949-U5949, 0)</f>
        <v>0</v>
      </c>
      <c r="S5949" s="5">
        <f t="shared" si="838"/>
        <v>0</v>
      </c>
      <c r="T5949" s="5">
        <f t="shared" si="839"/>
        <v>0</v>
      </c>
      <c r="U5949" s="5">
        <f>IF(O5949&gt;P5949,IF(V5948*($B$6/100)&gt;=O5949-P5949,(O5949-P5949), V5948*($B$6/100)), 0)</f>
        <v>3274.9725402042918</v>
      </c>
      <c r="V5949" s="5">
        <f>V5948+(T5949*($B$5/100))-(U5949/($B$6/100))</f>
        <v>2580322.2071794239</v>
      </c>
      <c r="W5949" s="5">
        <f t="shared" si="840"/>
        <v>64508.0551794856</v>
      </c>
    </row>
    <row r="5950" spans="4:23" x14ac:dyDescent="0.25">
      <c r="D5950">
        <f t="shared" si="841"/>
        <v>5948</v>
      </c>
      <c r="E5950" s="3">
        <v>44078</v>
      </c>
      <c r="F5950" s="4">
        <v>0.83333333333333337</v>
      </c>
      <c r="G5950">
        <v>30</v>
      </c>
      <c r="H5950">
        <v>0</v>
      </c>
      <c r="I5950" s="5">
        <f t="shared" si="836"/>
        <v>4</v>
      </c>
      <c r="J5950" s="22">
        <v>0</v>
      </c>
      <c r="K5950">
        <v>1.4410000000000001E-4</v>
      </c>
      <c r="L5950" s="5" cm="1">
        <f t="array" ref="L5950">_xlfn.IFS(I5950=0, 0, I5950&gt;34, 0, AND(I5950&gt;0, I5950&lt;35), VLOOKUP(I5950, $A$63:$C$96, 3))</f>
        <v>740</v>
      </c>
      <c r="M5950" s="5">
        <f t="shared" si="835"/>
        <v>0</v>
      </c>
      <c r="N5950" s="5">
        <v>802.28140358988003</v>
      </c>
      <c r="O5950" s="5">
        <f t="shared" si="842"/>
        <v>4059.297</v>
      </c>
      <c r="P5950" s="5">
        <f t="shared" si="843"/>
        <v>740</v>
      </c>
      <c r="Q5950" s="5">
        <f t="shared" si="837"/>
        <v>0</v>
      </c>
      <c r="R5950" s="5">
        <f>IF(O5950&gt;(P5950+U5950),O5950-P5950-U5950, 0)</f>
        <v>0</v>
      </c>
      <c r="S5950" s="5">
        <f t="shared" si="838"/>
        <v>0</v>
      </c>
      <c r="T5950" s="5">
        <f t="shared" si="839"/>
        <v>0</v>
      </c>
      <c r="U5950" s="5">
        <f>IF(O5950&gt;P5950,IF(V5949*($B$6/100)&gt;=O5950-P5950,(O5950-P5950), V5949*($B$6/100)), 0)</f>
        <v>3319.297</v>
      </c>
      <c r="V5950" s="5">
        <f>V5949+(T5950*($B$5/100))-(U5950/($B$6/100))</f>
        <v>2575580.3543222812</v>
      </c>
      <c r="W5950" s="5">
        <f t="shared" si="840"/>
        <v>64389.50885805703</v>
      </c>
    </row>
    <row r="5951" spans="4:23" x14ac:dyDescent="0.25">
      <c r="D5951">
        <f t="shared" si="841"/>
        <v>5949</v>
      </c>
      <c r="E5951" s="3">
        <v>44078</v>
      </c>
      <c r="F5951" s="4">
        <v>0.875</v>
      </c>
      <c r="G5951">
        <v>20</v>
      </c>
      <c r="H5951">
        <v>0</v>
      </c>
      <c r="I5951" s="5">
        <f t="shared" si="836"/>
        <v>3</v>
      </c>
      <c r="J5951" s="22">
        <v>0</v>
      </c>
      <c r="K5951">
        <v>1.5618999999999998E-4</v>
      </c>
      <c r="L5951" s="5" cm="1">
        <f t="array" ref="L5951">_xlfn.IFS(I5951=0, 0, I5951&gt;34, 0, AND(I5951&gt;0, I5951&lt;35), VLOOKUP(I5951, $A$63:$C$96, 3))</f>
        <v>232</v>
      </c>
      <c r="M5951" s="5">
        <f t="shared" si="835"/>
        <v>0</v>
      </c>
      <c r="N5951" s="5">
        <v>716.39002631901315</v>
      </c>
      <c r="O5951" s="5">
        <f t="shared" si="842"/>
        <v>4399.8722999999991</v>
      </c>
      <c r="P5951" s="5">
        <f t="shared" si="843"/>
        <v>232</v>
      </c>
      <c r="Q5951" s="5">
        <f t="shared" si="837"/>
        <v>0</v>
      </c>
      <c r="R5951" s="5">
        <f>IF(O5951&gt;(P5951+U5951),O5951-P5951-U5951, 0)</f>
        <v>0</v>
      </c>
      <c r="S5951" s="5">
        <f t="shared" si="838"/>
        <v>0</v>
      </c>
      <c r="T5951" s="5">
        <f t="shared" si="839"/>
        <v>0</v>
      </c>
      <c r="U5951" s="5">
        <f>IF(O5951&gt;P5951,IF(V5950*($B$6/100)&gt;=O5951-P5951,(O5951-P5951), V5950*($B$6/100)), 0)</f>
        <v>4167.8722999999991</v>
      </c>
      <c r="V5951" s="5">
        <f>V5950+(T5951*($B$5/100))-(U5951/($B$6/100))</f>
        <v>2569626.2510365671</v>
      </c>
      <c r="W5951" s="5">
        <f t="shared" si="840"/>
        <v>64240.656275914182</v>
      </c>
    </row>
    <row r="5952" spans="4:23" x14ac:dyDescent="0.25">
      <c r="D5952">
        <f t="shared" si="841"/>
        <v>5950</v>
      </c>
      <c r="E5952" s="3">
        <v>44078</v>
      </c>
      <c r="F5952" s="4">
        <v>0.91666666666666663</v>
      </c>
      <c r="G5952">
        <v>10</v>
      </c>
      <c r="H5952">
        <v>0</v>
      </c>
      <c r="I5952" s="5">
        <f t="shared" si="836"/>
        <v>1</v>
      </c>
      <c r="J5952" s="22">
        <v>0</v>
      </c>
      <c r="K5952">
        <v>1.6177999999999999E-4</v>
      </c>
      <c r="L5952" s="5" cm="1">
        <f t="array" ref="L5952">_xlfn.IFS(I5952=0, 0, I5952&gt;34, 0, AND(I5952&gt;0, I5952&lt;35), VLOOKUP(I5952, $A$63:$C$96, 3))</f>
        <v>0</v>
      </c>
      <c r="M5952" s="5">
        <f t="shared" si="835"/>
        <v>0</v>
      </c>
      <c r="N5952" s="5">
        <v>615.58302498319938</v>
      </c>
      <c r="O5952" s="5">
        <f t="shared" si="842"/>
        <v>4557.342599999999</v>
      </c>
      <c r="P5952" s="5">
        <f t="shared" si="843"/>
        <v>0</v>
      </c>
      <c r="Q5952" s="5">
        <f t="shared" si="837"/>
        <v>0</v>
      </c>
      <c r="R5952" s="5">
        <f>IF(O5952&gt;(P5952+U5952),O5952-P5952-U5952, 0)</f>
        <v>0</v>
      </c>
      <c r="S5952" s="5">
        <f t="shared" si="838"/>
        <v>0</v>
      </c>
      <c r="T5952" s="5">
        <f t="shared" si="839"/>
        <v>0</v>
      </c>
      <c r="U5952" s="5">
        <f>IF(O5952&gt;P5952,IF(V5951*($B$6/100)&gt;=O5952-P5952,(O5952-P5952), V5951*($B$6/100)), 0)</f>
        <v>4557.342599999999</v>
      </c>
      <c r="V5952" s="5">
        <f>V5951+(T5952*($B$5/100))-(U5952/($B$6/100))</f>
        <v>2563115.7616079957</v>
      </c>
      <c r="W5952" s="5">
        <f t="shared" si="840"/>
        <v>64077.894040199892</v>
      </c>
    </row>
    <row r="5953" spans="4:23" x14ac:dyDescent="0.25">
      <c r="D5953">
        <f t="shared" si="841"/>
        <v>5951</v>
      </c>
      <c r="E5953" s="3">
        <v>44078</v>
      </c>
      <c r="F5953" s="4">
        <v>0.95833333333333337</v>
      </c>
      <c r="G5953">
        <v>20</v>
      </c>
      <c r="H5953">
        <v>0</v>
      </c>
      <c r="I5953" s="5">
        <f t="shared" si="836"/>
        <v>3</v>
      </c>
      <c r="J5953" s="22">
        <v>0</v>
      </c>
      <c r="K5953">
        <v>1.4869999999999998E-4</v>
      </c>
      <c r="L5953" s="5" cm="1">
        <f t="array" ref="L5953">_xlfn.IFS(I5953=0, 0, I5953&gt;34, 0, AND(I5953&gt;0, I5953&lt;35), VLOOKUP(I5953, $A$63:$C$96, 3))</f>
        <v>232</v>
      </c>
      <c r="M5953" s="5">
        <f t="shared" si="835"/>
        <v>0</v>
      </c>
      <c r="N5953" s="5">
        <v>533.76818821642928</v>
      </c>
      <c r="O5953" s="5">
        <f t="shared" si="842"/>
        <v>4188.878999999999</v>
      </c>
      <c r="P5953" s="5">
        <f t="shared" si="843"/>
        <v>232</v>
      </c>
      <c r="Q5953" s="5">
        <f t="shared" si="837"/>
        <v>0</v>
      </c>
      <c r="R5953" s="5">
        <f>IF(O5953&gt;(P5953+U5953),O5953-P5953-U5953, 0)</f>
        <v>0</v>
      </c>
      <c r="S5953" s="5">
        <f t="shared" si="838"/>
        <v>0</v>
      </c>
      <c r="T5953" s="5">
        <f t="shared" si="839"/>
        <v>0</v>
      </c>
      <c r="U5953" s="5">
        <f>IF(O5953&gt;P5953,IF(V5952*($B$6/100)&gt;=O5953-P5953,(O5953-P5953), V5952*($B$6/100)), 0)</f>
        <v>3956.878999999999</v>
      </c>
      <c r="V5953" s="5">
        <f>V5952+(T5953*($B$5/100))-(U5953/($B$6/100))</f>
        <v>2557463.0773222814</v>
      </c>
      <c r="W5953" s="5">
        <f t="shared" si="840"/>
        <v>63936.576933057033</v>
      </c>
    </row>
    <row r="5954" spans="4:23" x14ac:dyDescent="0.25">
      <c r="D5954">
        <f t="shared" si="841"/>
        <v>5952</v>
      </c>
      <c r="E5954" s="3">
        <v>44079</v>
      </c>
      <c r="F5954" s="4">
        <v>0</v>
      </c>
      <c r="G5954">
        <v>20</v>
      </c>
      <c r="H5954">
        <v>0</v>
      </c>
      <c r="I5954" s="5">
        <f t="shared" si="836"/>
        <v>3</v>
      </c>
      <c r="J5954" s="22">
        <v>0</v>
      </c>
      <c r="K5954">
        <v>1.2899999999999999E-4</v>
      </c>
      <c r="L5954" s="5" cm="1">
        <f t="array" ref="L5954">_xlfn.IFS(I5954=0, 0, I5954&gt;34, 0, AND(I5954&gt;0, I5954&lt;35), VLOOKUP(I5954, $A$63:$C$96, 3))</f>
        <v>232</v>
      </c>
      <c r="M5954" s="5">
        <f t="shared" si="835"/>
        <v>0</v>
      </c>
      <c r="N5954" s="5">
        <v>493.87899729905308</v>
      </c>
      <c r="O5954" s="5">
        <f t="shared" si="842"/>
        <v>3633.93</v>
      </c>
      <c r="P5954" s="5">
        <f t="shared" si="843"/>
        <v>232</v>
      </c>
      <c r="Q5954" s="5">
        <f t="shared" si="837"/>
        <v>0</v>
      </c>
      <c r="R5954" s="5">
        <f>IF(O5954&gt;(P5954+U5954),O5954-P5954-U5954, 0)</f>
        <v>0</v>
      </c>
      <c r="S5954" s="5">
        <f t="shared" si="838"/>
        <v>0</v>
      </c>
      <c r="T5954" s="5">
        <f t="shared" si="839"/>
        <v>0</v>
      </c>
      <c r="U5954" s="5">
        <f>IF(O5954&gt;P5954,IF(V5953*($B$6/100)&gt;=O5954-P5954,(O5954-P5954), V5953*($B$6/100)), 0)</f>
        <v>3401.93</v>
      </c>
      <c r="V5954" s="5">
        <f>V5953+(T5954*($B$5/100))-(U5954/($B$6/100))</f>
        <v>2552603.1773222815</v>
      </c>
      <c r="W5954" s="5">
        <f t="shared" si="840"/>
        <v>63815.079433057035</v>
      </c>
    </row>
    <row r="5955" spans="4:23" x14ac:dyDescent="0.25">
      <c r="D5955">
        <f t="shared" si="841"/>
        <v>5953</v>
      </c>
      <c r="E5955" s="3">
        <v>44079</v>
      </c>
      <c r="F5955" s="4">
        <v>4.1666666666666664E-2</v>
      </c>
      <c r="G5955">
        <v>20</v>
      </c>
      <c r="H5955">
        <v>0</v>
      </c>
      <c r="I5955" s="5">
        <f t="shared" si="836"/>
        <v>3</v>
      </c>
      <c r="J5955" s="22">
        <v>0</v>
      </c>
      <c r="K5955">
        <v>1.0502000000000001E-4</v>
      </c>
      <c r="L5955" s="5" cm="1">
        <f t="array" ref="L5955">_xlfn.IFS(I5955=0, 0, I5955&gt;34, 0, AND(I5955&gt;0, I5955&lt;35), VLOOKUP(I5955, $A$63:$C$96, 3))</f>
        <v>232</v>
      </c>
      <c r="M5955" s="5">
        <f t="shared" ref="M5955:M6018" si="844">$B$11*$B$4*J5955*1000</f>
        <v>0</v>
      </c>
      <c r="N5955" s="5">
        <v>421.167393803354</v>
      </c>
      <c r="O5955" s="5">
        <f t="shared" si="842"/>
        <v>2958.4134000000004</v>
      </c>
      <c r="P5955" s="5">
        <f t="shared" si="843"/>
        <v>232</v>
      </c>
      <c r="Q5955" s="5">
        <f t="shared" si="837"/>
        <v>0</v>
      </c>
      <c r="R5955" s="5">
        <f>IF(O5955&gt;(P5955+U5955),O5955-P5955-U5955, 0)</f>
        <v>0</v>
      </c>
      <c r="S5955" s="5">
        <f t="shared" si="838"/>
        <v>0</v>
      </c>
      <c r="T5955" s="5">
        <f t="shared" si="839"/>
        <v>0</v>
      </c>
      <c r="U5955" s="5">
        <f>IF(O5955&gt;P5955,IF(V5954*($B$6/100)&gt;=O5955-P5955,(O5955-P5955), V5954*($B$6/100)), 0)</f>
        <v>2726.4134000000004</v>
      </c>
      <c r="V5955" s="5">
        <f>V5954+(T5955*($B$5/100))-(U5955/($B$6/100))</f>
        <v>2548708.3010365674</v>
      </c>
      <c r="W5955" s="5">
        <f t="shared" si="840"/>
        <v>63717.707525914186</v>
      </c>
    </row>
    <row r="5956" spans="4:23" x14ac:dyDescent="0.25">
      <c r="D5956">
        <f t="shared" si="841"/>
        <v>5954</v>
      </c>
      <c r="E5956" s="3">
        <v>44079</v>
      </c>
      <c r="F5956" s="4">
        <v>8.3333333333333329E-2</v>
      </c>
      <c r="G5956">
        <v>20</v>
      </c>
      <c r="H5956">
        <v>0</v>
      </c>
      <c r="I5956" s="5">
        <f t="shared" ref="I5956:I6019" si="845">ROUND((G5956/10)*((LN(99/0.03)/(LN(10/0.03)))),0)</f>
        <v>3</v>
      </c>
      <c r="J5956" s="22">
        <v>0</v>
      </c>
      <c r="K5956">
        <v>8.5690000000000001E-5</v>
      </c>
      <c r="L5956" s="5" cm="1">
        <f t="array" ref="L5956">_xlfn.IFS(I5956=0, 0, I5956&gt;34, 0, AND(I5956&gt;0, I5956&lt;35), VLOOKUP(I5956, $A$63:$C$96, 3))</f>
        <v>232</v>
      </c>
      <c r="M5956" s="5">
        <f t="shared" si="844"/>
        <v>0</v>
      </c>
      <c r="N5956" s="5">
        <v>381.32992757319448</v>
      </c>
      <c r="O5956" s="5">
        <f t="shared" si="842"/>
        <v>2413.8872999999999</v>
      </c>
      <c r="P5956" s="5">
        <f t="shared" si="843"/>
        <v>232</v>
      </c>
      <c r="Q5956" s="5">
        <f t="shared" ref="Q5956:Q6019" si="846">IF((L5956+M5956-P5956)&lt;($B$8/100)*$B$3,L5956+M5956-P5956,($B$8/100)*$B$3)</f>
        <v>0</v>
      </c>
      <c r="R5956" s="5">
        <f>IF(O5956&gt;(P5956+U5956),O5956-P5956-U5956, 0)</f>
        <v>0</v>
      </c>
      <c r="S5956" s="5">
        <f t="shared" ref="S5956:S6019" si="847">IF((IF((L5956+M5956)&gt;O5956,L5956+M5956-P5956-Q5956,0))&lt;((N5956*3.595182*($B$7/100))/($B$5/100)),L5956+M5956-P5956-Q5956, N5956*3.595182*($B$7/100)/($B$5/100))</f>
        <v>0</v>
      </c>
      <c r="T5956" s="5">
        <f t="shared" ref="T5956:T6019" si="848">((L5956+M5956)-P5956-S5956)</f>
        <v>0</v>
      </c>
      <c r="U5956" s="5">
        <f>IF(O5956&gt;P5956,IF(V5955*($B$6/100)&gt;=O5956-P5956,(O5956-P5956), V5955*($B$6/100)), 0)</f>
        <v>2181.8872999999999</v>
      </c>
      <c r="V5956" s="5">
        <f>V5955+(T5956*($B$5/100))-(U5956/($B$6/100))</f>
        <v>2545591.3191794246</v>
      </c>
      <c r="W5956" s="5">
        <f t="shared" ref="W5956:W6019" si="849">V5956/40</f>
        <v>63639.782979485615</v>
      </c>
    </row>
    <row r="5957" spans="4:23" x14ac:dyDescent="0.25">
      <c r="D5957">
        <f t="shared" ref="D5957:D6020" si="850">D5956+1</f>
        <v>5955</v>
      </c>
      <c r="E5957" s="3">
        <v>44079</v>
      </c>
      <c r="F5957" s="4">
        <v>0.125</v>
      </c>
      <c r="G5957">
        <v>20</v>
      </c>
      <c r="H5957">
        <v>0</v>
      </c>
      <c r="I5957" s="5">
        <f t="shared" si="845"/>
        <v>3</v>
      </c>
      <c r="J5957" s="22">
        <v>0</v>
      </c>
      <c r="K5957">
        <v>7.5970000000000006E-5</v>
      </c>
      <c r="L5957" s="5" cm="1">
        <f t="array" ref="L5957">_xlfn.IFS(I5957=0, 0, I5957&gt;34, 0, AND(I5957&gt;0, I5957&lt;35), VLOOKUP(I5957, $A$63:$C$96, 3))</f>
        <v>232</v>
      </c>
      <c r="M5957" s="5">
        <f t="shared" si="844"/>
        <v>0</v>
      </c>
      <c r="N5957" s="5">
        <v>381.31916762523213</v>
      </c>
      <c r="O5957" s="5">
        <f t="shared" ref="O5957:O6020" si="851">$B$2*K5957*1000</f>
        <v>2140.0749000000001</v>
      </c>
      <c r="P5957" s="5">
        <f t="shared" ref="P5957:P6020" si="852">IF(O5957&gt;=(L5957+M5957),L5957+M5957,O5957)</f>
        <v>232</v>
      </c>
      <c r="Q5957" s="5">
        <f t="shared" si="846"/>
        <v>0</v>
      </c>
      <c r="R5957" s="5">
        <f>IF(O5957&gt;(P5957+U5957),O5957-P5957-U5957, 0)</f>
        <v>0</v>
      </c>
      <c r="S5957" s="5">
        <f t="shared" si="847"/>
        <v>0</v>
      </c>
      <c r="T5957" s="5">
        <f t="shared" si="848"/>
        <v>0</v>
      </c>
      <c r="U5957" s="5">
        <f>IF(O5957&gt;P5957,IF(V5956*($B$6/100)&gt;=O5957-P5957,(O5957-P5957), V5956*($B$6/100)), 0)</f>
        <v>1908.0749000000001</v>
      </c>
      <c r="V5957" s="5">
        <f>V5956+(T5957*($B$5/100))-(U5957/($B$6/100))</f>
        <v>2542865.4978937102</v>
      </c>
      <c r="W5957" s="5">
        <f t="shared" si="849"/>
        <v>63571.637447342757</v>
      </c>
    </row>
    <row r="5958" spans="4:23" x14ac:dyDescent="0.25">
      <c r="D5958">
        <f t="shared" si="850"/>
        <v>5956</v>
      </c>
      <c r="E5958" s="3">
        <v>44079</v>
      </c>
      <c r="F5958" s="4">
        <v>0.16666666666666666</v>
      </c>
      <c r="G5958">
        <v>20</v>
      </c>
      <c r="H5958">
        <v>0</v>
      </c>
      <c r="I5958" s="5">
        <f t="shared" si="845"/>
        <v>3</v>
      </c>
      <c r="J5958" s="22">
        <v>0</v>
      </c>
      <c r="K5958">
        <v>6.9779999999999999E-5</v>
      </c>
      <c r="L5958" s="5" cm="1">
        <f t="array" ref="L5958">_xlfn.IFS(I5958=0, 0, I5958&gt;34, 0, AND(I5958&gt;0, I5958&lt;35), VLOOKUP(I5958, $A$63:$C$96, 3))</f>
        <v>232</v>
      </c>
      <c r="M5958" s="5">
        <f t="shared" si="844"/>
        <v>0</v>
      </c>
      <c r="N5958" s="5">
        <v>387.30376532113911</v>
      </c>
      <c r="O5958" s="5">
        <f t="shared" si="851"/>
        <v>1965.7026000000001</v>
      </c>
      <c r="P5958" s="5">
        <f t="shared" si="852"/>
        <v>232</v>
      </c>
      <c r="Q5958" s="5">
        <f t="shared" si="846"/>
        <v>0</v>
      </c>
      <c r="R5958" s="5">
        <f>IF(O5958&gt;(P5958+U5958),O5958-P5958-U5958, 0)</f>
        <v>0</v>
      </c>
      <c r="S5958" s="5">
        <f t="shared" si="847"/>
        <v>0</v>
      </c>
      <c r="T5958" s="5">
        <f t="shared" si="848"/>
        <v>0</v>
      </c>
      <c r="U5958" s="5">
        <f>IF(O5958&gt;P5958,IF(V5957*($B$6/100)&gt;=O5958-P5958,(O5958-P5958), V5957*($B$6/100)), 0)</f>
        <v>1733.7026000000001</v>
      </c>
      <c r="V5958" s="5">
        <f>V5957+(T5958*($B$5/100))-(U5958/($B$6/100))</f>
        <v>2540388.7798937103</v>
      </c>
      <c r="W5958" s="5">
        <f t="shared" si="849"/>
        <v>63509.719497342754</v>
      </c>
    </row>
    <row r="5959" spans="4:23" x14ac:dyDescent="0.25">
      <c r="D5959">
        <f t="shared" si="850"/>
        <v>5957</v>
      </c>
      <c r="E5959" s="3">
        <v>44079</v>
      </c>
      <c r="F5959" s="4">
        <v>0.20833333333333334</v>
      </c>
      <c r="G5959">
        <v>20</v>
      </c>
      <c r="H5959">
        <v>0</v>
      </c>
      <c r="I5959" s="5">
        <f t="shared" si="845"/>
        <v>3</v>
      </c>
      <c r="J5959" s="22">
        <v>0</v>
      </c>
      <c r="K5959">
        <v>6.8220000000000008E-5</v>
      </c>
      <c r="L5959" s="5" cm="1">
        <f t="array" ref="L5959">_xlfn.IFS(I5959=0, 0, I5959&gt;34, 0, AND(I5959&gt;0, I5959&lt;35), VLOOKUP(I5959, $A$63:$C$96, 3))</f>
        <v>232</v>
      </c>
      <c r="M5959" s="5">
        <f t="shared" si="844"/>
        <v>0</v>
      </c>
      <c r="N5959" s="5">
        <v>392.29303132757315</v>
      </c>
      <c r="O5959" s="5">
        <f t="shared" si="851"/>
        <v>1921.7574000000002</v>
      </c>
      <c r="P5959" s="5">
        <f t="shared" si="852"/>
        <v>232</v>
      </c>
      <c r="Q5959" s="5">
        <f t="shared" si="846"/>
        <v>0</v>
      </c>
      <c r="R5959" s="5">
        <f>IF(O5959&gt;(P5959+U5959),O5959-P5959-U5959, 0)</f>
        <v>0</v>
      </c>
      <c r="S5959" s="5">
        <f t="shared" si="847"/>
        <v>0</v>
      </c>
      <c r="T5959" s="5">
        <f t="shared" si="848"/>
        <v>0</v>
      </c>
      <c r="U5959" s="5">
        <f>IF(O5959&gt;P5959,IF(V5958*($B$6/100)&gt;=O5959-P5959,(O5959-P5959), V5958*($B$6/100)), 0)</f>
        <v>1689.7574000000002</v>
      </c>
      <c r="V5959" s="5">
        <f>V5958+(T5959*($B$5/100))-(U5959/($B$6/100))</f>
        <v>2537974.8407508531</v>
      </c>
      <c r="W5959" s="5">
        <f t="shared" si="849"/>
        <v>63449.37101877133</v>
      </c>
    </row>
    <row r="5960" spans="4:23" x14ac:dyDescent="0.25">
      <c r="D5960">
        <f t="shared" si="850"/>
        <v>5958</v>
      </c>
      <c r="E5960" s="3">
        <v>44079</v>
      </c>
      <c r="F5960" s="4">
        <v>0.25</v>
      </c>
      <c r="G5960">
        <v>20</v>
      </c>
      <c r="H5960">
        <v>0</v>
      </c>
      <c r="I5960" s="5">
        <f t="shared" si="845"/>
        <v>3</v>
      </c>
      <c r="J5960" s="22">
        <v>0</v>
      </c>
      <c r="K5960">
        <v>6.8040000000000006E-5</v>
      </c>
      <c r="L5960" s="5" cm="1">
        <f t="array" ref="L5960">_xlfn.IFS(I5960=0, 0, I5960&gt;34, 0, AND(I5960&gt;0, I5960&lt;35), VLOOKUP(I5960, $A$63:$C$96, 3))</f>
        <v>232</v>
      </c>
      <c r="M5960" s="5">
        <f t="shared" si="844"/>
        <v>0</v>
      </c>
      <c r="N5960" s="5">
        <v>432.14412439162123</v>
      </c>
      <c r="O5960" s="5">
        <f t="shared" si="851"/>
        <v>1916.6868000000002</v>
      </c>
      <c r="P5960" s="5">
        <f t="shared" si="852"/>
        <v>232</v>
      </c>
      <c r="Q5960" s="5">
        <f t="shared" si="846"/>
        <v>0</v>
      </c>
      <c r="R5960" s="5">
        <f>IF(O5960&gt;(P5960+U5960),O5960-P5960-U5960, 0)</f>
        <v>0</v>
      </c>
      <c r="S5960" s="5">
        <f t="shared" si="847"/>
        <v>0</v>
      </c>
      <c r="T5960" s="5">
        <f t="shared" si="848"/>
        <v>0</v>
      </c>
      <c r="U5960" s="5">
        <f>IF(O5960&gt;P5960,IF(V5959*($B$6/100)&gt;=O5960-P5960,(O5960-P5960), V5959*($B$6/100)), 0)</f>
        <v>1684.6868000000002</v>
      </c>
      <c r="V5960" s="5">
        <f>V5959+(T5960*($B$5/100))-(U5960/($B$6/100))</f>
        <v>2535568.1453222819</v>
      </c>
      <c r="W5960" s="5">
        <f t="shared" si="849"/>
        <v>63389.203633057048</v>
      </c>
    </row>
    <row r="5961" spans="4:23" x14ac:dyDescent="0.25">
      <c r="D5961">
        <f t="shared" si="850"/>
        <v>5959</v>
      </c>
      <c r="E5961" s="3">
        <v>44079</v>
      </c>
      <c r="F5961" s="4">
        <v>0.29166666666666669</v>
      </c>
      <c r="G5961">
        <v>20</v>
      </c>
      <c r="H5961">
        <v>0</v>
      </c>
      <c r="I5961" s="5">
        <f t="shared" si="845"/>
        <v>3</v>
      </c>
      <c r="J5961" s="22">
        <v>1.2372378911527593E-5</v>
      </c>
      <c r="K5961">
        <v>7.2070000000000006E-5</v>
      </c>
      <c r="L5961" s="5" cm="1">
        <f t="array" ref="L5961">_xlfn.IFS(I5961=0, 0, I5961&gt;34, 0, AND(I5961&gt;0, I5961&lt;35), VLOOKUP(I5961, $A$63:$C$96, 3))</f>
        <v>232</v>
      </c>
      <c r="M5961" s="5">
        <f t="shared" si="844"/>
        <v>58.768799829756063</v>
      </c>
      <c r="N5961" s="5">
        <v>500.87732978958599</v>
      </c>
      <c r="O5961" s="5">
        <f t="shared" si="851"/>
        <v>2030.2119000000002</v>
      </c>
      <c r="P5961" s="5">
        <f t="shared" si="852"/>
        <v>290.76879982975606</v>
      </c>
      <c r="Q5961" s="5">
        <f t="shared" si="846"/>
        <v>0</v>
      </c>
      <c r="R5961" s="5">
        <f>IF(O5961&gt;(P5961+U5961),O5961-P5961-U5961, 0)</f>
        <v>0</v>
      </c>
      <c r="S5961" s="5">
        <f t="shared" si="847"/>
        <v>0</v>
      </c>
      <c r="T5961" s="5">
        <f t="shared" si="848"/>
        <v>0</v>
      </c>
      <c r="U5961" s="5">
        <f>IF(O5961&gt;P5961,IF(V5960*($B$6/100)&gt;=O5961-P5961,(O5961-P5961), V5960*($B$6/100)), 0)</f>
        <v>1739.4431001702442</v>
      </c>
      <c r="V5961" s="5">
        <f>V5960+(T5961*($B$5/100))-(U5961/($B$6/100))</f>
        <v>2533083.226607753</v>
      </c>
      <c r="W5961" s="5">
        <f t="shared" si="849"/>
        <v>63327.080665193826</v>
      </c>
    </row>
    <row r="5962" spans="4:23" x14ac:dyDescent="0.25">
      <c r="D5962">
        <f t="shared" si="850"/>
        <v>5960</v>
      </c>
      <c r="E5962" s="3">
        <v>44079</v>
      </c>
      <c r="F5962" s="4">
        <v>0.33333333333333331</v>
      </c>
      <c r="G5962">
        <v>20</v>
      </c>
      <c r="H5962">
        <v>2</v>
      </c>
      <c r="I5962" s="5">
        <f t="shared" si="845"/>
        <v>3</v>
      </c>
      <c r="J5962" s="22">
        <v>1.3114721646219249E-4</v>
      </c>
      <c r="K5962">
        <v>8.3330000000000003E-5</v>
      </c>
      <c r="L5962" s="5" cm="1">
        <f t="array" ref="L5962">_xlfn.IFS(I5962=0, 0, I5962&gt;34, 0, AND(I5962&gt;0, I5962&lt;35), VLOOKUP(I5962, $A$63:$C$96, 3))</f>
        <v>232</v>
      </c>
      <c r="M5962" s="5">
        <f t="shared" si="844"/>
        <v>622.94927819541431</v>
      </c>
      <c r="N5962" s="5">
        <v>717.99788040108967</v>
      </c>
      <c r="O5962" s="5">
        <f t="shared" si="851"/>
        <v>2347.4061000000002</v>
      </c>
      <c r="P5962" s="5">
        <f t="shared" si="852"/>
        <v>854.94927819541431</v>
      </c>
      <c r="Q5962" s="5">
        <f t="shared" si="846"/>
        <v>0</v>
      </c>
      <c r="R5962" s="5">
        <f>IF(O5962&gt;(P5962+U5962),O5962-P5962-U5962, 0)</f>
        <v>0</v>
      </c>
      <c r="S5962" s="5">
        <f t="shared" si="847"/>
        <v>0</v>
      </c>
      <c r="T5962" s="5">
        <f t="shared" si="848"/>
        <v>0</v>
      </c>
      <c r="U5962" s="5">
        <f>IF(O5962&gt;P5962,IF(V5961*($B$6/100)&gt;=O5962-P5962,(O5962-P5962), V5961*($B$6/100)), 0)</f>
        <v>1492.4568218045858</v>
      </c>
      <c r="V5962" s="5">
        <f>V5961+(T5962*($B$5/100))-(U5962/($B$6/100))</f>
        <v>2530951.1454337463</v>
      </c>
      <c r="W5962" s="5">
        <f t="shared" si="849"/>
        <v>63273.778635843657</v>
      </c>
    </row>
    <row r="5963" spans="4:23" x14ac:dyDescent="0.25">
      <c r="D5963">
        <f t="shared" si="850"/>
        <v>5961</v>
      </c>
      <c r="E5963" s="3">
        <v>44079</v>
      </c>
      <c r="F5963" s="4">
        <v>0.375</v>
      </c>
      <c r="G5963">
        <v>50</v>
      </c>
      <c r="H5963">
        <v>10</v>
      </c>
      <c r="I5963" s="5">
        <f t="shared" si="845"/>
        <v>7</v>
      </c>
      <c r="J5963" s="22">
        <v>2.9198814231205122E-4</v>
      </c>
      <c r="K5963">
        <v>1.0142E-4</v>
      </c>
      <c r="L5963" s="5" cm="1">
        <f t="array" ref="L5963">_xlfn.IFS(I5963=0, 0, I5963&gt;34, 0, AND(I5963&gt;0, I5963&lt;35), VLOOKUP(I5963, $A$63:$C$96, 3))</f>
        <v>4800</v>
      </c>
      <c r="M5963" s="5">
        <f t="shared" si="844"/>
        <v>1386.9436759822433</v>
      </c>
      <c r="N5963" s="5">
        <v>943.16328356716974</v>
      </c>
      <c r="O5963" s="5">
        <f t="shared" si="851"/>
        <v>2857.0014000000001</v>
      </c>
      <c r="P5963" s="5">
        <f t="shared" si="852"/>
        <v>2857.0014000000001</v>
      </c>
      <c r="Q5963" s="5">
        <f t="shared" si="846"/>
        <v>487.20077413479089</v>
      </c>
      <c r="R5963" s="5">
        <f>IF(O5963&gt;(P5963+U5963),O5963-P5963-U5963, 0)</f>
        <v>0</v>
      </c>
      <c r="S5963" s="5">
        <f t="shared" si="847"/>
        <v>484.40623716308352</v>
      </c>
      <c r="T5963" s="5">
        <f t="shared" si="848"/>
        <v>2845.5360388191602</v>
      </c>
      <c r="U5963" s="5">
        <f>IF(O5963&gt;P5963,IF(V5962*($B$6/100)&gt;=O5963-P5963,(O5963-P5963), V5962*($B$6/100)), 0)</f>
        <v>0</v>
      </c>
      <c r="V5963" s="5">
        <f>V5962+(T5963*($B$5/100))-(U5963/($B$6/100))</f>
        <v>2532943.0206609196</v>
      </c>
      <c r="W5963" s="5">
        <f t="shared" si="849"/>
        <v>63323.575516522993</v>
      </c>
    </row>
    <row r="5964" spans="4:23" x14ac:dyDescent="0.25">
      <c r="D5964">
        <f t="shared" si="850"/>
        <v>5962</v>
      </c>
      <c r="E5964" s="3">
        <v>44079</v>
      </c>
      <c r="F5964" s="4">
        <v>0.41666666666666669</v>
      </c>
      <c r="G5964">
        <v>50</v>
      </c>
      <c r="H5964">
        <v>10</v>
      </c>
      <c r="I5964" s="5">
        <f t="shared" si="845"/>
        <v>7</v>
      </c>
      <c r="J5964" s="22">
        <v>3.8601822203966087E-4</v>
      </c>
      <c r="K5964">
        <v>1.1129E-4</v>
      </c>
      <c r="L5964" s="5" cm="1">
        <f t="array" ref="L5964">_xlfn.IFS(I5964=0, 0, I5964&gt;34, 0, AND(I5964&gt;0, I5964&lt;35), VLOOKUP(I5964, $A$63:$C$96, 3))</f>
        <v>4800</v>
      </c>
      <c r="M5964" s="5">
        <f t="shared" si="844"/>
        <v>1833.5865546883892</v>
      </c>
      <c r="N5964" s="5">
        <v>903.40178841009731</v>
      </c>
      <c r="O5964" s="5">
        <f t="shared" si="851"/>
        <v>3135.0392999999999</v>
      </c>
      <c r="P5964" s="5">
        <f t="shared" si="852"/>
        <v>3135.0392999999999</v>
      </c>
      <c r="Q5964" s="5">
        <f t="shared" si="846"/>
        <v>487.20077413479089</v>
      </c>
      <c r="R5964" s="5">
        <f>IF(O5964&gt;(P5964+U5964),O5964-P5964-U5964, 0)</f>
        <v>0</v>
      </c>
      <c r="S5964" s="5">
        <f t="shared" si="847"/>
        <v>463.98483549425583</v>
      </c>
      <c r="T5964" s="5">
        <f t="shared" si="848"/>
        <v>3034.5624191941329</v>
      </c>
      <c r="U5964" s="5">
        <f>IF(O5964&gt;P5964,IF(V5963*($B$6/100)&gt;=O5964-P5964,(O5964-P5964), V5963*($B$6/100)), 0)</f>
        <v>0</v>
      </c>
      <c r="V5964" s="5">
        <f>V5963+(T5964*($B$5/100))-(U5964/($B$6/100))</f>
        <v>2535067.2143543554</v>
      </c>
      <c r="W5964" s="5">
        <f t="shared" si="849"/>
        <v>63376.680358858881</v>
      </c>
    </row>
    <row r="5965" spans="4:23" x14ac:dyDescent="0.25">
      <c r="D5965">
        <f t="shared" si="850"/>
        <v>5963</v>
      </c>
      <c r="E5965" s="3">
        <v>44079</v>
      </c>
      <c r="F5965" s="4">
        <v>0.45833333333333331</v>
      </c>
      <c r="G5965">
        <v>30</v>
      </c>
      <c r="H5965">
        <v>2</v>
      </c>
      <c r="I5965" s="5">
        <f t="shared" si="845"/>
        <v>4</v>
      </c>
      <c r="J5965" s="22">
        <v>2.1775386884288563E-4</v>
      </c>
      <c r="K5965">
        <v>1.0344E-4</v>
      </c>
      <c r="L5965" s="5" cm="1">
        <f t="array" ref="L5965">_xlfn.IFS(I5965=0, 0, I5965&gt;34, 0, AND(I5965&gt;0, I5965&lt;35), VLOOKUP(I5965, $A$63:$C$96, 3))</f>
        <v>740</v>
      </c>
      <c r="M5965" s="5">
        <f t="shared" si="844"/>
        <v>1034.3308770037067</v>
      </c>
      <c r="N5965" s="5">
        <v>778.98556870705102</v>
      </c>
      <c r="O5965" s="5">
        <f t="shared" si="851"/>
        <v>2913.9048000000003</v>
      </c>
      <c r="P5965" s="5">
        <f t="shared" si="852"/>
        <v>1774.3308770037067</v>
      </c>
      <c r="Q5965" s="5">
        <f t="shared" si="846"/>
        <v>0</v>
      </c>
      <c r="R5965" s="5">
        <f>IF(O5965&gt;(P5965+U5965),O5965-P5965-U5965, 0)</f>
        <v>0</v>
      </c>
      <c r="S5965" s="5">
        <f t="shared" si="847"/>
        <v>0</v>
      </c>
      <c r="T5965" s="5">
        <f t="shared" si="848"/>
        <v>0</v>
      </c>
      <c r="U5965" s="5">
        <f>IF(O5965&gt;P5965,IF(V5964*($B$6/100)&gt;=O5965-P5965,(O5965-P5965), V5964*($B$6/100)), 0)</f>
        <v>1139.5739229962935</v>
      </c>
      <c r="V5965" s="5">
        <f>V5964+(T5965*($B$5/100))-(U5965/($B$6/100))</f>
        <v>2533439.2516072178</v>
      </c>
      <c r="W5965" s="5">
        <f t="shared" si="849"/>
        <v>63335.981290180447</v>
      </c>
    </row>
    <row r="5966" spans="4:23" x14ac:dyDescent="0.25">
      <c r="D5966">
        <f t="shared" si="850"/>
        <v>5964</v>
      </c>
      <c r="E5966" s="3">
        <v>44079</v>
      </c>
      <c r="F5966" s="4">
        <v>0.5</v>
      </c>
      <c r="G5966">
        <v>60</v>
      </c>
      <c r="H5966">
        <v>7</v>
      </c>
      <c r="I5966" s="5">
        <f t="shared" si="845"/>
        <v>8</v>
      </c>
      <c r="J5966" s="22">
        <v>3.8601822203966087E-4</v>
      </c>
      <c r="K5966">
        <v>9.1399999999999999E-5</v>
      </c>
      <c r="L5966" s="5" cm="1">
        <f t="array" ref="L5966">_xlfn.IFS(I5966=0, 0, I5966&gt;34, 0, AND(I5966&gt;0, I5966&lt;35), VLOOKUP(I5966, $A$63:$C$96, 3))</f>
        <v>7160</v>
      </c>
      <c r="M5966" s="5">
        <f t="shared" si="844"/>
        <v>1833.5865546883892</v>
      </c>
      <c r="N5966" s="5">
        <v>750.16082497877608</v>
      </c>
      <c r="O5966" s="5">
        <f t="shared" si="851"/>
        <v>2574.7379999999998</v>
      </c>
      <c r="P5966" s="5">
        <f t="shared" si="852"/>
        <v>2574.7379999999998</v>
      </c>
      <c r="Q5966" s="5">
        <f t="shared" si="846"/>
        <v>487.20077413479089</v>
      </c>
      <c r="R5966" s="5">
        <f>IF(O5966&gt;(P5966+U5966),O5966-P5966-U5966, 0)</f>
        <v>0</v>
      </c>
      <c r="S5966" s="5">
        <f t="shared" si="847"/>
        <v>385.28067072412091</v>
      </c>
      <c r="T5966" s="5">
        <f t="shared" si="848"/>
        <v>6033.5678839642687</v>
      </c>
      <c r="U5966" s="5">
        <f>IF(O5966&gt;P5966,IF(V5965*($B$6/100)&gt;=O5966-P5966,(O5966-P5966), V5965*($B$6/100)), 0)</f>
        <v>0</v>
      </c>
      <c r="V5966" s="5">
        <f>V5965+(T5966*($B$5/100))-(U5966/($B$6/100))</f>
        <v>2537662.7491259929</v>
      </c>
      <c r="W5966" s="5">
        <f t="shared" si="849"/>
        <v>63441.568728149825</v>
      </c>
    </row>
    <row r="5967" spans="4:23" x14ac:dyDescent="0.25">
      <c r="D5967">
        <f t="shared" si="850"/>
        <v>5965</v>
      </c>
      <c r="E5967" s="3">
        <v>44079</v>
      </c>
      <c r="F5967" s="4">
        <v>0.54166666666666663</v>
      </c>
      <c r="G5967">
        <v>60</v>
      </c>
      <c r="H5967">
        <v>6</v>
      </c>
      <c r="I5967" s="5">
        <f t="shared" si="845"/>
        <v>8</v>
      </c>
      <c r="J5967" s="22">
        <v>4.1076297986271609E-4</v>
      </c>
      <c r="K5967">
        <v>8.6119999999999995E-5</v>
      </c>
      <c r="L5967" s="5" cm="1">
        <f t="array" ref="L5967">_xlfn.IFS(I5967=0, 0, I5967&gt;34, 0, AND(I5967&gt;0, I5967&lt;35), VLOOKUP(I5967, $A$63:$C$96, 3))</f>
        <v>7160</v>
      </c>
      <c r="M5967" s="5">
        <f t="shared" si="844"/>
        <v>1951.1241543479014</v>
      </c>
      <c r="N5967" s="5">
        <v>738.31016591348373</v>
      </c>
      <c r="O5967" s="5">
        <f t="shared" si="851"/>
        <v>2426.0003999999999</v>
      </c>
      <c r="P5967" s="5">
        <f t="shared" si="852"/>
        <v>2426.0003999999999</v>
      </c>
      <c r="Q5967" s="5">
        <f t="shared" si="846"/>
        <v>487.20077413479089</v>
      </c>
      <c r="R5967" s="5">
        <f>IF(O5967&gt;(P5967+U5967),O5967-P5967-U5967, 0)</f>
        <v>0</v>
      </c>
      <c r="S5967" s="5">
        <f t="shared" si="847"/>
        <v>379.19420270131008</v>
      </c>
      <c r="T5967" s="5">
        <f t="shared" si="848"/>
        <v>6305.9295516465909</v>
      </c>
      <c r="U5967" s="5">
        <f>IF(O5967&gt;P5967,IF(V5966*($B$6/100)&gt;=O5967-P5967,(O5967-P5967), V5966*($B$6/100)), 0)</f>
        <v>0</v>
      </c>
      <c r="V5967" s="5">
        <f>V5966+(T5967*($B$5/100))-(U5967/($B$6/100))</f>
        <v>2542076.8998121456</v>
      </c>
      <c r="W5967" s="5">
        <f t="shared" si="849"/>
        <v>63551.922495303639</v>
      </c>
    </row>
    <row r="5968" spans="4:23" x14ac:dyDescent="0.25">
      <c r="D5968">
        <f t="shared" si="850"/>
        <v>5966</v>
      </c>
      <c r="E5968" s="3">
        <v>44079</v>
      </c>
      <c r="F5968" s="4">
        <v>0.58333333333333337</v>
      </c>
      <c r="G5968">
        <v>60</v>
      </c>
      <c r="H5968">
        <v>9</v>
      </c>
      <c r="I5968" s="5">
        <f t="shared" si="845"/>
        <v>8</v>
      </c>
      <c r="J5968" s="22">
        <v>4.948951564611037E-4</v>
      </c>
      <c r="K5968">
        <v>7.962E-5</v>
      </c>
      <c r="L5968" s="5" cm="1">
        <f t="array" ref="L5968">_xlfn.IFS(I5968=0, 0, I5968&gt;34, 0, AND(I5968&gt;0, I5968&lt;35), VLOOKUP(I5968, $A$63:$C$96, 3))</f>
        <v>7160</v>
      </c>
      <c r="M5968" s="5">
        <f t="shared" si="844"/>
        <v>2350.751993190243</v>
      </c>
      <c r="N5968" s="5">
        <v>661.68295782638677</v>
      </c>
      <c r="O5968" s="5">
        <f t="shared" si="851"/>
        <v>2242.8953999999999</v>
      </c>
      <c r="P5968" s="5">
        <f t="shared" si="852"/>
        <v>2242.8953999999999</v>
      </c>
      <c r="Q5968" s="5">
        <f t="shared" si="846"/>
        <v>487.20077413479089</v>
      </c>
      <c r="R5968" s="5">
        <f>IF(O5968&gt;(P5968+U5968),O5968-P5968-U5968, 0)</f>
        <v>0</v>
      </c>
      <c r="S5968" s="5">
        <f t="shared" si="847"/>
        <v>339.8386656691693</v>
      </c>
      <c r="T5968" s="5">
        <f t="shared" si="848"/>
        <v>6928.0179275210739</v>
      </c>
      <c r="U5968" s="5">
        <f>IF(O5968&gt;P5968,IF(V5967*($B$6/100)&gt;=O5968-P5968,(O5968-P5968), V5967*($B$6/100)), 0)</f>
        <v>0</v>
      </c>
      <c r="V5968" s="5">
        <f>V5967+(T5968*($B$5/100))-(U5968/($B$6/100))</f>
        <v>2546926.5123614105</v>
      </c>
      <c r="W5968" s="5">
        <f t="shared" si="849"/>
        <v>63673.162809035261</v>
      </c>
    </row>
    <row r="5969" spans="4:23" x14ac:dyDescent="0.25">
      <c r="D5969">
        <f t="shared" si="850"/>
        <v>5967</v>
      </c>
      <c r="E5969" s="3">
        <v>44079</v>
      </c>
      <c r="F5969" s="4">
        <v>0.625</v>
      </c>
      <c r="G5969">
        <v>50</v>
      </c>
      <c r="H5969">
        <v>7</v>
      </c>
      <c r="I5969" s="5">
        <f t="shared" si="845"/>
        <v>7</v>
      </c>
      <c r="J5969" s="22">
        <v>3.7364584312813331E-4</v>
      </c>
      <c r="K5969">
        <v>7.612000000000001E-5</v>
      </c>
      <c r="L5969" s="5" cm="1">
        <f t="array" ref="L5969">_xlfn.IFS(I5969=0, 0, I5969&gt;34, 0, AND(I5969&gt;0, I5969&lt;35), VLOOKUP(I5969, $A$63:$C$96, 3))</f>
        <v>4800</v>
      </c>
      <c r="M5969" s="5">
        <f t="shared" si="844"/>
        <v>1774.8177548586332</v>
      </c>
      <c r="N5969" s="5">
        <v>605.04464714969413</v>
      </c>
      <c r="O5969" s="5">
        <f t="shared" si="851"/>
        <v>2144.3004000000001</v>
      </c>
      <c r="P5969" s="5">
        <f t="shared" si="852"/>
        <v>2144.3004000000001</v>
      </c>
      <c r="Q5969" s="5">
        <f t="shared" si="846"/>
        <v>487.20077413479089</v>
      </c>
      <c r="R5969" s="5">
        <f>IF(O5969&gt;(P5969+U5969),O5969-P5969-U5969, 0)</f>
        <v>0</v>
      </c>
      <c r="S5969" s="5">
        <f t="shared" si="847"/>
        <v>310.74937494699026</v>
      </c>
      <c r="T5969" s="5">
        <f t="shared" si="848"/>
        <v>4119.7679799116431</v>
      </c>
      <c r="U5969" s="5">
        <f>IF(O5969&gt;P5969,IF(V5968*($B$6/100)&gt;=O5969-P5969,(O5969-P5969), V5968*($B$6/100)), 0)</f>
        <v>0</v>
      </c>
      <c r="V5969" s="5">
        <f>V5968+(T5969*($B$5/100))-(U5969/($B$6/100))</f>
        <v>2549810.3499473487</v>
      </c>
      <c r="W5969" s="5">
        <f t="shared" si="849"/>
        <v>63745.258748683715</v>
      </c>
    </row>
    <row r="5970" spans="4:23" x14ac:dyDescent="0.25">
      <c r="D5970">
        <f t="shared" si="850"/>
        <v>5968</v>
      </c>
      <c r="E5970" s="3">
        <v>44079</v>
      </c>
      <c r="F5970" s="4">
        <v>0.66666666666666663</v>
      </c>
      <c r="G5970">
        <v>60</v>
      </c>
      <c r="H5970">
        <v>4</v>
      </c>
      <c r="I5970" s="5">
        <f t="shared" si="845"/>
        <v>8</v>
      </c>
      <c r="J5970" s="22">
        <v>2.276517719721077E-4</v>
      </c>
      <c r="K5970">
        <v>7.7139999999999997E-5</v>
      </c>
      <c r="L5970" s="5" cm="1">
        <f t="array" ref="L5970">_xlfn.IFS(I5970=0, 0, I5970&gt;34, 0, AND(I5970&gt;0, I5970&lt;35), VLOOKUP(I5970, $A$63:$C$96, 3))</f>
        <v>7160</v>
      </c>
      <c r="M5970" s="5">
        <f t="shared" si="844"/>
        <v>1081.3459168675117</v>
      </c>
      <c r="N5970" s="5">
        <v>590.17613997587671</v>
      </c>
      <c r="O5970" s="5">
        <f t="shared" si="851"/>
        <v>2173.0337999999997</v>
      </c>
      <c r="P5970" s="5">
        <f t="shared" si="852"/>
        <v>2173.0337999999997</v>
      </c>
      <c r="Q5970" s="5">
        <f t="shared" si="846"/>
        <v>487.20077413479089</v>
      </c>
      <c r="R5970" s="5">
        <f>IF(O5970&gt;(P5970+U5970),O5970-P5970-U5970, 0)</f>
        <v>0</v>
      </c>
      <c r="S5970" s="5">
        <f t="shared" si="847"/>
        <v>303.11294789582178</v>
      </c>
      <c r="T5970" s="5">
        <f t="shared" si="848"/>
        <v>5765.1991689716897</v>
      </c>
      <c r="U5970" s="5">
        <f>IF(O5970&gt;P5970,IF(V5969*($B$6/100)&gt;=O5970-P5970,(O5970-P5970), V5969*($B$6/100)), 0)</f>
        <v>0</v>
      </c>
      <c r="V5970" s="5">
        <f>V5969+(T5970*($B$5/100))-(U5970/($B$6/100))</f>
        <v>2553845.9893656289</v>
      </c>
      <c r="W5970" s="5">
        <f t="shared" si="849"/>
        <v>63846.149734140723</v>
      </c>
    </row>
    <row r="5971" spans="4:23" x14ac:dyDescent="0.25">
      <c r="D5971">
        <f t="shared" si="850"/>
        <v>5969</v>
      </c>
      <c r="E5971" s="3">
        <v>44079</v>
      </c>
      <c r="F5971" s="4">
        <v>0.70833333333333337</v>
      </c>
      <c r="G5971">
        <v>40</v>
      </c>
      <c r="H5971">
        <v>3</v>
      </c>
      <c r="I5971" s="5">
        <f t="shared" si="845"/>
        <v>6</v>
      </c>
      <c r="J5971" s="22">
        <v>1.1382588598605385E-4</v>
      </c>
      <c r="K5971">
        <v>9.0050000000000007E-5</v>
      </c>
      <c r="L5971" s="5" cm="1">
        <f t="array" ref="L5971">_xlfn.IFS(I5971=0, 0, I5971&gt;34, 0, AND(I5971&gt;0, I5971&lt;35), VLOOKUP(I5971, $A$63:$C$96, 3))</f>
        <v>2980</v>
      </c>
      <c r="M5971" s="5">
        <f t="shared" si="844"/>
        <v>540.67295843375587</v>
      </c>
      <c r="N5971" s="5">
        <v>678.01967000817842</v>
      </c>
      <c r="O5971" s="5">
        <f t="shared" si="851"/>
        <v>2536.7085000000002</v>
      </c>
      <c r="P5971" s="5">
        <f t="shared" si="852"/>
        <v>2536.7085000000002</v>
      </c>
      <c r="Q5971" s="5">
        <f t="shared" si="846"/>
        <v>487.20077413479089</v>
      </c>
      <c r="R5971" s="5">
        <f>IF(O5971&gt;(P5971+U5971),O5971-P5971-U5971, 0)</f>
        <v>0</v>
      </c>
      <c r="S5971" s="5">
        <f t="shared" si="847"/>
        <v>348.22915903704899</v>
      </c>
      <c r="T5971" s="5">
        <f t="shared" si="848"/>
        <v>635.73529939670675</v>
      </c>
      <c r="U5971" s="5">
        <f>IF(O5971&gt;P5971,IF(V5970*($B$6/100)&gt;=O5971-P5971,(O5971-P5971), V5970*($B$6/100)), 0)</f>
        <v>0</v>
      </c>
      <c r="V5971" s="5">
        <f>V5970+(T5971*($B$5/100))-(U5971/($B$6/100))</f>
        <v>2554291.0040752068</v>
      </c>
      <c r="W5971" s="5">
        <f t="shared" si="849"/>
        <v>63857.275101880172</v>
      </c>
    </row>
    <row r="5972" spans="4:23" x14ac:dyDescent="0.25">
      <c r="D5972">
        <f t="shared" si="850"/>
        <v>5970</v>
      </c>
      <c r="E5972" s="3">
        <v>44079</v>
      </c>
      <c r="F5972" s="4">
        <v>0.75</v>
      </c>
      <c r="G5972">
        <v>30</v>
      </c>
      <c r="H5972">
        <v>0</v>
      </c>
      <c r="I5972" s="5">
        <f t="shared" si="845"/>
        <v>4</v>
      </c>
      <c r="J5972" s="22">
        <v>5.9387418775332444E-5</v>
      </c>
      <c r="K5972">
        <v>1.2653999999999999E-4</v>
      </c>
      <c r="L5972" s="5" cm="1">
        <f t="array" ref="L5972">_xlfn.IFS(I5972=0, 0, I5972&gt;34, 0, AND(I5972&gt;0, I5972&lt;35), VLOOKUP(I5972, $A$63:$C$96, 3))</f>
        <v>740</v>
      </c>
      <c r="M5972" s="5">
        <f t="shared" si="844"/>
        <v>282.09023918282912</v>
      </c>
      <c r="N5972" s="5">
        <v>804.78586852362673</v>
      </c>
      <c r="O5972" s="5">
        <f t="shared" si="851"/>
        <v>3564.6318000000001</v>
      </c>
      <c r="P5972" s="5">
        <f t="shared" si="852"/>
        <v>1022.0902391828291</v>
      </c>
      <c r="Q5972" s="5">
        <f t="shared" si="846"/>
        <v>0</v>
      </c>
      <c r="R5972" s="5">
        <f>IF(O5972&gt;(P5972+U5972),O5972-P5972-U5972, 0)</f>
        <v>0</v>
      </c>
      <c r="S5972" s="5">
        <f t="shared" si="847"/>
        <v>0</v>
      </c>
      <c r="T5972" s="5">
        <f t="shared" si="848"/>
        <v>0</v>
      </c>
      <c r="U5972" s="5">
        <f>IF(O5972&gt;P5972,IF(V5971*($B$6/100)&gt;=O5972-P5972,(O5972-P5972), V5971*($B$6/100)), 0)</f>
        <v>2542.5415608171711</v>
      </c>
      <c r="V5972" s="5">
        <f>V5971+(T5972*($B$5/100))-(U5972/($B$6/100))</f>
        <v>2550658.8018454681</v>
      </c>
      <c r="W5972" s="5">
        <f t="shared" si="849"/>
        <v>63766.470046136703</v>
      </c>
    </row>
    <row r="5973" spans="4:23" x14ac:dyDescent="0.25">
      <c r="D5973">
        <f t="shared" si="850"/>
        <v>5971</v>
      </c>
      <c r="E5973" s="3">
        <v>44079</v>
      </c>
      <c r="F5973" s="4">
        <v>0.79166666666666663</v>
      </c>
      <c r="G5973">
        <v>40</v>
      </c>
      <c r="H5973">
        <v>3</v>
      </c>
      <c r="I5973" s="5">
        <f t="shared" si="845"/>
        <v>6</v>
      </c>
      <c r="J5973" s="22">
        <v>2.9693709387666222E-5</v>
      </c>
      <c r="K5973">
        <v>1.4763999999999999E-4</v>
      </c>
      <c r="L5973" s="5" cm="1">
        <f t="array" ref="L5973">_xlfn.IFS(I5973=0, 0, I5973&gt;34, 0, AND(I5973&gt;0, I5973&lt;35), VLOOKUP(I5973, $A$63:$C$96, 3))</f>
        <v>2980</v>
      </c>
      <c r="M5973" s="5">
        <f t="shared" si="844"/>
        <v>141.04511959141456</v>
      </c>
      <c r="N5973" s="5">
        <v>992.43781101551633</v>
      </c>
      <c r="O5973" s="5">
        <f t="shared" si="851"/>
        <v>4159.0187999999998</v>
      </c>
      <c r="P5973" s="5">
        <f t="shared" si="852"/>
        <v>3121.0451195914147</v>
      </c>
      <c r="Q5973" s="5">
        <f t="shared" si="846"/>
        <v>0</v>
      </c>
      <c r="R5973" s="5">
        <f>IF(O5973&gt;(P5973+U5973),O5973-P5973-U5973, 0)</f>
        <v>0</v>
      </c>
      <c r="S5973" s="5">
        <f t="shared" si="847"/>
        <v>0</v>
      </c>
      <c r="T5973" s="5">
        <f t="shared" si="848"/>
        <v>0</v>
      </c>
      <c r="U5973" s="5">
        <f>IF(O5973&gt;P5973,IF(V5972*($B$6/100)&gt;=O5973-P5973,(O5973-P5973), V5972*($B$6/100)), 0)</f>
        <v>1037.9736804085851</v>
      </c>
      <c r="V5973" s="5">
        <f>V5972+(T5973*($B$5/100))-(U5973/($B$6/100))</f>
        <v>2549175.9823020273</v>
      </c>
      <c r="W5973" s="5">
        <f t="shared" si="849"/>
        <v>63729.399557550685</v>
      </c>
    </row>
    <row r="5974" spans="4:23" x14ac:dyDescent="0.25">
      <c r="D5974">
        <f t="shared" si="850"/>
        <v>5972</v>
      </c>
      <c r="E5974" s="3">
        <v>44079</v>
      </c>
      <c r="F5974" s="4">
        <v>0.83333333333333337</v>
      </c>
      <c r="G5974">
        <v>40</v>
      </c>
      <c r="H5974">
        <v>0</v>
      </c>
      <c r="I5974" s="5">
        <f t="shared" si="845"/>
        <v>6</v>
      </c>
      <c r="J5974" s="22">
        <v>0</v>
      </c>
      <c r="K5974">
        <v>1.4715999999999999E-4</v>
      </c>
      <c r="L5974" s="5" cm="1">
        <f t="array" ref="L5974">_xlfn.IFS(I5974=0, 0, I5974&gt;34, 0, AND(I5974&gt;0, I5974&lt;35), VLOOKUP(I5974, $A$63:$C$96, 3))</f>
        <v>2980</v>
      </c>
      <c r="M5974" s="5">
        <f t="shared" si="844"/>
        <v>0</v>
      </c>
      <c r="N5974" s="5">
        <v>972.65368956675059</v>
      </c>
      <c r="O5974" s="5">
        <f t="shared" si="851"/>
        <v>4145.4971999999998</v>
      </c>
      <c r="P5974" s="5">
        <f t="shared" si="852"/>
        <v>2980</v>
      </c>
      <c r="Q5974" s="5">
        <f t="shared" si="846"/>
        <v>0</v>
      </c>
      <c r="R5974" s="5">
        <f>IF(O5974&gt;(P5974+U5974),O5974-P5974-U5974, 0)</f>
        <v>0</v>
      </c>
      <c r="S5974" s="5">
        <f t="shared" si="847"/>
        <v>0</v>
      </c>
      <c r="T5974" s="5">
        <f t="shared" si="848"/>
        <v>0</v>
      </c>
      <c r="U5974" s="5">
        <f>IF(O5974&gt;P5974,IF(V5973*($B$6/100)&gt;=O5974-P5974,(O5974-P5974), V5973*($B$6/100)), 0)</f>
        <v>1165.4971999999998</v>
      </c>
      <c r="V5974" s="5">
        <f>V5973+(T5974*($B$5/100))-(U5974/($B$6/100))</f>
        <v>2547510.9863020275</v>
      </c>
      <c r="W5974" s="5">
        <f t="shared" si="849"/>
        <v>63687.77465755069</v>
      </c>
    </row>
    <row r="5975" spans="4:23" x14ac:dyDescent="0.25">
      <c r="D5975">
        <f t="shared" si="850"/>
        <v>5973</v>
      </c>
      <c r="E5975" s="3">
        <v>44079</v>
      </c>
      <c r="F5975" s="4">
        <v>0.875</v>
      </c>
      <c r="G5975">
        <v>20</v>
      </c>
      <c r="H5975">
        <v>0</v>
      </c>
      <c r="I5975" s="5">
        <f t="shared" si="845"/>
        <v>3</v>
      </c>
      <c r="J5975" s="22">
        <v>0</v>
      </c>
      <c r="K5975">
        <v>1.5569E-4</v>
      </c>
      <c r="L5975" s="5" cm="1">
        <f t="array" ref="L5975">_xlfn.IFS(I5975=0, 0, I5975&gt;34, 0, AND(I5975&gt;0, I5975&lt;35), VLOOKUP(I5975, $A$63:$C$96, 3))</f>
        <v>232</v>
      </c>
      <c r="M5975" s="5">
        <f t="shared" si="844"/>
        <v>0</v>
      </c>
      <c r="N5975" s="5">
        <v>833.13137057171502</v>
      </c>
      <c r="O5975" s="5">
        <f t="shared" si="851"/>
        <v>4385.7873</v>
      </c>
      <c r="P5975" s="5">
        <f t="shared" si="852"/>
        <v>232</v>
      </c>
      <c r="Q5975" s="5">
        <f t="shared" si="846"/>
        <v>0</v>
      </c>
      <c r="R5975" s="5">
        <f>IF(O5975&gt;(P5975+U5975),O5975-P5975-U5975, 0)</f>
        <v>0</v>
      </c>
      <c r="S5975" s="5">
        <f t="shared" si="847"/>
        <v>0</v>
      </c>
      <c r="T5975" s="5">
        <f t="shared" si="848"/>
        <v>0</v>
      </c>
      <c r="U5975" s="5">
        <f>IF(O5975&gt;P5975,IF(V5974*($B$6/100)&gt;=O5975-P5975,(O5975-P5975), V5974*($B$6/100)), 0)</f>
        <v>4153.7873</v>
      </c>
      <c r="V5975" s="5">
        <f>V5974+(T5975*($B$5/100))-(U5975/($B$6/100))</f>
        <v>2541577.0044448846</v>
      </c>
      <c r="W5975" s="5">
        <f t="shared" si="849"/>
        <v>63539.425111122117</v>
      </c>
    </row>
    <row r="5976" spans="4:23" x14ac:dyDescent="0.25">
      <c r="D5976">
        <f t="shared" si="850"/>
        <v>5974</v>
      </c>
      <c r="E5976" s="3">
        <v>44079</v>
      </c>
      <c r="F5976" s="4">
        <v>0.91666666666666663</v>
      </c>
      <c r="G5976">
        <v>10</v>
      </c>
      <c r="H5976">
        <v>0</v>
      </c>
      <c r="I5976" s="5">
        <f t="shared" si="845"/>
        <v>1</v>
      </c>
      <c r="J5976" s="22">
        <v>0</v>
      </c>
      <c r="K5976">
        <v>1.5134E-4</v>
      </c>
      <c r="L5976" s="5" cm="1">
        <f t="array" ref="L5976">_xlfn.IFS(I5976=0, 0, I5976&gt;34, 0, AND(I5976&gt;0, I5976&lt;35), VLOOKUP(I5976, $A$63:$C$96, 3))</f>
        <v>0</v>
      </c>
      <c r="M5976" s="5">
        <f t="shared" si="844"/>
        <v>0</v>
      </c>
      <c r="N5976" s="5">
        <v>720.50597597489786</v>
      </c>
      <c r="O5976" s="5">
        <f t="shared" si="851"/>
        <v>4263.2478000000001</v>
      </c>
      <c r="P5976" s="5">
        <f t="shared" si="852"/>
        <v>0</v>
      </c>
      <c r="Q5976" s="5">
        <f t="shared" si="846"/>
        <v>0</v>
      </c>
      <c r="R5976" s="5">
        <f>IF(O5976&gt;(P5976+U5976),O5976-P5976-U5976, 0)</f>
        <v>0</v>
      </c>
      <c r="S5976" s="5">
        <f t="shared" si="847"/>
        <v>0</v>
      </c>
      <c r="T5976" s="5">
        <f t="shared" si="848"/>
        <v>0</v>
      </c>
      <c r="U5976" s="5">
        <f>IF(O5976&gt;P5976,IF(V5975*($B$6/100)&gt;=O5976-P5976,(O5976-P5976), V5975*($B$6/100)), 0)</f>
        <v>4263.2478000000001</v>
      </c>
      <c r="V5976" s="5">
        <f>V5975+(T5976*($B$5/100))-(U5976/($B$6/100))</f>
        <v>2535486.6504448848</v>
      </c>
      <c r="W5976" s="5">
        <f t="shared" si="849"/>
        <v>63387.166261122118</v>
      </c>
    </row>
    <row r="5977" spans="4:23" x14ac:dyDescent="0.25">
      <c r="D5977">
        <f t="shared" si="850"/>
        <v>5975</v>
      </c>
      <c r="E5977" s="3">
        <v>44079</v>
      </c>
      <c r="F5977" s="4">
        <v>0.95833333333333337</v>
      </c>
      <c r="G5977">
        <v>30</v>
      </c>
      <c r="H5977">
        <v>0</v>
      </c>
      <c r="I5977" s="5">
        <f t="shared" si="845"/>
        <v>4</v>
      </c>
      <c r="J5977" s="22">
        <v>0</v>
      </c>
      <c r="K5977">
        <v>1.4066999999999999E-4</v>
      </c>
      <c r="L5977" s="5" cm="1">
        <f t="array" ref="L5977">_xlfn.IFS(I5977=0, 0, I5977&gt;34, 0, AND(I5977&gt;0, I5977&lt;35), VLOOKUP(I5977, $A$63:$C$96, 3))</f>
        <v>740</v>
      </c>
      <c r="M5977" s="5">
        <f t="shared" si="844"/>
        <v>0</v>
      </c>
      <c r="N5977" s="5">
        <v>649.76264831505932</v>
      </c>
      <c r="O5977" s="5">
        <f t="shared" si="851"/>
        <v>3962.6738999999998</v>
      </c>
      <c r="P5977" s="5">
        <f t="shared" si="852"/>
        <v>740</v>
      </c>
      <c r="Q5977" s="5">
        <f t="shared" si="846"/>
        <v>0</v>
      </c>
      <c r="R5977" s="5">
        <f>IF(O5977&gt;(P5977+U5977),O5977-P5977-U5977, 0)</f>
        <v>0</v>
      </c>
      <c r="S5977" s="5">
        <f t="shared" si="847"/>
        <v>0</v>
      </c>
      <c r="T5977" s="5">
        <f t="shared" si="848"/>
        <v>0</v>
      </c>
      <c r="U5977" s="5">
        <f>IF(O5977&gt;P5977,IF(V5976*($B$6/100)&gt;=O5977-P5977,(O5977-P5977), V5976*($B$6/100)), 0)</f>
        <v>3222.6738999999998</v>
      </c>
      <c r="V5977" s="5">
        <f>V5976+(T5977*($B$5/100))-(U5977/($B$6/100))</f>
        <v>2530882.8305877419</v>
      </c>
      <c r="W5977" s="5">
        <f t="shared" si="849"/>
        <v>63272.070764693548</v>
      </c>
    </row>
    <row r="5978" spans="4:23" x14ac:dyDescent="0.25">
      <c r="D5978">
        <f t="shared" si="850"/>
        <v>5976</v>
      </c>
      <c r="E5978" s="3">
        <v>44080</v>
      </c>
      <c r="F5978" s="4">
        <v>0</v>
      </c>
      <c r="G5978">
        <v>20</v>
      </c>
      <c r="H5978">
        <v>0</v>
      </c>
      <c r="I5978" s="5">
        <f t="shared" si="845"/>
        <v>3</v>
      </c>
      <c r="J5978" s="22">
        <v>0</v>
      </c>
      <c r="K5978">
        <v>1.2558E-4</v>
      </c>
      <c r="L5978" s="5" cm="1">
        <f t="array" ref="L5978">_xlfn.IFS(I5978=0, 0, I5978&gt;34, 0, AND(I5978&gt;0, I5978&lt;35), VLOOKUP(I5978, $A$63:$C$96, 3))</f>
        <v>232</v>
      </c>
      <c r="M5978" s="5">
        <f t="shared" si="844"/>
        <v>0</v>
      </c>
      <c r="N5978" s="5">
        <v>587.04018234461159</v>
      </c>
      <c r="O5978" s="5">
        <f t="shared" si="851"/>
        <v>3537.5886</v>
      </c>
      <c r="P5978" s="5">
        <f t="shared" si="852"/>
        <v>232</v>
      </c>
      <c r="Q5978" s="5">
        <f t="shared" si="846"/>
        <v>0</v>
      </c>
      <c r="R5978" s="5">
        <f>IF(O5978&gt;(P5978+U5978),O5978-P5978-U5978, 0)</f>
        <v>0</v>
      </c>
      <c r="S5978" s="5">
        <f t="shared" si="847"/>
        <v>0</v>
      </c>
      <c r="T5978" s="5">
        <f t="shared" si="848"/>
        <v>0</v>
      </c>
      <c r="U5978" s="5">
        <f>IF(O5978&gt;P5978,IF(V5977*($B$6/100)&gt;=O5978-P5978,(O5978-P5978), V5977*($B$6/100)), 0)</f>
        <v>3305.5886</v>
      </c>
      <c r="V5978" s="5">
        <f>V5977+(T5978*($B$5/100))-(U5978/($B$6/100))</f>
        <v>2526160.5611591707</v>
      </c>
      <c r="W5978" s="5">
        <f t="shared" si="849"/>
        <v>63154.014028979269</v>
      </c>
    </row>
    <row r="5979" spans="4:23" x14ac:dyDescent="0.25">
      <c r="D5979">
        <f t="shared" si="850"/>
        <v>5977</v>
      </c>
      <c r="E5979" s="3">
        <v>44080</v>
      </c>
      <c r="F5979" s="4">
        <v>4.1666666666666664E-2</v>
      </c>
      <c r="G5979">
        <v>10</v>
      </c>
      <c r="H5979">
        <v>0</v>
      </c>
      <c r="I5979" s="5">
        <f t="shared" si="845"/>
        <v>1</v>
      </c>
      <c r="J5979" s="22">
        <v>0</v>
      </c>
      <c r="K5979">
        <v>1.0268E-4</v>
      </c>
      <c r="L5979" s="5" cm="1">
        <f t="array" ref="L5979">_xlfn.IFS(I5979=0, 0, I5979&gt;34, 0, AND(I5979&gt;0, I5979&lt;35), VLOOKUP(I5979, $A$63:$C$96, 3))</f>
        <v>0</v>
      </c>
      <c r="M5979" s="5">
        <f t="shared" si="844"/>
        <v>0</v>
      </c>
      <c r="N5979" s="5">
        <v>521.23593193601937</v>
      </c>
      <c r="O5979" s="5">
        <f t="shared" si="851"/>
        <v>2892.4956000000002</v>
      </c>
      <c r="P5979" s="5">
        <f t="shared" si="852"/>
        <v>0</v>
      </c>
      <c r="Q5979" s="5">
        <f t="shared" si="846"/>
        <v>0</v>
      </c>
      <c r="R5979" s="5">
        <f>IF(O5979&gt;(P5979+U5979),O5979-P5979-U5979, 0)</f>
        <v>0</v>
      </c>
      <c r="S5979" s="5">
        <f t="shared" si="847"/>
        <v>0</v>
      </c>
      <c r="T5979" s="5">
        <f t="shared" si="848"/>
        <v>0</v>
      </c>
      <c r="U5979" s="5">
        <f>IF(O5979&gt;P5979,IF(V5978*($B$6/100)&gt;=O5979-P5979,(O5979-P5979), V5978*($B$6/100)), 0)</f>
        <v>2892.4956000000002</v>
      </c>
      <c r="V5979" s="5">
        <f>V5978+(T5979*($B$5/100))-(U5979/($B$6/100))</f>
        <v>2522028.424587742</v>
      </c>
      <c r="W5979" s="5">
        <f t="shared" si="849"/>
        <v>63050.710614693548</v>
      </c>
    </row>
    <row r="5980" spans="4:23" x14ac:dyDescent="0.25">
      <c r="D5980">
        <f t="shared" si="850"/>
        <v>5978</v>
      </c>
      <c r="E5980" s="3">
        <v>44080</v>
      </c>
      <c r="F5980" s="4">
        <v>8.3333333333333329E-2</v>
      </c>
      <c r="G5980">
        <v>20</v>
      </c>
      <c r="H5980">
        <v>0</v>
      </c>
      <c r="I5980" s="5">
        <f t="shared" si="845"/>
        <v>3</v>
      </c>
      <c r="J5980" s="22">
        <v>0</v>
      </c>
      <c r="K5980">
        <v>8.638000000000001E-5</v>
      </c>
      <c r="L5980" s="5" cm="1">
        <f t="array" ref="L5980">_xlfn.IFS(I5980=0, 0, I5980&gt;34, 0, AND(I5980&gt;0, I5980&lt;35), VLOOKUP(I5980, $A$63:$C$96, 3))</f>
        <v>232</v>
      </c>
      <c r="M5980" s="5">
        <f t="shared" si="844"/>
        <v>0</v>
      </c>
      <c r="N5980" s="5">
        <v>507.34207612371512</v>
      </c>
      <c r="O5980" s="5">
        <f t="shared" si="851"/>
        <v>2433.3246000000004</v>
      </c>
      <c r="P5980" s="5">
        <f t="shared" si="852"/>
        <v>232</v>
      </c>
      <c r="Q5980" s="5">
        <f t="shared" si="846"/>
        <v>0</v>
      </c>
      <c r="R5980" s="5">
        <f>IF(O5980&gt;(P5980+U5980),O5980-P5980-U5980, 0)</f>
        <v>0</v>
      </c>
      <c r="S5980" s="5">
        <f t="shared" si="847"/>
        <v>0</v>
      </c>
      <c r="T5980" s="5">
        <f t="shared" si="848"/>
        <v>0</v>
      </c>
      <c r="U5980" s="5">
        <f>IF(O5980&gt;P5980,IF(V5979*($B$6/100)&gt;=O5980-P5980,(O5980-P5980), V5979*($B$6/100)), 0)</f>
        <v>2201.3246000000004</v>
      </c>
      <c r="V5980" s="5">
        <f>V5979+(T5980*($B$5/100))-(U5980/($B$6/100))</f>
        <v>2518883.6751591708</v>
      </c>
      <c r="W5980" s="5">
        <f t="shared" si="849"/>
        <v>62972.09187897927</v>
      </c>
    </row>
    <row r="5981" spans="4:23" x14ac:dyDescent="0.25">
      <c r="D5981">
        <f t="shared" si="850"/>
        <v>5979</v>
      </c>
      <c r="E5981" s="3">
        <v>44080</v>
      </c>
      <c r="F5981" s="4">
        <v>0.125</v>
      </c>
      <c r="G5981">
        <v>20</v>
      </c>
      <c r="H5981">
        <v>0</v>
      </c>
      <c r="I5981" s="5">
        <f t="shared" si="845"/>
        <v>3</v>
      </c>
      <c r="J5981" s="22">
        <v>0</v>
      </c>
      <c r="K5981">
        <v>7.4469999999999997E-5</v>
      </c>
      <c r="L5981" s="5" cm="1">
        <f t="array" ref="L5981">_xlfn.IFS(I5981=0, 0, I5981&gt;34, 0, AND(I5981&gt;0, I5981&lt;35), VLOOKUP(I5981, $A$63:$C$96, 3))</f>
        <v>232</v>
      </c>
      <c r="M5981" s="5">
        <f t="shared" si="844"/>
        <v>0</v>
      </c>
      <c r="N5981" s="5">
        <v>489.44800748619218</v>
      </c>
      <c r="O5981" s="5">
        <f t="shared" si="851"/>
        <v>2097.8199</v>
      </c>
      <c r="P5981" s="5">
        <f t="shared" si="852"/>
        <v>232</v>
      </c>
      <c r="Q5981" s="5">
        <f t="shared" si="846"/>
        <v>0</v>
      </c>
      <c r="R5981" s="5">
        <f>IF(O5981&gt;(P5981+U5981),O5981-P5981-U5981, 0)</f>
        <v>0</v>
      </c>
      <c r="S5981" s="5">
        <f t="shared" si="847"/>
        <v>0</v>
      </c>
      <c r="T5981" s="5">
        <f t="shared" si="848"/>
        <v>0</v>
      </c>
      <c r="U5981" s="5">
        <f>IF(O5981&gt;P5981,IF(V5980*($B$6/100)&gt;=O5981-P5981,(O5981-P5981), V5980*($B$6/100)), 0)</f>
        <v>1865.8199</v>
      </c>
      <c r="V5981" s="5">
        <f>V5980+(T5981*($B$5/100))-(U5981/($B$6/100))</f>
        <v>2516218.2181591708</v>
      </c>
      <c r="W5981" s="5">
        <f t="shared" si="849"/>
        <v>62905.455453979273</v>
      </c>
    </row>
    <row r="5982" spans="4:23" x14ac:dyDescent="0.25">
      <c r="D5982">
        <f t="shared" si="850"/>
        <v>5980</v>
      </c>
      <c r="E5982" s="3">
        <v>44080</v>
      </c>
      <c r="F5982" s="4">
        <v>0.16666666666666666</v>
      </c>
      <c r="G5982">
        <v>20</v>
      </c>
      <c r="H5982">
        <v>0</v>
      </c>
      <c r="I5982" s="5">
        <f t="shared" si="845"/>
        <v>3</v>
      </c>
      <c r="J5982" s="22">
        <v>0</v>
      </c>
      <c r="K5982">
        <v>6.9260000000000011E-5</v>
      </c>
      <c r="L5982" s="5" cm="1">
        <f t="array" ref="L5982">_xlfn.IFS(I5982=0, 0, I5982&gt;34, 0, AND(I5982&gt;0, I5982&lt;35), VLOOKUP(I5982, $A$63:$C$96, 3))</f>
        <v>232</v>
      </c>
      <c r="M5982" s="5">
        <f t="shared" si="844"/>
        <v>0</v>
      </c>
      <c r="N5982" s="5">
        <v>488.53158676164247</v>
      </c>
      <c r="O5982" s="5">
        <f t="shared" si="851"/>
        <v>1951.0542000000005</v>
      </c>
      <c r="P5982" s="5">
        <f t="shared" si="852"/>
        <v>232</v>
      </c>
      <c r="Q5982" s="5">
        <f t="shared" si="846"/>
        <v>0</v>
      </c>
      <c r="R5982" s="5">
        <f>IF(O5982&gt;(P5982+U5982),O5982-P5982-U5982, 0)</f>
        <v>0</v>
      </c>
      <c r="S5982" s="5">
        <f t="shared" si="847"/>
        <v>0</v>
      </c>
      <c r="T5982" s="5">
        <f t="shared" si="848"/>
        <v>0</v>
      </c>
      <c r="U5982" s="5">
        <f>IF(O5982&gt;P5982,IF(V5981*($B$6/100)&gt;=O5982-P5982,(O5982-P5982), V5981*($B$6/100)), 0)</f>
        <v>1719.0542000000005</v>
      </c>
      <c r="V5982" s="5">
        <f>V5981+(T5982*($B$5/100))-(U5982/($B$6/100))</f>
        <v>2513762.4264448853</v>
      </c>
      <c r="W5982" s="5">
        <f t="shared" si="849"/>
        <v>62844.06066112213</v>
      </c>
    </row>
    <row r="5983" spans="4:23" x14ac:dyDescent="0.25">
      <c r="D5983">
        <f t="shared" si="850"/>
        <v>5981</v>
      </c>
      <c r="E5983" s="3">
        <v>44080</v>
      </c>
      <c r="F5983" s="4">
        <v>0.20833333333333334</v>
      </c>
      <c r="G5983">
        <v>30</v>
      </c>
      <c r="H5983">
        <v>0</v>
      </c>
      <c r="I5983" s="5">
        <f t="shared" si="845"/>
        <v>4</v>
      </c>
      <c r="J5983" s="22">
        <v>0</v>
      </c>
      <c r="K5983">
        <v>6.6799999999999997E-5</v>
      </c>
      <c r="L5983" s="5" cm="1">
        <f t="array" ref="L5983">_xlfn.IFS(I5983=0, 0, I5983&gt;34, 0, AND(I5983&gt;0, I5983&lt;35), VLOOKUP(I5983, $A$63:$C$96, 3))</f>
        <v>740</v>
      </c>
      <c r="M5983" s="5">
        <f t="shared" si="844"/>
        <v>0</v>
      </c>
      <c r="N5983" s="5">
        <v>516.59193614913011</v>
      </c>
      <c r="O5983" s="5">
        <f t="shared" si="851"/>
        <v>1881.7560000000001</v>
      </c>
      <c r="P5983" s="5">
        <f t="shared" si="852"/>
        <v>740</v>
      </c>
      <c r="Q5983" s="5">
        <f t="shared" si="846"/>
        <v>0</v>
      </c>
      <c r="R5983" s="5">
        <f>IF(O5983&gt;(P5983+U5983),O5983-P5983-U5983, 0)</f>
        <v>0</v>
      </c>
      <c r="S5983" s="5">
        <f t="shared" si="847"/>
        <v>0</v>
      </c>
      <c r="T5983" s="5">
        <f t="shared" si="848"/>
        <v>0</v>
      </c>
      <c r="U5983" s="5">
        <f>IF(O5983&gt;P5983,IF(V5982*($B$6/100)&gt;=O5983-P5983,(O5983-P5983), V5982*($B$6/100)), 0)</f>
        <v>1141.7560000000001</v>
      </c>
      <c r="V5983" s="5">
        <f>V5982+(T5983*($B$5/100))-(U5983/($B$6/100))</f>
        <v>2512131.3464448852</v>
      </c>
      <c r="W5983" s="5">
        <f t="shared" si="849"/>
        <v>62803.283661122128</v>
      </c>
    </row>
    <row r="5984" spans="4:23" x14ac:dyDescent="0.25">
      <c r="D5984">
        <f t="shared" si="850"/>
        <v>5982</v>
      </c>
      <c r="E5984" s="3">
        <v>44080</v>
      </c>
      <c r="F5984" s="4">
        <v>0.25</v>
      </c>
      <c r="G5984">
        <v>20</v>
      </c>
      <c r="H5984">
        <v>0</v>
      </c>
      <c r="I5984" s="5">
        <f t="shared" si="845"/>
        <v>3</v>
      </c>
      <c r="J5984" s="22">
        <v>0</v>
      </c>
      <c r="K5984">
        <v>6.6079999999999991E-5</v>
      </c>
      <c r="L5984" s="5" cm="1">
        <f t="array" ref="L5984">_xlfn.IFS(I5984=0, 0, I5984&gt;34, 0, AND(I5984&gt;0, I5984&lt;35), VLOOKUP(I5984, $A$63:$C$96, 3))</f>
        <v>232</v>
      </c>
      <c r="M5984" s="5">
        <f t="shared" si="844"/>
        <v>0</v>
      </c>
      <c r="N5984" s="5">
        <v>576.62565061361875</v>
      </c>
      <c r="O5984" s="5">
        <f t="shared" si="851"/>
        <v>1861.4735999999998</v>
      </c>
      <c r="P5984" s="5">
        <f t="shared" si="852"/>
        <v>232</v>
      </c>
      <c r="Q5984" s="5">
        <f t="shared" si="846"/>
        <v>0</v>
      </c>
      <c r="R5984" s="5">
        <f>IF(O5984&gt;(P5984+U5984),O5984-P5984-U5984, 0)</f>
        <v>0</v>
      </c>
      <c r="S5984" s="5">
        <f t="shared" si="847"/>
        <v>0</v>
      </c>
      <c r="T5984" s="5">
        <f t="shared" si="848"/>
        <v>0</v>
      </c>
      <c r="U5984" s="5">
        <f>IF(O5984&gt;P5984,IF(V5983*($B$6/100)&gt;=O5984-P5984,(O5984-P5984), V5983*($B$6/100)), 0)</f>
        <v>1629.4735999999998</v>
      </c>
      <c r="V5984" s="5">
        <f>V5983+(T5984*($B$5/100))-(U5984/($B$6/100))</f>
        <v>2509803.5270163137</v>
      </c>
      <c r="W5984" s="5">
        <f t="shared" si="849"/>
        <v>62745.088175407844</v>
      </c>
    </row>
    <row r="5985" spans="4:23" x14ac:dyDescent="0.25">
      <c r="D5985">
        <f t="shared" si="850"/>
        <v>5983</v>
      </c>
      <c r="E5985" s="3">
        <v>44080</v>
      </c>
      <c r="F5985" s="4">
        <v>0.29166666666666669</v>
      </c>
      <c r="G5985">
        <v>20</v>
      </c>
      <c r="H5985">
        <v>3</v>
      </c>
      <c r="I5985" s="5">
        <f t="shared" si="845"/>
        <v>3</v>
      </c>
      <c r="J5985" s="22">
        <v>2.9693709387666222E-5</v>
      </c>
      <c r="K5985">
        <v>6.7819999999999998E-5</v>
      </c>
      <c r="L5985" s="5" cm="1">
        <f t="array" ref="L5985">_xlfn.IFS(I5985=0, 0, I5985&gt;34, 0, AND(I5985&gt;0, I5985&lt;35), VLOOKUP(I5985, $A$63:$C$96, 3))</f>
        <v>232</v>
      </c>
      <c r="M5985" s="5">
        <f t="shared" si="844"/>
        <v>141.04511959141456</v>
      </c>
      <c r="N5985" s="5">
        <v>637.6757196617333</v>
      </c>
      <c r="O5985" s="5">
        <f t="shared" si="851"/>
        <v>1910.4893999999999</v>
      </c>
      <c r="P5985" s="5">
        <f t="shared" si="852"/>
        <v>373.04511959141456</v>
      </c>
      <c r="Q5985" s="5">
        <f t="shared" si="846"/>
        <v>0</v>
      </c>
      <c r="R5985" s="5">
        <f>IF(O5985&gt;(P5985+U5985),O5985-P5985-U5985, 0)</f>
        <v>0</v>
      </c>
      <c r="S5985" s="5">
        <f t="shared" si="847"/>
        <v>0</v>
      </c>
      <c r="T5985" s="5">
        <f t="shared" si="848"/>
        <v>0</v>
      </c>
      <c r="U5985" s="5">
        <f>IF(O5985&gt;P5985,IF(V5984*($B$6/100)&gt;=O5985-P5985,(O5985-P5985), V5984*($B$6/100)), 0)</f>
        <v>1537.4442804085854</v>
      </c>
      <c r="V5985" s="5">
        <f>V5984+(T5985*($B$5/100))-(U5985/($B$6/100))</f>
        <v>2507607.1780443015</v>
      </c>
      <c r="W5985" s="5">
        <f t="shared" si="849"/>
        <v>62690.179451107535</v>
      </c>
    </row>
    <row r="5986" spans="4:23" x14ac:dyDescent="0.25">
      <c r="D5986">
        <f t="shared" si="850"/>
        <v>5984</v>
      </c>
      <c r="E5986" s="3">
        <v>44080</v>
      </c>
      <c r="F5986" s="4">
        <v>0.33333333333333331</v>
      </c>
      <c r="G5986">
        <v>30</v>
      </c>
      <c r="H5986">
        <v>3</v>
      </c>
      <c r="I5986" s="5">
        <f t="shared" si="845"/>
        <v>4</v>
      </c>
      <c r="J5986" s="22">
        <v>1.0145350707452627E-4</v>
      </c>
      <c r="K5986">
        <v>7.6379999999999997E-5</v>
      </c>
      <c r="L5986" s="5" cm="1">
        <f t="array" ref="L5986">_xlfn.IFS(I5986=0, 0, I5986&gt;34, 0, AND(I5986&gt;0, I5986&lt;35), VLOOKUP(I5986, $A$63:$C$96, 3))</f>
        <v>740</v>
      </c>
      <c r="M5986" s="5">
        <f t="shared" si="844"/>
        <v>481.90415860399975</v>
      </c>
      <c r="N5986" s="5">
        <v>864.68187980230584</v>
      </c>
      <c r="O5986" s="5">
        <f t="shared" si="851"/>
        <v>2151.6246000000001</v>
      </c>
      <c r="P5986" s="5">
        <f t="shared" si="852"/>
        <v>1221.9041586039998</v>
      </c>
      <c r="Q5986" s="5">
        <f t="shared" si="846"/>
        <v>0</v>
      </c>
      <c r="R5986" s="5">
        <f>IF(O5986&gt;(P5986+U5986),O5986-P5986-U5986, 0)</f>
        <v>0</v>
      </c>
      <c r="S5986" s="5">
        <f t="shared" si="847"/>
        <v>0</v>
      </c>
      <c r="T5986" s="5">
        <f t="shared" si="848"/>
        <v>0</v>
      </c>
      <c r="U5986" s="5">
        <f>IF(O5986&gt;P5986,IF(V5985*($B$6/100)&gt;=O5986-P5986,(O5986-P5986), V5985*($B$6/100)), 0)</f>
        <v>929.7204413960003</v>
      </c>
      <c r="V5986" s="5">
        <f>V5985+(T5986*($B$5/100))-(U5986/($B$6/100))</f>
        <v>2506279.0059851641</v>
      </c>
      <c r="W5986" s="5">
        <f t="shared" si="849"/>
        <v>62656.975149629099</v>
      </c>
    </row>
    <row r="5987" spans="4:23" x14ac:dyDescent="0.25">
      <c r="D5987">
        <f t="shared" si="850"/>
        <v>5985</v>
      </c>
      <c r="E5987" s="3">
        <v>44080</v>
      </c>
      <c r="F5987" s="4">
        <v>0.375</v>
      </c>
      <c r="G5987">
        <v>30</v>
      </c>
      <c r="H5987">
        <v>7</v>
      </c>
      <c r="I5987" s="5">
        <f t="shared" si="845"/>
        <v>4</v>
      </c>
      <c r="J5987" s="22">
        <v>1.9795806258444149E-4</v>
      </c>
      <c r="K5987">
        <v>9.3599999999999998E-5</v>
      </c>
      <c r="L5987" s="5" cm="1">
        <f t="array" ref="L5987">_xlfn.IFS(I5987=0, 0, I5987&gt;34, 0, AND(I5987&gt;0, I5987&lt;35), VLOOKUP(I5987, $A$63:$C$96, 3))</f>
        <v>740</v>
      </c>
      <c r="M5987" s="5">
        <f t="shared" si="844"/>
        <v>940.300797276097</v>
      </c>
      <c r="N5987" s="5">
        <v>1158.7366058889916</v>
      </c>
      <c r="O5987" s="5">
        <f t="shared" si="851"/>
        <v>2636.712</v>
      </c>
      <c r="P5987" s="5">
        <f t="shared" si="852"/>
        <v>1680.300797276097</v>
      </c>
      <c r="Q5987" s="5">
        <f t="shared" si="846"/>
        <v>0</v>
      </c>
      <c r="R5987" s="5">
        <f>IF(O5987&gt;(P5987+U5987),O5987-P5987-U5987, 0)</f>
        <v>0</v>
      </c>
      <c r="S5987" s="5">
        <f t="shared" si="847"/>
        <v>0</v>
      </c>
      <c r="T5987" s="5">
        <f t="shared" si="848"/>
        <v>0</v>
      </c>
      <c r="U5987" s="5">
        <f>IF(O5987&gt;P5987,IF(V5986*($B$6/100)&gt;=O5987-P5987,(O5987-P5987), V5986*($B$6/100)), 0)</f>
        <v>956.41120272390299</v>
      </c>
      <c r="V5987" s="5">
        <f>V5986+(T5987*($B$5/100))-(U5987/($B$6/100))</f>
        <v>2504912.7042669873</v>
      </c>
      <c r="W5987" s="5">
        <f t="shared" si="849"/>
        <v>62622.817606674682</v>
      </c>
    </row>
    <row r="5988" spans="4:23" x14ac:dyDescent="0.25">
      <c r="D5988">
        <f t="shared" si="850"/>
        <v>5986</v>
      </c>
      <c r="E5988" s="3">
        <v>44080</v>
      </c>
      <c r="F5988" s="4">
        <v>0.41666666666666669</v>
      </c>
      <c r="G5988">
        <v>30</v>
      </c>
      <c r="H5988">
        <v>2</v>
      </c>
      <c r="I5988" s="5">
        <f t="shared" si="845"/>
        <v>4</v>
      </c>
      <c r="J5988" s="22">
        <v>1.8311120789060836E-4</v>
      </c>
      <c r="K5988">
        <v>1.0559999999999999E-4</v>
      </c>
      <c r="L5988" s="5" cm="1">
        <f t="array" ref="L5988">_xlfn.IFS(I5988=0, 0, I5988&gt;34, 0, AND(I5988&gt;0, I5988&lt;35), VLOOKUP(I5988, $A$63:$C$96, 3))</f>
        <v>740</v>
      </c>
      <c r="M5988" s="5">
        <f t="shared" si="844"/>
        <v>869.77823748038975</v>
      </c>
      <c r="N5988" s="5">
        <v>1165.0153303565864</v>
      </c>
      <c r="O5988" s="5">
        <f t="shared" si="851"/>
        <v>2974.7519999999995</v>
      </c>
      <c r="P5988" s="5">
        <f t="shared" si="852"/>
        <v>1609.7782374803896</v>
      </c>
      <c r="Q5988" s="5">
        <f t="shared" si="846"/>
        <v>0</v>
      </c>
      <c r="R5988" s="5">
        <f>IF(O5988&gt;(P5988+U5988),O5988-P5988-U5988, 0)</f>
        <v>0</v>
      </c>
      <c r="S5988" s="5">
        <f t="shared" si="847"/>
        <v>0</v>
      </c>
      <c r="T5988" s="5">
        <f t="shared" si="848"/>
        <v>0</v>
      </c>
      <c r="U5988" s="5">
        <f>IF(O5988&gt;P5988,IF(V5987*($B$6/100)&gt;=O5988-P5988,(O5988-P5988), V5987*($B$6/100)), 0)</f>
        <v>1364.9737625196099</v>
      </c>
      <c r="V5988" s="5">
        <f>V5987+(T5988*($B$5/100))-(U5988/($B$6/100))</f>
        <v>2502962.7417491022</v>
      </c>
      <c r="W5988" s="5">
        <f t="shared" si="849"/>
        <v>62574.068543727553</v>
      </c>
    </row>
    <row r="5989" spans="4:23" x14ac:dyDescent="0.25">
      <c r="D5989">
        <f t="shared" si="850"/>
        <v>5987</v>
      </c>
      <c r="E5989" s="3">
        <v>44080</v>
      </c>
      <c r="F5989" s="4">
        <v>0.45833333333333331</v>
      </c>
      <c r="G5989">
        <v>30</v>
      </c>
      <c r="H5989">
        <v>7</v>
      </c>
      <c r="I5989" s="5">
        <f t="shared" si="845"/>
        <v>4</v>
      </c>
      <c r="J5989" s="22">
        <v>3.612734642166057E-4</v>
      </c>
      <c r="K5989">
        <v>1.0255E-4</v>
      </c>
      <c r="L5989" s="5" cm="1">
        <f t="array" ref="L5989">_xlfn.IFS(I5989=0, 0, I5989&gt;34, 0, AND(I5989&gt;0, I5989&lt;35), VLOOKUP(I5989, $A$63:$C$96, 3))</f>
        <v>740</v>
      </c>
      <c r="M5989" s="5">
        <f t="shared" si="844"/>
        <v>1716.0489550288771</v>
      </c>
      <c r="N5989" s="5">
        <v>1022.1570624636702</v>
      </c>
      <c r="O5989" s="5">
        <f t="shared" si="851"/>
        <v>2888.8335000000002</v>
      </c>
      <c r="P5989" s="5">
        <f t="shared" si="852"/>
        <v>2456.0489550288771</v>
      </c>
      <c r="Q5989" s="5">
        <f t="shared" si="846"/>
        <v>0</v>
      </c>
      <c r="R5989" s="5">
        <f>IF(O5989&gt;(P5989+U5989),O5989-P5989-U5989, 0)</f>
        <v>0</v>
      </c>
      <c r="S5989" s="5">
        <f t="shared" si="847"/>
        <v>0</v>
      </c>
      <c r="T5989" s="5">
        <f t="shared" si="848"/>
        <v>0</v>
      </c>
      <c r="U5989" s="5">
        <f>IF(O5989&gt;P5989,IF(V5988*($B$6/100)&gt;=O5989-P5989,(O5989-P5989), V5988*($B$6/100)), 0)</f>
        <v>432.78454497112307</v>
      </c>
      <c r="V5989" s="5">
        <f>V5988+(T5989*($B$5/100))-(U5989/($B$6/100))</f>
        <v>2502344.4781134292</v>
      </c>
      <c r="W5989" s="5">
        <f t="shared" si="849"/>
        <v>62558.61195283573</v>
      </c>
    </row>
    <row r="5990" spans="4:23" x14ac:dyDescent="0.25">
      <c r="D5990">
        <f t="shared" si="850"/>
        <v>5988</v>
      </c>
      <c r="E5990" s="3">
        <v>44080</v>
      </c>
      <c r="F5990" s="4">
        <v>0.5</v>
      </c>
      <c r="G5990">
        <v>30</v>
      </c>
      <c r="H5990">
        <v>3</v>
      </c>
      <c r="I5990" s="5">
        <f t="shared" si="845"/>
        <v>4</v>
      </c>
      <c r="J5990" s="22">
        <v>2.7219233605360702E-4</v>
      </c>
      <c r="K5990">
        <v>9.0190000000000002E-5</v>
      </c>
      <c r="L5990" s="5" cm="1">
        <f t="array" ref="L5990">_xlfn.IFS(I5990=0, 0, I5990&gt;34, 0, AND(I5990&gt;0, I5990&lt;35), VLOOKUP(I5990, $A$63:$C$96, 3))</f>
        <v>740</v>
      </c>
      <c r="M5990" s="5">
        <f t="shared" si="844"/>
        <v>1292.9135962546334</v>
      </c>
      <c r="N5990" s="5">
        <v>920.27066874888749</v>
      </c>
      <c r="O5990" s="5">
        <f t="shared" si="851"/>
        <v>2540.6523000000002</v>
      </c>
      <c r="P5990" s="5">
        <f t="shared" si="852"/>
        <v>2032.9135962546334</v>
      </c>
      <c r="Q5990" s="5">
        <f t="shared" si="846"/>
        <v>0</v>
      </c>
      <c r="R5990" s="5">
        <f>IF(O5990&gt;(P5990+U5990),O5990-P5990-U5990, 0)</f>
        <v>0</v>
      </c>
      <c r="S5990" s="5">
        <f t="shared" si="847"/>
        <v>0</v>
      </c>
      <c r="T5990" s="5">
        <f t="shared" si="848"/>
        <v>0</v>
      </c>
      <c r="U5990" s="5">
        <f>IF(O5990&gt;P5990,IF(V5989*($B$6/100)&gt;=O5990-P5990,(O5990-P5990), V5989*($B$6/100)), 0)</f>
        <v>507.73870374536682</v>
      </c>
      <c r="V5990" s="5">
        <f>V5989+(T5990*($B$5/100))-(U5990/($B$6/100))</f>
        <v>2501619.1371080787</v>
      </c>
      <c r="W5990" s="5">
        <f t="shared" si="849"/>
        <v>62540.478427701964</v>
      </c>
    </row>
    <row r="5991" spans="4:23" x14ac:dyDescent="0.25">
      <c r="D5991">
        <f t="shared" si="850"/>
        <v>5989</v>
      </c>
      <c r="E5991" s="3">
        <v>44080</v>
      </c>
      <c r="F5991" s="4">
        <v>0.54166666666666663</v>
      </c>
      <c r="G5991">
        <v>30</v>
      </c>
      <c r="H5991">
        <v>3</v>
      </c>
      <c r="I5991" s="5">
        <f t="shared" si="845"/>
        <v>4</v>
      </c>
      <c r="J5991" s="22">
        <v>3.3405423061124502E-4</v>
      </c>
      <c r="K5991">
        <v>8.6219999999999998E-5</v>
      </c>
      <c r="L5991" s="5" cm="1">
        <f t="array" ref="L5991">_xlfn.IFS(I5991=0, 0, I5991&gt;34, 0, AND(I5991&gt;0, I5991&lt;35), VLOOKUP(I5991, $A$63:$C$96, 3))</f>
        <v>740</v>
      </c>
      <c r="M5991" s="5">
        <f t="shared" si="844"/>
        <v>1586.7575954034139</v>
      </c>
      <c r="N5991" s="5">
        <v>906.36840040941843</v>
      </c>
      <c r="O5991" s="5">
        <f t="shared" si="851"/>
        <v>2428.8173999999999</v>
      </c>
      <c r="P5991" s="5">
        <f t="shared" si="852"/>
        <v>2326.7575954034137</v>
      </c>
      <c r="Q5991" s="5">
        <f t="shared" si="846"/>
        <v>0</v>
      </c>
      <c r="R5991" s="5">
        <f>IF(O5991&gt;(P5991+U5991),O5991-P5991-U5991, 0)</f>
        <v>0</v>
      </c>
      <c r="S5991" s="5">
        <f t="shared" si="847"/>
        <v>0</v>
      </c>
      <c r="T5991" s="5">
        <f t="shared" si="848"/>
        <v>0</v>
      </c>
      <c r="U5991" s="5">
        <f>IF(O5991&gt;P5991,IF(V5990*($B$6/100)&gt;=O5991-P5991,(O5991-P5991), V5990*($B$6/100)), 0)</f>
        <v>102.05980459658622</v>
      </c>
      <c r="V5991" s="5">
        <f>V5990+(T5991*($B$5/100))-(U5991/($B$6/100))</f>
        <v>2501473.3373872265</v>
      </c>
      <c r="W5991" s="5">
        <f t="shared" si="849"/>
        <v>62536.833434680666</v>
      </c>
    </row>
    <row r="5992" spans="4:23" x14ac:dyDescent="0.25">
      <c r="D5992">
        <f t="shared" si="850"/>
        <v>5990</v>
      </c>
      <c r="E5992" s="3">
        <v>44080</v>
      </c>
      <c r="F5992" s="4">
        <v>0.58333333333333337</v>
      </c>
      <c r="G5992">
        <v>50</v>
      </c>
      <c r="H5992">
        <v>1</v>
      </c>
      <c r="I5992" s="5">
        <f t="shared" si="845"/>
        <v>7</v>
      </c>
      <c r="J5992" s="22">
        <v>3.1425842435280088E-4</v>
      </c>
      <c r="K5992">
        <v>7.7860000000000003E-5</v>
      </c>
      <c r="L5992" s="5" cm="1">
        <f t="array" ref="L5992">_xlfn.IFS(I5992=0, 0, I5992&gt;34, 0, AND(I5992&gt;0, I5992&lt;35), VLOOKUP(I5992, $A$63:$C$96, 3))</f>
        <v>4800</v>
      </c>
      <c r="M5992" s="5">
        <f t="shared" si="844"/>
        <v>1492.7275156758042</v>
      </c>
      <c r="N5992" s="5">
        <v>820.40256834205627</v>
      </c>
      <c r="O5992" s="5">
        <f t="shared" si="851"/>
        <v>2193.3161999999998</v>
      </c>
      <c r="P5992" s="5">
        <f t="shared" si="852"/>
        <v>2193.3161999999998</v>
      </c>
      <c r="Q5992" s="5">
        <f t="shared" si="846"/>
        <v>487.20077413479089</v>
      </c>
      <c r="R5992" s="5">
        <f>IF(O5992&gt;(P5992+U5992),O5992-P5992-U5992, 0)</f>
        <v>0</v>
      </c>
      <c r="S5992" s="5">
        <f t="shared" si="847"/>
        <v>421.35664949387581</v>
      </c>
      <c r="T5992" s="5">
        <f t="shared" si="848"/>
        <v>3678.054666181929</v>
      </c>
      <c r="U5992" s="5">
        <f>IF(O5992&gt;P5992,IF(V5991*($B$6/100)&gt;=O5992-P5992,(O5992-P5992), V5991*($B$6/100)), 0)</f>
        <v>0</v>
      </c>
      <c r="V5992" s="5">
        <f>V5991+(T5992*($B$5/100))-(U5992/($B$6/100))</f>
        <v>2504047.9756535538</v>
      </c>
      <c r="W5992" s="5">
        <f t="shared" si="849"/>
        <v>62601.199391338843</v>
      </c>
    </row>
    <row r="5993" spans="4:23" x14ac:dyDescent="0.25">
      <c r="D5993">
        <f t="shared" si="850"/>
        <v>5991</v>
      </c>
      <c r="E5993" s="3">
        <v>44080</v>
      </c>
      <c r="F5993" s="4">
        <v>0.625</v>
      </c>
      <c r="G5993">
        <v>50</v>
      </c>
      <c r="H5993">
        <v>0</v>
      </c>
      <c r="I5993" s="5">
        <f t="shared" si="845"/>
        <v>7</v>
      </c>
      <c r="J5993" s="22">
        <v>2.6229443292438497E-4</v>
      </c>
      <c r="K5993">
        <v>7.026999999999999E-5</v>
      </c>
      <c r="L5993" s="5" cm="1">
        <f t="array" ref="L5993">_xlfn.IFS(I5993=0, 0, I5993&gt;34, 0, AND(I5993&gt;0, I5993&lt;35), VLOOKUP(I5993, $A$63:$C$96, 3))</f>
        <v>4800</v>
      </c>
      <c r="M5993" s="5">
        <f t="shared" si="844"/>
        <v>1245.8985563908286</v>
      </c>
      <c r="N5993" s="5">
        <v>817.46997990470288</v>
      </c>
      <c r="O5993" s="5">
        <f t="shared" si="851"/>
        <v>1979.5058999999997</v>
      </c>
      <c r="P5993" s="5">
        <f t="shared" si="852"/>
        <v>1979.5058999999997</v>
      </c>
      <c r="Q5993" s="5">
        <f t="shared" si="846"/>
        <v>487.20077413479089</v>
      </c>
      <c r="R5993" s="5">
        <f>IF(O5993&gt;(P5993+U5993),O5993-P5993-U5993, 0)</f>
        <v>0</v>
      </c>
      <c r="S5993" s="5">
        <f t="shared" si="847"/>
        <v>419.85047961339279</v>
      </c>
      <c r="T5993" s="5">
        <f t="shared" si="848"/>
        <v>3646.5421767774355</v>
      </c>
      <c r="U5993" s="5">
        <f>IF(O5993&gt;P5993,IF(V5992*($B$6/100)&gt;=O5993-P5993,(O5993-P5993), V5992*($B$6/100)), 0)</f>
        <v>0</v>
      </c>
      <c r="V5993" s="5">
        <f>V5992+(T5993*($B$5/100))-(U5993/($B$6/100))</f>
        <v>2506600.5551772979</v>
      </c>
      <c r="W5993" s="5">
        <f t="shared" si="849"/>
        <v>62665.013879432445</v>
      </c>
    </row>
    <row r="5994" spans="4:23" x14ac:dyDescent="0.25">
      <c r="D5994">
        <f t="shared" si="850"/>
        <v>5992</v>
      </c>
      <c r="E5994" s="3">
        <v>44080</v>
      </c>
      <c r="F5994" s="4">
        <v>0.66666666666666663</v>
      </c>
      <c r="G5994">
        <v>30</v>
      </c>
      <c r="H5994">
        <v>0</v>
      </c>
      <c r="I5994" s="5">
        <f t="shared" si="845"/>
        <v>4</v>
      </c>
      <c r="J5994" s="22">
        <v>1.0392798285683178E-4</v>
      </c>
      <c r="K5994">
        <v>7.0129999999999994E-5</v>
      </c>
      <c r="L5994" s="5" cm="1">
        <f t="array" ref="L5994">_xlfn.IFS(I5994=0, 0, I5994&gt;34, 0, AND(I5994&gt;0, I5994&lt;35), VLOOKUP(I5994, $A$63:$C$96, 3))</f>
        <v>740</v>
      </c>
      <c r="M5994" s="5">
        <f t="shared" si="844"/>
        <v>493.65791856995094</v>
      </c>
      <c r="N5994" s="5">
        <v>692.45641742248836</v>
      </c>
      <c r="O5994" s="5">
        <f t="shared" si="851"/>
        <v>1975.5620999999999</v>
      </c>
      <c r="P5994" s="5">
        <f t="shared" si="852"/>
        <v>1233.6579185699509</v>
      </c>
      <c r="Q5994" s="5">
        <f t="shared" si="846"/>
        <v>0</v>
      </c>
      <c r="R5994" s="5">
        <f>IF(O5994&gt;(P5994+U5994),O5994-P5994-U5994, 0)</f>
        <v>0</v>
      </c>
      <c r="S5994" s="5">
        <f t="shared" si="847"/>
        <v>0</v>
      </c>
      <c r="T5994" s="5">
        <f t="shared" si="848"/>
        <v>0</v>
      </c>
      <c r="U5994" s="5">
        <f>IF(O5994&gt;P5994,IF(V5993*($B$6/100)&gt;=O5994-P5994,(O5994-P5994), V5993*($B$6/100)), 0)</f>
        <v>741.90418143004899</v>
      </c>
      <c r="V5994" s="5">
        <f>V5993+(T5994*($B$5/100))-(U5994/($B$6/100))</f>
        <v>2505540.6920609693</v>
      </c>
      <c r="W5994" s="5">
        <f t="shared" si="849"/>
        <v>62638.517301524233</v>
      </c>
    </row>
    <row r="5995" spans="4:23" x14ac:dyDescent="0.25">
      <c r="D5995">
        <f t="shared" si="850"/>
        <v>5993</v>
      </c>
      <c r="E5995" s="3">
        <v>44080</v>
      </c>
      <c r="F5995" s="4">
        <v>0.70833333333333337</v>
      </c>
      <c r="G5995">
        <v>20</v>
      </c>
      <c r="H5995">
        <v>6</v>
      </c>
      <c r="I5995" s="5">
        <f t="shared" si="845"/>
        <v>3</v>
      </c>
      <c r="J5995" s="22">
        <v>1.7073882897908078E-4</v>
      </c>
      <c r="K5995">
        <v>8.562000000000001E-5</v>
      </c>
      <c r="L5995" s="5" cm="1">
        <f t="array" ref="L5995">_xlfn.IFS(I5995=0, 0, I5995&gt;34, 0, AND(I5995&gt;0, I5995&lt;35), VLOOKUP(I5995, $A$63:$C$96, 3))</f>
        <v>232</v>
      </c>
      <c r="M5995" s="5">
        <f t="shared" si="844"/>
        <v>811.00943765063369</v>
      </c>
      <c r="N5995" s="5">
        <v>752.55939484010526</v>
      </c>
      <c r="O5995" s="5">
        <f t="shared" si="851"/>
        <v>2411.9154000000003</v>
      </c>
      <c r="P5995" s="5">
        <f t="shared" si="852"/>
        <v>1043.0094376506336</v>
      </c>
      <c r="Q5995" s="5">
        <f t="shared" si="846"/>
        <v>0</v>
      </c>
      <c r="R5995" s="5">
        <f>IF(O5995&gt;(P5995+U5995),O5995-P5995-U5995, 0)</f>
        <v>0</v>
      </c>
      <c r="S5995" s="5">
        <f t="shared" si="847"/>
        <v>0</v>
      </c>
      <c r="T5995" s="5">
        <f t="shared" si="848"/>
        <v>0</v>
      </c>
      <c r="U5995" s="5">
        <f>IF(O5995&gt;P5995,IF(V5994*($B$6/100)&gt;=O5995-P5995,(O5995-P5995), V5994*($B$6/100)), 0)</f>
        <v>1368.9059623493667</v>
      </c>
      <c r="V5995" s="5">
        <f>V5994+(T5995*($B$5/100))-(U5995/($B$6/100))</f>
        <v>2503585.1121147559</v>
      </c>
      <c r="W5995" s="5">
        <f t="shared" si="849"/>
        <v>62589.627802868898</v>
      </c>
    </row>
    <row r="5996" spans="4:23" x14ac:dyDescent="0.25">
      <c r="D5996">
        <f t="shared" si="850"/>
        <v>5994</v>
      </c>
      <c r="E5996" s="3">
        <v>44080</v>
      </c>
      <c r="F5996" s="4">
        <v>0.75</v>
      </c>
      <c r="G5996">
        <v>20</v>
      </c>
      <c r="H5996">
        <v>0</v>
      </c>
      <c r="I5996" s="5">
        <f t="shared" si="845"/>
        <v>3</v>
      </c>
      <c r="J5996" s="22">
        <v>6.6810846122248999E-5</v>
      </c>
      <c r="K5996">
        <v>1.2750000000000001E-4</v>
      </c>
      <c r="L5996" s="5" cm="1">
        <f t="array" ref="L5996">_xlfn.IFS(I5996=0, 0, I5996&gt;34, 0, AND(I5996&gt;0, I5996&lt;35), VLOOKUP(I5996, $A$63:$C$96, 3))</f>
        <v>232</v>
      </c>
      <c r="M5996" s="5">
        <f t="shared" si="844"/>
        <v>317.35151908068275</v>
      </c>
      <c r="N5996" s="5">
        <v>943.75447981030197</v>
      </c>
      <c r="O5996" s="5">
        <f t="shared" si="851"/>
        <v>3591.6750000000002</v>
      </c>
      <c r="P5996" s="5">
        <f t="shared" si="852"/>
        <v>549.35151908068269</v>
      </c>
      <c r="Q5996" s="5">
        <f t="shared" si="846"/>
        <v>0</v>
      </c>
      <c r="R5996" s="5">
        <f>IF(O5996&gt;(P5996+U5996),O5996-P5996-U5996, 0)</f>
        <v>0</v>
      </c>
      <c r="S5996" s="5">
        <f t="shared" si="847"/>
        <v>0</v>
      </c>
      <c r="T5996" s="5">
        <f t="shared" si="848"/>
        <v>0</v>
      </c>
      <c r="U5996" s="5">
        <f>IF(O5996&gt;P5996,IF(V5995*($B$6/100)&gt;=O5996-P5996,(O5996-P5996), V5995*($B$6/100)), 0)</f>
        <v>3042.3234809193173</v>
      </c>
      <c r="V5996" s="5">
        <f>V5995+(T5996*($B$5/100))-(U5996/($B$6/100))</f>
        <v>2499238.9357134425</v>
      </c>
      <c r="W5996" s="5">
        <f t="shared" si="849"/>
        <v>62480.973392836066</v>
      </c>
    </row>
    <row r="5997" spans="4:23" x14ac:dyDescent="0.25">
      <c r="D5997">
        <f t="shared" si="850"/>
        <v>5995</v>
      </c>
      <c r="E5997" s="3">
        <v>44080</v>
      </c>
      <c r="F5997" s="4">
        <v>0.79166666666666663</v>
      </c>
      <c r="G5997">
        <v>10</v>
      </c>
      <c r="H5997">
        <v>0</v>
      </c>
      <c r="I5997" s="5">
        <f t="shared" si="845"/>
        <v>1</v>
      </c>
      <c r="J5997" s="22">
        <v>7.4234273469165555E-6</v>
      </c>
      <c r="K5997">
        <v>1.496E-4</v>
      </c>
      <c r="L5997" s="5" cm="1">
        <f t="array" ref="L5997">_xlfn.IFS(I5997=0, 0, I5997&gt;34, 0, AND(I5997&gt;0, I5997&lt;35), VLOOKUP(I5997, $A$63:$C$96, 3))</f>
        <v>0</v>
      </c>
      <c r="M5997" s="5">
        <f t="shared" si="844"/>
        <v>35.26127989785364</v>
      </c>
      <c r="N5997" s="5">
        <v>1041.8621437832105</v>
      </c>
      <c r="O5997" s="5">
        <f t="shared" si="851"/>
        <v>4214.232</v>
      </c>
      <c r="P5997" s="5">
        <f t="shared" si="852"/>
        <v>35.26127989785364</v>
      </c>
      <c r="Q5997" s="5">
        <f t="shared" si="846"/>
        <v>0</v>
      </c>
      <c r="R5997" s="5">
        <f>IF(O5997&gt;(P5997+U5997),O5997-P5997-U5997, 0)</f>
        <v>0</v>
      </c>
      <c r="S5997" s="5">
        <f t="shared" si="847"/>
        <v>0</v>
      </c>
      <c r="T5997" s="5">
        <f t="shared" si="848"/>
        <v>0</v>
      </c>
      <c r="U5997" s="5">
        <f>IF(O5997&gt;P5997,IF(V5996*($B$6/100)&gt;=O5997-P5997,(O5997-P5997), V5996*($B$6/100)), 0)</f>
        <v>4178.9707201021465</v>
      </c>
      <c r="V5997" s="5">
        <f>V5996+(T5997*($B$5/100))-(U5997/($B$6/100))</f>
        <v>2493268.9775418681</v>
      </c>
      <c r="W5997" s="5">
        <f t="shared" si="849"/>
        <v>62331.724438546706</v>
      </c>
    </row>
    <row r="5998" spans="4:23" x14ac:dyDescent="0.25">
      <c r="D5998">
        <f t="shared" si="850"/>
        <v>5996</v>
      </c>
      <c r="E5998" s="3">
        <v>44080</v>
      </c>
      <c r="F5998" s="4">
        <v>0.83333333333333337</v>
      </c>
      <c r="G5998">
        <v>10</v>
      </c>
      <c r="H5998">
        <v>0</v>
      </c>
      <c r="I5998" s="5">
        <f t="shared" si="845"/>
        <v>1</v>
      </c>
      <c r="J5998" s="22">
        <v>0</v>
      </c>
      <c r="K5998">
        <v>1.5362000000000001E-4</v>
      </c>
      <c r="L5998" s="5" cm="1">
        <f t="array" ref="L5998">_xlfn.IFS(I5998=0, 0, I5998&gt;34, 0, AND(I5998&gt;0, I5998&lt;35), VLOOKUP(I5998, $A$63:$C$96, 3))</f>
        <v>0</v>
      </c>
      <c r="M5998" s="5">
        <f t="shared" si="844"/>
        <v>0</v>
      </c>
      <c r="N5998" s="5">
        <v>1109.9807966626904</v>
      </c>
      <c r="O5998" s="5">
        <f t="shared" si="851"/>
        <v>4327.4754000000003</v>
      </c>
      <c r="P5998" s="5">
        <f t="shared" si="852"/>
        <v>0</v>
      </c>
      <c r="Q5998" s="5">
        <f t="shared" si="846"/>
        <v>0</v>
      </c>
      <c r="R5998" s="5">
        <f>IF(O5998&gt;(P5998+U5998),O5998-P5998-U5998, 0)</f>
        <v>0</v>
      </c>
      <c r="S5998" s="5">
        <f t="shared" si="847"/>
        <v>0</v>
      </c>
      <c r="T5998" s="5">
        <f t="shared" si="848"/>
        <v>0</v>
      </c>
      <c r="U5998" s="5">
        <f>IF(O5998&gt;P5998,IF(V5997*($B$6/100)&gt;=O5998-P5998,(O5998-P5998), V5997*($B$6/100)), 0)</f>
        <v>4327.4754000000003</v>
      </c>
      <c r="V5998" s="5">
        <f>V5997+(T5998*($B$5/100))-(U5998/($B$6/100))</f>
        <v>2487086.8698275825</v>
      </c>
      <c r="W5998" s="5">
        <f t="shared" si="849"/>
        <v>62177.171745689564</v>
      </c>
    </row>
    <row r="5999" spans="4:23" x14ac:dyDescent="0.25">
      <c r="D5999">
        <f t="shared" si="850"/>
        <v>5997</v>
      </c>
      <c r="E5999" s="3">
        <v>44080</v>
      </c>
      <c r="F5999" s="4">
        <v>0.875</v>
      </c>
      <c r="G5999">
        <v>10</v>
      </c>
      <c r="H5999">
        <v>0</v>
      </c>
      <c r="I5999" s="5">
        <f t="shared" si="845"/>
        <v>1</v>
      </c>
      <c r="J5999" s="22">
        <v>0</v>
      </c>
      <c r="K5999">
        <v>1.6600999999999999E-4</v>
      </c>
      <c r="L5999" s="5" cm="1">
        <f t="array" ref="L5999">_xlfn.IFS(I5999=0, 0, I5999&gt;34, 0, AND(I5999&gt;0, I5999&lt;35), VLOOKUP(I5999, $A$63:$C$96, 3))</f>
        <v>0</v>
      </c>
      <c r="M5999" s="5">
        <f t="shared" si="844"/>
        <v>0</v>
      </c>
      <c r="N5999" s="5">
        <v>975.91709305347399</v>
      </c>
      <c r="O5999" s="5">
        <f t="shared" si="851"/>
        <v>4676.5016999999989</v>
      </c>
      <c r="P5999" s="5">
        <f t="shared" si="852"/>
        <v>0</v>
      </c>
      <c r="Q5999" s="5">
        <f t="shared" si="846"/>
        <v>0</v>
      </c>
      <c r="R5999" s="5">
        <f>IF(O5999&gt;(P5999+U5999),O5999-P5999-U5999, 0)</f>
        <v>0</v>
      </c>
      <c r="S5999" s="5">
        <f t="shared" si="847"/>
        <v>0</v>
      </c>
      <c r="T5999" s="5">
        <f t="shared" si="848"/>
        <v>0</v>
      </c>
      <c r="U5999" s="5">
        <f>IF(O5999&gt;P5999,IF(V5998*($B$6/100)&gt;=O5999-P5999,(O5999-P5999), V5998*($B$6/100)), 0)</f>
        <v>4676.5016999999989</v>
      </c>
      <c r="V5999" s="5">
        <f>V5998+(T5999*($B$5/100))-(U5999/($B$6/100))</f>
        <v>2480406.1531132967</v>
      </c>
      <c r="W5999" s="5">
        <f t="shared" si="849"/>
        <v>62010.153827832415</v>
      </c>
    </row>
    <row r="6000" spans="4:23" x14ac:dyDescent="0.25">
      <c r="D6000">
        <f t="shared" si="850"/>
        <v>5998</v>
      </c>
      <c r="E6000" s="3">
        <v>44080</v>
      </c>
      <c r="F6000" s="4">
        <v>0.91666666666666663</v>
      </c>
      <c r="G6000">
        <v>10</v>
      </c>
      <c r="H6000">
        <v>0</v>
      </c>
      <c r="I6000" s="5">
        <f t="shared" si="845"/>
        <v>1</v>
      </c>
      <c r="J6000" s="22">
        <v>0</v>
      </c>
      <c r="K6000">
        <v>1.6118000000000003E-4</v>
      </c>
      <c r="L6000" s="5" cm="1">
        <f t="array" ref="L6000">_xlfn.IFS(I6000=0, 0, I6000&gt;34, 0, AND(I6000&gt;0, I6000&lt;35), VLOOKUP(I6000, $A$63:$C$96, 3))</f>
        <v>0</v>
      </c>
      <c r="M6000" s="5">
        <f t="shared" si="844"/>
        <v>0</v>
      </c>
      <c r="N6000" s="5">
        <v>827.8011248469071</v>
      </c>
      <c r="O6000" s="5">
        <f t="shared" si="851"/>
        <v>4540.4406000000008</v>
      </c>
      <c r="P6000" s="5">
        <f t="shared" si="852"/>
        <v>0</v>
      </c>
      <c r="Q6000" s="5">
        <f t="shared" si="846"/>
        <v>0</v>
      </c>
      <c r="R6000" s="5">
        <f>IF(O6000&gt;(P6000+U6000),O6000-P6000-U6000, 0)</f>
        <v>0</v>
      </c>
      <c r="S6000" s="5">
        <f t="shared" si="847"/>
        <v>0</v>
      </c>
      <c r="T6000" s="5">
        <f t="shared" si="848"/>
        <v>0</v>
      </c>
      <c r="U6000" s="5">
        <f>IF(O6000&gt;P6000,IF(V5999*($B$6/100)&gt;=O6000-P6000,(O6000-P6000), V5999*($B$6/100)), 0)</f>
        <v>4540.4406000000008</v>
      </c>
      <c r="V6000" s="5">
        <f>V5999+(T6000*($B$5/100))-(U6000/($B$6/100))</f>
        <v>2473919.8093990111</v>
      </c>
      <c r="W6000" s="5">
        <f t="shared" si="849"/>
        <v>61847.995234975278</v>
      </c>
    </row>
    <row r="6001" spans="4:23" x14ac:dyDescent="0.25">
      <c r="D6001">
        <f t="shared" si="850"/>
        <v>5999</v>
      </c>
      <c r="E6001" s="3">
        <v>44080</v>
      </c>
      <c r="F6001" s="4">
        <v>0.95833333333333337</v>
      </c>
      <c r="G6001">
        <v>10</v>
      </c>
      <c r="H6001">
        <v>0</v>
      </c>
      <c r="I6001" s="5">
        <f t="shared" si="845"/>
        <v>1</v>
      </c>
      <c r="J6001" s="22">
        <v>0</v>
      </c>
      <c r="K6001">
        <v>1.4529000000000001E-4</v>
      </c>
      <c r="L6001" s="5" cm="1">
        <f t="array" ref="L6001">_xlfn.IFS(I6001=0, 0, I6001&gt;34, 0, AND(I6001&gt;0, I6001&lt;35), VLOOKUP(I6001, $A$63:$C$96, 3))</f>
        <v>0</v>
      </c>
      <c r="M6001" s="5">
        <f t="shared" si="844"/>
        <v>0</v>
      </c>
      <c r="N6001" s="5">
        <v>771.7685442052707</v>
      </c>
      <c r="O6001" s="5">
        <f t="shared" si="851"/>
        <v>4092.8193000000006</v>
      </c>
      <c r="P6001" s="5">
        <f t="shared" si="852"/>
        <v>0</v>
      </c>
      <c r="Q6001" s="5">
        <f t="shared" si="846"/>
        <v>0</v>
      </c>
      <c r="R6001" s="5">
        <f>IF(O6001&gt;(P6001+U6001),O6001-P6001-U6001, 0)</f>
        <v>0</v>
      </c>
      <c r="S6001" s="5">
        <f t="shared" si="847"/>
        <v>0</v>
      </c>
      <c r="T6001" s="5">
        <f t="shared" si="848"/>
        <v>0</v>
      </c>
      <c r="U6001" s="5">
        <f>IF(O6001&gt;P6001,IF(V6000*($B$6/100)&gt;=O6001-P6001,(O6001-P6001), V6000*($B$6/100)), 0)</f>
        <v>4092.8193000000006</v>
      </c>
      <c r="V6001" s="5">
        <f>V6000+(T6001*($B$5/100))-(U6001/($B$6/100))</f>
        <v>2468072.9246847252</v>
      </c>
      <c r="W6001" s="5">
        <f t="shared" si="849"/>
        <v>61701.823117118132</v>
      </c>
    </row>
    <row r="6002" spans="4:23" x14ac:dyDescent="0.25">
      <c r="D6002">
        <f t="shared" si="850"/>
        <v>6000</v>
      </c>
      <c r="E6002" s="3">
        <v>44081</v>
      </c>
      <c r="F6002" s="4">
        <v>0</v>
      </c>
      <c r="G6002">
        <v>20</v>
      </c>
      <c r="H6002">
        <v>0</v>
      </c>
      <c r="I6002" s="5">
        <f t="shared" si="845"/>
        <v>3</v>
      </c>
      <c r="J6002" s="22">
        <v>0</v>
      </c>
      <c r="K6002">
        <v>1.1841999999999999E-4</v>
      </c>
      <c r="L6002" s="5" cm="1">
        <f t="array" ref="L6002">_xlfn.IFS(I6002=0, 0, I6002&gt;34, 0, AND(I6002&gt;0, I6002&lt;35), VLOOKUP(I6002, $A$63:$C$96, 3))</f>
        <v>232</v>
      </c>
      <c r="M6002" s="5">
        <f t="shared" si="844"/>
        <v>0</v>
      </c>
      <c r="N6002" s="5">
        <v>630.62799305726378</v>
      </c>
      <c r="O6002" s="5">
        <f t="shared" si="851"/>
        <v>3335.8914</v>
      </c>
      <c r="P6002" s="5">
        <f t="shared" si="852"/>
        <v>232</v>
      </c>
      <c r="Q6002" s="5">
        <f t="shared" si="846"/>
        <v>0</v>
      </c>
      <c r="R6002" s="5">
        <f>IF(O6002&gt;(P6002+U6002),O6002-P6002-U6002, 0)</f>
        <v>0</v>
      </c>
      <c r="S6002" s="5">
        <f t="shared" si="847"/>
        <v>0</v>
      </c>
      <c r="T6002" s="5">
        <f t="shared" si="848"/>
        <v>0</v>
      </c>
      <c r="U6002" s="5">
        <f>IF(O6002&gt;P6002,IF(V6001*($B$6/100)&gt;=O6002-P6002,(O6002-P6002), V6001*($B$6/100)), 0)</f>
        <v>3103.8914</v>
      </c>
      <c r="V6002" s="5">
        <f>V6001+(T6002*($B$5/100))-(U6002/($B$6/100))</f>
        <v>2463638.7941132965</v>
      </c>
      <c r="W6002" s="5">
        <f t="shared" si="849"/>
        <v>61590.969852832415</v>
      </c>
    </row>
    <row r="6003" spans="4:23" x14ac:dyDescent="0.25">
      <c r="D6003">
        <f t="shared" si="850"/>
        <v>6001</v>
      </c>
      <c r="E6003" s="3">
        <v>44081</v>
      </c>
      <c r="F6003" s="4">
        <v>4.1666666666666664E-2</v>
      </c>
      <c r="G6003">
        <v>10</v>
      </c>
      <c r="H6003">
        <v>0</v>
      </c>
      <c r="I6003" s="5">
        <f t="shared" si="845"/>
        <v>1</v>
      </c>
      <c r="J6003" s="22">
        <v>0</v>
      </c>
      <c r="K6003">
        <v>9.1340000000000003E-5</v>
      </c>
      <c r="L6003" s="5" cm="1">
        <f t="array" ref="L6003">_xlfn.IFS(I6003=0, 0, I6003&gt;34, 0, AND(I6003&gt;0, I6003&lt;35), VLOOKUP(I6003, $A$63:$C$96, 3))</f>
        <v>0</v>
      </c>
      <c r="M6003" s="5">
        <f t="shared" si="844"/>
        <v>0</v>
      </c>
      <c r="N6003" s="5">
        <v>546.55960705348912</v>
      </c>
      <c r="O6003" s="5">
        <f t="shared" si="851"/>
        <v>2573.0477999999998</v>
      </c>
      <c r="P6003" s="5">
        <f t="shared" si="852"/>
        <v>0</v>
      </c>
      <c r="Q6003" s="5">
        <f t="shared" si="846"/>
        <v>0</v>
      </c>
      <c r="R6003" s="5">
        <f>IF(O6003&gt;(P6003+U6003),O6003-P6003-U6003, 0)</f>
        <v>0</v>
      </c>
      <c r="S6003" s="5">
        <f t="shared" si="847"/>
        <v>0</v>
      </c>
      <c r="T6003" s="5">
        <f t="shared" si="848"/>
        <v>0</v>
      </c>
      <c r="U6003" s="5">
        <f>IF(O6003&gt;P6003,IF(V6002*($B$6/100)&gt;=O6003-P6003,(O6003-P6003), V6002*($B$6/100)), 0)</f>
        <v>2573.0477999999998</v>
      </c>
      <c r="V6003" s="5">
        <f>V6002+(T6003*($B$5/100))-(U6003/($B$6/100))</f>
        <v>2459963.0115418681</v>
      </c>
      <c r="W6003" s="5">
        <f t="shared" si="849"/>
        <v>61499.075288546701</v>
      </c>
    </row>
    <row r="6004" spans="4:23" x14ac:dyDescent="0.25">
      <c r="D6004">
        <f t="shared" si="850"/>
        <v>6002</v>
      </c>
      <c r="E6004" s="3">
        <v>44081</v>
      </c>
      <c r="F6004" s="4">
        <v>8.3333333333333329E-2</v>
      </c>
      <c r="G6004">
        <v>20</v>
      </c>
      <c r="H6004">
        <v>0</v>
      </c>
      <c r="I6004" s="5">
        <f t="shared" si="845"/>
        <v>3</v>
      </c>
      <c r="J6004" s="22">
        <v>0</v>
      </c>
      <c r="K6004">
        <v>7.5779999999999996E-5</v>
      </c>
      <c r="L6004" s="5" cm="1">
        <f t="array" ref="L6004">_xlfn.IFS(I6004=0, 0, I6004&gt;34, 0, AND(I6004&gt;0, I6004&lt;35), VLOOKUP(I6004, $A$63:$C$96, 3))</f>
        <v>232</v>
      </c>
      <c r="M6004" s="5">
        <f t="shared" si="844"/>
        <v>0</v>
      </c>
      <c r="N6004" s="5">
        <v>543.55653141005553</v>
      </c>
      <c r="O6004" s="5">
        <f t="shared" si="851"/>
        <v>2134.7226000000001</v>
      </c>
      <c r="P6004" s="5">
        <f t="shared" si="852"/>
        <v>232</v>
      </c>
      <c r="Q6004" s="5">
        <f t="shared" si="846"/>
        <v>0</v>
      </c>
      <c r="R6004" s="5">
        <f>IF(O6004&gt;(P6004+U6004),O6004-P6004-U6004, 0)</f>
        <v>0</v>
      </c>
      <c r="S6004" s="5">
        <f t="shared" si="847"/>
        <v>0</v>
      </c>
      <c r="T6004" s="5">
        <f t="shared" si="848"/>
        <v>0</v>
      </c>
      <c r="U6004" s="5">
        <f>IF(O6004&gt;P6004,IF(V6003*($B$6/100)&gt;=O6004-P6004,(O6004-P6004), V6003*($B$6/100)), 0)</f>
        <v>1902.7226000000001</v>
      </c>
      <c r="V6004" s="5">
        <f>V6003+(T6004*($B$5/100))-(U6004/($B$6/100))</f>
        <v>2457244.8363990108</v>
      </c>
      <c r="W6004" s="5">
        <f t="shared" si="849"/>
        <v>61431.120909975274</v>
      </c>
    </row>
    <row r="6005" spans="4:23" x14ac:dyDescent="0.25">
      <c r="D6005">
        <f t="shared" si="850"/>
        <v>6003</v>
      </c>
      <c r="E6005" s="3">
        <v>44081</v>
      </c>
      <c r="F6005" s="4">
        <v>0.125</v>
      </c>
      <c r="G6005">
        <v>20</v>
      </c>
      <c r="H6005">
        <v>0</v>
      </c>
      <c r="I6005" s="5">
        <f t="shared" si="845"/>
        <v>3</v>
      </c>
      <c r="J6005" s="22">
        <v>0</v>
      </c>
      <c r="K6005">
        <v>6.8009999999999994E-5</v>
      </c>
      <c r="L6005" s="5" cm="1">
        <f t="array" ref="L6005">_xlfn.IFS(I6005=0, 0, I6005&gt;34, 0, AND(I6005&gt;0, I6005&lt;35), VLOOKUP(I6005, $A$63:$C$96, 3))</f>
        <v>232</v>
      </c>
      <c r="M6005" s="5">
        <f t="shared" si="844"/>
        <v>0</v>
      </c>
      <c r="N6005" s="5">
        <v>559.57293016183507</v>
      </c>
      <c r="O6005" s="5">
        <f t="shared" si="851"/>
        <v>1915.8416999999999</v>
      </c>
      <c r="P6005" s="5">
        <f t="shared" si="852"/>
        <v>232</v>
      </c>
      <c r="Q6005" s="5">
        <f t="shared" si="846"/>
        <v>0</v>
      </c>
      <c r="R6005" s="5">
        <f>IF(O6005&gt;(P6005+U6005),O6005-P6005-U6005, 0)</f>
        <v>0</v>
      </c>
      <c r="S6005" s="5">
        <f t="shared" si="847"/>
        <v>0</v>
      </c>
      <c r="T6005" s="5">
        <f t="shared" si="848"/>
        <v>0</v>
      </c>
      <c r="U6005" s="5">
        <f>IF(O6005&gt;P6005,IF(V6004*($B$6/100)&gt;=O6005-P6005,(O6005-P6005), V6004*($B$6/100)), 0)</f>
        <v>1683.8416999999999</v>
      </c>
      <c r="V6005" s="5">
        <f>V6004+(T6005*($B$5/100))-(U6005/($B$6/100))</f>
        <v>2454839.3482561535</v>
      </c>
      <c r="W6005" s="5">
        <f t="shared" si="849"/>
        <v>61370.983706403837</v>
      </c>
    </row>
    <row r="6006" spans="4:23" x14ac:dyDescent="0.25">
      <c r="D6006">
        <f t="shared" si="850"/>
        <v>6004</v>
      </c>
      <c r="E6006" s="3">
        <v>44081</v>
      </c>
      <c r="F6006" s="4">
        <v>0.16666666666666666</v>
      </c>
      <c r="G6006">
        <v>10</v>
      </c>
      <c r="H6006">
        <v>0</v>
      </c>
      <c r="I6006" s="5">
        <f t="shared" si="845"/>
        <v>1</v>
      </c>
      <c r="J6006" s="22">
        <v>0</v>
      </c>
      <c r="K6006">
        <v>6.5519999999999996E-5</v>
      </c>
      <c r="L6006" s="5" cm="1">
        <f t="array" ref="L6006">_xlfn.IFS(I6006=0, 0, I6006&gt;34, 0, AND(I6006&gt;0, I6006&lt;35), VLOOKUP(I6006, $A$63:$C$96, 3))</f>
        <v>0</v>
      </c>
      <c r="M6006" s="5">
        <f t="shared" si="844"/>
        <v>0</v>
      </c>
      <c r="N6006" s="5">
        <v>579.56088411124892</v>
      </c>
      <c r="O6006" s="5">
        <f t="shared" si="851"/>
        <v>1845.6983999999998</v>
      </c>
      <c r="P6006" s="5">
        <f t="shared" si="852"/>
        <v>0</v>
      </c>
      <c r="Q6006" s="5">
        <f t="shared" si="846"/>
        <v>0</v>
      </c>
      <c r="R6006" s="5">
        <f>IF(O6006&gt;(P6006+U6006),O6006-P6006-U6006, 0)</f>
        <v>0</v>
      </c>
      <c r="S6006" s="5">
        <f t="shared" si="847"/>
        <v>0</v>
      </c>
      <c r="T6006" s="5">
        <f t="shared" si="848"/>
        <v>0</v>
      </c>
      <c r="U6006" s="5">
        <f>IF(O6006&gt;P6006,IF(V6005*($B$6/100)&gt;=O6006-P6006,(O6006-P6006), V6005*($B$6/100)), 0)</f>
        <v>1845.6983999999998</v>
      </c>
      <c r="V6006" s="5">
        <f>V6005+(T6006*($B$5/100))-(U6006/($B$6/100))</f>
        <v>2452202.6362561537</v>
      </c>
      <c r="W6006" s="5">
        <f t="shared" si="849"/>
        <v>61305.065906403841</v>
      </c>
    </row>
    <row r="6007" spans="4:23" x14ac:dyDescent="0.25">
      <c r="D6007">
        <f t="shared" si="850"/>
        <v>6005</v>
      </c>
      <c r="E6007" s="3">
        <v>44081</v>
      </c>
      <c r="F6007" s="4">
        <v>0.20833333333333334</v>
      </c>
      <c r="G6007">
        <v>10</v>
      </c>
      <c r="H6007">
        <v>0</v>
      </c>
      <c r="I6007" s="5">
        <f t="shared" si="845"/>
        <v>1</v>
      </c>
      <c r="J6007" s="22">
        <v>0</v>
      </c>
      <c r="K6007">
        <v>6.444E-5</v>
      </c>
      <c r="L6007" s="5" cm="1">
        <f t="array" ref="L6007">_xlfn.IFS(I6007=0, 0, I6007&gt;34, 0, AND(I6007&gt;0, I6007&lt;35), VLOOKUP(I6007, $A$63:$C$96, 3))</f>
        <v>0</v>
      </c>
      <c r="M6007" s="5">
        <f t="shared" si="844"/>
        <v>0</v>
      </c>
      <c r="N6007" s="5">
        <v>622.58505831178411</v>
      </c>
      <c r="O6007" s="5">
        <f t="shared" si="851"/>
        <v>1815.2748000000001</v>
      </c>
      <c r="P6007" s="5">
        <f t="shared" si="852"/>
        <v>0</v>
      </c>
      <c r="Q6007" s="5">
        <f t="shared" si="846"/>
        <v>0</v>
      </c>
      <c r="R6007" s="5">
        <f>IF(O6007&gt;(P6007+U6007),O6007-P6007-U6007, 0)</f>
        <v>0</v>
      </c>
      <c r="S6007" s="5">
        <f t="shared" si="847"/>
        <v>0</v>
      </c>
      <c r="T6007" s="5">
        <f t="shared" si="848"/>
        <v>0</v>
      </c>
      <c r="U6007" s="5">
        <f>IF(O6007&gt;P6007,IF(V6006*($B$6/100)&gt;=O6007-P6007,(O6007-P6007), V6006*($B$6/100)), 0)</f>
        <v>1815.2748000000001</v>
      </c>
      <c r="V6007" s="5">
        <f>V6006+(T6007*($B$5/100))-(U6007/($B$6/100))</f>
        <v>2449609.3865418681</v>
      </c>
      <c r="W6007" s="5">
        <f t="shared" si="849"/>
        <v>61240.234663546704</v>
      </c>
    </row>
    <row r="6008" spans="4:23" x14ac:dyDescent="0.25">
      <c r="D6008">
        <f t="shared" si="850"/>
        <v>6006</v>
      </c>
      <c r="E6008" s="3">
        <v>44081</v>
      </c>
      <c r="F6008" s="4">
        <v>0.25</v>
      </c>
      <c r="G6008">
        <v>20</v>
      </c>
      <c r="H6008">
        <v>0</v>
      </c>
      <c r="I6008" s="5">
        <f t="shared" si="845"/>
        <v>3</v>
      </c>
      <c r="J6008" s="22">
        <v>0</v>
      </c>
      <c r="K6008">
        <v>6.8479999999999995E-5</v>
      </c>
      <c r="L6008" s="5" cm="1">
        <f t="array" ref="L6008">_xlfn.IFS(I6008=0, 0, I6008&gt;34, 0, AND(I6008&gt;0, I6008&lt;35), VLOOKUP(I6008, $A$63:$C$96, 3))</f>
        <v>232</v>
      </c>
      <c r="M6008" s="5">
        <f t="shared" si="844"/>
        <v>0</v>
      </c>
      <c r="N6008" s="5">
        <v>745.65887622933985</v>
      </c>
      <c r="O6008" s="5">
        <f t="shared" si="851"/>
        <v>1929.0816</v>
      </c>
      <c r="P6008" s="5">
        <f t="shared" si="852"/>
        <v>232</v>
      </c>
      <c r="Q6008" s="5">
        <f t="shared" si="846"/>
        <v>0</v>
      </c>
      <c r="R6008" s="5">
        <f>IF(O6008&gt;(P6008+U6008),O6008-P6008-U6008, 0)</f>
        <v>0</v>
      </c>
      <c r="S6008" s="5">
        <f t="shared" si="847"/>
        <v>0</v>
      </c>
      <c r="T6008" s="5">
        <f t="shared" si="848"/>
        <v>0</v>
      </c>
      <c r="U6008" s="5">
        <f>IF(O6008&gt;P6008,IF(V6007*($B$6/100)&gt;=O6008-P6008,(O6008-P6008), V6007*($B$6/100)), 0)</f>
        <v>1697.0816</v>
      </c>
      <c r="V6008" s="5">
        <f>V6007+(T6008*($B$5/100))-(U6008/($B$6/100))</f>
        <v>2447184.9842561539</v>
      </c>
      <c r="W6008" s="5">
        <f t="shared" si="849"/>
        <v>61179.62460640385</v>
      </c>
    </row>
    <row r="6009" spans="4:23" x14ac:dyDescent="0.25">
      <c r="D6009">
        <f t="shared" si="850"/>
        <v>6007</v>
      </c>
      <c r="E6009" s="3">
        <v>44081</v>
      </c>
      <c r="F6009" s="4">
        <v>0.29166666666666669</v>
      </c>
      <c r="G6009">
        <v>10</v>
      </c>
      <c r="H6009">
        <v>0</v>
      </c>
      <c r="I6009" s="5">
        <f t="shared" si="845"/>
        <v>1</v>
      </c>
      <c r="J6009" s="22">
        <v>1.4846854693833111E-5</v>
      </c>
      <c r="K6009">
        <v>8.2059999999999997E-5</v>
      </c>
      <c r="L6009" s="5" cm="1">
        <f t="array" ref="L6009">_xlfn.IFS(I6009=0, 0, I6009&gt;34, 0, AND(I6009&gt;0, I6009&lt;35), VLOOKUP(I6009, $A$63:$C$96, 3))</f>
        <v>0</v>
      </c>
      <c r="M6009" s="5">
        <f t="shared" si="844"/>
        <v>70.522559795707281</v>
      </c>
      <c r="N6009" s="5">
        <v>1170.9689819704233</v>
      </c>
      <c r="O6009" s="5">
        <f t="shared" si="851"/>
        <v>2311.6301999999996</v>
      </c>
      <c r="P6009" s="5">
        <f t="shared" si="852"/>
        <v>70.522559795707281</v>
      </c>
      <c r="Q6009" s="5">
        <f t="shared" si="846"/>
        <v>0</v>
      </c>
      <c r="R6009" s="5">
        <f>IF(O6009&gt;(P6009+U6009),O6009-P6009-U6009, 0)</f>
        <v>0</v>
      </c>
      <c r="S6009" s="5">
        <f t="shared" si="847"/>
        <v>0</v>
      </c>
      <c r="T6009" s="5">
        <f t="shared" si="848"/>
        <v>0</v>
      </c>
      <c r="U6009" s="5">
        <f>IF(O6009&gt;P6009,IF(V6008*($B$6/100)&gt;=O6009-P6009,(O6009-P6009), V6008*($B$6/100)), 0)</f>
        <v>2241.1076402042922</v>
      </c>
      <c r="V6009" s="5">
        <f>V6008+(T6009*($B$5/100))-(U6009/($B$6/100))</f>
        <v>2443983.4019130049</v>
      </c>
      <c r="W6009" s="5">
        <f t="shared" si="849"/>
        <v>61099.585047825123</v>
      </c>
    </row>
    <row r="6010" spans="4:23" x14ac:dyDescent="0.25">
      <c r="D6010">
        <f t="shared" si="850"/>
        <v>6008</v>
      </c>
      <c r="E6010" s="3">
        <v>44081</v>
      </c>
      <c r="F6010" s="4">
        <v>0.33333333333333331</v>
      </c>
      <c r="G6010">
        <v>20</v>
      </c>
      <c r="H6010">
        <v>0</v>
      </c>
      <c r="I6010" s="5">
        <f t="shared" si="845"/>
        <v>3</v>
      </c>
      <c r="J6010" s="22">
        <v>5.9387418775332444E-5</v>
      </c>
      <c r="K6010">
        <v>9.7770000000000008E-5</v>
      </c>
      <c r="L6010" s="5" cm="1">
        <f t="array" ref="L6010">_xlfn.IFS(I6010=0, 0, I6010&gt;34, 0, AND(I6010&gt;0, I6010&lt;35), VLOOKUP(I6010, $A$63:$C$96, 3))</f>
        <v>232</v>
      </c>
      <c r="M6010" s="5">
        <f t="shared" si="844"/>
        <v>282.09023918282912</v>
      </c>
      <c r="N6010" s="5">
        <v>1555.1996561725441</v>
      </c>
      <c r="O6010" s="5">
        <f t="shared" si="851"/>
        <v>2754.1809000000003</v>
      </c>
      <c r="P6010" s="5">
        <f t="shared" si="852"/>
        <v>514.09023918282912</v>
      </c>
      <c r="Q6010" s="5">
        <f t="shared" si="846"/>
        <v>0</v>
      </c>
      <c r="R6010" s="5">
        <f>IF(O6010&gt;(P6010+U6010),O6010-P6010-U6010, 0)</f>
        <v>0</v>
      </c>
      <c r="S6010" s="5">
        <f t="shared" si="847"/>
        <v>0</v>
      </c>
      <c r="T6010" s="5">
        <f t="shared" si="848"/>
        <v>0</v>
      </c>
      <c r="U6010" s="5">
        <f>IF(O6010&gt;P6010,IF(V6009*($B$6/100)&gt;=O6010-P6010,(O6010-P6010), V6009*($B$6/100)), 0)</f>
        <v>2240.0906608171713</v>
      </c>
      <c r="V6010" s="5">
        <f>V6009+(T6010*($B$5/100))-(U6010/($B$6/100))</f>
        <v>2440783.2723975517</v>
      </c>
      <c r="W6010" s="5">
        <f t="shared" si="849"/>
        <v>61019.581809938791</v>
      </c>
    </row>
    <row r="6011" spans="4:23" x14ac:dyDescent="0.25">
      <c r="D6011">
        <f t="shared" si="850"/>
        <v>6009</v>
      </c>
      <c r="E6011" s="3">
        <v>44081</v>
      </c>
      <c r="F6011" s="4">
        <v>0.375</v>
      </c>
      <c r="G6011">
        <v>30</v>
      </c>
      <c r="H6011">
        <v>2</v>
      </c>
      <c r="I6011" s="5">
        <f t="shared" si="845"/>
        <v>4</v>
      </c>
      <c r="J6011" s="22">
        <v>1.7321330476138629E-4</v>
      </c>
      <c r="K6011">
        <v>9.6650000000000005E-5</v>
      </c>
      <c r="L6011" s="5" cm="1">
        <f t="array" ref="L6011">_xlfn.IFS(I6011=0, 0, I6011&gt;34, 0, AND(I6011&gt;0, I6011&lt;35), VLOOKUP(I6011, $A$63:$C$96, 3))</f>
        <v>740</v>
      </c>
      <c r="M6011" s="5">
        <f t="shared" si="844"/>
        <v>822.76319761658488</v>
      </c>
      <c r="N6011" s="5">
        <v>1586.0454056591182</v>
      </c>
      <c r="O6011" s="5">
        <f t="shared" si="851"/>
        <v>2722.6305000000002</v>
      </c>
      <c r="P6011" s="5">
        <f t="shared" si="852"/>
        <v>1562.7631976165849</v>
      </c>
      <c r="Q6011" s="5">
        <f t="shared" si="846"/>
        <v>0</v>
      </c>
      <c r="R6011" s="5">
        <f>IF(O6011&gt;(P6011+U6011),O6011-P6011-U6011, 0)</f>
        <v>0</v>
      </c>
      <c r="S6011" s="5">
        <f t="shared" si="847"/>
        <v>0</v>
      </c>
      <c r="T6011" s="5">
        <f t="shared" si="848"/>
        <v>0</v>
      </c>
      <c r="U6011" s="5">
        <f>IF(O6011&gt;P6011,IF(V6010*($B$6/100)&gt;=O6011-P6011,(O6011-P6011), V6010*($B$6/100)), 0)</f>
        <v>1159.8673023834153</v>
      </c>
      <c r="V6011" s="5">
        <f>V6010+(T6011*($B$5/100))-(U6011/($B$6/100))</f>
        <v>2439126.3191084326</v>
      </c>
      <c r="W6011" s="5">
        <f t="shared" si="849"/>
        <v>60978.157977710813</v>
      </c>
    </row>
    <row r="6012" spans="4:23" x14ac:dyDescent="0.25">
      <c r="D6012">
        <f t="shared" si="850"/>
        <v>6010</v>
      </c>
      <c r="E6012" s="3">
        <v>44081</v>
      </c>
      <c r="F6012" s="4">
        <v>0.41666666666666669</v>
      </c>
      <c r="G6012">
        <v>20</v>
      </c>
      <c r="H6012">
        <v>0</v>
      </c>
      <c r="I6012" s="5">
        <f t="shared" si="845"/>
        <v>3</v>
      </c>
      <c r="J6012" s="22">
        <v>6.6810846122248999E-5</v>
      </c>
      <c r="K6012">
        <v>8.9519999999999997E-5</v>
      </c>
      <c r="L6012" s="5" cm="1">
        <f t="array" ref="L6012">_xlfn.IFS(I6012=0, 0, I6012&gt;34, 0, AND(I6012&gt;0, I6012&lt;35), VLOOKUP(I6012, $A$63:$C$96, 3))</f>
        <v>232</v>
      </c>
      <c r="M6012" s="5">
        <f t="shared" si="844"/>
        <v>317.35151908068275</v>
      </c>
      <c r="N6012" s="5">
        <v>1356.7800383235181</v>
      </c>
      <c r="O6012" s="5">
        <f t="shared" si="851"/>
        <v>2521.7784000000001</v>
      </c>
      <c r="P6012" s="5">
        <f t="shared" si="852"/>
        <v>549.35151908068269</v>
      </c>
      <c r="Q6012" s="5">
        <f t="shared" si="846"/>
        <v>0</v>
      </c>
      <c r="R6012" s="5">
        <f>IF(O6012&gt;(P6012+U6012),O6012-P6012-U6012, 0)</f>
        <v>0</v>
      </c>
      <c r="S6012" s="5">
        <f t="shared" si="847"/>
        <v>0</v>
      </c>
      <c r="T6012" s="5">
        <f t="shared" si="848"/>
        <v>0</v>
      </c>
      <c r="U6012" s="5">
        <f>IF(O6012&gt;P6012,IF(V6011*($B$6/100)&gt;=O6012-P6012,(O6012-P6012), V6011*($B$6/100)), 0)</f>
        <v>1972.4268809193175</v>
      </c>
      <c r="V6012" s="5">
        <f>V6011+(T6012*($B$5/100))-(U6012/($B$6/100))</f>
        <v>2436308.5664214049</v>
      </c>
      <c r="W6012" s="5">
        <f t="shared" si="849"/>
        <v>60907.714160535121</v>
      </c>
    </row>
    <row r="6013" spans="4:23" x14ac:dyDescent="0.25">
      <c r="D6013">
        <f t="shared" si="850"/>
        <v>6011</v>
      </c>
      <c r="E6013" s="3">
        <v>44081</v>
      </c>
      <c r="F6013" s="4">
        <v>0.45833333333333331</v>
      </c>
      <c r="G6013">
        <v>10</v>
      </c>
      <c r="H6013">
        <v>0</v>
      </c>
      <c r="I6013" s="5">
        <f t="shared" si="845"/>
        <v>1</v>
      </c>
      <c r="J6013" s="22">
        <v>9.4030079727609706E-5</v>
      </c>
      <c r="K6013">
        <v>7.5220000000000001E-5</v>
      </c>
      <c r="L6013" s="5" cm="1">
        <f t="array" ref="L6013">_xlfn.IFS(I6013=0, 0, I6013&gt;34, 0, AND(I6013&gt;0, I6013&lt;35), VLOOKUP(I6013, $A$63:$C$96, 3))</f>
        <v>0</v>
      </c>
      <c r="M6013" s="5">
        <f t="shared" si="844"/>
        <v>446.64287870614612</v>
      </c>
      <c r="N6013" s="5">
        <v>1094.4755909083897</v>
      </c>
      <c r="O6013" s="5">
        <f t="shared" si="851"/>
        <v>2118.9474</v>
      </c>
      <c r="P6013" s="5">
        <f t="shared" si="852"/>
        <v>446.64287870614612</v>
      </c>
      <c r="Q6013" s="5">
        <f t="shared" si="846"/>
        <v>0</v>
      </c>
      <c r="R6013" s="5">
        <f>IF(O6013&gt;(P6013+U6013),O6013-P6013-U6013, 0)</f>
        <v>0</v>
      </c>
      <c r="S6013" s="5">
        <f t="shared" si="847"/>
        <v>0</v>
      </c>
      <c r="T6013" s="5">
        <f t="shared" si="848"/>
        <v>0</v>
      </c>
      <c r="U6013" s="5">
        <f>IF(O6013&gt;P6013,IF(V6012*($B$6/100)&gt;=O6013-P6013,(O6013-P6013), V6012*($B$6/100)), 0)</f>
        <v>1672.3045212938539</v>
      </c>
      <c r="V6013" s="5">
        <f>V6012+(T6013*($B$5/100))-(U6013/($B$6/100))</f>
        <v>2433919.5599624137</v>
      </c>
      <c r="W6013" s="5">
        <f t="shared" si="849"/>
        <v>60847.988999060341</v>
      </c>
    </row>
    <row r="6014" spans="4:23" x14ac:dyDescent="0.25">
      <c r="D6014">
        <f t="shared" si="850"/>
        <v>6012</v>
      </c>
      <c r="E6014" s="3">
        <v>44081</v>
      </c>
      <c r="F6014" s="4">
        <v>0.5</v>
      </c>
      <c r="G6014">
        <v>50</v>
      </c>
      <c r="H6014">
        <v>8</v>
      </c>
      <c r="I6014" s="5">
        <f t="shared" si="845"/>
        <v>7</v>
      </c>
      <c r="J6014" s="22">
        <v>4.6520144707343751E-4</v>
      </c>
      <c r="K6014">
        <v>6.2819999999999998E-5</v>
      </c>
      <c r="L6014" s="5" cm="1">
        <f t="array" ref="L6014">_xlfn.IFS(I6014=0, 0, I6014&gt;34, 0, AND(I6014&gt;0, I6014&lt;35), VLOOKUP(I6014, $A$63:$C$96, 3))</f>
        <v>4800</v>
      </c>
      <c r="M6014" s="5">
        <f t="shared" si="844"/>
        <v>2209.7068735988282</v>
      </c>
      <c r="N6014" s="5">
        <v>1227.395471615165</v>
      </c>
      <c r="O6014" s="5">
        <f t="shared" si="851"/>
        <v>1769.6394</v>
      </c>
      <c r="P6014" s="5">
        <f t="shared" si="852"/>
        <v>1769.6394</v>
      </c>
      <c r="Q6014" s="5">
        <f t="shared" si="846"/>
        <v>487.20077413479089</v>
      </c>
      <c r="R6014" s="5">
        <f>IF(O6014&gt;(P6014+U6014),O6014-P6014-U6014, 0)</f>
        <v>0</v>
      </c>
      <c r="S6014" s="5">
        <f t="shared" si="847"/>
        <v>630.38715806176458</v>
      </c>
      <c r="T6014" s="5">
        <f t="shared" si="848"/>
        <v>4609.6803155370644</v>
      </c>
      <c r="U6014" s="5">
        <f>IF(O6014&gt;P6014,IF(V6013*($B$6/100)&gt;=O6014-P6014,(O6014-P6014), V6013*($B$6/100)), 0)</f>
        <v>0</v>
      </c>
      <c r="V6014" s="5">
        <f>V6013+(T6014*($B$5/100))-(U6014/($B$6/100))</f>
        <v>2437146.3361832895</v>
      </c>
      <c r="W6014" s="5">
        <f t="shared" si="849"/>
        <v>60928.658404582238</v>
      </c>
    </row>
    <row r="6015" spans="4:23" x14ac:dyDescent="0.25">
      <c r="D6015">
        <f t="shared" si="850"/>
        <v>6013</v>
      </c>
      <c r="E6015" s="3">
        <v>44081</v>
      </c>
      <c r="F6015" s="4">
        <v>0.54166666666666663</v>
      </c>
      <c r="G6015">
        <v>30</v>
      </c>
      <c r="H6015">
        <v>0</v>
      </c>
      <c r="I6015" s="5">
        <f t="shared" si="845"/>
        <v>4</v>
      </c>
      <c r="J6015" s="22">
        <v>1.3609616802680351E-4</v>
      </c>
      <c r="K6015">
        <v>5.806000000000001E-5</v>
      </c>
      <c r="L6015" s="5" cm="1">
        <f t="array" ref="L6015">_xlfn.IFS(I6015=0, 0, I6015&gt;34, 0, AND(I6015&gt;0, I6015&lt;35), VLOOKUP(I6015, $A$63:$C$96, 3))</f>
        <v>740</v>
      </c>
      <c r="M6015" s="5">
        <f t="shared" si="844"/>
        <v>646.45679812731669</v>
      </c>
      <c r="N6015" s="5">
        <v>1187.2491398432614</v>
      </c>
      <c r="O6015" s="5">
        <f t="shared" si="851"/>
        <v>1635.5502000000001</v>
      </c>
      <c r="P6015" s="5">
        <f t="shared" si="852"/>
        <v>1386.4567981273167</v>
      </c>
      <c r="Q6015" s="5">
        <f t="shared" si="846"/>
        <v>0</v>
      </c>
      <c r="R6015" s="5">
        <f>IF(O6015&gt;(P6015+U6015),O6015-P6015-U6015, 0)</f>
        <v>0</v>
      </c>
      <c r="S6015" s="5">
        <f t="shared" si="847"/>
        <v>0</v>
      </c>
      <c r="T6015" s="5">
        <f t="shared" si="848"/>
        <v>0</v>
      </c>
      <c r="U6015" s="5">
        <f>IF(O6015&gt;P6015,IF(V6014*($B$6/100)&gt;=O6015-P6015,(O6015-P6015), V6014*($B$6/100)), 0)</f>
        <v>249.09340187268344</v>
      </c>
      <c r="V6015" s="5">
        <f>V6014+(T6015*($B$5/100))-(U6015/($B$6/100))</f>
        <v>2436790.4884663285</v>
      </c>
      <c r="W6015" s="5">
        <f t="shared" si="849"/>
        <v>60919.762211658213</v>
      </c>
    </row>
    <row r="6016" spans="4:23" x14ac:dyDescent="0.25">
      <c r="D6016">
        <f t="shared" si="850"/>
        <v>6014</v>
      </c>
      <c r="E6016" s="3">
        <v>44081</v>
      </c>
      <c r="F6016" s="4">
        <v>0.58333333333333337</v>
      </c>
      <c r="G6016">
        <v>60</v>
      </c>
      <c r="H6016">
        <v>5</v>
      </c>
      <c r="I6016" s="5">
        <f t="shared" si="845"/>
        <v>8</v>
      </c>
      <c r="J6016" s="22">
        <v>3.6374793999891121E-4</v>
      </c>
      <c r="K6016">
        <v>4.9100000000000001E-5</v>
      </c>
      <c r="L6016" s="5" cm="1">
        <f t="array" ref="L6016">_xlfn.IFS(I6016=0, 0, I6016&gt;34, 0, AND(I6016&gt;0, I6016&lt;35), VLOOKUP(I6016, $A$63:$C$96, 3))</f>
        <v>7160</v>
      </c>
      <c r="M6016" s="5">
        <f t="shared" si="844"/>
        <v>1727.8027149948282</v>
      </c>
      <c r="N6016" s="5">
        <v>838.05813228753254</v>
      </c>
      <c r="O6016" s="5">
        <f t="shared" si="851"/>
        <v>1383.1470000000002</v>
      </c>
      <c r="P6016" s="5">
        <f t="shared" si="852"/>
        <v>1383.1470000000002</v>
      </c>
      <c r="Q6016" s="5">
        <f t="shared" si="846"/>
        <v>487.20077413479089</v>
      </c>
      <c r="R6016" s="5">
        <f>IF(O6016&gt;(P6016+U6016),O6016-P6016-U6016, 0)</f>
        <v>0</v>
      </c>
      <c r="S6016" s="5">
        <f t="shared" si="847"/>
        <v>430.42450173625082</v>
      </c>
      <c r="T6016" s="5">
        <f t="shared" si="848"/>
        <v>7074.2312132585776</v>
      </c>
      <c r="U6016" s="5">
        <f>IF(O6016&gt;P6016,IF(V6015*($B$6/100)&gt;=O6016-P6016,(O6016-P6016), V6015*($B$6/100)), 0)</f>
        <v>0</v>
      </c>
      <c r="V6016" s="5">
        <f>V6015+(T6016*($B$5/100))-(U6016/($B$6/100))</f>
        <v>2441742.4503156096</v>
      </c>
      <c r="W6016" s="5">
        <f t="shared" si="849"/>
        <v>61043.561257890236</v>
      </c>
    </row>
    <row r="6017" spans="4:23" x14ac:dyDescent="0.25">
      <c r="D6017">
        <f t="shared" si="850"/>
        <v>6015</v>
      </c>
      <c r="E6017" s="3">
        <v>44081</v>
      </c>
      <c r="F6017" s="4">
        <v>0.625</v>
      </c>
      <c r="G6017">
        <v>60</v>
      </c>
      <c r="H6017">
        <v>10</v>
      </c>
      <c r="I6017" s="5">
        <f t="shared" si="845"/>
        <v>8</v>
      </c>
      <c r="J6017" s="22">
        <v>5.3201229319568648E-4</v>
      </c>
      <c r="K6017">
        <v>4.8060000000000004E-5</v>
      </c>
      <c r="L6017" s="5" cm="1">
        <f t="array" ref="L6017">_xlfn.IFS(I6017=0, 0, I6017&gt;34, 0, AND(I6017&gt;0, I6017&lt;35), VLOOKUP(I6017, $A$63:$C$96, 3))</f>
        <v>7160</v>
      </c>
      <c r="M6017" s="5">
        <f t="shared" si="844"/>
        <v>2527.0583926795111</v>
      </c>
      <c r="N6017" s="5">
        <v>805.96530146261762</v>
      </c>
      <c r="O6017" s="5">
        <f t="shared" si="851"/>
        <v>1353.8502000000001</v>
      </c>
      <c r="P6017" s="5">
        <f t="shared" si="852"/>
        <v>1353.8502000000001</v>
      </c>
      <c r="Q6017" s="5">
        <f t="shared" si="846"/>
        <v>487.20077413479089</v>
      </c>
      <c r="R6017" s="5">
        <f>IF(O6017&gt;(P6017+U6017),O6017-P6017-U6017, 0)</f>
        <v>0</v>
      </c>
      <c r="S6017" s="5">
        <f t="shared" si="847"/>
        <v>413.94170634899666</v>
      </c>
      <c r="T6017" s="5">
        <f t="shared" si="848"/>
        <v>7919.2664863305145</v>
      </c>
      <c r="U6017" s="5">
        <f>IF(O6017&gt;P6017,IF(V6016*($B$6/100)&gt;=O6017-P6017,(O6017-P6017), V6016*($B$6/100)), 0)</f>
        <v>0</v>
      </c>
      <c r="V6017" s="5">
        <f>V6016+(T6017*($B$5/100))-(U6017/($B$6/100))</f>
        <v>2447285.9368560407</v>
      </c>
      <c r="W6017" s="5">
        <f t="shared" si="849"/>
        <v>61182.14842140102</v>
      </c>
    </row>
    <row r="6018" spans="4:23" x14ac:dyDescent="0.25">
      <c r="D6018">
        <f t="shared" si="850"/>
        <v>6016</v>
      </c>
      <c r="E6018" s="3">
        <v>44081</v>
      </c>
      <c r="F6018" s="4">
        <v>0.66666666666666663</v>
      </c>
      <c r="G6018">
        <v>50</v>
      </c>
      <c r="H6018">
        <v>10</v>
      </c>
      <c r="I6018" s="5">
        <f t="shared" si="845"/>
        <v>7</v>
      </c>
      <c r="J6018" s="22">
        <v>4.2808431033885473E-4</v>
      </c>
      <c r="K6018">
        <v>5.7109999999999994E-5</v>
      </c>
      <c r="L6018" s="5" cm="1">
        <f t="array" ref="L6018">_xlfn.IFS(I6018=0, 0, I6018&gt;34, 0, AND(I6018&gt;0, I6018&lt;35), VLOOKUP(I6018, $A$63:$C$96, 3))</f>
        <v>4800</v>
      </c>
      <c r="M6018" s="5">
        <f t="shared" si="844"/>
        <v>2033.40047410956</v>
      </c>
      <c r="N6018" s="5">
        <v>686.87388573616647</v>
      </c>
      <c r="O6018" s="5">
        <f t="shared" si="851"/>
        <v>1608.7886999999998</v>
      </c>
      <c r="P6018" s="5">
        <f t="shared" si="852"/>
        <v>1608.7886999999998</v>
      </c>
      <c r="Q6018" s="5">
        <f t="shared" si="846"/>
        <v>487.20077413479089</v>
      </c>
      <c r="R6018" s="5">
        <f>IF(O6018&gt;(P6018+U6018),O6018-P6018-U6018, 0)</f>
        <v>0</v>
      </c>
      <c r="S6018" s="5">
        <f t="shared" si="847"/>
        <v>352.77666146696038</v>
      </c>
      <c r="T6018" s="5">
        <f t="shared" si="848"/>
        <v>4871.8351126425987</v>
      </c>
      <c r="U6018" s="5">
        <f>IF(O6018&gt;P6018,IF(V6017*($B$6/100)&gt;=O6018-P6018,(O6018-P6018), V6017*($B$6/100)), 0)</f>
        <v>0</v>
      </c>
      <c r="V6018" s="5">
        <f>V6017+(T6018*($B$5/100))-(U6018/($B$6/100))</f>
        <v>2450696.2214348908</v>
      </c>
      <c r="W6018" s="5">
        <f t="shared" si="849"/>
        <v>61267.405535872269</v>
      </c>
    </row>
    <row r="6019" spans="4:23" x14ac:dyDescent="0.25">
      <c r="D6019">
        <f t="shared" si="850"/>
        <v>6017</v>
      </c>
      <c r="E6019" s="3">
        <v>44081</v>
      </c>
      <c r="F6019" s="4">
        <v>0.70833333333333337</v>
      </c>
      <c r="G6019">
        <v>40</v>
      </c>
      <c r="H6019">
        <v>10</v>
      </c>
      <c r="I6019" s="5">
        <f t="shared" si="845"/>
        <v>6</v>
      </c>
      <c r="J6019" s="22">
        <v>2.8951366652974565E-4</v>
      </c>
      <c r="K6019">
        <v>7.9500000000000008E-5</v>
      </c>
      <c r="L6019" s="5" cm="1">
        <f t="array" ref="L6019">_xlfn.IFS(I6019=0, 0, I6019&gt;34, 0, AND(I6019&gt;0, I6019&lt;35), VLOOKUP(I6019, $A$63:$C$96, 3))</f>
        <v>2980</v>
      </c>
      <c r="M6019" s="5">
        <f t="shared" ref="M6019:M6082" si="853">$B$11*$B$4*J6019*1000</f>
        <v>1375.1899160162918</v>
      </c>
      <c r="N6019" s="5">
        <v>756.6790537578006</v>
      </c>
      <c r="O6019" s="5">
        <f t="shared" si="851"/>
        <v>2239.5150000000003</v>
      </c>
      <c r="P6019" s="5">
        <f t="shared" si="852"/>
        <v>2239.5150000000003</v>
      </c>
      <c r="Q6019" s="5">
        <f t="shared" si="846"/>
        <v>487.20077413479089</v>
      </c>
      <c r="R6019" s="5">
        <f>IF(O6019&gt;(P6019+U6019),O6019-P6019-U6019, 0)</f>
        <v>0</v>
      </c>
      <c r="S6019" s="5">
        <f t="shared" si="847"/>
        <v>388.62841626386813</v>
      </c>
      <c r="T6019" s="5">
        <f t="shared" si="848"/>
        <v>1727.0464997524236</v>
      </c>
      <c r="U6019" s="5">
        <f>IF(O6019&gt;P6019,IF(V6018*($B$6/100)&gt;=O6019-P6019,(O6019-P6019), V6018*($B$6/100)), 0)</f>
        <v>0</v>
      </c>
      <c r="V6019" s="5">
        <f>V6018+(T6019*($B$5/100))-(U6019/($B$6/100))</f>
        <v>2451905.1539847176</v>
      </c>
      <c r="W6019" s="5">
        <f t="shared" si="849"/>
        <v>61297.62884961794</v>
      </c>
    </row>
    <row r="6020" spans="4:23" x14ac:dyDescent="0.25">
      <c r="D6020">
        <f t="shared" si="850"/>
        <v>6018</v>
      </c>
      <c r="E6020" s="3">
        <v>44081</v>
      </c>
      <c r="F6020" s="4">
        <v>0.75</v>
      </c>
      <c r="G6020">
        <v>30</v>
      </c>
      <c r="H6020">
        <v>3</v>
      </c>
      <c r="I6020" s="5">
        <f t="shared" ref="I6020:I6083" si="854">ROUND((G6020/10)*((LN(99/0.03)/(LN(10/0.03)))),0)</f>
        <v>4</v>
      </c>
      <c r="J6020" s="22">
        <v>1.064024586391373E-4</v>
      </c>
      <c r="K6020">
        <v>1.3409000000000001E-4</v>
      </c>
      <c r="L6020" s="5" cm="1">
        <f t="array" ref="L6020">_xlfn.IFS(I6020=0, 0, I6020&gt;34, 0, AND(I6020&gt;0, I6020&lt;35), VLOOKUP(I6020, $A$63:$C$96, 3))</f>
        <v>740</v>
      </c>
      <c r="M6020" s="5">
        <f t="shared" si="853"/>
        <v>505.41167853590218</v>
      </c>
      <c r="N6020" s="5">
        <v>988.44172864005043</v>
      </c>
      <c r="O6020" s="5">
        <f t="shared" si="851"/>
        <v>3777.3153000000002</v>
      </c>
      <c r="P6020" s="5">
        <f t="shared" si="852"/>
        <v>1245.4116785359022</v>
      </c>
      <c r="Q6020" s="5">
        <f t="shared" ref="Q6020:Q6083" si="855">IF((L6020+M6020-P6020)&lt;($B$8/100)*$B$3,L6020+M6020-P6020,($B$8/100)*$B$3)</f>
        <v>0</v>
      </c>
      <c r="R6020" s="5">
        <f>IF(O6020&gt;(P6020+U6020),O6020-P6020-U6020, 0)</f>
        <v>0</v>
      </c>
      <c r="S6020" s="5">
        <f t="shared" ref="S6020:S6083" si="856">IF((IF((L6020+M6020)&gt;O6020,L6020+M6020-P6020-Q6020,0))&lt;((N6020*3.595182*($B$7/100))/($B$5/100)),L6020+M6020-P6020-Q6020, N6020*3.595182*($B$7/100)/($B$5/100))</f>
        <v>0</v>
      </c>
      <c r="T6020" s="5">
        <f t="shared" ref="T6020:T6083" si="857">((L6020+M6020)-P6020-S6020)</f>
        <v>0</v>
      </c>
      <c r="U6020" s="5">
        <f>IF(O6020&gt;P6020,IF(V6019*($B$6/100)&gt;=O6020-P6020,(O6020-P6020), V6019*($B$6/100)), 0)</f>
        <v>2531.9036214640983</v>
      </c>
      <c r="V6020" s="5">
        <f>V6019+(T6020*($B$5/100))-(U6020/($B$6/100))</f>
        <v>2448288.1488111974</v>
      </c>
      <c r="W6020" s="5">
        <f t="shared" ref="W6020:W6083" si="858">V6020/40</f>
        <v>61207.203720279933</v>
      </c>
    </row>
    <row r="6021" spans="4:23" x14ac:dyDescent="0.25">
      <c r="D6021">
        <f t="shared" ref="D6021:D6084" si="859">D6020+1</f>
        <v>6019</v>
      </c>
      <c r="E6021" s="3">
        <v>44081</v>
      </c>
      <c r="F6021" s="4">
        <v>0.79166666666666663</v>
      </c>
      <c r="G6021">
        <v>20</v>
      </c>
      <c r="H6021">
        <v>3</v>
      </c>
      <c r="I6021" s="5">
        <f t="shared" si="854"/>
        <v>3</v>
      </c>
      <c r="J6021" s="22">
        <v>2.4744757823055186E-5</v>
      </c>
      <c r="K6021">
        <v>1.504E-4</v>
      </c>
      <c r="L6021" s="5" cm="1">
        <f t="array" ref="L6021">_xlfn.IFS(I6021=0, 0, I6021&gt;34, 0, AND(I6021&gt;0, I6021&lt;35), VLOOKUP(I6021, $A$63:$C$96, 3))</f>
        <v>232</v>
      </c>
      <c r="M6021" s="5">
        <f t="shared" si="853"/>
        <v>117.53759965951213</v>
      </c>
      <c r="N6021" s="5">
        <v>1010.2588456638688</v>
      </c>
      <c r="O6021" s="5">
        <f t="shared" ref="O6021:O6084" si="860">$B$2*K6021*1000</f>
        <v>4236.768</v>
      </c>
      <c r="P6021" s="5">
        <f t="shared" ref="P6021:P6084" si="861">IF(O6021&gt;=(L6021+M6021),L6021+M6021,O6021)</f>
        <v>349.53759965951213</v>
      </c>
      <c r="Q6021" s="5">
        <f t="shared" si="855"/>
        <v>0</v>
      </c>
      <c r="R6021" s="5">
        <f>IF(O6021&gt;(P6021+U6021),O6021-P6021-U6021, 0)</f>
        <v>0</v>
      </c>
      <c r="S6021" s="5">
        <f t="shared" si="856"/>
        <v>0</v>
      </c>
      <c r="T6021" s="5">
        <f t="shared" si="857"/>
        <v>0</v>
      </c>
      <c r="U6021" s="5">
        <f>IF(O6021&gt;P6021,IF(V6020*($B$6/100)&gt;=O6021-P6021,(O6021-P6021), V6020*($B$6/100)), 0)</f>
        <v>3887.2304003404879</v>
      </c>
      <c r="V6021" s="5">
        <f>V6020+(T6021*($B$5/100))-(U6021/($B$6/100))</f>
        <v>2442734.9625249966</v>
      </c>
      <c r="W6021" s="5">
        <f t="shared" si="858"/>
        <v>61068.374063124917</v>
      </c>
    </row>
    <row r="6022" spans="4:23" x14ac:dyDescent="0.25">
      <c r="D6022">
        <f t="shared" si="859"/>
        <v>6020</v>
      </c>
      <c r="E6022" s="3">
        <v>44081</v>
      </c>
      <c r="F6022" s="4">
        <v>0.83333333333333337</v>
      </c>
      <c r="G6022">
        <v>20</v>
      </c>
      <c r="H6022">
        <v>0</v>
      </c>
      <c r="I6022" s="5">
        <f t="shared" si="854"/>
        <v>3</v>
      </c>
      <c r="J6022" s="22">
        <v>0</v>
      </c>
      <c r="K6022">
        <v>1.5580999999999999E-4</v>
      </c>
      <c r="L6022" s="5" cm="1">
        <f t="array" ref="L6022">_xlfn.IFS(I6022=0, 0, I6022&gt;34, 0, AND(I6022&gt;0, I6022&lt;35), VLOOKUP(I6022, $A$63:$C$96, 3))</f>
        <v>232</v>
      </c>
      <c r="M6022" s="5">
        <f t="shared" si="853"/>
        <v>0</v>
      </c>
      <c r="N6022" s="5">
        <v>1008.1185398249128</v>
      </c>
      <c r="O6022" s="5">
        <f t="shared" si="860"/>
        <v>4389.1677</v>
      </c>
      <c r="P6022" s="5">
        <f t="shared" si="861"/>
        <v>232</v>
      </c>
      <c r="Q6022" s="5">
        <f t="shared" si="855"/>
        <v>0</v>
      </c>
      <c r="R6022" s="5">
        <f>IF(O6022&gt;(P6022+U6022),O6022-P6022-U6022, 0)</f>
        <v>0</v>
      </c>
      <c r="S6022" s="5">
        <f t="shared" si="856"/>
        <v>0</v>
      </c>
      <c r="T6022" s="5">
        <f t="shared" si="857"/>
        <v>0</v>
      </c>
      <c r="U6022" s="5">
        <f>IF(O6022&gt;P6022,IF(V6021*($B$6/100)&gt;=O6022-P6022,(O6022-P6022), V6021*($B$6/100)), 0)</f>
        <v>4157.1677</v>
      </c>
      <c r="V6022" s="5">
        <f>V6021+(T6022*($B$5/100))-(U6022/($B$6/100))</f>
        <v>2436796.1515249964</v>
      </c>
      <c r="W6022" s="5">
        <f t="shared" si="858"/>
        <v>60919.90378812491</v>
      </c>
    </row>
    <row r="6023" spans="4:23" x14ac:dyDescent="0.25">
      <c r="D6023">
        <f t="shared" si="859"/>
        <v>6021</v>
      </c>
      <c r="E6023" s="3">
        <v>44081</v>
      </c>
      <c r="F6023" s="4">
        <v>0.875</v>
      </c>
      <c r="G6023">
        <v>30</v>
      </c>
      <c r="H6023">
        <v>0</v>
      </c>
      <c r="I6023" s="5">
        <f t="shared" si="854"/>
        <v>4</v>
      </c>
      <c r="J6023" s="22">
        <v>0</v>
      </c>
      <c r="K6023">
        <v>1.6697000000000001E-4</v>
      </c>
      <c r="L6023" s="5" cm="1">
        <f t="array" ref="L6023">_xlfn.IFS(I6023=0, 0, I6023&gt;34, 0, AND(I6023&gt;0, I6023&lt;35), VLOOKUP(I6023, $A$63:$C$96, 3))</f>
        <v>740</v>
      </c>
      <c r="M6023" s="5">
        <f t="shared" si="853"/>
        <v>0</v>
      </c>
      <c r="N6023" s="5">
        <v>982.9744676697386</v>
      </c>
      <c r="O6023" s="5">
        <f t="shared" si="860"/>
        <v>4703.5449000000008</v>
      </c>
      <c r="P6023" s="5">
        <f t="shared" si="861"/>
        <v>740</v>
      </c>
      <c r="Q6023" s="5">
        <f t="shared" si="855"/>
        <v>0</v>
      </c>
      <c r="R6023" s="5">
        <f>IF(O6023&gt;(P6023+U6023),O6023-P6023-U6023, 0)</f>
        <v>0</v>
      </c>
      <c r="S6023" s="5">
        <f t="shared" si="856"/>
        <v>0</v>
      </c>
      <c r="T6023" s="5">
        <f t="shared" si="857"/>
        <v>0</v>
      </c>
      <c r="U6023" s="5">
        <f>IF(O6023&gt;P6023,IF(V6022*($B$6/100)&gt;=O6023-P6023,(O6023-P6023), V6022*($B$6/100)), 0)</f>
        <v>3963.5449000000008</v>
      </c>
      <c r="V6023" s="5">
        <f>V6022+(T6023*($B$5/100))-(U6023/($B$6/100))</f>
        <v>2431133.9445249964</v>
      </c>
      <c r="W6023" s="5">
        <f t="shared" si="858"/>
        <v>60778.348613124908</v>
      </c>
    </row>
    <row r="6024" spans="4:23" x14ac:dyDescent="0.25">
      <c r="D6024">
        <f t="shared" si="859"/>
        <v>6022</v>
      </c>
      <c r="E6024" s="3">
        <v>44081</v>
      </c>
      <c r="F6024" s="4">
        <v>0.91666666666666663</v>
      </c>
      <c r="G6024">
        <v>20</v>
      </c>
      <c r="H6024">
        <v>0</v>
      </c>
      <c r="I6024" s="5">
        <f t="shared" si="854"/>
        <v>3</v>
      </c>
      <c r="J6024" s="22">
        <v>0</v>
      </c>
      <c r="K6024">
        <v>1.7213999999999999E-4</v>
      </c>
      <c r="L6024" s="5" cm="1">
        <f t="array" ref="L6024">_xlfn.IFS(I6024=0, 0, I6024&gt;34, 0, AND(I6024&gt;0, I6024&lt;35), VLOOKUP(I6024, $A$63:$C$96, 3))</f>
        <v>232</v>
      </c>
      <c r="M6024" s="5">
        <f t="shared" si="853"/>
        <v>0</v>
      </c>
      <c r="N6024" s="5">
        <v>855.98641261763726</v>
      </c>
      <c r="O6024" s="5">
        <f t="shared" si="860"/>
        <v>4849.1837999999998</v>
      </c>
      <c r="P6024" s="5">
        <f t="shared" si="861"/>
        <v>232</v>
      </c>
      <c r="Q6024" s="5">
        <f t="shared" si="855"/>
        <v>0</v>
      </c>
      <c r="R6024" s="5">
        <f>IF(O6024&gt;(P6024+U6024),O6024-P6024-U6024, 0)</f>
        <v>0</v>
      </c>
      <c r="S6024" s="5">
        <f t="shared" si="856"/>
        <v>0</v>
      </c>
      <c r="T6024" s="5">
        <f t="shared" si="857"/>
        <v>0</v>
      </c>
      <c r="U6024" s="5">
        <f>IF(O6024&gt;P6024,IF(V6023*($B$6/100)&gt;=O6024-P6024,(O6024-P6024), V6023*($B$6/100)), 0)</f>
        <v>4617.1837999999998</v>
      </c>
      <c r="V6024" s="5">
        <f>V6023+(T6024*($B$5/100))-(U6024/($B$6/100))</f>
        <v>2424537.9676678535</v>
      </c>
      <c r="W6024" s="5">
        <f t="shared" si="858"/>
        <v>60613.449191696338</v>
      </c>
    </row>
    <row r="6025" spans="4:23" x14ac:dyDescent="0.25">
      <c r="D6025">
        <f t="shared" si="859"/>
        <v>6023</v>
      </c>
      <c r="E6025" s="3">
        <v>44081</v>
      </c>
      <c r="F6025" s="4">
        <v>0.95833333333333337</v>
      </c>
      <c r="G6025">
        <v>30</v>
      </c>
      <c r="H6025">
        <v>0</v>
      </c>
      <c r="I6025" s="5">
        <f t="shared" si="854"/>
        <v>4</v>
      </c>
      <c r="J6025" s="22">
        <v>0</v>
      </c>
      <c r="K6025">
        <v>1.5754000000000001E-4</v>
      </c>
      <c r="L6025" s="5" cm="1">
        <f t="array" ref="L6025">_xlfn.IFS(I6025=0, 0, I6025&gt;34, 0, AND(I6025&gt;0, I6025&lt;35), VLOOKUP(I6025, $A$63:$C$96, 3))</f>
        <v>740</v>
      </c>
      <c r="M6025" s="5">
        <f t="shared" si="853"/>
        <v>0</v>
      </c>
      <c r="N6025" s="5">
        <v>725.05974207289819</v>
      </c>
      <c r="O6025" s="5">
        <f t="shared" si="860"/>
        <v>4437.9018000000005</v>
      </c>
      <c r="P6025" s="5">
        <f t="shared" si="861"/>
        <v>740</v>
      </c>
      <c r="Q6025" s="5">
        <f t="shared" si="855"/>
        <v>0</v>
      </c>
      <c r="R6025" s="5">
        <f>IF(O6025&gt;(P6025+U6025),O6025-P6025-U6025, 0)</f>
        <v>0</v>
      </c>
      <c r="S6025" s="5">
        <f t="shared" si="856"/>
        <v>0</v>
      </c>
      <c r="T6025" s="5">
        <f t="shared" si="857"/>
        <v>0</v>
      </c>
      <c r="U6025" s="5">
        <f>IF(O6025&gt;P6025,IF(V6024*($B$6/100)&gt;=O6025-P6025,(O6025-P6025), V6024*($B$6/100)), 0)</f>
        <v>3697.9018000000005</v>
      </c>
      <c r="V6025" s="5">
        <f>V6024+(T6025*($B$5/100))-(U6025/($B$6/100))</f>
        <v>2419255.2508107107</v>
      </c>
      <c r="W6025" s="5">
        <f t="shared" si="858"/>
        <v>60481.381270267768</v>
      </c>
    </row>
    <row r="6026" spans="4:23" x14ac:dyDescent="0.25">
      <c r="D6026">
        <f t="shared" si="859"/>
        <v>6024</v>
      </c>
      <c r="E6026" s="3">
        <v>44082</v>
      </c>
      <c r="F6026" s="4">
        <v>0</v>
      </c>
      <c r="G6026">
        <v>40</v>
      </c>
      <c r="H6026">
        <v>0</v>
      </c>
      <c r="I6026" s="5">
        <f t="shared" si="854"/>
        <v>6</v>
      </c>
      <c r="J6026" s="22">
        <v>0</v>
      </c>
      <c r="K6026">
        <v>1.3002000000000001E-4</v>
      </c>
      <c r="L6026" s="5" cm="1">
        <f t="array" ref="L6026">_xlfn.IFS(I6026=0, 0, I6026&gt;34, 0, AND(I6026&gt;0, I6026&lt;35), VLOOKUP(I6026, $A$63:$C$96, 3))</f>
        <v>2980</v>
      </c>
      <c r="M6026" s="5">
        <f t="shared" si="853"/>
        <v>0</v>
      </c>
      <c r="N6026" s="5">
        <v>590.15154260005465</v>
      </c>
      <c r="O6026" s="5">
        <f t="shared" si="860"/>
        <v>3662.6633999999999</v>
      </c>
      <c r="P6026" s="5">
        <f t="shared" si="861"/>
        <v>2980</v>
      </c>
      <c r="Q6026" s="5">
        <f t="shared" si="855"/>
        <v>0</v>
      </c>
      <c r="R6026" s="5">
        <f>IF(O6026&gt;(P6026+U6026),O6026-P6026-U6026, 0)</f>
        <v>0</v>
      </c>
      <c r="S6026" s="5">
        <f t="shared" si="856"/>
        <v>0</v>
      </c>
      <c r="T6026" s="5">
        <f t="shared" si="857"/>
        <v>0</v>
      </c>
      <c r="U6026" s="5">
        <f>IF(O6026&gt;P6026,IF(V6025*($B$6/100)&gt;=O6026-P6026,(O6026-P6026), V6025*($B$6/100)), 0)</f>
        <v>682.66339999999991</v>
      </c>
      <c r="V6026" s="5">
        <f>V6025+(T6026*($B$5/100))-(U6026/($B$6/100))</f>
        <v>2418280.0173821393</v>
      </c>
      <c r="W6026" s="5">
        <f t="shared" si="858"/>
        <v>60457.000434553484</v>
      </c>
    </row>
    <row r="6027" spans="4:23" x14ac:dyDescent="0.25">
      <c r="D6027">
        <f t="shared" si="859"/>
        <v>6025</v>
      </c>
      <c r="E6027" s="3">
        <v>44082</v>
      </c>
      <c r="F6027" s="4">
        <v>4.1666666666666664E-2</v>
      </c>
      <c r="G6027">
        <v>40</v>
      </c>
      <c r="H6027">
        <v>0</v>
      </c>
      <c r="I6027" s="5">
        <f t="shared" si="854"/>
        <v>6</v>
      </c>
      <c r="J6027" s="22">
        <v>0</v>
      </c>
      <c r="K6027">
        <v>1.0048E-4</v>
      </c>
      <c r="L6027" s="5" cm="1">
        <f t="array" ref="L6027">_xlfn.IFS(I6027=0, 0, I6027&gt;34, 0, AND(I6027&gt;0, I6027&lt;35), VLOOKUP(I6027, $A$63:$C$96, 3))</f>
        <v>2980</v>
      </c>
      <c r="M6027" s="5">
        <f t="shared" si="853"/>
        <v>0</v>
      </c>
      <c r="N6027" s="5">
        <v>482.25229790220476</v>
      </c>
      <c r="O6027" s="5">
        <f t="shared" si="860"/>
        <v>2830.5216</v>
      </c>
      <c r="P6027" s="5">
        <f t="shared" si="861"/>
        <v>2830.5216</v>
      </c>
      <c r="Q6027" s="5">
        <f t="shared" si="855"/>
        <v>149.47839999999997</v>
      </c>
      <c r="R6027" s="5">
        <f>IF(O6027&gt;(P6027+U6027),O6027-P6027-U6027, 0)</f>
        <v>0</v>
      </c>
      <c r="S6027" s="5">
        <f t="shared" si="856"/>
        <v>0</v>
      </c>
      <c r="T6027" s="5">
        <f t="shared" si="857"/>
        <v>149.47839999999997</v>
      </c>
      <c r="U6027" s="5">
        <f>IF(O6027&gt;P6027,IF(V6026*($B$6/100)&gt;=O6027-P6027,(O6027-P6027), V6026*($B$6/100)), 0)</f>
        <v>0</v>
      </c>
      <c r="V6027" s="5">
        <f>V6026+(T6027*($B$5/100))-(U6027/($B$6/100))</f>
        <v>2418384.6522621391</v>
      </c>
      <c r="W6027" s="5">
        <f t="shared" si="858"/>
        <v>60459.616306553478</v>
      </c>
    </row>
    <row r="6028" spans="4:23" x14ac:dyDescent="0.25">
      <c r="D6028">
        <f t="shared" si="859"/>
        <v>6026</v>
      </c>
      <c r="E6028" s="3">
        <v>44082</v>
      </c>
      <c r="F6028" s="4">
        <v>8.3333333333333329E-2</v>
      </c>
      <c r="G6028">
        <v>40</v>
      </c>
      <c r="H6028">
        <v>0</v>
      </c>
      <c r="I6028" s="5">
        <f t="shared" si="854"/>
        <v>6</v>
      </c>
      <c r="J6028" s="22">
        <v>0</v>
      </c>
      <c r="K6028">
        <v>8.0070000000000011E-5</v>
      </c>
      <c r="L6028" s="5" cm="1">
        <f t="array" ref="L6028">_xlfn.IFS(I6028=0, 0, I6028&gt;34, 0, AND(I6028&gt;0, I6028&lt;35), VLOOKUP(I6028, $A$63:$C$96, 3))</f>
        <v>2980</v>
      </c>
      <c r="M6028" s="5">
        <f t="shared" si="853"/>
        <v>0</v>
      </c>
      <c r="N6028" s="5">
        <v>440.28013605647885</v>
      </c>
      <c r="O6028" s="5">
        <f t="shared" si="860"/>
        <v>2255.5719000000004</v>
      </c>
      <c r="P6028" s="5">
        <f t="shared" si="861"/>
        <v>2255.5719000000004</v>
      </c>
      <c r="Q6028" s="5">
        <f t="shared" si="855"/>
        <v>487.20077413479089</v>
      </c>
      <c r="R6028" s="5">
        <f>IF(O6028&gt;(P6028+U6028),O6028-P6028-U6028, 0)</f>
        <v>0</v>
      </c>
      <c r="S6028" s="5">
        <f t="shared" si="856"/>
        <v>226.12674572968623</v>
      </c>
      <c r="T6028" s="5">
        <f t="shared" si="857"/>
        <v>498.30135427031337</v>
      </c>
      <c r="U6028" s="5">
        <f>IF(O6028&gt;P6028,IF(V6027*($B$6/100)&gt;=O6028-P6028,(O6028-P6028), V6027*($B$6/100)), 0)</f>
        <v>0</v>
      </c>
      <c r="V6028" s="5">
        <f>V6027+(T6028*($B$5/100))-(U6028/($B$6/100))</f>
        <v>2418733.4632101282</v>
      </c>
      <c r="W6028" s="5">
        <f t="shared" si="858"/>
        <v>60468.336580253206</v>
      </c>
    </row>
    <row r="6029" spans="4:23" x14ac:dyDescent="0.25">
      <c r="D6029">
        <f t="shared" si="859"/>
        <v>6027</v>
      </c>
      <c r="E6029" s="3">
        <v>44082</v>
      </c>
      <c r="F6029" s="4">
        <v>0.125</v>
      </c>
      <c r="G6029">
        <v>40</v>
      </c>
      <c r="H6029">
        <v>0</v>
      </c>
      <c r="I6029" s="5">
        <f t="shared" si="854"/>
        <v>6</v>
      </c>
      <c r="J6029" s="22">
        <v>0</v>
      </c>
      <c r="K6029">
        <v>7.0690000000000003E-5</v>
      </c>
      <c r="L6029" s="5" cm="1">
        <f t="array" ref="L6029">_xlfn.IFS(I6029=0, 0, I6029&gt;34, 0, AND(I6029&gt;0, I6029&lt;35), VLOOKUP(I6029, $A$63:$C$96, 3))</f>
        <v>2980</v>
      </c>
      <c r="M6029" s="5">
        <f t="shared" si="853"/>
        <v>0</v>
      </c>
      <c r="N6029" s="5">
        <v>460.19567095111779</v>
      </c>
      <c r="O6029" s="5">
        <f t="shared" si="860"/>
        <v>1991.3373000000001</v>
      </c>
      <c r="P6029" s="5">
        <f t="shared" si="861"/>
        <v>1991.3373000000001</v>
      </c>
      <c r="Q6029" s="5">
        <f t="shared" si="855"/>
        <v>487.20077413479089</v>
      </c>
      <c r="R6029" s="5">
        <f>IF(O6029&gt;(P6029+U6029),O6029-P6029-U6029, 0)</f>
        <v>0</v>
      </c>
      <c r="S6029" s="5">
        <f t="shared" si="856"/>
        <v>236.35531324019738</v>
      </c>
      <c r="T6029" s="5">
        <f t="shared" si="857"/>
        <v>752.30738675980251</v>
      </c>
      <c r="U6029" s="5">
        <f>IF(O6029&gt;P6029,IF(V6028*($B$6/100)&gt;=O6029-P6029,(O6029-P6029), V6028*($B$6/100)), 0)</f>
        <v>0</v>
      </c>
      <c r="V6029" s="5">
        <f>V6028+(T6029*($B$5/100))-(U6029/($B$6/100))</f>
        <v>2419260.0783808599</v>
      </c>
      <c r="W6029" s="5">
        <f t="shared" si="858"/>
        <v>60481.501959521498</v>
      </c>
    </row>
    <row r="6030" spans="4:23" x14ac:dyDescent="0.25">
      <c r="D6030">
        <f t="shared" si="859"/>
        <v>6028</v>
      </c>
      <c r="E6030" s="3">
        <v>44082</v>
      </c>
      <c r="F6030" s="4">
        <v>0.16666666666666666</v>
      </c>
      <c r="G6030">
        <v>30</v>
      </c>
      <c r="H6030">
        <v>0</v>
      </c>
      <c r="I6030" s="5">
        <f t="shared" si="854"/>
        <v>4</v>
      </c>
      <c r="J6030" s="22">
        <v>0</v>
      </c>
      <c r="K6030">
        <v>6.6149999999999995E-5</v>
      </c>
      <c r="L6030" s="5" cm="1">
        <f t="array" ref="L6030">_xlfn.IFS(I6030=0, 0, I6030&gt;34, 0, AND(I6030&gt;0, I6030&lt;35), VLOOKUP(I6030, $A$63:$C$96, 3))</f>
        <v>740</v>
      </c>
      <c r="M6030" s="5">
        <f t="shared" si="853"/>
        <v>0</v>
      </c>
      <c r="N6030" s="5">
        <v>455.16595124679924</v>
      </c>
      <c r="O6030" s="5">
        <f t="shared" si="860"/>
        <v>1863.4454999999998</v>
      </c>
      <c r="P6030" s="5">
        <f t="shared" si="861"/>
        <v>740</v>
      </c>
      <c r="Q6030" s="5">
        <f t="shared" si="855"/>
        <v>0</v>
      </c>
      <c r="R6030" s="5">
        <f>IF(O6030&gt;(P6030+U6030),O6030-P6030-U6030, 0)</f>
        <v>0</v>
      </c>
      <c r="S6030" s="5">
        <f t="shared" si="856"/>
        <v>0</v>
      </c>
      <c r="T6030" s="5">
        <f t="shared" si="857"/>
        <v>0</v>
      </c>
      <c r="U6030" s="5">
        <f>IF(O6030&gt;P6030,IF(V6029*($B$6/100)&gt;=O6030-P6030,(O6030-P6030), V6029*($B$6/100)), 0)</f>
        <v>1123.4454999999998</v>
      </c>
      <c r="V6030" s="5">
        <f>V6029+(T6030*($B$5/100))-(U6030/($B$6/100))</f>
        <v>2417655.1562380027</v>
      </c>
      <c r="W6030" s="5">
        <f t="shared" si="858"/>
        <v>60441.37890595007</v>
      </c>
    </row>
    <row r="6031" spans="4:23" x14ac:dyDescent="0.25">
      <c r="D6031">
        <f t="shared" si="859"/>
        <v>6029</v>
      </c>
      <c r="E6031" s="3">
        <v>44082</v>
      </c>
      <c r="F6031" s="4">
        <v>0.20833333333333334</v>
      </c>
      <c r="G6031">
        <v>40</v>
      </c>
      <c r="H6031">
        <v>0</v>
      </c>
      <c r="I6031" s="5">
        <f t="shared" si="854"/>
        <v>6</v>
      </c>
      <c r="J6031" s="22">
        <v>0</v>
      </c>
      <c r="K6031">
        <v>6.5510000000000001E-5</v>
      </c>
      <c r="L6031" s="5" cm="1">
        <f t="array" ref="L6031">_xlfn.IFS(I6031=0, 0, I6031&gt;34, 0, AND(I6031&gt;0, I6031&lt;35), VLOOKUP(I6031, $A$63:$C$96, 3))</f>
        <v>2980</v>
      </c>
      <c r="M6031" s="5">
        <f t="shared" si="853"/>
        <v>0</v>
      </c>
      <c r="N6031" s="5">
        <v>472.10827272310377</v>
      </c>
      <c r="O6031" s="5">
        <f t="shared" si="860"/>
        <v>1845.4167000000002</v>
      </c>
      <c r="P6031" s="5">
        <f t="shared" si="861"/>
        <v>1845.4167000000002</v>
      </c>
      <c r="Q6031" s="5">
        <f t="shared" si="855"/>
        <v>487.20077413479089</v>
      </c>
      <c r="R6031" s="5">
        <f>IF(O6031&gt;(P6031+U6031),O6031-P6031-U6031, 0)</f>
        <v>0</v>
      </c>
      <c r="S6031" s="5">
        <f t="shared" si="856"/>
        <v>242.47359487788484</v>
      </c>
      <c r="T6031" s="5">
        <f t="shared" si="857"/>
        <v>892.10970512211497</v>
      </c>
      <c r="U6031" s="5">
        <f>IF(O6031&gt;P6031,IF(V6030*($B$6/100)&gt;=O6031-P6031,(O6031-P6031), V6030*($B$6/100)), 0)</f>
        <v>0</v>
      </c>
      <c r="V6031" s="5">
        <f>V6030+(T6031*($B$5/100))-(U6031/($B$6/100))</f>
        <v>2418279.633031588</v>
      </c>
      <c r="W6031" s="5">
        <f t="shared" si="858"/>
        <v>60456.990825789704</v>
      </c>
    </row>
    <row r="6032" spans="4:23" x14ac:dyDescent="0.25">
      <c r="D6032">
        <f t="shared" si="859"/>
        <v>6030</v>
      </c>
      <c r="E6032" s="3">
        <v>44082</v>
      </c>
      <c r="F6032" s="4">
        <v>0.25</v>
      </c>
      <c r="G6032">
        <v>30</v>
      </c>
      <c r="H6032">
        <v>0</v>
      </c>
      <c r="I6032" s="5">
        <f t="shared" si="854"/>
        <v>4</v>
      </c>
      <c r="J6032" s="22">
        <v>0</v>
      </c>
      <c r="K6032">
        <v>6.8550000000000013E-5</v>
      </c>
      <c r="L6032" s="5" cm="1">
        <f t="array" ref="L6032">_xlfn.IFS(I6032=0, 0, I6032&gt;34, 0, AND(I6032&gt;0, I6032&lt;35), VLOOKUP(I6032, $A$63:$C$96, 3))</f>
        <v>740</v>
      </c>
      <c r="M6032" s="5">
        <f t="shared" si="853"/>
        <v>0</v>
      </c>
      <c r="N6032" s="5">
        <v>554.92054711905769</v>
      </c>
      <c r="O6032" s="5">
        <f t="shared" si="860"/>
        <v>1931.0535000000004</v>
      </c>
      <c r="P6032" s="5">
        <f t="shared" si="861"/>
        <v>740</v>
      </c>
      <c r="Q6032" s="5">
        <f t="shared" si="855"/>
        <v>0</v>
      </c>
      <c r="R6032" s="5">
        <f>IF(O6032&gt;(P6032+U6032),O6032-P6032-U6032, 0)</f>
        <v>0</v>
      </c>
      <c r="S6032" s="5">
        <f t="shared" si="856"/>
        <v>0</v>
      </c>
      <c r="T6032" s="5">
        <f t="shared" si="857"/>
        <v>0</v>
      </c>
      <c r="U6032" s="5">
        <f>IF(O6032&gt;P6032,IF(V6031*($B$6/100)&gt;=O6032-P6032,(O6032-P6032), V6031*($B$6/100)), 0)</f>
        <v>1191.0535000000004</v>
      </c>
      <c r="V6032" s="5">
        <f>V6031+(T6032*($B$5/100))-(U6032/($B$6/100))</f>
        <v>2416578.1280315882</v>
      </c>
      <c r="W6032" s="5">
        <f t="shared" si="858"/>
        <v>60414.453200789707</v>
      </c>
    </row>
    <row r="6033" spans="4:23" x14ac:dyDescent="0.25">
      <c r="D6033">
        <f t="shared" si="859"/>
        <v>6031</v>
      </c>
      <c r="E6033" s="3">
        <v>44082</v>
      </c>
      <c r="F6033" s="4">
        <v>0.29166666666666669</v>
      </c>
      <c r="G6033">
        <v>40</v>
      </c>
      <c r="H6033">
        <v>0</v>
      </c>
      <c r="I6033" s="5">
        <f t="shared" si="854"/>
        <v>6</v>
      </c>
      <c r="J6033" s="22">
        <v>4.9489515646110373E-6</v>
      </c>
      <c r="K6033">
        <v>8.1420000000000003E-5</v>
      </c>
      <c r="L6033" s="5" cm="1">
        <f t="array" ref="L6033">_xlfn.IFS(I6033=0, 0, I6033&gt;34, 0, AND(I6033&gt;0, I6033&lt;35), VLOOKUP(I6033, $A$63:$C$96, 3))</f>
        <v>2980</v>
      </c>
      <c r="M6033" s="5">
        <f t="shared" si="853"/>
        <v>23.507519931902429</v>
      </c>
      <c r="N6033" s="5">
        <v>833.33195150144968</v>
      </c>
      <c r="O6033" s="5">
        <f t="shared" si="860"/>
        <v>2293.6014</v>
      </c>
      <c r="P6033" s="5">
        <f t="shared" si="861"/>
        <v>2293.6014</v>
      </c>
      <c r="Q6033" s="5">
        <f t="shared" si="855"/>
        <v>487.20077413479089</v>
      </c>
      <c r="R6033" s="5">
        <f>IF(O6033&gt;(P6033+U6033),O6033-P6033-U6033, 0)</f>
        <v>0</v>
      </c>
      <c r="S6033" s="5">
        <f t="shared" si="856"/>
        <v>222.7053457971117</v>
      </c>
      <c r="T6033" s="5">
        <f t="shared" si="857"/>
        <v>487.20077413479089</v>
      </c>
      <c r="U6033" s="5">
        <f>IF(O6033&gt;P6033,IF(V6032*($B$6/100)&gt;=O6033-P6033,(O6033-P6033), V6032*($B$6/100)), 0)</f>
        <v>0</v>
      </c>
      <c r="V6033" s="5">
        <f>V6032+(T6033*($B$5/100))-(U6033/($B$6/100))</f>
        <v>2416919.1685734824</v>
      </c>
      <c r="W6033" s="5">
        <f t="shared" si="858"/>
        <v>60422.979214337058</v>
      </c>
    </row>
    <row r="6034" spans="4:23" x14ac:dyDescent="0.25">
      <c r="D6034">
        <f t="shared" si="859"/>
        <v>6032</v>
      </c>
      <c r="E6034" s="3">
        <v>44082</v>
      </c>
      <c r="F6034" s="4">
        <v>0.33333333333333331</v>
      </c>
      <c r="G6034">
        <v>40</v>
      </c>
      <c r="H6034">
        <v>0</v>
      </c>
      <c r="I6034" s="5">
        <f t="shared" si="854"/>
        <v>6</v>
      </c>
      <c r="J6034" s="22">
        <v>2.7219233605360704E-5</v>
      </c>
      <c r="K6034">
        <v>9.680999999999999E-5</v>
      </c>
      <c r="L6034" s="5" cm="1">
        <f t="array" ref="L6034">_xlfn.IFS(I6034=0, 0, I6034&gt;34, 0, AND(I6034&gt;0, I6034&lt;35), VLOOKUP(I6034, $A$63:$C$96, 3))</f>
        <v>2980</v>
      </c>
      <c r="M6034" s="5">
        <f t="shared" si="853"/>
        <v>129.29135962546334</v>
      </c>
      <c r="N6034" s="5">
        <v>1139.7186674258071</v>
      </c>
      <c r="O6034" s="5">
        <f t="shared" si="860"/>
        <v>2727.1376999999998</v>
      </c>
      <c r="P6034" s="5">
        <f t="shared" si="861"/>
        <v>2727.1376999999998</v>
      </c>
      <c r="Q6034" s="5">
        <f t="shared" si="855"/>
        <v>382.15365962546366</v>
      </c>
      <c r="R6034" s="5">
        <f>IF(O6034&gt;(P6034+U6034),O6034-P6034-U6034, 0)</f>
        <v>0</v>
      </c>
      <c r="S6034" s="5">
        <f t="shared" si="856"/>
        <v>0</v>
      </c>
      <c r="T6034" s="5">
        <f t="shared" si="857"/>
        <v>382.15365962546366</v>
      </c>
      <c r="U6034" s="5">
        <f>IF(O6034&gt;P6034,IF(V6033*($B$6/100)&gt;=O6034-P6034,(O6034-P6034), V6033*($B$6/100)), 0)</f>
        <v>0</v>
      </c>
      <c r="V6034" s="5">
        <f>V6033+(T6034*($B$5/100))-(U6034/($B$6/100))</f>
        <v>2417186.6761352201</v>
      </c>
      <c r="W6034" s="5">
        <f t="shared" si="858"/>
        <v>60429.666903380501</v>
      </c>
    </row>
    <row r="6035" spans="4:23" x14ac:dyDescent="0.25">
      <c r="D6035">
        <f t="shared" si="859"/>
        <v>6033</v>
      </c>
      <c r="E6035" s="3">
        <v>44082</v>
      </c>
      <c r="F6035" s="4">
        <v>0.375</v>
      </c>
      <c r="G6035">
        <v>40</v>
      </c>
      <c r="H6035">
        <v>0</v>
      </c>
      <c r="I6035" s="5">
        <f t="shared" si="854"/>
        <v>6</v>
      </c>
      <c r="J6035" s="22">
        <v>4.2066088299193817E-5</v>
      </c>
      <c r="K6035">
        <v>9.4250000000000001E-5</v>
      </c>
      <c r="L6035" s="5" cm="1">
        <f t="array" ref="L6035">_xlfn.IFS(I6035=0, 0, I6035&gt;34, 0, AND(I6035&gt;0, I6035&lt;35), VLOOKUP(I6035, $A$63:$C$96, 3))</f>
        <v>2980</v>
      </c>
      <c r="M6035" s="5">
        <f t="shared" si="853"/>
        <v>199.81391942117062</v>
      </c>
      <c r="N6035" s="5">
        <v>1143.7750863779474</v>
      </c>
      <c r="O6035" s="5">
        <f t="shared" si="860"/>
        <v>2655.0225</v>
      </c>
      <c r="P6035" s="5">
        <f t="shared" si="861"/>
        <v>2655.0225</v>
      </c>
      <c r="Q6035" s="5">
        <f t="shared" si="855"/>
        <v>487.20077413479089</v>
      </c>
      <c r="R6035" s="5">
        <f>IF(O6035&gt;(P6035+U6035),O6035-P6035-U6035, 0)</f>
        <v>0</v>
      </c>
      <c r="S6035" s="5">
        <f t="shared" si="856"/>
        <v>37.590645286379868</v>
      </c>
      <c r="T6035" s="5">
        <f t="shared" si="857"/>
        <v>487.20077413479089</v>
      </c>
      <c r="U6035" s="5">
        <f>IF(O6035&gt;P6035,IF(V6034*($B$6/100)&gt;=O6035-P6035,(O6035-P6035), V6034*($B$6/100)), 0)</f>
        <v>0</v>
      </c>
      <c r="V6035" s="5">
        <f>V6034+(T6035*($B$5/100))-(U6035/($B$6/100))</f>
        <v>2417527.7166771144</v>
      </c>
      <c r="W6035" s="5">
        <f t="shared" si="858"/>
        <v>60438.192916927859</v>
      </c>
    </row>
    <row r="6036" spans="4:23" x14ac:dyDescent="0.25">
      <c r="D6036">
        <f t="shared" si="859"/>
        <v>6034</v>
      </c>
      <c r="E6036" s="3">
        <v>44082</v>
      </c>
      <c r="F6036" s="4">
        <v>0.41666666666666669</v>
      </c>
      <c r="G6036">
        <v>30</v>
      </c>
      <c r="H6036">
        <v>0</v>
      </c>
      <c r="I6036" s="5">
        <f t="shared" si="854"/>
        <v>4</v>
      </c>
      <c r="J6036" s="22">
        <v>9.4030079727609706E-5</v>
      </c>
      <c r="K6036">
        <v>8.5329999999999998E-5</v>
      </c>
      <c r="L6036" s="5" cm="1">
        <f t="array" ref="L6036">_xlfn.IFS(I6036=0, 0, I6036&gt;34, 0, AND(I6036&gt;0, I6036&lt;35), VLOOKUP(I6036, $A$63:$C$96, 3))</f>
        <v>740</v>
      </c>
      <c r="M6036" s="5">
        <f t="shared" si="853"/>
        <v>446.64287870614612</v>
      </c>
      <c r="N6036" s="5">
        <v>1075.9676913877229</v>
      </c>
      <c r="O6036" s="5">
        <f t="shared" si="860"/>
        <v>2403.7460999999998</v>
      </c>
      <c r="P6036" s="5">
        <f t="shared" si="861"/>
        <v>1186.6428787061461</v>
      </c>
      <c r="Q6036" s="5">
        <f t="shared" si="855"/>
        <v>0</v>
      </c>
      <c r="R6036" s="5">
        <f>IF(O6036&gt;(P6036+U6036),O6036-P6036-U6036, 0)</f>
        <v>0</v>
      </c>
      <c r="S6036" s="5">
        <f t="shared" si="856"/>
        <v>0</v>
      </c>
      <c r="T6036" s="5">
        <f t="shared" si="857"/>
        <v>0</v>
      </c>
      <c r="U6036" s="5">
        <f>IF(O6036&gt;P6036,IF(V6035*($B$6/100)&gt;=O6036-P6036,(O6036-P6036), V6035*($B$6/100)), 0)</f>
        <v>1217.1032212938537</v>
      </c>
      <c r="V6036" s="5">
        <f>V6035+(T6036*($B$5/100))-(U6036/($B$6/100))</f>
        <v>2415788.9977895515</v>
      </c>
      <c r="W6036" s="5">
        <f t="shared" si="858"/>
        <v>60394.724944738788</v>
      </c>
    </row>
    <row r="6037" spans="4:23" x14ac:dyDescent="0.25">
      <c r="D6037">
        <f t="shared" si="859"/>
        <v>6035</v>
      </c>
      <c r="E6037" s="3">
        <v>44082</v>
      </c>
      <c r="F6037" s="4">
        <v>0.45833333333333331</v>
      </c>
      <c r="G6037">
        <v>30</v>
      </c>
      <c r="H6037">
        <v>0</v>
      </c>
      <c r="I6037" s="5">
        <f t="shared" si="854"/>
        <v>4</v>
      </c>
      <c r="J6037" s="22">
        <v>1.0887693442144282E-4</v>
      </c>
      <c r="K6037">
        <v>6.949E-5</v>
      </c>
      <c r="L6037" s="5" cm="1">
        <f t="array" ref="L6037">_xlfn.IFS(I6037=0, 0, I6037&gt;34, 0, AND(I6037&gt;0, I6037&lt;35), VLOOKUP(I6037, $A$63:$C$96, 3))</f>
        <v>740</v>
      </c>
      <c r="M6037" s="5">
        <f t="shared" si="853"/>
        <v>517.16543850185337</v>
      </c>
      <c r="N6037" s="5">
        <v>999.16911596655939</v>
      </c>
      <c r="O6037" s="5">
        <f t="shared" si="860"/>
        <v>1957.5332999999998</v>
      </c>
      <c r="P6037" s="5">
        <f t="shared" si="861"/>
        <v>1257.1654385018533</v>
      </c>
      <c r="Q6037" s="5">
        <f t="shared" si="855"/>
        <v>0</v>
      </c>
      <c r="R6037" s="5">
        <f>IF(O6037&gt;(P6037+U6037),O6037-P6037-U6037, 0)</f>
        <v>0</v>
      </c>
      <c r="S6037" s="5">
        <f t="shared" si="856"/>
        <v>0</v>
      </c>
      <c r="T6037" s="5">
        <f t="shared" si="857"/>
        <v>0</v>
      </c>
      <c r="U6037" s="5">
        <f>IF(O6037&gt;P6037,IF(V6036*($B$6/100)&gt;=O6037-P6037,(O6037-P6037), V6036*($B$6/100)), 0)</f>
        <v>700.36786149814657</v>
      </c>
      <c r="V6037" s="5">
        <f>V6036+(T6037*($B$5/100))-(U6037/($B$6/100))</f>
        <v>2414788.4722731258</v>
      </c>
      <c r="W6037" s="5">
        <f t="shared" si="858"/>
        <v>60369.711806828142</v>
      </c>
    </row>
    <row r="6038" spans="4:23" x14ac:dyDescent="0.25">
      <c r="D6038">
        <f t="shared" si="859"/>
        <v>6036</v>
      </c>
      <c r="E6038" s="3">
        <v>44082</v>
      </c>
      <c r="F6038" s="4">
        <v>0.5</v>
      </c>
      <c r="G6038">
        <v>40</v>
      </c>
      <c r="H6038">
        <v>0</v>
      </c>
      <c r="I6038" s="5">
        <f t="shared" si="854"/>
        <v>6</v>
      </c>
      <c r="J6038" s="22">
        <v>1.0887693442144282E-4</v>
      </c>
      <c r="K6038">
        <v>5.6079999999999998E-5</v>
      </c>
      <c r="L6038" s="5" cm="1">
        <f t="array" ref="L6038">_xlfn.IFS(I6038=0, 0, I6038&gt;34, 0, AND(I6038&gt;0, I6038&lt;35), VLOOKUP(I6038, $A$63:$C$96, 3))</f>
        <v>2980</v>
      </c>
      <c r="M6038" s="5">
        <f t="shared" si="853"/>
        <v>517.16543850185337</v>
      </c>
      <c r="N6038" s="5">
        <v>908.43785120482482</v>
      </c>
      <c r="O6038" s="5">
        <f t="shared" si="860"/>
        <v>1579.7736</v>
      </c>
      <c r="P6038" s="5">
        <f t="shared" si="861"/>
        <v>1579.7736</v>
      </c>
      <c r="Q6038" s="5">
        <f t="shared" si="855"/>
        <v>487.20077413479089</v>
      </c>
      <c r="R6038" s="5">
        <f>IF(O6038&gt;(P6038+U6038),O6038-P6038-U6038, 0)</f>
        <v>0</v>
      </c>
      <c r="S6038" s="5">
        <f t="shared" si="856"/>
        <v>466.57134439575213</v>
      </c>
      <c r="T6038" s="5">
        <f t="shared" si="857"/>
        <v>1450.8204941061013</v>
      </c>
      <c r="U6038" s="5">
        <f>IF(O6038&gt;P6038,IF(V6037*($B$6/100)&gt;=O6038-P6038,(O6038-P6038), V6037*($B$6/100)), 0)</f>
        <v>0</v>
      </c>
      <c r="V6038" s="5">
        <f>V6037+(T6038*($B$5/100))-(U6038/($B$6/100))</f>
        <v>2415804.0466189999</v>
      </c>
      <c r="W6038" s="5">
        <f t="shared" si="858"/>
        <v>60395.101165474996</v>
      </c>
    </row>
    <row r="6039" spans="4:23" x14ac:dyDescent="0.25">
      <c r="D6039">
        <f t="shared" si="859"/>
        <v>6037</v>
      </c>
      <c r="E6039" s="3">
        <v>44082</v>
      </c>
      <c r="F6039" s="4">
        <v>0.54166666666666663</v>
      </c>
      <c r="G6039">
        <v>40</v>
      </c>
      <c r="H6039">
        <v>0</v>
      </c>
      <c r="I6039" s="5">
        <f t="shared" si="854"/>
        <v>6</v>
      </c>
      <c r="J6039" s="22">
        <v>1.1135141020374834E-4</v>
      </c>
      <c r="K6039">
        <v>4.8399999999999997E-5</v>
      </c>
      <c r="L6039" s="5" cm="1">
        <f t="array" ref="L6039">_xlfn.IFS(I6039=0, 0, I6039&gt;34, 0, AND(I6039&gt;0, I6039&lt;35), VLOOKUP(I6039, $A$63:$C$96, 3))</f>
        <v>2980</v>
      </c>
      <c r="M6039" s="5">
        <f t="shared" si="853"/>
        <v>528.91919846780468</v>
      </c>
      <c r="N6039" s="5">
        <v>897.583051717893</v>
      </c>
      <c r="O6039" s="5">
        <f t="shared" si="860"/>
        <v>1363.4279999999999</v>
      </c>
      <c r="P6039" s="5">
        <f t="shared" si="861"/>
        <v>1363.4279999999999</v>
      </c>
      <c r="Q6039" s="5">
        <f t="shared" si="855"/>
        <v>487.20077413479089</v>
      </c>
      <c r="R6039" s="5">
        <f>IF(O6039&gt;(P6039+U6039),O6039-P6039-U6039, 0)</f>
        <v>0</v>
      </c>
      <c r="S6039" s="5">
        <f t="shared" si="856"/>
        <v>460.99634729160545</v>
      </c>
      <c r="T6039" s="5">
        <f t="shared" si="857"/>
        <v>1684.4948511761993</v>
      </c>
      <c r="U6039" s="5">
        <f>IF(O6039&gt;P6039,IF(V6038*($B$6/100)&gt;=O6039-P6039,(O6039-P6039), V6038*($B$6/100)), 0)</f>
        <v>0</v>
      </c>
      <c r="V6039" s="5">
        <f>V6038+(T6039*($B$5/100))-(U6039/($B$6/100))</f>
        <v>2416983.1930148234</v>
      </c>
      <c r="W6039" s="5">
        <f t="shared" si="858"/>
        <v>60424.579825370587</v>
      </c>
    </row>
    <row r="6040" spans="4:23" x14ac:dyDescent="0.25">
      <c r="D6040">
        <f t="shared" si="859"/>
        <v>6038</v>
      </c>
      <c r="E6040" s="3">
        <v>44082</v>
      </c>
      <c r="F6040" s="4">
        <v>0.58333333333333337</v>
      </c>
      <c r="G6040">
        <v>30</v>
      </c>
      <c r="H6040">
        <v>0</v>
      </c>
      <c r="I6040" s="5">
        <f t="shared" si="854"/>
        <v>4</v>
      </c>
      <c r="J6040" s="22">
        <v>1.5094302272063663E-4</v>
      </c>
      <c r="K6040">
        <v>4.163E-5</v>
      </c>
      <c r="L6040" s="5" cm="1">
        <f t="array" ref="L6040">_xlfn.IFS(I6040=0, 0, I6040&gt;34, 0, AND(I6040&gt;0, I6040&lt;35), VLOOKUP(I6040, $A$63:$C$96, 3))</f>
        <v>740</v>
      </c>
      <c r="M6040" s="5">
        <f t="shared" si="853"/>
        <v>716.97935792302405</v>
      </c>
      <c r="N6040" s="5">
        <v>849.82610654393989</v>
      </c>
      <c r="O6040" s="5">
        <f t="shared" si="860"/>
        <v>1172.7171000000001</v>
      </c>
      <c r="P6040" s="5">
        <f t="shared" si="861"/>
        <v>1172.7171000000001</v>
      </c>
      <c r="Q6040" s="5">
        <f t="shared" si="855"/>
        <v>284.26225792302398</v>
      </c>
      <c r="R6040" s="5">
        <f>IF(O6040&gt;(P6040+U6040),O6040-P6040-U6040, 0)</f>
        <v>0</v>
      </c>
      <c r="S6040" s="5">
        <f t="shared" si="856"/>
        <v>0</v>
      </c>
      <c r="T6040" s="5">
        <f t="shared" si="857"/>
        <v>284.26225792302398</v>
      </c>
      <c r="U6040" s="5">
        <f>IF(O6040&gt;P6040,IF(V6039*($B$6/100)&gt;=O6040-P6040,(O6040-P6040), V6039*($B$6/100)), 0)</f>
        <v>0</v>
      </c>
      <c r="V6040" s="5">
        <f>V6039+(T6040*($B$5/100))-(U6040/($B$6/100))</f>
        <v>2417182.1765953694</v>
      </c>
      <c r="W6040" s="5">
        <f t="shared" si="858"/>
        <v>60429.554414884231</v>
      </c>
    </row>
    <row r="6041" spans="4:23" x14ac:dyDescent="0.25">
      <c r="D6041">
        <f t="shared" si="859"/>
        <v>6039</v>
      </c>
      <c r="E6041" s="3">
        <v>44082</v>
      </c>
      <c r="F6041" s="4">
        <v>0.625</v>
      </c>
      <c r="G6041">
        <v>30</v>
      </c>
      <c r="H6041">
        <v>0</v>
      </c>
      <c r="I6041" s="5">
        <f t="shared" si="854"/>
        <v>4</v>
      </c>
      <c r="J6041" s="22">
        <v>1.2124931333297041E-4</v>
      </c>
      <c r="K6041">
        <v>4.3630000000000001E-5</v>
      </c>
      <c r="L6041" s="5" cm="1">
        <f t="array" ref="L6041">_xlfn.IFS(I6041=0, 0, I6041&gt;34, 0, AND(I6041&gt;0, I6041&lt;35), VLOOKUP(I6041, $A$63:$C$96, 3))</f>
        <v>740</v>
      </c>
      <c r="M6041" s="5">
        <f t="shared" si="853"/>
        <v>575.93423833160955</v>
      </c>
      <c r="N6041" s="5">
        <v>766.09285697782161</v>
      </c>
      <c r="O6041" s="5">
        <f t="shared" si="860"/>
        <v>1229.0571000000002</v>
      </c>
      <c r="P6041" s="5">
        <f t="shared" si="861"/>
        <v>1229.0571000000002</v>
      </c>
      <c r="Q6041" s="5">
        <f t="shared" si="855"/>
        <v>86.877138331609331</v>
      </c>
      <c r="R6041" s="5">
        <f>IF(O6041&gt;(P6041+U6041),O6041-P6041-U6041, 0)</f>
        <v>0</v>
      </c>
      <c r="S6041" s="5">
        <f t="shared" si="856"/>
        <v>0</v>
      </c>
      <c r="T6041" s="5">
        <f t="shared" si="857"/>
        <v>86.877138331609331</v>
      </c>
      <c r="U6041" s="5">
        <f>IF(O6041&gt;P6041,IF(V6040*($B$6/100)&gt;=O6041-P6041,(O6041-P6041), V6040*($B$6/100)), 0)</f>
        <v>0</v>
      </c>
      <c r="V6041" s="5">
        <f>V6040+(T6041*($B$5/100))-(U6041/($B$6/100))</f>
        <v>2417242.9905922017</v>
      </c>
      <c r="W6041" s="5">
        <f t="shared" si="858"/>
        <v>60431.074764805046</v>
      </c>
    </row>
    <row r="6042" spans="4:23" x14ac:dyDescent="0.25">
      <c r="D6042">
        <f t="shared" si="859"/>
        <v>6040</v>
      </c>
      <c r="E6042" s="3">
        <v>44082</v>
      </c>
      <c r="F6042" s="4">
        <v>0.66666666666666663</v>
      </c>
      <c r="G6042">
        <v>30</v>
      </c>
      <c r="H6042">
        <v>0</v>
      </c>
      <c r="I6042" s="5">
        <f t="shared" si="854"/>
        <v>4</v>
      </c>
      <c r="J6042" s="22">
        <v>1.2867274067988698E-4</v>
      </c>
      <c r="K6042">
        <v>5.1910000000000003E-5</v>
      </c>
      <c r="L6042" s="5" cm="1">
        <f t="array" ref="L6042">_xlfn.IFS(I6042=0, 0, I6042&gt;34, 0, AND(I6042&gt;0, I6042&lt;35), VLOOKUP(I6042, $A$63:$C$96, 3))</f>
        <v>740</v>
      </c>
      <c r="M6042" s="5">
        <f t="shared" si="853"/>
        <v>611.19551822946312</v>
      </c>
      <c r="N6042" s="5">
        <v>694.33425859132819</v>
      </c>
      <c r="O6042" s="5">
        <f t="shared" si="860"/>
        <v>1462.3046999999999</v>
      </c>
      <c r="P6042" s="5">
        <f t="shared" si="861"/>
        <v>1351.1955182294632</v>
      </c>
      <c r="Q6042" s="5">
        <f t="shared" si="855"/>
        <v>0</v>
      </c>
      <c r="R6042" s="5">
        <f>IF(O6042&gt;(P6042+U6042),O6042-P6042-U6042, 0)</f>
        <v>0</v>
      </c>
      <c r="S6042" s="5">
        <f t="shared" si="856"/>
        <v>0</v>
      </c>
      <c r="T6042" s="5">
        <f t="shared" si="857"/>
        <v>0</v>
      </c>
      <c r="U6042" s="5">
        <f>IF(O6042&gt;P6042,IF(V6041*($B$6/100)&gt;=O6042-P6042,(O6042-P6042), V6041*($B$6/100)), 0)</f>
        <v>111.10918177053668</v>
      </c>
      <c r="V6042" s="5">
        <f>V6041+(T6042*($B$5/100))-(U6042/($B$6/100))</f>
        <v>2417084.2631896725</v>
      </c>
      <c r="W6042" s="5">
        <f t="shared" si="858"/>
        <v>60427.106579741812</v>
      </c>
    </row>
    <row r="6043" spans="4:23" x14ac:dyDescent="0.25">
      <c r="D6043">
        <f t="shared" si="859"/>
        <v>6041</v>
      </c>
      <c r="E6043" s="3">
        <v>44082</v>
      </c>
      <c r="F6043" s="4">
        <v>0.70833333333333337</v>
      </c>
      <c r="G6043">
        <v>30</v>
      </c>
      <c r="H6043">
        <v>0</v>
      </c>
      <c r="I6043" s="5">
        <f t="shared" si="854"/>
        <v>4</v>
      </c>
      <c r="J6043" s="22">
        <v>7.9183225033776597E-5</v>
      </c>
      <c r="K6043">
        <v>7.6179999999999992E-5</v>
      </c>
      <c r="L6043" s="5" cm="1">
        <f t="array" ref="L6043">_xlfn.IFS(I6043=0, 0, I6043&gt;34, 0, AND(I6043&gt;0, I6043&lt;35), VLOOKUP(I6043, $A$63:$C$96, 3))</f>
        <v>740</v>
      </c>
      <c r="M6043" s="5">
        <f t="shared" si="853"/>
        <v>376.12031891043887</v>
      </c>
      <c r="N6043" s="5">
        <v>851.3754070782976</v>
      </c>
      <c r="O6043" s="5">
        <f t="shared" si="860"/>
        <v>2145.9905999999996</v>
      </c>
      <c r="P6043" s="5">
        <f t="shared" si="861"/>
        <v>1116.120318910439</v>
      </c>
      <c r="Q6043" s="5">
        <f t="shared" si="855"/>
        <v>0</v>
      </c>
      <c r="R6043" s="5">
        <f>IF(O6043&gt;(P6043+U6043),O6043-P6043-U6043, 0)</f>
        <v>0</v>
      </c>
      <c r="S6043" s="5">
        <f t="shared" si="856"/>
        <v>0</v>
      </c>
      <c r="T6043" s="5">
        <f t="shared" si="857"/>
        <v>0</v>
      </c>
      <c r="U6043" s="5">
        <f>IF(O6043&gt;P6043,IF(V6042*($B$6/100)&gt;=O6043-P6043,(O6043-P6043), V6042*($B$6/100)), 0)</f>
        <v>1029.8702810895606</v>
      </c>
      <c r="V6043" s="5">
        <f>V6042+(T6043*($B$5/100))-(U6043/($B$6/100))</f>
        <v>2415613.0199309732</v>
      </c>
      <c r="W6043" s="5">
        <f t="shared" si="858"/>
        <v>60390.325498274331</v>
      </c>
    </row>
    <row r="6044" spans="4:23" x14ac:dyDescent="0.25">
      <c r="D6044">
        <f t="shared" si="859"/>
        <v>6042</v>
      </c>
      <c r="E6044" s="3">
        <v>44082</v>
      </c>
      <c r="F6044" s="4">
        <v>0.75</v>
      </c>
      <c r="G6044">
        <v>20</v>
      </c>
      <c r="H6044">
        <v>0</v>
      </c>
      <c r="I6044" s="5">
        <f t="shared" si="854"/>
        <v>3</v>
      </c>
      <c r="J6044" s="22">
        <v>4.2066088299193817E-5</v>
      </c>
      <c r="K6044">
        <v>1.2899999999999999E-4</v>
      </c>
      <c r="L6044" s="5" cm="1">
        <f t="array" ref="L6044">_xlfn.IFS(I6044=0, 0, I6044&gt;34, 0, AND(I6044&gt;0, I6044&lt;35), VLOOKUP(I6044, $A$63:$C$96, 3))</f>
        <v>232</v>
      </c>
      <c r="M6044" s="5">
        <f t="shared" si="853"/>
        <v>199.81391942117062</v>
      </c>
      <c r="N6044" s="5">
        <v>1136.4540424940519</v>
      </c>
      <c r="O6044" s="5">
        <f t="shared" si="860"/>
        <v>3633.93</v>
      </c>
      <c r="P6044" s="5">
        <f t="shared" si="861"/>
        <v>431.81391942117062</v>
      </c>
      <c r="Q6044" s="5">
        <f t="shared" si="855"/>
        <v>0</v>
      </c>
      <c r="R6044" s="5">
        <f>IF(O6044&gt;(P6044+U6044),O6044-P6044-U6044, 0)</f>
        <v>0</v>
      </c>
      <c r="S6044" s="5">
        <f t="shared" si="856"/>
        <v>0</v>
      </c>
      <c r="T6044" s="5">
        <f t="shared" si="857"/>
        <v>0</v>
      </c>
      <c r="U6044" s="5">
        <f>IF(O6044&gt;P6044,IF(V6043*($B$6/100)&gt;=O6044-P6044,(O6044-P6044), V6043*($B$6/100)), 0)</f>
        <v>3202.116080578829</v>
      </c>
      <c r="V6044" s="5">
        <f>V6043+(T6044*($B$5/100))-(U6044/($B$6/100))</f>
        <v>2411038.5683872891</v>
      </c>
      <c r="W6044" s="5">
        <f t="shared" si="858"/>
        <v>60275.964209682228</v>
      </c>
    </row>
    <row r="6045" spans="4:23" x14ac:dyDescent="0.25">
      <c r="D6045">
        <f t="shared" si="859"/>
        <v>6043</v>
      </c>
      <c r="E6045" s="3">
        <v>44082</v>
      </c>
      <c r="F6045" s="4">
        <v>0.79166666666666663</v>
      </c>
      <c r="G6045">
        <v>20</v>
      </c>
      <c r="H6045">
        <v>0</v>
      </c>
      <c r="I6045" s="5">
        <f t="shared" si="854"/>
        <v>3</v>
      </c>
      <c r="J6045" s="22">
        <v>7.4234273469165555E-6</v>
      </c>
      <c r="K6045">
        <v>1.4516999999999999E-4</v>
      </c>
      <c r="L6045" s="5" cm="1">
        <f t="array" ref="L6045">_xlfn.IFS(I6045=0, 0, I6045&gt;34, 0, AND(I6045&gt;0, I6045&lt;35), VLOOKUP(I6045, $A$63:$C$96, 3))</f>
        <v>232</v>
      </c>
      <c r="M6045" s="5">
        <f t="shared" si="853"/>
        <v>35.26127989785364</v>
      </c>
      <c r="N6045" s="5">
        <v>1197.7277426840155</v>
      </c>
      <c r="O6045" s="5">
        <f t="shared" si="860"/>
        <v>4089.4389000000001</v>
      </c>
      <c r="P6045" s="5">
        <f t="shared" si="861"/>
        <v>267.26127989785363</v>
      </c>
      <c r="Q6045" s="5">
        <f t="shared" si="855"/>
        <v>0</v>
      </c>
      <c r="R6045" s="5">
        <f>IF(O6045&gt;(P6045+U6045),O6045-P6045-U6045, 0)</f>
        <v>0</v>
      </c>
      <c r="S6045" s="5">
        <f t="shared" si="856"/>
        <v>0</v>
      </c>
      <c r="T6045" s="5">
        <f t="shared" si="857"/>
        <v>0</v>
      </c>
      <c r="U6045" s="5">
        <f>IF(O6045&gt;P6045,IF(V6044*($B$6/100)&gt;=O6045-P6045,(O6045-P6045), V6044*($B$6/100)), 0)</f>
        <v>3822.1776201021466</v>
      </c>
      <c r="V6045" s="5">
        <f>V6044+(T6045*($B$5/100))-(U6045/($B$6/100))</f>
        <v>2405578.3146442859</v>
      </c>
      <c r="W6045" s="5">
        <f t="shared" si="858"/>
        <v>60139.45786610715</v>
      </c>
    </row>
    <row r="6046" spans="4:23" x14ac:dyDescent="0.25">
      <c r="D6046">
        <f t="shared" si="859"/>
        <v>6044</v>
      </c>
      <c r="E6046" s="3">
        <v>44082</v>
      </c>
      <c r="F6046" s="4">
        <v>0.83333333333333337</v>
      </c>
      <c r="G6046">
        <v>20</v>
      </c>
      <c r="H6046">
        <v>0</v>
      </c>
      <c r="I6046" s="5">
        <f t="shared" si="854"/>
        <v>3</v>
      </c>
      <c r="J6046" s="22">
        <v>0</v>
      </c>
      <c r="K6046">
        <v>1.4683E-4</v>
      </c>
      <c r="L6046" s="5" cm="1">
        <f t="array" ref="L6046">_xlfn.IFS(I6046=0, 0, I6046&gt;34, 0, AND(I6046&gt;0, I6046&lt;35), VLOOKUP(I6046, $A$63:$C$96, 3))</f>
        <v>232</v>
      </c>
      <c r="M6046" s="5">
        <f t="shared" si="853"/>
        <v>0</v>
      </c>
      <c r="N6046" s="5">
        <v>1094.0588085921056</v>
      </c>
      <c r="O6046" s="5">
        <f t="shared" si="860"/>
        <v>4136.2011000000002</v>
      </c>
      <c r="P6046" s="5">
        <f t="shared" si="861"/>
        <v>232</v>
      </c>
      <c r="Q6046" s="5">
        <f t="shared" si="855"/>
        <v>0</v>
      </c>
      <c r="R6046" s="5">
        <f>IF(O6046&gt;(P6046+U6046),O6046-P6046-U6046, 0)</f>
        <v>0</v>
      </c>
      <c r="S6046" s="5">
        <f t="shared" si="856"/>
        <v>0</v>
      </c>
      <c r="T6046" s="5">
        <f t="shared" si="857"/>
        <v>0</v>
      </c>
      <c r="U6046" s="5">
        <f>IF(O6046&gt;P6046,IF(V6045*($B$6/100)&gt;=O6046-P6046,(O6046-P6046), V6045*($B$6/100)), 0)</f>
        <v>3904.2011000000002</v>
      </c>
      <c r="V6046" s="5">
        <f>V6045+(T6046*($B$5/100))-(U6046/($B$6/100))</f>
        <v>2400000.8845014288</v>
      </c>
      <c r="W6046" s="5">
        <f t="shared" si="858"/>
        <v>60000.02211253572</v>
      </c>
    </row>
    <row r="6047" spans="4:23" x14ac:dyDescent="0.25">
      <c r="D6047">
        <f t="shared" si="859"/>
        <v>6045</v>
      </c>
      <c r="E6047" s="3">
        <v>44082</v>
      </c>
      <c r="F6047" s="4">
        <v>0.875</v>
      </c>
      <c r="G6047">
        <v>30</v>
      </c>
      <c r="H6047">
        <v>0</v>
      </c>
      <c r="I6047" s="5">
        <f t="shared" si="854"/>
        <v>4</v>
      </c>
      <c r="J6047" s="22">
        <v>0</v>
      </c>
      <c r="K6047">
        <v>1.6359999999999999E-4</v>
      </c>
      <c r="L6047" s="5" cm="1">
        <f t="array" ref="L6047">_xlfn.IFS(I6047=0, 0, I6047&gt;34, 0, AND(I6047&gt;0, I6047&lt;35), VLOOKUP(I6047, $A$63:$C$96, 3))</f>
        <v>740</v>
      </c>
      <c r="M6047" s="5">
        <f t="shared" si="853"/>
        <v>0</v>
      </c>
      <c r="N6047" s="5">
        <v>954.41472977883097</v>
      </c>
      <c r="O6047" s="5">
        <f t="shared" si="860"/>
        <v>4608.6120000000001</v>
      </c>
      <c r="P6047" s="5">
        <f t="shared" si="861"/>
        <v>740</v>
      </c>
      <c r="Q6047" s="5">
        <f t="shared" si="855"/>
        <v>0</v>
      </c>
      <c r="R6047" s="5">
        <f>IF(O6047&gt;(P6047+U6047),O6047-P6047-U6047, 0)</f>
        <v>0</v>
      </c>
      <c r="S6047" s="5">
        <f t="shared" si="856"/>
        <v>0</v>
      </c>
      <c r="T6047" s="5">
        <f t="shared" si="857"/>
        <v>0</v>
      </c>
      <c r="U6047" s="5">
        <f>IF(O6047&gt;P6047,IF(V6046*($B$6/100)&gt;=O6047-P6047,(O6047-P6047), V6046*($B$6/100)), 0)</f>
        <v>3868.6120000000001</v>
      </c>
      <c r="V6047" s="5">
        <f>V6046+(T6047*($B$5/100))-(U6047/($B$6/100))</f>
        <v>2394474.29593</v>
      </c>
      <c r="W6047" s="5">
        <f t="shared" si="858"/>
        <v>59861.857398250002</v>
      </c>
    </row>
    <row r="6048" spans="4:23" x14ac:dyDescent="0.25">
      <c r="D6048">
        <f t="shared" si="859"/>
        <v>6046</v>
      </c>
      <c r="E6048" s="3">
        <v>44082</v>
      </c>
      <c r="F6048" s="4">
        <v>0.91666666666666663</v>
      </c>
      <c r="G6048">
        <v>20</v>
      </c>
      <c r="H6048">
        <v>0</v>
      </c>
      <c r="I6048" s="5">
        <f t="shared" si="854"/>
        <v>3</v>
      </c>
      <c r="J6048" s="22">
        <v>0</v>
      </c>
      <c r="K6048">
        <v>1.6981E-4</v>
      </c>
      <c r="L6048" s="5" cm="1">
        <f t="array" ref="L6048">_xlfn.IFS(I6048=0, 0, I6048&gt;34, 0, AND(I6048&gt;0, I6048&lt;35), VLOOKUP(I6048, $A$63:$C$96, 3))</f>
        <v>232</v>
      </c>
      <c r="M6048" s="5">
        <f t="shared" si="853"/>
        <v>0</v>
      </c>
      <c r="N6048" s="5">
        <v>822.56526172409792</v>
      </c>
      <c r="O6048" s="5">
        <f t="shared" si="860"/>
        <v>4783.5477000000001</v>
      </c>
      <c r="P6048" s="5">
        <f t="shared" si="861"/>
        <v>232</v>
      </c>
      <c r="Q6048" s="5">
        <f t="shared" si="855"/>
        <v>0</v>
      </c>
      <c r="R6048" s="5">
        <f>IF(O6048&gt;(P6048+U6048),O6048-P6048-U6048, 0)</f>
        <v>0</v>
      </c>
      <c r="S6048" s="5">
        <f t="shared" si="856"/>
        <v>0</v>
      </c>
      <c r="T6048" s="5">
        <f t="shared" si="857"/>
        <v>0</v>
      </c>
      <c r="U6048" s="5">
        <f>IF(O6048&gt;P6048,IF(V6047*($B$6/100)&gt;=O6048-P6048,(O6048-P6048), V6047*($B$6/100)), 0)</f>
        <v>4551.5477000000001</v>
      </c>
      <c r="V6048" s="5">
        <f>V6047+(T6048*($B$5/100))-(U6048/($B$6/100))</f>
        <v>2387972.0849299999</v>
      </c>
      <c r="W6048" s="5">
        <f t="shared" si="858"/>
        <v>59699.302123249996</v>
      </c>
    </row>
    <row r="6049" spans="4:23" x14ac:dyDescent="0.25">
      <c r="D6049">
        <f t="shared" si="859"/>
        <v>6047</v>
      </c>
      <c r="E6049" s="3">
        <v>44082</v>
      </c>
      <c r="F6049" s="4">
        <v>0.95833333333333337</v>
      </c>
      <c r="G6049">
        <v>30</v>
      </c>
      <c r="H6049">
        <v>0</v>
      </c>
      <c r="I6049" s="5">
        <f t="shared" si="854"/>
        <v>4</v>
      </c>
      <c r="J6049" s="22">
        <v>0</v>
      </c>
      <c r="K6049">
        <v>1.5458E-4</v>
      </c>
      <c r="L6049" s="5" cm="1">
        <f t="array" ref="L6049">_xlfn.IFS(I6049=0, 0, I6049&gt;34, 0, AND(I6049&gt;0, I6049&lt;35), VLOOKUP(I6049, $A$63:$C$96, 3))</f>
        <v>740</v>
      </c>
      <c r="M6049" s="5">
        <f t="shared" si="853"/>
        <v>0</v>
      </c>
      <c r="N6049" s="5">
        <v>714.67159355460217</v>
      </c>
      <c r="O6049" s="5">
        <f t="shared" si="860"/>
        <v>4354.5186000000003</v>
      </c>
      <c r="P6049" s="5">
        <f t="shared" si="861"/>
        <v>740</v>
      </c>
      <c r="Q6049" s="5">
        <f t="shared" si="855"/>
        <v>0</v>
      </c>
      <c r="R6049" s="5">
        <f>IF(O6049&gt;(P6049+U6049),O6049-P6049-U6049, 0)</f>
        <v>0</v>
      </c>
      <c r="S6049" s="5">
        <f t="shared" si="856"/>
        <v>0</v>
      </c>
      <c r="T6049" s="5">
        <f t="shared" si="857"/>
        <v>0</v>
      </c>
      <c r="U6049" s="5">
        <f>IF(O6049&gt;P6049,IF(V6048*($B$6/100)&gt;=O6049-P6049,(O6049-P6049), V6048*($B$6/100)), 0)</f>
        <v>3614.5186000000003</v>
      </c>
      <c r="V6049" s="5">
        <f>V6048+(T6049*($B$5/100))-(U6049/($B$6/100))</f>
        <v>2382808.4869299997</v>
      </c>
      <c r="W6049" s="5">
        <f t="shared" si="858"/>
        <v>59570.212173249995</v>
      </c>
    </row>
    <row r="6050" spans="4:23" x14ac:dyDescent="0.25">
      <c r="D6050">
        <f t="shared" si="859"/>
        <v>6048</v>
      </c>
      <c r="E6050" s="3">
        <v>44083</v>
      </c>
      <c r="F6050" s="4">
        <v>0</v>
      </c>
      <c r="G6050">
        <v>30</v>
      </c>
      <c r="H6050">
        <v>0</v>
      </c>
      <c r="I6050" s="5">
        <f t="shared" si="854"/>
        <v>4</v>
      </c>
      <c r="J6050" s="22">
        <v>0</v>
      </c>
      <c r="K6050">
        <v>1.306E-4</v>
      </c>
      <c r="L6050" s="5" cm="1">
        <f t="array" ref="L6050">_xlfn.IFS(I6050=0, 0, I6050&gt;34, 0, AND(I6050&gt;0, I6050&lt;35), VLOOKUP(I6050, $A$63:$C$96, 3))</f>
        <v>740</v>
      </c>
      <c r="M6050" s="5">
        <f t="shared" si="853"/>
        <v>0</v>
      </c>
      <c r="N6050" s="5">
        <v>551.67312911869919</v>
      </c>
      <c r="O6050" s="5">
        <f t="shared" si="860"/>
        <v>3679.002</v>
      </c>
      <c r="P6050" s="5">
        <f t="shared" si="861"/>
        <v>740</v>
      </c>
      <c r="Q6050" s="5">
        <f t="shared" si="855"/>
        <v>0</v>
      </c>
      <c r="R6050" s="5">
        <f>IF(O6050&gt;(P6050+U6050),O6050-P6050-U6050, 0)</f>
        <v>0</v>
      </c>
      <c r="S6050" s="5">
        <f t="shared" si="856"/>
        <v>0</v>
      </c>
      <c r="T6050" s="5">
        <f t="shared" si="857"/>
        <v>0</v>
      </c>
      <c r="U6050" s="5">
        <f>IF(O6050&gt;P6050,IF(V6049*($B$6/100)&gt;=O6050-P6050,(O6050-P6050), V6049*($B$6/100)), 0)</f>
        <v>2939.002</v>
      </c>
      <c r="V6050" s="5">
        <f>V6049+(T6050*($B$5/100))-(U6050/($B$6/100))</f>
        <v>2378609.9126442852</v>
      </c>
      <c r="W6050" s="5">
        <f t="shared" si="858"/>
        <v>59465.247816107134</v>
      </c>
    </row>
    <row r="6051" spans="4:23" x14ac:dyDescent="0.25">
      <c r="D6051">
        <f t="shared" si="859"/>
        <v>6049</v>
      </c>
      <c r="E6051" s="3">
        <v>44083</v>
      </c>
      <c r="F6051" s="4">
        <v>4.1666666666666664E-2</v>
      </c>
      <c r="G6051">
        <v>30</v>
      </c>
      <c r="H6051">
        <v>0</v>
      </c>
      <c r="I6051" s="5">
        <f t="shared" si="854"/>
        <v>4</v>
      </c>
      <c r="J6051" s="22">
        <v>0</v>
      </c>
      <c r="K6051">
        <v>1.0145E-4</v>
      </c>
      <c r="L6051" s="5" cm="1">
        <f t="array" ref="L6051">_xlfn.IFS(I6051=0, 0, I6051&gt;34, 0, AND(I6051&gt;0, I6051&lt;35), VLOOKUP(I6051, $A$63:$C$96, 3))</f>
        <v>740</v>
      </c>
      <c r="M6051" s="5">
        <f t="shared" si="853"/>
        <v>0</v>
      </c>
      <c r="N6051" s="5">
        <v>421.6208026230882</v>
      </c>
      <c r="O6051" s="5">
        <f t="shared" si="860"/>
        <v>2857.8465000000001</v>
      </c>
      <c r="P6051" s="5">
        <f t="shared" si="861"/>
        <v>740</v>
      </c>
      <c r="Q6051" s="5">
        <f t="shared" si="855"/>
        <v>0</v>
      </c>
      <c r="R6051" s="5">
        <f>IF(O6051&gt;(P6051+U6051),O6051-P6051-U6051, 0)</f>
        <v>0</v>
      </c>
      <c r="S6051" s="5">
        <f t="shared" si="856"/>
        <v>0</v>
      </c>
      <c r="T6051" s="5">
        <f t="shared" si="857"/>
        <v>0</v>
      </c>
      <c r="U6051" s="5">
        <f>IF(O6051&gt;P6051,IF(V6050*($B$6/100)&gt;=O6051-P6051,(O6051-P6051), V6050*($B$6/100)), 0)</f>
        <v>2117.8465000000001</v>
      </c>
      <c r="V6051" s="5">
        <f>V6050+(T6051*($B$5/100))-(U6051/($B$6/100))</f>
        <v>2375584.4176442851</v>
      </c>
      <c r="W6051" s="5">
        <f t="shared" si="858"/>
        <v>59389.610441107128</v>
      </c>
    </row>
    <row r="6052" spans="4:23" x14ac:dyDescent="0.25">
      <c r="D6052">
        <f t="shared" si="859"/>
        <v>6050</v>
      </c>
      <c r="E6052" s="3">
        <v>44083</v>
      </c>
      <c r="F6052" s="4">
        <v>8.3333333333333329E-2</v>
      </c>
      <c r="G6052">
        <v>30</v>
      </c>
      <c r="H6052">
        <v>0</v>
      </c>
      <c r="I6052" s="5">
        <f t="shared" si="854"/>
        <v>4</v>
      </c>
      <c r="J6052" s="22">
        <v>0</v>
      </c>
      <c r="K6052">
        <v>8.1929999999999997E-5</v>
      </c>
      <c r="L6052" s="5" cm="1">
        <f t="array" ref="L6052">_xlfn.IFS(I6052=0, 0, I6052&gt;34, 0, AND(I6052&gt;0, I6052&lt;35), VLOOKUP(I6052, $A$63:$C$96, 3))</f>
        <v>740</v>
      </c>
      <c r="M6052" s="5">
        <f t="shared" si="853"/>
        <v>0</v>
      </c>
      <c r="N6052" s="5">
        <v>398.68755720798549</v>
      </c>
      <c r="O6052" s="5">
        <f t="shared" si="860"/>
        <v>2307.9681</v>
      </c>
      <c r="P6052" s="5">
        <f t="shared" si="861"/>
        <v>740</v>
      </c>
      <c r="Q6052" s="5">
        <f t="shared" si="855"/>
        <v>0</v>
      </c>
      <c r="R6052" s="5">
        <f>IF(O6052&gt;(P6052+U6052),O6052-P6052-U6052, 0)</f>
        <v>0</v>
      </c>
      <c r="S6052" s="5">
        <f t="shared" si="856"/>
        <v>0</v>
      </c>
      <c r="T6052" s="5">
        <f t="shared" si="857"/>
        <v>0</v>
      </c>
      <c r="U6052" s="5">
        <f>IF(O6052&gt;P6052,IF(V6051*($B$6/100)&gt;=O6052-P6052,(O6052-P6052), V6051*($B$6/100)), 0)</f>
        <v>1567.9681</v>
      </c>
      <c r="V6052" s="5">
        <f>V6051+(T6052*($B$5/100))-(U6052/($B$6/100))</f>
        <v>2373344.4632157139</v>
      </c>
      <c r="W6052" s="5">
        <f t="shared" si="858"/>
        <v>59333.611580392848</v>
      </c>
    </row>
    <row r="6053" spans="4:23" x14ac:dyDescent="0.25">
      <c r="D6053">
        <f t="shared" si="859"/>
        <v>6051</v>
      </c>
      <c r="E6053" s="3">
        <v>44083</v>
      </c>
      <c r="F6053" s="4">
        <v>0.125</v>
      </c>
      <c r="G6053">
        <v>30</v>
      </c>
      <c r="H6053">
        <v>0</v>
      </c>
      <c r="I6053" s="5">
        <f t="shared" si="854"/>
        <v>4</v>
      </c>
      <c r="J6053" s="22">
        <v>0</v>
      </c>
      <c r="K6053">
        <v>7.2869999999999999E-5</v>
      </c>
      <c r="L6053" s="5" cm="1">
        <f t="array" ref="L6053">_xlfn.IFS(I6053=0, 0, I6053&gt;34, 0, AND(I6053&gt;0, I6053&lt;35), VLOOKUP(I6053, $A$63:$C$96, 3))</f>
        <v>740</v>
      </c>
      <c r="M6053" s="5">
        <f t="shared" si="853"/>
        <v>0</v>
      </c>
      <c r="N6053" s="5">
        <v>393.76728178647721</v>
      </c>
      <c r="O6053" s="5">
        <f t="shared" si="860"/>
        <v>2052.7478999999998</v>
      </c>
      <c r="P6053" s="5">
        <f t="shared" si="861"/>
        <v>740</v>
      </c>
      <c r="Q6053" s="5">
        <f t="shared" si="855"/>
        <v>0</v>
      </c>
      <c r="R6053" s="5">
        <f>IF(O6053&gt;(P6053+U6053),O6053-P6053-U6053, 0)</f>
        <v>0</v>
      </c>
      <c r="S6053" s="5">
        <f t="shared" si="856"/>
        <v>0</v>
      </c>
      <c r="T6053" s="5">
        <f t="shared" si="857"/>
        <v>0</v>
      </c>
      <c r="U6053" s="5">
        <f>IF(O6053&gt;P6053,IF(V6052*($B$6/100)&gt;=O6053-P6053,(O6053-P6053), V6052*($B$6/100)), 0)</f>
        <v>1312.7478999999998</v>
      </c>
      <c r="V6053" s="5">
        <f>V6052+(T6053*($B$5/100))-(U6053/($B$6/100))</f>
        <v>2371469.1090728566</v>
      </c>
      <c r="W6053" s="5">
        <f t="shared" si="858"/>
        <v>59286.727726821417</v>
      </c>
    </row>
    <row r="6054" spans="4:23" x14ac:dyDescent="0.25">
      <c r="D6054">
        <f t="shared" si="859"/>
        <v>6052</v>
      </c>
      <c r="E6054" s="3">
        <v>44083</v>
      </c>
      <c r="F6054" s="4">
        <v>0.16666666666666666</v>
      </c>
      <c r="G6054">
        <v>40</v>
      </c>
      <c r="H6054">
        <v>0</v>
      </c>
      <c r="I6054" s="5">
        <f t="shared" si="854"/>
        <v>6</v>
      </c>
      <c r="J6054" s="22">
        <v>0</v>
      </c>
      <c r="K6054">
        <v>7.0119999999999999E-5</v>
      </c>
      <c r="L6054" s="5" cm="1">
        <f t="array" ref="L6054">_xlfn.IFS(I6054=0, 0, I6054&gt;34, 0, AND(I6054&gt;0, I6054&lt;35), VLOOKUP(I6054, $A$63:$C$96, 3))</f>
        <v>2980</v>
      </c>
      <c r="M6054" s="5">
        <f t="shared" si="853"/>
        <v>0</v>
      </c>
      <c r="N6054" s="5">
        <v>398.86652838836773</v>
      </c>
      <c r="O6054" s="5">
        <f t="shared" si="860"/>
        <v>1975.2803999999999</v>
      </c>
      <c r="P6054" s="5">
        <f t="shared" si="861"/>
        <v>1975.2803999999999</v>
      </c>
      <c r="Q6054" s="5">
        <f t="shared" si="855"/>
        <v>487.20077413479089</v>
      </c>
      <c r="R6054" s="5">
        <f>IF(O6054&gt;(P6054+U6054),O6054-P6054-U6054, 0)</f>
        <v>0</v>
      </c>
      <c r="S6054" s="5">
        <f t="shared" si="856"/>
        <v>204.85682332347841</v>
      </c>
      <c r="T6054" s="5">
        <f t="shared" si="857"/>
        <v>799.86277667652166</v>
      </c>
      <c r="U6054" s="5">
        <f>IF(O6054&gt;P6054,IF(V6053*($B$6/100)&gt;=O6054-P6054,(O6054-P6054), V6053*($B$6/100)), 0)</f>
        <v>0</v>
      </c>
      <c r="V6054" s="5">
        <f>V6053+(T6054*($B$5/100))-(U6054/($B$6/100))</f>
        <v>2372029.0130165303</v>
      </c>
      <c r="W6054" s="5">
        <f t="shared" si="858"/>
        <v>59300.725325413259</v>
      </c>
    </row>
    <row r="6055" spans="4:23" x14ac:dyDescent="0.25">
      <c r="D6055">
        <f t="shared" si="859"/>
        <v>6053</v>
      </c>
      <c r="E6055" s="3">
        <v>44083</v>
      </c>
      <c r="F6055" s="4">
        <v>0.20833333333333334</v>
      </c>
      <c r="G6055">
        <v>30</v>
      </c>
      <c r="H6055">
        <v>0</v>
      </c>
      <c r="I6055" s="5">
        <f t="shared" si="854"/>
        <v>4</v>
      </c>
      <c r="J6055" s="22">
        <v>0</v>
      </c>
      <c r="K6055">
        <v>6.8759999999999999E-5</v>
      </c>
      <c r="L6055" s="5" cm="1">
        <f t="array" ref="L6055">_xlfn.IFS(I6055=0, 0, I6055&gt;34, 0, AND(I6055&gt;0, I6055&lt;35), VLOOKUP(I6055, $A$63:$C$96, 3))</f>
        <v>740</v>
      </c>
      <c r="M6055" s="5">
        <f t="shared" si="853"/>
        <v>0</v>
      </c>
      <c r="N6055" s="5">
        <v>401.96321726382558</v>
      </c>
      <c r="O6055" s="5">
        <f t="shared" si="860"/>
        <v>1936.9692</v>
      </c>
      <c r="P6055" s="5">
        <f t="shared" si="861"/>
        <v>740</v>
      </c>
      <c r="Q6055" s="5">
        <f t="shared" si="855"/>
        <v>0</v>
      </c>
      <c r="R6055" s="5">
        <f>IF(O6055&gt;(P6055+U6055),O6055-P6055-U6055, 0)</f>
        <v>0</v>
      </c>
      <c r="S6055" s="5">
        <f t="shared" si="856"/>
        <v>0</v>
      </c>
      <c r="T6055" s="5">
        <f t="shared" si="857"/>
        <v>0</v>
      </c>
      <c r="U6055" s="5">
        <f>IF(O6055&gt;P6055,IF(V6054*($B$6/100)&gt;=O6055-P6055,(O6055-P6055), V6054*($B$6/100)), 0)</f>
        <v>1196.9692</v>
      </c>
      <c r="V6055" s="5">
        <f>V6054+(T6055*($B$5/100))-(U6055/($B$6/100))</f>
        <v>2370319.0570165305</v>
      </c>
      <c r="W6055" s="5">
        <f t="shared" si="858"/>
        <v>59257.976425413261</v>
      </c>
    </row>
    <row r="6056" spans="4:23" x14ac:dyDescent="0.25">
      <c r="D6056">
        <f t="shared" si="859"/>
        <v>6054</v>
      </c>
      <c r="E6056" s="3">
        <v>44083</v>
      </c>
      <c r="F6056" s="4">
        <v>0.25</v>
      </c>
      <c r="G6056">
        <v>30</v>
      </c>
      <c r="H6056">
        <v>0</v>
      </c>
      <c r="I6056" s="5">
        <f t="shared" si="854"/>
        <v>4</v>
      </c>
      <c r="J6056" s="22">
        <v>0</v>
      </c>
      <c r="K6056">
        <v>7.0240000000000005E-5</v>
      </c>
      <c r="L6056" s="5" cm="1">
        <f t="array" ref="L6056">_xlfn.IFS(I6056=0, 0, I6056&gt;34, 0, AND(I6056&gt;0, I6056&lt;35), VLOOKUP(I6056, $A$63:$C$96, 3))</f>
        <v>740</v>
      </c>
      <c r="M6056" s="5">
        <f t="shared" si="853"/>
        <v>0</v>
      </c>
      <c r="N6056" s="5">
        <v>454.18997454722819</v>
      </c>
      <c r="O6056" s="5">
        <f t="shared" si="860"/>
        <v>1978.6608000000001</v>
      </c>
      <c r="P6056" s="5">
        <f t="shared" si="861"/>
        <v>740</v>
      </c>
      <c r="Q6056" s="5">
        <f t="shared" si="855"/>
        <v>0</v>
      </c>
      <c r="R6056" s="5">
        <f>IF(O6056&gt;(P6056+U6056),O6056-P6056-U6056, 0)</f>
        <v>0</v>
      </c>
      <c r="S6056" s="5">
        <f t="shared" si="856"/>
        <v>0</v>
      </c>
      <c r="T6056" s="5">
        <f t="shared" si="857"/>
        <v>0</v>
      </c>
      <c r="U6056" s="5">
        <f>IF(O6056&gt;P6056,IF(V6055*($B$6/100)&gt;=O6056-P6056,(O6056-P6056), V6055*($B$6/100)), 0)</f>
        <v>1238.6608000000001</v>
      </c>
      <c r="V6056" s="5">
        <f>V6055+(T6056*($B$5/100))-(U6056/($B$6/100))</f>
        <v>2368549.541587959</v>
      </c>
      <c r="W6056" s="5">
        <f t="shared" si="858"/>
        <v>59213.738539698978</v>
      </c>
    </row>
    <row r="6057" spans="4:23" x14ac:dyDescent="0.25">
      <c r="D6057">
        <f t="shared" si="859"/>
        <v>6055</v>
      </c>
      <c r="E6057" s="3">
        <v>44083</v>
      </c>
      <c r="F6057" s="4">
        <v>0.29166666666666669</v>
      </c>
      <c r="G6057">
        <v>40</v>
      </c>
      <c r="H6057">
        <v>0</v>
      </c>
      <c r="I6057" s="5">
        <f t="shared" si="854"/>
        <v>6</v>
      </c>
      <c r="J6057" s="22">
        <v>9.8979031292220746E-6</v>
      </c>
      <c r="K6057">
        <v>8.2529999999999998E-5</v>
      </c>
      <c r="L6057" s="5" cm="1">
        <f t="array" ref="L6057">_xlfn.IFS(I6057=0, 0, I6057&gt;34, 0, AND(I6057&gt;0, I6057&lt;35), VLOOKUP(I6057, $A$63:$C$96, 3))</f>
        <v>2980</v>
      </c>
      <c r="M6057" s="5">
        <f t="shared" si="853"/>
        <v>47.015039863804859</v>
      </c>
      <c r="N6057" s="5">
        <v>640.8683074157816</v>
      </c>
      <c r="O6057" s="5">
        <f t="shared" si="860"/>
        <v>2324.8701000000001</v>
      </c>
      <c r="P6057" s="5">
        <f t="shared" si="861"/>
        <v>2324.8701000000001</v>
      </c>
      <c r="Q6057" s="5">
        <f t="shared" si="855"/>
        <v>487.20077413479089</v>
      </c>
      <c r="R6057" s="5">
        <f>IF(O6057&gt;(P6057+U6057),O6057-P6057-U6057, 0)</f>
        <v>0</v>
      </c>
      <c r="S6057" s="5">
        <f t="shared" si="856"/>
        <v>214.94416572901378</v>
      </c>
      <c r="T6057" s="5">
        <f t="shared" si="857"/>
        <v>487.20077413479089</v>
      </c>
      <c r="U6057" s="5">
        <f>IF(O6057&gt;P6057,IF(V6056*($B$6/100)&gt;=O6057-P6057,(O6057-P6057), V6056*($B$6/100)), 0)</f>
        <v>0</v>
      </c>
      <c r="V6057" s="5">
        <f>V6056+(T6057*($B$5/100))-(U6057/($B$6/100))</f>
        <v>2368890.5821298533</v>
      </c>
      <c r="W6057" s="5">
        <f t="shared" si="858"/>
        <v>59222.264553246336</v>
      </c>
    </row>
    <row r="6058" spans="4:23" x14ac:dyDescent="0.25">
      <c r="D6058">
        <f t="shared" si="859"/>
        <v>6056</v>
      </c>
      <c r="E6058" s="3">
        <v>44083</v>
      </c>
      <c r="F6058" s="4">
        <v>0.33333333333333331</v>
      </c>
      <c r="G6058">
        <v>40</v>
      </c>
      <c r="H6058">
        <v>0</v>
      </c>
      <c r="I6058" s="5">
        <f t="shared" si="854"/>
        <v>6</v>
      </c>
      <c r="J6058" s="22">
        <v>2.7219233605360704E-5</v>
      </c>
      <c r="K6058">
        <v>1.0060000000000001E-4</v>
      </c>
      <c r="L6058" s="5" cm="1">
        <f t="array" ref="L6058">_xlfn.IFS(I6058=0, 0, I6058&gt;34, 0, AND(I6058&gt;0, I6058&lt;35), VLOOKUP(I6058, $A$63:$C$96, 3))</f>
        <v>2980</v>
      </c>
      <c r="M6058" s="5">
        <f t="shared" si="853"/>
        <v>129.29135962546334</v>
      </c>
      <c r="N6058" s="5">
        <v>931.87288027877855</v>
      </c>
      <c r="O6058" s="5">
        <f t="shared" si="860"/>
        <v>2833.902</v>
      </c>
      <c r="P6058" s="5">
        <f t="shared" si="861"/>
        <v>2833.902</v>
      </c>
      <c r="Q6058" s="5">
        <f t="shared" si="855"/>
        <v>275.38935962546338</v>
      </c>
      <c r="R6058" s="5">
        <f>IF(O6058&gt;(P6058+U6058),O6058-P6058-U6058, 0)</f>
        <v>0</v>
      </c>
      <c r="S6058" s="5">
        <f t="shared" si="856"/>
        <v>0</v>
      </c>
      <c r="T6058" s="5">
        <f t="shared" si="857"/>
        <v>275.38935962546338</v>
      </c>
      <c r="U6058" s="5">
        <f>IF(O6058&gt;P6058,IF(V6057*($B$6/100)&gt;=O6058-P6058,(O6058-P6058), V6057*($B$6/100)), 0)</f>
        <v>0</v>
      </c>
      <c r="V6058" s="5">
        <f>V6057+(T6058*($B$5/100))-(U6058/($B$6/100))</f>
        <v>2369083.354681591</v>
      </c>
      <c r="W6058" s="5">
        <f t="shared" si="858"/>
        <v>59227.083867039779</v>
      </c>
    </row>
    <row r="6059" spans="4:23" x14ac:dyDescent="0.25">
      <c r="D6059">
        <f t="shared" si="859"/>
        <v>6057</v>
      </c>
      <c r="E6059" s="3">
        <v>44083</v>
      </c>
      <c r="F6059" s="4">
        <v>0.375</v>
      </c>
      <c r="G6059">
        <v>40</v>
      </c>
      <c r="H6059">
        <v>0</v>
      </c>
      <c r="I6059" s="5">
        <f t="shared" si="854"/>
        <v>6</v>
      </c>
      <c r="J6059" s="22">
        <v>4.4540564081499335E-5</v>
      </c>
      <c r="K6059">
        <v>1.0133000000000001E-4</v>
      </c>
      <c r="L6059" s="5" cm="1">
        <f t="array" ref="L6059">_xlfn.IFS(I6059=0, 0, I6059&gt;34, 0, AND(I6059&gt;0, I6059&lt;35), VLOOKUP(I6059, $A$63:$C$96, 3))</f>
        <v>2980</v>
      </c>
      <c r="M6059" s="5">
        <f t="shared" si="853"/>
        <v>211.56767938712184</v>
      </c>
      <c r="N6059" s="5">
        <v>925.98403825756156</v>
      </c>
      <c r="O6059" s="5">
        <f t="shared" si="860"/>
        <v>2854.4661000000001</v>
      </c>
      <c r="P6059" s="5">
        <f t="shared" si="861"/>
        <v>2854.4661000000001</v>
      </c>
      <c r="Q6059" s="5">
        <f t="shared" si="855"/>
        <v>337.10157938712155</v>
      </c>
      <c r="R6059" s="5">
        <f>IF(O6059&gt;(P6059+U6059),O6059-P6059-U6059, 0)</f>
        <v>0</v>
      </c>
      <c r="S6059" s="5">
        <f t="shared" si="856"/>
        <v>0</v>
      </c>
      <c r="T6059" s="5">
        <f t="shared" si="857"/>
        <v>337.10157938712155</v>
      </c>
      <c r="U6059" s="5">
        <f>IF(O6059&gt;P6059,IF(V6058*($B$6/100)&gt;=O6059-P6059,(O6059-P6059), V6058*($B$6/100)), 0)</f>
        <v>0</v>
      </c>
      <c r="V6059" s="5">
        <f>V6058+(T6059*($B$5/100))-(U6059/($B$6/100))</f>
        <v>2369319.3257871619</v>
      </c>
      <c r="W6059" s="5">
        <f t="shared" si="858"/>
        <v>59232.983144679049</v>
      </c>
    </row>
    <row r="6060" spans="4:23" x14ac:dyDescent="0.25">
      <c r="D6060">
        <f t="shared" si="859"/>
        <v>6058</v>
      </c>
      <c r="E6060" s="3">
        <v>44083</v>
      </c>
      <c r="F6060" s="4">
        <v>0.41666666666666669</v>
      </c>
      <c r="G6060">
        <v>50</v>
      </c>
      <c r="H6060">
        <v>0</v>
      </c>
      <c r="I6060" s="5">
        <f t="shared" si="854"/>
        <v>7</v>
      </c>
      <c r="J6060" s="22">
        <v>1.1877483755066489E-4</v>
      </c>
      <c r="K6060">
        <v>9.5329999999999997E-5</v>
      </c>
      <c r="L6060" s="5" cm="1">
        <f t="array" ref="L6060">_xlfn.IFS(I6060=0, 0, I6060&gt;34, 0, AND(I6060&gt;0, I6060&lt;35), VLOOKUP(I6060, $A$63:$C$96, 3))</f>
        <v>4800</v>
      </c>
      <c r="M6060" s="5">
        <f t="shared" si="853"/>
        <v>564.18047836565825</v>
      </c>
      <c r="N6060" s="5">
        <v>867.89377761954233</v>
      </c>
      <c r="O6060" s="5">
        <f t="shared" si="860"/>
        <v>2685.4461000000001</v>
      </c>
      <c r="P6060" s="5">
        <f t="shared" si="861"/>
        <v>2685.4461000000001</v>
      </c>
      <c r="Q6060" s="5">
        <f t="shared" si="855"/>
        <v>487.20077413479089</v>
      </c>
      <c r="R6060" s="5">
        <f>IF(O6060&gt;(P6060+U6060),O6060-P6060-U6060, 0)</f>
        <v>0</v>
      </c>
      <c r="S6060" s="5">
        <f t="shared" si="856"/>
        <v>445.7480124585403</v>
      </c>
      <c r="T6060" s="5">
        <f t="shared" si="857"/>
        <v>2232.9863659071175</v>
      </c>
      <c r="U6060" s="5">
        <f>IF(O6060&gt;P6060,IF(V6059*($B$6/100)&gt;=O6060-P6060,(O6060-P6060), V6059*($B$6/100)), 0)</f>
        <v>0</v>
      </c>
      <c r="V6060" s="5">
        <f>V6059+(T6060*($B$5/100))-(U6060/($B$6/100))</f>
        <v>2370882.416243297</v>
      </c>
      <c r="W6060" s="5">
        <f t="shared" si="858"/>
        <v>59272.060406082426</v>
      </c>
    </row>
    <row r="6061" spans="4:23" x14ac:dyDescent="0.25">
      <c r="D6061">
        <f t="shared" si="859"/>
        <v>6059</v>
      </c>
      <c r="E6061" s="3">
        <v>44083</v>
      </c>
      <c r="F6061" s="4">
        <v>0.45833333333333331</v>
      </c>
      <c r="G6061">
        <v>50</v>
      </c>
      <c r="H6061">
        <v>0</v>
      </c>
      <c r="I6061" s="5">
        <f t="shared" si="854"/>
        <v>7</v>
      </c>
      <c r="J6061" s="22">
        <v>1.855856836729139E-4</v>
      </c>
      <c r="K6061">
        <v>7.9939999999999997E-5</v>
      </c>
      <c r="L6061" s="5" cm="1">
        <f t="array" ref="L6061">_xlfn.IFS(I6061=0, 0, I6061&gt;34, 0, AND(I6061&gt;0, I6061&lt;35), VLOOKUP(I6061, $A$63:$C$96, 3))</f>
        <v>4800</v>
      </c>
      <c r="M6061" s="5">
        <f t="shared" si="853"/>
        <v>881.53199744634105</v>
      </c>
      <c r="N6061" s="5">
        <v>763.63141498840662</v>
      </c>
      <c r="O6061" s="5">
        <f t="shared" si="860"/>
        <v>2251.9097999999999</v>
      </c>
      <c r="P6061" s="5">
        <f t="shared" si="861"/>
        <v>2251.9097999999999</v>
      </c>
      <c r="Q6061" s="5">
        <f t="shared" si="855"/>
        <v>487.20077413479089</v>
      </c>
      <c r="R6061" s="5">
        <f>IF(O6061&gt;(P6061+U6061),O6061-P6061-U6061, 0)</f>
        <v>0</v>
      </c>
      <c r="S6061" s="5">
        <f t="shared" si="856"/>
        <v>392.19913111440707</v>
      </c>
      <c r="T6061" s="5">
        <f t="shared" si="857"/>
        <v>3037.423066331934</v>
      </c>
      <c r="U6061" s="5">
        <f>IF(O6061&gt;P6061,IF(V6060*($B$6/100)&gt;=O6061-P6061,(O6061-P6061), V6060*($B$6/100)), 0)</f>
        <v>0</v>
      </c>
      <c r="V6061" s="5">
        <f>V6060+(T6061*($B$5/100))-(U6061/($B$6/100))</f>
        <v>2373008.6123897294</v>
      </c>
      <c r="W6061" s="5">
        <f t="shared" si="858"/>
        <v>59325.215309743231</v>
      </c>
    </row>
    <row r="6062" spans="4:23" x14ac:dyDescent="0.25">
      <c r="D6062">
        <f t="shared" si="859"/>
        <v>6060</v>
      </c>
      <c r="E6062" s="3">
        <v>44083</v>
      </c>
      <c r="F6062" s="4">
        <v>0.5</v>
      </c>
      <c r="G6062">
        <v>50</v>
      </c>
      <c r="H6062">
        <v>1</v>
      </c>
      <c r="I6062" s="5">
        <f t="shared" si="854"/>
        <v>7</v>
      </c>
      <c r="J6062" s="22">
        <v>2.3260072353671875E-4</v>
      </c>
      <c r="K6062">
        <v>6.279E-5</v>
      </c>
      <c r="L6062" s="5" cm="1">
        <f t="array" ref="L6062">_xlfn.IFS(I6062=0, 0, I6062&gt;34, 0, AND(I6062&gt;0, I6062&lt;35), VLOOKUP(I6062, $A$63:$C$96, 3))</f>
        <v>4800</v>
      </c>
      <c r="M6062" s="5">
        <f t="shared" si="853"/>
        <v>1104.8534367994141</v>
      </c>
      <c r="N6062" s="5">
        <v>719.51957627771822</v>
      </c>
      <c r="O6062" s="5">
        <f t="shared" si="860"/>
        <v>1768.7943</v>
      </c>
      <c r="P6062" s="5">
        <f t="shared" si="861"/>
        <v>1768.7943</v>
      </c>
      <c r="Q6062" s="5">
        <f t="shared" si="855"/>
        <v>487.20077413479089</v>
      </c>
      <c r="R6062" s="5">
        <f>IF(O6062&gt;(P6062+U6062),O6062-P6062-U6062, 0)</f>
        <v>0</v>
      </c>
      <c r="S6062" s="5">
        <f t="shared" si="856"/>
        <v>369.54340418303991</v>
      </c>
      <c r="T6062" s="5">
        <f t="shared" si="857"/>
        <v>3766.5157326163749</v>
      </c>
      <c r="U6062" s="5">
        <f>IF(O6062&gt;P6062,IF(V6061*($B$6/100)&gt;=O6062-P6062,(O6062-P6062), V6061*($B$6/100)), 0)</f>
        <v>0</v>
      </c>
      <c r="V6062" s="5">
        <f>V6061+(T6062*($B$5/100))-(U6062/($B$6/100))</f>
        <v>2375645.1734025609</v>
      </c>
      <c r="W6062" s="5">
        <f t="shared" si="858"/>
        <v>59391.129335064019</v>
      </c>
    </row>
    <row r="6063" spans="4:23" x14ac:dyDescent="0.25">
      <c r="D6063">
        <f t="shared" si="859"/>
        <v>6061</v>
      </c>
      <c r="E6063" s="3">
        <v>44083</v>
      </c>
      <c r="F6063" s="4">
        <v>0.54166666666666663</v>
      </c>
      <c r="G6063">
        <v>50</v>
      </c>
      <c r="H6063">
        <v>0</v>
      </c>
      <c r="I6063" s="5">
        <f t="shared" si="854"/>
        <v>7</v>
      </c>
      <c r="J6063" s="22">
        <v>1.3609616802680351E-4</v>
      </c>
      <c r="K6063">
        <v>5.7229999999999999E-5</v>
      </c>
      <c r="L6063" s="5" cm="1">
        <f t="array" ref="L6063">_xlfn.IFS(I6063=0, 0, I6063&gt;34, 0, AND(I6063&gt;0, I6063&lt;35), VLOOKUP(I6063, $A$63:$C$96, 3))</f>
        <v>4800</v>
      </c>
      <c r="M6063" s="5">
        <f t="shared" si="853"/>
        <v>646.45679812731669</v>
      </c>
      <c r="N6063" s="5">
        <v>736.62057609935175</v>
      </c>
      <c r="O6063" s="5">
        <f t="shared" si="860"/>
        <v>1612.1691000000001</v>
      </c>
      <c r="P6063" s="5">
        <f t="shared" si="861"/>
        <v>1612.1691000000001</v>
      </c>
      <c r="Q6063" s="5">
        <f t="shared" si="855"/>
        <v>487.20077413479089</v>
      </c>
      <c r="R6063" s="5">
        <f>IF(O6063&gt;(P6063+U6063),O6063-P6063-U6063, 0)</f>
        <v>0</v>
      </c>
      <c r="S6063" s="5">
        <f t="shared" si="856"/>
        <v>378.32643371743143</v>
      </c>
      <c r="T6063" s="5">
        <f t="shared" si="857"/>
        <v>3455.9612644098852</v>
      </c>
      <c r="U6063" s="5">
        <f>IF(O6063&gt;P6063,IF(V6062*($B$6/100)&gt;=O6063-P6063,(O6063-P6063), V6062*($B$6/100)), 0)</f>
        <v>0</v>
      </c>
      <c r="V6063" s="5">
        <f>V6062+(T6063*($B$5/100))-(U6063/($B$6/100))</f>
        <v>2378064.3462876477</v>
      </c>
      <c r="W6063" s="5">
        <f t="shared" si="858"/>
        <v>59451.608657191195</v>
      </c>
    </row>
    <row r="6064" spans="4:23" x14ac:dyDescent="0.25">
      <c r="D6064">
        <f t="shared" si="859"/>
        <v>6062</v>
      </c>
      <c r="E6064" s="3">
        <v>44083</v>
      </c>
      <c r="F6064" s="4">
        <v>0.58333333333333337</v>
      </c>
      <c r="G6064">
        <v>50</v>
      </c>
      <c r="H6064">
        <v>0</v>
      </c>
      <c r="I6064" s="5">
        <f t="shared" si="854"/>
        <v>7</v>
      </c>
      <c r="J6064" s="22">
        <v>1.064024586391373E-4</v>
      </c>
      <c r="K6064">
        <v>5.1480000000000002E-5</v>
      </c>
      <c r="L6064" s="5" cm="1">
        <f t="array" ref="L6064">_xlfn.IFS(I6064=0, 0, I6064&gt;34, 0, AND(I6064&gt;0, I6064&lt;35), VLOOKUP(I6064, $A$63:$C$96, 3))</f>
        <v>4800</v>
      </c>
      <c r="M6064" s="5">
        <f t="shared" si="853"/>
        <v>505.41167853590218</v>
      </c>
      <c r="N6064" s="5">
        <v>705.54941524989283</v>
      </c>
      <c r="O6064" s="5">
        <f t="shared" si="860"/>
        <v>1450.1916000000001</v>
      </c>
      <c r="P6064" s="5">
        <f t="shared" si="861"/>
        <v>1450.1916000000001</v>
      </c>
      <c r="Q6064" s="5">
        <f t="shared" si="855"/>
        <v>487.20077413479089</v>
      </c>
      <c r="R6064" s="5">
        <f>IF(O6064&gt;(P6064+U6064),O6064-P6064-U6064, 0)</f>
        <v>0</v>
      </c>
      <c r="S6064" s="5">
        <f t="shared" si="856"/>
        <v>362.36836540242007</v>
      </c>
      <c r="T6064" s="5">
        <f t="shared" si="857"/>
        <v>3492.851713133482</v>
      </c>
      <c r="U6064" s="5">
        <f>IF(O6064&gt;P6064,IF(V6063*($B$6/100)&gt;=O6064-P6064,(O6064-P6064), V6063*($B$6/100)), 0)</f>
        <v>0</v>
      </c>
      <c r="V6064" s="5">
        <f>V6063+(T6064*($B$5/100))-(U6064/($B$6/100))</f>
        <v>2380509.3424868411</v>
      </c>
      <c r="W6064" s="5">
        <f t="shared" si="858"/>
        <v>59512.73356217103</v>
      </c>
    </row>
    <row r="6065" spans="4:23" x14ac:dyDescent="0.25">
      <c r="D6065">
        <f t="shared" si="859"/>
        <v>6063</v>
      </c>
      <c r="E6065" s="3">
        <v>44083</v>
      </c>
      <c r="F6065" s="4">
        <v>0.625</v>
      </c>
      <c r="G6065">
        <v>40</v>
      </c>
      <c r="H6065">
        <v>0</v>
      </c>
      <c r="I6065" s="5">
        <f t="shared" si="854"/>
        <v>6</v>
      </c>
      <c r="J6065" s="22">
        <v>6.4336370339943488E-5</v>
      </c>
      <c r="K6065">
        <v>5.2649999999999999E-5</v>
      </c>
      <c r="L6065" s="5" cm="1">
        <f t="array" ref="L6065">_xlfn.IFS(I6065=0, 0, I6065&gt;34, 0, AND(I6065&gt;0, I6065&lt;35), VLOOKUP(I6065, $A$63:$C$96, 3))</f>
        <v>2980</v>
      </c>
      <c r="M6065" s="5">
        <f t="shared" si="853"/>
        <v>305.59775911473156</v>
      </c>
      <c r="N6065" s="5">
        <v>666.38932031583136</v>
      </c>
      <c r="O6065" s="5">
        <f t="shared" si="860"/>
        <v>1483.1505</v>
      </c>
      <c r="P6065" s="5">
        <f t="shared" si="861"/>
        <v>1483.1505</v>
      </c>
      <c r="Q6065" s="5">
        <f t="shared" si="855"/>
        <v>487.20077413479089</v>
      </c>
      <c r="R6065" s="5">
        <f>IF(O6065&gt;(P6065+U6065),O6065-P6065-U6065, 0)</f>
        <v>0</v>
      </c>
      <c r="S6065" s="5">
        <f t="shared" si="856"/>
        <v>342.25584134167309</v>
      </c>
      <c r="T6065" s="5">
        <f t="shared" si="857"/>
        <v>1460.1914177730587</v>
      </c>
      <c r="U6065" s="5">
        <f>IF(O6065&gt;P6065,IF(V6064*($B$6/100)&gt;=O6065-P6065,(O6065-P6065), V6064*($B$6/100)), 0)</f>
        <v>0</v>
      </c>
      <c r="V6065" s="5">
        <f>V6064+(T6065*($B$5/100))-(U6065/($B$6/100))</f>
        <v>2381531.4764792821</v>
      </c>
      <c r="W6065" s="5">
        <f t="shared" si="858"/>
        <v>59538.286911982053</v>
      </c>
    </row>
    <row r="6066" spans="4:23" x14ac:dyDescent="0.25">
      <c r="D6066">
        <f t="shared" si="859"/>
        <v>6064</v>
      </c>
      <c r="E6066" s="3">
        <v>44083</v>
      </c>
      <c r="F6066" s="4">
        <v>0.66666666666666663</v>
      </c>
      <c r="G6066">
        <v>50</v>
      </c>
      <c r="H6066">
        <v>0</v>
      </c>
      <c r="I6066" s="5">
        <f t="shared" si="854"/>
        <v>7</v>
      </c>
      <c r="J6066" s="22">
        <v>1.0145350707452627E-4</v>
      </c>
      <c r="K6066">
        <v>6.0469999999999995E-5</v>
      </c>
      <c r="L6066" s="5" cm="1">
        <f t="array" ref="L6066">_xlfn.IFS(I6066=0, 0, I6066&gt;34, 0, AND(I6066&gt;0, I6066&lt;35), VLOOKUP(I6066, $A$63:$C$96, 3))</f>
        <v>4800</v>
      </c>
      <c r="M6066" s="5">
        <f t="shared" si="853"/>
        <v>481.90415860399975</v>
      </c>
      <c r="N6066" s="5">
        <v>697.48133558426628</v>
      </c>
      <c r="O6066" s="5">
        <f t="shared" si="860"/>
        <v>1703.4398999999999</v>
      </c>
      <c r="P6066" s="5">
        <f t="shared" si="861"/>
        <v>1703.4398999999999</v>
      </c>
      <c r="Q6066" s="5">
        <f t="shared" si="855"/>
        <v>487.20077413479089</v>
      </c>
      <c r="R6066" s="5">
        <f>IF(O6066&gt;(P6066+U6066),O6066-P6066-U6066, 0)</f>
        <v>0</v>
      </c>
      <c r="S6066" s="5">
        <f t="shared" si="856"/>
        <v>358.22462043264483</v>
      </c>
      <c r="T6066" s="5">
        <f t="shared" si="857"/>
        <v>3220.2396381713547</v>
      </c>
      <c r="U6066" s="5">
        <f>IF(O6066&gt;P6066,IF(V6065*($B$6/100)&gt;=O6066-P6066,(O6066-P6066), V6065*($B$6/100)), 0)</f>
        <v>0</v>
      </c>
      <c r="V6066" s="5">
        <f>V6065+(T6066*($B$5/100))-(U6066/($B$6/100))</f>
        <v>2383785.644226002</v>
      </c>
      <c r="W6066" s="5">
        <f t="shared" si="858"/>
        <v>59594.641105650051</v>
      </c>
    </row>
    <row r="6067" spans="4:23" x14ac:dyDescent="0.25">
      <c r="D6067">
        <f t="shared" si="859"/>
        <v>6065</v>
      </c>
      <c r="E6067" s="3">
        <v>44083</v>
      </c>
      <c r="F6067" s="4">
        <v>0.70833333333333337</v>
      </c>
      <c r="G6067">
        <v>40</v>
      </c>
      <c r="H6067">
        <v>0</v>
      </c>
      <c r="I6067" s="5">
        <f t="shared" si="854"/>
        <v>6</v>
      </c>
      <c r="J6067" s="22">
        <v>8.6606652380693145E-5</v>
      </c>
      <c r="K6067">
        <v>8.4859999999999997E-5</v>
      </c>
      <c r="L6067" s="5" cm="1">
        <f t="array" ref="L6067">_xlfn.IFS(I6067=0, 0, I6067&gt;34, 0, AND(I6067&gt;0, I6067&lt;35), VLOOKUP(I6067, $A$63:$C$96, 3))</f>
        <v>2980</v>
      </c>
      <c r="M6067" s="5">
        <f t="shared" si="853"/>
        <v>411.38159880829244</v>
      </c>
      <c r="N6067" s="5">
        <v>803.83726904029606</v>
      </c>
      <c r="O6067" s="5">
        <f t="shared" si="860"/>
        <v>2390.5061999999998</v>
      </c>
      <c r="P6067" s="5">
        <f t="shared" si="861"/>
        <v>2390.5061999999998</v>
      </c>
      <c r="Q6067" s="5">
        <f t="shared" si="855"/>
        <v>487.20077413479089</v>
      </c>
      <c r="R6067" s="5">
        <f>IF(O6067&gt;(P6067+U6067),O6067-P6067-U6067, 0)</f>
        <v>0</v>
      </c>
      <c r="S6067" s="5">
        <f t="shared" si="856"/>
        <v>412.84875436897568</v>
      </c>
      <c r="T6067" s="5">
        <f t="shared" si="857"/>
        <v>588.0266444393169</v>
      </c>
      <c r="U6067" s="5">
        <f>IF(O6067&gt;P6067,IF(V6066*($B$6/100)&gt;=O6067-P6067,(O6067-P6067), V6066*($B$6/100)), 0)</f>
        <v>0</v>
      </c>
      <c r="V6067" s="5">
        <f>V6066+(T6067*($B$5/100))-(U6067/($B$6/100))</f>
        <v>2384197.2628771095</v>
      </c>
      <c r="W6067" s="5">
        <f t="shared" si="858"/>
        <v>59604.931571927737</v>
      </c>
    </row>
    <row r="6068" spans="4:23" x14ac:dyDescent="0.25">
      <c r="D6068">
        <f t="shared" si="859"/>
        <v>6066</v>
      </c>
      <c r="E6068" s="3">
        <v>44083</v>
      </c>
      <c r="F6068" s="4">
        <v>0.75</v>
      </c>
      <c r="G6068">
        <v>50</v>
      </c>
      <c r="H6068">
        <v>0</v>
      </c>
      <c r="I6068" s="5">
        <f t="shared" si="854"/>
        <v>7</v>
      </c>
      <c r="J6068" s="22">
        <v>2.7219233605360704E-5</v>
      </c>
      <c r="K6068">
        <v>1.3511999999999999E-4</v>
      </c>
      <c r="L6068" s="5" cm="1">
        <f t="array" ref="L6068">_xlfn.IFS(I6068=0, 0, I6068&gt;34, 0, AND(I6068&gt;0, I6068&lt;35), VLOOKUP(I6068, $A$63:$C$96, 3))</f>
        <v>4800</v>
      </c>
      <c r="M6068" s="5">
        <f t="shared" si="853"/>
        <v>129.29135962546334</v>
      </c>
      <c r="N6068" s="5">
        <v>1108.8519680509901</v>
      </c>
      <c r="O6068" s="5">
        <f t="shared" si="860"/>
        <v>3806.3303999999998</v>
      </c>
      <c r="P6068" s="5">
        <f t="shared" si="861"/>
        <v>3806.3303999999998</v>
      </c>
      <c r="Q6068" s="5">
        <f t="shared" si="855"/>
        <v>487.20077413479089</v>
      </c>
      <c r="R6068" s="5">
        <f>IF(O6068&gt;(P6068+U6068),O6068-P6068-U6068, 0)</f>
        <v>0</v>
      </c>
      <c r="S6068" s="5">
        <f t="shared" si="856"/>
        <v>569.50351945735645</v>
      </c>
      <c r="T6068" s="5">
        <f t="shared" si="857"/>
        <v>553.4574401681067</v>
      </c>
      <c r="U6068" s="5">
        <f>IF(O6068&gt;P6068,IF(V6067*($B$6/100)&gt;=O6068-P6068,(O6068-P6068), V6067*($B$6/100)), 0)</f>
        <v>0</v>
      </c>
      <c r="V6068" s="5">
        <f>V6067+(T6068*($B$5/100))-(U6068/($B$6/100))</f>
        <v>2384584.6830852269</v>
      </c>
      <c r="W6068" s="5">
        <f t="shared" si="858"/>
        <v>59614.617077130672</v>
      </c>
    </row>
    <row r="6069" spans="4:23" x14ac:dyDescent="0.25">
      <c r="D6069">
        <f t="shared" si="859"/>
        <v>6067</v>
      </c>
      <c r="E6069" s="3">
        <v>44083</v>
      </c>
      <c r="F6069" s="4">
        <v>0.79166666666666663</v>
      </c>
      <c r="G6069">
        <v>60</v>
      </c>
      <c r="H6069">
        <v>5</v>
      </c>
      <c r="I6069" s="5">
        <f t="shared" si="854"/>
        <v>8</v>
      </c>
      <c r="J6069" s="22">
        <v>3.711713673458278E-5</v>
      </c>
      <c r="K6069">
        <v>1.5132000000000001E-4</v>
      </c>
      <c r="L6069" s="5" cm="1">
        <f t="array" ref="L6069">_xlfn.IFS(I6069=0, 0, I6069&gt;34, 0, AND(I6069&gt;0, I6069&lt;35), VLOOKUP(I6069, $A$63:$C$96, 3))</f>
        <v>7160</v>
      </c>
      <c r="M6069" s="5">
        <f t="shared" si="853"/>
        <v>176.30639948926822</v>
      </c>
      <c r="N6069" s="5">
        <v>1178.9969055776444</v>
      </c>
      <c r="O6069" s="5">
        <f t="shared" si="860"/>
        <v>4262.6844000000001</v>
      </c>
      <c r="P6069" s="5">
        <f t="shared" si="861"/>
        <v>4262.6844000000001</v>
      </c>
      <c r="Q6069" s="5">
        <f t="shared" si="855"/>
        <v>487.20077413479089</v>
      </c>
      <c r="R6069" s="5">
        <f>IF(O6069&gt;(P6069+U6069),O6069-P6069-U6069, 0)</f>
        <v>0</v>
      </c>
      <c r="S6069" s="5">
        <f t="shared" si="856"/>
        <v>605.52977899834957</v>
      </c>
      <c r="T6069" s="5">
        <f t="shared" si="857"/>
        <v>2468.0922204909184</v>
      </c>
      <c r="U6069" s="5">
        <f>IF(O6069&gt;P6069,IF(V6068*($B$6/100)&gt;=O6069-P6069,(O6069-P6069), V6068*($B$6/100)), 0)</f>
        <v>0</v>
      </c>
      <c r="V6069" s="5">
        <f>V6068+(T6069*($B$5/100))-(U6069/($B$6/100))</f>
        <v>2386312.3476395705</v>
      </c>
      <c r="W6069" s="5">
        <f t="shared" si="858"/>
        <v>59657.808690989259</v>
      </c>
    </row>
    <row r="6070" spans="4:23" x14ac:dyDescent="0.25">
      <c r="D6070">
        <f t="shared" si="859"/>
        <v>6068</v>
      </c>
      <c r="E6070" s="3">
        <v>44083</v>
      </c>
      <c r="F6070" s="4">
        <v>0.83333333333333337</v>
      </c>
      <c r="G6070">
        <v>40</v>
      </c>
      <c r="H6070">
        <v>0</v>
      </c>
      <c r="I6070" s="5">
        <f t="shared" si="854"/>
        <v>6</v>
      </c>
      <c r="J6070" s="22">
        <v>0</v>
      </c>
      <c r="K6070">
        <v>1.5381999999999999E-4</v>
      </c>
      <c r="L6070" s="5" cm="1">
        <f t="array" ref="L6070">_xlfn.IFS(I6070=0, 0, I6070&gt;34, 0, AND(I6070&gt;0, I6070&lt;35), VLOOKUP(I6070, $A$63:$C$96, 3))</f>
        <v>2980</v>
      </c>
      <c r="M6070" s="5">
        <f t="shared" si="853"/>
        <v>0</v>
      </c>
      <c r="N6070" s="5">
        <v>1060.5063874565931</v>
      </c>
      <c r="O6070" s="5">
        <f t="shared" si="860"/>
        <v>4333.1093999999994</v>
      </c>
      <c r="P6070" s="5">
        <f t="shared" si="861"/>
        <v>2980</v>
      </c>
      <c r="Q6070" s="5">
        <f t="shared" si="855"/>
        <v>0</v>
      </c>
      <c r="R6070" s="5">
        <f>IF(O6070&gt;(P6070+U6070),O6070-P6070-U6070, 0)</f>
        <v>0</v>
      </c>
      <c r="S6070" s="5">
        <f t="shared" si="856"/>
        <v>0</v>
      </c>
      <c r="T6070" s="5">
        <f t="shared" si="857"/>
        <v>0</v>
      </c>
      <c r="U6070" s="5">
        <f>IF(O6070&gt;P6070,IF(V6069*($B$6/100)&gt;=O6070-P6070,(O6070-P6070), V6069*($B$6/100)), 0)</f>
        <v>1353.1093999999994</v>
      </c>
      <c r="V6070" s="5">
        <f>V6069+(T6070*($B$5/100))-(U6070/($B$6/100))</f>
        <v>2384379.3342109988</v>
      </c>
      <c r="W6070" s="5">
        <f t="shared" si="858"/>
        <v>59609.48335527497</v>
      </c>
    </row>
    <row r="6071" spans="4:23" x14ac:dyDescent="0.25">
      <c r="D6071">
        <f t="shared" si="859"/>
        <v>6069</v>
      </c>
      <c r="E6071" s="3">
        <v>44083</v>
      </c>
      <c r="F6071" s="4">
        <v>0.875</v>
      </c>
      <c r="G6071">
        <v>20</v>
      </c>
      <c r="H6071">
        <v>0</v>
      </c>
      <c r="I6071" s="5">
        <f t="shared" si="854"/>
        <v>3</v>
      </c>
      <c r="J6071" s="22">
        <v>0</v>
      </c>
      <c r="K6071">
        <v>1.6937000000000001E-4</v>
      </c>
      <c r="L6071" s="5" cm="1">
        <f t="array" ref="L6071">_xlfn.IFS(I6071=0, 0, I6071&gt;34, 0, AND(I6071&gt;0, I6071&lt;35), VLOOKUP(I6071, $A$63:$C$96, 3))</f>
        <v>232</v>
      </c>
      <c r="M6071" s="5">
        <f t="shared" si="853"/>
        <v>0</v>
      </c>
      <c r="N6071" s="5">
        <v>1035.3074260887968</v>
      </c>
      <c r="O6071" s="5">
        <f t="shared" si="860"/>
        <v>4771.152900000001</v>
      </c>
      <c r="P6071" s="5">
        <f t="shared" si="861"/>
        <v>232</v>
      </c>
      <c r="Q6071" s="5">
        <f t="shared" si="855"/>
        <v>0</v>
      </c>
      <c r="R6071" s="5">
        <f>IF(O6071&gt;(P6071+U6071),O6071-P6071-U6071, 0)</f>
        <v>0</v>
      </c>
      <c r="S6071" s="5">
        <f t="shared" si="856"/>
        <v>0</v>
      </c>
      <c r="T6071" s="5">
        <f t="shared" si="857"/>
        <v>0</v>
      </c>
      <c r="U6071" s="5">
        <f>IF(O6071&gt;P6071,IF(V6070*($B$6/100)&gt;=O6071-P6071,(O6071-P6071), V6070*($B$6/100)), 0)</f>
        <v>4539.152900000001</v>
      </c>
      <c r="V6071" s="5">
        <f>V6070+(T6071*($B$5/100))-(U6071/($B$6/100))</f>
        <v>2377894.8300681417</v>
      </c>
      <c r="W6071" s="5">
        <f t="shared" si="858"/>
        <v>59447.370751703544</v>
      </c>
    </row>
    <row r="6072" spans="4:23" x14ac:dyDescent="0.25">
      <c r="D6072">
        <f t="shared" si="859"/>
        <v>6070</v>
      </c>
      <c r="E6072" s="3">
        <v>44083</v>
      </c>
      <c r="F6072" s="4">
        <v>0.91666666666666663</v>
      </c>
      <c r="G6072">
        <v>20</v>
      </c>
      <c r="H6072">
        <v>0</v>
      </c>
      <c r="I6072" s="5">
        <f t="shared" si="854"/>
        <v>3</v>
      </c>
      <c r="J6072" s="22">
        <v>0</v>
      </c>
      <c r="K6072">
        <v>1.7343E-4</v>
      </c>
      <c r="L6072" s="5" cm="1">
        <f t="array" ref="L6072">_xlfn.IFS(I6072=0, 0, I6072&gt;34, 0, AND(I6072&gt;0, I6072&lt;35), VLOOKUP(I6072, $A$63:$C$96, 3))</f>
        <v>232</v>
      </c>
      <c r="M6072" s="5">
        <f t="shared" si="853"/>
        <v>0</v>
      </c>
      <c r="N6072" s="5">
        <v>942.93331775867057</v>
      </c>
      <c r="O6072" s="5">
        <f t="shared" si="860"/>
        <v>4885.5231000000003</v>
      </c>
      <c r="P6072" s="5">
        <f t="shared" si="861"/>
        <v>232</v>
      </c>
      <c r="Q6072" s="5">
        <f t="shared" si="855"/>
        <v>0</v>
      </c>
      <c r="R6072" s="5">
        <f>IF(O6072&gt;(P6072+U6072),O6072-P6072-U6072, 0)</f>
        <v>0</v>
      </c>
      <c r="S6072" s="5">
        <f t="shared" si="856"/>
        <v>0</v>
      </c>
      <c r="T6072" s="5">
        <f t="shared" si="857"/>
        <v>0</v>
      </c>
      <c r="U6072" s="5">
        <f>IF(O6072&gt;P6072,IF(V6071*($B$6/100)&gt;=O6072-P6072,(O6072-P6072), V6071*($B$6/100)), 0)</f>
        <v>4653.5231000000003</v>
      </c>
      <c r="V6072" s="5">
        <f>V6071+(T6072*($B$5/100))-(U6072/($B$6/100))</f>
        <v>2371246.9399252846</v>
      </c>
      <c r="W6072" s="5">
        <f t="shared" si="858"/>
        <v>59281.173498132113</v>
      </c>
    </row>
    <row r="6073" spans="4:23" x14ac:dyDescent="0.25">
      <c r="D6073">
        <f t="shared" si="859"/>
        <v>6071</v>
      </c>
      <c r="E6073" s="3">
        <v>44083</v>
      </c>
      <c r="F6073" s="4">
        <v>0.95833333333333337</v>
      </c>
      <c r="G6073">
        <v>20</v>
      </c>
      <c r="H6073">
        <v>0</v>
      </c>
      <c r="I6073" s="5">
        <f t="shared" si="854"/>
        <v>3</v>
      </c>
      <c r="J6073" s="22">
        <v>0</v>
      </c>
      <c r="K6073">
        <v>1.5776000000000001E-4</v>
      </c>
      <c r="L6073" s="5" cm="1">
        <f t="array" ref="L6073">_xlfn.IFS(I6073=0, 0, I6073&gt;34, 0, AND(I6073&gt;0, I6073&lt;35), VLOOKUP(I6073, $A$63:$C$96, 3))</f>
        <v>232</v>
      </c>
      <c r="M6073" s="5">
        <f t="shared" si="853"/>
        <v>0</v>
      </c>
      <c r="N6073" s="5">
        <v>847.54186112971081</v>
      </c>
      <c r="O6073" s="5">
        <f t="shared" si="860"/>
        <v>4444.0992000000006</v>
      </c>
      <c r="P6073" s="5">
        <f t="shared" si="861"/>
        <v>232</v>
      </c>
      <c r="Q6073" s="5">
        <f t="shared" si="855"/>
        <v>0</v>
      </c>
      <c r="R6073" s="5">
        <f>IF(O6073&gt;(P6073+U6073),O6073-P6073-U6073, 0)</f>
        <v>0</v>
      </c>
      <c r="S6073" s="5">
        <f t="shared" si="856"/>
        <v>0</v>
      </c>
      <c r="T6073" s="5">
        <f t="shared" si="857"/>
        <v>0</v>
      </c>
      <c r="U6073" s="5">
        <f>IF(O6073&gt;P6073,IF(V6072*($B$6/100)&gt;=O6073-P6073,(O6073-P6073), V6072*($B$6/100)), 0)</f>
        <v>4212.0992000000006</v>
      </c>
      <c r="V6073" s="5">
        <f>V6072+(T6073*($B$5/100))-(U6073/($B$6/100))</f>
        <v>2365229.6553538558</v>
      </c>
      <c r="W6073" s="5">
        <f t="shared" si="858"/>
        <v>59130.741383846398</v>
      </c>
    </row>
    <row r="6074" spans="4:23" x14ac:dyDescent="0.25">
      <c r="D6074">
        <f t="shared" si="859"/>
        <v>6072</v>
      </c>
      <c r="E6074" s="3">
        <v>44084</v>
      </c>
      <c r="F6074" s="4">
        <v>0</v>
      </c>
      <c r="G6074">
        <v>20</v>
      </c>
      <c r="H6074">
        <v>0</v>
      </c>
      <c r="I6074" s="5">
        <f t="shared" si="854"/>
        <v>3</v>
      </c>
      <c r="J6074" s="22">
        <v>0</v>
      </c>
      <c r="K6074">
        <v>1.3255999999999999E-4</v>
      </c>
      <c r="L6074" s="5" cm="1">
        <f t="array" ref="L6074">_xlfn.IFS(I6074=0, 0, I6074&gt;34, 0, AND(I6074&gt;0, I6074&lt;35), VLOOKUP(I6074, $A$63:$C$96, 3))</f>
        <v>232</v>
      </c>
      <c r="M6074" s="5">
        <f t="shared" si="853"/>
        <v>0</v>
      </c>
      <c r="N6074" s="5">
        <v>704.03277643648994</v>
      </c>
      <c r="O6074" s="5">
        <f t="shared" si="860"/>
        <v>3734.2152000000001</v>
      </c>
      <c r="P6074" s="5">
        <f t="shared" si="861"/>
        <v>232</v>
      </c>
      <c r="Q6074" s="5">
        <f t="shared" si="855"/>
        <v>0</v>
      </c>
      <c r="R6074" s="5">
        <f>IF(O6074&gt;(P6074+U6074),O6074-P6074-U6074, 0)</f>
        <v>0</v>
      </c>
      <c r="S6074" s="5">
        <f t="shared" si="856"/>
        <v>0</v>
      </c>
      <c r="T6074" s="5">
        <f t="shared" si="857"/>
        <v>0</v>
      </c>
      <c r="U6074" s="5">
        <f>IF(O6074&gt;P6074,IF(V6073*($B$6/100)&gt;=O6074-P6074,(O6074-P6074), V6073*($B$6/100)), 0)</f>
        <v>3502.2152000000001</v>
      </c>
      <c r="V6074" s="5">
        <f>V6073+(T6074*($B$5/100))-(U6074/($B$6/100))</f>
        <v>2360226.4907824271</v>
      </c>
      <c r="W6074" s="5">
        <f t="shared" si="858"/>
        <v>59005.662269560678</v>
      </c>
    </row>
    <row r="6075" spans="4:23" x14ac:dyDescent="0.25">
      <c r="D6075">
        <f t="shared" si="859"/>
        <v>6073</v>
      </c>
      <c r="E6075" s="3">
        <v>44084</v>
      </c>
      <c r="F6075" s="4">
        <v>4.1666666666666664E-2</v>
      </c>
      <c r="G6075">
        <v>20</v>
      </c>
      <c r="H6075">
        <v>0</v>
      </c>
      <c r="I6075" s="5">
        <f t="shared" si="854"/>
        <v>3</v>
      </c>
      <c r="J6075" s="22">
        <v>0</v>
      </c>
      <c r="K6075">
        <v>1.0132E-4</v>
      </c>
      <c r="L6075" s="5" cm="1">
        <f t="array" ref="L6075">_xlfn.IFS(I6075=0, 0, I6075&gt;34, 0, AND(I6075&gt;0, I6075&lt;35), VLOOKUP(I6075, $A$63:$C$96, 3))</f>
        <v>232</v>
      </c>
      <c r="M6075" s="5">
        <f t="shared" si="853"/>
        <v>0</v>
      </c>
      <c r="N6075" s="5">
        <v>594.59106848854333</v>
      </c>
      <c r="O6075" s="5">
        <f t="shared" si="860"/>
        <v>2854.1843999999996</v>
      </c>
      <c r="P6075" s="5">
        <f t="shared" si="861"/>
        <v>232</v>
      </c>
      <c r="Q6075" s="5">
        <f t="shared" si="855"/>
        <v>0</v>
      </c>
      <c r="R6075" s="5">
        <f>IF(O6075&gt;(P6075+U6075),O6075-P6075-U6075, 0)</f>
        <v>0</v>
      </c>
      <c r="S6075" s="5">
        <f t="shared" si="856"/>
        <v>0</v>
      </c>
      <c r="T6075" s="5">
        <f t="shared" si="857"/>
        <v>0</v>
      </c>
      <c r="U6075" s="5">
        <f>IF(O6075&gt;P6075,IF(V6074*($B$6/100)&gt;=O6075-P6075,(O6075-P6075), V6074*($B$6/100)), 0)</f>
        <v>2622.1843999999996</v>
      </c>
      <c r="V6075" s="5">
        <f>V6074+(T6075*($B$5/100))-(U6075/($B$6/100))</f>
        <v>2356480.5130681414</v>
      </c>
      <c r="W6075" s="5">
        <f t="shared" si="858"/>
        <v>58912.012826703532</v>
      </c>
    </row>
    <row r="6076" spans="4:23" x14ac:dyDescent="0.25">
      <c r="D6076">
        <f t="shared" si="859"/>
        <v>6074</v>
      </c>
      <c r="E6076" s="3">
        <v>44084</v>
      </c>
      <c r="F6076" s="4">
        <v>8.3333333333333329E-2</v>
      </c>
      <c r="G6076">
        <v>20</v>
      </c>
      <c r="H6076">
        <v>0</v>
      </c>
      <c r="I6076" s="5">
        <f t="shared" si="854"/>
        <v>3</v>
      </c>
      <c r="J6076" s="22">
        <v>0</v>
      </c>
      <c r="K6076">
        <v>8.0770000000000014E-5</v>
      </c>
      <c r="L6076" s="5" cm="1">
        <f t="array" ref="L6076">_xlfn.IFS(I6076=0, 0, I6076&gt;34, 0, AND(I6076&gt;0, I6076&lt;35), VLOOKUP(I6076, $A$63:$C$96, 3))</f>
        <v>232</v>
      </c>
      <c r="M6076" s="5">
        <f t="shared" si="853"/>
        <v>0</v>
      </c>
      <c r="N6076" s="5">
        <v>595.52697617521699</v>
      </c>
      <c r="O6076" s="5">
        <f t="shared" si="860"/>
        <v>2275.2909000000004</v>
      </c>
      <c r="P6076" s="5">
        <f t="shared" si="861"/>
        <v>232</v>
      </c>
      <c r="Q6076" s="5">
        <f t="shared" si="855"/>
        <v>0</v>
      </c>
      <c r="R6076" s="5">
        <f>IF(O6076&gt;(P6076+U6076),O6076-P6076-U6076, 0)</f>
        <v>0</v>
      </c>
      <c r="S6076" s="5">
        <f t="shared" si="856"/>
        <v>0</v>
      </c>
      <c r="T6076" s="5">
        <f t="shared" si="857"/>
        <v>0</v>
      </c>
      <c r="U6076" s="5">
        <f>IF(O6076&gt;P6076,IF(V6075*($B$6/100)&gt;=O6076-P6076,(O6076-P6076), V6075*($B$6/100)), 0)</f>
        <v>2043.2909000000004</v>
      </c>
      <c r="V6076" s="5">
        <f>V6075+(T6076*($B$5/100))-(U6076/($B$6/100))</f>
        <v>2353561.5260681412</v>
      </c>
      <c r="W6076" s="5">
        <f t="shared" si="858"/>
        <v>58839.038151703528</v>
      </c>
    </row>
    <row r="6077" spans="4:23" x14ac:dyDescent="0.25">
      <c r="D6077">
        <f t="shared" si="859"/>
        <v>6075</v>
      </c>
      <c r="E6077" s="3">
        <v>44084</v>
      </c>
      <c r="F6077" s="4">
        <v>0.125</v>
      </c>
      <c r="G6077">
        <v>20</v>
      </c>
      <c r="H6077">
        <v>0</v>
      </c>
      <c r="I6077" s="5">
        <f t="shared" si="854"/>
        <v>3</v>
      </c>
      <c r="J6077" s="22">
        <v>0</v>
      </c>
      <c r="K6077">
        <v>7.1750000000000009E-5</v>
      </c>
      <c r="L6077" s="5" cm="1">
        <f t="array" ref="L6077">_xlfn.IFS(I6077=0, 0, I6077&gt;34, 0, AND(I6077&gt;0, I6077&lt;35), VLOOKUP(I6077, $A$63:$C$96, 3))</f>
        <v>232</v>
      </c>
      <c r="M6077" s="5">
        <f t="shared" si="853"/>
        <v>0</v>
      </c>
      <c r="N6077" s="5">
        <v>629.56143006301272</v>
      </c>
      <c r="O6077" s="5">
        <f t="shared" si="860"/>
        <v>2021.1975000000004</v>
      </c>
      <c r="P6077" s="5">
        <f t="shared" si="861"/>
        <v>232</v>
      </c>
      <c r="Q6077" s="5">
        <f t="shared" si="855"/>
        <v>0</v>
      </c>
      <c r="R6077" s="5">
        <f>IF(O6077&gt;(P6077+U6077),O6077-P6077-U6077, 0)</f>
        <v>0</v>
      </c>
      <c r="S6077" s="5">
        <f t="shared" si="856"/>
        <v>0</v>
      </c>
      <c r="T6077" s="5">
        <f t="shared" si="857"/>
        <v>0</v>
      </c>
      <c r="U6077" s="5">
        <f>IF(O6077&gt;P6077,IF(V6076*($B$6/100)&gt;=O6077-P6077,(O6077-P6077), V6076*($B$6/100)), 0)</f>
        <v>1789.1975000000004</v>
      </c>
      <c r="V6077" s="5">
        <f>V6076+(T6077*($B$5/100))-(U6077/($B$6/100))</f>
        <v>2351005.5296395696</v>
      </c>
      <c r="W6077" s="5">
        <f t="shared" si="858"/>
        <v>58775.138240989239</v>
      </c>
    </row>
    <row r="6078" spans="4:23" x14ac:dyDescent="0.25">
      <c r="D6078">
        <f t="shared" si="859"/>
        <v>6076</v>
      </c>
      <c r="E6078" s="3">
        <v>44084</v>
      </c>
      <c r="F6078" s="4">
        <v>0.16666666666666666</v>
      </c>
      <c r="G6078">
        <v>20</v>
      </c>
      <c r="H6078">
        <v>0</v>
      </c>
      <c r="I6078" s="5">
        <f t="shared" si="854"/>
        <v>3</v>
      </c>
      <c r="J6078" s="22">
        <v>0</v>
      </c>
      <c r="K6078">
        <v>6.8499999999999998E-5</v>
      </c>
      <c r="L6078" s="5" cm="1">
        <f t="array" ref="L6078">_xlfn.IFS(I6078=0, 0, I6078&gt;34, 0, AND(I6078&gt;0, I6078&lt;35), VLOOKUP(I6078, $A$63:$C$96, 3))</f>
        <v>232</v>
      </c>
      <c r="M6078" s="5">
        <f t="shared" si="853"/>
        <v>0</v>
      </c>
      <c r="N6078" s="5">
        <v>649.53830957746732</v>
      </c>
      <c r="O6078" s="5">
        <f t="shared" si="860"/>
        <v>1929.645</v>
      </c>
      <c r="P6078" s="5">
        <f t="shared" si="861"/>
        <v>232</v>
      </c>
      <c r="Q6078" s="5">
        <f t="shared" si="855"/>
        <v>0</v>
      </c>
      <c r="R6078" s="5">
        <f>IF(O6078&gt;(P6078+U6078),O6078-P6078-U6078, 0)</f>
        <v>0</v>
      </c>
      <c r="S6078" s="5">
        <f t="shared" si="856"/>
        <v>0</v>
      </c>
      <c r="T6078" s="5">
        <f t="shared" si="857"/>
        <v>0</v>
      </c>
      <c r="U6078" s="5">
        <f>IF(O6078&gt;P6078,IF(V6077*($B$6/100)&gt;=O6078-P6078,(O6078-P6078), V6077*($B$6/100)), 0)</f>
        <v>1697.645</v>
      </c>
      <c r="V6078" s="5">
        <f>V6077+(T6078*($B$5/100))-(U6078/($B$6/100))</f>
        <v>2348580.3224967122</v>
      </c>
      <c r="W6078" s="5">
        <f t="shared" si="858"/>
        <v>58714.508062417808</v>
      </c>
    </row>
    <row r="6079" spans="4:23" x14ac:dyDescent="0.25">
      <c r="D6079">
        <f t="shared" si="859"/>
        <v>6077</v>
      </c>
      <c r="E6079" s="3">
        <v>44084</v>
      </c>
      <c r="F6079" s="4">
        <v>0.20833333333333334</v>
      </c>
      <c r="G6079">
        <v>20</v>
      </c>
      <c r="H6079">
        <v>0</v>
      </c>
      <c r="I6079" s="5">
        <f t="shared" si="854"/>
        <v>3</v>
      </c>
      <c r="J6079" s="22">
        <v>0</v>
      </c>
      <c r="K6079">
        <v>6.7940000000000003E-5</v>
      </c>
      <c r="L6079" s="5" cm="1">
        <f t="array" ref="L6079">_xlfn.IFS(I6079=0, 0, I6079&gt;34, 0, AND(I6079&gt;0, I6079&lt;35), VLOOKUP(I6079, $A$63:$C$96, 3))</f>
        <v>232</v>
      </c>
      <c r="M6079" s="5">
        <f t="shared" si="853"/>
        <v>0</v>
      </c>
      <c r="N6079" s="5">
        <v>703.58758639746691</v>
      </c>
      <c r="O6079" s="5">
        <f t="shared" si="860"/>
        <v>1913.8698000000002</v>
      </c>
      <c r="P6079" s="5">
        <f t="shared" si="861"/>
        <v>232</v>
      </c>
      <c r="Q6079" s="5">
        <f t="shared" si="855"/>
        <v>0</v>
      </c>
      <c r="R6079" s="5">
        <f>IF(O6079&gt;(P6079+U6079),O6079-P6079-U6079, 0)</f>
        <v>0</v>
      </c>
      <c r="S6079" s="5">
        <f t="shared" si="856"/>
        <v>0</v>
      </c>
      <c r="T6079" s="5">
        <f t="shared" si="857"/>
        <v>0</v>
      </c>
      <c r="U6079" s="5">
        <f>IF(O6079&gt;P6079,IF(V6078*($B$6/100)&gt;=O6079-P6079,(O6079-P6079), V6078*($B$6/100)), 0)</f>
        <v>1681.8698000000002</v>
      </c>
      <c r="V6079" s="5">
        <f>V6078+(T6079*($B$5/100))-(U6079/($B$6/100))</f>
        <v>2346177.6513538552</v>
      </c>
      <c r="W6079" s="5">
        <f t="shared" si="858"/>
        <v>58654.441283846376</v>
      </c>
    </row>
    <row r="6080" spans="4:23" x14ac:dyDescent="0.25">
      <c r="D6080">
        <f t="shared" si="859"/>
        <v>6078</v>
      </c>
      <c r="E6080" s="3">
        <v>44084</v>
      </c>
      <c r="F6080" s="4">
        <v>0.25</v>
      </c>
      <c r="G6080">
        <v>30</v>
      </c>
      <c r="H6080">
        <v>0</v>
      </c>
      <c r="I6080" s="5">
        <f t="shared" si="854"/>
        <v>4</v>
      </c>
      <c r="J6080" s="22">
        <v>0</v>
      </c>
      <c r="K6080">
        <v>7.0340000000000008E-5</v>
      </c>
      <c r="L6080" s="5" cm="1">
        <f t="array" ref="L6080">_xlfn.IFS(I6080=0, 0, I6080&gt;34, 0, AND(I6080&gt;0, I6080&lt;35), VLOOKUP(I6080, $A$63:$C$96, 3))</f>
        <v>740</v>
      </c>
      <c r="M6080" s="5">
        <f t="shared" si="853"/>
        <v>0</v>
      </c>
      <c r="N6080" s="5">
        <v>839.80094621795536</v>
      </c>
      <c r="O6080" s="5">
        <f t="shared" si="860"/>
        <v>1981.4778000000001</v>
      </c>
      <c r="P6080" s="5">
        <f t="shared" si="861"/>
        <v>740</v>
      </c>
      <c r="Q6080" s="5">
        <f t="shared" si="855"/>
        <v>0</v>
      </c>
      <c r="R6080" s="5">
        <f>IF(O6080&gt;(P6080+U6080),O6080-P6080-U6080, 0)</f>
        <v>0</v>
      </c>
      <c r="S6080" s="5">
        <f t="shared" si="856"/>
        <v>0</v>
      </c>
      <c r="T6080" s="5">
        <f t="shared" si="857"/>
        <v>0</v>
      </c>
      <c r="U6080" s="5">
        <f>IF(O6080&gt;P6080,IF(V6079*($B$6/100)&gt;=O6080-P6080,(O6080-P6080), V6079*($B$6/100)), 0)</f>
        <v>1241.4778000000001</v>
      </c>
      <c r="V6080" s="5">
        <f>V6079+(T6080*($B$5/100))-(U6080/($B$6/100))</f>
        <v>2344404.1116395695</v>
      </c>
      <c r="W6080" s="5">
        <f t="shared" si="858"/>
        <v>58610.102790989236</v>
      </c>
    </row>
    <row r="6081" spans="4:23" x14ac:dyDescent="0.25">
      <c r="D6081">
        <f t="shared" si="859"/>
        <v>6079</v>
      </c>
      <c r="E6081" s="3">
        <v>44084</v>
      </c>
      <c r="F6081" s="4">
        <v>0.29166666666666669</v>
      </c>
      <c r="G6081">
        <v>20</v>
      </c>
      <c r="H6081">
        <v>2</v>
      </c>
      <c r="I6081" s="5">
        <f t="shared" si="854"/>
        <v>3</v>
      </c>
      <c r="J6081" s="22">
        <v>2.7219233605360704E-5</v>
      </c>
      <c r="K6081">
        <v>8.227000000000001E-5</v>
      </c>
      <c r="L6081" s="5" cm="1">
        <f t="array" ref="L6081">_xlfn.IFS(I6081=0, 0, I6081&gt;34, 0, AND(I6081&gt;0, I6081&lt;35), VLOOKUP(I6081, $A$63:$C$96, 3))</f>
        <v>232</v>
      </c>
      <c r="M6081" s="5">
        <f t="shared" si="853"/>
        <v>129.29135962546334</v>
      </c>
      <c r="N6081" s="5">
        <v>1268.5784395740693</v>
      </c>
      <c r="O6081" s="5">
        <f t="shared" si="860"/>
        <v>2317.5459000000001</v>
      </c>
      <c r="P6081" s="5">
        <f t="shared" si="861"/>
        <v>361.29135962546331</v>
      </c>
      <c r="Q6081" s="5">
        <f t="shared" si="855"/>
        <v>0</v>
      </c>
      <c r="R6081" s="5">
        <f>IF(O6081&gt;(P6081+U6081),O6081-P6081-U6081, 0)</f>
        <v>0</v>
      </c>
      <c r="S6081" s="5">
        <f t="shared" si="856"/>
        <v>0</v>
      </c>
      <c r="T6081" s="5">
        <f t="shared" si="857"/>
        <v>0</v>
      </c>
      <c r="U6081" s="5">
        <f>IF(O6081&gt;P6081,IF(V6080*($B$6/100)&gt;=O6081-P6081,(O6081-P6081), V6080*($B$6/100)), 0)</f>
        <v>1956.2545403745366</v>
      </c>
      <c r="V6081" s="5">
        <f>V6080+(T6081*($B$5/100))-(U6081/($B$6/100))</f>
        <v>2341609.4622961772</v>
      </c>
      <c r="W6081" s="5">
        <f t="shared" si="858"/>
        <v>58540.236557404431</v>
      </c>
    </row>
    <row r="6082" spans="4:23" x14ac:dyDescent="0.25">
      <c r="D6082">
        <f t="shared" si="859"/>
        <v>6080</v>
      </c>
      <c r="E6082" s="3">
        <v>44084</v>
      </c>
      <c r="F6082" s="4">
        <v>0.33333333333333331</v>
      </c>
      <c r="G6082">
        <v>20</v>
      </c>
      <c r="H6082">
        <v>3</v>
      </c>
      <c r="I6082" s="5">
        <f t="shared" si="854"/>
        <v>3</v>
      </c>
      <c r="J6082" s="22">
        <v>9.8979031292220743E-5</v>
      </c>
      <c r="K6082">
        <v>9.9829999999999998E-5</v>
      </c>
      <c r="L6082" s="5" cm="1">
        <f t="array" ref="L6082">_xlfn.IFS(I6082=0, 0, I6082&gt;34, 0, AND(I6082&gt;0, I6082&lt;35), VLOOKUP(I6082, $A$63:$C$96, 3))</f>
        <v>232</v>
      </c>
      <c r="M6082" s="5">
        <f t="shared" si="853"/>
        <v>470.1503986380485</v>
      </c>
      <c r="N6082" s="5">
        <v>1788.4348097164211</v>
      </c>
      <c r="O6082" s="5">
        <f t="shared" si="860"/>
        <v>2812.2111</v>
      </c>
      <c r="P6082" s="5">
        <f t="shared" si="861"/>
        <v>702.1503986380485</v>
      </c>
      <c r="Q6082" s="5">
        <f t="shared" si="855"/>
        <v>0</v>
      </c>
      <c r="R6082" s="5">
        <f>IF(O6082&gt;(P6082+U6082),O6082-P6082-U6082, 0)</f>
        <v>0</v>
      </c>
      <c r="S6082" s="5">
        <f t="shared" si="856"/>
        <v>0</v>
      </c>
      <c r="T6082" s="5">
        <f t="shared" si="857"/>
        <v>0</v>
      </c>
      <c r="U6082" s="5">
        <f>IF(O6082&gt;P6082,IF(V6081*($B$6/100)&gt;=O6082-P6082,(O6082-P6082), V6081*($B$6/100)), 0)</f>
        <v>2110.0607013619515</v>
      </c>
      <c r="V6082" s="5">
        <f>V6081+(T6082*($B$5/100))-(U6082/($B$6/100))</f>
        <v>2338595.0898656603</v>
      </c>
      <c r="W6082" s="5">
        <f t="shared" si="858"/>
        <v>58464.87724664151</v>
      </c>
    </row>
    <row r="6083" spans="4:23" x14ac:dyDescent="0.25">
      <c r="D6083">
        <f t="shared" si="859"/>
        <v>6081</v>
      </c>
      <c r="E6083" s="3">
        <v>44084</v>
      </c>
      <c r="F6083" s="4">
        <v>0.375</v>
      </c>
      <c r="G6083">
        <v>10</v>
      </c>
      <c r="H6083">
        <v>10</v>
      </c>
      <c r="I6083" s="5">
        <f t="shared" si="854"/>
        <v>1</v>
      </c>
      <c r="J6083" s="22">
        <v>2.771412876182181E-4</v>
      </c>
      <c r="K6083">
        <v>1.0012E-4</v>
      </c>
      <c r="L6083" s="5" cm="1">
        <f t="array" ref="L6083">_xlfn.IFS(I6083=0, 0, I6083&gt;34, 0, AND(I6083&gt;0, I6083&lt;35), VLOOKUP(I6083, $A$63:$C$96, 3))</f>
        <v>0</v>
      </c>
      <c r="M6083" s="5">
        <f t="shared" ref="M6083:M6146" si="862">$B$11*$B$4*J6083*1000</f>
        <v>1316.421116186536</v>
      </c>
      <c r="N6083" s="5">
        <v>1726.1218114316623</v>
      </c>
      <c r="O6083" s="5">
        <f t="shared" si="860"/>
        <v>2820.3804</v>
      </c>
      <c r="P6083" s="5">
        <f t="shared" si="861"/>
        <v>1316.421116186536</v>
      </c>
      <c r="Q6083" s="5">
        <f t="shared" si="855"/>
        <v>0</v>
      </c>
      <c r="R6083" s="5">
        <f>IF(O6083&gt;(P6083+U6083),O6083-P6083-U6083, 0)</f>
        <v>0</v>
      </c>
      <c r="S6083" s="5">
        <f t="shared" si="856"/>
        <v>0</v>
      </c>
      <c r="T6083" s="5">
        <f t="shared" si="857"/>
        <v>0</v>
      </c>
      <c r="U6083" s="5">
        <f>IF(O6083&gt;P6083,IF(V6082*($B$6/100)&gt;=O6083-P6083,(O6083-P6083), V6082*($B$6/100)), 0)</f>
        <v>1503.959283813464</v>
      </c>
      <c r="V6083" s="5">
        <f>V6082+(T6083*($B$5/100))-(U6083/($B$6/100))</f>
        <v>2336446.5766030694</v>
      </c>
      <c r="W6083" s="5">
        <f t="shared" si="858"/>
        <v>58411.164415076739</v>
      </c>
    </row>
    <row r="6084" spans="4:23" x14ac:dyDescent="0.25">
      <c r="D6084">
        <f t="shared" si="859"/>
        <v>6082</v>
      </c>
      <c r="E6084" s="3">
        <v>44084</v>
      </c>
      <c r="F6084" s="4">
        <v>0.41666666666666669</v>
      </c>
      <c r="G6084">
        <v>10</v>
      </c>
      <c r="H6084">
        <v>10</v>
      </c>
      <c r="I6084" s="5">
        <f t="shared" ref="I6084:I6147" si="863">ROUND((G6084/10)*((LN(99/0.03)/(LN(10/0.03)))),0)</f>
        <v>1</v>
      </c>
      <c r="J6084" s="22">
        <v>4.2313535877424365E-4</v>
      </c>
      <c r="K6084">
        <v>9.1959999999999994E-5</v>
      </c>
      <c r="L6084" s="5" cm="1">
        <f t="array" ref="L6084">_xlfn.IFS(I6084=0, 0, I6084&gt;34, 0, AND(I6084&gt;0, I6084&lt;35), VLOOKUP(I6084, $A$63:$C$96, 3))</f>
        <v>0</v>
      </c>
      <c r="M6084" s="5">
        <f t="shared" si="862"/>
        <v>2009.8929541776577</v>
      </c>
      <c r="N6084" s="5">
        <v>1289.187162775994</v>
      </c>
      <c r="O6084" s="5">
        <f t="shared" si="860"/>
        <v>2590.5131999999999</v>
      </c>
      <c r="P6084" s="5">
        <f t="shared" si="861"/>
        <v>2009.8929541776577</v>
      </c>
      <c r="Q6084" s="5">
        <f t="shared" ref="Q6084:Q6147" si="864">IF((L6084+M6084-P6084)&lt;($B$8/100)*$B$3,L6084+M6084-P6084,($B$8/100)*$B$3)</f>
        <v>0</v>
      </c>
      <c r="R6084" s="5">
        <f>IF(O6084&gt;(P6084+U6084),O6084-P6084-U6084, 0)</f>
        <v>0</v>
      </c>
      <c r="S6084" s="5">
        <f t="shared" ref="S6084:S6147" si="865">IF((IF((L6084+M6084)&gt;O6084,L6084+M6084-P6084-Q6084,0))&lt;((N6084*3.595182*($B$7/100))/($B$5/100)),L6084+M6084-P6084-Q6084, N6084*3.595182*($B$7/100)/($B$5/100))</f>
        <v>0</v>
      </c>
      <c r="T6084" s="5">
        <f t="shared" ref="T6084:T6147" si="866">((L6084+M6084)-P6084-S6084)</f>
        <v>0</v>
      </c>
      <c r="U6084" s="5">
        <f>IF(O6084&gt;P6084,IF(V6083*($B$6/100)&gt;=O6084-P6084,(O6084-P6084), V6083*($B$6/100)), 0)</f>
        <v>580.62024582234221</v>
      </c>
      <c r="V6084" s="5">
        <f>V6083+(T6084*($B$5/100))-(U6084/($B$6/100))</f>
        <v>2335617.1191090373</v>
      </c>
      <c r="W6084" s="5">
        <f t="shared" ref="W6084:W6147" si="867">V6084/40</f>
        <v>58390.427977725936</v>
      </c>
    </row>
    <row r="6085" spans="4:23" x14ac:dyDescent="0.25">
      <c r="D6085">
        <f t="shared" ref="D6085:D6148" si="868">D6084+1</f>
        <v>6083</v>
      </c>
      <c r="E6085" s="3">
        <v>44084</v>
      </c>
      <c r="F6085" s="4">
        <v>0.45833333333333331</v>
      </c>
      <c r="G6085">
        <v>10</v>
      </c>
      <c r="H6085">
        <v>8</v>
      </c>
      <c r="I6085" s="5">
        <f t="shared" si="863"/>
        <v>1</v>
      </c>
      <c r="J6085" s="22">
        <v>3.9096717360427195E-4</v>
      </c>
      <c r="K6085">
        <v>7.5370000000000005E-5</v>
      </c>
      <c r="L6085" s="5" cm="1">
        <f t="array" ref="L6085">_xlfn.IFS(I6085=0, 0, I6085&gt;34, 0, AND(I6085&gt;0, I6085&lt;35), VLOOKUP(I6085, $A$63:$C$96, 3))</f>
        <v>0</v>
      </c>
      <c r="M6085" s="5">
        <f t="shared" si="862"/>
        <v>1857.0940746202918</v>
      </c>
      <c r="N6085" s="5">
        <v>932.47750680142633</v>
      </c>
      <c r="O6085" s="5">
        <f t="shared" ref="O6085:O6148" si="869">$B$2*K6085*1000</f>
        <v>2123.1729</v>
      </c>
      <c r="P6085" s="5">
        <f t="shared" ref="P6085:P6148" si="870">IF(O6085&gt;=(L6085+M6085),L6085+M6085,O6085)</f>
        <v>1857.0940746202918</v>
      </c>
      <c r="Q6085" s="5">
        <f t="shared" si="864"/>
        <v>0</v>
      </c>
      <c r="R6085" s="5">
        <f>IF(O6085&gt;(P6085+U6085),O6085-P6085-U6085, 0)</f>
        <v>0</v>
      </c>
      <c r="S6085" s="5">
        <f t="shared" si="865"/>
        <v>0</v>
      </c>
      <c r="T6085" s="5">
        <f t="shared" si="866"/>
        <v>0</v>
      </c>
      <c r="U6085" s="5">
        <f>IF(O6085&gt;P6085,IF(V6084*($B$6/100)&gt;=O6085-P6085,(O6085-P6085), V6084*($B$6/100)), 0)</f>
        <v>266.07882537970818</v>
      </c>
      <c r="V6085" s="5">
        <f>V6084+(T6085*($B$5/100))-(U6085/($B$6/100))</f>
        <v>2335237.0065013519</v>
      </c>
      <c r="W6085" s="5">
        <f t="shared" si="867"/>
        <v>58380.9251625338</v>
      </c>
    </row>
    <row r="6086" spans="4:23" x14ac:dyDescent="0.25">
      <c r="D6086">
        <f t="shared" si="868"/>
        <v>6084</v>
      </c>
      <c r="E6086" s="3">
        <v>44084</v>
      </c>
      <c r="F6086" s="4">
        <v>0.5</v>
      </c>
      <c r="G6086">
        <v>20</v>
      </c>
      <c r="H6086">
        <v>0</v>
      </c>
      <c r="I6086" s="5">
        <f t="shared" si="863"/>
        <v>3</v>
      </c>
      <c r="J6086" s="22">
        <v>2.2517729618980219E-4</v>
      </c>
      <c r="K6086">
        <v>6.3220000000000008E-5</v>
      </c>
      <c r="L6086" s="5" cm="1">
        <f t="array" ref="L6086">_xlfn.IFS(I6086=0, 0, I6086&gt;34, 0, AND(I6086&gt;0, I6086&lt;35), VLOOKUP(I6086, $A$63:$C$96, 3))</f>
        <v>232</v>
      </c>
      <c r="M6086" s="5">
        <f t="shared" si="862"/>
        <v>1069.5921569015604</v>
      </c>
      <c r="N6086" s="5">
        <v>815.17743989593282</v>
      </c>
      <c r="O6086" s="5">
        <f t="shared" si="869"/>
        <v>1780.9074000000003</v>
      </c>
      <c r="P6086" s="5">
        <f t="shared" si="870"/>
        <v>1301.5921569015604</v>
      </c>
      <c r="Q6086" s="5">
        <f t="shared" si="864"/>
        <v>0</v>
      </c>
      <c r="R6086" s="5">
        <f>IF(O6086&gt;(P6086+U6086),O6086-P6086-U6086, 0)</f>
        <v>0</v>
      </c>
      <c r="S6086" s="5">
        <f t="shared" si="865"/>
        <v>0</v>
      </c>
      <c r="T6086" s="5">
        <f t="shared" si="866"/>
        <v>0</v>
      </c>
      <c r="U6086" s="5">
        <f>IF(O6086&gt;P6086,IF(V6085*($B$6/100)&gt;=O6086-P6086,(O6086-P6086), V6085*($B$6/100)), 0)</f>
        <v>479.31524309843985</v>
      </c>
      <c r="V6086" s="5">
        <f>V6085+(T6086*($B$5/100))-(U6086/($B$6/100))</f>
        <v>2334552.2704397826</v>
      </c>
      <c r="W6086" s="5">
        <f t="shared" si="867"/>
        <v>58363.806760994565</v>
      </c>
    </row>
    <row r="6087" spans="4:23" x14ac:dyDescent="0.25">
      <c r="D6087">
        <f t="shared" si="868"/>
        <v>6085</v>
      </c>
      <c r="E6087" s="3">
        <v>44084</v>
      </c>
      <c r="F6087" s="4">
        <v>0.54166666666666663</v>
      </c>
      <c r="G6087">
        <v>30</v>
      </c>
      <c r="H6087">
        <v>4</v>
      </c>
      <c r="I6087" s="5">
        <f t="shared" si="863"/>
        <v>4</v>
      </c>
      <c r="J6087" s="22">
        <v>3.8106927047504985E-4</v>
      </c>
      <c r="K6087">
        <v>5.728E-5</v>
      </c>
      <c r="L6087" s="5" cm="1">
        <f t="array" ref="L6087">_xlfn.IFS(I6087=0, 0, I6087&gt;34, 0, AND(I6087&gt;0, I6087&lt;35), VLOOKUP(I6087, $A$63:$C$96, 3))</f>
        <v>740</v>
      </c>
      <c r="M6087" s="5">
        <f t="shared" si="862"/>
        <v>1810.0790347564869</v>
      </c>
      <c r="N6087" s="5">
        <v>812.08193034671297</v>
      </c>
      <c r="O6087" s="5">
        <f t="shared" si="869"/>
        <v>1613.5775999999998</v>
      </c>
      <c r="P6087" s="5">
        <f t="shared" si="870"/>
        <v>1613.5775999999998</v>
      </c>
      <c r="Q6087" s="5">
        <f t="shared" si="864"/>
        <v>487.20077413479089</v>
      </c>
      <c r="R6087" s="5">
        <f>IF(O6087&gt;(P6087+U6087),O6087-P6087-U6087, 0)</f>
        <v>0</v>
      </c>
      <c r="S6087" s="5">
        <f t="shared" si="865"/>
        <v>417.08319121539375</v>
      </c>
      <c r="T6087" s="5">
        <f t="shared" si="866"/>
        <v>519.41824354109349</v>
      </c>
      <c r="U6087" s="5">
        <f>IF(O6087&gt;P6087,IF(V6086*($B$6/100)&gt;=O6087-P6087,(O6087-P6087), V6086*($B$6/100)), 0)</f>
        <v>0</v>
      </c>
      <c r="V6087" s="5">
        <f>V6086+(T6087*($B$5/100))-(U6087/($B$6/100))</f>
        <v>2334915.8632102613</v>
      </c>
      <c r="W6087" s="5">
        <f t="shared" si="867"/>
        <v>58372.896580256536</v>
      </c>
    </row>
    <row r="6088" spans="4:23" x14ac:dyDescent="0.25">
      <c r="D6088">
        <f t="shared" si="868"/>
        <v>6086</v>
      </c>
      <c r="E6088" s="3">
        <v>44084</v>
      </c>
      <c r="F6088" s="4">
        <v>0.58333333333333337</v>
      </c>
      <c r="G6088">
        <v>20</v>
      </c>
      <c r="H6088">
        <v>0</v>
      </c>
      <c r="I6088" s="5">
        <f t="shared" si="863"/>
        <v>3</v>
      </c>
      <c r="J6088" s="22">
        <v>2.9446261809435673E-4</v>
      </c>
      <c r="K6088">
        <v>4.8699999999999998E-5</v>
      </c>
      <c r="L6088" s="5" cm="1">
        <f t="array" ref="L6088">_xlfn.IFS(I6088=0, 0, I6088&gt;34, 0, AND(I6088&gt;0, I6088&lt;35), VLOOKUP(I6088, $A$63:$C$96, 3))</f>
        <v>232</v>
      </c>
      <c r="M6088" s="5">
        <f t="shared" si="862"/>
        <v>1398.6974359481944</v>
      </c>
      <c r="N6088" s="5">
        <v>747.8915794711271</v>
      </c>
      <c r="O6088" s="5">
        <f t="shared" si="869"/>
        <v>1371.8789999999999</v>
      </c>
      <c r="P6088" s="5">
        <f t="shared" si="870"/>
        <v>1371.8789999999999</v>
      </c>
      <c r="Q6088" s="5">
        <f t="shared" si="864"/>
        <v>258.81843594819452</v>
      </c>
      <c r="R6088" s="5">
        <f>IF(O6088&gt;(P6088+U6088),O6088-P6088-U6088, 0)</f>
        <v>0</v>
      </c>
      <c r="S6088" s="5">
        <f t="shared" si="865"/>
        <v>0</v>
      </c>
      <c r="T6088" s="5">
        <f t="shared" si="866"/>
        <v>258.81843594819452</v>
      </c>
      <c r="U6088" s="5">
        <f>IF(O6088&gt;P6088,IF(V6087*($B$6/100)&gt;=O6088-P6088,(O6088-P6088), V6087*($B$6/100)), 0)</f>
        <v>0</v>
      </c>
      <c r="V6088" s="5">
        <f>V6087+(T6088*($B$5/100))-(U6088/($B$6/100))</f>
        <v>2335097.0361154252</v>
      </c>
      <c r="W6088" s="5">
        <f t="shared" si="867"/>
        <v>58377.425902885632</v>
      </c>
    </row>
    <row r="6089" spans="4:23" x14ac:dyDescent="0.25">
      <c r="D6089">
        <f t="shared" si="868"/>
        <v>6087</v>
      </c>
      <c r="E6089" s="3">
        <v>44084</v>
      </c>
      <c r="F6089" s="4">
        <v>0.625</v>
      </c>
      <c r="G6089">
        <v>20</v>
      </c>
      <c r="H6089">
        <v>4</v>
      </c>
      <c r="I6089" s="5">
        <f t="shared" si="863"/>
        <v>3</v>
      </c>
      <c r="J6089" s="22">
        <v>3.3157975482893951E-4</v>
      </c>
      <c r="K6089">
        <v>4.9400000000000001E-5</v>
      </c>
      <c r="L6089" s="5" cm="1">
        <f t="array" ref="L6089">_xlfn.IFS(I6089=0, 0, I6089&gt;34, 0, AND(I6089&gt;0, I6089&lt;35), VLOOKUP(I6089, $A$63:$C$96, 3))</f>
        <v>232</v>
      </c>
      <c r="M6089" s="5">
        <f t="shared" si="862"/>
        <v>1575.0038354374626</v>
      </c>
      <c r="N6089" s="5">
        <v>778.84111809040814</v>
      </c>
      <c r="O6089" s="5">
        <f t="shared" si="869"/>
        <v>1391.5980000000002</v>
      </c>
      <c r="P6089" s="5">
        <f t="shared" si="870"/>
        <v>1391.5980000000002</v>
      </c>
      <c r="Q6089" s="5">
        <f t="shared" si="864"/>
        <v>415.40583543746243</v>
      </c>
      <c r="R6089" s="5">
        <f>IF(O6089&gt;(P6089+U6089),O6089-P6089-U6089, 0)</f>
        <v>0</v>
      </c>
      <c r="S6089" s="5">
        <f t="shared" si="865"/>
        <v>0</v>
      </c>
      <c r="T6089" s="5">
        <f t="shared" si="866"/>
        <v>415.40583543746243</v>
      </c>
      <c r="U6089" s="5">
        <f>IF(O6089&gt;P6089,IF(V6088*($B$6/100)&gt;=O6089-P6089,(O6089-P6089), V6088*($B$6/100)), 0)</f>
        <v>0</v>
      </c>
      <c r="V6089" s="5">
        <f>V6088+(T6089*($B$5/100))-(U6089/($B$6/100))</f>
        <v>2335387.8202002314</v>
      </c>
      <c r="W6089" s="5">
        <f t="shared" si="867"/>
        <v>58384.695505005788</v>
      </c>
    </row>
    <row r="6090" spans="4:23" x14ac:dyDescent="0.25">
      <c r="D6090">
        <f t="shared" si="868"/>
        <v>6088</v>
      </c>
      <c r="E6090" s="3">
        <v>44084</v>
      </c>
      <c r="F6090" s="4">
        <v>0.66666666666666663</v>
      </c>
      <c r="G6090">
        <v>10</v>
      </c>
      <c r="H6090">
        <v>5</v>
      </c>
      <c r="I6090" s="5">
        <f t="shared" si="863"/>
        <v>1</v>
      </c>
      <c r="J6090" s="22">
        <v>3.2168185169971741E-4</v>
      </c>
      <c r="K6090">
        <v>5.8529999999999997E-5</v>
      </c>
      <c r="L6090" s="5" cm="1">
        <f t="array" ref="L6090">_xlfn.IFS(I6090=0, 0, I6090&gt;34, 0, AND(I6090&gt;0, I6090&lt;35), VLOOKUP(I6090, $A$63:$C$96, 3))</f>
        <v>0</v>
      </c>
      <c r="M6090" s="5">
        <f t="shared" si="862"/>
        <v>1527.9887955736579</v>
      </c>
      <c r="N6090" s="5">
        <v>718.69553610848209</v>
      </c>
      <c r="O6090" s="5">
        <f t="shared" si="869"/>
        <v>1648.7900999999997</v>
      </c>
      <c r="P6090" s="5">
        <f t="shared" si="870"/>
        <v>1527.9887955736579</v>
      </c>
      <c r="Q6090" s="5">
        <f t="shared" si="864"/>
        <v>0</v>
      </c>
      <c r="R6090" s="5">
        <f>IF(O6090&gt;(P6090+U6090),O6090-P6090-U6090, 0)</f>
        <v>0</v>
      </c>
      <c r="S6090" s="5">
        <f t="shared" si="865"/>
        <v>0</v>
      </c>
      <c r="T6090" s="5">
        <f t="shared" si="866"/>
        <v>0</v>
      </c>
      <c r="U6090" s="5">
        <f>IF(O6090&gt;P6090,IF(V6089*($B$6/100)&gt;=O6090-P6090,(O6090-P6090), V6089*($B$6/100)), 0)</f>
        <v>120.80130442634186</v>
      </c>
      <c r="V6090" s="5">
        <f>V6089+(T6090*($B$5/100))-(U6090/($B$6/100))</f>
        <v>2335215.2469081939</v>
      </c>
      <c r="W6090" s="5">
        <f t="shared" si="867"/>
        <v>58380.381172704845</v>
      </c>
    </row>
    <row r="6091" spans="4:23" x14ac:dyDescent="0.25">
      <c r="D6091">
        <f t="shared" si="868"/>
        <v>6089</v>
      </c>
      <c r="E6091" s="3">
        <v>44084</v>
      </c>
      <c r="F6091" s="4">
        <v>0.70833333333333337</v>
      </c>
      <c r="G6091">
        <v>10</v>
      </c>
      <c r="H6091">
        <v>7</v>
      </c>
      <c r="I6091" s="5">
        <f t="shared" si="863"/>
        <v>1</v>
      </c>
      <c r="J6091" s="22">
        <v>2.3507519931902427E-4</v>
      </c>
      <c r="K6091">
        <v>8.496E-5</v>
      </c>
      <c r="L6091" s="5" cm="1">
        <f t="array" ref="L6091">_xlfn.IFS(I6091=0, 0, I6091&gt;34, 0, AND(I6091&gt;0, I6091&lt;35), VLOOKUP(I6091, $A$63:$C$96, 3))</f>
        <v>0</v>
      </c>
      <c r="M6091" s="5">
        <f t="shared" si="862"/>
        <v>1116.6071967653652</v>
      </c>
      <c r="N6091" s="5">
        <v>785.65012940886004</v>
      </c>
      <c r="O6091" s="5">
        <f t="shared" si="869"/>
        <v>2393.3232000000003</v>
      </c>
      <c r="P6091" s="5">
        <f t="shared" si="870"/>
        <v>1116.6071967653652</v>
      </c>
      <c r="Q6091" s="5">
        <f t="shared" si="864"/>
        <v>0</v>
      </c>
      <c r="R6091" s="5">
        <f>IF(O6091&gt;(P6091+U6091),O6091-P6091-U6091, 0)</f>
        <v>0</v>
      </c>
      <c r="S6091" s="5">
        <f t="shared" si="865"/>
        <v>0</v>
      </c>
      <c r="T6091" s="5">
        <f t="shared" si="866"/>
        <v>0</v>
      </c>
      <c r="U6091" s="5">
        <f>IF(O6091&gt;P6091,IF(V6090*($B$6/100)&gt;=O6091-P6091,(O6091-P6091), V6090*($B$6/100)), 0)</f>
        <v>1276.7160032346351</v>
      </c>
      <c r="V6091" s="5">
        <f>V6090+(T6091*($B$5/100))-(U6091/($B$6/100))</f>
        <v>2333391.3669035728</v>
      </c>
      <c r="W6091" s="5">
        <f t="shared" si="867"/>
        <v>58334.784172589323</v>
      </c>
    </row>
    <row r="6092" spans="4:23" x14ac:dyDescent="0.25">
      <c r="D6092">
        <f t="shared" si="868"/>
        <v>6090</v>
      </c>
      <c r="E6092" s="3">
        <v>44084</v>
      </c>
      <c r="F6092" s="4">
        <v>0.75</v>
      </c>
      <c r="G6092">
        <v>10</v>
      </c>
      <c r="H6092">
        <v>8</v>
      </c>
      <c r="I6092" s="5">
        <f t="shared" si="863"/>
        <v>1</v>
      </c>
      <c r="J6092" s="22">
        <v>1.3114721646219249E-4</v>
      </c>
      <c r="K6092">
        <v>1.3161E-4</v>
      </c>
      <c r="L6092" s="5" cm="1">
        <f t="array" ref="L6092">_xlfn.IFS(I6092=0, 0, I6092&gt;34, 0, AND(I6092&gt;0, I6092&lt;35), VLOOKUP(I6092, $A$63:$C$96, 3))</f>
        <v>0</v>
      </c>
      <c r="M6092" s="5">
        <f t="shared" si="862"/>
        <v>622.94927819541431</v>
      </c>
      <c r="N6092" s="5">
        <v>1010.722930193977</v>
      </c>
      <c r="O6092" s="5">
        <f t="shared" si="869"/>
        <v>3707.4537</v>
      </c>
      <c r="P6092" s="5">
        <f t="shared" si="870"/>
        <v>622.94927819541431</v>
      </c>
      <c r="Q6092" s="5">
        <f t="shared" si="864"/>
        <v>0</v>
      </c>
      <c r="R6092" s="5">
        <f>IF(O6092&gt;(P6092+U6092),O6092-P6092-U6092, 0)</f>
        <v>0</v>
      </c>
      <c r="S6092" s="5">
        <f t="shared" si="865"/>
        <v>0</v>
      </c>
      <c r="T6092" s="5">
        <f t="shared" si="866"/>
        <v>0</v>
      </c>
      <c r="U6092" s="5">
        <f>IF(O6092&gt;P6092,IF(V6091*($B$6/100)&gt;=O6092-P6092,(O6092-P6092), V6091*($B$6/100)), 0)</f>
        <v>3084.5044218045859</v>
      </c>
      <c r="V6092" s="5">
        <f>V6091+(T6092*($B$5/100))-(U6092/($B$6/100))</f>
        <v>2328984.9320152807</v>
      </c>
      <c r="W6092" s="5">
        <f t="shared" si="867"/>
        <v>58224.623300382016</v>
      </c>
    </row>
    <row r="6093" spans="4:23" x14ac:dyDescent="0.25">
      <c r="D6093">
        <f t="shared" si="868"/>
        <v>6091</v>
      </c>
      <c r="E6093" s="3">
        <v>44084</v>
      </c>
      <c r="F6093" s="4">
        <v>0.79166666666666663</v>
      </c>
      <c r="G6093">
        <v>10</v>
      </c>
      <c r="H6093">
        <v>3</v>
      </c>
      <c r="I6093" s="5">
        <f t="shared" si="863"/>
        <v>1</v>
      </c>
      <c r="J6093" s="22">
        <v>2.2270282040749667E-5</v>
      </c>
      <c r="K6093">
        <v>1.4646E-4</v>
      </c>
      <c r="L6093" s="5" cm="1">
        <f t="array" ref="L6093">_xlfn.IFS(I6093=0, 0, I6093&gt;34, 0, AND(I6093&gt;0, I6093&lt;35), VLOOKUP(I6093, $A$63:$C$96, 3))</f>
        <v>0</v>
      </c>
      <c r="M6093" s="5">
        <f t="shared" si="862"/>
        <v>105.78383969356092</v>
      </c>
      <c r="N6093" s="5">
        <v>1062.6109147838226</v>
      </c>
      <c r="O6093" s="5">
        <f t="shared" si="869"/>
        <v>4125.7781999999997</v>
      </c>
      <c r="P6093" s="5">
        <f t="shared" si="870"/>
        <v>105.78383969356092</v>
      </c>
      <c r="Q6093" s="5">
        <f t="shared" si="864"/>
        <v>0</v>
      </c>
      <c r="R6093" s="5">
        <f>IF(O6093&gt;(P6093+U6093),O6093-P6093-U6093, 0)</f>
        <v>0</v>
      </c>
      <c r="S6093" s="5">
        <f t="shared" si="865"/>
        <v>0</v>
      </c>
      <c r="T6093" s="5">
        <f t="shared" si="866"/>
        <v>0</v>
      </c>
      <c r="U6093" s="5">
        <f>IF(O6093&gt;P6093,IF(V6092*($B$6/100)&gt;=O6093-P6093,(O6093-P6093), V6092*($B$6/100)), 0)</f>
        <v>4019.9943603064389</v>
      </c>
      <c r="V6093" s="5">
        <f>V6092+(T6093*($B$5/100))-(U6093/($B$6/100))</f>
        <v>2323242.0829291288</v>
      </c>
      <c r="W6093" s="5">
        <f t="shared" si="867"/>
        <v>58081.052073228217</v>
      </c>
    </row>
    <row r="6094" spans="4:23" x14ac:dyDescent="0.25">
      <c r="D6094">
        <f t="shared" si="868"/>
        <v>6092</v>
      </c>
      <c r="E6094" s="3">
        <v>44084</v>
      </c>
      <c r="F6094" s="4">
        <v>0.83333333333333337</v>
      </c>
      <c r="G6094">
        <v>20</v>
      </c>
      <c r="H6094">
        <v>0</v>
      </c>
      <c r="I6094" s="5">
        <f t="shared" si="863"/>
        <v>3</v>
      </c>
      <c r="J6094" s="22">
        <v>0</v>
      </c>
      <c r="K6094">
        <v>1.5242000000000001E-4</v>
      </c>
      <c r="L6094" s="5" cm="1">
        <f t="array" ref="L6094">_xlfn.IFS(I6094=0, 0, I6094&gt;34, 0, AND(I6094&gt;0, I6094&lt;35), VLOOKUP(I6094, $A$63:$C$96, 3))</f>
        <v>232</v>
      </c>
      <c r="M6094" s="5">
        <f t="shared" si="862"/>
        <v>0</v>
      </c>
      <c r="N6094" s="5">
        <v>1106.4808091009368</v>
      </c>
      <c r="O6094" s="5">
        <f t="shared" si="869"/>
        <v>4293.6714000000002</v>
      </c>
      <c r="P6094" s="5">
        <f t="shared" si="870"/>
        <v>232</v>
      </c>
      <c r="Q6094" s="5">
        <f t="shared" si="864"/>
        <v>0</v>
      </c>
      <c r="R6094" s="5">
        <f>IF(O6094&gt;(P6094+U6094),O6094-P6094-U6094, 0)</f>
        <v>0</v>
      </c>
      <c r="S6094" s="5">
        <f t="shared" si="865"/>
        <v>0</v>
      </c>
      <c r="T6094" s="5">
        <f t="shared" si="866"/>
        <v>0</v>
      </c>
      <c r="U6094" s="5">
        <f>IF(O6094&gt;P6094,IF(V6093*($B$6/100)&gt;=O6094-P6094,(O6094-P6094), V6093*($B$6/100)), 0)</f>
        <v>4061.6714000000002</v>
      </c>
      <c r="V6094" s="5">
        <f>V6093+(T6094*($B$5/100))-(U6094/($B$6/100))</f>
        <v>2317439.6952148429</v>
      </c>
      <c r="W6094" s="5">
        <f t="shared" si="867"/>
        <v>57935.99238037107</v>
      </c>
    </row>
    <row r="6095" spans="4:23" x14ac:dyDescent="0.25">
      <c r="D6095">
        <f t="shared" si="868"/>
        <v>6093</v>
      </c>
      <c r="E6095" s="3">
        <v>44084</v>
      </c>
      <c r="F6095" s="4">
        <v>0.875</v>
      </c>
      <c r="G6095">
        <v>20</v>
      </c>
      <c r="H6095">
        <v>0</v>
      </c>
      <c r="I6095" s="5">
        <f t="shared" si="863"/>
        <v>3</v>
      </c>
      <c r="J6095" s="22">
        <v>0</v>
      </c>
      <c r="K6095">
        <v>1.6752999999999999E-4</v>
      </c>
      <c r="L6095" s="5" cm="1">
        <f t="array" ref="L6095">_xlfn.IFS(I6095=0, 0, I6095&gt;34, 0, AND(I6095&gt;0, I6095&lt;35), VLOOKUP(I6095, $A$63:$C$96, 3))</f>
        <v>232</v>
      </c>
      <c r="M6095" s="5">
        <f t="shared" si="862"/>
        <v>0</v>
      </c>
      <c r="N6095" s="5">
        <v>1051.3387461254074</v>
      </c>
      <c r="O6095" s="5">
        <f t="shared" si="869"/>
        <v>4719.3200999999999</v>
      </c>
      <c r="P6095" s="5">
        <f t="shared" si="870"/>
        <v>232</v>
      </c>
      <c r="Q6095" s="5">
        <f t="shared" si="864"/>
        <v>0</v>
      </c>
      <c r="R6095" s="5">
        <f>IF(O6095&gt;(P6095+U6095),O6095-P6095-U6095, 0)</f>
        <v>0</v>
      </c>
      <c r="S6095" s="5">
        <f t="shared" si="865"/>
        <v>0</v>
      </c>
      <c r="T6095" s="5">
        <f t="shared" si="866"/>
        <v>0</v>
      </c>
      <c r="U6095" s="5">
        <f>IF(O6095&gt;P6095,IF(V6094*($B$6/100)&gt;=O6095-P6095,(O6095-P6095), V6094*($B$6/100)), 0)</f>
        <v>4487.3200999999999</v>
      </c>
      <c r="V6095" s="5">
        <f>V6094+(T6095*($B$5/100))-(U6095/($B$6/100))</f>
        <v>2311029.2379291286</v>
      </c>
      <c r="W6095" s="5">
        <f t="shared" si="867"/>
        <v>57775.730948228214</v>
      </c>
    </row>
    <row r="6096" spans="4:23" x14ac:dyDescent="0.25">
      <c r="D6096">
        <f t="shared" si="868"/>
        <v>6094</v>
      </c>
      <c r="E6096" s="3">
        <v>44084</v>
      </c>
      <c r="F6096" s="4">
        <v>0.91666666666666663</v>
      </c>
      <c r="G6096">
        <v>20</v>
      </c>
      <c r="H6096">
        <v>0</v>
      </c>
      <c r="I6096" s="5">
        <f t="shared" si="863"/>
        <v>3</v>
      </c>
      <c r="J6096" s="22">
        <v>0</v>
      </c>
      <c r="K6096">
        <v>1.7054E-4</v>
      </c>
      <c r="L6096" s="5" cm="1">
        <f t="array" ref="L6096">_xlfn.IFS(I6096=0, 0, I6096&gt;34, 0, AND(I6096&gt;0, I6096&lt;35), VLOOKUP(I6096, $A$63:$C$96, 3))</f>
        <v>232</v>
      </c>
      <c r="M6096" s="5">
        <f t="shared" si="862"/>
        <v>0</v>
      </c>
      <c r="N6096" s="5">
        <v>920.16724464573031</v>
      </c>
      <c r="O6096" s="5">
        <f t="shared" si="869"/>
        <v>4804.1118000000006</v>
      </c>
      <c r="P6096" s="5">
        <f t="shared" si="870"/>
        <v>232</v>
      </c>
      <c r="Q6096" s="5">
        <f t="shared" si="864"/>
        <v>0</v>
      </c>
      <c r="R6096" s="5">
        <f>IF(O6096&gt;(P6096+U6096),O6096-P6096-U6096, 0)</f>
        <v>0</v>
      </c>
      <c r="S6096" s="5">
        <f t="shared" si="865"/>
        <v>0</v>
      </c>
      <c r="T6096" s="5">
        <f t="shared" si="866"/>
        <v>0</v>
      </c>
      <c r="U6096" s="5">
        <f>IF(O6096&gt;P6096,IF(V6095*($B$6/100)&gt;=O6096-P6096,(O6096-P6096), V6095*($B$6/100)), 0)</f>
        <v>4572.1118000000006</v>
      </c>
      <c r="V6096" s="5">
        <f>V6095+(T6096*($B$5/100))-(U6096/($B$6/100))</f>
        <v>2304497.6496434142</v>
      </c>
      <c r="W6096" s="5">
        <f t="shared" si="867"/>
        <v>57612.441241085355</v>
      </c>
    </row>
    <row r="6097" spans="4:23" x14ac:dyDescent="0.25">
      <c r="D6097">
        <f t="shared" si="868"/>
        <v>6095</v>
      </c>
      <c r="E6097" s="3">
        <v>44084</v>
      </c>
      <c r="F6097" s="4">
        <v>0.95833333333333337</v>
      </c>
      <c r="G6097">
        <v>20</v>
      </c>
      <c r="H6097">
        <v>0</v>
      </c>
      <c r="I6097" s="5">
        <f t="shared" si="863"/>
        <v>3</v>
      </c>
      <c r="J6097" s="22">
        <v>0</v>
      </c>
      <c r="K6097">
        <v>1.5824E-4</v>
      </c>
      <c r="L6097" s="5" cm="1">
        <f t="array" ref="L6097">_xlfn.IFS(I6097=0, 0, I6097&gt;34, 0, AND(I6097&gt;0, I6097&lt;35), VLOOKUP(I6097, $A$63:$C$96, 3))</f>
        <v>232</v>
      </c>
      <c r="M6097" s="5">
        <f t="shared" si="862"/>
        <v>0</v>
      </c>
      <c r="N6097" s="5">
        <v>805.95272759858437</v>
      </c>
      <c r="O6097" s="5">
        <f t="shared" si="869"/>
        <v>4457.6207999999997</v>
      </c>
      <c r="P6097" s="5">
        <f t="shared" si="870"/>
        <v>232</v>
      </c>
      <c r="Q6097" s="5">
        <f t="shared" si="864"/>
        <v>0</v>
      </c>
      <c r="R6097" s="5">
        <f>IF(O6097&gt;(P6097+U6097),O6097-P6097-U6097, 0)</f>
        <v>0</v>
      </c>
      <c r="S6097" s="5">
        <f t="shared" si="865"/>
        <v>0</v>
      </c>
      <c r="T6097" s="5">
        <f t="shared" si="866"/>
        <v>0</v>
      </c>
      <c r="U6097" s="5">
        <f>IF(O6097&gt;P6097,IF(V6096*($B$6/100)&gt;=O6097-P6097,(O6097-P6097), V6096*($B$6/100)), 0)</f>
        <v>4225.6207999999997</v>
      </c>
      <c r="V6097" s="5">
        <f>V6096+(T6097*($B$5/100))-(U6097/($B$6/100))</f>
        <v>2298461.048500557</v>
      </c>
      <c r="W6097" s="5">
        <f t="shared" si="867"/>
        <v>57461.526212513927</v>
      </c>
    </row>
    <row r="6098" spans="4:23" x14ac:dyDescent="0.25">
      <c r="D6098">
        <f t="shared" si="868"/>
        <v>6096</v>
      </c>
      <c r="E6098" s="3">
        <v>44085</v>
      </c>
      <c r="F6098" s="4">
        <v>0</v>
      </c>
      <c r="G6098">
        <v>30</v>
      </c>
      <c r="H6098">
        <v>0</v>
      </c>
      <c r="I6098" s="5">
        <f t="shared" si="863"/>
        <v>4</v>
      </c>
      <c r="J6098" s="22">
        <v>0</v>
      </c>
      <c r="K6098">
        <v>1.3382000000000002E-4</v>
      </c>
      <c r="L6098" s="5" cm="1">
        <f t="array" ref="L6098">_xlfn.IFS(I6098=0, 0, I6098&gt;34, 0, AND(I6098&gt;0, I6098&lt;35), VLOOKUP(I6098, $A$63:$C$96, 3))</f>
        <v>740</v>
      </c>
      <c r="M6098" s="5">
        <f t="shared" si="862"/>
        <v>0</v>
      </c>
      <c r="N6098" s="5">
        <v>669.86656372870834</v>
      </c>
      <c r="O6098" s="5">
        <f t="shared" si="869"/>
        <v>3769.7094000000006</v>
      </c>
      <c r="P6098" s="5">
        <f t="shared" si="870"/>
        <v>740</v>
      </c>
      <c r="Q6098" s="5">
        <f t="shared" si="864"/>
        <v>0</v>
      </c>
      <c r="R6098" s="5">
        <f>IF(O6098&gt;(P6098+U6098),O6098-P6098-U6098, 0)</f>
        <v>0</v>
      </c>
      <c r="S6098" s="5">
        <f t="shared" si="865"/>
        <v>0</v>
      </c>
      <c r="T6098" s="5">
        <f t="shared" si="866"/>
        <v>0</v>
      </c>
      <c r="U6098" s="5">
        <f>IF(O6098&gt;P6098,IF(V6097*($B$6/100)&gt;=O6098-P6098,(O6098-P6098), V6097*($B$6/100)), 0)</f>
        <v>3029.7094000000006</v>
      </c>
      <c r="V6098" s="5">
        <f>V6097+(T6098*($B$5/100))-(U6098/($B$6/100))</f>
        <v>2294132.8922148426</v>
      </c>
      <c r="W6098" s="5">
        <f t="shared" si="867"/>
        <v>57353.322305371068</v>
      </c>
    </row>
    <row r="6099" spans="4:23" x14ac:dyDescent="0.25">
      <c r="D6099">
        <f t="shared" si="868"/>
        <v>6097</v>
      </c>
      <c r="E6099" s="3">
        <v>44085</v>
      </c>
      <c r="F6099" s="4">
        <v>4.1666666666666664E-2</v>
      </c>
      <c r="G6099">
        <v>20</v>
      </c>
      <c r="H6099">
        <v>0</v>
      </c>
      <c r="I6099" s="5">
        <f t="shared" si="863"/>
        <v>3</v>
      </c>
      <c r="J6099" s="22">
        <v>0</v>
      </c>
      <c r="K6099">
        <v>1.0054E-4</v>
      </c>
      <c r="L6099" s="5" cm="1">
        <f t="array" ref="L6099">_xlfn.IFS(I6099=0, 0, I6099&gt;34, 0, AND(I6099&gt;0, I6099&lt;35), VLOOKUP(I6099, $A$63:$C$96, 3))</f>
        <v>232</v>
      </c>
      <c r="M6099" s="5">
        <f t="shared" si="862"/>
        <v>0</v>
      </c>
      <c r="N6099" s="5">
        <v>554.79588952777669</v>
      </c>
      <c r="O6099" s="5">
        <f t="shared" si="869"/>
        <v>2832.2118</v>
      </c>
      <c r="P6099" s="5">
        <f t="shared" si="870"/>
        <v>232</v>
      </c>
      <c r="Q6099" s="5">
        <f t="shared" si="864"/>
        <v>0</v>
      </c>
      <c r="R6099" s="5">
        <f>IF(O6099&gt;(P6099+U6099),O6099-P6099-U6099, 0)</f>
        <v>0</v>
      </c>
      <c r="S6099" s="5">
        <f t="shared" si="865"/>
        <v>0</v>
      </c>
      <c r="T6099" s="5">
        <f t="shared" si="866"/>
        <v>0</v>
      </c>
      <c r="U6099" s="5">
        <f>IF(O6099&gt;P6099,IF(V6098*($B$6/100)&gt;=O6099-P6099,(O6099-P6099), V6098*($B$6/100)), 0)</f>
        <v>2600.2118</v>
      </c>
      <c r="V6099" s="5">
        <f>V6098+(T6099*($B$5/100))-(U6099/($B$6/100))</f>
        <v>2290418.3039291282</v>
      </c>
      <c r="W6099" s="5">
        <f t="shared" si="867"/>
        <v>57260.457598228204</v>
      </c>
    </row>
    <row r="6100" spans="4:23" x14ac:dyDescent="0.25">
      <c r="D6100">
        <f t="shared" si="868"/>
        <v>6098</v>
      </c>
      <c r="E6100" s="3">
        <v>44085</v>
      </c>
      <c r="F6100" s="4">
        <v>8.3333333333333329E-2</v>
      </c>
      <c r="G6100">
        <v>20</v>
      </c>
      <c r="H6100">
        <v>0</v>
      </c>
      <c r="I6100" s="5">
        <f t="shared" si="863"/>
        <v>3</v>
      </c>
      <c r="J6100" s="22">
        <v>0</v>
      </c>
      <c r="K6100">
        <v>8.070000000000001E-5</v>
      </c>
      <c r="L6100" s="5" cm="1">
        <f t="array" ref="L6100">_xlfn.IFS(I6100=0, 0, I6100&gt;34, 0, AND(I6100&gt;0, I6100&lt;35), VLOOKUP(I6100, $A$63:$C$96, 3))</f>
        <v>232</v>
      </c>
      <c r="M6100" s="5">
        <f t="shared" si="862"/>
        <v>0</v>
      </c>
      <c r="N6100" s="5">
        <v>524.7184008872988</v>
      </c>
      <c r="O6100" s="5">
        <f t="shared" si="869"/>
        <v>2273.3190000000004</v>
      </c>
      <c r="P6100" s="5">
        <f t="shared" si="870"/>
        <v>232</v>
      </c>
      <c r="Q6100" s="5">
        <f t="shared" si="864"/>
        <v>0</v>
      </c>
      <c r="R6100" s="5">
        <f>IF(O6100&gt;(P6100+U6100),O6100-P6100-U6100, 0)</f>
        <v>0</v>
      </c>
      <c r="S6100" s="5">
        <f t="shared" si="865"/>
        <v>0</v>
      </c>
      <c r="T6100" s="5">
        <f t="shared" si="866"/>
        <v>0</v>
      </c>
      <c r="U6100" s="5">
        <f>IF(O6100&gt;P6100,IF(V6099*($B$6/100)&gt;=O6100-P6100,(O6100-P6100), V6099*($B$6/100)), 0)</f>
        <v>2041.3190000000004</v>
      </c>
      <c r="V6100" s="5">
        <f>V6099+(T6100*($B$5/100))-(U6100/($B$6/100))</f>
        <v>2287502.1339291283</v>
      </c>
      <c r="W6100" s="5">
        <f t="shared" si="867"/>
        <v>57187.553348228204</v>
      </c>
    </row>
    <row r="6101" spans="4:23" x14ac:dyDescent="0.25">
      <c r="D6101">
        <f t="shared" si="868"/>
        <v>6099</v>
      </c>
      <c r="E6101" s="3">
        <v>44085</v>
      </c>
      <c r="F6101" s="4">
        <v>0.125</v>
      </c>
      <c r="G6101">
        <v>20</v>
      </c>
      <c r="H6101">
        <v>0</v>
      </c>
      <c r="I6101" s="5">
        <f t="shared" si="863"/>
        <v>3</v>
      </c>
      <c r="J6101" s="22">
        <v>0</v>
      </c>
      <c r="K6101">
        <v>7.0190000000000004E-5</v>
      </c>
      <c r="L6101" s="5" cm="1">
        <f t="array" ref="L6101">_xlfn.IFS(I6101=0, 0, I6101&gt;34, 0, AND(I6101&gt;0, I6101&lt;35), VLOOKUP(I6101, $A$63:$C$96, 3))</f>
        <v>232</v>
      </c>
      <c r="M6101" s="5">
        <f t="shared" si="862"/>
        <v>0</v>
      </c>
      <c r="N6101" s="5">
        <v>535.63719005432301</v>
      </c>
      <c r="O6101" s="5">
        <f t="shared" si="869"/>
        <v>1977.2523000000001</v>
      </c>
      <c r="P6101" s="5">
        <f t="shared" si="870"/>
        <v>232</v>
      </c>
      <c r="Q6101" s="5">
        <f t="shared" si="864"/>
        <v>0</v>
      </c>
      <c r="R6101" s="5">
        <f>IF(O6101&gt;(P6101+U6101),O6101-P6101-U6101, 0)</f>
        <v>0</v>
      </c>
      <c r="S6101" s="5">
        <f t="shared" si="865"/>
        <v>0</v>
      </c>
      <c r="T6101" s="5">
        <f t="shared" si="866"/>
        <v>0</v>
      </c>
      <c r="U6101" s="5">
        <f>IF(O6101&gt;P6101,IF(V6100*($B$6/100)&gt;=O6101-P6101,(O6101-P6101), V6100*($B$6/100)), 0)</f>
        <v>1745.2523000000001</v>
      </c>
      <c r="V6101" s="5">
        <f>V6100+(T6101*($B$5/100))-(U6101/($B$6/100))</f>
        <v>2285008.9163576998</v>
      </c>
      <c r="W6101" s="5">
        <f t="shared" si="867"/>
        <v>57125.222908942495</v>
      </c>
    </row>
    <row r="6102" spans="4:23" x14ac:dyDescent="0.25">
      <c r="D6102">
        <f t="shared" si="868"/>
        <v>6100</v>
      </c>
      <c r="E6102" s="3">
        <v>44085</v>
      </c>
      <c r="F6102" s="4">
        <v>0.16666666666666666</v>
      </c>
      <c r="G6102">
        <v>10</v>
      </c>
      <c r="H6102">
        <v>0</v>
      </c>
      <c r="I6102" s="5">
        <f t="shared" si="863"/>
        <v>1</v>
      </c>
      <c r="J6102" s="22">
        <v>0</v>
      </c>
      <c r="K6102">
        <v>6.7959999999999993E-5</v>
      </c>
      <c r="L6102" s="5" cm="1">
        <f t="array" ref="L6102">_xlfn.IFS(I6102=0, 0, I6102&gt;34, 0, AND(I6102&gt;0, I6102&lt;35), VLOOKUP(I6102, $A$63:$C$96, 3))</f>
        <v>0</v>
      </c>
      <c r="M6102" s="5">
        <f t="shared" si="862"/>
        <v>0</v>
      </c>
      <c r="N6102" s="5">
        <v>550.53413022215557</v>
      </c>
      <c r="O6102" s="5">
        <f t="shared" si="869"/>
        <v>1914.4331999999997</v>
      </c>
      <c r="P6102" s="5">
        <f t="shared" si="870"/>
        <v>0</v>
      </c>
      <c r="Q6102" s="5">
        <f t="shared" si="864"/>
        <v>0</v>
      </c>
      <c r="R6102" s="5">
        <f>IF(O6102&gt;(P6102+U6102),O6102-P6102-U6102, 0)</f>
        <v>0</v>
      </c>
      <c r="S6102" s="5">
        <f t="shared" si="865"/>
        <v>0</v>
      </c>
      <c r="T6102" s="5">
        <f t="shared" si="866"/>
        <v>0</v>
      </c>
      <c r="U6102" s="5">
        <f>IF(O6102&gt;P6102,IF(V6101*($B$6/100)&gt;=O6102-P6102,(O6102-P6102), V6101*($B$6/100)), 0)</f>
        <v>1914.4331999999997</v>
      </c>
      <c r="V6102" s="5">
        <f>V6101+(T6102*($B$5/100))-(U6102/($B$6/100))</f>
        <v>2282274.0117862714</v>
      </c>
      <c r="W6102" s="5">
        <f t="shared" si="867"/>
        <v>57056.850294656782</v>
      </c>
    </row>
    <row r="6103" spans="4:23" x14ac:dyDescent="0.25">
      <c r="D6103">
        <f t="shared" si="868"/>
        <v>6101</v>
      </c>
      <c r="E6103" s="3">
        <v>44085</v>
      </c>
      <c r="F6103" s="4">
        <v>0.20833333333333334</v>
      </c>
      <c r="G6103">
        <v>10</v>
      </c>
      <c r="H6103">
        <v>0</v>
      </c>
      <c r="I6103" s="5">
        <f t="shared" si="863"/>
        <v>1</v>
      </c>
      <c r="J6103" s="22">
        <v>0</v>
      </c>
      <c r="K6103">
        <v>6.6749999999999996E-5</v>
      </c>
      <c r="L6103" s="5" cm="1">
        <f t="array" ref="L6103">_xlfn.IFS(I6103=0, 0, I6103&gt;34, 0, AND(I6103&gt;0, I6103&lt;35), VLOOKUP(I6103, $A$63:$C$96, 3))</f>
        <v>0</v>
      </c>
      <c r="M6103" s="5">
        <f t="shared" si="862"/>
        <v>0</v>
      </c>
      <c r="N6103" s="5">
        <v>599.39153559594479</v>
      </c>
      <c r="O6103" s="5">
        <f t="shared" si="869"/>
        <v>1880.3474999999999</v>
      </c>
      <c r="P6103" s="5">
        <f t="shared" si="870"/>
        <v>0</v>
      </c>
      <c r="Q6103" s="5">
        <f t="shared" si="864"/>
        <v>0</v>
      </c>
      <c r="R6103" s="5">
        <f>IF(O6103&gt;(P6103+U6103),O6103-P6103-U6103, 0)</f>
        <v>0</v>
      </c>
      <c r="S6103" s="5">
        <f t="shared" si="865"/>
        <v>0</v>
      </c>
      <c r="T6103" s="5">
        <f t="shared" si="866"/>
        <v>0</v>
      </c>
      <c r="U6103" s="5">
        <f>IF(O6103&gt;P6103,IF(V6102*($B$6/100)&gt;=O6103-P6103,(O6103-P6103), V6102*($B$6/100)), 0)</f>
        <v>1880.3474999999999</v>
      </c>
      <c r="V6103" s="5">
        <f>V6102+(T6103*($B$5/100))-(U6103/($B$6/100))</f>
        <v>2279587.8010719856</v>
      </c>
      <c r="W6103" s="5">
        <f t="shared" si="867"/>
        <v>56989.695026799644</v>
      </c>
    </row>
    <row r="6104" spans="4:23" x14ac:dyDescent="0.25">
      <c r="D6104">
        <f t="shared" si="868"/>
        <v>6102</v>
      </c>
      <c r="E6104" s="3">
        <v>44085</v>
      </c>
      <c r="F6104" s="4">
        <v>0.25</v>
      </c>
      <c r="G6104">
        <v>10</v>
      </c>
      <c r="H6104">
        <v>0</v>
      </c>
      <c r="I6104" s="5">
        <f t="shared" si="863"/>
        <v>1</v>
      </c>
      <c r="J6104" s="22">
        <v>0</v>
      </c>
      <c r="K6104">
        <v>7.0390000000000009E-5</v>
      </c>
      <c r="L6104" s="5" cm="1">
        <f t="array" ref="L6104">_xlfn.IFS(I6104=0, 0, I6104&gt;34, 0, AND(I6104&gt;0, I6104&lt;35), VLOOKUP(I6104, $A$63:$C$96, 3))</f>
        <v>0</v>
      </c>
      <c r="M6104" s="5">
        <f t="shared" si="862"/>
        <v>0</v>
      </c>
      <c r="N6104" s="5">
        <v>685.18865662119561</v>
      </c>
      <c r="O6104" s="5">
        <f t="shared" si="869"/>
        <v>1982.8863000000003</v>
      </c>
      <c r="P6104" s="5">
        <f t="shared" si="870"/>
        <v>0</v>
      </c>
      <c r="Q6104" s="5">
        <f t="shared" si="864"/>
        <v>0</v>
      </c>
      <c r="R6104" s="5">
        <f>IF(O6104&gt;(P6104+U6104),O6104-P6104-U6104, 0)</f>
        <v>0</v>
      </c>
      <c r="S6104" s="5">
        <f t="shared" si="865"/>
        <v>0</v>
      </c>
      <c r="T6104" s="5">
        <f t="shared" si="866"/>
        <v>0</v>
      </c>
      <c r="U6104" s="5">
        <f>IF(O6104&gt;P6104,IF(V6103*($B$6/100)&gt;=O6104-P6104,(O6104-P6104), V6103*($B$6/100)), 0)</f>
        <v>1982.8863000000003</v>
      </c>
      <c r="V6104" s="5">
        <f>V6103+(T6104*($B$5/100))-(U6104/($B$6/100))</f>
        <v>2276755.1063576997</v>
      </c>
      <c r="W6104" s="5">
        <f t="shared" si="867"/>
        <v>56918.877658942496</v>
      </c>
    </row>
    <row r="6105" spans="4:23" x14ac:dyDescent="0.25">
      <c r="D6105">
        <f t="shared" si="868"/>
        <v>6103</v>
      </c>
      <c r="E6105" s="3">
        <v>44085</v>
      </c>
      <c r="F6105" s="4">
        <v>0.29166666666666669</v>
      </c>
      <c r="G6105">
        <v>0</v>
      </c>
      <c r="H6105">
        <v>0</v>
      </c>
      <c r="I6105" s="5">
        <f t="shared" si="863"/>
        <v>0</v>
      </c>
      <c r="J6105" s="22">
        <v>1.2372378911527593E-5</v>
      </c>
      <c r="K6105">
        <v>8.0939999999999994E-5</v>
      </c>
      <c r="L6105" s="5" cm="1">
        <f t="array" ref="L6105">_xlfn.IFS(I6105=0, 0, I6105&gt;34, 0, AND(I6105&gt;0, I6105&lt;35), VLOOKUP(I6105, $A$63:$C$96, 3))</f>
        <v>0</v>
      </c>
      <c r="M6105" s="5">
        <f t="shared" si="862"/>
        <v>58.768799829756063</v>
      </c>
      <c r="N6105" s="5">
        <v>967.69056529192665</v>
      </c>
      <c r="O6105" s="5">
        <f t="shared" si="869"/>
        <v>2280.0798</v>
      </c>
      <c r="P6105" s="5">
        <f t="shared" si="870"/>
        <v>58.768799829756063</v>
      </c>
      <c r="Q6105" s="5">
        <f t="shared" si="864"/>
        <v>0</v>
      </c>
      <c r="R6105" s="5">
        <f>IF(O6105&gt;(P6105+U6105),O6105-P6105-U6105, 0)</f>
        <v>0</v>
      </c>
      <c r="S6105" s="5">
        <f t="shared" si="865"/>
        <v>0</v>
      </c>
      <c r="T6105" s="5">
        <f t="shared" si="866"/>
        <v>0</v>
      </c>
      <c r="U6105" s="5">
        <f>IF(O6105&gt;P6105,IF(V6104*($B$6/100)&gt;=O6105-P6105,(O6105-P6105), V6104*($B$6/100)), 0)</f>
        <v>2221.3110001702439</v>
      </c>
      <c r="V6105" s="5">
        <f>V6104+(T6105*($B$5/100))-(U6105/($B$6/100))</f>
        <v>2273581.8049288853</v>
      </c>
      <c r="W6105" s="5">
        <f t="shared" si="867"/>
        <v>56839.545123222131</v>
      </c>
    </row>
    <row r="6106" spans="4:23" x14ac:dyDescent="0.25">
      <c r="D6106">
        <f t="shared" si="868"/>
        <v>6104</v>
      </c>
      <c r="E6106" s="3">
        <v>44085</v>
      </c>
      <c r="F6106" s="4">
        <v>0.33333333333333331</v>
      </c>
      <c r="G6106">
        <v>0</v>
      </c>
      <c r="H6106">
        <v>0</v>
      </c>
      <c r="I6106" s="5">
        <f t="shared" si="863"/>
        <v>0</v>
      </c>
      <c r="J6106" s="22">
        <v>8.4132176598387633E-5</v>
      </c>
      <c r="K6106">
        <v>9.9619999999999998E-5</v>
      </c>
      <c r="L6106" s="5" cm="1">
        <f t="array" ref="L6106">_xlfn.IFS(I6106=0, 0, I6106&gt;34, 0, AND(I6106&gt;0, I6106&lt;35), VLOOKUP(I6106, $A$63:$C$96, 3))</f>
        <v>0</v>
      </c>
      <c r="M6106" s="5">
        <f t="shared" si="862"/>
        <v>399.62783884234125</v>
      </c>
      <c r="N6106" s="5">
        <v>1414.84624913004</v>
      </c>
      <c r="O6106" s="5">
        <f t="shared" si="869"/>
        <v>2806.2954</v>
      </c>
      <c r="P6106" s="5">
        <f t="shared" si="870"/>
        <v>399.62783884234125</v>
      </c>
      <c r="Q6106" s="5">
        <f t="shared" si="864"/>
        <v>0</v>
      </c>
      <c r="R6106" s="5">
        <f>IF(O6106&gt;(P6106+U6106),O6106-P6106-U6106, 0)</f>
        <v>0</v>
      </c>
      <c r="S6106" s="5">
        <f t="shared" si="865"/>
        <v>0</v>
      </c>
      <c r="T6106" s="5">
        <f t="shared" si="866"/>
        <v>0</v>
      </c>
      <c r="U6106" s="5">
        <f>IF(O6106&gt;P6106,IF(V6105*($B$6/100)&gt;=O6106-P6106,(O6106-P6106), V6105*($B$6/100)), 0)</f>
        <v>2406.6675611576588</v>
      </c>
      <c r="V6106" s="5">
        <f>V6105+(T6106*($B$5/100))-(U6106/($B$6/100))</f>
        <v>2270143.7084129457</v>
      </c>
      <c r="W6106" s="5">
        <f t="shared" si="867"/>
        <v>56753.592710323646</v>
      </c>
    </row>
    <row r="6107" spans="4:23" x14ac:dyDescent="0.25">
      <c r="D6107">
        <f t="shared" si="868"/>
        <v>6105</v>
      </c>
      <c r="E6107" s="3">
        <v>44085</v>
      </c>
      <c r="F6107" s="4">
        <v>0.375</v>
      </c>
      <c r="G6107">
        <v>20</v>
      </c>
      <c r="H6107">
        <v>3</v>
      </c>
      <c r="I6107" s="5">
        <f t="shared" si="863"/>
        <v>3</v>
      </c>
      <c r="J6107" s="22">
        <v>1.3857064380910905E-4</v>
      </c>
      <c r="K6107">
        <v>1.0133000000000001E-4</v>
      </c>
      <c r="L6107" s="5" cm="1">
        <f t="array" ref="L6107">_xlfn.IFS(I6107=0, 0, I6107&gt;34, 0, AND(I6107&gt;0, I6107&lt;35), VLOOKUP(I6107, $A$63:$C$96, 3))</f>
        <v>232</v>
      </c>
      <c r="M6107" s="5">
        <f t="shared" si="862"/>
        <v>658.21055809326799</v>
      </c>
      <c r="N6107" s="5">
        <v>1391.6461671139814</v>
      </c>
      <c r="O6107" s="5">
        <f t="shared" si="869"/>
        <v>2854.4661000000001</v>
      </c>
      <c r="P6107" s="5">
        <f t="shared" si="870"/>
        <v>890.21055809326799</v>
      </c>
      <c r="Q6107" s="5">
        <f t="shared" si="864"/>
        <v>0</v>
      </c>
      <c r="R6107" s="5">
        <f>IF(O6107&gt;(P6107+U6107),O6107-P6107-U6107, 0)</f>
        <v>0</v>
      </c>
      <c r="S6107" s="5">
        <f t="shared" si="865"/>
        <v>0</v>
      </c>
      <c r="T6107" s="5">
        <f t="shared" si="866"/>
        <v>0</v>
      </c>
      <c r="U6107" s="5">
        <f>IF(O6107&gt;P6107,IF(V6106*($B$6/100)&gt;=O6107-P6107,(O6107-P6107), V6106*($B$6/100)), 0)</f>
        <v>1964.2555419067321</v>
      </c>
      <c r="V6107" s="5">
        <f>V6106+(T6107*($B$5/100))-(U6107/($B$6/100))</f>
        <v>2267337.6290673646</v>
      </c>
      <c r="W6107" s="5">
        <f t="shared" si="867"/>
        <v>56683.440726684115</v>
      </c>
    </row>
    <row r="6108" spans="4:23" x14ac:dyDescent="0.25">
      <c r="D6108">
        <f t="shared" si="868"/>
        <v>6106</v>
      </c>
      <c r="E6108" s="3">
        <v>44085</v>
      </c>
      <c r="F6108" s="4">
        <v>0.41666666666666669</v>
      </c>
      <c r="G6108">
        <v>10</v>
      </c>
      <c r="H6108">
        <v>10</v>
      </c>
      <c r="I6108" s="5">
        <f t="shared" si="863"/>
        <v>1</v>
      </c>
      <c r="J6108" s="22">
        <v>3.093094727881898E-4</v>
      </c>
      <c r="K6108">
        <v>9.6540000000000007E-5</v>
      </c>
      <c r="L6108" s="5" cm="1">
        <f t="array" ref="L6108">_xlfn.IFS(I6108=0, 0, I6108&gt;34, 0, AND(I6108&gt;0, I6108&lt;35), VLOOKUP(I6108, $A$63:$C$96, 3))</f>
        <v>0</v>
      </c>
      <c r="M6108" s="5">
        <f t="shared" si="862"/>
        <v>1469.2199957439016</v>
      </c>
      <c r="N6108" s="5">
        <v>1170.6716064357415</v>
      </c>
      <c r="O6108" s="5">
        <f t="shared" si="869"/>
        <v>2719.5318000000002</v>
      </c>
      <c r="P6108" s="5">
        <f t="shared" si="870"/>
        <v>1469.2199957439016</v>
      </c>
      <c r="Q6108" s="5">
        <f t="shared" si="864"/>
        <v>0</v>
      </c>
      <c r="R6108" s="5">
        <f>IF(O6108&gt;(P6108+U6108),O6108-P6108-U6108, 0)</f>
        <v>0</v>
      </c>
      <c r="S6108" s="5">
        <f t="shared" si="865"/>
        <v>0</v>
      </c>
      <c r="T6108" s="5">
        <f t="shared" si="866"/>
        <v>0</v>
      </c>
      <c r="U6108" s="5">
        <f>IF(O6108&gt;P6108,IF(V6107*($B$6/100)&gt;=O6108-P6108,(O6108-P6108), V6107*($B$6/100)), 0)</f>
        <v>1250.3118042560986</v>
      </c>
      <c r="V6108" s="5">
        <f>V6107+(T6108*($B$5/100))-(U6108/($B$6/100))</f>
        <v>2265551.4693469987</v>
      </c>
      <c r="W6108" s="5">
        <f t="shared" si="867"/>
        <v>56638.78673367497</v>
      </c>
    </row>
    <row r="6109" spans="4:23" x14ac:dyDescent="0.25">
      <c r="D6109">
        <f t="shared" si="868"/>
        <v>6107</v>
      </c>
      <c r="E6109" s="3">
        <v>44085</v>
      </c>
      <c r="F6109" s="4">
        <v>0.45833333333333331</v>
      </c>
      <c r="G6109">
        <v>20</v>
      </c>
      <c r="H6109">
        <v>10</v>
      </c>
      <c r="I6109" s="5">
        <f t="shared" si="863"/>
        <v>3</v>
      </c>
      <c r="J6109" s="22">
        <v>4.0828850408041058E-4</v>
      </c>
      <c r="K6109">
        <v>8.3590000000000004E-5</v>
      </c>
      <c r="L6109" s="5" cm="1">
        <f t="array" ref="L6109">_xlfn.IFS(I6109=0, 0, I6109&gt;34, 0, AND(I6109&gt;0, I6109&lt;35), VLOOKUP(I6109, $A$63:$C$96, 3))</f>
        <v>232</v>
      </c>
      <c r="M6109" s="5">
        <f t="shared" si="862"/>
        <v>1939.3703943819503</v>
      </c>
      <c r="N6109" s="5">
        <v>961.89685839516505</v>
      </c>
      <c r="O6109" s="5">
        <f t="shared" si="869"/>
        <v>2354.7303000000002</v>
      </c>
      <c r="P6109" s="5">
        <f t="shared" si="870"/>
        <v>2171.3703943819501</v>
      </c>
      <c r="Q6109" s="5">
        <f t="shared" si="864"/>
        <v>0</v>
      </c>
      <c r="R6109" s="5">
        <f>IF(O6109&gt;(P6109+U6109),O6109-P6109-U6109, 0)</f>
        <v>0</v>
      </c>
      <c r="S6109" s="5">
        <f t="shared" si="865"/>
        <v>0</v>
      </c>
      <c r="T6109" s="5">
        <f t="shared" si="866"/>
        <v>0</v>
      </c>
      <c r="U6109" s="5">
        <f>IF(O6109&gt;P6109,IF(V6108*($B$6/100)&gt;=O6109-P6109,(O6109-P6109), V6108*($B$6/100)), 0)</f>
        <v>183.35990561805011</v>
      </c>
      <c r="V6109" s="5">
        <f>V6108+(T6109*($B$5/100))-(U6109/($B$6/100))</f>
        <v>2265289.526624687</v>
      </c>
      <c r="W6109" s="5">
        <f t="shared" si="867"/>
        <v>56632.238165617178</v>
      </c>
    </row>
    <row r="6110" spans="4:23" x14ac:dyDescent="0.25">
      <c r="D6110">
        <f t="shared" si="868"/>
        <v>6108</v>
      </c>
      <c r="E6110" s="3">
        <v>44085</v>
      </c>
      <c r="F6110" s="4">
        <v>0.5</v>
      </c>
      <c r="G6110">
        <v>30</v>
      </c>
      <c r="H6110">
        <v>8</v>
      </c>
      <c r="I6110" s="5">
        <f t="shared" si="863"/>
        <v>4</v>
      </c>
      <c r="J6110" s="22">
        <v>4.948951564611037E-4</v>
      </c>
      <c r="K6110">
        <v>7.1550000000000004E-5</v>
      </c>
      <c r="L6110" s="5" cm="1">
        <f t="array" ref="L6110">_xlfn.IFS(I6110=0, 0, I6110&gt;34, 0, AND(I6110&gt;0, I6110&lt;35), VLOOKUP(I6110, $A$63:$C$96, 3))</f>
        <v>740</v>
      </c>
      <c r="M6110" s="5">
        <f t="shared" si="862"/>
        <v>2350.751993190243</v>
      </c>
      <c r="N6110" s="5">
        <v>862.94270774362292</v>
      </c>
      <c r="O6110" s="5">
        <f t="shared" si="869"/>
        <v>2015.5635000000002</v>
      </c>
      <c r="P6110" s="5">
        <f t="shared" si="870"/>
        <v>2015.5635000000002</v>
      </c>
      <c r="Q6110" s="5">
        <f t="shared" si="864"/>
        <v>487.20077413479089</v>
      </c>
      <c r="R6110" s="5">
        <f>IF(O6110&gt;(P6110+U6110),O6110-P6110-U6110, 0)</f>
        <v>0</v>
      </c>
      <c r="S6110" s="5">
        <f t="shared" si="865"/>
        <v>443.20515570159057</v>
      </c>
      <c r="T6110" s="5">
        <f t="shared" si="866"/>
        <v>631.98333748865218</v>
      </c>
      <c r="U6110" s="5">
        <f>IF(O6110&gt;P6110,IF(V6109*($B$6/100)&gt;=O6110-P6110,(O6110-P6110), V6109*($B$6/100)), 0)</f>
        <v>0</v>
      </c>
      <c r="V6110" s="5">
        <f>V6109+(T6110*($B$5/100))-(U6110/($B$6/100))</f>
        <v>2265731.9149609292</v>
      </c>
      <c r="W6110" s="5">
        <f t="shared" si="867"/>
        <v>56643.297874023228</v>
      </c>
    </row>
    <row r="6111" spans="4:23" x14ac:dyDescent="0.25">
      <c r="D6111">
        <f t="shared" si="868"/>
        <v>6109</v>
      </c>
      <c r="E6111" s="3">
        <v>44085</v>
      </c>
      <c r="F6111" s="4">
        <v>0.54166666666666663</v>
      </c>
      <c r="G6111">
        <v>30</v>
      </c>
      <c r="H6111">
        <v>5</v>
      </c>
      <c r="I6111" s="5">
        <f t="shared" si="863"/>
        <v>4</v>
      </c>
      <c r="J6111" s="22">
        <v>4.1076297986271609E-4</v>
      </c>
      <c r="K6111">
        <v>6.758E-5</v>
      </c>
      <c r="L6111" s="5" cm="1">
        <f t="array" ref="L6111">_xlfn.IFS(I6111=0, 0, I6111&gt;34, 0, AND(I6111&gt;0, I6111&lt;35), VLOOKUP(I6111, $A$63:$C$96, 3))</f>
        <v>740</v>
      </c>
      <c r="M6111" s="5">
        <f t="shared" si="862"/>
        <v>1951.1241543479014</v>
      </c>
      <c r="N6111" s="5">
        <v>808.91162062688545</v>
      </c>
      <c r="O6111" s="5">
        <f t="shared" si="869"/>
        <v>1903.7285999999999</v>
      </c>
      <c r="P6111" s="5">
        <f t="shared" si="870"/>
        <v>1903.7285999999999</v>
      </c>
      <c r="Q6111" s="5">
        <f t="shared" si="864"/>
        <v>487.20077413479089</v>
      </c>
      <c r="R6111" s="5">
        <f>IF(O6111&gt;(P6111+U6111),O6111-P6111-U6111, 0)</f>
        <v>0</v>
      </c>
      <c r="S6111" s="5">
        <f t="shared" si="865"/>
        <v>300.19478021311056</v>
      </c>
      <c r="T6111" s="5">
        <f t="shared" si="866"/>
        <v>487.20077413479089</v>
      </c>
      <c r="U6111" s="5">
        <f>IF(O6111&gt;P6111,IF(V6110*($B$6/100)&gt;=O6111-P6111,(O6111-P6111), V6110*($B$6/100)), 0)</f>
        <v>0</v>
      </c>
      <c r="V6111" s="5">
        <f>V6110+(T6111*($B$5/100))-(U6111/($B$6/100))</f>
        <v>2266072.9555028235</v>
      </c>
      <c r="W6111" s="5">
        <f t="shared" si="867"/>
        <v>56651.823887570587</v>
      </c>
    </row>
    <row r="6112" spans="4:23" x14ac:dyDescent="0.25">
      <c r="D6112">
        <f t="shared" si="868"/>
        <v>6110</v>
      </c>
      <c r="E6112" s="3">
        <v>44085</v>
      </c>
      <c r="F6112" s="4">
        <v>0.58333333333333337</v>
      </c>
      <c r="G6112">
        <v>40</v>
      </c>
      <c r="H6112">
        <v>6</v>
      </c>
      <c r="I6112" s="5">
        <f t="shared" si="863"/>
        <v>6</v>
      </c>
      <c r="J6112" s="22">
        <v>4.4045668925038229E-4</v>
      </c>
      <c r="K6112">
        <v>5.9599999999999999E-5</v>
      </c>
      <c r="L6112" s="5" cm="1">
        <f t="array" ref="L6112">_xlfn.IFS(I6112=0, 0, I6112&gt;34, 0, AND(I6112&gt;0, I6112&lt;35), VLOOKUP(I6112, $A$63:$C$96, 3))</f>
        <v>2980</v>
      </c>
      <c r="M6112" s="5">
        <f t="shared" si="862"/>
        <v>2092.1692739393156</v>
      </c>
      <c r="N6112" s="5">
        <v>729.9916422816101</v>
      </c>
      <c r="O6112" s="5">
        <f t="shared" si="869"/>
        <v>1678.9319999999998</v>
      </c>
      <c r="P6112" s="5">
        <f t="shared" si="870"/>
        <v>1678.9319999999998</v>
      </c>
      <c r="Q6112" s="5">
        <f t="shared" si="864"/>
        <v>487.20077413479089</v>
      </c>
      <c r="R6112" s="5">
        <f>IF(O6112&gt;(P6112+U6112),O6112-P6112-U6112, 0)</f>
        <v>0</v>
      </c>
      <c r="S6112" s="5">
        <f t="shared" si="865"/>
        <v>374.92183035446914</v>
      </c>
      <c r="T6112" s="5">
        <f t="shared" si="866"/>
        <v>3018.3154435848469</v>
      </c>
      <c r="U6112" s="5">
        <f>IF(O6112&gt;P6112,IF(V6111*($B$6/100)&gt;=O6112-P6112,(O6112-P6112), V6111*($B$6/100)), 0)</f>
        <v>0</v>
      </c>
      <c r="V6112" s="5">
        <f>V6111+(T6112*($B$5/100))-(U6112/($B$6/100))</f>
        <v>2268185.7763133328</v>
      </c>
      <c r="W6112" s="5">
        <f t="shared" si="867"/>
        <v>56704.644407833322</v>
      </c>
    </row>
    <row r="6113" spans="4:23" x14ac:dyDescent="0.25">
      <c r="D6113">
        <f t="shared" si="868"/>
        <v>6111</v>
      </c>
      <c r="E6113" s="3">
        <v>44085</v>
      </c>
      <c r="F6113" s="4">
        <v>0.625</v>
      </c>
      <c r="G6113">
        <v>40</v>
      </c>
      <c r="H6113">
        <v>9</v>
      </c>
      <c r="I6113" s="5">
        <f t="shared" si="863"/>
        <v>6</v>
      </c>
      <c r="J6113" s="22">
        <v>4.3798221346807677E-4</v>
      </c>
      <c r="K6113">
        <v>5.6890000000000006E-5</v>
      </c>
      <c r="L6113" s="5" cm="1">
        <f t="array" ref="L6113">_xlfn.IFS(I6113=0, 0, I6113&gt;34, 0, AND(I6113&gt;0, I6113&lt;35), VLOOKUP(I6113, $A$63:$C$96, 3))</f>
        <v>2980</v>
      </c>
      <c r="M6113" s="5">
        <f t="shared" si="862"/>
        <v>2080.4155139733648</v>
      </c>
      <c r="N6113" s="5">
        <v>701.92999282734093</v>
      </c>
      <c r="O6113" s="5">
        <f t="shared" si="869"/>
        <v>1602.5913000000003</v>
      </c>
      <c r="P6113" s="5">
        <f t="shared" si="870"/>
        <v>1602.5913000000003</v>
      </c>
      <c r="Q6113" s="5">
        <f t="shared" si="864"/>
        <v>487.20077413479089</v>
      </c>
      <c r="R6113" s="5">
        <f>IF(O6113&gt;(P6113+U6113),O6113-P6113-U6113, 0)</f>
        <v>0</v>
      </c>
      <c r="S6113" s="5">
        <f t="shared" si="865"/>
        <v>360.50943935328365</v>
      </c>
      <c r="T6113" s="5">
        <f t="shared" si="866"/>
        <v>3097.3147746200812</v>
      </c>
      <c r="U6113" s="5">
        <f>IF(O6113&gt;P6113,IF(V6112*($B$6/100)&gt;=O6113-P6113,(O6113-P6113), V6112*($B$6/100)), 0)</f>
        <v>0</v>
      </c>
      <c r="V6113" s="5">
        <f>V6112+(T6113*($B$5/100))-(U6113/($B$6/100))</f>
        <v>2270353.896655567</v>
      </c>
      <c r="W6113" s="5">
        <f t="shared" si="867"/>
        <v>56758.847416389173</v>
      </c>
    </row>
    <row r="6114" spans="4:23" x14ac:dyDescent="0.25">
      <c r="D6114">
        <f t="shared" si="868"/>
        <v>6112</v>
      </c>
      <c r="E6114" s="3">
        <v>44085</v>
      </c>
      <c r="F6114" s="4">
        <v>0.66666666666666663</v>
      </c>
      <c r="G6114">
        <v>30</v>
      </c>
      <c r="H6114">
        <v>10</v>
      </c>
      <c r="I6114" s="5">
        <f t="shared" si="863"/>
        <v>4</v>
      </c>
      <c r="J6114" s="22">
        <v>3.4147765795816156E-4</v>
      </c>
      <c r="K6114">
        <v>6.3889999999999986E-5</v>
      </c>
      <c r="L6114" s="5" cm="1">
        <f t="array" ref="L6114">_xlfn.IFS(I6114=0, 0, I6114&gt;34, 0, AND(I6114&gt;0, I6114&lt;35), VLOOKUP(I6114, $A$63:$C$96, 3))</f>
        <v>740</v>
      </c>
      <c r="M6114" s="5">
        <f t="shared" si="862"/>
        <v>1622.0188753012674</v>
      </c>
      <c r="N6114" s="5">
        <v>670.88877001681078</v>
      </c>
      <c r="O6114" s="5">
        <f t="shared" si="869"/>
        <v>1799.7812999999996</v>
      </c>
      <c r="P6114" s="5">
        <f t="shared" si="870"/>
        <v>1799.7812999999996</v>
      </c>
      <c r="Q6114" s="5">
        <f t="shared" si="864"/>
        <v>487.20077413479089</v>
      </c>
      <c r="R6114" s="5">
        <f>IF(O6114&gt;(P6114+U6114),O6114-P6114-U6114, 0)</f>
        <v>0</v>
      </c>
      <c r="S6114" s="5">
        <f t="shared" si="865"/>
        <v>75.036801166476607</v>
      </c>
      <c r="T6114" s="5">
        <f t="shared" si="866"/>
        <v>487.20077413479089</v>
      </c>
      <c r="U6114" s="5">
        <f>IF(O6114&gt;P6114,IF(V6113*($B$6/100)&gt;=O6114-P6114,(O6114-P6114), V6113*($B$6/100)), 0)</f>
        <v>0</v>
      </c>
      <c r="V6114" s="5">
        <f>V6113+(T6114*($B$5/100))-(U6114/($B$6/100))</f>
        <v>2270694.9371974613</v>
      </c>
      <c r="W6114" s="5">
        <f t="shared" si="867"/>
        <v>56767.373429936531</v>
      </c>
    </row>
    <row r="6115" spans="4:23" x14ac:dyDescent="0.25">
      <c r="D6115">
        <f t="shared" si="868"/>
        <v>6113</v>
      </c>
      <c r="E6115" s="3">
        <v>44085</v>
      </c>
      <c r="F6115" s="4">
        <v>0.70833333333333337</v>
      </c>
      <c r="G6115">
        <v>30</v>
      </c>
      <c r="H6115">
        <v>10</v>
      </c>
      <c r="I6115" s="5">
        <f t="shared" si="863"/>
        <v>4</v>
      </c>
      <c r="J6115" s="22">
        <v>2.1775386884288563E-4</v>
      </c>
      <c r="K6115">
        <v>8.8779999999999987E-5</v>
      </c>
      <c r="L6115" s="5" cm="1">
        <f t="array" ref="L6115">_xlfn.IFS(I6115=0, 0, I6115&gt;34, 0, AND(I6115&gt;0, I6115&lt;35), VLOOKUP(I6115, $A$63:$C$96, 3))</f>
        <v>740</v>
      </c>
      <c r="M6115" s="5">
        <f t="shared" si="862"/>
        <v>1034.3308770037067</v>
      </c>
      <c r="N6115" s="5">
        <v>741.54060723185364</v>
      </c>
      <c r="O6115" s="5">
        <f t="shared" si="869"/>
        <v>2500.9325999999996</v>
      </c>
      <c r="P6115" s="5">
        <f t="shared" si="870"/>
        <v>1774.3308770037067</v>
      </c>
      <c r="Q6115" s="5">
        <f t="shared" si="864"/>
        <v>0</v>
      </c>
      <c r="R6115" s="5">
        <f>IF(O6115&gt;(P6115+U6115),O6115-P6115-U6115, 0)</f>
        <v>0</v>
      </c>
      <c r="S6115" s="5">
        <f t="shared" si="865"/>
        <v>0</v>
      </c>
      <c r="T6115" s="5">
        <f t="shared" si="866"/>
        <v>0</v>
      </c>
      <c r="U6115" s="5">
        <f>IF(O6115&gt;P6115,IF(V6114*($B$6/100)&gt;=O6115-P6115,(O6115-P6115), V6114*($B$6/100)), 0)</f>
        <v>726.60172299629289</v>
      </c>
      <c r="V6115" s="5">
        <f>V6114+(T6115*($B$5/100))-(U6115/($B$6/100))</f>
        <v>2269656.9347360381</v>
      </c>
      <c r="W6115" s="5">
        <f t="shared" si="867"/>
        <v>56741.423368400952</v>
      </c>
    </row>
    <row r="6116" spans="4:23" x14ac:dyDescent="0.25">
      <c r="D6116">
        <f t="shared" si="868"/>
        <v>6114</v>
      </c>
      <c r="E6116" s="3">
        <v>44085</v>
      </c>
      <c r="F6116" s="4">
        <v>0.75</v>
      </c>
      <c r="G6116">
        <v>10</v>
      </c>
      <c r="H6116">
        <v>10</v>
      </c>
      <c r="I6116" s="5">
        <f t="shared" si="863"/>
        <v>1</v>
      </c>
      <c r="J6116" s="22">
        <v>1.0887693442144282E-4</v>
      </c>
      <c r="K6116">
        <v>1.3187E-4</v>
      </c>
      <c r="L6116" s="5" cm="1">
        <f t="array" ref="L6116">_xlfn.IFS(I6116=0, 0, I6116&gt;34, 0, AND(I6116&gt;0, I6116&lt;35), VLOOKUP(I6116, $A$63:$C$96, 3))</f>
        <v>0</v>
      </c>
      <c r="M6116" s="5">
        <f t="shared" si="862"/>
        <v>517.16543850185337</v>
      </c>
      <c r="N6116" s="5">
        <v>884.80150552619739</v>
      </c>
      <c r="O6116" s="5">
        <f t="shared" si="869"/>
        <v>3714.7779</v>
      </c>
      <c r="P6116" s="5">
        <f t="shared" si="870"/>
        <v>517.16543850185337</v>
      </c>
      <c r="Q6116" s="5">
        <f t="shared" si="864"/>
        <v>0</v>
      </c>
      <c r="R6116" s="5">
        <f>IF(O6116&gt;(P6116+U6116),O6116-P6116-U6116, 0)</f>
        <v>0</v>
      </c>
      <c r="S6116" s="5">
        <f t="shared" si="865"/>
        <v>0</v>
      </c>
      <c r="T6116" s="5">
        <f t="shared" si="866"/>
        <v>0</v>
      </c>
      <c r="U6116" s="5">
        <f>IF(O6116&gt;P6116,IF(V6115*($B$6/100)&gt;=O6116-P6116,(O6116-P6116), V6115*($B$6/100)), 0)</f>
        <v>3197.6124614981468</v>
      </c>
      <c r="V6116" s="5">
        <f>V6115+(T6116*($B$5/100))-(U6116/($B$6/100))</f>
        <v>2265088.9169338979</v>
      </c>
      <c r="W6116" s="5">
        <f t="shared" si="867"/>
        <v>56627.22292334745</v>
      </c>
    </row>
    <row r="6117" spans="4:23" x14ac:dyDescent="0.25">
      <c r="D6117">
        <f t="shared" si="868"/>
        <v>6115</v>
      </c>
      <c r="E6117" s="3">
        <v>44085</v>
      </c>
      <c r="F6117" s="4">
        <v>0.79166666666666663</v>
      </c>
      <c r="G6117">
        <v>10</v>
      </c>
      <c r="H6117">
        <v>5</v>
      </c>
      <c r="I6117" s="5">
        <f t="shared" si="863"/>
        <v>1</v>
      </c>
      <c r="J6117" s="22">
        <v>2.4744757823055186E-5</v>
      </c>
      <c r="K6117">
        <v>1.4748000000000002E-4</v>
      </c>
      <c r="L6117" s="5" cm="1">
        <f t="array" ref="L6117">_xlfn.IFS(I6117=0, 0, I6117&gt;34, 0, AND(I6117&gt;0, I6117&lt;35), VLOOKUP(I6117, $A$63:$C$96, 3))</f>
        <v>0</v>
      </c>
      <c r="M6117" s="5">
        <f t="shared" si="862"/>
        <v>117.53759965951213</v>
      </c>
      <c r="N6117" s="5">
        <v>971.32377740770482</v>
      </c>
      <c r="O6117" s="5">
        <f t="shared" si="869"/>
        <v>4154.5115999999998</v>
      </c>
      <c r="P6117" s="5">
        <f t="shared" si="870"/>
        <v>117.53759965951213</v>
      </c>
      <c r="Q6117" s="5">
        <f t="shared" si="864"/>
        <v>0</v>
      </c>
      <c r="R6117" s="5">
        <f>IF(O6117&gt;(P6117+U6117),O6117-P6117-U6117, 0)</f>
        <v>0</v>
      </c>
      <c r="S6117" s="5">
        <f t="shared" si="865"/>
        <v>0</v>
      </c>
      <c r="T6117" s="5">
        <f t="shared" si="866"/>
        <v>0</v>
      </c>
      <c r="U6117" s="5">
        <f>IF(O6117&gt;P6117,IF(V6116*($B$6/100)&gt;=O6117-P6117,(O6117-P6117), V6116*($B$6/100)), 0)</f>
        <v>4036.9740003404877</v>
      </c>
      <c r="V6117" s="5">
        <f>V6116+(T6117*($B$5/100))-(U6117/($B$6/100))</f>
        <v>2259321.811219126</v>
      </c>
      <c r="W6117" s="5">
        <f t="shared" si="867"/>
        <v>56483.045280478153</v>
      </c>
    </row>
    <row r="6118" spans="4:23" x14ac:dyDescent="0.25">
      <c r="D6118">
        <f t="shared" si="868"/>
        <v>6116</v>
      </c>
      <c r="E6118" s="3">
        <v>44085</v>
      </c>
      <c r="F6118" s="4">
        <v>0.83333333333333337</v>
      </c>
      <c r="G6118">
        <v>10</v>
      </c>
      <c r="H6118">
        <v>0</v>
      </c>
      <c r="I6118" s="5">
        <f t="shared" si="863"/>
        <v>1</v>
      </c>
      <c r="J6118" s="22">
        <v>0</v>
      </c>
      <c r="K6118">
        <v>1.4736000000000003E-4</v>
      </c>
      <c r="L6118" s="5" cm="1">
        <f t="array" ref="L6118">_xlfn.IFS(I6118=0, 0, I6118&gt;34, 0, AND(I6118&gt;0, I6118&lt;35), VLOOKUP(I6118, $A$63:$C$96, 3))</f>
        <v>0</v>
      </c>
      <c r="M6118" s="5">
        <f t="shared" si="862"/>
        <v>0</v>
      </c>
      <c r="N6118" s="5">
        <v>1005.0254872053556</v>
      </c>
      <c r="O6118" s="5">
        <f t="shared" si="869"/>
        <v>4151.1312000000007</v>
      </c>
      <c r="P6118" s="5">
        <f t="shared" si="870"/>
        <v>0</v>
      </c>
      <c r="Q6118" s="5">
        <f t="shared" si="864"/>
        <v>0</v>
      </c>
      <c r="R6118" s="5">
        <f>IF(O6118&gt;(P6118+U6118),O6118-P6118-U6118, 0)</f>
        <v>0</v>
      </c>
      <c r="S6118" s="5">
        <f t="shared" si="865"/>
        <v>0</v>
      </c>
      <c r="T6118" s="5">
        <f t="shared" si="866"/>
        <v>0</v>
      </c>
      <c r="U6118" s="5">
        <f>IF(O6118&gt;P6118,IF(V6117*($B$6/100)&gt;=O6118-P6118,(O6118-P6118), V6117*($B$6/100)), 0)</f>
        <v>4151.1312000000007</v>
      </c>
      <c r="V6118" s="5">
        <f>V6117+(T6118*($B$5/100))-(U6118/($B$6/100))</f>
        <v>2253391.6237905547</v>
      </c>
      <c r="W6118" s="5">
        <f t="shared" si="867"/>
        <v>56334.790594763865</v>
      </c>
    </row>
    <row r="6119" spans="4:23" x14ac:dyDescent="0.25">
      <c r="D6119">
        <f t="shared" si="868"/>
        <v>6117</v>
      </c>
      <c r="E6119" s="3">
        <v>44085</v>
      </c>
      <c r="F6119" s="4">
        <v>0.875</v>
      </c>
      <c r="G6119">
        <v>10</v>
      </c>
      <c r="H6119">
        <v>0</v>
      </c>
      <c r="I6119" s="5">
        <f t="shared" si="863"/>
        <v>1</v>
      </c>
      <c r="J6119" s="22">
        <v>0</v>
      </c>
      <c r="K6119">
        <v>1.6250999999999999E-4</v>
      </c>
      <c r="L6119" s="5" cm="1">
        <f t="array" ref="L6119">_xlfn.IFS(I6119=0, 0, I6119&gt;34, 0, AND(I6119&gt;0, I6119&lt;35), VLOOKUP(I6119, $A$63:$C$96, 3))</f>
        <v>0</v>
      </c>
      <c r="M6119" s="5">
        <f t="shared" si="862"/>
        <v>0</v>
      </c>
      <c r="N6119" s="5">
        <v>980.98165342436778</v>
      </c>
      <c r="O6119" s="5">
        <f t="shared" si="869"/>
        <v>4577.9066999999995</v>
      </c>
      <c r="P6119" s="5">
        <f t="shared" si="870"/>
        <v>0</v>
      </c>
      <c r="Q6119" s="5">
        <f t="shared" si="864"/>
        <v>0</v>
      </c>
      <c r="R6119" s="5">
        <f>IF(O6119&gt;(P6119+U6119),O6119-P6119-U6119, 0)</f>
        <v>0</v>
      </c>
      <c r="S6119" s="5">
        <f t="shared" si="865"/>
        <v>0</v>
      </c>
      <c r="T6119" s="5">
        <f t="shared" si="866"/>
        <v>0</v>
      </c>
      <c r="U6119" s="5">
        <f>IF(O6119&gt;P6119,IF(V6118*($B$6/100)&gt;=O6119-P6119,(O6119-P6119), V6118*($B$6/100)), 0)</f>
        <v>4577.9066999999995</v>
      </c>
      <c r="V6119" s="5">
        <f>V6118+(T6119*($B$5/100))-(U6119/($B$6/100))</f>
        <v>2246851.757076269</v>
      </c>
      <c r="W6119" s="5">
        <f t="shared" si="867"/>
        <v>56171.293926906728</v>
      </c>
    </row>
    <row r="6120" spans="4:23" x14ac:dyDescent="0.25">
      <c r="D6120">
        <f t="shared" si="868"/>
        <v>6118</v>
      </c>
      <c r="E6120" s="3">
        <v>44085</v>
      </c>
      <c r="F6120" s="4">
        <v>0.91666666666666663</v>
      </c>
      <c r="G6120">
        <v>10</v>
      </c>
      <c r="H6120">
        <v>0</v>
      </c>
      <c r="I6120" s="5">
        <f t="shared" si="863"/>
        <v>1</v>
      </c>
      <c r="J6120" s="22">
        <v>0</v>
      </c>
      <c r="K6120">
        <v>1.6405E-4</v>
      </c>
      <c r="L6120" s="5" cm="1">
        <f t="array" ref="L6120">_xlfn.IFS(I6120=0, 0, I6120&gt;34, 0, AND(I6120&gt;0, I6120&lt;35), VLOOKUP(I6120, $A$63:$C$96, 3))</f>
        <v>0</v>
      </c>
      <c r="M6120" s="5">
        <f t="shared" si="862"/>
        <v>0</v>
      </c>
      <c r="N6120" s="5">
        <v>861.34968228502998</v>
      </c>
      <c r="O6120" s="5">
        <f t="shared" si="869"/>
        <v>4621.2885000000006</v>
      </c>
      <c r="P6120" s="5">
        <f t="shared" si="870"/>
        <v>0</v>
      </c>
      <c r="Q6120" s="5">
        <f t="shared" si="864"/>
        <v>0</v>
      </c>
      <c r="R6120" s="5">
        <f>IF(O6120&gt;(P6120+U6120),O6120-P6120-U6120, 0)</f>
        <v>0</v>
      </c>
      <c r="S6120" s="5">
        <f t="shared" si="865"/>
        <v>0</v>
      </c>
      <c r="T6120" s="5">
        <f t="shared" si="866"/>
        <v>0</v>
      </c>
      <c r="U6120" s="5">
        <f>IF(O6120&gt;P6120,IF(V6119*($B$6/100)&gt;=O6120-P6120,(O6120-P6120), V6119*($B$6/100)), 0)</f>
        <v>4621.2885000000006</v>
      </c>
      <c r="V6120" s="5">
        <f>V6119+(T6120*($B$5/100))-(U6120/($B$6/100))</f>
        <v>2240249.9163619834</v>
      </c>
      <c r="W6120" s="5">
        <f t="shared" si="867"/>
        <v>56006.247909049584</v>
      </c>
    </row>
    <row r="6121" spans="4:23" x14ac:dyDescent="0.25">
      <c r="D6121">
        <f t="shared" si="868"/>
        <v>6119</v>
      </c>
      <c r="E6121" s="3">
        <v>44085</v>
      </c>
      <c r="F6121" s="4">
        <v>0.95833333333333337</v>
      </c>
      <c r="G6121">
        <v>10</v>
      </c>
      <c r="H6121">
        <v>0</v>
      </c>
      <c r="I6121" s="5">
        <f t="shared" si="863"/>
        <v>1</v>
      </c>
      <c r="J6121" s="22">
        <v>0</v>
      </c>
      <c r="K6121">
        <v>1.4838000000000001E-4</v>
      </c>
      <c r="L6121" s="5" cm="1">
        <f t="array" ref="L6121">_xlfn.IFS(I6121=0, 0, I6121&gt;34, 0, AND(I6121&gt;0, I6121&lt;35), VLOOKUP(I6121, $A$63:$C$96, 3))</f>
        <v>0</v>
      </c>
      <c r="M6121" s="5">
        <f t="shared" si="862"/>
        <v>0</v>
      </c>
      <c r="N6121" s="5">
        <v>779.58572782959232</v>
      </c>
      <c r="O6121" s="5">
        <f t="shared" si="869"/>
        <v>4179.8645999999999</v>
      </c>
      <c r="P6121" s="5">
        <f t="shared" si="870"/>
        <v>0</v>
      </c>
      <c r="Q6121" s="5">
        <f t="shared" si="864"/>
        <v>0</v>
      </c>
      <c r="R6121" s="5">
        <f>IF(O6121&gt;(P6121+U6121),O6121-P6121-U6121, 0)</f>
        <v>0</v>
      </c>
      <c r="S6121" s="5">
        <f t="shared" si="865"/>
        <v>0</v>
      </c>
      <c r="T6121" s="5">
        <f t="shared" si="866"/>
        <v>0</v>
      </c>
      <c r="U6121" s="5">
        <f>IF(O6121&gt;P6121,IF(V6120*($B$6/100)&gt;=O6121-P6121,(O6121-P6121), V6120*($B$6/100)), 0)</f>
        <v>4179.8645999999999</v>
      </c>
      <c r="V6121" s="5">
        <f>V6120+(T6121*($B$5/100))-(U6121/($B$6/100))</f>
        <v>2234278.6812191261</v>
      </c>
      <c r="W6121" s="5">
        <f t="shared" si="867"/>
        <v>55856.967030478154</v>
      </c>
    </row>
    <row r="6122" spans="4:23" x14ac:dyDescent="0.25">
      <c r="D6122">
        <f t="shared" si="868"/>
        <v>6120</v>
      </c>
      <c r="E6122" s="3">
        <v>44086</v>
      </c>
      <c r="F6122" s="4">
        <v>0</v>
      </c>
      <c r="G6122">
        <v>10</v>
      </c>
      <c r="H6122">
        <v>0</v>
      </c>
      <c r="I6122" s="5">
        <f t="shared" si="863"/>
        <v>1</v>
      </c>
      <c r="J6122" s="22">
        <v>0</v>
      </c>
      <c r="K6122">
        <v>1.2746E-4</v>
      </c>
      <c r="L6122" s="5" cm="1">
        <f t="array" ref="L6122">_xlfn.IFS(I6122=0, 0, I6122&gt;34, 0, AND(I6122&gt;0, I6122&lt;35), VLOOKUP(I6122, $A$63:$C$96, 3))</f>
        <v>0</v>
      </c>
      <c r="M6122" s="5">
        <f t="shared" si="862"/>
        <v>0</v>
      </c>
      <c r="N6122" s="5">
        <v>704.8331963859298</v>
      </c>
      <c r="O6122" s="5">
        <f t="shared" si="869"/>
        <v>3590.5482000000002</v>
      </c>
      <c r="P6122" s="5">
        <f t="shared" si="870"/>
        <v>0</v>
      </c>
      <c r="Q6122" s="5">
        <f t="shared" si="864"/>
        <v>0</v>
      </c>
      <c r="R6122" s="5">
        <f>IF(O6122&gt;(P6122+U6122),O6122-P6122-U6122, 0)</f>
        <v>0</v>
      </c>
      <c r="S6122" s="5">
        <f t="shared" si="865"/>
        <v>0</v>
      </c>
      <c r="T6122" s="5">
        <f t="shared" si="866"/>
        <v>0</v>
      </c>
      <c r="U6122" s="5">
        <f>IF(O6122&gt;P6122,IF(V6121*($B$6/100)&gt;=O6122-P6122,(O6122-P6122), V6121*($B$6/100)), 0)</f>
        <v>3590.5482000000002</v>
      </c>
      <c r="V6122" s="5">
        <f>V6121+(T6122*($B$5/100))-(U6122/($B$6/100))</f>
        <v>2229149.3266476975</v>
      </c>
      <c r="W6122" s="5">
        <f t="shared" si="867"/>
        <v>55728.73316619244</v>
      </c>
    </row>
    <row r="6123" spans="4:23" x14ac:dyDescent="0.25">
      <c r="D6123">
        <f t="shared" si="868"/>
        <v>6121</v>
      </c>
      <c r="E6123" s="3">
        <v>44086</v>
      </c>
      <c r="F6123" s="4">
        <v>4.1666666666666664E-2</v>
      </c>
      <c r="G6123">
        <v>20</v>
      </c>
      <c r="H6123">
        <v>0</v>
      </c>
      <c r="I6123" s="5">
        <f t="shared" si="863"/>
        <v>3</v>
      </c>
      <c r="J6123" s="22">
        <v>0</v>
      </c>
      <c r="K6123">
        <v>1.0328E-4</v>
      </c>
      <c r="L6123" s="5" cm="1">
        <f t="array" ref="L6123">_xlfn.IFS(I6123=0, 0, I6123&gt;34, 0, AND(I6123&gt;0, I6123&lt;35), VLOOKUP(I6123, $A$63:$C$96, 3))</f>
        <v>232</v>
      </c>
      <c r="M6123" s="5">
        <f t="shared" si="862"/>
        <v>0</v>
      </c>
      <c r="N6123" s="5">
        <v>599.23966926360026</v>
      </c>
      <c r="O6123" s="5">
        <f t="shared" si="869"/>
        <v>2909.3976000000002</v>
      </c>
      <c r="P6123" s="5">
        <f t="shared" si="870"/>
        <v>232</v>
      </c>
      <c r="Q6123" s="5">
        <f t="shared" si="864"/>
        <v>0</v>
      </c>
      <c r="R6123" s="5">
        <f>IF(O6123&gt;(P6123+U6123),O6123-P6123-U6123, 0)</f>
        <v>0</v>
      </c>
      <c r="S6123" s="5">
        <f t="shared" si="865"/>
        <v>0</v>
      </c>
      <c r="T6123" s="5">
        <f t="shared" si="866"/>
        <v>0</v>
      </c>
      <c r="U6123" s="5">
        <f>IF(O6123&gt;P6123,IF(V6122*($B$6/100)&gt;=O6123-P6123,(O6123-P6123), V6122*($B$6/100)), 0)</f>
        <v>2677.3976000000002</v>
      </c>
      <c r="V6123" s="5">
        <f>V6122+(T6123*($B$5/100))-(U6123/($B$6/100))</f>
        <v>2225324.4729334116</v>
      </c>
      <c r="W6123" s="5">
        <f t="shared" si="867"/>
        <v>55633.11182333529</v>
      </c>
    </row>
    <row r="6124" spans="4:23" x14ac:dyDescent="0.25">
      <c r="D6124">
        <f t="shared" si="868"/>
        <v>6122</v>
      </c>
      <c r="E6124" s="3">
        <v>44086</v>
      </c>
      <c r="F6124" s="4">
        <v>8.3333333333333329E-2</v>
      </c>
      <c r="G6124">
        <v>20</v>
      </c>
      <c r="H6124">
        <v>0</v>
      </c>
      <c r="I6124" s="5">
        <f t="shared" si="863"/>
        <v>3</v>
      </c>
      <c r="J6124" s="22">
        <v>0</v>
      </c>
      <c r="K6124">
        <v>8.3509999999999992E-5</v>
      </c>
      <c r="L6124" s="5" cm="1">
        <f t="array" ref="L6124">_xlfn.IFS(I6124=0, 0, I6124&gt;34, 0, AND(I6124&gt;0, I6124&lt;35), VLOOKUP(I6124, $A$63:$C$96, 3))</f>
        <v>232</v>
      </c>
      <c r="M6124" s="5">
        <f t="shared" si="862"/>
        <v>0</v>
      </c>
      <c r="N6124" s="5">
        <v>561.36637088290547</v>
      </c>
      <c r="O6124" s="5">
        <f t="shared" si="869"/>
        <v>2352.4767000000002</v>
      </c>
      <c r="P6124" s="5">
        <f t="shared" si="870"/>
        <v>232</v>
      </c>
      <c r="Q6124" s="5">
        <f t="shared" si="864"/>
        <v>0</v>
      </c>
      <c r="R6124" s="5">
        <f>IF(O6124&gt;(P6124+U6124),O6124-P6124-U6124, 0)</f>
        <v>0</v>
      </c>
      <c r="S6124" s="5">
        <f t="shared" si="865"/>
        <v>0</v>
      </c>
      <c r="T6124" s="5">
        <f t="shared" si="866"/>
        <v>0</v>
      </c>
      <c r="U6124" s="5">
        <f>IF(O6124&gt;P6124,IF(V6123*($B$6/100)&gt;=O6124-P6124,(O6124-P6124), V6123*($B$6/100)), 0)</f>
        <v>2120.4767000000002</v>
      </c>
      <c r="V6124" s="5">
        <f>V6123+(T6124*($B$5/100))-(U6124/($B$6/100))</f>
        <v>2222295.2205048404</v>
      </c>
      <c r="W6124" s="5">
        <f t="shared" si="867"/>
        <v>55557.380512621006</v>
      </c>
    </row>
    <row r="6125" spans="4:23" x14ac:dyDescent="0.25">
      <c r="D6125">
        <f t="shared" si="868"/>
        <v>6123</v>
      </c>
      <c r="E6125" s="3">
        <v>44086</v>
      </c>
      <c r="F6125" s="4">
        <v>0.125</v>
      </c>
      <c r="G6125">
        <v>30</v>
      </c>
      <c r="H6125">
        <v>0</v>
      </c>
      <c r="I6125" s="5">
        <f t="shared" si="863"/>
        <v>4</v>
      </c>
      <c r="J6125" s="22">
        <v>0</v>
      </c>
      <c r="K6125">
        <v>7.3270000000000008E-5</v>
      </c>
      <c r="L6125" s="5" cm="1">
        <f t="array" ref="L6125">_xlfn.IFS(I6125=0, 0, I6125&gt;34, 0, AND(I6125&gt;0, I6125&lt;35), VLOOKUP(I6125, $A$63:$C$96, 3))</f>
        <v>740</v>
      </c>
      <c r="M6125" s="5">
        <f t="shared" si="862"/>
        <v>0</v>
      </c>
      <c r="N6125" s="5">
        <v>569.28080118723233</v>
      </c>
      <c r="O6125" s="5">
        <f t="shared" si="869"/>
        <v>2064.0159000000003</v>
      </c>
      <c r="P6125" s="5">
        <f t="shared" si="870"/>
        <v>740</v>
      </c>
      <c r="Q6125" s="5">
        <f t="shared" si="864"/>
        <v>0</v>
      </c>
      <c r="R6125" s="5">
        <f>IF(O6125&gt;(P6125+U6125),O6125-P6125-U6125, 0)</f>
        <v>0</v>
      </c>
      <c r="S6125" s="5">
        <f t="shared" si="865"/>
        <v>0</v>
      </c>
      <c r="T6125" s="5">
        <f t="shared" si="866"/>
        <v>0</v>
      </c>
      <c r="U6125" s="5">
        <f>IF(O6125&gt;P6125,IF(V6124*($B$6/100)&gt;=O6125-P6125,(O6125-P6125), V6124*($B$6/100)), 0)</f>
        <v>1324.0159000000003</v>
      </c>
      <c r="V6125" s="5">
        <f>V6124+(T6125*($B$5/100))-(U6125/($B$6/100))</f>
        <v>2220403.7692191261</v>
      </c>
      <c r="W6125" s="5">
        <f t="shared" si="867"/>
        <v>55510.094230478149</v>
      </c>
    </row>
    <row r="6126" spans="4:23" x14ac:dyDescent="0.25">
      <c r="D6126">
        <f t="shared" si="868"/>
        <v>6124</v>
      </c>
      <c r="E6126" s="3">
        <v>44086</v>
      </c>
      <c r="F6126" s="4">
        <v>0.16666666666666666</v>
      </c>
      <c r="G6126">
        <v>30</v>
      </c>
      <c r="H6126">
        <v>0</v>
      </c>
      <c r="I6126" s="5">
        <f t="shared" si="863"/>
        <v>4</v>
      </c>
      <c r="J6126" s="22">
        <v>0</v>
      </c>
      <c r="K6126">
        <v>6.7700000000000006E-5</v>
      </c>
      <c r="L6126" s="5" cm="1">
        <f t="array" ref="L6126">_xlfn.IFS(I6126=0, 0, I6126&gt;34, 0, AND(I6126&gt;0, I6126&lt;35), VLOOKUP(I6126, $A$63:$C$96, 3))</f>
        <v>740</v>
      </c>
      <c r="M6126" s="5">
        <f t="shared" si="862"/>
        <v>0</v>
      </c>
      <c r="N6126" s="5">
        <v>600.08260673184134</v>
      </c>
      <c r="O6126" s="5">
        <f t="shared" si="869"/>
        <v>1907.1090000000002</v>
      </c>
      <c r="P6126" s="5">
        <f t="shared" si="870"/>
        <v>740</v>
      </c>
      <c r="Q6126" s="5">
        <f t="shared" si="864"/>
        <v>0</v>
      </c>
      <c r="R6126" s="5">
        <f>IF(O6126&gt;(P6126+U6126),O6126-P6126-U6126, 0)</f>
        <v>0</v>
      </c>
      <c r="S6126" s="5">
        <f t="shared" si="865"/>
        <v>0</v>
      </c>
      <c r="T6126" s="5">
        <f t="shared" si="866"/>
        <v>0</v>
      </c>
      <c r="U6126" s="5">
        <f>IF(O6126&gt;P6126,IF(V6125*($B$6/100)&gt;=O6126-P6126,(O6126-P6126), V6125*($B$6/100)), 0)</f>
        <v>1167.1090000000002</v>
      </c>
      <c r="V6126" s="5">
        <f>V6125+(T6126*($B$5/100))-(U6126/($B$6/100))</f>
        <v>2218736.4706476973</v>
      </c>
      <c r="W6126" s="5">
        <f t="shared" si="867"/>
        <v>55468.411766192432</v>
      </c>
    </row>
    <row r="6127" spans="4:23" x14ac:dyDescent="0.25">
      <c r="D6127">
        <f t="shared" si="868"/>
        <v>6125</v>
      </c>
      <c r="E6127" s="3">
        <v>44086</v>
      </c>
      <c r="F6127" s="4">
        <v>0.20833333333333334</v>
      </c>
      <c r="G6127">
        <v>20</v>
      </c>
      <c r="H6127">
        <v>0</v>
      </c>
      <c r="I6127" s="5">
        <f t="shared" si="863"/>
        <v>3</v>
      </c>
      <c r="J6127" s="22">
        <v>0</v>
      </c>
      <c r="K6127">
        <v>6.6639999999999999E-5</v>
      </c>
      <c r="L6127" s="5" cm="1">
        <f t="array" ref="L6127">_xlfn.IFS(I6127=0, 0, I6127&gt;34, 0, AND(I6127&gt;0, I6127&lt;35), VLOOKUP(I6127, $A$63:$C$96, 3))</f>
        <v>232</v>
      </c>
      <c r="M6127" s="5">
        <f t="shared" si="862"/>
        <v>0</v>
      </c>
      <c r="N6127" s="5">
        <v>626.89887363913635</v>
      </c>
      <c r="O6127" s="5">
        <f t="shared" si="869"/>
        <v>1877.2488000000001</v>
      </c>
      <c r="P6127" s="5">
        <f t="shared" si="870"/>
        <v>232</v>
      </c>
      <c r="Q6127" s="5">
        <f t="shared" si="864"/>
        <v>0</v>
      </c>
      <c r="R6127" s="5">
        <f>IF(O6127&gt;(P6127+U6127),O6127-P6127-U6127, 0)</f>
        <v>0</v>
      </c>
      <c r="S6127" s="5">
        <f t="shared" si="865"/>
        <v>0</v>
      </c>
      <c r="T6127" s="5">
        <f t="shared" si="866"/>
        <v>0</v>
      </c>
      <c r="U6127" s="5">
        <f>IF(O6127&gt;P6127,IF(V6126*($B$6/100)&gt;=O6127-P6127,(O6127-P6127), V6126*($B$6/100)), 0)</f>
        <v>1645.2488000000001</v>
      </c>
      <c r="V6127" s="5">
        <f>V6126+(T6127*($B$5/100))-(U6127/($B$6/100))</f>
        <v>2216386.115219126</v>
      </c>
      <c r="W6127" s="5">
        <f t="shared" si="867"/>
        <v>55409.652880478148</v>
      </c>
    </row>
    <row r="6128" spans="4:23" x14ac:dyDescent="0.25">
      <c r="D6128">
        <f t="shared" si="868"/>
        <v>6126</v>
      </c>
      <c r="E6128" s="3">
        <v>44086</v>
      </c>
      <c r="F6128" s="4">
        <v>0.25</v>
      </c>
      <c r="G6128">
        <v>20</v>
      </c>
      <c r="H6128">
        <v>0</v>
      </c>
      <c r="I6128" s="5">
        <f t="shared" si="863"/>
        <v>3</v>
      </c>
      <c r="J6128" s="22">
        <v>0</v>
      </c>
      <c r="K6128">
        <v>6.7279999999999993E-5</v>
      </c>
      <c r="L6128" s="5" cm="1">
        <f t="array" ref="L6128">_xlfn.IFS(I6128=0, 0, I6128&gt;34, 0, AND(I6128&gt;0, I6128&lt;35), VLOOKUP(I6128, $A$63:$C$96, 3))</f>
        <v>232</v>
      </c>
      <c r="M6128" s="5">
        <f t="shared" si="862"/>
        <v>0</v>
      </c>
      <c r="N6128" s="5">
        <v>698.52473604961813</v>
      </c>
      <c r="O6128" s="5">
        <f t="shared" si="869"/>
        <v>1895.2775999999999</v>
      </c>
      <c r="P6128" s="5">
        <f t="shared" si="870"/>
        <v>232</v>
      </c>
      <c r="Q6128" s="5">
        <f t="shared" si="864"/>
        <v>0</v>
      </c>
      <c r="R6128" s="5">
        <f>IF(O6128&gt;(P6128+U6128),O6128-P6128-U6128, 0)</f>
        <v>0</v>
      </c>
      <c r="S6128" s="5">
        <f t="shared" si="865"/>
        <v>0</v>
      </c>
      <c r="T6128" s="5">
        <f t="shared" si="866"/>
        <v>0</v>
      </c>
      <c r="U6128" s="5">
        <f>IF(O6128&gt;P6128,IF(V6127*($B$6/100)&gt;=O6128-P6128,(O6128-P6128), V6127*($B$6/100)), 0)</f>
        <v>1663.2775999999999</v>
      </c>
      <c r="V6128" s="5">
        <f>V6127+(T6128*($B$5/100))-(U6128/($B$6/100))</f>
        <v>2214010.0043619829</v>
      </c>
      <c r="W6128" s="5">
        <f t="shared" si="867"/>
        <v>55350.250109049572</v>
      </c>
    </row>
    <row r="6129" spans="4:23" x14ac:dyDescent="0.25">
      <c r="D6129">
        <f t="shared" si="868"/>
        <v>6127</v>
      </c>
      <c r="E6129" s="3">
        <v>44086</v>
      </c>
      <c r="F6129" s="4">
        <v>0.29166666666666669</v>
      </c>
      <c r="G6129">
        <v>30</v>
      </c>
      <c r="H6129">
        <v>0</v>
      </c>
      <c r="I6129" s="5">
        <f t="shared" si="863"/>
        <v>4</v>
      </c>
      <c r="J6129" s="22">
        <v>2.2270282040749667E-5</v>
      </c>
      <c r="K6129">
        <v>7.1509999999999998E-5</v>
      </c>
      <c r="L6129" s="5" cm="1">
        <f t="array" ref="L6129">_xlfn.IFS(I6129=0, 0, I6129&gt;34, 0, AND(I6129&gt;0, I6129&lt;35), VLOOKUP(I6129, $A$63:$C$96, 3))</f>
        <v>740</v>
      </c>
      <c r="M6129" s="5">
        <f t="shared" si="862"/>
        <v>105.78383969356092</v>
      </c>
      <c r="N6129" s="5">
        <v>833.80437836073213</v>
      </c>
      <c r="O6129" s="5">
        <f t="shared" si="869"/>
        <v>2014.4367</v>
      </c>
      <c r="P6129" s="5">
        <f t="shared" si="870"/>
        <v>845.78383969356094</v>
      </c>
      <c r="Q6129" s="5">
        <f t="shared" si="864"/>
        <v>0</v>
      </c>
      <c r="R6129" s="5">
        <f>IF(O6129&gt;(P6129+U6129),O6129-P6129-U6129, 0)</f>
        <v>0</v>
      </c>
      <c r="S6129" s="5">
        <f t="shared" si="865"/>
        <v>0</v>
      </c>
      <c r="T6129" s="5">
        <f t="shared" si="866"/>
        <v>0</v>
      </c>
      <c r="U6129" s="5">
        <f>IF(O6129&gt;P6129,IF(V6128*($B$6/100)&gt;=O6129-P6129,(O6129-P6129), V6128*($B$6/100)), 0)</f>
        <v>1168.6528603064389</v>
      </c>
      <c r="V6129" s="5">
        <f>V6128+(T6129*($B$5/100))-(U6129/($B$6/100))</f>
        <v>2212340.5002758307</v>
      </c>
      <c r="W6129" s="5">
        <f t="shared" si="867"/>
        <v>55308.512506895771</v>
      </c>
    </row>
    <row r="6130" spans="4:23" x14ac:dyDescent="0.25">
      <c r="D6130">
        <f t="shared" si="868"/>
        <v>6128</v>
      </c>
      <c r="E6130" s="3">
        <v>44086</v>
      </c>
      <c r="F6130" s="4">
        <v>0.33333333333333331</v>
      </c>
      <c r="G6130">
        <v>30</v>
      </c>
      <c r="H6130">
        <v>3</v>
      </c>
      <c r="I6130" s="5">
        <f t="shared" si="863"/>
        <v>4</v>
      </c>
      <c r="J6130" s="22">
        <v>7.423427346916556E-5</v>
      </c>
      <c r="K6130">
        <v>8.475E-5</v>
      </c>
      <c r="L6130" s="5" cm="1">
        <f t="array" ref="L6130">_xlfn.IFS(I6130=0, 0, I6130&gt;34, 0, AND(I6130&gt;0, I6130&lt;35), VLOOKUP(I6130, $A$63:$C$96, 3))</f>
        <v>740</v>
      </c>
      <c r="M6130" s="5">
        <f t="shared" si="862"/>
        <v>352.61279897853643</v>
      </c>
      <c r="N6130" s="5">
        <v>1223.7726319544424</v>
      </c>
      <c r="O6130" s="5">
        <f t="shared" si="869"/>
        <v>2387.4075000000003</v>
      </c>
      <c r="P6130" s="5">
        <f t="shared" si="870"/>
        <v>1092.6127989785364</v>
      </c>
      <c r="Q6130" s="5">
        <f t="shared" si="864"/>
        <v>0</v>
      </c>
      <c r="R6130" s="5">
        <f>IF(O6130&gt;(P6130+U6130),O6130-P6130-U6130, 0)</f>
        <v>0</v>
      </c>
      <c r="S6130" s="5">
        <f t="shared" si="865"/>
        <v>0</v>
      </c>
      <c r="T6130" s="5">
        <f t="shared" si="866"/>
        <v>0</v>
      </c>
      <c r="U6130" s="5">
        <f>IF(O6130&gt;P6130,IF(V6129*($B$6/100)&gt;=O6130-P6130,(O6130-P6130), V6129*($B$6/100)), 0)</f>
        <v>1294.7947010214639</v>
      </c>
      <c r="V6130" s="5">
        <f>V6129+(T6130*($B$5/100))-(U6130/($B$6/100))</f>
        <v>2210490.7935600858</v>
      </c>
      <c r="W6130" s="5">
        <f t="shared" si="867"/>
        <v>55262.269839002147</v>
      </c>
    </row>
    <row r="6131" spans="4:23" x14ac:dyDescent="0.25">
      <c r="D6131">
        <f t="shared" si="868"/>
        <v>6129</v>
      </c>
      <c r="E6131" s="3">
        <v>44086</v>
      </c>
      <c r="F6131" s="4">
        <v>0.375</v>
      </c>
      <c r="G6131">
        <v>40</v>
      </c>
      <c r="H6131">
        <v>10</v>
      </c>
      <c r="I6131" s="5">
        <f t="shared" si="863"/>
        <v>6</v>
      </c>
      <c r="J6131" s="22">
        <v>2.4002415088363529E-4</v>
      </c>
      <c r="K6131">
        <v>1.0346E-4</v>
      </c>
      <c r="L6131" s="5" cm="1">
        <f t="array" ref="L6131">_xlfn.IFS(I6131=0, 0, I6131&gt;34, 0, AND(I6131&gt;0, I6131&lt;35), VLOOKUP(I6131, $A$63:$C$96, 3))</f>
        <v>2980</v>
      </c>
      <c r="M6131" s="5">
        <f t="shared" si="862"/>
        <v>1140.1147166972676</v>
      </c>
      <c r="N6131" s="5">
        <v>1501.4024771834443</v>
      </c>
      <c r="O6131" s="5">
        <f t="shared" si="869"/>
        <v>2914.4681999999998</v>
      </c>
      <c r="P6131" s="5">
        <f t="shared" si="870"/>
        <v>2914.4681999999998</v>
      </c>
      <c r="Q6131" s="5">
        <f t="shared" si="864"/>
        <v>487.20077413479089</v>
      </c>
      <c r="R6131" s="5">
        <f>IF(O6131&gt;(P6131+U6131),O6131-P6131-U6131, 0)</f>
        <v>0</v>
      </c>
      <c r="S6131" s="5">
        <f t="shared" si="865"/>
        <v>718.44574256247711</v>
      </c>
      <c r="T6131" s="5">
        <f t="shared" si="866"/>
        <v>487.20077413479089</v>
      </c>
      <c r="U6131" s="5">
        <f>IF(O6131&gt;P6131,IF(V6130*($B$6/100)&gt;=O6131-P6131,(O6131-P6131), V6130*($B$6/100)), 0)</f>
        <v>0</v>
      </c>
      <c r="V6131" s="5">
        <f>V6130+(T6131*($B$5/100))-(U6131/($B$6/100))</f>
        <v>2210831.8341019801</v>
      </c>
      <c r="W6131" s="5">
        <f t="shared" si="867"/>
        <v>55270.795852549505</v>
      </c>
    </row>
    <row r="6132" spans="4:23" x14ac:dyDescent="0.25">
      <c r="D6132">
        <f t="shared" si="868"/>
        <v>6130</v>
      </c>
      <c r="E6132" s="3">
        <v>44086</v>
      </c>
      <c r="F6132" s="4">
        <v>0.41666666666666669</v>
      </c>
      <c r="G6132">
        <v>50</v>
      </c>
      <c r="H6132">
        <v>8</v>
      </c>
      <c r="I6132" s="5">
        <f t="shared" si="863"/>
        <v>7</v>
      </c>
      <c r="J6132" s="22">
        <v>3.4890108530507815E-4</v>
      </c>
      <c r="K6132">
        <v>1.1404E-4</v>
      </c>
      <c r="L6132" s="5" cm="1">
        <f t="array" ref="L6132">_xlfn.IFS(I6132=0, 0, I6132&gt;34, 0, AND(I6132&gt;0, I6132&lt;35), VLOOKUP(I6132, $A$63:$C$96, 3))</f>
        <v>4800</v>
      </c>
      <c r="M6132" s="5">
        <f t="shared" si="862"/>
        <v>1657.2801551991213</v>
      </c>
      <c r="N6132" s="5">
        <v>1311.4011567739501</v>
      </c>
      <c r="O6132" s="5">
        <f t="shared" si="869"/>
        <v>3212.5068000000001</v>
      </c>
      <c r="P6132" s="5">
        <f t="shared" si="870"/>
        <v>3212.5068000000001</v>
      </c>
      <c r="Q6132" s="5">
        <f t="shared" si="864"/>
        <v>487.20077413479089</v>
      </c>
      <c r="R6132" s="5">
        <f>IF(O6132&gt;(P6132+U6132),O6132-P6132-U6132, 0)</f>
        <v>0</v>
      </c>
      <c r="S6132" s="5">
        <f t="shared" si="865"/>
        <v>673.53226194469767</v>
      </c>
      <c r="T6132" s="5">
        <f t="shared" si="866"/>
        <v>2571.2410932544235</v>
      </c>
      <c r="U6132" s="5">
        <f>IF(O6132&gt;P6132,IF(V6131*($B$6/100)&gt;=O6132-P6132,(O6132-P6132), V6131*($B$6/100)), 0)</f>
        <v>0</v>
      </c>
      <c r="V6132" s="5">
        <f>V6131+(T6132*($B$5/100))-(U6132/($B$6/100))</f>
        <v>2212631.7028672583</v>
      </c>
      <c r="W6132" s="5">
        <f t="shared" si="867"/>
        <v>55315.792571681457</v>
      </c>
    </row>
    <row r="6133" spans="4:23" x14ac:dyDescent="0.25">
      <c r="D6133">
        <f t="shared" si="868"/>
        <v>6131</v>
      </c>
      <c r="E6133" s="3">
        <v>44086</v>
      </c>
      <c r="F6133" s="4">
        <v>0.45833333333333331</v>
      </c>
      <c r="G6133">
        <v>50</v>
      </c>
      <c r="H6133">
        <v>6</v>
      </c>
      <c r="I6133" s="5">
        <f t="shared" si="863"/>
        <v>7</v>
      </c>
      <c r="J6133" s="22">
        <v>3.4890108530507815E-4</v>
      </c>
      <c r="K6133">
        <v>1.0525999999999999E-4</v>
      </c>
      <c r="L6133" s="5" cm="1">
        <f t="array" ref="L6133">_xlfn.IFS(I6133=0, 0, I6133&gt;34, 0, AND(I6133&gt;0, I6133&lt;35), VLOOKUP(I6133, $A$63:$C$96, 3))</f>
        <v>4800</v>
      </c>
      <c r="M6133" s="5">
        <f t="shared" si="862"/>
        <v>1657.2801551991213</v>
      </c>
      <c r="N6133" s="5">
        <v>999.00147193390171</v>
      </c>
      <c r="O6133" s="5">
        <f t="shared" si="869"/>
        <v>2965.1741999999999</v>
      </c>
      <c r="P6133" s="5">
        <f t="shared" si="870"/>
        <v>2965.1741999999999</v>
      </c>
      <c r="Q6133" s="5">
        <f t="shared" si="864"/>
        <v>487.20077413479089</v>
      </c>
      <c r="R6133" s="5">
        <f>IF(O6133&gt;(P6133+U6133),O6133-P6133-U6133, 0)</f>
        <v>0</v>
      </c>
      <c r="S6133" s="5">
        <f t="shared" si="865"/>
        <v>513.08458712432412</v>
      </c>
      <c r="T6133" s="5">
        <f t="shared" si="866"/>
        <v>2979.0213680747975</v>
      </c>
      <c r="U6133" s="5">
        <f>IF(O6133&gt;P6133,IF(V6132*($B$6/100)&gt;=O6133-P6133,(O6133-P6133), V6132*($B$6/100)), 0)</f>
        <v>0</v>
      </c>
      <c r="V6133" s="5">
        <f>V6132+(T6133*($B$5/100))-(U6133/($B$6/100))</f>
        <v>2214717.0178249106</v>
      </c>
      <c r="W6133" s="5">
        <f t="shared" si="867"/>
        <v>55367.925445622765</v>
      </c>
    </row>
    <row r="6134" spans="4:23" x14ac:dyDescent="0.25">
      <c r="D6134">
        <f t="shared" si="868"/>
        <v>6132</v>
      </c>
      <c r="E6134" s="3">
        <v>44086</v>
      </c>
      <c r="F6134" s="4">
        <v>0.5</v>
      </c>
      <c r="G6134">
        <v>60</v>
      </c>
      <c r="H6134">
        <v>0</v>
      </c>
      <c r="I6134" s="5">
        <f t="shared" si="863"/>
        <v>8</v>
      </c>
      <c r="J6134" s="22">
        <v>1.6826435319677527E-4</v>
      </c>
      <c r="K6134">
        <v>9.3670000000000003E-5</v>
      </c>
      <c r="L6134" s="5" cm="1">
        <f t="array" ref="L6134">_xlfn.IFS(I6134=0, 0, I6134&gt;34, 0, AND(I6134&gt;0, I6134&lt;35), VLOOKUP(I6134, $A$63:$C$96, 3))</f>
        <v>7160</v>
      </c>
      <c r="M6134" s="5">
        <f t="shared" si="862"/>
        <v>799.2556776846825</v>
      </c>
      <c r="N6134" s="5">
        <v>878.67831172604349</v>
      </c>
      <c r="O6134" s="5">
        <f t="shared" si="869"/>
        <v>2638.6839</v>
      </c>
      <c r="P6134" s="5">
        <f t="shared" si="870"/>
        <v>2638.6839</v>
      </c>
      <c r="Q6134" s="5">
        <f t="shared" si="864"/>
        <v>487.20077413479089</v>
      </c>
      <c r="R6134" s="5">
        <f>IF(O6134&gt;(P6134+U6134),O6134-P6134-U6134, 0)</f>
        <v>0</v>
      </c>
      <c r="S6134" s="5">
        <f t="shared" si="865"/>
        <v>451.28692144398008</v>
      </c>
      <c r="T6134" s="5">
        <f t="shared" si="866"/>
        <v>4869.2848562407025</v>
      </c>
      <c r="U6134" s="5">
        <f>IF(O6134&gt;P6134,IF(V6133*($B$6/100)&gt;=O6134-P6134,(O6134-P6134), V6133*($B$6/100)), 0)</f>
        <v>0</v>
      </c>
      <c r="V6134" s="5">
        <f>V6133+(T6134*($B$5/100))-(U6134/($B$6/100))</f>
        <v>2218125.5172242792</v>
      </c>
      <c r="W6134" s="5">
        <f t="shared" si="867"/>
        <v>55453.137930606979</v>
      </c>
    </row>
    <row r="6135" spans="4:23" x14ac:dyDescent="0.25">
      <c r="D6135">
        <f t="shared" si="868"/>
        <v>6133</v>
      </c>
      <c r="E6135" s="3">
        <v>44086</v>
      </c>
      <c r="F6135" s="4">
        <v>0.54166666666666663</v>
      </c>
      <c r="G6135">
        <v>80</v>
      </c>
      <c r="H6135">
        <v>1</v>
      </c>
      <c r="I6135" s="5">
        <f t="shared" si="863"/>
        <v>11</v>
      </c>
      <c r="J6135" s="22">
        <v>2.1033044149596907E-4</v>
      </c>
      <c r="K6135">
        <v>8.8209999999999997E-5</v>
      </c>
      <c r="L6135" s="5" cm="1">
        <f t="array" ref="L6135">_xlfn.IFS(I6135=0, 0, I6135&gt;34, 0, AND(I6135&gt;0, I6135&lt;35), VLOOKUP(I6135, $A$63:$C$96, 3))</f>
        <v>14640</v>
      </c>
      <c r="M6135" s="5">
        <f t="shared" si="862"/>
        <v>999.06959710585306</v>
      </c>
      <c r="N6135" s="5">
        <v>908.60843512931888</v>
      </c>
      <c r="O6135" s="5">
        <f t="shared" si="869"/>
        <v>2484.8757000000001</v>
      </c>
      <c r="P6135" s="5">
        <f t="shared" si="870"/>
        <v>2484.8757000000001</v>
      </c>
      <c r="Q6135" s="5">
        <f t="shared" si="864"/>
        <v>487.20077413479089</v>
      </c>
      <c r="R6135" s="5">
        <f>IF(O6135&gt;(P6135+U6135),O6135-P6135-U6135, 0)</f>
        <v>0</v>
      </c>
      <c r="S6135" s="5">
        <f t="shared" si="865"/>
        <v>466.65895586072787</v>
      </c>
      <c r="T6135" s="5">
        <f t="shared" si="866"/>
        <v>12687.534941245123</v>
      </c>
      <c r="U6135" s="5">
        <f>IF(O6135&gt;P6135,IF(V6134*($B$6/100)&gt;=O6135-P6135,(O6135-P6135), V6134*($B$6/100)), 0)</f>
        <v>0</v>
      </c>
      <c r="V6135" s="5">
        <f>V6134+(T6135*($B$5/100))-(U6135/($B$6/100))</f>
        <v>2227006.7916831509</v>
      </c>
      <c r="W6135" s="5">
        <f t="shared" si="867"/>
        <v>55675.16979207877</v>
      </c>
    </row>
    <row r="6136" spans="4:23" x14ac:dyDescent="0.25">
      <c r="D6136">
        <f t="shared" si="868"/>
        <v>6134</v>
      </c>
      <c r="E6136" s="3">
        <v>44086</v>
      </c>
      <c r="F6136" s="4">
        <v>0.58333333333333337</v>
      </c>
      <c r="G6136">
        <v>60</v>
      </c>
      <c r="H6136">
        <v>6</v>
      </c>
      <c r="I6136" s="5">
        <f t="shared" si="863"/>
        <v>8</v>
      </c>
      <c r="J6136" s="22">
        <v>4.0333955251579951E-4</v>
      </c>
      <c r="K6136">
        <v>8.2150000000000005E-5</v>
      </c>
      <c r="L6136" s="5" cm="1">
        <f t="array" ref="L6136">_xlfn.IFS(I6136=0, 0, I6136&gt;34, 0, AND(I6136&gt;0, I6136&lt;35), VLOOKUP(I6136, $A$63:$C$96, 3))</f>
        <v>7160</v>
      </c>
      <c r="M6136" s="5">
        <f t="shared" si="862"/>
        <v>1915.8628744500477</v>
      </c>
      <c r="N6136" s="5">
        <v>894.75155119457736</v>
      </c>
      <c r="O6136" s="5">
        <f t="shared" si="869"/>
        <v>2314.1655000000001</v>
      </c>
      <c r="P6136" s="5">
        <f t="shared" si="870"/>
        <v>2314.1655000000001</v>
      </c>
      <c r="Q6136" s="5">
        <f t="shared" si="864"/>
        <v>487.20077413479089</v>
      </c>
      <c r="R6136" s="5">
        <f>IF(O6136&gt;(P6136+U6136),O6136-P6136-U6136, 0)</f>
        <v>0</v>
      </c>
      <c r="S6136" s="5">
        <f t="shared" si="865"/>
        <v>459.54209590383192</v>
      </c>
      <c r="T6136" s="5">
        <f t="shared" si="866"/>
        <v>6302.1552785462154</v>
      </c>
      <c r="U6136" s="5">
        <f>IF(O6136&gt;P6136,IF(V6135*($B$6/100)&gt;=O6136-P6136,(O6136-P6136), V6135*($B$6/100)), 0)</f>
        <v>0</v>
      </c>
      <c r="V6136" s="5">
        <f>V6135+(T6136*($B$5/100))-(U6136/($B$6/100))</f>
        <v>2231418.3003781331</v>
      </c>
      <c r="W6136" s="5">
        <f t="shared" si="867"/>
        <v>55785.457509453328</v>
      </c>
    </row>
    <row r="6137" spans="4:23" x14ac:dyDescent="0.25">
      <c r="D6137">
        <f t="shared" si="868"/>
        <v>6135</v>
      </c>
      <c r="E6137" s="3">
        <v>44086</v>
      </c>
      <c r="F6137" s="4">
        <v>0.625</v>
      </c>
      <c r="G6137">
        <v>60</v>
      </c>
      <c r="H6137">
        <v>4</v>
      </c>
      <c r="I6137" s="5">
        <f t="shared" si="863"/>
        <v>8</v>
      </c>
      <c r="J6137" s="22">
        <v>3.1425842435280088E-4</v>
      </c>
      <c r="K6137">
        <v>8.2199999999999992E-5</v>
      </c>
      <c r="L6137" s="5" cm="1">
        <f t="array" ref="L6137">_xlfn.IFS(I6137=0, 0, I6137&gt;34, 0, AND(I6137&gt;0, I6137&lt;35), VLOOKUP(I6137, $A$63:$C$96, 3))</f>
        <v>7160</v>
      </c>
      <c r="M6137" s="5">
        <f t="shared" si="862"/>
        <v>1492.7275156758042</v>
      </c>
      <c r="N6137" s="5">
        <v>828.16168138083265</v>
      </c>
      <c r="O6137" s="5">
        <f t="shared" si="869"/>
        <v>2315.5739999999996</v>
      </c>
      <c r="P6137" s="5">
        <f t="shared" si="870"/>
        <v>2315.5739999999996</v>
      </c>
      <c r="Q6137" s="5">
        <f t="shared" si="864"/>
        <v>487.20077413479089</v>
      </c>
      <c r="R6137" s="5">
        <f>IF(O6137&gt;(P6137+U6137),O6137-P6137-U6137, 0)</f>
        <v>0</v>
      </c>
      <c r="S6137" s="5">
        <f t="shared" si="865"/>
        <v>425.3417099985864</v>
      </c>
      <c r="T6137" s="5">
        <f t="shared" si="866"/>
        <v>5911.8118056772182</v>
      </c>
      <c r="U6137" s="5">
        <f>IF(O6137&gt;P6137,IF(V6136*($B$6/100)&gt;=O6137-P6137,(O6137-P6137), V6136*($B$6/100)), 0)</f>
        <v>0</v>
      </c>
      <c r="V6137" s="5">
        <f>V6136+(T6137*($B$5/100))-(U6137/($B$6/100))</f>
        <v>2235556.5686421073</v>
      </c>
      <c r="W6137" s="5">
        <f t="shared" si="867"/>
        <v>55888.914216052683</v>
      </c>
    </row>
    <row r="6138" spans="4:23" x14ac:dyDescent="0.25">
      <c r="D6138">
        <f t="shared" si="868"/>
        <v>6136</v>
      </c>
      <c r="E6138" s="3">
        <v>44086</v>
      </c>
      <c r="F6138" s="4">
        <v>0.66666666666666663</v>
      </c>
      <c r="G6138">
        <v>40</v>
      </c>
      <c r="H6138">
        <v>8</v>
      </c>
      <c r="I6138" s="5">
        <f t="shared" si="863"/>
        <v>6</v>
      </c>
      <c r="J6138" s="22">
        <v>3.2168185169971741E-4</v>
      </c>
      <c r="K6138">
        <v>8.4930000000000015E-5</v>
      </c>
      <c r="L6138" s="5" cm="1">
        <f t="array" ref="L6138">_xlfn.IFS(I6138=0, 0, I6138&gt;34, 0, AND(I6138&gt;0, I6138&lt;35), VLOOKUP(I6138, $A$63:$C$96, 3))</f>
        <v>2980</v>
      </c>
      <c r="M6138" s="5">
        <f t="shared" si="862"/>
        <v>1527.9887955736579</v>
      </c>
      <c r="N6138" s="5">
        <v>731.6917786418137</v>
      </c>
      <c r="O6138" s="5">
        <f t="shared" si="869"/>
        <v>2392.4781000000003</v>
      </c>
      <c r="P6138" s="5">
        <f t="shared" si="870"/>
        <v>2392.4781000000003</v>
      </c>
      <c r="Q6138" s="5">
        <f t="shared" si="864"/>
        <v>487.20077413479089</v>
      </c>
      <c r="R6138" s="5">
        <f>IF(O6138&gt;(P6138+U6138),O6138-P6138-U6138, 0)</f>
        <v>0</v>
      </c>
      <c r="S6138" s="5">
        <f t="shared" si="865"/>
        <v>375.79501601729049</v>
      </c>
      <c r="T6138" s="5">
        <f t="shared" si="866"/>
        <v>1739.7156795563669</v>
      </c>
      <c r="U6138" s="5">
        <f>IF(O6138&gt;P6138,IF(V6137*($B$6/100)&gt;=O6138-P6138,(O6138-P6138), V6137*($B$6/100)), 0)</f>
        <v>0</v>
      </c>
      <c r="V6138" s="5">
        <f>V6137+(T6138*($B$5/100))-(U6138/($B$6/100))</f>
        <v>2236774.369617797</v>
      </c>
      <c r="W6138" s="5">
        <f t="shared" si="867"/>
        <v>55919.359240444923</v>
      </c>
    </row>
    <row r="6139" spans="4:23" x14ac:dyDescent="0.25">
      <c r="D6139">
        <f t="shared" si="868"/>
        <v>6137</v>
      </c>
      <c r="E6139" s="3">
        <v>44086</v>
      </c>
      <c r="F6139" s="4">
        <v>0.70833333333333337</v>
      </c>
      <c r="G6139">
        <v>50</v>
      </c>
      <c r="H6139">
        <v>2</v>
      </c>
      <c r="I6139" s="5">
        <f t="shared" si="863"/>
        <v>7</v>
      </c>
      <c r="J6139" s="22">
        <v>1.6331540163216422E-4</v>
      </c>
      <c r="K6139">
        <v>9.6509999999999996E-5</v>
      </c>
      <c r="L6139" s="5" cm="1">
        <f t="array" ref="L6139">_xlfn.IFS(I6139=0, 0, I6139&gt;34, 0, AND(I6139&gt;0, I6139&lt;35), VLOOKUP(I6139, $A$63:$C$96, 3))</f>
        <v>4800</v>
      </c>
      <c r="M6139" s="5">
        <f t="shared" si="862"/>
        <v>775.74815775278</v>
      </c>
      <c r="N6139" s="5">
        <v>788.52423168856524</v>
      </c>
      <c r="O6139" s="5">
        <f t="shared" si="869"/>
        <v>2718.6866999999997</v>
      </c>
      <c r="P6139" s="5">
        <f t="shared" si="870"/>
        <v>2718.6866999999997</v>
      </c>
      <c r="Q6139" s="5">
        <f t="shared" si="864"/>
        <v>487.20077413479089</v>
      </c>
      <c r="R6139" s="5">
        <f>IF(O6139&gt;(P6139+U6139),O6139-P6139-U6139, 0)</f>
        <v>0</v>
      </c>
      <c r="S6139" s="5">
        <f t="shared" si="865"/>
        <v>404.98401776150843</v>
      </c>
      <c r="T6139" s="5">
        <f t="shared" si="866"/>
        <v>2452.0774399912716</v>
      </c>
      <c r="U6139" s="5">
        <f>IF(O6139&gt;P6139,IF(V6138*($B$6/100)&gt;=O6139-P6139,(O6139-P6139), V6138*($B$6/100)), 0)</f>
        <v>0</v>
      </c>
      <c r="V6139" s="5">
        <f>V6138+(T6139*($B$5/100))-(U6139/($B$6/100))</f>
        <v>2238490.823825791</v>
      </c>
      <c r="W6139" s="5">
        <f t="shared" si="867"/>
        <v>55962.270595644775</v>
      </c>
    </row>
    <row r="6140" spans="4:23" x14ac:dyDescent="0.25">
      <c r="D6140">
        <f t="shared" si="868"/>
        <v>6138</v>
      </c>
      <c r="E6140" s="3">
        <v>44086</v>
      </c>
      <c r="F6140" s="4">
        <v>0.75</v>
      </c>
      <c r="G6140">
        <v>30</v>
      </c>
      <c r="H6140">
        <v>10</v>
      </c>
      <c r="I6140" s="5">
        <f t="shared" si="863"/>
        <v>4</v>
      </c>
      <c r="J6140" s="22">
        <v>1.1877483755066489E-4</v>
      </c>
      <c r="K6140">
        <v>1.3545000000000001E-4</v>
      </c>
      <c r="L6140" s="5" cm="1">
        <f t="array" ref="L6140">_xlfn.IFS(I6140=0, 0, I6140&gt;34, 0, AND(I6140&gt;0, I6140&lt;35), VLOOKUP(I6140, $A$63:$C$96, 3))</f>
        <v>740</v>
      </c>
      <c r="M6140" s="5">
        <f t="shared" si="862"/>
        <v>564.18047836565825</v>
      </c>
      <c r="N6140" s="5">
        <v>980.78792943433155</v>
      </c>
      <c r="O6140" s="5">
        <f t="shared" si="869"/>
        <v>3815.6265000000003</v>
      </c>
      <c r="P6140" s="5">
        <f t="shared" si="870"/>
        <v>1304.1804783656582</v>
      </c>
      <c r="Q6140" s="5">
        <f t="shared" si="864"/>
        <v>0</v>
      </c>
      <c r="R6140" s="5">
        <f>IF(O6140&gt;(P6140+U6140),O6140-P6140-U6140, 0)</f>
        <v>0</v>
      </c>
      <c r="S6140" s="5">
        <f t="shared" si="865"/>
        <v>0</v>
      </c>
      <c r="T6140" s="5">
        <f t="shared" si="866"/>
        <v>0</v>
      </c>
      <c r="U6140" s="5">
        <f>IF(O6140&gt;P6140,IF(V6139*($B$6/100)&gt;=O6140-P6140,(O6140-P6140), V6139*($B$6/100)), 0)</f>
        <v>2511.4460216343423</v>
      </c>
      <c r="V6140" s="5">
        <f>V6139+(T6140*($B$5/100))-(U6140/($B$6/100))</f>
        <v>2234903.0437948848</v>
      </c>
      <c r="W6140" s="5">
        <f t="shared" si="867"/>
        <v>55872.576094872122</v>
      </c>
    </row>
    <row r="6141" spans="4:23" x14ac:dyDescent="0.25">
      <c r="D6141">
        <f t="shared" si="868"/>
        <v>6139</v>
      </c>
      <c r="E6141" s="3">
        <v>44086</v>
      </c>
      <c r="F6141" s="4">
        <v>0.79166666666666663</v>
      </c>
      <c r="G6141">
        <v>20</v>
      </c>
      <c r="H6141">
        <v>3</v>
      </c>
      <c r="I6141" s="5">
        <f t="shared" si="863"/>
        <v>3</v>
      </c>
      <c r="J6141" s="22">
        <v>2.7219233605360704E-5</v>
      </c>
      <c r="K6141">
        <v>1.5307999999999999E-4</v>
      </c>
      <c r="L6141" s="5" cm="1">
        <f t="array" ref="L6141">_xlfn.IFS(I6141=0, 0, I6141&gt;34, 0, AND(I6141&gt;0, I6141&lt;35), VLOOKUP(I6141, $A$63:$C$96, 3))</f>
        <v>232</v>
      </c>
      <c r="M6141" s="5">
        <f t="shared" si="862"/>
        <v>129.29135962546334</v>
      </c>
      <c r="N6141" s="5">
        <v>1079.5168652773618</v>
      </c>
      <c r="O6141" s="5">
        <f t="shared" si="869"/>
        <v>4312.2635999999993</v>
      </c>
      <c r="P6141" s="5">
        <f t="shared" si="870"/>
        <v>361.29135962546331</v>
      </c>
      <c r="Q6141" s="5">
        <f t="shared" si="864"/>
        <v>0</v>
      </c>
      <c r="R6141" s="5">
        <f>IF(O6141&gt;(P6141+U6141),O6141-P6141-U6141, 0)</f>
        <v>0</v>
      </c>
      <c r="S6141" s="5">
        <f t="shared" si="865"/>
        <v>0</v>
      </c>
      <c r="T6141" s="5">
        <f t="shared" si="866"/>
        <v>0</v>
      </c>
      <c r="U6141" s="5">
        <f>IF(O6141&gt;P6141,IF(V6140*($B$6/100)&gt;=O6141-P6141,(O6141-P6141), V6140*($B$6/100)), 0)</f>
        <v>3950.9722403745359</v>
      </c>
      <c r="V6141" s="5">
        <f>V6140+(T6141*($B$5/100))-(U6141/($B$6/100))</f>
        <v>2229258.7977372068</v>
      </c>
      <c r="W6141" s="5">
        <f t="shared" si="867"/>
        <v>55731.469943430173</v>
      </c>
    </row>
    <row r="6142" spans="4:23" x14ac:dyDescent="0.25">
      <c r="D6142">
        <f t="shared" si="868"/>
        <v>6140</v>
      </c>
      <c r="E6142" s="3">
        <v>44086</v>
      </c>
      <c r="F6142" s="4">
        <v>0.83333333333333337</v>
      </c>
      <c r="G6142">
        <v>10</v>
      </c>
      <c r="H6142">
        <v>0</v>
      </c>
      <c r="I6142" s="5">
        <f t="shared" si="863"/>
        <v>1</v>
      </c>
      <c r="J6142" s="22">
        <v>0</v>
      </c>
      <c r="K6142">
        <v>1.5317E-4</v>
      </c>
      <c r="L6142" s="5" cm="1">
        <f t="array" ref="L6142">_xlfn.IFS(I6142=0, 0, I6142&gt;34, 0, AND(I6142&gt;0, I6142&lt;35), VLOOKUP(I6142, $A$63:$C$96, 3))</f>
        <v>0</v>
      </c>
      <c r="M6142" s="5">
        <f t="shared" si="862"/>
        <v>0</v>
      </c>
      <c r="N6142" s="5">
        <v>1188.2336638501388</v>
      </c>
      <c r="O6142" s="5">
        <f t="shared" si="869"/>
        <v>4314.7988999999998</v>
      </c>
      <c r="P6142" s="5">
        <f t="shared" si="870"/>
        <v>0</v>
      </c>
      <c r="Q6142" s="5">
        <f t="shared" si="864"/>
        <v>0</v>
      </c>
      <c r="R6142" s="5">
        <f>IF(O6142&gt;(P6142+U6142),O6142-P6142-U6142, 0)</f>
        <v>0</v>
      </c>
      <c r="S6142" s="5">
        <f t="shared" si="865"/>
        <v>0</v>
      </c>
      <c r="T6142" s="5">
        <f t="shared" si="866"/>
        <v>0</v>
      </c>
      <c r="U6142" s="5">
        <f>IF(O6142&gt;P6142,IF(V6141*($B$6/100)&gt;=O6142-P6142,(O6142-P6142), V6141*($B$6/100)), 0)</f>
        <v>4314.7988999999998</v>
      </c>
      <c r="V6142" s="5">
        <f>V6141+(T6142*($B$5/100))-(U6142/($B$6/100))</f>
        <v>2223094.7993086353</v>
      </c>
      <c r="W6142" s="5">
        <f t="shared" si="867"/>
        <v>55577.369982715885</v>
      </c>
    </row>
    <row r="6143" spans="4:23" x14ac:dyDescent="0.25">
      <c r="D6143">
        <f t="shared" si="868"/>
        <v>6141</v>
      </c>
      <c r="E6143" s="3">
        <v>44086</v>
      </c>
      <c r="F6143" s="4">
        <v>0.875</v>
      </c>
      <c r="G6143">
        <v>10</v>
      </c>
      <c r="H6143">
        <v>0</v>
      </c>
      <c r="I6143" s="5">
        <f t="shared" si="863"/>
        <v>1</v>
      </c>
      <c r="J6143" s="22">
        <v>0</v>
      </c>
      <c r="K6143">
        <v>1.6353E-4</v>
      </c>
      <c r="L6143" s="5" cm="1">
        <f t="array" ref="L6143">_xlfn.IFS(I6143=0, 0, I6143&gt;34, 0, AND(I6143&gt;0, I6143&lt;35), VLOOKUP(I6143, $A$63:$C$96, 3))</f>
        <v>0</v>
      </c>
      <c r="M6143" s="5">
        <f t="shared" si="862"/>
        <v>0</v>
      </c>
      <c r="N6143" s="5">
        <v>1082.8098642368209</v>
      </c>
      <c r="O6143" s="5">
        <f t="shared" si="869"/>
        <v>4606.6400999999996</v>
      </c>
      <c r="P6143" s="5">
        <f t="shared" si="870"/>
        <v>0</v>
      </c>
      <c r="Q6143" s="5">
        <f t="shared" si="864"/>
        <v>0</v>
      </c>
      <c r="R6143" s="5">
        <f>IF(O6143&gt;(P6143+U6143),O6143-P6143-U6143, 0)</f>
        <v>0</v>
      </c>
      <c r="S6143" s="5">
        <f t="shared" si="865"/>
        <v>0</v>
      </c>
      <c r="T6143" s="5">
        <f t="shared" si="866"/>
        <v>0</v>
      </c>
      <c r="U6143" s="5">
        <f>IF(O6143&gt;P6143,IF(V6142*($B$6/100)&gt;=O6143-P6143,(O6143-P6143), V6142*($B$6/100)), 0)</f>
        <v>4606.6400999999996</v>
      </c>
      <c r="V6143" s="5">
        <f>V6142+(T6143*($B$5/100))-(U6143/($B$6/100))</f>
        <v>2216513.8848800641</v>
      </c>
      <c r="W6143" s="5">
        <f t="shared" si="867"/>
        <v>55412.8471220016</v>
      </c>
    </row>
    <row r="6144" spans="4:23" x14ac:dyDescent="0.25">
      <c r="D6144">
        <f t="shared" si="868"/>
        <v>6142</v>
      </c>
      <c r="E6144" s="3">
        <v>44086</v>
      </c>
      <c r="F6144" s="4">
        <v>0.91666666666666663</v>
      </c>
      <c r="G6144">
        <v>20</v>
      </c>
      <c r="H6144">
        <v>0</v>
      </c>
      <c r="I6144" s="5">
        <f t="shared" si="863"/>
        <v>3</v>
      </c>
      <c r="J6144" s="22">
        <v>0</v>
      </c>
      <c r="K6144">
        <v>1.5371999999999999E-4</v>
      </c>
      <c r="L6144" s="5" cm="1">
        <f t="array" ref="L6144">_xlfn.IFS(I6144=0, 0, I6144&gt;34, 0, AND(I6144&gt;0, I6144&lt;35), VLOOKUP(I6144, $A$63:$C$96, 3))</f>
        <v>232</v>
      </c>
      <c r="M6144" s="5">
        <f t="shared" si="862"/>
        <v>0</v>
      </c>
      <c r="N6144" s="5">
        <v>923.53080662509922</v>
      </c>
      <c r="O6144" s="5">
        <f t="shared" si="869"/>
        <v>4330.2923999999994</v>
      </c>
      <c r="P6144" s="5">
        <f t="shared" si="870"/>
        <v>232</v>
      </c>
      <c r="Q6144" s="5">
        <f t="shared" si="864"/>
        <v>0</v>
      </c>
      <c r="R6144" s="5">
        <f>IF(O6144&gt;(P6144+U6144),O6144-P6144-U6144, 0)</f>
        <v>0</v>
      </c>
      <c r="S6144" s="5">
        <f t="shared" si="865"/>
        <v>0</v>
      </c>
      <c r="T6144" s="5">
        <f t="shared" si="866"/>
        <v>0</v>
      </c>
      <c r="U6144" s="5">
        <f>IF(O6144&gt;P6144,IF(V6143*($B$6/100)&gt;=O6144-P6144,(O6144-P6144), V6143*($B$6/100)), 0)</f>
        <v>4098.2923999999994</v>
      </c>
      <c r="V6144" s="5">
        <f>V6143+(T6144*($B$5/100))-(U6144/($B$6/100))</f>
        <v>2210659.1814514925</v>
      </c>
      <c r="W6144" s="5">
        <f t="shared" si="867"/>
        <v>55266.479536287312</v>
      </c>
    </row>
    <row r="6145" spans="4:23" x14ac:dyDescent="0.25">
      <c r="D6145">
        <f t="shared" si="868"/>
        <v>6143</v>
      </c>
      <c r="E6145" s="3">
        <v>44086</v>
      </c>
      <c r="F6145" s="4">
        <v>0.95833333333333337</v>
      </c>
      <c r="G6145">
        <v>20</v>
      </c>
      <c r="H6145">
        <v>0</v>
      </c>
      <c r="I6145" s="5">
        <f t="shared" si="863"/>
        <v>3</v>
      </c>
      <c r="J6145" s="22">
        <v>0</v>
      </c>
      <c r="K6145">
        <v>1.4259E-4</v>
      </c>
      <c r="L6145" s="5" cm="1">
        <f t="array" ref="L6145">_xlfn.IFS(I6145=0, 0, I6145&gt;34, 0, AND(I6145&gt;0, I6145&lt;35), VLOOKUP(I6145, $A$63:$C$96, 3))</f>
        <v>232</v>
      </c>
      <c r="M6145" s="5">
        <f t="shared" si="862"/>
        <v>0</v>
      </c>
      <c r="N6145" s="5">
        <v>844.94558284041261</v>
      </c>
      <c r="O6145" s="5">
        <f t="shared" si="869"/>
        <v>4016.7602999999995</v>
      </c>
      <c r="P6145" s="5">
        <f t="shared" si="870"/>
        <v>232</v>
      </c>
      <c r="Q6145" s="5">
        <f t="shared" si="864"/>
        <v>0</v>
      </c>
      <c r="R6145" s="5">
        <f>IF(O6145&gt;(P6145+U6145),O6145-P6145-U6145, 0)</f>
        <v>0</v>
      </c>
      <c r="S6145" s="5">
        <f t="shared" si="865"/>
        <v>0</v>
      </c>
      <c r="T6145" s="5">
        <f t="shared" si="866"/>
        <v>0</v>
      </c>
      <c r="U6145" s="5">
        <f>IF(O6145&gt;P6145,IF(V6144*($B$6/100)&gt;=O6145-P6145,(O6145-P6145), V6144*($B$6/100)), 0)</f>
        <v>3784.7602999999995</v>
      </c>
      <c r="V6145" s="5">
        <f>V6144+(T6145*($B$5/100))-(U6145/($B$6/100))</f>
        <v>2205252.3810229208</v>
      </c>
      <c r="W6145" s="5">
        <f t="shared" si="867"/>
        <v>55131.309525573022</v>
      </c>
    </row>
    <row r="6146" spans="4:23" x14ac:dyDescent="0.25">
      <c r="D6146">
        <f t="shared" si="868"/>
        <v>6144</v>
      </c>
      <c r="E6146" s="3">
        <v>44087</v>
      </c>
      <c r="F6146" s="4">
        <v>0</v>
      </c>
      <c r="G6146">
        <v>30</v>
      </c>
      <c r="H6146">
        <v>0</v>
      </c>
      <c r="I6146" s="5">
        <f t="shared" si="863"/>
        <v>4</v>
      </c>
      <c r="J6146" s="22">
        <v>0</v>
      </c>
      <c r="K6146">
        <v>1.2629000000000001E-4</v>
      </c>
      <c r="L6146" s="5" cm="1">
        <f t="array" ref="L6146">_xlfn.IFS(I6146=0, 0, I6146&gt;34, 0, AND(I6146&gt;0, I6146&lt;35), VLOOKUP(I6146, $A$63:$C$96, 3))</f>
        <v>740</v>
      </c>
      <c r="M6146" s="5">
        <f t="shared" si="862"/>
        <v>0</v>
      </c>
      <c r="N6146" s="5">
        <v>721.49392564370476</v>
      </c>
      <c r="O6146" s="5">
        <f t="shared" si="869"/>
        <v>3557.5893000000005</v>
      </c>
      <c r="P6146" s="5">
        <f t="shared" si="870"/>
        <v>740</v>
      </c>
      <c r="Q6146" s="5">
        <f t="shared" si="864"/>
        <v>0</v>
      </c>
      <c r="R6146" s="5">
        <f>IF(O6146&gt;(P6146+U6146),O6146-P6146-U6146, 0)</f>
        <v>0</v>
      </c>
      <c r="S6146" s="5">
        <f t="shared" si="865"/>
        <v>0</v>
      </c>
      <c r="T6146" s="5">
        <f t="shared" si="866"/>
        <v>0</v>
      </c>
      <c r="U6146" s="5">
        <f>IF(O6146&gt;P6146,IF(V6145*($B$6/100)&gt;=O6146-P6146,(O6146-P6146), V6145*($B$6/100)), 0)</f>
        <v>2817.5893000000005</v>
      </c>
      <c r="V6146" s="5">
        <f>V6145+(T6146*($B$5/100))-(U6146/($B$6/100))</f>
        <v>2201227.2534514922</v>
      </c>
      <c r="W6146" s="5">
        <f t="shared" si="867"/>
        <v>55030.681336287307</v>
      </c>
    </row>
    <row r="6147" spans="4:23" x14ac:dyDescent="0.25">
      <c r="D6147">
        <f t="shared" si="868"/>
        <v>6145</v>
      </c>
      <c r="E6147" s="3">
        <v>44087</v>
      </c>
      <c r="F6147" s="4">
        <v>4.1666666666666664E-2</v>
      </c>
      <c r="G6147">
        <v>30</v>
      </c>
      <c r="H6147">
        <v>0</v>
      </c>
      <c r="I6147" s="5">
        <f t="shared" si="863"/>
        <v>4</v>
      </c>
      <c r="J6147" s="22">
        <v>0</v>
      </c>
      <c r="K6147">
        <v>1.0412E-4</v>
      </c>
      <c r="L6147" s="5" cm="1">
        <f t="array" ref="L6147">_xlfn.IFS(I6147=0, 0, I6147&gt;34, 0, AND(I6147&gt;0, I6147&lt;35), VLOOKUP(I6147, $A$63:$C$96, 3))</f>
        <v>740</v>
      </c>
      <c r="M6147" s="5">
        <f t="shared" ref="M6147:M6210" si="871">$B$11*$B$4*J6147*1000</f>
        <v>0</v>
      </c>
      <c r="N6147" s="5">
        <v>645.88443959708604</v>
      </c>
      <c r="O6147" s="5">
        <f t="shared" si="869"/>
        <v>2933.0603999999998</v>
      </c>
      <c r="P6147" s="5">
        <f t="shared" si="870"/>
        <v>740</v>
      </c>
      <c r="Q6147" s="5">
        <f t="shared" si="864"/>
        <v>0</v>
      </c>
      <c r="R6147" s="5">
        <f>IF(O6147&gt;(P6147+U6147),O6147-P6147-U6147, 0)</f>
        <v>0</v>
      </c>
      <c r="S6147" s="5">
        <f t="shared" si="865"/>
        <v>0</v>
      </c>
      <c r="T6147" s="5">
        <f t="shared" si="866"/>
        <v>0</v>
      </c>
      <c r="U6147" s="5">
        <f>IF(O6147&gt;P6147,IF(V6146*($B$6/100)&gt;=O6147-P6147,(O6147-P6147), V6146*($B$6/100)), 0)</f>
        <v>2193.0603999999998</v>
      </c>
      <c r="V6147" s="5">
        <f>V6146+(T6147*($B$5/100))-(U6147/($B$6/100))</f>
        <v>2198094.3100229208</v>
      </c>
      <c r="W6147" s="5">
        <f t="shared" si="867"/>
        <v>54952.357750573021</v>
      </c>
    </row>
    <row r="6148" spans="4:23" x14ac:dyDescent="0.25">
      <c r="D6148">
        <f t="shared" si="868"/>
        <v>6146</v>
      </c>
      <c r="E6148" s="3">
        <v>44087</v>
      </c>
      <c r="F6148" s="4">
        <v>8.3333333333333329E-2</v>
      </c>
      <c r="G6148">
        <v>30</v>
      </c>
      <c r="H6148">
        <v>0</v>
      </c>
      <c r="I6148" s="5">
        <f t="shared" ref="I6148:I6211" si="872">ROUND((G6148/10)*((LN(99/0.03)/(LN(10/0.03)))),0)</f>
        <v>4</v>
      </c>
      <c r="J6148" s="22">
        <v>0</v>
      </c>
      <c r="K6148">
        <v>8.6059999999999999E-5</v>
      </c>
      <c r="L6148" s="5" cm="1">
        <f t="array" ref="L6148">_xlfn.IFS(I6148=0, 0, I6148&gt;34, 0, AND(I6148&gt;0, I6148&lt;35), VLOOKUP(I6148, $A$63:$C$96, 3))</f>
        <v>740</v>
      </c>
      <c r="M6148" s="5">
        <f t="shared" si="871"/>
        <v>0</v>
      </c>
      <c r="N6148" s="5">
        <v>579.20111941065466</v>
      </c>
      <c r="O6148" s="5">
        <f t="shared" si="869"/>
        <v>2424.3101999999999</v>
      </c>
      <c r="P6148" s="5">
        <f t="shared" si="870"/>
        <v>740</v>
      </c>
      <c r="Q6148" s="5">
        <f t="shared" ref="Q6148:Q6211" si="873">IF((L6148+M6148-P6148)&lt;($B$8/100)*$B$3,L6148+M6148-P6148,($B$8/100)*$B$3)</f>
        <v>0</v>
      </c>
      <c r="R6148" s="5">
        <f>IF(O6148&gt;(P6148+U6148),O6148-P6148-U6148, 0)</f>
        <v>0</v>
      </c>
      <c r="S6148" s="5">
        <f t="shared" ref="S6148:S6211" si="874">IF((IF((L6148+M6148)&gt;O6148,L6148+M6148-P6148-Q6148,0))&lt;((N6148*3.595182*($B$7/100))/($B$5/100)),L6148+M6148-P6148-Q6148, N6148*3.595182*($B$7/100)/($B$5/100))</f>
        <v>0</v>
      </c>
      <c r="T6148" s="5">
        <f t="shared" ref="T6148:T6211" si="875">((L6148+M6148)-P6148-S6148)</f>
        <v>0</v>
      </c>
      <c r="U6148" s="5">
        <f>IF(O6148&gt;P6148,IF(V6147*($B$6/100)&gt;=O6148-P6148,(O6148-P6148), V6147*($B$6/100)), 0)</f>
        <v>1684.3101999999999</v>
      </c>
      <c r="V6148" s="5">
        <f>V6147+(T6148*($B$5/100))-(U6148/($B$6/100))</f>
        <v>2195688.1525943493</v>
      </c>
      <c r="W6148" s="5">
        <f t="shared" ref="W6148:W6211" si="876">V6148/40</f>
        <v>54892.203814858731</v>
      </c>
    </row>
    <row r="6149" spans="4:23" x14ac:dyDescent="0.25">
      <c r="D6149">
        <f t="shared" ref="D6149:D6212" si="877">D6148+1</f>
        <v>6147</v>
      </c>
      <c r="E6149" s="3">
        <v>44087</v>
      </c>
      <c r="F6149" s="4">
        <v>0.125</v>
      </c>
      <c r="G6149">
        <v>30</v>
      </c>
      <c r="H6149">
        <v>0</v>
      </c>
      <c r="I6149" s="5">
        <f t="shared" si="872"/>
        <v>4</v>
      </c>
      <c r="J6149" s="22">
        <v>0</v>
      </c>
      <c r="K6149">
        <v>7.415E-5</v>
      </c>
      <c r="L6149" s="5" cm="1">
        <f t="array" ref="L6149">_xlfn.IFS(I6149=0, 0, I6149&gt;34, 0, AND(I6149&gt;0, I6149&lt;35), VLOOKUP(I6149, $A$63:$C$96, 3))</f>
        <v>740</v>
      </c>
      <c r="M6149" s="5">
        <f t="shared" si="871"/>
        <v>0</v>
      </c>
      <c r="N6149" s="5">
        <v>580.35412982607397</v>
      </c>
      <c r="O6149" s="5">
        <f t="shared" ref="O6149:O6212" si="878">$B$2*K6149*1000</f>
        <v>2088.8054999999999</v>
      </c>
      <c r="P6149" s="5">
        <f t="shared" ref="P6149:P6212" si="879">IF(O6149&gt;=(L6149+M6149),L6149+M6149,O6149)</f>
        <v>740</v>
      </c>
      <c r="Q6149" s="5">
        <f t="shared" si="873"/>
        <v>0</v>
      </c>
      <c r="R6149" s="5">
        <f>IF(O6149&gt;(P6149+U6149),O6149-P6149-U6149, 0)</f>
        <v>0</v>
      </c>
      <c r="S6149" s="5">
        <f t="shared" si="874"/>
        <v>0</v>
      </c>
      <c r="T6149" s="5">
        <f t="shared" si="875"/>
        <v>0</v>
      </c>
      <c r="U6149" s="5">
        <f>IF(O6149&gt;P6149,IF(V6148*($B$6/100)&gt;=O6149-P6149,(O6149-P6149), V6148*($B$6/100)), 0)</f>
        <v>1348.8054999999999</v>
      </c>
      <c r="V6149" s="5">
        <f>V6148+(T6149*($B$5/100))-(U6149/($B$6/100))</f>
        <v>2193761.2875943491</v>
      </c>
      <c r="W6149" s="5">
        <f t="shared" si="876"/>
        <v>54844.032189858728</v>
      </c>
    </row>
    <row r="6150" spans="4:23" x14ac:dyDescent="0.25">
      <c r="D6150">
        <f t="shared" si="877"/>
        <v>6148</v>
      </c>
      <c r="E6150" s="3">
        <v>44087</v>
      </c>
      <c r="F6150" s="4">
        <v>0.16666666666666666</v>
      </c>
      <c r="G6150">
        <v>30</v>
      </c>
      <c r="H6150">
        <v>0</v>
      </c>
      <c r="I6150" s="5">
        <f t="shared" si="872"/>
        <v>4</v>
      </c>
      <c r="J6150" s="22">
        <v>0</v>
      </c>
      <c r="K6150">
        <v>6.813E-5</v>
      </c>
      <c r="L6150" s="5" cm="1">
        <f t="array" ref="L6150">_xlfn.IFS(I6150=0, 0, I6150&gt;34, 0, AND(I6150&gt;0, I6150&lt;35), VLOOKUP(I6150, $A$63:$C$96, 3))</f>
        <v>740</v>
      </c>
      <c r="M6150" s="5">
        <f t="shared" si="871"/>
        <v>0</v>
      </c>
      <c r="N6150" s="5">
        <v>579.45491041708215</v>
      </c>
      <c r="O6150" s="5">
        <f t="shared" si="878"/>
        <v>1919.2221</v>
      </c>
      <c r="P6150" s="5">
        <f t="shared" si="879"/>
        <v>740</v>
      </c>
      <c r="Q6150" s="5">
        <f t="shared" si="873"/>
        <v>0</v>
      </c>
      <c r="R6150" s="5">
        <f>IF(O6150&gt;(P6150+U6150),O6150-P6150-U6150, 0)</f>
        <v>0</v>
      </c>
      <c r="S6150" s="5">
        <f t="shared" si="874"/>
        <v>0</v>
      </c>
      <c r="T6150" s="5">
        <f t="shared" si="875"/>
        <v>0</v>
      </c>
      <c r="U6150" s="5">
        <f>IF(O6150&gt;P6150,IF(V6149*($B$6/100)&gt;=O6150-P6150,(O6150-P6150), V6149*($B$6/100)), 0)</f>
        <v>1179.2221</v>
      </c>
      <c r="V6150" s="5">
        <f>V6149+(T6150*($B$5/100))-(U6150/($B$6/100))</f>
        <v>2192076.684594349</v>
      </c>
      <c r="W6150" s="5">
        <f t="shared" si="876"/>
        <v>54801.917114858727</v>
      </c>
    </row>
    <row r="6151" spans="4:23" x14ac:dyDescent="0.25">
      <c r="D6151">
        <f t="shared" si="877"/>
        <v>6149</v>
      </c>
      <c r="E6151" s="3">
        <v>44087</v>
      </c>
      <c r="F6151" s="4">
        <v>0.20833333333333334</v>
      </c>
      <c r="G6151">
        <v>40</v>
      </c>
      <c r="H6151">
        <v>0</v>
      </c>
      <c r="I6151" s="5">
        <f t="shared" si="872"/>
        <v>6</v>
      </c>
      <c r="J6151" s="22">
        <v>0</v>
      </c>
      <c r="K6151">
        <v>6.6859999999999993E-5</v>
      </c>
      <c r="L6151" s="5" cm="1">
        <f t="array" ref="L6151">_xlfn.IFS(I6151=0, 0, I6151&gt;34, 0, AND(I6151&gt;0, I6151&lt;35), VLOOKUP(I6151, $A$63:$C$96, 3))</f>
        <v>2980</v>
      </c>
      <c r="M6151" s="5">
        <f t="shared" si="871"/>
        <v>0</v>
      </c>
      <c r="N6151" s="5">
        <v>593.50127276740284</v>
      </c>
      <c r="O6151" s="5">
        <f t="shared" si="878"/>
        <v>1883.4461999999999</v>
      </c>
      <c r="P6151" s="5">
        <f t="shared" si="879"/>
        <v>1883.4461999999999</v>
      </c>
      <c r="Q6151" s="5">
        <f t="shared" si="873"/>
        <v>487.20077413479089</v>
      </c>
      <c r="R6151" s="5">
        <f>IF(O6151&gt;(P6151+U6151),O6151-P6151-U6151, 0)</f>
        <v>0</v>
      </c>
      <c r="S6151" s="5">
        <f t="shared" si="874"/>
        <v>304.82072754720815</v>
      </c>
      <c r="T6151" s="5">
        <f t="shared" si="875"/>
        <v>791.73307245279193</v>
      </c>
      <c r="U6151" s="5">
        <f>IF(O6151&gt;P6151,IF(V6150*($B$6/100)&gt;=O6151-P6151,(O6151-P6151), V6150*($B$6/100)), 0)</f>
        <v>0</v>
      </c>
      <c r="V6151" s="5">
        <f>V6150+(T6151*($B$5/100))-(U6151/($B$6/100))</f>
        <v>2192630.8977450659</v>
      </c>
      <c r="W6151" s="5">
        <f t="shared" si="876"/>
        <v>54815.772443626644</v>
      </c>
    </row>
    <row r="6152" spans="4:23" x14ac:dyDescent="0.25">
      <c r="D6152">
        <f t="shared" si="877"/>
        <v>6150</v>
      </c>
      <c r="E6152" s="3">
        <v>44087</v>
      </c>
      <c r="F6152" s="4">
        <v>0.25</v>
      </c>
      <c r="G6152">
        <v>40</v>
      </c>
      <c r="H6152">
        <v>0</v>
      </c>
      <c r="I6152" s="5">
        <f t="shared" si="872"/>
        <v>6</v>
      </c>
      <c r="J6152" s="22">
        <v>0</v>
      </c>
      <c r="K6152">
        <v>6.6429999999999999E-5</v>
      </c>
      <c r="L6152" s="5" cm="1">
        <f t="array" ref="L6152">_xlfn.IFS(I6152=0, 0, I6152&gt;34, 0, AND(I6152&gt;0, I6152&lt;35), VLOOKUP(I6152, $A$63:$C$96, 3))</f>
        <v>2980</v>
      </c>
      <c r="M6152" s="5">
        <f t="shared" si="871"/>
        <v>0</v>
      </c>
      <c r="N6152" s="5">
        <v>646.45881359380837</v>
      </c>
      <c r="O6152" s="5">
        <f t="shared" si="878"/>
        <v>1871.3331000000001</v>
      </c>
      <c r="P6152" s="5">
        <f t="shared" si="879"/>
        <v>1871.3331000000001</v>
      </c>
      <c r="Q6152" s="5">
        <f t="shared" si="873"/>
        <v>487.20077413479089</v>
      </c>
      <c r="R6152" s="5">
        <f>IF(O6152&gt;(P6152+U6152),O6152-P6152-U6152, 0)</f>
        <v>0</v>
      </c>
      <c r="S6152" s="5">
        <f t="shared" si="874"/>
        <v>332.01958433911648</v>
      </c>
      <c r="T6152" s="5">
        <f t="shared" si="875"/>
        <v>776.64731566088346</v>
      </c>
      <c r="U6152" s="5">
        <f>IF(O6152&gt;P6152,IF(V6151*($B$6/100)&gt;=O6152-P6152,(O6152-P6152), V6151*($B$6/100)), 0)</f>
        <v>0</v>
      </c>
      <c r="V6152" s="5">
        <f>V6151+(T6152*($B$5/100))-(U6152/($B$6/100))</f>
        <v>2193174.5508660283</v>
      </c>
      <c r="W6152" s="5">
        <f t="shared" si="876"/>
        <v>54829.363771650707</v>
      </c>
    </row>
    <row r="6153" spans="4:23" x14ac:dyDescent="0.25">
      <c r="D6153">
        <f t="shared" si="877"/>
        <v>6151</v>
      </c>
      <c r="E6153" s="3">
        <v>44087</v>
      </c>
      <c r="F6153" s="4">
        <v>0.29166666666666669</v>
      </c>
      <c r="G6153">
        <v>50</v>
      </c>
      <c r="H6153">
        <v>0</v>
      </c>
      <c r="I6153" s="5">
        <f t="shared" si="872"/>
        <v>7</v>
      </c>
      <c r="J6153" s="22">
        <v>1.7321330476138631E-5</v>
      </c>
      <c r="K6153">
        <v>6.8500000000000012E-5</v>
      </c>
      <c r="L6153" s="5" cm="1">
        <f t="array" ref="L6153">_xlfn.IFS(I6153=0, 0, I6153&gt;34, 0, AND(I6153&gt;0, I6153&lt;35), VLOOKUP(I6153, $A$63:$C$96, 3))</f>
        <v>4800</v>
      </c>
      <c r="M6153" s="5">
        <f t="shared" si="871"/>
        <v>82.276319761658499</v>
      </c>
      <c r="N6153" s="5">
        <v>733.35515933426495</v>
      </c>
      <c r="O6153" s="5">
        <f t="shared" si="878"/>
        <v>1929.6450000000002</v>
      </c>
      <c r="P6153" s="5">
        <f t="shared" si="879"/>
        <v>1929.6450000000002</v>
      </c>
      <c r="Q6153" s="5">
        <f t="shared" si="873"/>
        <v>487.20077413479089</v>
      </c>
      <c r="R6153" s="5">
        <f>IF(O6153&gt;(P6153+U6153),O6153-P6153-U6153, 0)</f>
        <v>0</v>
      </c>
      <c r="S6153" s="5">
        <f t="shared" si="874"/>
        <v>376.64932406366876</v>
      </c>
      <c r="T6153" s="5">
        <f t="shared" si="875"/>
        <v>2575.9819956979895</v>
      </c>
      <c r="U6153" s="5">
        <f>IF(O6153&gt;P6153,IF(V6152*($B$6/100)&gt;=O6153-P6153,(O6153-P6153), V6152*($B$6/100)), 0)</f>
        <v>0</v>
      </c>
      <c r="V6153" s="5">
        <f>V6152+(T6153*($B$5/100))-(U6153/($B$6/100))</f>
        <v>2194977.738263017</v>
      </c>
      <c r="W6153" s="5">
        <f t="shared" si="876"/>
        <v>54874.443456575427</v>
      </c>
    </row>
    <row r="6154" spans="4:23" x14ac:dyDescent="0.25">
      <c r="D6154">
        <f t="shared" si="877"/>
        <v>6152</v>
      </c>
      <c r="E6154" s="3">
        <v>44087</v>
      </c>
      <c r="F6154" s="4">
        <v>0.33333333333333331</v>
      </c>
      <c r="G6154">
        <v>50</v>
      </c>
      <c r="H6154">
        <v>3</v>
      </c>
      <c r="I6154" s="5">
        <f t="shared" si="872"/>
        <v>7</v>
      </c>
      <c r="J6154" s="22">
        <v>9.1555603945304181E-5</v>
      </c>
      <c r="K6154">
        <v>7.8139999999999994E-5</v>
      </c>
      <c r="L6154" s="5" cm="1">
        <f t="array" ref="L6154">_xlfn.IFS(I6154=0, 0, I6154&gt;34, 0, AND(I6154&gt;0, I6154&lt;35), VLOOKUP(I6154, $A$63:$C$96, 3))</f>
        <v>4800</v>
      </c>
      <c r="M6154" s="5">
        <f t="shared" si="871"/>
        <v>434.88911874019487</v>
      </c>
      <c r="N6154" s="5">
        <v>1017.8606674696057</v>
      </c>
      <c r="O6154" s="5">
        <f t="shared" si="878"/>
        <v>2201.2038000000002</v>
      </c>
      <c r="P6154" s="5">
        <f t="shared" si="879"/>
        <v>2201.2038000000002</v>
      </c>
      <c r="Q6154" s="5">
        <f t="shared" si="873"/>
        <v>487.20077413479089</v>
      </c>
      <c r="R6154" s="5">
        <f>IF(O6154&gt;(P6154+U6154),O6154-P6154-U6154, 0)</f>
        <v>0</v>
      </c>
      <c r="S6154" s="5">
        <f t="shared" si="874"/>
        <v>522.77062145638752</v>
      </c>
      <c r="T6154" s="5">
        <f t="shared" si="875"/>
        <v>2510.9146972838071</v>
      </c>
      <c r="U6154" s="5">
        <f>IF(O6154&gt;P6154,IF(V6153*($B$6/100)&gt;=O6154-P6154,(O6154-P6154), V6153*($B$6/100)), 0)</f>
        <v>0</v>
      </c>
      <c r="V6154" s="5">
        <f>V6153+(T6154*($B$5/100))-(U6154/($B$6/100))</f>
        <v>2196735.3785511157</v>
      </c>
      <c r="W6154" s="5">
        <f t="shared" si="876"/>
        <v>54918.384463777897</v>
      </c>
    </row>
    <row r="6155" spans="4:23" x14ac:dyDescent="0.25">
      <c r="D6155">
        <f t="shared" si="877"/>
        <v>6153</v>
      </c>
      <c r="E6155" s="3">
        <v>44087</v>
      </c>
      <c r="F6155" s="4">
        <v>0.375</v>
      </c>
      <c r="G6155">
        <v>40</v>
      </c>
      <c r="H6155">
        <v>2</v>
      </c>
      <c r="I6155" s="5">
        <f t="shared" si="872"/>
        <v>6</v>
      </c>
      <c r="J6155" s="22">
        <v>1.7321330476138629E-4</v>
      </c>
      <c r="K6155">
        <v>9.6400000000000012E-5</v>
      </c>
      <c r="L6155" s="5" cm="1">
        <f t="array" ref="L6155">_xlfn.IFS(I6155=0, 0, I6155&gt;34, 0, AND(I6155&gt;0, I6155&lt;35), VLOOKUP(I6155, $A$63:$C$96, 3))</f>
        <v>2980</v>
      </c>
      <c r="M6155" s="5">
        <f t="shared" si="871"/>
        <v>822.76319761658488</v>
      </c>
      <c r="N6155" s="5">
        <v>1295.4599569173638</v>
      </c>
      <c r="O6155" s="5">
        <f t="shared" si="878"/>
        <v>2715.5880000000002</v>
      </c>
      <c r="P6155" s="5">
        <f t="shared" si="879"/>
        <v>2715.5880000000002</v>
      </c>
      <c r="Q6155" s="5">
        <f t="shared" si="873"/>
        <v>487.20077413479089</v>
      </c>
      <c r="R6155" s="5">
        <f>IF(O6155&gt;(P6155+U6155),O6155-P6155-U6155, 0)</f>
        <v>0</v>
      </c>
      <c r="S6155" s="5">
        <f t="shared" si="874"/>
        <v>599.97442348179379</v>
      </c>
      <c r="T6155" s="5">
        <f t="shared" si="875"/>
        <v>487.20077413479089</v>
      </c>
      <c r="U6155" s="5">
        <f>IF(O6155&gt;P6155,IF(V6154*($B$6/100)&gt;=O6155-P6155,(O6155-P6155), V6154*($B$6/100)), 0)</f>
        <v>0</v>
      </c>
      <c r="V6155" s="5">
        <f>V6154+(T6155*($B$5/100))-(U6155/($B$6/100))</f>
        <v>2197076.41909301</v>
      </c>
      <c r="W6155" s="5">
        <f t="shared" si="876"/>
        <v>54926.910477325247</v>
      </c>
    </row>
    <row r="6156" spans="4:23" x14ac:dyDescent="0.25">
      <c r="D6156">
        <f t="shared" si="877"/>
        <v>6154</v>
      </c>
      <c r="E6156" s="3">
        <v>44087</v>
      </c>
      <c r="F6156" s="4">
        <v>0.41666666666666669</v>
      </c>
      <c r="G6156">
        <v>50</v>
      </c>
      <c r="H6156">
        <v>5</v>
      </c>
      <c r="I6156" s="5">
        <f t="shared" si="872"/>
        <v>7</v>
      </c>
      <c r="J6156" s="22">
        <v>2.7219233605360702E-4</v>
      </c>
      <c r="K6156">
        <v>1.0936E-4</v>
      </c>
      <c r="L6156" s="5" cm="1">
        <f t="array" ref="L6156">_xlfn.IFS(I6156=0, 0, I6156&gt;34, 0, AND(I6156&gt;0, I6156&lt;35), VLOOKUP(I6156, $A$63:$C$96, 3))</f>
        <v>4800</v>
      </c>
      <c r="M6156" s="5">
        <f t="shared" si="871"/>
        <v>1292.9135962546334</v>
      </c>
      <c r="N6156" s="5">
        <v>1296.6405017925219</v>
      </c>
      <c r="O6156" s="5">
        <f t="shared" si="878"/>
        <v>3080.6711999999998</v>
      </c>
      <c r="P6156" s="5">
        <f t="shared" si="879"/>
        <v>3080.6711999999998</v>
      </c>
      <c r="Q6156" s="5">
        <f t="shared" si="873"/>
        <v>487.20077413479089</v>
      </c>
      <c r="R6156" s="5">
        <f>IF(O6156&gt;(P6156+U6156),O6156-P6156-U6156, 0)</f>
        <v>0</v>
      </c>
      <c r="S6156" s="5">
        <f t="shared" si="874"/>
        <v>665.95122750220617</v>
      </c>
      <c r="T6156" s="5">
        <f t="shared" si="875"/>
        <v>2346.2911687524274</v>
      </c>
      <c r="U6156" s="5">
        <f>IF(O6156&gt;P6156,IF(V6155*($B$6/100)&gt;=O6156-P6156,(O6156-P6156), V6155*($B$6/100)), 0)</f>
        <v>0</v>
      </c>
      <c r="V6156" s="5">
        <f>V6155+(T6156*($B$5/100))-(U6156/($B$6/100))</f>
        <v>2198718.8229111368</v>
      </c>
      <c r="W6156" s="5">
        <f t="shared" si="876"/>
        <v>54967.970572778417</v>
      </c>
    </row>
    <row r="6157" spans="4:23" x14ac:dyDescent="0.25">
      <c r="D6157">
        <f t="shared" si="877"/>
        <v>6155</v>
      </c>
      <c r="E6157" s="3">
        <v>44087</v>
      </c>
      <c r="F6157" s="4">
        <v>0.45833333333333331</v>
      </c>
      <c r="G6157">
        <v>50</v>
      </c>
      <c r="H6157">
        <v>6</v>
      </c>
      <c r="I6157" s="5">
        <f t="shared" si="872"/>
        <v>7</v>
      </c>
      <c r="J6157" s="22">
        <v>3.8849269782196644E-4</v>
      </c>
      <c r="K6157">
        <v>1.0589E-4</v>
      </c>
      <c r="L6157" s="5" cm="1">
        <f t="array" ref="L6157">_xlfn.IFS(I6157=0, 0, I6157&gt;34, 0, AND(I6157&gt;0, I6157&lt;35), VLOOKUP(I6157, $A$63:$C$96, 3))</f>
        <v>4800</v>
      </c>
      <c r="M6157" s="5">
        <f t="shared" si="871"/>
        <v>1845.3403146543405</v>
      </c>
      <c r="N6157" s="5">
        <v>1148.0403977018807</v>
      </c>
      <c r="O6157" s="5">
        <f t="shared" si="878"/>
        <v>2982.9213</v>
      </c>
      <c r="P6157" s="5">
        <f t="shared" si="879"/>
        <v>2982.9213</v>
      </c>
      <c r="Q6157" s="5">
        <f t="shared" si="873"/>
        <v>487.20077413479089</v>
      </c>
      <c r="R6157" s="5">
        <f>IF(O6157&gt;(P6157+U6157),O6157-P6157-U6157, 0)</f>
        <v>0</v>
      </c>
      <c r="S6157" s="5">
        <f t="shared" si="874"/>
        <v>589.63059615580619</v>
      </c>
      <c r="T6157" s="5">
        <f t="shared" si="875"/>
        <v>3072.7884184985342</v>
      </c>
      <c r="U6157" s="5">
        <f>IF(O6157&gt;P6157,IF(V6156*($B$6/100)&gt;=O6157-P6157,(O6157-P6157), V6156*($B$6/100)), 0)</f>
        <v>0</v>
      </c>
      <c r="V6157" s="5">
        <f>V6156+(T6157*($B$5/100))-(U6157/($B$6/100))</f>
        <v>2200869.774804086</v>
      </c>
      <c r="W6157" s="5">
        <f t="shared" si="876"/>
        <v>55021.744370102148</v>
      </c>
    </row>
    <row r="6158" spans="4:23" x14ac:dyDescent="0.25">
      <c r="D6158">
        <f t="shared" si="877"/>
        <v>6156</v>
      </c>
      <c r="E6158" s="3">
        <v>44087</v>
      </c>
      <c r="F6158" s="4">
        <v>0.5</v>
      </c>
      <c r="G6158">
        <v>50</v>
      </c>
      <c r="H6158">
        <v>7</v>
      </c>
      <c r="I6158" s="5">
        <f t="shared" si="872"/>
        <v>7</v>
      </c>
      <c r="J6158" s="22">
        <v>4.8499725333188165E-4</v>
      </c>
      <c r="K6158">
        <v>9.5119999999999997E-5</v>
      </c>
      <c r="L6158" s="5" cm="1">
        <f t="array" ref="L6158">_xlfn.IFS(I6158=0, 0, I6158&gt;34, 0, AND(I6158&gt;0, I6158&lt;35), VLOOKUP(I6158, $A$63:$C$96, 3))</f>
        <v>4800</v>
      </c>
      <c r="M6158" s="5">
        <f t="shared" si="871"/>
        <v>2303.7369533264382</v>
      </c>
      <c r="N6158" s="5">
        <v>992.44587536064887</v>
      </c>
      <c r="O6158" s="5">
        <f t="shared" si="878"/>
        <v>2679.5304000000001</v>
      </c>
      <c r="P6158" s="5">
        <f t="shared" si="879"/>
        <v>2679.5304000000001</v>
      </c>
      <c r="Q6158" s="5">
        <f t="shared" si="873"/>
        <v>487.20077413479089</v>
      </c>
      <c r="R6158" s="5">
        <f>IF(O6158&gt;(P6158+U6158),O6158-P6158-U6158, 0)</f>
        <v>0</v>
      </c>
      <c r="S6158" s="5">
        <f t="shared" si="874"/>
        <v>509.71764958154978</v>
      </c>
      <c r="T6158" s="5">
        <f t="shared" si="875"/>
        <v>3914.4889037448879</v>
      </c>
      <c r="U6158" s="5">
        <f>IF(O6158&gt;P6158,IF(V6157*($B$6/100)&gt;=O6158-P6158,(O6158-P6158), V6157*($B$6/100)), 0)</f>
        <v>0</v>
      </c>
      <c r="V6158" s="5">
        <f>V6157+(T6158*($B$5/100))-(U6158/($B$6/100))</f>
        <v>2203609.9170367075</v>
      </c>
      <c r="W6158" s="5">
        <f t="shared" si="876"/>
        <v>55090.247925917691</v>
      </c>
    </row>
    <row r="6159" spans="4:23" x14ac:dyDescent="0.25">
      <c r="D6159">
        <f t="shared" si="877"/>
        <v>6157</v>
      </c>
      <c r="E6159" s="3">
        <v>44087</v>
      </c>
      <c r="F6159" s="4">
        <v>0.54166666666666663</v>
      </c>
      <c r="G6159">
        <v>50</v>
      </c>
      <c r="H6159">
        <v>9</v>
      </c>
      <c r="I6159" s="5">
        <f t="shared" si="872"/>
        <v>7</v>
      </c>
      <c r="J6159" s="22">
        <v>5.2706334163107546E-4</v>
      </c>
      <c r="K6159">
        <v>9.0060000000000002E-5</v>
      </c>
      <c r="L6159" s="5" cm="1">
        <f t="array" ref="L6159">_xlfn.IFS(I6159=0, 0, I6159&gt;34, 0, AND(I6159&gt;0, I6159&lt;35), VLOOKUP(I6159, $A$63:$C$96, 3))</f>
        <v>4800</v>
      </c>
      <c r="M6159" s="5">
        <f t="shared" si="871"/>
        <v>2503.5508727476085</v>
      </c>
      <c r="N6159" s="5">
        <v>892.70270772122103</v>
      </c>
      <c r="O6159" s="5">
        <f t="shared" si="878"/>
        <v>2536.9902000000002</v>
      </c>
      <c r="P6159" s="5">
        <f t="shared" si="879"/>
        <v>2536.9902000000002</v>
      </c>
      <c r="Q6159" s="5">
        <f t="shared" si="873"/>
        <v>487.20077413479089</v>
      </c>
      <c r="R6159" s="5">
        <f>IF(O6159&gt;(P6159+U6159),O6159-P6159-U6159, 0)</f>
        <v>0</v>
      </c>
      <c r="S6159" s="5">
        <f t="shared" si="874"/>
        <v>458.48981516437078</v>
      </c>
      <c r="T6159" s="5">
        <f t="shared" si="875"/>
        <v>4308.0708575832368</v>
      </c>
      <c r="U6159" s="5">
        <f>IF(O6159&gt;P6159,IF(V6158*($B$6/100)&gt;=O6159-P6159,(O6159-P6159), V6158*($B$6/100)), 0)</f>
        <v>0</v>
      </c>
      <c r="V6159" s="5">
        <f>V6158+(T6159*($B$5/100))-(U6159/($B$6/100))</f>
        <v>2206625.5666370159</v>
      </c>
      <c r="W6159" s="5">
        <f t="shared" si="876"/>
        <v>55165.6391659254</v>
      </c>
    </row>
    <row r="6160" spans="4:23" x14ac:dyDescent="0.25">
      <c r="D6160">
        <f t="shared" si="877"/>
        <v>6158</v>
      </c>
      <c r="E6160" s="3">
        <v>44087</v>
      </c>
      <c r="F6160" s="4">
        <v>0.58333333333333337</v>
      </c>
      <c r="G6160">
        <v>50</v>
      </c>
      <c r="H6160">
        <v>9</v>
      </c>
      <c r="I6160" s="5">
        <f t="shared" si="872"/>
        <v>7</v>
      </c>
      <c r="J6160" s="22">
        <v>5.146909627195479E-4</v>
      </c>
      <c r="K6160">
        <v>8.3129999999999999E-5</v>
      </c>
      <c r="L6160" s="5" cm="1">
        <f t="array" ref="L6160">_xlfn.IFS(I6160=0, 0, I6160&gt;34, 0, AND(I6160&gt;0, I6160&lt;35), VLOOKUP(I6160, $A$63:$C$96, 3))</f>
        <v>4800</v>
      </c>
      <c r="M6160" s="5">
        <f t="shared" si="871"/>
        <v>2444.7820729178525</v>
      </c>
      <c r="N6160" s="5">
        <v>776.93661853274932</v>
      </c>
      <c r="O6160" s="5">
        <f t="shared" si="878"/>
        <v>2341.7721000000001</v>
      </c>
      <c r="P6160" s="5">
        <f t="shared" si="879"/>
        <v>2341.7721000000001</v>
      </c>
      <c r="Q6160" s="5">
        <f t="shared" si="873"/>
        <v>487.20077413479089</v>
      </c>
      <c r="R6160" s="5">
        <f>IF(O6160&gt;(P6160+U6160),O6160-P6160-U6160, 0)</f>
        <v>0</v>
      </c>
      <c r="S6160" s="5">
        <f t="shared" si="874"/>
        <v>399.03264944140096</v>
      </c>
      <c r="T6160" s="5">
        <f t="shared" si="875"/>
        <v>4503.9773234764516</v>
      </c>
      <c r="U6160" s="5">
        <f>IF(O6160&gt;P6160,IF(V6159*($B$6/100)&gt;=O6160-P6160,(O6160-P6160), V6159*($B$6/100)), 0)</f>
        <v>0</v>
      </c>
      <c r="V6160" s="5">
        <f>V6159+(T6160*($B$5/100))-(U6160/($B$6/100))</f>
        <v>2209778.3507634494</v>
      </c>
      <c r="W6160" s="5">
        <f t="shared" si="876"/>
        <v>55244.458769086239</v>
      </c>
    </row>
    <row r="6161" spans="4:23" x14ac:dyDescent="0.25">
      <c r="D6161">
        <f t="shared" si="877"/>
        <v>6159</v>
      </c>
      <c r="E6161" s="3">
        <v>44087</v>
      </c>
      <c r="F6161" s="4">
        <v>0.625</v>
      </c>
      <c r="G6161">
        <v>40</v>
      </c>
      <c r="H6161">
        <v>10</v>
      </c>
      <c r="I6161" s="5">
        <f t="shared" si="872"/>
        <v>6</v>
      </c>
      <c r="J6161" s="22">
        <v>4.8994620489649268E-4</v>
      </c>
      <c r="K6161">
        <v>7.6129999999999991E-5</v>
      </c>
      <c r="L6161" s="5" cm="1">
        <f t="array" ref="L6161">_xlfn.IFS(I6161=0, 0, I6161&gt;34, 0, AND(I6161&gt;0, I6161&lt;35), VLOOKUP(I6161, $A$63:$C$96, 3))</f>
        <v>2980</v>
      </c>
      <c r="M6161" s="5">
        <f t="shared" si="871"/>
        <v>2327.2444732583403</v>
      </c>
      <c r="N6161" s="5">
        <v>683.12275784410144</v>
      </c>
      <c r="O6161" s="5">
        <f t="shared" si="878"/>
        <v>2144.5820999999996</v>
      </c>
      <c r="P6161" s="5">
        <f t="shared" si="879"/>
        <v>2144.5820999999996</v>
      </c>
      <c r="Q6161" s="5">
        <f t="shared" si="873"/>
        <v>487.20077413479089</v>
      </c>
      <c r="R6161" s="5">
        <f>IF(O6161&gt;(P6161+U6161),O6161-P6161-U6161, 0)</f>
        <v>0</v>
      </c>
      <c r="S6161" s="5">
        <f t="shared" si="874"/>
        <v>350.8500918273532</v>
      </c>
      <c r="T6161" s="5">
        <f t="shared" si="875"/>
        <v>2811.8122814309882</v>
      </c>
      <c r="U6161" s="5">
        <f>IF(O6161&gt;P6161,IF(V6160*($B$6/100)&gt;=O6161-P6161,(O6161-P6161), V6160*($B$6/100)), 0)</f>
        <v>0</v>
      </c>
      <c r="V6161" s="5">
        <f>V6160+(T6161*($B$5/100))-(U6161/($B$6/100))</f>
        <v>2211746.6193604511</v>
      </c>
      <c r="W6161" s="5">
        <f t="shared" si="876"/>
        <v>55293.665484011275</v>
      </c>
    </row>
    <row r="6162" spans="4:23" x14ac:dyDescent="0.25">
      <c r="D6162">
        <f t="shared" si="877"/>
        <v>6160</v>
      </c>
      <c r="E6162" s="3">
        <v>44087</v>
      </c>
      <c r="F6162" s="4">
        <v>0.66666666666666663</v>
      </c>
      <c r="G6162">
        <v>40</v>
      </c>
      <c r="H6162">
        <v>10</v>
      </c>
      <c r="I6162" s="5">
        <f t="shared" si="872"/>
        <v>6</v>
      </c>
      <c r="J6162" s="22">
        <v>3.7612031891043883E-4</v>
      </c>
      <c r="K6162">
        <v>7.5530000000000004E-5</v>
      </c>
      <c r="L6162" s="5" cm="1">
        <f t="array" ref="L6162">_xlfn.IFS(I6162=0, 0, I6162&gt;34, 0, AND(I6162&gt;0, I6162&lt;35), VLOOKUP(I6162, $A$63:$C$96, 3))</f>
        <v>2980</v>
      </c>
      <c r="M6162" s="5">
        <f t="shared" si="871"/>
        <v>1786.5715148245845</v>
      </c>
      <c r="N6162" s="5">
        <v>585.29784295260367</v>
      </c>
      <c r="O6162" s="5">
        <f t="shared" si="878"/>
        <v>2127.6801</v>
      </c>
      <c r="P6162" s="5">
        <f t="shared" si="879"/>
        <v>2127.6801</v>
      </c>
      <c r="Q6162" s="5">
        <f t="shared" si="873"/>
        <v>487.20077413479089</v>
      </c>
      <c r="R6162" s="5">
        <f>IF(O6162&gt;(P6162+U6162),O6162-P6162-U6162, 0)</f>
        <v>0</v>
      </c>
      <c r="S6162" s="5">
        <f t="shared" si="874"/>
        <v>300.60746708886114</v>
      </c>
      <c r="T6162" s="5">
        <f t="shared" si="875"/>
        <v>2338.2839477357234</v>
      </c>
      <c r="U6162" s="5">
        <f>IF(O6162&gt;P6162,IF(V6161*($B$6/100)&gt;=O6162-P6162,(O6162-P6162), V6161*($B$6/100)), 0)</f>
        <v>0</v>
      </c>
      <c r="V6162" s="5">
        <f>V6161+(T6162*($B$5/100))-(U6162/($B$6/100))</f>
        <v>2213383.418123866</v>
      </c>
      <c r="W6162" s="5">
        <f t="shared" si="876"/>
        <v>55334.585453096646</v>
      </c>
    </row>
    <row r="6163" spans="4:23" x14ac:dyDescent="0.25">
      <c r="D6163">
        <f t="shared" si="877"/>
        <v>6161</v>
      </c>
      <c r="E6163" s="3">
        <v>44087</v>
      </c>
      <c r="F6163" s="4">
        <v>0.70833333333333337</v>
      </c>
      <c r="G6163">
        <v>40</v>
      </c>
      <c r="H6163">
        <v>10</v>
      </c>
      <c r="I6163" s="5">
        <f t="shared" si="872"/>
        <v>6</v>
      </c>
      <c r="J6163" s="22">
        <v>2.5487100557746844E-4</v>
      </c>
      <c r="K6163">
        <v>9.0959999999999996E-5</v>
      </c>
      <c r="L6163" s="5" cm="1">
        <f t="array" ref="L6163">_xlfn.IFS(I6163=0, 0, I6163&gt;34, 0, AND(I6163&gt;0, I6163&lt;35), VLOOKUP(I6163, $A$63:$C$96, 3))</f>
        <v>2980</v>
      </c>
      <c r="M6163" s="5">
        <f t="shared" si="871"/>
        <v>1210.6372764929752</v>
      </c>
      <c r="N6163" s="5">
        <v>616.35695782691676</v>
      </c>
      <c r="O6163" s="5">
        <f t="shared" si="878"/>
        <v>2562.3431999999998</v>
      </c>
      <c r="P6163" s="5">
        <f t="shared" si="879"/>
        <v>2562.3431999999998</v>
      </c>
      <c r="Q6163" s="5">
        <f t="shared" si="873"/>
        <v>487.20077413479089</v>
      </c>
      <c r="R6163" s="5">
        <f>IF(O6163&gt;(P6163+U6163),O6163-P6163-U6163, 0)</f>
        <v>0</v>
      </c>
      <c r="S6163" s="5">
        <f t="shared" si="874"/>
        <v>316.55934862201292</v>
      </c>
      <c r="T6163" s="5">
        <f t="shared" si="875"/>
        <v>1311.7347278709619</v>
      </c>
      <c r="U6163" s="5">
        <f>IF(O6163&gt;P6163,IF(V6162*($B$6/100)&gt;=O6163-P6163,(O6163-P6163), V6162*($B$6/100)), 0)</f>
        <v>0</v>
      </c>
      <c r="V6163" s="5">
        <f>V6162+(T6163*($B$5/100))-(U6163/($B$6/100))</f>
        <v>2214301.6324333758</v>
      </c>
      <c r="W6163" s="5">
        <f t="shared" si="876"/>
        <v>55357.540810834398</v>
      </c>
    </row>
    <row r="6164" spans="4:23" x14ac:dyDescent="0.25">
      <c r="D6164">
        <f t="shared" si="877"/>
        <v>6162</v>
      </c>
      <c r="E6164" s="3">
        <v>44087</v>
      </c>
      <c r="F6164" s="4">
        <v>0.75</v>
      </c>
      <c r="G6164">
        <v>30</v>
      </c>
      <c r="H6164">
        <v>10</v>
      </c>
      <c r="I6164" s="5">
        <f t="shared" si="872"/>
        <v>4</v>
      </c>
      <c r="J6164" s="22">
        <v>1.2124931333297041E-4</v>
      </c>
      <c r="K6164">
        <v>1.3421E-4</v>
      </c>
      <c r="L6164" s="5" cm="1">
        <f t="array" ref="L6164">_xlfn.IFS(I6164=0, 0, I6164&gt;34, 0, AND(I6164&gt;0, I6164&lt;35), VLOOKUP(I6164, $A$63:$C$96, 3))</f>
        <v>740</v>
      </c>
      <c r="M6164" s="5">
        <f t="shared" si="871"/>
        <v>575.93423833160955</v>
      </c>
      <c r="N6164" s="5">
        <v>757.25260784199554</v>
      </c>
      <c r="O6164" s="5">
        <f t="shared" si="878"/>
        <v>3780.6957000000002</v>
      </c>
      <c r="P6164" s="5">
        <f t="shared" si="879"/>
        <v>1315.9342383316095</v>
      </c>
      <c r="Q6164" s="5">
        <f t="shared" si="873"/>
        <v>0</v>
      </c>
      <c r="R6164" s="5">
        <f>IF(O6164&gt;(P6164+U6164),O6164-P6164-U6164, 0)</f>
        <v>0</v>
      </c>
      <c r="S6164" s="5">
        <f t="shared" si="874"/>
        <v>0</v>
      </c>
      <c r="T6164" s="5">
        <f t="shared" si="875"/>
        <v>0</v>
      </c>
      <c r="U6164" s="5">
        <f>IF(O6164&gt;P6164,IF(V6163*($B$6/100)&gt;=O6164-P6164,(O6164-P6164), V6163*($B$6/100)), 0)</f>
        <v>2464.7614616683904</v>
      </c>
      <c r="V6164" s="5">
        <f>V6163+(T6164*($B$5/100))-(U6164/($B$6/100))</f>
        <v>2210780.5446309922</v>
      </c>
      <c r="W6164" s="5">
        <f t="shared" si="876"/>
        <v>55269.513615774806</v>
      </c>
    </row>
    <row r="6165" spans="4:23" x14ac:dyDescent="0.25">
      <c r="D6165">
        <f t="shared" si="877"/>
        <v>6163</v>
      </c>
      <c r="E6165" s="3">
        <v>44087</v>
      </c>
      <c r="F6165" s="4">
        <v>0.79166666666666663</v>
      </c>
      <c r="G6165">
        <v>20</v>
      </c>
      <c r="H6165">
        <v>3</v>
      </c>
      <c r="I6165" s="5">
        <f t="shared" si="872"/>
        <v>3</v>
      </c>
      <c r="J6165" s="22">
        <v>2.4744757823055186E-5</v>
      </c>
      <c r="K6165">
        <v>1.5605999999999999E-4</v>
      </c>
      <c r="L6165" s="5" cm="1">
        <f t="array" ref="L6165">_xlfn.IFS(I6165=0, 0, I6165&gt;34, 0, AND(I6165&gt;0, I6165&lt;35), VLOOKUP(I6165, $A$63:$C$96, 3))</f>
        <v>232</v>
      </c>
      <c r="M6165" s="5">
        <f t="shared" si="871"/>
        <v>117.53759965951213</v>
      </c>
      <c r="N6165" s="5">
        <v>872.18828288370639</v>
      </c>
      <c r="O6165" s="5">
        <f t="shared" si="878"/>
        <v>4396.2101999999995</v>
      </c>
      <c r="P6165" s="5">
        <f t="shared" si="879"/>
        <v>349.53759965951213</v>
      </c>
      <c r="Q6165" s="5">
        <f t="shared" si="873"/>
        <v>0</v>
      </c>
      <c r="R6165" s="5">
        <f>IF(O6165&gt;(P6165+U6165),O6165-P6165-U6165, 0)</f>
        <v>0</v>
      </c>
      <c r="S6165" s="5">
        <f t="shared" si="874"/>
        <v>0</v>
      </c>
      <c r="T6165" s="5">
        <f t="shared" si="875"/>
        <v>0</v>
      </c>
      <c r="U6165" s="5">
        <f>IF(O6165&gt;P6165,IF(V6164*($B$6/100)&gt;=O6165-P6165,(O6165-P6165), V6164*($B$6/100)), 0)</f>
        <v>4046.6726003404874</v>
      </c>
      <c r="V6165" s="5">
        <f>V6164+(T6165*($B$5/100))-(U6165/($B$6/100))</f>
        <v>2204999.5837733629</v>
      </c>
      <c r="W6165" s="5">
        <f t="shared" si="876"/>
        <v>55124.989594334074</v>
      </c>
    </row>
    <row r="6166" spans="4:23" x14ac:dyDescent="0.25">
      <c r="D6166">
        <f t="shared" si="877"/>
        <v>6164</v>
      </c>
      <c r="E6166" s="3">
        <v>44087</v>
      </c>
      <c r="F6166" s="4">
        <v>0.83333333333333337</v>
      </c>
      <c r="G6166">
        <v>10</v>
      </c>
      <c r="H6166">
        <v>0</v>
      </c>
      <c r="I6166" s="5">
        <f t="shared" si="872"/>
        <v>1</v>
      </c>
      <c r="J6166" s="22">
        <v>0</v>
      </c>
      <c r="K6166">
        <v>1.6344999999999999E-4</v>
      </c>
      <c r="L6166" s="5" cm="1">
        <f t="array" ref="L6166">_xlfn.IFS(I6166=0, 0, I6166&gt;34, 0, AND(I6166&gt;0, I6166&lt;35), VLOOKUP(I6166, $A$63:$C$96, 3))</f>
        <v>0</v>
      </c>
      <c r="M6166" s="5">
        <f t="shared" si="871"/>
        <v>0</v>
      </c>
      <c r="N6166" s="5">
        <v>873.21191559497299</v>
      </c>
      <c r="O6166" s="5">
        <f t="shared" si="878"/>
        <v>4604.3864999999996</v>
      </c>
      <c r="P6166" s="5">
        <f t="shared" si="879"/>
        <v>0</v>
      </c>
      <c r="Q6166" s="5">
        <f t="shared" si="873"/>
        <v>0</v>
      </c>
      <c r="R6166" s="5">
        <f>IF(O6166&gt;(P6166+U6166),O6166-P6166-U6166, 0)</f>
        <v>0</v>
      </c>
      <c r="S6166" s="5">
        <f t="shared" si="874"/>
        <v>0</v>
      </c>
      <c r="T6166" s="5">
        <f t="shared" si="875"/>
        <v>0</v>
      </c>
      <c r="U6166" s="5">
        <f>IF(O6166&gt;P6166,IF(V6165*($B$6/100)&gt;=O6166-P6166,(O6166-P6166), V6165*($B$6/100)), 0)</f>
        <v>4604.3864999999996</v>
      </c>
      <c r="V6166" s="5">
        <f>V6165+(T6166*($B$5/100))-(U6166/($B$6/100))</f>
        <v>2198421.8887733631</v>
      </c>
      <c r="W6166" s="5">
        <f t="shared" si="876"/>
        <v>54960.547219334076</v>
      </c>
    </row>
    <row r="6167" spans="4:23" x14ac:dyDescent="0.25">
      <c r="D6167">
        <f t="shared" si="877"/>
        <v>6165</v>
      </c>
      <c r="E6167" s="3">
        <v>44087</v>
      </c>
      <c r="F6167" s="4">
        <v>0.875</v>
      </c>
      <c r="G6167">
        <v>10</v>
      </c>
      <c r="H6167">
        <v>0</v>
      </c>
      <c r="I6167" s="5">
        <f t="shared" si="872"/>
        <v>1</v>
      </c>
      <c r="J6167" s="22">
        <v>0</v>
      </c>
      <c r="K6167">
        <v>1.7861E-4</v>
      </c>
      <c r="L6167" s="5" cm="1">
        <f t="array" ref="L6167">_xlfn.IFS(I6167=0, 0, I6167&gt;34, 0, AND(I6167&gt;0, I6167&lt;35), VLOOKUP(I6167, $A$63:$C$96, 3))</f>
        <v>0</v>
      </c>
      <c r="M6167" s="5">
        <f t="shared" si="871"/>
        <v>0</v>
      </c>
      <c r="N6167" s="5">
        <v>794.30548826975678</v>
      </c>
      <c r="O6167" s="5">
        <f t="shared" si="878"/>
        <v>5031.4436999999998</v>
      </c>
      <c r="P6167" s="5">
        <f t="shared" si="879"/>
        <v>0</v>
      </c>
      <c r="Q6167" s="5">
        <f t="shared" si="873"/>
        <v>0</v>
      </c>
      <c r="R6167" s="5">
        <f>IF(O6167&gt;(P6167+U6167),O6167-P6167-U6167, 0)</f>
        <v>0</v>
      </c>
      <c r="S6167" s="5">
        <f t="shared" si="874"/>
        <v>0</v>
      </c>
      <c r="T6167" s="5">
        <f t="shared" si="875"/>
        <v>0</v>
      </c>
      <c r="U6167" s="5">
        <f>IF(O6167&gt;P6167,IF(V6166*($B$6/100)&gt;=O6167-P6167,(O6167-P6167), V6166*($B$6/100)), 0)</f>
        <v>5031.4436999999998</v>
      </c>
      <c r="V6167" s="5">
        <f>V6166+(T6167*($B$5/100))-(U6167/($B$6/100))</f>
        <v>2191234.1120590772</v>
      </c>
      <c r="W6167" s="5">
        <f t="shared" si="876"/>
        <v>54780.852801476933</v>
      </c>
    </row>
    <row r="6168" spans="4:23" x14ac:dyDescent="0.25">
      <c r="D6168">
        <f t="shared" si="877"/>
        <v>6166</v>
      </c>
      <c r="E6168" s="3">
        <v>44087</v>
      </c>
      <c r="F6168" s="4">
        <v>0.91666666666666663</v>
      </c>
      <c r="G6168">
        <v>10</v>
      </c>
      <c r="H6168">
        <v>0</v>
      </c>
      <c r="I6168" s="5">
        <f t="shared" si="872"/>
        <v>1</v>
      </c>
      <c r="J6168" s="22">
        <v>0</v>
      </c>
      <c r="K6168">
        <v>1.6752E-4</v>
      </c>
      <c r="L6168" s="5" cm="1">
        <f t="array" ref="L6168">_xlfn.IFS(I6168=0, 0, I6168&gt;34, 0, AND(I6168&gt;0, I6168&lt;35), VLOOKUP(I6168, $A$63:$C$96, 3))</f>
        <v>0</v>
      </c>
      <c r="M6168" s="5">
        <f t="shared" si="871"/>
        <v>0</v>
      </c>
      <c r="N6168" s="5">
        <v>698.40899921895198</v>
      </c>
      <c r="O6168" s="5">
        <f t="shared" si="878"/>
        <v>4719.0383999999995</v>
      </c>
      <c r="P6168" s="5">
        <f t="shared" si="879"/>
        <v>0</v>
      </c>
      <c r="Q6168" s="5">
        <f t="shared" si="873"/>
        <v>0</v>
      </c>
      <c r="R6168" s="5">
        <f>IF(O6168&gt;(P6168+U6168),O6168-P6168-U6168, 0)</f>
        <v>0</v>
      </c>
      <c r="S6168" s="5">
        <f t="shared" si="874"/>
        <v>0</v>
      </c>
      <c r="T6168" s="5">
        <f t="shared" si="875"/>
        <v>0</v>
      </c>
      <c r="U6168" s="5">
        <f>IF(O6168&gt;P6168,IF(V6167*($B$6/100)&gt;=O6168-P6168,(O6168-P6168), V6167*($B$6/100)), 0)</f>
        <v>4719.0383999999995</v>
      </c>
      <c r="V6168" s="5">
        <f>V6167+(T6168*($B$5/100))-(U6168/($B$6/100))</f>
        <v>2184492.6286305059</v>
      </c>
      <c r="W6168" s="5">
        <f t="shared" si="876"/>
        <v>54612.315715762648</v>
      </c>
    </row>
    <row r="6169" spans="4:23" x14ac:dyDescent="0.25">
      <c r="D6169">
        <f t="shared" si="877"/>
        <v>6167</v>
      </c>
      <c r="E6169" s="3">
        <v>44087</v>
      </c>
      <c r="F6169" s="4">
        <v>0.95833333333333337</v>
      </c>
      <c r="G6169">
        <v>10</v>
      </c>
      <c r="H6169">
        <v>0</v>
      </c>
      <c r="I6169" s="5">
        <f t="shared" si="872"/>
        <v>1</v>
      </c>
      <c r="J6169" s="22">
        <v>0</v>
      </c>
      <c r="K6169">
        <v>1.4846999999999999E-4</v>
      </c>
      <c r="L6169" s="5" cm="1">
        <f t="array" ref="L6169">_xlfn.IFS(I6169=0, 0, I6169&gt;34, 0, AND(I6169&gt;0, I6169&lt;35), VLOOKUP(I6169, $A$63:$C$96, 3))</f>
        <v>0</v>
      </c>
      <c r="M6169" s="5">
        <f t="shared" si="871"/>
        <v>0</v>
      </c>
      <c r="N6169" s="5">
        <v>647.47032732401919</v>
      </c>
      <c r="O6169" s="5">
        <f t="shared" si="878"/>
        <v>4182.3999000000003</v>
      </c>
      <c r="P6169" s="5">
        <f t="shared" si="879"/>
        <v>0</v>
      </c>
      <c r="Q6169" s="5">
        <f t="shared" si="873"/>
        <v>0</v>
      </c>
      <c r="R6169" s="5">
        <f>IF(O6169&gt;(P6169+U6169),O6169-P6169-U6169, 0)</f>
        <v>0</v>
      </c>
      <c r="S6169" s="5">
        <f t="shared" si="874"/>
        <v>0</v>
      </c>
      <c r="T6169" s="5">
        <f t="shared" si="875"/>
        <v>0</v>
      </c>
      <c r="U6169" s="5">
        <f>IF(O6169&gt;P6169,IF(V6168*($B$6/100)&gt;=O6169-P6169,(O6169-P6169), V6168*($B$6/100)), 0)</f>
        <v>4182.3999000000003</v>
      </c>
      <c r="V6169" s="5">
        <f>V6168+(T6169*($B$5/100))-(U6169/($B$6/100))</f>
        <v>2178517.771630506</v>
      </c>
      <c r="W6169" s="5">
        <f t="shared" si="876"/>
        <v>54462.944290762651</v>
      </c>
    </row>
    <row r="6170" spans="4:23" x14ac:dyDescent="0.25">
      <c r="D6170">
        <f t="shared" si="877"/>
        <v>6168</v>
      </c>
      <c r="E6170" s="3">
        <v>44088</v>
      </c>
      <c r="F6170" s="4">
        <v>0</v>
      </c>
      <c r="G6170">
        <v>0</v>
      </c>
      <c r="H6170">
        <v>0</v>
      </c>
      <c r="I6170" s="5">
        <f t="shared" si="872"/>
        <v>0</v>
      </c>
      <c r="J6170" s="22">
        <v>0</v>
      </c>
      <c r="K6170">
        <v>1.1816999999999999E-4</v>
      </c>
      <c r="L6170" s="5" cm="1">
        <f t="array" ref="L6170">_xlfn.IFS(I6170=0, 0, I6170&gt;34, 0, AND(I6170&gt;0, I6170&lt;35), VLOOKUP(I6170, $A$63:$C$96, 3))</f>
        <v>0</v>
      </c>
      <c r="M6170" s="5">
        <f t="shared" si="871"/>
        <v>0</v>
      </c>
      <c r="N6170" s="5">
        <v>530.56596368226451</v>
      </c>
      <c r="O6170" s="5">
        <f t="shared" si="878"/>
        <v>3328.8488999999995</v>
      </c>
      <c r="P6170" s="5">
        <f t="shared" si="879"/>
        <v>0</v>
      </c>
      <c r="Q6170" s="5">
        <f t="shared" si="873"/>
        <v>0</v>
      </c>
      <c r="R6170" s="5">
        <f>IF(O6170&gt;(P6170+U6170),O6170-P6170-U6170, 0)</f>
        <v>0</v>
      </c>
      <c r="S6170" s="5">
        <f t="shared" si="874"/>
        <v>0</v>
      </c>
      <c r="T6170" s="5">
        <f t="shared" si="875"/>
        <v>0</v>
      </c>
      <c r="U6170" s="5">
        <f>IF(O6170&gt;P6170,IF(V6169*($B$6/100)&gt;=O6170-P6170,(O6170-P6170), V6169*($B$6/100)), 0)</f>
        <v>3328.8488999999995</v>
      </c>
      <c r="V6170" s="5">
        <f>V6169+(T6170*($B$5/100))-(U6170/($B$6/100))</f>
        <v>2173762.2732019345</v>
      </c>
      <c r="W6170" s="5">
        <f t="shared" si="876"/>
        <v>54344.056830048365</v>
      </c>
    </row>
    <row r="6171" spans="4:23" x14ac:dyDescent="0.25">
      <c r="D6171">
        <f t="shared" si="877"/>
        <v>6169</v>
      </c>
      <c r="E6171" s="3">
        <v>44088</v>
      </c>
      <c r="F6171" s="4">
        <v>4.1666666666666664E-2</v>
      </c>
      <c r="G6171">
        <v>0</v>
      </c>
      <c r="H6171">
        <v>0</v>
      </c>
      <c r="I6171" s="5">
        <f t="shared" si="872"/>
        <v>0</v>
      </c>
      <c r="J6171" s="22">
        <v>0</v>
      </c>
      <c r="K6171">
        <v>9.0530000000000002E-5</v>
      </c>
      <c r="L6171" s="5" cm="1">
        <f t="array" ref="L6171">_xlfn.IFS(I6171=0, 0, I6171&gt;34, 0, AND(I6171&gt;0, I6171&lt;35), VLOOKUP(I6171, $A$63:$C$96, 3))</f>
        <v>0</v>
      </c>
      <c r="M6171" s="5">
        <f t="shared" si="871"/>
        <v>0</v>
      </c>
      <c r="N6171" s="5">
        <v>437.61736342279215</v>
      </c>
      <c r="O6171" s="5">
        <f t="shared" si="878"/>
        <v>2550.2301000000002</v>
      </c>
      <c r="P6171" s="5">
        <f t="shared" si="879"/>
        <v>0</v>
      </c>
      <c r="Q6171" s="5">
        <f t="shared" si="873"/>
        <v>0</v>
      </c>
      <c r="R6171" s="5">
        <f>IF(O6171&gt;(P6171+U6171),O6171-P6171-U6171, 0)</f>
        <v>0</v>
      </c>
      <c r="S6171" s="5">
        <f t="shared" si="874"/>
        <v>0</v>
      </c>
      <c r="T6171" s="5">
        <f t="shared" si="875"/>
        <v>0</v>
      </c>
      <c r="U6171" s="5">
        <f>IF(O6171&gt;P6171,IF(V6170*($B$6/100)&gt;=O6171-P6171,(O6171-P6171), V6170*($B$6/100)), 0)</f>
        <v>2550.2301000000002</v>
      </c>
      <c r="V6171" s="5">
        <f>V6170+(T6171*($B$5/100))-(U6171/($B$6/100))</f>
        <v>2170119.0873447917</v>
      </c>
      <c r="W6171" s="5">
        <f t="shared" si="876"/>
        <v>54252.977183619791</v>
      </c>
    </row>
    <row r="6172" spans="4:23" x14ac:dyDescent="0.25">
      <c r="D6172">
        <f t="shared" si="877"/>
        <v>6170</v>
      </c>
      <c r="E6172" s="3">
        <v>44088</v>
      </c>
      <c r="F6172" s="4">
        <v>8.3333333333333329E-2</v>
      </c>
      <c r="G6172">
        <v>10</v>
      </c>
      <c r="H6172">
        <v>0</v>
      </c>
      <c r="I6172" s="5">
        <f t="shared" si="872"/>
        <v>1</v>
      </c>
      <c r="J6172" s="22">
        <v>0</v>
      </c>
      <c r="K6172">
        <v>7.5370000000000005E-5</v>
      </c>
      <c r="L6172" s="5" cm="1">
        <f t="array" ref="L6172">_xlfn.IFS(I6172=0, 0, I6172&gt;34, 0, AND(I6172&gt;0, I6172&lt;35), VLOOKUP(I6172, $A$63:$C$96, 3))</f>
        <v>0</v>
      </c>
      <c r="M6172" s="5">
        <f t="shared" si="871"/>
        <v>0</v>
      </c>
      <c r="N6172" s="5">
        <v>431.59832659281454</v>
      </c>
      <c r="O6172" s="5">
        <f t="shared" si="878"/>
        <v>2123.1729</v>
      </c>
      <c r="P6172" s="5">
        <f t="shared" si="879"/>
        <v>0</v>
      </c>
      <c r="Q6172" s="5">
        <f t="shared" si="873"/>
        <v>0</v>
      </c>
      <c r="R6172" s="5">
        <f>IF(O6172&gt;(P6172+U6172),O6172-P6172-U6172, 0)</f>
        <v>0</v>
      </c>
      <c r="S6172" s="5">
        <f t="shared" si="874"/>
        <v>0</v>
      </c>
      <c r="T6172" s="5">
        <f t="shared" si="875"/>
        <v>0</v>
      </c>
      <c r="U6172" s="5">
        <f>IF(O6172&gt;P6172,IF(V6171*($B$6/100)&gt;=O6172-P6172,(O6172-P6172), V6171*($B$6/100)), 0)</f>
        <v>2123.1729</v>
      </c>
      <c r="V6172" s="5">
        <f>V6171+(T6172*($B$5/100))-(U6172/($B$6/100))</f>
        <v>2167085.9832019345</v>
      </c>
      <c r="W6172" s="5">
        <f t="shared" si="876"/>
        <v>54177.149580048361</v>
      </c>
    </row>
    <row r="6173" spans="4:23" x14ac:dyDescent="0.25">
      <c r="D6173">
        <f t="shared" si="877"/>
        <v>6171</v>
      </c>
      <c r="E6173" s="3">
        <v>44088</v>
      </c>
      <c r="F6173" s="4">
        <v>0.125</v>
      </c>
      <c r="G6173">
        <v>10</v>
      </c>
      <c r="H6173">
        <v>0</v>
      </c>
      <c r="I6173" s="5">
        <f t="shared" si="872"/>
        <v>1</v>
      </c>
      <c r="J6173" s="22">
        <v>0</v>
      </c>
      <c r="K6173">
        <v>6.7500000000000001E-5</v>
      </c>
      <c r="L6173" s="5" cm="1">
        <f t="array" ref="L6173">_xlfn.IFS(I6173=0, 0, I6173&gt;34, 0, AND(I6173&gt;0, I6173&lt;35), VLOOKUP(I6173, $A$63:$C$96, 3))</f>
        <v>0</v>
      </c>
      <c r="M6173" s="5">
        <f t="shared" si="871"/>
        <v>0</v>
      </c>
      <c r="N6173" s="5">
        <v>437.58043927986284</v>
      </c>
      <c r="O6173" s="5">
        <f t="shared" si="878"/>
        <v>1901.4750000000001</v>
      </c>
      <c r="P6173" s="5">
        <f t="shared" si="879"/>
        <v>0</v>
      </c>
      <c r="Q6173" s="5">
        <f t="shared" si="873"/>
        <v>0</v>
      </c>
      <c r="R6173" s="5">
        <f>IF(O6173&gt;(P6173+U6173),O6173-P6173-U6173, 0)</f>
        <v>0</v>
      </c>
      <c r="S6173" s="5">
        <f t="shared" si="874"/>
        <v>0</v>
      </c>
      <c r="T6173" s="5">
        <f t="shared" si="875"/>
        <v>0</v>
      </c>
      <c r="U6173" s="5">
        <f>IF(O6173&gt;P6173,IF(V6172*($B$6/100)&gt;=O6173-P6173,(O6173-P6173), V6172*($B$6/100)), 0)</f>
        <v>1901.4750000000001</v>
      </c>
      <c r="V6173" s="5">
        <f>V6172+(T6173*($B$5/100))-(U6173/($B$6/100))</f>
        <v>2164369.5903447918</v>
      </c>
      <c r="W6173" s="5">
        <f t="shared" si="876"/>
        <v>54109.239758619791</v>
      </c>
    </row>
    <row r="6174" spans="4:23" x14ac:dyDescent="0.25">
      <c r="D6174">
        <f t="shared" si="877"/>
        <v>6172</v>
      </c>
      <c r="E6174" s="3">
        <v>44088</v>
      </c>
      <c r="F6174" s="4">
        <v>0.16666666666666666</v>
      </c>
      <c r="G6174">
        <v>10</v>
      </c>
      <c r="H6174">
        <v>0</v>
      </c>
      <c r="I6174" s="5">
        <f t="shared" si="872"/>
        <v>1</v>
      </c>
      <c r="J6174" s="22">
        <v>0</v>
      </c>
      <c r="K6174">
        <v>6.5430000000000002E-5</v>
      </c>
      <c r="L6174" s="5" cm="1">
        <f t="array" ref="L6174">_xlfn.IFS(I6174=0, 0, I6174&gt;34, 0, AND(I6174&gt;0, I6174&lt;35), VLOOKUP(I6174, $A$63:$C$96, 3))</f>
        <v>0</v>
      </c>
      <c r="M6174" s="5">
        <f t="shared" si="871"/>
        <v>0</v>
      </c>
      <c r="N6174" s="5">
        <v>445.50318945000726</v>
      </c>
      <c r="O6174" s="5">
        <f t="shared" si="878"/>
        <v>1843.1631000000002</v>
      </c>
      <c r="P6174" s="5">
        <f t="shared" si="879"/>
        <v>0</v>
      </c>
      <c r="Q6174" s="5">
        <f t="shared" si="873"/>
        <v>0</v>
      </c>
      <c r="R6174" s="5">
        <f>IF(O6174&gt;(P6174+U6174),O6174-P6174-U6174, 0)</f>
        <v>0</v>
      </c>
      <c r="S6174" s="5">
        <f t="shared" si="874"/>
        <v>0</v>
      </c>
      <c r="T6174" s="5">
        <f t="shared" si="875"/>
        <v>0</v>
      </c>
      <c r="U6174" s="5">
        <f>IF(O6174&gt;P6174,IF(V6173*($B$6/100)&gt;=O6174-P6174,(O6174-P6174), V6173*($B$6/100)), 0)</f>
        <v>1843.1631000000002</v>
      </c>
      <c r="V6174" s="5">
        <f>V6173+(T6174*($B$5/100))-(U6174/($B$6/100))</f>
        <v>2161736.5002019345</v>
      </c>
      <c r="W6174" s="5">
        <f t="shared" si="876"/>
        <v>54043.412505048364</v>
      </c>
    </row>
    <row r="6175" spans="4:23" x14ac:dyDescent="0.25">
      <c r="D6175">
        <f t="shared" si="877"/>
        <v>6173</v>
      </c>
      <c r="E6175" s="3">
        <v>44088</v>
      </c>
      <c r="F6175" s="4">
        <v>0.20833333333333334</v>
      </c>
      <c r="G6175">
        <v>10</v>
      </c>
      <c r="H6175">
        <v>0</v>
      </c>
      <c r="I6175" s="5">
        <f t="shared" si="872"/>
        <v>1</v>
      </c>
      <c r="J6175" s="22">
        <v>0</v>
      </c>
      <c r="K6175">
        <v>6.4580000000000008E-5</v>
      </c>
      <c r="L6175" s="5" cm="1">
        <f t="array" ref="L6175">_xlfn.IFS(I6175=0, 0, I6175&gt;34, 0, AND(I6175&gt;0, I6175&lt;35), VLOOKUP(I6175, $A$63:$C$96, 3))</f>
        <v>0</v>
      </c>
      <c r="M6175" s="5">
        <f t="shared" si="871"/>
        <v>0</v>
      </c>
      <c r="N6175" s="5">
        <v>488.4415508192069</v>
      </c>
      <c r="O6175" s="5">
        <f t="shared" si="878"/>
        <v>1819.2186000000002</v>
      </c>
      <c r="P6175" s="5">
        <f t="shared" si="879"/>
        <v>0</v>
      </c>
      <c r="Q6175" s="5">
        <f t="shared" si="873"/>
        <v>0</v>
      </c>
      <c r="R6175" s="5">
        <f>IF(O6175&gt;(P6175+U6175),O6175-P6175-U6175, 0)</f>
        <v>0</v>
      </c>
      <c r="S6175" s="5">
        <f t="shared" si="874"/>
        <v>0</v>
      </c>
      <c r="T6175" s="5">
        <f t="shared" si="875"/>
        <v>0</v>
      </c>
      <c r="U6175" s="5">
        <f>IF(O6175&gt;P6175,IF(V6174*($B$6/100)&gt;=O6175-P6175,(O6175-P6175), V6174*($B$6/100)), 0)</f>
        <v>1819.2186000000002</v>
      </c>
      <c r="V6175" s="5">
        <f>V6174+(T6175*($B$5/100))-(U6175/($B$6/100))</f>
        <v>2159137.6164876488</v>
      </c>
      <c r="W6175" s="5">
        <f t="shared" si="876"/>
        <v>53978.440412191223</v>
      </c>
    </row>
    <row r="6176" spans="4:23" x14ac:dyDescent="0.25">
      <c r="D6176">
        <f t="shared" si="877"/>
        <v>6174</v>
      </c>
      <c r="E6176" s="3">
        <v>44088</v>
      </c>
      <c r="F6176" s="4">
        <v>0.25</v>
      </c>
      <c r="G6176">
        <v>10</v>
      </c>
      <c r="H6176">
        <v>0</v>
      </c>
      <c r="I6176" s="5">
        <f t="shared" si="872"/>
        <v>1</v>
      </c>
      <c r="J6176" s="22">
        <v>0</v>
      </c>
      <c r="K6176">
        <v>6.8699999999999989E-5</v>
      </c>
      <c r="L6176" s="5" cm="1">
        <f t="array" ref="L6176">_xlfn.IFS(I6176=0, 0, I6176&gt;34, 0, AND(I6176&gt;0, I6176&lt;35), VLOOKUP(I6176, $A$63:$C$96, 3))</f>
        <v>0</v>
      </c>
      <c r="M6176" s="5">
        <f t="shared" si="871"/>
        <v>0</v>
      </c>
      <c r="N6176" s="5">
        <v>590.30845757186592</v>
      </c>
      <c r="O6176" s="5">
        <f t="shared" si="878"/>
        <v>1935.2789999999998</v>
      </c>
      <c r="P6176" s="5">
        <f t="shared" si="879"/>
        <v>0</v>
      </c>
      <c r="Q6176" s="5">
        <f t="shared" si="873"/>
        <v>0</v>
      </c>
      <c r="R6176" s="5">
        <f>IF(O6176&gt;(P6176+U6176),O6176-P6176-U6176, 0)</f>
        <v>0</v>
      </c>
      <c r="S6176" s="5">
        <f t="shared" si="874"/>
        <v>0</v>
      </c>
      <c r="T6176" s="5">
        <f t="shared" si="875"/>
        <v>0</v>
      </c>
      <c r="U6176" s="5">
        <f>IF(O6176&gt;P6176,IF(V6175*($B$6/100)&gt;=O6176-P6176,(O6176-P6176), V6175*($B$6/100)), 0)</f>
        <v>1935.2789999999998</v>
      </c>
      <c r="V6176" s="5">
        <f>V6175+(T6176*($B$5/100))-(U6176/($B$6/100))</f>
        <v>2156372.9322019345</v>
      </c>
      <c r="W6176" s="5">
        <f t="shared" si="876"/>
        <v>53909.323305048361</v>
      </c>
    </row>
    <row r="6177" spans="4:23" x14ac:dyDescent="0.25">
      <c r="D6177">
        <f t="shared" si="877"/>
        <v>6175</v>
      </c>
      <c r="E6177" s="3">
        <v>44088</v>
      </c>
      <c r="F6177" s="4">
        <v>0.29166666666666669</v>
      </c>
      <c r="G6177">
        <v>10</v>
      </c>
      <c r="H6177">
        <v>0</v>
      </c>
      <c r="I6177" s="5">
        <f t="shared" si="872"/>
        <v>1</v>
      </c>
      <c r="J6177" s="22">
        <v>1.9795806258444149E-5</v>
      </c>
      <c r="K6177">
        <v>8.2750000000000006E-5</v>
      </c>
      <c r="L6177" s="5" cm="1">
        <f t="array" ref="L6177">_xlfn.IFS(I6177=0, 0, I6177&gt;34, 0, AND(I6177&gt;0, I6177&lt;35), VLOOKUP(I6177, $A$63:$C$96, 3))</f>
        <v>0</v>
      </c>
      <c r="M6177" s="5">
        <f t="shared" si="871"/>
        <v>94.030079727609717</v>
      </c>
      <c r="N6177" s="5">
        <v>852.9767187076726</v>
      </c>
      <c r="O6177" s="5">
        <f t="shared" si="878"/>
        <v>2331.0675000000001</v>
      </c>
      <c r="P6177" s="5">
        <f t="shared" si="879"/>
        <v>94.030079727609717</v>
      </c>
      <c r="Q6177" s="5">
        <f t="shared" si="873"/>
        <v>0</v>
      </c>
      <c r="R6177" s="5">
        <f>IF(O6177&gt;(P6177+U6177),O6177-P6177-U6177, 0)</f>
        <v>0</v>
      </c>
      <c r="S6177" s="5">
        <f t="shared" si="874"/>
        <v>0</v>
      </c>
      <c r="T6177" s="5">
        <f t="shared" si="875"/>
        <v>0</v>
      </c>
      <c r="U6177" s="5">
        <f>IF(O6177&gt;P6177,IF(V6176*($B$6/100)&gt;=O6177-P6177,(O6177-P6177), V6176*($B$6/100)), 0)</f>
        <v>2237.0374202723906</v>
      </c>
      <c r="V6177" s="5">
        <f>V6176+(T6177*($B$5/100))-(U6177/($B$6/100))</f>
        <v>2153177.1644586883</v>
      </c>
      <c r="W6177" s="5">
        <f t="shared" si="876"/>
        <v>53829.429111467209</v>
      </c>
    </row>
    <row r="6178" spans="4:23" x14ac:dyDescent="0.25">
      <c r="D6178">
        <f t="shared" si="877"/>
        <v>6176</v>
      </c>
      <c r="E6178" s="3">
        <v>44088</v>
      </c>
      <c r="F6178" s="4">
        <v>0.33333333333333331</v>
      </c>
      <c r="G6178">
        <v>20</v>
      </c>
      <c r="H6178">
        <v>10</v>
      </c>
      <c r="I6178" s="5">
        <f t="shared" si="872"/>
        <v>3</v>
      </c>
      <c r="J6178" s="22">
        <v>1.1630036176835938E-4</v>
      </c>
      <c r="K6178">
        <v>1.0064000000000001E-4</v>
      </c>
      <c r="L6178" s="5" cm="1">
        <f t="array" ref="L6178">_xlfn.IFS(I6178=0, 0, I6178&gt;34, 0, AND(I6178&gt;0, I6178&lt;35), VLOOKUP(I6178, $A$63:$C$96, 3))</f>
        <v>232</v>
      </c>
      <c r="M6178" s="5">
        <f t="shared" si="871"/>
        <v>552.42671839970706</v>
      </c>
      <c r="N6178" s="5">
        <v>1200.4921872790198</v>
      </c>
      <c r="O6178" s="5">
        <f t="shared" si="878"/>
        <v>2835.0288000000005</v>
      </c>
      <c r="P6178" s="5">
        <f t="shared" si="879"/>
        <v>784.42671839970706</v>
      </c>
      <c r="Q6178" s="5">
        <f t="shared" si="873"/>
        <v>0</v>
      </c>
      <c r="R6178" s="5">
        <f>IF(O6178&gt;(P6178+U6178),O6178-P6178-U6178, 0)</f>
        <v>0</v>
      </c>
      <c r="S6178" s="5">
        <f t="shared" si="874"/>
        <v>0</v>
      </c>
      <c r="T6178" s="5">
        <f t="shared" si="875"/>
        <v>0</v>
      </c>
      <c r="U6178" s="5">
        <f>IF(O6178&gt;P6178,IF(V6177*($B$6/100)&gt;=O6178-P6178,(O6178-P6178), V6177*($B$6/100)), 0)</f>
        <v>2050.6020816002933</v>
      </c>
      <c r="V6178" s="5">
        <f>V6177+(T6178*($B$5/100))-(U6178/($B$6/100))</f>
        <v>2150247.7329135449</v>
      </c>
      <c r="W6178" s="5">
        <f t="shared" si="876"/>
        <v>53756.193322838619</v>
      </c>
    </row>
    <row r="6179" spans="4:23" x14ac:dyDescent="0.25">
      <c r="D6179">
        <f t="shared" si="877"/>
        <v>6177</v>
      </c>
      <c r="E6179" s="3">
        <v>44088</v>
      </c>
      <c r="F6179" s="4">
        <v>0.375</v>
      </c>
      <c r="G6179">
        <v>20</v>
      </c>
      <c r="H6179">
        <v>10</v>
      </c>
      <c r="I6179" s="5">
        <f t="shared" si="872"/>
        <v>3</v>
      </c>
      <c r="J6179" s="22">
        <v>2.5239652979516287E-4</v>
      </c>
      <c r="K6179">
        <v>9.8859999999999999E-5</v>
      </c>
      <c r="L6179" s="5" cm="1">
        <f t="array" ref="L6179">_xlfn.IFS(I6179=0, 0, I6179&gt;34, 0, AND(I6179&gt;0, I6179&lt;35), VLOOKUP(I6179, $A$63:$C$96, 3))</f>
        <v>232</v>
      </c>
      <c r="M6179" s="5">
        <f t="shared" si="871"/>
        <v>1198.8835165270236</v>
      </c>
      <c r="N6179" s="5">
        <v>1121.5597333468977</v>
      </c>
      <c r="O6179" s="5">
        <f t="shared" si="878"/>
        <v>2784.8861999999999</v>
      </c>
      <c r="P6179" s="5">
        <f t="shared" si="879"/>
        <v>1430.8835165270236</v>
      </c>
      <c r="Q6179" s="5">
        <f t="shared" si="873"/>
        <v>0</v>
      </c>
      <c r="R6179" s="5">
        <f>IF(O6179&gt;(P6179+U6179),O6179-P6179-U6179, 0)</f>
        <v>0</v>
      </c>
      <c r="S6179" s="5">
        <f t="shared" si="874"/>
        <v>0</v>
      </c>
      <c r="T6179" s="5">
        <f t="shared" si="875"/>
        <v>0</v>
      </c>
      <c r="U6179" s="5">
        <f>IF(O6179&gt;P6179,IF(V6178*($B$6/100)&gt;=O6179-P6179,(O6179-P6179), V6178*($B$6/100)), 0)</f>
        <v>1354.0026834729763</v>
      </c>
      <c r="V6179" s="5">
        <f>V6178+(T6179*($B$5/100))-(U6179/($B$6/100))</f>
        <v>2148313.4433657262</v>
      </c>
      <c r="W6179" s="5">
        <f t="shared" si="876"/>
        <v>53707.836084143157</v>
      </c>
    </row>
    <row r="6180" spans="4:23" x14ac:dyDescent="0.25">
      <c r="D6180">
        <f t="shared" si="877"/>
        <v>6178</v>
      </c>
      <c r="E6180" s="3">
        <v>44088</v>
      </c>
      <c r="F6180" s="4">
        <v>0.41666666666666669</v>
      </c>
      <c r="G6180">
        <v>20</v>
      </c>
      <c r="H6180">
        <v>10</v>
      </c>
      <c r="I6180" s="5">
        <f t="shared" si="872"/>
        <v>3</v>
      </c>
      <c r="J6180" s="22">
        <v>3.7612031891043883E-4</v>
      </c>
      <c r="K6180">
        <v>9.0509999999999999E-5</v>
      </c>
      <c r="L6180" s="5" cm="1">
        <f t="array" ref="L6180">_xlfn.IFS(I6180=0, 0, I6180&gt;34, 0, AND(I6180&gt;0, I6180&lt;35), VLOOKUP(I6180, $A$63:$C$96, 3))</f>
        <v>232</v>
      </c>
      <c r="M6180" s="5">
        <f t="shared" si="871"/>
        <v>1786.5715148245845</v>
      </c>
      <c r="N6180" s="5">
        <v>956.71751027043456</v>
      </c>
      <c r="O6180" s="5">
        <f t="shared" si="878"/>
        <v>2549.6666999999998</v>
      </c>
      <c r="P6180" s="5">
        <f t="shared" si="879"/>
        <v>2018.5715148245845</v>
      </c>
      <c r="Q6180" s="5">
        <f t="shared" si="873"/>
        <v>0</v>
      </c>
      <c r="R6180" s="5">
        <f>IF(O6180&gt;(P6180+U6180),O6180-P6180-U6180, 0)</f>
        <v>0</v>
      </c>
      <c r="S6180" s="5">
        <f t="shared" si="874"/>
        <v>0</v>
      </c>
      <c r="T6180" s="5">
        <f t="shared" si="875"/>
        <v>0</v>
      </c>
      <c r="U6180" s="5">
        <f>IF(O6180&gt;P6180,IF(V6179*($B$6/100)&gt;=O6180-P6180,(O6180-P6180), V6179*($B$6/100)), 0)</f>
        <v>531.09518517541528</v>
      </c>
      <c r="V6180" s="5">
        <f>V6179+(T6180*($B$5/100))-(U6180/($B$6/100))</f>
        <v>2147554.7359583327</v>
      </c>
      <c r="W6180" s="5">
        <f t="shared" si="876"/>
        <v>53688.868398958315</v>
      </c>
    </row>
    <row r="6181" spans="4:23" x14ac:dyDescent="0.25">
      <c r="D6181">
        <f t="shared" si="877"/>
        <v>6179</v>
      </c>
      <c r="E6181" s="3">
        <v>44088</v>
      </c>
      <c r="F6181" s="4">
        <v>0.45833333333333331</v>
      </c>
      <c r="G6181">
        <v>30</v>
      </c>
      <c r="H6181">
        <v>10</v>
      </c>
      <c r="I6181" s="5">
        <f t="shared" si="872"/>
        <v>4</v>
      </c>
      <c r="J6181" s="22">
        <v>4.6767592285574302E-4</v>
      </c>
      <c r="K6181">
        <v>7.6539999999999996E-5</v>
      </c>
      <c r="L6181" s="5" cm="1">
        <f t="array" ref="L6181">_xlfn.IFS(I6181=0, 0, I6181&gt;34, 0, AND(I6181&gt;0, I6181&lt;35), VLOOKUP(I6181, $A$63:$C$96, 3))</f>
        <v>740</v>
      </c>
      <c r="M6181" s="5">
        <f t="shared" si="871"/>
        <v>2221.4606335647791</v>
      </c>
      <c r="N6181" s="5">
        <v>794.88964786633528</v>
      </c>
      <c r="O6181" s="5">
        <f t="shared" si="878"/>
        <v>2156.1317999999997</v>
      </c>
      <c r="P6181" s="5">
        <f t="shared" si="879"/>
        <v>2156.1317999999997</v>
      </c>
      <c r="Q6181" s="5">
        <f t="shared" si="873"/>
        <v>487.20077413479089</v>
      </c>
      <c r="R6181" s="5">
        <f>IF(O6181&gt;(P6181+U6181),O6181-P6181-U6181, 0)</f>
        <v>0</v>
      </c>
      <c r="S6181" s="5">
        <f t="shared" si="874"/>
        <v>318.12805942998853</v>
      </c>
      <c r="T6181" s="5">
        <f t="shared" si="875"/>
        <v>487.20077413479089</v>
      </c>
      <c r="U6181" s="5">
        <f>IF(O6181&gt;P6181,IF(V6180*($B$6/100)&gt;=O6181-P6181,(O6181-P6181), V6180*($B$6/100)), 0)</f>
        <v>0</v>
      </c>
      <c r="V6181" s="5">
        <f>V6180+(T6181*($B$5/100))-(U6181/($B$6/100))</f>
        <v>2147895.7765002269</v>
      </c>
      <c r="W6181" s="5">
        <f t="shared" si="876"/>
        <v>53697.394412505673</v>
      </c>
    </row>
    <row r="6182" spans="4:23" x14ac:dyDescent="0.25">
      <c r="D6182">
        <f t="shared" si="877"/>
        <v>6180</v>
      </c>
      <c r="E6182" s="3">
        <v>44088</v>
      </c>
      <c r="F6182" s="4">
        <v>0.5</v>
      </c>
      <c r="G6182">
        <v>30</v>
      </c>
      <c r="H6182">
        <v>10</v>
      </c>
      <c r="I6182" s="5">
        <f t="shared" si="872"/>
        <v>4</v>
      </c>
      <c r="J6182" s="22">
        <v>5.2953781741338097E-4</v>
      </c>
      <c r="K6182">
        <v>6.5239999999999992E-5</v>
      </c>
      <c r="L6182" s="5" cm="1">
        <f t="array" ref="L6182">_xlfn.IFS(I6182=0, 0, I6182&gt;34, 0, AND(I6182&gt;0, I6182&lt;35), VLOOKUP(I6182, $A$63:$C$96, 3))</f>
        <v>740</v>
      </c>
      <c r="M6182" s="5">
        <f t="shared" si="871"/>
        <v>2515.3046327135598</v>
      </c>
      <c r="N6182" s="5">
        <v>716.9581021520404</v>
      </c>
      <c r="O6182" s="5">
        <f t="shared" si="878"/>
        <v>1837.8107999999997</v>
      </c>
      <c r="P6182" s="5">
        <f t="shared" si="879"/>
        <v>1837.8107999999997</v>
      </c>
      <c r="Q6182" s="5">
        <f t="shared" si="873"/>
        <v>487.20077413479089</v>
      </c>
      <c r="R6182" s="5">
        <f>IF(O6182&gt;(P6182+U6182),O6182-P6182-U6182, 0)</f>
        <v>0</v>
      </c>
      <c r="S6182" s="5">
        <f t="shared" si="874"/>
        <v>368.22783765873959</v>
      </c>
      <c r="T6182" s="5">
        <f t="shared" si="875"/>
        <v>1049.2659950548205</v>
      </c>
      <c r="U6182" s="5">
        <f>IF(O6182&gt;P6182,IF(V6181*($B$6/100)&gt;=O6182-P6182,(O6182-P6182), V6181*($B$6/100)), 0)</f>
        <v>0</v>
      </c>
      <c r="V6182" s="5">
        <f>V6181+(T6182*($B$5/100))-(U6182/($B$6/100))</f>
        <v>2148630.2626967654</v>
      </c>
      <c r="W6182" s="5">
        <f t="shared" si="876"/>
        <v>53715.756567419136</v>
      </c>
    </row>
    <row r="6183" spans="4:23" x14ac:dyDescent="0.25">
      <c r="D6183">
        <f t="shared" si="877"/>
        <v>6181</v>
      </c>
      <c r="E6183" s="3">
        <v>44088</v>
      </c>
      <c r="F6183" s="4">
        <v>0.54166666666666663</v>
      </c>
      <c r="G6183">
        <v>20</v>
      </c>
      <c r="H6183">
        <v>10</v>
      </c>
      <c r="I6183" s="5">
        <f t="shared" si="872"/>
        <v>3</v>
      </c>
      <c r="J6183" s="22">
        <v>5.5180809945413068E-4</v>
      </c>
      <c r="K6183">
        <v>5.9999999999999995E-5</v>
      </c>
      <c r="L6183" s="5" cm="1">
        <f t="array" ref="L6183">_xlfn.IFS(I6183=0, 0, I6183&gt;34, 0, AND(I6183&gt;0, I6183&lt;35), VLOOKUP(I6183, $A$63:$C$96, 3))</f>
        <v>232</v>
      </c>
      <c r="M6183" s="5">
        <f t="shared" si="871"/>
        <v>2621.0884724071207</v>
      </c>
      <c r="N6183" s="5">
        <v>681.97050837489758</v>
      </c>
      <c r="O6183" s="5">
        <f t="shared" si="878"/>
        <v>1690.1999999999998</v>
      </c>
      <c r="P6183" s="5">
        <f t="shared" si="879"/>
        <v>1690.1999999999998</v>
      </c>
      <c r="Q6183" s="5">
        <f t="shared" si="873"/>
        <v>487.20077413479089</v>
      </c>
      <c r="R6183" s="5">
        <f>IF(O6183&gt;(P6183+U6183),O6183-P6183-U6183, 0)</f>
        <v>0</v>
      </c>
      <c r="S6183" s="5">
        <f t="shared" si="874"/>
        <v>350.25829946289736</v>
      </c>
      <c r="T6183" s="5">
        <f t="shared" si="875"/>
        <v>812.63017294422343</v>
      </c>
      <c r="U6183" s="5">
        <f>IF(O6183&gt;P6183,IF(V6182*($B$6/100)&gt;=O6183-P6183,(O6183-P6183), V6182*($B$6/100)), 0)</f>
        <v>0</v>
      </c>
      <c r="V6183" s="5">
        <f>V6182+(T6183*($B$5/100))-(U6183/($B$6/100))</f>
        <v>2149199.1038178261</v>
      </c>
      <c r="W6183" s="5">
        <f t="shared" si="876"/>
        <v>53729.977595445656</v>
      </c>
    </row>
    <row r="6184" spans="4:23" x14ac:dyDescent="0.25">
      <c r="D6184">
        <f t="shared" si="877"/>
        <v>6182</v>
      </c>
      <c r="E6184" s="3">
        <v>44088</v>
      </c>
      <c r="F6184" s="4">
        <v>0.58333333333333337</v>
      </c>
      <c r="G6184">
        <v>20</v>
      </c>
      <c r="H6184">
        <v>10</v>
      </c>
      <c r="I6184" s="5">
        <f t="shared" si="872"/>
        <v>3</v>
      </c>
      <c r="J6184" s="22">
        <v>5.2458886584876995E-4</v>
      </c>
      <c r="K6184">
        <v>5.2689999999999999E-5</v>
      </c>
      <c r="L6184" s="5" cm="1">
        <f t="array" ref="L6184">_xlfn.IFS(I6184=0, 0, I6184&gt;34, 0, AND(I6184&gt;0, I6184&lt;35), VLOOKUP(I6184, $A$63:$C$96, 3))</f>
        <v>232</v>
      </c>
      <c r="M6184" s="5">
        <f t="shared" si="871"/>
        <v>2491.7971127816572</v>
      </c>
      <c r="N6184" s="5">
        <v>608.04782387823377</v>
      </c>
      <c r="O6184" s="5">
        <f t="shared" si="878"/>
        <v>1484.2773</v>
      </c>
      <c r="P6184" s="5">
        <f t="shared" si="879"/>
        <v>1484.2773</v>
      </c>
      <c r="Q6184" s="5">
        <f t="shared" si="873"/>
        <v>487.20077413479089</v>
      </c>
      <c r="R6184" s="5">
        <f>IF(O6184&gt;(P6184+U6184),O6184-P6184-U6184, 0)</f>
        <v>0</v>
      </c>
      <c r="S6184" s="5">
        <f t="shared" si="874"/>
        <v>312.29179879231378</v>
      </c>
      <c r="T6184" s="5">
        <f t="shared" si="875"/>
        <v>927.22801398934348</v>
      </c>
      <c r="U6184" s="5">
        <f>IF(O6184&gt;P6184,IF(V6183*($B$6/100)&gt;=O6184-P6184,(O6184-P6184), V6183*($B$6/100)), 0)</f>
        <v>0</v>
      </c>
      <c r="V6184" s="5">
        <f>V6183+(T6184*($B$5/100))-(U6184/($B$6/100))</f>
        <v>2149848.1634276188</v>
      </c>
      <c r="W6184" s="5">
        <f t="shared" si="876"/>
        <v>53746.204085690471</v>
      </c>
    </row>
    <row r="6185" spans="4:23" x14ac:dyDescent="0.25">
      <c r="D6185">
        <f t="shared" si="877"/>
        <v>6183</v>
      </c>
      <c r="E6185" s="3">
        <v>44088</v>
      </c>
      <c r="F6185" s="4">
        <v>0.625</v>
      </c>
      <c r="G6185">
        <v>30</v>
      </c>
      <c r="H6185">
        <v>10</v>
      </c>
      <c r="I6185" s="5">
        <f t="shared" si="872"/>
        <v>4</v>
      </c>
      <c r="J6185" s="22">
        <v>4.5530354394421541E-4</v>
      </c>
      <c r="K6185">
        <v>5.1279999999999997E-5</v>
      </c>
      <c r="L6185" s="5" cm="1">
        <f t="array" ref="L6185">_xlfn.IFS(I6185=0, 0, I6185&gt;34, 0, AND(I6185&gt;0, I6185&lt;35), VLOOKUP(I6185, $A$63:$C$96, 3))</f>
        <v>740</v>
      </c>
      <c r="M6185" s="5">
        <f t="shared" si="871"/>
        <v>2162.6918337350235</v>
      </c>
      <c r="N6185" s="5">
        <v>544.13257611894846</v>
      </c>
      <c r="O6185" s="5">
        <f t="shared" si="878"/>
        <v>1444.5576000000001</v>
      </c>
      <c r="P6185" s="5">
        <f t="shared" si="879"/>
        <v>1444.5576000000001</v>
      </c>
      <c r="Q6185" s="5">
        <f t="shared" si="873"/>
        <v>487.20077413479089</v>
      </c>
      <c r="R6185" s="5">
        <f>IF(O6185&gt;(P6185+U6185),O6185-P6185-U6185, 0)</f>
        <v>0</v>
      </c>
      <c r="S6185" s="5">
        <f t="shared" si="874"/>
        <v>279.46509189663908</v>
      </c>
      <c r="T6185" s="5">
        <f t="shared" si="875"/>
        <v>1178.6691418383843</v>
      </c>
      <c r="U6185" s="5">
        <f>IF(O6185&gt;P6185,IF(V6184*($B$6/100)&gt;=O6185-P6185,(O6185-P6185), V6184*($B$6/100)), 0)</f>
        <v>0</v>
      </c>
      <c r="V6185" s="5">
        <f>V6184+(T6185*($B$5/100))-(U6185/($B$6/100))</f>
        <v>2150673.2318269056</v>
      </c>
      <c r="W6185" s="5">
        <f t="shared" si="876"/>
        <v>53766.830795672642</v>
      </c>
    </row>
    <row r="6186" spans="4:23" x14ac:dyDescent="0.25">
      <c r="D6186">
        <f t="shared" si="877"/>
        <v>6184</v>
      </c>
      <c r="E6186" s="3">
        <v>44088</v>
      </c>
      <c r="F6186" s="4">
        <v>0.66666666666666663</v>
      </c>
      <c r="G6186">
        <v>20</v>
      </c>
      <c r="H6186">
        <v>10</v>
      </c>
      <c r="I6186" s="5">
        <f t="shared" si="872"/>
        <v>3</v>
      </c>
      <c r="J6186" s="22">
        <v>3.5632451265199468E-4</v>
      </c>
      <c r="K6186">
        <v>5.8570000000000003E-5</v>
      </c>
      <c r="L6186" s="5" cm="1">
        <f t="array" ref="L6186">_xlfn.IFS(I6186=0, 0, I6186&gt;34, 0, AND(I6186&gt;0, I6186&lt;35), VLOOKUP(I6186, $A$63:$C$96, 3))</f>
        <v>232</v>
      </c>
      <c r="M6186" s="5">
        <f t="shared" si="871"/>
        <v>1692.5414350969747</v>
      </c>
      <c r="N6186" s="5">
        <v>536.11512885980869</v>
      </c>
      <c r="O6186" s="5">
        <f t="shared" si="878"/>
        <v>1649.9168999999999</v>
      </c>
      <c r="P6186" s="5">
        <f t="shared" si="879"/>
        <v>1649.9168999999999</v>
      </c>
      <c r="Q6186" s="5">
        <f t="shared" si="873"/>
        <v>274.6245350969748</v>
      </c>
      <c r="R6186" s="5">
        <f>IF(O6186&gt;(P6186+U6186),O6186-P6186-U6186, 0)</f>
        <v>0</v>
      </c>
      <c r="S6186" s="5">
        <f t="shared" si="874"/>
        <v>0</v>
      </c>
      <c r="T6186" s="5">
        <f t="shared" si="875"/>
        <v>274.6245350969748</v>
      </c>
      <c r="U6186" s="5">
        <f>IF(O6186&gt;P6186,IF(V6185*($B$6/100)&gt;=O6186-P6186,(O6186-P6186), V6185*($B$6/100)), 0)</f>
        <v>0</v>
      </c>
      <c r="V6186" s="5">
        <f>V6185+(T6186*($B$5/100))-(U6186/($B$6/100))</f>
        <v>2150865.4690014734</v>
      </c>
      <c r="W6186" s="5">
        <f t="shared" si="876"/>
        <v>53771.636725036835</v>
      </c>
    </row>
    <row r="6187" spans="4:23" x14ac:dyDescent="0.25">
      <c r="D6187">
        <f t="shared" si="877"/>
        <v>6185</v>
      </c>
      <c r="E6187" s="3">
        <v>44088</v>
      </c>
      <c r="F6187" s="4">
        <v>0.70833333333333337</v>
      </c>
      <c r="G6187">
        <v>20</v>
      </c>
      <c r="H6187">
        <v>10</v>
      </c>
      <c r="I6187" s="5">
        <f t="shared" si="872"/>
        <v>3</v>
      </c>
      <c r="J6187" s="22">
        <v>2.3260072353671875E-4</v>
      </c>
      <c r="K6187">
        <v>8.5100000000000009E-5</v>
      </c>
      <c r="L6187" s="5" cm="1">
        <f t="array" ref="L6187">_xlfn.IFS(I6187=0, 0, I6187&gt;34, 0, AND(I6187&gt;0, I6187&lt;35), VLOOKUP(I6187, $A$63:$C$96, 3))</f>
        <v>232</v>
      </c>
      <c r="M6187" s="5">
        <f t="shared" si="871"/>
        <v>1104.8534367994141</v>
      </c>
      <c r="N6187" s="5">
        <v>692.85642522699607</v>
      </c>
      <c r="O6187" s="5">
        <f t="shared" si="878"/>
        <v>2397.2670000000003</v>
      </c>
      <c r="P6187" s="5">
        <f t="shared" si="879"/>
        <v>1336.8534367994141</v>
      </c>
      <c r="Q6187" s="5">
        <f t="shared" si="873"/>
        <v>0</v>
      </c>
      <c r="R6187" s="5">
        <f>IF(O6187&gt;(P6187+U6187),O6187-P6187-U6187, 0)</f>
        <v>0</v>
      </c>
      <c r="S6187" s="5">
        <f t="shared" si="874"/>
        <v>0</v>
      </c>
      <c r="T6187" s="5">
        <f t="shared" si="875"/>
        <v>0</v>
      </c>
      <c r="U6187" s="5">
        <f>IF(O6187&gt;P6187,IF(V6186*($B$6/100)&gt;=O6187-P6187,(O6187-P6187), V6186*($B$6/100)), 0)</f>
        <v>1060.4135632005862</v>
      </c>
      <c r="V6187" s="5">
        <f>V6186+(T6187*($B$5/100))-(U6187/($B$6/100))</f>
        <v>2149350.5924826153</v>
      </c>
      <c r="W6187" s="5">
        <f t="shared" si="876"/>
        <v>53733.764812065383</v>
      </c>
    </row>
    <row r="6188" spans="4:23" x14ac:dyDescent="0.25">
      <c r="D6188">
        <f t="shared" si="877"/>
        <v>6186</v>
      </c>
      <c r="E6188" s="3">
        <v>44088</v>
      </c>
      <c r="F6188" s="4">
        <v>0.75</v>
      </c>
      <c r="G6188">
        <v>20</v>
      </c>
      <c r="H6188">
        <v>10</v>
      </c>
      <c r="I6188" s="5">
        <f t="shared" si="872"/>
        <v>3</v>
      </c>
      <c r="J6188" s="22">
        <v>1.064024586391373E-4</v>
      </c>
      <c r="K6188">
        <v>1.3731E-4</v>
      </c>
      <c r="L6188" s="5" cm="1">
        <f t="array" ref="L6188">_xlfn.IFS(I6188=0, 0, I6188&gt;34, 0, AND(I6188&gt;0, I6188&lt;35), VLOOKUP(I6188, $A$63:$C$96, 3))</f>
        <v>232</v>
      </c>
      <c r="M6188" s="5">
        <f t="shared" si="871"/>
        <v>505.41167853590218</v>
      </c>
      <c r="N6188" s="5">
        <v>856.56207544946267</v>
      </c>
      <c r="O6188" s="5">
        <f t="shared" si="878"/>
        <v>3868.0227</v>
      </c>
      <c r="P6188" s="5">
        <f t="shared" si="879"/>
        <v>737.41167853590218</v>
      </c>
      <c r="Q6188" s="5">
        <f t="shared" si="873"/>
        <v>0</v>
      </c>
      <c r="R6188" s="5">
        <f>IF(O6188&gt;(P6188+U6188),O6188-P6188-U6188, 0)</f>
        <v>0</v>
      </c>
      <c r="S6188" s="5">
        <f t="shared" si="874"/>
        <v>0</v>
      </c>
      <c r="T6188" s="5">
        <f t="shared" si="875"/>
        <v>0</v>
      </c>
      <c r="U6188" s="5">
        <f>IF(O6188&gt;P6188,IF(V6187*($B$6/100)&gt;=O6188-P6188,(O6188-P6188), V6187*($B$6/100)), 0)</f>
        <v>3130.6110214640976</v>
      </c>
      <c r="V6188" s="5">
        <f>V6187+(T6188*($B$5/100))-(U6188/($B$6/100))</f>
        <v>2144878.2910233811</v>
      </c>
      <c r="W6188" s="5">
        <f t="shared" si="876"/>
        <v>53621.957275584529</v>
      </c>
    </row>
    <row r="6189" spans="4:23" x14ac:dyDescent="0.25">
      <c r="D6189">
        <f t="shared" si="877"/>
        <v>6187</v>
      </c>
      <c r="E6189" s="3">
        <v>44088</v>
      </c>
      <c r="F6189" s="4">
        <v>0.79166666666666663</v>
      </c>
      <c r="G6189">
        <v>20</v>
      </c>
      <c r="H6189">
        <v>3</v>
      </c>
      <c r="I6189" s="5">
        <f t="shared" si="872"/>
        <v>3</v>
      </c>
      <c r="J6189" s="22">
        <v>1.9795806258444149E-5</v>
      </c>
      <c r="K6189">
        <v>1.5553000000000002E-4</v>
      </c>
      <c r="L6189" s="5" cm="1">
        <f t="array" ref="L6189">_xlfn.IFS(I6189=0, 0, I6189&gt;34, 0, AND(I6189&gt;0, I6189&lt;35), VLOOKUP(I6189, $A$63:$C$96, 3))</f>
        <v>232</v>
      </c>
      <c r="M6189" s="5">
        <f t="shared" si="871"/>
        <v>94.030079727609717</v>
      </c>
      <c r="N6189" s="5">
        <v>866.52092675375332</v>
      </c>
      <c r="O6189" s="5">
        <f t="shared" si="878"/>
        <v>4381.2801000000009</v>
      </c>
      <c r="P6189" s="5">
        <f t="shared" si="879"/>
        <v>326.03007972760975</v>
      </c>
      <c r="Q6189" s="5">
        <f t="shared" si="873"/>
        <v>0</v>
      </c>
      <c r="R6189" s="5">
        <f>IF(O6189&gt;(P6189+U6189),O6189-P6189-U6189, 0)</f>
        <v>0</v>
      </c>
      <c r="S6189" s="5">
        <f t="shared" si="874"/>
        <v>0</v>
      </c>
      <c r="T6189" s="5">
        <f t="shared" si="875"/>
        <v>0</v>
      </c>
      <c r="U6189" s="5">
        <f>IF(O6189&gt;P6189,IF(V6188*($B$6/100)&gt;=O6189-P6189,(O6189-P6189), V6188*($B$6/100)), 0)</f>
        <v>4055.2500202723913</v>
      </c>
      <c r="V6189" s="5">
        <f>V6188+(T6189*($B$5/100))-(U6189/($B$6/100))</f>
        <v>2139085.0767087061</v>
      </c>
      <c r="W6189" s="5">
        <f t="shared" si="876"/>
        <v>53477.126917717651</v>
      </c>
    </row>
    <row r="6190" spans="4:23" x14ac:dyDescent="0.25">
      <c r="D6190">
        <f t="shared" si="877"/>
        <v>6188</v>
      </c>
      <c r="E6190" s="3">
        <v>44088</v>
      </c>
      <c r="F6190" s="4">
        <v>0.83333333333333337</v>
      </c>
      <c r="G6190">
        <v>20</v>
      </c>
      <c r="H6190">
        <v>0</v>
      </c>
      <c r="I6190" s="5">
        <f t="shared" si="872"/>
        <v>3</v>
      </c>
      <c r="J6190" s="22">
        <v>0</v>
      </c>
      <c r="K6190">
        <v>1.6129999999999999E-4</v>
      </c>
      <c r="L6190" s="5" cm="1">
        <f t="array" ref="L6190">_xlfn.IFS(I6190=0, 0, I6190&gt;34, 0, AND(I6190&gt;0, I6190&lt;35), VLOOKUP(I6190, $A$63:$C$96, 3))</f>
        <v>232</v>
      </c>
      <c r="M6190" s="5">
        <f t="shared" si="871"/>
        <v>0</v>
      </c>
      <c r="N6190" s="5">
        <v>831.58056780036372</v>
      </c>
      <c r="O6190" s="5">
        <f t="shared" si="878"/>
        <v>4543.820999999999</v>
      </c>
      <c r="P6190" s="5">
        <f t="shared" si="879"/>
        <v>232</v>
      </c>
      <c r="Q6190" s="5">
        <f t="shared" si="873"/>
        <v>0</v>
      </c>
      <c r="R6190" s="5">
        <f>IF(O6190&gt;(P6190+U6190),O6190-P6190-U6190, 0)</f>
        <v>0</v>
      </c>
      <c r="S6190" s="5">
        <f t="shared" si="874"/>
        <v>0</v>
      </c>
      <c r="T6190" s="5">
        <f t="shared" si="875"/>
        <v>0</v>
      </c>
      <c r="U6190" s="5">
        <f>IF(O6190&gt;P6190,IF(V6189*($B$6/100)&gt;=O6190-P6190,(O6190-P6190), V6189*($B$6/100)), 0)</f>
        <v>4311.820999999999</v>
      </c>
      <c r="V6190" s="5">
        <f>V6189+(T6190*($B$5/100))-(U6190/($B$6/100))</f>
        <v>2132925.3324229917</v>
      </c>
      <c r="W6190" s="5">
        <f t="shared" si="876"/>
        <v>53323.133310574791</v>
      </c>
    </row>
    <row r="6191" spans="4:23" x14ac:dyDescent="0.25">
      <c r="D6191">
        <f t="shared" si="877"/>
        <v>6189</v>
      </c>
      <c r="E6191" s="3">
        <v>44088</v>
      </c>
      <c r="F6191" s="4">
        <v>0.875</v>
      </c>
      <c r="G6191">
        <v>10</v>
      </c>
      <c r="H6191">
        <v>0</v>
      </c>
      <c r="I6191" s="5">
        <f t="shared" si="872"/>
        <v>1</v>
      </c>
      <c r="J6191" s="22">
        <v>0</v>
      </c>
      <c r="K6191">
        <v>1.7321E-4</v>
      </c>
      <c r="L6191" s="5" cm="1">
        <f t="array" ref="L6191">_xlfn.IFS(I6191=0, 0, I6191&gt;34, 0, AND(I6191&gt;0, I6191&lt;35), VLOOKUP(I6191, $A$63:$C$96, 3))</f>
        <v>0</v>
      </c>
      <c r="M6191" s="5">
        <f t="shared" si="871"/>
        <v>0</v>
      </c>
      <c r="N6191" s="5">
        <v>788.63164022965509</v>
      </c>
      <c r="O6191" s="5">
        <f t="shared" si="878"/>
        <v>4879.3257000000003</v>
      </c>
      <c r="P6191" s="5">
        <f t="shared" si="879"/>
        <v>0</v>
      </c>
      <c r="Q6191" s="5">
        <f t="shared" si="873"/>
        <v>0</v>
      </c>
      <c r="R6191" s="5">
        <f>IF(O6191&gt;(P6191+U6191),O6191-P6191-U6191, 0)</f>
        <v>0</v>
      </c>
      <c r="S6191" s="5">
        <f t="shared" si="874"/>
        <v>0</v>
      </c>
      <c r="T6191" s="5">
        <f t="shared" si="875"/>
        <v>0</v>
      </c>
      <c r="U6191" s="5">
        <f>IF(O6191&gt;P6191,IF(V6190*($B$6/100)&gt;=O6191-P6191,(O6191-P6191), V6190*($B$6/100)), 0)</f>
        <v>4879.3257000000003</v>
      </c>
      <c r="V6191" s="5">
        <f>V6190+(T6191*($B$5/100))-(U6191/($B$6/100))</f>
        <v>2125954.8671372775</v>
      </c>
      <c r="W6191" s="5">
        <f t="shared" si="876"/>
        <v>53148.87167843194</v>
      </c>
    </row>
    <row r="6192" spans="4:23" x14ac:dyDescent="0.25">
      <c r="D6192">
        <f t="shared" si="877"/>
        <v>6190</v>
      </c>
      <c r="E6192" s="3">
        <v>44088</v>
      </c>
      <c r="F6192" s="4">
        <v>0.91666666666666663</v>
      </c>
      <c r="G6192">
        <v>20</v>
      </c>
      <c r="H6192">
        <v>0</v>
      </c>
      <c r="I6192" s="5">
        <f t="shared" si="872"/>
        <v>3</v>
      </c>
      <c r="J6192" s="22">
        <v>0</v>
      </c>
      <c r="K6192">
        <v>1.7373000000000001E-4</v>
      </c>
      <c r="L6192" s="5" cm="1">
        <f t="array" ref="L6192">_xlfn.IFS(I6192=0, 0, I6192&gt;34, 0, AND(I6192&gt;0, I6192&lt;35), VLOOKUP(I6192, $A$63:$C$96, 3))</f>
        <v>232</v>
      </c>
      <c r="M6192" s="5">
        <f t="shared" si="871"/>
        <v>0</v>
      </c>
      <c r="N6192" s="5">
        <v>665.84469061158427</v>
      </c>
      <c r="O6192" s="5">
        <f t="shared" si="878"/>
        <v>4893.9741000000004</v>
      </c>
      <c r="P6192" s="5">
        <f t="shared" si="879"/>
        <v>232</v>
      </c>
      <c r="Q6192" s="5">
        <f t="shared" si="873"/>
        <v>0</v>
      </c>
      <c r="R6192" s="5">
        <f>IF(O6192&gt;(P6192+U6192),O6192-P6192-U6192, 0)</f>
        <v>0</v>
      </c>
      <c r="S6192" s="5">
        <f t="shared" si="874"/>
        <v>0</v>
      </c>
      <c r="T6192" s="5">
        <f t="shared" si="875"/>
        <v>0</v>
      </c>
      <c r="U6192" s="5">
        <f>IF(O6192&gt;P6192,IF(V6191*($B$6/100)&gt;=O6192-P6192,(O6192-P6192), V6191*($B$6/100)), 0)</f>
        <v>4661.9741000000004</v>
      </c>
      <c r="V6192" s="5">
        <f>V6191+(T6192*($B$5/100))-(U6192/($B$6/100))</f>
        <v>2119294.9041372775</v>
      </c>
      <c r="W6192" s="5">
        <f t="shared" si="876"/>
        <v>52982.372603431941</v>
      </c>
    </row>
    <row r="6193" spans="4:23" x14ac:dyDescent="0.25">
      <c r="D6193">
        <f t="shared" si="877"/>
        <v>6191</v>
      </c>
      <c r="E6193" s="3">
        <v>44088</v>
      </c>
      <c r="F6193" s="4">
        <v>0.95833333333333337</v>
      </c>
      <c r="G6193">
        <v>20</v>
      </c>
      <c r="H6193">
        <v>0</v>
      </c>
      <c r="I6193" s="5">
        <f t="shared" si="872"/>
        <v>3</v>
      </c>
      <c r="J6193" s="22">
        <v>0</v>
      </c>
      <c r="K6193">
        <v>1.5652999999999999E-4</v>
      </c>
      <c r="L6193" s="5" cm="1">
        <f t="array" ref="L6193">_xlfn.IFS(I6193=0, 0, I6193&gt;34, 0, AND(I6193&gt;0, I6193&lt;35), VLOOKUP(I6193, $A$63:$C$96, 3))</f>
        <v>232</v>
      </c>
      <c r="M6193" s="5">
        <f t="shared" si="871"/>
        <v>0</v>
      </c>
      <c r="N6193" s="5">
        <v>591.95620095998447</v>
      </c>
      <c r="O6193" s="5">
        <f t="shared" si="878"/>
        <v>4409.4501</v>
      </c>
      <c r="P6193" s="5">
        <f t="shared" si="879"/>
        <v>232</v>
      </c>
      <c r="Q6193" s="5">
        <f t="shared" si="873"/>
        <v>0</v>
      </c>
      <c r="R6193" s="5">
        <f>IF(O6193&gt;(P6193+U6193),O6193-P6193-U6193, 0)</f>
        <v>0</v>
      </c>
      <c r="S6193" s="5">
        <f t="shared" si="874"/>
        <v>0</v>
      </c>
      <c r="T6193" s="5">
        <f t="shared" si="875"/>
        <v>0</v>
      </c>
      <c r="U6193" s="5">
        <f>IF(O6193&gt;P6193,IF(V6192*($B$6/100)&gt;=O6193-P6193,(O6193-P6193), V6192*($B$6/100)), 0)</f>
        <v>4177.4501</v>
      </c>
      <c r="V6193" s="5">
        <f>V6192+(T6193*($B$5/100))-(U6193/($B$6/100))</f>
        <v>2113327.1182801346</v>
      </c>
      <c r="W6193" s="5">
        <f t="shared" si="876"/>
        <v>52833.177957003369</v>
      </c>
    </row>
    <row r="6194" spans="4:23" x14ac:dyDescent="0.25">
      <c r="D6194">
        <f t="shared" si="877"/>
        <v>6192</v>
      </c>
      <c r="E6194" s="3">
        <v>44089</v>
      </c>
      <c r="F6194" s="4">
        <v>0</v>
      </c>
      <c r="G6194">
        <v>10</v>
      </c>
      <c r="H6194">
        <v>0</v>
      </c>
      <c r="I6194" s="5">
        <f t="shared" si="872"/>
        <v>1</v>
      </c>
      <c r="J6194" s="22">
        <v>0</v>
      </c>
      <c r="K6194">
        <v>1.2869000000000002E-4</v>
      </c>
      <c r="L6194" s="5" cm="1">
        <f t="array" ref="L6194">_xlfn.IFS(I6194=0, 0, I6194&gt;34, 0, AND(I6194&gt;0, I6194&lt;35), VLOOKUP(I6194, $A$63:$C$96, 3))</f>
        <v>0</v>
      </c>
      <c r="M6194" s="5">
        <f t="shared" si="871"/>
        <v>0</v>
      </c>
      <c r="N6194" s="5">
        <v>463.18326653371719</v>
      </c>
      <c r="O6194" s="5">
        <f t="shared" si="878"/>
        <v>3625.1973000000003</v>
      </c>
      <c r="P6194" s="5">
        <f t="shared" si="879"/>
        <v>0</v>
      </c>
      <c r="Q6194" s="5">
        <f t="shared" si="873"/>
        <v>0</v>
      </c>
      <c r="R6194" s="5">
        <f>IF(O6194&gt;(P6194+U6194),O6194-P6194-U6194, 0)</f>
        <v>0</v>
      </c>
      <c r="S6194" s="5">
        <f t="shared" si="874"/>
        <v>0</v>
      </c>
      <c r="T6194" s="5">
        <f t="shared" si="875"/>
        <v>0</v>
      </c>
      <c r="U6194" s="5">
        <f>IF(O6194&gt;P6194,IF(V6193*($B$6/100)&gt;=O6194-P6194,(O6194-P6194), V6193*($B$6/100)), 0)</f>
        <v>3625.1973000000003</v>
      </c>
      <c r="V6194" s="5">
        <f>V6193+(T6194*($B$5/100))-(U6194/($B$6/100))</f>
        <v>2108148.2649944201</v>
      </c>
      <c r="W6194" s="5">
        <f t="shared" si="876"/>
        <v>52703.706624860504</v>
      </c>
    </row>
    <row r="6195" spans="4:23" x14ac:dyDescent="0.25">
      <c r="D6195">
        <f t="shared" si="877"/>
        <v>6193</v>
      </c>
      <c r="E6195" s="3">
        <v>44089</v>
      </c>
      <c r="F6195" s="4">
        <v>4.1666666666666664E-2</v>
      </c>
      <c r="G6195">
        <v>10</v>
      </c>
      <c r="H6195">
        <v>0</v>
      </c>
      <c r="I6195" s="5">
        <f t="shared" si="872"/>
        <v>1</v>
      </c>
      <c r="J6195" s="22">
        <v>0</v>
      </c>
      <c r="K6195">
        <v>9.8309999999999999E-5</v>
      </c>
      <c r="L6195" s="5" cm="1">
        <f t="array" ref="L6195">_xlfn.IFS(I6195=0, 0, I6195&gt;34, 0, AND(I6195&gt;0, I6195&lt;35), VLOOKUP(I6195, $A$63:$C$96, 3))</f>
        <v>0</v>
      </c>
      <c r="M6195" s="5">
        <f t="shared" si="871"/>
        <v>0</v>
      </c>
      <c r="N6195" s="5">
        <v>395.30296110278539</v>
      </c>
      <c r="O6195" s="5">
        <f t="shared" si="878"/>
        <v>2769.3926999999999</v>
      </c>
      <c r="P6195" s="5">
        <f t="shared" si="879"/>
        <v>0</v>
      </c>
      <c r="Q6195" s="5">
        <f t="shared" si="873"/>
        <v>0</v>
      </c>
      <c r="R6195" s="5">
        <f>IF(O6195&gt;(P6195+U6195),O6195-P6195-U6195, 0)</f>
        <v>0</v>
      </c>
      <c r="S6195" s="5">
        <f t="shared" si="874"/>
        <v>0</v>
      </c>
      <c r="T6195" s="5">
        <f t="shared" si="875"/>
        <v>0</v>
      </c>
      <c r="U6195" s="5">
        <f>IF(O6195&gt;P6195,IF(V6194*($B$6/100)&gt;=O6195-P6195,(O6195-P6195), V6194*($B$6/100)), 0)</f>
        <v>2769.3926999999999</v>
      </c>
      <c r="V6195" s="5">
        <f>V6194+(T6195*($B$5/100))-(U6195/($B$6/100))</f>
        <v>2104191.9897087058</v>
      </c>
      <c r="W6195" s="5">
        <f t="shared" si="876"/>
        <v>52604.799742717645</v>
      </c>
    </row>
    <row r="6196" spans="4:23" x14ac:dyDescent="0.25">
      <c r="D6196">
        <f t="shared" si="877"/>
        <v>6194</v>
      </c>
      <c r="E6196" s="3">
        <v>44089</v>
      </c>
      <c r="F6196" s="4">
        <v>8.3333333333333329E-2</v>
      </c>
      <c r="G6196">
        <v>20</v>
      </c>
      <c r="H6196">
        <v>0</v>
      </c>
      <c r="I6196" s="5">
        <f t="shared" si="872"/>
        <v>3</v>
      </c>
      <c r="J6196" s="22">
        <v>0</v>
      </c>
      <c r="K6196">
        <v>7.9250000000000002E-5</v>
      </c>
      <c r="L6196" s="5" cm="1">
        <f t="array" ref="L6196">_xlfn.IFS(I6196=0, 0, I6196&gt;34, 0, AND(I6196&gt;0, I6196&lt;35), VLOOKUP(I6196, $A$63:$C$96, 3))</f>
        <v>232</v>
      </c>
      <c r="M6196" s="5">
        <f t="shared" si="871"/>
        <v>0</v>
      </c>
      <c r="N6196" s="5">
        <v>367.35224693664173</v>
      </c>
      <c r="O6196" s="5">
        <f t="shared" si="878"/>
        <v>2232.4724999999999</v>
      </c>
      <c r="P6196" s="5">
        <f t="shared" si="879"/>
        <v>232</v>
      </c>
      <c r="Q6196" s="5">
        <f t="shared" si="873"/>
        <v>0</v>
      </c>
      <c r="R6196" s="5">
        <f>IF(O6196&gt;(P6196+U6196),O6196-P6196-U6196, 0)</f>
        <v>0</v>
      </c>
      <c r="S6196" s="5">
        <f t="shared" si="874"/>
        <v>0</v>
      </c>
      <c r="T6196" s="5">
        <f t="shared" si="875"/>
        <v>0</v>
      </c>
      <c r="U6196" s="5">
        <f>IF(O6196&gt;P6196,IF(V6195*($B$6/100)&gt;=O6196-P6196,(O6196-P6196), V6195*($B$6/100)), 0)</f>
        <v>2000.4724999999999</v>
      </c>
      <c r="V6196" s="5">
        <f>V6195+(T6196*($B$5/100))-(U6196/($B$6/100))</f>
        <v>2101334.1718515628</v>
      </c>
      <c r="W6196" s="5">
        <f t="shared" si="876"/>
        <v>52533.354296289071</v>
      </c>
    </row>
    <row r="6197" spans="4:23" x14ac:dyDescent="0.25">
      <c r="D6197">
        <f t="shared" si="877"/>
        <v>6195</v>
      </c>
      <c r="E6197" s="3">
        <v>44089</v>
      </c>
      <c r="F6197" s="4">
        <v>0.125</v>
      </c>
      <c r="G6197">
        <v>10</v>
      </c>
      <c r="H6197">
        <v>0</v>
      </c>
      <c r="I6197" s="5">
        <f t="shared" si="872"/>
        <v>1</v>
      </c>
      <c r="J6197" s="22">
        <v>0</v>
      </c>
      <c r="K6197">
        <v>7.0940000000000009E-5</v>
      </c>
      <c r="L6197" s="5" cm="1">
        <f t="array" ref="L6197">_xlfn.IFS(I6197=0, 0, I6197&gt;34, 0, AND(I6197&gt;0, I6197&lt;35), VLOOKUP(I6197, $A$63:$C$96, 3))</f>
        <v>0</v>
      </c>
      <c r="M6197" s="5">
        <f t="shared" si="871"/>
        <v>0</v>
      </c>
      <c r="N6197" s="5">
        <v>359.36632980685198</v>
      </c>
      <c r="O6197" s="5">
        <f t="shared" si="878"/>
        <v>1998.3798000000002</v>
      </c>
      <c r="P6197" s="5">
        <f t="shared" si="879"/>
        <v>0</v>
      </c>
      <c r="Q6197" s="5">
        <f t="shared" si="873"/>
        <v>0</v>
      </c>
      <c r="R6197" s="5">
        <f>IF(O6197&gt;(P6197+U6197),O6197-P6197-U6197, 0)</f>
        <v>0</v>
      </c>
      <c r="S6197" s="5">
        <f t="shared" si="874"/>
        <v>0</v>
      </c>
      <c r="T6197" s="5">
        <f t="shared" si="875"/>
        <v>0</v>
      </c>
      <c r="U6197" s="5">
        <f>IF(O6197&gt;P6197,IF(V6196*($B$6/100)&gt;=O6197-P6197,(O6197-P6197), V6196*($B$6/100)), 0)</f>
        <v>1998.3798000000002</v>
      </c>
      <c r="V6197" s="5">
        <f>V6196+(T6197*($B$5/100))-(U6197/($B$6/100))</f>
        <v>2098479.3435658487</v>
      </c>
      <c r="W6197" s="5">
        <f t="shared" si="876"/>
        <v>52461.983589146213</v>
      </c>
    </row>
    <row r="6198" spans="4:23" x14ac:dyDescent="0.25">
      <c r="D6198">
        <f t="shared" si="877"/>
        <v>6196</v>
      </c>
      <c r="E6198" s="3">
        <v>44089</v>
      </c>
      <c r="F6198" s="4">
        <v>0.16666666666666666</v>
      </c>
      <c r="G6198">
        <v>10</v>
      </c>
      <c r="H6198">
        <v>0</v>
      </c>
      <c r="I6198" s="5">
        <f t="shared" si="872"/>
        <v>1</v>
      </c>
      <c r="J6198" s="22">
        <v>0</v>
      </c>
      <c r="K6198">
        <v>6.6509999999999998E-5</v>
      </c>
      <c r="L6198" s="5" cm="1">
        <f t="array" ref="L6198">_xlfn.IFS(I6198=0, 0, I6198&gt;34, 0, AND(I6198&gt;0, I6198&lt;35), VLOOKUP(I6198, $A$63:$C$96, 3))</f>
        <v>0</v>
      </c>
      <c r="M6198" s="5">
        <f t="shared" si="871"/>
        <v>0</v>
      </c>
      <c r="N6198" s="5">
        <v>364.34727033162926</v>
      </c>
      <c r="O6198" s="5">
        <f t="shared" si="878"/>
        <v>1873.5866999999998</v>
      </c>
      <c r="P6198" s="5">
        <f t="shared" si="879"/>
        <v>0</v>
      </c>
      <c r="Q6198" s="5">
        <f t="shared" si="873"/>
        <v>0</v>
      </c>
      <c r="R6198" s="5">
        <f>IF(O6198&gt;(P6198+U6198),O6198-P6198-U6198, 0)</f>
        <v>0</v>
      </c>
      <c r="S6198" s="5">
        <f t="shared" si="874"/>
        <v>0</v>
      </c>
      <c r="T6198" s="5">
        <f t="shared" si="875"/>
        <v>0</v>
      </c>
      <c r="U6198" s="5">
        <f>IF(O6198&gt;P6198,IF(V6197*($B$6/100)&gt;=O6198-P6198,(O6198-P6198), V6197*($B$6/100)), 0)</f>
        <v>1873.5866999999998</v>
      </c>
      <c r="V6198" s="5">
        <f>V6197+(T6198*($B$5/100))-(U6198/($B$6/100))</f>
        <v>2095802.7911372771</v>
      </c>
      <c r="W6198" s="5">
        <f t="shared" si="876"/>
        <v>52395.069778431927</v>
      </c>
    </row>
    <row r="6199" spans="4:23" x14ac:dyDescent="0.25">
      <c r="D6199">
        <f t="shared" si="877"/>
        <v>6197</v>
      </c>
      <c r="E6199" s="3">
        <v>44089</v>
      </c>
      <c r="F6199" s="4">
        <v>0.20833333333333334</v>
      </c>
      <c r="G6199">
        <v>10</v>
      </c>
      <c r="H6199">
        <v>0</v>
      </c>
      <c r="I6199" s="5">
        <f t="shared" si="872"/>
        <v>1</v>
      </c>
      <c r="J6199" s="22">
        <v>0</v>
      </c>
      <c r="K6199">
        <v>6.5569999999999997E-5</v>
      </c>
      <c r="L6199" s="5" cm="1">
        <f t="array" ref="L6199">_xlfn.IFS(I6199=0, 0, I6199&gt;34, 0, AND(I6199&gt;0, I6199&lt;35), VLOOKUP(I6199, $A$63:$C$96, 3))</f>
        <v>0</v>
      </c>
      <c r="M6199" s="5">
        <f t="shared" si="871"/>
        <v>0</v>
      </c>
      <c r="N6199" s="5">
        <v>377.32402309491744</v>
      </c>
      <c r="O6199" s="5">
        <f t="shared" si="878"/>
        <v>1847.1069</v>
      </c>
      <c r="P6199" s="5">
        <f t="shared" si="879"/>
        <v>0</v>
      </c>
      <c r="Q6199" s="5">
        <f t="shared" si="873"/>
        <v>0</v>
      </c>
      <c r="R6199" s="5">
        <f>IF(O6199&gt;(P6199+U6199),O6199-P6199-U6199, 0)</f>
        <v>0</v>
      </c>
      <c r="S6199" s="5">
        <f t="shared" si="874"/>
        <v>0</v>
      </c>
      <c r="T6199" s="5">
        <f t="shared" si="875"/>
        <v>0</v>
      </c>
      <c r="U6199" s="5">
        <f>IF(O6199&gt;P6199,IF(V6198*($B$6/100)&gt;=O6199-P6199,(O6199-P6199), V6198*($B$6/100)), 0)</f>
        <v>1847.1069</v>
      </c>
      <c r="V6199" s="5">
        <f>V6198+(T6199*($B$5/100))-(U6199/($B$6/100))</f>
        <v>2093164.06699442</v>
      </c>
      <c r="W6199" s="5">
        <f t="shared" si="876"/>
        <v>52329.101674860503</v>
      </c>
    </row>
    <row r="6200" spans="4:23" x14ac:dyDescent="0.25">
      <c r="D6200">
        <f t="shared" si="877"/>
        <v>6198</v>
      </c>
      <c r="E6200" s="3">
        <v>44089</v>
      </c>
      <c r="F6200" s="4">
        <v>0.25</v>
      </c>
      <c r="G6200">
        <v>10</v>
      </c>
      <c r="H6200">
        <v>0</v>
      </c>
      <c r="I6200" s="5">
        <f t="shared" si="872"/>
        <v>1</v>
      </c>
      <c r="J6200" s="22">
        <v>0</v>
      </c>
      <c r="K6200">
        <v>6.9309999999999999E-5</v>
      </c>
      <c r="L6200" s="5" cm="1">
        <f t="array" ref="L6200">_xlfn.IFS(I6200=0, 0, I6200&gt;34, 0, AND(I6200&gt;0, I6200&lt;35), VLOOKUP(I6200, $A$63:$C$96, 3))</f>
        <v>0</v>
      </c>
      <c r="M6200" s="5">
        <f t="shared" si="871"/>
        <v>0</v>
      </c>
      <c r="N6200" s="5">
        <v>416.25427857686236</v>
      </c>
      <c r="O6200" s="5">
        <f t="shared" si="878"/>
        <v>1952.4626999999998</v>
      </c>
      <c r="P6200" s="5">
        <f t="shared" si="879"/>
        <v>0</v>
      </c>
      <c r="Q6200" s="5">
        <f t="shared" si="873"/>
        <v>0</v>
      </c>
      <c r="R6200" s="5">
        <f>IF(O6200&gt;(P6200+U6200),O6200-P6200-U6200, 0)</f>
        <v>0</v>
      </c>
      <c r="S6200" s="5">
        <f t="shared" si="874"/>
        <v>0</v>
      </c>
      <c r="T6200" s="5">
        <f t="shared" si="875"/>
        <v>0</v>
      </c>
      <c r="U6200" s="5">
        <f>IF(O6200&gt;P6200,IF(V6199*($B$6/100)&gt;=O6200-P6200,(O6200-P6200), V6199*($B$6/100)), 0)</f>
        <v>1952.4626999999998</v>
      </c>
      <c r="V6200" s="5">
        <f>V6199+(T6200*($B$5/100))-(U6200/($B$6/100))</f>
        <v>2090374.8345658486</v>
      </c>
      <c r="W6200" s="5">
        <f t="shared" si="876"/>
        <v>52259.370864146214</v>
      </c>
    </row>
    <row r="6201" spans="4:23" x14ac:dyDescent="0.25">
      <c r="D6201">
        <f t="shared" si="877"/>
        <v>6199</v>
      </c>
      <c r="E6201" s="3">
        <v>44089</v>
      </c>
      <c r="F6201" s="4">
        <v>0.29166666666666669</v>
      </c>
      <c r="G6201">
        <v>10</v>
      </c>
      <c r="H6201">
        <v>0</v>
      </c>
      <c r="I6201" s="5">
        <f t="shared" si="872"/>
        <v>1</v>
      </c>
      <c r="J6201" s="22">
        <v>9.8979031292220746E-6</v>
      </c>
      <c r="K6201">
        <v>8.2799999999999993E-5</v>
      </c>
      <c r="L6201" s="5" cm="1">
        <f t="array" ref="L6201">_xlfn.IFS(I6201=0, 0, I6201&gt;34, 0, AND(I6201&gt;0, I6201&lt;35), VLOOKUP(I6201, $A$63:$C$96, 3))</f>
        <v>0</v>
      </c>
      <c r="M6201" s="5">
        <f t="shared" si="871"/>
        <v>47.015039863804859</v>
      </c>
      <c r="N6201" s="5">
        <v>587.93014123471539</v>
      </c>
      <c r="O6201" s="5">
        <f t="shared" si="878"/>
        <v>2332.4759999999997</v>
      </c>
      <c r="P6201" s="5">
        <f t="shared" si="879"/>
        <v>47.015039863804859</v>
      </c>
      <c r="Q6201" s="5">
        <f t="shared" si="873"/>
        <v>0</v>
      </c>
      <c r="R6201" s="5">
        <f>IF(O6201&gt;(P6201+U6201),O6201-P6201-U6201, 0)</f>
        <v>0</v>
      </c>
      <c r="S6201" s="5">
        <f t="shared" si="874"/>
        <v>0</v>
      </c>
      <c r="T6201" s="5">
        <f t="shared" si="875"/>
        <v>0</v>
      </c>
      <c r="U6201" s="5">
        <f>IF(O6201&gt;P6201,IF(V6200*($B$6/100)&gt;=O6201-P6201,(O6201-P6201), V6200*($B$6/100)), 0)</f>
        <v>2285.4609601361949</v>
      </c>
      <c r="V6201" s="5">
        <f>V6200+(T6201*($B$5/100))-(U6201/($B$6/100))</f>
        <v>2087109.8903370826</v>
      </c>
      <c r="W6201" s="5">
        <f t="shared" si="876"/>
        <v>52177.747258427065</v>
      </c>
    </row>
    <row r="6202" spans="4:23" x14ac:dyDescent="0.25">
      <c r="D6202">
        <f t="shared" si="877"/>
        <v>6200</v>
      </c>
      <c r="E6202" s="3">
        <v>44089</v>
      </c>
      <c r="F6202" s="4">
        <v>0.33333333333333331</v>
      </c>
      <c r="G6202">
        <v>10</v>
      </c>
      <c r="H6202">
        <v>5</v>
      </c>
      <c r="I6202" s="5">
        <f t="shared" si="872"/>
        <v>1</v>
      </c>
      <c r="J6202" s="22">
        <v>1.0392798285683178E-4</v>
      </c>
      <c r="K6202">
        <v>1.0071E-4</v>
      </c>
      <c r="L6202" s="5" cm="1">
        <f t="array" ref="L6202">_xlfn.IFS(I6202=0, 0, I6202&gt;34, 0, AND(I6202&gt;0, I6202&lt;35), VLOOKUP(I6202, $A$63:$C$96, 3))</f>
        <v>0</v>
      </c>
      <c r="M6202" s="5">
        <f t="shared" si="871"/>
        <v>493.65791856995094</v>
      </c>
      <c r="N6202" s="5">
        <v>814.51782026763703</v>
      </c>
      <c r="O6202" s="5">
        <f t="shared" si="878"/>
        <v>2837.0007000000001</v>
      </c>
      <c r="P6202" s="5">
        <f t="shared" si="879"/>
        <v>493.65791856995094</v>
      </c>
      <c r="Q6202" s="5">
        <f t="shared" si="873"/>
        <v>0</v>
      </c>
      <c r="R6202" s="5">
        <f>IF(O6202&gt;(P6202+U6202),O6202-P6202-U6202, 0)</f>
        <v>0</v>
      </c>
      <c r="S6202" s="5">
        <f t="shared" si="874"/>
        <v>0</v>
      </c>
      <c r="T6202" s="5">
        <f t="shared" si="875"/>
        <v>0</v>
      </c>
      <c r="U6202" s="5">
        <f>IF(O6202&gt;P6202,IF(V6201*($B$6/100)&gt;=O6202-P6202,(O6202-P6202), V6201*($B$6/100)), 0)</f>
        <v>2343.3427814300489</v>
      </c>
      <c r="V6202" s="5">
        <f>V6201+(T6202*($B$5/100))-(U6202/($B$6/100))</f>
        <v>2083762.2577921825</v>
      </c>
      <c r="W6202" s="5">
        <f t="shared" si="876"/>
        <v>52094.056444804562</v>
      </c>
    </row>
    <row r="6203" spans="4:23" x14ac:dyDescent="0.25">
      <c r="D6203">
        <f t="shared" si="877"/>
        <v>6201</v>
      </c>
      <c r="E6203" s="3">
        <v>44089</v>
      </c>
      <c r="F6203" s="4">
        <v>0.375</v>
      </c>
      <c r="G6203">
        <v>10</v>
      </c>
      <c r="H6203">
        <v>10</v>
      </c>
      <c r="I6203" s="5">
        <f t="shared" si="872"/>
        <v>1</v>
      </c>
      <c r="J6203" s="22">
        <v>2.3754967510132978E-4</v>
      </c>
      <c r="K6203">
        <v>9.8859999999999999E-5</v>
      </c>
      <c r="L6203" s="5" cm="1">
        <f t="array" ref="L6203">_xlfn.IFS(I6203=0, 0, I6203&gt;34, 0, AND(I6203&gt;0, I6203&lt;35), VLOOKUP(I6203, $A$63:$C$96, 3))</f>
        <v>0</v>
      </c>
      <c r="M6203" s="5">
        <f t="shared" si="871"/>
        <v>1128.3609567313165</v>
      </c>
      <c r="N6203" s="5">
        <v>825.4978389297728</v>
      </c>
      <c r="O6203" s="5">
        <f t="shared" si="878"/>
        <v>2784.8861999999999</v>
      </c>
      <c r="P6203" s="5">
        <f t="shared" si="879"/>
        <v>1128.3609567313165</v>
      </c>
      <c r="Q6203" s="5">
        <f t="shared" si="873"/>
        <v>0</v>
      </c>
      <c r="R6203" s="5">
        <f>IF(O6203&gt;(P6203+U6203),O6203-P6203-U6203, 0)</f>
        <v>0</v>
      </c>
      <c r="S6203" s="5">
        <f t="shared" si="874"/>
        <v>0</v>
      </c>
      <c r="T6203" s="5">
        <f t="shared" si="875"/>
        <v>0</v>
      </c>
      <c r="U6203" s="5">
        <f>IF(O6203&gt;P6203,IF(V6202*($B$6/100)&gt;=O6203-P6203,(O6203-P6203), V6202*($B$6/100)), 0)</f>
        <v>1656.5252432686834</v>
      </c>
      <c r="V6203" s="5">
        <f>V6202+(T6203*($B$5/100))-(U6203/($B$6/100))</f>
        <v>2081395.7931589414</v>
      </c>
      <c r="W6203" s="5">
        <f t="shared" si="876"/>
        <v>52034.894828973534</v>
      </c>
    </row>
    <row r="6204" spans="4:23" x14ac:dyDescent="0.25">
      <c r="D6204">
        <f t="shared" si="877"/>
        <v>6202</v>
      </c>
      <c r="E6204" s="3">
        <v>44089</v>
      </c>
      <c r="F6204" s="4">
        <v>0.41666666666666669</v>
      </c>
      <c r="G6204">
        <v>10</v>
      </c>
      <c r="H6204">
        <v>10</v>
      </c>
      <c r="I6204" s="5">
        <f t="shared" si="872"/>
        <v>1</v>
      </c>
      <c r="J6204" s="22">
        <v>3.6374793999891121E-4</v>
      </c>
      <c r="K6204">
        <v>9.1059999999999999E-5</v>
      </c>
      <c r="L6204" s="5" cm="1">
        <f t="array" ref="L6204">_xlfn.IFS(I6204=0, 0, I6204&gt;34, 0, AND(I6204&gt;0, I6204&lt;35), VLOOKUP(I6204, $A$63:$C$96, 3))</f>
        <v>0</v>
      </c>
      <c r="M6204" s="5">
        <f t="shared" si="871"/>
        <v>1727.8027149948282</v>
      </c>
      <c r="N6204" s="5">
        <v>745.64315187949921</v>
      </c>
      <c r="O6204" s="5">
        <f t="shared" si="878"/>
        <v>2565.1601999999998</v>
      </c>
      <c r="P6204" s="5">
        <f t="shared" si="879"/>
        <v>1727.8027149948282</v>
      </c>
      <c r="Q6204" s="5">
        <f t="shared" si="873"/>
        <v>0</v>
      </c>
      <c r="R6204" s="5">
        <f>IF(O6204&gt;(P6204+U6204),O6204-P6204-U6204, 0)</f>
        <v>0</v>
      </c>
      <c r="S6204" s="5">
        <f t="shared" si="874"/>
        <v>0</v>
      </c>
      <c r="T6204" s="5">
        <f t="shared" si="875"/>
        <v>0</v>
      </c>
      <c r="U6204" s="5">
        <f>IF(O6204&gt;P6204,IF(V6203*($B$6/100)&gt;=O6204-P6204,(O6204-P6204), V6203*($B$6/100)), 0)</f>
        <v>837.35748500517161</v>
      </c>
      <c r="V6204" s="5">
        <f>V6203+(T6204*($B$5/100))-(U6204/($B$6/100))</f>
        <v>2080199.5681803627</v>
      </c>
      <c r="W6204" s="5">
        <f t="shared" si="876"/>
        <v>52004.989204509067</v>
      </c>
    </row>
    <row r="6205" spans="4:23" x14ac:dyDescent="0.25">
      <c r="D6205">
        <f t="shared" si="877"/>
        <v>6203</v>
      </c>
      <c r="E6205" s="3">
        <v>44089</v>
      </c>
      <c r="F6205" s="4">
        <v>0.45833333333333331</v>
      </c>
      <c r="G6205">
        <v>10</v>
      </c>
      <c r="H6205">
        <v>10</v>
      </c>
      <c r="I6205" s="5">
        <f t="shared" si="872"/>
        <v>1</v>
      </c>
      <c r="J6205" s="22">
        <v>4.5530354394421541E-4</v>
      </c>
      <c r="K6205">
        <v>7.3729999999999987E-5</v>
      </c>
      <c r="L6205" s="5" cm="1">
        <f t="array" ref="L6205">_xlfn.IFS(I6205=0, 0, I6205&gt;34, 0, AND(I6205&gt;0, I6205&lt;35), VLOOKUP(I6205, $A$63:$C$96, 3))</f>
        <v>0</v>
      </c>
      <c r="M6205" s="5">
        <f t="shared" si="871"/>
        <v>2162.6918337350235</v>
      </c>
      <c r="N6205" s="5">
        <v>634.82689989023618</v>
      </c>
      <c r="O6205" s="5">
        <f t="shared" si="878"/>
        <v>2076.9740999999999</v>
      </c>
      <c r="P6205" s="5">
        <f t="shared" si="879"/>
        <v>2076.9740999999999</v>
      </c>
      <c r="Q6205" s="5">
        <f t="shared" si="873"/>
        <v>85.717733735023558</v>
      </c>
      <c r="R6205" s="5">
        <f>IF(O6205&gt;(P6205+U6205),O6205-P6205-U6205, 0)</f>
        <v>0</v>
      </c>
      <c r="S6205" s="5">
        <f t="shared" si="874"/>
        <v>0</v>
      </c>
      <c r="T6205" s="5">
        <f t="shared" si="875"/>
        <v>85.717733735023558</v>
      </c>
      <c r="U6205" s="5">
        <f>IF(O6205&gt;P6205,IF(V6204*($B$6/100)&gt;=O6205-P6205,(O6205-P6205), V6204*($B$6/100)), 0)</f>
        <v>0</v>
      </c>
      <c r="V6205" s="5">
        <f>V6204+(T6205*($B$5/100))-(U6205/($B$6/100))</f>
        <v>2080259.5705939771</v>
      </c>
      <c r="W6205" s="5">
        <f t="shared" si="876"/>
        <v>52006.489264849428</v>
      </c>
    </row>
    <row r="6206" spans="4:23" x14ac:dyDescent="0.25">
      <c r="D6206">
        <f t="shared" si="877"/>
        <v>6204</v>
      </c>
      <c r="E6206" s="3">
        <v>44089</v>
      </c>
      <c r="F6206" s="4">
        <v>0.5</v>
      </c>
      <c r="G6206">
        <v>10</v>
      </c>
      <c r="H6206">
        <v>10</v>
      </c>
      <c r="I6206" s="5">
        <f t="shared" si="872"/>
        <v>1</v>
      </c>
      <c r="J6206" s="22">
        <v>5.1716543850185341E-4</v>
      </c>
      <c r="K6206">
        <v>6.1110000000000003E-5</v>
      </c>
      <c r="L6206" s="5" cm="1">
        <f t="array" ref="L6206">_xlfn.IFS(I6206=0, 0, I6206&gt;34, 0, AND(I6206&gt;0, I6206&lt;35), VLOOKUP(I6206, $A$63:$C$96, 3))</f>
        <v>0</v>
      </c>
      <c r="M6206" s="5">
        <f t="shared" si="871"/>
        <v>2456.5358328838038</v>
      </c>
      <c r="N6206" s="5">
        <v>613.86563676488493</v>
      </c>
      <c r="O6206" s="5">
        <f t="shared" si="878"/>
        <v>1721.4687000000001</v>
      </c>
      <c r="P6206" s="5">
        <f t="shared" si="879"/>
        <v>1721.4687000000001</v>
      </c>
      <c r="Q6206" s="5">
        <f t="shared" si="873"/>
        <v>487.20077413479089</v>
      </c>
      <c r="R6206" s="5">
        <f>IF(O6206&gt;(P6206+U6206),O6206-P6206-U6206, 0)</f>
        <v>0</v>
      </c>
      <c r="S6206" s="5">
        <f t="shared" si="874"/>
        <v>247.86635874901276</v>
      </c>
      <c r="T6206" s="5">
        <f t="shared" si="875"/>
        <v>487.20077413479089</v>
      </c>
      <c r="U6206" s="5">
        <f>IF(O6206&gt;P6206,IF(V6205*($B$6/100)&gt;=O6206-P6206,(O6206-P6206), V6205*($B$6/100)), 0)</f>
        <v>0</v>
      </c>
      <c r="V6206" s="5">
        <f>V6205+(T6206*($B$5/100))-(U6206/($B$6/100))</f>
        <v>2080600.6111358714</v>
      </c>
      <c r="W6206" s="5">
        <f t="shared" si="876"/>
        <v>52015.015278396786</v>
      </c>
    </row>
    <row r="6207" spans="4:23" x14ac:dyDescent="0.25">
      <c r="D6207">
        <f t="shared" si="877"/>
        <v>6205</v>
      </c>
      <c r="E6207" s="3">
        <v>44089</v>
      </c>
      <c r="F6207" s="4">
        <v>0.54166666666666663</v>
      </c>
      <c r="G6207">
        <v>30</v>
      </c>
      <c r="H6207">
        <v>10</v>
      </c>
      <c r="I6207" s="5">
        <f t="shared" si="872"/>
        <v>4</v>
      </c>
      <c r="J6207" s="22">
        <v>5.2953781741338097E-4</v>
      </c>
      <c r="K6207">
        <v>5.397E-5</v>
      </c>
      <c r="L6207" s="5" cm="1">
        <f t="array" ref="L6207">_xlfn.IFS(I6207=0, 0, I6207&gt;34, 0, AND(I6207&gt;0, I6207&lt;35), VLOOKUP(I6207, $A$63:$C$96, 3))</f>
        <v>740</v>
      </c>
      <c r="M6207" s="5">
        <f t="shared" si="871"/>
        <v>2515.3046327135598</v>
      </c>
      <c r="N6207" s="5">
        <v>616.86010051886126</v>
      </c>
      <c r="O6207" s="5">
        <f t="shared" si="878"/>
        <v>1520.3348999999998</v>
      </c>
      <c r="P6207" s="5">
        <f t="shared" si="879"/>
        <v>1520.3348999999998</v>
      </c>
      <c r="Q6207" s="5">
        <f t="shared" si="873"/>
        <v>487.20077413479089</v>
      </c>
      <c r="R6207" s="5">
        <f>IF(O6207&gt;(P6207+U6207),O6207-P6207-U6207, 0)</f>
        <v>0</v>
      </c>
      <c r="S6207" s="5">
        <f t="shared" si="874"/>
        <v>316.81776141480009</v>
      </c>
      <c r="T6207" s="5">
        <f t="shared" si="875"/>
        <v>1418.1519712987599</v>
      </c>
      <c r="U6207" s="5">
        <f>IF(O6207&gt;P6207,IF(V6206*($B$6/100)&gt;=O6207-P6207,(O6207-P6207), V6206*($B$6/100)), 0)</f>
        <v>0</v>
      </c>
      <c r="V6207" s="5">
        <f>V6206+(T6207*($B$5/100))-(U6207/($B$6/100))</f>
        <v>2081593.3175157805</v>
      </c>
      <c r="W6207" s="5">
        <f t="shared" si="876"/>
        <v>52039.832937894513</v>
      </c>
    </row>
    <row r="6208" spans="4:23" x14ac:dyDescent="0.25">
      <c r="D6208">
        <f t="shared" si="877"/>
        <v>6206</v>
      </c>
      <c r="E6208" s="3">
        <v>44089</v>
      </c>
      <c r="F6208" s="4">
        <v>0.58333333333333337</v>
      </c>
      <c r="G6208">
        <v>20</v>
      </c>
      <c r="H6208">
        <v>10</v>
      </c>
      <c r="I6208" s="5">
        <f t="shared" si="872"/>
        <v>3</v>
      </c>
      <c r="J6208" s="22">
        <v>4.9984410802571472E-4</v>
      </c>
      <c r="K6208">
        <v>4.6050000000000001E-5</v>
      </c>
      <c r="L6208" s="5" cm="1">
        <f t="array" ref="L6208">_xlfn.IFS(I6208=0, 0, I6208&gt;34, 0, AND(I6208&gt;0, I6208&lt;35), VLOOKUP(I6208, $A$63:$C$96, 3))</f>
        <v>232</v>
      </c>
      <c r="M6208" s="5">
        <f t="shared" si="871"/>
        <v>2374.2595131221451</v>
      </c>
      <c r="N6208" s="5">
        <v>556.97077208886435</v>
      </c>
      <c r="O6208" s="5">
        <f t="shared" si="878"/>
        <v>1297.2285000000002</v>
      </c>
      <c r="P6208" s="5">
        <f t="shared" si="879"/>
        <v>1297.2285000000002</v>
      </c>
      <c r="Q6208" s="5">
        <f t="shared" si="873"/>
        <v>487.20077413479089</v>
      </c>
      <c r="R6208" s="5">
        <f>IF(O6208&gt;(P6208+U6208),O6208-P6208-U6208, 0)</f>
        <v>0</v>
      </c>
      <c r="S6208" s="5">
        <f t="shared" si="874"/>
        <v>286.05875633428394</v>
      </c>
      <c r="T6208" s="5">
        <f t="shared" si="875"/>
        <v>1022.9722567878609</v>
      </c>
      <c r="U6208" s="5">
        <f>IF(O6208&gt;P6208,IF(V6207*($B$6/100)&gt;=O6208-P6208,(O6208-P6208), V6207*($B$6/100)), 0)</f>
        <v>0</v>
      </c>
      <c r="V6208" s="5">
        <f>V6207+(T6208*($B$5/100))-(U6208/($B$6/100))</f>
        <v>2082309.3980955319</v>
      </c>
      <c r="W6208" s="5">
        <f t="shared" si="876"/>
        <v>52057.734952388295</v>
      </c>
    </row>
    <row r="6209" spans="4:23" x14ac:dyDescent="0.25">
      <c r="D6209">
        <f t="shared" si="877"/>
        <v>6207</v>
      </c>
      <c r="E6209" s="3">
        <v>44089</v>
      </c>
      <c r="F6209" s="4">
        <v>0.625</v>
      </c>
      <c r="G6209">
        <v>10</v>
      </c>
      <c r="H6209">
        <v>10</v>
      </c>
      <c r="I6209" s="5">
        <f t="shared" si="872"/>
        <v>1</v>
      </c>
      <c r="J6209" s="22">
        <v>4.3303326190346575E-4</v>
      </c>
      <c r="K6209">
        <v>4.795E-5</v>
      </c>
      <c r="L6209" s="5" cm="1">
        <f t="array" ref="L6209">_xlfn.IFS(I6209=0, 0, I6209&gt;34, 0, AND(I6209&gt;0, I6209&lt;35), VLOOKUP(I6209, $A$63:$C$96, 3))</f>
        <v>0</v>
      </c>
      <c r="M6209" s="5">
        <f t="shared" si="871"/>
        <v>2056.9079940414622</v>
      </c>
      <c r="N6209" s="5">
        <v>509.04497828473887</v>
      </c>
      <c r="O6209" s="5">
        <f t="shared" si="878"/>
        <v>1350.7515000000001</v>
      </c>
      <c r="P6209" s="5">
        <f t="shared" si="879"/>
        <v>1350.7515000000001</v>
      </c>
      <c r="Q6209" s="5">
        <f t="shared" si="873"/>
        <v>487.20077413479089</v>
      </c>
      <c r="R6209" s="5">
        <f>IF(O6209&gt;(P6209+U6209),O6209-P6209-U6209, 0)</f>
        <v>0</v>
      </c>
      <c r="S6209" s="5">
        <f t="shared" si="874"/>
        <v>218.95571990667122</v>
      </c>
      <c r="T6209" s="5">
        <f t="shared" si="875"/>
        <v>487.20077413479089</v>
      </c>
      <c r="U6209" s="5">
        <f>IF(O6209&gt;P6209,IF(V6208*($B$6/100)&gt;=O6209-P6209,(O6209-P6209), V6208*($B$6/100)), 0)</f>
        <v>0</v>
      </c>
      <c r="V6209" s="5">
        <f>V6208+(T6209*($B$5/100))-(U6209/($B$6/100))</f>
        <v>2082650.4386374261</v>
      </c>
      <c r="W6209" s="5">
        <f t="shared" si="876"/>
        <v>52066.260965935653</v>
      </c>
    </row>
    <row r="6210" spans="4:23" x14ac:dyDescent="0.25">
      <c r="D6210">
        <f t="shared" si="877"/>
        <v>6208</v>
      </c>
      <c r="E6210" s="3">
        <v>44089</v>
      </c>
      <c r="F6210" s="4">
        <v>0.66666666666666663</v>
      </c>
      <c r="G6210">
        <v>10</v>
      </c>
      <c r="H6210">
        <v>10</v>
      </c>
      <c r="I6210" s="5">
        <f t="shared" si="872"/>
        <v>1</v>
      </c>
      <c r="J6210" s="22">
        <v>3.3900318217585605E-4</v>
      </c>
      <c r="K6210">
        <v>5.6649999999999995E-5</v>
      </c>
      <c r="L6210" s="5" cm="1">
        <f t="array" ref="L6210">_xlfn.IFS(I6210=0, 0, I6210&gt;34, 0, AND(I6210&gt;0, I6210&lt;35), VLOOKUP(I6210, $A$63:$C$96, 3))</f>
        <v>0</v>
      </c>
      <c r="M6210" s="5">
        <f t="shared" si="871"/>
        <v>1610.2651153353163</v>
      </c>
      <c r="N6210" s="5">
        <v>498.06557455699874</v>
      </c>
      <c r="O6210" s="5">
        <f t="shared" si="878"/>
        <v>1595.8305</v>
      </c>
      <c r="P6210" s="5">
        <f t="shared" si="879"/>
        <v>1595.8305</v>
      </c>
      <c r="Q6210" s="5">
        <f t="shared" si="873"/>
        <v>14.434615335316266</v>
      </c>
      <c r="R6210" s="5">
        <f>IF(O6210&gt;(P6210+U6210),O6210-P6210-U6210, 0)</f>
        <v>0</v>
      </c>
      <c r="S6210" s="5">
        <f t="shared" si="874"/>
        <v>0</v>
      </c>
      <c r="T6210" s="5">
        <f t="shared" si="875"/>
        <v>14.434615335316266</v>
      </c>
      <c r="U6210" s="5">
        <f>IF(O6210&gt;P6210,IF(V6209*($B$6/100)&gt;=O6210-P6210,(O6210-P6210), V6209*($B$6/100)), 0)</f>
        <v>0</v>
      </c>
      <c r="V6210" s="5">
        <f>V6209+(T6210*($B$5/100))-(U6210/($B$6/100))</f>
        <v>2082660.5428681609</v>
      </c>
      <c r="W6210" s="5">
        <f t="shared" si="876"/>
        <v>52066.513571704025</v>
      </c>
    </row>
    <row r="6211" spans="4:23" x14ac:dyDescent="0.25">
      <c r="D6211">
        <f t="shared" si="877"/>
        <v>6209</v>
      </c>
      <c r="E6211" s="3">
        <v>44089</v>
      </c>
      <c r="F6211" s="4">
        <v>0.70833333333333337</v>
      </c>
      <c r="G6211">
        <v>10</v>
      </c>
      <c r="H6211">
        <v>10</v>
      </c>
      <c r="I6211" s="5">
        <f t="shared" si="872"/>
        <v>1</v>
      </c>
      <c r="J6211" s="22">
        <v>2.2270282040749668E-4</v>
      </c>
      <c r="K6211">
        <v>8.1180000000000005E-5</v>
      </c>
      <c r="L6211" s="5" cm="1">
        <f t="array" ref="L6211">_xlfn.IFS(I6211=0, 0, I6211&gt;34, 0, AND(I6211&gt;0, I6211&lt;35), VLOOKUP(I6211, $A$63:$C$96, 3))</f>
        <v>0</v>
      </c>
      <c r="M6211" s="5">
        <f t="shared" ref="M6211:M6274" si="880">$B$11*$B$4*J6211*1000</f>
        <v>1057.8383969356094</v>
      </c>
      <c r="N6211" s="5">
        <v>618.8389902908641</v>
      </c>
      <c r="O6211" s="5">
        <f t="shared" si="878"/>
        <v>2286.8406</v>
      </c>
      <c r="P6211" s="5">
        <f t="shared" si="879"/>
        <v>1057.8383969356094</v>
      </c>
      <c r="Q6211" s="5">
        <f t="shared" si="873"/>
        <v>0</v>
      </c>
      <c r="R6211" s="5">
        <f>IF(O6211&gt;(P6211+U6211),O6211-P6211-U6211, 0)</f>
        <v>0</v>
      </c>
      <c r="S6211" s="5">
        <f t="shared" si="874"/>
        <v>0</v>
      </c>
      <c r="T6211" s="5">
        <f t="shared" si="875"/>
        <v>0</v>
      </c>
      <c r="U6211" s="5">
        <f>IF(O6211&gt;P6211,IF(V6210*($B$6/100)&gt;=O6211-P6211,(O6211-P6211), V6210*($B$6/100)), 0)</f>
        <v>1229.0022030643906</v>
      </c>
      <c r="V6211" s="5">
        <f>V6210+(T6211*($B$5/100))-(U6211/($B$6/100))</f>
        <v>2080904.8254352116</v>
      </c>
      <c r="W6211" s="5">
        <f t="shared" si="876"/>
        <v>52022.620635880288</v>
      </c>
    </row>
    <row r="6212" spans="4:23" x14ac:dyDescent="0.25">
      <c r="D6212">
        <f t="shared" si="877"/>
        <v>6210</v>
      </c>
      <c r="E6212" s="3">
        <v>44089</v>
      </c>
      <c r="F6212" s="4">
        <v>0.75</v>
      </c>
      <c r="G6212">
        <v>20</v>
      </c>
      <c r="H6212">
        <v>10</v>
      </c>
      <c r="I6212" s="5">
        <f t="shared" ref="I6212:I6275" si="881">ROUND((G6212/10)*((LN(99/0.03)/(LN(10/0.03)))),0)</f>
        <v>3</v>
      </c>
      <c r="J6212" s="22">
        <v>1.2867274067988698E-4</v>
      </c>
      <c r="K6212">
        <v>1.3274000000000001E-4</v>
      </c>
      <c r="L6212" s="5" cm="1">
        <f t="array" ref="L6212">_xlfn.IFS(I6212=0, 0, I6212&gt;34, 0, AND(I6212&gt;0, I6212&lt;35), VLOOKUP(I6212, $A$63:$C$96, 3))</f>
        <v>232</v>
      </c>
      <c r="M6212" s="5">
        <f t="shared" si="880"/>
        <v>611.19551822946312</v>
      </c>
      <c r="N6212" s="5">
        <v>859.36350315370805</v>
      </c>
      <c r="O6212" s="5">
        <f t="shared" si="878"/>
        <v>3739.2858000000001</v>
      </c>
      <c r="P6212" s="5">
        <f t="shared" si="879"/>
        <v>843.19551822946312</v>
      </c>
      <c r="Q6212" s="5">
        <f t="shared" ref="Q6212:Q6275" si="882">IF((L6212+M6212-P6212)&lt;($B$8/100)*$B$3,L6212+M6212-P6212,($B$8/100)*$B$3)</f>
        <v>0</v>
      </c>
      <c r="R6212" s="5">
        <f>IF(O6212&gt;(P6212+U6212),O6212-P6212-U6212, 0)</f>
        <v>0</v>
      </c>
      <c r="S6212" s="5">
        <f t="shared" ref="S6212:S6275" si="883">IF((IF((L6212+M6212)&gt;O6212,L6212+M6212-P6212-Q6212,0))&lt;((N6212*3.595182*($B$7/100))/($B$5/100)),L6212+M6212-P6212-Q6212, N6212*3.595182*($B$7/100)/($B$5/100))</f>
        <v>0</v>
      </c>
      <c r="T6212" s="5">
        <f t="shared" ref="T6212:T6275" si="884">((L6212+M6212)-P6212-S6212)</f>
        <v>0</v>
      </c>
      <c r="U6212" s="5">
        <f>IF(O6212&gt;P6212,IF(V6211*($B$6/100)&gt;=O6212-P6212,(O6212-P6212), V6211*($B$6/100)), 0)</f>
        <v>2896.0902817705369</v>
      </c>
      <c r="V6212" s="5">
        <f>V6211+(T6212*($B$5/100))-(U6212/($B$6/100))</f>
        <v>2076767.5536041108</v>
      </c>
      <c r="W6212" s="5">
        <f t="shared" ref="W6212:W6275" si="885">V6212/40</f>
        <v>51919.188840102768</v>
      </c>
    </row>
    <row r="6213" spans="4:23" x14ac:dyDescent="0.25">
      <c r="D6213">
        <f t="shared" ref="D6213:D6276" si="886">D6212+1</f>
        <v>6211</v>
      </c>
      <c r="E6213" s="3">
        <v>44089</v>
      </c>
      <c r="F6213" s="4">
        <v>0.79166666666666663</v>
      </c>
      <c r="G6213">
        <v>20</v>
      </c>
      <c r="H6213">
        <v>3</v>
      </c>
      <c r="I6213" s="5">
        <f t="shared" si="881"/>
        <v>3</v>
      </c>
      <c r="J6213" s="22">
        <v>2.9693709387666222E-5</v>
      </c>
      <c r="K6213">
        <v>1.4988000000000002E-4</v>
      </c>
      <c r="L6213" s="5" cm="1">
        <f t="array" ref="L6213">_xlfn.IFS(I6213=0, 0, I6213&gt;34, 0, AND(I6213&gt;0, I6213&lt;35), VLOOKUP(I6213, $A$63:$C$96, 3))</f>
        <v>232</v>
      </c>
      <c r="M6213" s="5">
        <f t="shared" si="880"/>
        <v>141.04511959141456</v>
      </c>
      <c r="N6213" s="5">
        <v>875.33309107759612</v>
      </c>
      <c r="O6213" s="5">
        <f t="shared" ref="O6213:O6276" si="887">$B$2*K6213*1000</f>
        <v>4222.1196000000009</v>
      </c>
      <c r="P6213" s="5">
        <f t="shared" ref="P6213:P6276" si="888">IF(O6213&gt;=(L6213+M6213),L6213+M6213,O6213)</f>
        <v>373.04511959141456</v>
      </c>
      <c r="Q6213" s="5">
        <f t="shared" si="882"/>
        <v>0</v>
      </c>
      <c r="R6213" s="5">
        <f>IF(O6213&gt;(P6213+U6213),O6213-P6213-U6213, 0)</f>
        <v>0</v>
      </c>
      <c r="S6213" s="5">
        <f t="shared" si="883"/>
        <v>0</v>
      </c>
      <c r="T6213" s="5">
        <f t="shared" si="884"/>
        <v>0</v>
      </c>
      <c r="U6213" s="5">
        <f>IF(O6213&gt;P6213,IF(V6212*($B$6/100)&gt;=O6213-P6213,(O6213-P6213), V6212*($B$6/100)), 0)</f>
        <v>3849.0744804085862</v>
      </c>
      <c r="V6213" s="5">
        <f>V6212+(T6213*($B$5/100))-(U6213/($B$6/100))</f>
        <v>2071268.8757749556</v>
      </c>
      <c r="W6213" s="5">
        <f t="shared" si="885"/>
        <v>51781.721894373892</v>
      </c>
    </row>
    <row r="6214" spans="4:23" x14ac:dyDescent="0.25">
      <c r="D6214">
        <f t="shared" si="886"/>
        <v>6212</v>
      </c>
      <c r="E6214" s="3">
        <v>44089</v>
      </c>
      <c r="F6214" s="4">
        <v>0.83333333333333337</v>
      </c>
      <c r="G6214">
        <v>20</v>
      </c>
      <c r="H6214">
        <v>0</v>
      </c>
      <c r="I6214" s="5">
        <f t="shared" si="881"/>
        <v>3</v>
      </c>
      <c r="J6214" s="22">
        <v>0</v>
      </c>
      <c r="K6214">
        <v>1.5541999999999997E-4</v>
      </c>
      <c r="L6214" s="5" cm="1">
        <f t="array" ref="L6214">_xlfn.IFS(I6214=0, 0, I6214&gt;34, 0, AND(I6214&gt;0, I6214&lt;35), VLOOKUP(I6214, $A$63:$C$96, 3))</f>
        <v>232</v>
      </c>
      <c r="M6214" s="5">
        <f t="shared" si="880"/>
        <v>0</v>
      </c>
      <c r="N6214" s="5">
        <v>831.41672288294421</v>
      </c>
      <c r="O6214" s="5">
        <f t="shared" si="887"/>
        <v>4378.1813999999986</v>
      </c>
      <c r="P6214" s="5">
        <f t="shared" si="888"/>
        <v>232</v>
      </c>
      <c r="Q6214" s="5">
        <f t="shared" si="882"/>
        <v>0</v>
      </c>
      <c r="R6214" s="5">
        <f>IF(O6214&gt;(P6214+U6214),O6214-P6214-U6214, 0)</f>
        <v>0</v>
      </c>
      <c r="S6214" s="5">
        <f t="shared" si="883"/>
        <v>0</v>
      </c>
      <c r="T6214" s="5">
        <f t="shared" si="884"/>
        <v>0</v>
      </c>
      <c r="U6214" s="5">
        <f>IF(O6214&gt;P6214,IF(V6213*($B$6/100)&gt;=O6214-P6214,(O6214-P6214), V6213*($B$6/100)), 0)</f>
        <v>4146.1813999999986</v>
      </c>
      <c r="V6214" s="5">
        <f>V6213+(T6214*($B$5/100))-(U6214/($B$6/100))</f>
        <v>2065345.7594892413</v>
      </c>
      <c r="W6214" s="5">
        <f t="shared" si="885"/>
        <v>51633.643987231029</v>
      </c>
    </row>
    <row r="6215" spans="4:23" x14ac:dyDescent="0.25">
      <c r="D6215">
        <f t="shared" si="886"/>
        <v>6213</v>
      </c>
      <c r="E6215" s="3">
        <v>44089</v>
      </c>
      <c r="F6215" s="4">
        <v>0.875</v>
      </c>
      <c r="G6215">
        <v>10</v>
      </c>
      <c r="H6215">
        <v>0</v>
      </c>
      <c r="I6215" s="5">
        <f t="shared" si="881"/>
        <v>1</v>
      </c>
      <c r="J6215" s="22">
        <v>0</v>
      </c>
      <c r="K6215">
        <v>1.6872999999999999E-4</v>
      </c>
      <c r="L6215" s="5" cm="1">
        <f t="array" ref="L6215">_xlfn.IFS(I6215=0, 0, I6215&gt;34, 0, AND(I6215&gt;0, I6215&lt;35), VLOOKUP(I6215, $A$63:$C$96, 3))</f>
        <v>0</v>
      </c>
      <c r="M6215" s="5">
        <f t="shared" si="880"/>
        <v>0</v>
      </c>
      <c r="N6215" s="5">
        <v>757.53604767163142</v>
      </c>
      <c r="O6215" s="5">
        <f t="shared" si="887"/>
        <v>4753.1241</v>
      </c>
      <c r="P6215" s="5">
        <f t="shared" si="888"/>
        <v>0</v>
      </c>
      <c r="Q6215" s="5">
        <f t="shared" si="882"/>
        <v>0</v>
      </c>
      <c r="R6215" s="5">
        <f>IF(O6215&gt;(P6215+U6215),O6215-P6215-U6215, 0)</f>
        <v>0</v>
      </c>
      <c r="S6215" s="5">
        <f t="shared" si="883"/>
        <v>0</v>
      </c>
      <c r="T6215" s="5">
        <f t="shared" si="884"/>
        <v>0</v>
      </c>
      <c r="U6215" s="5">
        <f>IF(O6215&gt;P6215,IF(V6214*($B$6/100)&gt;=O6215-P6215,(O6215-P6215), V6214*($B$6/100)), 0)</f>
        <v>4753.1241</v>
      </c>
      <c r="V6215" s="5">
        <f>V6214+(T6215*($B$5/100))-(U6215/($B$6/100))</f>
        <v>2058555.582203527</v>
      </c>
      <c r="W6215" s="5">
        <f t="shared" si="885"/>
        <v>51463.889555088172</v>
      </c>
    </row>
    <row r="6216" spans="4:23" x14ac:dyDescent="0.25">
      <c r="D6216">
        <f t="shared" si="886"/>
        <v>6214</v>
      </c>
      <c r="E6216" s="3">
        <v>44089</v>
      </c>
      <c r="F6216" s="4">
        <v>0.91666666666666663</v>
      </c>
      <c r="G6216">
        <v>10</v>
      </c>
      <c r="H6216">
        <v>0</v>
      </c>
      <c r="I6216" s="5">
        <f t="shared" si="881"/>
        <v>1</v>
      </c>
      <c r="J6216" s="22">
        <v>0</v>
      </c>
      <c r="K6216">
        <v>1.7040999999999999E-4</v>
      </c>
      <c r="L6216" s="5" cm="1">
        <f t="array" ref="L6216">_xlfn.IFS(I6216=0, 0, I6216&gt;34, 0, AND(I6216&gt;0, I6216&lt;35), VLOOKUP(I6216, $A$63:$C$96, 3))</f>
        <v>0</v>
      </c>
      <c r="M6216" s="5">
        <f t="shared" si="880"/>
        <v>0</v>
      </c>
      <c r="N6216" s="5">
        <v>671.70192388170199</v>
      </c>
      <c r="O6216" s="5">
        <f t="shared" si="887"/>
        <v>4800.4497000000001</v>
      </c>
      <c r="P6216" s="5">
        <f t="shared" si="888"/>
        <v>0</v>
      </c>
      <c r="Q6216" s="5">
        <f t="shared" si="882"/>
        <v>0</v>
      </c>
      <c r="R6216" s="5">
        <f>IF(O6216&gt;(P6216+U6216),O6216-P6216-U6216, 0)</f>
        <v>0</v>
      </c>
      <c r="S6216" s="5">
        <f t="shared" si="883"/>
        <v>0</v>
      </c>
      <c r="T6216" s="5">
        <f t="shared" si="884"/>
        <v>0</v>
      </c>
      <c r="U6216" s="5">
        <f>IF(O6216&gt;P6216,IF(V6215*($B$6/100)&gt;=O6216-P6216,(O6216-P6216), V6215*($B$6/100)), 0)</f>
        <v>4800.4497000000001</v>
      </c>
      <c r="V6216" s="5">
        <f>V6215+(T6216*($B$5/100))-(U6216/($B$6/100))</f>
        <v>2051697.7969178127</v>
      </c>
      <c r="W6216" s="5">
        <f t="shared" si="885"/>
        <v>51292.444922945317</v>
      </c>
    </row>
    <row r="6217" spans="4:23" x14ac:dyDescent="0.25">
      <c r="D6217">
        <f t="shared" si="886"/>
        <v>6215</v>
      </c>
      <c r="E6217" s="3">
        <v>44089</v>
      </c>
      <c r="F6217" s="4">
        <v>0.95833333333333337</v>
      </c>
      <c r="G6217">
        <v>10</v>
      </c>
      <c r="H6217">
        <v>0</v>
      </c>
      <c r="I6217" s="5">
        <f t="shared" si="881"/>
        <v>1</v>
      </c>
      <c r="J6217" s="22">
        <v>0</v>
      </c>
      <c r="K6217">
        <v>1.5443999999999999E-4</v>
      </c>
      <c r="L6217" s="5" cm="1">
        <f t="array" ref="L6217">_xlfn.IFS(I6217=0, 0, I6217&gt;34, 0, AND(I6217&gt;0, I6217&lt;35), VLOOKUP(I6217, $A$63:$C$96, 3))</f>
        <v>0</v>
      </c>
      <c r="M6217" s="5">
        <f t="shared" si="880"/>
        <v>0</v>
      </c>
      <c r="N6217" s="5">
        <v>548.92370970155162</v>
      </c>
      <c r="O6217" s="5">
        <f t="shared" si="887"/>
        <v>4350.5747999999994</v>
      </c>
      <c r="P6217" s="5">
        <f t="shared" si="888"/>
        <v>0</v>
      </c>
      <c r="Q6217" s="5">
        <f t="shared" si="882"/>
        <v>0</v>
      </c>
      <c r="R6217" s="5">
        <f>IF(O6217&gt;(P6217+U6217),O6217-P6217-U6217, 0)</f>
        <v>0</v>
      </c>
      <c r="S6217" s="5">
        <f t="shared" si="883"/>
        <v>0</v>
      </c>
      <c r="T6217" s="5">
        <f t="shared" si="884"/>
        <v>0</v>
      </c>
      <c r="U6217" s="5">
        <f>IF(O6217&gt;P6217,IF(V6216*($B$6/100)&gt;=O6217-P6217,(O6217-P6217), V6216*($B$6/100)), 0)</f>
        <v>4350.5747999999994</v>
      </c>
      <c r="V6217" s="5">
        <f>V6216+(T6217*($B$5/100))-(U6217/($B$6/100))</f>
        <v>2045482.6900606698</v>
      </c>
      <c r="W6217" s="5">
        <f t="shared" si="885"/>
        <v>51137.067251516746</v>
      </c>
    </row>
    <row r="6218" spans="4:23" x14ac:dyDescent="0.25">
      <c r="D6218">
        <f t="shared" si="886"/>
        <v>6216</v>
      </c>
      <c r="E6218" s="3">
        <v>44090</v>
      </c>
      <c r="F6218" s="4">
        <v>0</v>
      </c>
      <c r="G6218">
        <v>10</v>
      </c>
      <c r="H6218">
        <v>0</v>
      </c>
      <c r="I6218" s="5">
        <f t="shared" si="881"/>
        <v>1</v>
      </c>
      <c r="J6218" s="22">
        <v>0</v>
      </c>
      <c r="K6218">
        <v>1.2857E-4</v>
      </c>
      <c r="L6218" s="5" cm="1">
        <f t="array" ref="L6218">_xlfn.IFS(I6218=0, 0, I6218&gt;34, 0, AND(I6218&gt;0, I6218&lt;35), VLOOKUP(I6218, $A$63:$C$96, 3))</f>
        <v>0</v>
      </c>
      <c r="M6218" s="5">
        <f t="shared" si="880"/>
        <v>0</v>
      </c>
      <c r="N6218" s="5">
        <v>448.10873948987222</v>
      </c>
      <c r="O6218" s="5">
        <f t="shared" si="887"/>
        <v>3621.8168999999998</v>
      </c>
      <c r="P6218" s="5">
        <f t="shared" si="888"/>
        <v>0</v>
      </c>
      <c r="Q6218" s="5">
        <f t="shared" si="882"/>
        <v>0</v>
      </c>
      <c r="R6218" s="5">
        <f>IF(O6218&gt;(P6218+U6218),O6218-P6218-U6218, 0)</f>
        <v>0</v>
      </c>
      <c r="S6218" s="5">
        <f t="shared" si="883"/>
        <v>0</v>
      </c>
      <c r="T6218" s="5">
        <f t="shared" si="884"/>
        <v>0</v>
      </c>
      <c r="U6218" s="5">
        <f>IF(O6218&gt;P6218,IF(V6217*($B$6/100)&gt;=O6218-P6218,(O6218-P6218), V6217*($B$6/100)), 0)</f>
        <v>3621.8168999999998</v>
      </c>
      <c r="V6218" s="5">
        <f>V6217+(T6218*($B$5/100))-(U6218/($B$6/100))</f>
        <v>2040308.6659178126</v>
      </c>
      <c r="W6218" s="5">
        <f t="shared" si="885"/>
        <v>51007.716647945315</v>
      </c>
    </row>
    <row r="6219" spans="4:23" x14ac:dyDescent="0.25">
      <c r="D6219">
        <f t="shared" si="886"/>
        <v>6217</v>
      </c>
      <c r="E6219" s="3">
        <v>44090</v>
      </c>
      <c r="F6219" s="4">
        <v>4.1666666666666664E-2</v>
      </c>
      <c r="G6219">
        <v>10</v>
      </c>
      <c r="H6219">
        <v>0</v>
      </c>
      <c r="I6219" s="5">
        <f t="shared" si="881"/>
        <v>1</v>
      </c>
      <c r="J6219" s="22">
        <v>0</v>
      </c>
      <c r="K6219">
        <v>9.9129999999999994E-5</v>
      </c>
      <c r="L6219" s="5" cm="1">
        <f t="array" ref="L6219">_xlfn.IFS(I6219=0, 0, I6219&gt;34, 0, AND(I6219&gt;0, I6219&lt;35), VLOOKUP(I6219, $A$63:$C$96, 3))</f>
        <v>0</v>
      </c>
      <c r="M6219" s="5">
        <f t="shared" si="880"/>
        <v>0</v>
      </c>
      <c r="N6219" s="5">
        <v>382.22898693076849</v>
      </c>
      <c r="O6219" s="5">
        <f t="shared" si="887"/>
        <v>2792.4920999999999</v>
      </c>
      <c r="P6219" s="5">
        <f t="shared" si="888"/>
        <v>0</v>
      </c>
      <c r="Q6219" s="5">
        <f t="shared" si="882"/>
        <v>0</v>
      </c>
      <c r="R6219" s="5">
        <f>IF(O6219&gt;(P6219+U6219),O6219-P6219-U6219, 0)</f>
        <v>0</v>
      </c>
      <c r="S6219" s="5">
        <f t="shared" si="883"/>
        <v>0</v>
      </c>
      <c r="T6219" s="5">
        <f t="shared" si="884"/>
        <v>0</v>
      </c>
      <c r="U6219" s="5">
        <f>IF(O6219&gt;P6219,IF(V6218*($B$6/100)&gt;=O6219-P6219,(O6219-P6219), V6218*($B$6/100)), 0)</f>
        <v>2792.4920999999999</v>
      </c>
      <c r="V6219" s="5">
        <f>V6218+(T6219*($B$5/100))-(U6219/($B$6/100))</f>
        <v>2036319.3914892413</v>
      </c>
      <c r="W6219" s="5">
        <f t="shared" si="885"/>
        <v>50907.984787231035</v>
      </c>
    </row>
    <row r="6220" spans="4:23" x14ac:dyDescent="0.25">
      <c r="D6220">
        <f t="shared" si="886"/>
        <v>6218</v>
      </c>
      <c r="E6220" s="3">
        <v>44090</v>
      </c>
      <c r="F6220" s="4">
        <v>8.3333333333333329E-2</v>
      </c>
      <c r="G6220">
        <v>20</v>
      </c>
      <c r="H6220">
        <v>0</v>
      </c>
      <c r="I6220" s="5">
        <f t="shared" si="881"/>
        <v>3</v>
      </c>
      <c r="J6220" s="22">
        <v>0</v>
      </c>
      <c r="K6220">
        <v>7.9950000000000005E-5</v>
      </c>
      <c r="L6220" s="5" cm="1">
        <f t="array" ref="L6220">_xlfn.IFS(I6220=0, 0, I6220&gt;34, 0, AND(I6220&gt;0, I6220&lt;35), VLOOKUP(I6220, $A$63:$C$96, 3))</f>
        <v>232</v>
      </c>
      <c r="M6220" s="5">
        <f t="shared" si="880"/>
        <v>0</v>
      </c>
      <c r="N6220" s="5">
        <v>348.28762680986836</v>
      </c>
      <c r="O6220" s="5">
        <f t="shared" si="887"/>
        <v>2252.1915000000004</v>
      </c>
      <c r="P6220" s="5">
        <f t="shared" si="888"/>
        <v>232</v>
      </c>
      <c r="Q6220" s="5">
        <f t="shared" si="882"/>
        <v>0</v>
      </c>
      <c r="R6220" s="5">
        <f>IF(O6220&gt;(P6220+U6220),O6220-P6220-U6220, 0)</f>
        <v>0</v>
      </c>
      <c r="S6220" s="5">
        <f t="shared" si="883"/>
        <v>0</v>
      </c>
      <c r="T6220" s="5">
        <f t="shared" si="884"/>
        <v>0</v>
      </c>
      <c r="U6220" s="5">
        <f>IF(O6220&gt;P6220,IF(V6219*($B$6/100)&gt;=O6220-P6220,(O6220-P6220), V6219*($B$6/100)), 0)</f>
        <v>2020.1915000000004</v>
      </c>
      <c r="V6220" s="5">
        <f>V6219+(T6220*($B$5/100))-(U6220/($B$6/100))</f>
        <v>2033433.4036320983</v>
      </c>
      <c r="W6220" s="5">
        <f t="shared" si="885"/>
        <v>50835.835090802459</v>
      </c>
    </row>
    <row r="6221" spans="4:23" x14ac:dyDescent="0.25">
      <c r="D6221">
        <f t="shared" si="886"/>
        <v>6219</v>
      </c>
      <c r="E6221" s="3">
        <v>44090</v>
      </c>
      <c r="F6221" s="4">
        <v>0.125</v>
      </c>
      <c r="G6221">
        <v>20</v>
      </c>
      <c r="H6221">
        <v>0</v>
      </c>
      <c r="I6221" s="5">
        <f t="shared" si="881"/>
        <v>3</v>
      </c>
      <c r="J6221" s="22">
        <v>0</v>
      </c>
      <c r="K6221">
        <v>7.0579999999999992E-5</v>
      </c>
      <c r="L6221" s="5" cm="1">
        <f t="array" ref="L6221">_xlfn.IFS(I6221=0, 0, I6221&gt;34, 0, AND(I6221&gt;0, I6221&lt;35), VLOOKUP(I6221, $A$63:$C$96, 3))</f>
        <v>232</v>
      </c>
      <c r="M6221" s="5">
        <f t="shared" si="880"/>
        <v>0</v>
      </c>
      <c r="N6221" s="5">
        <v>341.29230440916217</v>
      </c>
      <c r="O6221" s="5">
        <f t="shared" si="887"/>
        <v>1988.2385999999999</v>
      </c>
      <c r="P6221" s="5">
        <f t="shared" si="888"/>
        <v>232</v>
      </c>
      <c r="Q6221" s="5">
        <f t="shared" si="882"/>
        <v>0</v>
      </c>
      <c r="R6221" s="5">
        <f>IF(O6221&gt;(P6221+U6221),O6221-P6221-U6221, 0)</f>
        <v>0</v>
      </c>
      <c r="S6221" s="5">
        <f t="shared" si="883"/>
        <v>0</v>
      </c>
      <c r="T6221" s="5">
        <f t="shared" si="884"/>
        <v>0</v>
      </c>
      <c r="U6221" s="5">
        <f>IF(O6221&gt;P6221,IF(V6220*($B$6/100)&gt;=O6221-P6221,(O6221-P6221), V6220*($B$6/100)), 0)</f>
        <v>1756.2385999999999</v>
      </c>
      <c r="V6221" s="5">
        <f>V6220+(T6221*($B$5/100))-(U6221/($B$6/100))</f>
        <v>2030924.4913463842</v>
      </c>
      <c r="W6221" s="5">
        <f t="shared" si="885"/>
        <v>50773.112283659604</v>
      </c>
    </row>
    <row r="6222" spans="4:23" x14ac:dyDescent="0.25">
      <c r="D6222">
        <f t="shared" si="886"/>
        <v>6220</v>
      </c>
      <c r="E6222" s="3">
        <v>44090</v>
      </c>
      <c r="F6222" s="4">
        <v>0.16666666666666666</v>
      </c>
      <c r="G6222">
        <v>0</v>
      </c>
      <c r="H6222">
        <v>0</v>
      </c>
      <c r="I6222" s="5">
        <f t="shared" si="881"/>
        <v>0</v>
      </c>
      <c r="J6222" s="22">
        <v>0</v>
      </c>
      <c r="K6222">
        <v>6.8509999999999993E-5</v>
      </c>
      <c r="L6222" s="5" cm="1">
        <f t="array" ref="L6222">_xlfn.IFS(I6222=0, 0, I6222&gt;34, 0, AND(I6222&gt;0, I6222&lt;35), VLOOKUP(I6222, $A$63:$C$96, 3))</f>
        <v>0</v>
      </c>
      <c r="M6222" s="5">
        <f t="shared" si="880"/>
        <v>0</v>
      </c>
      <c r="N6222" s="5">
        <v>343.24419603407273</v>
      </c>
      <c r="O6222" s="5">
        <f t="shared" si="887"/>
        <v>1929.9266999999998</v>
      </c>
      <c r="P6222" s="5">
        <f t="shared" si="888"/>
        <v>0</v>
      </c>
      <c r="Q6222" s="5">
        <f t="shared" si="882"/>
        <v>0</v>
      </c>
      <c r="R6222" s="5">
        <f>IF(O6222&gt;(P6222+U6222),O6222-P6222-U6222, 0)</f>
        <v>0</v>
      </c>
      <c r="S6222" s="5">
        <f t="shared" si="883"/>
        <v>0</v>
      </c>
      <c r="T6222" s="5">
        <f t="shared" si="884"/>
        <v>0</v>
      </c>
      <c r="U6222" s="5">
        <f>IF(O6222&gt;P6222,IF(V6221*($B$6/100)&gt;=O6222-P6222,(O6222-P6222), V6221*($B$6/100)), 0)</f>
        <v>1929.9266999999998</v>
      </c>
      <c r="V6222" s="5">
        <f>V6221+(T6222*($B$5/100))-(U6222/($B$6/100))</f>
        <v>2028167.453203527</v>
      </c>
      <c r="W6222" s="5">
        <f t="shared" si="885"/>
        <v>50704.186330088174</v>
      </c>
    </row>
    <row r="6223" spans="4:23" x14ac:dyDescent="0.25">
      <c r="D6223">
        <f t="shared" si="886"/>
        <v>6221</v>
      </c>
      <c r="E6223" s="3">
        <v>44090</v>
      </c>
      <c r="F6223" s="4">
        <v>0.20833333333333334</v>
      </c>
      <c r="G6223">
        <v>30</v>
      </c>
      <c r="H6223">
        <v>0</v>
      </c>
      <c r="I6223" s="5">
        <f t="shared" si="881"/>
        <v>4</v>
      </c>
      <c r="J6223" s="22">
        <v>0</v>
      </c>
      <c r="K6223">
        <v>6.6769999999999999E-5</v>
      </c>
      <c r="L6223" s="5" cm="1">
        <f t="array" ref="L6223">_xlfn.IFS(I6223=0, 0, I6223&gt;34, 0, AND(I6223&gt;0, I6223&lt;35), VLOOKUP(I6223, $A$63:$C$96, 3))</f>
        <v>740</v>
      </c>
      <c r="M6223" s="5">
        <f t="shared" si="880"/>
        <v>0</v>
      </c>
      <c r="N6223" s="5">
        <v>347.22562949291034</v>
      </c>
      <c r="O6223" s="5">
        <f t="shared" si="887"/>
        <v>1880.9108999999999</v>
      </c>
      <c r="P6223" s="5">
        <f t="shared" si="888"/>
        <v>740</v>
      </c>
      <c r="Q6223" s="5">
        <f t="shared" si="882"/>
        <v>0</v>
      </c>
      <c r="R6223" s="5">
        <f>IF(O6223&gt;(P6223+U6223),O6223-P6223-U6223, 0)</f>
        <v>0</v>
      </c>
      <c r="S6223" s="5">
        <f t="shared" si="883"/>
        <v>0</v>
      </c>
      <c r="T6223" s="5">
        <f t="shared" si="884"/>
        <v>0</v>
      </c>
      <c r="U6223" s="5">
        <f>IF(O6223&gt;P6223,IF(V6222*($B$6/100)&gt;=O6223-P6223,(O6223-P6223), V6222*($B$6/100)), 0)</f>
        <v>1140.9108999999999</v>
      </c>
      <c r="V6223" s="5">
        <f>V6222+(T6223*($B$5/100))-(U6223/($B$6/100))</f>
        <v>2026537.5804892413</v>
      </c>
      <c r="W6223" s="5">
        <f t="shared" si="885"/>
        <v>50663.439512231031</v>
      </c>
    </row>
    <row r="6224" spans="4:23" x14ac:dyDescent="0.25">
      <c r="D6224">
        <f t="shared" si="886"/>
        <v>6222</v>
      </c>
      <c r="E6224" s="3">
        <v>44090</v>
      </c>
      <c r="F6224" s="4">
        <v>0.25</v>
      </c>
      <c r="G6224">
        <v>30</v>
      </c>
      <c r="H6224">
        <v>0</v>
      </c>
      <c r="I6224" s="5">
        <f t="shared" si="881"/>
        <v>4</v>
      </c>
      <c r="J6224" s="22">
        <v>0</v>
      </c>
      <c r="K6224">
        <v>6.9289999999999982E-5</v>
      </c>
      <c r="L6224" s="5" cm="1">
        <f t="array" ref="L6224">_xlfn.IFS(I6224=0, 0, I6224&gt;34, 0, AND(I6224&gt;0, I6224&lt;35), VLOOKUP(I6224, $A$63:$C$96, 3))</f>
        <v>740</v>
      </c>
      <c r="M6224" s="5">
        <f t="shared" si="880"/>
        <v>0</v>
      </c>
      <c r="N6224" s="5">
        <v>377.14825294289557</v>
      </c>
      <c r="O6224" s="5">
        <f t="shared" si="887"/>
        <v>1951.8992999999996</v>
      </c>
      <c r="P6224" s="5">
        <f t="shared" si="888"/>
        <v>740</v>
      </c>
      <c r="Q6224" s="5">
        <f t="shared" si="882"/>
        <v>0</v>
      </c>
      <c r="R6224" s="5">
        <f>IF(O6224&gt;(P6224+U6224),O6224-P6224-U6224, 0)</f>
        <v>0</v>
      </c>
      <c r="S6224" s="5">
        <f t="shared" si="883"/>
        <v>0</v>
      </c>
      <c r="T6224" s="5">
        <f t="shared" si="884"/>
        <v>0</v>
      </c>
      <c r="U6224" s="5">
        <f>IF(O6224&gt;P6224,IF(V6223*($B$6/100)&gt;=O6224-P6224,(O6224-P6224), V6223*($B$6/100)), 0)</f>
        <v>1211.8992999999996</v>
      </c>
      <c r="V6224" s="5">
        <f>V6223+(T6224*($B$5/100))-(U6224/($B$6/100))</f>
        <v>2024806.2957749555</v>
      </c>
      <c r="W6224" s="5">
        <f t="shared" si="885"/>
        <v>50620.157394373891</v>
      </c>
    </row>
    <row r="6225" spans="4:23" x14ac:dyDescent="0.25">
      <c r="D6225">
        <f t="shared" si="886"/>
        <v>6223</v>
      </c>
      <c r="E6225" s="3">
        <v>44090</v>
      </c>
      <c r="F6225" s="4">
        <v>0.29166666666666669</v>
      </c>
      <c r="G6225">
        <v>30</v>
      </c>
      <c r="H6225">
        <v>0</v>
      </c>
      <c r="I6225" s="5">
        <f t="shared" si="881"/>
        <v>4</v>
      </c>
      <c r="J6225" s="22">
        <v>1.2372378911527593E-5</v>
      </c>
      <c r="K6225">
        <v>8.3189999999999995E-5</v>
      </c>
      <c r="L6225" s="5" cm="1">
        <f t="array" ref="L6225">_xlfn.IFS(I6225=0, 0, I6225&gt;34, 0, AND(I6225&gt;0, I6225&lt;35), VLOOKUP(I6225, $A$63:$C$96, 3))</f>
        <v>740</v>
      </c>
      <c r="M6225" s="5">
        <f t="shared" si="880"/>
        <v>58.768799829756063</v>
      </c>
      <c r="N6225" s="5">
        <v>512.8273639379513</v>
      </c>
      <c r="O6225" s="5">
        <f t="shared" si="887"/>
        <v>2343.4622999999997</v>
      </c>
      <c r="P6225" s="5">
        <f t="shared" si="888"/>
        <v>798.76879982975606</v>
      </c>
      <c r="Q6225" s="5">
        <f t="shared" si="882"/>
        <v>0</v>
      </c>
      <c r="R6225" s="5">
        <f>IF(O6225&gt;(P6225+U6225),O6225-P6225-U6225, 0)</f>
        <v>0</v>
      </c>
      <c r="S6225" s="5">
        <f t="shared" si="883"/>
        <v>0</v>
      </c>
      <c r="T6225" s="5">
        <f t="shared" si="884"/>
        <v>0</v>
      </c>
      <c r="U6225" s="5">
        <f>IF(O6225&gt;P6225,IF(V6224*($B$6/100)&gt;=O6225-P6225,(O6225-P6225), V6224*($B$6/100)), 0)</f>
        <v>1544.6935001702436</v>
      </c>
      <c r="V6225" s="5">
        <f>V6224+(T6225*($B$5/100))-(U6225/($B$6/100))</f>
        <v>2022599.5907747124</v>
      </c>
      <c r="W6225" s="5">
        <f t="shared" si="885"/>
        <v>50564.989769367807</v>
      </c>
    </row>
    <row r="6226" spans="4:23" x14ac:dyDescent="0.25">
      <c r="D6226">
        <f t="shared" si="886"/>
        <v>6224</v>
      </c>
      <c r="E6226" s="3">
        <v>44090</v>
      </c>
      <c r="F6226" s="4">
        <v>0.33333333333333331</v>
      </c>
      <c r="G6226">
        <v>50</v>
      </c>
      <c r="H6226">
        <v>0</v>
      </c>
      <c r="I6226" s="5">
        <f t="shared" si="881"/>
        <v>7</v>
      </c>
      <c r="J6226" s="22">
        <v>7.9183225033776597E-5</v>
      </c>
      <c r="K6226">
        <v>1.0206000000000001E-4</v>
      </c>
      <c r="L6226" s="5" cm="1">
        <f t="array" ref="L6226">_xlfn.IFS(I6226=0, 0, I6226&gt;34, 0, AND(I6226&gt;0, I6226&lt;35), VLOOKUP(I6226, $A$63:$C$96, 3))</f>
        <v>4800</v>
      </c>
      <c r="M6226" s="5">
        <f t="shared" si="880"/>
        <v>376.12031891043887</v>
      </c>
      <c r="N6226" s="5">
        <v>746.27250213435184</v>
      </c>
      <c r="O6226" s="5">
        <f t="shared" si="887"/>
        <v>2875.0302000000001</v>
      </c>
      <c r="P6226" s="5">
        <f t="shared" si="888"/>
        <v>2875.0302000000001</v>
      </c>
      <c r="Q6226" s="5">
        <f t="shared" si="882"/>
        <v>487.20077413479089</v>
      </c>
      <c r="R6226" s="5">
        <f>IF(O6226&gt;(P6226+U6226),O6226-P6226-U6226, 0)</f>
        <v>0</v>
      </c>
      <c r="S6226" s="5">
        <f t="shared" si="883"/>
        <v>383.28363810976907</v>
      </c>
      <c r="T6226" s="5">
        <f t="shared" si="884"/>
        <v>1917.8064808006698</v>
      </c>
      <c r="U6226" s="5">
        <f>IF(O6226&gt;P6226,IF(V6225*($B$6/100)&gt;=O6226-P6226,(O6226-P6226), V6225*($B$6/100)), 0)</f>
        <v>0</v>
      </c>
      <c r="V6226" s="5">
        <f>V6225+(T6226*($B$5/100))-(U6226/($B$6/100))</f>
        <v>2023942.0553112729</v>
      </c>
      <c r="W6226" s="5">
        <f t="shared" si="885"/>
        <v>50598.551382781821</v>
      </c>
    </row>
    <row r="6227" spans="4:23" x14ac:dyDescent="0.25">
      <c r="D6227">
        <f t="shared" si="886"/>
        <v>6225</v>
      </c>
      <c r="E6227" s="3">
        <v>44090</v>
      </c>
      <c r="F6227" s="4">
        <v>0.375</v>
      </c>
      <c r="G6227">
        <v>40</v>
      </c>
      <c r="H6227">
        <v>2</v>
      </c>
      <c r="I6227" s="5">
        <f t="shared" si="881"/>
        <v>6</v>
      </c>
      <c r="J6227" s="22">
        <v>1.5341749850294214E-4</v>
      </c>
      <c r="K6227">
        <v>1.0179000000000001E-4</v>
      </c>
      <c r="L6227" s="5" cm="1">
        <f t="array" ref="L6227">_xlfn.IFS(I6227=0, 0, I6227&gt;34, 0, AND(I6227&gt;0, I6227&lt;35), VLOOKUP(I6227, $A$63:$C$96, 3))</f>
        <v>2980</v>
      </c>
      <c r="M6227" s="5">
        <f t="shared" si="880"/>
        <v>728.73311788897524</v>
      </c>
      <c r="N6227" s="5">
        <v>768.17842523181457</v>
      </c>
      <c r="O6227" s="5">
        <f t="shared" si="887"/>
        <v>2867.4243000000001</v>
      </c>
      <c r="P6227" s="5">
        <f t="shared" si="888"/>
        <v>2867.4243000000001</v>
      </c>
      <c r="Q6227" s="5">
        <f t="shared" si="882"/>
        <v>487.20077413479089</v>
      </c>
      <c r="R6227" s="5">
        <f>IF(O6227&gt;(P6227+U6227),O6227-P6227-U6227, 0)</f>
        <v>0</v>
      </c>
      <c r="S6227" s="5">
        <f t="shared" si="883"/>
        <v>354.10804375418434</v>
      </c>
      <c r="T6227" s="5">
        <f t="shared" si="884"/>
        <v>487.20077413479089</v>
      </c>
      <c r="U6227" s="5">
        <f>IF(O6227&gt;P6227,IF(V6226*($B$6/100)&gt;=O6227-P6227,(O6227-P6227), V6226*($B$6/100)), 0)</f>
        <v>0</v>
      </c>
      <c r="V6227" s="5">
        <f>V6226+(T6227*($B$5/100))-(U6227/($B$6/100))</f>
        <v>2024283.0958531671</v>
      </c>
      <c r="W6227" s="5">
        <f t="shared" si="885"/>
        <v>50607.077396329179</v>
      </c>
    </row>
    <row r="6228" spans="4:23" x14ac:dyDescent="0.25">
      <c r="D6228">
        <f t="shared" si="886"/>
        <v>6226</v>
      </c>
      <c r="E6228" s="3">
        <v>44090</v>
      </c>
      <c r="F6228" s="4">
        <v>0.41666666666666669</v>
      </c>
      <c r="G6228">
        <v>50</v>
      </c>
      <c r="H6228">
        <v>8</v>
      </c>
      <c r="I6228" s="5">
        <f t="shared" si="881"/>
        <v>7</v>
      </c>
      <c r="J6228" s="22">
        <v>3.1673290013510639E-4</v>
      </c>
      <c r="K6228">
        <v>9.5129999999999992E-5</v>
      </c>
      <c r="L6228" s="5" cm="1">
        <f t="array" ref="L6228">_xlfn.IFS(I6228=0, 0, I6228&gt;34, 0, AND(I6228&gt;0, I6228&lt;35), VLOOKUP(I6228, $A$63:$C$96, 3))</f>
        <v>4800</v>
      </c>
      <c r="M6228" s="5">
        <f t="shared" si="880"/>
        <v>1504.4812756417555</v>
      </c>
      <c r="N6228" s="5">
        <v>746.20945310733021</v>
      </c>
      <c r="O6228" s="5">
        <f t="shared" si="887"/>
        <v>2679.8121000000001</v>
      </c>
      <c r="P6228" s="5">
        <f t="shared" si="888"/>
        <v>2679.8121000000001</v>
      </c>
      <c r="Q6228" s="5">
        <f t="shared" si="882"/>
        <v>487.20077413479089</v>
      </c>
      <c r="R6228" s="5">
        <f>IF(O6228&gt;(P6228+U6228),O6228-P6228-U6228, 0)</f>
        <v>0</v>
      </c>
      <c r="S6228" s="5">
        <f t="shared" si="883"/>
        <v>383.25125629161687</v>
      </c>
      <c r="T6228" s="5">
        <f t="shared" si="884"/>
        <v>3241.4179193501391</v>
      </c>
      <c r="U6228" s="5">
        <f>IF(O6228&gt;P6228,IF(V6227*($B$6/100)&gt;=O6228-P6228,(O6228-P6228), V6227*($B$6/100)), 0)</f>
        <v>0</v>
      </c>
      <c r="V6228" s="5">
        <f>V6227+(T6228*($B$5/100))-(U6228/($B$6/100))</f>
        <v>2026552.0883967122</v>
      </c>
      <c r="W6228" s="5">
        <f t="shared" si="885"/>
        <v>50663.802209917805</v>
      </c>
    </row>
    <row r="6229" spans="4:23" x14ac:dyDescent="0.25">
      <c r="D6229">
        <f t="shared" si="886"/>
        <v>6227</v>
      </c>
      <c r="E6229" s="3">
        <v>44090</v>
      </c>
      <c r="F6229" s="4">
        <v>0.45833333333333331</v>
      </c>
      <c r="G6229">
        <v>60</v>
      </c>
      <c r="H6229">
        <v>10</v>
      </c>
      <c r="I6229" s="5">
        <f t="shared" si="881"/>
        <v>8</v>
      </c>
      <c r="J6229" s="22">
        <v>4.4045668925038229E-4</v>
      </c>
      <c r="K6229">
        <v>8.0309999999999995E-5</v>
      </c>
      <c r="L6229" s="5" cm="1">
        <f t="array" ref="L6229">_xlfn.IFS(I6229=0, 0, I6229&gt;34, 0, AND(I6229&gt;0, I6229&lt;35), VLOOKUP(I6229, $A$63:$C$96, 3))</f>
        <v>7160</v>
      </c>
      <c r="M6229" s="5">
        <f t="shared" si="880"/>
        <v>2092.1692739393156</v>
      </c>
      <c r="N6229" s="5">
        <v>637.45242266231833</v>
      </c>
      <c r="O6229" s="5">
        <f t="shared" si="887"/>
        <v>2262.3326999999999</v>
      </c>
      <c r="P6229" s="5">
        <f t="shared" si="888"/>
        <v>2262.3326999999999</v>
      </c>
      <c r="Q6229" s="5">
        <f t="shared" si="882"/>
        <v>487.20077413479089</v>
      </c>
      <c r="R6229" s="5">
        <f>IF(O6229&gt;(P6229+U6229),O6229-P6229-U6229, 0)</f>
        <v>0</v>
      </c>
      <c r="S6229" s="5">
        <f t="shared" si="883"/>
        <v>327.39392511599419</v>
      </c>
      <c r="T6229" s="5">
        <f t="shared" si="884"/>
        <v>6662.4426488233203</v>
      </c>
      <c r="U6229" s="5">
        <f>IF(O6229&gt;P6229,IF(V6228*($B$6/100)&gt;=O6229-P6229,(O6229-P6229), V6228*($B$6/100)), 0)</f>
        <v>0</v>
      </c>
      <c r="V6229" s="5">
        <f>V6228+(T6229*($B$5/100))-(U6229/($B$6/100))</f>
        <v>2031215.7982508885</v>
      </c>
      <c r="W6229" s="5">
        <f t="shared" si="885"/>
        <v>50780.394956272212</v>
      </c>
    </row>
    <row r="6230" spans="4:23" x14ac:dyDescent="0.25">
      <c r="D6230">
        <f t="shared" si="886"/>
        <v>6228</v>
      </c>
      <c r="E6230" s="3">
        <v>44090</v>
      </c>
      <c r="F6230" s="4">
        <v>0.5</v>
      </c>
      <c r="G6230">
        <v>50</v>
      </c>
      <c r="H6230">
        <v>10</v>
      </c>
      <c r="I6230" s="5">
        <f t="shared" si="881"/>
        <v>7</v>
      </c>
      <c r="J6230" s="22">
        <v>5.0726753537263126E-4</v>
      </c>
      <c r="K6230">
        <v>6.5660000000000005E-5</v>
      </c>
      <c r="L6230" s="5" cm="1">
        <f t="array" ref="L6230">_xlfn.IFS(I6230=0, 0, I6230&gt;34, 0, AND(I6230&gt;0, I6230&lt;35), VLOOKUP(I6230, $A$63:$C$96, 3))</f>
        <v>4800</v>
      </c>
      <c r="M6230" s="5">
        <f t="shared" si="880"/>
        <v>2409.5207930199986</v>
      </c>
      <c r="N6230" s="5">
        <v>607.50796763733103</v>
      </c>
      <c r="O6230" s="5">
        <f t="shared" si="887"/>
        <v>1849.6422000000002</v>
      </c>
      <c r="P6230" s="5">
        <f t="shared" si="888"/>
        <v>1849.6422000000002</v>
      </c>
      <c r="Q6230" s="5">
        <f t="shared" si="882"/>
        <v>487.20077413479089</v>
      </c>
      <c r="R6230" s="5">
        <f>IF(O6230&gt;(P6230+U6230),O6230-P6230-U6230, 0)</f>
        <v>0</v>
      </c>
      <c r="S6230" s="5">
        <f t="shared" si="883"/>
        <v>312.01453001518786</v>
      </c>
      <c r="T6230" s="5">
        <f t="shared" si="884"/>
        <v>5047.8640630048103</v>
      </c>
      <c r="U6230" s="5">
        <f>IF(O6230&gt;P6230,IF(V6229*($B$6/100)&gt;=O6230-P6230,(O6230-P6230), V6229*($B$6/100)), 0)</f>
        <v>0</v>
      </c>
      <c r="V6230" s="5">
        <f>V6229+(T6230*($B$5/100))-(U6230/($B$6/100))</f>
        <v>2034749.3030949919</v>
      </c>
      <c r="W6230" s="5">
        <f t="shared" si="885"/>
        <v>50868.732577374802</v>
      </c>
    </row>
    <row r="6231" spans="4:23" x14ac:dyDescent="0.25">
      <c r="D6231">
        <f t="shared" si="886"/>
        <v>6229</v>
      </c>
      <c r="E6231" s="3">
        <v>44090</v>
      </c>
      <c r="F6231" s="4">
        <v>0.54166666666666663</v>
      </c>
      <c r="G6231">
        <v>60</v>
      </c>
      <c r="H6231">
        <v>8</v>
      </c>
      <c r="I6231" s="5">
        <f t="shared" si="881"/>
        <v>8</v>
      </c>
      <c r="J6231" s="22">
        <v>4.7509935020265955E-4</v>
      </c>
      <c r="K6231">
        <v>5.9570000000000001E-5</v>
      </c>
      <c r="L6231" s="5" cm="1">
        <f t="array" ref="L6231">_xlfn.IFS(I6231=0, 0, I6231&gt;34, 0, AND(I6231&gt;0, I6231&lt;35), VLOOKUP(I6231, $A$63:$C$96, 3))</f>
        <v>7160</v>
      </c>
      <c r="M6231" s="5">
        <f t="shared" si="880"/>
        <v>2256.721913462633</v>
      </c>
      <c r="N6231" s="5">
        <v>614.47351205052667</v>
      </c>
      <c r="O6231" s="5">
        <f t="shared" si="887"/>
        <v>1678.0869</v>
      </c>
      <c r="P6231" s="5">
        <f t="shared" si="888"/>
        <v>1678.0869</v>
      </c>
      <c r="Q6231" s="5">
        <f t="shared" si="882"/>
        <v>487.20077413479089</v>
      </c>
      <c r="R6231" s="5">
        <f>IF(O6231&gt;(P6231+U6231),O6231-P6231-U6231, 0)</f>
        <v>0</v>
      </c>
      <c r="S6231" s="5">
        <f t="shared" si="883"/>
        <v>315.59201571440525</v>
      </c>
      <c r="T6231" s="5">
        <f t="shared" si="884"/>
        <v>7423.0429977482263</v>
      </c>
      <c r="U6231" s="5">
        <f>IF(O6231&gt;P6231,IF(V6230*($B$6/100)&gt;=O6231-P6231,(O6231-P6231), V6230*($B$6/100)), 0)</f>
        <v>0</v>
      </c>
      <c r="V6231" s="5">
        <f>V6230+(T6231*($B$5/100))-(U6231/($B$6/100))</f>
        <v>2039945.4331934156</v>
      </c>
      <c r="W6231" s="5">
        <f t="shared" si="885"/>
        <v>50998.635829835388</v>
      </c>
    </row>
    <row r="6232" spans="4:23" x14ac:dyDescent="0.25">
      <c r="D6232">
        <f t="shared" si="886"/>
        <v>6230</v>
      </c>
      <c r="E6232" s="3">
        <v>44090</v>
      </c>
      <c r="F6232" s="4">
        <v>0.58333333333333337</v>
      </c>
      <c r="G6232">
        <v>50</v>
      </c>
      <c r="H6232">
        <v>1</v>
      </c>
      <c r="I6232" s="5">
        <f t="shared" si="881"/>
        <v>7</v>
      </c>
      <c r="J6232" s="22">
        <v>2.771412876182181E-4</v>
      </c>
      <c r="K6232">
        <v>5.4850000000000005E-5</v>
      </c>
      <c r="L6232" s="5" cm="1">
        <f t="array" ref="L6232">_xlfn.IFS(I6232=0, 0, I6232&gt;34, 0, AND(I6232&gt;0, I6232&lt;35), VLOOKUP(I6232, $A$63:$C$96, 3))</f>
        <v>4800</v>
      </c>
      <c r="M6232" s="5">
        <f t="shared" si="880"/>
        <v>1316.421116186536</v>
      </c>
      <c r="N6232" s="5">
        <v>571.56396836032957</v>
      </c>
      <c r="O6232" s="5">
        <f t="shared" si="887"/>
        <v>1545.1245000000001</v>
      </c>
      <c r="P6232" s="5">
        <f t="shared" si="888"/>
        <v>1545.1245000000001</v>
      </c>
      <c r="Q6232" s="5">
        <f t="shared" si="882"/>
        <v>487.20077413479089</v>
      </c>
      <c r="R6232" s="5">
        <f>IF(O6232&gt;(P6232+U6232),O6232-P6232-U6232, 0)</f>
        <v>0</v>
      </c>
      <c r="S6232" s="5">
        <f t="shared" si="883"/>
        <v>293.55378441394663</v>
      </c>
      <c r="T6232" s="5">
        <f t="shared" si="884"/>
        <v>4277.7428317725899</v>
      </c>
      <c r="U6232" s="5">
        <f>IF(O6232&gt;P6232,IF(V6231*($B$6/100)&gt;=O6232-P6232,(O6232-P6232), V6231*($B$6/100)), 0)</f>
        <v>0</v>
      </c>
      <c r="V6232" s="5">
        <f>V6231+(T6232*($B$5/100))-(U6232/($B$6/100))</f>
        <v>2042939.8531756564</v>
      </c>
      <c r="W6232" s="5">
        <f t="shared" si="885"/>
        <v>51073.496329391412</v>
      </c>
    </row>
    <row r="6233" spans="4:23" x14ac:dyDescent="0.25">
      <c r="D6233">
        <f t="shared" si="886"/>
        <v>6231</v>
      </c>
      <c r="E6233" s="3">
        <v>44090</v>
      </c>
      <c r="F6233" s="4">
        <v>0.625</v>
      </c>
      <c r="G6233">
        <v>70</v>
      </c>
      <c r="H6233">
        <v>9</v>
      </c>
      <c r="I6233" s="5">
        <f t="shared" si="881"/>
        <v>10</v>
      </c>
      <c r="J6233" s="22">
        <v>4.3798221346807677E-4</v>
      </c>
      <c r="K6233">
        <v>5.4360000000000001E-5</v>
      </c>
      <c r="L6233" s="5" cm="1">
        <f t="array" ref="L6233">_xlfn.IFS(I6233=0, 0, I6233&gt;34, 0, AND(I6233&gt;0, I6233&lt;35), VLOOKUP(I6233, $A$63:$C$96, 3))</f>
        <v>12480</v>
      </c>
      <c r="M6233" s="5">
        <f t="shared" si="880"/>
        <v>2080.4155139733648</v>
      </c>
      <c r="N6233" s="5">
        <v>528.67173549455515</v>
      </c>
      <c r="O6233" s="5">
        <f t="shared" si="887"/>
        <v>1531.3212000000001</v>
      </c>
      <c r="P6233" s="5">
        <f t="shared" si="888"/>
        <v>1531.3212000000001</v>
      </c>
      <c r="Q6233" s="5">
        <f t="shared" si="882"/>
        <v>487.20077413479089</v>
      </c>
      <c r="R6233" s="5">
        <f>IF(O6233&gt;(P6233+U6233),O6233-P6233-U6233, 0)</f>
        <v>0</v>
      </c>
      <c r="S6233" s="5">
        <f t="shared" si="883"/>
        <v>271.52444390839804</v>
      </c>
      <c r="T6233" s="5">
        <f t="shared" si="884"/>
        <v>12757.569870064966</v>
      </c>
      <c r="U6233" s="5">
        <f>IF(O6233&gt;P6233,IF(V6232*($B$6/100)&gt;=O6233-P6233,(O6233-P6233), V6232*($B$6/100)), 0)</f>
        <v>0</v>
      </c>
      <c r="V6233" s="5">
        <f>V6232+(T6233*($B$5/100))-(U6233/($B$6/100))</f>
        <v>2051870.1520847019</v>
      </c>
      <c r="W6233" s="5">
        <f t="shared" si="885"/>
        <v>51296.75380211755</v>
      </c>
    </row>
    <row r="6234" spans="4:23" x14ac:dyDescent="0.25">
      <c r="D6234">
        <f t="shared" si="886"/>
        <v>6232</v>
      </c>
      <c r="E6234" s="3">
        <v>44090</v>
      </c>
      <c r="F6234" s="4">
        <v>0.66666666666666663</v>
      </c>
      <c r="G6234">
        <v>60</v>
      </c>
      <c r="H6234">
        <v>10</v>
      </c>
      <c r="I6234" s="5">
        <f t="shared" si="881"/>
        <v>8</v>
      </c>
      <c r="J6234" s="22">
        <v>3.4890108530507815E-4</v>
      </c>
      <c r="K6234">
        <v>6.1939999999999993E-5</v>
      </c>
      <c r="L6234" s="5" cm="1">
        <f t="array" ref="L6234">_xlfn.IFS(I6234=0, 0, I6234&gt;34, 0, AND(I6234&gt;0, I6234&lt;35), VLOOKUP(I6234, $A$63:$C$96, 3))</f>
        <v>7160</v>
      </c>
      <c r="M6234" s="5">
        <f t="shared" si="880"/>
        <v>1657.2801551991213</v>
      </c>
      <c r="N6234" s="5">
        <v>528.65684228892042</v>
      </c>
      <c r="O6234" s="5">
        <f t="shared" si="887"/>
        <v>1744.8498</v>
      </c>
      <c r="P6234" s="5">
        <f t="shared" si="888"/>
        <v>1744.8498</v>
      </c>
      <c r="Q6234" s="5">
        <f t="shared" si="882"/>
        <v>487.20077413479089</v>
      </c>
      <c r="R6234" s="5">
        <f>IF(O6234&gt;(P6234+U6234),O6234-P6234-U6234, 0)</f>
        <v>0</v>
      </c>
      <c r="S6234" s="5">
        <f t="shared" si="883"/>
        <v>271.51679479628086</v>
      </c>
      <c r="T6234" s="5">
        <f t="shared" si="884"/>
        <v>6800.9135604028406</v>
      </c>
      <c r="U6234" s="5">
        <f>IF(O6234&gt;P6234,IF(V6233*($B$6/100)&gt;=O6234-P6234,(O6234-P6234), V6233*($B$6/100)), 0)</f>
        <v>0</v>
      </c>
      <c r="V6234" s="5">
        <f>V6233+(T6234*($B$5/100))-(U6234/($B$6/100))</f>
        <v>2056630.7915769839</v>
      </c>
      <c r="W6234" s="5">
        <f t="shared" si="885"/>
        <v>51415.769789424594</v>
      </c>
    </row>
    <row r="6235" spans="4:23" x14ac:dyDescent="0.25">
      <c r="D6235">
        <f t="shared" si="886"/>
        <v>6233</v>
      </c>
      <c r="E6235" s="3">
        <v>44090</v>
      </c>
      <c r="F6235" s="4">
        <v>0.70833333333333337</v>
      </c>
      <c r="G6235">
        <v>60</v>
      </c>
      <c r="H6235">
        <v>6</v>
      </c>
      <c r="I6235" s="5">
        <f t="shared" si="881"/>
        <v>8</v>
      </c>
      <c r="J6235" s="22">
        <v>1.7816225632599734E-4</v>
      </c>
      <c r="K6235">
        <v>8.496E-5</v>
      </c>
      <c r="L6235" s="5" cm="1">
        <f t="array" ref="L6235">_xlfn.IFS(I6235=0, 0, I6235&gt;34, 0, AND(I6235&gt;0, I6235&lt;35), VLOOKUP(I6235, $A$63:$C$96, 3))</f>
        <v>7160</v>
      </c>
      <c r="M6235" s="5">
        <f t="shared" si="880"/>
        <v>846.27071754848737</v>
      </c>
      <c r="N6235" s="5">
        <v>647.33703257200432</v>
      </c>
      <c r="O6235" s="5">
        <f t="shared" si="887"/>
        <v>2393.3232000000003</v>
      </c>
      <c r="P6235" s="5">
        <f t="shared" si="888"/>
        <v>2393.3232000000003</v>
      </c>
      <c r="Q6235" s="5">
        <f t="shared" si="882"/>
        <v>487.20077413479089</v>
      </c>
      <c r="R6235" s="5">
        <f>IF(O6235&gt;(P6235+U6235),O6235-P6235-U6235, 0)</f>
        <v>0</v>
      </c>
      <c r="S6235" s="5">
        <f t="shared" si="883"/>
        <v>332.47063534804056</v>
      </c>
      <c r="T6235" s="5">
        <f t="shared" si="884"/>
        <v>5280.4768822004471</v>
      </c>
      <c r="U6235" s="5">
        <f>IF(O6235&gt;P6235,IF(V6234*($B$6/100)&gt;=O6235-P6235,(O6235-P6235), V6234*($B$6/100)), 0)</f>
        <v>0</v>
      </c>
      <c r="V6235" s="5">
        <f>V6234+(T6235*($B$5/100))-(U6235/($B$6/100))</f>
        <v>2060327.1253945241</v>
      </c>
      <c r="W6235" s="5">
        <f t="shared" si="885"/>
        <v>51508.178134863105</v>
      </c>
    </row>
    <row r="6236" spans="4:23" x14ac:dyDescent="0.25">
      <c r="D6236">
        <f t="shared" si="886"/>
        <v>6234</v>
      </c>
      <c r="E6236" s="3">
        <v>44090</v>
      </c>
      <c r="F6236" s="4">
        <v>0.75</v>
      </c>
      <c r="G6236">
        <v>40</v>
      </c>
      <c r="H6236">
        <v>10</v>
      </c>
      <c r="I6236" s="5">
        <f t="shared" si="881"/>
        <v>6</v>
      </c>
      <c r="J6236" s="22">
        <v>9.8979031292220743E-5</v>
      </c>
      <c r="K6236">
        <v>1.3641E-4</v>
      </c>
      <c r="L6236" s="5" cm="1">
        <f t="array" ref="L6236">_xlfn.IFS(I6236=0, 0, I6236&gt;34, 0, AND(I6236&gt;0, I6236&lt;35), VLOOKUP(I6236, $A$63:$C$96, 3))</f>
        <v>2980</v>
      </c>
      <c r="M6236" s="5">
        <f t="shared" si="880"/>
        <v>470.1503986380485</v>
      </c>
      <c r="N6236" s="5">
        <v>956.63829885811265</v>
      </c>
      <c r="O6236" s="5">
        <f t="shared" si="887"/>
        <v>3842.6696999999999</v>
      </c>
      <c r="P6236" s="5">
        <f t="shared" si="888"/>
        <v>3450.1503986380485</v>
      </c>
      <c r="Q6236" s="5">
        <f t="shared" si="882"/>
        <v>0</v>
      </c>
      <c r="R6236" s="5">
        <f>IF(O6236&gt;(P6236+U6236),O6236-P6236-U6236, 0)</f>
        <v>0</v>
      </c>
      <c r="S6236" s="5">
        <f t="shared" si="883"/>
        <v>0</v>
      </c>
      <c r="T6236" s="5">
        <f t="shared" si="884"/>
        <v>0</v>
      </c>
      <c r="U6236" s="5">
        <f>IF(O6236&gt;P6236,IF(V6235*($B$6/100)&gt;=O6236-P6236,(O6236-P6236), V6235*($B$6/100)), 0)</f>
        <v>392.51930136195142</v>
      </c>
      <c r="V6236" s="5">
        <f>V6235+(T6236*($B$5/100))-(U6236/($B$6/100))</f>
        <v>2059766.3835354357</v>
      </c>
      <c r="W6236" s="5">
        <f t="shared" si="885"/>
        <v>51494.15958838589</v>
      </c>
    </row>
    <row r="6237" spans="4:23" x14ac:dyDescent="0.25">
      <c r="D6237">
        <f t="shared" si="886"/>
        <v>6235</v>
      </c>
      <c r="E6237" s="3">
        <v>44090</v>
      </c>
      <c r="F6237" s="4">
        <v>0.79166666666666663</v>
      </c>
      <c r="G6237">
        <v>40</v>
      </c>
      <c r="H6237">
        <v>2</v>
      </c>
      <c r="I6237" s="5">
        <f t="shared" si="881"/>
        <v>6</v>
      </c>
      <c r="J6237" s="22">
        <v>1.9795806258444149E-5</v>
      </c>
      <c r="K6237">
        <v>1.5480999999999999E-4</v>
      </c>
      <c r="L6237" s="5" cm="1">
        <f t="array" ref="L6237">_xlfn.IFS(I6237=0, 0, I6237&gt;34, 0, AND(I6237&gt;0, I6237&lt;35), VLOOKUP(I6237, $A$63:$C$96, 3))</f>
        <v>2980</v>
      </c>
      <c r="M6237" s="5">
        <f t="shared" si="880"/>
        <v>94.030079727609717</v>
      </c>
      <c r="N6237" s="5">
        <v>1003.5225538475904</v>
      </c>
      <c r="O6237" s="5">
        <f t="shared" si="887"/>
        <v>4360.9976999999999</v>
      </c>
      <c r="P6237" s="5">
        <f t="shared" si="888"/>
        <v>3074.0300797276095</v>
      </c>
      <c r="Q6237" s="5">
        <f t="shared" si="882"/>
        <v>0</v>
      </c>
      <c r="R6237" s="5">
        <f>IF(O6237&gt;(P6237+U6237),O6237-P6237-U6237, 0)</f>
        <v>0</v>
      </c>
      <c r="S6237" s="5">
        <f t="shared" si="883"/>
        <v>0</v>
      </c>
      <c r="T6237" s="5">
        <f t="shared" si="884"/>
        <v>0</v>
      </c>
      <c r="U6237" s="5">
        <f>IF(O6237&gt;P6237,IF(V6236*($B$6/100)&gt;=O6237-P6237,(O6237-P6237), V6236*($B$6/100)), 0)</f>
        <v>1286.9676202723904</v>
      </c>
      <c r="V6237" s="5">
        <f>V6236+(T6237*($B$5/100))-(U6237/($B$6/100))</f>
        <v>2057927.8583636179</v>
      </c>
      <c r="W6237" s="5">
        <f t="shared" si="885"/>
        <v>51448.196459090446</v>
      </c>
    </row>
    <row r="6238" spans="4:23" x14ac:dyDescent="0.25">
      <c r="D6238">
        <f t="shared" si="886"/>
        <v>6236</v>
      </c>
      <c r="E6238" s="3">
        <v>44090</v>
      </c>
      <c r="F6238" s="4">
        <v>0.83333333333333337</v>
      </c>
      <c r="G6238">
        <v>40</v>
      </c>
      <c r="H6238">
        <v>0</v>
      </c>
      <c r="I6238" s="5">
        <f t="shared" si="881"/>
        <v>6</v>
      </c>
      <c r="J6238" s="22">
        <v>0</v>
      </c>
      <c r="K6238">
        <v>1.5918E-4</v>
      </c>
      <c r="L6238" s="5" cm="1">
        <f t="array" ref="L6238">_xlfn.IFS(I6238=0, 0, I6238&gt;34, 0, AND(I6238&gt;0, I6238&lt;35), VLOOKUP(I6238, $A$63:$C$96, 3))</f>
        <v>2980</v>
      </c>
      <c r="M6238" s="5">
        <f t="shared" si="880"/>
        <v>0</v>
      </c>
      <c r="N6238" s="5">
        <v>954.64322423745216</v>
      </c>
      <c r="O6238" s="5">
        <f t="shared" si="887"/>
        <v>4484.1006000000007</v>
      </c>
      <c r="P6238" s="5">
        <f t="shared" si="888"/>
        <v>2980</v>
      </c>
      <c r="Q6238" s="5">
        <f t="shared" si="882"/>
        <v>0</v>
      </c>
      <c r="R6238" s="5">
        <f>IF(O6238&gt;(P6238+U6238),O6238-P6238-U6238, 0)</f>
        <v>0</v>
      </c>
      <c r="S6238" s="5">
        <f t="shared" si="883"/>
        <v>0</v>
      </c>
      <c r="T6238" s="5">
        <f t="shared" si="884"/>
        <v>0</v>
      </c>
      <c r="U6238" s="5">
        <f>IF(O6238&gt;P6238,IF(V6237*($B$6/100)&gt;=O6238-P6238,(O6238-P6238), V6237*($B$6/100)), 0)</f>
        <v>1504.1006000000007</v>
      </c>
      <c r="V6238" s="5">
        <f>V6237+(T6238*($B$5/100))-(U6238/($B$6/100))</f>
        <v>2055779.1432207609</v>
      </c>
      <c r="W6238" s="5">
        <f t="shared" si="885"/>
        <v>51394.478580519019</v>
      </c>
    </row>
    <row r="6239" spans="4:23" x14ac:dyDescent="0.25">
      <c r="D6239">
        <f t="shared" si="886"/>
        <v>6237</v>
      </c>
      <c r="E6239" s="3">
        <v>44090</v>
      </c>
      <c r="F6239" s="4">
        <v>0.875</v>
      </c>
      <c r="G6239">
        <v>40</v>
      </c>
      <c r="H6239">
        <v>0</v>
      </c>
      <c r="I6239" s="5">
        <f t="shared" si="881"/>
        <v>6</v>
      </c>
      <c r="J6239" s="22">
        <v>0</v>
      </c>
      <c r="K6239">
        <v>1.7292999999999999E-4</v>
      </c>
      <c r="L6239" s="5" cm="1">
        <f t="array" ref="L6239">_xlfn.IFS(I6239=0, 0, I6239&gt;34, 0, AND(I6239&gt;0, I6239&lt;35), VLOOKUP(I6239, $A$63:$C$96, 3))</f>
        <v>2980</v>
      </c>
      <c r="M6239" s="5">
        <f t="shared" si="880"/>
        <v>0</v>
      </c>
      <c r="N6239" s="5">
        <v>846.909191913874</v>
      </c>
      <c r="O6239" s="5">
        <f t="shared" si="887"/>
        <v>4871.4380999999994</v>
      </c>
      <c r="P6239" s="5">
        <f t="shared" si="888"/>
        <v>2980</v>
      </c>
      <c r="Q6239" s="5">
        <f t="shared" si="882"/>
        <v>0</v>
      </c>
      <c r="R6239" s="5">
        <f>IF(O6239&gt;(P6239+U6239),O6239-P6239-U6239, 0)</f>
        <v>0</v>
      </c>
      <c r="S6239" s="5">
        <f t="shared" si="883"/>
        <v>0</v>
      </c>
      <c r="T6239" s="5">
        <f t="shared" si="884"/>
        <v>0</v>
      </c>
      <c r="U6239" s="5">
        <f>IF(O6239&gt;P6239,IF(V6238*($B$6/100)&gt;=O6239-P6239,(O6239-P6239), V6238*($B$6/100)), 0)</f>
        <v>1891.4380999999994</v>
      </c>
      <c r="V6239" s="5">
        <f>V6238+(T6239*($B$5/100))-(U6239/($B$6/100))</f>
        <v>2053077.0887921895</v>
      </c>
      <c r="W6239" s="5">
        <f t="shared" si="885"/>
        <v>51326.92721980474</v>
      </c>
    </row>
    <row r="6240" spans="4:23" x14ac:dyDescent="0.25">
      <c r="D6240">
        <f t="shared" si="886"/>
        <v>6238</v>
      </c>
      <c r="E6240" s="3">
        <v>44090</v>
      </c>
      <c r="F6240" s="4">
        <v>0.91666666666666663</v>
      </c>
      <c r="G6240">
        <v>30</v>
      </c>
      <c r="H6240">
        <v>0</v>
      </c>
      <c r="I6240" s="5">
        <f t="shared" si="881"/>
        <v>4</v>
      </c>
      <c r="J6240" s="22">
        <v>0</v>
      </c>
      <c r="K6240">
        <v>1.719E-4</v>
      </c>
      <c r="L6240" s="5" cm="1">
        <f t="array" ref="L6240">_xlfn.IFS(I6240=0, 0, I6240&gt;34, 0, AND(I6240&gt;0, I6240&lt;35), VLOOKUP(I6240, $A$63:$C$96, 3))</f>
        <v>740</v>
      </c>
      <c r="M6240" s="5">
        <f t="shared" si="880"/>
        <v>0</v>
      </c>
      <c r="N6240" s="5">
        <v>721.21949081227228</v>
      </c>
      <c r="O6240" s="5">
        <f t="shared" si="887"/>
        <v>4842.4229999999998</v>
      </c>
      <c r="P6240" s="5">
        <f t="shared" si="888"/>
        <v>740</v>
      </c>
      <c r="Q6240" s="5">
        <f t="shared" si="882"/>
        <v>0</v>
      </c>
      <c r="R6240" s="5">
        <f>IF(O6240&gt;(P6240+U6240),O6240-P6240-U6240, 0)</f>
        <v>0</v>
      </c>
      <c r="S6240" s="5">
        <f t="shared" si="883"/>
        <v>0</v>
      </c>
      <c r="T6240" s="5">
        <f t="shared" si="884"/>
        <v>0</v>
      </c>
      <c r="U6240" s="5">
        <f>IF(O6240&gt;P6240,IF(V6239*($B$6/100)&gt;=O6240-P6240,(O6240-P6240), V6239*($B$6/100)), 0)</f>
        <v>4102.4229999999998</v>
      </c>
      <c r="V6240" s="5">
        <f>V6239+(T6240*($B$5/100))-(U6240/($B$6/100))</f>
        <v>2047216.4845064753</v>
      </c>
      <c r="W6240" s="5">
        <f t="shared" si="885"/>
        <v>51180.412112661885</v>
      </c>
    </row>
    <row r="6241" spans="4:23" x14ac:dyDescent="0.25">
      <c r="D6241">
        <f t="shared" si="886"/>
        <v>6239</v>
      </c>
      <c r="E6241" s="3">
        <v>44090</v>
      </c>
      <c r="F6241" s="4">
        <v>0.95833333333333337</v>
      </c>
      <c r="G6241">
        <v>20</v>
      </c>
      <c r="H6241">
        <v>0</v>
      </c>
      <c r="I6241" s="5">
        <f t="shared" si="881"/>
        <v>3</v>
      </c>
      <c r="J6241" s="22">
        <v>0</v>
      </c>
      <c r="K6241">
        <v>1.5799999999999999E-4</v>
      </c>
      <c r="L6241" s="5" cm="1">
        <f t="array" ref="L6241">_xlfn.IFS(I6241=0, 0, I6241&gt;34, 0, AND(I6241&gt;0, I6241&lt;35), VLOOKUP(I6241, $A$63:$C$96, 3))</f>
        <v>232</v>
      </c>
      <c r="M6241" s="5">
        <f t="shared" si="880"/>
        <v>0</v>
      </c>
      <c r="N6241" s="5">
        <v>626.47108989380308</v>
      </c>
      <c r="O6241" s="5">
        <f t="shared" si="887"/>
        <v>4450.8599999999997</v>
      </c>
      <c r="P6241" s="5">
        <f t="shared" si="888"/>
        <v>232</v>
      </c>
      <c r="Q6241" s="5">
        <f t="shared" si="882"/>
        <v>0</v>
      </c>
      <c r="R6241" s="5">
        <f>IF(O6241&gt;(P6241+U6241),O6241-P6241-U6241, 0)</f>
        <v>0</v>
      </c>
      <c r="S6241" s="5">
        <f t="shared" si="883"/>
        <v>0</v>
      </c>
      <c r="T6241" s="5">
        <f t="shared" si="884"/>
        <v>0</v>
      </c>
      <c r="U6241" s="5">
        <f>IF(O6241&gt;P6241,IF(V6240*($B$6/100)&gt;=O6241-P6241,(O6241-P6241), V6240*($B$6/100)), 0)</f>
        <v>4218.8599999999997</v>
      </c>
      <c r="V6241" s="5">
        <f>V6240+(T6241*($B$5/100))-(U6241/($B$6/100))</f>
        <v>2041189.5416493325</v>
      </c>
      <c r="W6241" s="5">
        <f t="shared" si="885"/>
        <v>51029.73854123331</v>
      </c>
    </row>
    <row r="6242" spans="4:23" x14ac:dyDescent="0.25">
      <c r="D6242">
        <f t="shared" si="886"/>
        <v>6240</v>
      </c>
      <c r="E6242" s="3">
        <v>44091</v>
      </c>
      <c r="F6242" s="4">
        <v>0</v>
      </c>
      <c r="G6242">
        <v>10</v>
      </c>
      <c r="H6242">
        <v>0</v>
      </c>
      <c r="I6242" s="5">
        <f t="shared" si="881"/>
        <v>1</v>
      </c>
      <c r="J6242" s="22">
        <v>0</v>
      </c>
      <c r="K6242">
        <v>1.3139E-4</v>
      </c>
      <c r="L6242" s="5" cm="1">
        <f t="array" ref="L6242">_xlfn.IFS(I6242=0, 0, I6242&gt;34, 0, AND(I6242&gt;0, I6242&lt;35), VLOOKUP(I6242, $A$63:$C$96, 3))</f>
        <v>0</v>
      </c>
      <c r="M6242" s="5">
        <f t="shared" si="880"/>
        <v>0</v>
      </c>
      <c r="N6242" s="5">
        <v>517.75103975011268</v>
      </c>
      <c r="O6242" s="5">
        <f t="shared" si="887"/>
        <v>3701.2563</v>
      </c>
      <c r="P6242" s="5">
        <f t="shared" si="888"/>
        <v>0</v>
      </c>
      <c r="Q6242" s="5">
        <f t="shared" si="882"/>
        <v>0</v>
      </c>
      <c r="R6242" s="5">
        <f>IF(O6242&gt;(P6242+U6242),O6242-P6242-U6242, 0)</f>
        <v>0</v>
      </c>
      <c r="S6242" s="5">
        <f t="shared" si="883"/>
        <v>0</v>
      </c>
      <c r="T6242" s="5">
        <f t="shared" si="884"/>
        <v>0</v>
      </c>
      <c r="U6242" s="5">
        <f>IF(O6242&gt;P6242,IF(V6241*($B$6/100)&gt;=O6242-P6242,(O6242-P6242), V6241*($B$6/100)), 0)</f>
        <v>3701.2563</v>
      </c>
      <c r="V6242" s="5">
        <f>V6241+(T6242*($B$5/100))-(U6242/($B$6/100))</f>
        <v>2035902.0326493324</v>
      </c>
      <c r="W6242" s="5">
        <f t="shared" si="885"/>
        <v>50897.550816233314</v>
      </c>
    </row>
    <row r="6243" spans="4:23" x14ac:dyDescent="0.25">
      <c r="D6243">
        <f t="shared" si="886"/>
        <v>6241</v>
      </c>
      <c r="E6243" s="3">
        <v>44091</v>
      </c>
      <c r="F6243" s="4">
        <v>4.1666666666666664E-2</v>
      </c>
      <c r="G6243">
        <v>10</v>
      </c>
      <c r="H6243">
        <v>0</v>
      </c>
      <c r="I6243" s="5">
        <f t="shared" si="881"/>
        <v>1</v>
      </c>
      <c r="J6243" s="22">
        <v>0</v>
      </c>
      <c r="K6243">
        <v>9.973999999999999E-5</v>
      </c>
      <c r="L6243" s="5" cm="1">
        <f t="array" ref="L6243">_xlfn.IFS(I6243=0, 0, I6243&gt;34, 0, AND(I6243&gt;0, I6243&lt;35), VLOOKUP(I6243, $A$63:$C$96, 3))</f>
        <v>0</v>
      </c>
      <c r="M6243" s="5">
        <f t="shared" si="880"/>
        <v>0</v>
      </c>
      <c r="N6243" s="5">
        <v>427.97967915607626</v>
      </c>
      <c r="O6243" s="5">
        <f t="shared" si="887"/>
        <v>2809.6758</v>
      </c>
      <c r="P6243" s="5">
        <f t="shared" si="888"/>
        <v>0</v>
      </c>
      <c r="Q6243" s="5">
        <f t="shared" si="882"/>
        <v>0</v>
      </c>
      <c r="R6243" s="5">
        <f>IF(O6243&gt;(P6243+U6243),O6243-P6243-U6243, 0)</f>
        <v>0</v>
      </c>
      <c r="S6243" s="5">
        <f t="shared" si="883"/>
        <v>0</v>
      </c>
      <c r="T6243" s="5">
        <f t="shared" si="884"/>
        <v>0</v>
      </c>
      <c r="U6243" s="5">
        <f>IF(O6243&gt;P6243,IF(V6242*($B$6/100)&gt;=O6243-P6243,(O6243-P6243), V6242*($B$6/100)), 0)</f>
        <v>2809.6758</v>
      </c>
      <c r="V6243" s="5">
        <f>V6242+(T6243*($B$5/100))-(U6243/($B$6/100))</f>
        <v>2031888.2100779039</v>
      </c>
      <c r="W6243" s="5">
        <f t="shared" si="885"/>
        <v>50797.205251947598</v>
      </c>
    </row>
    <row r="6244" spans="4:23" x14ac:dyDescent="0.25">
      <c r="D6244">
        <f t="shared" si="886"/>
        <v>6242</v>
      </c>
      <c r="E6244" s="3">
        <v>44091</v>
      </c>
      <c r="F6244" s="4">
        <v>8.3333333333333329E-2</v>
      </c>
      <c r="G6244">
        <v>20</v>
      </c>
      <c r="H6244">
        <v>0</v>
      </c>
      <c r="I6244" s="5">
        <f t="shared" si="881"/>
        <v>3</v>
      </c>
      <c r="J6244" s="22">
        <v>0</v>
      </c>
      <c r="K6244">
        <v>7.9899999999999991E-5</v>
      </c>
      <c r="L6244" s="5" cm="1">
        <f t="array" ref="L6244">_xlfn.IFS(I6244=0, 0, I6244&gt;34, 0, AND(I6244&gt;0, I6244&lt;35), VLOOKUP(I6244, $A$63:$C$96, 3))</f>
        <v>232</v>
      </c>
      <c r="M6244" s="5">
        <f t="shared" si="880"/>
        <v>0</v>
      </c>
      <c r="N6244" s="5">
        <v>411.03168568215074</v>
      </c>
      <c r="O6244" s="5">
        <f t="shared" si="887"/>
        <v>2250.7829999999999</v>
      </c>
      <c r="P6244" s="5">
        <f t="shared" si="888"/>
        <v>232</v>
      </c>
      <c r="Q6244" s="5">
        <f t="shared" si="882"/>
        <v>0</v>
      </c>
      <c r="R6244" s="5">
        <f>IF(O6244&gt;(P6244+U6244),O6244-P6244-U6244, 0)</f>
        <v>0</v>
      </c>
      <c r="S6244" s="5">
        <f t="shared" si="883"/>
        <v>0</v>
      </c>
      <c r="T6244" s="5">
        <f t="shared" si="884"/>
        <v>0</v>
      </c>
      <c r="U6244" s="5">
        <f>IF(O6244&gt;P6244,IF(V6243*($B$6/100)&gt;=O6244-P6244,(O6244-P6244), V6243*($B$6/100)), 0)</f>
        <v>2018.7829999999999</v>
      </c>
      <c r="V6244" s="5">
        <f>V6243+(T6244*($B$5/100))-(U6244/($B$6/100))</f>
        <v>2029004.2343636183</v>
      </c>
      <c r="W6244" s="5">
        <f t="shared" si="885"/>
        <v>50725.105859090458</v>
      </c>
    </row>
    <row r="6245" spans="4:23" x14ac:dyDescent="0.25">
      <c r="D6245">
        <f t="shared" si="886"/>
        <v>6243</v>
      </c>
      <c r="E6245" s="3">
        <v>44091</v>
      </c>
      <c r="F6245" s="4">
        <v>0.125</v>
      </c>
      <c r="G6245">
        <v>10</v>
      </c>
      <c r="H6245">
        <v>0</v>
      </c>
      <c r="I6245" s="5">
        <f t="shared" si="881"/>
        <v>1</v>
      </c>
      <c r="J6245" s="22">
        <v>0</v>
      </c>
      <c r="K6245">
        <v>7.0740000000000004E-5</v>
      </c>
      <c r="L6245" s="5" cm="1">
        <f t="array" ref="L6245">_xlfn.IFS(I6245=0, 0, I6245&gt;34, 0, AND(I6245&gt;0, I6245&lt;35), VLOOKUP(I6245, $A$63:$C$96, 3))</f>
        <v>0</v>
      </c>
      <c r="M6245" s="5">
        <f t="shared" si="880"/>
        <v>0</v>
      </c>
      <c r="N6245" s="5">
        <v>417.02933178050586</v>
      </c>
      <c r="O6245" s="5">
        <f t="shared" si="887"/>
        <v>1992.7457999999999</v>
      </c>
      <c r="P6245" s="5">
        <f t="shared" si="888"/>
        <v>0</v>
      </c>
      <c r="Q6245" s="5">
        <f t="shared" si="882"/>
        <v>0</v>
      </c>
      <c r="R6245" s="5">
        <f>IF(O6245&gt;(P6245+U6245),O6245-P6245-U6245, 0)</f>
        <v>0</v>
      </c>
      <c r="S6245" s="5">
        <f t="shared" si="883"/>
        <v>0</v>
      </c>
      <c r="T6245" s="5">
        <f t="shared" si="884"/>
        <v>0</v>
      </c>
      <c r="U6245" s="5">
        <f>IF(O6245&gt;P6245,IF(V6244*($B$6/100)&gt;=O6245-P6245,(O6245-P6245), V6244*($B$6/100)), 0)</f>
        <v>1992.7457999999999</v>
      </c>
      <c r="V6245" s="5">
        <f>V6244+(T6245*($B$5/100))-(U6245/($B$6/100))</f>
        <v>2026157.4546493327</v>
      </c>
      <c r="W6245" s="5">
        <f t="shared" si="885"/>
        <v>50653.93636623332</v>
      </c>
    </row>
    <row r="6246" spans="4:23" x14ac:dyDescent="0.25">
      <c r="D6246">
        <f t="shared" si="886"/>
        <v>6244</v>
      </c>
      <c r="E6246" s="3">
        <v>44091</v>
      </c>
      <c r="F6246" s="4">
        <v>0.16666666666666666</v>
      </c>
      <c r="G6246">
        <v>20</v>
      </c>
      <c r="H6246">
        <v>0</v>
      </c>
      <c r="I6246" s="5">
        <f t="shared" si="881"/>
        <v>3</v>
      </c>
      <c r="J6246" s="22">
        <v>0</v>
      </c>
      <c r="K6246">
        <v>6.7609999999999998E-5</v>
      </c>
      <c r="L6246" s="5" cm="1">
        <f t="array" ref="L6246">_xlfn.IFS(I6246=0, 0, I6246&gt;34, 0, AND(I6246&gt;0, I6246&lt;35), VLOOKUP(I6246, $A$63:$C$96, 3))</f>
        <v>232</v>
      </c>
      <c r="M6246" s="5">
        <f t="shared" si="880"/>
        <v>0</v>
      </c>
      <c r="N6246" s="5">
        <v>419.04829056540621</v>
      </c>
      <c r="O6246" s="5">
        <f t="shared" si="887"/>
        <v>1904.5737000000001</v>
      </c>
      <c r="P6246" s="5">
        <f t="shared" si="888"/>
        <v>232</v>
      </c>
      <c r="Q6246" s="5">
        <f t="shared" si="882"/>
        <v>0</v>
      </c>
      <c r="R6246" s="5">
        <f>IF(O6246&gt;(P6246+U6246),O6246-P6246-U6246, 0)</f>
        <v>0</v>
      </c>
      <c r="S6246" s="5">
        <f t="shared" si="883"/>
        <v>0</v>
      </c>
      <c r="T6246" s="5">
        <f t="shared" si="884"/>
        <v>0</v>
      </c>
      <c r="U6246" s="5">
        <f>IF(O6246&gt;P6246,IF(V6245*($B$6/100)&gt;=O6246-P6246,(O6246-P6246), V6245*($B$6/100)), 0)</f>
        <v>1672.5737000000001</v>
      </c>
      <c r="V6246" s="5">
        <f>V6245+(T6246*($B$5/100))-(U6246/($B$6/100))</f>
        <v>2023768.0636493326</v>
      </c>
      <c r="W6246" s="5">
        <f t="shared" si="885"/>
        <v>50594.201591233315</v>
      </c>
    </row>
    <row r="6247" spans="4:23" x14ac:dyDescent="0.25">
      <c r="D6247">
        <f t="shared" si="886"/>
        <v>6245</v>
      </c>
      <c r="E6247" s="3">
        <v>44091</v>
      </c>
      <c r="F6247" s="4">
        <v>0.20833333333333334</v>
      </c>
      <c r="G6247">
        <v>30</v>
      </c>
      <c r="H6247">
        <v>0</v>
      </c>
      <c r="I6247" s="5">
        <f t="shared" si="881"/>
        <v>4</v>
      </c>
      <c r="J6247" s="22">
        <v>0</v>
      </c>
      <c r="K6247">
        <v>6.7349999999999997E-5</v>
      </c>
      <c r="L6247" s="5" cm="1">
        <f t="array" ref="L6247">_xlfn.IFS(I6247=0, 0, I6247&gt;34, 0, AND(I6247&gt;0, I6247&lt;35), VLOOKUP(I6247, $A$63:$C$96, 3))</f>
        <v>740</v>
      </c>
      <c r="M6247" s="5">
        <f t="shared" si="880"/>
        <v>0</v>
      </c>
      <c r="N6247" s="5">
        <v>450.9884772642435</v>
      </c>
      <c r="O6247" s="5">
        <f t="shared" si="887"/>
        <v>1897.2494999999999</v>
      </c>
      <c r="P6247" s="5">
        <f t="shared" si="888"/>
        <v>740</v>
      </c>
      <c r="Q6247" s="5">
        <f t="shared" si="882"/>
        <v>0</v>
      </c>
      <c r="R6247" s="5">
        <f>IF(O6247&gt;(P6247+U6247),O6247-P6247-U6247, 0)</f>
        <v>0</v>
      </c>
      <c r="S6247" s="5">
        <f t="shared" si="883"/>
        <v>0</v>
      </c>
      <c r="T6247" s="5">
        <f t="shared" si="884"/>
        <v>0</v>
      </c>
      <c r="U6247" s="5">
        <f>IF(O6247&gt;P6247,IF(V6246*($B$6/100)&gt;=O6247-P6247,(O6247-P6247), V6246*($B$6/100)), 0)</f>
        <v>1157.2494999999999</v>
      </c>
      <c r="V6247" s="5">
        <f>V6246+(T6247*($B$5/100))-(U6247/($B$6/100))</f>
        <v>2022114.8500779041</v>
      </c>
      <c r="W6247" s="5">
        <f t="shared" si="885"/>
        <v>50552.871251947603</v>
      </c>
    </row>
    <row r="6248" spans="4:23" x14ac:dyDescent="0.25">
      <c r="D6248">
        <f t="shared" si="886"/>
        <v>6246</v>
      </c>
      <c r="E6248" s="3">
        <v>44091</v>
      </c>
      <c r="F6248" s="4">
        <v>0.25</v>
      </c>
      <c r="G6248">
        <v>20</v>
      </c>
      <c r="H6248">
        <v>0</v>
      </c>
      <c r="I6248" s="5">
        <f t="shared" si="881"/>
        <v>3</v>
      </c>
      <c r="J6248" s="22">
        <v>0</v>
      </c>
      <c r="K6248">
        <v>7.0270000000000003E-5</v>
      </c>
      <c r="L6248" s="5" cm="1">
        <f t="array" ref="L6248">_xlfn.IFS(I6248=0, 0, I6248&gt;34, 0, AND(I6248&gt;0, I6248&lt;35), VLOOKUP(I6248, $A$63:$C$96, 3))</f>
        <v>232</v>
      </c>
      <c r="M6248" s="5">
        <f t="shared" si="880"/>
        <v>0</v>
      </c>
      <c r="N6248" s="5">
        <v>528.84370933925834</v>
      </c>
      <c r="O6248" s="5">
        <f t="shared" si="887"/>
        <v>1979.5059000000001</v>
      </c>
      <c r="P6248" s="5">
        <f t="shared" si="888"/>
        <v>232</v>
      </c>
      <c r="Q6248" s="5">
        <f t="shared" si="882"/>
        <v>0</v>
      </c>
      <c r="R6248" s="5">
        <f>IF(O6248&gt;(P6248+U6248),O6248-P6248-U6248, 0)</f>
        <v>0</v>
      </c>
      <c r="S6248" s="5">
        <f t="shared" si="883"/>
        <v>0</v>
      </c>
      <c r="T6248" s="5">
        <f t="shared" si="884"/>
        <v>0</v>
      </c>
      <c r="U6248" s="5">
        <f>IF(O6248&gt;P6248,IF(V6247*($B$6/100)&gt;=O6248-P6248,(O6248-P6248), V6247*($B$6/100)), 0)</f>
        <v>1747.5059000000001</v>
      </c>
      <c r="V6248" s="5">
        <f>V6247+(T6248*($B$5/100))-(U6248/($B$6/100))</f>
        <v>2019618.4130779041</v>
      </c>
      <c r="W6248" s="5">
        <f t="shared" si="885"/>
        <v>50490.460326947607</v>
      </c>
    </row>
    <row r="6249" spans="4:23" x14ac:dyDescent="0.25">
      <c r="D6249">
        <f t="shared" si="886"/>
        <v>6247</v>
      </c>
      <c r="E6249" s="3">
        <v>44091</v>
      </c>
      <c r="F6249" s="4">
        <v>0.29166666666666669</v>
      </c>
      <c r="G6249">
        <v>20</v>
      </c>
      <c r="H6249">
        <v>3</v>
      </c>
      <c r="I6249" s="5">
        <f t="shared" si="881"/>
        <v>3</v>
      </c>
      <c r="J6249" s="22">
        <v>1.7321330476138631E-5</v>
      </c>
      <c r="K6249">
        <v>8.2489999999999991E-5</v>
      </c>
      <c r="L6249" s="5" cm="1">
        <f t="array" ref="L6249">_xlfn.IFS(I6249=0, 0, I6249&gt;34, 0, AND(I6249&gt;0, I6249&lt;35), VLOOKUP(I6249, $A$63:$C$96, 3))</f>
        <v>232</v>
      </c>
      <c r="M6249" s="5">
        <f t="shared" si="880"/>
        <v>82.276319761658499</v>
      </c>
      <c r="N6249" s="5">
        <v>771.35700146698707</v>
      </c>
      <c r="O6249" s="5">
        <f t="shared" si="887"/>
        <v>2323.7432999999996</v>
      </c>
      <c r="P6249" s="5">
        <f t="shared" si="888"/>
        <v>314.2763197616585</v>
      </c>
      <c r="Q6249" s="5">
        <f t="shared" si="882"/>
        <v>0</v>
      </c>
      <c r="R6249" s="5">
        <f>IF(O6249&gt;(P6249+U6249),O6249-P6249-U6249, 0)</f>
        <v>0</v>
      </c>
      <c r="S6249" s="5">
        <f t="shared" si="883"/>
        <v>0</v>
      </c>
      <c r="T6249" s="5">
        <f t="shared" si="884"/>
        <v>0</v>
      </c>
      <c r="U6249" s="5">
        <f>IF(O6249&gt;P6249,IF(V6248*($B$6/100)&gt;=O6249-P6249,(O6249-P6249), V6248*($B$6/100)), 0)</f>
        <v>2009.4669802383412</v>
      </c>
      <c r="V6249" s="5">
        <f>V6248+(T6249*($B$5/100))-(U6249/($B$6/100))</f>
        <v>2016747.745963278</v>
      </c>
      <c r="W6249" s="5">
        <f t="shared" si="885"/>
        <v>50418.69364908195</v>
      </c>
    </row>
    <row r="6250" spans="4:23" x14ac:dyDescent="0.25">
      <c r="D6250">
        <f t="shared" si="886"/>
        <v>6248</v>
      </c>
      <c r="E6250" s="3">
        <v>44091</v>
      </c>
      <c r="F6250" s="4">
        <v>0.33333333333333331</v>
      </c>
      <c r="G6250">
        <v>40</v>
      </c>
      <c r="H6250">
        <v>10</v>
      </c>
      <c r="I6250" s="5">
        <f t="shared" si="881"/>
        <v>6</v>
      </c>
      <c r="J6250" s="22">
        <v>1.1382588598605385E-4</v>
      </c>
      <c r="K6250">
        <v>1.0186E-4</v>
      </c>
      <c r="L6250" s="5" cm="1">
        <f t="array" ref="L6250">_xlfn.IFS(I6250=0, 0, I6250&gt;34, 0, AND(I6250&gt;0, I6250&lt;35), VLOOKUP(I6250, $A$63:$C$96, 3))</f>
        <v>2980</v>
      </c>
      <c r="M6250" s="5">
        <f t="shared" si="880"/>
        <v>540.67295843375587</v>
      </c>
      <c r="N6250" s="5">
        <v>1117.6824006998443</v>
      </c>
      <c r="O6250" s="5">
        <f t="shared" si="887"/>
        <v>2869.3962000000001</v>
      </c>
      <c r="P6250" s="5">
        <f t="shared" si="888"/>
        <v>2869.3962000000001</v>
      </c>
      <c r="Q6250" s="5">
        <f t="shared" si="882"/>
        <v>487.20077413479089</v>
      </c>
      <c r="R6250" s="5">
        <f>IF(O6250&gt;(P6250+U6250),O6250-P6250-U6250, 0)</f>
        <v>0</v>
      </c>
      <c r="S6250" s="5">
        <f t="shared" si="883"/>
        <v>164.07598429896484</v>
      </c>
      <c r="T6250" s="5">
        <f t="shared" si="884"/>
        <v>487.20077413479089</v>
      </c>
      <c r="U6250" s="5">
        <f>IF(O6250&gt;P6250,IF(V6249*($B$6/100)&gt;=O6250-P6250,(O6250-P6250), V6249*($B$6/100)), 0)</f>
        <v>0</v>
      </c>
      <c r="V6250" s="5">
        <f>V6249+(T6250*($B$5/100))-(U6250/($B$6/100))</f>
        <v>2017088.7865051723</v>
      </c>
      <c r="W6250" s="5">
        <f t="shared" si="885"/>
        <v>50427.219662629308</v>
      </c>
    </row>
    <row r="6251" spans="4:23" x14ac:dyDescent="0.25">
      <c r="D6251">
        <f t="shared" si="886"/>
        <v>6249</v>
      </c>
      <c r="E6251" s="3">
        <v>44091</v>
      </c>
      <c r="F6251" s="4">
        <v>0.375</v>
      </c>
      <c r="G6251">
        <v>40</v>
      </c>
      <c r="H6251">
        <v>10</v>
      </c>
      <c r="I6251" s="5">
        <f t="shared" si="881"/>
        <v>6</v>
      </c>
      <c r="J6251" s="22">
        <v>2.4002415088363529E-4</v>
      </c>
      <c r="K6251">
        <v>1.0126E-4</v>
      </c>
      <c r="L6251" s="5" cm="1">
        <f t="array" ref="L6251">_xlfn.IFS(I6251=0, 0, I6251&gt;34, 0, AND(I6251&gt;0, I6251&lt;35), VLOOKUP(I6251, $A$63:$C$96, 3))</f>
        <v>2980</v>
      </c>
      <c r="M6251" s="5">
        <f t="shared" si="880"/>
        <v>1140.1147166972676</v>
      </c>
      <c r="N6251" s="5">
        <v>1125.7292356456685</v>
      </c>
      <c r="O6251" s="5">
        <f t="shared" si="887"/>
        <v>2852.4942000000001</v>
      </c>
      <c r="P6251" s="5">
        <f t="shared" si="888"/>
        <v>2852.4942000000001</v>
      </c>
      <c r="Q6251" s="5">
        <f t="shared" si="882"/>
        <v>487.20077413479089</v>
      </c>
      <c r="R6251" s="5">
        <f>IF(O6251&gt;(P6251+U6251),O6251-P6251-U6251, 0)</f>
        <v>0</v>
      </c>
      <c r="S6251" s="5">
        <f t="shared" si="883"/>
        <v>578.1716406952952</v>
      </c>
      <c r="T6251" s="5">
        <f t="shared" si="884"/>
        <v>689.44887600197251</v>
      </c>
      <c r="U6251" s="5">
        <f>IF(O6251&gt;P6251,IF(V6250*($B$6/100)&gt;=O6251-P6251,(O6251-P6251), V6250*($B$6/100)), 0)</f>
        <v>0</v>
      </c>
      <c r="V6251" s="5">
        <f>V6250+(T6251*($B$5/100))-(U6251/($B$6/100))</f>
        <v>2017571.4007183737</v>
      </c>
      <c r="W6251" s="5">
        <f t="shared" si="885"/>
        <v>50439.285017959344</v>
      </c>
    </row>
    <row r="6252" spans="4:23" x14ac:dyDescent="0.25">
      <c r="D6252">
        <f t="shared" si="886"/>
        <v>6250</v>
      </c>
      <c r="E6252" s="3">
        <v>44091</v>
      </c>
      <c r="F6252" s="4">
        <v>0.41666666666666669</v>
      </c>
      <c r="G6252">
        <v>60</v>
      </c>
      <c r="H6252">
        <v>10</v>
      </c>
      <c r="I6252" s="5">
        <f t="shared" si="881"/>
        <v>8</v>
      </c>
      <c r="J6252" s="22">
        <v>3.7612031891043883E-4</v>
      </c>
      <c r="K6252">
        <v>9.295000000000001E-5</v>
      </c>
      <c r="L6252" s="5" cm="1">
        <f t="array" ref="L6252">_xlfn.IFS(I6252=0, 0, I6252&gt;34, 0, AND(I6252&gt;0, I6252&lt;35), VLOOKUP(I6252, $A$63:$C$96, 3))</f>
        <v>7160</v>
      </c>
      <c r="M6252" s="5">
        <f t="shared" si="880"/>
        <v>1786.5715148245845</v>
      </c>
      <c r="N6252" s="5">
        <v>982.07441992446036</v>
      </c>
      <c r="O6252" s="5">
        <f t="shared" si="887"/>
        <v>2618.4015000000004</v>
      </c>
      <c r="P6252" s="5">
        <f t="shared" si="888"/>
        <v>2618.4015000000004</v>
      </c>
      <c r="Q6252" s="5">
        <f t="shared" si="882"/>
        <v>487.20077413479089</v>
      </c>
      <c r="R6252" s="5">
        <f>IF(O6252&gt;(P6252+U6252),O6252-P6252-U6252, 0)</f>
        <v>0</v>
      </c>
      <c r="S6252" s="5">
        <f t="shared" si="883"/>
        <v>504.3908967389803</v>
      </c>
      <c r="T6252" s="5">
        <f t="shared" si="884"/>
        <v>5823.7791180856029</v>
      </c>
      <c r="U6252" s="5">
        <f>IF(O6252&gt;P6252,IF(V6251*($B$6/100)&gt;=O6252-P6252,(O6252-P6252), V6251*($B$6/100)), 0)</f>
        <v>0</v>
      </c>
      <c r="V6252" s="5">
        <f>V6251+(T6252*($B$5/100))-(U6252/($B$6/100))</f>
        <v>2021648.0461010337</v>
      </c>
      <c r="W6252" s="5">
        <f t="shared" si="885"/>
        <v>50541.201152525842</v>
      </c>
    </row>
    <row r="6253" spans="4:23" x14ac:dyDescent="0.25">
      <c r="D6253">
        <f t="shared" si="886"/>
        <v>6251</v>
      </c>
      <c r="E6253" s="3">
        <v>44091</v>
      </c>
      <c r="F6253" s="4">
        <v>0.45833333333333331</v>
      </c>
      <c r="G6253">
        <v>70</v>
      </c>
      <c r="H6253">
        <v>10</v>
      </c>
      <c r="I6253" s="5">
        <f t="shared" si="881"/>
        <v>10</v>
      </c>
      <c r="J6253" s="22">
        <v>4.8004830176727058E-4</v>
      </c>
      <c r="K6253">
        <v>7.6030000000000002E-5</v>
      </c>
      <c r="L6253" s="5" cm="1">
        <f t="array" ref="L6253">_xlfn.IFS(I6253=0, 0, I6253&gt;34, 0, AND(I6253&gt;0, I6253&lt;35), VLOOKUP(I6253, $A$63:$C$96, 3))</f>
        <v>12480</v>
      </c>
      <c r="M6253" s="5">
        <f t="shared" si="880"/>
        <v>2280.2294333945351</v>
      </c>
      <c r="N6253" s="5">
        <v>859.38769618910567</v>
      </c>
      <c r="O6253" s="5">
        <f t="shared" si="887"/>
        <v>2141.7651000000001</v>
      </c>
      <c r="P6253" s="5">
        <f t="shared" si="888"/>
        <v>2141.7651000000001</v>
      </c>
      <c r="Q6253" s="5">
        <f t="shared" si="882"/>
        <v>487.20077413479089</v>
      </c>
      <c r="R6253" s="5">
        <f>IF(O6253&gt;(P6253+U6253),O6253-P6253-U6253, 0)</f>
        <v>0</v>
      </c>
      <c r="S6253" s="5">
        <f t="shared" si="883"/>
        <v>441.37931090864879</v>
      </c>
      <c r="T6253" s="5">
        <f t="shared" si="884"/>
        <v>12177.085022485886</v>
      </c>
      <c r="U6253" s="5">
        <f>IF(O6253&gt;P6253,IF(V6252*($B$6/100)&gt;=O6253-P6253,(O6253-P6253), V6252*($B$6/100)), 0)</f>
        <v>0</v>
      </c>
      <c r="V6253" s="5">
        <f>V6252+(T6253*($B$5/100))-(U6253/($B$6/100))</f>
        <v>2030172.0056167739</v>
      </c>
      <c r="W6253" s="5">
        <f t="shared" si="885"/>
        <v>50754.300140419349</v>
      </c>
    </row>
    <row r="6254" spans="4:23" x14ac:dyDescent="0.25">
      <c r="D6254">
        <f t="shared" si="886"/>
        <v>6252</v>
      </c>
      <c r="E6254" s="3">
        <v>44091</v>
      </c>
      <c r="F6254" s="4">
        <v>0.5</v>
      </c>
      <c r="G6254">
        <v>60</v>
      </c>
      <c r="H6254">
        <v>10</v>
      </c>
      <c r="I6254" s="5">
        <f t="shared" si="881"/>
        <v>8</v>
      </c>
      <c r="J6254" s="22">
        <v>5.5180809945413068E-4</v>
      </c>
      <c r="K6254">
        <v>6.2689999999999998E-5</v>
      </c>
      <c r="L6254" s="5" cm="1">
        <f t="array" ref="L6254">_xlfn.IFS(I6254=0, 0, I6254&gt;34, 0, AND(I6254&gt;0, I6254&lt;35), VLOOKUP(I6254, $A$63:$C$96, 3))</f>
        <v>7160</v>
      </c>
      <c r="M6254" s="5">
        <f t="shared" si="880"/>
        <v>2621.0884724071207</v>
      </c>
      <c r="N6254" s="5">
        <v>824.49965720189118</v>
      </c>
      <c r="O6254" s="5">
        <f t="shared" si="887"/>
        <v>1765.9772999999998</v>
      </c>
      <c r="P6254" s="5">
        <f t="shared" si="888"/>
        <v>1765.9772999999998</v>
      </c>
      <c r="Q6254" s="5">
        <f t="shared" si="882"/>
        <v>487.20077413479089</v>
      </c>
      <c r="R6254" s="5">
        <f>IF(O6254&gt;(P6254+U6254),O6254-P6254-U6254, 0)</f>
        <v>0</v>
      </c>
      <c r="S6254" s="5">
        <f t="shared" si="883"/>
        <v>423.46090379691566</v>
      </c>
      <c r="T6254" s="5">
        <f t="shared" si="884"/>
        <v>7591.6502686102049</v>
      </c>
      <c r="U6254" s="5">
        <f>IF(O6254&gt;P6254,IF(V6253*($B$6/100)&gt;=O6254-P6254,(O6254-P6254), V6253*($B$6/100)), 0)</f>
        <v>0</v>
      </c>
      <c r="V6254" s="5">
        <f>V6253+(T6254*($B$5/100))-(U6254/($B$6/100))</f>
        <v>2035486.1608048009</v>
      </c>
      <c r="W6254" s="5">
        <f t="shared" si="885"/>
        <v>50887.154020120026</v>
      </c>
    </row>
    <row r="6255" spans="4:23" x14ac:dyDescent="0.25">
      <c r="D6255">
        <f t="shared" si="886"/>
        <v>6253</v>
      </c>
      <c r="E6255" s="3">
        <v>44091</v>
      </c>
      <c r="F6255" s="4">
        <v>0.54166666666666663</v>
      </c>
      <c r="G6255">
        <v>60</v>
      </c>
      <c r="H6255">
        <v>8</v>
      </c>
      <c r="I6255" s="5">
        <f t="shared" si="881"/>
        <v>8</v>
      </c>
      <c r="J6255" s="22">
        <v>5.0974201115493688E-4</v>
      </c>
      <c r="K6255">
        <v>5.923E-5</v>
      </c>
      <c r="L6255" s="5" cm="1">
        <f t="array" ref="L6255">_xlfn.IFS(I6255=0, 0, I6255&gt;34, 0, AND(I6255&gt;0, I6255&lt;35), VLOOKUP(I6255, $A$63:$C$96, 3))</f>
        <v>7160</v>
      </c>
      <c r="M6255" s="5">
        <f t="shared" si="880"/>
        <v>2421.2745529859503</v>
      </c>
      <c r="N6255" s="5">
        <v>788.63164022965509</v>
      </c>
      <c r="O6255" s="5">
        <f t="shared" si="887"/>
        <v>1668.5091</v>
      </c>
      <c r="P6255" s="5">
        <f t="shared" si="888"/>
        <v>1668.5091</v>
      </c>
      <c r="Q6255" s="5">
        <f t="shared" si="882"/>
        <v>487.20077413479089</v>
      </c>
      <c r="R6255" s="5">
        <f>IF(O6255&gt;(P6255+U6255),O6255-P6255-U6255, 0)</f>
        <v>0</v>
      </c>
      <c r="S6255" s="5">
        <f t="shared" si="883"/>
        <v>405.03918251201884</v>
      </c>
      <c r="T6255" s="5">
        <f t="shared" si="884"/>
        <v>7507.7262704739305</v>
      </c>
      <c r="U6255" s="5">
        <f>IF(O6255&gt;P6255,IF(V6254*($B$6/100)&gt;=O6255-P6255,(O6255-P6255), V6254*($B$6/100)), 0)</f>
        <v>0</v>
      </c>
      <c r="V6255" s="5">
        <f>V6254+(T6255*($B$5/100))-(U6255/($B$6/100))</f>
        <v>2040741.5691941327</v>
      </c>
      <c r="W6255" s="5">
        <f t="shared" si="885"/>
        <v>51018.539229853319</v>
      </c>
    </row>
    <row r="6256" spans="4:23" x14ac:dyDescent="0.25">
      <c r="D6256">
        <f t="shared" si="886"/>
        <v>6254</v>
      </c>
      <c r="E6256" s="3">
        <v>44091</v>
      </c>
      <c r="F6256" s="4">
        <v>0.58333333333333337</v>
      </c>
      <c r="G6256">
        <v>50</v>
      </c>
      <c r="H6256">
        <v>9</v>
      </c>
      <c r="I6256" s="5">
        <f t="shared" si="881"/>
        <v>7</v>
      </c>
      <c r="J6256" s="22">
        <v>4.8747172911418717E-4</v>
      </c>
      <c r="K6256">
        <v>5.1419999999999999E-5</v>
      </c>
      <c r="L6256" s="5" cm="1">
        <f t="array" ref="L6256">_xlfn.IFS(I6256=0, 0, I6256&gt;34, 0, AND(I6256&gt;0, I6256&lt;35), VLOOKUP(I6256, $A$63:$C$96, 3))</f>
        <v>4800</v>
      </c>
      <c r="M6256" s="5">
        <f t="shared" si="880"/>
        <v>2315.490713292389</v>
      </c>
      <c r="N6256" s="5">
        <v>672.88938185495078</v>
      </c>
      <c r="O6256" s="5">
        <f t="shared" si="887"/>
        <v>1448.5014000000001</v>
      </c>
      <c r="P6256" s="5">
        <f t="shared" si="888"/>
        <v>1448.5014000000001</v>
      </c>
      <c r="Q6256" s="5">
        <f t="shared" si="882"/>
        <v>487.20077413479089</v>
      </c>
      <c r="R6256" s="5">
        <f>IF(O6256&gt;(P6256+U6256),O6256-P6256-U6256, 0)</f>
        <v>0</v>
      </c>
      <c r="S6256" s="5">
        <f t="shared" si="883"/>
        <v>345.59425623372078</v>
      </c>
      <c r="T6256" s="5">
        <f t="shared" si="884"/>
        <v>5321.3950570586685</v>
      </c>
      <c r="U6256" s="5">
        <f>IF(O6256&gt;P6256,IF(V6255*($B$6/100)&gt;=O6256-P6256,(O6256-P6256), V6255*($B$6/100)), 0)</f>
        <v>0</v>
      </c>
      <c r="V6256" s="5">
        <f>V6255+(T6256*($B$5/100))-(U6256/($B$6/100))</f>
        <v>2044466.5457340737</v>
      </c>
      <c r="W6256" s="5">
        <f t="shared" si="885"/>
        <v>51111.663643351843</v>
      </c>
    </row>
    <row r="6257" spans="4:23" x14ac:dyDescent="0.25">
      <c r="D6257">
        <f t="shared" si="886"/>
        <v>6255</v>
      </c>
      <c r="E6257" s="3">
        <v>44091</v>
      </c>
      <c r="F6257" s="4">
        <v>0.625</v>
      </c>
      <c r="G6257">
        <v>50</v>
      </c>
      <c r="H6257">
        <v>10</v>
      </c>
      <c r="I6257" s="5">
        <f t="shared" si="881"/>
        <v>7</v>
      </c>
      <c r="J6257" s="22">
        <v>4.7262487442035404E-4</v>
      </c>
      <c r="K6257">
        <v>5.1560000000000001E-5</v>
      </c>
      <c r="L6257" s="5" cm="1">
        <f t="array" ref="L6257">_xlfn.IFS(I6257=0, 0, I6257&gt;34, 0, AND(I6257&gt;0, I6257&lt;35), VLOOKUP(I6257, $A$63:$C$96, 3))</f>
        <v>4800</v>
      </c>
      <c r="M6257" s="5">
        <f t="shared" si="880"/>
        <v>2244.9681534966817</v>
      </c>
      <c r="N6257" s="5">
        <v>610.04469837536692</v>
      </c>
      <c r="O6257" s="5">
        <f t="shared" si="887"/>
        <v>1452.4452000000001</v>
      </c>
      <c r="P6257" s="5">
        <f t="shared" si="888"/>
        <v>1452.4452000000001</v>
      </c>
      <c r="Q6257" s="5">
        <f t="shared" si="882"/>
        <v>487.20077413479089</v>
      </c>
      <c r="R6257" s="5">
        <f>IF(O6257&gt;(P6257+U6257),O6257-P6257-U6257, 0)</f>
        <v>0</v>
      </c>
      <c r="S6257" s="5">
        <f t="shared" si="883"/>
        <v>313.31738839922122</v>
      </c>
      <c r="T6257" s="5">
        <f t="shared" si="884"/>
        <v>5279.2055650974607</v>
      </c>
      <c r="U6257" s="5">
        <f>IF(O6257&gt;P6257,IF(V6256*($B$6/100)&gt;=O6257-P6257,(O6257-P6257), V6256*($B$6/100)), 0)</f>
        <v>0</v>
      </c>
      <c r="V6257" s="5">
        <f>V6256+(T6257*($B$5/100))-(U6257/($B$6/100))</f>
        <v>2048161.9896296419</v>
      </c>
      <c r="W6257" s="5">
        <f t="shared" si="885"/>
        <v>51204.049740741044</v>
      </c>
    </row>
    <row r="6258" spans="4:23" x14ac:dyDescent="0.25">
      <c r="D6258">
        <f t="shared" si="886"/>
        <v>6256</v>
      </c>
      <c r="E6258" s="3">
        <v>44091</v>
      </c>
      <c r="F6258" s="4">
        <v>0.66666666666666663</v>
      </c>
      <c r="G6258">
        <v>40</v>
      </c>
      <c r="H6258">
        <v>10</v>
      </c>
      <c r="I6258" s="5">
        <f t="shared" si="881"/>
        <v>6</v>
      </c>
      <c r="J6258" s="22">
        <v>3.5879898843430019E-4</v>
      </c>
      <c r="K6258">
        <v>6.0279999999999999E-5</v>
      </c>
      <c r="L6258" s="5" cm="1">
        <f t="array" ref="L6258">_xlfn.IFS(I6258=0, 0, I6258&gt;34, 0, AND(I6258&gt;0, I6258&lt;35), VLOOKUP(I6258, $A$63:$C$96, 3))</f>
        <v>2980</v>
      </c>
      <c r="M6258" s="5">
        <f t="shared" si="880"/>
        <v>1704.2951950629258</v>
      </c>
      <c r="N6258" s="5">
        <v>599.12933206235255</v>
      </c>
      <c r="O6258" s="5">
        <f t="shared" si="887"/>
        <v>1698.0876000000001</v>
      </c>
      <c r="P6258" s="5">
        <f t="shared" si="888"/>
        <v>1698.0876000000001</v>
      </c>
      <c r="Q6258" s="5">
        <f t="shared" si="882"/>
        <v>487.20077413479089</v>
      </c>
      <c r="R6258" s="5">
        <f>IF(O6258&gt;(P6258+U6258),O6258-P6258-U6258, 0)</f>
        <v>0</v>
      </c>
      <c r="S6258" s="5">
        <f t="shared" si="883"/>
        <v>307.71128432894187</v>
      </c>
      <c r="T6258" s="5">
        <f t="shared" si="884"/>
        <v>2678.496310733984</v>
      </c>
      <c r="U6258" s="5">
        <f>IF(O6258&gt;P6258,IF(V6257*($B$6/100)&gt;=O6258-P6258,(O6258-P6258), V6257*($B$6/100)), 0)</f>
        <v>0</v>
      </c>
      <c r="V6258" s="5">
        <f>V6257+(T6258*($B$5/100))-(U6258/($B$6/100))</f>
        <v>2050036.9370471556</v>
      </c>
      <c r="W6258" s="5">
        <f t="shared" si="885"/>
        <v>51250.923426178888</v>
      </c>
    </row>
    <row r="6259" spans="4:23" x14ac:dyDescent="0.25">
      <c r="D6259">
        <f t="shared" si="886"/>
        <v>6257</v>
      </c>
      <c r="E6259" s="3">
        <v>44091</v>
      </c>
      <c r="F6259" s="4">
        <v>0.70833333333333337</v>
      </c>
      <c r="G6259">
        <v>50</v>
      </c>
      <c r="H6259">
        <v>10</v>
      </c>
      <c r="I6259" s="5">
        <f t="shared" si="881"/>
        <v>7</v>
      </c>
      <c r="J6259" s="22">
        <v>2.4249862666594083E-4</v>
      </c>
      <c r="K6259">
        <v>8.5569999999999996E-5</v>
      </c>
      <c r="L6259" s="5" cm="1">
        <f t="array" ref="L6259">_xlfn.IFS(I6259=0, 0, I6259&gt;34, 0, AND(I6259&gt;0, I6259&lt;35), VLOOKUP(I6259, $A$63:$C$96, 3))</f>
        <v>4800</v>
      </c>
      <c r="M6259" s="5">
        <f t="shared" si="880"/>
        <v>1151.8684766632191</v>
      </c>
      <c r="N6259" s="5">
        <v>750.9721565038376</v>
      </c>
      <c r="O6259" s="5">
        <f t="shared" si="887"/>
        <v>2410.5068999999999</v>
      </c>
      <c r="P6259" s="5">
        <f t="shared" si="888"/>
        <v>2410.5068999999999</v>
      </c>
      <c r="Q6259" s="5">
        <f t="shared" si="882"/>
        <v>487.20077413479089</v>
      </c>
      <c r="R6259" s="5">
        <f>IF(O6259&gt;(P6259+U6259),O6259-P6259-U6259, 0)</f>
        <v>0</v>
      </c>
      <c r="S6259" s="5">
        <f t="shared" si="883"/>
        <v>385.69736850911141</v>
      </c>
      <c r="T6259" s="5">
        <f t="shared" si="884"/>
        <v>3155.6642081541081</v>
      </c>
      <c r="U6259" s="5">
        <f>IF(O6259&gt;P6259,IF(V6258*($B$6/100)&gt;=O6259-P6259,(O6259-P6259), V6258*($B$6/100)), 0)</f>
        <v>0</v>
      </c>
      <c r="V6259" s="5">
        <f>V6258+(T6259*($B$5/100))-(U6259/($B$6/100))</f>
        <v>2052245.9019928635</v>
      </c>
      <c r="W6259" s="5">
        <f t="shared" si="885"/>
        <v>51306.147549821588</v>
      </c>
    </row>
    <row r="6260" spans="4:23" x14ac:dyDescent="0.25">
      <c r="D6260">
        <f t="shared" si="886"/>
        <v>6258</v>
      </c>
      <c r="E6260" s="3">
        <v>44091</v>
      </c>
      <c r="F6260" s="4">
        <v>0.75</v>
      </c>
      <c r="G6260">
        <v>40</v>
      </c>
      <c r="H6260">
        <v>10</v>
      </c>
      <c r="I6260" s="5">
        <f t="shared" si="881"/>
        <v>6</v>
      </c>
      <c r="J6260" s="22">
        <v>1.1135141020374834E-4</v>
      </c>
      <c r="K6260">
        <v>1.3348E-4</v>
      </c>
      <c r="L6260" s="5" cm="1">
        <f t="array" ref="L6260">_xlfn.IFS(I6260=0, 0, I6260&gt;34, 0, AND(I6260&gt;0, I6260&lt;35), VLOOKUP(I6260, $A$63:$C$96, 3))</f>
        <v>2980</v>
      </c>
      <c r="M6260" s="5">
        <f t="shared" si="880"/>
        <v>528.91919846780468</v>
      </c>
      <c r="N6260" s="5">
        <v>1021.7167301255803</v>
      </c>
      <c r="O6260" s="5">
        <f t="shared" si="887"/>
        <v>3760.1316000000002</v>
      </c>
      <c r="P6260" s="5">
        <f t="shared" si="888"/>
        <v>3508.9191984678046</v>
      </c>
      <c r="Q6260" s="5">
        <f t="shared" si="882"/>
        <v>0</v>
      </c>
      <c r="R6260" s="5">
        <f>IF(O6260&gt;(P6260+U6260),O6260-P6260-U6260, 0)</f>
        <v>0</v>
      </c>
      <c r="S6260" s="5">
        <f t="shared" si="883"/>
        <v>0</v>
      </c>
      <c r="T6260" s="5">
        <f t="shared" si="884"/>
        <v>0</v>
      </c>
      <c r="U6260" s="5">
        <f>IF(O6260&gt;P6260,IF(V6259*($B$6/100)&gt;=O6260-P6260,(O6260-P6260), V6259*($B$6/100)), 0)</f>
        <v>251.2124015321956</v>
      </c>
      <c r="V6260" s="5">
        <f>V6259+(T6260*($B$5/100))-(U6260/($B$6/100))</f>
        <v>2051887.0271335319</v>
      </c>
      <c r="W6260" s="5">
        <f t="shared" si="885"/>
        <v>51297.175678338295</v>
      </c>
    </row>
    <row r="6261" spans="4:23" x14ac:dyDescent="0.25">
      <c r="D6261">
        <f t="shared" si="886"/>
        <v>6259</v>
      </c>
      <c r="E6261" s="3">
        <v>44091</v>
      </c>
      <c r="F6261" s="4">
        <v>0.79166666666666663</v>
      </c>
      <c r="G6261">
        <v>30</v>
      </c>
      <c r="H6261">
        <v>2</v>
      </c>
      <c r="I6261" s="5">
        <f t="shared" si="881"/>
        <v>4</v>
      </c>
      <c r="J6261" s="22">
        <v>1.9795806258444149E-5</v>
      </c>
      <c r="K6261">
        <v>1.4953999999999998E-4</v>
      </c>
      <c r="L6261" s="5" cm="1">
        <f t="array" ref="L6261">_xlfn.IFS(I6261=0, 0, I6261&gt;34, 0, AND(I6261&gt;0, I6261&lt;35), VLOOKUP(I6261, $A$63:$C$96, 3))</f>
        <v>740</v>
      </c>
      <c r="M6261" s="5">
        <f t="shared" si="880"/>
        <v>94.030079727609717</v>
      </c>
      <c r="N6261" s="5">
        <v>1058.7596705179064</v>
      </c>
      <c r="O6261" s="5">
        <f t="shared" si="887"/>
        <v>4212.5417999999991</v>
      </c>
      <c r="P6261" s="5">
        <f t="shared" si="888"/>
        <v>834.03007972760975</v>
      </c>
      <c r="Q6261" s="5">
        <f t="shared" si="882"/>
        <v>0</v>
      </c>
      <c r="R6261" s="5">
        <f>IF(O6261&gt;(P6261+U6261),O6261-P6261-U6261, 0)</f>
        <v>0</v>
      </c>
      <c r="S6261" s="5">
        <f t="shared" si="883"/>
        <v>0</v>
      </c>
      <c r="T6261" s="5">
        <f t="shared" si="884"/>
        <v>0</v>
      </c>
      <c r="U6261" s="5">
        <f>IF(O6261&gt;P6261,IF(V6260*($B$6/100)&gt;=O6261-P6261,(O6261-P6261), V6260*($B$6/100)), 0)</f>
        <v>3378.5117202723895</v>
      </c>
      <c r="V6261" s="5">
        <f>V6260+(T6261*($B$5/100))-(U6261/($B$6/100))</f>
        <v>2047060.581818857</v>
      </c>
      <c r="W6261" s="5">
        <f t="shared" si="885"/>
        <v>51176.514545471422</v>
      </c>
    </row>
    <row r="6262" spans="4:23" x14ac:dyDescent="0.25">
      <c r="D6262">
        <f t="shared" si="886"/>
        <v>6260</v>
      </c>
      <c r="E6262" s="3">
        <v>44091</v>
      </c>
      <c r="F6262" s="4">
        <v>0.83333333333333337</v>
      </c>
      <c r="G6262">
        <v>30</v>
      </c>
      <c r="H6262">
        <v>0</v>
      </c>
      <c r="I6262" s="5">
        <f t="shared" si="881"/>
        <v>4</v>
      </c>
      <c r="J6262" s="22">
        <v>0</v>
      </c>
      <c r="K6262">
        <v>1.5695999999999999E-4</v>
      </c>
      <c r="L6262" s="5" cm="1">
        <f t="array" ref="L6262">_xlfn.IFS(I6262=0, 0, I6262&gt;34, 0, AND(I6262&gt;0, I6262&lt;35), VLOOKUP(I6262, $A$63:$C$96, 3))</f>
        <v>740</v>
      </c>
      <c r="M6262" s="5">
        <f t="shared" si="880"/>
        <v>0</v>
      </c>
      <c r="N6262" s="5">
        <v>1017.922174948759</v>
      </c>
      <c r="O6262" s="5">
        <f t="shared" si="887"/>
        <v>4421.5631999999996</v>
      </c>
      <c r="P6262" s="5">
        <f t="shared" si="888"/>
        <v>740</v>
      </c>
      <c r="Q6262" s="5">
        <f t="shared" si="882"/>
        <v>0</v>
      </c>
      <c r="R6262" s="5">
        <f>IF(O6262&gt;(P6262+U6262),O6262-P6262-U6262, 0)</f>
        <v>0</v>
      </c>
      <c r="S6262" s="5">
        <f t="shared" si="883"/>
        <v>0</v>
      </c>
      <c r="T6262" s="5">
        <f t="shared" si="884"/>
        <v>0</v>
      </c>
      <c r="U6262" s="5">
        <f>IF(O6262&gt;P6262,IF(V6261*($B$6/100)&gt;=O6262-P6262,(O6262-P6262), V6261*($B$6/100)), 0)</f>
        <v>3681.5631999999996</v>
      </c>
      <c r="V6262" s="5">
        <f>V6261+(T6262*($B$5/100))-(U6262/($B$6/100))</f>
        <v>2041801.2058188571</v>
      </c>
      <c r="W6262" s="5">
        <f t="shared" si="885"/>
        <v>51045.030145471428</v>
      </c>
    </row>
    <row r="6263" spans="4:23" x14ac:dyDescent="0.25">
      <c r="D6263">
        <f t="shared" si="886"/>
        <v>6261</v>
      </c>
      <c r="E6263" s="3">
        <v>44091</v>
      </c>
      <c r="F6263" s="4">
        <v>0.875</v>
      </c>
      <c r="G6263">
        <v>30</v>
      </c>
      <c r="H6263">
        <v>0</v>
      </c>
      <c r="I6263" s="5">
        <f t="shared" si="881"/>
        <v>4</v>
      </c>
      <c r="J6263" s="22">
        <v>0</v>
      </c>
      <c r="K6263">
        <v>1.6882999999999999E-4</v>
      </c>
      <c r="L6263" s="5" cm="1">
        <f t="array" ref="L6263">_xlfn.IFS(I6263=0, 0, I6263&gt;34, 0, AND(I6263&gt;0, I6263&lt;35), VLOOKUP(I6263, $A$63:$C$96, 3))</f>
        <v>740</v>
      </c>
      <c r="M6263" s="5">
        <f t="shared" si="880"/>
        <v>0</v>
      </c>
      <c r="N6263" s="5">
        <v>959.06550669158901</v>
      </c>
      <c r="O6263" s="5">
        <f t="shared" si="887"/>
        <v>4755.9411</v>
      </c>
      <c r="P6263" s="5">
        <f t="shared" si="888"/>
        <v>740</v>
      </c>
      <c r="Q6263" s="5">
        <f t="shared" si="882"/>
        <v>0</v>
      </c>
      <c r="R6263" s="5">
        <f>IF(O6263&gt;(P6263+U6263),O6263-P6263-U6263, 0)</f>
        <v>0</v>
      </c>
      <c r="S6263" s="5">
        <f t="shared" si="883"/>
        <v>0</v>
      </c>
      <c r="T6263" s="5">
        <f t="shared" si="884"/>
        <v>0</v>
      </c>
      <c r="U6263" s="5">
        <f>IF(O6263&gt;P6263,IF(V6262*($B$6/100)&gt;=O6263-P6263,(O6263-P6263), V6262*($B$6/100)), 0)</f>
        <v>4015.9411</v>
      </c>
      <c r="V6263" s="5">
        <f>V6262+(T6263*($B$5/100))-(U6263/($B$6/100))</f>
        <v>2036064.1471045713</v>
      </c>
      <c r="W6263" s="5">
        <f t="shared" si="885"/>
        <v>50901.603677614286</v>
      </c>
    </row>
    <row r="6264" spans="4:23" x14ac:dyDescent="0.25">
      <c r="D6264">
        <f t="shared" si="886"/>
        <v>6262</v>
      </c>
      <c r="E6264" s="3">
        <v>44091</v>
      </c>
      <c r="F6264" s="4">
        <v>0.91666666666666663</v>
      </c>
      <c r="G6264">
        <v>30</v>
      </c>
      <c r="H6264">
        <v>0</v>
      </c>
      <c r="I6264" s="5">
        <f t="shared" si="881"/>
        <v>4</v>
      </c>
      <c r="J6264" s="22">
        <v>0</v>
      </c>
      <c r="K6264">
        <v>1.6997E-4</v>
      </c>
      <c r="L6264" s="5" cm="1">
        <f t="array" ref="L6264">_xlfn.IFS(I6264=0, 0, I6264&gt;34, 0, AND(I6264&gt;0, I6264&lt;35), VLOOKUP(I6264, $A$63:$C$96, 3))</f>
        <v>740</v>
      </c>
      <c r="M6264" s="5">
        <f t="shared" si="880"/>
        <v>0</v>
      </c>
      <c r="N6264" s="5">
        <v>882.23970568184438</v>
      </c>
      <c r="O6264" s="5">
        <f t="shared" si="887"/>
        <v>4788.0549000000001</v>
      </c>
      <c r="P6264" s="5">
        <f t="shared" si="888"/>
        <v>740</v>
      </c>
      <c r="Q6264" s="5">
        <f t="shared" si="882"/>
        <v>0</v>
      </c>
      <c r="R6264" s="5">
        <f>IF(O6264&gt;(P6264+U6264),O6264-P6264-U6264, 0)</f>
        <v>0</v>
      </c>
      <c r="S6264" s="5">
        <f t="shared" si="883"/>
        <v>0</v>
      </c>
      <c r="T6264" s="5">
        <f t="shared" si="884"/>
        <v>0</v>
      </c>
      <c r="U6264" s="5">
        <f>IF(O6264&gt;P6264,IF(V6263*($B$6/100)&gt;=O6264-P6264,(O6264-P6264), V6263*($B$6/100)), 0)</f>
        <v>4048.0549000000001</v>
      </c>
      <c r="V6264" s="5">
        <f>V6263+(T6264*($B$5/100))-(U6264/($B$6/100))</f>
        <v>2030281.2115331427</v>
      </c>
      <c r="W6264" s="5">
        <f t="shared" si="885"/>
        <v>50757.030288328569</v>
      </c>
    </row>
    <row r="6265" spans="4:23" x14ac:dyDescent="0.25">
      <c r="D6265">
        <f t="shared" si="886"/>
        <v>6263</v>
      </c>
      <c r="E6265" s="3">
        <v>44091</v>
      </c>
      <c r="F6265" s="4">
        <v>0.95833333333333337</v>
      </c>
      <c r="G6265">
        <v>20</v>
      </c>
      <c r="H6265">
        <v>0</v>
      </c>
      <c r="I6265" s="5">
        <f t="shared" si="881"/>
        <v>3</v>
      </c>
      <c r="J6265" s="22">
        <v>0</v>
      </c>
      <c r="K6265">
        <v>1.5687000000000001E-4</v>
      </c>
      <c r="L6265" s="5" cm="1">
        <f t="array" ref="L6265">_xlfn.IFS(I6265=0, 0, I6265&gt;34, 0, AND(I6265&gt;0, I6265&lt;35), VLOOKUP(I6265, $A$63:$C$96, 3))</f>
        <v>232</v>
      </c>
      <c r="M6265" s="5">
        <f t="shared" si="880"/>
        <v>0</v>
      </c>
      <c r="N6265" s="5">
        <v>823.38312166226274</v>
      </c>
      <c r="O6265" s="5">
        <f t="shared" si="887"/>
        <v>4419.027900000001</v>
      </c>
      <c r="P6265" s="5">
        <f t="shared" si="888"/>
        <v>232</v>
      </c>
      <c r="Q6265" s="5">
        <f t="shared" si="882"/>
        <v>0</v>
      </c>
      <c r="R6265" s="5">
        <f>IF(O6265&gt;(P6265+U6265),O6265-P6265-U6265, 0)</f>
        <v>0</v>
      </c>
      <c r="S6265" s="5">
        <f t="shared" si="883"/>
        <v>0</v>
      </c>
      <c r="T6265" s="5">
        <f t="shared" si="884"/>
        <v>0</v>
      </c>
      <c r="U6265" s="5">
        <f>IF(O6265&gt;P6265,IF(V6264*($B$6/100)&gt;=O6265-P6265,(O6265-P6265), V6264*($B$6/100)), 0)</f>
        <v>4187.027900000001</v>
      </c>
      <c r="V6265" s="5">
        <f>V6264+(T6265*($B$5/100))-(U6265/($B$6/100))</f>
        <v>2024299.7431045712</v>
      </c>
      <c r="W6265" s="5">
        <f t="shared" si="885"/>
        <v>50607.493577614281</v>
      </c>
    </row>
    <row r="6266" spans="4:23" x14ac:dyDescent="0.25">
      <c r="D6266">
        <f t="shared" si="886"/>
        <v>6264</v>
      </c>
      <c r="E6266" s="3">
        <v>44092</v>
      </c>
      <c r="F6266" s="4">
        <v>0</v>
      </c>
      <c r="G6266">
        <v>30</v>
      </c>
      <c r="H6266">
        <v>0</v>
      </c>
      <c r="I6266" s="5">
        <f t="shared" si="881"/>
        <v>4</v>
      </c>
      <c r="J6266" s="22">
        <v>0</v>
      </c>
      <c r="K6266">
        <v>1.3129E-4</v>
      </c>
      <c r="L6266" s="5" cm="1">
        <f t="array" ref="L6266">_xlfn.IFS(I6266=0, 0, I6266&gt;34, 0, AND(I6266&gt;0, I6266&lt;35), VLOOKUP(I6266, $A$63:$C$96, 3))</f>
        <v>740</v>
      </c>
      <c r="M6266" s="5">
        <f t="shared" si="880"/>
        <v>0</v>
      </c>
      <c r="N6266" s="5">
        <v>676.56926159472016</v>
      </c>
      <c r="O6266" s="5">
        <f t="shared" si="887"/>
        <v>3698.4393</v>
      </c>
      <c r="P6266" s="5">
        <f t="shared" si="888"/>
        <v>740</v>
      </c>
      <c r="Q6266" s="5">
        <f t="shared" si="882"/>
        <v>0</v>
      </c>
      <c r="R6266" s="5">
        <f>IF(O6266&gt;(P6266+U6266),O6266-P6266-U6266, 0)</f>
        <v>0</v>
      </c>
      <c r="S6266" s="5">
        <f t="shared" si="883"/>
        <v>0</v>
      </c>
      <c r="T6266" s="5">
        <f t="shared" si="884"/>
        <v>0</v>
      </c>
      <c r="U6266" s="5">
        <f>IF(O6266&gt;P6266,IF(V6265*($B$6/100)&gt;=O6266-P6266,(O6266-P6266), V6265*($B$6/100)), 0)</f>
        <v>2958.4393</v>
      </c>
      <c r="V6266" s="5">
        <f>V6265+(T6266*($B$5/100))-(U6266/($B$6/100))</f>
        <v>2020073.4012474285</v>
      </c>
      <c r="W6266" s="5">
        <f t="shared" si="885"/>
        <v>50501.835031185714</v>
      </c>
    </row>
    <row r="6267" spans="4:23" x14ac:dyDescent="0.25">
      <c r="D6267">
        <f t="shared" si="886"/>
        <v>6265</v>
      </c>
      <c r="E6267" s="3">
        <v>44092</v>
      </c>
      <c r="F6267" s="4">
        <v>4.1666666666666664E-2</v>
      </c>
      <c r="G6267">
        <v>30</v>
      </c>
      <c r="H6267">
        <v>0</v>
      </c>
      <c r="I6267" s="5">
        <f t="shared" si="881"/>
        <v>4</v>
      </c>
      <c r="J6267" s="22">
        <v>0</v>
      </c>
      <c r="K6267">
        <v>1.0032E-4</v>
      </c>
      <c r="L6267" s="5" cm="1">
        <f t="array" ref="L6267">_xlfn.IFS(I6267=0, 0, I6267&gt;34, 0, AND(I6267&gt;0, I6267&lt;35), VLOOKUP(I6267, $A$63:$C$96, 3))</f>
        <v>740</v>
      </c>
      <c r="M6267" s="5">
        <f t="shared" si="880"/>
        <v>0</v>
      </c>
      <c r="N6267" s="5">
        <v>574.68262920677</v>
      </c>
      <c r="O6267" s="5">
        <f t="shared" si="887"/>
        <v>2826.0144</v>
      </c>
      <c r="P6267" s="5">
        <f t="shared" si="888"/>
        <v>740</v>
      </c>
      <c r="Q6267" s="5">
        <f t="shared" si="882"/>
        <v>0</v>
      </c>
      <c r="R6267" s="5">
        <f>IF(O6267&gt;(P6267+U6267),O6267-P6267-U6267, 0)</f>
        <v>0</v>
      </c>
      <c r="S6267" s="5">
        <f t="shared" si="883"/>
        <v>0</v>
      </c>
      <c r="T6267" s="5">
        <f t="shared" si="884"/>
        <v>0</v>
      </c>
      <c r="U6267" s="5">
        <f>IF(O6267&gt;P6267,IF(V6266*($B$6/100)&gt;=O6267-P6267,(O6267-P6267), V6266*($B$6/100)), 0)</f>
        <v>2086.0144</v>
      </c>
      <c r="V6267" s="5">
        <f>V6266+(T6267*($B$5/100))-(U6267/($B$6/100))</f>
        <v>2017093.3806759999</v>
      </c>
      <c r="W6267" s="5">
        <f t="shared" si="885"/>
        <v>50427.334516899995</v>
      </c>
    </row>
    <row r="6268" spans="4:23" x14ac:dyDescent="0.25">
      <c r="D6268">
        <f t="shared" si="886"/>
        <v>6266</v>
      </c>
      <c r="E6268" s="3">
        <v>44092</v>
      </c>
      <c r="F6268" s="4">
        <v>8.3333333333333329E-2</v>
      </c>
      <c r="G6268">
        <v>20</v>
      </c>
      <c r="H6268">
        <v>0</v>
      </c>
      <c r="I6268" s="5">
        <f t="shared" si="881"/>
        <v>3</v>
      </c>
      <c r="J6268" s="22">
        <v>0</v>
      </c>
      <c r="K6268">
        <v>8.0390000000000008E-5</v>
      </c>
      <c r="L6268" s="5" cm="1">
        <f t="array" ref="L6268">_xlfn.IFS(I6268=0, 0, I6268&gt;34, 0, AND(I6268&gt;0, I6268&lt;35), VLOOKUP(I6268, $A$63:$C$96, 3))</f>
        <v>232</v>
      </c>
      <c r="M6268" s="5">
        <f t="shared" si="880"/>
        <v>0</v>
      </c>
      <c r="N6268" s="5">
        <v>560.80944810658661</v>
      </c>
      <c r="O6268" s="5">
        <f t="shared" si="887"/>
        <v>2264.5863000000004</v>
      </c>
      <c r="P6268" s="5">
        <f t="shared" si="888"/>
        <v>232</v>
      </c>
      <c r="Q6268" s="5">
        <f t="shared" si="882"/>
        <v>0</v>
      </c>
      <c r="R6268" s="5">
        <f>IF(O6268&gt;(P6268+U6268),O6268-P6268-U6268, 0)</f>
        <v>0</v>
      </c>
      <c r="S6268" s="5">
        <f t="shared" si="883"/>
        <v>0</v>
      </c>
      <c r="T6268" s="5">
        <f t="shared" si="884"/>
        <v>0</v>
      </c>
      <c r="U6268" s="5">
        <f>IF(O6268&gt;P6268,IF(V6267*($B$6/100)&gt;=O6268-P6268,(O6268-P6268), V6267*($B$6/100)), 0)</f>
        <v>2032.5863000000004</v>
      </c>
      <c r="V6268" s="5">
        <f>V6267+(T6268*($B$5/100))-(U6268/($B$6/100))</f>
        <v>2014189.6859617142</v>
      </c>
      <c r="W6268" s="5">
        <f t="shared" si="885"/>
        <v>50354.742149042853</v>
      </c>
    </row>
    <row r="6269" spans="4:23" x14ac:dyDescent="0.25">
      <c r="D6269">
        <f t="shared" si="886"/>
        <v>6267</v>
      </c>
      <c r="E6269" s="3">
        <v>44092</v>
      </c>
      <c r="F6269" s="4">
        <v>0.125</v>
      </c>
      <c r="G6269">
        <v>30</v>
      </c>
      <c r="H6269">
        <v>0</v>
      </c>
      <c r="I6269" s="5">
        <f t="shared" si="881"/>
        <v>4</v>
      </c>
      <c r="J6269" s="22">
        <v>0</v>
      </c>
      <c r="K6269">
        <v>7.0560000000000002E-5</v>
      </c>
      <c r="L6269" s="5" cm="1">
        <f t="array" ref="L6269">_xlfn.IFS(I6269=0, 0, I6269&gt;34, 0, AND(I6269&gt;0, I6269&lt;35), VLOOKUP(I6269, $A$63:$C$96, 3))</f>
        <v>740</v>
      </c>
      <c r="M6269" s="5">
        <f t="shared" si="880"/>
        <v>0</v>
      </c>
      <c r="N6269" s="5">
        <v>600.86341617069422</v>
      </c>
      <c r="O6269" s="5">
        <f t="shared" si="887"/>
        <v>1987.6751999999999</v>
      </c>
      <c r="P6269" s="5">
        <f t="shared" si="888"/>
        <v>740</v>
      </c>
      <c r="Q6269" s="5">
        <f t="shared" si="882"/>
        <v>0</v>
      </c>
      <c r="R6269" s="5">
        <f>IF(O6269&gt;(P6269+U6269),O6269-P6269-U6269, 0)</f>
        <v>0</v>
      </c>
      <c r="S6269" s="5">
        <f t="shared" si="883"/>
        <v>0</v>
      </c>
      <c r="T6269" s="5">
        <f t="shared" si="884"/>
        <v>0</v>
      </c>
      <c r="U6269" s="5">
        <f>IF(O6269&gt;P6269,IF(V6268*($B$6/100)&gt;=O6269-P6269,(O6269-P6269), V6268*($B$6/100)), 0)</f>
        <v>1247.6751999999999</v>
      </c>
      <c r="V6269" s="5">
        <f>V6268+(T6269*($B$5/100))-(U6269/($B$6/100))</f>
        <v>2012407.2928188571</v>
      </c>
      <c r="W6269" s="5">
        <f t="shared" si="885"/>
        <v>50310.182320471431</v>
      </c>
    </row>
    <row r="6270" spans="4:23" x14ac:dyDescent="0.25">
      <c r="D6270">
        <f t="shared" si="886"/>
        <v>6268</v>
      </c>
      <c r="E6270" s="3">
        <v>44092</v>
      </c>
      <c r="F6270" s="4">
        <v>0.16666666666666666</v>
      </c>
      <c r="G6270">
        <v>30</v>
      </c>
      <c r="H6270">
        <v>0</v>
      </c>
      <c r="I6270" s="5">
        <f t="shared" si="881"/>
        <v>4</v>
      </c>
      <c r="J6270" s="22">
        <v>0</v>
      </c>
      <c r="K6270">
        <v>6.779E-5</v>
      </c>
      <c r="L6270" s="5" cm="1">
        <f t="array" ref="L6270">_xlfn.IFS(I6270=0, 0, I6270&gt;34, 0, AND(I6270&gt;0, I6270&lt;35), VLOOKUP(I6270, $A$63:$C$96, 3))</f>
        <v>740</v>
      </c>
      <c r="M6270" s="5">
        <f t="shared" si="880"/>
        <v>0</v>
      </c>
      <c r="N6270" s="5">
        <v>643.90793655675532</v>
      </c>
      <c r="O6270" s="5">
        <f t="shared" si="887"/>
        <v>1909.6443000000002</v>
      </c>
      <c r="P6270" s="5">
        <f t="shared" si="888"/>
        <v>740</v>
      </c>
      <c r="Q6270" s="5">
        <f t="shared" si="882"/>
        <v>0</v>
      </c>
      <c r="R6270" s="5">
        <f>IF(O6270&gt;(P6270+U6270),O6270-P6270-U6270, 0)</f>
        <v>0</v>
      </c>
      <c r="S6270" s="5">
        <f t="shared" si="883"/>
        <v>0</v>
      </c>
      <c r="T6270" s="5">
        <f t="shared" si="884"/>
        <v>0</v>
      </c>
      <c r="U6270" s="5">
        <f>IF(O6270&gt;P6270,IF(V6269*($B$6/100)&gt;=O6270-P6270,(O6270-P6270), V6269*($B$6/100)), 0)</f>
        <v>1169.6443000000002</v>
      </c>
      <c r="V6270" s="5">
        <f>V6269+(T6270*($B$5/100))-(U6270/($B$6/100))</f>
        <v>2010736.3723902856</v>
      </c>
      <c r="W6270" s="5">
        <f t="shared" si="885"/>
        <v>50268.409309757139</v>
      </c>
    </row>
    <row r="6271" spans="4:23" x14ac:dyDescent="0.25">
      <c r="D6271">
        <f t="shared" si="886"/>
        <v>6269</v>
      </c>
      <c r="E6271" s="3">
        <v>44092</v>
      </c>
      <c r="F6271" s="4">
        <v>0.20833333333333334</v>
      </c>
      <c r="G6271">
        <v>30</v>
      </c>
      <c r="H6271">
        <v>0</v>
      </c>
      <c r="I6271" s="5">
        <f t="shared" si="881"/>
        <v>4</v>
      </c>
      <c r="J6271" s="22">
        <v>0</v>
      </c>
      <c r="K6271">
        <v>6.5809999999999995E-5</v>
      </c>
      <c r="L6271" s="5" cm="1">
        <f t="array" ref="L6271">_xlfn.IFS(I6271=0, 0, I6271&gt;34, 0, AND(I6271&gt;0, I6271&lt;35), VLOOKUP(I6271, $A$63:$C$96, 3))</f>
        <v>740</v>
      </c>
      <c r="M6271" s="5">
        <f t="shared" si="880"/>
        <v>0</v>
      </c>
      <c r="N6271" s="5">
        <v>745.95624614818269</v>
      </c>
      <c r="O6271" s="5">
        <f t="shared" si="887"/>
        <v>1853.8676999999998</v>
      </c>
      <c r="P6271" s="5">
        <f t="shared" si="888"/>
        <v>740</v>
      </c>
      <c r="Q6271" s="5">
        <f t="shared" si="882"/>
        <v>0</v>
      </c>
      <c r="R6271" s="5">
        <f>IF(O6271&gt;(P6271+U6271),O6271-P6271-U6271, 0)</f>
        <v>0</v>
      </c>
      <c r="S6271" s="5">
        <f t="shared" si="883"/>
        <v>0</v>
      </c>
      <c r="T6271" s="5">
        <f t="shared" si="884"/>
        <v>0</v>
      </c>
      <c r="U6271" s="5">
        <f>IF(O6271&gt;P6271,IF(V6270*($B$6/100)&gt;=O6271-P6271,(O6271-P6271), V6270*($B$6/100)), 0)</f>
        <v>1113.8676999999998</v>
      </c>
      <c r="V6271" s="5">
        <f>V6270+(T6271*($B$5/100))-(U6271/($B$6/100))</f>
        <v>2009145.132818857</v>
      </c>
      <c r="W6271" s="5">
        <f t="shared" si="885"/>
        <v>50228.628320471427</v>
      </c>
    </row>
    <row r="6272" spans="4:23" x14ac:dyDescent="0.25">
      <c r="D6272">
        <f t="shared" si="886"/>
        <v>6270</v>
      </c>
      <c r="E6272" s="3">
        <v>44092</v>
      </c>
      <c r="F6272" s="4">
        <v>0.25</v>
      </c>
      <c r="G6272">
        <v>40</v>
      </c>
      <c r="H6272">
        <v>0</v>
      </c>
      <c r="I6272" s="5">
        <f t="shared" si="881"/>
        <v>6</v>
      </c>
      <c r="J6272" s="22">
        <v>0</v>
      </c>
      <c r="K6272">
        <v>6.8839999999999998E-5</v>
      </c>
      <c r="L6272" s="5" cm="1">
        <f t="array" ref="L6272">_xlfn.IFS(I6272=0, 0, I6272&gt;34, 0, AND(I6272&gt;0, I6272&lt;35), VLOOKUP(I6272, $A$63:$C$96, 3))</f>
        <v>2980</v>
      </c>
      <c r="M6272" s="5">
        <f t="shared" si="880"/>
        <v>0</v>
      </c>
      <c r="N6272" s="5">
        <v>890.02283204916296</v>
      </c>
      <c r="O6272" s="5">
        <f t="shared" si="887"/>
        <v>1939.2228</v>
      </c>
      <c r="P6272" s="5">
        <f t="shared" si="888"/>
        <v>1939.2228</v>
      </c>
      <c r="Q6272" s="5">
        <f t="shared" si="882"/>
        <v>487.20077413479089</v>
      </c>
      <c r="R6272" s="5">
        <f>IF(O6272&gt;(P6272+U6272),O6272-P6272-U6272, 0)</f>
        <v>0</v>
      </c>
      <c r="S6272" s="5">
        <f t="shared" si="883"/>
        <v>457.11343791031055</v>
      </c>
      <c r="T6272" s="5">
        <f t="shared" si="884"/>
        <v>583.6637620896895</v>
      </c>
      <c r="U6272" s="5">
        <f>IF(O6272&gt;P6272,IF(V6271*($B$6/100)&gt;=O6272-P6272,(O6272-P6272), V6271*($B$6/100)), 0)</f>
        <v>0</v>
      </c>
      <c r="V6272" s="5">
        <f>V6271+(T6272*($B$5/100))-(U6272/($B$6/100))</f>
        <v>2009553.6974523198</v>
      </c>
      <c r="W6272" s="5">
        <f t="shared" si="885"/>
        <v>50238.842436307998</v>
      </c>
    </row>
    <row r="6273" spans="4:23" x14ac:dyDescent="0.25">
      <c r="D6273">
        <f t="shared" si="886"/>
        <v>6271</v>
      </c>
      <c r="E6273" s="3">
        <v>44092</v>
      </c>
      <c r="F6273" s="4">
        <v>0.29166666666666669</v>
      </c>
      <c r="G6273">
        <v>30</v>
      </c>
      <c r="H6273">
        <v>3</v>
      </c>
      <c r="I6273" s="5">
        <f t="shared" si="881"/>
        <v>4</v>
      </c>
      <c r="J6273" s="22">
        <v>1.9795806258444149E-5</v>
      </c>
      <c r="K6273">
        <v>8.1030000000000002E-5</v>
      </c>
      <c r="L6273" s="5" cm="1">
        <f t="array" ref="L6273">_xlfn.IFS(I6273=0, 0, I6273&gt;34, 0, AND(I6273&gt;0, I6273&lt;35), VLOOKUP(I6273, $A$63:$C$96, 3))</f>
        <v>740</v>
      </c>
      <c r="M6273" s="5">
        <f t="shared" si="880"/>
        <v>94.030079727609717</v>
      </c>
      <c r="N6273" s="5">
        <v>1257.1382197346522</v>
      </c>
      <c r="O6273" s="5">
        <f t="shared" si="887"/>
        <v>2282.6151</v>
      </c>
      <c r="P6273" s="5">
        <f t="shared" si="888"/>
        <v>834.03007972760975</v>
      </c>
      <c r="Q6273" s="5">
        <f t="shared" si="882"/>
        <v>0</v>
      </c>
      <c r="R6273" s="5">
        <f>IF(O6273&gt;(P6273+U6273),O6273-P6273-U6273, 0)</f>
        <v>0</v>
      </c>
      <c r="S6273" s="5">
        <f t="shared" si="883"/>
        <v>0</v>
      </c>
      <c r="T6273" s="5">
        <f t="shared" si="884"/>
        <v>0</v>
      </c>
      <c r="U6273" s="5">
        <f>IF(O6273&gt;P6273,IF(V6272*($B$6/100)&gt;=O6273-P6273,(O6273-P6273), V6272*($B$6/100)), 0)</f>
        <v>1448.5850202723902</v>
      </c>
      <c r="V6273" s="5">
        <f>V6272+(T6273*($B$5/100))-(U6273/($B$6/100))</f>
        <v>2007484.2902805021</v>
      </c>
      <c r="W6273" s="5">
        <f t="shared" si="885"/>
        <v>50187.107257012554</v>
      </c>
    </row>
    <row r="6274" spans="4:23" x14ac:dyDescent="0.25">
      <c r="D6274">
        <f t="shared" si="886"/>
        <v>6272</v>
      </c>
      <c r="E6274" s="3">
        <v>44092</v>
      </c>
      <c r="F6274" s="4">
        <v>0.33333333333333331</v>
      </c>
      <c r="G6274">
        <v>40</v>
      </c>
      <c r="H6274">
        <v>10</v>
      </c>
      <c r="I6274" s="5">
        <f t="shared" si="881"/>
        <v>6</v>
      </c>
      <c r="J6274" s="22">
        <v>1.2619826489758144E-4</v>
      </c>
      <c r="K6274">
        <v>1.0172000000000001E-4</v>
      </c>
      <c r="L6274" s="5" cm="1">
        <f t="array" ref="L6274">_xlfn.IFS(I6274=0, 0, I6274&gt;34, 0, AND(I6274&gt;0, I6274&lt;35), VLOOKUP(I6274, $A$63:$C$96, 3))</f>
        <v>2980</v>
      </c>
      <c r="M6274" s="5">
        <f t="shared" si="880"/>
        <v>599.44175826351182</v>
      </c>
      <c r="N6274" s="5">
        <v>1814.3523963352902</v>
      </c>
      <c r="O6274" s="5">
        <f t="shared" si="887"/>
        <v>2865.4524000000001</v>
      </c>
      <c r="P6274" s="5">
        <f t="shared" si="888"/>
        <v>2865.4524000000001</v>
      </c>
      <c r="Q6274" s="5">
        <f t="shared" si="882"/>
        <v>487.20077413479089</v>
      </c>
      <c r="R6274" s="5">
        <f>IF(O6274&gt;(P6274+U6274),O6274-P6274-U6274, 0)</f>
        <v>0</v>
      </c>
      <c r="S6274" s="5">
        <f t="shared" si="883"/>
        <v>226.78858412872091</v>
      </c>
      <c r="T6274" s="5">
        <f t="shared" si="884"/>
        <v>487.20077413479089</v>
      </c>
      <c r="U6274" s="5">
        <f>IF(O6274&gt;P6274,IF(V6273*($B$6/100)&gt;=O6274-P6274,(O6274-P6274), V6273*($B$6/100)), 0)</f>
        <v>0</v>
      </c>
      <c r="V6274" s="5">
        <f>V6273+(T6274*($B$5/100))-(U6274/($B$6/100))</f>
        <v>2007825.3308223963</v>
      </c>
      <c r="W6274" s="5">
        <f t="shared" si="885"/>
        <v>50195.633270559905</v>
      </c>
    </row>
    <row r="6275" spans="4:23" x14ac:dyDescent="0.25">
      <c r="D6275">
        <f t="shared" si="886"/>
        <v>6273</v>
      </c>
      <c r="E6275" s="3">
        <v>44092</v>
      </c>
      <c r="F6275" s="4">
        <v>0.375</v>
      </c>
      <c r="G6275">
        <v>50</v>
      </c>
      <c r="H6275">
        <v>10</v>
      </c>
      <c r="I6275" s="5">
        <f t="shared" si="881"/>
        <v>7</v>
      </c>
      <c r="J6275" s="22">
        <v>2.6229443292438497E-4</v>
      </c>
      <c r="K6275">
        <v>1.0478E-4</v>
      </c>
      <c r="L6275" s="5" cm="1">
        <f t="array" ref="L6275">_xlfn.IFS(I6275=0, 0, I6275&gt;34, 0, AND(I6275&gt;0, I6275&lt;35), VLOOKUP(I6275, $A$63:$C$96, 3))</f>
        <v>4800</v>
      </c>
      <c r="M6275" s="5">
        <f t="shared" ref="M6275:M6338" si="889">$B$11*$B$4*J6275*1000</f>
        <v>1245.8985563908286</v>
      </c>
      <c r="N6275" s="5">
        <v>1838.4603601923513</v>
      </c>
      <c r="O6275" s="5">
        <f t="shared" si="887"/>
        <v>2951.6525999999999</v>
      </c>
      <c r="P6275" s="5">
        <f t="shared" si="888"/>
        <v>2951.6525999999999</v>
      </c>
      <c r="Q6275" s="5">
        <f t="shared" si="882"/>
        <v>487.20077413479089</v>
      </c>
      <c r="R6275" s="5">
        <f>IF(O6275&gt;(P6275+U6275),O6275-P6275-U6275, 0)</f>
        <v>0</v>
      </c>
      <c r="S6275" s="5">
        <f t="shared" si="883"/>
        <v>944.22851352529415</v>
      </c>
      <c r="T6275" s="5">
        <f t="shared" si="884"/>
        <v>2150.0174428655341</v>
      </c>
      <c r="U6275" s="5">
        <f>IF(O6275&gt;P6275,IF(V6274*($B$6/100)&gt;=O6275-P6275,(O6275-P6275), V6274*($B$6/100)), 0)</f>
        <v>0</v>
      </c>
      <c r="V6275" s="5">
        <f>V6274+(T6275*($B$5/100))-(U6275/($B$6/100))</f>
        <v>2009330.3430324022</v>
      </c>
      <c r="W6275" s="5">
        <f t="shared" si="885"/>
        <v>50233.258575810054</v>
      </c>
    </row>
    <row r="6276" spans="4:23" x14ac:dyDescent="0.25">
      <c r="D6276">
        <f t="shared" si="886"/>
        <v>6274</v>
      </c>
      <c r="E6276" s="3">
        <v>44092</v>
      </c>
      <c r="F6276" s="4">
        <v>0.41666666666666669</v>
      </c>
      <c r="G6276">
        <v>60</v>
      </c>
      <c r="H6276">
        <v>10</v>
      </c>
      <c r="I6276" s="5">
        <f t="shared" ref="I6276:I6339" si="890">ROUND((G6276/10)*((LN(99/0.03)/(LN(10/0.03)))),0)</f>
        <v>8</v>
      </c>
      <c r="J6276" s="22">
        <v>3.9096717360427195E-4</v>
      </c>
      <c r="K6276">
        <v>9.8799999999999989E-5</v>
      </c>
      <c r="L6276" s="5" cm="1">
        <f t="array" ref="L6276">_xlfn.IFS(I6276=0, 0, I6276&gt;34, 0, AND(I6276&gt;0, I6276&lt;35), VLOOKUP(I6276, $A$63:$C$96, 3))</f>
        <v>7160</v>
      </c>
      <c r="M6276" s="5">
        <f t="shared" si="889"/>
        <v>1857.0940746202918</v>
      </c>
      <c r="N6276" s="5">
        <v>1503.3107028504314</v>
      </c>
      <c r="O6276" s="5">
        <f t="shared" si="887"/>
        <v>2783.1959999999999</v>
      </c>
      <c r="P6276" s="5">
        <f t="shared" si="888"/>
        <v>2783.1959999999999</v>
      </c>
      <c r="Q6276" s="5">
        <f t="shared" ref="Q6276:Q6339" si="891">IF((L6276+M6276-P6276)&lt;($B$8/100)*$B$3,L6276+M6276-P6276,($B$8/100)*$B$3)</f>
        <v>487.20077413479089</v>
      </c>
      <c r="R6276" s="5">
        <f>IF(O6276&gt;(P6276+U6276),O6276-P6276-U6276, 0)</f>
        <v>0</v>
      </c>
      <c r="S6276" s="5">
        <f t="shared" ref="S6276:S6339" si="892">IF((IF((L6276+M6276)&gt;O6276,L6276+M6276-P6276-Q6276,0))&lt;((N6276*3.595182*($B$7/100))/($B$5/100)),L6276+M6276-P6276-Q6276, N6276*3.595182*($B$7/100)/($B$5/100))</f>
        <v>772.09651132788872</v>
      </c>
      <c r="T6276" s="5">
        <f t="shared" ref="T6276:T6339" si="893">((L6276+M6276)-P6276-S6276)</f>
        <v>5461.8015632924034</v>
      </c>
      <c r="U6276" s="5">
        <f>IF(O6276&gt;P6276,IF(V6275*($B$6/100)&gt;=O6276-P6276,(O6276-P6276), V6275*($B$6/100)), 0)</f>
        <v>0</v>
      </c>
      <c r="V6276" s="5">
        <f>V6275+(T6276*($B$5/100))-(U6276/($B$6/100))</f>
        <v>2013153.604126707</v>
      </c>
      <c r="W6276" s="5">
        <f t="shared" ref="W6276:W6339" si="894">V6276/40</f>
        <v>50328.840103167677</v>
      </c>
    </row>
    <row r="6277" spans="4:23" x14ac:dyDescent="0.25">
      <c r="D6277">
        <f t="shared" ref="D6277:D6340" si="895">D6276+1</f>
        <v>6275</v>
      </c>
      <c r="E6277" s="3">
        <v>44092</v>
      </c>
      <c r="F6277" s="4">
        <v>0.45833333333333331</v>
      </c>
      <c r="G6277">
        <v>60</v>
      </c>
      <c r="H6277">
        <v>10</v>
      </c>
      <c r="I6277" s="5">
        <f t="shared" si="890"/>
        <v>8</v>
      </c>
      <c r="J6277" s="22">
        <v>4.9242068067879819E-4</v>
      </c>
      <c r="K6277">
        <v>8.475E-5</v>
      </c>
      <c r="L6277" s="5" cm="1">
        <f t="array" ref="L6277">_xlfn.IFS(I6277=0, 0, I6277&gt;34, 0, AND(I6277&gt;0, I6277&lt;35), VLOOKUP(I6277, $A$63:$C$96, 3))</f>
        <v>7160</v>
      </c>
      <c r="M6277" s="5">
        <f t="shared" si="889"/>
        <v>2338.9982332242917</v>
      </c>
      <c r="N6277" s="5">
        <v>1196.2808441700754</v>
      </c>
      <c r="O6277" s="5">
        <f t="shared" ref="O6277:O6340" si="896">$B$2*K6277*1000</f>
        <v>2387.4075000000003</v>
      </c>
      <c r="P6277" s="5">
        <f t="shared" ref="P6277:P6340" si="897">IF(O6277&gt;=(L6277+M6277),L6277+M6277,O6277)</f>
        <v>2387.4075000000003</v>
      </c>
      <c r="Q6277" s="5">
        <f t="shared" si="891"/>
        <v>487.20077413479089</v>
      </c>
      <c r="R6277" s="5">
        <f>IF(O6277&gt;(P6277+U6277),O6277-P6277-U6277, 0)</f>
        <v>0</v>
      </c>
      <c r="S6277" s="5">
        <f t="shared" si="892"/>
        <v>614.40676541500864</v>
      </c>
      <c r="T6277" s="5">
        <f t="shared" si="893"/>
        <v>6497.183967809282</v>
      </c>
      <c r="U6277" s="5">
        <f>IF(O6277&gt;P6277,IF(V6276*($B$6/100)&gt;=O6277-P6277,(O6277-P6277), V6276*($B$6/100)), 0)</f>
        <v>0</v>
      </c>
      <c r="V6277" s="5">
        <f>V6276+(T6277*($B$5/100))-(U6277/($B$6/100))</f>
        <v>2017701.6329041733</v>
      </c>
      <c r="W6277" s="5">
        <f t="shared" si="894"/>
        <v>50442.540822604336</v>
      </c>
    </row>
    <row r="6278" spans="4:23" x14ac:dyDescent="0.25">
      <c r="D6278">
        <f t="shared" si="895"/>
        <v>6276</v>
      </c>
      <c r="E6278" s="3">
        <v>44092</v>
      </c>
      <c r="F6278" s="4">
        <v>0.5</v>
      </c>
      <c r="G6278">
        <v>80</v>
      </c>
      <c r="H6278">
        <v>10</v>
      </c>
      <c r="I6278" s="5">
        <f t="shared" si="890"/>
        <v>11</v>
      </c>
      <c r="J6278" s="22">
        <v>5.567570510187417E-4</v>
      </c>
      <c r="K6278">
        <v>7.0450000000000005E-5</v>
      </c>
      <c r="L6278" s="5" cm="1">
        <f t="array" ref="L6278">_xlfn.IFS(I6278=0, 0, I6278&gt;34, 0, AND(I6278&gt;0, I6278&lt;35), VLOOKUP(I6278, $A$63:$C$96, 3))</f>
        <v>14640</v>
      </c>
      <c r="M6278" s="5">
        <f t="shared" si="889"/>
        <v>2644.5959923390233</v>
      </c>
      <c r="N6278" s="5">
        <v>1066.2503183623505</v>
      </c>
      <c r="O6278" s="5">
        <f t="shared" si="896"/>
        <v>1984.5765000000001</v>
      </c>
      <c r="P6278" s="5">
        <f t="shared" si="897"/>
        <v>1984.5765000000001</v>
      </c>
      <c r="Q6278" s="5">
        <f t="shared" si="891"/>
        <v>487.20077413479089</v>
      </c>
      <c r="R6278" s="5">
        <f>IF(O6278&gt;(P6278+U6278),O6278-P6278-U6278, 0)</f>
        <v>0</v>
      </c>
      <c r="S6278" s="5">
        <f t="shared" si="892"/>
        <v>547.62342172437036</v>
      </c>
      <c r="T6278" s="5">
        <f t="shared" si="893"/>
        <v>14752.396070614652</v>
      </c>
      <c r="U6278" s="5">
        <f>IF(O6278&gt;P6278,IF(V6277*($B$6/100)&gt;=O6278-P6278,(O6278-P6278), V6277*($B$6/100)), 0)</f>
        <v>0</v>
      </c>
      <c r="V6278" s="5">
        <f>V6277+(T6278*($B$5/100))-(U6278/($B$6/100))</f>
        <v>2028028.3101536036</v>
      </c>
      <c r="W6278" s="5">
        <f t="shared" si="894"/>
        <v>50700.707753840092</v>
      </c>
    </row>
    <row r="6279" spans="4:23" x14ac:dyDescent="0.25">
      <c r="D6279">
        <f t="shared" si="895"/>
        <v>6277</v>
      </c>
      <c r="E6279" s="3">
        <v>44092</v>
      </c>
      <c r="F6279" s="4">
        <v>0.54166666666666663</v>
      </c>
      <c r="G6279">
        <v>60</v>
      </c>
      <c r="H6279">
        <v>10</v>
      </c>
      <c r="I6279" s="5">
        <f t="shared" si="890"/>
        <v>8</v>
      </c>
      <c r="J6279" s="22">
        <v>5.7407838149488028E-4</v>
      </c>
      <c r="K6279">
        <v>6.586000000000001E-5</v>
      </c>
      <c r="L6279" s="5" cm="1">
        <f t="array" ref="L6279">_xlfn.IFS(I6279=0, 0, I6279&gt;34, 0, AND(I6279&gt;0, I6279&lt;35), VLOOKUP(I6279, $A$63:$C$96, 3))</f>
        <v>7160</v>
      </c>
      <c r="M6279" s="5">
        <f t="shared" si="889"/>
        <v>2726.8723121006815</v>
      </c>
      <c r="N6279" s="5">
        <v>960.25240308091486</v>
      </c>
      <c r="O6279" s="5">
        <f t="shared" si="896"/>
        <v>1855.2762000000002</v>
      </c>
      <c r="P6279" s="5">
        <f t="shared" si="897"/>
        <v>1855.2762000000002</v>
      </c>
      <c r="Q6279" s="5">
        <f t="shared" si="891"/>
        <v>487.20077413479089</v>
      </c>
      <c r="R6279" s="5">
        <f>IF(O6279&gt;(P6279+U6279),O6279-P6279-U6279, 0)</f>
        <v>0</v>
      </c>
      <c r="S6279" s="5">
        <f t="shared" si="892"/>
        <v>493.1831650018928</v>
      </c>
      <c r="T6279" s="5">
        <f t="shared" si="893"/>
        <v>7538.4129470987873</v>
      </c>
      <c r="U6279" s="5">
        <f>IF(O6279&gt;P6279,IF(V6278*($B$6/100)&gt;=O6279-P6279,(O6279-P6279), V6278*($B$6/100)), 0)</f>
        <v>0</v>
      </c>
      <c r="V6279" s="5">
        <f>V6278+(T6279*($B$5/100))-(U6279/($B$6/100))</f>
        <v>2033305.1992165728</v>
      </c>
      <c r="W6279" s="5">
        <f t="shared" si="894"/>
        <v>50832.62998041432</v>
      </c>
    </row>
    <row r="6280" spans="4:23" x14ac:dyDescent="0.25">
      <c r="D6280">
        <f t="shared" si="895"/>
        <v>6278</v>
      </c>
      <c r="E6280" s="3">
        <v>44092</v>
      </c>
      <c r="F6280" s="4">
        <v>0.58333333333333337</v>
      </c>
      <c r="G6280">
        <v>70</v>
      </c>
      <c r="H6280">
        <v>10</v>
      </c>
      <c r="I6280" s="5">
        <f t="shared" si="890"/>
        <v>10</v>
      </c>
      <c r="J6280" s="22">
        <v>5.4685914788951966E-4</v>
      </c>
      <c r="K6280">
        <v>5.7689999999999998E-5</v>
      </c>
      <c r="L6280" s="5" cm="1">
        <f t="array" ref="L6280">_xlfn.IFS(I6280=0, 0, I6280&gt;34, 0, AND(I6280&gt;0, I6280&lt;35), VLOOKUP(I6280, $A$63:$C$96, 3))</f>
        <v>12480</v>
      </c>
      <c r="M6280" s="5">
        <f t="shared" si="889"/>
        <v>2597.5809524752185</v>
      </c>
      <c r="N6280" s="5">
        <v>852.22400531248127</v>
      </c>
      <c r="O6280" s="5">
        <f t="shared" si="896"/>
        <v>1625.1272999999999</v>
      </c>
      <c r="P6280" s="5">
        <f t="shared" si="897"/>
        <v>1625.1272999999999</v>
      </c>
      <c r="Q6280" s="5">
        <f t="shared" si="891"/>
        <v>487.20077413479089</v>
      </c>
      <c r="R6280" s="5">
        <f>IF(O6280&gt;(P6280+U6280),O6280-P6280-U6280, 0)</f>
        <v>0</v>
      </c>
      <c r="S6280" s="5">
        <f t="shared" si="892"/>
        <v>437.70005769533384</v>
      </c>
      <c r="T6280" s="5">
        <f t="shared" si="893"/>
        <v>13014.753594779884</v>
      </c>
      <c r="U6280" s="5">
        <f>IF(O6280&gt;P6280,IF(V6279*($B$6/100)&gt;=O6280-P6280,(O6280-P6280), V6279*($B$6/100)), 0)</f>
        <v>0</v>
      </c>
      <c r="V6280" s="5">
        <f>V6279+(T6280*($B$5/100))-(U6280/($B$6/100))</f>
        <v>2042415.5267329188</v>
      </c>
      <c r="W6280" s="5">
        <f t="shared" si="894"/>
        <v>51060.38816832297</v>
      </c>
    </row>
    <row r="6281" spans="4:23" x14ac:dyDescent="0.25">
      <c r="D6281">
        <f t="shared" si="895"/>
        <v>6279</v>
      </c>
      <c r="E6281" s="3">
        <v>44092</v>
      </c>
      <c r="F6281" s="4">
        <v>0.625</v>
      </c>
      <c r="G6281">
        <v>60</v>
      </c>
      <c r="H6281">
        <v>10</v>
      </c>
      <c r="I6281" s="5">
        <f t="shared" si="890"/>
        <v>8</v>
      </c>
      <c r="J6281" s="22">
        <v>4.8004830176727058E-4</v>
      </c>
      <c r="K6281">
        <v>5.66E-5</v>
      </c>
      <c r="L6281" s="5" cm="1">
        <f t="array" ref="L6281">_xlfn.IFS(I6281=0, 0, I6281&gt;34, 0, AND(I6281&gt;0, I6281&lt;35), VLOOKUP(I6281, $A$63:$C$96, 3))</f>
        <v>7160</v>
      </c>
      <c r="M6281" s="5">
        <f t="shared" si="889"/>
        <v>2280.2294333945351</v>
      </c>
      <c r="N6281" s="5">
        <v>718.16860191364492</v>
      </c>
      <c r="O6281" s="5">
        <f t="shared" si="896"/>
        <v>1594.422</v>
      </c>
      <c r="P6281" s="5">
        <f t="shared" si="897"/>
        <v>1594.422</v>
      </c>
      <c r="Q6281" s="5">
        <f t="shared" si="891"/>
        <v>487.20077413479089</v>
      </c>
      <c r="R6281" s="5">
        <f>IF(O6281&gt;(P6281+U6281),O6281-P6281-U6281, 0)</f>
        <v>0</v>
      </c>
      <c r="S6281" s="5">
        <f t="shared" si="892"/>
        <v>368.849547223586</v>
      </c>
      <c r="T6281" s="5">
        <f t="shared" si="893"/>
        <v>7476.9578861709488</v>
      </c>
      <c r="U6281" s="5">
        <f>IF(O6281&gt;P6281,IF(V6280*($B$6/100)&gt;=O6281-P6281,(O6281-P6281), V6280*($B$6/100)), 0)</f>
        <v>0</v>
      </c>
      <c r="V6281" s="5">
        <f>V6280+(T6281*($B$5/100))-(U6281/($B$6/100))</f>
        <v>2047649.3972532384</v>
      </c>
      <c r="W6281" s="5">
        <f t="shared" si="894"/>
        <v>51191.234931330961</v>
      </c>
    </row>
    <row r="6282" spans="4:23" x14ac:dyDescent="0.25">
      <c r="D6282">
        <f t="shared" si="895"/>
        <v>6280</v>
      </c>
      <c r="E6282" s="3">
        <v>44092</v>
      </c>
      <c r="F6282" s="4">
        <v>0.66666666666666663</v>
      </c>
      <c r="G6282">
        <v>60</v>
      </c>
      <c r="H6282">
        <v>10</v>
      </c>
      <c r="I6282" s="5">
        <f t="shared" si="890"/>
        <v>8</v>
      </c>
      <c r="J6282" s="22">
        <v>3.7859479469274434E-4</v>
      </c>
      <c r="K6282">
        <v>6.3319999999999997E-5</v>
      </c>
      <c r="L6282" s="5" cm="1">
        <f t="array" ref="L6282">_xlfn.IFS(I6282=0, 0, I6282&gt;34, 0, AND(I6282&gt;0, I6282&lt;35), VLOOKUP(I6282, $A$63:$C$96, 3))</f>
        <v>7160</v>
      </c>
      <c r="M6282" s="5">
        <f t="shared" si="889"/>
        <v>1798.3252747905356</v>
      </c>
      <c r="N6282" s="5">
        <v>665.13746832206562</v>
      </c>
      <c r="O6282" s="5">
        <f t="shared" si="896"/>
        <v>1783.7243999999998</v>
      </c>
      <c r="P6282" s="5">
        <f t="shared" si="897"/>
        <v>1783.7243999999998</v>
      </c>
      <c r="Q6282" s="5">
        <f t="shared" si="891"/>
        <v>487.20077413479089</v>
      </c>
      <c r="R6282" s="5">
        <f>IF(O6282&gt;(P6282+U6282),O6282-P6282-U6282, 0)</f>
        <v>0</v>
      </c>
      <c r="S6282" s="5">
        <f t="shared" si="892"/>
        <v>341.61289337672292</v>
      </c>
      <c r="T6282" s="5">
        <f t="shared" si="893"/>
        <v>6832.9879814138121</v>
      </c>
      <c r="U6282" s="5">
        <f>IF(O6282&gt;P6282,IF(V6281*($B$6/100)&gt;=O6282-P6282,(O6282-P6282), V6281*($B$6/100)), 0)</f>
        <v>0</v>
      </c>
      <c r="V6282" s="5">
        <f>V6281+(T6282*($B$5/100))-(U6282/($B$6/100))</f>
        <v>2052432.4888402279</v>
      </c>
      <c r="W6282" s="5">
        <f t="shared" si="894"/>
        <v>51310.812221005697</v>
      </c>
    </row>
    <row r="6283" spans="4:23" x14ac:dyDescent="0.25">
      <c r="D6283">
        <f t="shared" si="895"/>
        <v>6281</v>
      </c>
      <c r="E6283" s="3">
        <v>44092</v>
      </c>
      <c r="F6283" s="4">
        <v>0.70833333333333337</v>
      </c>
      <c r="G6283">
        <v>50</v>
      </c>
      <c r="H6283">
        <v>10</v>
      </c>
      <c r="I6283" s="5">
        <f t="shared" si="890"/>
        <v>7</v>
      </c>
      <c r="J6283" s="22">
        <v>2.4744757823055185E-4</v>
      </c>
      <c r="K6283">
        <v>8.9959999999999999E-5</v>
      </c>
      <c r="L6283" s="5" cm="1">
        <f t="array" ref="L6283">_xlfn.IFS(I6283=0, 0, I6283&gt;34, 0, AND(I6283&gt;0, I6283&lt;35), VLOOKUP(I6283, $A$63:$C$96, 3))</f>
        <v>4800</v>
      </c>
      <c r="M6283" s="5">
        <f t="shared" si="889"/>
        <v>1175.3759965951215</v>
      </c>
      <c r="N6283" s="5">
        <v>777.13878874498562</v>
      </c>
      <c r="O6283" s="5">
        <f t="shared" si="896"/>
        <v>2534.1732000000002</v>
      </c>
      <c r="P6283" s="5">
        <f t="shared" si="897"/>
        <v>2534.1732000000002</v>
      </c>
      <c r="Q6283" s="5">
        <f t="shared" si="891"/>
        <v>487.20077413479089</v>
      </c>
      <c r="R6283" s="5">
        <f>IF(O6283&gt;(P6283+U6283),O6283-P6283-U6283, 0)</f>
        <v>0</v>
      </c>
      <c r="S6283" s="5">
        <f t="shared" si="892"/>
        <v>399.13648354253928</v>
      </c>
      <c r="T6283" s="5">
        <f t="shared" si="893"/>
        <v>3042.0663130525818</v>
      </c>
      <c r="U6283" s="5">
        <f>IF(O6283&gt;P6283,IF(V6282*($B$6/100)&gt;=O6283-P6283,(O6283-P6283), V6282*($B$6/100)), 0)</f>
        <v>0</v>
      </c>
      <c r="V6283" s="5">
        <f>V6282+(T6283*($B$5/100))-(U6283/($B$6/100))</f>
        <v>2054561.9352593648</v>
      </c>
      <c r="W6283" s="5">
        <f t="shared" si="894"/>
        <v>51364.048381484121</v>
      </c>
    </row>
    <row r="6284" spans="4:23" x14ac:dyDescent="0.25">
      <c r="D6284">
        <f t="shared" si="895"/>
        <v>6282</v>
      </c>
      <c r="E6284" s="3">
        <v>44092</v>
      </c>
      <c r="F6284" s="4">
        <v>0.75</v>
      </c>
      <c r="G6284">
        <v>40</v>
      </c>
      <c r="H6284">
        <v>10</v>
      </c>
      <c r="I6284" s="5">
        <f t="shared" si="890"/>
        <v>6</v>
      </c>
      <c r="J6284" s="22">
        <v>1.1382588598605385E-4</v>
      </c>
      <c r="K6284">
        <v>1.3401E-4</v>
      </c>
      <c r="L6284" s="5" cm="1">
        <f t="array" ref="L6284">_xlfn.IFS(I6284=0, 0, I6284&gt;34, 0, AND(I6284&gt;0, I6284&lt;35), VLOOKUP(I6284, $A$63:$C$96, 3))</f>
        <v>2980</v>
      </c>
      <c r="M6284" s="5">
        <f t="shared" si="889"/>
        <v>540.67295843375587</v>
      </c>
      <c r="N6284" s="5">
        <v>1023.1539862435646</v>
      </c>
      <c r="O6284" s="5">
        <f t="shared" si="896"/>
        <v>3775.0617000000002</v>
      </c>
      <c r="P6284" s="5">
        <f t="shared" si="897"/>
        <v>3520.6729584337559</v>
      </c>
      <c r="Q6284" s="5">
        <f t="shared" si="891"/>
        <v>0</v>
      </c>
      <c r="R6284" s="5">
        <f>IF(O6284&gt;(P6284+U6284),O6284-P6284-U6284, 0)</f>
        <v>0</v>
      </c>
      <c r="S6284" s="5">
        <f t="shared" si="892"/>
        <v>0</v>
      </c>
      <c r="T6284" s="5">
        <f t="shared" si="893"/>
        <v>0</v>
      </c>
      <c r="U6284" s="5">
        <f>IF(O6284&gt;P6284,IF(V6283*($B$6/100)&gt;=O6284-P6284,(O6284-P6284), V6283*($B$6/100)), 0)</f>
        <v>254.38874156624433</v>
      </c>
      <c r="V6284" s="5">
        <f>V6283+(T6284*($B$5/100))-(U6284/($B$6/100))</f>
        <v>2054198.522771413</v>
      </c>
      <c r="W6284" s="5">
        <f t="shared" si="894"/>
        <v>51354.963069285324</v>
      </c>
    </row>
    <row r="6285" spans="4:23" x14ac:dyDescent="0.25">
      <c r="D6285">
        <f t="shared" si="895"/>
        <v>6283</v>
      </c>
      <c r="E6285" s="3">
        <v>44092</v>
      </c>
      <c r="F6285" s="4">
        <v>0.79166666666666663</v>
      </c>
      <c r="G6285">
        <v>30</v>
      </c>
      <c r="H6285">
        <v>2</v>
      </c>
      <c r="I6285" s="5">
        <f t="shared" si="890"/>
        <v>4</v>
      </c>
      <c r="J6285" s="22">
        <v>1.2372378911527593E-5</v>
      </c>
      <c r="K6285">
        <v>1.5016000000000001E-4</v>
      </c>
      <c r="L6285" s="5" cm="1">
        <f t="array" ref="L6285">_xlfn.IFS(I6285=0, 0, I6285&gt;34, 0, AND(I6285&gt;0, I6285&lt;35), VLOOKUP(I6285, $A$63:$C$96, 3))</f>
        <v>740</v>
      </c>
      <c r="M6285" s="5">
        <f t="shared" si="889"/>
        <v>58.768799829756063</v>
      </c>
      <c r="N6285" s="5">
        <v>1137.1072488339482</v>
      </c>
      <c r="O6285" s="5">
        <f t="shared" si="896"/>
        <v>4230.0072</v>
      </c>
      <c r="P6285" s="5">
        <f t="shared" si="897"/>
        <v>798.76879982975606</v>
      </c>
      <c r="Q6285" s="5">
        <f t="shared" si="891"/>
        <v>0</v>
      </c>
      <c r="R6285" s="5">
        <f>IF(O6285&gt;(P6285+U6285),O6285-P6285-U6285, 0)</f>
        <v>0</v>
      </c>
      <c r="S6285" s="5">
        <f t="shared" si="892"/>
        <v>0</v>
      </c>
      <c r="T6285" s="5">
        <f t="shared" si="893"/>
        <v>0</v>
      </c>
      <c r="U6285" s="5">
        <f>IF(O6285&gt;P6285,IF(V6284*($B$6/100)&gt;=O6285-P6285,(O6285-P6285), V6284*($B$6/100)), 0)</f>
        <v>3431.2384001702439</v>
      </c>
      <c r="V6285" s="5">
        <f>V6284+(T6285*($B$5/100))-(U6285/($B$6/100))</f>
        <v>2049296.7536283126</v>
      </c>
      <c r="W6285" s="5">
        <f t="shared" si="894"/>
        <v>51232.418840707818</v>
      </c>
    </row>
    <row r="6286" spans="4:23" x14ac:dyDescent="0.25">
      <c r="D6286">
        <f t="shared" si="895"/>
        <v>6284</v>
      </c>
      <c r="E6286" s="3">
        <v>44092</v>
      </c>
      <c r="F6286" s="4">
        <v>0.83333333333333337</v>
      </c>
      <c r="G6286">
        <v>30</v>
      </c>
      <c r="H6286">
        <v>0</v>
      </c>
      <c r="I6286" s="5">
        <f t="shared" si="890"/>
        <v>4</v>
      </c>
      <c r="J6286" s="22">
        <v>0</v>
      </c>
      <c r="K6286">
        <v>1.5490999999999999E-4</v>
      </c>
      <c r="L6286" s="5" cm="1">
        <f t="array" ref="L6286">_xlfn.IFS(I6286=0, 0, I6286&gt;34, 0, AND(I6286&gt;0, I6286&lt;35), VLOOKUP(I6286, $A$63:$C$96, 3))</f>
        <v>740</v>
      </c>
      <c r="M6286" s="5">
        <f t="shared" si="889"/>
        <v>0</v>
      </c>
      <c r="N6286" s="5">
        <v>1155.0440371604845</v>
      </c>
      <c r="O6286" s="5">
        <f t="shared" si="896"/>
        <v>4363.8146999999999</v>
      </c>
      <c r="P6286" s="5">
        <f t="shared" si="897"/>
        <v>740</v>
      </c>
      <c r="Q6286" s="5">
        <f t="shared" si="891"/>
        <v>0</v>
      </c>
      <c r="R6286" s="5">
        <f>IF(O6286&gt;(P6286+U6286),O6286-P6286-U6286, 0)</f>
        <v>0</v>
      </c>
      <c r="S6286" s="5">
        <f t="shared" si="892"/>
        <v>0</v>
      </c>
      <c r="T6286" s="5">
        <f t="shared" si="893"/>
        <v>0</v>
      </c>
      <c r="U6286" s="5">
        <f>IF(O6286&gt;P6286,IF(V6285*($B$6/100)&gt;=O6286-P6286,(O6286-P6286), V6285*($B$6/100)), 0)</f>
        <v>3623.8146999999999</v>
      </c>
      <c r="V6286" s="5">
        <f>V6285+(T6286*($B$5/100))-(U6286/($B$6/100))</f>
        <v>2044119.8754854554</v>
      </c>
      <c r="W6286" s="5">
        <f t="shared" si="894"/>
        <v>51102.996887136382</v>
      </c>
    </row>
    <row r="6287" spans="4:23" x14ac:dyDescent="0.25">
      <c r="D6287">
        <f t="shared" si="895"/>
        <v>6285</v>
      </c>
      <c r="E6287" s="3">
        <v>44092</v>
      </c>
      <c r="F6287" s="4">
        <v>0.875</v>
      </c>
      <c r="G6287">
        <v>40</v>
      </c>
      <c r="H6287">
        <v>0</v>
      </c>
      <c r="I6287" s="5">
        <f t="shared" si="890"/>
        <v>6</v>
      </c>
      <c r="J6287" s="22">
        <v>0</v>
      </c>
      <c r="K6287">
        <v>1.6561000000000001E-4</v>
      </c>
      <c r="L6287" s="5" cm="1">
        <f t="array" ref="L6287">_xlfn.IFS(I6287=0, 0, I6287&gt;34, 0, AND(I6287&gt;0, I6287&lt;35), VLOOKUP(I6287, $A$63:$C$96, 3))</f>
        <v>2980</v>
      </c>
      <c r="M6287" s="5">
        <f t="shared" si="889"/>
        <v>0</v>
      </c>
      <c r="N6287" s="5">
        <v>1094.9802133739709</v>
      </c>
      <c r="O6287" s="5">
        <f t="shared" si="896"/>
        <v>4665.2336999999998</v>
      </c>
      <c r="P6287" s="5">
        <f t="shared" si="897"/>
        <v>2980</v>
      </c>
      <c r="Q6287" s="5">
        <f t="shared" si="891"/>
        <v>0</v>
      </c>
      <c r="R6287" s="5">
        <f>IF(O6287&gt;(P6287+U6287),O6287-P6287-U6287, 0)</f>
        <v>0</v>
      </c>
      <c r="S6287" s="5">
        <f t="shared" si="892"/>
        <v>0</v>
      </c>
      <c r="T6287" s="5">
        <f t="shared" si="893"/>
        <v>0</v>
      </c>
      <c r="U6287" s="5">
        <f>IF(O6287&gt;P6287,IF(V6286*($B$6/100)&gt;=O6287-P6287,(O6287-P6287), V6286*($B$6/100)), 0)</f>
        <v>1685.2336999999998</v>
      </c>
      <c r="V6287" s="5">
        <f>V6286+(T6287*($B$5/100))-(U6287/($B$6/100))</f>
        <v>2041712.3987711696</v>
      </c>
      <c r="W6287" s="5">
        <f t="shared" si="894"/>
        <v>51042.809969279238</v>
      </c>
    </row>
    <row r="6288" spans="4:23" x14ac:dyDescent="0.25">
      <c r="D6288">
        <f t="shared" si="895"/>
        <v>6286</v>
      </c>
      <c r="E6288" s="3">
        <v>44092</v>
      </c>
      <c r="F6288" s="4">
        <v>0.91666666666666663</v>
      </c>
      <c r="G6288">
        <v>30</v>
      </c>
      <c r="H6288">
        <v>0</v>
      </c>
      <c r="I6288" s="5">
        <f t="shared" si="890"/>
        <v>4</v>
      </c>
      <c r="J6288" s="22">
        <v>0</v>
      </c>
      <c r="K6288">
        <v>1.6348E-4</v>
      </c>
      <c r="L6288" s="5" cm="1">
        <f t="array" ref="L6288">_xlfn.IFS(I6288=0, 0, I6288&gt;34, 0, AND(I6288&gt;0, I6288&lt;35), VLOOKUP(I6288, $A$63:$C$96, 3))</f>
        <v>740</v>
      </c>
      <c r="M6288" s="5">
        <f t="shared" si="889"/>
        <v>0</v>
      </c>
      <c r="N6288" s="5">
        <v>975.90009110020867</v>
      </c>
      <c r="O6288" s="5">
        <f t="shared" si="896"/>
        <v>4605.2316000000001</v>
      </c>
      <c r="P6288" s="5">
        <f t="shared" si="897"/>
        <v>740</v>
      </c>
      <c r="Q6288" s="5">
        <f t="shared" si="891"/>
        <v>0</v>
      </c>
      <c r="R6288" s="5">
        <f>IF(O6288&gt;(P6288+U6288),O6288-P6288-U6288, 0)</f>
        <v>0</v>
      </c>
      <c r="S6288" s="5">
        <f t="shared" si="892"/>
        <v>0</v>
      </c>
      <c r="T6288" s="5">
        <f t="shared" si="893"/>
        <v>0</v>
      </c>
      <c r="U6288" s="5">
        <f>IF(O6288&gt;P6288,IF(V6287*($B$6/100)&gt;=O6288-P6288,(O6288-P6288), V6287*($B$6/100)), 0)</f>
        <v>3865.2316000000001</v>
      </c>
      <c r="V6288" s="5">
        <f>V6287+(T6288*($B$5/100))-(U6288/($B$6/100))</f>
        <v>2036190.6393425982</v>
      </c>
      <c r="W6288" s="5">
        <f t="shared" si="894"/>
        <v>50904.765983564954</v>
      </c>
    </row>
    <row r="6289" spans="4:23" x14ac:dyDescent="0.25">
      <c r="D6289">
        <f t="shared" si="895"/>
        <v>6287</v>
      </c>
      <c r="E6289" s="3">
        <v>44092</v>
      </c>
      <c r="F6289" s="4">
        <v>0.95833333333333337</v>
      </c>
      <c r="G6289">
        <v>30</v>
      </c>
      <c r="H6289">
        <v>0</v>
      </c>
      <c r="I6289" s="5">
        <f t="shared" si="890"/>
        <v>4</v>
      </c>
      <c r="J6289" s="22">
        <v>0</v>
      </c>
      <c r="K6289">
        <v>1.4933999999999998E-4</v>
      </c>
      <c r="L6289" s="5" cm="1">
        <f t="array" ref="L6289">_xlfn.IFS(I6289=0, 0, I6289&gt;34, 0, AND(I6289&gt;0, I6289&lt;35), VLOOKUP(I6289, $A$63:$C$96, 3))</f>
        <v>740</v>
      </c>
      <c r="M6289" s="5">
        <f t="shared" si="889"/>
        <v>0</v>
      </c>
      <c r="N6289" s="5">
        <v>898.80692840854044</v>
      </c>
      <c r="O6289" s="5">
        <f t="shared" si="896"/>
        <v>4206.9078</v>
      </c>
      <c r="P6289" s="5">
        <f t="shared" si="897"/>
        <v>740</v>
      </c>
      <c r="Q6289" s="5">
        <f t="shared" si="891"/>
        <v>0</v>
      </c>
      <c r="R6289" s="5">
        <f>IF(O6289&gt;(P6289+U6289),O6289-P6289-U6289, 0)</f>
        <v>0</v>
      </c>
      <c r="S6289" s="5">
        <f t="shared" si="892"/>
        <v>0</v>
      </c>
      <c r="T6289" s="5">
        <f t="shared" si="893"/>
        <v>0</v>
      </c>
      <c r="U6289" s="5">
        <f>IF(O6289&gt;P6289,IF(V6288*($B$6/100)&gt;=O6289-P6289,(O6289-P6289), V6288*($B$6/100)), 0)</f>
        <v>3466.9078</v>
      </c>
      <c r="V6289" s="5">
        <f>V6288+(T6289*($B$5/100))-(U6289/($B$6/100))</f>
        <v>2031237.9139140267</v>
      </c>
      <c r="W6289" s="5">
        <f t="shared" si="894"/>
        <v>50780.947847850664</v>
      </c>
    </row>
    <row r="6290" spans="4:23" x14ac:dyDescent="0.25">
      <c r="D6290">
        <f t="shared" si="895"/>
        <v>6288</v>
      </c>
      <c r="E6290" s="3">
        <v>44093</v>
      </c>
      <c r="F6290" s="4">
        <v>0</v>
      </c>
      <c r="G6290">
        <v>30</v>
      </c>
      <c r="H6290">
        <v>0</v>
      </c>
      <c r="I6290" s="5">
        <f t="shared" si="890"/>
        <v>4</v>
      </c>
      <c r="J6290" s="22">
        <v>0</v>
      </c>
      <c r="K6290">
        <v>1.2724000000000001E-4</v>
      </c>
      <c r="L6290" s="5" cm="1">
        <f t="array" ref="L6290">_xlfn.IFS(I6290=0, 0, I6290&gt;34, 0, AND(I6290&gt;0, I6290&lt;35), VLOOKUP(I6290, $A$63:$C$96, 3))</f>
        <v>740</v>
      </c>
      <c r="M6290" s="5">
        <f t="shared" si="889"/>
        <v>0</v>
      </c>
      <c r="N6290" s="5">
        <v>757.77331407112808</v>
      </c>
      <c r="O6290" s="5">
        <f t="shared" si="896"/>
        <v>3584.3508000000002</v>
      </c>
      <c r="P6290" s="5">
        <f t="shared" si="897"/>
        <v>740</v>
      </c>
      <c r="Q6290" s="5">
        <f t="shared" si="891"/>
        <v>0</v>
      </c>
      <c r="R6290" s="5">
        <f>IF(O6290&gt;(P6290+U6290),O6290-P6290-U6290, 0)</f>
        <v>0</v>
      </c>
      <c r="S6290" s="5">
        <f t="shared" si="892"/>
        <v>0</v>
      </c>
      <c r="T6290" s="5">
        <f t="shared" si="893"/>
        <v>0</v>
      </c>
      <c r="U6290" s="5">
        <f>IF(O6290&gt;P6290,IF(V6289*($B$6/100)&gt;=O6290-P6290,(O6290-P6290), V6289*($B$6/100)), 0)</f>
        <v>2844.3508000000002</v>
      </c>
      <c r="V6290" s="5">
        <f>V6289+(T6290*($B$5/100))-(U6290/($B$6/100))</f>
        <v>2027174.5556283125</v>
      </c>
      <c r="W6290" s="5">
        <f t="shared" si="894"/>
        <v>50679.363890707813</v>
      </c>
    </row>
    <row r="6291" spans="4:23" x14ac:dyDescent="0.25">
      <c r="D6291">
        <f t="shared" si="895"/>
        <v>6289</v>
      </c>
      <c r="E6291" s="3">
        <v>44093</v>
      </c>
      <c r="F6291" s="4">
        <v>4.1666666666666664E-2</v>
      </c>
      <c r="G6291">
        <v>30</v>
      </c>
      <c r="H6291">
        <v>0</v>
      </c>
      <c r="I6291" s="5">
        <f t="shared" si="890"/>
        <v>4</v>
      </c>
      <c r="J6291" s="22">
        <v>0</v>
      </c>
      <c r="K6291">
        <v>1.0126000000000002E-4</v>
      </c>
      <c r="L6291" s="5" cm="1">
        <f t="array" ref="L6291">_xlfn.IFS(I6291=0, 0, I6291&gt;34, 0, AND(I6291&gt;0, I6291&lt;35), VLOOKUP(I6291, $A$63:$C$96, 3))</f>
        <v>740</v>
      </c>
      <c r="M6291" s="5">
        <f t="shared" si="889"/>
        <v>0</v>
      </c>
      <c r="N6291" s="5">
        <v>658.72885230102827</v>
      </c>
      <c r="O6291" s="5">
        <f t="shared" si="896"/>
        <v>2852.4942000000005</v>
      </c>
      <c r="P6291" s="5">
        <f t="shared" si="897"/>
        <v>740</v>
      </c>
      <c r="Q6291" s="5">
        <f t="shared" si="891"/>
        <v>0</v>
      </c>
      <c r="R6291" s="5">
        <f>IF(O6291&gt;(P6291+U6291),O6291-P6291-U6291, 0)</f>
        <v>0</v>
      </c>
      <c r="S6291" s="5">
        <f t="shared" si="892"/>
        <v>0</v>
      </c>
      <c r="T6291" s="5">
        <f t="shared" si="893"/>
        <v>0</v>
      </c>
      <c r="U6291" s="5">
        <f>IF(O6291&gt;P6291,IF(V6290*($B$6/100)&gt;=O6291-P6291,(O6291-P6291), V6290*($B$6/100)), 0)</f>
        <v>2112.4942000000005</v>
      </c>
      <c r="V6291" s="5">
        <f>V6290+(T6291*($B$5/100))-(U6291/($B$6/100))</f>
        <v>2024156.7067711696</v>
      </c>
      <c r="W6291" s="5">
        <f t="shared" si="894"/>
        <v>50603.917669279239</v>
      </c>
    </row>
    <row r="6292" spans="4:23" x14ac:dyDescent="0.25">
      <c r="D6292">
        <f t="shared" si="895"/>
        <v>6290</v>
      </c>
      <c r="E6292" s="3">
        <v>44093</v>
      </c>
      <c r="F6292" s="4">
        <v>8.3333333333333329E-2</v>
      </c>
      <c r="G6292">
        <v>30</v>
      </c>
      <c r="H6292">
        <v>0</v>
      </c>
      <c r="I6292" s="5">
        <f t="shared" si="890"/>
        <v>4</v>
      </c>
      <c r="J6292" s="22">
        <v>0</v>
      </c>
      <c r="K6292">
        <v>8.2490000000000005E-5</v>
      </c>
      <c r="L6292" s="5" cm="1">
        <f t="array" ref="L6292">_xlfn.IFS(I6292=0, 0, I6292&gt;34, 0, AND(I6292&gt;0, I6292&lt;35), VLOOKUP(I6292, $A$63:$C$96, 3))</f>
        <v>740</v>
      </c>
      <c r="M6292" s="5">
        <f t="shared" si="889"/>
        <v>0</v>
      </c>
      <c r="N6292" s="5">
        <v>615.67730930801156</v>
      </c>
      <c r="O6292" s="5">
        <f t="shared" si="896"/>
        <v>2323.7433000000001</v>
      </c>
      <c r="P6292" s="5">
        <f t="shared" si="897"/>
        <v>740</v>
      </c>
      <c r="Q6292" s="5">
        <f t="shared" si="891"/>
        <v>0</v>
      </c>
      <c r="R6292" s="5">
        <f>IF(O6292&gt;(P6292+U6292),O6292-P6292-U6292, 0)</f>
        <v>0</v>
      </c>
      <c r="S6292" s="5">
        <f t="shared" si="892"/>
        <v>0</v>
      </c>
      <c r="T6292" s="5">
        <f t="shared" si="893"/>
        <v>0</v>
      </c>
      <c r="U6292" s="5">
        <f>IF(O6292&gt;P6292,IF(V6291*($B$6/100)&gt;=O6292-P6292,(O6292-P6292), V6291*($B$6/100)), 0)</f>
        <v>1583.7433000000001</v>
      </c>
      <c r="V6292" s="5">
        <f>V6291+(T6292*($B$5/100))-(U6292/($B$6/100))</f>
        <v>2021894.2163425982</v>
      </c>
      <c r="W6292" s="5">
        <f t="shared" si="894"/>
        <v>50547.355408564952</v>
      </c>
    </row>
    <row r="6293" spans="4:23" x14ac:dyDescent="0.25">
      <c r="D6293">
        <f t="shared" si="895"/>
        <v>6291</v>
      </c>
      <c r="E6293" s="3">
        <v>44093</v>
      </c>
      <c r="F6293" s="4">
        <v>0.125</v>
      </c>
      <c r="G6293">
        <v>30</v>
      </c>
      <c r="H6293">
        <v>0</v>
      </c>
      <c r="I6293" s="5">
        <f t="shared" si="890"/>
        <v>4</v>
      </c>
      <c r="J6293" s="22">
        <v>0</v>
      </c>
      <c r="K6293">
        <v>7.0969999999999993E-5</v>
      </c>
      <c r="L6293" s="5" cm="1">
        <f t="array" ref="L6293">_xlfn.IFS(I6293=0, 0, I6293&gt;34, 0, AND(I6293&gt;0, I6293&lt;35), VLOOKUP(I6293, $A$63:$C$96, 3))</f>
        <v>740</v>
      </c>
      <c r="M6293" s="5">
        <f t="shared" si="889"/>
        <v>0</v>
      </c>
      <c r="N6293" s="5">
        <v>614.6087105720402</v>
      </c>
      <c r="O6293" s="5">
        <f t="shared" si="896"/>
        <v>1999.2248999999997</v>
      </c>
      <c r="P6293" s="5">
        <f t="shared" si="897"/>
        <v>740</v>
      </c>
      <c r="Q6293" s="5">
        <f t="shared" si="891"/>
        <v>0</v>
      </c>
      <c r="R6293" s="5">
        <f>IF(O6293&gt;(P6293+U6293),O6293-P6293-U6293, 0)</f>
        <v>0</v>
      </c>
      <c r="S6293" s="5">
        <f t="shared" si="892"/>
        <v>0</v>
      </c>
      <c r="T6293" s="5">
        <f t="shared" si="893"/>
        <v>0</v>
      </c>
      <c r="U6293" s="5">
        <f>IF(O6293&gt;P6293,IF(V6292*($B$6/100)&gt;=O6293-P6293,(O6293-P6293), V6292*($B$6/100)), 0)</f>
        <v>1259.2248999999997</v>
      </c>
      <c r="V6293" s="5">
        <f>V6292+(T6293*($B$5/100))-(U6293/($B$6/100))</f>
        <v>2020095.3236283124</v>
      </c>
      <c r="W6293" s="5">
        <f t="shared" si="894"/>
        <v>50502.383090707808</v>
      </c>
    </row>
    <row r="6294" spans="4:23" x14ac:dyDescent="0.25">
      <c r="D6294">
        <f t="shared" si="895"/>
        <v>6292</v>
      </c>
      <c r="E6294" s="3">
        <v>44093</v>
      </c>
      <c r="F6294" s="4">
        <v>0.16666666666666666</v>
      </c>
      <c r="G6294">
        <v>40</v>
      </c>
      <c r="H6294">
        <v>0</v>
      </c>
      <c r="I6294" s="5">
        <f t="shared" si="890"/>
        <v>6</v>
      </c>
      <c r="J6294" s="22">
        <v>0</v>
      </c>
      <c r="K6294">
        <v>6.7000000000000002E-5</v>
      </c>
      <c r="L6294" s="5" cm="1">
        <f t="array" ref="L6294">_xlfn.IFS(I6294=0, 0, I6294&gt;34, 0, AND(I6294&gt;0, I6294&lt;35), VLOOKUP(I6294, $A$63:$C$96, 3))</f>
        <v>2980</v>
      </c>
      <c r="M6294" s="5">
        <f t="shared" si="889"/>
        <v>0</v>
      </c>
      <c r="N6294" s="5">
        <v>662.50365095544259</v>
      </c>
      <c r="O6294" s="5">
        <f t="shared" si="896"/>
        <v>1887.39</v>
      </c>
      <c r="P6294" s="5">
        <f t="shared" si="897"/>
        <v>1887.39</v>
      </c>
      <c r="Q6294" s="5">
        <f t="shared" si="891"/>
        <v>487.20077413479089</v>
      </c>
      <c r="R6294" s="5">
        <f>IF(O6294&gt;(P6294+U6294),O6294-P6294-U6294, 0)</f>
        <v>0</v>
      </c>
      <c r="S6294" s="5">
        <f t="shared" si="892"/>
        <v>340.26017154989859</v>
      </c>
      <c r="T6294" s="5">
        <f t="shared" si="893"/>
        <v>752.34982845010131</v>
      </c>
      <c r="U6294" s="5">
        <f>IF(O6294&gt;P6294,IF(V6293*($B$6/100)&gt;=O6294-P6294,(O6294-P6294), V6293*($B$6/100)), 0)</f>
        <v>0</v>
      </c>
      <c r="V6294" s="5">
        <f>V6293+(T6294*($B$5/100))-(U6294/($B$6/100))</f>
        <v>2020621.9685082275</v>
      </c>
      <c r="W6294" s="5">
        <f t="shared" si="894"/>
        <v>50515.549212705686</v>
      </c>
    </row>
    <row r="6295" spans="4:23" x14ac:dyDescent="0.25">
      <c r="D6295">
        <f t="shared" si="895"/>
        <v>6293</v>
      </c>
      <c r="E6295" s="3">
        <v>44093</v>
      </c>
      <c r="F6295" s="4">
        <v>0.20833333333333334</v>
      </c>
      <c r="G6295">
        <v>30</v>
      </c>
      <c r="H6295">
        <v>0</v>
      </c>
      <c r="I6295" s="5">
        <f t="shared" si="890"/>
        <v>4</v>
      </c>
      <c r="J6295" s="22">
        <v>0</v>
      </c>
      <c r="K6295">
        <v>6.5439999999999997E-5</v>
      </c>
      <c r="L6295" s="5" cm="1">
        <f t="array" ref="L6295">_xlfn.IFS(I6295=0, 0, I6295&gt;34, 0, AND(I6295&gt;0, I6295&lt;35), VLOOKUP(I6295, $A$63:$C$96, 3))</f>
        <v>740</v>
      </c>
      <c r="M6295" s="5">
        <f t="shared" si="889"/>
        <v>0</v>
      </c>
      <c r="N6295" s="5">
        <v>712.38608176862692</v>
      </c>
      <c r="O6295" s="5">
        <f t="shared" si="896"/>
        <v>1843.4448</v>
      </c>
      <c r="P6295" s="5">
        <f t="shared" si="897"/>
        <v>740</v>
      </c>
      <c r="Q6295" s="5">
        <f t="shared" si="891"/>
        <v>0</v>
      </c>
      <c r="R6295" s="5">
        <f>IF(O6295&gt;(P6295+U6295),O6295-P6295-U6295, 0)</f>
        <v>0</v>
      </c>
      <c r="S6295" s="5">
        <f t="shared" si="892"/>
        <v>0</v>
      </c>
      <c r="T6295" s="5">
        <f t="shared" si="893"/>
        <v>0</v>
      </c>
      <c r="U6295" s="5">
        <f>IF(O6295&gt;P6295,IF(V6294*($B$6/100)&gt;=O6295-P6295,(O6295-P6295), V6294*($B$6/100)), 0)</f>
        <v>1103.4448</v>
      </c>
      <c r="V6295" s="5">
        <f>V6294+(T6295*($B$5/100))-(U6295/($B$6/100))</f>
        <v>2019045.6187939418</v>
      </c>
      <c r="W6295" s="5">
        <f t="shared" si="894"/>
        <v>50476.140469848542</v>
      </c>
    </row>
    <row r="6296" spans="4:23" x14ac:dyDescent="0.25">
      <c r="D6296">
        <f t="shared" si="895"/>
        <v>6294</v>
      </c>
      <c r="E6296" s="3">
        <v>44093</v>
      </c>
      <c r="F6296" s="4">
        <v>0.25</v>
      </c>
      <c r="G6296">
        <v>30</v>
      </c>
      <c r="H6296">
        <v>0</v>
      </c>
      <c r="I6296" s="5">
        <f t="shared" si="890"/>
        <v>4</v>
      </c>
      <c r="J6296" s="22">
        <v>0</v>
      </c>
      <c r="K6296">
        <v>6.6859999999999993E-5</v>
      </c>
      <c r="L6296" s="5" cm="1">
        <f t="array" ref="L6296">_xlfn.IFS(I6296=0, 0, I6296&gt;34, 0, AND(I6296&gt;0, I6296&lt;35), VLOOKUP(I6296, $A$63:$C$96, 3))</f>
        <v>740</v>
      </c>
      <c r="M6296" s="5">
        <f t="shared" si="889"/>
        <v>0</v>
      </c>
      <c r="N6296" s="5">
        <v>864.18228912867369</v>
      </c>
      <c r="O6296" s="5">
        <f t="shared" si="896"/>
        <v>1883.4461999999999</v>
      </c>
      <c r="P6296" s="5">
        <f t="shared" si="897"/>
        <v>740</v>
      </c>
      <c r="Q6296" s="5">
        <f t="shared" si="891"/>
        <v>0</v>
      </c>
      <c r="R6296" s="5">
        <f>IF(O6296&gt;(P6296+U6296),O6296-P6296-U6296, 0)</f>
        <v>0</v>
      </c>
      <c r="S6296" s="5">
        <f t="shared" si="892"/>
        <v>0</v>
      </c>
      <c r="T6296" s="5">
        <f t="shared" si="893"/>
        <v>0</v>
      </c>
      <c r="U6296" s="5">
        <f>IF(O6296&gt;P6296,IF(V6295*($B$6/100)&gt;=O6296-P6296,(O6296-P6296), V6295*($B$6/100)), 0)</f>
        <v>1143.4461999999999</v>
      </c>
      <c r="V6296" s="5">
        <f>V6295+(T6296*($B$5/100))-(U6296/($B$6/100))</f>
        <v>2017412.1242225133</v>
      </c>
      <c r="W6296" s="5">
        <f t="shared" si="894"/>
        <v>50435.303105562831</v>
      </c>
    </row>
    <row r="6297" spans="4:23" x14ac:dyDescent="0.25">
      <c r="D6297">
        <f t="shared" si="895"/>
        <v>6295</v>
      </c>
      <c r="E6297" s="3">
        <v>44093</v>
      </c>
      <c r="F6297" s="4">
        <v>0.29166666666666669</v>
      </c>
      <c r="G6297">
        <v>30</v>
      </c>
      <c r="H6297">
        <v>2</v>
      </c>
      <c r="I6297" s="5">
        <f t="shared" si="890"/>
        <v>4</v>
      </c>
      <c r="J6297" s="22">
        <v>1.4846854693833111E-5</v>
      </c>
      <c r="K6297">
        <v>7.0879999999999999E-5</v>
      </c>
      <c r="L6297" s="5" cm="1">
        <f t="array" ref="L6297">_xlfn.IFS(I6297=0, 0, I6297&gt;34, 0, AND(I6297&gt;0, I6297&lt;35), VLOOKUP(I6297, $A$63:$C$96, 3))</f>
        <v>740</v>
      </c>
      <c r="M6297" s="5">
        <f t="shared" si="889"/>
        <v>70.522559795707281</v>
      </c>
      <c r="N6297" s="5">
        <v>1072.8338228486509</v>
      </c>
      <c r="O6297" s="5">
        <f t="shared" si="896"/>
        <v>1996.6896000000002</v>
      </c>
      <c r="P6297" s="5">
        <f t="shared" si="897"/>
        <v>810.52255979570725</v>
      </c>
      <c r="Q6297" s="5">
        <f t="shared" si="891"/>
        <v>0</v>
      </c>
      <c r="R6297" s="5">
        <f>IF(O6297&gt;(P6297+U6297),O6297-P6297-U6297, 0)</f>
        <v>0</v>
      </c>
      <c r="S6297" s="5">
        <f t="shared" si="892"/>
        <v>0</v>
      </c>
      <c r="T6297" s="5">
        <f t="shared" si="893"/>
        <v>0</v>
      </c>
      <c r="U6297" s="5">
        <f>IF(O6297&gt;P6297,IF(V6296*($B$6/100)&gt;=O6297-P6297,(O6297-P6297), V6296*($B$6/100)), 0)</f>
        <v>1186.1670402042928</v>
      </c>
      <c r="V6297" s="5">
        <f>V6296+(T6297*($B$5/100))-(U6297/($B$6/100))</f>
        <v>2015717.5998793643</v>
      </c>
      <c r="W6297" s="5">
        <f t="shared" si="894"/>
        <v>50392.939996984103</v>
      </c>
    </row>
    <row r="6298" spans="4:23" x14ac:dyDescent="0.25">
      <c r="D6298">
        <f t="shared" si="895"/>
        <v>6296</v>
      </c>
      <c r="E6298" s="3">
        <v>44093</v>
      </c>
      <c r="F6298" s="4">
        <v>0.33333333333333331</v>
      </c>
      <c r="G6298">
        <v>40</v>
      </c>
      <c r="H6298">
        <v>10</v>
      </c>
      <c r="I6298" s="5">
        <f t="shared" si="890"/>
        <v>6</v>
      </c>
      <c r="J6298" s="22">
        <v>1.1135141020374834E-4</v>
      </c>
      <c r="K6298">
        <v>8.5360000000000009E-5</v>
      </c>
      <c r="L6298" s="5" cm="1">
        <f t="array" ref="L6298">_xlfn.IFS(I6298=0, 0, I6298&gt;34, 0, AND(I6298&gt;0, I6298&lt;35), VLOOKUP(I6298, $A$63:$C$96, 3))</f>
        <v>2980</v>
      </c>
      <c r="M6298" s="5">
        <f t="shared" si="889"/>
        <v>528.91919846780468</v>
      </c>
      <c r="N6298" s="5">
        <v>1597.0840424511241</v>
      </c>
      <c r="O6298" s="5">
        <f t="shared" si="896"/>
        <v>2404.5912000000003</v>
      </c>
      <c r="P6298" s="5">
        <f t="shared" si="897"/>
        <v>2404.5912000000003</v>
      </c>
      <c r="Q6298" s="5">
        <f t="shared" si="891"/>
        <v>487.20077413479089</v>
      </c>
      <c r="R6298" s="5">
        <f>IF(O6298&gt;(P6298+U6298),O6298-P6298-U6298, 0)</f>
        <v>0</v>
      </c>
      <c r="S6298" s="5">
        <f t="shared" si="892"/>
        <v>617.12722433301337</v>
      </c>
      <c r="T6298" s="5">
        <f t="shared" si="893"/>
        <v>487.20077413479089</v>
      </c>
      <c r="U6298" s="5">
        <f>IF(O6298&gt;P6298,IF(V6297*($B$6/100)&gt;=O6298-P6298,(O6298-P6298), V6297*($B$6/100)), 0)</f>
        <v>0</v>
      </c>
      <c r="V6298" s="5">
        <f>V6297+(T6298*($B$5/100))-(U6298/($B$6/100))</f>
        <v>2016058.6404212585</v>
      </c>
      <c r="W6298" s="5">
        <f t="shared" si="894"/>
        <v>50401.466010531462</v>
      </c>
    </row>
    <row r="6299" spans="4:23" x14ac:dyDescent="0.25">
      <c r="D6299">
        <f t="shared" si="895"/>
        <v>6297</v>
      </c>
      <c r="E6299" s="3">
        <v>44093</v>
      </c>
      <c r="F6299" s="4">
        <v>0.375</v>
      </c>
      <c r="G6299">
        <v>40</v>
      </c>
      <c r="H6299">
        <v>10</v>
      </c>
      <c r="I6299" s="5">
        <f t="shared" si="890"/>
        <v>6</v>
      </c>
      <c r="J6299" s="22">
        <v>2.3507519931902427E-4</v>
      </c>
      <c r="K6299">
        <v>1.0302999999999999E-4</v>
      </c>
      <c r="L6299" s="5" cm="1">
        <f t="array" ref="L6299">_xlfn.IFS(I6299=0, 0, I6299&gt;34, 0, AND(I6299&gt;0, I6299&lt;35), VLOOKUP(I6299, $A$63:$C$96, 3))</f>
        <v>2980</v>
      </c>
      <c r="M6299" s="5">
        <f t="shared" si="889"/>
        <v>1116.6071967653652</v>
      </c>
      <c r="N6299" s="5">
        <v>1935.4600247012588</v>
      </c>
      <c r="O6299" s="5">
        <f t="shared" si="896"/>
        <v>2902.3550999999998</v>
      </c>
      <c r="P6299" s="5">
        <f t="shared" si="897"/>
        <v>2902.3550999999998</v>
      </c>
      <c r="Q6299" s="5">
        <f t="shared" si="891"/>
        <v>487.20077413479089</v>
      </c>
      <c r="R6299" s="5">
        <f>IF(O6299&gt;(P6299+U6299),O6299-P6299-U6299, 0)</f>
        <v>0</v>
      </c>
      <c r="S6299" s="5">
        <f t="shared" si="892"/>
        <v>707.05132263057453</v>
      </c>
      <c r="T6299" s="5">
        <f t="shared" si="893"/>
        <v>487.20077413479089</v>
      </c>
      <c r="U6299" s="5">
        <f>IF(O6299&gt;P6299,IF(V6298*($B$6/100)&gt;=O6299-P6299,(O6299-P6299), V6298*($B$6/100)), 0)</f>
        <v>0</v>
      </c>
      <c r="V6299" s="5">
        <f>V6298+(T6299*($B$5/100))-(U6299/($B$6/100))</f>
        <v>2016399.6809631528</v>
      </c>
      <c r="W6299" s="5">
        <f t="shared" si="894"/>
        <v>50409.99202407882</v>
      </c>
    </row>
    <row r="6300" spans="4:23" x14ac:dyDescent="0.25">
      <c r="D6300">
        <f t="shared" si="895"/>
        <v>6298</v>
      </c>
      <c r="E6300" s="3">
        <v>44093</v>
      </c>
      <c r="F6300" s="4">
        <v>0.41666666666666669</v>
      </c>
      <c r="G6300">
        <v>40</v>
      </c>
      <c r="H6300">
        <v>10</v>
      </c>
      <c r="I6300" s="5">
        <f t="shared" si="890"/>
        <v>6</v>
      </c>
      <c r="J6300" s="22">
        <v>3.6374793999891121E-4</v>
      </c>
      <c r="K6300">
        <v>1.1454999999999999E-4</v>
      </c>
      <c r="L6300" s="5" cm="1">
        <f t="array" ref="L6300">_xlfn.IFS(I6300=0, 0, I6300&gt;34, 0, AND(I6300&gt;0, I6300&lt;35), VLOOKUP(I6300, $A$63:$C$96, 3))</f>
        <v>2980</v>
      </c>
      <c r="M6300" s="5">
        <f t="shared" si="889"/>
        <v>1727.8027149948282</v>
      </c>
      <c r="N6300" s="5">
        <v>1702.6216723176897</v>
      </c>
      <c r="O6300" s="5">
        <f t="shared" si="896"/>
        <v>3226.8735000000001</v>
      </c>
      <c r="P6300" s="5">
        <f t="shared" si="897"/>
        <v>3226.8735000000001</v>
      </c>
      <c r="Q6300" s="5">
        <f t="shared" si="891"/>
        <v>487.20077413479089</v>
      </c>
      <c r="R6300" s="5">
        <f>IF(O6300&gt;(P6300+U6300),O6300-P6300-U6300, 0)</f>
        <v>0</v>
      </c>
      <c r="S6300" s="5">
        <f t="shared" si="892"/>
        <v>874.46211273235099</v>
      </c>
      <c r="T6300" s="5">
        <f t="shared" si="893"/>
        <v>606.46710226247728</v>
      </c>
      <c r="U6300" s="5">
        <f>IF(O6300&gt;P6300,IF(V6299*($B$6/100)&gt;=O6300-P6300,(O6300-P6300), V6299*($B$6/100)), 0)</f>
        <v>0</v>
      </c>
      <c r="V6300" s="5">
        <f>V6299+(T6300*($B$5/100))-(U6300/($B$6/100))</f>
        <v>2016824.2079347365</v>
      </c>
      <c r="W6300" s="5">
        <f t="shared" si="894"/>
        <v>50420.605198368416</v>
      </c>
    </row>
    <row r="6301" spans="4:23" x14ac:dyDescent="0.25">
      <c r="D6301">
        <f t="shared" si="895"/>
        <v>6299</v>
      </c>
      <c r="E6301" s="3">
        <v>44093</v>
      </c>
      <c r="F6301" s="4">
        <v>0.45833333333333331</v>
      </c>
      <c r="G6301">
        <v>50</v>
      </c>
      <c r="H6301">
        <v>10</v>
      </c>
      <c r="I6301" s="5">
        <f t="shared" si="890"/>
        <v>7</v>
      </c>
      <c r="J6301" s="22">
        <v>4.6767592285574302E-4</v>
      </c>
      <c r="K6301">
        <v>1.0599000000000001E-4</v>
      </c>
      <c r="L6301" s="5" cm="1">
        <f t="array" ref="L6301">_xlfn.IFS(I6301=0, 0, I6301&gt;34, 0, AND(I6301&gt;0, I6301&lt;35), VLOOKUP(I6301, $A$63:$C$96, 3))</f>
        <v>4800</v>
      </c>
      <c r="M6301" s="5">
        <f t="shared" si="889"/>
        <v>2221.4606335647791</v>
      </c>
      <c r="N6301" s="5">
        <v>1342.9726692432569</v>
      </c>
      <c r="O6301" s="5">
        <f t="shared" si="896"/>
        <v>2985.7383000000004</v>
      </c>
      <c r="P6301" s="5">
        <f t="shared" si="897"/>
        <v>2985.7383000000004</v>
      </c>
      <c r="Q6301" s="5">
        <f t="shared" si="891"/>
        <v>487.20077413479089</v>
      </c>
      <c r="R6301" s="5">
        <f>IF(O6301&gt;(P6301+U6301),O6301-P6301-U6301, 0)</f>
        <v>0</v>
      </c>
      <c r="S6301" s="5">
        <f t="shared" si="892"/>
        <v>689.74730956504436</v>
      </c>
      <c r="T6301" s="5">
        <f t="shared" si="893"/>
        <v>3345.9750239997338</v>
      </c>
      <c r="U6301" s="5">
        <f>IF(O6301&gt;P6301,IF(V6300*($B$6/100)&gt;=O6301-P6301,(O6301-P6301), V6300*($B$6/100)), 0)</f>
        <v>0</v>
      </c>
      <c r="V6301" s="5">
        <f>V6300+(T6301*($B$5/100))-(U6301/($B$6/100))</f>
        <v>2019166.3904515363</v>
      </c>
      <c r="W6301" s="5">
        <f t="shared" si="894"/>
        <v>50479.159761288407</v>
      </c>
    </row>
    <row r="6302" spans="4:23" x14ac:dyDescent="0.25">
      <c r="D6302">
        <f t="shared" si="895"/>
        <v>6300</v>
      </c>
      <c r="E6302" s="3">
        <v>44093</v>
      </c>
      <c r="F6302" s="4">
        <v>0.5</v>
      </c>
      <c r="G6302">
        <v>50</v>
      </c>
      <c r="H6302">
        <v>10</v>
      </c>
      <c r="I6302" s="5">
        <f t="shared" si="890"/>
        <v>7</v>
      </c>
      <c r="J6302" s="22">
        <v>5.3448676897799199E-4</v>
      </c>
      <c r="K6302">
        <v>9.4350000000000003E-5</v>
      </c>
      <c r="L6302" s="5" cm="1">
        <f t="array" ref="L6302">_xlfn.IFS(I6302=0, 0, I6302&gt;34, 0, AND(I6302&gt;0, I6302&lt;35), VLOOKUP(I6302, $A$63:$C$96, 3))</f>
        <v>4800</v>
      </c>
      <c r="M6302" s="5">
        <f t="shared" si="889"/>
        <v>2538.812152645462</v>
      </c>
      <c r="N6302" s="5">
        <v>1146.1728363267489</v>
      </c>
      <c r="O6302" s="5">
        <f t="shared" si="896"/>
        <v>2657.8395</v>
      </c>
      <c r="P6302" s="5">
        <f t="shared" si="897"/>
        <v>2657.8395</v>
      </c>
      <c r="Q6302" s="5">
        <f t="shared" si="891"/>
        <v>487.20077413479089</v>
      </c>
      <c r="R6302" s="5">
        <f>IF(O6302&gt;(P6302+U6302),O6302-P6302-U6302, 0)</f>
        <v>0</v>
      </c>
      <c r="S6302" s="5">
        <f t="shared" si="892"/>
        <v>588.67142143583919</v>
      </c>
      <c r="T6302" s="5">
        <f t="shared" si="893"/>
        <v>4092.3012312096225</v>
      </c>
      <c r="U6302" s="5">
        <f>IF(O6302&gt;P6302,IF(V6301*($B$6/100)&gt;=O6302-P6302,(O6302-P6302), V6301*($B$6/100)), 0)</f>
        <v>0</v>
      </c>
      <c r="V6302" s="5">
        <f>V6301+(T6302*($B$5/100))-(U6302/($B$6/100))</f>
        <v>2022031.001313383</v>
      </c>
      <c r="W6302" s="5">
        <f t="shared" si="894"/>
        <v>50550.775032834572</v>
      </c>
    </row>
    <row r="6303" spans="4:23" x14ac:dyDescent="0.25">
      <c r="D6303">
        <f t="shared" si="895"/>
        <v>6301</v>
      </c>
      <c r="E6303" s="3">
        <v>44093</v>
      </c>
      <c r="F6303" s="4">
        <v>0.54166666666666663</v>
      </c>
      <c r="G6303">
        <v>50</v>
      </c>
      <c r="H6303">
        <v>10</v>
      </c>
      <c r="I6303" s="5">
        <f t="shared" si="890"/>
        <v>7</v>
      </c>
      <c r="J6303" s="22">
        <v>5.567570510187417E-4</v>
      </c>
      <c r="K6303">
        <v>8.8899999999999992E-5</v>
      </c>
      <c r="L6303" s="5" cm="1">
        <f t="array" ref="L6303">_xlfn.IFS(I6303=0, 0, I6303&gt;34, 0, AND(I6303&gt;0, I6303&lt;35), VLOOKUP(I6303, $A$63:$C$96, 3))</f>
        <v>4800</v>
      </c>
      <c r="M6303" s="5">
        <f t="shared" si="889"/>
        <v>2644.5959923390233</v>
      </c>
      <c r="N6303" s="5">
        <v>1005.312366736519</v>
      </c>
      <c r="O6303" s="5">
        <f t="shared" si="896"/>
        <v>2504.3129999999996</v>
      </c>
      <c r="P6303" s="5">
        <f t="shared" si="897"/>
        <v>2504.3129999999996</v>
      </c>
      <c r="Q6303" s="5">
        <f t="shared" si="891"/>
        <v>487.20077413479089</v>
      </c>
      <c r="R6303" s="5">
        <f>IF(O6303&gt;(P6303+U6303),O6303-P6303-U6303, 0)</f>
        <v>0</v>
      </c>
      <c r="S6303" s="5">
        <f t="shared" si="892"/>
        <v>516.32584646693317</v>
      </c>
      <c r="T6303" s="5">
        <f t="shared" si="893"/>
        <v>4423.9571458720902</v>
      </c>
      <c r="U6303" s="5">
        <f>IF(O6303&gt;P6303,IF(V6302*($B$6/100)&gt;=O6303-P6303,(O6303-P6303), V6302*($B$6/100)), 0)</f>
        <v>0</v>
      </c>
      <c r="V6303" s="5">
        <f>V6302+(T6303*($B$5/100))-(U6303/($B$6/100))</f>
        <v>2025127.7713154934</v>
      </c>
      <c r="W6303" s="5">
        <f t="shared" si="894"/>
        <v>50628.194282887336</v>
      </c>
    </row>
    <row r="6304" spans="4:23" x14ac:dyDescent="0.25">
      <c r="D6304">
        <f t="shared" si="895"/>
        <v>6302</v>
      </c>
      <c r="E6304" s="3">
        <v>44093</v>
      </c>
      <c r="F6304" s="4">
        <v>0.58333333333333337</v>
      </c>
      <c r="G6304">
        <v>50</v>
      </c>
      <c r="H6304">
        <v>10</v>
      </c>
      <c r="I6304" s="5">
        <f t="shared" si="890"/>
        <v>7</v>
      </c>
      <c r="J6304" s="22">
        <v>5.3448676897799199E-4</v>
      </c>
      <c r="K6304">
        <v>8.284E-5</v>
      </c>
      <c r="L6304" s="5" cm="1">
        <f t="array" ref="L6304">_xlfn.IFS(I6304=0, 0, I6304&gt;34, 0, AND(I6304&gt;0, I6304&lt;35), VLOOKUP(I6304, $A$63:$C$96, 3))</f>
        <v>4800</v>
      </c>
      <c r="M6304" s="5">
        <f t="shared" si="889"/>
        <v>2538.812152645462</v>
      </c>
      <c r="N6304" s="5">
        <v>867.4703882684056</v>
      </c>
      <c r="O6304" s="5">
        <f t="shared" si="896"/>
        <v>2333.6028000000001</v>
      </c>
      <c r="P6304" s="5">
        <f t="shared" si="897"/>
        <v>2333.6028000000001</v>
      </c>
      <c r="Q6304" s="5">
        <f t="shared" si="891"/>
        <v>487.20077413479089</v>
      </c>
      <c r="R6304" s="5">
        <f>IF(O6304&gt;(P6304+U6304),O6304-P6304-U6304, 0)</f>
        <v>0</v>
      </c>
      <c r="S6304" s="5">
        <f t="shared" si="892"/>
        <v>445.53056077651195</v>
      </c>
      <c r="T6304" s="5">
        <f t="shared" si="893"/>
        <v>4559.6787918689488</v>
      </c>
      <c r="U6304" s="5">
        <f>IF(O6304&gt;P6304,IF(V6303*($B$6/100)&gt;=O6304-P6304,(O6304-P6304), V6303*($B$6/100)), 0)</f>
        <v>0</v>
      </c>
      <c r="V6304" s="5">
        <f>V6303+(T6304*($B$5/100))-(U6304/($B$6/100))</f>
        <v>2028319.5464698016</v>
      </c>
      <c r="W6304" s="5">
        <f t="shared" si="894"/>
        <v>50707.988661745039</v>
      </c>
    </row>
    <row r="6305" spans="4:23" x14ac:dyDescent="0.25">
      <c r="D6305">
        <f t="shared" si="895"/>
        <v>6303</v>
      </c>
      <c r="E6305" s="3">
        <v>44093</v>
      </c>
      <c r="F6305" s="4">
        <v>0.625</v>
      </c>
      <c r="G6305">
        <v>60</v>
      </c>
      <c r="H6305">
        <v>10</v>
      </c>
      <c r="I6305" s="5">
        <f t="shared" si="890"/>
        <v>8</v>
      </c>
      <c r="J6305" s="22">
        <v>4.6767592285574302E-4</v>
      </c>
      <c r="K6305">
        <v>8.386E-5</v>
      </c>
      <c r="L6305" s="5" cm="1">
        <f t="array" ref="L6305">_xlfn.IFS(I6305=0, 0, I6305&gt;34, 0, AND(I6305&gt;0, I6305&lt;35), VLOOKUP(I6305, $A$63:$C$96, 3))</f>
        <v>7160</v>
      </c>
      <c r="M6305" s="5">
        <f t="shared" si="889"/>
        <v>2221.4606335647791</v>
      </c>
      <c r="N6305" s="5">
        <v>736.6594994810464</v>
      </c>
      <c r="O6305" s="5">
        <f t="shared" si="896"/>
        <v>2362.3362000000002</v>
      </c>
      <c r="P6305" s="5">
        <f t="shared" si="897"/>
        <v>2362.3362000000002</v>
      </c>
      <c r="Q6305" s="5">
        <f t="shared" si="891"/>
        <v>487.20077413479089</v>
      </c>
      <c r="R6305" s="5">
        <f>IF(O6305&gt;(P6305+U6305),O6305-P6305-U6305, 0)</f>
        <v>0</v>
      </c>
      <c r="S6305" s="5">
        <f t="shared" si="892"/>
        <v>378.34642466618106</v>
      </c>
      <c r="T6305" s="5">
        <f t="shared" si="893"/>
        <v>6640.7780088985983</v>
      </c>
      <c r="U6305" s="5">
        <f>IF(O6305&gt;P6305,IF(V6304*($B$6/100)&gt;=O6305-P6305,(O6305-P6305), V6304*($B$6/100)), 0)</f>
        <v>0</v>
      </c>
      <c r="V6305" s="5">
        <f>V6304+(T6305*($B$5/100))-(U6305/($B$6/100))</f>
        <v>2032968.0910760306</v>
      </c>
      <c r="W6305" s="5">
        <f t="shared" si="894"/>
        <v>50824.202276900767</v>
      </c>
    </row>
    <row r="6306" spans="4:23" x14ac:dyDescent="0.25">
      <c r="D6306">
        <f t="shared" si="895"/>
        <v>6304</v>
      </c>
      <c r="E6306" s="3">
        <v>44093</v>
      </c>
      <c r="F6306" s="4">
        <v>0.66666666666666663</v>
      </c>
      <c r="G6306">
        <v>60</v>
      </c>
      <c r="H6306">
        <v>10</v>
      </c>
      <c r="I6306" s="5">
        <f t="shared" si="890"/>
        <v>8</v>
      </c>
      <c r="J6306" s="22">
        <v>3.6622241578121673E-4</v>
      </c>
      <c r="K6306">
        <v>8.6249999999999996E-5</v>
      </c>
      <c r="L6306" s="5" cm="1">
        <f t="array" ref="L6306">_xlfn.IFS(I6306=0, 0, I6306&gt;34, 0, AND(I6306&gt;0, I6306&lt;35), VLOOKUP(I6306, $A$63:$C$96, 3))</f>
        <v>7160</v>
      </c>
      <c r="M6306" s="5">
        <f t="shared" si="889"/>
        <v>1739.5564749607795</v>
      </c>
      <c r="N6306" s="5">
        <v>693.67901931763083</v>
      </c>
      <c r="O6306" s="5">
        <f t="shared" si="896"/>
        <v>2429.6624999999999</v>
      </c>
      <c r="P6306" s="5">
        <f t="shared" si="897"/>
        <v>2429.6624999999999</v>
      </c>
      <c r="Q6306" s="5">
        <f t="shared" si="891"/>
        <v>487.20077413479089</v>
      </c>
      <c r="R6306" s="5">
        <f>IF(O6306&gt;(P6306+U6306),O6306-P6306-U6306, 0)</f>
        <v>0</v>
      </c>
      <c r="S6306" s="5">
        <f t="shared" si="892"/>
        <v>356.27176057548553</v>
      </c>
      <c r="T6306" s="5">
        <f t="shared" si="893"/>
        <v>6113.6222143852947</v>
      </c>
      <c r="U6306" s="5">
        <f>IF(O6306&gt;P6306,IF(V6305*($B$6/100)&gt;=O6306-P6306,(O6306-P6306), V6305*($B$6/100)), 0)</f>
        <v>0</v>
      </c>
      <c r="V6306" s="5">
        <f>V6305+(T6306*($B$5/100))-(U6306/($B$6/100))</f>
        <v>2037247.6266261004</v>
      </c>
      <c r="W6306" s="5">
        <f t="shared" si="894"/>
        <v>50931.19066565251</v>
      </c>
    </row>
    <row r="6307" spans="4:23" x14ac:dyDescent="0.25">
      <c r="D6307">
        <f t="shared" si="895"/>
        <v>6305</v>
      </c>
      <c r="E6307" s="3">
        <v>44093</v>
      </c>
      <c r="F6307" s="4">
        <v>0.70833333333333337</v>
      </c>
      <c r="G6307">
        <v>40</v>
      </c>
      <c r="H6307">
        <v>10</v>
      </c>
      <c r="I6307" s="5">
        <f t="shared" si="890"/>
        <v>6</v>
      </c>
      <c r="J6307" s="22">
        <v>2.3012624775441322E-4</v>
      </c>
      <c r="K6307">
        <v>1.0001E-4</v>
      </c>
      <c r="L6307" s="5" cm="1">
        <f t="array" ref="L6307">_xlfn.IFS(I6307=0, 0, I6307&gt;34, 0, AND(I6307&gt;0, I6307&lt;35), VLOOKUP(I6307, $A$63:$C$96, 3))</f>
        <v>2980</v>
      </c>
      <c r="M6307" s="5">
        <f t="shared" si="889"/>
        <v>1093.0996768334628</v>
      </c>
      <c r="N6307" s="5">
        <v>784.46188521811928</v>
      </c>
      <c r="O6307" s="5">
        <f t="shared" si="896"/>
        <v>2817.2817</v>
      </c>
      <c r="P6307" s="5">
        <f t="shared" si="897"/>
        <v>2817.2817</v>
      </c>
      <c r="Q6307" s="5">
        <f t="shared" si="891"/>
        <v>487.20077413479089</v>
      </c>
      <c r="R6307" s="5">
        <f>IF(O6307&gt;(P6307+U6307),O6307-P6307-U6307, 0)</f>
        <v>0</v>
      </c>
      <c r="S6307" s="5">
        <f t="shared" si="892"/>
        <v>402.89760706032126</v>
      </c>
      <c r="T6307" s="5">
        <f t="shared" si="893"/>
        <v>852.92036977314137</v>
      </c>
      <c r="U6307" s="5">
        <f>IF(O6307&gt;P6307,IF(V6306*($B$6/100)&gt;=O6307-P6307,(O6307-P6307), V6306*($B$6/100)), 0)</f>
        <v>0</v>
      </c>
      <c r="V6307" s="5">
        <f>V6306+(T6307*($B$5/100))-(U6307/($B$6/100))</f>
        <v>2037844.6708849417</v>
      </c>
      <c r="W6307" s="5">
        <f t="shared" si="894"/>
        <v>50946.11677212354</v>
      </c>
    </row>
    <row r="6308" spans="4:23" x14ac:dyDescent="0.25">
      <c r="D6308">
        <f t="shared" si="895"/>
        <v>6306</v>
      </c>
      <c r="E6308" s="3">
        <v>44093</v>
      </c>
      <c r="F6308" s="4">
        <v>0.75</v>
      </c>
      <c r="G6308">
        <v>30</v>
      </c>
      <c r="H6308">
        <v>10</v>
      </c>
      <c r="I6308" s="5">
        <f t="shared" si="890"/>
        <v>4</v>
      </c>
      <c r="J6308" s="22">
        <v>9.6504555509915218E-5</v>
      </c>
      <c r="K6308">
        <v>1.3805999999999999E-4</v>
      </c>
      <c r="L6308" s="5" cm="1">
        <f t="array" ref="L6308">_xlfn.IFS(I6308=0, 0, I6308&gt;34, 0, AND(I6308&gt;0, I6308&lt;35), VLOOKUP(I6308, $A$63:$C$96, 3))</f>
        <v>740</v>
      </c>
      <c r="M6308" s="5">
        <f t="shared" si="889"/>
        <v>458.39663867209731</v>
      </c>
      <c r="N6308" s="5">
        <v>945.0669969073366</v>
      </c>
      <c r="O6308" s="5">
        <f t="shared" si="896"/>
        <v>3889.1501999999996</v>
      </c>
      <c r="P6308" s="5">
        <f t="shared" si="897"/>
        <v>1198.3966386720972</v>
      </c>
      <c r="Q6308" s="5">
        <f t="shared" si="891"/>
        <v>0</v>
      </c>
      <c r="R6308" s="5">
        <f>IF(O6308&gt;(P6308+U6308),O6308-P6308-U6308, 0)</f>
        <v>0</v>
      </c>
      <c r="S6308" s="5">
        <f t="shared" si="892"/>
        <v>0</v>
      </c>
      <c r="T6308" s="5">
        <f t="shared" si="893"/>
        <v>0</v>
      </c>
      <c r="U6308" s="5">
        <f>IF(O6308&gt;P6308,IF(V6307*($B$6/100)&gt;=O6308-P6308,(O6308-P6308), V6307*($B$6/100)), 0)</f>
        <v>2690.7535613279024</v>
      </c>
      <c r="V6308" s="5">
        <f>V6307+(T6308*($B$5/100))-(U6308/($B$6/100))</f>
        <v>2034000.7372259018</v>
      </c>
      <c r="W6308" s="5">
        <f t="shared" si="894"/>
        <v>50850.018430647542</v>
      </c>
    </row>
    <row r="6309" spans="4:23" x14ac:dyDescent="0.25">
      <c r="D6309">
        <f t="shared" si="895"/>
        <v>6307</v>
      </c>
      <c r="E6309" s="3">
        <v>44093</v>
      </c>
      <c r="F6309" s="4">
        <v>0.79166666666666663</v>
      </c>
      <c r="G6309">
        <v>30</v>
      </c>
      <c r="H6309">
        <v>2</v>
      </c>
      <c r="I6309" s="5">
        <f t="shared" si="890"/>
        <v>4</v>
      </c>
      <c r="J6309" s="22">
        <v>9.8979031292220746E-6</v>
      </c>
      <c r="K6309">
        <v>1.5652E-4</v>
      </c>
      <c r="L6309" s="5" cm="1">
        <f t="array" ref="L6309">_xlfn.IFS(I6309=0, 0, I6309&gt;34, 0, AND(I6309&gt;0, I6309&lt;35), VLOOKUP(I6309, $A$63:$C$96, 3))</f>
        <v>740</v>
      </c>
      <c r="M6309" s="5">
        <f t="shared" si="889"/>
        <v>47.015039863804859</v>
      </c>
      <c r="N6309" s="5">
        <v>1072.7755163978579</v>
      </c>
      <c r="O6309" s="5">
        <f t="shared" si="896"/>
        <v>4409.1683999999996</v>
      </c>
      <c r="P6309" s="5">
        <f t="shared" si="897"/>
        <v>787.01503986380487</v>
      </c>
      <c r="Q6309" s="5">
        <f t="shared" si="891"/>
        <v>0</v>
      </c>
      <c r="R6309" s="5">
        <f>IF(O6309&gt;(P6309+U6309),O6309-P6309-U6309, 0)</f>
        <v>0</v>
      </c>
      <c r="S6309" s="5">
        <f t="shared" si="892"/>
        <v>0</v>
      </c>
      <c r="T6309" s="5">
        <f t="shared" si="893"/>
        <v>0</v>
      </c>
      <c r="U6309" s="5">
        <f>IF(O6309&gt;P6309,IF(V6308*($B$6/100)&gt;=O6309-P6309,(O6309-P6309), V6308*($B$6/100)), 0)</f>
        <v>3622.1533601361948</v>
      </c>
      <c r="V6309" s="5">
        <f>V6308+(T6309*($B$5/100))-(U6309/($B$6/100))</f>
        <v>2028826.2324257072</v>
      </c>
      <c r="W6309" s="5">
        <f t="shared" si="894"/>
        <v>50720.655810642682</v>
      </c>
    </row>
    <row r="6310" spans="4:23" x14ac:dyDescent="0.25">
      <c r="D6310">
        <f t="shared" si="895"/>
        <v>6308</v>
      </c>
      <c r="E6310" s="3">
        <v>44093</v>
      </c>
      <c r="F6310" s="4">
        <v>0.83333333333333337</v>
      </c>
      <c r="G6310">
        <v>20</v>
      </c>
      <c r="H6310">
        <v>0</v>
      </c>
      <c r="I6310" s="5">
        <f t="shared" si="890"/>
        <v>3</v>
      </c>
      <c r="J6310" s="22">
        <v>0</v>
      </c>
      <c r="K6310">
        <v>1.5901000000000001E-4</v>
      </c>
      <c r="L6310" s="5" cm="1">
        <f t="array" ref="L6310">_xlfn.IFS(I6310=0, 0, I6310&gt;34, 0, AND(I6310&gt;0, I6310&lt;35), VLOOKUP(I6310, $A$63:$C$96, 3))</f>
        <v>232</v>
      </c>
      <c r="M6310" s="5">
        <f t="shared" si="889"/>
        <v>0</v>
      </c>
      <c r="N6310" s="5">
        <v>1123.6067039378713</v>
      </c>
      <c r="O6310" s="5">
        <f t="shared" si="896"/>
        <v>4479.3117000000002</v>
      </c>
      <c r="P6310" s="5">
        <f t="shared" si="897"/>
        <v>232</v>
      </c>
      <c r="Q6310" s="5">
        <f t="shared" si="891"/>
        <v>0</v>
      </c>
      <c r="R6310" s="5">
        <f>IF(O6310&gt;(P6310+U6310),O6310-P6310-U6310, 0)</f>
        <v>0</v>
      </c>
      <c r="S6310" s="5">
        <f t="shared" si="892"/>
        <v>0</v>
      </c>
      <c r="T6310" s="5">
        <f t="shared" si="893"/>
        <v>0</v>
      </c>
      <c r="U6310" s="5">
        <f>IF(O6310&gt;P6310,IF(V6309*($B$6/100)&gt;=O6310-P6310,(O6310-P6310), V6309*($B$6/100)), 0)</f>
        <v>4247.3117000000002</v>
      </c>
      <c r="V6310" s="5">
        <f>V6309+(T6310*($B$5/100))-(U6310/($B$6/100))</f>
        <v>2022758.64428285</v>
      </c>
      <c r="W6310" s="5">
        <f t="shared" si="894"/>
        <v>50568.966107071246</v>
      </c>
    </row>
    <row r="6311" spans="4:23" x14ac:dyDescent="0.25">
      <c r="D6311">
        <f t="shared" si="895"/>
        <v>6309</v>
      </c>
      <c r="E6311" s="3">
        <v>44093</v>
      </c>
      <c r="F6311" s="4">
        <v>0.875</v>
      </c>
      <c r="G6311">
        <v>30</v>
      </c>
      <c r="H6311">
        <v>0</v>
      </c>
      <c r="I6311" s="5">
        <f t="shared" si="890"/>
        <v>4</v>
      </c>
      <c r="J6311" s="22">
        <v>0</v>
      </c>
      <c r="K6311">
        <v>1.6619000000000001E-4</v>
      </c>
      <c r="L6311" s="5" cm="1">
        <f t="array" ref="L6311">_xlfn.IFS(I6311=0, 0, I6311&gt;34, 0, AND(I6311&gt;0, I6311&lt;35), VLOOKUP(I6311, $A$63:$C$96, 3))</f>
        <v>740</v>
      </c>
      <c r="M6311" s="5">
        <f t="shared" si="889"/>
        <v>0</v>
      </c>
      <c r="N6311" s="5">
        <v>1070.6892068530867</v>
      </c>
      <c r="O6311" s="5">
        <f t="shared" si="896"/>
        <v>4681.5722999999998</v>
      </c>
      <c r="P6311" s="5">
        <f t="shared" si="897"/>
        <v>740</v>
      </c>
      <c r="Q6311" s="5">
        <f t="shared" si="891"/>
        <v>0</v>
      </c>
      <c r="R6311" s="5">
        <f>IF(O6311&gt;(P6311+U6311),O6311-P6311-U6311, 0)</f>
        <v>0</v>
      </c>
      <c r="S6311" s="5">
        <f t="shared" si="892"/>
        <v>0</v>
      </c>
      <c r="T6311" s="5">
        <f t="shared" si="893"/>
        <v>0</v>
      </c>
      <c r="U6311" s="5">
        <f>IF(O6311&gt;P6311,IF(V6310*($B$6/100)&gt;=O6311-P6311,(O6311-P6311), V6310*($B$6/100)), 0)</f>
        <v>3941.5722999999998</v>
      </c>
      <c r="V6311" s="5">
        <f>V6310+(T6311*($B$5/100))-(U6311/($B$6/100))</f>
        <v>2017127.8267114214</v>
      </c>
      <c r="W6311" s="5">
        <f t="shared" si="894"/>
        <v>50428.195667785534</v>
      </c>
    </row>
    <row r="6312" spans="4:23" x14ac:dyDescent="0.25">
      <c r="D6312">
        <f t="shared" si="895"/>
        <v>6310</v>
      </c>
      <c r="E6312" s="3">
        <v>44093</v>
      </c>
      <c r="F6312" s="4">
        <v>0.91666666666666663</v>
      </c>
      <c r="G6312">
        <v>30</v>
      </c>
      <c r="H6312">
        <v>0</v>
      </c>
      <c r="I6312" s="5">
        <f t="shared" si="890"/>
        <v>4</v>
      </c>
      <c r="J6312" s="22">
        <v>0</v>
      </c>
      <c r="K6312">
        <v>1.529E-4</v>
      </c>
      <c r="L6312" s="5" cm="1">
        <f t="array" ref="L6312">_xlfn.IFS(I6312=0, 0, I6312&gt;34, 0, AND(I6312&gt;0, I6312&lt;35), VLOOKUP(I6312, $A$63:$C$96, 3))</f>
        <v>740</v>
      </c>
      <c r="M6312" s="5">
        <f t="shared" si="889"/>
        <v>0</v>
      </c>
      <c r="N6312" s="5">
        <v>923.97976208432488</v>
      </c>
      <c r="O6312" s="5">
        <f t="shared" si="896"/>
        <v>4307.1930000000002</v>
      </c>
      <c r="P6312" s="5">
        <f t="shared" si="897"/>
        <v>740</v>
      </c>
      <c r="Q6312" s="5">
        <f t="shared" si="891"/>
        <v>0</v>
      </c>
      <c r="R6312" s="5">
        <f>IF(O6312&gt;(P6312+U6312),O6312-P6312-U6312, 0)</f>
        <v>0</v>
      </c>
      <c r="S6312" s="5">
        <f t="shared" si="892"/>
        <v>0</v>
      </c>
      <c r="T6312" s="5">
        <f t="shared" si="893"/>
        <v>0</v>
      </c>
      <c r="U6312" s="5">
        <f>IF(O6312&gt;P6312,IF(V6311*($B$6/100)&gt;=O6312-P6312,(O6312-P6312), V6311*($B$6/100)), 0)</f>
        <v>3567.1930000000002</v>
      </c>
      <c r="V6312" s="5">
        <f>V6311+(T6312*($B$5/100))-(U6312/($B$6/100))</f>
        <v>2012031.8367114214</v>
      </c>
      <c r="W6312" s="5">
        <f t="shared" si="894"/>
        <v>50300.795917785537</v>
      </c>
    </row>
    <row r="6313" spans="4:23" x14ac:dyDescent="0.25">
      <c r="D6313">
        <f t="shared" si="895"/>
        <v>6311</v>
      </c>
      <c r="E6313" s="3">
        <v>44093</v>
      </c>
      <c r="F6313" s="4">
        <v>0.95833333333333337</v>
      </c>
      <c r="G6313">
        <v>30</v>
      </c>
      <c r="H6313">
        <v>0</v>
      </c>
      <c r="I6313" s="5">
        <f t="shared" si="890"/>
        <v>4</v>
      </c>
      <c r="J6313" s="22">
        <v>0</v>
      </c>
      <c r="K6313">
        <v>1.4255000000000002E-4</v>
      </c>
      <c r="L6313" s="5" cm="1">
        <f t="array" ref="L6313">_xlfn.IFS(I6313=0, 0, I6313&gt;34, 0, AND(I6313&gt;0, I6313&lt;35), VLOOKUP(I6313, $A$63:$C$96, 3))</f>
        <v>740</v>
      </c>
      <c r="M6313" s="5">
        <f t="shared" si="889"/>
        <v>0</v>
      </c>
      <c r="N6313" s="5">
        <v>833.1548335480129</v>
      </c>
      <c r="O6313" s="5">
        <f t="shared" si="896"/>
        <v>4015.6335000000008</v>
      </c>
      <c r="P6313" s="5">
        <f t="shared" si="897"/>
        <v>740</v>
      </c>
      <c r="Q6313" s="5">
        <f t="shared" si="891"/>
        <v>0</v>
      </c>
      <c r="R6313" s="5">
        <f>IF(O6313&gt;(P6313+U6313),O6313-P6313-U6313, 0)</f>
        <v>0</v>
      </c>
      <c r="S6313" s="5">
        <f t="shared" si="892"/>
        <v>0</v>
      </c>
      <c r="T6313" s="5">
        <f t="shared" si="893"/>
        <v>0</v>
      </c>
      <c r="U6313" s="5">
        <f>IF(O6313&gt;P6313,IF(V6312*($B$6/100)&gt;=O6313-P6313,(O6313-P6313), V6312*($B$6/100)), 0)</f>
        <v>3275.6335000000008</v>
      </c>
      <c r="V6313" s="5">
        <f>V6312+(T6313*($B$5/100))-(U6313/($B$6/100))</f>
        <v>2007352.36028285</v>
      </c>
      <c r="W6313" s="5">
        <f t="shared" si="894"/>
        <v>50183.80900707125</v>
      </c>
    </row>
    <row r="6314" spans="4:23" x14ac:dyDescent="0.25">
      <c r="D6314">
        <f t="shared" si="895"/>
        <v>6312</v>
      </c>
      <c r="E6314" s="3">
        <v>44094</v>
      </c>
      <c r="F6314" s="4">
        <v>0</v>
      </c>
      <c r="G6314">
        <v>20</v>
      </c>
      <c r="H6314">
        <v>0</v>
      </c>
      <c r="I6314" s="5">
        <f t="shared" si="890"/>
        <v>3</v>
      </c>
      <c r="J6314" s="22">
        <v>0</v>
      </c>
      <c r="K6314">
        <v>1.2589E-4</v>
      </c>
      <c r="L6314" s="5" cm="1">
        <f t="array" ref="L6314">_xlfn.IFS(I6314=0, 0, I6314&gt;34, 0, AND(I6314&gt;0, I6314&lt;35), VLOOKUP(I6314, $A$63:$C$96, 3))</f>
        <v>232</v>
      </c>
      <c r="M6314" s="5">
        <f t="shared" si="889"/>
        <v>0</v>
      </c>
      <c r="N6314" s="5">
        <v>687.47746209687853</v>
      </c>
      <c r="O6314" s="5">
        <f t="shared" si="896"/>
        <v>3546.3213000000001</v>
      </c>
      <c r="P6314" s="5">
        <f t="shared" si="897"/>
        <v>232</v>
      </c>
      <c r="Q6314" s="5">
        <f t="shared" si="891"/>
        <v>0</v>
      </c>
      <c r="R6314" s="5">
        <f>IF(O6314&gt;(P6314+U6314),O6314-P6314-U6314, 0)</f>
        <v>0</v>
      </c>
      <c r="S6314" s="5">
        <f t="shared" si="892"/>
        <v>0</v>
      </c>
      <c r="T6314" s="5">
        <f t="shared" si="893"/>
        <v>0</v>
      </c>
      <c r="U6314" s="5">
        <f>IF(O6314&gt;P6314,IF(V6313*($B$6/100)&gt;=O6314-P6314,(O6314-P6314), V6313*($B$6/100)), 0)</f>
        <v>3314.3213000000001</v>
      </c>
      <c r="V6314" s="5">
        <f>V6313+(T6314*($B$5/100))-(U6314/($B$6/100))</f>
        <v>2002617.6155685643</v>
      </c>
      <c r="W6314" s="5">
        <f t="shared" si="894"/>
        <v>50065.440389214105</v>
      </c>
    </row>
    <row r="6315" spans="4:23" x14ac:dyDescent="0.25">
      <c r="D6315">
        <f t="shared" si="895"/>
        <v>6313</v>
      </c>
      <c r="E6315" s="3">
        <v>44094</v>
      </c>
      <c r="F6315" s="4">
        <v>4.1666666666666664E-2</v>
      </c>
      <c r="G6315">
        <v>30</v>
      </c>
      <c r="H6315">
        <v>0</v>
      </c>
      <c r="I6315" s="5">
        <f t="shared" si="890"/>
        <v>4</v>
      </c>
      <c r="J6315" s="22">
        <v>0</v>
      </c>
      <c r="K6315">
        <v>1.0240000000000001E-4</v>
      </c>
      <c r="L6315" s="5" cm="1">
        <f t="array" ref="L6315">_xlfn.IFS(I6315=0, 0, I6315&gt;34, 0, AND(I6315&gt;0, I6315&lt;35), VLOOKUP(I6315, $A$63:$C$96, 3))</f>
        <v>740</v>
      </c>
      <c r="M6315" s="5">
        <f t="shared" si="889"/>
        <v>0</v>
      </c>
      <c r="N6315" s="5">
        <v>612.62594306304959</v>
      </c>
      <c r="O6315" s="5">
        <f t="shared" si="896"/>
        <v>2884.6080000000002</v>
      </c>
      <c r="P6315" s="5">
        <f t="shared" si="897"/>
        <v>740</v>
      </c>
      <c r="Q6315" s="5">
        <f t="shared" si="891"/>
        <v>0</v>
      </c>
      <c r="R6315" s="5">
        <f>IF(O6315&gt;(P6315+U6315),O6315-P6315-U6315, 0)</f>
        <v>0</v>
      </c>
      <c r="S6315" s="5">
        <f t="shared" si="892"/>
        <v>0</v>
      </c>
      <c r="T6315" s="5">
        <f t="shared" si="893"/>
        <v>0</v>
      </c>
      <c r="U6315" s="5">
        <f>IF(O6315&gt;P6315,IF(V6314*($B$6/100)&gt;=O6315-P6315,(O6315-P6315), V6314*($B$6/100)), 0)</f>
        <v>2144.6080000000002</v>
      </c>
      <c r="V6315" s="5">
        <f>V6314+(T6315*($B$5/100))-(U6315/($B$6/100))</f>
        <v>1999553.8898542786</v>
      </c>
      <c r="W6315" s="5">
        <f t="shared" si="894"/>
        <v>49988.847246356963</v>
      </c>
    </row>
    <row r="6316" spans="4:23" x14ac:dyDescent="0.25">
      <c r="D6316">
        <f t="shared" si="895"/>
        <v>6314</v>
      </c>
      <c r="E6316" s="3">
        <v>44094</v>
      </c>
      <c r="F6316" s="4">
        <v>8.3333333333333329E-2</v>
      </c>
      <c r="G6316">
        <v>30</v>
      </c>
      <c r="H6316">
        <v>0</v>
      </c>
      <c r="I6316" s="5">
        <f t="shared" si="890"/>
        <v>4</v>
      </c>
      <c r="J6316" s="22">
        <v>0</v>
      </c>
      <c r="K6316">
        <v>8.4270000000000005E-5</v>
      </c>
      <c r="L6316" s="5" cm="1">
        <f t="array" ref="L6316">_xlfn.IFS(I6316=0, 0, I6316&gt;34, 0, AND(I6316&gt;0, I6316&lt;35), VLOOKUP(I6316, $A$63:$C$96, 3))</f>
        <v>740</v>
      </c>
      <c r="M6316" s="5">
        <f t="shared" si="889"/>
        <v>0</v>
      </c>
      <c r="N6316" s="5">
        <v>574.71098077111651</v>
      </c>
      <c r="O6316" s="5">
        <f t="shared" si="896"/>
        <v>2373.8859000000002</v>
      </c>
      <c r="P6316" s="5">
        <f t="shared" si="897"/>
        <v>740</v>
      </c>
      <c r="Q6316" s="5">
        <f t="shared" si="891"/>
        <v>0</v>
      </c>
      <c r="R6316" s="5">
        <f>IF(O6316&gt;(P6316+U6316),O6316-P6316-U6316, 0)</f>
        <v>0</v>
      </c>
      <c r="S6316" s="5">
        <f t="shared" si="892"/>
        <v>0</v>
      </c>
      <c r="T6316" s="5">
        <f t="shared" si="893"/>
        <v>0</v>
      </c>
      <c r="U6316" s="5">
        <f>IF(O6316&gt;P6316,IF(V6315*($B$6/100)&gt;=O6316-P6316,(O6316-P6316), V6315*($B$6/100)), 0)</f>
        <v>1633.8859000000002</v>
      </c>
      <c r="V6316" s="5">
        <f>V6315+(T6316*($B$5/100))-(U6316/($B$6/100))</f>
        <v>1997219.7671399929</v>
      </c>
      <c r="W6316" s="5">
        <f t="shared" si="894"/>
        <v>49930.494178499823</v>
      </c>
    </row>
    <row r="6317" spans="4:23" x14ac:dyDescent="0.25">
      <c r="D6317">
        <f t="shared" si="895"/>
        <v>6315</v>
      </c>
      <c r="E6317" s="3">
        <v>44094</v>
      </c>
      <c r="F6317" s="4">
        <v>0.125</v>
      </c>
      <c r="G6317">
        <v>20</v>
      </c>
      <c r="H6317">
        <v>0</v>
      </c>
      <c r="I6317" s="5">
        <f t="shared" si="890"/>
        <v>3</v>
      </c>
      <c r="J6317" s="22">
        <v>0</v>
      </c>
      <c r="K6317">
        <v>7.3570000000000002E-5</v>
      </c>
      <c r="L6317" s="5" cm="1">
        <f t="array" ref="L6317">_xlfn.IFS(I6317=0, 0, I6317&gt;34, 0, AND(I6317&gt;0, I6317&lt;35), VLOOKUP(I6317, $A$63:$C$96, 3))</f>
        <v>232</v>
      </c>
      <c r="M6317" s="5">
        <f t="shared" si="889"/>
        <v>0</v>
      </c>
      <c r="N6317" s="5">
        <v>587.68189025368713</v>
      </c>
      <c r="O6317" s="5">
        <f t="shared" si="896"/>
        <v>2072.4669000000004</v>
      </c>
      <c r="P6317" s="5">
        <f t="shared" si="897"/>
        <v>232</v>
      </c>
      <c r="Q6317" s="5">
        <f t="shared" si="891"/>
        <v>0</v>
      </c>
      <c r="R6317" s="5">
        <f>IF(O6317&gt;(P6317+U6317),O6317-P6317-U6317, 0)</f>
        <v>0</v>
      </c>
      <c r="S6317" s="5">
        <f t="shared" si="892"/>
        <v>0</v>
      </c>
      <c r="T6317" s="5">
        <f t="shared" si="893"/>
        <v>0</v>
      </c>
      <c r="U6317" s="5">
        <f>IF(O6317&gt;P6317,IF(V6316*($B$6/100)&gt;=O6317-P6317,(O6317-P6317), V6316*($B$6/100)), 0)</f>
        <v>1840.4669000000004</v>
      </c>
      <c r="V6317" s="5">
        <f>V6316+(T6317*($B$5/100))-(U6317/($B$6/100))</f>
        <v>1994590.5287114214</v>
      </c>
      <c r="W6317" s="5">
        <f t="shared" si="894"/>
        <v>49864.763217785534</v>
      </c>
    </row>
    <row r="6318" spans="4:23" x14ac:dyDescent="0.25">
      <c r="D6318">
        <f t="shared" si="895"/>
        <v>6316</v>
      </c>
      <c r="E6318" s="3">
        <v>44094</v>
      </c>
      <c r="F6318" s="4">
        <v>0.16666666666666666</v>
      </c>
      <c r="G6318">
        <v>30</v>
      </c>
      <c r="H6318">
        <v>0</v>
      </c>
      <c r="I6318" s="5">
        <f t="shared" si="890"/>
        <v>4</v>
      </c>
      <c r="J6318" s="22">
        <v>0</v>
      </c>
      <c r="K6318">
        <v>6.8050000000000001E-5</v>
      </c>
      <c r="L6318" s="5" cm="1">
        <f t="array" ref="L6318">_xlfn.IFS(I6318=0, 0, I6318&gt;34, 0, AND(I6318&gt;0, I6318&lt;35), VLOOKUP(I6318, $A$63:$C$96, 3))</f>
        <v>740</v>
      </c>
      <c r="M6318" s="5">
        <f t="shared" si="889"/>
        <v>0</v>
      </c>
      <c r="N6318" s="5">
        <v>632.59899819098951</v>
      </c>
      <c r="O6318" s="5">
        <f t="shared" si="896"/>
        <v>1916.9685000000002</v>
      </c>
      <c r="P6318" s="5">
        <f t="shared" si="897"/>
        <v>740</v>
      </c>
      <c r="Q6318" s="5">
        <f t="shared" si="891"/>
        <v>0</v>
      </c>
      <c r="R6318" s="5">
        <f>IF(O6318&gt;(P6318+U6318),O6318-P6318-U6318, 0)</f>
        <v>0</v>
      </c>
      <c r="S6318" s="5">
        <f t="shared" si="892"/>
        <v>0</v>
      </c>
      <c r="T6318" s="5">
        <f t="shared" si="893"/>
        <v>0</v>
      </c>
      <c r="U6318" s="5">
        <f>IF(O6318&gt;P6318,IF(V6317*($B$6/100)&gt;=O6318-P6318,(O6318-P6318), V6317*($B$6/100)), 0)</f>
        <v>1176.9685000000002</v>
      </c>
      <c r="V6318" s="5">
        <f>V6317+(T6318*($B$5/100))-(U6318/($B$6/100))</f>
        <v>1992909.1451399929</v>
      </c>
      <c r="W6318" s="5">
        <f t="shared" si="894"/>
        <v>49822.728628499826</v>
      </c>
    </row>
    <row r="6319" spans="4:23" x14ac:dyDescent="0.25">
      <c r="D6319">
        <f t="shared" si="895"/>
        <v>6317</v>
      </c>
      <c r="E6319" s="3">
        <v>44094</v>
      </c>
      <c r="F6319" s="4">
        <v>0.20833333333333334</v>
      </c>
      <c r="G6319">
        <v>30</v>
      </c>
      <c r="H6319">
        <v>0</v>
      </c>
      <c r="I6319" s="5">
        <f t="shared" si="890"/>
        <v>4</v>
      </c>
      <c r="J6319" s="22">
        <v>0</v>
      </c>
      <c r="K6319">
        <v>6.6790000000000003E-5</v>
      </c>
      <c r="L6319" s="5" cm="1">
        <f t="array" ref="L6319">_xlfn.IFS(I6319=0, 0, I6319&gt;34, 0, AND(I6319&gt;0, I6319&lt;35), VLOOKUP(I6319, $A$63:$C$96, 3))</f>
        <v>740</v>
      </c>
      <c r="M6319" s="5">
        <f t="shared" si="889"/>
        <v>0</v>
      </c>
      <c r="N6319" s="5">
        <v>691.46862218926037</v>
      </c>
      <c r="O6319" s="5">
        <f t="shared" si="896"/>
        <v>1881.4743000000001</v>
      </c>
      <c r="P6319" s="5">
        <f t="shared" si="897"/>
        <v>740</v>
      </c>
      <c r="Q6319" s="5">
        <f t="shared" si="891"/>
        <v>0</v>
      </c>
      <c r="R6319" s="5">
        <f>IF(O6319&gt;(P6319+U6319),O6319-P6319-U6319, 0)</f>
        <v>0</v>
      </c>
      <c r="S6319" s="5">
        <f t="shared" si="892"/>
        <v>0</v>
      </c>
      <c r="T6319" s="5">
        <f t="shared" si="893"/>
        <v>0</v>
      </c>
      <c r="U6319" s="5">
        <f>IF(O6319&gt;P6319,IF(V6318*($B$6/100)&gt;=O6319-P6319,(O6319-P6319), V6318*($B$6/100)), 0)</f>
        <v>1141.4743000000001</v>
      </c>
      <c r="V6319" s="5">
        <f>V6318+(T6319*($B$5/100))-(U6319/($B$6/100))</f>
        <v>1991278.4675685645</v>
      </c>
      <c r="W6319" s="5">
        <f t="shared" si="894"/>
        <v>49781.961689214113</v>
      </c>
    </row>
    <row r="6320" spans="4:23" x14ac:dyDescent="0.25">
      <c r="D6320">
        <f t="shared" si="895"/>
        <v>6318</v>
      </c>
      <c r="E6320" s="3">
        <v>44094</v>
      </c>
      <c r="F6320" s="4">
        <v>0.25</v>
      </c>
      <c r="G6320">
        <v>30</v>
      </c>
      <c r="H6320">
        <v>0</v>
      </c>
      <c r="I6320" s="5">
        <f t="shared" si="890"/>
        <v>4</v>
      </c>
      <c r="J6320" s="22">
        <v>0</v>
      </c>
      <c r="K6320">
        <v>6.6089999999999999E-5</v>
      </c>
      <c r="L6320" s="5" cm="1">
        <f t="array" ref="L6320">_xlfn.IFS(I6320=0, 0, I6320&gt;34, 0, AND(I6320&gt;0, I6320&lt;35), VLOOKUP(I6320, $A$63:$C$96, 3))</f>
        <v>740</v>
      </c>
      <c r="M6320" s="5">
        <f t="shared" si="889"/>
        <v>0</v>
      </c>
      <c r="N6320" s="5">
        <v>797.25683641805392</v>
      </c>
      <c r="O6320" s="5">
        <f t="shared" si="896"/>
        <v>1861.7553</v>
      </c>
      <c r="P6320" s="5">
        <f t="shared" si="897"/>
        <v>740</v>
      </c>
      <c r="Q6320" s="5">
        <f t="shared" si="891"/>
        <v>0</v>
      </c>
      <c r="R6320" s="5">
        <f>IF(O6320&gt;(P6320+U6320),O6320-P6320-U6320, 0)</f>
        <v>0</v>
      </c>
      <c r="S6320" s="5">
        <f t="shared" si="892"/>
        <v>0</v>
      </c>
      <c r="T6320" s="5">
        <f t="shared" si="893"/>
        <v>0</v>
      </c>
      <c r="U6320" s="5">
        <f>IF(O6320&gt;P6320,IF(V6319*($B$6/100)&gt;=O6320-P6320,(O6320-P6320), V6319*($B$6/100)), 0)</f>
        <v>1121.7553</v>
      </c>
      <c r="V6320" s="5">
        <f>V6319+(T6320*($B$5/100))-(U6320/($B$6/100))</f>
        <v>1989675.9599971359</v>
      </c>
      <c r="W6320" s="5">
        <f t="shared" si="894"/>
        <v>49741.898999928395</v>
      </c>
    </row>
    <row r="6321" spans="4:23" x14ac:dyDescent="0.25">
      <c r="D6321">
        <f t="shared" si="895"/>
        <v>6319</v>
      </c>
      <c r="E6321" s="3">
        <v>44094</v>
      </c>
      <c r="F6321" s="4">
        <v>0.29166666666666669</v>
      </c>
      <c r="G6321">
        <v>20</v>
      </c>
      <c r="H6321">
        <v>2</v>
      </c>
      <c r="I6321" s="5">
        <f t="shared" si="890"/>
        <v>3</v>
      </c>
      <c r="J6321" s="22">
        <v>1.7321330476138631E-5</v>
      </c>
      <c r="K6321">
        <v>6.8509999999999993E-5</v>
      </c>
      <c r="L6321" s="5" cm="1">
        <f t="array" ref="L6321">_xlfn.IFS(I6321=0, 0, I6321&gt;34, 0, AND(I6321&gt;0, I6321&lt;35), VLOOKUP(I6321, $A$63:$C$96, 3))</f>
        <v>232</v>
      </c>
      <c r="M6321" s="5">
        <f t="shared" si="889"/>
        <v>82.276319761658499</v>
      </c>
      <c r="N6321" s="5">
        <v>964.89031410599978</v>
      </c>
      <c r="O6321" s="5">
        <f t="shared" si="896"/>
        <v>1929.9266999999998</v>
      </c>
      <c r="P6321" s="5">
        <f t="shared" si="897"/>
        <v>314.2763197616585</v>
      </c>
      <c r="Q6321" s="5">
        <f t="shared" si="891"/>
        <v>0</v>
      </c>
      <c r="R6321" s="5">
        <f>IF(O6321&gt;(P6321+U6321),O6321-P6321-U6321, 0)</f>
        <v>0</v>
      </c>
      <c r="S6321" s="5">
        <f t="shared" si="892"/>
        <v>0</v>
      </c>
      <c r="T6321" s="5">
        <f t="shared" si="893"/>
        <v>0</v>
      </c>
      <c r="U6321" s="5">
        <f>IF(O6321&gt;P6321,IF(V6320*($B$6/100)&gt;=O6321-P6321,(O6321-P6321), V6320*($B$6/100)), 0)</f>
        <v>1615.6503802383413</v>
      </c>
      <c r="V6321" s="5">
        <f>V6320+(T6321*($B$5/100))-(U6321/($B$6/100))</f>
        <v>1987367.8880253669</v>
      </c>
      <c r="W6321" s="5">
        <f t="shared" si="894"/>
        <v>49684.197200634175</v>
      </c>
    </row>
    <row r="6322" spans="4:23" x14ac:dyDescent="0.25">
      <c r="D6322">
        <f t="shared" si="895"/>
        <v>6320</v>
      </c>
      <c r="E6322" s="3">
        <v>44094</v>
      </c>
      <c r="F6322" s="4">
        <v>0.33333333333333331</v>
      </c>
      <c r="G6322">
        <v>30</v>
      </c>
      <c r="H6322">
        <v>10</v>
      </c>
      <c r="I6322" s="5">
        <f t="shared" si="890"/>
        <v>4</v>
      </c>
      <c r="J6322" s="22">
        <v>1.1382588598605385E-4</v>
      </c>
      <c r="K6322">
        <v>7.9149999999999999E-5</v>
      </c>
      <c r="L6322" s="5" cm="1">
        <f t="array" ref="L6322">_xlfn.IFS(I6322=0, 0, I6322&gt;34, 0, AND(I6322&gt;0, I6322&lt;35), VLOOKUP(I6322, $A$63:$C$96, 3))</f>
        <v>740</v>
      </c>
      <c r="M6322" s="5">
        <f t="shared" si="889"/>
        <v>540.67295843375587</v>
      </c>
      <c r="N6322" s="5">
        <v>1393.0328245205146</v>
      </c>
      <c r="O6322" s="5">
        <f t="shared" si="896"/>
        <v>2229.6554999999998</v>
      </c>
      <c r="P6322" s="5">
        <f t="shared" si="897"/>
        <v>1280.6729584337559</v>
      </c>
      <c r="Q6322" s="5">
        <f t="shared" si="891"/>
        <v>0</v>
      </c>
      <c r="R6322" s="5">
        <f>IF(O6322&gt;(P6322+U6322),O6322-P6322-U6322, 0)</f>
        <v>0</v>
      </c>
      <c r="S6322" s="5">
        <f t="shared" si="892"/>
        <v>0</v>
      </c>
      <c r="T6322" s="5">
        <f t="shared" si="893"/>
        <v>0</v>
      </c>
      <c r="U6322" s="5">
        <f>IF(O6322&gt;P6322,IF(V6321*($B$6/100)&gt;=O6322-P6322,(O6322-P6322), V6321*($B$6/100)), 0)</f>
        <v>948.98254156624398</v>
      </c>
      <c r="V6322" s="5">
        <f>V6321+(T6322*($B$5/100))-(U6322/($B$6/100))</f>
        <v>1986012.1986802723</v>
      </c>
      <c r="W6322" s="5">
        <f t="shared" si="894"/>
        <v>49650.304967006807</v>
      </c>
    </row>
    <row r="6323" spans="4:23" x14ac:dyDescent="0.25">
      <c r="D6323">
        <f t="shared" si="895"/>
        <v>6321</v>
      </c>
      <c r="E6323" s="3">
        <v>44094</v>
      </c>
      <c r="F6323" s="4">
        <v>0.375</v>
      </c>
      <c r="G6323">
        <v>30</v>
      </c>
      <c r="H6323">
        <v>10</v>
      </c>
      <c r="I6323" s="5">
        <f t="shared" si="890"/>
        <v>4</v>
      </c>
      <c r="J6323" s="22">
        <v>2.4497310244824634E-4</v>
      </c>
      <c r="K6323">
        <v>9.8800000000000003E-5</v>
      </c>
      <c r="L6323" s="5" cm="1">
        <f t="array" ref="L6323">_xlfn.IFS(I6323=0, 0, I6323&gt;34, 0, AND(I6323&gt;0, I6323&lt;35), VLOOKUP(I6323, $A$63:$C$96, 3))</f>
        <v>740</v>
      </c>
      <c r="M6323" s="5">
        <f t="shared" si="889"/>
        <v>1163.6222366291702</v>
      </c>
      <c r="N6323" s="5">
        <v>1765.2897264218498</v>
      </c>
      <c r="O6323" s="5">
        <f t="shared" si="896"/>
        <v>2783.1960000000004</v>
      </c>
      <c r="P6323" s="5">
        <f t="shared" si="897"/>
        <v>1903.6222366291702</v>
      </c>
      <c r="Q6323" s="5">
        <f t="shared" si="891"/>
        <v>0</v>
      </c>
      <c r="R6323" s="5">
        <f>IF(O6323&gt;(P6323+U6323),O6323-P6323-U6323, 0)</f>
        <v>0</v>
      </c>
      <c r="S6323" s="5">
        <f t="shared" si="892"/>
        <v>0</v>
      </c>
      <c r="T6323" s="5">
        <f t="shared" si="893"/>
        <v>0</v>
      </c>
      <c r="U6323" s="5">
        <f>IF(O6323&gt;P6323,IF(V6322*($B$6/100)&gt;=O6323-P6323,(O6323-P6323), V6322*($B$6/100)), 0)</f>
        <v>879.57376337083019</v>
      </c>
      <c r="V6323" s="5">
        <f>V6322+(T6323*($B$5/100))-(U6323/($B$6/100))</f>
        <v>1984755.6647325996</v>
      </c>
      <c r="W6323" s="5">
        <f t="shared" si="894"/>
        <v>49618.891618314992</v>
      </c>
    </row>
    <row r="6324" spans="4:23" x14ac:dyDescent="0.25">
      <c r="D6324">
        <f t="shared" si="895"/>
        <v>6322</v>
      </c>
      <c r="E6324" s="3">
        <v>44094</v>
      </c>
      <c r="F6324" s="4">
        <v>0.41666666666666669</v>
      </c>
      <c r="G6324">
        <v>40</v>
      </c>
      <c r="H6324">
        <v>10</v>
      </c>
      <c r="I6324" s="5">
        <f t="shared" si="890"/>
        <v>6</v>
      </c>
      <c r="J6324" s="22">
        <v>3.7612031891043883E-4</v>
      </c>
      <c r="K6324">
        <v>1.1301E-4</v>
      </c>
      <c r="L6324" s="5" cm="1">
        <f t="array" ref="L6324">_xlfn.IFS(I6324=0, 0, I6324&gt;34, 0, AND(I6324&gt;0, I6324&lt;35), VLOOKUP(I6324, $A$63:$C$96, 3))</f>
        <v>2980</v>
      </c>
      <c r="M6324" s="5">
        <f t="shared" si="889"/>
        <v>1786.5715148245845</v>
      </c>
      <c r="N6324" s="5">
        <v>1686.5029052405284</v>
      </c>
      <c r="O6324" s="5">
        <f t="shared" si="896"/>
        <v>3183.4917</v>
      </c>
      <c r="P6324" s="5">
        <f t="shared" si="897"/>
        <v>3183.4917</v>
      </c>
      <c r="Q6324" s="5">
        <f t="shared" si="891"/>
        <v>487.20077413479089</v>
      </c>
      <c r="R6324" s="5">
        <f>IF(O6324&gt;(P6324+U6324),O6324-P6324-U6324, 0)</f>
        <v>0</v>
      </c>
      <c r="S6324" s="5">
        <f t="shared" si="892"/>
        <v>866.18355540977916</v>
      </c>
      <c r="T6324" s="5">
        <f t="shared" si="893"/>
        <v>716.89625941480529</v>
      </c>
      <c r="U6324" s="5">
        <f>IF(O6324&gt;P6324,IF(V6323*($B$6/100)&gt;=O6324-P6324,(O6324-P6324), V6323*($B$6/100)), 0)</f>
        <v>0</v>
      </c>
      <c r="V6324" s="5">
        <f>V6323+(T6324*($B$5/100))-(U6324/($B$6/100))</f>
        <v>1985257.49211419</v>
      </c>
      <c r="W6324" s="5">
        <f t="shared" si="894"/>
        <v>49631.437302854749</v>
      </c>
    </row>
    <row r="6325" spans="4:23" x14ac:dyDescent="0.25">
      <c r="D6325">
        <f t="shared" si="895"/>
        <v>6323</v>
      </c>
      <c r="E6325" s="3">
        <v>44094</v>
      </c>
      <c r="F6325" s="4">
        <v>0.45833333333333331</v>
      </c>
      <c r="G6325">
        <v>50</v>
      </c>
      <c r="H6325">
        <v>10</v>
      </c>
      <c r="I6325" s="5">
        <f t="shared" si="890"/>
        <v>7</v>
      </c>
      <c r="J6325" s="22">
        <v>4.7757382598496507E-4</v>
      </c>
      <c r="K6325">
        <v>1.1004000000000001E-4</v>
      </c>
      <c r="L6325" s="5" cm="1">
        <f t="array" ref="L6325">_xlfn.IFS(I6325=0, 0, I6325&gt;34, 0, AND(I6325&gt;0, I6325&lt;35), VLOOKUP(I6325, $A$63:$C$96, 3))</f>
        <v>4800</v>
      </c>
      <c r="M6325" s="5">
        <f t="shared" si="889"/>
        <v>2268.4756734285838</v>
      </c>
      <c r="N6325" s="5">
        <v>1399.1776505333778</v>
      </c>
      <c r="O6325" s="5">
        <f t="shared" si="896"/>
        <v>3099.8268000000003</v>
      </c>
      <c r="P6325" s="5">
        <f t="shared" si="897"/>
        <v>3099.8268000000003</v>
      </c>
      <c r="Q6325" s="5">
        <f t="shared" si="891"/>
        <v>487.20077413479089</v>
      </c>
      <c r="R6325" s="5">
        <f>IF(O6325&gt;(P6325+U6325),O6325-P6325-U6325, 0)</f>
        <v>0</v>
      </c>
      <c r="S6325" s="5">
        <f t="shared" si="892"/>
        <v>718.61404342855576</v>
      </c>
      <c r="T6325" s="5">
        <f t="shared" si="893"/>
        <v>3250.0348300000278</v>
      </c>
      <c r="U6325" s="5">
        <f>IF(O6325&gt;P6325,IF(V6324*($B$6/100)&gt;=O6325-P6325,(O6325-P6325), V6324*($B$6/100)), 0)</f>
        <v>0</v>
      </c>
      <c r="V6325" s="5">
        <f>V6324+(T6325*($B$5/100))-(U6325/($B$6/100))</f>
        <v>1987532.5164951901</v>
      </c>
      <c r="W6325" s="5">
        <f t="shared" si="894"/>
        <v>49688.312912379755</v>
      </c>
    </row>
    <row r="6326" spans="4:23" x14ac:dyDescent="0.25">
      <c r="D6326">
        <f t="shared" si="895"/>
        <v>6324</v>
      </c>
      <c r="E6326" s="3">
        <v>44094</v>
      </c>
      <c r="F6326" s="4">
        <v>0.5</v>
      </c>
      <c r="G6326">
        <v>60</v>
      </c>
      <c r="H6326">
        <v>10</v>
      </c>
      <c r="I6326" s="5">
        <f t="shared" si="890"/>
        <v>8</v>
      </c>
      <c r="J6326" s="22">
        <v>5.369612447602975E-4</v>
      </c>
      <c r="K6326">
        <v>9.8390000000000012E-5</v>
      </c>
      <c r="L6326" s="5" cm="1">
        <f t="array" ref="L6326">_xlfn.IFS(I6326=0, 0, I6326&gt;34, 0, AND(I6326&gt;0, I6326&lt;35), VLOOKUP(I6326, $A$63:$C$96, 3))</f>
        <v>7160</v>
      </c>
      <c r="M6326" s="5">
        <f t="shared" si="889"/>
        <v>2550.5659126114133</v>
      </c>
      <c r="N6326" s="5">
        <v>1171.7026099359955</v>
      </c>
      <c r="O6326" s="5">
        <f t="shared" si="896"/>
        <v>2771.6463000000003</v>
      </c>
      <c r="P6326" s="5">
        <f t="shared" si="897"/>
        <v>2771.6463000000003</v>
      </c>
      <c r="Q6326" s="5">
        <f t="shared" si="891"/>
        <v>487.20077413479089</v>
      </c>
      <c r="R6326" s="5">
        <f>IF(O6326&gt;(P6326+U6326),O6326-P6326-U6326, 0)</f>
        <v>0</v>
      </c>
      <c r="S6326" s="5">
        <f t="shared" si="892"/>
        <v>601.78344751355894</v>
      </c>
      <c r="T6326" s="5">
        <f t="shared" si="893"/>
        <v>6337.1361650978542</v>
      </c>
      <c r="U6326" s="5">
        <f>IF(O6326&gt;P6326,IF(V6325*($B$6/100)&gt;=O6326-P6326,(O6326-P6326), V6325*($B$6/100)), 0)</f>
        <v>0</v>
      </c>
      <c r="V6326" s="5">
        <f>V6325+(T6326*($B$5/100))-(U6326/($B$6/100))</f>
        <v>1991968.5118107586</v>
      </c>
      <c r="W6326" s="5">
        <f t="shared" si="894"/>
        <v>49799.212795268963</v>
      </c>
    </row>
    <row r="6327" spans="4:23" x14ac:dyDescent="0.25">
      <c r="D6327">
        <f t="shared" si="895"/>
        <v>6325</v>
      </c>
      <c r="E6327" s="3">
        <v>44094</v>
      </c>
      <c r="F6327" s="4">
        <v>0.54166666666666663</v>
      </c>
      <c r="G6327">
        <v>60</v>
      </c>
      <c r="H6327">
        <v>10</v>
      </c>
      <c r="I6327" s="5">
        <f t="shared" si="890"/>
        <v>8</v>
      </c>
      <c r="J6327" s="22">
        <v>5.5923152680104722E-4</v>
      </c>
      <c r="K6327">
        <v>9.4880000000000013E-5</v>
      </c>
      <c r="L6327" s="5" cm="1">
        <f t="array" ref="L6327">_xlfn.IFS(I6327=0, 0, I6327&gt;34, 0, AND(I6327&gt;0, I6327&lt;35), VLOOKUP(I6327, $A$63:$C$96, 3))</f>
        <v>7160</v>
      </c>
      <c r="M6327" s="5">
        <f t="shared" si="889"/>
        <v>2656.3497523049746</v>
      </c>
      <c r="N6327" s="5">
        <v>1041.0175777215929</v>
      </c>
      <c r="O6327" s="5">
        <f t="shared" si="896"/>
        <v>2672.7696000000005</v>
      </c>
      <c r="P6327" s="5">
        <f t="shared" si="897"/>
        <v>2672.7696000000005</v>
      </c>
      <c r="Q6327" s="5">
        <f t="shared" si="891"/>
        <v>487.20077413479089</v>
      </c>
      <c r="R6327" s="5">
        <f>IF(O6327&gt;(P6327+U6327),O6327-P6327-U6327, 0)</f>
        <v>0</v>
      </c>
      <c r="S6327" s="5">
        <f t="shared" si="892"/>
        <v>534.66395101546743</v>
      </c>
      <c r="T6327" s="5">
        <f t="shared" si="893"/>
        <v>6608.9162012895058</v>
      </c>
      <c r="U6327" s="5">
        <f>IF(O6327&gt;P6327,IF(V6326*($B$6/100)&gt;=O6327-P6327,(O6327-P6327), V6326*($B$6/100)), 0)</f>
        <v>0</v>
      </c>
      <c r="V6327" s="5">
        <f>V6326+(T6327*($B$5/100))-(U6327/($B$6/100))</f>
        <v>1996594.7531516613</v>
      </c>
      <c r="W6327" s="5">
        <f t="shared" si="894"/>
        <v>49914.868828791528</v>
      </c>
    </row>
    <row r="6328" spans="4:23" x14ac:dyDescent="0.25">
      <c r="D6328">
        <f t="shared" si="895"/>
        <v>6326</v>
      </c>
      <c r="E6328" s="3">
        <v>44094</v>
      </c>
      <c r="F6328" s="4">
        <v>0.58333333333333337</v>
      </c>
      <c r="G6328">
        <v>50</v>
      </c>
      <c r="H6328">
        <v>10</v>
      </c>
      <c r="I6328" s="5">
        <f t="shared" si="890"/>
        <v>7</v>
      </c>
      <c r="J6328" s="22">
        <v>5.3448676897799199E-4</v>
      </c>
      <c r="K6328">
        <v>9.1260000000000004E-5</v>
      </c>
      <c r="L6328" s="5" cm="1">
        <f t="array" ref="L6328">_xlfn.IFS(I6328=0, 0, I6328&gt;34, 0, AND(I6328&gt;0, I6328&lt;35), VLOOKUP(I6328, $A$63:$C$96, 3))</f>
        <v>4800</v>
      </c>
      <c r="M6328" s="5">
        <f t="shared" si="889"/>
        <v>2538.812152645462</v>
      </c>
      <c r="N6328" s="5">
        <v>862.4063557863991</v>
      </c>
      <c r="O6328" s="5">
        <f t="shared" si="896"/>
        <v>2570.7941999999998</v>
      </c>
      <c r="P6328" s="5">
        <f t="shared" si="897"/>
        <v>2570.7941999999998</v>
      </c>
      <c r="Q6328" s="5">
        <f t="shared" si="891"/>
        <v>487.20077413479089</v>
      </c>
      <c r="R6328" s="5">
        <f>IF(O6328&gt;(P6328+U6328),O6328-P6328-U6328, 0)</f>
        <v>0</v>
      </c>
      <c r="S6328" s="5">
        <f t="shared" si="892"/>
        <v>442.92968671555116</v>
      </c>
      <c r="T6328" s="5">
        <f t="shared" si="893"/>
        <v>4325.0882659299104</v>
      </c>
      <c r="U6328" s="5">
        <f>IF(O6328&gt;P6328,IF(V6327*($B$6/100)&gt;=O6328-P6328,(O6328-P6328), V6327*($B$6/100)), 0)</f>
        <v>0</v>
      </c>
      <c r="V6328" s="5">
        <f>V6327+(T6328*($B$5/100))-(U6328/($B$6/100))</f>
        <v>1999622.3149378123</v>
      </c>
      <c r="W6328" s="5">
        <f t="shared" si="894"/>
        <v>49990.557873445308</v>
      </c>
    </row>
    <row r="6329" spans="4:23" x14ac:dyDescent="0.25">
      <c r="D6329">
        <f t="shared" si="895"/>
        <v>6327</v>
      </c>
      <c r="E6329" s="3">
        <v>44094</v>
      </c>
      <c r="F6329" s="4">
        <v>0.625</v>
      </c>
      <c r="G6329">
        <v>50</v>
      </c>
      <c r="H6329">
        <v>10</v>
      </c>
      <c r="I6329" s="5">
        <f t="shared" si="890"/>
        <v>7</v>
      </c>
      <c r="J6329" s="22">
        <v>4.6767592285574302E-4</v>
      </c>
      <c r="K6329">
        <v>8.3479999999999994E-5</v>
      </c>
      <c r="L6329" s="5" cm="1">
        <f t="array" ref="L6329">_xlfn.IFS(I6329=0, 0, I6329&gt;34, 0, AND(I6329&gt;0, I6329&lt;35), VLOOKUP(I6329, $A$63:$C$96, 3))</f>
        <v>4800</v>
      </c>
      <c r="M6329" s="5">
        <f t="shared" si="889"/>
        <v>2221.4606335647791</v>
      </c>
      <c r="N6329" s="5">
        <v>693.77666191430183</v>
      </c>
      <c r="O6329" s="5">
        <f t="shared" si="896"/>
        <v>2351.6315999999997</v>
      </c>
      <c r="P6329" s="5">
        <f t="shared" si="897"/>
        <v>2351.6315999999997</v>
      </c>
      <c r="Q6329" s="5">
        <f t="shared" si="891"/>
        <v>487.20077413479089</v>
      </c>
      <c r="R6329" s="5">
        <f>IF(O6329&gt;(P6329+U6329),O6329-P6329-U6329, 0)</f>
        <v>0</v>
      </c>
      <c r="S6329" s="5">
        <f t="shared" si="892"/>
        <v>356.32190956205477</v>
      </c>
      <c r="T6329" s="5">
        <f t="shared" si="893"/>
        <v>4313.5071240027246</v>
      </c>
      <c r="U6329" s="5">
        <f>IF(O6329&gt;P6329,IF(V6328*($B$6/100)&gt;=O6329-P6329,(O6329-P6329), V6328*($B$6/100)), 0)</f>
        <v>0</v>
      </c>
      <c r="V6329" s="5">
        <f>V6328+(T6329*($B$5/100))-(U6329/($B$6/100))</f>
        <v>2002641.7699246141</v>
      </c>
      <c r="W6329" s="5">
        <f t="shared" si="894"/>
        <v>50066.044248115351</v>
      </c>
    </row>
    <row r="6330" spans="4:23" x14ac:dyDescent="0.25">
      <c r="D6330">
        <f t="shared" si="895"/>
        <v>6328</v>
      </c>
      <c r="E6330" s="3">
        <v>44094</v>
      </c>
      <c r="F6330" s="4">
        <v>0.66666666666666663</v>
      </c>
      <c r="G6330">
        <v>50</v>
      </c>
      <c r="H6330">
        <v>10</v>
      </c>
      <c r="I6330" s="5">
        <f t="shared" si="890"/>
        <v>7</v>
      </c>
      <c r="J6330" s="22">
        <v>3.6374793999891121E-4</v>
      </c>
      <c r="K6330">
        <v>8.2039999999999994E-5</v>
      </c>
      <c r="L6330" s="5" cm="1">
        <f t="array" ref="L6330">_xlfn.IFS(I6330=0, 0, I6330&gt;34, 0, AND(I6330&gt;0, I6330&lt;35), VLOOKUP(I6330, $A$63:$C$96, 3))</f>
        <v>4800</v>
      </c>
      <c r="M6330" s="5">
        <f t="shared" si="889"/>
        <v>1727.8027149948282</v>
      </c>
      <c r="N6330" s="5">
        <v>650.88899191790085</v>
      </c>
      <c r="O6330" s="5">
        <f t="shared" si="896"/>
        <v>2311.0668000000001</v>
      </c>
      <c r="P6330" s="5">
        <f t="shared" si="897"/>
        <v>2311.0668000000001</v>
      </c>
      <c r="Q6330" s="5">
        <f t="shared" si="891"/>
        <v>487.20077413479089</v>
      </c>
      <c r="R6330" s="5">
        <f>IF(O6330&gt;(P6330+U6330),O6330-P6330-U6330, 0)</f>
        <v>0</v>
      </c>
      <c r="S6330" s="5">
        <f t="shared" si="892"/>
        <v>334.29491253448327</v>
      </c>
      <c r="T6330" s="5">
        <f t="shared" si="893"/>
        <v>3882.4410024603449</v>
      </c>
      <c r="U6330" s="5">
        <f>IF(O6330&gt;P6330,IF(V6329*($B$6/100)&gt;=O6330-P6330,(O6330-P6330), V6329*($B$6/100)), 0)</f>
        <v>0</v>
      </c>
      <c r="V6330" s="5">
        <f>V6329+(T6330*($B$5/100))-(U6330/($B$6/100))</f>
        <v>2005359.4786263364</v>
      </c>
      <c r="W6330" s="5">
        <f t="shared" si="894"/>
        <v>50133.986965658412</v>
      </c>
    </row>
    <row r="6331" spans="4:23" x14ac:dyDescent="0.25">
      <c r="D6331">
        <f t="shared" si="895"/>
        <v>6329</v>
      </c>
      <c r="E6331" s="3">
        <v>44094</v>
      </c>
      <c r="F6331" s="4">
        <v>0.70833333333333337</v>
      </c>
      <c r="G6331">
        <v>40</v>
      </c>
      <c r="H6331">
        <v>10</v>
      </c>
      <c r="I6331" s="5">
        <f t="shared" si="890"/>
        <v>6</v>
      </c>
      <c r="J6331" s="22">
        <v>2.3507519931902427E-4</v>
      </c>
      <c r="K6331">
        <v>9.8770000000000005E-5</v>
      </c>
      <c r="L6331" s="5" cm="1">
        <f t="array" ref="L6331">_xlfn.IFS(I6331=0, 0, I6331&gt;34, 0, AND(I6331&gt;0, I6331&lt;35), VLOOKUP(I6331, $A$63:$C$96, 3))</f>
        <v>2980</v>
      </c>
      <c r="M6331" s="5">
        <f t="shared" si="889"/>
        <v>1116.6071967653652</v>
      </c>
      <c r="N6331" s="5">
        <v>673.88773205800919</v>
      </c>
      <c r="O6331" s="5">
        <f t="shared" si="896"/>
        <v>2782.3508999999999</v>
      </c>
      <c r="P6331" s="5">
        <f t="shared" si="897"/>
        <v>2782.3508999999999</v>
      </c>
      <c r="Q6331" s="5">
        <f t="shared" si="891"/>
        <v>487.20077413479089</v>
      </c>
      <c r="R6331" s="5">
        <f>IF(O6331&gt;(P6331+U6331),O6331-P6331-U6331, 0)</f>
        <v>0</v>
      </c>
      <c r="S6331" s="5">
        <f t="shared" si="892"/>
        <v>346.10700633082541</v>
      </c>
      <c r="T6331" s="5">
        <f t="shared" si="893"/>
        <v>968.14929043453981</v>
      </c>
      <c r="U6331" s="5">
        <f>IF(O6331&gt;P6331,IF(V6330*($B$6/100)&gt;=O6331-P6331,(O6331-P6331), V6330*($B$6/100)), 0)</f>
        <v>0</v>
      </c>
      <c r="V6331" s="5">
        <f>V6330+(T6331*($B$5/100))-(U6331/($B$6/100))</f>
        <v>2006037.1831296405</v>
      </c>
      <c r="W6331" s="5">
        <f t="shared" si="894"/>
        <v>50150.929578241012</v>
      </c>
    </row>
    <row r="6332" spans="4:23" x14ac:dyDescent="0.25">
      <c r="D6332">
        <f t="shared" si="895"/>
        <v>6330</v>
      </c>
      <c r="E6332" s="3">
        <v>44094</v>
      </c>
      <c r="F6332" s="4">
        <v>0.75</v>
      </c>
      <c r="G6332">
        <v>30</v>
      </c>
      <c r="H6332">
        <v>10</v>
      </c>
      <c r="I6332" s="5">
        <f t="shared" si="890"/>
        <v>4</v>
      </c>
      <c r="J6332" s="22">
        <v>1.0392798285683178E-4</v>
      </c>
      <c r="K6332">
        <v>1.4412999999999999E-4</v>
      </c>
      <c r="L6332" s="5" cm="1">
        <f t="array" ref="L6332">_xlfn.IFS(I6332=0, 0, I6332&gt;34, 0, AND(I6332&gt;0, I6332&lt;35), VLOOKUP(I6332, $A$63:$C$96, 3))</f>
        <v>740</v>
      </c>
      <c r="M6332" s="5">
        <f t="shared" si="889"/>
        <v>493.65791856995094</v>
      </c>
      <c r="N6332" s="5">
        <v>884.58983612190571</v>
      </c>
      <c r="O6332" s="5">
        <f t="shared" si="896"/>
        <v>4060.1420999999991</v>
      </c>
      <c r="P6332" s="5">
        <f t="shared" si="897"/>
        <v>1233.6579185699509</v>
      </c>
      <c r="Q6332" s="5">
        <f t="shared" si="891"/>
        <v>0</v>
      </c>
      <c r="R6332" s="5">
        <f>IF(O6332&gt;(P6332+U6332),O6332-P6332-U6332, 0)</f>
        <v>0</v>
      </c>
      <c r="S6332" s="5">
        <f t="shared" si="892"/>
        <v>0</v>
      </c>
      <c r="T6332" s="5">
        <f t="shared" si="893"/>
        <v>0</v>
      </c>
      <c r="U6332" s="5">
        <f>IF(O6332&gt;P6332,IF(V6331*($B$6/100)&gt;=O6332-P6332,(O6332-P6332), V6331*($B$6/100)), 0)</f>
        <v>2826.484181430048</v>
      </c>
      <c r="V6332" s="5">
        <f>V6331+(T6332*($B$5/100))-(U6332/($B$6/100))</f>
        <v>2001999.3485847404</v>
      </c>
      <c r="W6332" s="5">
        <f t="shared" si="894"/>
        <v>50049.983714618509</v>
      </c>
    </row>
    <row r="6333" spans="4:23" x14ac:dyDescent="0.25">
      <c r="D6333">
        <f t="shared" si="895"/>
        <v>6331</v>
      </c>
      <c r="E6333" s="3">
        <v>44094</v>
      </c>
      <c r="F6333" s="4">
        <v>0.79166666666666663</v>
      </c>
      <c r="G6333">
        <v>30</v>
      </c>
      <c r="H6333">
        <v>0</v>
      </c>
      <c r="I6333" s="5">
        <f t="shared" si="890"/>
        <v>4</v>
      </c>
      <c r="J6333" s="22">
        <v>9.8979031292220746E-6</v>
      </c>
      <c r="K6333">
        <v>1.6599E-4</v>
      </c>
      <c r="L6333" s="5" cm="1">
        <f t="array" ref="L6333">_xlfn.IFS(I6333=0, 0, I6333&gt;34, 0, AND(I6333&gt;0, I6333&lt;35), VLOOKUP(I6333, $A$63:$C$96, 3))</f>
        <v>740</v>
      </c>
      <c r="M6333" s="5">
        <f t="shared" si="889"/>
        <v>47.015039863804859</v>
      </c>
      <c r="N6333" s="5">
        <v>1053.3801458038661</v>
      </c>
      <c r="O6333" s="5">
        <f t="shared" si="896"/>
        <v>4675.9383000000007</v>
      </c>
      <c r="P6333" s="5">
        <f t="shared" si="897"/>
        <v>787.01503986380487</v>
      </c>
      <c r="Q6333" s="5">
        <f t="shared" si="891"/>
        <v>0</v>
      </c>
      <c r="R6333" s="5">
        <f>IF(O6333&gt;(P6333+U6333),O6333-P6333-U6333, 0)</f>
        <v>0</v>
      </c>
      <c r="S6333" s="5">
        <f t="shared" si="892"/>
        <v>0</v>
      </c>
      <c r="T6333" s="5">
        <f t="shared" si="893"/>
        <v>0</v>
      </c>
      <c r="U6333" s="5">
        <f>IF(O6333&gt;P6333,IF(V6332*($B$6/100)&gt;=O6333-P6333,(O6333-P6333), V6332*($B$6/100)), 0)</f>
        <v>3888.9232601361959</v>
      </c>
      <c r="V6333" s="5">
        <f>V6332+(T6333*($B$5/100))-(U6333/($B$6/100))</f>
        <v>1996443.7439274029</v>
      </c>
      <c r="W6333" s="5">
        <f t="shared" si="894"/>
        <v>49911.093598185071</v>
      </c>
    </row>
    <row r="6334" spans="4:23" x14ac:dyDescent="0.25">
      <c r="D6334">
        <f t="shared" si="895"/>
        <v>6332</v>
      </c>
      <c r="E6334" s="3">
        <v>44094</v>
      </c>
      <c r="F6334" s="4">
        <v>0.83333333333333337</v>
      </c>
      <c r="G6334">
        <v>30</v>
      </c>
      <c r="H6334">
        <v>0</v>
      </c>
      <c r="I6334" s="5">
        <f t="shared" si="890"/>
        <v>4</v>
      </c>
      <c r="J6334" s="22">
        <v>0</v>
      </c>
      <c r="K6334">
        <v>1.7305000000000001E-4</v>
      </c>
      <c r="L6334" s="5" cm="1">
        <f t="array" ref="L6334">_xlfn.IFS(I6334=0, 0, I6334&gt;34, 0, AND(I6334&gt;0, I6334&lt;35), VLOOKUP(I6334, $A$63:$C$96, 3))</f>
        <v>740</v>
      </c>
      <c r="M6334" s="5">
        <f t="shared" si="889"/>
        <v>0</v>
      </c>
      <c r="N6334" s="5">
        <v>1119.3418053781215</v>
      </c>
      <c r="O6334" s="5">
        <f t="shared" si="896"/>
        <v>4874.8185000000003</v>
      </c>
      <c r="P6334" s="5">
        <f t="shared" si="897"/>
        <v>740</v>
      </c>
      <c r="Q6334" s="5">
        <f t="shared" si="891"/>
        <v>0</v>
      </c>
      <c r="R6334" s="5">
        <f>IF(O6334&gt;(P6334+U6334),O6334-P6334-U6334, 0)</f>
        <v>0</v>
      </c>
      <c r="S6334" s="5">
        <f t="shared" si="892"/>
        <v>0</v>
      </c>
      <c r="T6334" s="5">
        <f t="shared" si="893"/>
        <v>0</v>
      </c>
      <c r="U6334" s="5">
        <f>IF(O6334&gt;P6334,IF(V6333*($B$6/100)&gt;=O6334-P6334,(O6334-P6334), V6333*($B$6/100)), 0)</f>
        <v>4134.8185000000003</v>
      </c>
      <c r="V6334" s="5">
        <f>V6333+(T6334*($B$5/100))-(U6334/($B$6/100))</f>
        <v>1990536.8603559744</v>
      </c>
      <c r="W6334" s="5">
        <f t="shared" si="894"/>
        <v>49763.421508899359</v>
      </c>
    </row>
    <row r="6335" spans="4:23" x14ac:dyDescent="0.25">
      <c r="D6335">
        <f t="shared" si="895"/>
        <v>6333</v>
      </c>
      <c r="E6335" s="3">
        <v>44094</v>
      </c>
      <c r="F6335" s="4">
        <v>0.875</v>
      </c>
      <c r="G6335">
        <v>30</v>
      </c>
      <c r="H6335">
        <v>0</v>
      </c>
      <c r="I6335" s="5">
        <f t="shared" si="890"/>
        <v>4</v>
      </c>
      <c r="J6335" s="22">
        <v>0</v>
      </c>
      <c r="K6335">
        <v>1.8347E-4</v>
      </c>
      <c r="L6335" s="5" cm="1">
        <f t="array" ref="L6335">_xlfn.IFS(I6335=0, 0, I6335&gt;34, 0, AND(I6335&gt;0, I6335&lt;35), VLOOKUP(I6335, $A$63:$C$96, 3))</f>
        <v>740</v>
      </c>
      <c r="M6335" s="5">
        <f t="shared" si="889"/>
        <v>0</v>
      </c>
      <c r="N6335" s="5">
        <v>1062.4859146263486</v>
      </c>
      <c r="O6335" s="5">
        <f t="shared" si="896"/>
        <v>5168.3499000000002</v>
      </c>
      <c r="P6335" s="5">
        <f t="shared" si="897"/>
        <v>740</v>
      </c>
      <c r="Q6335" s="5">
        <f t="shared" si="891"/>
        <v>0</v>
      </c>
      <c r="R6335" s="5">
        <f>IF(O6335&gt;(P6335+U6335),O6335-P6335-U6335, 0)</f>
        <v>0</v>
      </c>
      <c r="S6335" s="5">
        <f t="shared" si="892"/>
        <v>0</v>
      </c>
      <c r="T6335" s="5">
        <f t="shared" si="893"/>
        <v>0</v>
      </c>
      <c r="U6335" s="5">
        <f>IF(O6335&gt;P6335,IF(V6334*($B$6/100)&gt;=O6335-P6335,(O6335-P6335), V6334*($B$6/100)), 0)</f>
        <v>4428.3499000000002</v>
      </c>
      <c r="V6335" s="5">
        <f>V6334+(T6335*($B$5/100))-(U6335/($B$6/100))</f>
        <v>1984210.6462131173</v>
      </c>
      <c r="W6335" s="5">
        <f t="shared" si="894"/>
        <v>49605.266155327932</v>
      </c>
    </row>
    <row r="6336" spans="4:23" x14ac:dyDescent="0.25">
      <c r="D6336">
        <f t="shared" si="895"/>
        <v>6334</v>
      </c>
      <c r="E6336" s="3">
        <v>44094</v>
      </c>
      <c r="F6336" s="4">
        <v>0.91666666666666663</v>
      </c>
      <c r="G6336">
        <v>20</v>
      </c>
      <c r="H6336">
        <v>0</v>
      </c>
      <c r="I6336" s="5">
        <f t="shared" si="890"/>
        <v>3</v>
      </c>
      <c r="J6336" s="22">
        <v>0</v>
      </c>
      <c r="K6336">
        <v>1.6961E-4</v>
      </c>
      <c r="L6336" s="5" cm="1">
        <f t="array" ref="L6336">_xlfn.IFS(I6336=0, 0, I6336&gt;34, 0, AND(I6336&gt;0, I6336&lt;35), VLOOKUP(I6336, $A$63:$C$96, 3))</f>
        <v>232</v>
      </c>
      <c r="M6336" s="5">
        <f t="shared" si="889"/>
        <v>0</v>
      </c>
      <c r="N6336" s="5">
        <v>900.76713428342919</v>
      </c>
      <c r="O6336" s="5">
        <f t="shared" si="896"/>
        <v>4777.9137000000001</v>
      </c>
      <c r="P6336" s="5">
        <f t="shared" si="897"/>
        <v>232</v>
      </c>
      <c r="Q6336" s="5">
        <f t="shared" si="891"/>
        <v>0</v>
      </c>
      <c r="R6336" s="5">
        <f>IF(O6336&gt;(P6336+U6336),O6336-P6336-U6336, 0)</f>
        <v>0</v>
      </c>
      <c r="S6336" s="5">
        <f t="shared" si="892"/>
        <v>0</v>
      </c>
      <c r="T6336" s="5">
        <f t="shared" si="893"/>
        <v>0</v>
      </c>
      <c r="U6336" s="5">
        <f>IF(O6336&gt;P6336,IF(V6335*($B$6/100)&gt;=O6336-P6336,(O6336-P6336), V6335*($B$6/100)), 0)</f>
        <v>4545.9137000000001</v>
      </c>
      <c r="V6336" s="5">
        <f>V6335+(T6336*($B$5/100))-(U6336/($B$6/100))</f>
        <v>1977716.4837845459</v>
      </c>
      <c r="W6336" s="5">
        <f t="shared" si="894"/>
        <v>49442.912094613646</v>
      </c>
    </row>
    <row r="6337" spans="4:23" x14ac:dyDescent="0.25">
      <c r="D6337">
        <f t="shared" si="895"/>
        <v>6335</v>
      </c>
      <c r="E6337" s="3">
        <v>44094</v>
      </c>
      <c r="F6337" s="4">
        <v>0.95833333333333337</v>
      </c>
      <c r="G6337">
        <v>20</v>
      </c>
      <c r="H6337">
        <v>0</v>
      </c>
      <c r="I6337" s="5">
        <f t="shared" si="890"/>
        <v>3</v>
      </c>
      <c r="J6337" s="22">
        <v>0</v>
      </c>
      <c r="K6337">
        <v>1.4857E-4</v>
      </c>
      <c r="L6337" s="5" cm="1">
        <f t="array" ref="L6337">_xlfn.IFS(I6337=0, 0, I6337&gt;34, 0, AND(I6337&gt;0, I6337&lt;35), VLOOKUP(I6337, $A$63:$C$96, 3))</f>
        <v>232</v>
      </c>
      <c r="M6337" s="5">
        <f t="shared" si="889"/>
        <v>0</v>
      </c>
      <c r="N6337" s="5">
        <v>795.95543868269226</v>
      </c>
      <c r="O6337" s="5">
        <f t="shared" si="896"/>
        <v>4185.2168999999994</v>
      </c>
      <c r="P6337" s="5">
        <f t="shared" si="897"/>
        <v>232</v>
      </c>
      <c r="Q6337" s="5">
        <f t="shared" si="891"/>
        <v>0</v>
      </c>
      <c r="R6337" s="5">
        <f>IF(O6337&gt;(P6337+U6337),O6337-P6337-U6337, 0)</f>
        <v>0</v>
      </c>
      <c r="S6337" s="5">
        <f t="shared" si="892"/>
        <v>0</v>
      </c>
      <c r="T6337" s="5">
        <f t="shared" si="893"/>
        <v>0</v>
      </c>
      <c r="U6337" s="5">
        <f>IF(O6337&gt;P6337,IF(V6336*($B$6/100)&gt;=O6337-P6337,(O6337-P6337), V6336*($B$6/100)), 0)</f>
        <v>3953.2168999999994</v>
      </c>
      <c r="V6337" s="5">
        <f>V6336+(T6337*($B$5/100))-(U6337/($B$6/100))</f>
        <v>1972069.0310702601</v>
      </c>
      <c r="W6337" s="5">
        <f t="shared" si="894"/>
        <v>49301.725776756502</v>
      </c>
    </row>
    <row r="6338" spans="4:23" x14ac:dyDescent="0.25">
      <c r="D6338">
        <f t="shared" si="895"/>
        <v>6336</v>
      </c>
      <c r="E6338" s="3">
        <v>44095</v>
      </c>
      <c r="F6338" s="4">
        <v>0</v>
      </c>
      <c r="G6338">
        <v>30</v>
      </c>
      <c r="H6338">
        <v>0</v>
      </c>
      <c r="I6338" s="5">
        <f t="shared" si="890"/>
        <v>4</v>
      </c>
      <c r="J6338" s="22">
        <v>0</v>
      </c>
      <c r="K6338">
        <v>1.1611999999999999E-4</v>
      </c>
      <c r="L6338" s="5" cm="1">
        <f t="array" ref="L6338">_xlfn.IFS(I6338=0, 0, I6338&gt;34, 0, AND(I6338&gt;0, I6338&lt;35), VLOOKUP(I6338, $A$63:$C$96, 3))</f>
        <v>740</v>
      </c>
      <c r="M6338" s="5">
        <f t="shared" si="889"/>
        <v>0</v>
      </c>
      <c r="N6338" s="5">
        <v>628.27374620704779</v>
      </c>
      <c r="O6338" s="5">
        <f t="shared" si="896"/>
        <v>3271.1003999999998</v>
      </c>
      <c r="P6338" s="5">
        <f t="shared" si="897"/>
        <v>740</v>
      </c>
      <c r="Q6338" s="5">
        <f t="shared" si="891"/>
        <v>0</v>
      </c>
      <c r="R6338" s="5">
        <f>IF(O6338&gt;(P6338+U6338),O6338-P6338-U6338, 0)</f>
        <v>0</v>
      </c>
      <c r="S6338" s="5">
        <f t="shared" si="892"/>
        <v>0</v>
      </c>
      <c r="T6338" s="5">
        <f t="shared" si="893"/>
        <v>0</v>
      </c>
      <c r="U6338" s="5">
        <f>IF(O6338&gt;P6338,IF(V6337*($B$6/100)&gt;=O6338-P6338,(O6338-P6338), V6337*($B$6/100)), 0)</f>
        <v>2531.1003999999998</v>
      </c>
      <c r="V6338" s="5">
        <f>V6337+(T6338*($B$5/100))-(U6338/($B$6/100))</f>
        <v>1968453.1733559745</v>
      </c>
      <c r="W6338" s="5">
        <f t="shared" si="894"/>
        <v>49211.329333899361</v>
      </c>
    </row>
    <row r="6339" spans="4:23" x14ac:dyDescent="0.25">
      <c r="D6339">
        <f t="shared" si="895"/>
        <v>6337</v>
      </c>
      <c r="E6339" s="3">
        <v>44095</v>
      </c>
      <c r="F6339" s="4">
        <v>4.1666666666666664E-2</v>
      </c>
      <c r="G6339">
        <v>20</v>
      </c>
      <c r="H6339">
        <v>0</v>
      </c>
      <c r="I6339" s="5">
        <f t="shared" si="890"/>
        <v>3</v>
      </c>
      <c r="J6339" s="22">
        <v>0</v>
      </c>
      <c r="K6339">
        <v>8.9980000000000002E-5</v>
      </c>
      <c r="L6339" s="5" cm="1">
        <f t="array" ref="L6339">_xlfn.IFS(I6339=0, 0, I6339&gt;34, 0, AND(I6339&gt;0, I6339&lt;35), VLOOKUP(I6339, $A$63:$C$96, 3))</f>
        <v>232</v>
      </c>
      <c r="M6339" s="5">
        <f t="shared" ref="M6339:M6402" si="898">$B$11*$B$4*J6339*1000</f>
        <v>0</v>
      </c>
      <c r="N6339" s="5">
        <v>554.39038100874438</v>
      </c>
      <c r="O6339" s="5">
        <f t="shared" si="896"/>
        <v>2534.7366000000002</v>
      </c>
      <c r="P6339" s="5">
        <f t="shared" si="897"/>
        <v>232</v>
      </c>
      <c r="Q6339" s="5">
        <f t="shared" si="891"/>
        <v>0</v>
      </c>
      <c r="R6339" s="5">
        <f>IF(O6339&gt;(P6339+U6339),O6339-P6339-U6339, 0)</f>
        <v>0</v>
      </c>
      <c r="S6339" s="5">
        <f t="shared" si="892"/>
        <v>0</v>
      </c>
      <c r="T6339" s="5">
        <f t="shared" si="893"/>
        <v>0</v>
      </c>
      <c r="U6339" s="5">
        <f>IF(O6339&gt;P6339,IF(V6338*($B$6/100)&gt;=O6339-P6339,(O6339-P6339), V6338*($B$6/100)), 0)</f>
        <v>2302.7366000000002</v>
      </c>
      <c r="V6339" s="5">
        <f>V6338+(T6339*($B$5/100))-(U6339/($B$6/100))</f>
        <v>1965163.5496416888</v>
      </c>
      <c r="W6339" s="5">
        <f t="shared" si="894"/>
        <v>49129.088741042222</v>
      </c>
    </row>
    <row r="6340" spans="4:23" x14ac:dyDescent="0.25">
      <c r="D6340">
        <f t="shared" si="895"/>
        <v>6338</v>
      </c>
      <c r="E6340" s="3">
        <v>44095</v>
      </c>
      <c r="F6340" s="4">
        <v>8.3333333333333329E-2</v>
      </c>
      <c r="G6340">
        <v>20</v>
      </c>
      <c r="H6340">
        <v>0</v>
      </c>
      <c r="I6340" s="5">
        <f t="shared" ref="I6340:I6403" si="899">ROUND((G6340/10)*((LN(99/0.03)/(LN(10/0.03)))),0)</f>
        <v>3</v>
      </c>
      <c r="J6340" s="22">
        <v>0</v>
      </c>
      <c r="K6340">
        <v>7.6159999999999989E-5</v>
      </c>
      <c r="L6340" s="5" cm="1">
        <f t="array" ref="L6340">_xlfn.IFS(I6340=0, 0, I6340&gt;34, 0, AND(I6340&gt;0, I6340&lt;35), VLOOKUP(I6340, $A$63:$C$96, 3))</f>
        <v>232</v>
      </c>
      <c r="M6340" s="5">
        <f t="shared" si="898"/>
        <v>0</v>
      </c>
      <c r="N6340" s="5">
        <v>531.44554450147336</v>
      </c>
      <c r="O6340" s="5">
        <f t="shared" si="896"/>
        <v>2145.4272000000001</v>
      </c>
      <c r="P6340" s="5">
        <f t="shared" si="897"/>
        <v>232</v>
      </c>
      <c r="Q6340" s="5">
        <f t="shared" ref="Q6340:Q6403" si="900">IF((L6340+M6340-P6340)&lt;($B$8/100)*$B$3,L6340+M6340-P6340,($B$8/100)*$B$3)</f>
        <v>0</v>
      </c>
      <c r="R6340" s="5">
        <f>IF(O6340&gt;(P6340+U6340),O6340-P6340-U6340, 0)</f>
        <v>0</v>
      </c>
      <c r="S6340" s="5">
        <f t="shared" ref="S6340:S6403" si="901">IF((IF((L6340+M6340)&gt;O6340,L6340+M6340-P6340-Q6340,0))&lt;((N6340*3.595182*($B$7/100))/($B$5/100)),L6340+M6340-P6340-Q6340, N6340*3.595182*($B$7/100)/($B$5/100))</f>
        <v>0</v>
      </c>
      <c r="T6340" s="5">
        <f t="shared" ref="T6340:T6403" si="902">((L6340+M6340)-P6340-S6340)</f>
        <v>0</v>
      </c>
      <c r="U6340" s="5">
        <f>IF(O6340&gt;P6340,IF(V6339*($B$6/100)&gt;=O6340-P6340,(O6340-P6340), V6339*($B$6/100)), 0)</f>
        <v>1913.4272000000001</v>
      </c>
      <c r="V6340" s="5">
        <f>V6339+(T6340*($B$5/100))-(U6340/($B$6/100))</f>
        <v>1962430.0822131173</v>
      </c>
      <c r="W6340" s="5">
        <f t="shared" ref="W6340:W6403" si="903">V6340/40</f>
        <v>49060.752055327932</v>
      </c>
    </row>
    <row r="6341" spans="4:23" x14ac:dyDescent="0.25">
      <c r="D6341">
        <f t="shared" ref="D6341:D6404" si="904">D6340+1</f>
        <v>6339</v>
      </c>
      <c r="E6341" s="3">
        <v>44095</v>
      </c>
      <c r="F6341" s="4">
        <v>0.125</v>
      </c>
      <c r="G6341">
        <v>20</v>
      </c>
      <c r="H6341">
        <v>0</v>
      </c>
      <c r="I6341" s="5">
        <f t="shared" si="899"/>
        <v>3</v>
      </c>
      <c r="J6341" s="22">
        <v>0</v>
      </c>
      <c r="K6341">
        <v>6.8359999999999989E-5</v>
      </c>
      <c r="L6341" s="5" cm="1">
        <f t="array" ref="L6341">_xlfn.IFS(I6341=0, 0, I6341&gt;34, 0, AND(I6341&gt;0, I6341&lt;35), VLOOKUP(I6341, $A$63:$C$96, 3))</f>
        <v>232</v>
      </c>
      <c r="M6341" s="5">
        <f t="shared" si="898"/>
        <v>0</v>
      </c>
      <c r="N6341" s="5">
        <v>536.45542625371627</v>
      </c>
      <c r="O6341" s="5">
        <f t="shared" ref="O6341:O6404" si="905">$B$2*K6341*1000</f>
        <v>1925.7011999999997</v>
      </c>
      <c r="P6341" s="5">
        <f t="shared" ref="P6341:P6404" si="906">IF(O6341&gt;=(L6341+M6341),L6341+M6341,O6341)</f>
        <v>232</v>
      </c>
      <c r="Q6341" s="5">
        <f t="shared" si="900"/>
        <v>0</v>
      </c>
      <c r="R6341" s="5">
        <f>IF(O6341&gt;(P6341+U6341),O6341-P6341-U6341, 0)</f>
        <v>0</v>
      </c>
      <c r="S6341" s="5">
        <f t="shared" si="901"/>
        <v>0</v>
      </c>
      <c r="T6341" s="5">
        <f t="shared" si="902"/>
        <v>0</v>
      </c>
      <c r="U6341" s="5">
        <f>IF(O6341&gt;P6341,IF(V6340*($B$6/100)&gt;=O6341-P6341,(O6341-P6341), V6340*($B$6/100)), 0)</f>
        <v>1693.7011999999997</v>
      </c>
      <c r="V6341" s="5">
        <f>V6340+(T6341*($B$5/100))-(U6341/($B$6/100))</f>
        <v>1960010.5090702602</v>
      </c>
      <c r="W6341" s="5">
        <f t="shared" si="903"/>
        <v>49000.262726756504</v>
      </c>
    </row>
    <row r="6342" spans="4:23" x14ac:dyDescent="0.25">
      <c r="D6342">
        <f t="shared" si="904"/>
        <v>6340</v>
      </c>
      <c r="E6342" s="3">
        <v>44095</v>
      </c>
      <c r="F6342" s="4">
        <v>0.16666666666666666</v>
      </c>
      <c r="G6342">
        <v>20</v>
      </c>
      <c r="H6342">
        <v>0</v>
      </c>
      <c r="I6342" s="5">
        <f t="shared" si="899"/>
        <v>3</v>
      </c>
      <c r="J6342" s="22">
        <v>0</v>
      </c>
      <c r="K6342">
        <v>6.6329999999999997E-5</v>
      </c>
      <c r="L6342" s="5" cm="1">
        <f t="array" ref="L6342">_xlfn.IFS(I6342=0, 0, I6342&gt;34, 0, AND(I6342&gt;0, I6342&lt;35), VLOOKUP(I6342, $A$63:$C$96, 3))</f>
        <v>232</v>
      </c>
      <c r="M6342" s="5">
        <f t="shared" si="898"/>
        <v>0</v>
      </c>
      <c r="N6342" s="5">
        <v>577.44633251099606</v>
      </c>
      <c r="O6342" s="5">
        <f t="shared" si="905"/>
        <v>1868.5160999999998</v>
      </c>
      <c r="P6342" s="5">
        <f t="shared" si="906"/>
        <v>232</v>
      </c>
      <c r="Q6342" s="5">
        <f t="shared" si="900"/>
        <v>0</v>
      </c>
      <c r="R6342" s="5">
        <f>IF(O6342&gt;(P6342+U6342),O6342-P6342-U6342, 0)</f>
        <v>0</v>
      </c>
      <c r="S6342" s="5">
        <f t="shared" si="901"/>
        <v>0</v>
      </c>
      <c r="T6342" s="5">
        <f t="shared" si="902"/>
        <v>0</v>
      </c>
      <c r="U6342" s="5">
        <f>IF(O6342&gt;P6342,IF(V6341*($B$6/100)&gt;=O6342-P6342,(O6342-P6342), V6341*($B$6/100)), 0)</f>
        <v>1636.5160999999998</v>
      </c>
      <c r="V6342" s="5">
        <f>V6341+(T6342*($B$5/100))-(U6342/($B$6/100))</f>
        <v>1957672.6289274031</v>
      </c>
      <c r="W6342" s="5">
        <f t="shared" si="903"/>
        <v>48941.815723185078</v>
      </c>
    </row>
    <row r="6343" spans="4:23" x14ac:dyDescent="0.25">
      <c r="D6343">
        <f t="shared" si="904"/>
        <v>6341</v>
      </c>
      <c r="E6343" s="3">
        <v>44095</v>
      </c>
      <c r="F6343" s="4">
        <v>0.20833333333333334</v>
      </c>
      <c r="G6343">
        <v>20</v>
      </c>
      <c r="H6343">
        <v>0</v>
      </c>
      <c r="I6343" s="5">
        <f t="shared" si="899"/>
        <v>3</v>
      </c>
      <c r="J6343" s="22">
        <v>0</v>
      </c>
      <c r="K6343">
        <v>6.6249999999999984E-5</v>
      </c>
      <c r="L6343" s="5" cm="1">
        <f t="array" ref="L6343">_xlfn.IFS(I6343=0, 0, I6343&gt;34, 0, AND(I6343&gt;0, I6343&lt;35), VLOOKUP(I6343, $A$63:$C$96, 3))</f>
        <v>232</v>
      </c>
      <c r="M6343" s="5">
        <f t="shared" si="898"/>
        <v>0</v>
      </c>
      <c r="N6343" s="5">
        <v>634.42741997461587</v>
      </c>
      <c r="O6343" s="5">
        <f t="shared" si="905"/>
        <v>1866.2624999999996</v>
      </c>
      <c r="P6343" s="5">
        <f t="shared" si="906"/>
        <v>232</v>
      </c>
      <c r="Q6343" s="5">
        <f t="shared" si="900"/>
        <v>0</v>
      </c>
      <c r="R6343" s="5">
        <f>IF(O6343&gt;(P6343+U6343),O6343-P6343-U6343, 0)</f>
        <v>0</v>
      </c>
      <c r="S6343" s="5">
        <f t="shared" si="901"/>
        <v>0</v>
      </c>
      <c r="T6343" s="5">
        <f t="shared" si="902"/>
        <v>0</v>
      </c>
      <c r="U6343" s="5">
        <f>IF(O6343&gt;P6343,IF(V6342*($B$6/100)&gt;=O6343-P6343,(O6343-P6343), V6342*($B$6/100)), 0)</f>
        <v>1634.2624999999996</v>
      </c>
      <c r="V6343" s="5">
        <f>V6342+(T6343*($B$5/100))-(U6343/($B$6/100))</f>
        <v>1955337.9682131174</v>
      </c>
      <c r="W6343" s="5">
        <f t="shared" si="903"/>
        <v>48883.449205327939</v>
      </c>
    </row>
    <row r="6344" spans="4:23" x14ac:dyDescent="0.25">
      <c r="D6344">
        <f t="shared" si="904"/>
        <v>6342</v>
      </c>
      <c r="E6344" s="3">
        <v>44095</v>
      </c>
      <c r="F6344" s="4">
        <v>0.25</v>
      </c>
      <c r="G6344">
        <v>10</v>
      </c>
      <c r="H6344">
        <v>0</v>
      </c>
      <c r="I6344" s="5">
        <f t="shared" si="899"/>
        <v>1</v>
      </c>
      <c r="J6344" s="22">
        <v>0</v>
      </c>
      <c r="K6344">
        <v>6.9999999999999994E-5</v>
      </c>
      <c r="L6344" s="5" cm="1">
        <f t="array" ref="L6344">_xlfn.IFS(I6344=0, 0, I6344&gt;34, 0, AND(I6344&gt;0, I6344&lt;35), VLOOKUP(I6344, $A$63:$C$96, 3))</f>
        <v>0</v>
      </c>
      <c r="M6344" s="5">
        <f t="shared" si="898"/>
        <v>0</v>
      </c>
      <c r="N6344" s="5">
        <v>824.27928043887505</v>
      </c>
      <c r="O6344" s="5">
        <f t="shared" si="905"/>
        <v>1971.8999999999999</v>
      </c>
      <c r="P6344" s="5">
        <f t="shared" si="906"/>
        <v>0</v>
      </c>
      <c r="Q6344" s="5">
        <f t="shared" si="900"/>
        <v>0</v>
      </c>
      <c r="R6344" s="5">
        <f>IF(O6344&gt;(P6344+U6344),O6344-P6344-U6344, 0)</f>
        <v>0</v>
      </c>
      <c r="S6344" s="5">
        <f t="shared" si="901"/>
        <v>0</v>
      </c>
      <c r="T6344" s="5">
        <f t="shared" si="902"/>
        <v>0</v>
      </c>
      <c r="U6344" s="5">
        <f>IF(O6344&gt;P6344,IF(V6343*($B$6/100)&gt;=O6344-P6344,(O6344-P6344), V6343*($B$6/100)), 0)</f>
        <v>1971.8999999999999</v>
      </c>
      <c r="V6344" s="5">
        <f>V6343+(T6344*($B$5/100))-(U6344/($B$6/100))</f>
        <v>1952520.9682131174</v>
      </c>
      <c r="W6344" s="5">
        <f t="shared" si="903"/>
        <v>48813.024205327936</v>
      </c>
    </row>
    <row r="6345" spans="4:23" x14ac:dyDescent="0.25">
      <c r="D6345">
        <f t="shared" si="904"/>
        <v>6343</v>
      </c>
      <c r="E6345" s="3">
        <v>44095</v>
      </c>
      <c r="F6345" s="4">
        <v>0.29166666666666669</v>
      </c>
      <c r="G6345">
        <v>20</v>
      </c>
      <c r="H6345">
        <v>2</v>
      </c>
      <c r="I6345" s="5">
        <f t="shared" si="899"/>
        <v>3</v>
      </c>
      <c r="J6345" s="22">
        <v>1.2372378911527593E-5</v>
      </c>
      <c r="K6345">
        <v>8.4170000000000002E-5</v>
      </c>
      <c r="L6345" s="5" cm="1">
        <f t="array" ref="L6345">_xlfn.IFS(I6345=0, 0, I6345&gt;34, 0, AND(I6345&gt;0, I6345&lt;35), VLOOKUP(I6345, $A$63:$C$96, 3))</f>
        <v>232</v>
      </c>
      <c r="M6345" s="5">
        <f t="shared" si="898"/>
        <v>58.768799829756063</v>
      </c>
      <c r="N6345" s="5">
        <v>1187.9947042751146</v>
      </c>
      <c r="O6345" s="5">
        <f t="shared" si="905"/>
        <v>2371.0689000000002</v>
      </c>
      <c r="P6345" s="5">
        <f t="shared" si="906"/>
        <v>290.76879982975606</v>
      </c>
      <c r="Q6345" s="5">
        <f t="shared" si="900"/>
        <v>0</v>
      </c>
      <c r="R6345" s="5">
        <f>IF(O6345&gt;(P6345+U6345),O6345-P6345-U6345, 0)</f>
        <v>0</v>
      </c>
      <c r="S6345" s="5">
        <f t="shared" si="901"/>
        <v>0</v>
      </c>
      <c r="T6345" s="5">
        <f t="shared" si="902"/>
        <v>0</v>
      </c>
      <c r="U6345" s="5">
        <f>IF(O6345&gt;P6345,IF(V6344*($B$6/100)&gt;=O6345-P6345,(O6345-P6345), V6344*($B$6/100)), 0)</f>
        <v>2080.3001001702441</v>
      </c>
      <c r="V6345" s="5">
        <f>V6344+(T6345*($B$5/100))-(U6345/($B$6/100))</f>
        <v>1949549.1109271599</v>
      </c>
      <c r="W6345" s="5">
        <f t="shared" si="903"/>
        <v>48738.727773178995</v>
      </c>
    </row>
    <row r="6346" spans="4:23" x14ac:dyDescent="0.25">
      <c r="D6346">
        <f t="shared" si="904"/>
        <v>6344</v>
      </c>
      <c r="E6346" s="3">
        <v>44095</v>
      </c>
      <c r="F6346" s="4">
        <v>0.33333333333333331</v>
      </c>
      <c r="G6346">
        <v>10</v>
      </c>
      <c r="H6346">
        <v>10</v>
      </c>
      <c r="I6346" s="5">
        <f t="shared" si="899"/>
        <v>1</v>
      </c>
      <c r="J6346" s="22">
        <v>9.4030079727609706E-5</v>
      </c>
      <c r="K6346">
        <v>1.0448E-4</v>
      </c>
      <c r="L6346" s="5" cm="1">
        <f t="array" ref="L6346">_xlfn.IFS(I6346=0, 0, I6346&gt;34, 0, AND(I6346&gt;0, I6346&lt;35), VLOOKUP(I6346, $A$63:$C$96, 3))</f>
        <v>0</v>
      </c>
      <c r="M6346" s="5">
        <f t="shared" si="898"/>
        <v>446.64287870614612</v>
      </c>
      <c r="N6346" s="5">
        <v>1652.6945085371285</v>
      </c>
      <c r="O6346" s="5">
        <f t="shared" si="905"/>
        <v>2943.2015999999999</v>
      </c>
      <c r="P6346" s="5">
        <f t="shared" si="906"/>
        <v>446.64287870614612</v>
      </c>
      <c r="Q6346" s="5">
        <f t="shared" si="900"/>
        <v>0</v>
      </c>
      <c r="R6346" s="5">
        <f>IF(O6346&gt;(P6346+U6346),O6346-P6346-U6346, 0)</f>
        <v>0</v>
      </c>
      <c r="S6346" s="5">
        <f t="shared" si="901"/>
        <v>0</v>
      </c>
      <c r="T6346" s="5">
        <f t="shared" si="902"/>
        <v>0</v>
      </c>
      <c r="U6346" s="5">
        <f>IF(O6346&gt;P6346,IF(V6345*($B$6/100)&gt;=O6346-P6346,(O6346-P6346), V6345*($B$6/100)), 0)</f>
        <v>2496.5587212938535</v>
      </c>
      <c r="V6346" s="5">
        <f>V6345+(T6346*($B$5/100))-(U6346/($B$6/100))</f>
        <v>1945982.5984681686</v>
      </c>
      <c r="W6346" s="5">
        <f t="shared" si="903"/>
        <v>48649.564961704215</v>
      </c>
    </row>
    <row r="6347" spans="4:23" x14ac:dyDescent="0.25">
      <c r="D6347">
        <f t="shared" si="904"/>
        <v>6345</v>
      </c>
      <c r="E6347" s="3">
        <v>44095</v>
      </c>
      <c r="F6347" s="4">
        <v>0.375</v>
      </c>
      <c r="G6347">
        <v>20</v>
      </c>
      <c r="H6347">
        <v>10</v>
      </c>
      <c r="I6347" s="5">
        <f t="shared" si="899"/>
        <v>3</v>
      </c>
      <c r="J6347" s="22">
        <v>2.3012624775441322E-4</v>
      </c>
      <c r="K6347">
        <v>1.0174000000000001E-4</v>
      </c>
      <c r="L6347" s="5" cm="1">
        <f t="array" ref="L6347">_xlfn.IFS(I6347=0, 0, I6347&gt;34, 0, AND(I6347&gt;0, I6347&lt;35), VLOOKUP(I6347, $A$63:$C$96, 3))</f>
        <v>232</v>
      </c>
      <c r="M6347" s="5">
        <f t="shared" si="898"/>
        <v>1093.0996768334628</v>
      </c>
      <c r="N6347" s="5">
        <v>1673.6779345719963</v>
      </c>
      <c r="O6347" s="5">
        <f t="shared" si="905"/>
        <v>2866.0158000000006</v>
      </c>
      <c r="P6347" s="5">
        <f t="shared" si="906"/>
        <v>1325.0996768334628</v>
      </c>
      <c r="Q6347" s="5">
        <f t="shared" si="900"/>
        <v>0</v>
      </c>
      <c r="R6347" s="5">
        <f>IF(O6347&gt;(P6347+U6347),O6347-P6347-U6347, 0)</f>
        <v>0</v>
      </c>
      <c r="S6347" s="5">
        <f t="shared" si="901"/>
        <v>0</v>
      </c>
      <c r="T6347" s="5">
        <f t="shared" si="902"/>
        <v>0</v>
      </c>
      <c r="U6347" s="5">
        <f>IF(O6347&gt;P6347,IF(V6346*($B$6/100)&gt;=O6347-P6347,(O6347-P6347), V6346*($B$6/100)), 0)</f>
        <v>1540.9161231665378</v>
      </c>
      <c r="V6347" s="5">
        <f>V6346+(T6347*($B$5/100))-(U6347/($B$6/100))</f>
        <v>1943781.2897207879</v>
      </c>
      <c r="W6347" s="5">
        <f t="shared" si="903"/>
        <v>48594.532243019697</v>
      </c>
    </row>
    <row r="6348" spans="4:23" x14ac:dyDescent="0.25">
      <c r="D6348">
        <f t="shared" si="904"/>
        <v>6346</v>
      </c>
      <c r="E6348" s="3">
        <v>44095</v>
      </c>
      <c r="F6348" s="4">
        <v>0.41666666666666669</v>
      </c>
      <c r="G6348">
        <v>20</v>
      </c>
      <c r="H6348">
        <v>10</v>
      </c>
      <c r="I6348" s="5">
        <f t="shared" si="899"/>
        <v>3</v>
      </c>
      <c r="J6348" s="22">
        <v>3.5632451265199468E-4</v>
      </c>
      <c r="K6348">
        <v>9.5179999999999993E-5</v>
      </c>
      <c r="L6348" s="5" cm="1">
        <f t="array" ref="L6348">_xlfn.IFS(I6348=0, 0, I6348&gt;34, 0, AND(I6348&gt;0, I6348&lt;35), VLOOKUP(I6348, $A$63:$C$96, 3))</f>
        <v>232</v>
      </c>
      <c r="M6348" s="5">
        <f t="shared" si="898"/>
        <v>1692.5414350969747</v>
      </c>
      <c r="N6348" s="5">
        <v>1387.9427036573709</v>
      </c>
      <c r="O6348" s="5">
        <f t="shared" si="905"/>
        <v>2681.2205999999996</v>
      </c>
      <c r="P6348" s="5">
        <f t="shared" si="906"/>
        <v>1924.5414350969747</v>
      </c>
      <c r="Q6348" s="5">
        <f t="shared" si="900"/>
        <v>0</v>
      </c>
      <c r="R6348" s="5">
        <f>IF(O6348&gt;(P6348+U6348),O6348-P6348-U6348, 0)</f>
        <v>0</v>
      </c>
      <c r="S6348" s="5">
        <f t="shared" si="901"/>
        <v>0</v>
      </c>
      <c r="T6348" s="5">
        <f t="shared" si="902"/>
        <v>0</v>
      </c>
      <c r="U6348" s="5">
        <f>IF(O6348&gt;P6348,IF(V6347*($B$6/100)&gt;=O6348-P6348,(O6348-P6348), V6347*($B$6/100)), 0)</f>
        <v>756.67916490302491</v>
      </c>
      <c r="V6348" s="5">
        <f>V6347+(T6348*($B$5/100))-(U6348/($B$6/100))</f>
        <v>1942700.3194852122</v>
      </c>
      <c r="W6348" s="5">
        <f t="shared" si="903"/>
        <v>48567.507987130302</v>
      </c>
    </row>
    <row r="6349" spans="4:23" x14ac:dyDescent="0.25">
      <c r="D6349">
        <f t="shared" si="904"/>
        <v>6347</v>
      </c>
      <c r="E6349" s="3">
        <v>44095</v>
      </c>
      <c r="F6349" s="4">
        <v>0.45833333333333331</v>
      </c>
      <c r="G6349">
        <v>40</v>
      </c>
      <c r="H6349">
        <v>10</v>
      </c>
      <c r="I6349" s="5">
        <f t="shared" si="899"/>
        <v>6</v>
      </c>
      <c r="J6349" s="22">
        <v>4.5777801972652092E-4</v>
      </c>
      <c r="K6349">
        <v>8.2579999999999999E-5</v>
      </c>
      <c r="L6349" s="5" cm="1">
        <f t="array" ref="L6349">_xlfn.IFS(I6349=0, 0, I6349&gt;34, 0, AND(I6349&gt;0, I6349&lt;35), VLOOKUP(I6349, $A$63:$C$96, 3))</f>
        <v>2980</v>
      </c>
      <c r="M6349" s="5">
        <f t="shared" si="898"/>
        <v>2174.4455937009748</v>
      </c>
      <c r="N6349" s="5">
        <v>1109.1550773575245</v>
      </c>
      <c r="O6349" s="5">
        <f t="shared" si="905"/>
        <v>2326.2785999999996</v>
      </c>
      <c r="P6349" s="5">
        <f t="shared" si="906"/>
        <v>2326.2785999999996</v>
      </c>
      <c r="Q6349" s="5">
        <f t="shared" si="900"/>
        <v>487.20077413479089</v>
      </c>
      <c r="R6349" s="5">
        <f>IF(O6349&gt;(P6349+U6349),O6349-P6349-U6349, 0)</f>
        <v>0</v>
      </c>
      <c r="S6349" s="5">
        <f t="shared" si="901"/>
        <v>569.65919561776866</v>
      </c>
      <c r="T6349" s="5">
        <f t="shared" si="902"/>
        <v>2258.507798083207</v>
      </c>
      <c r="U6349" s="5">
        <f>IF(O6349&gt;P6349,IF(V6348*($B$6/100)&gt;=O6349-P6349,(O6349-P6349), V6348*($B$6/100)), 0)</f>
        <v>0</v>
      </c>
      <c r="V6349" s="5">
        <f>V6348+(T6349*($B$5/100))-(U6349/($B$6/100))</f>
        <v>1944281.2749438705</v>
      </c>
      <c r="W6349" s="5">
        <f t="shared" si="903"/>
        <v>48607.031873596759</v>
      </c>
    </row>
    <row r="6350" spans="4:23" x14ac:dyDescent="0.25">
      <c r="D6350">
        <f t="shared" si="904"/>
        <v>6348</v>
      </c>
      <c r="E6350" s="3">
        <v>44095</v>
      </c>
      <c r="F6350" s="4">
        <v>0.5</v>
      </c>
      <c r="G6350">
        <v>20</v>
      </c>
      <c r="H6350">
        <v>10</v>
      </c>
      <c r="I6350" s="5">
        <f t="shared" si="899"/>
        <v>3</v>
      </c>
      <c r="J6350" s="22">
        <v>5.146909627195479E-4</v>
      </c>
      <c r="K6350">
        <v>7.2910000000000005E-5</v>
      </c>
      <c r="L6350" s="5" cm="1">
        <f t="array" ref="L6350">_xlfn.IFS(I6350=0, 0, I6350&gt;34, 0, AND(I6350&gt;0, I6350&lt;35), VLOOKUP(I6350, $A$63:$C$96, 3))</f>
        <v>232</v>
      </c>
      <c r="M6350" s="5">
        <f t="shared" si="898"/>
        <v>2444.7820729178525</v>
      </c>
      <c r="N6350" s="5">
        <v>934.26200991436417</v>
      </c>
      <c r="O6350" s="5">
        <f t="shared" si="905"/>
        <v>2053.8747000000003</v>
      </c>
      <c r="P6350" s="5">
        <f t="shared" si="906"/>
        <v>2053.8747000000003</v>
      </c>
      <c r="Q6350" s="5">
        <f t="shared" si="900"/>
        <v>487.20077413479089</v>
      </c>
      <c r="R6350" s="5">
        <f>IF(O6350&gt;(P6350+U6350),O6350-P6350-U6350, 0)</f>
        <v>0</v>
      </c>
      <c r="S6350" s="5">
        <f t="shared" si="901"/>
        <v>135.70659878306128</v>
      </c>
      <c r="T6350" s="5">
        <f t="shared" si="902"/>
        <v>487.20077413479089</v>
      </c>
      <c r="U6350" s="5">
        <f>IF(O6350&gt;P6350,IF(V6349*($B$6/100)&gt;=O6350-P6350,(O6350-P6350), V6349*($B$6/100)), 0)</f>
        <v>0</v>
      </c>
      <c r="V6350" s="5">
        <f>V6349+(T6350*($B$5/100))-(U6350/($B$6/100))</f>
        <v>1944622.3154857648</v>
      </c>
      <c r="W6350" s="5">
        <f t="shared" si="903"/>
        <v>48615.557887144118</v>
      </c>
    </row>
    <row r="6351" spans="4:23" x14ac:dyDescent="0.25">
      <c r="D6351">
        <f t="shared" si="904"/>
        <v>6349</v>
      </c>
      <c r="E6351" s="3">
        <v>44095</v>
      </c>
      <c r="F6351" s="4">
        <v>0.54166666666666663</v>
      </c>
      <c r="G6351">
        <v>10</v>
      </c>
      <c r="H6351">
        <v>10</v>
      </c>
      <c r="I6351" s="5">
        <f t="shared" si="899"/>
        <v>1</v>
      </c>
      <c r="J6351" s="22">
        <v>5.2706334163107546E-4</v>
      </c>
      <c r="K6351">
        <v>6.5250000000000014E-5</v>
      </c>
      <c r="L6351" s="5" cm="1">
        <f t="array" ref="L6351">_xlfn.IFS(I6351=0, 0, I6351&gt;34, 0, AND(I6351&gt;0, I6351&lt;35), VLOOKUP(I6351, $A$63:$C$96, 3))</f>
        <v>0</v>
      </c>
      <c r="M6351" s="5">
        <f t="shared" si="898"/>
        <v>2503.5508727476085</v>
      </c>
      <c r="N6351" s="5">
        <v>839.33699366006908</v>
      </c>
      <c r="O6351" s="5">
        <f t="shared" si="905"/>
        <v>1838.0925000000004</v>
      </c>
      <c r="P6351" s="5">
        <f t="shared" si="906"/>
        <v>1838.0925000000004</v>
      </c>
      <c r="Q6351" s="5">
        <f t="shared" si="900"/>
        <v>487.20077413479089</v>
      </c>
      <c r="R6351" s="5">
        <f>IF(O6351&gt;(P6351+U6351),O6351-P6351-U6351, 0)</f>
        <v>0</v>
      </c>
      <c r="S6351" s="5">
        <f t="shared" si="901"/>
        <v>178.25759861281722</v>
      </c>
      <c r="T6351" s="5">
        <f t="shared" si="902"/>
        <v>487.20077413479089</v>
      </c>
      <c r="U6351" s="5">
        <f>IF(O6351&gt;P6351,IF(V6350*($B$6/100)&gt;=O6351-P6351,(O6351-P6351), V6350*($B$6/100)), 0)</f>
        <v>0</v>
      </c>
      <c r="V6351" s="5">
        <f>V6350+(T6351*($B$5/100))-(U6351/($B$6/100))</f>
        <v>1944963.356027659</v>
      </c>
      <c r="W6351" s="5">
        <f t="shared" si="903"/>
        <v>48624.083900691476</v>
      </c>
    </row>
    <row r="6352" spans="4:23" x14ac:dyDescent="0.25">
      <c r="D6352">
        <f t="shared" si="904"/>
        <v>6350</v>
      </c>
      <c r="E6352" s="3">
        <v>44095</v>
      </c>
      <c r="F6352" s="4">
        <v>0.58333333333333337</v>
      </c>
      <c r="G6352">
        <v>20</v>
      </c>
      <c r="H6352">
        <v>10</v>
      </c>
      <c r="I6352" s="5">
        <f t="shared" si="899"/>
        <v>3</v>
      </c>
      <c r="J6352" s="22">
        <v>4.9984410802571472E-4</v>
      </c>
      <c r="K6352">
        <v>5.8980000000000001E-5</v>
      </c>
      <c r="L6352" s="5" cm="1">
        <f t="array" ref="L6352">_xlfn.IFS(I6352=0, 0, I6352&gt;34, 0, AND(I6352&gt;0, I6352&lt;35), VLOOKUP(I6352, $A$63:$C$96, 3))</f>
        <v>232</v>
      </c>
      <c r="M6352" s="5">
        <f t="shared" si="898"/>
        <v>2374.2595131221451</v>
      </c>
      <c r="N6352" s="5">
        <v>695.43109376694201</v>
      </c>
      <c r="O6352" s="5">
        <f t="shared" si="905"/>
        <v>1661.4666</v>
      </c>
      <c r="P6352" s="5">
        <f t="shared" si="906"/>
        <v>1661.4666</v>
      </c>
      <c r="Q6352" s="5">
        <f t="shared" si="900"/>
        <v>487.20077413479089</v>
      </c>
      <c r="R6352" s="5">
        <f>IF(O6352&gt;(P6352+U6352),O6352-P6352-U6352, 0)</f>
        <v>0</v>
      </c>
      <c r="S6352" s="5">
        <f t="shared" si="901"/>
        <v>357.17162150731741</v>
      </c>
      <c r="T6352" s="5">
        <f t="shared" si="902"/>
        <v>587.62129161482767</v>
      </c>
      <c r="U6352" s="5">
        <f>IF(O6352&gt;P6352,IF(V6351*($B$6/100)&gt;=O6352-P6352,(O6352-P6352), V6351*($B$6/100)), 0)</f>
        <v>0</v>
      </c>
      <c r="V6352" s="5">
        <f>V6351+(T6352*($B$5/100))-(U6352/($B$6/100))</f>
        <v>1945374.6909317893</v>
      </c>
      <c r="W6352" s="5">
        <f t="shared" si="903"/>
        <v>48634.367273294731</v>
      </c>
    </row>
    <row r="6353" spans="4:23" x14ac:dyDescent="0.25">
      <c r="D6353">
        <f t="shared" si="904"/>
        <v>6351</v>
      </c>
      <c r="E6353" s="3">
        <v>44095</v>
      </c>
      <c r="F6353" s="4">
        <v>0.625</v>
      </c>
      <c r="G6353">
        <v>10</v>
      </c>
      <c r="H6353">
        <v>10</v>
      </c>
      <c r="I6353" s="5">
        <f t="shared" si="899"/>
        <v>1</v>
      </c>
      <c r="J6353" s="22">
        <v>4.3798221346807677E-4</v>
      </c>
      <c r="K6353">
        <v>5.5639999999999996E-5</v>
      </c>
      <c r="L6353" s="5" cm="1">
        <f t="array" ref="L6353">_xlfn.IFS(I6353=0, 0, I6353&gt;34, 0, AND(I6353&gt;0, I6353&lt;35), VLOOKUP(I6353, $A$63:$C$96, 3))</f>
        <v>0</v>
      </c>
      <c r="M6353" s="5">
        <f t="shared" si="898"/>
        <v>2080.4155139733648</v>
      </c>
      <c r="N6353" s="5">
        <v>594.49693017555126</v>
      </c>
      <c r="O6353" s="5">
        <f t="shared" si="905"/>
        <v>1567.3788</v>
      </c>
      <c r="P6353" s="5">
        <f t="shared" si="906"/>
        <v>1567.3788</v>
      </c>
      <c r="Q6353" s="5">
        <f t="shared" si="900"/>
        <v>487.20077413479089</v>
      </c>
      <c r="R6353" s="5">
        <f>IF(O6353&gt;(P6353+U6353),O6353-P6353-U6353, 0)</f>
        <v>0</v>
      </c>
      <c r="S6353" s="5">
        <f t="shared" si="901"/>
        <v>25.83593983857395</v>
      </c>
      <c r="T6353" s="5">
        <f t="shared" si="902"/>
        <v>487.20077413479089</v>
      </c>
      <c r="U6353" s="5">
        <f>IF(O6353&gt;P6353,IF(V6352*($B$6/100)&gt;=O6353-P6353,(O6353-P6353), V6352*($B$6/100)), 0)</f>
        <v>0</v>
      </c>
      <c r="V6353" s="5">
        <f>V6352+(T6353*($B$5/100))-(U6353/($B$6/100))</f>
        <v>1945715.7314736836</v>
      </c>
      <c r="W6353" s="5">
        <f t="shared" si="903"/>
        <v>48642.893286842089</v>
      </c>
    </row>
    <row r="6354" spans="4:23" x14ac:dyDescent="0.25">
      <c r="D6354">
        <f t="shared" si="904"/>
        <v>6352</v>
      </c>
      <c r="E6354" s="3">
        <v>44095</v>
      </c>
      <c r="F6354" s="4">
        <v>0.66666666666666663</v>
      </c>
      <c r="G6354">
        <v>10</v>
      </c>
      <c r="H6354">
        <v>10</v>
      </c>
      <c r="I6354" s="5">
        <f t="shared" si="899"/>
        <v>1</v>
      </c>
      <c r="J6354" s="22">
        <v>3.4147765795816156E-4</v>
      </c>
      <c r="K6354">
        <v>6.2979999999999997E-5</v>
      </c>
      <c r="L6354" s="5" cm="1">
        <f t="array" ref="L6354">_xlfn.IFS(I6354=0, 0, I6354&gt;34, 0, AND(I6354&gt;0, I6354&lt;35), VLOOKUP(I6354, $A$63:$C$96, 3))</f>
        <v>0</v>
      </c>
      <c r="M6354" s="5">
        <f t="shared" si="898"/>
        <v>1622.0188753012674</v>
      </c>
      <c r="N6354" s="5">
        <v>572.51553019885341</v>
      </c>
      <c r="O6354" s="5">
        <f t="shared" si="905"/>
        <v>1774.1465999999998</v>
      </c>
      <c r="P6354" s="5">
        <f t="shared" si="906"/>
        <v>1622.0188753012674</v>
      </c>
      <c r="Q6354" s="5">
        <f t="shared" si="900"/>
        <v>0</v>
      </c>
      <c r="R6354" s="5">
        <f>IF(O6354&gt;(P6354+U6354),O6354-P6354-U6354, 0)</f>
        <v>0</v>
      </c>
      <c r="S6354" s="5">
        <f t="shared" si="901"/>
        <v>0</v>
      </c>
      <c r="T6354" s="5">
        <f t="shared" si="902"/>
        <v>0</v>
      </c>
      <c r="U6354" s="5">
        <f>IF(O6354&gt;P6354,IF(V6353*($B$6/100)&gt;=O6354-P6354,(O6354-P6354), V6353*($B$6/100)), 0)</f>
        <v>152.12772469873244</v>
      </c>
      <c r="V6354" s="5">
        <f>V6353+(T6354*($B$5/100))-(U6354/($B$6/100))</f>
        <v>1945498.4061526854</v>
      </c>
      <c r="W6354" s="5">
        <f t="shared" si="903"/>
        <v>48637.460153817134</v>
      </c>
    </row>
    <row r="6355" spans="4:23" x14ac:dyDescent="0.25">
      <c r="D6355">
        <f t="shared" si="904"/>
        <v>6353</v>
      </c>
      <c r="E6355" s="3">
        <v>44095</v>
      </c>
      <c r="F6355" s="4">
        <v>0.70833333333333337</v>
      </c>
      <c r="G6355">
        <v>20</v>
      </c>
      <c r="H6355">
        <v>10</v>
      </c>
      <c r="I6355" s="5">
        <f t="shared" si="899"/>
        <v>3</v>
      </c>
      <c r="J6355" s="22">
        <v>2.1033044149596907E-4</v>
      </c>
      <c r="K6355">
        <v>9.1879999999999994E-5</v>
      </c>
      <c r="L6355" s="5" cm="1">
        <f t="array" ref="L6355">_xlfn.IFS(I6355=0, 0, I6355&gt;34, 0, AND(I6355&gt;0, I6355&lt;35), VLOOKUP(I6355, $A$63:$C$96, 3))</f>
        <v>232</v>
      </c>
      <c r="M6355" s="5">
        <f t="shared" si="898"/>
        <v>999.06959710585306</v>
      </c>
      <c r="N6355" s="5">
        <v>673.41119440441116</v>
      </c>
      <c r="O6355" s="5">
        <f t="shared" si="905"/>
        <v>2588.2595999999999</v>
      </c>
      <c r="P6355" s="5">
        <f t="shared" si="906"/>
        <v>1231.0695971058531</v>
      </c>
      <c r="Q6355" s="5">
        <f t="shared" si="900"/>
        <v>0</v>
      </c>
      <c r="R6355" s="5">
        <f>IF(O6355&gt;(P6355+U6355),O6355-P6355-U6355, 0)</f>
        <v>0</v>
      </c>
      <c r="S6355" s="5">
        <f t="shared" si="901"/>
        <v>0</v>
      </c>
      <c r="T6355" s="5">
        <f t="shared" si="902"/>
        <v>0</v>
      </c>
      <c r="U6355" s="5">
        <f>IF(O6355&gt;P6355,IF(V6354*($B$6/100)&gt;=O6355-P6355,(O6355-P6355), V6354*($B$6/100)), 0)</f>
        <v>1357.1900028941468</v>
      </c>
      <c r="V6355" s="5">
        <f>V6354+(T6355*($B$5/100))-(U6355/($B$6/100))</f>
        <v>1943559.5632914081</v>
      </c>
      <c r="W6355" s="5">
        <f t="shared" si="903"/>
        <v>48588.989082285203</v>
      </c>
    </row>
    <row r="6356" spans="4:23" x14ac:dyDescent="0.25">
      <c r="D6356">
        <f t="shared" si="904"/>
        <v>6354</v>
      </c>
      <c r="E6356" s="3">
        <v>44095</v>
      </c>
      <c r="F6356" s="4">
        <v>0.75</v>
      </c>
      <c r="G6356">
        <v>10</v>
      </c>
      <c r="H6356">
        <v>10</v>
      </c>
      <c r="I6356" s="5">
        <f t="shared" si="899"/>
        <v>1</v>
      </c>
      <c r="J6356" s="22">
        <v>9.1555603945304181E-5</v>
      </c>
      <c r="K6356">
        <v>1.4307E-4</v>
      </c>
      <c r="L6356" s="5" cm="1">
        <f t="array" ref="L6356">_xlfn.IFS(I6356=0, 0, I6356&gt;34, 0, AND(I6356&gt;0, I6356&lt;35), VLOOKUP(I6356, $A$63:$C$96, 3))</f>
        <v>0</v>
      </c>
      <c r="M6356" s="5">
        <f t="shared" si="898"/>
        <v>434.88911874019487</v>
      </c>
      <c r="N6356" s="5">
        <v>1008.0901854526467</v>
      </c>
      <c r="O6356" s="5">
        <f t="shared" si="905"/>
        <v>4030.2819000000004</v>
      </c>
      <c r="P6356" s="5">
        <f t="shared" si="906"/>
        <v>434.88911874019487</v>
      </c>
      <c r="Q6356" s="5">
        <f t="shared" si="900"/>
        <v>0</v>
      </c>
      <c r="R6356" s="5">
        <f>IF(O6356&gt;(P6356+U6356),O6356-P6356-U6356, 0)</f>
        <v>0</v>
      </c>
      <c r="S6356" s="5">
        <f t="shared" si="901"/>
        <v>0</v>
      </c>
      <c r="T6356" s="5">
        <f t="shared" si="902"/>
        <v>0</v>
      </c>
      <c r="U6356" s="5">
        <f>IF(O6356&gt;P6356,IF(V6355*($B$6/100)&gt;=O6356-P6356,(O6356-P6356), V6355*($B$6/100)), 0)</f>
        <v>3595.3927812598054</v>
      </c>
      <c r="V6356" s="5">
        <f>V6355+(T6356*($B$5/100))-(U6356/($B$6/100))</f>
        <v>1938423.2878896084</v>
      </c>
      <c r="W6356" s="5">
        <f t="shared" si="903"/>
        <v>48460.582197240212</v>
      </c>
    </row>
    <row r="6357" spans="4:23" x14ac:dyDescent="0.25">
      <c r="D6357">
        <f t="shared" si="904"/>
        <v>6355</v>
      </c>
      <c r="E6357" s="3">
        <v>44095</v>
      </c>
      <c r="F6357" s="4">
        <v>0.79166666666666663</v>
      </c>
      <c r="G6357">
        <v>0</v>
      </c>
      <c r="H6357">
        <v>0</v>
      </c>
      <c r="I6357" s="5">
        <f t="shared" si="899"/>
        <v>0</v>
      </c>
      <c r="J6357" s="22">
        <v>4.9489515646110373E-6</v>
      </c>
      <c r="K6357">
        <v>1.6192000000000002E-4</v>
      </c>
      <c r="L6357" s="5" cm="1">
        <f t="array" ref="L6357">_xlfn.IFS(I6357=0, 0, I6357&gt;34, 0, AND(I6357&gt;0, I6357&lt;35), VLOOKUP(I6357, $A$63:$C$96, 3))</f>
        <v>0</v>
      </c>
      <c r="M6357" s="5">
        <f t="shared" si="898"/>
        <v>23.507519931902429</v>
      </c>
      <c r="N6357" s="5">
        <v>1054.9884547689198</v>
      </c>
      <c r="O6357" s="5">
        <f t="shared" si="905"/>
        <v>4561.2864</v>
      </c>
      <c r="P6357" s="5">
        <f t="shared" si="906"/>
        <v>23.507519931902429</v>
      </c>
      <c r="Q6357" s="5">
        <f t="shared" si="900"/>
        <v>0</v>
      </c>
      <c r="R6357" s="5">
        <f>IF(O6357&gt;(P6357+U6357),O6357-P6357-U6357, 0)</f>
        <v>0</v>
      </c>
      <c r="S6357" s="5">
        <f t="shared" si="901"/>
        <v>0</v>
      </c>
      <c r="T6357" s="5">
        <f t="shared" si="902"/>
        <v>0</v>
      </c>
      <c r="U6357" s="5">
        <f>IF(O6357&gt;P6357,IF(V6356*($B$6/100)&gt;=O6357-P6357,(O6357-P6357), V6356*($B$6/100)), 0)</f>
        <v>4537.7788800680974</v>
      </c>
      <c r="V6357" s="5">
        <f>V6356+(T6357*($B$5/100))-(U6357/($B$6/100))</f>
        <v>1931940.7466323683</v>
      </c>
      <c r="W6357" s="5">
        <f t="shared" si="903"/>
        <v>48298.518665809206</v>
      </c>
    </row>
    <row r="6358" spans="4:23" x14ac:dyDescent="0.25">
      <c r="D6358">
        <f t="shared" si="904"/>
        <v>6356</v>
      </c>
      <c r="E6358" s="3">
        <v>44095</v>
      </c>
      <c r="F6358" s="4">
        <v>0.83333333333333337</v>
      </c>
      <c r="G6358">
        <v>10</v>
      </c>
      <c r="H6358">
        <v>0</v>
      </c>
      <c r="I6358" s="5">
        <f t="shared" si="899"/>
        <v>1</v>
      </c>
      <c r="J6358" s="22">
        <v>0</v>
      </c>
      <c r="K6358">
        <v>1.7019E-4</v>
      </c>
      <c r="L6358" s="5" cm="1">
        <f t="array" ref="L6358">_xlfn.IFS(I6358=0, 0, I6358&gt;34, 0, AND(I6358&gt;0, I6358&lt;35), VLOOKUP(I6358, $A$63:$C$96, 3))</f>
        <v>0</v>
      </c>
      <c r="M6358" s="5">
        <f t="shared" si="898"/>
        <v>0</v>
      </c>
      <c r="N6358" s="5">
        <v>1050.8577101845869</v>
      </c>
      <c r="O6358" s="5">
        <f t="shared" si="905"/>
        <v>4794.2523000000001</v>
      </c>
      <c r="P6358" s="5">
        <f t="shared" si="906"/>
        <v>0</v>
      </c>
      <c r="Q6358" s="5">
        <f t="shared" si="900"/>
        <v>0</v>
      </c>
      <c r="R6358" s="5">
        <f>IF(O6358&gt;(P6358+U6358),O6358-P6358-U6358, 0)</f>
        <v>0</v>
      </c>
      <c r="S6358" s="5">
        <f t="shared" si="901"/>
        <v>0</v>
      </c>
      <c r="T6358" s="5">
        <f t="shared" si="902"/>
        <v>0</v>
      </c>
      <c r="U6358" s="5">
        <f>IF(O6358&gt;P6358,IF(V6357*($B$6/100)&gt;=O6358-P6358,(O6358-P6358), V6357*($B$6/100)), 0)</f>
        <v>4794.2523000000001</v>
      </c>
      <c r="V6358" s="5">
        <f>V6357+(T6358*($B$5/100))-(U6358/($B$6/100))</f>
        <v>1925091.8147752255</v>
      </c>
      <c r="W6358" s="5">
        <f t="shared" si="903"/>
        <v>48127.295369380634</v>
      </c>
    </row>
    <row r="6359" spans="4:23" x14ac:dyDescent="0.25">
      <c r="D6359">
        <f t="shared" si="904"/>
        <v>6357</v>
      </c>
      <c r="E6359" s="3">
        <v>44095</v>
      </c>
      <c r="F6359" s="4">
        <v>0.875</v>
      </c>
      <c r="G6359">
        <v>0</v>
      </c>
      <c r="H6359">
        <v>0</v>
      </c>
      <c r="I6359" s="5">
        <f t="shared" si="899"/>
        <v>0</v>
      </c>
      <c r="J6359" s="22">
        <v>0</v>
      </c>
      <c r="K6359">
        <v>1.7949E-4</v>
      </c>
      <c r="L6359" s="5" cm="1">
        <f t="array" ref="L6359">_xlfn.IFS(I6359=0, 0, I6359&gt;34, 0, AND(I6359&gt;0, I6359&lt;35), VLOOKUP(I6359, $A$63:$C$96, 3))</f>
        <v>0</v>
      </c>
      <c r="M6359" s="5">
        <f t="shared" si="898"/>
        <v>0</v>
      </c>
      <c r="N6359" s="5">
        <v>958.93063108083106</v>
      </c>
      <c r="O6359" s="5">
        <f t="shared" si="905"/>
        <v>5056.2332999999999</v>
      </c>
      <c r="P6359" s="5">
        <f t="shared" si="906"/>
        <v>0</v>
      </c>
      <c r="Q6359" s="5">
        <f t="shared" si="900"/>
        <v>0</v>
      </c>
      <c r="R6359" s="5">
        <f>IF(O6359&gt;(P6359+U6359),O6359-P6359-U6359, 0)</f>
        <v>0</v>
      </c>
      <c r="S6359" s="5">
        <f t="shared" si="901"/>
        <v>0</v>
      </c>
      <c r="T6359" s="5">
        <f t="shared" si="902"/>
        <v>0</v>
      </c>
      <c r="U6359" s="5">
        <f>IF(O6359&gt;P6359,IF(V6358*($B$6/100)&gt;=O6359-P6359,(O6359-P6359), V6358*($B$6/100)), 0)</f>
        <v>5056.2332999999999</v>
      </c>
      <c r="V6359" s="5">
        <f>V6358+(T6359*($B$5/100))-(U6359/($B$6/100))</f>
        <v>1917868.6243466539</v>
      </c>
      <c r="W6359" s="5">
        <f t="shared" si="903"/>
        <v>47946.715608666345</v>
      </c>
    </row>
    <row r="6360" spans="4:23" x14ac:dyDescent="0.25">
      <c r="D6360">
        <f t="shared" si="904"/>
        <v>6358</v>
      </c>
      <c r="E6360" s="3">
        <v>44095</v>
      </c>
      <c r="F6360" s="4">
        <v>0.91666666666666663</v>
      </c>
      <c r="G6360">
        <v>10</v>
      </c>
      <c r="H6360">
        <v>0</v>
      </c>
      <c r="I6360" s="5">
        <f t="shared" si="899"/>
        <v>1</v>
      </c>
      <c r="J6360" s="22">
        <v>0</v>
      </c>
      <c r="K6360">
        <v>1.7772E-4</v>
      </c>
      <c r="L6360" s="5" cm="1">
        <f t="array" ref="L6360">_xlfn.IFS(I6360=0, 0, I6360&gt;34, 0, AND(I6360&gt;0, I6360&lt;35), VLOOKUP(I6360, $A$63:$C$96, 3))</f>
        <v>0</v>
      </c>
      <c r="M6360" s="5">
        <f t="shared" si="898"/>
        <v>0</v>
      </c>
      <c r="N6360" s="5">
        <v>859.04202443705606</v>
      </c>
      <c r="O6360" s="5">
        <f t="shared" si="905"/>
        <v>5006.3724000000002</v>
      </c>
      <c r="P6360" s="5">
        <f t="shared" si="906"/>
        <v>0</v>
      </c>
      <c r="Q6360" s="5">
        <f t="shared" si="900"/>
        <v>0</v>
      </c>
      <c r="R6360" s="5">
        <f>IF(O6360&gt;(P6360+U6360),O6360-P6360-U6360, 0)</f>
        <v>0</v>
      </c>
      <c r="S6360" s="5">
        <f t="shared" si="901"/>
        <v>0</v>
      </c>
      <c r="T6360" s="5">
        <f t="shared" si="902"/>
        <v>0</v>
      </c>
      <c r="U6360" s="5">
        <f>IF(O6360&gt;P6360,IF(V6359*($B$6/100)&gt;=O6360-P6360,(O6360-P6360), V6359*($B$6/100)), 0)</f>
        <v>5006.3724000000002</v>
      </c>
      <c r="V6360" s="5">
        <f>V6359+(T6360*($B$5/100))-(U6360/($B$6/100))</f>
        <v>1910716.6637752254</v>
      </c>
      <c r="W6360" s="5">
        <f t="shared" si="903"/>
        <v>47767.916594380637</v>
      </c>
    </row>
    <row r="6361" spans="4:23" x14ac:dyDescent="0.25">
      <c r="D6361">
        <f t="shared" si="904"/>
        <v>6359</v>
      </c>
      <c r="E6361" s="3">
        <v>44095</v>
      </c>
      <c r="F6361" s="4">
        <v>0.95833333333333337</v>
      </c>
      <c r="G6361">
        <v>10</v>
      </c>
      <c r="H6361">
        <v>0</v>
      </c>
      <c r="I6361" s="5">
        <f t="shared" si="899"/>
        <v>1</v>
      </c>
      <c r="J6361" s="22">
        <v>0</v>
      </c>
      <c r="K6361">
        <v>1.5710000000000002E-4</v>
      </c>
      <c r="L6361" s="5" cm="1">
        <f t="array" ref="L6361">_xlfn.IFS(I6361=0, 0, I6361&gt;34, 0, AND(I6361&gt;0, I6361&lt;35), VLOOKUP(I6361, $A$63:$C$96, 3))</f>
        <v>0</v>
      </c>
      <c r="M6361" s="5">
        <f t="shared" si="898"/>
        <v>0</v>
      </c>
      <c r="N6361" s="5">
        <v>796.08980605999977</v>
      </c>
      <c r="O6361" s="5">
        <f t="shared" si="905"/>
        <v>4425.5070000000005</v>
      </c>
      <c r="P6361" s="5">
        <f t="shared" si="906"/>
        <v>0</v>
      </c>
      <c r="Q6361" s="5">
        <f t="shared" si="900"/>
        <v>0</v>
      </c>
      <c r="R6361" s="5">
        <f>IF(O6361&gt;(P6361+U6361),O6361-P6361-U6361, 0)</f>
        <v>0</v>
      </c>
      <c r="S6361" s="5">
        <f t="shared" si="901"/>
        <v>0</v>
      </c>
      <c r="T6361" s="5">
        <f t="shared" si="902"/>
        <v>0</v>
      </c>
      <c r="U6361" s="5">
        <f>IF(O6361&gt;P6361,IF(V6360*($B$6/100)&gt;=O6361-P6361,(O6361-P6361), V6360*($B$6/100)), 0)</f>
        <v>4425.5070000000005</v>
      </c>
      <c r="V6361" s="5">
        <f>V6360+(T6361*($B$5/100))-(U6361/($B$6/100))</f>
        <v>1904394.5109180824</v>
      </c>
      <c r="W6361" s="5">
        <f t="shared" si="903"/>
        <v>47609.862772952059</v>
      </c>
    </row>
    <row r="6362" spans="4:23" x14ac:dyDescent="0.25">
      <c r="D6362">
        <f t="shared" si="904"/>
        <v>6360</v>
      </c>
      <c r="E6362" s="3">
        <v>44096</v>
      </c>
      <c r="F6362" s="4">
        <v>0</v>
      </c>
      <c r="G6362">
        <v>10</v>
      </c>
      <c r="H6362">
        <v>0</v>
      </c>
      <c r="I6362" s="5">
        <f t="shared" si="899"/>
        <v>1</v>
      </c>
      <c r="J6362" s="22">
        <v>0</v>
      </c>
      <c r="K6362">
        <v>1.2821999999999999E-4</v>
      </c>
      <c r="L6362" s="5" cm="1">
        <f t="array" ref="L6362">_xlfn.IFS(I6362=0, 0, I6362&gt;34, 0, AND(I6362&gt;0, I6362&lt;35), VLOOKUP(I6362, $A$63:$C$96, 3))</f>
        <v>0</v>
      </c>
      <c r="M6362" s="5">
        <f t="shared" si="898"/>
        <v>0</v>
      </c>
      <c r="N6362" s="5">
        <v>583.31664787859722</v>
      </c>
      <c r="O6362" s="5">
        <f t="shared" si="905"/>
        <v>3611.9573999999998</v>
      </c>
      <c r="P6362" s="5">
        <f t="shared" si="906"/>
        <v>0</v>
      </c>
      <c r="Q6362" s="5">
        <f t="shared" si="900"/>
        <v>0</v>
      </c>
      <c r="R6362" s="5">
        <f>IF(O6362&gt;(P6362+U6362),O6362-P6362-U6362, 0)</f>
        <v>0</v>
      </c>
      <c r="S6362" s="5">
        <f t="shared" si="901"/>
        <v>0</v>
      </c>
      <c r="T6362" s="5">
        <f t="shared" si="902"/>
        <v>0</v>
      </c>
      <c r="U6362" s="5">
        <f>IF(O6362&gt;P6362,IF(V6361*($B$6/100)&gt;=O6362-P6362,(O6362-P6362), V6361*($B$6/100)), 0)</f>
        <v>3611.9573999999998</v>
      </c>
      <c r="V6362" s="5">
        <f>V6361+(T6362*($B$5/100))-(U6362/($B$6/100))</f>
        <v>1899234.5717752252</v>
      </c>
      <c r="W6362" s="5">
        <f t="shared" si="903"/>
        <v>47480.864294380634</v>
      </c>
    </row>
    <row r="6363" spans="4:23" x14ac:dyDescent="0.25">
      <c r="D6363">
        <f t="shared" si="904"/>
        <v>6361</v>
      </c>
      <c r="E6363" s="3">
        <v>44096</v>
      </c>
      <c r="F6363" s="4">
        <v>4.1666666666666664E-2</v>
      </c>
      <c r="G6363">
        <v>0</v>
      </c>
      <c r="H6363">
        <v>0</v>
      </c>
      <c r="I6363" s="5">
        <f t="shared" si="899"/>
        <v>0</v>
      </c>
      <c r="J6363" s="22">
        <v>0</v>
      </c>
      <c r="K6363">
        <v>9.6250000000000009E-5</v>
      </c>
      <c r="L6363" s="5" cm="1">
        <f t="array" ref="L6363">_xlfn.IFS(I6363=0, 0, I6363&gt;34, 0, AND(I6363&gt;0, I6363&lt;35), VLOOKUP(I6363, $A$63:$C$96, 3))</f>
        <v>0</v>
      </c>
      <c r="M6363" s="5">
        <f t="shared" si="898"/>
        <v>0</v>
      </c>
      <c r="N6363" s="5">
        <v>482.43482952465814</v>
      </c>
      <c r="O6363" s="5">
        <f t="shared" si="905"/>
        <v>2711.3625000000002</v>
      </c>
      <c r="P6363" s="5">
        <f t="shared" si="906"/>
        <v>0</v>
      </c>
      <c r="Q6363" s="5">
        <f t="shared" si="900"/>
        <v>0</v>
      </c>
      <c r="R6363" s="5">
        <f>IF(O6363&gt;(P6363+U6363),O6363-P6363-U6363, 0)</f>
        <v>0</v>
      </c>
      <c r="S6363" s="5">
        <f t="shared" si="901"/>
        <v>0</v>
      </c>
      <c r="T6363" s="5">
        <f t="shared" si="902"/>
        <v>0</v>
      </c>
      <c r="U6363" s="5">
        <f>IF(O6363&gt;P6363,IF(V6362*($B$6/100)&gt;=O6363-P6363,(O6363-P6363), V6362*($B$6/100)), 0)</f>
        <v>2711.3625000000002</v>
      </c>
      <c r="V6363" s="5">
        <f>V6362+(T6363*($B$5/100))-(U6363/($B$6/100))</f>
        <v>1895361.1967752252</v>
      </c>
      <c r="W6363" s="5">
        <f t="shared" si="903"/>
        <v>47384.029919380628</v>
      </c>
    </row>
    <row r="6364" spans="4:23" x14ac:dyDescent="0.25">
      <c r="D6364">
        <f t="shared" si="904"/>
        <v>6362</v>
      </c>
      <c r="E6364" s="3">
        <v>44096</v>
      </c>
      <c r="F6364" s="4">
        <v>8.3333333333333329E-2</v>
      </c>
      <c r="G6364">
        <v>10</v>
      </c>
      <c r="H6364">
        <v>0</v>
      </c>
      <c r="I6364" s="5">
        <f t="shared" si="899"/>
        <v>1</v>
      </c>
      <c r="J6364" s="22">
        <v>0</v>
      </c>
      <c r="K6364">
        <v>7.818E-5</v>
      </c>
      <c r="L6364" s="5" cm="1">
        <f t="array" ref="L6364">_xlfn.IFS(I6364=0, 0, I6364&gt;34, 0, AND(I6364&gt;0, I6364&lt;35), VLOOKUP(I6364, $A$63:$C$96, 3))</f>
        <v>0</v>
      </c>
      <c r="M6364" s="5">
        <f t="shared" si="898"/>
        <v>0</v>
      </c>
      <c r="N6364" s="5">
        <v>466.50016650493387</v>
      </c>
      <c r="O6364" s="5">
        <f t="shared" si="905"/>
        <v>2202.3305999999998</v>
      </c>
      <c r="P6364" s="5">
        <f t="shared" si="906"/>
        <v>0</v>
      </c>
      <c r="Q6364" s="5">
        <f t="shared" si="900"/>
        <v>0</v>
      </c>
      <c r="R6364" s="5">
        <f>IF(O6364&gt;(P6364+U6364),O6364-P6364-U6364, 0)</f>
        <v>0</v>
      </c>
      <c r="S6364" s="5">
        <f t="shared" si="901"/>
        <v>0</v>
      </c>
      <c r="T6364" s="5">
        <f t="shared" si="902"/>
        <v>0</v>
      </c>
      <c r="U6364" s="5">
        <f>IF(O6364&gt;P6364,IF(V6363*($B$6/100)&gt;=O6364-P6364,(O6364-P6364), V6363*($B$6/100)), 0)</f>
        <v>2202.3305999999998</v>
      </c>
      <c r="V6364" s="5">
        <f>V6363+(T6364*($B$5/100))-(U6364/($B$6/100))</f>
        <v>1892215.0102037967</v>
      </c>
      <c r="W6364" s="5">
        <f t="shared" si="903"/>
        <v>47305.375255094914</v>
      </c>
    </row>
    <row r="6365" spans="4:23" x14ac:dyDescent="0.25">
      <c r="D6365">
        <f t="shared" si="904"/>
        <v>6363</v>
      </c>
      <c r="E6365" s="3">
        <v>44096</v>
      </c>
      <c r="F6365" s="4">
        <v>0.125</v>
      </c>
      <c r="G6365">
        <v>0</v>
      </c>
      <c r="H6365">
        <v>0</v>
      </c>
      <c r="I6365" s="5">
        <f t="shared" si="899"/>
        <v>0</v>
      </c>
      <c r="J6365" s="22">
        <v>0</v>
      </c>
      <c r="K6365">
        <v>7.0300000000000001E-5</v>
      </c>
      <c r="L6365" s="5" cm="1">
        <f t="array" ref="L6365">_xlfn.IFS(I6365=0, 0, I6365&gt;34, 0, AND(I6365&gt;0, I6365&lt;35), VLOOKUP(I6365, $A$63:$C$96, 3))</f>
        <v>0</v>
      </c>
      <c r="M6365" s="5">
        <f t="shared" si="898"/>
        <v>0</v>
      </c>
      <c r="N6365" s="5">
        <v>469.49695521635073</v>
      </c>
      <c r="O6365" s="5">
        <f t="shared" si="905"/>
        <v>1980.3509999999999</v>
      </c>
      <c r="P6365" s="5">
        <f t="shared" si="906"/>
        <v>0</v>
      </c>
      <c r="Q6365" s="5">
        <f t="shared" si="900"/>
        <v>0</v>
      </c>
      <c r="R6365" s="5">
        <f>IF(O6365&gt;(P6365+U6365),O6365-P6365-U6365, 0)</f>
        <v>0</v>
      </c>
      <c r="S6365" s="5">
        <f t="shared" si="901"/>
        <v>0</v>
      </c>
      <c r="T6365" s="5">
        <f t="shared" si="902"/>
        <v>0</v>
      </c>
      <c r="U6365" s="5">
        <f>IF(O6365&gt;P6365,IF(V6364*($B$6/100)&gt;=O6365-P6365,(O6365-P6365), V6364*($B$6/100)), 0)</f>
        <v>1980.3509999999999</v>
      </c>
      <c r="V6365" s="5">
        <f>V6364+(T6365*($B$5/100))-(U6365/($B$6/100))</f>
        <v>1889385.9373466538</v>
      </c>
      <c r="W6365" s="5">
        <f t="shared" si="903"/>
        <v>47234.648433666342</v>
      </c>
    </row>
    <row r="6366" spans="4:23" x14ac:dyDescent="0.25">
      <c r="D6366">
        <f t="shared" si="904"/>
        <v>6364</v>
      </c>
      <c r="E6366" s="3">
        <v>44096</v>
      </c>
      <c r="F6366" s="4">
        <v>0.16666666666666666</v>
      </c>
      <c r="G6366">
        <v>0</v>
      </c>
      <c r="H6366">
        <v>0</v>
      </c>
      <c r="I6366" s="5">
        <f t="shared" si="899"/>
        <v>0</v>
      </c>
      <c r="J6366" s="22">
        <v>0</v>
      </c>
      <c r="K6366">
        <v>6.6000000000000005E-5</v>
      </c>
      <c r="L6366" s="5" cm="1">
        <f t="array" ref="L6366">_xlfn.IFS(I6366=0, 0, I6366&gt;34, 0, AND(I6366&gt;0, I6366&lt;35), VLOOKUP(I6366, $A$63:$C$96, 3))</f>
        <v>0</v>
      </c>
      <c r="M6366" s="5">
        <f t="shared" si="898"/>
        <v>0</v>
      </c>
      <c r="N6366" s="5">
        <v>498.4659165039406</v>
      </c>
      <c r="O6366" s="5">
        <f t="shared" si="905"/>
        <v>1859.22</v>
      </c>
      <c r="P6366" s="5">
        <f t="shared" si="906"/>
        <v>0</v>
      </c>
      <c r="Q6366" s="5">
        <f t="shared" si="900"/>
        <v>0</v>
      </c>
      <c r="R6366" s="5">
        <f>IF(O6366&gt;(P6366+U6366),O6366-P6366-U6366, 0)</f>
        <v>0</v>
      </c>
      <c r="S6366" s="5">
        <f t="shared" si="901"/>
        <v>0</v>
      </c>
      <c r="T6366" s="5">
        <f t="shared" si="902"/>
        <v>0</v>
      </c>
      <c r="U6366" s="5">
        <f>IF(O6366&gt;P6366,IF(V6365*($B$6/100)&gt;=O6366-P6366,(O6366-P6366), V6365*($B$6/100)), 0)</f>
        <v>1859.22</v>
      </c>
      <c r="V6366" s="5">
        <f>V6365+(T6366*($B$5/100))-(U6366/($B$6/100))</f>
        <v>1886729.9087752253</v>
      </c>
      <c r="W6366" s="5">
        <f t="shared" si="903"/>
        <v>47168.247719380633</v>
      </c>
    </row>
    <row r="6367" spans="4:23" x14ac:dyDescent="0.25">
      <c r="D6367">
        <f t="shared" si="904"/>
        <v>6365</v>
      </c>
      <c r="E6367" s="3">
        <v>44096</v>
      </c>
      <c r="F6367" s="4">
        <v>0.20833333333333334</v>
      </c>
      <c r="G6367">
        <v>0</v>
      </c>
      <c r="H6367">
        <v>0</v>
      </c>
      <c r="I6367" s="5">
        <f t="shared" si="899"/>
        <v>0</v>
      </c>
      <c r="J6367" s="22">
        <v>0</v>
      </c>
      <c r="K6367">
        <v>6.5150000000000012E-5</v>
      </c>
      <c r="L6367" s="5" cm="1">
        <f t="array" ref="L6367">_xlfn.IFS(I6367=0, 0, I6367&gt;34, 0, AND(I6367&gt;0, I6367&lt;35), VLOOKUP(I6367, $A$63:$C$96, 3))</f>
        <v>0</v>
      </c>
      <c r="M6367" s="5">
        <f t="shared" si="898"/>
        <v>0</v>
      </c>
      <c r="N6367" s="5">
        <v>569.38992255928702</v>
      </c>
      <c r="O6367" s="5">
        <f t="shared" si="905"/>
        <v>1835.2755000000002</v>
      </c>
      <c r="P6367" s="5">
        <f t="shared" si="906"/>
        <v>0</v>
      </c>
      <c r="Q6367" s="5">
        <f t="shared" si="900"/>
        <v>0</v>
      </c>
      <c r="R6367" s="5">
        <f>IF(O6367&gt;(P6367+U6367),O6367-P6367-U6367, 0)</f>
        <v>0</v>
      </c>
      <c r="S6367" s="5">
        <f t="shared" si="901"/>
        <v>0</v>
      </c>
      <c r="T6367" s="5">
        <f t="shared" si="902"/>
        <v>0</v>
      </c>
      <c r="U6367" s="5">
        <f>IF(O6367&gt;P6367,IF(V6366*($B$6/100)&gt;=O6367-P6367,(O6367-P6367), V6366*($B$6/100)), 0)</f>
        <v>1835.2755000000002</v>
      </c>
      <c r="V6367" s="5">
        <f>V6366+(T6367*($B$5/100))-(U6367/($B$6/100))</f>
        <v>1884108.0866323682</v>
      </c>
      <c r="W6367" s="5">
        <f t="shared" si="903"/>
        <v>47102.702165809205</v>
      </c>
    </row>
    <row r="6368" spans="4:23" x14ac:dyDescent="0.25">
      <c r="D6368">
        <f t="shared" si="904"/>
        <v>6366</v>
      </c>
      <c r="E6368" s="3">
        <v>44096</v>
      </c>
      <c r="F6368" s="4">
        <v>0.25</v>
      </c>
      <c r="G6368">
        <v>0</v>
      </c>
      <c r="H6368">
        <v>0</v>
      </c>
      <c r="I6368" s="5">
        <f t="shared" si="899"/>
        <v>0</v>
      </c>
      <c r="J6368" s="22">
        <v>0</v>
      </c>
      <c r="K6368">
        <v>6.9400000000000006E-5</v>
      </c>
      <c r="L6368" s="5" cm="1">
        <f t="array" ref="L6368">_xlfn.IFS(I6368=0, 0, I6368&gt;34, 0, AND(I6368&gt;0, I6368&lt;35), VLOOKUP(I6368, $A$63:$C$96, 3))</f>
        <v>0</v>
      </c>
      <c r="M6368" s="5">
        <f t="shared" si="898"/>
        <v>0</v>
      </c>
      <c r="N6368" s="5">
        <v>726.22188384290348</v>
      </c>
      <c r="O6368" s="5">
        <f t="shared" si="905"/>
        <v>1954.9980000000003</v>
      </c>
      <c r="P6368" s="5">
        <f t="shared" si="906"/>
        <v>0</v>
      </c>
      <c r="Q6368" s="5">
        <f t="shared" si="900"/>
        <v>0</v>
      </c>
      <c r="R6368" s="5">
        <f>IF(O6368&gt;(P6368+U6368),O6368-P6368-U6368, 0)</f>
        <v>0</v>
      </c>
      <c r="S6368" s="5">
        <f t="shared" si="901"/>
        <v>0</v>
      </c>
      <c r="T6368" s="5">
        <f t="shared" si="902"/>
        <v>0</v>
      </c>
      <c r="U6368" s="5">
        <f>IF(O6368&gt;P6368,IF(V6367*($B$6/100)&gt;=O6368-P6368,(O6368-P6368), V6367*($B$6/100)), 0)</f>
        <v>1954.9980000000003</v>
      </c>
      <c r="V6368" s="5">
        <f>V6367+(T6368*($B$5/100))-(U6368/($B$6/100))</f>
        <v>1881315.2323466539</v>
      </c>
      <c r="W6368" s="5">
        <f t="shared" si="903"/>
        <v>47032.880808666348</v>
      </c>
    </row>
    <row r="6369" spans="4:23" x14ac:dyDescent="0.25">
      <c r="D6369">
        <f t="shared" si="904"/>
        <v>6367</v>
      </c>
      <c r="E6369" s="3">
        <v>44096</v>
      </c>
      <c r="F6369" s="4">
        <v>0.29166666666666669</v>
      </c>
      <c r="G6369">
        <v>0</v>
      </c>
      <c r="H6369">
        <v>0</v>
      </c>
      <c r="I6369" s="5">
        <f t="shared" si="899"/>
        <v>0</v>
      </c>
      <c r="J6369" s="22">
        <v>7.4234273469165555E-6</v>
      </c>
      <c r="K6369">
        <v>8.3759999999999998E-5</v>
      </c>
      <c r="L6369" s="5" cm="1">
        <f t="array" ref="L6369">_xlfn.IFS(I6369=0, 0, I6369&gt;34, 0, AND(I6369&gt;0, I6369&lt;35), VLOOKUP(I6369, $A$63:$C$96, 3))</f>
        <v>0</v>
      </c>
      <c r="M6369" s="5">
        <f t="shared" si="898"/>
        <v>35.26127989785364</v>
      </c>
      <c r="N6369" s="5">
        <v>1103.8483591911659</v>
      </c>
      <c r="O6369" s="5">
        <f t="shared" si="905"/>
        <v>2359.5191999999997</v>
      </c>
      <c r="P6369" s="5">
        <f t="shared" si="906"/>
        <v>35.26127989785364</v>
      </c>
      <c r="Q6369" s="5">
        <f t="shared" si="900"/>
        <v>0</v>
      </c>
      <c r="R6369" s="5">
        <f>IF(O6369&gt;(P6369+U6369),O6369-P6369-U6369, 0)</f>
        <v>0</v>
      </c>
      <c r="S6369" s="5">
        <f t="shared" si="901"/>
        <v>0</v>
      </c>
      <c r="T6369" s="5">
        <f t="shared" si="902"/>
        <v>0</v>
      </c>
      <c r="U6369" s="5">
        <f>IF(O6369&gt;P6369,IF(V6368*($B$6/100)&gt;=O6369-P6369,(O6369-P6369), V6368*($B$6/100)), 0)</f>
        <v>2324.2579201021463</v>
      </c>
      <c r="V6369" s="5">
        <f>V6368+(T6369*($B$5/100))-(U6369/($B$6/100))</f>
        <v>1877994.8638893652</v>
      </c>
      <c r="W6369" s="5">
        <f t="shared" si="903"/>
        <v>46949.871597234131</v>
      </c>
    </row>
    <row r="6370" spans="4:23" x14ac:dyDescent="0.25">
      <c r="D6370">
        <f t="shared" si="904"/>
        <v>6368</v>
      </c>
      <c r="E6370" s="3">
        <v>44096</v>
      </c>
      <c r="F6370" s="4">
        <v>0.33333333333333331</v>
      </c>
      <c r="G6370">
        <v>10</v>
      </c>
      <c r="H6370">
        <v>0</v>
      </c>
      <c r="I6370" s="5">
        <f t="shared" si="899"/>
        <v>1</v>
      </c>
      <c r="J6370" s="22">
        <v>6.4336370339943488E-5</v>
      </c>
      <c r="K6370">
        <v>1.0444E-4</v>
      </c>
      <c r="L6370" s="5" cm="1">
        <f t="array" ref="L6370">_xlfn.IFS(I6370=0, 0, I6370&gt;34, 0, AND(I6370&gt;0, I6370&lt;35), VLOOKUP(I6370, $A$63:$C$96, 3))</f>
        <v>0</v>
      </c>
      <c r="M6370" s="5">
        <f t="shared" si="898"/>
        <v>305.59775911473156</v>
      </c>
      <c r="N6370" s="5">
        <v>1573.4470425272264</v>
      </c>
      <c r="O6370" s="5">
        <f t="shared" si="905"/>
        <v>2942.0747999999999</v>
      </c>
      <c r="P6370" s="5">
        <f t="shared" si="906"/>
        <v>305.59775911473156</v>
      </c>
      <c r="Q6370" s="5">
        <f t="shared" si="900"/>
        <v>0</v>
      </c>
      <c r="R6370" s="5">
        <f>IF(O6370&gt;(P6370+U6370),O6370-P6370-U6370, 0)</f>
        <v>0</v>
      </c>
      <c r="S6370" s="5">
        <f t="shared" si="901"/>
        <v>0</v>
      </c>
      <c r="T6370" s="5">
        <f t="shared" si="902"/>
        <v>0</v>
      </c>
      <c r="U6370" s="5">
        <f>IF(O6370&gt;P6370,IF(V6369*($B$6/100)&gt;=O6370-P6370,(O6370-P6370), V6369*($B$6/100)), 0)</f>
        <v>2636.4770408852683</v>
      </c>
      <c r="V6370" s="5">
        <f>V6369+(T6370*($B$5/100))-(U6370/($B$6/100))</f>
        <v>1874228.468116672</v>
      </c>
      <c r="W6370" s="5">
        <f t="shared" si="903"/>
        <v>46855.7117029168</v>
      </c>
    </row>
    <row r="6371" spans="4:23" x14ac:dyDescent="0.25">
      <c r="D6371">
        <f t="shared" si="904"/>
        <v>6369</v>
      </c>
      <c r="E6371" s="3">
        <v>44096</v>
      </c>
      <c r="F6371" s="4">
        <v>0.375</v>
      </c>
      <c r="G6371">
        <v>10</v>
      </c>
      <c r="H6371">
        <v>7</v>
      </c>
      <c r="I6371" s="5">
        <f t="shared" si="899"/>
        <v>1</v>
      </c>
      <c r="J6371" s="22">
        <v>1.8806015945521941E-4</v>
      </c>
      <c r="K6371">
        <v>1.0302E-4</v>
      </c>
      <c r="L6371" s="5" cm="1">
        <f t="array" ref="L6371">_xlfn.IFS(I6371=0, 0, I6371&gt;34, 0, AND(I6371&gt;0, I6371&lt;35), VLOOKUP(I6371, $A$63:$C$96, 3))</f>
        <v>0</v>
      </c>
      <c r="M6371" s="5">
        <f t="shared" si="898"/>
        <v>893.28575741229224</v>
      </c>
      <c r="N6371" s="5">
        <v>1705.412828651986</v>
      </c>
      <c r="O6371" s="5">
        <f t="shared" si="905"/>
        <v>2902.0733999999998</v>
      </c>
      <c r="P6371" s="5">
        <f t="shared" si="906"/>
        <v>893.28575741229224</v>
      </c>
      <c r="Q6371" s="5">
        <f t="shared" si="900"/>
        <v>0</v>
      </c>
      <c r="R6371" s="5">
        <f>IF(O6371&gt;(P6371+U6371),O6371-P6371-U6371, 0)</f>
        <v>0</v>
      </c>
      <c r="S6371" s="5">
        <f t="shared" si="901"/>
        <v>0</v>
      </c>
      <c r="T6371" s="5">
        <f t="shared" si="902"/>
        <v>0</v>
      </c>
      <c r="U6371" s="5">
        <f>IF(O6371&gt;P6371,IF(V6370*($B$6/100)&gt;=O6371-P6371,(O6371-P6371), V6370*($B$6/100)), 0)</f>
        <v>2008.7876425877075</v>
      </c>
      <c r="V6371" s="5">
        <f>V6370+(T6371*($B$5/100))-(U6371/($B$6/100))</f>
        <v>1871358.7714844039</v>
      </c>
      <c r="W6371" s="5">
        <f t="shared" si="903"/>
        <v>46783.9692871101</v>
      </c>
    </row>
    <row r="6372" spans="4:23" x14ac:dyDescent="0.25">
      <c r="D6372">
        <f t="shared" si="904"/>
        <v>6370</v>
      </c>
      <c r="E6372" s="3">
        <v>44096</v>
      </c>
      <c r="F6372" s="4">
        <v>0.41666666666666669</v>
      </c>
      <c r="G6372">
        <v>10</v>
      </c>
      <c r="H6372">
        <v>10</v>
      </c>
      <c r="I6372" s="5">
        <f t="shared" si="899"/>
        <v>1</v>
      </c>
      <c r="J6372" s="22">
        <v>3.4890108530507815E-4</v>
      </c>
      <c r="K6372">
        <v>9.6710000000000001E-5</v>
      </c>
      <c r="L6372" s="5" cm="1">
        <f t="array" ref="L6372">_xlfn.IFS(I6372=0, 0, I6372&gt;34, 0, AND(I6372&gt;0, I6372&lt;35), VLOOKUP(I6372, $A$63:$C$96, 3))</f>
        <v>0</v>
      </c>
      <c r="M6372" s="5">
        <f t="shared" si="898"/>
        <v>1657.2801551991213</v>
      </c>
      <c r="N6372" s="5">
        <v>1430.7892488630996</v>
      </c>
      <c r="O6372" s="5">
        <f t="shared" si="905"/>
        <v>2724.3206999999998</v>
      </c>
      <c r="P6372" s="5">
        <f t="shared" si="906"/>
        <v>1657.2801551991213</v>
      </c>
      <c r="Q6372" s="5">
        <f t="shared" si="900"/>
        <v>0</v>
      </c>
      <c r="R6372" s="5">
        <f>IF(O6372&gt;(P6372+U6372),O6372-P6372-U6372, 0)</f>
        <v>0</v>
      </c>
      <c r="S6372" s="5">
        <f t="shared" si="901"/>
        <v>0</v>
      </c>
      <c r="T6372" s="5">
        <f t="shared" si="902"/>
        <v>0</v>
      </c>
      <c r="U6372" s="5">
        <f>IF(O6372&gt;P6372,IF(V6371*($B$6/100)&gt;=O6372-P6372,(O6372-P6372), V6371*($B$6/100)), 0)</f>
        <v>1067.0405448008785</v>
      </c>
      <c r="V6372" s="5">
        <f>V6371+(T6372*($B$5/100))-(U6372/($B$6/100))</f>
        <v>1869834.427848974</v>
      </c>
      <c r="W6372" s="5">
        <f t="shared" si="903"/>
        <v>46745.86069622435</v>
      </c>
    </row>
    <row r="6373" spans="4:23" x14ac:dyDescent="0.25">
      <c r="D6373">
        <f t="shared" si="904"/>
        <v>6371</v>
      </c>
      <c r="E6373" s="3">
        <v>44096</v>
      </c>
      <c r="F6373" s="4">
        <v>0.45833333333333331</v>
      </c>
      <c r="G6373">
        <v>10</v>
      </c>
      <c r="H6373">
        <v>10</v>
      </c>
      <c r="I6373" s="5">
        <f t="shared" si="899"/>
        <v>1</v>
      </c>
      <c r="J6373" s="22">
        <v>4.4788011659729887E-4</v>
      </c>
      <c r="K6373">
        <v>7.8709999999999997E-5</v>
      </c>
      <c r="L6373" s="5" cm="1">
        <f t="array" ref="L6373">_xlfn.IFS(I6373=0, 0, I6373&gt;34, 0, AND(I6373&gt;0, I6373&lt;35), VLOOKUP(I6373, $A$63:$C$96, 3))</f>
        <v>0</v>
      </c>
      <c r="M6373" s="5">
        <f t="shared" si="898"/>
        <v>2127.43055383717</v>
      </c>
      <c r="N6373" s="5">
        <v>1098.163450755703</v>
      </c>
      <c r="O6373" s="5">
        <f t="shared" si="905"/>
        <v>2217.2606999999998</v>
      </c>
      <c r="P6373" s="5">
        <f t="shared" si="906"/>
        <v>2127.43055383717</v>
      </c>
      <c r="Q6373" s="5">
        <f t="shared" si="900"/>
        <v>0</v>
      </c>
      <c r="R6373" s="5">
        <f>IF(O6373&gt;(P6373+U6373),O6373-P6373-U6373, 0)</f>
        <v>0</v>
      </c>
      <c r="S6373" s="5">
        <f t="shared" si="901"/>
        <v>0</v>
      </c>
      <c r="T6373" s="5">
        <f t="shared" si="902"/>
        <v>0</v>
      </c>
      <c r="U6373" s="5">
        <f>IF(O6373&gt;P6373,IF(V6372*($B$6/100)&gt;=O6373-P6373,(O6373-P6373), V6372*($B$6/100)), 0)</f>
        <v>89.830146162829806</v>
      </c>
      <c r="V6373" s="5">
        <f>V6372+(T6373*($B$5/100))-(U6373/($B$6/100))</f>
        <v>1869706.0990687413</v>
      </c>
      <c r="W6373" s="5">
        <f t="shared" si="903"/>
        <v>46742.652476718533</v>
      </c>
    </row>
    <row r="6374" spans="4:23" x14ac:dyDescent="0.25">
      <c r="D6374">
        <f t="shared" si="904"/>
        <v>6372</v>
      </c>
      <c r="E6374" s="3">
        <v>44096</v>
      </c>
      <c r="F6374" s="4">
        <v>0.5</v>
      </c>
      <c r="G6374">
        <v>10</v>
      </c>
      <c r="H6374">
        <v>10</v>
      </c>
      <c r="I6374" s="5">
        <f t="shared" si="899"/>
        <v>1</v>
      </c>
      <c r="J6374" s="22">
        <v>4.9984410802571472E-4</v>
      </c>
      <c r="K6374">
        <v>6.7480000000000011E-5</v>
      </c>
      <c r="L6374" s="5" cm="1">
        <f t="array" ref="L6374">_xlfn.IFS(I6374=0, 0, I6374&gt;34, 0, AND(I6374&gt;0, I6374&lt;35), VLOOKUP(I6374, $A$63:$C$96, 3))</f>
        <v>0</v>
      </c>
      <c r="M6374" s="5">
        <f t="shared" si="898"/>
        <v>2374.2595131221451</v>
      </c>
      <c r="N6374" s="5">
        <v>896.41804025404178</v>
      </c>
      <c r="O6374" s="5">
        <f t="shared" si="905"/>
        <v>1900.9116000000004</v>
      </c>
      <c r="P6374" s="5">
        <f t="shared" si="906"/>
        <v>1900.9116000000004</v>
      </c>
      <c r="Q6374" s="5">
        <f t="shared" si="900"/>
        <v>473.34791312214475</v>
      </c>
      <c r="R6374" s="5">
        <f>IF(O6374&gt;(P6374+U6374),O6374-P6374-U6374, 0)</f>
        <v>0</v>
      </c>
      <c r="S6374" s="5">
        <f t="shared" si="901"/>
        <v>0</v>
      </c>
      <c r="T6374" s="5">
        <f t="shared" si="902"/>
        <v>473.34791312214475</v>
      </c>
      <c r="U6374" s="5">
        <f>IF(O6374&gt;P6374,IF(V6373*($B$6/100)&gt;=O6374-P6374,(O6374-P6374), V6373*($B$6/100)), 0)</f>
        <v>0</v>
      </c>
      <c r="V6374" s="5">
        <f>V6373+(T6374*($B$5/100))-(U6374/($B$6/100))</f>
        <v>1870037.4426079269</v>
      </c>
      <c r="W6374" s="5">
        <f t="shared" si="903"/>
        <v>46750.93606519817</v>
      </c>
    </row>
    <row r="6375" spans="4:23" x14ac:dyDescent="0.25">
      <c r="D6375">
        <f t="shared" si="904"/>
        <v>6373</v>
      </c>
      <c r="E6375" s="3">
        <v>44096</v>
      </c>
      <c r="F6375" s="4">
        <v>0.54166666666666663</v>
      </c>
      <c r="G6375">
        <v>20</v>
      </c>
      <c r="H6375">
        <v>10</v>
      </c>
      <c r="I6375" s="5">
        <f t="shared" si="899"/>
        <v>3</v>
      </c>
      <c r="J6375" s="22">
        <v>5.0726753537263126E-4</v>
      </c>
      <c r="K6375">
        <v>6.0790000000000006E-5</v>
      </c>
      <c r="L6375" s="5" cm="1">
        <f t="array" ref="L6375">_xlfn.IFS(I6375=0, 0, I6375&gt;34, 0, AND(I6375&gt;0, I6375&lt;35), VLOOKUP(I6375, $A$63:$C$96, 3))</f>
        <v>232</v>
      </c>
      <c r="M6375" s="5">
        <f t="shared" si="898"/>
        <v>2409.5207930199986</v>
      </c>
      <c r="N6375" s="5">
        <v>789.57626089089217</v>
      </c>
      <c r="O6375" s="5">
        <f t="shared" si="905"/>
        <v>1712.4543000000001</v>
      </c>
      <c r="P6375" s="5">
        <f t="shared" si="906"/>
        <v>1712.4543000000001</v>
      </c>
      <c r="Q6375" s="5">
        <f t="shared" si="900"/>
        <v>487.20077413479089</v>
      </c>
      <c r="R6375" s="5">
        <f>IF(O6375&gt;(P6375+U6375),O6375-P6375-U6375, 0)</f>
        <v>0</v>
      </c>
      <c r="S6375" s="5">
        <f t="shared" si="901"/>
        <v>405.5243372546056</v>
      </c>
      <c r="T6375" s="5">
        <f t="shared" si="902"/>
        <v>523.54215576539286</v>
      </c>
      <c r="U6375" s="5">
        <f>IF(O6375&gt;P6375,IF(V6374*($B$6/100)&gt;=O6375-P6375,(O6375-P6375), V6374*($B$6/100)), 0)</f>
        <v>0</v>
      </c>
      <c r="V6375" s="5">
        <f>V6374+(T6375*($B$5/100))-(U6375/($B$6/100))</f>
        <v>1870403.9221169627</v>
      </c>
      <c r="W6375" s="5">
        <f t="shared" si="903"/>
        <v>46760.09805292407</v>
      </c>
    </row>
    <row r="6376" spans="4:23" x14ac:dyDescent="0.25">
      <c r="D6376">
        <f t="shared" si="904"/>
        <v>6374</v>
      </c>
      <c r="E6376" s="3">
        <v>44096</v>
      </c>
      <c r="F6376" s="4">
        <v>0.58333333333333337</v>
      </c>
      <c r="G6376">
        <v>20</v>
      </c>
      <c r="H6376">
        <v>10</v>
      </c>
      <c r="I6376" s="5">
        <f t="shared" si="899"/>
        <v>3</v>
      </c>
      <c r="J6376" s="22">
        <v>4.9242068067879819E-4</v>
      </c>
      <c r="K6376">
        <v>5.02E-5</v>
      </c>
      <c r="L6376" s="5" cm="1">
        <f t="array" ref="L6376">_xlfn.IFS(I6376=0, 0, I6376&gt;34, 0, AND(I6376&gt;0, I6376&lt;35), VLOOKUP(I6376, $A$63:$C$96, 3))</f>
        <v>232</v>
      </c>
      <c r="M6376" s="5">
        <f t="shared" si="898"/>
        <v>2338.9982332242917</v>
      </c>
      <c r="N6376" s="5">
        <v>674.71381920064437</v>
      </c>
      <c r="O6376" s="5">
        <f t="shared" si="905"/>
        <v>1414.134</v>
      </c>
      <c r="P6376" s="5">
        <f t="shared" si="906"/>
        <v>1414.134</v>
      </c>
      <c r="Q6376" s="5">
        <f t="shared" si="900"/>
        <v>487.20077413479089</v>
      </c>
      <c r="R6376" s="5">
        <f>IF(O6376&gt;(P6376+U6376),O6376-P6376-U6376, 0)</f>
        <v>0</v>
      </c>
      <c r="S6376" s="5">
        <f t="shared" si="901"/>
        <v>346.53128256305877</v>
      </c>
      <c r="T6376" s="5">
        <f t="shared" si="902"/>
        <v>810.33295066123287</v>
      </c>
      <c r="U6376" s="5">
        <f>IF(O6376&gt;P6376,IF(V6375*($B$6/100)&gt;=O6376-P6376,(O6376-P6376), V6375*($B$6/100)), 0)</f>
        <v>0</v>
      </c>
      <c r="V6376" s="5">
        <f>V6375+(T6376*($B$5/100))-(U6376/($B$6/100))</f>
        <v>1870971.1551824256</v>
      </c>
      <c r="W6376" s="5">
        <f t="shared" si="903"/>
        <v>46774.278879560639</v>
      </c>
    </row>
    <row r="6377" spans="4:23" x14ac:dyDescent="0.25">
      <c r="D6377">
        <f t="shared" si="904"/>
        <v>6375</v>
      </c>
      <c r="E6377" s="3">
        <v>44096</v>
      </c>
      <c r="F6377" s="4">
        <v>0.625</v>
      </c>
      <c r="G6377">
        <v>20</v>
      </c>
      <c r="H6377">
        <v>10</v>
      </c>
      <c r="I6377" s="5">
        <f t="shared" si="899"/>
        <v>3</v>
      </c>
      <c r="J6377" s="22">
        <v>4.3798221346807677E-4</v>
      </c>
      <c r="K6377">
        <v>5.0850000000000003E-5</v>
      </c>
      <c r="L6377" s="5" cm="1">
        <f t="array" ref="L6377">_xlfn.IFS(I6377=0, 0, I6377&gt;34, 0, AND(I6377&gt;0, I6377&lt;35), VLOOKUP(I6377, $A$63:$C$96, 3))</f>
        <v>232</v>
      </c>
      <c r="M6377" s="5">
        <f t="shared" si="898"/>
        <v>2080.4155139733648</v>
      </c>
      <c r="N6377" s="5">
        <v>631.8208506599309</v>
      </c>
      <c r="O6377" s="5">
        <f t="shared" si="905"/>
        <v>1432.4445000000001</v>
      </c>
      <c r="P6377" s="5">
        <f t="shared" si="906"/>
        <v>1432.4445000000001</v>
      </c>
      <c r="Q6377" s="5">
        <f t="shared" si="900"/>
        <v>487.20077413479089</v>
      </c>
      <c r="R6377" s="5">
        <f>IF(O6377&gt;(P6377+U6377),O6377-P6377-U6377, 0)</f>
        <v>0</v>
      </c>
      <c r="S6377" s="5">
        <f t="shared" si="901"/>
        <v>324.50156421675308</v>
      </c>
      <c r="T6377" s="5">
        <f t="shared" si="902"/>
        <v>555.46944975661165</v>
      </c>
      <c r="U6377" s="5">
        <f>IF(O6377&gt;P6377,IF(V6376*($B$6/100)&gt;=O6377-P6377,(O6377-P6377), V6376*($B$6/100)), 0)</f>
        <v>0</v>
      </c>
      <c r="V6377" s="5">
        <f>V6376+(T6377*($B$5/100))-(U6377/($B$6/100))</f>
        <v>1871359.9837972552</v>
      </c>
      <c r="W6377" s="5">
        <f t="shared" si="903"/>
        <v>46783.999594931382</v>
      </c>
    </row>
    <row r="6378" spans="4:23" x14ac:dyDescent="0.25">
      <c r="D6378">
        <f t="shared" si="904"/>
        <v>6376</v>
      </c>
      <c r="E6378" s="3">
        <v>44096</v>
      </c>
      <c r="F6378" s="4">
        <v>0.66666666666666663</v>
      </c>
      <c r="G6378">
        <v>20</v>
      </c>
      <c r="H6378">
        <v>10</v>
      </c>
      <c r="I6378" s="5">
        <f t="shared" si="899"/>
        <v>3</v>
      </c>
      <c r="J6378" s="22">
        <v>3.3900318217585605E-4</v>
      </c>
      <c r="K6378">
        <v>5.8509999999999994E-5</v>
      </c>
      <c r="L6378" s="5" cm="1">
        <f t="array" ref="L6378">_xlfn.IFS(I6378=0, 0, I6378&gt;34, 0, AND(I6378&gt;0, I6378&lt;35), VLOOKUP(I6378, $A$63:$C$96, 3))</f>
        <v>232</v>
      </c>
      <c r="M6378" s="5">
        <f t="shared" si="898"/>
        <v>1610.2651153353163</v>
      </c>
      <c r="N6378" s="5">
        <v>634.90922247749097</v>
      </c>
      <c r="O6378" s="5">
        <f t="shared" si="905"/>
        <v>1648.2266999999999</v>
      </c>
      <c r="P6378" s="5">
        <f t="shared" si="906"/>
        <v>1648.2266999999999</v>
      </c>
      <c r="Q6378" s="5">
        <f t="shared" si="900"/>
        <v>194.03841533531636</v>
      </c>
      <c r="R6378" s="5">
        <f>IF(O6378&gt;(P6378+U6378),O6378-P6378-U6378, 0)</f>
        <v>0</v>
      </c>
      <c r="S6378" s="5">
        <f t="shared" si="901"/>
        <v>0</v>
      </c>
      <c r="T6378" s="5">
        <f t="shared" si="902"/>
        <v>194.03841533531636</v>
      </c>
      <c r="U6378" s="5">
        <f>IF(O6378&gt;P6378,IF(V6377*($B$6/100)&gt;=O6378-P6378,(O6378-P6378), V6377*($B$6/100)), 0)</f>
        <v>0</v>
      </c>
      <c r="V6378" s="5">
        <f>V6377+(T6378*($B$5/100))-(U6378/($B$6/100))</f>
        <v>1871495.8106879899</v>
      </c>
      <c r="W6378" s="5">
        <f t="shared" si="903"/>
        <v>46787.395267199747</v>
      </c>
    </row>
    <row r="6379" spans="4:23" x14ac:dyDescent="0.25">
      <c r="D6379">
        <f t="shared" si="904"/>
        <v>6377</v>
      </c>
      <c r="E6379" s="3">
        <v>44096</v>
      </c>
      <c r="F6379" s="4">
        <v>0.70833333333333337</v>
      </c>
      <c r="G6379">
        <v>20</v>
      </c>
      <c r="H6379">
        <v>10</v>
      </c>
      <c r="I6379" s="5">
        <f t="shared" si="899"/>
        <v>3</v>
      </c>
      <c r="J6379" s="22">
        <v>2.00432538366747E-4</v>
      </c>
      <c r="K6379">
        <v>8.3219999999999993E-5</v>
      </c>
      <c r="L6379" s="5" cm="1">
        <f t="array" ref="L6379">_xlfn.IFS(I6379=0, 0, I6379&gt;34, 0, AND(I6379&gt;0, I6379&lt;35), VLOOKUP(I6379, $A$63:$C$96, 3))</f>
        <v>232</v>
      </c>
      <c r="M6379" s="5">
        <f t="shared" si="898"/>
        <v>952.05455724204819</v>
      </c>
      <c r="N6379" s="5">
        <v>786.99807402766942</v>
      </c>
      <c r="O6379" s="5">
        <f t="shared" si="905"/>
        <v>2344.3074000000001</v>
      </c>
      <c r="P6379" s="5">
        <f t="shared" si="906"/>
        <v>1184.0545572420483</v>
      </c>
      <c r="Q6379" s="5">
        <f t="shared" si="900"/>
        <v>0</v>
      </c>
      <c r="R6379" s="5">
        <f>IF(O6379&gt;(P6379+U6379),O6379-P6379-U6379, 0)</f>
        <v>0</v>
      </c>
      <c r="S6379" s="5">
        <f t="shared" si="901"/>
        <v>0</v>
      </c>
      <c r="T6379" s="5">
        <f t="shared" si="902"/>
        <v>0</v>
      </c>
      <c r="U6379" s="5">
        <f>IF(O6379&gt;P6379,IF(V6378*($B$6/100)&gt;=O6379-P6379,(O6379-P6379), V6378*($B$6/100)), 0)</f>
        <v>1160.2528427579518</v>
      </c>
      <c r="V6379" s="5">
        <f>V6378+(T6379*($B$5/100))-(U6379/($B$6/100))</f>
        <v>1869838.3066269071</v>
      </c>
      <c r="W6379" s="5">
        <f t="shared" si="903"/>
        <v>46745.957665672679</v>
      </c>
    </row>
    <row r="6380" spans="4:23" x14ac:dyDescent="0.25">
      <c r="D6380">
        <f t="shared" si="904"/>
        <v>6378</v>
      </c>
      <c r="E6380" s="3">
        <v>44096</v>
      </c>
      <c r="F6380" s="4">
        <v>0.75</v>
      </c>
      <c r="G6380">
        <v>0</v>
      </c>
      <c r="H6380">
        <v>10</v>
      </c>
      <c r="I6380" s="5">
        <f t="shared" si="899"/>
        <v>0</v>
      </c>
      <c r="J6380" s="22">
        <v>7.9183225033776597E-5</v>
      </c>
      <c r="K6380">
        <v>1.3585E-4</v>
      </c>
      <c r="L6380" s="5" cm="1">
        <f t="array" ref="L6380">_xlfn.IFS(I6380=0, 0, I6380&gt;34, 0, AND(I6380&gt;0, I6380&lt;35), VLOOKUP(I6380, $A$63:$C$96, 3))</f>
        <v>0</v>
      </c>
      <c r="M6380" s="5">
        <f t="shared" si="898"/>
        <v>376.12031891043887</v>
      </c>
      <c r="N6380" s="5">
        <v>1102.2932434552868</v>
      </c>
      <c r="O6380" s="5">
        <f t="shared" si="905"/>
        <v>3826.8944999999999</v>
      </c>
      <c r="P6380" s="5">
        <f t="shared" si="906"/>
        <v>376.12031891043887</v>
      </c>
      <c r="Q6380" s="5">
        <f t="shared" si="900"/>
        <v>0</v>
      </c>
      <c r="R6380" s="5">
        <f>IF(O6380&gt;(P6380+U6380),O6380-P6380-U6380, 0)</f>
        <v>0</v>
      </c>
      <c r="S6380" s="5">
        <f t="shared" si="901"/>
        <v>0</v>
      </c>
      <c r="T6380" s="5">
        <f t="shared" si="902"/>
        <v>0</v>
      </c>
      <c r="U6380" s="5">
        <f>IF(O6380&gt;P6380,IF(V6379*($B$6/100)&gt;=O6380-P6380,(O6380-P6380), V6379*($B$6/100)), 0)</f>
        <v>3450.7741810895609</v>
      </c>
      <c r="V6380" s="5">
        <f>V6379+(T6380*($B$5/100))-(U6380/($B$6/100))</f>
        <v>1864908.6292253507</v>
      </c>
      <c r="W6380" s="5">
        <f t="shared" si="903"/>
        <v>46622.715730633769</v>
      </c>
    </row>
    <row r="6381" spans="4:23" x14ac:dyDescent="0.25">
      <c r="D6381">
        <f t="shared" si="904"/>
        <v>6379</v>
      </c>
      <c r="E6381" s="3">
        <v>44096</v>
      </c>
      <c r="F6381" s="4">
        <v>0.79166666666666663</v>
      </c>
      <c r="G6381">
        <v>10</v>
      </c>
      <c r="H6381">
        <v>0</v>
      </c>
      <c r="I6381" s="5">
        <f t="shared" si="899"/>
        <v>1</v>
      </c>
      <c r="J6381" s="22">
        <v>4.9489515646110373E-6</v>
      </c>
      <c r="K6381">
        <v>1.5385999999999999E-4</v>
      </c>
      <c r="L6381" s="5" cm="1">
        <f t="array" ref="L6381">_xlfn.IFS(I6381=0, 0, I6381&gt;34, 0, AND(I6381&gt;0, I6381&lt;35), VLOOKUP(I6381, $A$63:$C$96, 3))</f>
        <v>0</v>
      </c>
      <c r="M6381" s="5">
        <f t="shared" si="898"/>
        <v>23.507519931902429</v>
      </c>
      <c r="N6381" s="5">
        <v>1123.4881984984656</v>
      </c>
      <c r="O6381" s="5">
        <f t="shared" si="905"/>
        <v>4334.2361999999994</v>
      </c>
      <c r="P6381" s="5">
        <f t="shared" si="906"/>
        <v>23.507519931902429</v>
      </c>
      <c r="Q6381" s="5">
        <f t="shared" si="900"/>
        <v>0</v>
      </c>
      <c r="R6381" s="5">
        <f>IF(O6381&gt;(P6381+U6381),O6381-P6381-U6381, 0)</f>
        <v>0</v>
      </c>
      <c r="S6381" s="5">
        <f t="shared" si="901"/>
        <v>0</v>
      </c>
      <c r="T6381" s="5">
        <f t="shared" si="902"/>
        <v>0</v>
      </c>
      <c r="U6381" s="5">
        <f>IF(O6381&gt;P6381,IF(V6380*($B$6/100)&gt;=O6381-P6381,(O6381-P6381), V6380*($B$6/100)), 0)</f>
        <v>4310.7286800680968</v>
      </c>
      <c r="V6381" s="5">
        <f>V6380+(T6381*($B$5/100))-(U6381/($B$6/100))</f>
        <v>1858750.445396682</v>
      </c>
      <c r="W6381" s="5">
        <f t="shared" si="903"/>
        <v>46468.761134917047</v>
      </c>
    </row>
    <row r="6382" spans="4:23" x14ac:dyDescent="0.25">
      <c r="D6382">
        <f t="shared" si="904"/>
        <v>6380</v>
      </c>
      <c r="E6382" s="3">
        <v>44096</v>
      </c>
      <c r="F6382" s="4">
        <v>0.83333333333333337</v>
      </c>
      <c r="G6382">
        <v>10</v>
      </c>
      <c r="H6382">
        <v>0</v>
      </c>
      <c r="I6382" s="5">
        <f t="shared" si="899"/>
        <v>1</v>
      </c>
      <c r="J6382" s="22">
        <v>0</v>
      </c>
      <c r="K6382">
        <v>1.6335999999999998E-4</v>
      </c>
      <c r="L6382" s="5" cm="1">
        <f t="array" ref="L6382">_xlfn.IFS(I6382=0, 0, I6382&gt;34, 0, AND(I6382&gt;0, I6382&lt;35), VLOOKUP(I6382, $A$63:$C$96, 3))</f>
        <v>0</v>
      </c>
      <c r="M6382" s="5">
        <f t="shared" si="898"/>
        <v>0</v>
      </c>
      <c r="N6382" s="5">
        <v>1108.6685154309034</v>
      </c>
      <c r="O6382" s="5">
        <f t="shared" si="905"/>
        <v>4601.8511999999992</v>
      </c>
      <c r="P6382" s="5">
        <f t="shared" si="906"/>
        <v>0</v>
      </c>
      <c r="Q6382" s="5">
        <f t="shared" si="900"/>
        <v>0</v>
      </c>
      <c r="R6382" s="5">
        <f>IF(O6382&gt;(P6382+U6382),O6382-P6382-U6382, 0)</f>
        <v>0</v>
      </c>
      <c r="S6382" s="5">
        <f t="shared" si="901"/>
        <v>0</v>
      </c>
      <c r="T6382" s="5">
        <f t="shared" si="902"/>
        <v>0</v>
      </c>
      <c r="U6382" s="5">
        <f>IF(O6382&gt;P6382,IF(V6381*($B$6/100)&gt;=O6382-P6382,(O6382-P6382), V6381*($B$6/100)), 0)</f>
        <v>4601.8511999999992</v>
      </c>
      <c r="V6382" s="5">
        <f>V6381+(T6382*($B$5/100))-(U6382/($B$6/100))</f>
        <v>1852176.372253825</v>
      </c>
      <c r="W6382" s="5">
        <f t="shared" si="903"/>
        <v>46304.409306345624</v>
      </c>
    </row>
    <row r="6383" spans="4:23" x14ac:dyDescent="0.25">
      <c r="D6383">
        <f t="shared" si="904"/>
        <v>6381</v>
      </c>
      <c r="E6383" s="3">
        <v>44096</v>
      </c>
      <c r="F6383" s="4">
        <v>0.875</v>
      </c>
      <c r="G6383">
        <v>0</v>
      </c>
      <c r="H6383">
        <v>0</v>
      </c>
      <c r="I6383" s="5">
        <f t="shared" si="899"/>
        <v>0</v>
      </c>
      <c r="J6383" s="22">
        <v>0</v>
      </c>
      <c r="K6383">
        <v>1.7291000000000002E-4</v>
      </c>
      <c r="L6383" s="5" cm="1">
        <f t="array" ref="L6383">_xlfn.IFS(I6383=0, 0, I6383&gt;34, 0, AND(I6383&gt;0, I6383&lt;35), VLOOKUP(I6383, $A$63:$C$96, 3))</f>
        <v>0</v>
      </c>
      <c r="M6383" s="5">
        <f t="shared" si="898"/>
        <v>0</v>
      </c>
      <c r="N6383" s="5">
        <v>1028.7935945118884</v>
      </c>
      <c r="O6383" s="5">
        <f t="shared" si="905"/>
        <v>4870.8747000000012</v>
      </c>
      <c r="P6383" s="5">
        <f t="shared" si="906"/>
        <v>0</v>
      </c>
      <c r="Q6383" s="5">
        <f t="shared" si="900"/>
        <v>0</v>
      </c>
      <c r="R6383" s="5">
        <f>IF(O6383&gt;(P6383+U6383),O6383-P6383-U6383, 0)</f>
        <v>0</v>
      </c>
      <c r="S6383" s="5">
        <f t="shared" si="901"/>
        <v>0</v>
      </c>
      <c r="T6383" s="5">
        <f t="shared" si="902"/>
        <v>0</v>
      </c>
      <c r="U6383" s="5">
        <f>IF(O6383&gt;P6383,IF(V6382*($B$6/100)&gt;=O6383-P6383,(O6383-P6383), V6382*($B$6/100)), 0)</f>
        <v>4870.8747000000012</v>
      </c>
      <c r="V6383" s="5">
        <f>V6382+(T6383*($B$5/100))-(U6383/($B$6/100))</f>
        <v>1845217.9798252536</v>
      </c>
      <c r="W6383" s="5">
        <f t="shared" si="903"/>
        <v>46130.449495631343</v>
      </c>
    </row>
    <row r="6384" spans="4:23" x14ac:dyDescent="0.25">
      <c r="D6384">
        <f t="shared" si="904"/>
        <v>6382</v>
      </c>
      <c r="E6384" s="3">
        <v>44096</v>
      </c>
      <c r="F6384" s="4">
        <v>0.91666666666666663</v>
      </c>
      <c r="G6384">
        <v>0</v>
      </c>
      <c r="H6384">
        <v>0</v>
      </c>
      <c r="I6384" s="5">
        <f t="shared" si="899"/>
        <v>0</v>
      </c>
      <c r="J6384" s="22">
        <v>0</v>
      </c>
      <c r="K6384">
        <v>1.7262000000000001E-4</v>
      </c>
      <c r="L6384" s="5" cm="1">
        <f t="array" ref="L6384">_xlfn.IFS(I6384=0, 0, I6384&gt;34, 0, AND(I6384&gt;0, I6384&lt;35), VLOOKUP(I6384, $A$63:$C$96, 3))</f>
        <v>0</v>
      </c>
      <c r="M6384" s="5">
        <f t="shared" si="898"/>
        <v>0</v>
      </c>
      <c r="N6384" s="5">
        <v>947.91736945838045</v>
      </c>
      <c r="O6384" s="5">
        <f t="shared" si="905"/>
        <v>4862.7054000000007</v>
      </c>
      <c r="P6384" s="5">
        <f t="shared" si="906"/>
        <v>0</v>
      </c>
      <c r="Q6384" s="5">
        <f t="shared" si="900"/>
        <v>0</v>
      </c>
      <c r="R6384" s="5">
        <f>IF(O6384&gt;(P6384+U6384),O6384-P6384-U6384, 0)</f>
        <v>0</v>
      </c>
      <c r="S6384" s="5">
        <f t="shared" si="901"/>
        <v>0</v>
      </c>
      <c r="T6384" s="5">
        <f t="shared" si="902"/>
        <v>0</v>
      </c>
      <c r="U6384" s="5">
        <f>IF(O6384&gt;P6384,IF(V6383*($B$6/100)&gt;=O6384-P6384,(O6384-P6384), V6383*($B$6/100)), 0)</f>
        <v>4862.7054000000007</v>
      </c>
      <c r="V6384" s="5">
        <f>V6383+(T6384*($B$5/100))-(U6384/($B$6/100))</f>
        <v>1838271.2578252535</v>
      </c>
      <c r="W6384" s="5">
        <f t="shared" si="903"/>
        <v>45956.781445631335</v>
      </c>
    </row>
    <row r="6385" spans="4:23" x14ac:dyDescent="0.25">
      <c r="D6385">
        <f t="shared" si="904"/>
        <v>6383</v>
      </c>
      <c r="E6385" s="3">
        <v>44096</v>
      </c>
      <c r="F6385" s="4">
        <v>0.95833333333333337</v>
      </c>
      <c r="G6385">
        <v>10</v>
      </c>
      <c r="H6385">
        <v>0</v>
      </c>
      <c r="I6385" s="5">
        <f t="shared" si="899"/>
        <v>1</v>
      </c>
      <c r="J6385" s="22">
        <v>0</v>
      </c>
      <c r="K6385">
        <v>1.5589E-4</v>
      </c>
      <c r="L6385" s="5" cm="1">
        <f t="array" ref="L6385">_xlfn.IFS(I6385=0, 0, I6385&gt;34, 0, AND(I6385&gt;0, I6385&lt;35), VLOOKUP(I6385, $A$63:$C$96, 3))</f>
        <v>0</v>
      </c>
      <c r="M6385" s="5">
        <f t="shared" si="898"/>
        <v>0</v>
      </c>
      <c r="N6385" s="5">
        <v>847.9633270559118</v>
      </c>
      <c r="O6385" s="5">
        <f t="shared" si="905"/>
        <v>4391.4213</v>
      </c>
      <c r="P6385" s="5">
        <f t="shared" si="906"/>
        <v>0</v>
      </c>
      <c r="Q6385" s="5">
        <f t="shared" si="900"/>
        <v>0</v>
      </c>
      <c r="R6385" s="5">
        <f>IF(O6385&gt;(P6385+U6385),O6385-P6385-U6385, 0)</f>
        <v>0</v>
      </c>
      <c r="S6385" s="5">
        <f t="shared" si="901"/>
        <v>0</v>
      </c>
      <c r="T6385" s="5">
        <f t="shared" si="902"/>
        <v>0</v>
      </c>
      <c r="U6385" s="5">
        <f>IF(O6385&gt;P6385,IF(V6384*($B$6/100)&gt;=O6385-P6385,(O6385-P6385), V6384*($B$6/100)), 0)</f>
        <v>4391.4213</v>
      </c>
      <c r="V6385" s="5">
        <f>V6384+(T6385*($B$5/100))-(U6385/($B$6/100))</f>
        <v>1831997.7988252535</v>
      </c>
      <c r="W6385" s="5">
        <f t="shared" si="903"/>
        <v>45799.944970631339</v>
      </c>
    </row>
    <row r="6386" spans="4:23" x14ac:dyDescent="0.25">
      <c r="D6386">
        <f t="shared" si="904"/>
        <v>6384</v>
      </c>
      <c r="E6386" s="3">
        <v>44097</v>
      </c>
      <c r="F6386" s="4">
        <v>0</v>
      </c>
      <c r="G6386">
        <v>10</v>
      </c>
      <c r="H6386">
        <v>0</v>
      </c>
      <c r="I6386" s="5">
        <f t="shared" si="899"/>
        <v>1</v>
      </c>
      <c r="J6386" s="22">
        <v>0</v>
      </c>
      <c r="K6386">
        <v>1.2804E-4</v>
      </c>
      <c r="L6386" s="5" cm="1">
        <f t="array" ref="L6386">_xlfn.IFS(I6386=0, 0, I6386&gt;34, 0, AND(I6386&gt;0, I6386&lt;35), VLOOKUP(I6386, $A$63:$C$96, 3))</f>
        <v>0</v>
      </c>
      <c r="M6386" s="5">
        <f t="shared" si="898"/>
        <v>0</v>
      </c>
      <c r="N6386" s="5">
        <v>650.83060965327832</v>
      </c>
      <c r="O6386" s="5">
        <f t="shared" si="905"/>
        <v>3606.8867999999998</v>
      </c>
      <c r="P6386" s="5">
        <f t="shared" si="906"/>
        <v>0</v>
      </c>
      <c r="Q6386" s="5">
        <f t="shared" si="900"/>
        <v>0</v>
      </c>
      <c r="R6386" s="5">
        <f>IF(O6386&gt;(P6386+U6386),O6386-P6386-U6386, 0)</f>
        <v>0</v>
      </c>
      <c r="S6386" s="5">
        <f t="shared" si="901"/>
        <v>0</v>
      </c>
      <c r="T6386" s="5">
        <f t="shared" si="902"/>
        <v>0</v>
      </c>
      <c r="U6386" s="5">
        <f>IF(O6386&gt;P6386,IF(V6385*($B$6/100)&gt;=O6386-P6386,(O6386-P6386), V6385*($B$6/100)), 0)</f>
        <v>3606.8867999999998</v>
      </c>
      <c r="V6386" s="5">
        <f>V6385+(T6386*($B$5/100))-(U6386/($B$6/100))</f>
        <v>1826845.1033966821</v>
      </c>
      <c r="W6386" s="5">
        <f t="shared" si="903"/>
        <v>45671.127584917049</v>
      </c>
    </row>
    <row r="6387" spans="4:23" x14ac:dyDescent="0.25">
      <c r="D6387">
        <f t="shared" si="904"/>
        <v>6385</v>
      </c>
      <c r="E6387" s="3">
        <v>44097</v>
      </c>
      <c r="F6387" s="4">
        <v>4.1666666666666664E-2</v>
      </c>
      <c r="G6387">
        <v>20</v>
      </c>
      <c r="H6387">
        <v>0</v>
      </c>
      <c r="I6387" s="5">
        <f t="shared" si="899"/>
        <v>3</v>
      </c>
      <c r="J6387" s="22">
        <v>0</v>
      </c>
      <c r="K6387">
        <v>9.624E-5</v>
      </c>
      <c r="L6387" s="5" cm="1">
        <f t="array" ref="L6387">_xlfn.IFS(I6387=0, 0, I6387&gt;34, 0, AND(I6387&gt;0, I6387&lt;35), VLOOKUP(I6387, $A$63:$C$96, 3))</f>
        <v>232</v>
      </c>
      <c r="M6387" s="5">
        <f t="shared" si="898"/>
        <v>0</v>
      </c>
      <c r="N6387" s="5">
        <v>543.80070248388392</v>
      </c>
      <c r="O6387" s="5">
        <f t="shared" si="905"/>
        <v>2711.0808000000002</v>
      </c>
      <c r="P6387" s="5">
        <f t="shared" si="906"/>
        <v>232</v>
      </c>
      <c r="Q6387" s="5">
        <f t="shared" si="900"/>
        <v>0</v>
      </c>
      <c r="R6387" s="5">
        <f>IF(O6387&gt;(P6387+U6387),O6387-P6387-U6387, 0)</f>
        <v>0</v>
      </c>
      <c r="S6387" s="5">
        <f t="shared" si="901"/>
        <v>0</v>
      </c>
      <c r="T6387" s="5">
        <f t="shared" si="902"/>
        <v>0</v>
      </c>
      <c r="U6387" s="5">
        <f>IF(O6387&gt;P6387,IF(V6386*($B$6/100)&gt;=O6387-P6387,(O6387-P6387), V6386*($B$6/100)), 0)</f>
        <v>2479.0808000000002</v>
      </c>
      <c r="V6387" s="5">
        <f>V6386+(T6387*($B$5/100))-(U6387/($B$6/100))</f>
        <v>1823303.5593966821</v>
      </c>
      <c r="W6387" s="5">
        <f t="shared" si="903"/>
        <v>45582.588984917049</v>
      </c>
    </row>
    <row r="6388" spans="4:23" x14ac:dyDescent="0.25">
      <c r="D6388">
        <f t="shared" si="904"/>
        <v>6386</v>
      </c>
      <c r="E6388" s="3">
        <v>44097</v>
      </c>
      <c r="F6388" s="4">
        <v>8.3333333333333329E-2</v>
      </c>
      <c r="G6388">
        <v>20</v>
      </c>
      <c r="H6388">
        <v>0</v>
      </c>
      <c r="I6388" s="5">
        <f t="shared" si="899"/>
        <v>3</v>
      </c>
      <c r="J6388" s="22">
        <v>0</v>
      </c>
      <c r="K6388">
        <v>7.7819999999999997E-5</v>
      </c>
      <c r="L6388" s="5" cm="1">
        <f t="array" ref="L6388">_xlfn.IFS(I6388=0, 0, I6388&gt;34, 0, AND(I6388&gt;0, I6388&lt;35), VLOOKUP(I6388, $A$63:$C$96, 3))</f>
        <v>232</v>
      </c>
      <c r="M6388" s="5">
        <f t="shared" si="898"/>
        <v>0</v>
      </c>
      <c r="N6388" s="5">
        <v>505.88036302588927</v>
      </c>
      <c r="O6388" s="5">
        <f t="shared" si="905"/>
        <v>2192.1893999999998</v>
      </c>
      <c r="P6388" s="5">
        <f t="shared" si="906"/>
        <v>232</v>
      </c>
      <c r="Q6388" s="5">
        <f t="shared" si="900"/>
        <v>0</v>
      </c>
      <c r="R6388" s="5">
        <f>IF(O6388&gt;(P6388+U6388),O6388-P6388-U6388, 0)</f>
        <v>0</v>
      </c>
      <c r="S6388" s="5">
        <f t="shared" si="901"/>
        <v>0</v>
      </c>
      <c r="T6388" s="5">
        <f t="shared" si="902"/>
        <v>0</v>
      </c>
      <c r="U6388" s="5">
        <f>IF(O6388&gt;P6388,IF(V6387*($B$6/100)&gt;=O6388-P6388,(O6388-P6388), V6387*($B$6/100)), 0)</f>
        <v>1960.1893999999998</v>
      </c>
      <c r="V6388" s="5">
        <f>V6387+(T6388*($B$5/100))-(U6388/($B$6/100))</f>
        <v>1820503.2888252535</v>
      </c>
      <c r="W6388" s="5">
        <f t="shared" si="903"/>
        <v>45512.582220631339</v>
      </c>
    </row>
    <row r="6389" spans="4:23" x14ac:dyDescent="0.25">
      <c r="D6389">
        <f t="shared" si="904"/>
        <v>6387</v>
      </c>
      <c r="E6389" s="3">
        <v>44097</v>
      </c>
      <c r="F6389" s="4">
        <v>0.125</v>
      </c>
      <c r="G6389">
        <v>20</v>
      </c>
      <c r="H6389">
        <v>0</v>
      </c>
      <c r="I6389" s="5">
        <f t="shared" si="899"/>
        <v>3</v>
      </c>
      <c r="J6389" s="22">
        <v>0</v>
      </c>
      <c r="K6389">
        <v>6.826E-5</v>
      </c>
      <c r="L6389" s="5" cm="1">
        <f t="array" ref="L6389">_xlfn.IFS(I6389=0, 0, I6389&gt;34, 0, AND(I6389&gt;0, I6389&lt;35), VLOOKUP(I6389, $A$63:$C$96, 3))</f>
        <v>232</v>
      </c>
      <c r="M6389" s="5">
        <f t="shared" si="898"/>
        <v>0</v>
      </c>
      <c r="N6389" s="5">
        <v>515.98464771868782</v>
      </c>
      <c r="O6389" s="5">
        <f t="shared" si="905"/>
        <v>1922.8842</v>
      </c>
      <c r="P6389" s="5">
        <f t="shared" si="906"/>
        <v>232</v>
      </c>
      <c r="Q6389" s="5">
        <f t="shared" si="900"/>
        <v>0</v>
      </c>
      <c r="R6389" s="5">
        <f>IF(O6389&gt;(P6389+U6389),O6389-P6389-U6389, 0)</f>
        <v>0</v>
      </c>
      <c r="S6389" s="5">
        <f t="shared" si="901"/>
        <v>0</v>
      </c>
      <c r="T6389" s="5">
        <f t="shared" si="902"/>
        <v>0</v>
      </c>
      <c r="U6389" s="5">
        <f>IF(O6389&gt;P6389,IF(V6388*($B$6/100)&gt;=O6389-P6389,(O6389-P6389), V6388*($B$6/100)), 0)</f>
        <v>1690.8842</v>
      </c>
      <c r="V6389" s="5">
        <f>V6388+(T6389*($B$5/100))-(U6389/($B$6/100))</f>
        <v>1818087.7399681106</v>
      </c>
      <c r="W6389" s="5">
        <f t="shared" si="903"/>
        <v>45452.193499202767</v>
      </c>
    </row>
    <row r="6390" spans="4:23" x14ac:dyDescent="0.25">
      <c r="D6390">
        <f t="shared" si="904"/>
        <v>6388</v>
      </c>
      <c r="E6390" s="3">
        <v>44097</v>
      </c>
      <c r="F6390" s="4">
        <v>0.16666666666666666</v>
      </c>
      <c r="G6390">
        <v>20</v>
      </c>
      <c r="H6390">
        <v>0</v>
      </c>
      <c r="I6390" s="5">
        <f t="shared" si="899"/>
        <v>3</v>
      </c>
      <c r="J6390" s="22">
        <v>0</v>
      </c>
      <c r="K6390">
        <v>6.5900000000000003E-5</v>
      </c>
      <c r="L6390" s="5" cm="1">
        <f t="array" ref="L6390">_xlfn.IFS(I6390=0, 0, I6390&gt;34, 0, AND(I6390&gt;0, I6390&lt;35), VLOOKUP(I6390, $A$63:$C$96, 3))</f>
        <v>232</v>
      </c>
      <c r="M6390" s="5">
        <f t="shared" si="898"/>
        <v>0</v>
      </c>
      <c r="N6390" s="5">
        <v>513.06525650352205</v>
      </c>
      <c r="O6390" s="5">
        <f t="shared" si="905"/>
        <v>1856.403</v>
      </c>
      <c r="P6390" s="5">
        <f t="shared" si="906"/>
        <v>232</v>
      </c>
      <c r="Q6390" s="5">
        <f t="shared" si="900"/>
        <v>0</v>
      </c>
      <c r="R6390" s="5">
        <f>IF(O6390&gt;(P6390+U6390),O6390-P6390-U6390, 0)</f>
        <v>0</v>
      </c>
      <c r="S6390" s="5">
        <f t="shared" si="901"/>
        <v>0</v>
      </c>
      <c r="T6390" s="5">
        <f t="shared" si="902"/>
        <v>0</v>
      </c>
      <c r="U6390" s="5">
        <f>IF(O6390&gt;P6390,IF(V6389*($B$6/100)&gt;=O6390-P6390,(O6390-P6390), V6389*($B$6/100)), 0)</f>
        <v>1624.403</v>
      </c>
      <c r="V6390" s="5">
        <f>V6389+(T6390*($B$5/100))-(U6390/($B$6/100))</f>
        <v>1815767.1642538249</v>
      </c>
      <c r="W6390" s="5">
        <f t="shared" si="903"/>
        <v>45394.179106345618</v>
      </c>
    </row>
    <row r="6391" spans="4:23" x14ac:dyDescent="0.25">
      <c r="D6391">
        <f t="shared" si="904"/>
        <v>6389</v>
      </c>
      <c r="E6391" s="3">
        <v>44097</v>
      </c>
      <c r="F6391" s="4">
        <v>0.20833333333333334</v>
      </c>
      <c r="G6391">
        <v>20</v>
      </c>
      <c r="H6391">
        <v>0</v>
      </c>
      <c r="I6391" s="5">
        <f t="shared" si="899"/>
        <v>3</v>
      </c>
      <c r="J6391" s="22">
        <v>0</v>
      </c>
      <c r="K6391">
        <v>6.4700000000000001E-5</v>
      </c>
      <c r="L6391" s="5" cm="1">
        <f t="array" ref="L6391">_xlfn.IFS(I6391=0, 0, I6391&gt;34, 0, AND(I6391&gt;0, I6391&lt;35), VLOOKUP(I6391, $A$63:$C$96, 3))</f>
        <v>232</v>
      </c>
      <c r="M6391" s="5">
        <f t="shared" si="898"/>
        <v>0</v>
      </c>
      <c r="N6391" s="5">
        <v>536.20333403865561</v>
      </c>
      <c r="O6391" s="5">
        <f t="shared" si="905"/>
        <v>1822.5990000000002</v>
      </c>
      <c r="P6391" s="5">
        <f t="shared" si="906"/>
        <v>232</v>
      </c>
      <c r="Q6391" s="5">
        <f t="shared" si="900"/>
        <v>0</v>
      </c>
      <c r="R6391" s="5">
        <f>IF(O6391&gt;(P6391+U6391),O6391-P6391-U6391, 0)</f>
        <v>0</v>
      </c>
      <c r="S6391" s="5">
        <f t="shared" si="901"/>
        <v>0</v>
      </c>
      <c r="T6391" s="5">
        <f t="shared" si="902"/>
        <v>0</v>
      </c>
      <c r="U6391" s="5">
        <f>IF(O6391&gt;P6391,IF(V6390*($B$6/100)&gt;=O6391-P6391,(O6391-P6391), V6390*($B$6/100)), 0)</f>
        <v>1590.5990000000002</v>
      </c>
      <c r="V6391" s="5">
        <f>V6390+(T6391*($B$5/100))-(U6391/($B$6/100))</f>
        <v>1813494.8799681105</v>
      </c>
      <c r="W6391" s="5">
        <f t="shared" si="903"/>
        <v>45337.371999202762</v>
      </c>
    </row>
    <row r="6392" spans="4:23" x14ac:dyDescent="0.25">
      <c r="D6392">
        <f t="shared" si="904"/>
        <v>6390</v>
      </c>
      <c r="E6392" s="3">
        <v>44097</v>
      </c>
      <c r="F6392" s="4">
        <v>0.25</v>
      </c>
      <c r="G6392">
        <v>20</v>
      </c>
      <c r="H6392">
        <v>0</v>
      </c>
      <c r="I6392" s="5">
        <f t="shared" si="899"/>
        <v>3</v>
      </c>
      <c r="J6392" s="22">
        <v>0</v>
      </c>
      <c r="K6392">
        <v>6.9309999999999999E-5</v>
      </c>
      <c r="L6392" s="5" cm="1">
        <f t="array" ref="L6392">_xlfn.IFS(I6392=0, 0, I6392&gt;34, 0, AND(I6392&gt;0, I6392&lt;35), VLOOKUP(I6392, $A$63:$C$96, 3))</f>
        <v>232</v>
      </c>
      <c r="M6392" s="5">
        <f t="shared" si="898"/>
        <v>0</v>
      </c>
      <c r="N6392" s="5">
        <v>668.61271811201641</v>
      </c>
      <c r="O6392" s="5">
        <f t="shared" si="905"/>
        <v>1952.4626999999998</v>
      </c>
      <c r="P6392" s="5">
        <f t="shared" si="906"/>
        <v>232</v>
      </c>
      <c r="Q6392" s="5">
        <f t="shared" si="900"/>
        <v>0</v>
      </c>
      <c r="R6392" s="5">
        <f>IF(O6392&gt;(P6392+U6392),O6392-P6392-U6392, 0)</f>
        <v>0</v>
      </c>
      <c r="S6392" s="5">
        <f t="shared" si="901"/>
        <v>0</v>
      </c>
      <c r="T6392" s="5">
        <f t="shared" si="902"/>
        <v>0</v>
      </c>
      <c r="U6392" s="5">
        <f>IF(O6392&gt;P6392,IF(V6391*($B$6/100)&gt;=O6392-P6392,(O6392-P6392), V6391*($B$6/100)), 0)</f>
        <v>1720.4626999999998</v>
      </c>
      <c r="V6392" s="5">
        <f>V6391+(T6392*($B$5/100))-(U6392/($B$6/100))</f>
        <v>1811037.0761109677</v>
      </c>
      <c r="W6392" s="5">
        <f t="shared" si="903"/>
        <v>45275.92690277419</v>
      </c>
    </row>
    <row r="6393" spans="4:23" x14ac:dyDescent="0.25">
      <c r="D6393">
        <f t="shared" si="904"/>
        <v>6391</v>
      </c>
      <c r="E6393" s="3">
        <v>44097</v>
      </c>
      <c r="F6393" s="4">
        <v>0.29166666666666669</v>
      </c>
      <c r="G6393">
        <v>20</v>
      </c>
      <c r="H6393">
        <v>0</v>
      </c>
      <c r="I6393" s="5">
        <f t="shared" si="899"/>
        <v>3</v>
      </c>
      <c r="J6393" s="22">
        <v>9.8979031292220746E-6</v>
      </c>
      <c r="K6393">
        <v>8.3380000000000005E-5</v>
      </c>
      <c r="L6393" s="5" cm="1">
        <f t="array" ref="L6393">_xlfn.IFS(I6393=0, 0, I6393&gt;34, 0, AND(I6393&gt;0, I6393&lt;35), VLOOKUP(I6393, $A$63:$C$96, 3))</f>
        <v>232</v>
      </c>
      <c r="M6393" s="5">
        <f t="shared" si="898"/>
        <v>47.015039863804859</v>
      </c>
      <c r="N6393" s="5">
        <v>999.6067751651766</v>
      </c>
      <c r="O6393" s="5">
        <f t="shared" si="905"/>
        <v>2348.8146000000002</v>
      </c>
      <c r="P6393" s="5">
        <f t="shared" si="906"/>
        <v>279.01503986380487</v>
      </c>
      <c r="Q6393" s="5">
        <f t="shared" si="900"/>
        <v>0</v>
      </c>
      <c r="R6393" s="5">
        <f>IF(O6393&gt;(P6393+U6393),O6393-P6393-U6393, 0)</f>
        <v>0</v>
      </c>
      <c r="S6393" s="5">
        <f t="shared" si="901"/>
        <v>0</v>
      </c>
      <c r="T6393" s="5">
        <f t="shared" si="902"/>
        <v>0</v>
      </c>
      <c r="U6393" s="5">
        <f>IF(O6393&gt;P6393,IF(V6392*($B$6/100)&gt;=O6393-P6393,(O6393-P6393), V6392*($B$6/100)), 0)</f>
        <v>2069.7995601361954</v>
      </c>
      <c r="V6393" s="5">
        <f>V6392+(T6393*($B$5/100))-(U6393/($B$6/100))</f>
        <v>1808080.2195964875</v>
      </c>
      <c r="W6393" s="5">
        <f t="shared" si="903"/>
        <v>45202.00548991219</v>
      </c>
    </row>
    <row r="6394" spans="4:23" x14ac:dyDescent="0.25">
      <c r="D6394">
        <f t="shared" si="904"/>
        <v>6392</v>
      </c>
      <c r="E6394" s="3">
        <v>44097</v>
      </c>
      <c r="F6394" s="4">
        <v>0.33333333333333331</v>
      </c>
      <c r="G6394">
        <v>30</v>
      </c>
      <c r="H6394">
        <v>7</v>
      </c>
      <c r="I6394" s="5">
        <f t="shared" si="899"/>
        <v>4</v>
      </c>
      <c r="J6394" s="22">
        <v>8.4132176598387633E-5</v>
      </c>
      <c r="K6394">
        <v>1.0399E-4</v>
      </c>
      <c r="L6394" s="5" cm="1">
        <f t="array" ref="L6394">_xlfn.IFS(I6394=0, 0, I6394&gt;34, 0, AND(I6394&gt;0, I6394&lt;35), VLOOKUP(I6394, $A$63:$C$96, 3))</f>
        <v>740</v>
      </c>
      <c r="M6394" s="5">
        <f t="shared" si="898"/>
        <v>399.62783884234125</v>
      </c>
      <c r="N6394" s="5">
        <v>1316.6175188950376</v>
      </c>
      <c r="O6394" s="5">
        <f t="shared" si="905"/>
        <v>2929.3982999999998</v>
      </c>
      <c r="P6394" s="5">
        <f t="shared" si="906"/>
        <v>1139.6278388423411</v>
      </c>
      <c r="Q6394" s="5">
        <f t="shared" si="900"/>
        <v>0</v>
      </c>
      <c r="R6394" s="5">
        <f>IF(O6394&gt;(P6394+U6394),O6394-P6394-U6394, 0)</f>
        <v>0</v>
      </c>
      <c r="S6394" s="5">
        <f t="shared" si="901"/>
        <v>0</v>
      </c>
      <c r="T6394" s="5">
        <f t="shared" si="902"/>
        <v>0</v>
      </c>
      <c r="U6394" s="5">
        <f>IF(O6394&gt;P6394,IF(V6393*($B$6/100)&gt;=O6394-P6394,(O6394-P6394), V6393*($B$6/100)), 0)</f>
        <v>1789.7704611576587</v>
      </c>
      <c r="V6394" s="5">
        <f>V6393+(T6394*($B$5/100))-(U6394/($B$6/100))</f>
        <v>1805523.4046519764</v>
      </c>
      <c r="W6394" s="5">
        <f t="shared" si="903"/>
        <v>45138.085116299408</v>
      </c>
    </row>
    <row r="6395" spans="4:23" x14ac:dyDescent="0.25">
      <c r="D6395">
        <f t="shared" si="904"/>
        <v>6393</v>
      </c>
      <c r="E6395" s="3">
        <v>44097</v>
      </c>
      <c r="F6395" s="4">
        <v>0.375</v>
      </c>
      <c r="G6395">
        <v>50</v>
      </c>
      <c r="H6395">
        <v>9</v>
      </c>
      <c r="I6395" s="5">
        <f t="shared" si="899"/>
        <v>7</v>
      </c>
      <c r="J6395" s="22">
        <v>2.2022834462519114E-4</v>
      </c>
      <c r="K6395">
        <v>1.038E-4</v>
      </c>
      <c r="L6395" s="5" cm="1">
        <f t="array" ref="L6395">_xlfn.IFS(I6395=0, 0, I6395&gt;34, 0, AND(I6395&gt;0, I6395&lt;35), VLOOKUP(I6395, $A$63:$C$96, 3))</f>
        <v>4800</v>
      </c>
      <c r="M6395" s="5">
        <f t="shared" si="898"/>
        <v>1046.0846369696578</v>
      </c>
      <c r="N6395" s="5">
        <v>1328.8740318534749</v>
      </c>
      <c r="O6395" s="5">
        <f t="shared" si="905"/>
        <v>2924.0460000000003</v>
      </c>
      <c r="P6395" s="5">
        <f t="shared" si="906"/>
        <v>2924.0460000000003</v>
      </c>
      <c r="Q6395" s="5">
        <f t="shared" si="900"/>
        <v>487.20077413479089</v>
      </c>
      <c r="R6395" s="5">
        <f>IF(O6395&gt;(P6395+U6395),O6395-P6395-U6395, 0)</f>
        <v>0</v>
      </c>
      <c r="S6395" s="5">
        <f t="shared" si="901"/>
        <v>682.50628565529144</v>
      </c>
      <c r="T6395" s="5">
        <f t="shared" si="902"/>
        <v>2239.5323513143658</v>
      </c>
      <c r="U6395" s="5">
        <f>IF(O6395&gt;P6395,IF(V6394*($B$6/100)&gt;=O6395-P6395,(O6395-P6395), V6394*($B$6/100)), 0)</f>
        <v>0</v>
      </c>
      <c r="V6395" s="5">
        <f>V6394+(T6395*($B$5/100))-(U6395/($B$6/100))</f>
        <v>1807091.0772978964</v>
      </c>
      <c r="W6395" s="5">
        <f t="shared" si="903"/>
        <v>45177.276932447407</v>
      </c>
    </row>
    <row r="6396" spans="4:23" x14ac:dyDescent="0.25">
      <c r="D6396">
        <f t="shared" si="904"/>
        <v>6394</v>
      </c>
      <c r="E6396" s="3">
        <v>44097</v>
      </c>
      <c r="F6396" s="4">
        <v>0.41666666666666669</v>
      </c>
      <c r="G6396">
        <v>50</v>
      </c>
      <c r="H6396">
        <v>4</v>
      </c>
      <c r="I6396" s="5">
        <f t="shared" si="899"/>
        <v>7</v>
      </c>
      <c r="J6396" s="22">
        <v>2.4992205401285736E-4</v>
      </c>
      <c r="K6396">
        <v>9.7830000000000004E-5</v>
      </c>
      <c r="L6396" s="5" cm="1">
        <f t="array" ref="L6396">_xlfn.IFS(I6396=0, 0, I6396&gt;34, 0, AND(I6396&gt;0, I6396&lt;35), VLOOKUP(I6396, $A$63:$C$96, 3))</f>
        <v>4800</v>
      </c>
      <c r="M6396" s="5">
        <f t="shared" si="898"/>
        <v>1187.1297565610726</v>
      </c>
      <c r="N6396" s="5">
        <v>1127.5569442177127</v>
      </c>
      <c r="O6396" s="5">
        <f t="shared" si="905"/>
        <v>2755.8711000000003</v>
      </c>
      <c r="P6396" s="5">
        <f t="shared" si="906"/>
        <v>2755.8711000000003</v>
      </c>
      <c r="Q6396" s="5">
        <f t="shared" si="900"/>
        <v>487.20077413479089</v>
      </c>
      <c r="R6396" s="5">
        <f>IF(O6396&gt;(P6396+U6396),O6396-P6396-U6396, 0)</f>
        <v>0</v>
      </c>
      <c r="S6396" s="5">
        <f t="shared" si="901"/>
        <v>579.11034711807497</v>
      </c>
      <c r="T6396" s="5">
        <f t="shared" si="902"/>
        <v>2652.1483094429977</v>
      </c>
      <c r="U6396" s="5">
        <f>IF(O6396&gt;P6396,IF(V6395*($B$6/100)&gt;=O6396-P6396,(O6396-P6396), V6395*($B$6/100)), 0)</f>
        <v>0</v>
      </c>
      <c r="V6396" s="5">
        <f>V6395+(T6396*($B$5/100))-(U6396/($B$6/100))</f>
        <v>1808947.5811145066</v>
      </c>
      <c r="W6396" s="5">
        <f t="shared" si="903"/>
        <v>45223.689527862662</v>
      </c>
    </row>
    <row r="6397" spans="4:23" x14ac:dyDescent="0.25">
      <c r="D6397">
        <f t="shared" si="904"/>
        <v>6395</v>
      </c>
      <c r="E6397" s="3">
        <v>44097</v>
      </c>
      <c r="F6397" s="4">
        <v>0.45833333333333331</v>
      </c>
      <c r="G6397">
        <v>50</v>
      </c>
      <c r="H6397">
        <v>1</v>
      </c>
      <c r="I6397" s="5">
        <f t="shared" si="899"/>
        <v>7</v>
      </c>
      <c r="J6397" s="22">
        <v>2.3507519931902427E-4</v>
      </c>
      <c r="K6397">
        <v>8.2860000000000003E-5</v>
      </c>
      <c r="L6397" s="5" cm="1">
        <f t="array" ref="L6397">_xlfn.IFS(I6397=0, 0, I6397&gt;34, 0, AND(I6397&gt;0, I6397&lt;35), VLOOKUP(I6397, $A$63:$C$96, 3))</f>
        <v>4800</v>
      </c>
      <c r="M6397" s="5">
        <f t="shared" si="898"/>
        <v>1116.6071967653652</v>
      </c>
      <c r="N6397" s="5">
        <v>945.13987646092824</v>
      </c>
      <c r="O6397" s="5">
        <f t="shared" si="905"/>
        <v>2334.1662000000001</v>
      </c>
      <c r="P6397" s="5">
        <f t="shared" si="906"/>
        <v>2334.1662000000001</v>
      </c>
      <c r="Q6397" s="5">
        <f t="shared" si="900"/>
        <v>487.20077413479089</v>
      </c>
      <c r="R6397" s="5">
        <f>IF(O6397&gt;(P6397+U6397),O6397-P6397-U6397, 0)</f>
        <v>0</v>
      </c>
      <c r="S6397" s="5">
        <f t="shared" si="901"/>
        <v>485.42141019065048</v>
      </c>
      <c r="T6397" s="5">
        <f t="shared" si="902"/>
        <v>3097.0195865747146</v>
      </c>
      <c r="U6397" s="5">
        <f>IF(O6397&gt;P6397,IF(V6396*($B$6/100)&gt;=O6397-P6397,(O6397-P6397), V6396*($B$6/100)), 0)</f>
        <v>0</v>
      </c>
      <c r="V6397" s="5">
        <f>V6396+(T6397*($B$5/100))-(U6397/($B$6/100))</f>
        <v>1811115.4948251089</v>
      </c>
      <c r="W6397" s="5">
        <f t="shared" si="903"/>
        <v>45277.887370627723</v>
      </c>
    </row>
    <row r="6398" spans="4:23" x14ac:dyDescent="0.25">
      <c r="D6398">
        <f t="shared" si="904"/>
        <v>6396</v>
      </c>
      <c r="E6398" s="3">
        <v>44097</v>
      </c>
      <c r="F6398" s="4">
        <v>0.5</v>
      </c>
      <c r="G6398">
        <v>50</v>
      </c>
      <c r="H6398">
        <v>2</v>
      </c>
      <c r="I6398" s="5">
        <f t="shared" si="899"/>
        <v>7</v>
      </c>
      <c r="J6398" s="22">
        <v>2.771412876182181E-4</v>
      </c>
      <c r="K6398">
        <v>6.9140000000000005E-5</v>
      </c>
      <c r="L6398" s="5" cm="1">
        <f t="array" ref="L6398">_xlfn.IFS(I6398=0, 0, I6398&gt;34, 0, AND(I6398&gt;0, I6398&lt;35), VLOOKUP(I6398, $A$63:$C$96, 3))</f>
        <v>4800</v>
      </c>
      <c r="M6398" s="5">
        <f t="shared" si="898"/>
        <v>1316.421116186536</v>
      </c>
      <c r="N6398" s="5">
        <v>833.88668690838892</v>
      </c>
      <c r="O6398" s="5">
        <f t="shared" si="905"/>
        <v>1947.6738000000003</v>
      </c>
      <c r="P6398" s="5">
        <f t="shared" si="906"/>
        <v>1947.6738000000003</v>
      </c>
      <c r="Q6398" s="5">
        <f t="shared" si="900"/>
        <v>487.20077413479089</v>
      </c>
      <c r="R6398" s="5">
        <f>IF(O6398&gt;(P6398+U6398),O6398-P6398-U6398, 0)</f>
        <v>0</v>
      </c>
      <c r="S6398" s="5">
        <f t="shared" si="901"/>
        <v>428.28205811609655</v>
      </c>
      <c r="T6398" s="5">
        <f t="shared" si="902"/>
        <v>3740.4652580704387</v>
      </c>
      <c r="U6398" s="5">
        <f>IF(O6398&gt;P6398,IF(V6397*($B$6/100)&gt;=O6398-P6398,(O6398-P6398), V6397*($B$6/100)), 0)</f>
        <v>0</v>
      </c>
      <c r="V6398" s="5">
        <f>V6397+(T6398*($B$5/100))-(U6398/($B$6/100))</f>
        <v>1813733.8205057583</v>
      </c>
      <c r="W6398" s="5">
        <f t="shared" si="903"/>
        <v>45343.345512643959</v>
      </c>
    </row>
    <row r="6399" spans="4:23" x14ac:dyDescent="0.25">
      <c r="D6399">
        <f t="shared" si="904"/>
        <v>6397</v>
      </c>
      <c r="E6399" s="3">
        <v>44097</v>
      </c>
      <c r="F6399" s="4">
        <v>0.54166666666666663</v>
      </c>
      <c r="G6399">
        <v>60</v>
      </c>
      <c r="H6399">
        <v>10</v>
      </c>
      <c r="I6399" s="5">
        <f t="shared" si="899"/>
        <v>8</v>
      </c>
      <c r="J6399" s="22">
        <v>4.9736963224340921E-4</v>
      </c>
      <c r="K6399">
        <v>6.2880000000000008E-5</v>
      </c>
      <c r="L6399" s="5" cm="1">
        <f t="array" ref="L6399">_xlfn.IFS(I6399=0, 0, I6399&gt;34, 0, AND(I6399&gt;0, I6399&lt;35), VLOOKUP(I6399, $A$63:$C$96, 3))</f>
        <v>7160</v>
      </c>
      <c r="M6399" s="5">
        <f t="shared" si="898"/>
        <v>2362.5057531561938</v>
      </c>
      <c r="N6399" s="5">
        <v>832.99987008033372</v>
      </c>
      <c r="O6399" s="5">
        <f t="shared" si="905"/>
        <v>1771.3296000000003</v>
      </c>
      <c r="P6399" s="5">
        <f t="shared" si="906"/>
        <v>1771.3296000000003</v>
      </c>
      <c r="Q6399" s="5">
        <f t="shared" si="900"/>
        <v>487.20077413479089</v>
      </c>
      <c r="R6399" s="5">
        <f>IF(O6399&gt;(P6399+U6399),O6399-P6399-U6399, 0)</f>
        <v>0</v>
      </c>
      <c r="S6399" s="5">
        <f t="shared" si="901"/>
        <v>427.82659127359352</v>
      </c>
      <c r="T6399" s="5">
        <f t="shared" si="902"/>
        <v>7323.3495618826009</v>
      </c>
      <c r="U6399" s="5">
        <f>IF(O6399&gt;P6399,IF(V6398*($B$6/100)&gt;=O6399-P6399,(O6399-P6399), V6398*($B$6/100)), 0)</f>
        <v>0</v>
      </c>
      <c r="V6399" s="5">
        <f>V6398+(T6399*($B$5/100))-(U6399/($B$6/100))</f>
        <v>1818860.1651990761</v>
      </c>
      <c r="W6399" s="5">
        <f t="shared" si="903"/>
        <v>45471.5041299769</v>
      </c>
    </row>
    <row r="6400" spans="4:23" x14ac:dyDescent="0.25">
      <c r="D6400">
        <f t="shared" si="904"/>
        <v>6398</v>
      </c>
      <c r="E6400" s="3">
        <v>44097</v>
      </c>
      <c r="F6400" s="4">
        <v>0.58333333333333337</v>
      </c>
      <c r="G6400">
        <v>60</v>
      </c>
      <c r="H6400">
        <v>10</v>
      </c>
      <c r="I6400" s="5">
        <f t="shared" si="899"/>
        <v>8</v>
      </c>
      <c r="J6400" s="22">
        <v>4.2560983455654922E-4</v>
      </c>
      <c r="K6400">
        <v>5.8459999999999999E-5</v>
      </c>
      <c r="L6400" s="5" cm="1">
        <f t="array" ref="L6400">_xlfn.IFS(I6400=0, 0, I6400&gt;34, 0, AND(I6400&gt;0, I6400&lt;35), VLOOKUP(I6400, $A$63:$C$96, 3))</f>
        <v>7160</v>
      </c>
      <c r="M6400" s="5">
        <f t="shared" si="898"/>
        <v>2021.6467141436087</v>
      </c>
      <c r="N6400" s="5">
        <v>751.81238432965074</v>
      </c>
      <c r="O6400" s="5">
        <f t="shared" si="905"/>
        <v>1646.8181999999999</v>
      </c>
      <c r="P6400" s="5">
        <f t="shared" si="906"/>
        <v>1646.8181999999999</v>
      </c>
      <c r="Q6400" s="5">
        <f t="shared" si="900"/>
        <v>487.20077413479089</v>
      </c>
      <c r="R6400" s="5">
        <f>IF(O6400&gt;(P6400+U6400),O6400-P6400-U6400, 0)</f>
        <v>0</v>
      </c>
      <c r="S6400" s="5">
        <f t="shared" si="901"/>
        <v>386.12890735986326</v>
      </c>
      <c r="T6400" s="5">
        <f t="shared" si="902"/>
        <v>7148.6996067837445</v>
      </c>
      <c r="U6400" s="5">
        <f>IF(O6400&gt;P6400,IF(V6399*($B$6/100)&gt;=O6400-P6400,(O6400-P6400), V6399*($B$6/100)), 0)</f>
        <v>0</v>
      </c>
      <c r="V6400" s="5">
        <f>V6399+(T6400*($B$5/100))-(U6400/($B$6/100))</f>
        <v>1823864.2549238247</v>
      </c>
      <c r="W6400" s="5">
        <f t="shared" si="903"/>
        <v>45596.606373095616</v>
      </c>
    </row>
    <row r="6401" spans="4:23" x14ac:dyDescent="0.25">
      <c r="D6401">
        <f t="shared" si="904"/>
        <v>6399</v>
      </c>
      <c r="E6401" s="3">
        <v>44097</v>
      </c>
      <c r="F6401" s="4">
        <v>0.625</v>
      </c>
      <c r="G6401">
        <v>50</v>
      </c>
      <c r="H6401">
        <v>0</v>
      </c>
      <c r="I6401" s="5">
        <f t="shared" si="899"/>
        <v>7</v>
      </c>
      <c r="J6401" s="22">
        <v>1.0887693442144282E-4</v>
      </c>
      <c r="K6401">
        <v>5.5950000000000005E-5</v>
      </c>
      <c r="L6401" s="5" cm="1">
        <f t="array" ref="L6401">_xlfn.IFS(I6401=0, 0, I6401&gt;34, 0, AND(I6401&gt;0, I6401&lt;35), VLOOKUP(I6401, $A$63:$C$96, 3))</f>
        <v>4800</v>
      </c>
      <c r="M6401" s="5">
        <f t="shared" si="898"/>
        <v>517.16543850185337</v>
      </c>
      <c r="N6401" s="5">
        <v>700.69937151377985</v>
      </c>
      <c r="O6401" s="5">
        <f t="shared" si="905"/>
        <v>1576.1115000000002</v>
      </c>
      <c r="P6401" s="5">
        <f t="shared" si="906"/>
        <v>1576.1115000000002</v>
      </c>
      <c r="Q6401" s="5">
        <f t="shared" si="900"/>
        <v>487.20077413479089</v>
      </c>
      <c r="R6401" s="5">
        <f>IF(O6401&gt;(P6401+U6401),O6401-P6401-U6401, 0)</f>
        <v>0</v>
      </c>
      <c r="S6401" s="5">
        <f t="shared" si="901"/>
        <v>359.87739541109346</v>
      </c>
      <c r="T6401" s="5">
        <f t="shared" si="902"/>
        <v>3381.1765430907603</v>
      </c>
      <c r="U6401" s="5">
        <f>IF(O6401&gt;P6401,IF(V6400*($B$6/100)&gt;=O6401-P6401,(O6401-P6401), V6400*($B$6/100)), 0)</f>
        <v>0</v>
      </c>
      <c r="V6401" s="5">
        <f>V6400+(T6401*($B$5/100))-(U6401/($B$6/100))</f>
        <v>1826231.0785039882</v>
      </c>
      <c r="W6401" s="5">
        <f t="shared" si="903"/>
        <v>45655.776962599703</v>
      </c>
    </row>
    <row r="6402" spans="4:23" x14ac:dyDescent="0.25">
      <c r="D6402">
        <f t="shared" si="904"/>
        <v>6400</v>
      </c>
      <c r="E6402" s="3">
        <v>44097</v>
      </c>
      <c r="F6402" s="4">
        <v>0.66666666666666663</v>
      </c>
      <c r="G6402">
        <v>20</v>
      </c>
      <c r="H6402">
        <v>0</v>
      </c>
      <c r="I6402" s="5">
        <f t="shared" si="899"/>
        <v>3</v>
      </c>
      <c r="J6402" s="22">
        <v>7.9183225033776597E-5</v>
      </c>
      <c r="K6402">
        <v>6.1970000000000005E-5</v>
      </c>
      <c r="L6402" s="5" cm="1">
        <f t="array" ref="L6402">_xlfn.IFS(I6402=0, 0, I6402&gt;34, 0, AND(I6402&gt;0, I6402&lt;35), VLOOKUP(I6402, $A$63:$C$96, 3))</f>
        <v>232</v>
      </c>
      <c r="M6402" s="5">
        <f t="shared" si="898"/>
        <v>376.12031891043887</v>
      </c>
      <c r="N6402" s="5">
        <v>674.6743819696602</v>
      </c>
      <c r="O6402" s="5">
        <f t="shared" si="905"/>
        <v>1745.6949000000002</v>
      </c>
      <c r="P6402" s="5">
        <f t="shared" si="906"/>
        <v>608.12031891043887</v>
      </c>
      <c r="Q6402" s="5">
        <f t="shared" si="900"/>
        <v>0</v>
      </c>
      <c r="R6402" s="5">
        <f>IF(O6402&gt;(P6402+U6402),O6402-P6402-U6402, 0)</f>
        <v>0</v>
      </c>
      <c r="S6402" s="5">
        <f t="shared" si="901"/>
        <v>0</v>
      </c>
      <c r="T6402" s="5">
        <f t="shared" si="902"/>
        <v>0</v>
      </c>
      <c r="U6402" s="5">
        <f>IF(O6402&gt;P6402,IF(V6401*($B$6/100)&gt;=O6402-P6402,(O6402-P6402), V6401*($B$6/100)), 0)</f>
        <v>1137.5745810895614</v>
      </c>
      <c r="V6402" s="5">
        <f>V6401+(T6402*($B$5/100))-(U6402/($B$6/100))</f>
        <v>1824605.9719595746</v>
      </c>
      <c r="W6402" s="5">
        <f t="shared" si="903"/>
        <v>45615.149298989367</v>
      </c>
    </row>
    <row r="6403" spans="4:23" x14ac:dyDescent="0.25">
      <c r="D6403">
        <f t="shared" si="904"/>
        <v>6401</v>
      </c>
      <c r="E6403" s="3">
        <v>44097</v>
      </c>
      <c r="F6403" s="4">
        <v>0.70833333333333337</v>
      </c>
      <c r="G6403">
        <v>20</v>
      </c>
      <c r="H6403">
        <v>0</v>
      </c>
      <c r="I6403" s="5">
        <f t="shared" si="899"/>
        <v>3</v>
      </c>
      <c r="J6403" s="22">
        <v>7.1759797686860035E-5</v>
      </c>
      <c r="K6403">
        <v>8.5539999999999998E-5</v>
      </c>
      <c r="L6403" s="5" cm="1">
        <f t="array" ref="L6403">_xlfn.IFS(I6403=0, 0, I6403&gt;34, 0, AND(I6403&gt;0, I6403&lt;35), VLOOKUP(I6403, $A$63:$C$96, 3))</f>
        <v>232</v>
      </c>
      <c r="M6403" s="5">
        <f t="shared" ref="M6403:M6466" si="907">$B$11*$B$4*J6403*1000</f>
        <v>340.85903901258519</v>
      </c>
      <c r="N6403" s="5">
        <v>943.84664415580517</v>
      </c>
      <c r="O6403" s="5">
        <f t="shared" si="905"/>
        <v>2409.6617999999999</v>
      </c>
      <c r="P6403" s="5">
        <f t="shared" si="906"/>
        <v>572.85903901258519</v>
      </c>
      <c r="Q6403" s="5">
        <f t="shared" si="900"/>
        <v>0</v>
      </c>
      <c r="R6403" s="5">
        <f>IF(O6403&gt;(P6403+U6403),O6403-P6403-U6403, 0)</f>
        <v>0</v>
      </c>
      <c r="S6403" s="5">
        <f t="shared" si="901"/>
        <v>0</v>
      </c>
      <c r="T6403" s="5">
        <f t="shared" si="902"/>
        <v>0</v>
      </c>
      <c r="U6403" s="5">
        <f>IF(O6403&gt;P6403,IF(V6402*($B$6/100)&gt;=O6403-P6403,(O6403-P6403), V6402*($B$6/100)), 0)</f>
        <v>1836.8027609874148</v>
      </c>
      <c r="V6403" s="5">
        <f>V6402+(T6403*($B$5/100))-(U6403/($B$6/100))</f>
        <v>1821981.9680153069</v>
      </c>
      <c r="W6403" s="5">
        <f t="shared" si="903"/>
        <v>45549.549200382673</v>
      </c>
    </row>
    <row r="6404" spans="4:23" x14ac:dyDescent="0.25">
      <c r="D6404">
        <f t="shared" si="904"/>
        <v>6402</v>
      </c>
      <c r="E6404" s="3">
        <v>44097</v>
      </c>
      <c r="F6404" s="4">
        <v>0.75</v>
      </c>
      <c r="G6404">
        <v>40</v>
      </c>
      <c r="H6404">
        <v>0</v>
      </c>
      <c r="I6404" s="5">
        <f t="shared" ref="I6404:I6467" si="908">ROUND((G6404/10)*((LN(99/0.03)/(LN(10/0.03)))),0)</f>
        <v>6</v>
      </c>
      <c r="J6404" s="22">
        <v>1.4846854693833111E-5</v>
      </c>
      <c r="K6404">
        <v>1.4015999999999999E-4</v>
      </c>
      <c r="L6404" s="5" cm="1">
        <f t="array" ref="L6404">_xlfn.IFS(I6404=0, 0, I6404&gt;34, 0, AND(I6404&gt;0, I6404&lt;35), VLOOKUP(I6404, $A$63:$C$96, 3))</f>
        <v>2980</v>
      </c>
      <c r="M6404" s="5">
        <f t="shared" si="907"/>
        <v>70.522559795707281</v>
      </c>
      <c r="N6404" s="5">
        <v>1236.1758811760888</v>
      </c>
      <c r="O6404" s="5">
        <f t="shared" si="905"/>
        <v>3948.3071999999993</v>
      </c>
      <c r="P6404" s="5">
        <f t="shared" si="906"/>
        <v>3050.5225597957074</v>
      </c>
      <c r="Q6404" s="5">
        <f t="shared" ref="Q6404:Q6467" si="909">IF((L6404+M6404-P6404)&lt;($B$8/100)*$B$3,L6404+M6404-P6404,($B$8/100)*$B$3)</f>
        <v>0</v>
      </c>
      <c r="R6404" s="5">
        <f>IF(O6404&gt;(P6404+U6404),O6404-P6404-U6404, 0)</f>
        <v>0</v>
      </c>
      <c r="S6404" s="5">
        <f t="shared" ref="S6404:S6467" si="910">IF((IF((L6404+M6404)&gt;O6404,L6404+M6404-P6404-Q6404,0))&lt;((N6404*3.595182*($B$7/100))/($B$5/100)),L6404+M6404-P6404-Q6404, N6404*3.595182*($B$7/100)/($B$5/100))</f>
        <v>0</v>
      </c>
      <c r="T6404" s="5">
        <f t="shared" ref="T6404:T6467" si="911">((L6404+M6404)-P6404-S6404)</f>
        <v>0</v>
      </c>
      <c r="U6404" s="5">
        <f>IF(O6404&gt;P6404,IF(V6403*($B$6/100)&gt;=O6404-P6404,(O6404-P6404), V6403*($B$6/100)), 0)</f>
        <v>897.78464020429192</v>
      </c>
      <c r="V6404" s="5">
        <f>V6403+(T6404*($B$5/100))-(U6404/($B$6/100))</f>
        <v>1820699.4185293007</v>
      </c>
      <c r="W6404" s="5">
        <f t="shared" ref="W6404:W6467" si="912">V6404/40</f>
        <v>45517.485463232515</v>
      </c>
    </row>
    <row r="6405" spans="4:23" x14ac:dyDescent="0.25">
      <c r="D6405">
        <f t="shared" ref="D6405:D6468" si="913">D6404+1</f>
        <v>6403</v>
      </c>
      <c r="E6405" s="3">
        <v>44097</v>
      </c>
      <c r="F6405" s="4">
        <v>0.79166666666666663</v>
      </c>
      <c r="G6405">
        <v>20</v>
      </c>
      <c r="H6405">
        <v>0</v>
      </c>
      <c r="I6405" s="5">
        <f t="shared" si="908"/>
        <v>3</v>
      </c>
      <c r="J6405" s="22">
        <v>2.4744757823055187E-6</v>
      </c>
      <c r="K6405">
        <v>1.5621999999999999E-4</v>
      </c>
      <c r="L6405" s="5" cm="1">
        <f t="array" ref="L6405">_xlfn.IFS(I6405=0, 0, I6405&gt;34, 0, AND(I6405&gt;0, I6405&lt;35), VLOOKUP(I6405, $A$63:$C$96, 3))</f>
        <v>232</v>
      </c>
      <c r="M6405" s="5">
        <f t="shared" si="907"/>
        <v>11.753759965951215</v>
      </c>
      <c r="N6405" s="5">
        <v>1285.5258293452778</v>
      </c>
      <c r="O6405" s="5">
        <f t="shared" ref="O6405:O6468" si="914">$B$2*K6405*1000</f>
        <v>4400.7173999999995</v>
      </c>
      <c r="P6405" s="5">
        <f t="shared" ref="P6405:P6468" si="915">IF(O6405&gt;=(L6405+M6405),L6405+M6405,O6405)</f>
        <v>243.75375996595122</v>
      </c>
      <c r="Q6405" s="5">
        <f t="shared" si="909"/>
        <v>0</v>
      </c>
      <c r="R6405" s="5">
        <f>IF(O6405&gt;(P6405+U6405),O6405-P6405-U6405, 0)</f>
        <v>0</v>
      </c>
      <c r="S6405" s="5">
        <f t="shared" si="910"/>
        <v>0</v>
      </c>
      <c r="T6405" s="5">
        <f t="shared" si="911"/>
        <v>0</v>
      </c>
      <c r="U6405" s="5">
        <f>IF(O6405&gt;P6405,IF(V6404*($B$6/100)&gt;=O6405-P6405,(O6405-P6405), V6404*($B$6/100)), 0)</f>
        <v>4156.9636400340487</v>
      </c>
      <c r="V6405" s="5">
        <f>V6404+(T6405*($B$5/100))-(U6405/($B$6/100))</f>
        <v>1814760.8990435377</v>
      </c>
      <c r="W6405" s="5">
        <f t="shared" si="912"/>
        <v>45369.022476088445</v>
      </c>
    </row>
    <row r="6406" spans="4:23" x14ac:dyDescent="0.25">
      <c r="D6406">
        <f t="shared" si="913"/>
        <v>6404</v>
      </c>
      <c r="E6406" s="3">
        <v>44097</v>
      </c>
      <c r="F6406" s="4">
        <v>0.83333333333333337</v>
      </c>
      <c r="G6406">
        <v>30</v>
      </c>
      <c r="H6406">
        <v>0</v>
      </c>
      <c r="I6406" s="5">
        <f t="shared" si="908"/>
        <v>4</v>
      </c>
      <c r="J6406" s="22">
        <v>0</v>
      </c>
      <c r="K6406">
        <v>1.6343E-4</v>
      </c>
      <c r="L6406" s="5" cm="1">
        <f t="array" ref="L6406">_xlfn.IFS(I6406=0, 0, I6406&gt;34, 0, AND(I6406&gt;0, I6406&lt;35), VLOOKUP(I6406, $A$63:$C$96, 3))</f>
        <v>740</v>
      </c>
      <c r="M6406" s="5">
        <f t="shared" si="907"/>
        <v>0</v>
      </c>
      <c r="N6406" s="5">
        <v>1232.4004984743945</v>
      </c>
      <c r="O6406" s="5">
        <f t="shared" si="914"/>
        <v>4603.8230999999996</v>
      </c>
      <c r="P6406" s="5">
        <f t="shared" si="915"/>
        <v>740</v>
      </c>
      <c r="Q6406" s="5">
        <f t="shared" si="909"/>
        <v>0</v>
      </c>
      <c r="R6406" s="5">
        <f>IF(O6406&gt;(P6406+U6406),O6406-P6406-U6406, 0)</f>
        <v>0</v>
      </c>
      <c r="S6406" s="5">
        <f t="shared" si="910"/>
        <v>0</v>
      </c>
      <c r="T6406" s="5">
        <f t="shared" si="911"/>
        <v>0</v>
      </c>
      <c r="U6406" s="5">
        <f>IF(O6406&gt;P6406,IF(V6405*($B$6/100)&gt;=O6406-P6406,(O6406-P6406), V6405*($B$6/100)), 0)</f>
        <v>3863.8230999999996</v>
      </c>
      <c r="V6406" s="5">
        <f>V6405+(T6406*($B$5/100))-(U6406/($B$6/100))</f>
        <v>1809241.1517578233</v>
      </c>
      <c r="W6406" s="5">
        <f t="shared" si="912"/>
        <v>45231.028793945581</v>
      </c>
    </row>
    <row r="6407" spans="4:23" x14ac:dyDescent="0.25">
      <c r="D6407">
        <f t="shared" si="913"/>
        <v>6405</v>
      </c>
      <c r="E6407" s="3">
        <v>44097</v>
      </c>
      <c r="F6407" s="4">
        <v>0.875</v>
      </c>
      <c r="G6407">
        <v>30</v>
      </c>
      <c r="H6407">
        <v>0</v>
      </c>
      <c r="I6407" s="5">
        <f t="shared" si="908"/>
        <v>4</v>
      </c>
      <c r="J6407" s="22">
        <v>0</v>
      </c>
      <c r="K6407">
        <v>1.7450000000000001E-4</v>
      </c>
      <c r="L6407" s="5" cm="1">
        <f t="array" ref="L6407">_xlfn.IFS(I6407=0, 0, I6407&gt;34, 0, AND(I6407&gt;0, I6407&lt;35), VLOOKUP(I6407, $A$63:$C$96, 3))</f>
        <v>740</v>
      </c>
      <c r="M6407" s="5">
        <f t="shared" si="907"/>
        <v>0</v>
      </c>
      <c r="N6407" s="5">
        <v>1024.604102633383</v>
      </c>
      <c r="O6407" s="5">
        <f t="shared" si="914"/>
        <v>4915.6650000000009</v>
      </c>
      <c r="P6407" s="5">
        <f t="shared" si="915"/>
        <v>740</v>
      </c>
      <c r="Q6407" s="5">
        <f t="shared" si="909"/>
        <v>0</v>
      </c>
      <c r="R6407" s="5">
        <f>IF(O6407&gt;(P6407+U6407),O6407-P6407-U6407, 0)</f>
        <v>0</v>
      </c>
      <c r="S6407" s="5">
        <f t="shared" si="910"/>
        <v>0</v>
      </c>
      <c r="T6407" s="5">
        <f t="shared" si="911"/>
        <v>0</v>
      </c>
      <c r="U6407" s="5">
        <f>IF(O6407&gt;P6407,IF(V6406*($B$6/100)&gt;=O6407-P6407,(O6407-P6407), V6406*($B$6/100)), 0)</f>
        <v>4175.6650000000009</v>
      </c>
      <c r="V6407" s="5">
        <f>V6406+(T6407*($B$5/100))-(U6407/($B$6/100))</f>
        <v>1803275.9160435377</v>
      </c>
      <c r="W6407" s="5">
        <f t="shared" si="912"/>
        <v>45081.897901088443</v>
      </c>
    </row>
    <row r="6408" spans="4:23" x14ac:dyDescent="0.25">
      <c r="D6408">
        <f t="shared" si="913"/>
        <v>6406</v>
      </c>
      <c r="E6408" s="3">
        <v>44097</v>
      </c>
      <c r="F6408" s="4">
        <v>0.91666666666666663</v>
      </c>
      <c r="G6408">
        <v>40</v>
      </c>
      <c r="H6408">
        <v>0</v>
      </c>
      <c r="I6408" s="5">
        <f t="shared" si="908"/>
        <v>6</v>
      </c>
      <c r="J6408" s="22">
        <v>0</v>
      </c>
      <c r="K6408">
        <v>1.7433999999999999E-4</v>
      </c>
      <c r="L6408" s="5" cm="1">
        <f t="array" ref="L6408">_xlfn.IFS(I6408=0, 0, I6408&gt;34, 0, AND(I6408&gt;0, I6408&lt;35), VLOOKUP(I6408, $A$63:$C$96, 3))</f>
        <v>2980</v>
      </c>
      <c r="M6408" s="5">
        <f t="shared" si="907"/>
        <v>0</v>
      </c>
      <c r="N6408" s="5">
        <v>919.20731239883605</v>
      </c>
      <c r="O6408" s="5">
        <f t="shared" si="914"/>
        <v>4911.1578</v>
      </c>
      <c r="P6408" s="5">
        <f t="shared" si="915"/>
        <v>2980</v>
      </c>
      <c r="Q6408" s="5">
        <f t="shared" si="909"/>
        <v>0</v>
      </c>
      <c r="R6408" s="5">
        <f>IF(O6408&gt;(P6408+U6408),O6408-P6408-U6408, 0)</f>
        <v>0</v>
      </c>
      <c r="S6408" s="5">
        <f t="shared" si="910"/>
        <v>0</v>
      </c>
      <c r="T6408" s="5">
        <f t="shared" si="911"/>
        <v>0</v>
      </c>
      <c r="U6408" s="5">
        <f>IF(O6408&gt;P6408,IF(V6407*($B$6/100)&gt;=O6408-P6408,(O6408-P6408), V6407*($B$6/100)), 0)</f>
        <v>1931.1578</v>
      </c>
      <c r="V6408" s="5">
        <f>V6407+(T6408*($B$5/100))-(U6408/($B$6/100))</f>
        <v>1800517.1191863948</v>
      </c>
      <c r="W6408" s="5">
        <f t="shared" si="912"/>
        <v>45012.927979659871</v>
      </c>
    </row>
    <row r="6409" spans="4:23" x14ac:dyDescent="0.25">
      <c r="D6409">
        <f t="shared" si="913"/>
        <v>6407</v>
      </c>
      <c r="E6409" s="3">
        <v>44097</v>
      </c>
      <c r="F6409" s="4">
        <v>0.95833333333333337</v>
      </c>
      <c r="G6409">
        <v>30</v>
      </c>
      <c r="H6409">
        <v>0</v>
      </c>
      <c r="I6409" s="5">
        <f t="shared" si="908"/>
        <v>4</v>
      </c>
      <c r="J6409" s="22">
        <v>0</v>
      </c>
      <c r="K6409">
        <v>1.6021999999999998E-4</v>
      </c>
      <c r="L6409" s="5" cm="1">
        <f t="array" ref="L6409">_xlfn.IFS(I6409=0, 0, I6409&gt;34, 0, AND(I6409&gt;0, I6409&lt;35), VLOOKUP(I6409, $A$63:$C$96, 3))</f>
        <v>740</v>
      </c>
      <c r="M6409" s="5">
        <f t="shared" si="907"/>
        <v>0</v>
      </c>
      <c r="N6409" s="5">
        <v>774.63186968949583</v>
      </c>
      <c r="O6409" s="5">
        <f t="shared" si="914"/>
        <v>4513.3973999999998</v>
      </c>
      <c r="P6409" s="5">
        <f t="shared" si="915"/>
        <v>740</v>
      </c>
      <c r="Q6409" s="5">
        <f t="shared" si="909"/>
        <v>0</v>
      </c>
      <c r="R6409" s="5">
        <f>IF(O6409&gt;(P6409+U6409),O6409-P6409-U6409, 0)</f>
        <v>0</v>
      </c>
      <c r="S6409" s="5">
        <f t="shared" si="910"/>
        <v>0</v>
      </c>
      <c r="T6409" s="5">
        <f t="shared" si="911"/>
        <v>0</v>
      </c>
      <c r="U6409" s="5">
        <f>IF(O6409&gt;P6409,IF(V6408*($B$6/100)&gt;=O6409-P6409,(O6409-P6409), V6408*($B$6/100)), 0)</f>
        <v>3773.3973999999998</v>
      </c>
      <c r="V6409" s="5">
        <f>V6408+(T6409*($B$5/100))-(U6409/($B$6/100))</f>
        <v>1795126.551472109</v>
      </c>
      <c r="W6409" s="5">
        <f t="shared" si="912"/>
        <v>44878.163786802725</v>
      </c>
    </row>
    <row r="6410" spans="4:23" x14ac:dyDescent="0.25">
      <c r="D6410">
        <f t="shared" si="913"/>
        <v>6408</v>
      </c>
      <c r="E6410" s="3">
        <v>44098</v>
      </c>
      <c r="F6410" s="4">
        <v>0</v>
      </c>
      <c r="G6410">
        <v>50</v>
      </c>
      <c r="H6410">
        <v>0</v>
      </c>
      <c r="I6410" s="5">
        <f t="shared" si="908"/>
        <v>7</v>
      </c>
      <c r="J6410" s="22">
        <v>0</v>
      </c>
      <c r="K6410">
        <v>1.3111000000000001E-4</v>
      </c>
      <c r="L6410" s="5" cm="1">
        <f t="array" ref="L6410">_xlfn.IFS(I6410=0, 0, I6410&gt;34, 0, AND(I6410&gt;0, I6410&lt;35), VLOOKUP(I6410, $A$63:$C$96, 3))</f>
        <v>4800</v>
      </c>
      <c r="M6410" s="5">
        <f t="shared" si="907"/>
        <v>0</v>
      </c>
      <c r="N6410" s="5">
        <v>606.97373846733569</v>
      </c>
      <c r="O6410" s="5">
        <f t="shared" si="914"/>
        <v>3693.3687</v>
      </c>
      <c r="P6410" s="5">
        <f t="shared" si="915"/>
        <v>3693.3687</v>
      </c>
      <c r="Q6410" s="5">
        <f t="shared" si="909"/>
        <v>487.20077413479089</v>
      </c>
      <c r="R6410" s="5">
        <f>IF(O6410&gt;(P6410+U6410),O6410-P6410-U6410, 0)</f>
        <v>0</v>
      </c>
      <c r="S6410" s="5">
        <f t="shared" si="910"/>
        <v>311.74015128721044</v>
      </c>
      <c r="T6410" s="5">
        <f t="shared" si="911"/>
        <v>794.89114871278957</v>
      </c>
      <c r="U6410" s="5">
        <f>IF(O6410&gt;P6410,IF(V6409*($B$6/100)&gt;=O6410-P6410,(O6410-P6410), V6409*($B$6/100)), 0)</f>
        <v>0</v>
      </c>
      <c r="V6410" s="5">
        <f>V6409+(T6410*($B$5/100))-(U6410/($B$6/100))</f>
        <v>1795682.975276208</v>
      </c>
      <c r="W6410" s="5">
        <f t="shared" si="912"/>
        <v>44892.0743819052</v>
      </c>
    </row>
    <row r="6411" spans="4:23" x14ac:dyDescent="0.25">
      <c r="D6411">
        <f t="shared" si="913"/>
        <v>6409</v>
      </c>
      <c r="E6411" s="3">
        <v>44098</v>
      </c>
      <c r="F6411" s="4">
        <v>4.1666666666666664E-2</v>
      </c>
      <c r="G6411">
        <v>50</v>
      </c>
      <c r="H6411">
        <v>0</v>
      </c>
      <c r="I6411" s="5">
        <f t="shared" si="908"/>
        <v>7</v>
      </c>
      <c r="J6411" s="22">
        <v>0</v>
      </c>
      <c r="K6411">
        <v>9.8670000000000002E-5</v>
      </c>
      <c r="L6411" s="5" cm="1">
        <f t="array" ref="L6411">_xlfn.IFS(I6411=0, 0, I6411&gt;34, 0, AND(I6411&gt;0, I6411&lt;35), VLOOKUP(I6411, $A$63:$C$96, 3))</f>
        <v>4800</v>
      </c>
      <c r="M6411" s="5">
        <f t="shared" si="907"/>
        <v>0</v>
      </c>
      <c r="N6411" s="5">
        <v>480.39370221440208</v>
      </c>
      <c r="O6411" s="5">
        <f t="shared" si="914"/>
        <v>2779.5338999999999</v>
      </c>
      <c r="P6411" s="5">
        <f t="shared" si="915"/>
        <v>2779.5338999999999</v>
      </c>
      <c r="Q6411" s="5">
        <f t="shared" si="909"/>
        <v>487.20077413479089</v>
      </c>
      <c r="R6411" s="5">
        <f>IF(O6411&gt;(P6411+U6411),O6411-P6411-U6411, 0)</f>
        <v>0</v>
      </c>
      <c r="S6411" s="5">
        <f t="shared" si="910"/>
        <v>246.72897015922553</v>
      </c>
      <c r="T6411" s="5">
        <f t="shared" si="911"/>
        <v>1773.7371298407745</v>
      </c>
      <c r="U6411" s="5">
        <f>IF(O6411&gt;P6411,IF(V6410*($B$6/100)&gt;=O6411-P6411,(O6411-P6411), V6410*($B$6/100)), 0)</f>
        <v>0</v>
      </c>
      <c r="V6411" s="5">
        <f>V6410+(T6411*($B$5/100))-(U6411/($B$6/100))</f>
        <v>1796924.5912670966</v>
      </c>
      <c r="W6411" s="5">
        <f t="shared" si="912"/>
        <v>44923.114781677417</v>
      </c>
    </row>
    <row r="6412" spans="4:23" x14ac:dyDescent="0.25">
      <c r="D6412">
        <f t="shared" si="913"/>
        <v>6410</v>
      </c>
      <c r="E6412" s="3">
        <v>44098</v>
      </c>
      <c r="F6412" s="4">
        <v>8.3333333333333329E-2</v>
      </c>
      <c r="G6412">
        <v>70</v>
      </c>
      <c r="H6412">
        <v>0</v>
      </c>
      <c r="I6412" s="5">
        <f t="shared" si="908"/>
        <v>10</v>
      </c>
      <c r="J6412" s="22">
        <v>0</v>
      </c>
      <c r="K6412">
        <v>7.6719999999999997E-5</v>
      </c>
      <c r="L6412" s="5" cm="1">
        <f t="array" ref="L6412">_xlfn.IFS(I6412=0, 0, I6412&gt;34, 0, AND(I6412&gt;0, I6412&lt;35), VLOOKUP(I6412, $A$63:$C$96, 3))</f>
        <v>12480</v>
      </c>
      <c r="M6412" s="5">
        <f t="shared" si="907"/>
        <v>0</v>
      </c>
      <c r="N6412" s="5">
        <v>467.36781928162083</v>
      </c>
      <c r="O6412" s="5">
        <f t="shared" si="914"/>
        <v>2161.2024000000001</v>
      </c>
      <c r="P6412" s="5">
        <f t="shared" si="915"/>
        <v>2161.2024000000001</v>
      </c>
      <c r="Q6412" s="5">
        <f t="shared" si="909"/>
        <v>487.20077413479089</v>
      </c>
      <c r="R6412" s="5">
        <f>IF(O6412&gt;(P6412+U6412),O6412-P6412-U6412, 0)</f>
        <v>0</v>
      </c>
      <c r="S6412" s="5">
        <f t="shared" si="910"/>
        <v>240.03891018007661</v>
      </c>
      <c r="T6412" s="5">
        <f t="shared" si="911"/>
        <v>10078.758689819922</v>
      </c>
      <c r="U6412" s="5">
        <f>IF(O6412&gt;P6412,IF(V6411*($B$6/100)&gt;=O6412-P6412,(O6412-P6412), V6411*($B$6/100)), 0)</f>
        <v>0</v>
      </c>
      <c r="V6412" s="5">
        <f>V6411+(T6412*($B$5/100))-(U6412/($B$6/100))</f>
        <v>1803979.7223499706</v>
      </c>
      <c r="W6412" s="5">
        <f t="shared" si="912"/>
        <v>45099.493058749264</v>
      </c>
    </row>
    <row r="6413" spans="4:23" x14ac:dyDescent="0.25">
      <c r="D6413">
        <f t="shared" si="913"/>
        <v>6411</v>
      </c>
      <c r="E6413" s="3">
        <v>44098</v>
      </c>
      <c r="F6413" s="4">
        <v>0.125</v>
      </c>
      <c r="G6413">
        <v>60</v>
      </c>
      <c r="H6413">
        <v>0</v>
      </c>
      <c r="I6413" s="5">
        <f t="shared" si="908"/>
        <v>8</v>
      </c>
      <c r="J6413" s="22">
        <v>0</v>
      </c>
      <c r="K6413">
        <v>6.8609999999999995E-5</v>
      </c>
      <c r="L6413" s="5" cm="1">
        <f t="array" ref="L6413">_xlfn.IFS(I6413=0, 0, I6413&gt;34, 0, AND(I6413&gt;0, I6413&lt;35), VLOOKUP(I6413, $A$63:$C$96, 3))</f>
        <v>7160</v>
      </c>
      <c r="M6413" s="5">
        <f t="shared" si="907"/>
        <v>0</v>
      </c>
      <c r="N6413" s="5">
        <v>472.43291877308076</v>
      </c>
      <c r="O6413" s="5">
        <f t="shared" si="914"/>
        <v>1932.7436999999998</v>
      </c>
      <c r="P6413" s="5">
        <f t="shared" si="915"/>
        <v>1932.7436999999998</v>
      </c>
      <c r="Q6413" s="5">
        <f t="shared" si="909"/>
        <v>487.20077413479089</v>
      </c>
      <c r="R6413" s="5">
        <f>IF(O6413&gt;(P6413+U6413),O6413-P6413-U6413, 0)</f>
        <v>0</v>
      </c>
      <c r="S6413" s="5">
        <f t="shared" si="910"/>
        <v>242.64033225434886</v>
      </c>
      <c r="T6413" s="5">
        <f t="shared" si="911"/>
        <v>4984.6159677456508</v>
      </c>
      <c r="U6413" s="5">
        <f>IF(O6413&gt;P6413,IF(V6412*($B$6/100)&gt;=O6413-P6413,(O6413-P6413), V6412*($B$6/100)), 0)</f>
        <v>0</v>
      </c>
      <c r="V6413" s="5">
        <f>V6412+(T6413*($B$5/100))-(U6413/($B$6/100))</f>
        <v>1807468.9535273926</v>
      </c>
      <c r="W6413" s="5">
        <f t="shared" si="912"/>
        <v>45186.723838184815</v>
      </c>
    </row>
    <row r="6414" spans="4:23" x14ac:dyDescent="0.25">
      <c r="D6414">
        <f t="shared" si="913"/>
        <v>6412</v>
      </c>
      <c r="E6414" s="3">
        <v>44098</v>
      </c>
      <c r="F6414" s="4">
        <v>0.16666666666666666</v>
      </c>
      <c r="G6414">
        <v>70</v>
      </c>
      <c r="H6414">
        <v>0</v>
      </c>
      <c r="I6414" s="5">
        <f t="shared" si="908"/>
        <v>10</v>
      </c>
      <c r="J6414" s="22">
        <v>0</v>
      </c>
      <c r="K6414">
        <v>6.6610000000000001E-5</v>
      </c>
      <c r="L6414" s="5" cm="1">
        <f t="array" ref="L6414">_xlfn.IFS(I6414=0, 0, I6414&gt;34, 0, AND(I6414&gt;0, I6414&lt;35), VLOOKUP(I6414, $A$63:$C$96, 3))</f>
        <v>12480</v>
      </c>
      <c r="M6414" s="5">
        <f t="shared" si="907"/>
        <v>0</v>
      </c>
      <c r="N6414" s="5">
        <v>492.59154930833586</v>
      </c>
      <c r="O6414" s="5">
        <f t="shared" si="914"/>
        <v>1876.4037000000001</v>
      </c>
      <c r="P6414" s="5">
        <f t="shared" si="915"/>
        <v>1876.4037000000001</v>
      </c>
      <c r="Q6414" s="5">
        <f t="shared" si="909"/>
        <v>487.20077413479089</v>
      </c>
      <c r="R6414" s="5">
        <f>IF(O6414&gt;(P6414+U6414),O6414-P6414-U6414, 0)</f>
        <v>0</v>
      </c>
      <c r="S6414" s="5">
        <f t="shared" si="910"/>
        <v>252.99375306077738</v>
      </c>
      <c r="T6414" s="5">
        <f t="shared" si="911"/>
        <v>10350.602546939223</v>
      </c>
      <c r="U6414" s="5">
        <f>IF(O6414&gt;P6414,IF(V6413*($B$6/100)&gt;=O6414-P6414,(O6414-P6414), V6413*($B$6/100)), 0)</f>
        <v>0</v>
      </c>
      <c r="V6414" s="5">
        <f>V6413+(T6414*($B$5/100))-(U6414/($B$6/100))</f>
        <v>1814714.3753102501</v>
      </c>
      <c r="W6414" s="5">
        <f t="shared" si="912"/>
        <v>45367.859382756251</v>
      </c>
    </row>
    <row r="6415" spans="4:23" x14ac:dyDescent="0.25">
      <c r="D6415">
        <f t="shared" si="913"/>
        <v>6413</v>
      </c>
      <c r="E6415" s="3">
        <v>44098</v>
      </c>
      <c r="F6415" s="4">
        <v>0.20833333333333334</v>
      </c>
      <c r="G6415">
        <v>50</v>
      </c>
      <c r="H6415">
        <v>0</v>
      </c>
      <c r="I6415" s="5">
        <f t="shared" si="908"/>
        <v>7</v>
      </c>
      <c r="J6415" s="22">
        <v>0</v>
      </c>
      <c r="K6415">
        <v>6.5870000000000005E-5</v>
      </c>
      <c r="L6415" s="5" cm="1">
        <f t="array" ref="L6415">_xlfn.IFS(I6415=0, 0, I6415&gt;34, 0, AND(I6415&gt;0, I6415&lt;35), VLOOKUP(I6415, $A$63:$C$96, 3))</f>
        <v>4800</v>
      </c>
      <c r="M6415" s="5">
        <f t="shared" si="907"/>
        <v>0</v>
      </c>
      <c r="N6415" s="5">
        <v>522.79407180132307</v>
      </c>
      <c r="O6415" s="5">
        <f t="shared" si="914"/>
        <v>1855.5579000000002</v>
      </c>
      <c r="P6415" s="5">
        <f t="shared" si="915"/>
        <v>1855.5579000000002</v>
      </c>
      <c r="Q6415" s="5">
        <f t="shared" si="909"/>
        <v>487.20077413479089</v>
      </c>
      <c r="R6415" s="5">
        <f>IF(O6415&gt;(P6415+U6415),O6415-P6415-U6415, 0)</f>
        <v>0</v>
      </c>
      <c r="S6415" s="5">
        <f t="shared" si="910"/>
        <v>268.50569094954636</v>
      </c>
      <c r="T6415" s="5">
        <f t="shared" si="911"/>
        <v>2675.9364090504532</v>
      </c>
      <c r="U6415" s="5">
        <f>IF(O6415&gt;P6415,IF(V6414*($B$6/100)&gt;=O6415-P6415,(O6415-P6415), V6414*($B$6/100)), 0)</f>
        <v>0</v>
      </c>
      <c r="V6415" s="5">
        <f>V6414+(T6415*($B$5/100))-(U6415/($B$6/100))</f>
        <v>1816587.5307965854</v>
      </c>
      <c r="W6415" s="5">
        <f t="shared" si="912"/>
        <v>45414.688269914637</v>
      </c>
    </row>
    <row r="6416" spans="4:23" x14ac:dyDescent="0.25">
      <c r="D6416">
        <f t="shared" si="913"/>
        <v>6414</v>
      </c>
      <c r="E6416" s="3">
        <v>44098</v>
      </c>
      <c r="F6416" s="4">
        <v>0.25</v>
      </c>
      <c r="G6416">
        <v>50</v>
      </c>
      <c r="H6416">
        <v>0</v>
      </c>
      <c r="I6416" s="5">
        <f t="shared" si="908"/>
        <v>7</v>
      </c>
      <c r="J6416" s="22">
        <v>0</v>
      </c>
      <c r="K6416">
        <v>6.9250000000000003E-5</v>
      </c>
      <c r="L6416" s="5" cm="1">
        <f t="array" ref="L6416">_xlfn.IFS(I6416=0, 0, I6416&gt;34, 0, AND(I6416&gt;0, I6416&lt;35), VLOOKUP(I6416, $A$63:$C$96, 3))</f>
        <v>4800</v>
      </c>
      <c r="M6416" s="5">
        <f t="shared" si="907"/>
        <v>0</v>
      </c>
      <c r="N6416" s="5">
        <v>649.52557846993568</v>
      </c>
      <c r="O6416" s="5">
        <f t="shared" si="914"/>
        <v>1950.7725</v>
      </c>
      <c r="P6416" s="5">
        <f t="shared" si="915"/>
        <v>1950.7725</v>
      </c>
      <c r="Q6416" s="5">
        <f t="shared" si="909"/>
        <v>487.20077413479089</v>
      </c>
      <c r="R6416" s="5">
        <f>IF(O6416&gt;(P6416+U6416),O6416-P6416-U6416, 0)</f>
        <v>0</v>
      </c>
      <c r="S6416" s="5">
        <f t="shared" si="910"/>
        <v>333.59466689352865</v>
      </c>
      <c r="T6416" s="5">
        <f t="shared" si="911"/>
        <v>2515.6328331064715</v>
      </c>
      <c r="U6416" s="5">
        <f>IF(O6416&gt;P6416,IF(V6415*($B$6/100)&gt;=O6416-P6416,(O6416-P6416), V6415*($B$6/100)), 0)</f>
        <v>0</v>
      </c>
      <c r="V6416" s="5">
        <f>V6415+(T6416*($B$5/100))-(U6416/($B$6/100))</f>
        <v>1818348.4737797598</v>
      </c>
      <c r="W6416" s="5">
        <f t="shared" si="912"/>
        <v>45458.711844493999</v>
      </c>
    </row>
    <row r="6417" spans="4:23" x14ac:dyDescent="0.25">
      <c r="D6417">
        <f t="shared" si="913"/>
        <v>6415</v>
      </c>
      <c r="E6417" s="3">
        <v>44098</v>
      </c>
      <c r="F6417" s="4">
        <v>0.29166666666666669</v>
      </c>
      <c r="G6417">
        <v>50</v>
      </c>
      <c r="H6417">
        <v>3</v>
      </c>
      <c r="I6417" s="5">
        <f t="shared" si="908"/>
        <v>7</v>
      </c>
      <c r="J6417" s="22">
        <v>1.2372378911527593E-5</v>
      </c>
      <c r="K6417">
        <v>8.3070000000000003E-5</v>
      </c>
      <c r="L6417" s="5" cm="1">
        <f t="array" ref="L6417">_xlfn.IFS(I6417=0, 0, I6417&gt;34, 0, AND(I6417&gt;0, I6417&lt;35), VLOOKUP(I6417, $A$63:$C$96, 3))</f>
        <v>4800</v>
      </c>
      <c r="M6417" s="5">
        <f t="shared" si="907"/>
        <v>58.768799829756063</v>
      </c>
      <c r="N6417" s="5">
        <v>969.34238297140575</v>
      </c>
      <c r="O6417" s="5">
        <f t="shared" si="914"/>
        <v>2340.0819000000001</v>
      </c>
      <c r="P6417" s="5">
        <f t="shared" si="915"/>
        <v>2340.0819000000001</v>
      </c>
      <c r="Q6417" s="5">
        <f t="shared" si="909"/>
        <v>487.20077413479089</v>
      </c>
      <c r="R6417" s="5">
        <f>IF(O6417&gt;(P6417+U6417),O6417-P6417-U6417, 0)</f>
        <v>0</v>
      </c>
      <c r="S6417" s="5">
        <f t="shared" si="910"/>
        <v>497.851755299415</v>
      </c>
      <c r="T6417" s="5">
        <f t="shared" si="911"/>
        <v>2020.835144530341</v>
      </c>
      <c r="U6417" s="5">
        <f>IF(O6417&gt;P6417,IF(V6416*($B$6/100)&gt;=O6417-P6417,(O6417-P6417), V6416*($B$6/100)), 0)</f>
        <v>0</v>
      </c>
      <c r="V6417" s="5">
        <f>V6416+(T6417*($B$5/100))-(U6417/($B$6/100))</f>
        <v>1819763.0583809312</v>
      </c>
      <c r="W6417" s="5">
        <f t="shared" si="912"/>
        <v>45494.076459523276</v>
      </c>
    </row>
    <row r="6418" spans="4:23" x14ac:dyDescent="0.25">
      <c r="D6418">
        <f t="shared" si="913"/>
        <v>6416</v>
      </c>
      <c r="E6418" s="3">
        <v>44098</v>
      </c>
      <c r="F6418" s="4">
        <v>0.33333333333333331</v>
      </c>
      <c r="G6418">
        <v>40</v>
      </c>
      <c r="H6418">
        <v>10</v>
      </c>
      <c r="I6418" s="5">
        <f t="shared" si="908"/>
        <v>6</v>
      </c>
      <c r="J6418" s="22">
        <v>1.0145350707452627E-4</v>
      </c>
      <c r="K6418">
        <v>1.0533999999999999E-4</v>
      </c>
      <c r="L6418" s="5" cm="1">
        <f t="array" ref="L6418">_xlfn.IFS(I6418=0, 0, I6418&gt;34, 0, AND(I6418&gt;0, I6418&lt;35), VLOOKUP(I6418, $A$63:$C$96, 3))</f>
        <v>2980</v>
      </c>
      <c r="M6418" s="5">
        <f t="shared" si="907"/>
        <v>481.90415860399975</v>
      </c>
      <c r="N6418" s="5">
        <v>1235.9491865939403</v>
      </c>
      <c r="O6418" s="5">
        <f t="shared" si="914"/>
        <v>2967.4277999999999</v>
      </c>
      <c r="P6418" s="5">
        <f t="shared" si="915"/>
        <v>2967.4277999999999</v>
      </c>
      <c r="Q6418" s="5">
        <f t="shared" si="909"/>
        <v>487.20077413479089</v>
      </c>
      <c r="R6418" s="5">
        <f>IF(O6418&gt;(P6418+U6418),O6418-P6418-U6418, 0)</f>
        <v>0</v>
      </c>
      <c r="S6418" s="5">
        <f t="shared" si="910"/>
        <v>7.2755844692089795</v>
      </c>
      <c r="T6418" s="5">
        <f t="shared" si="911"/>
        <v>487.20077413479089</v>
      </c>
      <c r="U6418" s="5">
        <f>IF(O6418&gt;P6418,IF(V6417*($B$6/100)&gt;=O6418-P6418,(O6418-P6418), V6417*($B$6/100)), 0)</f>
        <v>0</v>
      </c>
      <c r="V6418" s="5">
        <f>V6417+(T6418*($B$5/100))-(U6418/($B$6/100))</f>
        <v>1820104.0989228254</v>
      </c>
      <c r="W6418" s="5">
        <f t="shared" si="912"/>
        <v>45502.602473070634</v>
      </c>
    </row>
    <row r="6419" spans="4:23" x14ac:dyDescent="0.25">
      <c r="D6419">
        <f t="shared" si="913"/>
        <v>6417</v>
      </c>
      <c r="E6419" s="3">
        <v>44098</v>
      </c>
      <c r="F6419" s="4">
        <v>0.375</v>
      </c>
      <c r="G6419">
        <v>70</v>
      </c>
      <c r="H6419">
        <v>10</v>
      </c>
      <c r="I6419" s="5">
        <f t="shared" si="908"/>
        <v>10</v>
      </c>
      <c r="J6419" s="22">
        <v>2.3012624775441322E-4</v>
      </c>
      <c r="K6419">
        <v>1.0637E-4</v>
      </c>
      <c r="L6419" s="5" cm="1">
        <f t="array" ref="L6419">_xlfn.IFS(I6419=0, 0, I6419&gt;34, 0, AND(I6419&gt;0, I6419&lt;35), VLOOKUP(I6419, $A$63:$C$96, 3))</f>
        <v>12480</v>
      </c>
      <c r="M6419" s="5">
        <f t="shared" si="907"/>
        <v>1093.0996768334628</v>
      </c>
      <c r="N6419" s="5">
        <v>1240.1104588803209</v>
      </c>
      <c r="O6419" s="5">
        <f t="shared" si="914"/>
        <v>2996.4429</v>
      </c>
      <c r="P6419" s="5">
        <f t="shared" si="915"/>
        <v>2996.4429</v>
      </c>
      <c r="Q6419" s="5">
        <f t="shared" si="909"/>
        <v>487.20077413479089</v>
      </c>
      <c r="R6419" s="5">
        <f>IF(O6419&gt;(P6419+U6419),O6419-P6419-U6419, 0)</f>
        <v>0</v>
      </c>
      <c r="S6419" s="5">
        <f t="shared" si="910"/>
        <v>636.91754282546719</v>
      </c>
      <c r="T6419" s="5">
        <f t="shared" si="911"/>
        <v>9939.739234007995</v>
      </c>
      <c r="U6419" s="5">
        <f>IF(O6419&gt;P6419,IF(V6418*($B$6/100)&gt;=O6419-P6419,(O6419-P6419), V6418*($B$6/100)), 0)</f>
        <v>0</v>
      </c>
      <c r="V6419" s="5">
        <f>V6418+(T6419*($B$5/100))-(U6419/($B$6/100))</f>
        <v>1827061.9163866311</v>
      </c>
      <c r="W6419" s="5">
        <f t="shared" si="912"/>
        <v>45676.54790966578</v>
      </c>
    </row>
    <row r="6420" spans="4:23" x14ac:dyDescent="0.25">
      <c r="D6420">
        <f t="shared" si="913"/>
        <v>6418</v>
      </c>
      <c r="E6420" s="3">
        <v>44098</v>
      </c>
      <c r="F6420" s="4">
        <v>0.41666666666666669</v>
      </c>
      <c r="G6420">
        <v>80</v>
      </c>
      <c r="H6420">
        <v>9</v>
      </c>
      <c r="I6420" s="5">
        <f t="shared" si="908"/>
        <v>11</v>
      </c>
      <c r="J6420" s="22">
        <v>3.1673290013510639E-4</v>
      </c>
      <c r="K6420">
        <v>9.7900000000000008E-5</v>
      </c>
      <c r="L6420" s="5" cm="1">
        <f t="array" ref="L6420">_xlfn.IFS(I6420=0, 0, I6420&gt;34, 0, AND(I6420&gt;0, I6420&lt;35), VLOOKUP(I6420, $A$63:$C$96, 3))</f>
        <v>14640</v>
      </c>
      <c r="M6420" s="5">
        <f t="shared" si="907"/>
        <v>1504.4812756417555</v>
      </c>
      <c r="N6420" s="5">
        <v>1084.3378273900287</v>
      </c>
      <c r="O6420" s="5">
        <f t="shared" si="914"/>
        <v>2757.8430000000003</v>
      </c>
      <c r="P6420" s="5">
        <f t="shared" si="915"/>
        <v>2757.8430000000003</v>
      </c>
      <c r="Q6420" s="5">
        <f t="shared" si="909"/>
        <v>487.20077413479089</v>
      </c>
      <c r="R6420" s="5">
        <f>IF(O6420&gt;(P6420+U6420),O6420-P6420-U6420, 0)</f>
        <v>0</v>
      </c>
      <c r="S6420" s="5">
        <f t="shared" si="910"/>
        <v>556.91311985024834</v>
      </c>
      <c r="T6420" s="5">
        <f t="shared" si="911"/>
        <v>12829.725155791506</v>
      </c>
      <c r="U6420" s="5">
        <f>IF(O6420&gt;P6420,IF(V6419*($B$6/100)&gt;=O6420-P6420,(O6420-P6420), V6419*($B$6/100)), 0)</f>
        <v>0</v>
      </c>
      <c r="V6420" s="5">
        <f>V6419+(T6420*($B$5/100))-(U6420/($B$6/100))</f>
        <v>1836042.7239956851</v>
      </c>
      <c r="W6420" s="5">
        <f t="shared" si="912"/>
        <v>45901.068099892131</v>
      </c>
    </row>
    <row r="6421" spans="4:23" x14ac:dyDescent="0.25">
      <c r="D6421">
        <f t="shared" si="913"/>
        <v>6419</v>
      </c>
      <c r="E6421" s="3">
        <v>44098</v>
      </c>
      <c r="F6421" s="4">
        <v>0.45833333333333331</v>
      </c>
      <c r="G6421">
        <v>70</v>
      </c>
      <c r="H6421">
        <v>10</v>
      </c>
      <c r="I6421" s="5">
        <f t="shared" si="908"/>
        <v>10</v>
      </c>
      <c r="J6421" s="22">
        <v>4.5035459237960439E-4</v>
      </c>
      <c r="K6421">
        <v>8.2600000000000002E-5</v>
      </c>
      <c r="L6421" s="5" cm="1">
        <f t="array" ref="L6421">_xlfn.IFS(I6421=0, 0, I6421&gt;34, 0, AND(I6421&gt;0, I6421&lt;35), VLOOKUP(I6421, $A$63:$C$96, 3))</f>
        <v>12480</v>
      </c>
      <c r="M6421" s="5">
        <f t="shared" si="907"/>
        <v>2139.1843138031209</v>
      </c>
      <c r="N6421" s="5">
        <v>963.74004702804359</v>
      </c>
      <c r="O6421" s="5">
        <f t="shared" si="914"/>
        <v>2326.8420000000001</v>
      </c>
      <c r="P6421" s="5">
        <f t="shared" si="915"/>
        <v>2326.8420000000001</v>
      </c>
      <c r="Q6421" s="5">
        <f t="shared" si="909"/>
        <v>487.20077413479089</v>
      </c>
      <c r="R6421" s="5">
        <f>IF(O6421&gt;(P6421+U6421),O6421-P6421-U6421, 0)</f>
        <v>0</v>
      </c>
      <c r="S6421" s="5">
        <f t="shared" si="910"/>
        <v>494.97440996491088</v>
      </c>
      <c r="T6421" s="5">
        <f t="shared" si="911"/>
        <v>11797.367903838211</v>
      </c>
      <c r="U6421" s="5">
        <f>IF(O6421&gt;P6421,IF(V6420*($B$6/100)&gt;=O6421-P6421,(O6421-P6421), V6420*($B$6/100)), 0)</f>
        <v>0</v>
      </c>
      <c r="V6421" s="5">
        <f>V6420+(T6421*($B$5/100))-(U6421/($B$6/100))</f>
        <v>1844300.8815283719</v>
      </c>
      <c r="W6421" s="5">
        <f t="shared" si="912"/>
        <v>46107.522038209296</v>
      </c>
    </row>
    <row r="6422" spans="4:23" x14ac:dyDescent="0.25">
      <c r="D6422">
        <f t="shared" si="913"/>
        <v>6420</v>
      </c>
      <c r="E6422" s="3">
        <v>44098</v>
      </c>
      <c r="F6422" s="4">
        <v>0.5</v>
      </c>
      <c r="G6422">
        <v>90</v>
      </c>
      <c r="H6422">
        <v>10</v>
      </c>
      <c r="I6422" s="5">
        <f t="shared" si="908"/>
        <v>13</v>
      </c>
      <c r="J6422" s="22">
        <v>4.9736963224340921E-4</v>
      </c>
      <c r="K6422">
        <v>6.5389999999999996E-5</v>
      </c>
      <c r="L6422" s="5" cm="1">
        <f t="array" ref="L6422">_xlfn.IFS(I6422=0, 0, I6422&gt;34, 0, AND(I6422&gt;0, I6422&lt;35), VLOOKUP(I6422, $A$63:$C$96, 3))</f>
        <v>16600</v>
      </c>
      <c r="M6422" s="5">
        <f t="shared" si="907"/>
        <v>2362.5057531561938</v>
      </c>
      <c r="N6422" s="5">
        <v>902.52585788638714</v>
      </c>
      <c r="O6422" s="5">
        <f t="shared" si="914"/>
        <v>1842.0363</v>
      </c>
      <c r="P6422" s="5">
        <f t="shared" si="915"/>
        <v>1842.0363</v>
      </c>
      <c r="Q6422" s="5">
        <f t="shared" si="909"/>
        <v>487.20077413479089</v>
      </c>
      <c r="R6422" s="5">
        <f>IF(O6422&gt;(P6422+U6422),O6422-P6422-U6422, 0)</f>
        <v>0</v>
      </c>
      <c r="S6422" s="5">
        <f t="shared" si="910"/>
        <v>463.5349598296711</v>
      </c>
      <c r="T6422" s="5">
        <f t="shared" si="911"/>
        <v>16656.934493326524</v>
      </c>
      <c r="U6422" s="5">
        <f>IF(O6422&gt;P6422,IF(V6421*($B$6/100)&gt;=O6422-P6422,(O6422-P6422), V6421*($B$6/100)), 0)</f>
        <v>0</v>
      </c>
      <c r="V6422" s="5">
        <f>V6421+(T6422*($B$5/100))-(U6422/($B$6/100))</f>
        <v>1855960.7356737005</v>
      </c>
      <c r="W6422" s="5">
        <f t="shared" si="912"/>
        <v>46399.01839184251</v>
      </c>
    </row>
    <row r="6423" spans="4:23" x14ac:dyDescent="0.25">
      <c r="D6423">
        <f t="shared" si="913"/>
        <v>6421</v>
      </c>
      <c r="E6423" s="3">
        <v>44098</v>
      </c>
      <c r="F6423" s="4">
        <v>0.54166666666666663</v>
      </c>
      <c r="G6423">
        <v>80</v>
      </c>
      <c r="H6423">
        <v>9</v>
      </c>
      <c r="I6423" s="5">
        <f t="shared" si="908"/>
        <v>11</v>
      </c>
      <c r="J6423" s="22">
        <v>4.8994620489649268E-4</v>
      </c>
      <c r="K6423">
        <v>6.0570000000000005E-5</v>
      </c>
      <c r="L6423" s="5" cm="1">
        <f t="array" ref="L6423">_xlfn.IFS(I6423=0, 0, I6423&gt;34, 0, AND(I6423&gt;0, I6423&lt;35), VLOOKUP(I6423, $A$63:$C$96, 3))</f>
        <v>14640</v>
      </c>
      <c r="M6423" s="5">
        <f t="shared" si="907"/>
        <v>2327.2444732583403</v>
      </c>
      <c r="N6423" s="5">
        <v>827.17937282253115</v>
      </c>
      <c r="O6423" s="5">
        <f t="shared" si="914"/>
        <v>1706.2569000000001</v>
      </c>
      <c r="P6423" s="5">
        <f t="shared" si="915"/>
        <v>1706.2569000000001</v>
      </c>
      <c r="Q6423" s="5">
        <f t="shared" si="909"/>
        <v>487.20077413479089</v>
      </c>
      <c r="R6423" s="5">
        <f>IF(O6423&gt;(P6423+U6423),O6423-P6423-U6423, 0)</f>
        <v>0</v>
      </c>
      <c r="S6423" s="5">
        <f t="shared" si="910"/>
        <v>424.83719884897897</v>
      </c>
      <c r="T6423" s="5">
        <f t="shared" si="911"/>
        <v>14836.150374409359</v>
      </c>
      <c r="U6423" s="5">
        <f>IF(O6423&gt;P6423,IF(V6422*($B$6/100)&gt;=O6423-P6423,(O6423-P6423), V6422*($B$6/100)), 0)</f>
        <v>0</v>
      </c>
      <c r="V6423" s="5">
        <f>V6422+(T6423*($B$5/100))-(U6423/($B$6/100))</f>
        <v>1866346.0409357869</v>
      </c>
      <c r="W6423" s="5">
        <f t="shared" si="912"/>
        <v>46658.651023394676</v>
      </c>
    </row>
    <row r="6424" spans="4:23" x14ac:dyDescent="0.25">
      <c r="D6424">
        <f t="shared" si="913"/>
        <v>6422</v>
      </c>
      <c r="E6424" s="3">
        <v>44098</v>
      </c>
      <c r="F6424" s="4">
        <v>0.58333333333333337</v>
      </c>
      <c r="G6424">
        <v>80</v>
      </c>
      <c r="H6424">
        <v>10</v>
      </c>
      <c r="I6424" s="5">
        <f t="shared" si="908"/>
        <v>11</v>
      </c>
      <c r="J6424" s="22">
        <v>4.8004830176727058E-4</v>
      </c>
      <c r="K6424">
        <v>5.2219999999999998E-5</v>
      </c>
      <c r="L6424" s="5" cm="1">
        <f t="array" ref="L6424">_xlfn.IFS(I6424=0, 0, I6424&gt;34, 0, AND(I6424&gt;0, I6424&lt;35), VLOOKUP(I6424, $A$63:$C$96, 3))</f>
        <v>14640</v>
      </c>
      <c r="M6424" s="5">
        <f t="shared" si="907"/>
        <v>2280.2294333945351</v>
      </c>
      <c r="N6424" s="5">
        <v>756.86515143816428</v>
      </c>
      <c r="O6424" s="5">
        <f t="shared" si="914"/>
        <v>1471.0373999999999</v>
      </c>
      <c r="P6424" s="5">
        <f t="shared" si="915"/>
        <v>1471.0373999999999</v>
      </c>
      <c r="Q6424" s="5">
        <f t="shared" si="909"/>
        <v>487.20077413479089</v>
      </c>
      <c r="R6424" s="5">
        <f>IF(O6424&gt;(P6424+U6424),O6424-P6424-U6424, 0)</f>
        <v>0</v>
      </c>
      <c r="S6424" s="5">
        <f t="shared" si="910"/>
        <v>388.72399555396606</v>
      </c>
      <c r="T6424" s="5">
        <f t="shared" si="911"/>
        <v>15060.46803784057</v>
      </c>
      <c r="U6424" s="5">
        <f>IF(O6424&gt;P6424,IF(V6423*($B$6/100)&gt;=O6424-P6424,(O6424-P6424), V6423*($B$6/100)), 0)</f>
        <v>0</v>
      </c>
      <c r="V6424" s="5">
        <f>V6423+(T6424*($B$5/100))-(U6424/($B$6/100))</f>
        <v>1876888.3685622753</v>
      </c>
      <c r="W6424" s="5">
        <f t="shared" si="912"/>
        <v>46922.209214056886</v>
      </c>
    </row>
    <row r="6425" spans="4:23" x14ac:dyDescent="0.25">
      <c r="D6425">
        <f t="shared" si="913"/>
        <v>6423</v>
      </c>
      <c r="E6425" s="3">
        <v>44098</v>
      </c>
      <c r="F6425" s="4">
        <v>0.625</v>
      </c>
      <c r="G6425">
        <v>70</v>
      </c>
      <c r="H6425">
        <v>5</v>
      </c>
      <c r="I6425" s="5">
        <f t="shared" si="908"/>
        <v>10</v>
      </c>
      <c r="J6425" s="22">
        <v>2.9693709387666224E-4</v>
      </c>
      <c r="K6425">
        <v>5.2800000000000003E-5</v>
      </c>
      <c r="L6425" s="5" cm="1">
        <f t="array" ref="L6425">_xlfn.IFS(I6425=0, 0, I6425&gt;34, 0, AND(I6425&gt;0, I6425&lt;35), VLOOKUP(I6425, $A$63:$C$96, 3))</f>
        <v>12480</v>
      </c>
      <c r="M6425" s="5">
        <f t="shared" si="907"/>
        <v>1410.4511959141457</v>
      </c>
      <c r="N6425" s="5">
        <v>692.58648868278601</v>
      </c>
      <c r="O6425" s="5">
        <f t="shared" si="914"/>
        <v>1487.376</v>
      </c>
      <c r="P6425" s="5">
        <f t="shared" si="915"/>
        <v>1487.376</v>
      </c>
      <c r="Q6425" s="5">
        <f t="shared" si="909"/>
        <v>487.20077413479089</v>
      </c>
      <c r="R6425" s="5">
        <f>IF(O6425&gt;(P6425+U6425),O6425-P6425-U6425, 0)</f>
        <v>0</v>
      </c>
      <c r="S6425" s="5">
        <f t="shared" si="910"/>
        <v>355.71063965079378</v>
      </c>
      <c r="T6425" s="5">
        <f t="shared" si="911"/>
        <v>12047.364556263352</v>
      </c>
      <c r="U6425" s="5">
        <f>IF(O6425&gt;P6425,IF(V6424*($B$6/100)&gt;=O6425-P6425,(O6425-P6425), V6424*($B$6/100)), 0)</f>
        <v>0</v>
      </c>
      <c r="V6425" s="5">
        <f>V6424+(T6425*($B$5/100))-(U6425/($B$6/100))</f>
        <v>1885321.5237516596</v>
      </c>
      <c r="W6425" s="5">
        <f t="shared" si="912"/>
        <v>47133.038093791489</v>
      </c>
    </row>
    <row r="6426" spans="4:23" x14ac:dyDescent="0.25">
      <c r="D6426">
        <f t="shared" si="913"/>
        <v>6424</v>
      </c>
      <c r="E6426" s="3">
        <v>44098</v>
      </c>
      <c r="F6426" s="4">
        <v>0.66666666666666663</v>
      </c>
      <c r="G6426">
        <v>50</v>
      </c>
      <c r="H6426">
        <v>1</v>
      </c>
      <c r="I6426" s="5">
        <f t="shared" si="908"/>
        <v>7</v>
      </c>
      <c r="J6426" s="22">
        <v>1.2867274067988698E-4</v>
      </c>
      <c r="K6426">
        <v>6.0800000000000001E-5</v>
      </c>
      <c r="L6426" s="5" cm="1">
        <f t="array" ref="L6426">_xlfn.IFS(I6426=0, 0, I6426&gt;34, 0, AND(I6426&gt;0, I6426&lt;35), VLOOKUP(I6426, $A$63:$C$96, 3))</f>
        <v>4800</v>
      </c>
      <c r="M6426" s="5">
        <f t="shared" si="907"/>
        <v>611.19551822946312</v>
      </c>
      <c r="N6426" s="5">
        <v>689.68203279204909</v>
      </c>
      <c r="O6426" s="5">
        <f t="shared" si="914"/>
        <v>1712.7360000000001</v>
      </c>
      <c r="P6426" s="5">
        <f t="shared" si="915"/>
        <v>1712.7360000000001</v>
      </c>
      <c r="Q6426" s="5">
        <f t="shared" si="909"/>
        <v>487.20077413479089</v>
      </c>
      <c r="R6426" s="5">
        <f>IF(O6426&gt;(P6426+U6426),O6426-P6426-U6426, 0)</f>
        <v>0</v>
      </c>
      <c r="S6426" s="5">
        <f t="shared" si="910"/>
        <v>354.21891857391216</v>
      </c>
      <c r="T6426" s="5">
        <f t="shared" si="911"/>
        <v>3344.2405996555513</v>
      </c>
      <c r="U6426" s="5">
        <f>IF(O6426&gt;P6426,IF(V6425*($B$6/100)&gt;=O6426-P6426,(O6426-P6426), V6425*($B$6/100)), 0)</f>
        <v>0</v>
      </c>
      <c r="V6426" s="5">
        <f>V6425+(T6426*($B$5/100))-(U6426/($B$6/100))</f>
        <v>1887662.4921714184</v>
      </c>
      <c r="W6426" s="5">
        <f t="shared" si="912"/>
        <v>47191.562304285457</v>
      </c>
    </row>
    <row r="6427" spans="4:23" x14ac:dyDescent="0.25">
      <c r="D6427">
        <f t="shared" si="913"/>
        <v>6425</v>
      </c>
      <c r="E6427" s="3">
        <v>44098</v>
      </c>
      <c r="F6427" s="4">
        <v>0.70833333333333337</v>
      </c>
      <c r="G6427">
        <v>20</v>
      </c>
      <c r="H6427">
        <v>0</v>
      </c>
      <c r="I6427" s="5">
        <f t="shared" si="908"/>
        <v>3</v>
      </c>
      <c r="J6427" s="22">
        <v>4.9489515646110371E-5</v>
      </c>
      <c r="K6427">
        <v>8.722999999999999E-5</v>
      </c>
      <c r="L6427" s="5" cm="1">
        <f t="array" ref="L6427">_xlfn.IFS(I6427=0, 0, I6427&gt;34, 0, AND(I6427&gt;0, I6427&lt;35), VLOOKUP(I6427, $A$63:$C$96, 3))</f>
        <v>232</v>
      </c>
      <c r="M6427" s="5">
        <f t="shared" si="907"/>
        <v>235.07519931902425</v>
      </c>
      <c r="N6427" s="5">
        <v>844.8997435527076</v>
      </c>
      <c r="O6427" s="5">
        <f t="shared" si="914"/>
        <v>2457.2690999999995</v>
      </c>
      <c r="P6427" s="5">
        <f t="shared" si="915"/>
        <v>467.07519931902425</v>
      </c>
      <c r="Q6427" s="5">
        <f t="shared" si="909"/>
        <v>0</v>
      </c>
      <c r="R6427" s="5">
        <f>IF(O6427&gt;(P6427+U6427),O6427-P6427-U6427, 0)</f>
        <v>0</v>
      </c>
      <c r="S6427" s="5">
        <f t="shared" si="910"/>
        <v>0</v>
      </c>
      <c r="T6427" s="5">
        <f t="shared" si="911"/>
        <v>0</v>
      </c>
      <c r="U6427" s="5">
        <f>IF(O6427&gt;P6427,IF(V6426*($B$6/100)&gt;=O6427-P6427,(O6427-P6427), V6426*($B$6/100)), 0)</f>
        <v>1990.1939006809753</v>
      </c>
      <c r="V6427" s="5">
        <f>V6426+(T6427*($B$5/100))-(U6427/($B$6/100))</f>
        <v>1884819.3580275883</v>
      </c>
      <c r="W6427" s="5">
        <f t="shared" si="912"/>
        <v>47120.483950689711</v>
      </c>
    </row>
    <row r="6428" spans="4:23" x14ac:dyDescent="0.25">
      <c r="D6428">
        <f t="shared" si="913"/>
        <v>6426</v>
      </c>
      <c r="E6428" s="3">
        <v>44098</v>
      </c>
      <c r="F6428" s="4">
        <v>0.75</v>
      </c>
      <c r="G6428">
        <v>20</v>
      </c>
      <c r="H6428">
        <v>0</v>
      </c>
      <c r="I6428" s="5">
        <f t="shared" si="908"/>
        <v>3</v>
      </c>
      <c r="J6428" s="22">
        <v>1.7321330476138631E-5</v>
      </c>
      <c r="K6428">
        <v>1.3788E-4</v>
      </c>
      <c r="L6428" s="5" cm="1">
        <f t="array" ref="L6428">_xlfn.IFS(I6428=0, 0, I6428&gt;34, 0, AND(I6428&gt;0, I6428&lt;35), VLOOKUP(I6428, $A$63:$C$96, 3))</f>
        <v>232</v>
      </c>
      <c r="M6428" s="5">
        <f t="shared" si="907"/>
        <v>82.276319761658499</v>
      </c>
      <c r="N6428" s="5">
        <v>1253.9996872411007</v>
      </c>
      <c r="O6428" s="5">
        <f t="shared" si="914"/>
        <v>3884.0796</v>
      </c>
      <c r="P6428" s="5">
        <f t="shared" si="915"/>
        <v>314.2763197616585</v>
      </c>
      <c r="Q6428" s="5">
        <f t="shared" si="909"/>
        <v>0</v>
      </c>
      <c r="R6428" s="5">
        <f>IF(O6428&gt;(P6428+U6428),O6428-P6428-U6428, 0)</f>
        <v>0</v>
      </c>
      <c r="S6428" s="5">
        <f t="shared" si="910"/>
        <v>0</v>
      </c>
      <c r="T6428" s="5">
        <f t="shared" si="911"/>
        <v>0</v>
      </c>
      <c r="U6428" s="5">
        <f>IF(O6428&gt;P6428,IF(V6427*($B$6/100)&gt;=O6428-P6428,(O6428-P6428), V6427*($B$6/100)), 0)</f>
        <v>3569.8032802383414</v>
      </c>
      <c r="V6428" s="5">
        <f>V6427+(T6428*($B$5/100))-(U6428/($B$6/100))</f>
        <v>1879719.6390558193</v>
      </c>
      <c r="W6428" s="5">
        <f t="shared" si="912"/>
        <v>46992.990976395478</v>
      </c>
    </row>
    <row r="6429" spans="4:23" x14ac:dyDescent="0.25">
      <c r="D6429">
        <f t="shared" si="913"/>
        <v>6427</v>
      </c>
      <c r="E6429" s="3">
        <v>44098</v>
      </c>
      <c r="F6429" s="4">
        <v>0.79166666666666663</v>
      </c>
      <c r="G6429">
        <v>30</v>
      </c>
      <c r="H6429">
        <v>0</v>
      </c>
      <c r="I6429" s="5">
        <f t="shared" si="908"/>
        <v>4</v>
      </c>
      <c r="J6429" s="22">
        <v>2.4744757823055187E-6</v>
      </c>
      <c r="K6429">
        <v>1.5560000000000001E-4</v>
      </c>
      <c r="L6429" s="5" cm="1">
        <f t="array" ref="L6429">_xlfn.IFS(I6429=0, 0, I6429&gt;34, 0, AND(I6429&gt;0, I6429&lt;35), VLOOKUP(I6429, $A$63:$C$96, 3))</f>
        <v>740</v>
      </c>
      <c r="M6429" s="5">
        <f t="shared" si="907"/>
        <v>11.753759965951215</v>
      </c>
      <c r="N6429" s="5">
        <v>1265.3263716588294</v>
      </c>
      <c r="O6429" s="5">
        <f t="shared" si="914"/>
        <v>4383.2520000000004</v>
      </c>
      <c r="P6429" s="5">
        <f t="shared" si="915"/>
        <v>751.75375996595119</v>
      </c>
      <c r="Q6429" s="5">
        <f t="shared" si="909"/>
        <v>0</v>
      </c>
      <c r="R6429" s="5">
        <f>IF(O6429&gt;(P6429+U6429),O6429-P6429-U6429, 0)</f>
        <v>0</v>
      </c>
      <c r="S6429" s="5">
        <f t="shared" si="910"/>
        <v>0</v>
      </c>
      <c r="T6429" s="5">
        <f t="shared" si="911"/>
        <v>0</v>
      </c>
      <c r="U6429" s="5">
        <f>IF(O6429&gt;P6429,IF(V6428*($B$6/100)&gt;=O6429-P6429,(O6429-P6429), V6428*($B$6/100)), 0)</f>
        <v>3631.4982400340491</v>
      </c>
      <c r="V6429" s="5">
        <f>V6428+(T6429*($B$5/100))-(U6429/($B$6/100))</f>
        <v>1874531.7844271993</v>
      </c>
      <c r="W6429" s="5">
        <f t="shared" si="912"/>
        <v>46863.294610679979</v>
      </c>
    </row>
    <row r="6430" spans="4:23" x14ac:dyDescent="0.25">
      <c r="D6430">
        <f t="shared" si="913"/>
        <v>6428</v>
      </c>
      <c r="E6430" s="3">
        <v>44098</v>
      </c>
      <c r="F6430" s="4">
        <v>0.83333333333333337</v>
      </c>
      <c r="G6430">
        <v>20</v>
      </c>
      <c r="H6430">
        <v>0</v>
      </c>
      <c r="I6430" s="5">
        <f t="shared" si="908"/>
        <v>3</v>
      </c>
      <c r="J6430" s="22">
        <v>0</v>
      </c>
      <c r="K6430">
        <v>1.6508999999999998E-4</v>
      </c>
      <c r="L6430" s="5" cm="1">
        <f t="array" ref="L6430">_xlfn.IFS(I6430=0, 0, I6430&gt;34, 0, AND(I6430&gt;0, I6430&lt;35), VLOOKUP(I6430, $A$63:$C$96, 3))</f>
        <v>232</v>
      </c>
      <c r="M6430" s="5">
        <f t="shared" si="907"/>
        <v>0</v>
      </c>
      <c r="N6430" s="5">
        <v>1228.2915180749928</v>
      </c>
      <c r="O6430" s="5">
        <f t="shared" si="914"/>
        <v>4650.5852999999997</v>
      </c>
      <c r="P6430" s="5">
        <f t="shared" si="915"/>
        <v>232</v>
      </c>
      <c r="Q6430" s="5">
        <f t="shared" si="909"/>
        <v>0</v>
      </c>
      <c r="R6430" s="5">
        <f>IF(O6430&gt;(P6430+U6430),O6430-P6430-U6430, 0)</f>
        <v>0</v>
      </c>
      <c r="S6430" s="5">
        <f t="shared" si="910"/>
        <v>0</v>
      </c>
      <c r="T6430" s="5">
        <f t="shared" si="911"/>
        <v>0</v>
      </c>
      <c r="U6430" s="5">
        <f>IF(O6430&gt;P6430,IF(V6429*($B$6/100)&gt;=O6430-P6430,(O6430-P6430), V6429*($B$6/100)), 0)</f>
        <v>4418.5852999999997</v>
      </c>
      <c r="V6430" s="5">
        <f>V6429+(T6430*($B$5/100))-(U6430/($B$6/100))</f>
        <v>1868219.5197129135</v>
      </c>
      <c r="W6430" s="5">
        <f t="shared" si="912"/>
        <v>46705.48799282284</v>
      </c>
    </row>
    <row r="6431" spans="4:23" x14ac:dyDescent="0.25">
      <c r="D6431">
        <f t="shared" si="913"/>
        <v>6429</v>
      </c>
      <c r="E6431" s="3">
        <v>44098</v>
      </c>
      <c r="F6431" s="4">
        <v>0.875</v>
      </c>
      <c r="G6431">
        <v>30</v>
      </c>
      <c r="H6431">
        <v>0</v>
      </c>
      <c r="I6431" s="5">
        <f t="shared" si="908"/>
        <v>4</v>
      </c>
      <c r="J6431" s="22">
        <v>0</v>
      </c>
      <c r="K6431">
        <v>1.7246000000000001E-4</v>
      </c>
      <c r="L6431" s="5" cm="1">
        <f t="array" ref="L6431">_xlfn.IFS(I6431=0, 0, I6431&gt;34, 0, AND(I6431&gt;0, I6431&lt;35), VLOOKUP(I6431, $A$63:$C$96, 3))</f>
        <v>740</v>
      </c>
      <c r="M6431" s="5">
        <f t="shared" si="907"/>
        <v>0</v>
      </c>
      <c r="N6431" s="5">
        <v>1112.6632528128739</v>
      </c>
      <c r="O6431" s="5">
        <f t="shared" si="914"/>
        <v>4858.1982000000007</v>
      </c>
      <c r="P6431" s="5">
        <f t="shared" si="915"/>
        <v>740</v>
      </c>
      <c r="Q6431" s="5">
        <f t="shared" si="909"/>
        <v>0</v>
      </c>
      <c r="R6431" s="5">
        <f>IF(O6431&gt;(P6431+U6431),O6431-P6431-U6431, 0)</f>
        <v>0</v>
      </c>
      <c r="S6431" s="5">
        <f t="shared" si="910"/>
        <v>0</v>
      </c>
      <c r="T6431" s="5">
        <f t="shared" si="911"/>
        <v>0</v>
      </c>
      <c r="U6431" s="5">
        <f>IF(O6431&gt;P6431,IF(V6430*($B$6/100)&gt;=O6431-P6431,(O6431-P6431), V6430*($B$6/100)), 0)</f>
        <v>4118.1982000000007</v>
      </c>
      <c r="V6431" s="5">
        <f>V6430+(T6431*($B$5/100))-(U6431/($B$6/100))</f>
        <v>1862336.3794271993</v>
      </c>
      <c r="W6431" s="5">
        <f t="shared" si="912"/>
        <v>46558.409485679978</v>
      </c>
    </row>
    <row r="6432" spans="4:23" x14ac:dyDescent="0.25">
      <c r="D6432">
        <f t="shared" si="913"/>
        <v>6430</v>
      </c>
      <c r="E6432" s="3">
        <v>44098</v>
      </c>
      <c r="F6432" s="4">
        <v>0.91666666666666663</v>
      </c>
      <c r="G6432">
        <v>50</v>
      </c>
      <c r="H6432">
        <v>0</v>
      </c>
      <c r="I6432" s="5">
        <f t="shared" si="908"/>
        <v>7</v>
      </c>
      <c r="J6432" s="22">
        <v>0</v>
      </c>
      <c r="K6432">
        <v>1.7262000000000001E-4</v>
      </c>
      <c r="L6432" s="5" cm="1">
        <f t="array" ref="L6432">_xlfn.IFS(I6432=0, 0, I6432&gt;34, 0, AND(I6432&gt;0, I6432&lt;35), VLOOKUP(I6432, $A$63:$C$96, 3))</f>
        <v>4800</v>
      </c>
      <c r="M6432" s="5">
        <f t="shared" si="907"/>
        <v>0</v>
      </c>
      <c r="N6432" s="5">
        <v>980.82675173092014</v>
      </c>
      <c r="O6432" s="5">
        <f t="shared" si="914"/>
        <v>4862.7054000000007</v>
      </c>
      <c r="P6432" s="5">
        <f t="shared" si="915"/>
        <v>4800</v>
      </c>
      <c r="Q6432" s="5">
        <f t="shared" si="909"/>
        <v>0</v>
      </c>
      <c r="R6432" s="5">
        <f>IF(O6432&gt;(P6432+U6432),O6432-P6432-U6432, 0)</f>
        <v>0</v>
      </c>
      <c r="S6432" s="5">
        <f t="shared" si="910"/>
        <v>0</v>
      </c>
      <c r="T6432" s="5">
        <f t="shared" si="911"/>
        <v>0</v>
      </c>
      <c r="U6432" s="5">
        <f>IF(O6432&gt;P6432,IF(V6431*($B$6/100)&gt;=O6432-P6432,(O6432-P6432), V6431*($B$6/100)), 0)</f>
        <v>62.705400000000736</v>
      </c>
      <c r="V6432" s="5">
        <f>V6431+(T6432*($B$5/100))-(U6432/($B$6/100))</f>
        <v>1862246.8002843421</v>
      </c>
      <c r="W6432" s="5">
        <f t="shared" si="912"/>
        <v>46556.170007108551</v>
      </c>
    </row>
    <row r="6433" spans="4:23" x14ac:dyDescent="0.25">
      <c r="D6433">
        <f t="shared" si="913"/>
        <v>6431</v>
      </c>
      <c r="E6433" s="3">
        <v>44098</v>
      </c>
      <c r="F6433" s="4">
        <v>0.95833333333333337</v>
      </c>
      <c r="G6433">
        <v>40</v>
      </c>
      <c r="H6433">
        <v>0</v>
      </c>
      <c r="I6433" s="5">
        <f t="shared" si="908"/>
        <v>6</v>
      </c>
      <c r="J6433" s="22">
        <v>0</v>
      </c>
      <c r="K6433">
        <v>1.5612999999999998E-4</v>
      </c>
      <c r="L6433" s="5" cm="1">
        <f t="array" ref="L6433">_xlfn.IFS(I6433=0, 0, I6433&gt;34, 0, AND(I6433&gt;0, I6433&lt;35), VLOOKUP(I6433, $A$63:$C$96, 3))</f>
        <v>2980</v>
      </c>
      <c r="M6433" s="5">
        <f t="shared" si="907"/>
        <v>0</v>
      </c>
      <c r="N6433" s="5">
        <v>887.22710161381519</v>
      </c>
      <c r="O6433" s="5">
        <f t="shared" si="914"/>
        <v>4398.1821</v>
      </c>
      <c r="P6433" s="5">
        <f t="shared" si="915"/>
        <v>2980</v>
      </c>
      <c r="Q6433" s="5">
        <f t="shared" si="909"/>
        <v>0</v>
      </c>
      <c r="R6433" s="5">
        <f>IF(O6433&gt;(P6433+U6433),O6433-P6433-U6433, 0)</f>
        <v>0</v>
      </c>
      <c r="S6433" s="5">
        <f t="shared" si="910"/>
        <v>0</v>
      </c>
      <c r="T6433" s="5">
        <f t="shared" si="911"/>
        <v>0</v>
      </c>
      <c r="U6433" s="5">
        <f>IF(O6433&gt;P6433,IF(V6432*($B$6/100)&gt;=O6433-P6433,(O6433-P6433), V6432*($B$6/100)), 0)</f>
        <v>1418.1821</v>
      </c>
      <c r="V6433" s="5">
        <f>V6432+(T6433*($B$5/100))-(U6433/($B$6/100))</f>
        <v>1860220.8258557706</v>
      </c>
      <c r="W6433" s="5">
        <f t="shared" si="912"/>
        <v>46505.520646394267</v>
      </c>
    </row>
    <row r="6434" spans="4:23" x14ac:dyDescent="0.25">
      <c r="D6434">
        <f t="shared" si="913"/>
        <v>6432</v>
      </c>
      <c r="E6434" s="3">
        <v>44099</v>
      </c>
      <c r="F6434" s="4">
        <v>0</v>
      </c>
      <c r="G6434">
        <v>50</v>
      </c>
      <c r="H6434">
        <v>0</v>
      </c>
      <c r="I6434" s="5">
        <f t="shared" si="908"/>
        <v>7</v>
      </c>
      <c r="J6434" s="22">
        <v>0</v>
      </c>
      <c r="K6434">
        <v>1.2789E-4</v>
      </c>
      <c r="L6434" s="5" cm="1">
        <f t="array" ref="L6434">_xlfn.IFS(I6434=0, 0, I6434&gt;34, 0, AND(I6434&gt;0, I6434&lt;35), VLOOKUP(I6434, $A$63:$C$96, 3))</f>
        <v>4800</v>
      </c>
      <c r="M6434" s="5">
        <f t="shared" si="907"/>
        <v>0</v>
      </c>
      <c r="N6434" s="5">
        <v>728.14431196730038</v>
      </c>
      <c r="O6434" s="5">
        <f t="shared" si="914"/>
        <v>3602.6612999999998</v>
      </c>
      <c r="P6434" s="5">
        <f t="shared" si="915"/>
        <v>3602.6612999999998</v>
      </c>
      <c r="Q6434" s="5">
        <f t="shared" si="909"/>
        <v>487.20077413479089</v>
      </c>
      <c r="R6434" s="5">
        <f>IF(O6434&gt;(P6434+U6434),O6434-P6434-U6434, 0)</f>
        <v>0</v>
      </c>
      <c r="S6434" s="5">
        <f t="shared" si="910"/>
        <v>373.97304625531763</v>
      </c>
      <c r="T6434" s="5">
        <f t="shared" si="911"/>
        <v>823.36565374468262</v>
      </c>
      <c r="U6434" s="5">
        <f>IF(O6434&gt;P6434,IF(V6433*($B$6/100)&gt;=O6434-P6434,(O6434-P6434), V6433*($B$6/100)), 0)</f>
        <v>0</v>
      </c>
      <c r="V6434" s="5">
        <f>V6433+(T6434*($B$5/100))-(U6434/($B$6/100))</f>
        <v>1860797.1818133919</v>
      </c>
      <c r="W6434" s="5">
        <f t="shared" si="912"/>
        <v>46519.929545334795</v>
      </c>
    </row>
    <row r="6435" spans="4:23" x14ac:dyDescent="0.25">
      <c r="D6435">
        <f t="shared" si="913"/>
        <v>6433</v>
      </c>
      <c r="E6435" s="3">
        <v>44099</v>
      </c>
      <c r="F6435" s="4">
        <v>4.1666666666666664E-2</v>
      </c>
      <c r="G6435">
        <v>40</v>
      </c>
      <c r="H6435">
        <v>0</v>
      </c>
      <c r="I6435" s="5">
        <f t="shared" si="908"/>
        <v>6</v>
      </c>
      <c r="J6435" s="22">
        <v>0</v>
      </c>
      <c r="K6435">
        <v>9.9439999999999997E-5</v>
      </c>
      <c r="L6435" s="5" cm="1">
        <f t="array" ref="L6435">_xlfn.IFS(I6435=0, 0, I6435&gt;34, 0, AND(I6435&gt;0, I6435&lt;35), VLOOKUP(I6435, $A$63:$C$96, 3))</f>
        <v>2980</v>
      </c>
      <c r="M6435" s="5">
        <f t="shared" si="907"/>
        <v>0</v>
      </c>
      <c r="N6435" s="5">
        <v>613.27672336039939</v>
      </c>
      <c r="O6435" s="5">
        <f t="shared" si="914"/>
        <v>2801.2248</v>
      </c>
      <c r="P6435" s="5">
        <f t="shared" si="915"/>
        <v>2801.2248</v>
      </c>
      <c r="Q6435" s="5">
        <f t="shared" si="909"/>
        <v>178.77520000000004</v>
      </c>
      <c r="R6435" s="5">
        <f>IF(O6435&gt;(P6435+U6435),O6435-P6435-U6435, 0)</f>
        <v>0</v>
      </c>
      <c r="S6435" s="5">
        <f t="shared" si="910"/>
        <v>0</v>
      </c>
      <c r="T6435" s="5">
        <f t="shared" si="911"/>
        <v>178.77520000000004</v>
      </c>
      <c r="U6435" s="5">
        <f>IF(O6435&gt;P6435,IF(V6434*($B$6/100)&gt;=O6435-P6435,(O6435-P6435), V6434*($B$6/100)), 0)</f>
        <v>0</v>
      </c>
      <c r="V6435" s="5">
        <f>V6434+(T6435*($B$5/100))-(U6435/($B$6/100))</f>
        <v>1860922.3244533918</v>
      </c>
      <c r="W6435" s="5">
        <f t="shared" si="912"/>
        <v>46523.058111334794</v>
      </c>
    </row>
    <row r="6436" spans="4:23" x14ac:dyDescent="0.25">
      <c r="D6436">
        <f t="shared" si="913"/>
        <v>6434</v>
      </c>
      <c r="E6436" s="3">
        <v>44099</v>
      </c>
      <c r="F6436" s="4">
        <v>8.3333333333333329E-2</v>
      </c>
      <c r="G6436">
        <v>50</v>
      </c>
      <c r="H6436">
        <v>0</v>
      </c>
      <c r="I6436" s="5">
        <f t="shared" si="908"/>
        <v>7</v>
      </c>
      <c r="J6436" s="22">
        <v>0</v>
      </c>
      <c r="K6436">
        <v>8.051E-5</v>
      </c>
      <c r="L6436" s="5" cm="1">
        <f t="array" ref="L6436">_xlfn.IFS(I6436=0, 0, I6436&gt;34, 0, AND(I6436&gt;0, I6436&lt;35), VLOOKUP(I6436, $A$63:$C$96, 3))</f>
        <v>4800</v>
      </c>
      <c r="M6436" s="5">
        <f t="shared" si="907"/>
        <v>0</v>
      </c>
      <c r="N6436" s="5">
        <v>577.09294178792663</v>
      </c>
      <c r="O6436" s="5">
        <f t="shared" si="914"/>
        <v>2267.9666999999999</v>
      </c>
      <c r="P6436" s="5">
        <f t="shared" si="915"/>
        <v>2267.9666999999999</v>
      </c>
      <c r="Q6436" s="5">
        <f t="shared" si="909"/>
        <v>487.20077413479089</v>
      </c>
      <c r="R6436" s="5">
        <f>IF(O6436&gt;(P6436+U6436),O6436-P6436-U6436, 0)</f>
        <v>0</v>
      </c>
      <c r="S6436" s="5">
        <f t="shared" si="910"/>
        <v>296.39345094900028</v>
      </c>
      <c r="T6436" s="5">
        <f t="shared" si="911"/>
        <v>2235.6398490509996</v>
      </c>
      <c r="U6436" s="5">
        <f>IF(O6436&gt;P6436,IF(V6435*($B$6/100)&gt;=O6436-P6436,(O6436-P6436), V6435*($B$6/100)), 0)</f>
        <v>0</v>
      </c>
      <c r="V6436" s="5">
        <f>V6435+(T6436*($B$5/100))-(U6436/($B$6/100))</f>
        <v>1862487.2723477276</v>
      </c>
      <c r="W6436" s="5">
        <f t="shared" si="912"/>
        <v>46562.181808693189</v>
      </c>
    </row>
    <row r="6437" spans="4:23" x14ac:dyDescent="0.25">
      <c r="D6437">
        <f t="shared" si="913"/>
        <v>6435</v>
      </c>
      <c r="E6437" s="3">
        <v>44099</v>
      </c>
      <c r="F6437" s="4">
        <v>0.125</v>
      </c>
      <c r="G6437">
        <v>40</v>
      </c>
      <c r="H6437">
        <v>0</v>
      </c>
      <c r="I6437" s="5">
        <f t="shared" si="908"/>
        <v>6</v>
      </c>
      <c r="J6437" s="22">
        <v>0</v>
      </c>
      <c r="K6437">
        <v>7.0820000000000003E-5</v>
      </c>
      <c r="L6437" s="5" cm="1">
        <f t="array" ref="L6437">_xlfn.IFS(I6437=0, 0, I6437&gt;34, 0, AND(I6437&gt;0, I6437&lt;35), VLOOKUP(I6437, $A$63:$C$96, 3))</f>
        <v>2980</v>
      </c>
      <c r="M6437" s="5">
        <f t="shared" si="907"/>
        <v>0</v>
      </c>
      <c r="N6437" s="5">
        <v>577.22160066465813</v>
      </c>
      <c r="O6437" s="5">
        <f t="shared" si="914"/>
        <v>1994.9993999999999</v>
      </c>
      <c r="P6437" s="5">
        <f t="shared" si="915"/>
        <v>1994.9993999999999</v>
      </c>
      <c r="Q6437" s="5">
        <f t="shared" si="909"/>
        <v>487.20077413479089</v>
      </c>
      <c r="R6437" s="5">
        <f>IF(O6437&gt;(P6437+U6437),O6437-P6437-U6437, 0)</f>
        <v>0</v>
      </c>
      <c r="S6437" s="5">
        <f t="shared" si="910"/>
        <v>296.45952981725242</v>
      </c>
      <c r="T6437" s="5">
        <f t="shared" si="911"/>
        <v>688.54107018274772</v>
      </c>
      <c r="U6437" s="5">
        <f>IF(O6437&gt;P6437,IF(V6436*($B$6/100)&gt;=O6437-P6437,(O6437-P6437), V6436*($B$6/100)), 0)</f>
        <v>0</v>
      </c>
      <c r="V6437" s="5">
        <f>V6436+(T6437*($B$5/100))-(U6437/($B$6/100))</f>
        <v>1862969.2510968554</v>
      </c>
      <c r="W6437" s="5">
        <f t="shared" si="912"/>
        <v>46574.231277421386</v>
      </c>
    </row>
    <row r="6438" spans="4:23" x14ac:dyDescent="0.25">
      <c r="D6438">
        <f t="shared" si="913"/>
        <v>6436</v>
      </c>
      <c r="E6438" s="3">
        <v>44099</v>
      </c>
      <c r="F6438" s="4">
        <v>0.16666666666666666</v>
      </c>
      <c r="G6438">
        <v>50</v>
      </c>
      <c r="H6438">
        <v>0</v>
      </c>
      <c r="I6438" s="5">
        <f t="shared" si="908"/>
        <v>7</v>
      </c>
      <c r="J6438" s="22">
        <v>0</v>
      </c>
      <c r="K6438">
        <v>6.7349999999999997E-5</v>
      </c>
      <c r="L6438" s="5" cm="1">
        <f t="array" ref="L6438">_xlfn.IFS(I6438=0, 0, I6438&gt;34, 0, AND(I6438&gt;0, I6438&lt;35), VLOOKUP(I6438, $A$63:$C$96, 3))</f>
        <v>4800</v>
      </c>
      <c r="M6438" s="5">
        <f t="shared" si="907"/>
        <v>0</v>
      </c>
      <c r="N6438" s="5">
        <v>591.49768453447166</v>
      </c>
      <c r="O6438" s="5">
        <f t="shared" si="914"/>
        <v>1897.2494999999999</v>
      </c>
      <c r="P6438" s="5">
        <f t="shared" si="915"/>
        <v>1897.2494999999999</v>
      </c>
      <c r="Q6438" s="5">
        <f t="shared" si="909"/>
        <v>487.20077413479089</v>
      </c>
      <c r="R6438" s="5">
        <f>IF(O6438&gt;(P6438+U6438),O6438-P6438-U6438, 0)</f>
        <v>0</v>
      </c>
      <c r="S6438" s="5">
        <f t="shared" si="910"/>
        <v>303.79168978285873</v>
      </c>
      <c r="T6438" s="5">
        <f t="shared" si="911"/>
        <v>2598.9588102171415</v>
      </c>
      <c r="U6438" s="5">
        <f>IF(O6438&gt;P6438,IF(V6437*($B$6/100)&gt;=O6438-P6438,(O6438-P6438), V6437*($B$6/100)), 0)</f>
        <v>0</v>
      </c>
      <c r="V6438" s="5">
        <f>V6437+(T6438*($B$5/100))-(U6438/($B$6/100))</f>
        <v>1864788.5222640075</v>
      </c>
      <c r="W6438" s="5">
        <f t="shared" si="912"/>
        <v>46619.713056600187</v>
      </c>
    </row>
    <row r="6439" spans="4:23" x14ac:dyDescent="0.25">
      <c r="D6439">
        <f t="shared" si="913"/>
        <v>6437</v>
      </c>
      <c r="E6439" s="3">
        <v>44099</v>
      </c>
      <c r="F6439" s="4">
        <v>0.20833333333333334</v>
      </c>
      <c r="G6439">
        <v>40</v>
      </c>
      <c r="H6439">
        <v>0</v>
      </c>
      <c r="I6439" s="5">
        <f t="shared" si="908"/>
        <v>6</v>
      </c>
      <c r="J6439" s="22">
        <v>0</v>
      </c>
      <c r="K6439">
        <v>6.5659999999999991E-5</v>
      </c>
      <c r="L6439" s="5" cm="1">
        <f t="array" ref="L6439">_xlfn.IFS(I6439=0, 0, I6439&gt;34, 0, AND(I6439&gt;0, I6439&lt;35), VLOOKUP(I6439, $A$63:$C$96, 3))</f>
        <v>2980</v>
      </c>
      <c r="M6439" s="5">
        <f t="shared" si="907"/>
        <v>0</v>
      </c>
      <c r="N6439" s="5">
        <v>614.81619898402619</v>
      </c>
      <c r="O6439" s="5">
        <f t="shared" si="914"/>
        <v>1849.6421999999998</v>
      </c>
      <c r="P6439" s="5">
        <f t="shared" si="915"/>
        <v>1849.6421999999998</v>
      </c>
      <c r="Q6439" s="5">
        <f t="shared" si="909"/>
        <v>487.20077413479089</v>
      </c>
      <c r="R6439" s="5">
        <f>IF(O6439&gt;(P6439+U6439),O6439-P6439-U6439, 0)</f>
        <v>0</v>
      </c>
      <c r="S6439" s="5">
        <f t="shared" si="910"/>
        <v>315.76801884225557</v>
      </c>
      <c r="T6439" s="5">
        <f t="shared" si="911"/>
        <v>814.58978115774471</v>
      </c>
      <c r="U6439" s="5">
        <f>IF(O6439&gt;P6439,IF(V6438*($B$6/100)&gt;=O6439-P6439,(O6439-P6439), V6438*($B$6/100)), 0)</f>
        <v>0</v>
      </c>
      <c r="V6439" s="5">
        <f>V6438+(T6439*($B$5/100))-(U6439/($B$6/100))</f>
        <v>1865358.7351108179</v>
      </c>
      <c r="W6439" s="5">
        <f t="shared" si="912"/>
        <v>46633.968377770449</v>
      </c>
    </row>
    <row r="6440" spans="4:23" x14ac:dyDescent="0.25">
      <c r="D6440">
        <f t="shared" si="913"/>
        <v>6438</v>
      </c>
      <c r="E6440" s="3">
        <v>44099</v>
      </c>
      <c r="F6440" s="4">
        <v>0.25</v>
      </c>
      <c r="G6440">
        <v>70</v>
      </c>
      <c r="H6440">
        <v>0</v>
      </c>
      <c r="I6440" s="5">
        <f t="shared" si="908"/>
        <v>10</v>
      </c>
      <c r="J6440" s="22">
        <v>0</v>
      </c>
      <c r="K6440">
        <v>6.8490000000000003E-5</v>
      </c>
      <c r="L6440" s="5" cm="1">
        <f t="array" ref="L6440">_xlfn.IFS(I6440=0, 0, I6440&gt;34, 0, AND(I6440&gt;0, I6440&lt;35), VLOOKUP(I6440, $A$63:$C$96, 3))</f>
        <v>12480</v>
      </c>
      <c r="M6440" s="5">
        <f t="shared" si="907"/>
        <v>0</v>
      </c>
      <c r="N6440" s="5">
        <v>743.19464597574779</v>
      </c>
      <c r="O6440" s="5">
        <f t="shared" si="914"/>
        <v>1929.3633000000002</v>
      </c>
      <c r="P6440" s="5">
        <f t="shared" si="915"/>
        <v>1929.3633000000002</v>
      </c>
      <c r="Q6440" s="5">
        <f t="shared" si="909"/>
        <v>487.20077413479089</v>
      </c>
      <c r="R6440" s="5">
        <f>IF(O6440&gt;(P6440+U6440),O6440-P6440-U6440, 0)</f>
        <v>0</v>
      </c>
      <c r="S6440" s="5">
        <f t="shared" si="910"/>
        <v>381.7028591011973</v>
      </c>
      <c r="T6440" s="5">
        <f t="shared" si="911"/>
        <v>10168.933840898802</v>
      </c>
      <c r="U6440" s="5">
        <f>IF(O6440&gt;P6440,IF(V6439*($B$6/100)&gt;=O6440-P6440,(O6440-P6440), V6439*($B$6/100)), 0)</f>
        <v>0</v>
      </c>
      <c r="V6440" s="5">
        <f>V6439+(T6440*($B$5/100))-(U6440/($B$6/100))</f>
        <v>1872476.9887994472</v>
      </c>
      <c r="W6440" s="5">
        <f t="shared" si="912"/>
        <v>46811.924719986178</v>
      </c>
    </row>
    <row r="6441" spans="4:23" x14ac:dyDescent="0.25">
      <c r="D6441">
        <f t="shared" si="913"/>
        <v>6439</v>
      </c>
      <c r="E6441" s="3">
        <v>44099</v>
      </c>
      <c r="F6441" s="4">
        <v>0.29166666666666669</v>
      </c>
      <c r="G6441">
        <v>60</v>
      </c>
      <c r="H6441">
        <v>0</v>
      </c>
      <c r="I6441" s="5">
        <f t="shared" si="908"/>
        <v>8</v>
      </c>
      <c r="J6441" s="22">
        <v>4.9489515646110373E-6</v>
      </c>
      <c r="K6441">
        <v>8.0140000000000002E-5</v>
      </c>
      <c r="L6441" s="5" cm="1">
        <f t="array" ref="L6441">_xlfn.IFS(I6441=0, 0, I6441&gt;34, 0, AND(I6441&gt;0, I6441&lt;35), VLOOKUP(I6441, $A$63:$C$96, 3))</f>
        <v>7160</v>
      </c>
      <c r="M6441" s="5">
        <f t="shared" si="907"/>
        <v>23.507519931902429</v>
      </c>
      <c r="N6441" s="5">
        <v>1046.3602681461318</v>
      </c>
      <c r="O6441" s="5">
        <f t="shared" si="914"/>
        <v>2257.5437999999999</v>
      </c>
      <c r="P6441" s="5">
        <f t="shared" si="915"/>
        <v>2257.5437999999999</v>
      </c>
      <c r="Q6441" s="5">
        <f t="shared" si="909"/>
        <v>487.20077413479089</v>
      </c>
      <c r="R6441" s="5">
        <f>IF(O6441&gt;(P6441+U6441),O6441-P6441-U6441, 0)</f>
        <v>0</v>
      </c>
      <c r="S6441" s="5">
        <f t="shared" si="910"/>
        <v>537.40794307916383</v>
      </c>
      <c r="T6441" s="5">
        <f t="shared" si="911"/>
        <v>4388.5557768527387</v>
      </c>
      <c r="U6441" s="5">
        <f>IF(O6441&gt;P6441,IF(V6440*($B$6/100)&gt;=O6441-P6441,(O6441-P6441), V6440*($B$6/100)), 0)</f>
        <v>0</v>
      </c>
      <c r="V6441" s="5">
        <f>V6440+(T6441*($B$5/100))-(U6441/($B$6/100))</f>
        <v>1875548.9778432441</v>
      </c>
      <c r="W6441" s="5">
        <f t="shared" si="912"/>
        <v>46888.724446081105</v>
      </c>
    </row>
    <row r="6442" spans="4:23" x14ac:dyDescent="0.25">
      <c r="D6442">
        <f t="shared" si="913"/>
        <v>6440</v>
      </c>
      <c r="E6442" s="3">
        <v>44099</v>
      </c>
      <c r="F6442" s="4">
        <v>0.33333333333333331</v>
      </c>
      <c r="G6442">
        <v>60</v>
      </c>
      <c r="H6442">
        <v>7</v>
      </c>
      <c r="I6442" s="5">
        <f t="shared" si="908"/>
        <v>8</v>
      </c>
      <c r="J6442" s="22">
        <v>8.6606652380693145E-5</v>
      </c>
      <c r="K6442">
        <v>1.0379000000000001E-4</v>
      </c>
      <c r="L6442" s="5" cm="1">
        <f t="array" ref="L6442">_xlfn.IFS(I6442=0, 0, I6442&gt;34, 0, AND(I6442&gt;0, I6442&lt;35), VLOOKUP(I6442, $A$63:$C$96, 3))</f>
        <v>7160</v>
      </c>
      <c r="M6442" s="5">
        <f t="shared" si="907"/>
        <v>411.38159880829244</v>
      </c>
      <c r="N6442" s="5">
        <v>1604.2375939300209</v>
      </c>
      <c r="O6442" s="5">
        <f t="shared" si="914"/>
        <v>2923.7643000000003</v>
      </c>
      <c r="P6442" s="5">
        <f t="shared" si="915"/>
        <v>2923.7643000000003</v>
      </c>
      <c r="Q6442" s="5">
        <f t="shared" si="909"/>
        <v>487.20077413479089</v>
      </c>
      <c r="R6442" s="5">
        <f>IF(O6442&gt;(P6442+U6442),O6442-P6442-U6442, 0)</f>
        <v>0</v>
      </c>
      <c r="S6442" s="5">
        <f t="shared" si="910"/>
        <v>823.93230306007445</v>
      </c>
      <c r="T6442" s="5">
        <f t="shared" si="911"/>
        <v>3823.6849957482182</v>
      </c>
      <c r="U6442" s="5">
        <f>IF(O6442&gt;P6442,IF(V6441*($B$6/100)&gt;=O6442-P6442,(O6442-P6442), V6441*($B$6/100)), 0)</f>
        <v>0</v>
      </c>
      <c r="V6442" s="5">
        <f>V6441+(T6442*($B$5/100))-(U6442/($B$6/100))</f>
        <v>1878225.5573402678</v>
      </c>
      <c r="W6442" s="5">
        <f t="shared" si="912"/>
        <v>46955.638933506692</v>
      </c>
    </row>
    <row r="6443" spans="4:23" x14ac:dyDescent="0.25">
      <c r="D6443">
        <f t="shared" si="913"/>
        <v>6441</v>
      </c>
      <c r="E6443" s="3">
        <v>44099</v>
      </c>
      <c r="F6443" s="4">
        <v>0.375</v>
      </c>
      <c r="G6443">
        <v>70</v>
      </c>
      <c r="H6443">
        <v>5</v>
      </c>
      <c r="I6443" s="5">
        <f t="shared" si="908"/>
        <v>10</v>
      </c>
      <c r="J6443" s="22">
        <v>1.6578987741446976E-4</v>
      </c>
      <c r="K6443">
        <v>1.0946E-4</v>
      </c>
      <c r="L6443" s="5" cm="1">
        <f t="array" ref="L6443">_xlfn.IFS(I6443=0, 0, I6443&gt;34, 0, AND(I6443&gt;0, I6443&lt;35), VLOOKUP(I6443, $A$63:$C$96, 3))</f>
        <v>12480</v>
      </c>
      <c r="M6443" s="5">
        <f t="shared" si="907"/>
        <v>787.50191771873131</v>
      </c>
      <c r="N6443" s="5">
        <v>1753.0821611181307</v>
      </c>
      <c r="O6443" s="5">
        <f t="shared" si="914"/>
        <v>3083.4882000000002</v>
      </c>
      <c r="P6443" s="5">
        <f t="shared" si="915"/>
        <v>3083.4882000000002</v>
      </c>
      <c r="Q6443" s="5">
        <f t="shared" si="909"/>
        <v>487.20077413479089</v>
      </c>
      <c r="R6443" s="5">
        <f>IF(O6443&gt;(P6443+U6443),O6443-P6443-U6443, 0)</f>
        <v>0</v>
      </c>
      <c r="S6443" s="5">
        <f t="shared" si="910"/>
        <v>900.37849002471478</v>
      </c>
      <c r="T6443" s="5">
        <f t="shared" si="911"/>
        <v>9283.6352276940161</v>
      </c>
      <c r="U6443" s="5">
        <f>IF(O6443&gt;P6443,IF(V6442*($B$6/100)&gt;=O6443-P6443,(O6443-P6443), V6442*($B$6/100)), 0)</f>
        <v>0</v>
      </c>
      <c r="V6443" s="5">
        <f>V6442+(T6443*($B$5/100))-(U6443/($B$6/100))</f>
        <v>1884724.1019996537</v>
      </c>
      <c r="W6443" s="5">
        <f t="shared" si="912"/>
        <v>47118.102549991345</v>
      </c>
    </row>
    <row r="6444" spans="4:23" x14ac:dyDescent="0.25">
      <c r="D6444">
        <f t="shared" si="913"/>
        <v>6442</v>
      </c>
      <c r="E6444" s="3">
        <v>44099</v>
      </c>
      <c r="F6444" s="4">
        <v>0.41666666666666669</v>
      </c>
      <c r="G6444">
        <v>70</v>
      </c>
      <c r="H6444">
        <v>7</v>
      </c>
      <c r="I6444" s="5">
        <f t="shared" si="908"/>
        <v>10</v>
      </c>
      <c r="J6444" s="22">
        <v>2.7961576340052361E-4</v>
      </c>
      <c r="K6444">
        <v>1.0401E-4</v>
      </c>
      <c r="L6444" s="5" cm="1">
        <f t="array" ref="L6444">_xlfn.IFS(I6444=0, 0, I6444&gt;34, 0, AND(I6444&gt;0, I6444&lt;35), VLOOKUP(I6444, $A$63:$C$96, 3))</f>
        <v>12480</v>
      </c>
      <c r="M6444" s="5">
        <f t="shared" si="907"/>
        <v>1328.1748761524873</v>
      </c>
      <c r="N6444" s="5">
        <v>1599.7650609464649</v>
      </c>
      <c r="O6444" s="5">
        <f t="shared" si="914"/>
        <v>2929.9617000000003</v>
      </c>
      <c r="P6444" s="5">
        <f t="shared" si="915"/>
        <v>2929.9617000000003</v>
      </c>
      <c r="Q6444" s="5">
        <f t="shared" si="909"/>
        <v>487.20077413479089</v>
      </c>
      <c r="R6444" s="5">
        <f>IF(O6444&gt;(P6444+U6444),O6444-P6444-U6444, 0)</f>
        <v>0</v>
      </c>
      <c r="S6444" s="5">
        <f t="shared" si="910"/>
        <v>821.63522162051913</v>
      </c>
      <c r="T6444" s="5">
        <f t="shared" si="911"/>
        <v>10056.577954531967</v>
      </c>
      <c r="U6444" s="5">
        <f>IF(O6444&gt;P6444,IF(V6443*($B$6/100)&gt;=O6444-P6444,(O6444-P6444), V6443*($B$6/100)), 0)</f>
        <v>0</v>
      </c>
      <c r="V6444" s="5">
        <f>V6443+(T6444*($B$5/100))-(U6444/($B$6/100))</f>
        <v>1891763.7065678262</v>
      </c>
      <c r="W6444" s="5">
        <f t="shared" si="912"/>
        <v>47294.092664195654</v>
      </c>
    </row>
    <row r="6445" spans="4:23" x14ac:dyDescent="0.25">
      <c r="D6445">
        <f t="shared" si="913"/>
        <v>6443</v>
      </c>
      <c r="E6445" s="3">
        <v>44099</v>
      </c>
      <c r="F6445" s="4">
        <v>0.45833333333333331</v>
      </c>
      <c r="G6445">
        <v>60</v>
      </c>
      <c r="H6445">
        <v>5</v>
      </c>
      <c r="I6445" s="5">
        <f t="shared" si="908"/>
        <v>8</v>
      </c>
      <c r="J6445" s="22">
        <v>2.7466681183591258E-4</v>
      </c>
      <c r="K6445">
        <v>8.9270000000000004E-5</v>
      </c>
      <c r="L6445" s="5" cm="1">
        <f t="array" ref="L6445">_xlfn.IFS(I6445=0, 0, I6445&gt;34, 0, AND(I6445&gt;0, I6445&lt;35), VLOOKUP(I6445, $A$63:$C$96, 3))</f>
        <v>7160</v>
      </c>
      <c r="M6445" s="5">
        <f t="shared" si="907"/>
        <v>1304.6673562205849</v>
      </c>
      <c r="N6445" s="5">
        <v>1332.180865432874</v>
      </c>
      <c r="O6445" s="5">
        <f t="shared" si="914"/>
        <v>2514.7359000000001</v>
      </c>
      <c r="P6445" s="5">
        <f t="shared" si="915"/>
        <v>2514.7359000000001</v>
      </c>
      <c r="Q6445" s="5">
        <f t="shared" si="909"/>
        <v>487.20077413479089</v>
      </c>
      <c r="R6445" s="5">
        <f>IF(O6445&gt;(P6445+U6445),O6445-P6445-U6445, 0)</f>
        <v>0</v>
      </c>
      <c r="S6445" s="5">
        <f t="shared" si="910"/>
        <v>684.2046668783845</v>
      </c>
      <c r="T6445" s="5">
        <f t="shared" si="911"/>
        <v>5265.7267893422013</v>
      </c>
      <c r="U6445" s="5">
        <f>IF(O6445&gt;P6445,IF(V6444*($B$6/100)&gt;=O6445-P6445,(O6445-P6445), V6444*($B$6/100)), 0)</f>
        <v>0</v>
      </c>
      <c r="V6445" s="5">
        <f>V6444+(T6445*($B$5/100))-(U6445/($B$6/100))</f>
        <v>1895449.7153203657</v>
      </c>
      <c r="W6445" s="5">
        <f t="shared" si="912"/>
        <v>47386.242883009145</v>
      </c>
    </row>
    <row r="6446" spans="4:23" x14ac:dyDescent="0.25">
      <c r="D6446">
        <f t="shared" si="913"/>
        <v>6444</v>
      </c>
      <c r="E6446" s="3">
        <v>44099</v>
      </c>
      <c r="F6446" s="4">
        <v>0.5</v>
      </c>
      <c r="G6446">
        <v>70</v>
      </c>
      <c r="H6446">
        <v>3</v>
      </c>
      <c r="I6446" s="5">
        <f t="shared" si="908"/>
        <v>10</v>
      </c>
      <c r="J6446" s="22">
        <v>2.276517719721077E-4</v>
      </c>
      <c r="K6446">
        <v>7.2689999999999997E-5</v>
      </c>
      <c r="L6446" s="5" cm="1">
        <f t="array" ref="L6446">_xlfn.IFS(I6446=0, 0, I6446&gt;34, 0, AND(I6446&gt;0, I6446&lt;35), VLOOKUP(I6446, $A$63:$C$96, 3))</f>
        <v>12480</v>
      </c>
      <c r="M6446" s="5">
        <f t="shared" si="907"/>
        <v>1081.3459168675117</v>
      </c>
      <c r="N6446" s="5">
        <v>1221.1331903248317</v>
      </c>
      <c r="O6446" s="5">
        <f t="shared" si="914"/>
        <v>2047.6772999999996</v>
      </c>
      <c r="P6446" s="5">
        <f t="shared" si="915"/>
        <v>2047.6772999999996</v>
      </c>
      <c r="Q6446" s="5">
        <f t="shared" si="909"/>
        <v>487.20077413479089</v>
      </c>
      <c r="R6446" s="5">
        <f>IF(O6446&gt;(P6446+U6446),O6446-P6446-U6446, 0)</f>
        <v>0</v>
      </c>
      <c r="S6446" s="5">
        <f t="shared" si="910"/>
        <v>627.17086649405849</v>
      </c>
      <c r="T6446" s="5">
        <f t="shared" si="911"/>
        <v>10886.497750373454</v>
      </c>
      <c r="U6446" s="5">
        <f>IF(O6446&gt;P6446,IF(V6445*($B$6/100)&gt;=O6446-P6446,(O6446-P6446), V6445*($B$6/100)), 0)</f>
        <v>0</v>
      </c>
      <c r="V6446" s="5">
        <f>V6445+(T6446*($B$5/100))-(U6446/($B$6/100))</f>
        <v>1903070.2637456271</v>
      </c>
      <c r="W6446" s="5">
        <f t="shared" si="912"/>
        <v>47576.756593640675</v>
      </c>
    </row>
    <row r="6447" spans="4:23" x14ac:dyDescent="0.25">
      <c r="D6447">
        <f t="shared" si="913"/>
        <v>6445</v>
      </c>
      <c r="E6447" s="3">
        <v>44099</v>
      </c>
      <c r="F6447" s="4">
        <v>0.54166666666666663</v>
      </c>
      <c r="G6447">
        <v>70</v>
      </c>
      <c r="H6447">
        <v>9</v>
      </c>
      <c r="I6447" s="5">
        <f t="shared" si="908"/>
        <v>10</v>
      </c>
      <c r="J6447" s="22">
        <v>4.4045668925038229E-4</v>
      </c>
      <c r="K6447">
        <v>6.8930000000000006E-5</v>
      </c>
      <c r="L6447" s="5" cm="1">
        <f t="array" ref="L6447">_xlfn.IFS(I6447=0, 0, I6447&gt;34, 0, AND(I6447&gt;0, I6447&lt;35), VLOOKUP(I6447, $A$63:$C$96, 3))</f>
        <v>12480</v>
      </c>
      <c r="M6447" s="5">
        <f t="shared" si="907"/>
        <v>2092.1692739393156</v>
      </c>
      <c r="N6447" s="5">
        <v>1238.4557771228351</v>
      </c>
      <c r="O6447" s="5">
        <f t="shared" si="914"/>
        <v>1941.7581000000002</v>
      </c>
      <c r="P6447" s="5">
        <f t="shared" si="915"/>
        <v>1941.7581000000002</v>
      </c>
      <c r="Q6447" s="5">
        <f t="shared" si="909"/>
        <v>487.20077413479089</v>
      </c>
      <c r="R6447" s="5">
        <f>IF(O6447&gt;(P6447+U6447),O6447-P6447-U6447, 0)</f>
        <v>0</v>
      </c>
      <c r="S6447" s="5">
        <f t="shared" si="910"/>
        <v>636.06770252971842</v>
      </c>
      <c r="T6447" s="5">
        <f t="shared" si="911"/>
        <v>11994.343471409595</v>
      </c>
      <c r="U6447" s="5">
        <f>IF(O6447&gt;P6447,IF(V6446*($B$6/100)&gt;=O6447-P6447,(O6447-P6447), V6446*($B$6/100)), 0)</f>
        <v>0</v>
      </c>
      <c r="V6447" s="5">
        <f>V6446+(T6447*($B$5/100))-(U6447/($B$6/100))</f>
        <v>1911466.3041756139</v>
      </c>
      <c r="W6447" s="5">
        <f t="shared" si="912"/>
        <v>47786.657604390348</v>
      </c>
    </row>
    <row r="6448" spans="4:23" x14ac:dyDescent="0.25">
      <c r="D6448">
        <f t="shared" si="913"/>
        <v>6446</v>
      </c>
      <c r="E6448" s="3">
        <v>44099</v>
      </c>
      <c r="F6448" s="4">
        <v>0.58333333333333337</v>
      </c>
      <c r="G6448">
        <v>70</v>
      </c>
      <c r="H6448">
        <v>7</v>
      </c>
      <c r="I6448" s="5">
        <f t="shared" si="908"/>
        <v>10</v>
      </c>
      <c r="J6448" s="22">
        <v>3.3405423061124502E-4</v>
      </c>
      <c r="K6448">
        <v>6.1320000000000002E-5</v>
      </c>
      <c r="L6448" s="5" cm="1">
        <f t="array" ref="L6448">_xlfn.IFS(I6448=0, 0, I6448&gt;34, 0, AND(I6448&gt;0, I6448&lt;35), VLOOKUP(I6448, $A$63:$C$96, 3))</f>
        <v>12480</v>
      </c>
      <c r="M6448" s="5">
        <f t="shared" si="907"/>
        <v>1586.7575954034139</v>
      </c>
      <c r="N6448" s="5">
        <v>1278.0263197065306</v>
      </c>
      <c r="O6448" s="5">
        <f t="shared" si="914"/>
        <v>1727.3844000000001</v>
      </c>
      <c r="P6448" s="5">
        <f t="shared" si="915"/>
        <v>1727.3844000000001</v>
      </c>
      <c r="Q6448" s="5">
        <f t="shared" si="909"/>
        <v>487.20077413479089</v>
      </c>
      <c r="R6448" s="5">
        <f>IF(O6448&gt;(P6448+U6448),O6448-P6448-U6448, 0)</f>
        <v>0</v>
      </c>
      <c r="S6448" s="5">
        <f t="shared" si="910"/>
        <v>656.39103144788066</v>
      </c>
      <c r="T6448" s="5">
        <f t="shared" si="911"/>
        <v>11682.982163955534</v>
      </c>
      <c r="U6448" s="5">
        <f>IF(O6448&gt;P6448,IF(V6447*($B$6/100)&gt;=O6448-P6448,(O6448-P6448), V6447*($B$6/100)), 0)</f>
        <v>0</v>
      </c>
      <c r="V6448" s="5">
        <f>V6447+(T6448*($B$5/100))-(U6448/($B$6/100))</f>
        <v>1919644.3916903827</v>
      </c>
      <c r="W6448" s="5">
        <f t="shared" si="912"/>
        <v>47991.109792259565</v>
      </c>
    </row>
    <row r="6449" spans="4:23" x14ac:dyDescent="0.25">
      <c r="D6449">
        <f t="shared" si="913"/>
        <v>6447</v>
      </c>
      <c r="E6449" s="3">
        <v>44099</v>
      </c>
      <c r="F6449" s="4">
        <v>0.625</v>
      </c>
      <c r="G6449">
        <v>60</v>
      </c>
      <c r="H6449">
        <v>0</v>
      </c>
      <c r="I6449" s="5">
        <f t="shared" si="908"/>
        <v>8</v>
      </c>
      <c r="J6449" s="22">
        <v>1.4104511959141456E-4</v>
      </c>
      <c r="K6449">
        <v>6.0649999999999997E-5</v>
      </c>
      <c r="L6449" s="5" cm="1">
        <f t="array" ref="L6449">_xlfn.IFS(I6449=0, 0, I6449&gt;34, 0, AND(I6449&gt;0, I6449&lt;35), VLOOKUP(I6449, $A$63:$C$96, 3))</f>
        <v>7160</v>
      </c>
      <c r="M6449" s="5">
        <f t="shared" si="907"/>
        <v>669.96431805921918</v>
      </c>
      <c r="N6449" s="5">
        <v>1098.1426946139134</v>
      </c>
      <c r="O6449" s="5">
        <f t="shared" si="914"/>
        <v>1708.5104999999999</v>
      </c>
      <c r="P6449" s="5">
        <f t="shared" si="915"/>
        <v>1708.5104999999999</v>
      </c>
      <c r="Q6449" s="5">
        <f t="shared" si="909"/>
        <v>487.20077413479089</v>
      </c>
      <c r="R6449" s="5">
        <f>IF(O6449&gt;(P6449+U6449),O6449-P6449-U6449, 0)</f>
        <v>0</v>
      </c>
      <c r="S6449" s="5">
        <f t="shared" si="910"/>
        <v>564.00326415820552</v>
      </c>
      <c r="T6449" s="5">
        <f t="shared" si="911"/>
        <v>5557.4505539010133</v>
      </c>
      <c r="U6449" s="5">
        <f>IF(O6449&gt;P6449,IF(V6448*($B$6/100)&gt;=O6449-P6449,(O6449-P6449), V6448*($B$6/100)), 0)</f>
        <v>0</v>
      </c>
      <c r="V6449" s="5">
        <f>V6448+(T6449*($B$5/100))-(U6449/($B$6/100))</f>
        <v>1923534.6070781134</v>
      </c>
      <c r="W6449" s="5">
        <f t="shared" si="912"/>
        <v>48088.365176952837</v>
      </c>
    </row>
    <row r="6450" spans="4:23" x14ac:dyDescent="0.25">
      <c r="D6450">
        <f t="shared" si="913"/>
        <v>6448</v>
      </c>
      <c r="E6450" s="3">
        <v>44099</v>
      </c>
      <c r="F6450" s="4">
        <v>0.66666666666666663</v>
      </c>
      <c r="G6450">
        <v>80</v>
      </c>
      <c r="H6450">
        <v>6</v>
      </c>
      <c r="I6450" s="5">
        <f t="shared" si="908"/>
        <v>11</v>
      </c>
      <c r="J6450" s="22">
        <v>2.4992205401285736E-4</v>
      </c>
      <c r="K6450">
        <v>6.6199999999999996E-5</v>
      </c>
      <c r="L6450" s="5" cm="1">
        <f t="array" ref="L6450">_xlfn.IFS(I6450=0, 0, I6450&gt;34, 0, AND(I6450&gt;0, I6450&lt;35), VLOOKUP(I6450, $A$63:$C$96, 3))</f>
        <v>14640</v>
      </c>
      <c r="M6450" s="5">
        <f t="shared" si="907"/>
        <v>1187.1297565610726</v>
      </c>
      <c r="N6450" s="5">
        <v>1117.4483381366276</v>
      </c>
      <c r="O6450" s="5">
        <f t="shared" si="914"/>
        <v>1864.8539999999998</v>
      </c>
      <c r="P6450" s="5">
        <f t="shared" si="915"/>
        <v>1864.8539999999998</v>
      </c>
      <c r="Q6450" s="5">
        <f t="shared" si="909"/>
        <v>487.20077413479089</v>
      </c>
      <c r="R6450" s="5">
        <f>IF(O6450&gt;(P6450+U6450),O6450-P6450-U6450, 0)</f>
        <v>0</v>
      </c>
      <c r="S6450" s="5">
        <f t="shared" si="910"/>
        <v>573.91859302838816</v>
      </c>
      <c r="T6450" s="5">
        <f t="shared" si="911"/>
        <v>13388.357163532686</v>
      </c>
      <c r="U6450" s="5">
        <f>IF(O6450&gt;P6450,IF(V6449*($B$6/100)&gt;=O6450-P6450,(O6450-P6450), V6449*($B$6/100)), 0)</f>
        <v>0</v>
      </c>
      <c r="V6450" s="5">
        <f>V6449+(T6450*($B$5/100))-(U6450/($B$6/100))</f>
        <v>1932906.4570925862</v>
      </c>
      <c r="W6450" s="5">
        <f t="shared" si="912"/>
        <v>48322.661427314655</v>
      </c>
    </row>
    <row r="6451" spans="4:23" x14ac:dyDescent="0.25">
      <c r="D6451">
        <f t="shared" si="913"/>
        <v>6449</v>
      </c>
      <c r="E6451" s="3">
        <v>44099</v>
      </c>
      <c r="F6451" s="4">
        <v>0.70833333333333337</v>
      </c>
      <c r="G6451">
        <v>60</v>
      </c>
      <c r="H6451">
        <v>8</v>
      </c>
      <c r="I6451" s="5">
        <f t="shared" si="908"/>
        <v>8</v>
      </c>
      <c r="J6451" s="22">
        <v>1.855856836729139E-4</v>
      </c>
      <c r="K6451">
        <v>9.187E-5</v>
      </c>
      <c r="L6451" s="5" cm="1">
        <f t="array" ref="L6451">_xlfn.IFS(I6451=0, 0, I6451&gt;34, 0, AND(I6451&gt;0, I6451&lt;35), VLOOKUP(I6451, $A$63:$C$96, 3))</f>
        <v>7160</v>
      </c>
      <c r="M6451" s="5">
        <f t="shared" si="907"/>
        <v>881.53199744634105</v>
      </c>
      <c r="N6451" s="5">
        <v>1342.0612016889067</v>
      </c>
      <c r="O6451" s="5">
        <f t="shared" si="914"/>
        <v>2587.9778999999999</v>
      </c>
      <c r="P6451" s="5">
        <f t="shared" si="915"/>
        <v>2587.9778999999999</v>
      </c>
      <c r="Q6451" s="5">
        <f t="shared" si="909"/>
        <v>487.20077413479089</v>
      </c>
      <c r="R6451" s="5">
        <f>IF(O6451&gt;(P6451+U6451),O6451-P6451-U6451, 0)</f>
        <v>0</v>
      </c>
      <c r="S6451" s="5">
        <f t="shared" si="910"/>
        <v>689.27918217290403</v>
      </c>
      <c r="T6451" s="5">
        <f t="shared" si="911"/>
        <v>4764.2749152734368</v>
      </c>
      <c r="U6451" s="5">
        <f>IF(O6451&gt;P6451,IF(V6450*($B$6/100)&gt;=O6451-P6451,(O6451-P6451), V6450*($B$6/100)), 0)</f>
        <v>0</v>
      </c>
      <c r="V6451" s="5">
        <f>V6450+(T6451*($B$5/100))-(U6451/($B$6/100))</f>
        <v>1936241.4495332777</v>
      </c>
      <c r="W6451" s="5">
        <f t="shared" si="912"/>
        <v>48406.036238331944</v>
      </c>
    </row>
    <row r="6452" spans="4:23" x14ac:dyDescent="0.25">
      <c r="D6452">
        <f t="shared" si="913"/>
        <v>6450</v>
      </c>
      <c r="E6452" s="3">
        <v>44099</v>
      </c>
      <c r="F6452" s="4">
        <v>0.75</v>
      </c>
      <c r="G6452">
        <v>50</v>
      </c>
      <c r="H6452">
        <v>3</v>
      </c>
      <c r="I6452" s="5">
        <f t="shared" si="908"/>
        <v>7</v>
      </c>
      <c r="J6452" s="22">
        <v>6.4336370339943488E-5</v>
      </c>
      <c r="K6452">
        <v>1.3914999999999999E-4</v>
      </c>
      <c r="L6452" s="5" cm="1">
        <f t="array" ref="L6452">_xlfn.IFS(I6452=0, 0, I6452&gt;34, 0, AND(I6452&gt;0, I6452&lt;35), VLOOKUP(I6452, $A$63:$C$96, 3))</f>
        <v>4800</v>
      </c>
      <c r="M6452" s="5">
        <f t="shared" si="907"/>
        <v>305.59775911473156</v>
      </c>
      <c r="N6452" s="5">
        <v>1622.2952940830726</v>
      </c>
      <c r="O6452" s="5">
        <f t="shared" si="914"/>
        <v>3919.8554999999997</v>
      </c>
      <c r="P6452" s="5">
        <f t="shared" si="915"/>
        <v>3919.8554999999997</v>
      </c>
      <c r="Q6452" s="5">
        <f t="shared" si="909"/>
        <v>487.20077413479089</v>
      </c>
      <c r="R6452" s="5">
        <f>IF(O6452&gt;(P6452+U6452),O6452-P6452-U6452, 0)</f>
        <v>0</v>
      </c>
      <c r="S6452" s="5">
        <f t="shared" si="910"/>
        <v>698.54148497994061</v>
      </c>
      <c r="T6452" s="5">
        <f t="shared" si="911"/>
        <v>487.20077413479089</v>
      </c>
      <c r="U6452" s="5">
        <f>IF(O6452&gt;P6452,IF(V6451*($B$6/100)&gt;=O6452-P6452,(O6452-P6452), V6451*($B$6/100)), 0)</f>
        <v>0</v>
      </c>
      <c r="V6452" s="5">
        <f>V6451+(T6452*($B$5/100))-(U6452/($B$6/100))</f>
        <v>1936582.4900751719</v>
      </c>
      <c r="W6452" s="5">
        <f t="shared" si="912"/>
        <v>48414.562251879295</v>
      </c>
    </row>
    <row r="6453" spans="4:23" x14ac:dyDescent="0.25">
      <c r="D6453">
        <f t="shared" si="913"/>
        <v>6451</v>
      </c>
      <c r="E6453" s="3">
        <v>44099</v>
      </c>
      <c r="F6453" s="4">
        <v>0.79166666666666663</v>
      </c>
      <c r="G6453">
        <v>50</v>
      </c>
      <c r="H6453">
        <v>0</v>
      </c>
      <c r="I6453" s="5">
        <f t="shared" si="908"/>
        <v>7</v>
      </c>
      <c r="J6453" s="22">
        <v>2.4744757823055187E-6</v>
      </c>
      <c r="K6453">
        <v>1.5957999999999999E-4</v>
      </c>
      <c r="L6453" s="5" cm="1">
        <f t="array" ref="L6453">_xlfn.IFS(I6453=0, 0, I6453&gt;34, 0, AND(I6453&gt;0, I6453&lt;35), VLOOKUP(I6453, $A$63:$C$96, 3))</f>
        <v>4800</v>
      </c>
      <c r="M6453" s="5">
        <f t="shared" si="907"/>
        <v>11.753759965951215</v>
      </c>
      <c r="N6453" s="5">
        <v>1785.230914470086</v>
      </c>
      <c r="O6453" s="5">
        <f t="shared" si="914"/>
        <v>4495.3685999999998</v>
      </c>
      <c r="P6453" s="5">
        <f t="shared" si="915"/>
        <v>4495.3685999999998</v>
      </c>
      <c r="Q6453" s="5">
        <f t="shared" si="909"/>
        <v>316.38515996595106</v>
      </c>
      <c r="R6453" s="5">
        <f>IF(O6453&gt;(P6453+U6453),O6453-P6453-U6453, 0)</f>
        <v>0</v>
      </c>
      <c r="S6453" s="5">
        <f t="shared" si="910"/>
        <v>0</v>
      </c>
      <c r="T6453" s="5">
        <f t="shared" si="911"/>
        <v>316.38515996595106</v>
      </c>
      <c r="U6453" s="5">
        <f>IF(O6453&gt;P6453,IF(V6452*($B$6/100)&gt;=O6453-P6453,(O6453-P6453), V6452*($B$6/100)), 0)</f>
        <v>0</v>
      </c>
      <c r="V6453" s="5">
        <f>V6452+(T6453*($B$5/100))-(U6453/($B$6/100))</f>
        <v>1936803.959687148</v>
      </c>
      <c r="W6453" s="5">
        <f t="shared" si="912"/>
        <v>48420.098992178697</v>
      </c>
    </row>
    <row r="6454" spans="4:23" x14ac:dyDescent="0.25">
      <c r="D6454">
        <f t="shared" si="913"/>
        <v>6452</v>
      </c>
      <c r="E6454" s="3">
        <v>44099</v>
      </c>
      <c r="F6454" s="4">
        <v>0.83333333333333337</v>
      </c>
      <c r="G6454">
        <v>70</v>
      </c>
      <c r="H6454">
        <v>0</v>
      </c>
      <c r="I6454" s="5">
        <f t="shared" si="908"/>
        <v>10</v>
      </c>
      <c r="J6454" s="22">
        <v>0</v>
      </c>
      <c r="K6454">
        <v>1.6804999999999999E-4</v>
      </c>
      <c r="L6454" s="5" cm="1">
        <f t="array" ref="L6454">_xlfn.IFS(I6454=0, 0, I6454&gt;34, 0, AND(I6454&gt;0, I6454&lt;35), VLOOKUP(I6454, $A$63:$C$96, 3))</f>
        <v>12480</v>
      </c>
      <c r="M6454" s="5">
        <f t="shared" si="907"/>
        <v>0</v>
      </c>
      <c r="N6454" s="5">
        <v>2033.0956858107465</v>
      </c>
      <c r="O6454" s="5">
        <f t="shared" si="914"/>
        <v>4733.9684999999999</v>
      </c>
      <c r="P6454" s="5">
        <f t="shared" si="915"/>
        <v>4733.9684999999999</v>
      </c>
      <c r="Q6454" s="5">
        <f t="shared" si="909"/>
        <v>487.20077413479089</v>
      </c>
      <c r="R6454" s="5">
        <f>IF(O6454&gt;(P6454+U6454),O6454-P6454-U6454, 0)</f>
        <v>0</v>
      </c>
      <c r="S6454" s="5">
        <f t="shared" si="910"/>
        <v>1044.1927162720647</v>
      </c>
      <c r="T6454" s="5">
        <f t="shared" si="911"/>
        <v>6701.8387837279352</v>
      </c>
      <c r="U6454" s="5">
        <f>IF(O6454&gt;P6454,IF(V6453*($B$6/100)&gt;=O6454-P6454,(O6454-P6454), V6453*($B$6/100)), 0)</f>
        <v>0</v>
      </c>
      <c r="V6454" s="5">
        <f>V6453+(T6454*($B$5/100))-(U6454/($B$6/100))</f>
        <v>1941495.2468357575</v>
      </c>
      <c r="W6454" s="5">
        <f t="shared" si="912"/>
        <v>48537.381170893939</v>
      </c>
    </row>
    <row r="6455" spans="4:23" x14ac:dyDescent="0.25">
      <c r="D6455">
        <f t="shared" si="913"/>
        <v>6453</v>
      </c>
      <c r="E6455" s="3">
        <v>44099</v>
      </c>
      <c r="F6455" s="4">
        <v>0.875</v>
      </c>
      <c r="G6455">
        <v>50</v>
      </c>
      <c r="H6455">
        <v>0</v>
      </c>
      <c r="I6455" s="5">
        <f t="shared" si="908"/>
        <v>7</v>
      </c>
      <c r="J6455" s="22">
        <v>0</v>
      </c>
      <c r="K6455">
        <v>1.7230999999999998E-4</v>
      </c>
      <c r="L6455" s="5" cm="1">
        <f t="array" ref="L6455">_xlfn.IFS(I6455=0, 0, I6455&gt;34, 0, AND(I6455&gt;0, I6455&lt;35), VLOOKUP(I6455, $A$63:$C$96, 3))</f>
        <v>4800</v>
      </c>
      <c r="M6455" s="5">
        <f t="shared" si="907"/>
        <v>0</v>
      </c>
      <c r="N6455" s="5">
        <v>1812.6411630767705</v>
      </c>
      <c r="O6455" s="5">
        <f t="shared" si="914"/>
        <v>4853.9727000000003</v>
      </c>
      <c r="P6455" s="5">
        <f t="shared" si="915"/>
        <v>4800</v>
      </c>
      <c r="Q6455" s="5">
        <f t="shared" si="909"/>
        <v>0</v>
      </c>
      <c r="R6455" s="5">
        <f>IF(O6455&gt;(P6455+U6455),O6455-P6455-U6455, 0)</f>
        <v>0</v>
      </c>
      <c r="S6455" s="5">
        <f t="shared" si="910"/>
        <v>0</v>
      </c>
      <c r="T6455" s="5">
        <f t="shared" si="911"/>
        <v>0</v>
      </c>
      <c r="U6455" s="5">
        <f>IF(O6455&gt;P6455,IF(V6454*($B$6/100)&gt;=O6455-P6455,(O6455-P6455), V6454*($B$6/100)), 0)</f>
        <v>53.972700000000259</v>
      </c>
      <c r="V6455" s="5">
        <f>V6454+(T6455*($B$5/100))-(U6455/($B$6/100))</f>
        <v>1941418.1429786147</v>
      </c>
      <c r="W6455" s="5">
        <f t="shared" si="912"/>
        <v>48535.453574465369</v>
      </c>
    </row>
    <row r="6456" spans="4:23" x14ac:dyDescent="0.25">
      <c r="D6456">
        <f t="shared" si="913"/>
        <v>6454</v>
      </c>
      <c r="E6456" s="3">
        <v>44099</v>
      </c>
      <c r="F6456" s="4">
        <v>0.91666666666666663</v>
      </c>
      <c r="G6456">
        <v>40</v>
      </c>
      <c r="H6456">
        <v>0</v>
      </c>
      <c r="I6456" s="5">
        <f t="shared" si="908"/>
        <v>6</v>
      </c>
      <c r="J6456" s="22">
        <v>0</v>
      </c>
      <c r="K6456">
        <v>1.6672000000000003E-4</v>
      </c>
      <c r="L6456" s="5" cm="1">
        <f t="array" ref="L6456">_xlfn.IFS(I6456=0, 0, I6456&gt;34, 0, AND(I6456&gt;0, I6456&lt;35), VLOOKUP(I6456, $A$63:$C$96, 3))</f>
        <v>2980</v>
      </c>
      <c r="M6456" s="5">
        <f t="shared" si="907"/>
        <v>0</v>
      </c>
      <c r="N6456" s="5">
        <v>1559.8048914370763</v>
      </c>
      <c r="O6456" s="5">
        <f t="shared" si="914"/>
        <v>4696.5024000000012</v>
      </c>
      <c r="P6456" s="5">
        <f t="shared" si="915"/>
        <v>2980</v>
      </c>
      <c r="Q6456" s="5">
        <f t="shared" si="909"/>
        <v>0</v>
      </c>
      <c r="R6456" s="5">
        <f>IF(O6456&gt;(P6456+U6456),O6456-P6456-U6456, 0)</f>
        <v>0</v>
      </c>
      <c r="S6456" s="5">
        <f t="shared" si="910"/>
        <v>0</v>
      </c>
      <c r="T6456" s="5">
        <f t="shared" si="911"/>
        <v>0</v>
      </c>
      <c r="U6456" s="5">
        <f>IF(O6456&gt;P6456,IF(V6455*($B$6/100)&gt;=O6456-P6456,(O6456-P6456), V6455*($B$6/100)), 0)</f>
        <v>1716.5024000000012</v>
      </c>
      <c r="V6456" s="5">
        <f>V6455+(T6456*($B$5/100))-(U6456/($B$6/100))</f>
        <v>1938965.9966929003</v>
      </c>
      <c r="W6456" s="5">
        <f t="shared" si="912"/>
        <v>48474.149917322509</v>
      </c>
    </row>
    <row r="6457" spans="4:23" x14ac:dyDescent="0.25">
      <c r="D6457">
        <f t="shared" si="913"/>
        <v>6455</v>
      </c>
      <c r="E6457" s="3">
        <v>44099</v>
      </c>
      <c r="F6457" s="4">
        <v>0.95833333333333337</v>
      </c>
      <c r="G6457">
        <v>40</v>
      </c>
      <c r="H6457">
        <v>0</v>
      </c>
      <c r="I6457" s="5">
        <f t="shared" si="908"/>
        <v>6</v>
      </c>
      <c r="J6457" s="22">
        <v>0</v>
      </c>
      <c r="K6457">
        <v>1.5144999999999999E-4</v>
      </c>
      <c r="L6457" s="5" cm="1">
        <f t="array" ref="L6457">_xlfn.IFS(I6457=0, 0, I6457&gt;34, 0, AND(I6457&gt;0, I6457&lt;35), VLOOKUP(I6457, $A$63:$C$96, 3))</f>
        <v>2980</v>
      </c>
      <c r="M6457" s="5">
        <f t="shared" si="907"/>
        <v>0</v>
      </c>
      <c r="N6457" s="5">
        <v>1330.2577521760911</v>
      </c>
      <c r="O6457" s="5">
        <f t="shared" si="914"/>
        <v>4266.3464999999997</v>
      </c>
      <c r="P6457" s="5">
        <f t="shared" si="915"/>
        <v>2980</v>
      </c>
      <c r="Q6457" s="5">
        <f t="shared" si="909"/>
        <v>0</v>
      </c>
      <c r="R6457" s="5">
        <f>IF(O6457&gt;(P6457+U6457),O6457-P6457-U6457, 0)</f>
        <v>0</v>
      </c>
      <c r="S6457" s="5">
        <f t="shared" si="910"/>
        <v>0</v>
      </c>
      <c r="T6457" s="5">
        <f t="shared" si="911"/>
        <v>0</v>
      </c>
      <c r="U6457" s="5">
        <f>IF(O6457&gt;P6457,IF(V6456*($B$6/100)&gt;=O6457-P6457,(O6457-P6457), V6456*($B$6/100)), 0)</f>
        <v>1286.3464999999997</v>
      </c>
      <c r="V6457" s="5">
        <f>V6456+(T6457*($B$5/100))-(U6457/($B$6/100))</f>
        <v>1937128.3588357575</v>
      </c>
      <c r="W6457" s="5">
        <f t="shared" si="912"/>
        <v>48428.208970893938</v>
      </c>
    </row>
    <row r="6458" spans="4:23" x14ac:dyDescent="0.25">
      <c r="D6458">
        <f t="shared" si="913"/>
        <v>6456</v>
      </c>
      <c r="E6458" s="3">
        <v>44100</v>
      </c>
      <c r="F6458" s="4">
        <v>0</v>
      </c>
      <c r="G6458">
        <v>50</v>
      </c>
      <c r="H6458">
        <v>0</v>
      </c>
      <c r="I6458" s="5">
        <f t="shared" si="908"/>
        <v>7</v>
      </c>
      <c r="J6458" s="22">
        <v>0</v>
      </c>
      <c r="K6458">
        <v>1.2802000000000001E-4</v>
      </c>
      <c r="L6458" s="5" cm="1">
        <f t="array" ref="L6458">_xlfn.IFS(I6458=0, 0, I6458&gt;34, 0, AND(I6458&gt;0, I6458&lt;35), VLOOKUP(I6458, $A$63:$C$96, 3))</f>
        <v>4800</v>
      </c>
      <c r="M6458" s="5">
        <f t="shared" si="907"/>
        <v>0</v>
      </c>
      <c r="N6458" s="5">
        <v>1089.5568345713928</v>
      </c>
      <c r="O6458" s="5">
        <f t="shared" si="914"/>
        <v>3606.3234000000002</v>
      </c>
      <c r="P6458" s="5">
        <f t="shared" si="915"/>
        <v>3606.3234000000002</v>
      </c>
      <c r="Q6458" s="5">
        <f t="shared" si="909"/>
        <v>487.20077413479089</v>
      </c>
      <c r="R6458" s="5">
        <f>IF(O6458&gt;(P6458+U6458),O6458-P6458-U6458, 0)</f>
        <v>0</v>
      </c>
      <c r="S6458" s="5">
        <f t="shared" si="910"/>
        <v>559.59358851829279</v>
      </c>
      <c r="T6458" s="5">
        <f t="shared" si="911"/>
        <v>634.08301148170699</v>
      </c>
      <c r="U6458" s="5">
        <f>IF(O6458&gt;P6458,IF(V6457*($B$6/100)&gt;=O6458-P6458,(O6458-P6458), V6457*($B$6/100)), 0)</f>
        <v>0</v>
      </c>
      <c r="V6458" s="5">
        <f>V6457+(T6458*($B$5/100))-(U6458/($B$6/100))</f>
        <v>1937572.2169437946</v>
      </c>
      <c r="W6458" s="5">
        <f t="shared" si="912"/>
        <v>48439.305423594866</v>
      </c>
    </row>
    <row r="6459" spans="4:23" x14ac:dyDescent="0.25">
      <c r="D6459">
        <f t="shared" si="913"/>
        <v>6457</v>
      </c>
      <c r="E6459" s="3">
        <v>44100</v>
      </c>
      <c r="F6459" s="4">
        <v>4.1666666666666664E-2</v>
      </c>
      <c r="G6459">
        <v>40</v>
      </c>
      <c r="H6459">
        <v>0</v>
      </c>
      <c r="I6459" s="5">
        <f t="shared" si="908"/>
        <v>6</v>
      </c>
      <c r="J6459" s="22">
        <v>0</v>
      </c>
      <c r="K6459">
        <v>1.0058E-4</v>
      </c>
      <c r="L6459" s="5" cm="1">
        <f t="array" ref="L6459">_xlfn.IFS(I6459=0, 0, I6459&gt;34, 0, AND(I6459&gt;0, I6459&lt;35), VLOOKUP(I6459, $A$63:$C$96, 3))</f>
        <v>2980</v>
      </c>
      <c r="M6459" s="5">
        <f t="shared" si="907"/>
        <v>0</v>
      </c>
      <c r="N6459" s="5">
        <v>922.65872575918013</v>
      </c>
      <c r="O6459" s="5">
        <f t="shared" si="914"/>
        <v>2833.3386</v>
      </c>
      <c r="P6459" s="5">
        <f t="shared" si="915"/>
        <v>2833.3386</v>
      </c>
      <c r="Q6459" s="5">
        <f t="shared" si="909"/>
        <v>146.66139999999996</v>
      </c>
      <c r="R6459" s="5">
        <f>IF(O6459&gt;(P6459+U6459),O6459-P6459-U6459, 0)</f>
        <v>0</v>
      </c>
      <c r="S6459" s="5">
        <f t="shared" si="910"/>
        <v>0</v>
      </c>
      <c r="T6459" s="5">
        <f t="shared" si="911"/>
        <v>146.66139999999996</v>
      </c>
      <c r="U6459" s="5">
        <f>IF(O6459&gt;P6459,IF(V6458*($B$6/100)&gt;=O6459-P6459,(O6459-P6459), V6458*($B$6/100)), 0)</f>
        <v>0</v>
      </c>
      <c r="V6459" s="5">
        <f>V6458+(T6459*($B$5/100))-(U6459/($B$6/100))</f>
        <v>1937674.8799237947</v>
      </c>
      <c r="W6459" s="5">
        <f t="shared" si="912"/>
        <v>48441.871998094866</v>
      </c>
    </row>
    <row r="6460" spans="4:23" x14ac:dyDescent="0.25">
      <c r="D6460">
        <f t="shared" si="913"/>
        <v>6458</v>
      </c>
      <c r="E6460" s="3">
        <v>44100</v>
      </c>
      <c r="F6460" s="4">
        <v>8.3333333333333329E-2</v>
      </c>
      <c r="G6460">
        <v>40</v>
      </c>
      <c r="H6460">
        <v>0</v>
      </c>
      <c r="I6460" s="5">
        <f t="shared" si="908"/>
        <v>6</v>
      </c>
      <c r="J6460" s="22">
        <v>0</v>
      </c>
      <c r="K6460">
        <v>8.2199999999999992E-5</v>
      </c>
      <c r="L6460" s="5" cm="1">
        <f t="array" ref="L6460">_xlfn.IFS(I6460=0, 0, I6460&gt;34, 0, AND(I6460&gt;0, I6460&lt;35), VLOOKUP(I6460, $A$63:$C$96, 3))</f>
        <v>2980</v>
      </c>
      <c r="M6460" s="5">
        <f t="shared" si="907"/>
        <v>0</v>
      </c>
      <c r="N6460" s="5">
        <v>861.98145015867055</v>
      </c>
      <c r="O6460" s="5">
        <f t="shared" si="914"/>
        <v>2315.5739999999996</v>
      </c>
      <c r="P6460" s="5">
        <f t="shared" si="915"/>
        <v>2315.5739999999996</v>
      </c>
      <c r="Q6460" s="5">
        <f t="shared" si="909"/>
        <v>487.20077413479089</v>
      </c>
      <c r="R6460" s="5">
        <f>IF(O6460&gt;(P6460+U6460),O6460-P6460-U6460, 0)</f>
        <v>0</v>
      </c>
      <c r="S6460" s="5">
        <f t="shared" si="910"/>
        <v>177.2252258652095</v>
      </c>
      <c r="T6460" s="5">
        <f t="shared" si="911"/>
        <v>487.20077413479089</v>
      </c>
      <c r="U6460" s="5">
        <f>IF(O6460&gt;P6460,IF(V6459*($B$6/100)&gt;=O6460-P6460,(O6460-P6460), V6459*($B$6/100)), 0)</f>
        <v>0</v>
      </c>
      <c r="V6460" s="5">
        <f>V6459+(T6460*($B$5/100))-(U6460/($B$6/100))</f>
        <v>1938015.9204656889</v>
      </c>
      <c r="W6460" s="5">
        <f t="shared" si="912"/>
        <v>48450.398011642224</v>
      </c>
    </row>
    <row r="6461" spans="4:23" x14ac:dyDescent="0.25">
      <c r="D6461">
        <f t="shared" si="913"/>
        <v>6459</v>
      </c>
      <c r="E6461" s="3">
        <v>44100</v>
      </c>
      <c r="F6461" s="4">
        <v>0.125</v>
      </c>
      <c r="G6461">
        <v>30</v>
      </c>
      <c r="H6461">
        <v>0</v>
      </c>
      <c r="I6461" s="5">
        <f t="shared" si="908"/>
        <v>4</v>
      </c>
      <c r="J6461" s="22">
        <v>0</v>
      </c>
      <c r="K6461">
        <v>7.0510000000000001E-5</v>
      </c>
      <c r="L6461" s="5" cm="1">
        <f t="array" ref="L6461">_xlfn.IFS(I6461=0, 0, I6461&gt;34, 0, AND(I6461&gt;0, I6461&lt;35), VLOOKUP(I6461, $A$63:$C$96, 3))</f>
        <v>740</v>
      </c>
      <c r="M6461" s="5">
        <f t="shared" si="907"/>
        <v>0</v>
      </c>
      <c r="N6461" s="5">
        <v>845.79400417566058</v>
      </c>
      <c r="O6461" s="5">
        <f t="shared" si="914"/>
        <v>1986.2667000000001</v>
      </c>
      <c r="P6461" s="5">
        <f t="shared" si="915"/>
        <v>740</v>
      </c>
      <c r="Q6461" s="5">
        <f t="shared" si="909"/>
        <v>0</v>
      </c>
      <c r="R6461" s="5">
        <f>IF(O6461&gt;(P6461+U6461),O6461-P6461-U6461, 0)</f>
        <v>0</v>
      </c>
      <c r="S6461" s="5">
        <f t="shared" si="910"/>
        <v>0</v>
      </c>
      <c r="T6461" s="5">
        <f t="shared" si="911"/>
        <v>0</v>
      </c>
      <c r="U6461" s="5">
        <f>IF(O6461&gt;P6461,IF(V6460*($B$6/100)&gt;=O6461-P6461,(O6461-P6461), V6460*($B$6/100)), 0)</f>
        <v>1246.2667000000001</v>
      </c>
      <c r="V6461" s="5">
        <f>V6460+(T6461*($B$5/100))-(U6461/($B$6/100))</f>
        <v>1936235.5394656889</v>
      </c>
      <c r="W6461" s="5">
        <f t="shared" si="912"/>
        <v>48405.888486642223</v>
      </c>
    </row>
    <row r="6462" spans="4:23" x14ac:dyDescent="0.25">
      <c r="D6462">
        <f t="shared" si="913"/>
        <v>6460</v>
      </c>
      <c r="E6462" s="3">
        <v>44100</v>
      </c>
      <c r="F6462" s="4">
        <v>0.16666666666666666</v>
      </c>
      <c r="G6462">
        <v>30</v>
      </c>
      <c r="H6462">
        <v>0</v>
      </c>
      <c r="I6462" s="5">
        <f t="shared" si="908"/>
        <v>4</v>
      </c>
      <c r="J6462" s="22">
        <v>0</v>
      </c>
      <c r="K6462">
        <v>6.6680000000000005E-5</v>
      </c>
      <c r="L6462" s="5" cm="1">
        <f t="array" ref="L6462">_xlfn.IFS(I6462=0, 0, I6462&gt;34, 0, AND(I6462&gt;0, I6462&lt;35), VLOOKUP(I6462, $A$63:$C$96, 3))</f>
        <v>740</v>
      </c>
      <c r="M6462" s="5">
        <f t="shared" si="907"/>
        <v>0</v>
      </c>
      <c r="N6462" s="5">
        <v>868.0517427532892</v>
      </c>
      <c r="O6462" s="5">
        <f t="shared" si="914"/>
        <v>1878.3756000000003</v>
      </c>
      <c r="P6462" s="5">
        <f t="shared" si="915"/>
        <v>740</v>
      </c>
      <c r="Q6462" s="5">
        <f t="shared" si="909"/>
        <v>0</v>
      </c>
      <c r="R6462" s="5">
        <f>IF(O6462&gt;(P6462+U6462),O6462-P6462-U6462, 0)</f>
        <v>0</v>
      </c>
      <c r="S6462" s="5">
        <f t="shared" si="910"/>
        <v>0</v>
      </c>
      <c r="T6462" s="5">
        <f t="shared" si="911"/>
        <v>0</v>
      </c>
      <c r="U6462" s="5">
        <f>IF(O6462&gt;P6462,IF(V6461*($B$6/100)&gt;=O6462-P6462,(O6462-P6462), V6461*($B$6/100)), 0)</f>
        <v>1138.3756000000003</v>
      </c>
      <c r="V6462" s="5">
        <f>V6461+(T6462*($B$5/100))-(U6462/($B$6/100))</f>
        <v>1934609.2886085459</v>
      </c>
      <c r="W6462" s="5">
        <f t="shared" si="912"/>
        <v>48365.232215213648</v>
      </c>
    </row>
    <row r="6463" spans="4:23" x14ac:dyDescent="0.25">
      <c r="D6463">
        <f t="shared" si="913"/>
        <v>6461</v>
      </c>
      <c r="E6463" s="3">
        <v>44100</v>
      </c>
      <c r="F6463" s="4">
        <v>0.20833333333333334</v>
      </c>
      <c r="G6463">
        <v>30</v>
      </c>
      <c r="H6463">
        <v>0</v>
      </c>
      <c r="I6463" s="5">
        <f t="shared" si="908"/>
        <v>4</v>
      </c>
      <c r="J6463" s="22">
        <v>0</v>
      </c>
      <c r="K6463">
        <v>6.5380000000000001E-5</v>
      </c>
      <c r="L6463" s="5" cm="1">
        <f t="array" ref="L6463">_xlfn.IFS(I6463=0, 0, I6463&gt;34, 0, AND(I6463&gt;0, I6463&lt;35), VLOOKUP(I6463, $A$63:$C$96, 3))</f>
        <v>740</v>
      </c>
      <c r="M6463" s="5">
        <f t="shared" si="907"/>
        <v>0</v>
      </c>
      <c r="N6463" s="5">
        <v>898.42816813175477</v>
      </c>
      <c r="O6463" s="5">
        <f t="shared" si="914"/>
        <v>1841.7546</v>
      </c>
      <c r="P6463" s="5">
        <f t="shared" si="915"/>
        <v>740</v>
      </c>
      <c r="Q6463" s="5">
        <f t="shared" si="909"/>
        <v>0</v>
      </c>
      <c r="R6463" s="5">
        <f>IF(O6463&gt;(P6463+U6463),O6463-P6463-U6463, 0)</f>
        <v>0</v>
      </c>
      <c r="S6463" s="5">
        <f t="shared" si="910"/>
        <v>0</v>
      </c>
      <c r="T6463" s="5">
        <f t="shared" si="911"/>
        <v>0</v>
      </c>
      <c r="U6463" s="5">
        <f>IF(O6463&gt;P6463,IF(V6462*($B$6/100)&gt;=O6463-P6463,(O6463-P6463), V6462*($B$6/100)), 0)</f>
        <v>1101.7546</v>
      </c>
      <c r="V6463" s="5">
        <f>V6462+(T6463*($B$5/100))-(U6463/($B$6/100))</f>
        <v>1933035.3534656886</v>
      </c>
      <c r="W6463" s="5">
        <f t="shared" si="912"/>
        <v>48325.883836642213</v>
      </c>
    </row>
    <row r="6464" spans="4:23" x14ac:dyDescent="0.25">
      <c r="D6464">
        <f t="shared" si="913"/>
        <v>6462</v>
      </c>
      <c r="E6464" s="3">
        <v>44100</v>
      </c>
      <c r="F6464" s="4">
        <v>0.25</v>
      </c>
      <c r="G6464">
        <v>20</v>
      </c>
      <c r="H6464">
        <v>0</v>
      </c>
      <c r="I6464" s="5">
        <f t="shared" si="908"/>
        <v>3</v>
      </c>
      <c r="J6464" s="22">
        <v>0</v>
      </c>
      <c r="K6464">
        <v>6.6680000000000005E-5</v>
      </c>
      <c r="L6464" s="5" cm="1">
        <f t="array" ref="L6464">_xlfn.IFS(I6464=0, 0, I6464&gt;34, 0, AND(I6464&gt;0, I6464&lt;35), VLOOKUP(I6464, $A$63:$C$96, 3))</f>
        <v>232</v>
      </c>
      <c r="M6464" s="5">
        <f t="shared" si="907"/>
        <v>0</v>
      </c>
      <c r="N6464" s="5">
        <v>965.20323428366692</v>
      </c>
      <c r="O6464" s="5">
        <f t="shared" si="914"/>
        <v>1878.3756000000003</v>
      </c>
      <c r="P6464" s="5">
        <f t="shared" si="915"/>
        <v>232</v>
      </c>
      <c r="Q6464" s="5">
        <f t="shared" si="909"/>
        <v>0</v>
      </c>
      <c r="R6464" s="5">
        <f>IF(O6464&gt;(P6464+U6464),O6464-P6464-U6464, 0)</f>
        <v>0</v>
      </c>
      <c r="S6464" s="5">
        <f t="shared" si="910"/>
        <v>0</v>
      </c>
      <c r="T6464" s="5">
        <f t="shared" si="911"/>
        <v>0</v>
      </c>
      <c r="U6464" s="5">
        <f>IF(O6464&gt;P6464,IF(V6463*($B$6/100)&gt;=O6464-P6464,(O6464-P6464), V6463*($B$6/100)), 0)</f>
        <v>1646.3756000000003</v>
      </c>
      <c r="V6464" s="5">
        <f>V6463+(T6464*($B$5/100))-(U6464/($B$6/100))</f>
        <v>1930683.3883228316</v>
      </c>
      <c r="W6464" s="5">
        <f t="shared" si="912"/>
        <v>48267.08470807079</v>
      </c>
    </row>
    <row r="6465" spans="4:23" x14ac:dyDescent="0.25">
      <c r="D6465">
        <f t="shared" si="913"/>
        <v>6463</v>
      </c>
      <c r="E6465" s="3">
        <v>44100</v>
      </c>
      <c r="F6465" s="4">
        <v>0.29166666666666669</v>
      </c>
      <c r="G6465">
        <v>20</v>
      </c>
      <c r="H6465">
        <v>0</v>
      </c>
      <c r="I6465" s="5">
        <f t="shared" si="908"/>
        <v>3</v>
      </c>
      <c r="J6465" s="22">
        <v>2.4744757823055187E-6</v>
      </c>
      <c r="K6465">
        <v>7.1320000000000002E-5</v>
      </c>
      <c r="L6465" s="5" cm="1">
        <f t="array" ref="L6465">_xlfn.IFS(I6465=0, 0, I6465&gt;34, 0, AND(I6465&gt;0, I6465&lt;35), VLOOKUP(I6465, $A$63:$C$96, 3))</f>
        <v>232</v>
      </c>
      <c r="M6465" s="5">
        <f t="shared" si="907"/>
        <v>11.753759965951215</v>
      </c>
      <c r="N6465" s="5">
        <v>1194.8689941087619</v>
      </c>
      <c r="O6465" s="5">
        <f t="shared" si="914"/>
        <v>2009.0844</v>
      </c>
      <c r="P6465" s="5">
        <f t="shared" si="915"/>
        <v>243.75375996595122</v>
      </c>
      <c r="Q6465" s="5">
        <f t="shared" si="909"/>
        <v>0</v>
      </c>
      <c r="R6465" s="5">
        <f>IF(O6465&gt;(P6465+U6465),O6465-P6465-U6465, 0)</f>
        <v>0</v>
      </c>
      <c r="S6465" s="5">
        <f t="shared" si="910"/>
        <v>0</v>
      </c>
      <c r="T6465" s="5">
        <f t="shared" si="911"/>
        <v>0</v>
      </c>
      <c r="U6465" s="5">
        <f>IF(O6465&gt;P6465,IF(V6464*($B$6/100)&gt;=O6465-P6465,(O6465-P6465), V6464*($B$6/100)), 0)</f>
        <v>1765.3306400340487</v>
      </c>
      <c r="V6465" s="5">
        <f>V6464+(T6465*($B$5/100))-(U6465/($B$6/100))</f>
        <v>1928161.4874084971</v>
      </c>
      <c r="W6465" s="5">
        <f t="shared" si="912"/>
        <v>48204.03718521243</v>
      </c>
    </row>
    <row r="6466" spans="4:23" x14ac:dyDescent="0.25">
      <c r="D6466">
        <f t="shared" si="913"/>
        <v>6464</v>
      </c>
      <c r="E6466" s="3">
        <v>44100</v>
      </c>
      <c r="F6466" s="4">
        <v>0.33333333333333331</v>
      </c>
      <c r="G6466">
        <v>20</v>
      </c>
      <c r="H6466">
        <v>2</v>
      </c>
      <c r="I6466" s="5">
        <f t="shared" si="908"/>
        <v>3</v>
      </c>
      <c r="J6466" s="22">
        <v>4.9489515646110371E-5</v>
      </c>
      <c r="K6466">
        <v>8.7470000000000001E-5</v>
      </c>
      <c r="L6466" s="5" cm="1">
        <f t="array" ref="L6466">_xlfn.IFS(I6466=0, 0, I6466&gt;34, 0, AND(I6466&gt;0, I6466&lt;35), VLOOKUP(I6466, $A$63:$C$96, 3))</f>
        <v>232</v>
      </c>
      <c r="M6466" s="5">
        <f t="shared" si="907"/>
        <v>235.07519931902425</v>
      </c>
      <c r="N6466" s="5">
        <v>1833.2281529808799</v>
      </c>
      <c r="O6466" s="5">
        <f t="shared" si="914"/>
        <v>2464.0299</v>
      </c>
      <c r="P6466" s="5">
        <f t="shared" si="915"/>
        <v>467.07519931902425</v>
      </c>
      <c r="Q6466" s="5">
        <f t="shared" si="909"/>
        <v>0</v>
      </c>
      <c r="R6466" s="5">
        <f>IF(O6466&gt;(P6466+U6466),O6466-P6466-U6466, 0)</f>
        <v>0</v>
      </c>
      <c r="S6466" s="5">
        <f t="shared" si="910"/>
        <v>0</v>
      </c>
      <c r="T6466" s="5">
        <f t="shared" si="911"/>
        <v>0</v>
      </c>
      <c r="U6466" s="5">
        <f>IF(O6466&gt;P6466,IF(V6465*($B$6/100)&gt;=O6466-P6466,(O6466-P6466), V6465*($B$6/100)), 0)</f>
        <v>1996.9547006809757</v>
      </c>
      <c r="V6466" s="5">
        <f>V6465+(T6466*($B$5/100))-(U6466/($B$6/100))</f>
        <v>1925308.6949789529</v>
      </c>
      <c r="W6466" s="5">
        <f t="shared" si="912"/>
        <v>48132.717374473825</v>
      </c>
    </row>
    <row r="6467" spans="4:23" x14ac:dyDescent="0.25">
      <c r="D6467">
        <f t="shared" si="913"/>
        <v>6465</v>
      </c>
      <c r="E6467" s="3">
        <v>44100</v>
      </c>
      <c r="F6467" s="4">
        <v>0.375</v>
      </c>
      <c r="G6467">
        <v>20</v>
      </c>
      <c r="H6467">
        <v>2</v>
      </c>
      <c r="I6467" s="5">
        <f t="shared" si="908"/>
        <v>3</v>
      </c>
      <c r="J6467" s="22">
        <v>1.2867274067988698E-4</v>
      </c>
      <c r="K6467">
        <v>1.0802E-4</v>
      </c>
      <c r="L6467" s="5" cm="1">
        <f t="array" ref="L6467">_xlfn.IFS(I6467=0, 0, I6467&gt;34, 0, AND(I6467&gt;0, I6467&lt;35), VLOOKUP(I6467, $A$63:$C$96, 3))</f>
        <v>232</v>
      </c>
      <c r="M6467" s="5">
        <f t="shared" ref="M6467:M6530" si="916">$B$11*$B$4*J6467*1000</f>
        <v>611.19551822946312</v>
      </c>
      <c r="N6467" s="5">
        <v>2466.5619416161617</v>
      </c>
      <c r="O6467" s="5">
        <f t="shared" si="914"/>
        <v>3042.9233999999997</v>
      </c>
      <c r="P6467" s="5">
        <f t="shared" si="915"/>
        <v>843.19551822946312</v>
      </c>
      <c r="Q6467" s="5">
        <f t="shared" si="909"/>
        <v>0</v>
      </c>
      <c r="R6467" s="5">
        <f>IF(O6467&gt;(P6467+U6467),O6467-P6467-U6467, 0)</f>
        <v>0</v>
      </c>
      <c r="S6467" s="5">
        <f t="shared" si="910"/>
        <v>0</v>
      </c>
      <c r="T6467" s="5">
        <f t="shared" si="911"/>
        <v>0</v>
      </c>
      <c r="U6467" s="5">
        <f>IF(O6467&gt;P6467,IF(V6466*($B$6/100)&gt;=O6467-P6467,(O6467-P6467), V6466*($B$6/100)), 0)</f>
        <v>2199.7278817705364</v>
      </c>
      <c r="V6467" s="5">
        <f>V6466+(T6467*($B$5/100))-(U6467/($B$6/100))</f>
        <v>1922166.2265764235</v>
      </c>
      <c r="W6467" s="5">
        <f t="shared" si="912"/>
        <v>48054.155664410588</v>
      </c>
    </row>
    <row r="6468" spans="4:23" x14ac:dyDescent="0.25">
      <c r="D6468">
        <f t="shared" si="913"/>
        <v>6466</v>
      </c>
      <c r="E6468" s="3">
        <v>44100</v>
      </c>
      <c r="F6468" s="4">
        <v>0.41666666666666669</v>
      </c>
      <c r="G6468">
        <v>30</v>
      </c>
      <c r="H6468">
        <v>2</v>
      </c>
      <c r="I6468" s="5">
        <f t="shared" ref="I6468:I6531" si="917">ROUND((G6468/10)*((LN(99/0.03)/(LN(10/0.03)))),0)</f>
        <v>4</v>
      </c>
      <c r="J6468" s="22">
        <v>1.9795806258444149E-4</v>
      </c>
      <c r="K6468">
        <v>1.2009999999999999E-4</v>
      </c>
      <c r="L6468" s="5" cm="1">
        <f t="array" ref="L6468">_xlfn.IFS(I6468=0, 0, I6468&gt;34, 0, AND(I6468&gt;0, I6468&lt;35), VLOOKUP(I6468, $A$63:$C$96, 3))</f>
        <v>740</v>
      </c>
      <c r="M6468" s="5">
        <f t="shared" si="916"/>
        <v>940.300797276097</v>
      </c>
      <c r="N6468" s="5">
        <v>2322.8338139217417</v>
      </c>
      <c r="O6468" s="5">
        <f t="shared" si="914"/>
        <v>3383.2169999999996</v>
      </c>
      <c r="P6468" s="5">
        <f t="shared" si="915"/>
        <v>1680.300797276097</v>
      </c>
      <c r="Q6468" s="5">
        <f t="shared" ref="Q6468:Q6531" si="918">IF((L6468+M6468-P6468)&lt;($B$8/100)*$B$3,L6468+M6468-P6468,($B$8/100)*$B$3)</f>
        <v>0</v>
      </c>
      <c r="R6468" s="5">
        <f>IF(O6468&gt;(P6468+U6468),O6468-P6468-U6468, 0)</f>
        <v>0</v>
      </c>
      <c r="S6468" s="5">
        <f t="shared" ref="S6468:S6531" si="919">IF((IF((L6468+M6468)&gt;O6468,L6468+M6468-P6468-Q6468,0))&lt;((N6468*3.595182*($B$7/100))/($B$5/100)),L6468+M6468-P6468-Q6468, N6468*3.595182*($B$7/100)/($B$5/100))</f>
        <v>0</v>
      </c>
      <c r="T6468" s="5">
        <f t="shared" ref="T6468:T6531" si="920">((L6468+M6468)-P6468-S6468)</f>
        <v>0</v>
      </c>
      <c r="U6468" s="5">
        <f>IF(O6468&gt;P6468,IF(V6467*($B$6/100)&gt;=O6468-P6468,(O6468-P6468), V6467*($B$6/100)), 0)</f>
        <v>1702.9162027239026</v>
      </c>
      <c r="V6468" s="5">
        <f>V6467+(T6468*($B$5/100))-(U6468/($B$6/100))</f>
        <v>1919733.4891439609</v>
      </c>
      <c r="W6468" s="5">
        <f t="shared" ref="W6468:W6531" si="921">V6468/40</f>
        <v>47993.337228599019</v>
      </c>
    </row>
    <row r="6469" spans="4:23" x14ac:dyDescent="0.25">
      <c r="D6469">
        <f t="shared" ref="D6469:D6532" si="922">D6468+1</f>
        <v>6467</v>
      </c>
      <c r="E6469" s="3">
        <v>44100</v>
      </c>
      <c r="F6469" s="4">
        <v>0.45833333333333331</v>
      </c>
      <c r="G6469">
        <v>20</v>
      </c>
      <c r="H6469">
        <v>7</v>
      </c>
      <c r="I6469" s="5">
        <f t="shared" si="917"/>
        <v>3</v>
      </c>
      <c r="J6469" s="22">
        <v>2.8456471496513463E-4</v>
      </c>
      <c r="K6469">
        <v>1.1224E-4</v>
      </c>
      <c r="L6469" s="5" cm="1">
        <f t="array" ref="L6469">_xlfn.IFS(I6469=0, 0, I6469&gt;34, 0, AND(I6469&gt;0, I6469&lt;35), VLOOKUP(I6469, $A$63:$C$96, 3))</f>
        <v>232</v>
      </c>
      <c r="M6469" s="5">
        <f t="shared" si="916"/>
        <v>1351.6823960843897</v>
      </c>
      <c r="N6469" s="5">
        <v>2035.5146467843156</v>
      </c>
      <c r="O6469" s="5">
        <f t="shared" ref="O6469:O6532" si="923">$B$2*K6469*1000</f>
        <v>3161.8008</v>
      </c>
      <c r="P6469" s="5">
        <f t="shared" ref="P6469:P6532" si="924">IF(O6469&gt;=(L6469+M6469),L6469+M6469,O6469)</f>
        <v>1583.6823960843897</v>
      </c>
      <c r="Q6469" s="5">
        <f t="shared" si="918"/>
        <v>0</v>
      </c>
      <c r="R6469" s="5">
        <f>IF(O6469&gt;(P6469+U6469),O6469-P6469-U6469, 0)</f>
        <v>0</v>
      </c>
      <c r="S6469" s="5">
        <f t="shared" si="919"/>
        <v>0</v>
      </c>
      <c r="T6469" s="5">
        <f t="shared" si="920"/>
        <v>0</v>
      </c>
      <c r="U6469" s="5">
        <f>IF(O6469&gt;P6469,IF(V6468*($B$6/100)&gt;=O6469-P6469,(O6469-P6469), V6468*($B$6/100)), 0)</f>
        <v>1578.1184039156103</v>
      </c>
      <c r="V6469" s="5">
        <f>V6468+(T6469*($B$5/100))-(U6469/($B$6/100))</f>
        <v>1917479.0342812242</v>
      </c>
      <c r="W6469" s="5">
        <f t="shared" si="921"/>
        <v>47936.975857030608</v>
      </c>
    </row>
    <row r="6470" spans="4:23" x14ac:dyDescent="0.25">
      <c r="D6470">
        <f t="shared" si="922"/>
        <v>6468</v>
      </c>
      <c r="E6470" s="3">
        <v>44100</v>
      </c>
      <c r="F6470" s="4">
        <v>0.5</v>
      </c>
      <c r="G6470">
        <v>30</v>
      </c>
      <c r="H6470">
        <v>0</v>
      </c>
      <c r="I6470" s="5">
        <f t="shared" si="917"/>
        <v>4</v>
      </c>
      <c r="J6470" s="22">
        <v>1.855856836729139E-4</v>
      </c>
      <c r="K6470">
        <v>1.0177000000000001E-4</v>
      </c>
      <c r="L6470" s="5" cm="1">
        <f t="array" ref="L6470">_xlfn.IFS(I6470=0, 0, I6470&gt;34, 0, AND(I6470&gt;0, I6470&lt;35), VLOOKUP(I6470, $A$63:$C$96, 3))</f>
        <v>740</v>
      </c>
      <c r="M6470" s="5">
        <f t="shared" si="916"/>
        <v>881.53199744634105</v>
      </c>
      <c r="N6470" s="5">
        <v>1675.3540042531847</v>
      </c>
      <c r="O6470" s="5">
        <f t="shared" si="923"/>
        <v>2866.8609000000001</v>
      </c>
      <c r="P6470" s="5">
        <f t="shared" si="924"/>
        <v>1621.5319974463409</v>
      </c>
      <c r="Q6470" s="5">
        <f t="shared" si="918"/>
        <v>0</v>
      </c>
      <c r="R6470" s="5">
        <f>IF(O6470&gt;(P6470+U6470),O6470-P6470-U6470, 0)</f>
        <v>0</v>
      </c>
      <c r="S6470" s="5">
        <f t="shared" si="919"/>
        <v>0</v>
      </c>
      <c r="T6470" s="5">
        <f t="shared" si="920"/>
        <v>0</v>
      </c>
      <c r="U6470" s="5">
        <f>IF(O6470&gt;P6470,IF(V6469*($B$6/100)&gt;=O6470-P6470,(O6470-P6470), V6469*($B$6/100)), 0)</f>
        <v>1245.3289025536592</v>
      </c>
      <c r="V6470" s="5">
        <f>V6469+(T6470*($B$5/100))-(U6470/($B$6/100))</f>
        <v>1915699.9929918619</v>
      </c>
      <c r="W6470" s="5">
        <f t="shared" si="921"/>
        <v>47892.499824796549</v>
      </c>
    </row>
    <row r="6471" spans="4:23" x14ac:dyDescent="0.25">
      <c r="D6471">
        <f t="shared" si="922"/>
        <v>6469</v>
      </c>
      <c r="E6471" s="3">
        <v>44100</v>
      </c>
      <c r="F6471" s="4">
        <v>0.54166666666666663</v>
      </c>
      <c r="G6471">
        <v>30</v>
      </c>
      <c r="H6471">
        <v>0</v>
      </c>
      <c r="I6471" s="5">
        <f t="shared" si="917"/>
        <v>4</v>
      </c>
      <c r="J6471" s="22">
        <v>1.3857064380910905E-4</v>
      </c>
      <c r="K6471">
        <v>9.7250000000000006E-5</v>
      </c>
      <c r="L6471" s="5" cm="1">
        <f t="array" ref="L6471">_xlfn.IFS(I6471=0, 0, I6471&gt;34, 0, AND(I6471&gt;0, I6471&lt;35), VLOOKUP(I6471, $A$63:$C$96, 3))</f>
        <v>740</v>
      </c>
      <c r="M6471" s="5">
        <f t="shared" si="916"/>
        <v>658.21055809326799</v>
      </c>
      <c r="N6471" s="5">
        <v>1598.4657775745729</v>
      </c>
      <c r="O6471" s="5">
        <f t="shared" si="923"/>
        <v>2739.5325000000003</v>
      </c>
      <c r="P6471" s="5">
        <f t="shared" si="924"/>
        <v>1398.210558093268</v>
      </c>
      <c r="Q6471" s="5">
        <f t="shared" si="918"/>
        <v>0</v>
      </c>
      <c r="R6471" s="5">
        <f>IF(O6471&gt;(P6471+U6471),O6471-P6471-U6471, 0)</f>
        <v>0</v>
      </c>
      <c r="S6471" s="5">
        <f t="shared" si="919"/>
        <v>0</v>
      </c>
      <c r="T6471" s="5">
        <f t="shared" si="920"/>
        <v>0</v>
      </c>
      <c r="U6471" s="5">
        <f>IF(O6471&gt;P6471,IF(V6470*($B$6/100)&gt;=O6471-P6471,(O6471-P6471), V6470*($B$6/100)), 0)</f>
        <v>1341.3219419067323</v>
      </c>
      <c r="V6471" s="5">
        <f>V6470+(T6471*($B$5/100))-(U6471/($B$6/100))</f>
        <v>1913783.818789138</v>
      </c>
      <c r="W6471" s="5">
        <f t="shared" si="921"/>
        <v>47844.595469728447</v>
      </c>
    </row>
    <row r="6472" spans="4:23" x14ac:dyDescent="0.25">
      <c r="D6472">
        <f t="shared" si="922"/>
        <v>6470</v>
      </c>
      <c r="E6472" s="3">
        <v>44100</v>
      </c>
      <c r="F6472" s="4">
        <v>0.58333333333333337</v>
      </c>
      <c r="G6472">
        <v>30</v>
      </c>
      <c r="H6472">
        <v>0</v>
      </c>
      <c r="I6472" s="5">
        <f t="shared" si="917"/>
        <v>4</v>
      </c>
      <c r="J6472" s="22">
        <v>1.3114721646219249E-4</v>
      </c>
      <c r="K6472">
        <v>9.0030000000000004E-5</v>
      </c>
      <c r="L6472" s="5" cm="1">
        <f t="array" ref="L6472">_xlfn.IFS(I6472=0, 0, I6472&gt;34, 0, AND(I6472&gt;0, I6472&lt;35), VLOOKUP(I6472, $A$63:$C$96, 3))</f>
        <v>740</v>
      </c>
      <c r="M6472" s="5">
        <f t="shared" si="916"/>
        <v>622.94927819541431</v>
      </c>
      <c r="N6472" s="5">
        <v>1564.0684113082955</v>
      </c>
      <c r="O6472" s="5">
        <f t="shared" si="923"/>
        <v>2536.1451000000002</v>
      </c>
      <c r="P6472" s="5">
        <f t="shared" si="924"/>
        <v>1362.9492781954143</v>
      </c>
      <c r="Q6472" s="5">
        <f t="shared" si="918"/>
        <v>0</v>
      </c>
      <c r="R6472" s="5">
        <f>IF(O6472&gt;(P6472+U6472),O6472-P6472-U6472, 0)</f>
        <v>0</v>
      </c>
      <c r="S6472" s="5">
        <f t="shared" si="919"/>
        <v>0</v>
      </c>
      <c r="T6472" s="5">
        <f t="shared" si="920"/>
        <v>0</v>
      </c>
      <c r="U6472" s="5">
        <f>IF(O6472&gt;P6472,IF(V6471*($B$6/100)&gt;=O6472-P6472,(O6472-P6472), V6471*($B$6/100)), 0)</f>
        <v>1173.1958218045859</v>
      </c>
      <c r="V6472" s="5">
        <f>V6471+(T6472*($B$5/100))-(U6472/($B$6/100))</f>
        <v>1912107.8247579886</v>
      </c>
      <c r="W6472" s="5">
        <f t="shared" si="921"/>
        <v>47802.695618949714</v>
      </c>
    </row>
    <row r="6473" spans="4:23" x14ac:dyDescent="0.25">
      <c r="D6473">
        <f t="shared" si="922"/>
        <v>6471</v>
      </c>
      <c r="E6473" s="3">
        <v>44100</v>
      </c>
      <c r="F6473" s="4">
        <v>0.625</v>
      </c>
      <c r="G6473">
        <v>30</v>
      </c>
      <c r="H6473">
        <v>3</v>
      </c>
      <c r="I6473" s="5">
        <f t="shared" si="917"/>
        <v>4</v>
      </c>
      <c r="J6473" s="22">
        <v>2.3260072353671875E-4</v>
      </c>
      <c r="K6473">
        <v>9.1229999999999992E-5</v>
      </c>
      <c r="L6473" s="5" cm="1">
        <f t="array" ref="L6473">_xlfn.IFS(I6473=0, 0, I6473&gt;34, 0, AND(I6473&gt;0, I6473&lt;35), VLOOKUP(I6473, $A$63:$C$96, 3))</f>
        <v>740</v>
      </c>
      <c r="M6473" s="5">
        <f t="shared" si="916"/>
        <v>1104.8534367994141</v>
      </c>
      <c r="N6473" s="5">
        <v>1528.6168762049447</v>
      </c>
      <c r="O6473" s="5">
        <f t="shared" si="923"/>
        <v>2569.9490999999998</v>
      </c>
      <c r="P6473" s="5">
        <f t="shared" si="924"/>
        <v>1844.8534367994141</v>
      </c>
      <c r="Q6473" s="5">
        <f t="shared" si="918"/>
        <v>0</v>
      </c>
      <c r="R6473" s="5">
        <f>IF(O6473&gt;(P6473+U6473),O6473-P6473-U6473, 0)</f>
        <v>0</v>
      </c>
      <c r="S6473" s="5">
        <f t="shared" si="919"/>
        <v>0</v>
      </c>
      <c r="T6473" s="5">
        <f t="shared" si="920"/>
        <v>0</v>
      </c>
      <c r="U6473" s="5">
        <f>IF(O6473&gt;P6473,IF(V6472*($B$6/100)&gt;=O6473-P6473,(O6473-P6473), V6472*($B$6/100)), 0)</f>
        <v>725.0956632005857</v>
      </c>
      <c r="V6473" s="5">
        <f>V6472+(T6473*($B$5/100))-(U6473/($B$6/100))</f>
        <v>1911071.9738105591</v>
      </c>
      <c r="W6473" s="5">
        <f t="shared" si="921"/>
        <v>47776.799345263978</v>
      </c>
    </row>
    <row r="6474" spans="4:23" x14ac:dyDescent="0.25">
      <c r="D6474">
        <f t="shared" si="922"/>
        <v>6472</v>
      </c>
      <c r="E6474" s="3">
        <v>44100</v>
      </c>
      <c r="F6474" s="4">
        <v>0.66666666666666663</v>
      </c>
      <c r="G6474">
        <v>30</v>
      </c>
      <c r="H6474">
        <v>0</v>
      </c>
      <c r="I6474" s="5">
        <f t="shared" si="917"/>
        <v>4</v>
      </c>
      <c r="J6474" s="22">
        <v>9.4030079727609706E-5</v>
      </c>
      <c r="K6474">
        <v>8.9799999999999987E-5</v>
      </c>
      <c r="L6474" s="5" cm="1">
        <f t="array" ref="L6474">_xlfn.IFS(I6474=0, 0, I6474&gt;34, 0, AND(I6474&gt;0, I6474&lt;35), VLOOKUP(I6474, $A$63:$C$96, 3))</f>
        <v>740</v>
      </c>
      <c r="M6474" s="5">
        <f t="shared" si="916"/>
        <v>446.64287870614612</v>
      </c>
      <c r="N6474" s="5">
        <v>1405.19446910686</v>
      </c>
      <c r="O6474" s="5">
        <f t="shared" si="923"/>
        <v>2529.6659999999997</v>
      </c>
      <c r="P6474" s="5">
        <f t="shared" si="924"/>
        <v>1186.6428787061461</v>
      </c>
      <c r="Q6474" s="5">
        <f t="shared" si="918"/>
        <v>0</v>
      </c>
      <c r="R6474" s="5">
        <f>IF(O6474&gt;(P6474+U6474),O6474-P6474-U6474, 0)</f>
        <v>0</v>
      </c>
      <c r="S6474" s="5">
        <f t="shared" si="919"/>
        <v>0</v>
      </c>
      <c r="T6474" s="5">
        <f t="shared" si="920"/>
        <v>0</v>
      </c>
      <c r="U6474" s="5">
        <f>IF(O6474&gt;P6474,IF(V6473*($B$6/100)&gt;=O6474-P6474,(O6474-P6474), V6473*($B$6/100)), 0)</f>
        <v>1343.0231212938536</v>
      </c>
      <c r="V6474" s="5">
        <f>V6473+(T6474*($B$5/100))-(U6474/($B$6/100))</f>
        <v>1909153.3693515679</v>
      </c>
      <c r="W6474" s="5">
        <f t="shared" si="921"/>
        <v>47728.834233789195</v>
      </c>
    </row>
    <row r="6475" spans="4:23" x14ac:dyDescent="0.25">
      <c r="D6475">
        <f t="shared" si="922"/>
        <v>6473</v>
      </c>
      <c r="E6475" s="3">
        <v>44100</v>
      </c>
      <c r="F6475" s="4">
        <v>0.70833333333333337</v>
      </c>
      <c r="G6475">
        <v>30</v>
      </c>
      <c r="H6475">
        <v>0</v>
      </c>
      <c r="I6475" s="5">
        <f t="shared" si="917"/>
        <v>4</v>
      </c>
      <c r="J6475" s="22">
        <v>4.4540564081499335E-5</v>
      </c>
      <c r="K6475">
        <v>1.0641000000000001E-4</v>
      </c>
      <c r="L6475" s="5" cm="1">
        <f t="array" ref="L6475">_xlfn.IFS(I6475=0, 0, I6475&gt;34, 0, AND(I6475&gt;0, I6475&lt;35), VLOOKUP(I6475, $A$63:$C$96, 3))</f>
        <v>740</v>
      </c>
      <c r="M6475" s="5">
        <f t="shared" si="916"/>
        <v>211.56767938712184</v>
      </c>
      <c r="N6475" s="5">
        <v>1622.7011732474941</v>
      </c>
      <c r="O6475" s="5">
        <f t="shared" si="923"/>
        <v>2997.5697</v>
      </c>
      <c r="P6475" s="5">
        <f t="shared" si="924"/>
        <v>951.56767938712187</v>
      </c>
      <c r="Q6475" s="5">
        <f t="shared" si="918"/>
        <v>0</v>
      </c>
      <c r="R6475" s="5">
        <f>IF(O6475&gt;(P6475+U6475),O6475-P6475-U6475, 0)</f>
        <v>0</v>
      </c>
      <c r="S6475" s="5">
        <f t="shared" si="919"/>
        <v>0</v>
      </c>
      <c r="T6475" s="5">
        <f t="shared" si="920"/>
        <v>0</v>
      </c>
      <c r="U6475" s="5">
        <f>IF(O6475&gt;P6475,IF(V6474*($B$6/100)&gt;=O6475-P6475,(O6475-P6475), V6474*($B$6/100)), 0)</f>
        <v>2046.0020206128781</v>
      </c>
      <c r="V6475" s="5">
        <f>V6474+(T6475*($B$5/100))-(U6475/($B$6/100))</f>
        <v>1906230.509322121</v>
      </c>
      <c r="W6475" s="5">
        <f t="shared" si="921"/>
        <v>47655.762733053023</v>
      </c>
    </row>
    <row r="6476" spans="4:23" x14ac:dyDescent="0.25">
      <c r="D6476">
        <f t="shared" si="922"/>
        <v>6474</v>
      </c>
      <c r="E6476" s="3">
        <v>44100</v>
      </c>
      <c r="F6476" s="4">
        <v>0.75</v>
      </c>
      <c r="G6476">
        <v>50</v>
      </c>
      <c r="H6476">
        <v>0</v>
      </c>
      <c r="I6476" s="5">
        <f t="shared" si="917"/>
        <v>7</v>
      </c>
      <c r="J6476" s="22">
        <v>9.8979031292220746E-6</v>
      </c>
      <c r="K6476">
        <v>1.4614000000000001E-4</v>
      </c>
      <c r="L6476" s="5" cm="1">
        <f t="array" ref="L6476">_xlfn.IFS(I6476=0, 0, I6476&gt;34, 0, AND(I6476&gt;0, I6476&lt;35), VLOOKUP(I6476, $A$63:$C$96, 3))</f>
        <v>4800</v>
      </c>
      <c r="M6476" s="5">
        <f t="shared" si="916"/>
        <v>47.015039863804859</v>
      </c>
      <c r="N6476" s="5">
        <v>2089.0760110683591</v>
      </c>
      <c r="O6476" s="5">
        <f t="shared" si="923"/>
        <v>4116.7638000000006</v>
      </c>
      <c r="P6476" s="5">
        <f t="shared" si="924"/>
        <v>4116.7638000000006</v>
      </c>
      <c r="Q6476" s="5">
        <f t="shared" si="918"/>
        <v>487.20077413479089</v>
      </c>
      <c r="R6476" s="5">
        <f>IF(O6476&gt;(P6476+U6476),O6476-P6476-U6476, 0)</f>
        <v>0</v>
      </c>
      <c r="S6476" s="5">
        <f t="shared" si="919"/>
        <v>243.05046572901369</v>
      </c>
      <c r="T6476" s="5">
        <f t="shared" si="920"/>
        <v>487.20077413479089</v>
      </c>
      <c r="U6476" s="5">
        <f>IF(O6476&gt;P6476,IF(V6475*($B$6/100)&gt;=O6476-P6476,(O6476-P6476), V6475*($B$6/100)), 0)</f>
        <v>0</v>
      </c>
      <c r="V6476" s="5">
        <f>V6475+(T6476*($B$5/100))-(U6476/($B$6/100))</f>
        <v>1906571.5498640153</v>
      </c>
      <c r="W6476" s="5">
        <f t="shared" si="921"/>
        <v>47664.288746600381</v>
      </c>
    </row>
    <row r="6477" spans="4:23" x14ac:dyDescent="0.25">
      <c r="D6477">
        <f t="shared" si="922"/>
        <v>6475</v>
      </c>
      <c r="E6477" s="3">
        <v>44100</v>
      </c>
      <c r="F6477" s="4">
        <v>0.79166666666666663</v>
      </c>
      <c r="G6477">
        <v>50</v>
      </c>
      <c r="H6477">
        <v>0</v>
      </c>
      <c r="I6477" s="5">
        <f t="shared" si="917"/>
        <v>7</v>
      </c>
      <c r="J6477" s="22">
        <v>0</v>
      </c>
      <c r="K6477">
        <v>1.6572000000000001E-4</v>
      </c>
      <c r="L6477" s="5" cm="1">
        <f t="array" ref="L6477">_xlfn.IFS(I6477=0, 0, I6477&gt;34, 0, AND(I6477&gt;0, I6477&lt;35), VLOOKUP(I6477, $A$63:$C$96, 3))</f>
        <v>4800</v>
      </c>
      <c r="M6477" s="5">
        <f t="shared" si="916"/>
        <v>0</v>
      </c>
      <c r="N6477" s="5">
        <v>2423.9351666628127</v>
      </c>
      <c r="O6477" s="5">
        <f t="shared" si="923"/>
        <v>4668.3324000000002</v>
      </c>
      <c r="P6477" s="5">
        <f t="shared" si="924"/>
        <v>4668.3324000000002</v>
      </c>
      <c r="Q6477" s="5">
        <f t="shared" si="918"/>
        <v>131.66759999999977</v>
      </c>
      <c r="R6477" s="5">
        <f>IF(O6477&gt;(P6477+U6477),O6477-P6477-U6477, 0)</f>
        <v>0</v>
      </c>
      <c r="S6477" s="5">
        <f t="shared" si="919"/>
        <v>0</v>
      </c>
      <c r="T6477" s="5">
        <f t="shared" si="920"/>
        <v>131.66759999999977</v>
      </c>
      <c r="U6477" s="5">
        <f>IF(O6477&gt;P6477,IF(V6476*($B$6/100)&gt;=O6477-P6477,(O6477-P6477), V6476*($B$6/100)), 0)</f>
        <v>0</v>
      </c>
      <c r="V6477" s="5">
        <f>V6476+(T6477*($B$5/100))-(U6477/($B$6/100))</f>
        <v>1906663.7171840153</v>
      </c>
      <c r="W6477" s="5">
        <f t="shared" si="921"/>
        <v>47666.592929600381</v>
      </c>
    </row>
    <row r="6478" spans="4:23" x14ac:dyDescent="0.25">
      <c r="D6478">
        <f t="shared" si="922"/>
        <v>6476</v>
      </c>
      <c r="E6478" s="3">
        <v>44100</v>
      </c>
      <c r="F6478" s="4">
        <v>0.83333333333333337</v>
      </c>
      <c r="G6478">
        <v>60</v>
      </c>
      <c r="H6478">
        <v>0</v>
      </c>
      <c r="I6478" s="5">
        <f t="shared" si="917"/>
        <v>8</v>
      </c>
      <c r="J6478" s="22">
        <v>0</v>
      </c>
      <c r="K6478">
        <v>1.7128999999999999E-4</v>
      </c>
      <c r="L6478" s="5" cm="1">
        <f t="array" ref="L6478">_xlfn.IFS(I6478=0, 0, I6478&gt;34, 0, AND(I6478&gt;0, I6478&lt;35), VLOOKUP(I6478, $A$63:$C$96, 3))</f>
        <v>7160</v>
      </c>
      <c r="M6478" s="5">
        <f t="shared" si="916"/>
        <v>0</v>
      </c>
      <c r="N6478" s="5">
        <v>2330.8625321702139</v>
      </c>
      <c r="O6478" s="5">
        <f t="shared" si="923"/>
        <v>4825.2393000000002</v>
      </c>
      <c r="P6478" s="5">
        <f t="shared" si="924"/>
        <v>4825.2393000000002</v>
      </c>
      <c r="Q6478" s="5">
        <f t="shared" si="918"/>
        <v>487.20077413479089</v>
      </c>
      <c r="R6478" s="5">
        <f>IF(O6478&gt;(P6478+U6478),O6478-P6478-U6478, 0)</f>
        <v>0</v>
      </c>
      <c r="S6478" s="5">
        <f t="shared" si="919"/>
        <v>1197.1250028761106</v>
      </c>
      <c r="T6478" s="5">
        <f t="shared" si="920"/>
        <v>1137.6356971238893</v>
      </c>
      <c r="U6478" s="5">
        <f>IF(O6478&gt;P6478,IF(V6477*($B$6/100)&gt;=O6478-P6478,(O6478-P6478), V6477*($B$6/100)), 0)</f>
        <v>0</v>
      </c>
      <c r="V6478" s="5">
        <f>V6477+(T6478*($B$5/100))-(U6478/($B$6/100))</f>
        <v>1907460.0621720019</v>
      </c>
      <c r="W6478" s="5">
        <f t="shared" si="921"/>
        <v>47686.501554300048</v>
      </c>
    </row>
    <row r="6479" spans="4:23" x14ac:dyDescent="0.25">
      <c r="D6479">
        <f t="shared" si="922"/>
        <v>6477</v>
      </c>
      <c r="E6479" s="3">
        <v>44100</v>
      </c>
      <c r="F6479" s="4">
        <v>0.875</v>
      </c>
      <c r="G6479">
        <v>70</v>
      </c>
      <c r="H6479">
        <v>0</v>
      </c>
      <c r="I6479" s="5">
        <f t="shared" si="917"/>
        <v>10</v>
      </c>
      <c r="J6479" s="22">
        <v>0</v>
      </c>
      <c r="K6479">
        <v>1.7236999999999998E-4</v>
      </c>
      <c r="L6479" s="5" cm="1">
        <f t="array" ref="L6479">_xlfn.IFS(I6479=0, 0, I6479&gt;34, 0, AND(I6479&gt;0, I6479&lt;35), VLOOKUP(I6479, $A$63:$C$96, 3))</f>
        <v>12480</v>
      </c>
      <c r="M6479" s="5">
        <f t="shared" si="916"/>
        <v>0</v>
      </c>
      <c r="N6479" s="5">
        <v>1971.4718492765464</v>
      </c>
      <c r="O6479" s="5">
        <f t="shared" si="923"/>
        <v>4855.6628999999994</v>
      </c>
      <c r="P6479" s="5">
        <f t="shared" si="924"/>
        <v>4855.6628999999994</v>
      </c>
      <c r="Q6479" s="5">
        <f t="shared" si="918"/>
        <v>487.20077413479089</v>
      </c>
      <c r="R6479" s="5">
        <f>IF(O6479&gt;(P6479+U6479),O6479-P6479-U6479, 0)</f>
        <v>0</v>
      </c>
      <c r="S6479" s="5">
        <f t="shared" si="919"/>
        <v>1012.5428722893934</v>
      </c>
      <c r="T6479" s="5">
        <f t="shared" si="920"/>
        <v>6611.7942277106076</v>
      </c>
      <c r="U6479" s="5">
        <f>IF(O6479&gt;P6479,IF(V6478*($B$6/100)&gt;=O6479-P6479,(O6479-P6479), V6478*($B$6/100)), 0)</f>
        <v>0</v>
      </c>
      <c r="V6479" s="5">
        <f>V6478+(T6479*($B$5/100))-(U6479/($B$6/100))</f>
        <v>1912088.3181313993</v>
      </c>
      <c r="W6479" s="5">
        <f t="shared" si="921"/>
        <v>47802.207953284982</v>
      </c>
    </row>
    <row r="6480" spans="4:23" x14ac:dyDescent="0.25">
      <c r="D6480">
        <f t="shared" si="922"/>
        <v>6478</v>
      </c>
      <c r="E6480" s="3">
        <v>44100</v>
      </c>
      <c r="F6480" s="4">
        <v>0.91666666666666663</v>
      </c>
      <c r="G6480">
        <v>90</v>
      </c>
      <c r="H6480">
        <v>0</v>
      </c>
      <c r="I6480" s="5">
        <f t="shared" si="917"/>
        <v>13</v>
      </c>
      <c r="J6480" s="22">
        <v>0</v>
      </c>
      <c r="K6480">
        <v>1.5525000000000001E-4</v>
      </c>
      <c r="L6480" s="5" cm="1">
        <f t="array" ref="L6480">_xlfn.IFS(I6480=0, 0, I6480&gt;34, 0, AND(I6480&gt;0, I6480&lt;35), VLOOKUP(I6480, $A$63:$C$96, 3))</f>
        <v>16600</v>
      </c>
      <c r="M6480" s="5">
        <f t="shared" si="916"/>
        <v>0</v>
      </c>
      <c r="N6480" s="5">
        <v>1666.9550056451628</v>
      </c>
      <c r="O6480" s="5">
        <f t="shared" si="923"/>
        <v>4373.3925000000008</v>
      </c>
      <c r="P6480" s="5">
        <f t="shared" si="924"/>
        <v>4373.3925000000008</v>
      </c>
      <c r="Q6480" s="5">
        <f t="shared" si="918"/>
        <v>487.20077413479089</v>
      </c>
      <c r="R6480" s="5">
        <f>IF(O6480&gt;(P6480+U6480),O6480-P6480-U6480, 0)</f>
        <v>0</v>
      </c>
      <c r="S6480" s="5">
        <f t="shared" si="919"/>
        <v>856.143804443627</v>
      </c>
      <c r="T6480" s="5">
        <f t="shared" si="920"/>
        <v>11370.463695556371</v>
      </c>
      <c r="U6480" s="5">
        <f>IF(O6480&gt;P6480,IF(V6479*($B$6/100)&gt;=O6480-P6480,(O6480-P6480), V6479*($B$6/100)), 0)</f>
        <v>0</v>
      </c>
      <c r="V6480" s="5">
        <f>V6479+(T6480*($B$5/100))-(U6480/($B$6/100))</f>
        <v>1920047.6427182888</v>
      </c>
      <c r="W6480" s="5">
        <f t="shared" si="921"/>
        <v>48001.191067957217</v>
      </c>
    </row>
    <row r="6481" spans="4:23" x14ac:dyDescent="0.25">
      <c r="D6481">
        <f t="shared" si="922"/>
        <v>6479</v>
      </c>
      <c r="E6481" s="3">
        <v>44100</v>
      </c>
      <c r="F6481" s="4">
        <v>0.95833333333333337</v>
      </c>
      <c r="G6481">
        <v>90</v>
      </c>
      <c r="H6481">
        <v>0</v>
      </c>
      <c r="I6481" s="5">
        <f t="shared" si="917"/>
        <v>13</v>
      </c>
      <c r="J6481" s="22">
        <v>0</v>
      </c>
      <c r="K6481">
        <v>1.4230999999999998E-4</v>
      </c>
      <c r="L6481" s="5" cm="1">
        <f t="array" ref="L6481">_xlfn.IFS(I6481=0, 0, I6481&gt;34, 0, AND(I6481&gt;0, I6481&lt;35), VLOOKUP(I6481, $A$63:$C$96, 3))</f>
        <v>16600</v>
      </c>
      <c r="M6481" s="5">
        <f t="shared" si="916"/>
        <v>0</v>
      </c>
      <c r="N6481" s="5">
        <v>1476.7105755554544</v>
      </c>
      <c r="O6481" s="5">
        <f t="shared" si="923"/>
        <v>4008.8726999999994</v>
      </c>
      <c r="P6481" s="5">
        <f t="shared" si="924"/>
        <v>4008.8726999999994</v>
      </c>
      <c r="Q6481" s="5">
        <f t="shared" si="918"/>
        <v>487.20077413479089</v>
      </c>
      <c r="R6481" s="5">
        <f>IF(O6481&gt;(P6481+U6481),O6481-P6481-U6481, 0)</f>
        <v>0</v>
      </c>
      <c r="S6481" s="5">
        <f t="shared" si="919"/>
        <v>758.43475434951563</v>
      </c>
      <c r="T6481" s="5">
        <f t="shared" si="920"/>
        <v>11832.692545650485</v>
      </c>
      <c r="U6481" s="5">
        <f>IF(O6481&gt;P6481,IF(V6480*($B$6/100)&gt;=O6481-P6481,(O6481-P6481), V6480*($B$6/100)), 0)</f>
        <v>0</v>
      </c>
      <c r="V6481" s="5">
        <f>V6480+(T6481*($B$5/100))-(U6481/($B$6/100))</f>
        <v>1928330.5275002441</v>
      </c>
      <c r="W6481" s="5">
        <f t="shared" si="921"/>
        <v>48208.263187506105</v>
      </c>
    </row>
    <row r="6482" spans="4:23" x14ac:dyDescent="0.25">
      <c r="D6482">
        <f t="shared" si="922"/>
        <v>6480</v>
      </c>
      <c r="E6482" s="3">
        <v>44101</v>
      </c>
      <c r="F6482" s="4">
        <v>0</v>
      </c>
      <c r="G6482">
        <v>90</v>
      </c>
      <c r="H6482">
        <v>0</v>
      </c>
      <c r="I6482" s="5">
        <f t="shared" si="917"/>
        <v>13</v>
      </c>
      <c r="J6482" s="22">
        <v>0</v>
      </c>
      <c r="K6482">
        <v>1.2558E-4</v>
      </c>
      <c r="L6482" s="5" cm="1">
        <f t="array" ref="L6482">_xlfn.IFS(I6482=0, 0, I6482&gt;34, 0, AND(I6482&gt;0, I6482&lt;35), VLOOKUP(I6482, $A$63:$C$96, 3))</f>
        <v>16600</v>
      </c>
      <c r="M6482" s="5">
        <f t="shared" si="916"/>
        <v>0</v>
      </c>
      <c r="N6482" s="5">
        <v>1212.6558591833268</v>
      </c>
      <c r="O6482" s="5">
        <f t="shared" si="923"/>
        <v>3537.5886</v>
      </c>
      <c r="P6482" s="5">
        <f t="shared" si="924"/>
        <v>3537.5886</v>
      </c>
      <c r="Q6482" s="5">
        <f t="shared" si="918"/>
        <v>487.20077413479089</v>
      </c>
      <c r="R6482" s="5">
        <f>IF(O6482&gt;(P6482+U6482),O6482-P6482-U6482, 0)</f>
        <v>0</v>
      </c>
      <c r="S6482" s="5">
        <f t="shared" si="919"/>
        <v>622.81693101863311</v>
      </c>
      <c r="T6482" s="5">
        <f t="shared" si="920"/>
        <v>12439.594468981368</v>
      </c>
      <c r="U6482" s="5">
        <f>IF(O6482&gt;P6482,IF(V6481*($B$6/100)&gt;=O6482-P6482,(O6482-P6482), V6481*($B$6/100)), 0)</f>
        <v>0</v>
      </c>
      <c r="V6482" s="5">
        <f>V6481+(T6482*($B$5/100))-(U6482/($B$6/100))</f>
        <v>1937038.243628531</v>
      </c>
      <c r="W6482" s="5">
        <f t="shared" si="921"/>
        <v>48425.956090713276</v>
      </c>
    </row>
    <row r="6483" spans="4:23" x14ac:dyDescent="0.25">
      <c r="D6483">
        <f t="shared" si="922"/>
        <v>6481</v>
      </c>
      <c r="E6483" s="3">
        <v>44101</v>
      </c>
      <c r="F6483" s="4">
        <v>4.1666666666666664E-2</v>
      </c>
      <c r="G6483">
        <v>90</v>
      </c>
      <c r="H6483">
        <v>0</v>
      </c>
      <c r="I6483" s="5">
        <f t="shared" si="917"/>
        <v>13</v>
      </c>
      <c r="J6483" s="22">
        <v>0</v>
      </c>
      <c r="K6483">
        <v>1.0123E-4</v>
      </c>
      <c r="L6483" s="5" cm="1">
        <f t="array" ref="L6483">_xlfn.IFS(I6483=0, 0, I6483&gt;34, 0, AND(I6483&gt;0, I6483&lt;35), VLOOKUP(I6483, $A$63:$C$96, 3))</f>
        <v>16600</v>
      </c>
      <c r="M6483" s="5">
        <f t="shared" si="916"/>
        <v>0</v>
      </c>
      <c r="N6483" s="5">
        <v>1021.4180854112324</v>
      </c>
      <c r="O6483" s="5">
        <f t="shared" si="923"/>
        <v>2851.6491000000001</v>
      </c>
      <c r="P6483" s="5">
        <f t="shared" si="924"/>
        <v>2851.6491000000001</v>
      </c>
      <c r="Q6483" s="5">
        <f t="shared" si="918"/>
        <v>487.20077413479089</v>
      </c>
      <c r="R6483" s="5">
        <f>IF(O6483&gt;(P6483+U6483),O6483-P6483-U6483, 0)</f>
        <v>0</v>
      </c>
      <c r="S6483" s="5">
        <f t="shared" si="919"/>
        <v>524.59770216356071</v>
      </c>
      <c r="T6483" s="5">
        <f t="shared" si="920"/>
        <v>13223.753197836439</v>
      </c>
      <c r="U6483" s="5">
        <f>IF(O6483&gt;P6483,IF(V6482*($B$6/100)&gt;=O6483-P6483,(O6483-P6483), V6482*($B$6/100)), 0)</f>
        <v>0</v>
      </c>
      <c r="V6483" s="5">
        <f>V6482+(T6483*($B$5/100))-(U6483/($B$6/100))</f>
        <v>1946294.8708670165</v>
      </c>
      <c r="W6483" s="5">
        <f t="shared" si="921"/>
        <v>48657.371771675411</v>
      </c>
    </row>
    <row r="6484" spans="4:23" x14ac:dyDescent="0.25">
      <c r="D6484">
        <f t="shared" si="922"/>
        <v>6482</v>
      </c>
      <c r="E6484" s="3">
        <v>44101</v>
      </c>
      <c r="F6484" s="4">
        <v>8.3333333333333329E-2</v>
      </c>
      <c r="G6484">
        <v>90</v>
      </c>
      <c r="H6484">
        <v>0</v>
      </c>
      <c r="I6484" s="5">
        <f t="shared" si="917"/>
        <v>13</v>
      </c>
      <c r="J6484" s="22">
        <v>0</v>
      </c>
      <c r="K6484">
        <v>8.4519999999999997E-5</v>
      </c>
      <c r="L6484" s="5" cm="1">
        <f t="array" ref="L6484">_xlfn.IFS(I6484=0, 0, I6484&gt;34, 0, AND(I6484&gt;0, I6484&lt;35), VLOOKUP(I6484, $A$63:$C$96, 3))</f>
        <v>16600</v>
      </c>
      <c r="M6484" s="5">
        <f t="shared" si="916"/>
        <v>0</v>
      </c>
      <c r="N6484" s="5">
        <v>932.37140113503767</v>
      </c>
      <c r="O6484" s="5">
        <f t="shared" si="923"/>
        <v>2380.9283999999998</v>
      </c>
      <c r="P6484" s="5">
        <f t="shared" si="924"/>
        <v>2380.9283999999998</v>
      </c>
      <c r="Q6484" s="5">
        <f t="shared" si="918"/>
        <v>487.20077413479089</v>
      </c>
      <c r="R6484" s="5">
        <f>IF(O6484&gt;(P6484+U6484),O6484-P6484-U6484, 0)</f>
        <v>0</v>
      </c>
      <c r="S6484" s="5">
        <f t="shared" si="919"/>
        <v>478.86355409649536</v>
      </c>
      <c r="T6484" s="5">
        <f t="shared" si="920"/>
        <v>13740.208045903504</v>
      </c>
      <c r="U6484" s="5">
        <f>IF(O6484&gt;P6484,IF(V6483*($B$6/100)&gt;=O6484-P6484,(O6484-P6484), V6483*($B$6/100)), 0)</f>
        <v>0</v>
      </c>
      <c r="V6484" s="5">
        <f>V6483+(T6484*($B$5/100))-(U6484/($B$6/100))</f>
        <v>1955913.0164991489</v>
      </c>
      <c r="W6484" s="5">
        <f t="shared" si="921"/>
        <v>48897.82541247872</v>
      </c>
    </row>
    <row r="6485" spans="4:23" x14ac:dyDescent="0.25">
      <c r="D6485">
        <f t="shared" si="922"/>
        <v>6483</v>
      </c>
      <c r="E6485" s="3">
        <v>44101</v>
      </c>
      <c r="F6485" s="4">
        <v>0.125</v>
      </c>
      <c r="G6485">
        <v>70</v>
      </c>
      <c r="H6485">
        <v>0</v>
      </c>
      <c r="I6485" s="5">
        <f t="shared" si="917"/>
        <v>10</v>
      </c>
      <c r="J6485" s="22">
        <v>0</v>
      </c>
      <c r="K6485">
        <v>7.3549999999999999E-5</v>
      </c>
      <c r="L6485" s="5" cm="1">
        <f t="array" ref="L6485">_xlfn.IFS(I6485=0, 0, I6485&gt;34, 0, AND(I6485&gt;0, I6485&lt;35), VLOOKUP(I6485, $A$63:$C$96, 3))</f>
        <v>12480</v>
      </c>
      <c r="M6485" s="5">
        <f t="shared" si="916"/>
        <v>0</v>
      </c>
      <c r="N6485" s="5">
        <v>877.69076078182206</v>
      </c>
      <c r="O6485" s="5">
        <f t="shared" si="923"/>
        <v>2071.9034999999999</v>
      </c>
      <c r="P6485" s="5">
        <f t="shared" si="924"/>
        <v>2071.9034999999999</v>
      </c>
      <c r="Q6485" s="5">
        <f t="shared" si="918"/>
        <v>487.20077413479089</v>
      </c>
      <c r="R6485" s="5">
        <f>IF(O6485&gt;(P6485+U6485),O6485-P6485-U6485, 0)</f>
        <v>0</v>
      </c>
      <c r="S6485" s="5">
        <f t="shared" si="919"/>
        <v>450.77971781844468</v>
      </c>
      <c r="T6485" s="5">
        <f t="shared" si="920"/>
        <v>9957.316782181555</v>
      </c>
      <c r="U6485" s="5">
        <f>IF(O6485&gt;P6485,IF(V6484*($B$6/100)&gt;=O6485-P6485,(O6485-P6485), V6484*($B$6/100)), 0)</f>
        <v>0</v>
      </c>
      <c r="V6485" s="5">
        <f>V6484+(T6485*($B$5/100))-(U6485/($B$6/100))</f>
        <v>1962883.138246676</v>
      </c>
      <c r="W6485" s="5">
        <f t="shared" si="921"/>
        <v>49072.078456166899</v>
      </c>
    </row>
    <row r="6486" spans="4:23" x14ac:dyDescent="0.25">
      <c r="D6486">
        <f t="shared" si="922"/>
        <v>6484</v>
      </c>
      <c r="E6486" s="3">
        <v>44101</v>
      </c>
      <c r="F6486" s="4">
        <v>0.16666666666666666</v>
      </c>
      <c r="G6486">
        <v>70</v>
      </c>
      <c r="H6486">
        <v>0</v>
      </c>
      <c r="I6486" s="5">
        <f t="shared" si="917"/>
        <v>10</v>
      </c>
      <c r="J6486" s="22">
        <v>0</v>
      </c>
      <c r="K6486">
        <v>6.868E-5</v>
      </c>
      <c r="L6486" s="5" cm="1">
        <f t="array" ref="L6486">_xlfn.IFS(I6486=0, 0, I6486&gt;34, 0, AND(I6486&gt;0, I6486&lt;35), VLOOKUP(I6486, $A$63:$C$96, 3))</f>
        <v>12480</v>
      </c>
      <c r="M6486" s="5">
        <f t="shared" si="916"/>
        <v>0</v>
      </c>
      <c r="N6486" s="5">
        <v>802.77530261045376</v>
      </c>
      <c r="O6486" s="5">
        <f t="shared" si="923"/>
        <v>1934.7156</v>
      </c>
      <c r="P6486" s="5">
        <f t="shared" si="924"/>
        <v>1934.7156</v>
      </c>
      <c r="Q6486" s="5">
        <f t="shared" si="918"/>
        <v>487.20077413479089</v>
      </c>
      <c r="R6486" s="5">
        <f>IF(O6486&gt;(P6486+U6486),O6486-P6486-U6486, 0)</f>
        <v>0</v>
      </c>
      <c r="S6486" s="5">
        <f t="shared" si="919"/>
        <v>412.30333114137949</v>
      </c>
      <c r="T6486" s="5">
        <f t="shared" si="920"/>
        <v>10132.98106885862</v>
      </c>
      <c r="U6486" s="5">
        <f>IF(O6486&gt;P6486,IF(V6485*($B$6/100)&gt;=O6486-P6486,(O6486-P6486), V6485*($B$6/100)), 0)</f>
        <v>0</v>
      </c>
      <c r="V6486" s="5">
        <f>V6485+(T6486*($B$5/100))-(U6486/($B$6/100))</f>
        <v>1969976.2249948769</v>
      </c>
      <c r="W6486" s="5">
        <f t="shared" si="921"/>
        <v>49249.405624871921</v>
      </c>
    </row>
    <row r="6487" spans="4:23" x14ac:dyDescent="0.25">
      <c r="D6487">
        <f t="shared" si="922"/>
        <v>6485</v>
      </c>
      <c r="E6487" s="3">
        <v>44101</v>
      </c>
      <c r="F6487" s="4">
        <v>0.20833333333333334</v>
      </c>
      <c r="G6487">
        <v>60</v>
      </c>
      <c r="H6487">
        <v>0</v>
      </c>
      <c r="I6487" s="5">
        <f t="shared" si="917"/>
        <v>8</v>
      </c>
      <c r="J6487" s="22">
        <v>0</v>
      </c>
      <c r="K6487">
        <v>6.6760000000000005E-5</v>
      </c>
      <c r="L6487" s="5" cm="1">
        <f t="array" ref="L6487">_xlfn.IFS(I6487=0, 0, I6487&gt;34, 0, AND(I6487&gt;0, I6487&lt;35), VLOOKUP(I6487, $A$63:$C$96, 3))</f>
        <v>7160</v>
      </c>
      <c r="M6487" s="5">
        <f t="shared" si="916"/>
        <v>0</v>
      </c>
      <c r="N6487" s="5">
        <v>764.29156531350952</v>
      </c>
      <c r="O6487" s="5">
        <f t="shared" si="923"/>
        <v>1880.6292000000003</v>
      </c>
      <c r="P6487" s="5">
        <f t="shared" si="924"/>
        <v>1880.6292000000003</v>
      </c>
      <c r="Q6487" s="5">
        <f t="shared" si="918"/>
        <v>487.20077413479089</v>
      </c>
      <c r="R6487" s="5">
        <f>IF(O6487&gt;(P6487+U6487),O6487-P6487-U6487, 0)</f>
        <v>0</v>
      </c>
      <c r="S6487" s="5">
        <f t="shared" si="919"/>
        <v>392.53818262385056</v>
      </c>
      <c r="T6487" s="5">
        <f t="shared" si="920"/>
        <v>4886.8326173761488</v>
      </c>
      <c r="U6487" s="5">
        <f>IF(O6487&gt;P6487,IF(V6486*($B$6/100)&gt;=O6487-P6487,(O6487-P6487), V6486*($B$6/100)), 0)</f>
        <v>0</v>
      </c>
      <c r="V6487" s="5">
        <f>V6486+(T6487*($B$5/100))-(U6487/($B$6/100))</f>
        <v>1973397.0078270403</v>
      </c>
      <c r="W6487" s="5">
        <f t="shared" si="921"/>
        <v>49334.925195676005</v>
      </c>
    </row>
    <row r="6488" spans="4:23" x14ac:dyDescent="0.25">
      <c r="D6488">
        <f t="shared" si="922"/>
        <v>6486</v>
      </c>
      <c r="E6488" s="3">
        <v>44101</v>
      </c>
      <c r="F6488" s="4">
        <v>0.25</v>
      </c>
      <c r="G6488">
        <v>50</v>
      </c>
      <c r="H6488">
        <v>0</v>
      </c>
      <c r="I6488" s="5">
        <f t="shared" si="917"/>
        <v>7</v>
      </c>
      <c r="J6488" s="22">
        <v>0</v>
      </c>
      <c r="K6488">
        <v>6.6420000000000004E-5</v>
      </c>
      <c r="L6488" s="5" cm="1">
        <f t="array" ref="L6488">_xlfn.IFS(I6488=0, 0, I6488&gt;34, 0, AND(I6488&gt;0, I6488&lt;35), VLOOKUP(I6488, $A$63:$C$96, 3))</f>
        <v>4800</v>
      </c>
      <c r="M6488" s="5">
        <f t="shared" si="916"/>
        <v>0</v>
      </c>
      <c r="N6488" s="5">
        <v>776.33681601599903</v>
      </c>
      <c r="O6488" s="5">
        <f t="shared" si="923"/>
        <v>1871.0514000000001</v>
      </c>
      <c r="P6488" s="5">
        <f t="shared" si="924"/>
        <v>1871.0514000000001</v>
      </c>
      <c r="Q6488" s="5">
        <f t="shared" si="918"/>
        <v>487.20077413479089</v>
      </c>
      <c r="R6488" s="5">
        <f>IF(O6488&gt;(P6488+U6488),O6488-P6488-U6488, 0)</f>
        <v>0</v>
      </c>
      <c r="S6488" s="5">
        <f t="shared" si="919"/>
        <v>398.7245924111474</v>
      </c>
      <c r="T6488" s="5">
        <f t="shared" si="920"/>
        <v>2530.2240075888521</v>
      </c>
      <c r="U6488" s="5">
        <f>IF(O6488&gt;P6488,IF(V6487*($B$6/100)&gt;=O6488-P6488,(O6488-P6488), V6487*($B$6/100)), 0)</f>
        <v>0</v>
      </c>
      <c r="V6488" s="5">
        <f>V6487+(T6488*($B$5/100))-(U6488/($B$6/100))</f>
        <v>1975168.1646323525</v>
      </c>
      <c r="W6488" s="5">
        <f t="shared" si="921"/>
        <v>49379.20411580881</v>
      </c>
    </row>
    <row r="6489" spans="4:23" x14ac:dyDescent="0.25">
      <c r="D6489">
        <f t="shared" si="922"/>
        <v>6487</v>
      </c>
      <c r="E6489" s="3">
        <v>44101</v>
      </c>
      <c r="F6489" s="4">
        <v>0.29166666666666669</v>
      </c>
      <c r="G6489">
        <v>50</v>
      </c>
      <c r="H6489">
        <v>0</v>
      </c>
      <c r="I6489" s="5">
        <f t="shared" si="917"/>
        <v>7</v>
      </c>
      <c r="J6489" s="22">
        <v>2.4744757823055187E-6</v>
      </c>
      <c r="K6489">
        <v>6.9129999999999997E-5</v>
      </c>
      <c r="L6489" s="5" cm="1">
        <f t="array" ref="L6489">_xlfn.IFS(I6489=0, 0, I6489&gt;34, 0, AND(I6489&gt;0, I6489&lt;35), VLOOKUP(I6489, $A$63:$C$96, 3))</f>
        <v>4800</v>
      </c>
      <c r="M6489" s="5">
        <f t="shared" si="916"/>
        <v>11.753759965951215</v>
      </c>
      <c r="N6489" s="5">
        <v>945.04449704746651</v>
      </c>
      <c r="O6489" s="5">
        <f t="shared" si="923"/>
        <v>1947.3920999999998</v>
      </c>
      <c r="P6489" s="5">
        <f t="shared" si="924"/>
        <v>1947.3920999999998</v>
      </c>
      <c r="Q6489" s="5">
        <f t="shared" si="918"/>
        <v>487.20077413479089</v>
      </c>
      <c r="R6489" s="5">
        <f>IF(O6489&gt;(P6489+U6489),O6489-P6489-U6489, 0)</f>
        <v>0</v>
      </c>
      <c r="S6489" s="5">
        <f t="shared" si="919"/>
        <v>485.37242356915789</v>
      </c>
      <c r="T6489" s="5">
        <f t="shared" si="920"/>
        <v>2378.9892363967929</v>
      </c>
      <c r="U6489" s="5">
        <f>IF(O6489&gt;P6489,IF(V6488*($B$6/100)&gt;=O6489-P6489,(O6489-P6489), V6488*($B$6/100)), 0)</f>
        <v>0</v>
      </c>
      <c r="V6489" s="5">
        <f>V6488+(T6489*($B$5/100))-(U6489/($B$6/100))</f>
        <v>1976833.4570978303</v>
      </c>
      <c r="W6489" s="5">
        <f t="shared" si="921"/>
        <v>49420.836427445756</v>
      </c>
    </row>
    <row r="6490" spans="4:23" x14ac:dyDescent="0.25">
      <c r="D6490">
        <f t="shared" si="922"/>
        <v>6488</v>
      </c>
      <c r="E6490" s="3">
        <v>44101</v>
      </c>
      <c r="F6490" s="4">
        <v>0.33333333333333331</v>
      </c>
      <c r="G6490">
        <v>60</v>
      </c>
      <c r="H6490">
        <v>0</v>
      </c>
      <c r="I6490" s="5">
        <f t="shared" si="917"/>
        <v>8</v>
      </c>
      <c r="J6490" s="22">
        <v>2.2270282040749667E-5</v>
      </c>
      <c r="K6490">
        <v>8.1169999999999997E-5</v>
      </c>
      <c r="L6490" s="5" cm="1">
        <f t="array" ref="L6490">_xlfn.IFS(I6490=0, 0, I6490&gt;34, 0, AND(I6490&gt;0, I6490&lt;35), VLOOKUP(I6490, $A$63:$C$96, 3))</f>
        <v>7160</v>
      </c>
      <c r="M6490" s="5">
        <f t="shared" si="916"/>
        <v>105.78383969356092</v>
      </c>
      <c r="N6490" s="5">
        <v>1293.5708307195937</v>
      </c>
      <c r="O6490" s="5">
        <f t="shared" si="923"/>
        <v>2286.5588999999995</v>
      </c>
      <c r="P6490" s="5">
        <f t="shared" si="924"/>
        <v>2286.5588999999995</v>
      </c>
      <c r="Q6490" s="5">
        <f t="shared" si="918"/>
        <v>487.20077413479089</v>
      </c>
      <c r="R6490" s="5">
        <f>IF(O6490&gt;(P6490+U6490),O6490-P6490-U6490, 0)</f>
        <v>0</v>
      </c>
      <c r="S6490" s="5">
        <f t="shared" si="919"/>
        <v>664.37465233259013</v>
      </c>
      <c r="T6490" s="5">
        <f t="shared" si="920"/>
        <v>4314.8502873609723</v>
      </c>
      <c r="U6490" s="5">
        <f>IF(O6490&gt;P6490,IF(V6489*($B$6/100)&gt;=O6490-P6490,(O6490-P6490), V6489*($B$6/100)), 0)</f>
        <v>0</v>
      </c>
      <c r="V6490" s="5">
        <f>V6489+(T6490*($B$5/100))-(U6490/($B$6/100))</f>
        <v>1979853.8522989829</v>
      </c>
      <c r="W6490" s="5">
        <f t="shared" si="921"/>
        <v>49496.346307474574</v>
      </c>
    </row>
    <row r="6491" spans="4:23" x14ac:dyDescent="0.25">
      <c r="D6491">
        <f t="shared" si="922"/>
        <v>6489</v>
      </c>
      <c r="E6491" s="3">
        <v>44101</v>
      </c>
      <c r="F6491" s="4">
        <v>0.375</v>
      </c>
      <c r="G6491">
        <v>40</v>
      </c>
      <c r="H6491">
        <v>0</v>
      </c>
      <c r="I6491" s="5">
        <f t="shared" si="917"/>
        <v>6</v>
      </c>
      <c r="J6491" s="22">
        <v>2.7219233605360704E-5</v>
      </c>
      <c r="K6491">
        <v>1.049E-4</v>
      </c>
      <c r="L6491" s="5" cm="1">
        <f t="array" ref="L6491">_xlfn.IFS(I6491=0, 0, I6491&gt;34, 0, AND(I6491&gt;0, I6491&lt;35), VLOOKUP(I6491, $A$63:$C$96, 3))</f>
        <v>2980</v>
      </c>
      <c r="M6491" s="5">
        <f t="shared" si="916"/>
        <v>129.29135962546334</v>
      </c>
      <c r="N6491" s="5">
        <v>1848.1343536676006</v>
      </c>
      <c r="O6491" s="5">
        <f t="shared" si="923"/>
        <v>2955.0330000000004</v>
      </c>
      <c r="P6491" s="5">
        <f t="shared" si="924"/>
        <v>2955.0330000000004</v>
      </c>
      <c r="Q6491" s="5">
        <f t="shared" si="918"/>
        <v>154.25835962546307</v>
      </c>
      <c r="R6491" s="5">
        <f>IF(O6491&gt;(P6491+U6491),O6491-P6491-U6491, 0)</f>
        <v>0</v>
      </c>
      <c r="S6491" s="5">
        <f t="shared" si="919"/>
        <v>0</v>
      </c>
      <c r="T6491" s="5">
        <f t="shared" si="920"/>
        <v>154.25835962546307</v>
      </c>
      <c r="U6491" s="5">
        <f>IF(O6491&gt;P6491,IF(V6490*($B$6/100)&gt;=O6491-P6491,(O6491-P6491), V6490*($B$6/100)), 0)</f>
        <v>0</v>
      </c>
      <c r="V6491" s="5">
        <f>V6490+(T6491*($B$5/100))-(U6491/($B$6/100))</f>
        <v>1979961.8331507207</v>
      </c>
      <c r="W6491" s="5">
        <f t="shared" si="921"/>
        <v>49499.045828768016</v>
      </c>
    </row>
    <row r="6492" spans="4:23" x14ac:dyDescent="0.25">
      <c r="D6492">
        <f t="shared" si="922"/>
        <v>6490</v>
      </c>
      <c r="E6492" s="3">
        <v>44101</v>
      </c>
      <c r="F6492" s="4">
        <v>0.41666666666666669</v>
      </c>
      <c r="G6492">
        <v>40</v>
      </c>
      <c r="H6492">
        <v>0</v>
      </c>
      <c r="I6492" s="5">
        <f t="shared" si="917"/>
        <v>6</v>
      </c>
      <c r="J6492" s="22">
        <v>9.4030079727609706E-5</v>
      </c>
      <c r="K6492">
        <v>1.2077000000000001E-4</v>
      </c>
      <c r="L6492" s="5" cm="1">
        <f t="array" ref="L6492">_xlfn.IFS(I6492=0, 0, I6492&gt;34, 0, AND(I6492&gt;0, I6492&lt;35), VLOOKUP(I6492, $A$63:$C$96, 3))</f>
        <v>2980</v>
      </c>
      <c r="M6492" s="5">
        <f t="shared" si="916"/>
        <v>446.64287870614612</v>
      </c>
      <c r="N6492" s="5">
        <v>2156.9754917823375</v>
      </c>
      <c r="O6492" s="5">
        <f t="shared" si="923"/>
        <v>3402.0909000000001</v>
      </c>
      <c r="P6492" s="5">
        <f t="shared" si="924"/>
        <v>3402.0909000000001</v>
      </c>
      <c r="Q6492" s="5">
        <f t="shared" si="918"/>
        <v>24.551978706145746</v>
      </c>
      <c r="R6492" s="5">
        <f>IF(O6492&gt;(P6492+U6492),O6492-P6492-U6492, 0)</f>
        <v>0</v>
      </c>
      <c r="S6492" s="5">
        <f t="shared" si="919"/>
        <v>0</v>
      </c>
      <c r="T6492" s="5">
        <f t="shared" si="920"/>
        <v>24.551978706145746</v>
      </c>
      <c r="U6492" s="5">
        <f>IF(O6492&gt;P6492,IF(V6491*($B$6/100)&gt;=O6492-P6492,(O6492-P6492), V6491*($B$6/100)), 0)</f>
        <v>0</v>
      </c>
      <c r="V6492" s="5">
        <f>V6491+(T6492*($B$5/100))-(U6492/($B$6/100))</f>
        <v>1979979.0195358149</v>
      </c>
      <c r="W6492" s="5">
        <f t="shared" si="921"/>
        <v>49499.475488395372</v>
      </c>
    </row>
    <row r="6493" spans="4:23" x14ac:dyDescent="0.25">
      <c r="D6493">
        <f t="shared" si="922"/>
        <v>6491</v>
      </c>
      <c r="E6493" s="3">
        <v>44101</v>
      </c>
      <c r="F6493" s="4">
        <v>0.45833333333333331</v>
      </c>
      <c r="G6493">
        <v>40</v>
      </c>
      <c r="H6493">
        <v>1</v>
      </c>
      <c r="I6493" s="5">
        <f t="shared" si="917"/>
        <v>6</v>
      </c>
      <c r="J6493" s="22">
        <v>2.00432538366747E-4</v>
      </c>
      <c r="K6493">
        <v>1.1714000000000001E-4</v>
      </c>
      <c r="L6493" s="5" cm="1">
        <f t="array" ref="L6493">_xlfn.IFS(I6493=0, 0, I6493&gt;34, 0, AND(I6493&gt;0, I6493&lt;35), VLOOKUP(I6493, $A$63:$C$96, 3))</f>
        <v>2980</v>
      </c>
      <c r="M6493" s="5">
        <f t="shared" si="916"/>
        <v>952.05455724204819</v>
      </c>
      <c r="N6493" s="5">
        <v>2034.1871297807008</v>
      </c>
      <c r="O6493" s="5">
        <f t="shared" si="923"/>
        <v>3299.8337999999999</v>
      </c>
      <c r="P6493" s="5">
        <f t="shared" si="924"/>
        <v>3299.8337999999999</v>
      </c>
      <c r="Q6493" s="5">
        <f t="shared" si="918"/>
        <v>487.20077413479089</v>
      </c>
      <c r="R6493" s="5">
        <f>IF(O6493&gt;(P6493+U6493),O6493-P6493-U6493, 0)</f>
        <v>0</v>
      </c>
      <c r="S6493" s="5">
        <f t="shared" si="919"/>
        <v>145.01998310725753</v>
      </c>
      <c r="T6493" s="5">
        <f t="shared" si="920"/>
        <v>487.20077413479089</v>
      </c>
      <c r="U6493" s="5">
        <f>IF(O6493&gt;P6493,IF(V6492*($B$6/100)&gt;=O6493-P6493,(O6493-P6493), V6492*($B$6/100)), 0)</f>
        <v>0</v>
      </c>
      <c r="V6493" s="5">
        <f>V6492+(T6493*($B$5/100))-(U6493/($B$6/100))</f>
        <v>1980320.0600777091</v>
      </c>
      <c r="W6493" s="5">
        <f t="shared" si="921"/>
        <v>49508.00150194273</v>
      </c>
    </row>
    <row r="6494" spans="4:23" x14ac:dyDescent="0.25">
      <c r="D6494">
        <f t="shared" si="922"/>
        <v>6492</v>
      </c>
      <c r="E6494" s="3">
        <v>44101</v>
      </c>
      <c r="F6494" s="4">
        <v>0.5</v>
      </c>
      <c r="G6494">
        <v>40</v>
      </c>
      <c r="H6494">
        <v>1</v>
      </c>
      <c r="I6494" s="5">
        <f t="shared" si="917"/>
        <v>6</v>
      </c>
      <c r="J6494" s="22">
        <v>2.4497310244824634E-4</v>
      </c>
      <c r="K6494">
        <v>1.0832999999999999E-4</v>
      </c>
      <c r="L6494" s="5" cm="1">
        <f t="array" ref="L6494">_xlfn.IFS(I6494=0, 0, I6494&gt;34, 0, AND(I6494&gt;0, I6494&lt;35), VLOOKUP(I6494, $A$63:$C$96, 3))</f>
        <v>2980</v>
      </c>
      <c r="M6494" s="5">
        <f t="shared" si="916"/>
        <v>1163.6222366291702</v>
      </c>
      <c r="N6494" s="5">
        <v>1827.7862025979721</v>
      </c>
      <c r="O6494" s="5">
        <f t="shared" si="923"/>
        <v>3051.6560999999997</v>
      </c>
      <c r="P6494" s="5">
        <f t="shared" si="924"/>
        <v>3051.6560999999997</v>
      </c>
      <c r="Q6494" s="5">
        <f t="shared" si="918"/>
        <v>487.20077413479089</v>
      </c>
      <c r="R6494" s="5">
        <f>IF(O6494&gt;(P6494+U6494),O6494-P6494-U6494, 0)</f>
        <v>0</v>
      </c>
      <c r="S6494" s="5">
        <f t="shared" si="919"/>
        <v>604.76536249437981</v>
      </c>
      <c r="T6494" s="5">
        <f t="shared" si="920"/>
        <v>487.20077413479089</v>
      </c>
      <c r="U6494" s="5">
        <f>IF(O6494&gt;P6494,IF(V6493*($B$6/100)&gt;=O6494-P6494,(O6494-P6494), V6493*($B$6/100)), 0)</f>
        <v>0</v>
      </c>
      <c r="V6494" s="5">
        <f>V6493+(T6494*($B$5/100))-(U6494/($B$6/100))</f>
        <v>1980661.1006196034</v>
      </c>
      <c r="W6494" s="5">
        <f t="shared" si="921"/>
        <v>49516.527515490088</v>
      </c>
    </row>
    <row r="6495" spans="4:23" x14ac:dyDescent="0.25">
      <c r="D6495">
        <f t="shared" si="922"/>
        <v>6493</v>
      </c>
      <c r="E6495" s="3">
        <v>44101</v>
      </c>
      <c r="F6495" s="4">
        <v>0.54166666666666663</v>
      </c>
      <c r="G6495">
        <v>40</v>
      </c>
      <c r="H6495">
        <v>0</v>
      </c>
      <c r="I6495" s="5">
        <f t="shared" si="917"/>
        <v>6</v>
      </c>
      <c r="J6495" s="22">
        <v>2.3507519931902427E-4</v>
      </c>
      <c r="K6495">
        <v>1.0498000000000001E-4</v>
      </c>
      <c r="L6495" s="5" cm="1">
        <f t="array" ref="L6495">_xlfn.IFS(I6495=0, 0, I6495&gt;34, 0, AND(I6495&gt;0, I6495&lt;35), VLOOKUP(I6495, $A$63:$C$96, 3))</f>
        <v>2980</v>
      </c>
      <c r="M6495" s="5">
        <f t="shared" si="916"/>
        <v>1116.6071967653652</v>
      </c>
      <c r="N6495" s="5">
        <v>1605.3114771707067</v>
      </c>
      <c r="O6495" s="5">
        <f t="shared" si="923"/>
        <v>2957.2866000000004</v>
      </c>
      <c r="P6495" s="5">
        <f t="shared" si="924"/>
        <v>2957.2866000000004</v>
      </c>
      <c r="Q6495" s="5">
        <f t="shared" si="918"/>
        <v>487.20077413479089</v>
      </c>
      <c r="R6495" s="5">
        <f>IF(O6495&gt;(P6495+U6495),O6495-P6495-U6495, 0)</f>
        <v>0</v>
      </c>
      <c r="S6495" s="5">
        <f t="shared" si="919"/>
        <v>652.11982263057394</v>
      </c>
      <c r="T6495" s="5">
        <f t="shared" si="920"/>
        <v>487.20077413479089</v>
      </c>
      <c r="U6495" s="5">
        <f>IF(O6495&gt;P6495,IF(V6494*($B$6/100)&gt;=O6495-P6495,(O6495-P6495), V6494*($B$6/100)), 0)</f>
        <v>0</v>
      </c>
      <c r="V6495" s="5">
        <f>V6494+(T6495*($B$5/100))-(U6495/($B$6/100))</f>
        <v>1981002.1411614977</v>
      </c>
      <c r="W6495" s="5">
        <f t="shared" si="921"/>
        <v>49525.053529037439</v>
      </c>
    </row>
    <row r="6496" spans="4:23" x14ac:dyDescent="0.25">
      <c r="D6496">
        <f t="shared" si="922"/>
        <v>6494</v>
      </c>
      <c r="E6496" s="3">
        <v>44101</v>
      </c>
      <c r="F6496" s="4">
        <v>0.58333333333333337</v>
      </c>
      <c r="G6496">
        <v>30</v>
      </c>
      <c r="H6496">
        <v>0</v>
      </c>
      <c r="I6496" s="5">
        <f t="shared" si="917"/>
        <v>4</v>
      </c>
      <c r="J6496" s="22">
        <v>2.1527939306058012E-4</v>
      </c>
      <c r="K6496">
        <v>9.9439999999999997E-5</v>
      </c>
      <c r="L6496" s="5" cm="1">
        <f t="array" ref="L6496">_xlfn.IFS(I6496=0, 0, I6496&gt;34, 0, AND(I6496&gt;0, I6496&lt;35), VLOOKUP(I6496, $A$63:$C$96, 3))</f>
        <v>740</v>
      </c>
      <c r="M6496" s="5">
        <f t="shared" si="916"/>
        <v>1022.5771170377556</v>
      </c>
      <c r="N6496" s="5">
        <v>1431.3761209100253</v>
      </c>
      <c r="O6496" s="5">
        <f t="shared" si="923"/>
        <v>2801.2248</v>
      </c>
      <c r="P6496" s="5">
        <f t="shared" si="924"/>
        <v>1762.5771170377557</v>
      </c>
      <c r="Q6496" s="5">
        <f t="shared" si="918"/>
        <v>0</v>
      </c>
      <c r="R6496" s="5">
        <f>IF(O6496&gt;(P6496+U6496),O6496-P6496-U6496, 0)</f>
        <v>0</v>
      </c>
      <c r="S6496" s="5">
        <f t="shared" si="919"/>
        <v>0</v>
      </c>
      <c r="T6496" s="5">
        <f t="shared" si="920"/>
        <v>0</v>
      </c>
      <c r="U6496" s="5">
        <f>IF(O6496&gt;P6496,IF(V6495*($B$6/100)&gt;=O6496-P6496,(O6496-P6496), V6495*($B$6/100)), 0)</f>
        <v>1038.6476829622443</v>
      </c>
      <c r="V6496" s="5">
        <f>V6495+(T6496*($B$5/100))-(U6496/($B$6/100))</f>
        <v>1979518.3587572658</v>
      </c>
      <c r="W6496" s="5">
        <f t="shared" si="921"/>
        <v>49487.958968931649</v>
      </c>
    </row>
    <row r="6497" spans="4:23" x14ac:dyDescent="0.25">
      <c r="D6497">
        <f t="shared" si="922"/>
        <v>6495</v>
      </c>
      <c r="E6497" s="3">
        <v>44101</v>
      </c>
      <c r="F6497" s="4">
        <v>0.625</v>
      </c>
      <c r="G6497">
        <v>20</v>
      </c>
      <c r="H6497">
        <v>2</v>
      </c>
      <c r="I6497" s="5">
        <f t="shared" si="917"/>
        <v>3</v>
      </c>
      <c r="J6497" s="22">
        <v>2.4002415088363529E-4</v>
      </c>
      <c r="K6497">
        <v>9.2070000000000004E-5</v>
      </c>
      <c r="L6497" s="5" cm="1">
        <f t="array" ref="L6497">_xlfn.IFS(I6497=0, 0, I6497&gt;34, 0, AND(I6497&gt;0, I6497&lt;35), VLOOKUP(I6497, $A$63:$C$96, 3))</f>
        <v>232</v>
      </c>
      <c r="M6497" s="5">
        <f t="shared" si="916"/>
        <v>1140.1147166972676</v>
      </c>
      <c r="N6497" s="5">
        <v>1261.545398389183</v>
      </c>
      <c r="O6497" s="5">
        <f t="shared" si="923"/>
        <v>2593.6118999999999</v>
      </c>
      <c r="P6497" s="5">
        <f t="shared" si="924"/>
        <v>1372.1147166972676</v>
      </c>
      <c r="Q6497" s="5">
        <f t="shared" si="918"/>
        <v>0</v>
      </c>
      <c r="R6497" s="5">
        <f>IF(O6497&gt;(P6497+U6497),O6497-P6497-U6497, 0)</f>
        <v>0</v>
      </c>
      <c r="S6497" s="5">
        <f t="shared" si="919"/>
        <v>0</v>
      </c>
      <c r="T6497" s="5">
        <f t="shared" si="920"/>
        <v>0</v>
      </c>
      <c r="U6497" s="5">
        <f>IF(O6497&gt;P6497,IF(V6496*($B$6/100)&gt;=O6497-P6497,(O6497-P6497), V6496*($B$6/100)), 0)</f>
        <v>1221.4971833027323</v>
      </c>
      <c r="V6497" s="5">
        <f>V6496+(T6497*($B$5/100))-(U6497/($B$6/100))</f>
        <v>1977773.3627811191</v>
      </c>
      <c r="W6497" s="5">
        <f t="shared" si="921"/>
        <v>49444.334069527977</v>
      </c>
    </row>
    <row r="6498" spans="4:23" x14ac:dyDescent="0.25">
      <c r="D6498">
        <f t="shared" si="922"/>
        <v>6496</v>
      </c>
      <c r="E6498" s="3">
        <v>44101</v>
      </c>
      <c r="F6498" s="4">
        <v>0.66666666666666663</v>
      </c>
      <c r="G6498">
        <v>20</v>
      </c>
      <c r="H6498">
        <v>1</v>
      </c>
      <c r="I6498" s="5">
        <f t="shared" si="917"/>
        <v>3</v>
      </c>
      <c r="J6498" s="22">
        <v>1.5094302272063663E-4</v>
      </c>
      <c r="K6498">
        <v>9.2449999999999984E-5</v>
      </c>
      <c r="L6498" s="5" cm="1">
        <f t="array" ref="L6498">_xlfn.IFS(I6498=0, 0, I6498&gt;34, 0, AND(I6498&gt;0, I6498&lt;35), VLOOKUP(I6498, $A$63:$C$96, 3))</f>
        <v>232</v>
      </c>
      <c r="M6498" s="5">
        <f t="shared" si="916"/>
        <v>716.97935792302405</v>
      </c>
      <c r="N6498" s="5">
        <v>1233.9866108348967</v>
      </c>
      <c r="O6498" s="5">
        <f t="shared" si="923"/>
        <v>2604.3164999999995</v>
      </c>
      <c r="P6498" s="5">
        <f t="shared" si="924"/>
        <v>948.97935792302405</v>
      </c>
      <c r="Q6498" s="5">
        <f t="shared" si="918"/>
        <v>0</v>
      </c>
      <c r="R6498" s="5">
        <f>IF(O6498&gt;(P6498+U6498),O6498-P6498-U6498, 0)</f>
        <v>0</v>
      </c>
      <c r="S6498" s="5">
        <f t="shared" si="919"/>
        <v>0</v>
      </c>
      <c r="T6498" s="5">
        <f t="shared" si="920"/>
        <v>0</v>
      </c>
      <c r="U6498" s="5">
        <f>IF(O6498&gt;P6498,IF(V6497*($B$6/100)&gt;=O6498-P6498,(O6498-P6498), V6497*($B$6/100)), 0)</f>
        <v>1655.3371420769754</v>
      </c>
      <c r="V6498" s="5">
        <f>V6497+(T6498*($B$5/100))-(U6498/($B$6/100))</f>
        <v>1975408.5954352948</v>
      </c>
      <c r="W6498" s="5">
        <f t="shared" si="921"/>
        <v>49385.214885882371</v>
      </c>
    </row>
    <row r="6499" spans="4:23" x14ac:dyDescent="0.25">
      <c r="D6499">
        <f t="shared" si="922"/>
        <v>6497</v>
      </c>
      <c r="E6499" s="3">
        <v>44101</v>
      </c>
      <c r="F6499" s="4">
        <v>0.70833333333333337</v>
      </c>
      <c r="G6499">
        <v>20</v>
      </c>
      <c r="H6499">
        <v>1</v>
      </c>
      <c r="I6499" s="5">
        <f t="shared" si="917"/>
        <v>3</v>
      </c>
      <c r="J6499" s="22">
        <v>3.9591612516888298E-5</v>
      </c>
      <c r="K6499">
        <v>1.0804E-4</v>
      </c>
      <c r="L6499" s="5" cm="1">
        <f t="array" ref="L6499">_xlfn.IFS(I6499=0, 0, I6499&gt;34, 0, AND(I6499&gt;0, I6499&lt;35), VLOOKUP(I6499, $A$63:$C$96, 3))</f>
        <v>232</v>
      </c>
      <c r="M6499" s="5">
        <f t="shared" si="916"/>
        <v>188.06015945521943</v>
      </c>
      <c r="N6499" s="5">
        <v>1204.4240244537084</v>
      </c>
      <c r="O6499" s="5">
        <f t="shared" si="923"/>
        <v>3043.4868000000001</v>
      </c>
      <c r="P6499" s="5">
        <f t="shared" si="924"/>
        <v>420.06015945521943</v>
      </c>
      <c r="Q6499" s="5">
        <f t="shared" si="918"/>
        <v>0</v>
      </c>
      <c r="R6499" s="5">
        <f>IF(O6499&gt;(P6499+U6499),O6499-P6499-U6499, 0)</f>
        <v>0</v>
      </c>
      <c r="S6499" s="5">
        <f t="shared" si="919"/>
        <v>0</v>
      </c>
      <c r="T6499" s="5">
        <f t="shared" si="920"/>
        <v>0</v>
      </c>
      <c r="U6499" s="5">
        <f>IF(O6499&gt;P6499,IF(V6498*($B$6/100)&gt;=O6499-P6499,(O6499-P6499), V6498*($B$6/100)), 0)</f>
        <v>2623.4266405447806</v>
      </c>
      <c r="V6499" s="5">
        <f>V6498+(T6499*($B$5/100))-(U6499/($B$6/100))</f>
        <v>1971660.8430916595</v>
      </c>
      <c r="W6499" s="5">
        <f t="shared" si="921"/>
        <v>49291.521077291487</v>
      </c>
    </row>
    <row r="6500" spans="4:23" x14ac:dyDescent="0.25">
      <c r="D6500">
        <f t="shared" si="922"/>
        <v>6498</v>
      </c>
      <c r="E6500" s="3">
        <v>44101</v>
      </c>
      <c r="F6500" s="4">
        <v>0.75</v>
      </c>
      <c r="G6500">
        <v>20</v>
      </c>
      <c r="H6500">
        <v>0</v>
      </c>
      <c r="I6500" s="5">
        <f t="shared" si="917"/>
        <v>3</v>
      </c>
      <c r="J6500" s="22">
        <v>7.4234273469165555E-6</v>
      </c>
      <c r="K6500">
        <v>1.5589999999999999E-4</v>
      </c>
      <c r="L6500" s="5" cm="1">
        <f t="array" ref="L6500">_xlfn.IFS(I6500=0, 0, I6500&gt;34, 0, AND(I6500&gt;0, I6500&lt;35), VLOOKUP(I6500, $A$63:$C$96, 3))</f>
        <v>232</v>
      </c>
      <c r="M6500" s="5">
        <f t="shared" si="916"/>
        <v>35.26127989785364</v>
      </c>
      <c r="N6500" s="5">
        <v>1639.6203686978545</v>
      </c>
      <c r="O6500" s="5">
        <f t="shared" si="923"/>
        <v>4391.7029999999995</v>
      </c>
      <c r="P6500" s="5">
        <f t="shared" si="924"/>
        <v>267.26127989785363</v>
      </c>
      <c r="Q6500" s="5">
        <f t="shared" si="918"/>
        <v>0</v>
      </c>
      <c r="R6500" s="5">
        <f>IF(O6500&gt;(P6500+U6500),O6500-P6500-U6500, 0)</f>
        <v>0</v>
      </c>
      <c r="S6500" s="5">
        <f t="shared" si="919"/>
        <v>0</v>
      </c>
      <c r="T6500" s="5">
        <f t="shared" si="920"/>
        <v>0</v>
      </c>
      <c r="U6500" s="5">
        <f>IF(O6500&gt;P6500,IF(V6499*($B$6/100)&gt;=O6500-P6500,(O6500-P6500), V6499*($B$6/100)), 0)</f>
        <v>4124.4417201021461</v>
      </c>
      <c r="V6500" s="5">
        <f>V6499+(T6500*($B$5/100))-(U6500/($B$6/100))</f>
        <v>1965768.7834915135</v>
      </c>
      <c r="W6500" s="5">
        <f t="shared" si="921"/>
        <v>49144.219587287836</v>
      </c>
    </row>
    <row r="6501" spans="4:23" x14ac:dyDescent="0.25">
      <c r="D6501">
        <f t="shared" si="922"/>
        <v>6499</v>
      </c>
      <c r="E6501" s="3">
        <v>44101</v>
      </c>
      <c r="F6501" s="4">
        <v>0.79166666666666663</v>
      </c>
      <c r="G6501">
        <v>10</v>
      </c>
      <c r="H6501">
        <v>0</v>
      </c>
      <c r="I6501" s="5">
        <f t="shared" si="917"/>
        <v>1</v>
      </c>
      <c r="J6501" s="22">
        <v>0</v>
      </c>
      <c r="K6501">
        <v>1.7972999999999999E-4</v>
      </c>
      <c r="L6501" s="5" cm="1">
        <f t="array" ref="L6501">_xlfn.IFS(I6501=0, 0, I6501&gt;34, 0, AND(I6501&gt;0, I6501&lt;35), VLOOKUP(I6501, $A$63:$C$96, 3))</f>
        <v>0</v>
      </c>
      <c r="M6501" s="5">
        <f t="shared" si="916"/>
        <v>0</v>
      </c>
      <c r="N6501" s="5">
        <v>1784.2793498236424</v>
      </c>
      <c r="O6501" s="5">
        <f t="shared" si="923"/>
        <v>5062.9940999999999</v>
      </c>
      <c r="P6501" s="5">
        <f t="shared" si="924"/>
        <v>0</v>
      </c>
      <c r="Q6501" s="5">
        <f t="shared" si="918"/>
        <v>0</v>
      </c>
      <c r="R6501" s="5">
        <f>IF(O6501&gt;(P6501+U6501),O6501-P6501-U6501, 0)</f>
        <v>0</v>
      </c>
      <c r="S6501" s="5">
        <f t="shared" si="919"/>
        <v>0</v>
      </c>
      <c r="T6501" s="5">
        <f t="shared" si="920"/>
        <v>0</v>
      </c>
      <c r="U6501" s="5">
        <f>IF(O6501&gt;P6501,IF(V6500*($B$6/100)&gt;=O6501-P6501,(O6501-P6501), V6500*($B$6/100)), 0)</f>
        <v>5062.9940999999999</v>
      </c>
      <c r="V6501" s="5">
        <f>V6500+(T6501*($B$5/100))-(U6501/($B$6/100))</f>
        <v>1958535.9347772277</v>
      </c>
      <c r="W6501" s="5">
        <f t="shared" si="921"/>
        <v>48963.398369430695</v>
      </c>
    </row>
    <row r="6502" spans="4:23" x14ac:dyDescent="0.25">
      <c r="D6502">
        <f t="shared" si="922"/>
        <v>6500</v>
      </c>
      <c r="E6502" s="3">
        <v>44101</v>
      </c>
      <c r="F6502" s="4">
        <v>0.83333333333333337</v>
      </c>
      <c r="G6502">
        <v>10</v>
      </c>
      <c r="H6502">
        <v>0</v>
      </c>
      <c r="I6502" s="5">
        <f t="shared" si="917"/>
        <v>1</v>
      </c>
      <c r="J6502" s="22">
        <v>0</v>
      </c>
      <c r="K6502">
        <v>1.8806000000000001E-4</v>
      </c>
      <c r="L6502" s="5" cm="1">
        <f t="array" ref="L6502">_xlfn.IFS(I6502=0, 0, I6502&gt;34, 0, AND(I6502&gt;0, I6502&lt;35), VLOOKUP(I6502, $A$63:$C$96, 3))</f>
        <v>0</v>
      </c>
      <c r="M6502" s="5">
        <f t="shared" si="916"/>
        <v>0</v>
      </c>
      <c r="N6502" s="5">
        <v>1737.3752231870533</v>
      </c>
      <c r="O6502" s="5">
        <f t="shared" si="923"/>
        <v>5297.650200000001</v>
      </c>
      <c r="P6502" s="5">
        <f t="shared" si="924"/>
        <v>0</v>
      </c>
      <c r="Q6502" s="5">
        <f t="shared" si="918"/>
        <v>0</v>
      </c>
      <c r="R6502" s="5">
        <f>IF(O6502&gt;(P6502+U6502),O6502-P6502-U6502, 0)</f>
        <v>0</v>
      </c>
      <c r="S6502" s="5">
        <f t="shared" si="919"/>
        <v>0</v>
      </c>
      <c r="T6502" s="5">
        <f t="shared" si="920"/>
        <v>0</v>
      </c>
      <c r="U6502" s="5">
        <f>IF(O6502&gt;P6502,IF(V6501*($B$6/100)&gt;=O6502-P6502,(O6502-P6502), V6501*($B$6/100)), 0)</f>
        <v>5297.650200000001</v>
      </c>
      <c r="V6502" s="5">
        <f>V6501+(T6502*($B$5/100))-(U6502/($B$6/100))</f>
        <v>1950967.8630629419</v>
      </c>
      <c r="W6502" s="5">
        <f t="shared" si="921"/>
        <v>48774.196576573551</v>
      </c>
    </row>
    <row r="6503" spans="4:23" x14ac:dyDescent="0.25">
      <c r="D6503">
        <f t="shared" si="922"/>
        <v>6501</v>
      </c>
      <c r="E6503" s="3">
        <v>44101</v>
      </c>
      <c r="F6503" s="4">
        <v>0.875</v>
      </c>
      <c r="G6503">
        <v>0</v>
      </c>
      <c r="H6503">
        <v>0</v>
      </c>
      <c r="I6503" s="5">
        <f t="shared" si="917"/>
        <v>0</v>
      </c>
      <c r="J6503" s="22">
        <v>0</v>
      </c>
      <c r="K6503">
        <v>1.8735E-4</v>
      </c>
      <c r="L6503" s="5" cm="1">
        <f t="array" ref="L6503">_xlfn.IFS(I6503=0, 0, I6503&gt;34, 0, AND(I6503&gt;0, I6503&lt;35), VLOOKUP(I6503, $A$63:$C$96, 3))</f>
        <v>0</v>
      </c>
      <c r="M6503" s="5">
        <f t="shared" si="916"/>
        <v>0</v>
      </c>
      <c r="N6503" s="5">
        <v>1503.1140136972824</v>
      </c>
      <c r="O6503" s="5">
        <f t="shared" si="923"/>
        <v>5277.6494999999995</v>
      </c>
      <c r="P6503" s="5">
        <f t="shared" si="924"/>
        <v>0</v>
      </c>
      <c r="Q6503" s="5">
        <f t="shared" si="918"/>
        <v>0</v>
      </c>
      <c r="R6503" s="5">
        <f>IF(O6503&gt;(P6503+U6503),O6503-P6503-U6503, 0)</f>
        <v>0</v>
      </c>
      <c r="S6503" s="5">
        <f t="shared" si="919"/>
        <v>0</v>
      </c>
      <c r="T6503" s="5">
        <f t="shared" si="920"/>
        <v>0</v>
      </c>
      <c r="U6503" s="5">
        <f>IF(O6503&gt;P6503,IF(V6502*($B$6/100)&gt;=O6503-P6503,(O6503-P6503), V6502*($B$6/100)), 0)</f>
        <v>5277.6494999999995</v>
      </c>
      <c r="V6503" s="5">
        <f>V6502+(T6503*($B$5/100))-(U6503/($B$6/100))</f>
        <v>1943428.3637772277</v>
      </c>
      <c r="W6503" s="5">
        <f t="shared" si="921"/>
        <v>48585.709094430691</v>
      </c>
    </row>
    <row r="6504" spans="4:23" x14ac:dyDescent="0.25">
      <c r="D6504">
        <f t="shared" si="922"/>
        <v>6502</v>
      </c>
      <c r="E6504" s="3">
        <v>44101</v>
      </c>
      <c r="F6504" s="4">
        <v>0.91666666666666663</v>
      </c>
      <c r="G6504">
        <v>10</v>
      </c>
      <c r="H6504">
        <v>0</v>
      </c>
      <c r="I6504" s="5">
        <f t="shared" si="917"/>
        <v>1</v>
      </c>
      <c r="J6504" s="22">
        <v>0</v>
      </c>
      <c r="K6504">
        <v>1.6987E-4</v>
      </c>
      <c r="L6504" s="5" cm="1">
        <f t="array" ref="L6504">_xlfn.IFS(I6504=0, 0, I6504&gt;34, 0, AND(I6504&gt;0, I6504&lt;35), VLOOKUP(I6504, $A$63:$C$96, 3))</f>
        <v>0</v>
      </c>
      <c r="M6504" s="5">
        <f t="shared" si="916"/>
        <v>0</v>
      </c>
      <c r="N6504" s="5">
        <v>1314.3175575547266</v>
      </c>
      <c r="O6504" s="5">
        <f t="shared" si="923"/>
        <v>4785.2379000000001</v>
      </c>
      <c r="P6504" s="5">
        <f t="shared" si="924"/>
        <v>0</v>
      </c>
      <c r="Q6504" s="5">
        <f t="shared" si="918"/>
        <v>0</v>
      </c>
      <c r="R6504" s="5">
        <f>IF(O6504&gt;(P6504+U6504),O6504-P6504-U6504, 0)</f>
        <v>0</v>
      </c>
      <c r="S6504" s="5">
        <f t="shared" si="919"/>
        <v>0</v>
      </c>
      <c r="T6504" s="5">
        <f t="shared" si="920"/>
        <v>0</v>
      </c>
      <c r="U6504" s="5">
        <f>IF(O6504&gt;P6504,IF(V6503*($B$6/100)&gt;=O6504-P6504,(O6504-P6504), V6503*($B$6/100)), 0)</f>
        <v>4785.2379000000001</v>
      </c>
      <c r="V6504" s="5">
        <f>V6503+(T6504*($B$5/100))-(U6504/($B$6/100))</f>
        <v>1936592.3096343705</v>
      </c>
      <c r="W6504" s="5">
        <f t="shared" si="921"/>
        <v>48414.807740859265</v>
      </c>
    </row>
    <row r="6505" spans="4:23" x14ac:dyDescent="0.25">
      <c r="D6505">
        <f t="shared" si="922"/>
        <v>6503</v>
      </c>
      <c r="E6505" s="3">
        <v>44101</v>
      </c>
      <c r="F6505" s="4">
        <v>0.95833333333333337</v>
      </c>
      <c r="G6505">
        <v>20</v>
      </c>
      <c r="H6505">
        <v>0</v>
      </c>
      <c r="I6505" s="5">
        <f t="shared" si="917"/>
        <v>3</v>
      </c>
      <c r="J6505" s="22">
        <v>0</v>
      </c>
      <c r="K6505">
        <v>1.5130999999999999E-4</v>
      </c>
      <c r="L6505" s="5" cm="1">
        <f t="array" ref="L6505">_xlfn.IFS(I6505=0, 0, I6505&gt;34, 0, AND(I6505&gt;0, I6505&lt;35), VLOOKUP(I6505, $A$63:$C$96, 3))</f>
        <v>232</v>
      </c>
      <c r="M6505" s="5">
        <f t="shared" si="916"/>
        <v>0</v>
      </c>
      <c r="N6505" s="5">
        <v>1151.7821780295492</v>
      </c>
      <c r="O6505" s="5">
        <f t="shared" si="923"/>
        <v>4262.4026999999996</v>
      </c>
      <c r="P6505" s="5">
        <f t="shared" si="924"/>
        <v>232</v>
      </c>
      <c r="Q6505" s="5">
        <f t="shared" si="918"/>
        <v>0</v>
      </c>
      <c r="R6505" s="5">
        <f>IF(O6505&gt;(P6505+U6505),O6505-P6505-U6505, 0)</f>
        <v>0</v>
      </c>
      <c r="S6505" s="5">
        <f t="shared" si="919"/>
        <v>0</v>
      </c>
      <c r="T6505" s="5">
        <f t="shared" si="920"/>
        <v>0</v>
      </c>
      <c r="U6505" s="5">
        <f>IF(O6505&gt;P6505,IF(V6504*($B$6/100)&gt;=O6505-P6505,(O6505-P6505), V6504*($B$6/100)), 0)</f>
        <v>4030.4026999999996</v>
      </c>
      <c r="V6505" s="5">
        <f>V6504+(T6505*($B$5/100))-(U6505/($B$6/100))</f>
        <v>1930834.5914915134</v>
      </c>
      <c r="W6505" s="5">
        <f t="shared" si="921"/>
        <v>48270.864787287835</v>
      </c>
    </row>
    <row r="6506" spans="4:23" x14ac:dyDescent="0.25">
      <c r="D6506">
        <f t="shared" si="922"/>
        <v>6504</v>
      </c>
      <c r="E6506" s="3">
        <v>44102</v>
      </c>
      <c r="F6506" s="4">
        <v>0</v>
      </c>
      <c r="G6506">
        <v>20</v>
      </c>
      <c r="H6506">
        <v>0</v>
      </c>
      <c r="I6506" s="5">
        <f t="shared" si="917"/>
        <v>3</v>
      </c>
      <c r="J6506" s="22">
        <v>0</v>
      </c>
      <c r="K6506">
        <v>1.1917000000000001E-4</v>
      </c>
      <c r="L6506" s="5" cm="1">
        <f t="array" ref="L6506">_xlfn.IFS(I6506=0, 0, I6506&gt;34, 0, AND(I6506&gt;0, I6506&lt;35), VLOOKUP(I6506, $A$63:$C$96, 3))</f>
        <v>232</v>
      </c>
      <c r="M6506" s="5">
        <f t="shared" si="916"/>
        <v>0</v>
      </c>
      <c r="N6506" s="5">
        <v>906.73465702016108</v>
      </c>
      <c r="O6506" s="5">
        <f t="shared" si="923"/>
        <v>3357.0189000000005</v>
      </c>
      <c r="P6506" s="5">
        <f t="shared" si="924"/>
        <v>232</v>
      </c>
      <c r="Q6506" s="5">
        <f t="shared" si="918"/>
        <v>0</v>
      </c>
      <c r="R6506" s="5">
        <f>IF(O6506&gt;(P6506+U6506),O6506-P6506-U6506, 0)</f>
        <v>0</v>
      </c>
      <c r="S6506" s="5">
        <f t="shared" si="919"/>
        <v>0</v>
      </c>
      <c r="T6506" s="5">
        <f t="shared" si="920"/>
        <v>0</v>
      </c>
      <c r="U6506" s="5">
        <f>IF(O6506&gt;P6506,IF(V6505*($B$6/100)&gt;=O6506-P6506,(O6506-P6506), V6505*($B$6/100)), 0)</f>
        <v>3125.0189000000005</v>
      </c>
      <c r="V6506" s="5">
        <f>V6505+(T6506*($B$5/100))-(U6506/($B$6/100))</f>
        <v>1926370.2787772277</v>
      </c>
      <c r="W6506" s="5">
        <f t="shared" si="921"/>
        <v>48159.256969430695</v>
      </c>
    </row>
    <row r="6507" spans="4:23" x14ac:dyDescent="0.25">
      <c r="D6507">
        <f t="shared" si="922"/>
        <v>6505</v>
      </c>
      <c r="E6507" s="3">
        <v>44102</v>
      </c>
      <c r="F6507" s="4">
        <v>4.1666666666666664E-2</v>
      </c>
      <c r="G6507">
        <v>30</v>
      </c>
      <c r="H6507">
        <v>0</v>
      </c>
      <c r="I6507" s="5">
        <f t="shared" si="917"/>
        <v>4</v>
      </c>
      <c r="J6507" s="22">
        <v>0</v>
      </c>
      <c r="K6507">
        <v>8.9319999999999992E-5</v>
      </c>
      <c r="L6507" s="5" cm="1">
        <f t="array" ref="L6507">_xlfn.IFS(I6507=0, 0, I6507&gt;34, 0, AND(I6507&gt;0, I6507&lt;35), VLOOKUP(I6507, $A$63:$C$96, 3))</f>
        <v>740</v>
      </c>
      <c r="M6507" s="5">
        <f t="shared" si="916"/>
        <v>0</v>
      </c>
      <c r="N6507" s="5">
        <v>799.76953136419047</v>
      </c>
      <c r="O6507" s="5">
        <f t="shared" si="923"/>
        <v>2516.1444000000001</v>
      </c>
      <c r="P6507" s="5">
        <f t="shared" si="924"/>
        <v>740</v>
      </c>
      <c r="Q6507" s="5">
        <f t="shared" si="918"/>
        <v>0</v>
      </c>
      <c r="R6507" s="5">
        <f>IF(O6507&gt;(P6507+U6507),O6507-P6507-U6507, 0)</f>
        <v>0</v>
      </c>
      <c r="S6507" s="5">
        <f t="shared" si="919"/>
        <v>0</v>
      </c>
      <c r="T6507" s="5">
        <f t="shared" si="920"/>
        <v>0</v>
      </c>
      <c r="U6507" s="5">
        <f>IF(O6507&gt;P6507,IF(V6506*($B$6/100)&gt;=O6507-P6507,(O6507-P6507), V6506*($B$6/100)), 0)</f>
        <v>1776.1444000000001</v>
      </c>
      <c r="V6507" s="5">
        <f>V6506+(T6507*($B$5/100))-(U6507/($B$6/100))</f>
        <v>1923832.9296343706</v>
      </c>
      <c r="W6507" s="5">
        <f t="shared" si="921"/>
        <v>48095.823240859267</v>
      </c>
    </row>
    <row r="6508" spans="4:23" x14ac:dyDescent="0.25">
      <c r="D6508">
        <f t="shared" si="922"/>
        <v>6506</v>
      </c>
      <c r="E6508" s="3">
        <v>44102</v>
      </c>
      <c r="F6508" s="4">
        <v>8.3333333333333329E-2</v>
      </c>
      <c r="G6508">
        <v>30</v>
      </c>
      <c r="H6508">
        <v>0</v>
      </c>
      <c r="I6508" s="5">
        <f t="shared" si="917"/>
        <v>4</v>
      </c>
      <c r="J6508" s="22">
        <v>0</v>
      </c>
      <c r="K6508">
        <v>7.5439999999999996E-5</v>
      </c>
      <c r="L6508" s="5" cm="1">
        <f t="array" ref="L6508">_xlfn.IFS(I6508=0, 0, I6508&gt;34, 0, AND(I6508&gt;0, I6508&lt;35), VLOOKUP(I6508, $A$63:$C$96, 3))</f>
        <v>740</v>
      </c>
      <c r="M6508" s="5">
        <f t="shared" si="916"/>
        <v>0</v>
      </c>
      <c r="N6508" s="5">
        <v>773.35419887487592</v>
      </c>
      <c r="O6508" s="5">
        <f t="shared" si="923"/>
        <v>2125.1447999999996</v>
      </c>
      <c r="P6508" s="5">
        <f t="shared" si="924"/>
        <v>740</v>
      </c>
      <c r="Q6508" s="5">
        <f t="shared" si="918"/>
        <v>0</v>
      </c>
      <c r="R6508" s="5">
        <f>IF(O6508&gt;(P6508+U6508),O6508-P6508-U6508, 0)</f>
        <v>0</v>
      </c>
      <c r="S6508" s="5">
        <f t="shared" si="919"/>
        <v>0</v>
      </c>
      <c r="T6508" s="5">
        <f t="shared" si="920"/>
        <v>0</v>
      </c>
      <c r="U6508" s="5">
        <f>IF(O6508&gt;P6508,IF(V6507*($B$6/100)&gt;=O6508-P6508,(O6508-P6508), V6507*($B$6/100)), 0)</f>
        <v>1385.1447999999996</v>
      </c>
      <c r="V6508" s="5">
        <f>V6507+(T6508*($B$5/100))-(U6508/($B$6/100))</f>
        <v>1921854.1513486563</v>
      </c>
      <c r="W6508" s="5">
        <f t="shared" si="921"/>
        <v>48046.353783716404</v>
      </c>
    </row>
    <row r="6509" spans="4:23" x14ac:dyDescent="0.25">
      <c r="D6509">
        <f t="shared" si="922"/>
        <v>6507</v>
      </c>
      <c r="E6509" s="3">
        <v>44102</v>
      </c>
      <c r="F6509" s="4">
        <v>0.125</v>
      </c>
      <c r="G6509">
        <v>30</v>
      </c>
      <c r="H6509">
        <v>0</v>
      </c>
      <c r="I6509" s="5">
        <f t="shared" si="917"/>
        <v>4</v>
      </c>
      <c r="J6509" s="22">
        <v>0</v>
      </c>
      <c r="K6509">
        <v>6.8670000000000005E-5</v>
      </c>
      <c r="L6509" s="5" cm="1">
        <f t="array" ref="L6509">_xlfn.IFS(I6509=0, 0, I6509&gt;34, 0, AND(I6509&gt;0, I6509&lt;35), VLOOKUP(I6509, $A$63:$C$96, 3))</f>
        <v>740</v>
      </c>
      <c r="M6509" s="5">
        <f t="shared" si="916"/>
        <v>0</v>
      </c>
      <c r="N6509" s="5">
        <v>787.14739357692372</v>
      </c>
      <c r="O6509" s="5">
        <f t="shared" si="923"/>
        <v>1934.4339000000002</v>
      </c>
      <c r="P6509" s="5">
        <f t="shared" si="924"/>
        <v>740</v>
      </c>
      <c r="Q6509" s="5">
        <f t="shared" si="918"/>
        <v>0</v>
      </c>
      <c r="R6509" s="5">
        <f>IF(O6509&gt;(P6509+U6509),O6509-P6509-U6509, 0)</f>
        <v>0</v>
      </c>
      <c r="S6509" s="5">
        <f t="shared" si="919"/>
        <v>0</v>
      </c>
      <c r="T6509" s="5">
        <f t="shared" si="920"/>
        <v>0</v>
      </c>
      <c r="U6509" s="5">
        <f>IF(O6509&gt;P6509,IF(V6508*($B$6/100)&gt;=O6509-P6509,(O6509-P6509), V6508*($B$6/100)), 0)</f>
        <v>1194.4339000000002</v>
      </c>
      <c r="V6509" s="5">
        <f>V6508+(T6509*($B$5/100))-(U6509/($B$6/100))</f>
        <v>1920147.817205799</v>
      </c>
      <c r="W6509" s="5">
        <f t="shared" si="921"/>
        <v>48003.695430144973</v>
      </c>
    </row>
    <row r="6510" spans="4:23" x14ac:dyDescent="0.25">
      <c r="D6510">
        <f t="shared" si="922"/>
        <v>6508</v>
      </c>
      <c r="E6510" s="3">
        <v>44102</v>
      </c>
      <c r="F6510" s="4">
        <v>0.16666666666666666</v>
      </c>
      <c r="G6510">
        <v>30</v>
      </c>
      <c r="H6510">
        <v>0</v>
      </c>
      <c r="I6510" s="5">
        <f t="shared" si="917"/>
        <v>4</v>
      </c>
      <c r="J6510" s="22">
        <v>0</v>
      </c>
      <c r="K6510">
        <v>6.6440000000000008E-5</v>
      </c>
      <c r="L6510" s="5" cm="1">
        <f t="array" ref="L6510">_xlfn.IFS(I6510=0, 0, I6510&gt;34, 0, AND(I6510&gt;0, I6510&lt;35), VLOOKUP(I6510, $A$63:$C$96, 3))</f>
        <v>740</v>
      </c>
      <c r="M6510" s="5">
        <f t="shared" si="916"/>
        <v>0</v>
      </c>
      <c r="N6510" s="5">
        <v>808.99243536130723</v>
      </c>
      <c r="O6510" s="5">
        <f t="shared" si="923"/>
        <v>1871.6148000000001</v>
      </c>
      <c r="P6510" s="5">
        <f t="shared" si="924"/>
        <v>740</v>
      </c>
      <c r="Q6510" s="5">
        <f t="shared" si="918"/>
        <v>0</v>
      </c>
      <c r="R6510" s="5">
        <f>IF(O6510&gt;(P6510+U6510),O6510-P6510-U6510, 0)</f>
        <v>0</v>
      </c>
      <c r="S6510" s="5">
        <f t="shared" si="919"/>
        <v>0</v>
      </c>
      <c r="T6510" s="5">
        <f t="shared" si="920"/>
        <v>0</v>
      </c>
      <c r="U6510" s="5">
        <f>IF(O6510&gt;P6510,IF(V6509*($B$6/100)&gt;=O6510-P6510,(O6510-P6510), V6509*($B$6/100)), 0)</f>
        <v>1131.6148000000001</v>
      </c>
      <c r="V6510" s="5">
        <f>V6509+(T6510*($B$5/100))-(U6510/($B$6/100))</f>
        <v>1918531.2246343705</v>
      </c>
      <c r="W6510" s="5">
        <f t="shared" si="921"/>
        <v>47963.280615859265</v>
      </c>
    </row>
    <row r="6511" spans="4:23" x14ac:dyDescent="0.25">
      <c r="D6511">
        <f t="shared" si="922"/>
        <v>6509</v>
      </c>
      <c r="E6511" s="3">
        <v>44102</v>
      </c>
      <c r="F6511" s="4">
        <v>0.20833333333333334</v>
      </c>
      <c r="G6511">
        <v>20</v>
      </c>
      <c r="H6511">
        <v>0</v>
      </c>
      <c r="I6511" s="5">
        <f t="shared" si="917"/>
        <v>3</v>
      </c>
      <c r="J6511" s="22">
        <v>0</v>
      </c>
      <c r="K6511">
        <v>6.6309999999999994E-5</v>
      </c>
      <c r="L6511" s="5" cm="1">
        <f t="array" ref="L6511">_xlfn.IFS(I6511=0, 0, I6511&gt;34, 0, AND(I6511&gt;0, I6511&lt;35), VLOOKUP(I6511, $A$63:$C$96, 3))</f>
        <v>232</v>
      </c>
      <c r="M6511" s="5">
        <f t="shared" si="916"/>
        <v>0</v>
      </c>
      <c r="N6511" s="5">
        <v>853.92894883106464</v>
      </c>
      <c r="O6511" s="5">
        <f t="shared" si="923"/>
        <v>1867.9526999999998</v>
      </c>
      <c r="P6511" s="5">
        <f t="shared" si="924"/>
        <v>232</v>
      </c>
      <c r="Q6511" s="5">
        <f t="shared" si="918"/>
        <v>0</v>
      </c>
      <c r="R6511" s="5">
        <f>IF(O6511&gt;(P6511+U6511),O6511-P6511-U6511, 0)</f>
        <v>0</v>
      </c>
      <c r="S6511" s="5">
        <f t="shared" si="919"/>
        <v>0</v>
      </c>
      <c r="T6511" s="5">
        <f t="shared" si="920"/>
        <v>0</v>
      </c>
      <c r="U6511" s="5">
        <f>IF(O6511&gt;P6511,IF(V6510*($B$6/100)&gt;=O6511-P6511,(O6511-P6511), V6510*($B$6/100)), 0)</f>
        <v>1635.9526999999998</v>
      </c>
      <c r="V6511" s="5">
        <f>V6510+(T6511*($B$5/100))-(U6511/($B$6/100))</f>
        <v>1916194.1493486562</v>
      </c>
      <c r="W6511" s="5">
        <f t="shared" si="921"/>
        <v>47904.853733716402</v>
      </c>
    </row>
    <row r="6512" spans="4:23" x14ac:dyDescent="0.25">
      <c r="D6512">
        <f t="shared" si="922"/>
        <v>6510</v>
      </c>
      <c r="E6512" s="3">
        <v>44102</v>
      </c>
      <c r="F6512" s="4">
        <v>0.25</v>
      </c>
      <c r="G6512">
        <v>20</v>
      </c>
      <c r="H6512">
        <v>0</v>
      </c>
      <c r="I6512" s="5">
        <f t="shared" si="917"/>
        <v>3</v>
      </c>
      <c r="J6512" s="22">
        <v>0</v>
      </c>
      <c r="K6512">
        <v>6.9859999999999999E-5</v>
      </c>
      <c r="L6512" s="5" cm="1">
        <f t="array" ref="L6512">_xlfn.IFS(I6512=0, 0, I6512&gt;34, 0, AND(I6512&gt;0, I6512&lt;35), VLOOKUP(I6512, $A$63:$C$96, 3))</f>
        <v>232</v>
      </c>
      <c r="M6512" s="5">
        <f t="shared" si="916"/>
        <v>0</v>
      </c>
      <c r="N6512" s="5">
        <v>979.0800825268667</v>
      </c>
      <c r="O6512" s="5">
        <f t="shared" si="923"/>
        <v>1967.9561999999999</v>
      </c>
      <c r="P6512" s="5">
        <f t="shared" si="924"/>
        <v>232</v>
      </c>
      <c r="Q6512" s="5">
        <f t="shared" si="918"/>
        <v>0</v>
      </c>
      <c r="R6512" s="5">
        <f>IF(O6512&gt;(P6512+U6512),O6512-P6512-U6512, 0)</f>
        <v>0</v>
      </c>
      <c r="S6512" s="5">
        <f t="shared" si="919"/>
        <v>0</v>
      </c>
      <c r="T6512" s="5">
        <f t="shared" si="920"/>
        <v>0</v>
      </c>
      <c r="U6512" s="5">
        <f>IF(O6512&gt;P6512,IF(V6511*($B$6/100)&gt;=O6512-P6512,(O6512-P6512), V6511*($B$6/100)), 0)</f>
        <v>1735.9561999999999</v>
      </c>
      <c r="V6512" s="5">
        <f>V6511+(T6512*($B$5/100))-(U6512/($B$6/100))</f>
        <v>1913714.2119200847</v>
      </c>
      <c r="W6512" s="5">
        <f t="shared" si="921"/>
        <v>47842.85529800212</v>
      </c>
    </row>
    <row r="6513" spans="4:23" x14ac:dyDescent="0.25">
      <c r="D6513">
        <f t="shared" si="922"/>
        <v>6511</v>
      </c>
      <c r="E6513" s="3">
        <v>44102</v>
      </c>
      <c r="F6513" s="4">
        <v>0.29166666666666669</v>
      </c>
      <c r="G6513">
        <v>20</v>
      </c>
      <c r="H6513">
        <v>0</v>
      </c>
      <c r="I6513" s="5">
        <f t="shared" si="917"/>
        <v>3</v>
      </c>
      <c r="J6513" s="22">
        <v>0</v>
      </c>
      <c r="K6513">
        <v>8.523999999999999E-5</v>
      </c>
      <c r="L6513" s="5" cm="1">
        <f t="array" ref="L6513">_xlfn.IFS(I6513=0, 0, I6513&gt;34, 0, AND(I6513&gt;0, I6513&lt;35), VLOOKUP(I6513, $A$63:$C$96, 3))</f>
        <v>232</v>
      </c>
      <c r="M6513" s="5">
        <f t="shared" si="916"/>
        <v>0</v>
      </c>
      <c r="N6513" s="5">
        <v>1333.1094556810324</v>
      </c>
      <c r="O6513" s="5">
        <f t="shared" si="923"/>
        <v>2401.2107999999998</v>
      </c>
      <c r="P6513" s="5">
        <f t="shared" si="924"/>
        <v>232</v>
      </c>
      <c r="Q6513" s="5">
        <f t="shared" si="918"/>
        <v>0</v>
      </c>
      <c r="R6513" s="5">
        <f>IF(O6513&gt;(P6513+U6513),O6513-P6513-U6513, 0)</f>
        <v>0</v>
      </c>
      <c r="S6513" s="5">
        <f t="shared" si="919"/>
        <v>0</v>
      </c>
      <c r="T6513" s="5">
        <f t="shared" si="920"/>
        <v>0</v>
      </c>
      <c r="U6513" s="5">
        <f>IF(O6513&gt;P6513,IF(V6512*($B$6/100)&gt;=O6513-P6513,(O6513-P6513), V6512*($B$6/100)), 0)</f>
        <v>2169.2107999999998</v>
      </c>
      <c r="V6513" s="5">
        <f>V6512+(T6513*($B$5/100))-(U6513/($B$6/100))</f>
        <v>1910615.3393486561</v>
      </c>
      <c r="W6513" s="5">
        <f t="shared" si="921"/>
        <v>47765.383483716403</v>
      </c>
    </row>
    <row r="6514" spans="4:23" x14ac:dyDescent="0.25">
      <c r="D6514">
        <f t="shared" si="922"/>
        <v>6512</v>
      </c>
      <c r="E6514" s="3">
        <v>44102</v>
      </c>
      <c r="F6514" s="4">
        <v>0.33333333333333331</v>
      </c>
      <c r="G6514">
        <v>20</v>
      </c>
      <c r="H6514">
        <v>0</v>
      </c>
      <c r="I6514" s="5">
        <f t="shared" si="917"/>
        <v>3</v>
      </c>
      <c r="J6514" s="22">
        <v>4.9489515646110373E-6</v>
      </c>
      <c r="K6514">
        <v>1.0975E-4</v>
      </c>
      <c r="L6514" s="5" cm="1">
        <f t="array" ref="L6514">_xlfn.IFS(I6514=0, 0, I6514&gt;34, 0, AND(I6514&gt;0, I6514&lt;35), VLOOKUP(I6514, $A$63:$C$96, 3))</f>
        <v>232</v>
      </c>
      <c r="M6514" s="5">
        <f t="shared" si="916"/>
        <v>23.507519931902429</v>
      </c>
      <c r="N6514" s="5">
        <v>1724.9858310487041</v>
      </c>
      <c r="O6514" s="5">
        <f t="shared" si="923"/>
        <v>3091.6574999999998</v>
      </c>
      <c r="P6514" s="5">
        <f t="shared" si="924"/>
        <v>255.50751993190244</v>
      </c>
      <c r="Q6514" s="5">
        <f t="shared" si="918"/>
        <v>0</v>
      </c>
      <c r="R6514" s="5">
        <f>IF(O6514&gt;(P6514+U6514),O6514-P6514-U6514, 0)</f>
        <v>0</v>
      </c>
      <c r="S6514" s="5">
        <f t="shared" si="919"/>
        <v>0</v>
      </c>
      <c r="T6514" s="5">
        <f t="shared" si="920"/>
        <v>0</v>
      </c>
      <c r="U6514" s="5">
        <f>IF(O6514&gt;P6514,IF(V6513*($B$6/100)&gt;=O6514-P6514,(O6514-P6514), V6513*($B$6/100)), 0)</f>
        <v>2836.1499800680972</v>
      </c>
      <c r="V6514" s="5">
        <f>V6513+(T6514*($B$5/100))-(U6514/($B$6/100))</f>
        <v>1906563.6965199874</v>
      </c>
      <c r="W6514" s="5">
        <f t="shared" si="921"/>
        <v>47664.092412999686</v>
      </c>
    </row>
    <row r="6515" spans="4:23" x14ac:dyDescent="0.25">
      <c r="D6515">
        <f t="shared" si="922"/>
        <v>6513</v>
      </c>
      <c r="E6515" s="3">
        <v>44102</v>
      </c>
      <c r="F6515" s="4">
        <v>0.375</v>
      </c>
      <c r="G6515">
        <v>20</v>
      </c>
      <c r="H6515">
        <v>0</v>
      </c>
      <c r="I6515" s="5">
        <f t="shared" si="917"/>
        <v>3</v>
      </c>
      <c r="J6515" s="22">
        <v>1.7321330476138631E-5</v>
      </c>
      <c r="K6515">
        <v>1.1017E-4</v>
      </c>
      <c r="L6515" s="5" cm="1">
        <f t="array" ref="L6515">_xlfn.IFS(I6515=0, 0, I6515&gt;34, 0, AND(I6515&gt;0, I6515&lt;35), VLOOKUP(I6515, $A$63:$C$96, 3))</f>
        <v>232</v>
      </c>
      <c r="M6515" s="5">
        <f t="shared" si="916"/>
        <v>82.276319761658499</v>
      </c>
      <c r="N6515" s="5">
        <v>1867.7512270003742</v>
      </c>
      <c r="O6515" s="5">
        <f t="shared" si="923"/>
        <v>3103.4888999999998</v>
      </c>
      <c r="P6515" s="5">
        <f t="shared" si="924"/>
        <v>314.2763197616585</v>
      </c>
      <c r="Q6515" s="5">
        <f t="shared" si="918"/>
        <v>0</v>
      </c>
      <c r="R6515" s="5">
        <f>IF(O6515&gt;(P6515+U6515),O6515-P6515-U6515, 0)</f>
        <v>0</v>
      </c>
      <c r="S6515" s="5">
        <f t="shared" si="919"/>
        <v>0</v>
      </c>
      <c r="T6515" s="5">
        <f t="shared" si="920"/>
        <v>0</v>
      </c>
      <c r="U6515" s="5">
        <f>IF(O6515&gt;P6515,IF(V6514*($B$6/100)&gt;=O6515-P6515,(O6515-P6515), V6514*($B$6/100)), 0)</f>
        <v>2789.2125802383412</v>
      </c>
      <c r="V6515" s="5">
        <f>V6514+(T6515*($B$5/100))-(U6515/($B$6/100))</f>
        <v>1902579.1071196469</v>
      </c>
      <c r="W6515" s="5">
        <f t="shared" si="921"/>
        <v>47564.47767799117</v>
      </c>
    </row>
    <row r="6516" spans="4:23" x14ac:dyDescent="0.25">
      <c r="D6516">
        <f t="shared" si="922"/>
        <v>6514</v>
      </c>
      <c r="E6516" s="3">
        <v>44102</v>
      </c>
      <c r="F6516" s="4">
        <v>0.41666666666666669</v>
      </c>
      <c r="G6516">
        <v>30</v>
      </c>
      <c r="H6516">
        <v>0</v>
      </c>
      <c r="I6516" s="5">
        <f t="shared" si="917"/>
        <v>4</v>
      </c>
      <c r="J6516" s="22">
        <v>3.2168185169971744E-5</v>
      </c>
      <c r="K6516">
        <v>1.0569E-4</v>
      </c>
      <c r="L6516" s="5" cm="1">
        <f t="array" ref="L6516">_xlfn.IFS(I6516=0, 0, I6516&gt;34, 0, AND(I6516&gt;0, I6516&lt;35), VLOOKUP(I6516, $A$63:$C$96, 3))</f>
        <v>740</v>
      </c>
      <c r="M6516" s="5">
        <f t="shared" si="916"/>
        <v>152.79887955736578</v>
      </c>
      <c r="N6516" s="5">
        <v>1803.8488675921192</v>
      </c>
      <c r="O6516" s="5">
        <f t="shared" si="923"/>
        <v>2977.2873</v>
      </c>
      <c r="P6516" s="5">
        <f t="shared" si="924"/>
        <v>892.79887955736581</v>
      </c>
      <c r="Q6516" s="5">
        <f t="shared" si="918"/>
        <v>0</v>
      </c>
      <c r="R6516" s="5">
        <f>IF(O6516&gt;(P6516+U6516),O6516-P6516-U6516, 0)</f>
        <v>0</v>
      </c>
      <c r="S6516" s="5">
        <f t="shared" si="919"/>
        <v>0</v>
      </c>
      <c r="T6516" s="5">
        <f t="shared" si="920"/>
        <v>0</v>
      </c>
      <c r="U6516" s="5">
        <f>IF(O6516&gt;P6516,IF(V6515*($B$6/100)&gt;=O6516-P6516,(O6516-P6516), V6515*($B$6/100)), 0)</f>
        <v>2084.4884204426344</v>
      </c>
      <c r="V6516" s="5">
        <f>V6515+(T6516*($B$5/100))-(U6516/($B$6/100))</f>
        <v>1899601.2665190145</v>
      </c>
      <c r="W6516" s="5">
        <f t="shared" si="921"/>
        <v>47490.031662975365</v>
      </c>
    </row>
    <row r="6517" spans="4:23" x14ac:dyDescent="0.25">
      <c r="D6517">
        <f t="shared" si="922"/>
        <v>6515</v>
      </c>
      <c r="E6517" s="3">
        <v>44102</v>
      </c>
      <c r="F6517" s="4">
        <v>0.45833333333333331</v>
      </c>
      <c r="G6517">
        <v>20</v>
      </c>
      <c r="H6517">
        <v>0</v>
      </c>
      <c r="I6517" s="5">
        <f t="shared" si="917"/>
        <v>3</v>
      </c>
      <c r="J6517" s="22">
        <v>4.7015039863804853E-5</v>
      </c>
      <c r="K6517">
        <v>9.5730000000000007E-5</v>
      </c>
      <c r="L6517" s="5" cm="1">
        <f t="array" ref="L6517">_xlfn.IFS(I6517=0, 0, I6517&gt;34, 0, AND(I6517&gt;0, I6517&lt;35), VLOOKUP(I6517, $A$63:$C$96, 3))</f>
        <v>232</v>
      </c>
      <c r="M6517" s="5">
        <f t="shared" si="916"/>
        <v>223.32143935307306</v>
      </c>
      <c r="N6517" s="5">
        <v>1784.0973629375942</v>
      </c>
      <c r="O6517" s="5">
        <f t="shared" si="923"/>
        <v>2696.7141000000001</v>
      </c>
      <c r="P6517" s="5">
        <f t="shared" si="924"/>
        <v>455.32143935307306</v>
      </c>
      <c r="Q6517" s="5">
        <f t="shared" si="918"/>
        <v>0</v>
      </c>
      <c r="R6517" s="5">
        <f>IF(O6517&gt;(P6517+U6517),O6517-P6517-U6517, 0)</f>
        <v>0</v>
      </c>
      <c r="S6517" s="5">
        <f t="shared" si="919"/>
        <v>0</v>
      </c>
      <c r="T6517" s="5">
        <f t="shared" si="920"/>
        <v>0</v>
      </c>
      <c r="U6517" s="5">
        <f>IF(O6517&gt;P6517,IF(V6516*($B$6/100)&gt;=O6517-P6517,(O6517-P6517), V6516*($B$6/100)), 0)</f>
        <v>2241.3926606469272</v>
      </c>
      <c r="V6517" s="5">
        <f>V6516+(T6517*($B$5/100))-(U6517/($B$6/100))</f>
        <v>1896399.2770038047</v>
      </c>
      <c r="W6517" s="5">
        <f t="shared" si="921"/>
        <v>47409.981925095119</v>
      </c>
    </row>
    <row r="6518" spans="4:23" x14ac:dyDescent="0.25">
      <c r="D6518">
        <f t="shared" si="922"/>
        <v>6516</v>
      </c>
      <c r="E6518" s="3">
        <v>44102</v>
      </c>
      <c r="F6518" s="4">
        <v>0.5</v>
      </c>
      <c r="G6518">
        <v>40</v>
      </c>
      <c r="H6518">
        <v>0</v>
      </c>
      <c r="I6518" s="5">
        <f t="shared" si="917"/>
        <v>6</v>
      </c>
      <c r="J6518" s="22">
        <v>8.1657700816082108E-5</v>
      </c>
      <c r="K6518">
        <v>8.4970000000000008E-5</v>
      </c>
      <c r="L6518" s="5" cm="1">
        <f t="array" ref="L6518">_xlfn.IFS(I6518=0, 0, I6518&gt;34, 0, AND(I6518&gt;0, I6518&lt;35), VLOOKUP(I6518, $A$63:$C$96, 3))</f>
        <v>2980</v>
      </c>
      <c r="M6518" s="5">
        <f t="shared" si="916"/>
        <v>387.87407887639</v>
      </c>
      <c r="N6518" s="5">
        <v>1788.5069339396366</v>
      </c>
      <c r="O6518" s="5">
        <f t="shared" si="923"/>
        <v>2393.6049000000003</v>
      </c>
      <c r="P6518" s="5">
        <f t="shared" si="924"/>
        <v>2393.6049000000003</v>
      </c>
      <c r="Q6518" s="5">
        <f t="shared" si="918"/>
        <v>487.20077413479089</v>
      </c>
      <c r="R6518" s="5">
        <f>IF(O6518&gt;(P6518+U6518),O6518-P6518-U6518, 0)</f>
        <v>0</v>
      </c>
      <c r="S6518" s="5">
        <f t="shared" si="919"/>
        <v>487.06840474159867</v>
      </c>
      <c r="T6518" s="5">
        <f t="shared" si="920"/>
        <v>487.20077413479089</v>
      </c>
      <c r="U6518" s="5">
        <f>IF(O6518&gt;P6518,IF(V6517*($B$6/100)&gt;=O6518-P6518,(O6518-P6518), V6517*($B$6/100)), 0)</f>
        <v>0</v>
      </c>
      <c r="V6518" s="5">
        <f>V6517+(T6518*($B$5/100))-(U6518/($B$6/100))</f>
        <v>1896740.317545699</v>
      </c>
      <c r="W6518" s="5">
        <f t="shared" si="921"/>
        <v>47418.507938642477</v>
      </c>
    </row>
    <row r="6519" spans="4:23" x14ac:dyDescent="0.25">
      <c r="D6519">
        <f t="shared" si="922"/>
        <v>6517</v>
      </c>
      <c r="E6519" s="3">
        <v>44102</v>
      </c>
      <c r="F6519" s="4">
        <v>0.54166666666666663</v>
      </c>
      <c r="G6519">
        <v>20</v>
      </c>
      <c r="H6519">
        <v>0</v>
      </c>
      <c r="I6519" s="5">
        <f t="shared" si="917"/>
        <v>3</v>
      </c>
      <c r="J6519" s="22">
        <v>6.6810846122248999E-5</v>
      </c>
      <c r="K6519">
        <v>7.7210000000000001E-5</v>
      </c>
      <c r="L6519" s="5" cm="1">
        <f t="array" ref="L6519">_xlfn.IFS(I6519=0, 0, I6519&gt;34, 0, AND(I6519&gt;0, I6519&lt;35), VLOOKUP(I6519, $A$63:$C$96, 3))</f>
        <v>232</v>
      </c>
      <c r="M6519" s="5">
        <f t="shared" si="916"/>
        <v>317.35151908068275</v>
      </c>
      <c r="N6519" s="5">
        <v>1733.8171144972014</v>
      </c>
      <c r="O6519" s="5">
        <f t="shared" si="923"/>
        <v>2175.0056999999997</v>
      </c>
      <c r="P6519" s="5">
        <f t="shared" si="924"/>
        <v>549.35151908068269</v>
      </c>
      <c r="Q6519" s="5">
        <f t="shared" si="918"/>
        <v>0</v>
      </c>
      <c r="R6519" s="5">
        <f>IF(O6519&gt;(P6519+U6519),O6519-P6519-U6519, 0)</f>
        <v>0</v>
      </c>
      <c r="S6519" s="5">
        <f t="shared" si="919"/>
        <v>0</v>
      </c>
      <c r="T6519" s="5">
        <f t="shared" si="920"/>
        <v>0</v>
      </c>
      <c r="U6519" s="5">
        <f>IF(O6519&gt;P6519,IF(V6518*($B$6/100)&gt;=O6519-P6519,(O6519-P6519), V6518*($B$6/100)), 0)</f>
        <v>1625.654180919317</v>
      </c>
      <c r="V6519" s="5">
        <f>V6518+(T6519*($B$5/100))-(U6519/($B$6/100))</f>
        <v>1894417.9544301</v>
      </c>
      <c r="W6519" s="5">
        <f t="shared" si="921"/>
        <v>47360.448860752498</v>
      </c>
    </row>
    <row r="6520" spans="4:23" x14ac:dyDescent="0.25">
      <c r="D6520">
        <f t="shared" si="922"/>
        <v>6518</v>
      </c>
      <c r="E6520" s="3">
        <v>44102</v>
      </c>
      <c r="F6520" s="4">
        <v>0.58333333333333337</v>
      </c>
      <c r="G6520">
        <v>20</v>
      </c>
      <c r="H6520">
        <v>0</v>
      </c>
      <c r="I6520" s="5">
        <f t="shared" si="917"/>
        <v>3</v>
      </c>
      <c r="J6520" s="22">
        <v>6.4336370339943488E-5</v>
      </c>
      <c r="K6520">
        <v>6.9480000000000006E-5</v>
      </c>
      <c r="L6520" s="5" cm="1">
        <f t="array" ref="L6520">_xlfn.IFS(I6520=0, 0, I6520&gt;34, 0, AND(I6520&gt;0, I6520&lt;35), VLOOKUP(I6520, $A$63:$C$96, 3))</f>
        <v>232</v>
      </c>
      <c r="M6520" s="5">
        <f t="shared" si="916"/>
        <v>305.59775911473156</v>
      </c>
      <c r="N6520" s="5">
        <v>1690.056456676846</v>
      </c>
      <c r="O6520" s="5">
        <f t="shared" si="923"/>
        <v>1957.2516000000003</v>
      </c>
      <c r="P6520" s="5">
        <f t="shared" si="924"/>
        <v>537.59775911473162</v>
      </c>
      <c r="Q6520" s="5">
        <f t="shared" si="918"/>
        <v>0</v>
      </c>
      <c r="R6520" s="5">
        <f>IF(O6520&gt;(P6520+U6520),O6520-P6520-U6520, 0)</f>
        <v>0</v>
      </c>
      <c r="S6520" s="5">
        <f t="shared" si="919"/>
        <v>0</v>
      </c>
      <c r="T6520" s="5">
        <f t="shared" si="920"/>
        <v>0</v>
      </c>
      <c r="U6520" s="5">
        <f>IF(O6520&gt;P6520,IF(V6519*($B$6/100)&gt;=O6520-P6520,(O6520-P6520), V6519*($B$6/100)), 0)</f>
        <v>1419.6538408852687</v>
      </c>
      <c r="V6520" s="5">
        <f>V6519+(T6520*($B$5/100))-(U6520/($B$6/100))</f>
        <v>1892389.8775145498</v>
      </c>
      <c r="W6520" s="5">
        <f t="shared" si="921"/>
        <v>47309.746937863747</v>
      </c>
    </row>
    <row r="6521" spans="4:23" x14ac:dyDescent="0.25">
      <c r="D6521">
        <f t="shared" si="922"/>
        <v>6519</v>
      </c>
      <c r="E6521" s="3">
        <v>44102</v>
      </c>
      <c r="F6521" s="4">
        <v>0.625</v>
      </c>
      <c r="G6521">
        <v>20</v>
      </c>
      <c r="H6521">
        <v>0</v>
      </c>
      <c r="I6521" s="5">
        <f t="shared" si="917"/>
        <v>3</v>
      </c>
      <c r="J6521" s="22">
        <v>5.4438467210721408E-5</v>
      </c>
      <c r="K6521">
        <v>6.7489999999999992E-5</v>
      </c>
      <c r="L6521" s="5" cm="1">
        <f t="array" ref="L6521">_xlfn.IFS(I6521=0, 0, I6521&gt;34, 0, AND(I6521&gt;0, I6521&lt;35), VLOOKUP(I6521, $A$63:$C$96, 3))</f>
        <v>232</v>
      </c>
      <c r="M6521" s="5">
        <f t="shared" si="916"/>
        <v>258.58271925092669</v>
      </c>
      <c r="N6521" s="5">
        <v>1666.5138056599119</v>
      </c>
      <c r="O6521" s="5">
        <f t="shared" si="923"/>
        <v>1901.1932999999999</v>
      </c>
      <c r="P6521" s="5">
        <f t="shared" si="924"/>
        <v>490.58271925092669</v>
      </c>
      <c r="Q6521" s="5">
        <f t="shared" si="918"/>
        <v>0</v>
      </c>
      <c r="R6521" s="5">
        <f>IF(O6521&gt;(P6521+U6521),O6521-P6521-U6521, 0)</f>
        <v>0</v>
      </c>
      <c r="S6521" s="5">
        <f t="shared" si="919"/>
        <v>0</v>
      </c>
      <c r="T6521" s="5">
        <f t="shared" si="920"/>
        <v>0</v>
      </c>
      <c r="U6521" s="5">
        <f>IF(O6521&gt;P6521,IF(V6520*($B$6/100)&gt;=O6521-P6521,(O6521-P6521), V6520*($B$6/100)), 0)</f>
        <v>1410.6105807490733</v>
      </c>
      <c r="V6521" s="5">
        <f>V6520+(T6521*($B$5/100))-(U6521/($B$6/100))</f>
        <v>1890374.7195420512</v>
      </c>
      <c r="W6521" s="5">
        <f t="shared" si="921"/>
        <v>47259.367988551283</v>
      </c>
    </row>
    <row r="6522" spans="4:23" x14ac:dyDescent="0.25">
      <c r="D6522">
        <f t="shared" si="922"/>
        <v>6520</v>
      </c>
      <c r="E6522" s="3">
        <v>44102</v>
      </c>
      <c r="F6522" s="4">
        <v>0.66666666666666663</v>
      </c>
      <c r="G6522">
        <v>20</v>
      </c>
      <c r="H6522">
        <v>0</v>
      </c>
      <c r="I6522" s="5">
        <f t="shared" si="917"/>
        <v>3</v>
      </c>
      <c r="J6522" s="22">
        <v>4.4540564081499335E-5</v>
      </c>
      <c r="K6522">
        <v>7.5300000000000001E-5</v>
      </c>
      <c r="L6522" s="5" cm="1">
        <f t="array" ref="L6522">_xlfn.IFS(I6522=0, 0, I6522&gt;34, 0, AND(I6522&gt;0, I6522&lt;35), VLOOKUP(I6522, $A$63:$C$96, 3))</f>
        <v>232</v>
      </c>
      <c r="M6522" s="5">
        <f t="shared" si="916"/>
        <v>211.56767938712184</v>
      </c>
      <c r="N6522" s="5">
        <v>1692.0622912454687</v>
      </c>
      <c r="O6522" s="5">
        <f t="shared" si="923"/>
        <v>2121.201</v>
      </c>
      <c r="P6522" s="5">
        <f t="shared" si="924"/>
        <v>443.56767938712187</v>
      </c>
      <c r="Q6522" s="5">
        <f t="shared" si="918"/>
        <v>0</v>
      </c>
      <c r="R6522" s="5">
        <f>IF(O6522&gt;(P6522+U6522),O6522-P6522-U6522, 0)</f>
        <v>0</v>
      </c>
      <c r="S6522" s="5">
        <f t="shared" si="919"/>
        <v>0</v>
      </c>
      <c r="T6522" s="5">
        <f t="shared" si="920"/>
        <v>0</v>
      </c>
      <c r="U6522" s="5">
        <f>IF(O6522&gt;P6522,IF(V6521*($B$6/100)&gt;=O6522-P6522,(O6522-P6522), V6521*($B$6/100)), 0)</f>
        <v>1677.6333206128782</v>
      </c>
      <c r="V6522" s="5">
        <f>V6521+(T6522*($B$5/100))-(U6522/($B$6/100))</f>
        <v>1887978.1005126042</v>
      </c>
      <c r="W6522" s="5">
        <f t="shared" si="921"/>
        <v>47199.452512815107</v>
      </c>
    </row>
    <row r="6523" spans="4:23" x14ac:dyDescent="0.25">
      <c r="D6523">
        <f t="shared" si="922"/>
        <v>6521</v>
      </c>
      <c r="E6523" s="3">
        <v>44102</v>
      </c>
      <c r="F6523" s="4">
        <v>0.70833333333333337</v>
      </c>
      <c r="G6523">
        <v>30</v>
      </c>
      <c r="H6523">
        <v>0</v>
      </c>
      <c r="I6523" s="5">
        <f t="shared" si="917"/>
        <v>4</v>
      </c>
      <c r="J6523" s="22">
        <v>2.9693709387666222E-5</v>
      </c>
      <c r="K6523">
        <v>9.9770000000000002E-5</v>
      </c>
      <c r="L6523" s="5" cm="1">
        <f t="array" ref="L6523">_xlfn.IFS(I6523=0, 0, I6523&gt;34, 0, AND(I6523&gt;0, I6523&lt;35), VLOOKUP(I6523, $A$63:$C$96, 3))</f>
        <v>740</v>
      </c>
      <c r="M6523" s="5">
        <f t="shared" si="916"/>
        <v>141.04511959141456</v>
      </c>
      <c r="N6523" s="5">
        <v>1968.7386175159756</v>
      </c>
      <c r="O6523" s="5">
        <f t="shared" si="923"/>
        <v>2810.5209000000004</v>
      </c>
      <c r="P6523" s="5">
        <f t="shared" si="924"/>
        <v>881.0451195914145</v>
      </c>
      <c r="Q6523" s="5">
        <f t="shared" si="918"/>
        <v>0</v>
      </c>
      <c r="R6523" s="5">
        <f>IF(O6523&gt;(P6523+U6523),O6523-P6523-U6523, 0)</f>
        <v>0</v>
      </c>
      <c r="S6523" s="5">
        <f t="shared" si="919"/>
        <v>0</v>
      </c>
      <c r="T6523" s="5">
        <f t="shared" si="920"/>
        <v>0</v>
      </c>
      <c r="U6523" s="5">
        <f>IF(O6523&gt;P6523,IF(V6522*($B$6/100)&gt;=O6523-P6523,(O6523-P6523), V6522*($B$6/100)), 0)</f>
        <v>1929.4757804085859</v>
      </c>
      <c r="V6523" s="5">
        <f>V6522+(T6523*($B$5/100))-(U6523/($B$6/100))</f>
        <v>1885221.706540592</v>
      </c>
      <c r="W6523" s="5">
        <f t="shared" si="921"/>
        <v>47130.542663514803</v>
      </c>
    </row>
    <row r="6524" spans="4:23" x14ac:dyDescent="0.25">
      <c r="D6524">
        <f t="shared" si="922"/>
        <v>6522</v>
      </c>
      <c r="E6524" s="3">
        <v>44102</v>
      </c>
      <c r="F6524" s="4">
        <v>0.75</v>
      </c>
      <c r="G6524">
        <v>30</v>
      </c>
      <c r="H6524">
        <v>0</v>
      </c>
      <c r="I6524" s="5">
        <f t="shared" si="917"/>
        <v>4</v>
      </c>
      <c r="J6524" s="22">
        <v>7.4234273469165555E-6</v>
      </c>
      <c r="K6524">
        <v>1.5487000000000001E-4</v>
      </c>
      <c r="L6524" s="5" cm="1">
        <f t="array" ref="L6524">_xlfn.IFS(I6524=0, 0, I6524&gt;34, 0, AND(I6524&gt;0, I6524&lt;35), VLOOKUP(I6524, $A$63:$C$96, 3))</f>
        <v>740</v>
      </c>
      <c r="M6524" s="5">
        <f t="shared" si="916"/>
        <v>35.26127989785364</v>
      </c>
      <c r="N6524" s="5">
        <v>2487.3743513069148</v>
      </c>
      <c r="O6524" s="5">
        <f t="shared" si="923"/>
        <v>4362.6878999999999</v>
      </c>
      <c r="P6524" s="5">
        <f t="shared" si="924"/>
        <v>775.26127989785368</v>
      </c>
      <c r="Q6524" s="5">
        <f t="shared" si="918"/>
        <v>0</v>
      </c>
      <c r="R6524" s="5">
        <f>IF(O6524&gt;(P6524+U6524),O6524-P6524-U6524, 0)</f>
        <v>0</v>
      </c>
      <c r="S6524" s="5">
        <f t="shared" si="919"/>
        <v>0</v>
      </c>
      <c r="T6524" s="5">
        <f t="shared" si="920"/>
        <v>0</v>
      </c>
      <c r="U6524" s="5">
        <f>IF(O6524&gt;P6524,IF(V6523*($B$6/100)&gt;=O6524-P6524,(O6524-P6524), V6523*($B$6/100)), 0)</f>
        <v>3587.4266201021464</v>
      </c>
      <c r="V6524" s="5">
        <f>V6523+(T6524*($B$5/100))-(U6524/($B$6/100))</f>
        <v>1880096.8113690175</v>
      </c>
      <c r="W6524" s="5">
        <f t="shared" si="921"/>
        <v>47002.420284225438</v>
      </c>
    </row>
    <row r="6525" spans="4:23" x14ac:dyDescent="0.25">
      <c r="D6525">
        <f t="shared" si="922"/>
        <v>6523</v>
      </c>
      <c r="E6525" s="3">
        <v>44102</v>
      </c>
      <c r="F6525" s="4">
        <v>0.79166666666666663</v>
      </c>
      <c r="G6525">
        <v>30</v>
      </c>
      <c r="H6525">
        <v>0</v>
      </c>
      <c r="I6525" s="5">
        <f t="shared" si="917"/>
        <v>4</v>
      </c>
      <c r="J6525" s="22">
        <v>0</v>
      </c>
      <c r="K6525">
        <v>1.7234000000000002E-4</v>
      </c>
      <c r="L6525" s="5" cm="1">
        <f t="array" ref="L6525">_xlfn.IFS(I6525=0, 0, I6525&gt;34, 0, AND(I6525&gt;0, I6525&lt;35), VLOOKUP(I6525, $A$63:$C$96, 3))</f>
        <v>740</v>
      </c>
      <c r="M6525" s="5">
        <f t="shared" si="916"/>
        <v>0</v>
      </c>
      <c r="N6525" s="5">
        <v>2445.9558017002828</v>
      </c>
      <c r="O6525" s="5">
        <f t="shared" si="923"/>
        <v>4854.8177999999998</v>
      </c>
      <c r="P6525" s="5">
        <f t="shared" si="924"/>
        <v>740</v>
      </c>
      <c r="Q6525" s="5">
        <f t="shared" si="918"/>
        <v>0</v>
      </c>
      <c r="R6525" s="5">
        <f>IF(O6525&gt;(P6525+U6525),O6525-P6525-U6525, 0)</f>
        <v>0</v>
      </c>
      <c r="S6525" s="5">
        <f t="shared" si="919"/>
        <v>0</v>
      </c>
      <c r="T6525" s="5">
        <f t="shared" si="920"/>
        <v>0</v>
      </c>
      <c r="U6525" s="5">
        <f>IF(O6525&gt;P6525,IF(V6524*($B$6/100)&gt;=O6525-P6525,(O6525-P6525), V6524*($B$6/100)), 0)</f>
        <v>4114.8177999999998</v>
      </c>
      <c r="V6525" s="5">
        <f>V6524+(T6525*($B$5/100))-(U6525/($B$6/100))</f>
        <v>1874218.5002261603</v>
      </c>
      <c r="W6525" s="5">
        <f t="shared" si="921"/>
        <v>46855.46250565401</v>
      </c>
    </row>
    <row r="6526" spans="4:23" x14ac:dyDescent="0.25">
      <c r="D6526">
        <f t="shared" si="922"/>
        <v>6524</v>
      </c>
      <c r="E6526" s="3">
        <v>44102</v>
      </c>
      <c r="F6526" s="4">
        <v>0.83333333333333337</v>
      </c>
      <c r="G6526">
        <v>30</v>
      </c>
      <c r="H6526">
        <v>0</v>
      </c>
      <c r="I6526" s="5">
        <f t="shared" si="917"/>
        <v>4</v>
      </c>
      <c r="J6526" s="22">
        <v>0</v>
      </c>
      <c r="K6526">
        <v>1.8463999999999999E-4</v>
      </c>
      <c r="L6526" s="5" cm="1">
        <f t="array" ref="L6526">_xlfn.IFS(I6526=0, 0, I6526&gt;34, 0, AND(I6526&gt;0, I6526&lt;35), VLOOKUP(I6526, $A$63:$C$96, 3))</f>
        <v>740</v>
      </c>
      <c r="M6526" s="5">
        <f t="shared" si="916"/>
        <v>0</v>
      </c>
      <c r="N6526" s="5">
        <v>2173.6552811984552</v>
      </c>
      <c r="O6526" s="5">
        <f t="shared" si="923"/>
        <v>5201.3087999999998</v>
      </c>
      <c r="P6526" s="5">
        <f t="shared" si="924"/>
        <v>740</v>
      </c>
      <c r="Q6526" s="5">
        <f t="shared" si="918"/>
        <v>0</v>
      </c>
      <c r="R6526" s="5">
        <f>IF(O6526&gt;(P6526+U6526),O6526-P6526-U6526, 0)</f>
        <v>0</v>
      </c>
      <c r="S6526" s="5">
        <f t="shared" si="919"/>
        <v>0</v>
      </c>
      <c r="T6526" s="5">
        <f t="shared" si="920"/>
        <v>0</v>
      </c>
      <c r="U6526" s="5">
        <f>IF(O6526&gt;P6526,IF(V6525*($B$6/100)&gt;=O6526-P6526,(O6526-P6526), V6525*($B$6/100)), 0)</f>
        <v>4461.3087999999998</v>
      </c>
      <c r="V6526" s="5">
        <f>V6525+(T6526*($B$5/100))-(U6526/($B$6/100))</f>
        <v>1867845.2019404459</v>
      </c>
      <c r="W6526" s="5">
        <f t="shared" si="921"/>
        <v>46696.13004851115</v>
      </c>
    </row>
    <row r="6527" spans="4:23" x14ac:dyDescent="0.25">
      <c r="D6527">
        <f t="shared" si="922"/>
        <v>6525</v>
      </c>
      <c r="E6527" s="3">
        <v>44102</v>
      </c>
      <c r="F6527" s="4">
        <v>0.875</v>
      </c>
      <c r="G6527">
        <v>30</v>
      </c>
      <c r="H6527">
        <v>0</v>
      </c>
      <c r="I6527" s="5">
        <f t="shared" si="917"/>
        <v>4</v>
      </c>
      <c r="J6527" s="22">
        <v>0</v>
      </c>
      <c r="K6527">
        <v>1.8608000000000001E-4</v>
      </c>
      <c r="L6527" s="5" cm="1">
        <f t="array" ref="L6527">_xlfn.IFS(I6527=0, 0, I6527&gt;34, 0, AND(I6527&gt;0, I6527&lt;35), VLOOKUP(I6527, $A$63:$C$96, 3))</f>
        <v>740</v>
      </c>
      <c r="M6527" s="5">
        <f t="shared" si="916"/>
        <v>0</v>
      </c>
      <c r="N6527" s="5">
        <v>1931.4765049581476</v>
      </c>
      <c r="O6527" s="5">
        <f t="shared" si="923"/>
        <v>5241.8735999999999</v>
      </c>
      <c r="P6527" s="5">
        <f t="shared" si="924"/>
        <v>740</v>
      </c>
      <c r="Q6527" s="5">
        <f t="shared" si="918"/>
        <v>0</v>
      </c>
      <c r="R6527" s="5">
        <f>IF(O6527&gt;(P6527+U6527),O6527-P6527-U6527, 0)</f>
        <v>0</v>
      </c>
      <c r="S6527" s="5">
        <f t="shared" si="919"/>
        <v>0</v>
      </c>
      <c r="T6527" s="5">
        <f t="shared" si="920"/>
        <v>0</v>
      </c>
      <c r="U6527" s="5">
        <f>IF(O6527&gt;P6527,IF(V6526*($B$6/100)&gt;=O6527-P6527,(O6527-P6527), V6526*($B$6/100)), 0)</f>
        <v>4501.8735999999999</v>
      </c>
      <c r="V6527" s="5">
        <f>V6526+(T6527*($B$5/100))-(U6527/($B$6/100))</f>
        <v>1861413.953940446</v>
      </c>
      <c r="W6527" s="5">
        <f t="shared" si="921"/>
        <v>46535.348848511152</v>
      </c>
    </row>
    <row r="6528" spans="4:23" x14ac:dyDescent="0.25">
      <c r="D6528">
        <f t="shared" si="922"/>
        <v>6526</v>
      </c>
      <c r="E6528" s="3">
        <v>44102</v>
      </c>
      <c r="F6528" s="4">
        <v>0.91666666666666663</v>
      </c>
      <c r="G6528">
        <v>30</v>
      </c>
      <c r="H6528">
        <v>0</v>
      </c>
      <c r="I6528" s="5">
        <f t="shared" si="917"/>
        <v>4</v>
      </c>
      <c r="J6528" s="22">
        <v>0</v>
      </c>
      <c r="K6528">
        <v>1.7925999999999999E-4</v>
      </c>
      <c r="L6528" s="5" cm="1">
        <f t="array" ref="L6528">_xlfn.IFS(I6528=0, 0, I6528&gt;34, 0, AND(I6528&gt;0, I6528&lt;35), VLOOKUP(I6528, $A$63:$C$96, 3))</f>
        <v>740</v>
      </c>
      <c r="M6528" s="5">
        <f t="shared" si="916"/>
        <v>0</v>
      </c>
      <c r="N6528" s="5">
        <v>1636.5104404814147</v>
      </c>
      <c r="O6528" s="5">
        <f t="shared" si="923"/>
        <v>5049.7541999999994</v>
      </c>
      <c r="P6528" s="5">
        <f t="shared" si="924"/>
        <v>740</v>
      </c>
      <c r="Q6528" s="5">
        <f t="shared" si="918"/>
        <v>0</v>
      </c>
      <c r="R6528" s="5">
        <f>IF(O6528&gt;(P6528+U6528),O6528-P6528-U6528, 0)</f>
        <v>0</v>
      </c>
      <c r="S6528" s="5">
        <f t="shared" si="919"/>
        <v>0</v>
      </c>
      <c r="T6528" s="5">
        <f t="shared" si="920"/>
        <v>0</v>
      </c>
      <c r="U6528" s="5">
        <f>IF(O6528&gt;P6528,IF(V6527*($B$6/100)&gt;=O6528-P6528,(O6528-P6528), V6527*($B$6/100)), 0)</f>
        <v>4309.7541999999994</v>
      </c>
      <c r="V6528" s="5">
        <f>V6527+(T6528*($B$5/100))-(U6528/($B$6/100))</f>
        <v>1855257.1622261603</v>
      </c>
      <c r="W6528" s="5">
        <f t="shared" si="921"/>
        <v>46381.429055654007</v>
      </c>
    </row>
    <row r="6529" spans="4:23" x14ac:dyDescent="0.25">
      <c r="D6529">
        <f t="shared" si="922"/>
        <v>6527</v>
      </c>
      <c r="E6529" s="3">
        <v>44102</v>
      </c>
      <c r="F6529" s="4">
        <v>0.95833333333333337</v>
      </c>
      <c r="G6529">
        <v>30</v>
      </c>
      <c r="H6529">
        <v>0</v>
      </c>
      <c r="I6529" s="5">
        <f t="shared" si="917"/>
        <v>4</v>
      </c>
      <c r="J6529" s="22">
        <v>0</v>
      </c>
      <c r="K6529">
        <v>1.5904999999999999E-4</v>
      </c>
      <c r="L6529" s="5" cm="1">
        <f t="array" ref="L6529">_xlfn.IFS(I6529=0, 0, I6529&gt;34, 0, AND(I6529&gt;0, I6529&lt;35), VLOOKUP(I6529, $A$63:$C$96, 3))</f>
        <v>740</v>
      </c>
      <c r="M6529" s="5">
        <f t="shared" si="916"/>
        <v>0</v>
      </c>
      <c r="N6529" s="5">
        <v>1414.5370719092189</v>
      </c>
      <c r="O6529" s="5">
        <f t="shared" si="923"/>
        <v>4480.4385000000002</v>
      </c>
      <c r="P6529" s="5">
        <f t="shared" si="924"/>
        <v>740</v>
      </c>
      <c r="Q6529" s="5">
        <f t="shared" si="918"/>
        <v>0</v>
      </c>
      <c r="R6529" s="5">
        <f>IF(O6529&gt;(P6529+U6529),O6529-P6529-U6529, 0)</f>
        <v>0</v>
      </c>
      <c r="S6529" s="5">
        <f t="shared" si="919"/>
        <v>0</v>
      </c>
      <c r="T6529" s="5">
        <f t="shared" si="920"/>
        <v>0</v>
      </c>
      <c r="U6529" s="5">
        <f>IF(O6529&gt;P6529,IF(V6528*($B$6/100)&gt;=O6529-P6529,(O6529-P6529), V6528*($B$6/100)), 0)</f>
        <v>3740.4385000000002</v>
      </c>
      <c r="V6529" s="5">
        <f>V6528+(T6529*($B$5/100))-(U6529/($B$6/100))</f>
        <v>1849913.6786547317</v>
      </c>
      <c r="W6529" s="5">
        <f t="shared" si="921"/>
        <v>46247.841966368294</v>
      </c>
    </row>
    <row r="6530" spans="4:23" x14ac:dyDescent="0.25">
      <c r="D6530">
        <f t="shared" si="922"/>
        <v>6528</v>
      </c>
      <c r="E6530" s="3">
        <v>44103</v>
      </c>
      <c r="F6530" s="4">
        <v>0</v>
      </c>
      <c r="G6530">
        <v>20</v>
      </c>
      <c r="H6530">
        <v>0</v>
      </c>
      <c r="I6530" s="5">
        <f t="shared" si="917"/>
        <v>3</v>
      </c>
      <c r="J6530" s="22">
        <v>0</v>
      </c>
      <c r="K6530">
        <v>1.2763E-4</v>
      </c>
      <c r="L6530" s="5" cm="1">
        <f t="array" ref="L6530">_xlfn.IFS(I6530=0, 0, I6530&gt;34, 0, AND(I6530&gt;0, I6530&lt;35), VLOOKUP(I6530, $A$63:$C$96, 3))</f>
        <v>232</v>
      </c>
      <c r="M6530" s="5">
        <f t="shared" si="916"/>
        <v>0</v>
      </c>
      <c r="N6530" s="5">
        <v>1118.6653522717374</v>
      </c>
      <c r="O6530" s="5">
        <f t="shared" si="923"/>
        <v>3595.3371000000002</v>
      </c>
      <c r="P6530" s="5">
        <f t="shared" si="924"/>
        <v>232</v>
      </c>
      <c r="Q6530" s="5">
        <f t="shared" si="918"/>
        <v>0</v>
      </c>
      <c r="R6530" s="5">
        <f>IF(O6530&gt;(P6530+U6530),O6530-P6530-U6530, 0)</f>
        <v>0</v>
      </c>
      <c r="S6530" s="5">
        <f t="shared" si="919"/>
        <v>0</v>
      </c>
      <c r="T6530" s="5">
        <f t="shared" si="920"/>
        <v>0</v>
      </c>
      <c r="U6530" s="5">
        <f>IF(O6530&gt;P6530,IF(V6529*($B$6/100)&gt;=O6530-P6530,(O6530-P6530), V6529*($B$6/100)), 0)</f>
        <v>3363.3371000000002</v>
      </c>
      <c r="V6530" s="5">
        <f>V6529+(T6530*($B$5/100))-(U6530/($B$6/100))</f>
        <v>1845108.9113690173</v>
      </c>
      <c r="W6530" s="5">
        <f t="shared" si="921"/>
        <v>46127.722784225436</v>
      </c>
    </row>
    <row r="6531" spans="4:23" x14ac:dyDescent="0.25">
      <c r="D6531">
        <f t="shared" si="922"/>
        <v>6529</v>
      </c>
      <c r="E6531" s="3">
        <v>44103</v>
      </c>
      <c r="F6531" s="4">
        <v>4.1666666666666664E-2</v>
      </c>
      <c r="G6531">
        <v>30</v>
      </c>
      <c r="H6531">
        <v>0</v>
      </c>
      <c r="I6531" s="5">
        <f t="shared" si="917"/>
        <v>4</v>
      </c>
      <c r="J6531" s="22">
        <v>0</v>
      </c>
      <c r="K6531">
        <v>9.6440000000000005E-5</v>
      </c>
      <c r="L6531" s="5" cm="1">
        <f t="array" ref="L6531">_xlfn.IFS(I6531=0, 0, I6531&gt;34, 0, AND(I6531&gt;0, I6531&lt;35), VLOOKUP(I6531, $A$63:$C$96, 3))</f>
        <v>740</v>
      </c>
      <c r="M6531" s="5">
        <f t="shared" ref="M6531:M6594" si="925">$B$11*$B$4*J6531*1000</f>
        <v>0</v>
      </c>
      <c r="N6531" s="5">
        <v>965.76539663798633</v>
      </c>
      <c r="O6531" s="5">
        <f t="shared" si="923"/>
        <v>2716.7148000000002</v>
      </c>
      <c r="P6531" s="5">
        <f t="shared" si="924"/>
        <v>740</v>
      </c>
      <c r="Q6531" s="5">
        <f t="shared" si="918"/>
        <v>0</v>
      </c>
      <c r="R6531" s="5">
        <f>IF(O6531&gt;(P6531+U6531),O6531-P6531-U6531, 0)</f>
        <v>0</v>
      </c>
      <c r="S6531" s="5">
        <f t="shared" si="919"/>
        <v>0</v>
      </c>
      <c r="T6531" s="5">
        <f t="shared" si="920"/>
        <v>0</v>
      </c>
      <c r="U6531" s="5">
        <f>IF(O6531&gt;P6531,IF(V6530*($B$6/100)&gt;=O6531-P6531,(O6531-P6531), V6530*($B$6/100)), 0)</f>
        <v>1976.7148000000002</v>
      </c>
      <c r="V6531" s="5">
        <f>V6530+(T6531*($B$5/100))-(U6531/($B$6/100))</f>
        <v>1842285.0330833031</v>
      </c>
      <c r="W6531" s="5">
        <f t="shared" si="921"/>
        <v>46057.125827082578</v>
      </c>
    </row>
    <row r="6532" spans="4:23" x14ac:dyDescent="0.25">
      <c r="D6532">
        <f t="shared" si="922"/>
        <v>6530</v>
      </c>
      <c r="E6532" s="3">
        <v>44103</v>
      </c>
      <c r="F6532" s="4">
        <v>8.3333333333333329E-2</v>
      </c>
      <c r="G6532">
        <v>30</v>
      </c>
      <c r="H6532">
        <v>0</v>
      </c>
      <c r="I6532" s="5">
        <f t="shared" ref="I6532:I6595" si="926">ROUND((G6532/10)*((LN(99/0.03)/(LN(10/0.03)))),0)</f>
        <v>4</v>
      </c>
      <c r="J6532" s="22">
        <v>0</v>
      </c>
      <c r="K6532">
        <v>7.981000000000001E-5</v>
      </c>
      <c r="L6532" s="5" cm="1">
        <f t="array" ref="L6532">_xlfn.IFS(I6532=0, 0, I6532&gt;34, 0, AND(I6532&gt;0, I6532&lt;35), VLOOKUP(I6532, $A$63:$C$96, 3))</f>
        <v>740</v>
      </c>
      <c r="M6532" s="5">
        <f t="shared" si="925"/>
        <v>0</v>
      </c>
      <c r="N6532" s="5">
        <v>932.85206081462968</v>
      </c>
      <c r="O6532" s="5">
        <f t="shared" si="923"/>
        <v>2248.2477000000003</v>
      </c>
      <c r="P6532" s="5">
        <f t="shared" si="924"/>
        <v>740</v>
      </c>
      <c r="Q6532" s="5">
        <f t="shared" ref="Q6532:Q6595" si="927">IF((L6532+M6532-P6532)&lt;($B$8/100)*$B$3,L6532+M6532-P6532,($B$8/100)*$B$3)</f>
        <v>0</v>
      </c>
      <c r="R6532" s="5">
        <f>IF(O6532&gt;(P6532+U6532),O6532-P6532-U6532, 0)</f>
        <v>0</v>
      </c>
      <c r="S6532" s="5">
        <f t="shared" ref="S6532:S6595" si="928">IF((IF((L6532+M6532)&gt;O6532,L6532+M6532-P6532-Q6532,0))&lt;((N6532*3.595182*($B$7/100))/($B$5/100)),L6532+M6532-P6532-Q6532, N6532*3.595182*($B$7/100)/($B$5/100))</f>
        <v>0</v>
      </c>
      <c r="T6532" s="5">
        <f t="shared" ref="T6532:T6595" si="929">((L6532+M6532)-P6532-S6532)</f>
        <v>0</v>
      </c>
      <c r="U6532" s="5">
        <f>IF(O6532&gt;P6532,IF(V6531*($B$6/100)&gt;=O6532-P6532,(O6532-P6532), V6531*($B$6/100)), 0)</f>
        <v>1508.2477000000003</v>
      </c>
      <c r="V6532" s="5">
        <f>V6531+(T6532*($B$5/100))-(U6532/($B$6/100))</f>
        <v>1840130.3935118746</v>
      </c>
      <c r="W6532" s="5">
        <f t="shared" ref="W6532:W6595" si="930">V6532/40</f>
        <v>46003.259837796868</v>
      </c>
    </row>
    <row r="6533" spans="4:23" x14ac:dyDescent="0.25">
      <c r="D6533">
        <f t="shared" ref="D6533:D6596" si="931">D6532+1</f>
        <v>6531</v>
      </c>
      <c r="E6533" s="3">
        <v>44103</v>
      </c>
      <c r="F6533" s="4">
        <v>0.125</v>
      </c>
      <c r="G6533">
        <v>30</v>
      </c>
      <c r="H6533">
        <v>0</v>
      </c>
      <c r="I6533" s="5">
        <f t="shared" si="926"/>
        <v>4</v>
      </c>
      <c r="J6533" s="22">
        <v>0</v>
      </c>
      <c r="K6533">
        <v>7.0820000000000003E-5</v>
      </c>
      <c r="L6533" s="5" cm="1">
        <f t="array" ref="L6533">_xlfn.IFS(I6533=0, 0, I6533&gt;34, 0, AND(I6533&gt;0, I6533&lt;35), VLOOKUP(I6533, $A$63:$C$96, 3))</f>
        <v>740</v>
      </c>
      <c r="M6533" s="5">
        <f t="shared" si="925"/>
        <v>0</v>
      </c>
      <c r="N6533" s="5">
        <v>932.95692538054891</v>
      </c>
      <c r="O6533" s="5">
        <f t="shared" ref="O6533:O6596" si="932">$B$2*K6533*1000</f>
        <v>1994.9993999999999</v>
      </c>
      <c r="P6533" s="5">
        <f t="shared" ref="P6533:P6596" si="933">IF(O6533&gt;=(L6533+M6533),L6533+M6533,O6533)</f>
        <v>740</v>
      </c>
      <c r="Q6533" s="5">
        <f t="shared" si="927"/>
        <v>0</v>
      </c>
      <c r="R6533" s="5">
        <f>IF(O6533&gt;(P6533+U6533),O6533-P6533-U6533, 0)</f>
        <v>0</v>
      </c>
      <c r="S6533" s="5">
        <f t="shared" si="928"/>
        <v>0</v>
      </c>
      <c r="T6533" s="5">
        <f t="shared" si="929"/>
        <v>0</v>
      </c>
      <c r="U6533" s="5">
        <f>IF(O6533&gt;P6533,IF(V6532*($B$6/100)&gt;=O6533-P6533,(O6533-P6533), V6532*($B$6/100)), 0)</f>
        <v>1254.9993999999999</v>
      </c>
      <c r="V6533" s="5">
        <f>V6532+(T6533*($B$5/100))-(U6533/($B$6/100))</f>
        <v>1838337.5372261603</v>
      </c>
      <c r="W6533" s="5">
        <f t="shared" si="930"/>
        <v>45958.438430654009</v>
      </c>
    </row>
    <row r="6534" spans="4:23" x14ac:dyDescent="0.25">
      <c r="D6534">
        <f t="shared" si="931"/>
        <v>6532</v>
      </c>
      <c r="E6534" s="3">
        <v>44103</v>
      </c>
      <c r="F6534" s="4">
        <v>0.16666666666666666</v>
      </c>
      <c r="G6534">
        <v>20</v>
      </c>
      <c r="H6534">
        <v>0</v>
      </c>
      <c r="I6534" s="5">
        <f t="shared" si="926"/>
        <v>3</v>
      </c>
      <c r="J6534" s="22">
        <v>0</v>
      </c>
      <c r="K6534">
        <v>6.7739999999999999E-5</v>
      </c>
      <c r="L6534" s="5" cm="1">
        <f t="array" ref="L6534">_xlfn.IFS(I6534=0, 0, I6534&gt;34, 0, AND(I6534&gt;0, I6534&lt;35), VLOOKUP(I6534, $A$63:$C$96, 3))</f>
        <v>232</v>
      </c>
      <c r="M6534" s="5">
        <f t="shared" si="925"/>
        <v>0</v>
      </c>
      <c r="N6534" s="5">
        <v>932.15486279813445</v>
      </c>
      <c r="O6534" s="5">
        <f t="shared" si="932"/>
        <v>1908.2357999999999</v>
      </c>
      <c r="P6534" s="5">
        <f t="shared" si="933"/>
        <v>232</v>
      </c>
      <c r="Q6534" s="5">
        <f t="shared" si="927"/>
        <v>0</v>
      </c>
      <c r="R6534" s="5">
        <f>IF(O6534&gt;(P6534+U6534),O6534-P6534-U6534, 0)</f>
        <v>0</v>
      </c>
      <c r="S6534" s="5">
        <f t="shared" si="928"/>
        <v>0</v>
      </c>
      <c r="T6534" s="5">
        <f t="shared" si="929"/>
        <v>0</v>
      </c>
      <c r="U6534" s="5">
        <f>IF(O6534&gt;P6534,IF(V6533*($B$6/100)&gt;=O6534-P6534,(O6534-P6534), V6533*($B$6/100)), 0)</f>
        <v>1676.2357999999999</v>
      </c>
      <c r="V6534" s="5">
        <f>V6533+(T6534*($B$5/100))-(U6534/($B$6/100))</f>
        <v>1835942.9146547318</v>
      </c>
      <c r="W6534" s="5">
        <f t="shared" si="930"/>
        <v>45898.572866368297</v>
      </c>
    </row>
    <row r="6535" spans="4:23" x14ac:dyDescent="0.25">
      <c r="D6535">
        <f t="shared" si="931"/>
        <v>6533</v>
      </c>
      <c r="E6535" s="3">
        <v>44103</v>
      </c>
      <c r="F6535" s="4">
        <v>0.20833333333333334</v>
      </c>
      <c r="G6535">
        <v>20</v>
      </c>
      <c r="H6535">
        <v>0</v>
      </c>
      <c r="I6535" s="5">
        <f t="shared" si="926"/>
        <v>3</v>
      </c>
      <c r="J6535" s="22">
        <v>0</v>
      </c>
      <c r="K6535">
        <v>6.7840000000000001E-5</v>
      </c>
      <c r="L6535" s="5" cm="1">
        <f t="array" ref="L6535">_xlfn.IFS(I6535=0, 0, I6535&gt;34, 0, AND(I6535&gt;0, I6535&lt;35), VLOOKUP(I6535, $A$63:$C$96, 3))</f>
        <v>232</v>
      </c>
      <c r="M6535" s="5">
        <f t="shared" si="925"/>
        <v>0</v>
      </c>
      <c r="N6535" s="5">
        <v>956.29317745830735</v>
      </c>
      <c r="O6535" s="5">
        <f t="shared" si="932"/>
        <v>1911.0527999999999</v>
      </c>
      <c r="P6535" s="5">
        <f t="shared" si="933"/>
        <v>232</v>
      </c>
      <c r="Q6535" s="5">
        <f t="shared" si="927"/>
        <v>0</v>
      </c>
      <c r="R6535" s="5">
        <f>IF(O6535&gt;(P6535+U6535),O6535-P6535-U6535, 0)</f>
        <v>0</v>
      </c>
      <c r="S6535" s="5">
        <f t="shared" si="928"/>
        <v>0</v>
      </c>
      <c r="T6535" s="5">
        <f t="shared" si="929"/>
        <v>0</v>
      </c>
      <c r="U6535" s="5">
        <f>IF(O6535&gt;P6535,IF(V6534*($B$6/100)&gt;=O6535-P6535,(O6535-P6535), V6534*($B$6/100)), 0)</f>
        <v>1679.0527999999999</v>
      </c>
      <c r="V6535" s="5">
        <f>V6534+(T6535*($B$5/100))-(U6535/($B$6/100))</f>
        <v>1833544.2677975888</v>
      </c>
      <c r="W6535" s="5">
        <f t="shared" si="930"/>
        <v>45838.606694939721</v>
      </c>
    </row>
    <row r="6536" spans="4:23" x14ac:dyDescent="0.25">
      <c r="D6536">
        <f t="shared" si="931"/>
        <v>6534</v>
      </c>
      <c r="E6536" s="3">
        <v>44103</v>
      </c>
      <c r="F6536" s="4">
        <v>0.25</v>
      </c>
      <c r="G6536">
        <v>20</v>
      </c>
      <c r="H6536">
        <v>0</v>
      </c>
      <c r="I6536" s="5">
        <f t="shared" si="926"/>
        <v>3</v>
      </c>
      <c r="J6536" s="22">
        <v>0</v>
      </c>
      <c r="K6536">
        <v>7.2349999999999997E-5</v>
      </c>
      <c r="L6536" s="5" cm="1">
        <f t="array" ref="L6536">_xlfn.IFS(I6536=0, 0, I6536&gt;34, 0, AND(I6536&gt;0, I6536&lt;35), VLOOKUP(I6536, $A$63:$C$96, 3))</f>
        <v>232</v>
      </c>
      <c r="M6536" s="5">
        <f t="shared" si="925"/>
        <v>0</v>
      </c>
      <c r="N6536" s="5">
        <v>1073.5099783155558</v>
      </c>
      <c r="O6536" s="5">
        <f t="shared" si="932"/>
        <v>2038.0995</v>
      </c>
      <c r="P6536" s="5">
        <f t="shared" si="933"/>
        <v>232</v>
      </c>
      <c r="Q6536" s="5">
        <f t="shared" si="927"/>
        <v>0</v>
      </c>
      <c r="R6536" s="5">
        <f>IF(O6536&gt;(P6536+U6536),O6536-P6536-U6536, 0)</f>
        <v>0</v>
      </c>
      <c r="S6536" s="5">
        <f t="shared" si="928"/>
        <v>0</v>
      </c>
      <c r="T6536" s="5">
        <f t="shared" si="929"/>
        <v>0</v>
      </c>
      <c r="U6536" s="5">
        <f>IF(O6536&gt;P6536,IF(V6535*($B$6/100)&gt;=O6536-P6536,(O6536-P6536), V6535*($B$6/100)), 0)</f>
        <v>1806.0995</v>
      </c>
      <c r="V6536" s="5">
        <f>V6535+(T6536*($B$5/100))-(U6536/($B$6/100))</f>
        <v>1830964.1256547316</v>
      </c>
      <c r="W6536" s="5">
        <f t="shared" si="930"/>
        <v>45774.103141368294</v>
      </c>
    </row>
    <row r="6537" spans="4:23" x14ac:dyDescent="0.25">
      <c r="D6537">
        <f t="shared" si="931"/>
        <v>6535</v>
      </c>
      <c r="E6537" s="3">
        <v>44103</v>
      </c>
      <c r="F6537" s="4">
        <v>0.29166666666666669</v>
      </c>
      <c r="G6537">
        <v>20</v>
      </c>
      <c r="H6537">
        <v>0</v>
      </c>
      <c r="I6537" s="5">
        <f t="shared" si="926"/>
        <v>3</v>
      </c>
      <c r="J6537" s="22">
        <v>0</v>
      </c>
      <c r="K6537">
        <v>8.6349999999999998E-5</v>
      </c>
      <c r="L6537" s="5" cm="1">
        <f t="array" ref="L6537">_xlfn.IFS(I6537=0, 0, I6537&gt;34, 0, AND(I6537&gt;0, I6537&lt;35), VLOOKUP(I6537, $A$63:$C$96, 3))</f>
        <v>232</v>
      </c>
      <c r="M6537" s="5">
        <f t="shared" si="925"/>
        <v>0</v>
      </c>
      <c r="N6537" s="5">
        <v>1532.9433889447932</v>
      </c>
      <c r="O6537" s="5">
        <f t="shared" si="932"/>
        <v>2432.4794999999999</v>
      </c>
      <c r="P6537" s="5">
        <f t="shared" si="933"/>
        <v>232</v>
      </c>
      <c r="Q6537" s="5">
        <f t="shared" si="927"/>
        <v>0</v>
      </c>
      <c r="R6537" s="5">
        <f>IF(O6537&gt;(P6537+U6537),O6537-P6537-U6537, 0)</f>
        <v>0</v>
      </c>
      <c r="S6537" s="5">
        <f t="shared" si="928"/>
        <v>0</v>
      </c>
      <c r="T6537" s="5">
        <f t="shared" si="929"/>
        <v>0</v>
      </c>
      <c r="U6537" s="5">
        <f>IF(O6537&gt;P6537,IF(V6536*($B$6/100)&gt;=O6537-P6537,(O6537-P6537), V6536*($B$6/100)), 0)</f>
        <v>2200.4794999999999</v>
      </c>
      <c r="V6537" s="5">
        <f>V6536+(T6537*($B$5/100))-(U6537/($B$6/100))</f>
        <v>1827820.5835118745</v>
      </c>
      <c r="W6537" s="5">
        <f t="shared" si="930"/>
        <v>45695.514587796861</v>
      </c>
    </row>
    <row r="6538" spans="4:23" x14ac:dyDescent="0.25">
      <c r="D6538">
        <f t="shared" si="931"/>
        <v>6536</v>
      </c>
      <c r="E6538" s="3">
        <v>44103</v>
      </c>
      <c r="F6538" s="4">
        <v>0.33333333333333331</v>
      </c>
      <c r="G6538">
        <v>20</v>
      </c>
      <c r="H6538">
        <v>0</v>
      </c>
      <c r="I6538" s="5">
        <f t="shared" si="926"/>
        <v>3</v>
      </c>
      <c r="J6538" s="22">
        <v>9.8979031292220746E-6</v>
      </c>
      <c r="K6538">
        <v>1.1013E-4</v>
      </c>
      <c r="L6538" s="5" cm="1">
        <f t="array" ref="L6538">_xlfn.IFS(I6538=0, 0, I6538&gt;34, 0, AND(I6538&gt;0, I6538&lt;35), VLOOKUP(I6538, $A$63:$C$96, 3))</f>
        <v>232</v>
      </c>
      <c r="M6538" s="5">
        <f t="shared" si="925"/>
        <v>47.015039863804859</v>
      </c>
      <c r="N6538" s="5">
        <v>2038.7695506983659</v>
      </c>
      <c r="O6538" s="5">
        <f t="shared" si="932"/>
        <v>3102.3621000000003</v>
      </c>
      <c r="P6538" s="5">
        <f t="shared" si="933"/>
        <v>279.01503986380487</v>
      </c>
      <c r="Q6538" s="5">
        <f t="shared" si="927"/>
        <v>0</v>
      </c>
      <c r="R6538" s="5">
        <f>IF(O6538&gt;(P6538+U6538),O6538-P6538-U6538, 0)</f>
        <v>0</v>
      </c>
      <c r="S6538" s="5">
        <f t="shared" si="928"/>
        <v>0</v>
      </c>
      <c r="T6538" s="5">
        <f t="shared" si="929"/>
        <v>0</v>
      </c>
      <c r="U6538" s="5">
        <f>IF(O6538&gt;P6538,IF(V6537*($B$6/100)&gt;=O6538-P6538,(O6538-P6538), V6537*($B$6/100)), 0)</f>
        <v>2823.3470601361955</v>
      </c>
      <c r="V6538" s="5">
        <f>V6537+(T6538*($B$5/100))-(U6538/($B$6/100))</f>
        <v>1823787.2305688229</v>
      </c>
      <c r="W6538" s="5">
        <f t="shared" si="930"/>
        <v>45594.680764220575</v>
      </c>
    </row>
    <row r="6539" spans="4:23" x14ac:dyDescent="0.25">
      <c r="D6539">
        <f t="shared" si="931"/>
        <v>6537</v>
      </c>
      <c r="E6539" s="3">
        <v>44103</v>
      </c>
      <c r="F6539" s="4">
        <v>0.375</v>
      </c>
      <c r="G6539">
        <v>20</v>
      </c>
      <c r="H6539">
        <v>0</v>
      </c>
      <c r="I6539" s="5">
        <f t="shared" si="926"/>
        <v>3</v>
      </c>
      <c r="J6539" s="22">
        <v>1.7321330476138631E-5</v>
      </c>
      <c r="K6539">
        <v>1.0935E-4</v>
      </c>
      <c r="L6539" s="5" cm="1">
        <f t="array" ref="L6539">_xlfn.IFS(I6539=0, 0, I6539&gt;34, 0, AND(I6539&gt;0, I6539&lt;35), VLOOKUP(I6539, $A$63:$C$96, 3))</f>
        <v>232</v>
      </c>
      <c r="M6539" s="5">
        <f t="shared" si="925"/>
        <v>82.276319761658499</v>
      </c>
      <c r="N6539" s="5">
        <v>2254.5891724970838</v>
      </c>
      <c r="O6539" s="5">
        <f t="shared" si="932"/>
        <v>3080.3894999999998</v>
      </c>
      <c r="P6539" s="5">
        <f t="shared" si="933"/>
        <v>314.2763197616585</v>
      </c>
      <c r="Q6539" s="5">
        <f t="shared" si="927"/>
        <v>0</v>
      </c>
      <c r="R6539" s="5">
        <f>IF(O6539&gt;(P6539+U6539),O6539-P6539-U6539, 0)</f>
        <v>0</v>
      </c>
      <c r="S6539" s="5">
        <f t="shared" si="928"/>
        <v>0</v>
      </c>
      <c r="T6539" s="5">
        <f t="shared" si="929"/>
        <v>0</v>
      </c>
      <c r="U6539" s="5">
        <f>IF(O6539&gt;P6539,IF(V6538*($B$6/100)&gt;=O6539-P6539,(O6539-P6539), V6538*($B$6/100)), 0)</f>
        <v>2766.1131802383411</v>
      </c>
      <c r="V6539" s="5">
        <f>V6538+(T6539*($B$5/100))-(U6539/($B$6/100))</f>
        <v>1819835.6403113396</v>
      </c>
      <c r="W6539" s="5">
        <f t="shared" si="930"/>
        <v>45495.891007783488</v>
      </c>
    </row>
    <row r="6540" spans="4:23" x14ac:dyDescent="0.25">
      <c r="D6540">
        <f t="shared" si="931"/>
        <v>6538</v>
      </c>
      <c r="E6540" s="3">
        <v>44103</v>
      </c>
      <c r="F6540" s="4">
        <v>0.41666666666666669</v>
      </c>
      <c r="G6540">
        <v>20</v>
      </c>
      <c r="H6540">
        <v>0</v>
      </c>
      <c r="I6540" s="5">
        <f t="shared" si="926"/>
        <v>3</v>
      </c>
      <c r="J6540" s="22">
        <v>6.4336370339943488E-5</v>
      </c>
      <c r="K6540">
        <v>1.0252000000000001E-4</v>
      </c>
      <c r="L6540" s="5" cm="1">
        <f t="array" ref="L6540">_xlfn.IFS(I6540=0, 0, I6540&gt;34, 0, AND(I6540&gt;0, I6540&lt;35), VLOOKUP(I6540, $A$63:$C$96, 3))</f>
        <v>232</v>
      </c>
      <c r="M6540" s="5">
        <f t="shared" si="925"/>
        <v>305.59775911473156</v>
      </c>
      <c r="N6540" s="5">
        <v>2206.2757313505931</v>
      </c>
      <c r="O6540" s="5">
        <f t="shared" si="932"/>
        <v>2887.9884000000002</v>
      </c>
      <c r="P6540" s="5">
        <f t="shared" si="933"/>
        <v>537.59775911473162</v>
      </c>
      <c r="Q6540" s="5">
        <f t="shared" si="927"/>
        <v>0</v>
      </c>
      <c r="R6540" s="5">
        <f>IF(O6540&gt;(P6540+U6540),O6540-P6540-U6540, 0)</f>
        <v>0</v>
      </c>
      <c r="S6540" s="5">
        <f t="shared" si="928"/>
        <v>0</v>
      </c>
      <c r="T6540" s="5">
        <f t="shared" si="929"/>
        <v>0</v>
      </c>
      <c r="U6540" s="5">
        <f>IF(O6540&gt;P6540,IF(V6539*($B$6/100)&gt;=O6540-P6540,(O6540-P6540), V6539*($B$6/100)), 0)</f>
        <v>2350.3906408852686</v>
      </c>
      <c r="V6540" s="5">
        <f>V6539+(T6540*($B$5/100))-(U6540/($B$6/100))</f>
        <v>1816477.9393957893</v>
      </c>
      <c r="W6540" s="5">
        <f t="shared" si="930"/>
        <v>45411.948484894732</v>
      </c>
    </row>
    <row r="6541" spans="4:23" x14ac:dyDescent="0.25">
      <c r="D6541">
        <f t="shared" si="931"/>
        <v>6539</v>
      </c>
      <c r="E6541" s="3">
        <v>44103</v>
      </c>
      <c r="F6541" s="4">
        <v>0.45833333333333331</v>
      </c>
      <c r="G6541">
        <v>30</v>
      </c>
      <c r="H6541">
        <v>0</v>
      </c>
      <c r="I6541" s="5">
        <f t="shared" si="926"/>
        <v>4</v>
      </c>
      <c r="J6541" s="22">
        <v>1.3609616802680351E-4</v>
      </c>
      <c r="K6541">
        <v>8.9920000000000006E-5</v>
      </c>
      <c r="L6541" s="5" cm="1">
        <f t="array" ref="L6541">_xlfn.IFS(I6541=0, 0, I6541&gt;34, 0, AND(I6541&gt;0, I6541&lt;35), VLOOKUP(I6541, $A$63:$C$96, 3))</f>
        <v>740</v>
      </c>
      <c r="M6541" s="5">
        <f t="shared" si="925"/>
        <v>646.45679812731669</v>
      </c>
      <c r="N6541" s="5">
        <v>1946.4897435405696</v>
      </c>
      <c r="O6541" s="5">
        <f t="shared" si="932"/>
        <v>2533.0464000000002</v>
      </c>
      <c r="P6541" s="5">
        <f t="shared" si="933"/>
        <v>1386.4567981273167</v>
      </c>
      <c r="Q6541" s="5">
        <f t="shared" si="927"/>
        <v>0</v>
      </c>
      <c r="R6541" s="5">
        <f>IF(O6541&gt;(P6541+U6541),O6541-P6541-U6541, 0)</f>
        <v>0</v>
      </c>
      <c r="S6541" s="5">
        <f t="shared" si="928"/>
        <v>0</v>
      </c>
      <c r="T6541" s="5">
        <f t="shared" si="929"/>
        <v>0</v>
      </c>
      <c r="U6541" s="5">
        <f>IF(O6541&gt;P6541,IF(V6540*($B$6/100)&gt;=O6541-P6541,(O6541-P6541), V6540*($B$6/100)), 0)</f>
        <v>1146.5896018726835</v>
      </c>
      <c r="V6541" s="5">
        <f>V6540+(T6541*($B$5/100))-(U6541/($B$6/100))</f>
        <v>1814839.954250257</v>
      </c>
      <c r="W6541" s="5">
        <f t="shared" si="930"/>
        <v>45370.998856256425</v>
      </c>
    </row>
    <row r="6542" spans="4:23" x14ac:dyDescent="0.25">
      <c r="D6542">
        <f t="shared" si="931"/>
        <v>6540</v>
      </c>
      <c r="E6542" s="3">
        <v>44103</v>
      </c>
      <c r="F6542" s="4">
        <v>0.5</v>
      </c>
      <c r="G6542">
        <v>40</v>
      </c>
      <c r="H6542">
        <v>0</v>
      </c>
      <c r="I6542" s="5">
        <f t="shared" si="926"/>
        <v>6</v>
      </c>
      <c r="J6542" s="22">
        <v>1.7073882897908078E-4</v>
      </c>
      <c r="K6542">
        <v>7.7470000000000002E-5</v>
      </c>
      <c r="L6542" s="5" cm="1">
        <f t="array" ref="L6542">_xlfn.IFS(I6542=0, 0, I6542&gt;34, 0, AND(I6542&gt;0, I6542&lt;35), VLOOKUP(I6542, $A$63:$C$96, 3))</f>
        <v>2980</v>
      </c>
      <c r="M6542" s="5">
        <f t="shared" si="925"/>
        <v>811.00943765063369</v>
      </c>
      <c r="N6542" s="5">
        <v>1718.6585744984936</v>
      </c>
      <c r="O6542" s="5">
        <f t="shared" si="932"/>
        <v>2182.3299000000002</v>
      </c>
      <c r="P6542" s="5">
        <f t="shared" si="933"/>
        <v>2182.3299000000002</v>
      </c>
      <c r="Q6542" s="5">
        <f t="shared" si="927"/>
        <v>487.20077413479089</v>
      </c>
      <c r="R6542" s="5">
        <f>IF(O6542&gt;(P6542+U6542),O6542-P6542-U6542, 0)</f>
        <v>0</v>
      </c>
      <c r="S6542" s="5">
        <f t="shared" si="928"/>
        <v>882.69862445466345</v>
      </c>
      <c r="T6542" s="5">
        <f t="shared" si="929"/>
        <v>725.98091319596995</v>
      </c>
      <c r="U6542" s="5">
        <f>IF(O6542&gt;P6542,IF(V6541*($B$6/100)&gt;=O6542-P6542,(O6542-P6542), V6541*($B$6/100)), 0)</f>
        <v>0</v>
      </c>
      <c r="V6542" s="5">
        <f>V6541+(T6542*($B$5/100))-(U6542/($B$6/100))</f>
        <v>1815348.1408894942</v>
      </c>
      <c r="W6542" s="5">
        <f t="shared" si="930"/>
        <v>45383.703522237352</v>
      </c>
    </row>
    <row r="6543" spans="4:23" x14ac:dyDescent="0.25">
      <c r="D6543">
        <f t="shared" si="931"/>
        <v>6541</v>
      </c>
      <c r="E6543" s="3">
        <v>44103</v>
      </c>
      <c r="F6543" s="4">
        <v>0.54166666666666663</v>
      </c>
      <c r="G6543">
        <v>40</v>
      </c>
      <c r="H6543">
        <v>0</v>
      </c>
      <c r="I6543" s="5">
        <f t="shared" si="926"/>
        <v>6</v>
      </c>
      <c r="J6543" s="22">
        <v>2.0290701414905254E-4</v>
      </c>
      <c r="K6543">
        <v>7.1089999999999999E-5</v>
      </c>
      <c r="L6543" s="5" cm="1">
        <f t="array" ref="L6543">_xlfn.IFS(I6543=0, 0, I6543&gt;34, 0, AND(I6543&gt;0, I6543&lt;35), VLOOKUP(I6543, $A$63:$C$96, 3))</f>
        <v>2980</v>
      </c>
      <c r="M6543" s="5">
        <f t="shared" si="925"/>
        <v>963.80831720799949</v>
      </c>
      <c r="N6543" s="5">
        <v>1560.8465678397847</v>
      </c>
      <c r="O6543" s="5">
        <f t="shared" si="932"/>
        <v>2002.6052999999999</v>
      </c>
      <c r="P6543" s="5">
        <f t="shared" si="933"/>
        <v>2002.6052999999999</v>
      </c>
      <c r="Q6543" s="5">
        <f t="shared" si="927"/>
        <v>487.20077413479089</v>
      </c>
      <c r="R6543" s="5">
        <f>IF(O6543&gt;(P6543+U6543),O6543-P6543-U6543, 0)</f>
        <v>0</v>
      </c>
      <c r="S6543" s="5">
        <f t="shared" si="928"/>
        <v>801.6467836370532</v>
      </c>
      <c r="T6543" s="5">
        <f t="shared" si="929"/>
        <v>1139.5562335709465</v>
      </c>
      <c r="U6543" s="5">
        <f>IF(O6543&gt;P6543,IF(V6542*($B$6/100)&gt;=O6543-P6543,(O6543-P6543), V6542*($B$6/100)), 0)</f>
        <v>0</v>
      </c>
      <c r="V6543" s="5">
        <f>V6542+(T6543*($B$5/100))-(U6543/($B$6/100))</f>
        <v>1816145.8302529939</v>
      </c>
      <c r="W6543" s="5">
        <f t="shared" si="930"/>
        <v>45403.645756324848</v>
      </c>
    </row>
    <row r="6544" spans="4:23" x14ac:dyDescent="0.25">
      <c r="D6544">
        <f t="shared" si="931"/>
        <v>6542</v>
      </c>
      <c r="E6544" s="3">
        <v>44103</v>
      </c>
      <c r="F6544" s="4">
        <v>0.58333333333333337</v>
      </c>
      <c r="G6544">
        <v>30</v>
      </c>
      <c r="H6544">
        <v>0</v>
      </c>
      <c r="I6544" s="5">
        <f t="shared" si="926"/>
        <v>4</v>
      </c>
      <c r="J6544" s="22">
        <v>1.6826435319677527E-4</v>
      </c>
      <c r="K6544">
        <v>6.3769999999999994E-5</v>
      </c>
      <c r="L6544" s="5" cm="1">
        <f t="array" ref="L6544">_xlfn.IFS(I6544=0, 0, I6544&gt;34, 0, AND(I6544&gt;0, I6544&lt;35), VLOOKUP(I6544, $A$63:$C$96, 3))</f>
        <v>740</v>
      </c>
      <c r="M6544" s="5">
        <f t="shared" si="925"/>
        <v>799.2556776846825</v>
      </c>
      <c r="N6544" s="5">
        <v>1455.2193906087964</v>
      </c>
      <c r="O6544" s="5">
        <f t="shared" si="932"/>
        <v>1796.4008999999999</v>
      </c>
      <c r="P6544" s="5">
        <f t="shared" si="933"/>
        <v>1539.2556776846825</v>
      </c>
      <c r="Q6544" s="5">
        <f t="shared" si="927"/>
        <v>0</v>
      </c>
      <c r="R6544" s="5">
        <f>IF(O6544&gt;(P6544+U6544),O6544-P6544-U6544, 0)</f>
        <v>0</v>
      </c>
      <c r="S6544" s="5">
        <f t="shared" si="928"/>
        <v>0</v>
      </c>
      <c r="T6544" s="5">
        <f t="shared" si="929"/>
        <v>0</v>
      </c>
      <c r="U6544" s="5">
        <f>IF(O6544&gt;P6544,IF(V6543*($B$6/100)&gt;=O6544-P6544,(O6544-P6544), V6543*($B$6/100)), 0)</f>
        <v>257.14522231531737</v>
      </c>
      <c r="V6544" s="5">
        <f>V6543+(T6544*($B$5/100))-(U6544/($B$6/100))</f>
        <v>1815778.4799354007</v>
      </c>
      <c r="W6544" s="5">
        <f t="shared" si="930"/>
        <v>45394.461998385013</v>
      </c>
    </row>
    <row r="6545" spans="4:23" x14ac:dyDescent="0.25">
      <c r="D6545">
        <f t="shared" si="931"/>
        <v>6543</v>
      </c>
      <c r="E6545" s="3">
        <v>44103</v>
      </c>
      <c r="F6545" s="4">
        <v>0.625</v>
      </c>
      <c r="G6545">
        <v>30</v>
      </c>
      <c r="H6545">
        <v>5</v>
      </c>
      <c r="I6545" s="5">
        <f t="shared" si="926"/>
        <v>4</v>
      </c>
      <c r="J6545" s="22">
        <v>2.9693709387666224E-4</v>
      </c>
      <c r="K6545">
        <v>6.4920000000000009E-5</v>
      </c>
      <c r="L6545" s="5" cm="1">
        <f t="array" ref="L6545">_xlfn.IFS(I6545=0, 0, I6545&gt;34, 0, AND(I6545&gt;0, I6545&lt;35), VLOOKUP(I6545, $A$63:$C$96, 3))</f>
        <v>740</v>
      </c>
      <c r="M6545" s="5">
        <f t="shared" si="925"/>
        <v>1410.4511959141457</v>
      </c>
      <c r="N6545" s="5">
        <v>1422.6016557149253</v>
      </c>
      <c r="O6545" s="5">
        <f t="shared" si="932"/>
        <v>1828.7964000000004</v>
      </c>
      <c r="P6545" s="5">
        <f t="shared" si="933"/>
        <v>1828.7964000000004</v>
      </c>
      <c r="Q6545" s="5">
        <f t="shared" si="927"/>
        <v>321.6547959141451</v>
      </c>
      <c r="R6545" s="5">
        <f>IF(O6545&gt;(P6545+U6545),O6545-P6545-U6545, 0)</f>
        <v>0</v>
      </c>
      <c r="S6545" s="5">
        <f t="shared" si="928"/>
        <v>0</v>
      </c>
      <c r="T6545" s="5">
        <f t="shared" si="929"/>
        <v>321.6547959141451</v>
      </c>
      <c r="U6545" s="5">
        <f>IF(O6545&gt;P6545,IF(V6544*($B$6/100)&gt;=O6545-P6545,(O6545-P6545), V6544*($B$6/100)), 0)</f>
        <v>0</v>
      </c>
      <c r="V6545" s="5">
        <f>V6544+(T6545*($B$5/100))-(U6545/($B$6/100))</f>
        <v>1816003.6382925406</v>
      </c>
      <c r="W6545" s="5">
        <f t="shared" si="930"/>
        <v>45400.090957313514</v>
      </c>
    </row>
    <row r="6546" spans="4:23" x14ac:dyDescent="0.25">
      <c r="D6546">
        <f t="shared" si="931"/>
        <v>6544</v>
      </c>
      <c r="E6546" s="3">
        <v>44103</v>
      </c>
      <c r="F6546" s="4">
        <v>0.66666666666666663</v>
      </c>
      <c r="G6546">
        <v>20</v>
      </c>
      <c r="H6546">
        <v>10</v>
      </c>
      <c r="I6546" s="5">
        <f t="shared" si="926"/>
        <v>3</v>
      </c>
      <c r="J6546" s="22">
        <v>3.3652870639355053E-4</v>
      </c>
      <c r="K6546">
        <v>7.1230000000000008E-5</v>
      </c>
      <c r="L6546" s="5" cm="1">
        <f t="array" ref="L6546">_xlfn.IFS(I6546=0, 0, I6546&gt;34, 0, AND(I6546&gt;0, I6546&lt;35), VLOOKUP(I6546, $A$63:$C$96, 3))</f>
        <v>232</v>
      </c>
      <c r="M6546" s="5">
        <f t="shared" si="925"/>
        <v>1598.511355369365</v>
      </c>
      <c r="N6546" s="5">
        <v>1297.5957391978209</v>
      </c>
      <c r="O6546" s="5">
        <f t="shared" si="932"/>
        <v>2006.5491000000004</v>
      </c>
      <c r="P6546" s="5">
        <f t="shared" si="933"/>
        <v>1830.511355369365</v>
      </c>
      <c r="Q6546" s="5">
        <f t="shared" si="927"/>
        <v>0</v>
      </c>
      <c r="R6546" s="5">
        <f>IF(O6546&gt;(P6546+U6546),O6546-P6546-U6546, 0)</f>
        <v>0</v>
      </c>
      <c r="S6546" s="5">
        <f t="shared" si="928"/>
        <v>0</v>
      </c>
      <c r="T6546" s="5">
        <f t="shared" si="929"/>
        <v>0</v>
      </c>
      <c r="U6546" s="5">
        <f>IF(O6546&gt;P6546,IF(V6545*($B$6/100)&gt;=O6546-P6546,(O6546-P6546), V6545*($B$6/100)), 0)</f>
        <v>176.03774463063542</v>
      </c>
      <c r="V6546" s="5">
        <f>V6545+(T6546*($B$5/100))-(U6546/($B$6/100))</f>
        <v>1815752.155800211</v>
      </c>
      <c r="W6546" s="5">
        <f t="shared" si="930"/>
        <v>45393.803895005272</v>
      </c>
    </row>
    <row r="6547" spans="4:23" x14ac:dyDescent="0.25">
      <c r="D6547">
        <f t="shared" si="931"/>
        <v>6545</v>
      </c>
      <c r="E6547" s="3">
        <v>44103</v>
      </c>
      <c r="F6547" s="4">
        <v>0.70833333333333337</v>
      </c>
      <c r="G6547">
        <v>10</v>
      </c>
      <c r="H6547">
        <v>5</v>
      </c>
      <c r="I6547" s="5">
        <f t="shared" si="926"/>
        <v>1</v>
      </c>
      <c r="J6547" s="22">
        <v>1.2867274067988698E-4</v>
      </c>
      <c r="K6547">
        <v>9.5820000000000001E-5</v>
      </c>
      <c r="L6547" s="5" cm="1">
        <f t="array" ref="L6547">_xlfn.IFS(I6547=0, 0, I6547&gt;34, 0, AND(I6547&gt;0, I6547&lt;35), VLOOKUP(I6547, $A$63:$C$96, 3))</f>
        <v>0</v>
      </c>
      <c r="M6547" s="5">
        <f t="shared" si="925"/>
        <v>611.19551822946312</v>
      </c>
      <c r="N6547" s="5">
        <v>1267.9150601414099</v>
      </c>
      <c r="O6547" s="5">
        <f t="shared" si="932"/>
        <v>2699.2494000000002</v>
      </c>
      <c r="P6547" s="5">
        <f t="shared" si="933"/>
        <v>611.19551822946312</v>
      </c>
      <c r="Q6547" s="5">
        <f t="shared" si="927"/>
        <v>0</v>
      </c>
      <c r="R6547" s="5">
        <f>IF(O6547&gt;(P6547+U6547),O6547-P6547-U6547, 0)</f>
        <v>0</v>
      </c>
      <c r="S6547" s="5">
        <f t="shared" si="928"/>
        <v>0</v>
      </c>
      <c r="T6547" s="5">
        <f t="shared" si="929"/>
        <v>0</v>
      </c>
      <c r="U6547" s="5">
        <f>IF(O6547&gt;P6547,IF(V6546*($B$6/100)&gt;=O6547-P6547,(O6547-P6547), V6546*($B$6/100)), 0)</f>
        <v>2088.0538817705369</v>
      </c>
      <c r="V6547" s="5">
        <f>V6546+(T6547*($B$5/100))-(U6547/($B$6/100))</f>
        <v>1812769.221683396</v>
      </c>
      <c r="W6547" s="5">
        <f t="shared" si="930"/>
        <v>45319.230542084901</v>
      </c>
    </row>
    <row r="6548" spans="4:23" x14ac:dyDescent="0.25">
      <c r="D6548">
        <f t="shared" si="931"/>
        <v>6546</v>
      </c>
      <c r="E6548" s="3">
        <v>44103</v>
      </c>
      <c r="F6548" s="4">
        <v>0.75</v>
      </c>
      <c r="G6548">
        <v>10</v>
      </c>
      <c r="H6548">
        <v>7</v>
      </c>
      <c r="I6548" s="5">
        <f t="shared" si="926"/>
        <v>1</v>
      </c>
      <c r="J6548" s="22">
        <v>3.711713673458278E-5</v>
      </c>
      <c r="K6548">
        <v>1.4998999999999999E-4</v>
      </c>
      <c r="L6548" s="5" cm="1">
        <f t="array" ref="L6548">_xlfn.IFS(I6548=0, 0, I6548&gt;34, 0, AND(I6548&gt;0, I6548&lt;35), VLOOKUP(I6548, $A$63:$C$96, 3))</f>
        <v>0</v>
      </c>
      <c r="M6548" s="5">
        <f t="shared" si="925"/>
        <v>176.30639948926822</v>
      </c>
      <c r="N6548" s="5">
        <v>1455.0054046708226</v>
      </c>
      <c r="O6548" s="5">
        <f t="shared" si="932"/>
        <v>4225.2182999999995</v>
      </c>
      <c r="P6548" s="5">
        <f t="shared" si="933"/>
        <v>176.30639948926822</v>
      </c>
      <c r="Q6548" s="5">
        <f t="shared" si="927"/>
        <v>0</v>
      </c>
      <c r="R6548" s="5">
        <f>IF(O6548&gt;(P6548+U6548),O6548-P6548-U6548, 0)</f>
        <v>0</v>
      </c>
      <c r="S6548" s="5">
        <f t="shared" si="928"/>
        <v>0</v>
      </c>
      <c r="T6548" s="5">
        <f t="shared" si="929"/>
        <v>0</v>
      </c>
      <c r="U6548" s="5">
        <f>IF(O6548&gt;P6548,IF(V6547*($B$6/100)&gt;=O6548-P6548,(O6548-P6548), V6547*($B$6/100)), 0)</f>
        <v>4048.9119005107314</v>
      </c>
      <c r="V6548" s="5">
        <f>V6547+(T6548*($B$5/100))-(U6548/($B$6/100))</f>
        <v>1806985.0618255236</v>
      </c>
      <c r="W6548" s="5">
        <f t="shared" si="930"/>
        <v>45174.626545638093</v>
      </c>
    </row>
    <row r="6549" spans="4:23" x14ac:dyDescent="0.25">
      <c r="D6549">
        <f t="shared" si="931"/>
        <v>6547</v>
      </c>
      <c r="E6549" s="3">
        <v>44103</v>
      </c>
      <c r="F6549" s="4">
        <v>0.79166666666666663</v>
      </c>
      <c r="G6549">
        <v>10</v>
      </c>
      <c r="H6549">
        <v>0</v>
      </c>
      <c r="I6549" s="5">
        <f t="shared" si="926"/>
        <v>1</v>
      </c>
      <c r="J6549" s="22">
        <v>2.4744757823055187E-6</v>
      </c>
      <c r="K6549">
        <v>1.6883999999999999E-4</v>
      </c>
      <c r="L6549" s="5" cm="1">
        <f t="array" ref="L6549">_xlfn.IFS(I6549=0, 0, I6549&gt;34, 0, AND(I6549&gt;0, I6549&lt;35), VLOOKUP(I6549, $A$63:$C$96, 3))</f>
        <v>0</v>
      </c>
      <c r="M6549" s="5">
        <f t="shared" si="925"/>
        <v>11.753759965951215</v>
      </c>
      <c r="N6549" s="5">
        <v>1633.0131709858479</v>
      </c>
      <c r="O6549" s="5">
        <f t="shared" si="932"/>
        <v>4756.2227999999996</v>
      </c>
      <c r="P6549" s="5">
        <f t="shared" si="933"/>
        <v>11.753759965951215</v>
      </c>
      <c r="Q6549" s="5">
        <f t="shared" si="927"/>
        <v>0</v>
      </c>
      <c r="R6549" s="5">
        <f>IF(O6549&gt;(P6549+U6549),O6549-P6549-U6549, 0)</f>
        <v>0</v>
      </c>
      <c r="S6549" s="5">
        <f t="shared" si="928"/>
        <v>0</v>
      </c>
      <c r="T6549" s="5">
        <f t="shared" si="929"/>
        <v>0</v>
      </c>
      <c r="U6549" s="5">
        <f>IF(O6549&gt;P6549,IF(V6548*($B$6/100)&gt;=O6549-P6549,(O6549-P6549), V6548*($B$6/100)), 0)</f>
        <v>4744.4690400340487</v>
      </c>
      <c r="V6549" s="5">
        <f>V6548+(T6549*($B$5/100))-(U6549/($B$6/100))</f>
        <v>1800207.2489111891</v>
      </c>
      <c r="W6549" s="5">
        <f t="shared" si="930"/>
        <v>45005.181222779727</v>
      </c>
    </row>
    <row r="6550" spans="4:23" x14ac:dyDescent="0.25">
      <c r="D6550">
        <f t="shared" si="931"/>
        <v>6548</v>
      </c>
      <c r="E6550" s="3">
        <v>44103</v>
      </c>
      <c r="F6550" s="4">
        <v>0.83333333333333337</v>
      </c>
      <c r="G6550">
        <v>0</v>
      </c>
      <c r="H6550">
        <v>0</v>
      </c>
      <c r="I6550" s="5">
        <f t="shared" si="926"/>
        <v>0</v>
      </c>
      <c r="J6550" s="22">
        <v>0</v>
      </c>
      <c r="K6550">
        <v>1.7822000000000001E-4</v>
      </c>
      <c r="L6550" s="5" cm="1">
        <f t="array" ref="L6550">_xlfn.IFS(I6550=0, 0, I6550&gt;34, 0, AND(I6550&gt;0, I6550&lt;35), VLOOKUP(I6550, $A$63:$C$96, 3))</f>
        <v>0</v>
      </c>
      <c r="M6550" s="5">
        <f t="shared" si="925"/>
        <v>0</v>
      </c>
      <c r="N6550" s="5">
        <v>1745.6427802700061</v>
      </c>
      <c r="O6550" s="5">
        <f t="shared" si="932"/>
        <v>5020.4574000000002</v>
      </c>
      <c r="P6550" s="5">
        <f t="shared" si="933"/>
        <v>0</v>
      </c>
      <c r="Q6550" s="5">
        <f t="shared" si="927"/>
        <v>0</v>
      </c>
      <c r="R6550" s="5">
        <f>IF(O6550&gt;(P6550+U6550),O6550-P6550-U6550, 0)</f>
        <v>0</v>
      </c>
      <c r="S6550" s="5">
        <f t="shared" si="928"/>
        <v>0</v>
      </c>
      <c r="T6550" s="5">
        <f t="shared" si="929"/>
        <v>0</v>
      </c>
      <c r="U6550" s="5">
        <f>IF(O6550&gt;P6550,IF(V6549*($B$6/100)&gt;=O6550-P6550,(O6550-P6550), V6549*($B$6/100)), 0)</f>
        <v>5020.4574000000002</v>
      </c>
      <c r="V6550" s="5">
        <f>V6549+(T6550*($B$5/100))-(U6550/($B$6/100))</f>
        <v>1793035.1669111892</v>
      </c>
      <c r="W6550" s="5">
        <f t="shared" si="930"/>
        <v>44825.879172779729</v>
      </c>
    </row>
    <row r="6551" spans="4:23" x14ac:dyDescent="0.25">
      <c r="D6551">
        <f t="shared" si="931"/>
        <v>6549</v>
      </c>
      <c r="E6551" s="3">
        <v>44103</v>
      </c>
      <c r="F6551" s="4">
        <v>0.875</v>
      </c>
      <c r="G6551">
        <v>10</v>
      </c>
      <c r="H6551">
        <v>0</v>
      </c>
      <c r="I6551" s="5">
        <f t="shared" si="926"/>
        <v>1</v>
      </c>
      <c r="J6551" s="22">
        <v>0</v>
      </c>
      <c r="K6551">
        <v>1.8275E-4</v>
      </c>
      <c r="L6551" s="5" cm="1">
        <f t="array" ref="L6551">_xlfn.IFS(I6551=0, 0, I6551&gt;34, 0, AND(I6551&gt;0, I6551&lt;35), VLOOKUP(I6551, $A$63:$C$96, 3))</f>
        <v>0</v>
      </c>
      <c r="M6551" s="5">
        <f t="shared" si="925"/>
        <v>0</v>
      </c>
      <c r="N6551" s="5">
        <v>1583.9791109653584</v>
      </c>
      <c r="O6551" s="5">
        <f t="shared" si="932"/>
        <v>5148.0675000000001</v>
      </c>
      <c r="P6551" s="5">
        <f t="shared" si="933"/>
        <v>0</v>
      </c>
      <c r="Q6551" s="5">
        <f t="shared" si="927"/>
        <v>0</v>
      </c>
      <c r="R6551" s="5">
        <f>IF(O6551&gt;(P6551+U6551),O6551-P6551-U6551, 0)</f>
        <v>0</v>
      </c>
      <c r="S6551" s="5">
        <f t="shared" si="928"/>
        <v>0</v>
      </c>
      <c r="T6551" s="5">
        <f t="shared" si="929"/>
        <v>0</v>
      </c>
      <c r="U6551" s="5">
        <f>IF(O6551&gt;P6551,IF(V6550*($B$6/100)&gt;=O6551-P6551,(O6551-P6551), V6550*($B$6/100)), 0)</f>
        <v>5148.0675000000001</v>
      </c>
      <c r="V6551" s="5">
        <f>V6550+(T6551*($B$5/100))-(U6551/($B$6/100))</f>
        <v>1785680.784768332</v>
      </c>
      <c r="W6551" s="5">
        <f t="shared" si="930"/>
        <v>44642.019619208302</v>
      </c>
    </row>
    <row r="6552" spans="4:23" x14ac:dyDescent="0.25">
      <c r="D6552">
        <f t="shared" si="931"/>
        <v>6550</v>
      </c>
      <c r="E6552" s="3">
        <v>44103</v>
      </c>
      <c r="F6552" s="4">
        <v>0.91666666666666663</v>
      </c>
      <c r="G6552">
        <v>20</v>
      </c>
      <c r="H6552">
        <v>0</v>
      </c>
      <c r="I6552" s="5">
        <f t="shared" si="926"/>
        <v>3</v>
      </c>
      <c r="J6552" s="22">
        <v>0</v>
      </c>
      <c r="K6552">
        <v>1.8264999999999999E-4</v>
      </c>
      <c r="L6552" s="5" cm="1">
        <f t="array" ref="L6552">_xlfn.IFS(I6552=0, 0, I6552&gt;34, 0, AND(I6552&gt;0, I6552&lt;35), VLOOKUP(I6552, $A$63:$C$96, 3))</f>
        <v>232</v>
      </c>
      <c r="M6552" s="5">
        <f t="shared" si="925"/>
        <v>0</v>
      </c>
      <c r="N6552" s="5">
        <v>1409.2484929035688</v>
      </c>
      <c r="O6552" s="5">
        <f t="shared" si="932"/>
        <v>5145.2504999999992</v>
      </c>
      <c r="P6552" s="5">
        <f t="shared" si="933"/>
        <v>232</v>
      </c>
      <c r="Q6552" s="5">
        <f t="shared" si="927"/>
        <v>0</v>
      </c>
      <c r="R6552" s="5">
        <f>IF(O6552&gt;(P6552+U6552),O6552-P6552-U6552, 0)</f>
        <v>0</v>
      </c>
      <c r="S6552" s="5">
        <f t="shared" si="928"/>
        <v>0</v>
      </c>
      <c r="T6552" s="5">
        <f t="shared" si="929"/>
        <v>0</v>
      </c>
      <c r="U6552" s="5">
        <f>IF(O6552&gt;P6552,IF(V6551*($B$6/100)&gt;=O6552-P6552,(O6552-P6552), V6551*($B$6/100)), 0)</f>
        <v>4913.2504999999992</v>
      </c>
      <c r="V6552" s="5">
        <f>V6551+(T6552*($B$5/100))-(U6552/($B$6/100))</f>
        <v>1778661.8554826179</v>
      </c>
      <c r="W6552" s="5">
        <f t="shared" si="930"/>
        <v>44466.546387065449</v>
      </c>
    </row>
    <row r="6553" spans="4:23" x14ac:dyDescent="0.25">
      <c r="D6553">
        <f t="shared" si="931"/>
        <v>6551</v>
      </c>
      <c r="E6553" s="3">
        <v>44103</v>
      </c>
      <c r="F6553" s="4">
        <v>0.95833333333333337</v>
      </c>
      <c r="G6553">
        <v>30</v>
      </c>
      <c r="H6553">
        <v>0</v>
      </c>
      <c r="I6553" s="5">
        <f t="shared" si="926"/>
        <v>4</v>
      </c>
      <c r="J6553" s="22">
        <v>0</v>
      </c>
      <c r="K6553">
        <v>1.6186E-4</v>
      </c>
      <c r="L6553" s="5" cm="1">
        <f t="array" ref="L6553">_xlfn.IFS(I6553=0, 0, I6553&gt;34, 0, AND(I6553&gt;0, I6553&lt;35), VLOOKUP(I6553, $A$63:$C$96, 3))</f>
        <v>740</v>
      </c>
      <c r="M6553" s="5">
        <f t="shared" si="925"/>
        <v>0</v>
      </c>
      <c r="N6553" s="5">
        <v>1218.4363857054186</v>
      </c>
      <c r="O6553" s="5">
        <f t="shared" si="932"/>
        <v>4559.5962</v>
      </c>
      <c r="P6553" s="5">
        <f t="shared" si="933"/>
        <v>740</v>
      </c>
      <c r="Q6553" s="5">
        <f t="shared" si="927"/>
        <v>0</v>
      </c>
      <c r="R6553" s="5">
        <f>IF(O6553&gt;(P6553+U6553),O6553-P6553-U6553, 0)</f>
        <v>0</v>
      </c>
      <c r="S6553" s="5">
        <f t="shared" si="928"/>
        <v>0</v>
      </c>
      <c r="T6553" s="5">
        <f t="shared" si="929"/>
        <v>0</v>
      </c>
      <c r="U6553" s="5">
        <f>IF(O6553&gt;P6553,IF(V6552*($B$6/100)&gt;=O6553-P6553,(O6553-P6553), V6552*($B$6/100)), 0)</f>
        <v>3819.5962</v>
      </c>
      <c r="V6553" s="5">
        <f>V6552+(T6553*($B$5/100))-(U6553/($B$6/100))</f>
        <v>1773205.2894826178</v>
      </c>
      <c r="W6553" s="5">
        <f t="shared" si="930"/>
        <v>44330.132237065445</v>
      </c>
    </row>
    <row r="6554" spans="4:23" x14ac:dyDescent="0.25">
      <c r="D6554">
        <f t="shared" si="931"/>
        <v>6552</v>
      </c>
      <c r="E6554" s="3">
        <v>44104</v>
      </c>
      <c r="F6554" s="4">
        <v>0</v>
      </c>
      <c r="G6554">
        <v>20</v>
      </c>
      <c r="H6554">
        <v>0</v>
      </c>
      <c r="I6554" s="5">
        <f t="shared" si="926"/>
        <v>3</v>
      </c>
      <c r="J6554" s="22">
        <v>0</v>
      </c>
      <c r="K6554">
        <v>1.3276999999999999E-4</v>
      </c>
      <c r="L6554" s="5" cm="1">
        <f t="array" ref="L6554">_xlfn.IFS(I6554=0, 0, I6554&gt;34, 0, AND(I6554&gt;0, I6554&lt;35), VLOOKUP(I6554, $A$63:$C$96, 3))</f>
        <v>232</v>
      </c>
      <c r="M6554" s="5">
        <f t="shared" si="925"/>
        <v>0</v>
      </c>
      <c r="N6554" s="5">
        <v>953.25320013530143</v>
      </c>
      <c r="O6554" s="5">
        <f t="shared" si="932"/>
        <v>3740.1308999999997</v>
      </c>
      <c r="P6554" s="5">
        <f t="shared" si="933"/>
        <v>232</v>
      </c>
      <c r="Q6554" s="5">
        <f t="shared" si="927"/>
        <v>0</v>
      </c>
      <c r="R6554" s="5">
        <f>IF(O6554&gt;(P6554+U6554),O6554-P6554-U6554, 0)</f>
        <v>0</v>
      </c>
      <c r="S6554" s="5">
        <f t="shared" si="928"/>
        <v>0</v>
      </c>
      <c r="T6554" s="5">
        <f t="shared" si="929"/>
        <v>0</v>
      </c>
      <c r="U6554" s="5">
        <f>IF(O6554&gt;P6554,IF(V6553*($B$6/100)&gt;=O6554-P6554,(O6554-P6554), V6553*($B$6/100)), 0)</f>
        <v>3508.1308999999997</v>
      </c>
      <c r="V6554" s="5">
        <f>V6553+(T6554*($B$5/100))-(U6554/($B$6/100))</f>
        <v>1768193.6739111892</v>
      </c>
      <c r="W6554" s="5">
        <f t="shared" si="930"/>
        <v>44204.841847779731</v>
      </c>
    </row>
    <row r="6555" spans="4:23" x14ac:dyDescent="0.25">
      <c r="D6555">
        <f t="shared" si="931"/>
        <v>6553</v>
      </c>
      <c r="E6555" s="3">
        <v>44104</v>
      </c>
      <c r="F6555" s="4">
        <v>4.1666666666666664E-2</v>
      </c>
      <c r="G6555">
        <v>10</v>
      </c>
      <c r="H6555">
        <v>0</v>
      </c>
      <c r="I6555" s="5">
        <f t="shared" si="926"/>
        <v>1</v>
      </c>
      <c r="J6555" s="22">
        <v>0</v>
      </c>
      <c r="K6555">
        <v>9.8930000000000003E-5</v>
      </c>
      <c r="L6555" s="5" cm="1">
        <f t="array" ref="L6555">_xlfn.IFS(I6555=0, 0, I6555&gt;34, 0, AND(I6555&gt;0, I6555&lt;35), VLOOKUP(I6555, $A$63:$C$96, 3))</f>
        <v>0</v>
      </c>
      <c r="M6555" s="5">
        <f t="shared" si="925"/>
        <v>0</v>
      </c>
      <c r="N6555" s="5">
        <v>824.6795325323892</v>
      </c>
      <c r="O6555" s="5">
        <f t="shared" si="932"/>
        <v>2786.8580999999999</v>
      </c>
      <c r="P6555" s="5">
        <f t="shared" si="933"/>
        <v>0</v>
      </c>
      <c r="Q6555" s="5">
        <f t="shared" si="927"/>
        <v>0</v>
      </c>
      <c r="R6555" s="5">
        <f>IF(O6555&gt;(P6555+U6555),O6555-P6555-U6555, 0)</f>
        <v>0</v>
      </c>
      <c r="S6555" s="5">
        <f t="shared" si="928"/>
        <v>0</v>
      </c>
      <c r="T6555" s="5">
        <f t="shared" si="929"/>
        <v>0</v>
      </c>
      <c r="U6555" s="5">
        <f>IF(O6555&gt;P6555,IF(V6554*($B$6/100)&gt;=O6555-P6555,(O6555-P6555), V6554*($B$6/100)), 0)</f>
        <v>2786.8580999999999</v>
      </c>
      <c r="V6555" s="5">
        <f>V6554+(T6555*($B$5/100))-(U6555/($B$6/100))</f>
        <v>1764212.4480540464</v>
      </c>
      <c r="W6555" s="5">
        <f t="shared" si="930"/>
        <v>44105.311201351156</v>
      </c>
    </row>
    <row r="6556" spans="4:23" x14ac:dyDescent="0.25">
      <c r="D6556">
        <f t="shared" si="931"/>
        <v>6554</v>
      </c>
      <c r="E6556" s="3">
        <v>44104</v>
      </c>
      <c r="F6556" s="4">
        <v>8.3333333333333329E-2</v>
      </c>
      <c r="G6556">
        <v>30</v>
      </c>
      <c r="H6556">
        <v>0</v>
      </c>
      <c r="I6556" s="5">
        <f t="shared" si="926"/>
        <v>4</v>
      </c>
      <c r="J6556" s="22">
        <v>0</v>
      </c>
      <c r="K6556">
        <v>7.9959999999999987E-5</v>
      </c>
      <c r="L6556" s="5" cm="1">
        <f t="array" ref="L6556">_xlfn.IFS(I6556=0, 0, I6556&gt;34, 0, AND(I6556&gt;0, I6556&lt;35), VLOOKUP(I6556, $A$63:$C$96, 3))</f>
        <v>740</v>
      </c>
      <c r="M6556" s="5">
        <f t="shared" si="925"/>
        <v>0</v>
      </c>
      <c r="N6556" s="5">
        <v>782.46940511518267</v>
      </c>
      <c r="O6556" s="5">
        <f t="shared" si="932"/>
        <v>2252.4731999999999</v>
      </c>
      <c r="P6556" s="5">
        <f t="shared" si="933"/>
        <v>740</v>
      </c>
      <c r="Q6556" s="5">
        <f t="shared" si="927"/>
        <v>0</v>
      </c>
      <c r="R6556" s="5">
        <f>IF(O6556&gt;(P6556+U6556),O6556-P6556-U6556, 0)</f>
        <v>0</v>
      </c>
      <c r="S6556" s="5">
        <f t="shared" si="928"/>
        <v>0</v>
      </c>
      <c r="T6556" s="5">
        <f t="shared" si="929"/>
        <v>0</v>
      </c>
      <c r="U6556" s="5">
        <f>IF(O6556&gt;P6556,IF(V6555*($B$6/100)&gt;=O6556-P6556,(O6556-P6556), V6555*($B$6/100)), 0)</f>
        <v>1512.4731999999999</v>
      </c>
      <c r="V6556" s="5">
        <f>V6555+(T6556*($B$5/100))-(U6556/($B$6/100))</f>
        <v>1762051.7720540464</v>
      </c>
      <c r="W6556" s="5">
        <f t="shared" si="930"/>
        <v>44051.294301351161</v>
      </c>
    </row>
    <row r="6557" spans="4:23" x14ac:dyDescent="0.25">
      <c r="D6557">
        <f t="shared" si="931"/>
        <v>6555</v>
      </c>
      <c r="E6557" s="3">
        <v>44104</v>
      </c>
      <c r="F6557" s="4">
        <v>0.125</v>
      </c>
      <c r="G6557">
        <v>30</v>
      </c>
      <c r="H6557">
        <v>0</v>
      </c>
      <c r="I6557" s="5">
        <f t="shared" si="926"/>
        <v>4</v>
      </c>
      <c r="J6557" s="22">
        <v>0</v>
      </c>
      <c r="K6557">
        <v>7.0319999999999991E-5</v>
      </c>
      <c r="L6557" s="5" cm="1">
        <f t="array" ref="L6557">_xlfn.IFS(I6557=0, 0, I6557&gt;34, 0, AND(I6557&gt;0, I6557&lt;35), VLOOKUP(I6557, $A$63:$C$96, 3))</f>
        <v>740</v>
      </c>
      <c r="M6557" s="5">
        <f t="shared" si="925"/>
        <v>0</v>
      </c>
      <c r="N6557" s="5">
        <v>779.41242583891164</v>
      </c>
      <c r="O6557" s="5">
        <f t="shared" si="932"/>
        <v>1980.9143999999997</v>
      </c>
      <c r="P6557" s="5">
        <f t="shared" si="933"/>
        <v>740</v>
      </c>
      <c r="Q6557" s="5">
        <f t="shared" si="927"/>
        <v>0</v>
      </c>
      <c r="R6557" s="5">
        <f>IF(O6557&gt;(P6557+U6557),O6557-P6557-U6557, 0)</f>
        <v>0</v>
      </c>
      <c r="S6557" s="5">
        <f t="shared" si="928"/>
        <v>0</v>
      </c>
      <c r="T6557" s="5">
        <f t="shared" si="929"/>
        <v>0</v>
      </c>
      <c r="U6557" s="5">
        <f>IF(O6557&gt;P6557,IF(V6556*($B$6/100)&gt;=O6557-P6557,(O6557-P6557), V6556*($B$6/100)), 0)</f>
        <v>1240.9143999999997</v>
      </c>
      <c r="V6557" s="5">
        <f>V6556+(T6557*($B$5/100))-(U6557/($B$6/100))</f>
        <v>1760279.0371969035</v>
      </c>
      <c r="W6557" s="5">
        <f t="shared" si="930"/>
        <v>44006.975929922584</v>
      </c>
    </row>
    <row r="6558" spans="4:23" x14ac:dyDescent="0.25">
      <c r="D6558">
        <f t="shared" si="931"/>
        <v>6556</v>
      </c>
      <c r="E6558" s="3">
        <v>44104</v>
      </c>
      <c r="F6558" s="4">
        <v>0.16666666666666666</v>
      </c>
      <c r="G6558">
        <v>40</v>
      </c>
      <c r="H6558">
        <v>0</v>
      </c>
      <c r="I6558" s="5">
        <f t="shared" si="926"/>
        <v>6</v>
      </c>
      <c r="J6558" s="22">
        <v>0</v>
      </c>
      <c r="K6558">
        <v>6.7080000000000001E-5</v>
      </c>
      <c r="L6558" s="5" cm="1">
        <f t="array" ref="L6558">_xlfn.IFS(I6558=0, 0, I6558&gt;34, 0, AND(I6558&gt;0, I6558&lt;35), VLOOKUP(I6558, $A$63:$C$96, 3))</f>
        <v>2980</v>
      </c>
      <c r="M6558" s="5">
        <f t="shared" si="925"/>
        <v>0</v>
      </c>
      <c r="N6558" s="5">
        <v>800.48237510877709</v>
      </c>
      <c r="O6558" s="5">
        <f t="shared" si="932"/>
        <v>1889.6436000000001</v>
      </c>
      <c r="P6558" s="5">
        <f t="shared" si="933"/>
        <v>1889.6436000000001</v>
      </c>
      <c r="Q6558" s="5">
        <f t="shared" si="927"/>
        <v>487.20077413479089</v>
      </c>
      <c r="R6558" s="5">
        <f>IF(O6558&gt;(P6558+U6558),O6558-P6558-U6558, 0)</f>
        <v>0</v>
      </c>
      <c r="S6558" s="5">
        <f t="shared" si="928"/>
        <v>411.12568947261764</v>
      </c>
      <c r="T6558" s="5">
        <f t="shared" si="929"/>
        <v>679.23071052738226</v>
      </c>
      <c r="U6558" s="5">
        <f>IF(O6558&gt;P6558,IF(V6557*($B$6/100)&gt;=O6558-P6558,(O6558-P6558), V6557*($B$6/100)), 0)</f>
        <v>0</v>
      </c>
      <c r="V6558" s="5">
        <f>V6557+(T6558*($B$5/100))-(U6558/($B$6/100))</f>
        <v>1760754.4986942727</v>
      </c>
      <c r="W6558" s="5">
        <f t="shared" si="930"/>
        <v>44018.862467356819</v>
      </c>
    </row>
    <row r="6559" spans="4:23" x14ac:dyDescent="0.25">
      <c r="D6559">
        <f t="shared" si="931"/>
        <v>6557</v>
      </c>
      <c r="E6559" s="3">
        <v>44104</v>
      </c>
      <c r="F6559" s="4">
        <v>0.20833333333333334</v>
      </c>
      <c r="G6559">
        <v>30</v>
      </c>
      <c r="H6559">
        <v>0</v>
      </c>
      <c r="I6559" s="5">
        <f t="shared" si="926"/>
        <v>4</v>
      </c>
      <c r="J6559" s="22">
        <v>0</v>
      </c>
      <c r="K6559">
        <v>6.711E-5</v>
      </c>
      <c r="L6559" s="5" cm="1">
        <f t="array" ref="L6559">_xlfn.IFS(I6559=0, 0, I6559&gt;34, 0, AND(I6559&gt;0, I6559&lt;35), VLOOKUP(I6559, $A$63:$C$96, 3))</f>
        <v>740</v>
      </c>
      <c r="M6559" s="5">
        <f t="shared" si="925"/>
        <v>0</v>
      </c>
      <c r="N6559" s="5">
        <v>842.68946716488051</v>
      </c>
      <c r="O6559" s="5">
        <f t="shared" si="932"/>
        <v>1890.4886999999999</v>
      </c>
      <c r="P6559" s="5">
        <f t="shared" si="933"/>
        <v>740</v>
      </c>
      <c r="Q6559" s="5">
        <f t="shared" si="927"/>
        <v>0</v>
      </c>
      <c r="R6559" s="5">
        <f>IF(O6559&gt;(P6559+U6559),O6559-P6559-U6559, 0)</f>
        <v>0</v>
      </c>
      <c r="S6559" s="5">
        <f t="shared" si="928"/>
        <v>0</v>
      </c>
      <c r="T6559" s="5">
        <f t="shared" si="929"/>
        <v>0</v>
      </c>
      <c r="U6559" s="5">
        <f>IF(O6559&gt;P6559,IF(V6558*($B$6/100)&gt;=O6559-P6559,(O6559-P6559), V6558*($B$6/100)), 0)</f>
        <v>1150.4886999999999</v>
      </c>
      <c r="V6559" s="5">
        <f>V6558+(T6559*($B$5/100))-(U6559/($B$6/100))</f>
        <v>1759110.9434085584</v>
      </c>
      <c r="W6559" s="5">
        <f t="shared" si="930"/>
        <v>43977.773585213959</v>
      </c>
    </row>
    <row r="6560" spans="4:23" x14ac:dyDescent="0.25">
      <c r="D6560">
        <f t="shared" si="931"/>
        <v>6558</v>
      </c>
      <c r="E6560" s="3">
        <v>44104</v>
      </c>
      <c r="F6560" s="4">
        <v>0.25</v>
      </c>
      <c r="G6560">
        <v>20</v>
      </c>
      <c r="H6560">
        <v>0</v>
      </c>
      <c r="I6560" s="5">
        <f t="shared" si="926"/>
        <v>3</v>
      </c>
      <c r="J6560" s="22">
        <v>0</v>
      </c>
      <c r="K6560">
        <v>7.1389999999999992E-5</v>
      </c>
      <c r="L6560" s="5" cm="1">
        <f t="array" ref="L6560">_xlfn.IFS(I6560=0, 0, I6560&gt;34, 0, AND(I6560&gt;0, I6560&lt;35), VLOOKUP(I6560, $A$63:$C$96, 3))</f>
        <v>232</v>
      </c>
      <c r="M6560" s="5">
        <f t="shared" si="925"/>
        <v>0</v>
      </c>
      <c r="N6560" s="5">
        <v>916.11300463921123</v>
      </c>
      <c r="O6560" s="5">
        <f t="shared" si="932"/>
        <v>2011.0563</v>
      </c>
      <c r="P6560" s="5">
        <f t="shared" si="933"/>
        <v>232</v>
      </c>
      <c r="Q6560" s="5">
        <f t="shared" si="927"/>
        <v>0</v>
      </c>
      <c r="R6560" s="5">
        <f>IF(O6560&gt;(P6560+U6560),O6560-P6560-U6560, 0)</f>
        <v>0</v>
      </c>
      <c r="S6560" s="5">
        <f t="shared" si="928"/>
        <v>0</v>
      </c>
      <c r="T6560" s="5">
        <f t="shared" si="929"/>
        <v>0</v>
      </c>
      <c r="U6560" s="5">
        <f>IF(O6560&gt;P6560,IF(V6559*($B$6/100)&gt;=O6560-P6560,(O6560-P6560), V6559*($B$6/100)), 0)</f>
        <v>1779.0563</v>
      </c>
      <c r="V6560" s="5">
        <f>V6559+(T6560*($B$5/100))-(U6560/($B$6/100))</f>
        <v>1756569.4344085583</v>
      </c>
      <c r="W6560" s="5">
        <f t="shared" si="930"/>
        <v>43914.235860213957</v>
      </c>
    </row>
    <row r="6561" spans="4:23" x14ac:dyDescent="0.25">
      <c r="D6561">
        <f t="shared" si="931"/>
        <v>6559</v>
      </c>
      <c r="E6561" s="3">
        <v>44104</v>
      </c>
      <c r="F6561" s="4">
        <v>0.29166666666666669</v>
      </c>
      <c r="G6561">
        <v>30</v>
      </c>
      <c r="H6561">
        <v>0</v>
      </c>
      <c r="I6561" s="5">
        <f t="shared" si="926"/>
        <v>4</v>
      </c>
      <c r="J6561" s="22">
        <v>2.4744757823055187E-6</v>
      </c>
      <c r="K6561">
        <v>8.5350000000000001E-5</v>
      </c>
      <c r="L6561" s="5" cm="1">
        <f t="array" ref="L6561">_xlfn.IFS(I6561=0, 0, I6561&gt;34, 0, AND(I6561&gt;0, I6561&lt;35), VLOOKUP(I6561, $A$63:$C$96, 3))</f>
        <v>740</v>
      </c>
      <c r="M6561" s="5">
        <f t="shared" si="925"/>
        <v>11.753759965951215</v>
      </c>
      <c r="N6561" s="5">
        <v>1256.7824872066244</v>
      </c>
      <c r="O6561" s="5">
        <f t="shared" si="932"/>
        <v>2404.3095000000003</v>
      </c>
      <c r="P6561" s="5">
        <f t="shared" si="933"/>
        <v>751.75375996595119</v>
      </c>
      <c r="Q6561" s="5">
        <f t="shared" si="927"/>
        <v>0</v>
      </c>
      <c r="R6561" s="5">
        <f>IF(O6561&gt;(P6561+U6561),O6561-P6561-U6561, 0)</f>
        <v>0</v>
      </c>
      <c r="S6561" s="5">
        <f t="shared" si="928"/>
        <v>0</v>
      </c>
      <c r="T6561" s="5">
        <f t="shared" si="929"/>
        <v>0</v>
      </c>
      <c r="U6561" s="5">
        <f>IF(O6561&gt;P6561,IF(V6560*($B$6/100)&gt;=O6561-P6561,(O6561-P6561), V6560*($B$6/100)), 0)</f>
        <v>1652.555740034049</v>
      </c>
      <c r="V6561" s="5">
        <f>V6560+(T6561*($B$5/100))-(U6561/($B$6/100))</f>
        <v>1754208.6404942239</v>
      </c>
      <c r="W6561" s="5">
        <f t="shared" si="930"/>
        <v>43855.216012355595</v>
      </c>
    </row>
    <row r="6562" spans="4:23" x14ac:dyDescent="0.25">
      <c r="D6562">
        <f t="shared" si="931"/>
        <v>6560</v>
      </c>
      <c r="E6562" s="3">
        <v>44104</v>
      </c>
      <c r="F6562" s="4">
        <v>0.33333333333333331</v>
      </c>
      <c r="G6562">
        <v>30</v>
      </c>
      <c r="H6562">
        <v>0</v>
      </c>
      <c r="I6562" s="5">
        <f t="shared" si="926"/>
        <v>4</v>
      </c>
      <c r="J6562" s="22">
        <v>2.7219233605360704E-5</v>
      </c>
      <c r="K6562">
        <v>1.0931E-4</v>
      </c>
      <c r="L6562" s="5" cm="1">
        <f t="array" ref="L6562">_xlfn.IFS(I6562=0, 0, I6562&gt;34, 0, AND(I6562&gt;0, I6562&lt;35), VLOOKUP(I6562, $A$63:$C$96, 3))</f>
        <v>740</v>
      </c>
      <c r="M6562" s="5">
        <f t="shared" si="925"/>
        <v>129.29135962546334</v>
      </c>
      <c r="N6562" s="5">
        <v>1701.9729895362923</v>
      </c>
      <c r="O6562" s="5">
        <f t="shared" si="932"/>
        <v>3079.2626999999998</v>
      </c>
      <c r="P6562" s="5">
        <f t="shared" si="933"/>
        <v>869.29135962546331</v>
      </c>
      <c r="Q6562" s="5">
        <f t="shared" si="927"/>
        <v>0</v>
      </c>
      <c r="R6562" s="5">
        <f>IF(O6562&gt;(P6562+U6562),O6562-P6562-U6562, 0)</f>
        <v>0</v>
      </c>
      <c r="S6562" s="5">
        <f t="shared" si="928"/>
        <v>0</v>
      </c>
      <c r="T6562" s="5">
        <f t="shared" si="929"/>
        <v>0</v>
      </c>
      <c r="U6562" s="5">
        <f>IF(O6562&gt;P6562,IF(V6561*($B$6/100)&gt;=O6562-P6562,(O6562-P6562), V6561*($B$6/100)), 0)</f>
        <v>2209.9713403745363</v>
      </c>
      <c r="V6562" s="5">
        <f>V6561+(T6562*($B$5/100))-(U6562/($B$6/100))</f>
        <v>1751051.5385794032</v>
      </c>
      <c r="W6562" s="5">
        <f t="shared" si="930"/>
        <v>43776.288464485078</v>
      </c>
    </row>
    <row r="6563" spans="4:23" x14ac:dyDescent="0.25">
      <c r="D6563">
        <f t="shared" si="931"/>
        <v>6561</v>
      </c>
      <c r="E6563" s="3">
        <v>44104</v>
      </c>
      <c r="F6563" s="4">
        <v>0.375</v>
      </c>
      <c r="G6563">
        <v>30</v>
      </c>
      <c r="H6563">
        <v>0</v>
      </c>
      <c r="I6563" s="5">
        <f t="shared" si="926"/>
        <v>4</v>
      </c>
      <c r="J6563" s="22">
        <v>9.1555603945304181E-5</v>
      </c>
      <c r="K6563">
        <v>1.1285000000000001E-4</v>
      </c>
      <c r="L6563" s="5" cm="1">
        <f t="array" ref="L6563">_xlfn.IFS(I6563=0, 0, I6563&gt;34, 0, AND(I6563&gt;0, I6563&lt;35), VLOOKUP(I6563, $A$63:$C$96, 3))</f>
        <v>740</v>
      </c>
      <c r="M6563" s="5">
        <f t="shared" si="925"/>
        <v>434.88911874019487</v>
      </c>
      <c r="N6563" s="5">
        <v>1792.3965849300384</v>
      </c>
      <c r="O6563" s="5">
        <f t="shared" si="932"/>
        <v>3178.9845000000005</v>
      </c>
      <c r="P6563" s="5">
        <f t="shared" si="933"/>
        <v>1174.8891187401948</v>
      </c>
      <c r="Q6563" s="5">
        <f t="shared" si="927"/>
        <v>0</v>
      </c>
      <c r="R6563" s="5">
        <f>IF(O6563&gt;(P6563+U6563),O6563-P6563-U6563, 0)</f>
        <v>0</v>
      </c>
      <c r="S6563" s="5">
        <f t="shared" si="928"/>
        <v>0</v>
      </c>
      <c r="T6563" s="5">
        <f t="shared" si="929"/>
        <v>0</v>
      </c>
      <c r="U6563" s="5">
        <f>IF(O6563&gt;P6563,IF(V6562*($B$6/100)&gt;=O6563-P6563,(O6563-P6563), V6562*($B$6/100)), 0)</f>
        <v>2004.0953812598057</v>
      </c>
      <c r="V6563" s="5">
        <f>V6562+(T6563*($B$5/100))-(U6563/($B$6/100))</f>
        <v>1748188.5451776034</v>
      </c>
      <c r="W6563" s="5">
        <f t="shared" si="930"/>
        <v>43704.713629440084</v>
      </c>
    </row>
    <row r="6564" spans="4:23" x14ac:dyDescent="0.25">
      <c r="D6564">
        <f t="shared" si="931"/>
        <v>6562</v>
      </c>
      <c r="E6564" s="3">
        <v>44104</v>
      </c>
      <c r="F6564" s="4">
        <v>0.41666666666666669</v>
      </c>
      <c r="G6564">
        <v>30</v>
      </c>
      <c r="H6564">
        <v>1</v>
      </c>
      <c r="I6564" s="5">
        <f t="shared" si="926"/>
        <v>4</v>
      </c>
      <c r="J6564" s="22">
        <v>1.2867274067988698E-4</v>
      </c>
      <c r="K6564">
        <v>1.059E-4</v>
      </c>
      <c r="L6564" s="5" cm="1">
        <f t="array" ref="L6564">_xlfn.IFS(I6564=0, 0, I6564&gt;34, 0, AND(I6564&gt;0, I6564&lt;35), VLOOKUP(I6564, $A$63:$C$96, 3))</f>
        <v>740</v>
      </c>
      <c r="M6564" s="5">
        <f t="shared" si="925"/>
        <v>611.19551822946312</v>
      </c>
      <c r="N6564" s="5">
        <v>1617.532388516353</v>
      </c>
      <c r="O6564" s="5">
        <f t="shared" si="932"/>
        <v>2983.203</v>
      </c>
      <c r="P6564" s="5">
        <f t="shared" si="933"/>
        <v>1351.1955182294632</v>
      </c>
      <c r="Q6564" s="5">
        <f t="shared" si="927"/>
        <v>0</v>
      </c>
      <c r="R6564" s="5">
        <f>IF(O6564&gt;(P6564+U6564),O6564-P6564-U6564, 0)</f>
        <v>0</v>
      </c>
      <c r="S6564" s="5">
        <f t="shared" si="928"/>
        <v>0</v>
      </c>
      <c r="T6564" s="5">
        <f t="shared" si="929"/>
        <v>0</v>
      </c>
      <c r="U6564" s="5">
        <f>IF(O6564&gt;P6564,IF(V6563*($B$6/100)&gt;=O6564-P6564,(O6564-P6564), V6563*($B$6/100)), 0)</f>
        <v>1632.0074817705367</v>
      </c>
      <c r="V6564" s="5">
        <f>V6563+(T6564*($B$5/100))-(U6564/($B$6/100))</f>
        <v>1745857.1059179311</v>
      </c>
      <c r="W6564" s="5">
        <f t="shared" si="930"/>
        <v>43646.42764794828</v>
      </c>
    </row>
    <row r="6565" spans="4:23" x14ac:dyDescent="0.25">
      <c r="D6565">
        <f t="shared" si="931"/>
        <v>6563</v>
      </c>
      <c r="E6565" s="3">
        <v>44104</v>
      </c>
      <c r="F6565" s="4">
        <v>0.45833333333333331</v>
      </c>
      <c r="G6565">
        <v>30</v>
      </c>
      <c r="H6565">
        <v>0</v>
      </c>
      <c r="I6565" s="5">
        <f t="shared" si="926"/>
        <v>4</v>
      </c>
      <c r="J6565" s="22">
        <v>1.5836645006755319E-4</v>
      </c>
      <c r="K6565">
        <v>9.1849999999999996E-5</v>
      </c>
      <c r="L6565" s="5" cm="1">
        <f t="array" ref="L6565">_xlfn.IFS(I6565=0, 0, I6565&gt;34, 0, AND(I6565&gt;0, I6565&lt;35), VLOOKUP(I6565, $A$63:$C$96, 3))</f>
        <v>740</v>
      </c>
      <c r="M6565" s="5">
        <f t="shared" si="925"/>
        <v>752.24063782087774</v>
      </c>
      <c r="N6565" s="5">
        <v>1426.5237466006324</v>
      </c>
      <c r="O6565" s="5">
        <f t="shared" si="932"/>
        <v>2587.4144999999999</v>
      </c>
      <c r="P6565" s="5">
        <f t="shared" si="933"/>
        <v>1492.2406378208777</v>
      </c>
      <c r="Q6565" s="5">
        <f t="shared" si="927"/>
        <v>0</v>
      </c>
      <c r="R6565" s="5">
        <f>IF(O6565&gt;(P6565+U6565),O6565-P6565-U6565, 0)</f>
        <v>0</v>
      </c>
      <c r="S6565" s="5">
        <f t="shared" si="928"/>
        <v>0</v>
      </c>
      <c r="T6565" s="5">
        <f t="shared" si="929"/>
        <v>0</v>
      </c>
      <c r="U6565" s="5">
        <f>IF(O6565&gt;P6565,IF(V6564*($B$6/100)&gt;=O6565-P6565,(O6565-P6565), V6564*($B$6/100)), 0)</f>
        <v>1095.1738621791221</v>
      </c>
      <c r="V6565" s="5">
        <f>V6564+(T6565*($B$5/100))-(U6565/($B$6/100))</f>
        <v>1744292.5718291039</v>
      </c>
      <c r="W6565" s="5">
        <f t="shared" si="930"/>
        <v>43607.3142957276</v>
      </c>
    </row>
    <row r="6566" spans="4:23" x14ac:dyDescent="0.25">
      <c r="D6566">
        <f t="shared" si="931"/>
        <v>6564</v>
      </c>
      <c r="E6566" s="3">
        <v>44104</v>
      </c>
      <c r="F6566" s="4">
        <v>0.5</v>
      </c>
      <c r="G6566">
        <v>30</v>
      </c>
      <c r="H6566">
        <v>1</v>
      </c>
      <c r="I6566" s="5">
        <f t="shared" si="926"/>
        <v>4</v>
      </c>
      <c r="J6566" s="22">
        <v>2.0785596571366356E-4</v>
      </c>
      <c r="K6566">
        <v>7.9440000000000012E-5</v>
      </c>
      <c r="L6566" s="5" cm="1">
        <f t="array" ref="L6566">_xlfn.IFS(I6566=0, 0, I6566&gt;34, 0, AND(I6566&gt;0, I6566&lt;35), VLOOKUP(I6566, $A$63:$C$96, 3))</f>
        <v>740</v>
      </c>
      <c r="M6566" s="5">
        <f t="shared" si="925"/>
        <v>987.31583713990187</v>
      </c>
      <c r="N6566" s="5">
        <v>1221.4840061856148</v>
      </c>
      <c r="O6566" s="5">
        <f t="shared" si="932"/>
        <v>2237.8248000000003</v>
      </c>
      <c r="P6566" s="5">
        <f t="shared" si="933"/>
        <v>1727.3158371399018</v>
      </c>
      <c r="Q6566" s="5">
        <f t="shared" si="927"/>
        <v>0</v>
      </c>
      <c r="R6566" s="5">
        <f>IF(O6566&gt;(P6566+U6566),O6566-P6566-U6566, 0)</f>
        <v>0</v>
      </c>
      <c r="S6566" s="5">
        <f t="shared" si="928"/>
        <v>0</v>
      </c>
      <c r="T6566" s="5">
        <f t="shared" si="929"/>
        <v>0</v>
      </c>
      <c r="U6566" s="5">
        <f>IF(O6566&gt;P6566,IF(V6565*($B$6/100)&gt;=O6566-P6566,(O6566-P6566), V6565*($B$6/100)), 0)</f>
        <v>510.50896286009856</v>
      </c>
      <c r="V6566" s="5">
        <f>V6565+(T6566*($B$5/100))-(U6566/($B$6/100))</f>
        <v>1743563.2733107323</v>
      </c>
      <c r="W6566" s="5">
        <f t="shared" si="930"/>
        <v>43589.081832768308</v>
      </c>
    </row>
    <row r="6567" spans="4:23" x14ac:dyDescent="0.25">
      <c r="D6567">
        <f t="shared" si="931"/>
        <v>6565</v>
      </c>
      <c r="E6567" s="3">
        <v>44104</v>
      </c>
      <c r="F6567" s="4">
        <v>0.54166666666666663</v>
      </c>
      <c r="G6567">
        <v>20</v>
      </c>
      <c r="H6567">
        <v>0</v>
      </c>
      <c r="I6567" s="5">
        <f t="shared" si="926"/>
        <v>3</v>
      </c>
      <c r="J6567" s="22">
        <v>8.6606652380693145E-5</v>
      </c>
      <c r="K6567">
        <v>7.3410000000000004E-5</v>
      </c>
      <c r="L6567" s="5" cm="1">
        <f t="array" ref="L6567">_xlfn.IFS(I6567=0, 0, I6567&gt;34, 0, AND(I6567&gt;0, I6567&lt;35), VLOOKUP(I6567, $A$63:$C$96, 3))</f>
        <v>232</v>
      </c>
      <c r="M6567" s="5">
        <f t="shared" si="925"/>
        <v>411.38159880829244</v>
      </c>
      <c r="N6567" s="5">
        <v>1153.0482802153581</v>
      </c>
      <c r="O6567" s="5">
        <f t="shared" si="932"/>
        <v>2067.9597000000003</v>
      </c>
      <c r="P6567" s="5">
        <f t="shared" si="933"/>
        <v>643.38159880829244</v>
      </c>
      <c r="Q6567" s="5">
        <f t="shared" si="927"/>
        <v>0</v>
      </c>
      <c r="R6567" s="5">
        <f>IF(O6567&gt;(P6567+U6567),O6567-P6567-U6567, 0)</f>
        <v>0</v>
      </c>
      <c r="S6567" s="5">
        <f t="shared" si="928"/>
        <v>0</v>
      </c>
      <c r="T6567" s="5">
        <f t="shared" si="929"/>
        <v>0</v>
      </c>
      <c r="U6567" s="5">
        <f>IF(O6567&gt;P6567,IF(V6566*($B$6/100)&gt;=O6567-P6567,(O6567-P6567), V6566*($B$6/100)), 0)</f>
        <v>1424.5781011917079</v>
      </c>
      <c r="V6567" s="5">
        <f>V6566+(T6567*($B$5/100))-(U6567/($B$6/100))</f>
        <v>1741528.1617376013</v>
      </c>
      <c r="W6567" s="5">
        <f t="shared" si="930"/>
        <v>43538.204043440033</v>
      </c>
    </row>
    <row r="6568" spans="4:23" x14ac:dyDescent="0.25">
      <c r="D6568">
        <f t="shared" si="931"/>
        <v>6566</v>
      </c>
      <c r="E6568" s="3">
        <v>44104</v>
      </c>
      <c r="F6568" s="4">
        <v>0.58333333333333337</v>
      </c>
      <c r="G6568">
        <v>40</v>
      </c>
      <c r="H6568">
        <v>0</v>
      </c>
      <c r="I6568" s="5">
        <f t="shared" si="926"/>
        <v>6</v>
      </c>
      <c r="J6568" s="22">
        <v>7.423427346916556E-5</v>
      </c>
      <c r="K6568">
        <v>6.9810000000000011E-5</v>
      </c>
      <c r="L6568" s="5" cm="1">
        <f t="array" ref="L6568">_xlfn.IFS(I6568=0, 0, I6568&gt;34, 0, AND(I6568&gt;0, I6568&lt;35), VLOOKUP(I6568, $A$63:$C$96, 3))</f>
        <v>2980</v>
      </c>
      <c r="M6568" s="5">
        <f t="shared" si="925"/>
        <v>352.61279897853643</v>
      </c>
      <c r="N6568" s="5">
        <v>1117.7379666210934</v>
      </c>
      <c r="O6568" s="5">
        <f t="shared" si="932"/>
        <v>1966.5477000000003</v>
      </c>
      <c r="P6568" s="5">
        <f t="shared" si="933"/>
        <v>1966.5477000000003</v>
      </c>
      <c r="Q6568" s="5">
        <f t="shared" si="927"/>
        <v>487.20077413479089</v>
      </c>
      <c r="R6568" s="5">
        <f>IF(O6568&gt;(P6568+U6568),O6568-P6568-U6568, 0)</f>
        <v>0</v>
      </c>
      <c r="S6568" s="5">
        <f t="shared" si="928"/>
        <v>574.06734547325095</v>
      </c>
      <c r="T6568" s="5">
        <f t="shared" si="929"/>
        <v>791.99775350528512</v>
      </c>
      <c r="U6568" s="5">
        <f>IF(O6568&gt;P6568,IF(V6567*($B$6/100)&gt;=O6568-P6568,(O6568-P6568), V6567*($B$6/100)), 0)</f>
        <v>0</v>
      </c>
      <c r="V6568" s="5">
        <f>V6567+(T6568*($B$5/100))-(U6568/($B$6/100))</f>
        <v>1742082.5601650549</v>
      </c>
      <c r="W6568" s="5">
        <f t="shared" si="930"/>
        <v>43552.064004126369</v>
      </c>
    </row>
    <row r="6569" spans="4:23" x14ac:dyDescent="0.25">
      <c r="D6569">
        <f t="shared" si="931"/>
        <v>6567</v>
      </c>
      <c r="E6569" s="3">
        <v>44104</v>
      </c>
      <c r="F6569" s="4">
        <v>0.625</v>
      </c>
      <c r="G6569">
        <v>20</v>
      </c>
      <c r="H6569">
        <v>0</v>
      </c>
      <c r="I6569" s="5">
        <f t="shared" si="926"/>
        <v>3</v>
      </c>
      <c r="J6569" s="22">
        <v>1.0887693442144282E-4</v>
      </c>
      <c r="K6569">
        <v>6.7970000000000001E-5</v>
      </c>
      <c r="L6569" s="5" cm="1">
        <f t="array" ref="L6569">_xlfn.IFS(I6569=0, 0, I6569&gt;34, 0, AND(I6569&gt;0, I6569&lt;35), VLOOKUP(I6569, $A$63:$C$96, 3))</f>
        <v>232</v>
      </c>
      <c r="M6569" s="5">
        <f t="shared" si="925"/>
        <v>517.16543850185337</v>
      </c>
      <c r="N6569" s="5">
        <v>1002.1081794665437</v>
      </c>
      <c r="O6569" s="5">
        <f t="shared" si="932"/>
        <v>1914.7149000000002</v>
      </c>
      <c r="P6569" s="5">
        <f t="shared" si="933"/>
        <v>749.16543850185337</v>
      </c>
      <c r="Q6569" s="5">
        <f t="shared" si="927"/>
        <v>0</v>
      </c>
      <c r="R6569" s="5">
        <f>IF(O6569&gt;(P6569+U6569),O6569-P6569-U6569, 0)</f>
        <v>0</v>
      </c>
      <c r="S6569" s="5">
        <f t="shared" si="928"/>
        <v>0</v>
      </c>
      <c r="T6569" s="5">
        <f t="shared" si="929"/>
        <v>0</v>
      </c>
      <c r="U6569" s="5">
        <f>IF(O6569&gt;P6569,IF(V6568*($B$6/100)&gt;=O6569-P6569,(O6569-P6569), V6568*($B$6/100)), 0)</f>
        <v>1165.5494614981467</v>
      </c>
      <c r="V6569" s="5">
        <f>V6568+(T6569*($B$5/100))-(U6569/($B$6/100))</f>
        <v>1740417.4895057718</v>
      </c>
      <c r="W6569" s="5">
        <f t="shared" si="930"/>
        <v>43510.437237644292</v>
      </c>
    </row>
    <row r="6570" spans="4:23" x14ac:dyDescent="0.25">
      <c r="D6570">
        <f t="shared" si="931"/>
        <v>6568</v>
      </c>
      <c r="E6570" s="3">
        <v>44104</v>
      </c>
      <c r="F6570" s="4">
        <v>0.66666666666666663</v>
      </c>
      <c r="G6570">
        <v>30</v>
      </c>
      <c r="H6570">
        <v>0</v>
      </c>
      <c r="I6570" s="5">
        <f t="shared" si="926"/>
        <v>4</v>
      </c>
      <c r="J6570" s="22">
        <v>1.3609616802680351E-4</v>
      </c>
      <c r="K6570">
        <v>7.3499999999999998E-5</v>
      </c>
      <c r="L6570" s="5" cm="1">
        <f t="array" ref="L6570">_xlfn.IFS(I6570=0, 0, I6570&gt;34, 0, AND(I6570&gt;0, I6570&lt;35), VLOOKUP(I6570, $A$63:$C$96, 3))</f>
        <v>740</v>
      </c>
      <c r="M6570" s="5">
        <f t="shared" si="925"/>
        <v>646.45679812731669</v>
      </c>
      <c r="N6570" s="5">
        <v>1008.9957704154045</v>
      </c>
      <c r="O6570" s="5">
        <f t="shared" si="932"/>
        <v>2070.4949999999999</v>
      </c>
      <c r="P6570" s="5">
        <f t="shared" si="933"/>
        <v>1386.4567981273167</v>
      </c>
      <c r="Q6570" s="5">
        <f t="shared" si="927"/>
        <v>0</v>
      </c>
      <c r="R6570" s="5">
        <f>IF(O6570&gt;(P6570+U6570),O6570-P6570-U6570, 0)</f>
        <v>0</v>
      </c>
      <c r="S6570" s="5">
        <f t="shared" si="928"/>
        <v>0</v>
      </c>
      <c r="T6570" s="5">
        <f t="shared" si="929"/>
        <v>0</v>
      </c>
      <c r="U6570" s="5">
        <f>IF(O6570&gt;P6570,IF(V6569*($B$6/100)&gt;=O6570-P6570,(O6570-P6570), V6569*($B$6/100)), 0)</f>
        <v>684.0382018726832</v>
      </c>
      <c r="V6570" s="5">
        <f>V6569+(T6570*($B$5/100))-(U6570/($B$6/100))</f>
        <v>1739440.292074525</v>
      </c>
      <c r="W6570" s="5">
        <f t="shared" si="930"/>
        <v>43486.007301863123</v>
      </c>
    </row>
    <row r="6571" spans="4:23" x14ac:dyDescent="0.25">
      <c r="D6571">
        <f t="shared" si="931"/>
        <v>6569</v>
      </c>
      <c r="E6571" s="3">
        <v>44104</v>
      </c>
      <c r="F6571" s="4">
        <v>0.70833333333333337</v>
      </c>
      <c r="G6571">
        <v>30</v>
      </c>
      <c r="H6571">
        <v>0</v>
      </c>
      <c r="I6571" s="5">
        <f t="shared" si="926"/>
        <v>4</v>
      </c>
      <c r="J6571" s="22">
        <v>5.6912942993026926E-5</v>
      </c>
      <c r="K6571">
        <v>9.9309999999999996E-5</v>
      </c>
      <c r="L6571" s="5" cm="1">
        <f t="array" ref="L6571">_xlfn.IFS(I6571=0, 0, I6571&gt;34, 0, AND(I6571&gt;0, I6571&lt;35), VLOOKUP(I6571, $A$63:$C$96, 3))</f>
        <v>740</v>
      </c>
      <c r="M6571" s="5">
        <f t="shared" si="925"/>
        <v>270.33647921687793</v>
      </c>
      <c r="N6571" s="5">
        <v>1106.2265744432102</v>
      </c>
      <c r="O6571" s="5">
        <f t="shared" si="932"/>
        <v>2797.5626999999999</v>
      </c>
      <c r="P6571" s="5">
        <f t="shared" si="933"/>
        <v>1010.3364792168779</v>
      </c>
      <c r="Q6571" s="5">
        <f t="shared" si="927"/>
        <v>0</v>
      </c>
      <c r="R6571" s="5">
        <f>IF(O6571&gt;(P6571+U6571),O6571-P6571-U6571, 0)</f>
        <v>0</v>
      </c>
      <c r="S6571" s="5">
        <f t="shared" si="928"/>
        <v>0</v>
      </c>
      <c r="T6571" s="5">
        <f t="shared" si="929"/>
        <v>0</v>
      </c>
      <c r="U6571" s="5">
        <f>IF(O6571&gt;P6571,IF(V6570*($B$6/100)&gt;=O6571-P6571,(O6571-P6571), V6570*($B$6/100)), 0)</f>
        <v>1787.226220783122</v>
      </c>
      <c r="V6571" s="5">
        <f>V6570+(T6571*($B$5/100))-(U6571/($B$6/100))</f>
        <v>1736887.1117591206</v>
      </c>
      <c r="W6571" s="5">
        <f t="shared" si="930"/>
        <v>43422.177793978015</v>
      </c>
    </row>
    <row r="6572" spans="4:23" x14ac:dyDescent="0.25">
      <c r="D6572">
        <f t="shared" si="931"/>
        <v>6570</v>
      </c>
      <c r="E6572" s="3">
        <v>44104</v>
      </c>
      <c r="F6572" s="4">
        <v>0.75</v>
      </c>
      <c r="G6572">
        <v>40</v>
      </c>
      <c r="H6572">
        <v>0</v>
      </c>
      <c r="I6572" s="5">
        <f t="shared" si="926"/>
        <v>6</v>
      </c>
      <c r="J6572" s="22">
        <v>9.8979031292220746E-6</v>
      </c>
      <c r="K6572">
        <v>1.5644000000000001E-4</v>
      </c>
      <c r="L6572" s="5" cm="1">
        <f t="array" ref="L6572">_xlfn.IFS(I6572=0, 0, I6572&gt;34, 0, AND(I6572&gt;0, I6572&lt;35), VLOOKUP(I6572, $A$63:$C$96, 3))</f>
        <v>2980</v>
      </c>
      <c r="M6572" s="5">
        <f t="shared" si="925"/>
        <v>47.015039863804859</v>
      </c>
      <c r="N6572" s="5">
        <v>1413.2023413601148</v>
      </c>
      <c r="O6572" s="5">
        <f t="shared" si="932"/>
        <v>4406.9148000000005</v>
      </c>
      <c r="P6572" s="5">
        <f t="shared" si="933"/>
        <v>3027.0150398638048</v>
      </c>
      <c r="Q6572" s="5">
        <f t="shared" si="927"/>
        <v>0</v>
      </c>
      <c r="R6572" s="5">
        <f>IF(O6572&gt;(P6572+U6572),O6572-P6572-U6572, 0)</f>
        <v>0</v>
      </c>
      <c r="S6572" s="5">
        <f t="shared" si="928"/>
        <v>0</v>
      </c>
      <c r="T6572" s="5">
        <f t="shared" si="929"/>
        <v>0</v>
      </c>
      <c r="U6572" s="5">
        <f>IF(O6572&gt;P6572,IF(V6571*($B$6/100)&gt;=O6572-P6572,(O6572-P6572), V6571*($B$6/100)), 0)</f>
        <v>1379.8997601361957</v>
      </c>
      <c r="V6572" s="5">
        <f>V6571+(T6572*($B$5/100))-(U6572/($B$6/100))</f>
        <v>1734915.8263874974</v>
      </c>
      <c r="W6572" s="5">
        <f t="shared" si="930"/>
        <v>43372.895659687434</v>
      </c>
    </row>
    <row r="6573" spans="4:23" x14ac:dyDescent="0.25">
      <c r="D6573">
        <f t="shared" si="931"/>
        <v>6571</v>
      </c>
      <c r="E6573" s="3">
        <v>44104</v>
      </c>
      <c r="F6573" s="4">
        <v>0.79166666666666663</v>
      </c>
      <c r="G6573">
        <v>40</v>
      </c>
      <c r="H6573">
        <v>0</v>
      </c>
      <c r="I6573" s="5">
        <f t="shared" si="926"/>
        <v>6</v>
      </c>
      <c r="J6573" s="22">
        <v>0</v>
      </c>
      <c r="K6573">
        <v>1.7446000000000001E-4</v>
      </c>
      <c r="L6573" s="5" cm="1">
        <f t="array" ref="L6573">_xlfn.IFS(I6573=0, 0, I6573&gt;34, 0, AND(I6573&gt;0, I6573&lt;35), VLOOKUP(I6573, $A$63:$C$96, 3))</f>
        <v>2980</v>
      </c>
      <c r="M6573" s="5">
        <f t="shared" si="925"/>
        <v>0</v>
      </c>
      <c r="N6573" s="5">
        <v>1626.9437853492645</v>
      </c>
      <c r="O6573" s="5">
        <f t="shared" si="932"/>
        <v>4914.5382</v>
      </c>
      <c r="P6573" s="5">
        <f t="shared" si="933"/>
        <v>2980</v>
      </c>
      <c r="Q6573" s="5">
        <f t="shared" si="927"/>
        <v>0</v>
      </c>
      <c r="R6573" s="5">
        <f>IF(O6573&gt;(P6573+U6573),O6573-P6573-U6573, 0)</f>
        <v>0</v>
      </c>
      <c r="S6573" s="5">
        <f t="shared" si="928"/>
        <v>0</v>
      </c>
      <c r="T6573" s="5">
        <f t="shared" si="929"/>
        <v>0</v>
      </c>
      <c r="U6573" s="5">
        <f>IF(O6573&gt;P6573,IF(V6572*($B$6/100)&gt;=O6573-P6573,(O6573-P6573), V6572*($B$6/100)), 0)</f>
        <v>1934.5382</v>
      </c>
      <c r="V6573" s="5">
        <f>V6572+(T6573*($B$5/100))-(U6573/($B$6/100))</f>
        <v>1732152.2003874974</v>
      </c>
      <c r="W6573" s="5">
        <f t="shared" si="930"/>
        <v>43303.805009687436</v>
      </c>
    </row>
    <row r="6574" spans="4:23" x14ac:dyDescent="0.25">
      <c r="D6574">
        <f t="shared" si="931"/>
        <v>6572</v>
      </c>
      <c r="E6574" s="3">
        <v>44104</v>
      </c>
      <c r="F6574" s="4">
        <v>0.83333333333333337</v>
      </c>
      <c r="G6574">
        <v>40</v>
      </c>
      <c r="H6574">
        <v>0</v>
      </c>
      <c r="I6574" s="5">
        <f t="shared" si="926"/>
        <v>6</v>
      </c>
      <c r="J6574" s="22">
        <v>0</v>
      </c>
      <c r="K6574">
        <v>1.7980000000000001E-4</v>
      </c>
      <c r="L6574" s="5" cm="1">
        <f t="array" ref="L6574">_xlfn.IFS(I6574=0, 0, I6574&gt;34, 0, AND(I6574&gt;0, I6574&lt;35), VLOOKUP(I6574, $A$63:$C$96, 3))</f>
        <v>2980</v>
      </c>
      <c r="M6574" s="5">
        <f t="shared" si="925"/>
        <v>0</v>
      </c>
      <c r="N6574" s="5">
        <v>1640.2012317968056</v>
      </c>
      <c r="O6574" s="5">
        <f t="shared" si="932"/>
        <v>5064.9660000000003</v>
      </c>
      <c r="P6574" s="5">
        <f t="shared" si="933"/>
        <v>2980</v>
      </c>
      <c r="Q6574" s="5">
        <f t="shared" si="927"/>
        <v>0</v>
      </c>
      <c r="R6574" s="5">
        <f>IF(O6574&gt;(P6574+U6574),O6574-P6574-U6574, 0)</f>
        <v>0</v>
      </c>
      <c r="S6574" s="5">
        <f t="shared" si="928"/>
        <v>0</v>
      </c>
      <c r="T6574" s="5">
        <f t="shared" si="929"/>
        <v>0</v>
      </c>
      <c r="U6574" s="5">
        <f>IF(O6574&gt;P6574,IF(V6573*($B$6/100)&gt;=O6574-P6574,(O6574-P6574), V6573*($B$6/100)), 0)</f>
        <v>2084.9660000000003</v>
      </c>
      <c r="V6574" s="5">
        <f>V6573+(T6574*($B$5/100))-(U6574/($B$6/100))</f>
        <v>1729173.6775303546</v>
      </c>
      <c r="W6574" s="5">
        <f t="shared" si="930"/>
        <v>43229.341938258862</v>
      </c>
    </row>
    <row r="6575" spans="4:23" x14ac:dyDescent="0.25">
      <c r="D6575">
        <f t="shared" si="931"/>
        <v>6573</v>
      </c>
      <c r="E6575" s="3">
        <v>44104</v>
      </c>
      <c r="F6575" s="4">
        <v>0.875</v>
      </c>
      <c r="G6575">
        <v>50</v>
      </c>
      <c r="H6575">
        <v>0</v>
      </c>
      <c r="I6575" s="5">
        <f t="shared" si="926"/>
        <v>7</v>
      </c>
      <c r="J6575" s="22">
        <v>0</v>
      </c>
      <c r="K6575">
        <v>1.8141000000000001E-4</v>
      </c>
      <c r="L6575" s="5" cm="1">
        <f t="array" ref="L6575">_xlfn.IFS(I6575=0, 0, I6575&gt;34, 0, AND(I6575&gt;0, I6575&lt;35), VLOOKUP(I6575, $A$63:$C$96, 3))</f>
        <v>4800</v>
      </c>
      <c r="M6575" s="5">
        <f t="shared" si="925"/>
        <v>0</v>
      </c>
      <c r="N6575" s="5">
        <v>1368.2110650341178</v>
      </c>
      <c r="O6575" s="5">
        <f t="shared" si="932"/>
        <v>5110.3197000000009</v>
      </c>
      <c r="P6575" s="5">
        <f t="shared" si="933"/>
        <v>4800</v>
      </c>
      <c r="Q6575" s="5">
        <f t="shared" si="927"/>
        <v>0</v>
      </c>
      <c r="R6575" s="5">
        <f>IF(O6575&gt;(P6575+U6575),O6575-P6575-U6575, 0)</f>
        <v>0</v>
      </c>
      <c r="S6575" s="5">
        <f t="shared" si="928"/>
        <v>0</v>
      </c>
      <c r="T6575" s="5">
        <f t="shared" si="929"/>
        <v>0</v>
      </c>
      <c r="U6575" s="5">
        <f>IF(O6575&gt;P6575,IF(V6574*($B$6/100)&gt;=O6575-P6575,(O6575-P6575), V6574*($B$6/100)), 0)</f>
        <v>310.31970000000092</v>
      </c>
      <c r="V6575" s="5">
        <f>V6574+(T6575*($B$5/100))-(U6575/($B$6/100))</f>
        <v>1728730.3636732118</v>
      </c>
      <c r="W6575" s="5">
        <f t="shared" si="930"/>
        <v>43218.259091830296</v>
      </c>
    </row>
    <row r="6576" spans="4:23" x14ac:dyDescent="0.25">
      <c r="D6576">
        <f t="shared" si="931"/>
        <v>6574</v>
      </c>
      <c r="E6576" s="3">
        <v>44104</v>
      </c>
      <c r="F6576" s="4">
        <v>0.91666666666666663</v>
      </c>
      <c r="G6576">
        <v>40</v>
      </c>
      <c r="H6576">
        <v>0</v>
      </c>
      <c r="I6576" s="5">
        <f t="shared" si="926"/>
        <v>6</v>
      </c>
      <c r="J6576" s="22">
        <v>0</v>
      </c>
      <c r="K6576">
        <v>1.7689999999999999E-4</v>
      </c>
      <c r="L6576" s="5" cm="1">
        <f t="array" ref="L6576">_xlfn.IFS(I6576=0, 0, I6576&gt;34, 0, AND(I6576&gt;0, I6576&lt;35), VLOOKUP(I6576, $A$63:$C$96, 3))</f>
        <v>2980</v>
      </c>
      <c r="M6576" s="5">
        <f t="shared" si="925"/>
        <v>0</v>
      </c>
      <c r="N6576" s="5">
        <v>1206.6630932492615</v>
      </c>
      <c r="O6576" s="5">
        <f t="shared" si="932"/>
        <v>4983.2729999999992</v>
      </c>
      <c r="P6576" s="5">
        <f t="shared" si="933"/>
        <v>2980</v>
      </c>
      <c r="Q6576" s="5">
        <f t="shared" si="927"/>
        <v>0</v>
      </c>
      <c r="R6576" s="5">
        <f>IF(O6576&gt;(P6576+U6576),O6576-P6576-U6576, 0)</f>
        <v>0</v>
      </c>
      <c r="S6576" s="5">
        <f t="shared" si="928"/>
        <v>0</v>
      </c>
      <c r="T6576" s="5">
        <f t="shared" si="929"/>
        <v>0</v>
      </c>
      <c r="U6576" s="5">
        <f>IF(O6576&gt;P6576,IF(V6575*($B$6/100)&gt;=O6576-P6576,(O6576-P6576), V6575*($B$6/100)), 0)</f>
        <v>2003.2729999999992</v>
      </c>
      <c r="V6576" s="5">
        <f>V6575+(T6576*($B$5/100))-(U6576/($B$6/100))</f>
        <v>1725868.5451017832</v>
      </c>
      <c r="W6576" s="5">
        <f t="shared" si="930"/>
        <v>43146.713627544581</v>
      </c>
    </row>
    <row r="6577" spans="4:23" x14ac:dyDescent="0.25">
      <c r="D6577">
        <f t="shared" si="931"/>
        <v>6575</v>
      </c>
      <c r="E6577" s="3">
        <v>44104</v>
      </c>
      <c r="F6577" s="4">
        <v>0.95833333333333337</v>
      </c>
      <c r="G6577">
        <v>50</v>
      </c>
      <c r="H6577">
        <v>0</v>
      </c>
      <c r="I6577" s="5">
        <f t="shared" si="926"/>
        <v>7</v>
      </c>
      <c r="J6577" s="22">
        <v>0</v>
      </c>
      <c r="K6577">
        <v>1.6014000000000002E-4</v>
      </c>
      <c r="L6577" s="5" cm="1">
        <f t="array" ref="L6577">_xlfn.IFS(I6577=0, 0, I6577&gt;34, 0, AND(I6577&gt;0, I6577&lt;35), VLOOKUP(I6577, $A$63:$C$96, 3))</f>
        <v>4800</v>
      </c>
      <c r="M6577" s="5">
        <f t="shared" si="925"/>
        <v>0</v>
      </c>
      <c r="N6577" s="5">
        <v>1048.0794843201152</v>
      </c>
      <c r="O6577" s="5">
        <f t="shared" si="932"/>
        <v>4511.1438000000007</v>
      </c>
      <c r="P6577" s="5">
        <f t="shared" si="933"/>
        <v>4511.1438000000007</v>
      </c>
      <c r="Q6577" s="5">
        <f t="shared" si="927"/>
        <v>288.85619999999926</v>
      </c>
      <c r="R6577" s="5">
        <f>IF(O6577&gt;(P6577+U6577),O6577-P6577-U6577, 0)</f>
        <v>0</v>
      </c>
      <c r="S6577" s="5">
        <f t="shared" si="928"/>
        <v>0</v>
      </c>
      <c r="T6577" s="5">
        <f t="shared" si="929"/>
        <v>288.85619999999926</v>
      </c>
      <c r="U6577" s="5">
        <f>IF(O6577&gt;P6577,IF(V6576*($B$6/100)&gt;=O6577-P6577,(O6577-P6577), V6576*($B$6/100)), 0)</f>
        <v>0</v>
      </c>
      <c r="V6577" s="5">
        <f>V6576+(T6577*($B$5/100))-(U6577/($B$6/100))</f>
        <v>1726070.7444417833</v>
      </c>
      <c r="W6577" s="5">
        <f t="shared" si="930"/>
        <v>43151.768611044579</v>
      </c>
    </row>
    <row r="6578" spans="4:23" x14ac:dyDescent="0.25">
      <c r="D6578">
        <f t="shared" si="931"/>
        <v>6576</v>
      </c>
      <c r="E6578" s="3">
        <v>44105</v>
      </c>
      <c r="F6578" s="4">
        <v>0</v>
      </c>
      <c r="G6578">
        <v>50</v>
      </c>
      <c r="H6578">
        <v>0</v>
      </c>
      <c r="I6578" s="5">
        <f t="shared" si="926"/>
        <v>7</v>
      </c>
      <c r="J6578" s="22">
        <v>0</v>
      </c>
      <c r="K6578">
        <v>1.3341000000000001E-4</v>
      </c>
      <c r="L6578" s="5" cm="1">
        <f t="array" ref="L6578">_xlfn.IFS(I6578=0, 0, I6578&gt;34, 0, AND(I6578&gt;0, I6578&lt;35), VLOOKUP(I6578, $A$63:$C$96, 3))</f>
        <v>4800</v>
      </c>
      <c r="M6578" s="5">
        <f t="shared" si="925"/>
        <v>0</v>
      </c>
      <c r="N6578" s="5">
        <v>841.29808402963636</v>
      </c>
      <c r="O6578" s="5">
        <f t="shared" si="932"/>
        <v>3758.1597000000002</v>
      </c>
      <c r="P6578" s="5">
        <f t="shared" si="933"/>
        <v>3758.1597000000002</v>
      </c>
      <c r="Q6578" s="5">
        <f t="shared" si="927"/>
        <v>487.20077413479089</v>
      </c>
      <c r="R6578" s="5">
        <f>IF(O6578&gt;(P6578+U6578),O6578-P6578-U6578, 0)</f>
        <v>0</v>
      </c>
      <c r="S6578" s="5">
        <f t="shared" si="928"/>
        <v>432.08853261969085</v>
      </c>
      <c r="T6578" s="5">
        <f t="shared" si="929"/>
        <v>609.75176738030905</v>
      </c>
      <c r="U6578" s="5">
        <f>IF(O6578&gt;P6578,IF(V6577*($B$6/100)&gt;=O6578-P6578,(O6578-P6578), V6577*($B$6/100)), 0)</f>
        <v>0</v>
      </c>
      <c r="V6578" s="5">
        <f>V6577+(T6578*($B$5/100))-(U6578/($B$6/100))</f>
        <v>1726497.5706789496</v>
      </c>
      <c r="W6578" s="5">
        <f t="shared" si="930"/>
        <v>43162.439266973743</v>
      </c>
    </row>
    <row r="6579" spans="4:23" x14ac:dyDescent="0.25">
      <c r="D6579">
        <f t="shared" si="931"/>
        <v>6577</v>
      </c>
      <c r="E6579" s="3">
        <v>44105</v>
      </c>
      <c r="F6579" s="4">
        <v>4.1666666666666664E-2</v>
      </c>
      <c r="G6579">
        <v>50</v>
      </c>
      <c r="H6579">
        <v>0</v>
      </c>
      <c r="I6579" s="5">
        <f t="shared" si="926"/>
        <v>7</v>
      </c>
      <c r="J6579" s="22">
        <v>0</v>
      </c>
      <c r="K6579">
        <v>1.0099999999999999E-4</v>
      </c>
      <c r="L6579" s="5" cm="1">
        <f t="array" ref="L6579">_xlfn.IFS(I6579=0, 0, I6579&gt;34, 0, AND(I6579&gt;0, I6579&lt;35), VLOOKUP(I6579, $A$63:$C$96, 3))</f>
        <v>4800</v>
      </c>
      <c r="M6579" s="5">
        <f t="shared" si="925"/>
        <v>0</v>
      </c>
      <c r="N6579" s="5">
        <v>737.89270969649215</v>
      </c>
      <c r="O6579" s="5">
        <f t="shared" si="932"/>
        <v>2845.1699999999996</v>
      </c>
      <c r="P6579" s="5">
        <f t="shared" si="933"/>
        <v>2845.1699999999996</v>
      </c>
      <c r="Q6579" s="5">
        <f t="shared" si="927"/>
        <v>487.20077413479089</v>
      </c>
      <c r="R6579" s="5">
        <f>IF(O6579&gt;(P6579+U6579),O6579-P6579-U6579, 0)</f>
        <v>0</v>
      </c>
      <c r="S6579" s="5">
        <f t="shared" si="928"/>
        <v>378.97979826172207</v>
      </c>
      <c r="T6579" s="5">
        <f t="shared" si="929"/>
        <v>1575.8502017382784</v>
      </c>
      <c r="U6579" s="5">
        <f>IF(O6579&gt;P6579,IF(V6578*($B$6/100)&gt;=O6579-P6579,(O6579-P6579), V6578*($B$6/100)), 0)</f>
        <v>0</v>
      </c>
      <c r="V6579" s="5">
        <f>V6578+(T6579*($B$5/100))-(U6579/($B$6/100))</f>
        <v>1727600.6658201665</v>
      </c>
      <c r="W6579" s="5">
        <f t="shared" si="930"/>
        <v>43190.016645504162</v>
      </c>
    </row>
    <row r="6580" spans="4:23" x14ac:dyDescent="0.25">
      <c r="D6580">
        <f t="shared" si="931"/>
        <v>6578</v>
      </c>
      <c r="E6580" s="3">
        <v>44105</v>
      </c>
      <c r="F6580" s="4">
        <v>8.3333333333333329E-2</v>
      </c>
      <c r="G6580">
        <v>40</v>
      </c>
      <c r="H6580">
        <v>0</v>
      </c>
      <c r="I6580" s="5">
        <f t="shared" si="926"/>
        <v>6</v>
      </c>
      <c r="J6580" s="22">
        <v>0</v>
      </c>
      <c r="K6580">
        <v>7.8789999999999996E-5</v>
      </c>
      <c r="L6580" s="5" cm="1">
        <f t="array" ref="L6580">_xlfn.IFS(I6580=0, 0, I6580&gt;34, 0, AND(I6580&gt;0, I6580&lt;35), VLOOKUP(I6580, $A$63:$C$96, 3))</f>
        <v>2980</v>
      </c>
      <c r="M6580" s="5">
        <f t="shared" si="925"/>
        <v>0</v>
      </c>
      <c r="N6580" s="5">
        <v>691.73103631682352</v>
      </c>
      <c r="O6580" s="5">
        <f t="shared" si="932"/>
        <v>2219.5142999999998</v>
      </c>
      <c r="P6580" s="5">
        <f t="shared" si="933"/>
        <v>2219.5142999999998</v>
      </c>
      <c r="Q6580" s="5">
        <f t="shared" si="927"/>
        <v>487.20077413479089</v>
      </c>
      <c r="R6580" s="5">
        <f>IF(O6580&gt;(P6580+U6580),O6580-P6580-U6580, 0)</f>
        <v>0</v>
      </c>
      <c r="S6580" s="5">
        <f t="shared" si="928"/>
        <v>273.28492586520929</v>
      </c>
      <c r="T6580" s="5">
        <f t="shared" si="929"/>
        <v>487.20077413479089</v>
      </c>
      <c r="U6580" s="5">
        <f>IF(O6580&gt;P6580,IF(V6579*($B$6/100)&gt;=O6580-P6580,(O6580-P6580), V6579*($B$6/100)), 0)</f>
        <v>0</v>
      </c>
      <c r="V6580" s="5">
        <f>V6579+(T6580*($B$5/100))-(U6580/($B$6/100))</f>
        <v>1727941.7063620607</v>
      </c>
      <c r="W6580" s="5">
        <f t="shared" si="930"/>
        <v>43198.54265905152</v>
      </c>
    </row>
    <row r="6581" spans="4:23" x14ac:dyDescent="0.25">
      <c r="D6581">
        <f t="shared" si="931"/>
        <v>6579</v>
      </c>
      <c r="E6581" s="3">
        <v>44105</v>
      </c>
      <c r="F6581" s="4">
        <v>0.125</v>
      </c>
      <c r="G6581">
        <v>50</v>
      </c>
      <c r="H6581">
        <v>0</v>
      </c>
      <c r="I6581" s="5">
        <f t="shared" si="926"/>
        <v>7</v>
      </c>
      <c r="J6581" s="22">
        <v>0</v>
      </c>
      <c r="K6581">
        <v>6.9519999999999998E-5</v>
      </c>
      <c r="L6581" s="5" cm="1">
        <f t="array" ref="L6581">_xlfn.IFS(I6581=0, 0, I6581&gt;34, 0, AND(I6581&gt;0, I6581&lt;35), VLOOKUP(I6581, $A$63:$C$96, 3))</f>
        <v>4800</v>
      </c>
      <c r="M6581" s="5">
        <f t="shared" si="925"/>
        <v>0</v>
      </c>
      <c r="N6581" s="5">
        <v>689.72310984808803</v>
      </c>
      <c r="O6581" s="5">
        <f t="shared" si="932"/>
        <v>1958.3784000000001</v>
      </c>
      <c r="P6581" s="5">
        <f t="shared" si="933"/>
        <v>1958.3784000000001</v>
      </c>
      <c r="Q6581" s="5">
        <f t="shared" si="927"/>
        <v>487.20077413479089</v>
      </c>
      <c r="R6581" s="5">
        <f>IF(O6581&gt;(P6581+U6581),O6581-P6581-U6581, 0)</f>
        <v>0</v>
      </c>
      <c r="S6581" s="5">
        <f t="shared" si="928"/>
        <v>354.24001564426698</v>
      </c>
      <c r="T6581" s="5">
        <f t="shared" si="929"/>
        <v>2487.3815843557331</v>
      </c>
      <c r="U6581" s="5">
        <f>IF(O6581&gt;P6581,IF(V6580*($B$6/100)&gt;=O6581-P6581,(O6581-P6581), V6580*($B$6/100)), 0)</f>
        <v>0</v>
      </c>
      <c r="V6581" s="5">
        <f>V6580+(T6581*($B$5/100))-(U6581/($B$6/100))</f>
        <v>1729682.8734711097</v>
      </c>
      <c r="W6581" s="5">
        <f t="shared" si="930"/>
        <v>43242.071836777744</v>
      </c>
    </row>
    <row r="6582" spans="4:23" x14ac:dyDescent="0.25">
      <c r="D6582">
        <f t="shared" si="931"/>
        <v>6580</v>
      </c>
      <c r="E6582" s="3">
        <v>44105</v>
      </c>
      <c r="F6582" s="4">
        <v>0.16666666666666666</v>
      </c>
      <c r="G6582">
        <v>50</v>
      </c>
      <c r="H6582">
        <v>0</v>
      </c>
      <c r="I6582" s="5">
        <f t="shared" si="926"/>
        <v>7</v>
      </c>
      <c r="J6582" s="22">
        <v>0</v>
      </c>
      <c r="K6582">
        <v>6.688000000000001E-5</v>
      </c>
      <c r="L6582" s="5" cm="1">
        <f t="array" ref="L6582">_xlfn.IFS(I6582=0, 0, I6582&gt;34, 0, AND(I6582&gt;0, I6582&lt;35), VLOOKUP(I6582, $A$63:$C$96, 3))</f>
        <v>4800</v>
      </c>
      <c r="M6582" s="5">
        <f t="shared" si="925"/>
        <v>0</v>
      </c>
      <c r="N6582" s="5">
        <v>700.74709210762637</v>
      </c>
      <c r="O6582" s="5">
        <f t="shared" si="932"/>
        <v>1884.0096000000003</v>
      </c>
      <c r="P6582" s="5">
        <f t="shared" si="933"/>
        <v>1884.0096000000003</v>
      </c>
      <c r="Q6582" s="5">
        <f t="shared" si="927"/>
        <v>487.20077413479089</v>
      </c>
      <c r="R6582" s="5">
        <f>IF(O6582&gt;(P6582+U6582),O6582-P6582-U6582, 0)</f>
        <v>0</v>
      </c>
      <c r="S6582" s="5">
        <f t="shared" si="928"/>
        <v>359.90190458538297</v>
      </c>
      <c r="T6582" s="5">
        <f t="shared" si="929"/>
        <v>2556.0884954146168</v>
      </c>
      <c r="U6582" s="5">
        <f>IF(O6582&gt;P6582,IF(V6581*($B$6/100)&gt;=O6582-P6582,(O6582-P6582), V6581*($B$6/100)), 0)</f>
        <v>0</v>
      </c>
      <c r="V6582" s="5">
        <f>V6581+(T6582*($B$5/100))-(U6582/($B$6/100))</f>
        <v>1731472.1354178998</v>
      </c>
      <c r="W6582" s="5">
        <f t="shared" si="930"/>
        <v>43286.803385447492</v>
      </c>
    </row>
    <row r="6583" spans="4:23" x14ac:dyDescent="0.25">
      <c r="D6583">
        <f t="shared" si="931"/>
        <v>6581</v>
      </c>
      <c r="E6583" s="3">
        <v>44105</v>
      </c>
      <c r="F6583" s="4">
        <v>0.20833333333333334</v>
      </c>
      <c r="G6583">
        <v>50</v>
      </c>
      <c r="H6583">
        <v>0</v>
      </c>
      <c r="I6583" s="5">
        <f t="shared" si="926"/>
        <v>7</v>
      </c>
      <c r="J6583" s="22">
        <v>0</v>
      </c>
      <c r="K6583">
        <v>6.6660000000000002E-5</v>
      </c>
      <c r="L6583" s="5" cm="1">
        <f t="array" ref="L6583">_xlfn.IFS(I6583=0, 0, I6583&gt;34, 0, AND(I6583&gt;0, I6583&lt;35), VLOOKUP(I6583, $A$63:$C$96, 3))</f>
        <v>4800</v>
      </c>
      <c r="M6583" s="5">
        <f t="shared" si="925"/>
        <v>0</v>
      </c>
      <c r="N6583" s="5">
        <v>722.772963915177</v>
      </c>
      <c r="O6583" s="5">
        <f t="shared" si="932"/>
        <v>1877.8122000000001</v>
      </c>
      <c r="P6583" s="5">
        <f t="shared" si="933"/>
        <v>1877.8122000000001</v>
      </c>
      <c r="Q6583" s="5">
        <f t="shared" si="927"/>
        <v>487.20077413479089</v>
      </c>
      <c r="R6583" s="5">
        <f>IF(O6583&gt;(P6583+U6583),O6583-P6583-U6583, 0)</f>
        <v>0</v>
      </c>
      <c r="S6583" s="5">
        <f t="shared" si="928"/>
        <v>371.21433570778487</v>
      </c>
      <c r="T6583" s="5">
        <f t="shared" si="929"/>
        <v>2550.9734642922149</v>
      </c>
      <c r="U6583" s="5">
        <f>IF(O6583&gt;P6583,IF(V6582*($B$6/100)&gt;=O6583-P6583,(O6583-P6583), V6582*($B$6/100)), 0)</f>
        <v>0</v>
      </c>
      <c r="V6583" s="5">
        <f>V6582+(T6583*($B$5/100))-(U6583/($B$6/100))</f>
        <v>1733257.8168429043</v>
      </c>
      <c r="W6583" s="5">
        <f t="shared" si="930"/>
        <v>43331.445421072611</v>
      </c>
    </row>
    <row r="6584" spans="4:23" x14ac:dyDescent="0.25">
      <c r="D6584">
        <f t="shared" si="931"/>
        <v>6582</v>
      </c>
      <c r="E6584" s="3">
        <v>44105</v>
      </c>
      <c r="F6584" s="4">
        <v>0.25</v>
      </c>
      <c r="G6584">
        <v>60</v>
      </c>
      <c r="H6584">
        <v>0</v>
      </c>
      <c r="I6584" s="5">
        <f t="shared" si="926"/>
        <v>8</v>
      </c>
      <c r="J6584" s="22">
        <v>0</v>
      </c>
      <c r="K6584">
        <v>7.0119999999999999E-5</v>
      </c>
      <c r="L6584" s="5" cm="1">
        <f t="array" ref="L6584">_xlfn.IFS(I6584=0, 0, I6584&gt;34, 0, AND(I6584&gt;0, I6584&lt;35), VLOOKUP(I6584, $A$63:$C$96, 3))</f>
        <v>7160</v>
      </c>
      <c r="M6584" s="5">
        <f t="shared" si="925"/>
        <v>0</v>
      </c>
      <c r="N6584" s="5">
        <v>824.00041751821072</v>
      </c>
      <c r="O6584" s="5">
        <f t="shared" si="932"/>
        <v>1975.2803999999999</v>
      </c>
      <c r="P6584" s="5">
        <f t="shared" si="933"/>
        <v>1975.2803999999999</v>
      </c>
      <c r="Q6584" s="5">
        <f t="shared" si="927"/>
        <v>487.20077413479089</v>
      </c>
      <c r="R6584" s="5">
        <f>IF(O6584&gt;(P6584+U6584),O6584-P6584-U6584, 0)</f>
        <v>0</v>
      </c>
      <c r="S6584" s="5">
        <f t="shared" si="928"/>
        <v>423.20449557913656</v>
      </c>
      <c r="T6584" s="5">
        <f t="shared" si="929"/>
        <v>4761.5151044208642</v>
      </c>
      <c r="U6584" s="5">
        <f>IF(O6584&gt;P6584,IF(V6583*($B$6/100)&gt;=O6584-P6584,(O6584-P6584), V6583*($B$6/100)), 0)</f>
        <v>0</v>
      </c>
      <c r="V6584" s="5">
        <f>V6583+(T6584*($B$5/100))-(U6584/($B$6/100))</f>
        <v>1736590.8774159988</v>
      </c>
      <c r="W6584" s="5">
        <f t="shared" si="930"/>
        <v>43414.771935399971</v>
      </c>
    </row>
    <row r="6585" spans="4:23" x14ac:dyDescent="0.25">
      <c r="D6585">
        <f t="shared" si="931"/>
        <v>6583</v>
      </c>
      <c r="E6585" s="3">
        <v>44105</v>
      </c>
      <c r="F6585" s="4">
        <v>0.29166666666666669</v>
      </c>
      <c r="G6585">
        <v>60</v>
      </c>
      <c r="H6585">
        <v>0</v>
      </c>
      <c r="I6585" s="5">
        <f t="shared" si="926"/>
        <v>8</v>
      </c>
      <c r="J6585" s="22">
        <v>2.4744757823055187E-6</v>
      </c>
      <c r="K6585">
        <v>8.5390000000000007E-5</v>
      </c>
      <c r="L6585" s="5" cm="1">
        <f t="array" ref="L6585">_xlfn.IFS(I6585=0, 0, I6585&gt;34, 0, AND(I6585&gt;0, I6585&lt;35), VLOOKUP(I6585, $A$63:$C$96, 3))</f>
        <v>7160</v>
      </c>
      <c r="M6585" s="5">
        <f t="shared" si="925"/>
        <v>11.753759965951215</v>
      </c>
      <c r="N6585" s="5">
        <v>1154.9476188167655</v>
      </c>
      <c r="O6585" s="5">
        <f t="shared" si="932"/>
        <v>2405.4363000000003</v>
      </c>
      <c r="P6585" s="5">
        <f t="shared" si="933"/>
        <v>2405.4363000000003</v>
      </c>
      <c r="Q6585" s="5">
        <f t="shared" si="927"/>
        <v>487.20077413479089</v>
      </c>
      <c r="R6585" s="5">
        <f>IF(O6585&gt;(P6585+U6585),O6585-P6585-U6585, 0)</f>
        <v>0</v>
      </c>
      <c r="S6585" s="5">
        <f t="shared" si="928"/>
        <v>593.17812715898526</v>
      </c>
      <c r="T6585" s="5">
        <f t="shared" si="929"/>
        <v>4173.1393328069653</v>
      </c>
      <c r="U6585" s="5">
        <f>IF(O6585&gt;P6585,IF(V6584*($B$6/100)&gt;=O6585-P6585,(O6585-P6585), V6584*($B$6/100)), 0)</f>
        <v>0</v>
      </c>
      <c r="V6585" s="5">
        <f>V6584+(T6585*($B$5/100))-(U6585/($B$6/100))</f>
        <v>1739512.0749489637</v>
      </c>
      <c r="W6585" s="5">
        <f t="shared" si="930"/>
        <v>43487.801873724093</v>
      </c>
    </row>
    <row r="6586" spans="4:23" x14ac:dyDescent="0.25">
      <c r="D6586">
        <f t="shared" si="931"/>
        <v>6584</v>
      </c>
      <c r="E6586" s="3">
        <v>44105</v>
      </c>
      <c r="F6586" s="4">
        <v>0.33333333333333331</v>
      </c>
      <c r="G6586">
        <v>60</v>
      </c>
      <c r="H6586">
        <v>0</v>
      </c>
      <c r="I6586" s="5">
        <f t="shared" si="926"/>
        <v>8</v>
      </c>
      <c r="J6586" s="22">
        <v>2.9693709387666222E-5</v>
      </c>
      <c r="K6586">
        <v>1.0986E-4</v>
      </c>
      <c r="L6586" s="5" cm="1">
        <f t="array" ref="L6586">_xlfn.IFS(I6586=0, 0, I6586&gt;34, 0, AND(I6586&gt;0, I6586&lt;35), VLOOKUP(I6586, $A$63:$C$96, 3))</f>
        <v>7160</v>
      </c>
      <c r="M6586" s="5">
        <f t="shared" si="925"/>
        <v>141.04511959141456</v>
      </c>
      <c r="N6586" s="5">
        <v>1551.1720015489341</v>
      </c>
      <c r="O6586" s="5">
        <f t="shared" si="932"/>
        <v>3094.7561999999998</v>
      </c>
      <c r="P6586" s="5">
        <f t="shared" si="933"/>
        <v>3094.7561999999998</v>
      </c>
      <c r="Q6586" s="5">
        <f t="shared" si="927"/>
        <v>487.20077413479089</v>
      </c>
      <c r="R6586" s="5">
        <f>IF(O6586&gt;(P6586+U6586),O6586-P6586-U6586, 0)</f>
        <v>0</v>
      </c>
      <c r="S6586" s="5">
        <f t="shared" si="928"/>
        <v>796.67795126752856</v>
      </c>
      <c r="T6586" s="5">
        <f t="shared" si="929"/>
        <v>3409.6109683238865</v>
      </c>
      <c r="U6586" s="5">
        <f>IF(O6586&gt;P6586,IF(V6585*($B$6/100)&gt;=O6586-P6586,(O6586-P6586), V6585*($B$6/100)), 0)</f>
        <v>0</v>
      </c>
      <c r="V6586" s="5">
        <f>V6585+(T6586*($B$5/100))-(U6586/($B$6/100))</f>
        <v>1741898.8026267905</v>
      </c>
      <c r="W6586" s="5">
        <f t="shared" si="930"/>
        <v>43547.470065669761</v>
      </c>
    </row>
    <row r="6587" spans="4:23" x14ac:dyDescent="0.25">
      <c r="D6587">
        <f t="shared" si="931"/>
        <v>6585</v>
      </c>
      <c r="E6587" s="3">
        <v>44105</v>
      </c>
      <c r="F6587" s="4">
        <v>0.375</v>
      </c>
      <c r="G6587">
        <v>60</v>
      </c>
      <c r="H6587">
        <v>0</v>
      </c>
      <c r="I6587" s="5">
        <f t="shared" si="926"/>
        <v>8</v>
      </c>
      <c r="J6587" s="22">
        <v>6.9285321904554524E-5</v>
      </c>
      <c r="K6587">
        <v>1.1344999999999999E-4</v>
      </c>
      <c r="L6587" s="5" cm="1">
        <f t="array" ref="L6587">_xlfn.IFS(I6587=0, 0, I6587&gt;34, 0, AND(I6587&gt;0, I6587&lt;35), VLOOKUP(I6587, $A$63:$C$96, 3))</f>
        <v>7160</v>
      </c>
      <c r="M6587" s="5">
        <f t="shared" si="925"/>
        <v>329.105279046634</v>
      </c>
      <c r="N6587" s="5">
        <v>1709.6526805687754</v>
      </c>
      <c r="O6587" s="5">
        <f t="shared" si="932"/>
        <v>3195.8865000000001</v>
      </c>
      <c r="P6587" s="5">
        <f t="shared" si="933"/>
        <v>3195.8865000000001</v>
      </c>
      <c r="Q6587" s="5">
        <f t="shared" si="927"/>
        <v>487.20077413479089</v>
      </c>
      <c r="R6587" s="5">
        <f>IF(O6587&gt;(P6587+U6587),O6587-P6587-U6587, 0)</f>
        <v>0</v>
      </c>
      <c r="S6587" s="5">
        <f t="shared" si="928"/>
        <v>878.07322049037316</v>
      </c>
      <c r="T6587" s="5">
        <f t="shared" si="929"/>
        <v>3415.1455585562608</v>
      </c>
      <c r="U6587" s="5">
        <f>IF(O6587&gt;P6587,IF(V6586*($B$6/100)&gt;=O6587-P6587,(O6587-P6587), V6586*($B$6/100)), 0)</f>
        <v>0</v>
      </c>
      <c r="V6587" s="5">
        <f>V6586+(T6587*($B$5/100))-(U6587/($B$6/100))</f>
        <v>1744289.4045177798</v>
      </c>
      <c r="W6587" s="5">
        <f t="shared" si="930"/>
        <v>43607.235112944494</v>
      </c>
    </row>
    <row r="6588" spans="4:23" x14ac:dyDescent="0.25">
      <c r="D6588">
        <f t="shared" si="931"/>
        <v>6586</v>
      </c>
      <c r="E6588" s="3">
        <v>44105</v>
      </c>
      <c r="F6588" s="4">
        <v>0.41666666666666669</v>
      </c>
      <c r="G6588">
        <v>50</v>
      </c>
      <c r="H6588">
        <v>0</v>
      </c>
      <c r="I6588" s="5">
        <f t="shared" si="926"/>
        <v>7</v>
      </c>
      <c r="J6588" s="22">
        <v>9.4030079727609706E-5</v>
      </c>
      <c r="K6588">
        <v>1.0607999999999999E-4</v>
      </c>
      <c r="L6588" s="5" cm="1">
        <f t="array" ref="L6588">_xlfn.IFS(I6588=0, 0, I6588&gt;34, 0, AND(I6588&gt;0, I6588&lt;35), VLOOKUP(I6588, $A$63:$C$96, 3))</f>
        <v>4800</v>
      </c>
      <c r="M6588" s="5">
        <f t="shared" si="925"/>
        <v>446.64287870614612</v>
      </c>
      <c r="N6588" s="5">
        <v>1624.416214045011</v>
      </c>
      <c r="O6588" s="5">
        <f t="shared" si="932"/>
        <v>2988.2735999999995</v>
      </c>
      <c r="P6588" s="5">
        <f t="shared" si="933"/>
        <v>2988.2735999999995</v>
      </c>
      <c r="Q6588" s="5">
        <f t="shared" si="927"/>
        <v>487.20077413479089</v>
      </c>
      <c r="R6588" s="5">
        <f>IF(O6588&gt;(P6588+U6588),O6588-P6588-U6588, 0)</f>
        <v>0</v>
      </c>
      <c r="S6588" s="5">
        <f t="shared" si="928"/>
        <v>834.29599046325302</v>
      </c>
      <c r="T6588" s="5">
        <f t="shared" si="929"/>
        <v>1424.0732882428933</v>
      </c>
      <c r="U6588" s="5">
        <f>IF(O6588&gt;P6588,IF(V6587*($B$6/100)&gt;=O6588-P6588,(O6588-P6588), V6587*($B$6/100)), 0)</f>
        <v>0</v>
      </c>
      <c r="V6588" s="5">
        <f>V6587+(T6588*($B$5/100))-(U6588/($B$6/100))</f>
        <v>1745286.2558195498</v>
      </c>
      <c r="W6588" s="5">
        <f t="shared" si="930"/>
        <v>43632.156395488746</v>
      </c>
    </row>
    <row r="6589" spans="4:23" x14ac:dyDescent="0.25">
      <c r="D6589">
        <f t="shared" si="931"/>
        <v>6587</v>
      </c>
      <c r="E6589" s="3">
        <v>44105</v>
      </c>
      <c r="F6589" s="4">
        <v>0.45833333333333331</v>
      </c>
      <c r="G6589">
        <v>60</v>
      </c>
      <c r="H6589">
        <v>0</v>
      </c>
      <c r="I6589" s="5">
        <f t="shared" si="926"/>
        <v>8</v>
      </c>
      <c r="J6589" s="22">
        <v>1.2372378911527593E-4</v>
      </c>
      <c r="K6589">
        <v>9.1569999999999992E-5</v>
      </c>
      <c r="L6589" s="5" cm="1">
        <f t="array" ref="L6589">_xlfn.IFS(I6589=0, 0, I6589&gt;34, 0, AND(I6589&gt;0, I6589&lt;35), VLOOKUP(I6589, $A$63:$C$96, 3))</f>
        <v>7160</v>
      </c>
      <c r="M6589" s="5">
        <f t="shared" si="925"/>
        <v>587.68799829756074</v>
      </c>
      <c r="N6589" s="5">
        <v>1506.1058351989013</v>
      </c>
      <c r="O6589" s="5">
        <f t="shared" si="932"/>
        <v>2579.5268999999998</v>
      </c>
      <c r="P6589" s="5">
        <f t="shared" si="933"/>
        <v>2579.5268999999998</v>
      </c>
      <c r="Q6589" s="5">
        <f t="shared" si="927"/>
        <v>487.20077413479089</v>
      </c>
      <c r="R6589" s="5">
        <f>IF(O6589&gt;(P6589+U6589),O6589-P6589-U6589, 0)</f>
        <v>0</v>
      </c>
      <c r="S6589" s="5">
        <f t="shared" si="928"/>
        <v>773.53208411457956</v>
      </c>
      <c r="T6589" s="5">
        <f t="shared" si="929"/>
        <v>4394.6290141829813</v>
      </c>
      <c r="U6589" s="5">
        <f>IF(O6589&gt;P6589,IF(V6588*($B$6/100)&gt;=O6589-P6589,(O6589-P6589), V6588*($B$6/100)), 0)</f>
        <v>0</v>
      </c>
      <c r="V6589" s="5">
        <f>V6588+(T6589*($B$5/100))-(U6589/($B$6/100))</f>
        <v>1748362.4961294779</v>
      </c>
      <c r="W6589" s="5">
        <f t="shared" si="930"/>
        <v>43709.062403236945</v>
      </c>
    </row>
    <row r="6590" spans="4:23" x14ac:dyDescent="0.25">
      <c r="D6590">
        <f t="shared" si="931"/>
        <v>6588</v>
      </c>
      <c r="E6590" s="3">
        <v>44105</v>
      </c>
      <c r="F6590" s="4">
        <v>0.5</v>
      </c>
      <c r="G6590">
        <v>50</v>
      </c>
      <c r="H6590">
        <v>0</v>
      </c>
      <c r="I6590" s="5">
        <f t="shared" si="926"/>
        <v>7</v>
      </c>
      <c r="J6590" s="22">
        <v>1.2619826489758144E-4</v>
      </c>
      <c r="K6590">
        <v>7.5560000000000002E-5</v>
      </c>
      <c r="L6590" s="5" cm="1">
        <f t="array" ref="L6590">_xlfn.IFS(I6590=0, 0, I6590&gt;34, 0, AND(I6590&gt;0, I6590&lt;35), VLOOKUP(I6590, $A$63:$C$96, 3))</f>
        <v>4800</v>
      </c>
      <c r="M6590" s="5">
        <f t="shared" si="925"/>
        <v>599.44175826351182</v>
      </c>
      <c r="N6590" s="5">
        <v>1405.8444294916821</v>
      </c>
      <c r="O6590" s="5">
        <f t="shared" si="932"/>
        <v>2128.5252</v>
      </c>
      <c r="P6590" s="5">
        <f t="shared" si="933"/>
        <v>2128.5252</v>
      </c>
      <c r="Q6590" s="5">
        <f t="shared" si="927"/>
        <v>487.20077413479089</v>
      </c>
      <c r="R6590" s="5">
        <f>IF(O6590&gt;(P6590+U6590),O6590-P6590-U6590, 0)</f>
        <v>0</v>
      </c>
      <c r="S6590" s="5">
        <f t="shared" si="928"/>
        <v>722.03808395839508</v>
      </c>
      <c r="T6590" s="5">
        <f t="shared" si="929"/>
        <v>2548.8784743051165</v>
      </c>
      <c r="U6590" s="5">
        <f>IF(O6590&gt;P6590,IF(V6589*($B$6/100)&gt;=O6590-P6590,(O6590-P6590), V6589*($B$6/100)), 0)</f>
        <v>0</v>
      </c>
      <c r="V6590" s="5">
        <f>V6589+(T6590*($B$5/100))-(U6590/($B$6/100))</f>
        <v>1750146.7110614914</v>
      </c>
      <c r="W6590" s="5">
        <f t="shared" si="930"/>
        <v>43753.667776537288</v>
      </c>
    </row>
    <row r="6591" spans="4:23" x14ac:dyDescent="0.25">
      <c r="D6591">
        <f t="shared" si="931"/>
        <v>6589</v>
      </c>
      <c r="E6591" s="3">
        <v>44105</v>
      </c>
      <c r="F6591" s="4">
        <v>0.54166666666666663</v>
      </c>
      <c r="G6591">
        <v>60</v>
      </c>
      <c r="H6591">
        <v>0</v>
      </c>
      <c r="I6591" s="5">
        <f t="shared" si="926"/>
        <v>8</v>
      </c>
      <c r="J6591" s="22">
        <v>9.4030079727609706E-5</v>
      </c>
      <c r="K6591">
        <v>6.8140000000000008E-5</v>
      </c>
      <c r="L6591" s="5" cm="1">
        <f t="array" ref="L6591">_xlfn.IFS(I6591=0, 0, I6591&gt;34, 0, AND(I6591&gt;0, I6591&lt;35), VLOOKUP(I6591, $A$63:$C$96, 3))</f>
        <v>7160</v>
      </c>
      <c r="M6591" s="5">
        <f t="shared" si="925"/>
        <v>446.64287870614612</v>
      </c>
      <c r="N6591" s="5">
        <v>1387.9376774812611</v>
      </c>
      <c r="O6591" s="5">
        <f t="shared" si="932"/>
        <v>1919.5038000000002</v>
      </c>
      <c r="P6591" s="5">
        <f t="shared" si="933"/>
        <v>1919.5038000000002</v>
      </c>
      <c r="Q6591" s="5">
        <f t="shared" si="927"/>
        <v>487.20077413479089</v>
      </c>
      <c r="R6591" s="5">
        <f>IF(O6591&gt;(P6591+U6591),O6591-P6591-U6591, 0)</f>
        <v>0</v>
      </c>
      <c r="S6591" s="5">
        <f t="shared" si="928"/>
        <v>712.84122217177651</v>
      </c>
      <c r="T6591" s="5">
        <f t="shared" si="929"/>
        <v>4974.2978565343692</v>
      </c>
      <c r="U6591" s="5">
        <f>IF(O6591&gt;P6591,IF(V6590*($B$6/100)&gt;=O6591-P6591,(O6591-P6591), V6590*($B$6/100)), 0)</f>
        <v>0</v>
      </c>
      <c r="V6591" s="5">
        <f>V6590+(T6591*($B$5/100))-(U6591/($B$6/100))</f>
        <v>1753628.7195610655</v>
      </c>
      <c r="W6591" s="5">
        <f t="shared" si="930"/>
        <v>43840.717989026642</v>
      </c>
    </row>
    <row r="6592" spans="4:23" x14ac:dyDescent="0.25">
      <c r="D6592">
        <f t="shared" si="931"/>
        <v>6590</v>
      </c>
      <c r="E6592" s="3">
        <v>44105</v>
      </c>
      <c r="F6592" s="4">
        <v>0.58333333333333337</v>
      </c>
      <c r="G6592">
        <v>50</v>
      </c>
      <c r="H6592">
        <v>0</v>
      </c>
      <c r="I6592" s="5">
        <f t="shared" si="926"/>
        <v>7</v>
      </c>
      <c r="J6592" s="22">
        <v>4.4540564081499335E-5</v>
      </c>
      <c r="K6592">
        <v>6.2810000000000003E-5</v>
      </c>
      <c r="L6592" s="5" cm="1">
        <f t="array" ref="L6592">_xlfn.IFS(I6592=0, 0, I6592&gt;34, 0, AND(I6592&gt;0, I6592&lt;35), VLOOKUP(I6592, $A$63:$C$96, 3))</f>
        <v>4800</v>
      </c>
      <c r="M6592" s="5">
        <f t="shared" si="925"/>
        <v>211.56767938712184</v>
      </c>
      <c r="N6592" s="5">
        <v>1425.2294276306186</v>
      </c>
      <c r="O6592" s="5">
        <f t="shared" si="932"/>
        <v>1769.3577</v>
      </c>
      <c r="P6592" s="5">
        <f t="shared" si="933"/>
        <v>1769.3577</v>
      </c>
      <c r="Q6592" s="5">
        <f t="shared" si="927"/>
        <v>487.20077413479089</v>
      </c>
      <c r="R6592" s="5">
        <f>IF(O6592&gt;(P6592+U6592),O6592-P6592-U6592, 0)</f>
        <v>0</v>
      </c>
      <c r="S6592" s="5">
        <f t="shared" si="928"/>
        <v>731.99416915541462</v>
      </c>
      <c r="T6592" s="5">
        <f t="shared" si="929"/>
        <v>2510.2158102317071</v>
      </c>
      <c r="U6592" s="5">
        <f>IF(O6592&gt;P6592,IF(V6591*($B$6/100)&gt;=O6592-P6592,(O6592-P6592), V6591*($B$6/100)), 0)</f>
        <v>0</v>
      </c>
      <c r="V6592" s="5">
        <f>V6591+(T6592*($B$5/100))-(U6592/($B$6/100))</f>
        <v>1755385.8706282277</v>
      </c>
      <c r="W6592" s="5">
        <f t="shared" si="930"/>
        <v>43884.646765705693</v>
      </c>
    </row>
    <row r="6593" spans="4:23" x14ac:dyDescent="0.25">
      <c r="D6593">
        <f t="shared" si="931"/>
        <v>6591</v>
      </c>
      <c r="E6593" s="3">
        <v>44105</v>
      </c>
      <c r="F6593" s="4">
        <v>0.625</v>
      </c>
      <c r="G6593">
        <v>50</v>
      </c>
      <c r="H6593">
        <v>0</v>
      </c>
      <c r="I6593" s="5">
        <f t="shared" si="926"/>
        <v>7</v>
      </c>
      <c r="J6593" s="22">
        <v>6.6810846122248999E-5</v>
      </c>
      <c r="K6593">
        <v>6.1179999999999994E-5</v>
      </c>
      <c r="L6593" s="5" cm="1">
        <f t="array" ref="L6593">_xlfn.IFS(I6593=0, 0, I6593&gt;34, 0, AND(I6593&gt;0, I6593&lt;35), VLOOKUP(I6593, $A$63:$C$96, 3))</f>
        <v>4800</v>
      </c>
      <c r="M6593" s="5">
        <f t="shared" si="925"/>
        <v>317.35151908068275</v>
      </c>
      <c r="N6593" s="5">
        <v>1496.6585306899613</v>
      </c>
      <c r="O6593" s="5">
        <f t="shared" si="932"/>
        <v>1723.4405999999997</v>
      </c>
      <c r="P6593" s="5">
        <f t="shared" si="933"/>
        <v>1723.4405999999997</v>
      </c>
      <c r="Q6593" s="5">
        <f t="shared" si="927"/>
        <v>487.20077413479089</v>
      </c>
      <c r="R6593" s="5">
        <f>IF(O6593&gt;(P6593+U6593),O6593-P6593-U6593, 0)</f>
        <v>0</v>
      </c>
      <c r="S6593" s="5">
        <f t="shared" si="928"/>
        <v>768.67997281185671</v>
      </c>
      <c r="T6593" s="5">
        <f t="shared" si="929"/>
        <v>2625.2309462688263</v>
      </c>
      <c r="U6593" s="5">
        <f>IF(O6593&gt;P6593,IF(V6592*($B$6/100)&gt;=O6593-P6593,(O6593-P6593), V6592*($B$6/100)), 0)</f>
        <v>0</v>
      </c>
      <c r="V6593" s="5">
        <f>V6592+(T6593*($B$5/100))-(U6593/($B$6/100))</f>
        <v>1757223.5322906158</v>
      </c>
      <c r="W6593" s="5">
        <f t="shared" si="930"/>
        <v>43930.588307265396</v>
      </c>
    </row>
    <row r="6594" spans="4:23" x14ac:dyDescent="0.25">
      <c r="D6594">
        <f t="shared" si="931"/>
        <v>6592</v>
      </c>
      <c r="E6594" s="3">
        <v>44105</v>
      </c>
      <c r="F6594" s="4">
        <v>0.66666666666666663</v>
      </c>
      <c r="G6594">
        <v>60</v>
      </c>
      <c r="H6594">
        <v>0</v>
      </c>
      <c r="I6594" s="5">
        <f t="shared" si="926"/>
        <v>8</v>
      </c>
      <c r="J6594" s="22">
        <v>6.4336370339943488E-5</v>
      </c>
      <c r="K6594">
        <v>6.8570000000000002E-5</v>
      </c>
      <c r="L6594" s="5" cm="1">
        <f t="array" ref="L6594">_xlfn.IFS(I6594=0, 0, I6594&gt;34, 0, AND(I6594&gt;0, I6594&lt;35), VLOOKUP(I6594, $A$63:$C$96, 3))</f>
        <v>7160</v>
      </c>
      <c r="M6594" s="5">
        <f t="shared" si="925"/>
        <v>305.59775911473156</v>
      </c>
      <c r="N6594" s="5">
        <v>1547.0215397530685</v>
      </c>
      <c r="O6594" s="5">
        <f t="shared" si="932"/>
        <v>1931.6169</v>
      </c>
      <c r="P6594" s="5">
        <f t="shared" si="933"/>
        <v>1931.6169</v>
      </c>
      <c r="Q6594" s="5">
        <f t="shared" si="927"/>
        <v>487.20077413479089</v>
      </c>
      <c r="R6594" s="5">
        <f>IF(O6594&gt;(P6594+U6594),O6594-P6594-U6594, 0)</f>
        <v>0</v>
      </c>
      <c r="S6594" s="5">
        <f t="shared" si="928"/>
        <v>794.54628476178812</v>
      </c>
      <c r="T6594" s="5">
        <f t="shared" si="929"/>
        <v>4739.4345743529429</v>
      </c>
      <c r="U6594" s="5">
        <f>IF(O6594&gt;P6594,IF(V6593*($B$6/100)&gt;=O6594-P6594,(O6594-P6594), V6593*($B$6/100)), 0)</f>
        <v>0</v>
      </c>
      <c r="V6594" s="5">
        <f>V6593+(T6594*($B$5/100))-(U6594/($B$6/100))</f>
        <v>1760541.1364926628</v>
      </c>
      <c r="W6594" s="5">
        <f t="shared" si="930"/>
        <v>44013.528412316569</v>
      </c>
    </row>
    <row r="6595" spans="4:23" x14ac:dyDescent="0.25">
      <c r="D6595">
        <f t="shared" si="931"/>
        <v>6593</v>
      </c>
      <c r="E6595" s="3">
        <v>44105</v>
      </c>
      <c r="F6595" s="4">
        <v>0.70833333333333337</v>
      </c>
      <c r="G6595">
        <v>60</v>
      </c>
      <c r="H6595">
        <v>0</v>
      </c>
      <c r="I6595" s="5">
        <f t="shared" si="926"/>
        <v>8</v>
      </c>
      <c r="J6595" s="22">
        <v>2.9693709387666222E-5</v>
      </c>
      <c r="K6595">
        <v>9.8880000000000002E-5</v>
      </c>
      <c r="L6595" s="5" cm="1">
        <f t="array" ref="L6595">_xlfn.IFS(I6595=0, 0, I6595&gt;34, 0, AND(I6595&gt;0, I6595&lt;35), VLOOKUP(I6595, $A$63:$C$96, 3))</f>
        <v>7160</v>
      </c>
      <c r="M6595" s="5">
        <f t="shared" ref="M6595:M6658" si="934">$B$11*$B$4*J6595*1000</f>
        <v>141.04511959141456</v>
      </c>
      <c r="N6595" s="5">
        <v>1758.1374216592617</v>
      </c>
      <c r="O6595" s="5">
        <f t="shared" si="932"/>
        <v>2785.4496000000004</v>
      </c>
      <c r="P6595" s="5">
        <f t="shared" si="933"/>
        <v>2785.4496000000004</v>
      </c>
      <c r="Q6595" s="5">
        <f t="shared" si="927"/>
        <v>487.20077413479089</v>
      </c>
      <c r="R6595" s="5">
        <f>IF(O6595&gt;(P6595+U6595),O6595-P6595-U6595, 0)</f>
        <v>0</v>
      </c>
      <c r="S6595" s="5">
        <f t="shared" si="928"/>
        <v>902.97485883939839</v>
      </c>
      <c r="T6595" s="5">
        <f t="shared" si="929"/>
        <v>3612.6206607520153</v>
      </c>
      <c r="U6595" s="5">
        <f>IF(O6595&gt;P6595,IF(V6594*($B$6/100)&gt;=O6595-P6595,(O6595-P6595), V6594*($B$6/100)), 0)</f>
        <v>0</v>
      </c>
      <c r="V6595" s="5">
        <f>V6594+(T6595*($B$5/100))-(U6595/($B$6/100))</f>
        <v>1763069.9709551893</v>
      </c>
      <c r="W6595" s="5">
        <f t="shared" si="930"/>
        <v>44076.74927387973</v>
      </c>
    </row>
    <row r="6596" spans="4:23" x14ac:dyDescent="0.25">
      <c r="D6596">
        <f t="shared" si="931"/>
        <v>6594</v>
      </c>
      <c r="E6596" s="3">
        <v>44105</v>
      </c>
      <c r="F6596" s="4">
        <v>0.75</v>
      </c>
      <c r="G6596">
        <v>60</v>
      </c>
      <c r="H6596">
        <v>0</v>
      </c>
      <c r="I6596" s="5">
        <f t="shared" ref="I6596:I6659" si="935">ROUND((G6596/10)*((LN(99/0.03)/(LN(10/0.03)))),0)</f>
        <v>8</v>
      </c>
      <c r="J6596" s="22">
        <v>1.2372378911527593E-5</v>
      </c>
      <c r="K6596">
        <v>1.5127000000000001E-4</v>
      </c>
      <c r="L6596" s="5" cm="1">
        <f t="array" ref="L6596">_xlfn.IFS(I6596=0, 0, I6596&gt;34, 0, AND(I6596&gt;0, I6596&lt;35), VLOOKUP(I6596, $A$63:$C$96, 3))</f>
        <v>7160</v>
      </c>
      <c r="M6596" s="5">
        <f t="shared" si="934"/>
        <v>58.768799829756063</v>
      </c>
      <c r="N6596" s="5">
        <v>2318.8013381001538</v>
      </c>
      <c r="O6596" s="5">
        <f t="shared" si="932"/>
        <v>4261.2759000000005</v>
      </c>
      <c r="P6596" s="5">
        <f t="shared" si="933"/>
        <v>4261.2759000000005</v>
      </c>
      <c r="Q6596" s="5">
        <f t="shared" ref="Q6596:Q6659" si="936">IF((L6596+M6596-P6596)&lt;($B$8/100)*$B$3,L6596+M6596-P6596,($B$8/100)*$B$3)</f>
        <v>487.20077413479089</v>
      </c>
      <c r="R6596" s="5">
        <f>IF(O6596&gt;(P6596+U6596),O6596-P6596-U6596, 0)</f>
        <v>0</v>
      </c>
      <c r="S6596" s="5">
        <f t="shared" ref="S6596:S6659" si="937">IF((IF((L6596+M6596)&gt;O6596,L6596+M6596-P6596-Q6596,0))&lt;((N6596*3.595182*($B$7/100))/($B$5/100)),L6596+M6596-P6596-Q6596, N6596*3.595182*($B$7/100)/($B$5/100))</f>
        <v>1190.930404616227</v>
      </c>
      <c r="T6596" s="5">
        <f t="shared" ref="T6596:T6659" si="938">((L6596+M6596)-P6596-S6596)</f>
        <v>1766.5624952135286</v>
      </c>
      <c r="U6596" s="5">
        <f>IF(O6596&gt;P6596,IF(V6595*($B$6/100)&gt;=O6596-P6596,(O6596-P6596), V6595*($B$6/100)), 0)</f>
        <v>0</v>
      </c>
      <c r="V6596" s="5">
        <f>V6595+(T6596*($B$5/100))-(U6596/($B$6/100))</f>
        <v>1764306.5647018389</v>
      </c>
      <c r="W6596" s="5">
        <f t="shared" ref="W6596:W6659" si="939">V6596/40</f>
        <v>44107.664117545974</v>
      </c>
    </row>
    <row r="6597" spans="4:23" x14ac:dyDescent="0.25">
      <c r="D6597">
        <f t="shared" ref="D6597:D6660" si="940">D6596+1</f>
        <v>6595</v>
      </c>
      <c r="E6597" s="3">
        <v>44105</v>
      </c>
      <c r="F6597" s="4">
        <v>0.79166666666666663</v>
      </c>
      <c r="G6597">
        <v>30</v>
      </c>
      <c r="H6597">
        <v>0</v>
      </c>
      <c r="I6597" s="5">
        <f t="shared" si="935"/>
        <v>4</v>
      </c>
      <c r="J6597" s="22">
        <v>0</v>
      </c>
      <c r="K6597">
        <v>1.7018E-4</v>
      </c>
      <c r="L6597" s="5" cm="1">
        <f t="array" ref="L6597">_xlfn.IFS(I6597=0, 0, I6597&gt;34, 0, AND(I6597&gt;0, I6597&lt;35), VLOOKUP(I6597, $A$63:$C$96, 3))</f>
        <v>740</v>
      </c>
      <c r="M6597" s="5">
        <f t="shared" si="934"/>
        <v>0</v>
      </c>
      <c r="N6597" s="5">
        <v>2333.2525238371213</v>
      </c>
      <c r="O6597" s="5">
        <f t="shared" ref="O6597:O6660" si="941">$B$2*K6597*1000</f>
        <v>4793.9705999999996</v>
      </c>
      <c r="P6597" s="5">
        <f t="shared" ref="P6597:P6660" si="942">IF(O6597&gt;=(L6597+M6597),L6597+M6597,O6597)</f>
        <v>740</v>
      </c>
      <c r="Q6597" s="5">
        <f t="shared" si="936"/>
        <v>0</v>
      </c>
      <c r="R6597" s="5">
        <f>IF(O6597&gt;(P6597+U6597),O6597-P6597-U6597, 0)</f>
        <v>0</v>
      </c>
      <c r="S6597" s="5">
        <f t="shared" si="937"/>
        <v>0</v>
      </c>
      <c r="T6597" s="5">
        <f t="shared" si="938"/>
        <v>0</v>
      </c>
      <c r="U6597" s="5">
        <f>IF(O6597&gt;P6597,IF(V6596*($B$6/100)&gt;=O6597-P6597,(O6597-P6597), V6596*($B$6/100)), 0)</f>
        <v>4053.9705999999996</v>
      </c>
      <c r="V6597" s="5">
        <f>V6596+(T6597*($B$5/100))-(U6597/($B$6/100))</f>
        <v>1758515.1781304104</v>
      </c>
      <c r="W6597" s="5">
        <f t="shared" si="939"/>
        <v>43962.879453260262</v>
      </c>
    </row>
    <row r="6598" spans="4:23" x14ac:dyDescent="0.25">
      <c r="D6598">
        <f t="shared" si="940"/>
        <v>6596</v>
      </c>
      <c r="E6598" s="3">
        <v>44105</v>
      </c>
      <c r="F6598" s="4">
        <v>0.83333333333333337</v>
      </c>
      <c r="G6598">
        <v>30</v>
      </c>
      <c r="H6598">
        <v>0</v>
      </c>
      <c r="I6598" s="5">
        <f t="shared" si="935"/>
        <v>4</v>
      </c>
      <c r="J6598" s="22">
        <v>0</v>
      </c>
      <c r="K6598">
        <v>1.7985000000000001E-4</v>
      </c>
      <c r="L6598" s="5" cm="1">
        <f t="array" ref="L6598">_xlfn.IFS(I6598=0, 0, I6598&gt;34, 0, AND(I6598&gt;0, I6598&lt;35), VLOOKUP(I6598, $A$63:$C$96, 3))</f>
        <v>740</v>
      </c>
      <c r="M6598" s="5">
        <f t="shared" si="934"/>
        <v>0</v>
      </c>
      <c r="N6598" s="5">
        <v>2223.1402481823025</v>
      </c>
      <c r="O6598" s="5">
        <f t="shared" si="941"/>
        <v>5066.3744999999999</v>
      </c>
      <c r="P6598" s="5">
        <f t="shared" si="942"/>
        <v>740</v>
      </c>
      <c r="Q6598" s="5">
        <f t="shared" si="936"/>
        <v>0</v>
      </c>
      <c r="R6598" s="5">
        <f>IF(O6598&gt;(P6598+U6598),O6598-P6598-U6598, 0)</f>
        <v>0</v>
      </c>
      <c r="S6598" s="5">
        <f t="shared" si="937"/>
        <v>0</v>
      </c>
      <c r="T6598" s="5">
        <f t="shared" si="938"/>
        <v>0</v>
      </c>
      <c r="U6598" s="5">
        <f>IF(O6598&gt;P6598,IF(V6597*($B$6/100)&gt;=O6598-P6598,(O6598-P6598), V6597*($B$6/100)), 0)</f>
        <v>4326.3744999999999</v>
      </c>
      <c r="V6598" s="5">
        <f>V6597+(T6598*($B$5/100))-(U6598/($B$6/100))</f>
        <v>1752334.6431304105</v>
      </c>
      <c r="W6598" s="5">
        <f t="shared" si="939"/>
        <v>43808.36607826026</v>
      </c>
    </row>
    <row r="6599" spans="4:23" x14ac:dyDescent="0.25">
      <c r="D6599">
        <f t="shared" si="940"/>
        <v>6597</v>
      </c>
      <c r="E6599" s="3">
        <v>44105</v>
      </c>
      <c r="F6599" s="4">
        <v>0.875</v>
      </c>
      <c r="G6599">
        <v>40</v>
      </c>
      <c r="H6599">
        <v>0</v>
      </c>
      <c r="I6599" s="5">
        <f t="shared" si="935"/>
        <v>6</v>
      </c>
      <c r="J6599" s="22">
        <v>0</v>
      </c>
      <c r="K6599">
        <v>1.8207E-4</v>
      </c>
      <c r="L6599" s="5" cm="1">
        <f t="array" ref="L6599">_xlfn.IFS(I6599=0, 0, I6599&gt;34, 0, AND(I6599&gt;0, I6599&lt;35), VLOOKUP(I6599, $A$63:$C$96, 3))</f>
        <v>2980</v>
      </c>
      <c r="M6599" s="5">
        <f t="shared" si="934"/>
        <v>0</v>
      </c>
      <c r="N6599" s="5">
        <v>1850.7509219840329</v>
      </c>
      <c r="O6599" s="5">
        <f t="shared" si="941"/>
        <v>5128.9119000000001</v>
      </c>
      <c r="P6599" s="5">
        <f t="shared" si="942"/>
        <v>2980</v>
      </c>
      <c r="Q6599" s="5">
        <f t="shared" si="936"/>
        <v>0</v>
      </c>
      <c r="R6599" s="5">
        <f>IF(O6599&gt;(P6599+U6599),O6599-P6599-U6599, 0)</f>
        <v>0</v>
      </c>
      <c r="S6599" s="5">
        <f t="shared" si="937"/>
        <v>0</v>
      </c>
      <c r="T6599" s="5">
        <f t="shared" si="938"/>
        <v>0</v>
      </c>
      <c r="U6599" s="5">
        <f>IF(O6599&gt;P6599,IF(V6598*($B$6/100)&gt;=O6599-P6599,(O6599-P6599), V6598*($B$6/100)), 0)</f>
        <v>2148.9119000000001</v>
      </c>
      <c r="V6599" s="5">
        <f>V6598+(T6599*($B$5/100))-(U6599/($B$6/100))</f>
        <v>1749264.7689875534</v>
      </c>
      <c r="W6599" s="5">
        <f t="shared" si="939"/>
        <v>43731.619224688839</v>
      </c>
    </row>
    <row r="6600" spans="4:23" x14ac:dyDescent="0.25">
      <c r="D6600">
        <f t="shared" si="940"/>
        <v>6598</v>
      </c>
      <c r="E6600" s="3">
        <v>44105</v>
      </c>
      <c r="F6600" s="4">
        <v>0.91666666666666663</v>
      </c>
      <c r="G6600">
        <v>20</v>
      </c>
      <c r="H6600">
        <v>0</v>
      </c>
      <c r="I6600" s="5">
        <f t="shared" si="935"/>
        <v>3</v>
      </c>
      <c r="J6600" s="22">
        <v>0</v>
      </c>
      <c r="K6600">
        <v>1.7680000000000001E-4</v>
      </c>
      <c r="L6600" s="5" cm="1">
        <f t="array" ref="L6600">_xlfn.IFS(I6600=0, 0, I6600&gt;34, 0, AND(I6600&gt;0, I6600&lt;35), VLOOKUP(I6600, $A$63:$C$96, 3))</f>
        <v>232</v>
      </c>
      <c r="M6600" s="5">
        <f t="shared" si="934"/>
        <v>0</v>
      </c>
      <c r="N6600" s="5">
        <v>1636.0545663082589</v>
      </c>
      <c r="O6600" s="5">
        <f t="shared" si="941"/>
        <v>4980.4560000000001</v>
      </c>
      <c r="P6600" s="5">
        <f t="shared" si="942"/>
        <v>232</v>
      </c>
      <c r="Q6600" s="5">
        <f t="shared" si="936"/>
        <v>0</v>
      </c>
      <c r="R6600" s="5">
        <f>IF(O6600&gt;(P6600+U6600),O6600-P6600-U6600, 0)</f>
        <v>0</v>
      </c>
      <c r="S6600" s="5">
        <f t="shared" si="937"/>
        <v>0</v>
      </c>
      <c r="T6600" s="5">
        <f t="shared" si="938"/>
        <v>0</v>
      </c>
      <c r="U6600" s="5">
        <f>IF(O6600&gt;P6600,IF(V6599*($B$6/100)&gt;=O6600-P6600,(O6600-P6600), V6599*($B$6/100)), 0)</f>
        <v>4748.4560000000001</v>
      </c>
      <c r="V6600" s="5">
        <f>V6599+(T6600*($B$5/100))-(U6600/($B$6/100))</f>
        <v>1742481.2604161249</v>
      </c>
      <c r="W6600" s="5">
        <f t="shared" si="939"/>
        <v>43562.031510403125</v>
      </c>
    </row>
    <row r="6601" spans="4:23" x14ac:dyDescent="0.25">
      <c r="D6601">
        <f t="shared" si="940"/>
        <v>6599</v>
      </c>
      <c r="E6601" s="3">
        <v>44105</v>
      </c>
      <c r="F6601" s="4">
        <v>0.95833333333333337</v>
      </c>
      <c r="G6601">
        <v>30</v>
      </c>
      <c r="H6601">
        <v>0</v>
      </c>
      <c r="I6601" s="5">
        <f t="shared" si="935"/>
        <v>4</v>
      </c>
      <c r="J6601" s="22">
        <v>0</v>
      </c>
      <c r="K6601">
        <v>1.5789999999999999E-4</v>
      </c>
      <c r="L6601" s="5" cm="1">
        <f t="array" ref="L6601">_xlfn.IFS(I6601=0, 0, I6601&gt;34, 0, AND(I6601&gt;0, I6601&lt;35), VLOOKUP(I6601, $A$63:$C$96, 3))</f>
        <v>740</v>
      </c>
      <c r="M6601" s="5">
        <f t="shared" si="934"/>
        <v>0</v>
      </c>
      <c r="N6601" s="5">
        <v>1453.3979773925275</v>
      </c>
      <c r="O6601" s="5">
        <f t="shared" si="941"/>
        <v>4448.0429999999997</v>
      </c>
      <c r="P6601" s="5">
        <f t="shared" si="942"/>
        <v>740</v>
      </c>
      <c r="Q6601" s="5">
        <f t="shared" si="936"/>
        <v>0</v>
      </c>
      <c r="R6601" s="5">
        <f>IF(O6601&gt;(P6601+U6601),O6601-P6601-U6601, 0)</f>
        <v>0</v>
      </c>
      <c r="S6601" s="5">
        <f t="shared" si="937"/>
        <v>0</v>
      </c>
      <c r="T6601" s="5">
        <f t="shared" si="938"/>
        <v>0</v>
      </c>
      <c r="U6601" s="5">
        <f>IF(O6601&gt;P6601,IF(V6600*($B$6/100)&gt;=O6601-P6601,(O6601-P6601), V6600*($B$6/100)), 0)</f>
        <v>3708.0429999999997</v>
      </c>
      <c r="V6601" s="5">
        <f>V6600+(T6601*($B$5/100))-(U6601/($B$6/100))</f>
        <v>1737184.0561304106</v>
      </c>
      <c r="W6601" s="5">
        <f t="shared" si="939"/>
        <v>43429.601403260269</v>
      </c>
    </row>
    <row r="6602" spans="4:23" x14ac:dyDescent="0.25">
      <c r="D6602">
        <f t="shared" si="940"/>
        <v>6600</v>
      </c>
      <c r="E6602" s="3">
        <v>44106</v>
      </c>
      <c r="F6602" s="4">
        <v>0</v>
      </c>
      <c r="G6602">
        <v>20</v>
      </c>
      <c r="H6602">
        <v>0</v>
      </c>
      <c r="I6602" s="5">
        <f t="shared" si="935"/>
        <v>3</v>
      </c>
      <c r="J6602" s="22">
        <v>0</v>
      </c>
      <c r="K6602">
        <v>1.3030999999999999E-4</v>
      </c>
      <c r="L6602" s="5" cm="1">
        <f t="array" ref="L6602">_xlfn.IFS(I6602=0, 0, I6602&gt;34, 0, AND(I6602&gt;0, I6602&lt;35), VLOOKUP(I6602, $A$63:$C$96, 3))</f>
        <v>232</v>
      </c>
      <c r="M6602" s="5">
        <f t="shared" si="934"/>
        <v>0</v>
      </c>
      <c r="N6602" s="5">
        <v>1207.3470575406141</v>
      </c>
      <c r="O6602" s="5">
        <f t="shared" si="941"/>
        <v>3670.8326999999995</v>
      </c>
      <c r="P6602" s="5">
        <f t="shared" si="942"/>
        <v>232</v>
      </c>
      <c r="Q6602" s="5">
        <f t="shared" si="936"/>
        <v>0</v>
      </c>
      <c r="R6602" s="5">
        <f>IF(O6602&gt;(P6602+U6602),O6602-P6602-U6602, 0)</f>
        <v>0</v>
      </c>
      <c r="S6602" s="5">
        <f t="shared" si="937"/>
        <v>0</v>
      </c>
      <c r="T6602" s="5">
        <f t="shared" si="938"/>
        <v>0</v>
      </c>
      <c r="U6602" s="5">
        <f>IF(O6602&gt;P6602,IF(V6601*($B$6/100)&gt;=O6602-P6602,(O6602-P6602), V6601*($B$6/100)), 0)</f>
        <v>3438.8326999999995</v>
      </c>
      <c r="V6602" s="5">
        <f>V6601+(T6602*($B$5/100))-(U6602/($B$6/100))</f>
        <v>1732271.4379875534</v>
      </c>
      <c r="W6602" s="5">
        <f t="shared" si="939"/>
        <v>43306.785949688834</v>
      </c>
    </row>
    <row r="6603" spans="4:23" x14ac:dyDescent="0.25">
      <c r="D6603">
        <f t="shared" si="940"/>
        <v>6601</v>
      </c>
      <c r="E6603" s="3">
        <v>44106</v>
      </c>
      <c r="F6603" s="4">
        <v>4.1666666666666664E-2</v>
      </c>
      <c r="G6603">
        <v>10</v>
      </c>
      <c r="H6603">
        <v>0</v>
      </c>
      <c r="I6603" s="5">
        <f t="shared" si="935"/>
        <v>1</v>
      </c>
      <c r="J6603" s="22">
        <v>0</v>
      </c>
      <c r="K6603">
        <v>9.9909999999999997E-5</v>
      </c>
      <c r="L6603" s="5" cm="1">
        <f t="array" ref="L6603">_xlfn.IFS(I6603=0, 0, I6603&gt;34, 0, AND(I6603&gt;0, I6603&lt;35), VLOOKUP(I6603, $A$63:$C$96, 3))</f>
        <v>0</v>
      </c>
      <c r="M6603" s="5">
        <f t="shared" si="934"/>
        <v>0</v>
      </c>
      <c r="N6603" s="5">
        <v>1055.7261261387371</v>
      </c>
      <c r="O6603" s="5">
        <f t="shared" si="941"/>
        <v>2814.4647</v>
      </c>
      <c r="P6603" s="5">
        <f t="shared" si="942"/>
        <v>0</v>
      </c>
      <c r="Q6603" s="5">
        <f t="shared" si="936"/>
        <v>0</v>
      </c>
      <c r="R6603" s="5">
        <f>IF(O6603&gt;(P6603+U6603),O6603-P6603-U6603, 0)</f>
        <v>0</v>
      </c>
      <c r="S6603" s="5">
        <f t="shared" si="937"/>
        <v>0</v>
      </c>
      <c r="T6603" s="5">
        <f t="shared" si="938"/>
        <v>0</v>
      </c>
      <c r="U6603" s="5">
        <f>IF(O6603&gt;P6603,IF(V6602*($B$6/100)&gt;=O6603-P6603,(O6603-P6603), V6602*($B$6/100)), 0)</f>
        <v>2814.4647</v>
      </c>
      <c r="V6603" s="5">
        <f>V6602+(T6603*($B$5/100))-(U6603/($B$6/100))</f>
        <v>1728250.7741304105</v>
      </c>
      <c r="W6603" s="5">
        <f t="shared" si="939"/>
        <v>43206.269353260264</v>
      </c>
    </row>
    <row r="6604" spans="4:23" x14ac:dyDescent="0.25">
      <c r="D6604">
        <f t="shared" si="940"/>
        <v>6602</v>
      </c>
      <c r="E6604" s="3">
        <v>44106</v>
      </c>
      <c r="F6604" s="4">
        <v>8.3333333333333329E-2</v>
      </c>
      <c r="G6604">
        <v>20</v>
      </c>
      <c r="H6604">
        <v>0</v>
      </c>
      <c r="I6604" s="5">
        <f t="shared" si="935"/>
        <v>3</v>
      </c>
      <c r="J6604" s="22">
        <v>0</v>
      </c>
      <c r="K6604">
        <v>7.9790000000000007E-5</v>
      </c>
      <c r="L6604" s="5" cm="1">
        <f t="array" ref="L6604">_xlfn.IFS(I6604=0, 0, I6604&gt;34, 0, AND(I6604&gt;0, I6604&lt;35), VLOOKUP(I6604, $A$63:$C$96, 3))</f>
        <v>232</v>
      </c>
      <c r="M6604" s="5">
        <f t="shared" si="934"/>
        <v>0</v>
      </c>
      <c r="N6604" s="5">
        <v>1017.7180054977571</v>
      </c>
      <c r="O6604" s="5">
        <f t="shared" si="941"/>
        <v>2247.6843000000003</v>
      </c>
      <c r="P6604" s="5">
        <f t="shared" si="942"/>
        <v>232</v>
      </c>
      <c r="Q6604" s="5">
        <f t="shared" si="936"/>
        <v>0</v>
      </c>
      <c r="R6604" s="5">
        <f>IF(O6604&gt;(P6604+U6604),O6604-P6604-U6604, 0)</f>
        <v>0</v>
      </c>
      <c r="S6604" s="5">
        <f t="shared" si="937"/>
        <v>0</v>
      </c>
      <c r="T6604" s="5">
        <f t="shared" si="938"/>
        <v>0</v>
      </c>
      <c r="U6604" s="5">
        <f>IF(O6604&gt;P6604,IF(V6603*($B$6/100)&gt;=O6604-P6604,(O6604-P6604), V6603*($B$6/100)), 0)</f>
        <v>2015.6843000000003</v>
      </c>
      <c r="V6604" s="5">
        <f>V6603+(T6604*($B$5/100))-(U6604/($B$6/100))</f>
        <v>1725371.2251304104</v>
      </c>
      <c r="W6604" s="5">
        <f t="shared" si="939"/>
        <v>43134.280628260261</v>
      </c>
    </row>
    <row r="6605" spans="4:23" x14ac:dyDescent="0.25">
      <c r="D6605">
        <f t="shared" si="940"/>
        <v>6603</v>
      </c>
      <c r="E6605" s="3">
        <v>44106</v>
      </c>
      <c r="F6605" s="4">
        <v>0.125</v>
      </c>
      <c r="G6605">
        <v>20</v>
      </c>
      <c r="H6605">
        <v>0</v>
      </c>
      <c r="I6605" s="5">
        <f t="shared" si="935"/>
        <v>3</v>
      </c>
      <c r="J6605" s="22">
        <v>0</v>
      </c>
      <c r="K6605">
        <v>7.0889999999999994E-5</v>
      </c>
      <c r="L6605" s="5" cm="1">
        <f t="array" ref="L6605">_xlfn.IFS(I6605=0, 0, I6605&gt;34, 0, AND(I6605&gt;0, I6605&lt;35), VLOOKUP(I6605, $A$63:$C$96, 3))</f>
        <v>232</v>
      </c>
      <c r="M6605" s="5">
        <f t="shared" si="934"/>
        <v>0</v>
      </c>
      <c r="N6605" s="5">
        <v>1049.0983744551529</v>
      </c>
      <c r="O6605" s="5">
        <f t="shared" si="941"/>
        <v>1996.9712999999997</v>
      </c>
      <c r="P6605" s="5">
        <f t="shared" si="942"/>
        <v>232</v>
      </c>
      <c r="Q6605" s="5">
        <f t="shared" si="936"/>
        <v>0</v>
      </c>
      <c r="R6605" s="5">
        <f>IF(O6605&gt;(P6605+U6605),O6605-P6605-U6605, 0)</f>
        <v>0</v>
      </c>
      <c r="S6605" s="5">
        <f t="shared" si="937"/>
        <v>0</v>
      </c>
      <c r="T6605" s="5">
        <f t="shared" si="938"/>
        <v>0</v>
      </c>
      <c r="U6605" s="5">
        <f>IF(O6605&gt;P6605,IF(V6604*($B$6/100)&gt;=O6605-P6605,(O6605-P6605), V6604*($B$6/100)), 0)</f>
        <v>1764.9712999999997</v>
      </c>
      <c r="V6605" s="5">
        <f>V6604+(T6605*($B$5/100))-(U6605/($B$6/100))</f>
        <v>1722849.8375589817</v>
      </c>
      <c r="W6605" s="5">
        <f t="shared" si="939"/>
        <v>43071.245938974542</v>
      </c>
    </row>
    <row r="6606" spans="4:23" x14ac:dyDescent="0.25">
      <c r="D6606">
        <f t="shared" si="940"/>
        <v>6604</v>
      </c>
      <c r="E6606" s="3">
        <v>44106</v>
      </c>
      <c r="F6606" s="4">
        <v>0.16666666666666666</v>
      </c>
      <c r="G6606">
        <v>30</v>
      </c>
      <c r="H6606">
        <v>0</v>
      </c>
      <c r="I6606" s="5">
        <f t="shared" si="935"/>
        <v>4</v>
      </c>
      <c r="J6606" s="22">
        <v>0</v>
      </c>
      <c r="K6606">
        <v>6.7439999999999991E-5</v>
      </c>
      <c r="L6606" s="5" cm="1">
        <f t="array" ref="L6606">_xlfn.IFS(I6606=0, 0, I6606&gt;34, 0, AND(I6606&gt;0, I6606&lt;35), VLOOKUP(I6606, $A$63:$C$96, 3))</f>
        <v>740</v>
      </c>
      <c r="M6606" s="5">
        <f t="shared" si="934"/>
        <v>0</v>
      </c>
      <c r="N6606" s="5">
        <v>1079.5150569771301</v>
      </c>
      <c r="O6606" s="5">
        <f t="shared" si="941"/>
        <v>1899.7847999999997</v>
      </c>
      <c r="P6606" s="5">
        <f t="shared" si="942"/>
        <v>740</v>
      </c>
      <c r="Q6606" s="5">
        <f t="shared" si="936"/>
        <v>0</v>
      </c>
      <c r="R6606" s="5">
        <f>IF(O6606&gt;(P6606+U6606),O6606-P6606-U6606, 0)</f>
        <v>0</v>
      </c>
      <c r="S6606" s="5">
        <f t="shared" si="937"/>
        <v>0</v>
      </c>
      <c r="T6606" s="5">
        <f t="shared" si="938"/>
        <v>0</v>
      </c>
      <c r="U6606" s="5">
        <f>IF(O6606&gt;P6606,IF(V6605*($B$6/100)&gt;=O6606-P6606,(O6606-P6606), V6605*($B$6/100)), 0)</f>
        <v>1159.7847999999997</v>
      </c>
      <c r="V6606" s="5">
        <f>V6605+(T6606*($B$5/100))-(U6606/($B$6/100))</f>
        <v>1721193.0021304104</v>
      </c>
      <c r="W6606" s="5">
        <f t="shared" si="939"/>
        <v>43029.825053260261</v>
      </c>
    </row>
    <row r="6607" spans="4:23" x14ac:dyDescent="0.25">
      <c r="D6607">
        <f t="shared" si="940"/>
        <v>6605</v>
      </c>
      <c r="E6607" s="3">
        <v>44106</v>
      </c>
      <c r="F6607" s="4">
        <v>0.20833333333333334</v>
      </c>
      <c r="G6607">
        <v>30</v>
      </c>
      <c r="H6607">
        <v>0</v>
      </c>
      <c r="I6607" s="5">
        <f t="shared" si="935"/>
        <v>4</v>
      </c>
      <c r="J6607" s="22">
        <v>0</v>
      </c>
      <c r="K6607">
        <v>6.6299999999999999E-5</v>
      </c>
      <c r="L6607" s="5" cm="1">
        <f t="array" ref="L6607">_xlfn.IFS(I6607=0, 0, I6607&gt;34, 0, AND(I6607&gt;0, I6607&lt;35), VLOOKUP(I6607, $A$63:$C$96, 3))</f>
        <v>740</v>
      </c>
      <c r="M6607" s="5">
        <f t="shared" si="934"/>
        <v>0</v>
      </c>
      <c r="N6607" s="5">
        <v>1125.0082545500393</v>
      </c>
      <c r="O6607" s="5">
        <f t="shared" si="941"/>
        <v>1867.6709999999998</v>
      </c>
      <c r="P6607" s="5">
        <f t="shared" si="942"/>
        <v>740</v>
      </c>
      <c r="Q6607" s="5">
        <f t="shared" si="936"/>
        <v>0</v>
      </c>
      <c r="R6607" s="5">
        <f>IF(O6607&gt;(P6607+U6607),O6607-P6607-U6607, 0)</f>
        <v>0</v>
      </c>
      <c r="S6607" s="5">
        <f t="shared" si="937"/>
        <v>0</v>
      </c>
      <c r="T6607" s="5">
        <f t="shared" si="938"/>
        <v>0</v>
      </c>
      <c r="U6607" s="5">
        <f>IF(O6607&gt;P6607,IF(V6606*($B$6/100)&gt;=O6607-P6607,(O6607-P6607), V6606*($B$6/100)), 0)</f>
        <v>1127.6709999999998</v>
      </c>
      <c r="V6607" s="5">
        <f>V6606+(T6607*($B$5/100))-(U6607/($B$6/100))</f>
        <v>1719582.0435589817</v>
      </c>
      <c r="W6607" s="5">
        <f t="shared" si="939"/>
        <v>42989.551088974542</v>
      </c>
    </row>
    <row r="6608" spans="4:23" x14ac:dyDescent="0.25">
      <c r="D6608">
        <f t="shared" si="940"/>
        <v>6606</v>
      </c>
      <c r="E6608" s="3">
        <v>44106</v>
      </c>
      <c r="F6608" s="4">
        <v>0.25</v>
      </c>
      <c r="G6608">
        <v>30</v>
      </c>
      <c r="H6608">
        <v>0</v>
      </c>
      <c r="I6608" s="5">
        <f t="shared" si="935"/>
        <v>4</v>
      </c>
      <c r="J6608" s="22">
        <v>0</v>
      </c>
      <c r="K6608">
        <v>7.038E-5</v>
      </c>
      <c r="L6608" s="5" cm="1">
        <f t="array" ref="L6608">_xlfn.IFS(I6608=0, 0, I6608&gt;34, 0, AND(I6608&gt;0, I6608&lt;35), VLOOKUP(I6608, $A$63:$C$96, 3))</f>
        <v>740</v>
      </c>
      <c r="M6608" s="5">
        <f t="shared" si="934"/>
        <v>0</v>
      </c>
      <c r="N6608" s="5">
        <v>1311.4609289587818</v>
      </c>
      <c r="O6608" s="5">
        <f t="shared" si="941"/>
        <v>1982.6045999999999</v>
      </c>
      <c r="P6608" s="5">
        <f t="shared" si="942"/>
        <v>740</v>
      </c>
      <c r="Q6608" s="5">
        <f t="shared" si="936"/>
        <v>0</v>
      </c>
      <c r="R6608" s="5">
        <f>IF(O6608&gt;(P6608+U6608),O6608-P6608-U6608, 0)</f>
        <v>0</v>
      </c>
      <c r="S6608" s="5">
        <f t="shared" si="937"/>
        <v>0</v>
      </c>
      <c r="T6608" s="5">
        <f t="shared" si="938"/>
        <v>0</v>
      </c>
      <c r="U6608" s="5">
        <f>IF(O6608&gt;P6608,IF(V6607*($B$6/100)&gt;=O6608-P6608,(O6608-P6608), V6607*($B$6/100)), 0)</f>
        <v>1242.6045999999999</v>
      </c>
      <c r="V6608" s="5">
        <f>V6607+(T6608*($B$5/100))-(U6608/($B$6/100))</f>
        <v>1717806.8941304104</v>
      </c>
      <c r="W6608" s="5">
        <f t="shared" si="939"/>
        <v>42945.172353260263</v>
      </c>
    </row>
    <row r="6609" spans="4:23" x14ac:dyDescent="0.25">
      <c r="D6609">
        <f t="shared" si="940"/>
        <v>6607</v>
      </c>
      <c r="E6609" s="3">
        <v>44106</v>
      </c>
      <c r="F6609" s="4">
        <v>0.29166666666666669</v>
      </c>
      <c r="G6609">
        <v>30</v>
      </c>
      <c r="H6609">
        <v>0</v>
      </c>
      <c r="I6609" s="5">
        <f t="shared" si="935"/>
        <v>4</v>
      </c>
      <c r="J6609" s="22">
        <v>4.9489515646110373E-6</v>
      </c>
      <c r="K6609">
        <v>8.161E-5</v>
      </c>
      <c r="L6609" s="5" cm="1">
        <f t="array" ref="L6609">_xlfn.IFS(I6609=0, 0, I6609&gt;34, 0, AND(I6609&gt;0, I6609&lt;35), VLOOKUP(I6609, $A$63:$C$96, 3))</f>
        <v>740</v>
      </c>
      <c r="M6609" s="5">
        <f t="shared" si="934"/>
        <v>23.507519931902429</v>
      </c>
      <c r="N6609" s="5">
        <v>1939.8919635909494</v>
      </c>
      <c r="O6609" s="5">
        <f t="shared" si="941"/>
        <v>2298.9536999999996</v>
      </c>
      <c r="P6609" s="5">
        <f t="shared" si="942"/>
        <v>763.50751993190238</v>
      </c>
      <c r="Q6609" s="5">
        <f t="shared" si="936"/>
        <v>0</v>
      </c>
      <c r="R6609" s="5">
        <f>IF(O6609&gt;(P6609+U6609),O6609-P6609-U6609, 0)</f>
        <v>0</v>
      </c>
      <c r="S6609" s="5">
        <f t="shared" si="937"/>
        <v>0</v>
      </c>
      <c r="T6609" s="5">
        <f t="shared" si="938"/>
        <v>0</v>
      </c>
      <c r="U6609" s="5">
        <f>IF(O6609&gt;P6609,IF(V6608*($B$6/100)&gt;=O6609-P6609,(O6609-P6609), V6608*($B$6/100)), 0)</f>
        <v>1535.4461800680972</v>
      </c>
      <c r="V6609" s="5">
        <f>V6608+(T6609*($B$5/100))-(U6609/($B$6/100))</f>
        <v>1715613.3995874559</v>
      </c>
      <c r="W6609" s="5">
        <f t="shared" si="939"/>
        <v>42890.334989686395</v>
      </c>
    </row>
    <row r="6610" spans="4:23" x14ac:dyDescent="0.25">
      <c r="D6610">
        <f t="shared" si="940"/>
        <v>6608</v>
      </c>
      <c r="E6610" s="3">
        <v>44106</v>
      </c>
      <c r="F6610" s="4">
        <v>0.33333333333333331</v>
      </c>
      <c r="G6610">
        <v>30</v>
      </c>
      <c r="H6610">
        <v>8</v>
      </c>
      <c r="I6610" s="5">
        <f t="shared" si="935"/>
        <v>4</v>
      </c>
      <c r="J6610" s="22">
        <v>6.6810846122248999E-5</v>
      </c>
      <c r="K6610">
        <v>1.0774E-4</v>
      </c>
      <c r="L6610" s="5" cm="1">
        <f t="array" ref="L6610">_xlfn.IFS(I6610=0, 0, I6610&gt;34, 0, AND(I6610&gt;0, I6610&lt;35), VLOOKUP(I6610, $A$63:$C$96, 3))</f>
        <v>740</v>
      </c>
      <c r="M6610" s="5">
        <f t="shared" si="934"/>
        <v>317.35151908068275</v>
      </c>
      <c r="N6610" s="5">
        <v>2803.0166975314951</v>
      </c>
      <c r="O6610" s="5">
        <f t="shared" si="941"/>
        <v>3035.0357999999997</v>
      </c>
      <c r="P6610" s="5">
        <f t="shared" si="942"/>
        <v>1057.3515190806827</v>
      </c>
      <c r="Q6610" s="5">
        <f t="shared" si="936"/>
        <v>0</v>
      </c>
      <c r="R6610" s="5">
        <f>IF(O6610&gt;(P6610+U6610),O6610-P6610-U6610, 0)</f>
        <v>0</v>
      </c>
      <c r="S6610" s="5">
        <f t="shared" si="937"/>
        <v>0</v>
      </c>
      <c r="T6610" s="5">
        <f t="shared" si="938"/>
        <v>0</v>
      </c>
      <c r="U6610" s="5">
        <f>IF(O6610&gt;P6610,IF(V6609*($B$6/100)&gt;=O6610-P6610,(O6610-P6610), V6609*($B$6/100)), 0)</f>
        <v>1977.684280919317</v>
      </c>
      <c r="V6610" s="5">
        <f>V6609+(T6610*($B$5/100))-(U6610/($B$6/100))</f>
        <v>1712788.1363289997</v>
      </c>
      <c r="W6610" s="5">
        <f t="shared" si="939"/>
        <v>42819.703408224988</v>
      </c>
    </row>
    <row r="6611" spans="4:23" x14ac:dyDescent="0.25">
      <c r="D6611">
        <f t="shared" si="940"/>
        <v>6609</v>
      </c>
      <c r="E6611" s="3">
        <v>44106</v>
      </c>
      <c r="F6611" s="4">
        <v>0.375</v>
      </c>
      <c r="G6611">
        <v>40</v>
      </c>
      <c r="H6611">
        <v>6</v>
      </c>
      <c r="I6611" s="5">
        <f t="shared" si="935"/>
        <v>6</v>
      </c>
      <c r="J6611" s="22">
        <v>1.5836645006755319E-4</v>
      </c>
      <c r="K6611">
        <v>1.1662E-4</v>
      </c>
      <c r="L6611" s="5" cm="1">
        <f t="array" ref="L6611">_xlfn.IFS(I6611=0, 0, I6611&gt;34, 0, AND(I6611&gt;0, I6611&lt;35), VLOOKUP(I6611, $A$63:$C$96, 3))</f>
        <v>2980</v>
      </c>
      <c r="M6611" s="5">
        <f t="shared" si="934"/>
        <v>752.24063782087774</v>
      </c>
      <c r="N6611" s="5">
        <v>3003.7113845134504</v>
      </c>
      <c r="O6611" s="5">
        <f t="shared" si="941"/>
        <v>3285.1853999999998</v>
      </c>
      <c r="P6611" s="5">
        <f t="shared" si="942"/>
        <v>3285.1853999999998</v>
      </c>
      <c r="Q6611" s="5">
        <f t="shared" si="936"/>
        <v>447.05523782087812</v>
      </c>
      <c r="R6611" s="5">
        <f>IF(O6611&gt;(P6611+U6611),O6611-P6611-U6611, 0)</f>
        <v>0</v>
      </c>
      <c r="S6611" s="5">
        <f t="shared" si="937"/>
        <v>0</v>
      </c>
      <c r="T6611" s="5">
        <f t="shared" si="938"/>
        <v>447.05523782087812</v>
      </c>
      <c r="U6611" s="5">
        <f>IF(O6611&gt;P6611,IF(V6610*($B$6/100)&gt;=O6611-P6611,(O6611-P6611), V6610*($B$6/100)), 0)</f>
        <v>0</v>
      </c>
      <c r="V6611" s="5">
        <f>V6610+(T6611*($B$5/100))-(U6611/($B$6/100))</f>
        <v>1713101.0749954742</v>
      </c>
      <c r="W6611" s="5">
        <f t="shared" si="939"/>
        <v>42827.526874886855</v>
      </c>
    </row>
    <row r="6612" spans="4:23" x14ac:dyDescent="0.25">
      <c r="D6612">
        <f t="shared" si="940"/>
        <v>6610</v>
      </c>
      <c r="E6612" s="3">
        <v>44106</v>
      </c>
      <c r="F6612" s="4">
        <v>0.41666666666666669</v>
      </c>
      <c r="G6612">
        <v>50</v>
      </c>
      <c r="H6612">
        <v>10</v>
      </c>
      <c r="I6612" s="5">
        <f t="shared" si="935"/>
        <v>7</v>
      </c>
      <c r="J6612" s="22">
        <v>2.9446261809435673E-4</v>
      </c>
      <c r="K6612">
        <v>1.1242E-4</v>
      </c>
      <c r="L6612" s="5" cm="1">
        <f t="array" ref="L6612">_xlfn.IFS(I6612=0, 0, I6612&gt;34, 0, AND(I6612&gt;0, I6612&lt;35), VLOOKUP(I6612, $A$63:$C$96, 3))</f>
        <v>4800</v>
      </c>
      <c r="M6612" s="5">
        <f t="shared" si="934"/>
        <v>1398.6974359481944</v>
      </c>
      <c r="N6612" s="5">
        <v>2507.4983770408421</v>
      </c>
      <c r="O6612" s="5">
        <f t="shared" si="941"/>
        <v>3166.8714</v>
      </c>
      <c r="P6612" s="5">
        <f t="shared" si="942"/>
        <v>3166.8714</v>
      </c>
      <c r="Q6612" s="5">
        <f t="shared" si="936"/>
        <v>487.20077413479089</v>
      </c>
      <c r="R6612" s="5">
        <f>IF(O6612&gt;(P6612+U6612),O6612-P6612-U6612, 0)</f>
        <v>0</v>
      </c>
      <c r="S6612" s="5">
        <f t="shared" si="937"/>
        <v>1287.844718595207</v>
      </c>
      <c r="T6612" s="5">
        <f t="shared" si="938"/>
        <v>1743.9813173529876</v>
      </c>
      <c r="U6612" s="5">
        <f>IF(O6612&gt;P6612,IF(V6611*($B$6/100)&gt;=O6612-P6612,(O6612-P6612), V6611*($B$6/100)), 0)</f>
        <v>0</v>
      </c>
      <c r="V6612" s="5">
        <f>V6611+(T6612*($B$5/100))-(U6612/($B$6/100))</f>
        <v>1714321.8619176212</v>
      </c>
      <c r="W6612" s="5">
        <f t="shared" si="939"/>
        <v>42858.046547940532</v>
      </c>
    </row>
    <row r="6613" spans="4:23" x14ac:dyDescent="0.25">
      <c r="D6613">
        <f t="shared" si="940"/>
        <v>6611</v>
      </c>
      <c r="E6613" s="3">
        <v>44106</v>
      </c>
      <c r="F6613" s="4">
        <v>0.45833333333333331</v>
      </c>
      <c r="G6613">
        <v>60</v>
      </c>
      <c r="H6613">
        <v>7</v>
      </c>
      <c r="I6613" s="5">
        <f t="shared" si="935"/>
        <v>8</v>
      </c>
      <c r="J6613" s="22">
        <v>3.4147765795816156E-4</v>
      </c>
      <c r="K6613">
        <v>9.9799999999999986E-5</v>
      </c>
      <c r="L6613" s="5" cm="1">
        <f t="array" ref="L6613">_xlfn.IFS(I6613=0, 0, I6613&gt;34, 0, AND(I6613&gt;0, I6613&lt;35), VLOOKUP(I6613, $A$63:$C$96, 3))</f>
        <v>7160</v>
      </c>
      <c r="M6613" s="5">
        <f t="shared" si="934"/>
        <v>1622.0188753012674</v>
      </c>
      <c r="N6613" s="5">
        <v>1768.4882894288376</v>
      </c>
      <c r="O6613" s="5">
        <f t="shared" si="941"/>
        <v>2811.3659999999995</v>
      </c>
      <c r="P6613" s="5">
        <f t="shared" si="942"/>
        <v>2811.3659999999995</v>
      </c>
      <c r="Q6613" s="5">
        <f t="shared" si="936"/>
        <v>487.20077413479089</v>
      </c>
      <c r="R6613" s="5">
        <f>IF(O6613&gt;(P6613+U6613),O6613-P6613-U6613, 0)</f>
        <v>0</v>
      </c>
      <c r="S6613" s="5">
        <f t="shared" si="937"/>
        <v>908.29103790933527</v>
      </c>
      <c r="T6613" s="5">
        <f t="shared" si="938"/>
        <v>5062.3618373919326</v>
      </c>
      <c r="U6613" s="5">
        <f>IF(O6613&gt;P6613,IF(V6612*($B$6/100)&gt;=O6613-P6613,(O6613-P6613), V6612*($B$6/100)), 0)</f>
        <v>0</v>
      </c>
      <c r="V6613" s="5">
        <f>V6612+(T6613*($B$5/100))-(U6613/($B$6/100))</f>
        <v>1717865.5152037956</v>
      </c>
      <c r="W6613" s="5">
        <f t="shared" si="939"/>
        <v>42946.637880094888</v>
      </c>
    </row>
    <row r="6614" spans="4:23" x14ac:dyDescent="0.25">
      <c r="D6614">
        <f t="shared" si="940"/>
        <v>6612</v>
      </c>
      <c r="E6614" s="3">
        <v>44106</v>
      </c>
      <c r="F6614" s="4">
        <v>0.5</v>
      </c>
      <c r="G6614">
        <v>80</v>
      </c>
      <c r="H6614">
        <v>9</v>
      </c>
      <c r="I6614" s="5">
        <f t="shared" si="935"/>
        <v>11</v>
      </c>
      <c r="J6614" s="22">
        <v>4.1571193142732712E-4</v>
      </c>
      <c r="K6614">
        <v>8.298999999999999E-5</v>
      </c>
      <c r="L6614" s="5" cm="1">
        <f t="array" ref="L6614">_xlfn.IFS(I6614=0, 0, I6614&gt;34, 0, AND(I6614&gt;0, I6614&lt;35), VLOOKUP(I6614, $A$63:$C$96, 3))</f>
        <v>14640</v>
      </c>
      <c r="M6614" s="5">
        <f t="shared" si="934"/>
        <v>1974.6316742798037</v>
      </c>
      <c r="N6614" s="5">
        <v>1426.1498833356543</v>
      </c>
      <c r="O6614" s="5">
        <f t="shared" si="941"/>
        <v>2337.8282999999997</v>
      </c>
      <c r="P6614" s="5">
        <f t="shared" si="942"/>
        <v>2337.8282999999997</v>
      </c>
      <c r="Q6614" s="5">
        <f t="shared" si="936"/>
        <v>487.20077413479089</v>
      </c>
      <c r="R6614" s="5">
        <f>IF(O6614&gt;(P6614+U6614),O6614-P6614-U6614, 0)</f>
        <v>0</v>
      </c>
      <c r="S6614" s="5">
        <f t="shared" si="937"/>
        <v>732.46691283863504</v>
      </c>
      <c r="T6614" s="5">
        <f t="shared" si="938"/>
        <v>13544.336461441169</v>
      </c>
      <c r="U6614" s="5">
        <f>IF(O6614&gt;P6614,IF(V6613*($B$6/100)&gt;=O6614-P6614,(O6614-P6614), V6613*($B$6/100)), 0)</f>
        <v>0</v>
      </c>
      <c r="V6614" s="5">
        <f>V6613+(T6614*($B$5/100))-(U6614/($B$6/100))</f>
        <v>1727346.5507268044</v>
      </c>
      <c r="W6614" s="5">
        <f t="shared" si="939"/>
        <v>43183.66376817011</v>
      </c>
    </row>
    <row r="6615" spans="4:23" x14ac:dyDescent="0.25">
      <c r="D6615">
        <f t="shared" si="940"/>
        <v>6613</v>
      </c>
      <c r="E6615" s="3">
        <v>44106</v>
      </c>
      <c r="F6615" s="4">
        <v>0.54166666666666663</v>
      </c>
      <c r="G6615">
        <v>70</v>
      </c>
      <c r="H6615">
        <v>7</v>
      </c>
      <c r="I6615" s="5">
        <f t="shared" si="935"/>
        <v>10</v>
      </c>
      <c r="J6615" s="22">
        <v>4.0828850408041058E-4</v>
      </c>
      <c r="K6615">
        <v>7.9120000000000001E-5</v>
      </c>
      <c r="L6615" s="5" cm="1">
        <f t="array" ref="L6615">_xlfn.IFS(I6615=0, 0, I6615&gt;34, 0, AND(I6615&gt;0, I6615&lt;35), VLOOKUP(I6615, $A$63:$C$96, 3))</f>
        <v>12480</v>
      </c>
      <c r="M6615" s="5">
        <f t="shared" si="934"/>
        <v>1939.3703943819503</v>
      </c>
      <c r="N6615" s="5">
        <v>1340.5780164297898</v>
      </c>
      <c r="O6615" s="5">
        <f t="shared" si="941"/>
        <v>2228.8103999999998</v>
      </c>
      <c r="P6615" s="5">
        <f t="shared" si="942"/>
        <v>2228.8103999999998</v>
      </c>
      <c r="Q6615" s="5">
        <f t="shared" si="936"/>
        <v>487.20077413479089</v>
      </c>
      <c r="R6615" s="5">
        <f>IF(O6615&gt;(P6615+U6615),O6615-P6615-U6615, 0)</f>
        <v>0</v>
      </c>
      <c r="S6615" s="5">
        <f t="shared" si="937"/>
        <v>688.51742203772642</v>
      </c>
      <c r="T6615" s="5">
        <f t="shared" si="938"/>
        <v>11502.042572344224</v>
      </c>
      <c r="U6615" s="5">
        <f>IF(O6615&gt;P6615,IF(V6614*($B$6/100)&gt;=O6615-P6615,(O6615-P6615), V6614*($B$6/100)), 0)</f>
        <v>0</v>
      </c>
      <c r="V6615" s="5">
        <f>V6614+(T6615*($B$5/100))-(U6615/($B$6/100))</f>
        <v>1735397.9805274454</v>
      </c>
      <c r="W6615" s="5">
        <f t="shared" si="939"/>
        <v>43384.949513186133</v>
      </c>
    </row>
    <row r="6616" spans="4:23" x14ac:dyDescent="0.25">
      <c r="D6616">
        <f t="shared" si="940"/>
        <v>6614</v>
      </c>
      <c r="E6616" s="3">
        <v>44106</v>
      </c>
      <c r="F6616" s="4">
        <v>0.58333333333333337</v>
      </c>
      <c r="G6616">
        <v>70</v>
      </c>
      <c r="H6616">
        <v>8</v>
      </c>
      <c r="I6616" s="5">
        <f t="shared" si="935"/>
        <v>10</v>
      </c>
      <c r="J6616" s="22">
        <v>3.8354374625735536E-4</v>
      </c>
      <c r="K6616">
        <v>7.1519999999999993E-5</v>
      </c>
      <c r="L6616" s="5" cm="1">
        <f t="array" ref="L6616">_xlfn.IFS(I6616=0, 0, I6616&gt;34, 0, AND(I6616&gt;0, I6616&lt;35), VLOOKUP(I6616, $A$63:$C$96, 3))</f>
        <v>12480</v>
      </c>
      <c r="M6616" s="5">
        <f t="shared" si="934"/>
        <v>1821.8327947224379</v>
      </c>
      <c r="N6616" s="5">
        <v>1214.7123991643462</v>
      </c>
      <c r="O6616" s="5">
        <f t="shared" si="941"/>
        <v>2014.7184</v>
      </c>
      <c r="P6616" s="5">
        <f t="shared" si="942"/>
        <v>2014.7184</v>
      </c>
      <c r="Q6616" s="5">
        <f t="shared" si="936"/>
        <v>487.20077413479089</v>
      </c>
      <c r="R6616" s="5">
        <f>IF(O6616&gt;(P6616+U6616),O6616-P6616-U6616, 0)</f>
        <v>0</v>
      </c>
      <c r="S6616" s="5">
        <f t="shared" si="937"/>
        <v>623.87316466463892</v>
      </c>
      <c r="T6616" s="5">
        <f t="shared" si="938"/>
        <v>11663.2412300578</v>
      </c>
      <c r="U6616" s="5">
        <f>IF(O6616&gt;P6616,IF(V6615*($B$6/100)&gt;=O6616-P6616,(O6616-P6616), V6615*($B$6/100)), 0)</f>
        <v>0</v>
      </c>
      <c r="V6616" s="5">
        <f>V6615+(T6616*($B$5/100))-(U6616/($B$6/100))</f>
        <v>1743562.2493884859</v>
      </c>
      <c r="W6616" s="5">
        <f t="shared" si="939"/>
        <v>43589.056234712145</v>
      </c>
    </row>
    <row r="6617" spans="4:23" x14ac:dyDescent="0.25">
      <c r="D6617">
        <f t="shared" si="940"/>
        <v>6615</v>
      </c>
      <c r="E6617" s="3">
        <v>44106</v>
      </c>
      <c r="F6617" s="4">
        <v>0.625</v>
      </c>
      <c r="G6617">
        <v>60</v>
      </c>
      <c r="H6617">
        <v>5</v>
      </c>
      <c r="I6617" s="5">
        <f t="shared" si="935"/>
        <v>8</v>
      </c>
      <c r="J6617" s="22">
        <v>2.8209023918282912E-4</v>
      </c>
      <c r="K6617">
        <v>7.0579999999999992E-5</v>
      </c>
      <c r="L6617" s="5" cm="1">
        <f t="array" ref="L6617">_xlfn.IFS(I6617=0, 0, I6617&gt;34, 0, AND(I6617&gt;0, I6617&lt;35), VLOOKUP(I6617, $A$63:$C$96, 3))</f>
        <v>7160</v>
      </c>
      <c r="M6617" s="5">
        <f t="shared" si="934"/>
        <v>1339.9286361184384</v>
      </c>
      <c r="N6617" s="5">
        <v>1044.4915077893249</v>
      </c>
      <c r="O6617" s="5">
        <f t="shared" si="941"/>
        <v>1988.2385999999999</v>
      </c>
      <c r="P6617" s="5">
        <f t="shared" si="942"/>
        <v>1988.2385999999999</v>
      </c>
      <c r="Q6617" s="5">
        <f t="shared" si="936"/>
        <v>487.20077413479089</v>
      </c>
      <c r="R6617" s="5">
        <f>IF(O6617&gt;(P6617+U6617),O6617-P6617-U6617, 0)</f>
        <v>0</v>
      </c>
      <c r="S6617" s="5">
        <f t="shared" si="937"/>
        <v>536.44815256529159</v>
      </c>
      <c r="T6617" s="5">
        <f t="shared" si="938"/>
        <v>5975.2418835531471</v>
      </c>
      <c r="U6617" s="5">
        <f>IF(O6617&gt;P6617,IF(V6616*($B$6/100)&gt;=O6617-P6617,(O6617-P6617), V6616*($B$6/100)), 0)</f>
        <v>0</v>
      </c>
      <c r="V6617" s="5">
        <f>V6616+(T6617*($B$5/100))-(U6617/($B$6/100))</f>
        <v>1747744.9187069731</v>
      </c>
      <c r="W6617" s="5">
        <f t="shared" si="939"/>
        <v>43693.622967674324</v>
      </c>
    </row>
    <row r="6618" spans="4:23" x14ac:dyDescent="0.25">
      <c r="D6618">
        <f t="shared" si="940"/>
        <v>6616</v>
      </c>
      <c r="E6618" s="3">
        <v>44106</v>
      </c>
      <c r="F6618" s="4">
        <v>0.66666666666666663</v>
      </c>
      <c r="G6618">
        <v>60</v>
      </c>
      <c r="H6618">
        <v>0</v>
      </c>
      <c r="I6618" s="5">
        <f t="shared" si="935"/>
        <v>8</v>
      </c>
      <c r="J6618" s="22">
        <v>1.3609616802680351E-4</v>
      </c>
      <c r="K6618">
        <v>7.5880000000000012E-5</v>
      </c>
      <c r="L6618" s="5" cm="1">
        <f t="array" ref="L6618">_xlfn.IFS(I6618=0, 0, I6618&gt;34, 0, AND(I6618&gt;0, I6618&lt;35), VLOOKUP(I6618, $A$63:$C$96, 3))</f>
        <v>7160</v>
      </c>
      <c r="M6618" s="5">
        <f t="shared" si="934"/>
        <v>646.45679812731669</v>
      </c>
      <c r="N6618" s="5">
        <v>991.10862329973099</v>
      </c>
      <c r="O6618" s="5">
        <f t="shared" si="941"/>
        <v>2137.5396000000001</v>
      </c>
      <c r="P6618" s="5">
        <f t="shared" si="942"/>
        <v>2137.5396000000001</v>
      </c>
      <c r="Q6618" s="5">
        <f t="shared" si="936"/>
        <v>487.20077413479089</v>
      </c>
      <c r="R6618" s="5">
        <f>IF(O6618&gt;(P6618+U6618),O6618-P6618-U6618, 0)</f>
        <v>0</v>
      </c>
      <c r="S6618" s="5">
        <f t="shared" si="937"/>
        <v>509.03084036171055</v>
      </c>
      <c r="T6618" s="5">
        <f t="shared" si="938"/>
        <v>5159.8863577656057</v>
      </c>
      <c r="U6618" s="5">
        <f>IF(O6618&gt;P6618,IF(V6617*($B$6/100)&gt;=O6618-P6618,(O6618-P6618), V6617*($B$6/100)), 0)</f>
        <v>0</v>
      </c>
      <c r="V6618" s="5">
        <f>V6617+(T6618*($B$5/100))-(U6618/($B$6/100))</f>
        <v>1751356.839157409</v>
      </c>
      <c r="W6618" s="5">
        <f t="shared" si="939"/>
        <v>43783.920978935224</v>
      </c>
    </row>
    <row r="6619" spans="4:23" x14ac:dyDescent="0.25">
      <c r="D6619">
        <f t="shared" si="940"/>
        <v>6617</v>
      </c>
      <c r="E6619" s="3">
        <v>44106</v>
      </c>
      <c r="F6619" s="4">
        <v>0.70833333333333337</v>
      </c>
      <c r="G6619">
        <v>40</v>
      </c>
      <c r="H6619">
        <v>0</v>
      </c>
      <c r="I6619" s="5">
        <f t="shared" si="935"/>
        <v>6</v>
      </c>
      <c r="J6619" s="22">
        <v>4.9489515646110371E-5</v>
      </c>
      <c r="K6619">
        <v>9.98E-5</v>
      </c>
      <c r="L6619" s="5" cm="1">
        <f t="array" ref="L6619">_xlfn.IFS(I6619=0, 0, I6619&gt;34, 0, AND(I6619&gt;0, I6619&lt;35), VLOOKUP(I6619, $A$63:$C$96, 3))</f>
        <v>2980</v>
      </c>
      <c r="M6619" s="5">
        <f t="shared" si="934"/>
        <v>235.07519931902425</v>
      </c>
      <c r="N6619" s="5">
        <v>1163.2790364155082</v>
      </c>
      <c r="O6619" s="5">
        <f t="shared" si="941"/>
        <v>2811.366</v>
      </c>
      <c r="P6619" s="5">
        <f t="shared" si="942"/>
        <v>2811.366</v>
      </c>
      <c r="Q6619" s="5">
        <f t="shared" si="936"/>
        <v>403.70919931902426</v>
      </c>
      <c r="R6619" s="5">
        <f>IF(O6619&gt;(P6619+U6619),O6619-P6619-U6619, 0)</f>
        <v>0</v>
      </c>
      <c r="S6619" s="5">
        <f t="shared" si="937"/>
        <v>0</v>
      </c>
      <c r="T6619" s="5">
        <f t="shared" si="938"/>
        <v>403.70919931902426</v>
      </c>
      <c r="U6619" s="5">
        <f>IF(O6619&gt;P6619,IF(V6618*($B$6/100)&gt;=O6619-P6619,(O6619-P6619), V6618*($B$6/100)), 0)</f>
        <v>0</v>
      </c>
      <c r="V6619" s="5">
        <f>V6618+(T6619*($B$5/100))-(U6619/($B$6/100))</f>
        <v>1751639.4355969324</v>
      </c>
      <c r="W6619" s="5">
        <f t="shared" si="939"/>
        <v>43790.985889923308</v>
      </c>
    </row>
    <row r="6620" spans="4:23" x14ac:dyDescent="0.25">
      <c r="D6620">
        <f t="shared" si="940"/>
        <v>6618</v>
      </c>
      <c r="E6620" s="3">
        <v>44106</v>
      </c>
      <c r="F6620" s="4">
        <v>0.75</v>
      </c>
      <c r="G6620">
        <v>50</v>
      </c>
      <c r="H6620">
        <v>0</v>
      </c>
      <c r="I6620" s="5">
        <f t="shared" si="935"/>
        <v>7</v>
      </c>
      <c r="J6620" s="22">
        <v>1.4846854693833111E-5</v>
      </c>
      <c r="K6620">
        <v>1.5076E-4</v>
      </c>
      <c r="L6620" s="5" cm="1">
        <f t="array" ref="L6620">_xlfn.IFS(I6620=0, 0, I6620&gt;34, 0, AND(I6620&gt;0, I6620&lt;35), VLOOKUP(I6620, $A$63:$C$96, 3))</f>
        <v>4800</v>
      </c>
      <c r="M6620" s="5">
        <f t="shared" si="934"/>
        <v>70.522559795707281</v>
      </c>
      <c r="N6620" s="5">
        <v>1644.6594415824084</v>
      </c>
      <c r="O6620" s="5">
        <f t="shared" si="941"/>
        <v>4246.9092000000001</v>
      </c>
      <c r="P6620" s="5">
        <f t="shared" si="942"/>
        <v>4246.9092000000001</v>
      </c>
      <c r="Q6620" s="5">
        <f t="shared" si="936"/>
        <v>487.20077413479089</v>
      </c>
      <c r="R6620" s="5">
        <f>IF(O6620&gt;(P6620+U6620),O6620-P6620-U6620, 0)</f>
        <v>0</v>
      </c>
      <c r="S6620" s="5">
        <f t="shared" si="937"/>
        <v>136.41258566091597</v>
      </c>
      <c r="T6620" s="5">
        <f t="shared" si="938"/>
        <v>487.20077413479089</v>
      </c>
      <c r="U6620" s="5">
        <f>IF(O6620&gt;P6620,IF(V6619*($B$6/100)&gt;=O6620-P6620,(O6620-P6620), V6619*($B$6/100)), 0)</f>
        <v>0</v>
      </c>
      <c r="V6620" s="5">
        <f>V6619+(T6620*($B$5/100))-(U6620/($B$6/100))</f>
        <v>1751980.4761388267</v>
      </c>
      <c r="W6620" s="5">
        <f t="shared" si="939"/>
        <v>43799.511903470666</v>
      </c>
    </row>
    <row r="6621" spans="4:23" x14ac:dyDescent="0.25">
      <c r="D6621">
        <f t="shared" si="940"/>
        <v>6619</v>
      </c>
      <c r="E6621" s="3">
        <v>44106</v>
      </c>
      <c r="F6621" s="4">
        <v>0.79166666666666663</v>
      </c>
      <c r="G6621">
        <v>70</v>
      </c>
      <c r="H6621">
        <v>0</v>
      </c>
      <c r="I6621" s="5">
        <f t="shared" si="935"/>
        <v>10</v>
      </c>
      <c r="J6621" s="22">
        <v>0</v>
      </c>
      <c r="K6621">
        <v>1.7102E-4</v>
      </c>
      <c r="L6621" s="5" cm="1">
        <f t="array" ref="L6621">_xlfn.IFS(I6621=0, 0, I6621&gt;34, 0, AND(I6621&gt;0, I6621&lt;35), VLOOKUP(I6621, $A$63:$C$96, 3))</f>
        <v>12480</v>
      </c>
      <c r="M6621" s="5">
        <f t="shared" si="934"/>
        <v>0</v>
      </c>
      <c r="N6621" s="5">
        <v>1956.7089676148635</v>
      </c>
      <c r="O6621" s="5">
        <f t="shared" si="941"/>
        <v>4817.6333999999997</v>
      </c>
      <c r="P6621" s="5">
        <f t="shared" si="942"/>
        <v>4817.6333999999997</v>
      </c>
      <c r="Q6621" s="5">
        <f t="shared" si="936"/>
        <v>487.20077413479089</v>
      </c>
      <c r="R6621" s="5">
        <f>IF(O6621&gt;(P6621+U6621),O6621-P6621-U6621, 0)</f>
        <v>0</v>
      </c>
      <c r="S6621" s="5">
        <f t="shared" si="937"/>
        <v>1004.9606942296488</v>
      </c>
      <c r="T6621" s="5">
        <f t="shared" si="938"/>
        <v>6657.4059057703516</v>
      </c>
      <c r="U6621" s="5">
        <f>IF(O6621&gt;P6621,IF(V6620*($B$6/100)&gt;=O6621-P6621,(O6621-P6621), V6620*($B$6/100)), 0)</f>
        <v>0</v>
      </c>
      <c r="V6621" s="5">
        <f>V6620+(T6621*($B$5/100))-(U6621/($B$6/100))</f>
        <v>1756640.660272866</v>
      </c>
      <c r="W6621" s="5">
        <f t="shared" si="939"/>
        <v>43916.016506821652</v>
      </c>
    </row>
    <row r="6622" spans="4:23" x14ac:dyDescent="0.25">
      <c r="D6622">
        <f t="shared" si="940"/>
        <v>6620</v>
      </c>
      <c r="E6622" s="3">
        <v>44106</v>
      </c>
      <c r="F6622" s="4">
        <v>0.83333333333333337</v>
      </c>
      <c r="G6622">
        <v>70</v>
      </c>
      <c r="H6622">
        <v>0</v>
      </c>
      <c r="I6622" s="5">
        <f t="shared" si="935"/>
        <v>10</v>
      </c>
      <c r="J6622" s="22">
        <v>0</v>
      </c>
      <c r="K6622">
        <v>1.7762E-4</v>
      </c>
      <c r="L6622" s="5" cm="1">
        <f t="array" ref="L6622">_xlfn.IFS(I6622=0, 0, I6622&gt;34, 0, AND(I6622&gt;0, I6622&lt;35), VLOOKUP(I6622, $A$63:$C$96, 3))</f>
        <v>12480</v>
      </c>
      <c r="M6622" s="5">
        <f t="shared" si="934"/>
        <v>0</v>
      </c>
      <c r="N6622" s="5">
        <v>1949.4963318914406</v>
      </c>
      <c r="O6622" s="5">
        <f t="shared" si="941"/>
        <v>5003.5554000000002</v>
      </c>
      <c r="P6622" s="5">
        <f t="shared" si="942"/>
        <v>5003.5554000000002</v>
      </c>
      <c r="Q6622" s="5">
        <f t="shared" si="936"/>
        <v>487.20077413479089</v>
      </c>
      <c r="R6622" s="5">
        <f>IF(O6622&gt;(P6622+U6622),O6622-P6622-U6622, 0)</f>
        <v>0</v>
      </c>
      <c r="S6622" s="5">
        <f t="shared" si="937"/>
        <v>1001.2563030688763</v>
      </c>
      <c r="T6622" s="5">
        <f t="shared" si="938"/>
        <v>6475.1882969311237</v>
      </c>
      <c r="U6622" s="5">
        <f>IF(O6622&gt;P6622,IF(V6621*($B$6/100)&gt;=O6622-P6622,(O6622-P6622), V6621*($B$6/100)), 0)</f>
        <v>0</v>
      </c>
      <c r="V6622" s="5">
        <f>V6621+(T6622*($B$5/100))-(U6622/($B$6/100))</f>
        <v>1761173.2920807179</v>
      </c>
      <c r="W6622" s="5">
        <f t="shared" si="939"/>
        <v>44029.332302017945</v>
      </c>
    </row>
    <row r="6623" spans="4:23" x14ac:dyDescent="0.25">
      <c r="D6623">
        <f t="shared" si="940"/>
        <v>6621</v>
      </c>
      <c r="E6623" s="3">
        <v>44106</v>
      </c>
      <c r="F6623" s="4">
        <v>0.875</v>
      </c>
      <c r="G6623">
        <v>70</v>
      </c>
      <c r="H6623">
        <v>0</v>
      </c>
      <c r="I6623" s="5">
        <f t="shared" si="935"/>
        <v>10</v>
      </c>
      <c r="J6623" s="22">
        <v>0</v>
      </c>
      <c r="K6623">
        <v>1.783E-4</v>
      </c>
      <c r="L6623" s="5" cm="1">
        <f t="array" ref="L6623">_xlfn.IFS(I6623=0, 0, I6623&gt;34, 0, AND(I6623&gt;0, I6623&lt;35), VLOOKUP(I6623, $A$63:$C$96, 3))</f>
        <v>12480</v>
      </c>
      <c r="M6623" s="5">
        <f t="shared" si="934"/>
        <v>0</v>
      </c>
      <c r="N6623" s="5">
        <v>1655.3221035538861</v>
      </c>
      <c r="O6623" s="5">
        <f t="shared" si="941"/>
        <v>5022.7110000000002</v>
      </c>
      <c r="P6623" s="5">
        <f t="shared" si="942"/>
        <v>5022.7110000000002</v>
      </c>
      <c r="Q6623" s="5">
        <f t="shared" si="936"/>
        <v>487.20077413479089</v>
      </c>
      <c r="R6623" s="5">
        <f>IF(O6623&gt;(P6623+U6623),O6623-P6623-U6623, 0)</f>
        <v>0</v>
      </c>
      <c r="S6623" s="5">
        <f t="shared" si="937"/>
        <v>850.16917584272392</v>
      </c>
      <c r="T6623" s="5">
        <f t="shared" si="938"/>
        <v>6607.1198241572756</v>
      </c>
      <c r="U6623" s="5">
        <f>IF(O6623&gt;P6623,IF(V6622*($B$6/100)&gt;=O6623-P6623,(O6623-P6623), V6622*($B$6/100)), 0)</f>
        <v>0</v>
      </c>
      <c r="V6623" s="5">
        <f>V6622+(T6623*($B$5/100))-(U6623/($B$6/100))</f>
        <v>1765798.2759576279</v>
      </c>
      <c r="W6623" s="5">
        <f t="shared" si="939"/>
        <v>44144.956898940698</v>
      </c>
    </row>
    <row r="6624" spans="4:23" x14ac:dyDescent="0.25">
      <c r="D6624">
        <f t="shared" si="940"/>
        <v>6622</v>
      </c>
      <c r="E6624" s="3">
        <v>44106</v>
      </c>
      <c r="F6624" s="4">
        <v>0.91666666666666663</v>
      </c>
      <c r="G6624">
        <v>70</v>
      </c>
      <c r="H6624">
        <v>0</v>
      </c>
      <c r="I6624" s="5">
        <f t="shared" si="935"/>
        <v>10</v>
      </c>
      <c r="J6624" s="22">
        <v>0</v>
      </c>
      <c r="K6624">
        <v>1.7312000000000002E-4</v>
      </c>
      <c r="L6624" s="5" cm="1">
        <f t="array" ref="L6624">_xlfn.IFS(I6624=0, 0, I6624&gt;34, 0, AND(I6624&gt;0, I6624&lt;35), VLOOKUP(I6624, $A$63:$C$96, 3))</f>
        <v>12480</v>
      </c>
      <c r="M6624" s="5">
        <f t="shared" si="934"/>
        <v>0</v>
      </c>
      <c r="N6624" s="5">
        <v>1411.5372478366987</v>
      </c>
      <c r="O6624" s="5">
        <f t="shared" si="941"/>
        <v>4876.7904000000008</v>
      </c>
      <c r="P6624" s="5">
        <f t="shared" si="942"/>
        <v>4876.7904000000008</v>
      </c>
      <c r="Q6624" s="5">
        <f t="shared" si="936"/>
        <v>487.20077413479089</v>
      </c>
      <c r="R6624" s="5">
        <f>IF(O6624&gt;(P6624+U6624),O6624-P6624-U6624, 0)</f>
        <v>0</v>
      </c>
      <c r="S6624" s="5">
        <f t="shared" si="937"/>
        <v>724.96190082171984</v>
      </c>
      <c r="T6624" s="5">
        <f t="shared" si="938"/>
        <v>6878.2476991782796</v>
      </c>
      <c r="U6624" s="5">
        <f>IF(O6624&gt;P6624,IF(V6623*($B$6/100)&gt;=O6624-P6624,(O6624-P6624), V6623*($B$6/100)), 0)</f>
        <v>0</v>
      </c>
      <c r="V6624" s="5">
        <f>V6623+(T6624*($B$5/100))-(U6624/($B$6/100))</f>
        <v>1770613.0493470528</v>
      </c>
      <c r="W6624" s="5">
        <f t="shared" si="939"/>
        <v>44265.326233676322</v>
      </c>
    </row>
    <row r="6625" spans="4:23" x14ac:dyDescent="0.25">
      <c r="D6625">
        <f t="shared" si="940"/>
        <v>6623</v>
      </c>
      <c r="E6625" s="3">
        <v>44106</v>
      </c>
      <c r="F6625" s="4">
        <v>0.95833333333333337</v>
      </c>
      <c r="G6625">
        <v>60</v>
      </c>
      <c r="H6625">
        <v>0</v>
      </c>
      <c r="I6625" s="5">
        <f t="shared" si="935"/>
        <v>8</v>
      </c>
      <c r="J6625" s="22">
        <v>0</v>
      </c>
      <c r="K6625">
        <v>1.5399000000000001E-4</v>
      </c>
      <c r="L6625" s="5" cm="1">
        <f t="array" ref="L6625">_xlfn.IFS(I6625=0, 0, I6625&gt;34, 0, AND(I6625&gt;0, I6625&lt;35), VLOOKUP(I6625, $A$63:$C$96, 3))</f>
        <v>7160</v>
      </c>
      <c r="M6625" s="5">
        <f t="shared" si="934"/>
        <v>0</v>
      </c>
      <c r="N6625" s="5">
        <v>1237.2222243411966</v>
      </c>
      <c r="O6625" s="5">
        <f t="shared" si="941"/>
        <v>4337.8982999999998</v>
      </c>
      <c r="P6625" s="5">
        <f t="shared" si="942"/>
        <v>4337.8982999999998</v>
      </c>
      <c r="Q6625" s="5">
        <f t="shared" si="936"/>
        <v>487.20077413479089</v>
      </c>
      <c r="R6625" s="5">
        <f>IF(O6625&gt;(P6625+U6625),O6625-P6625-U6625, 0)</f>
        <v>0</v>
      </c>
      <c r="S6625" s="5">
        <f t="shared" si="937"/>
        <v>635.43415299306162</v>
      </c>
      <c r="T6625" s="5">
        <f t="shared" si="938"/>
        <v>2186.6675470069385</v>
      </c>
      <c r="U6625" s="5">
        <f>IF(O6625&gt;P6625,IF(V6624*($B$6/100)&gt;=O6625-P6625,(O6625-P6625), V6624*($B$6/100)), 0)</f>
        <v>0</v>
      </c>
      <c r="V6625" s="5">
        <f>V6624+(T6625*($B$5/100))-(U6625/($B$6/100))</f>
        <v>1772143.7166299578</v>
      </c>
      <c r="W6625" s="5">
        <f t="shared" si="939"/>
        <v>44303.592915748945</v>
      </c>
    </row>
    <row r="6626" spans="4:23" x14ac:dyDescent="0.25">
      <c r="D6626">
        <f t="shared" si="940"/>
        <v>6624</v>
      </c>
      <c r="E6626" s="3">
        <v>44107</v>
      </c>
      <c r="F6626" s="4">
        <v>0</v>
      </c>
      <c r="G6626">
        <v>60</v>
      </c>
      <c r="H6626">
        <v>0</v>
      </c>
      <c r="I6626" s="5">
        <f t="shared" si="935"/>
        <v>8</v>
      </c>
      <c r="J6626" s="22">
        <v>0</v>
      </c>
      <c r="K6626">
        <v>1.3093999999999999E-4</v>
      </c>
      <c r="L6626" s="5" cm="1">
        <f t="array" ref="L6626">_xlfn.IFS(I6626=0, 0, I6626&gt;34, 0, AND(I6626&gt;0, I6626&lt;35), VLOOKUP(I6626, $A$63:$C$96, 3))</f>
        <v>7160</v>
      </c>
      <c r="M6626" s="5">
        <f t="shared" si="934"/>
        <v>0</v>
      </c>
      <c r="N6626" s="5">
        <v>1020.6698338003084</v>
      </c>
      <c r="O6626" s="5">
        <f t="shared" si="941"/>
        <v>3688.5798</v>
      </c>
      <c r="P6626" s="5">
        <f t="shared" si="942"/>
        <v>3688.5798</v>
      </c>
      <c r="Q6626" s="5">
        <f t="shared" si="936"/>
        <v>487.20077413479089</v>
      </c>
      <c r="R6626" s="5">
        <f>IF(O6626&gt;(P6626+U6626),O6626-P6626-U6626, 0)</f>
        <v>0</v>
      </c>
      <c r="S6626" s="5">
        <f t="shared" si="937"/>
        <v>524.21340206026582</v>
      </c>
      <c r="T6626" s="5">
        <f t="shared" si="938"/>
        <v>2947.2067979397343</v>
      </c>
      <c r="U6626" s="5">
        <f>IF(O6626&gt;P6626,IF(V6625*($B$6/100)&gt;=O6626-P6626,(O6626-P6626), V6625*($B$6/100)), 0)</f>
        <v>0</v>
      </c>
      <c r="V6626" s="5">
        <f>V6625+(T6626*($B$5/100))-(U6626/($B$6/100))</f>
        <v>1774206.7613885156</v>
      </c>
      <c r="W6626" s="5">
        <f t="shared" si="939"/>
        <v>44355.16903471289</v>
      </c>
    </row>
    <row r="6627" spans="4:23" x14ac:dyDescent="0.25">
      <c r="D6627">
        <f t="shared" si="940"/>
        <v>6625</v>
      </c>
      <c r="E6627" s="3">
        <v>44107</v>
      </c>
      <c r="F6627" s="4">
        <v>4.1666666666666664E-2</v>
      </c>
      <c r="G6627">
        <v>70</v>
      </c>
      <c r="H6627">
        <v>0</v>
      </c>
      <c r="I6627" s="5">
        <f t="shared" si="935"/>
        <v>10</v>
      </c>
      <c r="J6627" s="22">
        <v>0</v>
      </c>
      <c r="K6627">
        <v>1.0453E-4</v>
      </c>
      <c r="L6627" s="5" cm="1">
        <f t="array" ref="L6627">_xlfn.IFS(I6627=0, 0, I6627&gt;34, 0, AND(I6627&gt;0, I6627&lt;35), VLOOKUP(I6627, $A$63:$C$96, 3))</f>
        <v>12480</v>
      </c>
      <c r="M6627" s="5">
        <f t="shared" si="934"/>
        <v>0</v>
      </c>
      <c r="N6627" s="5">
        <v>895.77914588041983</v>
      </c>
      <c r="O6627" s="5">
        <f t="shared" si="941"/>
        <v>2944.6101000000003</v>
      </c>
      <c r="P6627" s="5">
        <f t="shared" si="942"/>
        <v>2944.6101000000003</v>
      </c>
      <c r="Q6627" s="5">
        <f t="shared" si="936"/>
        <v>487.20077413479089</v>
      </c>
      <c r="R6627" s="5">
        <f>IF(O6627&gt;(P6627+U6627),O6627-P6627-U6627, 0)</f>
        <v>0</v>
      </c>
      <c r="S6627" s="5">
        <f t="shared" si="937"/>
        <v>460.06986589209424</v>
      </c>
      <c r="T6627" s="5">
        <f t="shared" si="938"/>
        <v>9075.3200341079064</v>
      </c>
      <c r="U6627" s="5">
        <f>IF(O6627&gt;P6627,IF(V6626*($B$6/100)&gt;=O6627-P6627,(O6627-P6627), V6626*($B$6/100)), 0)</f>
        <v>0</v>
      </c>
      <c r="V6627" s="5">
        <f>V6626+(T6627*($B$5/100))-(U6627/($B$6/100))</f>
        <v>1780559.4854123911</v>
      </c>
      <c r="W6627" s="5">
        <f t="shared" si="939"/>
        <v>44513.987135309777</v>
      </c>
    </row>
    <row r="6628" spans="4:23" x14ac:dyDescent="0.25">
      <c r="D6628">
        <f t="shared" si="940"/>
        <v>6626</v>
      </c>
      <c r="E6628" s="3">
        <v>44107</v>
      </c>
      <c r="F6628" s="4">
        <v>8.3333333333333329E-2</v>
      </c>
      <c r="G6628">
        <v>70</v>
      </c>
      <c r="H6628">
        <v>0</v>
      </c>
      <c r="I6628" s="5">
        <f t="shared" si="935"/>
        <v>10</v>
      </c>
      <c r="J6628" s="22">
        <v>0</v>
      </c>
      <c r="K6628">
        <v>8.5630000000000005E-5</v>
      </c>
      <c r="L6628" s="5" cm="1">
        <f t="array" ref="L6628">_xlfn.IFS(I6628=0, 0, I6628&gt;34, 0, AND(I6628&gt;0, I6628&lt;35), VLOOKUP(I6628, $A$63:$C$96, 3))</f>
        <v>12480</v>
      </c>
      <c r="M6628" s="5">
        <f t="shared" si="934"/>
        <v>0</v>
      </c>
      <c r="N6628" s="5">
        <v>822.21327215291581</v>
      </c>
      <c r="O6628" s="5">
        <f t="shared" si="941"/>
        <v>2412.1971000000003</v>
      </c>
      <c r="P6628" s="5">
        <f t="shared" si="942"/>
        <v>2412.1971000000003</v>
      </c>
      <c r="Q6628" s="5">
        <f t="shared" si="936"/>
        <v>487.20077413479089</v>
      </c>
      <c r="R6628" s="5">
        <f>IF(O6628&gt;(P6628+U6628),O6628-P6628-U6628, 0)</f>
        <v>0</v>
      </c>
      <c r="S6628" s="5">
        <f t="shared" si="937"/>
        <v>422.28662231503779</v>
      </c>
      <c r="T6628" s="5">
        <f t="shared" si="938"/>
        <v>9645.5162776849611</v>
      </c>
      <c r="U6628" s="5">
        <f>IF(O6628&gt;P6628,IF(V6627*($B$6/100)&gt;=O6628-P6628,(O6628-P6628), V6627*($B$6/100)), 0)</f>
        <v>0</v>
      </c>
      <c r="V6628" s="5">
        <f>V6627+(T6628*($B$5/100))-(U6628/($B$6/100))</f>
        <v>1787311.3468067707</v>
      </c>
      <c r="W6628" s="5">
        <f t="shared" si="939"/>
        <v>44682.783670169265</v>
      </c>
    </row>
    <row r="6629" spans="4:23" x14ac:dyDescent="0.25">
      <c r="D6629">
        <f t="shared" si="940"/>
        <v>6627</v>
      </c>
      <c r="E6629" s="3">
        <v>44107</v>
      </c>
      <c r="F6629" s="4">
        <v>0.125</v>
      </c>
      <c r="G6629">
        <v>70</v>
      </c>
      <c r="H6629">
        <v>0</v>
      </c>
      <c r="I6629" s="5">
        <f t="shared" si="935"/>
        <v>10</v>
      </c>
      <c r="J6629" s="22">
        <v>0</v>
      </c>
      <c r="K6629">
        <v>7.3180000000000001E-5</v>
      </c>
      <c r="L6629" s="5" cm="1">
        <f t="array" ref="L6629">_xlfn.IFS(I6629=0, 0, I6629&gt;34, 0, AND(I6629&gt;0, I6629&lt;35), VLOOKUP(I6629, $A$63:$C$96, 3))</f>
        <v>12480</v>
      </c>
      <c r="M6629" s="5">
        <f t="shared" si="934"/>
        <v>0</v>
      </c>
      <c r="N6629" s="5">
        <v>813.06499985123003</v>
      </c>
      <c r="O6629" s="5">
        <f t="shared" si="941"/>
        <v>2061.4805999999999</v>
      </c>
      <c r="P6629" s="5">
        <f t="shared" si="942"/>
        <v>2061.4805999999999</v>
      </c>
      <c r="Q6629" s="5">
        <f t="shared" si="936"/>
        <v>487.20077413479089</v>
      </c>
      <c r="R6629" s="5">
        <f>IF(O6629&gt;(P6629+U6629),O6629-P6629-U6629, 0)</f>
        <v>0</v>
      </c>
      <c r="S6629" s="5">
        <f t="shared" si="937"/>
        <v>417.58809318502074</v>
      </c>
      <c r="T6629" s="5">
        <f t="shared" si="938"/>
        <v>10000.93130681498</v>
      </c>
      <c r="U6629" s="5">
        <f>IF(O6629&gt;P6629,IF(V6628*($B$6/100)&gt;=O6629-P6629,(O6629-P6629), V6628*($B$6/100)), 0)</f>
        <v>0</v>
      </c>
      <c r="V6629" s="5">
        <f>V6628+(T6629*($B$5/100))-(U6629/($B$6/100))</f>
        <v>1794311.9987215411</v>
      </c>
      <c r="W6629" s="5">
        <f t="shared" si="939"/>
        <v>44857.799968038526</v>
      </c>
    </row>
    <row r="6630" spans="4:23" x14ac:dyDescent="0.25">
      <c r="D6630">
        <f t="shared" si="940"/>
        <v>6628</v>
      </c>
      <c r="E6630" s="3">
        <v>44107</v>
      </c>
      <c r="F6630" s="4">
        <v>0.16666666666666666</v>
      </c>
      <c r="G6630">
        <v>70</v>
      </c>
      <c r="H6630">
        <v>0</v>
      </c>
      <c r="I6630" s="5">
        <f t="shared" si="935"/>
        <v>10</v>
      </c>
      <c r="J6630" s="22">
        <v>0</v>
      </c>
      <c r="K6630">
        <v>6.813E-5</v>
      </c>
      <c r="L6630" s="5" cm="1">
        <f t="array" ref="L6630">_xlfn.IFS(I6630=0, 0, I6630&gt;34, 0, AND(I6630&gt;0, I6630&lt;35), VLOOKUP(I6630, $A$63:$C$96, 3))</f>
        <v>12480</v>
      </c>
      <c r="M6630" s="5">
        <f t="shared" si="934"/>
        <v>0</v>
      </c>
      <c r="N6630" s="5">
        <v>820.04015858118521</v>
      </c>
      <c r="O6630" s="5">
        <f t="shared" si="941"/>
        <v>1919.2221</v>
      </c>
      <c r="P6630" s="5">
        <f t="shared" si="942"/>
        <v>1919.2221</v>
      </c>
      <c r="Q6630" s="5">
        <f t="shared" si="936"/>
        <v>487.20077413479089</v>
      </c>
      <c r="R6630" s="5">
        <f>IF(O6630&gt;(P6630+U6630),O6630-P6630-U6630, 0)</f>
        <v>0</v>
      </c>
      <c r="S6630" s="5">
        <f t="shared" si="937"/>
        <v>421.17051677260326</v>
      </c>
      <c r="T6630" s="5">
        <f t="shared" si="938"/>
        <v>10139.607383227398</v>
      </c>
      <c r="U6630" s="5">
        <f>IF(O6630&gt;P6630,IF(V6629*($B$6/100)&gt;=O6630-P6630,(O6630-P6630), V6629*($B$6/100)), 0)</f>
        <v>0</v>
      </c>
      <c r="V6630" s="5">
        <f>V6629+(T6630*($B$5/100))-(U6630/($B$6/100))</f>
        <v>1801409.7238898003</v>
      </c>
      <c r="W6630" s="5">
        <f t="shared" si="939"/>
        <v>45035.243097245009</v>
      </c>
    </row>
    <row r="6631" spans="4:23" x14ac:dyDescent="0.25">
      <c r="D6631">
        <f t="shared" si="940"/>
        <v>6629</v>
      </c>
      <c r="E6631" s="3">
        <v>44107</v>
      </c>
      <c r="F6631" s="4">
        <v>0.20833333333333334</v>
      </c>
      <c r="G6631">
        <v>60</v>
      </c>
      <c r="H6631">
        <v>0</v>
      </c>
      <c r="I6631" s="5">
        <f t="shared" si="935"/>
        <v>8</v>
      </c>
      <c r="J6631" s="22">
        <v>0</v>
      </c>
      <c r="K6631">
        <v>6.7150000000000006E-5</v>
      </c>
      <c r="L6631" s="5" cm="1">
        <f t="array" ref="L6631">_xlfn.IFS(I6631=0, 0, I6631&gt;34, 0, AND(I6631&gt;0, I6631&lt;35), VLOOKUP(I6631, $A$63:$C$96, 3))</f>
        <v>7160</v>
      </c>
      <c r="M6631" s="5">
        <f t="shared" si="934"/>
        <v>0</v>
      </c>
      <c r="N6631" s="5">
        <v>835.06293285861739</v>
      </c>
      <c r="O6631" s="5">
        <f t="shared" si="941"/>
        <v>1891.6155000000001</v>
      </c>
      <c r="P6631" s="5">
        <f t="shared" si="942"/>
        <v>1891.6155000000001</v>
      </c>
      <c r="Q6631" s="5">
        <f t="shared" si="936"/>
        <v>487.20077413479089</v>
      </c>
      <c r="R6631" s="5">
        <f>IF(O6631&gt;(P6631+U6631),O6631-P6631-U6631, 0)</f>
        <v>0</v>
      </c>
      <c r="S6631" s="5">
        <f t="shared" si="937"/>
        <v>428.88617501150139</v>
      </c>
      <c r="T6631" s="5">
        <f t="shared" si="938"/>
        <v>4839.498324988499</v>
      </c>
      <c r="U6631" s="5">
        <f>IF(O6631&gt;P6631,IF(V6630*($B$6/100)&gt;=O6631-P6631,(O6631-P6631), V6630*($B$6/100)), 0)</f>
        <v>0</v>
      </c>
      <c r="V6631" s="5">
        <f>V6630+(T6631*($B$5/100))-(U6631/($B$6/100))</f>
        <v>1804797.3727172923</v>
      </c>
      <c r="W6631" s="5">
        <f t="shared" si="939"/>
        <v>45119.934317932304</v>
      </c>
    </row>
    <row r="6632" spans="4:23" x14ac:dyDescent="0.25">
      <c r="D6632">
        <f t="shared" si="940"/>
        <v>6630</v>
      </c>
      <c r="E6632" s="3">
        <v>44107</v>
      </c>
      <c r="F6632" s="4">
        <v>0.25</v>
      </c>
      <c r="G6632">
        <v>60</v>
      </c>
      <c r="H6632">
        <v>0</v>
      </c>
      <c r="I6632" s="5">
        <f t="shared" si="935"/>
        <v>8</v>
      </c>
      <c r="J6632" s="22">
        <v>0</v>
      </c>
      <c r="K6632">
        <v>6.737E-5</v>
      </c>
      <c r="L6632" s="5" cm="1">
        <f t="array" ref="L6632">_xlfn.IFS(I6632=0, 0, I6632&gt;34, 0, AND(I6632&gt;0, I6632&lt;35), VLOOKUP(I6632, $A$63:$C$96, 3))</f>
        <v>7160</v>
      </c>
      <c r="M6632" s="5">
        <f t="shared" si="934"/>
        <v>0</v>
      </c>
      <c r="N6632" s="5">
        <v>851.11297610321662</v>
      </c>
      <c r="O6632" s="5">
        <f t="shared" si="941"/>
        <v>1897.8128999999999</v>
      </c>
      <c r="P6632" s="5">
        <f t="shared" si="942"/>
        <v>1897.8128999999999</v>
      </c>
      <c r="Q6632" s="5">
        <f t="shared" si="936"/>
        <v>487.20077413479089</v>
      </c>
      <c r="R6632" s="5">
        <f>IF(O6632&gt;(P6632+U6632),O6632-P6632-U6632, 0)</f>
        <v>0</v>
      </c>
      <c r="S6632" s="5">
        <f t="shared" si="937"/>
        <v>437.1294359503878</v>
      </c>
      <c r="T6632" s="5">
        <f t="shared" si="938"/>
        <v>4825.057664049612</v>
      </c>
      <c r="U6632" s="5">
        <f>IF(O6632&gt;P6632,IF(V6631*($B$6/100)&gt;=O6632-P6632,(O6632-P6632), V6631*($B$6/100)), 0)</f>
        <v>0</v>
      </c>
      <c r="V6632" s="5">
        <f>V6631+(T6632*($B$5/100))-(U6632/($B$6/100))</f>
        <v>1808174.913082127</v>
      </c>
      <c r="W6632" s="5">
        <f t="shared" si="939"/>
        <v>45204.372827053172</v>
      </c>
    </row>
    <row r="6633" spans="4:23" x14ac:dyDescent="0.25">
      <c r="D6633">
        <f t="shared" si="940"/>
        <v>6631</v>
      </c>
      <c r="E6633" s="3">
        <v>44107</v>
      </c>
      <c r="F6633" s="4">
        <v>0.29166666666666669</v>
      </c>
      <c r="G6633">
        <v>60</v>
      </c>
      <c r="H6633">
        <v>0</v>
      </c>
      <c r="I6633" s="5">
        <f t="shared" si="935"/>
        <v>8</v>
      </c>
      <c r="J6633" s="22">
        <v>0</v>
      </c>
      <c r="K6633">
        <v>7.2219999999999996E-5</v>
      </c>
      <c r="L6633" s="5" cm="1">
        <f t="array" ref="L6633">_xlfn.IFS(I6633=0, 0, I6633&gt;34, 0, AND(I6633&gt;0, I6633&lt;35), VLOOKUP(I6633, $A$63:$C$96, 3))</f>
        <v>7160</v>
      </c>
      <c r="M6633" s="5">
        <f t="shared" si="934"/>
        <v>0</v>
      </c>
      <c r="N6633" s="5">
        <v>981.81635807229941</v>
      </c>
      <c r="O6633" s="5">
        <f t="shared" si="941"/>
        <v>2034.4373999999998</v>
      </c>
      <c r="P6633" s="5">
        <f t="shared" si="942"/>
        <v>2034.4373999999998</v>
      </c>
      <c r="Q6633" s="5">
        <f t="shared" si="936"/>
        <v>487.20077413479089</v>
      </c>
      <c r="R6633" s="5">
        <f>IF(O6633&gt;(P6633+U6633),O6633-P6633-U6633, 0)</f>
        <v>0</v>
      </c>
      <c r="S6633" s="5">
        <f t="shared" si="937"/>
        <v>504.258356835298</v>
      </c>
      <c r="T6633" s="5">
        <f t="shared" si="938"/>
        <v>4621.3042431647018</v>
      </c>
      <c r="U6633" s="5">
        <f>IF(O6633&gt;P6633,IF(V6632*($B$6/100)&gt;=O6633-P6633,(O6633-P6633), V6632*($B$6/100)), 0)</f>
        <v>0</v>
      </c>
      <c r="V6633" s="5">
        <f>V6632+(T6633*($B$5/100))-(U6633/($B$6/100))</f>
        <v>1811409.8260523423</v>
      </c>
      <c r="W6633" s="5">
        <f t="shared" si="939"/>
        <v>45285.245651308556</v>
      </c>
    </row>
    <row r="6634" spans="4:23" x14ac:dyDescent="0.25">
      <c r="D6634">
        <f t="shared" si="940"/>
        <v>6632</v>
      </c>
      <c r="E6634" s="3">
        <v>44107</v>
      </c>
      <c r="F6634" s="4">
        <v>0.33333333333333331</v>
      </c>
      <c r="G6634">
        <v>50</v>
      </c>
      <c r="H6634">
        <v>0</v>
      </c>
      <c r="I6634" s="5">
        <f t="shared" si="935"/>
        <v>7</v>
      </c>
      <c r="J6634" s="22">
        <v>1.7321330476138631E-5</v>
      </c>
      <c r="K6634">
        <v>9.1429999999999997E-5</v>
      </c>
      <c r="L6634" s="5" cm="1">
        <f t="array" ref="L6634">_xlfn.IFS(I6634=0, 0, I6634&gt;34, 0, AND(I6634&gt;0, I6634&lt;35), VLOOKUP(I6634, $A$63:$C$96, 3))</f>
        <v>4800</v>
      </c>
      <c r="M6634" s="5">
        <f t="shared" si="934"/>
        <v>82.276319761658499</v>
      </c>
      <c r="N6634" s="5">
        <v>1377.0814403394868</v>
      </c>
      <c r="O6634" s="5">
        <f t="shared" si="941"/>
        <v>2575.5830999999998</v>
      </c>
      <c r="P6634" s="5">
        <f t="shared" si="942"/>
        <v>2575.5830999999998</v>
      </c>
      <c r="Q6634" s="5">
        <f t="shared" si="936"/>
        <v>487.20077413479089</v>
      </c>
      <c r="R6634" s="5">
        <f>IF(O6634&gt;(P6634+U6634),O6634-P6634-U6634, 0)</f>
        <v>0</v>
      </c>
      <c r="S6634" s="5">
        <f t="shared" si="937"/>
        <v>707.26548669179954</v>
      </c>
      <c r="T6634" s="5">
        <f t="shared" si="938"/>
        <v>1599.4277330698592</v>
      </c>
      <c r="U6634" s="5">
        <f>IF(O6634&gt;P6634,IF(V6633*($B$6/100)&gt;=O6634-P6634,(O6634-P6634), V6633*($B$6/100)), 0)</f>
        <v>0</v>
      </c>
      <c r="V6634" s="5">
        <f>V6633+(T6634*($B$5/100))-(U6634/($B$6/100))</f>
        <v>1812529.4254654911</v>
      </c>
      <c r="W6634" s="5">
        <f t="shared" si="939"/>
        <v>45313.235636637277</v>
      </c>
    </row>
    <row r="6635" spans="4:23" x14ac:dyDescent="0.25">
      <c r="D6635">
        <f t="shared" si="940"/>
        <v>6633</v>
      </c>
      <c r="E6635" s="3">
        <v>44107</v>
      </c>
      <c r="F6635" s="4">
        <v>0.375</v>
      </c>
      <c r="G6635">
        <v>50</v>
      </c>
      <c r="H6635">
        <v>0</v>
      </c>
      <c r="I6635" s="5">
        <f t="shared" si="935"/>
        <v>7</v>
      </c>
      <c r="J6635" s="22">
        <v>2.9693709387666222E-5</v>
      </c>
      <c r="K6635">
        <v>1.1708999999999999E-4</v>
      </c>
      <c r="L6635" s="5" cm="1">
        <f t="array" ref="L6635">_xlfn.IFS(I6635=0, 0, I6635&gt;34, 0, AND(I6635&gt;0, I6635&lt;35), VLOOKUP(I6635, $A$63:$C$96, 3))</f>
        <v>4800</v>
      </c>
      <c r="M6635" s="5">
        <f t="shared" si="934"/>
        <v>141.04511959141456</v>
      </c>
      <c r="N6635" s="5">
        <v>1876.9628656239984</v>
      </c>
      <c r="O6635" s="5">
        <f t="shared" si="941"/>
        <v>3298.4252999999999</v>
      </c>
      <c r="P6635" s="5">
        <f t="shared" si="942"/>
        <v>3298.4252999999999</v>
      </c>
      <c r="Q6635" s="5">
        <f t="shared" si="936"/>
        <v>487.20077413479089</v>
      </c>
      <c r="R6635" s="5">
        <f>IF(O6635&gt;(P6635+U6635),O6635-P6635-U6635, 0)</f>
        <v>0</v>
      </c>
      <c r="S6635" s="5">
        <f t="shared" si="937"/>
        <v>964.00330130854536</v>
      </c>
      <c r="T6635" s="5">
        <f t="shared" si="938"/>
        <v>678.61651828286949</v>
      </c>
      <c r="U6635" s="5">
        <f>IF(O6635&gt;P6635,IF(V6634*($B$6/100)&gt;=O6635-P6635,(O6635-P6635), V6634*($B$6/100)), 0)</f>
        <v>0</v>
      </c>
      <c r="V6635" s="5">
        <f>V6634+(T6635*($B$5/100))-(U6635/($B$6/100))</f>
        <v>1813004.4570282891</v>
      </c>
      <c r="W6635" s="5">
        <f t="shared" si="939"/>
        <v>45325.111425707226</v>
      </c>
    </row>
    <row r="6636" spans="4:23" x14ac:dyDescent="0.25">
      <c r="D6636">
        <f t="shared" si="940"/>
        <v>6634</v>
      </c>
      <c r="E6636" s="3">
        <v>44107</v>
      </c>
      <c r="F6636" s="4">
        <v>0.41666666666666669</v>
      </c>
      <c r="G6636">
        <v>50</v>
      </c>
      <c r="H6636">
        <v>0</v>
      </c>
      <c r="I6636" s="5">
        <f t="shared" si="935"/>
        <v>7</v>
      </c>
      <c r="J6636" s="22">
        <v>5.9387418775332444E-5</v>
      </c>
      <c r="K6636">
        <v>1.2972E-4</v>
      </c>
      <c r="L6636" s="5" cm="1">
        <f t="array" ref="L6636">_xlfn.IFS(I6636=0, 0, I6636&gt;34, 0, AND(I6636&gt;0, I6636&lt;35), VLOOKUP(I6636, $A$63:$C$96, 3))</f>
        <v>4800</v>
      </c>
      <c r="M6636" s="5">
        <f t="shared" si="934"/>
        <v>282.09023918282912</v>
      </c>
      <c r="N6636" s="5">
        <v>1944.2478331303664</v>
      </c>
      <c r="O6636" s="5">
        <f t="shared" si="941"/>
        <v>3654.2123999999999</v>
      </c>
      <c r="P6636" s="5">
        <f t="shared" si="942"/>
        <v>3654.2123999999999</v>
      </c>
      <c r="Q6636" s="5">
        <f t="shared" si="936"/>
        <v>487.20077413479089</v>
      </c>
      <c r="R6636" s="5">
        <f>IF(O6636&gt;(P6636+U6636),O6636-P6636-U6636, 0)</f>
        <v>0</v>
      </c>
      <c r="S6636" s="5">
        <f t="shared" si="937"/>
        <v>940.67706504803868</v>
      </c>
      <c r="T6636" s="5">
        <f t="shared" si="938"/>
        <v>487.20077413479089</v>
      </c>
      <c r="U6636" s="5">
        <f>IF(O6636&gt;P6636,IF(V6635*($B$6/100)&gt;=O6636-P6636,(O6636-P6636), V6635*($B$6/100)), 0)</f>
        <v>0</v>
      </c>
      <c r="V6636" s="5">
        <f>V6635+(T6636*($B$5/100))-(U6636/($B$6/100))</f>
        <v>1813345.4975701834</v>
      </c>
      <c r="W6636" s="5">
        <f t="shared" si="939"/>
        <v>45333.637439254584</v>
      </c>
    </row>
    <row r="6637" spans="4:23" x14ac:dyDescent="0.25">
      <c r="D6637">
        <f t="shared" si="940"/>
        <v>6635</v>
      </c>
      <c r="E6637" s="3">
        <v>44107</v>
      </c>
      <c r="F6637" s="4">
        <v>0.45833333333333331</v>
      </c>
      <c r="G6637">
        <v>60</v>
      </c>
      <c r="H6637">
        <v>0</v>
      </c>
      <c r="I6637" s="5">
        <f t="shared" si="935"/>
        <v>8</v>
      </c>
      <c r="J6637" s="22">
        <v>1.4104511959141456E-4</v>
      </c>
      <c r="K6637">
        <v>1.2061000000000001E-4</v>
      </c>
      <c r="L6637" s="5" cm="1">
        <f t="array" ref="L6637">_xlfn.IFS(I6637=0, 0, I6637&gt;34, 0, AND(I6637&gt;0, I6637&lt;35), VLOOKUP(I6637, $A$63:$C$96, 3))</f>
        <v>7160</v>
      </c>
      <c r="M6637" s="5">
        <f t="shared" si="934"/>
        <v>669.96431805921918</v>
      </c>
      <c r="N6637" s="5">
        <v>1757.1164227765935</v>
      </c>
      <c r="O6637" s="5">
        <f t="shared" si="941"/>
        <v>3397.5837000000001</v>
      </c>
      <c r="P6637" s="5">
        <f t="shared" si="942"/>
        <v>3397.5837000000001</v>
      </c>
      <c r="Q6637" s="5">
        <f t="shared" si="936"/>
        <v>487.20077413479089</v>
      </c>
      <c r="R6637" s="5">
        <f>IF(O6637&gt;(P6637+U6637),O6637-P6637-U6637, 0)</f>
        <v>0</v>
      </c>
      <c r="S6637" s="5">
        <f t="shared" si="937"/>
        <v>902.45047643868566</v>
      </c>
      <c r="T6637" s="5">
        <f t="shared" si="938"/>
        <v>3529.9301416205335</v>
      </c>
      <c r="U6637" s="5">
        <f>IF(O6637&gt;P6637,IF(V6636*($B$6/100)&gt;=O6637-P6637,(O6637-P6637), V6636*($B$6/100)), 0)</f>
        <v>0</v>
      </c>
      <c r="V6637" s="5">
        <f>V6636+(T6637*($B$5/100))-(U6637/($B$6/100))</f>
        <v>1815816.4486693176</v>
      </c>
      <c r="W6637" s="5">
        <f t="shared" si="939"/>
        <v>45395.411216732944</v>
      </c>
    </row>
    <row r="6638" spans="4:23" x14ac:dyDescent="0.25">
      <c r="D6638">
        <f t="shared" si="940"/>
        <v>6636</v>
      </c>
      <c r="E6638" s="3">
        <v>44107</v>
      </c>
      <c r="F6638" s="4">
        <v>0.5</v>
      </c>
      <c r="G6638">
        <v>30</v>
      </c>
      <c r="H6638">
        <v>0</v>
      </c>
      <c r="I6638" s="5">
        <f t="shared" si="935"/>
        <v>4</v>
      </c>
      <c r="J6638" s="22">
        <v>9.1555603945304181E-5</v>
      </c>
      <c r="K6638">
        <v>1.126E-4</v>
      </c>
      <c r="L6638" s="5" cm="1">
        <f t="array" ref="L6638">_xlfn.IFS(I6638=0, 0, I6638&gt;34, 0, AND(I6638&gt;0, I6638&lt;35), VLOOKUP(I6638, $A$63:$C$96, 3))</f>
        <v>740</v>
      </c>
      <c r="M6638" s="5">
        <f t="shared" si="934"/>
        <v>434.88911874019487</v>
      </c>
      <c r="N6638" s="5">
        <v>1584.1204167120331</v>
      </c>
      <c r="O6638" s="5">
        <f t="shared" si="941"/>
        <v>3171.942</v>
      </c>
      <c r="P6638" s="5">
        <f t="shared" si="942"/>
        <v>1174.8891187401948</v>
      </c>
      <c r="Q6638" s="5">
        <f t="shared" si="936"/>
        <v>0</v>
      </c>
      <c r="R6638" s="5">
        <f>IF(O6638&gt;(P6638+U6638),O6638-P6638-U6638, 0)</f>
        <v>0</v>
      </c>
      <c r="S6638" s="5">
        <f t="shared" si="937"/>
        <v>0</v>
      </c>
      <c r="T6638" s="5">
        <f t="shared" si="938"/>
        <v>0</v>
      </c>
      <c r="U6638" s="5">
        <f>IF(O6638&gt;P6638,IF(V6637*($B$6/100)&gt;=O6638-P6638,(O6638-P6638), V6637*($B$6/100)), 0)</f>
        <v>1997.0528812598052</v>
      </c>
      <c r="V6638" s="5">
        <f>V6637+(T6638*($B$5/100))-(U6638/($B$6/100))</f>
        <v>1812963.5159818036</v>
      </c>
      <c r="W6638" s="5">
        <f t="shared" si="939"/>
        <v>45324.087899545091</v>
      </c>
    </row>
    <row r="6639" spans="4:23" x14ac:dyDescent="0.25">
      <c r="D6639">
        <f t="shared" si="940"/>
        <v>6637</v>
      </c>
      <c r="E6639" s="3">
        <v>44107</v>
      </c>
      <c r="F6639" s="4">
        <v>0.54166666666666663</v>
      </c>
      <c r="G6639">
        <v>20</v>
      </c>
      <c r="H6639">
        <v>0</v>
      </c>
      <c r="I6639" s="5">
        <f t="shared" si="935"/>
        <v>3</v>
      </c>
      <c r="J6639" s="22">
        <v>7.423427346916556E-5</v>
      </c>
      <c r="K6639">
        <v>1.0897000000000001E-4</v>
      </c>
      <c r="L6639" s="5" cm="1">
        <f t="array" ref="L6639">_xlfn.IFS(I6639=0, 0, I6639&gt;34, 0, AND(I6639&gt;0, I6639&lt;35), VLOOKUP(I6639, $A$63:$C$96, 3))</f>
        <v>232</v>
      </c>
      <c r="M6639" s="5">
        <f t="shared" si="934"/>
        <v>352.61279897853643</v>
      </c>
      <c r="N6639" s="5">
        <v>1502.6513668220168</v>
      </c>
      <c r="O6639" s="5">
        <f t="shared" si="941"/>
        <v>3069.6849000000002</v>
      </c>
      <c r="P6639" s="5">
        <f t="shared" si="942"/>
        <v>584.61279897853638</v>
      </c>
      <c r="Q6639" s="5">
        <f t="shared" si="936"/>
        <v>0</v>
      </c>
      <c r="R6639" s="5">
        <f>IF(O6639&gt;(P6639+U6639),O6639-P6639-U6639, 0)</f>
        <v>0</v>
      </c>
      <c r="S6639" s="5">
        <f t="shared" si="937"/>
        <v>0</v>
      </c>
      <c r="T6639" s="5">
        <f t="shared" si="938"/>
        <v>0</v>
      </c>
      <c r="U6639" s="5">
        <f>IF(O6639&gt;P6639,IF(V6638*($B$6/100)&gt;=O6639-P6639,(O6639-P6639), V6638*($B$6/100)), 0)</f>
        <v>2485.0721010214638</v>
      </c>
      <c r="V6639" s="5">
        <f>V6638+(T6639*($B$5/100))-(U6639/($B$6/100))</f>
        <v>1809413.4129803444</v>
      </c>
      <c r="W6639" s="5">
        <f t="shared" si="939"/>
        <v>45235.335324508611</v>
      </c>
    </row>
    <row r="6640" spans="4:23" x14ac:dyDescent="0.25">
      <c r="D6640">
        <f t="shared" si="940"/>
        <v>6638</v>
      </c>
      <c r="E6640" s="3">
        <v>44107</v>
      </c>
      <c r="F6640" s="4">
        <v>0.58333333333333337</v>
      </c>
      <c r="G6640">
        <v>20</v>
      </c>
      <c r="H6640">
        <v>0</v>
      </c>
      <c r="I6640" s="5">
        <f t="shared" si="935"/>
        <v>3</v>
      </c>
      <c r="J6640" s="22">
        <v>6.4336370339943488E-5</v>
      </c>
      <c r="K6640">
        <v>1.0203E-4</v>
      </c>
      <c r="L6640" s="5" cm="1">
        <f t="array" ref="L6640">_xlfn.IFS(I6640=0, 0, I6640&gt;34, 0, AND(I6640&gt;0, I6640&lt;35), VLOOKUP(I6640, $A$63:$C$96, 3))</f>
        <v>232</v>
      </c>
      <c r="M6640" s="5">
        <f t="shared" si="934"/>
        <v>305.59775911473156</v>
      </c>
      <c r="N6640" s="5">
        <v>1488.5702957773424</v>
      </c>
      <c r="O6640" s="5">
        <f t="shared" si="941"/>
        <v>2874.1851000000001</v>
      </c>
      <c r="P6640" s="5">
        <f t="shared" si="942"/>
        <v>537.59775911473162</v>
      </c>
      <c r="Q6640" s="5">
        <f t="shared" si="936"/>
        <v>0</v>
      </c>
      <c r="R6640" s="5">
        <f>IF(O6640&gt;(P6640+U6640),O6640-P6640-U6640, 0)</f>
        <v>0</v>
      </c>
      <c r="S6640" s="5">
        <f t="shared" si="937"/>
        <v>0</v>
      </c>
      <c r="T6640" s="5">
        <f t="shared" si="938"/>
        <v>0</v>
      </c>
      <c r="U6640" s="5">
        <f>IF(O6640&gt;P6640,IF(V6639*($B$6/100)&gt;=O6640-P6640,(O6640-P6640), V6639*($B$6/100)), 0)</f>
        <v>2336.5873408852685</v>
      </c>
      <c r="V6640" s="5">
        <f>V6639+(T6640*($B$5/100))-(U6640/($B$6/100))</f>
        <v>1806075.4310647941</v>
      </c>
      <c r="W6640" s="5">
        <f t="shared" si="939"/>
        <v>45151.885776619849</v>
      </c>
    </row>
    <row r="6641" spans="4:23" x14ac:dyDescent="0.25">
      <c r="D6641">
        <f t="shared" si="940"/>
        <v>6639</v>
      </c>
      <c r="E6641" s="3">
        <v>44107</v>
      </c>
      <c r="F6641" s="4">
        <v>0.625</v>
      </c>
      <c r="G6641">
        <v>50</v>
      </c>
      <c r="H6641">
        <v>0</v>
      </c>
      <c r="I6641" s="5">
        <f t="shared" si="935"/>
        <v>7</v>
      </c>
      <c r="J6641" s="22">
        <v>2.2270282040749667E-5</v>
      </c>
      <c r="K6641">
        <v>9.9729999999999996E-5</v>
      </c>
      <c r="L6641" s="5" cm="1">
        <f t="array" ref="L6641">_xlfn.IFS(I6641=0, 0, I6641&gt;34, 0, AND(I6641&gt;0, I6641&lt;35), VLOOKUP(I6641, $A$63:$C$96, 3))</f>
        <v>4800</v>
      </c>
      <c r="M6641" s="5">
        <f t="shared" si="934"/>
        <v>105.78383969356092</v>
      </c>
      <c r="N6641" s="5">
        <v>1436.3494519726478</v>
      </c>
      <c r="O6641" s="5">
        <f t="shared" si="941"/>
        <v>2809.3941</v>
      </c>
      <c r="P6641" s="5">
        <f t="shared" si="942"/>
        <v>2809.3941</v>
      </c>
      <c r="Q6641" s="5">
        <f t="shared" si="936"/>
        <v>487.20077413479089</v>
      </c>
      <c r="R6641" s="5">
        <f>IF(O6641&gt;(P6641+U6641),O6641-P6641-U6641, 0)</f>
        <v>0</v>
      </c>
      <c r="S6641" s="5">
        <f t="shared" si="937"/>
        <v>737.70538506313255</v>
      </c>
      <c r="T6641" s="5">
        <f t="shared" si="938"/>
        <v>1358.6843546304287</v>
      </c>
      <c r="U6641" s="5">
        <f>IF(O6641&gt;P6641,IF(V6640*($B$6/100)&gt;=O6641-P6641,(O6641-P6641), V6640*($B$6/100)), 0)</f>
        <v>0</v>
      </c>
      <c r="V6641" s="5">
        <f>V6640+(T6641*($B$5/100))-(U6641/($B$6/100))</f>
        <v>1807026.5101130353</v>
      </c>
      <c r="W6641" s="5">
        <f t="shared" si="939"/>
        <v>45175.662752825883</v>
      </c>
    </row>
    <row r="6642" spans="4:23" x14ac:dyDescent="0.25">
      <c r="D6642">
        <f t="shared" si="940"/>
        <v>6640</v>
      </c>
      <c r="E6642" s="3">
        <v>44107</v>
      </c>
      <c r="F6642" s="4">
        <v>0.66666666666666663</v>
      </c>
      <c r="G6642">
        <v>60</v>
      </c>
      <c r="H6642">
        <v>0</v>
      </c>
      <c r="I6642" s="5">
        <f t="shared" si="935"/>
        <v>8</v>
      </c>
      <c r="J6642" s="22">
        <v>7.4234273469165555E-6</v>
      </c>
      <c r="K6642">
        <v>9.8980000000000004E-5</v>
      </c>
      <c r="L6642" s="5" cm="1">
        <f t="array" ref="L6642">_xlfn.IFS(I6642=0, 0, I6642&gt;34, 0, AND(I6642&gt;0, I6642&lt;35), VLOOKUP(I6642, $A$63:$C$96, 3))</f>
        <v>7160</v>
      </c>
      <c r="M6642" s="5">
        <f t="shared" si="934"/>
        <v>35.26127989785364</v>
      </c>
      <c r="N6642" s="5">
        <v>1430.3943065455762</v>
      </c>
      <c r="O6642" s="5">
        <f t="shared" si="941"/>
        <v>2788.2665999999999</v>
      </c>
      <c r="P6642" s="5">
        <f t="shared" si="942"/>
        <v>2788.2665999999999</v>
      </c>
      <c r="Q6642" s="5">
        <f t="shared" si="936"/>
        <v>487.20077413479089</v>
      </c>
      <c r="R6642" s="5">
        <f>IF(O6642&gt;(P6642+U6642),O6642-P6642-U6642, 0)</f>
        <v>0</v>
      </c>
      <c r="S6642" s="5">
        <f t="shared" si="937"/>
        <v>734.64683768501982</v>
      </c>
      <c r="T6642" s="5">
        <f t="shared" si="938"/>
        <v>3672.3478422128337</v>
      </c>
      <c r="U6642" s="5">
        <f>IF(O6642&gt;P6642,IF(V6641*($B$6/100)&gt;=O6642-P6642,(O6642-P6642), V6641*($B$6/100)), 0)</f>
        <v>0</v>
      </c>
      <c r="V6642" s="5">
        <f>V6641+(T6642*($B$5/100))-(U6642/($B$6/100))</f>
        <v>1809597.1536025843</v>
      </c>
      <c r="W6642" s="5">
        <f t="shared" si="939"/>
        <v>45239.928840064604</v>
      </c>
    </row>
    <row r="6643" spans="4:23" x14ac:dyDescent="0.25">
      <c r="D6643">
        <f t="shared" si="940"/>
        <v>6641</v>
      </c>
      <c r="E6643" s="3">
        <v>44107</v>
      </c>
      <c r="F6643" s="4">
        <v>0.70833333333333337</v>
      </c>
      <c r="G6643">
        <v>30</v>
      </c>
      <c r="H6643">
        <v>0</v>
      </c>
      <c r="I6643" s="5">
        <f t="shared" si="935"/>
        <v>4</v>
      </c>
      <c r="J6643" s="22">
        <v>9.8979031292220746E-6</v>
      </c>
      <c r="K6643">
        <v>1.1881000000000001E-4</v>
      </c>
      <c r="L6643" s="5" cm="1">
        <f t="array" ref="L6643">_xlfn.IFS(I6643=0, 0, I6643&gt;34, 0, AND(I6643&gt;0, I6643&lt;35), VLOOKUP(I6643, $A$63:$C$96, 3))</f>
        <v>740</v>
      </c>
      <c r="M6643" s="5">
        <f t="shared" si="934"/>
        <v>47.015039863804859</v>
      </c>
      <c r="N6643" s="5">
        <v>1812.789460543285</v>
      </c>
      <c r="O6643" s="5">
        <f t="shared" si="941"/>
        <v>3346.8777000000005</v>
      </c>
      <c r="P6643" s="5">
        <f t="shared" si="942"/>
        <v>787.01503986380487</v>
      </c>
      <c r="Q6643" s="5">
        <f t="shared" si="936"/>
        <v>0</v>
      </c>
      <c r="R6643" s="5">
        <f>IF(O6643&gt;(P6643+U6643),O6643-P6643-U6643, 0)</f>
        <v>0</v>
      </c>
      <c r="S6643" s="5">
        <f t="shared" si="937"/>
        <v>0</v>
      </c>
      <c r="T6643" s="5">
        <f t="shared" si="938"/>
        <v>0</v>
      </c>
      <c r="U6643" s="5">
        <f>IF(O6643&gt;P6643,IF(V6642*($B$6/100)&gt;=O6643-P6643,(O6643-P6643), V6642*($B$6/100)), 0)</f>
        <v>2559.8626601361957</v>
      </c>
      <c r="V6643" s="5">
        <f>V6642+(T6643*($B$5/100))-(U6643/($B$6/100))</f>
        <v>1805940.2069452468</v>
      </c>
      <c r="W6643" s="5">
        <f t="shared" si="939"/>
        <v>45148.505173631173</v>
      </c>
    </row>
    <row r="6644" spans="4:23" x14ac:dyDescent="0.25">
      <c r="D6644">
        <f t="shared" si="940"/>
        <v>6642</v>
      </c>
      <c r="E6644" s="3">
        <v>44107</v>
      </c>
      <c r="F6644" s="4">
        <v>0.75</v>
      </c>
      <c r="G6644">
        <v>30</v>
      </c>
      <c r="H6644">
        <v>0</v>
      </c>
      <c r="I6644" s="5">
        <f t="shared" si="935"/>
        <v>4</v>
      </c>
      <c r="J6644" s="22">
        <v>2.4744757823055187E-6</v>
      </c>
      <c r="K6644">
        <v>1.6136000000000001E-4</v>
      </c>
      <c r="L6644" s="5" cm="1">
        <f t="array" ref="L6644">_xlfn.IFS(I6644=0, 0, I6644&gt;34, 0, AND(I6644&gt;0, I6644&lt;35), VLOOKUP(I6644, $A$63:$C$96, 3))</f>
        <v>740</v>
      </c>
      <c r="M6644" s="5">
        <f t="shared" si="934"/>
        <v>11.753759965951215</v>
      </c>
      <c r="N6644" s="5">
        <v>2429.7313080258805</v>
      </c>
      <c r="O6644" s="5">
        <f t="shared" si="941"/>
        <v>4545.5111999999999</v>
      </c>
      <c r="P6644" s="5">
        <f t="shared" si="942"/>
        <v>751.75375996595119</v>
      </c>
      <c r="Q6644" s="5">
        <f t="shared" si="936"/>
        <v>0</v>
      </c>
      <c r="R6644" s="5">
        <f>IF(O6644&gt;(P6644+U6644),O6644-P6644-U6644, 0)</f>
        <v>0</v>
      </c>
      <c r="S6644" s="5">
        <f t="shared" si="937"/>
        <v>0</v>
      </c>
      <c r="T6644" s="5">
        <f t="shared" si="938"/>
        <v>0</v>
      </c>
      <c r="U6644" s="5">
        <f>IF(O6644&gt;P6644,IF(V6643*($B$6/100)&gt;=O6644-P6644,(O6644-P6644), V6643*($B$6/100)), 0)</f>
        <v>3793.7574400340486</v>
      </c>
      <c r="V6644" s="5">
        <f>V6643+(T6644*($B$5/100))-(U6644/($B$6/100))</f>
        <v>1800520.5534594839</v>
      </c>
      <c r="W6644" s="5">
        <f t="shared" si="939"/>
        <v>45013.013836487095</v>
      </c>
    </row>
    <row r="6645" spans="4:23" x14ac:dyDescent="0.25">
      <c r="D6645">
        <f t="shared" si="940"/>
        <v>6643</v>
      </c>
      <c r="E6645" s="3">
        <v>44107</v>
      </c>
      <c r="F6645" s="4">
        <v>0.79166666666666663</v>
      </c>
      <c r="G6645">
        <v>30</v>
      </c>
      <c r="H6645">
        <v>0</v>
      </c>
      <c r="I6645" s="5">
        <f t="shared" si="935"/>
        <v>4</v>
      </c>
      <c r="J6645" s="22">
        <v>0</v>
      </c>
      <c r="K6645">
        <v>1.806E-4</v>
      </c>
      <c r="L6645" s="5" cm="1">
        <f t="array" ref="L6645">_xlfn.IFS(I6645=0, 0, I6645&gt;34, 0, AND(I6645&gt;0, I6645&lt;35), VLOOKUP(I6645, $A$63:$C$96, 3))</f>
        <v>740</v>
      </c>
      <c r="M6645" s="5">
        <f t="shared" si="934"/>
        <v>0</v>
      </c>
      <c r="N6645" s="5">
        <v>2490.5146977165377</v>
      </c>
      <c r="O6645" s="5">
        <f t="shared" si="941"/>
        <v>5087.5019999999995</v>
      </c>
      <c r="P6645" s="5">
        <f t="shared" si="942"/>
        <v>740</v>
      </c>
      <c r="Q6645" s="5">
        <f t="shared" si="936"/>
        <v>0</v>
      </c>
      <c r="R6645" s="5">
        <f>IF(O6645&gt;(P6645+U6645),O6645-P6645-U6645, 0)</f>
        <v>0</v>
      </c>
      <c r="S6645" s="5">
        <f t="shared" si="937"/>
        <v>0</v>
      </c>
      <c r="T6645" s="5">
        <f t="shared" si="938"/>
        <v>0</v>
      </c>
      <c r="U6645" s="5">
        <f>IF(O6645&gt;P6645,IF(V6644*($B$6/100)&gt;=O6645-P6645,(O6645-P6645), V6644*($B$6/100)), 0)</f>
        <v>4347.5019999999995</v>
      </c>
      <c r="V6645" s="5">
        <f>V6644+(T6645*($B$5/100))-(U6645/($B$6/100))</f>
        <v>1794309.8363166268</v>
      </c>
      <c r="W6645" s="5">
        <f t="shared" si="939"/>
        <v>44857.745907915669</v>
      </c>
    </row>
    <row r="6646" spans="4:23" x14ac:dyDescent="0.25">
      <c r="D6646">
        <f t="shared" si="940"/>
        <v>6644</v>
      </c>
      <c r="E6646" s="3">
        <v>44107</v>
      </c>
      <c r="F6646" s="4">
        <v>0.83333333333333337</v>
      </c>
      <c r="G6646">
        <v>40</v>
      </c>
      <c r="H6646">
        <v>0</v>
      </c>
      <c r="I6646" s="5">
        <f t="shared" si="935"/>
        <v>6</v>
      </c>
      <c r="J6646" s="22">
        <v>0</v>
      </c>
      <c r="K6646">
        <v>1.8618000000000001E-4</v>
      </c>
      <c r="L6646" s="5" cm="1">
        <f t="array" ref="L6646">_xlfn.IFS(I6646=0, 0, I6646&gt;34, 0, AND(I6646&gt;0, I6646&lt;35), VLOOKUP(I6646, $A$63:$C$96, 3))</f>
        <v>2980</v>
      </c>
      <c r="M6646" s="5">
        <f t="shared" si="934"/>
        <v>0</v>
      </c>
      <c r="N6646" s="5">
        <v>2325.8763885703911</v>
      </c>
      <c r="O6646" s="5">
        <f t="shared" si="941"/>
        <v>5244.6905999999999</v>
      </c>
      <c r="P6646" s="5">
        <f t="shared" si="942"/>
        <v>2980</v>
      </c>
      <c r="Q6646" s="5">
        <f t="shared" si="936"/>
        <v>0</v>
      </c>
      <c r="R6646" s="5">
        <f>IF(O6646&gt;(P6646+U6646),O6646-P6646-U6646, 0)</f>
        <v>0</v>
      </c>
      <c r="S6646" s="5">
        <f t="shared" si="937"/>
        <v>0</v>
      </c>
      <c r="T6646" s="5">
        <f t="shared" si="938"/>
        <v>0</v>
      </c>
      <c r="U6646" s="5">
        <f>IF(O6646&gt;P6646,IF(V6645*($B$6/100)&gt;=O6646-P6646,(O6646-P6646), V6645*($B$6/100)), 0)</f>
        <v>2264.6905999999999</v>
      </c>
      <c r="V6646" s="5">
        <f>V6645+(T6646*($B$5/100))-(U6646/($B$6/100))</f>
        <v>1791074.5640309125</v>
      </c>
      <c r="W6646" s="5">
        <f t="shared" si="939"/>
        <v>44776.864100772815</v>
      </c>
    </row>
    <row r="6647" spans="4:23" x14ac:dyDescent="0.25">
      <c r="D6647">
        <f t="shared" si="940"/>
        <v>6645</v>
      </c>
      <c r="E6647" s="3">
        <v>44107</v>
      </c>
      <c r="F6647" s="4">
        <v>0.875</v>
      </c>
      <c r="G6647">
        <v>40</v>
      </c>
      <c r="H6647">
        <v>0</v>
      </c>
      <c r="I6647" s="5">
        <f t="shared" si="935"/>
        <v>6</v>
      </c>
      <c r="J6647" s="22">
        <v>0</v>
      </c>
      <c r="K6647">
        <v>1.8119999999999999E-4</v>
      </c>
      <c r="L6647" s="5" cm="1">
        <f t="array" ref="L6647">_xlfn.IFS(I6647=0, 0, I6647&gt;34, 0, AND(I6647&gt;0, I6647&lt;35), VLOOKUP(I6647, $A$63:$C$96, 3))</f>
        <v>2980</v>
      </c>
      <c r="M6647" s="5">
        <f t="shared" si="934"/>
        <v>0</v>
      </c>
      <c r="N6647" s="5">
        <v>1984.0755334161072</v>
      </c>
      <c r="O6647" s="5">
        <f t="shared" si="941"/>
        <v>5104.4039999999995</v>
      </c>
      <c r="P6647" s="5">
        <f t="shared" si="942"/>
        <v>2980</v>
      </c>
      <c r="Q6647" s="5">
        <f t="shared" si="936"/>
        <v>0</v>
      </c>
      <c r="R6647" s="5">
        <f>IF(O6647&gt;(P6647+U6647),O6647-P6647-U6647, 0)</f>
        <v>0</v>
      </c>
      <c r="S6647" s="5">
        <f t="shared" si="937"/>
        <v>0</v>
      </c>
      <c r="T6647" s="5">
        <f t="shared" si="938"/>
        <v>0</v>
      </c>
      <c r="U6647" s="5">
        <f>IF(O6647&gt;P6647,IF(V6646*($B$6/100)&gt;=O6647-P6647,(O6647-P6647), V6646*($B$6/100)), 0)</f>
        <v>2124.4039999999995</v>
      </c>
      <c r="V6647" s="5">
        <f>V6646+(T6647*($B$5/100))-(U6647/($B$6/100))</f>
        <v>1788039.7011737695</v>
      </c>
      <c r="W6647" s="5">
        <f t="shared" si="939"/>
        <v>44700.992529344236</v>
      </c>
    </row>
    <row r="6648" spans="4:23" x14ac:dyDescent="0.25">
      <c r="D6648">
        <f t="shared" si="940"/>
        <v>6646</v>
      </c>
      <c r="E6648" s="3">
        <v>44107</v>
      </c>
      <c r="F6648" s="4">
        <v>0.91666666666666663</v>
      </c>
      <c r="G6648">
        <v>40</v>
      </c>
      <c r="H6648">
        <v>0</v>
      </c>
      <c r="I6648" s="5">
        <f t="shared" si="935"/>
        <v>6</v>
      </c>
      <c r="J6648" s="22">
        <v>0</v>
      </c>
      <c r="K6648">
        <v>1.6080000000000001E-4</v>
      </c>
      <c r="L6648" s="5" cm="1">
        <f t="array" ref="L6648">_xlfn.IFS(I6648=0, 0, I6648&gt;34, 0, AND(I6648&gt;0, I6648&lt;35), VLOOKUP(I6648, $A$63:$C$96, 3))</f>
        <v>2980</v>
      </c>
      <c r="M6648" s="5">
        <f t="shared" si="934"/>
        <v>0</v>
      </c>
      <c r="N6648" s="5">
        <v>1706.5780535177278</v>
      </c>
      <c r="O6648" s="5">
        <f t="shared" si="941"/>
        <v>4529.7359999999999</v>
      </c>
      <c r="P6648" s="5">
        <f t="shared" si="942"/>
        <v>2980</v>
      </c>
      <c r="Q6648" s="5">
        <f t="shared" si="936"/>
        <v>0</v>
      </c>
      <c r="R6648" s="5">
        <f>IF(O6648&gt;(P6648+U6648),O6648-P6648-U6648, 0)</f>
        <v>0</v>
      </c>
      <c r="S6648" s="5">
        <f t="shared" si="937"/>
        <v>0</v>
      </c>
      <c r="T6648" s="5">
        <f t="shared" si="938"/>
        <v>0</v>
      </c>
      <c r="U6648" s="5">
        <f>IF(O6648&gt;P6648,IF(V6647*($B$6/100)&gt;=O6648-P6648,(O6648-P6648), V6647*($B$6/100)), 0)</f>
        <v>1549.7359999999999</v>
      </c>
      <c r="V6648" s="5">
        <f>V6647+(T6648*($B$5/100))-(U6648/($B$6/100))</f>
        <v>1785825.7926023409</v>
      </c>
      <c r="W6648" s="5">
        <f t="shared" si="939"/>
        <v>44645.64481505852</v>
      </c>
    </row>
    <row r="6649" spans="4:23" x14ac:dyDescent="0.25">
      <c r="D6649">
        <f t="shared" si="940"/>
        <v>6647</v>
      </c>
      <c r="E6649" s="3">
        <v>44107</v>
      </c>
      <c r="F6649" s="4">
        <v>0.95833333333333337</v>
      </c>
      <c r="G6649">
        <v>40</v>
      </c>
      <c r="H6649">
        <v>0</v>
      </c>
      <c r="I6649" s="5">
        <f t="shared" si="935"/>
        <v>6</v>
      </c>
      <c r="J6649" s="22">
        <v>0</v>
      </c>
      <c r="K6649">
        <v>1.4685000000000002E-4</v>
      </c>
      <c r="L6649" s="5" cm="1">
        <f t="array" ref="L6649">_xlfn.IFS(I6649=0, 0, I6649&gt;34, 0, AND(I6649&gt;0, I6649&lt;35), VLOOKUP(I6649, $A$63:$C$96, 3))</f>
        <v>2980</v>
      </c>
      <c r="M6649" s="5">
        <f t="shared" si="934"/>
        <v>0</v>
      </c>
      <c r="N6649" s="5">
        <v>1538.7809078112984</v>
      </c>
      <c r="O6649" s="5">
        <f t="shared" si="941"/>
        <v>4136.7645000000011</v>
      </c>
      <c r="P6649" s="5">
        <f t="shared" si="942"/>
        <v>2980</v>
      </c>
      <c r="Q6649" s="5">
        <f t="shared" si="936"/>
        <v>0</v>
      </c>
      <c r="R6649" s="5">
        <f>IF(O6649&gt;(P6649+U6649),O6649-P6649-U6649, 0)</f>
        <v>0</v>
      </c>
      <c r="S6649" s="5">
        <f t="shared" si="937"/>
        <v>0</v>
      </c>
      <c r="T6649" s="5">
        <f t="shared" si="938"/>
        <v>0</v>
      </c>
      <c r="U6649" s="5">
        <f>IF(O6649&gt;P6649,IF(V6648*($B$6/100)&gt;=O6649-P6649,(O6649-P6649), V6648*($B$6/100)), 0)</f>
        <v>1156.7645000000011</v>
      </c>
      <c r="V6649" s="5">
        <f>V6648+(T6649*($B$5/100))-(U6649/($B$6/100))</f>
        <v>1784173.2718880551</v>
      </c>
      <c r="W6649" s="5">
        <f t="shared" si="939"/>
        <v>44604.331797201376</v>
      </c>
    </row>
    <row r="6650" spans="4:23" x14ac:dyDescent="0.25">
      <c r="D6650">
        <f t="shared" si="940"/>
        <v>6648</v>
      </c>
      <c r="E6650" s="3">
        <v>44108</v>
      </c>
      <c r="F6650" s="4">
        <v>0</v>
      </c>
      <c r="G6650">
        <v>40</v>
      </c>
      <c r="H6650">
        <v>0</v>
      </c>
      <c r="I6650" s="5">
        <f t="shared" si="935"/>
        <v>6</v>
      </c>
      <c r="J6650" s="22">
        <v>0</v>
      </c>
      <c r="K6650">
        <v>1.2784E-4</v>
      </c>
      <c r="L6650" s="5" cm="1">
        <f t="array" ref="L6650">_xlfn.IFS(I6650=0, 0, I6650&gt;34, 0, AND(I6650&gt;0, I6650&lt;35), VLOOKUP(I6650, $A$63:$C$96, 3))</f>
        <v>2980</v>
      </c>
      <c r="M6650" s="5">
        <f t="shared" si="934"/>
        <v>0</v>
      </c>
      <c r="N6650" s="5">
        <v>1331.5875660579504</v>
      </c>
      <c r="O6650" s="5">
        <f t="shared" si="941"/>
        <v>3601.2527999999998</v>
      </c>
      <c r="P6650" s="5">
        <f t="shared" si="942"/>
        <v>2980</v>
      </c>
      <c r="Q6650" s="5">
        <f t="shared" si="936"/>
        <v>0</v>
      </c>
      <c r="R6650" s="5">
        <f>IF(O6650&gt;(P6650+U6650),O6650-P6650-U6650, 0)</f>
        <v>0</v>
      </c>
      <c r="S6650" s="5">
        <f t="shared" si="937"/>
        <v>0</v>
      </c>
      <c r="T6650" s="5">
        <f t="shared" si="938"/>
        <v>0</v>
      </c>
      <c r="U6650" s="5">
        <f>IF(O6650&gt;P6650,IF(V6649*($B$6/100)&gt;=O6650-P6650,(O6650-P6650), V6649*($B$6/100)), 0)</f>
        <v>621.25279999999975</v>
      </c>
      <c r="V6650" s="5">
        <f>V6649+(T6650*($B$5/100))-(U6650/($B$6/100))</f>
        <v>1783285.7678880552</v>
      </c>
      <c r="W6650" s="5">
        <f t="shared" si="939"/>
        <v>44582.144197201378</v>
      </c>
    </row>
    <row r="6651" spans="4:23" x14ac:dyDescent="0.25">
      <c r="D6651">
        <f t="shared" si="940"/>
        <v>6649</v>
      </c>
      <c r="E6651" s="3">
        <v>44108</v>
      </c>
      <c r="F6651" s="4">
        <v>4.1666666666666664E-2</v>
      </c>
      <c r="G6651">
        <v>40</v>
      </c>
      <c r="H6651">
        <v>0</v>
      </c>
      <c r="I6651" s="5">
        <f t="shared" si="935"/>
        <v>6</v>
      </c>
      <c r="J6651" s="22">
        <v>0</v>
      </c>
      <c r="K6651">
        <v>1.0307E-4</v>
      </c>
      <c r="L6651" s="5" cm="1">
        <f t="array" ref="L6651">_xlfn.IFS(I6651=0, 0, I6651&gt;34, 0, AND(I6651&gt;0, I6651&lt;35), VLOOKUP(I6651, $A$63:$C$96, 3))</f>
        <v>2980</v>
      </c>
      <c r="M6651" s="5">
        <f t="shared" si="934"/>
        <v>0</v>
      </c>
      <c r="N6651" s="5">
        <v>1186.7750057688534</v>
      </c>
      <c r="O6651" s="5">
        <f t="shared" si="941"/>
        <v>2903.4819000000002</v>
      </c>
      <c r="P6651" s="5">
        <f t="shared" si="942"/>
        <v>2903.4819000000002</v>
      </c>
      <c r="Q6651" s="5">
        <f t="shared" si="936"/>
        <v>76.518099999999777</v>
      </c>
      <c r="R6651" s="5">
        <f>IF(O6651&gt;(P6651+U6651),O6651-P6651-U6651, 0)</f>
        <v>0</v>
      </c>
      <c r="S6651" s="5">
        <f t="shared" si="937"/>
        <v>0</v>
      </c>
      <c r="T6651" s="5">
        <f t="shared" si="938"/>
        <v>76.518099999999777</v>
      </c>
      <c r="U6651" s="5">
        <f>IF(O6651&gt;P6651,IF(V6650*($B$6/100)&gt;=O6651-P6651,(O6651-P6651), V6650*($B$6/100)), 0)</f>
        <v>0</v>
      </c>
      <c r="V6651" s="5">
        <f>V6650+(T6651*($B$5/100))-(U6651/($B$6/100))</f>
        <v>1783339.3305580551</v>
      </c>
      <c r="W6651" s="5">
        <f t="shared" si="939"/>
        <v>44583.483263951377</v>
      </c>
    </row>
    <row r="6652" spans="4:23" x14ac:dyDescent="0.25">
      <c r="D6652">
        <f t="shared" si="940"/>
        <v>6650</v>
      </c>
      <c r="E6652" s="3">
        <v>44108</v>
      </c>
      <c r="F6652" s="4">
        <v>8.3333333333333329E-2</v>
      </c>
      <c r="G6652">
        <v>50</v>
      </c>
      <c r="H6652">
        <v>0</v>
      </c>
      <c r="I6652" s="5">
        <f t="shared" si="935"/>
        <v>7</v>
      </c>
      <c r="J6652" s="22">
        <v>0</v>
      </c>
      <c r="K6652">
        <v>8.5790000000000004E-5</v>
      </c>
      <c r="L6652" s="5" cm="1">
        <f t="array" ref="L6652">_xlfn.IFS(I6652=0, 0, I6652&gt;34, 0, AND(I6652&gt;0, I6652&lt;35), VLOOKUP(I6652, $A$63:$C$96, 3))</f>
        <v>4800</v>
      </c>
      <c r="M6652" s="5">
        <f t="shared" si="934"/>
        <v>0</v>
      </c>
      <c r="N6652" s="5">
        <v>1106.3951113943053</v>
      </c>
      <c r="O6652" s="5">
        <f t="shared" si="941"/>
        <v>2416.7043000000003</v>
      </c>
      <c r="P6652" s="5">
        <f t="shared" si="942"/>
        <v>2416.7043000000003</v>
      </c>
      <c r="Q6652" s="5">
        <f t="shared" si="936"/>
        <v>487.20077413479089</v>
      </c>
      <c r="R6652" s="5">
        <f>IF(O6652&gt;(P6652+U6652),O6652-P6652-U6652, 0)</f>
        <v>0</v>
      </c>
      <c r="S6652" s="5">
        <f t="shared" si="937"/>
        <v>568.24168419611453</v>
      </c>
      <c r="T6652" s="5">
        <f t="shared" si="938"/>
        <v>1815.0540158038852</v>
      </c>
      <c r="U6652" s="5">
        <f>IF(O6652&gt;P6652,IF(V6651*($B$6/100)&gt;=O6652-P6652,(O6652-P6652), V6651*($B$6/100)), 0)</f>
        <v>0</v>
      </c>
      <c r="V6652" s="5">
        <f>V6651+(T6652*($B$5/100))-(U6652/($B$6/100))</f>
        <v>1784609.8683691178</v>
      </c>
      <c r="W6652" s="5">
        <f t="shared" si="939"/>
        <v>44615.246709227948</v>
      </c>
    </row>
    <row r="6653" spans="4:23" x14ac:dyDescent="0.25">
      <c r="D6653">
        <f t="shared" si="940"/>
        <v>6651</v>
      </c>
      <c r="E6653" s="3">
        <v>44108</v>
      </c>
      <c r="F6653" s="4">
        <v>0.125</v>
      </c>
      <c r="G6653">
        <v>50</v>
      </c>
      <c r="H6653">
        <v>0</v>
      </c>
      <c r="I6653" s="5">
        <f t="shared" si="935"/>
        <v>7</v>
      </c>
      <c r="J6653" s="22">
        <v>0</v>
      </c>
      <c r="K6653">
        <v>7.4850000000000003E-5</v>
      </c>
      <c r="L6653" s="5" cm="1">
        <f t="array" ref="L6653">_xlfn.IFS(I6653=0, 0, I6653&gt;34, 0, AND(I6653&gt;0, I6653&lt;35), VLOOKUP(I6653, $A$63:$C$96, 3))</f>
        <v>4800</v>
      </c>
      <c r="M6653" s="5">
        <f t="shared" si="934"/>
        <v>0</v>
      </c>
      <c r="N6653" s="5">
        <v>1091.4935044640736</v>
      </c>
      <c r="O6653" s="5">
        <f t="shared" si="941"/>
        <v>2108.5245</v>
      </c>
      <c r="P6653" s="5">
        <f t="shared" si="942"/>
        <v>2108.5245</v>
      </c>
      <c r="Q6653" s="5">
        <f t="shared" si="936"/>
        <v>487.20077413479089</v>
      </c>
      <c r="R6653" s="5">
        <f>IF(O6653&gt;(P6653+U6653),O6653-P6653-U6653, 0)</f>
        <v>0</v>
      </c>
      <c r="S6653" s="5">
        <f t="shared" si="937"/>
        <v>560.58825719516528</v>
      </c>
      <c r="T6653" s="5">
        <f t="shared" si="938"/>
        <v>2130.8872428048348</v>
      </c>
      <c r="U6653" s="5">
        <f>IF(O6653&gt;P6653,IF(V6652*($B$6/100)&gt;=O6653-P6653,(O6653-P6653), V6652*($B$6/100)), 0)</f>
        <v>0</v>
      </c>
      <c r="V6653" s="5">
        <f>V6652+(T6653*($B$5/100))-(U6653/($B$6/100))</f>
        <v>1786101.4894390812</v>
      </c>
      <c r="W6653" s="5">
        <f t="shared" si="939"/>
        <v>44652.537235977026</v>
      </c>
    </row>
    <row r="6654" spans="4:23" x14ac:dyDescent="0.25">
      <c r="D6654">
        <f t="shared" si="940"/>
        <v>6652</v>
      </c>
      <c r="E6654" s="3">
        <v>44108</v>
      </c>
      <c r="F6654" s="4">
        <v>0.16666666666666666</v>
      </c>
      <c r="G6654">
        <v>50</v>
      </c>
      <c r="H6654">
        <v>0</v>
      </c>
      <c r="I6654" s="5">
        <f t="shared" si="935"/>
        <v>7</v>
      </c>
      <c r="J6654" s="22">
        <v>0</v>
      </c>
      <c r="K6654">
        <v>6.9099999999999999E-5</v>
      </c>
      <c r="L6654" s="5" cm="1">
        <f t="array" ref="L6654">_xlfn.IFS(I6654=0, 0, I6654&gt;34, 0, AND(I6654&gt;0, I6654&lt;35), VLOOKUP(I6654, $A$63:$C$96, 3))</f>
        <v>4800</v>
      </c>
      <c r="M6654" s="5">
        <f t="shared" si="934"/>
        <v>0</v>
      </c>
      <c r="N6654" s="5">
        <v>1098.8726273572734</v>
      </c>
      <c r="O6654" s="5">
        <f t="shared" si="941"/>
        <v>1946.547</v>
      </c>
      <c r="P6654" s="5">
        <f t="shared" si="942"/>
        <v>1946.547</v>
      </c>
      <c r="Q6654" s="5">
        <f t="shared" si="936"/>
        <v>487.20077413479089</v>
      </c>
      <c r="R6654" s="5">
        <f>IF(O6654&gt;(P6654+U6654),O6654-P6654-U6654, 0)</f>
        <v>0</v>
      </c>
      <c r="S6654" s="5">
        <f t="shared" si="937"/>
        <v>564.37815573822525</v>
      </c>
      <c r="T6654" s="5">
        <f t="shared" si="938"/>
        <v>2289.0748442617746</v>
      </c>
      <c r="U6654" s="5">
        <f>IF(O6654&gt;P6654,IF(V6653*($B$6/100)&gt;=O6654-P6654,(O6654-P6654), V6653*($B$6/100)), 0)</f>
        <v>0</v>
      </c>
      <c r="V6654" s="5">
        <f>V6653+(T6654*($B$5/100))-(U6654/($B$6/100))</f>
        <v>1787703.8418300643</v>
      </c>
      <c r="W6654" s="5">
        <f t="shared" si="939"/>
        <v>44692.596045751605</v>
      </c>
    </row>
    <row r="6655" spans="4:23" x14ac:dyDescent="0.25">
      <c r="D6655">
        <f t="shared" si="940"/>
        <v>6653</v>
      </c>
      <c r="E6655" s="3">
        <v>44108</v>
      </c>
      <c r="F6655" s="4">
        <v>0.20833333333333334</v>
      </c>
      <c r="G6655">
        <v>50</v>
      </c>
      <c r="H6655">
        <v>0</v>
      </c>
      <c r="I6655" s="5">
        <f t="shared" si="935"/>
        <v>7</v>
      </c>
      <c r="J6655" s="22">
        <v>0</v>
      </c>
      <c r="K6655">
        <v>6.6570000000000008E-5</v>
      </c>
      <c r="L6655" s="5" cm="1">
        <f t="array" ref="L6655">_xlfn.IFS(I6655=0, 0, I6655&gt;34, 0, AND(I6655&gt;0, I6655&lt;35), VLOOKUP(I6655, $A$63:$C$96, 3))</f>
        <v>4800</v>
      </c>
      <c r="M6655" s="5">
        <f t="shared" si="934"/>
        <v>0</v>
      </c>
      <c r="N6655" s="5">
        <v>1115.2204982116125</v>
      </c>
      <c r="O6655" s="5">
        <f t="shared" si="941"/>
        <v>1875.2769000000003</v>
      </c>
      <c r="P6655" s="5">
        <f t="shared" si="942"/>
        <v>1875.2769000000003</v>
      </c>
      <c r="Q6655" s="5">
        <f t="shared" si="936"/>
        <v>487.20077413479089</v>
      </c>
      <c r="R6655" s="5">
        <f>IF(O6655&gt;(P6655+U6655),O6655-P6655-U6655, 0)</f>
        <v>0</v>
      </c>
      <c r="S6655" s="5">
        <f t="shared" si="937"/>
        <v>572.77438017163172</v>
      </c>
      <c r="T6655" s="5">
        <f t="shared" si="938"/>
        <v>2351.9487198283678</v>
      </c>
      <c r="U6655" s="5">
        <f>IF(O6655&gt;P6655,IF(V6654*($B$6/100)&gt;=O6655-P6655,(O6655-P6655), V6654*($B$6/100)), 0)</f>
        <v>0</v>
      </c>
      <c r="V6655" s="5">
        <f>V6654+(T6655*($B$5/100))-(U6655/($B$6/100))</f>
        <v>1789350.2059339441</v>
      </c>
      <c r="W6655" s="5">
        <f t="shared" si="939"/>
        <v>44733.755148348602</v>
      </c>
    </row>
    <row r="6656" spans="4:23" x14ac:dyDescent="0.25">
      <c r="D6656">
        <f t="shared" si="940"/>
        <v>6654</v>
      </c>
      <c r="E6656" s="3">
        <v>44108</v>
      </c>
      <c r="F6656" s="4">
        <v>0.25</v>
      </c>
      <c r="G6656">
        <v>40</v>
      </c>
      <c r="H6656">
        <v>0</v>
      </c>
      <c r="I6656" s="5">
        <f t="shared" si="935"/>
        <v>6</v>
      </c>
      <c r="J6656" s="22">
        <v>0</v>
      </c>
      <c r="K6656">
        <v>6.7059999999999998E-5</v>
      </c>
      <c r="L6656" s="5" cm="1">
        <f t="array" ref="L6656">_xlfn.IFS(I6656=0, 0, I6656&gt;34, 0, AND(I6656&gt;0, I6656&lt;35), VLOOKUP(I6656, $A$63:$C$96, 3))</f>
        <v>2980</v>
      </c>
      <c r="M6656" s="5">
        <f t="shared" si="934"/>
        <v>0</v>
      </c>
      <c r="N6656" s="5">
        <v>1190.0364380960073</v>
      </c>
      <c r="O6656" s="5">
        <f t="shared" si="941"/>
        <v>1889.0801999999999</v>
      </c>
      <c r="P6656" s="5">
        <f t="shared" si="942"/>
        <v>1889.0801999999999</v>
      </c>
      <c r="Q6656" s="5">
        <f t="shared" si="936"/>
        <v>487.20077413479089</v>
      </c>
      <c r="R6656" s="5">
        <f>IF(O6656&gt;(P6656+U6656),O6656-P6656-U6656, 0)</f>
        <v>0</v>
      </c>
      <c r="S6656" s="5">
        <f t="shared" si="937"/>
        <v>603.71902586520923</v>
      </c>
      <c r="T6656" s="5">
        <f t="shared" si="938"/>
        <v>487.20077413479089</v>
      </c>
      <c r="U6656" s="5">
        <f>IF(O6656&gt;P6656,IF(V6655*($B$6/100)&gt;=O6656-P6656,(O6656-P6656), V6655*($B$6/100)), 0)</f>
        <v>0</v>
      </c>
      <c r="V6656" s="5">
        <f>V6655+(T6656*($B$5/100))-(U6656/($B$6/100))</f>
        <v>1789691.2464758384</v>
      </c>
      <c r="W6656" s="5">
        <f t="shared" si="939"/>
        <v>44742.28116189596</v>
      </c>
    </row>
    <row r="6657" spans="4:23" x14ac:dyDescent="0.25">
      <c r="D6657">
        <f t="shared" si="940"/>
        <v>6655</v>
      </c>
      <c r="E6657" s="3">
        <v>44108</v>
      </c>
      <c r="F6657" s="4">
        <v>0.29166666666666669</v>
      </c>
      <c r="G6657">
        <v>50</v>
      </c>
      <c r="H6657">
        <v>0</v>
      </c>
      <c r="I6657" s="5">
        <f t="shared" si="935"/>
        <v>7</v>
      </c>
      <c r="J6657" s="22">
        <v>0</v>
      </c>
      <c r="K6657">
        <v>7.1650000000000007E-5</v>
      </c>
      <c r="L6657" s="5" cm="1">
        <f t="array" ref="L6657">_xlfn.IFS(I6657=0, 0, I6657&gt;34, 0, AND(I6657&gt;0, I6657&lt;35), VLOOKUP(I6657, $A$63:$C$96, 3))</f>
        <v>4800</v>
      </c>
      <c r="M6657" s="5">
        <f t="shared" si="934"/>
        <v>0</v>
      </c>
      <c r="N6657" s="5">
        <v>1418.1958080142917</v>
      </c>
      <c r="O6657" s="5">
        <f t="shared" si="941"/>
        <v>2018.3805000000002</v>
      </c>
      <c r="P6657" s="5">
        <f t="shared" si="942"/>
        <v>2018.3805000000002</v>
      </c>
      <c r="Q6657" s="5">
        <f t="shared" si="936"/>
        <v>487.20077413479089</v>
      </c>
      <c r="R6657" s="5">
        <f>IF(O6657&gt;(P6657+U6657),O6657-P6657-U6657, 0)</f>
        <v>0</v>
      </c>
      <c r="S6657" s="5">
        <f t="shared" si="937"/>
        <v>728.38172020691968</v>
      </c>
      <c r="T6657" s="5">
        <f t="shared" si="938"/>
        <v>2053.2377797930803</v>
      </c>
      <c r="U6657" s="5">
        <f>IF(O6657&gt;P6657,IF(V6656*($B$6/100)&gt;=O6657-P6657,(O6657-P6657), V6656*($B$6/100)), 0)</f>
        <v>0</v>
      </c>
      <c r="V6657" s="5">
        <f>V6656+(T6657*($B$5/100))-(U6657/($B$6/100))</f>
        <v>1791128.5129216935</v>
      </c>
      <c r="W6657" s="5">
        <f t="shared" si="939"/>
        <v>44778.21282304234</v>
      </c>
    </row>
    <row r="6658" spans="4:23" x14ac:dyDescent="0.25">
      <c r="D6658">
        <f t="shared" si="940"/>
        <v>6656</v>
      </c>
      <c r="E6658" s="3">
        <v>44108</v>
      </c>
      <c r="F6658" s="4">
        <v>0.33333333333333331</v>
      </c>
      <c r="G6658">
        <v>60</v>
      </c>
      <c r="H6658">
        <v>0</v>
      </c>
      <c r="I6658" s="5">
        <f t="shared" si="935"/>
        <v>8</v>
      </c>
      <c r="J6658" s="22">
        <v>1.4846854693833111E-5</v>
      </c>
      <c r="K6658">
        <v>8.6260000000000004E-5</v>
      </c>
      <c r="L6658" s="5" cm="1">
        <f t="array" ref="L6658">_xlfn.IFS(I6658=0, 0, I6658&gt;34, 0, AND(I6658&gt;0, I6658&lt;35), VLOOKUP(I6658, $A$63:$C$96, 3))</f>
        <v>7160</v>
      </c>
      <c r="M6658" s="5">
        <f t="shared" si="934"/>
        <v>70.522559795707281</v>
      </c>
      <c r="N6658" s="5">
        <v>2028.726296138386</v>
      </c>
      <c r="O6658" s="5">
        <f t="shared" si="941"/>
        <v>2429.9441999999999</v>
      </c>
      <c r="P6658" s="5">
        <f t="shared" si="942"/>
        <v>2429.9441999999999</v>
      </c>
      <c r="Q6658" s="5">
        <f t="shared" si="936"/>
        <v>487.20077413479089</v>
      </c>
      <c r="R6658" s="5">
        <f>IF(O6658&gt;(P6658+U6658),O6658-P6658-U6658, 0)</f>
        <v>0</v>
      </c>
      <c r="S6658" s="5">
        <f t="shared" si="937"/>
        <v>1041.9486089719137</v>
      </c>
      <c r="T6658" s="5">
        <f t="shared" si="938"/>
        <v>3758.6297508237931</v>
      </c>
      <c r="U6658" s="5">
        <f>IF(O6658&gt;P6658,IF(V6657*($B$6/100)&gt;=O6658-P6658,(O6658-P6658), V6657*($B$6/100)), 0)</f>
        <v>0</v>
      </c>
      <c r="V6658" s="5">
        <f>V6657+(T6658*($B$5/100))-(U6658/($B$6/100))</f>
        <v>1793759.5537472703</v>
      </c>
      <c r="W6658" s="5">
        <f t="shared" si="939"/>
        <v>44843.988843681756</v>
      </c>
    </row>
    <row r="6659" spans="4:23" x14ac:dyDescent="0.25">
      <c r="D6659">
        <f t="shared" si="940"/>
        <v>6657</v>
      </c>
      <c r="E6659" s="3">
        <v>44108</v>
      </c>
      <c r="F6659" s="4">
        <v>0.375</v>
      </c>
      <c r="G6659">
        <v>50</v>
      </c>
      <c r="H6659">
        <v>2</v>
      </c>
      <c r="I6659" s="5">
        <f t="shared" si="935"/>
        <v>7</v>
      </c>
      <c r="J6659" s="22">
        <v>6.6810846122248999E-5</v>
      </c>
      <c r="K6659">
        <v>1.1249E-4</v>
      </c>
      <c r="L6659" s="5" cm="1">
        <f t="array" ref="L6659">_xlfn.IFS(I6659=0, 0, I6659&gt;34, 0, AND(I6659&gt;0, I6659&lt;35), VLOOKUP(I6659, $A$63:$C$96, 3))</f>
        <v>4800</v>
      </c>
      <c r="M6659" s="5">
        <f t="shared" ref="M6659:M6722" si="943">$B$11*$B$4*J6659*1000</f>
        <v>317.35151908068275</v>
      </c>
      <c r="N6659" s="5">
        <v>2845.2537163948487</v>
      </c>
      <c r="O6659" s="5">
        <f t="shared" si="941"/>
        <v>3168.8433000000005</v>
      </c>
      <c r="P6659" s="5">
        <f t="shared" si="942"/>
        <v>3168.8433000000005</v>
      </c>
      <c r="Q6659" s="5">
        <f t="shared" si="936"/>
        <v>487.20077413479089</v>
      </c>
      <c r="R6659" s="5">
        <f>IF(O6659&gt;(P6659+U6659),O6659-P6659-U6659, 0)</f>
        <v>0</v>
      </c>
      <c r="S6659" s="5">
        <f t="shared" si="937"/>
        <v>1461.3074449458916</v>
      </c>
      <c r="T6659" s="5">
        <f t="shared" si="938"/>
        <v>487.20077413479089</v>
      </c>
      <c r="U6659" s="5">
        <f>IF(O6659&gt;P6659,IF(V6658*($B$6/100)&gt;=O6659-P6659,(O6659-P6659), V6658*($B$6/100)), 0)</f>
        <v>0</v>
      </c>
      <c r="V6659" s="5">
        <f>V6658+(T6659*($B$5/100))-(U6659/($B$6/100))</f>
        <v>1794100.5942891645</v>
      </c>
      <c r="W6659" s="5">
        <f t="shared" si="939"/>
        <v>44852.514857229115</v>
      </c>
    </row>
    <row r="6660" spans="4:23" x14ac:dyDescent="0.25">
      <c r="D6660">
        <f t="shared" si="940"/>
        <v>6658</v>
      </c>
      <c r="E6660" s="3">
        <v>44108</v>
      </c>
      <c r="F6660" s="4">
        <v>0.41666666666666669</v>
      </c>
      <c r="G6660">
        <v>60</v>
      </c>
      <c r="H6660">
        <v>0</v>
      </c>
      <c r="I6660" s="5">
        <f t="shared" ref="I6660:I6723" si="944">ROUND((G6660/10)*((LN(99/0.03)/(LN(10/0.03)))),0)</f>
        <v>8</v>
      </c>
      <c r="J6660" s="22">
        <v>7.9183225033776597E-5</v>
      </c>
      <c r="K6660">
        <v>1.2910000000000002E-4</v>
      </c>
      <c r="L6660" s="5" cm="1">
        <f t="array" ref="L6660">_xlfn.IFS(I6660=0, 0, I6660&gt;34, 0, AND(I6660&gt;0, I6660&lt;35), VLOOKUP(I6660, $A$63:$C$96, 3))</f>
        <v>7160</v>
      </c>
      <c r="M6660" s="5">
        <f t="shared" si="943"/>
        <v>376.12031891043887</v>
      </c>
      <c r="N6660" s="5">
        <v>3204.8881632140005</v>
      </c>
      <c r="O6660" s="5">
        <f t="shared" si="941"/>
        <v>3636.7470000000008</v>
      </c>
      <c r="P6660" s="5">
        <f t="shared" si="942"/>
        <v>3636.7470000000008</v>
      </c>
      <c r="Q6660" s="5">
        <f t="shared" ref="Q6660:Q6723" si="945">IF((L6660+M6660-P6660)&lt;($B$8/100)*$B$3,L6660+M6660-P6660,($B$8/100)*$B$3)</f>
        <v>487.20077413479089</v>
      </c>
      <c r="R6660" s="5">
        <f>IF(O6660&gt;(P6660+U6660),O6660-P6660-U6660, 0)</f>
        <v>0</v>
      </c>
      <c r="S6660" s="5">
        <f t="shared" ref="S6660:S6723" si="946">IF((IF((L6660+M6660)&gt;O6660,L6660+M6660-P6660-Q6660,0))&lt;((N6660*3.595182*($B$7/100))/($B$5/100)),L6660+M6660-P6660-Q6660, N6660*3.595182*($B$7/100)/($B$5/100))</f>
        <v>1646.0223194857197</v>
      </c>
      <c r="T6660" s="5">
        <f t="shared" ref="T6660:T6723" si="947">((L6660+M6660)-P6660-S6660)</f>
        <v>2253.3509994247188</v>
      </c>
      <c r="U6660" s="5">
        <f>IF(O6660&gt;P6660,IF(V6659*($B$6/100)&gt;=O6660-P6660,(O6660-P6660), V6659*($B$6/100)), 0)</f>
        <v>0</v>
      </c>
      <c r="V6660" s="5">
        <f>V6659+(T6660*($B$5/100))-(U6660/($B$6/100))</f>
        <v>1795677.9399887619</v>
      </c>
      <c r="W6660" s="5">
        <f t="shared" ref="W6660:W6723" si="948">V6660/40</f>
        <v>44891.948499719045</v>
      </c>
    </row>
    <row r="6661" spans="4:23" x14ac:dyDescent="0.25">
      <c r="D6661">
        <f t="shared" ref="D6661:D6724" si="949">D6660+1</f>
        <v>6659</v>
      </c>
      <c r="E6661" s="3">
        <v>44108</v>
      </c>
      <c r="F6661" s="4">
        <v>0.45833333333333331</v>
      </c>
      <c r="G6661">
        <v>70</v>
      </c>
      <c r="H6661">
        <v>2</v>
      </c>
      <c r="I6661" s="5">
        <f t="shared" si="944"/>
        <v>10</v>
      </c>
      <c r="J6661" s="22">
        <v>1.2372378911527593E-4</v>
      </c>
      <c r="K6661">
        <v>1.2454999999999999E-4</v>
      </c>
      <c r="L6661" s="5" cm="1">
        <f t="array" ref="L6661">_xlfn.IFS(I6661=0, 0, I6661&gt;34, 0, AND(I6661&gt;0, I6661&lt;35), VLOOKUP(I6661, $A$63:$C$96, 3))</f>
        <v>12480</v>
      </c>
      <c r="M6661" s="5">
        <f t="shared" si="943"/>
        <v>587.68799829756074</v>
      </c>
      <c r="N6661" s="5">
        <v>2825.7829868542453</v>
      </c>
      <c r="O6661" s="5">
        <f t="shared" ref="O6661:O6724" si="950">$B$2*K6661*1000</f>
        <v>3508.5735</v>
      </c>
      <c r="P6661" s="5">
        <f t="shared" ref="P6661:P6724" si="951">IF(O6661&gt;=(L6661+M6661),L6661+M6661,O6661)</f>
        <v>3508.5735</v>
      </c>
      <c r="Q6661" s="5">
        <f t="shared" si="945"/>
        <v>487.20077413479089</v>
      </c>
      <c r="R6661" s="5">
        <f>IF(O6661&gt;(P6661+U6661),O6661-P6661-U6661, 0)</f>
        <v>0</v>
      </c>
      <c r="S6661" s="5">
        <f t="shared" si="946"/>
        <v>1451.3148757492315</v>
      </c>
      <c r="T6661" s="5">
        <f t="shared" si="947"/>
        <v>8107.7996225483284</v>
      </c>
      <c r="U6661" s="5">
        <f>IF(O6661&gt;P6661,IF(V6660*($B$6/100)&gt;=O6661-P6661,(O6661-P6661), V6660*($B$6/100)), 0)</f>
        <v>0</v>
      </c>
      <c r="V6661" s="5">
        <f>V6660+(T6661*($B$5/100))-(U6661/($B$6/100))</f>
        <v>1801353.3997245457</v>
      </c>
      <c r="W6661" s="5">
        <f t="shared" si="948"/>
        <v>45033.83499311364</v>
      </c>
    </row>
    <row r="6662" spans="4:23" x14ac:dyDescent="0.25">
      <c r="D6662">
        <f t="shared" si="949"/>
        <v>6660</v>
      </c>
      <c r="E6662" s="3">
        <v>44108</v>
      </c>
      <c r="F6662" s="4">
        <v>0.5</v>
      </c>
      <c r="G6662">
        <v>80</v>
      </c>
      <c r="H6662">
        <v>2</v>
      </c>
      <c r="I6662" s="5">
        <f t="shared" si="944"/>
        <v>11</v>
      </c>
      <c r="J6662" s="22">
        <v>2.1775386884288563E-4</v>
      </c>
      <c r="K6662">
        <v>1.1745E-4</v>
      </c>
      <c r="L6662" s="5" cm="1">
        <f t="array" ref="L6662">_xlfn.IFS(I6662=0, 0, I6662&gt;34, 0, AND(I6662&gt;0, I6662&lt;35), VLOOKUP(I6662, $A$63:$C$96, 3))</f>
        <v>14640</v>
      </c>
      <c r="M6662" s="5">
        <f t="shared" si="943"/>
        <v>1034.3308770037067</v>
      </c>
      <c r="N6662" s="5">
        <v>2798.8461619183067</v>
      </c>
      <c r="O6662" s="5">
        <f t="shared" si="950"/>
        <v>3308.5664999999999</v>
      </c>
      <c r="P6662" s="5">
        <f t="shared" si="951"/>
        <v>3308.5664999999999</v>
      </c>
      <c r="Q6662" s="5">
        <f t="shared" si="945"/>
        <v>487.20077413479089</v>
      </c>
      <c r="R6662" s="5">
        <f>IF(O6662&gt;(P6662+U6662),O6662-P6662-U6662, 0)</f>
        <v>0</v>
      </c>
      <c r="S6662" s="5">
        <f t="shared" si="946"/>
        <v>1437.4801917282548</v>
      </c>
      <c r="T6662" s="5">
        <f t="shared" si="947"/>
        <v>10928.284185275452</v>
      </c>
      <c r="U6662" s="5">
        <f>IF(O6662&gt;P6662,IF(V6661*($B$6/100)&gt;=O6662-P6662,(O6662-P6662), V6661*($B$6/100)), 0)</f>
        <v>0</v>
      </c>
      <c r="V6662" s="5">
        <f>V6661+(T6662*($B$5/100))-(U6662/($B$6/100))</f>
        <v>1809003.1986542384</v>
      </c>
      <c r="W6662" s="5">
        <f t="shared" si="948"/>
        <v>45225.079966355959</v>
      </c>
    </row>
    <row r="6663" spans="4:23" x14ac:dyDescent="0.25">
      <c r="D6663">
        <f t="shared" si="949"/>
        <v>6661</v>
      </c>
      <c r="E6663" s="3">
        <v>44108</v>
      </c>
      <c r="F6663" s="4">
        <v>0.54166666666666663</v>
      </c>
      <c r="G6663">
        <v>90</v>
      </c>
      <c r="H6663">
        <v>3</v>
      </c>
      <c r="I6663" s="5">
        <f t="shared" si="944"/>
        <v>13</v>
      </c>
      <c r="J6663" s="22">
        <v>2.0538148993135805E-4</v>
      </c>
      <c r="K6663">
        <v>1.1376000000000001E-4</v>
      </c>
      <c r="L6663" s="5" cm="1">
        <f t="array" ref="L6663">_xlfn.IFS(I6663=0, 0, I6663&gt;34, 0, AND(I6663&gt;0, I6663&lt;35), VLOOKUP(I6663, $A$63:$C$96, 3))</f>
        <v>16600</v>
      </c>
      <c r="M6663" s="5">
        <f t="shared" si="943"/>
        <v>975.56207717395068</v>
      </c>
      <c r="N6663" s="5">
        <v>2642.6958287369234</v>
      </c>
      <c r="O6663" s="5">
        <f t="shared" si="950"/>
        <v>3204.6192000000001</v>
      </c>
      <c r="P6663" s="5">
        <f t="shared" si="951"/>
        <v>3204.6192000000001</v>
      </c>
      <c r="Q6663" s="5">
        <f t="shared" si="945"/>
        <v>487.20077413479089</v>
      </c>
      <c r="R6663" s="5">
        <f>IF(O6663&gt;(P6663+U6663),O6663-P6663-U6663, 0)</f>
        <v>0</v>
      </c>
      <c r="S6663" s="5">
        <f t="shared" si="946"/>
        <v>1357.2817821357244</v>
      </c>
      <c r="T6663" s="5">
        <f t="shared" si="947"/>
        <v>13013.661095038227</v>
      </c>
      <c r="U6663" s="5">
        <f>IF(O6663&gt;P6663,IF(V6662*($B$6/100)&gt;=O6663-P6663,(O6663-P6663), V6662*($B$6/100)), 0)</f>
        <v>0</v>
      </c>
      <c r="V6663" s="5">
        <f>V6662+(T6663*($B$5/100))-(U6663/($B$6/100))</f>
        <v>1818112.7614207652</v>
      </c>
      <c r="W6663" s="5">
        <f t="shared" si="948"/>
        <v>45452.819035519133</v>
      </c>
    </row>
    <row r="6664" spans="4:23" x14ac:dyDescent="0.25">
      <c r="D6664">
        <f t="shared" si="949"/>
        <v>6662</v>
      </c>
      <c r="E6664" s="3">
        <v>44108</v>
      </c>
      <c r="F6664" s="4">
        <v>0.58333333333333337</v>
      </c>
      <c r="G6664">
        <v>90</v>
      </c>
      <c r="H6664">
        <v>4</v>
      </c>
      <c r="I6664" s="5">
        <f t="shared" si="944"/>
        <v>13</v>
      </c>
      <c r="J6664" s="22">
        <v>2.6229443292438497E-4</v>
      </c>
      <c r="K6664">
        <v>1.0575E-4</v>
      </c>
      <c r="L6664" s="5" cm="1">
        <f t="array" ref="L6664">_xlfn.IFS(I6664=0, 0, I6664&gt;34, 0, AND(I6664&gt;0, I6664&lt;35), VLOOKUP(I6664, $A$63:$C$96, 3))</f>
        <v>16600</v>
      </c>
      <c r="M6664" s="5">
        <f t="shared" si="943"/>
        <v>1245.8985563908286</v>
      </c>
      <c r="N6664" s="5">
        <v>1968.6137830257589</v>
      </c>
      <c r="O6664" s="5">
        <f t="shared" si="950"/>
        <v>2978.9775</v>
      </c>
      <c r="P6664" s="5">
        <f t="shared" si="951"/>
        <v>2978.9775</v>
      </c>
      <c r="Q6664" s="5">
        <f t="shared" si="945"/>
        <v>487.20077413479089</v>
      </c>
      <c r="R6664" s="5">
        <f>IF(O6664&gt;(P6664+U6664),O6664-P6664-U6664, 0)</f>
        <v>0</v>
      </c>
      <c r="S6664" s="5">
        <f t="shared" si="946"/>
        <v>1011.0749768123021</v>
      </c>
      <c r="T6664" s="5">
        <f t="shared" si="947"/>
        <v>13855.846079578525</v>
      </c>
      <c r="U6664" s="5">
        <f>IF(O6664&gt;P6664,IF(V6663*($B$6/100)&gt;=O6664-P6664,(O6664-P6664), V6663*($B$6/100)), 0)</f>
        <v>0</v>
      </c>
      <c r="V6664" s="5">
        <f>V6663+(T6664*($B$5/100))-(U6664/($B$6/100))</f>
        <v>1827811.8536764702</v>
      </c>
      <c r="W6664" s="5">
        <f t="shared" si="948"/>
        <v>45695.296341911759</v>
      </c>
    </row>
    <row r="6665" spans="4:23" x14ac:dyDescent="0.25">
      <c r="D6665">
        <f t="shared" si="949"/>
        <v>6663</v>
      </c>
      <c r="E6665" s="3">
        <v>44108</v>
      </c>
      <c r="F6665" s="4">
        <v>0.625</v>
      </c>
      <c r="G6665">
        <v>70</v>
      </c>
      <c r="H6665">
        <v>2</v>
      </c>
      <c r="I6665" s="5">
        <f t="shared" si="944"/>
        <v>10</v>
      </c>
      <c r="J6665" s="22">
        <v>1.8806015945521941E-4</v>
      </c>
      <c r="K6665">
        <v>9.9510000000000001E-5</v>
      </c>
      <c r="L6665" s="5" cm="1">
        <f t="array" ref="L6665">_xlfn.IFS(I6665=0, 0, I6665&gt;34, 0, AND(I6665&gt;0, I6665&lt;35), VLOOKUP(I6665, $A$63:$C$96, 3))</f>
        <v>12480</v>
      </c>
      <c r="M6665" s="5">
        <f t="shared" si="943"/>
        <v>893.28575741229224</v>
      </c>
      <c r="N6665" s="5">
        <v>1625.5493331578818</v>
      </c>
      <c r="O6665" s="5">
        <f t="shared" si="950"/>
        <v>2803.1967</v>
      </c>
      <c r="P6665" s="5">
        <f t="shared" si="951"/>
        <v>2803.1967</v>
      </c>
      <c r="Q6665" s="5">
        <f t="shared" si="945"/>
        <v>487.20077413479089</v>
      </c>
      <c r="R6665" s="5">
        <f>IF(O6665&gt;(P6665+U6665),O6665-P6665-U6665, 0)</f>
        <v>0</v>
      </c>
      <c r="S6665" s="5">
        <f t="shared" si="946"/>
        <v>834.87795752588863</v>
      </c>
      <c r="T6665" s="5">
        <f t="shared" si="947"/>
        <v>9735.2110998864027</v>
      </c>
      <c r="U6665" s="5">
        <f>IF(O6665&gt;P6665,IF(V6664*($B$6/100)&gt;=O6665-P6665,(O6665-P6665), V6664*($B$6/100)), 0)</f>
        <v>0</v>
      </c>
      <c r="V6665" s="5">
        <f>V6664+(T6665*($B$5/100))-(U6665/($B$6/100))</f>
        <v>1834626.5014463908</v>
      </c>
      <c r="W6665" s="5">
        <f t="shared" si="948"/>
        <v>45865.662536159769</v>
      </c>
    </row>
    <row r="6666" spans="4:23" x14ac:dyDescent="0.25">
      <c r="D6666">
        <f t="shared" si="949"/>
        <v>6664</v>
      </c>
      <c r="E6666" s="3">
        <v>44108</v>
      </c>
      <c r="F6666" s="4">
        <v>0.66666666666666663</v>
      </c>
      <c r="G6666">
        <v>80</v>
      </c>
      <c r="H6666">
        <v>9</v>
      </c>
      <c r="I6666" s="5">
        <f t="shared" si="944"/>
        <v>11</v>
      </c>
      <c r="J6666" s="22">
        <v>2.276517719721077E-4</v>
      </c>
      <c r="K6666">
        <v>9.8250000000000003E-5</v>
      </c>
      <c r="L6666" s="5" cm="1">
        <f t="array" ref="L6666">_xlfn.IFS(I6666=0, 0, I6666&gt;34, 0, AND(I6666&gt;0, I6666&lt;35), VLOOKUP(I6666, $A$63:$C$96, 3))</f>
        <v>14640</v>
      </c>
      <c r="M6666" s="5">
        <f t="shared" si="943"/>
        <v>1081.3459168675117</v>
      </c>
      <c r="N6666" s="5">
        <v>1594.4274781277047</v>
      </c>
      <c r="O6666" s="5">
        <f t="shared" si="950"/>
        <v>2767.7024999999999</v>
      </c>
      <c r="P6666" s="5">
        <f t="shared" si="951"/>
        <v>2767.7024999999999</v>
      </c>
      <c r="Q6666" s="5">
        <f t="shared" si="945"/>
        <v>487.20077413479089</v>
      </c>
      <c r="R6666" s="5">
        <f>IF(O6666&gt;(P6666+U6666),O6666-P6666-U6666, 0)</f>
        <v>0</v>
      </c>
      <c r="S6666" s="5">
        <f t="shared" si="946"/>
        <v>818.89385281001694</v>
      </c>
      <c r="T6666" s="5">
        <f t="shared" si="947"/>
        <v>12134.749564057494</v>
      </c>
      <c r="U6666" s="5">
        <f>IF(O6666&gt;P6666,IF(V6665*($B$6/100)&gt;=O6666-P6666,(O6666-P6666), V6665*($B$6/100)), 0)</f>
        <v>0</v>
      </c>
      <c r="V6666" s="5">
        <f>V6665+(T6666*($B$5/100))-(U6666/($B$6/100))</f>
        <v>1843120.826141231</v>
      </c>
      <c r="W6666" s="5">
        <f t="shared" si="948"/>
        <v>46078.020653530773</v>
      </c>
    </row>
    <row r="6667" spans="4:23" x14ac:dyDescent="0.25">
      <c r="D6667">
        <f t="shared" si="949"/>
        <v>6665</v>
      </c>
      <c r="E6667" s="3">
        <v>44108</v>
      </c>
      <c r="F6667" s="4">
        <v>0.70833333333333337</v>
      </c>
      <c r="G6667">
        <v>70</v>
      </c>
      <c r="H6667">
        <v>10</v>
      </c>
      <c r="I6667" s="5">
        <f t="shared" si="944"/>
        <v>10</v>
      </c>
      <c r="J6667" s="22">
        <v>1.5341749850294214E-4</v>
      </c>
      <c r="K6667">
        <v>1.1598000000000001E-4</v>
      </c>
      <c r="L6667" s="5" cm="1">
        <f t="array" ref="L6667">_xlfn.IFS(I6667=0, 0, I6667&gt;34, 0, AND(I6667&gt;0, I6667&lt;35), VLOOKUP(I6667, $A$63:$C$96, 3))</f>
        <v>12480</v>
      </c>
      <c r="M6667" s="5">
        <f t="shared" si="943"/>
        <v>728.73311788897524</v>
      </c>
      <c r="N6667" s="5">
        <v>1701.7752137182522</v>
      </c>
      <c r="O6667" s="5">
        <f t="shared" si="950"/>
        <v>3267.1566000000003</v>
      </c>
      <c r="P6667" s="5">
        <f t="shared" si="951"/>
        <v>3267.1566000000003</v>
      </c>
      <c r="Q6667" s="5">
        <f t="shared" si="945"/>
        <v>487.20077413479089</v>
      </c>
      <c r="R6667" s="5">
        <f>IF(O6667&gt;(P6667+U6667),O6667-P6667-U6667, 0)</f>
        <v>0</v>
      </c>
      <c r="S6667" s="5">
        <f t="shared" si="946"/>
        <v>874.02737377228766</v>
      </c>
      <c r="T6667" s="5">
        <f t="shared" si="947"/>
        <v>9067.5491441166869</v>
      </c>
      <c r="U6667" s="5">
        <f>IF(O6667&gt;P6667,IF(V6666*($B$6/100)&gt;=O6667-P6667,(O6667-P6667), V6666*($B$6/100)), 0)</f>
        <v>0</v>
      </c>
      <c r="V6667" s="5">
        <f>V6666+(T6667*($B$5/100))-(U6667/($B$6/100))</f>
        <v>1849468.1105421127</v>
      </c>
      <c r="W6667" s="5">
        <f t="shared" si="948"/>
        <v>46236.702763552821</v>
      </c>
    </row>
    <row r="6668" spans="4:23" x14ac:dyDescent="0.25">
      <c r="D6668">
        <f t="shared" si="949"/>
        <v>6666</v>
      </c>
      <c r="E6668" s="3">
        <v>44108</v>
      </c>
      <c r="F6668" s="4">
        <v>0.75</v>
      </c>
      <c r="G6668">
        <v>60</v>
      </c>
      <c r="H6668">
        <v>5</v>
      </c>
      <c r="I6668" s="5">
        <f t="shared" si="944"/>
        <v>8</v>
      </c>
      <c r="J6668" s="22">
        <v>3.711713673458278E-5</v>
      </c>
      <c r="K6668">
        <v>1.6244999999999999E-4</v>
      </c>
      <c r="L6668" s="5" cm="1">
        <f t="array" ref="L6668">_xlfn.IFS(I6668=0, 0, I6668&gt;34, 0, AND(I6668&gt;0, I6668&lt;35), VLOOKUP(I6668, $A$63:$C$96, 3))</f>
        <v>7160</v>
      </c>
      <c r="M6668" s="5">
        <f t="shared" si="943"/>
        <v>176.30639948926822</v>
      </c>
      <c r="N6668" s="5">
        <v>1800.8511129563549</v>
      </c>
      <c r="O6668" s="5">
        <f t="shared" si="950"/>
        <v>4576.2165000000005</v>
      </c>
      <c r="P6668" s="5">
        <f t="shared" si="951"/>
        <v>4576.2165000000005</v>
      </c>
      <c r="Q6668" s="5">
        <f t="shared" si="945"/>
        <v>487.20077413479089</v>
      </c>
      <c r="R6668" s="5">
        <f>IF(O6668&gt;(P6668+U6668),O6668-P6668-U6668, 0)</f>
        <v>0</v>
      </c>
      <c r="S6668" s="5">
        <f t="shared" si="946"/>
        <v>924.91250085437912</v>
      </c>
      <c r="T6668" s="5">
        <f t="shared" si="947"/>
        <v>1835.1773986348885</v>
      </c>
      <c r="U6668" s="5">
        <f>IF(O6668&gt;P6668,IF(V6667*($B$6/100)&gt;=O6668-P6668,(O6668-P6668), V6667*($B$6/100)), 0)</f>
        <v>0</v>
      </c>
      <c r="V6668" s="5">
        <f>V6667+(T6668*($B$5/100))-(U6668/($B$6/100))</f>
        <v>1850752.7347211572</v>
      </c>
      <c r="W6668" s="5">
        <f t="shared" si="948"/>
        <v>46268.818368028929</v>
      </c>
    </row>
    <row r="6669" spans="4:23" x14ac:dyDescent="0.25">
      <c r="D6669">
        <f t="shared" si="949"/>
        <v>6667</v>
      </c>
      <c r="E6669" s="3">
        <v>44108</v>
      </c>
      <c r="F6669" s="4">
        <v>0.79166666666666663</v>
      </c>
      <c r="G6669">
        <v>60</v>
      </c>
      <c r="H6669">
        <v>0</v>
      </c>
      <c r="I6669" s="5">
        <f t="shared" si="944"/>
        <v>8</v>
      </c>
      <c r="J6669" s="22">
        <v>0</v>
      </c>
      <c r="K6669">
        <v>1.8523000000000001E-4</v>
      </c>
      <c r="L6669" s="5" cm="1">
        <f t="array" ref="L6669">_xlfn.IFS(I6669=0, 0, I6669&gt;34, 0, AND(I6669&gt;0, I6669&lt;35), VLOOKUP(I6669, $A$63:$C$96, 3))</f>
        <v>7160</v>
      </c>
      <c r="M6669" s="5">
        <f t="shared" si="943"/>
        <v>0</v>
      </c>
      <c r="N6669" s="5">
        <v>2282.7538304824066</v>
      </c>
      <c r="O6669" s="5">
        <f t="shared" si="950"/>
        <v>5217.9291000000003</v>
      </c>
      <c r="P6669" s="5">
        <f t="shared" si="951"/>
        <v>5217.9291000000003</v>
      </c>
      <c r="Q6669" s="5">
        <f t="shared" si="945"/>
        <v>487.20077413479089</v>
      </c>
      <c r="R6669" s="5">
        <f>IF(O6669&gt;(P6669+U6669),O6669-P6669-U6669, 0)</f>
        <v>0</v>
      </c>
      <c r="S6669" s="5">
        <f t="shared" si="946"/>
        <v>1172.4164973973429</v>
      </c>
      <c r="T6669" s="5">
        <f t="shared" si="947"/>
        <v>769.65440260265677</v>
      </c>
      <c r="U6669" s="5">
        <f>IF(O6669&gt;P6669,IF(V6668*($B$6/100)&gt;=O6669-P6669,(O6669-P6669), V6668*($B$6/100)), 0)</f>
        <v>0</v>
      </c>
      <c r="V6669" s="5">
        <f>V6668+(T6669*($B$5/100))-(U6669/($B$6/100))</f>
        <v>1851291.4928029792</v>
      </c>
      <c r="W6669" s="5">
        <f t="shared" si="948"/>
        <v>46282.28732007448</v>
      </c>
    </row>
    <row r="6670" spans="4:23" x14ac:dyDescent="0.25">
      <c r="D6670">
        <f t="shared" si="949"/>
        <v>6668</v>
      </c>
      <c r="E6670" s="3">
        <v>44108</v>
      </c>
      <c r="F6670" s="4">
        <v>0.83333333333333337</v>
      </c>
      <c r="G6670">
        <v>60</v>
      </c>
      <c r="H6670">
        <v>0</v>
      </c>
      <c r="I6670" s="5">
        <f t="shared" si="944"/>
        <v>8</v>
      </c>
      <c r="J6670" s="22">
        <v>0</v>
      </c>
      <c r="K6670">
        <v>1.9783999999999999E-4</v>
      </c>
      <c r="L6670" s="5" cm="1">
        <f t="array" ref="L6670">_xlfn.IFS(I6670=0, 0, I6670&gt;34, 0, AND(I6670&gt;0, I6670&lt;35), VLOOKUP(I6670, $A$63:$C$96, 3))</f>
        <v>7160</v>
      </c>
      <c r="M6670" s="5">
        <f t="shared" si="943"/>
        <v>0</v>
      </c>
      <c r="N6670" s="5">
        <v>2555.543336145483</v>
      </c>
      <c r="O6670" s="5">
        <f t="shared" si="950"/>
        <v>5573.1527999999998</v>
      </c>
      <c r="P6670" s="5">
        <f t="shared" si="951"/>
        <v>5573.1527999999998</v>
      </c>
      <c r="Q6670" s="5">
        <f t="shared" si="945"/>
        <v>487.20077413479089</v>
      </c>
      <c r="R6670" s="5">
        <f>IF(O6670&gt;(P6670+U6670),O6670-P6670-U6670, 0)</f>
        <v>0</v>
      </c>
      <c r="S6670" s="5">
        <f t="shared" si="946"/>
        <v>1099.6464258652093</v>
      </c>
      <c r="T6670" s="5">
        <f t="shared" si="947"/>
        <v>487.20077413479089</v>
      </c>
      <c r="U6670" s="5">
        <f>IF(O6670&gt;P6670,IF(V6669*($B$6/100)&gt;=O6670-P6670,(O6670-P6670), V6669*($B$6/100)), 0)</f>
        <v>0</v>
      </c>
      <c r="V6670" s="5">
        <f>V6669+(T6670*($B$5/100))-(U6670/($B$6/100))</f>
        <v>1851632.5333448735</v>
      </c>
      <c r="W6670" s="5">
        <f t="shared" si="948"/>
        <v>46290.813333621838</v>
      </c>
    </row>
    <row r="6671" spans="4:23" x14ac:dyDescent="0.25">
      <c r="D6671">
        <f t="shared" si="949"/>
        <v>6669</v>
      </c>
      <c r="E6671" s="3">
        <v>44108</v>
      </c>
      <c r="F6671" s="4">
        <v>0.875</v>
      </c>
      <c r="G6671">
        <v>60</v>
      </c>
      <c r="H6671">
        <v>0</v>
      </c>
      <c r="I6671" s="5">
        <f t="shared" si="944"/>
        <v>8</v>
      </c>
      <c r="J6671" s="22">
        <v>0</v>
      </c>
      <c r="K6671">
        <v>1.9065999999999999E-4</v>
      </c>
      <c r="L6671" s="5" cm="1">
        <f t="array" ref="L6671">_xlfn.IFS(I6671=0, 0, I6671&gt;34, 0, AND(I6671&gt;0, I6671&lt;35), VLOOKUP(I6671, $A$63:$C$96, 3))</f>
        <v>7160</v>
      </c>
      <c r="M6671" s="5">
        <f t="shared" si="943"/>
        <v>0</v>
      </c>
      <c r="N6671" s="5">
        <v>2236.4774255072939</v>
      </c>
      <c r="O6671" s="5">
        <f t="shared" si="950"/>
        <v>5370.8922000000002</v>
      </c>
      <c r="P6671" s="5">
        <f t="shared" si="951"/>
        <v>5370.8922000000002</v>
      </c>
      <c r="Q6671" s="5">
        <f t="shared" si="945"/>
        <v>487.20077413479089</v>
      </c>
      <c r="R6671" s="5">
        <f>IF(O6671&gt;(P6671+U6671),O6671-P6671-U6671, 0)</f>
        <v>0</v>
      </c>
      <c r="S6671" s="5">
        <f t="shared" si="946"/>
        <v>1148.649054798595</v>
      </c>
      <c r="T6671" s="5">
        <f t="shared" si="947"/>
        <v>640.45874520140478</v>
      </c>
      <c r="U6671" s="5">
        <f>IF(O6671&gt;P6671,IF(V6670*($B$6/100)&gt;=O6671-P6671,(O6671-P6671), V6670*($B$6/100)), 0)</f>
        <v>0</v>
      </c>
      <c r="V6671" s="5">
        <f>V6670+(T6671*($B$5/100))-(U6671/($B$6/100))</f>
        <v>1852080.8544665144</v>
      </c>
      <c r="W6671" s="5">
        <f t="shared" si="948"/>
        <v>46302.021361662861</v>
      </c>
    </row>
    <row r="6672" spans="4:23" x14ac:dyDescent="0.25">
      <c r="D6672">
        <f t="shared" si="949"/>
        <v>6670</v>
      </c>
      <c r="E6672" s="3">
        <v>44108</v>
      </c>
      <c r="F6672" s="4">
        <v>0.91666666666666663</v>
      </c>
      <c r="G6672">
        <v>60</v>
      </c>
      <c r="H6672">
        <v>0</v>
      </c>
      <c r="I6672" s="5">
        <f t="shared" si="944"/>
        <v>8</v>
      </c>
      <c r="J6672" s="22">
        <v>0</v>
      </c>
      <c r="K6672">
        <v>1.7276999999999999E-4</v>
      </c>
      <c r="L6672" s="5" cm="1">
        <f t="array" ref="L6672">_xlfn.IFS(I6672=0, 0, I6672&gt;34, 0, AND(I6672&gt;0, I6672&lt;35), VLOOKUP(I6672, $A$63:$C$96, 3))</f>
        <v>7160</v>
      </c>
      <c r="M6672" s="5">
        <f t="shared" si="943"/>
        <v>0</v>
      </c>
      <c r="N6672" s="5">
        <v>2029.4526628238359</v>
      </c>
      <c r="O6672" s="5">
        <f t="shared" si="950"/>
        <v>4866.9308999999994</v>
      </c>
      <c r="P6672" s="5">
        <f t="shared" si="951"/>
        <v>4866.9308999999994</v>
      </c>
      <c r="Q6672" s="5">
        <f t="shared" si="945"/>
        <v>487.20077413479089</v>
      </c>
      <c r="R6672" s="5">
        <f>IF(O6672&gt;(P6672+U6672),O6672-P6672-U6672, 0)</f>
        <v>0</v>
      </c>
      <c r="S6672" s="5">
        <f t="shared" si="946"/>
        <v>1042.3216690337606</v>
      </c>
      <c r="T6672" s="5">
        <f t="shared" si="947"/>
        <v>1250.74743096624</v>
      </c>
      <c r="U6672" s="5">
        <f>IF(O6672&gt;P6672,IF(V6671*($B$6/100)&gt;=O6672-P6672,(O6672-P6672), V6671*($B$6/100)), 0)</f>
        <v>0</v>
      </c>
      <c r="V6672" s="5">
        <f>V6671+(T6672*($B$5/100))-(U6672/($B$6/100))</f>
        <v>1852956.3776681907</v>
      </c>
      <c r="W6672" s="5">
        <f t="shared" si="948"/>
        <v>46323.909441704767</v>
      </c>
    </row>
    <row r="6673" spans="4:23" x14ac:dyDescent="0.25">
      <c r="D6673">
        <f t="shared" si="949"/>
        <v>6671</v>
      </c>
      <c r="E6673" s="3">
        <v>44108</v>
      </c>
      <c r="F6673" s="4">
        <v>0.95833333333333337</v>
      </c>
      <c r="G6673">
        <v>60</v>
      </c>
      <c r="H6673">
        <v>0</v>
      </c>
      <c r="I6673" s="5">
        <f t="shared" si="944"/>
        <v>8</v>
      </c>
      <c r="J6673" s="22">
        <v>0</v>
      </c>
      <c r="K6673">
        <v>1.5729999999999997E-4</v>
      </c>
      <c r="L6673" s="5" cm="1">
        <f t="array" ref="L6673">_xlfn.IFS(I6673=0, 0, I6673&gt;34, 0, AND(I6673&gt;0, I6673&lt;35), VLOOKUP(I6673, $A$63:$C$96, 3))</f>
        <v>7160</v>
      </c>
      <c r="M6673" s="5">
        <f t="shared" si="943"/>
        <v>0</v>
      </c>
      <c r="N6673" s="5">
        <v>1773.9263564589185</v>
      </c>
      <c r="O6673" s="5">
        <f t="shared" si="950"/>
        <v>4431.1409999999996</v>
      </c>
      <c r="P6673" s="5">
        <f t="shared" si="951"/>
        <v>4431.1409999999996</v>
      </c>
      <c r="Q6673" s="5">
        <f t="shared" si="945"/>
        <v>487.20077413479089</v>
      </c>
      <c r="R6673" s="5">
        <f>IF(O6673&gt;(P6673+U6673),O6673-P6673-U6673, 0)</f>
        <v>0</v>
      </c>
      <c r="S6673" s="5">
        <f t="shared" si="946"/>
        <v>911.08401515238393</v>
      </c>
      <c r="T6673" s="5">
        <f t="shared" si="947"/>
        <v>1817.7749848476165</v>
      </c>
      <c r="U6673" s="5">
        <f>IF(O6673&gt;P6673,IF(V6672*($B$6/100)&gt;=O6673-P6673,(O6673-P6673), V6672*($B$6/100)), 0)</f>
        <v>0</v>
      </c>
      <c r="V6673" s="5">
        <f>V6672+(T6673*($B$5/100))-(U6673/($B$6/100))</f>
        <v>1854228.820157584</v>
      </c>
      <c r="W6673" s="5">
        <f t="shared" si="948"/>
        <v>46355.720503939599</v>
      </c>
    </row>
    <row r="6674" spans="4:23" x14ac:dyDescent="0.25">
      <c r="D6674">
        <f t="shared" si="949"/>
        <v>6672</v>
      </c>
      <c r="E6674" s="3">
        <v>44109</v>
      </c>
      <c r="F6674" s="4">
        <v>0</v>
      </c>
      <c r="G6674">
        <v>60</v>
      </c>
      <c r="H6674">
        <v>0</v>
      </c>
      <c r="I6674" s="5">
        <f t="shared" si="944"/>
        <v>8</v>
      </c>
      <c r="J6674" s="22">
        <v>0</v>
      </c>
      <c r="K6674">
        <v>1.2441000000000001E-4</v>
      </c>
      <c r="L6674" s="5" cm="1">
        <f t="array" ref="L6674">_xlfn.IFS(I6674=0, 0, I6674&gt;34, 0, AND(I6674&gt;0, I6674&lt;35), VLOOKUP(I6674, $A$63:$C$96, 3))</f>
        <v>7160</v>
      </c>
      <c r="M6674" s="5">
        <f t="shared" si="943"/>
        <v>0</v>
      </c>
      <c r="N6674" s="5">
        <v>1403.2188393295294</v>
      </c>
      <c r="O6674" s="5">
        <f t="shared" si="950"/>
        <v>3504.6297</v>
      </c>
      <c r="P6674" s="5">
        <f t="shared" si="951"/>
        <v>3504.6297</v>
      </c>
      <c r="Q6674" s="5">
        <f t="shared" si="945"/>
        <v>487.20077413479089</v>
      </c>
      <c r="R6674" s="5">
        <f>IF(O6674&gt;(P6674+U6674),O6674-P6674-U6674, 0)</f>
        <v>0</v>
      </c>
      <c r="S6674" s="5">
        <f t="shared" si="946"/>
        <v>720.68958760263092</v>
      </c>
      <c r="T6674" s="5">
        <f t="shared" si="947"/>
        <v>2934.680712397369</v>
      </c>
      <c r="U6674" s="5">
        <f>IF(O6674&gt;P6674,IF(V6673*($B$6/100)&gt;=O6674-P6674,(O6674-P6674), V6673*($B$6/100)), 0)</f>
        <v>0</v>
      </c>
      <c r="V6674" s="5">
        <f>V6673+(T6674*($B$5/100))-(U6674/($B$6/100))</f>
        <v>1856283.0966562622</v>
      </c>
      <c r="W6674" s="5">
        <f t="shared" si="948"/>
        <v>46407.077416406551</v>
      </c>
    </row>
    <row r="6675" spans="4:23" x14ac:dyDescent="0.25">
      <c r="D6675">
        <f t="shared" si="949"/>
        <v>6673</v>
      </c>
      <c r="E6675" s="3">
        <v>44109</v>
      </c>
      <c r="F6675" s="4">
        <v>4.1666666666666664E-2</v>
      </c>
      <c r="G6675">
        <v>60</v>
      </c>
      <c r="H6675">
        <v>0</v>
      </c>
      <c r="I6675" s="5">
        <f t="shared" si="944"/>
        <v>8</v>
      </c>
      <c r="J6675" s="22">
        <v>0</v>
      </c>
      <c r="K6675">
        <v>9.2180000000000002E-5</v>
      </c>
      <c r="L6675" s="5" cm="1">
        <f t="array" ref="L6675">_xlfn.IFS(I6675=0, 0, I6675&gt;34, 0, AND(I6675&gt;0, I6675&lt;35), VLOOKUP(I6675, $A$63:$C$96, 3))</f>
        <v>7160</v>
      </c>
      <c r="M6675" s="5">
        <f t="shared" si="943"/>
        <v>0</v>
      </c>
      <c r="N6675" s="5">
        <v>1266.8368779757948</v>
      </c>
      <c r="O6675" s="5">
        <f t="shared" si="950"/>
        <v>2596.7106000000003</v>
      </c>
      <c r="P6675" s="5">
        <f t="shared" si="951"/>
        <v>2596.7106000000003</v>
      </c>
      <c r="Q6675" s="5">
        <f t="shared" si="945"/>
        <v>487.20077413479089</v>
      </c>
      <c r="R6675" s="5">
        <f>IF(O6675&gt;(P6675+U6675),O6675-P6675-U6675, 0)</f>
        <v>0</v>
      </c>
      <c r="S6675" s="5">
        <f t="shared" si="946"/>
        <v>650.64416294782495</v>
      </c>
      <c r="T6675" s="5">
        <f t="shared" si="947"/>
        <v>3912.6452370521747</v>
      </c>
      <c r="U6675" s="5">
        <f>IF(O6675&gt;P6675,IF(V6674*($B$6/100)&gt;=O6675-P6675,(O6675-P6675), V6674*($B$6/100)), 0)</f>
        <v>0</v>
      </c>
      <c r="V6675" s="5">
        <f>V6674+(T6675*($B$5/100))-(U6675/($B$6/100))</f>
        <v>1859021.9483221986</v>
      </c>
      <c r="W6675" s="5">
        <f t="shared" si="948"/>
        <v>46475.548708054965</v>
      </c>
    </row>
    <row r="6676" spans="4:23" x14ac:dyDescent="0.25">
      <c r="D6676">
        <f t="shared" si="949"/>
        <v>6674</v>
      </c>
      <c r="E6676" s="3">
        <v>44109</v>
      </c>
      <c r="F6676" s="4">
        <v>8.3333333333333329E-2</v>
      </c>
      <c r="G6676">
        <v>60</v>
      </c>
      <c r="H6676">
        <v>0</v>
      </c>
      <c r="I6676" s="5">
        <f t="shared" si="944"/>
        <v>8</v>
      </c>
      <c r="J6676" s="22">
        <v>0</v>
      </c>
      <c r="K6676">
        <v>7.5879999999999999E-5</v>
      </c>
      <c r="L6676" s="5" cm="1">
        <f t="array" ref="L6676">_xlfn.IFS(I6676=0, 0, I6676&gt;34, 0, AND(I6676&gt;0, I6676&lt;35), VLOOKUP(I6676, $A$63:$C$96, 3))</f>
        <v>7160</v>
      </c>
      <c r="M6676" s="5">
        <f t="shared" si="943"/>
        <v>0</v>
      </c>
      <c r="N6676" s="5">
        <v>1218.3794186322818</v>
      </c>
      <c r="O6676" s="5">
        <f t="shared" si="950"/>
        <v>2137.5395999999996</v>
      </c>
      <c r="P6676" s="5">
        <f t="shared" si="951"/>
        <v>2137.5395999999996</v>
      </c>
      <c r="Q6676" s="5">
        <f t="shared" si="945"/>
        <v>487.20077413479089</v>
      </c>
      <c r="R6676" s="5">
        <f>IF(O6676&gt;(P6676+U6676),O6676-P6676-U6676, 0)</f>
        <v>0</v>
      </c>
      <c r="S6676" s="5">
        <f t="shared" si="946"/>
        <v>625.75653643389205</v>
      </c>
      <c r="T6676" s="5">
        <f t="shared" si="947"/>
        <v>4396.7038635661083</v>
      </c>
      <c r="U6676" s="5">
        <f>IF(O6676&gt;P6676,IF(V6675*($B$6/100)&gt;=O6676-P6676,(O6676-P6676), V6675*($B$6/100)), 0)</f>
        <v>0</v>
      </c>
      <c r="V6676" s="5">
        <f>V6675+(T6676*($B$5/100))-(U6676/($B$6/100))</f>
        <v>1862099.6410266948</v>
      </c>
      <c r="W6676" s="5">
        <f t="shared" si="948"/>
        <v>46552.491025667368</v>
      </c>
    </row>
    <row r="6677" spans="4:23" x14ac:dyDescent="0.25">
      <c r="D6677">
        <f t="shared" si="949"/>
        <v>6675</v>
      </c>
      <c r="E6677" s="3">
        <v>44109</v>
      </c>
      <c r="F6677" s="4">
        <v>0.125</v>
      </c>
      <c r="G6677">
        <v>50</v>
      </c>
      <c r="H6677">
        <v>0</v>
      </c>
      <c r="I6677" s="5">
        <f t="shared" si="944"/>
        <v>7</v>
      </c>
      <c r="J6677" s="22">
        <v>0</v>
      </c>
      <c r="K6677">
        <v>6.8759999999999999E-5</v>
      </c>
      <c r="L6677" s="5" cm="1">
        <f t="array" ref="L6677">_xlfn.IFS(I6677=0, 0, I6677&gt;34, 0, AND(I6677&gt;0, I6677&lt;35), VLOOKUP(I6677, $A$63:$C$96, 3))</f>
        <v>4800</v>
      </c>
      <c r="M6677" s="5">
        <f t="shared" si="943"/>
        <v>0</v>
      </c>
      <c r="N6677" s="5">
        <v>1223.4307424701135</v>
      </c>
      <c r="O6677" s="5">
        <f t="shared" si="950"/>
        <v>1936.9692</v>
      </c>
      <c r="P6677" s="5">
        <f t="shared" si="951"/>
        <v>1936.9692</v>
      </c>
      <c r="Q6677" s="5">
        <f t="shared" si="945"/>
        <v>487.20077413479089</v>
      </c>
      <c r="R6677" s="5">
        <f>IF(O6677&gt;(P6677+U6677),O6677-P6677-U6677, 0)</f>
        <v>0</v>
      </c>
      <c r="S6677" s="5">
        <f t="shared" si="946"/>
        <v>628.35088336788397</v>
      </c>
      <c r="T6677" s="5">
        <f t="shared" si="947"/>
        <v>2234.6799166321161</v>
      </c>
      <c r="U6677" s="5">
        <f>IF(O6677&gt;P6677,IF(V6676*($B$6/100)&gt;=O6677-P6677,(O6677-P6677), V6676*($B$6/100)), 0)</f>
        <v>0</v>
      </c>
      <c r="V6677" s="5">
        <f>V6676+(T6677*($B$5/100))-(U6677/($B$6/100))</f>
        <v>1863663.9169683373</v>
      </c>
      <c r="W6677" s="5">
        <f t="shared" si="948"/>
        <v>46591.597924208429</v>
      </c>
    </row>
    <row r="6678" spans="4:23" x14ac:dyDescent="0.25">
      <c r="D6678">
        <f t="shared" si="949"/>
        <v>6676</v>
      </c>
      <c r="E6678" s="3">
        <v>44109</v>
      </c>
      <c r="F6678" s="4">
        <v>0.16666666666666666</v>
      </c>
      <c r="G6678">
        <v>60</v>
      </c>
      <c r="H6678">
        <v>0</v>
      </c>
      <c r="I6678" s="5">
        <f t="shared" si="944"/>
        <v>8</v>
      </c>
      <c r="J6678" s="22">
        <v>0</v>
      </c>
      <c r="K6678">
        <v>6.6649999999999994E-5</v>
      </c>
      <c r="L6678" s="5" cm="1">
        <f t="array" ref="L6678">_xlfn.IFS(I6678=0, 0, I6678&gt;34, 0, AND(I6678&gt;0, I6678&lt;35), VLOOKUP(I6678, $A$63:$C$96, 3))</f>
        <v>7160</v>
      </c>
      <c r="M6678" s="5">
        <f t="shared" si="943"/>
        <v>0</v>
      </c>
      <c r="N6678" s="5">
        <v>1266.8368779757948</v>
      </c>
      <c r="O6678" s="5">
        <f t="shared" si="950"/>
        <v>1877.5304999999998</v>
      </c>
      <c r="P6678" s="5">
        <f t="shared" si="951"/>
        <v>1877.5304999999998</v>
      </c>
      <c r="Q6678" s="5">
        <f t="shared" si="945"/>
        <v>487.20077413479089</v>
      </c>
      <c r="R6678" s="5">
        <f>IF(O6678&gt;(P6678+U6678),O6678-P6678-U6678, 0)</f>
        <v>0</v>
      </c>
      <c r="S6678" s="5">
        <f t="shared" si="946"/>
        <v>650.64416294782495</v>
      </c>
      <c r="T6678" s="5">
        <f t="shared" si="947"/>
        <v>4631.8253370521752</v>
      </c>
      <c r="U6678" s="5">
        <f>IF(O6678&gt;P6678,IF(V6677*($B$6/100)&gt;=O6678-P6678,(O6678-P6678), V6677*($B$6/100)), 0)</f>
        <v>0</v>
      </c>
      <c r="V6678" s="5">
        <f>V6677+(T6678*($B$5/100))-(U6678/($B$6/100))</f>
        <v>1866906.1947042737</v>
      </c>
      <c r="W6678" s="5">
        <f t="shared" si="948"/>
        <v>46672.654867606841</v>
      </c>
    </row>
    <row r="6679" spans="4:23" x14ac:dyDescent="0.25">
      <c r="D6679">
        <f t="shared" si="949"/>
        <v>6677</v>
      </c>
      <c r="E6679" s="3">
        <v>44109</v>
      </c>
      <c r="F6679" s="4">
        <v>0.20833333333333334</v>
      </c>
      <c r="G6679">
        <v>60</v>
      </c>
      <c r="H6679">
        <v>0</v>
      </c>
      <c r="I6679" s="5">
        <f t="shared" si="944"/>
        <v>8</v>
      </c>
      <c r="J6679" s="22">
        <v>0</v>
      </c>
      <c r="K6679">
        <v>6.5690000000000003E-5</v>
      </c>
      <c r="L6679" s="5" cm="1">
        <f t="array" ref="L6679">_xlfn.IFS(I6679=0, 0, I6679&gt;34, 0, AND(I6679&gt;0, I6679&lt;35), VLOOKUP(I6679, $A$63:$C$96, 3))</f>
        <v>7160</v>
      </c>
      <c r="M6679" s="5">
        <f t="shared" si="943"/>
        <v>0</v>
      </c>
      <c r="N6679" s="5">
        <v>1373.8837393638205</v>
      </c>
      <c r="O6679" s="5">
        <f t="shared" si="950"/>
        <v>1850.4873000000002</v>
      </c>
      <c r="P6679" s="5">
        <f t="shared" si="951"/>
        <v>1850.4873000000002</v>
      </c>
      <c r="Q6679" s="5">
        <f t="shared" si="945"/>
        <v>487.20077413479089</v>
      </c>
      <c r="R6679" s="5">
        <f>IF(O6679&gt;(P6679+U6679),O6679-P6679-U6679, 0)</f>
        <v>0</v>
      </c>
      <c r="S6679" s="5">
        <f t="shared" si="946"/>
        <v>705.62315569335715</v>
      </c>
      <c r="T6679" s="5">
        <f t="shared" si="947"/>
        <v>4603.8895443066422</v>
      </c>
      <c r="U6679" s="5">
        <f>IF(O6679&gt;P6679,IF(V6678*($B$6/100)&gt;=O6679-P6679,(O6679-P6679), V6678*($B$6/100)), 0)</f>
        <v>0</v>
      </c>
      <c r="V6679" s="5">
        <f>V6678+(T6679*($B$5/100))-(U6679/($B$6/100))</f>
        <v>1870128.9173852883</v>
      </c>
      <c r="W6679" s="5">
        <f t="shared" si="948"/>
        <v>46753.222934632206</v>
      </c>
    </row>
    <row r="6680" spans="4:23" x14ac:dyDescent="0.25">
      <c r="D6680">
        <f t="shared" si="949"/>
        <v>6678</v>
      </c>
      <c r="E6680" s="3">
        <v>44109</v>
      </c>
      <c r="F6680" s="4">
        <v>0.25</v>
      </c>
      <c r="G6680">
        <v>60</v>
      </c>
      <c r="H6680">
        <v>0</v>
      </c>
      <c r="I6680" s="5">
        <f t="shared" si="944"/>
        <v>8</v>
      </c>
      <c r="J6680" s="22">
        <v>0</v>
      </c>
      <c r="K6680">
        <v>7.0700000000000011E-5</v>
      </c>
      <c r="L6680" s="5" cm="1">
        <f t="array" ref="L6680">_xlfn.IFS(I6680=0, 0, I6680&gt;34, 0, AND(I6680&gt;0, I6680&lt;35), VLOOKUP(I6680, $A$63:$C$96, 3))</f>
        <v>7160</v>
      </c>
      <c r="M6680" s="5">
        <f t="shared" si="943"/>
        <v>0</v>
      </c>
      <c r="N6680" s="5">
        <v>1648.5687255467542</v>
      </c>
      <c r="O6680" s="5">
        <f t="shared" si="950"/>
        <v>1991.6190000000001</v>
      </c>
      <c r="P6680" s="5">
        <f t="shared" si="951"/>
        <v>1991.6190000000001</v>
      </c>
      <c r="Q6680" s="5">
        <f t="shared" si="945"/>
        <v>487.20077413479089</v>
      </c>
      <c r="R6680" s="5">
        <f>IF(O6680&gt;(P6680+U6680),O6680-P6680-U6680, 0)</f>
        <v>0</v>
      </c>
      <c r="S6680" s="5">
        <f t="shared" si="946"/>
        <v>846.70065826409029</v>
      </c>
      <c r="T6680" s="5">
        <f t="shared" si="947"/>
        <v>4321.6803417359088</v>
      </c>
      <c r="U6680" s="5">
        <f>IF(O6680&gt;P6680,IF(V6679*($B$6/100)&gt;=O6680-P6680,(O6680-P6680), V6679*($B$6/100)), 0)</f>
        <v>0</v>
      </c>
      <c r="V6680" s="5">
        <f>V6679+(T6680*($B$5/100))-(U6680/($B$6/100))</f>
        <v>1873154.0936245034</v>
      </c>
      <c r="W6680" s="5">
        <f t="shared" si="948"/>
        <v>46828.852340612582</v>
      </c>
    </row>
    <row r="6681" spans="4:23" x14ac:dyDescent="0.25">
      <c r="D6681">
        <f t="shared" si="949"/>
        <v>6679</v>
      </c>
      <c r="E6681" s="3">
        <v>44109</v>
      </c>
      <c r="F6681" s="4">
        <v>0.29166666666666669</v>
      </c>
      <c r="G6681">
        <v>60</v>
      </c>
      <c r="H6681">
        <v>0</v>
      </c>
      <c r="I6681" s="5">
        <f t="shared" si="944"/>
        <v>8</v>
      </c>
      <c r="J6681" s="22">
        <v>0</v>
      </c>
      <c r="K6681">
        <v>8.6959999999999994E-5</v>
      </c>
      <c r="L6681" s="5" cm="1">
        <f t="array" ref="L6681">_xlfn.IFS(I6681=0, 0, I6681&gt;34, 0, AND(I6681&gt;0, I6681&lt;35), VLOOKUP(I6681, $A$63:$C$96, 3))</f>
        <v>7160</v>
      </c>
      <c r="M6681" s="5">
        <f t="shared" si="943"/>
        <v>0</v>
      </c>
      <c r="N6681" s="5">
        <v>2384.7707054137509</v>
      </c>
      <c r="O6681" s="5">
        <f t="shared" si="950"/>
        <v>2449.6632</v>
      </c>
      <c r="P6681" s="5">
        <f t="shared" si="951"/>
        <v>2449.6632</v>
      </c>
      <c r="Q6681" s="5">
        <f t="shared" si="945"/>
        <v>487.20077413479089</v>
      </c>
      <c r="R6681" s="5">
        <f>IF(O6681&gt;(P6681+U6681),O6681-P6681-U6681, 0)</f>
        <v>0</v>
      </c>
      <c r="S6681" s="5">
        <f t="shared" si="946"/>
        <v>1224.8121020329745</v>
      </c>
      <c r="T6681" s="5">
        <f t="shared" si="947"/>
        <v>3485.5246979670255</v>
      </c>
      <c r="U6681" s="5">
        <f>IF(O6681&gt;P6681,IF(V6680*($B$6/100)&gt;=O6681-P6681,(O6681-P6681), V6680*($B$6/100)), 0)</f>
        <v>0</v>
      </c>
      <c r="V6681" s="5">
        <f>V6680+(T6681*($B$5/100))-(U6681/($B$6/100))</f>
        <v>1875593.9609130803</v>
      </c>
      <c r="W6681" s="5">
        <f t="shared" si="948"/>
        <v>46889.849022827009</v>
      </c>
    </row>
    <row r="6682" spans="4:23" x14ac:dyDescent="0.25">
      <c r="D6682">
        <f t="shared" si="949"/>
        <v>6680</v>
      </c>
      <c r="E6682" s="3">
        <v>44109</v>
      </c>
      <c r="F6682" s="4">
        <v>0.33333333333333331</v>
      </c>
      <c r="G6682">
        <v>80</v>
      </c>
      <c r="H6682">
        <v>0</v>
      </c>
      <c r="I6682" s="5">
        <f t="shared" si="944"/>
        <v>11</v>
      </c>
      <c r="J6682" s="22">
        <v>1.9795806258444149E-5</v>
      </c>
      <c r="K6682">
        <v>1.1268999999999999E-4</v>
      </c>
      <c r="L6682" s="5" cm="1">
        <f t="array" ref="L6682">_xlfn.IFS(I6682=0, 0, I6682&gt;34, 0, AND(I6682&gt;0, I6682&lt;35), VLOOKUP(I6682, $A$63:$C$96, 3))</f>
        <v>14640</v>
      </c>
      <c r="M6682" s="5">
        <f t="shared" si="943"/>
        <v>94.030079727609717</v>
      </c>
      <c r="N6682" s="5">
        <v>3244.8970669762175</v>
      </c>
      <c r="O6682" s="5">
        <f t="shared" si="950"/>
        <v>3174.4773</v>
      </c>
      <c r="P6682" s="5">
        <f t="shared" si="951"/>
        <v>3174.4773</v>
      </c>
      <c r="Q6682" s="5">
        <f t="shared" si="945"/>
        <v>487.20077413479089</v>
      </c>
      <c r="R6682" s="5">
        <f>IF(O6682&gt;(P6682+U6682),O6682-P6682-U6682, 0)</f>
        <v>0</v>
      </c>
      <c r="S6682" s="5">
        <f t="shared" si="946"/>
        <v>1666.570789577956</v>
      </c>
      <c r="T6682" s="5">
        <f t="shared" si="947"/>
        <v>9892.9819901496539</v>
      </c>
      <c r="U6682" s="5">
        <f>IF(O6682&gt;P6682,IF(V6681*($B$6/100)&gt;=O6682-P6682,(O6682-P6682), V6681*($B$6/100)), 0)</f>
        <v>0</v>
      </c>
      <c r="V6682" s="5">
        <f>V6681+(T6682*($B$5/100))-(U6682/($B$6/100))</f>
        <v>1882519.0483061851</v>
      </c>
      <c r="W6682" s="5">
        <f t="shared" si="948"/>
        <v>47062.976207654625</v>
      </c>
    </row>
    <row r="6683" spans="4:23" x14ac:dyDescent="0.25">
      <c r="D6683">
        <f t="shared" si="949"/>
        <v>6681</v>
      </c>
      <c r="E6683" s="3">
        <v>44109</v>
      </c>
      <c r="F6683" s="4">
        <v>0.375</v>
      </c>
      <c r="G6683">
        <v>70</v>
      </c>
      <c r="H6683">
        <v>0</v>
      </c>
      <c r="I6683" s="5">
        <f t="shared" si="944"/>
        <v>10</v>
      </c>
      <c r="J6683" s="22">
        <v>6.9285321904554524E-5</v>
      </c>
      <c r="K6683">
        <v>1.147E-4</v>
      </c>
      <c r="L6683" s="5" cm="1">
        <f t="array" ref="L6683">_xlfn.IFS(I6683=0, 0, I6683&gt;34, 0, AND(I6683&gt;0, I6683&lt;35), VLOOKUP(I6683, $A$63:$C$96, 3))</f>
        <v>12480</v>
      </c>
      <c r="M6683" s="5">
        <f t="shared" si="943"/>
        <v>329.105279046634</v>
      </c>
      <c r="N6683" s="5">
        <v>3507.8044954730995</v>
      </c>
      <c r="O6683" s="5">
        <f t="shared" si="950"/>
        <v>3231.0990000000002</v>
      </c>
      <c r="P6683" s="5">
        <f t="shared" si="951"/>
        <v>3231.0990000000002</v>
      </c>
      <c r="Q6683" s="5">
        <f t="shared" si="945"/>
        <v>487.20077413479089</v>
      </c>
      <c r="R6683" s="5">
        <f>IF(O6683&gt;(P6683+U6683),O6683-P6683-U6683, 0)</f>
        <v>0</v>
      </c>
      <c r="S6683" s="5">
        <f t="shared" si="946"/>
        <v>1801.5993688062815</v>
      </c>
      <c r="T6683" s="5">
        <f t="shared" si="947"/>
        <v>7776.4069102403528</v>
      </c>
      <c r="U6683" s="5">
        <f>IF(O6683&gt;P6683,IF(V6682*($B$6/100)&gt;=O6683-P6683,(O6683-P6683), V6682*($B$6/100)), 0)</f>
        <v>0</v>
      </c>
      <c r="V6683" s="5">
        <f>V6682+(T6683*($B$5/100))-(U6683/($B$6/100))</f>
        <v>1887962.5331433534</v>
      </c>
      <c r="W6683" s="5">
        <f t="shared" si="948"/>
        <v>47199.063328583834</v>
      </c>
    </row>
    <row r="6684" spans="4:23" x14ac:dyDescent="0.25">
      <c r="D6684">
        <f t="shared" si="949"/>
        <v>6682</v>
      </c>
      <c r="E6684" s="3">
        <v>44109</v>
      </c>
      <c r="F6684" s="4">
        <v>0.41666666666666669</v>
      </c>
      <c r="G6684">
        <v>70</v>
      </c>
      <c r="H6684">
        <v>0</v>
      </c>
      <c r="I6684" s="5">
        <f t="shared" si="944"/>
        <v>10</v>
      </c>
      <c r="J6684" s="22">
        <v>8.4132176598387633E-5</v>
      </c>
      <c r="K6684">
        <v>1.0854E-4</v>
      </c>
      <c r="L6684" s="5" cm="1">
        <f t="array" ref="L6684">_xlfn.IFS(I6684=0, 0, I6684&gt;34, 0, AND(I6684&gt;0, I6684&lt;35), VLOOKUP(I6684, $A$63:$C$96, 3))</f>
        <v>12480</v>
      </c>
      <c r="M6684" s="5">
        <f t="shared" si="943"/>
        <v>399.62783884234125</v>
      </c>
      <c r="N6684" s="5">
        <v>3091.3769457926719</v>
      </c>
      <c r="O6684" s="5">
        <f t="shared" si="950"/>
        <v>3057.5717999999997</v>
      </c>
      <c r="P6684" s="5">
        <f t="shared" si="951"/>
        <v>3057.5717999999997</v>
      </c>
      <c r="Q6684" s="5">
        <f t="shared" si="945"/>
        <v>487.20077413479089</v>
      </c>
      <c r="R6684" s="5">
        <f>IF(O6684&gt;(P6684+U6684),O6684-P6684-U6684, 0)</f>
        <v>0</v>
      </c>
      <c r="S6684" s="5">
        <f t="shared" si="946"/>
        <v>1587.723250104113</v>
      </c>
      <c r="T6684" s="5">
        <f t="shared" si="947"/>
        <v>8234.3327887382293</v>
      </c>
      <c r="U6684" s="5">
        <f>IF(O6684&gt;P6684,IF(V6683*($B$6/100)&gt;=O6684-P6684,(O6684-P6684), V6683*($B$6/100)), 0)</f>
        <v>0</v>
      </c>
      <c r="V6684" s="5">
        <f>V6683+(T6684*($B$5/100))-(U6684/($B$6/100))</f>
        <v>1893726.5660954702</v>
      </c>
      <c r="W6684" s="5">
        <f t="shared" si="948"/>
        <v>47343.164152386758</v>
      </c>
    </row>
    <row r="6685" spans="4:23" x14ac:dyDescent="0.25">
      <c r="D6685">
        <f t="shared" si="949"/>
        <v>6683</v>
      </c>
      <c r="E6685" s="3">
        <v>44109</v>
      </c>
      <c r="F6685" s="4">
        <v>0.45833333333333331</v>
      </c>
      <c r="G6685">
        <v>90</v>
      </c>
      <c r="H6685">
        <v>2</v>
      </c>
      <c r="I6685" s="5">
        <f t="shared" si="944"/>
        <v>13</v>
      </c>
      <c r="J6685" s="22">
        <v>1.9053463523752492E-4</v>
      </c>
      <c r="K6685">
        <v>9.535E-5</v>
      </c>
      <c r="L6685" s="5" cm="1">
        <f t="array" ref="L6685">_xlfn.IFS(I6685=0, 0, I6685&gt;34, 0, AND(I6685&gt;0, I6685&lt;35), VLOOKUP(I6685, $A$63:$C$96, 3))</f>
        <v>16600</v>
      </c>
      <c r="M6685" s="5">
        <f t="shared" si="943"/>
        <v>905.03951737824343</v>
      </c>
      <c r="N6685" s="5">
        <v>2779.0520807786684</v>
      </c>
      <c r="O6685" s="5">
        <f t="shared" si="950"/>
        <v>2686.0095000000001</v>
      </c>
      <c r="P6685" s="5">
        <f t="shared" si="951"/>
        <v>2686.0095000000001</v>
      </c>
      <c r="Q6685" s="5">
        <f t="shared" si="945"/>
        <v>487.20077413479089</v>
      </c>
      <c r="R6685" s="5">
        <f>IF(O6685&gt;(P6685+U6685),O6685-P6685-U6685, 0)</f>
        <v>0</v>
      </c>
      <c r="S6685" s="5">
        <f t="shared" si="946"/>
        <v>1427.3140025540022</v>
      </c>
      <c r="T6685" s="5">
        <f t="shared" si="947"/>
        <v>13391.71601482424</v>
      </c>
      <c r="U6685" s="5">
        <f>IF(O6685&gt;P6685,IF(V6684*($B$6/100)&gt;=O6685-P6685,(O6685-P6685), V6684*($B$6/100)), 0)</f>
        <v>0</v>
      </c>
      <c r="V6685" s="5">
        <f>V6684+(T6685*($B$5/100))-(U6685/($B$6/100))</f>
        <v>1903100.7673058473</v>
      </c>
      <c r="W6685" s="5">
        <f t="shared" si="948"/>
        <v>47577.519182646181</v>
      </c>
    </row>
    <row r="6686" spans="4:23" x14ac:dyDescent="0.25">
      <c r="D6686">
        <f t="shared" si="949"/>
        <v>6684</v>
      </c>
      <c r="E6686" s="3">
        <v>44109</v>
      </c>
      <c r="F6686" s="4">
        <v>0.5</v>
      </c>
      <c r="G6686">
        <v>70</v>
      </c>
      <c r="H6686">
        <v>1</v>
      </c>
      <c r="I6686" s="5">
        <f t="shared" si="944"/>
        <v>10</v>
      </c>
      <c r="J6686" s="22">
        <v>2.0290701414905254E-4</v>
      </c>
      <c r="K6686">
        <v>8.4279999999999999E-5</v>
      </c>
      <c r="L6686" s="5" cm="1">
        <f t="array" ref="L6686">_xlfn.IFS(I6686=0, 0, I6686&gt;34, 0, AND(I6686&gt;0, I6686&lt;35), VLOOKUP(I6686, $A$63:$C$96, 3))</f>
        <v>12480</v>
      </c>
      <c r="M6686" s="5">
        <f t="shared" si="943"/>
        <v>963.80831720799949</v>
      </c>
      <c r="N6686" s="5">
        <v>2778.5099782020748</v>
      </c>
      <c r="O6686" s="5">
        <f t="shared" si="950"/>
        <v>2374.1675999999998</v>
      </c>
      <c r="P6686" s="5">
        <f t="shared" si="951"/>
        <v>2374.1675999999998</v>
      </c>
      <c r="Q6686" s="5">
        <f t="shared" si="945"/>
        <v>487.20077413479089</v>
      </c>
      <c r="R6686" s="5">
        <f>IF(O6686&gt;(P6686+U6686),O6686-P6686-U6686, 0)</f>
        <v>0</v>
      </c>
      <c r="S6686" s="5">
        <f t="shared" si="946"/>
        <v>1427.0355800646419</v>
      </c>
      <c r="T6686" s="5">
        <f t="shared" si="947"/>
        <v>9642.6051371433587</v>
      </c>
      <c r="U6686" s="5">
        <f>IF(O6686&gt;P6686,IF(V6685*($B$6/100)&gt;=O6686-P6686,(O6686-P6686), V6685*($B$6/100)), 0)</f>
        <v>0</v>
      </c>
      <c r="V6686" s="5">
        <f>V6685+(T6686*($B$5/100))-(U6686/($B$6/100))</f>
        <v>1909850.5909018477</v>
      </c>
      <c r="W6686" s="5">
        <f t="shared" si="948"/>
        <v>47746.264772546194</v>
      </c>
    </row>
    <row r="6687" spans="4:23" x14ac:dyDescent="0.25">
      <c r="D6687">
        <f t="shared" si="949"/>
        <v>6685</v>
      </c>
      <c r="E6687" s="3">
        <v>44109</v>
      </c>
      <c r="F6687" s="4">
        <v>0.54166666666666663</v>
      </c>
      <c r="G6687">
        <v>60</v>
      </c>
      <c r="H6687">
        <v>0</v>
      </c>
      <c r="I6687" s="5">
        <f t="shared" si="944"/>
        <v>8</v>
      </c>
      <c r="J6687" s="22">
        <v>1.2867274067988698E-4</v>
      </c>
      <c r="K6687">
        <v>7.7269999999999997E-5</v>
      </c>
      <c r="L6687" s="5" cm="1">
        <f t="array" ref="L6687">_xlfn.IFS(I6687=0, 0, I6687&gt;34, 0, AND(I6687&gt;0, I6687&lt;35), VLOOKUP(I6687, $A$63:$C$96, 3))</f>
        <v>7160</v>
      </c>
      <c r="M6687" s="5">
        <f t="shared" si="943"/>
        <v>611.19551822946312</v>
      </c>
      <c r="N6687" s="5">
        <v>2741.2091612802819</v>
      </c>
      <c r="O6687" s="5">
        <f t="shared" si="950"/>
        <v>2176.6958999999997</v>
      </c>
      <c r="P6687" s="5">
        <f t="shared" si="951"/>
        <v>2176.6958999999997</v>
      </c>
      <c r="Q6687" s="5">
        <f t="shared" si="945"/>
        <v>487.20077413479089</v>
      </c>
      <c r="R6687" s="5">
        <f>IF(O6687&gt;(P6687+U6687),O6687-P6687-U6687, 0)</f>
        <v>0</v>
      </c>
      <c r="S6687" s="5">
        <f t="shared" si="946"/>
        <v>1407.8779764099954</v>
      </c>
      <c r="T6687" s="5">
        <f t="shared" si="947"/>
        <v>4186.6216418194681</v>
      </c>
      <c r="U6687" s="5">
        <f>IF(O6687&gt;P6687,IF(V6686*($B$6/100)&gt;=O6687-P6687,(O6687-P6687), V6686*($B$6/100)), 0)</f>
        <v>0</v>
      </c>
      <c r="V6687" s="5">
        <f>V6686+(T6687*($B$5/100))-(U6687/($B$6/100))</f>
        <v>1912781.2260511213</v>
      </c>
      <c r="W6687" s="5">
        <f t="shared" si="948"/>
        <v>47819.53065127803</v>
      </c>
    </row>
    <row r="6688" spans="4:23" x14ac:dyDescent="0.25">
      <c r="D6688">
        <f t="shared" si="949"/>
        <v>6686</v>
      </c>
      <c r="E6688" s="3">
        <v>44109</v>
      </c>
      <c r="F6688" s="4">
        <v>0.58333333333333337</v>
      </c>
      <c r="G6688">
        <v>60</v>
      </c>
      <c r="H6688">
        <v>0</v>
      </c>
      <c r="I6688" s="5">
        <f t="shared" si="944"/>
        <v>8</v>
      </c>
      <c r="J6688" s="22">
        <v>1.33621692244498E-4</v>
      </c>
      <c r="K6688">
        <v>6.8250000000000006E-5</v>
      </c>
      <c r="L6688" s="5" cm="1">
        <f t="array" ref="L6688">_xlfn.IFS(I6688=0, 0, I6688&gt;34, 0, AND(I6688&gt;0, I6688&lt;35), VLOOKUP(I6688, $A$63:$C$96, 3))</f>
        <v>7160</v>
      </c>
      <c r="M6688" s="5">
        <f t="shared" si="943"/>
        <v>634.7030381613655</v>
      </c>
      <c r="N6688" s="5">
        <v>2642.3112841457319</v>
      </c>
      <c r="O6688" s="5">
        <f t="shared" si="950"/>
        <v>1922.6025000000002</v>
      </c>
      <c r="P6688" s="5">
        <f t="shared" si="951"/>
        <v>1922.6025000000002</v>
      </c>
      <c r="Q6688" s="5">
        <f t="shared" si="945"/>
        <v>487.20077413479089</v>
      </c>
      <c r="R6688" s="5">
        <f>IF(O6688&gt;(P6688+U6688),O6688-P6688-U6688, 0)</f>
        <v>0</v>
      </c>
      <c r="S6688" s="5">
        <f t="shared" si="946"/>
        <v>1357.0842810225174</v>
      </c>
      <c r="T6688" s="5">
        <f t="shared" si="947"/>
        <v>4515.0162571388482</v>
      </c>
      <c r="U6688" s="5">
        <f>IF(O6688&gt;P6688,IF(V6687*($B$6/100)&gt;=O6688-P6688,(O6688-P6688), V6687*($B$6/100)), 0)</f>
        <v>0</v>
      </c>
      <c r="V6688" s="5">
        <f>V6687+(T6688*($B$5/100))-(U6688/($B$6/100))</f>
        <v>1915941.7374311185</v>
      </c>
      <c r="W6688" s="5">
        <f t="shared" si="948"/>
        <v>47898.54343577796</v>
      </c>
    </row>
    <row r="6689" spans="4:23" x14ac:dyDescent="0.25">
      <c r="D6689">
        <f t="shared" si="949"/>
        <v>6687</v>
      </c>
      <c r="E6689" s="3">
        <v>44109</v>
      </c>
      <c r="F6689" s="4">
        <v>0.625</v>
      </c>
      <c r="G6689">
        <v>60</v>
      </c>
      <c r="H6689">
        <v>0</v>
      </c>
      <c r="I6689" s="5">
        <f t="shared" si="944"/>
        <v>8</v>
      </c>
      <c r="J6689" s="22">
        <v>1.0392798285683178E-4</v>
      </c>
      <c r="K6689">
        <v>6.8670000000000005E-5</v>
      </c>
      <c r="L6689" s="5" cm="1">
        <f t="array" ref="L6689">_xlfn.IFS(I6689=0, 0, I6689&gt;34, 0, AND(I6689&gt;0, I6689&lt;35), VLOOKUP(I6689, $A$63:$C$96, 3))</f>
        <v>7160</v>
      </c>
      <c r="M6689" s="5">
        <f t="shared" si="943"/>
        <v>493.65791856995094</v>
      </c>
      <c r="N6689" s="5">
        <v>2678.7009676556086</v>
      </c>
      <c r="O6689" s="5">
        <f t="shared" si="950"/>
        <v>1934.4339000000002</v>
      </c>
      <c r="P6689" s="5">
        <f t="shared" si="951"/>
        <v>1934.4339000000002</v>
      </c>
      <c r="Q6689" s="5">
        <f t="shared" si="945"/>
        <v>487.20077413479089</v>
      </c>
      <c r="R6689" s="5">
        <f>IF(O6689&gt;(P6689+U6689),O6689-P6689-U6689, 0)</f>
        <v>0</v>
      </c>
      <c r="S6689" s="5">
        <f t="shared" si="946"/>
        <v>1375.7739288997182</v>
      </c>
      <c r="T6689" s="5">
        <f t="shared" si="947"/>
        <v>4343.450089670233</v>
      </c>
      <c r="U6689" s="5">
        <f>IF(O6689&gt;P6689,IF(V6688*($B$6/100)&gt;=O6689-P6689,(O6689-P6689), V6688*($B$6/100)), 0)</f>
        <v>0</v>
      </c>
      <c r="V6689" s="5">
        <f>V6688+(T6689*($B$5/100))-(U6689/($B$6/100))</f>
        <v>1918982.1524938876</v>
      </c>
      <c r="W6689" s="5">
        <f t="shared" si="948"/>
        <v>47974.553812347192</v>
      </c>
    </row>
    <row r="6690" spans="4:23" x14ac:dyDescent="0.25">
      <c r="D6690">
        <f t="shared" si="949"/>
        <v>6688</v>
      </c>
      <c r="E6690" s="3">
        <v>44109</v>
      </c>
      <c r="F6690" s="4">
        <v>0.66666666666666663</v>
      </c>
      <c r="G6690">
        <v>40</v>
      </c>
      <c r="H6690">
        <v>0</v>
      </c>
      <c r="I6690" s="5">
        <f t="shared" si="944"/>
        <v>6</v>
      </c>
      <c r="J6690" s="22">
        <v>6.4336370339943488E-5</v>
      </c>
      <c r="K6690">
        <v>7.5209999999999993E-5</v>
      </c>
      <c r="L6690" s="5" cm="1">
        <f t="array" ref="L6690">_xlfn.IFS(I6690=0, 0, I6690&gt;34, 0, AND(I6690&gt;0, I6690&lt;35), VLOOKUP(I6690, $A$63:$C$96, 3))</f>
        <v>2980</v>
      </c>
      <c r="M6690" s="5">
        <f t="shared" si="943"/>
        <v>305.59775911473156</v>
      </c>
      <c r="N6690" s="5">
        <v>2586.4492396939563</v>
      </c>
      <c r="O6690" s="5">
        <f t="shared" si="950"/>
        <v>2118.6656999999996</v>
      </c>
      <c r="P6690" s="5">
        <f t="shared" si="951"/>
        <v>2118.6656999999996</v>
      </c>
      <c r="Q6690" s="5">
        <f t="shared" si="945"/>
        <v>487.20077413479089</v>
      </c>
      <c r="R6690" s="5">
        <f>IF(O6690&gt;(P6690+U6690),O6690-P6690-U6690, 0)</f>
        <v>0</v>
      </c>
      <c r="S6690" s="5">
        <f t="shared" si="946"/>
        <v>679.73128497994117</v>
      </c>
      <c r="T6690" s="5">
        <f t="shared" si="947"/>
        <v>487.20077413479089</v>
      </c>
      <c r="U6690" s="5">
        <f>IF(O6690&gt;P6690,IF(V6689*($B$6/100)&gt;=O6690-P6690,(O6690-P6690), V6689*($B$6/100)), 0)</f>
        <v>0</v>
      </c>
      <c r="V6690" s="5">
        <f>V6689+(T6690*($B$5/100))-(U6690/($B$6/100))</f>
        <v>1919323.1930357818</v>
      </c>
      <c r="W6690" s="5">
        <f t="shared" si="948"/>
        <v>47983.079825894543</v>
      </c>
    </row>
    <row r="6691" spans="4:23" x14ac:dyDescent="0.25">
      <c r="D6691">
        <f t="shared" si="949"/>
        <v>6689</v>
      </c>
      <c r="E6691" s="3">
        <v>44109</v>
      </c>
      <c r="F6691" s="4">
        <v>0.70833333333333337</v>
      </c>
      <c r="G6691">
        <v>20</v>
      </c>
      <c r="H6691">
        <v>0</v>
      </c>
      <c r="I6691" s="5">
        <f t="shared" si="944"/>
        <v>3</v>
      </c>
      <c r="J6691" s="22">
        <v>1.2372378911527593E-5</v>
      </c>
      <c r="K6691">
        <v>1.0188999999999999E-4</v>
      </c>
      <c r="L6691" s="5" cm="1">
        <f t="array" ref="L6691">_xlfn.IFS(I6691=0, 0, I6691&gt;34, 0, AND(I6691&gt;0, I6691&lt;35), VLOOKUP(I6691, $A$63:$C$96, 3))</f>
        <v>232</v>
      </c>
      <c r="M6691" s="5">
        <f t="shared" si="943"/>
        <v>58.768799829756063</v>
      </c>
      <c r="N6691" s="5">
        <v>3036.5166491266882</v>
      </c>
      <c r="O6691" s="5">
        <f t="shared" si="950"/>
        <v>2870.2412999999997</v>
      </c>
      <c r="P6691" s="5">
        <f t="shared" si="951"/>
        <v>290.76879982975606</v>
      </c>
      <c r="Q6691" s="5">
        <f t="shared" si="945"/>
        <v>0</v>
      </c>
      <c r="R6691" s="5">
        <f>IF(O6691&gt;(P6691+U6691),O6691-P6691-U6691, 0)</f>
        <v>0</v>
      </c>
      <c r="S6691" s="5">
        <f t="shared" si="946"/>
        <v>0</v>
      </c>
      <c r="T6691" s="5">
        <f t="shared" si="947"/>
        <v>0</v>
      </c>
      <c r="U6691" s="5">
        <f>IF(O6691&gt;P6691,IF(V6690*($B$6/100)&gt;=O6691-P6691,(O6691-P6691), V6690*($B$6/100)), 0)</f>
        <v>2579.4725001702436</v>
      </c>
      <c r="V6691" s="5">
        <f>V6690+(T6691*($B$5/100))-(U6691/($B$6/100))</f>
        <v>1915638.2323212528</v>
      </c>
      <c r="W6691" s="5">
        <f t="shared" si="948"/>
        <v>47890.955808031322</v>
      </c>
    </row>
    <row r="6692" spans="4:23" x14ac:dyDescent="0.25">
      <c r="D6692">
        <f t="shared" si="949"/>
        <v>6690</v>
      </c>
      <c r="E6692" s="3">
        <v>44109</v>
      </c>
      <c r="F6692" s="4">
        <v>0.75</v>
      </c>
      <c r="G6692">
        <v>50</v>
      </c>
      <c r="H6692">
        <v>0</v>
      </c>
      <c r="I6692" s="5">
        <f t="shared" si="944"/>
        <v>7</v>
      </c>
      <c r="J6692" s="22">
        <v>7.4234273469165555E-6</v>
      </c>
      <c r="K6692">
        <v>1.573E-4</v>
      </c>
      <c r="L6692" s="5" cm="1">
        <f t="array" ref="L6692">_xlfn.IFS(I6692=0, 0, I6692&gt;34, 0, AND(I6692&gt;0, I6692&lt;35), VLOOKUP(I6692, $A$63:$C$96, 3))</f>
        <v>4800</v>
      </c>
      <c r="M6692" s="5">
        <f t="shared" si="943"/>
        <v>35.26127989785364</v>
      </c>
      <c r="N6692" s="5">
        <v>3538.9297003513766</v>
      </c>
      <c r="O6692" s="5">
        <f t="shared" si="950"/>
        <v>4431.1410000000005</v>
      </c>
      <c r="P6692" s="5">
        <f t="shared" si="951"/>
        <v>4431.1410000000005</v>
      </c>
      <c r="Q6692" s="5">
        <f t="shared" si="945"/>
        <v>404.12027989785292</v>
      </c>
      <c r="R6692" s="5">
        <f>IF(O6692&gt;(P6692+U6692),O6692-P6692-U6692, 0)</f>
        <v>0</v>
      </c>
      <c r="S6692" s="5">
        <f t="shared" si="946"/>
        <v>0</v>
      </c>
      <c r="T6692" s="5">
        <f t="shared" si="947"/>
        <v>404.12027989785292</v>
      </c>
      <c r="U6692" s="5">
        <f>IF(O6692&gt;P6692,IF(V6691*($B$6/100)&gt;=O6692-P6692,(O6692-P6692), V6691*($B$6/100)), 0)</f>
        <v>0</v>
      </c>
      <c r="V6692" s="5">
        <f>V6691+(T6692*($B$5/100))-(U6692/($B$6/100))</f>
        <v>1915921.1165171813</v>
      </c>
      <c r="W6692" s="5">
        <f t="shared" si="948"/>
        <v>47898.02791292953</v>
      </c>
    </row>
    <row r="6693" spans="4:23" x14ac:dyDescent="0.25">
      <c r="D6693">
        <f t="shared" si="949"/>
        <v>6691</v>
      </c>
      <c r="E6693" s="3">
        <v>44109</v>
      </c>
      <c r="F6693" s="4">
        <v>0.79166666666666663</v>
      </c>
      <c r="G6693">
        <v>50</v>
      </c>
      <c r="H6693">
        <v>0</v>
      </c>
      <c r="I6693" s="5">
        <f t="shared" si="944"/>
        <v>7</v>
      </c>
      <c r="J6693" s="22">
        <v>0</v>
      </c>
      <c r="K6693">
        <v>1.7857999999999999E-4</v>
      </c>
      <c r="L6693" s="5" cm="1">
        <f t="array" ref="L6693">_xlfn.IFS(I6693=0, 0, I6693&gt;34, 0, AND(I6693&gt;0, I6693&lt;35), VLOOKUP(I6693, $A$63:$C$96, 3))</f>
        <v>4800</v>
      </c>
      <c r="M6693" s="5">
        <f t="shared" si="943"/>
        <v>0</v>
      </c>
      <c r="N6693" s="5">
        <v>3366.880569707504</v>
      </c>
      <c r="O6693" s="5">
        <f t="shared" si="950"/>
        <v>5030.5985999999994</v>
      </c>
      <c r="P6693" s="5">
        <f t="shared" si="951"/>
        <v>4800</v>
      </c>
      <c r="Q6693" s="5">
        <f t="shared" si="945"/>
        <v>0</v>
      </c>
      <c r="R6693" s="5">
        <f>IF(O6693&gt;(P6693+U6693),O6693-P6693-U6693, 0)</f>
        <v>0</v>
      </c>
      <c r="S6693" s="5">
        <f t="shared" si="946"/>
        <v>0</v>
      </c>
      <c r="T6693" s="5">
        <f t="shared" si="947"/>
        <v>0</v>
      </c>
      <c r="U6693" s="5">
        <f>IF(O6693&gt;P6693,IF(V6692*($B$6/100)&gt;=O6693-P6693,(O6693-P6693), V6692*($B$6/100)), 0)</f>
        <v>230.59859999999935</v>
      </c>
      <c r="V6693" s="5">
        <f>V6692+(T6693*($B$5/100))-(U6693/($B$6/100))</f>
        <v>1915591.6899457527</v>
      </c>
      <c r="W6693" s="5">
        <f t="shared" si="948"/>
        <v>47889.792248643818</v>
      </c>
    </row>
    <row r="6694" spans="4:23" x14ac:dyDescent="0.25">
      <c r="D6694">
        <f t="shared" si="949"/>
        <v>6692</v>
      </c>
      <c r="E6694" s="3">
        <v>44109</v>
      </c>
      <c r="F6694" s="4">
        <v>0.83333333333333337</v>
      </c>
      <c r="G6694">
        <v>50</v>
      </c>
      <c r="H6694">
        <v>0</v>
      </c>
      <c r="I6694" s="5">
        <f t="shared" si="944"/>
        <v>7</v>
      </c>
      <c r="J6694" s="22">
        <v>0</v>
      </c>
      <c r="K6694">
        <v>1.9059000000000003E-4</v>
      </c>
      <c r="L6694" s="5" cm="1">
        <f t="array" ref="L6694">_xlfn.IFS(I6694=0, 0, I6694&gt;34, 0, AND(I6694&gt;0, I6694&lt;35), VLOOKUP(I6694, $A$63:$C$96, 3))</f>
        <v>4800</v>
      </c>
      <c r="M6694" s="5">
        <f t="shared" si="943"/>
        <v>0</v>
      </c>
      <c r="N6694" s="5">
        <v>3105.3966188670579</v>
      </c>
      <c r="O6694" s="5">
        <f t="shared" si="950"/>
        <v>5368.9203000000007</v>
      </c>
      <c r="P6694" s="5">
        <f t="shared" si="951"/>
        <v>4800</v>
      </c>
      <c r="Q6694" s="5">
        <f t="shared" si="945"/>
        <v>0</v>
      </c>
      <c r="R6694" s="5">
        <f>IF(O6694&gt;(P6694+U6694),O6694-P6694-U6694, 0)</f>
        <v>0</v>
      </c>
      <c r="S6694" s="5">
        <f t="shared" si="946"/>
        <v>0</v>
      </c>
      <c r="T6694" s="5">
        <f t="shared" si="947"/>
        <v>0</v>
      </c>
      <c r="U6694" s="5">
        <f>IF(O6694&gt;P6694,IF(V6693*($B$6/100)&gt;=O6694-P6694,(O6694-P6694), V6693*($B$6/100)), 0)</f>
        <v>568.92030000000068</v>
      </c>
      <c r="V6694" s="5">
        <f>V6693+(T6694*($B$5/100))-(U6694/($B$6/100))</f>
        <v>1914778.9466600385</v>
      </c>
      <c r="W6694" s="5">
        <f t="shared" si="948"/>
        <v>47869.473666500962</v>
      </c>
    </row>
    <row r="6695" spans="4:23" x14ac:dyDescent="0.25">
      <c r="D6695">
        <f t="shared" si="949"/>
        <v>6693</v>
      </c>
      <c r="E6695" s="3">
        <v>44109</v>
      </c>
      <c r="F6695" s="4">
        <v>0.875</v>
      </c>
      <c r="G6695">
        <v>50</v>
      </c>
      <c r="H6695">
        <v>0</v>
      </c>
      <c r="I6695" s="5">
        <f t="shared" si="944"/>
        <v>7</v>
      </c>
      <c r="J6695" s="22">
        <v>0</v>
      </c>
      <c r="K6695">
        <v>1.8851E-4</v>
      </c>
      <c r="L6695" s="5" cm="1">
        <f t="array" ref="L6695">_xlfn.IFS(I6695=0, 0, I6695&gt;34, 0, AND(I6695&gt;0, I6695&lt;35), VLOOKUP(I6695, $A$63:$C$96, 3))</f>
        <v>4800</v>
      </c>
      <c r="M6695" s="5">
        <f t="shared" si="943"/>
        <v>0</v>
      </c>
      <c r="N6695" s="5">
        <v>2727.399582367284</v>
      </c>
      <c r="O6695" s="5">
        <f t="shared" si="950"/>
        <v>5310.3266999999996</v>
      </c>
      <c r="P6695" s="5">
        <f t="shared" si="951"/>
        <v>4800</v>
      </c>
      <c r="Q6695" s="5">
        <f t="shared" si="945"/>
        <v>0</v>
      </c>
      <c r="R6695" s="5">
        <f>IF(O6695&gt;(P6695+U6695),O6695-P6695-U6695, 0)</f>
        <v>0</v>
      </c>
      <c r="S6695" s="5">
        <f t="shared" si="946"/>
        <v>0</v>
      </c>
      <c r="T6695" s="5">
        <f t="shared" si="947"/>
        <v>0</v>
      </c>
      <c r="U6695" s="5">
        <f>IF(O6695&gt;P6695,IF(V6694*($B$6/100)&gt;=O6695-P6695,(O6695-P6695), V6694*($B$6/100)), 0)</f>
        <v>510.32669999999962</v>
      </c>
      <c r="V6695" s="5">
        <f>V6694+(T6695*($B$5/100))-(U6695/($B$6/100))</f>
        <v>1914049.9085171814</v>
      </c>
      <c r="W6695" s="5">
        <f t="shared" si="948"/>
        <v>47851.247712929537</v>
      </c>
    </row>
    <row r="6696" spans="4:23" x14ac:dyDescent="0.25">
      <c r="D6696">
        <f t="shared" si="949"/>
        <v>6694</v>
      </c>
      <c r="E6696" s="3">
        <v>44109</v>
      </c>
      <c r="F6696" s="4">
        <v>0.91666666666666663</v>
      </c>
      <c r="G6696">
        <v>60</v>
      </c>
      <c r="H6696">
        <v>0</v>
      </c>
      <c r="I6696" s="5">
        <f t="shared" si="944"/>
        <v>8</v>
      </c>
      <c r="J6696" s="22">
        <v>0</v>
      </c>
      <c r="K6696">
        <v>1.8047000000000001E-4</v>
      </c>
      <c r="L6696" s="5" cm="1">
        <f t="array" ref="L6696">_xlfn.IFS(I6696=0, 0, I6696&gt;34, 0, AND(I6696&gt;0, I6696&lt;35), VLOOKUP(I6696, $A$63:$C$96, 3))</f>
        <v>7160</v>
      </c>
      <c r="M6696" s="5">
        <f t="shared" si="943"/>
        <v>0</v>
      </c>
      <c r="N6696" s="5">
        <v>2297.8240614092419</v>
      </c>
      <c r="O6696" s="5">
        <f t="shared" si="950"/>
        <v>5083.8398999999999</v>
      </c>
      <c r="P6696" s="5">
        <f t="shared" si="951"/>
        <v>5083.8398999999999</v>
      </c>
      <c r="Q6696" s="5">
        <f t="shared" si="945"/>
        <v>487.20077413479089</v>
      </c>
      <c r="R6696" s="5">
        <f>IF(O6696&gt;(P6696+U6696),O6696-P6696-U6696, 0)</f>
        <v>0</v>
      </c>
      <c r="S6696" s="5">
        <f t="shared" si="946"/>
        <v>1180.1565292493433</v>
      </c>
      <c r="T6696" s="5">
        <f t="shared" si="947"/>
        <v>896.00357075065676</v>
      </c>
      <c r="U6696" s="5">
        <f>IF(O6696&gt;P6696,IF(V6695*($B$6/100)&gt;=O6696-P6696,(O6696-P6696), V6695*($B$6/100)), 0)</f>
        <v>0</v>
      </c>
      <c r="V6696" s="5">
        <f>V6695+(T6696*($B$5/100))-(U6696/($B$6/100))</f>
        <v>1914677.1110167068</v>
      </c>
      <c r="W6696" s="5">
        <f t="shared" si="948"/>
        <v>47866.927775417673</v>
      </c>
    </row>
    <row r="6697" spans="4:23" x14ac:dyDescent="0.25">
      <c r="D6697">
        <f t="shared" si="949"/>
        <v>6695</v>
      </c>
      <c r="E6697" s="3">
        <v>44109</v>
      </c>
      <c r="F6697" s="4">
        <v>0.95833333333333337</v>
      </c>
      <c r="G6697">
        <v>50</v>
      </c>
      <c r="H6697">
        <v>0</v>
      </c>
      <c r="I6697" s="5">
        <f t="shared" si="944"/>
        <v>7</v>
      </c>
      <c r="J6697" s="22">
        <v>0</v>
      </c>
      <c r="K6697">
        <v>1.5956E-4</v>
      </c>
      <c r="L6697" s="5" cm="1">
        <f t="array" ref="L6697">_xlfn.IFS(I6697=0, 0, I6697&gt;34, 0, AND(I6697&gt;0, I6697&lt;35), VLOOKUP(I6697, $A$63:$C$96, 3))</f>
        <v>4800</v>
      </c>
      <c r="M6697" s="5">
        <f t="shared" si="943"/>
        <v>0</v>
      </c>
      <c r="N6697" s="5">
        <v>1824.3430445212944</v>
      </c>
      <c r="O6697" s="5">
        <f t="shared" si="950"/>
        <v>4494.8051999999998</v>
      </c>
      <c r="P6697" s="5">
        <f t="shared" si="951"/>
        <v>4494.8051999999998</v>
      </c>
      <c r="Q6697" s="5">
        <f t="shared" si="945"/>
        <v>305.19480000000021</v>
      </c>
      <c r="R6697" s="5">
        <f>IF(O6697&gt;(P6697+U6697),O6697-P6697-U6697, 0)</f>
        <v>0</v>
      </c>
      <c r="S6697" s="5">
        <f t="shared" si="946"/>
        <v>0</v>
      </c>
      <c r="T6697" s="5">
        <f t="shared" si="947"/>
        <v>305.19480000000021</v>
      </c>
      <c r="U6697" s="5">
        <f>IF(O6697&gt;P6697,IF(V6696*($B$6/100)&gt;=O6697-P6697,(O6697-P6697), V6696*($B$6/100)), 0)</f>
        <v>0</v>
      </c>
      <c r="V6697" s="5">
        <f>V6696+(T6697*($B$5/100))-(U6697/($B$6/100))</f>
        <v>1914890.7473767067</v>
      </c>
      <c r="W6697" s="5">
        <f t="shared" si="948"/>
        <v>47872.268684417664</v>
      </c>
    </row>
    <row r="6698" spans="4:23" x14ac:dyDescent="0.25">
      <c r="D6698">
        <f t="shared" si="949"/>
        <v>6696</v>
      </c>
      <c r="E6698" s="3">
        <v>44110</v>
      </c>
      <c r="F6698" s="4">
        <v>0</v>
      </c>
      <c r="G6698">
        <v>60</v>
      </c>
      <c r="H6698">
        <v>0</v>
      </c>
      <c r="I6698" s="5">
        <f t="shared" si="944"/>
        <v>8</v>
      </c>
      <c r="J6698" s="22">
        <v>0</v>
      </c>
      <c r="K6698">
        <v>1.2842000000000002E-4</v>
      </c>
      <c r="L6698" s="5" cm="1">
        <f t="array" ref="L6698">_xlfn.IFS(I6698=0, 0, I6698&gt;34, 0, AND(I6698&gt;0, I6698&lt;35), VLOOKUP(I6698, $A$63:$C$96, 3))</f>
        <v>7160</v>
      </c>
      <c r="M6698" s="5">
        <f t="shared" si="943"/>
        <v>0</v>
      </c>
      <c r="N6698" s="5">
        <v>1399.6599219588284</v>
      </c>
      <c r="O6698" s="5">
        <f t="shared" si="950"/>
        <v>3617.5914000000007</v>
      </c>
      <c r="P6698" s="5">
        <f t="shared" si="951"/>
        <v>3617.5914000000007</v>
      </c>
      <c r="Q6698" s="5">
        <f t="shared" si="945"/>
        <v>487.20077413479089</v>
      </c>
      <c r="R6698" s="5">
        <f>IF(O6698&gt;(P6698+U6698),O6698-P6698-U6698, 0)</f>
        <v>0</v>
      </c>
      <c r="S6698" s="5">
        <f t="shared" si="946"/>
        <v>718.8617367925408</v>
      </c>
      <c r="T6698" s="5">
        <f t="shared" si="947"/>
        <v>2823.5468632074585</v>
      </c>
      <c r="U6698" s="5">
        <f>IF(O6698&gt;P6698,IF(V6697*($B$6/100)&gt;=O6698-P6698,(O6698-P6698), V6697*($B$6/100)), 0)</f>
        <v>0</v>
      </c>
      <c r="V6698" s="5">
        <f>V6697+(T6698*($B$5/100))-(U6698/($B$6/100))</f>
        <v>1916867.230180952</v>
      </c>
      <c r="W6698" s="5">
        <f t="shared" si="948"/>
        <v>47921.680754523797</v>
      </c>
    </row>
    <row r="6699" spans="4:23" x14ac:dyDescent="0.25">
      <c r="D6699">
        <f t="shared" si="949"/>
        <v>6697</v>
      </c>
      <c r="E6699" s="3">
        <v>44110</v>
      </c>
      <c r="F6699" s="4">
        <v>4.1666666666666664E-2</v>
      </c>
      <c r="G6699">
        <v>60</v>
      </c>
      <c r="H6699">
        <v>0</v>
      </c>
      <c r="I6699" s="5">
        <f t="shared" si="944"/>
        <v>8</v>
      </c>
      <c r="J6699" s="22">
        <v>0</v>
      </c>
      <c r="K6699">
        <v>9.8480000000000006E-5</v>
      </c>
      <c r="L6699" s="5" cm="1">
        <f t="array" ref="L6699">_xlfn.IFS(I6699=0, 0, I6699&gt;34, 0, AND(I6699&gt;0, I6699&lt;35), VLOOKUP(I6699, $A$63:$C$96, 3))</f>
        <v>7160</v>
      </c>
      <c r="M6699" s="5">
        <f t="shared" si="943"/>
        <v>0</v>
      </c>
      <c r="N6699" s="5">
        <v>1206.1709519863664</v>
      </c>
      <c r="O6699" s="5">
        <f t="shared" si="950"/>
        <v>2774.1816000000003</v>
      </c>
      <c r="P6699" s="5">
        <f t="shared" si="951"/>
        <v>2774.1816000000003</v>
      </c>
      <c r="Q6699" s="5">
        <f t="shared" si="945"/>
        <v>487.20077413479089</v>
      </c>
      <c r="R6699" s="5">
        <f>IF(O6699&gt;(P6699+U6699),O6699-P6699-U6699, 0)</f>
        <v>0</v>
      </c>
      <c r="S6699" s="5">
        <f t="shared" si="946"/>
        <v>619.48629935774989</v>
      </c>
      <c r="T6699" s="5">
        <f t="shared" si="947"/>
        <v>3766.3321006422502</v>
      </c>
      <c r="U6699" s="5">
        <f>IF(O6699&gt;P6699,IF(V6698*($B$6/100)&gt;=O6699-P6699,(O6699-P6699), V6698*($B$6/100)), 0)</f>
        <v>0</v>
      </c>
      <c r="V6699" s="5">
        <f>V6698+(T6699*($B$5/100))-(U6699/($B$6/100))</f>
        <v>1919503.6626514015</v>
      </c>
      <c r="W6699" s="5">
        <f t="shared" si="948"/>
        <v>47987.591566285038</v>
      </c>
    </row>
    <row r="6700" spans="4:23" x14ac:dyDescent="0.25">
      <c r="D6700">
        <f t="shared" si="949"/>
        <v>6698</v>
      </c>
      <c r="E6700" s="3">
        <v>44110</v>
      </c>
      <c r="F6700" s="4">
        <v>8.3333333333333329E-2</v>
      </c>
      <c r="G6700">
        <v>60</v>
      </c>
      <c r="H6700">
        <v>0</v>
      </c>
      <c r="I6700" s="5">
        <f t="shared" si="944"/>
        <v>8</v>
      </c>
      <c r="J6700" s="22">
        <v>0</v>
      </c>
      <c r="K6700">
        <v>8.0610000000000002E-5</v>
      </c>
      <c r="L6700" s="5" cm="1">
        <f t="array" ref="L6700">_xlfn.IFS(I6700=0, 0, I6700&gt;34, 0, AND(I6700&gt;0, I6700&lt;35), VLOOKUP(I6700, $A$63:$C$96, 3))</f>
        <v>7160</v>
      </c>
      <c r="M6700" s="5">
        <f t="shared" si="943"/>
        <v>0</v>
      </c>
      <c r="N6700" s="5">
        <v>1140.3382601599999</v>
      </c>
      <c r="O6700" s="5">
        <f t="shared" si="950"/>
        <v>2270.7837</v>
      </c>
      <c r="P6700" s="5">
        <f t="shared" si="951"/>
        <v>2270.7837</v>
      </c>
      <c r="Q6700" s="5">
        <f t="shared" si="945"/>
        <v>487.20077413479089</v>
      </c>
      <c r="R6700" s="5">
        <f>IF(O6700&gt;(P6700+U6700),O6700-P6700-U6700, 0)</f>
        <v>0</v>
      </c>
      <c r="S6700" s="5">
        <f t="shared" si="946"/>
        <v>585.67479811979274</v>
      </c>
      <c r="T6700" s="5">
        <f t="shared" si="947"/>
        <v>4303.5415018802069</v>
      </c>
      <c r="U6700" s="5">
        <f>IF(O6700&gt;P6700,IF(V6699*($B$6/100)&gt;=O6700-P6700,(O6700-P6700), V6699*($B$6/100)), 0)</f>
        <v>0</v>
      </c>
      <c r="V6700" s="5">
        <f>V6699+(T6700*($B$5/100))-(U6700/($B$6/100))</f>
        <v>1922516.1417027176</v>
      </c>
      <c r="W6700" s="5">
        <f t="shared" si="948"/>
        <v>48062.903542567939</v>
      </c>
    </row>
    <row r="6701" spans="4:23" x14ac:dyDescent="0.25">
      <c r="D6701">
        <f t="shared" si="949"/>
        <v>6699</v>
      </c>
      <c r="E6701" s="3">
        <v>44110</v>
      </c>
      <c r="F6701" s="4">
        <v>0.125</v>
      </c>
      <c r="G6701">
        <v>60</v>
      </c>
      <c r="H6701">
        <v>0</v>
      </c>
      <c r="I6701" s="5">
        <f t="shared" si="944"/>
        <v>8</v>
      </c>
      <c r="J6701" s="22">
        <v>0</v>
      </c>
      <c r="K6701">
        <v>7.038E-5</v>
      </c>
      <c r="L6701" s="5" cm="1">
        <f t="array" ref="L6701">_xlfn.IFS(I6701=0, 0, I6701&gt;34, 0, AND(I6701&gt;0, I6701&lt;35), VLOOKUP(I6701, $A$63:$C$96, 3))</f>
        <v>7160</v>
      </c>
      <c r="M6701" s="5">
        <f t="shared" si="943"/>
        <v>0</v>
      </c>
      <c r="N6701" s="5">
        <v>1137.5807483185235</v>
      </c>
      <c r="O6701" s="5">
        <f t="shared" si="950"/>
        <v>1982.6045999999999</v>
      </c>
      <c r="P6701" s="5">
        <f t="shared" si="951"/>
        <v>1982.6045999999999</v>
      </c>
      <c r="Q6701" s="5">
        <f t="shared" si="945"/>
        <v>487.20077413479089</v>
      </c>
      <c r="R6701" s="5">
        <f>IF(O6701&gt;(P6701+U6701),O6701-P6701-U6701, 0)</f>
        <v>0</v>
      </c>
      <c r="S6701" s="5">
        <f t="shared" si="946"/>
        <v>584.25854712875514</v>
      </c>
      <c r="T6701" s="5">
        <f t="shared" si="947"/>
        <v>4593.1368528712455</v>
      </c>
      <c r="U6701" s="5">
        <f>IF(O6701&gt;P6701,IF(V6700*($B$6/100)&gt;=O6701-P6701,(O6701-P6701), V6700*($B$6/100)), 0)</f>
        <v>0</v>
      </c>
      <c r="V6701" s="5">
        <f>V6700+(T6701*($B$5/100))-(U6701/($B$6/100))</f>
        <v>1925731.3374997275</v>
      </c>
      <c r="W6701" s="5">
        <f t="shared" si="948"/>
        <v>48143.283437493184</v>
      </c>
    </row>
    <row r="6702" spans="4:23" x14ac:dyDescent="0.25">
      <c r="D6702">
        <f t="shared" si="949"/>
        <v>6700</v>
      </c>
      <c r="E6702" s="3">
        <v>44110</v>
      </c>
      <c r="F6702" s="4">
        <v>0.16666666666666666</v>
      </c>
      <c r="G6702">
        <v>30</v>
      </c>
      <c r="H6702">
        <v>0</v>
      </c>
      <c r="I6702" s="5">
        <f t="shared" si="944"/>
        <v>4</v>
      </c>
      <c r="J6702" s="22">
        <v>0</v>
      </c>
      <c r="K6702">
        <v>6.7609999999999998E-5</v>
      </c>
      <c r="L6702" s="5" cm="1">
        <f t="array" ref="L6702">_xlfn.IFS(I6702=0, 0, I6702&gt;34, 0, AND(I6702&gt;0, I6702&lt;35), VLOOKUP(I6702, $A$63:$C$96, 3))</f>
        <v>740</v>
      </c>
      <c r="M6702" s="5">
        <f t="shared" si="943"/>
        <v>0</v>
      </c>
      <c r="N6702" s="5">
        <v>1138.0722465678271</v>
      </c>
      <c r="O6702" s="5">
        <f t="shared" si="950"/>
        <v>1904.5737000000001</v>
      </c>
      <c r="P6702" s="5">
        <f t="shared" si="951"/>
        <v>740</v>
      </c>
      <c r="Q6702" s="5">
        <f t="shared" si="945"/>
        <v>0</v>
      </c>
      <c r="R6702" s="5">
        <f>IF(O6702&gt;(P6702+U6702),O6702-P6702-U6702, 0)</f>
        <v>0</v>
      </c>
      <c r="S6702" s="5">
        <f t="shared" si="946"/>
        <v>0</v>
      </c>
      <c r="T6702" s="5">
        <f t="shared" si="947"/>
        <v>0</v>
      </c>
      <c r="U6702" s="5">
        <f>IF(O6702&gt;P6702,IF(V6701*($B$6/100)&gt;=O6702-P6702,(O6702-P6702), V6701*($B$6/100)), 0)</f>
        <v>1164.5737000000001</v>
      </c>
      <c r="V6702" s="5">
        <f>V6701+(T6702*($B$5/100))-(U6702/($B$6/100))</f>
        <v>1924067.6607854418</v>
      </c>
      <c r="W6702" s="5">
        <f t="shared" si="948"/>
        <v>48101.691519636042</v>
      </c>
    </row>
    <row r="6703" spans="4:23" x14ac:dyDescent="0.25">
      <c r="D6703">
        <f t="shared" si="949"/>
        <v>6701</v>
      </c>
      <c r="E6703" s="3">
        <v>44110</v>
      </c>
      <c r="F6703" s="4">
        <v>0.20833333333333334</v>
      </c>
      <c r="G6703">
        <v>50</v>
      </c>
      <c r="H6703">
        <v>0</v>
      </c>
      <c r="I6703" s="5">
        <f t="shared" si="944"/>
        <v>7</v>
      </c>
      <c r="J6703" s="22">
        <v>0</v>
      </c>
      <c r="K6703">
        <v>6.7620000000000006E-5</v>
      </c>
      <c r="L6703" s="5" cm="1">
        <f t="array" ref="L6703">_xlfn.IFS(I6703=0, 0, I6703&gt;34, 0, AND(I6703&gt;0, I6703&lt;35), VLOOKUP(I6703, $A$63:$C$96, 3))</f>
        <v>4800</v>
      </c>
      <c r="M6703" s="5">
        <f t="shared" si="943"/>
        <v>0</v>
      </c>
      <c r="N6703" s="5">
        <v>1176.6480976677215</v>
      </c>
      <c r="O6703" s="5">
        <f t="shared" si="950"/>
        <v>1904.8554000000001</v>
      </c>
      <c r="P6703" s="5">
        <f t="shared" si="951"/>
        <v>1904.8554000000001</v>
      </c>
      <c r="Q6703" s="5">
        <f t="shared" si="945"/>
        <v>487.20077413479089</v>
      </c>
      <c r="R6703" s="5">
        <f>IF(O6703&gt;(P6703+U6703),O6703-P6703-U6703, 0)</f>
        <v>0</v>
      </c>
      <c r="S6703" s="5">
        <f t="shared" si="946"/>
        <v>604.323437295605</v>
      </c>
      <c r="T6703" s="5">
        <f t="shared" si="947"/>
        <v>2290.8211627043947</v>
      </c>
      <c r="U6703" s="5">
        <f>IF(O6703&gt;P6703,IF(V6702*($B$6/100)&gt;=O6703-P6703,(O6703-P6703), V6702*($B$6/100)), 0)</f>
        <v>0</v>
      </c>
      <c r="V6703" s="5">
        <f>V6702+(T6703*($B$5/100))-(U6703/($B$6/100))</f>
        <v>1925671.2355993348</v>
      </c>
      <c r="W6703" s="5">
        <f t="shared" si="948"/>
        <v>48141.780889983369</v>
      </c>
    </row>
    <row r="6704" spans="4:23" x14ac:dyDescent="0.25">
      <c r="D6704">
        <f t="shared" si="949"/>
        <v>6702</v>
      </c>
      <c r="E6704" s="3">
        <v>44110</v>
      </c>
      <c r="F6704" s="4">
        <v>0.25</v>
      </c>
      <c r="G6704">
        <v>60</v>
      </c>
      <c r="H6704">
        <v>0</v>
      </c>
      <c r="I6704" s="5">
        <f t="shared" si="944"/>
        <v>8</v>
      </c>
      <c r="J6704" s="22">
        <v>0</v>
      </c>
      <c r="K6704">
        <v>7.2810000000000003E-5</v>
      </c>
      <c r="L6704" s="5" cm="1">
        <f t="array" ref="L6704">_xlfn.IFS(I6704=0, 0, I6704&gt;34, 0, AND(I6704&gt;0, I6704&lt;35), VLOOKUP(I6704, $A$63:$C$96, 3))</f>
        <v>7160</v>
      </c>
      <c r="M6704" s="5">
        <f t="shared" si="943"/>
        <v>0</v>
      </c>
      <c r="N6704" s="5">
        <v>1349.3225379701219</v>
      </c>
      <c r="O6704" s="5">
        <f t="shared" si="950"/>
        <v>2051.0576999999998</v>
      </c>
      <c r="P6704" s="5">
        <f t="shared" si="951"/>
        <v>2051.0576999999998</v>
      </c>
      <c r="Q6704" s="5">
        <f t="shared" si="945"/>
        <v>487.20077413479089</v>
      </c>
      <c r="R6704" s="5">
        <f>IF(O6704&gt;(P6704+U6704),O6704-P6704-U6704, 0)</f>
        <v>0</v>
      </c>
      <c r="S6704" s="5">
        <f t="shared" si="946"/>
        <v>693.00858581492844</v>
      </c>
      <c r="T6704" s="5">
        <f t="shared" si="947"/>
        <v>4415.9337141850719</v>
      </c>
      <c r="U6704" s="5">
        <f>IF(O6704&gt;P6704,IF(V6703*($B$6/100)&gt;=O6704-P6704,(O6704-P6704), V6703*($B$6/100)), 0)</f>
        <v>0</v>
      </c>
      <c r="V6704" s="5">
        <f>V6703+(T6704*($B$5/100))-(U6704/($B$6/100))</f>
        <v>1928762.3891992643</v>
      </c>
      <c r="W6704" s="5">
        <f t="shared" si="948"/>
        <v>48219.059729981607</v>
      </c>
    </row>
    <row r="6705" spans="4:23" x14ac:dyDescent="0.25">
      <c r="D6705">
        <f t="shared" si="949"/>
        <v>6703</v>
      </c>
      <c r="E6705" s="3">
        <v>44110</v>
      </c>
      <c r="F6705" s="4">
        <v>0.29166666666666669</v>
      </c>
      <c r="G6705">
        <v>60</v>
      </c>
      <c r="H6705">
        <v>0</v>
      </c>
      <c r="I6705" s="5">
        <f t="shared" si="944"/>
        <v>8</v>
      </c>
      <c r="J6705" s="22">
        <v>2.4744757823055187E-6</v>
      </c>
      <c r="K6705">
        <v>8.8200000000000003E-5</v>
      </c>
      <c r="L6705" s="5" cm="1">
        <f t="array" ref="L6705">_xlfn.IFS(I6705=0, 0, I6705&gt;34, 0, AND(I6705&gt;0, I6705&lt;35), VLOOKUP(I6705, $A$63:$C$96, 3))</f>
        <v>7160</v>
      </c>
      <c r="M6705" s="5">
        <f t="shared" si="943"/>
        <v>11.753759965951215</v>
      </c>
      <c r="N6705" s="5">
        <v>2020.3000157833908</v>
      </c>
      <c r="O6705" s="5">
        <f t="shared" si="950"/>
        <v>2484.5940000000001</v>
      </c>
      <c r="P6705" s="5">
        <f t="shared" si="951"/>
        <v>2484.5940000000001</v>
      </c>
      <c r="Q6705" s="5">
        <f t="shared" si="945"/>
        <v>487.20077413479089</v>
      </c>
      <c r="R6705" s="5">
        <f>IF(O6705&gt;(P6705+U6705),O6705-P6705-U6705, 0)</f>
        <v>0</v>
      </c>
      <c r="S6705" s="5">
        <f t="shared" si="946"/>
        <v>1037.6208930491662</v>
      </c>
      <c r="T6705" s="5">
        <f t="shared" si="947"/>
        <v>3649.5388669167846</v>
      </c>
      <c r="U6705" s="5">
        <f>IF(O6705&gt;P6705,IF(V6704*($B$6/100)&gt;=O6705-P6705,(O6705-P6705), V6704*($B$6/100)), 0)</f>
        <v>0</v>
      </c>
      <c r="V6705" s="5">
        <f>V6704+(T6705*($B$5/100))-(U6705/($B$6/100))</f>
        <v>1931317.0664061061</v>
      </c>
      <c r="W6705" s="5">
        <f t="shared" si="948"/>
        <v>48282.926660152654</v>
      </c>
    </row>
    <row r="6706" spans="4:23" x14ac:dyDescent="0.25">
      <c r="D6706">
        <f t="shared" si="949"/>
        <v>6704</v>
      </c>
      <c r="E6706" s="3">
        <v>44110</v>
      </c>
      <c r="F6706" s="4">
        <v>0.33333333333333331</v>
      </c>
      <c r="G6706">
        <v>60</v>
      </c>
      <c r="H6706">
        <v>3</v>
      </c>
      <c r="I6706" s="5">
        <f t="shared" si="944"/>
        <v>8</v>
      </c>
      <c r="J6706" s="22">
        <v>4.7015039863804853E-5</v>
      </c>
      <c r="K6706">
        <v>1.1282999999999999E-4</v>
      </c>
      <c r="L6706" s="5" cm="1">
        <f t="array" ref="L6706">_xlfn.IFS(I6706=0, 0, I6706&gt;34, 0, AND(I6706&gt;0, I6706&lt;35), VLOOKUP(I6706, $A$63:$C$96, 3))</f>
        <v>7160</v>
      </c>
      <c r="M6706" s="5">
        <f t="shared" si="943"/>
        <v>223.32143935307306</v>
      </c>
      <c r="N6706" s="5">
        <v>2690.8584228258892</v>
      </c>
      <c r="O6706" s="5">
        <f t="shared" si="950"/>
        <v>3178.4210999999996</v>
      </c>
      <c r="P6706" s="5">
        <f t="shared" si="951"/>
        <v>3178.4210999999996</v>
      </c>
      <c r="Q6706" s="5">
        <f t="shared" si="945"/>
        <v>487.20077413479089</v>
      </c>
      <c r="R6706" s="5">
        <f>IF(O6706&gt;(P6706+U6706),O6706-P6706-U6706, 0)</f>
        <v>0</v>
      </c>
      <c r="S6706" s="5">
        <f t="shared" si="946"/>
        <v>1382.0179666131467</v>
      </c>
      <c r="T6706" s="5">
        <f t="shared" si="947"/>
        <v>2822.8823727399272</v>
      </c>
      <c r="U6706" s="5">
        <f>IF(O6706&gt;P6706,IF(V6705*($B$6/100)&gt;=O6706-P6706,(O6706-P6706), V6705*($B$6/100)), 0)</f>
        <v>0</v>
      </c>
      <c r="V6706" s="5">
        <f>V6705+(T6706*($B$5/100))-(U6706/($B$6/100))</f>
        <v>1933293.0840670241</v>
      </c>
      <c r="W6706" s="5">
        <f t="shared" si="948"/>
        <v>48332.327101675604</v>
      </c>
    </row>
    <row r="6707" spans="4:23" x14ac:dyDescent="0.25">
      <c r="D6707">
        <f t="shared" si="949"/>
        <v>6705</v>
      </c>
      <c r="E6707" s="3">
        <v>44110</v>
      </c>
      <c r="F6707" s="4">
        <v>0.375</v>
      </c>
      <c r="G6707">
        <v>60</v>
      </c>
      <c r="H6707">
        <v>2</v>
      </c>
      <c r="I6707" s="5">
        <f t="shared" si="944"/>
        <v>8</v>
      </c>
      <c r="J6707" s="22">
        <v>7.6708749251471072E-5</v>
      </c>
      <c r="K6707">
        <v>1.1266E-4</v>
      </c>
      <c r="L6707" s="5" cm="1">
        <f t="array" ref="L6707">_xlfn.IFS(I6707=0, 0, I6707&gt;34, 0, AND(I6707&gt;0, I6707&lt;35), VLOOKUP(I6707, $A$63:$C$96, 3))</f>
        <v>7160</v>
      </c>
      <c r="M6707" s="5">
        <f t="shared" si="943"/>
        <v>364.36655894448762</v>
      </c>
      <c r="N6707" s="5">
        <v>2941.5253266586192</v>
      </c>
      <c r="O6707" s="5">
        <f t="shared" si="950"/>
        <v>3173.6321999999996</v>
      </c>
      <c r="P6707" s="5">
        <f t="shared" si="951"/>
        <v>3173.6321999999996</v>
      </c>
      <c r="Q6707" s="5">
        <f t="shared" si="945"/>
        <v>487.20077413479089</v>
      </c>
      <c r="R6707" s="5">
        <f>IF(O6707&gt;(P6707+U6707),O6707-P6707-U6707, 0)</f>
        <v>0</v>
      </c>
      <c r="S6707" s="5">
        <f t="shared" si="946"/>
        <v>1510.7598438495984</v>
      </c>
      <c r="T6707" s="5">
        <f t="shared" si="947"/>
        <v>2839.9745150948897</v>
      </c>
      <c r="U6707" s="5">
        <f>IF(O6707&gt;P6707,IF(V6706*($B$6/100)&gt;=O6707-P6707,(O6707-P6707), V6706*($B$6/100)), 0)</f>
        <v>0</v>
      </c>
      <c r="V6707" s="5">
        <f>V6706+(T6707*($B$5/100))-(U6707/($B$6/100))</f>
        <v>1935281.0662275904</v>
      </c>
      <c r="W6707" s="5">
        <f t="shared" si="948"/>
        <v>48382.026655689762</v>
      </c>
    </row>
    <row r="6708" spans="4:23" x14ac:dyDescent="0.25">
      <c r="D6708">
        <f t="shared" si="949"/>
        <v>6706</v>
      </c>
      <c r="E6708" s="3">
        <v>44110</v>
      </c>
      <c r="F6708" s="4">
        <v>0.41666666666666669</v>
      </c>
      <c r="G6708">
        <v>50</v>
      </c>
      <c r="H6708">
        <v>0</v>
      </c>
      <c r="I6708" s="5">
        <f t="shared" si="944"/>
        <v>7</v>
      </c>
      <c r="J6708" s="22">
        <v>5.4438467210721408E-5</v>
      </c>
      <c r="K6708">
        <v>1.0504000000000001E-4</v>
      </c>
      <c r="L6708" s="5" cm="1">
        <f t="array" ref="L6708">_xlfn.IFS(I6708=0, 0, I6708&gt;34, 0, AND(I6708&gt;0, I6708&lt;35), VLOOKUP(I6708, $A$63:$C$96, 3))</f>
        <v>4800</v>
      </c>
      <c r="M6708" s="5">
        <f t="shared" si="943"/>
        <v>258.58271925092669</v>
      </c>
      <c r="N6708" s="5">
        <v>2647.6959445447474</v>
      </c>
      <c r="O6708" s="5">
        <f t="shared" si="950"/>
        <v>2958.9768000000004</v>
      </c>
      <c r="P6708" s="5">
        <f t="shared" si="951"/>
        <v>2958.9768000000004</v>
      </c>
      <c r="Q6708" s="5">
        <f t="shared" si="945"/>
        <v>487.20077413479089</v>
      </c>
      <c r="R6708" s="5">
        <f>IF(O6708&gt;(P6708+U6708),O6708-P6708-U6708, 0)</f>
        <v>0</v>
      </c>
      <c r="S6708" s="5">
        <f t="shared" si="946"/>
        <v>1359.8498287571822</v>
      </c>
      <c r="T6708" s="5">
        <f t="shared" si="947"/>
        <v>739.7560904937443</v>
      </c>
      <c r="U6708" s="5">
        <f>IF(O6708&gt;P6708,IF(V6707*($B$6/100)&gt;=O6708-P6708,(O6708-P6708), V6707*($B$6/100)), 0)</f>
        <v>0</v>
      </c>
      <c r="V6708" s="5">
        <f>V6707+(T6708*($B$5/100))-(U6708/($B$6/100))</f>
        <v>1935798.895490936</v>
      </c>
      <c r="W6708" s="5">
        <f t="shared" si="948"/>
        <v>48394.972387273403</v>
      </c>
    </row>
    <row r="6709" spans="4:23" x14ac:dyDescent="0.25">
      <c r="D6709">
        <f t="shared" si="949"/>
        <v>6707</v>
      </c>
      <c r="E6709" s="3">
        <v>44110</v>
      </c>
      <c r="F6709" s="4">
        <v>0.45833333333333331</v>
      </c>
      <c r="G6709">
        <v>70</v>
      </c>
      <c r="H6709">
        <v>0</v>
      </c>
      <c r="I6709" s="5">
        <f t="shared" si="944"/>
        <v>10</v>
      </c>
      <c r="J6709" s="22">
        <v>8.1657700816082108E-5</v>
      </c>
      <c r="K6709">
        <v>9.145E-5</v>
      </c>
      <c r="L6709" s="5" cm="1">
        <f t="array" ref="L6709">_xlfn.IFS(I6709=0, 0, I6709&gt;34, 0, AND(I6709&gt;0, I6709&lt;35), VLOOKUP(I6709, $A$63:$C$96, 3))</f>
        <v>12480</v>
      </c>
      <c r="M6709" s="5">
        <f t="shared" si="943"/>
        <v>387.87407887639</v>
      </c>
      <c r="N6709" s="5">
        <v>2722.6755636793046</v>
      </c>
      <c r="O6709" s="5">
        <f t="shared" si="950"/>
        <v>2576.1465000000003</v>
      </c>
      <c r="P6709" s="5">
        <f t="shared" si="951"/>
        <v>2576.1465000000003</v>
      </c>
      <c r="Q6709" s="5">
        <f t="shared" si="945"/>
        <v>487.20077413479089</v>
      </c>
      <c r="R6709" s="5">
        <f>IF(O6709&gt;(P6709+U6709),O6709-P6709-U6709, 0)</f>
        <v>0</v>
      </c>
      <c r="S6709" s="5">
        <f t="shared" si="946"/>
        <v>1398.3591683399559</v>
      </c>
      <c r="T6709" s="5">
        <f t="shared" si="947"/>
        <v>8893.3684105364337</v>
      </c>
      <c r="U6709" s="5">
        <f>IF(O6709&gt;P6709,IF(V6708*($B$6/100)&gt;=O6709-P6709,(O6709-P6709), V6708*($B$6/100)), 0)</f>
        <v>0</v>
      </c>
      <c r="V6709" s="5">
        <f>V6708+(T6709*($B$5/100))-(U6709/($B$6/100))</f>
        <v>1942024.2533783114</v>
      </c>
      <c r="W6709" s="5">
        <f t="shared" si="948"/>
        <v>48550.606334457785</v>
      </c>
    </row>
    <row r="6710" spans="4:23" x14ac:dyDescent="0.25">
      <c r="D6710">
        <f t="shared" si="949"/>
        <v>6708</v>
      </c>
      <c r="E6710" s="3">
        <v>44110</v>
      </c>
      <c r="F6710" s="4">
        <v>0.5</v>
      </c>
      <c r="G6710">
        <v>70</v>
      </c>
      <c r="H6710">
        <v>0</v>
      </c>
      <c r="I6710" s="5">
        <f t="shared" si="944"/>
        <v>10</v>
      </c>
      <c r="J6710" s="22">
        <v>1.4846854693833112E-4</v>
      </c>
      <c r="K6710">
        <v>7.7730000000000003E-5</v>
      </c>
      <c r="L6710" s="5" cm="1">
        <f t="array" ref="L6710">_xlfn.IFS(I6710=0, 0, I6710&gt;34, 0, AND(I6710&gt;0, I6710&lt;35), VLOOKUP(I6710, $A$63:$C$96, 3))</f>
        <v>12480</v>
      </c>
      <c r="M6710" s="5">
        <f t="shared" si="943"/>
        <v>705.22559795707286</v>
      </c>
      <c r="N6710" s="5">
        <v>2633.3988686678967</v>
      </c>
      <c r="O6710" s="5">
        <f t="shared" si="950"/>
        <v>2189.6541000000002</v>
      </c>
      <c r="P6710" s="5">
        <f t="shared" si="951"/>
        <v>2189.6541000000002</v>
      </c>
      <c r="Q6710" s="5">
        <f t="shared" si="945"/>
        <v>487.20077413479089</v>
      </c>
      <c r="R6710" s="5">
        <f>IF(O6710&gt;(P6710+U6710),O6710-P6710-U6710, 0)</f>
        <v>0</v>
      </c>
      <c r="S6710" s="5">
        <f t="shared" si="946"/>
        <v>1352.5068873507412</v>
      </c>
      <c r="T6710" s="5">
        <f t="shared" si="947"/>
        <v>9643.0646106063323</v>
      </c>
      <c r="U6710" s="5">
        <f>IF(O6710&gt;P6710,IF(V6709*($B$6/100)&gt;=O6710-P6710,(O6710-P6710), V6709*($B$6/100)), 0)</f>
        <v>0</v>
      </c>
      <c r="V6710" s="5">
        <f>V6709+(T6710*($B$5/100))-(U6710/($B$6/100))</f>
        <v>1948774.3986057357</v>
      </c>
      <c r="W6710" s="5">
        <f t="shared" si="948"/>
        <v>48719.359965143391</v>
      </c>
    </row>
    <row r="6711" spans="4:23" x14ac:dyDescent="0.25">
      <c r="D6711">
        <f t="shared" si="949"/>
        <v>6709</v>
      </c>
      <c r="E6711" s="3">
        <v>44110</v>
      </c>
      <c r="F6711" s="4">
        <v>0.54166666666666663</v>
      </c>
      <c r="G6711">
        <v>70</v>
      </c>
      <c r="H6711">
        <v>2</v>
      </c>
      <c r="I6711" s="5">
        <f t="shared" si="944"/>
        <v>10</v>
      </c>
      <c r="J6711" s="22">
        <v>1.855856836729139E-4</v>
      </c>
      <c r="K6711">
        <v>7.038E-5</v>
      </c>
      <c r="L6711" s="5" cm="1">
        <f t="array" ref="L6711">_xlfn.IFS(I6711=0, 0, I6711&gt;34, 0, AND(I6711&gt;0, I6711&lt;35), VLOOKUP(I6711, $A$63:$C$96, 3))</f>
        <v>12480</v>
      </c>
      <c r="M6711" s="5">
        <f t="shared" si="943"/>
        <v>881.53199744634105</v>
      </c>
      <c r="N6711" s="5">
        <v>2739.68603336465</v>
      </c>
      <c r="O6711" s="5">
        <f t="shared" si="950"/>
        <v>1982.6045999999999</v>
      </c>
      <c r="P6711" s="5">
        <f t="shared" si="951"/>
        <v>1982.6045999999999</v>
      </c>
      <c r="Q6711" s="5">
        <f t="shared" si="945"/>
        <v>487.20077413479089</v>
      </c>
      <c r="R6711" s="5">
        <f>IF(O6711&gt;(P6711+U6711),O6711-P6711-U6711, 0)</f>
        <v>0</v>
      </c>
      <c r="S6711" s="5">
        <f t="shared" si="946"/>
        <v>1407.0957018291415</v>
      </c>
      <c r="T6711" s="5">
        <f t="shared" si="947"/>
        <v>9971.8316956172002</v>
      </c>
      <c r="U6711" s="5">
        <f>IF(O6711&gt;P6711,IF(V6710*($B$6/100)&gt;=O6711-P6711,(O6711-P6711), V6710*($B$6/100)), 0)</f>
        <v>0</v>
      </c>
      <c r="V6711" s="5">
        <f>V6710+(T6711*($B$5/100))-(U6711/($B$6/100))</f>
        <v>1955754.6807926677</v>
      </c>
      <c r="W6711" s="5">
        <f t="shared" si="948"/>
        <v>48893.867019816695</v>
      </c>
    </row>
    <row r="6712" spans="4:23" x14ac:dyDescent="0.25">
      <c r="D6712">
        <f t="shared" si="949"/>
        <v>6710</v>
      </c>
      <c r="E6712" s="3">
        <v>44110</v>
      </c>
      <c r="F6712" s="4">
        <v>0.58333333333333337</v>
      </c>
      <c r="G6712">
        <v>50</v>
      </c>
      <c r="H6712">
        <v>1</v>
      </c>
      <c r="I6712" s="5">
        <f t="shared" si="944"/>
        <v>7</v>
      </c>
      <c r="J6712" s="22">
        <v>1.1877483755066489E-4</v>
      </c>
      <c r="K6712">
        <v>6.3509999999999993E-5</v>
      </c>
      <c r="L6712" s="5" cm="1">
        <f t="array" ref="L6712">_xlfn.IFS(I6712=0, 0, I6712&gt;34, 0, AND(I6712&gt;0, I6712&lt;35), VLOOKUP(I6712, $A$63:$C$96, 3))</f>
        <v>4800</v>
      </c>
      <c r="M6712" s="5">
        <f t="shared" si="943"/>
        <v>564.18047836565825</v>
      </c>
      <c r="N6712" s="5">
        <v>2340.8347098609943</v>
      </c>
      <c r="O6712" s="5">
        <f t="shared" si="950"/>
        <v>1789.0766999999998</v>
      </c>
      <c r="P6712" s="5">
        <f t="shared" si="951"/>
        <v>1789.0766999999998</v>
      </c>
      <c r="Q6712" s="5">
        <f t="shared" si="945"/>
        <v>487.20077413479089</v>
      </c>
      <c r="R6712" s="5">
        <f>IF(O6712&gt;(P6712+U6712),O6712-P6712-U6712, 0)</f>
        <v>0</v>
      </c>
      <c r="S6712" s="5">
        <f t="shared" si="946"/>
        <v>1202.2466876953526</v>
      </c>
      <c r="T6712" s="5">
        <f t="shared" si="947"/>
        <v>2372.8570906703058</v>
      </c>
      <c r="U6712" s="5">
        <f>IF(O6712&gt;P6712,IF(V6711*($B$6/100)&gt;=O6712-P6712,(O6712-P6712), V6711*($B$6/100)), 0)</f>
        <v>0</v>
      </c>
      <c r="V6712" s="5">
        <f>V6711+(T6712*($B$5/100))-(U6712/($B$6/100))</f>
        <v>1957415.6807561368</v>
      </c>
      <c r="W6712" s="5">
        <f t="shared" si="948"/>
        <v>48935.392018903418</v>
      </c>
    </row>
    <row r="6713" spans="4:23" x14ac:dyDescent="0.25">
      <c r="D6713">
        <f t="shared" si="949"/>
        <v>6711</v>
      </c>
      <c r="E6713" s="3">
        <v>44110</v>
      </c>
      <c r="F6713" s="4">
        <v>0.625</v>
      </c>
      <c r="G6713">
        <v>50</v>
      </c>
      <c r="H6713">
        <v>8</v>
      </c>
      <c r="I6713" s="5">
        <f t="shared" si="944"/>
        <v>7</v>
      </c>
      <c r="J6713" s="22">
        <v>2.4992205401285736E-4</v>
      </c>
      <c r="K6713">
        <v>6.4250000000000003E-5</v>
      </c>
      <c r="L6713" s="5" cm="1">
        <f t="array" ref="L6713">_xlfn.IFS(I6713=0, 0, I6713&gt;34, 0, AND(I6713&gt;0, I6713&lt;35), VLOOKUP(I6713, $A$63:$C$96, 3))</f>
        <v>4800</v>
      </c>
      <c r="M6713" s="5">
        <f t="shared" si="943"/>
        <v>1187.1297565610726</v>
      </c>
      <c r="N6713" s="5">
        <v>2059.7299602161543</v>
      </c>
      <c r="O6713" s="5">
        <f t="shared" si="950"/>
        <v>1809.9225000000001</v>
      </c>
      <c r="P6713" s="5">
        <f t="shared" si="951"/>
        <v>1809.9225000000001</v>
      </c>
      <c r="Q6713" s="5">
        <f t="shared" si="945"/>
        <v>487.20077413479089</v>
      </c>
      <c r="R6713" s="5">
        <f>IF(O6713&gt;(P6713+U6713),O6713-P6713-U6713, 0)</f>
        <v>0</v>
      </c>
      <c r="S6713" s="5">
        <f t="shared" si="946"/>
        <v>1057.8720111185478</v>
      </c>
      <c r="T6713" s="5">
        <f t="shared" si="947"/>
        <v>3119.3352454425249</v>
      </c>
      <c r="U6713" s="5">
        <f>IF(O6713&gt;P6713,IF(V6712*($B$6/100)&gt;=O6713-P6713,(O6713-P6713), V6712*($B$6/100)), 0)</f>
        <v>0</v>
      </c>
      <c r="V6713" s="5">
        <f>V6712+(T6713*($B$5/100))-(U6713/($B$6/100))</f>
        <v>1959599.2154279465</v>
      </c>
      <c r="W6713" s="5">
        <f t="shared" si="948"/>
        <v>48989.980385698662</v>
      </c>
    </row>
    <row r="6714" spans="4:23" x14ac:dyDescent="0.25">
      <c r="D6714">
        <f t="shared" si="949"/>
        <v>6712</v>
      </c>
      <c r="E6714" s="3">
        <v>44110</v>
      </c>
      <c r="F6714" s="4">
        <v>0.66666666666666663</v>
      </c>
      <c r="G6714">
        <v>40</v>
      </c>
      <c r="H6714">
        <v>4</v>
      </c>
      <c r="I6714" s="5">
        <f t="shared" si="944"/>
        <v>6</v>
      </c>
      <c r="J6714" s="22">
        <v>1.5836645006755319E-4</v>
      </c>
      <c r="K6714">
        <v>7.1790000000000002E-5</v>
      </c>
      <c r="L6714" s="5" cm="1">
        <f t="array" ref="L6714">_xlfn.IFS(I6714=0, 0, I6714&gt;34, 0, AND(I6714&gt;0, I6714&lt;35), VLOOKUP(I6714, $A$63:$C$96, 3))</f>
        <v>2980</v>
      </c>
      <c r="M6714" s="5">
        <f t="shared" si="943"/>
        <v>752.24063782087774</v>
      </c>
      <c r="N6714" s="5">
        <v>2176.7671918061424</v>
      </c>
      <c r="O6714" s="5">
        <f t="shared" si="950"/>
        <v>2022.3243000000002</v>
      </c>
      <c r="P6714" s="5">
        <f t="shared" si="951"/>
        <v>2022.3243000000002</v>
      </c>
      <c r="Q6714" s="5">
        <f t="shared" si="945"/>
        <v>487.20077413479089</v>
      </c>
      <c r="R6714" s="5">
        <f>IF(O6714&gt;(P6714+U6714),O6714-P6714-U6714, 0)</f>
        <v>0</v>
      </c>
      <c r="S6714" s="5">
        <f t="shared" si="946"/>
        <v>1117.9820323102845</v>
      </c>
      <c r="T6714" s="5">
        <f t="shared" si="947"/>
        <v>591.93430551059328</v>
      </c>
      <c r="U6714" s="5">
        <f>IF(O6714&gt;P6714,IF(V6713*($B$6/100)&gt;=O6714-P6714,(O6714-P6714), V6713*($B$6/100)), 0)</f>
        <v>0</v>
      </c>
      <c r="V6714" s="5">
        <f>V6713+(T6714*($B$5/100))-(U6714/($B$6/100))</f>
        <v>1960013.569441804</v>
      </c>
      <c r="W6714" s="5">
        <f t="shared" si="948"/>
        <v>49000.339236045096</v>
      </c>
    </row>
    <row r="6715" spans="4:23" x14ac:dyDescent="0.25">
      <c r="D6715">
        <f t="shared" si="949"/>
        <v>6713</v>
      </c>
      <c r="E6715" s="3">
        <v>44110</v>
      </c>
      <c r="F6715" s="4">
        <v>0.70833333333333337</v>
      </c>
      <c r="G6715">
        <v>40</v>
      </c>
      <c r="H6715">
        <v>3</v>
      </c>
      <c r="I6715" s="5">
        <f t="shared" si="944"/>
        <v>6</v>
      </c>
      <c r="J6715" s="22">
        <v>9.4030079727609706E-5</v>
      </c>
      <c r="K6715">
        <v>9.9179999999999996E-5</v>
      </c>
      <c r="L6715" s="5" cm="1">
        <f t="array" ref="L6715">_xlfn.IFS(I6715=0, 0, I6715&gt;34, 0, AND(I6715&gt;0, I6715&lt;35), VLOOKUP(I6715, $A$63:$C$96, 3))</f>
        <v>2980</v>
      </c>
      <c r="M6715" s="5">
        <f t="shared" si="943"/>
        <v>446.64287870614612</v>
      </c>
      <c r="N6715" s="5">
        <v>2543.0645651178879</v>
      </c>
      <c r="O6715" s="5">
        <f t="shared" si="950"/>
        <v>2793.9005999999999</v>
      </c>
      <c r="P6715" s="5">
        <f t="shared" si="951"/>
        <v>2793.9005999999999</v>
      </c>
      <c r="Q6715" s="5">
        <f t="shared" si="945"/>
        <v>487.20077413479089</v>
      </c>
      <c r="R6715" s="5">
        <f>IF(O6715&gt;(P6715+U6715),O6715-P6715-U6715, 0)</f>
        <v>0</v>
      </c>
      <c r="S6715" s="5">
        <f t="shared" si="946"/>
        <v>145.54150457135506</v>
      </c>
      <c r="T6715" s="5">
        <f t="shared" si="947"/>
        <v>487.20077413479089</v>
      </c>
      <c r="U6715" s="5">
        <f>IF(O6715&gt;P6715,IF(V6714*($B$6/100)&gt;=O6715-P6715,(O6715-P6715), V6714*($B$6/100)), 0)</f>
        <v>0</v>
      </c>
      <c r="V6715" s="5">
        <f>V6714+(T6715*($B$5/100))-(U6715/($B$6/100))</f>
        <v>1960354.6099836982</v>
      </c>
      <c r="W6715" s="5">
        <f t="shared" si="948"/>
        <v>49008.865249592454</v>
      </c>
    </row>
    <row r="6716" spans="4:23" x14ac:dyDescent="0.25">
      <c r="D6716">
        <f t="shared" si="949"/>
        <v>6714</v>
      </c>
      <c r="E6716" s="3">
        <v>44110</v>
      </c>
      <c r="F6716" s="4">
        <v>0.75</v>
      </c>
      <c r="G6716">
        <v>20</v>
      </c>
      <c r="H6716">
        <v>2</v>
      </c>
      <c r="I6716" s="5">
        <f t="shared" si="944"/>
        <v>3</v>
      </c>
      <c r="J6716" s="22">
        <v>1.4846854693833111E-5</v>
      </c>
      <c r="K6716">
        <v>1.5583E-4</v>
      </c>
      <c r="L6716" s="5" cm="1">
        <f t="array" ref="L6716">_xlfn.IFS(I6716=0, 0, I6716&gt;34, 0, AND(I6716&gt;0, I6716&lt;35), VLOOKUP(I6716, $A$63:$C$96, 3))</f>
        <v>232</v>
      </c>
      <c r="M6716" s="5">
        <f t="shared" si="943"/>
        <v>70.522559795707281</v>
      </c>
      <c r="N6716" s="5">
        <v>2750.2327535273298</v>
      </c>
      <c r="O6716" s="5">
        <f t="shared" si="950"/>
        <v>4389.7311000000009</v>
      </c>
      <c r="P6716" s="5">
        <f t="shared" si="951"/>
        <v>302.52255979570725</v>
      </c>
      <c r="Q6716" s="5">
        <f t="shared" si="945"/>
        <v>0</v>
      </c>
      <c r="R6716" s="5">
        <f>IF(O6716&gt;(P6716+U6716),O6716-P6716-U6716, 0)</f>
        <v>0</v>
      </c>
      <c r="S6716" s="5">
        <f t="shared" si="946"/>
        <v>0</v>
      </c>
      <c r="T6716" s="5">
        <f t="shared" si="947"/>
        <v>0</v>
      </c>
      <c r="U6716" s="5">
        <f>IF(O6716&gt;P6716,IF(V6715*($B$6/100)&gt;=O6716-P6716,(O6716-P6716), V6715*($B$6/100)), 0)</f>
        <v>4087.2085402042935</v>
      </c>
      <c r="V6716" s="5">
        <f>V6715+(T6716*($B$5/100))-(U6716/($B$6/100))</f>
        <v>1954515.7406405492</v>
      </c>
      <c r="W6716" s="5">
        <f t="shared" si="948"/>
        <v>48862.893516013733</v>
      </c>
    </row>
    <row r="6717" spans="4:23" x14ac:dyDescent="0.25">
      <c r="D6717">
        <f t="shared" si="949"/>
        <v>6715</v>
      </c>
      <c r="E6717" s="3">
        <v>44110</v>
      </c>
      <c r="F6717" s="4">
        <v>0.79166666666666663</v>
      </c>
      <c r="G6717">
        <v>20</v>
      </c>
      <c r="H6717">
        <v>0</v>
      </c>
      <c r="I6717" s="5">
        <f t="shared" si="944"/>
        <v>3</v>
      </c>
      <c r="J6717" s="22">
        <v>0</v>
      </c>
      <c r="K6717">
        <v>1.7369999999999999E-4</v>
      </c>
      <c r="L6717" s="5" cm="1">
        <f t="array" ref="L6717">_xlfn.IFS(I6717=0, 0, I6717&gt;34, 0, AND(I6717&gt;0, I6717&lt;35), VLOOKUP(I6717, $A$63:$C$96, 3))</f>
        <v>232</v>
      </c>
      <c r="M6717" s="5">
        <f t="shared" si="943"/>
        <v>0</v>
      </c>
      <c r="N6717" s="5">
        <v>2877.2551494363152</v>
      </c>
      <c r="O6717" s="5">
        <f t="shared" si="950"/>
        <v>4893.1289999999999</v>
      </c>
      <c r="P6717" s="5">
        <f t="shared" si="951"/>
        <v>232</v>
      </c>
      <c r="Q6717" s="5">
        <f t="shared" si="945"/>
        <v>0</v>
      </c>
      <c r="R6717" s="5">
        <f>IF(O6717&gt;(P6717+U6717),O6717-P6717-U6717, 0)</f>
        <v>0</v>
      </c>
      <c r="S6717" s="5">
        <f t="shared" si="946"/>
        <v>0</v>
      </c>
      <c r="T6717" s="5">
        <f t="shared" si="947"/>
        <v>0</v>
      </c>
      <c r="U6717" s="5">
        <f>IF(O6717&gt;P6717,IF(V6716*($B$6/100)&gt;=O6717-P6717,(O6717-P6717), V6716*($B$6/100)), 0)</f>
        <v>4661.1289999999999</v>
      </c>
      <c r="V6717" s="5">
        <f>V6716+(T6717*($B$5/100))-(U6717/($B$6/100))</f>
        <v>1947856.9849262636</v>
      </c>
      <c r="W6717" s="5">
        <f t="shared" si="948"/>
        <v>48696.424623156592</v>
      </c>
    </row>
    <row r="6718" spans="4:23" x14ac:dyDescent="0.25">
      <c r="D6718">
        <f t="shared" si="949"/>
        <v>6716</v>
      </c>
      <c r="E6718" s="3">
        <v>44110</v>
      </c>
      <c r="F6718" s="4">
        <v>0.83333333333333337</v>
      </c>
      <c r="G6718">
        <v>30</v>
      </c>
      <c r="H6718">
        <v>0</v>
      </c>
      <c r="I6718" s="5">
        <f t="shared" si="944"/>
        <v>4</v>
      </c>
      <c r="J6718" s="22">
        <v>0</v>
      </c>
      <c r="K6718">
        <v>1.8352E-4</v>
      </c>
      <c r="L6718" s="5" cm="1">
        <f t="array" ref="L6718">_xlfn.IFS(I6718=0, 0, I6718&gt;34, 0, AND(I6718&gt;0, I6718&lt;35), VLOOKUP(I6718, $A$63:$C$96, 3))</f>
        <v>740</v>
      </c>
      <c r="M6718" s="5">
        <f t="shared" si="943"/>
        <v>0</v>
      </c>
      <c r="N6718" s="5">
        <v>2917.2046095402948</v>
      </c>
      <c r="O6718" s="5">
        <f t="shared" si="950"/>
        <v>5169.7583999999997</v>
      </c>
      <c r="P6718" s="5">
        <f t="shared" si="951"/>
        <v>740</v>
      </c>
      <c r="Q6718" s="5">
        <f t="shared" si="945"/>
        <v>0</v>
      </c>
      <c r="R6718" s="5">
        <f>IF(O6718&gt;(P6718+U6718),O6718-P6718-U6718, 0)</f>
        <v>0</v>
      </c>
      <c r="S6718" s="5">
        <f t="shared" si="946"/>
        <v>0</v>
      </c>
      <c r="T6718" s="5">
        <f t="shared" si="947"/>
        <v>0</v>
      </c>
      <c r="U6718" s="5">
        <f>IF(O6718&gt;P6718,IF(V6717*($B$6/100)&gt;=O6718-P6718,(O6718-P6718), V6717*($B$6/100)), 0)</f>
        <v>4429.7583999999997</v>
      </c>
      <c r="V6718" s="5">
        <f>V6717+(T6718*($B$5/100))-(U6718/($B$6/100))</f>
        <v>1941528.7586405494</v>
      </c>
      <c r="W6718" s="5">
        <f t="shared" si="948"/>
        <v>48538.218966013737</v>
      </c>
    </row>
    <row r="6719" spans="4:23" x14ac:dyDescent="0.25">
      <c r="D6719">
        <f t="shared" si="949"/>
        <v>6717</v>
      </c>
      <c r="E6719" s="3">
        <v>44110</v>
      </c>
      <c r="F6719" s="4">
        <v>0.875</v>
      </c>
      <c r="G6719">
        <v>40</v>
      </c>
      <c r="H6719">
        <v>0</v>
      </c>
      <c r="I6719" s="5">
        <f t="shared" si="944"/>
        <v>6</v>
      </c>
      <c r="J6719" s="22">
        <v>0</v>
      </c>
      <c r="K6719">
        <v>1.8618000000000001E-4</v>
      </c>
      <c r="L6719" s="5" cm="1">
        <f t="array" ref="L6719">_xlfn.IFS(I6719=0, 0, I6719&gt;34, 0, AND(I6719&gt;0, I6719&lt;35), VLOOKUP(I6719, $A$63:$C$96, 3))</f>
        <v>2980</v>
      </c>
      <c r="M6719" s="5">
        <f t="shared" si="943"/>
        <v>0</v>
      </c>
      <c r="N6719" s="5">
        <v>2516.9020885977693</v>
      </c>
      <c r="O6719" s="5">
        <f t="shared" si="950"/>
        <v>5244.6905999999999</v>
      </c>
      <c r="P6719" s="5">
        <f t="shared" si="951"/>
        <v>2980</v>
      </c>
      <c r="Q6719" s="5">
        <f t="shared" si="945"/>
        <v>0</v>
      </c>
      <c r="R6719" s="5">
        <f>IF(O6719&gt;(P6719+U6719),O6719-P6719-U6719, 0)</f>
        <v>0</v>
      </c>
      <c r="S6719" s="5">
        <f t="shared" si="946"/>
        <v>0</v>
      </c>
      <c r="T6719" s="5">
        <f t="shared" si="947"/>
        <v>0</v>
      </c>
      <c r="U6719" s="5">
        <f>IF(O6719&gt;P6719,IF(V6718*($B$6/100)&gt;=O6719-P6719,(O6719-P6719), V6718*($B$6/100)), 0)</f>
        <v>2264.6905999999999</v>
      </c>
      <c r="V6719" s="5">
        <f>V6718+(T6719*($B$5/100))-(U6719/($B$6/100))</f>
        <v>1938293.4863548351</v>
      </c>
      <c r="W6719" s="5">
        <f t="shared" si="948"/>
        <v>48457.337158870876</v>
      </c>
    </row>
    <row r="6720" spans="4:23" x14ac:dyDescent="0.25">
      <c r="D6720">
        <f t="shared" si="949"/>
        <v>6718</v>
      </c>
      <c r="E6720" s="3">
        <v>44110</v>
      </c>
      <c r="F6720" s="4">
        <v>0.91666666666666663</v>
      </c>
      <c r="G6720">
        <v>30</v>
      </c>
      <c r="H6720">
        <v>0</v>
      </c>
      <c r="I6720" s="5">
        <f t="shared" si="944"/>
        <v>4</v>
      </c>
      <c r="J6720" s="22">
        <v>0</v>
      </c>
      <c r="K6720">
        <v>1.8246999999999998E-4</v>
      </c>
      <c r="L6720" s="5" cm="1">
        <f t="array" ref="L6720">_xlfn.IFS(I6720=0, 0, I6720&gt;34, 0, AND(I6720&gt;0, I6720&lt;35), VLOOKUP(I6720, $A$63:$C$96, 3))</f>
        <v>740</v>
      </c>
      <c r="M6720" s="5">
        <f t="shared" si="943"/>
        <v>0</v>
      </c>
      <c r="N6720" s="5">
        <v>2205.0994797845251</v>
      </c>
      <c r="O6720" s="5">
        <f t="shared" si="950"/>
        <v>5140.1799000000001</v>
      </c>
      <c r="P6720" s="5">
        <f t="shared" si="951"/>
        <v>740</v>
      </c>
      <c r="Q6720" s="5">
        <f t="shared" si="945"/>
        <v>0</v>
      </c>
      <c r="R6720" s="5">
        <f>IF(O6720&gt;(P6720+U6720),O6720-P6720-U6720, 0)</f>
        <v>0</v>
      </c>
      <c r="S6720" s="5">
        <f t="shared" si="946"/>
        <v>0</v>
      </c>
      <c r="T6720" s="5">
        <f t="shared" si="947"/>
        <v>0</v>
      </c>
      <c r="U6720" s="5">
        <f>IF(O6720&gt;P6720,IF(V6719*($B$6/100)&gt;=O6720-P6720,(O6720-P6720), V6719*($B$6/100)), 0)</f>
        <v>4400.1799000000001</v>
      </c>
      <c r="V6720" s="5">
        <f>V6719+(T6720*($B$5/100))-(U6720/($B$6/100))</f>
        <v>1932007.5150691208</v>
      </c>
      <c r="W6720" s="5">
        <f t="shared" si="948"/>
        <v>48300.187876728021</v>
      </c>
    </row>
    <row r="6721" spans="4:23" x14ac:dyDescent="0.25">
      <c r="D6721">
        <f t="shared" si="949"/>
        <v>6719</v>
      </c>
      <c r="E6721" s="3">
        <v>44110</v>
      </c>
      <c r="F6721" s="4">
        <v>0.95833333333333337</v>
      </c>
      <c r="G6721">
        <v>30</v>
      </c>
      <c r="H6721">
        <v>0</v>
      </c>
      <c r="I6721" s="5">
        <f t="shared" si="944"/>
        <v>4</v>
      </c>
      <c r="J6721" s="22">
        <v>0</v>
      </c>
      <c r="K6721">
        <v>1.6131999999999998E-4</v>
      </c>
      <c r="L6721" s="5" cm="1">
        <f t="array" ref="L6721">_xlfn.IFS(I6721=0, 0, I6721&gt;34, 0, AND(I6721&gt;0, I6721&lt;35), VLOOKUP(I6721, $A$63:$C$96, 3))</f>
        <v>740</v>
      </c>
      <c r="M6721" s="5">
        <f t="shared" si="943"/>
        <v>0</v>
      </c>
      <c r="N6721" s="5">
        <v>1877.1557275827129</v>
      </c>
      <c r="O6721" s="5">
        <f t="shared" si="950"/>
        <v>4544.384399999999</v>
      </c>
      <c r="P6721" s="5">
        <f t="shared" si="951"/>
        <v>740</v>
      </c>
      <c r="Q6721" s="5">
        <f t="shared" si="945"/>
        <v>0</v>
      </c>
      <c r="R6721" s="5">
        <f>IF(O6721&gt;(P6721+U6721),O6721-P6721-U6721, 0)</f>
        <v>0</v>
      </c>
      <c r="S6721" s="5">
        <f t="shared" si="946"/>
        <v>0</v>
      </c>
      <c r="T6721" s="5">
        <f t="shared" si="947"/>
        <v>0</v>
      </c>
      <c r="U6721" s="5">
        <f>IF(O6721&gt;P6721,IF(V6720*($B$6/100)&gt;=O6721-P6721,(O6721-P6721), V6720*($B$6/100)), 0)</f>
        <v>3804.384399999999</v>
      </c>
      <c r="V6721" s="5">
        <f>V6720+(T6721*($B$5/100))-(U6721/($B$6/100))</f>
        <v>1926572.680211978</v>
      </c>
      <c r="W6721" s="5">
        <f t="shared" si="948"/>
        <v>48164.317005299454</v>
      </c>
    </row>
    <row r="6722" spans="4:23" x14ac:dyDescent="0.25">
      <c r="D6722">
        <f t="shared" si="949"/>
        <v>6720</v>
      </c>
      <c r="E6722" s="3">
        <v>44111</v>
      </c>
      <c r="F6722" s="4">
        <v>0</v>
      </c>
      <c r="G6722">
        <v>20</v>
      </c>
      <c r="H6722">
        <v>0</v>
      </c>
      <c r="I6722" s="5">
        <f t="shared" si="944"/>
        <v>3</v>
      </c>
      <c r="J6722" s="22">
        <v>0</v>
      </c>
      <c r="K6722">
        <v>1.3306E-4</v>
      </c>
      <c r="L6722" s="5" cm="1">
        <f t="array" ref="L6722">_xlfn.IFS(I6722=0, 0, I6722&gt;34, 0, AND(I6722&gt;0, I6722&lt;35), VLOOKUP(I6722, $A$63:$C$96, 3))</f>
        <v>232</v>
      </c>
      <c r="M6722" s="5">
        <f t="shared" si="943"/>
        <v>0</v>
      </c>
      <c r="N6722" s="5">
        <v>1439.0155884940325</v>
      </c>
      <c r="O6722" s="5">
        <f t="shared" si="950"/>
        <v>3748.3002000000001</v>
      </c>
      <c r="P6722" s="5">
        <f t="shared" si="951"/>
        <v>232</v>
      </c>
      <c r="Q6722" s="5">
        <f t="shared" si="945"/>
        <v>0</v>
      </c>
      <c r="R6722" s="5">
        <f>IF(O6722&gt;(P6722+U6722),O6722-P6722-U6722, 0)</f>
        <v>0</v>
      </c>
      <c r="S6722" s="5">
        <f t="shared" si="946"/>
        <v>0</v>
      </c>
      <c r="T6722" s="5">
        <f t="shared" si="947"/>
        <v>0</v>
      </c>
      <c r="U6722" s="5">
        <f>IF(O6722&gt;P6722,IF(V6721*($B$6/100)&gt;=O6722-P6722,(O6722-P6722), V6721*($B$6/100)), 0)</f>
        <v>3516.3002000000001</v>
      </c>
      <c r="V6722" s="5">
        <f>V6721+(T6722*($B$5/100))-(U6722/($B$6/100))</f>
        <v>1921549.394211978</v>
      </c>
      <c r="W6722" s="5">
        <f t="shared" si="948"/>
        <v>48038.734855299452</v>
      </c>
    </row>
    <row r="6723" spans="4:23" x14ac:dyDescent="0.25">
      <c r="D6723">
        <f t="shared" si="949"/>
        <v>6721</v>
      </c>
      <c r="E6723" s="3">
        <v>44111</v>
      </c>
      <c r="F6723" s="4">
        <v>4.1666666666666664E-2</v>
      </c>
      <c r="G6723">
        <v>30</v>
      </c>
      <c r="H6723">
        <v>0</v>
      </c>
      <c r="I6723" s="5">
        <f t="shared" si="944"/>
        <v>4</v>
      </c>
      <c r="J6723" s="22">
        <v>0</v>
      </c>
      <c r="K6723">
        <v>1.0062E-4</v>
      </c>
      <c r="L6723" s="5" cm="1">
        <f t="array" ref="L6723">_xlfn.IFS(I6723=0, 0, I6723&gt;34, 0, AND(I6723&gt;0, I6723&lt;35), VLOOKUP(I6723, $A$63:$C$96, 3))</f>
        <v>740</v>
      </c>
      <c r="M6723" s="5">
        <f t="shared" ref="M6723:M6786" si="952">$B$11*$B$4*J6723*1000</f>
        <v>0</v>
      </c>
      <c r="N6723" s="5">
        <v>1261.1904801578432</v>
      </c>
      <c r="O6723" s="5">
        <f t="shared" si="950"/>
        <v>2834.4654</v>
      </c>
      <c r="P6723" s="5">
        <f t="shared" si="951"/>
        <v>740</v>
      </c>
      <c r="Q6723" s="5">
        <f t="shared" si="945"/>
        <v>0</v>
      </c>
      <c r="R6723" s="5">
        <f>IF(O6723&gt;(P6723+U6723),O6723-P6723-U6723, 0)</f>
        <v>0</v>
      </c>
      <c r="S6723" s="5">
        <f t="shared" si="946"/>
        <v>0</v>
      </c>
      <c r="T6723" s="5">
        <f t="shared" si="947"/>
        <v>0</v>
      </c>
      <c r="U6723" s="5">
        <f>IF(O6723&gt;P6723,IF(V6722*($B$6/100)&gt;=O6723-P6723,(O6723-P6723), V6722*($B$6/100)), 0)</f>
        <v>2094.4654</v>
      </c>
      <c r="V6723" s="5">
        <f>V6722+(T6723*($B$5/100))-(U6723/($B$6/100))</f>
        <v>1918557.3007834065</v>
      </c>
      <c r="W6723" s="5">
        <f t="shared" si="948"/>
        <v>47963.932519585163</v>
      </c>
    </row>
    <row r="6724" spans="4:23" x14ac:dyDescent="0.25">
      <c r="D6724">
        <f t="shared" si="949"/>
        <v>6722</v>
      </c>
      <c r="E6724" s="3">
        <v>44111</v>
      </c>
      <c r="F6724" s="4">
        <v>8.3333333333333329E-2</v>
      </c>
      <c r="G6724">
        <v>20</v>
      </c>
      <c r="H6724">
        <v>0</v>
      </c>
      <c r="I6724" s="5">
        <f t="shared" ref="I6724:I6787" si="953">ROUND((G6724/10)*((LN(99/0.03)/(LN(10/0.03)))),0)</f>
        <v>3</v>
      </c>
      <c r="J6724" s="22">
        <v>0</v>
      </c>
      <c r="K6724">
        <v>8.1329999999999996E-5</v>
      </c>
      <c r="L6724" s="5" cm="1">
        <f t="array" ref="L6724">_xlfn.IFS(I6724=0, 0, I6724&gt;34, 0, AND(I6724&gt;0, I6724&lt;35), VLOOKUP(I6724, $A$63:$C$96, 3))</f>
        <v>232</v>
      </c>
      <c r="M6724" s="5">
        <f t="shared" si="952"/>
        <v>0</v>
      </c>
      <c r="N6724" s="5">
        <v>1206.3992976252482</v>
      </c>
      <c r="O6724" s="5">
        <f t="shared" si="950"/>
        <v>2291.0660999999996</v>
      </c>
      <c r="P6724" s="5">
        <f t="shared" si="951"/>
        <v>232</v>
      </c>
      <c r="Q6724" s="5">
        <f t="shared" ref="Q6724:Q6787" si="954">IF((L6724+M6724-P6724)&lt;($B$8/100)*$B$3,L6724+M6724-P6724,($B$8/100)*$B$3)</f>
        <v>0</v>
      </c>
      <c r="R6724" s="5">
        <f>IF(O6724&gt;(P6724+U6724),O6724-P6724-U6724, 0)</f>
        <v>0</v>
      </c>
      <c r="S6724" s="5">
        <f t="shared" ref="S6724:S6787" si="955">IF((IF((L6724+M6724)&gt;O6724,L6724+M6724-P6724-Q6724,0))&lt;((N6724*3.595182*($B$7/100))/($B$5/100)),L6724+M6724-P6724-Q6724, N6724*3.595182*($B$7/100)/($B$5/100))</f>
        <v>0</v>
      </c>
      <c r="T6724" s="5">
        <f t="shared" ref="T6724:T6787" si="956">((L6724+M6724)-P6724-S6724)</f>
        <v>0</v>
      </c>
      <c r="U6724" s="5">
        <f>IF(O6724&gt;P6724,IF(V6723*($B$6/100)&gt;=O6724-P6724,(O6724-P6724), V6723*($B$6/100)), 0)</f>
        <v>2059.0660999999996</v>
      </c>
      <c r="V6724" s="5">
        <f>V6723+(T6724*($B$5/100))-(U6724/($B$6/100))</f>
        <v>1915615.7777834064</v>
      </c>
      <c r="W6724" s="5">
        <f t="shared" ref="W6724:W6787" si="957">V6724/40</f>
        <v>47890.394444585159</v>
      </c>
    </row>
    <row r="6725" spans="4:23" x14ac:dyDescent="0.25">
      <c r="D6725">
        <f t="shared" ref="D6725:D6788" si="958">D6724+1</f>
        <v>6723</v>
      </c>
      <c r="E6725" s="3">
        <v>44111</v>
      </c>
      <c r="F6725" s="4">
        <v>0.125</v>
      </c>
      <c r="G6725">
        <v>10</v>
      </c>
      <c r="H6725">
        <v>0</v>
      </c>
      <c r="I6725" s="5">
        <f t="shared" si="953"/>
        <v>1</v>
      </c>
      <c r="J6725" s="22">
        <v>0</v>
      </c>
      <c r="K6725">
        <v>7.1420000000000004E-5</v>
      </c>
      <c r="L6725" s="5" cm="1">
        <f t="array" ref="L6725">_xlfn.IFS(I6725=0, 0, I6725&gt;34, 0, AND(I6725&gt;0, I6725&lt;35), VLOOKUP(I6725, $A$63:$C$96, 3))</f>
        <v>0</v>
      </c>
      <c r="M6725" s="5">
        <f t="shared" si="952"/>
        <v>0</v>
      </c>
      <c r="N6725" s="5">
        <v>1179.8272017917814</v>
      </c>
      <c r="O6725" s="5">
        <f t="shared" ref="O6725:O6788" si="959">$B$2*K6725*1000</f>
        <v>2011.9014000000002</v>
      </c>
      <c r="P6725" s="5">
        <f t="shared" ref="P6725:P6788" si="960">IF(O6725&gt;=(L6725+M6725),L6725+M6725,O6725)</f>
        <v>0</v>
      </c>
      <c r="Q6725" s="5">
        <f t="shared" si="954"/>
        <v>0</v>
      </c>
      <c r="R6725" s="5">
        <f>IF(O6725&gt;(P6725+U6725),O6725-P6725-U6725, 0)</f>
        <v>0</v>
      </c>
      <c r="S6725" s="5">
        <f t="shared" si="955"/>
        <v>0</v>
      </c>
      <c r="T6725" s="5">
        <f t="shared" si="956"/>
        <v>0</v>
      </c>
      <c r="U6725" s="5">
        <f>IF(O6725&gt;P6725,IF(V6724*($B$6/100)&gt;=O6725-P6725,(O6725-P6725), V6724*($B$6/100)), 0)</f>
        <v>2011.9014000000002</v>
      </c>
      <c r="V6725" s="5">
        <f>V6724+(T6725*($B$5/100))-(U6725/($B$6/100))</f>
        <v>1912741.6329262636</v>
      </c>
      <c r="W6725" s="5">
        <f t="shared" si="957"/>
        <v>47818.540823156589</v>
      </c>
    </row>
    <row r="6726" spans="4:23" x14ac:dyDescent="0.25">
      <c r="D6726">
        <f t="shared" si="958"/>
        <v>6724</v>
      </c>
      <c r="E6726" s="3">
        <v>44111</v>
      </c>
      <c r="F6726" s="4">
        <v>0.16666666666666666</v>
      </c>
      <c r="G6726">
        <v>20</v>
      </c>
      <c r="H6726">
        <v>0</v>
      </c>
      <c r="I6726" s="5">
        <f t="shared" si="953"/>
        <v>3</v>
      </c>
      <c r="J6726" s="22">
        <v>0</v>
      </c>
      <c r="K6726">
        <v>6.7470000000000003E-5</v>
      </c>
      <c r="L6726" s="5" cm="1">
        <f t="array" ref="L6726">_xlfn.IFS(I6726=0, 0, I6726&gt;34, 0, AND(I6726&gt;0, I6726&lt;35), VLOOKUP(I6726, $A$63:$C$96, 3))</f>
        <v>232</v>
      </c>
      <c r="M6726" s="5">
        <f t="shared" si="952"/>
        <v>0</v>
      </c>
      <c r="N6726" s="5">
        <v>1190.0847399292143</v>
      </c>
      <c r="O6726" s="5">
        <f t="shared" si="959"/>
        <v>1900.6298999999999</v>
      </c>
      <c r="P6726" s="5">
        <f t="shared" si="960"/>
        <v>232</v>
      </c>
      <c r="Q6726" s="5">
        <f t="shared" si="954"/>
        <v>0</v>
      </c>
      <c r="R6726" s="5">
        <f>IF(O6726&gt;(P6726+U6726),O6726-P6726-U6726, 0)</f>
        <v>0</v>
      </c>
      <c r="S6726" s="5">
        <f t="shared" si="955"/>
        <v>0</v>
      </c>
      <c r="T6726" s="5">
        <f t="shared" si="956"/>
        <v>0</v>
      </c>
      <c r="U6726" s="5">
        <f>IF(O6726&gt;P6726,IF(V6725*($B$6/100)&gt;=O6726-P6726,(O6726-P6726), V6725*($B$6/100)), 0)</f>
        <v>1668.6298999999999</v>
      </c>
      <c r="V6726" s="5">
        <f>V6725+(T6726*($B$5/100))-(U6726/($B$6/100))</f>
        <v>1910357.8759262636</v>
      </c>
      <c r="W6726" s="5">
        <f t="shared" si="957"/>
        <v>47758.946898156588</v>
      </c>
    </row>
    <row r="6727" spans="4:23" x14ac:dyDescent="0.25">
      <c r="D6727">
        <f t="shared" si="958"/>
        <v>6725</v>
      </c>
      <c r="E6727" s="3">
        <v>44111</v>
      </c>
      <c r="F6727" s="4">
        <v>0.20833333333333334</v>
      </c>
      <c r="G6727">
        <v>20</v>
      </c>
      <c r="H6727">
        <v>0</v>
      </c>
      <c r="I6727" s="5">
        <f t="shared" si="953"/>
        <v>3</v>
      </c>
      <c r="J6727" s="22">
        <v>0</v>
      </c>
      <c r="K6727">
        <v>6.6760000000000005E-5</v>
      </c>
      <c r="L6727" s="5" cm="1">
        <f t="array" ref="L6727">_xlfn.IFS(I6727=0, 0, I6727&gt;34, 0, AND(I6727&gt;0, I6727&lt;35), VLOOKUP(I6727, $A$63:$C$96, 3))</f>
        <v>232</v>
      </c>
      <c r="M6727" s="5">
        <f t="shared" si="952"/>
        <v>0</v>
      </c>
      <c r="N6727" s="5">
        <v>1230.4300801958684</v>
      </c>
      <c r="O6727" s="5">
        <f t="shared" si="959"/>
        <v>1880.6292000000003</v>
      </c>
      <c r="P6727" s="5">
        <f t="shared" si="960"/>
        <v>232</v>
      </c>
      <c r="Q6727" s="5">
        <f t="shared" si="954"/>
        <v>0</v>
      </c>
      <c r="R6727" s="5">
        <f>IF(O6727&gt;(P6727+U6727),O6727-P6727-U6727, 0)</f>
        <v>0</v>
      </c>
      <c r="S6727" s="5">
        <f t="shared" si="955"/>
        <v>0</v>
      </c>
      <c r="T6727" s="5">
        <f t="shared" si="956"/>
        <v>0</v>
      </c>
      <c r="U6727" s="5">
        <f>IF(O6727&gt;P6727,IF(V6726*($B$6/100)&gt;=O6727-P6727,(O6727-P6727), V6726*($B$6/100)), 0)</f>
        <v>1648.6292000000003</v>
      </c>
      <c r="V6727" s="5">
        <f>V6726+(T6727*($B$5/100))-(U6727/($B$6/100))</f>
        <v>1908002.6913548352</v>
      </c>
      <c r="W6727" s="5">
        <f t="shared" si="957"/>
        <v>47700.067283870878</v>
      </c>
    </row>
    <row r="6728" spans="4:23" x14ac:dyDescent="0.25">
      <c r="D6728">
        <f t="shared" si="958"/>
        <v>6726</v>
      </c>
      <c r="E6728" s="3">
        <v>44111</v>
      </c>
      <c r="F6728" s="4">
        <v>0.25</v>
      </c>
      <c r="G6728">
        <v>20</v>
      </c>
      <c r="H6728">
        <v>0</v>
      </c>
      <c r="I6728" s="5">
        <f t="shared" si="953"/>
        <v>3</v>
      </c>
      <c r="J6728" s="22">
        <v>0</v>
      </c>
      <c r="K6728">
        <v>7.1160000000000003E-5</v>
      </c>
      <c r="L6728" s="5" cm="1">
        <f t="array" ref="L6728">_xlfn.IFS(I6728=0, 0, I6728&gt;34, 0, AND(I6728&gt;0, I6728&lt;35), VLOOKUP(I6728, $A$63:$C$96, 3))</f>
        <v>232</v>
      </c>
      <c r="M6728" s="5">
        <f t="shared" si="952"/>
        <v>0</v>
      </c>
      <c r="N6728" s="5">
        <v>1429.3039801276286</v>
      </c>
      <c r="O6728" s="5">
        <f t="shared" si="959"/>
        <v>2004.5771999999999</v>
      </c>
      <c r="P6728" s="5">
        <f t="shared" si="960"/>
        <v>232</v>
      </c>
      <c r="Q6728" s="5">
        <f t="shared" si="954"/>
        <v>0</v>
      </c>
      <c r="R6728" s="5">
        <f>IF(O6728&gt;(P6728+U6728),O6728-P6728-U6728, 0)</f>
        <v>0</v>
      </c>
      <c r="S6728" s="5">
        <f t="shared" si="955"/>
        <v>0</v>
      </c>
      <c r="T6728" s="5">
        <f t="shared" si="956"/>
        <v>0</v>
      </c>
      <c r="U6728" s="5">
        <f>IF(O6728&gt;P6728,IF(V6727*($B$6/100)&gt;=O6728-P6728,(O6728-P6728), V6727*($B$6/100)), 0)</f>
        <v>1772.5771999999999</v>
      </c>
      <c r="V6728" s="5">
        <f>V6727+(T6728*($B$5/100))-(U6728/($B$6/100))</f>
        <v>1905470.4382119779</v>
      </c>
      <c r="W6728" s="5">
        <f t="shared" si="957"/>
        <v>47636.760955299447</v>
      </c>
    </row>
    <row r="6729" spans="4:23" x14ac:dyDescent="0.25">
      <c r="D6729">
        <f t="shared" si="958"/>
        <v>6727</v>
      </c>
      <c r="E6729" s="3">
        <v>44111</v>
      </c>
      <c r="F6729" s="4">
        <v>0.29166666666666669</v>
      </c>
      <c r="G6729">
        <v>20</v>
      </c>
      <c r="H6729">
        <v>0</v>
      </c>
      <c r="I6729" s="5">
        <f t="shared" si="953"/>
        <v>3</v>
      </c>
      <c r="J6729" s="22">
        <v>0</v>
      </c>
      <c r="K6729">
        <v>8.7040000000000007E-5</v>
      </c>
      <c r="L6729" s="5" cm="1">
        <f t="array" ref="L6729">_xlfn.IFS(I6729=0, 0, I6729&gt;34, 0, AND(I6729&gt;0, I6729&lt;35), VLOOKUP(I6729, $A$63:$C$96, 3))</f>
        <v>232</v>
      </c>
      <c r="M6729" s="5">
        <f t="shared" si="952"/>
        <v>0</v>
      </c>
      <c r="N6729" s="5">
        <v>2132.7797383185325</v>
      </c>
      <c r="O6729" s="5">
        <f t="shared" si="959"/>
        <v>2451.9168000000004</v>
      </c>
      <c r="P6729" s="5">
        <f t="shared" si="960"/>
        <v>232</v>
      </c>
      <c r="Q6729" s="5">
        <f t="shared" si="954"/>
        <v>0</v>
      </c>
      <c r="R6729" s="5">
        <f>IF(O6729&gt;(P6729+U6729),O6729-P6729-U6729, 0)</f>
        <v>0</v>
      </c>
      <c r="S6729" s="5">
        <f t="shared" si="955"/>
        <v>0</v>
      </c>
      <c r="T6729" s="5">
        <f t="shared" si="956"/>
        <v>0</v>
      </c>
      <c r="U6729" s="5">
        <f>IF(O6729&gt;P6729,IF(V6728*($B$6/100)&gt;=O6729-P6729,(O6729-P6729), V6728*($B$6/100)), 0)</f>
        <v>2219.9168000000004</v>
      </c>
      <c r="V6729" s="5">
        <f>V6728+(T6729*($B$5/100))-(U6729/($B$6/100))</f>
        <v>1902299.1284976923</v>
      </c>
      <c r="W6729" s="5">
        <f t="shared" si="957"/>
        <v>47557.478212442307</v>
      </c>
    </row>
    <row r="6730" spans="4:23" x14ac:dyDescent="0.25">
      <c r="D6730">
        <f t="shared" si="958"/>
        <v>6728</v>
      </c>
      <c r="E6730" s="3">
        <v>44111</v>
      </c>
      <c r="F6730" s="4">
        <v>0.33333333333333331</v>
      </c>
      <c r="G6730">
        <v>20</v>
      </c>
      <c r="H6730">
        <v>5</v>
      </c>
      <c r="I6730" s="5">
        <f t="shared" si="953"/>
        <v>3</v>
      </c>
      <c r="J6730" s="22">
        <v>4.2066088299193817E-5</v>
      </c>
      <c r="K6730">
        <v>1.1284E-4</v>
      </c>
      <c r="L6730" s="5" cm="1">
        <f t="array" ref="L6730">_xlfn.IFS(I6730=0, 0, I6730&gt;34, 0, AND(I6730&gt;0, I6730&lt;35), VLOOKUP(I6730, $A$63:$C$96, 3))</f>
        <v>232</v>
      </c>
      <c r="M6730" s="5">
        <f t="shared" si="952"/>
        <v>199.81391942117062</v>
      </c>
      <c r="N6730" s="5">
        <v>2957.6496225295014</v>
      </c>
      <c r="O6730" s="5">
        <f t="shared" si="959"/>
        <v>3178.7028</v>
      </c>
      <c r="P6730" s="5">
        <f t="shared" si="960"/>
        <v>431.81391942117062</v>
      </c>
      <c r="Q6730" s="5">
        <f t="shared" si="954"/>
        <v>0</v>
      </c>
      <c r="R6730" s="5">
        <f>IF(O6730&gt;(P6730+U6730),O6730-P6730-U6730, 0)</f>
        <v>0</v>
      </c>
      <c r="S6730" s="5">
        <f t="shared" si="955"/>
        <v>0</v>
      </c>
      <c r="T6730" s="5">
        <f t="shared" si="956"/>
        <v>0</v>
      </c>
      <c r="U6730" s="5">
        <f>IF(O6730&gt;P6730,IF(V6729*($B$6/100)&gt;=O6730-P6730,(O6730-P6730), V6729*($B$6/100)), 0)</f>
        <v>2746.8888805788292</v>
      </c>
      <c r="V6730" s="5">
        <f>V6729+(T6730*($B$5/100))-(U6730/($B$6/100))</f>
        <v>1898375.0015254368</v>
      </c>
      <c r="W6730" s="5">
        <f t="shared" si="957"/>
        <v>47459.37503813592</v>
      </c>
    </row>
    <row r="6731" spans="4:23" x14ac:dyDescent="0.25">
      <c r="D6731">
        <f t="shared" si="958"/>
        <v>6729</v>
      </c>
      <c r="E6731" s="3">
        <v>44111</v>
      </c>
      <c r="F6731" s="4">
        <v>0.375</v>
      </c>
      <c r="G6731">
        <v>40</v>
      </c>
      <c r="H6731">
        <v>10</v>
      </c>
      <c r="I6731" s="5">
        <f t="shared" si="953"/>
        <v>6</v>
      </c>
      <c r="J6731" s="22">
        <v>1.7073882897908078E-4</v>
      </c>
      <c r="K6731">
        <v>1.1755000000000001E-4</v>
      </c>
      <c r="L6731" s="5" cm="1">
        <f t="array" ref="L6731">_xlfn.IFS(I6731=0, 0, I6731&gt;34, 0, AND(I6731&gt;0, I6731&lt;35), VLOOKUP(I6731, $A$63:$C$96, 3))</f>
        <v>2980</v>
      </c>
      <c r="M6731" s="5">
        <f t="shared" si="952"/>
        <v>811.00943765063369</v>
      </c>
      <c r="N6731" s="5">
        <v>3222.6943130804775</v>
      </c>
      <c r="O6731" s="5">
        <f t="shared" si="959"/>
        <v>3311.3835000000004</v>
      </c>
      <c r="P6731" s="5">
        <f t="shared" si="960"/>
        <v>3311.3835000000004</v>
      </c>
      <c r="Q6731" s="5">
        <f t="shared" si="954"/>
        <v>479.6259376506332</v>
      </c>
      <c r="R6731" s="5">
        <f>IF(O6731&gt;(P6731+U6731),O6731-P6731-U6731, 0)</f>
        <v>0</v>
      </c>
      <c r="S6731" s="5">
        <f t="shared" si="955"/>
        <v>0</v>
      </c>
      <c r="T6731" s="5">
        <f t="shared" si="956"/>
        <v>479.6259376506332</v>
      </c>
      <c r="U6731" s="5">
        <f>IF(O6731&gt;P6731,IF(V6730*($B$6/100)&gt;=O6731-P6731,(O6731-P6731), V6730*($B$6/100)), 0)</f>
        <v>0</v>
      </c>
      <c r="V6731" s="5">
        <f>V6730+(T6731*($B$5/100))-(U6731/($B$6/100))</f>
        <v>1898710.7396817922</v>
      </c>
      <c r="W6731" s="5">
        <f t="shared" si="957"/>
        <v>47467.768492044808</v>
      </c>
    </row>
    <row r="6732" spans="4:23" x14ac:dyDescent="0.25">
      <c r="D6732">
        <f t="shared" si="958"/>
        <v>6730</v>
      </c>
      <c r="E6732" s="3">
        <v>44111</v>
      </c>
      <c r="F6732" s="4">
        <v>0.41666666666666669</v>
      </c>
      <c r="G6732">
        <v>50</v>
      </c>
      <c r="H6732">
        <v>7</v>
      </c>
      <c r="I6732" s="5">
        <f t="shared" si="953"/>
        <v>7</v>
      </c>
      <c r="J6732" s="22">
        <v>2.3507519931902427E-4</v>
      </c>
      <c r="K6732">
        <v>1.0943E-4</v>
      </c>
      <c r="L6732" s="5" cm="1">
        <f t="array" ref="L6732">_xlfn.IFS(I6732=0, 0, I6732&gt;34, 0, AND(I6732&gt;0, I6732&lt;35), VLOOKUP(I6732, $A$63:$C$96, 3))</f>
        <v>4800</v>
      </c>
      <c r="M6732" s="5">
        <f t="shared" si="952"/>
        <v>1116.6071967653652</v>
      </c>
      <c r="N6732" s="5">
        <v>2648.8640419122548</v>
      </c>
      <c r="O6732" s="5">
        <f t="shared" si="959"/>
        <v>3082.6430999999998</v>
      </c>
      <c r="P6732" s="5">
        <f t="shared" si="960"/>
        <v>3082.6430999999998</v>
      </c>
      <c r="Q6732" s="5">
        <f t="shared" si="954"/>
        <v>487.20077413479089</v>
      </c>
      <c r="R6732" s="5">
        <f>IF(O6732&gt;(P6732+U6732),O6732-P6732-U6732, 0)</f>
        <v>0</v>
      </c>
      <c r="S6732" s="5">
        <f t="shared" si="955"/>
        <v>1360.4497605614549</v>
      </c>
      <c r="T6732" s="5">
        <f t="shared" si="956"/>
        <v>1473.5143362039105</v>
      </c>
      <c r="U6732" s="5">
        <f>IF(O6732&gt;P6732,IF(V6731*($B$6/100)&gt;=O6732-P6732,(O6732-P6732), V6731*($B$6/100)), 0)</f>
        <v>0</v>
      </c>
      <c r="V6732" s="5">
        <f>V6731+(T6732*($B$5/100))-(U6732/($B$6/100))</f>
        <v>1899742.1997171349</v>
      </c>
      <c r="W6732" s="5">
        <f t="shared" si="957"/>
        <v>47493.554992928373</v>
      </c>
    </row>
    <row r="6733" spans="4:23" x14ac:dyDescent="0.25">
      <c r="D6733">
        <f t="shared" si="958"/>
        <v>6731</v>
      </c>
      <c r="E6733" s="3">
        <v>44111</v>
      </c>
      <c r="F6733" s="4">
        <v>0.45833333333333331</v>
      </c>
      <c r="G6733">
        <v>40</v>
      </c>
      <c r="H6733">
        <v>3</v>
      </c>
      <c r="I6733" s="5">
        <f t="shared" si="953"/>
        <v>6</v>
      </c>
      <c r="J6733" s="22">
        <v>2.1033044149596907E-4</v>
      </c>
      <c r="K6733">
        <v>9.5810000000000006E-5</v>
      </c>
      <c r="L6733" s="5" cm="1">
        <f t="array" ref="L6733">_xlfn.IFS(I6733=0, 0, I6733&gt;34, 0, AND(I6733&gt;0, I6733&lt;35), VLOOKUP(I6733, $A$63:$C$96, 3))</f>
        <v>2980</v>
      </c>
      <c r="M6733" s="5">
        <f t="shared" si="952"/>
        <v>999.06959710585306</v>
      </c>
      <c r="N6733" s="5">
        <v>1923.4365016807458</v>
      </c>
      <c r="O6733" s="5">
        <f t="shared" si="959"/>
        <v>2698.9677000000001</v>
      </c>
      <c r="P6733" s="5">
        <f t="shared" si="960"/>
        <v>2698.9677000000001</v>
      </c>
      <c r="Q6733" s="5">
        <f t="shared" si="954"/>
        <v>487.20077413479089</v>
      </c>
      <c r="R6733" s="5">
        <f>IF(O6733&gt;(P6733+U6733),O6733-P6733-U6733, 0)</f>
        <v>0</v>
      </c>
      <c r="S6733" s="5">
        <f t="shared" si="955"/>
        <v>792.90112297106202</v>
      </c>
      <c r="T6733" s="5">
        <f t="shared" si="956"/>
        <v>487.20077413479089</v>
      </c>
      <c r="U6733" s="5">
        <f>IF(O6733&gt;P6733,IF(V6732*($B$6/100)&gt;=O6733-P6733,(O6733-P6733), V6732*($B$6/100)), 0)</f>
        <v>0</v>
      </c>
      <c r="V6733" s="5">
        <f>V6732+(T6733*($B$5/100))-(U6733/($B$6/100))</f>
        <v>1900083.2402590292</v>
      </c>
      <c r="W6733" s="5">
        <f t="shared" si="957"/>
        <v>47502.081006475732</v>
      </c>
    </row>
    <row r="6734" spans="4:23" x14ac:dyDescent="0.25">
      <c r="D6734">
        <f t="shared" si="958"/>
        <v>6732</v>
      </c>
      <c r="E6734" s="3">
        <v>44111</v>
      </c>
      <c r="F6734" s="4">
        <v>0.5</v>
      </c>
      <c r="G6734">
        <v>60</v>
      </c>
      <c r="H6734">
        <v>0</v>
      </c>
      <c r="I6734" s="5">
        <f t="shared" si="953"/>
        <v>8</v>
      </c>
      <c r="J6734" s="22">
        <v>1.4846854693833112E-4</v>
      </c>
      <c r="K6734">
        <v>8.3089999999999992E-5</v>
      </c>
      <c r="L6734" s="5" cm="1">
        <f t="array" ref="L6734">_xlfn.IFS(I6734=0, 0, I6734&gt;34, 0, AND(I6734&gt;0, I6734&lt;35), VLOOKUP(I6734, $A$63:$C$96, 3))</f>
        <v>7160</v>
      </c>
      <c r="M6734" s="5">
        <f t="shared" si="952"/>
        <v>705.22559795707286</v>
      </c>
      <c r="N6734" s="5">
        <v>1784.0197660790504</v>
      </c>
      <c r="O6734" s="5">
        <f t="shared" si="959"/>
        <v>2340.6452999999997</v>
      </c>
      <c r="P6734" s="5">
        <f t="shared" si="960"/>
        <v>2340.6452999999997</v>
      </c>
      <c r="Q6734" s="5">
        <f t="shared" si="954"/>
        <v>487.20077413479089</v>
      </c>
      <c r="R6734" s="5">
        <f>IF(O6734&gt;(P6734+U6734),O6734-P6734-U6734, 0)</f>
        <v>0</v>
      </c>
      <c r="S6734" s="5">
        <f t="shared" si="955"/>
        <v>916.26796437880193</v>
      </c>
      <c r="T6734" s="5">
        <f t="shared" si="956"/>
        <v>4608.3123335782711</v>
      </c>
      <c r="U6734" s="5">
        <f>IF(O6734&gt;P6734,IF(V6733*($B$6/100)&gt;=O6734-P6734,(O6734-P6734), V6733*($B$6/100)), 0)</f>
        <v>0</v>
      </c>
      <c r="V6734" s="5">
        <f>V6733+(T6734*($B$5/100))-(U6734/($B$6/100))</f>
        <v>1903309.0588925339</v>
      </c>
      <c r="W6734" s="5">
        <f t="shared" si="957"/>
        <v>47582.726472313348</v>
      </c>
    </row>
    <row r="6735" spans="4:23" x14ac:dyDescent="0.25">
      <c r="D6735">
        <f t="shared" si="958"/>
        <v>6733</v>
      </c>
      <c r="E6735" s="3">
        <v>44111</v>
      </c>
      <c r="F6735" s="4">
        <v>0.54166666666666663</v>
      </c>
      <c r="G6735">
        <v>70</v>
      </c>
      <c r="H6735">
        <v>2</v>
      </c>
      <c r="I6735" s="5">
        <f t="shared" si="953"/>
        <v>10</v>
      </c>
      <c r="J6735" s="22">
        <v>2.4744757823055185E-4</v>
      </c>
      <c r="K6735">
        <v>7.4939999999999997E-5</v>
      </c>
      <c r="L6735" s="5" cm="1">
        <f t="array" ref="L6735">_xlfn.IFS(I6735=0, 0, I6735&gt;34, 0, AND(I6735&gt;0, I6735&lt;35), VLOOKUP(I6735, $A$63:$C$96, 3))</f>
        <v>12480</v>
      </c>
      <c r="M6735" s="5">
        <f t="shared" si="952"/>
        <v>1175.3759965951215</v>
      </c>
      <c r="N6735" s="5">
        <v>1910.4463635646557</v>
      </c>
      <c r="O6735" s="5">
        <f t="shared" si="959"/>
        <v>2111.0598</v>
      </c>
      <c r="P6735" s="5">
        <f t="shared" si="960"/>
        <v>2111.0598</v>
      </c>
      <c r="Q6735" s="5">
        <f t="shared" si="954"/>
        <v>487.20077413479089</v>
      </c>
      <c r="R6735" s="5">
        <f>IF(O6735&gt;(P6735+U6735),O6735-P6735-U6735, 0)</f>
        <v>0</v>
      </c>
      <c r="S6735" s="5">
        <f t="shared" si="955"/>
        <v>981.20033975044385</v>
      </c>
      <c r="T6735" s="5">
        <f t="shared" si="956"/>
        <v>10563.115856844679</v>
      </c>
      <c r="U6735" s="5">
        <f>IF(O6735&gt;P6735,IF(V6734*($B$6/100)&gt;=O6735-P6735,(O6735-P6735), V6734*($B$6/100)), 0)</f>
        <v>0</v>
      </c>
      <c r="V6735" s="5">
        <f>V6734+(T6735*($B$5/100))-(U6735/($B$6/100))</f>
        <v>1910703.2399923252</v>
      </c>
      <c r="W6735" s="5">
        <f t="shared" si="957"/>
        <v>47767.580999808131</v>
      </c>
    </row>
    <row r="6736" spans="4:23" x14ac:dyDescent="0.25">
      <c r="D6736">
        <f t="shared" si="958"/>
        <v>6734</v>
      </c>
      <c r="E6736" s="3">
        <v>44111</v>
      </c>
      <c r="F6736" s="4">
        <v>0.58333333333333337</v>
      </c>
      <c r="G6736">
        <v>70</v>
      </c>
      <c r="H6736">
        <v>7</v>
      </c>
      <c r="I6736" s="5">
        <f t="shared" si="953"/>
        <v>10</v>
      </c>
      <c r="J6736" s="22">
        <v>2.5981995714207946E-4</v>
      </c>
      <c r="K6736">
        <v>7.1320000000000002E-5</v>
      </c>
      <c r="L6736" s="5" cm="1">
        <f t="array" ref="L6736">_xlfn.IFS(I6736=0, 0, I6736&gt;34, 0, AND(I6736&gt;0, I6736&lt;35), VLOOKUP(I6736, $A$63:$C$96, 3))</f>
        <v>12480</v>
      </c>
      <c r="M6736" s="5">
        <f t="shared" si="952"/>
        <v>1234.1447964248775</v>
      </c>
      <c r="N6736" s="5">
        <v>1893.4418410530529</v>
      </c>
      <c r="O6736" s="5">
        <f t="shared" si="959"/>
        <v>2009.0844</v>
      </c>
      <c r="P6736" s="5">
        <f t="shared" si="960"/>
        <v>2009.0844</v>
      </c>
      <c r="Q6736" s="5">
        <f t="shared" si="954"/>
        <v>487.20077413479089</v>
      </c>
      <c r="R6736" s="5">
        <f>IF(O6736&gt;(P6736+U6736),O6736-P6736-U6736, 0)</f>
        <v>0</v>
      </c>
      <c r="S6736" s="5">
        <f t="shared" si="955"/>
        <v>972.46686071439979</v>
      </c>
      <c r="T6736" s="5">
        <f t="shared" si="956"/>
        <v>10732.593535710479</v>
      </c>
      <c r="U6736" s="5">
        <f>IF(O6736&gt;P6736,IF(V6735*($B$6/100)&gt;=O6736-P6736,(O6736-P6736), V6735*($B$6/100)), 0)</f>
        <v>0</v>
      </c>
      <c r="V6736" s="5">
        <f>V6735+(T6736*($B$5/100))-(U6736/($B$6/100))</f>
        <v>1918216.0554673225</v>
      </c>
      <c r="W6736" s="5">
        <f t="shared" si="957"/>
        <v>47955.401386683065</v>
      </c>
    </row>
    <row r="6737" spans="4:23" x14ac:dyDescent="0.25">
      <c r="D6737">
        <f t="shared" si="958"/>
        <v>6735</v>
      </c>
      <c r="E6737" s="3">
        <v>44111</v>
      </c>
      <c r="F6737" s="4">
        <v>0.625</v>
      </c>
      <c r="G6737">
        <v>50</v>
      </c>
      <c r="H6737">
        <v>3</v>
      </c>
      <c r="I6737" s="5">
        <f t="shared" si="953"/>
        <v>7</v>
      </c>
      <c r="J6737" s="22">
        <v>1.7321330476138629E-4</v>
      </c>
      <c r="K6737">
        <v>7.0430000000000002E-5</v>
      </c>
      <c r="L6737" s="5" cm="1">
        <f t="array" ref="L6737">_xlfn.IFS(I6737=0, 0, I6737&gt;34, 0, AND(I6737&gt;0, I6737&lt;35), VLOOKUP(I6737, $A$63:$C$96, 3))</f>
        <v>4800</v>
      </c>
      <c r="M6737" s="5">
        <f t="shared" si="952"/>
        <v>822.76319761658488</v>
      </c>
      <c r="N6737" s="5">
        <v>1752.9639083914901</v>
      </c>
      <c r="O6737" s="5">
        <f t="shared" si="959"/>
        <v>1984.0131000000001</v>
      </c>
      <c r="P6737" s="5">
        <f t="shared" si="960"/>
        <v>1984.0131000000001</v>
      </c>
      <c r="Q6737" s="5">
        <f t="shared" si="954"/>
        <v>487.20077413479089</v>
      </c>
      <c r="R6737" s="5">
        <f>IF(O6737&gt;(P6737+U6737),O6737-P6737-U6737, 0)</f>
        <v>0</v>
      </c>
      <c r="S6737" s="5">
        <f t="shared" si="955"/>
        <v>900.31775572839058</v>
      </c>
      <c r="T6737" s="5">
        <f t="shared" si="956"/>
        <v>2738.4323418881941</v>
      </c>
      <c r="U6737" s="5">
        <f>IF(O6737&gt;P6737,IF(V6736*($B$6/100)&gt;=O6737-P6737,(O6737-P6737), V6736*($B$6/100)), 0)</f>
        <v>0</v>
      </c>
      <c r="V6737" s="5">
        <f>V6736+(T6737*($B$5/100))-(U6737/($B$6/100))</f>
        <v>1920132.9581066442</v>
      </c>
      <c r="W6737" s="5">
        <f t="shared" si="957"/>
        <v>48003.323952666105</v>
      </c>
    </row>
    <row r="6738" spans="4:23" x14ac:dyDescent="0.25">
      <c r="D6738">
        <f t="shared" si="958"/>
        <v>6736</v>
      </c>
      <c r="E6738" s="3">
        <v>44111</v>
      </c>
      <c r="F6738" s="4">
        <v>0.66666666666666663</v>
      </c>
      <c r="G6738">
        <v>50</v>
      </c>
      <c r="H6738">
        <v>4</v>
      </c>
      <c r="I6738" s="5">
        <f t="shared" si="953"/>
        <v>7</v>
      </c>
      <c r="J6738" s="22">
        <v>1.1630036176835938E-4</v>
      </c>
      <c r="K6738">
        <v>7.7119999999999993E-5</v>
      </c>
      <c r="L6738" s="5" cm="1">
        <f t="array" ref="L6738">_xlfn.IFS(I6738=0, 0, I6738&gt;34, 0, AND(I6738&gt;0, I6738&lt;35), VLOOKUP(I6738, $A$63:$C$96, 3))</f>
        <v>4800</v>
      </c>
      <c r="M6738" s="5">
        <f t="shared" si="952"/>
        <v>552.42671839970706</v>
      </c>
      <c r="N6738" s="5">
        <v>1606.4204987174469</v>
      </c>
      <c r="O6738" s="5">
        <f t="shared" si="959"/>
        <v>2172.4703999999997</v>
      </c>
      <c r="P6738" s="5">
        <f t="shared" si="960"/>
        <v>2172.4703999999997</v>
      </c>
      <c r="Q6738" s="5">
        <f t="shared" si="954"/>
        <v>487.20077413479089</v>
      </c>
      <c r="R6738" s="5">
        <f>IF(O6738&gt;(P6738+U6738),O6738-P6738-U6738, 0)</f>
        <v>0</v>
      </c>
      <c r="S6738" s="5">
        <f t="shared" si="955"/>
        <v>825.05343734571261</v>
      </c>
      <c r="T6738" s="5">
        <f t="shared" si="956"/>
        <v>2354.9028810539949</v>
      </c>
      <c r="U6738" s="5">
        <f>IF(O6738&gt;P6738,IF(V6737*($B$6/100)&gt;=O6738-P6738,(O6738-P6738), V6737*($B$6/100)), 0)</f>
        <v>0</v>
      </c>
      <c r="V6738" s="5">
        <f>V6737+(T6738*($B$5/100))-(U6738/($B$6/100))</f>
        <v>1921781.390123382</v>
      </c>
      <c r="W6738" s="5">
        <f t="shared" si="957"/>
        <v>48044.534753084547</v>
      </c>
    </row>
    <row r="6739" spans="4:23" x14ac:dyDescent="0.25">
      <c r="D6739">
        <f t="shared" si="958"/>
        <v>6737</v>
      </c>
      <c r="E6739" s="3">
        <v>44111</v>
      </c>
      <c r="F6739" s="4">
        <v>0.70833333333333337</v>
      </c>
      <c r="G6739">
        <v>50</v>
      </c>
      <c r="H6739">
        <v>3</v>
      </c>
      <c r="I6739" s="5">
        <f t="shared" si="953"/>
        <v>7</v>
      </c>
      <c r="J6739" s="22">
        <v>6.4336370339943488E-5</v>
      </c>
      <c r="K6739">
        <v>1.0585E-4</v>
      </c>
      <c r="L6739" s="5" cm="1">
        <f t="array" ref="L6739">_xlfn.IFS(I6739=0, 0, I6739&gt;34, 0, AND(I6739&gt;0, I6739&lt;35), VLOOKUP(I6739, $A$63:$C$96, 3))</f>
        <v>4800</v>
      </c>
      <c r="M6739" s="5">
        <f t="shared" si="952"/>
        <v>305.59775911473156</v>
      </c>
      <c r="N6739" s="5">
        <v>1781.0594943622189</v>
      </c>
      <c r="O6739" s="5">
        <f t="shared" si="959"/>
        <v>2981.7945</v>
      </c>
      <c r="P6739" s="5">
        <f t="shared" si="960"/>
        <v>2981.7945</v>
      </c>
      <c r="Q6739" s="5">
        <f t="shared" si="954"/>
        <v>487.20077413479089</v>
      </c>
      <c r="R6739" s="5">
        <f>IF(O6739&gt;(P6739+U6739),O6739-P6739-U6739, 0)</f>
        <v>0</v>
      </c>
      <c r="S6739" s="5">
        <f t="shared" si="955"/>
        <v>914.74757643716453</v>
      </c>
      <c r="T6739" s="5">
        <f t="shared" si="956"/>
        <v>1209.0556826775667</v>
      </c>
      <c r="U6739" s="5">
        <f>IF(O6739&gt;P6739,IF(V6738*($B$6/100)&gt;=O6739-P6739,(O6739-P6739), V6738*($B$6/100)), 0)</f>
        <v>0</v>
      </c>
      <c r="V6739" s="5">
        <f>V6738+(T6739*($B$5/100))-(U6739/($B$6/100))</f>
        <v>1922627.7291012562</v>
      </c>
      <c r="W6739" s="5">
        <f t="shared" si="957"/>
        <v>48065.693227531403</v>
      </c>
    </row>
    <row r="6740" spans="4:23" x14ac:dyDescent="0.25">
      <c r="D6740">
        <f t="shared" si="958"/>
        <v>6738</v>
      </c>
      <c r="E6740" s="3">
        <v>44111</v>
      </c>
      <c r="F6740" s="4">
        <v>0.75</v>
      </c>
      <c r="G6740">
        <v>30</v>
      </c>
      <c r="H6740">
        <v>3</v>
      </c>
      <c r="I6740" s="5">
        <f t="shared" si="953"/>
        <v>4</v>
      </c>
      <c r="J6740" s="22">
        <v>4.2066088299193817E-5</v>
      </c>
      <c r="K6740">
        <v>1.6276000000000002E-4</v>
      </c>
      <c r="L6740" s="5" cm="1">
        <f t="array" ref="L6740">_xlfn.IFS(I6740=0, 0, I6740&gt;34, 0, AND(I6740&gt;0, I6740&lt;35), VLOOKUP(I6740, $A$63:$C$96, 3))</f>
        <v>740</v>
      </c>
      <c r="M6740" s="5">
        <f t="shared" si="952"/>
        <v>199.81391942117062</v>
      </c>
      <c r="N6740" s="5">
        <v>2374.1435467778774</v>
      </c>
      <c r="O6740" s="5">
        <f t="shared" si="959"/>
        <v>4584.9492000000009</v>
      </c>
      <c r="P6740" s="5">
        <f t="shared" si="960"/>
        <v>939.81391942117057</v>
      </c>
      <c r="Q6740" s="5">
        <f t="shared" si="954"/>
        <v>0</v>
      </c>
      <c r="R6740" s="5">
        <f>IF(O6740&gt;(P6740+U6740),O6740-P6740-U6740, 0)</f>
        <v>0</v>
      </c>
      <c r="S6740" s="5">
        <f t="shared" si="955"/>
        <v>0</v>
      </c>
      <c r="T6740" s="5">
        <f t="shared" si="956"/>
        <v>0</v>
      </c>
      <c r="U6740" s="5">
        <f>IF(O6740&gt;P6740,IF(V6739*($B$6/100)&gt;=O6740-P6740,(O6740-P6740), V6739*($B$6/100)), 0)</f>
        <v>3645.1352805788301</v>
      </c>
      <c r="V6740" s="5">
        <f>V6739+(T6740*($B$5/100))-(U6740/($B$6/100))</f>
        <v>1917420.3929861437</v>
      </c>
      <c r="W6740" s="5">
        <f t="shared" si="957"/>
        <v>47935.509824653593</v>
      </c>
    </row>
    <row r="6741" spans="4:23" x14ac:dyDescent="0.25">
      <c r="D6741">
        <f t="shared" si="958"/>
        <v>6739</v>
      </c>
      <c r="E6741" s="3">
        <v>44111</v>
      </c>
      <c r="F6741" s="4">
        <v>0.79166666666666663</v>
      </c>
      <c r="G6741">
        <v>20</v>
      </c>
      <c r="H6741">
        <v>0</v>
      </c>
      <c r="I6741" s="5">
        <f t="shared" si="953"/>
        <v>3</v>
      </c>
      <c r="J6741" s="22">
        <v>0</v>
      </c>
      <c r="K6741">
        <v>1.8158000000000001E-4</v>
      </c>
      <c r="L6741" s="5" cm="1">
        <f t="array" ref="L6741">_xlfn.IFS(I6741=0, 0, I6741&gt;34, 0, AND(I6741&gt;0, I6741&lt;35), VLOOKUP(I6741, $A$63:$C$96, 3))</f>
        <v>232</v>
      </c>
      <c r="M6741" s="5">
        <f t="shared" si="952"/>
        <v>0</v>
      </c>
      <c r="N6741" s="5">
        <v>2673.244104411629</v>
      </c>
      <c r="O6741" s="5">
        <f t="shared" si="959"/>
        <v>5115.1086000000005</v>
      </c>
      <c r="P6741" s="5">
        <f t="shared" si="960"/>
        <v>232</v>
      </c>
      <c r="Q6741" s="5">
        <f t="shared" si="954"/>
        <v>0</v>
      </c>
      <c r="R6741" s="5">
        <f>IF(O6741&gt;(P6741+U6741),O6741-P6741-U6741, 0)</f>
        <v>0</v>
      </c>
      <c r="S6741" s="5">
        <f t="shared" si="955"/>
        <v>0</v>
      </c>
      <c r="T6741" s="5">
        <f t="shared" si="956"/>
        <v>0</v>
      </c>
      <c r="U6741" s="5">
        <f>IF(O6741&gt;P6741,IF(V6740*($B$6/100)&gt;=O6741-P6741,(O6741-P6741), V6740*($B$6/100)), 0)</f>
        <v>4883.1086000000005</v>
      </c>
      <c r="V6741" s="5">
        <f>V6740+(T6741*($B$5/100))-(U6741/($B$6/100))</f>
        <v>1910444.5235575722</v>
      </c>
      <c r="W6741" s="5">
        <f t="shared" si="957"/>
        <v>47761.113088939303</v>
      </c>
    </row>
    <row r="6742" spans="4:23" x14ac:dyDescent="0.25">
      <c r="D6742">
        <f t="shared" si="958"/>
        <v>6740</v>
      </c>
      <c r="E6742" s="3">
        <v>44111</v>
      </c>
      <c r="F6742" s="4">
        <v>0.83333333333333337</v>
      </c>
      <c r="G6742">
        <v>20</v>
      </c>
      <c r="H6742">
        <v>0</v>
      </c>
      <c r="I6742" s="5">
        <f t="shared" si="953"/>
        <v>3</v>
      </c>
      <c r="J6742" s="22">
        <v>0</v>
      </c>
      <c r="K6742">
        <v>1.873E-4</v>
      </c>
      <c r="L6742" s="5" cm="1">
        <f t="array" ref="L6742">_xlfn.IFS(I6742=0, 0, I6742&gt;34, 0, AND(I6742&gt;0, I6742&lt;35), VLOOKUP(I6742, $A$63:$C$96, 3))</f>
        <v>232</v>
      </c>
      <c r="M6742" s="5">
        <f t="shared" si="952"/>
        <v>0</v>
      </c>
      <c r="N6742" s="5">
        <v>2821.8366945093821</v>
      </c>
      <c r="O6742" s="5">
        <f t="shared" si="959"/>
        <v>5276.241</v>
      </c>
      <c r="P6742" s="5">
        <f t="shared" si="960"/>
        <v>232</v>
      </c>
      <c r="Q6742" s="5">
        <f t="shared" si="954"/>
        <v>0</v>
      </c>
      <c r="R6742" s="5">
        <f>IF(O6742&gt;(P6742+U6742),O6742-P6742-U6742, 0)</f>
        <v>0</v>
      </c>
      <c r="S6742" s="5">
        <f t="shared" si="955"/>
        <v>0</v>
      </c>
      <c r="T6742" s="5">
        <f t="shared" si="956"/>
        <v>0</v>
      </c>
      <c r="U6742" s="5">
        <f>IF(O6742&gt;P6742,IF(V6741*($B$6/100)&gt;=O6742-P6742,(O6742-P6742), V6741*($B$6/100)), 0)</f>
        <v>5044.241</v>
      </c>
      <c r="V6742" s="5">
        <f>V6741+(T6742*($B$5/100))-(U6742/($B$6/100))</f>
        <v>1903238.4649861436</v>
      </c>
      <c r="W6742" s="5">
        <f t="shared" si="957"/>
        <v>47580.961624653588</v>
      </c>
    </row>
    <row r="6743" spans="4:23" x14ac:dyDescent="0.25">
      <c r="D6743">
        <f t="shared" si="958"/>
        <v>6741</v>
      </c>
      <c r="E6743" s="3">
        <v>44111</v>
      </c>
      <c r="F6743" s="4">
        <v>0.875</v>
      </c>
      <c r="G6743">
        <v>20</v>
      </c>
      <c r="H6743">
        <v>0</v>
      </c>
      <c r="I6743" s="5">
        <f t="shared" si="953"/>
        <v>3</v>
      </c>
      <c r="J6743" s="22">
        <v>0</v>
      </c>
      <c r="K6743">
        <v>1.8338000000000002E-4</v>
      </c>
      <c r="L6743" s="5" cm="1">
        <f t="array" ref="L6743">_xlfn.IFS(I6743=0, 0, I6743&gt;34, 0, AND(I6743&gt;0, I6743&lt;35), VLOOKUP(I6743, $A$63:$C$96, 3))</f>
        <v>232</v>
      </c>
      <c r="M6743" s="5">
        <f t="shared" si="952"/>
        <v>0</v>
      </c>
      <c r="N6743" s="5">
        <v>2501.6507328162079</v>
      </c>
      <c r="O6743" s="5">
        <f t="shared" si="959"/>
        <v>5165.8146000000006</v>
      </c>
      <c r="P6743" s="5">
        <f t="shared" si="960"/>
        <v>232</v>
      </c>
      <c r="Q6743" s="5">
        <f t="shared" si="954"/>
        <v>0</v>
      </c>
      <c r="R6743" s="5">
        <f>IF(O6743&gt;(P6743+U6743),O6743-P6743-U6743, 0)</f>
        <v>0</v>
      </c>
      <c r="S6743" s="5">
        <f t="shared" si="955"/>
        <v>0</v>
      </c>
      <c r="T6743" s="5">
        <f t="shared" si="956"/>
        <v>0</v>
      </c>
      <c r="U6743" s="5">
        <f>IF(O6743&gt;P6743,IF(V6742*($B$6/100)&gt;=O6743-P6743,(O6743-P6743), V6742*($B$6/100)), 0)</f>
        <v>4933.8146000000006</v>
      </c>
      <c r="V6743" s="5">
        <f>V6742+(T6743*($B$5/100))-(U6743/($B$6/100))</f>
        <v>1896190.158414715</v>
      </c>
      <c r="W6743" s="5">
        <f t="shared" si="957"/>
        <v>47404.753960367874</v>
      </c>
    </row>
    <row r="6744" spans="4:23" x14ac:dyDescent="0.25">
      <c r="D6744">
        <f t="shared" si="958"/>
        <v>6742</v>
      </c>
      <c r="E6744" s="3">
        <v>44111</v>
      </c>
      <c r="F6744" s="4">
        <v>0.91666666666666663</v>
      </c>
      <c r="G6744">
        <v>40</v>
      </c>
      <c r="H6744">
        <v>0</v>
      </c>
      <c r="I6744" s="5">
        <f t="shared" si="953"/>
        <v>6</v>
      </c>
      <c r="J6744" s="22">
        <v>0</v>
      </c>
      <c r="K6744">
        <v>1.7659000000000002E-4</v>
      </c>
      <c r="L6744" s="5" cm="1">
        <f t="array" ref="L6744">_xlfn.IFS(I6744=0, 0, I6744&gt;34, 0, AND(I6744&gt;0, I6744&lt;35), VLOOKUP(I6744, $A$63:$C$96, 3))</f>
        <v>2980</v>
      </c>
      <c r="M6744" s="5">
        <f t="shared" si="952"/>
        <v>0</v>
      </c>
      <c r="N6744" s="5">
        <v>2151.3794427709918</v>
      </c>
      <c r="O6744" s="5">
        <f t="shared" si="959"/>
        <v>4974.5403000000006</v>
      </c>
      <c r="P6744" s="5">
        <f t="shared" si="960"/>
        <v>2980</v>
      </c>
      <c r="Q6744" s="5">
        <f t="shared" si="954"/>
        <v>0</v>
      </c>
      <c r="R6744" s="5">
        <f>IF(O6744&gt;(P6744+U6744),O6744-P6744-U6744, 0)</f>
        <v>0</v>
      </c>
      <c r="S6744" s="5">
        <f t="shared" si="955"/>
        <v>0</v>
      </c>
      <c r="T6744" s="5">
        <f t="shared" si="956"/>
        <v>0</v>
      </c>
      <c r="U6744" s="5">
        <f>IF(O6744&gt;P6744,IF(V6743*($B$6/100)&gt;=O6744-P6744,(O6744-P6744), V6743*($B$6/100)), 0)</f>
        <v>1994.5403000000006</v>
      </c>
      <c r="V6744" s="5">
        <f>V6743+(T6744*($B$5/100))-(U6744/($B$6/100))</f>
        <v>1893340.8151290007</v>
      </c>
      <c r="W6744" s="5">
        <f t="shared" si="957"/>
        <v>47333.520378225017</v>
      </c>
    </row>
    <row r="6745" spans="4:23" x14ac:dyDescent="0.25">
      <c r="D6745">
        <f t="shared" si="958"/>
        <v>6743</v>
      </c>
      <c r="E6745" s="3">
        <v>44111</v>
      </c>
      <c r="F6745" s="4">
        <v>0.95833333333333337</v>
      </c>
      <c r="G6745">
        <v>30</v>
      </c>
      <c r="H6745">
        <v>0</v>
      </c>
      <c r="I6745" s="5">
        <f t="shared" si="953"/>
        <v>4</v>
      </c>
      <c r="J6745" s="22">
        <v>0</v>
      </c>
      <c r="K6745">
        <v>1.5977E-4</v>
      </c>
      <c r="L6745" s="5" cm="1">
        <f t="array" ref="L6745">_xlfn.IFS(I6745=0, 0, I6745&gt;34, 0, AND(I6745&gt;0, I6745&lt;35), VLOOKUP(I6745, $A$63:$C$96, 3))</f>
        <v>740</v>
      </c>
      <c r="M6745" s="5">
        <f t="shared" si="952"/>
        <v>0</v>
      </c>
      <c r="N6745" s="5">
        <v>1775.0887284783323</v>
      </c>
      <c r="O6745" s="5">
        <f t="shared" si="959"/>
        <v>4500.7209000000003</v>
      </c>
      <c r="P6745" s="5">
        <f t="shared" si="960"/>
        <v>740</v>
      </c>
      <c r="Q6745" s="5">
        <f t="shared" si="954"/>
        <v>0</v>
      </c>
      <c r="R6745" s="5">
        <f>IF(O6745&gt;(P6745+U6745),O6745-P6745-U6745, 0)</f>
        <v>0</v>
      </c>
      <c r="S6745" s="5">
        <f t="shared" si="955"/>
        <v>0</v>
      </c>
      <c r="T6745" s="5">
        <f t="shared" si="956"/>
        <v>0</v>
      </c>
      <c r="U6745" s="5">
        <f>IF(O6745&gt;P6745,IF(V6744*($B$6/100)&gt;=O6745-P6745,(O6745-P6745), V6744*($B$6/100)), 0)</f>
        <v>3760.7209000000003</v>
      </c>
      <c r="V6745" s="5">
        <f>V6744+(T6745*($B$5/100))-(U6745/($B$6/100))</f>
        <v>1887968.3567004292</v>
      </c>
      <c r="W6745" s="5">
        <f t="shared" si="957"/>
        <v>47199.208917510732</v>
      </c>
    </row>
    <row r="6746" spans="4:23" x14ac:dyDescent="0.25">
      <c r="D6746">
        <f t="shared" si="958"/>
        <v>6744</v>
      </c>
      <c r="E6746" s="3">
        <v>44112</v>
      </c>
      <c r="F6746" s="4">
        <v>0</v>
      </c>
      <c r="G6746">
        <v>20</v>
      </c>
      <c r="H6746">
        <v>0</v>
      </c>
      <c r="I6746" s="5">
        <f t="shared" si="953"/>
        <v>3</v>
      </c>
      <c r="J6746" s="22">
        <v>0</v>
      </c>
      <c r="K6746">
        <v>1.3278999999999998E-4</v>
      </c>
      <c r="L6746" s="5" cm="1">
        <f t="array" ref="L6746">_xlfn.IFS(I6746=0, 0, I6746&gt;34, 0, AND(I6746&gt;0, I6746&lt;35), VLOOKUP(I6746, $A$63:$C$96, 3))</f>
        <v>232</v>
      </c>
      <c r="M6746" s="5">
        <f t="shared" si="952"/>
        <v>0</v>
      </c>
      <c r="N6746" s="5">
        <v>1391.8129041886039</v>
      </c>
      <c r="O6746" s="5">
        <f t="shared" si="959"/>
        <v>3740.6942999999997</v>
      </c>
      <c r="P6746" s="5">
        <f t="shared" si="960"/>
        <v>232</v>
      </c>
      <c r="Q6746" s="5">
        <f t="shared" si="954"/>
        <v>0</v>
      </c>
      <c r="R6746" s="5">
        <f>IF(O6746&gt;(P6746+U6746),O6746-P6746-U6746, 0)</f>
        <v>0</v>
      </c>
      <c r="S6746" s="5">
        <f t="shared" si="955"/>
        <v>0</v>
      </c>
      <c r="T6746" s="5">
        <f t="shared" si="956"/>
        <v>0</v>
      </c>
      <c r="U6746" s="5">
        <f>IF(O6746&gt;P6746,IF(V6745*($B$6/100)&gt;=O6746-P6746,(O6746-P6746), V6745*($B$6/100)), 0)</f>
        <v>3508.6942999999997</v>
      </c>
      <c r="V6746" s="5">
        <f>V6745+(T6746*($B$5/100))-(U6746/($B$6/100))</f>
        <v>1882955.9362718577</v>
      </c>
      <c r="W6746" s="5">
        <f t="shared" si="957"/>
        <v>47073.898406796441</v>
      </c>
    </row>
    <row r="6747" spans="4:23" x14ac:dyDescent="0.25">
      <c r="D6747">
        <f t="shared" si="958"/>
        <v>6745</v>
      </c>
      <c r="E6747" s="3">
        <v>44112</v>
      </c>
      <c r="F6747" s="4">
        <v>4.1666666666666664E-2</v>
      </c>
      <c r="G6747">
        <v>30</v>
      </c>
      <c r="H6747">
        <v>0</v>
      </c>
      <c r="I6747" s="5">
        <f t="shared" si="953"/>
        <v>4</v>
      </c>
      <c r="J6747" s="22">
        <v>0</v>
      </c>
      <c r="K6747">
        <v>1.0031999999999999E-4</v>
      </c>
      <c r="L6747" s="5" cm="1">
        <f t="array" ref="L6747">_xlfn.IFS(I6747=0, 0, I6747&gt;34, 0, AND(I6747&gt;0, I6747&lt;35), VLOOKUP(I6747, $A$63:$C$96, 3))</f>
        <v>740</v>
      </c>
      <c r="M6747" s="5">
        <f t="shared" si="952"/>
        <v>0</v>
      </c>
      <c r="N6747" s="5">
        <v>1230.2542314220973</v>
      </c>
      <c r="O6747" s="5">
        <f t="shared" si="959"/>
        <v>2826.0143999999996</v>
      </c>
      <c r="P6747" s="5">
        <f t="shared" si="960"/>
        <v>740</v>
      </c>
      <c r="Q6747" s="5">
        <f t="shared" si="954"/>
        <v>0</v>
      </c>
      <c r="R6747" s="5">
        <f>IF(O6747&gt;(P6747+U6747),O6747-P6747-U6747, 0)</f>
        <v>0</v>
      </c>
      <c r="S6747" s="5">
        <f t="shared" si="955"/>
        <v>0</v>
      </c>
      <c r="T6747" s="5">
        <f t="shared" si="956"/>
        <v>0</v>
      </c>
      <c r="U6747" s="5">
        <f>IF(O6747&gt;P6747,IF(V6746*($B$6/100)&gt;=O6747-P6747,(O6747-P6747), V6746*($B$6/100)), 0)</f>
        <v>2086.0143999999996</v>
      </c>
      <c r="V6747" s="5">
        <f>V6746+(T6747*($B$5/100))-(U6747/($B$6/100))</f>
        <v>1879975.9157004291</v>
      </c>
      <c r="W6747" s="5">
        <f t="shared" si="957"/>
        <v>46999.397892510729</v>
      </c>
    </row>
    <row r="6748" spans="4:23" x14ac:dyDescent="0.25">
      <c r="D6748">
        <f t="shared" si="958"/>
        <v>6746</v>
      </c>
      <c r="E6748" s="3">
        <v>44112</v>
      </c>
      <c r="F6748" s="4">
        <v>8.3333333333333329E-2</v>
      </c>
      <c r="G6748">
        <v>40</v>
      </c>
      <c r="H6748">
        <v>0</v>
      </c>
      <c r="I6748" s="5">
        <f t="shared" si="953"/>
        <v>6</v>
      </c>
      <c r="J6748" s="22">
        <v>0</v>
      </c>
      <c r="K6748">
        <v>7.9999999999999993E-5</v>
      </c>
      <c r="L6748" s="5" cm="1">
        <f t="array" ref="L6748">_xlfn.IFS(I6748=0, 0, I6748&gt;34, 0, AND(I6748&gt;0, I6748&lt;35), VLOOKUP(I6748, $A$63:$C$96, 3))</f>
        <v>2980</v>
      </c>
      <c r="M6748" s="5">
        <f t="shared" si="952"/>
        <v>0</v>
      </c>
      <c r="N6748" s="5">
        <v>1171.0822983743819</v>
      </c>
      <c r="O6748" s="5">
        <f t="shared" si="959"/>
        <v>2253.5999999999995</v>
      </c>
      <c r="P6748" s="5">
        <f t="shared" si="960"/>
        <v>2253.5999999999995</v>
      </c>
      <c r="Q6748" s="5">
        <f t="shared" si="954"/>
        <v>487.20077413479089</v>
      </c>
      <c r="R6748" s="5">
        <f>IF(O6748&gt;(P6748+U6748),O6748-P6748-U6748, 0)</f>
        <v>0</v>
      </c>
      <c r="S6748" s="5">
        <f t="shared" si="955"/>
        <v>239.19922586520966</v>
      </c>
      <c r="T6748" s="5">
        <f t="shared" si="956"/>
        <v>487.20077413479089</v>
      </c>
      <c r="U6748" s="5">
        <f>IF(O6748&gt;P6748,IF(V6747*($B$6/100)&gt;=O6748-P6748,(O6748-P6748), V6747*($B$6/100)), 0)</f>
        <v>0</v>
      </c>
      <c r="V6748" s="5">
        <f>V6747+(T6748*($B$5/100))-(U6748/($B$6/100))</f>
        <v>1880316.9562423234</v>
      </c>
      <c r="W6748" s="5">
        <f t="shared" si="957"/>
        <v>47007.923906058088</v>
      </c>
    </row>
    <row r="6749" spans="4:23" x14ac:dyDescent="0.25">
      <c r="D6749">
        <f t="shared" si="958"/>
        <v>6747</v>
      </c>
      <c r="E6749" s="3">
        <v>44112</v>
      </c>
      <c r="F6749" s="4">
        <v>0.125</v>
      </c>
      <c r="G6749">
        <v>40</v>
      </c>
      <c r="H6749">
        <v>0</v>
      </c>
      <c r="I6749" s="5">
        <f t="shared" si="953"/>
        <v>6</v>
      </c>
      <c r="J6749" s="22">
        <v>0</v>
      </c>
      <c r="K6749">
        <v>7.0779999999999997E-5</v>
      </c>
      <c r="L6749" s="5" cm="1">
        <f t="array" ref="L6749">_xlfn.IFS(I6749=0, 0, I6749&gt;34, 0, AND(I6749&gt;0, I6749&lt;35), VLOOKUP(I6749, $A$63:$C$96, 3))</f>
        <v>2980</v>
      </c>
      <c r="M6749" s="5">
        <f t="shared" si="952"/>
        <v>0</v>
      </c>
      <c r="N6749" s="5">
        <v>1189.1785681112567</v>
      </c>
      <c r="O6749" s="5">
        <f t="shared" si="959"/>
        <v>1993.8725999999999</v>
      </c>
      <c r="P6749" s="5">
        <f t="shared" si="960"/>
        <v>1993.8725999999999</v>
      </c>
      <c r="Q6749" s="5">
        <f t="shared" si="954"/>
        <v>487.20077413479089</v>
      </c>
      <c r="R6749" s="5">
        <f>IF(O6749&gt;(P6749+U6749),O6749-P6749-U6749, 0)</f>
        <v>0</v>
      </c>
      <c r="S6749" s="5">
        <f t="shared" si="955"/>
        <v>498.92662586520919</v>
      </c>
      <c r="T6749" s="5">
        <f t="shared" si="956"/>
        <v>487.20077413479089</v>
      </c>
      <c r="U6749" s="5">
        <f>IF(O6749&gt;P6749,IF(V6748*($B$6/100)&gt;=O6749-P6749,(O6749-P6749), V6748*($B$6/100)), 0)</f>
        <v>0</v>
      </c>
      <c r="V6749" s="5">
        <f>V6748+(T6749*($B$5/100))-(U6749/($B$6/100))</f>
        <v>1880657.9967842177</v>
      </c>
      <c r="W6749" s="5">
        <f t="shared" si="957"/>
        <v>47016.449919605438</v>
      </c>
    </row>
    <row r="6750" spans="4:23" x14ac:dyDescent="0.25">
      <c r="D6750">
        <f t="shared" si="958"/>
        <v>6748</v>
      </c>
      <c r="E6750" s="3">
        <v>44112</v>
      </c>
      <c r="F6750" s="4">
        <v>0.16666666666666666</v>
      </c>
      <c r="G6750">
        <v>50</v>
      </c>
      <c r="H6750">
        <v>0</v>
      </c>
      <c r="I6750" s="5">
        <f t="shared" si="953"/>
        <v>7</v>
      </c>
      <c r="J6750" s="22">
        <v>0</v>
      </c>
      <c r="K6750">
        <v>6.7169999999999996E-5</v>
      </c>
      <c r="L6750" s="5" cm="1">
        <f t="array" ref="L6750">_xlfn.IFS(I6750=0, 0, I6750&gt;34, 0, AND(I6750&gt;0, I6750&lt;35), VLOOKUP(I6750, $A$63:$C$96, 3))</f>
        <v>4800</v>
      </c>
      <c r="M6750" s="5">
        <f t="shared" si="952"/>
        <v>0</v>
      </c>
      <c r="N6750" s="5">
        <v>1209.31682438179</v>
      </c>
      <c r="O6750" s="5">
        <f t="shared" si="959"/>
        <v>1892.1788999999999</v>
      </c>
      <c r="P6750" s="5">
        <f t="shared" si="960"/>
        <v>1892.1788999999999</v>
      </c>
      <c r="Q6750" s="5">
        <f t="shared" si="954"/>
        <v>487.20077413479089</v>
      </c>
      <c r="R6750" s="5">
        <f>IF(O6750&gt;(P6750+U6750),O6750-P6750-U6750, 0)</f>
        <v>0</v>
      </c>
      <c r="S6750" s="5">
        <f t="shared" si="955"/>
        <v>621.10201133065311</v>
      </c>
      <c r="T6750" s="5">
        <f t="shared" si="956"/>
        <v>2286.719088669347</v>
      </c>
      <c r="U6750" s="5">
        <f>IF(O6750&gt;P6750,IF(V6749*($B$6/100)&gt;=O6750-P6750,(O6750-P6750), V6749*($B$6/100)), 0)</f>
        <v>0</v>
      </c>
      <c r="V6750" s="5">
        <f>V6749+(T6750*($B$5/100))-(U6750/($B$6/100))</f>
        <v>1882258.7001462863</v>
      </c>
      <c r="W6750" s="5">
        <f t="shared" si="957"/>
        <v>47056.467503657157</v>
      </c>
    </row>
    <row r="6751" spans="4:23" x14ac:dyDescent="0.25">
      <c r="D6751">
        <f t="shared" si="958"/>
        <v>6749</v>
      </c>
      <c r="E6751" s="3">
        <v>44112</v>
      </c>
      <c r="F6751" s="4">
        <v>0.20833333333333334</v>
      </c>
      <c r="G6751">
        <v>40</v>
      </c>
      <c r="H6751">
        <v>0</v>
      </c>
      <c r="I6751" s="5">
        <f t="shared" si="953"/>
        <v>6</v>
      </c>
      <c r="J6751" s="22">
        <v>0</v>
      </c>
      <c r="K6751">
        <v>6.7390000000000004E-5</v>
      </c>
      <c r="L6751" s="5" cm="1">
        <f t="array" ref="L6751">_xlfn.IFS(I6751=0, 0, I6751&gt;34, 0, AND(I6751&gt;0, I6751&lt;35), VLOOKUP(I6751, $A$63:$C$96, 3))</f>
        <v>2980</v>
      </c>
      <c r="M6751" s="5">
        <f t="shared" si="952"/>
        <v>0</v>
      </c>
      <c r="N6751" s="5">
        <v>1252.5410179281369</v>
      </c>
      <c r="O6751" s="5">
        <f t="shared" si="959"/>
        <v>1898.3763000000001</v>
      </c>
      <c r="P6751" s="5">
        <f t="shared" si="960"/>
        <v>1898.3763000000001</v>
      </c>
      <c r="Q6751" s="5">
        <f t="shared" si="954"/>
        <v>487.20077413479089</v>
      </c>
      <c r="R6751" s="5">
        <f>IF(O6751&gt;(P6751+U6751),O6751-P6751-U6751, 0)</f>
        <v>0</v>
      </c>
      <c r="S6751" s="5">
        <f t="shared" si="955"/>
        <v>594.42292586520898</v>
      </c>
      <c r="T6751" s="5">
        <f t="shared" si="956"/>
        <v>487.20077413479089</v>
      </c>
      <c r="U6751" s="5">
        <f>IF(O6751&gt;P6751,IF(V6750*($B$6/100)&gt;=O6751-P6751,(O6751-P6751), V6750*($B$6/100)), 0)</f>
        <v>0</v>
      </c>
      <c r="V6751" s="5">
        <f>V6750+(T6751*($B$5/100))-(U6751/($B$6/100))</f>
        <v>1882599.7406881806</v>
      </c>
      <c r="W6751" s="5">
        <f t="shared" si="957"/>
        <v>47064.993517204515</v>
      </c>
    </row>
    <row r="6752" spans="4:23" x14ac:dyDescent="0.25">
      <c r="D6752">
        <f t="shared" si="958"/>
        <v>6750</v>
      </c>
      <c r="E6752" s="3">
        <v>44112</v>
      </c>
      <c r="F6752" s="4">
        <v>0.25</v>
      </c>
      <c r="G6752">
        <v>50</v>
      </c>
      <c r="H6752">
        <v>0</v>
      </c>
      <c r="I6752" s="5">
        <f t="shared" si="953"/>
        <v>7</v>
      </c>
      <c r="J6752" s="22">
        <v>0</v>
      </c>
      <c r="K6752">
        <v>7.1700000000000008E-5</v>
      </c>
      <c r="L6752" s="5" cm="1">
        <f t="array" ref="L6752">_xlfn.IFS(I6752=0, 0, I6752&gt;34, 0, AND(I6752&gt;0, I6752&lt;35), VLOOKUP(I6752, $A$63:$C$96, 3))</f>
        <v>4800</v>
      </c>
      <c r="M6752" s="5">
        <f t="shared" si="952"/>
        <v>0</v>
      </c>
      <c r="N6752" s="5">
        <v>1493.5397491029771</v>
      </c>
      <c r="O6752" s="5">
        <f t="shared" si="959"/>
        <v>2019.7890000000002</v>
      </c>
      <c r="P6752" s="5">
        <f t="shared" si="960"/>
        <v>2019.7890000000002</v>
      </c>
      <c r="Q6752" s="5">
        <f t="shared" si="954"/>
        <v>487.20077413479089</v>
      </c>
      <c r="R6752" s="5">
        <f>IF(O6752&gt;(P6752+U6752),O6752-P6752-U6752, 0)</f>
        <v>0</v>
      </c>
      <c r="S6752" s="5">
        <f t="shared" si="955"/>
        <v>767.07817460850561</v>
      </c>
      <c r="T6752" s="5">
        <f t="shared" si="956"/>
        <v>2013.1328253914942</v>
      </c>
      <c r="U6752" s="5">
        <f>IF(O6752&gt;P6752,IF(V6751*($B$6/100)&gt;=O6752-P6752,(O6752-P6752), V6751*($B$6/100)), 0)</f>
        <v>0</v>
      </c>
      <c r="V6752" s="5">
        <f>V6751+(T6752*($B$5/100))-(U6752/($B$6/100))</f>
        <v>1884008.9336659545</v>
      </c>
      <c r="W6752" s="5">
        <f t="shared" si="957"/>
        <v>47100.22334164886</v>
      </c>
    </row>
    <row r="6753" spans="4:23" x14ac:dyDescent="0.25">
      <c r="D6753">
        <f t="shared" si="958"/>
        <v>6751</v>
      </c>
      <c r="E6753" s="3">
        <v>44112</v>
      </c>
      <c r="F6753" s="4">
        <v>0.29166666666666669</v>
      </c>
      <c r="G6753">
        <v>50</v>
      </c>
      <c r="H6753">
        <v>0</v>
      </c>
      <c r="I6753" s="5">
        <f t="shared" si="953"/>
        <v>7</v>
      </c>
      <c r="J6753" s="22">
        <v>0</v>
      </c>
      <c r="K6753">
        <v>8.7000000000000001E-5</v>
      </c>
      <c r="L6753" s="5" cm="1">
        <f t="array" ref="L6753">_xlfn.IFS(I6753=0, 0, I6753&gt;34, 0, AND(I6753&gt;0, I6753&lt;35), VLOOKUP(I6753, $A$63:$C$96, 3))</f>
        <v>4800</v>
      </c>
      <c r="M6753" s="5">
        <f t="shared" si="952"/>
        <v>0</v>
      </c>
      <c r="N6753" s="5">
        <v>2274.4998890016641</v>
      </c>
      <c r="O6753" s="5">
        <f t="shared" si="959"/>
        <v>2450.79</v>
      </c>
      <c r="P6753" s="5">
        <f t="shared" si="960"/>
        <v>2450.79</v>
      </c>
      <c r="Q6753" s="5">
        <f t="shared" si="954"/>
        <v>487.20077413479089</v>
      </c>
      <c r="R6753" s="5">
        <f>IF(O6753&gt;(P6753+U6753),O6753-P6753-U6753, 0)</f>
        <v>0</v>
      </c>
      <c r="S6753" s="5">
        <f t="shared" si="955"/>
        <v>1168.1772942772545</v>
      </c>
      <c r="T6753" s="5">
        <f t="shared" si="956"/>
        <v>1181.0327057227455</v>
      </c>
      <c r="U6753" s="5">
        <f>IF(O6753&gt;P6753,IF(V6752*($B$6/100)&gt;=O6753-P6753,(O6753-P6753), V6752*($B$6/100)), 0)</f>
        <v>0</v>
      </c>
      <c r="V6753" s="5">
        <f>V6752+(T6753*($B$5/100))-(U6753/($B$6/100))</f>
        <v>1884835.6565599605</v>
      </c>
      <c r="W6753" s="5">
        <f t="shared" si="957"/>
        <v>47120.891413999008</v>
      </c>
    </row>
    <row r="6754" spans="4:23" x14ac:dyDescent="0.25">
      <c r="D6754">
        <f t="shared" si="958"/>
        <v>6752</v>
      </c>
      <c r="E6754" s="3">
        <v>44112</v>
      </c>
      <c r="F6754" s="4">
        <v>0.33333333333333331</v>
      </c>
      <c r="G6754">
        <v>70</v>
      </c>
      <c r="H6754">
        <v>0</v>
      </c>
      <c r="I6754" s="5">
        <f t="shared" si="953"/>
        <v>10</v>
      </c>
      <c r="J6754" s="22">
        <v>7.4234273469165555E-6</v>
      </c>
      <c r="K6754">
        <v>1.1221E-4</v>
      </c>
      <c r="L6754" s="5" cm="1">
        <f t="array" ref="L6754">_xlfn.IFS(I6754=0, 0, I6754&gt;34, 0, AND(I6754&gt;0, I6754&lt;35), VLOOKUP(I6754, $A$63:$C$96, 3))</f>
        <v>12480</v>
      </c>
      <c r="M6754" s="5">
        <f t="shared" si="952"/>
        <v>35.26127989785364</v>
      </c>
      <c r="N6754" s="5">
        <v>3160.812069320004</v>
      </c>
      <c r="O6754" s="5">
        <f t="shared" si="959"/>
        <v>3160.9557</v>
      </c>
      <c r="P6754" s="5">
        <f t="shared" si="960"/>
        <v>3160.9557</v>
      </c>
      <c r="Q6754" s="5">
        <f t="shared" si="954"/>
        <v>487.20077413479089</v>
      </c>
      <c r="R6754" s="5">
        <f>IF(O6754&gt;(P6754+U6754),O6754-P6754-U6754, 0)</f>
        <v>0</v>
      </c>
      <c r="S6754" s="5">
        <f t="shared" si="955"/>
        <v>1623.3849510002904</v>
      </c>
      <c r="T6754" s="5">
        <f t="shared" si="956"/>
        <v>7730.9206288975629</v>
      </c>
      <c r="U6754" s="5">
        <f>IF(O6754&gt;P6754,IF(V6753*($B$6/100)&gt;=O6754-P6754,(O6754-P6754), V6753*($B$6/100)), 0)</f>
        <v>0</v>
      </c>
      <c r="V6754" s="5">
        <f>V6753+(T6754*($B$5/100))-(U6754/($B$6/100))</f>
        <v>1890247.3010001888</v>
      </c>
      <c r="W6754" s="5">
        <f t="shared" si="957"/>
        <v>47256.182525004719</v>
      </c>
    </row>
    <row r="6755" spans="4:23" x14ac:dyDescent="0.25">
      <c r="D6755">
        <f t="shared" si="958"/>
        <v>6753</v>
      </c>
      <c r="E6755" s="3">
        <v>44112</v>
      </c>
      <c r="F6755" s="4">
        <v>0.375</v>
      </c>
      <c r="G6755">
        <v>80</v>
      </c>
      <c r="H6755">
        <v>0</v>
      </c>
      <c r="I6755" s="5">
        <f t="shared" si="953"/>
        <v>11</v>
      </c>
      <c r="J6755" s="22">
        <v>1.9795806258444149E-5</v>
      </c>
      <c r="K6755">
        <v>1.1658E-4</v>
      </c>
      <c r="L6755" s="5" cm="1">
        <f t="array" ref="L6755">_xlfn.IFS(I6755=0, 0, I6755&gt;34, 0, AND(I6755&gt;0, I6755&lt;35), VLOOKUP(I6755, $A$63:$C$96, 3))</f>
        <v>14640</v>
      </c>
      <c r="M6755" s="5">
        <f t="shared" si="952"/>
        <v>94.030079727609717</v>
      </c>
      <c r="N6755" s="5">
        <v>3563.2164697215626</v>
      </c>
      <c r="O6755" s="5">
        <f t="shared" si="959"/>
        <v>3284.0585999999998</v>
      </c>
      <c r="P6755" s="5">
        <f t="shared" si="960"/>
        <v>3284.0585999999998</v>
      </c>
      <c r="Q6755" s="5">
        <f t="shared" si="954"/>
        <v>487.20077413479089</v>
      </c>
      <c r="R6755" s="5">
        <f>IF(O6755&gt;(P6755+U6755),O6755-P6755-U6755, 0)</f>
        <v>0</v>
      </c>
      <c r="S6755" s="5">
        <f t="shared" si="955"/>
        <v>1830.0588162923582</v>
      </c>
      <c r="T6755" s="5">
        <f t="shared" si="956"/>
        <v>9619.9126634352524</v>
      </c>
      <c r="U6755" s="5">
        <f>IF(O6755&gt;P6755,IF(V6754*($B$6/100)&gt;=O6755-P6755,(O6755-P6755), V6754*($B$6/100)), 0)</f>
        <v>0</v>
      </c>
      <c r="V6755" s="5">
        <f>V6754+(T6755*($B$5/100))-(U6755/($B$6/100))</f>
        <v>1896981.2398645934</v>
      </c>
      <c r="W6755" s="5">
        <f t="shared" si="957"/>
        <v>47424.530996614834</v>
      </c>
    </row>
    <row r="6756" spans="4:23" x14ac:dyDescent="0.25">
      <c r="D6756">
        <f t="shared" si="958"/>
        <v>6754</v>
      </c>
      <c r="E6756" s="3">
        <v>44112</v>
      </c>
      <c r="F6756" s="4">
        <v>0.41666666666666669</v>
      </c>
      <c r="G6756">
        <v>80</v>
      </c>
      <c r="H6756">
        <v>0</v>
      </c>
      <c r="I6756" s="5">
        <f t="shared" si="953"/>
        <v>11</v>
      </c>
      <c r="J6756" s="22">
        <v>4.9489515646110371E-5</v>
      </c>
      <c r="K6756">
        <v>1.0869E-4</v>
      </c>
      <c r="L6756" s="5" cm="1">
        <f t="array" ref="L6756">_xlfn.IFS(I6756=0, 0, I6756&gt;34, 0, AND(I6756&gt;0, I6756&lt;35), VLOOKUP(I6756, $A$63:$C$96, 3))</f>
        <v>14640</v>
      </c>
      <c r="M6756" s="5">
        <f t="shared" si="952"/>
        <v>235.07519931902425</v>
      </c>
      <c r="N6756" s="5">
        <v>3606.3765584631128</v>
      </c>
      <c r="O6756" s="5">
        <f t="shared" si="959"/>
        <v>3061.7973000000002</v>
      </c>
      <c r="P6756" s="5">
        <f t="shared" si="960"/>
        <v>3061.7973000000002</v>
      </c>
      <c r="Q6756" s="5">
        <f t="shared" si="954"/>
        <v>487.20077413479089</v>
      </c>
      <c r="R6756" s="5">
        <f>IF(O6756&gt;(P6756+U6756),O6756-P6756-U6756, 0)</f>
        <v>0</v>
      </c>
      <c r="S6756" s="5">
        <f t="shared" si="955"/>
        <v>1852.225726886933</v>
      </c>
      <c r="T6756" s="5">
        <f t="shared" si="956"/>
        <v>9961.0521724320915</v>
      </c>
      <c r="U6756" s="5">
        <f>IF(O6756&gt;P6756,IF(V6755*($B$6/100)&gt;=O6756-P6756,(O6756-P6756), V6755*($B$6/100)), 0)</f>
        <v>0</v>
      </c>
      <c r="V6756" s="5">
        <f>V6755+(T6756*($B$5/100))-(U6756/($B$6/100))</f>
        <v>1903953.9763852959</v>
      </c>
      <c r="W6756" s="5">
        <f t="shared" si="957"/>
        <v>47598.849409632399</v>
      </c>
    </row>
    <row r="6757" spans="4:23" x14ac:dyDescent="0.25">
      <c r="D6757">
        <f t="shared" si="958"/>
        <v>6755</v>
      </c>
      <c r="E6757" s="3">
        <v>44112</v>
      </c>
      <c r="F6757" s="4">
        <v>0.45833333333333331</v>
      </c>
      <c r="G6757">
        <v>80</v>
      </c>
      <c r="H6757">
        <v>0</v>
      </c>
      <c r="I6757" s="5">
        <f t="shared" si="953"/>
        <v>11</v>
      </c>
      <c r="J6757" s="22">
        <v>7.1759797686860035E-5</v>
      </c>
      <c r="K6757">
        <v>9.4060000000000004E-5</v>
      </c>
      <c r="L6757" s="5" cm="1">
        <f t="array" ref="L6757">_xlfn.IFS(I6757=0, 0, I6757&gt;34, 0, AND(I6757&gt;0, I6757&lt;35), VLOOKUP(I6757, $A$63:$C$96, 3))</f>
        <v>14640</v>
      </c>
      <c r="M6757" s="5">
        <f t="shared" si="952"/>
        <v>340.85903901258519</v>
      </c>
      <c r="N6757" s="5">
        <v>3269.2171831997439</v>
      </c>
      <c r="O6757" s="5">
        <f t="shared" si="959"/>
        <v>2649.6702</v>
      </c>
      <c r="P6757" s="5">
        <f t="shared" si="960"/>
        <v>2649.6702</v>
      </c>
      <c r="Q6757" s="5">
        <f t="shared" si="954"/>
        <v>487.20077413479089</v>
      </c>
      <c r="R6757" s="5">
        <f>IF(O6757&gt;(P6757+U6757),O6757-P6757-U6757, 0)</f>
        <v>0</v>
      </c>
      <c r="S6757" s="5">
        <f t="shared" si="955"/>
        <v>1679.0615387329176</v>
      </c>
      <c r="T6757" s="5">
        <f t="shared" si="956"/>
        <v>10652.127300279666</v>
      </c>
      <c r="U6757" s="5">
        <f>IF(O6757&gt;P6757,IF(V6756*($B$6/100)&gt;=O6757-P6757,(O6757-P6757), V6756*($B$6/100)), 0)</f>
        <v>0</v>
      </c>
      <c r="V6757" s="5">
        <f>V6756+(T6757*($B$5/100))-(U6757/($B$6/100))</f>
        <v>1911410.4654954916</v>
      </c>
      <c r="W6757" s="5">
        <f t="shared" si="957"/>
        <v>47785.261637387288</v>
      </c>
    </row>
    <row r="6758" spans="4:23" x14ac:dyDescent="0.25">
      <c r="D6758">
        <f t="shared" si="958"/>
        <v>6756</v>
      </c>
      <c r="E6758" s="3">
        <v>44112</v>
      </c>
      <c r="F6758" s="4">
        <v>0.5</v>
      </c>
      <c r="G6758">
        <v>80</v>
      </c>
      <c r="H6758">
        <v>0</v>
      </c>
      <c r="I6758" s="5">
        <f t="shared" si="953"/>
        <v>11</v>
      </c>
      <c r="J6758" s="22">
        <v>9.6504555509915218E-5</v>
      </c>
      <c r="K6758">
        <v>8.0630000000000006E-5</v>
      </c>
      <c r="L6758" s="5" cm="1">
        <f t="array" ref="L6758">_xlfn.IFS(I6758=0, 0, I6758&gt;34, 0, AND(I6758&gt;0, I6758&lt;35), VLOOKUP(I6758, $A$63:$C$96, 3))</f>
        <v>14640</v>
      </c>
      <c r="M6758" s="5">
        <f t="shared" si="952"/>
        <v>458.39663867209731</v>
      </c>
      <c r="N6758" s="5">
        <v>3059.5188738950383</v>
      </c>
      <c r="O6758" s="5">
        <f t="shared" si="959"/>
        <v>2271.3471000000004</v>
      </c>
      <c r="P6758" s="5">
        <f t="shared" si="960"/>
        <v>2271.3471000000004</v>
      </c>
      <c r="Q6758" s="5">
        <f t="shared" si="954"/>
        <v>487.20077413479089</v>
      </c>
      <c r="R6758" s="5">
        <f>IF(O6758&gt;(P6758+U6758),O6758-P6758-U6758, 0)</f>
        <v>0</v>
      </c>
      <c r="S6758" s="5">
        <f t="shared" si="955"/>
        <v>1571.3610262982445</v>
      </c>
      <c r="T6758" s="5">
        <f t="shared" si="956"/>
        <v>11255.688512373852</v>
      </c>
      <c r="U6758" s="5">
        <f>IF(O6758&gt;P6758,IF(V6757*($B$6/100)&gt;=O6758-P6758,(O6758-P6758), V6757*($B$6/100)), 0)</f>
        <v>0</v>
      </c>
      <c r="V6758" s="5">
        <f>V6757+(T6758*($B$5/100))-(U6758/($B$6/100))</f>
        <v>1919289.4474541533</v>
      </c>
      <c r="W6758" s="5">
        <f t="shared" si="957"/>
        <v>47982.236186353832</v>
      </c>
    </row>
    <row r="6759" spans="4:23" x14ac:dyDescent="0.25">
      <c r="D6759">
        <f t="shared" si="958"/>
        <v>6757</v>
      </c>
      <c r="E6759" s="3">
        <v>44112</v>
      </c>
      <c r="F6759" s="4">
        <v>0.54166666666666663</v>
      </c>
      <c r="G6759">
        <v>80</v>
      </c>
      <c r="H6759">
        <v>0</v>
      </c>
      <c r="I6759" s="5">
        <f t="shared" si="953"/>
        <v>11</v>
      </c>
      <c r="J6759" s="22">
        <v>5.196399142841589E-5</v>
      </c>
      <c r="K6759">
        <v>7.2090000000000009E-5</v>
      </c>
      <c r="L6759" s="5" cm="1">
        <f t="array" ref="L6759">_xlfn.IFS(I6759=0, 0, I6759&gt;34, 0, AND(I6759&gt;0, I6759&lt;35), VLOOKUP(I6759, $A$63:$C$96, 3))</f>
        <v>14640</v>
      </c>
      <c r="M6759" s="5">
        <f t="shared" si="952"/>
        <v>246.82895928497547</v>
      </c>
      <c r="N6759" s="5">
        <v>2859.846893010877</v>
      </c>
      <c r="O6759" s="5">
        <f t="shared" si="959"/>
        <v>2030.7753000000002</v>
      </c>
      <c r="P6759" s="5">
        <f t="shared" si="960"/>
        <v>2030.7753000000002</v>
      </c>
      <c r="Q6759" s="5">
        <f t="shared" si="954"/>
        <v>487.20077413479089</v>
      </c>
      <c r="R6759" s="5">
        <f>IF(O6759&gt;(P6759+U6759),O6759-P6759-U6759, 0)</f>
        <v>0</v>
      </c>
      <c r="S6759" s="5">
        <f t="shared" si="955"/>
        <v>1468.8100103583758</v>
      </c>
      <c r="T6759" s="5">
        <f t="shared" si="956"/>
        <v>11387.243648926598</v>
      </c>
      <c r="U6759" s="5">
        <f>IF(O6759&gt;P6759,IF(V6758*($B$6/100)&gt;=O6759-P6759,(O6759-P6759), V6758*($B$6/100)), 0)</f>
        <v>0</v>
      </c>
      <c r="V6759" s="5">
        <f>V6758+(T6759*($B$5/100))-(U6759/($B$6/100))</f>
        <v>1927260.5180084019</v>
      </c>
      <c r="W6759" s="5">
        <f t="shared" si="957"/>
        <v>48181.512950210046</v>
      </c>
    </row>
    <row r="6760" spans="4:23" x14ac:dyDescent="0.25">
      <c r="D6760">
        <f t="shared" si="958"/>
        <v>6758</v>
      </c>
      <c r="E6760" s="3">
        <v>44112</v>
      </c>
      <c r="F6760" s="4">
        <v>0.58333333333333337</v>
      </c>
      <c r="G6760">
        <v>70</v>
      </c>
      <c r="H6760">
        <v>0</v>
      </c>
      <c r="I6760" s="5">
        <f t="shared" si="953"/>
        <v>10</v>
      </c>
      <c r="J6760" s="22">
        <v>3.9591612516888298E-5</v>
      </c>
      <c r="K6760">
        <v>6.6779999999999994E-5</v>
      </c>
      <c r="L6760" s="5" cm="1">
        <f t="array" ref="L6760">_xlfn.IFS(I6760=0, 0, I6760&gt;34, 0, AND(I6760&gt;0, I6760&lt;35), VLOOKUP(I6760, $A$63:$C$96, 3))</f>
        <v>12480</v>
      </c>
      <c r="M6760" s="5">
        <f t="shared" si="952"/>
        <v>188.06015945521943</v>
      </c>
      <c r="N6760" s="5">
        <v>2795.6814989248237</v>
      </c>
      <c r="O6760" s="5">
        <f t="shared" si="959"/>
        <v>1881.1925999999999</v>
      </c>
      <c r="P6760" s="5">
        <f t="shared" si="960"/>
        <v>1881.1925999999999</v>
      </c>
      <c r="Q6760" s="5">
        <f t="shared" si="954"/>
        <v>487.20077413479089</v>
      </c>
      <c r="R6760" s="5">
        <f>IF(O6760&gt;(P6760+U6760),O6760-P6760-U6760, 0)</f>
        <v>0</v>
      </c>
      <c r="S6760" s="5">
        <f t="shared" si="955"/>
        <v>1435.8548289525065</v>
      </c>
      <c r="T6760" s="5">
        <f t="shared" si="956"/>
        <v>9351.0127305027127</v>
      </c>
      <c r="U6760" s="5">
        <f>IF(O6760&gt;P6760,IF(V6759*($B$6/100)&gt;=O6760-P6760,(O6760-P6760), V6759*($B$6/100)), 0)</f>
        <v>0</v>
      </c>
      <c r="V6760" s="5">
        <f>V6759+(T6760*($B$5/100))-(U6760/($B$6/100))</f>
        <v>1933806.2269197537</v>
      </c>
      <c r="W6760" s="5">
        <f t="shared" si="957"/>
        <v>48345.155672993846</v>
      </c>
    </row>
    <row r="6761" spans="4:23" x14ac:dyDescent="0.25">
      <c r="D6761">
        <f t="shared" si="958"/>
        <v>6759</v>
      </c>
      <c r="E6761" s="3">
        <v>44112</v>
      </c>
      <c r="F6761" s="4">
        <v>0.625</v>
      </c>
      <c r="G6761">
        <v>60</v>
      </c>
      <c r="H6761">
        <v>0</v>
      </c>
      <c r="I6761" s="5">
        <f t="shared" si="953"/>
        <v>8</v>
      </c>
      <c r="J6761" s="22">
        <v>4.7015039863804853E-5</v>
      </c>
      <c r="K6761">
        <v>6.5279999999999998E-5</v>
      </c>
      <c r="L6761" s="5" cm="1">
        <f t="array" ref="L6761">_xlfn.IFS(I6761=0, 0, I6761&gt;34, 0, AND(I6761&gt;0, I6761&lt;35), VLOOKUP(I6761, $A$63:$C$96, 3))</f>
        <v>7160</v>
      </c>
      <c r="M6761" s="5">
        <f t="shared" si="952"/>
        <v>223.32143935307306</v>
      </c>
      <c r="N6761" s="5">
        <v>2739.4667179952485</v>
      </c>
      <c r="O6761" s="5">
        <f t="shared" si="959"/>
        <v>1838.9376</v>
      </c>
      <c r="P6761" s="5">
        <f t="shared" si="960"/>
        <v>1838.9376</v>
      </c>
      <c r="Q6761" s="5">
        <f t="shared" si="954"/>
        <v>487.20077413479089</v>
      </c>
      <c r="R6761" s="5">
        <f>IF(O6761&gt;(P6761+U6761),O6761-P6761-U6761, 0)</f>
        <v>0</v>
      </c>
      <c r="S6761" s="5">
        <f t="shared" si="955"/>
        <v>1406.9830620193707</v>
      </c>
      <c r="T6761" s="5">
        <f t="shared" si="956"/>
        <v>4137.4007773337025</v>
      </c>
      <c r="U6761" s="5">
        <f>IF(O6761&gt;P6761,IF(V6760*($B$6/100)&gt;=O6761-P6761,(O6761-P6761), V6760*($B$6/100)), 0)</f>
        <v>0</v>
      </c>
      <c r="V6761" s="5">
        <f>V6760+(T6761*($B$5/100))-(U6761/($B$6/100))</f>
        <v>1936702.4074638872</v>
      </c>
      <c r="W6761" s="5">
        <f t="shared" si="957"/>
        <v>48417.560186597184</v>
      </c>
    </row>
    <row r="6762" spans="4:23" x14ac:dyDescent="0.25">
      <c r="D6762">
        <f t="shared" si="958"/>
        <v>6760</v>
      </c>
      <c r="E6762" s="3">
        <v>44112</v>
      </c>
      <c r="F6762" s="4">
        <v>0.66666666666666663</v>
      </c>
      <c r="G6762">
        <v>70</v>
      </c>
      <c r="H6762">
        <v>0</v>
      </c>
      <c r="I6762" s="5">
        <f t="shared" si="953"/>
        <v>10</v>
      </c>
      <c r="J6762" s="22">
        <v>3.2168185169971744E-5</v>
      </c>
      <c r="K6762">
        <v>7.3159999999999997E-5</v>
      </c>
      <c r="L6762" s="5" cm="1">
        <f t="array" ref="L6762">_xlfn.IFS(I6762=0, 0, I6762&gt;34, 0, AND(I6762&gt;0, I6762&lt;35), VLOOKUP(I6762, $A$63:$C$96, 3))</f>
        <v>12480</v>
      </c>
      <c r="M6762" s="5">
        <f t="shared" si="952"/>
        <v>152.79887955736578</v>
      </c>
      <c r="N6762" s="5">
        <v>2609.0411628244919</v>
      </c>
      <c r="O6762" s="5">
        <f t="shared" si="959"/>
        <v>2060.9171999999999</v>
      </c>
      <c r="P6762" s="5">
        <f t="shared" si="960"/>
        <v>2060.9171999999999</v>
      </c>
      <c r="Q6762" s="5">
        <f t="shared" si="954"/>
        <v>487.20077413479089</v>
      </c>
      <c r="R6762" s="5">
        <f>IF(O6762&gt;(P6762+U6762),O6762-P6762-U6762, 0)</f>
        <v>0</v>
      </c>
      <c r="S6762" s="5">
        <f t="shared" si="955"/>
        <v>1339.9968322636691</v>
      </c>
      <c r="T6762" s="5">
        <f t="shared" si="956"/>
        <v>9231.884847293697</v>
      </c>
      <c r="U6762" s="5">
        <f>IF(O6762&gt;P6762,IF(V6761*($B$6/100)&gt;=O6762-P6762,(O6762-P6762), V6761*($B$6/100)), 0)</f>
        <v>0</v>
      </c>
      <c r="V6762" s="5">
        <f>V6761+(T6762*($B$5/100))-(U6762/($B$6/100))</f>
        <v>1943164.7268569928</v>
      </c>
      <c r="W6762" s="5">
        <f t="shared" si="957"/>
        <v>48579.118171424823</v>
      </c>
    </row>
    <row r="6763" spans="4:23" x14ac:dyDescent="0.25">
      <c r="D6763">
        <f t="shared" si="958"/>
        <v>6761</v>
      </c>
      <c r="E6763" s="3">
        <v>44112</v>
      </c>
      <c r="F6763" s="4">
        <v>0.70833333333333337</v>
      </c>
      <c r="G6763">
        <v>70</v>
      </c>
      <c r="H6763">
        <v>0</v>
      </c>
      <c r="I6763" s="5">
        <f t="shared" si="953"/>
        <v>10</v>
      </c>
      <c r="J6763" s="22">
        <v>3.2168185169971744E-5</v>
      </c>
      <c r="K6763">
        <v>1.0323E-4</v>
      </c>
      <c r="L6763" s="5" cm="1">
        <f t="array" ref="L6763">_xlfn.IFS(I6763=0, 0, I6763&gt;34, 0, AND(I6763&gt;0, I6763&lt;35), VLOOKUP(I6763, $A$63:$C$96, 3))</f>
        <v>12480</v>
      </c>
      <c r="M6763" s="5">
        <f t="shared" si="952"/>
        <v>152.79887955736578</v>
      </c>
      <c r="N6763" s="5">
        <v>2821.8602192599114</v>
      </c>
      <c r="O6763" s="5">
        <f t="shared" si="959"/>
        <v>2907.9890999999998</v>
      </c>
      <c r="P6763" s="5">
        <f t="shared" si="960"/>
        <v>2907.9890999999998</v>
      </c>
      <c r="Q6763" s="5">
        <f t="shared" si="954"/>
        <v>487.20077413479089</v>
      </c>
      <c r="R6763" s="5">
        <f>IF(O6763&gt;(P6763+U6763),O6763-P6763-U6763, 0)</f>
        <v>0</v>
      </c>
      <c r="S6763" s="5">
        <f t="shared" si="955"/>
        <v>1449.3001523998983</v>
      </c>
      <c r="T6763" s="5">
        <f t="shared" si="956"/>
        <v>8275.5096271574694</v>
      </c>
      <c r="U6763" s="5">
        <f>IF(O6763&gt;P6763,IF(V6762*($B$6/100)&gt;=O6763-P6763,(O6763-P6763), V6762*($B$6/100)), 0)</f>
        <v>0</v>
      </c>
      <c r="V6763" s="5">
        <f>V6762+(T6763*($B$5/100))-(U6763/($B$6/100))</f>
        <v>1948957.583596003</v>
      </c>
      <c r="W6763" s="5">
        <f t="shared" si="957"/>
        <v>48723.939589900074</v>
      </c>
    </row>
    <row r="6764" spans="4:23" x14ac:dyDescent="0.25">
      <c r="D6764">
        <f t="shared" si="958"/>
        <v>6762</v>
      </c>
      <c r="E6764" s="3">
        <v>44112</v>
      </c>
      <c r="F6764" s="4">
        <v>0.75</v>
      </c>
      <c r="G6764">
        <v>50</v>
      </c>
      <c r="H6764">
        <v>0</v>
      </c>
      <c r="I6764" s="5">
        <f t="shared" si="953"/>
        <v>7</v>
      </c>
      <c r="J6764" s="22">
        <v>7.4234273469165555E-6</v>
      </c>
      <c r="K6764">
        <v>1.5576999999999998E-4</v>
      </c>
      <c r="L6764" s="5" cm="1">
        <f t="array" ref="L6764">_xlfn.IFS(I6764=0, 0, I6764&gt;34, 0, AND(I6764&gt;0, I6764&lt;35), VLOOKUP(I6764, $A$63:$C$96, 3))</f>
        <v>4800</v>
      </c>
      <c r="M6764" s="5">
        <f t="shared" si="952"/>
        <v>35.26127989785364</v>
      </c>
      <c r="N6764" s="5">
        <v>3062.8731978188753</v>
      </c>
      <c r="O6764" s="5">
        <f t="shared" si="959"/>
        <v>4388.0408999999991</v>
      </c>
      <c r="P6764" s="5">
        <f t="shared" si="960"/>
        <v>4388.0408999999991</v>
      </c>
      <c r="Q6764" s="5">
        <f t="shared" si="954"/>
        <v>447.2203798978544</v>
      </c>
      <c r="R6764" s="5">
        <f>IF(O6764&gt;(P6764+U6764),O6764-P6764-U6764, 0)</f>
        <v>0</v>
      </c>
      <c r="S6764" s="5">
        <f t="shared" si="955"/>
        <v>0</v>
      </c>
      <c r="T6764" s="5">
        <f t="shared" si="956"/>
        <v>447.2203798978544</v>
      </c>
      <c r="U6764" s="5">
        <f>IF(O6764&gt;P6764,IF(V6763*($B$6/100)&gt;=O6764-P6764,(O6764-P6764), V6763*($B$6/100)), 0)</f>
        <v>0</v>
      </c>
      <c r="V6764" s="5">
        <f>V6763+(T6764*($B$5/100))-(U6764/($B$6/100))</f>
        <v>1949270.6378619315</v>
      </c>
      <c r="W6764" s="5">
        <f t="shared" si="957"/>
        <v>48731.765946548287</v>
      </c>
    </row>
    <row r="6765" spans="4:23" x14ac:dyDescent="0.25">
      <c r="D6765">
        <f t="shared" si="958"/>
        <v>6763</v>
      </c>
      <c r="E6765" s="3">
        <v>44112</v>
      </c>
      <c r="F6765" s="4">
        <v>0.79166666666666663</v>
      </c>
      <c r="G6765">
        <v>60</v>
      </c>
      <c r="H6765">
        <v>0</v>
      </c>
      <c r="I6765" s="5">
        <f t="shared" si="953"/>
        <v>8</v>
      </c>
      <c r="J6765" s="22">
        <v>0</v>
      </c>
      <c r="K6765">
        <v>1.7662E-4</v>
      </c>
      <c r="L6765" s="5" cm="1">
        <f t="array" ref="L6765">_xlfn.IFS(I6765=0, 0, I6765&gt;34, 0, AND(I6765&gt;0, I6765&lt;35), VLOOKUP(I6765, $A$63:$C$96, 3))</f>
        <v>7160</v>
      </c>
      <c r="M6765" s="5">
        <f t="shared" si="952"/>
        <v>0</v>
      </c>
      <c r="N6765" s="5">
        <v>2923.4141103656361</v>
      </c>
      <c r="O6765" s="5">
        <f t="shared" si="959"/>
        <v>4975.3854000000001</v>
      </c>
      <c r="P6765" s="5">
        <f t="shared" si="960"/>
        <v>4975.3854000000001</v>
      </c>
      <c r="Q6765" s="5">
        <f t="shared" si="954"/>
        <v>487.20077413479089</v>
      </c>
      <c r="R6765" s="5">
        <f>IF(O6765&gt;(P6765+U6765),O6765-P6765-U6765, 0)</f>
        <v>0</v>
      </c>
      <c r="S6765" s="5">
        <f t="shared" si="955"/>
        <v>1501.4579697332213</v>
      </c>
      <c r="T6765" s="5">
        <f t="shared" si="956"/>
        <v>683.15663026677862</v>
      </c>
      <c r="U6765" s="5">
        <f>IF(O6765&gt;P6765,IF(V6764*($B$6/100)&gt;=O6765-P6765,(O6765-P6765), V6764*($B$6/100)), 0)</f>
        <v>0</v>
      </c>
      <c r="V6765" s="5">
        <f>V6764+(T6765*($B$5/100))-(U6765/($B$6/100))</f>
        <v>1949748.8475031182</v>
      </c>
      <c r="W6765" s="5">
        <f t="shared" si="957"/>
        <v>48743.721187577954</v>
      </c>
    </row>
    <row r="6766" spans="4:23" x14ac:dyDescent="0.25">
      <c r="D6766">
        <f t="shared" si="958"/>
        <v>6764</v>
      </c>
      <c r="E6766" s="3">
        <v>44112</v>
      </c>
      <c r="F6766" s="4">
        <v>0.83333333333333337</v>
      </c>
      <c r="G6766">
        <v>50</v>
      </c>
      <c r="H6766">
        <v>0</v>
      </c>
      <c r="I6766" s="5">
        <f t="shared" si="953"/>
        <v>7</v>
      </c>
      <c r="J6766" s="22">
        <v>0</v>
      </c>
      <c r="K6766">
        <v>1.8689000000000002E-4</v>
      </c>
      <c r="L6766" s="5" cm="1">
        <f t="array" ref="L6766">_xlfn.IFS(I6766=0, 0, I6766&gt;34, 0, AND(I6766&gt;0, I6766&lt;35), VLOOKUP(I6766, $A$63:$C$96, 3))</f>
        <v>4800</v>
      </c>
      <c r="M6766" s="5">
        <f t="shared" si="952"/>
        <v>0</v>
      </c>
      <c r="N6766" s="5">
        <v>2763.8682526559137</v>
      </c>
      <c r="O6766" s="5">
        <f t="shared" si="959"/>
        <v>5264.6913000000004</v>
      </c>
      <c r="P6766" s="5">
        <f t="shared" si="960"/>
        <v>4800</v>
      </c>
      <c r="Q6766" s="5">
        <f t="shared" si="954"/>
        <v>0</v>
      </c>
      <c r="R6766" s="5">
        <f>IF(O6766&gt;(P6766+U6766),O6766-P6766-U6766, 0)</f>
        <v>0</v>
      </c>
      <c r="S6766" s="5">
        <f t="shared" si="955"/>
        <v>0</v>
      </c>
      <c r="T6766" s="5">
        <f t="shared" si="956"/>
        <v>0</v>
      </c>
      <c r="U6766" s="5">
        <f>IF(O6766&gt;P6766,IF(V6765*($B$6/100)&gt;=O6766-P6766,(O6766-P6766), V6765*($B$6/100)), 0)</f>
        <v>464.69130000000041</v>
      </c>
      <c r="V6766" s="5">
        <f>V6765+(T6766*($B$5/100))-(U6766/($B$6/100))</f>
        <v>1949085.0027888324</v>
      </c>
      <c r="W6766" s="5">
        <f t="shared" si="957"/>
        <v>48727.125069720809</v>
      </c>
    </row>
    <row r="6767" spans="4:23" x14ac:dyDescent="0.25">
      <c r="D6767">
        <f t="shared" si="958"/>
        <v>6765</v>
      </c>
      <c r="E6767" s="3">
        <v>44112</v>
      </c>
      <c r="F6767" s="4">
        <v>0.875</v>
      </c>
      <c r="G6767">
        <v>50</v>
      </c>
      <c r="H6767">
        <v>0</v>
      </c>
      <c r="I6767" s="5">
        <f t="shared" si="953"/>
        <v>7</v>
      </c>
      <c r="J6767" s="22">
        <v>0</v>
      </c>
      <c r="K6767">
        <v>1.8569999999999999E-4</v>
      </c>
      <c r="L6767" s="5" cm="1">
        <f t="array" ref="L6767">_xlfn.IFS(I6767=0, 0, I6767&gt;34, 0, AND(I6767&gt;0, I6767&lt;35), VLOOKUP(I6767, $A$63:$C$96, 3))</f>
        <v>4800</v>
      </c>
      <c r="M6767" s="5">
        <f t="shared" si="952"/>
        <v>0</v>
      </c>
      <c r="N6767" s="5">
        <v>2423.9230504896768</v>
      </c>
      <c r="O6767" s="5">
        <f t="shared" si="959"/>
        <v>5231.1689999999999</v>
      </c>
      <c r="P6767" s="5">
        <f t="shared" si="960"/>
        <v>4800</v>
      </c>
      <c r="Q6767" s="5">
        <f t="shared" si="954"/>
        <v>0</v>
      </c>
      <c r="R6767" s="5">
        <f>IF(O6767&gt;(P6767+U6767),O6767-P6767-U6767, 0)</f>
        <v>0</v>
      </c>
      <c r="S6767" s="5">
        <f t="shared" si="955"/>
        <v>0</v>
      </c>
      <c r="T6767" s="5">
        <f t="shared" si="956"/>
        <v>0</v>
      </c>
      <c r="U6767" s="5">
        <f>IF(O6767&gt;P6767,IF(V6766*($B$6/100)&gt;=O6767-P6767,(O6767-P6767), V6766*($B$6/100)), 0)</f>
        <v>431.16899999999987</v>
      </c>
      <c r="V6767" s="5">
        <f>V6766+(T6767*($B$5/100))-(U6767/($B$6/100))</f>
        <v>1948469.0470745468</v>
      </c>
      <c r="W6767" s="5">
        <f t="shared" si="957"/>
        <v>48711.726176863667</v>
      </c>
    </row>
    <row r="6768" spans="4:23" x14ac:dyDescent="0.25">
      <c r="D6768">
        <f t="shared" si="958"/>
        <v>6766</v>
      </c>
      <c r="E6768" s="3">
        <v>44112</v>
      </c>
      <c r="F6768" s="4">
        <v>0.91666666666666663</v>
      </c>
      <c r="G6768">
        <v>30</v>
      </c>
      <c r="H6768">
        <v>0</v>
      </c>
      <c r="I6768" s="5">
        <f t="shared" si="953"/>
        <v>4</v>
      </c>
      <c r="J6768" s="22">
        <v>0</v>
      </c>
      <c r="K6768">
        <v>1.7939E-4</v>
      </c>
      <c r="L6768" s="5" cm="1">
        <f t="array" ref="L6768">_xlfn.IFS(I6768=0, 0, I6768&gt;34, 0, AND(I6768&gt;0, I6768&lt;35), VLOOKUP(I6768, $A$63:$C$96, 3))</f>
        <v>740</v>
      </c>
      <c r="M6768" s="5">
        <f t="shared" si="952"/>
        <v>0</v>
      </c>
      <c r="N6768" s="5">
        <v>2142.6315348796047</v>
      </c>
      <c r="O6768" s="5">
        <f t="shared" si="959"/>
        <v>5053.4162999999999</v>
      </c>
      <c r="P6768" s="5">
        <f t="shared" si="960"/>
        <v>740</v>
      </c>
      <c r="Q6768" s="5">
        <f t="shared" si="954"/>
        <v>0</v>
      </c>
      <c r="R6768" s="5">
        <f>IF(O6768&gt;(P6768+U6768),O6768-P6768-U6768, 0)</f>
        <v>0</v>
      </c>
      <c r="S6768" s="5">
        <f t="shared" si="955"/>
        <v>0</v>
      </c>
      <c r="T6768" s="5">
        <f t="shared" si="956"/>
        <v>0</v>
      </c>
      <c r="U6768" s="5">
        <f>IF(O6768&gt;P6768,IF(V6767*($B$6/100)&gt;=O6768-P6768,(O6768-P6768), V6767*($B$6/100)), 0)</f>
        <v>4313.4162999999999</v>
      </c>
      <c r="V6768" s="5">
        <f>V6767+(T6768*($B$5/100))-(U6768/($B$6/100))</f>
        <v>1942307.0237888326</v>
      </c>
      <c r="W6768" s="5">
        <f t="shared" si="957"/>
        <v>48557.675594720815</v>
      </c>
    </row>
    <row r="6769" spans="4:23" x14ac:dyDescent="0.25">
      <c r="D6769">
        <f t="shared" si="958"/>
        <v>6767</v>
      </c>
      <c r="E6769" s="3">
        <v>44112</v>
      </c>
      <c r="F6769" s="4">
        <v>0.95833333333333337</v>
      </c>
      <c r="G6769">
        <v>30</v>
      </c>
      <c r="H6769">
        <v>0</v>
      </c>
      <c r="I6769" s="5">
        <f t="shared" si="953"/>
        <v>4</v>
      </c>
      <c r="J6769" s="22">
        <v>0</v>
      </c>
      <c r="K6769">
        <v>1.5930999999999999E-4</v>
      </c>
      <c r="L6769" s="5" cm="1">
        <f t="array" ref="L6769">_xlfn.IFS(I6769=0, 0, I6769&gt;34, 0, AND(I6769&gt;0, I6769&lt;35), VLOOKUP(I6769, $A$63:$C$96, 3))</f>
        <v>740</v>
      </c>
      <c r="M6769" s="5">
        <f t="shared" si="952"/>
        <v>0</v>
      </c>
      <c r="N6769" s="5">
        <v>1853.7011975070373</v>
      </c>
      <c r="O6769" s="5">
        <f t="shared" si="959"/>
        <v>4487.7626999999993</v>
      </c>
      <c r="P6769" s="5">
        <f t="shared" si="960"/>
        <v>740</v>
      </c>
      <c r="Q6769" s="5">
        <f t="shared" si="954"/>
        <v>0</v>
      </c>
      <c r="R6769" s="5">
        <f>IF(O6769&gt;(P6769+U6769),O6769-P6769-U6769, 0)</f>
        <v>0</v>
      </c>
      <c r="S6769" s="5">
        <f t="shared" si="955"/>
        <v>0</v>
      </c>
      <c r="T6769" s="5">
        <f t="shared" si="956"/>
        <v>0</v>
      </c>
      <c r="U6769" s="5">
        <f>IF(O6769&gt;P6769,IF(V6768*($B$6/100)&gt;=O6769-P6769,(O6769-P6769), V6768*($B$6/100)), 0)</f>
        <v>3747.7626999999993</v>
      </c>
      <c r="V6769" s="5">
        <f>V6768+(T6769*($B$5/100))-(U6769/($B$6/100))</f>
        <v>1936953.0770745468</v>
      </c>
      <c r="W6769" s="5">
        <f t="shared" si="957"/>
        <v>48423.826926863672</v>
      </c>
    </row>
    <row r="6770" spans="4:23" x14ac:dyDescent="0.25">
      <c r="D6770">
        <f t="shared" si="958"/>
        <v>6768</v>
      </c>
      <c r="E6770" s="3">
        <v>44113</v>
      </c>
      <c r="F6770" s="4">
        <v>0</v>
      </c>
      <c r="G6770">
        <v>20</v>
      </c>
      <c r="H6770">
        <v>0</v>
      </c>
      <c r="I6770" s="5">
        <f t="shared" si="953"/>
        <v>3</v>
      </c>
      <c r="J6770" s="22">
        <v>0</v>
      </c>
      <c r="K6770">
        <v>1.3439000000000002E-4</v>
      </c>
      <c r="L6770" s="5" cm="1">
        <f t="array" ref="L6770">_xlfn.IFS(I6770=0, 0, I6770&gt;34, 0, AND(I6770&gt;0, I6770&lt;35), VLOOKUP(I6770, $A$63:$C$96, 3))</f>
        <v>232</v>
      </c>
      <c r="M6770" s="5">
        <f t="shared" si="952"/>
        <v>0</v>
      </c>
      <c r="N6770" s="5">
        <v>1434.7731645228762</v>
      </c>
      <c r="O6770" s="5">
        <f t="shared" si="959"/>
        <v>3785.7663000000007</v>
      </c>
      <c r="P6770" s="5">
        <f t="shared" si="960"/>
        <v>232</v>
      </c>
      <c r="Q6770" s="5">
        <f t="shared" si="954"/>
        <v>0</v>
      </c>
      <c r="R6770" s="5">
        <f>IF(O6770&gt;(P6770+U6770),O6770-P6770-U6770, 0)</f>
        <v>0</v>
      </c>
      <c r="S6770" s="5">
        <f t="shared" si="955"/>
        <v>0</v>
      </c>
      <c r="T6770" s="5">
        <f t="shared" si="956"/>
        <v>0</v>
      </c>
      <c r="U6770" s="5">
        <f>IF(O6770&gt;P6770,IF(V6769*($B$6/100)&gt;=O6770-P6770,(O6770-P6770), V6769*($B$6/100)), 0)</f>
        <v>3553.7663000000007</v>
      </c>
      <c r="V6770" s="5">
        <f>V6769+(T6770*($B$5/100))-(U6770/($B$6/100))</f>
        <v>1931876.2680745469</v>
      </c>
      <c r="W6770" s="5">
        <f t="shared" si="957"/>
        <v>48296.906701863671</v>
      </c>
    </row>
    <row r="6771" spans="4:23" x14ac:dyDescent="0.25">
      <c r="D6771">
        <f t="shared" si="958"/>
        <v>6769</v>
      </c>
      <c r="E6771" s="3">
        <v>44113</v>
      </c>
      <c r="F6771" s="4">
        <v>4.1666666666666664E-2</v>
      </c>
      <c r="G6771">
        <v>20</v>
      </c>
      <c r="H6771">
        <v>0</v>
      </c>
      <c r="I6771" s="5">
        <f t="shared" si="953"/>
        <v>3</v>
      </c>
      <c r="J6771" s="22">
        <v>0</v>
      </c>
      <c r="K6771">
        <v>1.0268999999999999E-4</v>
      </c>
      <c r="L6771" s="5" cm="1">
        <f t="array" ref="L6771">_xlfn.IFS(I6771=0, 0, I6771&gt;34, 0, AND(I6771&gt;0, I6771&lt;35), VLOOKUP(I6771, $A$63:$C$96, 3))</f>
        <v>232</v>
      </c>
      <c r="M6771" s="5">
        <f t="shared" si="952"/>
        <v>0</v>
      </c>
      <c r="N6771" s="5">
        <v>1223.9200617737961</v>
      </c>
      <c r="O6771" s="5">
        <f t="shared" si="959"/>
        <v>2892.7772999999997</v>
      </c>
      <c r="P6771" s="5">
        <f t="shared" si="960"/>
        <v>232</v>
      </c>
      <c r="Q6771" s="5">
        <f t="shared" si="954"/>
        <v>0</v>
      </c>
      <c r="R6771" s="5">
        <f>IF(O6771&gt;(P6771+U6771),O6771-P6771-U6771, 0)</f>
        <v>0</v>
      </c>
      <c r="S6771" s="5">
        <f t="shared" si="955"/>
        <v>0</v>
      </c>
      <c r="T6771" s="5">
        <f t="shared" si="956"/>
        <v>0</v>
      </c>
      <c r="U6771" s="5">
        <f>IF(O6771&gt;P6771,IF(V6770*($B$6/100)&gt;=O6771-P6771,(O6771-P6771), V6770*($B$6/100)), 0)</f>
        <v>2660.7772999999997</v>
      </c>
      <c r="V6771" s="5">
        <f>V6770+(T6771*($B$5/100))-(U6771/($B$6/100))</f>
        <v>1928075.1576459755</v>
      </c>
      <c r="W6771" s="5">
        <f t="shared" si="957"/>
        <v>48201.878941149385</v>
      </c>
    </row>
    <row r="6772" spans="4:23" x14ac:dyDescent="0.25">
      <c r="D6772">
        <f t="shared" si="958"/>
        <v>6770</v>
      </c>
      <c r="E6772" s="3">
        <v>44113</v>
      </c>
      <c r="F6772" s="4">
        <v>8.3333333333333329E-2</v>
      </c>
      <c r="G6772">
        <v>10</v>
      </c>
      <c r="H6772">
        <v>0</v>
      </c>
      <c r="I6772" s="5">
        <f t="shared" si="953"/>
        <v>1</v>
      </c>
      <c r="J6772" s="22">
        <v>0</v>
      </c>
      <c r="K6772">
        <v>8.1180000000000005E-5</v>
      </c>
      <c r="L6772" s="5" cm="1">
        <f t="array" ref="L6772">_xlfn.IFS(I6772=0, 0, I6772&gt;34, 0, AND(I6772&gt;0, I6772&lt;35), VLOOKUP(I6772, $A$63:$C$96, 3))</f>
        <v>0</v>
      </c>
      <c r="M6772" s="5">
        <f t="shared" si="952"/>
        <v>0</v>
      </c>
      <c r="N6772" s="5">
        <v>1211.459168770386</v>
      </c>
      <c r="O6772" s="5">
        <f t="shared" si="959"/>
        <v>2286.8406</v>
      </c>
      <c r="P6772" s="5">
        <f t="shared" si="960"/>
        <v>0</v>
      </c>
      <c r="Q6772" s="5">
        <f t="shared" si="954"/>
        <v>0</v>
      </c>
      <c r="R6772" s="5">
        <f>IF(O6772&gt;(P6772+U6772),O6772-P6772-U6772, 0)</f>
        <v>0</v>
      </c>
      <c r="S6772" s="5">
        <f t="shared" si="955"/>
        <v>0</v>
      </c>
      <c r="T6772" s="5">
        <f t="shared" si="956"/>
        <v>0</v>
      </c>
      <c r="U6772" s="5">
        <f>IF(O6772&gt;P6772,IF(V6771*($B$6/100)&gt;=O6772-P6772,(O6772-P6772), V6771*($B$6/100)), 0)</f>
        <v>2286.8406</v>
      </c>
      <c r="V6772" s="5">
        <f>V6771+(T6772*($B$5/100))-(U6772/($B$6/100))</f>
        <v>1924808.2425031182</v>
      </c>
      <c r="W6772" s="5">
        <f t="shared" si="957"/>
        <v>48120.206062577956</v>
      </c>
    </row>
    <row r="6773" spans="4:23" x14ac:dyDescent="0.25">
      <c r="D6773">
        <f t="shared" si="958"/>
        <v>6771</v>
      </c>
      <c r="E6773" s="3">
        <v>44113</v>
      </c>
      <c r="F6773" s="4">
        <v>0.125</v>
      </c>
      <c r="G6773">
        <v>10</v>
      </c>
      <c r="H6773">
        <v>0</v>
      </c>
      <c r="I6773" s="5">
        <f t="shared" si="953"/>
        <v>1</v>
      </c>
      <c r="J6773" s="22">
        <v>0</v>
      </c>
      <c r="K6773">
        <v>7.2420000000000001E-5</v>
      </c>
      <c r="L6773" s="5" cm="1">
        <f t="array" ref="L6773">_xlfn.IFS(I6773=0, 0, I6773&gt;34, 0, AND(I6773&gt;0, I6773&lt;35), VLOOKUP(I6773, $A$63:$C$96, 3))</f>
        <v>0</v>
      </c>
      <c r="M6773" s="5">
        <f t="shared" si="952"/>
        <v>0</v>
      </c>
      <c r="N6773" s="5">
        <v>1213.9855635563213</v>
      </c>
      <c r="O6773" s="5">
        <f t="shared" si="959"/>
        <v>2040.0714</v>
      </c>
      <c r="P6773" s="5">
        <f t="shared" si="960"/>
        <v>0</v>
      </c>
      <c r="Q6773" s="5">
        <f t="shared" si="954"/>
        <v>0</v>
      </c>
      <c r="R6773" s="5">
        <f>IF(O6773&gt;(P6773+U6773),O6773-P6773-U6773, 0)</f>
        <v>0</v>
      </c>
      <c r="S6773" s="5">
        <f t="shared" si="955"/>
        <v>0</v>
      </c>
      <c r="T6773" s="5">
        <f t="shared" si="956"/>
        <v>0</v>
      </c>
      <c r="U6773" s="5">
        <f>IF(O6773&gt;P6773,IF(V6772*($B$6/100)&gt;=O6773-P6773,(O6773-P6773), V6772*($B$6/100)), 0)</f>
        <v>2040.0714</v>
      </c>
      <c r="V6773" s="5">
        <f>V6772+(T6773*($B$5/100))-(U6773/($B$6/100))</f>
        <v>1921893.8547888326</v>
      </c>
      <c r="W6773" s="5">
        <f t="shared" si="957"/>
        <v>48047.346369720814</v>
      </c>
    </row>
    <row r="6774" spans="4:23" x14ac:dyDescent="0.25">
      <c r="D6774">
        <f t="shared" si="958"/>
        <v>6772</v>
      </c>
      <c r="E6774" s="3">
        <v>44113</v>
      </c>
      <c r="F6774" s="4">
        <v>0.16666666666666666</v>
      </c>
      <c r="G6774">
        <v>20</v>
      </c>
      <c r="H6774">
        <v>0</v>
      </c>
      <c r="I6774" s="5">
        <f t="shared" si="953"/>
        <v>3</v>
      </c>
      <c r="J6774" s="22">
        <v>0</v>
      </c>
      <c r="K6774">
        <v>6.8310000000000002E-5</v>
      </c>
      <c r="L6774" s="5" cm="1">
        <f t="array" ref="L6774">_xlfn.IFS(I6774=0, 0, I6774&gt;34, 0, AND(I6774&gt;0, I6774&lt;35), VLOOKUP(I6774, $A$63:$C$96, 3))</f>
        <v>232</v>
      </c>
      <c r="M6774" s="5">
        <f t="shared" si="952"/>
        <v>0</v>
      </c>
      <c r="N6774" s="5">
        <v>1243.4859825972469</v>
      </c>
      <c r="O6774" s="5">
        <f t="shared" si="959"/>
        <v>1924.2927</v>
      </c>
      <c r="P6774" s="5">
        <f t="shared" si="960"/>
        <v>232</v>
      </c>
      <c r="Q6774" s="5">
        <f t="shared" si="954"/>
        <v>0</v>
      </c>
      <c r="R6774" s="5">
        <f>IF(O6774&gt;(P6774+U6774),O6774-P6774-U6774, 0)</f>
        <v>0</v>
      </c>
      <c r="S6774" s="5">
        <f t="shared" si="955"/>
        <v>0</v>
      </c>
      <c r="T6774" s="5">
        <f t="shared" si="956"/>
        <v>0</v>
      </c>
      <c r="U6774" s="5">
        <f>IF(O6774&gt;P6774,IF(V6773*($B$6/100)&gt;=O6774-P6774,(O6774-P6774), V6773*($B$6/100)), 0)</f>
        <v>1692.2927</v>
      </c>
      <c r="V6774" s="5">
        <f>V6773+(T6774*($B$5/100))-(U6774/($B$6/100))</f>
        <v>1919476.2937888326</v>
      </c>
      <c r="W6774" s="5">
        <f t="shared" si="957"/>
        <v>47986.907344720814</v>
      </c>
    </row>
    <row r="6775" spans="4:23" x14ac:dyDescent="0.25">
      <c r="D6775">
        <f t="shared" si="958"/>
        <v>6773</v>
      </c>
      <c r="E6775" s="3">
        <v>44113</v>
      </c>
      <c r="F6775" s="4">
        <v>0.20833333333333334</v>
      </c>
      <c r="G6775">
        <v>20</v>
      </c>
      <c r="H6775">
        <v>0</v>
      </c>
      <c r="I6775" s="5">
        <f t="shared" si="953"/>
        <v>3</v>
      </c>
      <c r="J6775" s="22">
        <v>0</v>
      </c>
      <c r="K6775">
        <v>6.6840000000000004E-5</v>
      </c>
      <c r="L6775" s="5" cm="1">
        <f t="array" ref="L6775">_xlfn.IFS(I6775=0, 0, I6775&gt;34, 0, AND(I6775&gt;0, I6775&lt;35), VLOOKUP(I6775, $A$63:$C$96, 3))</f>
        <v>232</v>
      </c>
      <c r="M6775" s="5">
        <f t="shared" si="952"/>
        <v>0</v>
      </c>
      <c r="N6775" s="5">
        <v>1294.7218840150417</v>
      </c>
      <c r="O6775" s="5">
        <f t="shared" si="959"/>
        <v>1882.8828000000001</v>
      </c>
      <c r="P6775" s="5">
        <f t="shared" si="960"/>
        <v>232</v>
      </c>
      <c r="Q6775" s="5">
        <f t="shared" si="954"/>
        <v>0</v>
      </c>
      <c r="R6775" s="5">
        <f>IF(O6775&gt;(P6775+U6775),O6775-P6775-U6775, 0)</f>
        <v>0</v>
      </c>
      <c r="S6775" s="5">
        <f t="shared" si="955"/>
        <v>0</v>
      </c>
      <c r="T6775" s="5">
        <f t="shared" si="956"/>
        <v>0</v>
      </c>
      <c r="U6775" s="5">
        <f>IF(O6775&gt;P6775,IF(V6774*($B$6/100)&gt;=O6775-P6775,(O6775-P6775), V6774*($B$6/100)), 0)</f>
        <v>1650.8828000000001</v>
      </c>
      <c r="V6775" s="5">
        <f>V6774+(T6775*($B$5/100))-(U6775/($B$6/100))</f>
        <v>1917117.8897888325</v>
      </c>
      <c r="W6775" s="5">
        <f t="shared" si="957"/>
        <v>47927.94724472081</v>
      </c>
    </row>
    <row r="6776" spans="4:23" x14ac:dyDescent="0.25">
      <c r="D6776">
        <f t="shared" si="958"/>
        <v>6774</v>
      </c>
      <c r="E6776" s="3">
        <v>44113</v>
      </c>
      <c r="F6776" s="4">
        <v>0.25</v>
      </c>
      <c r="G6776">
        <v>10</v>
      </c>
      <c r="H6776">
        <v>0</v>
      </c>
      <c r="I6776" s="5">
        <f t="shared" si="953"/>
        <v>1</v>
      </c>
      <c r="J6776" s="22">
        <v>0</v>
      </c>
      <c r="K6776">
        <v>7.0759999999999993E-5</v>
      </c>
      <c r="L6776" s="5" cm="1">
        <f t="array" ref="L6776">_xlfn.IFS(I6776=0, 0, I6776&gt;34, 0, AND(I6776&gt;0, I6776&lt;35), VLOOKUP(I6776, $A$63:$C$96, 3))</f>
        <v>0</v>
      </c>
      <c r="M6776" s="5">
        <f t="shared" si="952"/>
        <v>0</v>
      </c>
      <c r="N6776" s="5">
        <v>1526.8560775493916</v>
      </c>
      <c r="O6776" s="5">
        <f t="shared" si="959"/>
        <v>1993.3091999999999</v>
      </c>
      <c r="P6776" s="5">
        <f t="shared" si="960"/>
        <v>0</v>
      </c>
      <c r="Q6776" s="5">
        <f t="shared" si="954"/>
        <v>0</v>
      </c>
      <c r="R6776" s="5">
        <f>IF(O6776&gt;(P6776+U6776),O6776-P6776-U6776, 0)</f>
        <v>0</v>
      </c>
      <c r="S6776" s="5">
        <f t="shared" si="955"/>
        <v>0</v>
      </c>
      <c r="T6776" s="5">
        <f t="shared" si="956"/>
        <v>0</v>
      </c>
      <c r="U6776" s="5">
        <f>IF(O6776&gt;P6776,IF(V6775*($B$6/100)&gt;=O6776-P6776,(O6776-P6776), V6775*($B$6/100)), 0)</f>
        <v>1993.3091999999999</v>
      </c>
      <c r="V6776" s="5">
        <f>V6775+(T6776*($B$5/100))-(U6776/($B$6/100))</f>
        <v>1914270.3052174039</v>
      </c>
      <c r="W6776" s="5">
        <f t="shared" si="957"/>
        <v>47856.757630435095</v>
      </c>
    </row>
    <row r="6777" spans="4:23" x14ac:dyDescent="0.25">
      <c r="D6777">
        <f t="shared" si="958"/>
        <v>6775</v>
      </c>
      <c r="E6777" s="3">
        <v>44113</v>
      </c>
      <c r="F6777" s="4">
        <v>0.29166666666666669</v>
      </c>
      <c r="G6777">
        <v>20</v>
      </c>
      <c r="H6777">
        <v>0</v>
      </c>
      <c r="I6777" s="5">
        <f t="shared" si="953"/>
        <v>3</v>
      </c>
      <c r="J6777" s="22">
        <v>0</v>
      </c>
      <c r="K6777">
        <v>8.3570000000000001E-5</v>
      </c>
      <c r="L6777" s="5" cm="1">
        <f t="array" ref="L6777">_xlfn.IFS(I6777=0, 0, I6777&gt;34, 0, AND(I6777&gt;0, I6777&lt;35), VLOOKUP(I6777, $A$63:$C$96, 3))</f>
        <v>232</v>
      </c>
      <c r="M6777" s="5">
        <f t="shared" si="952"/>
        <v>0</v>
      </c>
      <c r="N6777" s="5">
        <v>2220.2114251651519</v>
      </c>
      <c r="O6777" s="5">
        <f t="shared" si="959"/>
        <v>2354.1669000000002</v>
      </c>
      <c r="P6777" s="5">
        <f t="shared" si="960"/>
        <v>232</v>
      </c>
      <c r="Q6777" s="5">
        <f t="shared" si="954"/>
        <v>0</v>
      </c>
      <c r="R6777" s="5">
        <f>IF(O6777&gt;(P6777+U6777),O6777-P6777-U6777, 0)</f>
        <v>0</v>
      </c>
      <c r="S6777" s="5">
        <f t="shared" si="955"/>
        <v>0</v>
      </c>
      <c r="T6777" s="5">
        <f t="shared" si="956"/>
        <v>0</v>
      </c>
      <c r="U6777" s="5">
        <f>IF(O6777&gt;P6777,IF(V6776*($B$6/100)&gt;=O6777-P6777,(O6777-P6777), V6776*($B$6/100)), 0)</f>
        <v>2122.1669000000002</v>
      </c>
      <c r="V6777" s="5">
        <f>V6776+(T6777*($B$5/100))-(U6777/($B$6/100))</f>
        <v>1911238.638217404</v>
      </c>
      <c r="W6777" s="5">
        <f t="shared" si="957"/>
        <v>47780.965955435102</v>
      </c>
    </row>
    <row r="6778" spans="4:23" x14ac:dyDescent="0.25">
      <c r="D6778">
        <f t="shared" si="958"/>
        <v>6776</v>
      </c>
      <c r="E6778" s="3">
        <v>44113</v>
      </c>
      <c r="F6778" s="4">
        <v>0.33333333333333331</v>
      </c>
      <c r="G6778">
        <v>20</v>
      </c>
      <c r="H6778">
        <v>3</v>
      </c>
      <c r="I6778" s="5">
        <f t="shared" si="953"/>
        <v>3</v>
      </c>
      <c r="J6778" s="22">
        <v>3.9591612516888298E-5</v>
      </c>
      <c r="K6778">
        <v>1.1153000000000001E-4</v>
      </c>
      <c r="L6778" s="5" cm="1">
        <f t="array" ref="L6778">_xlfn.IFS(I6778=0, 0, I6778&gt;34, 0, AND(I6778&gt;0, I6778&lt;35), VLOOKUP(I6778, $A$63:$C$96, 3))</f>
        <v>232</v>
      </c>
      <c r="M6778" s="5">
        <f t="shared" si="952"/>
        <v>188.06015945521943</v>
      </c>
      <c r="N6778" s="5">
        <v>3054.7857575475077</v>
      </c>
      <c r="O6778" s="5">
        <f t="shared" si="959"/>
        <v>3141.8001000000004</v>
      </c>
      <c r="P6778" s="5">
        <f t="shared" si="960"/>
        <v>420.06015945521943</v>
      </c>
      <c r="Q6778" s="5">
        <f t="shared" si="954"/>
        <v>0</v>
      </c>
      <c r="R6778" s="5">
        <f>IF(O6778&gt;(P6778+U6778),O6778-P6778-U6778, 0)</f>
        <v>0</v>
      </c>
      <c r="S6778" s="5">
        <f t="shared" si="955"/>
        <v>0</v>
      </c>
      <c r="T6778" s="5">
        <f t="shared" si="956"/>
        <v>0</v>
      </c>
      <c r="U6778" s="5">
        <f>IF(O6778&gt;P6778,IF(V6777*($B$6/100)&gt;=O6778-P6778,(O6778-P6778), V6777*($B$6/100)), 0)</f>
        <v>2721.7399405447809</v>
      </c>
      <c r="V6778" s="5">
        <f>V6777+(T6778*($B$5/100))-(U6778/($B$6/100))</f>
        <v>1907350.43830234</v>
      </c>
      <c r="W6778" s="5">
        <f t="shared" si="957"/>
        <v>47683.760957558501</v>
      </c>
    </row>
    <row r="6779" spans="4:23" x14ac:dyDescent="0.25">
      <c r="D6779">
        <f t="shared" si="958"/>
        <v>6777</v>
      </c>
      <c r="E6779" s="3">
        <v>44113</v>
      </c>
      <c r="F6779" s="4">
        <v>0.375</v>
      </c>
      <c r="G6779">
        <v>20</v>
      </c>
      <c r="H6779">
        <v>5</v>
      </c>
      <c r="I6779" s="5">
        <f t="shared" si="953"/>
        <v>3</v>
      </c>
      <c r="J6779" s="22">
        <v>1.1630036176835938E-4</v>
      </c>
      <c r="K6779">
        <v>1.203E-4</v>
      </c>
      <c r="L6779" s="5" cm="1">
        <f t="array" ref="L6779">_xlfn.IFS(I6779=0, 0, I6779&gt;34, 0, AND(I6779&gt;0, I6779&lt;35), VLOOKUP(I6779, $A$63:$C$96, 3))</f>
        <v>232</v>
      </c>
      <c r="M6779" s="5">
        <f t="shared" si="952"/>
        <v>552.42671839970706</v>
      </c>
      <c r="N6779" s="5">
        <v>3376.7551497283271</v>
      </c>
      <c r="O6779" s="5">
        <f t="shared" si="959"/>
        <v>3388.8509999999997</v>
      </c>
      <c r="P6779" s="5">
        <f t="shared" si="960"/>
        <v>784.42671839970706</v>
      </c>
      <c r="Q6779" s="5">
        <f t="shared" si="954"/>
        <v>0</v>
      </c>
      <c r="R6779" s="5">
        <f>IF(O6779&gt;(P6779+U6779),O6779-P6779-U6779, 0)</f>
        <v>0</v>
      </c>
      <c r="S6779" s="5">
        <f t="shared" si="955"/>
        <v>0</v>
      </c>
      <c r="T6779" s="5">
        <f t="shared" si="956"/>
        <v>0</v>
      </c>
      <c r="U6779" s="5">
        <f>IF(O6779&gt;P6779,IF(V6778*($B$6/100)&gt;=O6779-P6779,(O6779-P6779), V6778*($B$6/100)), 0)</f>
        <v>2604.4242816002925</v>
      </c>
      <c r="V6779" s="5">
        <f>V6778+(T6779*($B$5/100))-(U6779/($B$6/100))</f>
        <v>1903629.8321857681</v>
      </c>
      <c r="W6779" s="5">
        <f t="shared" si="957"/>
        <v>47590.745804644204</v>
      </c>
    </row>
    <row r="6780" spans="4:23" x14ac:dyDescent="0.25">
      <c r="D6780">
        <f t="shared" si="958"/>
        <v>6778</v>
      </c>
      <c r="E6780" s="3">
        <v>44113</v>
      </c>
      <c r="F6780" s="4">
        <v>0.41666666666666669</v>
      </c>
      <c r="G6780">
        <v>20</v>
      </c>
      <c r="H6780">
        <v>0</v>
      </c>
      <c r="I6780" s="5">
        <f t="shared" si="953"/>
        <v>3</v>
      </c>
      <c r="J6780" s="22">
        <v>1.2619826489758144E-4</v>
      </c>
      <c r="K6780">
        <v>1.1783E-4</v>
      </c>
      <c r="L6780" s="5" cm="1">
        <f t="array" ref="L6780">_xlfn.IFS(I6780=0, 0, I6780&gt;34, 0, AND(I6780&gt;0, I6780&lt;35), VLOOKUP(I6780, $A$63:$C$96, 3))</f>
        <v>232</v>
      </c>
      <c r="M6780" s="5">
        <f t="shared" si="952"/>
        <v>599.44175826351182</v>
      </c>
      <c r="N6780" s="5">
        <v>2896.1324251664164</v>
      </c>
      <c r="O6780" s="5">
        <f t="shared" si="959"/>
        <v>3319.2710999999999</v>
      </c>
      <c r="P6780" s="5">
        <f t="shared" si="960"/>
        <v>831.44175826351182</v>
      </c>
      <c r="Q6780" s="5">
        <f t="shared" si="954"/>
        <v>0</v>
      </c>
      <c r="R6780" s="5">
        <f>IF(O6780&gt;(P6780+U6780),O6780-P6780-U6780, 0)</f>
        <v>0</v>
      </c>
      <c r="S6780" s="5">
        <f t="shared" si="955"/>
        <v>0</v>
      </c>
      <c r="T6780" s="5">
        <f t="shared" si="956"/>
        <v>0</v>
      </c>
      <c r="U6780" s="5">
        <f>IF(O6780&gt;P6780,IF(V6779*($B$6/100)&gt;=O6780-P6780,(O6780-P6780), V6779*($B$6/100)), 0)</f>
        <v>2487.829341736488</v>
      </c>
      <c r="V6780" s="5">
        <f>V6779+(T6780*($B$5/100))-(U6780/($B$6/100))</f>
        <v>1900075.7902690016</v>
      </c>
      <c r="W6780" s="5">
        <f t="shared" si="957"/>
        <v>47501.894756725043</v>
      </c>
    </row>
    <row r="6781" spans="4:23" x14ac:dyDescent="0.25">
      <c r="D6781">
        <f t="shared" si="958"/>
        <v>6779</v>
      </c>
      <c r="E6781" s="3">
        <v>44113</v>
      </c>
      <c r="F6781" s="4">
        <v>0.45833333333333331</v>
      </c>
      <c r="G6781">
        <v>30</v>
      </c>
      <c r="H6781">
        <v>0</v>
      </c>
      <c r="I6781" s="5">
        <f t="shared" si="953"/>
        <v>4</v>
      </c>
      <c r="J6781" s="22">
        <v>1.6084092584985871E-4</v>
      </c>
      <c r="K6781">
        <v>1.0437000000000001E-4</v>
      </c>
      <c r="L6781" s="5" cm="1">
        <f t="array" ref="L6781">_xlfn.IFS(I6781=0, 0, I6781&gt;34, 0, AND(I6781&gt;0, I6781&lt;35), VLOOKUP(I6781, $A$63:$C$96, 3))</f>
        <v>740</v>
      </c>
      <c r="M6781" s="5">
        <f t="shared" si="952"/>
        <v>763.99439778682893</v>
      </c>
      <c r="N6781" s="5">
        <v>2253.3385812592251</v>
      </c>
      <c r="O6781" s="5">
        <f t="shared" si="959"/>
        <v>2940.1029000000003</v>
      </c>
      <c r="P6781" s="5">
        <f t="shared" si="960"/>
        <v>1503.9943977868288</v>
      </c>
      <c r="Q6781" s="5">
        <f t="shared" si="954"/>
        <v>0</v>
      </c>
      <c r="R6781" s="5">
        <f>IF(O6781&gt;(P6781+U6781),O6781-P6781-U6781, 0)</f>
        <v>0</v>
      </c>
      <c r="S6781" s="5">
        <f t="shared" si="955"/>
        <v>0</v>
      </c>
      <c r="T6781" s="5">
        <f t="shared" si="956"/>
        <v>0</v>
      </c>
      <c r="U6781" s="5">
        <f>IF(O6781&gt;P6781,IF(V6780*($B$6/100)&gt;=O6781-P6781,(O6781-P6781), V6780*($B$6/100)), 0)</f>
        <v>1436.1085022131715</v>
      </c>
      <c r="V6781" s="5">
        <f>V6780+(T6781*($B$5/100))-(U6781/($B$6/100))</f>
        <v>1898024.2066944113</v>
      </c>
      <c r="W6781" s="5">
        <f t="shared" si="957"/>
        <v>47450.605167360285</v>
      </c>
    </row>
    <row r="6782" spans="4:23" x14ac:dyDescent="0.25">
      <c r="D6782">
        <f t="shared" si="958"/>
        <v>6780</v>
      </c>
      <c r="E6782" s="3">
        <v>44113</v>
      </c>
      <c r="F6782" s="4">
        <v>0.5</v>
      </c>
      <c r="G6782">
        <v>40</v>
      </c>
      <c r="H6782">
        <v>0</v>
      </c>
      <c r="I6782" s="5">
        <f t="shared" si="953"/>
        <v>6</v>
      </c>
      <c r="J6782" s="22">
        <v>2.00432538366747E-4</v>
      </c>
      <c r="K6782">
        <v>8.9360000000000012E-5</v>
      </c>
      <c r="L6782" s="5" cm="1">
        <f t="array" ref="L6782">_xlfn.IFS(I6782=0, 0, I6782&gt;34, 0, AND(I6782&gt;0, I6782&lt;35), VLOOKUP(I6782, $A$63:$C$96, 3))</f>
        <v>2980</v>
      </c>
      <c r="M6782" s="5">
        <f t="shared" si="952"/>
        <v>952.05455724204819</v>
      </c>
      <c r="N6782" s="5">
        <v>2244.2979196688411</v>
      </c>
      <c r="O6782" s="5">
        <f t="shared" si="959"/>
        <v>2517.2712000000001</v>
      </c>
      <c r="P6782" s="5">
        <f t="shared" si="960"/>
        <v>2517.2712000000001</v>
      </c>
      <c r="Q6782" s="5">
        <f t="shared" si="954"/>
        <v>487.20077413479089</v>
      </c>
      <c r="R6782" s="5">
        <f>IF(O6782&gt;(P6782+U6782),O6782-P6782-U6782, 0)</f>
        <v>0</v>
      </c>
      <c r="S6782" s="5">
        <f t="shared" si="955"/>
        <v>927.58258310725728</v>
      </c>
      <c r="T6782" s="5">
        <f t="shared" si="956"/>
        <v>487.20077413479089</v>
      </c>
      <c r="U6782" s="5">
        <f>IF(O6782&gt;P6782,IF(V6781*($B$6/100)&gt;=O6782-P6782,(O6782-P6782), V6781*($B$6/100)), 0)</f>
        <v>0</v>
      </c>
      <c r="V6782" s="5">
        <f>V6781+(T6782*($B$5/100))-(U6782/($B$6/100))</f>
        <v>1898365.2472363056</v>
      </c>
      <c r="W6782" s="5">
        <f t="shared" si="957"/>
        <v>47459.131180907643</v>
      </c>
    </row>
    <row r="6783" spans="4:23" x14ac:dyDescent="0.25">
      <c r="D6783">
        <f t="shared" si="958"/>
        <v>6781</v>
      </c>
      <c r="E6783" s="3">
        <v>44113</v>
      </c>
      <c r="F6783" s="4">
        <v>0.54166666666666663</v>
      </c>
      <c r="G6783">
        <v>30</v>
      </c>
      <c r="H6783">
        <v>0</v>
      </c>
      <c r="I6783" s="5">
        <f t="shared" si="953"/>
        <v>4</v>
      </c>
      <c r="J6783" s="22">
        <v>1.855856836729139E-4</v>
      </c>
      <c r="K6783">
        <v>8.4190000000000005E-5</v>
      </c>
      <c r="L6783" s="5" cm="1">
        <f t="array" ref="L6783">_xlfn.IFS(I6783=0, 0, I6783&gt;34, 0, AND(I6783&gt;0, I6783&lt;35), VLOOKUP(I6783, $A$63:$C$96, 3))</f>
        <v>740</v>
      </c>
      <c r="M6783" s="5">
        <f t="shared" si="952"/>
        <v>881.53199744634105</v>
      </c>
      <c r="N6783" s="5">
        <v>2074.6703023974669</v>
      </c>
      <c r="O6783" s="5">
        <f t="shared" si="959"/>
        <v>2371.6323000000002</v>
      </c>
      <c r="P6783" s="5">
        <f t="shared" si="960"/>
        <v>1621.5319974463409</v>
      </c>
      <c r="Q6783" s="5">
        <f t="shared" si="954"/>
        <v>0</v>
      </c>
      <c r="R6783" s="5">
        <f>IF(O6783&gt;(P6783+U6783),O6783-P6783-U6783, 0)</f>
        <v>0</v>
      </c>
      <c r="S6783" s="5">
        <f t="shared" si="955"/>
        <v>0</v>
      </c>
      <c r="T6783" s="5">
        <f t="shared" si="956"/>
        <v>0</v>
      </c>
      <c r="U6783" s="5">
        <f>IF(O6783&gt;P6783,IF(V6782*($B$6/100)&gt;=O6783-P6783,(O6783-P6783), V6782*($B$6/100)), 0)</f>
        <v>750.10030255365928</v>
      </c>
      <c r="V6783" s="5">
        <f>V6782+(T6783*($B$5/100))-(U6783/($B$6/100))</f>
        <v>1897293.6753755147</v>
      </c>
      <c r="W6783" s="5">
        <f t="shared" si="957"/>
        <v>47432.341884387868</v>
      </c>
    </row>
    <row r="6784" spans="4:23" x14ac:dyDescent="0.25">
      <c r="D6784">
        <f t="shared" si="958"/>
        <v>6782</v>
      </c>
      <c r="E6784" s="3">
        <v>44113</v>
      </c>
      <c r="F6784" s="4">
        <v>0.58333333333333337</v>
      </c>
      <c r="G6784">
        <v>40</v>
      </c>
      <c r="H6784">
        <v>0</v>
      </c>
      <c r="I6784" s="5">
        <f t="shared" si="953"/>
        <v>6</v>
      </c>
      <c r="J6784" s="22">
        <v>1.0145350707452627E-4</v>
      </c>
      <c r="K6784">
        <v>7.6669999999999996E-5</v>
      </c>
      <c r="L6784" s="5" cm="1">
        <f t="array" ref="L6784">_xlfn.IFS(I6784=0, 0, I6784&gt;34, 0, AND(I6784&gt;0, I6784&lt;35), VLOOKUP(I6784, $A$63:$C$96, 3))</f>
        <v>2980</v>
      </c>
      <c r="M6784" s="5">
        <f t="shared" si="952"/>
        <v>481.90415860399975</v>
      </c>
      <c r="N6784" s="5">
        <v>1969.9948414405808</v>
      </c>
      <c r="O6784" s="5">
        <f t="shared" si="959"/>
        <v>2159.7939000000001</v>
      </c>
      <c r="P6784" s="5">
        <f t="shared" si="960"/>
        <v>2159.7939000000001</v>
      </c>
      <c r="Q6784" s="5">
        <f t="shared" si="954"/>
        <v>487.20077413479089</v>
      </c>
      <c r="R6784" s="5">
        <f>IF(O6784&gt;(P6784+U6784),O6784-P6784-U6784, 0)</f>
        <v>0</v>
      </c>
      <c r="S6784" s="5">
        <f t="shared" si="955"/>
        <v>814.90948446920879</v>
      </c>
      <c r="T6784" s="5">
        <f t="shared" si="956"/>
        <v>487.20077413479089</v>
      </c>
      <c r="U6784" s="5">
        <f>IF(O6784&gt;P6784,IF(V6783*($B$6/100)&gt;=O6784-P6784,(O6784-P6784), V6783*($B$6/100)), 0)</f>
        <v>0</v>
      </c>
      <c r="V6784" s="5">
        <f>V6783+(T6784*($B$5/100))-(U6784/($B$6/100))</f>
        <v>1897634.7159174089</v>
      </c>
      <c r="W6784" s="5">
        <f t="shared" si="957"/>
        <v>47440.867897935226</v>
      </c>
    </row>
    <row r="6785" spans="4:23" x14ac:dyDescent="0.25">
      <c r="D6785">
        <f t="shared" si="958"/>
        <v>6783</v>
      </c>
      <c r="E6785" s="3">
        <v>44113</v>
      </c>
      <c r="F6785" s="4">
        <v>0.625</v>
      </c>
      <c r="G6785">
        <v>30</v>
      </c>
      <c r="H6785">
        <v>3</v>
      </c>
      <c r="I6785" s="5">
        <f t="shared" si="953"/>
        <v>4</v>
      </c>
      <c r="J6785" s="22">
        <v>1.5589197428524768E-4</v>
      </c>
      <c r="K6785">
        <v>7.682E-5</v>
      </c>
      <c r="L6785" s="5" cm="1">
        <f t="array" ref="L6785">_xlfn.IFS(I6785=0, 0, I6785&gt;34, 0, AND(I6785&gt;0, I6785&lt;35), VLOOKUP(I6785, $A$63:$C$96, 3))</f>
        <v>740</v>
      </c>
      <c r="M6785" s="5">
        <f t="shared" si="952"/>
        <v>740.48687785492655</v>
      </c>
      <c r="N6785" s="5">
        <v>2062.7010508472604</v>
      </c>
      <c r="O6785" s="5">
        <f t="shared" si="959"/>
        <v>2164.0194000000001</v>
      </c>
      <c r="P6785" s="5">
        <f t="shared" si="960"/>
        <v>1480.4868778549267</v>
      </c>
      <c r="Q6785" s="5">
        <f t="shared" si="954"/>
        <v>0</v>
      </c>
      <c r="R6785" s="5">
        <f>IF(O6785&gt;(P6785+U6785),O6785-P6785-U6785, 0)</f>
        <v>0</v>
      </c>
      <c r="S6785" s="5">
        <f t="shared" si="955"/>
        <v>0</v>
      </c>
      <c r="T6785" s="5">
        <f t="shared" si="956"/>
        <v>0</v>
      </c>
      <c r="U6785" s="5">
        <f>IF(O6785&gt;P6785,IF(V6784*($B$6/100)&gt;=O6785-P6785,(O6785-P6785), V6784*($B$6/100)), 0)</f>
        <v>683.53252214507347</v>
      </c>
      <c r="V6785" s="5">
        <f>V6784+(T6785*($B$5/100))-(U6785/($B$6/100))</f>
        <v>1896658.2408857732</v>
      </c>
      <c r="W6785" s="5">
        <f t="shared" si="957"/>
        <v>47416.456022144332</v>
      </c>
    </row>
    <row r="6786" spans="4:23" x14ac:dyDescent="0.25">
      <c r="D6786">
        <f t="shared" si="958"/>
        <v>6784</v>
      </c>
      <c r="E6786" s="3">
        <v>44113</v>
      </c>
      <c r="F6786" s="4">
        <v>0.66666666666666663</v>
      </c>
      <c r="G6786">
        <v>40</v>
      </c>
      <c r="H6786">
        <v>10</v>
      </c>
      <c r="I6786" s="5">
        <f t="shared" si="953"/>
        <v>6</v>
      </c>
      <c r="J6786" s="22">
        <v>2.4249862666594083E-4</v>
      </c>
      <c r="K6786">
        <v>8.256999999999999E-5</v>
      </c>
      <c r="L6786" s="5" cm="1">
        <f t="array" ref="L6786">_xlfn.IFS(I6786=0, 0, I6786&gt;34, 0, AND(I6786&gt;0, I6786&lt;35), VLOOKUP(I6786, $A$63:$C$96, 3))</f>
        <v>2980</v>
      </c>
      <c r="M6786" s="5">
        <f t="shared" si="952"/>
        <v>1151.8684766632191</v>
      </c>
      <c r="N6786" s="5">
        <v>2404.7544250203864</v>
      </c>
      <c r="O6786" s="5">
        <f t="shared" si="959"/>
        <v>2325.9968999999996</v>
      </c>
      <c r="P6786" s="5">
        <f t="shared" si="960"/>
        <v>2325.9968999999996</v>
      </c>
      <c r="Q6786" s="5">
        <f t="shared" si="954"/>
        <v>487.20077413479089</v>
      </c>
      <c r="R6786" s="5">
        <f>IF(O6786&gt;(P6786+U6786),O6786-P6786-U6786, 0)</f>
        <v>0</v>
      </c>
      <c r="S6786" s="5">
        <f t="shared" si="955"/>
        <v>1235.0756890362347</v>
      </c>
      <c r="T6786" s="5">
        <f t="shared" si="956"/>
        <v>570.79588762698518</v>
      </c>
      <c r="U6786" s="5">
        <f>IF(O6786&gt;P6786,IF(V6785*($B$6/100)&gt;=O6786-P6786,(O6786-P6786), V6785*($B$6/100)), 0)</f>
        <v>0</v>
      </c>
      <c r="V6786" s="5">
        <f>V6785+(T6786*($B$5/100))-(U6786/($B$6/100))</f>
        <v>1897057.798007112</v>
      </c>
      <c r="W6786" s="5">
        <f t="shared" si="957"/>
        <v>47426.4449501778</v>
      </c>
    </row>
    <row r="6787" spans="4:23" x14ac:dyDescent="0.25">
      <c r="D6787">
        <f t="shared" si="958"/>
        <v>6785</v>
      </c>
      <c r="E6787" s="3">
        <v>44113</v>
      </c>
      <c r="F6787" s="4">
        <v>0.70833333333333337</v>
      </c>
      <c r="G6787">
        <v>20</v>
      </c>
      <c r="H6787">
        <v>10</v>
      </c>
      <c r="I6787" s="5">
        <f t="shared" si="953"/>
        <v>3</v>
      </c>
      <c r="J6787" s="22">
        <v>1.1877483755066489E-4</v>
      </c>
      <c r="K6787">
        <v>1.0475000000000001E-4</v>
      </c>
      <c r="L6787" s="5" cm="1">
        <f t="array" ref="L6787">_xlfn.IFS(I6787=0, 0, I6787&gt;34, 0, AND(I6787&gt;0, I6787&lt;35), VLOOKUP(I6787, $A$63:$C$96, 3))</f>
        <v>232</v>
      </c>
      <c r="M6787" s="5">
        <f t="shared" ref="M6787:M6850" si="961">$B$11*$B$4*J6787*1000</f>
        <v>564.18047836565825</v>
      </c>
      <c r="N6787" s="5">
        <v>1962.736116524607</v>
      </c>
      <c r="O6787" s="5">
        <f t="shared" si="959"/>
        <v>2950.8075000000003</v>
      </c>
      <c r="P6787" s="5">
        <f t="shared" si="960"/>
        <v>796.18047836565825</v>
      </c>
      <c r="Q6787" s="5">
        <f t="shared" si="954"/>
        <v>0</v>
      </c>
      <c r="R6787" s="5">
        <f>IF(O6787&gt;(P6787+U6787),O6787-P6787-U6787, 0)</f>
        <v>0</v>
      </c>
      <c r="S6787" s="5">
        <f t="shared" si="955"/>
        <v>0</v>
      </c>
      <c r="T6787" s="5">
        <f t="shared" si="956"/>
        <v>0</v>
      </c>
      <c r="U6787" s="5">
        <f>IF(O6787&gt;P6787,IF(V6786*($B$6/100)&gt;=O6787-P6787,(O6787-P6787), V6786*($B$6/100)), 0)</f>
        <v>2154.6270216343419</v>
      </c>
      <c r="V6787" s="5">
        <f>V6786+(T6787*($B$5/100))-(U6787/($B$6/100))</f>
        <v>1893979.7594047773</v>
      </c>
      <c r="W6787" s="5">
        <f t="shared" si="957"/>
        <v>47349.493985119436</v>
      </c>
    </row>
    <row r="6788" spans="4:23" x14ac:dyDescent="0.25">
      <c r="D6788">
        <f t="shared" si="958"/>
        <v>6786</v>
      </c>
      <c r="E6788" s="3">
        <v>44113</v>
      </c>
      <c r="F6788" s="4">
        <v>0.75</v>
      </c>
      <c r="G6788">
        <v>20</v>
      </c>
      <c r="H6788">
        <v>3</v>
      </c>
      <c r="I6788" s="5">
        <f t="shared" ref="I6788:I6851" si="962">ROUND((G6788/10)*((LN(99/0.03)/(LN(10/0.03)))),0)</f>
        <v>3</v>
      </c>
      <c r="J6788" s="22">
        <v>1.7321330476138631E-5</v>
      </c>
      <c r="K6788">
        <v>1.5682000000000001E-4</v>
      </c>
      <c r="L6788" s="5" cm="1">
        <f t="array" ref="L6788">_xlfn.IFS(I6788=0, 0, I6788&gt;34, 0, AND(I6788&gt;0, I6788&lt;35), VLOOKUP(I6788, $A$63:$C$96, 3))</f>
        <v>232</v>
      </c>
      <c r="M6788" s="5">
        <f t="shared" si="961"/>
        <v>82.276319761658499</v>
      </c>
      <c r="N6788" s="5">
        <v>2231.7624202412767</v>
      </c>
      <c r="O6788" s="5">
        <f t="shared" si="959"/>
        <v>4417.6194000000005</v>
      </c>
      <c r="P6788" s="5">
        <f t="shared" si="960"/>
        <v>314.2763197616585</v>
      </c>
      <c r="Q6788" s="5">
        <f t="shared" ref="Q6788:Q6851" si="963">IF((L6788+M6788-P6788)&lt;($B$8/100)*$B$3,L6788+M6788-P6788,($B$8/100)*$B$3)</f>
        <v>0</v>
      </c>
      <c r="R6788" s="5">
        <f>IF(O6788&gt;(P6788+U6788),O6788-P6788-U6788, 0)</f>
        <v>0</v>
      </c>
      <c r="S6788" s="5">
        <f t="shared" ref="S6788:S6851" si="964">IF((IF((L6788+M6788)&gt;O6788,L6788+M6788-P6788-Q6788,0))&lt;((N6788*3.595182*($B$7/100))/($B$5/100)),L6788+M6788-P6788-Q6788, N6788*3.595182*($B$7/100)/($B$5/100))</f>
        <v>0</v>
      </c>
      <c r="T6788" s="5">
        <f t="shared" ref="T6788:T6851" si="965">((L6788+M6788)-P6788-S6788)</f>
        <v>0</v>
      </c>
      <c r="U6788" s="5">
        <f>IF(O6788&gt;P6788,IF(V6787*($B$6/100)&gt;=O6788-P6788,(O6788-P6788), V6787*($B$6/100)), 0)</f>
        <v>4103.3430802383418</v>
      </c>
      <c r="V6788" s="5">
        <f>V6787+(T6788*($B$5/100))-(U6788/($B$6/100))</f>
        <v>1888117.8407187224</v>
      </c>
      <c r="W6788" s="5">
        <f t="shared" ref="W6788:W6851" si="966">V6788/40</f>
        <v>47202.946017968061</v>
      </c>
    </row>
    <row r="6789" spans="4:23" x14ac:dyDescent="0.25">
      <c r="D6789">
        <f t="shared" ref="D6789:D6852" si="967">D6788+1</f>
        <v>6787</v>
      </c>
      <c r="E6789" s="3">
        <v>44113</v>
      </c>
      <c r="F6789" s="4">
        <v>0.79166666666666663</v>
      </c>
      <c r="G6789">
        <v>30</v>
      </c>
      <c r="H6789">
        <v>0</v>
      </c>
      <c r="I6789" s="5">
        <f t="shared" si="962"/>
        <v>4</v>
      </c>
      <c r="J6789" s="22">
        <v>0</v>
      </c>
      <c r="K6789">
        <v>1.7745E-4</v>
      </c>
      <c r="L6789" s="5" cm="1">
        <f t="array" ref="L6789">_xlfn.IFS(I6789=0, 0, I6789&gt;34, 0, AND(I6789&gt;0, I6789&lt;35), VLOOKUP(I6789, $A$63:$C$96, 3))</f>
        <v>740</v>
      </c>
      <c r="M6789" s="5">
        <f t="shared" si="961"/>
        <v>0</v>
      </c>
      <c r="N6789" s="5">
        <v>2875.7998805140041</v>
      </c>
      <c r="O6789" s="5">
        <f t="shared" ref="O6789:O6852" si="968">$B$2*K6789*1000</f>
        <v>4998.7665000000006</v>
      </c>
      <c r="P6789" s="5">
        <f t="shared" ref="P6789:P6852" si="969">IF(O6789&gt;=(L6789+M6789),L6789+M6789,O6789)</f>
        <v>740</v>
      </c>
      <c r="Q6789" s="5">
        <f t="shared" si="963"/>
        <v>0</v>
      </c>
      <c r="R6789" s="5">
        <f>IF(O6789&gt;(P6789+U6789),O6789-P6789-U6789, 0)</f>
        <v>0</v>
      </c>
      <c r="S6789" s="5">
        <f t="shared" si="964"/>
        <v>0</v>
      </c>
      <c r="T6789" s="5">
        <f t="shared" si="965"/>
        <v>0</v>
      </c>
      <c r="U6789" s="5">
        <f>IF(O6789&gt;P6789,IF(V6788*($B$6/100)&gt;=O6789-P6789,(O6789-P6789), V6788*($B$6/100)), 0)</f>
        <v>4258.7665000000006</v>
      </c>
      <c r="V6789" s="5">
        <f>V6788+(T6789*($B$5/100))-(U6789/($B$6/100))</f>
        <v>1882033.8885758652</v>
      </c>
      <c r="W6789" s="5">
        <f t="shared" si="966"/>
        <v>47050.847214396628</v>
      </c>
    </row>
    <row r="6790" spans="4:23" x14ac:dyDescent="0.25">
      <c r="D6790">
        <f t="shared" si="967"/>
        <v>6788</v>
      </c>
      <c r="E6790" s="3">
        <v>44113</v>
      </c>
      <c r="F6790" s="4">
        <v>0.83333333333333337</v>
      </c>
      <c r="G6790">
        <v>30</v>
      </c>
      <c r="H6790">
        <v>0</v>
      </c>
      <c r="I6790" s="5">
        <f t="shared" si="962"/>
        <v>4</v>
      </c>
      <c r="J6790" s="22">
        <v>0</v>
      </c>
      <c r="K6790">
        <v>1.8289000000000001E-4</v>
      </c>
      <c r="L6790" s="5" cm="1">
        <f t="array" ref="L6790">_xlfn.IFS(I6790=0, 0, I6790&gt;34, 0, AND(I6790&gt;0, I6790&lt;35), VLOOKUP(I6790, $A$63:$C$96, 3))</f>
        <v>740</v>
      </c>
      <c r="M6790" s="5">
        <f t="shared" si="961"/>
        <v>0</v>
      </c>
      <c r="N6790" s="5">
        <v>3001.4416223485923</v>
      </c>
      <c r="O6790" s="5">
        <f t="shared" si="968"/>
        <v>5152.0113000000001</v>
      </c>
      <c r="P6790" s="5">
        <f t="shared" si="969"/>
        <v>740</v>
      </c>
      <c r="Q6790" s="5">
        <f t="shared" si="963"/>
        <v>0</v>
      </c>
      <c r="R6790" s="5">
        <f>IF(O6790&gt;(P6790+U6790),O6790-P6790-U6790, 0)</f>
        <v>0</v>
      </c>
      <c r="S6790" s="5">
        <f t="shared" si="964"/>
        <v>0</v>
      </c>
      <c r="T6790" s="5">
        <f t="shared" si="965"/>
        <v>0</v>
      </c>
      <c r="U6790" s="5">
        <f>IF(O6790&gt;P6790,IF(V6789*($B$6/100)&gt;=O6790-P6790,(O6790-P6790), V6789*($B$6/100)), 0)</f>
        <v>4412.0113000000001</v>
      </c>
      <c r="V6790" s="5">
        <f>V6789+(T6790*($B$5/100))-(U6790/($B$6/100))</f>
        <v>1875731.0152901509</v>
      </c>
      <c r="W6790" s="5">
        <f t="shared" si="966"/>
        <v>46893.275382253771</v>
      </c>
    </row>
    <row r="6791" spans="4:23" x14ac:dyDescent="0.25">
      <c r="D6791">
        <f t="shared" si="967"/>
        <v>6789</v>
      </c>
      <c r="E6791" s="3">
        <v>44113</v>
      </c>
      <c r="F6791" s="4">
        <v>0.875</v>
      </c>
      <c r="G6791">
        <v>40</v>
      </c>
      <c r="H6791">
        <v>0</v>
      </c>
      <c r="I6791" s="5">
        <f t="shared" si="962"/>
        <v>6</v>
      </c>
      <c r="J6791" s="22">
        <v>0</v>
      </c>
      <c r="K6791">
        <v>1.7768999999999999E-4</v>
      </c>
      <c r="L6791" s="5" cm="1">
        <f t="array" ref="L6791">_xlfn.IFS(I6791=0, 0, I6791&gt;34, 0, AND(I6791&gt;0, I6791&lt;35), VLOOKUP(I6791, $A$63:$C$96, 3))</f>
        <v>2980</v>
      </c>
      <c r="M6791" s="5">
        <f t="shared" si="961"/>
        <v>0</v>
      </c>
      <c r="N6791" s="5">
        <v>2676.2005854369813</v>
      </c>
      <c r="O6791" s="5">
        <f t="shared" si="968"/>
        <v>5005.5272999999997</v>
      </c>
      <c r="P6791" s="5">
        <f t="shared" si="969"/>
        <v>2980</v>
      </c>
      <c r="Q6791" s="5">
        <f t="shared" si="963"/>
        <v>0</v>
      </c>
      <c r="R6791" s="5">
        <f>IF(O6791&gt;(P6791+U6791),O6791-P6791-U6791, 0)</f>
        <v>0</v>
      </c>
      <c r="S6791" s="5">
        <f t="shared" si="964"/>
        <v>0</v>
      </c>
      <c r="T6791" s="5">
        <f t="shared" si="965"/>
        <v>0</v>
      </c>
      <c r="U6791" s="5">
        <f>IF(O6791&gt;P6791,IF(V6790*($B$6/100)&gt;=O6791-P6791,(O6791-P6791), V6790*($B$6/100)), 0)</f>
        <v>2025.5272999999997</v>
      </c>
      <c r="V6791" s="5">
        <f>V6790+(T6791*($B$5/100))-(U6791/($B$6/100))</f>
        <v>1872837.4048615794</v>
      </c>
      <c r="W6791" s="5">
        <f t="shared" si="966"/>
        <v>46820.935121539485</v>
      </c>
    </row>
    <row r="6792" spans="4:23" x14ac:dyDescent="0.25">
      <c r="D6792">
        <f t="shared" si="967"/>
        <v>6790</v>
      </c>
      <c r="E6792" s="3">
        <v>44113</v>
      </c>
      <c r="F6792" s="4">
        <v>0.91666666666666663</v>
      </c>
      <c r="G6792">
        <v>20</v>
      </c>
      <c r="H6792">
        <v>0</v>
      </c>
      <c r="I6792" s="5">
        <f t="shared" si="962"/>
        <v>3</v>
      </c>
      <c r="J6792" s="22">
        <v>0</v>
      </c>
      <c r="K6792">
        <v>1.7342000000000003E-4</v>
      </c>
      <c r="L6792" s="5" cm="1">
        <f t="array" ref="L6792">_xlfn.IFS(I6792=0, 0, I6792&gt;34, 0, AND(I6792&gt;0, I6792&lt;35), VLOOKUP(I6792, $A$63:$C$96, 3))</f>
        <v>232</v>
      </c>
      <c r="M6792" s="5">
        <f t="shared" si="961"/>
        <v>0</v>
      </c>
      <c r="N6792" s="5">
        <v>2318.8457846597298</v>
      </c>
      <c r="O6792" s="5">
        <f t="shared" si="968"/>
        <v>4885.2414000000008</v>
      </c>
      <c r="P6792" s="5">
        <f t="shared" si="969"/>
        <v>232</v>
      </c>
      <c r="Q6792" s="5">
        <f t="shared" si="963"/>
        <v>0</v>
      </c>
      <c r="R6792" s="5">
        <f>IF(O6792&gt;(P6792+U6792),O6792-P6792-U6792, 0)</f>
        <v>0</v>
      </c>
      <c r="S6792" s="5">
        <f t="shared" si="964"/>
        <v>0</v>
      </c>
      <c r="T6792" s="5">
        <f t="shared" si="965"/>
        <v>0</v>
      </c>
      <c r="U6792" s="5">
        <f>IF(O6792&gt;P6792,IF(V6791*($B$6/100)&gt;=O6792-P6792,(O6792-P6792), V6791*($B$6/100)), 0)</f>
        <v>4653.2414000000008</v>
      </c>
      <c r="V6792" s="5">
        <f>V6791+(T6792*($B$5/100))-(U6792/($B$6/100))</f>
        <v>1866189.9171472937</v>
      </c>
      <c r="W6792" s="5">
        <f t="shared" si="966"/>
        <v>46654.747928682344</v>
      </c>
    </row>
    <row r="6793" spans="4:23" x14ac:dyDescent="0.25">
      <c r="D6793">
        <f t="shared" si="967"/>
        <v>6791</v>
      </c>
      <c r="E6793" s="3">
        <v>44113</v>
      </c>
      <c r="F6793" s="4">
        <v>0.95833333333333337</v>
      </c>
      <c r="G6793">
        <v>30</v>
      </c>
      <c r="H6793">
        <v>0</v>
      </c>
      <c r="I6793" s="5">
        <f t="shared" si="962"/>
        <v>4</v>
      </c>
      <c r="J6793" s="22">
        <v>0</v>
      </c>
      <c r="K6793">
        <v>1.5543999999999999E-4</v>
      </c>
      <c r="L6793" s="5" cm="1">
        <f t="array" ref="L6793">_xlfn.IFS(I6793=0, 0, I6793&gt;34, 0, AND(I6793&gt;0, I6793&lt;35), VLOOKUP(I6793, $A$63:$C$96, 3))</f>
        <v>740</v>
      </c>
      <c r="M6793" s="5">
        <f t="shared" si="961"/>
        <v>0</v>
      </c>
      <c r="N6793" s="5">
        <v>1990.6119434746352</v>
      </c>
      <c r="O6793" s="5">
        <f t="shared" si="968"/>
        <v>4378.7447999999995</v>
      </c>
      <c r="P6793" s="5">
        <f t="shared" si="969"/>
        <v>740</v>
      </c>
      <c r="Q6793" s="5">
        <f t="shared" si="963"/>
        <v>0</v>
      </c>
      <c r="R6793" s="5">
        <f>IF(O6793&gt;(P6793+U6793),O6793-P6793-U6793, 0)</f>
        <v>0</v>
      </c>
      <c r="S6793" s="5">
        <f t="shared" si="964"/>
        <v>0</v>
      </c>
      <c r="T6793" s="5">
        <f t="shared" si="965"/>
        <v>0</v>
      </c>
      <c r="U6793" s="5">
        <f>IF(O6793&gt;P6793,IF(V6792*($B$6/100)&gt;=O6793-P6793,(O6793-P6793), V6792*($B$6/100)), 0)</f>
        <v>3638.7447999999995</v>
      </c>
      <c r="V6793" s="5">
        <f>V6792+(T6793*($B$5/100))-(U6793/($B$6/100))</f>
        <v>1860991.7102901507</v>
      </c>
      <c r="W6793" s="5">
        <f t="shared" si="966"/>
        <v>46524.792757253766</v>
      </c>
    </row>
    <row r="6794" spans="4:23" x14ac:dyDescent="0.25">
      <c r="D6794">
        <f t="shared" si="967"/>
        <v>6792</v>
      </c>
      <c r="E6794" s="3">
        <v>44114</v>
      </c>
      <c r="F6794" s="4">
        <v>0</v>
      </c>
      <c r="G6794">
        <v>20</v>
      </c>
      <c r="H6794">
        <v>0</v>
      </c>
      <c r="I6794" s="5">
        <f t="shared" si="962"/>
        <v>3</v>
      </c>
      <c r="J6794" s="22">
        <v>0</v>
      </c>
      <c r="K6794">
        <v>1.3258999999999998E-4</v>
      </c>
      <c r="L6794" s="5" cm="1">
        <f t="array" ref="L6794">_xlfn.IFS(I6794=0, 0, I6794&gt;34, 0, AND(I6794&gt;0, I6794&lt;35), VLOOKUP(I6794, $A$63:$C$96, 3))</f>
        <v>232</v>
      </c>
      <c r="M6794" s="5">
        <f t="shared" si="961"/>
        <v>0</v>
      </c>
      <c r="N6794" s="5">
        <v>1608.7494490198567</v>
      </c>
      <c r="O6794" s="5">
        <f t="shared" si="968"/>
        <v>3735.0602999999992</v>
      </c>
      <c r="P6794" s="5">
        <f t="shared" si="969"/>
        <v>232</v>
      </c>
      <c r="Q6794" s="5">
        <f t="shared" si="963"/>
        <v>0</v>
      </c>
      <c r="R6794" s="5">
        <f>IF(O6794&gt;(P6794+U6794),O6794-P6794-U6794, 0)</f>
        <v>0</v>
      </c>
      <c r="S6794" s="5">
        <f t="shared" si="964"/>
        <v>0</v>
      </c>
      <c r="T6794" s="5">
        <f t="shared" si="965"/>
        <v>0</v>
      </c>
      <c r="U6794" s="5">
        <f>IF(O6794&gt;P6794,IF(V6793*($B$6/100)&gt;=O6794-P6794,(O6794-P6794), V6793*($B$6/100)), 0)</f>
        <v>3503.0602999999992</v>
      </c>
      <c r="V6794" s="5">
        <f>V6793+(T6794*($B$5/100))-(U6794/($B$6/100))</f>
        <v>1855987.3384330079</v>
      </c>
      <c r="W6794" s="5">
        <f t="shared" si="966"/>
        <v>46399.683460825196</v>
      </c>
    </row>
    <row r="6795" spans="4:23" x14ac:dyDescent="0.25">
      <c r="D6795">
        <f t="shared" si="967"/>
        <v>6793</v>
      </c>
      <c r="E6795" s="3">
        <v>44114</v>
      </c>
      <c r="F6795" s="4">
        <v>4.1666666666666664E-2</v>
      </c>
      <c r="G6795">
        <v>30</v>
      </c>
      <c r="H6795">
        <v>0</v>
      </c>
      <c r="I6795" s="5">
        <f t="shared" si="962"/>
        <v>4</v>
      </c>
      <c r="J6795" s="22">
        <v>0</v>
      </c>
      <c r="K6795">
        <v>1.0684E-4</v>
      </c>
      <c r="L6795" s="5" cm="1">
        <f t="array" ref="L6795">_xlfn.IFS(I6795=0, 0, I6795&gt;34, 0, AND(I6795&gt;0, I6795&lt;35), VLOOKUP(I6795, $A$63:$C$96, 3))</f>
        <v>740</v>
      </c>
      <c r="M6795" s="5">
        <f t="shared" si="961"/>
        <v>0</v>
      </c>
      <c r="N6795" s="5">
        <v>1374.2797065720033</v>
      </c>
      <c r="O6795" s="5">
        <f t="shared" si="968"/>
        <v>3009.6828</v>
      </c>
      <c r="P6795" s="5">
        <f t="shared" si="969"/>
        <v>740</v>
      </c>
      <c r="Q6795" s="5">
        <f t="shared" si="963"/>
        <v>0</v>
      </c>
      <c r="R6795" s="5">
        <f>IF(O6795&gt;(P6795+U6795),O6795-P6795-U6795, 0)</f>
        <v>0</v>
      </c>
      <c r="S6795" s="5">
        <f t="shared" si="964"/>
        <v>0</v>
      </c>
      <c r="T6795" s="5">
        <f t="shared" si="965"/>
        <v>0</v>
      </c>
      <c r="U6795" s="5">
        <f>IF(O6795&gt;P6795,IF(V6794*($B$6/100)&gt;=O6795-P6795,(O6795-P6795), V6794*($B$6/100)), 0)</f>
        <v>2269.6828</v>
      </c>
      <c r="V6795" s="5">
        <f>V6794+(T6795*($B$5/100))-(U6795/($B$6/100))</f>
        <v>1852744.9344330078</v>
      </c>
      <c r="W6795" s="5">
        <f t="shared" si="966"/>
        <v>46318.623360825193</v>
      </c>
    </row>
    <row r="6796" spans="4:23" x14ac:dyDescent="0.25">
      <c r="D6796">
        <f t="shared" si="967"/>
        <v>6794</v>
      </c>
      <c r="E6796" s="3">
        <v>44114</v>
      </c>
      <c r="F6796" s="4">
        <v>8.3333333333333329E-2</v>
      </c>
      <c r="G6796">
        <v>20</v>
      </c>
      <c r="H6796">
        <v>0</v>
      </c>
      <c r="I6796" s="5">
        <f t="shared" si="962"/>
        <v>3</v>
      </c>
      <c r="J6796" s="22">
        <v>0</v>
      </c>
      <c r="K6796">
        <v>8.7399999999999997E-5</v>
      </c>
      <c r="L6796" s="5" cm="1">
        <f t="array" ref="L6796">_xlfn.IFS(I6796=0, 0, I6796&gt;34, 0, AND(I6796&gt;0, I6796&lt;35), VLOOKUP(I6796, $A$63:$C$96, 3))</f>
        <v>232</v>
      </c>
      <c r="M6796" s="5">
        <f t="shared" si="961"/>
        <v>0</v>
      </c>
      <c r="N6796" s="5">
        <v>1318.4943548286553</v>
      </c>
      <c r="O6796" s="5">
        <f t="shared" si="968"/>
        <v>2462.058</v>
      </c>
      <c r="P6796" s="5">
        <f t="shared" si="969"/>
        <v>232</v>
      </c>
      <c r="Q6796" s="5">
        <f t="shared" si="963"/>
        <v>0</v>
      </c>
      <c r="R6796" s="5">
        <f>IF(O6796&gt;(P6796+U6796),O6796-P6796-U6796, 0)</f>
        <v>0</v>
      </c>
      <c r="S6796" s="5">
        <f t="shared" si="964"/>
        <v>0</v>
      </c>
      <c r="T6796" s="5">
        <f t="shared" si="965"/>
        <v>0</v>
      </c>
      <c r="U6796" s="5">
        <f>IF(O6796&gt;P6796,IF(V6795*($B$6/100)&gt;=O6796-P6796,(O6796-P6796), V6795*($B$6/100)), 0)</f>
        <v>2230.058</v>
      </c>
      <c r="V6796" s="5">
        <f>V6795+(T6796*($B$5/100))-(U6796/($B$6/100))</f>
        <v>1849559.1372901506</v>
      </c>
      <c r="W6796" s="5">
        <f t="shared" si="966"/>
        <v>46238.978432253767</v>
      </c>
    </row>
    <row r="6797" spans="4:23" x14ac:dyDescent="0.25">
      <c r="D6797">
        <f t="shared" si="967"/>
        <v>6795</v>
      </c>
      <c r="E6797" s="3">
        <v>44114</v>
      </c>
      <c r="F6797" s="4">
        <v>0.125</v>
      </c>
      <c r="G6797">
        <v>10</v>
      </c>
      <c r="H6797">
        <v>0</v>
      </c>
      <c r="I6797" s="5">
        <f t="shared" si="962"/>
        <v>1</v>
      </c>
      <c r="J6797" s="22">
        <v>0</v>
      </c>
      <c r="K6797">
        <v>7.4960000000000001E-5</v>
      </c>
      <c r="L6797" s="5" cm="1">
        <f t="array" ref="L6797">_xlfn.IFS(I6797=0, 0, I6797&gt;34, 0, AND(I6797&gt;0, I6797&lt;35), VLOOKUP(I6797, $A$63:$C$96, 3))</f>
        <v>0</v>
      </c>
      <c r="M6797" s="5">
        <f t="shared" si="961"/>
        <v>0</v>
      </c>
      <c r="N6797" s="5">
        <v>1373.743525897876</v>
      </c>
      <c r="O6797" s="5">
        <f t="shared" si="968"/>
        <v>2111.6232</v>
      </c>
      <c r="P6797" s="5">
        <f t="shared" si="969"/>
        <v>0</v>
      </c>
      <c r="Q6797" s="5">
        <f t="shared" si="963"/>
        <v>0</v>
      </c>
      <c r="R6797" s="5">
        <f>IF(O6797&gt;(P6797+U6797),O6797-P6797-U6797, 0)</f>
        <v>0</v>
      </c>
      <c r="S6797" s="5">
        <f t="shared" si="964"/>
        <v>0</v>
      </c>
      <c r="T6797" s="5">
        <f t="shared" si="965"/>
        <v>0</v>
      </c>
      <c r="U6797" s="5">
        <f>IF(O6797&gt;P6797,IF(V6796*($B$6/100)&gt;=O6797-P6797,(O6797-P6797), V6796*($B$6/100)), 0)</f>
        <v>2111.6232</v>
      </c>
      <c r="V6797" s="5">
        <f>V6796+(T6797*($B$5/100))-(U6797/($B$6/100))</f>
        <v>1846542.532718722</v>
      </c>
      <c r="W6797" s="5">
        <f t="shared" si="966"/>
        <v>46163.563317968052</v>
      </c>
    </row>
    <row r="6798" spans="4:23" x14ac:dyDescent="0.25">
      <c r="D6798">
        <f t="shared" si="967"/>
        <v>6796</v>
      </c>
      <c r="E6798" s="3">
        <v>44114</v>
      </c>
      <c r="F6798" s="4">
        <v>0.16666666666666666</v>
      </c>
      <c r="G6798">
        <v>30</v>
      </c>
      <c r="H6798">
        <v>0</v>
      </c>
      <c r="I6798" s="5">
        <f t="shared" si="962"/>
        <v>4</v>
      </c>
      <c r="J6798" s="22">
        <v>0</v>
      </c>
      <c r="K6798">
        <v>6.8750000000000004E-5</v>
      </c>
      <c r="L6798" s="5" cm="1">
        <f t="array" ref="L6798">_xlfn.IFS(I6798=0, 0, I6798&gt;34, 0, AND(I6798&gt;0, I6798&lt;35), VLOOKUP(I6798, $A$63:$C$96, 3))</f>
        <v>740</v>
      </c>
      <c r="M6798" s="5">
        <f t="shared" si="961"/>
        <v>0</v>
      </c>
      <c r="N6798" s="5">
        <v>1433.3186509309417</v>
      </c>
      <c r="O6798" s="5">
        <f t="shared" si="968"/>
        <v>1936.6875000000002</v>
      </c>
      <c r="P6798" s="5">
        <f t="shared" si="969"/>
        <v>740</v>
      </c>
      <c r="Q6798" s="5">
        <f t="shared" si="963"/>
        <v>0</v>
      </c>
      <c r="R6798" s="5">
        <f>IF(O6798&gt;(P6798+U6798),O6798-P6798-U6798, 0)</f>
        <v>0</v>
      </c>
      <c r="S6798" s="5">
        <f t="shared" si="964"/>
        <v>0</v>
      </c>
      <c r="T6798" s="5">
        <f t="shared" si="965"/>
        <v>0</v>
      </c>
      <c r="U6798" s="5">
        <f>IF(O6798&gt;P6798,IF(V6797*($B$6/100)&gt;=O6798-P6798,(O6798-P6798), V6797*($B$6/100)), 0)</f>
        <v>1196.6875000000002</v>
      </c>
      <c r="V6798" s="5">
        <f>V6797+(T6798*($B$5/100))-(U6798/($B$6/100))</f>
        <v>1844832.9791472934</v>
      </c>
      <c r="W6798" s="5">
        <f t="shared" si="966"/>
        <v>46120.824478682334</v>
      </c>
    </row>
    <row r="6799" spans="4:23" x14ac:dyDescent="0.25">
      <c r="D6799">
        <f t="shared" si="967"/>
        <v>6797</v>
      </c>
      <c r="E6799" s="3">
        <v>44114</v>
      </c>
      <c r="F6799" s="4">
        <v>0.20833333333333334</v>
      </c>
      <c r="G6799">
        <v>20</v>
      </c>
      <c r="H6799">
        <v>0</v>
      </c>
      <c r="I6799" s="5">
        <f t="shared" si="962"/>
        <v>3</v>
      </c>
      <c r="J6799" s="22">
        <v>0</v>
      </c>
      <c r="K6799">
        <v>6.7630000000000001E-5</v>
      </c>
      <c r="L6799" s="5" cm="1">
        <f t="array" ref="L6799">_xlfn.IFS(I6799=0, 0, I6799&gt;34, 0, AND(I6799&gt;0, I6799&lt;35), VLOOKUP(I6799, $A$63:$C$96, 3))</f>
        <v>232</v>
      </c>
      <c r="M6799" s="5">
        <f t="shared" si="961"/>
        <v>0</v>
      </c>
      <c r="N6799" s="5">
        <v>1474.0312390039624</v>
      </c>
      <c r="O6799" s="5">
        <f t="shared" si="968"/>
        <v>1905.1371000000001</v>
      </c>
      <c r="P6799" s="5">
        <f t="shared" si="969"/>
        <v>232</v>
      </c>
      <c r="Q6799" s="5">
        <f t="shared" si="963"/>
        <v>0</v>
      </c>
      <c r="R6799" s="5">
        <f>IF(O6799&gt;(P6799+U6799),O6799-P6799-U6799, 0)</f>
        <v>0</v>
      </c>
      <c r="S6799" s="5">
        <f t="shared" si="964"/>
        <v>0</v>
      </c>
      <c r="T6799" s="5">
        <f t="shared" si="965"/>
        <v>0</v>
      </c>
      <c r="U6799" s="5">
        <f>IF(O6799&gt;P6799,IF(V6798*($B$6/100)&gt;=O6799-P6799,(O6799-P6799), V6798*($B$6/100)), 0)</f>
        <v>1673.1371000000001</v>
      </c>
      <c r="V6799" s="5">
        <f>V6798+(T6799*($B$5/100))-(U6799/($B$6/100))</f>
        <v>1842442.7832901506</v>
      </c>
      <c r="W6799" s="5">
        <f t="shared" si="966"/>
        <v>46061.069582253767</v>
      </c>
    </row>
    <row r="6800" spans="4:23" x14ac:dyDescent="0.25">
      <c r="D6800">
        <f t="shared" si="967"/>
        <v>6798</v>
      </c>
      <c r="E6800" s="3">
        <v>44114</v>
      </c>
      <c r="F6800" s="4">
        <v>0.25</v>
      </c>
      <c r="G6800">
        <v>20</v>
      </c>
      <c r="H6800">
        <v>0</v>
      </c>
      <c r="I6800" s="5">
        <f t="shared" si="962"/>
        <v>3</v>
      </c>
      <c r="J6800" s="22">
        <v>0</v>
      </c>
      <c r="K6800">
        <v>6.8150000000000003E-5</v>
      </c>
      <c r="L6800" s="5" cm="1">
        <f t="array" ref="L6800">_xlfn.IFS(I6800=0, 0, I6800&gt;34, 0, AND(I6800&gt;0, I6800&lt;35), VLOOKUP(I6800, $A$63:$C$96, 3))</f>
        <v>232</v>
      </c>
      <c r="M6800" s="5">
        <f t="shared" si="961"/>
        <v>0</v>
      </c>
      <c r="N6800" s="5">
        <v>1649.9410513315754</v>
      </c>
      <c r="O6800" s="5">
        <f t="shared" si="968"/>
        <v>1919.7855000000002</v>
      </c>
      <c r="P6800" s="5">
        <f t="shared" si="969"/>
        <v>232</v>
      </c>
      <c r="Q6800" s="5">
        <f t="shared" si="963"/>
        <v>0</v>
      </c>
      <c r="R6800" s="5">
        <f>IF(O6800&gt;(P6800+U6800),O6800-P6800-U6800, 0)</f>
        <v>0</v>
      </c>
      <c r="S6800" s="5">
        <f t="shared" si="964"/>
        <v>0</v>
      </c>
      <c r="T6800" s="5">
        <f t="shared" si="965"/>
        <v>0</v>
      </c>
      <c r="U6800" s="5">
        <f>IF(O6800&gt;P6800,IF(V6799*($B$6/100)&gt;=O6800-P6800,(O6800-P6800), V6799*($B$6/100)), 0)</f>
        <v>1687.7855000000002</v>
      </c>
      <c r="V6800" s="5">
        <f>V6799+(T6800*($B$5/100))-(U6800/($B$6/100))</f>
        <v>1840031.6611472934</v>
      </c>
      <c r="W6800" s="5">
        <f t="shared" si="966"/>
        <v>46000.791528682334</v>
      </c>
    </row>
    <row r="6801" spans="4:23" x14ac:dyDescent="0.25">
      <c r="D6801">
        <f t="shared" si="967"/>
        <v>6799</v>
      </c>
      <c r="E6801" s="3">
        <v>44114</v>
      </c>
      <c r="F6801" s="4">
        <v>0.29166666666666669</v>
      </c>
      <c r="G6801">
        <v>40</v>
      </c>
      <c r="H6801">
        <v>0</v>
      </c>
      <c r="I6801" s="5">
        <f t="shared" si="962"/>
        <v>6</v>
      </c>
      <c r="J6801" s="22">
        <v>0</v>
      </c>
      <c r="K6801">
        <v>7.3189999999999996E-5</v>
      </c>
      <c r="L6801" s="5" cm="1">
        <f t="array" ref="L6801">_xlfn.IFS(I6801=0, 0, I6801&gt;34, 0, AND(I6801&gt;0, I6801&lt;35), VLOOKUP(I6801, $A$63:$C$96, 3))</f>
        <v>2980</v>
      </c>
      <c r="M6801" s="5">
        <f t="shared" si="961"/>
        <v>0</v>
      </c>
      <c r="N6801" s="5">
        <v>2135.3498973395776</v>
      </c>
      <c r="O6801" s="5">
        <f t="shared" si="968"/>
        <v>2061.7622999999999</v>
      </c>
      <c r="P6801" s="5">
        <f t="shared" si="969"/>
        <v>2061.7622999999999</v>
      </c>
      <c r="Q6801" s="5">
        <f t="shared" si="963"/>
        <v>487.20077413479089</v>
      </c>
      <c r="R6801" s="5">
        <f>IF(O6801&gt;(P6801+U6801),O6801-P6801-U6801, 0)</f>
        <v>0</v>
      </c>
      <c r="S6801" s="5">
        <f t="shared" si="964"/>
        <v>431.03692586520924</v>
      </c>
      <c r="T6801" s="5">
        <f t="shared" si="965"/>
        <v>487.20077413479089</v>
      </c>
      <c r="U6801" s="5">
        <f>IF(O6801&gt;P6801,IF(V6800*($B$6/100)&gt;=O6801-P6801,(O6801-P6801), V6800*($B$6/100)), 0)</f>
        <v>0</v>
      </c>
      <c r="V6801" s="5">
        <f>V6800+(T6801*($B$5/100))-(U6801/($B$6/100))</f>
        <v>1840372.7016891877</v>
      </c>
      <c r="W6801" s="5">
        <f t="shared" si="966"/>
        <v>46009.317542229692</v>
      </c>
    </row>
    <row r="6802" spans="4:23" x14ac:dyDescent="0.25">
      <c r="D6802">
        <f t="shared" si="967"/>
        <v>6800</v>
      </c>
      <c r="E6802" s="3">
        <v>44114</v>
      </c>
      <c r="F6802" s="4">
        <v>0.33333333333333331</v>
      </c>
      <c r="G6802">
        <v>30</v>
      </c>
      <c r="H6802">
        <v>0</v>
      </c>
      <c r="I6802" s="5">
        <f t="shared" si="962"/>
        <v>4</v>
      </c>
      <c r="J6802" s="22">
        <v>4.9489515646110373E-6</v>
      </c>
      <c r="K6802">
        <v>9.2009999999999995E-5</v>
      </c>
      <c r="L6802" s="5" cm="1">
        <f t="array" ref="L6802">_xlfn.IFS(I6802=0, 0, I6802&gt;34, 0, AND(I6802&gt;0, I6802&lt;35), VLOOKUP(I6802, $A$63:$C$96, 3))</f>
        <v>740</v>
      </c>
      <c r="M6802" s="5">
        <f t="shared" si="961"/>
        <v>23.507519931902429</v>
      </c>
      <c r="N6802" s="5">
        <v>3162.9363110508461</v>
      </c>
      <c r="O6802" s="5">
        <f t="shared" si="968"/>
        <v>2591.9216999999999</v>
      </c>
      <c r="P6802" s="5">
        <f t="shared" si="969"/>
        <v>763.50751993190238</v>
      </c>
      <c r="Q6802" s="5">
        <f t="shared" si="963"/>
        <v>0</v>
      </c>
      <c r="R6802" s="5">
        <f>IF(O6802&gt;(P6802+U6802),O6802-P6802-U6802, 0)</f>
        <v>0</v>
      </c>
      <c r="S6802" s="5">
        <f t="shared" si="964"/>
        <v>0</v>
      </c>
      <c r="T6802" s="5">
        <f t="shared" si="965"/>
        <v>0</v>
      </c>
      <c r="U6802" s="5">
        <f>IF(O6802&gt;P6802,IF(V6801*($B$6/100)&gt;=O6802-P6802,(O6802-P6802), V6801*($B$6/100)), 0)</f>
        <v>1828.4141800680975</v>
      </c>
      <c r="V6802" s="5">
        <f>V6801+(T6802*($B$5/100))-(U6802/($B$6/100))</f>
        <v>1837760.6814319475</v>
      </c>
      <c r="W6802" s="5">
        <f t="shared" si="966"/>
        <v>45944.017035798686</v>
      </c>
    </row>
    <row r="6803" spans="4:23" x14ac:dyDescent="0.25">
      <c r="D6803">
        <f t="shared" si="967"/>
        <v>6801</v>
      </c>
      <c r="E6803" s="3">
        <v>44114</v>
      </c>
      <c r="F6803" s="4">
        <v>0.375</v>
      </c>
      <c r="G6803">
        <v>30</v>
      </c>
      <c r="H6803">
        <v>0</v>
      </c>
      <c r="I6803" s="5">
        <f t="shared" si="962"/>
        <v>4</v>
      </c>
      <c r="J6803" s="22">
        <v>5.6912942993026926E-5</v>
      </c>
      <c r="K6803">
        <v>1.1888E-4</v>
      </c>
      <c r="L6803" s="5" cm="1">
        <f t="array" ref="L6803">_xlfn.IFS(I6803=0, 0, I6803&gt;34, 0, AND(I6803&gt;0, I6803&lt;35), VLOOKUP(I6803, $A$63:$C$96, 3))</f>
        <v>740</v>
      </c>
      <c r="M6803" s="5">
        <f t="shared" si="961"/>
        <v>270.33647921687793</v>
      </c>
      <c r="N6803" s="5">
        <v>4134.6859628185466</v>
      </c>
      <c r="O6803" s="5">
        <f t="shared" si="968"/>
        <v>3348.8496</v>
      </c>
      <c r="P6803" s="5">
        <f t="shared" si="969"/>
        <v>1010.3364792168779</v>
      </c>
      <c r="Q6803" s="5">
        <f t="shared" si="963"/>
        <v>0</v>
      </c>
      <c r="R6803" s="5">
        <f>IF(O6803&gt;(P6803+U6803),O6803-P6803-U6803, 0)</f>
        <v>0</v>
      </c>
      <c r="S6803" s="5">
        <f t="shared" si="964"/>
        <v>0</v>
      </c>
      <c r="T6803" s="5">
        <f t="shared" si="965"/>
        <v>0</v>
      </c>
      <c r="U6803" s="5">
        <f>IF(O6803&gt;P6803,IF(V6802*($B$6/100)&gt;=O6803-P6803,(O6803-P6803), V6802*($B$6/100)), 0)</f>
        <v>2338.5131207831218</v>
      </c>
      <c r="V6803" s="5">
        <f>V6802+(T6803*($B$5/100))-(U6803/($B$6/100))</f>
        <v>1834419.9484022574</v>
      </c>
      <c r="W6803" s="5">
        <f t="shared" si="966"/>
        <v>45860.498710056432</v>
      </c>
    </row>
    <row r="6804" spans="4:23" x14ac:dyDescent="0.25">
      <c r="D6804">
        <f t="shared" si="967"/>
        <v>6802</v>
      </c>
      <c r="E6804" s="3">
        <v>44114</v>
      </c>
      <c r="F6804" s="4">
        <v>0.41666666666666669</v>
      </c>
      <c r="G6804">
        <v>60</v>
      </c>
      <c r="H6804">
        <v>10</v>
      </c>
      <c r="I6804" s="5">
        <f t="shared" si="962"/>
        <v>8</v>
      </c>
      <c r="J6804" s="22">
        <v>2.4744757823055185E-4</v>
      </c>
      <c r="K6804">
        <v>1.3162000000000002E-4</v>
      </c>
      <c r="L6804" s="5" cm="1">
        <f t="array" ref="L6804">_xlfn.IFS(I6804=0, 0, I6804&gt;34, 0, AND(I6804&gt;0, I6804&lt;35), VLOOKUP(I6804, $A$63:$C$96, 3))</f>
        <v>7160</v>
      </c>
      <c r="M6804" s="5">
        <f t="shared" si="961"/>
        <v>1175.3759965951215</v>
      </c>
      <c r="N6804" s="5">
        <v>4178.8957754604198</v>
      </c>
      <c r="O6804" s="5">
        <f t="shared" si="968"/>
        <v>3707.7354000000005</v>
      </c>
      <c r="P6804" s="5">
        <f t="shared" si="969"/>
        <v>3707.7354000000005</v>
      </c>
      <c r="Q6804" s="5">
        <f t="shared" si="963"/>
        <v>487.20077413479089</v>
      </c>
      <c r="R6804" s="5">
        <f>IF(O6804&gt;(P6804+U6804),O6804-P6804-U6804, 0)</f>
        <v>0</v>
      </c>
      <c r="S6804" s="5">
        <f t="shared" si="964"/>
        <v>2146.2701245444782</v>
      </c>
      <c r="T6804" s="5">
        <f t="shared" si="965"/>
        <v>2481.3704720506425</v>
      </c>
      <c r="U6804" s="5">
        <f>IF(O6804&gt;P6804,IF(V6803*($B$6/100)&gt;=O6804-P6804,(O6804-P6804), V6803*($B$6/100)), 0)</f>
        <v>0</v>
      </c>
      <c r="V6804" s="5">
        <f>V6803+(T6804*($B$5/100))-(U6804/($B$6/100))</f>
        <v>1836156.9077326928</v>
      </c>
      <c r="W6804" s="5">
        <f t="shared" si="966"/>
        <v>45903.922693317319</v>
      </c>
    </row>
    <row r="6805" spans="4:23" x14ac:dyDescent="0.25">
      <c r="D6805">
        <f t="shared" si="967"/>
        <v>6803</v>
      </c>
      <c r="E6805" s="3">
        <v>44114</v>
      </c>
      <c r="F6805" s="4">
        <v>0.45833333333333331</v>
      </c>
      <c r="G6805">
        <v>60</v>
      </c>
      <c r="H6805">
        <v>10</v>
      </c>
      <c r="I6805" s="5">
        <f t="shared" si="962"/>
        <v>8</v>
      </c>
      <c r="J6805" s="22">
        <v>3.8849269782196644E-4</v>
      </c>
      <c r="K6805">
        <v>1.2242999999999998E-4</v>
      </c>
      <c r="L6805" s="5" cm="1">
        <f t="array" ref="L6805">_xlfn.IFS(I6805=0, 0, I6805&gt;34, 0, AND(I6805&gt;0, I6805&lt;35), VLOOKUP(I6805, $A$63:$C$96, 3))</f>
        <v>7160</v>
      </c>
      <c r="M6805" s="5">
        <f t="shared" si="961"/>
        <v>1845.3403146543405</v>
      </c>
      <c r="N6805" s="5">
        <v>2913.3648272022447</v>
      </c>
      <c r="O6805" s="5">
        <f t="shared" si="968"/>
        <v>3448.8530999999994</v>
      </c>
      <c r="P6805" s="5">
        <f t="shared" si="969"/>
        <v>3448.8530999999994</v>
      </c>
      <c r="Q6805" s="5">
        <f t="shared" si="963"/>
        <v>487.20077413479089</v>
      </c>
      <c r="R6805" s="5">
        <f>IF(O6805&gt;(P6805+U6805),O6805-P6805-U6805, 0)</f>
        <v>0</v>
      </c>
      <c r="S6805" s="5">
        <f t="shared" si="964"/>
        <v>1496.2966837415174</v>
      </c>
      <c r="T6805" s="5">
        <f t="shared" si="965"/>
        <v>4060.1905309128238</v>
      </c>
      <c r="U6805" s="5">
        <f>IF(O6805&gt;P6805,IF(V6804*($B$6/100)&gt;=O6805-P6805,(O6805-P6805), V6804*($B$6/100)), 0)</f>
        <v>0</v>
      </c>
      <c r="V6805" s="5">
        <f>V6804+(T6805*($B$5/100))-(U6805/($B$6/100))</f>
        <v>1838999.0411043318</v>
      </c>
      <c r="W6805" s="5">
        <f t="shared" si="966"/>
        <v>45974.976027608296</v>
      </c>
    </row>
    <row r="6806" spans="4:23" x14ac:dyDescent="0.25">
      <c r="D6806">
        <f t="shared" si="967"/>
        <v>6804</v>
      </c>
      <c r="E6806" s="3">
        <v>44114</v>
      </c>
      <c r="F6806" s="4">
        <v>0.5</v>
      </c>
      <c r="G6806">
        <v>80</v>
      </c>
      <c r="H6806">
        <v>10</v>
      </c>
      <c r="I6806" s="5">
        <f t="shared" si="962"/>
        <v>11</v>
      </c>
      <c r="J6806" s="22">
        <v>4.6520144707343751E-4</v>
      </c>
      <c r="K6806">
        <v>1.131E-4</v>
      </c>
      <c r="L6806" s="5" cm="1">
        <f t="array" ref="L6806">_xlfn.IFS(I6806=0, 0, I6806&gt;34, 0, AND(I6806&gt;0, I6806&lt;35), VLOOKUP(I6806, $A$63:$C$96, 3))</f>
        <v>14640</v>
      </c>
      <c r="M6806" s="5">
        <f t="shared" si="961"/>
        <v>2209.7068735988282</v>
      </c>
      <c r="N6806" s="5">
        <v>2780.5073328534618</v>
      </c>
      <c r="O6806" s="5">
        <f t="shared" si="968"/>
        <v>3186.027</v>
      </c>
      <c r="P6806" s="5">
        <f t="shared" si="969"/>
        <v>3186.027</v>
      </c>
      <c r="Q6806" s="5">
        <f t="shared" si="963"/>
        <v>487.20077413479089</v>
      </c>
      <c r="R6806" s="5">
        <f>IF(O6806&gt;(P6806+U6806),O6806-P6806-U6806, 0)</f>
        <v>0</v>
      </c>
      <c r="S6806" s="5">
        <f t="shared" si="964"/>
        <v>1428.0614162775394</v>
      </c>
      <c r="T6806" s="5">
        <f t="shared" si="965"/>
        <v>12235.618457321289</v>
      </c>
      <c r="U6806" s="5">
        <f>IF(O6806&gt;P6806,IF(V6805*($B$6/100)&gt;=O6806-P6806,(O6806-P6806), V6805*($B$6/100)), 0)</f>
        <v>0</v>
      </c>
      <c r="V6806" s="5">
        <f>V6805+(T6806*($B$5/100))-(U6806/($B$6/100))</f>
        <v>1847563.9740244567</v>
      </c>
      <c r="W6806" s="5">
        <f t="shared" si="966"/>
        <v>46189.099350611417</v>
      </c>
    </row>
    <row r="6807" spans="4:23" x14ac:dyDescent="0.25">
      <c r="D6807">
        <f t="shared" si="967"/>
        <v>6805</v>
      </c>
      <c r="E6807" s="3">
        <v>44114</v>
      </c>
      <c r="F6807" s="4">
        <v>0.54166666666666663</v>
      </c>
      <c r="G6807">
        <v>60</v>
      </c>
      <c r="H6807">
        <v>5</v>
      </c>
      <c r="I6807" s="5">
        <f t="shared" si="962"/>
        <v>8</v>
      </c>
      <c r="J6807" s="22">
        <v>1.9548358680213597E-4</v>
      </c>
      <c r="K6807">
        <v>1.1094000000000001E-4</v>
      </c>
      <c r="L6807" s="5" cm="1">
        <f t="array" ref="L6807">_xlfn.IFS(I6807=0, 0, I6807&gt;34, 0, AND(I6807&gt;0, I6807&lt;35), VLOOKUP(I6807, $A$63:$C$96, 3))</f>
        <v>7160</v>
      </c>
      <c r="M6807" s="5">
        <f t="shared" si="961"/>
        <v>928.54703731014592</v>
      </c>
      <c r="N6807" s="5">
        <v>2852.6762328777691</v>
      </c>
      <c r="O6807" s="5">
        <f t="shared" si="968"/>
        <v>3125.1798000000003</v>
      </c>
      <c r="P6807" s="5">
        <f t="shared" si="969"/>
        <v>3125.1798000000003</v>
      </c>
      <c r="Q6807" s="5">
        <f t="shared" si="963"/>
        <v>487.20077413479089</v>
      </c>
      <c r="R6807" s="5">
        <f>IF(O6807&gt;(P6807+U6807),O6807-P6807-U6807, 0)</f>
        <v>0</v>
      </c>
      <c r="S6807" s="5">
        <f t="shared" si="964"/>
        <v>1465.1271777528523</v>
      </c>
      <c r="T6807" s="5">
        <f t="shared" si="965"/>
        <v>3498.2400595572931</v>
      </c>
      <c r="U6807" s="5">
        <f>IF(O6807&gt;P6807,IF(V6806*($B$6/100)&gt;=O6807-P6807,(O6807-P6807), V6806*($B$6/100)), 0)</f>
        <v>0</v>
      </c>
      <c r="V6807" s="5">
        <f>V6806+(T6807*($B$5/100))-(U6807/($B$6/100))</f>
        <v>1850012.7420661468</v>
      </c>
      <c r="W6807" s="5">
        <f t="shared" si="966"/>
        <v>46250.318551653669</v>
      </c>
    </row>
    <row r="6808" spans="4:23" x14ac:dyDescent="0.25">
      <c r="D6808">
        <f t="shared" si="967"/>
        <v>6806</v>
      </c>
      <c r="E6808" s="3">
        <v>44114</v>
      </c>
      <c r="F6808" s="4">
        <v>0.58333333333333337</v>
      </c>
      <c r="G6808">
        <v>60</v>
      </c>
      <c r="H6808">
        <v>3</v>
      </c>
      <c r="I6808" s="5">
        <f t="shared" si="962"/>
        <v>8</v>
      </c>
      <c r="J6808" s="22">
        <v>2.0785596571366356E-4</v>
      </c>
      <c r="K6808">
        <v>1.0352000000000001E-4</v>
      </c>
      <c r="L6808" s="5" cm="1">
        <f t="array" ref="L6808">_xlfn.IFS(I6808=0, 0, I6808&gt;34, 0, AND(I6808&gt;0, I6808&lt;35), VLOOKUP(I6808, $A$63:$C$96, 3))</f>
        <v>7160</v>
      </c>
      <c r="M6808" s="5">
        <f t="shared" si="961"/>
        <v>987.31583713990187</v>
      </c>
      <c r="N6808" s="5">
        <v>2414.5452504149516</v>
      </c>
      <c r="O6808" s="5">
        <f t="shared" si="968"/>
        <v>2916.1584000000003</v>
      </c>
      <c r="P6808" s="5">
        <f t="shared" si="969"/>
        <v>2916.1584000000003</v>
      </c>
      <c r="Q6808" s="5">
        <f t="shared" si="963"/>
        <v>487.20077413479089</v>
      </c>
      <c r="R6808" s="5">
        <f>IF(O6808&gt;(P6808+U6808),O6808-P6808-U6808, 0)</f>
        <v>0</v>
      </c>
      <c r="S6808" s="5">
        <f t="shared" si="964"/>
        <v>1240.1042317824754</v>
      </c>
      <c r="T6808" s="5">
        <f t="shared" si="965"/>
        <v>3991.0532053574266</v>
      </c>
      <c r="U6808" s="5">
        <f>IF(O6808&gt;P6808,IF(V6807*($B$6/100)&gt;=O6808-P6808,(O6808-P6808), V6807*($B$6/100)), 0)</f>
        <v>0</v>
      </c>
      <c r="V6808" s="5">
        <f>V6807+(T6808*($B$5/100))-(U6808/($B$6/100))</f>
        <v>1852806.4793098969</v>
      </c>
      <c r="W6808" s="5">
        <f t="shared" si="966"/>
        <v>46320.161982747421</v>
      </c>
    </row>
    <row r="6809" spans="4:23" x14ac:dyDescent="0.25">
      <c r="D6809">
        <f t="shared" si="967"/>
        <v>6807</v>
      </c>
      <c r="E6809" s="3">
        <v>44114</v>
      </c>
      <c r="F6809" s="4">
        <v>0.625</v>
      </c>
      <c r="G6809">
        <v>30</v>
      </c>
      <c r="H6809">
        <v>0</v>
      </c>
      <c r="I6809" s="5">
        <f t="shared" si="962"/>
        <v>4</v>
      </c>
      <c r="J6809" s="22">
        <v>5.9387418775332444E-5</v>
      </c>
      <c r="K6809">
        <v>9.6940000000000004E-5</v>
      </c>
      <c r="L6809" s="5" cm="1">
        <f t="array" ref="L6809">_xlfn.IFS(I6809=0, 0, I6809&gt;34, 0, AND(I6809&gt;0, I6809&lt;35), VLOOKUP(I6809, $A$63:$C$96, 3))</f>
        <v>740</v>
      </c>
      <c r="M6809" s="5">
        <f t="shared" si="961"/>
        <v>282.09023918282912</v>
      </c>
      <c r="N6809" s="5">
        <v>2391.9994950987152</v>
      </c>
      <c r="O6809" s="5">
        <f t="shared" si="968"/>
        <v>2730.7998000000002</v>
      </c>
      <c r="P6809" s="5">
        <f t="shared" si="969"/>
        <v>1022.0902391828291</v>
      </c>
      <c r="Q6809" s="5">
        <f t="shared" si="963"/>
        <v>0</v>
      </c>
      <c r="R6809" s="5">
        <f>IF(O6809&gt;(P6809+U6809),O6809-P6809-U6809, 0)</f>
        <v>0</v>
      </c>
      <c r="S6809" s="5">
        <f t="shared" si="964"/>
        <v>0</v>
      </c>
      <c r="T6809" s="5">
        <f t="shared" si="965"/>
        <v>0</v>
      </c>
      <c r="U6809" s="5">
        <f>IF(O6809&gt;P6809,IF(V6808*($B$6/100)&gt;=O6809-P6809,(O6809-P6809), V6808*($B$6/100)), 0)</f>
        <v>1708.7095608171712</v>
      </c>
      <c r="V6809" s="5">
        <f>V6808+(T6809*($B$5/100))-(U6809/($B$6/100))</f>
        <v>1850365.4656515867</v>
      </c>
      <c r="W6809" s="5">
        <f t="shared" si="966"/>
        <v>46259.136641289668</v>
      </c>
    </row>
    <row r="6810" spans="4:23" x14ac:dyDescent="0.25">
      <c r="D6810">
        <f t="shared" si="967"/>
        <v>6808</v>
      </c>
      <c r="E6810" s="3">
        <v>44114</v>
      </c>
      <c r="F6810" s="4">
        <v>0.66666666666666663</v>
      </c>
      <c r="G6810">
        <v>10</v>
      </c>
      <c r="H6810">
        <v>0</v>
      </c>
      <c r="I6810" s="5">
        <f t="shared" si="962"/>
        <v>1</v>
      </c>
      <c r="J6810" s="22">
        <v>1.4846854693833111E-5</v>
      </c>
      <c r="K6810">
        <v>9.9380000000000001E-5</v>
      </c>
      <c r="L6810" s="5" cm="1">
        <f t="array" ref="L6810">_xlfn.IFS(I6810=0, 0, I6810&gt;34, 0, AND(I6810&gt;0, I6810&lt;35), VLOOKUP(I6810, $A$63:$C$96, 3))</f>
        <v>0</v>
      </c>
      <c r="M6810" s="5">
        <f t="shared" si="961"/>
        <v>70.522559795707281</v>
      </c>
      <c r="N6810" s="5">
        <v>2784.2167856026099</v>
      </c>
      <c r="O6810" s="5">
        <f t="shared" si="968"/>
        <v>2799.5346</v>
      </c>
      <c r="P6810" s="5">
        <f t="shared" si="969"/>
        <v>70.522559795707281</v>
      </c>
      <c r="Q6810" s="5">
        <f t="shared" si="963"/>
        <v>0</v>
      </c>
      <c r="R6810" s="5">
        <f>IF(O6810&gt;(P6810+U6810),O6810-P6810-U6810, 0)</f>
        <v>0</v>
      </c>
      <c r="S6810" s="5">
        <f t="shared" si="964"/>
        <v>0</v>
      </c>
      <c r="T6810" s="5">
        <f t="shared" si="965"/>
        <v>0</v>
      </c>
      <c r="U6810" s="5">
        <f>IF(O6810&gt;P6810,IF(V6809*($B$6/100)&gt;=O6810-P6810,(O6810-P6810), V6809*($B$6/100)), 0)</f>
        <v>2729.0120402042926</v>
      </c>
      <c r="V6810" s="5">
        <f>V6809+(T6810*($B$5/100))-(U6810/($B$6/100))</f>
        <v>1846466.8770227234</v>
      </c>
      <c r="W6810" s="5">
        <f t="shared" si="966"/>
        <v>46161.671925568087</v>
      </c>
    </row>
    <row r="6811" spans="4:23" x14ac:dyDescent="0.25">
      <c r="D6811">
        <f t="shared" si="967"/>
        <v>6809</v>
      </c>
      <c r="E6811" s="3">
        <v>44114</v>
      </c>
      <c r="F6811" s="4">
        <v>0.70833333333333337</v>
      </c>
      <c r="G6811">
        <v>10</v>
      </c>
      <c r="H6811">
        <v>0</v>
      </c>
      <c r="I6811" s="5">
        <f t="shared" si="962"/>
        <v>1</v>
      </c>
      <c r="J6811" s="22">
        <v>3.711713673458278E-5</v>
      </c>
      <c r="K6811">
        <v>1.1850000000000001E-4</v>
      </c>
      <c r="L6811" s="5" cm="1">
        <f t="array" ref="L6811">_xlfn.IFS(I6811=0, 0, I6811&gt;34, 0, AND(I6811&gt;0, I6811&lt;35), VLOOKUP(I6811, $A$63:$C$96, 3))</f>
        <v>0</v>
      </c>
      <c r="M6811" s="5">
        <f t="shared" si="961"/>
        <v>176.30639948926822</v>
      </c>
      <c r="N6811" s="5">
        <v>3533.4551893326202</v>
      </c>
      <c r="O6811" s="5">
        <f t="shared" si="968"/>
        <v>3338.1450000000004</v>
      </c>
      <c r="P6811" s="5">
        <f t="shared" si="969"/>
        <v>176.30639948926822</v>
      </c>
      <c r="Q6811" s="5">
        <f t="shared" si="963"/>
        <v>0</v>
      </c>
      <c r="R6811" s="5">
        <f>IF(O6811&gt;(P6811+U6811),O6811-P6811-U6811, 0)</f>
        <v>0</v>
      </c>
      <c r="S6811" s="5">
        <f t="shared" si="964"/>
        <v>0</v>
      </c>
      <c r="T6811" s="5">
        <f t="shared" si="965"/>
        <v>0</v>
      </c>
      <c r="U6811" s="5">
        <f>IF(O6811&gt;P6811,IF(V6810*($B$6/100)&gt;=O6811-P6811,(O6811-P6811), V6810*($B$6/100)), 0)</f>
        <v>3161.8386005107322</v>
      </c>
      <c r="V6811" s="5">
        <f>V6810+(T6811*($B$5/100))-(U6811/($B$6/100))</f>
        <v>1841949.9647362796</v>
      </c>
      <c r="W6811" s="5">
        <f t="shared" si="966"/>
        <v>46048.749118406988</v>
      </c>
    </row>
    <row r="6812" spans="4:23" x14ac:dyDescent="0.25">
      <c r="D6812">
        <f t="shared" si="967"/>
        <v>6810</v>
      </c>
      <c r="E6812" s="3">
        <v>44114</v>
      </c>
      <c r="F6812" s="4">
        <v>0.75</v>
      </c>
      <c r="G6812">
        <v>10</v>
      </c>
      <c r="H6812">
        <v>0</v>
      </c>
      <c r="I6812" s="5">
        <f t="shared" si="962"/>
        <v>1</v>
      </c>
      <c r="J6812" s="22">
        <v>9.8979031292220746E-6</v>
      </c>
      <c r="K6812">
        <v>1.6019E-4</v>
      </c>
      <c r="L6812" s="5" cm="1">
        <f t="array" ref="L6812">_xlfn.IFS(I6812=0, 0, I6812&gt;34, 0, AND(I6812&gt;0, I6812&lt;35), VLOOKUP(I6812, $A$63:$C$96, 3))</f>
        <v>0</v>
      </c>
      <c r="M6812" s="5">
        <f t="shared" si="961"/>
        <v>47.015039863804859</v>
      </c>
      <c r="N6812" s="5">
        <v>4058.3133965375196</v>
      </c>
      <c r="O6812" s="5">
        <f t="shared" si="968"/>
        <v>4512.5523000000003</v>
      </c>
      <c r="P6812" s="5">
        <f t="shared" si="969"/>
        <v>47.015039863804859</v>
      </c>
      <c r="Q6812" s="5">
        <f t="shared" si="963"/>
        <v>0</v>
      </c>
      <c r="R6812" s="5">
        <f>IF(O6812&gt;(P6812+U6812),O6812-P6812-U6812, 0)</f>
        <v>0</v>
      </c>
      <c r="S6812" s="5">
        <f t="shared" si="964"/>
        <v>0</v>
      </c>
      <c r="T6812" s="5">
        <f t="shared" si="965"/>
        <v>0</v>
      </c>
      <c r="U6812" s="5">
        <f>IF(O6812&gt;P6812,IF(V6811*($B$6/100)&gt;=O6812-P6812,(O6812-P6812), V6811*($B$6/100)), 0)</f>
        <v>4465.5372601361951</v>
      </c>
      <c r="V6812" s="5">
        <f>V6811+(T6812*($B$5/100))-(U6812/($B$6/100))</f>
        <v>1835570.6257932279</v>
      </c>
      <c r="W6812" s="5">
        <f t="shared" si="966"/>
        <v>45889.265644830695</v>
      </c>
    </row>
    <row r="6813" spans="4:23" x14ac:dyDescent="0.25">
      <c r="D6813">
        <f t="shared" si="967"/>
        <v>6811</v>
      </c>
      <c r="E6813" s="3">
        <v>44114</v>
      </c>
      <c r="F6813" s="4">
        <v>0.79166666666666663</v>
      </c>
      <c r="G6813">
        <v>10</v>
      </c>
      <c r="H6813">
        <v>0</v>
      </c>
      <c r="I6813" s="5">
        <f t="shared" si="962"/>
        <v>1</v>
      </c>
      <c r="J6813" s="22">
        <v>0</v>
      </c>
      <c r="K6813">
        <v>1.8460999999999998E-4</v>
      </c>
      <c r="L6813" s="5" cm="1">
        <f t="array" ref="L6813">_xlfn.IFS(I6813=0, 0, I6813&gt;34, 0, AND(I6813&gt;0, I6813&lt;35), VLOOKUP(I6813, $A$63:$C$96, 3))</f>
        <v>0</v>
      </c>
      <c r="M6813" s="5">
        <f t="shared" si="961"/>
        <v>0</v>
      </c>
      <c r="N6813" s="5">
        <v>3907.0007719013834</v>
      </c>
      <c r="O6813" s="5">
        <f t="shared" si="968"/>
        <v>5200.4636999999993</v>
      </c>
      <c r="P6813" s="5">
        <f t="shared" si="969"/>
        <v>0</v>
      </c>
      <c r="Q6813" s="5">
        <f t="shared" si="963"/>
        <v>0</v>
      </c>
      <c r="R6813" s="5">
        <f>IF(O6813&gt;(P6813+U6813),O6813-P6813-U6813, 0)</f>
        <v>0</v>
      </c>
      <c r="S6813" s="5">
        <f t="shared" si="964"/>
        <v>0</v>
      </c>
      <c r="T6813" s="5">
        <f t="shared" si="965"/>
        <v>0</v>
      </c>
      <c r="U6813" s="5">
        <f>IF(O6813&gt;P6813,IF(V6812*($B$6/100)&gt;=O6813-P6813,(O6813-P6813), V6812*($B$6/100)), 0)</f>
        <v>5200.4636999999993</v>
      </c>
      <c r="V6813" s="5">
        <f>V6812+(T6813*($B$5/100))-(U6813/($B$6/100))</f>
        <v>1828141.391936085</v>
      </c>
      <c r="W6813" s="5">
        <f t="shared" si="966"/>
        <v>45703.534798402121</v>
      </c>
    </row>
    <row r="6814" spans="4:23" x14ac:dyDescent="0.25">
      <c r="D6814">
        <f t="shared" si="967"/>
        <v>6812</v>
      </c>
      <c r="E6814" s="3">
        <v>44114</v>
      </c>
      <c r="F6814" s="4">
        <v>0.83333333333333337</v>
      </c>
      <c r="G6814">
        <v>10</v>
      </c>
      <c r="H6814">
        <v>0</v>
      </c>
      <c r="I6814" s="5">
        <f t="shared" si="962"/>
        <v>1</v>
      </c>
      <c r="J6814" s="22">
        <v>0</v>
      </c>
      <c r="K6814">
        <v>1.9083000000000001E-4</v>
      </c>
      <c r="L6814" s="5" cm="1">
        <f t="array" ref="L6814">_xlfn.IFS(I6814=0, 0, I6814&gt;34, 0, AND(I6814&gt;0, I6814&lt;35), VLOOKUP(I6814, $A$63:$C$96, 3))</f>
        <v>0</v>
      </c>
      <c r="M6814" s="5">
        <f t="shared" si="961"/>
        <v>0</v>
      </c>
      <c r="N6814" s="5">
        <v>3734.6197704303659</v>
      </c>
      <c r="O6814" s="5">
        <f t="shared" si="968"/>
        <v>5375.6811000000007</v>
      </c>
      <c r="P6814" s="5">
        <f t="shared" si="969"/>
        <v>0</v>
      </c>
      <c r="Q6814" s="5">
        <f t="shared" si="963"/>
        <v>0</v>
      </c>
      <c r="R6814" s="5">
        <f>IF(O6814&gt;(P6814+U6814),O6814-P6814-U6814, 0)</f>
        <v>0</v>
      </c>
      <c r="S6814" s="5">
        <f t="shared" si="964"/>
        <v>0</v>
      </c>
      <c r="T6814" s="5">
        <f t="shared" si="965"/>
        <v>0</v>
      </c>
      <c r="U6814" s="5">
        <f>IF(O6814&gt;P6814,IF(V6813*($B$6/100)&gt;=O6814-P6814,(O6814-P6814), V6813*($B$6/100)), 0)</f>
        <v>5375.6811000000007</v>
      </c>
      <c r="V6814" s="5">
        <f>V6813+(T6814*($B$5/100))-(U6814/($B$6/100))</f>
        <v>1820461.8475075136</v>
      </c>
      <c r="W6814" s="5">
        <f t="shared" si="966"/>
        <v>45511.54618768784</v>
      </c>
    </row>
    <row r="6815" spans="4:23" x14ac:dyDescent="0.25">
      <c r="D6815">
        <f t="shared" si="967"/>
        <v>6813</v>
      </c>
      <c r="E6815" s="3">
        <v>44114</v>
      </c>
      <c r="F6815" s="4">
        <v>0.875</v>
      </c>
      <c r="G6815">
        <v>20</v>
      </c>
      <c r="H6815">
        <v>0</v>
      </c>
      <c r="I6815" s="5">
        <f t="shared" si="962"/>
        <v>3</v>
      </c>
      <c r="J6815" s="22">
        <v>0</v>
      </c>
      <c r="K6815">
        <v>1.8252000000000001E-4</v>
      </c>
      <c r="L6815" s="5" cm="1">
        <f t="array" ref="L6815">_xlfn.IFS(I6815=0, 0, I6815&gt;34, 0, AND(I6815&gt;0, I6815&lt;35), VLOOKUP(I6815, $A$63:$C$96, 3))</f>
        <v>232</v>
      </c>
      <c r="M6815" s="5">
        <f t="shared" si="961"/>
        <v>0</v>
      </c>
      <c r="N6815" s="5">
        <v>3322.5408290092328</v>
      </c>
      <c r="O6815" s="5">
        <f t="shared" si="968"/>
        <v>5141.5883999999996</v>
      </c>
      <c r="P6815" s="5">
        <f t="shared" si="969"/>
        <v>232</v>
      </c>
      <c r="Q6815" s="5">
        <f t="shared" si="963"/>
        <v>0</v>
      </c>
      <c r="R6815" s="5">
        <f>IF(O6815&gt;(P6815+U6815),O6815-P6815-U6815, 0)</f>
        <v>0</v>
      </c>
      <c r="S6815" s="5">
        <f t="shared" si="964"/>
        <v>0</v>
      </c>
      <c r="T6815" s="5">
        <f t="shared" si="965"/>
        <v>0</v>
      </c>
      <c r="U6815" s="5">
        <f>IF(O6815&gt;P6815,IF(V6814*($B$6/100)&gt;=O6815-P6815,(O6815-P6815), V6814*($B$6/100)), 0)</f>
        <v>4909.5883999999996</v>
      </c>
      <c r="V6815" s="5">
        <f>V6814+(T6815*($B$5/100))-(U6815/($B$6/100))</f>
        <v>1813448.1497932279</v>
      </c>
      <c r="W6815" s="5">
        <f t="shared" si="966"/>
        <v>45336.203744830695</v>
      </c>
    </row>
    <row r="6816" spans="4:23" x14ac:dyDescent="0.25">
      <c r="D6816">
        <f t="shared" si="967"/>
        <v>6814</v>
      </c>
      <c r="E6816" s="3">
        <v>44114</v>
      </c>
      <c r="F6816" s="4">
        <v>0.91666666666666663</v>
      </c>
      <c r="G6816">
        <v>20</v>
      </c>
      <c r="H6816">
        <v>0</v>
      </c>
      <c r="I6816" s="5">
        <f t="shared" si="962"/>
        <v>3</v>
      </c>
      <c r="J6816" s="22">
        <v>0</v>
      </c>
      <c r="K6816">
        <v>1.6207E-4</v>
      </c>
      <c r="L6816" s="5" cm="1">
        <f t="array" ref="L6816">_xlfn.IFS(I6816=0, 0, I6816&gt;34, 0, AND(I6816&gt;0, I6816&lt;35), VLOOKUP(I6816, $A$63:$C$96, 3))</f>
        <v>232</v>
      </c>
      <c r="M6816" s="5">
        <f t="shared" si="961"/>
        <v>0</v>
      </c>
      <c r="N6816" s="5">
        <v>3064.8866025387788</v>
      </c>
      <c r="O6816" s="5">
        <f t="shared" si="968"/>
        <v>4565.5118999999995</v>
      </c>
      <c r="P6816" s="5">
        <f t="shared" si="969"/>
        <v>232</v>
      </c>
      <c r="Q6816" s="5">
        <f t="shared" si="963"/>
        <v>0</v>
      </c>
      <c r="R6816" s="5">
        <f>IF(O6816&gt;(P6816+U6816),O6816-P6816-U6816, 0)</f>
        <v>0</v>
      </c>
      <c r="S6816" s="5">
        <f t="shared" si="964"/>
        <v>0</v>
      </c>
      <c r="T6816" s="5">
        <f t="shared" si="965"/>
        <v>0</v>
      </c>
      <c r="U6816" s="5">
        <f>IF(O6816&gt;P6816,IF(V6815*($B$6/100)&gt;=O6816-P6816,(O6816-P6816), V6815*($B$6/100)), 0)</f>
        <v>4333.5118999999995</v>
      </c>
      <c r="V6816" s="5">
        <f>V6815+(T6816*($B$5/100))-(U6816/($B$6/100))</f>
        <v>1807257.4185075136</v>
      </c>
      <c r="W6816" s="5">
        <f t="shared" si="966"/>
        <v>45181.435462687841</v>
      </c>
    </row>
    <row r="6817" spans="4:23" x14ac:dyDescent="0.25">
      <c r="D6817">
        <f t="shared" si="967"/>
        <v>6815</v>
      </c>
      <c r="E6817" s="3">
        <v>44114</v>
      </c>
      <c r="F6817" s="4">
        <v>0.95833333333333337</v>
      </c>
      <c r="G6817">
        <v>10</v>
      </c>
      <c r="H6817">
        <v>0</v>
      </c>
      <c r="I6817" s="5">
        <f t="shared" si="962"/>
        <v>1</v>
      </c>
      <c r="J6817" s="22">
        <v>0</v>
      </c>
      <c r="K6817">
        <v>1.5037999999999998E-4</v>
      </c>
      <c r="L6817" s="5" cm="1">
        <f t="array" ref="L6817">_xlfn.IFS(I6817=0, 0, I6817&gt;34, 0, AND(I6817&gt;0, I6817&lt;35), VLOOKUP(I6817, $A$63:$C$96, 3))</f>
        <v>0</v>
      </c>
      <c r="M6817" s="5">
        <f t="shared" si="961"/>
        <v>0</v>
      </c>
      <c r="N6817" s="5">
        <v>2745.0358980238038</v>
      </c>
      <c r="O6817" s="5">
        <f t="shared" si="968"/>
        <v>4236.2046</v>
      </c>
      <c r="P6817" s="5">
        <f t="shared" si="969"/>
        <v>0</v>
      </c>
      <c r="Q6817" s="5">
        <f t="shared" si="963"/>
        <v>0</v>
      </c>
      <c r="R6817" s="5">
        <f>IF(O6817&gt;(P6817+U6817),O6817-P6817-U6817, 0)</f>
        <v>0</v>
      </c>
      <c r="S6817" s="5">
        <f t="shared" si="964"/>
        <v>0</v>
      </c>
      <c r="T6817" s="5">
        <f t="shared" si="965"/>
        <v>0</v>
      </c>
      <c r="U6817" s="5">
        <f>IF(O6817&gt;P6817,IF(V6816*($B$6/100)&gt;=O6817-P6817,(O6817-P6817), V6816*($B$6/100)), 0)</f>
        <v>4236.2046</v>
      </c>
      <c r="V6817" s="5">
        <f>V6816+(T6817*($B$5/100))-(U6817/($B$6/100))</f>
        <v>1801205.6976503707</v>
      </c>
      <c r="W6817" s="5">
        <f t="shared" si="966"/>
        <v>45030.142441259268</v>
      </c>
    </row>
    <row r="6818" spans="4:23" x14ac:dyDescent="0.25">
      <c r="D6818">
        <f t="shared" si="967"/>
        <v>6816</v>
      </c>
      <c r="E6818" s="3">
        <v>44115</v>
      </c>
      <c r="F6818" s="4">
        <v>0</v>
      </c>
      <c r="G6818">
        <v>20</v>
      </c>
      <c r="H6818">
        <v>0</v>
      </c>
      <c r="I6818" s="5">
        <f t="shared" si="962"/>
        <v>3</v>
      </c>
      <c r="J6818" s="22">
        <v>0</v>
      </c>
      <c r="K6818">
        <v>1.3159000000000001E-4</v>
      </c>
      <c r="L6818" s="5" cm="1">
        <f t="array" ref="L6818">_xlfn.IFS(I6818=0, 0, I6818&gt;34, 0, AND(I6818&gt;0, I6818&lt;35), VLOOKUP(I6818, $A$63:$C$96, 3))</f>
        <v>232</v>
      </c>
      <c r="M6818" s="5">
        <f t="shared" si="961"/>
        <v>0</v>
      </c>
      <c r="N6818" s="5">
        <v>2226.7675412035333</v>
      </c>
      <c r="O6818" s="5">
        <f t="shared" si="968"/>
        <v>3706.8903</v>
      </c>
      <c r="P6818" s="5">
        <f t="shared" si="969"/>
        <v>232</v>
      </c>
      <c r="Q6818" s="5">
        <f t="shared" si="963"/>
        <v>0</v>
      </c>
      <c r="R6818" s="5">
        <f>IF(O6818&gt;(P6818+U6818),O6818-P6818-U6818, 0)</f>
        <v>0</v>
      </c>
      <c r="S6818" s="5">
        <f t="shared" si="964"/>
        <v>0</v>
      </c>
      <c r="T6818" s="5">
        <f t="shared" si="965"/>
        <v>0</v>
      </c>
      <c r="U6818" s="5">
        <f>IF(O6818&gt;P6818,IF(V6817*($B$6/100)&gt;=O6818-P6818,(O6818-P6818), V6817*($B$6/100)), 0)</f>
        <v>3474.8903</v>
      </c>
      <c r="V6818" s="5">
        <f>V6817+(T6818*($B$5/100))-(U6818/($B$6/100))</f>
        <v>1796241.5686503707</v>
      </c>
      <c r="W6818" s="5">
        <f t="shared" si="966"/>
        <v>44906.039216259269</v>
      </c>
    </row>
    <row r="6819" spans="4:23" x14ac:dyDescent="0.25">
      <c r="D6819">
        <f t="shared" si="967"/>
        <v>6817</v>
      </c>
      <c r="E6819" s="3">
        <v>44115</v>
      </c>
      <c r="F6819" s="4">
        <v>4.1666666666666664E-2</v>
      </c>
      <c r="G6819">
        <v>30</v>
      </c>
      <c r="H6819">
        <v>0</v>
      </c>
      <c r="I6819" s="5">
        <f t="shared" si="962"/>
        <v>4</v>
      </c>
      <c r="J6819" s="22">
        <v>0</v>
      </c>
      <c r="K6819">
        <v>1.0510000000000001E-4</v>
      </c>
      <c r="L6819" s="5" cm="1">
        <f t="array" ref="L6819">_xlfn.IFS(I6819=0, 0, I6819&gt;34, 0, AND(I6819&gt;0, I6819&lt;35), VLOOKUP(I6819, $A$63:$C$96, 3))</f>
        <v>740</v>
      </c>
      <c r="M6819" s="5">
        <f t="shared" si="961"/>
        <v>0</v>
      </c>
      <c r="N6819" s="5">
        <v>1888.107417143859</v>
      </c>
      <c r="O6819" s="5">
        <f t="shared" si="968"/>
        <v>2960.6670000000004</v>
      </c>
      <c r="P6819" s="5">
        <f t="shared" si="969"/>
        <v>740</v>
      </c>
      <c r="Q6819" s="5">
        <f t="shared" si="963"/>
        <v>0</v>
      </c>
      <c r="R6819" s="5">
        <f>IF(O6819&gt;(P6819+U6819),O6819-P6819-U6819, 0)</f>
        <v>0</v>
      </c>
      <c r="S6819" s="5">
        <f t="shared" si="964"/>
        <v>0</v>
      </c>
      <c r="T6819" s="5">
        <f t="shared" si="965"/>
        <v>0</v>
      </c>
      <c r="U6819" s="5">
        <f>IF(O6819&gt;P6819,IF(V6818*($B$6/100)&gt;=O6819-P6819,(O6819-P6819), V6818*($B$6/100)), 0)</f>
        <v>2220.6670000000004</v>
      </c>
      <c r="V6819" s="5">
        <f>V6818+(T6819*($B$5/100))-(U6819/($B$6/100))</f>
        <v>1793069.1872217993</v>
      </c>
      <c r="W6819" s="5">
        <f t="shared" si="966"/>
        <v>44826.729680544981</v>
      </c>
    </row>
    <row r="6820" spans="4:23" x14ac:dyDescent="0.25">
      <c r="D6820">
        <f t="shared" si="967"/>
        <v>6818</v>
      </c>
      <c r="E6820" s="3">
        <v>44115</v>
      </c>
      <c r="F6820" s="4">
        <v>8.3333333333333329E-2</v>
      </c>
      <c r="G6820">
        <v>20</v>
      </c>
      <c r="H6820">
        <v>0</v>
      </c>
      <c r="I6820" s="5">
        <f t="shared" si="962"/>
        <v>3</v>
      </c>
      <c r="J6820" s="22">
        <v>0</v>
      </c>
      <c r="K6820">
        <v>8.6559999999999998E-5</v>
      </c>
      <c r="L6820" s="5" cm="1">
        <f t="array" ref="L6820">_xlfn.IFS(I6820=0, 0, I6820&gt;34, 0, AND(I6820&gt;0, I6820&lt;35), VLOOKUP(I6820, $A$63:$C$96, 3))</f>
        <v>232</v>
      </c>
      <c r="M6820" s="5">
        <f t="shared" si="961"/>
        <v>0</v>
      </c>
      <c r="N6820" s="5">
        <v>1787.2301391959363</v>
      </c>
      <c r="O6820" s="5">
        <f t="shared" si="968"/>
        <v>2438.3951999999999</v>
      </c>
      <c r="P6820" s="5">
        <f t="shared" si="969"/>
        <v>232</v>
      </c>
      <c r="Q6820" s="5">
        <f t="shared" si="963"/>
        <v>0</v>
      </c>
      <c r="R6820" s="5">
        <f>IF(O6820&gt;(P6820+U6820),O6820-P6820-U6820, 0)</f>
        <v>0</v>
      </c>
      <c r="S6820" s="5">
        <f t="shared" si="964"/>
        <v>0</v>
      </c>
      <c r="T6820" s="5">
        <f t="shared" si="965"/>
        <v>0</v>
      </c>
      <c r="U6820" s="5">
        <f>IF(O6820&gt;P6820,IF(V6819*($B$6/100)&gt;=O6820-P6820,(O6820-P6820), V6819*($B$6/100)), 0)</f>
        <v>2206.3951999999999</v>
      </c>
      <c r="V6820" s="5">
        <f>V6819+(T6820*($B$5/100))-(U6820/($B$6/100))</f>
        <v>1789917.1940789421</v>
      </c>
      <c r="W6820" s="5">
        <f t="shared" si="966"/>
        <v>44747.929851973553</v>
      </c>
    </row>
    <row r="6821" spans="4:23" x14ac:dyDescent="0.25">
      <c r="D6821">
        <f t="shared" si="967"/>
        <v>6819</v>
      </c>
      <c r="E6821" s="3">
        <v>44115</v>
      </c>
      <c r="F6821" s="4">
        <v>0.125</v>
      </c>
      <c r="G6821">
        <v>20</v>
      </c>
      <c r="H6821">
        <v>0</v>
      </c>
      <c r="I6821" s="5">
        <f t="shared" si="962"/>
        <v>3</v>
      </c>
      <c r="J6821" s="22">
        <v>0</v>
      </c>
      <c r="K6821">
        <v>7.5119999999999999E-5</v>
      </c>
      <c r="L6821" s="5" cm="1">
        <f t="array" ref="L6821">_xlfn.IFS(I6821=0, 0, I6821&gt;34, 0, AND(I6821&gt;0, I6821&lt;35), VLOOKUP(I6821, $A$63:$C$96, 3))</f>
        <v>232</v>
      </c>
      <c r="M6821" s="5">
        <f t="shared" si="961"/>
        <v>0</v>
      </c>
      <c r="N6821" s="5">
        <v>1766.5029274021233</v>
      </c>
      <c r="O6821" s="5">
        <f t="shared" si="968"/>
        <v>2116.1304</v>
      </c>
      <c r="P6821" s="5">
        <f t="shared" si="969"/>
        <v>232</v>
      </c>
      <c r="Q6821" s="5">
        <f t="shared" si="963"/>
        <v>0</v>
      </c>
      <c r="R6821" s="5">
        <f>IF(O6821&gt;(P6821+U6821),O6821-P6821-U6821, 0)</f>
        <v>0</v>
      </c>
      <c r="S6821" s="5">
        <f t="shared" si="964"/>
        <v>0</v>
      </c>
      <c r="T6821" s="5">
        <f t="shared" si="965"/>
        <v>0</v>
      </c>
      <c r="U6821" s="5">
        <f>IF(O6821&gt;P6821,IF(V6820*($B$6/100)&gt;=O6821-P6821,(O6821-P6821), V6820*($B$6/100)), 0)</f>
        <v>1884.1304</v>
      </c>
      <c r="V6821" s="5">
        <f>V6820+(T6821*($B$5/100))-(U6821/($B$6/100))</f>
        <v>1787225.5792217993</v>
      </c>
      <c r="W6821" s="5">
        <f t="shared" si="966"/>
        <v>44680.639480544982</v>
      </c>
    </row>
    <row r="6822" spans="4:23" x14ac:dyDescent="0.25">
      <c r="D6822">
        <f t="shared" si="967"/>
        <v>6820</v>
      </c>
      <c r="E6822" s="3">
        <v>44115</v>
      </c>
      <c r="F6822" s="4">
        <v>0.16666666666666666</v>
      </c>
      <c r="G6822">
        <v>20</v>
      </c>
      <c r="H6822">
        <v>0</v>
      </c>
      <c r="I6822" s="5">
        <f t="shared" si="962"/>
        <v>3</v>
      </c>
      <c r="J6822" s="22">
        <v>0</v>
      </c>
      <c r="K6822">
        <v>6.8889999999999999E-5</v>
      </c>
      <c r="L6822" s="5" cm="1">
        <f t="array" ref="L6822">_xlfn.IFS(I6822=0, 0, I6822&gt;34, 0, AND(I6822&gt;0, I6822&lt;35), VLOOKUP(I6822, $A$63:$C$96, 3))</f>
        <v>232</v>
      </c>
      <c r="M6822" s="5">
        <f t="shared" si="961"/>
        <v>0</v>
      </c>
      <c r="N6822" s="5">
        <v>1797.7684721027279</v>
      </c>
      <c r="O6822" s="5">
        <f t="shared" si="968"/>
        <v>1940.6313</v>
      </c>
      <c r="P6822" s="5">
        <f t="shared" si="969"/>
        <v>232</v>
      </c>
      <c r="Q6822" s="5">
        <f t="shared" si="963"/>
        <v>0</v>
      </c>
      <c r="R6822" s="5">
        <f>IF(O6822&gt;(P6822+U6822),O6822-P6822-U6822, 0)</f>
        <v>0</v>
      </c>
      <c r="S6822" s="5">
        <f t="shared" si="964"/>
        <v>0</v>
      </c>
      <c r="T6822" s="5">
        <f t="shared" si="965"/>
        <v>0</v>
      </c>
      <c r="U6822" s="5">
        <f>IF(O6822&gt;P6822,IF(V6821*($B$6/100)&gt;=O6822-P6822,(O6822-P6822), V6821*($B$6/100)), 0)</f>
        <v>1708.6313</v>
      </c>
      <c r="V6822" s="5">
        <f>V6821+(T6822*($B$5/100))-(U6822/($B$6/100))</f>
        <v>1784784.6773646565</v>
      </c>
      <c r="W6822" s="5">
        <f t="shared" si="966"/>
        <v>44619.616934116413</v>
      </c>
    </row>
    <row r="6823" spans="4:23" x14ac:dyDescent="0.25">
      <c r="D6823">
        <f t="shared" si="967"/>
        <v>6821</v>
      </c>
      <c r="E6823" s="3">
        <v>44115</v>
      </c>
      <c r="F6823" s="4">
        <v>0.20833333333333334</v>
      </c>
      <c r="G6823">
        <v>20</v>
      </c>
      <c r="H6823">
        <v>0</v>
      </c>
      <c r="I6823" s="5">
        <f t="shared" si="962"/>
        <v>3</v>
      </c>
      <c r="J6823" s="22">
        <v>0</v>
      </c>
      <c r="K6823">
        <v>6.6749999999999996E-5</v>
      </c>
      <c r="L6823" s="5" cm="1">
        <f t="array" ref="L6823">_xlfn.IFS(I6823=0, 0, I6823&gt;34, 0, AND(I6823&gt;0, I6823&lt;35), VLOOKUP(I6823, $A$63:$C$96, 3))</f>
        <v>232</v>
      </c>
      <c r="M6823" s="5">
        <f t="shared" si="961"/>
        <v>0</v>
      </c>
      <c r="N6823" s="5">
        <v>1827.9330259066892</v>
      </c>
      <c r="O6823" s="5">
        <f t="shared" si="968"/>
        <v>1880.3474999999999</v>
      </c>
      <c r="P6823" s="5">
        <f t="shared" si="969"/>
        <v>232</v>
      </c>
      <c r="Q6823" s="5">
        <f t="shared" si="963"/>
        <v>0</v>
      </c>
      <c r="R6823" s="5">
        <f>IF(O6823&gt;(P6823+U6823),O6823-P6823-U6823, 0)</f>
        <v>0</v>
      </c>
      <c r="S6823" s="5">
        <f t="shared" si="964"/>
        <v>0</v>
      </c>
      <c r="T6823" s="5">
        <f t="shared" si="965"/>
        <v>0</v>
      </c>
      <c r="U6823" s="5">
        <f>IF(O6823&gt;P6823,IF(V6822*($B$6/100)&gt;=O6823-P6823,(O6823-P6823), V6822*($B$6/100)), 0)</f>
        <v>1648.3474999999999</v>
      </c>
      <c r="V6823" s="5">
        <f>V6822+(T6823*($B$5/100))-(U6823/($B$6/100))</f>
        <v>1782429.8952217994</v>
      </c>
      <c r="W6823" s="5">
        <f t="shared" si="966"/>
        <v>44560.747380544984</v>
      </c>
    </row>
    <row r="6824" spans="4:23" x14ac:dyDescent="0.25">
      <c r="D6824">
        <f t="shared" si="967"/>
        <v>6822</v>
      </c>
      <c r="E6824" s="3">
        <v>44115</v>
      </c>
      <c r="F6824" s="4">
        <v>0.25</v>
      </c>
      <c r="G6824">
        <v>20</v>
      </c>
      <c r="H6824">
        <v>0</v>
      </c>
      <c r="I6824" s="5">
        <f t="shared" si="962"/>
        <v>3</v>
      </c>
      <c r="J6824" s="22">
        <v>0</v>
      </c>
      <c r="K6824">
        <v>6.7340000000000002E-5</v>
      </c>
      <c r="L6824" s="5" cm="1">
        <f t="array" ref="L6824">_xlfn.IFS(I6824=0, 0, I6824&gt;34, 0, AND(I6824&gt;0, I6824&lt;35), VLOOKUP(I6824, $A$63:$C$96, 3))</f>
        <v>232</v>
      </c>
      <c r="M6824" s="5">
        <f t="shared" si="961"/>
        <v>0</v>
      </c>
      <c r="N6824" s="5">
        <v>1985.5863570279887</v>
      </c>
      <c r="O6824" s="5">
        <f t="shared" si="968"/>
        <v>1896.9678000000001</v>
      </c>
      <c r="P6824" s="5">
        <f t="shared" si="969"/>
        <v>232</v>
      </c>
      <c r="Q6824" s="5">
        <f t="shared" si="963"/>
        <v>0</v>
      </c>
      <c r="R6824" s="5">
        <f>IF(O6824&gt;(P6824+U6824),O6824-P6824-U6824, 0)</f>
        <v>0</v>
      </c>
      <c r="S6824" s="5">
        <f t="shared" si="964"/>
        <v>0</v>
      </c>
      <c r="T6824" s="5">
        <f t="shared" si="965"/>
        <v>0</v>
      </c>
      <c r="U6824" s="5">
        <f>IF(O6824&gt;P6824,IF(V6823*($B$6/100)&gt;=O6824-P6824,(O6824-P6824), V6823*($B$6/100)), 0)</f>
        <v>1664.9678000000001</v>
      </c>
      <c r="V6824" s="5">
        <f>V6823+(T6824*($B$5/100))-(U6824/($B$6/100))</f>
        <v>1780051.3697932279</v>
      </c>
      <c r="W6824" s="5">
        <f t="shared" si="966"/>
        <v>44501.284244830698</v>
      </c>
    </row>
    <row r="6825" spans="4:23" x14ac:dyDescent="0.25">
      <c r="D6825">
        <f t="shared" si="967"/>
        <v>6823</v>
      </c>
      <c r="E6825" s="3">
        <v>44115</v>
      </c>
      <c r="F6825" s="4">
        <v>0.29166666666666669</v>
      </c>
      <c r="G6825">
        <v>20</v>
      </c>
      <c r="H6825">
        <v>0</v>
      </c>
      <c r="I6825" s="5">
        <f t="shared" si="962"/>
        <v>3</v>
      </c>
      <c r="J6825" s="22">
        <v>2.4744757823055187E-6</v>
      </c>
      <c r="K6825">
        <v>7.1760000000000004E-5</v>
      </c>
      <c r="L6825" s="5" cm="1">
        <f t="array" ref="L6825">_xlfn.IFS(I6825=0, 0, I6825&gt;34, 0, AND(I6825&gt;0, I6825&lt;35), VLOOKUP(I6825, $A$63:$C$96, 3))</f>
        <v>232</v>
      </c>
      <c r="M6825" s="5">
        <f t="shared" si="961"/>
        <v>11.753759965951215</v>
      </c>
      <c r="N6825" s="5">
        <v>2532.960260769652</v>
      </c>
      <c r="O6825" s="5">
        <f t="shared" si="968"/>
        <v>2021.4792</v>
      </c>
      <c r="P6825" s="5">
        <f t="shared" si="969"/>
        <v>243.75375996595122</v>
      </c>
      <c r="Q6825" s="5">
        <f t="shared" si="963"/>
        <v>0</v>
      </c>
      <c r="R6825" s="5">
        <f>IF(O6825&gt;(P6825+U6825),O6825-P6825-U6825, 0)</f>
        <v>0</v>
      </c>
      <c r="S6825" s="5">
        <f t="shared" si="964"/>
        <v>0</v>
      </c>
      <c r="T6825" s="5">
        <f t="shared" si="965"/>
        <v>0</v>
      </c>
      <c r="U6825" s="5">
        <f>IF(O6825&gt;P6825,IF(V6824*($B$6/100)&gt;=O6825-P6825,(O6825-P6825), V6824*($B$6/100)), 0)</f>
        <v>1777.7254400340487</v>
      </c>
      <c r="V6825" s="5">
        <f>V6824+(T6825*($B$5/100))-(U6825/($B$6/100))</f>
        <v>1777511.7620217507</v>
      </c>
      <c r="W6825" s="5">
        <f t="shared" si="966"/>
        <v>44437.794050543765</v>
      </c>
    </row>
    <row r="6826" spans="4:23" x14ac:dyDescent="0.25">
      <c r="D6826">
        <f t="shared" si="967"/>
        <v>6824</v>
      </c>
      <c r="E6826" s="3">
        <v>44115</v>
      </c>
      <c r="F6826" s="4">
        <v>0.33333333333333331</v>
      </c>
      <c r="G6826">
        <v>20</v>
      </c>
      <c r="H6826">
        <v>0</v>
      </c>
      <c r="I6826" s="5">
        <f t="shared" si="962"/>
        <v>3</v>
      </c>
      <c r="J6826" s="22">
        <v>1.9795806258444149E-5</v>
      </c>
      <c r="K6826">
        <v>8.6299999999999997E-5</v>
      </c>
      <c r="L6826" s="5" cm="1">
        <f t="array" ref="L6826">_xlfn.IFS(I6826=0, 0, I6826&gt;34, 0, AND(I6826&gt;0, I6826&lt;35), VLOOKUP(I6826, $A$63:$C$96, 3))</f>
        <v>232</v>
      </c>
      <c r="M6826" s="5">
        <f t="shared" si="961"/>
        <v>94.030079727609717</v>
      </c>
      <c r="N6826" s="5">
        <v>3528.6625900159788</v>
      </c>
      <c r="O6826" s="5">
        <f t="shared" si="968"/>
        <v>2431.0709999999999</v>
      </c>
      <c r="P6826" s="5">
        <f t="shared" si="969"/>
        <v>326.03007972760975</v>
      </c>
      <c r="Q6826" s="5">
        <f t="shared" si="963"/>
        <v>0</v>
      </c>
      <c r="R6826" s="5">
        <f>IF(O6826&gt;(P6826+U6826),O6826-P6826-U6826, 0)</f>
        <v>0</v>
      </c>
      <c r="S6826" s="5">
        <f t="shared" si="964"/>
        <v>0</v>
      </c>
      <c r="T6826" s="5">
        <f t="shared" si="965"/>
        <v>0</v>
      </c>
      <c r="U6826" s="5">
        <f>IF(O6826&gt;P6826,IF(V6825*($B$6/100)&gt;=O6826-P6826,(O6826-P6826), V6825*($B$6/100)), 0)</f>
        <v>2105.0409202723904</v>
      </c>
      <c r="V6826" s="5">
        <f>V6825+(T6826*($B$5/100))-(U6826/($B$6/100))</f>
        <v>1774504.5607070758</v>
      </c>
      <c r="W6826" s="5">
        <f t="shared" si="966"/>
        <v>44362.614017676897</v>
      </c>
    </row>
    <row r="6827" spans="4:23" x14ac:dyDescent="0.25">
      <c r="D6827">
        <f t="shared" si="967"/>
        <v>6825</v>
      </c>
      <c r="E6827" s="3">
        <v>44115</v>
      </c>
      <c r="F6827" s="4">
        <v>0.375</v>
      </c>
      <c r="G6827">
        <v>20</v>
      </c>
      <c r="H6827">
        <v>0</v>
      </c>
      <c r="I6827" s="5">
        <f t="shared" si="962"/>
        <v>3</v>
      </c>
      <c r="J6827" s="22">
        <v>6.1861894557637963E-5</v>
      </c>
      <c r="K6827">
        <v>1.1251000000000001E-4</v>
      </c>
      <c r="L6827" s="5" cm="1">
        <f t="array" ref="L6827">_xlfn.IFS(I6827=0, 0, I6827&gt;34, 0, AND(I6827&gt;0, I6827&lt;35), VLOOKUP(I6827, $A$63:$C$96, 3))</f>
        <v>232</v>
      </c>
      <c r="M6827" s="5">
        <f t="shared" si="961"/>
        <v>293.84399914878037</v>
      </c>
      <c r="N6827" s="5">
        <v>4595.7369429317259</v>
      </c>
      <c r="O6827" s="5">
        <f t="shared" si="968"/>
        <v>3169.4067</v>
      </c>
      <c r="P6827" s="5">
        <f t="shared" si="969"/>
        <v>525.84399914878031</v>
      </c>
      <c r="Q6827" s="5">
        <f t="shared" si="963"/>
        <v>0</v>
      </c>
      <c r="R6827" s="5">
        <f>IF(O6827&gt;(P6827+U6827),O6827-P6827-U6827, 0)</f>
        <v>0</v>
      </c>
      <c r="S6827" s="5">
        <f t="shared" si="964"/>
        <v>0</v>
      </c>
      <c r="T6827" s="5">
        <f t="shared" si="965"/>
        <v>0</v>
      </c>
      <c r="U6827" s="5">
        <f>IF(O6827&gt;P6827,IF(V6826*($B$6/100)&gt;=O6827-P6827,(O6827-P6827), V6826*($B$6/100)), 0)</f>
        <v>2643.5627008512197</v>
      </c>
      <c r="V6827" s="5">
        <f>V6826+(T6827*($B$5/100))-(U6827/($B$6/100))</f>
        <v>1770728.0425630026</v>
      </c>
      <c r="W6827" s="5">
        <f t="shared" si="966"/>
        <v>44268.201064075067</v>
      </c>
    </row>
    <row r="6828" spans="4:23" x14ac:dyDescent="0.25">
      <c r="D6828">
        <f t="shared" si="967"/>
        <v>6826</v>
      </c>
      <c r="E6828" s="3">
        <v>44115</v>
      </c>
      <c r="F6828" s="4">
        <v>0.41666666666666669</v>
      </c>
      <c r="G6828">
        <v>40</v>
      </c>
      <c r="H6828">
        <v>6</v>
      </c>
      <c r="I6828" s="5">
        <f t="shared" si="962"/>
        <v>6</v>
      </c>
      <c r="J6828" s="22">
        <v>1.8063673210830285E-4</v>
      </c>
      <c r="K6828">
        <v>1.3007000000000001E-4</v>
      </c>
      <c r="L6828" s="5" cm="1">
        <f t="array" ref="L6828">_xlfn.IFS(I6828=0, 0, I6828&gt;34, 0, AND(I6828&gt;0, I6828&lt;35), VLOOKUP(I6828, $A$63:$C$96, 3))</f>
        <v>2980</v>
      </c>
      <c r="M6828" s="5">
        <f t="shared" si="961"/>
        <v>858.02447751443856</v>
      </c>
      <c r="N6828" s="5">
        <v>4966.2968196477905</v>
      </c>
      <c r="O6828" s="5">
        <f t="shared" si="968"/>
        <v>3664.0719000000004</v>
      </c>
      <c r="P6828" s="5">
        <f t="shared" si="969"/>
        <v>3664.0719000000004</v>
      </c>
      <c r="Q6828" s="5">
        <f t="shared" si="963"/>
        <v>173.95257751443796</v>
      </c>
      <c r="R6828" s="5">
        <f>IF(O6828&gt;(P6828+U6828),O6828-P6828-U6828, 0)</f>
        <v>0</v>
      </c>
      <c r="S6828" s="5">
        <f t="shared" si="964"/>
        <v>0</v>
      </c>
      <c r="T6828" s="5">
        <f t="shared" si="965"/>
        <v>173.95257751443796</v>
      </c>
      <c r="U6828" s="5">
        <f>IF(O6828&gt;P6828,IF(V6827*($B$6/100)&gt;=O6828-P6828,(O6828-P6828), V6827*($B$6/100)), 0)</f>
        <v>0</v>
      </c>
      <c r="V6828" s="5">
        <f>V6827+(T6828*($B$5/100))-(U6828/($B$6/100))</f>
        <v>1770849.8093672628</v>
      </c>
      <c r="W6828" s="5">
        <f t="shared" si="966"/>
        <v>44271.245234181566</v>
      </c>
    </row>
    <row r="6829" spans="4:23" x14ac:dyDescent="0.25">
      <c r="D6829">
        <f t="shared" si="967"/>
        <v>6827</v>
      </c>
      <c r="E6829" s="3">
        <v>44115</v>
      </c>
      <c r="F6829" s="4">
        <v>0.45833333333333331</v>
      </c>
      <c r="G6829">
        <v>50</v>
      </c>
      <c r="H6829">
        <v>8</v>
      </c>
      <c r="I6829" s="5">
        <f t="shared" si="962"/>
        <v>7</v>
      </c>
      <c r="J6829" s="22">
        <v>3.192073759174119E-4</v>
      </c>
      <c r="K6829">
        <v>1.2731E-4</v>
      </c>
      <c r="L6829" s="5" cm="1">
        <f t="array" ref="L6829">_xlfn.IFS(I6829=0, 0, I6829&gt;34, 0, AND(I6829&gt;0, I6829&lt;35), VLOOKUP(I6829, $A$63:$C$96, 3))</f>
        <v>4800</v>
      </c>
      <c r="M6829" s="5">
        <f t="shared" si="961"/>
        <v>1516.2350356077065</v>
      </c>
      <c r="N6829" s="5">
        <v>3823.9744610249027</v>
      </c>
      <c r="O6829" s="5">
        <f t="shared" si="968"/>
        <v>3586.3227000000002</v>
      </c>
      <c r="P6829" s="5">
        <f t="shared" si="969"/>
        <v>3586.3227000000002</v>
      </c>
      <c r="Q6829" s="5">
        <f t="shared" si="963"/>
        <v>487.20077413479089</v>
      </c>
      <c r="R6829" s="5">
        <f>IF(O6829&gt;(P6829+U6829),O6829-P6829-U6829, 0)</f>
        <v>0</v>
      </c>
      <c r="S6829" s="5">
        <f t="shared" si="964"/>
        <v>1963.9834501052046</v>
      </c>
      <c r="T6829" s="5">
        <f t="shared" si="965"/>
        <v>765.928885502502</v>
      </c>
      <c r="U6829" s="5">
        <f>IF(O6829&gt;P6829,IF(V6828*($B$6/100)&gt;=O6829-P6829,(O6829-P6829), V6828*($B$6/100)), 0)</f>
        <v>0</v>
      </c>
      <c r="V6829" s="5">
        <f>V6828+(T6829*($B$5/100))-(U6829/($B$6/100))</f>
        <v>1771385.9595871144</v>
      </c>
      <c r="W6829" s="5">
        <f t="shared" si="966"/>
        <v>44284.648989677858</v>
      </c>
    </row>
    <row r="6830" spans="4:23" x14ac:dyDescent="0.25">
      <c r="D6830">
        <f t="shared" si="967"/>
        <v>6828</v>
      </c>
      <c r="E6830" s="3">
        <v>44115</v>
      </c>
      <c r="F6830" s="4">
        <v>0.5</v>
      </c>
      <c r="G6830">
        <v>40</v>
      </c>
      <c r="H6830">
        <v>1</v>
      </c>
      <c r="I6830" s="5">
        <f t="shared" si="962"/>
        <v>6</v>
      </c>
      <c r="J6830" s="22">
        <v>1.3114721646219249E-4</v>
      </c>
      <c r="K6830">
        <v>1.1821000000000001E-4</v>
      </c>
      <c r="L6830" s="5" cm="1">
        <f t="array" ref="L6830">_xlfn.IFS(I6830=0, 0, I6830&gt;34, 0, AND(I6830&gt;0, I6830&lt;35), VLOOKUP(I6830, $A$63:$C$96, 3))</f>
        <v>2980</v>
      </c>
      <c r="M6830" s="5">
        <f t="shared" si="961"/>
        <v>622.94927819541431</v>
      </c>
      <c r="N6830" s="5">
        <v>2969.9601963642745</v>
      </c>
      <c r="O6830" s="5">
        <f t="shared" si="968"/>
        <v>3329.9757000000004</v>
      </c>
      <c r="P6830" s="5">
        <f t="shared" si="969"/>
        <v>3329.9757000000004</v>
      </c>
      <c r="Q6830" s="5">
        <f t="shared" si="963"/>
        <v>272.97357819541367</v>
      </c>
      <c r="R6830" s="5">
        <f>IF(O6830&gt;(P6830+U6830),O6830-P6830-U6830, 0)</f>
        <v>0</v>
      </c>
      <c r="S6830" s="5">
        <f t="shared" si="964"/>
        <v>0</v>
      </c>
      <c r="T6830" s="5">
        <f t="shared" si="965"/>
        <v>272.97357819541367</v>
      </c>
      <c r="U6830" s="5">
        <f>IF(O6830&gt;P6830,IF(V6829*($B$6/100)&gt;=O6830-P6830,(O6830-P6830), V6829*($B$6/100)), 0)</f>
        <v>0</v>
      </c>
      <c r="V6830" s="5">
        <f>V6829+(T6830*($B$5/100))-(U6830/($B$6/100))</f>
        <v>1771577.0410918512</v>
      </c>
      <c r="W6830" s="5">
        <f t="shared" si="966"/>
        <v>44289.426027296278</v>
      </c>
    </row>
    <row r="6831" spans="4:23" x14ac:dyDescent="0.25">
      <c r="D6831">
        <f t="shared" si="967"/>
        <v>6829</v>
      </c>
      <c r="E6831" s="3">
        <v>44115</v>
      </c>
      <c r="F6831" s="4">
        <v>0.54166666666666663</v>
      </c>
      <c r="G6831">
        <v>50</v>
      </c>
      <c r="H6831">
        <v>4</v>
      </c>
      <c r="I6831" s="5">
        <f t="shared" si="962"/>
        <v>7</v>
      </c>
      <c r="J6831" s="22">
        <v>2.3012624775441322E-4</v>
      </c>
      <c r="K6831">
        <v>1.1259E-4</v>
      </c>
      <c r="L6831" s="5" cm="1">
        <f t="array" ref="L6831">_xlfn.IFS(I6831=0, 0, I6831&gt;34, 0, AND(I6831&gt;0, I6831&lt;35), VLOOKUP(I6831, $A$63:$C$96, 3))</f>
        <v>4800</v>
      </c>
      <c r="M6831" s="5">
        <f t="shared" si="961"/>
        <v>1093.0996768334628</v>
      </c>
      <c r="N6831" s="5">
        <v>3351.8485742220582</v>
      </c>
      <c r="O6831" s="5">
        <f t="shared" si="968"/>
        <v>3171.6603</v>
      </c>
      <c r="P6831" s="5">
        <f t="shared" si="969"/>
        <v>3171.6603</v>
      </c>
      <c r="Q6831" s="5">
        <f t="shared" si="963"/>
        <v>487.20077413479089</v>
      </c>
      <c r="R6831" s="5">
        <f>IF(O6831&gt;(P6831+U6831),O6831-P6831-U6831, 0)</f>
        <v>0</v>
      </c>
      <c r="S6831" s="5">
        <f t="shared" si="964"/>
        <v>1721.5008086812584</v>
      </c>
      <c r="T6831" s="5">
        <f t="shared" si="965"/>
        <v>999.9385681522042</v>
      </c>
      <c r="U6831" s="5">
        <f>IF(O6831&gt;P6831,IF(V6830*($B$6/100)&gt;=O6831-P6831,(O6831-P6831), V6830*($B$6/100)), 0)</f>
        <v>0</v>
      </c>
      <c r="V6831" s="5">
        <f>V6830+(T6831*($B$5/100))-(U6831/($B$6/100))</f>
        <v>1772276.9980895577</v>
      </c>
      <c r="W6831" s="5">
        <f t="shared" si="966"/>
        <v>44306.924952238944</v>
      </c>
    </row>
    <row r="6832" spans="4:23" x14ac:dyDescent="0.25">
      <c r="D6832">
        <f t="shared" si="967"/>
        <v>6830</v>
      </c>
      <c r="E6832" s="3">
        <v>44115</v>
      </c>
      <c r="F6832" s="4">
        <v>0.58333333333333337</v>
      </c>
      <c r="G6832">
        <v>40</v>
      </c>
      <c r="H6832">
        <v>1</v>
      </c>
      <c r="I6832" s="5">
        <f t="shared" si="962"/>
        <v>6</v>
      </c>
      <c r="J6832" s="22">
        <v>1.5836645006755319E-4</v>
      </c>
      <c r="K6832">
        <v>1.0192999999999999E-4</v>
      </c>
      <c r="L6832" s="5" cm="1">
        <f t="array" ref="L6832">_xlfn.IFS(I6832=0, 0, I6832&gt;34, 0, AND(I6832&gt;0, I6832&lt;35), VLOOKUP(I6832, $A$63:$C$96, 3))</f>
        <v>2980</v>
      </c>
      <c r="M6832" s="5">
        <f t="shared" si="961"/>
        <v>752.24063782087774</v>
      </c>
      <c r="N6832" s="5">
        <v>2806.0333943929782</v>
      </c>
      <c r="O6832" s="5">
        <f t="shared" si="968"/>
        <v>2871.3680999999997</v>
      </c>
      <c r="P6832" s="5">
        <f t="shared" si="969"/>
        <v>2871.3680999999997</v>
      </c>
      <c r="Q6832" s="5">
        <f t="shared" si="963"/>
        <v>487.20077413479089</v>
      </c>
      <c r="R6832" s="5">
        <f>IF(O6832&gt;(P6832+U6832),O6832-P6832-U6832, 0)</f>
        <v>0</v>
      </c>
      <c r="S6832" s="5">
        <f t="shared" si="964"/>
        <v>373.67176368608739</v>
      </c>
      <c r="T6832" s="5">
        <f t="shared" si="965"/>
        <v>487.20077413479089</v>
      </c>
      <c r="U6832" s="5">
        <f>IF(O6832&gt;P6832,IF(V6831*($B$6/100)&gt;=O6832-P6832,(O6832-P6832), V6831*($B$6/100)), 0)</f>
        <v>0</v>
      </c>
      <c r="V6832" s="5">
        <f>V6831+(T6832*($B$5/100))-(U6832/($B$6/100))</f>
        <v>1772618.038631452</v>
      </c>
      <c r="W6832" s="5">
        <f t="shared" si="966"/>
        <v>44315.450965786302</v>
      </c>
    </row>
    <row r="6833" spans="4:23" x14ac:dyDescent="0.25">
      <c r="D6833">
        <f t="shared" si="967"/>
        <v>6831</v>
      </c>
      <c r="E6833" s="3">
        <v>44115</v>
      </c>
      <c r="F6833" s="4">
        <v>0.625</v>
      </c>
      <c r="G6833">
        <v>40</v>
      </c>
      <c r="H6833">
        <v>3</v>
      </c>
      <c r="I6833" s="5">
        <f t="shared" si="962"/>
        <v>6</v>
      </c>
      <c r="J6833" s="22">
        <v>1.6084092584985871E-4</v>
      </c>
      <c r="K6833">
        <v>9.3850000000000004E-5</v>
      </c>
      <c r="L6833" s="5" cm="1">
        <f t="array" ref="L6833">_xlfn.IFS(I6833=0, 0, I6833&gt;34, 0, AND(I6833&gt;0, I6833&lt;35), VLOOKUP(I6833, $A$63:$C$96, 3))</f>
        <v>2980</v>
      </c>
      <c r="M6833" s="5">
        <f t="shared" si="961"/>
        <v>763.99439778682893</v>
      </c>
      <c r="N6833" s="5">
        <v>2612.9912205895585</v>
      </c>
      <c r="O6833" s="5">
        <f t="shared" si="968"/>
        <v>2643.7545</v>
      </c>
      <c r="P6833" s="5">
        <f t="shared" si="969"/>
        <v>2643.7545</v>
      </c>
      <c r="Q6833" s="5">
        <f t="shared" si="963"/>
        <v>487.20077413479089</v>
      </c>
      <c r="R6833" s="5">
        <f>IF(O6833&gt;(P6833+U6833),O6833-P6833-U6833, 0)</f>
        <v>0</v>
      </c>
      <c r="S6833" s="5">
        <f t="shared" si="964"/>
        <v>613.03912365203792</v>
      </c>
      <c r="T6833" s="5">
        <f t="shared" si="965"/>
        <v>487.20077413479089</v>
      </c>
      <c r="U6833" s="5">
        <f>IF(O6833&gt;P6833,IF(V6832*($B$6/100)&gt;=O6833-P6833,(O6833-P6833), V6832*($B$6/100)), 0)</f>
        <v>0</v>
      </c>
      <c r="V6833" s="5">
        <f>V6832+(T6833*($B$5/100))-(U6833/($B$6/100))</f>
        <v>1772959.0791733463</v>
      </c>
      <c r="W6833" s="5">
        <f t="shared" si="966"/>
        <v>44323.97697933366</v>
      </c>
    </row>
    <row r="6834" spans="4:23" x14ac:dyDescent="0.25">
      <c r="D6834">
        <f t="shared" si="967"/>
        <v>6832</v>
      </c>
      <c r="E6834" s="3">
        <v>44115</v>
      </c>
      <c r="F6834" s="4">
        <v>0.66666666666666663</v>
      </c>
      <c r="G6834">
        <v>60</v>
      </c>
      <c r="H6834">
        <v>7</v>
      </c>
      <c r="I6834" s="5">
        <f t="shared" si="962"/>
        <v>8</v>
      </c>
      <c r="J6834" s="22">
        <v>1.7073882897908078E-4</v>
      </c>
      <c r="K6834">
        <v>9.2799999999999992E-5</v>
      </c>
      <c r="L6834" s="5" cm="1">
        <f t="array" ref="L6834">_xlfn.IFS(I6834=0, 0, I6834&gt;34, 0, AND(I6834&gt;0, I6834&lt;35), VLOOKUP(I6834, $A$63:$C$96, 3))</f>
        <v>7160</v>
      </c>
      <c r="M6834" s="5">
        <f t="shared" si="961"/>
        <v>811.00943765063369</v>
      </c>
      <c r="N6834" s="5">
        <v>1981.0359576256064</v>
      </c>
      <c r="O6834" s="5">
        <f t="shared" si="968"/>
        <v>2614.1759999999995</v>
      </c>
      <c r="P6834" s="5">
        <f t="shared" si="969"/>
        <v>2614.1759999999995</v>
      </c>
      <c r="Q6834" s="5">
        <f t="shared" si="963"/>
        <v>487.20077413479089</v>
      </c>
      <c r="R6834" s="5">
        <f>IF(O6834&gt;(P6834+U6834),O6834-P6834-U6834, 0)</f>
        <v>0</v>
      </c>
      <c r="S6834" s="5">
        <f t="shared" si="964"/>
        <v>1017.454973744049</v>
      </c>
      <c r="T6834" s="5">
        <f t="shared" si="965"/>
        <v>4339.3784639065852</v>
      </c>
      <c r="U6834" s="5">
        <f>IF(O6834&gt;P6834,IF(V6833*($B$6/100)&gt;=O6834-P6834,(O6834-P6834), V6833*($B$6/100)), 0)</f>
        <v>0</v>
      </c>
      <c r="V6834" s="5">
        <f>V6833+(T6834*($B$5/100))-(U6834/($B$6/100))</f>
        <v>1775996.6440980809</v>
      </c>
      <c r="W6834" s="5">
        <f t="shared" si="966"/>
        <v>44399.916102452022</v>
      </c>
    </row>
    <row r="6835" spans="4:23" x14ac:dyDescent="0.25">
      <c r="D6835">
        <f t="shared" si="967"/>
        <v>6833</v>
      </c>
      <c r="E6835" s="3">
        <v>44115</v>
      </c>
      <c r="F6835" s="4">
        <v>0.70833333333333337</v>
      </c>
      <c r="G6835">
        <v>70</v>
      </c>
      <c r="H6835">
        <v>10</v>
      </c>
      <c r="I6835" s="5">
        <f t="shared" si="962"/>
        <v>10</v>
      </c>
      <c r="J6835" s="22">
        <v>1.5589197428524768E-4</v>
      </c>
      <c r="K6835">
        <v>1.1327E-4</v>
      </c>
      <c r="L6835" s="5" cm="1">
        <f t="array" ref="L6835">_xlfn.IFS(I6835=0, 0, I6835&gt;34, 0, AND(I6835&gt;0, I6835&lt;35), VLOOKUP(I6835, $A$63:$C$96, 3))</f>
        <v>12480</v>
      </c>
      <c r="M6835" s="5">
        <f t="shared" si="961"/>
        <v>740.48687785492655</v>
      </c>
      <c r="N6835" s="5">
        <v>2125.6957839351981</v>
      </c>
      <c r="O6835" s="5">
        <f t="shared" si="968"/>
        <v>3190.8159000000001</v>
      </c>
      <c r="P6835" s="5">
        <f t="shared" si="969"/>
        <v>3190.8159000000001</v>
      </c>
      <c r="Q6835" s="5">
        <f t="shared" si="963"/>
        <v>487.20077413479089</v>
      </c>
      <c r="R6835" s="5">
        <f>IF(O6835&gt;(P6835+U6835),O6835-P6835-U6835, 0)</f>
        <v>0</v>
      </c>
      <c r="S6835" s="5">
        <f t="shared" si="964"/>
        <v>1091.7518885542449</v>
      </c>
      <c r="T6835" s="5">
        <f t="shared" si="965"/>
        <v>8937.9190893006817</v>
      </c>
      <c r="U6835" s="5">
        <f>IF(O6835&gt;P6835,IF(V6834*($B$6/100)&gt;=O6835-P6835,(O6835-P6835), V6834*($B$6/100)), 0)</f>
        <v>0</v>
      </c>
      <c r="V6835" s="5">
        <f>V6834+(T6835*($B$5/100))-(U6835/($B$6/100))</f>
        <v>1782253.1874605913</v>
      </c>
      <c r="W6835" s="5">
        <f t="shared" si="966"/>
        <v>44556.329686514786</v>
      </c>
    </row>
    <row r="6836" spans="4:23" x14ac:dyDescent="0.25">
      <c r="D6836">
        <f t="shared" si="967"/>
        <v>6834</v>
      </c>
      <c r="E6836" s="3">
        <v>44115</v>
      </c>
      <c r="F6836" s="4">
        <v>0.75</v>
      </c>
      <c r="G6836">
        <v>50</v>
      </c>
      <c r="H6836">
        <v>2</v>
      </c>
      <c r="I6836" s="5">
        <f t="shared" si="962"/>
        <v>7</v>
      </c>
      <c r="J6836" s="22">
        <v>1.7321330476138631E-5</v>
      </c>
      <c r="K6836">
        <v>1.5872999999999999E-4</v>
      </c>
      <c r="L6836" s="5" cm="1">
        <f t="array" ref="L6836">_xlfn.IFS(I6836=0, 0, I6836&gt;34, 0, AND(I6836&gt;0, I6836&lt;35), VLOOKUP(I6836, $A$63:$C$96, 3))</f>
        <v>4800</v>
      </c>
      <c r="M6836" s="5">
        <f t="shared" si="961"/>
        <v>82.276319761658499</v>
      </c>
      <c r="N6836" s="5">
        <v>2869.247105899964</v>
      </c>
      <c r="O6836" s="5">
        <f t="shared" si="968"/>
        <v>4471.4241000000002</v>
      </c>
      <c r="P6836" s="5">
        <f t="shared" si="969"/>
        <v>4471.4241000000002</v>
      </c>
      <c r="Q6836" s="5">
        <f t="shared" si="963"/>
        <v>410.85221976165849</v>
      </c>
      <c r="R6836" s="5">
        <f>IF(O6836&gt;(P6836+U6836),O6836-P6836-U6836, 0)</f>
        <v>0</v>
      </c>
      <c r="S6836" s="5">
        <f t="shared" si="964"/>
        <v>0</v>
      </c>
      <c r="T6836" s="5">
        <f t="shared" si="965"/>
        <v>410.85221976165849</v>
      </c>
      <c r="U6836" s="5">
        <f>IF(O6836&gt;P6836,IF(V6835*($B$6/100)&gt;=O6836-P6836,(O6836-P6836), V6835*($B$6/100)), 0)</f>
        <v>0</v>
      </c>
      <c r="V6836" s="5">
        <f>V6835+(T6836*($B$5/100))-(U6836/($B$6/100))</f>
        <v>1782540.7840144245</v>
      </c>
      <c r="W6836" s="5">
        <f t="shared" si="966"/>
        <v>44563.519600360611</v>
      </c>
    </row>
    <row r="6837" spans="4:23" x14ac:dyDescent="0.25">
      <c r="D6837">
        <f t="shared" si="967"/>
        <v>6835</v>
      </c>
      <c r="E6837" s="3">
        <v>44115</v>
      </c>
      <c r="F6837" s="4">
        <v>0.79166666666666663</v>
      </c>
      <c r="G6837">
        <v>30</v>
      </c>
      <c r="H6837">
        <v>0</v>
      </c>
      <c r="I6837" s="5">
        <f t="shared" si="962"/>
        <v>4</v>
      </c>
      <c r="J6837" s="22">
        <v>0</v>
      </c>
      <c r="K6837">
        <v>1.8215999999999998E-4</v>
      </c>
      <c r="L6837" s="5" cm="1">
        <f t="array" ref="L6837">_xlfn.IFS(I6837=0, 0, I6837&gt;34, 0, AND(I6837&gt;0, I6837&lt;35), VLOOKUP(I6837, $A$63:$C$96, 3))</f>
        <v>740</v>
      </c>
      <c r="M6837" s="5">
        <f t="shared" si="961"/>
        <v>0</v>
      </c>
      <c r="N6837" s="5">
        <v>2997.6730685074003</v>
      </c>
      <c r="O6837" s="5">
        <f t="shared" si="968"/>
        <v>5131.4471999999996</v>
      </c>
      <c r="P6837" s="5">
        <f t="shared" si="969"/>
        <v>740</v>
      </c>
      <c r="Q6837" s="5">
        <f t="shared" si="963"/>
        <v>0</v>
      </c>
      <c r="R6837" s="5">
        <f>IF(O6837&gt;(P6837+U6837),O6837-P6837-U6837, 0)</f>
        <v>0</v>
      </c>
      <c r="S6837" s="5">
        <f t="shared" si="964"/>
        <v>0</v>
      </c>
      <c r="T6837" s="5">
        <f t="shared" si="965"/>
        <v>0</v>
      </c>
      <c r="U6837" s="5">
        <f>IF(O6837&gt;P6837,IF(V6836*($B$6/100)&gt;=O6837-P6837,(O6837-P6837), V6836*($B$6/100)), 0)</f>
        <v>4391.4471999999996</v>
      </c>
      <c r="V6837" s="5">
        <f>V6836+(T6837*($B$5/100))-(U6837/($B$6/100))</f>
        <v>1776267.2880144245</v>
      </c>
      <c r="W6837" s="5">
        <f t="shared" si="966"/>
        <v>44406.682200360614</v>
      </c>
    </row>
    <row r="6838" spans="4:23" x14ac:dyDescent="0.25">
      <c r="D6838">
        <f t="shared" si="967"/>
        <v>6836</v>
      </c>
      <c r="E6838" s="3">
        <v>44115</v>
      </c>
      <c r="F6838" s="4">
        <v>0.83333333333333337</v>
      </c>
      <c r="G6838">
        <v>40</v>
      </c>
      <c r="H6838">
        <v>0</v>
      </c>
      <c r="I6838" s="5">
        <f t="shared" si="962"/>
        <v>6</v>
      </c>
      <c r="J6838" s="22">
        <v>0</v>
      </c>
      <c r="K6838">
        <v>1.9707000000000001E-4</v>
      </c>
      <c r="L6838" s="5" cm="1">
        <f t="array" ref="L6838">_xlfn.IFS(I6838=0, 0, I6838&gt;34, 0, AND(I6838&gt;0, I6838&lt;35), VLOOKUP(I6838, $A$63:$C$96, 3))</f>
        <v>2980</v>
      </c>
      <c r="M6838" s="5">
        <f t="shared" si="961"/>
        <v>0</v>
      </c>
      <c r="N6838" s="5">
        <v>3063.9754887823001</v>
      </c>
      <c r="O6838" s="5">
        <f t="shared" si="968"/>
        <v>5551.4619000000002</v>
      </c>
      <c r="P6838" s="5">
        <f t="shared" si="969"/>
        <v>2980</v>
      </c>
      <c r="Q6838" s="5">
        <f t="shared" si="963"/>
        <v>0</v>
      </c>
      <c r="R6838" s="5">
        <f>IF(O6838&gt;(P6838+U6838),O6838-P6838-U6838, 0)</f>
        <v>0</v>
      </c>
      <c r="S6838" s="5">
        <f t="shared" si="964"/>
        <v>0</v>
      </c>
      <c r="T6838" s="5">
        <f t="shared" si="965"/>
        <v>0</v>
      </c>
      <c r="U6838" s="5">
        <f>IF(O6838&gt;P6838,IF(V6837*($B$6/100)&gt;=O6838-P6838,(O6838-P6838), V6837*($B$6/100)), 0)</f>
        <v>2571.4619000000002</v>
      </c>
      <c r="V6838" s="5">
        <f>V6837+(T6838*($B$5/100))-(U6838/($B$6/100))</f>
        <v>1772593.7710144245</v>
      </c>
      <c r="W6838" s="5">
        <f t="shared" si="966"/>
        <v>44314.844275360614</v>
      </c>
    </row>
    <row r="6839" spans="4:23" x14ac:dyDescent="0.25">
      <c r="D6839">
        <f t="shared" si="967"/>
        <v>6837</v>
      </c>
      <c r="E6839" s="3">
        <v>44115</v>
      </c>
      <c r="F6839" s="4">
        <v>0.875</v>
      </c>
      <c r="G6839">
        <v>30</v>
      </c>
      <c r="H6839">
        <v>0</v>
      </c>
      <c r="I6839" s="5">
        <f t="shared" si="962"/>
        <v>4</v>
      </c>
      <c r="J6839" s="22">
        <v>0</v>
      </c>
      <c r="K6839">
        <v>1.8870000000000003E-4</v>
      </c>
      <c r="L6839" s="5" cm="1">
        <f t="array" ref="L6839">_xlfn.IFS(I6839=0, 0, I6839&gt;34, 0, AND(I6839&gt;0, I6839&lt;35), VLOOKUP(I6839, $A$63:$C$96, 3))</f>
        <v>740</v>
      </c>
      <c r="M6839" s="5">
        <f t="shared" si="961"/>
        <v>0</v>
      </c>
      <c r="N6839" s="5">
        <v>2786.3544688446464</v>
      </c>
      <c r="O6839" s="5">
        <f t="shared" si="968"/>
        <v>5315.679000000001</v>
      </c>
      <c r="P6839" s="5">
        <f t="shared" si="969"/>
        <v>740</v>
      </c>
      <c r="Q6839" s="5">
        <f t="shared" si="963"/>
        <v>0</v>
      </c>
      <c r="R6839" s="5">
        <f>IF(O6839&gt;(P6839+U6839),O6839-P6839-U6839, 0)</f>
        <v>0</v>
      </c>
      <c r="S6839" s="5">
        <f t="shared" si="964"/>
        <v>0</v>
      </c>
      <c r="T6839" s="5">
        <f t="shared" si="965"/>
        <v>0</v>
      </c>
      <c r="U6839" s="5">
        <f>IF(O6839&gt;P6839,IF(V6838*($B$6/100)&gt;=O6839-P6839,(O6839-P6839), V6838*($B$6/100)), 0)</f>
        <v>4575.679000000001</v>
      </c>
      <c r="V6839" s="5">
        <f>V6838+(T6839*($B$5/100))-(U6839/($B$6/100))</f>
        <v>1766057.0867287102</v>
      </c>
      <c r="W6839" s="5">
        <f t="shared" si="966"/>
        <v>44151.427168217757</v>
      </c>
    </row>
    <row r="6840" spans="4:23" x14ac:dyDescent="0.25">
      <c r="D6840">
        <f t="shared" si="967"/>
        <v>6838</v>
      </c>
      <c r="E6840" s="3">
        <v>44115</v>
      </c>
      <c r="F6840" s="4">
        <v>0.91666666666666663</v>
      </c>
      <c r="G6840">
        <v>40</v>
      </c>
      <c r="H6840">
        <v>0</v>
      </c>
      <c r="I6840" s="5">
        <f t="shared" si="962"/>
        <v>6</v>
      </c>
      <c r="J6840" s="22">
        <v>0</v>
      </c>
      <c r="K6840">
        <v>1.7245999999999999E-4</v>
      </c>
      <c r="L6840" s="5" cm="1">
        <f t="array" ref="L6840">_xlfn.IFS(I6840=0, 0, I6840&gt;34, 0, AND(I6840&gt;0, I6840&lt;35), VLOOKUP(I6840, $A$63:$C$96, 3))</f>
        <v>2980</v>
      </c>
      <c r="M6840" s="5">
        <f t="shared" si="961"/>
        <v>0</v>
      </c>
      <c r="N6840" s="5">
        <v>2552.2453503207885</v>
      </c>
      <c r="O6840" s="5">
        <f t="shared" si="968"/>
        <v>4858.1981999999998</v>
      </c>
      <c r="P6840" s="5">
        <f t="shared" si="969"/>
        <v>2980</v>
      </c>
      <c r="Q6840" s="5">
        <f t="shared" si="963"/>
        <v>0</v>
      </c>
      <c r="R6840" s="5">
        <f>IF(O6840&gt;(P6840+U6840),O6840-P6840-U6840, 0)</f>
        <v>0</v>
      </c>
      <c r="S6840" s="5">
        <f t="shared" si="964"/>
        <v>0</v>
      </c>
      <c r="T6840" s="5">
        <f t="shared" si="965"/>
        <v>0</v>
      </c>
      <c r="U6840" s="5">
        <f>IF(O6840&gt;P6840,IF(V6839*($B$6/100)&gt;=O6840-P6840,(O6840-P6840), V6839*($B$6/100)), 0)</f>
        <v>1878.1981999999998</v>
      </c>
      <c r="V6840" s="5">
        <f>V6839+(T6840*($B$5/100))-(U6840/($B$6/100))</f>
        <v>1763373.9464429959</v>
      </c>
      <c r="W6840" s="5">
        <f t="shared" si="966"/>
        <v>44084.348661074895</v>
      </c>
    </row>
    <row r="6841" spans="4:23" x14ac:dyDescent="0.25">
      <c r="D6841">
        <f t="shared" si="967"/>
        <v>6839</v>
      </c>
      <c r="E6841" s="3">
        <v>44115</v>
      </c>
      <c r="F6841" s="4">
        <v>0.95833333333333337</v>
      </c>
      <c r="G6841">
        <v>30</v>
      </c>
      <c r="H6841">
        <v>0</v>
      </c>
      <c r="I6841" s="5">
        <f t="shared" si="962"/>
        <v>4</v>
      </c>
      <c r="J6841" s="22">
        <v>0</v>
      </c>
      <c r="K6841">
        <v>1.5591999999999998E-4</v>
      </c>
      <c r="L6841" s="5" cm="1">
        <f t="array" ref="L6841">_xlfn.IFS(I6841=0, 0, I6841&gt;34, 0, AND(I6841&gt;0, I6841&lt;35), VLOOKUP(I6841, $A$63:$C$96, 3))</f>
        <v>740</v>
      </c>
      <c r="M6841" s="5">
        <f t="shared" si="961"/>
        <v>0</v>
      </c>
      <c r="N6841" s="5">
        <v>2182.616745416115</v>
      </c>
      <c r="O6841" s="5">
        <f t="shared" si="968"/>
        <v>4392.2663999999995</v>
      </c>
      <c r="P6841" s="5">
        <f t="shared" si="969"/>
        <v>740</v>
      </c>
      <c r="Q6841" s="5">
        <f t="shared" si="963"/>
        <v>0</v>
      </c>
      <c r="R6841" s="5">
        <f>IF(O6841&gt;(P6841+U6841),O6841-P6841-U6841, 0)</f>
        <v>0</v>
      </c>
      <c r="S6841" s="5">
        <f t="shared" si="964"/>
        <v>0</v>
      </c>
      <c r="T6841" s="5">
        <f t="shared" si="965"/>
        <v>0</v>
      </c>
      <c r="U6841" s="5">
        <f>IF(O6841&gt;P6841,IF(V6840*($B$6/100)&gt;=O6841-P6841,(O6841-P6841), V6840*($B$6/100)), 0)</f>
        <v>3652.2663999999995</v>
      </c>
      <c r="V6841" s="5">
        <f>V6840+(T6841*($B$5/100))-(U6841/($B$6/100))</f>
        <v>1758156.4230144245</v>
      </c>
      <c r="W6841" s="5">
        <f t="shared" si="966"/>
        <v>43953.910575360613</v>
      </c>
    </row>
    <row r="6842" spans="4:23" x14ac:dyDescent="0.25">
      <c r="D6842">
        <f t="shared" si="967"/>
        <v>6840</v>
      </c>
      <c r="E6842" s="3">
        <v>44116</v>
      </c>
      <c r="F6842" s="4">
        <v>0</v>
      </c>
      <c r="G6842">
        <v>0</v>
      </c>
      <c r="H6842">
        <v>0</v>
      </c>
      <c r="I6842" s="5">
        <f t="shared" si="962"/>
        <v>0</v>
      </c>
      <c r="J6842" s="22">
        <v>0</v>
      </c>
      <c r="K6842">
        <v>1.2675999999999999E-4</v>
      </c>
      <c r="L6842" s="5" cm="1">
        <f t="array" ref="L6842">_xlfn.IFS(I6842=0, 0, I6842&gt;34, 0, AND(I6842&gt;0, I6842&lt;35), VLOOKUP(I6842, $A$63:$C$96, 3))</f>
        <v>0</v>
      </c>
      <c r="M6842" s="5">
        <f t="shared" si="961"/>
        <v>0</v>
      </c>
      <c r="N6842" s="5">
        <v>1700.4448944108624</v>
      </c>
      <c r="O6842" s="5">
        <f t="shared" si="968"/>
        <v>3570.8291999999997</v>
      </c>
      <c r="P6842" s="5">
        <f t="shared" si="969"/>
        <v>0</v>
      </c>
      <c r="Q6842" s="5">
        <f t="shared" si="963"/>
        <v>0</v>
      </c>
      <c r="R6842" s="5">
        <f>IF(O6842&gt;(P6842+U6842),O6842-P6842-U6842, 0)</f>
        <v>0</v>
      </c>
      <c r="S6842" s="5">
        <f t="shared" si="964"/>
        <v>0</v>
      </c>
      <c r="T6842" s="5">
        <f t="shared" si="965"/>
        <v>0</v>
      </c>
      <c r="U6842" s="5">
        <f>IF(O6842&gt;P6842,IF(V6841*($B$6/100)&gt;=O6842-P6842,(O6842-P6842), V6841*($B$6/100)), 0)</f>
        <v>3570.8291999999997</v>
      </c>
      <c r="V6842" s="5">
        <f>V6841+(T6842*($B$5/100))-(U6842/($B$6/100))</f>
        <v>1753055.2384429961</v>
      </c>
      <c r="W6842" s="5">
        <f t="shared" si="966"/>
        <v>43826.380961074901</v>
      </c>
    </row>
    <row r="6843" spans="4:23" x14ac:dyDescent="0.25">
      <c r="D6843">
        <f t="shared" si="967"/>
        <v>6841</v>
      </c>
      <c r="E6843" s="3">
        <v>44116</v>
      </c>
      <c r="F6843" s="4">
        <v>4.1666666666666664E-2</v>
      </c>
      <c r="G6843">
        <v>30</v>
      </c>
      <c r="H6843">
        <v>0</v>
      </c>
      <c r="I6843" s="5">
        <f t="shared" si="962"/>
        <v>4</v>
      </c>
      <c r="J6843" s="22">
        <v>0</v>
      </c>
      <c r="K6843">
        <v>9.8259999999999998E-5</v>
      </c>
      <c r="L6843" s="5" cm="1">
        <f t="array" ref="L6843">_xlfn.IFS(I6843=0, 0, I6843&gt;34, 0, AND(I6843&gt;0, I6843&lt;35), VLOOKUP(I6843, $A$63:$C$96, 3))</f>
        <v>740</v>
      </c>
      <c r="M6843" s="5">
        <f t="shared" si="961"/>
        <v>0</v>
      </c>
      <c r="N6843" s="5">
        <v>1483.4535333728973</v>
      </c>
      <c r="O6843" s="5">
        <f t="shared" si="968"/>
        <v>2767.9841999999999</v>
      </c>
      <c r="P6843" s="5">
        <f t="shared" si="969"/>
        <v>740</v>
      </c>
      <c r="Q6843" s="5">
        <f t="shared" si="963"/>
        <v>0</v>
      </c>
      <c r="R6843" s="5">
        <f>IF(O6843&gt;(P6843+U6843),O6843-P6843-U6843, 0)</f>
        <v>0</v>
      </c>
      <c r="S6843" s="5">
        <f t="shared" si="964"/>
        <v>0</v>
      </c>
      <c r="T6843" s="5">
        <f t="shared" si="965"/>
        <v>0</v>
      </c>
      <c r="U6843" s="5">
        <f>IF(O6843&gt;P6843,IF(V6842*($B$6/100)&gt;=O6843-P6843,(O6843-P6843), V6842*($B$6/100)), 0)</f>
        <v>2027.9841999999999</v>
      </c>
      <c r="V6843" s="5">
        <f>V6842+(T6843*($B$5/100))-(U6843/($B$6/100))</f>
        <v>1750158.1181572818</v>
      </c>
      <c r="W6843" s="5">
        <f t="shared" si="966"/>
        <v>43753.952953932043</v>
      </c>
    </row>
    <row r="6844" spans="4:23" x14ac:dyDescent="0.25">
      <c r="D6844">
        <f t="shared" si="967"/>
        <v>6842</v>
      </c>
      <c r="E6844" s="3">
        <v>44116</v>
      </c>
      <c r="F6844" s="4">
        <v>8.3333333333333329E-2</v>
      </c>
      <c r="G6844">
        <v>20</v>
      </c>
      <c r="H6844">
        <v>0</v>
      </c>
      <c r="I6844" s="5">
        <f t="shared" si="962"/>
        <v>3</v>
      </c>
      <c r="J6844" s="22">
        <v>0</v>
      </c>
      <c r="K6844">
        <v>7.9440000000000012E-5</v>
      </c>
      <c r="L6844" s="5" cm="1">
        <f t="array" ref="L6844">_xlfn.IFS(I6844=0, 0, I6844&gt;34, 0, AND(I6844&gt;0, I6844&lt;35), VLOOKUP(I6844, $A$63:$C$96, 3))</f>
        <v>232</v>
      </c>
      <c r="M6844" s="5">
        <f t="shared" si="961"/>
        <v>0</v>
      </c>
      <c r="N6844" s="5">
        <v>1443.2787601832197</v>
      </c>
      <c r="O6844" s="5">
        <f t="shared" si="968"/>
        <v>2237.8248000000003</v>
      </c>
      <c r="P6844" s="5">
        <f t="shared" si="969"/>
        <v>232</v>
      </c>
      <c r="Q6844" s="5">
        <f t="shared" si="963"/>
        <v>0</v>
      </c>
      <c r="R6844" s="5">
        <f>IF(O6844&gt;(P6844+U6844),O6844-P6844-U6844, 0)</f>
        <v>0</v>
      </c>
      <c r="S6844" s="5">
        <f t="shared" si="964"/>
        <v>0</v>
      </c>
      <c r="T6844" s="5">
        <f t="shared" si="965"/>
        <v>0</v>
      </c>
      <c r="U6844" s="5">
        <f>IF(O6844&gt;P6844,IF(V6843*($B$6/100)&gt;=O6844-P6844,(O6844-P6844), V6843*($B$6/100)), 0)</f>
        <v>2005.8248000000003</v>
      </c>
      <c r="V6844" s="5">
        <f>V6843+(T6844*($B$5/100))-(U6844/($B$6/100))</f>
        <v>1747292.6541572819</v>
      </c>
      <c r="W6844" s="5">
        <f t="shared" si="966"/>
        <v>43682.316353932045</v>
      </c>
    </row>
    <row r="6845" spans="4:23" x14ac:dyDescent="0.25">
      <c r="D6845">
        <f t="shared" si="967"/>
        <v>6843</v>
      </c>
      <c r="E6845" s="3">
        <v>44116</v>
      </c>
      <c r="F6845" s="4">
        <v>0.125</v>
      </c>
      <c r="G6845">
        <v>20</v>
      </c>
      <c r="H6845">
        <v>0</v>
      </c>
      <c r="I6845" s="5">
        <f t="shared" si="962"/>
        <v>3</v>
      </c>
      <c r="J6845" s="22">
        <v>0</v>
      </c>
      <c r="K6845">
        <v>7.0580000000000005E-5</v>
      </c>
      <c r="L6845" s="5" cm="1">
        <f t="array" ref="L6845">_xlfn.IFS(I6845=0, 0, I6845&gt;34, 0, AND(I6845&gt;0, I6845&lt;35), VLOOKUP(I6845, $A$63:$C$96, 3))</f>
        <v>232</v>
      </c>
      <c r="M6845" s="5">
        <f t="shared" si="961"/>
        <v>0</v>
      </c>
      <c r="N6845" s="5">
        <v>1459.3078338841385</v>
      </c>
      <c r="O6845" s="5">
        <f t="shared" si="968"/>
        <v>1988.2386000000001</v>
      </c>
      <c r="P6845" s="5">
        <f t="shared" si="969"/>
        <v>232</v>
      </c>
      <c r="Q6845" s="5">
        <f t="shared" si="963"/>
        <v>0</v>
      </c>
      <c r="R6845" s="5">
        <f>IF(O6845&gt;(P6845+U6845),O6845-P6845-U6845, 0)</f>
        <v>0</v>
      </c>
      <c r="S6845" s="5">
        <f t="shared" si="964"/>
        <v>0</v>
      </c>
      <c r="T6845" s="5">
        <f t="shared" si="965"/>
        <v>0</v>
      </c>
      <c r="U6845" s="5">
        <f>IF(O6845&gt;P6845,IF(V6844*($B$6/100)&gt;=O6845-P6845,(O6845-P6845), V6844*($B$6/100)), 0)</f>
        <v>1756.2386000000001</v>
      </c>
      <c r="V6845" s="5">
        <f>V6844+(T6845*($B$5/100))-(U6845/($B$6/100))</f>
        <v>1744783.7418715677</v>
      </c>
      <c r="W6845" s="5">
        <f t="shared" si="966"/>
        <v>43619.59354678919</v>
      </c>
    </row>
    <row r="6846" spans="4:23" x14ac:dyDescent="0.25">
      <c r="D6846">
        <f t="shared" si="967"/>
        <v>6844</v>
      </c>
      <c r="E6846" s="3">
        <v>44116</v>
      </c>
      <c r="F6846" s="4">
        <v>0.16666666666666666</v>
      </c>
      <c r="G6846">
        <v>30</v>
      </c>
      <c r="H6846">
        <v>0</v>
      </c>
      <c r="I6846" s="5">
        <f t="shared" si="962"/>
        <v>4</v>
      </c>
      <c r="J6846" s="22">
        <v>0</v>
      </c>
      <c r="K6846">
        <v>6.711E-5</v>
      </c>
      <c r="L6846" s="5" cm="1">
        <f t="array" ref="L6846">_xlfn.IFS(I6846=0, 0, I6846&gt;34, 0, AND(I6846&gt;0, I6846&lt;35), VLOOKUP(I6846, $A$63:$C$96, 3))</f>
        <v>740</v>
      </c>
      <c r="M6846" s="5">
        <f t="shared" si="961"/>
        <v>0</v>
      </c>
      <c r="N6846" s="5">
        <v>1490.4007055680559</v>
      </c>
      <c r="O6846" s="5">
        <f t="shared" si="968"/>
        <v>1890.4886999999999</v>
      </c>
      <c r="P6846" s="5">
        <f t="shared" si="969"/>
        <v>740</v>
      </c>
      <c r="Q6846" s="5">
        <f t="shared" si="963"/>
        <v>0</v>
      </c>
      <c r="R6846" s="5">
        <f>IF(O6846&gt;(P6846+U6846),O6846-P6846-U6846, 0)</f>
        <v>0</v>
      </c>
      <c r="S6846" s="5">
        <f t="shared" si="964"/>
        <v>0</v>
      </c>
      <c r="T6846" s="5">
        <f t="shared" si="965"/>
        <v>0</v>
      </c>
      <c r="U6846" s="5">
        <f>IF(O6846&gt;P6846,IF(V6845*($B$6/100)&gt;=O6846-P6846,(O6846-P6846), V6845*($B$6/100)), 0)</f>
        <v>1150.4886999999999</v>
      </c>
      <c r="V6846" s="5">
        <f>V6845+(T6846*($B$5/100))-(U6846/($B$6/100))</f>
        <v>1743140.1865858533</v>
      </c>
      <c r="W6846" s="5">
        <f t="shared" si="966"/>
        <v>43578.504664646331</v>
      </c>
    </row>
    <row r="6847" spans="4:23" x14ac:dyDescent="0.25">
      <c r="D6847">
        <f t="shared" si="967"/>
        <v>6845</v>
      </c>
      <c r="E6847" s="3">
        <v>44116</v>
      </c>
      <c r="F6847" s="4">
        <v>0.20833333333333334</v>
      </c>
      <c r="G6847">
        <v>20</v>
      </c>
      <c r="H6847">
        <v>0</v>
      </c>
      <c r="I6847" s="5">
        <f t="shared" si="962"/>
        <v>3</v>
      </c>
      <c r="J6847" s="22">
        <v>0</v>
      </c>
      <c r="K6847">
        <v>6.6210000000000005E-5</v>
      </c>
      <c r="L6847" s="5" cm="1">
        <f t="array" ref="L6847">_xlfn.IFS(I6847=0, 0, I6847&gt;34, 0, AND(I6847&gt;0, I6847&lt;35), VLOOKUP(I6847, $A$63:$C$96, 3))</f>
        <v>232</v>
      </c>
      <c r="M6847" s="5">
        <f t="shared" si="961"/>
        <v>0</v>
      </c>
      <c r="N6847" s="5">
        <v>1645.0188946039254</v>
      </c>
      <c r="O6847" s="5">
        <f t="shared" si="968"/>
        <v>1865.1357000000003</v>
      </c>
      <c r="P6847" s="5">
        <f t="shared" si="969"/>
        <v>232</v>
      </c>
      <c r="Q6847" s="5">
        <f t="shared" si="963"/>
        <v>0</v>
      </c>
      <c r="R6847" s="5">
        <f>IF(O6847&gt;(P6847+U6847),O6847-P6847-U6847, 0)</f>
        <v>0</v>
      </c>
      <c r="S6847" s="5">
        <f t="shared" si="964"/>
        <v>0</v>
      </c>
      <c r="T6847" s="5">
        <f t="shared" si="965"/>
        <v>0</v>
      </c>
      <c r="U6847" s="5">
        <f>IF(O6847&gt;P6847,IF(V6846*($B$6/100)&gt;=O6847-P6847,(O6847-P6847), V6846*($B$6/100)), 0)</f>
        <v>1633.1357000000003</v>
      </c>
      <c r="V6847" s="5">
        <f>V6846+(T6847*($B$5/100))-(U6847/($B$6/100))</f>
        <v>1740807.1355858534</v>
      </c>
      <c r="W6847" s="5">
        <f t="shared" si="966"/>
        <v>43520.178389646331</v>
      </c>
    </row>
    <row r="6848" spans="4:23" x14ac:dyDescent="0.25">
      <c r="D6848">
        <f t="shared" si="967"/>
        <v>6846</v>
      </c>
      <c r="E6848" s="3">
        <v>44116</v>
      </c>
      <c r="F6848" s="4">
        <v>0.25</v>
      </c>
      <c r="G6848">
        <v>10</v>
      </c>
      <c r="H6848">
        <v>0</v>
      </c>
      <c r="I6848" s="5">
        <f t="shared" si="962"/>
        <v>1</v>
      </c>
      <c r="J6848" s="22">
        <v>0</v>
      </c>
      <c r="K6848">
        <v>7.1309999999999993E-5</v>
      </c>
      <c r="L6848" s="5" cm="1">
        <f t="array" ref="L6848">_xlfn.IFS(I6848=0, 0, I6848&gt;34, 0, AND(I6848&gt;0, I6848&lt;35), VLOOKUP(I6848, $A$63:$C$96, 3))</f>
        <v>0</v>
      </c>
      <c r="M6848" s="5">
        <f t="shared" si="961"/>
        <v>0</v>
      </c>
      <c r="N6848" s="5">
        <v>1974.3138794984161</v>
      </c>
      <c r="O6848" s="5">
        <f t="shared" si="968"/>
        <v>2008.8027</v>
      </c>
      <c r="P6848" s="5">
        <f t="shared" si="969"/>
        <v>0</v>
      </c>
      <c r="Q6848" s="5">
        <f t="shared" si="963"/>
        <v>0</v>
      </c>
      <c r="R6848" s="5">
        <f>IF(O6848&gt;(P6848+U6848),O6848-P6848-U6848, 0)</f>
        <v>0</v>
      </c>
      <c r="S6848" s="5">
        <f t="shared" si="964"/>
        <v>0</v>
      </c>
      <c r="T6848" s="5">
        <f t="shared" si="965"/>
        <v>0</v>
      </c>
      <c r="U6848" s="5">
        <f>IF(O6848&gt;P6848,IF(V6847*($B$6/100)&gt;=O6848-P6848,(O6848-P6848), V6847*($B$6/100)), 0)</f>
        <v>2008.8027</v>
      </c>
      <c r="V6848" s="5">
        <f>V6847+(T6848*($B$5/100))-(U6848/($B$6/100))</f>
        <v>1737937.4174429963</v>
      </c>
      <c r="W6848" s="5">
        <f t="shared" si="966"/>
        <v>43448.435436074906</v>
      </c>
    </row>
    <row r="6849" spans="4:23" x14ac:dyDescent="0.25">
      <c r="D6849">
        <f t="shared" si="967"/>
        <v>6847</v>
      </c>
      <c r="E6849" s="3">
        <v>44116</v>
      </c>
      <c r="F6849" s="4">
        <v>0.29166666666666669</v>
      </c>
      <c r="G6849">
        <v>20</v>
      </c>
      <c r="H6849">
        <v>0</v>
      </c>
      <c r="I6849" s="5">
        <f t="shared" si="962"/>
        <v>3</v>
      </c>
      <c r="J6849" s="22">
        <v>0</v>
      </c>
      <c r="K6849">
        <v>8.6080000000000016E-5</v>
      </c>
      <c r="L6849" s="5" cm="1">
        <f t="array" ref="L6849">_xlfn.IFS(I6849=0, 0, I6849&gt;34, 0, AND(I6849&gt;0, I6849&lt;35), VLOOKUP(I6849, $A$63:$C$96, 3))</f>
        <v>232</v>
      </c>
      <c r="M6849" s="5">
        <f t="shared" si="961"/>
        <v>0</v>
      </c>
      <c r="N6849" s="5">
        <v>2829.8376452407874</v>
      </c>
      <c r="O6849" s="5">
        <f t="shared" si="968"/>
        <v>2424.8736000000008</v>
      </c>
      <c r="P6849" s="5">
        <f t="shared" si="969"/>
        <v>232</v>
      </c>
      <c r="Q6849" s="5">
        <f t="shared" si="963"/>
        <v>0</v>
      </c>
      <c r="R6849" s="5">
        <f>IF(O6849&gt;(P6849+U6849),O6849-P6849-U6849, 0)</f>
        <v>0</v>
      </c>
      <c r="S6849" s="5">
        <f t="shared" si="964"/>
        <v>0</v>
      </c>
      <c r="T6849" s="5">
        <f t="shared" si="965"/>
        <v>0</v>
      </c>
      <c r="U6849" s="5">
        <f>IF(O6849&gt;P6849,IF(V6848*($B$6/100)&gt;=O6849-P6849,(O6849-P6849), V6848*($B$6/100)), 0)</f>
        <v>2192.8736000000008</v>
      </c>
      <c r="V6849" s="5">
        <f>V6848+(T6849*($B$5/100))-(U6849/($B$6/100))</f>
        <v>1734804.7408715677</v>
      </c>
      <c r="W6849" s="5">
        <f t="shared" si="966"/>
        <v>43370.118521789191</v>
      </c>
    </row>
    <row r="6850" spans="4:23" x14ac:dyDescent="0.25">
      <c r="D6850">
        <f t="shared" si="967"/>
        <v>6848</v>
      </c>
      <c r="E6850" s="3">
        <v>44116</v>
      </c>
      <c r="F6850" s="4">
        <v>0.33333333333333331</v>
      </c>
      <c r="G6850">
        <v>20</v>
      </c>
      <c r="H6850">
        <v>7</v>
      </c>
      <c r="I6850" s="5">
        <f t="shared" si="962"/>
        <v>3</v>
      </c>
      <c r="J6850" s="22">
        <v>3.9591612516888298E-5</v>
      </c>
      <c r="K6850">
        <v>1.0998E-4</v>
      </c>
      <c r="L6850" s="5" cm="1">
        <f t="array" ref="L6850">_xlfn.IFS(I6850=0, 0, I6850&gt;34, 0, AND(I6850&gt;0, I6850&lt;35), VLOOKUP(I6850, $A$63:$C$96, 3))</f>
        <v>232</v>
      </c>
      <c r="M6850" s="5">
        <f t="shared" si="961"/>
        <v>188.06015945521943</v>
      </c>
      <c r="N6850" s="5">
        <v>3751.4839138087668</v>
      </c>
      <c r="O6850" s="5">
        <f t="shared" si="968"/>
        <v>3098.1366000000003</v>
      </c>
      <c r="P6850" s="5">
        <f t="shared" si="969"/>
        <v>420.06015945521943</v>
      </c>
      <c r="Q6850" s="5">
        <f t="shared" si="963"/>
        <v>0</v>
      </c>
      <c r="R6850" s="5">
        <f>IF(O6850&gt;(P6850+U6850),O6850-P6850-U6850, 0)</f>
        <v>0</v>
      </c>
      <c r="S6850" s="5">
        <f t="shared" si="964"/>
        <v>0</v>
      </c>
      <c r="T6850" s="5">
        <f t="shared" si="965"/>
        <v>0</v>
      </c>
      <c r="U6850" s="5">
        <f>IF(O6850&gt;P6850,IF(V6849*($B$6/100)&gt;=O6850-P6850,(O6850-P6850), V6849*($B$6/100)), 0)</f>
        <v>2678.0764405447808</v>
      </c>
      <c r="V6850" s="5">
        <f>V6849+(T6850*($B$5/100))-(U6850/($B$6/100))</f>
        <v>1730978.9173850752</v>
      </c>
      <c r="W6850" s="5">
        <f t="shared" si="966"/>
        <v>43274.47293462688</v>
      </c>
    </row>
    <row r="6851" spans="4:23" x14ac:dyDescent="0.25">
      <c r="D6851">
        <f t="shared" si="967"/>
        <v>6849</v>
      </c>
      <c r="E6851" s="3">
        <v>44116</v>
      </c>
      <c r="F6851" s="4">
        <v>0.375</v>
      </c>
      <c r="G6851">
        <v>20</v>
      </c>
      <c r="H6851">
        <v>0</v>
      </c>
      <c r="I6851" s="5">
        <f t="shared" si="962"/>
        <v>3</v>
      </c>
      <c r="J6851" s="22">
        <v>6.1861894557637963E-5</v>
      </c>
      <c r="K6851">
        <v>1.1577E-4</v>
      </c>
      <c r="L6851" s="5" cm="1">
        <f t="array" ref="L6851">_xlfn.IFS(I6851=0, 0, I6851&gt;34, 0, AND(I6851&gt;0, I6851&lt;35), VLOOKUP(I6851, $A$63:$C$96, 3))</f>
        <v>232</v>
      </c>
      <c r="M6851" s="5">
        <f t="shared" ref="M6851:M6914" si="970">$B$11*$B$4*J6851*1000</f>
        <v>293.84399914878037</v>
      </c>
      <c r="N6851" s="5">
        <v>4317.8214199611557</v>
      </c>
      <c r="O6851" s="5">
        <f t="shared" si="968"/>
        <v>3261.2408999999998</v>
      </c>
      <c r="P6851" s="5">
        <f t="shared" si="969"/>
        <v>525.84399914878031</v>
      </c>
      <c r="Q6851" s="5">
        <f t="shared" si="963"/>
        <v>0</v>
      </c>
      <c r="R6851" s="5">
        <f>IF(O6851&gt;(P6851+U6851),O6851-P6851-U6851, 0)</f>
        <v>0</v>
      </c>
      <c r="S6851" s="5">
        <f t="shared" si="964"/>
        <v>0</v>
      </c>
      <c r="T6851" s="5">
        <f t="shared" si="965"/>
        <v>0</v>
      </c>
      <c r="U6851" s="5">
        <f>IF(O6851&gt;P6851,IF(V6850*($B$6/100)&gt;=O6851-P6851,(O6851-P6851), V6850*($B$6/100)), 0)</f>
        <v>2735.3969008512195</v>
      </c>
      <c r="V6851" s="5">
        <f>V6850+(T6851*($B$5/100))-(U6851/($B$6/100))</f>
        <v>1727071.2075267164</v>
      </c>
      <c r="W6851" s="5">
        <f t="shared" si="966"/>
        <v>43176.780188167912</v>
      </c>
    </row>
    <row r="6852" spans="4:23" x14ac:dyDescent="0.25">
      <c r="D6852">
        <f t="shared" si="967"/>
        <v>6850</v>
      </c>
      <c r="E6852" s="3">
        <v>44116</v>
      </c>
      <c r="F6852" s="4">
        <v>0.41666666666666669</v>
      </c>
      <c r="G6852">
        <v>20</v>
      </c>
      <c r="H6852">
        <v>0</v>
      </c>
      <c r="I6852" s="5">
        <f t="shared" ref="I6852:I6915" si="971">ROUND((G6852/10)*((LN(99/0.03)/(LN(10/0.03)))),0)</f>
        <v>3</v>
      </c>
      <c r="J6852" s="22">
        <v>1.064024586391373E-4</v>
      </c>
      <c r="K6852">
        <v>1.1179999999999999E-4</v>
      </c>
      <c r="L6852" s="5" cm="1">
        <f t="array" ref="L6852">_xlfn.IFS(I6852=0, 0, I6852&gt;34, 0, AND(I6852&gt;0, I6852&lt;35), VLOOKUP(I6852, $A$63:$C$96, 3))</f>
        <v>232</v>
      </c>
      <c r="M6852" s="5">
        <f t="shared" si="970"/>
        <v>505.41167853590218</v>
      </c>
      <c r="N6852" s="5">
        <v>4098.917916208341</v>
      </c>
      <c r="O6852" s="5">
        <f t="shared" si="968"/>
        <v>3149.4059999999999</v>
      </c>
      <c r="P6852" s="5">
        <f t="shared" si="969"/>
        <v>737.41167853590218</v>
      </c>
      <c r="Q6852" s="5">
        <f t="shared" ref="Q6852:Q6915" si="972">IF((L6852+M6852-P6852)&lt;($B$8/100)*$B$3,L6852+M6852-P6852,($B$8/100)*$B$3)</f>
        <v>0</v>
      </c>
      <c r="R6852" s="5">
        <f>IF(O6852&gt;(P6852+U6852),O6852-P6852-U6852, 0)</f>
        <v>0</v>
      </c>
      <c r="S6852" s="5">
        <f t="shared" ref="S6852:S6915" si="973">IF((IF((L6852+M6852)&gt;O6852,L6852+M6852-P6852-Q6852,0))&lt;((N6852*3.595182*($B$7/100))/($B$5/100)),L6852+M6852-P6852-Q6852, N6852*3.595182*($B$7/100)/($B$5/100))</f>
        <v>0</v>
      </c>
      <c r="T6852" s="5">
        <f t="shared" ref="T6852:T6915" si="974">((L6852+M6852)-P6852-S6852)</f>
        <v>0</v>
      </c>
      <c r="U6852" s="5">
        <f>IF(O6852&gt;P6852,IF(V6851*($B$6/100)&gt;=O6852-P6852,(O6852-P6852), V6851*($B$6/100)), 0)</f>
        <v>2411.994321464098</v>
      </c>
      <c r="V6852" s="5">
        <f>V6851+(T6852*($B$5/100))-(U6852/($B$6/100))</f>
        <v>1723625.5013531963</v>
      </c>
      <c r="W6852" s="5">
        <f t="shared" ref="W6852:W6915" si="975">V6852/40</f>
        <v>43090.637533829911</v>
      </c>
    </row>
    <row r="6853" spans="4:23" x14ac:dyDescent="0.25">
      <c r="D6853">
        <f t="shared" ref="D6853:D6916" si="976">D6852+1</f>
        <v>6851</v>
      </c>
      <c r="E6853" s="3">
        <v>44116</v>
      </c>
      <c r="F6853" s="4">
        <v>0.45833333333333331</v>
      </c>
      <c r="G6853">
        <v>30</v>
      </c>
      <c r="H6853">
        <v>2</v>
      </c>
      <c r="I6853" s="5">
        <f t="shared" si="971"/>
        <v>4</v>
      </c>
      <c r="J6853" s="22">
        <v>1.9548358680213597E-4</v>
      </c>
      <c r="K6853">
        <v>9.8239999999999995E-5</v>
      </c>
      <c r="L6853" s="5" cm="1">
        <f t="array" ref="L6853">_xlfn.IFS(I6853=0, 0, I6853&gt;34, 0, AND(I6853&gt;0, I6853&lt;35), VLOOKUP(I6853, $A$63:$C$96, 3))</f>
        <v>740</v>
      </c>
      <c r="M6853" s="5">
        <f t="shared" si="970"/>
        <v>928.54703731014592</v>
      </c>
      <c r="N6853" s="5">
        <v>3534.4897701224636</v>
      </c>
      <c r="O6853" s="5">
        <f t="shared" ref="O6853:O6916" si="977">$B$2*K6853*1000</f>
        <v>2767.4207999999999</v>
      </c>
      <c r="P6853" s="5">
        <f t="shared" ref="P6853:P6916" si="978">IF(O6853&gt;=(L6853+M6853),L6853+M6853,O6853)</f>
        <v>1668.5470373101459</v>
      </c>
      <c r="Q6853" s="5">
        <f t="shared" si="972"/>
        <v>0</v>
      </c>
      <c r="R6853" s="5">
        <f>IF(O6853&gt;(P6853+U6853),O6853-P6853-U6853, 0)</f>
        <v>0</v>
      </c>
      <c r="S6853" s="5">
        <f t="shared" si="973"/>
        <v>0</v>
      </c>
      <c r="T6853" s="5">
        <f t="shared" si="974"/>
        <v>0</v>
      </c>
      <c r="U6853" s="5">
        <f>IF(O6853&gt;P6853,IF(V6852*($B$6/100)&gt;=O6853-P6853,(O6853-P6853), V6852*($B$6/100)), 0)</f>
        <v>1098.8737626898539</v>
      </c>
      <c r="V6853" s="5">
        <f>V6852+(T6853*($B$5/100))-(U6853/($B$6/100))</f>
        <v>1722055.6816922107</v>
      </c>
      <c r="W6853" s="5">
        <f t="shared" si="975"/>
        <v>43051.39204230527</v>
      </c>
    </row>
    <row r="6854" spans="4:23" x14ac:dyDescent="0.25">
      <c r="D6854">
        <f t="shared" si="976"/>
        <v>6852</v>
      </c>
      <c r="E6854" s="3">
        <v>44116</v>
      </c>
      <c r="F6854" s="4">
        <v>0.5</v>
      </c>
      <c r="G6854">
        <v>40</v>
      </c>
      <c r="H6854">
        <v>1</v>
      </c>
      <c r="I6854" s="5">
        <f t="shared" si="971"/>
        <v>6</v>
      </c>
      <c r="J6854" s="22">
        <v>2.3507519931902427E-4</v>
      </c>
      <c r="K6854">
        <v>8.7949999999999996E-5</v>
      </c>
      <c r="L6854" s="5" cm="1">
        <f t="array" ref="L6854">_xlfn.IFS(I6854=0, 0, I6854&gt;34, 0, AND(I6854&gt;0, I6854&lt;35), VLOOKUP(I6854, $A$63:$C$96, 3))</f>
        <v>2980</v>
      </c>
      <c r="M6854" s="5">
        <f t="shared" si="970"/>
        <v>1116.6071967653652</v>
      </c>
      <c r="N6854" s="5">
        <v>3050.505659718885</v>
      </c>
      <c r="O6854" s="5">
        <f t="shared" si="977"/>
        <v>2477.5514999999996</v>
      </c>
      <c r="P6854" s="5">
        <f t="shared" si="978"/>
        <v>2477.5514999999996</v>
      </c>
      <c r="Q6854" s="5">
        <f t="shared" si="972"/>
        <v>487.20077413479089</v>
      </c>
      <c r="R6854" s="5">
        <f>IF(O6854&gt;(P6854+U6854),O6854-P6854-U6854, 0)</f>
        <v>0</v>
      </c>
      <c r="S6854" s="5">
        <f t="shared" si="973"/>
        <v>1131.8549226305747</v>
      </c>
      <c r="T6854" s="5">
        <f t="shared" si="974"/>
        <v>487.20077413479089</v>
      </c>
      <c r="U6854" s="5">
        <f>IF(O6854&gt;P6854,IF(V6853*($B$6/100)&gt;=O6854-P6854,(O6854-P6854), V6853*($B$6/100)), 0)</f>
        <v>0</v>
      </c>
      <c r="V6854" s="5">
        <f>V6853+(T6854*($B$5/100))-(U6854/($B$6/100))</f>
        <v>1722396.722234105</v>
      </c>
      <c r="W6854" s="5">
        <f t="shared" si="975"/>
        <v>43059.918055852628</v>
      </c>
    </row>
    <row r="6855" spans="4:23" x14ac:dyDescent="0.25">
      <c r="D6855">
        <f t="shared" si="976"/>
        <v>6853</v>
      </c>
      <c r="E6855" s="3">
        <v>44116</v>
      </c>
      <c r="F6855" s="4">
        <v>0.54166666666666663</v>
      </c>
      <c r="G6855">
        <v>40</v>
      </c>
      <c r="H6855">
        <v>0</v>
      </c>
      <c r="I6855" s="5">
        <f t="shared" si="971"/>
        <v>6</v>
      </c>
      <c r="J6855" s="22">
        <v>1.9548358680213597E-4</v>
      </c>
      <c r="K6855">
        <v>8.1020000000000007E-5</v>
      </c>
      <c r="L6855" s="5" cm="1">
        <f t="array" ref="L6855">_xlfn.IFS(I6855=0, 0, I6855&gt;34, 0, AND(I6855&gt;0, I6855&lt;35), VLOOKUP(I6855, $A$63:$C$96, 3))</f>
        <v>2980</v>
      </c>
      <c r="M6855" s="5">
        <f t="shared" si="970"/>
        <v>928.54703731014592</v>
      </c>
      <c r="N6855" s="5">
        <v>2527.2902708111005</v>
      </c>
      <c r="O6855" s="5">
        <f t="shared" si="977"/>
        <v>2282.3334</v>
      </c>
      <c r="P6855" s="5">
        <f t="shared" si="978"/>
        <v>2282.3334</v>
      </c>
      <c r="Q6855" s="5">
        <f t="shared" si="972"/>
        <v>487.20077413479089</v>
      </c>
      <c r="R6855" s="5">
        <f>IF(O6855&gt;(P6855+U6855),O6855-P6855-U6855, 0)</f>
        <v>0</v>
      </c>
      <c r="S6855" s="5">
        <f t="shared" si="973"/>
        <v>1139.0128631753553</v>
      </c>
      <c r="T6855" s="5">
        <f t="shared" si="974"/>
        <v>487.20077413479089</v>
      </c>
      <c r="U6855" s="5">
        <f>IF(O6855&gt;P6855,IF(V6854*($B$6/100)&gt;=O6855-P6855,(O6855-P6855), V6854*($B$6/100)), 0)</f>
        <v>0</v>
      </c>
      <c r="V6855" s="5">
        <f>V6854+(T6855*($B$5/100))-(U6855/($B$6/100))</f>
        <v>1722737.7627759993</v>
      </c>
      <c r="W6855" s="5">
        <f t="shared" si="975"/>
        <v>43068.444069399979</v>
      </c>
    </row>
    <row r="6856" spans="4:23" x14ac:dyDescent="0.25">
      <c r="D6856">
        <f t="shared" si="976"/>
        <v>6854</v>
      </c>
      <c r="E6856" s="3">
        <v>44116</v>
      </c>
      <c r="F6856" s="4">
        <v>0.58333333333333337</v>
      </c>
      <c r="G6856">
        <v>20</v>
      </c>
      <c r="H6856">
        <v>3</v>
      </c>
      <c r="I6856" s="5">
        <f t="shared" si="971"/>
        <v>3</v>
      </c>
      <c r="J6856" s="22">
        <v>2.2022834462519114E-4</v>
      </c>
      <c r="K6856">
        <v>7.0279999999999998E-5</v>
      </c>
      <c r="L6856" s="5" cm="1">
        <f t="array" ref="L6856">_xlfn.IFS(I6856=0, 0, I6856&gt;34, 0, AND(I6856&gt;0, I6856&lt;35), VLOOKUP(I6856, $A$63:$C$96, 3))</f>
        <v>232</v>
      </c>
      <c r="M6856" s="5">
        <f t="shared" si="970"/>
        <v>1046.0846369696578</v>
      </c>
      <c r="N6856" s="5">
        <v>2364.6279648955933</v>
      </c>
      <c r="O6856" s="5">
        <f t="shared" si="977"/>
        <v>1979.7875999999999</v>
      </c>
      <c r="P6856" s="5">
        <f t="shared" si="978"/>
        <v>1278.0846369696578</v>
      </c>
      <c r="Q6856" s="5">
        <f t="shared" si="972"/>
        <v>0</v>
      </c>
      <c r="R6856" s="5">
        <f>IF(O6856&gt;(P6856+U6856),O6856-P6856-U6856, 0)</f>
        <v>0</v>
      </c>
      <c r="S6856" s="5">
        <f t="shared" si="973"/>
        <v>0</v>
      </c>
      <c r="T6856" s="5">
        <f t="shared" si="974"/>
        <v>0</v>
      </c>
      <c r="U6856" s="5">
        <f>IF(O6856&gt;P6856,IF(V6855*($B$6/100)&gt;=O6856-P6856,(O6856-P6856), V6855*($B$6/100)), 0)</f>
        <v>701.70296303034206</v>
      </c>
      <c r="V6856" s="5">
        <f>V6855+(T6856*($B$5/100))-(U6856/($B$6/100))</f>
        <v>1721735.3299716702</v>
      </c>
      <c r="W6856" s="5">
        <f t="shared" si="975"/>
        <v>43043.383249291757</v>
      </c>
    </row>
    <row r="6857" spans="4:23" x14ac:dyDescent="0.25">
      <c r="D6857">
        <f t="shared" si="976"/>
        <v>6855</v>
      </c>
      <c r="E6857" s="3">
        <v>44116</v>
      </c>
      <c r="F6857" s="4">
        <v>0.625</v>
      </c>
      <c r="G6857">
        <v>20</v>
      </c>
      <c r="H6857">
        <v>9</v>
      </c>
      <c r="I6857" s="5">
        <f t="shared" si="971"/>
        <v>3</v>
      </c>
      <c r="J6857" s="22">
        <v>2.6476890870669048E-4</v>
      </c>
      <c r="K6857">
        <v>6.8820000000000009E-5</v>
      </c>
      <c r="L6857" s="5" cm="1">
        <f t="array" ref="L6857">_xlfn.IFS(I6857=0, 0, I6857&gt;34, 0, AND(I6857&gt;0, I6857&lt;35), VLOOKUP(I6857, $A$63:$C$96, 3))</f>
        <v>232</v>
      </c>
      <c r="M6857" s="5">
        <f t="shared" si="970"/>
        <v>1257.6523163567799</v>
      </c>
      <c r="N6857" s="5">
        <v>2434.8459925698107</v>
      </c>
      <c r="O6857" s="5">
        <f t="shared" si="977"/>
        <v>1938.6594000000002</v>
      </c>
      <c r="P6857" s="5">
        <f t="shared" si="978"/>
        <v>1489.6523163567799</v>
      </c>
      <c r="Q6857" s="5">
        <f t="shared" si="972"/>
        <v>0</v>
      </c>
      <c r="R6857" s="5">
        <f>IF(O6857&gt;(P6857+U6857),O6857-P6857-U6857, 0)</f>
        <v>0</v>
      </c>
      <c r="S6857" s="5">
        <f t="shared" si="973"/>
        <v>0</v>
      </c>
      <c r="T6857" s="5">
        <f t="shared" si="974"/>
        <v>0</v>
      </c>
      <c r="U6857" s="5">
        <f>IF(O6857&gt;P6857,IF(V6856*($B$6/100)&gt;=O6857-P6857,(O6857-P6857), V6856*($B$6/100)), 0)</f>
        <v>449.00708364322031</v>
      </c>
      <c r="V6857" s="5">
        <f>V6856+(T6857*($B$5/100))-(U6857/($B$6/100))</f>
        <v>1721093.8912807512</v>
      </c>
      <c r="W6857" s="5">
        <f t="shared" si="975"/>
        <v>43027.347282018782</v>
      </c>
    </row>
    <row r="6858" spans="4:23" x14ac:dyDescent="0.25">
      <c r="D6858">
        <f t="shared" si="976"/>
        <v>6856</v>
      </c>
      <c r="E6858" s="3">
        <v>44116</v>
      </c>
      <c r="F6858" s="4">
        <v>0.66666666666666663</v>
      </c>
      <c r="G6858">
        <v>20</v>
      </c>
      <c r="H6858">
        <v>8</v>
      </c>
      <c r="I6858" s="5">
        <f t="shared" si="971"/>
        <v>3</v>
      </c>
      <c r="J6858" s="22">
        <v>1.9300911101983044E-4</v>
      </c>
      <c r="K6858">
        <v>7.3919999999999997E-5</v>
      </c>
      <c r="L6858" s="5" cm="1">
        <f t="array" ref="L6858">_xlfn.IFS(I6858=0, 0, I6858&gt;34, 0, AND(I6858&gt;0, I6858&lt;35), VLOOKUP(I6858, $A$63:$C$96, 3))</f>
        <v>232</v>
      </c>
      <c r="M6858" s="5">
        <f t="shared" si="970"/>
        <v>916.79327734419462</v>
      </c>
      <c r="N6858" s="5">
        <v>2038.1851608523789</v>
      </c>
      <c r="O6858" s="5">
        <f t="shared" si="977"/>
        <v>2082.3263999999999</v>
      </c>
      <c r="P6858" s="5">
        <f t="shared" si="978"/>
        <v>1148.7932773441946</v>
      </c>
      <c r="Q6858" s="5">
        <f t="shared" si="972"/>
        <v>0</v>
      </c>
      <c r="R6858" s="5">
        <f>IF(O6858&gt;(P6858+U6858),O6858-P6858-U6858, 0)</f>
        <v>0</v>
      </c>
      <c r="S6858" s="5">
        <f t="shared" si="973"/>
        <v>0</v>
      </c>
      <c r="T6858" s="5">
        <f t="shared" si="974"/>
        <v>0</v>
      </c>
      <c r="U6858" s="5">
        <f>IF(O6858&gt;P6858,IF(V6857*($B$6/100)&gt;=O6858-P6858,(O6858-P6858), V6857*($B$6/100)), 0)</f>
        <v>933.5331226558053</v>
      </c>
      <c r="V6858" s="5">
        <f>V6857+(T6858*($B$5/100))-(U6858/($B$6/100))</f>
        <v>1719760.2725341001</v>
      </c>
      <c r="W6858" s="5">
        <f t="shared" si="975"/>
        <v>42994.006813352506</v>
      </c>
    </row>
    <row r="6859" spans="4:23" x14ac:dyDescent="0.25">
      <c r="D6859">
        <f t="shared" si="976"/>
        <v>6857</v>
      </c>
      <c r="E6859" s="3">
        <v>44116</v>
      </c>
      <c r="F6859" s="4">
        <v>0.70833333333333337</v>
      </c>
      <c r="G6859">
        <v>10</v>
      </c>
      <c r="H6859">
        <v>10</v>
      </c>
      <c r="I6859" s="5">
        <f t="shared" si="971"/>
        <v>1</v>
      </c>
      <c r="J6859" s="22">
        <v>7.6708749251471072E-5</v>
      </c>
      <c r="K6859">
        <v>1.008E-4</v>
      </c>
      <c r="L6859" s="5" cm="1">
        <f t="array" ref="L6859">_xlfn.IFS(I6859=0, 0, I6859&gt;34, 0, AND(I6859&gt;0, I6859&lt;35), VLOOKUP(I6859, $A$63:$C$96, 3))</f>
        <v>0</v>
      </c>
      <c r="M6859" s="5">
        <f t="shared" si="970"/>
        <v>364.36655894448762</v>
      </c>
      <c r="N6859" s="5">
        <v>2150.5765546602106</v>
      </c>
      <c r="O6859" s="5">
        <f t="shared" si="977"/>
        <v>2839.5360000000001</v>
      </c>
      <c r="P6859" s="5">
        <f t="shared" si="978"/>
        <v>364.36655894448762</v>
      </c>
      <c r="Q6859" s="5">
        <f t="shared" si="972"/>
        <v>0</v>
      </c>
      <c r="R6859" s="5">
        <f>IF(O6859&gt;(P6859+U6859),O6859-P6859-U6859, 0)</f>
        <v>0</v>
      </c>
      <c r="S6859" s="5">
        <f t="shared" si="973"/>
        <v>0</v>
      </c>
      <c r="T6859" s="5">
        <f t="shared" si="974"/>
        <v>0</v>
      </c>
      <c r="U6859" s="5">
        <f>IF(O6859&gt;P6859,IF(V6858*($B$6/100)&gt;=O6859-P6859,(O6859-P6859), V6858*($B$6/100)), 0)</f>
        <v>2475.1694410555124</v>
      </c>
      <c r="V6859" s="5">
        <f>V6858+(T6859*($B$5/100))-(U6859/($B$6/100))</f>
        <v>1716224.3161897352</v>
      </c>
      <c r="W6859" s="5">
        <f t="shared" si="975"/>
        <v>42905.607904743381</v>
      </c>
    </row>
    <row r="6860" spans="4:23" x14ac:dyDescent="0.25">
      <c r="D6860">
        <f t="shared" si="976"/>
        <v>6858</v>
      </c>
      <c r="E6860" s="3">
        <v>44116</v>
      </c>
      <c r="F6860" s="4">
        <v>0.75</v>
      </c>
      <c r="G6860">
        <v>10</v>
      </c>
      <c r="H6860">
        <v>0</v>
      </c>
      <c r="I6860" s="5">
        <f t="shared" si="971"/>
        <v>1</v>
      </c>
      <c r="J6860" s="22">
        <v>9.8979031292220746E-6</v>
      </c>
      <c r="K6860">
        <v>1.5719E-4</v>
      </c>
      <c r="L6860" s="5" cm="1">
        <f t="array" ref="L6860">_xlfn.IFS(I6860=0, 0, I6860&gt;34, 0, AND(I6860&gt;0, I6860&lt;35), VLOOKUP(I6860, $A$63:$C$96, 3))</f>
        <v>0</v>
      </c>
      <c r="M6860" s="5">
        <f t="shared" si="970"/>
        <v>47.015039863804859</v>
      </c>
      <c r="N6860" s="5">
        <v>2878.3988768694894</v>
      </c>
      <c r="O6860" s="5">
        <f t="shared" si="977"/>
        <v>4428.0423000000001</v>
      </c>
      <c r="P6860" s="5">
        <f t="shared" si="978"/>
        <v>47.015039863804859</v>
      </c>
      <c r="Q6860" s="5">
        <f t="shared" si="972"/>
        <v>0</v>
      </c>
      <c r="R6860" s="5">
        <f>IF(O6860&gt;(P6860+U6860),O6860-P6860-U6860, 0)</f>
        <v>0</v>
      </c>
      <c r="S6860" s="5">
        <f t="shared" si="973"/>
        <v>0</v>
      </c>
      <c r="T6860" s="5">
        <f t="shared" si="974"/>
        <v>0</v>
      </c>
      <c r="U6860" s="5">
        <f>IF(O6860&gt;P6860,IF(V6859*($B$6/100)&gt;=O6860-P6860,(O6860-P6860), V6859*($B$6/100)), 0)</f>
        <v>4381.0272601361949</v>
      </c>
      <c r="V6860" s="5">
        <f>V6859+(T6860*($B$5/100))-(U6860/($B$6/100))</f>
        <v>1709965.705818112</v>
      </c>
      <c r="W6860" s="5">
        <f t="shared" si="975"/>
        <v>42749.142645452797</v>
      </c>
    </row>
    <row r="6861" spans="4:23" x14ac:dyDescent="0.25">
      <c r="D6861">
        <f t="shared" si="976"/>
        <v>6859</v>
      </c>
      <c r="E6861" s="3">
        <v>44116</v>
      </c>
      <c r="F6861" s="4">
        <v>0.79166666666666663</v>
      </c>
      <c r="G6861">
        <v>10</v>
      </c>
      <c r="H6861">
        <v>0</v>
      </c>
      <c r="I6861" s="5">
        <f t="shared" si="971"/>
        <v>1</v>
      </c>
      <c r="J6861" s="22">
        <v>0</v>
      </c>
      <c r="K6861">
        <v>1.8486000000000002E-4</v>
      </c>
      <c r="L6861" s="5" cm="1">
        <f t="array" ref="L6861">_xlfn.IFS(I6861=0, 0, I6861&gt;34, 0, AND(I6861&gt;0, I6861&lt;35), VLOOKUP(I6861, $A$63:$C$96, 3))</f>
        <v>0</v>
      </c>
      <c r="M6861" s="5">
        <f t="shared" si="970"/>
        <v>0</v>
      </c>
      <c r="N6861" s="5">
        <v>3359.303325622152</v>
      </c>
      <c r="O6861" s="5">
        <f t="shared" si="977"/>
        <v>5207.5061999999998</v>
      </c>
      <c r="P6861" s="5">
        <f t="shared" si="978"/>
        <v>0</v>
      </c>
      <c r="Q6861" s="5">
        <f t="shared" si="972"/>
        <v>0</v>
      </c>
      <c r="R6861" s="5">
        <f>IF(O6861&gt;(P6861+U6861),O6861-P6861-U6861, 0)</f>
        <v>0</v>
      </c>
      <c r="S6861" s="5">
        <f t="shared" si="973"/>
        <v>0</v>
      </c>
      <c r="T6861" s="5">
        <f t="shared" si="974"/>
        <v>0</v>
      </c>
      <c r="U6861" s="5">
        <f>IF(O6861&gt;P6861,IF(V6860*($B$6/100)&gt;=O6861-P6861,(O6861-P6861), V6860*($B$6/100)), 0)</f>
        <v>5207.5061999999998</v>
      </c>
      <c r="V6861" s="5">
        <f>V6860+(T6861*($B$5/100))-(U6861/($B$6/100))</f>
        <v>1702526.4112466834</v>
      </c>
      <c r="W6861" s="5">
        <f t="shared" si="975"/>
        <v>42563.160281167089</v>
      </c>
    </row>
    <row r="6862" spans="4:23" x14ac:dyDescent="0.25">
      <c r="D6862">
        <f t="shared" si="976"/>
        <v>6860</v>
      </c>
      <c r="E6862" s="3">
        <v>44116</v>
      </c>
      <c r="F6862" s="4">
        <v>0.83333333333333337</v>
      </c>
      <c r="G6862">
        <v>20</v>
      </c>
      <c r="H6862">
        <v>0</v>
      </c>
      <c r="I6862" s="5">
        <f t="shared" si="971"/>
        <v>3</v>
      </c>
      <c r="J6862" s="22">
        <v>0</v>
      </c>
      <c r="K6862">
        <v>1.9788999999999999E-4</v>
      </c>
      <c r="L6862" s="5" cm="1">
        <f t="array" ref="L6862">_xlfn.IFS(I6862=0, 0, I6862&gt;34, 0, AND(I6862&gt;0, I6862&lt;35), VLOOKUP(I6862, $A$63:$C$96, 3))</f>
        <v>232</v>
      </c>
      <c r="M6862" s="5">
        <f t="shared" si="970"/>
        <v>0</v>
      </c>
      <c r="N6862" s="5">
        <v>3357.2953738821398</v>
      </c>
      <c r="O6862" s="5">
        <f t="shared" si="977"/>
        <v>5574.5613000000003</v>
      </c>
      <c r="P6862" s="5">
        <f t="shared" si="978"/>
        <v>232</v>
      </c>
      <c r="Q6862" s="5">
        <f t="shared" si="972"/>
        <v>0</v>
      </c>
      <c r="R6862" s="5">
        <f>IF(O6862&gt;(P6862+U6862),O6862-P6862-U6862, 0)</f>
        <v>0</v>
      </c>
      <c r="S6862" s="5">
        <f t="shared" si="973"/>
        <v>0</v>
      </c>
      <c r="T6862" s="5">
        <f t="shared" si="974"/>
        <v>0</v>
      </c>
      <c r="U6862" s="5">
        <f>IF(O6862&gt;P6862,IF(V6861*($B$6/100)&gt;=O6862-P6862,(O6862-P6862), V6861*($B$6/100)), 0)</f>
        <v>5342.5613000000003</v>
      </c>
      <c r="V6862" s="5">
        <f>V6861+(T6862*($B$5/100))-(U6862/($B$6/100))</f>
        <v>1694894.1808181121</v>
      </c>
      <c r="W6862" s="5">
        <f t="shared" si="975"/>
        <v>42372.354520452805</v>
      </c>
    </row>
    <row r="6863" spans="4:23" x14ac:dyDescent="0.25">
      <c r="D6863">
        <f t="shared" si="976"/>
        <v>6861</v>
      </c>
      <c r="E6863" s="3">
        <v>44116</v>
      </c>
      <c r="F6863" s="4">
        <v>0.875</v>
      </c>
      <c r="G6863">
        <v>30</v>
      </c>
      <c r="H6863">
        <v>0</v>
      </c>
      <c r="I6863" s="5">
        <f t="shared" si="971"/>
        <v>4</v>
      </c>
      <c r="J6863" s="22">
        <v>0</v>
      </c>
      <c r="K6863">
        <v>1.8938000000000001E-4</v>
      </c>
      <c r="L6863" s="5" cm="1">
        <f t="array" ref="L6863">_xlfn.IFS(I6863=0, 0, I6863&gt;34, 0, AND(I6863&gt;0, I6863&lt;35), VLOOKUP(I6863, $A$63:$C$96, 3))</f>
        <v>740</v>
      </c>
      <c r="M6863" s="5">
        <f t="shared" si="970"/>
        <v>0</v>
      </c>
      <c r="N6863" s="5">
        <v>2941.4846651746825</v>
      </c>
      <c r="O6863" s="5">
        <f t="shared" si="977"/>
        <v>5334.8346000000001</v>
      </c>
      <c r="P6863" s="5">
        <f t="shared" si="978"/>
        <v>740</v>
      </c>
      <c r="Q6863" s="5">
        <f t="shared" si="972"/>
        <v>0</v>
      </c>
      <c r="R6863" s="5">
        <f>IF(O6863&gt;(P6863+U6863),O6863-P6863-U6863, 0)</f>
        <v>0</v>
      </c>
      <c r="S6863" s="5">
        <f t="shared" si="973"/>
        <v>0</v>
      </c>
      <c r="T6863" s="5">
        <f t="shared" si="974"/>
        <v>0</v>
      </c>
      <c r="U6863" s="5">
        <f>IF(O6863&gt;P6863,IF(V6862*($B$6/100)&gt;=O6863-P6863,(O6863-P6863), V6862*($B$6/100)), 0)</f>
        <v>4594.8346000000001</v>
      </c>
      <c r="V6863" s="5">
        <f>V6862+(T6863*($B$5/100))-(U6863/($B$6/100))</f>
        <v>1688330.1313895406</v>
      </c>
      <c r="W6863" s="5">
        <f t="shared" si="975"/>
        <v>42208.253284738516</v>
      </c>
    </row>
    <row r="6864" spans="4:23" x14ac:dyDescent="0.25">
      <c r="D6864">
        <f t="shared" si="976"/>
        <v>6862</v>
      </c>
      <c r="E6864" s="3">
        <v>44116</v>
      </c>
      <c r="F6864" s="4">
        <v>0.91666666666666663</v>
      </c>
      <c r="G6864">
        <v>30</v>
      </c>
      <c r="H6864">
        <v>0</v>
      </c>
      <c r="I6864" s="5">
        <f t="shared" si="971"/>
        <v>4</v>
      </c>
      <c r="J6864" s="22">
        <v>0</v>
      </c>
      <c r="K6864">
        <v>1.8146999999999998E-4</v>
      </c>
      <c r="L6864" s="5" cm="1">
        <f t="array" ref="L6864">_xlfn.IFS(I6864=0, 0, I6864&gt;34, 0, AND(I6864&gt;0, I6864&lt;35), VLOOKUP(I6864, $A$63:$C$96, 3))</f>
        <v>740</v>
      </c>
      <c r="M6864" s="5">
        <f t="shared" si="970"/>
        <v>0</v>
      </c>
      <c r="N6864" s="5">
        <v>2654.3636360769265</v>
      </c>
      <c r="O6864" s="5">
        <f t="shared" si="977"/>
        <v>5112.0098999999991</v>
      </c>
      <c r="P6864" s="5">
        <f t="shared" si="978"/>
        <v>740</v>
      </c>
      <c r="Q6864" s="5">
        <f t="shared" si="972"/>
        <v>0</v>
      </c>
      <c r="R6864" s="5">
        <f>IF(O6864&gt;(P6864+U6864),O6864-P6864-U6864, 0)</f>
        <v>0</v>
      </c>
      <c r="S6864" s="5">
        <f t="shared" si="973"/>
        <v>0</v>
      </c>
      <c r="T6864" s="5">
        <f t="shared" si="974"/>
        <v>0</v>
      </c>
      <c r="U6864" s="5">
        <f>IF(O6864&gt;P6864,IF(V6863*($B$6/100)&gt;=O6864-P6864,(O6864-P6864), V6863*($B$6/100)), 0)</f>
        <v>4372.0098999999991</v>
      </c>
      <c r="V6864" s="5">
        <f>V6863+(T6864*($B$5/100))-(U6864/($B$6/100))</f>
        <v>1682084.4029609691</v>
      </c>
      <c r="W6864" s="5">
        <f t="shared" si="975"/>
        <v>42052.110074024225</v>
      </c>
    </row>
    <row r="6865" spans="4:23" x14ac:dyDescent="0.25">
      <c r="D6865">
        <f t="shared" si="976"/>
        <v>6863</v>
      </c>
      <c r="E6865" s="3">
        <v>44116</v>
      </c>
      <c r="F6865" s="4">
        <v>0.95833333333333337</v>
      </c>
      <c r="G6865">
        <v>30</v>
      </c>
      <c r="H6865">
        <v>0</v>
      </c>
      <c r="I6865" s="5">
        <f t="shared" si="971"/>
        <v>4</v>
      </c>
      <c r="J6865" s="22">
        <v>0</v>
      </c>
      <c r="K6865">
        <v>1.5991000000000001E-4</v>
      </c>
      <c r="L6865" s="5" cm="1">
        <f t="array" ref="L6865">_xlfn.IFS(I6865=0, 0, I6865&gt;34, 0, AND(I6865&gt;0, I6865&lt;35), VLOOKUP(I6865, $A$63:$C$96, 3))</f>
        <v>740</v>
      </c>
      <c r="M6865" s="5">
        <f t="shared" si="970"/>
        <v>0</v>
      </c>
      <c r="N6865" s="5">
        <v>2291.948630012103</v>
      </c>
      <c r="O6865" s="5">
        <f t="shared" si="977"/>
        <v>4504.6647000000003</v>
      </c>
      <c r="P6865" s="5">
        <f t="shared" si="978"/>
        <v>740</v>
      </c>
      <c r="Q6865" s="5">
        <f t="shared" si="972"/>
        <v>0</v>
      </c>
      <c r="R6865" s="5">
        <f>IF(O6865&gt;(P6865+U6865),O6865-P6865-U6865, 0)</f>
        <v>0</v>
      </c>
      <c r="S6865" s="5">
        <f t="shared" si="973"/>
        <v>0</v>
      </c>
      <c r="T6865" s="5">
        <f t="shared" si="974"/>
        <v>0</v>
      </c>
      <c r="U6865" s="5">
        <f>IF(O6865&gt;P6865,IF(V6864*($B$6/100)&gt;=O6865-P6865,(O6865-P6865), V6864*($B$6/100)), 0)</f>
        <v>3764.6647000000003</v>
      </c>
      <c r="V6865" s="5">
        <f>V6864+(T6865*($B$5/100))-(U6865/($B$6/100))</f>
        <v>1676706.3105323976</v>
      </c>
      <c r="W6865" s="5">
        <f t="shared" si="975"/>
        <v>41917.657763309937</v>
      </c>
    </row>
    <row r="6866" spans="4:23" x14ac:dyDescent="0.25">
      <c r="D6866">
        <f t="shared" si="976"/>
        <v>6864</v>
      </c>
      <c r="E6866" s="3">
        <v>44117</v>
      </c>
      <c r="F6866" s="4">
        <v>0</v>
      </c>
      <c r="G6866">
        <v>30</v>
      </c>
      <c r="H6866">
        <v>0</v>
      </c>
      <c r="I6866" s="5">
        <f t="shared" si="971"/>
        <v>4</v>
      </c>
      <c r="J6866" s="22">
        <v>0</v>
      </c>
      <c r="K6866">
        <v>1.3028000000000001E-4</v>
      </c>
      <c r="L6866" s="5" cm="1">
        <f t="array" ref="L6866">_xlfn.IFS(I6866=0, 0, I6866&gt;34, 0, AND(I6866&gt;0, I6866&lt;35), VLOOKUP(I6866, $A$63:$C$96, 3))</f>
        <v>740</v>
      </c>
      <c r="M6866" s="5">
        <f t="shared" si="970"/>
        <v>0</v>
      </c>
      <c r="N6866" s="5">
        <v>1750.9339509854601</v>
      </c>
      <c r="O6866" s="5">
        <f t="shared" si="977"/>
        <v>3669.9876000000004</v>
      </c>
      <c r="P6866" s="5">
        <f t="shared" si="978"/>
        <v>740</v>
      </c>
      <c r="Q6866" s="5">
        <f t="shared" si="972"/>
        <v>0</v>
      </c>
      <c r="R6866" s="5">
        <f>IF(O6866&gt;(P6866+U6866),O6866-P6866-U6866, 0)</f>
        <v>0</v>
      </c>
      <c r="S6866" s="5">
        <f t="shared" si="973"/>
        <v>0</v>
      </c>
      <c r="T6866" s="5">
        <f t="shared" si="974"/>
        <v>0</v>
      </c>
      <c r="U6866" s="5">
        <f>IF(O6866&gt;P6866,IF(V6865*($B$6/100)&gt;=O6866-P6866,(O6866-P6866), V6865*($B$6/100)), 0)</f>
        <v>2929.9876000000004</v>
      </c>
      <c r="V6866" s="5">
        <f>V6865+(T6866*($B$5/100))-(U6866/($B$6/100))</f>
        <v>1672520.613960969</v>
      </c>
      <c r="W6866" s="5">
        <f t="shared" si="975"/>
        <v>41813.015349024223</v>
      </c>
    </row>
    <row r="6867" spans="4:23" x14ac:dyDescent="0.25">
      <c r="D6867">
        <f t="shared" si="976"/>
        <v>6865</v>
      </c>
      <c r="E6867" s="3">
        <v>44117</v>
      </c>
      <c r="F6867" s="4">
        <v>4.1666666666666664E-2</v>
      </c>
      <c r="G6867">
        <v>40</v>
      </c>
      <c r="H6867">
        <v>0</v>
      </c>
      <c r="I6867" s="5">
        <f t="shared" si="971"/>
        <v>6</v>
      </c>
      <c r="J6867" s="22">
        <v>0</v>
      </c>
      <c r="K6867">
        <v>1.0190999999999999E-4</v>
      </c>
      <c r="L6867" s="5" cm="1">
        <f t="array" ref="L6867">_xlfn.IFS(I6867=0, 0, I6867&gt;34, 0, AND(I6867&gt;0, I6867&lt;35), VLOOKUP(I6867, $A$63:$C$96, 3))</f>
        <v>2980</v>
      </c>
      <c r="M6867" s="5">
        <f t="shared" si="970"/>
        <v>0</v>
      </c>
      <c r="N6867" s="5">
        <v>1518.0540385836784</v>
      </c>
      <c r="O6867" s="5">
        <f t="shared" si="977"/>
        <v>2870.8046999999997</v>
      </c>
      <c r="P6867" s="5">
        <f t="shared" si="978"/>
        <v>2870.8046999999997</v>
      </c>
      <c r="Q6867" s="5">
        <f t="shared" si="972"/>
        <v>109.19530000000032</v>
      </c>
      <c r="R6867" s="5">
        <f>IF(O6867&gt;(P6867+U6867),O6867-P6867-U6867, 0)</f>
        <v>0</v>
      </c>
      <c r="S6867" s="5">
        <f t="shared" si="973"/>
        <v>0</v>
      </c>
      <c r="T6867" s="5">
        <f t="shared" si="974"/>
        <v>109.19530000000032</v>
      </c>
      <c r="U6867" s="5">
        <f>IF(O6867&gt;P6867,IF(V6866*($B$6/100)&gt;=O6867-P6867,(O6867-P6867), V6866*($B$6/100)), 0)</f>
        <v>0</v>
      </c>
      <c r="V6867" s="5">
        <f>V6866+(T6867*($B$5/100))-(U6867/($B$6/100))</f>
        <v>1672597.0506709691</v>
      </c>
      <c r="W6867" s="5">
        <f t="shared" si="975"/>
        <v>41814.92626677423</v>
      </c>
    </row>
    <row r="6868" spans="4:23" x14ac:dyDescent="0.25">
      <c r="D6868">
        <f t="shared" si="976"/>
        <v>6866</v>
      </c>
      <c r="E6868" s="3">
        <v>44117</v>
      </c>
      <c r="F6868" s="4">
        <v>8.3333333333333329E-2</v>
      </c>
      <c r="G6868">
        <v>40</v>
      </c>
      <c r="H6868">
        <v>0</v>
      </c>
      <c r="I6868" s="5">
        <f t="shared" si="971"/>
        <v>6</v>
      </c>
      <c r="J6868" s="22">
        <v>0</v>
      </c>
      <c r="K6868">
        <v>8.2550000000000001E-5</v>
      </c>
      <c r="L6868" s="5" cm="1">
        <f t="array" ref="L6868">_xlfn.IFS(I6868=0, 0, I6868&gt;34, 0, AND(I6868&gt;0, I6868&lt;35), VLOOKUP(I6868, $A$63:$C$96, 3))</f>
        <v>2980</v>
      </c>
      <c r="M6868" s="5">
        <f t="shared" si="970"/>
        <v>0</v>
      </c>
      <c r="N6868" s="5">
        <v>1452.8751146811312</v>
      </c>
      <c r="O6868" s="5">
        <f t="shared" si="977"/>
        <v>2325.4335000000001</v>
      </c>
      <c r="P6868" s="5">
        <f t="shared" si="978"/>
        <v>2325.4335000000001</v>
      </c>
      <c r="Q6868" s="5">
        <f t="shared" si="972"/>
        <v>487.20077413479089</v>
      </c>
      <c r="R6868" s="5">
        <f>IF(O6868&gt;(P6868+U6868),O6868-P6868-U6868, 0)</f>
        <v>0</v>
      </c>
      <c r="S6868" s="5">
        <f t="shared" si="973"/>
        <v>167.36572586520901</v>
      </c>
      <c r="T6868" s="5">
        <f t="shared" si="974"/>
        <v>487.20077413479089</v>
      </c>
      <c r="U6868" s="5">
        <f>IF(O6868&gt;P6868,IF(V6867*($B$6/100)&gt;=O6868-P6868,(O6868-P6868), V6867*($B$6/100)), 0)</f>
        <v>0</v>
      </c>
      <c r="V6868" s="5">
        <f>V6867+(T6868*($B$5/100))-(U6868/($B$6/100))</f>
        <v>1672938.0912128633</v>
      </c>
      <c r="W6868" s="5">
        <f t="shared" si="975"/>
        <v>41823.45228032158</v>
      </c>
    </row>
    <row r="6869" spans="4:23" x14ac:dyDescent="0.25">
      <c r="D6869">
        <f t="shared" si="976"/>
        <v>6867</v>
      </c>
      <c r="E6869" s="3">
        <v>44117</v>
      </c>
      <c r="F6869" s="4">
        <v>0.125</v>
      </c>
      <c r="G6869">
        <v>30</v>
      </c>
      <c r="H6869">
        <v>0</v>
      </c>
      <c r="I6869" s="5">
        <f t="shared" si="971"/>
        <v>4</v>
      </c>
      <c r="J6869" s="22">
        <v>0</v>
      </c>
      <c r="K6869">
        <v>7.1829999999999995E-5</v>
      </c>
      <c r="L6869" s="5" cm="1">
        <f t="array" ref="L6869">_xlfn.IFS(I6869=0, 0, I6869&gt;34, 0, AND(I6869&gt;0, I6869&lt;35), VLOOKUP(I6869, $A$63:$C$96, 3))</f>
        <v>740</v>
      </c>
      <c r="M6869" s="5">
        <f t="shared" si="970"/>
        <v>0</v>
      </c>
      <c r="N6869" s="5">
        <v>1492.0752252776174</v>
      </c>
      <c r="O6869" s="5">
        <f t="shared" si="977"/>
        <v>2023.4511</v>
      </c>
      <c r="P6869" s="5">
        <f t="shared" si="978"/>
        <v>740</v>
      </c>
      <c r="Q6869" s="5">
        <f t="shared" si="972"/>
        <v>0</v>
      </c>
      <c r="R6869" s="5">
        <f>IF(O6869&gt;(P6869+U6869),O6869-P6869-U6869, 0)</f>
        <v>0</v>
      </c>
      <c r="S6869" s="5">
        <f t="shared" si="973"/>
        <v>0</v>
      </c>
      <c r="T6869" s="5">
        <f t="shared" si="974"/>
        <v>0</v>
      </c>
      <c r="U6869" s="5">
        <f>IF(O6869&gt;P6869,IF(V6868*($B$6/100)&gt;=O6869-P6869,(O6869-P6869), V6868*($B$6/100)), 0)</f>
        <v>1283.4511</v>
      </c>
      <c r="V6869" s="5">
        <f>V6868+(T6869*($B$5/100))-(U6869/($B$6/100))</f>
        <v>1671104.5896414348</v>
      </c>
      <c r="W6869" s="5">
        <f t="shared" si="975"/>
        <v>41777.614741035868</v>
      </c>
    </row>
    <row r="6870" spans="4:23" x14ac:dyDescent="0.25">
      <c r="D6870">
        <f t="shared" si="976"/>
        <v>6868</v>
      </c>
      <c r="E6870" s="3">
        <v>44117</v>
      </c>
      <c r="F6870" s="4">
        <v>0.16666666666666666</v>
      </c>
      <c r="G6870">
        <v>40</v>
      </c>
      <c r="H6870">
        <v>0</v>
      </c>
      <c r="I6870" s="5">
        <f t="shared" si="971"/>
        <v>6</v>
      </c>
      <c r="J6870" s="22">
        <v>0</v>
      </c>
      <c r="K6870">
        <v>6.792E-5</v>
      </c>
      <c r="L6870" s="5" cm="1">
        <f t="array" ref="L6870">_xlfn.IFS(I6870=0, 0, I6870&gt;34, 0, AND(I6870&gt;0, I6870&lt;35), VLOOKUP(I6870, $A$63:$C$96, 3))</f>
        <v>2980</v>
      </c>
      <c r="M6870" s="5">
        <f t="shared" si="970"/>
        <v>0</v>
      </c>
      <c r="N6870" s="5">
        <v>1545.3438133993075</v>
      </c>
      <c r="O6870" s="5">
        <f t="shared" si="977"/>
        <v>1913.3063999999999</v>
      </c>
      <c r="P6870" s="5">
        <f t="shared" si="978"/>
        <v>1913.3063999999999</v>
      </c>
      <c r="Q6870" s="5">
        <f t="shared" si="972"/>
        <v>487.20077413479089</v>
      </c>
      <c r="R6870" s="5">
        <f>IF(O6870&gt;(P6870+U6870),O6870-P6870-U6870, 0)</f>
        <v>0</v>
      </c>
      <c r="S6870" s="5">
        <f t="shared" si="973"/>
        <v>579.49282586520917</v>
      </c>
      <c r="T6870" s="5">
        <f t="shared" si="974"/>
        <v>487.20077413479089</v>
      </c>
      <c r="U6870" s="5">
        <f>IF(O6870&gt;P6870,IF(V6869*($B$6/100)&gt;=O6870-P6870,(O6870-P6870), V6869*($B$6/100)), 0)</f>
        <v>0</v>
      </c>
      <c r="V6870" s="5">
        <f>V6869+(T6870*($B$5/100))-(U6870/($B$6/100))</f>
        <v>1671445.6301833291</v>
      </c>
      <c r="W6870" s="5">
        <f t="shared" si="975"/>
        <v>41786.140754583226</v>
      </c>
    </row>
    <row r="6871" spans="4:23" x14ac:dyDescent="0.25">
      <c r="D6871">
        <f t="shared" si="976"/>
        <v>6869</v>
      </c>
      <c r="E6871" s="3">
        <v>44117</v>
      </c>
      <c r="F6871" s="4">
        <v>0.20833333333333334</v>
      </c>
      <c r="G6871">
        <v>30</v>
      </c>
      <c r="H6871">
        <v>0</v>
      </c>
      <c r="I6871" s="5">
        <f t="shared" si="971"/>
        <v>4</v>
      </c>
      <c r="J6871" s="22">
        <v>0</v>
      </c>
      <c r="K6871">
        <v>6.6569999999999995E-5</v>
      </c>
      <c r="L6871" s="5" cm="1">
        <f t="array" ref="L6871">_xlfn.IFS(I6871=0, 0, I6871&gt;34, 0, AND(I6871&gt;0, I6871&lt;35), VLOOKUP(I6871, $A$63:$C$96, 3))</f>
        <v>740</v>
      </c>
      <c r="M6871" s="5">
        <f t="shared" si="970"/>
        <v>0</v>
      </c>
      <c r="N6871" s="5">
        <v>1659.6265544693244</v>
      </c>
      <c r="O6871" s="5">
        <f t="shared" si="977"/>
        <v>1875.2768999999998</v>
      </c>
      <c r="P6871" s="5">
        <f t="shared" si="978"/>
        <v>740</v>
      </c>
      <c r="Q6871" s="5">
        <f t="shared" si="972"/>
        <v>0</v>
      </c>
      <c r="R6871" s="5">
        <f>IF(O6871&gt;(P6871+U6871),O6871-P6871-U6871, 0)</f>
        <v>0</v>
      </c>
      <c r="S6871" s="5">
        <f t="shared" si="973"/>
        <v>0</v>
      </c>
      <c r="T6871" s="5">
        <f t="shared" si="974"/>
        <v>0</v>
      </c>
      <c r="U6871" s="5">
        <f>IF(O6871&gt;P6871,IF(V6870*($B$6/100)&gt;=O6871-P6871,(O6871-P6871), V6870*($B$6/100)), 0)</f>
        <v>1135.2768999999998</v>
      </c>
      <c r="V6871" s="5">
        <f>V6870+(T6871*($B$5/100))-(U6871/($B$6/100))</f>
        <v>1669823.8060404719</v>
      </c>
      <c r="W6871" s="5">
        <f t="shared" si="975"/>
        <v>41745.595151011796</v>
      </c>
    </row>
    <row r="6872" spans="4:23" x14ac:dyDescent="0.25">
      <c r="D6872">
        <f t="shared" si="976"/>
        <v>6870</v>
      </c>
      <c r="E6872" s="3">
        <v>44117</v>
      </c>
      <c r="F6872" s="4">
        <v>0.25</v>
      </c>
      <c r="G6872">
        <v>40</v>
      </c>
      <c r="H6872">
        <v>0</v>
      </c>
      <c r="I6872" s="5">
        <f t="shared" si="971"/>
        <v>6</v>
      </c>
      <c r="J6872" s="22">
        <v>0</v>
      </c>
      <c r="K6872">
        <v>7.1340000000000005E-5</v>
      </c>
      <c r="L6872" s="5" cm="1">
        <f t="array" ref="L6872">_xlfn.IFS(I6872=0, 0, I6872&gt;34, 0, AND(I6872&gt;0, I6872&lt;35), VLOOKUP(I6872, $A$63:$C$96, 3))</f>
        <v>2980</v>
      </c>
      <c r="M6872" s="5">
        <f t="shared" si="970"/>
        <v>0</v>
      </c>
      <c r="N6872" s="5">
        <v>2013.172844709271</v>
      </c>
      <c r="O6872" s="5">
        <f t="shared" si="977"/>
        <v>2009.6478000000002</v>
      </c>
      <c r="P6872" s="5">
        <f t="shared" si="978"/>
        <v>2009.6478000000002</v>
      </c>
      <c r="Q6872" s="5">
        <f t="shared" si="972"/>
        <v>487.20077413479089</v>
      </c>
      <c r="R6872" s="5">
        <f>IF(O6872&gt;(P6872+U6872),O6872-P6872-U6872, 0)</f>
        <v>0</v>
      </c>
      <c r="S6872" s="5">
        <f t="shared" si="973"/>
        <v>483.15142586520892</v>
      </c>
      <c r="T6872" s="5">
        <f t="shared" si="974"/>
        <v>487.20077413479089</v>
      </c>
      <c r="U6872" s="5">
        <f>IF(O6872&gt;P6872,IF(V6871*($B$6/100)&gt;=O6872-P6872,(O6872-P6872), V6871*($B$6/100)), 0)</f>
        <v>0</v>
      </c>
      <c r="V6872" s="5">
        <f>V6871+(T6872*($B$5/100))-(U6872/($B$6/100))</f>
        <v>1670164.8465823662</v>
      </c>
      <c r="W6872" s="5">
        <f t="shared" si="975"/>
        <v>41754.121164559154</v>
      </c>
    </row>
    <row r="6873" spans="4:23" x14ac:dyDescent="0.25">
      <c r="D6873">
        <f t="shared" si="976"/>
        <v>6871</v>
      </c>
      <c r="E6873" s="3">
        <v>44117</v>
      </c>
      <c r="F6873" s="4">
        <v>0.29166666666666669</v>
      </c>
      <c r="G6873">
        <v>40</v>
      </c>
      <c r="H6873">
        <v>0</v>
      </c>
      <c r="I6873" s="5">
        <f t="shared" si="971"/>
        <v>6</v>
      </c>
      <c r="J6873" s="22">
        <v>0</v>
      </c>
      <c r="K6873">
        <v>8.721E-5</v>
      </c>
      <c r="L6873" s="5" cm="1">
        <f t="array" ref="L6873">_xlfn.IFS(I6873=0, 0, I6873&gt;34, 0, AND(I6873&gt;0, I6873&lt;35), VLOOKUP(I6873, $A$63:$C$96, 3))</f>
        <v>2980</v>
      </c>
      <c r="M6873" s="5">
        <f t="shared" si="970"/>
        <v>0</v>
      </c>
      <c r="N6873" s="5">
        <v>3018.2275455102945</v>
      </c>
      <c r="O6873" s="5">
        <f t="shared" si="977"/>
        <v>2456.7057</v>
      </c>
      <c r="P6873" s="5">
        <f t="shared" si="978"/>
        <v>2456.7057</v>
      </c>
      <c r="Q6873" s="5">
        <f t="shared" si="972"/>
        <v>487.20077413479089</v>
      </c>
      <c r="R6873" s="5">
        <f>IF(O6873&gt;(P6873+U6873),O6873-P6873-U6873, 0)</f>
        <v>0</v>
      </c>
      <c r="S6873" s="5">
        <f t="shared" si="973"/>
        <v>36.093525865209131</v>
      </c>
      <c r="T6873" s="5">
        <f t="shared" si="974"/>
        <v>487.20077413479089</v>
      </c>
      <c r="U6873" s="5">
        <f>IF(O6873&gt;P6873,IF(V6872*($B$6/100)&gt;=O6873-P6873,(O6873-P6873), V6872*($B$6/100)), 0)</f>
        <v>0</v>
      </c>
      <c r="V6873" s="5">
        <f>V6872+(T6873*($B$5/100))-(U6873/($B$6/100))</f>
        <v>1670505.8871242604</v>
      </c>
      <c r="W6873" s="5">
        <f t="shared" si="975"/>
        <v>41762.647178106512</v>
      </c>
    </row>
    <row r="6874" spans="4:23" x14ac:dyDescent="0.25">
      <c r="D6874">
        <f t="shared" si="976"/>
        <v>6872</v>
      </c>
      <c r="E6874" s="3">
        <v>44117</v>
      </c>
      <c r="F6874" s="4">
        <v>0.33333333333333331</v>
      </c>
      <c r="G6874">
        <v>50</v>
      </c>
      <c r="H6874">
        <v>0</v>
      </c>
      <c r="I6874" s="5">
        <f t="shared" si="971"/>
        <v>7</v>
      </c>
      <c r="J6874" s="22">
        <v>2.2270282040749667E-5</v>
      </c>
      <c r="K6874">
        <v>1.0854E-4</v>
      </c>
      <c r="L6874" s="5" cm="1">
        <f t="array" ref="L6874">_xlfn.IFS(I6874=0, 0, I6874&gt;34, 0, AND(I6874&gt;0, I6874&lt;35), VLOOKUP(I6874, $A$63:$C$96, 3))</f>
        <v>4800</v>
      </c>
      <c r="M6874" s="5">
        <f t="shared" si="970"/>
        <v>105.78383969356092</v>
      </c>
      <c r="N6874" s="5">
        <v>3922.9646878276503</v>
      </c>
      <c r="O6874" s="5">
        <f t="shared" si="977"/>
        <v>3057.5717999999997</v>
      </c>
      <c r="P6874" s="5">
        <f t="shared" si="978"/>
        <v>3057.5717999999997</v>
      </c>
      <c r="Q6874" s="5">
        <f t="shared" si="972"/>
        <v>487.20077413479089</v>
      </c>
      <c r="R6874" s="5">
        <f>IF(O6874&gt;(P6874+U6874),O6874-P6874-U6874, 0)</f>
        <v>0</v>
      </c>
      <c r="S6874" s="5">
        <f t="shared" si="973"/>
        <v>1361.0112655587707</v>
      </c>
      <c r="T6874" s="5">
        <f t="shared" si="974"/>
        <v>487.20077413479089</v>
      </c>
      <c r="U6874" s="5">
        <f>IF(O6874&gt;P6874,IF(V6873*($B$6/100)&gt;=O6874-P6874,(O6874-P6874), V6873*($B$6/100)), 0)</f>
        <v>0</v>
      </c>
      <c r="V6874" s="5">
        <f>V6873+(T6874*($B$5/100))-(U6874/($B$6/100))</f>
        <v>1670846.9276661547</v>
      </c>
      <c r="W6874" s="5">
        <f t="shared" si="975"/>
        <v>41771.17319165387</v>
      </c>
    </row>
    <row r="6875" spans="4:23" x14ac:dyDescent="0.25">
      <c r="D6875">
        <f t="shared" si="976"/>
        <v>6873</v>
      </c>
      <c r="E6875" s="3">
        <v>44117</v>
      </c>
      <c r="F6875" s="4">
        <v>0.375</v>
      </c>
      <c r="G6875">
        <v>50</v>
      </c>
      <c r="H6875">
        <v>0</v>
      </c>
      <c r="I6875" s="5">
        <f t="shared" si="971"/>
        <v>7</v>
      </c>
      <c r="J6875" s="22">
        <v>7.9183225033776597E-5</v>
      </c>
      <c r="K6875">
        <v>1.1257E-4</v>
      </c>
      <c r="L6875" s="5" cm="1">
        <f t="array" ref="L6875">_xlfn.IFS(I6875=0, 0, I6875&gt;34, 0, AND(I6875&gt;0, I6875&lt;35), VLOOKUP(I6875, $A$63:$C$96, 3))</f>
        <v>4800</v>
      </c>
      <c r="M6875" s="5">
        <f t="shared" si="970"/>
        <v>376.12031891043887</v>
      </c>
      <c r="N6875" s="5">
        <v>4646.3076903116653</v>
      </c>
      <c r="O6875" s="5">
        <f t="shared" si="977"/>
        <v>3171.0969</v>
      </c>
      <c r="P6875" s="5">
        <f t="shared" si="978"/>
        <v>3171.0969</v>
      </c>
      <c r="Q6875" s="5">
        <f t="shared" si="972"/>
        <v>487.20077413479089</v>
      </c>
      <c r="R6875" s="5">
        <f>IF(O6875&gt;(P6875+U6875),O6875-P6875-U6875, 0)</f>
        <v>0</v>
      </c>
      <c r="S6875" s="5">
        <f t="shared" si="973"/>
        <v>1517.8226447756481</v>
      </c>
      <c r="T6875" s="5">
        <f t="shared" si="974"/>
        <v>487.20077413479089</v>
      </c>
      <c r="U6875" s="5">
        <f>IF(O6875&gt;P6875,IF(V6874*($B$6/100)&gt;=O6875-P6875,(O6875-P6875), V6874*($B$6/100)), 0)</f>
        <v>0</v>
      </c>
      <c r="V6875" s="5">
        <f>V6874+(T6875*($B$5/100))-(U6875/($B$6/100))</f>
        <v>1671187.968208049</v>
      </c>
      <c r="W6875" s="5">
        <f t="shared" si="975"/>
        <v>41779.699205201221</v>
      </c>
    </row>
    <row r="6876" spans="4:23" x14ac:dyDescent="0.25">
      <c r="D6876">
        <f t="shared" si="976"/>
        <v>6874</v>
      </c>
      <c r="E6876" s="3">
        <v>44117</v>
      </c>
      <c r="F6876" s="4">
        <v>0.41666666666666669</v>
      </c>
      <c r="G6876">
        <v>30</v>
      </c>
      <c r="H6876">
        <v>2</v>
      </c>
      <c r="I6876" s="5">
        <f t="shared" si="971"/>
        <v>4</v>
      </c>
      <c r="J6876" s="22">
        <v>1.5836645006755319E-4</v>
      </c>
      <c r="K6876">
        <v>1.0779E-4</v>
      </c>
      <c r="L6876" s="5" cm="1">
        <f t="array" ref="L6876">_xlfn.IFS(I6876=0, 0, I6876&gt;34, 0, AND(I6876&gt;0, I6876&lt;35), VLOOKUP(I6876, $A$63:$C$96, 3))</f>
        <v>740</v>
      </c>
      <c r="M6876" s="5">
        <f t="shared" si="970"/>
        <v>752.24063782087774</v>
      </c>
      <c r="N6876" s="5">
        <v>4288.9933067293432</v>
      </c>
      <c r="O6876" s="5">
        <f t="shared" si="977"/>
        <v>3036.4442999999997</v>
      </c>
      <c r="P6876" s="5">
        <f t="shared" si="978"/>
        <v>1492.2406378208777</v>
      </c>
      <c r="Q6876" s="5">
        <f t="shared" si="972"/>
        <v>0</v>
      </c>
      <c r="R6876" s="5">
        <f>IF(O6876&gt;(P6876+U6876),O6876-P6876-U6876, 0)</f>
        <v>0</v>
      </c>
      <c r="S6876" s="5">
        <f t="shared" si="973"/>
        <v>0</v>
      </c>
      <c r="T6876" s="5">
        <f t="shared" si="974"/>
        <v>0</v>
      </c>
      <c r="U6876" s="5">
        <f>IF(O6876&gt;P6876,IF(V6875*($B$6/100)&gt;=O6876-P6876,(O6876-P6876), V6875*($B$6/100)), 0)</f>
        <v>1544.2036621791219</v>
      </c>
      <c r="V6876" s="5">
        <f>V6875+(T6876*($B$5/100))-(U6876/($B$6/100))</f>
        <v>1668981.9629763644</v>
      </c>
      <c r="W6876" s="5">
        <f t="shared" si="975"/>
        <v>41724.549074409108</v>
      </c>
    </row>
    <row r="6877" spans="4:23" x14ac:dyDescent="0.25">
      <c r="D6877">
        <f t="shared" si="976"/>
        <v>6875</v>
      </c>
      <c r="E6877" s="3">
        <v>44117</v>
      </c>
      <c r="F6877" s="4">
        <v>0.45833333333333331</v>
      </c>
      <c r="G6877">
        <v>50</v>
      </c>
      <c r="H6877">
        <v>7</v>
      </c>
      <c r="I6877" s="5">
        <f t="shared" si="971"/>
        <v>7</v>
      </c>
      <c r="J6877" s="22">
        <v>2.3507519931902427E-4</v>
      </c>
      <c r="K6877">
        <v>9.3859999999999999E-5</v>
      </c>
      <c r="L6877" s="5" cm="1">
        <f t="array" ref="L6877">_xlfn.IFS(I6877=0, 0, I6877&gt;34, 0, AND(I6877&gt;0, I6877&lt;35), VLOOKUP(I6877, $A$63:$C$96, 3))</f>
        <v>4800</v>
      </c>
      <c r="M6877" s="5">
        <f t="shared" si="970"/>
        <v>1116.6071967653652</v>
      </c>
      <c r="N6877" s="5">
        <v>3594.69979385954</v>
      </c>
      <c r="O6877" s="5">
        <f t="shared" si="977"/>
        <v>2644.0362</v>
      </c>
      <c r="P6877" s="5">
        <f t="shared" si="978"/>
        <v>2644.0362</v>
      </c>
      <c r="Q6877" s="5">
        <f t="shared" si="972"/>
        <v>487.20077413479089</v>
      </c>
      <c r="R6877" s="5">
        <f>IF(O6877&gt;(P6877+U6877),O6877-P6877-U6877, 0)</f>
        <v>0</v>
      </c>
      <c r="S6877" s="5">
        <f t="shared" si="973"/>
        <v>1846.2285706125042</v>
      </c>
      <c r="T6877" s="5">
        <f t="shared" si="974"/>
        <v>1426.342426152861</v>
      </c>
      <c r="U6877" s="5">
        <f>IF(O6877&gt;P6877,IF(V6876*($B$6/100)&gt;=O6877-P6877,(O6877-P6877), V6876*($B$6/100)), 0)</f>
        <v>0</v>
      </c>
      <c r="V6877" s="5">
        <f>V6876+(T6877*($B$5/100))-(U6877/($B$6/100))</f>
        <v>1669980.4026746715</v>
      </c>
      <c r="W6877" s="5">
        <f t="shared" si="975"/>
        <v>41749.510066866787</v>
      </c>
    </row>
    <row r="6878" spans="4:23" x14ac:dyDescent="0.25">
      <c r="D6878">
        <f t="shared" si="976"/>
        <v>6876</v>
      </c>
      <c r="E6878" s="3">
        <v>44117</v>
      </c>
      <c r="F6878" s="4">
        <v>0.5</v>
      </c>
      <c r="G6878">
        <v>50</v>
      </c>
      <c r="H6878">
        <v>7</v>
      </c>
      <c r="I6878" s="5">
        <f t="shared" si="971"/>
        <v>7</v>
      </c>
      <c r="J6878" s="22">
        <v>2.67243384488996E-4</v>
      </c>
      <c r="K6878">
        <v>7.8690000000000007E-5</v>
      </c>
      <c r="L6878" s="5" cm="1">
        <f t="array" ref="L6878">_xlfn.IFS(I6878=0, 0, I6878&gt;34, 0, AND(I6878&gt;0, I6878&lt;35), VLOOKUP(I6878, $A$63:$C$96, 3))</f>
        <v>4800</v>
      </c>
      <c r="M6878" s="5">
        <f t="shared" si="970"/>
        <v>1269.406076322731</v>
      </c>
      <c r="N6878" s="5">
        <v>3057.9868898009427</v>
      </c>
      <c r="O6878" s="5">
        <f t="shared" si="977"/>
        <v>2216.6973000000003</v>
      </c>
      <c r="P6878" s="5">
        <f t="shared" si="978"/>
        <v>2216.6973000000003</v>
      </c>
      <c r="Q6878" s="5">
        <f t="shared" si="972"/>
        <v>487.20077413479089</v>
      </c>
      <c r="R6878" s="5">
        <f>IF(O6878&gt;(P6878+U6878),O6878-P6878-U6878, 0)</f>
        <v>0</v>
      </c>
      <c r="S6878" s="5">
        <f t="shared" si="973"/>
        <v>1570.5742032069049</v>
      </c>
      <c r="T6878" s="5">
        <f t="shared" si="974"/>
        <v>2282.1345731158253</v>
      </c>
      <c r="U6878" s="5">
        <f>IF(O6878&gt;P6878,IF(V6877*($B$6/100)&gt;=O6878-P6878,(O6878-P6878), V6877*($B$6/100)), 0)</f>
        <v>0</v>
      </c>
      <c r="V6878" s="5">
        <f>V6877+(T6878*($B$5/100))-(U6878/($B$6/100))</f>
        <v>1671577.8968758525</v>
      </c>
      <c r="W6878" s="5">
        <f t="shared" si="975"/>
        <v>41789.447421896315</v>
      </c>
    </row>
    <row r="6879" spans="4:23" x14ac:dyDescent="0.25">
      <c r="D6879">
        <f t="shared" si="976"/>
        <v>6877</v>
      </c>
      <c r="E6879" s="3">
        <v>44117</v>
      </c>
      <c r="F6879" s="4">
        <v>0.54166666666666663</v>
      </c>
      <c r="G6879">
        <v>50</v>
      </c>
      <c r="H6879">
        <v>7</v>
      </c>
      <c r="I6879" s="5">
        <f t="shared" si="971"/>
        <v>7</v>
      </c>
      <c r="J6879" s="22">
        <v>2.9941156965896775E-4</v>
      </c>
      <c r="K6879">
        <v>7.1089999999999999E-5</v>
      </c>
      <c r="L6879" s="5" cm="1">
        <f t="array" ref="L6879">_xlfn.IFS(I6879=0, 0, I6879&gt;34, 0, AND(I6879&gt;0, I6879&lt;35), VLOOKUP(I6879, $A$63:$C$96, 3))</f>
        <v>4800</v>
      </c>
      <c r="M6879" s="5">
        <f t="shared" si="970"/>
        <v>1422.2049558800968</v>
      </c>
      <c r="N6879" s="5">
        <v>2460.4152174496394</v>
      </c>
      <c r="O6879" s="5">
        <f t="shared" si="977"/>
        <v>2002.6052999999999</v>
      </c>
      <c r="P6879" s="5">
        <f t="shared" si="978"/>
        <v>2002.6052999999999</v>
      </c>
      <c r="Q6879" s="5">
        <f t="shared" si="972"/>
        <v>487.20077413479089</v>
      </c>
      <c r="R6879" s="5">
        <f>IF(O6879&gt;(P6879+U6879),O6879-P6879-U6879, 0)</f>
        <v>0</v>
      </c>
      <c r="S6879" s="5">
        <f t="shared" si="973"/>
        <v>1263.6629289001471</v>
      </c>
      <c r="T6879" s="5">
        <f t="shared" si="974"/>
        <v>2955.93672697995</v>
      </c>
      <c r="U6879" s="5">
        <f>IF(O6879&gt;P6879,IF(V6878*($B$6/100)&gt;=O6879-P6879,(O6879-P6879), V6878*($B$6/100)), 0)</f>
        <v>0</v>
      </c>
      <c r="V6879" s="5">
        <f>V6878+(T6879*($B$5/100))-(U6879/($B$6/100))</f>
        <v>1673647.0525847385</v>
      </c>
      <c r="W6879" s="5">
        <f t="shared" si="975"/>
        <v>41841.17631461846</v>
      </c>
    </row>
    <row r="6880" spans="4:23" x14ac:dyDescent="0.25">
      <c r="D6880">
        <f t="shared" si="976"/>
        <v>6878</v>
      </c>
      <c r="E6880" s="3">
        <v>44117</v>
      </c>
      <c r="F6880" s="4">
        <v>0.58333333333333337</v>
      </c>
      <c r="G6880">
        <v>40</v>
      </c>
      <c r="H6880">
        <v>9</v>
      </c>
      <c r="I6880" s="5">
        <f t="shared" si="971"/>
        <v>6</v>
      </c>
      <c r="J6880" s="22">
        <v>2.7961576340052361E-4</v>
      </c>
      <c r="K6880">
        <v>6.4029999999999995E-5</v>
      </c>
      <c r="L6880" s="5" cm="1">
        <f t="array" ref="L6880">_xlfn.IFS(I6880=0, 0, I6880&gt;34, 0, AND(I6880&gt;0, I6880&lt;35), VLOOKUP(I6880, $A$63:$C$96, 3))</f>
        <v>2980</v>
      </c>
      <c r="M6880" s="5">
        <f t="shared" si="970"/>
        <v>1328.1748761524873</v>
      </c>
      <c r="N6880" s="5">
        <v>2061.9939858012399</v>
      </c>
      <c r="O6880" s="5">
        <f t="shared" si="977"/>
        <v>1803.7250999999999</v>
      </c>
      <c r="P6880" s="5">
        <f t="shared" si="978"/>
        <v>1803.7250999999999</v>
      </c>
      <c r="Q6880" s="5">
        <f t="shared" si="972"/>
        <v>487.20077413479089</v>
      </c>
      <c r="R6880" s="5">
        <f>IF(O6880&gt;(P6880+U6880),O6880-P6880-U6880, 0)</f>
        <v>0</v>
      </c>
      <c r="S6880" s="5">
        <f t="shared" si="973"/>
        <v>1059.0348088372677</v>
      </c>
      <c r="T6880" s="5">
        <f t="shared" si="974"/>
        <v>1445.4149673152194</v>
      </c>
      <c r="U6880" s="5">
        <f>IF(O6880&gt;P6880,IF(V6879*($B$6/100)&gt;=O6880-P6880,(O6880-P6880), V6879*($B$6/100)), 0)</f>
        <v>0</v>
      </c>
      <c r="V6880" s="5">
        <f>V6879+(T6880*($B$5/100))-(U6880/($B$6/100))</f>
        <v>1674658.843061859</v>
      </c>
      <c r="W6880" s="5">
        <f t="shared" si="975"/>
        <v>41866.471076546477</v>
      </c>
    </row>
    <row r="6881" spans="4:23" x14ac:dyDescent="0.25">
      <c r="D6881">
        <f t="shared" si="976"/>
        <v>6879</v>
      </c>
      <c r="E6881" s="3">
        <v>44117</v>
      </c>
      <c r="F6881" s="4">
        <v>0.625</v>
      </c>
      <c r="G6881">
        <v>40</v>
      </c>
      <c r="H6881">
        <v>6</v>
      </c>
      <c r="I6881" s="5">
        <f t="shared" si="971"/>
        <v>6</v>
      </c>
      <c r="J6881" s="22">
        <v>2.0785596571366356E-4</v>
      </c>
      <c r="K6881">
        <v>6.3690000000000009E-5</v>
      </c>
      <c r="L6881" s="5" cm="1">
        <f t="array" ref="L6881">_xlfn.IFS(I6881=0, 0, I6881&gt;34, 0, AND(I6881&gt;0, I6881&lt;35), VLOOKUP(I6881, $A$63:$C$96, 3))</f>
        <v>2980</v>
      </c>
      <c r="M6881" s="5">
        <f t="shared" si="970"/>
        <v>987.31583713990187</v>
      </c>
      <c r="N6881" s="5">
        <v>1899.315871298304</v>
      </c>
      <c r="O6881" s="5">
        <f t="shared" si="977"/>
        <v>1794.1473000000003</v>
      </c>
      <c r="P6881" s="5">
        <f t="shared" si="978"/>
        <v>1794.1473000000003</v>
      </c>
      <c r="Q6881" s="5">
        <f t="shared" si="972"/>
        <v>487.20077413479089</v>
      </c>
      <c r="R6881" s="5">
        <f>IF(O6881&gt;(P6881+U6881),O6881-P6881-U6881, 0)</f>
        <v>0</v>
      </c>
      <c r="S6881" s="5">
        <f t="shared" si="973"/>
        <v>975.4837475437115</v>
      </c>
      <c r="T6881" s="5">
        <f t="shared" si="974"/>
        <v>1197.6847895961901</v>
      </c>
      <c r="U6881" s="5">
        <f>IF(O6881&gt;P6881,IF(V6880*($B$6/100)&gt;=O6881-P6881,(O6881-P6881), V6880*($B$6/100)), 0)</f>
        <v>0</v>
      </c>
      <c r="V6881" s="5">
        <f>V6880+(T6881*($B$5/100))-(U6881/($B$6/100))</f>
        <v>1675497.2224145764</v>
      </c>
      <c r="W6881" s="5">
        <f t="shared" si="975"/>
        <v>41887.43056036441</v>
      </c>
    </row>
    <row r="6882" spans="4:23" x14ac:dyDescent="0.25">
      <c r="D6882">
        <f t="shared" si="976"/>
        <v>6880</v>
      </c>
      <c r="E6882" s="3">
        <v>44117</v>
      </c>
      <c r="F6882" s="4">
        <v>0.66666666666666663</v>
      </c>
      <c r="G6882">
        <v>40</v>
      </c>
      <c r="H6882">
        <v>0</v>
      </c>
      <c r="I6882" s="5">
        <f t="shared" si="971"/>
        <v>6</v>
      </c>
      <c r="J6882" s="22">
        <v>1.2867274067988698E-4</v>
      </c>
      <c r="K6882">
        <v>7.2980000000000009E-5</v>
      </c>
      <c r="L6882" s="5" cm="1">
        <f t="array" ref="L6882">_xlfn.IFS(I6882=0, 0, I6882&gt;34, 0, AND(I6882&gt;0, I6882&lt;35), VLOOKUP(I6882, $A$63:$C$96, 3))</f>
        <v>2980</v>
      </c>
      <c r="M6882" s="5">
        <f t="shared" si="970"/>
        <v>611.19551822946312</v>
      </c>
      <c r="N6882" s="5">
        <v>1856.1041280675277</v>
      </c>
      <c r="O6882" s="5">
        <f t="shared" si="977"/>
        <v>2055.8466000000003</v>
      </c>
      <c r="P6882" s="5">
        <f t="shared" si="978"/>
        <v>2055.8466000000003</v>
      </c>
      <c r="Q6882" s="5">
        <f t="shared" si="972"/>
        <v>487.20077413479089</v>
      </c>
      <c r="R6882" s="5">
        <f>IF(O6882&gt;(P6882+U6882),O6882-P6882-U6882, 0)</f>
        <v>0</v>
      </c>
      <c r="S6882" s="5">
        <f t="shared" si="973"/>
        <v>953.29030733629588</v>
      </c>
      <c r="T6882" s="5">
        <f t="shared" si="974"/>
        <v>582.05861089316704</v>
      </c>
      <c r="U6882" s="5">
        <f>IF(O6882&gt;P6882,IF(V6881*($B$6/100)&gt;=O6882-P6882,(O6882-P6882), V6881*($B$6/100)), 0)</f>
        <v>0</v>
      </c>
      <c r="V6882" s="5">
        <f>V6881+(T6882*($B$5/100))-(U6882/($B$6/100))</f>
        <v>1675904.6634422017</v>
      </c>
      <c r="W6882" s="5">
        <f t="shared" si="975"/>
        <v>41897.616586055039</v>
      </c>
    </row>
    <row r="6883" spans="4:23" x14ac:dyDescent="0.25">
      <c r="D6883">
        <f t="shared" si="976"/>
        <v>6881</v>
      </c>
      <c r="E6883" s="3">
        <v>44117</v>
      </c>
      <c r="F6883" s="4">
        <v>0.70833333333333337</v>
      </c>
      <c r="G6883">
        <v>30</v>
      </c>
      <c r="H6883">
        <v>8</v>
      </c>
      <c r="I6883" s="5">
        <f t="shared" si="971"/>
        <v>4</v>
      </c>
      <c r="J6883" s="22">
        <v>7.423427346916556E-5</v>
      </c>
      <c r="K6883">
        <v>1.0355E-4</v>
      </c>
      <c r="L6883" s="5" cm="1">
        <f t="array" ref="L6883">_xlfn.IFS(I6883=0, 0, I6883&gt;34, 0, AND(I6883&gt;0, I6883&lt;35), VLOOKUP(I6883, $A$63:$C$96, 3))</f>
        <v>740</v>
      </c>
      <c r="M6883" s="5">
        <f t="shared" si="970"/>
        <v>352.61279897853643</v>
      </c>
      <c r="N6883" s="5">
        <v>2413.5294377598111</v>
      </c>
      <c r="O6883" s="5">
        <f t="shared" si="977"/>
        <v>2917.0034999999998</v>
      </c>
      <c r="P6883" s="5">
        <f t="shared" si="978"/>
        <v>1092.6127989785364</v>
      </c>
      <c r="Q6883" s="5">
        <f t="shared" si="972"/>
        <v>0</v>
      </c>
      <c r="R6883" s="5">
        <f>IF(O6883&gt;(P6883+U6883),O6883-P6883-U6883, 0)</f>
        <v>0</v>
      </c>
      <c r="S6883" s="5">
        <f t="shared" si="973"/>
        <v>0</v>
      </c>
      <c r="T6883" s="5">
        <f t="shared" si="974"/>
        <v>0</v>
      </c>
      <c r="U6883" s="5">
        <f>IF(O6883&gt;P6883,IF(V6882*($B$6/100)&gt;=O6883-P6883,(O6883-P6883), V6882*($B$6/100)), 0)</f>
        <v>1824.3907010214634</v>
      </c>
      <c r="V6883" s="5">
        <f>V6882+(T6883*($B$5/100))-(U6883/($B$6/100))</f>
        <v>1673298.3910121711</v>
      </c>
      <c r="W6883" s="5">
        <f t="shared" si="975"/>
        <v>41832.459775304276</v>
      </c>
    </row>
    <row r="6884" spans="4:23" x14ac:dyDescent="0.25">
      <c r="D6884">
        <f t="shared" si="976"/>
        <v>6882</v>
      </c>
      <c r="E6884" s="3">
        <v>44117</v>
      </c>
      <c r="F6884" s="4">
        <v>0.75</v>
      </c>
      <c r="G6884">
        <v>20</v>
      </c>
      <c r="H6884">
        <v>2</v>
      </c>
      <c r="I6884" s="5">
        <f t="shared" si="971"/>
        <v>3</v>
      </c>
      <c r="J6884" s="22">
        <v>9.8979031292220746E-6</v>
      </c>
      <c r="K6884">
        <v>1.6002E-4</v>
      </c>
      <c r="L6884" s="5" cm="1">
        <f t="array" ref="L6884">_xlfn.IFS(I6884=0, 0, I6884&gt;34, 0, AND(I6884&gt;0, I6884&lt;35), VLOOKUP(I6884, $A$63:$C$96, 3))</f>
        <v>232</v>
      </c>
      <c r="M6884" s="5">
        <f t="shared" si="970"/>
        <v>47.015039863804859</v>
      </c>
      <c r="N6884" s="5">
        <v>3043.8959124158687</v>
      </c>
      <c r="O6884" s="5">
        <f t="shared" si="977"/>
        <v>4507.7633999999998</v>
      </c>
      <c r="P6884" s="5">
        <f t="shared" si="978"/>
        <v>279.01503986380487</v>
      </c>
      <c r="Q6884" s="5">
        <f t="shared" si="972"/>
        <v>0</v>
      </c>
      <c r="R6884" s="5">
        <f>IF(O6884&gt;(P6884+U6884),O6884-P6884-U6884, 0)</f>
        <v>0</v>
      </c>
      <c r="S6884" s="5">
        <f t="shared" si="973"/>
        <v>0</v>
      </c>
      <c r="T6884" s="5">
        <f t="shared" si="974"/>
        <v>0</v>
      </c>
      <c r="U6884" s="5">
        <f>IF(O6884&gt;P6884,IF(V6883*($B$6/100)&gt;=O6884-P6884,(O6884-P6884), V6883*($B$6/100)), 0)</f>
        <v>4228.7483601361946</v>
      </c>
      <c r="V6884" s="5">
        <f>V6883+(T6884*($B$5/100))-(U6884/($B$6/100))</f>
        <v>1667257.3219262622</v>
      </c>
      <c r="W6884" s="5">
        <f t="shared" si="975"/>
        <v>41681.433048156556</v>
      </c>
    </row>
    <row r="6885" spans="4:23" x14ac:dyDescent="0.25">
      <c r="D6885">
        <f t="shared" si="976"/>
        <v>6883</v>
      </c>
      <c r="E6885" s="3">
        <v>44117</v>
      </c>
      <c r="F6885" s="4">
        <v>0.79166666666666663</v>
      </c>
      <c r="G6885">
        <v>30</v>
      </c>
      <c r="H6885">
        <v>0</v>
      </c>
      <c r="I6885" s="5">
        <f t="shared" si="971"/>
        <v>4</v>
      </c>
      <c r="J6885" s="22">
        <v>0</v>
      </c>
      <c r="K6885">
        <v>1.8155999999999999E-4</v>
      </c>
      <c r="L6885" s="5" cm="1">
        <f t="array" ref="L6885">_xlfn.IFS(I6885=0, 0, I6885&gt;34, 0, AND(I6885&gt;0, I6885&lt;35), VLOOKUP(I6885, $A$63:$C$96, 3))</f>
        <v>740</v>
      </c>
      <c r="M6885" s="5">
        <f t="shared" si="970"/>
        <v>0</v>
      </c>
      <c r="N6885" s="5">
        <v>3584.0242014182381</v>
      </c>
      <c r="O6885" s="5">
        <f t="shared" si="977"/>
        <v>5114.5451999999996</v>
      </c>
      <c r="P6885" s="5">
        <f t="shared" si="978"/>
        <v>740</v>
      </c>
      <c r="Q6885" s="5">
        <f t="shared" si="972"/>
        <v>0</v>
      </c>
      <c r="R6885" s="5">
        <f>IF(O6885&gt;(P6885+U6885),O6885-P6885-U6885, 0)</f>
        <v>0</v>
      </c>
      <c r="S6885" s="5">
        <f t="shared" si="973"/>
        <v>0</v>
      </c>
      <c r="T6885" s="5">
        <f t="shared" si="974"/>
        <v>0</v>
      </c>
      <c r="U6885" s="5">
        <f>IF(O6885&gt;P6885,IF(V6884*($B$6/100)&gt;=O6885-P6885,(O6885-P6885), V6884*($B$6/100)), 0)</f>
        <v>4374.5451999999996</v>
      </c>
      <c r="V6885" s="5">
        <f>V6884+(T6885*($B$5/100))-(U6885/($B$6/100))</f>
        <v>1661007.971640548</v>
      </c>
      <c r="W6885" s="5">
        <f t="shared" si="975"/>
        <v>41525.199291013698</v>
      </c>
    </row>
    <row r="6886" spans="4:23" x14ac:dyDescent="0.25">
      <c r="D6886">
        <f t="shared" si="976"/>
        <v>6884</v>
      </c>
      <c r="E6886" s="3">
        <v>44117</v>
      </c>
      <c r="F6886" s="4">
        <v>0.83333333333333337</v>
      </c>
      <c r="G6886">
        <v>30</v>
      </c>
      <c r="H6886">
        <v>0</v>
      </c>
      <c r="I6886" s="5">
        <f t="shared" si="971"/>
        <v>4</v>
      </c>
      <c r="J6886" s="22">
        <v>0</v>
      </c>
      <c r="K6886">
        <v>1.9239000000000002E-4</v>
      </c>
      <c r="L6886" s="5" cm="1">
        <f t="array" ref="L6886">_xlfn.IFS(I6886=0, 0, I6886&gt;34, 0, AND(I6886&gt;0, I6886&lt;35), VLOOKUP(I6886, $A$63:$C$96, 3))</f>
        <v>740</v>
      </c>
      <c r="M6886" s="5">
        <f t="shared" si="970"/>
        <v>0</v>
      </c>
      <c r="N6886" s="5">
        <v>3447.3167404069636</v>
      </c>
      <c r="O6886" s="5">
        <f t="shared" si="977"/>
        <v>5419.6263000000008</v>
      </c>
      <c r="P6886" s="5">
        <f t="shared" si="978"/>
        <v>740</v>
      </c>
      <c r="Q6886" s="5">
        <f t="shared" si="972"/>
        <v>0</v>
      </c>
      <c r="R6886" s="5">
        <f>IF(O6886&gt;(P6886+U6886),O6886-P6886-U6886, 0)</f>
        <v>0</v>
      </c>
      <c r="S6886" s="5">
        <f t="shared" si="973"/>
        <v>0</v>
      </c>
      <c r="T6886" s="5">
        <f t="shared" si="974"/>
        <v>0</v>
      </c>
      <c r="U6886" s="5">
        <f>IF(O6886&gt;P6886,IF(V6885*($B$6/100)&gt;=O6886-P6886,(O6886-P6886), V6885*($B$6/100)), 0)</f>
        <v>4679.6263000000008</v>
      </c>
      <c r="V6886" s="5">
        <f>V6885+(T6886*($B$5/100))-(U6886/($B$6/100))</f>
        <v>1654322.7912119764</v>
      </c>
      <c r="W6886" s="5">
        <f t="shared" si="975"/>
        <v>41358.069780299411</v>
      </c>
    </row>
    <row r="6887" spans="4:23" x14ac:dyDescent="0.25">
      <c r="D6887">
        <f t="shared" si="976"/>
        <v>6885</v>
      </c>
      <c r="E6887" s="3">
        <v>44117</v>
      </c>
      <c r="F6887" s="4">
        <v>0.875</v>
      </c>
      <c r="G6887">
        <v>30</v>
      </c>
      <c r="H6887">
        <v>0</v>
      </c>
      <c r="I6887" s="5">
        <f t="shared" si="971"/>
        <v>4</v>
      </c>
      <c r="J6887" s="22">
        <v>0</v>
      </c>
      <c r="K6887">
        <v>1.8536E-4</v>
      </c>
      <c r="L6887" s="5" cm="1">
        <f t="array" ref="L6887">_xlfn.IFS(I6887=0, 0, I6887&gt;34, 0, AND(I6887&gt;0, I6887&lt;35), VLOOKUP(I6887, $A$63:$C$96, 3))</f>
        <v>740</v>
      </c>
      <c r="M6887" s="5">
        <f t="shared" si="970"/>
        <v>0</v>
      </c>
      <c r="N6887" s="5">
        <v>3273.1515952367185</v>
      </c>
      <c r="O6887" s="5">
        <f t="shared" si="977"/>
        <v>5221.5911999999998</v>
      </c>
      <c r="P6887" s="5">
        <f t="shared" si="978"/>
        <v>740</v>
      </c>
      <c r="Q6887" s="5">
        <f t="shared" si="972"/>
        <v>0</v>
      </c>
      <c r="R6887" s="5">
        <f>IF(O6887&gt;(P6887+U6887),O6887-P6887-U6887, 0)</f>
        <v>0</v>
      </c>
      <c r="S6887" s="5">
        <f t="shared" si="973"/>
        <v>0</v>
      </c>
      <c r="T6887" s="5">
        <f t="shared" si="974"/>
        <v>0</v>
      </c>
      <c r="U6887" s="5">
        <f>IF(O6887&gt;P6887,IF(V6886*($B$6/100)&gt;=O6887-P6887,(O6887-P6887), V6886*($B$6/100)), 0)</f>
        <v>4481.5911999999998</v>
      </c>
      <c r="V6887" s="5">
        <f>V6886+(T6887*($B$5/100))-(U6887/($B$6/100))</f>
        <v>1647920.5180691192</v>
      </c>
      <c r="W6887" s="5">
        <f t="shared" si="975"/>
        <v>41198.012951727978</v>
      </c>
    </row>
    <row r="6888" spans="4:23" x14ac:dyDescent="0.25">
      <c r="D6888">
        <f t="shared" si="976"/>
        <v>6886</v>
      </c>
      <c r="E6888" s="3">
        <v>44117</v>
      </c>
      <c r="F6888" s="4">
        <v>0.91666666666666663</v>
      </c>
      <c r="G6888">
        <v>20</v>
      </c>
      <c r="H6888">
        <v>0</v>
      </c>
      <c r="I6888" s="5">
        <f t="shared" si="971"/>
        <v>3</v>
      </c>
      <c r="J6888" s="22">
        <v>0</v>
      </c>
      <c r="K6888">
        <v>1.7774999999999998E-4</v>
      </c>
      <c r="L6888" s="5" cm="1">
        <f t="array" ref="L6888">_xlfn.IFS(I6888=0, 0, I6888&gt;34, 0, AND(I6888&gt;0, I6888&lt;35), VLOOKUP(I6888, $A$63:$C$96, 3))</f>
        <v>232</v>
      </c>
      <c r="M6888" s="5">
        <f t="shared" si="970"/>
        <v>0</v>
      </c>
      <c r="N6888" s="5">
        <v>2957.070826059386</v>
      </c>
      <c r="O6888" s="5">
        <f t="shared" si="977"/>
        <v>5007.2174999999997</v>
      </c>
      <c r="P6888" s="5">
        <f t="shared" si="978"/>
        <v>232</v>
      </c>
      <c r="Q6888" s="5">
        <f t="shared" si="972"/>
        <v>0</v>
      </c>
      <c r="R6888" s="5">
        <f>IF(O6888&gt;(P6888+U6888),O6888-P6888-U6888, 0)</f>
        <v>0</v>
      </c>
      <c r="S6888" s="5">
        <f t="shared" si="973"/>
        <v>0</v>
      </c>
      <c r="T6888" s="5">
        <f t="shared" si="974"/>
        <v>0</v>
      </c>
      <c r="U6888" s="5">
        <f>IF(O6888&gt;P6888,IF(V6887*($B$6/100)&gt;=O6888-P6888,(O6888-P6888), V6887*($B$6/100)), 0)</f>
        <v>4775.2174999999997</v>
      </c>
      <c r="V6888" s="5">
        <f>V6887+(T6888*($B$5/100))-(U6888/($B$6/100))</f>
        <v>1641098.778783405</v>
      </c>
      <c r="W6888" s="5">
        <f t="shared" si="975"/>
        <v>41027.469469585121</v>
      </c>
    </row>
    <row r="6889" spans="4:23" x14ac:dyDescent="0.25">
      <c r="D6889">
        <f t="shared" si="976"/>
        <v>6887</v>
      </c>
      <c r="E6889" s="3">
        <v>44117</v>
      </c>
      <c r="F6889" s="4">
        <v>0.95833333333333337</v>
      </c>
      <c r="G6889">
        <v>20</v>
      </c>
      <c r="H6889">
        <v>0</v>
      </c>
      <c r="I6889" s="5">
        <f t="shared" si="971"/>
        <v>3</v>
      </c>
      <c r="J6889" s="22">
        <v>0</v>
      </c>
      <c r="K6889">
        <v>1.6123E-4</v>
      </c>
      <c r="L6889" s="5" cm="1">
        <f t="array" ref="L6889">_xlfn.IFS(I6889=0, 0, I6889&gt;34, 0, AND(I6889&gt;0, I6889&lt;35), VLOOKUP(I6889, $A$63:$C$96, 3))</f>
        <v>232</v>
      </c>
      <c r="M6889" s="5">
        <f t="shared" si="970"/>
        <v>0</v>
      </c>
      <c r="N6889" s="5">
        <v>2463.4852395125195</v>
      </c>
      <c r="O6889" s="5">
        <f t="shared" si="977"/>
        <v>4541.8491000000004</v>
      </c>
      <c r="P6889" s="5">
        <f t="shared" si="978"/>
        <v>232</v>
      </c>
      <c r="Q6889" s="5">
        <f t="shared" si="972"/>
        <v>0</v>
      </c>
      <c r="R6889" s="5">
        <f>IF(O6889&gt;(P6889+U6889),O6889-P6889-U6889, 0)</f>
        <v>0</v>
      </c>
      <c r="S6889" s="5">
        <f t="shared" si="973"/>
        <v>0</v>
      </c>
      <c r="T6889" s="5">
        <f t="shared" si="974"/>
        <v>0</v>
      </c>
      <c r="U6889" s="5">
        <f>IF(O6889&gt;P6889,IF(V6888*($B$6/100)&gt;=O6889-P6889,(O6889-P6889), V6888*($B$6/100)), 0)</f>
        <v>4309.8491000000004</v>
      </c>
      <c r="V6889" s="5">
        <f>V6888+(T6889*($B$5/100))-(U6889/($B$6/100))</f>
        <v>1634941.8514976907</v>
      </c>
      <c r="W6889" s="5">
        <f t="shared" si="975"/>
        <v>40873.546287442266</v>
      </c>
    </row>
    <row r="6890" spans="4:23" x14ac:dyDescent="0.25">
      <c r="D6890">
        <f t="shared" si="976"/>
        <v>6888</v>
      </c>
      <c r="E6890" s="3">
        <v>44118</v>
      </c>
      <c r="F6890" s="4">
        <v>0</v>
      </c>
      <c r="G6890">
        <v>30</v>
      </c>
      <c r="H6890">
        <v>0</v>
      </c>
      <c r="I6890" s="5">
        <f t="shared" si="971"/>
        <v>4</v>
      </c>
      <c r="J6890" s="22">
        <v>0</v>
      </c>
      <c r="K6890">
        <v>1.3598000000000001E-4</v>
      </c>
      <c r="L6890" s="5" cm="1">
        <f t="array" ref="L6890">_xlfn.IFS(I6890=0, 0, I6890&gt;34, 0, AND(I6890&gt;0, I6890&lt;35), VLOOKUP(I6890, $A$63:$C$96, 3))</f>
        <v>740</v>
      </c>
      <c r="M6890" s="5">
        <f t="shared" si="970"/>
        <v>0</v>
      </c>
      <c r="N6890" s="5">
        <v>1897.6679088924557</v>
      </c>
      <c r="O6890" s="5">
        <f t="shared" si="977"/>
        <v>3830.5566000000003</v>
      </c>
      <c r="P6890" s="5">
        <f t="shared" si="978"/>
        <v>740</v>
      </c>
      <c r="Q6890" s="5">
        <f t="shared" si="972"/>
        <v>0</v>
      </c>
      <c r="R6890" s="5">
        <f>IF(O6890&gt;(P6890+U6890),O6890-P6890-U6890, 0)</f>
        <v>0</v>
      </c>
      <c r="S6890" s="5">
        <f t="shared" si="973"/>
        <v>0</v>
      </c>
      <c r="T6890" s="5">
        <f t="shared" si="974"/>
        <v>0</v>
      </c>
      <c r="U6890" s="5">
        <f>IF(O6890&gt;P6890,IF(V6889*($B$6/100)&gt;=O6890-P6890,(O6890-P6890), V6889*($B$6/100)), 0)</f>
        <v>3090.5566000000003</v>
      </c>
      <c r="V6890" s="5">
        <f>V6889+(T6890*($B$5/100))-(U6890/($B$6/100))</f>
        <v>1630526.7706405479</v>
      </c>
      <c r="W6890" s="5">
        <f t="shared" si="975"/>
        <v>40763.169266013698</v>
      </c>
    </row>
    <row r="6891" spans="4:23" x14ac:dyDescent="0.25">
      <c r="D6891">
        <f t="shared" si="976"/>
        <v>6889</v>
      </c>
      <c r="E6891" s="3">
        <v>44118</v>
      </c>
      <c r="F6891" s="4">
        <v>4.1666666666666664E-2</v>
      </c>
      <c r="G6891">
        <v>20</v>
      </c>
      <c r="H6891">
        <v>0</v>
      </c>
      <c r="I6891" s="5">
        <f t="shared" si="971"/>
        <v>3</v>
      </c>
      <c r="J6891" s="22">
        <v>0</v>
      </c>
      <c r="K6891">
        <v>1.0397999999999999E-4</v>
      </c>
      <c r="L6891" s="5" cm="1">
        <f t="array" ref="L6891">_xlfn.IFS(I6891=0, 0, I6891&gt;34, 0, AND(I6891&gt;0, I6891&lt;35), VLOOKUP(I6891, $A$63:$C$96, 3))</f>
        <v>232</v>
      </c>
      <c r="M6891" s="5">
        <f t="shared" si="970"/>
        <v>0</v>
      </c>
      <c r="N6891" s="5">
        <v>1687.771767611318</v>
      </c>
      <c r="O6891" s="5">
        <f t="shared" si="977"/>
        <v>2929.1165999999994</v>
      </c>
      <c r="P6891" s="5">
        <f t="shared" si="978"/>
        <v>232</v>
      </c>
      <c r="Q6891" s="5">
        <f t="shared" si="972"/>
        <v>0</v>
      </c>
      <c r="R6891" s="5">
        <f>IF(O6891&gt;(P6891+U6891),O6891-P6891-U6891, 0)</f>
        <v>0</v>
      </c>
      <c r="S6891" s="5">
        <f t="shared" si="973"/>
        <v>0</v>
      </c>
      <c r="T6891" s="5">
        <f t="shared" si="974"/>
        <v>0</v>
      </c>
      <c r="U6891" s="5">
        <f>IF(O6891&gt;P6891,IF(V6890*($B$6/100)&gt;=O6891-P6891,(O6891-P6891), V6890*($B$6/100)), 0)</f>
        <v>2697.1165999999994</v>
      </c>
      <c r="V6891" s="5">
        <f>V6890+(T6891*($B$5/100))-(U6891/($B$6/100))</f>
        <v>1626673.746926262</v>
      </c>
      <c r="W6891" s="5">
        <f t="shared" si="975"/>
        <v>40666.843673156553</v>
      </c>
    </row>
    <row r="6892" spans="4:23" x14ac:dyDescent="0.25">
      <c r="D6892">
        <f t="shared" si="976"/>
        <v>6890</v>
      </c>
      <c r="E6892" s="3">
        <v>44118</v>
      </c>
      <c r="F6892" s="4">
        <v>8.3333333333333329E-2</v>
      </c>
      <c r="G6892">
        <v>10</v>
      </c>
      <c r="H6892">
        <v>0</v>
      </c>
      <c r="I6892" s="5">
        <f t="shared" si="971"/>
        <v>1</v>
      </c>
      <c r="J6892" s="22">
        <v>0</v>
      </c>
      <c r="K6892">
        <v>8.1769999999999998E-5</v>
      </c>
      <c r="L6892" s="5" cm="1">
        <f t="array" ref="L6892">_xlfn.IFS(I6892=0, 0, I6892&gt;34, 0, AND(I6892&gt;0, I6892&lt;35), VLOOKUP(I6892, $A$63:$C$96, 3))</f>
        <v>0</v>
      </c>
      <c r="M6892" s="5">
        <f t="shared" si="970"/>
        <v>0</v>
      </c>
      <c r="N6892" s="5">
        <v>1650.545388638503</v>
      </c>
      <c r="O6892" s="5">
        <f t="shared" si="977"/>
        <v>2303.4609</v>
      </c>
      <c r="P6892" s="5">
        <f t="shared" si="978"/>
        <v>0</v>
      </c>
      <c r="Q6892" s="5">
        <f t="shared" si="972"/>
        <v>0</v>
      </c>
      <c r="R6892" s="5">
        <f>IF(O6892&gt;(P6892+U6892),O6892-P6892-U6892, 0)</f>
        <v>0</v>
      </c>
      <c r="S6892" s="5">
        <f t="shared" si="973"/>
        <v>0</v>
      </c>
      <c r="T6892" s="5">
        <f t="shared" si="974"/>
        <v>0</v>
      </c>
      <c r="U6892" s="5">
        <f>IF(O6892&gt;P6892,IF(V6891*($B$6/100)&gt;=O6892-P6892,(O6892-P6892), V6891*($B$6/100)), 0)</f>
        <v>2303.4609</v>
      </c>
      <c r="V6892" s="5">
        <f>V6891+(T6892*($B$5/100))-(U6892/($B$6/100))</f>
        <v>1623383.0884976906</v>
      </c>
      <c r="W6892" s="5">
        <f t="shared" si="975"/>
        <v>40584.577212442266</v>
      </c>
    </row>
    <row r="6893" spans="4:23" x14ac:dyDescent="0.25">
      <c r="D6893">
        <f t="shared" si="976"/>
        <v>6891</v>
      </c>
      <c r="E6893" s="3">
        <v>44118</v>
      </c>
      <c r="F6893" s="4">
        <v>0.125</v>
      </c>
      <c r="G6893">
        <v>20</v>
      </c>
      <c r="H6893">
        <v>0</v>
      </c>
      <c r="I6893" s="5">
        <f t="shared" si="971"/>
        <v>3</v>
      </c>
      <c r="J6893" s="22">
        <v>0</v>
      </c>
      <c r="K6893">
        <v>7.1360000000000008E-5</v>
      </c>
      <c r="L6893" s="5" cm="1">
        <f t="array" ref="L6893">_xlfn.IFS(I6893=0, 0, I6893&gt;34, 0, AND(I6893&gt;0, I6893&lt;35), VLOOKUP(I6893, $A$63:$C$96, 3))</f>
        <v>232</v>
      </c>
      <c r="M6893" s="5">
        <f t="shared" si="970"/>
        <v>0</v>
      </c>
      <c r="N6893" s="5">
        <v>1691.7745328354661</v>
      </c>
      <c r="O6893" s="5">
        <f t="shared" si="977"/>
        <v>2010.2112000000002</v>
      </c>
      <c r="P6893" s="5">
        <f t="shared" si="978"/>
        <v>232</v>
      </c>
      <c r="Q6893" s="5">
        <f t="shared" si="972"/>
        <v>0</v>
      </c>
      <c r="R6893" s="5">
        <f>IF(O6893&gt;(P6893+U6893),O6893-P6893-U6893, 0)</f>
        <v>0</v>
      </c>
      <c r="S6893" s="5">
        <f t="shared" si="973"/>
        <v>0</v>
      </c>
      <c r="T6893" s="5">
        <f t="shared" si="974"/>
        <v>0</v>
      </c>
      <c r="U6893" s="5">
        <f>IF(O6893&gt;P6893,IF(V6892*($B$6/100)&gt;=O6893-P6893,(O6893-P6893), V6892*($B$6/100)), 0)</f>
        <v>1778.2112000000002</v>
      </c>
      <c r="V6893" s="5">
        <f>V6892+(T6893*($B$5/100))-(U6893/($B$6/100))</f>
        <v>1620842.7867834049</v>
      </c>
      <c r="W6893" s="5">
        <f t="shared" si="975"/>
        <v>40521.069669585122</v>
      </c>
    </row>
    <row r="6894" spans="4:23" x14ac:dyDescent="0.25">
      <c r="D6894">
        <f t="shared" si="976"/>
        <v>6892</v>
      </c>
      <c r="E6894" s="3">
        <v>44118</v>
      </c>
      <c r="F6894" s="4">
        <v>0.16666666666666666</v>
      </c>
      <c r="G6894">
        <v>20</v>
      </c>
      <c r="H6894">
        <v>0</v>
      </c>
      <c r="I6894" s="5">
        <f t="shared" si="971"/>
        <v>3</v>
      </c>
      <c r="J6894" s="22">
        <v>0</v>
      </c>
      <c r="K6894">
        <v>6.7070000000000007E-5</v>
      </c>
      <c r="L6894" s="5" cm="1">
        <f t="array" ref="L6894">_xlfn.IFS(I6894=0, 0, I6894&gt;34, 0, AND(I6894&gt;0, I6894&lt;35), VLOOKUP(I6894, $A$63:$C$96, 3))</f>
        <v>232</v>
      </c>
      <c r="M6894" s="5">
        <f t="shared" si="970"/>
        <v>0</v>
      </c>
      <c r="N6894" s="5">
        <v>1731.2335392362386</v>
      </c>
      <c r="O6894" s="5">
        <f t="shared" si="977"/>
        <v>1889.3619000000001</v>
      </c>
      <c r="P6894" s="5">
        <f t="shared" si="978"/>
        <v>232</v>
      </c>
      <c r="Q6894" s="5">
        <f t="shared" si="972"/>
        <v>0</v>
      </c>
      <c r="R6894" s="5">
        <f>IF(O6894&gt;(P6894+U6894),O6894-P6894-U6894, 0)</f>
        <v>0</v>
      </c>
      <c r="S6894" s="5">
        <f t="shared" si="973"/>
        <v>0</v>
      </c>
      <c r="T6894" s="5">
        <f t="shared" si="974"/>
        <v>0</v>
      </c>
      <c r="U6894" s="5">
        <f>IF(O6894&gt;P6894,IF(V6893*($B$6/100)&gt;=O6894-P6894,(O6894-P6894), V6893*($B$6/100)), 0)</f>
        <v>1657.3619000000001</v>
      </c>
      <c r="V6894" s="5">
        <f>V6893+(T6894*($B$5/100))-(U6894/($B$6/100))</f>
        <v>1618475.1269262619</v>
      </c>
      <c r="W6894" s="5">
        <f t="shared" si="975"/>
        <v>40461.878173156547</v>
      </c>
    </row>
    <row r="6895" spans="4:23" x14ac:dyDescent="0.25">
      <c r="D6895">
        <f t="shared" si="976"/>
        <v>6893</v>
      </c>
      <c r="E6895" s="3">
        <v>44118</v>
      </c>
      <c r="F6895" s="4">
        <v>0.20833333333333334</v>
      </c>
      <c r="G6895">
        <v>20</v>
      </c>
      <c r="H6895">
        <v>0</v>
      </c>
      <c r="I6895" s="5">
        <f t="shared" si="971"/>
        <v>3</v>
      </c>
      <c r="J6895" s="22">
        <v>0</v>
      </c>
      <c r="K6895">
        <v>6.6509999999999998E-5</v>
      </c>
      <c r="L6895" s="5" cm="1">
        <f t="array" ref="L6895">_xlfn.IFS(I6895=0, 0, I6895&gt;34, 0, AND(I6895&gt;0, I6895&lt;35), VLOOKUP(I6895, $A$63:$C$96, 3))</f>
        <v>232</v>
      </c>
      <c r="M6895" s="5">
        <f t="shared" si="970"/>
        <v>0</v>
      </c>
      <c r="N6895" s="5">
        <v>1799.6136908614876</v>
      </c>
      <c r="O6895" s="5">
        <f t="shared" si="977"/>
        <v>1873.5866999999998</v>
      </c>
      <c r="P6895" s="5">
        <f t="shared" si="978"/>
        <v>232</v>
      </c>
      <c r="Q6895" s="5">
        <f t="shared" si="972"/>
        <v>0</v>
      </c>
      <c r="R6895" s="5">
        <f>IF(O6895&gt;(P6895+U6895),O6895-P6895-U6895, 0)</f>
        <v>0</v>
      </c>
      <c r="S6895" s="5">
        <f t="shared" si="973"/>
        <v>0</v>
      </c>
      <c r="T6895" s="5">
        <f t="shared" si="974"/>
        <v>0</v>
      </c>
      <c r="U6895" s="5">
        <f>IF(O6895&gt;P6895,IF(V6894*($B$6/100)&gt;=O6895-P6895,(O6895-P6895), V6894*($B$6/100)), 0)</f>
        <v>1641.5866999999998</v>
      </c>
      <c r="V6895" s="5">
        <f>V6894+(T6895*($B$5/100))-(U6895/($B$6/100))</f>
        <v>1616130.0030691191</v>
      </c>
      <c r="W6895" s="5">
        <f t="shared" si="975"/>
        <v>40403.250076727978</v>
      </c>
    </row>
    <row r="6896" spans="4:23" x14ac:dyDescent="0.25">
      <c r="D6896">
        <f t="shared" si="976"/>
        <v>6894</v>
      </c>
      <c r="E6896" s="3">
        <v>44118</v>
      </c>
      <c r="F6896" s="4">
        <v>0.25</v>
      </c>
      <c r="G6896">
        <v>20</v>
      </c>
      <c r="H6896">
        <v>0</v>
      </c>
      <c r="I6896" s="5">
        <f t="shared" si="971"/>
        <v>3</v>
      </c>
      <c r="J6896" s="22">
        <v>0</v>
      </c>
      <c r="K6896">
        <v>7.0980000000000001E-5</v>
      </c>
      <c r="L6896" s="5" cm="1">
        <f t="array" ref="L6896">_xlfn.IFS(I6896=0, 0, I6896&gt;34, 0, AND(I6896&gt;0, I6896&lt;35), VLOOKUP(I6896, $A$63:$C$96, 3))</f>
        <v>232</v>
      </c>
      <c r="M6896" s="5">
        <f t="shared" si="970"/>
        <v>0</v>
      </c>
      <c r="N6896" s="5">
        <v>2157.2767647094443</v>
      </c>
      <c r="O6896" s="5">
        <f t="shared" si="977"/>
        <v>1999.5066000000002</v>
      </c>
      <c r="P6896" s="5">
        <f t="shared" si="978"/>
        <v>232</v>
      </c>
      <c r="Q6896" s="5">
        <f t="shared" si="972"/>
        <v>0</v>
      </c>
      <c r="R6896" s="5">
        <f>IF(O6896&gt;(P6896+U6896),O6896-P6896-U6896, 0)</f>
        <v>0</v>
      </c>
      <c r="S6896" s="5">
        <f t="shared" si="973"/>
        <v>0</v>
      </c>
      <c r="T6896" s="5">
        <f t="shared" si="974"/>
        <v>0</v>
      </c>
      <c r="U6896" s="5">
        <f>IF(O6896&gt;P6896,IF(V6895*($B$6/100)&gt;=O6896-P6896,(O6896-P6896), V6895*($B$6/100)), 0)</f>
        <v>1767.5066000000002</v>
      </c>
      <c r="V6896" s="5">
        <f>V6895+(T6896*($B$5/100))-(U6896/($B$6/100))</f>
        <v>1613604.9936405476</v>
      </c>
      <c r="W6896" s="5">
        <f t="shared" si="975"/>
        <v>40340.12484101369</v>
      </c>
    </row>
    <row r="6897" spans="4:23" x14ac:dyDescent="0.25">
      <c r="D6897">
        <f t="shared" si="976"/>
        <v>6895</v>
      </c>
      <c r="E6897" s="3">
        <v>44118</v>
      </c>
      <c r="F6897" s="4">
        <v>0.29166666666666669</v>
      </c>
      <c r="G6897">
        <v>20</v>
      </c>
      <c r="H6897">
        <v>0</v>
      </c>
      <c r="I6897" s="5">
        <f t="shared" si="971"/>
        <v>3</v>
      </c>
      <c r="J6897" s="22">
        <v>0</v>
      </c>
      <c r="K6897">
        <v>8.5909999999999996E-5</v>
      </c>
      <c r="L6897" s="5" cm="1">
        <f t="array" ref="L6897">_xlfn.IFS(I6897=0, 0, I6897&gt;34, 0, AND(I6897&gt;0, I6897&lt;35), VLOOKUP(I6897, $A$63:$C$96, 3))</f>
        <v>232</v>
      </c>
      <c r="M6897" s="5">
        <f t="shared" si="970"/>
        <v>0</v>
      </c>
      <c r="N6897" s="5">
        <v>3224.5528806890843</v>
      </c>
      <c r="O6897" s="5">
        <f t="shared" si="977"/>
        <v>2420.0846999999999</v>
      </c>
      <c r="P6897" s="5">
        <f t="shared" si="978"/>
        <v>232</v>
      </c>
      <c r="Q6897" s="5">
        <f t="shared" si="972"/>
        <v>0</v>
      </c>
      <c r="R6897" s="5">
        <f>IF(O6897&gt;(P6897+U6897),O6897-P6897-U6897, 0)</f>
        <v>0</v>
      </c>
      <c r="S6897" s="5">
        <f t="shared" si="973"/>
        <v>0</v>
      </c>
      <c r="T6897" s="5">
        <f t="shared" si="974"/>
        <v>0</v>
      </c>
      <c r="U6897" s="5">
        <f>IF(O6897&gt;P6897,IF(V6896*($B$6/100)&gt;=O6897-P6897,(O6897-P6897), V6896*($B$6/100)), 0)</f>
        <v>2188.0846999999999</v>
      </c>
      <c r="V6897" s="5">
        <f>V6896+(T6897*($B$5/100))-(U6897/($B$6/100))</f>
        <v>1610479.1583548333</v>
      </c>
      <c r="W6897" s="5">
        <f t="shared" si="975"/>
        <v>40261.97895887083</v>
      </c>
    </row>
    <row r="6898" spans="4:23" x14ac:dyDescent="0.25">
      <c r="D6898">
        <f t="shared" si="976"/>
        <v>6896</v>
      </c>
      <c r="E6898" s="3">
        <v>44118</v>
      </c>
      <c r="F6898" s="4">
        <v>0.33333333333333331</v>
      </c>
      <c r="G6898">
        <v>30</v>
      </c>
      <c r="H6898">
        <v>0</v>
      </c>
      <c r="I6898" s="5">
        <f t="shared" si="971"/>
        <v>4</v>
      </c>
      <c r="J6898" s="22">
        <v>1.4846854693833111E-5</v>
      </c>
      <c r="K6898">
        <v>1.0972E-4</v>
      </c>
      <c r="L6898" s="5" cm="1">
        <f t="array" ref="L6898">_xlfn.IFS(I6898=0, 0, I6898&gt;34, 0, AND(I6898&gt;0, I6898&lt;35), VLOOKUP(I6898, $A$63:$C$96, 3))</f>
        <v>740</v>
      </c>
      <c r="M6898" s="5">
        <f t="shared" si="970"/>
        <v>70.522559795707281</v>
      </c>
      <c r="N6898" s="5">
        <v>4104.0762245914011</v>
      </c>
      <c r="O6898" s="5">
        <f t="shared" si="977"/>
        <v>3090.8123999999998</v>
      </c>
      <c r="P6898" s="5">
        <f t="shared" si="978"/>
        <v>810.52255979570725</v>
      </c>
      <c r="Q6898" s="5">
        <f t="shared" si="972"/>
        <v>0</v>
      </c>
      <c r="R6898" s="5">
        <f>IF(O6898&gt;(P6898+U6898),O6898-P6898-U6898, 0)</f>
        <v>0</v>
      </c>
      <c r="S6898" s="5">
        <f t="shared" si="973"/>
        <v>0</v>
      </c>
      <c r="T6898" s="5">
        <f t="shared" si="974"/>
        <v>0</v>
      </c>
      <c r="U6898" s="5">
        <f>IF(O6898&gt;P6898,IF(V6897*($B$6/100)&gt;=O6898-P6898,(O6898-P6898), V6897*($B$6/100)), 0)</f>
        <v>2280.2898402042924</v>
      </c>
      <c r="V6898" s="5">
        <f>V6897+(T6898*($B$5/100))-(U6898/($B$6/100))</f>
        <v>1607221.6014402558</v>
      </c>
      <c r="W6898" s="5">
        <f t="shared" si="975"/>
        <v>40180.540036006394</v>
      </c>
    </row>
    <row r="6899" spans="4:23" x14ac:dyDescent="0.25">
      <c r="D6899">
        <f t="shared" si="976"/>
        <v>6897</v>
      </c>
      <c r="E6899" s="3">
        <v>44118</v>
      </c>
      <c r="F6899" s="4">
        <v>0.375</v>
      </c>
      <c r="G6899">
        <v>30</v>
      </c>
      <c r="H6899">
        <v>0</v>
      </c>
      <c r="I6899" s="5">
        <f t="shared" si="971"/>
        <v>4</v>
      </c>
      <c r="J6899" s="22">
        <v>6.4336370339943488E-5</v>
      </c>
      <c r="K6899">
        <v>1.1847E-4</v>
      </c>
      <c r="L6899" s="5" cm="1">
        <f t="array" ref="L6899">_xlfn.IFS(I6899=0, 0, I6899&gt;34, 0, AND(I6899&gt;0, I6899&lt;35), VLOOKUP(I6899, $A$63:$C$96, 3))</f>
        <v>740</v>
      </c>
      <c r="M6899" s="5">
        <f t="shared" si="970"/>
        <v>305.59775911473156</v>
      </c>
      <c r="N6899" s="5">
        <v>4777.6428850811026</v>
      </c>
      <c r="O6899" s="5">
        <f t="shared" si="977"/>
        <v>3337.2999</v>
      </c>
      <c r="P6899" s="5">
        <f t="shared" si="978"/>
        <v>1045.5977591147316</v>
      </c>
      <c r="Q6899" s="5">
        <f t="shared" si="972"/>
        <v>0</v>
      </c>
      <c r="R6899" s="5">
        <f>IF(O6899&gt;(P6899+U6899),O6899-P6899-U6899, 0)</f>
        <v>0</v>
      </c>
      <c r="S6899" s="5">
        <f t="shared" si="973"/>
        <v>0</v>
      </c>
      <c r="T6899" s="5">
        <f t="shared" si="974"/>
        <v>0</v>
      </c>
      <c r="U6899" s="5">
        <f>IF(O6899&gt;P6899,IF(V6898*($B$6/100)&gt;=O6899-P6899,(O6899-P6899), V6898*($B$6/100)), 0)</f>
        <v>2291.7021408852684</v>
      </c>
      <c r="V6899" s="5">
        <f>V6898+(T6899*($B$5/100))-(U6899/($B$6/100))</f>
        <v>1603947.741238991</v>
      </c>
      <c r="W6899" s="5">
        <f t="shared" si="975"/>
        <v>40098.693530974779</v>
      </c>
    </row>
    <row r="6900" spans="4:23" x14ac:dyDescent="0.25">
      <c r="D6900">
        <f t="shared" si="976"/>
        <v>6898</v>
      </c>
      <c r="E6900" s="3">
        <v>44118</v>
      </c>
      <c r="F6900" s="4">
        <v>0.41666666666666669</v>
      </c>
      <c r="G6900">
        <v>40</v>
      </c>
      <c r="H6900">
        <v>3</v>
      </c>
      <c r="I6900" s="5">
        <f t="shared" si="971"/>
        <v>6</v>
      </c>
      <c r="J6900" s="22">
        <v>1.4104511959141456E-4</v>
      </c>
      <c r="K6900">
        <v>1.1416E-4</v>
      </c>
      <c r="L6900" s="5" cm="1">
        <f t="array" ref="L6900">_xlfn.IFS(I6900=0, 0, I6900&gt;34, 0, AND(I6900&gt;0, I6900&lt;35), VLOOKUP(I6900, $A$63:$C$96, 3))</f>
        <v>2980</v>
      </c>
      <c r="M6900" s="5">
        <f t="shared" si="970"/>
        <v>669.96431805921918</v>
      </c>
      <c r="N6900" s="5">
        <v>4528.3731655455404</v>
      </c>
      <c r="O6900" s="5">
        <f t="shared" si="977"/>
        <v>3215.8872000000001</v>
      </c>
      <c r="P6900" s="5">
        <f t="shared" si="978"/>
        <v>3215.8872000000001</v>
      </c>
      <c r="Q6900" s="5">
        <f t="shared" si="972"/>
        <v>434.07711805921917</v>
      </c>
      <c r="R6900" s="5">
        <f>IF(O6900&gt;(P6900+U6900),O6900-P6900-U6900, 0)</f>
        <v>0</v>
      </c>
      <c r="S6900" s="5">
        <f t="shared" si="973"/>
        <v>0</v>
      </c>
      <c r="T6900" s="5">
        <f t="shared" si="974"/>
        <v>434.07711805921917</v>
      </c>
      <c r="U6900" s="5">
        <f>IF(O6900&gt;P6900,IF(V6899*($B$6/100)&gt;=O6900-P6900,(O6900-P6900), V6899*($B$6/100)), 0)</f>
        <v>0</v>
      </c>
      <c r="V6900" s="5">
        <f>V6899+(T6900*($B$5/100))-(U6900/($B$6/100))</f>
        <v>1604251.5952216324</v>
      </c>
      <c r="W6900" s="5">
        <f t="shared" si="975"/>
        <v>40106.289880540811</v>
      </c>
    </row>
    <row r="6901" spans="4:23" x14ac:dyDescent="0.25">
      <c r="D6901">
        <f t="shared" si="976"/>
        <v>6899</v>
      </c>
      <c r="E6901" s="3">
        <v>44118</v>
      </c>
      <c r="F6901" s="4">
        <v>0.45833333333333331</v>
      </c>
      <c r="G6901">
        <v>60</v>
      </c>
      <c r="H6901">
        <v>0</v>
      </c>
      <c r="I6901" s="5">
        <f t="shared" si="971"/>
        <v>8</v>
      </c>
      <c r="J6901" s="22">
        <v>1.8806015945521941E-4</v>
      </c>
      <c r="K6901">
        <v>9.9229999999999997E-5</v>
      </c>
      <c r="L6901" s="5" cm="1">
        <f t="array" ref="L6901">_xlfn.IFS(I6901=0, 0, I6901&gt;34, 0, AND(I6901&gt;0, I6901&lt;35), VLOOKUP(I6901, $A$63:$C$96, 3))</f>
        <v>7160</v>
      </c>
      <c r="M6901" s="5">
        <f t="shared" si="970"/>
        <v>893.28575741229224</v>
      </c>
      <c r="N6901" s="5">
        <v>3884.7236474467368</v>
      </c>
      <c r="O6901" s="5">
        <f t="shared" si="977"/>
        <v>2795.3090999999999</v>
      </c>
      <c r="P6901" s="5">
        <f t="shared" si="978"/>
        <v>2795.3090999999999</v>
      </c>
      <c r="Q6901" s="5">
        <f t="shared" si="972"/>
        <v>487.20077413479089</v>
      </c>
      <c r="R6901" s="5">
        <f>IF(O6901&gt;(P6901+U6901),O6901-P6901-U6901, 0)</f>
        <v>0</v>
      </c>
      <c r="S6901" s="5">
        <f t="shared" si="973"/>
        <v>1995.1840760392652</v>
      </c>
      <c r="T6901" s="5">
        <f t="shared" si="974"/>
        <v>3262.7925813730262</v>
      </c>
      <c r="U6901" s="5">
        <f>IF(O6901&gt;P6901,IF(V6900*($B$6/100)&gt;=O6901-P6901,(O6901-P6901), V6900*($B$6/100)), 0)</f>
        <v>0</v>
      </c>
      <c r="V6901" s="5">
        <f>V6900+(T6901*($B$5/100))-(U6901/($B$6/100))</f>
        <v>1606535.5500285935</v>
      </c>
      <c r="W6901" s="5">
        <f t="shared" si="975"/>
        <v>40163.388750714839</v>
      </c>
    </row>
    <row r="6902" spans="4:23" x14ac:dyDescent="0.25">
      <c r="D6902">
        <f t="shared" si="976"/>
        <v>6900</v>
      </c>
      <c r="E6902" s="3">
        <v>44118</v>
      </c>
      <c r="F6902" s="4">
        <v>0.5</v>
      </c>
      <c r="G6902">
        <v>60</v>
      </c>
      <c r="H6902">
        <v>4</v>
      </c>
      <c r="I6902" s="5">
        <f t="shared" si="971"/>
        <v>8</v>
      </c>
      <c r="J6902" s="22">
        <v>2.4992205401285736E-4</v>
      </c>
      <c r="K6902">
        <v>8.7990000000000003E-5</v>
      </c>
      <c r="L6902" s="5" cm="1">
        <f t="array" ref="L6902">_xlfn.IFS(I6902=0, 0, I6902&gt;34, 0, AND(I6902&gt;0, I6902&lt;35), VLOOKUP(I6902, $A$63:$C$96, 3))</f>
        <v>7160</v>
      </c>
      <c r="M6902" s="5">
        <f t="shared" si="970"/>
        <v>1187.1297565610726</v>
      </c>
      <c r="N6902" s="5">
        <v>3493.3593102603481</v>
      </c>
      <c r="O6902" s="5">
        <f t="shared" si="977"/>
        <v>2478.6783</v>
      </c>
      <c r="P6902" s="5">
        <f t="shared" si="978"/>
        <v>2478.6783</v>
      </c>
      <c r="Q6902" s="5">
        <f t="shared" si="972"/>
        <v>487.20077413479089</v>
      </c>
      <c r="R6902" s="5">
        <f>IF(O6902&gt;(P6902+U6902),O6902-P6902-U6902, 0)</f>
        <v>0</v>
      </c>
      <c r="S6902" s="5">
        <f t="shared" si="973"/>
        <v>1794.1803588257742</v>
      </c>
      <c r="T6902" s="5">
        <f t="shared" si="974"/>
        <v>4074.271097735299</v>
      </c>
      <c r="U6902" s="5">
        <f>IF(O6902&gt;P6902,IF(V6901*($B$6/100)&gt;=O6902-P6902,(O6902-P6902), V6901*($B$6/100)), 0)</f>
        <v>0</v>
      </c>
      <c r="V6902" s="5">
        <f>V6901+(T6902*($B$5/100))-(U6902/($B$6/100))</f>
        <v>1609387.5397970083</v>
      </c>
      <c r="W6902" s="5">
        <f t="shared" si="975"/>
        <v>40234.688494925205</v>
      </c>
    </row>
    <row r="6903" spans="4:23" x14ac:dyDescent="0.25">
      <c r="D6903">
        <f t="shared" si="976"/>
        <v>6901</v>
      </c>
      <c r="E6903" s="3">
        <v>44118</v>
      </c>
      <c r="F6903" s="4">
        <v>0.54166666666666663</v>
      </c>
      <c r="G6903">
        <v>60</v>
      </c>
      <c r="H6903">
        <v>6</v>
      </c>
      <c r="I6903" s="5">
        <f t="shared" si="971"/>
        <v>8</v>
      </c>
      <c r="J6903" s="22">
        <v>2.9446261809435673E-4</v>
      </c>
      <c r="K6903">
        <v>8.0009999999999988E-5</v>
      </c>
      <c r="L6903" s="5" cm="1">
        <f t="array" ref="L6903">_xlfn.IFS(I6903=0, 0, I6903&gt;34, 0, AND(I6903&gt;0, I6903&lt;35), VLOOKUP(I6903, $A$63:$C$96, 3))</f>
        <v>7160</v>
      </c>
      <c r="M6903" s="5">
        <f t="shared" si="970"/>
        <v>1398.6974359481944</v>
      </c>
      <c r="N6903" s="5">
        <v>3058.2125623003512</v>
      </c>
      <c r="O6903" s="5">
        <f t="shared" si="977"/>
        <v>2253.8816999999995</v>
      </c>
      <c r="P6903" s="5">
        <f t="shared" si="978"/>
        <v>2253.8816999999995</v>
      </c>
      <c r="Q6903" s="5">
        <f t="shared" si="972"/>
        <v>487.20077413479089</v>
      </c>
      <c r="R6903" s="5">
        <f>IF(O6903&gt;(P6903+U6903),O6903-P6903-U6903, 0)</f>
        <v>0</v>
      </c>
      <c r="S6903" s="5">
        <f t="shared" si="973"/>
        <v>1570.6901080223004</v>
      </c>
      <c r="T6903" s="5">
        <f t="shared" si="974"/>
        <v>4734.1256279258932</v>
      </c>
      <c r="U6903" s="5">
        <f>IF(O6903&gt;P6903,IF(V6902*($B$6/100)&gt;=O6903-P6903,(O6903-P6903), V6902*($B$6/100)), 0)</f>
        <v>0</v>
      </c>
      <c r="V6903" s="5">
        <f>V6902+(T6903*($B$5/100))-(U6903/($B$6/100))</f>
        <v>1612701.4277365564</v>
      </c>
      <c r="W6903" s="5">
        <f t="shared" si="975"/>
        <v>40317.535693413913</v>
      </c>
    </row>
    <row r="6904" spans="4:23" x14ac:dyDescent="0.25">
      <c r="D6904">
        <f t="shared" si="976"/>
        <v>6902</v>
      </c>
      <c r="E6904" s="3">
        <v>44118</v>
      </c>
      <c r="F6904" s="4">
        <v>0.58333333333333337</v>
      </c>
      <c r="G6904">
        <v>60</v>
      </c>
      <c r="H6904">
        <v>5</v>
      </c>
      <c r="I6904" s="5">
        <f t="shared" si="971"/>
        <v>8</v>
      </c>
      <c r="J6904" s="22">
        <v>2.4002415088363529E-4</v>
      </c>
      <c r="K6904">
        <v>7.1630000000000004E-5</v>
      </c>
      <c r="L6904" s="5" cm="1">
        <f t="array" ref="L6904">_xlfn.IFS(I6904=0, 0, I6904&gt;34, 0, AND(I6904&gt;0, I6904&lt;35), VLOOKUP(I6904, $A$63:$C$96, 3))</f>
        <v>7160</v>
      </c>
      <c r="M6904" s="5">
        <f t="shared" si="970"/>
        <v>1140.1147166972676</v>
      </c>
      <c r="N6904" s="5">
        <v>2609.1244344885763</v>
      </c>
      <c r="O6904" s="5">
        <f t="shared" si="977"/>
        <v>2017.8171000000002</v>
      </c>
      <c r="P6904" s="5">
        <f t="shared" si="978"/>
        <v>2017.8171000000002</v>
      </c>
      <c r="Q6904" s="5">
        <f t="shared" si="972"/>
        <v>487.20077413479089</v>
      </c>
      <c r="R6904" s="5">
        <f>IF(O6904&gt;(P6904+U6904),O6904-P6904-U6904, 0)</f>
        <v>0</v>
      </c>
      <c r="S6904" s="5">
        <f t="shared" si="973"/>
        <v>1340.0396003762155</v>
      </c>
      <c r="T6904" s="5">
        <f t="shared" si="974"/>
        <v>4942.2580163210523</v>
      </c>
      <c r="U6904" s="5">
        <f>IF(O6904&gt;P6904,IF(V6903*($B$6/100)&gt;=O6904-P6904,(O6904-P6904), V6903*($B$6/100)), 0)</f>
        <v>0</v>
      </c>
      <c r="V6904" s="5">
        <f>V6903+(T6904*($B$5/100))-(U6904/($B$6/100))</f>
        <v>1616161.0083479811</v>
      </c>
      <c r="W6904" s="5">
        <f t="shared" si="975"/>
        <v>40404.025208699532</v>
      </c>
    </row>
    <row r="6905" spans="4:23" x14ac:dyDescent="0.25">
      <c r="D6905">
        <f t="shared" si="976"/>
        <v>6903</v>
      </c>
      <c r="E6905" s="3">
        <v>44118</v>
      </c>
      <c r="F6905" s="4">
        <v>0.625</v>
      </c>
      <c r="G6905">
        <v>70</v>
      </c>
      <c r="H6905">
        <v>7</v>
      </c>
      <c r="I6905" s="5">
        <f t="shared" si="971"/>
        <v>10</v>
      </c>
      <c r="J6905" s="22">
        <v>2.2517729618980219E-4</v>
      </c>
      <c r="K6905">
        <v>7.0409999999999998E-5</v>
      </c>
      <c r="L6905" s="5" cm="1">
        <f t="array" ref="L6905">_xlfn.IFS(I6905=0, 0, I6905&gt;34, 0, AND(I6905&gt;0, I6905&lt;35), VLOOKUP(I6905, $A$63:$C$96, 3))</f>
        <v>12480</v>
      </c>
      <c r="M6905" s="5">
        <f t="shared" si="970"/>
        <v>1069.5921569015604</v>
      </c>
      <c r="N6905" s="5">
        <v>2326.553818832801</v>
      </c>
      <c r="O6905" s="5">
        <f t="shared" si="977"/>
        <v>1983.4496999999999</v>
      </c>
      <c r="P6905" s="5">
        <f t="shared" si="978"/>
        <v>1983.4496999999999</v>
      </c>
      <c r="Q6905" s="5">
        <f t="shared" si="972"/>
        <v>487.20077413479089</v>
      </c>
      <c r="R6905" s="5">
        <f>IF(O6905&gt;(P6905+U6905),O6905-P6905-U6905, 0)</f>
        <v>0</v>
      </c>
      <c r="S6905" s="5">
        <f t="shared" si="973"/>
        <v>1194.9120587855639</v>
      </c>
      <c r="T6905" s="5">
        <f t="shared" si="974"/>
        <v>10371.230398115998</v>
      </c>
      <c r="U6905" s="5">
        <f>IF(O6905&gt;P6905,IF(V6904*($B$6/100)&gt;=O6905-P6905,(O6905-P6905), V6904*($B$6/100)), 0)</f>
        <v>0</v>
      </c>
      <c r="V6905" s="5">
        <f>V6904+(T6905*($B$5/100))-(U6905/($B$6/100))</f>
        <v>1623420.8696266622</v>
      </c>
      <c r="W6905" s="5">
        <f t="shared" si="975"/>
        <v>40585.521740666554</v>
      </c>
    </row>
    <row r="6906" spans="4:23" x14ac:dyDescent="0.25">
      <c r="D6906">
        <f t="shared" si="976"/>
        <v>6904</v>
      </c>
      <c r="E6906" s="3">
        <v>44118</v>
      </c>
      <c r="F6906" s="4">
        <v>0.66666666666666663</v>
      </c>
      <c r="G6906">
        <v>50</v>
      </c>
      <c r="H6906">
        <v>9</v>
      </c>
      <c r="I6906" s="5">
        <f t="shared" si="971"/>
        <v>7</v>
      </c>
      <c r="J6906" s="22">
        <v>1.7568778054369183E-4</v>
      </c>
      <c r="K6906">
        <v>7.9200000000000001E-5</v>
      </c>
      <c r="L6906" s="5" cm="1">
        <f t="array" ref="L6906">_xlfn.IFS(I6906=0, 0, I6906&gt;34, 0, AND(I6906&gt;0, I6906&lt;35), VLOOKUP(I6906, $A$63:$C$96, 3))</f>
        <v>4800</v>
      </c>
      <c r="M6906" s="5">
        <f t="shared" si="970"/>
        <v>834.51695758253618</v>
      </c>
      <c r="N6906" s="5">
        <v>2509.7726599562793</v>
      </c>
      <c r="O6906" s="5">
        <f t="shared" si="977"/>
        <v>2231.0639999999999</v>
      </c>
      <c r="P6906" s="5">
        <f t="shared" si="978"/>
        <v>2231.0639999999999</v>
      </c>
      <c r="Q6906" s="5">
        <f t="shared" si="972"/>
        <v>487.20077413479089</v>
      </c>
      <c r="R6906" s="5">
        <f>IF(O6906&gt;(P6906+U6906),O6906-P6906-U6906, 0)</f>
        <v>0</v>
      </c>
      <c r="S6906" s="5">
        <f t="shared" si="973"/>
        <v>1289.0127844524197</v>
      </c>
      <c r="T6906" s="5">
        <f t="shared" si="974"/>
        <v>2114.4401731301168</v>
      </c>
      <c r="U6906" s="5">
        <f>IF(O6906&gt;P6906,IF(V6905*($B$6/100)&gt;=O6906-P6906,(O6906-P6906), V6905*($B$6/100)), 0)</f>
        <v>0</v>
      </c>
      <c r="V6906" s="5">
        <f>V6905+(T6906*($B$5/100))-(U6906/($B$6/100))</f>
        <v>1624900.9777478534</v>
      </c>
      <c r="W6906" s="5">
        <f t="shared" si="975"/>
        <v>40622.524443696333</v>
      </c>
    </row>
    <row r="6907" spans="4:23" x14ac:dyDescent="0.25">
      <c r="D6907">
        <f t="shared" si="976"/>
        <v>6905</v>
      </c>
      <c r="E6907" s="3">
        <v>44118</v>
      </c>
      <c r="F6907" s="4">
        <v>0.70833333333333337</v>
      </c>
      <c r="G6907">
        <v>50</v>
      </c>
      <c r="H6907">
        <v>8</v>
      </c>
      <c r="I6907" s="5">
        <f t="shared" si="971"/>
        <v>7</v>
      </c>
      <c r="J6907" s="22">
        <v>8.908112816299867E-5</v>
      </c>
      <c r="K6907">
        <v>1.0728000000000002E-4</v>
      </c>
      <c r="L6907" s="5" cm="1">
        <f t="array" ref="L6907">_xlfn.IFS(I6907=0, 0, I6907&gt;34, 0, AND(I6907&gt;0, I6907&lt;35), VLOOKUP(I6907, $A$63:$C$96, 3))</f>
        <v>4800</v>
      </c>
      <c r="M6907" s="5">
        <f t="shared" si="970"/>
        <v>423.13535877424368</v>
      </c>
      <c r="N6907" s="5">
        <v>2918.4912853531182</v>
      </c>
      <c r="O6907" s="5">
        <f t="shared" si="977"/>
        <v>3022.0776000000001</v>
      </c>
      <c r="P6907" s="5">
        <f t="shared" si="978"/>
        <v>3022.0776000000001</v>
      </c>
      <c r="Q6907" s="5">
        <f t="shared" si="972"/>
        <v>487.20077413479089</v>
      </c>
      <c r="R6907" s="5">
        <f>IF(O6907&gt;(P6907+U6907),O6907-P6907-U6907, 0)</f>
        <v>0</v>
      </c>
      <c r="S6907" s="5">
        <f t="shared" si="973"/>
        <v>1498.9296194654848</v>
      </c>
      <c r="T6907" s="5">
        <f t="shared" si="974"/>
        <v>702.12813930875836</v>
      </c>
      <c r="U6907" s="5">
        <f>IF(O6907&gt;P6907,IF(V6906*($B$6/100)&gt;=O6907-P6907,(O6907-P6907), V6906*($B$6/100)), 0)</f>
        <v>0</v>
      </c>
      <c r="V6907" s="5">
        <f>V6906+(T6907*($B$5/100))-(U6907/($B$6/100))</f>
        <v>1625392.4674453696</v>
      </c>
      <c r="W6907" s="5">
        <f t="shared" si="975"/>
        <v>40634.811686134242</v>
      </c>
    </row>
    <row r="6908" spans="4:23" x14ac:dyDescent="0.25">
      <c r="D6908">
        <f t="shared" si="976"/>
        <v>6906</v>
      </c>
      <c r="E6908" s="3">
        <v>44118</v>
      </c>
      <c r="F6908" s="4">
        <v>0.75</v>
      </c>
      <c r="G6908">
        <v>30</v>
      </c>
      <c r="H6908">
        <v>2</v>
      </c>
      <c r="I6908" s="5">
        <f t="shared" si="971"/>
        <v>4</v>
      </c>
      <c r="J6908" s="22">
        <v>9.8979031292220746E-6</v>
      </c>
      <c r="K6908">
        <v>1.6486999999999999E-4</v>
      </c>
      <c r="L6908" s="5" cm="1">
        <f t="array" ref="L6908">_xlfn.IFS(I6908=0, 0, I6908&gt;34, 0, AND(I6908&gt;0, I6908&lt;35), VLOOKUP(I6908, $A$63:$C$96, 3))</f>
        <v>740</v>
      </c>
      <c r="M6908" s="5">
        <f t="shared" si="970"/>
        <v>47.015039863804859</v>
      </c>
      <c r="N6908" s="5">
        <v>3761.3219656033261</v>
      </c>
      <c r="O6908" s="5">
        <f t="shared" si="977"/>
        <v>4644.3878999999997</v>
      </c>
      <c r="P6908" s="5">
        <f t="shared" si="978"/>
        <v>787.01503986380487</v>
      </c>
      <c r="Q6908" s="5">
        <f t="shared" si="972"/>
        <v>0</v>
      </c>
      <c r="R6908" s="5">
        <f>IF(O6908&gt;(P6908+U6908),O6908-P6908-U6908, 0)</f>
        <v>0</v>
      </c>
      <c r="S6908" s="5">
        <f t="shared" si="973"/>
        <v>0</v>
      </c>
      <c r="T6908" s="5">
        <f t="shared" si="974"/>
        <v>0</v>
      </c>
      <c r="U6908" s="5">
        <f>IF(O6908&gt;P6908,IF(V6907*($B$6/100)&gt;=O6908-P6908,(O6908-P6908), V6907*($B$6/100)), 0)</f>
        <v>3857.372860136195</v>
      </c>
      <c r="V6908" s="5">
        <f>V6907+(T6908*($B$5/100))-(U6908/($B$6/100))</f>
        <v>1619881.9347880322</v>
      </c>
      <c r="W6908" s="5">
        <f t="shared" si="975"/>
        <v>40497.048369700802</v>
      </c>
    </row>
    <row r="6909" spans="4:23" x14ac:dyDescent="0.25">
      <c r="D6909">
        <f t="shared" si="976"/>
        <v>6907</v>
      </c>
      <c r="E6909" s="3">
        <v>44118</v>
      </c>
      <c r="F6909" s="4">
        <v>0.79166666666666663</v>
      </c>
      <c r="G6909">
        <v>40</v>
      </c>
      <c r="H6909">
        <v>0</v>
      </c>
      <c r="I6909" s="5">
        <f t="shared" si="971"/>
        <v>6</v>
      </c>
      <c r="J6909" s="22">
        <v>0</v>
      </c>
      <c r="K6909">
        <v>1.8667000000000003E-4</v>
      </c>
      <c r="L6909" s="5" cm="1">
        <f t="array" ref="L6909">_xlfn.IFS(I6909=0, 0, I6909&gt;34, 0, AND(I6909&gt;0, I6909&lt;35), VLOOKUP(I6909, $A$63:$C$96, 3))</f>
        <v>2980</v>
      </c>
      <c r="M6909" s="5">
        <f t="shared" si="970"/>
        <v>0</v>
      </c>
      <c r="N6909" s="5">
        <v>4137.0853806715995</v>
      </c>
      <c r="O6909" s="5">
        <f t="shared" si="977"/>
        <v>5258.4939000000004</v>
      </c>
      <c r="P6909" s="5">
        <f t="shared" si="978"/>
        <v>2980</v>
      </c>
      <c r="Q6909" s="5">
        <f t="shared" si="972"/>
        <v>0</v>
      </c>
      <c r="R6909" s="5">
        <f>IF(O6909&gt;(P6909+U6909),O6909-P6909-U6909, 0)</f>
        <v>0</v>
      </c>
      <c r="S6909" s="5">
        <f t="shared" si="973"/>
        <v>0</v>
      </c>
      <c r="T6909" s="5">
        <f t="shared" si="974"/>
        <v>0</v>
      </c>
      <c r="U6909" s="5">
        <f>IF(O6909&gt;P6909,IF(V6908*($B$6/100)&gt;=O6909-P6909,(O6909-P6909), V6908*($B$6/100)), 0)</f>
        <v>2278.4939000000004</v>
      </c>
      <c r="V6909" s="5">
        <f>V6908+(T6909*($B$5/100))-(U6909/($B$6/100))</f>
        <v>1616626.9435023179</v>
      </c>
      <c r="W6909" s="5">
        <f t="shared" si="975"/>
        <v>40415.673587557947</v>
      </c>
    </row>
    <row r="6910" spans="4:23" x14ac:dyDescent="0.25">
      <c r="D6910">
        <f t="shared" si="976"/>
        <v>6908</v>
      </c>
      <c r="E6910" s="3">
        <v>44118</v>
      </c>
      <c r="F6910" s="4">
        <v>0.83333333333333337</v>
      </c>
      <c r="G6910">
        <v>40</v>
      </c>
      <c r="H6910">
        <v>0</v>
      </c>
      <c r="I6910" s="5">
        <f t="shared" si="971"/>
        <v>6</v>
      </c>
      <c r="J6910" s="22">
        <v>0</v>
      </c>
      <c r="K6910">
        <v>1.9325000000000001E-4</v>
      </c>
      <c r="L6910" s="5" cm="1">
        <f t="array" ref="L6910">_xlfn.IFS(I6910=0, 0, I6910&gt;34, 0, AND(I6910&gt;0, I6910&lt;35), VLOOKUP(I6910, $A$63:$C$96, 3))</f>
        <v>2980</v>
      </c>
      <c r="M6910" s="5">
        <f t="shared" si="970"/>
        <v>0</v>
      </c>
      <c r="N6910" s="5">
        <v>3993.0194770950843</v>
      </c>
      <c r="O6910" s="5">
        <f t="shared" si="977"/>
        <v>5443.8525</v>
      </c>
      <c r="P6910" s="5">
        <f t="shared" si="978"/>
        <v>2980</v>
      </c>
      <c r="Q6910" s="5">
        <f t="shared" si="972"/>
        <v>0</v>
      </c>
      <c r="R6910" s="5">
        <f>IF(O6910&gt;(P6910+U6910),O6910-P6910-U6910, 0)</f>
        <v>0</v>
      </c>
      <c r="S6910" s="5">
        <f t="shared" si="973"/>
        <v>0</v>
      </c>
      <c r="T6910" s="5">
        <f t="shared" si="974"/>
        <v>0</v>
      </c>
      <c r="U6910" s="5">
        <f>IF(O6910&gt;P6910,IF(V6909*($B$6/100)&gt;=O6910-P6910,(O6910-P6910), V6909*($B$6/100)), 0)</f>
        <v>2463.8525</v>
      </c>
      <c r="V6910" s="5">
        <f>V6909+(T6910*($B$5/100))-(U6910/($B$6/100))</f>
        <v>1613107.1542166036</v>
      </c>
      <c r="W6910" s="5">
        <f t="shared" si="975"/>
        <v>40327.678855415092</v>
      </c>
    </row>
    <row r="6911" spans="4:23" x14ac:dyDescent="0.25">
      <c r="D6911">
        <f t="shared" si="976"/>
        <v>6909</v>
      </c>
      <c r="E6911" s="3">
        <v>44118</v>
      </c>
      <c r="F6911" s="4">
        <v>0.875</v>
      </c>
      <c r="G6911">
        <v>30</v>
      </c>
      <c r="H6911">
        <v>0</v>
      </c>
      <c r="I6911" s="5">
        <f t="shared" si="971"/>
        <v>4</v>
      </c>
      <c r="J6911" s="22">
        <v>0</v>
      </c>
      <c r="K6911">
        <v>1.874E-4</v>
      </c>
      <c r="L6911" s="5" cm="1">
        <f t="array" ref="L6911">_xlfn.IFS(I6911=0, 0, I6911&gt;34, 0, AND(I6911&gt;0, I6911&lt;35), VLOOKUP(I6911, $A$63:$C$96, 3))</f>
        <v>740</v>
      </c>
      <c r="M6911" s="5">
        <f t="shared" si="970"/>
        <v>0</v>
      </c>
      <c r="N6911" s="5">
        <v>3529.6386453372988</v>
      </c>
      <c r="O6911" s="5">
        <f t="shared" si="977"/>
        <v>5279.058</v>
      </c>
      <c r="P6911" s="5">
        <f t="shared" si="978"/>
        <v>740</v>
      </c>
      <c r="Q6911" s="5">
        <f t="shared" si="972"/>
        <v>0</v>
      </c>
      <c r="R6911" s="5">
        <f>IF(O6911&gt;(P6911+U6911),O6911-P6911-U6911, 0)</f>
        <v>0</v>
      </c>
      <c r="S6911" s="5">
        <f t="shared" si="973"/>
        <v>0</v>
      </c>
      <c r="T6911" s="5">
        <f t="shared" si="974"/>
        <v>0</v>
      </c>
      <c r="U6911" s="5">
        <f>IF(O6911&gt;P6911,IF(V6910*($B$6/100)&gt;=O6911-P6911,(O6911-P6911), V6910*($B$6/100)), 0)</f>
        <v>4539.058</v>
      </c>
      <c r="V6911" s="5">
        <f>V6910+(T6911*($B$5/100))-(U6911/($B$6/100))</f>
        <v>1606622.785645175</v>
      </c>
      <c r="W6911" s="5">
        <f t="shared" si="975"/>
        <v>40165.569641129376</v>
      </c>
    </row>
    <row r="6912" spans="4:23" x14ac:dyDescent="0.25">
      <c r="D6912">
        <f t="shared" si="976"/>
        <v>6910</v>
      </c>
      <c r="E6912" s="3">
        <v>44118</v>
      </c>
      <c r="F6912" s="4">
        <v>0.91666666666666663</v>
      </c>
      <c r="G6912">
        <v>30</v>
      </c>
      <c r="H6912">
        <v>0</v>
      </c>
      <c r="I6912" s="5">
        <f t="shared" si="971"/>
        <v>4</v>
      </c>
      <c r="J6912" s="22">
        <v>0</v>
      </c>
      <c r="K6912">
        <v>1.8102E-4</v>
      </c>
      <c r="L6912" s="5" cm="1">
        <f t="array" ref="L6912">_xlfn.IFS(I6912=0, 0, I6912&gt;34, 0, AND(I6912&gt;0, I6912&lt;35), VLOOKUP(I6912, $A$63:$C$96, 3))</f>
        <v>740</v>
      </c>
      <c r="M6912" s="5">
        <f t="shared" si="970"/>
        <v>0</v>
      </c>
      <c r="N6912" s="5">
        <v>3046.8008512687788</v>
      </c>
      <c r="O6912" s="5">
        <f t="shared" si="977"/>
        <v>5099.3333999999995</v>
      </c>
      <c r="P6912" s="5">
        <f t="shared" si="978"/>
        <v>740</v>
      </c>
      <c r="Q6912" s="5">
        <f t="shared" si="972"/>
        <v>0</v>
      </c>
      <c r="R6912" s="5">
        <f>IF(O6912&gt;(P6912+U6912),O6912-P6912-U6912, 0)</f>
        <v>0</v>
      </c>
      <c r="S6912" s="5">
        <f t="shared" si="973"/>
        <v>0</v>
      </c>
      <c r="T6912" s="5">
        <f t="shared" si="974"/>
        <v>0</v>
      </c>
      <c r="U6912" s="5">
        <f>IF(O6912&gt;P6912,IF(V6911*($B$6/100)&gt;=O6912-P6912,(O6912-P6912), V6911*($B$6/100)), 0)</f>
        <v>4359.3333999999995</v>
      </c>
      <c r="V6912" s="5">
        <f>V6911+(T6912*($B$5/100))-(U6912/($B$6/100))</f>
        <v>1600395.1665023179</v>
      </c>
      <c r="W6912" s="5">
        <f t="shared" si="975"/>
        <v>40009.879162557947</v>
      </c>
    </row>
    <row r="6913" spans="4:23" x14ac:dyDescent="0.25">
      <c r="D6913">
        <f t="shared" si="976"/>
        <v>6911</v>
      </c>
      <c r="E6913" s="3">
        <v>44118</v>
      </c>
      <c r="F6913" s="4">
        <v>0.95833333333333337</v>
      </c>
      <c r="G6913">
        <v>30</v>
      </c>
      <c r="H6913">
        <v>0</v>
      </c>
      <c r="I6913" s="5">
        <f t="shared" si="971"/>
        <v>4</v>
      </c>
      <c r="J6913" s="22">
        <v>0</v>
      </c>
      <c r="K6913">
        <v>1.6233E-4</v>
      </c>
      <c r="L6913" s="5" cm="1">
        <f t="array" ref="L6913">_xlfn.IFS(I6913=0, 0, I6913&gt;34, 0, AND(I6913&gt;0, I6913&lt;35), VLOOKUP(I6913, $A$63:$C$96, 3))</f>
        <v>740</v>
      </c>
      <c r="M6913" s="5">
        <f t="shared" si="970"/>
        <v>0</v>
      </c>
      <c r="N6913" s="5">
        <v>2465.7942760490241</v>
      </c>
      <c r="O6913" s="5">
        <f t="shared" si="977"/>
        <v>4572.8360999999995</v>
      </c>
      <c r="P6913" s="5">
        <f t="shared" si="978"/>
        <v>740</v>
      </c>
      <c r="Q6913" s="5">
        <f t="shared" si="972"/>
        <v>0</v>
      </c>
      <c r="R6913" s="5">
        <f>IF(O6913&gt;(P6913+U6913),O6913-P6913-U6913, 0)</f>
        <v>0</v>
      </c>
      <c r="S6913" s="5">
        <f t="shared" si="973"/>
        <v>0</v>
      </c>
      <c r="T6913" s="5">
        <f t="shared" si="974"/>
        <v>0</v>
      </c>
      <c r="U6913" s="5">
        <f>IF(O6913&gt;P6913,IF(V6912*($B$6/100)&gt;=O6913-P6913,(O6913-P6913), V6912*($B$6/100)), 0)</f>
        <v>3832.8360999999995</v>
      </c>
      <c r="V6913" s="5">
        <f>V6912+(T6913*($B$5/100))-(U6913/($B$6/100))</f>
        <v>1594919.6863594607</v>
      </c>
      <c r="W6913" s="5">
        <f t="shared" si="975"/>
        <v>39872.992158986519</v>
      </c>
    </row>
    <row r="6914" spans="4:23" x14ac:dyDescent="0.25">
      <c r="D6914">
        <f t="shared" si="976"/>
        <v>6912</v>
      </c>
      <c r="E6914" s="3">
        <v>44119</v>
      </c>
      <c r="F6914" s="4">
        <v>0</v>
      </c>
      <c r="G6914">
        <v>30</v>
      </c>
      <c r="H6914">
        <v>0</v>
      </c>
      <c r="I6914" s="5">
        <f t="shared" si="971"/>
        <v>4</v>
      </c>
      <c r="J6914" s="22">
        <v>0</v>
      </c>
      <c r="K6914">
        <v>1.3350000000000002E-4</v>
      </c>
      <c r="L6914" s="5" cm="1">
        <f t="array" ref="L6914">_xlfn.IFS(I6914=0, 0, I6914&gt;34, 0, AND(I6914&gt;0, I6914&lt;35), VLOOKUP(I6914, $A$63:$C$96, 3))</f>
        <v>740</v>
      </c>
      <c r="M6914" s="5">
        <f t="shared" si="970"/>
        <v>0</v>
      </c>
      <c r="N6914" s="5">
        <v>1852.8680540624109</v>
      </c>
      <c r="O6914" s="5">
        <f t="shared" si="977"/>
        <v>3760.6950000000006</v>
      </c>
      <c r="P6914" s="5">
        <f t="shared" si="978"/>
        <v>740</v>
      </c>
      <c r="Q6914" s="5">
        <f t="shared" si="972"/>
        <v>0</v>
      </c>
      <c r="R6914" s="5">
        <f>IF(O6914&gt;(P6914+U6914),O6914-P6914-U6914, 0)</f>
        <v>0</v>
      </c>
      <c r="S6914" s="5">
        <f t="shared" si="973"/>
        <v>0</v>
      </c>
      <c r="T6914" s="5">
        <f t="shared" si="974"/>
        <v>0</v>
      </c>
      <c r="U6914" s="5">
        <f>IF(O6914&gt;P6914,IF(V6913*($B$6/100)&gt;=O6914-P6914,(O6914-P6914), V6913*($B$6/100)), 0)</f>
        <v>3020.6950000000006</v>
      </c>
      <c r="V6914" s="5">
        <f>V6913+(T6914*($B$5/100))-(U6914/($B$6/100))</f>
        <v>1590604.4077880322</v>
      </c>
      <c r="W6914" s="5">
        <f t="shared" si="975"/>
        <v>39765.110194700806</v>
      </c>
    </row>
    <row r="6915" spans="4:23" x14ac:dyDescent="0.25">
      <c r="D6915">
        <f t="shared" si="976"/>
        <v>6913</v>
      </c>
      <c r="E6915" s="3">
        <v>44119</v>
      </c>
      <c r="F6915" s="4">
        <v>4.1666666666666664E-2</v>
      </c>
      <c r="G6915">
        <v>30</v>
      </c>
      <c r="H6915">
        <v>0</v>
      </c>
      <c r="I6915" s="5">
        <f t="shared" si="971"/>
        <v>4</v>
      </c>
      <c r="J6915" s="22">
        <v>0</v>
      </c>
      <c r="K6915">
        <v>1.0092E-4</v>
      </c>
      <c r="L6915" s="5" cm="1">
        <f t="array" ref="L6915">_xlfn.IFS(I6915=0, 0, I6915&gt;34, 0, AND(I6915&gt;0, I6915&lt;35), VLOOKUP(I6915, $A$63:$C$96, 3))</f>
        <v>740</v>
      </c>
      <c r="M6915" s="5">
        <f t="shared" ref="M6915:M6978" si="979">$B$11*$B$4*J6915*1000</f>
        <v>0</v>
      </c>
      <c r="N6915" s="5">
        <v>1571.9815415458409</v>
      </c>
      <c r="O6915" s="5">
        <f t="shared" si="977"/>
        <v>2842.9164000000001</v>
      </c>
      <c r="P6915" s="5">
        <f t="shared" si="978"/>
        <v>740</v>
      </c>
      <c r="Q6915" s="5">
        <f t="shared" si="972"/>
        <v>0</v>
      </c>
      <c r="R6915" s="5">
        <f>IF(O6915&gt;(P6915+U6915),O6915-P6915-U6915, 0)</f>
        <v>0</v>
      </c>
      <c r="S6915" s="5">
        <f t="shared" si="973"/>
        <v>0</v>
      </c>
      <c r="T6915" s="5">
        <f t="shared" si="974"/>
        <v>0</v>
      </c>
      <c r="U6915" s="5">
        <f>IF(O6915&gt;P6915,IF(V6914*($B$6/100)&gt;=O6915-P6915,(O6915-P6915), V6914*($B$6/100)), 0)</f>
        <v>2102.9164000000001</v>
      </c>
      <c r="V6915" s="5">
        <f>V6914+(T6915*($B$5/100))-(U6915/($B$6/100))</f>
        <v>1587600.2415023178</v>
      </c>
      <c r="W6915" s="5">
        <f t="shared" si="975"/>
        <v>39690.006037557949</v>
      </c>
    </row>
    <row r="6916" spans="4:23" x14ac:dyDescent="0.25">
      <c r="D6916">
        <f t="shared" si="976"/>
        <v>6914</v>
      </c>
      <c r="E6916" s="3">
        <v>44119</v>
      </c>
      <c r="F6916" s="4">
        <v>8.3333333333333329E-2</v>
      </c>
      <c r="G6916">
        <v>30</v>
      </c>
      <c r="H6916">
        <v>0</v>
      </c>
      <c r="I6916" s="5">
        <f t="shared" ref="I6916:I6979" si="980">ROUND((G6916/10)*((LN(99/0.03)/(LN(10/0.03)))),0)</f>
        <v>4</v>
      </c>
      <c r="J6916" s="22">
        <v>0</v>
      </c>
      <c r="K6916">
        <v>8.0140000000000002E-5</v>
      </c>
      <c r="L6916" s="5" cm="1">
        <f t="array" ref="L6916">_xlfn.IFS(I6916=0, 0, I6916&gt;34, 0, AND(I6916&gt;0, I6916&lt;35), VLOOKUP(I6916, $A$63:$C$96, 3))</f>
        <v>740</v>
      </c>
      <c r="M6916" s="5">
        <f t="shared" si="979"/>
        <v>0</v>
      </c>
      <c r="N6916" s="5">
        <v>1504.2755938833648</v>
      </c>
      <c r="O6916" s="5">
        <f t="shared" si="977"/>
        <v>2257.5437999999999</v>
      </c>
      <c r="P6916" s="5">
        <f t="shared" si="978"/>
        <v>740</v>
      </c>
      <c r="Q6916" s="5">
        <f t="shared" ref="Q6916:Q6979" si="981">IF((L6916+M6916-P6916)&lt;($B$8/100)*$B$3,L6916+M6916-P6916,($B$8/100)*$B$3)</f>
        <v>0</v>
      </c>
      <c r="R6916" s="5">
        <f>IF(O6916&gt;(P6916+U6916),O6916-P6916-U6916, 0)</f>
        <v>0</v>
      </c>
      <c r="S6916" s="5">
        <f t="shared" ref="S6916:S6979" si="982">IF((IF((L6916+M6916)&gt;O6916,L6916+M6916-P6916-Q6916,0))&lt;((N6916*3.595182*($B$7/100))/($B$5/100)),L6916+M6916-P6916-Q6916, N6916*3.595182*($B$7/100)/($B$5/100))</f>
        <v>0</v>
      </c>
      <c r="T6916" s="5">
        <f t="shared" ref="T6916:T6979" si="983">((L6916+M6916)-P6916-S6916)</f>
        <v>0</v>
      </c>
      <c r="U6916" s="5">
        <f>IF(O6916&gt;P6916,IF(V6915*($B$6/100)&gt;=O6916-P6916,(O6916-P6916), V6915*($B$6/100)), 0)</f>
        <v>1517.5437999999999</v>
      </c>
      <c r="V6916" s="5">
        <f>V6915+(T6916*($B$5/100))-(U6916/($B$6/100))</f>
        <v>1585432.3217880321</v>
      </c>
      <c r="W6916" s="5">
        <f t="shared" ref="W6916:W6979" si="984">V6916/40</f>
        <v>39635.808044700803</v>
      </c>
    </row>
    <row r="6917" spans="4:23" x14ac:dyDescent="0.25">
      <c r="D6917">
        <f t="shared" ref="D6917:D6980" si="985">D6916+1</f>
        <v>6915</v>
      </c>
      <c r="E6917" s="3">
        <v>44119</v>
      </c>
      <c r="F6917" s="4">
        <v>0.125</v>
      </c>
      <c r="G6917">
        <v>30</v>
      </c>
      <c r="H6917">
        <v>0</v>
      </c>
      <c r="I6917" s="5">
        <f t="shared" si="980"/>
        <v>4</v>
      </c>
      <c r="J6917" s="22">
        <v>0</v>
      </c>
      <c r="K6917">
        <v>7.0980000000000001E-5</v>
      </c>
      <c r="L6917" s="5" cm="1">
        <f t="array" ref="L6917">_xlfn.IFS(I6917=0, 0, I6917&gt;34, 0, AND(I6917&gt;0, I6917&lt;35), VLOOKUP(I6917, $A$63:$C$96, 3))</f>
        <v>740</v>
      </c>
      <c r="M6917" s="5">
        <f t="shared" si="979"/>
        <v>0</v>
      </c>
      <c r="N6917" s="5">
        <v>1512.6271835766177</v>
      </c>
      <c r="O6917" s="5">
        <f t="shared" ref="O6917:O6980" si="986">$B$2*K6917*1000</f>
        <v>1999.5066000000002</v>
      </c>
      <c r="P6917" s="5">
        <f t="shared" ref="P6917:P6980" si="987">IF(O6917&gt;=(L6917+M6917),L6917+M6917,O6917)</f>
        <v>740</v>
      </c>
      <c r="Q6917" s="5">
        <f t="shared" si="981"/>
        <v>0</v>
      </c>
      <c r="R6917" s="5">
        <f>IF(O6917&gt;(P6917+U6917),O6917-P6917-U6917, 0)</f>
        <v>0</v>
      </c>
      <c r="S6917" s="5">
        <f t="shared" si="982"/>
        <v>0</v>
      </c>
      <c r="T6917" s="5">
        <f t="shared" si="983"/>
        <v>0</v>
      </c>
      <c r="U6917" s="5">
        <f>IF(O6917&gt;P6917,IF(V6916*($B$6/100)&gt;=O6917-P6917,(O6917-P6917), V6916*($B$6/100)), 0)</f>
        <v>1259.5066000000002</v>
      </c>
      <c r="V6917" s="5">
        <f>V6916+(T6917*($B$5/100))-(U6917/($B$6/100))</f>
        <v>1583633.0266451749</v>
      </c>
      <c r="W6917" s="5">
        <f t="shared" si="984"/>
        <v>39590.825666129371</v>
      </c>
    </row>
    <row r="6918" spans="4:23" x14ac:dyDescent="0.25">
      <c r="D6918">
        <f t="shared" si="985"/>
        <v>6916</v>
      </c>
      <c r="E6918" s="3">
        <v>44119</v>
      </c>
      <c r="F6918" s="4">
        <v>0.16666666666666666</v>
      </c>
      <c r="G6918">
        <v>30</v>
      </c>
      <c r="H6918">
        <v>0</v>
      </c>
      <c r="I6918" s="5">
        <f t="shared" si="980"/>
        <v>4</v>
      </c>
      <c r="J6918" s="22">
        <v>0</v>
      </c>
      <c r="K6918">
        <v>6.7880000000000007E-5</v>
      </c>
      <c r="L6918" s="5" cm="1">
        <f t="array" ref="L6918">_xlfn.IFS(I6918=0, 0, I6918&gt;34, 0, AND(I6918&gt;0, I6918&lt;35), VLOOKUP(I6918, $A$63:$C$96, 3))</f>
        <v>740</v>
      </c>
      <c r="M6918" s="5">
        <f t="shared" si="979"/>
        <v>0</v>
      </c>
      <c r="N6918" s="5">
        <v>1562.9772060115085</v>
      </c>
      <c r="O6918" s="5">
        <f t="shared" si="986"/>
        <v>1912.1796000000002</v>
      </c>
      <c r="P6918" s="5">
        <f t="shared" si="987"/>
        <v>740</v>
      </c>
      <c r="Q6918" s="5">
        <f t="shared" si="981"/>
        <v>0</v>
      </c>
      <c r="R6918" s="5">
        <f>IF(O6918&gt;(P6918+U6918),O6918-P6918-U6918, 0)</f>
        <v>0</v>
      </c>
      <c r="S6918" s="5">
        <f t="shared" si="982"/>
        <v>0</v>
      </c>
      <c r="T6918" s="5">
        <f t="shared" si="983"/>
        <v>0</v>
      </c>
      <c r="U6918" s="5">
        <f>IF(O6918&gt;P6918,IF(V6917*($B$6/100)&gt;=O6918-P6918,(O6918-P6918), V6917*($B$6/100)), 0)</f>
        <v>1172.1796000000002</v>
      </c>
      <c r="V6918" s="5">
        <f>V6917+(T6918*($B$5/100))-(U6918/($B$6/100))</f>
        <v>1581958.4843594607</v>
      </c>
      <c r="W6918" s="5">
        <f t="shared" si="984"/>
        <v>39548.962108986518</v>
      </c>
    </row>
    <row r="6919" spans="4:23" x14ac:dyDescent="0.25">
      <c r="D6919">
        <f t="shared" si="985"/>
        <v>6917</v>
      </c>
      <c r="E6919" s="3">
        <v>44119</v>
      </c>
      <c r="F6919" s="4">
        <v>0.20833333333333334</v>
      </c>
      <c r="G6919">
        <v>30</v>
      </c>
      <c r="H6919">
        <v>0</v>
      </c>
      <c r="I6919" s="5">
        <f t="shared" si="980"/>
        <v>4</v>
      </c>
      <c r="J6919" s="22">
        <v>0</v>
      </c>
      <c r="K6919">
        <v>6.7350000000000011E-5</v>
      </c>
      <c r="L6919" s="5" cm="1">
        <f t="array" ref="L6919">_xlfn.IFS(I6919=0, 0, I6919&gt;34, 0, AND(I6919&gt;0, I6919&lt;35), VLOOKUP(I6919, $A$63:$C$96, 3))</f>
        <v>740</v>
      </c>
      <c r="M6919" s="5">
        <f t="shared" si="979"/>
        <v>0</v>
      </c>
      <c r="N6919" s="5">
        <v>1655.4313288189664</v>
      </c>
      <c r="O6919" s="5">
        <f t="shared" si="986"/>
        <v>1897.2495000000004</v>
      </c>
      <c r="P6919" s="5">
        <f t="shared" si="987"/>
        <v>740</v>
      </c>
      <c r="Q6919" s="5">
        <f t="shared" si="981"/>
        <v>0</v>
      </c>
      <c r="R6919" s="5">
        <f>IF(O6919&gt;(P6919+U6919),O6919-P6919-U6919, 0)</f>
        <v>0</v>
      </c>
      <c r="S6919" s="5">
        <f t="shared" si="982"/>
        <v>0</v>
      </c>
      <c r="T6919" s="5">
        <f t="shared" si="983"/>
        <v>0</v>
      </c>
      <c r="U6919" s="5">
        <f>IF(O6919&gt;P6919,IF(V6918*($B$6/100)&gt;=O6919-P6919,(O6919-P6919), V6918*($B$6/100)), 0)</f>
        <v>1157.2495000000004</v>
      </c>
      <c r="V6919" s="5">
        <f>V6918+(T6919*($B$5/100))-(U6919/($B$6/100))</f>
        <v>1580305.2707880321</v>
      </c>
      <c r="W6919" s="5">
        <f t="shared" si="984"/>
        <v>39507.631769700805</v>
      </c>
    </row>
    <row r="6920" spans="4:23" x14ac:dyDescent="0.25">
      <c r="D6920">
        <f t="shared" si="985"/>
        <v>6918</v>
      </c>
      <c r="E6920" s="3">
        <v>44119</v>
      </c>
      <c r="F6920" s="4">
        <v>0.25</v>
      </c>
      <c r="G6920">
        <v>20</v>
      </c>
      <c r="H6920">
        <v>0</v>
      </c>
      <c r="I6920" s="5">
        <f t="shared" si="980"/>
        <v>3</v>
      </c>
      <c r="J6920" s="22">
        <v>0</v>
      </c>
      <c r="K6920">
        <v>7.1760000000000004E-5</v>
      </c>
      <c r="L6920" s="5" cm="1">
        <f t="array" ref="L6920">_xlfn.IFS(I6920=0, 0, I6920&gt;34, 0, AND(I6920&gt;0, I6920&lt;35), VLOOKUP(I6920, $A$63:$C$96, 3))</f>
        <v>232</v>
      </c>
      <c r="M6920" s="5">
        <f t="shared" si="979"/>
        <v>0</v>
      </c>
      <c r="N6920" s="5">
        <v>1984.4464595971688</v>
      </c>
      <c r="O6920" s="5">
        <f t="shared" si="986"/>
        <v>2021.4792</v>
      </c>
      <c r="P6920" s="5">
        <f t="shared" si="987"/>
        <v>232</v>
      </c>
      <c r="Q6920" s="5">
        <f t="shared" si="981"/>
        <v>0</v>
      </c>
      <c r="R6920" s="5">
        <f>IF(O6920&gt;(P6920+U6920),O6920-P6920-U6920, 0)</f>
        <v>0</v>
      </c>
      <c r="S6920" s="5">
        <f t="shared" si="982"/>
        <v>0</v>
      </c>
      <c r="T6920" s="5">
        <f t="shared" si="983"/>
        <v>0</v>
      </c>
      <c r="U6920" s="5">
        <f>IF(O6920&gt;P6920,IF(V6919*($B$6/100)&gt;=O6920-P6920,(O6920-P6920), V6919*($B$6/100)), 0)</f>
        <v>1789.4792</v>
      </c>
      <c r="V6920" s="5">
        <f>V6919+(T6920*($B$5/100))-(U6920/($B$6/100))</f>
        <v>1577748.8719308893</v>
      </c>
      <c r="W6920" s="5">
        <f t="shared" si="984"/>
        <v>39443.721798272236</v>
      </c>
    </row>
    <row r="6921" spans="4:23" x14ac:dyDescent="0.25">
      <c r="D6921">
        <f t="shared" si="985"/>
        <v>6919</v>
      </c>
      <c r="E6921" s="3">
        <v>44119</v>
      </c>
      <c r="F6921" s="4">
        <v>0.29166666666666669</v>
      </c>
      <c r="G6921">
        <v>20</v>
      </c>
      <c r="H6921">
        <v>0</v>
      </c>
      <c r="I6921" s="5">
        <f t="shared" si="980"/>
        <v>3</v>
      </c>
      <c r="J6921" s="22">
        <v>0</v>
      </c>
      <c r="K6921">
        <v>8.5389999999999994E-5</v>
      </c>
      <c r="L6921" s="5" cm="1">
        <f t="array" ref="L6921">_xlfn.IFS(I6921=0, 0, I6921&gt;34, 0, AND(I6921&gt;0, I6921&lt;35), VLOOKUP(I6921, $A$63:$C$96, 3))</f>
        <v>232</v>
      </c>
      <c r="M6921" s="5">
        <f t="shared" si="979"/>
        <v>0</v>
      </c>
      <c r="N6921" s="5">
        <v>2936.3648449457778</v>
      </c>
      <c r="O6921" s="5">
        <f t="shared" si="986"/>
        <v>2405.4362999999998</v>
      </c>
      <c r="P6921" s="5">
        <f t="shared" si="987"/>
        <v>232</v>
      </c>
      <c r="Q6921" s="5">
        <f t="shared" si="981"/>
        <v>0</v>
      </c>
      <c r="R6921" s="5">
        <f>IF(O6921&gt;(P6921+U6921),O6921-P6921-U6921, 0)</f>
        <v>0</v>
      </c>
      <c r="S6921" s="5">
        <f t="shared" si="982"/>
        <v>0</v>
      </c>
      <c r="T6921" s="5">
        <f t="shared" si="983"/>
        <v>0</v>
      </c>
      <c r="U6921" s="5">
        <f>IF(O6921&gt;P6921,IF(V6920*($B$6/100)&gt;=O6921-P6921,(O6921-P6921), V6920*($B$6/100)), 0)</f>
        <v>2173.4362999999998</v>
      </c>
      <c r="V6921" s="5">
        <f>V6920+(T6921*($B$5/100))-(U6921/($B$6/100))</f>
        <v>1574643.9629308893</v>
      </c>
      <c r="W6921" s="5">
        <f t="shared" si="984"/>
        <v>39366.099073272235</v>
      </c>
    </row>
    <row r="6922" spans="4:23" x14ac:dyDescent="0.25">
      <c r="D6922">
        <f t="shared" si="985"/>
        <v>6920</v>
      </c>
      <c r="E6922" s="3">
        <v>44119</v>
      </c>
      <c r="F6922" s="4">
        <v>0.33333333333333331</v>
      </c>
      <c r="G6922">
        <v>20</v>
      </c>
      <c r="H6922">
        <v>0</v>
      </c>
      <c r="I6922" s="5">
        <f t="shared" si="980"/>
        <v>3</v>
      </c>
      <c r="J6922" s="22">
        <v>1.4846854693833111E-5</v>
      </c>
      <c r="K6922">
        <v>1.082E-4</v>
      </c>
      <c r="L6922" s="5" cm="1">
        <f t="array" ref="L6922">_xlfn.IFS(I6922=0, 0, I6922&gt;34, 0, AND(I6922&gt;0, I6922&lt;35), VLOOKUP(I6922, $A$63:$C$96, 3))</f>
        <v>232</v>
      </c>
      <c r="M6922" s="5">
        <f t="shared" si="979"/>
        <v>70.522559795707281</v>
      </c>
      <c r="N6922" s="5">
        <v>3840.3838533979938</v>
      </c>
      <c r="O6922" s="5">
        <f t="shared" si="986"/>
        <v>3047.9940000000001</v>
      </c>
      <c r="P6922" s="5">
        <f t="shared" si="987"/>
        <v>302.52255979570725</v>
      </c>
      <c r="Q6922" s="5">
        <f t="shared" si="981"/>
        <v>0</v>
      </c>
      <c r="R6922" s="5">
        <f>IF(O6922&gt;(P6922+U6922),O6922-P6922-U6922, 0)</f>
        <v>0</v>
      </c>
      <c r="S6922" s="5">
        <f t="shared" si="982"/>
        <v>0</v>
      </c>
      <c r="T6922" s="5">
        <f t="shared" si="983"/>
        <v>0</v>
      </c>
      <c r="U6922" s="5">
        <f>IF(O6922&gt;P6922,IF(V6921*($B$6/100)&gt;=O6922-P6922,(O6922-P6922), V6921*($B$6/100)), 0)</f>
        <v>2745.4714402042928</v>
      </c>
      <c r="V6922" s="5">
        <f>V6921+(T6922*($B$5/100))-(U6922/($B$6/100))</f>
        <v>1570721.8608734547</v>
      </c>
      <c r="W6922" s="5">
        <f t="shared" si="984"/>
        <v>39268.046521836368</v>
      </c>
    </row>
    <row r="6923" spans="4:23" x14ac:dyDescent="0.25">
      <c r="D6923">
        <f t="shared" si="985"/>
        <v>6921</v>
      </c>
      <c r="E6923" s="3">
        <v>44119</v>
      </c>
      <c r="F6923" s="4">
        <v>0.375</v>
      </c>
      <c r="G6923">
        <v>30</v>
      </c>
      <c r="H6923">
        <v>0</v>
      </c>
      <c r="I6923" s="5">
        <f t="shared" si="980"/>
        <v>4</v>
      </c>
      <c r="J6923" s="22">
        <v>5.6912942993026926E-5</v>
      </c>
      <c r="K6923">
        <v>1.1601E-4</v>
      </c>
      <c r="L6923" s="5" cm="1">
        <f t="array" ref="L6923">_xlfn.IFS(I6923=0, 0, I6923&gt;34, 0, AND(I6923&gt;0, I6923&lt;35), VLOOKUP(I6923, $A$63:$C$96, 3))</f>
        <v>740</v>
      </c>
      <c r="M6923" s="5">
        <f t="shared" si="979"/>
        <v>270.33647921687793</v>
      </c>
      <c r="N6923" s="5">
        <v>4469.3333928503162</v>
      </c>
      <c r="O6923" s="5">
        <f t="shared" si="986"/>
        <v>3268.0016999999998</v>
      </c>
      <c r="P6923" s="5">
        <f t="shared" si="987"/>
        <v>1010.3364792168779</v>
      </c>
      <c r="Q6923" s="5">
        <f t="shared" si="981"/>
        <v>0</v>
      </c>
      <c r="R6923" s="5">
        <f>IF(O6923&gt;(P6923+U6923),O6923-P6923-U6923, 0)</f>
        <v>0</v>
      </c>
      <c r="S6923" s="5">
        <f t="shared" si="982"/>
        <v>0</v>
      </c>
      <c r="T6923" s="5">
        <f t="shared" si="983"/>
        <v>0</v>
      </c>
      <c r="U6923" s="5">
        <f>IF(O6923&gt;P6923,IF(V6922*($B$6/100)&gt;=O6923-P6923,(O6923-P6923), V6922*($B$6/100)), 0)</f>
        <v>2257.6652207831221</v>
      </c>
      <c r="V6923" s="5">
        <f>V6922+(T6923*($B$5/100))-(U6923/($B$6/100))</f>
        <v>1567496.6248437646</v>
      </c>
      <c r="W6923" s="5">
        <f t="shared" si="984"/>
        <v>39187.415621094115</v>
      </c>
    </row>
    <row r="6924" spans="4:23" x14ac:dyDescent="0.25">
      <c r="D6924">
        <f t="shared" si="985"/>
        <v>6922</v>
      </c>
      <c r="E6924" s="3">
        <v>44119</v>
      </c>
      <c r="F6924" s="4">
        <v>0.41666666666666669</v>
      </c>
      <c r="G6924">
        <v>50</v>
      </c>
      <c r="H6924">
        <v>0</v>
      </c>
      <c r="I6924" s="5">
        <f t="shared" si="980"/>
        <v>7</v>
      </c>
      <c r="J6924" s="22">
        <v>1.1382588598605385E-4</v>
      </c>
      <c r="K6924">
        <v>1.1024E-4</v>
      </c>
      <c r="L6924" s="5" cm="1">
        <f t="array" ref="L6924">_xlfn.IFS(I6924=0, 0, I6924&gt;34, 0, AND(I6924&gt;0, I6924&lt;35), VLOOKUP(I6924, $A$63:$C$96, 3))</f>
        <v>4800</v>
      </c>
      <c r="M6924" s="5">
        <f t="shared" si="979"/>
        <v>540.67295843375587</v>
      </c>
      <c r="N6924" s="5">
        <v>4318.20914873319</v>
      </c>
      <c r="O6924" s="5">
        <f t="shared" si="986"/>
        <v>3105.4607999999998</v>
      </c>
      <c r="P6924" s="5">
        <f t="shared" si="987"/>
        <v>3105.4607999999998</v>
      </c>
      <c r="Q6924" s="5">
        <f t="shared" si="981"/>
        <v>487.20077413479089</v>
      </c>
      <c r="R6924" s="5">
        <f>IF(O6924&gt;(P6924+U6924),O6924-P6924-U6924, 0)</f>
        <v>0</v>
      </c>
      <c r="S6924" s="5">
        <f t="shared" si="982"/>
        <v>1748.0113842989647</v>
      </c>
      <c r="T6924" s="5">
        <f t="shared" si="983"/>
        <v>487.20077413479089</v>
      </c>
      <c r="U6924" s="5">
        <f>IF(O6924&gt;P6924,IF(V6923*($B$6/100)&gt;=O6924-P6924,(O6924-P6924), V6923*($B$6/100)), 0)</f>
        <v>0</v>
      </c>
      <c r="V6924" s="5">
        <f>V6923+(T6924*($B$5/100))-(U6924/($B$6/100))</f>
        <v>1567837.6653856589</v>
      </c>
      <c r="W6924" s="5">
        <f t="shared" si="984"/>
        <v>39195.941634641473</v>
      </c>
    </row>
    <row r="6925" spans="4:23" x14ac:dyDescent="0.25">
      <c r="D6925">
        <f t="shared" si="985"/>
        <v>6923</v>
      </c>
      <c r="E6925" s="3">
        <v>44119</v>
      </c>
      <c r="F6925" s="4">
        <v>0.45833333333333331</v>
      </c>
      <c r="G6925">
        <v>50</v>
      </c>
      <c r="H6925">
        <v>0</v>
      </c>
      <c r="I6925" s="5">
        <f t="shared" si="980"/>
        <v>7</v>
      </c>
      <c r="J6925" s="22">
        <v>1.6826435319677527E-4</v>
      </c>
      <c r="K6925">
        <v>9.6720000000000009E-5</v>
      </c>
      <c r="L6925" s="5" cm="1">
        <f t="array" ref="L6925">_xlfn.IFS(I6925=0, 0, I6925&gt;34, 0, AND(I6925&gt;0, I6925&lt;35), VLOOKUP(I6925, $A$63:$C$96, 3))</f>
        <v>4800</v>
      </c>
      <c r="M6925" s="5">
        <f t="shared" si="979"/>
        <v>799.2556776846825</v>
      </c>
      <c r="N6925" s="5">
        <v>3902.7134633351911</v>
      </c>
      <c r="O6925" s="5">
        <f t="shared" si="986"/>
        <v>2724.6024000000002</v>
      </c>
      <c r="P6925" s="5">
        <f t="shared" si="987"/>
        <v>2724.6024000000002</v>
      </c>
      <c r="Q6925" s="5">
        <f t="shared" si="981"/>
        <v>487.20077413479089</v>
      </c>
      <c r="R6925" s="5">
        <f>IF(O6925&gt;(P6925+U6925),O6925-P6925-U6925, 0)</f>
        <v>0</v>
      </c>
      <c r="S6925" s="5">
        <f t="shared" si="982"/>
        <v>2004.4235992200488</v>
      </c>
      <c r="T6925" s="5">
        <f t="shared" si="983"/>
        <v>870.22967846463325</v>
      </c>
      <c r="U6925" s="5">
        <f>IF(O6925&gt;P6925,IF(V6924*($B$6/100)&gt;=O6925-P6925,(O6925-P6925), V6924*($B$6/100)), 0)</f>
        <v>0</v>
      </c>
      <c r="V6925" s="5">
        <f>V6924+(T6925*($B$5/100))-(U6925/($B$6/100))</f>
        <v>1568446.8261605841</v>
      </c>
      <c r="W6925" s="5">
        <f t="shared" si="984"/>
        <v>39211.170654014604</v>
      </c>
    </row>
    <row r="6926" spans="4:23" x14ac:dyDescent="0.25">
      <c r="D6926">
        <f t="shared" si="985"/>
        <v>6924</v>
      </c>
      <c r="E6926" s="3">
        <v>44119</v>
      </c>
      <c r="F6926" s="4">
        <v>0.5</v>
      </c>
      <c r="G6926">
        <v>50</v>
      </c>
      <c r="H6926">
        <v>8</v>
      </c>
      <c r="I6926" s="5">
        <f t="shared" si="980"/>
        <v>7</v>
      </c>
      <c r="J6926" s="22">
        <v>2.8703919074744014E-4</v>
      </c>
      <c r="K6926">
        <v>8.3829999999999989E-5</v>
      </c>
      <c r="L6926" s="5" cm="1">
        <f t="array" ref="L6926">_xlfn.IFS(I6926=0, 0, I6926&gt;34, 0, AND(I6926&gt;0, I6926&lt;35), VLOOKUP(I6926, $A$63:$C$96, 3))</f>
        <v>4800</v>
      </c>
      <c r="M6926" s="5">
        <f t="shared" si="979"/>
        <v>1363.4361560503407</v>
      </c>
      <c r="N6926" s="5">
        <v>3470.8739589108568</v>
      </c>
      <c r="O6926" s="5">
        <f t="shared" si="986"/>
        <v>2361.4910999999997</v>
      </c>
      <c r="P6926" s="5">
        <f t="shared" si="987"/>
        <v>2361.4910999999997</v>
      </c>
      <c r="Q6926" s="5">
        <f t="shared" si="981"/>
        <v>487.20077413479089</v>
      </c>
      <c r="R6926" s="5">
        <f>IF(O6926&gt;(P6926+U6926),O6926-P6926-U6926, 0)</f>
        <v>0</v>
      </c>
      <c r="S6926" s="5">
        <f t="shared" si="982"/>
        <v>1782.6319401921505</v>
      </c>
      <c r="T6926" s="5">
        <f t="shared" si="983"/>
        <v>2019.31311585819</v>
      </c>
      <c r="U6926" s="5">
        <f>IF(O6926&gt;P6926,IF(V6925*($B$6/100)&gt;=O6926-P6926,(O6926-P6926), V6925*($B$6/100)), 0)</f>
        <v>0</v>
      </c>
      <c r="V6926" s="5">
        <f>V6925+(T6926*($B$5/100))-(U6926/($B$6/100))</f>
        <v>1569860.3453416848</v>
      </c>
      <c r="W6926" s="5">
        <f t="shared" si="984"/>
        <v>39246.508633542122</v>
      </c>
    </row>
    <row r="6927" spans="4:23" x14ac:dyDescent="0.25">
      <c r="D6927">
        <f t="shared" si="985"/>
        <v>6925</v>
      </c>
      <c r="E6927" s="3">
        <v>44119</v>
      </c>
      <c r="F6927" s="4">
        <v>0.54166666666666663</v>
      </c>
      <c r="G6927">
        <v>40</v>
      </c>
      <c r="H6927">
        <v>0</v>
      </c>
      <c r="I6927" s="5">
        <f t="shared" si="980"/>
        <v>6</v>
      </c>
      <c r="J6927" s="22">
        <v>1.0887693442144282E-4</v>
      </c>
      <c r="K6927">
        <v>7.5839999999999992E-5</v>
      </c>
      <c r="L6927" s="5" cm="1">
        <f t="array" ref="L6927">_xlfn.IFS(I6927=0, 0, I6927&gt;34, 0, AND(I6927&gt;0, I6927&lt;35), VLOOKUP(I6927, $A$63:$C$96, 3))</f>
        <v>2980</v>
      </c>
      <c r="M6927" s="5">
        <f t="shared" si="979"/>
        <v>517.16543850185337</v>
      </c>
      <c r="N6927" s="5">
        <v>2747.8050880029564</v>
      </c>
      <c r="O6927" s="5">
        <f t="shared" si="986"/>
        <v>2136.4128000000001</v>
      </c>
      <c r="P6927" s="5">
        <f t="shared" si="987"/>
        <v>2136.4128000000001</v>
      </c>
      <c r="Q6927" s="5">
        <f t="shared" si="981"/>
        <v>487.20077413479089</v>
      </c>
      <c r="R6927" s="5">
        <f>IF(O6927&gt;(P6927+U6927),O6927-P6927-U6927, 0)</f>
        <v>0</v>
      </c>
      <c r="S6927" s="5">
        <f t="shared" si="982"/>
        <v>873.55186436706231</v>
      </c>
      <c r="T6927" s="5">
        <f t="shared" si="983"/>
        <v>487.20077413479089</v>
      </c>
      <c r="U6927" s="5">
        <f>IF(O6927&gt;P6927,IF(V6926*($B$6/100)&gt;=O6927-P6927,(O6927-P6927), V6926*($B$6/100)), 0)</f>
        <v>0</v>
      </c>
      <c r="V6927" s="5">
        <f>V6926+(T6927*($B$5/100))-(U6927/($B$6/100))</f>
        <v>1570201.385883579</v>
      </c>
      <c r="W6927" s="5">
        <f t="shared" si="984"/>
        <v>39255.034647089473</v>
      </c>
    </row>
    <row r="6928" spans="4:23" x14ac:dyDescent="0.25">
      <c r="D6928">
        <f t="shared" si="985"/>
        <v>6926</v>
      </c>
      <c r="E6928" s="3">
        <v>44119</v>
      </c>
      <c r="F6928" s="4">
        <v>0.58333333333333337</v>
      </c>
      <c r="G6928">
        <v>40</v>
      </c>
      <c r="H6928">
        <v>0</v>
      </c>
      <c r="I6928" s="5">
        <f t="shared" si="980"/>
        <v>6</v>
      </c>
      <c r="J6928" s="22">
        <v>1.064024586391373E-4</v>
      </c>
      <c r="K6928">
        <v>6.5980000000000002E-5</v>
      </c>
      <c r="L6928" s="5" cm="1">
        <f t="array" ref="L6928">_xlfn.IFS(I6928=0, 0, I6928&gt;34, 0, AND(I6928&gt;0, I6928&lt;35), VLOOKUP(I6928, $A$63:$C$96, 3))</f>
        <v>2980</v>
      </c>
      <c r="M6928" s="5">
        <f t="shared" si="979"/>
        <v>505.41167853590218</v>
      </c>
      <c r="N6928" s="5">
        <v>2458.1457753876175</v>
      </c>
      <c r="O6928" s="5">
        <f t="shared" si="986"/>
        <v>1858.6566</v>
      </c>
      <c r="P6928" s="5">
        <f t="shared" si="987"/>
        <v>1858.6566</v>
      </c>
      <c r="Q6928" s="5">
        <f t="shared" si="981"/>
        <v>487.20077413479089</v>
      </c>
      <c r="R6928" s="5">
        <f>IF(O6928&gt;(P6928+U6928),O6928-P6928-U6928, 0)</f>
        <v>0</v>
      </c>
      <c r="S6928" s="5">
        <f t="shared" si="982"/>
        <v>1139.554304401111</v>
      </c>
      <c r="T6928" s="5">
        <f t="shared" si="983"/>
        <v>487.20077413479089</v>
      </c>
      <c r="U6928" s="5">
        <f>IF(O6928&gt;P6928,IF(V6927*($B$6/100)&gt;=O6928-P6928,(O6928-P6928), V6927*($B$6/100)), 0)</f>
        <v>0</v>
      </c>
      <c r="V6928" s="5">
        <f>V6927+(T6928*($B$5/100))-(U6928/($B$6/100))</f>
        <v>1570542.4264254733</v>
      </c>
      <c r="W6928" s="5">
        <f t="shared" si="984"/>
        <v>39263.560660636831</v>
      </c>
    </row>
    <row r="6929" spans="4:23" x14ac:dyDescent="0.25">
      <c r="D6929">
        <f t="shared" si="985"/>
        <v>6927</v>
      </c>
      <c r="E6929" s="3">
        <v>44119</v>
      </c>
      <c r="F6929" s="4">
        <v>0.625</v>
      </c>
      <c r="G6929">
        <v>50</v>
      </c>
      <c r="H6929">
        <v>0</v>
      </c>
      <c r="I6929" s="5">
        <f t="shared" si="980"/>
        <v>7</v>
      </c>
      <c r="J6929" s="22">
        <v>1.4846854693833112E-4</v>
      </c>
      <c r="K6929">
        <v>6.7650000000000005E-5</v>
      </c>
      <c r="L6929" s="5" cm="1">
        <f t="array" ref="L6929">_xlfn.IFS(I6929=0, 0, I6929&gt;34, 0, AND(I6929&gt;0, I6929&lt;35), VLOOKUP(I6929, $A$63:$C$96, 3))</f>
        <v>4800</v>
      </c>
      <c r="M6929" s="5">
        <f t="shared" si="979"/>
        <v>705.22559795707286</v>
      </c>
      <c r="N6929" s="5">
        <v>2877.9587326620135</v>
      </c>
      <c r="O6929" s="5">
        <f t="shared" si="986"/>
        <v>1905.7004999999999</v>
      </c>
      <c r="P6929" s="5">
        <f t="shared" si="987"/>
        <v>1905.7004999999999</v>
      </c>
      <c r="Q6929" s="5">
        <f t="shared" si="981"/>
        <v>487.20077413479089</v>
      </c>
      <c r="R6929" s="5">
        <f>IF(O6929&gt;(P6929+U6929),O6929-P6929-U6929, 0)</f>
        <v>0</v>
      </c>
      <c r="S6929" s="5">
        <f t="shared" si="982"/>
        <v>1478.1122046298976</v>
      </c>
      <c r="T6929" s="5">
        <f t="shared" si="983"/>
        <v>2121.412893327175</v>
      </c>
      <c r="U6929" s="5">
        <f>IF(O6929&gt;P6929,IF(V6928*($B$6/100)&gt;=O6929-P6929,(O6929-P6929), V6928*($B$6/100)), 0)</f>
        <v>0</v>
      </c>
      <c r="V6929" s="5">
        <f>V6928+(T6929*($B$5/100))-(U6929/($B$6/100))</f>
        <v>1572027.4154508023</v>
      </c>
      <c r="W6929" s="5">
        <f t="shared" si="984"/>
        <v>39300.685386270059</v>
      </c>
    </row>
    <row r="6930" spans="4:23" x14ac:dyDescent="0.25">
      <c r="D6930">
        <f t="shared" si="985"/>
        <v>6928</v>
      </c>
      <c r="E6930" s="3">
        <v>44119</v>
      </c>
      <c r="F6930" s="4">
        <v>0.66666666666666663</v>
      </c>
      <c r="G6930">
        <v>30</v>
      </c>
      <c r="H6930">
        <v>0</v>
      </c>
      <c r="I6930" s="5">
        <f t="shared" si="980"/>
        <v>4</v>
      </c>
      <c r="J6930" s="22">
        <v>9.8979031292220743E-5</v>
      </c>
      <c r="K6930">
        <v>7.6639999999999998E-5</v>
      </c>
      <c r="L6930" s="5" cm="1">
        <f t="array" ref="L6930">_xlfn.IFS(I6930=0, 0, I6930&gt;34, 0, AND(I6930&gt;0, I6930&lt;35), VLOOKUP(I6930, $A$63:$C$96, 3))</f>
        <v>740</v>
      </c>
      <c r="M6930" s="5">
        <f t="shared" si="979"/>
        <v>470.1503986380485</v>
      </c>
      <c r="N6930" s="5">
        <v>3110.8397120732488</v>
      </c>
      <c r="O6930" s="5">
        <f t="shared" si="986"/>
        <v>2158.9488000000001</v>
      </c>
      <c r="P6930" s="5">
        <f t="shared" si="987"/>
        <v>1210.1503986380485</v>
      </c>
      <c r="Q6930" s="5">
        <f t="shared" si="981"/>
        <v>0</v>
      </c>
      <c r="R6930" s="5">
        <f>IF(O6930&gt;(P6930+U6930),O6930-P6930-U6930, 0)</f>
        <v>0</v>
      </c>
      <c r="S6930" s="5">
        <f t="shared" si="982"/>
        <v>0</v>
      </c>
      <c r="T6930" s="5">
        <f t="shared" si="983"/>
        <v>0</v>
      </c>
      <c r="U6930" s="5">
        <f>IF(O6930&gt;P6930,IF(V6929*($B$6/100)&gt;=O6930-P6930,(O6930-P6930), V6929*($B$6/100)), 0)</f>
        <v>948.79840136195162</v>
      </c>
      <c r="V6930" s="5">
        <f>V6929+(T6930*($B$5/100))-(U6930/($B$6/100))</f>
        <v>1570671.9891631424</v>
      </c>
      <c r="W6930" s="5">
        <f t="shared" si="984"/>
        <v>39266.799729078557</v>
      </c>
    </row>
    <row r="6931" spans="4:23" x14ac:dyDescent="0.25">
      <c r="D6931">
        <f t="shared" si="985"/>
        <v>6929</v>
      </c>
      <c r="E6931" s="3">
        <v>44119</v>
      </c>
      <c r="F6931" s="4">
        <v>0.70833333333333337</v>
      </c>
      <c r="G6931">
        <v>40</v>
      </c>
      <c r="H6931">
        <v>5</v>
      </c>
      <c r="I6931" s="5">
        <f t="shared" si="980"/>
        <v>6</v>
      </c>
      <c r="J6931" s="22">
        <v>4.9489515646110371E-5</v>
      </c>
      <c r="K6931">
        <v>1.0552000000000001E-4</v>
      </c>
      <c r="L6931" s="5" cm="1">
        <f t="array" ref="L6931">_xlfn.IFS(I6931=0, 0, I6931&gt;34, 0, AND(I6931&gt;0, I6931&lt;35), VLOOKUP(I6931, $A$63:$C$96, 3))</f>
        <v>2980</v>
      </c>
      <c r="M6931" s="5">
        <f t="shared" si="979"/>
        <v>235.07519931902425</v>
      </c>
      <c r="N6931" s="5">
        <v>3370.818794899315</v>
      </c>
      <c r="O6931" s="5">
        <f t="shared" si="986"/>
        <v>2972.4983999999999</v>
      </c>
      <c r="P6931" s="5">
        <f t="shared" si="987"/>
        <v>2972.4983999999999</v>
      </c>
      <c r="Q6931" s="5">
        <f t="shared" si="981"/>
        <v>242.5767993190243</v>
      </c>
      <c r="R6931" s="5">
        <f>IF(O6931&gt;(P6931+U6931),O6931-P6931-U6931, 0)</f>
        <v>0</v>
      </c>
      <c r="S6931" s="5">
        <f t="shared" si="982"/>
        <v>0</v>
      </c>
      <c r="T6931" s="5">
        <f t="shared" si="983"/>
        <v>242.5767993190243</v>
      </c>
      <c r="U6931" s="5">
        <f>IF(O6931&gt;P6931,IF(V6930*($B$6/100)&gt;=O6931-P6931,(O6931-P6931), V6930*($B$6/100)), 0)</f>
        <v>0</v>
      </c>
      <c r="V6931" s="5">
        <f>V6930+(T6931*($B$5/100))-(U6931/($B$6/100))</f>
        <v>1570841.7929226656</v>
      </c>
      <c r="W6931" s="5">
        <f t="shared" si="984"/>
        <v>39271.044823066637</v>
      </c>
    </row>
    <row r="6932" spans="4:23" x14ac:dyDescent="0.25">
      <c r="D6932">
        <f t="shared" si="985"/>
        <v>6930</v>
      </c>
      <c r="E6932" s="3">
        <v>44119</v>
      </c>
      <c r="F6932" s="4">
        <v>0.75</v>
      </c>
      <c r="G6932">
        <v>30</v>
      </c>
      <c r="H6932">
        <v>0</v>
      </c>
      <c r="I6932" s="5">
        <f t="shared" si="980"/>
        <v>4</v>
      </c>
      <c r="J6932" s="22">
        <v>7.4234273469165555E-6</v>
      </c>
      <c r="K6932">
        <v>1.6038000000000001E-4</v>
      </c>
      <c r="L6932" s="5" cm="1">
        <f t="array" ref="L6932">_xlfn.IFS(I6932=0, 0, I6932&gt;34, 0, AND(I6932&gt;0, I6932&lt;35), VLOOKUP(I6932, $A$63:$C$96, 3))</f>
        <v>740</v>
      </c>
      <c r="M6932" s="5">
        <f t="shared" si="979"/>
        <v>35.26127989785364</v>
      </c>
      <c r="N6932" s="5">
        <v>3983.329807004628</v>
      </c>
      <c r="O6932" s="5">
        <f t="shared" si="986"/>
        <v>4517.9046000000008</v>
      </c>
      <c r="P6932" s="5">
        <f t="shared" si="987"/>
        <v>775.26127989785368</v>
      </c>
      <c r="Q6932" s="5">
        <f t="shared" si="981"/>
        <v>0</v>
      </c>
      <c r="R6932" s="5">
        <f>IF(O6932&gt;(P6932+U6932),O6932-P6932-U6932, 0)</f>
        <v>0</v>
      </c>
      <c r="S6932" s="5">
        <f t="shared" si="982"/>
        <v>0</v>
      </c>
      <c r="T6932" s="5">
        <f t="shared" si="983"/>
        <v>0</v>
      </c>
      <c r="U6932" s="5">
        <f>IF(O6932&gt;P6932,IF(V6931*($B$6/100)&gt;=O6932-P6932,(O6932-P6932), V6931*($B$6/100)), 0)</f>
        <v>3742.6433201021473</v>
      </c>
      <c r="V6932" s="5">
        <f>V6931+(T6932*($B$5/100))-(U6932/($B$6/100))</f>
        <v>1565495.159608234</v>
      </c>
      <c r="W6932" s="5">
        <f t="shared" si="984"/>
        <v>39137.378990205849</v>
      </c>
    </row>
    <row r="6933" spans="4:23" x14ac:dyDescent="0.25">
      <c r="D6933">
        <f t="shared" si="985"/>
        <v>6931</v>
      </c>
      <c r="E6933" s="3">
        <v>44119</v>
      </c>
      <c r="F6933" s="4">
        <v>0.79166666666666663</v>
      </c>
      <c r="G6933">
        <v>30</v>
      </c>
      <c r="H6933">
        <v>0</v>
      </c>
      <c r="I6933" s="5">
        <f t="shared" si="980"/>
        <v>4</v>
      </c>
      <c r="J6933" s="22">
        <v>0</v>
      </c>
      <c r="K6933">
        <v>1.8320999999999998E-4</v>
      </c>
      <c r="L6933" s="5" cm="1">
        <f t="array" ref="L6933">_xlfn.IFS(I6933=0, 0, I6933&gt;34, 0, AND(I6933&gt;0, I6933&lt;35), VLOOKUP(I6933, $A$63:$C$96, 3))</f>
        <v>740</v>
      </c>
      <c r="M6933" s="5">
        <f t="shared" si="979"/>
        <v>0</v>
      </c>
      <c r="N6933" s="5">
        <v>4105.7170885764644</v>
      </c>
      <c r="O6933" s="5">
        <f t="shared" si="986"/>
        <v>5161.0257000000001</v>
      </c>
      <c r="P6933" s="5">
        <f t="shared" si="987"/>
        <v>740</v>
      </c>
      <c r="Q6933" s="5">
        <f t="shared" si="981"/>
        <v>0</v>
      </c>
      <c r="R6933" s="5">
        <f>IF(O6933&gt;(P6933+U6933),O6933-P6933-U6933, 0)</f>
        <v>0</v>
      </c>
      <c r="S6933" s="5">
        <f t="shared" si="982"/>
        <v>0</v>
      </c>
      <c r="T6933" s="5">
        <f t="shared" si="983"/>
        <v>0</v>
      </c>
      <c r="U6933" s="5">
        <f>IF(O6933&gt;P6933,IF(V6932*($B$6/100)&gt;=O6933-P6933,(O6933-P6933), V6932*($B$6/100)), 0)</f>
        <v>4421.0257000000001</v>
      </c>
      <c r="V6933" s="5">
        <f>V6932+(T6933*($B$5/100))-(U6933/($B$6/100))</f>
        <v>1559179.408608234</v>
      </c>
      <c r="W6933" s="5">
        <f t="shared" si="984"/>
        <v>38979.485215205852</v>
      </c>
    </row>
    <row r="6934" spans="4:23" x14ac:dyDescent="0.25">
      <c r="D6934">
        <f t="shared" si="985"/>
        <v>6932</v>
      </c>
      <c r="E6934" s="3">
        <v>44119</v>
      </c>
      <c r="F6934" s="4">
        <v>0.83333333333333337</v>
      </c>
      <c r="G6934">
        <v>20</v>
      </c>
      <c r="H6934">
        <v>0</v>
      </c>
      <c r="I6934" s="5">
        <f t="shared" si="980"/>
        <v>3</v>
      </c>
      <c r="J6934" s="22">
        <v>0</v>
      </c>
      <c r="K6934">
        <v>1.9077999999999999E-4</v>
      </c>
      <c r="L6934" s="5" cm="1">
        <f t="array" ref="L6934">_xlfn.IFS(I6934=0, 0, I6934&gt;34, 0, AND(I6934&gt;0, I6934&lt;35), VLOOKUP(I6934, $A$63:$C$96, 3))</f>
        <v>232</v>
      </c>
      <c r="M6934" s="5">
        <f t="shared" si="979"/>
        <v>0</v>
      </c>
      <c r="N6934" s="5">
        <v>3894.8585440791712</v>
      </c>
      <c r="O6934" s="5">
        <f t="shared" si="986"/>
        <v>5374.2725999999993</v>
      </c>
      <c r="P6934" s="5">
        <f t="shared" si="987"/>
        <v>232</v>
      </c>
      <c r="Q6934" s="5">
        <f t="shared" si="981"/>
        <v>0</v>
      </c>
      <c r="R6934" s="5">
        <f>IF(O6934&gt;(P6934+U6934),O6934-P6934-U6934, 0)</f>
        <v>0</v>
      </c>
      <c r="S6934" s="5">
        <f t="shared" si="982"/>
        <v>0</v>
      </c>
      <c r="T6934" s="5">
        <f t="shared" si="983"/>
        <v>0</v>
      </c>
      <c r="U6934" s="5">
        <f>IF(O6934&gt;P6934,IF(V6933*($B$6/100)&gt;=O6934-P6934,(O6934-P6934), V6933*($B$6/100)), 0)</f>
        <v>5142.2725999999993</v>
      </c>
      <c r="V6934" s="5">
        <f>V6933+(T6934*($B$5/100))-(U6934/($B$6/100))</f>
        <v>1551833.3048939484</v>
      </c>
      <c r="W6934" s="5">
        <f t="shared" si="984"/>
        <v>38795.832622348709</v>
      </c>
    </row>
    <row r="6935" spans="4:23" x14ac:dyDescent="0.25">
      <c r="D6935">
        <f t="shared" si="985"/>
        <v>6933</v>
      </c>
      <c r="E6935" s="3">
        <v>44119</v>
      </c>
      <c r="F6935" s="4">
        <v>0.875</v>
      </c>
      <c r="G6935">
        <v>30</v>
      </c>
      <c r="H6935">
        <v>0</v>
      </c>
      <c r="I6935" s="5">
        <f t="shared" si="980"/>
        <v>4</v>
      </c>
      <c r="J6935" s="22">
        <v>0</v>
      </c>
      <c r="K6935">
        <v>1.8395999999999999E-4</v>
      </c>
      <c r="L6935" s="5" cm="1">
        <f t="array" ref="L6935">_xlfn.IFS(I6935=0, 0, I6935&gt;34, 0, AND(I6935&gt;0, I6935&lt;35), VLOOKUP(I6935, $A$63:$C$96, 3))</f>
        <v>740</v>
      </c>
      <c r="M6935" s="5">
        <f t="shared" si="979"/>
        <v>0</v>
      </c>
      <c r="N6935" s="5">
        <v>3494.2273112190674</v>
      </c>
      <c r="O6935" s="5">
        <f t="shared" si="986"/>
        <v>5182.1531999999997</v>
      </c>
      <c r="P6935" s="5">
        <f t="shared" si="987"/>
        <v>740</v>
      </c>
      <c r="Q6935" s="5">
        <f t="shared" si="981"/>
        <v>0</v>
      </c>
      <c r="R6935" s="5">
        <f>IF(O6935&gt;(P6935+U6935),O6935-P6935-U6935, 0)</f>
        <v>0</v>
      </c>
      <c r="S6935" s="5">
        <f t="shared" si="982"/>
        <v>0</v>
      </c>
      <c r="T6935" s="5">
        <f t="shared" si="983"/>
        <v>0</v>
      </c>
      <c r="U6935" s="5">
        <f>IF(O6935&gt;P6935,IF(V6934*($B$6/100)&gt;=O6935-P6935,(O6935-P6935), V6934*($B$6/100)), 0)</f>
        <v>4442.1531999999997</v>
      </c>
      <c r="V6935" s="5">
        <f>V6934+(T6935*($B$5/100))-(U6935/($B$6/100))</f>
        <v>1545487.3717510912</v>
      </c>
      <c r="W6935" s="5">
        <f t="shared" si="984"/>
        <v>38637.184293777282</v>
      </c>
    </row>
    <row r="6936" spans="4:23" x14ac:dyDescent="0.25">
      <c r="D6936">
        <f t="shared" si="985"/>
        <v>6934</v>
      </c>
      <c r="E6936" s="3">
        <v>44119</v>
      </c>
      <c r="F6936" s="4">
        <v>0.91666666666666663</v>
      </c>
      <c r="G6936">
        <v>20</v>
      </c>
      <c r="H6936">
        <v>0</v>
      </c>
      <c r="I6936" s="5">
        <f t="shared" si="980"/>
        <v>3</v>
      </c>
      <c r="J6936" s="22">
        <v>0</v>
      </c>
      <c r="K6936">
        <v>1.8063999999999998E-4</v>
      </c>
      <c r="L6936" s="5" cm="1">
        <f t="array" ref="L6936">_xlfn.IFS(I6936=0, 0, I6936&gt;34, 0, AND(I6936&gt;0, I6936&lt;35), VLOOKUP(I6936, $A$63:$C$96, 3))</f>
        <v>232</v>
      </c>
      <c r="M6936" s="5">
        <f t="shared" si="979"/>
        <v>0</v>
      </c>
      <c r="N6936" s="5">
        <v>3148.7327978634662</v>
      </c>
      <c r="O6936" s="5">
        <f t="shared" si="986"/>
        <v>5088.6287999999995</v>
      </c>
      <c r="P6936" s="5">
        <f t="shared" si="987"/>
        <v>232</v>
      </c>
      <c r="Q6936" s="5">
        <f t="shared" si="981"/>
        <v>0</v>
      </c>
      <c r="R6936" s="5">
        <f>IF(O6936&gt;(P6936+U6936),O6936-P6936-U6936, 0)</f>
        <v>0</v>
      </c>
      <c r="S6936" s="5">
        <f t="shared" si="982"/>
        <v>0</v>
      </c>
      <c r="T6936" s="5">
        <f t="shared" si="983"/>
        <v>0</v>
      </c>
      <c r="U6936" s="5">
        <f>IF(O6936&gt;P6936,IF(V6935*($B$6/100)&gt;=O6936-P6936,(O6936-P6936), V6935*($B$6/100)), 0)</f>
        <v>4856.6287999999995</v>
      </c>
      <c r="V6936" s="5">
        <f>V6935+(T6936*($B$5/100))-(U6936/($B$6/100))</f>
        <v>1538549.330608234</v>
      </c>
      <c r="W6936" s="5">
        <f t="shared" si="984"/>
        <v>38463.733265205854</v>
      </c>
    </row>
    <row r="6937" spans="4:23" x14ac:dyDescent="0.25">
      <c r="D6937">
        <f t="shared" si="985"/>
        <v>6935</v>
      </c>
      <c r="E6937" s="3">
        <v>44119</v>
      </c>
      <c r="F6937" s="4">
        <v>0.95833333333333337</v>
      </c>
      <c r="G6937">
        <v>20</v>
      </c>
      <c r="H6937">
        <v>0</v>
      </c>
      <c r="I6937" s="5">
        <f t="shared" si="980"/>
        <v>3</v>
      </c>
      <c r="J6937" s="22">
        <v>0</v>
      </c>
      <c r="K6937">
        <v>1.6165E-4</v>
      </c>
      <c r="L6937" s="5" cm="1">
        <f t="array" ref="L6937">_xlfn.IFS(I6937=0, 0, I6937&gt;34, 0, AND(I6937&gt;0, I6937&lt;35), VLOOKUP(I6937, $A$63:$C$96, 3))</f>
        <v>232</v>
      </c>
      <c r="M6937" s="5">
        <f t="shared" si="979"/>
        <v>0</v>
      </c>
      <c r="N6937" s="5">
        <v>2606.4673282366716</v>
      </c>
      <c r="O6937" s="5">
        <f t="shared" si="986"/>
        <v>4553.6804999999995</v>
      </c>
      <c r="P6937" s="5">
        <f t="shared" si="987"/>
        <v>232</v>
      </c>
      <c r="Q6937" s="5">
        <f t="shared" si="981"/>
        <v>0</v>
      </c>
      <c r="R6937" s="5">
        <f>IF(O6937&gt;(P6937+U6937),O6937-P6937-U6937, 0)</f>
        <v>0</v>
      </c>
      <c r="S6937" s="5">
        <f t="shared" si="982"/>
        <v>0</v>
      </c>
      <c r="T6937" s="5">
        <f t="shared" si="983"/>
        <v>0</v>
      </c>
      <c r="U6937" s="5">
        <f>IF(O6937&gt;P6937,IF(V6936*($B$6/100)&gt;=O6937-P6937,(O6937-P6937), V6936*($B$6/100)), 0)</f>
        <v>4321.6804999999995</v>
      </c>
      <c r="V6937" s="5">
        <f>V6936+(T6937*($B$5/100))-(U6937/($B$6/100))</f>
        <v>1532375.5013225197</v>
      </c>
      <c r="W6937" s="5">
        <f t="shared" si="984"/>
        <v>38309.387533062996</v>
      </c>
    </row>
    <row r="6938" spans="4:23" x14ac:dyDescent="0.25">
      <c r="D6938">
        <f t="shared" si="985"/>
        <v>6936</v>
      </c>
      <c r="E6938" s="3">
        <v>44120</v>
      </c>
      <c r="F6938" s="4">
        <v>0</v>
      </c>
      <c r="G6938">
        <v>20</v>
      </c>
      <c r="H6938">
        <v>0</v>
      </c>
      <c r="I6938" s="5">
        <f t="shared" si="980"/>
        <v>3</v>
      </c>
      <c r="J6938" s="22">
        <v>0</v>
      </c>
      <c r="K6938">
        <v>1.3693000000000001E-4</v>
      </c>
      <c r="L6938" s="5" cm="1">
        <f t="array" ref="L6938">_xlfn.IFS(I6938=0, 0, I6938&gt;34, 0, AND(I6938&gt;0, I6938&lt;35), VLOOKUP(I6938, $A$63:$C$96, 3))</f>
        <v>232</v>
      </c>
      <c r="M6938" s="5">
        <f t="shared" si="979"/>
        <v>0</v>
      </c>
      <c r="N6938" s="5">
        <v>2041.197255533614</v>
      </c>
      <c r="O6938" s="5">
        <f t="shared" si="986"/>
        <v>3857.3181</v>
      </c>
      <c r="P6938" s="5">
        <f t="shared" si="987"/>
        <v>232</v>
      </c>
      <c r="Q6938" s="5">
        <f t="shared" si="981"/>
        <v>0</v>
      </c>
      <c r="R6938" s="5">
        <f>IF(O6938&gt;(P6938+U6938),O6938-P6938-U6938, 0)</f>
        <v>0</v>
      </c>
      <c r="S6938" s="5">
        <f t="shared" si="982"/>
        <v>0</v>
      </c>
      <c r="T6938" s="5">
        <f t="shared" si="983"/>
        <v>0</v>
      </c>
      <c r="U6938" s="5">
        <f>IF(O6938&gt;P6938,IF(V6937*($B$6/100)&gt;=O6938-P6938,(O6938-P6938), V6937*($B$6/100)), 0)</f>
        <v>3625.3181</v>
      </c>
      <c r="V6938" s="5">
        <f>V6937+(T6938*($B$5/100))-(U6938/($B$6/100))</f>
        <v>1527196.4754653769</v>
      </c>
      <c r="W6938" s="5">
        <f t="shared" si="984"/>
        <v>38179.911886634422</v>
      </c>
    </row>
    <row r="6939" spans="4:23" x14ac:dyDescent="0.25">
      <c r="D6939">
        <f t="shared" si="985"/>
        <v>6937</v>
      </c>
      <c r="E6939" s="3">
        <v>44120</v>
      </c>
      <c r="F6939" s="4">
        <v>4.1666666666666664E-2</v>
      </c>
      <c r="G6939">
        <v>10</v>
      </c>
      <c r="H6939">
        <v>0</v>
      </c>
      <c r="I6939" s="5">
        <f t="shared" si="980"/>
        <v>1</v>
      </c>
      <c r="J6939" s="22">
        <v>0</v>
      </c>
      <c r="K6939">
        <v>1.0475999999999999E-4</v>
      </c>
      <c r="L6939" s="5" cm="1">
        <f t="array" ref="L6939">_xlfn.IFS(I6939=0, 0, I6939&gt;34, 0, AND(I6939&gt;0, I6939&lt;35), VLOOKUP(I6939, $A$63:$C$96, 3))</f>
        <v>0</v>
      </c>
      <c r="M6939" s="5">
        <f t="shared" si="979"/>
        <v>0</v>
      </c>
      <c r="N6939" s="5">
        <v>1830.2992822290958</v>
      </c>
      <c r="O6939" s="5">
        <f t="shared" si="986"/>
        <v>2951.0891999999999</v>
      </c>
      <c r="P6939" s="5">
        <f t="shared" si="987"/>
        <v>0</v>
      </c>
      <c r="Q6939" s="5">
        <f t="shared" si="981"/>
        <v>0</v>
      </c>
      <c r="R6939" s="5">
        <f>IF(O6939&gt;(P6939+U6939),O6939-P6939-U6939, 0)</f>
        <v>0</v>
      </c>
      <c r="S6939" s="5">
        <f t="shared" si="982"/>
        <v>0</v>
      </c>
      <c r="T6939" s="5">
        <f t="shared" si="983"/>
        <v>0</v>
      </c>
      <c r="U6939" s="5">
        <f>IF(O6939&gt;P6939,IF(V6938*($B$6/100)&gt;=O6939-P6939,(O6939-P6939), V6938*($B$6/100)), 0)</f>
        <v>2951.0891999999999</v>
      </c>
      <c r="V6939" s="5">
        <f>V6938+(T6939*($B$5/100))-(U6939/($B$6/100))</f>
        <v>1522980.6337510911</v>
      </c>
      <c r="W6939" s="5">
        <f t="shared" si="984"/>
        <v>38074.515843777277</v>
      </c>
    </row>
    <row r="6940" spans="4:23" x14ac:dyDescent="0.25">
      <c r="D6940">
        <f t="shared" si="985"/>
        <v>6938</v>
      </c>
      <c r="E6940" s="3">
        <v>44120</v>
      </c>
      <c r="F6940" s="4">
        <v>8.3333333333333329E-2</v>
      </c>
      <c r="G6940">
        <v>20</v>
      </c>
      <c r="H6940">
        <v>0</v>
      </c>
      <c r="I6940" s="5">
        <f t="shared" si="980"/>
        <v>3</v>
      </c>
      <c r="J6940" s="22">
        <v>0</v>
      </c>
      <c r="K6940">
        <v>8.2890000000000001E-5</v>
      </c>
      <c r="L6940" s="5" cm="1">
        <f t="array" ref="L6940">_xlfn.IFS(I6940=0, 0, I6940&gt;34, 0, AND(I6940&gt;0, I6940&lt;35), VLOOKUP(I6940, $A$63:$C$96, 3))</f>
        <v>232</v>
      </c>
      <c r="M6940" s="5">
        <f t="shared" si="979"/>
        <v>0</v>
      </c>
      <c r="N6940" s="5">
        <v>1790.5916036593528</v>
      </c>
      <c r="O6940" s="5">
        <f t="shared" si="986"/>
        <v>2335.0113000000001</v>
      </c>
      <c r="P6940" s="5">
        <f t="shared" si="987"/>
        <v>232</v>
      </c>
      <c r="Q6940" s="5">
        <f t="shared" si="981"/>
        <v>0</v>
      </c>
      <c r="R6940" s="5">
        <f>IF(O6940&gt;(P6940+U6940),O6940-P6940-U6940, 0)</f>
        <v>0</v>
      </c>
      <c r="S6940" s="5">
        <f t="shared" si="982"/>
        <v>0</v>
      </c>
      <c r="T6940" s="5">
        <f t="shared" si="983"/>
        <v>0</v>
      </c>
      <c r="U6940" s="5">
        <f>IF(O6940&gt;P6940,IF(V6939*($B$6/100)&gt;=O6940-P6940,(O6940-P6940), V6939*($B$6/100)), 0)</f>
        <v>2103.0113000000001</v>
      </c>
      <c r="V6940" s="5">
        <f>V6939+(T6940*($B$5/100))-(U6940/($B$6/100))</f>
        <v>1519976.3318939481</v>
      </c>
      <c r="W6940" s="5">
        <f t="shared" si="984"/>
        <v>37999.408297348702</v>
      </c>
    </row>
    <row r="6941" spans="4:23" x14ac:dyDescent="0.25">
      <c r="D6941">
        <f t="shared" si="985"/>
        <v>6939</v>
      </c>
      <c r="E6941" s="3">
        <v>44120</v>
      </c>
      <c r="F6941" s="4">
        <v>0.125</v>
      </c>
      <c r="G6941">
        <v>10</v>
      </c>
      <c r="H6941">
        <v>0</v>
      </c>
      <c r="I6941" s="5">
        <f t="shared" si="980"/>
        <v>1</v>
      </c>
      <c r="J6941" s="22">
        <v>0</v>
      </c>
      <c r="K6941">
        <v>7.2550000000000002E-5</v>
      </c>
      <c r="L6941" s="5" cm="1">
        <f t="array" ref="L6941">_xlfn.IFS(I6941=0, 0, I6941&gt;34, 0, AND(I6941&gt;0, I6941&lt;35), VLOOKUP(I6941, $A$63:$C$96, 3))</f>
        <v>0</v>
      </c>
      <c r="M6941" s="5">
        <f t="shared" si="979"/>
        <v>0</v>
      </c>
      <c r="N6941" s="5">
        <v>1764.0014613265246</v>
      </c>
      <c r="O6941" s="5">
        <f t="shared" si="986"/>
        <v>2043.7335</v>
      </c>
      <c r="P6941" s="5">
        <f t="shared" si="987"/>
        <v>0</v>
      </c>
      <c r="Q6941" s="5">
        <f t="shared" si="981"/>
        <v>0</v>
      </c>
      <c r="R6941" s="5">
        <f>IF(O6941&gt;(P6941+U6941),O6941-P6941-U6941, 0)</f>
        <v>0</v>
      </c>
      <c r="S6941" s="5">
        <f t="shared" si="982"/>
        <v>0</v>
      </c>
      <c r="T6941" s="5">
        <f t="shared" si="983"/>
        <v>0</v>
      </c>
      <c r="U6941" s="5">
        <f>IF(O6941&gt;P6941,IF(V6940*($B$6/100)&gt;=O6941-P6941,(O6941-P6941), V6940*($B$6/100)), 0)</f>
        <v>2043.7335</v>
      </c>
      <c r="V6941" s="5">
        <f>V6940+(T6941*($B$5/100))-(U6941/($B$6/100))</f>
        <v>1517056.7126082338</v>
      </c>
      <c r="W6941" s="5">
        <f t="shared" si="984"/>
        <v>37926.417815205845</v>
      </c>
    </row>
    <row r="6942" spans="4:23" x14ac:dyDescent="0.25">
      <c r="D6942">
        <f t="shared" si="985"/>
        <v>6940</v>
      </c>
      <c r="E6942" s="3">
        <v>44120</v>
      </c>
      <c r="F6942" s="4">
        <v>0.16666666666666666</v>
      </c>
      <c r="G6942">
        <v>20</v>
      </c>
      <c r="H6942">
        <v>0</v>
      </c>
      <c r="I6942" s="5">
        <f t="shared" si="980"/>
        <v>3</v>
      </c>
      <c r="J6942" s="22">
        <v>0</v>
      </c>
      <c r="K6942">
        <v>6.8720000000000006E-5</v>
      </c>
      <c r="L6942" s="5" cm="1">
        <f t="array" ref="L6942">_xlfn.IFS(I6942=0, 0, I6942&gt;34, 0, AND(I6942&gt;0, I6942&lt;35), VLOOKUP(I6942, $A$63:$C$96, 3))</f>
        <v>232</v>
      </c>
      <c r="M6942" s="5">
        <f t="shared" si="979"/>
        <v>0</v>
      </c>
      <c r="N6942" s="5">
        <v>1783.6200081793884</v>
      </c>
      <c r="O6942" s="5">
        <f t="shared" si="986"/>
        <v>1935.8424</v>
      </c>
      <c r="P6942" s="5">
        <f t="shared" si="987"/>
        <v>232</v>
      </c>
      <c r="Q6942" s="5">
        <f t="shared" si="981"/>
        <v>0</v>
      </c>
      <c r="R6942" s="5">
        <f>IF(O6942&gt;(P6942+U6942),O6942-P6942-U6942, 0)</f>
        <v>0</v>
      </c>
      <c r="S6942" s="5">
        <f t="shared" si="982"/>
        <v>0</v>
      </c>
      <c r="T6942" s="5">
        <f t="shared" si="983"/>
        <v>0</v>
      </c>
      <c r="U6942" s="5">
        <f>IF(O6942&gt;P6942,IF(V6941*($B$6/100)&gt;=O6942-P6942,(O6942-P6942), V6941*($B$6/100)), 0)</f>
        <v>1703.8424</v>
      </c>
      <c r="V6942" s="5">
        <f>V6941+(T6942*($B$5/100))-(U6942/($B$6/100))</f>
        <v>1514622.6520368052</v>
      </c>
      <c r="W6942" s="5">
        <f t="shared" si="984"/>
        <v>37865.566300920131</v>
      </c>
    </row>
    <row r="6943" spans="4:23" x14ac:dyDescent="0.25">
      <c r="D6943">
        <f t="shared" si="985"/>
        <v>6941</v>
      </c>
      <c r="E6943" s="3">
        <v>44120</v>
      </c>
      <c r="F6943" s="4">
        <v>0.20833333333333334</v>
      </c>
      <c r="G6943">
        <v>20</v>
      </c>
      <c r="H6943">
        <v>0</v>
      </c>
      <c r="I6943" s="5">
        <f t="shared" si="980"/>
        <v>3</v>
      </c>
      <c r="J6943" s="22">
        <v>0</v>
      </c>
      <c r="K6943">
        <v>6.7420000000000002E-5</v>
      </c>
      <c r="L6943" s="5" cm="1">
        <f t="array" ref="L6943">_xlfn.IFS(I6943=0, 0, I6943&gt;34, 0, AND(I6943&gt;0, I6943&lt;35), VLOOKUP(I6943, $A$63:$C$96, 3))</f>
        <v>232</v>
      </c>
      <c r="M6943" s="5">
        <f t="shared" si="979"/>
        <v>0</v>
      </c>
      <c r="N6943" s="5">
        <v>1911.4889272699622</v>
      </c>
      <c r="O6943" s="5">
        <f t="shared" si="986"/>
        <v>1899.2214000000001</v>
      </c>
      <c r="P6943" s="5">
        <f t="shared" si="987"/>
        <v>232</v>
      </c>
      <c r="Q6943" s="5">
        <f t="shared" si="981"/>
        <v>0</v>
      </c>
      <c r="R6943" s="5">
        <f>IF(O6943&gt;(P6943+U6943),O6943-P6943-U6943, 0)</f>
        <v>0</v>
      </c>
      <c r="S6943" s="5">
        <f t="shared" si="982"/>
        <v>0</v>
      </c>
      <c r="T6943" s="5">
        <f t="shared" si="983"/>
        <v>0</v>
      </c>
      <c r="U6943" s="5">
        <f>IF(O6943&gt;P6943,IF(V6942*($B$6/100)&gt;=O6943-P6943,(O6943-P6943), V6942*($B$6/100)), 0)</f>
        <v>1667.2214000000001</v>
      </c>
      <c r="V6943" s="5">
        <f>V6942+(T6943*($B$5/100))-(U6943/($B$6/100))</f>
        <v>1512240.9071796623</v>
      </c>
      <c r="W6943" s="5">
        <f t="shared" si="984"/>
        <v>37806.022679491558</v>
      </c>
    </row>
    <row r="6944" spans="4:23" x14ac:dyDescent="0.25">
      <c r="D6944">
        <f t="shared" si="985"/>
        <v>6942</v>
      </c>
      <c r="E6944" s="3">
        <v>44120</v>
      </c>
      <c r="F6944" s="4">
        <v>0.25</v>
      </c>
      <c r="G6944">
        <v>10</v>
      </c>
      <c r="H6944">
        <v>0</v>
      </c>
      <c r="I6944" s="5">
        <f t="shared" si="980"/>
        <v>1</v>
      </c>
      <c r="J6944" s="22">
        <v>0</v>
      </c>
      <c r="K6944">
        <v>7.0469999999999994E-5</v>
      </c>
      <c r="L6944" s="5" cm="1">
        <f t="array" ref="L6944">_xlfn.IFS(I6944=0, 0, I6944&gt;34, 0, AND(I6944&gt;0, I6944&lt;35), VLOOKUP(I6944, $A$63:$C$96, 3))</f>
        <v>0</v>
      </c>
      <c r="M6944" s="5">
        <f t="shared" si="979"/>
        <v>0</v>
      </c>
      <c r="N6944" s="5">
        <v>2285.9251959800094</v>
      </c>
      <c r="O6944" s="5">
        <f t="shared" si="986"/>
        <v>1985.1398999999999</v>
      </c>
      <c r="P6944" s="5">
        <f t="shared" si="987"/>
        <v>0</v>
      </c>
      <c r="Q6944" s="5">
        <f t="shared" si="981"/>
        <v>0</v>
      </c>
      <c r="R6944" s="5">
        <f>IF(O6944&gt;(P6944+U6944),O6944-P6944-U6944, 0)</f>
        <v>0</v>
      </c>
      <c r="S6944" s="5">
        <f t="shared" si="982"/>
        <v>0</v>
      </c>
      <c r="T6944" s="5">
        <f t="shared" si="983"/>
        <v>0</v>
      </c>
      <c r="U6944" s="5">
        <f>IF(O6944&gt;P6944,IF(V6943*($B$6/100)&gt;=O6944-P6944,(O6944-P6944), V6943*($B$6/100)), 0)</f>
        <v>1985.1398999999999</v>
      </c>
      <c r="V6944" s="5">
        <f>V6943+(T6944*($B$5/100))-(U6944/($B$6/100))</f>
        <v>1509404.9930368052</v>
      </c>
      <c r="W6944" s="5">
        <f t="shared" si="984"/>
        <v>37735.124825920131</v>
      </c>
    </row>
    <row r="6945" spans="4:23" x14ac:dyDescent="0.25">
      <c r="D6945">
        <f t="shared" si="985"/>
        <v>6943</v>
      </c>
      <c r="E6945" s="3">
        <v>44120</v>
      </c>
      <c r="F6945" s="4">
        <v>0.29166666666666669</v>
      </c>
      <c r="G6945">
        <v>10</v>
      </c>
      <c r="H6945">
        <v>0</v>
      </c>
      <c r="I6945" s="5">
        <f t="shared" si="980"/>
        <v>1</v>
      </c>
      <c r="J6945" s="22">
        <v>0</v>
      </c>
      <c r="K6945">
        <v>8.3120000000000004E-5</v>
      </c>
      <c r="L6945" s="5" cm="1">
        <f t="array" ref="L6945">_xlfn.IFS(I6945=0, 0, I6945&gt;34, 0, AND(I6945&gt;0, I6945&lt;35), VLOOKUP(I6945, $A$63:$C$96, 3))</f>
        <v>0</v>
      </c>
      <c r="M6945" s="5">
        <f t="shared" si="979"/>
        <v>0</v>
      </c>
      <c r="N6945" s="5">
        <v>3304.0097557279882</v>
      </c>
      <c r="O6945" s="5">
        <f t="shared" si="986"/>
        <v>2341.4904000000001</v>
      </c>
      <c r="P6945" s="5">
        <f t="shared" si="987"/>
        <v>0</v>
      </c>
      <c r="Q6945" s="5">
        <f t="shared" si="981"/>
        <v>0</v>
      </c>
      <c r="R6945" s="5">
        <f>IF(O6945&gt;(P6945+U6945),O6945-P6945-U6945, 0)</f>
        <v>0</v>
      </c>
      <c r="S6945" s="5">
        <f t="shared" si="982"/>
        <v>0</v>
      </c>
      <c r="T6945" s="5">
        <f t="shared" si="983"/>
        <v>0</v>
      </c>
      <c r="U6945" s="5">
        <f>IF(O6945&gt;P6945,IF(V6944*($B$6/100)&gt;=O6945-P6945,(O6945-P6945), V6944*($B$6/100)), 0)</f>
        <v>2341.4904000000001</v>
      </c>
      <c r="V6945" s="5">
        <f>V6944+(T6945*($B$5/100))-(U6945/($B$6/100))</f>
        <v>1506060.006751091</v>
      </c>
      <c r="W6945" s="5">
        <f t="shared" si="984"/>
        <v>37651.500168777275</v>
      </c>
    </row>
    <row r="6946" spans="4:23" x14ac:dyDescent="0.25">
      <c r="D6946">
        <f t="shared" si="985"/>
        <v>6944</v>
      </c>
      <c r="E6946" s="3">
        <v>44120</v>
      </c>
      <c r="F6946" s="4">
        <v>0.33333333333333331</v>
      </c>
      <c r="G6946">
        <v>20</v>
      </c>
      <c r="H6946">
        <v>0</v>
      </c>
      <c r="I6946" s="5">
        <f t="shared" si="980"/>
        <v>3</v>
      </c>
      <c r="J6946" s="22">
        <v>9.8979031292220746E-6</v>
      </c>
      <c r="K6946">
        <v>1.0737999999999999E-4</v>
      </c>
      <c r="L6946" s="5" cm="1">
        <f t="array" ref="L6946">_xlfn.IFS(I6946=0, 0, I6946&gt;34, 0, AND(I6946&gt;0, I6946&lt;35), VLOOKUP(I6946, $A$63:$C$96, 3))</f>
        <v>232</v>
      </c>
      <c r="M6946" s="5">
        <f t="shared" si="979"/>
        <v>47.015039863804859</v>
      </c>
      <c r="N6946" s="5">
        <v>4251.7125748565522</v>
      </c>
      <c r="O6946" s="5">
        <f t="shared" si="986"/>
        <v>3024.8945999999996</v>
      </c>
      <c r="P6946" s="5">
        <f t="shared" si="987"/>
        <v>279.01503986380487</v>
      </c>
      <c r="Q6946" s="5">
        <f t="shared" si="981"/>
        <v>0</v>
      </c>
      <c r="R6946" s="5">
        <f>IF(O6946&gt;(P6946+U6946),O6946-P6946-U6946, 0)</f>
        <v>0</v>
      </c>
      <c r="S6946" s="5">
        <f t="shared" si="982"/>
        <v>0</v>
      </c>
      <c r="T6946" s="5">
        <f t="shared" si="983"/>
        <v>0</v>
      </c>
      <c r="U6946" s="5">
        <f>IF(O6946&gt;P6946,IF(V6945*($B$6/100)&gt;=O6946-P6946,(O6946-P6946), V6945*($B$6/100)), 0)</f>
        <v>2745.8795601361949</v>
      </c>
      <c r="V6946" s="5">
        <f>V6945+(T6946*($B$5/100))-(U6946/($B$6/100))</f>
        <v>1502137.3216651822</v>
      </c>
      <c r="W6946" s="5">
        <f t="shared" si="984"/>
        <v>37553.433041629556</v>
      </c>
    </row>
    <row r="6947" spans="4:23" x14ac:dyDescent="0.25">
      <c r="D6947">
        <f t="shared" si="985"/>
        <v>6945</v>
      </c>
      <c r="E6947" s="3">
        <v>44120</v>
      </c>
      <c r="F6947" s="4">
        <v>0.375</v>
      </c>
      <c r="G6947">
        <v>20</v>
      </c>
      <c r="H6947">
        <v>0</v>
      </c>
      <c r="I6947" s="5">
        <f t="shared" si="980"/>
        <v>3</v>
      </c>
      <c r="J6947" s="22">
        <v>3.9591612516888298E-5</v>
      </c>
      <c r="K6947">
        <v>1.1981000000000001E-4</v>
      </c>
      <c r="L6947" s="5" cm="1">
        <f t="array" ref="L6947">_xlfn.IFS(I6947=0, 0, I6947&gt;34, 0, AND(I6947&gt;0, I6947&lt;35), VLOOKUP(I6947, $A$63:$C$96, 3))</f>
        <v>232</v>
      </c>
      <c r="M6947" s="5">
        <f t="shared" si="979"/>
        <v>188.06015945521943</v>
      </c>
      <c r="N6947" s="5">
        <v>5046.3186368814322</v>
      </c>
      <c r="O6947" s="5">
        <f t="shared" si="986"/>
        <v>3375.0477000000001</v>
      </c>
      <c r="P6947" s="5">
        <f t="shared" si="987"/>
        <v>420.06015945521943</v>
      </c>
      <c r="Q6947" s="5">
        <f t="shared" si="981"/>
        <v>0</v>
      </c>
      <c r="R6947" s="5">
        <f>IF(O6947&gt;(P6947+U6947),O6947-P6947-U6947, 0)</f>
        <v>0</v>
      </c>
      <c r="S6947" s="5">
        <f t="shared" si="982"/>
        <v>0</v>
      </c>
      <c r="T6947" s="5">
        <f t="shared" si="983"/>
        <v>0</v>
      </c>
      <c r="U6947" s="5">
        <f>IF(O6947&gt;P6947,IF(V6946*($B$6/100)&gt;=O6947-P6947,(O6947-P6947), V6946*($B$6/100)), 0)</f>
        <v>2954.9875405447806</v>
      </c>
      <c r="V6947" s="5">
        <f>V6946+(T6947*($B$5/100))-(U6947/($B$6/100))</f>
        <v>1497915.9108929755</v>
      </c>
      <c r="W6947" s="5">
        <f t="shared" si="984"/>
        <v>37447.897772324388</v>
      </c>
    </row>
    <row r="6948" spans="4:23" x14ac:dyDescent="0.25">
      <c r="D6948">
        <f t="shared" si="985"/>
        <v>6946</v>
      </c>
      <c r="E6948" s="3">
        <v>44120</v>
      </c>
      <c r="F6948" s="4">
        <v>0.41666666666666669</v>
      </c>
      <c r="G6948">
        <v>20</v>
      </c>
      <c r="H6948">
        <v>0</v>
      </c>
      <c r="I6948" s="5">
        <f t="shared" si="980"/>
        <v>3</v>
      </c>
      <c r="J6948" s="22">
        <v>1.0887693442144282E-4</v>
      </c>
      <c r="K6948">
        <v>1.2081E-4</v>
      </c>
      <c r="L6948" s="5" cm="1">
        <f t="array" ref="L6948">_xlfn.IFS(I6948=0, 0, I6948&gt;34, 0, AND(I6948&gt;0, I6948&lt;35), VLOOKUP(I6948, $A$63:$C$96, 3))</f>
        <v>232</v>
      </c>
      <c r="M6948" s="5">
        <f t="shared" si="979"/>
        <v>517.16543850185337</v>
      </c>
      <c r="N6948" s="5">
        <v>4945.5588984485685</v>
      </c>
      <c r="O6948" s="5">
        <f t="shared" si="986"/>
        <v>3403.2176999999997</v>
      </c>
      <c r="P6948" s="5">
        <f t="shared" si="987"/>
        <v>749.16543850185337</v>
      </c>
      <c r="Q6948" s="5">
        <f t="shared" si="981"/>
        <v>0</v>
      </c>
      <c r="R6948" s="5">
        <f>IF(O6948&gt;(P6948+U6948),O6948-P6948-U6948, 0)</f>
        <v>0</v>
      </c>
      <c r="S6948" s="5">
        <f t="shared" si="982"/>
        <v>0</v>
      </c>
      <c r="T6948" s="5">
        <f t="shared" si="983"/>
        <v>0</v>
      </c>
      <c r="U6948" s="5">
        <f>IF(O6948&gt;P6948,IF(V6947*($B$6/100)&gt;=O6948-P6948,(O6948-P6948), V6947*($B$6/100)), 0)</f>
        <v>2654.0522614981464</v>
      </c>
      <c r="V6948" s="5">
        <f>V6947+(T6948*($B$5/100))-(U6948/($B$6/100))</f>
        <v>1494124.4076622638</v>
      </c>
      <c r="W6948" s="5">
        <f t="shared" si="984"/>
        <v>37353.110191556596</v>
      </c>
    </row>
    <row r="6949" spans="4:23" x14ac:dyDescent="0.25">
      <c r="D6949">
        <f t="shared" si="985"/>
        <v>6947</v>
      </c>
      <c r="E6949" s="3">
        <v>44120</v>
      </c>
      <c r="F6949" s="4">
        <v>0.45833333333333331</v>
      </c>
      <c r="G6949">
        <v>20</v>
      </c>
      <c r="H6949">
        <v>3</v>
      </c>
      <c r="I6949" s="5">
        <f t="shared" si="980"/>
        <v>3</v>
      </c>
      <c r="J6949" s="22">
        <v>2.3507519931902427E-4</v>
      </c>
      <c r="K6949">
        <v>1.0708E-4</v>
      </c>
      <c r="L6949" s="5" cm="1">
        <f t="array" ref="L6949">_xlfn.IFS(I6949=0, 0, I6949&gt;34, 0, AND(I6949&gt;0, I6949&lt;35), VLOOKUP(I6949, $A$63:$C$96, 3))</f>
        <v>232</v>
      </c>
      <c r="M6949" s="5">
        <f t="shared" si="979"/>
        <v>1116.6071967653652</v>
      </c>
      <c r="N6949" s="5">
        <v>4162.6961515300427</v>
      </c>
      <c r="O6949" s="5">
        <f t="shared" si="986"/>
        <v>3016.4436000000001</v>
      </c>
      <c r="P6949" s="5">
        <f t="shared" si="987"/>
        <v>1348.6071967653652</v>
      </c>
      <c r="Q6949" s="5">
        <f t="shared" si="981"/>
        <v>0</v>
      </c>
      <c r="R6949" s="5">
        <f>IF(O6949&gt;(P6949+U6949),O6949-P6949-U6949, 0)</f>
        <v>0</v>
      </c>
      <c r="S6949" s="5">
        <f t="shared" si="982"/>
        <v>0</v>
      </c>
      <c r="T6949" s="5">
        <f t="shared" si="983"/>
        <v>0</v>
      </c>
      <c r="U6949" s="5">
        <f>IF(O6949&gt;P6949,IF(V6948*($B$6/100)&gt;=O6949-P6949,(O6949-P6949), V6948*($B$6/100)), 0)</f>
        <v>1667.8364032346349</v>
      </c>
      <c r="V6949" s="5">
        <f>V6948+(T6949*($B$5/100))-(U6949/($B$6/100))</f>
        <v>1491741.7842290716</v>
      </c>
      <c r="W6949" s="5">
        <f t="shared" si="984"/>
        <v>37293.544605726791</v>
      </c>
    </row>
    <row r="6950" spans="4:23" x14ac:dyDescent="0.25">
      <c r="D6950">
        <f t="shared" si="985"/>
        <v>6948</v>
      </c>
      <c r="E6950" s="3">
        <v>44120</v>
      </c>
      <c r="F6950" s="4">
        <v>0.5</v>
      </c>
      <c r="G6950">
        <v>20</v>
      </c>
      <c r="H6950">
        <v>10</v>
      </c>
      <c r="I6950" s="5">
        <f t="shared" si="980"/>
        <v>3</v>
      </c>
      <c r="J6950" s="22">
        <v>3.8354374625735536E-4</v>
      </c>
      <c r="K6950">
        <v>9.111E-5</v>
      </c>
      <c r="L6950" s="5" cm="1">
        <f t="array" ref="L6950">_xlfn.IFS(I6950=0, 0, I6950&gt;34, 0, AND(I6950&gt;0, I6950&lt;35), VLOOKUP(I6950, $A$63:$C$96, 3))</f>
        <v>232</v>
      </c>
      <c r="M6950" s="5">
        <f t="shared" si="979"/>
        <v>1821.8327947224379</v>
      </c>
      <c r="N6950" s="5">
        <v>3115.7605378470016</v>
      </c>
      <c r="O6950" s="5">
        <f t="shared" si="986"/>
        <v>2566.5686999999998</v>
      </c>
      <c r="P6950" s="5">
        <f t="shared" si="987"/>
        <v>2053.8327947224379</v>
      </c>
      <c r="Q6950" s="5">
        <f t="shared" si="981"/>
        <v>0</v>
      </c>
      <c r="R6950" s="5">
        <f>IF(O6950&gt;(P6950+U6950),O6950-P6950-U6950, 0)</f>
        <v>0</v>
      </c>
      <c r="S6950" s="5">
        <f t="shared" si="982"/>
        <v>0</v>
      </c>
      <c r="T6950" s="5">
        <f t="shared" si="983"/>
        <v>0</v>
      </c>
      <c r="U6950" s="5">
        <f>IF(O6950&gt;P6950,IF(V6949*($B$6/100)&gt;=O6950-P6950,(O6950-P6950), V6949*($B$6/100)), 0)</f>
        <v>512.73590527756187</v>
      </c>
      <c r="V6950" s="5">
        <f>V6949+(T6950*($B$5/100))-(U6950/($B$6/100))</f>
        <v>1491009.3043643893</v>
      </c>
      <c r="W6950" s="5">
        <f t="shared" si="984"/>
        <v>37275.232609109735</v>
      </c>
    </row>
    <row r="6951" spans="4:23" x14ac:dyDescent="0.25">
      <c r="D6951">
        <f t="shared" si="985"/>
        <v>6949</v>
      </c>
      <c r="E6951" s="3">
        <v>44120</v>
      </c>
      <c r="F6951" s="4">
        <v>0.54166666666666663</v>
      </c>
      <c r="G6951">
        <v>30</v>
      </c>
      <c r="H6951">
        <v>8</v>
      </c>
      <c r="I6951" s="5">
        <f t="shared" si="980"/>
        <v>4</v>
      </c>
      <c r="J6951" s="22">
        <v>3.5632451265199468E-4</v>
      </c>
      <c r="K6951">
        <v>8.7269999999999996E-5</v>
      </c>
      <c r="L6951" s="5" cm="1">
        <f t="array" ref="L6951">_xlfn.IFS(I6951=0, 0, I6951&gt;34, 0, AND(I6951&gt;0, I6951&lt;35), VLOOKUP(I6951, $A$63:$C$96, 3))</f>
        <v>740</v>
      </c>
      <c r="M6951" s="5">
        <f t="shared" si="979"/>
        <v>1692.5414350969747</v>
      </c>
      <c r="N6951" s="5">
        <v>2578.6230566872705</v>
      </c>
      <c r="O6951" s="5">
        <f t="shared" si="986"/>
        <v>2458.3958999999995</v>
      </c>
      <c r="P6951" s="5">
        <f t="shared" si="987"/>
        <v>2432.541435096975</v>
      </c>
      <c r="Q6951" s="5">
        <f t="shared" si="981"/>
        <v>0</v>
      </c>
      <c r="R6951" s="5">
        <f>IF(O6951&gt;(P6951+U6951),O6951-P6951-U6951, 0)</f>
        <v>0</v>
      </c>
      <c r="S6951" s="5">
        <f t="shared" si="982"/>
        <v>0</v>
      </c>
      <c r="T6951" s="5">
        <f t="shared" si="983"/>
        <v>0</v>
      </c>
      <c r="U6951" s="5">
        <f>IF(O6951&gt;P6951,IF(V6950*($B$6/100)&gt;=O6951-P6951,(O6951-P6951), V6950*($B$6/100)), 0)</f>
        <v>25.854464903024564</v>
      </c>
      <c r="V6951" s="5">
        <f>V6950+(T6951*($B$5/100))-(U6951/($B$6/100))</f>
        <v>1490972.3694145279</v>
      </c>
      <c r="W6951" s="5">
        <f t="shared" si="984"/>
        <v>37274.309235363195</v>
      </c>
    </row>
    <row r="6952" spans="4:23" x14ac:dyDescent="0.25">
      <c r="D6952">
        <f t="shared" si="985"/>
        <v>6950</v>
      </c>
      <c r="E6952" s="3">
        <v>44120</v>
      </c>
      <c r="F6952" s="4">
        <v>0.58333333333333337</v>
      </c>
      <c r="G6952">
        <v>20</v>
      </c>
      <c r="H6952">
        <v>10</v>
      </c>
      <c r="I6952" s="5">
        <f t="shared" si="980"/>
        <v>3</v>
      </c>
      <c r="J6952" s="22">
        <v>3.7859479469274434E-4</v>
      </c>
      <c r="K6952">
        <v>8.0049999999999994E-5</v>
      </c>
      <c r="L6952" s="5" cm="1">
        <f t="array" ref="L6952">_xlfn.IFS(I6952=0, 0, I6952&gt;34, 0, AND(I6952&gt;0, I6952&lt;35), VLOOKUP(I6952, $A$63:$C$96, 3))</f>
        <v>232</v>
      </c>
      <c r="M6952" s="5">
        <f t="shared" si="979"/>
        <v>1798.3252747905356</v>
      </c>
      <c r="N6952" s="5">
        <v>2296.0521602395334</v>
      </c>
      <c r="O6952" s="5">
        <f t="shared" si="986"/>
        <v>2255.0084999999999</v>
      </c>
      <c r="P6952" s="5">
        <f t="shared" si="987"/>
        <v>2030.3252747905356</v>
      </c>
      <c r="Q6952" s="5">
        <f t="shared" si="981"/>
        <v>0</v>
      </c>
      <c r="R6952" s="5">
        <f>IF(O6952&gt;(P6952+U6952),O6952-P6952-U6952, 0)</f>
        <v>0</v>
      </c>
      <c r="S6952" s="5">
        <f t="shared" si="982"/>
        <v>0</v>
      </c>
      <c r="T6952" s="5">
        <f t="shared" si="983"/>
        <v>0</v>
      </c>
      <c r="U6952" s="5">
        <f>IF(O6952&gt;P6952,IF(V6951*($B$6/100)&gt;=O6952-P6952,(O6952-P6952), V6951*($B$6/100)), 0)</f>
        <v>224.68322520946435</v>
      </c>
      <c r="V6952" s="5">
        <f>V6951+(T6952*($B$5/100))-(U6952/($B$6/100))</f>
        <v>1490651.3933785143</v>
      </c>
      <c r="W6952" s="5">
        <f t="shared" si="984"/>
        <v>37266.284834462858</v>
      </c>
    </row>
    <row r="6953" spans="4:23" x14ac:dyDescent="0.25">
      <c r="D6953">
        <f t="shared" si="985"/>
        <v>6951</v>
      </c>
      <c r="E6953" s="3">
        <v>44120</v>
      </c>
      <c r="F6953" s="4">
        <v>0.625</v>
      </c>
      <c r="G6953">
        <v>30</v>
      </c>
      <c r="H6953">
        <v>10</v>
      </c>
      <c r="I6953" s="5">
        <f t="shared" si="980"/>
        <v>4</v>
      </c>
      <c r="J6953" s="22">
        <v>2.8703919074744014E-4</v>
      </c>
      <c r="K6953">
        <v>7.975E-5</v>
      </c>
      <c r="L6953" s="5" cm="1">
        <f t="array" ref="L6953">_xlfn.IFS(I6953=0, 0, I6953&gt;34, 0, AND(I6953&gt;0, I6953&lt;35), VLOOKUP(I6953, $A$63:$C$96, 3))</f>
        <v>740</v>
      </c>
      <c r="M6953" s="5">
        <f t="shared" si="979"/>
        <v>1363.4361560503407</v>
      </c>
      <c r="N6953" s="5">
        <v>2128.3388983236641</v>
      </c>
      <c r="O6953" s="5">
        <f t="shared" si="986"/>
        <v>2246.5575000000003</v>
      </c>
      <c r="P6953" s="5">
        <f t="shared" si="987"/>
        <v>2103.4361560503407</v>
      </c>
      <c r="Q6953" s="5">
        <f t="shared" si="981"/>
        <v>0</v>
      </c>
      <c r="R6953" s="5">
        <f>IF(O6953&gt;(P6953+U6953),O6953-P6953-U6953, 0)</f>
        <v>0</v>
      </c>
      <c r="S6953" s="5">
        <f t="shared" si="982"/>
        <v>0</v>
      </c>
      <c r="T6953" s="5">
        <f t="shared" si="983"/>
        <v>0</v>
      </c>
      <c r="U6953" s="5">
        <f>IF(O6953&gt;P6953,IF(V6952*($B$6/100)&gt;=O6953-P6953,(O6953-P6953), V6952*($B$6/100)), 0)</f>
        <v>143.1213439496596</v>
      </c>
      <c r="V6953" s="5">
        <f>V6952+(T6953*($B$5/100))-(U6953/($B$6/100))</f>
        <v>1490446.9343157292</v>
      </c>
      <c r="W6953" s="5">
        <f t="shared" si="984"/>
        <v>37261.173357893233</v>
      </c>
    </row>
    <row r="6954" spans="4:23" x14ac:dyDescent="0.25">
      <c r="D6954">
        <f t="shared" si="985"/>
        <v>6952</v>
      </c>
      <c r="E6954" s="3">
        <v>44120</v>
      </c>
      <c r="F6954" s="4">
        <v>0.66666666666666663</v>
      </c>
      <c r="G6954">
        <v>30</v>
      </c>
      <c r="H6954">
        <v>7</v>
      </c>
      <c r="I6954" s="5">
        <f t="shared" si="980"/>
        <v>4</v>
      </c>
      <c r="J6954" s="22">
        <v>1.8311120789060836E-4</v>
      </c>
      <c r="K6954">
        <v>8.4870000000000006E-5</v>
      </c>
      <c r="L6954" s="5" cm="1">
        <f t="array" ref="L6954">_xlfn.IFS(I6954=0, 0, I6954&gt;34, 0, AND(I6954&gt;0, I6954&lt;35), VLOOKUP(I6954, $A$63:$C$96, 3))</f>
        <v>740</v>
      </c>
      <c r="M6954" s="5">
        <f t="shared" si="979"/>
        <v>869.77823748038975</v>
      </c>
      <c r="N6954" s="5">
        <v>2124.7974995634377</v>
      </c>
      <c r="O6954" s="5">
        <f t="shared" si="986"/>
        <v>2390.7879000000003</v>
      </c>
      <c r="P6954" s="5">
        <f t="shared" si="987"/>
        <v>1609.7782374803896</v>
      </c>
      <c r="Q6954" s="5">
        <f t="shared" si="981"/>
        <v>0</v>
      </c>
      <c r="R6954" s="5">
        <f>IF(O6954&gt;(P6954+U6954),O6954-P6954-U6954, 0)</f>
        <v>0</v>
      </c>
      <c r="S6954" s="5">
        <f t="shared" si="982"/>
        <v>0</v>
      </c>
      <c r="T6954" s="5">
        <f t="shared" si="983"/>
        <v>0</v>
      </c>
      <c r="U6954" s="5">
        <f>IF(O6954&gt;P6954,IF(V6953*($B$6/100)&gt;=O6954-P6954,(O6954-P6954), V6953*($B$6/100)), 0)</f>
        <v>781.00966251961063</v>
      </c>
      <c r="V6954" s="5">
        <f>V6953+(T6954*($B$5/100))-(U6954/($B$6/100))</f>
        <v>1489331.2062264155</v>
      </c>
      <c r="W6954" s="5">
        <f t="shared" si="984"/>
        <v>37233.280155660388</v>
      </c>
    </row>
    <row r="6955" spans="4:23" x14ac:dyDescent="0.25">
      <c r="D6955">
        <f t="shared" si="985"/>
        <v>6953</v>
      </c>
      <c r="E6955" s="3">
        <v>44120</v>
      </c>
      <c r="F6955" s="4">
        <v>0.70833333333333337</v>
      </c>
      <c r="G6955">
        <v>20</v>
      </c>
      <c r="H6955">
        <v>10</v>
      </c>
      <c r="I6955" s="5">
        <f t="shared" si="980"/>
        <v>3</v>
      </c>
      <c r="J6955" s="22">
        <v>9.1555603945304181E-5</v>
      </c>
      <c r="K6955">
        <v>1.0852999999999999E-4</v>
      </c>
      <c r="L6955" s="5" cm="1">
        <f t="array" ref="L6955">_xlfn.IFS(I6955=0, 0, I6955&gt;34, 0, AND(I6955&gt;0, I6955&lt;35), VLOOKUP(I6955, $A$63:$C$96, 3))</f>
        <v>232</v>
      </c>
      <c r="M6955" s="5">
        <f t="shared" si="979"/>
        <v>434.88911874019487</v>
      </c>
      <c r="N6955" s="5">
        <v>2417.3693829571994</v>
      </c>
      <c r="O6955" s="5">
        <f t="shared" si="986"/>
        <v>3057.2900999999997</v>
      </c>
      <c r="P6955" s="5">
        <f t="shared" si="987"/>
        <v>666.88911874019482</v>
      </c>
      <c r="Q6955" s="5">
        <f t="shared" si="981"/>
        <v>0</v>
      </c>
      <c r="R6955" s="5">
        <f>IF(O6955&gt;(P6955+U6955),O6955-P6955-U6955, 0)</f>
        <v>0</v>
      </c>
      <c r="S6955" s="5">
        <f t="shared" si="982"/>
        <v>0</v>
      </c>
      <c r="T6955" s="5">
        <f t="shared" si="983"/>
        <v>0</v>
      </c>
      <c r="U6955" s="5">
        <f>IF(O6955&gt;P6955,IF(V6954*($B$6/100)&gt;=O6955-P6955,(O6955-P6955), V6954*($B$6/100)), 0)</f>
        <v>2390.4009812598051</v>
      </c>
      <c r="V6955" s="5">
        <f>V6954+(T6955*($B$5/100))-(U6955/($B$6/100))</f>
        <v>1485916.3476817587</v>
      </c>
      <c r="W6955" s="5">
        <f t="shared" si="984"/>
        <v>37147.908692043966</v>
      </c>
    </row>
    <row r="6956" spans="4:23" x14ac:dyDescent="0.25">
      <c r="D6956">
        <f t="shared" si="985"/>
        <v>6954</v>
      </c>
      <c r="E6956" s="3">
        <v>44120</v>
      </c>
      <c r="F6956" s="4">
        <v>0.75</v>
      </c>
      <c r="G6956">
        <v>20</v>
      </c>
      <c r="H6956">
        <v>0</v>
      </c>
      <c r="I6956" s="5">
        <f t="shared" si="980"/>
        <v>3</v>
      </c>
      <c r="J6956" s="22">
        <v>7.4234273469165555E-6</v>
      </c>
      <c r="K6956">
        <v>1.6082999999999999E-4</v>
      </c>
      <c r="L6956" s="5" cm="1">
        <f t="array" ref="L6956">_xlfn.IFS(I6956=0, 0, I6956&gt;34, 0, AND(I6956&gt;0, I6956&lt;35), VLOOKUP(I6956, $A$63:$C$96, 3))</f>
        <v>232</v>
      </c>
      <c r="M6956" s="5">
        <f t="shared" si="979"/>
        <v>35.26127989785364</v>
      </c>
      <c r="N6956" s="5">
        <v>3143.7582200845354</v>
      </c>
      <c r="O6956" s="5">
        <f t="shared" si="986"/>
        <v>4530.5811000000003</v>
      </c>
      <c r="P6956" s="5">
        <f t="shared" si="987"/>
        <v>267.26127989785363</v>
      </c>
      <c r="Q6956" s="5">
        <f t="shared" si="981"/>
        <v>0</v>
      </c>
      <c r="R6956" s="5">
        <f>IF(O6956&gt;(P6956+U6956),O6956-P6956-U6956, 0)</f>
        <v>0</v>
      </c>
      <c r="S6956" s="5">
        <f t="shared" si="982"/>
        <v>0</v>
      </c>
      <c r="T6956" s="5">
        <f t="shared" si="983"/>
        <v>0</v>
      </c>
      <c r="U6956" s="5">
        <f>IF(O6956&gt;P6956,IF(V6955*($B$6/100)&gt;=O6956-P6956,(O6956-P6956), V6955*($B$6/100)), 0)</f>
        <v>4263.3198201021469</v>
      </c>
      <c r="V6956" s="5">
        <f>V6955+(T6956*($B$5/100))-(U6956/($B$6/100))</f>
        <v>1479825.8907958984</v>
      </c>
      <c r="W6956" s="5">
        <f t="shared" si="984"/>
        <v>36995.647269897461</v>
      </c>
    </row>
    <row r="6957" spans="4:23" x14ac:dyDescent="0.25">
      <c r="D6957">
        <f t="shared" si="985"/>
        <v>6955</v>
      </c>
      <c r="E6957" s="3">
        <v>44120</v>
      </c>
      <c r="F6957" s="4">
        <v>0.79166666666666663</v>
      </c>
      <c r="G6957">
        <v>10</v>
      </c>
      <c r="H6957">
        <v>0</v>
      </c>
      <c r="I6957" s="5">
        <f t="shared" si="980"/>
        <v>1</v>
      </c>
      <c r="J6957" s="22">
        <v>0</v>
      </c>
      <c r="K6957">
        <v>1.8236000000000001E-4</v>
      </c>
      <c r="L6957" s="5" cm="1">
        <f t="array" ref="L6957">_xlfn.IFS(I6957=0, 0, I6957&gt;34, 0, AND(I6957&gt;0, I6957&lt;35), VLOOKUP(I6957, $A$63:$C$96, 3))</f>
        <v>0</v>
      </c>
      <c r="M6957" s="5">
        <f t="shared" si="979"/>
        <v>0</v>
      </c>
      <c r="N6957" s="5">
        <v>3684.451010438263</v>
      </c>
      <c r="O6957" s="5">
        <f t="shared" si="986"/>
        <v>5137.0811999999996</v>
      </c>
      <c r="P6957" s="5">
        <f t="shared" si="987"/>
        <v>0</v>
      </c>
      <c r="Q6957" s="5">
        <f t="shared" si="981"/>
        <v>0</v>
      </c>
      <c r="R6957" s="5">
        <f>IF(O6957&gt;(P6957+U6957),O6957-P6957-U6957, 0)</f>
        <v>0</v>
      </c>
      <c r="S6957" s="5">
        <f t="shared" si="982"/>
        <v>0</v>
      </c>
      <c r="T6957" s="5">
        <f t="shared" si="983"/>
        <v>0</v>
      </c>
      <c r="U6957" s="5">
        <f>IF(O6957&gt;P6957,IF(V6956*($B$6/100)&gt;=O6957-P6957,(O6957-P6957), V6956*($B$6/100)), 0)</f>
        <v>5137.0811999999996</v>
      </c>
      <c r="V6957" s="5">
        <f>V6956+(T6957*($B$5/100))-(U6957/($B$6/100))</f>
        <v>1472487.2033673269</v>
      </c>
      <c r="W6957" s="5">
        <f t="shared" si="984"/>
        <v>36812.180084183172</v>
      </c>
    </row>
    <row r="6958" spans="4:23" x14ac:dyDescent="0.25">
      <c r="D6958">
        <f t="shared" si="985"/>
        <v>6956</v>
      </c>
      <c r="E6958" s="3">
        <v>44120</v>
      </c>
      <c r="F6958" s="4">
        <v>0.83333333333333337</v>
      </c>
      <c r="G6958">
        <v>0</v>
      </c>
      <c r="H6958">
        <v>0</v>
      </c>
      <c r="I6958" s="5">
        <f t="shared" si="980"/>
        <v>0</v>
      </c>
      <c r="J6958" s="22">
        <v>0</v>
      </c>
      <c r="K6958">
        <v>1.8814999999999999E-4</v>
      </c>
      <c r="L6958" s="5" cm="1">
        <f t="array" ref="L6958">_xlfn.IFS(I6958=0, 0, I6958&gt;34, 0, AND(I6958&gt;0, I6958&lt;35), VLOOKUP(I6958, $A$63:$C$96, 3))</f>
        <v>0</v>
      </c>
      <c r="M6958" s="5">
        <f t="shared" si="979"/>
        <v>0</v>
      </c>
      <c r="N6958" s="5">
        <v>3680.691947365367</v>
      </c>
      <c r="O6958" s="5">
        <f t="shared" si="986"/>
        <v>5300.1854999999996</v>
      </c>
      <c r="P6958" s="5">
        <f t="shared" si="987"/>
        <v>0</v>
      </c>
      <c r="Q6958" s="5">
        <f t="shared" si="981"/>
        <v>0</v>
      </c>
      <c r="R6958" s="5">
        <f>IF(O6958&gt;(P6958+U6958),O6958-P6958-U6958, 0)</f>
        <v>0</v>
      </c>
      <c r="S6958" s="5">
        <f t="shared" si="982"/>
        <v>0</v>
      </c>
      <c r="T6958" s="5">
        <f t="shared" si="983"/>
        <v>0</v>
      </c>
      <c r="U6958" s="5">
        <f>IF(O6958&gt;P6958,IF(V6957*($B$6/100)&gt;=O6958-P6958,(O6958-P6958), V6957*($B$6/100)), 0)</f>
        <v>5300.1854999999996</v>
      </c>
      <c r="V6958" s="5">
        <f>V6957+(T6958*($B$5/100))-(U6958/($B$6/100))</f>
        <v>1464915.5097958983</v>
      </c>
      <c r="W6958" s="5">
        <f t="shared" si="984"/>
        <v>36622.88774489746</v>
      </c>
    </row>
    <row r="6959" spans="4:23" x14ac:dyDescent="0.25">
      <c r="D6959">
        <f t="shared" si="985"/>
        <v>6957</v>
      </c>
      <c r="E6959" s="3">
        <v>44120</v>
      </c>
      <c r="F6959" s="4">
        <v>0.875</v>
      </c>
      <c r="G6959">
        <v>0</v>
      </c>
      <c r="H6959">
        <v>0</v>
      </c>
      <c r="I6959" s="5">
        <f t="shared" si="980"/>
        <v>0</v>
      </c>
      <c r="J6959" s="22">
        <v>0</v>
      </c>
      <c r="K6959">
        <v>1.7928E-4</v>
      </c>
      <c r="L6959" s="5" cm="1">
        <f t="array" ref="L6959">_xlfn.IFS(I6959=0, 0, I6959&gt;34, 0, AND(I6959&gt;0, I6959&lt;35), VLOOKUP(I6959, $A$63:$C$96, 3))</f>
        <v>0</v>
      </c>
      <c r="M6959" s="5">
        <f t="shared" si="979"/>
        <v>0</v>
      </c>
      <c r="N6959" s="5">
        <v>3286.1680547912742</v>
      </c>
      <c r="O6959" s="5">
        <f t="shared" si="986"/>
        <v>5050.3176000000003</v>
      </c>
      <c r="P6959" s="5">
        <f t="shared" si="987"/>
        <v>0</v>
      </c>
      <c r="Q6959" s="5">
        <f t="shared" si="981"/>
        <v>0</v>
      </c>
      <c r="R6959" s="5">
        <f>IF(O6959&gt;(P6959+U6959),O6959-P6959-U6959, 0)</f>
        <v>0</v>
      </c>
      <c r="S6959" s="5">
        <f t="shared" si="982"/>
        <v>0</v>
      </c>
      <c r="T6959" s="5">
        <f t="shared" si="983"/>
        <v>0</v>
      </c>
      <c r="U6959" s="5">
        <f>IF(O6959&gt;P6959,IF(V6958*($B$6/100)&gt;=O6959-P6959,(O6959-P6959), V6958*($B$6/100)), 0)</f>
        <v>5050.3176000000003</v>
      </c>
      <c r="V6959" s="5">
        <f>V6958+(T6959*($B$5/100))-(U6959/($B$6/100))</f>
        <v>1457700.7703673269</v>
      </c>
      <c r="W6959" s="5">
        <f t="shared" si="984"/>
        <v>36442.519259183173</v>
      </c>
    </row>
    <row r="6960" spans="4:23" x14ac:dyDescent="0.25">
      <c r="D6960">
        <f t="shared" si="985"/>
        <v>6958</v>
      </c>
      <c r="E6960" s="3">
        <v>44120</v>
      </c>
      <c r="F6960" s="4">
        <v>0.91666666666666663</v>
      </c>
      <c r="G6960">
        <v>0</v>
      </c>
      <c r="H6960">
        <v>0</v>
      </c>
      <c r="I6960" s="5">
        <f t="shared" si="980"/>
        <v>0</v>
      </c>
      <c r="J6960" s="22">
        <v>0</v>
      </c>
      <c r="K6960">
        <v>1.7340000000000001E-4</v>
      </c>
      <c r="L6960" s="5" cm="1">
        <f t="array" ref="L6960">_xlfn.IFS(I6960=0, 0, I6960&gt;34, 0, AND(I6960&gt;0, I6960&lt;35), VLOOKUP(I6960, $A$63:$C$96, 3))</f>
        <v>0</v>
      </c>
      <c r="M6960" s="5">
        <f t="shared" si="979"/>
        <v>0</v>
      </c>
      <c r="N6960" s="5">
        <v>2855.4136147435302</v>
      </c>
      <c r="O6960" s="5">
        <f t="shared" si="986"/>
        <v>4884.6779999999999</v>
      </c>
      <c r="P6960" s="5">
        <f t="shared" si="987"/>
        <v>0</v>
      </c>
      <c r="Q6960" s="5">
        <f t="shared" si="981"/>
        <v>0</v>
      </c>
      <c r="R6960" s="5">
        <f>IF(O6960&gt;(P6960+U6960),O6960-P6960-U6960, 0)</f>
        <v>0</v>
      </c>
      <c r="S6960" s="5">
        <f t="shared" si="982"/>
        <v>0</v>
      </c>
      <c r="T6960" s="5">
        <f t="shared" si="983"/>
        <v>0</v>
      </c>
      <c r="U6960" s="5">
        <f>IF(O6960&gt;P6960,IF(V6959*($B$6/100)&gt;=O6960-P6960,(O6960-P6960), V6959*($B$6/100)), 0)</f>
        <v>4884.6779999999999</v>
      </c>
      <c r="V6960" s="5">
        <f>V6959+(T6960*($B$5/100))-(U6960/($B$6/100))</f>
        <v>1450722.6589387555</v>
      </c>
      <c r="W6960" s="5">
        <f t="shared" si="984"/>
        <v>36268.066473468891</v>
      </c>
    </row>
    <row r="6961" spans="4:23" x14ac:dyDescent="0.25">
      <c r="D6961">
        <f t="shared" si="985"/>
        <v>6959</v>
      </c>
      <c r="E6961" s="3">
        <v>44120</v>
      </c>
      <c r="F6961" s="4">
        <v>0.95833333333333337</v>
      </c>
      <c r="G6961">
        <v>10</v>
      </c>
      <c r="H6961">
        <v>0</v>
      </c>
      <c r="I6961" s="5">
        <f t="shared" si="980"/>
        <v>1</v>
      </c>
      <c r="J6961" s="22">
        <v>0</v>
      </c>
      <c r="K6961">
        <v>1.5741E-4</v>
      </c>
      <c r="L6961" s="5" cm="1">
        <f t="array" ref="L6961">_xlfn.IFS(I6961=0, 0, I6961&gt;34, 0, AND(I6961&gt;0, I6961&lt;35), VLOOKUP(I6961, $A$63:$C$96, 3))</f>
        <v>0</v>
      </c>
      <c r="M6961" s="5">
        <f t="shared" si="979"/>
        <v>0</v>
      </c>
      <c r="N6961" s="5">
        <v>2413.085174334261</v>
      </c>
      <c r="O6961" s="5">
        <f t="shared" si="986"/>
        <v>4434.2397000000001</v>
      </c>
      <c r="P6961" s="5">
        <f t="shared" si="987"/>
        <v>0</v>
      </c>
      <c r="Q6961" s="5">
        <f t="shared" si="981"/>
        <v>0</v>
      </c>
      <c r="R6961" s="5">
        <f>IF(O6961&gt;(P6961+U6961),O6961-P6961-U6961, 0)</f>
        <v>0</v>
      </c>
      <c r="S6961" s="5">
        <f t="shared" si="982"/>
        <v>0</v>
      </c>
      <c r="T6961" s="5">
        <f t="shared" si="983"/>
        <v>0</v>
      </c>
      <c r="U6961" s="5">
        <f>IF(O6961&gt;P6961,IF(V6960*($B$6/100)&gt;=O6961-P6961,(O6961-P6961), V6960*($B$6/100)), 0)</f>
        <v>4434.2397000000001</v>
      </c>
      <c r="V6961" s="5">
        <f>V6960+(T6961*($B$5/100))-(U6961/($B$6/100))</f>
        <v>1444388.0307958983</v>
      </c>
      <c r="W6961" s="5">
        <f t="shared" si="984"/>
        <v>36109.700769897456</v>
      </c>
    </row>
    <row r="6962" spans="4:23" x14ac:dyDescent="0.25">
      <c r="D6962">
        <f t="shared" si="985"/>
        <v>6960</v>
      </c>
      <c r="E6962" s="3">
        <v>44121</v>
      </c>
      <c r="F6962" s="4">
        <v>0</v>
      </c>
      <c r="G6962">
        <v>0</v>
      </c>
      <c r="H6962">
        <v>0</v>
      </c>
      <c r="I6962" s="5">
        <f t="shared" si="980"/>
        <v>0</v>
      </c>
      <c r="J6962" s="22">
        <v>0</v>
      </c>
      <c r="K6962">
        <v>1.3580999999999999E-4</v>
      </c>
      <c r="L6962" s="5" cm="1">
        <f t="array" ref="L6962">_xlfn.IFS(I6962=0, 0, I6962&gt;34, 0, AND(I6962&gt;0, I6962&lt;35), VLOOKUP(I6962, $A$63:$C$96, 3))</f>
        <v>0</v>
      </c>
      <c r="M6962" s="5">
        <f t="shared" si="979"/>
        <v>0</v>
      </c>
      <c r="N6962" s="5">
        <v>1875.0300173099124</v>
      </c>
      <c r="O6962" s="5">
        <f t="shared" si="986"/>
        <v>3825.7676999999999</v>
      </c>
      <c r="P6962" s="5">
        <f t="shared" si="987"/>
        <v>0</v>
      </c>
      <c r="Q6962" s="5">
        <f t="shared" si="981"/>
        <v>0</v>
      </c>
      <c r="R6962" s="5">
        <f>IF(O6962&gt;(P6962+U6962),O6962-P6962-U6962, 0)</f>
        <v>0</v>
      </c>
      <c r="S6962" s="5">
        <f t="shared" si="982"/>
        <v>0</v>
      </c>
      <c r="T6962" s="5">
        <f t="shared" si="983"/>
        <v>0</v>
      </c>
      <c r="U6962" s="5">
        <f>IF(O6962&gt;P6962,IF(V6961*($B$6/100)&gt;=O6962-P6962,(O6962-P6962), V6961*($B$6/100)), 0)</f>
        <v>3825.7676999999999</v>
      </c>
      <c r="V6962" s="5">
        <f>V6961+(T6962*($B$5/100))-(U6962/($B$6/100))</f>
        <v>1438922.6483673269</v>
      </c>
      <c r="W6962" s="5">
        <f t="shared" si="984"/>
        <v>35973.066209183176</v>
      </c>
    </row>
    <row r="6963" spans="4:23" x14ac:dyDescent="0.25">
      <c r="D6963">
        <f t="shared" si="985"/>
        <v>6961</v>
      </c>
      <c r="E6963" s="3">
        <v>44121</v>
      </c>
      <c r="F6963" s="4">
        <v>4.1666666666666664E-2</v>
      </c>
      <c r="G6963">
        <v>10</v>
      </c>
      <c r="H6963">
        <v>0</v>
      </c>
      <c r="I6963" s="5">
        <f t="shared" si="980"/>
        <v>1</v>
      </c>
      <c r="J6963" s="22">
        <v>0</v>
      </c>
      <c r="K6963">
        <v>1.0781E-4</v>
      </c>
      <c r="L6963" s="5" cm="1">
        <f t="array" ref="L6963">_xlfn.IFS(I6963=0, 0, I6963&gt;34, 0, AND(I6963&gt;0, I6963&lt;35), VLOOKUP(I6963, $A$63:$C$96, 3))</f>
        <v>0</v>
      </c>
      <c r="M6963" s="5">
        <f t="shared" si="979"/>
        <v>0</v>
      </c>
      <c r="N6963" s="5">
        <v>1574.9984068825008</v>
      </c>
      <c r="O6963" s="5">
        <f t="shared" si="986"/>
        <v>3037.0077000000001</v>
      </c>
      <c r="P6963" s="5">
        <f t="shared" si="987"/>
        <v>0</v>
      </c>
      <c r="Q6963" s="5">
        <f t="shared" si="981"/>
        <v>0</v>
      </c>
      <c r="R6963" s="5">
        <f>IF(O6963&gt;(P6963+U6963),O6963-P6963-U6963, 0)</f>
        <v>0</v>
      </c>
      <c r="S6963" s="5">
        <f t="shared" si="982"/>
        <v>0</v>
      </c>
      <c r="T6963" s="5">
        <f t="shared" si="983"/>
        <v>0</v>
      </c>
      <c r="U6963" s="5">
        <f>IF(O6963&gt;P6963,IF(V6962*($B$6/100)&gt;=O6963-P6963,(O6963-P6963), V6962*($B$6/100)), 0)</f>
        <v>3037.0077000000001</v>
      </c>
      <c r="V6963" s="5">
        <f>V6962+(T6963*($B$5/100))-(U6963/($B$6/100))</f>
        <v>1434584.0659387554</v>
      </c>
      <c r="W6963" s="5">
        <f t="shared" si="984"/>
        <v>35864.601648468888</v>
      </c>
    </row>
    <row r="6964" spans="4:23" x14ac:dyDescent="0.25">
      <c r="D6964">
        <f t="shared" si="985"/>
        <v>6962</v>
      </c>
      <c r="E6964" s="3">
        <v>44121</v>
      </c>
      <c r="F6964" s="4">
        <v>8.3333333333333329E-2</v>
      </c>
      <c r="G6964">
        <v>10</v>
      </c>
      <c r="H6964">
        <v>0</v>
      </c>
      <c r="I6964" s="5">
        <f t="shared" si="980"/>
        <v>1</v>
      </c>
      <c r="J6964" s="22">
        <v>0</v>
      </c>
      <c r="K6964">
        <v>8.7350000000000009E-5</v>
      </c>
      <c r="L6964" s="5" cm="1">
        <f t="array" ref="L6964">_xlfn.IFS(I6964=0, 0, I6964&gt;34, 0, AND(I6964&gt;0, I6964&lt;35), VLOOKUP(I6964, $A$63:$C$96, 3))</f>
        <v>0</v>
      </c>
      <c r="M6964" s="5">
        <f t="shared" si="979"/>
        <v>0</v>
      </c>
      <c r="N6964" s="5">
        <v>1509.8653728102115</v>
      </c>
      <c r="O6964" s="5">
        <f t="shared" si="986"/>
        <v>2460.6495</v>
      </c>
      <c r="P6964" s="5">
        <f t="shared" si="987"/>
        <v>0</v>
      </c>
      <c r="Q6964" s="5">
        <f t="shared" si="981"/>
        <v>0</v>
      </c>
      <c r="R6964" s="5">
        <f>IF(O6964&gt;(P6964+U6964),O6964-P6964-U6964, 0)</f>
        <v>0</v>
      </c>
      <c r="S6964" s="5">
        <f t="shared" si="982"/>
        <v>0</v>
      </c>
      <c r="T6964" s="5">
        <f t="shared" si="983"/>
        <v>0</v>
      </c>
      <c r="U6964" s="5">
        <f>IF(O6964&gt;P6964,IF(V6963*($B$6/100)&gt;=O6964-P6964,(O6964-P6964), V6963*($B$6/100)), 0)</f>
        <v>2460.6495</v>
      </c>
      <c r="V6964" s="5">
        <f>V6963+(T6964*($B$5/100))-(U6964/($B$6/100))</f>
        <v>1431068.8523673269</v>
      </c>
      <c r="W6964" s="5">
        <f t="shared" si="984"/>
        <v>35776.721309183173</v>
      </c>
    </row>
    <row r="6965" spans="4:23" x14ac:dyDescent="0.25">
      <c r="D6965">
        <f t="shared" si="985"/>
        <v>6963</v>
      </c>
      <c r="E6965" s="3">
        <v>44121</v>
      </c>
      <c r="F6965" s="4">
        <v>0.125</v>
      </c>
      <c r="G6965">
        <v>0</v>
      </c>
      <c r="H6965">
        <v>0</v>
      </c>
      <c r="I6965" s="5">
        <f t="shared" si="980"/>
        <v>0</v>
      </c>
      <c r="J6965" s="22">
        <v>0</v>
      </c>
      <c r="K6965">
        <v>7.5210000000000007E-5</v>
      </c>
      <c r="L6965" s="5" cm="1">
        <f t="array" ref="L6965">_xlfn.IFS(I6965=0, 0, I6965&gt;34, 0, AND(I6965&gt;0, I6965&lt;35), VLOOKUP(I6965, $A$63:$C$96, 3))</f>
        <v>0</v>
      </c>
      <c r="M6965" s="5">
        <f t="shared" si="979"/>
        <v>0</v>
      </c>
      <c r="N6965" s="5">
        <v>1540.5202623847561</v>
      </c>
      <c r="O6965" s="5">
        <f t="shared" si="986"/>
        <v>2118.6657</v>
      </c>
      <c r="P6965" s="5">
        <f t="shared" si="987"/>
        <v>0</v>
      </c>
      <c r="Q6965" s="5">
        <f t="shared" si="981"/>
        <v>0</v>
      </c>
      <c r="R6965" s="5">
        <f>IF(O6965&gt;(P6965+U6965),O6965-P6965-U6965, 0)</f>
        <v>0</v>
      </c>
      <c r="S6965" s="5">
        <f t="shared" si="982"/>
        <v>0</v>
      </c>
      <c r="T6965" s="5">
        <f t="shared" si="983"/>
        <v>0</v>
      </c>
      <c r="U6965" s="5">
        <f>IF(O6965&gt;P6965,IF(V6964*($B$6/100)&gt;=O6965-P6965,(O6965-P6965), V6964*($B$6/100)), 0)</f>
        <v>2118.6657</v>
      </c>
      <c r="V6965" s="5">
        <f>V6964+(T6965*($B$5/100))-(U6965/($B$6/100))</f>
        <v>1428042.1870816126</v>
      </c>
      <c r="W6965" s="5">
        <f t="shared" si="984"/>
        <v>35701.054677040316</v>
      </c>
    </row>
    <row r="6966" spans="4:23" x14ac:dyDescent="0.25">
      <c r="D6966">
        <f t="shared" si="985"/>
        <v>6964</v>
      </c>
      <c r="E6966" s="3">
        <v>44121</v>
      </c>
      <c r="F6966" s="4">
        <v>0.16666666666666666</v>
      </c>
      <c r="G6966">
        <v>0</v>
      </c>
      <c r="H6966">
        <v>0</v>
      </c>
      <c r="I6966" s="5">
        <f t="shared" si="980"/>
        <v>0</v>
      </c>
      <c r="J6966" s="22">
        <v>0</v>
      </c>
      <c r="K6966">
        <v>6.8799999999999992E-5</v>
      </c>
      <c r="L6966" s="5" cm="1">
        <f t="array" ref="L6966">_xlfn.IFS(I6966=0, 0, I6966&gt;34, 0, AND(I6966&gt;0, I6966&lt;35), VLOOKUP(I6966, $A$63:$C$96, 3))</f>
        <v>0</v>
      </c>
      <c r="M6966" s="5">
        <f t="shared" si="979"/>
        <v>0</v>
      </c>
      <c r="N6966" s="5">
        <v>1648.8789192344759</v>
      </c>
      <c r="O6966" s="5">
        <f t="shared" si="986"/>
        <v>1938.0959999999998</v>
      </c>
      <c r="P6966" s="5">
        <f t="shared" si="987"/>
        <v>0</v>
      </c>
      <c r="Q6966" s="5">
        <f t="shared" si="981"/>
        <v>0</v>
      </c>
      <c r="R6966" s="5">
        <f>IF(O6966&gt;(P6966+U6966),O6966-P6966-U6966, 0)</f>
        <v>0</v>
      </c>
      <c r="S6966" s="5">
        <f t="shared" si="982"/>
        <v>0</v>
      </c>
      <c r="T6966" s="5">
        <f t="shared" si="983"/>
        <v>0</v>
      </c>
      <c r="U6966" s="5">
        <f>IF(O6966&gt;P6966,IF(V6965*($B$6/100)&gt;=O6966-P6966,(O6966-P6966), V6965*($B$6/100)), 0)</f>
        <v>1938.0959999999998</v>
      </c>
      <c r="V6966" s="5">
        <f>V6965+(T6966*($B$5/100))-(U6966/($B$6/100))</f>
        <v>1425273.478510184</v>
      </c>
      <c r="W6966" s="5">
        <f t="shared" si="984"/>
        <v>35631.836962754598</v>
      </c>
    </row>
    <row r="6967" spans="4:23" x14ac:dyDescent="0.25">
      <c r="D6967">
        <f t="shared" si="985"/>
        <v>6965</v>
      </c>
      <c r="E6967" s="3">
        <v>44121</v>
      </c>
      <c r="F6967" s="4">
        <v>0.20833333333333334</v>
      </c>
      <c r="G6967">
        <v>10</v>
      </c>
      <c r="H6967">
        <v>0</v>
      </c>
      <c r="I6967" s="5">
        <f t="shared" si="980"/>
        <v>1</v>
      </c>
      <c r="J6967" s="22">
        <v>0</v>
      </c>
      <c r="K6967">
        <v>6.7649999999999991E-5</v>
      </c>
      <c r="L6967" s="5" cm="1">
        <f t="array" ref="L6967">_xlfn.IFS(I6967=0, 0, I6967&gt;34, 0, AND(I6967&gt;0, I6967&lt;35), VLOOKUP(I6967, $A$63:$C$96, 3))</f>
        <v>0</v>
      </c>
      <c r="M6967" s="5">
        <f t="shared" si="979"/>
        <v>0</v>
      </c>
      <c r="N6967" s="5">
        <v>1706.5550398085682</v>
      </c>
      <c r="O6967" s="5">
        <f t="shared" si="986"/>
        <v>1905.7004999999997</v>
      </c>
      <c r="P6967" s="5">
        <f t="shared" si="987"/>
        <v>0</v>
      </c>
      <c r="Q6967" s="5">
        <f t="shared" si="981"/>
        <v>0</v>
      </c>
      <c r="R6967" s="5">
        <f>IF(O6967&gt;(P6967+U6967),O6967-P6967-U6967, 0)</f>
        <v>0</v>
      </c>
      <c r="S6967" s="5">
        <f t="shared" si="982"/>
        <v>0</v>
      </c>
      <c r="T6967" s="5">
        <f t="shared" si="983"/>
        <v>0</v>
      </c>
      <c r="U6967" s="5">
        <f>IF(O6967&gt;P6967,IF(V6966*($B$6/100)&gt;=O6967-P6967,(O6967-P6967), V6966*($B$6/100)), 0)</f>
        <v>1905.7004999999997</v>
      </c>
      <c r="V6967" s="5">
        <f>V6966+(T6967*($B$5/100))-(U6967/($B$6/100))</f>
        <v>1422551.0492244698</v>
      </c>
      <c r="W6967" s="5">
        <f t="shared" si="984"/>
        <v>35563.776230611744</v>
      </c>
    </row>
    <row r="6968" spans="4:23" x14ac:dyDescent="0.25">
      <c r="D6968">
        <f t="shared" si="985"/>
        <v>6966</v>
      </c>
      <c r="E6968" s="3">
        <v>44121</v>
      </c>
      <c r="F6968" s="4">
        <v>0.25</v>
      </c>
      <c r="G6968">
        <v>10</v>
      </c>
      <c r="H6968">
        <v>0</v>
      </c>
      <c r="I6968" s="5">
        <f t="shared" si="980"/>
        <v>1</v>
      </c>
      <c r="J6968" s="22">
        <v>0</v>
      </c>
      <c r="K6968">
        <v>6.9590000000000003E-5</v>
      </c>
      <c r="L6968" s="5" cm="1">
        <f t="array" ref="L6968">_xlfn.IFS(I6968=0, 0, I6968&gt;34, 0, AND(I6968&gt;0, I6968&lt;35), VLOOKUP(I6968, $A$63:$C$96, 3))</f>
        <v>0</v>
      </c>
      <c r="M6968" s="5">
        <f t="shared" si="979"/>
        <v>0</v>
      </c>
      <c r="N6968" s="5">
        <v>1860.8522471295578</v>
      </c>
      <c r="O6968" s="5">
        <f t="shared" si="986"/>
        <v>1960.3503000000001</v>
      </c>
      <c r="P6968" s="5">
        <f t="shared" si="987"/>
        <v>0</v>
      </c>
      <c r="Q6968" s="5">
        <f t="shared" si="981"/>
        <v>0</v>
      </c>
      <c r="R6968" s="5">
        <f>IF(O6968&gt;(P6968+U6968),O6968-P6968-U6968, 0)</f>
        <v>0</v>
      </c>
      <c r="S6968" s="5">
        <f t="shared" si="982"/>
        <v>0</v>
      </c>
      <c r="T6968" s="5">
        <f t="shared" si="983"/>
        <v>0</v>
      </c>
      <c r="U6968" s="5">
        <f>IF(O6968&gt;P6968,IF(V6967*($B$6/100)&gt;=O6968-P6968,(O6968-P6968), V6967*($B$6/100)), 0)</f>
        <v>1960.3503000000001</v>
      </c>
      <c r="V6968" s="5">
        <f>V6967+(T6968*($B$5/100))-(U6968/($B$6/100))</f>
        <v>1419750.5487958984</v>
      </c>
      <c r="W6968" s="5">
        <f t="shared" si="984"/>
        <v>35493.763719897463</v>
      </c>
    </row>
    <row r="6969" spans="4:23" x14ac:dyDescent="0.25">
      <c r="D6969">
        <f t="shared" si="985"/>
        <v>6967</v>
      </c>
      <c r="E6969" s="3">
        <v>44121</v>
      </c>
      <c r="F6969" s="4">
        <v>0.29166666666666669</v>
      </c>
      <c r="G6969">
        <v>0</v>
      </c>
      <c r="H6969">
        <v>0</v>
      </c>
      <c r="I6969" s="5">
        <f t="shared" si="980"/>
        <v>0</v>
      </c>
      <c r="J6969" s="22">
        <v>0</v>
      </c>
      <c r="K6969">
        <v>7.4920000000000008E-5</v>
      </c>
      <c r="L6969" s="5" cm="1">
        <f t="array" ref="L6969">_xlfn.IFS(I6969=0, 0, I6969&gt;34, 0, AND(I6969&gt;0, I6969&lt;35), VLOOKUP(I6969, $A$63:$C$96, 3))</f>
        <v>0</v>
      </c>
      <c r="M6969" s="5">
        <f t="shared" si="979"/>
        <v>0</v>
      </c>
      <c r="N6969" s="5">
        <v>2329.6086500505671</v>
      </c>
      <c r="O6969" s="5">
        <f t="shared" si="986"/>
        <v>2110.4964</v>
      </c>
      <c r="P6969" s="5">
        <f t="shared" si="987"/>
        <v>0</v>
      </c>
      <c r="Q6969" s="5">
        <f t="shared" si="981"/>
        <v>0</v>
      </c>
      <c r="R6969" s="5">
        <f>IF(O6969&gt;(P6969+U6969),O6969-P6969-U6969, 0)</f>
        <v>0</v>
      </c>
      <c r="S6969" s="5">
        <f t="shared" si="982"/>
        <v>0</v>
      </c>
      <c r="T6969" s="5">
        <f t="shared" si="983"/>
        <v>0</v>
      </c>
      <c r="U6969" s="5">
        <f>IF(O6969&gt;P6969,IF(V6968*($B$6/100)&gt;=O6969-P6969,(O6969-P6969), V6968*($B$6/100)), 0)</f>
        <v>2110.4964</v>
      </c>
      <c r="V6969" s="5">
        <f>V6968+(T6969*($B$5/100))-(U6969/($B$6/100))</f>
        <v>1416735.5539387555</v>
      </c>
      <c r="W6969" s="5">
        <f t="shared" si="984"/>
        <v>35418.388848468887</v>
      </c>
    </row>
    <row r="6970" spans="4:23" x14ac:dyDescent="0.25">
      <c r="D6970">
        <f t="shared" si="985"/>
        <v>6968</v>
      </c>
      <c r="E6970" s="3">
        <v>44121</v>
      </c>
      <c r="F6970" s="4">
        <v>0.33333333333333331</v>
      </c>
      <c r="G6970">
        <v>10</v>
      </c>
      <c r="H6970">
        <v>0</v>
      </c>
      <c r="I6970" s="5">
        <f t="shared" si="980"/>
        <v>1</v>
      </c>
      <c r="J6970" s="22">
        <v>9.8979031292220746E-6</v>
      </c>
      <c r="K6970">
        <v>9.1519999999999991E-5</v>
      </c>
      <c r="L6970" s="5" cm="1">
        <f t="array" ref="L6970">_xlfn.IFS(I6970=0, 0, I6970&gt;34, 0, AND(I6970&gt;0, I6970&lt;35), VLOOKUP(I6970, $A$63:$C$96, 3))</f>
        <v>0</v>
      </c>
      <c r="M6970" s="5">
        <f t="shared" si="979"/>
        <v>47.015039863804859</v>
      </c>
      <c r="N6970" s="5">
        <v>3378.9680936397881</v>
      </c>
      <c r="O6970" s="5">
        <f t="shared" si="986"/>
        <v>2578.1183999999998</v>
      </c>
      <c r="P6970" s="5">
        <f t="shared" si="987"/>
        <v>47.015039863804859</v>
      </c>
      <c r="Q6970" s="5">
        <f t="shared" si="981"/>
        <v>0</v>
      </c>
      <c r="R6970" s="5">
        <f>IF(O6970&gt;(P6970+U6970),O6970-P6970-U6970, 0)</f>
        <v>0</v>
      </c>
      <c r="S6970" s="5">
        <f t="shared" si="982"/>
        <v>0</v>
      </c>
      <c r="T6970" s="5">
        <f t="shared" si="983"/>
        <v>0</v>
      </c>
      <c r="U6970" s="5">
        <f>IF(O6970&gt;P6970,IF(V6969*($B$6/100)&gt;=O6970-P6970,(O6970-P6970), V6969*($B$6/100)), 0)</f>
        <v>2531.1033601361951</v>
      </c>
      <c r="V6970" s="5">
        <f>V6969+(T6970*($B$5/100))-(U6970/($B$6/100))</f>
        <v>1413119.6919957038</v>
      </c>
      <c r="W6970" s="5">
        <f t="shared" si="984"/>
        <v>35327.992299892598</v>
      </c>
    </row>
    <row r="6971" spans="4:23" x14ac:dyDescent="0.25">
      <c r="D6971">
        <f t="shared" si="985"/>
        <v>6969</v>
      </c>
      <c r="E6971" s="3">
        <v>44121</v>
      </c>
      <c r="F6971" s="4">
        <v>0.375</v>
      </c>
      <c r="G6971">
        <v>10</v>
      </c>
      <c r="H6971">
        <v>0</v>
      </c>
      <c r="I6971" s="5">
        <f t="shared" si="980"/>
        <v>1</v>
      </c>
      <c r="J6971" s="22">
        <v>5.4438467210721408E-5</v>
      </c>
      <c r="K6971">
        <v>1.2017E-4</v>
      </c>
      <c r="L6971" s="5" cm="1">
        <f t="array" ref="L6971">_xlfn.IFS(I6971=0, 0, I6971&gt;34, 0, AND(I6971&gt;0, I6971&lt;35), VLOOKUP(I6971, $A$63:$C$96, 3))</f>
        <v>0</v>
      </c>
      <c r="M6971" s="5">
        <f t="shared" si="979"/>
        <v>258.58271925092669</v>
      </c>
      <c r="N6971" s="5">
        <v>4368.0402395441442</v>
      </c>
      <c r="O6971" s="5">
        <f t="shared" si="986"/>
        <v>3385.1888999999996</v>
      </c>
      <c r="P6971" s="5">
        <f t="shared" si="987"/>
        <v>258.58271925092669</v>
      </c>
      <c r="Q6971" s="5">
        <f t="shared" si="981"/>
        <v>0</v>
      </c>
      <c r="R6971" s="5">
        <f>IF(O6971&gt;(P6971+U6971),O6971-P6971-U6971, 0)</f>
        <v>0</v>
      </c>
      <c r="S6971" s="5">
        <f t="shared" si="982"/>
        <v>0</v>
      </c>
      <c r="T6971" s="5">
        <f t="shared" si="983"/>
        <v>0</v>
      </c>
      <c r="U6971" s="5">
        <f>IF(O6971&gt;P6971,IF(V6970*($B$6/100)&gt;=O6971-P6971,(O6971-P6971), V6970*($B$6/100)), 0)</f>
        <v>3126.6061807490728</v>
      </c>
      <c r="V6971" s="5">
        <f>V6970+(T6971*($B$5/100))-(U6971/($B$6/100))</f>
        <v>1408653.1117374909</v>
      </c>
      <c r="W6971" s="5">
        <f t="shared" si="984"/>
        <v>35216.327793437275</v>
      </c>
    </row>
    <row r="6972" spans="4:23" x14ac:dyDescent="0.25">
      <c r="D6972">
        <f t="shared" si="985"/>
        <v>6970</v>
      </c>
      <c r="E6972" s="3">
        <v>44121</v>
      </c>
      <c r="F6972" s="4">
        <v>0.41666666666666669</v>
      </c>
      <c r="G6972">
        <v>10</v>
      </c>
      <c r="H6972">
        <v>0</v>
      </c>
      <c r="I6972" s="5">
        <f t="shared" si="980"/>
        <v>1</v>
      </c>
      <c r="J6972" s="22">
        <v>1.2619826489758144E-4</v>
      </c>
      <c r="K6972">
        <v>1.3679999999999999E-4</v>
      </c>
      <c r="L6972" s="5" cm="1">
        <f t="array" ref="L6972">_xlfn.IFS(I6972=0, 0, I6972&gt;34, 0, AND(I6972&gt;0, I6972&lt;35), VLOOKUP(I6972, $A$63:$C$96, 3))</f>
        <v>0</v>
      </c>
      <c r="M6972" s="5">
        <f t="shared" si="979"/>
        <v>599.44175826351182</v>
      </c>
      <c r="N6972" s="5">
        <v>4487.2786049356946</v>
      </c>
      <c r="O6972" s="5">
        <f t="shared" si="986"/>
        <v>3853.6559999999999</v>
      </c>
      <c r="P6972" s="5">
        <f t="shared" si="987"/>
        <v>599.44175826351182</v>
      </c>
      <c r="Q6972" s="5">
        <f t="shared" si="981"/>
        <v>0</v>
      </c>
      <c r="R6972" s="5">
        <f>IF(O6972&gt;(P6972+U6972),O6972-P6972-U6972, 0)</f>
        <v>0</v>
      </c>
      <c r="S6972" s="5">
        <f t="shared" si="982"/>
        <v>0</v>
      </c>
      <c r="T6972" s="5">
        <f t="shared" si="983"/>
        <v>0</v>
      </c>
      <c r="U6972" s="5">
        <f>IF(O6972&gt;P6972,IF(V6971*($B$6/100)&gt;=O6972-P6972,(O6972-P6972), V6971*($B$6/100)), 0)</f>
        <v>3254.214241736488</v>
      </c>
      <c r="V6972" s="5">
        <f>V6971+(T6972*($B$5/100))-(U6972/($B$6/100))</f>
        <v>1404004.2342492959</v>
      </c>
      <c r="W6972" s="5">
        <f t="shared" si="984"/>
        <v>35100.105856232396</v>
      </c>
    </row>
    <row r="6973" spans="4:23" x14ac:dyDescent="0.25">
      <c r="D6973">
        <f t="shared" si="985"/>
        <v>6971</v>
      </c>
      <c r="E6973" s="3">
        <v>44121</v>
      </c>
      <c r="F6973" s="4">
        <v>0.45833333333333331</v>
      </c>
      <c r="G6973">
        <v>10</v>
      </c>
      <c r="H6973">
        <v>10</v>
      </c>
      <c r="I6973" s="5">
        <f t="shared" si="980"/>
        <v>1</v>
      </c>
      <c r="J6973" s="22">
        <v>3.3405423061124502E-4</v>
      </c>
      <c r="K6973">
        <v>1.281E-4</v>
      </c>
      <c r="L6973" s="5" cm="1">
        <f t="array" ref="L6973">_xlfn.IFS(I6973=0, 0, I6973&gt;34, 0, AND(I6973&gt;0, I6973&lt;35), VLOOKUP(I6973, $A$63:$C$96, 3))</f>
        <v>0</v>
      </c>
      <c r="M6973" s="5">
        <f t="shared" si="979"/>
        <v>1586.7575954034139</v>
      </c>
      <c r="N6973" s="5">
        <v>3647.8303867717805</v>
      </c>
      <c r="O6973" s="5">
        <f t="shared" si="986"/>
        <v>3608.5769999999998</v>
      </c>
      <c r="P6973" s="5">
        <f t="shared" si="987"/>
        <v>1586.7575954034139</v>
      </c>
      <c r="Q6973" s="5">
        <f t="shared" si="981"/>
        <v>0</v>
      </c>
      <c r="R6973" s="5">
        <f>IF(O6973&gt;(P6973+U6973),O6973-P6973-U6973, 0)</f>
        <v>0</v>
      </c>
      <c r="S6973" s="5">
        <f t="shared" si="982"/>
        <v>0</v>
      </c>
      <c r="T6973" s="5">
        <f t="shared" si="983"/>
        <v>0</v>
      </c>
      <c r="U6973" s="5">
        <f>IF(O6973&gt;P6973,IF(V6972*($B$6/100)&gt;=O6973-P6973,(O6973-P6973), V6972*($B$6/100)), 0)</f>
        <v>2021.8194045965859</v>
      </c>
      <c r="V6973" s="5">
        <f>V6972+(T6973*($B$5/100))-(U6973/($B$6/100))</f>
        <v>1401115.9208141579</v>
      </c>
      <c r="W6973" s="5">
        <f t="shared" si="984"/>
        <v>35027.898020353947</v>
      </c>
    </row>
    <row r="6974" spans="4:23" x14ac:dyDescent="0.25">
      <c r="D6974">
        <f t="shared" si="985"/>
        <v>6972</v>
      </c>
      <c r="E6974" s="3">
        <v>44121</v>
      </c>
      <c r="F6974" s="4">
        <v>0.5</v>
      </c>
      <c r="G6974">
        <v>10</v>
      </c>
      <c r="H6974">
        <v>5</v>
      </c>
      <c r="I6974" s="5">
        <f t="shared" si="980"/>
        <v>1</v>
      </c>
      <c r="J6974" s="22">
        <v>2.3754967510132978E-4</v>
      </c>
      <c r="K6974">
        <v>1.1844000000000001E-4</v>
      </c>
      <c r="L6974" s="5" cm="1">
        <f t="array" ref="L6974">_xlfn.IFS(I6974=0, 0, I6974&gt;34, 0, AND(I6974&gt;0, I6974&lt;35), VLOOKUP(I6974, $A$63:$C$96, 3))</f>
        <v>0</v>
      </c>
      <c r="M6974" s="5">
        <f t="shared" si="979"/>
        <v>1128.3609567313165</v>
      </c>
      <c r="N6974" s="5">
        <v>2964.9511092532825</v>
      </c>
      <c r="O6974" s="5">
        <f t="shared" si="986"/>
        <v>3336.4548000000004</v>
      </c>
      <c r="P6974" s="5">
        <f t="shared" si="987"/>
        <v>1128.3609567313165</v>
      </c>
      <c r="Q6974" s="5">
        <f t="shared" si="981"/>
        <v>0</v>
      </c>
      <c r="R6974" s="5">
        <f>IF(O6974&gt;(P6974+U6974),O6974-P6974-U6974, 0)</f>
        <v>0</v>
      </c>
      <c r="S6974" s="5">
        <f t="shared" si="982"/>
        <v>0</v>
      </c>
      <c r="T6974" s="5">
        <f t="shared" si="983"/>
        <v>0</v>
      </c>
      <c r="U6974" s="5">
        <f>IF(O6974&gt;P6974,IF(V6973*($B$6/100)&gt;=O6974-P6974,(O6974-P6974), V6973*($B$6/100)), 0)</f>
        <v>2208.0938432686839</v>
      </c>
      <c r="V6974" s="5">
        <f>V6973+(T6974*($B$5/100))-(U6974/($B$6/100))</f>
        <v>1397961.5010380598</v>
      </c>
      <c r="W6974" s="5">
        <f t="shared" si="984"/>
        <v>34949.037525951499</v>
      </c>
    </row>
    <row r="6975" spans="4:23" x14ac:dyDescent="0.25">
      <c r="D6975">
        <f t="shared" si="985"/>
        <v>6973</v>
      </c>
      <c r="E6975" s="3">
        <v>44121</v>
      </c>
      <c r="F6975" s="4">
        <v>0.54166666666666663</v>
      </c>
      <c r="G6975">
        <v>10</v>
      </c>
      <c r="H6975">
        <v>0</v>
      </c>
      <c r="I6975" s="5">
        <f t="shared" si="980"/>
        <v>1</v>
      </c>
      <c r="J6975" s="22">
        <v>1.2619826489758144E-4</v>
      </c>
      <c r="K6975">
        <v>1.1696000000000001E-4</v>
      </c>
      <c r="L6975" s="5" cm="1">
        <f t="array" ref="L6975">_xlfn.IFS(I6975=0, 0, I6975&gt;34, 0, AND(I6975&gt;0, I6975&lt;35), VLOOKUP(I6975, $A$63:$C$96, 3))</f>
        <v>0</v>
      </c>
      <c r="M6975" s="5">
        <f t="shared" si="979"/>
        <v>599.44175826351182</v>
      </c>
      <c r="N6975" s="5">
        <v>2928.8422766711569</v>
      </c>
      <c r="O6975" s="5">
        <f t="shared" si="986"/>
        <v>3294.7632000000003</v>
      </c>
      <c r="P6975" s="5">
        <f t="shared" si="987"/>
        <v>599.44175826351182</v>
      </c>
      <c r="Q6975" s="5">
        <f t="shared" si="981"/>
        <v>0</v>
      </c>
      <c r="R6975" s="5">
        <f>IF(O6975&gt;(P6975+U6975),O6975-P6975-U6975, 0)</f>
        <v>0</v>
      </c>
      <c r="S6975" s="5">
        <f t="shared" si="982"/>
        <v>0</v>
      </c>
      <c r="T6975" s="5">
        <f t="shared" si="983"/>
        <v>0</v>
      </c>
      <c r="U6975" s="5">
        <f>IF(O6975&gt;P6975,IF(V6974*($B$6/100)&gt;=O6975-P6975,(O6975-P6975), V6974*($B$6/100)), 0)</f>
        <v>2695.3214417364884</v>
      </c>
      <c r="V6975" s="5">
        <f>V6974+(T6975*($B$5/100))-(U6975/($B$6/100))</f>
        <v>1394111.0418355791</v>
      </c>
      <c r="W6975" s="5">
        <f t="shared" si="984"/>
        <v>34852.776045889477</v>
      </c>
    </row>
    <row r="6976" spans="4:23" x14ac:dyDescent="0.25">
      <c r="D6976">
        <f t="shared" si="985"/>
        <v>6974</v>
      </c>
      <c r="E6976" s="3">
        <v>44121</v>
      </c>
      <c r="F6976" s="4">
        <v>0.58333333333333337</v>
      </c>
      <c r="G6976">
        <v>10</v>
      </c>
      <c r="H6976">
        <v>0</v>
      </c>
      <c r="I6976" s="5">
        <f t="shared" si="980"/>
        <v>1</v>
      </c>
      <c r="J6976" s="22">
        <v>1.1135141020374834E-4</v>
      </c>
      <c r="K6976">
        <v>1.0800999999999999E-4</v>
      </c>
      <c r="L6976" s="5" cm="1">
        <f t="array" ref="L6976">_xlfn.IFS(I6976=0, 0, I6976&gt;34, 0, AND(I6976&gt;0, I6976&lt;35), VLOOKUP(I6976, $A$63:$C$96, 3))</f>
        <v>0</v>
      </c>
      <c r="M6976" s="5">
        <f t="shared" si="979"/>
        <v>528.91919846780468</v>
      </c>
      <c r="N6976" s="5">
        <v>2986.5059693930361</v>
      </c>
      <c r="O6976" s="5">
        <f t="shared" si="986"/>
        <v>3042.6416999999997</v>
      </c>
      <c r="P6976" s="5">
        <f t="shared" si="987"/>
        <v>528.91919846780468</v>
      </c>
      <c r="Q6976" s="5">
        <f t="shared" si="981"/>
        <v>0</v>
      </c>
      <c r="R6976" s="5">
        <f>IF(O6976&gt;(P6976+U6976),O6976-P6976-U6976, 0)</f>
        <v>0</v>
      </c>
      <c r="S6976" s="5">
        <f t="shared" si="982"/>
        <v>0</v>
      </c>
      <c r="T6976" s="5">
        <f t="shared" si="983"/>
        <v>0</v>
      </c>
      <c r="U6976" s="5">
        <f>IF(O6976&gt;P6976,IF(V6975*($B$6/100)&gt;=O6976-P6976,(O6976-P6976), V6975*($B$6/100)), 0)</f>
        <v>2513.7225015321951</v>
      </c>
      <c r="V6976" s="5">
        <f>V6975+(T6976*($B$5/100))-(U6976/($B$6/100))</f>
        <v>1390520.0096905332</v>
      </c>
      <c r="W6976" s="5">
        <f t="shared" si="984"/>
        <v>34763.000242263326</v>
      </c>
    </row>
    <row r="6977" spans="4:23" x14ac:dyDescent="0.25">
      <c r="D6977">
        <f t="shared" si="985"/>
        <v>6975</v>
      </c>
      <c r="E6977" s="3">
        <v>44121</v>
      </c>
      <c r="F6977" s="4">
        <v>0.625</v>
      </c>
      <c r="G6977">
        <v>10</v>
      </c>
      <c r="H6977">
        <v>0</v>
      </c>
      <c r="I6977" s="5">
        <f t="shared" si="980"/>
        <v>1</v>
      </c>
      <c r="J6977" s="22">
        <v>1.4599407115602561E-4</v>
      </c>
      <c r="K6977">
        <v>1.0231E-4</v>
      </c>
      <c r="L6977" s="5" cm="1">
        <f t="array" ref="L6977">_xlfn.IFS(I6977=0, 0, I6977&gt;34, 0, AND(I6977&gt;0, I6977&lt;35), VLOOKUP(I6977, $A$63:$C$96, 3))</f>
        <v>0</v>
      </c>
      <c r="M6977" s="5">
        <f t="shared" si="979"/>
        <v>693.47183799112167</v>
      </c>
      <c r="N6977" s="5">
        <v>2797.1381718069415</v>
      </c>
      <c r="O6977" s="5">
        <f t="shared" si="986"/>
        <v>2882.0727000000002</v>
      </c>
      <c r="P6977" s="5">
        <f t="shared" si="987"/>
        <v>693.47183799112167</v>
      </c>
      <c r="Q6977" s="5">
        <f t="shared" si="981"/>
        <v>0</v>
      </c>
      <c r="R6977" s="5">
        <f>IF(O6977&gt;(P6977+U6977),O6977-P6977-U6977, 0)</f>
        <v>0</v>
      </c>
      <c r="S6977" s="5">
        <f t="shared" si="982"/>
        <v>0</v>
      </c>
      <c r="T6977" s="5">
        <f t="shared" si="983"/>
        <v>0</v>
      </c>
      <c r="U6977" s="5">
        <f>IF(O6977&gt;P6977,IF(V6976*($B$6/100)&gt;=O6977-P6977,(O6977-P6977), V6976*($B$6/100)), 0)</f>
        <v>2188.6008620088787</v>
      </c>
      <c r="V6977" s="5">
        <f>V6976+(T6977*($B$5/100))-(U6977/($B$6/100))</f>
        <v>1387393.4370305205</v>
      </c>
      <c r="W6977" s="5">
        <f t="shared" si="984"/>
        <v>34684.835925763015</v>
      </c>
    </row>
    <row r="6978" spans="4:23" x14ac:dyDescent="0.25">
      <c r="D6978">
        <f t="shared" si="985"/>
        <v>6976</v>
      </c>
      <c r="E6978" s="3">
        <v>44121</v>
      </c>
      <c r="F6978" s="4">
        <v>0.66666666666666663</v>
      </c>
      <c r="G6978">
        <v>10</v>
      </c>
      <c r="H6978">
        <v>10</v>
      </c>
      <c r="I6978" s="5">
        <f t="shared" si="980"/>
        <v>1</v>
      </c>
      <c r="J6978" s="22">
        <v>2.0785596571366356E-4</v>
      </c>
      <c r="K6978">
        <v>1.0504000000000001E-4</v>
      </c>
      <c r="L6978" s="5" cm="1">
        <f t="array" ref="L6978">_xlfn.IFS(I6978=0, 0, I6978&gt;34, 0, AND(I6978&gt;0, I6978&lt;35), VLOOKUP(I6978, $A$63:$C$96, 3))</f>
        <v>0</v>
      </c>
      <c r="M6978" s="5">
        <f t="shared" si="979"/>
        <v>987.31583713990187</v>
      </c>
      <c r="N6978" s="5">
        <v>2653.7010316300807</v>
      </c>
      <c r="O6978" s="5">
        <f t="shared" si="986"/>
        <v>2958.9768000000004</v>
      </c>
      <c r="P6978" s="5">
        <f t="shared" si="987"/>
        <v>987.31583713990187</v>
      </c>
      <c r="Q6978" s="5">
        <f t="shared" si="981"/>
        <v>0</v>
      </c>
      <c r="R6978" s="5">
        <f>IF(O6978&gt;(P6978+U6978),O6978-P6978-U6978, 0)</f>
        <v>0</v>
      </c>
      <c r="S6978" s="5">
        <f t="shared" si="982"/>
        <v>0</v>
      </c>
      <c r="T6978" s="5">
        <f t="shared" si="983"/>
        <v>0</v>
      </c>
      <c r="U6978" s="5">
        <f>IF(O6978&gt;P6978,IF(V6977*($B$6/100)&gt;=O6978-P6978,(O6978-P6978), V6977*($B$6/100)), 0)</f>
        <v>1971.6609628600986</v>
      </c>
      <c r="V6978" s="5">
        <f>V6977+(T6978*($B$5/100))-(U6978/($B$6/100))</f>
        <v>1384576.7785121489</v>
      </c>
      <c r="W6978" s="5">
        <f t="shared" si="984"/>
        <v>34614.419462803722</v>
      </c>
    </row>
    <row r="6979" spans="4:23" x14ac:dyDescent="0.25">
      <c r="D6979">
        <f t="shared" si="985"/>
        <v>6977</v>
      </c>
      <c r="E6979" s="3">
        <v>44121</v>
      </c>
      <c r="F6979" s="4">
        <v>0.70833333333333337</v>
      </c>
      <c r="G6979">
        <v>10</v>
      </c>
      <c r="H6979">
        <v>10</v>
      </c>
      <c r="I6979" s="5">
        <f t="shared" si="980"/>
        <v>1</v>
      </c>
      <c r="J6979" s="22">
        <v>8.908112816299867E-5</v>
      </c>
      <c r="K6979">
        <v>1.2148000000000001E-4</v>
      </c>
      <c r="L6979" s="5" cm="1">
        <f t="array" ref="L6979">_xlfn.IFS(I6979=0, 0, I6979&gt;34, 0, AND(I6979&gt;0, I6979&lt;35), VLOOKUP(I6979, $A$63:$C$96, 3))</f>
        <v>0</v>
      </c>
      <c r="M6979" s="5">
        <f t="shared" ref="M6979:M7042" si="988">$B$11*$B$4*J6979*1000</f>
        <v>423.13535877424368</v>
      </c>
      <c r="N6979" s="5">
        <v>2564.1054889226998</v>
      </c>
      <c r="O6979" s="5">
        <f t="shared" si="986"/>
        <v>3422.0916000000002</v>
      </c>
      <c r="P6979" s="5">
        <f t="shared" si="987"/>
        <v>423.13535877424368</v>
      </c>
      <c r="Q6979" s="5">
        <f t="shared" si="981"/>
        <v>0</v>
      </c>
      <c r="R6979" s="5">
        <f>IF(O6979&gt;(P6979+U6979),O6979-P6979-U6979, 0)</f>
        <v>0</v>
      </c>
      <c r="S6979" s="5">
        <f t="shared" si="982"/>
        <v>0</v>
      </c>
      <c r="T6979" s="5">
        <f t="shared" si="983"/>
        <v>0</v>
      </c>
      <c r="U6979" s="5">
        <f>IF(O6979&gt;P6979,IF(V6978*($B$6/100)&gt;=O6979-P6979,(O6979-P6979), V6978*($B$6/100)), 0)</f>
        <v>2998.9562412257565</v>
      </c>
      <c r="V6979" s="5">
        <f>V6978+(T6979*($B$5/100))-(U6979/($B$6/100))</f>
        <v>1380292.5553103979</v>
      </c>
      <c r="W6979" s="5">
        <f t="shared" si="984"/>
        <v>34507.313882759947</v>
      </c>
    </row>
    <row r="6980" spans="4:23" x14ac:dyDescent="0.25">
      <c r="D6980">
        <f t="shared" si="985"/>
        <v>6978</v>
      </c>
      <c r="E6980" s="3">
        <v>44121</v>
      </c>
      <c r="F6980" s="4">
        <v>0.75</v>
      </c>
      <c r="G6980">
        <v>10</v>
      </c>
      <c r="H6980">
        <v>0</v>
      </c>
      <c r="I6980" s="5">
        <f t="shared" ref="I6980:I7043" si="989">ROUND((G6980/10)*((LN(99/0.03)/(LN(10/0.03)))),0)</f>
        <v>1</v>
      </c>
      <c r="J6980" s="22">
        <v>4.9489515646110373E-6</v>
      </c>
      <c r="K6980">
        <v>1.6196E-4</v>
      </c>
      <c r="L6980" s="5" cm="1">
        <f t="array" ref="L6980">_xlfn.IFS(I6980=0, 0, I6980&gt;34, 0, AND(I6980&gt;0, I6980&lt;35), VLOOKUP(I6980, $A$63:$C$96, 3))</f>
        <v>0</v>
      </c>
      <c r="M6980" s="5">
        <f t="shared" si="988"/>
        <v>23.507519931902429</v>
      </c>
      <c r="N6980" s="5">
        <v>3029.479157389213</v>
      </c>
      <c r="O6980" s="5">
        <f t="shared" si="986"/>
        <v>4562.4132</v>
      </c>
      <c r="P6980" s="5">
        <f t="shared" si="987"/>
        <v>23.507519931902429</v>
      </c>
      <c r="Q6980" s="5">
        <f t="shared" ref="Q6980:Q7043" si="990">IF((L6980+M6980-P6980)&lt;($B$8/100)*$B$3,L6980+M6980-P6980,($B$8/100)*$B$3)</f>
        <v>0</v>
      </c>
      <c r="R6980" s="5">
        <f>IF(O6980&gt;(P6980+U6980),O6980-P6980-U6980, 0)</f>
        <v>0</v>
      </c>
      <c r="S6980" s="5">
        <f t="shared" ref="S6980:S7043" si="991">IF((IF((L6980+M6980)&gt;O6980,L6980+M6980-P6980-Q6980,0))&lt;((N6980*3.595182*($B$7/100))/($B$5/100)),L6980+M6980-P6980-Q6980, N6980*3.595182*($B$7/100)/($B$5/100))</f>
        <v>0</v>
      </c>
      <c r="T6980" s="5">
        <f t="shared" ref="T6980:T7043" si="992">((L6980+M6980)-P6980-S6980)</f>
        <v>0</v>
      </c>
      <c r="U6980" s="5">
        <f>IF(O6980&gt;P6980,IF(V6979*($B$6/100)&gt;=O6980-P6980,(O6980-P6980), V6979*($B$6/100)), 0)</f>
        <v>4538.9056800680974</v>
      </c>
      <c r="V6980" s="5">
        <f>V6979+(T6980*($B$5/100))-(U6980/($B$6/100))</f>
        <v>1373808.4043388721</v>
      </c>
      <c r="W6980" s="5">
        <f t="shared" ref="W6980:W7043" si="993">V6980/40</f>
        <v>34345.210108471802</v>
      </c>
    </row>
    <row r="6981" spans="4:23" x14ac:dyDescent="0.25">
      <c r="D6981">
        <f t="shared" ref="D6981:D7044" si="994">D6980+1</f>
        <v>6979</v>
      </c>
      <c r="E6981" s="3">
        <v>44121</v>
      </c>
      <c r="F6981" s="4">
        <v>0.79166666666666663</v>
      </c>
      <c r="G6981">
        <v>10</v>
      </c>
      <c r="H6981">
        <v>0</v>
      </c>
      <c r="I6981" s="5">
        <f t="shared" si="989"/>
        <v>1</v>
      </c>
      <c r="J6981" s="22">
        <v>0</v>
      </c>
      <c r="K6981">
        <v>1.8731999999999999E-4</v>
      </c>
      <c r="L6981" s="5" cm="1">
        <f t="array" ref="L6981">_xlfn.IFS(I6981=0, 0, I6981&gt;34, 0, AND(I6981&gt;0, I6981&lt;35), VLOOKUP(I6981, $A$63:$C$96, 3))</f>
        <v>0</v>
      </c>
      <c r="M6981" s="5">
        <f t="shared" si="988"/>
        <v>0</v>
      </c>
      <c r="N6981" s="5">
        <v>3712.0948386459904</v>
      </c>
      <c r="O6981" s="5">
        <f t="shared" ref="O6981:O7044" si="995">$B$2*K6981*1000</f>
        <v>5276.8044</v>
      </c>
      <c r="P6981" s="5">
        <f t="shared" ref="P6981:P7044" si="996">IF(O6981&gt;=(L6981+M6981),L6981+M6981,O6981)</f>
        <v>0</v>
      </c>
      <c r="Q6981" s="5">
        <f t="shared" si="990"/>
        <v>0</v>
      </c>
      <c r="R6981" s="5">
        <f>IF(O6981&gt;(P6981+U6981),O6981-P6981-U6981, 0)</f>
        <v>0</v>
      </c>
      <c r="S6981" s="5">
        <f t="shared" si="991"/>
        <v>0</v>
      </c>
      <c r="T6981" s="5">
        <f t="shared" si="992"/>
        <v>0</v>
      </c>
      <c r="U6981" s="5">
        <f>IF(O6981&gt;P6981,IF(V6980*($B$6/100)&gt;=O6981-P6981,(O6981-P6981), V6980*($B$6/100)), 0)</f>
        <v>5276.8044</v>
      </c>
      <c r="V6981" s="5">
        <f>V6980+(T6981*($B$5/100))-(U6981/($B$6/100))</f>
        <v>1366270.1123388722</v>
      </c>
      <c r="W6981" s="5">
        <f t="shared" si="993"/>
        <v>34156.752808471807</v>
      </c>
    </row>
    <row r="6982" spans="4:23" x14ac:dyDescent="0.25">
      <c r="D6982">
        <f t="shared" si="994"/>
        <v>6980</v>
      </c>
      <c r="E6982" s="3">
        <v>44121</v>
      </c>
      <c r="F6982" s="4">
        <v>0.83333333333333337</v>
      </c>
      <c r="G6982">
        <v>0</v>
      </c>
      <c r="H6982">
        <v>0</v>
      </c>
      <c r="I6982" s="5">
        <f t="shared" si="989"/>
        <v>0</v>
      </c>
      <c r="J6982" s="22">
        <v>0</v>
      </c>
      <c r="K6982">
        <v>1.9491000000000002E-4</v>
      </c>
      <c r="L6982" s="5" cm="1">
        <f t="array" ref="L6982">_xlfn.IFS(I6982=0, 0, I6982&gt;34, 0, AND(I6982&gt;0, I6982&lt;35), VLOOKUP(I6982, $A$63:$C$96, 3))</f>
        <v>0</v>
      </c>
      <c r="M6982" s="5">
        <f t="shared" si="988"/>
        <v>0</v>
      </c>
      <c r="N6982" s="5">
        <v>3727.0620919288867</v>
      </c>
      <c r="O6982" s="5">
        <f t="shared" si="995"/>
        <v>5490.6147000000001</v>
      </c>
      <c r="P6982" s="5">
        <f t="shared" si="996"/>
        <v>0</v>
      </c>
      <c r="Q6982" s="5">
        <f t="shared" si="990"/>
        <v>0</v>
      </c>
      <c r="R6982" s="5">
        <f>IF(O6982&gt;(P6982+U6982),O6982-P6982-U6982, 0)</f>
        <v>0</v>
      </c>
      <c r="S6982" s="5">
        <f t="shared" si="991"/>
        <v>0</v>
      </c>
      <c r="T6982" s="5">
        <f t="shared" si="992"/>
        <v>0</v>
      </c>
      <c r="U6982" s="5">
        <f>IF(O6982&gt;P6982,IF(V6981*($B$6/100)&gt;=O6982-P6982,(O6982-P6982), V6981*($B$6/100)), 0)</f>
        <v>5490.6147000000001</v>
      </c>
      <c r="V6982" s="5">
        <f>V6981+(T6982*($B$5/100))-(U6982/($B$6/100))</f>
        <v>1358426.3770531579</v>
      </c>
      <c r="W6982" s="5">
        <f t="shared" si="993"/>
        <v>33960.659426328944</v>
      </c>
    </row>
    <row r="6983" spans="4:23" x14ac:dyDescent="0.25">
      <c r="D6983">
        <f t="shared" si="994"/>
        <v>6981</v>
      </c>
      <c r="E6983" s="3">
        <v>44121</v>
      </c>
      <c r="F6983" s="4">
        <v>0.875</v>
      </c>
      <c r="G6983">
        <v>10</v>
      </c>
      <c r="H6983">
        <v>0</v>
      </c>
      <c r="I6983" s="5">
        <f t="shared" si="989"/>
        <v>1</v>
      </c>
      <c r="J6983" s="22">
        <v>0</v>
      </c>
      <c r="K6983">
        <v>1.8212E-4</v>
      </c>
      <c r="L6983" s="5" cm="1">
        <f t="array" ref="L6983">_xlfn.IFS(I6983=0, 0, I6983&gt;34, 0, AND(I6983&gt;0, I6983&lt;35), VLOOKUP(I6983, $A$63:$C$96, 3))</f>
        <v>0</v>
      </c>
      <c r="M6983" s="5">
        <f t="shared" si="988"/>
        <v>0</v>
      </c>
      <c r="N6983" s="5">
        <v>3477.2243386790919</v>
      </c>
      <c r="O6983" s="5">
        <f t="shared" si="995"/>
        <v>5130.3203999999996</v>
      </c>
      <c r="P6983" s="5">
        <f t="shared" si="996"/>
        <v>0</v>
      </c>
      <c r="Q6983" s="5">
        <f t="shared" si="990"/>
        <v>0</v>
      </c>
      <c r="R6983" s="5">
        <f>IF(O6983&gt;(P6983+U6983),O6983-P6983-U6983, 0)</f>
        <v>0</v>
      </c>
      <c r="S6983" s="5">
        <f t="shared" si="991"/>
        <v>0</v>
      </c>
      <c r="T6983" s="5">
        <f t="shared" si="992"/>
        <v>0</v>
      </c>
      <c r="U6983" s="5">
        <f>IF(O6983&gt;P6983,IF(V6982*($B$6/100)&gt;=O6983-P6983,(O6983-P6983), V6982*($B$6/100)), 0)</f>
        <v>5130.3203999999996</v>
      </c>
      <c r="V6983" s="5">
        <f>V6982+(T6983*($B$5/100))-(U6983/($B$6/100))</f>
        <v>1351097.3479103008</v>
      </c>
      <c r="W6983" s="5">
        <f t="shared" si="993"/>
        <v>33777.433697757522</v>
      </c>
    </row>
    <row r="6984" spans="4:23" x14ac:dyDescent="0.25">
      <c r="D6984">
        <f t="shared" si="994"/>
        <v>6982</v>
      </c>
      <c r="E6984" s="3">
        <v>44121</v>
      </c>
      <c r="F6984" s="4">
        <v>0.91666666666666663</v>
      </c>
      <c r="G6984">
        <v>10</v>
      </c>
      <c r="H6984">
        <v>0</v>
      </c>
      <c r="I6984" s="5">
        <f t="shared" si="989"/>
        <v>1</v>
      </c>
      <c r="J6984" s="22">
        <v>0</v>
      </c>
      <c r="K6984">
        <v>1.6296E-4</v>
      </c>
      <c r="L6984" s="5" cm="1">
        <f t="array" ref="L6984">_xlfn.IFS(I6984=0, 0, I6984&gt;34, 0, AND(I6984&gt;0, I6984&lt;35), VLOOKUP(I6984, $A$63:$C$96, 3))</f>
        <v>0</v>
      </c>
      <c r="M6984" s="5">
        <f t="shared" si="988"/>
        <v>0</v>
      </c>
      <c r="N6984" s="5">
        <v>3152.2516293737522</v>
      </c>
      <c r="O6984" s="5">
        <f t="shared" si="995"/>
        <v>4590.5832</v>
      </c>
      <c r="P6984" s="5">
        <f t="shared" si="996"/>
        <v>0</v>
      </c>
      <c r="Q6984" s="5">
        <f t="shared" si="990"/>
        <v>0</v>
      </c>
      <c r="R6984" s="5">
        <f>IF(O6984&gt;(P6984+U6984),O6984-P6984-U6984, 0)</f>
        <v>0</v>
      </c>
      <c r="S6984" s="5">
        <f t="shared" si="991"/>
        <v>0</v>
      </c>
      <c r="T6984" s="5">
        <f t="shared" si="992"/>
        <v>0</v>
      </c>
      <c r="U6984" s="5">
        <f>IF(O6984&gt;P6984,IF(V6983*($B$6/100)&gt;=O6984-P6984,(O6984-P6984), V6983*($B$6/100)), 0)</f>
        <v>4590.5832</v>
      </c>
      <c r="V6984" s="5">
        <f>V6983+(T6984*($B$5/100))-(U6984/($B$6/100))</f>
        <v>1344539.3719103008</v>
      </c>
      <c r="W6984" s="5">
        <f t="shared" si="993"/>
        <v>33613.484297757517</v>
      </c>
    </row>
    <row r="6985" spans="4:23" x14ac:dyDescent="0.25">
      <c r="D6985">
        <f t="shared" si="994"/>
        <v>6983</v>
      </c>
      <c r="E6985" s="3">
        <v>44121</v>
      </c>
      <c r="F6985" s="4">
        <v>0.95833333333333337</v>
      </c>
      <c r="G6985">
        <v>20</v>
      </c>
      <c r="H6985">
        <v>0</v>
      </c>
      <c r="I6985" s="5">
        <f t="shared" si="989"/>
        <v>3</v>
      </c>
      <c r="J6985" s="22">
        <v>0</v>
      </c>
      <c r="K6985">
        <v>1.5058999999999998E-4</v>
      </c>
      <c r="L6985" s="5" cm="1">
        <f t="array" ref="L6985">_xlfn.IFS(I6985=0, 0, I6985&gt;34, 0, AND(I6985&gt;0, I6985&lt;35), VLOOKUP(I6985, $A$63:$C$96, 3))</f>
        <v>232</v>
      </c>
      <c r="M6985" s="5">
        <f t="shared" si="988"/>
        <v>0</v>
      </c>
      <c r="N6985" s="5">
        <v>2818.8883367954745</v>
      </c>
      <c r="O6985" s="5">
        <f t="shared" si="995"/>
        <v>4242.1202999999996</v>
      </c>
      <c r="P6985" s="5">
        <f t="shared" si="996"/>
        <v>232</v>
      </c>
      <c r="Q6985" s="5">
        <f t="shared" si="990"/>
        <v>0</v>
      </c>
      <c r="R6985" s="5">
        <f>IF(O6985&gt;(P6985+U6985),O6985-P6985-U6985, 0)</f>
        <v>0</v>
      </c>
      <c r="S6985" s="5">
        <f t="shared" si="991"/>
        <v>0</v>
      </c>
      <c r="T6985" s="5">
        <f t="shared" si="992"/>
        <v>0</v>
      </c>
      <c r="U6985" s="5">
        <f>IF(O6985&gt;P6985,IF(V6984*($B$6/100)&gt;=O6985-P6985,(O6985-P6985), V6984*($B$6/100)), 0)</f>
        <v>4010.1202999999996</v>
      </c>
      <c r="V6985" s="5">
        <f>V6984+(T6985*($B$5/100))-(U6985/($B$6/100))</f>
        <v>1338810.6286245866</v>
      </c>
      <c r="W6985" s="5">
        <f t="shared" si="993"/>
        <v>33470.265715614667</v>
      </c>
    </row>
    <row r="6986" spans="4:23" x14ac:dyDescent="0.25">
      <c r="D6986">
        <f t="shared" si="994"/>
        <v>6984</v>
      </c>
      <c r="E6986" s="3">
        <v>44122</v>
      </c>
      <c r="F6986" s="4">
        <v>0</v>
      </c>
      <c r="G6986">
        <v>10</v>
      </c>
      <c r="H6986">
        <v>0</v>
      </c>
      <c r="I6986" s="5">
        <f t="shared" si="989"/>
        <v>1</v>
      </c>
      <c r="J6986" s="22">
        <v>0</v>
      </c>
      <c r="K6986">
        <v>1.3479E-4</v>
      </c>
      <c r="L6986" s="5" cm="1">
        <f t="array" ref="L6986">_xlfn.IFS(I6986=0, 0, I6986&gt;34, 0, AND(I6986&gt;0, I6986&lt;35), VLOOKUP(I6986, $A$63:$C$96, 3))</f>
        <v>0</v>
      </c>
      <c r="M6986" s="5">
        <f t="shared" si="988"/>
        <v>0</v>
      </c>
      <c r="N6986" s="5">
        <v>2341.4177771768427</v>
      </c>
      <c r="O6986" s="5">
        <f t="shared" si="995"/>
        <v>3797.0342999999998</v>
      </c>
      <c r="P6986" s="5">
        <f t="shared" si="996"/>
        <v>0</v>
      </c>
      <c r="Q6986" s="5">
        <f t="shared" si="990"/>
        <v>0</v>
      </c>
      <c r="R6986" s="5">
        <f>IF(O6986&gt;(P6986+U6986),O6986-P6986-U6986, 0)</f>
        <v>0</v>
      </c>
      <c r="S6986" s="5">
        <f t="shared" si="991"/>
        <v>0</v>
      </c>
      <c r="T6986" s="5">
        <f t="shared" si="992"/>
        <v>0</v>
      </c>
      <c r="U6986" s="5">
        <f>IF(O6986&gt;P6986,IF(V6985*($B$6/100)&gt;=O6986-P6986,(O6986-P6986), V6985*($B$6/100)), 0)</f>
        <v>3797.0342999999998</v>
      </c>
      <c r="V6986" s="5">
        <f>V6985+(T6986*($B$5/100))-(U6986/($B$6/100))</f>
        <v>1333386.2939103008</v>
      </c>
      <c r="W6986" s="5">
        <f t="shared" si="993"/>
        <v>33334.657347757522</v>
      </c>
    </row>
    <row r="6987" spans="4:23" x14ac:dyDescent="0.25">
      <c r="D6987">
        <f t="shared" si="994"/>
        <v>6985</v>
      </c>
      <c r="E6987" s="3">
        <v>44122</v>
      </c>
      <c r="F6987" s="4">
        <v>4.1666666666666664E-2</v>
      </c>
      <c r="G6987">
        <v>10</v>
      </c>
      <c r="H6987">
        <v>0</v>
      </c>
      <c r="I6987" s="5">
        <f t="shared" si="989"/>
        <v>1</v>
      </c>
      <c r="J6987" s="22">
        <v>0</v>
      </c>
      <c r="K6987">
        <v>1.0881000000000001E-4</v>
      </c>
      <c r="L6987" s="5" cm="1">
        <f t="array" ref="L6987">_xlfn.IFS(I6987=0, 0, I6987&gt;34, 0, AND(I6987&gt;0, I6987&lt;35), VLOOKUP(I6987, $A$63:$C$96, 3))</f>
        <v>0</v>
      </c>
      <c r="M6987" s="5">
        <f t="shared" si="988"/>
        <v>0</v>
      </c>
      <c r="N6987" s="5">
        <v>2082.8584515137245</v>
      </c>
      <c r="O6987" s="5">
        <f t="shared" si="995"/>
        <v>3065.1777000000006</v>
      </c>
      <c r="P6987" s="5">
        <f t="shared" si="996"/>
        <v>0</v>
      </c>
      <c r="Q6987" s="5">
        <f t="shared" si="990"/>
        <v>0</v>
      </c>
      <c r="R6987" s="5">
        <f>IF(O6987&gt;(P6987+U6987),O6987-P6987-U6987, 0)</f>
        <v>0</v>
      </c>
      <c r="S6987" s="5">
        <f t="shared" si="991"/>
        <v>0</v>
      </c>
      <c r="T6987" s="5">
        <f t="shared" si="992"/>
        <v>0</v>
      </c>
      <c r="U6987" s="5">
        <f>IF(O6987&gt;P6987,IF(V6986*($B$6/100)&gt;=O6987-P6987,(O6987-P6987), V6986*($B$6/100)), 0)</f>
        <v>3065.1777000000006</v>
      </c>
      <c r="V6987" s="5">
        <f>V6986+(T6987*($B$5/100))-(U6987/($B$6/100))</f>
        <v>1329007.4686245865</v>
      </c>
      <c r="W6987" s="5">
        <f t="shared" si="993"/>
        <v>33225.186715614662</v>
      </c>
    </row>
    <row r="6988" spans="4:23" x14ac:dyDescent="0.25">
      <c r="D6988">
        <f t="shared" si="994"/>
        <v>6986</v>
      </c>
      <c r="E6988" s="3">
        <v>44122</v>
      </c>
      <c r="F6988" s="4">
        <v>8.3333333333333329E-2</v>
      </c>
      <c r="G6988">
        <v>20</v>
      </c>
      <c r="H6988">
        <v>0</v>
      </c>
      <c r="I6988" s="5">
        <f t="shared" si="989"/>
        <v>3</v>
      </c>
      <c r="J6988" s="22">
        <v>0</v>
      </c>
      <c r="K6988">
        <v>8.9369999999999993E-5</v>
      </c>
      <c r="L6988" s="5" cm="1">
        <f t="array" ref="L6988">_xlfn.IFS(I6988=0, 0, I6988&gt;34, 0, AND(I6988&gt;0, I6988&lt;35), VLOOKUP(I6988, $A$63:$C$96, 3))</f>
        <v>232</v>
      </c>
      <c r="M6988" s="5">
        <f t="shared" si="988"/>
        <v>0</v>
      </c>
      <c r="N6988" s="5">
        <v>1993.3800467888968</v>
      </c>
      <c r="O6988" s="5">
        <f t="shared" si="995"/>
        <v>2517.5528999999997</v>
      </c>
      <c r="P6988" s="5">
        <f t="shared" si="996"/>
        <v>232</v>
      </c>
      <c r="Q6988" s="5">
        <f t="shared" si="990"/>
        <v>0</v>
      </c>
      <c r="R6988" s="5">
        <f>IF(O6988&gt;(P6988+U6988),O6988-P6988-U6988, 0)</f>
        <v>0</v>
      </c>
      <c r="S6988" s="5">
        <f t="shared" si="991"/>
        <v>0</v>
      </c>
      <c r="T6988" s="5">
        <f t="shared" si="992"/>
        <v>0</v>
      </c>
      <c r="U6988" s="5">
        <f>IF(O6988&gt;P6988,IF(V6987*($B$6/100)&gt;=O6988-P6988,(O6988-P6988), V6987*($B$6/100)), 0)</f>
        <v>2285.5528999999997</v>
      </c>
      <c r="V6988" s="5">
        <f>V6987+(T6988*($B$5/100))-(U6988/($B$6/100))</f>
        <v>1325742.393053158</v>
      </c>
      <c r="W6988" s="5">
        <f t="shared" si="993"/>
        <v>33143.55982632895</v>
      </c>
    </row>
    <row r="6989" spans="4:23" x14ac:dyDescent="0.25">
      <c r="D6989">
        <f t="shared" si="994"/>
        <v>6987</v>
      </c>
      <c r="E6989" s="3">
        <v>44122</v>
      </c>
      <c r="F6989" s="4">
        <v>0.125</v>
      </c>
      <c r="G6989">
        <v>20</v>
      </c>
      <c r="H6989">
        <v>0</v>
      </c>
      <c r="I6989" s="5">
        <f t="shared" si="989"/>
        <v>3</v>
      </c>
      <c r="J6989" s="22">
        <v>0</v>
      </c>
      <c r="K6989">
        <v>7.7200000000000006E-5</v>
      </c>
      <c r="L6989" s="5" cm="1">
        <f t="array" ref="L6989">_xlfn.IFS(I6989=0, 0, I6989&gt;34, 0, AND(I6989&gt;0, I6989&lt;35), VLOOKUP(I6989, $A$63:$C$96, 3))</f>
        <v>232</v>
      </c>
      <c r="M6989" s="5">
        <f t="shared" si="988"/>
        <v>0</v>
      </c>
      <c r="N6989" s="5">
        <v>1993.3800467888968</v>
      </c>
      <c r="O6989" s="5">
        <f t="shared" si="995"/>
        <v>2174.7240000000002</v>
      </c>
      <c r="P6989" s="5">
        <f t="shared" si="996"/>
        <v>232</v>
      </c>
      <c r="Q6989" s="5">
        <f t="shared" si="990"/>
        <v>0</v>
      </c>
      <c r="R6989" s="5">
        <f>IF(O6989&gt;(P6989+U6989),O6989-P6989-U6989, 0)</f>
        <v>0</v>
      </c>
      <c r="S6989" s="5">
        <f t="shared" si="991"/>
        <v>0</v>
      </c>
      <c r="T6989" s="5">
        <f t="shared" si="992"/>
        <v>0</v>
      </c>
      <c r="U6989" s="5">
        <f>IF(O6989&gt;P6989,IF(V6988*($B$6/100)&gt;=O6989-P6989,(O6989-P6989), V6988*($B$6/100)), 0)</f>
        <v>1942.7240000000002</v>
      </c>
      <c r="V6989" s="5">
        <f>V6988+(T6989*($B$5/100))-(U6989/($B$6/100))</f>
        <v>1322967.0730531579</v>
      </c>
      <c r="W6989" s="5">
        <f t="shared" si="993"/>
        <v>33074.176826328949</v>
      </c>
    </row>
    <row r="6990" spans="4:23" x14ac:dyDescent="0.25">
      <c r="D6990">
        <f t="shared" si="994"/>
        <v>6988</v>
      </c>
      <c r="E6990" s="3">
        <v>44122</v>
      </c>
      <c r="F6990" s="4">
        <v>0.16666666666666666</v>
      </c>
      <c r="G6990">
        <v>10</v>
      </c>
      <c r="H6990">
        <v>0</v>
      </c>
      <c r="I6990" s="5">
        <f t="shared" si="989"/>
        <v>1</v>
      </c>
      <c r="J6990" s="22">
        <v>0</v>
      </c>
      <c r="K6990">
        <v>7.0569999999999997E-5</v>
      </c>
      <c r="L6990" s="5" cm="1">
        <f t="array" ref="L6990">_xlfn.IFS(I6990=0, 0, I6990&gt;34, 0, AND(I6990&gt;0, I6990&lt;35), VLOOKUP(I6990, $A$63:$C$96, 3))</f>
        <v>0</v>
      </c>
      <c r="M6990" s="5">
        <f t="shared" si="988"/>
        <v>0</v>
      </c>
      <c r="N6990" s="5">
        <v>2029.2860745689527</v>
      </c>
      <c r="O6990" s="5">
        <f t="shared" si="995"/>
        <v>1987.9568999999999</v>
      </c>
      <c r="P6990" s="5">
        <f t="shared" si="996"/>
        <v>0</v>
      </c>
      <c r="Q6990" s="5">
        <f t="shared" si="990"/>
        <v>0</v>
      </c>
      <c r="R6990" s="5">
        <f>IF(O6990&gt;(P6990+U6990),O6990-P6990-U6990, 0)</f>
        <v>0</v>
      </c>
      <c r="S6990" s="5">
        <f t="shared" si="991"/>
        <v>0</v>
      </c>
      <c r="T6990" s="5">
        <f t="shared" si="992"/>
        <v>0</v>
      </c>
      <c r="U6990" s="5">
        <f>IF(O6990&gt;P6990,IF(V6989*($B$6/100)&gt;=O6990-P6990,(O6990-P6990), V6989*($B$6/100)), 0)</f>
        <v>1987.9568999999999</v>
      </c>
      <c r="V6990" s="5">
        <f>V6989+(T6990*($B$5/100))-(U6990/($B$6/100))</f>
        <v>1320127.1346245864</v>
      </c>
      <c r="W6990" s="5">
        <f t="shared" si="993"/>
        <v>33003.178365614658</v>
      </c>
    </row>
    <row r="6991" spans="4:23" x14ac:dyDescent="0.25">
      <c r="D6991">
        <f t="shared" si="994"/>
        <v>6989</v>
      </c>
      <c r="E6991" s="3">
        <v>44122</v>
      </c>
      <c r="F6991" s="4">
        <v>0.20833333333333334</v>
      </c>
      <c r="G6991">
        <v>20</v>
      </c>
      <c r="H6991">
        <v>0</v>
      </c>
      <c r="I6991" s="5">
        <f t="shared" si="989"/>
        <v>3</v>
      </c>
      <c r="J6991" s="22">
        <v>0</v>
      </c>
      <c r="K6991">
        <v>6.8059999999999996E-5</v>
      </c>
      <c r="L6991" s="5" cm="1">
        <f t="array" ref="L6991">_xlfn.IFS(I6991=0, 0, I6991&gt;34, 0, AND(I6991&gt;0, I6991&lt;35), VLOOKUP(I6991, $A$63:$C$96, 3))</f>
        <v>232</v>
      </c>
      <c r="M6991" s="5">
        <f t="shared" si="988"/>
        <v>0</v>
      </c>
      <c r="N6991" s="5">
        <v>2130.6404657939947</v>
      </c>
      <c r="O6991" s="5">
        <f t="shared" si="995"/>
        <v>1917.2501999999997</v>
      </c>
      <c r="P6991" s="5">
        <f t="shared" si="996"/>
        <v>232</v>
      </c>
      <c r="Q6991" s="5">
        <f t="shared" si="990"/>
        <v>0</v>
      </c>
      <c r="R6991" s="5">
        <f>IF(O6991&gt;(P6991+U6991),O6991-P6991-U6991, 0)</f>
        <v>0</v>
      </c>
      <c r="S6991" s="5">
        <f t="shared" si="991"/>
        <v>0</v>
      </c>
      <c r="T6991" s="5">
        <f t="shared" si="992"/>
        <v>0</v>
      </c>
      <c r="U6991" s="5">
        <f>IF(O6991&gt;P6991,IF(V6990*($B$6/100)&gt;=O6991-P6991,(O6991-P6991), V6990*($B$6/100)), 0)</f>
        <v>1685.2501999999997</v>
      </c>
      <c r="V6991" s="5">
        <f>V6990+(T6991*($B$5/100))-(U6991/($B$6/100))</f>
        <v>1317719.634338872</v>
      </c>
      <c r="W6991" s="5">
        <f t="shared" si="993"/>
        <v>32942.9908584718</v>
      </c>
    </row>
    <row r="6992" spans="4:23" x14ac:dyDescent="0.25">
      <c r="D6992">
        <f t="shared" si="994"/>
        <v>6990</v>
      </c>
      <c r="E6992" s="3">
        <v>44122</v>
      </c>
      <c r="F6992" s="4">
        <v>0.25</v>
      </c>
      <c r="G6992">
        <v>20</v>
      </c>
      <c r="H6992">
        <v>0</v>
      </c>
      <c r="I6992" s="5">
        <f t="shared" si="989"/>
        <v>3</v>
      </c>
      <c r="J6992" s="22">
        <v>0</v>
      </c>
      <c r="K6992">
        <v>6.8319999999999996E-5</v>
      </c>
      <c r="L6992" s="5" cm="1">
        <f t="array" ref="L6992">_xlfn.IFS(I6992=0, 0, I6992&gt;34, 0, AND(I6992&gt;0, I6992&lt;35), VLOOKUP(I6992, $A$63:$C$96, 3))</f>
        <v>232</v>
      </c>
      <c r="M6992" s="5">
        <f t="shared" si="988"/>
        <v>0</v>
      </c>
      <c r="N6992" s="5">
        <v>2263.6757491890021</v>
      </c>
      <c r="O6992" s="5">
        <f t="shared" si="995"/>
        <v>1924.5743999999997</v>
      </c>
      <c r="P6992" s="5">
        <f t="shared" si="996"/>
        <v>232</v>
      </c>
      <c r="Q6992" s="5">
        <f t="shared" si="990"/>
        <v>0</v>
      </c>
      <c r="R6992" s="5">
        <f>IF(O6992&gt;(P6992+U6992),O6992-P6992-U6992, 0)</f>
        <v>0</v>
      </c>
      <c r="S6992" s="5">
        <f t="shared" si="991"/>
        <v>0</v>
      </c>
      <c r="T6992" s="5">
        <f t="shared" si="992"/>
        <v>0</v>
      </c>
      <c r="U6992" s="5">
        <f>IF(O6992&gt;P6992,IF(V6991*($B$6/100)&gt;=O6992-P6992,(O6992-P6992), V6991*($B$6/100)), 0)</f>
        <v>1692.5743999999997</v>
      </c>
      <c r="V6992" s="5">
        <f>V6991+(T6992*($B$5/100))-(U6992/($B$6/100))</f>
        <v>1315301.6709103007</v>
      </c>
      <c r="W6992" s="5">
        <f t="shared" si="993"/>
        <v>32882.541772757519</v>
      </c>
    </row>
    <row r="6993" spans="4:23" x14ac:dyDescent="0.25">
      <c r="D6993">
        <f t="shared" si="994"/>
        <v>6991</v>
      </c>
      <c r="E6993" s="3">
        <v>44122</v>
      </c>
      <c r="F6993" s="4">
        <v>0.29166666666666669</v>
      </c>
      <c r="G6993">
        <v>20</v>
      </c>
      <c r="H6993">
        <v>0</v>
      </c>
      <c r="I6993" s="5">
        <f t="shared" si="989"/>
        <v>3</v>
      </c>
      <c r="J6993" s="22">
        <v>0</v>
      </c>
      <c r="K6993">
        <v>7.1450000000000002E-5</v>
      </c>
      <c r="L6993" s="5" cm="1">
        <f t="array" ref="L6993">_xlfn.IFS(I6993=0, 0, I6993&gt;34, 0, AND(I6993&gt;0, I6993&lt;35), VLOOKUP(I6993, $A$63:$C$96, 3))</f>
        <v>232</v>
      </c>
      <c r="M6993" s="5">
        <f t="shared" si="988"/>
        <v>0</v>
      </c>
      <c r="N6993" s="5">
        <v>2720.6764484623186</v>
      </c>
      <c r="O6993" s="5">
        <f t="shared" si="995"/>
        <v>2012.7465</v>
      </c>
      <c r="P6993" s="5">
        <f t="shared" si="996"/>
        <v>232</v>
      </c>
      <c r="Q6993" s="5">
        <f t="shared" si="990"/>
        <v>0</v>
      </c>
      <c r="R6993" s="5">
        <f>IF(O6993&gt;(P6993+U6993),O6993-P6993-U6993, 0)</f>
        <v>0</v>
      </c>
      <c r="S6993" s="5">
        <f t="shared" si="991"/>
        <v>0</v>
      </c>
      <c r="T6993" s="5">
        <f t="shared" si="992"/>
        <v>0</v>
      </c>
      <c r="U6993" s="5">
        <f>IF(O6993&gt;P6993,IF(V6992*($B$6/100)&gt;=O6993-P6993,(O6993-P6993), V6992*($B$6/100)), 0)</f>
        <v>1780.7465</v>
      </c>
      <c r="V6993" s="5">
        <f>V6992+(T6993*($B$5/100))-(U6993/($B$6/100))</f>
        <v>1312757.7473388722</v>
      </c>
      <c r="W6993" s="5">
        <f t="shared" si="993"/>
        <v>32818.943683471807</v>
      </c>
    </row>
    <row r="6994" spans="4:23" x14ac:dyDescent="0.25">
      <c r="D6994">
        <f t="shared" si="994"/>
        <v>6992</v>
      </c>
      <c r="E6994" s="3">
        <v>44122</v>
      </c>
      <c r="F6994" s="4">
        <v>0.33333333333333331</v>
      </c>
      <c r="G6994">
        <v>20</v>
      </c>
      <c r="H6994">
        <v>0</v>
      </c>
      <c r="I6994" s="5">
        <f t="shared" si="989"/>
        <v>3</v>
      </c>
      <c r="J6994" s="22">
        <v>1.2372378911527593E-5</v>
      </c>
      <c r="K6994">
        <v>8.4139999999999991E-5</v>
      </c>
      <c r="L6994" s="5" cm="1">
        <f t="array" ref="L6994">_xlfn.IFS(I6994=0, 0, I6994&gt;34, 0, AND(I6994&gt;0, I6994&lt;35), VLOOKUP(I6994, $A$63:$C$96, 3))</f>
        <v>232</v>
      </c>
      <c r="M6994" s="5">
        <f t="shared" si="988"/>
        <v>58.768799829756063</v>
      </c>
      <c r="N6994" s="5">
        <v>3617.779682876504</v>
      </c>
      <c r="O6994" s="5">
        <f t="shared" si="995"/>
        <v>2370.2237999999998</v>
      </c>
      <c r="P6994" s="5">
        <f t="shared" si="996"/>
        <v>290.76879982975606</v>
      </c>
      <c r="Q6994" s="5">
        <f t="shared" si="990"/>
        <v>0</v>
      </c>
      <c r="R6994" s="5">
        <f>IF(O6994&gt;(P6994+U6994),O6994-P6994-U6994, 0)</f>
        <v>0</v>
      </c>
      <c r="S6994" s="5">
        <f t="shared" si="991"/>
        <v>0</v>
      </c>
      <c r="T6994" s="5">
        <f t="shared" si="992"/>
        <v>0</v>
      </c>
      <c r="U6994" s="5">
        <f>IF(O6994&gt;P6994,IF(V6993*($B$6/100)&gt;=O6994-P6994,(O6994-P6994), V6993*($B$6/100)), 0)</f>
        <v>2079.4550001702437</v>
      </c>
      <c r="V6994" s="5">
        <f>V6993+(T6994*($B$5/100))-(U6994/($B$6/100))</f>
        <v>1309787.097338629</v>
      </c>
      <c r="W6994" s="5">
        <f t="shared" si="993"/>
        <v>32744.677433465724</v>
      </c>
    </row>
    <row r="6995" spans="4:23" x14ac:dyDescent="0.25">
      <c r="D6995">
        <f t="shared" si="994"/>
        <v>6993</v>
      </c>
      <c r="E6995" s="3">
        <v>44122</v>
      </c>
      <c r="F6995" s="4">
        <v>0.375</v>
      </c>
      <c r="G6995">
        <v>20</v>
      </c>
      <c r="H6995">
        <v>3</v>
      </c>
      <c r="I6995" s="5">
        <f t="shared" si="989"/>
        <v>3</v>
      </c>
      <c r="J6995" s="22">
        <v>8.908112816299867E-5</v>
      </c>
      <c r="K6995">
        <v>1.1178E-4</v>
      </c>
      <c r="L6995" s="5" cm="1">
        <f t="array" ref="L6995">_xlfn.IFS(I6995=0, 0, I6995&gt;34, 0, AND(I6995&gt;0, I6995&lt;35), VLOOKUP(I6995, $A$63:$C$96, 3))</f>
        <v>232</v>
      </c>
      <c r="M6995" s="5">
        <f t="shared" si="988"/>
        <v>423.13535877424368</v>
      </c>
      <c r="N6995" s="5">
        <v>4707.417742138583</v>
      </c>
      <c r="O6995" s="5">
        <f t="shared" si="995"/>
        <v>3148.8425999999999</v>
      </c>
      <c r="P6995" s="5">
        <f t="shared" si="996"/>
        <v>655.13535877424374</v>
      </c>
      <c r="Q6995" s="5">
        <f t="shared" si="990"/>
        <v>0</v>
      </c>
      <c r="R6995" s="5">
        <f>IF(O6995&gt;(P6995+U6995),O6995-P6995-U6995, 0)</f>
        <v>0</v>
      </c>
      <c r="S6995" s="5">
        <f t="shared" si="991"/>
        <v>0</v>
      </c>
      <c r="T6995" s="5">
        <f t="shared" si="992"/>
        <v>0</v>
      </c>
      <c r="U6995" s="5">
        <f>IF(O6995&gt;P6995,IF(V6994*($B$6/100)&gt;=O6995-P6995,(O6995-P6995), V6994*($B$6/100)), 0)</f>
        <v>2493.7072412257562</v>
      </c>
      <c r="V6995" s="5">
        <f>V6994+(T6995*($B$5/100))-(U6995/($B$6/100))</f>
        <v>1306224.6584225921</v>
      </c>
      <c r="W6995" s="5">
        <f t="shared" si="993"/>
        <v>32655.616460564801</v>
      </c>
    </row>
    <row r="6996" spans="4:23" x14ac:dyDescent="0.25">
      <c r="D6996">
        <f t="shared" si="994"/>
        <v>6994</v>
      </c>
      <c r="E6996" s="3">
        <v>44122</v>
      </c>
      <c r="F6996" s="4">
        <v>0.41666666666666669</v>
      </c>
      <c r="G6996">
        <v>10</v>
      </c>
      <c r="H6996">
        <v>3</v>
      </c>
      <c r="I6996" s="5">
        <f t="shared" si="989"/>
        <v>1</v>
      </c>
      <c r="J6996" s="22">
        <v>1.2867274067988698E-4</v>
      </c>
      <c r="K6996">
        <v>1.3082E-4</v>
      </c>
      <c r="L6996" s="5" cm="1">
        <f t="array" ref="L6996">_xlfn.IFS(I6996=0, 0, I6996&gt;34, 0, AND(I6996&gt;0, I6996&lt;35), VLOOKUP(I6996, $A$63:$C$96, 3))</f>
        <v>0</v>
      </c>
      <c r="M6996" s="5">
        <f t="shared" si="988"/>
        <v>611.19551822946312</v>
      </c>
      <c r="N6996" s="5">
        <v>5073.5396429377852</v>
      </c>
      <c r="O6996" s="5">
        <f t="shared" si="995"/>
        <v>3685.1994</v>
      </c>
      <c r="P6996" s="5">
        <f t="shared" si="996"/>
        <v>611.19551822946312</v>
      </c>
      <c r="Q6996" s="5">
        <f t="shared" si="990"/>
        <v>0</v>
      </c>
      <c r="R6996" s="5">
        <f>IF(O6996&gt;(P6996+U6996),O6996-P6996-U6996, 0)</f>
        <v>0</v>
      </c>
      <c r="S6996" s="5">
        <f t="shared" si="991"/>
        <v>0</v>
      </c>
      <c r="T6996" s="5">
        <f t="shared" si="992"/>
        <v>0</v>
      </c>
      <c r="U6996" s="5">
        <f>IF(O6996&gt;P6996,IF(V6995*($B$6/100)&gt;=O6996-P6996,(O6996-P6996), V6995*($B$6/100)), 0)</f>
        <v>3074.0038817705367</v>
      </c>
      <c r="V6996" s="5">
        <f>V6995+(T6996*($B$5/100))-(U6996/($B$6/100))</f>
        <v>1301833.2243057771</v>
      </c>
      <c r="W6996" s="5">
        <f t="shared" si="993"/>
        <v>32545.830607644428</v>
      </c>
    </row>
    <row r="6997" spans="4:23" x14ac:dyDescent="0.25">
      <c r="D6997">
        <f t="shared" si="994"/>
        <v>6995</v>
      </c>
      <c r="E6997" s="3">
        <v>44122</v>
      </c>
      <c r="F6997" s="4">
        <v>0.45833333333333331</v>
      </c>
      <c r="G6997">
        <v>40</v>
      </c>
      <c r="H6997">
        <v>3</v>
      </c>
      <c r="I6997" s="5">
        <f t="shared" si="989"/>
        <v>6</v>
      </c>
      <c r="J6997" s="22">
        <v>1.7321330476138629E-4</v>
      </c>
      <c r="K6997">
        <v>1.3090999999999998E-4</v>
      </c>
      <c r="L6997" s="5" cm="1">
        <f t="array" ref="L6997">_xlfn.IFS(I6997=0, 0, I6997&gt;34, 0, AND(I6997&gt;0, I6997&lt;35), VLOOKUP(I6997, $A$63:$C$96, 3))</f>
        <v>2980</v>
      </c>
      <c r="M6997" s="5">
        <f t="shared" si="988"/>
        <v>822.76319761658488</v>
      </c>
      <c r="N6997" s="5">
        <v>4108.4802696076422</v>
      </c>
      <c r="O6997" s="5">
        <f t="shared" si="995"/>
        <v>3687.7346999999995</v>
      </c>
      <c r="P6997" s="5">
        <f t="shared" si="996"/>
        <v>3687.7346999999995</v>
      </c>
      <c r="Q6997" s="5">
        <f t="shared" si="990"/>
        <v>115.02849761658535</v>
      </c>
      <c r="R6997" s="5">
        <f>IF(O6997&gt;(P6997+U6997),O6997-P6997-U6997, 0)</f>
        <v>0</v>
      </c>
      <c r="S6997" s="5">
        <f t="shared" si="991"/>
        <v>0</v>
      </c>
      <c r="T6997" s="5">
        <f t="shared" si="992"/>
        <v>115.02849761658535</v>
      </c>
      <c r="U6997" s="5">
        <f>IF(O6997&gt;P6997,IF(V6996*($B$6/100)&gt;=O6997-P6997,(O6997-P6997), V6996*($B$6/100)), 0)</f>
        <v>0</v>
      </c>
      <c r="V6997" s="5">
        <f>V6996+(T6997*($B$5/100))-(U6997/($B$6/100))</f>
        <v>1301913.7442541088</v>
      </c>
      <c r="W6997" s="5">
        <f t="shared" si="993"/>
        <v>32547.843606352719</v>
      </c>
    </row>
    <row r="6998" spans="4:23" x14ac:dyDescent="0.25">
      <c r="D6998">
        <f t="shared" si="994"/>
        <v>6996</v>
      </c>
      <c r="E6998" s="3">
        <v>44122</v>
      </c>
      <c r="F6998" s="4">
        <v>0.5</v>
      </c>
      <c r="G6998">
        <v>40</v>
      </c>
      <c r="H6998">
        <v>2</v>
      </c>
      <c r="I6998" s="5">
        <f t="shared" si="989"/>
        <v>6</v>
      </c>
      <c r="J6998" s="22">
        <v>1.5341749850294214E-4</v>
      </c>
      <c r="K6998">
        <v>1.2354E-4</v>
      </c>
      <c r="L6998" s="5" cm="1">
        <f t="array" ref="L6998">_xlfn.IFS(I6998=0, 0, I6998&gt;34, 0, AND(I6998&gt;0, I6998&lt;35), VLOOKUP(I6998, $A$63:$C$96, 3))</f>
        <v>2980</v>
      </c>
      <c r="M6998" s="5">
        <f t="shared" si="988"/>
        <v>728.73311788897524</v>
      </c>
      <c r="N6998" s="5">
        <v>3589.8491464207095</v>
      </c>
      <c r="O6998" s="5">
        <f t="shared" si="995"/>
        <v>3480.1217999999999</v>
      </c>
      <c r="P6998" s="5">
        <f t="shared" si="996"/>
        <v>3480.1217999999999</v>
      </c>
      <c r="Q6998" s="5">
        <f t="shared" si="990"/>
        <v>228.61131788897546</v>
      </c>
      <c r="R6998" s="5">
        <f>IF(O6998&gt;(P6998+U6998),O6998-P6998-U6998, 0)</f>
        <v>0</v>
      </c>
      <c r="S6998" s="5">
        <f t="shared" si="991"/>
        <v>0</v>
      </c>
      <c r="T6998" s="5">
        <f t="shared" si="992"/>
        <v>228.61131788897546</v>
      </c>
      <c r="U6998" s="5">
        <f>IF(O6998&gt;P6998,IF(V6997*($B$6/100)&gt;=O6998-P6998,(O6998-P6998), V6997*($B$6/100)), 0)</f>
        <v>0</v>
      </c>
      <c r="V6998" s="5">
        <f>V6997+(T6998*($B$5/100))-(U6998/($B$6/100))</f>
        <v>1302073.772176631</v>
      </c>
      <c r="W6998" s="5">
        <f t="shared" si="993"/>
        <v>32551.844304415776</v>
      </c>
    </row>
    <row r="6999" spans="4:23" x14ac:dyDescent="0.25">
      <c r="D6999">
        <f t="shared" si="994"/>
        <v>6997</v>
      </c>
      <c r="E6999" s="3">
        <v>44122</v>
      </c>
      <c r="F6999" s="4">
        <v>0.54166666666666663</v>
      </c>
      <c r="G6999">
        <v>50</v>
      </c>
      <c r="H6999">
        <v>8</v>
      </c>
      <c r="I6999" s="5">
        <f t="shared" si="989"/>
        <v>7</v>
      </c>
      <c r="J6999" s="22">
        <v>3.711713673458278E-4</v>
      </c>
      <c r="K6999">
        <v>1.1851E-4</v>
      </c>
      <c r="L6999" s="5" cm="1">
        <f t="array" ref="L6999">_xlfn.IFS(I6999=0, 0, I6999&gt;34, 0, AND(I6999&gt;0, I6999&lt;35), VLOOKUP(I6999, $A$63:$C$96, 3))</f>
        <v>4800</v>
      </c>
      <c r="M6999" s="5">
        <f t="shared" si="988"/>
        <v>1763.0639948926821</v>
      </c>
      <c r="N6999" s="5">
        <v>3153.7949181522154</v>
      </c>
      <c r="O6999" s="5">
        <f t="shared" si="995"/>
        <v>3338.4267</v>
      </c>
      <c r="P6999" s="5">
        <f t="shared" si="996"/>
        <v>3338.4267</v>
      </c>
      <c r="Q6999" s="5">
        <f t="shared" si="990"/>
        <v>487.20077413479089</v>
      </c>
      <c r="R6999" s="5">
        <f>IF(O6999&gt;(P6999+U6999),O6999-P6999-U6999, 0)</f>
        <v>0</v>
      </c>
      <c r="S6999" s="5">
        <f t="shared" si="991"/>
        <v>1619.780960204617</v>
      </c>
      <c r="T6999" s="5">
        <f t="shared" si="992"/>
        <v>1604.8563346880649</v>
      </c>
      <c r="U6999" s="5">
        <f>IF(O6999&gt;P6999,IF(V6998*($B$6/100)&gt;=O6999-P6999,(O6999-P6999), V6998*($B$6/100)), 0)</f>
        <v>0</v>
      </c>
      <c r="V6999" s="5">
        <f>V6998+(T6999*($B$5/100))-(U6999/($B$6/100))</f>
        <v>1303197.1716109128</v>
      </c>
      <c r="W6999" s="5">
        <f t="shared" si="993"/>
        <v>32579.929290272819</v>
      </c>
    </row>
    <row r="7000" spans="4:23" x14ac:dyDescent="0.25">
      <c r="D7000">
        <f t="shared" si="994"/>
        <v>6998</v>
      </c>
      <c r="E7000" s="3">
        <v>44122</v>
      </c>
      <c r="F7000" s="4">
        <v>0.58333333333333337</v>
      </c>
      <c r="G7000">
        <v>40</v>
      </c>
      <c r="H7000">
        <v>3</v>
      </c>
      <c r="I7000" s="5">
        <f t="shared" si="989"/>
        <v>6</v>
      </c>
      <c r="J7000" s="22">
        <v>1.9053463523752492E-4</v>
      </c>
      <c r="K7000">
        <v>1.0818E-4</v>
      </c>
      <c r="L7000" s="5" cm="1">
        <f t="array" ref="L7000">_xlfn.IFS(I7000=0, 0, I7000&gt;34, 0, AND(I7000&gt;0, I7000&lt;35), VLOOKUP(I7000, $A$63:$C$96, 3))</f>
        <v>2980</v>
      </c>
      <c r="M7000" s="5">
        <f t="shared" si="988"/>
        <v>905.03951737824343</v>
      </c>
      <c r="N7000" s="5">
        <v>2538.4285887494175</v>
      </c>
      <c r="O7000" s="5">
        <f t="shared" si="995"/>
        <v>3047.4305999999997</v>
      </c>
      <c r="P7000" s="5">
        <f t="shared" si="996"/>
        <v>3047.4305999999997</v>
      </c>
      <c r="Q7000" s="5">
        <f t="shared" si="990"/>
        <v>487.20077413479089</v>
      </c>
      <c r="R7000" s="5">
        <f>IF(O7000&gt;(P7000+U7000),O7000-P7000-U7000, 0)</f>
        <v>0</v>
      </c>
      <c r="S7000" s="5">
        <f t="shared" si="991"/>
        <v>350.40814324345297</v>
      </c>
      <c r="T7000" s="5">
        <f t="shared" si="992"/>
        <v>487.20077413479089</v>
      </c>
      <c r="U7000" s="5">
        <f>IF(O7000&gt;P7000,IF(V6999*($B$6/100)&gt;=O7000-P7000,(O7000-P7000), V6999*($B$6/100)), 0)</f>
        <v>0</v>
      </c>
      <c r="V7000" s="5">
        <f>V6999+(T7000*($B$5/100))-(U7000/($B$6/100))</f>
        <v>1303538.212152807</v>
      </c>
      <c r="W7000" s="5">
        <f t="shared" si="993"/>
        <v>32588.455303820178</v>
      </c>
    </row>
    <row r="7001" spans="4:23" x14ac:dyDescent="0.25">
      <c r="D7001">
        <f t="shared" si="994"/>
        <v>6999</v>
      </c>
      <c r="E7001" s="3">
        <v>44122</v>
      </c>
      <c r="F7001" s="4">
        <v>0.625</v>
      </c>
      <c r="G7001">
        <v>40</v>
      </c>
      <c r="H7001">
        <v>0</v>
      </c>
      <c r="I7001" s="5">
        <f t="shared" si="989"/>
        <v>6</v>
      </c>
      <c r="J7001" s="22">
        <v>1.4104511959141456E-4</v>
      </c>
      <c r="K7001">
        <v>9.8349999999999992E-5</v>
      </c>
      <c r="L7001" s="5" cm="1">
        <f t="array" ref="L7001">_xlfn.IFS(I7001=0, 0, I7001&gt;34, 0, AND(I7001&gt;0, I7001&lt;35), VLOOKUP(I7001, $A$63:$C$96, 3))</f>
        <v>2980</v>
      </c>
      <c r="M7001" s="5">
        <f t="shared" si="988"/>
        <v>669.96431805921918</v>
      </c>
      <c r="N7001" s="5">
        <v>2698.6442560277164</v>
      </c>
      <c r="O7001" s="5">
        <f t="shared" si="995"/>
        <v>2770.5194999999999</v>
      </c>
      <c r="P7001" s="5">
        <f t="shared" si="996"/>
        <v>2770.5194999999999</v>
      </c>
      <c r="Q7001" s="5">
        <f t="shared" si="990"/>
        <v>487.20077413479089</v>
      </c>
      <c r="R7001" s="5">
        <f>IF(O7001&gt;(P7001+U7001),O7001-P7001-U7001, 0)</f>
        <v>0</v>
      </c>
      <c r="S7001" s="5">
        <f t="shared" si="991"/>
        <v>392.24404392442852</v>
      </c>
      <c r="T7001" s="5">
        <f t="shared" si="992"/>
        <v>487.20077413479089</v>
      </c>
      <c r="U7001" s="5">
        <f>IF(O7001&gt;P7001,IF(V7000*($B$6/100)&gt;=O7001-P7001,(O7001-P7001), V7000*($B$6/100)), 0)</f>
        <v>0</v>
      </c>
      <c r="V7001" s="5">
        <f>V7000+(T7001*($B$5/100))-(U7001/($B$6/100))</f>
        <v>1303879.2526947013</v>
      </c>
      <c r="W7001" s="5">
        <f t="shared" si="993"/>
        <v>32596.981317367532</v>
      </c>
    </row>
    <row r="7002" spans="4:23" x14ac:dyDescent="0.25">
      <c r="D7002">
        <f t="shared" si="994"/>
        <v>7000</v>
      </c>
      <c r="E7002" s="3">
        <v>44122</v>
      </c>
      <c r="F7002" s="4">
        <v>0.66666666666666663</v>
      </c>
      <c r="G7002">
        <v>30</v>
      </c>
      <c r="H7002">
        <v>3</v>
      </c>
      <c r="I7002" s="5">
        <f t="shared" si="989"/>
        <v>4</v>
      </c>
      <c r="J7002" s="22">
        <v>1.1135141020374834E-4</v>
      </c>
      <c r="K7002">
        <v>1.0132000000000001E-4</v>
      </c>
      <c r="L7002" s="5" cm="1">
        <f t="array" ref="L7002">_xlfn.IFS(I7002=0, 0, I7002&gt;34, 0, AND(I7002&gt;0, I7002&lt;35), VLOOKUP(I7002, $A$63:$C$96, 3))</f>
        <v>740</v>
      </c>
      <c r="M7002" s="5">
        <f t="shared" si="988"/>
        <v>528.91919846780468</v>
      </c>
      <c r="N7002" s="5">
        <v>2819.4488256297036</v>
      </c>
      <c r="O7002" s="5">
        <f t="shared" si="995"/>
        <v>2854.1844000000001</v>
      </c>
      <c r="P7002" s="5">
        <f t="shared" si="996"/>
        <v>1268.9191984678046</v>
      </c>
      <c r="Q7002" s="5">
        <f t="shared" si="990"/>
        <v>0</v>
      </c>
      <c r="R7002" s="5">
        <f>IF(O7002&gt;(P7002+U7002),O7002-P7002-U7002, 0)</f>
        <v>0</v>
      </c>
      <c r="S7002" s="5">
        <f t="shared" si="991"/>
        <v>0</v>
      </c>
      <c r="T7002" s="5">
        <f t="shared" si="992"/>
        <v>0</v>
      </c>
      <c r="U7002" s="5">
        <f>IF(O7002&gt;P7002,IF(V7001*($B$6/100)&gt;=O7002-P7002,(O7002-P7002), V7001*($B$6/100)), 0)</f>
        <v>1585.2652015321955</v>
      </c>
      <c r="V7002" s="5">
        <f>V7001+(T7002*($B$5/100))-(U7002/($B$6/100))</f>
        <v>1301614.5881210838</v>
      </c>
      <c r="W7002" s="5">
        <f t="shared" si="993"/>
        <v>32540.364703027095</v>
      </c>
    </row>
    <row r="7003" spans="4:23" x14ac:dyDescent="0.25">
      <c r="D7003">
        <f t="shared" si="994"/>
        <v>7001</v>
      </c>
      <c r="E7003" s="3">
        <v>44122</v>
      </c>
      <c r="F7003" s="4">
        <v>0.70833333333333337</v>
      </c>
      <c r="G7003">
        <v>20</v>
      </c>
      <c r="H7003">
        <v>2</v>
      </c>
      <c r="I7003" s="5">
        <f t="shared" si="989"/>
        <v>3</v>
      </c>
      <c r="J7003" s="22">
        <v>4.2066088299193817E-5</v>
      </c>
      <c r="K7003">
        <v>1.1741E-4</v>
      </c>
      <c r="L7003" s="5" cm="1">
        <f t="array" ref="L7003">_xlfn.IFS(I7003=0, 0, I7003&gt;34, 0, AND(I7003&gt;0, I7003&lt;35), VLOOKUP(I7003, $A$63:$C$96, 3))</f>
        <v>232</v>
      </c>
      <c r="M7003" s="5">
        <f t="shared" si="988"/>
        <v>199.81391942117062</v>
      </c>
      <c r="N7003" s="5">
        <v>2928.7919699833456</v>
      </c>
      <c r="O7003" s="5">
        <f t="shared" si="995"/>
        <v>3307.4397000000004</v>
      </c>
      <c r="P7003" s="5">
        <f t="shared" si="996"/>
        <v>431.81391942117062</v>
      </c>
      <c r="Q7003" s="5">
        <f t="shared" si="990"/>
        <v>0</v>
      </c>
      <c r="R7003" s="5">
        <f>IF(O7003&gt;(P7003+U7003),O7003-P7003-U7003, 0)</f>
        <v>0</v>
      </c>
      <c r="S7003" s="5">
        <f t="shared" si="991"/>
        <v>0</v>
      </c>
      <c r="T7003" s="5">
        <f t="shared" si="992"/>
        <v>0</v>
      </c>
      <c r="U7003" s="5">
        <f>IF(O7003&gt;P7003,IF(V7002*($B$6/100)&gt;=O7003-P7003,(O7003-P7003), V7002*($B$6/100)), 0)</f>
        <v>2875.6257805788296</v>
      </c>
      <c r="V7003" s="5">
        <f>V7002+(T7003*($B$5/100))-(U7003/($B$6/100))</f>
        <v>1297506.5512916856</v>
      </c>
      <c r="W7003" s="5">
        <f t="shared" si="993"/>
        <v>32437.66378229214</v>
      </c>
    </row>
    <row r="7004" spans="4:23" x14ac:dyDescent="0.25">
      <c r="D7004">
        <f t="shared" si="994"/>
        <v>7002</v>
      </c>
      <c r="E7004" s="3">
        <v>44122</v>
      </c>
      <c r="F7004" s="4">
        <v>0.75</v>
      </c>
      <c r="G7004">
        <v>20</v>
      </c>
      <c r="H7004">
        <v>0</v>
      </c>
      <c r="I7004" s="5">
        <f t="shared" si="989"/>
        <v>3</v>
      </c>
      <c r="J7004" s="22">
        <v>4.9489515646110373E-6</v>
      </c>
      <c r="K7004">
        <v>1.649E-4</v>
      </c>
      <c r="L7004" s="5" cm="1">
        <f t="array" ref="L7004">_xlfn.IFS(I7004=0, 0, I7004&gt;34, 0, AND(I7004&gt;0, I7004&lt;35), VLOOKUP(I7004, $A$63:$C$96, 3))</f>
        <v>232</v>
      </c>
      <c r="M7004" s="5">
        <f t="shared" si="988"/>
        <v>23.507519931902429</v>
      </c>
      <c r="N7004" s="5">
        <v>3468.1332131573986</v>
      </c>
      <c r="O7004" s="5">
        <f t="shared" si="995"/>
        <v>4645.2330000000002</v>
      </c>
      <c r="P7004" s="5">
        <f t="shared" si="996"/>
        <v>255.50751993190244</v>
      </c>
      <c r="Q7004" s="5">
        <f t="shared" si="990"/>
        <v>0</v>
      </c>
      <c r="R7004" s="5">
        <f>IF(O7004&gt;(P7004+U7004),O7004-P7004-U7004, 0)</f>
        <v>0</v>
      </c>
      <c r="S7004" s="5">
        <f t="shared" si="991"/>
        <v>0</v>
      </c>
      <c r="T7004" s="5">
        <f t="shared" si="992"/>
        <v>0</v>
      </c>
      <c r="U7004" s="5">
        <f>IF(O7004&gt;P7004,IF(V7003*($B$6/100)&gt;=O7004-P7004,(O7004-P7004), V7003*($B$6/100)), 0)</f>
        <v>4389.7254800680976</v>
      </c>
      <c r="V7004" s="5">
        <f>V7003+(T7004*($B$5/100))-(U7004/($B$6/100))</f>
        <v>1291235.5148915884</v>
      </c>
      <c r="W7004" s="5">
        <f t="shared" si="993"/>
        <v>32280.88787228971</v>
      </c>
    </row>
    <row r="7005" spans="4:23" x14ac:dyDescent="0.25">
      <c r="D7005">
        <f t="shared" si="994"/>
        <v>7003</v>
      </c>
      <c r="E7005" s="3">
        <v>44122</v>
      </c>
      <c r="F7005" s="4">
        <v>0.79166666666666663</v>
      </c>
      <c r="G7005">
        <v>10</v>
      </c>
      <c r="H7005">
        <v>0</v>
      </c>
      <c r="I7005" s="5">
        <f t="shared" si="989"/>
        <v>1</v>
      </c>
      <c r="J7005" s="22">
        <v>0</v>
      </c>
      <c r="K7005">
        <v>1.9451000000000001E-4</v>
      </c>
      <c r="L7005" s="5" cm="1">
        <f t="array" ref="L7005">_xlfn.IFS(I7005=0, 0, I7005&gt;34, 0, AND(I7005&gt;0, I7005&lt;35), VLOOKUP(I7005, $A$63:$C$96, 3))</f>
        <v>0</v>
      </c>
      <c r="M7005" s="5">
        <f t="shared" si="988"/>
        <v>0</v>
      </c>
      <c r="N7005" s="5">
        <v>3600.1151785149759</v>
      </c>
      <c r="O7005" s="5">
        <f t="shared" si="995"/>
        <v>5479.3467000000001</v>
      </c>
      <c r="P7005" s="5">
        <f t="shared" si="996"/>
        <v>0</v>
      </c>
      <c r="Q7005" s="5">
        <f t="shared" si="990"/>
        <v>0</v>
      </c>
      <c r="R7005" s="5">
        <f>IF(O7005&gt;(P7005+U7005),O7005-P7005-U7005, 0)</f>
        <v>0</v>
      </c>
      <c r="S7005" s="5">
        <f t="shared" si="991"/>
        <v>0</v>
      </c>
      <c r="T7005" s="5">
        <f t="shared" si="992"/>
        <v>0</v>
      </c>
      <c r="U7005" s="5">
        <f>IF(O7005&gt;P7005,IF(V7004*($B$6/100)&gt;=O7005-P7005,(O7005-P7005), V7004*($B$6/100)), 0)</f>
        <v>5479.3467000000001</v>
      </c>
      <c r="V7005" s="5">
        <f>V7004+(T7005*($B$5/100))-(U7005/($B$6/100))</f>
        <v>1283407.8767487311</v>
      </c>
      <c r="W7005" s="5">
        <f t="shared" si="993"/>
        <v>32085.196918718277</v>
      </c>
    </row>
    <row r="7006" spans="4:23" x14ac:dyDescent="0.25">
      <c r="D7006">
        <f t="shared" si="994"/>
        <v>7004</v>
      </c>
      <c r="E7006" s="3">
        <v>44122</v>
      </c>
      <c r="F7006" s="4">
        <v>0.83333333333333337</v>
      </c>
      <c r="G7006">
        <v>10</v>
      </c>
      <c r="H7006">
        <v>0</v>
      </c>
      <c r="I7006" s="5">
        <f t="shared" si="989"/>
        <v>1</v>
      </c>
      <c r="J7006" s="22">
        <v>0</v>
      </c>
      <c r="K7006">
        <v>2.0458E-4</v>
      </c>
      <c r="L7006" s="5" cm="1">
        <f t="array" ref="L7006">_xlfn.IFS(I7006=0, 0, I7006&gt;34, 0, AND(I7006&gt;0, I7006&lt;35), VLOOKUP(I7006, $A$63:$C$96, 3))</f>
        <v>0</v>
      </c>
      <c r="M7006" s="5">
        <f t="shared" si="988"/>
        <v>0</v>
      </c>
      <c r="N7006" s="5">
        <v>3403.5840606976458</v>
      </c>
      <c r="O7006" s="5">
        <f t="shared" si="995"/>
        <v>5763.0185999999994</v>
      </c>
      <c r="P7006" s="5">
        <f t="shared" si="996"/>
        <v>0</v>
      </c>
      <c r="Q7006" s="5">
        <f t="shared" si="990"/>
        <v>0</v>
      </c>
      <c r="R7006" s="5">
        <f>IF(O7006&gt;(P7006+U7006),O7006-P7006-U7006, 0)</f>
        <v>0</v>
      </c>
      <c r="S7006" s="5">
        <f t="shared" si="991"/>
        <v>0</v>
      </c>
      <c r="T7006" s="5">
        <f t="shared" si="992"/>
        <v>0</v>
      </c>
      <c r="U7006" s="5">
        <f>IF(O7006&gt;P7006,IF(V7005*($B$6/100)&gt;=O7006-P7006,(O7006-P7006), V7005*($B$6/100)), 0)</f>
        <v>5763.0185999999994</v>
      </c>
      <c r="V7006" s="5">
        <f>V7005+(T7006*($B$5/100))-(U7006/($B$6/100))</f>
        <v>1275174.9930344454</v>
      </c>
      <c r="W7006" s="5">
        <f t="shared" si="993"/>
        <v>31879.374825861138</v>
      </c>
    </row>
    <row r="7007" spans="4:23" x14ac:dyDescent="0.25">
      <c r="D7007">
        <f t="shared" si="994"/>
        <v>7005</v>
      </c>
      <c r="E7007" s="3">
        <v>44122</v>
      </c>
      <c r="F7007" s="4">
        <v>0.875</v>
      </c>
      <c r="G7007">
        <v>10</v>
      </c>
      <c r="H7007">
        <v>0</v>
      </c>
      <c r="I7007" s="5">
        <f t="shared" si="989"/>
        <v>1</v>
      </c>
      <c r="J7007" s="22">
        <v>0</v>
      </c>
      <c r="K7007">
        <v>1.9536999999999999E-4</v>
      </c>
      <c r="L7007" s="5" cm="1">
        <f t="array" ref="L7007">_xlfn.IFS(I7007=0, 0, I7007&gt;34, 0, AND(I7007&gt;0, I7007&lt;35), VLOOKUP(I7007, $A$63:$C$96, 3))</f>
        <v>0</v>
      </c>
      <c r="M7007" s="5">
        <f t="shared" si="988"/>
        <v>0</v>
      </c>
      <c r="N7007" s="5">
        <v>3016.0262993919478</v>
      </c>
      <c r="O7007" s="5">
        <f t="shared" si="995"/>
        <v>5503.5729000000001</v>
      </c>
      <c r="P7007" s="5">
        <f t="shared" si="996"/>
        <v>0</v>
      </c>
      <c r="Q7007" s="5">
        <f t="shared" si="990"/>
        <v>0</v>
      </c>
      <c r="R7007" s="5">
        <f>IF(O7007&gt;(P7007+U7007),O7007-P7007-U7007, 0)</f>
        <v>0</v>
      </c>
      <c r="S7007" s="5">
        <f t="shared" si="991"/>
        <v>0</v>
      </c>
      <c r="T7007" s="5">
        <f t="shared" si="992"/>
        <v>0</v>
      </c>
      <c r="U7007" s="5">
        <f>IF(O7007&gt;P7007,IF(V7006*($B$6/100)&gt;=O7007-P7007,(O7007-P7007), V7006*($B$6/100)), 0)</f>
        <v>5503.5729000000001</v>
      </c>
      <c r="V7007" s="5">
        <f>V7006+(T7007*($B$5/100))-(U7007/($B$6/100))</f>
        <v>1267312.7460344455</v>
      </c>
      <c r="W7007" s="5">
        <f t="shared" si="993"/>
        <v>31682.818650861136</v>
      </c>
    </row>
    <row r="7008" spans="4:23" x14ac:dyDescent="0.25">
      <c r="D7008">
        <f t="shared" si="994"/>
        <v>7006</v>
      </c>
      <c r="E7008" s="3">
        <v>44122</v>
      </c>
      <c r="F7008" s="4">
        <v>0.91666666666666663</v>
      </c>
      <c r="G7008">
        <v>20</v>
      </c>
      <c r="H7008">
        <v>0</v>
      </c>
      <c r="I7008" s="5">
        <f t="shared" si="989"/>
        <v>3</v>
      </c>
      <c r="J7008" s="22">
        <v>0</v>
      </c>
      <c r="K7008">
        <v>1.7689999999999999E-4</v>
      </c>
      <c r="L7008" s="5" cm="1">
        <f t="array" ref="L7008">_xlfn.IFS(I7008=0, 0, I7008&gt;34, 0, AND(I7008&gt;0, I7008&lt;35), VLOOKUP(I7008, $A$63:$C$96, 3))</f>
        <v>232</v>
      </c>
      <c r="M7008" s="5">
        <f t="shared" si="988"/>
        <v>0</v>
      </c>
      <c r="N7008" s="5">
        <v>2724.4922567827016</v>
      </c>
      <c r="O7008" s="5">
        <f t="shared" si="995"/>
        <v>4983.2729999999992</v>
      </c>
      <c r="P7008" s="5">
        <f t="shared" si="996"/>
        <v>232</v>
      </c>
      <c r="Q7008" s="5">
        <f t="shared" si="990"/>
        <v>0</v>
      </c>
      <c r="R7008" s="5">
        <f>IF(O7008&gt;(P7008+U7008),O7008-P7008-U7008, 0)</f>
        <v>0</v>
      </c>
      <c r="S7008" s="5">
        <f t="shared" si="991"/>
        <v>0</v>
      </c>
      <c r="T7008" s="5">
        <f t="shared" si="992"/>
        <v>0</v>
      </c>
      <c r="U7008" s="5">
        <f>IF(O7008&gt;P7008,IF(V7007*($B$6/100)&gt;=O7008-P7008,(O7008-P7008), V7007*($B$6/100)), 0)</f>
        <v>4751.2729999999992</v>
      </c>
      <c r="V7008" s="5">
        <f>V7007+(T7008*($B$5/100))-(U7008/($B$6/100))</f>
        <v>1260525.2131773026</v>
      </c>
      <c r="W7008" s="5">
        <f t="shared" si="993"/>
        <v>31513.130329432566</v>
      </c>
    </row>
    <row r="7009" spans="4:23" x14ac:dyDescent="0.25">
      <c r="D7009">
        <f t="shared" si="994"/>
        <v>7007</v>
      </c>
      <c r="E7009" s="3">
        <v>44122</v>
      </c>
      <c r="F7009" s="4">
        <v>0.95833333333333337</v>
      </c>
      <c r="G7009">
        <v>20</v>
      </c>
      <c r="H7009">
        <v>0</v>
      </c>
      <c r="I7009" s="5">
        <f t="shared" si="989"/>
        <v>3</v>
      </c>
      <c r="J7009" s="22">
        <v>0</v>
      </c>
      <c r="K7009">
        <v>1.5697999999999998E-4</v>
      </c>
      <c r="L7009" s="5" cm="1">
        <f t="array" ref="L7009">_xlfn.IFS(I7009=0, 0, I7009&gt;34, 0, AND(I7009&gt;0, I7009&lt;35), VLOOKUP(I7009, $A$63:$C$96, 3))</f>
        <v>232</v>
      </c>
      <c r="M7009" s="5">
        <f t="shared" si="988"/>
        <v>0</v>
      </c>
      <c r="N7009" s="5">
        <v>2300.4532653639385</v>
      </c>
      <c r="O7009" s="5">
        <f t="shared" si="995"/>
        <v>4422.1265999999996</v>
      </c>
      <c r="P7009" s="5">
        <f t="shared" si="996"/>
        <v>232</v>
      </c>
      <c r="Q7009" s="5">
        <f t="shared" si="990"/>
        <v>0</v>
      </c>
      <c r="R7009" s="5">
        <f>IF(O7009&gt;(P7009+U7009),O7009-P7009-U7009, 0)</f>
        <v>0</v>
      </c>
      <c r="S7009" s="5">
        <f t="shared" si="991"/>
        <v>0</v>
      </c>
      <c r="T7009" s="5">
        <f t="shared" si="992"/>
        <v>0</v>
      </c>
      <c r="U7009" s="5">
        <f>IF(O7009&gt;P7009,IF(V7008*($B$6/100)&gt;=O7009-P7009,(O7009-P7009), V7008*($B$6/100)), 0)</f>
        <v>4190.1265999999996</v>
      </c>
      <c r="V7009" s="5">
        <f>V7008+(T7009*($B$5/100))-(U7009/($B$6/100))</f>
        <v>1254539.3180344454</v>
      </c>
      <c r="W7009" s="5">
        <f t="shared" si="993"/>
        <v>31363.482950861136</v>
      </c>
    </row>
    <row r="7010" spans="4:23" x14ac:dyDescent="0.25">
      <c r="D7010">
        <f t="shared" si="994"/>
        <v>7008</v>
      </c>
      <c r="E7010" s="3">
        <v>44123</v>
      </c>
      <c r="F7010" s="4">
        <v>0</v>
      </c>
      <c r="G7010">
        <v>10</v>
      </c>
      <c r="H7010">
        <v>0</v>
      </c>
      <c r="I7010" s="5">
        <f t="shared" si="989"/>
        <v>1</v>
      </c>
      <c r="J7010" s="22">
        <v>0</v>
      </c>
      <c r="K7010">
        <v>1.2867E-4</v>
      </c>
      <c r="L7010" s="5" cm="1">
        <f t="array" ref="L7010">_xlfn.IFS(I7010=0, 0, I7010&gt;34, 0, AND(I7010&gt;0, I7010&lt;35), VLOOKUP(I7010, $A$63:$C$96, 3))</f>
        <v>0</v>
      </c>
      <c r="M7010" s="5">
        <f t="shared" si="988"/>
        <v>0</v>
      </c>
      <c r="N7010" s="5">
        <v>1804.5001140041247</v>
      </c>
      <c r="O7010" s="5">
        <f t="shared" si="995"/>
        <v>3624.6339000000003</v>
      </c>
      <c r="P7010" s="5">
        <f t="shared" si="996"/>
        <v>0</v>
      </c>
      <c r="Q7010" s="5">
        <f t="shared" si="990"/>
        <v>0</v>
      </c>
      <c r="R7010" s="5">
        <f>IF(O7010&gt;(P7010+U7010),O7010-P7010-U7010, 0)</f>
        <v>0</v>
      </c>
      <c r="S7010" s="5">
        <f t="shared" si="991"/>
        <v>0</v>
      </c>
      <c r="T7010" s="5">
        <f t="shared" si="992"/>
        <v>0</v>
      </c>
      <c r="U7010" s="5">
        <f>IF(O7010&gt;P7010,IF(V7009*($B$6/100)&gt;=O7010-P7010,(O7010-P7010), V7009*($B$6/100)), 0)</f>
        <v>3624.6339000000003</v>
      </c>
      <c r="V7010" s="5">
        <f>V7009+(T7010*($B$5/100))-(U7010/($B$6/100))</f>
        <v>1249361.2696058741</v>
      </c>
      <c r="W7010" s="5">
        <f t="shared" si="993"/>
        <v>31234.031740146853</v>
      </c>
    </row>
    <row r="7011" spans="4:23" x14ac:dyDescent="0.25">
      <c r="D7011">
        <f t="shared" si="994"/>
        <v>7009</v>
      </c>
      <c r="E7011" s="3">
        <v>44123</v>
      </c>
      <c r="F7011" s="4">
        <v>4.1666666666666664E-2</v>
      </c>
      <c r="G7011">
        <v>20</v>
      </c>
      <c r="H7011">
        <v>0</v>
      </c>
      <c r="I7011" s="5">
        <f t="shared" si="989"/>
        <v>3</v>
      </c>
      <c r="J7011" s="22">
        <v>0</v>
      </c>
      <c r="K7011">
        <v>9.8919999999999995E-5</v>
      </c>
      <c r="L7011" s="5" cm="1">
        <f t="array" ref="L7011">_xlfn.IFS(I7011=0, 0, I7011&gt;34, 0, AND(I7011&gt;0, I7011&lt;35), VLOOKUP(I7011, $A$63:$C$96, 3))</f>
        <v>232</v>
      </c>
      <c r="M7011" s="5">
        <f t="shared" si="988"/>
        <v>0</v>
      </c>
      <c r="N7011" s="5">
        <v>1627.276605253239</v>
      </c>
      <c r="O7011" s="5">
        <f t="shared" si="995"/>
        <v>2786.5763999999999</v>
      </c>
      <c r="P7011" s="5">
        <f t="shared" si="996"/>
        <v>232</v>
      </c>
      <c r="Q7011" s="5">
        <f t="shared" si="990"/>
        <v>0</v>
      </c>
      <c r="R7011" s="5">
        <f>IF(O7011&gt;(P7011+U7011),O7011-P7011-U7011, 0)</f>
        <v>0</v>
      </c>
      <c r="S7011" s="5">
        <f t="shared" si="991"/>
        <v>0</v>
      </c>
      <c r="T7011" s="5">
        <f t="shared" si="992"/>
        <v>0</v>
      </c>
      <c r="U7011" s="5">
        <f>IF(O7011&gt;P7011,IF(V7010*($B$6/100)&gt;=O7011-P7011,(O7011-P7011), V7010*($B$6/100)), 0)</f>
        <v>2554.5763999999999</v>
      </c>
      <c r="V7011" s="5">
        <f>V7010+(T7011*($B$5/100))-(U7011/($B$6/100))</f>
        <v>1245711.8747487313</v>
      </c>
      <c r="W7011" s="5">
        <f t="shared" si="993"/>
        <v>31142.79686871828</v>
      </c>
    </row>
    <row r="7012" spans="4:23" x14ac:dyDescent="0.25">
      <c r="D7012">
        <f t="shared" si="994"/>
        <v>7010</v>
      </c>
      <c r="E7012" s="3">
        <v>44123</v>
      </c>
      <c r="F7012" s="4">
        <v>8.3333333333333329E-2</v>
      </c>
      <c r="G7012">
        <v>20</v>
      </c>
      <c r="H7012">
        <v>0</v>
      </c>
      <c r="I7012" s="5">
        <f t="shared" si="989"/>
        <v>3</v>
      </c>
      <c r="J7012" s="22">
        <v>0</v>
      </c>
      <c r="K7012">
        <v>7.9430000000000004E-5</v>
      </c>
      <c r="L7012" s="5" cm="1">
        <f t="array" ref="L7012">_xlfn.IFS(I7012=0, 0, I7012&gt;34, 0, AND(I7012&gt;0, I7012&lt;35), VLOOKUP(I7012, $A$63:$C$96, 3))</f>
        <v>232</v>
      </c>
      <c r="M7012" s="5">
        <f t="shared" si="988"/>
        <v>0</v>
      </c>
      <c r="N7012" s="5">
        <v>1595.5686672015474</v>
      </c>
      <c r="O7012" s="5">
        <f t="shared" si="995"/>
        <v>2237.5430999999999</v>
      </c>
      <c r="P7012" s="5">
        <f t="shared" si="996"/>
        <v>232</v>
      </c>
      <c r="Q7012" s="5">
        <f t="shared" si="990"/>
        <v>0</v>
      </c>
      <c r="R7012" s="5">
        <f>IF(O7012&gt;(P7012+U7012),O7012-P7012-U7012, 0)</f>
        <v>0</v>
      </c>
      <c r="S7012" s="5">
        <f t="shared" si="991"/>
        <v>0</v>
      </c>
      <c r="T7012" s="5">
        <f t="shared" si="992"/>
        <v>0</v>
      </c>
      <c r="U7012" s="5">
        <f>IF(O7012&gt;P7012,IF(V7011*($B$6/100)&gt;=O7012-P7012,(O7012-P7012), V7011*($B$6/100)), 0)</f>
        <v>2005.5430999999999</v>
      </c>
      <c r="V7012" s="5">
        <f>V7011+(T7012*($B$5/100))-(U7012/($B$6/100))</f>
        <v>1242846.8131773027</v>
      </c>
      <c r="W7012" s="5">
        <f t="shared" si="993"/>
        <v>31071.170329432567</v>
      </c>
    </row>
    <row r="7013" spans="4:23" x14ac:dyDescent="0.25">
      <c r="D7013">
        <f t="shared" si="994"/>
        <v>7011</v>
      </c>
      <c r="E7013" s="3">
        <v>44123</v>
      </c>
      <c r="F7013" s="4">
        <v>0.125</v>
      </c>
      <c r="G7013">
        <v>20</v>
      </c>
      <c r="H7013">
        <v>0</v>
      </c>
      <c r="I7013" s="5">
        <f t="shared" si="989"/>
        <v>3</v>
      </c>
      <c r="J7013" s="22">
        <v>0</v>
      </c>
      <c r="K7013">
        <v>6.9960000000000001E-5</v>
      </c>
      <c r="L7013" s="5" cm="1">
        <f t="array" ref="L7013">_xlfn.IFS(I7013=0, 0, I7013&gt;34, 0, AND(I7013&gt;0, I7013&lt;35), VLOOKUP(I7013, $A$63:$C$96, 3))</f>
        <v>232</v>
      </c>
      <c r="M7013" s="5">
        <f t="shared" si="988"/>
        <v>0</v>
      </c>
      <c r="N7013" s="5">
        <v>1605.76103352473</v>
      </c>
      <c r="O7013" s="5">
        <f t="shared" si="995"/>
        <v>1970.7732000000001</v>
      </c>
      <c r="P7013" s="5">
        <f t="shared" si="996"/>
        <v>232</v>
      </c>
      <c r="Q7013" s="5">
        <f t="shared" si="990"/>
        <v>0</v>
      </c>
      <c r="R7013" s="5">
        <f>IF(O7013&gt;(P7013+U7013),O7013-P7013-U7013, 0)</f>
        <v>0</v>
      </c>
      <c r="S7013" s="5">
        <f t="shared" si="991"/>
        <v>0</v>
      </c>
      <c r="T7013" s="5">
        <f t="shared" si="992"/>
        <v>0</v>
      </c>
      <c r="U7013" s="5">
        <f>IF(O7013&gt;P7013,IF(V7012*($B$6/100)&gt;=O7013-P7013,(O7013-P7013), V7012*($B$6/100)), 0)</f>
        <v>1738.7732000000001</v>
      </c>
      <c r="V7013" s="5">
        <f>V7012+(T7013*($B$5/100))-(U7013/($B$6/100))</f>
        <v>1240362.8514630171</v>
      </c>
      <c r="W7013" s="5">
        <f t="shared" si="993"/>
        <v>31009.071286575425</v>
      </c>
    </row>
    <row r="7014" spans="4:23" x14ac:dyDescent="0.25">
      <c r="D7014">
        <f t="shared" si="994"/>
        <v>7012</v>
      </c>
      <c r="E7014" s="3">
        <v>44123</v>
      </c>
      <c r="F7014" s="4">
        <v>0.16666666666666666</v>
      </c>
      <c r="G7014">
        <v>20</v>
      </c>
      <c r="H7014">
        <v>0</v>
      </c>
      <c r="I7014" s="5">
        <f t="shared" si="989"/>
        <v>3</v>
      </c>
      <c r="J7014" s="22">
        <v>0</v>
      </c>
      <c r="K7014">
        <v>6.6829999999999995E-5</v>
      </c>
      <c r="L7014" s="5" cm="1">
        <f t="array" ref="L7014">_xlfn.IFS(I7014=0, 0, I7014&gt;34, 0, AND(I7014&gt;0, I7014&lt;35), VLOOKUP(I7014, $A$63:$C$96, 3))</f>
        <v>232</v>
      </c>
      <c r="M7014" s="5">
        <f t="shared" si="988"/>
        <v>0</v>
      </c>
      <c r="N7014" s="5">
        <v>1635.8478781533631</v>
      </c>
      <c r="O7014" s="5">
        <f t="shared" si="995"/>
        <v>1882.6010999999999</v>
      </c>
      <c r="P7014" s="5">
        <f t="shared" si="996"/>
        <v>232</v>
      </c>
      <c r="Q7014" s="5">
        <f t="shared" si="990"/>
        <v>0</v>
      </c>
      <c r="R7014" s="5">
        <f>IF(O7014&gt;(P7014+U7014),O7014-P7014-U7014, 0)</f>
        <v>0</v>
      </c>
      <c r="S7014" s="5">
        <f t="shared" si="991"/>
        <v>0</v>
      </c>
      <c r="T7014" s="5">
        <f t="shared" si="992"/>
        <v>0</v>
      </c>
      <c r="U7014" s="5">
        <f>IF(O7014&gt;P7014,IF(V7013*($B$6/100)&gt;=O7014-P7014,(O7014-P7014), V7013*($B$6/100)), 0)</f>
        <v>1650.6010999999999</v>
      </c>
      <c r="V7014" s="5">
        <f>V7013+(T7014*($B$5/100))-(U7014/($B$6/100))</f>
        <v>1238004.8498915886</v>
      </c>
      <c r="W7014" s="5">
        <f t="shared" si="993"/>
        <v>30950.121247289713</v>
      </c>
    </row>
    <row r="7015" spans="4:23" x14ac:dyDescent="0.25">
      <c r="D7015">
        <f t="shared" si="994"/>
        <v>7013</v>
      </c>
      <c r="E7015" s="3">
        <v>44123</v>
      </c>
      <c r="F7015" s="4">
        <v>0.20833333333333334</v>
      </c>
      <c r="G7015">
        <v>10</v>
      </c>
      <c r="H7015">
        <v>0</v>
      </c>
      <c r="I7015" s="5">
        <f t="shared" si="989"/>
        <v>1</v>
      </c>
      <c r="J7015" s="22">
        <v>0</v>
      </c>
      <c r="K7015">
        <v>6.6160000000000004E-5</v>
      </c>
      <c r="L7015" s="5" cm="1">
        <f t="array" ref="L7015">_xlfn.IFS(I7015=0, 0, I7015&gt;34, 0, AND(I7015&gt;0, I7015&lt;35), VLOOKUP(I7015, $A$63:$C$96, 3))</f>
        <v>0</v>
      </c>
      <c r="M7015" s="5">
        <f t="shared" si="988"/>
        <v>0</v>
      </c>
      <c r="N7015" s="5">
        <v>1827.5307043764192</v>
      </c>
      <c r="O7015" s="5">
        <f t="shared" si="995"/>
        <v>1863.7272</v>
      </c>
      <c r="P7015" s="5">
        <f t="shared" si="996"/>
        <v>0</v>
      </c>
      <c r="Q7015" s="5">
        <f t="shared" si="990"/>
        <v>0</v>
      </c>
      <c r="R7015" s="5">
        <f>IF(O7015&gt;(P7015+U7015),O7015-P7015-U7015, 0)</f>
        <v>0</v>
      </c>
      <c r="S7015" s="5">
        <f t="shared" si="991"/>
        <v>0</v>
      </c>
      <c r="T7015" s="5">
        <f t="shared" si="992"/>
        <v>0</v>
      </c>
      <c r="U7015" s="5">
        <f>IF(O7015&gt;P7015,IF(V7014*($B$6/100)&gt;=O7015-P7015,(O7015-P7015), V7014*($B$6/100)), 0)</f>
        <v>1863.7272</v>
      </c>
      <c r="V7015" s="5">
        <f>V7014+(T7015*($B$5/100))-(U7015/($B$6/100))</f>
        <v>1235342.382463017</v>
      </c>
      <c r="W7015" s="5">
        <f t="shared" si="993"/>
        <v>30883.559561575425</v>
      </c>
    </row>
    <row r="7016" spans="4:23" x14ac:dyDescent="0.25">
      <c r="D7016">
        <f t="shared" si="994"/>
        <v>7014</v>
      </c>
      <c r="E7016" s="3">
        <v>44123</v>
      </c>
      <c r="F7016" s="4">
        <v>0.25</v>
      </c>
      <c r="G7016">
        <v>10</v>
      </c>
      <c r="H7016">
        <v>0</v>
      </c>
      <c r="I7016" s="5">
        <f t="shared" si="989"/>
        <v>1</v>
      </c>
      <c r="J7016" s="22">
        <v>0</v>
      </c>
      <c r="K7016">
        <v>7.0820000000000003E-5</v>
      </c>
      <c r="L7016" s="5" cm="1">
        <f t="array" ref="L7016">_xlfn.IFS(I7016=0, 0, I7016&gt;34, 0, AND(I7016&gt;0, I7016&lt;35), VLOOKUP(I7016, $A$63:$C$96, 3))</f>
        <v>0</v>
      </c>
      <c r="M7016" s="5">
        <f t="shared" si="988"/>
        <v>0</v>
      </c>
      <c r="N7016" s="5">
        <v>2206.6455680588442</v>
      </c>
      <c r="O7016" s="5">
        <f t="shared" si="995"/>
        <v>1994.9993999999999</v>
      </c>
      <c r="P7016" s="5">
        <f t="shared" si="996"/>
        <v>0</v>
      </c>
      <c r="Q7016" s="5">
        <f t="shared" si="990"/>
        <v>0</v>
      </c>
      <c r="R7016" s="5">
        <f>IF(O7016&gt;(P7016+U7016),O7016-P7016-U7016, 0)</f>
        <v>0</v>
      </c>
      <c r="S7016" s="5">
        <f t="shared" si="991"/>
        <v>0</v>
      </c>
      <c r="T7016" s="5">
        <f t="shared" si="992"/>
        <v>0</v>
      </c>
      <c r="U7016" s="5">
        <f>IF(O7016&gt;P7016,IF(V7015*($B$6/100)&gt;=O7016-P7016,(O7016-P7016), V7015*($B$6/100)), 0)</f>
        <v>1994.9993999999999</v>
      </c>
      <c r="V7016" s="5">
        <f>V7015+(T7016*($B$5/100))-(U7016/($B$6/100))</f>
        <v>1232492.38332016</v>
      </c>
      <c r="W7016" s="5">
        <f t="shared" si="993"/>
        <v>30812.309583004</v>
      </c>
    </row>
    <row r="7017" spans="4:23" x14ac:dyDescent="0.25">
      <c r="D7017">
        <f t="shared" si="994"/>
        <v>7015</v>
      </c>
      <c r="E7017" s="3">
        <v>44123</v>
      </c>
      <c r="F7017" s="4">
        <v>0.29166666666666669</v>
      </c>
      <c r="G7017">
        <v>30</v>
      </c>
      <c r="H7017">
        <v>0</v>
      </c>
      <c r="I7017" s="5">
        <f t="shared" si="989"/>
        <v>4</v>
      </c>
      <c r="J7017" s="22">
        <v>0</v>
      </c>
      <c r="K7017">
        <v>8.4970000000000008E-5</v>
      </c>
      <c r="L7017" s="5" cm="1">
        <f t="array" ref="L7017">_xlfn.IFS(I7017=0, 0, I7017&gt;34, 0, AND(I7017&gt;0, I7017&lt;35), VLOOKUP(I7017, $A$63:$C$96, 3))</f>
        <v>740</v>
      </c>
      <c r="M7017" s="5">
        <f t="shared" si="988"/>
        <v>0</v>
      </c>
      <c r="N7017" s="5">
        <v>3166.4185020180835</v>
      </c>
      <c r="O7017" s="5">
        <f t="shared" si="995"/>
        <v>2393.6049000000003</v>
      </c>
      <c r="P7017" s="5">
        <f t="shared" si="996"/>
        <v>740</v>
      </c>
      <c r="Q7017" s="5">
        <f t="shared" si="990"/>
        <v>0</v>
      </c>
      <c r="R7017" s="5">
        <f>IF(O7017&gt;(P7017+U7017),O7017-P7017-U7017, 0)</f>
        <v>0</v>
      </c>
      <c r="S7017" s="5">
        <f t="shared" si="991"/>
        <v>0</v>
      </c>
      <c r="T7017" s="5">
        <f t="shared" si="992"/>
        <v>0</v>
      </c>
      <c r="U7017" s="5">
        <f>IF(O7017&gt;P7017,IF(V7016*($B$6/100)&gt;=O7017-P7017,(O7017-P7017), V7016*($B$6/100)), 0)</f>
        <v>1653.6049000000003</v>
      </c>
      <c r="V7017" s="5">
        <f>V7016+(T7017*($B$5/100))-(U7017/($B$6/100))</f>
        <v>1230130.0906058743</v>
      </c>
      <c r="W7017" s="5">
        <f t="shared" si="993"/>
        <v>30753.252265146857</v>
      </c>
    </row>
    <row r="7018" spans="4:23" x14ac:dyDescent="0.25">
      <c r="D7018">
        <f t="shared" si="994"/>
        <v>7016</v>
      </c>
      <c r="E7018" s="3">
        <v>44123</v>
      </c>
      <c r="F7018" s="4">
        <v>0.33333333333333331</v>
      </c>
      <c r="G7018">
        <v>20</v>
      </c>
      <c r="H7018">
        <v>0</v>
      </c>
      <c r="I7018" s="5">
        <f t="shared" si="989"/>
        <v>3</v>
      </c>
      <c r="J7018" s="22">
        <v>9.8979031292220746E-6</v>
      </c>
      <c r="K7018">
        <v>1.0771E-4</v>
      </c>
      <c r="L7018" s="5" cm="1">
        <f t="array" ref="L7018">_xlfn.IFS(I7018=0, 0, I7018&gt;34, 0, AND(I7018&gt;0, I7018&lt;35), VLOOKUP(I7018, $A$63:$C$96, 3))</f>
        <v>232</v>
      </c>
      <c r="M7018" s="5">
        <f t="shared" si="988"/>
        <v>47.015039863804859</v>
      </c>
      <c r="N7018" s="5">
        <v>4318.3940811269131</v>
      </c>
      <c r="O7018" s="5">
        <f t="shared" si="995"/>
        <v>3034.1907000000001</v>
      </c>
      <c r="P7018" s="5">
        <f t="shared" si="996"/>
        <v>279.01503986380487</v>
      </c>
      <c r="Q7018" s="5">
        <f t="shared" si="990"/>
        <v>0</v>
      </c>
      <c r="R7018" s="5">
        <f>IF(O7018&gt;(P7018+U7018),O7018-P7018-U7018, 0)</f>
        <v>0</v>
      </c>
      <c r="S7018" s="5">
        <f t="shared" si="991"/>
        <v>0</v>
      </c>
      <c r="T7018" s="5">
        <f t="shared" si="992"/>
        <v>0</v>
      </c>
      <c r="U7018" s="5">
        <f>IF(O7018&gt;P7018,IF(V7017*($B$6/100)&gt;=O7018-P7018,(O7018-P7018), V7017*($B$6/100)), 0)</f>
        <v>2755.1756601361953</v>
      </c>
      <c r="V7018" s="5">
        <f>V7017+(T7018*($B$5/100))-(U7018/($B$6/100))</f>
        <v>1226194.1253771083</v>
      </c>
      <c r="W7018" s="5">
        <f t="shared" si="993"/>
        <v>30654.853134427707</v>
      </c>
    </row>
    <row r="7019" spans="4:23" x14ac:dyDescent="0.25">
      <c r="D7019">
        <f t="shared" si="994"/>
        <v>7017</v>
      </c>
      <c r="E7019" s="3">
        <v>44123</v>
      </c>
      <c r="F7019" s="4">
        <v>0.375</v>
      </c>
      <c r="G7019">
        <v>30</v>
      </c>
      <c r="H7019">
        <v>0</v>
      </c>
      <c r="I7019" s="5">
        <f t="shared" si="989"/>
        <v>4</v>
      </c>
      <c r="J7019" s="22">
        <v>4.9489515646110371E-5</v>
      </c>
      <c r="K7019">
        <v>1.1721E-4</v>
      </c>
      <c r="L7019" s="5" cm="1">
        <f t="array" ref="L7019">_xlfn.IFS(I7019=0, 0, I7019&gt;34, 0, AND(I7019&gt;0, I7019&lt;35), VLOOKUP(I7019, $A$63:$C$96, 3))</f>
        <v>740</v>
      </c>
      <c r="M7019" s="5">
        <f t="shared" si="988"/>
        <v>235.07519931902425</v>
      </c>
      <c r="N7019" s="5">
        <v>4803.8288975834294</v>
      </c>
      <c r="O7019" s="5">
        <f t="shared" si="995"/>
        <v>3301.8056999999999</v>
      </c>
      <c r="P7019" s="5">
        <f t="shared" si="996"/>
        <v>975.07519931902425</v>
      </c>
      <c r="Q7019" s="5">
        <f t="shared" si="990"/>
        <v>0</v>
      </c>
      <c r="R7019" s="5">
        <f>IF(O7019&gt;(P7019+U7019),O7019-P7019-U7019, 0)</f>
        <v>0</v>
      </c>
      <c r="S7019" s="5">
        <f t="shared" si="991"/>
        <v>0</v>
      </c>
      <c r="T7019" s="5">
        <f t="shared" si="992"/>
        <v>0</v>
      </c>
      <c r="U7019" s="5">
        <f>IF(O7019&gt;P7019,IF(V7018*($B$6/100)&gt;=O7019-P7019,(O7019-P7019), V7018*($B$6/100)), 0)</f>
        <v>2326.7305006809756</v>
      </c>
      <c r="V7019" s="5">
        <f>V7018+(T7019*($B$5/100))-(U7019/($B$6/100))</f>
        <v>1222870.2246618499</v>
      </c>
      <c r="W7019" s="5">
        <f t="shared" si="993"/>
        <v>30571.755616546248</v>
      </c>
    </row>
    <row r="7020" spans="4:23" x14ac:dyDescent="0.25">
      <c r="D7020">
        <f t="shared" si="994"/>
        <v>7018</v>
      </c>
      <c r="E7020" s="3">
        <v>44123</v>
      </c>
      <c r="F7020" s="4">
        <v>0.41666666666666669</v>
      </c>
      <c r="G7020">
        <v>40</v>
      </c>
      <c r="H7020">
        <v>0</v>
      </c>
      <c r="I7020" s="5">
        <f t="shared" si="989"/>
        <v>6</v>
      </c>
      <c r="J7020" s="22">
        <v>1.1877483755066489E-4</v>
      </c>
      <c r="K7020">
        <v>1.1391E-4</v>
      </c>
      <c r="L7020" s="5" cm="1">
        <f t="array" ref="L7020">_xlfn.IFS(I7020=0, 0, I7020&gt;34, 0, AND(I7020&gt;0, I7020&lt;35), VLOOKUP(I7020, $A$63:$C$96, 3))</f>
        <v>2980</v>
      </c>
      <c r="M7020" s="5">
        <f t="shared" si="988"/>
        <v>564.18047836565825</v>
      </c>
      <c r="N7020" s="5">
        <v>4595.7318971001796</v>
      </c>
      <c r="O7020" s="5">
        <f t="shared" si="995"/>
        <v>3208.8446999999996</v>
      </c>
      <c r="P7020" s="5">
        <f t="shared" si="996"/>
        <v>3208.8446999999996</v>
      </c>
      <c r="Q7020" s="5">
        <f t="shared" si="990"/>
        <v>335.33577836565837</v>
      </c>
      <c r="R7020" s="5">
        <f>IF(O7020&gt;(P7020+U7020),O7020-P7020-U7020, 0)</f>
        <v>0</v>
      </c>
      <c r="S7020" s="5">
        <f t="shared" si="991"/>
        <v>0</v>
      </c>
      <c r="T7020" s="5">
        <f t="shared" si="992"/>
        <v>335.33577836565837</v>
      </c>
      <c r="U7020" s="5">
        <f>IF(O7020&gt;P7020,IF(V7019*($B$6/100)&gt;=O7020-P7020,(O7020-P7020), V7019*($B$6/100)), 0)</f>
        <v>0</v>
      </c>
      <c r="V7020" s="5">
        <f>V7019+(T7020*($B$5/100))-(U7020/($B$6/100))</f>
        <v>1223104.9597067058</v>
      </c>
      <c r="W7020" s="5">
        <f t="shared" si="993"/>
        <v>30577.623992667643</v>
      </c>
    </row>
    <row r="7021" spans="4:23" x14ac:dyDescent="0.25">
      <c r="D7021">
        <f t="shared" si="994"/>
        <v>7019</v>
      </c>
      <c r="E7021" s="3">
        <v>44123</v>
      </c>
      <c r="F7021" s="4">
        <v>0.45833333333333331</v>
      </c>
      <c r="G7021">
        <v>30</v>
      </c>
      <c r="H7021">
        <v>1</v>
      </c>
      <c r="I7021" s="5">
        <f t="shared" si="989"/>
        <v>4</v>
      </c>
      <c r="J7021" s="22">
        <v>1.6084092584985871E-4</v>
      </c>
      <c r="K7021">
        <v>1.0304E-4</v>
      </c>
      <c r="L7021" s="5" cm="1">
        <f t="array" ref="L7021">_xlfn.IFS(I7021=0, 0, I7021&gt;34, 0, AND(I7021&gt;0, I7021&lt;35), VLOOKUP(I7021, $A$63:$C$96, 3))</f>
        <v>740</v>
      </c>
      <c r="M7021" s="5">
        <f t="shared" si="988"/>
        <v>763.99439778682893</v>
      </c>
      <c r="N7021" s="5">
        <v>3849.863642728953</v>
      </c>
      <c r="O7021" s="5">
        <f t="shared" si="995"/>
        <v>2902.6368000000002</v>
      </c>
      <c r="P7021" s="5">
        <f t="shared" si="996"/>
        <v>1503.9943977868288</v>
      </c>
      <c r="Q7021" s="5">
        <f t="shared" si="990"/>
        <v>0</v>
      </c>
      <c r="R7021" s="5">
        <f>IF(O7021&gt;(P7021+U7021),O7021-P7021-U7021, 0)</f>
        <v>0</v>
      </c>
      <c r="S7021" s="5">
        <f t="shared" si="991"/>
        <v>0</v>
      </c>
      <c r="T7021" s="5">
        <f t="shared" si="992"/>
        <v>0</v>
      </c>
      <c r="U7021" s="5">
        <f>IF(O7021&gt;P7021,IF(V7020*($B$6/100)&gt;=O7021-P7021,(O7021-P7021), V7020*($B$6/100)), 0)</f>
        <v>1398.6424022131714</v>
      </c>
      <c r="V7021" s="5">
        <f>V7020+(T7021*($B$5/100))-(U7021/($B$6/100))</f>
        <v>1221106.8991321155</v>
      </c>
      <c r="W7021" s="5">
        <f t="shared" si="993"/>
        <v>30527.672478302888</v>
      </c>
    </row>
    <row r="7022" spans="4:23" x14ac:dyDescent="0.25">
      <c r="D7022">
        <f t="shared" si="994"/>
        <v>7020</v>
      </c>
      <c r="E7022" s="3">
        <v>44123</v>
      </c>
      <c r="F7022" s="4">
        <v>0.5</v>
      </c>
      <c r="G7022">
        <v>40</v>
      </c>
      <c r="H7022">
        <v>0</v>
      </c>
      <c r="I7022" s="5">
        <f t="shared" si="989"/>
        <v>6</v>
      </c>
      <c r="J7022" s="22">
        <v>1.1877483755066489E-4</v>
      </c>
      <c r="K7022">
        <v>9.2170000000000007E-5</v>
      </c>
      <c r="L7022" s="5" cm="1">
        <f t="array" ref="L7022">_xlfn.IFS(I7022=0, 0, I7022&gt;34, 0, AND(I7022&gt;0, I7022&lt;35), VLOOKUP(I7022, $A$63:$C$96, 3))</f>
        <v>2980</v>
      </c>
      <c r="M7022" s="5">
        <f t="shared" si="988"/>
        <v>564.18047836565825</v>
      </c>
      <c r="N7022" s="5">
        <v>3315.6092435758537</v>
      </c>
      <c r="O7022" s="5">
        <f t="shared" si="995"/>
        <v>2596.4289000000003</v>
      </c>
      <c r="P7022" s="5">
        <f t="shared" si="996"/>
        <v>2596.4289000000003</v>
      </c>
      <c r="Q7022" s="5">
        <f t="shared" si="990"/>
        <v>487.20077413479089</v>
      </c>
      <c r="R7022" s="5">
        <f>IF(O7022&gt;(P7022+U7022),O7022-P7022-U7022, 0)</f>
        <v>0</v>
      </c>
      <c r="S7022" s="5">
        <f t="shared" si="991"/>
        <v>460.55080423086679</v>
      </c>
      <c r="T7022" s="5">
        <f t="shared" si="992"/>
        <v>487.20077413479089</v>
      </c>
      <c r="U7022" s="5">
        <f>IF(O7022&gt;P7022,IF(V7021*($B$6/100)&gt;=O7022-P7022,(O7022-P7022), V7021*($B$6/100)), 0)</f>
        <v>0</v>
      </c>
      <c r="V7022" s="5">
        <f>V7021+(T7022*($B$5/100))-(U7022/($B$6/100))</f>
        <v>1221447.9396740098</v>
      </c>
      <c r="W7022" s="5">
        <f t="shared" si="993"/>
        <v>30536.198491850246</v>
      </c>
    </row>
    <row r="7023" spans="4:23" x14ac:dyDescent="0.25">
      <c r="D7023">
        <f t="shared" si="994"/>
        <v>7021</v>
      </c>
      <c r="E7023" s="3">
        <v>44123</v>
      </c>
      <c r="F7023" s="4">
        <v>0.54166666666666663</v>
      </c>
      <c r="G7023">
        <v>30</v>
      </c>
      <c r="H7023">
        <v>0</v>
      </c>
      <c r="I7023" s="5">
        <f t="shared" si="989"/>
        <v>4</v>
      </c>
      <c r="J7023" s="22">
        <v>1.2619826489758144E-4</v>
      </c>
      <c r="K7023">
        <v>8.7780000000000003E-5</v>
      </c>
      <c r="L7023" s="5" cm="1">
        <f t="array" ref="L7023">_xlfn.IFS(I7023=0, 0, I7023&gt;34, 0, AND(I7023&gt;0, I7023&lt;35), VLOOKUP(I7023, $A$63:$C$96, 3))</f>
        <v>740</v>
      </c>
      <c r="M7023" s="5">
        <f t="shared" si="988"/>
        <v>599.44175826351182</v>
      </c>
      <c r="N7023" s="5">
        <v>3284.765105835138</v>
      </c>
      <c r="O7023" s="5">
        <f t="shared" si="995"/>
        <v>2472.7626000000005</v>
      </c>
      <c r="P7023" s="5">
        <f t="shared" si="996"/>
        <v>1339.4417582635119</v>
      </c>
      <c r="Q7023" s="5">
        <f t="shared" si="990"/>
        <v>0</v>
      </c>
      <c r="R7023" s="5">
        <f>IF(O7023&gt;(P7023+U7023),O7023-P7023-U7023, 0)</f>
        <v>0</v>
      </c>
      <c r="S7023" s="5">
        <f t="shared" si="991"/>
        <v>0</v>
      </c>
      <c r="T7023" s="5">
        <f t="shared" si="992"/>
        <v>0</v>
      </c>
      <c r="U7023" s="5">
        <f>IF(O7023&gt;P7023,IF(V7022*($B$6/100)&gt;=O7023-P7023,(O7023-P7023), V7022*($B$6/100)), 0)</f>
        <v>1133.3208417364885</v>
      </c>
      <c r="V7023" s="5">
        <f>V7022+(T7023*($B$5/100))-(U7023/($B$6/100))</f>
        <v>1219828.9099001004</v>
      </c>
      <c r="W7023" s="5">
        <f t="shared" si="993"/>
        <v>30495.72274750251</v>
      </c>
    </row>
    <row r="7024" spans="4:23" x14ac:dyDescent="0.25">
      <c r="D7024">
        <f t="shared" si="994"/>
        <v>7022</v>
      </c>
      <c r="E7024" s="3">
        <v>44123</v>
      </c>
      <c r="F7024" s="4">
        <v>0.58333333333333337</v>
      </c>
      <c r="G7024">
        <v>30</v>
      </c>
      <c r="H7024">
        <v>0</v>
      </c>
      <c r="I7024" s="5">
        <f t="shared" si="989"/>
        <v>4</v>
      </c>
      <c r="J7024" s="22">
        <v>9.4030079727609706E-5</v>
      </c>
      <c r="K7024">
        <v>7.8079999999999998E-5</v>
      </c>
      <c r="L7024" s="5" cm="1">
        <f t="array" ref="L7024">_xlfn.IFS(I7024=0, 0, I7024&gt;34, 0, AND(I7024&gt;0, I7024&lt;35), VLOOKUP(I7024, $A$63:$C$96, 3))</f>
        <v>740</v>
      </c>
      <c r="M7024" s="5">
        <f t="shared" si="988"/>
        <v>446.64287870614612</v>
      </c>
      <c r="N7024" s="5">
        <v>3276.0475206676665</v>
      </c>
      <c r="O7024" s="5">
        <f t="shared" si="995"/>
        <v>2199.5135999999998</v>
      </c>
      <c r="P7024" s="5">
        <f t="shared" si="996"/>
        <v>1186.6428787061461</v>
      </c>
      <c r="Q7024" s="5">
        <f t="shared" si="990"/>
        <v>0</v>
      </c>
      <c r="R7024" s="5">
        <f>IF(O7024&gt;(P7024+U7024),O7024-P7024-U7024, 0)</f>
        <v>0</v>
      </c>
      <c r="S7024" s="5">
        <f t="shared" si="991"/>
        <v>0</v>
      </c>
      <c r="T7024" s="5">
        <f t="shared" si="992"/>
        <v>0</v>
      </c>
      <c r="U7024" s="5">
        <f>IF(O7024&gt;P7024,IF(V7023*($B$6/100)&gt;=O7024-P7024,(O7024-P7024), V7023*($B$6/100)), 0)</f>
        <v>1012.8707212938536</v>
      </c>
      <c r="V7024" s="5">
        <f>V7023+(T7024*($B$5/100))-(U7024/($B$6/100))</f>
        <v>1218381.9517268236</v>
      </c>
      <c r="W7024" s="5">
        <f t="shared" si="993"/>
        <v>30459.54879317059</v>
      </c>
    </row>
    <row r="7025" spans="4:23" x14ac:dyDescent="0.25">
      <c r="D7025">
        <f t="shared" si="994"/>
        <v>7023</v>
      </c>
      <c r="E7025" s="3">
        <v>44123</v>
      </c>
      <c r="F7025" s="4">
        <v>0.625</v>
      </c>
      <c r="G7025">
        <v>30</v>
      </c>
      <c r="H7025">
        <v>0</v>
      </c>
      <c r="I7025" s="5">
        <f t="shared" si="989"/>
        <v>4</v>
      </c>
      <c r="J7025" s="22">
        <v>6.9285321904554524E-5</v>
      </c>
      <c r="K7025">
        <v>7.4759999999999996E-5</v>
      </c>
      <c r="L7025" s="5" cm="1">
        <f t="array" ref="L7025">_xlfn.IFS(I7025=0, 0, I7025&gt;34, 0, AND(I7025&gt;0, I7025&lt;35), VLOOKUP(I7025, $A$63:$C$96, 3))</f>
        <v>740</v>
      </c>
      <c r="M7025" s="5">
        <f t="shared" si="988"/>
        <v>329.105279046634</v>
      </c>
      <c r="N7025" s="5">
        <v>3166.4690754582584</v>
      </c>
      <c r="O7025" s="5">
        <f t="shared" si="995"/>
        <v>2105.9892</v>
      </c>
      <c r="P7025" s="5">
        <f t="shared" si="996"/>
        <v>1069.105279046634</v>
      </c>
      <c r="Q7025" s="5">
        <f t="shared" si="990"/>
        <v>0</v>
      </c>
      <c r="R7025" s="5">
        <f>IF(O7025&gt;(P7025+U7025),O7025-P7025-U7025, 0)</f>
        <v>0</v>
      </c>
      <c r="S7025" s="5">
        <f t="shared" si="991"/>
        <v>0</v>
      </c>
      <c r="T7025" s="5">
        <f t="shared" si="992"/>
        <v>0</v>
      </c>
      <c r="U7025" s="5">
        <f>IF(O7025&gt;P7025,IF(V7024*($B$6/100)&gt;=O7025-P7025,(O7025-P7025), V7024*($B$6/100)), 0)</f>
        <v>1036.883920953366</v>
      </c>
      <c r="V7025" s="5">
        <f>V7024+(T7025*($B$5/100))-(U7025/($B$6/100))</f>
        <v>1216900.6889826045</v>
      </c>
      <c r="W7025" s="5">
        <f t="shared" si="993"/>
        <v>30422.517224565112</v>
      </c>
    </row>
    <row r="7026" spans="4:23" x14ac:dyDescent="0.25">
      <c r="D7026">
        <f t="shared" si="994"/>
        <v>7024</v>
      </c>
      <c r="E7026" s="3">
        <v>44123</v>
      </c>
      <c r="F7026" s="4">
        <v>0.66666666666666663</v>
      </c>
      <c r="G7026">
        <v>30</v>
      </c>
      <c r="H7026">
        <v>0</v>
      </c>
      <c r="I7026" s="5">
        <f t="shared" si="989"/>
        <v>4</v>
      </c>
      <c r="J7026" s="22">
        <v>6.4336370339943488E-5</v>
      </c>
      <c r="K7026">
        <v>8.1619999999999994E-5</v>
      </c>
      <c r="L7026" s="5" cm="1">
        <f t="array" ref="L7026">_xlfn.IFS(I7026=0, 0, I7026&gt;34, 0, AND(I7026&gt;0, I7026&lt;35), VLOOKUP(I7026, $A$63:$C$96, 3))</f>
        <v>740</v>
      </c>
      <c r="M7026" s="5">
        <f t="shared" si="988"/>
        <v>305.59775911473156</v>
      </c>
      <c r="N7026" s="5">
        <v>3348.0402630470458</v>
      </c>
      <c r="O7026" s="5">
        <f t="shared" si="995"/>
        <v>2299.2353999999996</v>
      </c>
      <c r="P7026" s="5">
        <f t="shared" si="996"/>
        <v>1045.5977591147316</v>
      </c>
      <c r="Q7026" s="5">
        <f t="shared" si="990"/>
        <v>0</v>
      </c>
      <c r="R7026" s="5">
        <f>IF(O7026&gt;(P7026+U7026),O7026-P7026-U7026, 0)</f>
        <v>0</v>
      </c>
      <c r="S7026" s="5">
        <f t="shared" si="991"/>
        <v>0</v>
      </c>
      <c r="T7026" s="5">
        <f t="shared" si="992"/>
        <v>0</v>
      </c>
      <c r="U7026" s="5">
        <f>IF(O7026&gt;P7026,IF(V7025*($B$6/100)&gt;=O7026-P7026,(O7026-P7026), V7025*($B$6/100)), 0)</f>
        <v>1253.637640885268</v>
      </c>
      <c r="V7026" s="5">
        <f>V7025+(T7026*($B$5/100))-(U7026/($B$6/100))</f>
        <v>1215109.7780670542</v>
      </c>
      <c r="W7026" s="5">
        <f t="shared" si="993"/>
        <v>30377.744451676357</v>
      </c>
    </row>
    <row r="7027" spans="4:23" x14ac:dyDescent="0.25">
      <c r="D7027">
        <f t="shared" si="994"/>
        <v>7025</v>
      </c>
      <c r="E7027" s="3">
        <v>44123</v>
      </c>
      <c r="F7027" s="4">
        <v>0.70833333333333337</v>
      </c>
      <c r="G7027">
        <v>30</v>
      </c>
      <c r="H7027">
        <v>0</v>
      </c>
      <c r="I7027" s="5">
        <f t="shared" si="989"/>
        <v>4</v>
      </c>
      <c r="J7027" s="22">
        <v>3.2168185169971744E-5</v>
      </c>
      <c r="K7027">
        <v>1.0739E-4</v>
      </c>
      <c r="L7027" s="5" cm="1">
        <f t="array" ref="L7027">_xlfn.IFS(I7027=0, 0, I7027&gt;34, 0, AND(I7027&gt;0, I7027&lt;35), VLOOKUP(I7027, $A$63:$C$96, 3))</f>
        <v>740</v>
      </c>
      <c r="M7027" s="5">
        <f t="shared" si="988"/>
        <v>152.79887955736578</v>
      </c>
      <c r="N7027" s="5">
        <v>3691.9792731738612</v>
      </c>
      <c r="O7027" s="5">
        <f t="shared" si="995"/>
        <v>3025.1763000000001</v>
      </c>
      <c r="P7027" s="5">
        <f t="shared" si="996"/>
        <v>892.79887955736581</v>
      </c>
      <c r="Q7027" s="5">
        <f t="shared" si="990"/>
        <v>0</v>
      </c>
      <c r="R7027" s="5">
        <f>IF(O7027&gt;(P7027+U7027),O7027-P7027-U7027, 0)</f>
        <v>0</v>
      </c>
      <c r="S7027" s="5">
        <f t="shared" si="991"/>
        <v>0</v>
      </c>
      <c r="T7027" s="5">
        <f t="shared" si="992"/>
        <v>0</v>
      </c>
      <c r="U7027" s="5">
        <f>IF(O7027&gt;P7027,IF(V7026*($B$6/100)&gt;=O7027-P7027,(O7027-P7027), V7026*($B$6/100)), 0)</f>
        <v>2132.3774204426345</v>
      </c>
      <c r="V7027" s="5">
        <f>V7026+(T7027*($B$5/100))-(U7027/($B$6/100))</f>
        <v>1212063.5246092791</v>
      </c>
      <c r="W7027" s="5">
        <f t="shared" si="993"/>
        <v>30301.588115231978</v>
      </c>
    </row>
    <row r="7028" spans="4:23" x14ac:dyDescent="0.25">
      <c r="D7028">
        <f t="shared" si="994"/>
        <v>7026</v>
      </c>
      <c r="E7028" s="3">
        <v>44123</v>
      </c>
      <c r="F7028" s="4">
        <v>0.75</v>
      </c>
      <c r="G7028">
        <v>30</v>
      </c>
      <c r="H7028">
        <v>0</v>
      </c>
      <c r="I7028" s="5">
        <f t="shared" si="989"/>
        <v>4</v>
      </c>
      <c r="J7028" s="22">
        <v>2.4744757823055187E-6</v>
      </c>
      <c r="K7028">
        <v>1.6525000000000001E-4</v>
      </c>
      <c r="L7028" s="5" cm="1">
        <f t="array" ref="L7028">_xlfn.IFS(I7028=0, 0, I7028&gt;34, 0, AND(I7028&gt;0, I7028&lt;35), VLOOKUP(I7028, $A$63:$C$96, 3))</f>
        <v>740</v>
      </c>
      <c r="M7028" s="5">
        <f t="shared" si="988"/>
        <v>11.753759965951215</v>
      </c>
      <c r="N7028" s="5">
        <v>4238.4047290598528</v>
      </c>
      <c r="O7028" s="5">
        <f t="shared" si="995"/>
        <v>4655.0925000000007</v>
      </c>
      <c r="P7028" s="5">
        <f t="shared" si="996"/>
        <v>751.75375996595119</v>
      </c>
      <c r="Q7028" s="5">
        <f t="shared" si="990"/>
        <v>0</v>
      </c>
      <c r="R7028" s="5">
        <f>IF(O7028&gt;(P7028+U7028),O7028-P7028-U7028, 0)</f>
        <v>0</v>
      </c>
      <c r="S7028" s="5">
        <f t="shared" si="991"/>
        <v>0</v>
      </c>
      <c r="T7028" s="5">
        <f t="shared" si="992"/>
        <v>0</v>
      </c>
      <c r="U7028" s="5">
        <f>IF(O7028&gt;P7028,IF(V7027*($B$6/100)&gt;=O7028-P7028,(O7028-P7028), V7027*($B$6/100)), 0)</f>
        <v>3903.3387400340494</v>
      </c>
      <c r="V7028" s="5">
        <f>V7027+(T7028*($B$5/100))-(U7028/($B$6/100))</f>
        <v>1206487.3264092305</v>
      </c>
      <c r="W7028" s="5">
        <f t="shared" si="993"/>
        <v>30162.183160230761</v>
      </c>
    </row>
    <row r="7029" spans="4:23" x14ac:dyDescent="0.25">
      <c r="D7029">
        <f t="shared" si="994"/>
        <v>7027</v>
      </c>
      <c r="E7029" s="3">
        <v>44123</v>
      </c>
      <c r="F7029" s="4">
        <v>0.79166666666666663</v>
      </c>
      <c r="G7029">
        <v>40</v>
      </c>
      <c r="H7029">
        <v>0</v>
      </c>
      <c r="I7029" s="5">
        <f t="shared" si="989"/>
        <v>6</v>
      </c>
      <c r="J7029" s="22">
        <v>0</v>
      </c>
      <c r="K7029">
        <v>1.9216E-4</v>
      </c>
      <c r="L7029" s="5" cm="1">
        <f t="array" ref="L7029">_xlfn.IFS(I7029=0, 0, I7029&gt;34, 0, AND(I7029&gt;0, I7029&lt;35), VLOOKUP(I7029, $A$63:$C$96, 3))</f>
        <v>2980</v>
      </c>
      <c r="M7029" s="5">
        <f t="shared" si="988"/>
        <v>0</v>
      </c>
      <c r="N7029" s="5">
        <v>4057.4580396408246</v>
      </c>
      <c r="O7029" s="5">
        <f t="shared" si="995"/>
        <v>5413.1472000000003</v>
      </c>
      <c r="P7029" s="5">
        <f t="shared" si="996"/>
        <v>2980</v>
      </c>
      <c r="Q7029" s="5">
        <f t="shared" si="990"/>
        <v>0</v>
      </c>
      <c r="R7029" s="5">
        <f>IF(O7029&gt;(P7029+U7029),O7029-P7029-U7029, 0)</f>
        <v>0</v>
      </c>
      <c r="S7029" s="5">
        <f t="shared" si="991"/>
        <v>0</v>
      </c>
      <c r="T7029" s="5">
        <f t="shared" si="992"/>
        <v>0</v>
      </c>
      <c r="U7029" s="5">
        <f>IF(O7029&gt;P7029,IF(V7028*($B$6/100)&gt;=O7029-P7029,(O7029-P7029), V7028*($B$6/100)), 0)</f>
        <v>2433.1472000000003</v>
      </c>
      <c r="V7029" s="5">
        <f>V7028+(T7029*($B$5/100))-(U7029/($B$6/100))</f>
        <v>1203011.4018378018</v>
      </c>
      <c r="W7029" s="5">
        <f t="shared" si="993"/>
        <v>30075.285045945046</v>
      </c>
    </row>
    <row r="7030" spans="4:23" x14ac:dyDescent="0.25">
      <c r="D7030">
        <f t="shared" si="994"/>
        <v>7028</v>
      </c>
      <c r="E7030" s="3">
        <v>44123</v>
      </c>
      <c r="F7030" s="4">
        <v>0.83333333333333337</v>
      </c>
      <c r="G7030">
        <v>40</v>
      </c>
      <c r="H7030">
        <v>0</v>
      </c>
      <c r="I7030" s="5">
        <f t="shared" si="989"/>
        <v>6</v>
      </c>
      <c r="J7030" s="22">
        <v>0</v>
      </c>
      <c r="K7030">
        <v>1.9914000000000002E-4</v>
      </c>
      <c r="L7030" s="5" cm="1">
        <f t="array" ref="L7030">_xlfn.IFS(I7030=0, 0, I7030&gt;34, 0, AND(I7030&gt;0, I7030&lt;35), VLOOKUP(I7030, $A$63:$C$96, 3))</f>
        <v>2980</v>
      </c>
      <c r="M7030" s="5">
        <f t="shared" si="988"/>
        <v>0</v>
      </c>
      <c r="N7030" s="5">
        <v>3838.4573229030398</v>
      </c>
      <c r="O7030" s="5">
        <f t="shared" si="995"/>
        <v>5609.7738000000008</v>
      </c>
      <c r="P7030" s="5">
        <f t="shared" si="996"/>
        <v>2980</v>
      </c>
      <c r="Q7030" s="5">
        <f t="shared" si="990"/>
        <v>0</v>
      </c>
      <c r="R7030" s="5">
        <f>IF(O7030&gt;(P7030+U7030),O7030-P7030-U7030, 0)</f>
        <v>0</v>
      </c>
      <c r="S7030" s="5">
        <f t="shared" si="991"/>
        <v>0</v>
      </c>
      <c r="T7030" s="5">
        <f t="shared" si="992"/>
        <v>0</v>
      </c>
      <c r="U7030" s="5">
        <f>IF(O7030&gt;P7030,IF(V7029*($B$6/100)&gt;=O7030-P7030,(O7030-P7030), V7029*($B$6/100)), 0)</f>
        <v>2629.7738000000008</v>
      </c>
      <c r="V7030" s="5">
        <f>V7029+(T7030*($B$5/100))-(U7030/($B$6/100))</f>
        <v>1199254.5821235161</v>
      </c>
      <c r="W7030" s="5">
        <f t="shared" si="993"/>
        <v>29981.364553087904</v>
      </c>
    </row>
    <row r="7031" spans="4:23" x14ac:dyDescent="0.25">
      <c r="D7031">
        <f t="shared" si="994"/>
        <v>7029</v>
      </c>
      <c r="E7031" s="3">
        <v>44123</v>
      </c>
      <c r="F7031" s="4">
        <v>0.875</v>
      </c>
      <c r="G7031">
        <v>40</v>
      </c>
      <c r="H7031">
        <v>0</v>
      </c>
      <c r="I7031" s="5">
        <f t="shared" si="989"/>
        <v>6</v>
      </c>
      <c r="J7031" s="22">
        <v>0</v>
      </c>
      <c r="K7031">
        <v>1.8861E-4</v>
      </c>
      <c r="L7031" s="5" cm="1">
        <f t="array" ref="L7031">_xlfn.IFS(I7031=0, 0, I7031&gt;34, 0, AND(I7031&gt;0, I7031&lt;35), VLOOKUP(I7031, $A$63:$C$96, 3))</f>
        <v>2980</v>
      </c>
      <c r="M7031" s="5">
        <f t="shared" si="988"/>
        <v>0</v>
      </c>
      <c r="N7031" s="5">
        <v>3589.2903676095257</v>
      </c>
      <c r="O7031" s="5">
        <f t="shared" si="995"/>
        <v>5313.1437000000005</v>
      </c>
      <c r="P7031" s="5">
        <f t="shared" si="996"/>
        <v>2980</v>
      </c>
      <c r="Q7031" s="5">
        <f t="shared" si="990"/>
        <v>0</v>
      </c>
      <c r="R7031" s="5">
        <f>IF(O7031&gt;(P7031+U7031),O7031-P7031-U7031, 0)</f>
        <v>0</v>
      </c>
      <c r="S7031" s="5">
        <f t="shared" si="991"/>
        <v>0</v>
      </c>
      <c r="T7031" s="5">
        <f t="shared" si="992"/>
        <v>0</v>
      </c>
      <c r="U7031" s="5">
        <f>IF(O7031&gt;P7031,IF(V7030*($B$6/100)&gt;=O7031-P7031,(O7031-P7031), V7030*($B$6/100)), 0)</f>
        <v>2333.1437000000005</v>
      </c>
      <c r="V7031" s="5">
        <f>V7030+(T7031*($B$5/100))-(U7031/($B$6/100))</f>
        <v>1195921.5196949446</v>
      </c>
      <c r="W7031" s="5">
        <f t="shared" si="993"/>
        <v>29898.037992373615</v>
      </c>
    </row>
    <row r="7032" spans="4:23" x14ac:dyDescent="0.25">
      <c r="D7032">
        <f t="shared" si="994"/>
        <v>7030</v>
      </c>
      <c r="E7032" s="3">
        <v>44123</v>
      </c>
      <c r="F7032" s="4">
        <v>0.91666666666666663</v>
      </c>
      <c r="G7032">
        <v>40</v>
      </c>
      <c r="H7032">
        <v>0</v>
      </c>
      <c r="I7032" s="5">
        <f t="shared" si="989"/>
        <v>6</v>
      </c>
      <c r="J7032" s="22">
        <v>0</v>
      </c>
      <c r="K7032">
        <v>1.8158000000000001E-4</v>
      </c>
      <c r="L7032" s="5" cm="1">
        <f t="array" ref="L7032">_xlfn.IFS(I7032=0, 0, I7032&gt;34, 0, AND(I7032&gt;0, I7032&lt;35), VLOOKUP(I7032, $A$63:$C$96, 3))</f>
        <v>2980</v>
      </c>
      <c r="M7032" s="5">
        <f t="shared" si="988"/>
        <v>0</v>
      </c>
      <c r="N7032" s="5">
        <v>3198.3414508984079</v>
      </c>
      <c r="O7032" s="5">
        <f t="shared" si="995"/>
        <v>5115.1086000000005</v>
      </c>
      <c r="P7032" s="5">
        <f t="shared" si="996"/>
        <v>2980</v>
      </c>
      <c r="Q7032" s="5">
        <f t="shared" si="990"/>
        <v>0</v>
      </c>
      <c r="R7032" s="5">
        <f>IF(O7032&gt;(P7032+U7032),O7032-P7032-U7032, 0)</f>
        <v>0</v>
      </c>
      <c r="S7032" s="5">
        <f t="shared" si="991"/>
        <v>0</v>
      </c>
      <c r="T7032" s="5">
        <f t="shared" si="992"/>
        <v>0</v>
      </c>
      <c r="U7032" s="5">
        <f>IF(O7032&gt;P7032,IF(V7031*($B$6/100)&gt;=O7032-P7032,(O7032-P7032), V7031*($B$6/100)), 0)</f>
        <v>2135.1086000000005</v>
      </c>
      <c r="V7032" s="5">
        <f>V7031+(T7032*($B$5/100))-(U7032/($B$6/100))</f>
        <v>1192871.3645520874</v>
      </c>
      <c r="W7032" s="5">
        <f t="shared" si="993"/>
        <v>29821.784113802183</v>
      </c>
    </row>
    <row r="7033" spans="4:23" x14ac:dyDescent="0.25">
      <c r="D7033">
        <f t="shared" si="994"/>
        <v>7031</v>
      </c>
      <c r="E7033" s="3">
        <v>44123</v>
      </c>
      <c r="F7033" s="4">
        <v>0.95833333333333337</v>
      </c>
      <c r="G7033">
        <v>40</v>
      </c>
      <c r="H7033">
        <v>0</v>
      </c>
      <c r="I7033" s="5">
        <f t="shared" si="989"/>
        <v>6</v>
      </c>
      <c r="J7033" s="22">
        <v>0</v>
      </c>
      <c r="K7033">
        <v>1.6231000000000001E-4</v>
      </c>
      <c r="L7033" s="5" cm="1">
        <f t="array" ref="L7033">_xlfn.IFS(I7033=0, 0, I7033&gt;34, 0, AND(I7033&gt;0, I7033&lt;35), VLOOKUP(I7033, $A$63:$C$96, 3))</f>
        <v>2980</v>
      </c>
      <c r="M7033" s="5">
        <f t="shared" si="988"/>
        <v>0</v>
      </c>
      <c r="N7033" s="5">
        <v>2635.3927134197656</v>
      </c>
      <c r="O7033" s="5">
        <f t="shared" si="995"/>
        <v>4572.2727000000004</v>
      </c>
      <c r="P7033" s="5">
        <f t="shared" si="996"/>
        <v>2980</v>
      </c>
      <c r="Q7033" s="5">
        <f t="shared" si="990"/>
        <v>0</v>
      </c>
      <c r="R7033" s="5">
        <f>IF(O7033&gt;(P7033+U7033),O7033-P7033-U7033, 0)</f>
        <v>0</v>
      </c>
      <c r="S7033" s="5">
        <f t="shared" si="991"/>
        <v>0</v>
      </c>
      <c r="T7033" s="5">
        <f t="shared" si="992"/>
        <v>0</v>
      </c>
      <c r="U7033" s="5">
        <f>IF(O7033&gt;P7033,IF(V7032*($B$6/100)&gt;=O7033-P7033,(O7033-P7033), V7032*($B$6/100)), 0)</f>
        <v>1592.2727000000004</v>
      </c>
      <c r="V7033" s="5">
        <f>V7032+(T7033*($B$5/100))-(U7033/($B$6/100))</f>
        <v>1190596.6892663732</v>
      </c>
      <c r="W7033" s="5">
        <f t="shared" si="993"/>
        <v>29764.917231659329</v>
      </c>
    </row>
    <row r="7034" spans="4:23" x14ac:dyDescent="0.25">
      <c r="D7034">
        <f t="shared" si="994"/>
        <v>7032</v>
      </c>
      <c r="E7034" s="3">
        <v>44124</v>
      </c>
      <c r="F7034" s="4">
        <v>0</v>
      </c>
      <c r="G7034">
        <v>40</v>
      </c>
      <c r="H7034">
        <v>0</v>
      </c>
      <c r="I7034" s="5">
        <f t="shared" si="989"/>
        <v>6</v>
      </c>
      <c r="J7034" s="22">
        <v>0</v>
      </c>
      <c r="K7034">
        <v>1.3288999999999998E-4</v>
      </c>
      <c r="L7034" s="5" cm="1">
        <f t="array" ref="L7034">_xlfn.IFS(I7034=0, 0, I7034&gt;34, 0, AND(I7034&gt;0, I7034&lt;35), VLOOKUP(I7034, $A$63:$C$96, 3))</f>
        <v>2980</v>
      </c>
      <c r="M7034" s="5">
        <f t="shared" si="988"/>
        <v>0</v>
      </c>
      <c r="N7034" s="5">
        <v>1977.9324511213244</v>
      </c>
      <c r="O7034" s="5">
        <f t="shared" si="995"/>
        <v>3743.5112999999992</v>
      </c>
      <c r="P7034" s="5">
        <f t="shared" si="996"/>
        <v>2980</v>
      </c>
      <c r="Q7034" s="5">
        <f t="shared" si="990"/>
        <v>0</v>
      </c>
      <c r="R7034" s="5">
        <f>IF(O7034&gt;(P7034+U7034),O7034-P7034-U7034, 0)</f>
        <v>0</v>
      </c>
      <c r="S7034" s="5">
        <f t="shared" si="991"/>
        <v>0</v>
      </c>
      <c r="T7034" s="5">
        <f t="shared" si="992"/>
        <v>0</v>
      </c>
      <c r="U7034" s="5">
        <f>IF(O7034&gt;P7034,IF(V7033*($B$6/100)&gt;=O7034-P7034,(O7034-P7034), V7033*($B$6/100)), 0)</f>
        <v>763.51129999999921</v>
      </c>
      <c r="V7034" s="5">
        <f>V7033+(T7034*($B$5/100))-(U7034/($B$6/100))</f>
        <v>1189505.9588378018</v>
      </c>
      <c r="W7034" s="5">
        <f t="shared" si="993"/>
        <v>29737.648970945047</v>
      </c>
    </row>
    <row r="7035" spans="4:23" x14ac:dyDescent="0.25">
      <c r="D7035">
        <f t="shared" si="994"/>
        <v>7033</v>
      </c>
      <c r="E7035" s="3">
        <v>44124</v>
      </c>
      <c r="F7035" s="4">
        <v>4.1666666666666664E-2</v>
      </c>
      <c r="G7035">
        <v>50</v>
      </c>
      <c r="H7035">
        <v>0</v>
      </c>
      <c r="I7035" s="5">
        <f t="shared" si="989"/>
        <v>7</v>
      </c>
      <c r="J7035" s="22">
        <v>0</v>
      </c>
      <c r="K7035">
        <v>1.0355E-4</v>
      </c>
      <c r="L7035" s="5" cm="1">
        <f t="array" ref="L7035">_xlfn.IFS(I7035=0, 0, I7035&gt;34, 0, AND(I7035&gt;0, I7035&lt;35), VLOOKUP(I7035, $A$63:$C$96, 3))</f>
        <v>4800</v>
      </c>
      <c r="M7035" s="5">
        <f t="shared" si="988"/>
        <v>0</v>
      </c>
      <c r="N7035" s="5">
        <v>1708.6451625081756</v>
      </c>
      <c r="O7035" s="5">
        <f t="shared" si="995"/>
        <v>2917.0034999999998</v>
      </c>
      <c r="P7035" s="5">
        <f t="shared" si="996"/>
        <v>2917.0034999999998</v>
      </c>
      <c r="Q7035" s="5">
        <f t="shared" si="990"/>
        <v>487.20077413479089</v>
      </c>
      <c r="R7035" s="5">
        <f>IF(O7035&gt;(P7035+U7035),O7035-P7035-U7035, 0)</f>
        <v>0</v>
      </c>
      <c r="S7035" s="5">
        <f t="shared" si="991"/>
        <v>877.55576180520984</v>
      </c>
      <c r="T7035" s="5">
        <f t="shared" si="992"/>
        <v>1005.4407381947904</v>
      </c>
      <c r="U7035" s="5">
        <f>IF(O7035&gt;P7035,IF(V7034*($B$6/100)&gt;=O7035-P7035,(O7035-P7035), V7034*($B$6/100)), 0)</f>
        <v>0</v>
      </c>
      <c r="V7035" s="5">
        <f>V7034+(T7035*($B$5/100))-(U7035/($B$6/100))</f>
        <v>1190209.7673545382</v>
      </c>
      <c r="W7035" s="5">
        <f t="shared" si="993"/>
        <v>29755.244183863455</v>
      </c>
    </row>
    <row r="7036" spans="4:23" x14ac:dyDescent="0.25">
      <c r="D7036">
        <f t="shared" si="994"/>
        <v>7034</v>
      </c>
      <c r="E7036" s="3">
        <v>44124</v>
      </c>
      <c r="F7036" s="4">
        <v>8.3333333333333329E-2</v>
      </c>
      <c r="G7036">
        <v>50</v>
      </c>
      <c r="H7036">
        <v>0</v>
      </c>
      <c r="I7036" s="5">
        <f t="shared" si="989"/>
        <v>7</v>
      </c>
      <c r="J7036" s="22">
        <v>0</v>
      </c>
      <c r="K7036">
        <v>8.3549999999999998E-5</v>
      </c>
      <c r="L7036" s="5" cm="1">
        <f t="array" ref="L7036">_xlfn.IFS(I7036=0, 0, I7036&gt;34, 0, AND(I7036&gt;0, I7036&lt;35), VLOOKUP(I7036, $A$63:$C$96, 3))</f>
        <v>4800</v>
      </c>
      <c r="M7036" s="5">
        <f t="shared" si="988"/>
        <v>0</v>
      </c>
      <c r="N7036" s="5">
        <v>1671.1574251855727</v>
      </c>
      <c r="O7036" s="5">
        <f t="shared" si="995"/>
        <v>2353.6034999999997</v>
      </c>
      <c r="P7036" s="5">
        <f t="shared" si="996"/>
        <v>2353.6034999999997</v>
      </c>
      <c r="Q7036" s="5">
        <f t="shared" si="990"/>
        <v>487.20077413479089</v>
      </c>
      <c r="R7036" s="5">
        <f>IF(O7036&gt;(P7036+U7036),O7036-P7036-U7036, 0)</f>
        <v>0</v>
      </c>
      <c r="S7036" s="5">
        <f t="shared" si="991"/>
        <v>858.30215631335966</v>
      </c>
      <c r="T7036" s="5">
        <f t="shared" si="992"/>
        <v>1588.0943436866405</v>
      </c>
      <c r="U7036" s="5">
        <f>IF(O7036&gt;P7036,IF(V7035*($B$6/100)&gt;=O7036-P7036,(O7036-P7036), V7035*($B$6/100)), 0)</f>
        <v>0</v>
      </c>
      <c r="V7036" s="5">
        <f>V7035+(T7036*($B$5/100))-(U7036/($B$6/100))</f>
        <v>1191321.4333951189</v>
      </c>
      <c r="W7036" s="5">
        <f t="shared" si="993"/>
        <v>29783.035834877974</v>
      </c>
    </row>
    <row r="7037" spans="4:23" x14ac:dyDescent="0.25">
      <c r="D7037">
        <f t="shared" si="994"/>
        <v>7035</v>
      </c>
      <c r="E7037" s="3">
        <v>44124</v>
      </c>
      <c r="F7037" s="4">
        <v>0.125</v>
      </c>
      <c r="G7037">
        <v>50</v>
      </c>
      <c r="H7037">
        <v>0</v>
      </c>
      <c r="I7037" s="5">
        <f t="shared" si="989"/>
        <v>7</v>
      </c>
      <c r="J7037" s="22">
        <v>0</v>
      </c>
      <c r="K7037">
        <v>7.237E-5</v>
      </c>
      <c r="L7037" s="5" cm="1">
        <f t="array" ref="L7037">_xlfn.IFS(I7037=0, 0, I7037&gt;34, 0, AND(I7037&gt;0, I7037&lt;35), VLOOKUP(I7037, $A$63:$C$96, 3))</f>
        <v>4800</v>
      </c>
      <c r="M7037" s="5">
        <f t="shared" si="988"/>
        <v>0</v>
      </c>
      <c r="N7037" s="5">
        <v>1706.2750087933443</v>
      </c>
      <c r="O7037" s="5">
        <f t="shared" si="995"/>
        <v>2038.6628999999998</v>
      </c>
      <c r="P7037" s="5">
        <f t="shared" si="996"/>
        <v>2038.6628999999998</v>
      </c>
      <c r="Q7037" s="5">
        <f t="shared" si="990"/>
        <v>487.20077413479089</v>
      </c>
      <c r="R7037" s="5">
        <f>IF(O7037&gt;(P7037+U7037),O7037-P7037-U7037, 0)</f>
        <v>0</v>
      </c>
      <c r="S7037" s="5">
        <f t="shared" si="991"/>
        <v>876.33845695195339</v>
      </c>
      <c r="T7037" s="5">
        <f t="shared" si="992"/>
        <v>1884.9986430480467</v>
      </c>
      <c r="U7037" s="5">
        <f>IF(O7037&gt;P7037,IF(V7036*($B$6/100)&gt;=O7037-P7037,(O7037-P7037), V7036*($B$6/100)), 0)</f>
        <v>0</v>
      </c>
      <c r="V7037" s="5">
        <f>V7036+(T7037*($B$5/100))-(U7037/($B$6/100))</f>
        <v>1192640.9324452525</v>
      </c>
      <c r="W7037" s="5">
        <f t="shared" si="993"/>
        <v>29816.023311131314</v>
      </c>
    </row>
    <row r="7038" spans="4:23" x14ac:dyDescent="0.25">
      <c r="D7038">
        <f t="shared" si="994"/>
        <v>7036</v>
      </c>
      <c r="E7038" s="3">
        <v>44124</v>
      </c>
      <c r="F7038" s="4">
        <v>0.16666666666666666</v>
      </c>
      <c r="G7038">
        <v>50</v>
      </c>
      <c r="H7038">
        <v>0</v>
      </c>
      <c r="I7038" s="5">
        <f t="shared" si="989"/>
        <v>7</v>
      </c>
      <c r="J7038" s="22">
        <v>0</v>
      </c>
      <c r="K7038">
        <v>6.8090000000000007E-5</v>
      </c>
      <c r="L7038" s="5" cm="1">
        <f t="array" ref="L7038">_xlfn.IFS(I7038=0, 0, I7038&gt;34, 0, AND(I7038&gt;0, I7038&lt;35), VLOOKUP(I7038, $A$63:$C$96, 3))</f>
        <v>4800</v>
      </c>
      <c r="M7038" s="5">
        <f t="shared" si="988"/>
        <v>0</v>
      </c>
      <c r="N7038" s="5">
        <v>1740.5822717271155</v>
      </c>
      <c r="O7038" s="5">
        <f t="shared" si="995"/>
        <v>1918.0953000000002</v>
      </c>
      <c r="P7038" s="5">
        <f t="shared" si="996"/>
        <v>1918.0953000000002</v>
      </c>
      <c r="Q7038" s="5">
        <f t="shared" si="990"/>
        <v>487.20077413479089</v>
      </c>
      <c r="R7038" s="5">
        <f>IF(O7038&gt;(P7038+U7038),O7038-P7038-U7038, 0)</f>
        <v>0</v>
      </c>
      <c r="S7038" s="5">
        <f t="shared" si="991"/>
        <v>893.9585789760622</v>
      </c>
      <c r="T7038" s="5">
        <f t="shared" si="992"/>
        <v>1987.9461210239378</v>
      </c>
      <c r="U7038" s="5">
        <f>IF(O7038&gt;P7038,IF(V7037*($B$6/100)&gt;=O7038-P7038,(O7038-P7038), V7037*($B$6/100)), 0)</f>
        <v>0</v>
      </c>
      <c r="V7038" s="5">
        <f>V7037+(T7038*($B$5/100))-(U7038/($B$6/100))</f>
        <v>1194032.4947299694</v>
      </c>
      <c r="W7038" s="5">
        <f t="shared" si="993"/>
        <v>29850.812368249237</v>
      </c>
    </row>
    <row r="7039" spans="4:23" x14ac:dyDescent="0.25">
      <c r="D7039">
        <f t="shared" si="994"/>
        <v>7037</v>
      </c>
      <c r="E7039" s="3">
        <v>44124</v>
      </c>
      <c r="F7039" s="4">
        <v>0.20833333333333334</v>
      </c>
      <c r="G7039">
        <v>50</v>
      </c>
      <c r="H7039">
        <v>0</v>
      </c>
      <c r="I7039" s="5">
        <f t="shared" si="989"/>
        <v>7</v>
      </c>
      <c r="J7039" s="22">
        <v>0</v>
      </c>
      <c r="K7039">
        <v>6.7009999999999997E-5</v>
      </c>
      <c r="L7039" s="5" cm="1">
        <f t="array" ref="L7039">_xlfn.IFS(I7039=0, 0, I7039&gt;34, 0, AND(I7039&gt;0, I7039&lt;35), VLOOKUP(I7039, $A$63:$C$96, 3))</f>
        <v>4800</v>
      </c>
      <c r="M7039" s="5">
        <f t="shared" si="988"/>
        <v>0</v>
      </c>
      <c r="N7039" s="5">
        <v>1847.7983074639892</v>
      </c>
      <c r="O7039" s="5">
        <f t="shared" si="995"/>
        <v>1887.6716999999999</v>
      </c>
      <c r="P7039" s="5">
        <f t="shared" si="996"/>
        <v>1887.6716999999999</v>
      </c>
      <c r="Q7039" s="5">
        <f t="shared" si="990"/>
        <v>487.20077413479089</v>
      </c>
      <c r="R7039" s="5">
        <f>IF(O7039&gt;(P7039+U7039),O7039-P7039-U7039, 0)</f>
        <v>0</v>
      </c>
      <c r="S7039" s="5">
        <f t="shared" si="991"/>
        <v>949.02445923214282</v>
      </c>
      <c r="T7039" s="5">
        <f t="shared" si="992"/>
        <v>1963.3038407678573</v>
      </c>
      <c r="U7039" s="5">
        <f>IF(O7039&gt;P7039,IF(V7038*($B$6/100)&gt;=O7039-P7039,(O7039-P7039), V7038*($B$6/100)), 0)</f>
        <v>0</v>
      </c>
      <c r="V7039" s="5">
        <f>V7038+(T7039*($B$5/100))-(U7039/($B$6/100))</f>
        <v>1195406.8074185068</v>
      </c>
      <c r="W7039" s="5">
        <f t="shared" si="993"/>
        <v>29885.17018546267</v>
      </c>
    </row>
    <row r="7040" spans="4:23" x14ac:dyDescent="0.25">
      <c r="D7040">
        <f t="shared" si="994"/>
        <v>7038</v>
      </c>
      <c r="E7040" s="3">
        <v>44124</v>
      </c>
      <c r="F7040" s="4">
        <v>0.25</v>
      </c>
      <c r="G7040">
        <v>50</v>
      </c>
      <c r="H7040">
        <v>0</v>
      </c>
      <c r="I7040" s="5">
        <f t="shared" si="989"/>
        <v>7</v>
      </c>
      <c r="J7040" s="22">
        <v>0</v>
      </c>
      <c r="K7040">
        <v>7.1799999999999997E-5</v>
      </c>
      <c r="L7040" s="5" cm="1">
        <f t="array" ref="L7040">_xlfn.IFS(I7040=0, 0, I7040&gt;34, 0, AND(I7040&gt;0, I7040&lt;35), VLOOKUP(I7040, $A$63:$C$96, 3))</f>
        <v>4800</v>
      </c>
      <c r="M7040" s="5">
        <f t="shared" si="988"/>
        <v>0</v>
      </c>
      <c r="N7040" s="5">
        <v>2295.1978647364522</v>
      </c>
      <c r="O7040" s="5">
        <f t="shared" si="995"/>
        <v>2022.6060000000002</v>
      </c>
      <c r="P7040" s="5">
        <f t="shared" si="996"/>
        <v>2022.6060000000002</v>
      </c>
      <c r="Q7040" s="5">
        <f t="shared" si="990"/>
        <v>487.20077413479089</v>
      </c>
      <c r="R7040" s="5">
        <f>IF(O7040&gt;(P7040+U7040),O7040-P7040-U7040, 0)</f>
        <v>0</v>
      </c>
      <c r="S7040" s="5">
        <f t="shared" si="991"/>
        <v>1178.8077213912754</v>
      </c>
      <c r="T7040" s="5">
        <f t="shared" si="992"/>
        <v>1598.5862786087243</v>
      </c>
      <c r="U7040" s="5">
        <f>IF(O7040&gt;P7040,IF(V7039*($B$6/100)&gt;=O7040-P7040,(O7040-P7040), V7039*($B$6/100)), 0)</f>
        <v>0</v>
      </c>
      <c r="V7040" s="5">
        <f>V7039+(T7040*($B$5/100))-(U7040/($B$6/100))</f>
        <v>1196525.8178135329</v>
      </c>
      <c r="W7040" s="5">
        <f t="shared" si="993"/>
        <v>29913.145445338323</v>
      </c>
    </row>
    <row r="7041" spans="4:23" x14ac:dyDescent="0.25">
      <c r="D7041">
        <f t="shared" si="994"/>
        <v>7039</v>
      </c>
      <c r="E7041" s="3">
        <v>44124</v>
      </c>
      <c r="F7041" s="4">
        <v>0.29166666666666669</v>
      </c>
      <c r="G7041">
        <v>40</v>
      </c>
      <c r="H7041">
        <v>0</v>
      </c>
      <c r="I7041" s="5">
        <f t="shared" si="989"/>
        <v>6</v>
      </c>
      <c r="J7041" s="22">
        <v>0</v>
      </c>
      <c r="K7041">
        <v>8.5920000000000004E-5</v>
      </c>
      <c r="L7041" s="5" cm="1">
        <f t="array" ref="L7041">_xlfn.IFS(I7041=0, 0, I7041&gt;34, 0, AND(I7041&gt;0, I7041&lt;35), VLOOKUP(I7041, $A$63:$C$96, 3))</f>
        <v>2980</v>
      </c>
      <c r="M7041" s="5">
        <f t="shared" si="988"/>
        <v>0</v>
      </c>
      <c r="N7041" s="5">
        <v>3534.1674883408018</v>
      </c>
      <c r="O7041" s="5">
        <f t="shared" si="995"/>
        <v>2420.3664000000003</v>
      </c>
      <c r="P7041" s="5">
        <f t="shared" si="996"/>
        <v>2420.3664000000003</v>
      </c>
      <c r="Q7041" s="5">
        <f t="shared" si="990"/>
        <v>487.20077413479089</v>
      </c>
      <c r="R7041" s="5">
        <f>IF(O7041&gt;(P7041+U7041),O7041-P7041-U7041, 0)</f>
        <v>0</v>
      </c>
      <c r="S7041" s="5">
        <f t="shared" si="991"/>
        <v>72.43282586520877</v>
      </c>
      <c r="T7041" s="5">
        <f t="shared" si="992"/>
        <v>487.20077413479089</v>
      </c>
      <c r="U7041" s="5">
        <f>IF(O7041&gt;P7041,IF(V7040*($B$6/100)&gt;=O7041-P7041,(O7041-P7041), V7040*($B$6/100)), 0)</f>
        <v>0</v>
      </c>
      <c r="V7041" s="5">
        <f>V7040+(T7041*($B$5/100))-(U7041/($B$6/100))</f>
        <v>1196866.8583554272</v>
      </c>
      <c r="W7041" s="5">
        <f t="shared" si="993"/>
        <v>29921.671458885678</v>
      </c>
    </row>
    <row r="7042" spans="4:23" x14ac:dyDescent="0.25">
      <c r="D7042">
        <f t="shared" si="994"/>
        <v>7040</v>
      </c>
      <c r="E7042" s="3">
        <v>44124</v>
      </c>
      <c r="F7042" s="4">
        <v>0.33333333333333331</v>
      </c>
      <c r="G7042">
        <v>50</v>
      </c>
      <c r="H7042">
        <v>0</v>
      </c>
      <c r="I7042" s="5">
        <f t="shared" si="989"/>
        <v>7</v>
      </c>
      <c r="J7042" s="22">
        <v>4.9489515646110373E-6</v>
      </c>
      <c r="K7042">
        <v>1.0634E-4</v>
      </c>
      <c r="L7042" s="5" cm="1">
        <f t="array" ref="L7042">_xlfn.IFS(I7042=0, 0, I7042&gt;34, 0, AND(I7042&gt;0, I7042&lt;35), VLOOKUP(I7042, $A$63:$C$96, 3))</f>
        <v>4800</v>
      </c>
      <c r="M7042" s="5">
        <f t="shared" si="988"/>
        <v>23.507519931902429</v>
      </c>
      <c r="N7042" s="5">
        <v>4557.5172006210878</v>
      </c>
      <c r="O7042" s="5">
        <f t="shared" si="995"/>
        <v>2995.5978</v>
      </c>
      <c r="P7042" s="5">
        <f t="shared" si="996"/>
        <v>2995.5978</v>
      </c>
      <c r="Q7042" s="5">
        <f t="shared" si="990"/>
        <v>487.20077413479089</v>
      </c>
      <c r="R7042" s="5">
        <f>IF(O7042&gt;(P7042+U7042),O7042-P7042-U7042, 0)</f>
        <v>0</v>
      </c>
      <c r="S7042" s="5">
        <f t="shared" si="991"/>
        <v>1340.7089457971117</v>
      </c>
      <c r="T7042" s="5">
        <f t="shared" si="992"/>
        <v>487.20077413479089</v>
      </c>
      <c r="U7042" s="5">
        <f>IF(O7042&gt;P7042,IF(V7041*($B$6/100)&gt;=O7042-P7042,(O7042-P7042), V7041*($B$6/100)), 0)</f>
        <v>0</v>
      </c>
      <c r="V7042" s="5">
        <f>V7041+(T7042*($B$5/100))-(U7042/($B$6/100))</f>
        <v>1197207.8988973214</v>
      </c>
      <c r="W7042" s="5">
        <f t="shared" si="993"/>
        <v>29930.197472433036</v>
      </c>
    </row>
    <row r="7043" spans="4:23" x14ac:dyDescent="0.25">
      <c r="D7043">
        <f t="shared" si="994"/>
        <v>7041</v>
      </c>
      <c r="E7043" s="3">
        <v>44124</v>
      </c>
      <c r="F7043" s="4">
        <v>0.375</v>
      </c>
      <c r="G7043">
        <v>60</v>
      </c>
      <c r="H7043">
        <v>0</v>
      </c>
      <c r="I7043" s="5">
        <f t="shared" si="989"/>
        <v>8</v>
      </c>
      <c r="J7043" s="22">
        <v>4.7015039863804853E-5</v>
      </c>
      <c r="K7043">
        <v>1.1561000000000001E-4</v>
      </c>
      <c r="L7043" s="5" cm="1">
        <f t="array" ref="L7043">_xlfn.IFS(I7043=0, 0, I7043&gt;34, 0, AND(I7043&gt;0, I7043&lt;35), VLOOKUP(I7043, $A$63:$C$96, 3))</f>
        <v>7160</v>
      </c>
      <c r="M7043" s="5">
        <f t="shared" ref="M7043:M7106" si="997">$B$11*$B$4*J7043*1000</f>
        <v>223.32143935307306</v>
      </c>
      <c r="N7043" s="5">
        <v>5166.7246924921474</v>
      </c>
      <c r="O7043" s="5">
        <f t="shared" si="995"/>
        <v>3256.7337000000002</v>
      </c>
      <c r="P7043" s="5">
        <f t="shared" si="996"/>
        <v>3256.7337000000002</v>
      </c>
      <c r="Q7043" s="5">
        <f t="shared" si="990"/>
        <v>487.20077413479089</v>
      </c>
      <c r="R7043" s="5">
        <f>IF(O7043&gt;(P7043+U7043),O7043-P7043-U7043, 0)</f>
        <v>0</v>
      </c>
      <c r="S7043" s="5">
        <f t="shared" si="991"/>
        <v>2653.6165162004718</v>
      </c>
      <c r="T7043" s="5">
        <f t="shared" si="992"/>
        <v>1472.9712231526019</v>
      </c>
      <c r="U7043" s="5">
        <f>IF(O7043&gt;P7043,IF(V7042*($B$6/100)&gt;=O7043-P7043,(O7043-P7043), V7042*($B$6/100)), 0)</f>
        <v>0</v>
      </c>
      <c r="V7043" s="5">
        <f>V7042+(T7043*($B$5/100))-(U7043/($B$6/100))</f>
        <v>1198238.9787535283</v>
      </c>
      <c r="W7043" s="5">
        <f t="shared" si="993"/>
        <v>29955.974468838209</v>
      </c>
    </row>
    <row r="7044" spans="4:23" x14ac:dyDescent="0.25">
      <c r="D7044">
        <f t="shared" si="994"/>
        <v>7042</v>
      </c>
      <c r="E7044" s="3">
        <v>44124</v>
      </c>
      <c r="F7044" s="4">
        <v>0.41666666666666669</v>
      </c>
      <c r="G7044">
        <v>50</v>
      </c>
      <c r="H7044">
        <v>0</v>
      </c>
      <c r="I7044" s="5">
        <f t="shared" ref="I7044:I7107" si="998">ROUND((G7044/10)*((LN(99/0.03)/(LN(10/0.03)))),0)</f>
        <v>7</v>
      </c>
      <c r="J7044" s="22">
        <v>4.4540564081499335E-5</v>
      </c>
      <c r="K7044">
        <v>1.1137000000000001E-4</v>
      </c>
      <c r="L7044" s="5" cm="1">
        <f t="array" ref="L7044">_xlfn.IFS(I7044=0, 0, I7044&gt;34, 0, AND(I7044&gt;0, I7044&lt;35), VLOOKUP(I7044, $A$63:$C$96, 3))</f>
        <v>4800</v>
      </c>
      <c r="M7044" s="5">
        <f t="shared" si="997"/>
        <v>211.56767938712184</v>
      </c>
      <c r="N7044" s="5">
        <v>5080.3345219968178</v>
      </c>
      <c r="O7044" s="5">
        <f t="shared" si="995"/>
        <v>3137.2929000000004</v>
      </c>
      <c r="P7044" s="5">
        <f t="shared" si="996"/>
        <v>3137.2929000000004</v>
      </c>
      <c r="Q7044" s="5">
        <f t="shared" ref="Q7044:Q7107" si="999">IF((L7044+M7044-P7044)&lt;($B$8/100)*$B$3,L7044+M7044-P7044,($B$8/100)*$B$3)</f>
        <v>487.20077413479089</v>
      </c>
      <c r="R7044" s="5">
        <f>IF(O7044&gt;(P7044+U7044),O7044-P7044-U7044, 0)</f>
        <v>0</v>
      </c>
      <c r="S7044" s="5">
        <f t="shared" ref="S7044:S7107" si="1000">IF((IF((L7044+M7044)&gt;O7044,L7044+M7044-P7044-Q7044,0))&lt;((N7044*3.595182*($B$7/100))/($B$5/100)),L7044+M7044-P7044-Q7044, N7044*3.595182*($B$7/100)/($B$5/100))</f>
        <v>1387.0740052523304</v>
      </c>
      <c r="T7044" s="5">
        <f t="shared" ref="T7044:T7107" si="1001">((L7044+M7044)-P7044-S7044)</f>
        <v>487.20077413479089</v>
      </c>
      <c r="U7044" s="5">
        <f>IF(O7044&gt;P7044,IF(V7043*($B$6/100)&gt;=O7044-P7044,(O7044-P7044), V7043*($B$6/100)), 0)</f>
        <v>0</v>
      </c>
      <c r="V7044" s="5">
        <f>V7043+(T7044*($B$5/100))-(U7044/($B$6/100))</f>
        <v>1198580.0192954226</v>
      </c>
      <c r="W7044" s="5">
        <f t="shared" ref="W7044:W7107" si="1002">V7044/40</f>
        <v>29964.500482385563</v>
      </c>
    </row>
    <row r="7045" spans="4:23" x14ac:dyDescent="0.25">
      <c r="D7045">
        <f t="shared" ref="D7045:D7108" si="1003">D7044+1</f>
        <v>7043</v>
      </c>
      <c r="E7045" s="3">
        <v>44124</v>
      </c>
      <c r="F7045" s="4">
        <v>0.45833333333333331</v>
      </c>
      <c r="G7045">
        <v>40</v>
      </c>
      <c r="H7045">
        <v>0</v>
      </c>
      <c r="I7045" s="5">
        <f t="shared" si="998"/>
        <v>6</v>
      </c>
      <c r="J7045" s="22">
        <v>7.6708749251471072E-5</v>
      </c>
      <c r="K7045">
        <v>1.0037E-4</v>
      </c>
      <c r="L7045" s="5" cm="1">
        <f t="array" ref="L7045">_xlfn.IFS(I7045=0, 0, I7045&gt;34, 0, AND(I7045&gt;0, I7045&lt;35), VLOOKUP(I7045, $A$63:$C$96, 3))</f>
        <v>2980</v>
      </c>
      <c r="M7045" s="5">
        <f t="shared" si="997"/>
        <v>364.36655894448762</v>
      </c>
      <c r="N7045" s="5">
        <v>4562.881172268384</v>
      </c>
      <c r="O7045" s="5">
        <f t="shared" ref="O7045:O7108" si="1004">$B$2*K7045*1000</f>
        <v>2827.4229</v>
      </c>
      <c r="P7045" s="5">
        <f t="shared" ref="P7045:P7108" si="1005">IF(O7045&gt;=(L7045+M7045),L7045+M7045,O7045)</f>
        <v>2827.4229</v>
      </c>
      <c r="Q7045" s="5">
        <f t="shared" si="999"/>
        <v>487.20077413479089</v>
      </c>
      <c r="R7045" s="5">
        <f>IF(O7045&gt;(P7045+U7045),O7045-P7045-U7045, 0)</f>
        <v>0</v>
      </c>
      <c r="S7045" s="5">
        <f t="shared" si="1000"/>
        <v>29.742884809696761</v>
      </c>
      <c r="T7045" s="5">
        <f t="shared" si="1001"/>
        <v>487.20077413479089</v>
      </c>
      <c r="U7045" s="5">
        <f>IF(O7045&gt;P7045,IF(V7044*($B$6/100)&gt;=O7045-P7045,(O7045-P7045), V7044*($B$6/100)), 0)</f>
        <v>0</v>
      </c>
      <c r="V7045" s="5">
        <f>V7044+(T7045*($B$5/100))-(U7045/($B$6/100))</f>
        <v>1198921.0598373169</v>
      </c>
      <c r="W7045" s="5">
        <f t="shared" si="1002"/>
        <v>29973.026495932922</v>
      </c>
    </row>
    <row r="7046" spans="4:23" x14ac:dyDescent="0.25">
      <c r="D7046">
        <f t="shared" si="1003"/>
        <v>7044</v>
      </c>
      <c r="E7046" s="3">
        <v>44124</v>
      </c>
      <c r="F7046" s="4">
        <v>0.5</v>
      </c>
      <c r="G7046">
        <v>50</v>
      </c>
      <c r="H7046">
        <v>0</v>
      </c>
      <c r="I7046" s="5">
        <f t="shared" si="998"/>
        <v>7</v>
      </c>
      <c r="J7046" s="22">
        <v>8.6606652380693145E-5</v>
      </c>
      <c r="K7046">
        <v>8.654999999999999E-5</v>
      </c>
      <c r="L7046" s="5" cm="1">
        <f t="array" ref="L7046">_xlfn.IFS(I7046=0, 0, I7046&gt;34, 0, AND(I7046&gt;0, I7046&lt;35), VLOOKUP(I7046, $A$63:$C$96, 3))</f>
        <v>4800</v>
      </c>
      <c r="M7046" s="5">
        <f t="shared" si="997"/>
        <v>411.38159880829244</v>
      </c>
      <c r="N7046" s="5">
        <v>4346.7675781335565</v>
      </c>
      <c r="O7046" s="5">
        <f t="shared" si="1004"/>
        <v>2438.1134999999995</v>
      </c>
      <c r="P7046" s="5">
        <f t="shared" si="1005"/>
        <v>2438.1134999999995</v>
      </c>
      <c r="Q7046" s="5">
        <f t="shared" si="999"/>
        <v>487.20077413479089</v>
      </c>
      <c r="R7046" s="5">
        <f>IF(O7046&gt;(P7046+U7046),O7046-P7046-U7046, 0)</f>
        <v>0</v>
      </c>
      <c r="S7046" s="5">
        <f t="shared" si="1000"/>
        <v>2232.4886507270512</v>
      </c>
      <c r="T7046" s="5">
        <f t="shared" si="1001"/>
        <v>540.77944808124175</v>
      </c>
      <c r="U7046" s="5">
        <f>IF(O7046&gt;P7046,IF(V7045*($B$6/100)&gt;=O7046-P7046,(O7046-P7046), V7045*($B$6/100)), 0)</f>
        <v>0</v>
      </c>
      <c r="V7046" s="5">
        <f>V7045+(T7046*($B$5/100))-(U7046/($B$6/100))</f>
        <v>1199299.6054509738</v>
      </c>
      <c r="W7046" s="5">
        <f t="shared" si="1002"/>
        <v>29982.490136274348</v>
      </c>
    </row>
    <row r="7047" spans="4:23" x14ac:dyDescent="0.25">
      <c r="D7047">
        <f t="shared" si="1003"/>
        <v>7045</v>
      </c>
      <c r="E7047" s="3">
        <v>44124</v>
      </c>
      <c r="F7047" s="4">
        <v>0.54166666666666663</v>
      </c>
      <c r="G7047">
        <v>40</v>
      </c>
      <c r="H7047">
        <v>0</v>
      </c>
      <c r="I7047" s="5">
        <f t="shared" si="998"/>
        <v>6</v>
      </c>
      <c r="J7047" s="22">
        <v>5.6912942993026926E-5</v>
      </c>
      <c r="K7047">
        <v>8.1160000000000016E-5</v>
      </c>
      <c r="L7047" s="5" cm="1">
        <f t="array" ref="L7047">_xlfn.IFS(I7047=0, 0, I7047&gt;34, 0, AND(I7047&gt;0, I7047&lt;35), VLOOKUP(I7047, $A$63:$C$96, 3))</f>
        <v>2980</v>
      </c>
      <c r="M7047" s="5">
        <f t="shared" si="997"/>
        <v>270.33647921687793</v>
      </c>
      <c r="N7047" s="5">
        <v>4007.9548829537152</v>
      </c>
      <c r="O7047" s="5">
        <f t="shared" si="1004"/>
        <v>2286.2772000000004</v>
      </c>
      <c r="P7047" s="5">
        <f t="shared" si="1005"/>
        <v>2286.2772000000004</v>
      </c>
      <c r="Q7047" s="5">
        <f t="shared" si="999"/>
        <v>487.20077413479089</v>
      </c>
      <c r="R7047" s="5">
        <f>IF(O7047&gt;(P7047+U7047),O7047-P7047-U7047, 0)</f>
        <v>0</v>
      </c>
      <c r="S7047" s="5">
        <f t="shared" si="1000"/>
        <v>476.85850508208637</v>
      </c>
      <c r="T7047" s="5">
        <f t="shared" si="1001"/>
        <v>487.20077413479089</v>
      </c>
      <c r="U7047" s="5">
        <f>IF(O7047&gt;P7047,IF(V7046*($B$6/100)&gt;=O7047-P7047,(O7047-P7047), V7046*($B$6/100)), 0)</f>
        <v>0</v>
      </c>
      <c r="V7047" s="5">
        <f>V7046+(T7047*($B$5/100))-(U7047/($B$6/100))</f>
        <v>1199640.6459928681</v>
      </c>
      <c r="W7047" s="5">
        <f t="shared" si="1002"/>
        <v>29991.016149821702</v>
      </c>
    </row>
    <row r="7048" spans="4:23" x14ac:dyDescent="0.25">
      <c r="D7048">
        <f t="shared" si="1003"/>
        <v>7046</v>
      </c>
      <c r="E7048" s="3">
        <v>44124</v>
      </c>
      <c r="F7048" s="4">
        <v>0.58333333333333337</v>
      </c>
      <c r="G7048">
        <v>50</v>
      </c>
      <c r="H7048">
        <v>0</v>
      </c>
      <c r="I7048" s="5">
        <f t="shared" si="998"/>
        <v>7</v>
      </c>
      <c r="J7048" s="22">
        <v>5.6912942993026926E-5</v>
      </c>
      <c r="K7048">
        <v>7.4079999999999995E-5</v>
      </c>
      <c r="L7048" s="5" cm="1">
        <f t="array" ref="L7048">_xlfn.IFS(I7048=0, 0, I7048&gt;34, 0, AND(I7048&gt;0, I7048&lt;35), VLOOKUP(I7048, $A$63:$C$96, 3))</f>
        <v>4800</v>
      </c>
      <c r="M7048" s="5">
        <f t="shared" si="997"/>
        <v>270.33647921687793</v>
      </c>
      <c r="N7048" s="5">
        <v>3903.541611490823</v>
      </c>
      <c r="O7048" s="5">
        <f t="shared" si="1004"/>
        <v>2086.8335999999999</v>
      </c>
      <c r="P7048" s="5">
        <f t="shared" si="1005"/>
        <v>2086.8335999999999</v>
      </c>
      <c r="Q7048" s="5">
        <f t="shared" si="999"/>
        <v>487.20077413479089</v>
      </c>
      <c r="R7048" s="5">
        <f>IF(O7048&gt;(P7048+U7048),O7048-P7048-U7048, 0)</f>
        <v>0</v>
      </c>
      <c r="S7048" s="5">
        <f t="shared" si="1000"/>
        <v>2004.8489339832574</v>
      </c>
      <c r="T7048" s="5">
        <f t="shared" si="1001"/>
        <v>978.65394523362033</v>
      </c>
      <c r="U7048" s="5">
        <f>IF(O7048&gt;P7048,IF(V7047*($B$6/100)&gt;=O7048-P7048,(O7048-P7048), V7047*($B$6/100)), 0)</f>
        <v>0</v>
      </c>
      <c r="V7048" s="5">
        <f>V7047+(T7048*($B$5/100))-(U7048/($B$6/100))</f>
        <v>1200325.7037545317</v>
      </c>
      <c r="W7048" s="5">
        <f t="shared" si="1002"/>
        <v>30008.142593863293</v>
      </c>
    </row>
    <row r="7049" spans="4:23" x14ac:dyDescent="0.25">
      <c r="D7049">
        <f t="shared" si="1003"/>
        <v>7047</v>
      </c>
      <c r="E7049" s="3">
        <v>44124</v>
      </c>
      <c r="F7049" s="4">
        <v>0.625</v>
      </c>
      <c r="G7049">
        <v>50</v>
      </c>
      <c r="H7049">
        <v>0</v>
      </c>
      <c r="I7049" s="5">
        <f t="shared" si="998"/>
        <v>7</v>
      </c>
      <c r="J7049" s="22">
        <v>7.423427346916556E-5</v>
      </c>
      <c r="K7049">
        <v>7.3650000000000001E-5</v>
      </c>
      <c r="L7049" s="5" cm="1">
        <f t="array" ref="L7049">_xlfn.IFS(I7049=0, 0, I7049&gt;34, 0, AND(I7049&gt;0, I7049&lt;35), VLOOKUP(I7049, $A$63:$C$96, 3))</f>
        <v>4800</v>
      </c>
      <c r="M7049" s="5">
        <f t="shared" si="997"/>
        <v>352.61279897853643</v>
      </c>
      <c r="N7049" s="5">
        <v>3860.9069996338303</v>
      </c>
      <c r="O7049" s="5">
        <f t="shared" si="1004"/>
        <v>2074.7205000000004</v>
      </c>
      <c r="P7049" s="5">
        <f t="shared" si="1005"/>
        <v>2074.7205000000004</v>
      </c>
      <c r="Q7049" s="5">
        <f t="shared" si="999"/>
        <v>487.20077413479089</v>
      </c>
      <c r="R7049" s="5">
        <f>IF(O7049&gt;(P7049+U7049),O7049-P7049-U7049, 0)</f>
        <v>0</v>
      </c>
      <c r="S7049" s="5">
        <f t="shared" si="1000"/>
        <v>1982.9519069653647</v>
      </c>
      <c r="T7049" s="5">
        <f t="shared" si="1001"/>
        <v>1094.9403920131713</v>
      </c>
      <c r="U7049" s="5">
        <f>IF(O7049&gt;P7049,IF(V7048*($B$6/100)&gt;=O7049-P7049,(O7049-P7049), V7048*($B$6/100)), 0)</f>
        <v>0</v>
      </c>
      <c r="V7049" s="5">
        <f>V7048+(T7049*($B$5/100))-(U7049/($B$6/100))</f>
        <v>1201092.1620289409</v>
      </c>
      <c r="W7049" s="5">
        <f t="shared" si="1002"/>
        <v>30027.30405072352</v>
      </c>
    </row>
    <row r="7050" spans="4:23" x14ac:dyDescent="0.25">
      <c r="D7050">
        <f t="shared" si="1003"/>
        <v>7048</v>
      </c>
      <c r="E7050" s="3">
        <v>44124</v>
      </c>
      <c r="F7050" s="4">
        <v>0.66666666666666663</v>
      </c>
      <c r="G7050">
        <v>50</v>
      </c>
      <c r="H7050">
        <v>0</v>
      </c>
      <c r="I7050" s="5">
        <f t="shared" si="998"/>
        <v>7</v>
      </c>
      <c r="J7050" s="22">
        <v>4.4540564081499335E-5</v>
      </c>
      <c r="K7050">
        <v>8.2000000000000001E-5</v>
      </c>
      <c r="L7050" s="5" cm="1">
        <f t="array" ref="L7050">_xlfn.IFS(I7050=0, 0, I7050&gt;34, 0, AND(I7050&gt;0, I7050&lt;35), VLOOKUP(I7050, $A$63:$C$96, 3))</f>
        <v>4800</v>
      </c>
      <c r="M7050" s="5">
        <f t="shared" si="997"/>
        <v>211.56767938712184</v>
      </c>
      <c r="N7050" s="5">
        <v>3656.5998398303691</v>
      </c>
      <c r="O7050" s="5">
        <f t="shared" si="1004"/>
        <v>2309.94</v>
      </c>
      <c r="P7050" s="5">
        <f t="shared" si="1005"/>
        <v>2309.94</v>
      </c>
      <c r="Q7050" s="5">
        <f t="shared" si="999"/>
        <v>487.20077413479089</v>
      </c>
      <c r="R7050" s="5">
        <f>IF(O7050&gt;(P7050+U7050),O7050-P7050-U7050, 0)</f>
        <v>0</v>
      </c>
      <c r="S7050" s="5">
        <f t="shared" si="1000"/>
        <v>1878.0202750515753</v>
      </c>
      <c r="T7050" s="5">
        <f t="shared" si="1001"/>
        <v>823.60740433554633</v>
      </c>
      <c r="U7050" s="5">
        <f>IF(O7050&gt;P7050,IF(V7049*($B$6/100)&gt;=O7050-P7050,(O7050-P7050), V7049*($B$6/100)), 0)</f>
        <v>0</v>
      </c>
      <c r="V7050" s="5">
        <f>V7049+(T7050*($B$5/100))-(U7050/($B$6/100))</f>
        <v>1201668.6872119757</v>
      </c>
      <c r="W7050" s="5">
        <f t="shared" si="1002"/>
        <v>30041.717180299391</v>
      </c>
    </row>
    <row r="7051" spans="4:23" x14ac:dyDescent="0.25">
      <c r="D7051">
        <f t="shared" si="1003"/>
        <v>7049</v>
      </c>
      <c r="E7051" s="3">
        <v>44124</v>
      </c>
      <c r="F7051" s="4">
        <v>0.70833333333333337</v>
      </c>
      <c r="G7051">
        <v>40</v>
      </c>
      <c r="H7051">
        <v>0</v>
      </c>
      <c r="I7051" s="5">
        <f t="shared" si="998"/>
        <v>6</v>
      </c>
      <c r="J7051" s="22">
        <v>1.7321330476138631E-5</v>
      </c>
      <c r="K7051">
        <v>1.1217000000000001E-4</v>
      </c>
      <c r="L7051" s="5" cm="1">
        <f t="array" ref="L7051">_xlfn.IFS(I7051=0, 0, I7051&gt;34, 0, AND(I7051&gt;0, I7051&lt;35), VLOOKUP(I7051, $A$63:$C$96, 3))</f>
        <v>2980</v>
      </c>
      <c r="M7051" s="5">
        <f t="shared" si="997"/>
        <v>82.276319761658499</v>
      </c>
      <c r="N7051" s="5">
        <v>3843.9644535239563</v>
      </c>
      <c r="O7051" s="5">
        <f t="shared" si="1004"/>
        <v>3159.8289</v>
      </c>
      <c r="P7051" s="5">
        <f t="shared" si="1005"/>
        <v>3062.2763197616587</v>
      </c>
      <c r="Q7051" s="5">
        <f t="shared" si="999"/>
        <v>0</v>
      </c>
      <c r="R7051" s="5">
        <f>IF(O7051&gt;(P7051+U7051),O7051-P7051-U7051, 0)</f>
        <v>0</v>
      </c>
      <c r="S7051" s="5">
        <f t="shared" si="1000"/>
        <v>0</v>
      </c>
      <c r="T7051" s="5">
        <f t="shared" si="1001"/>
        <v>0</v>
      </c>
      <c r="U7051" s="5">
        <f>IF(O7051&gt;P7051,IF(V7050*($B$6/100)&gt;=O7051-P7051,(O7051-P7051), V7050*($B$6/100)), 0)</f>
        <v>97.552580238341307</v>
      </c>
      <c r="V7051" s="5">
        <f>V7050+(T7051*($B$5/100))-(U7051/($B$6/100))</f>
        <v>1201529.3263830638</v>
      </c>
      <c r="W7051" s="5">
        <f t="shared" si="1002"/>
        <v>30038.233159576594</v>
      </c>
    </row>
    <row r="7052" spans="4:23" x14ac:dyDescent="0.25">
      <c r="D7052">
        <f t="shared" si="1003"/>
        <v>7050</v>
      </c>
      <c r="E7052" s="3">
        <v>44124</v>
      </c>
      <c r="F7052" s="4">
        <v>0.75</v>
      </c>
      <c r="G7052">
        <v>50</v>
      </c>
      <c r="H7052">
        <v>0</v>
      </c>
      <c r="I7052" s="5">
        <f t="shared" si="998"/>
        <v>7</v>
      </c>
      <c r="J7052" s="22">
        <v>0</v>
      </c>
      <c r="K7052">
        <v>1.6914000000000002E-4</v>
      </c>
      <c r="L7052" s="5" cm="1">
        <f t="array" ref="L7052">_xlfn.IFS(I7052=0, 0, I7052&gt;34, 0, AND(I7052&gt;0, I7052&lt;35), VLOOKUP(I7052, $A$63:$C$96, 3))</f>
        <v>4800</v>
      </c>
      <c r="M7052" s="5">
        <f t="shared" si="997"/>
        <v>0</v>
      </c>
      <c r="N7052" s="5">
        <v>4173.0843786700871</v>
      </c>
      <c r="O7052" s="5">
        <f t="shared" si="1004"/>
        <v>4764.6738000000005</v>
      </c>
      <c r="P7052" s="5">
        <f t="shared" si="1005"/>
        <v>4764.6738000000005</v>
      </c>
      <c r="Q7052" s="5">
        <f t="shared" si="999"/>
        <v>35.326199999999517</v>
      </c>
      <c r="R7052" s="5">
        <f>IF(O7052&gt;(P7052+U7052),O7052-P7052-U7052, 0)</f>
        <v>0</v>
      </c>
      <c r="S7052" s="5">
        <f t="shared" si="1000"/>
        <v>0</v>
      </c>
      <c r="T7052" s="5">
        <f t="shared" si="1001"/>
        <v>35.326199999999517</v>
      </c>
      <c r="U7052" s="5">
        <f>IF(O7052&gt;P7052,IF(V7051*($B$6/100)&gt;=O7052-P7052,(O7052-P7052), V7051*($B$6/100)), 0)</f>
        <v>0</v>
      </c>
      <c r="V7052" s="5">
        <f>V7051+(T7052*($B$5/100))-(U7052/($B$6/100))</f>
        <v>1201554.0547230637</v>
      </c>
      <c r="W7052" s="5">
        <f t="shared" si="1002"/>
        <v>30038.851368076594</v>
      </c>
    </row>
    <row r="7053" spans="4:23" x14ac:dyDescent="0.25">
      <c r="D7053">
        <f t="shared" si="1003"/>
        <v>7051</v>
      </c>
      <c r="E7053" s="3">
        <v>44124</v>
      </c>
      <c r="F7053" s="4">
        <v>0.79166666666666663</v>
      </c>
      <c r="G7053">
        <v>50</v>
      </c>
      <c r="H7053">
        <v>0</v>
      </c>
      <c r="I7053" s="5">
        <f t="shared" si="998"/>
        <v>7</v>
      </c>
      <c r="J7053" s="22">
        <v>0</v>
      </c>
      <c r="K7053">
        <v>1.9163000000000001E-4</v>
      </c>
      <c r="L7053" s="5" cm="1">
        <f t="array" ref="L7053">_xlfn.IFS(I7053=0, 0, I7053&gt;34, 0, AND(I7053&gt;0, I7053&lt;35), VLOOKUP(I7053, $A$63:$C$96, 3))</f>
        <v>4800</v>
      </c>
      <c r="M7053" s="5">
        <f t="shared" si="997"/>
        <v>0</v>
      </c>
      <c r="N7053" s="5">
        <v>3924.4180979071766</v>
      </c>
      <c r="O7053" s="5">
        <f t="shared" si="1004"/>
        <v>5398.2170999999998</v>
      </c>
      <c r="P7053" s="5">
        <f t="shared" si="1005"/>
        <v>4800</v>
      </c>
      <c r="Q7053" s="5">
        <f t="shared" si="999"/>
        <v>0</v>
      </c>
      <c r="R7053" s="5">
        <f>IF(O7053&gt;(P7053+U7053),O7053-P7053-U7053, 0)</f>
        <v>0</v>
      </c>
      <c r="S7053" s="5">
        <f t="shared" si="1000"/>
        <v>0</v>
      </c>
      <c r="T7053" s="5">
        <f t="shared" si="1001"/>
        <v>0</v>
      </c>
      <c r="U7053" s="5">
        <f>IF(O7053&gt;P7053,IF(V7052*($B$6/100)&gt;=O7053-P7053,(O7053-P7053), V7052*($B$6/100)), 0)</f>
        <v>598.21709999999985</v>
      </c>
      <c r="V7053" s="5">
        <f>V7052+(T7053*($B$5/100))-(U7053/($B$6/100))</f>
        <v>1200699.4588659208</v>
      </c>
      <c r="W7053" s="5">
        <f t="shared" si="1002"/>
        <v>30017.486471648019</v>
      </c>
    </row>
    <row r="7054" spans="4:23" x14ac:dyDescent="0.25">
      <c r="D7054">
        <f t="shared" si="1003"/>
        <v>7052</v>
      </c>
      <c r="E7054" s="3">
        <v>44124</v>
      </c>
      <c r="F7054" s="4">
        <v>0.83333333333333337</v>
      </c>
      <c r="G7054">
        <v>50</v>
      </c>
      <c r="H7054">
        <v>0</v>
      </c>
      <c r="I7054" s="5">
        <f t="shared" si="998"/>
        <v>7</v>
      </c>
      <c r="J7054" s="22">
        <v>0</v>
      </c>
      <c r="K7054">
        <v>1.9642999999999999E-4</v>
      </c>
      <c r="L7054" s="5" cm="1">
        <f t="array" ref="L7054">_xlfn.IFS(I7054=0, 0, I7054&gt;34, 0, AND(I7054&gt;0, I7054&lt;35), VLOOKUP(I7054, $A$63:$C$96, 3))</f>
        <v>4800</v>
      </c>
      <c r="M7054" s="5">
        <f t="shared" si="997"/>
        <v>0</v>
      </c>
      <c r="N7054" s="5">
        <v>3564.5862824183291</v>
      </c>
      <c r="O7054" s="5">
        <f t="shared" si="1004"/>
        <v>5533.4331000000002</v>
      </c>
      <c r="P7054" s="5">
        <f t="shared" si="1005"/>
        <v>4800</v>
      </c>
      <c r="Q7054" s="5">
        <f t="shared" si="999"/>
        <v>0</v>
      </c>
      <c r="R7054" s="5">
        <f>IF(O7054&gt;(P7054+U7054),O7054-P7054-U7054, 0)</f>
        <v>0</v>
      </c>
      <c r="S7054" s="5">
        <f t="shared" si="1000"/>
        <v>0</v>
      </c>
      <c r="T7054" s="5">
        <f t="shared" si="1001"/>
        <v>0</v>
      </c>
      <c r="U7054" s="5">
        <f>IF(O7054&gt;P7054,IF(V7053*($B$6/100)&gt;=O7054-P7054,(O7054-P7054), V7053*($B$6/100)), 0)</f>
        <v>733.43310000000019</v>
      </c>
      <c r="V7054" s="5">
        <f>V7053+(T7054*($B$5/100))-(U7054/($B$6/100))</f>
        <v>1199651.6972944923</v>
      </c>
      <c r="W7054" s="5">
        <f t="shared" si="1002"/>
        <v>29991.292432362308</v>
      </c>
    </row>
    <row r="7055" spans="4:23" x14ac:dyDescent="0.25">
      <c r="D7055">
        <f t="shared" si="1003"/>
        <v>7053</v>
      </c>
      <c r="E7055" s="3">
        <v>44124</v>
      </c>
      <c r="F7055" s="4">
        <v>0.875</v>
      </c>
      <c r="G7055">
        <v>50</v>
      </c>
      <c r="H7055">
        <v>0</v>
      </c>
      <c r="I7055" s="5">
        <f t="shared" si="998"/>
        <v>7</v>
      </c>
      <c r="J7055" s="22">
        <v>0</v>
      </c>
      <c r="K7055">
        <v>1.8488000000000001E-4</v>
      </c>
      <c r="L7055" s="5" cm="1">
        <f t="array" ref="L7055">_xlfn.IFS(I7055=0, 0, I7055&gt;34, 0, AND(I7055&gt;0, I7055&lt;35), VLOOKUP(I7055, $A$63:$C$96, 3))</f>
        <v>4800</v>
      </c>
      <c r="M7055" s="5">
        <f t="shared" si="997"/>
        <v>0</v>
      </c>
      <c r="N7055" s="5">
        <v>3103.3439790863831</v>
      </c>
      <c r="O7055" s="5">
        <f t="shared" si="1004"/>
        <v>5208.0695999999998</v>
      </c>
      <c r="P7055" s="5">
        <f t="shared" si="1005"/>
        <v>4800</v>
      </c>
      <c r="Q7055" s="5">
        <f t="shared" si="999"/>
        <v>0</v>
      </c>
      <c r="R7055" s="5">
        <f>IF(O7055&gt;(P7055+U7055),O7055-P7055-U7055, 0)</f>
        <v>0</v>
      </c>
      <c r="S7055" s="5">
        <f t="shared" si="1000"/>
        <v>0</v>
      </c>
      <c r="T7055" s="5">
        <f t="shared" si="1001"/>
        <v>0</v>
      </c>
      <c r="U7055" s="5">
        <f>IF(O7055&gt;P7055,IF(V7054*($B$6/100)&gt;=O7055-P7055,(O7055-P7055), V7054*($B$6/100)), 0)</f>
        <v>408.06959999999981</v>
      </c>
      <c r="V7055" s="5">
        <f>V7054+(T7055*($B$5/100))-(U7055/($B$6/100))</f>
        <v>1199068.7407230637</v>
      </c>
      <c r="W7055" s="5">
        <f t="shared" si="1002"/>
        <v>29976.718518076592</v>
      </c>
    </row>
    <row r="7056" spans="4:23" x14ac:dyDescent="0.25">
      <c r="D7056">
        <f t="shared" si="1003"/>
        <v>7054</v>
      </c>
      <c r="E7056" s="3">
        <v>44124</v>
      </c>
      <c r="F7056" s="4">
        <v>0.91666666666666663</v>
      </c>
      <c r="G7056">
        <v>60</v>
      </c>
      <c r="H7056">
        <v>0</v>
      </c>
      <c r="I7056" s="5">
        <f t="shared" si="998"/>
        <v>8</v>
      </c>
      <c r="J7056" s="22">
        <v>0</v>
      </c>
      <c r="K7056">
        <v>1.7931000000000002E-4</v>
      </c>
      <c r="L7056" s="5" cm="1">
        <f t="array" ref="L7056">_xlfn.IFS(I7056=0, 0, I7056&gt;34, 0, AND(I7056&gt;0, I7056&lt;35), VLOOKUP(I7056, $A$63:$C$96, 3))</f>
        <v>7160</v>
      </c>
      <c r="M7056" s="5">
        <f t="shared" si="997"/>
        <v>0</v>
      </c>
      <c r="N7056" s="5">
        <v>2642.0457728828342</v>
      </c>
      <c r="O7056" s="5">
        <f t="shared" si="1004"/>
        <v>5051.1627000000008</v>
      </c>
      <c r="P7056" s="5">
        <f t="shared" si="1005"/>
        <v>5051.1627000000008</v>
      </c>
      <c r="Q7056" s="5">
        <f t="shared" si="999"/>
        <v>487.20077413479089</v>
      </c>
      <c r="R7056" s="5">
        <f>IF(O7056&gt;(P7056+U7056),O7056-P7056-U7056, 0)</f>
        <v>0</v>
      </c>
      <c r="S7056" s="5">
        <f t="shared" si="1000"/>
        <v>1356.9479151206365</v>
      </c>
      <c r="T7056" s="5">
        <f t="shared" si="1001"/>
        <v>751.88938487936275</v>
      </c>
      <c r="U7056" s="5">
        <f>IF(O7056&gt;P7056,IF(V7055*($B$6/100)&gt;=O7056-P7056,(O7056-P7056), V7055*($B$6/100)), 0)</f>
        <v>0</v>
      </c>
      <c r="V7056" s="5">
        <f>V7055+(T7056*($B$5/100))-(U7056/($B$6/100))</f>
        <v>1199595.0632924791</v>
      </c>
      <c r="W7056" s="5">
        <f t="shared" si="1002"/>
        <v>29989.876582311979</v>
      </c>
    </row>
    <row r="7057" spans="4:23" x14ac:dyDescent="0.25">
      <c r="D7057">
        <f t="shared" si="1003"/>
        <v>7055</v>
      </c>
      <c r="E7057" s="3">
        <v>44124</v>
      </c>
      <c r="F7057" s="4">
        <v>0.95833333333333337</v>
      </c>
      <c r="G7057">
        <v>50</v>
      </c>
      <c r="H7057">
        <v>0</v>
      </c>
      <c r="I7057" s="5">
        <f t="shared" si="998"/>
        <v>7</v>
      </c>
      <c r="J7057" s="22">
        <v>0</v>
      </c>
      <c r="K7057">
        <v>1.6126000000000001E-4</v>
      </c>
      <c r="L7057" s="5" cm="1">
        <f t="array" ref="L7057">_xlfn.IFS(I7057=0, 0, I7057&gt;34, 0, AND(I7057&gt;0, I7057&lt;35), VLOOKUP(I7057, $A$63:$C$96, 3))</f>
        <v>4800</v>
      </c>
      <c r="M7057" s="5">
        <f t="shared" si="997"/>
        <v>0</v>
      </c>
      <c r="N7057" s="5">
        <v>2113.7505513293731</v>
      </c>
      <c r="O7057" s="5">
        <f t="shared" si="1004"/>
        <v>4542.6942000000008</v>
      </c>
      <c r="P7057" s="5">
        <f t="shared" si="1005"/>
        <v>4542.6942000000008</v>
      </c>
      <c r="Q7057" s="5">
        <f t="shared" si="999"/>
        <v>257.30579999999918</v>
      </c>
      <c r="R7057" s="5">
        <f>IF(O7057&gt;(P7057+U7057),O7057-P7057-U7057, 0)</f>
        <v>0</v>
      </c>
      <c r="S7057" s="5">
        <f t="shared" si="1000"/>
        <v>0</v>
      </c>
      <c r="T7057" s="5">
        <f t="shared" si="1001"/>
        <v>257.30579999999918</v>
      </c>
      <c r="U7057" s="5">
        <f>IF(O7057&gt;P7057,IF(V7056*($B$6/100)&gt;=O7057-P7057,(O7057-P7057), V7056*($B$6/100)), 0)</f>
        <v>0</v>
      </c>
      <c r="V7057" s="5">
        <f>V7056+(T7057*($B$5/100))-(U7057/($B$6/100))</f>
        <v>1199775.1773524792</v>
      </c>
      <c r="W7057" s="5">
        <f t="shared" si="1002"/>
        <v>29994.379433811981</v>
      </c>
    </row>
    <row r="7058" spans="4:23" x14ac:dyDescent="0.25">
      <c r="D7058">
        <f t="shared" si="1003"/>
        <v>7056</v>
      </c>
      <c r="E7058" s="3">
        <v>44125</v>
      </c>
      <c r="F7058" s="4">
        <v>0</v>
      </c>
      <c r="G7058">
        <v>50</v>
      </c>
      <c r="H7058">
        <v>0</v>
      </c>
      <c r="I7058" s="5">
        <f t="shared" si="998"/>
        <v>7</v>
      </c>
      <c r="J7058" s="22">
        <v>0</v>
      </c>
      <c r="K7058">
        <v>1.3669999999999999E-4</v>
      </c>
      <c r="L7058" s="5" cm="1">
        <f t="array" ref="L7058">_xlfn.IFS(I7058=0, 0, I7058&gt;34, 0, AND(I7058&gt;0, I7058&lt;35), VLOOKUP(I7058, $A$63:$C$96, 3))</f>
        <v>4800</v>
      </c>
      <c r="M7058" s="5">
        <f t="shared" si="997"/>
        <v>0</v>
      </c>
      <c r="N7058" s="5">
        <v>1545.1192191410305</v>
      </c>
      <c r="O7058" s="5">
        <f t="shared" si="1004"/>
        <v>3850.8389999999995</v>
      </c>
      <c r="P7058" s="5">
        <f t="shared" si="1005"/>
        <v>3850.8389999999995</v>
      </c>
      <c r="Q7058" s="5">
        <f t="shared" si="999"/>
        <v>487.20077413479089</v>
      </c>
      <c r="R7058" s="5">
        <f>IF(O7058&gt;(P7058+U7058),O7058-P7058-U7058, 0)</f>
        <v>0</v>
      </c>
      <c r="S7058" s="5">
        <f t="shared" si="1000"/>
        <v>461.96022586520962</v>
      </c>
      <c r="T7058" s="5">
        <f t="shared" si="1001"/>
        <v>487.20077413479089</v>
      </c>
      <c r="U7058" s="5">
        <f>IF(O7058&gt;P7058,IF(V7057*($B$6/100)&gt;=O7058-P7058,(O7058-P7058), V7057*($B$6/100)), 0)</f>
        <v>0</v>
      </c>
      <c r="V7058" s="5">
        <f>V7057+(T7058*($B$5/100))-(U7058/($B$6/100))</f>
        <v>1200116.2178943735</v>
      </c>
      <c r="W7058" s="5">
        <f t="shared" si="1002"/>
        <v>30002.905447359335</v>
      </c>
    </row>
    <row r="7059" spans="4:23" x14ac:dyDescent="0.25">
      <c r="D7059">
        <f t="shared" si="1003"/>
        <v>7057</v>
      </c>
      <c r="E7059" s="3">
        <v>44125</v>
      </c>
      <c r="F7059" s="4">
        <v>4.1666666666666664E-2</v>
      </c>
      <c r="G7059">
        <v>40</v>
      </c>
      <c r="H7059">
        <v>0</v>
      </c>
      <c r="I7059" s="5">
        <f t="shared" si="998"/>
        <v>6</v>
      </c>
      <c r="J7059" s="22">
        <v>0</v>
      </c>
      <c r="K7059">
        <v>1.0513999999999999E-4</v>
      </c>
      <c r="L7059" s="5" cm="1">
        <f t="array" ref="L7059">_xlfn.IFS(I7059=0, 0, I7059&gt;34, 0, AND(I7059&gt;0, I7059&lt;35), VLOOKUP(I7059, $A$63:$C$96, 3))</f>
        <v>2980</v>
      </c>
      <c r="M7059" s="5">
        <f t="shared" si="997"/>
        <v>0</v>
      </c>
      <c r="N7059" s="5">
        <v>1241.978868247176</v>
      </c>
      <c r="O7059" s="5">
        <f t="shared" si="1004"/>
        <v>2961.7937999999999</v>
      </c>
      <c r="P7059" s="5">
        <f t="shared" si="1005"/>
        <v>2961.7937999999999</v>
      </c>
      <c r="Q7059" s="5">
        <f t="shared" si="999"/>
        <v>18.206200000000081</v>
      </c>
      <c r="R7059" s="5">
        <f>IF(O7059&gt;(P7059+U7059),O7059-P7059-U7059, 0)</f>
        <v>0</v>
      </c>
      <c r="S7059" s="5">
        <f t="shared" si="1000"/>
        <v>0</v>
      </c>
      <c r="T7059" s="5">
        <f t="shared" si="1001"/>
        <v>18.206200000000081</v>
      </c>
      <c r="U7059" s="5">
        <f>IF(O7059&gt;P7059,IF(V7058*($B$6/100)&gt;=O7059-P7059,(O7059-P7059), V7058*($B$6/100)), 0)</f>
        <v>0</v>
      </c>
      <c r="V7059" s="5">
        <f>V7058+(T7059*($B$5/100))-(U7059/($B$6/100))</f>
        <v>1200128.9622343734</v>
      </c>
      <c r="W7059" s="5">
        <f t="shared" si="1002"/>
        <v>30003.224055859337</v>
      </c>
    </row>
    <row r="7060" spans="4:23" x14ac:dyDescent="0.25">
      <c r="D7060">
        <f t="shared" si="1003"/>
        <v>7058</v>
      </c>
      <c r="E7060" s="3">
        <v>44125</v>
      </c>
      <c r="F7060" s="4">
        <v>8.3333333333333329E-2</v>
      </c>
      <c r="G7060">
        <v>40</v>
      </c>
      <c r="H7060">
        <v>0</v>
      </c>
      <c r="I7060" s="5">
        <f t="shared" si="998"/>
        <v>6</v>
      </c>
      <c r="J7060" s="22">
        <v>0</v>
      </c>
      <c r="K7060">
        <v>8.2029999999999999E-5</v>
      </c>
      <c r="L7060" s="5" cm="1">
        <f t="array" ref="L7060">_xlfn.IFS(I7060=0, 0, I7060&gt;34, 0, AND(I7060&gt;0, I7060&lt;35), VLOOKUP(I7060, $A$63:$C$96, 3))</f>
        <v>2980</v>
      </c>
      <c r="M7060" s="5">
        <f t="shared" si="997"/>
        <v>0</v>
      </c>
      <c r="N7060" s="5">
        <v>1181.0239539789538</v>
      </c>
      <c r="O7060" s="5">
        <f t="shared" si="1004"/>
        <v>2310.7851000000001</v>
      </c>
      <c r="P7060" s="5">
        <f t="shared" si="1005"/>
        <v>2310.7851000000001</v>
      </c>
      <c r="Q7060" s="5">
        <f t="shared" si="999"/>
        <v>487.20077413479089</v>
      </c>
      <c r="R7060" s="5">
        <f>IF(O7060&gt;(P7060+U7060),O7060-P7060-U7060, 0)</f>
        <v>0</v>
      </c>
      <c r="S7060" s="5">
        <f t="shared" si="1000"/>
        <v>182.01412586520905</v>
      </c>
      <c r="T7060" s="5">
        <f t="shared" si="1001"/>
        <v>487.20077413479089</v>
      </c>
      <c r="U7060" s="5">
        <f>IF(O7060&gt;P7060,IF(V7059*($B$6/100)&gt;=O7060-P7060,(O7060-P7060), V7059*($B$6/100)), 0)</f>
        <v>0</v>
      </c>
      <c r="V7060" s="5">
        <f>V7059+(T7060*($B$5/100))-(U7060/($B$6/100))</f>
        <v>1200470.0027762677</v>
      </c>
      <c r="W7060" s="5">
        <f t="shared" si="1002"/>
        <v>30011.750069406691</v>
      </c>
    </row>
    <row r="7061" spans="4:23" x14ac:dyDescent="0.25">
      <c r="D7061">
        <f t="shared" si="1003"/>
        <v>7059</v>
      </c>
      <c r="E7061" s="3">
        <v>44125</v>
      </c>
      <c r="F7061" s="4">
        <v>0.125</v>
      </c>
      <c r="G7061">
        <v>40</v>
      </c>
      <c r="H7061">
        <v>0</v>
      </c>
      <c r="I7061" s="5">
        <f t="shared" si="998"/>
        <v>6</v>
      </c>
      <c r="J7061" s="22">
        <v>0</v>
      </c>
      <c r="K7061">
        <v>7.0550000000000007E-5</v>
      </c>
      <c r="L7061" s="5" cm="1">
        <f t="array" ref="L7061">_xlfn.IFS(I7061=0, 0, I7061&gt;34, 0, AND(I7061&gt;0, I7061&lt;35), VLOOKUP(I7061, $A$63:$C$96, 3))</f>
        <v>2980</v>
      </c>
      <c r="M7061" s="5">
        <f t="shared" si="997"/>
        <v>0</v>
      </c>
      <c r="N7061" s="5">
        <v>1155.960679710684</v>
      </c>
      <c r="O7061" s="5">
        <f t="shared" si="1004"/>
        <v>1987.3935000000004</v>
      </c>
      <c r="P7061" s="5">
        <f t="shared" si="1005"/>
        <v>1987.3935000000004</v>
      </c>
      <c r="Q7061" s="5">
        <f t="shared" si="999"/>
        <v>487.20077413479089</v>
      </c>
      <c r="R7061" s="5">
        <f>IF(O7061&gt;(P7061+U7061),O7061-P7061-U7061, 0)</f>
        <v>0</v>
      </c>
      <c r="S7061" s="5">
        <f t="shared" si="1000"/>
        <v>505.40572586520875</v>
      </c>
      <c r="T7061" s="5">
        <f t="shared" si="1001"/>
        <v>487.20077413479089</v>
      </c>
      <c r="U7061" s="5">
        <f>IF(O7061&gt;P7061,IF(V7060*($B$6/100)&gt;=O7061-P7061,(O7061-P7061), V7060*($B$6/100)), 0)</f>
        <v>0</v>
      </c>
      <c r="V7061" s="5">
        <f>V7060+(T7061*($B$5/100))-(U7061/($B$6/100))</f>
        <v>1200811.043318162</v>
      </c>
      <c r="W7061" s="5">
        <f t="shared" si="1002"/>
        <v>30020.276082954049</v>
      </c>
    </row>
    <row r="7062" spans="4:23" x14ac:dyDescent="0.25">
      <c r="D7062">
        <f t="shared" si="1003"/>
        <v>7060</v>
      </c>
      <c r="E7062" s="3">
        <v>44125</v>
      </c>
      <c r="F7062" s="4">
        <v>0.16666666666666666</v>
      </c>
      <c r="G7062">
        <v>40</v>
      </c>
      <c r="H7062">
        <v>0</v>
      </c>
      <c r="I7062" s="5">
        <f t="shared" si="998"/>
        <v>6</v>
      </c>
      <c r="J7062" s="22">
        <v>0</v>
      </c>
      <c r="K7062">
        <v>6.6619999999999996E-5</v>
      </c>
      <c r="L7062" s="5" cm="1">
        <f t="array" ref="L7062">_xlfn.IFS(I7062=0, 0, I7062&gt;34, 0, AND(I7062&gt;0, I7062&lt;35), VLOOKUP(I7062, $A$63:$C$96, 3))</f>
        <v>2980</v>
      </c>
      <c r="M7062" s="5">
        <f t="shared" si="997"/>
        <v>0</v>
      </c>
      <c r="N7062" s="5">
        <v>1164.0268752622492</v>
      </c>
      <c r="O7062" s="5">
        <f t="shared" si="1004"/>
        <v>1876.6853999999998</v>
      </c>
      <c r="P7062" s="5">
        <f t="shared" si="1005"/>
        <v>1876.6853999999998</v>
      </c>
      <c r="Q7062" s="5">
        <f t="shared" si="999"/>
        <v>487.20077413479089</v>
      </c>
      <c r="R7062" s="5">
        <f>IF(O7062&gt;(P7062+U7062),O7062-P7062-U7062, 0)</f>
        <v>0</v>
      </c>
      <c r="S7062" s="5">
        <f t="shared" si="1000"/>
        <v>597.84120992272619</v>
      </c>
      <c r="T7062" s="5">
        <f t="shared" si="1001"/>
        <v>505.47339007727396</v>
      </c>
      <c r="U7062" s="5">
        <f>IF(O7062&gt;P7062,IF(V7061*($B$6/100)&gt;=O7062-P7062,(O7062-P7062), V7061*($B$6/100)), 0)</f>
        <v>0</v>
      </c>
      <c r="V7062" s="5">
        <f>V7061+(T7062*($B$5/100))-(U7062/($B$6/100))</f>
        <v>1201164.874691216</v>
      </c>
      <c r="W7062" s="5">
        <f t="shared" si="1002"/>
        <v>30029.121867280403</v>
      </c>
    </row>
    <row r="7063" spans="4:23" x14ac:dyDescent="0.25">
      <c r="D7063">
        <f t="shared" si="1003"/>
        <v>7061</v>
      </c>
      <c r="E7063" s="3">
        <v>44125</v>
      </c>
      <c r="F7063" s="4">
        <v>0.20833333333333334</v>
      </c>
      <c r="G7063">
        <v>30</v>
      </c>
      <c r="H7063">
        <v>0</v>
      </c>
      <c r="I7063" s="5">
        <f t="shared" si="998"/>
        <v>4</v>
      </c>
      <c r="J7063" s="22">
        <v>0</v>
      </c>
      <c r="K7063">
        <v>6.7260000000000003E-5</v>
      </c>
      <c r="L7063" s="5" cm="1">
        <f t="array" ref="L7063">_xlfn.IFS(I7063=0, 0, I7063&gt;34, 0, AND(I7063&gt;0, I7063&lt;35), VLOOKUP(I7063, $A$63:$C$96, 3))</f>
        <v>740</v>
      </c>
      <c r="M7063" s="5">
        <f t="shared" si="997"/>
        <v>0</v>
      </c>
      <c r="N7063" s="5">
        <v>1220.4107266476462</v>
      </c>
      <c r="O7063" s="5">
        <f t="shared" si="1004"/>
        <v>1894.7142000000001</v>
      </c>
      <c r="P7063" s="5">
        <f t="shared" si="1005"/>
        <v>740</v>
      </c>
      <c r="Q7063" s="5">
        <f t="shared" si="999"/>
        <v>0</v>
      </c>
      <c r="R7063" s="5">
        <f>IF(O7063&gt;(P7063+U7063),O7063-P7063-U7063, 0)</f>
        <v>0</v>
      </c>
      <c r="S7063" s="5">
        <f t="shared" si="1000"/>
        <v>0</v>
      </c>
      <c r="T7063" s="5">
        <f t="shared" si="1001"/>
        <v>0</v>
      </c>
      <c r="U7063" s="5">
        <f>IF(O7063&gt;P7063,IF(V7062*($B$6/100)&gt;=O7063-P7063,(O7063-P7063), V7062*($B$6/100)), 0)</f>
        <v>1154.7142000000001</v>
      </c>
      <c r="V7063" s="5">
        <f>V7062+(T7063*($B$5/100))-(U7063/($B$6/100))</f>
        <v>1199515.2829769303</v>
      </c>
      <c r="W7063" s="5">
        <f t="shared" si="1002"/>
        <v>29987.882074423258</v>
      </c>
    </row>
    <row r="7064" spans="4:23" x14ac:dyDescent="0.25">
      <c r="D7064">
        <f t="shared" si="1003"/>
        <v>7062</v>
      </c>
      <c r="E7064" s="3">
        <v>44125</v>
      </c>
      <c r="F7064" s="4">
        <v>0.25</v>
      </c>
      <c r="G7064">
        <v>40</v>
      </c>
      <c r="H7064">
        <v>0</v>
      </c>
      <c r="I7064" s="5">
        <f t="shared" si="998"/>
        <v>6</v>
      </c>
      <c r="J7064" s="22">
        <v>0</v>
      </c>
      <c r="K7064">
        <v>7.1600000000000006E-5</v>
      </c>
      <c r="L7064" s="5" cm="1">
        <f t="array" ref="L7064">_xlfn.IFS(I7064=0, 0, I7064&gt;34, 0, AND(I7064&gt;0, I7064&lt;35), VLOOKUP(I7064, $A$63:$C$96, 3))</f>
        <v>2980</v>
      </c>
      <c r="M7064" s="5">
        <f t="shared" si="997"/>
        <v>0</v>
      </c>
      <c r="N7064" s="5">
        <v>1430.6679635832754</v>
      </c>
      <c r="O7064" s="5">
        <f t="shared" si="1004"/>
        <v>2016.972</v>
      </c>
      <c r="P7064" s="5">
        <f t="shared" si="1005"/>
        <v>2016.972</v>
      </c>
      <c r="Q7064" s="5">
        <f t="shared" si="999"/>
        <v>487.20077413479089</v>
      </c>
      <c r="R7064" s="5">
        <f>IF(O7064&gt;(P7064+U7064),O7064-P7064-U7064, 0)</f>
        <v>0</v>
      </c>
      <c r="S7064" s="5">
        <f t="shared" si="1000"/>
        <v>475.82722586520913</v>
      </c>
      <c r="T7064" s="5">
        <f t="shared" si="1001"/>
        <v>487.20077413479089</v>
      </c>
      <c r="U7064" s="5">
        <f>IF(O7064&gt;P7064,IF(V7063*($B$6/100)&gt;=O7064-P7064,(O7064-P7064), V7063*($B$6/100)), 0)</f>
        <v>0</v>
      </c>
      <c r="V7064" s="5">
        <f>V7063+(T7064*($B$5/100))-(U7064/($B$6/100))</f>
        <v>1199856.3235188245</v>
      </c>
      <c r="W7064" s="5">
        <f t="shared" si="1002"/>
        <v>29996.408087970613</v>
      </c>
    </row>
    <row r="7065" spans="4:23" x14ac:dyDescent="0.25">
      <c r="D7065">
        <f t="shared" si="1003"/>
        <v>7063</v>
      </c>
      <c r="E7065" s="3">
        <v>44125</v>
      </c>
      <c r="F7065" s="4">
        <v>0.29166666666666669</v>
      </c>
      <c r="G7065">
        <v>40</v>
      </c>
      <c r="H7065">
        <v>0</v>
      </c>
      <c r="I7065" s="5">
        <f t="shared" si="998"/>
        <v>6</v>
      </c>
      <c r="J7065" s="22">
        <v>0</v>
      </c>
      <c r="K7065">
        <v>8.4419999999999995E-5</v>
      </c>
      <c r="L7065" s="5" cm="1">
        <f t="array" ref="L7065">_xlfn.IFS(I7065=0, 0, I7065&gt;34, 0, AND(I7065&gt;0, I7065&lt;35), VLOOKUP(I7065, $A$63:$C$96, 3))</f>
        <v>2980</v>
      </c>
      <c r="M7065" s="5">
        <f t="shared" si="997"/>
        <v>0</v>
      </c>
      <c r="N7065" s="5">
        <v>2126.4764052434366</v>
      </c>
      <c r="O7065" s="5">
        <f t="shared" si="1004"/>
        <v>2378.1113999999998</v>
      </c>
      <c r="P7065" s="5">
        <f t="shared" si="1005"/>
        <v>2378.1113999999998</v>
      </c>
      <c r="Q7065" s="5">
        <f t="shared" si="999"/>
        <v>487.20077413479089</v>
      </c>
      <c r="R7065" s="5">
        <f>IF(O7065&gt;(P7065+U7065),O7065-P7065-U7065, 0)</f>
        <v>0</v>
      </c>
      <c r="S7065" s="5">
        <f t="shared" si="1000"/>
        <v>114.68782586520933</v>
      </c>
      <c r="T7065" s="5">
        <f t="shared" si="1001"/>
        <v>487.20077413479089</v>
      </c>
      <c r="U7065" s="5">
        <f>IF(O7065&gt;P7065,IF(V7064*($B$6/100)&gt;=O7065-P7065,(O7065-P7065), V7064*($B$6/100)), 0)</f>
        <v>0</v>
      </c>
      <c r="V7065" s="5">
        <f>V7064+(T7065*($B$5/100))-(U7065/($B$6/100))</f>
        <v>1200197.3640607188</v>
      </c>
      <c r="W7065" s="5">
        <f t="shared" si="1002"/>
        <v>30004.934101517971</v>
      </c>
    </row>
    <row r="7066" spans="4:23" x14ac:dyDescent="0.25">
      <c r="D7066">
        <f t="shared" si="1003"/>
        <v>7064</v>
      </c>
      <c r="E7066" s="3">
        <v>44125</v>
      </c>
      <c r="F7066" s="4">
        <v>0.33333333333333331</v>
      </c>
      <c r="G7066">
        <v>40</v>
      </c>
      <c r="H7066">
        <v>0</v>
      </c>
      <c r="I7066" s="5">
        <f t="shared" si="998"/>
        <v>6</v>
      </c>
      <c r="J7066" s="22">
        <v>2.4744757823055187E-6</v>
      </c>
      <c r="K7066">
        <v>1.0747E-4</v>
      </c>
      <c r="L7066" s="5" cm="1">
        <f t="array" ref="L7066">_xlfn.IFS(I7066=0, 0, I7066&gt;34, 0, AND(I7066&gt;0, I7066&lt;35), VLOOKUP(I7066, $A$63:$C$96, 3))</f>
        <v>2980</v>
      </c>
      <c r="M7066" s="5">
        <f t="shared" si="997"/>
        <v>11.753759965951215</v>
      </c>
      <c r="N7066" s="5">
        <v>2938.7392526588246</v>
      </c>
      <c r="O7066" s="5">
        <f t="shared" si="1004"/>
        <v>3027.4299000000001</v>
      </c>
      <c r="P7066" s="5">
        <f t="shared" si="1005"/>
        <v>2991.7537599659513</v>
      </c>
      <c r="Q7066" s="5">
        <f t="shared" si="999"/>
        <v>0</v>
      </c>
      <c r="R7066" s="5">
        <f>IF(O7066&gt;(P7066+U7066),O7066-P7066-U7066, 0)</f>
        <v>0</v>
      </c>
      <c r="S7066" s="5">
        <f t="shared" si="1000"/>
        <v>0</v>
      </c>
      <c r="T7066" s="5">
        <f t="shared" si="1001"/>
        <v>0</v>
      </c>
      <c r="U7066" s="5">
        <f>IF(O7066&gt;P7066,IF(V7065*($B$6/100)&gt;=O7066-P7066,(O7066-P7066), V7065*($B$6/100)), 0)</f>
        <v>35.676140034048785</v>
      </c>
      <c r="V7066" s="5">
        <f>V7065+(T7066*($B$5/100))-(U7066/($B$6/100))</f>
        <v>1200146.3981463844</v>
      </c>
      <c r="W7066" s="5">
        <f t="shared" si="1002"/>
        <v>30003.659953659611</v>
      </c>
    </row>
    <row r="7067" spans="4:23" x14ac:dyDescent="0.25">
      <c r="D7067">
        <f t="shared" si="1003"/>
        <v>7065</v>
      </c>
      <c r="E7067" s="3">
        <v>44125</v>
      </c>
      <c r="F7067" s="4">
        <v>0.375</v>
      </c>
      <c r="G7067">
        <v>50</v>
      </c>
      <c r="H7067">
        <v>0</v>
      </c>
      <c r="I7067" s="5">
        <f t="shared" si="998"/>
        <v>7</v>
      </c>
      <c r="J7067" s="22">
        <v>1.9795806258444149E-5</v>
      </c>
      <c r="K7067">
        <v>1.1955000000000001E-4</v>
      </c>
      <c r="L7067" s="5" cm="1">
        <f t="array" ref="L7067">_xlfn.IFS(I7067=0, 0, I7067&gt;34, 0, AND(I7067&gt;0, I7067&lt;35), VLOOKUP(I7067, $A$63:$C$96, 3))</f>
        <v>4800</v>
      </c>
      <c r="M7067" s="5">
        <f t="shared" si="997"/>
        <v>94.030079727609717</v>
      </c>
      <c r="N7067" s="5">
        <v>3319.3458011730395</v>
      </c>
      <c r="O7067" s="5">
        <f t="shared" si="1004"/>
        <v>3367.7235000000005</v>
      </c>
      <c r="P7067" s="5">
        <f t="shared" si="1005"/>
        <v>3367.7235000000005</v>
      </c>
      <c r="Q7067" s="5">
        <f t="shared" si="999"/>
        <v>487.20077413479089</v>
      </c>
      <c r="R7067" s="5">
        <f>IF(O7067&gt;(P7067+U7067),O7067-P7067-U7067, 0)</f>
        <v>0</v>
      </c>
      <c r="S7067" s="5">
        <f t="shared" si="1000"/>
        <v>1039.1058055928181</v>
      </c>
      <c r="T7067" s="5">
        <f t="shared" si="1001"/>
        <v>487.20077413479089</v>
      </c>
      <c r="U7067" s="5">
        <f>IF(O7067&gt;P7067,IF(V7066*($B$6/100)&gt;=O7067-P7067,(O7067-P7067), V7066*($B$6/100)), 0)</f>
        <v>0</v>
      </c>
      <c r="V7067" s="5">
        <f>V7066+(T7067*($B$5/100))-(U7067/($B$6/100))</f>
        <v>1200487.4386882787</v>
      </c>
      <c r="W7067" s="5">
        <f t="shared" si="1002"/>
        <v>30012.185967206966</v>
      </c>
    </row>
    <row r="7068" spans="4:23" x14ac:dyDescent="0.25">
      <c r="D7068">
        <f t="shared" si="1003"/>
        <v>7066</v>
      </c>
      <c r="E7068" s="3">
        <v>44125</v>
      </c>
      <c r="F7068" s="4">
        <v>0.41666666666666669</v>
      </c>
      <c r="G7068">
        <v>60</v>
      </c>
      <c r="H7068">
        <v>0</v>
      </c>
      <c r="I7068" s="5">
        <f t="shared" si="998"/>
        <v>8</v>
      </c>
      <c r="J7068" s="22">
        <v>2.9693709387666222E-5</v>
      </c>
      <c r="K7068">
        <v>1.1711000000000001E-4</v>
      </c>
      <c r="L7068" s="5" cm="1">
        <f t="array" ref="L7068">_xlfn.IFS(I7068=0, 0, I7068&gt;34, 0, AND(I7068&gt;0, I7068&lt;35), VLOOKUP(I7068, $A$63:$C$96, 3))</f>
        <v>7160</v>
      </c>
      <c r="M7068" s="5">
        <f t="shared" si="997"/>
        <v>141.04511959141456</v>
      </c>
      <c r="N7068" s="5">
        <v>3267.2620400039195</v>
      </c>
      <c r="O7068" s="5">
        <f t="shared" si="1004"/>
        <v>3298.9887000000003</v>
      </c>
      <c r="P7068" s="5">
        <f t="shared" si="1005"/>
        <v>3298.9887000000003</v>
      </c>
      <c r="Q7068" s="5">
        <f t="shared" si="999"/>
        <v>487.20077413479089</v>
      </c>
      <c r="R7068" s="5">
        <f>IF(O7068&gt;(P7068+U7068),O7068-P7068-U7068, 0)</f>
        <v>0</v>
      </c>
      <c r="S7068" s="5">
        <f t="shared" si="1000"/>
        <v>1678.0573822150532</v>
      </c>
      <c r="T7068" s="5">
        <f t="shared" si="1001"/>
        <v>2323.9990373763612</v>
      </c>
      <c r="U7068" s="5">
        <f>IF(O7068&gt;P7068,IF(V7067*($B$6/100)&gt;=O7068-P7068,(O7068-P7068), V7067*($B$6/100)), 0)</f>
        <v>0</v>
      </c>
      <c r="V7068" s="5">
        <f>V7067+(T7068*($B$5/100))-(U7068/($B$6/100))</f>
        <v>1202114.2380144421</v>
      </c>
      <c r="W7068" s="5">
        <f t="shared" si="1002"/>
        <v>30052.855950361052</v>
      </c>
    </row>
    <row r="7069" spans="4:23" x14ac:dyDescent="0.25">
      <c r="D7069">
        <f t="shared" si="1003"/>
        <v>7067</v>
      </c>
      <c r="E7069" s="3">
        <v>44125</v>
      </c>
      <c r="F7069" s="4">
        <v>0.45833333333333331</v>
      </c>
      <c r="G7069">
        <v>60</v>
      </c>
      <c r="H7069">
        <v>0</v>
      </c>
      <c r="I7069" s="5">
        <f t="shared" si="998"/>
        <v>8</v>
      </c>
      <c r="J7069" s="22">
        <v>4.2066088299193817E-5</v>
      </c>
      <c r="K7069">
        <v>1.0400999999999999E-4</v>
      </c>
      <c r="L7069" s="5" cm="1">
        <f t="array" ref="L7069">_xlfn.IFS(I7069=0, 0, I7069&gt;34, 0, AND(I7069&gt;0, I7069&lt;35), VLOOKUP(I7069, $A$63:$C$96, 3))</f>
        <v>7160</v>
      </c>
      <c r="M7069" s="5">
        <f t="shared" si="997"/>
        <v>199.81391942117062</v>
      </c>
      <c r="N7069" s="5">
        <v>3073.5011005534466</v>
      </c>
      <c r="O7069" s="5">
        <f t="shared" si="1004"/>
        <v>2929.9616999999998</v>
      </c>
      <c r="P7069" s="5">
        <f t="shared" si="1005"/>
        <v>2929.9616999999998</v>
      </c>
      <c r="Q7069" s="5">
        <f t="shared" si="999"/>
        <v>487.20077413479089</v>
      </c>
      <c r="R7069" s="5">
        <f>IF(O7069&gt;(P7069+U7069),O7069-P7069-U7069, 0)</f>
        <v>0</v>
      </c>
      <c r="S7069" s="5">
        <f t="shared" si="1000"/>
        <v>1578.542261955706</v>
      </c>
      <c r="T7069" s="5">
        <f t="shared" si="1001"/>
        <v>2851.3099574654652</v>
      </c>
      <c r="U7069" s="5">
        <f>IF(O7069&gt;P7069,IF(V7068*($B$6/100)&gt;=O7069-P7069,(O7069-P7069), V7068*($B$6/100)), 0)</f>
        <v>0</v>
      </c>
      <c r="V7069" s="5">
        <f>V7068+(T7069*($B$5/100))-(U7069/($B$6/100))</f>
        <v>1204110.1549846679</v>
      </c>
      <c r="W7069" s="5">
        <f t="shared" si="1002"/>
        <v>30102.753874616697</v>
      </c>
    </row>
    <row r="7070" spans="4:23" x14ac:dyDescent="0.25">
      <c r="D7070">
        <f t="shared" si="1003"/>
        <v>7068</v>
      </c>
      <c r="E7070" s="3">
        <v>44125</v>
      </c>
      <c r="F7070" s="4">
        <v>0.5</v>
      </c>
      <c r="G7070">
        <v>60</v>
      </c>
      <c r="H7070">
        <v>0</v>
      </c>
      <c r="I7070" s="5">
        <f t="shared" si="998"/>
        <v>8</v>
      </c>
      <c r="J7070" s="22">
        <v>6.4336370339943488E-5</v>
      </c>
      <c r="K7070">
        <v>9.2800000000000006E-5</v>
      </c>
      <c r="L7070" s="5" cm="1">
        <f t="array" ref="L7070">_xlfn.IFS(I7070=0, 0, I7070&gt;34, 0, AND(I7070&gt;0, I7070&lt;35), VLOOKUP(I7070, $A$63:$C$96, 3))</f>
        <v>7160</v>
      </c>
      <c r="M7070" s="5">
        <f t="shared" si="997"/>
        <v>305.59775911473156</v>
      </c>
      <c r="N7070" s="5">
        <v>3107.7968145138439</v>
      </c>
      <c r="O7070" s="5">
        <f t="shared" si="1004"/>
        <v>2614.1759999999999</v>
      </c>
      <c r="P7070" s="5">
        <f t="shared" si="1005"/>
        <v>2614.1759999999999</v>
      </c>
      <c r="Q7070" s="5">
        <f t="shared" si="999"/>
        <v>487.20077413479089</v>
      </c>
      <c r="R7070" s="5">
        <f>IF(O7070&gt;(P7070+U7070),O7070-P7070-U7070, 0)</f>
        <v>0</v>
      </c>
      <c r="S7070" s="5">
        <f t="shared" si="1000"/>
        <v>1596.1564524567871</v>
      </c>
      <c r="T7070" s="5">
        <f t="shared" si="1001"/>
        <v>3255.2653066579446</v>
      </c>
      <c r="U7070" s="5">
        <f>IF(O7070&gt;P7070,IF(V7069*($B$6/100)&gt;=O7070-P7070,(O7070-P7070), V7069*($B$6/100)), 0)</f>
        <v>0</v>
      </c>
      <c r="V7070" s="5">
        <f>V7069+(T7070*($B$5/100))-(U7070/($B$6/100))</f>
        <v>1206388.8406993283</v>
      </c>
      <c r="W7070" s="5">
        <f t="shared" si="1002"/>
        <v>30159.721017483207</v>
      </c>
    </row>
    <row r="7071" spans="4:23" x14ac:dyDescent="0.25">
      <c r="D7071">
        <f t="shared" si="1003"/>
        <v>7069</v>
      </c>
      <c r="E7071" s="3">
        <v>44125</v>
      </c>
      <c r="F7071" s="4">
        <v>0.54166666666666663</v>
      </c>
      <c r="G7071">
        <v>70</v>
      </c>
      <c r="H7071">
        <v>1</v>
      </c>
      <c r="I7071" s="5">
        <f t="shared" si="998"/>
        <v>10</v>
      </c>
      <c r="J7071" s="22">
        <v>1.2372378911527593E-4</v>
      </c>
      <c r="K7071">
        <v>8.7969999999999986E-5</v>
      </c>
      <c r="L7071" s="5" cm="1">
        <f t="array" ref="L7071">_xlfn.IFS(I7071=0, 0, I7071&gt;34, 0, AND(I7071&gt;0, I7071&lt;35), VLOOKUP(I7071, $A$63:$C$96, 3))</f>
        <v>12480</v>
      </c>
      <c r="M7071" s="5">
        <f t="shared" si="997"/>
        <v>587.68799829756074</v>
      </c>
      <c r="N7071" s="5">
        <v>3123.9359727032452</v>
      </c>
      <c r="O7071" s="5">
        <f t="shared" si="1004"/>
        <v>2478.1148999999996</v>
      </c>
      <c r="P7071" s="5">
        <f t="shared" si="1005"/>
        <v>2478.1148999999996</v>
      </c>
      <c r="Q7071" s="5">
        <f t="shared" si="999"/>
        <v>487.20077413479089</v>
      </c>
      <c r="R7071" s="5">
        <f>IF(O7071&gt;(P7071+U7071),O7071-P7071-U7071, 0)</f>
        <v>0</v>
      </c>
      <c r="S7071" s="5">
        <f t="shared" si="1000"/>
        <v>1604.4454826021713</v>
      </c>
      <c r="T7071" s="5">
        <f t="shared" si="1001"/>
        <v>8985.12761569539</v>
      </c>
      <c r="U7071" s="5">
        <f>IF(O7071&gt;P7071,IF(V7070*($B$6/100)&gt;=O7071-P7071,(O7071-P7071), V7070*($B$6/100)), 0)</f>
        <v>0</v>
      </c>
      <c r="V7071" s="5">
        <f>V7070+(T7071*($B$5/100))-(U7071/($B$6/100))</f>
        <v>1212678.4300303152</v>
      </c>
      <c r="W7071" s="5">
        <f t="shared" si="1002"/>
        <v>30316.96075075788</v>
      </c>
    </row>
    <row r="7072" spans="4:23" x14ac:dyDescent="0.25">
      <c r="D7072">
        <f t="shared" si="1003"/>
        <v>7070</v>
      </c>
      <c r="E7072" s="3">
        <v>44125</v>
      </c>
      <c r="F7072" s="4">
        <v>0.58333333333333337</v>
      </c>
      <c r="G7072">
        <v>60</v>
      </c>
      <c r="H7072">
        <v>5</v>
      </c>
      <c r="I7072" s="5">
        <f t="shared" si="998"/>
        <v>8</v>
      </c>
      <c r="J7072" s="22">
        <v>2.276517719721077E-4</v>
      </c>
      <c r="K7072">
        <v>7.8090000000000006E-5</v>
      </c>
      <c r="L7072" s="5" cm="1">
        <f t="array" ref="L7072">_xlfn.IFS(I7072=0, 0, I7072&gt;34, 0, AND(I7072&gt;0, I7072&lt;35), VLOOKUP(I7072, $A$63:$C$96, 3))</f>
        <v>7160</v>
      </c>
      <c r="M7072" s="5">
        <f t="shared" si="997"/>
        <v>1081.3459168675117</v>
      </c>
      <c r="N7072" s="5">
        <v>2850.5789668306629</v>
      </c>
      <c r="O7072" s="5">
        <f t="shared" si="1004"/>
        <v>2199.7953000000002</v>
      </c>
      <c r="P7072" s="5">
        <f t="shared" si="1005"/>
        <v>2199.7953000000002</v>
      </c>
      <c r="Q7072" s="5">
        <f t="shared" si="999"/>
        <v>487.20077413479089</v>
      </c>
      <c r="R7072" s="5">
        <f>IF(O7072&gt;(P7072+U7072),O7072-P7072-U7072, 0)</f>
        <v>0</v>
      </c>
      <c r="S7072" s="5">
        <f t="shared" si="1000"/>
        <v>1464.0500273040284</v>
      </c>
      <c r="T7072" s="5">
        <f t="shared" si="1001"/>
        <v>4577.5005895634822</v>
      </c>
      <c r="U7072" s="5">
        <f>IF(O7072&gt;P7072,IF(V7071*($B$6/100)&gt;=O7072-P7072,(O7072-P7072), V7071*($B$6/100)), 0)</f>
        <v>0</v>
      </c>
      <c r="V7072" s="5">
        <f>V7071+(T7072*($B$5/100))-(U7072/($B$6/100))</f>
        <v>1215882.6804430096</v>
      </c>
      <c r="W7072" s="5">
        <f t="shared" si="1002"/>
        <v>30397.06701107524</v>
      </c>
    </row>
    <row r="7073" spans="4:23" x14ac:dyDescent="0.25">
      <c r="D7073">
        <f t="shared" si="1003"/>
        <v>7071</v>
      </c>
      <c r="E7073" s="3">
        <v>44125</v>
      </c>
      <c r="F7073" s="4">
        <v>0.625</v>
      </c>
      <c r="G7073">
        <v>60</v>
      </c>
      <c r="H7073">
        <v>1</v>
      </c>
      <c r="I7073" s="5">
        <f t="shared" si="998"/>
        <v>8</v>
      </c>
      <c r="J7073" s="22">
        <v>1.0145350707452627E-4</v>
      </c>
      <c r="K7073">
        <v>7.6649999999999993E-5</v>
      </c>
      <c r="L7073" s="5" cm="1">
        <f t="array" ref="L7073">_xlfn.IFS(I7073=0, 0, I7073&gt;34, 0, AND(I7073&gt;0, I7073&lt;35), VLOOKUP(I7073, $A$63:$C$96, 3))</f>
        <v>7160</v>
      </c>
      <c r="M7073" s="5">
        <f t="shared" si="997"/>
        <v>481.90415860399975</v>
      </c>
      <c r="N7073" s="5">
        <v>2125.5640279231316</v>
      </c>
      <c r="O7073" s="5">
        <f t="shared" si="1004"/>
        <v>2159.2304999999997</v>
      </c>
      <c r="P7073" s="5">
        <f t="shared" si="1005"/>
        <v>2159.2304999999997</v>
      </c>
      <c r="Q7073" s="5">
        <f t="shared" si="999"/>
        <v>487.20077413479089</v>
      </c>
      <c r="R7073" s="5">
        <f>IF(O7073&gt;(P7073+U7073),O7073-P7073-U7073, 0)</f>
        <v>0</v>
      </c>
      <c r="S7073" s="5">
        <f t="shared" si="1000"/>
        <v>1091.6842190052487</v>
      </c>
      <c r="T7073" s="5">
        <f t="shared" si="1001"/>
        <v>4390.9894395987512</v>
      </c>
      <c r="U7073" s="5">
        <f>IF(O7073&gt;P7073,IF(V7072*($B$6/100)&gt;=O7073-P7073,(O7073-P7073), V7072*($B$6/100)), 0)</f>
        <v>0</v>
      </c>
      <c r="V7073" s="5">
        <f>V7072+(T7073*($B$5/100))-(U7073/($B$6/100))</f>
        <v>1218956.3730507288</v>
      </c>
      <c r="W7073" s="5">
        <f t="shared" si="1002"/>
        <v>30473.909326268222</v>
      </c>
    </row>
    <row r="7074" spans="4:23" x14ac:dyDescent="0.25">
      <c r="D7074">
        <f t="shared" si="1003"/>
        <v>7072</v>
      </c>
      <c r="E7074" s="3">
        <v>44125</v>
      </c>
      <c r="F7074" s="4">
        <v>0.66666666666666663</v>
      </c>
      <c r="G7074">
        <v>80</v>
      </c>
      <c r="H7074">
        <v>0</v>
      </c>
      <c r="I7074" s="5">
        <f t="shared" si="998"/>
        <v>11</v>
      </c>
      <c r="J7074" s="22">
        <v>6.1861894557637963E-5</v>
      </c>
      <c r="K7074">
        <v>8.4339999999999995E-5</v>
      </c>
      <c r="L7074" s="5" cm="1">
        <f t="array" ref="L7074">_xlfn.IFS(I7074=0, 0, I7074&gt;34, 0, AND(I7074&gt;0, I7074&lt;35), VLOOKUP(I7074, $A$63:$C$96, 3))</f>
        <v>14640</v>
      </c>
      <c r="M7074" s="5">
        <f t="shared" si="997"/>
        <v>293.84399914878037</v>
      </c>
      <c r="N7074" s="5">
        <v>1800.6803212458094</v>
      </c>
      <c r="O7074" s="5">
        <f t="shared" si="1004"/>
        <v>2375.8577999999998</v>
      </c>
      <c r="P7074" s="5">
        <f t="shared" si="1005"/>
        <v>2375.8577999999998</v>
      </c>
      <c r="Q7074" s="5">
        <f t="shared" si="999"/>
        <v>487.20077413479089</v>
      </c>
      <c r="R7074" s="5">
        <f>IF(O7074&gt;(P7074+U7074),O7074-P7074-U7074, 0)</f>
        <v>0</v>
      </c>
      <c r="S7074" s="5">
        <f t="shared" si="1000"/>
        <v>924.82478267102181</v>
      </c>
      <c r="T7074" s="5">
        <f t="shared" si="1001"/>
        <v>11633.16141647776</v>
      </c>
      <c r="U7074" s="5">
        <f>IF(O7074&gt;P7074,IF(V7073*($B$6/100)&gt;=O7074-P7074,(O7074-P7074), V7073*($B$6/100)), 0)</f>
        <v>0</v>
      </c>
      <c r="V7074" s="5">
        <f>V7073+(T7074*($B$5/100))-(U7074/($B$6/100))</f>
        <v>1227099.5860422633</v>
      </c>
      <c r="W7074" s="5">
        <f t="shared" si="1002"/>
        <v>30677.489651056581</v>
      </c>
    </row>
    <row r="7075" spans="4:23" x14ac:dyDescent="0.25">
      <c r="D7075">
        <f t="shared" si="1003"/>
        <v>7073</v>
      </c>
      <c r="E7075" s="3">
        <v>44125</v>
      </c>
      <c r="F7075" s="4">
        <v>0.70833333333333337</v>
      </c>
      <c r="G7075">
        <v>80</v>
      </c>
      <c r="H7075">
        <v>0</v>
      </c>
      <c r="I7075" s="5">
        <f t="shared" si="998"/>
        <v>11</v>
      </c>
      <c r="J7075" s="22">
        <v>9.8979031292220746E-6</v>
      </c>
      <c r="K7075">
        <v>1.117E-4</v>
      </c>
      <c r="L7075" s="5" cm="1">
        <f t="array" ref="L7075">_xlfn.IFS(I7075=0, 0, I7075&gt;34, 0, AND(I7075&gt;0, I7075&lt;35), VLOOKUP(I7075, $A$63:$C$96, 3))</f>
        <v>14640</v>
      </c>
      <c r="M7075" s="5">
        <f t="shared" si="997"/>
        <v>47.015039863804859</v>
      </c>
      <c r="N7075" s="5">
        <v>2313.864128115451</v>
      </c>
      <c r="O7075" s="5">
        <f t="shared" si="1004"/>
        <v>3146.5889999999999</v>
      </c>
      <c r="P7075" s="5">
        <f t="shared" si="1005"/>
        <v>3146.5889999999999</v>
      </c>
      <c r="Q7075" s="5">
        <f t="shared" si="999"/>
        <v>487.20077413479089</v>
      </c>
      <c r="R7075" s="5">
        <f>IF(O7075&gt;(P7075+U7075),O7075-P7075-U7075, 0)</f>
        <v>0</v>
      </c>
      <c r="S7075" s="5">
        <f t="shared" si="1000"/>
        <v>1188.3946662637663</v>
      </c>
      <c r="T7075" s="5">
        <f t="shared" si="1001"/>
        <v>10352.031373600039</v>
      </c>
      <c r="U7075" s="5">
        <f>IF(O7075&gt;P7075,IF(V7074*($B$6/100)&gt;=O7075-P7075,(O7075-P7075), V7074*($B$6/100)), 0)</f>
        <v>0</v>
      </c>
      <c r="V7075" s="5">
        <f>V7074+(T7075*($B$5/100))-(U7075/($B$6/100))</f>
        <v>1234346.0080037834</v>
      </c>
      <c r="W7075" s="5">
        <f t="shared" si="1002"/>
        <v>30858.650200094584</v>
      </c>
    </row>
    <row r="7076" spans="4:23" x14ac:dyDescent="0.25">
      <c r="D7076">
        <f t="shared" si="1003"/>
        <v>7074</v>
      </c>
      <c r="E7076" s="3">
        <v>44125</v>
      </c>
      <c r="F7076" s="4">
        <v>0.75</v>
      </c>
      <c r="G7076">
        <v>80</v>
      </c>
      <c r="H7076">
        <v>0</v>
      </c>
      <c r="I7076" s="5">
        <f t="shared" si="998"/>
        <v>11</v>
      </c>
      <c r="J7076" s="22">
        <v>2.4744757823055187E-6</v>
      </c>
      <c r="K7076">
        <v>1.6814999999999999E-4</v>
      </c>
      <c r="L7076" s="5" cm="1">
        <f t="array" ref="L7076">_xlfn.IFS(I7076=0, 0, I7076&gt;34, 0, AND(I7076&gt;0, I7076&lt;35), VLOOKUP(I7076, $A$63:$C$96, 3))</f>
        <v>14640</v>
      </c>
      <c r="M7076" s="5">
        <f t="shared" si="997"/>
        <v>11.753759965951215</v>
      </c>
      <c r="N7076" s="5">
        <v>2765.5465377856781</v>
      </c>
      <c r="O7076" s="5">
        <f t="shared" si="1004"/>
        <v>4736.7855</v>
      </c>
      <c r="P7076" s="5">
        <f t="shared" si="1005"/>
        <v>4736.7855</v>
      </c>
      <c r="Q7076" s="5">
        <f t="shared" si="999"/>
        <v>487.20077413479089</v>
      </c>
      <c r="R7076" s="5">
        <f>IF(O7076&gt;(P7076+U7076),O7076-P7076-U7076, 0)</f>
        <v>0</v>
      </c>
      <c r="S7076" s="5">
        <f t="shared" si="1000"/>
        <v>1420.3775904013414</v>
      </c>
      <c r="T7076" s="5">
        <f t="shared" si="1001"/>
        <v>8494.5906695646099</v>
      </c>
      <c r="U7076" s="5">
        <f>IF(O7076&gt;P7076,IF(V7075*($B$6/100)&gt;=O7076-P7076,(O7076-P7076), V7075*($B$6/100)), 0)</f>
        <v>0</v>
      </c>
      <c r="V7076" s="5">
        <f>V7075+(T7076*($B$5/100))-(U7076/($B$6/100))</f>
        <v>1240292.2214724787</v>
      </c>
      <c r="W7076" s="5">
        <f t="shared" si="1002"/>
        <v>31007.305536811968</v>
      </c>
    </row>
    <row r="7077" spans="4:23" x14ac:dyDescent="0.25">
      <c r="D7077">
        <f t="shared" si="1003"/>
        <v>7075</v>
      </c>
      <c r="E7077" s="3">
        <v>44125</v>
      </c>
      <c r="F7077" s="4">
        <v>0.79166666666666663</v>
      </c>
      <c r="G7077">
        <v>100</v>
      </c>
      <c r="H7077">
        <v>0</v>
      </c>
      <c r="I7077" s="5">
        <f t="shared" si="998"/>
        <v>14</v>
      </c>
      <c r="J7077" s="22">
        <v>0</v>
      </c>
      <c r="K7077">
        <v>1.9305E-4</v>
      </c>
      <c r="L7077" s="5" cm="1">
        <f t="array" ref="L7077">_xlfn.IFS(I7077=0, 0, I7077&gt;34, 0, AND(I7077&gt;0, I7077&lt;35), VLOOKUP(I7077, $A$63:$C$96, 3))</f>
        <v>16800</v>
      </c>
      <c r="M7077" s="5">
        <f t="shared" si="997"/>
        <v>0</v>
      </c>
      <c r="N7077" s="5">
        <v>2696.2048365518372</v>
      </c>
      <c r="O7077" s="5">
        <f t="shared" si="1004"/>
        <v>5438.2185000000009</v>
      </c>
      <c r="P7077" s="5">
        <f t="shared" si="1005"/>
        <v>5438.2185000000009</v>
      </c>
      <c r="Q7077" s="5">
        <f t="shared" si="999"/>
        <v>487.20077413479089</v>
      </c>
      <c r="R7077" s="5">
        <f>IF(O7077&gt;(P7077+U7077),O7077-P7077-U7077, 0)</f>
        <v>0</v>
      </c>
      <c r="S7077" s="5">
        <f t="shared" si="1000"/>
        <v>1384.7638709548726</v>
      </c>
      <c r="T7077" s="5">
        <f t="shared" si="1001"/>
        <v>9977.0176290451273</v>
      </c>
      <c r="U7077" s="5">
        <f>IF(O7077&gt;P7077,IF(V7076*($B$6/100)&gt;=O7077-P7077,(O7077-P7077), V7076*($B$6/100)), 0)</f>
        <v>0</v>
      </c>
      <c r="V7077" s="5">
        <f>V7076+(T7077*($B$5/100))-(U7077/($B$6/100))</f>
        <v>1247276.1338128103</v>
      </c>
      <c r="W7077" s="5">
        <f t="shared" si="1002"/>
        <v>31181.903345320257</v>
      </c>
    </row>
    <row r="7078" spans="4:23" x14ac:dyDescent="0.25">
      <c r="D7078">
        <f t="shared" si="1003"/>
        <v>7076</v>
      </c>
      <c r="E7078" s="3">
        <v>44125</v>
      </c>
      <c r="F7078" s="4">
        <v>0.83333333333333337</v>
      </c>
      <c r="G7078">
        <v>90</v>
      </c>
      <c r="H7078">
        <v>0</v>
      </c>
      <c r="I7078" s="5">
        <f t="shared" si="998"/>
        <v>13</v>
      </c>
      <c r="J7078" s="22">
        <v>0</v>
      </c>
      <c r="K7078">
        <v>1.9782000000000003E-4</v>
      </c>
      <c r="L7078" s="5" cm="1">
        <f t="array" ref="L7078">_xlfn.IFS(I7078=0, 0, I7078&gt;34, 0, AND(I7078&gt;0, I7078&lt;35), VLOOKUP(I7078, $A$63:$C$96, 3))</f>
        <v>16600</v>
      </c>
      <c r="M7078" s="5">
        <f t="shared" si="997"/>
        <v>0</v>
      </c>
      <c r="N7078" s="5">
        <v>2486.7548315786325</v>
      </c>
      <c r="O7078" s="5">
        <f t="shared" si="1004"/>
        <v>5572.5894000000008</v>
      </c>
      <c r="P7078" s="5">
        <f t="shared" si="1005"/>
        <v>5572.5894000000008</v>
      </c>
      <c r="Q7078" s="5">
        <f t="shared" si="999"/>
        <v>487.20077413479089</v>
      </c>
      <c r="R7078" s="5">
        <f>IF(O7078&gt;(P7078+U7078),O7078-P7078-U7078, 0)</f>
        <v>0</v>
      </c>
      <c r="S7078" s="5">
        <f t="shared" si="1000"/>
        <v>1277.1908869863619</v>
      </c>
      <c r="T7078" s="5">
        <f t="shared" si="1001"/>
        <v>9750.2197130136374</v>
      </c>
      <c r="U7078" s="5">
        <f>IF(O7078&gt;P7078,IF(V7077*($B$6/100)&gt;=O7078-P7078,(O7078-P7078), V7077*($B$6/100)), 0)</f>
        <v>0</v>
      </c>
      <c r="V7078" s="5">
        <f>V7077+(T7078*($B$5/100))-(U7078/($B$6/100))</f>
        <v>1254101.2876119199</v>
      </c>
      <c r="W7078" s="5">
        <f t="shared" si="1002"/>
        <v>31352.532190297999</v>
      </c>
    </row>
    <row r="7079" spans="4:23" x14ac:dyDescent="0.25">
      <c r="D7079">
        <f t="shared" si="1003"/>
        <v>7077</v>
      </c>
      <c r="E7079" s="3">
        <v>44125</v>
      </c>
      <c r="F7079" s="4">
        <v>0.875</v>
      </c>
      <c r="G7079">
        <v>90</v>
      </c>
      <c r="H7079">
        <v>0</v>
      </c>
      <c r="I7079" s="5">
        <f t="shared" si="998"/>
        <v>13</v>
      </c>
      <c r="J7079" s="22">
        <v>0</v>
      </c>
      <c r="K7079">
        <v>1.8805999999999998E-4</v>
      </c>
      <c r="L7079" s="5" cm="1">
        <f t="array" ref="L7079">_xlfn.IFS(I7079=0, 0, I7079&gt;34, 0, AND(I7079&gt;0, I7079&lt;35), VLOOKUP(I7079, $A$63:$C$96, 3))</f>
        <v>16600</v>
      </c>
      <c r="M7079" s="5">
        <f t="shared" si="997"/>
        <v>0</v>
      </c>
      <c r="N7079" s="5">
        <v>2144.0725058752391</v>
      </c>
      <c r="O7079" s="5">
        <f t="shared" si="1004"/>
        <v>5297.6502</v>
      </c>
      <c r="P7079" s="5">
        <f t="shared" si="1005"/>
        <v>5297.6502</v>
      </c>
      <c r="Q7079" s="5">
        <f t="shared" si="999"/>
        <v>487.20077413479089</v>
      </c>
      <c r="R7079" s="5">
        <f>IF(O7079&gt;(P7079+U7079),O7079-P7079-U7079, 0)</f>
        <v>0</v>
      </c>
      <c r="S7079" s="5">
        <f t="shared" si="1000"/>
        <v>1101.190125688222</v>
      </c>
      <c r="T7079" s="5">
        <f t="shared" si="1001"/>
        <v>10201.159674311777</v>
      </c>
      <c r="U7079" s="5">
        <f>IF(O7079&gt;P7079,IF(V7078*($B$6/100)&gt;=O7079-P7079,(O7079-P7079), V7078*($B$6/100)), 0)</f>
        <v>0</v>
      </c>
      <c r="V7079" s="5">
        <f>V7078+(T7079*($B$5/100))-(U7079/($B$6/100))</f>
        <v>1261242.0993839381</v>
      </c>
      <c r="W7079" s="5">
        <f t="shared" si="1002"/>
        <v>31531.052484598455</v>
      </c>
    </row>
    <row r="7080" spans="4:23" x14ac:dyDescent="0.25">
      <c r="D7080">
        <f t="shared" si="1003"/>
        <v>7078</v>
      </c>
      <c r="E7080" s="3">
        <v>44125</v>
      </c>
      <c r="F7080" s="4">
        <v>0.91666666666666663</v>
      </c>
      <c r="G7080">
        <v>80</v>
      </c>
      <c r="H7080">
        <v>0</v>
      </c>
      <c r="I7080" s="5">
        <f t="shared" si="998"/>
        <v>11</v>
      </c>
      <c r="J7080" s="22">
        <v>0</v>
      </c>
      <c r="K7080">
        <v>1.8216E-4</v>
      </c>
      <c r="L7080" s="5" cm="1">
        <f t="array" ref="L7080">_xlfn.IFS(I7080=0, 0, I7080&gt;34, 0, AND(I7080&gt;0, I7080&lt;35), VLOOKUP(I7080, $A$63:$C$96, 3))</f>
        <v>14640</v>
      </c>
      <c r="M7080" s="5">
        <f t="shared" si="997"/>
        <v>0</v>
      </c>
      <c r="N7080" s="5">
        <v>1832.5989852408022</v>
      </c>
      <c r="O7080" s="5">
        <f t="shared" si="1004"/>
        <v>5131.4472000000005</v>
      </c>
      <c r="P7080" s="5">
        <f t="shared" si="1005"/>
        <v>5131.4472000000005</v>
      </c>
      <c r="Q7080" s="5">
        <f t="shared" si="999"/>
        <v>487.20077413479089</v>
      </c>
      <c r="R7080" s="5">
        <f>IF(O7080&gt;(P7080+U7080),O7080-P7080-U7080, 0)</f>
        <v>0</v>
      </c>
      <c r="S7080" s="5">
        <f t="shared" si="1000"/>
        <v>941.21812642228554</v>
      </c>
      <c r="T7080" s="5">
        <f t="shared" si="1001"/>
        <v>8567.3346735777141</v>
      </c>
      <c r="U7080" s="5">
        <f>IF(O7080&gt;P7080,IF(V7079*($B$6/100)&gt;=O7080-P7080,(O7080-P7080), V7079*($B$6/100)), 0)</f>
        <v>0</v>
      </c>
      <c r="V7080" s="5">
        <f>V7079+(T7080*($B$5/100))-(U7080/($B$6/100))</f>
        <v>1267239.2336554425</v>
      </c>
      <c r="W7080" s="5">
        <f t="shared" si="1002"/>
        <v>31680.980841386063</v>
      </c>
    </row>
    <row r="7081" spans="4:23" x14ac:dyDescent="0.25">
      <c r="D7081">
        <f t="shared" si="1003"/>
        <v>7079</v>
      </c>
      <c r="E7081" s="3">
        <v>44125</v>
      </c>
      <c r="F7081" s="4">
        <v>0.95833333333333337</v>
      </c>
      <c r="G7081">
        <v>60</v>
      </c>
      <c r="H7081">
        <v>0</v>
      </c>
      <c r="I7081" s="5">
        <f t="shared" si="998"/>
        <v>8</v>
      </c>
      <c r="J7081" s="22">
        <v>0</v>
      </c>
      <c r="K7081">
        <v>1.6364000000000003E-4</v>
      </c>
      <c r="L7081" s="5" cm="1">
        <f t="array" ref="L7081">_xlfn.IFS(I7081=0, 0, I7081&gt;34, 0, AND(I7081&gt;0, I7081&lt;35), VLOOKUP(I7081, $A$63:$C$96, 3))</f>
        <v>7160</v>
      </c>
      <c r="M7081" s="5">
        <f t="shared" si="997"/>
        <v>0</v>
      </c>
      <c r="N7081" s="5">
        <v>1592.6445053309569</v>
      </c>
      <c r="O7081" s="5">
        <f t="shared" si="1004"/>
        <v>4609.738800000001</v>
      </c>
      <c r="P7081" s="5">
        <f t="shared" si="1005"/>
        <v>4609.738800000001</v>
      </c>
      <c r="Q7081" s="5">
        <f t="shared" si="999"/>
        <v>487.20077413479089</v>
      </c>
      <c r="R7081" s="5">
        <f>IF(O7081&gt;(P7081+U7081),O7081-P7081-U7081, 0)</f>
        <v>0</v>
      </c>
      <c r="S7081" s="5">
        <f t="shared" si="1000"/>
        <v>817.9781225663944</v>
      </c>
      <c r="T7081" s="5">
        <f t="shared" si="1001"/>
        <v>1732.2830774336046</v>
      </c>
      <c r="U7081" s="5">
        <f>IF(O7081&gt;P7081,IF(V7080*($B$6/100)&gt;=O7081-P7081,(O7081-P7081), V7080*($B$6/100)), 0)</f>
        <v>0</v>
      </c>
      <c r="V7081" s="5">
        <f>V7080+(T7081*($B$5/100))-(U7081/($B$6/100))</f>
        <v>1268451.831809646</v>
      </c>
      <c r="W7081" s="5">
        <f t="shared" si="1002"/>
        <v>31711.295795241149</v>
      </c>
    </row>
    <row r="7082" spans="4:23" x14ac:dyDescent="0.25">
      <c r="D7082">
        <f t="shared" si="1003"/>
        <v>7080</v>
      </c>
      <c r="E7082" s="3">
        <v>44126</v>
      </c>
      <c r="F7082" s="4">
        <v>0</v>
      </c>
      <c r="G7082">
        <v>40</v>
      </c>
      <c r="H7082">
        <v>0</v>
      </c>
      <c r="I7082" s="5">
        <f t="shared" si="998"/>
        <v>6</v>
      </c>
      <c r="J7082" s="22">
        <v>0</v>
      </c>
      <c r="K7082">
        <v>1.3605E-4</v>
      </c>
      <c r="L7082" s="5" cm="1">
        <f t="array" ref="L7082">_xlfn.IFS(I7082=0, 0, I7082&gt;34, 0, AND(I7082&gt;0, I7082&lt;35), VLOOKUP(I7082, $A$63:$C$96, 3))</f>
        <v>2980</v>
      </c>
      <c r="M7082" s="5">
        <f t="shared" si="997"/>
        <v>0</v>
      </c>
      <c r="N7082" s="5">
        <v>1289.1153277684991</v>
      </c>
      <c r="O7082" s="5">
        <f t="shared" si="1004"/>
        <v>3832.5284999999999</v>
      </c>
      <c r="P7082" s="5">
        <f t="shared" si="1005"/>
        <v>2980</v>
      </c>
      <c r="Q7082" s="5">
        <f t="shared" si="999"/>
        <v>0</v>
      </c>
      <c r="R7082" s="5">
        <f>IF(O7082&gt;(P7082+U7082),O7082-P7082-U7082, 0)</f>
        <v>0</v>
      </c>
      <c r="S7082" s="5">
        <f t="shared" si="1000"/>
        <v>0</v>
      </c>
      <c r="T7082" s="5">
        <f t="shared" si="1001"/>
        <v>0</v>
      </c>
      <c r="U7082" s="5">
        <f>IF(O7082&gt;P7082,IF(V7081*($B$6/100)&gt;=O7082-P7082,(O7082-P7082), V7081*($B$6/100)), 0)</f>
        <v>852.52849999999989</v>
      </c>
      <c r="V7082" s="5">
        <f>V7081+(T7082*($B$5/100))-(U7082/($B$6/100))</f>
        <v>1267233.9339525031</v>
      </c>
      <c r="W7082" s="5">
        <f t="shared" si="1002"/>
        <v>31680.848348812578</v>
      </c>
    </row>
    <row r="7083" spans="4:23" x14ac:dyDescent="0.25">
      <c r="D7083">
        <f t="shared" si="1003"/>
        <v>7081</v>
      </c>
      <c r="E7083" s="3">
        <v>44126</v>
      </c>
      <c r="F7083" s="4">
        <v>4.1666666666666664E-2</v>
      </c>
      <c r="G7083">
        <v>40</v>
      </c>
      <c r="H7083">
        <v>0</v>
      </c>
      <c r="I7083" s="5">
        <f t="shared" si="998"/>
        <v>6</v>
      </c>
      <c r="J7083" s="22">
        <v>0</v>
      </c>
      <c r="K7083">
        <v>1.0669999999999999E-4</v>
      </c>
      <c r="L7083" s="5" cm="1">
        <f t="array" ref="L7083">_xlfn.IFS(I7083=0, 0, I7083&gt;34, 0, AND(I7083&gt;0, I7083&lt;35), VLOOKUP(I7083, $A$63:$C$96, 3))</f>
        <v>2980</v>
      </c>
      <c r="M7083" s="5">
        <f t="shared" si="997"/>
        <v>0</v>
      </c>
      <c r="N7083" s="5">
        <v>1067.2613603620659</v>
      </c>
      <c r="O7083" s="5">
        <f t="shared" si="1004"/>
        <v>3005.7389999999996</v>
      </c>
      <c r="P7083" s="5">
        <f t="shared" si="1005"/>
        <v>2980</v>
      </c>
      <c r="Q7083" s="5">
        <f t="shared" si="999"/>
        <v>0</v>
      </c>
      <c r="R7083" s="5">
        <f>IF(O7083&gt;(P7083+U7083),O7083-P7083-U7083, 0)</f>
        <v>0</v>
      </c>
      <c r="S7083" s="5">
        <f t="shared" si="1000"/>
        <v>0</v>
      </c>
      <c r="T7083" s="5">
        <f t="shared" si="1001"/>
        <v>0</v>
      </c>
      <c r="U7083" s="5">
        <f>IF(O7083&gt;P7083,IF(V7082*($B$6/100)&gt;=O7083-P7083,(O7083-P7083), V7082*($B$6/100)), 0)</f>
        <v>25.738999999999578</v>
      </c>
      <c r="V7083" s="5">
        <f>V7082+(T7083*($B$5/100))-(U7083/($B$6/100))</f>
        <v>1267197.1639525031</v>
      </c>
      <c r="W7083" s="5">
        <f t="shared" si="1002"/>
        <v>31679.929098812579</v>
      </c>
    </row>
    <row r="7084" spans="4:23" x14ac:dyDescent="0.25">
      <c r="D7084">
        <f t="shared" si="1003"/>
        <v>7082</v>
      </c>
      <c r="E7084" s="3">
        <v>44126</v>
      </c>
      <c r="F7084" s="4">
        <v>8.3333333333333329E-2</v>
      </c>
      <c r="G7084">
        <v>40</v>
      </c>
      <c r="H7084">
        <v>0</v>
      </c>
      <c r="I7084" s="5">
        <f t="shared" si="998"/>
        <v>6</v>
      </c>
      <c r="J7084" s="22">
        <v>0</v>
      </c>
      <c r="K7084">
        <v>8.4300000000000003E-5</v>
      </c>
      <c r="L7084" s="5" cm="1">
        <f t="array" ref="L7084">_xlfn.IFS(I7084=0, 0, I7084&gt;34, 0, AND(I7084&gt;0, I7084&lt;35), VLOOKUP(I7084, $A$63:$C$96, 3))</f>
        <v>2980</v>
      </c>
      <c r="M7084" s="5">
        <f t="shared" si="997"/>
        <v>0</v>
      </c>
      <c r="N7084" s="5">
        <v>1005.783428946869</v>
      </c>
      <c r="O7084" s="5">
        <f t="shared" si="1004"/>
        <v>2374.7310000000002</v>
      </c>
      <c r="P7084" s="5">
        <f t="shared" si="1005"/>
        <v>2374.7310000000002</v>
      </c>
      <c r="Q7084" s="5">
        <f t="shared" si="999"/>
        <v>487.20077413479089</v>
      </c>
      <c r="R7084" s="5">
        <f>IF(O7084&gt;(P7084+U7084),O7084-P7084-U7084, 0)</f>
        <v>0</v>
      </c>
      <c r="S7084" s="5">
        <f t="shared" si="1000"/>
        <v>118.06822586520889</v>
      </c>
      <c r="T7084" s="5">
        <f t="shared" si="1001"/>
        <v>487.20077413479089</v>
      </c>
      <c r="U7084" s="5">
        <f>IF(O7084&gt;P7084,IF(V7083*($B$6/100)&gt;=O7084-P7084,(O7084-P7084), V7083*($B$6/100)), 0)</f>
        <v>0</v>
      </c>
      <c r="V7084" s="5">
        <f>V7083+(T7084*($B$5/100))-(U7084/($B$6/100))</f>
        <v>1267538.2044943974</v>
      </c>
      <c r="W7084" s="5">
        <f t="shared" si="1002"/>
        <v>31688.455112359934</v>
      </c>
    </row>
    <row r="7085" spans="4:23" x14ac:dyDescent="0.25">
      <c r="D7085">
        <f t="shared" si="1003"/>
        <v>7083</v>
      </c>
      <c r="E7085" s="3">
        <v>44126</v>
      </c>
      <c r="F7085" s="4">
        <v>0.125</v>
      </c>
      <c r="G7085">
        <v>50</v>
      </c>
      <c r="H7085">
        <v>0</v>
      </c>
      <c r="I7085" s="5">
        <f t="shared" si="998"/>
        <v>7</v>
      </c>
      <c r="J7085" s="22">
        <v>0</v>
      </c>
      <c r="K7085">
        <v>7.2559999999999996E-5</v>
      </c>
      <c r="L7085" s="5" cm="1">
        <f t="array" ref="L7085">_xlfn.IFS(I7085=0, 0, I7085&gt;34, 0, AND(I7085&gt;0, I7085&lt;35), VLOOKUP(I7085, $A$63:$C$96, 3))</f>
        <v>4800</v>
      </c>
      <c r="M7085" s="5">
        <f t="shared" si="997"/>
        <v>0</v>
      </c>
      <c r="N7085" s="5">
        <v>1012.9297472248392</v>
      </c>
      <c r="O7085" s="5">
        <f t="shared" si="1004"/>
        <v>2044.0152</v>
      </c>
      <c r="P7085" s="5">
        <f t="shared" si="1005"/>
        <v>2044.0152</v>
      </c>
      <c r="Q7085" s="5">
        <f t="shared" si="999"/>
        <v>487.20077413479089</v>
      </c>
      <c r="R7085" s="5">
        <f>IF(O7085&gt;(P7085+U7085),O7085-P7085-U7085, 0)</f>
        <v>0</v>
      </c>
      <c r="S7085" s="5">
        <f t="shared" si="1000"/>
        <v>520.23811349818459</v>
      </c>
      <c r="T7085" s="5">
        <f t="shared" si="1001"/>
        <v>2235.7466865018155</v>
      </c>
      <c r="U7085" s="5">
        <f>IF(O7085&gt;P7085,IF(V7084*($B$6/100)&gt;=O7085-P7085,(O7085-P7085), V7084*($B$6/100)), 0)</f>
        <v>0</v>
      </c>
      <c r="V7085" s="5">
        <f>V7084+(T7085*($B$5/100))-(U7085/($B$6/100))</f>
        <v>1269103.2271749487</v>
      </c>
      <c r="W7085" s="5">
        <f t="shared" si="1002"/>
        <v>31727.580679373717</v>
      </c>
    </row>
    <row r="7086" spans="4:23" x14ac:dyDescent="0.25">
      <c r="D7086">
        <f t="shared" si="1003"/>
        <v>7084</v>
      </c>
      <c r="E7086" s="3">
        <v>44126</v>
      </c>
      <c r="F7086" s="4">
        <v>0.16666666666666666</v>
      </c>
      <c r="G7086">
        <v>60</v>
      </c>
      <c r="H7086">
        <v>0</v>
      </c>
      <c r="I7086" s="5">
        <f t="shared" si="998"/>
        <v>8</v>
      </c>
      <c r="J7086" s="22">
        <v>0</v>
      </c>
      <c r="K7086">
        <v>6.8330000000000005E-5</v>
      </c>
      <c r="L7086" s="5" cm="1">
        <f t="array" ref="L7086">_xlfn.IFS(I7086=0, 0, I7086&gt;34, 0, AND(I7086&gt;0, I7086&lt;35), VLOOKUP(I7086, $A$63:$C$96, 3))</f>
        <v>7160</v>
      </c>
      <c r="M7086" s="5">
        <f t="shared" si="997"/>
        <v>0</v>
      </c>
      <c r="N7086" s="5">
        <v>1047.3951297279364</v>
      </c>
      <c r="O7086" s="5">
        <f t="shared" si="1004"/>
        <v>1924.8561000000002</v>
      </c>
      <c r="P7086" s="5">
        <f t="shared" si="1005"/>
        <v>1924.8561000000002</v>
      </c>
      <c r="Q7086" s="5">
        <f t="shared" si="999"/>
        <v>487.20077413479089</v>
      </c>
      <c r="R7086" s="5">
        <f>IF(O7086&gt;(P7086+U7086),O7086-P7086-U7086, 0)</f>
        <v>0</v>
      </c>
      <c r="S7086" s="5">
        <f t="shared" si="1000"/>
        <v>537.93944532650596</v>
      </c>
      <c r="T7086" s="5">
        <f t="shared" si="1001"/>
        <v>4697.2044546734942</v>
      </c>
      <c r="U7086" s="5">
        <f>IF(O7086&gt;P7086,IF(V7085*($B$6/100)&gt;=O7086-P7086,(O7086-P7086), V7085*($B$6/100)), 0)</f>
        <v>0</v>
      </c>
      <c r="V7086" s="5">
        <f>V7085+(T7086*($B$5/100))-(U7086/($B$6/100))</f>
        <v>1272391.2702932202</v>
      </c>
      <c r="W7086" s="5">
        <f t="shared" si="1002"/>
        <v>31809.781757330504</v>
      </c>
    </row>
    <row r="7087" spans="4:23" x14ac:dyDescent="0.25">
      <c r="D7087">
        <f t="shared" si="1003"/>
        <v>7085</v>
      </c>
      <c r="E7087" s="3">
        <v>44126</v>
      </c>
      <c r="F7087" s="4">
        <v>0.20833333333333334</v>
      </c>
      <c r="G7087">
        <v>60</v>
      </c>
      <c r="H7087">
        <v>0</v>
      </c>
      <c r="I7087" s="5">
        <f t="shared" si="998"/>
        <v>8</v>
      </c>
      <c r="J7087" s="22">
        <v>0</v>
      </c>
      <c r="K7087">
        <v>6.7460000000000008E-5</v>
      </c>
      <c r="L7087" s="5" cm="1">
        <f t="array" ref="L7087">_xlfn.IFS(I7087=0, 0, I7087&gt;34, 0, AND(I7087&gt;0, I7087&lt;35), VLOOKUP(I7087, $A$63:$C$96, 3))</f>
        <v>7160</v>
      </c>
      <c r="M7087" s="5">
        <f t="shared" si="997"/>
        <v>0</v>
      </c>
      <c r="N7087" s="5">
        <v>1074.6993793691777</v>
      </c>
      <c r="O7087" s="5">
        <f t="shared" si="1004"/>
        <v>1900.3482000000004</v>
      </c>
      <c r="P7087" s="5">
        <f t="shared" si="1005"/>
        <v>1900.3482000000004</v>
      </c>
      <c r="Q7087" s="5">
        <f t="shared" si="999"/>
        <v>487.20077413479089</v>
      </c>
      <c r="R7087" s="5">
        <f>IF(O7087&gt;(P7087+U7087),O7087-P7087-U7087, 0)</f>
        <v>0</v>
      </c>
      <c r="S7087" s="5">
        <f t="shared" si="1000"/>
        <v>551.96283773131995</v>
      </c>
      <c r="T7087" s="5">
        <f t="shared" si="1001"/>
        <v>4707.6889622686795</v>
      </c>
      <c r="U7087" s="5">
        <f>IF(O7087&gt;P7087,IF(V7086*($B$6/100)&gt;=O7087-P7087,(O7087-P7087), V7086*($B$6/100)), 0)</f>
        <v>0</v>
      </c>
      <c r="V7087" s="5">
        <f>V7086+(T7087*($B$5/100))-(U7087/($B$6/100))</f>
        <v>1275686.6525668083</v>
      </c>
      <c r="W7087" s="5">
        <f t="shared" si="1002"/>
        <v>31892.166314170208</v>
      </c>
    </row>
    <row r="7088" spans="4:23" x14ac:dyDescent="0.25">
      <c r="D7088">
        <f t="shared" si="1003"/>
        <v>7086</v>
      </c>
      <c r="E7088" s="3">
        <v>44126</v>
      </c>
      <c r="F7088" s="4">
        <v>0.25</v>
      </c>
      <c r="G7088">
        <v>50</v>
      </c>
      <c r="H7088">
        <v>0</v>
      </c>
      <c r="I7088" s="5">
        <f t="shared" si="998"/>
        <v>7</v>
      </c>
      <c r="J7088" s="22">
        <v>0</v>
      </c>
      <c r="K7088">
        <v>7.1909999999999994E-5</v>
      </c>
      <c r="L7088" s="5" cm="1">
        <f t="array" ref="L7088">_xlfn.IFS(I7088=0, 0, I7088&gt;34, 0, AND(I7088&gt;0, I7088&lt;35), VLOOKUP(I7088, $A$63:$C$96, 3))</f>
        <v>4800</v>
      </c>
      <c r="M7088" s="5">
        <f t="shared" si="997"/>
        <v>0</v>
      </c>
      <c r="N7088" s="5">
        <v>1295.7660791216447</v>
      </c>
      <c r="O7088" s="5">
        <f t="shared" si="1004"/>
        <v>2025.7047</v>
      </c>
      <c r="P7088" s="5">
        <f t="shared" si="1005"/>
        <v>2025.7047</v>
      </c>
      <c r="Q7088" s="5">
        <f t="shared" si="999"/>
        <v>487.20077413479089</v>
      </c>
      <c r="R7088" s="5">
        <f>IF(O7088&gt;(P7088+U7088),O7088-P7088-U7088, 0)</f>
        <v>0</v>
      </c>
      <c r="S7088" s="5">
        <f t="shared" si="1000"/>
        <v>665.50212626695907</v>
      </c>
      <c r="T7088" s="5">
        <f t="shared" si="1001"/>
        <v>2108.7931737330409</v>
      </c>
      <c r="U7088" s="5">
        <f>IF(O7088&gt;P7088,IF(V7087*($B$6/100)&gt;=O7088-P7088,(O7088-P7088), V7087*($B$6/100)), 0)</f>
        <v>0</v>
      </c>
      <c r="V7088" s="5">
        <f>V7087+(T7088*($B$5/100))-(U7088/($B$6/100))</f>
        <v>1277162.8077884214</v>
      </c>
      <c r="W7088" s="5">
        <f t="shared" si="1002"/>
        <v>31929.070194710534</v>
      </c>
    </row>
    <row r="7089" spans="4:23" x14ac:dyDescent="0.25">
      <c r="D7089">
        <f t="shared" si="1003"/>
        <v>7087</v>
      </c>
      <c r="E7089" s="3">
        <v>44126</v>
      </c>
      <c r="F7089" s="4">
        <v>0.29166666666666669</v>
      </c>
      <c r="G7089">
        <v>50</v>
      </c>
      <c r="H7089">
        <v>0</v>
      </c>
      <c r="I7089" s="5">
        <f t="shared" si="998"/>
        <v>7</v>
      </c>
      <c r="J7089" s="22">
        <v>0</v>
      </c>
      <c r="K7089">
        <v>8.4149999999999999E-5</v>
      </c>
      <c r="L7089" s="5" cm="1">
        <f t="array" ref="L7089">_xlfn.IFS(I7089=0, 0, I7089&gt;34, 0, AND(I7089&gt;0, I7089&lt;35), VLOOKUP(I7089, $A$63:$C$96, 3))</f>
        <v>4800</v>
      </c>
      <c r="M7089" s="5">
        <f t="shared" si="997"/>
        <v>0</v>
      </c>
      <c r="N7089" s="5">
        <v>1917.5176738859666</v>
      </c>
      <c r="O7089" s="5">
        <f t="shared" si="1004"/>
        <v>2370.5055000000002</v>
      </c>
      <c r="P7089" s="5">
        <f t="shared" si="1005"/>
        <v>2370.5055000000002</v>
      </c>
      <c r="Q7089" s="5">
        <f t="shared" si="999"/>
        <v>487.20077413479089</v>
      </c>
      <c r="R7089" s="5">
        <f>IF(O7089&gt;(P7089+U7089),O7089-P7089-U7089, 0)</f>
        <v>0</v>
      </c>
      <c r="S7089" s="5">
        <f t="shared" si="1000"/>
        <v>984.83214654809967</v>
      </c>
      <c r="T7089" s="5">
        <f t="shared" si="1001"/>
        <v>1444.6623534519001</v>
      </c>
      <c r="U7089" s="5">
        <f>IF(O7089&gt;P7089,IF(V7088*($B$6/100)&gt;=O7089-P7089,(O7089-P7089), V7088*($B$6/100)), 0)</f>
        <v>0</v>
      </c>
      <c r="V7089" s="5">
        <f>V7088+(T7089*($B$5/100))-(U7089/($B$6/100))</f>
        <v>1278174.0714358378</v>
      </c>
      <c r="W7089" s="5">
        <f t="shared" si="1002"/>
        <v>31954.351785895946</v>
      </c>
    </row>
    <row r="7090" spans="4:23" x14ac:dyDescent="0.25">
      <c r="D7090">
        <f t="shared" si="1003"/>
        <v>7088</v>
      </c>
      <c r="E7090" s="3">
        <v>44126</v>
      </c>
      <c r="F7090" s="4">
        <v>0.33333333333333331</v>
      </c>
      <c r="G7090">
        <v>50</v>
      </c>
      <c r="H7090">
        <v>0</v>
      </c>
      <c r="I7090" s="5">
        <f t="shared" si="998"/>
        <v>7</v>
      </c>
      <c r="J7090" s="22">
        <v>9.8979031292220746E-6</v>
      </c>
      <c r="K7090">
        <v>1.0674E-4</v>
      </c>
      <c r="L7090" s="5" cm="1">
        <f t="array" ref="L7090">_xlfn.IFS(I7090=0, 0, I7090&gt;34, 0, AND(I7090&gt;0, I7090&lt;35), VLOOKUP(I7090, $A$63:$C$96, 3))</f>
        <v>4800</v>
      </c>
      <c r="M7090" s="5">
        <f t="shared" si="997"/>
        <v>47.015039863804859</v>
      </c>
      <c r="N7090" s="5">
        <v>2560.5333209793384</v>
      </c>
      <c r="O7090" s="5">
        <f t="shared" si="1004"/>
        <v>3006.8658</v>
      </c>
      <c r="P7090" s="5">
        <f t="shared" si="1005"/>
        <v>3006.8658</v>
      </c>
      <c r="Q7090" s="5">
        <f t="shared" si="999"/>
        <v>487.20077413479089</v>
      </c>
      <c r="R7090" s="5">
        <f>IF(O7090&gt;(P7090+U7090),O7090-P7090-U7090, 0)</f>
        <v>0</v>
      </c>
      <c r="S7090" s="5">
        <f t="shared" si="1000"/>
        <v>1315.0833294264487</v>
      </c>
      <c r="T7090" s="5">
        <f t="shared" si="1001"/>
        <v>525.06591043735648</v>
      </c>
      <c r="U7090" s="5">
        <f>IF(O7090&gt;P7090,IF(V7089*($B$6/100)&gt;=O7090-P7090,(O7090-P7090), V7089*($B$6/100)), 0)</f>
        <v>0</v>
      </c>
      <c r="V7090" s="5">
        <f>V7089+(T7090*($B$5/100))-(U7090/($B$6/100))</f>
        <v>1278541.6175731439</v>
      </c>
      <c r="W7090" s="5">
        <f t="shared" si="1002"/>
        <v>31963.540439328597</v>
      </c>
    </row>
    <row r="7091" spans="4:23" x14ac:dyDescent="0.25">
      <c r="D7091">
        <f t="shared" si="1003"/>
        <v>7089</v>
      </c>
      <c r="E7091" s="3">
        <v>44126</v>
      </c>
      <c r="F7091" s="4">
        <v>0.375</v>
      </c>
      <c r="G7091">
        <v>60</v>
      </c>
      <c r="H7091">
        <v>0</v>
      </c>
      <c r="I7091" s="5">
        <f t="shared" si="998"/>
        <v>8</v>
      </c>
      <c r="J7091" s="22">
        <v>5.9387418775332444E-5</v>
      </c>
      <c r="K7091">
        <v>1.194E-4</v>
      </c>
      <c r="L7091" s="5" cm="1">
        <f t="array" ref="L7091">_xlfn.IFS(I7091=0, 0, I7091&gt;34, 0, AND(I7091&gt;0, I7091&lt;35), VLOOKUP(I7091, $A$63:$C$96, 3))</f>
        <v>7160</v>
      </c>
      <c r="M7091" s="5">
        <f t="shared" si="997"/>
        <v>282.09023918282912</v>
      </c>
      <c r="N7091" s="5">
        <v>2836.2236434693309</v>
      </c>
      <c r="O7091" s="5">
        <f t="shared" si="1004"/>
        <v>3363.498</v>
      </c>
      <c r="P7091" s="5">
        <f t="shared" si="1005"/>
        <v>3363.498</v>
      </c>
      <c r="Q7091" s="5">
        <f t="shared" si="999"/>
        <v>487.20077413479089</v>
      </c>
      <c r="R7091" s="5">
        <f>IF(O7091&gt;(P7091+U7091),O7091-P7091-U7091, 0)</f>
        <v>0</v>
      </c>
      <c r="S7091" s="5">
        <f t="shared" si="1000"/>
        <v>1456.6771701393368</v>
      </c>
      <c r="T7091" s="5">
        <f t="shared" si="1001"/>
        <v>2621.9150690434926</v>
      </c>
      <c r="U7091" s="5">
        <f>IF(O7091&gt;P7091,IF(V7090*($B$6/100)&gt;=O7091-P7091,(O7091-P7091), V7090*($B$6/100)), 0)</f>
        <v>0</v>
      </c>
      <c r="V7091" s="5">
        <f>V7090+(T7091*($B$5/100))-(U7091/($B$6/100))</f>
        <v>1280376.9581214744</v>
      </c>
      <c r="W7091" s="5">
        <f t="shared" si="1002"/>
        <v>32009.423953036858</v>
      </c>
    </row>
    <row r="7092" spans="4:23" x14ac:dyDescent="0.25">
      <c r="D7092">
        <f t="shared" si="1003"/>
        <v>7090</v>
      </c>
      <c r="E7092" s="3">
        <v>44126</v>
      </c>
      <c r="F7092" s="4">
        <v>0.41666666666666669</v>
      </c>
      <c r="G7092">
        <v>60</v>
      </c>
      <c r="H7092">
        <v>7</v>
      </c>
      <c r="I7092" s="5">
        <f t="shared" si="998"/>
        <v>8</v>
      </c>
      <c r="J7092" s="22">
        <v>1.8806015945521941E-4</v>
      </c>
      <c r="K7092">
        <v>1.1779E-4</v>
      </c>
      <c r="L7092" s="5" cm="1">
        <f t="array" ref="L7092">_xlfn.IFS(I7092=0, 0, I7092&gt;34, 0, AND(I7092&gt;0, I7092&lt;35), VLOOKUP(I7092, $A$63:$C$96, 3))</f>
        <v>7160</v>
      </c>
      <c r="M7092" s="5">
        <f t="shared" si="997"/>
        <v>893.28575741229224</v>
      </c>
      <c r="N7092" s="5">
        <v>2581.0063233867013</v>
      </c>
      <c r="O7092" s="5">
        <f t="shared" si="1004"/>
        <v>3318.1442999999999</v>
      </c>
      <c r="P7092" s="5">
        <f t="shared" si="1005"/>
        <v>3318.1442999999999</v>
      </c>
      <c r="Q7092" s="5">
        <f t="shared" si="999"/>
        <v>487.20077413479089</v>
      </c>
      <c r="R7092" s="5">
        <f>IF(O7092&gt;(P7092+U7092),O7092-P7092-U7092, 0)</f>
        <v>0</v>
      </c>
      <c r="S7092" s="5">
        <f t="shared" si="1000"/>
        <v>1325.5982108180069</v>
      </c>
      <c r="T7092" s="5">
        <f t="shared" si="1001"/>
        <v>3409.5432465942849</v>
      </c>
      <c r="U7092" s="5">
        <f>IF(O7092&gt;P7092,IF(V7091*($B$6/100)&gt;=O7092-P7092,(O7092-P7092), V7091*($B$6/100)), 0)</f>
        <v>0</v>
      </c>
      <c r="V7092" s="5">
        <f>V7091+(T7092*($B$5/100))-(U7092/($B$6/100))</f>
        <v>1282763.6383940903</v>
      </c>
      <c r="W7092" s="5">
        <f t="shared" si="1002"/>
        <v>32069.090959852259</v>
      </c>
    </row>
    <row r="7093" spans="4:23" x14ac:dyDescent="0.25">
      <c r="D7093">
        <f t="shared" si="1003"/>
        <v>7091</v>
      </c>
      <c r="E7093" s="3">
        <v>44126</v>
      </c>
      <c r="F7093" s="4">
        <v>0.45833333333333331</v>
      </c>
      <c r="G7093">
        <v>60</v>
      </c>
      <c r="H7093">
        <v>10</v>
      </c>
      <c r="I7093" s="5">
        <f t="shared" si="998"/>
        <v>8</v>
      </c>
      <c r="J7093" s="22">
        <v>2.9693709387666224E-4</v>
      </c>
      <c r="K7093">
        <v>1.0528999999999999E-4</v>
      </c>
      <c r="L7093" s="5" cm="1">
        <f t="array" ref="L7093">_xlfn.IFS(I7093=0, 0, I7093&gt;34, 0, AND(I7093&gt;0, I7093&lt;35), VLOOKUP(I7093, $A$63:$C$96, 3))</f>
        <v>7160</v>
      </c>
      <c r="M7093" s="5">
        <f t="shared" si="997"/>
        <v>1410.4511959141457</v>
      </c>
      <c r="N7093" s="5">
        <v>2019.9550600508426</v>
      </c>
      <c r="O7093" s="5">
        <f t="shared" si="1004"/>
        <v>2966.0192999999995</v>
      </c>
      <c r="P7093" s="5">
        <f t="shared" si="1005"/>
        <v>2966.0192999999995</v>
      </c>
      <c r="Q7093" s="5">
        <f t="shared" si="999"/>
        <v>487.20077413479089</v>
      </c>
      <c r="R7093" s="5">
        <f>IF(O7093&gt;(P7093+U7093),O7093-P7093-U7093, 0)</f>
        <v>0</v>
      </c>
      <c r="S7093" s="5">
        <f t="shared" si="1000"/>
        <v>1037.4437246719585</v>
      </c>
      <c r="T7093" s="5">
        <f t="shared" si="1001"/>
        <v>4566.9881712421866</v>
      </c>
      <c r="U7093" s="5">
        <f>IF(O7093&gt;P7093,IF(V7092*($B$6/100)&gt;=O7093-P7093,(O7093-P7093), V7092*($B$6/100)), 0)</f>
        <v>0</v>
      </c>
      <c r="V7093" s="5">
        <f>V7092+(T7093*($B$5/100))-(U7093/($B$6/100))</f>
        <v>1285960.5301139599</v>
      </c>
      <c r="W7093" s="5">
        <f t="shared" si="1002"/>
        <v>32149.013252848999</v>
      </c>
    </row>
    <row r="7094" spans="4:23" x14ac:dyDescent="0.25">
      <c r="D7094">
        <f t="shared" si="1003"/>
        <v>7092</v>
      </c>
      <c r="E7094" s="3">
        <v>44126</v>
      </c>
      <c r="F7094" s="4">
        <v>0.5</v>
      </c>
      <c r="G7094">
        <v>70</v>
      </c>
      <c r="H7094">
        <v>10</v>
      </c>
      <c r="I7094" s="5">
        <f t="shared" si="998"/>
        <v>10</v>
      </c>
      <c r="J7094" s="22">
        <v>3.0683499700588429E-4</v>
      </c>
      <c r="K7094">
        <v>9.1260000000000004E-5</v>
      </c>
      <c r="L7094" s="5" cm="1">
        <f t="array" ref="L7094">_xlfn.IFS(I7094=0, 0, I7094&gt;34, 0, AND(I7094&gt;0, I7094&lt;35), VLOOKUP(I7094, $A$63:$C$96, 3))</f>
        <v>12480</v>
      </c>
      <c r="M7094" s="5">
        <f t="shared" si="997"/>
        <v>1457.4662357779505</v>
      </c>
      <c r="N7094" s="5">
        <v>1645.6697282517478</v>
      </c>
      <c r="O7094" s="5">
        <f t="shared" si="1004"/>
        <v>2570.7941999999998</v>
      </c>
      <c r="P7094" s="5">
        <f t="shared" si="1005"/>
        <v>2570.7941999999998</v>
      </c>
      <c r="Q7094" s="5">
        <f t="shared" si="999"/>
        <v>487.20077413479089</v>
      </c>
      <c r="R7094" s="5">
        <f>IF(O7094&gt;(P7094+U7094),O7094-P7094-U7094, 0)</f>
        <v>0</v>
      </c>
      <c r="S7094" s="5">
        <f t="shared" si="1000"/>
        <v>845.21174070793927</v>
      </c>
      <c r="T7094" s="5">
        <f t="shared" si="1001"/>
        <v>10521.460295070012</v>
      </c>
      <c r="U7094" s="5">
        <f>IF(O7094&gt;P7094,IF(V7093*($B$6/100)&gt;=O7094-P7094,(O7094-P7094), V7093*($B$6/100)), 0)</f>
        <v>0</v>
      </c>
      <c r="V7094" s="5">
        <f>V7093+(T7094*($B$5/100))-(U7094/($B$6/100))</f>
        <v>1293325.552320509</v>
      </c>
      <c r="W7094" s="5">
        <f t="shared" si="1002"/>
        <v>32333.138808012725</v>
      </c>
    </row>
    <row r="7095" spans="4:23" x14ac:dyDescent="0.25">
      <c r="D7095">
        <f t="shared" si="1003"/>
        <v>7093</v>
      </c>
      <c r="E7095" s="3">
        <v>44126</v>
      </c>
      <c r="F7095" s="4">
        <v>0.54166666666666663</v>
      </c>
      <c r="G7095">
        <v>60</v>
      </c>
      <c r="H7095">
        <v>5</v>
      </c>
      <c r="I7095" s="5">
        <f t="shared" si="998"/>
        <v>8</v>
      </c>
      <c r="J7095" s="22">
        <v>2.5239652979516287E-4</v>
      </c>
      <c r="K7095">
        <v>8.4909999999999998E-5</v>
      </c>
      <c r="L7095" s="5" cm="1">
        <f t="array" ref="L7095">_xlfn.IFS(I7095=0, 0, I7095&gt;34, 0, AND(I7095&gt;0, I7095&lt;35), VLOOKUP(I7095, $A$63:$C$96, 3))</f>
        <v>7160</v>
      </c>
      <c r="M7095" s="5">
        <f t="shared" si="997"/>
        <v>1198.8835165270236</v>
      </c>
      <c r="N7095" s="5">
        <v>1546.8998641724181</v>
      </c>
      <c r="O7095" s="5">
        <f t="shared" si="1004"/>
        <v>2391.9147000000003</v>
      </c>
      <c r="P7095" s="5">
        <f t="shared" si="1005"/>
        <v>2391.9147000000003</v>
      </c>
      <c r="Q7095" s="5">
        <f t="shared" si="999"/>
        <v>487.20077413479089</v>
      </c>
      <c r="R7095" s="5">
        <f>IF(O7095&gt;(P7095+U7095),O7095-P7095-U7095, 0)</f>
        <v>0</v>
      </c>
      <c r="S7095" s="5">
        <f t="shared" si="1000"/>
        <v>794.48379249644609</v>
      </c>
      <c r="T7095" s="5">
        <f t="shared" si="1001"/>
        <v>5172.4850240305768</v>
      </c>
      <c r="U7095" s="5">
        <f>IF(O7095&gt;P7095,IF(V7094*($B$6/100)&gt;=O7095-P7095,(O7095-P7095), V7094*($B$6/100)), 0)</f>
        <v>0</v>
      </c>
      <c r="V7095" s="5">
        <f>V7094+(T7095*($B$5/100))-(U7095/($B$6/100))</f>
        <v>1296946.2918373304</v>
      </c>
      <c r="W7095" s="5">
        <f t="shared" si="1002"/>
        <v>32423.657295933263</v>
      </c>
    </row>
    <row r="7096" spans="4:23" x14ac:dyDescent="0.25">
      <c r="D7096">
        <f t="shared" si="1003"/>
        <v>7094</v>
      </c>
      <c r="E7096" s="3">
        <v>44126</v>
      </c>
      <c r="F7096" s="4">
        <v>0.58333333333333337</v>
      </c>
      <c r="G7096">
        <v>50</v>
      </c>
      <c r="H7096">
        <v>6</v>
      </c>
      <c r="I7096" s="5">
        <f t="shared" si="998"/>
        <v>7</v>
      </c>
      <c r="J7096" s="22">
        <v>2.4497310244824634E-4</v>
      </c>
      <c r="K7096">
        <v>7.6530000000000001E-5</v>
      </c>
      <c r="L7096" s="5" cm="1">
        <f t="array" ref="L7096">_xlfn.IFS(I7096=0, 0, I7096&gt;34, 0, AND(I7096&gt;0, I7096&lt;35), VLOOKUP(I7096, $A$63:$C$96, 3))</f>
        <v>4800</v>
      </c>
      <c r="M7096" s="5">
        <f t="shared" si="997"/>
        <v>1163.6222366291702</v>
      </c>
      <c r="N7096" s="5">
        <v>1364.2534202702534</v>
      </c>
      <c r="O7096" s="5">
        <f t="shared" si="1004"/>
        <v>2155.8500999999997</v>
      </c>
      <c r="P7096" s="5">
        <f t="shared" si="1005"/>
        <v>2155.8500999999997</v>
      </c>
      <c r="Q7096" s="5">
        <f t="shared" si="999"/>
        <v>487.20077413479089</v>
      </c>
      <c r="R7096" s="5">
        <f>IF(O7096&gt;(P7096+U7096),O7096-P7096-U7096, 0)</f>
        <v>0</v>
      </c>
      <c r="S7096" s="5">
        <f t="shared" si="1000"/>
        <v>700.67704857057868</v>
      </c>
      <c r="T7096" s="5">
        <f t="shared" si="1001"/>
        <v>3107.095088058592</v>
      </c>
      <c r="U7096" s="5">
        <f>IF(O7096&gt;P7096,IF(V7095*($B$6/100)&gt;=O7096-P7096,(O7096-P7096), V7095*($B$6/100)), 0)</f>
        <v>0</v>
      </c>
      <c r="V7096" s="5">
        <f>V7095+(T7096*($B$5/100))-(U7096/($B$6/100))</f>
        <v>1299121.2583989715</v>
      </c>
      <c r="W7096" s="5">
        <f t="shared" si="1002"/>
        <v>32478.031459974289</v>
      </c>
    </row>
    <row r="7097" spans="4:23" x14ac:dyDescent="0.25">
      <c r="D7097">
        <f t="shared" si="1003"/>
        <v>7095</v>
      </c>
      <c r="E7097" s="3">
        <v>44126</v>
      </c>
      <c r="F7097" s="4">
        <v>0.625</v>
      </c>
      <c r="G7097">
        <v>60</v>
      </c>
      <c r="H7097">
        <v>7</v>
      </c>
      <c r="I7097" s="5">
        <f t="shared" si="998"/>
        <v>8</v>
      </c>
      <c r="J7097" s="22">
        <v>1.8063673210830285E-4</v>
      </c>
      <c r="K7097">
        <v>7.8159999999999997E-5</v>
      </c>
      <c r="L7097" s="5" cm="1">
        <f t="array" ref="L7097">_xlfn.IFS(I7097=0, 0, I7097&gt;34, 0, AND(I7097&gt;0, I7097&lt;35), VLOOKUP(I7097, $A$63:$C$96, 3))</f>
        <v>7160</v>
      </c>
      <c r="M7097" s="5">
        <f t="shared" si="997"/>
        <v>858.02447751443856</v>
      </c>
      <c r="N7097" s="5">
        <v>1365.9092476589417</v>
      </c>
      <c r="O7097" s="5">
        <f t="shared" si="1004"/>
        <v>2201.7671999999998</v>
      </c>
      <c r="P7097" s="5">
        <f t="shared" si="1005"/>
        <v>2201.7671999999998</v>
      </c>
      <c r="Q7097" s="5">
        <f t="shared" si="999"/>
        <v>487.20077413479089</v>
      </c>
      <c r="R7097" s="5">
        <f>IF(O7097&gt;(P7097+U7097),O7097-P7097-U7097, 0)</f>
        <v>0</v>
      </c>
      <c r="S7097" s="5">
        <f t="shared" si="1000"/>
        <v>701.52747725956715</v>
      </c>
      <c r="T7097" s="5">
        <f t="shared" si="1001"/>
        <v>5114.7298002548705</v>
      </c>
      <c r="U7097" s="5">
        <f>IF(O7097&gt;P7097,IF(V7096*($B$6/100)&gt;=O7097-P7097,(O7097-P7097), V7096*($B$6/100)), 0)</f>
        <v>0</v>
      </c>
      <c r="V7097" s="5">
        <f>V7096+(T7097*($B$5/100))-(U7097/($B$6/100))</f>
        <v>1302701.56925915</v>
      </c>
      <c r="W7097" s="5">
        <f t="shared" si="1002"/>
        <v>32567.53923147875</v>
      </c>
    </row>
    <row r="7098" spans="4:23" x14ac:dyDescent="0.25">
      <c r="D7098">
        <f t="shared" si="1003"/>
        <v>7096</v>
      </c>
      <c r="E7098" s="3">
        <v>44126</v>
      </c>
      <c r="F7098" s="4">
        <v>0.66666666666666663</v>
      </c>
      <c r="G7098">
        <v>80</v>
      </c>
      <c r="H7098">
        <v>7</v>
      </c>
      <c r="I7098" s="5">
        <f t="shared" si="998"/>
        <v>11</v>
      </c>
      <c r="J7098" s="22">
        <v>1.3857064380910905E-4</v>
      </c>
      <c r="K7098">
        <v>8.6240000000000001E-5</v>
      </c>
      <c r="L7098" s="5" cm="1">
        <f t="array" ref="L7098">_xlfn.IFS(I7098=0, 0, I7098&gt;34, 0, AND(I7098&gt;0, I7098&lt;35), VLOOKUP(I7098, $A$63:$C$96, 3))</f>
        <v>14640</v>
      </c>
      <c r="M7098" s="5">
        <f t="shared" si="997"/>
        <v>658.21055809326799</v>
      </c>
      <c r="N7098" s="5">
        <v>1404.5736717751529</v>
      </c>
      <c r="O7098" s="5">
        <f t="shared" si="1004"/>
        <v>2429.3807999999999</v>
      </c>
      <c r="P7098" s="5">
        <f t="shared" si="1005"/>
        <v>2429.3807999999999</v>
      </c>
      <c r="Q7098" s="5">
        <f t="shared" si="999"/>
        <v>487.20077413479089</v>
      </c>
      <c r="R7098" s="5">
        <f>IF(O7098&gt;(P7098+U7098),O7098-P7098-U7098, 0)</f>
        <v>0</v>
      </c>
      <c r="S7098" s="5">
        <f t="shared" si="1000"/>
        <v>721.3854260628483</v>
      </c>
      <c r="T7098" s="5">
        <f t="shared" si="1001"/>
        <v>12147.444332030418</v>
      </c>
      <c r="U7098" s="5">
        <f>IF(O7098&gt;P7098,IF(V7097*($B$6/100)&gt;=O7098-P7098,(O7098-P7098), V7097*($B$6/100)), 0)</f>
        <v>0</v>
      </c>
      <c r="V7098" s="5">
        <f>V7097+(T7098*($B$5/100))-(U7098/($B$6/100))</f>
        <v>1311204.7802915713</v>
      </c>
      <c r="W7098" s="5">
        <f t="shared" si="1002"/>
        <v>32780.119507289281</v>
      </c>
    </row>
    <row r="7099" spans="4:23" x14ac:dyDescent="0.25">
      <c r="D7099">
        <f t="shared" si="1003"/>
        <v>7097</v>
      </c>
      <c r="E7099" s="3">
        <v>44126</v>
      </c>
      <c r="F7099" s="4">
        <v>0.70833333333333337</v>
      </c>
      <c r="G7099">
        <v>40</v>
      </c>
      <c r="H7099">
        <v>8</v>
      </c>
      <c r="I7099" s="5">
        <f t="shared" si="998"/>
        <v>6</v>
      </c>
      <c r="J7099" s="22">
        <v>6.1861894557637963E-5</v>
      </c>
      <c r="K7099">
        <v>1.1395000000000001E-4</v>
      </c>
      <c r="L7099" s="5" cm="1">
        <f t="array" ref="L7099">_xlfn.IFS(I7099=0, 0, I7099&gt;34, 0, AND(I7099&gt;0, I7099&lt;35), VLOOKUP(I7099, $A$63:$C$96, 3))</f>
        <v>2980</v>
      </c>
      <c r="M7099" s="5">
        <f t="shared" si="997"/>
        <v>293.84399914878037</v>
      </c>
      <c r="N7099" s="5">
        <v>1716.9566916122899</v>
      </c>
      <c r="O7099" s="5">
        <f t="shared" si="1004"/>
        <v>3209.9715000000001</v>
      </c>
      <c r="P7099" s="5">
        <f t="shared" si="1005"/>
        <v>3209.9715000000001</v>
      </c>
      <c r="Q7099" s="5">
        <f t="shared" si="999"/>
        <v>63.872499148780207</v>
      </c>
      <c r="R7099" s="5">
        <f>IF(O7099&gt;(P7099+U7099),O7099-P7099-U7099, 0)</f>
        <v>0</v>
      </c>
      <c r="S7099" s="5">
        <f t="shared" si="1000"/>
        <v>0</v>
      </c>
      <c r="T7099" s="5">
        <f t="shared" si="1001"/>
        <v>63.872499148780207</v>
      </c>
      <c r="U7099" s="5">
        <f>IF(O7099&gt;P7099,IF(V7098*($B$6/100)&gt;=O7099-P7099,(O7099-P7099), V7098*($B$6/100)), 0)</f>
        <v>0</v>
      </c>
      <c r="V7099" s="5">
        <f>V7098+(T7099*($B$5/100))-(U7099/($B$6/100))</f>
        <v>1311249.4910409753</v>
      </c>
      <c r="W7099" s="5">
        <f t="shared" si="1002"/>
        <v>32781.237276024382</v>
      </c>
    </row>
    <row r="7100" spans="4:23" x14ac:dyDescent="0.25">
      <c r="D7100">
        <f t="shared" si="1003"/>
        <v>7098</v>
      </c>
      <c r="E7100" s="3">
        <v>44126</v>
      </c>
      <c r="F7100" s="4">
        <v>0.75</v>
      </c>
      <c r="G7100">
        <v>40</v>
      </c>
      <c r="H7100">
        <v>0</v>
      </c>
      <c r="I7100" s="5">
        <f t="shared" si="998"/>
        <v>6</v>
      </c>
      <c r="J7100" s="22">
        <v>2.4744757823055187E-6</v>
      </c>
      <c r="K7100">
        <v>1.7141999999999998E-4</v>
      </c>
      <c r="L7100" s="5" cm="1">
        <f t="array" ref="L7100">_xlfn.IFS(I7100=0, 0, I7100&gt;34, 0, AND(I7100&gt;0, I7100&lt;35), VLOOKUP(I7100, $A$63:$C$96, 3))</f>
        <v>2980</v>
      </c>
      <c r="M7100" s="5">
        <f t="shared" si="997"/>
        <v>11.753759965951215</v>
      </c>
      <c r="N7100" s="5">
        <v>2070.0247313676737</v>
      </c>
      <c r="O7100" s="5">
        <f t="shared" si="1004"/>
        <v>4828.9013999999997</v>
      </c>
      <c r="P7100" s="5">
        <f t="shared" si="1005"/>
        <v>2991.7537599659513</v>
      </c>
      <c r="Q7100" s="5">
        <f t="shared" si="999"/>
        <v>0</v>
      </c>
      <c r="R7100" s="5">
        <f>IF(O7100&gt;(P7100+U7100),O7100-P7100-U7100, 0)</f>
        <v>0</v>
      </c>
      <c r="S7100" s="5">
        <f t="shared" si="1000"/>
        <v>0</v>
      </c>
      <c r="T7100" s="5">
        <f t="shared" si="1001"/>
        <v>0</v>
      </c>
      <c r="U7100" s="5">
        <f>IF(O7100&gt;P7100,IF(V7099*($B$6/100)&gt;=O7100-P7100,(O7100-P7100), V7099*($B$6/100)), 0)</f>
        <v>1837.1476400340484</v>
      </c>
      <c r="V7100" s="5">
        <f>V7099+(T7100*($B$5/100))-(U7100/($B$6/100))</f>
        <v>1308624.9944123554</v>
      </c>
      <c r="W7100" s="5">
        <f t="shared" si="1002"/>
        <v>32715.624860308882</v>
      </c>
    </row>
    <row r="7101" spans="4:23" x14ac:dyDescent="0.25">
      <c r="D7101">
        <f t="shared" si="1003"/>
        <v>7099</v>
      </c>
      <c r="E7101" s="3">
        <v>44126</v>
      </c>
      <c r="F7101" s="4">
        <v>0.79166666666666663</v>
      </c>
      <c r="G7101">
        <v>30</v>
      </c>
      <c r="H7101">
        <v>0</v>
      </c>
      <c r="I7101" s="5">
        <f t="shared" si="998"/>
        <v>4</v>
      </c>
      <c r="J7101" s="22">
        <v>0</v>
      </c>
      <c r="K7101">
        <v>1.9477000000000001E-4</v>
      </c>
      <c r="L7101" s="5" cm="1">
        <f t="array" ref="L7101">_xlfn.IFS(I7101=0, 0, I7101&gt;34, 0, AND(I7101&gt;0, I7101&lt;35), VLOOKUP(I7101, $A$63:$C$96, 3))</f>
        <v>740</v>
      </c>
      <c r="M7101" s="5">
        <f t="shared" si="997"/>
        <v>0</v>
      </c>
      <c r="N7101" s="5">
        <v>2545.0792362095372</v>
      </c>
      <c r="O7101" s="5">
        <f t="shared" si="1004"/>
        <v>5486.6709000000001</v>
      </c>
      <c r="P7101" s="5">
        <f t="shared" si="1005"/>
        <v>740</v>
      </c>
      <c r="Q7101" s="5">
        <f t="shared" si="999"/>
        <v>0</v>
      </c>
      <c r="R7101" s="5">
        <f>IF(O7101&gt;(P7101+U7101),O7101-P7101-U7101, 0)</f>
        <v>0</v>
      </c>
      <c r="S7101" s="5">
        <f t="shared" si="1000"/>
        <v>0</v>
      </c>
      <c r="T7101" s="5">
        <f t="shared" si="1001"/>
        <v>0</v>
      </c>
      <c r="U7101" s="5">
        <f>IF(O7101&gt;P7101,IF(V7100*($B$6/100)&gt;=O7101-P7101,(O7101-P7101), V7100*($B$6/100)), 0)</f>
        <v>4746.6709000000001</v>
      </c>
      <c r="V7101" s="5">
        <f>V7100+(T7101*($B$5/100))-(U7101/($B$6/100))</f>
        <v>1301844.0359837839</v>
      </c>
      <c r="W7101" s="5">
        <f t="shared" si="1002"/>
        <v>32546.100899594596</v>
      </c>
    </row>
    <row r="7102" spans="4:23" x14ac:dyDescent="0.25">
      <c r="D7102">
        <f t="shared" si="1003"/>
        <v>7100</v>
      </c>
      <c r="E7102" s="3">
        <v>44126</v>
      </c>
      <c r="F7102" s="4">
        <v>0.83333333333333337</v>
      </c>
      <c r="G7102">
        <v>30</v>
      </c>
      <c r="H7102">
        <v>0</v>
      </c>
      <c r="I7102" s="5">
        <f t="shared" si="998"/>
        <v>4</v>
      </c>
      <c r="J7102" s="22">
        <v>0</v>
      </c>
      <c r="K7102">
        <v>1.9667999999999999E-4</v>
      </c>
      <c r="L7102" s="5" cm="1">
        <f t="array" ref="L7102">_xlfn.IFS(I7102=0, 0, I7102&gt;34, 0, AND(I7102&gt;0, I7102&lt;35), VLOOKUP(I7102, $A$63:$C$96, 3))</f>
        <v>740</v>
      </c>
      <c r="M7102" s="5">
        <f t="shared" si="997"/>
        <v>0</v>
      </c>
      <c r="N7102" s="5">
        <v>2503.5686823088195</v>
      </c>
      <c r="O7102" s="5">
        <f t="shared" si="1004"/>
        <v>5540.4755999999998</v>
      </c>
      <c r="P7102" s="5">
        <f t="shared" si="1005"/>
        <v>740</v>
      </c>
      <c r="Q7102" s="5">
        <f t="shared" si="999"/>
        <v>0</v>
      </c>
      <c r="R7102" s="5">
        <f>IF(O7102&gt;(P7102+U7102),O7102-P7102-U7102, 0)</f>
        <v>0</v>
      </c>
      <c r="S7102" s="5">
        <f t="shared" si="1000"/>
        <v>0</v>
      </c>
      <c r="T7102" s="5">
        <f t="shared" si="1001"/>
        <v>0</v>
      </c>
      <c r="U7102" s="5">
        <f>IF(O7102&gt;P7102,IF(V7101*($B$6/100)&gt;=O7102-P7102,(O7102-P7102), V7101*($B$6/100)), 0)</f>
        <v>4800.4755999999998</v>
      </c>
      <c r="V7102" s="5">
        <f>V7101+(T7102*($B$5/100))-(U7102/($B$6/100))</f>
        <v>1294986.2136980696</v>
      </c>
      <c r="W7102" s="5">
        <f t="shared" si="1002"/>
        <v>32374.655342451741</v>
      </c>
    </row>
    <row r="7103" spans="4:23" x14ac:dyDescent="0.25">
      <c r="D7103">
        <f t="shared" si="1003"/>
        <v>7101</v>
      </c>
      <c r="E7103" s="3">
        <v>44126</v>
      </c>
      <c r="F7103" s="4">
        <v>0.875</v>
      </c>
      <c r="G7103">
        <v>40</v>
      </c>
      <c r="H7103">
        <v>0</v>
      </c>
      <c r="I7103" s="5">
        <f t="shared" si="998"/>
        <v>6</v>
      </c>
      <c r="J7103" s="22">
        <v>0</v>
      </c>
      <c r="K7103">
        <v>1.8531E-4</v>
      </c>
      <c r="L7103" s="5" cm="1">
        <f t="array" ref="L7103">_xlfn.IFS(I7103=0, 0, I7103&gt;34, 0, AND(I7103&gt;0, I7103&lt;35), VLOOKUP(I7103, $A$63:$C$96, 3))</f>
        <v>2980</v>
      </c>
      <c r="M7103" s="5">
        <f t="shared" si="997"/>
        <v>0</v>
      </c>
      <c r="N7103" s="5">
        <v>2212.3564834457752</v>
      </c>
      <c r="O7103" s="5">
        <f t="shared" si="1004"/>
        <v>5220.1826999999994</v>
      </c>
      <c r="P7103" s="5">
        <f t="shared" si="1005"/>
        <v>2980</v>
      </c>
      <c r="Q7103" s="5">
        <f t="shared" si="999"/>
        <v>0</v>
      </c>
      <c r="R7103" s="5">
        <f>IF(O7103&gt;(P7103+U7103),O7103-P7103-U7103, 0)</f>
        <v>0</v>
      </c>
      <c r="S7103" s="5">
        <f t="shared" si="1000"/>
        <v>0</v>
      </c>
      <c r="T7103" s="5">
        <f t="shared" si="1001"/>
        <v>0</v>
      </c>
      <c r="U7103" s="5">
        <f>IF(O7103&gt;P7103,IF(V7102*($B$6/100)&gt;=O7103-P7103,(O7103-P7103), V7102*($B$6/100)), 0)</f>
        <v>2240.1826999999994</v>
      </c>
      <c r="V7103" s="5">
        <f>V7102+(T7103*($B$5/100))-(U7103/($B$6/100))</f>
        <v>1291785.9526980696</v>
      </c>
      <c r="W7103" s="5">
        <f t="shared" si="1002"/>
        <v>32294.64881745174</v>
      </c>
    </row>
    <row r="7104" spans="4:23" x14ac:dyDescent="0.25">
      <c r="D7104">
        <f t="shared" si="1003"/>
        <v>7102</v>
      </c>
      <c r="E7104" s="3">
        <v>44126</v>
      </c>
      <c r="F7104" s="4">
        <v>0.91666666666666663</v>
      </c>
      <c r="G7104">
        <v>30</v>
      </c>
      <c r="H7104">
        <v>0</v>
      </c>
      <c r="I7104" s="5">
        <f t="shared" si="998"/>
        <v>4</v>
      </c>
      <c r="J7104" s="22">
        <v>0</v>
      </c>
      <c r="K7104">
        <v>1.8233999999999999E-4</v>
      </c>
      <c r="L7104" s="5" cm="1">
        <f t="array" ref="L7104">_xlfn.IFS(I7104=0, 0, I7104&gt;34, 0, AND(I7104&gt;0, I7104&lt;35), VLOOKUP(I7104, $A$63:$C$96, 3))</f>
        <v>740</v>
      </c>
      <c r="M7104" s="5">
        <f t="shared" si="997"/>
        <v>0</v>
      </c>
      <c r="N7104" s="5">
        <v>2004.102736465891</v>
      </c>
      <c r="O7104" s="5">
        <f t="shared" si="1004"/>
        <v>5136.5177999999996</v>
      </c>
      <c r="P7104" s="5">
        <f t="shared" si="1005"/>
        <v>740</v>
      </c>
      <c r="Q7104" s="5">
        <f t="shared" si="999"/>
        <v>0</v>
      </c>
      <c r="R7104" s="5">
        <f>IF(O7104&gt;(P7104+U7104),O7104-P7104-U7104, 0)</f>
        <v>0</v>
      </c>
      <c r="S7104" s="5">
        <f t="shared" si="1000"/>
        <v>0</v>
      </c>
      <c r="T7104" s="5">
        <f t="shared" si="1001"/>
        <v>0</v>
      </c>
      <c r="U7104" s="5">
        <f>IF(O7104&gt;P7104,IF(V7103*($B$6/100)&gt;=O7104-P7104,(O7104-P7104), V7103*($B$6/100)), 0)</f>
        <v>4396.5177999999996</v>
      </c>
      <c r="V7104" s="5">
        <f>V7103+(T7104*($B$5/100))-(U7104/($B$6/100))</f>
        <v>1285505.2129837838</v>
      </c>
      <c r="W7104" s="5">
        <f t="shared" si="1002"/>
        <v>32137.630324594596</v>
      </c>
    </row>
    <row r="7105" spans="4:23" x14ac:dyDescent="0.25">
      <c r="D7105">
        <f t="shared" si="1003"/>
        <v>7103</v>
      </c>
      <c r="E7105" s="3">
        <v>44126</v>
      </c>
      <c r="F7105" s="4">
        <v>0.95833333333333337</v>
      </c>
      <c r="G7105">
        <v>20</v>
      </c>
      <c r="H7105">
        <v>0</v>
      </c>
      <c r="I7105" s="5">
        <f t="shared" si="998"/>
        <v>3</v>
      </c>
      <c r="J7105" s="22">
        <v>0</v>
      </c>
      <c r="K7105">
        <v>1.6255999999999999E-4</v>
      </c>
      <c r="L7105" s="5" cm="1">
        <f t="array" ref="L7105">_xlfn.IFS(I7105=0, 0, I7105&gt;34, 0, AND(I7105&gt;0, I7105&lt;35), VLOOKUP(I7105, $A$63:$C$96, 3))</f>
        <v>232</v>
      </c>
      <c r="M7105" s="5">
        <f t="shared" si="997"/>
        <v>0</v>
      </c>
      <c r="N7105" s="5">
        <v>1694.6770400299904</v>
      </c>
      <c r="O7105" s="5">
        <f t="shared" si="1004"/>
        <v>4579.3152</v>
      </c>
      <c r="P7105" s="5">
        <f t="shared" si="1005"/>
        <v>232</v>
      </c>
      <c r="Q7105" s="5">
        <f t="shared" si="999"/>
        <v>0</v>
      </c>
      <c r="R7105" s="5">
        <f>IF(O7105&gt;(P7105+U7105),O7105-P7105-U7105, 0)</f>
        <v>0</v>
      </c>
      <c r="S7105" s="5">
        <f t="shared" si="1000"/>
        <v>0</v>
      </c>
      <c r="T7105" s="5">
        <f t="shared" si="1001"/>
        <v>0</v>
      </c>
      <c r="U7105" s="5">
        <f>IF(O7105&gt;P7105,IF(V7104*($B$6/100)&gt;=O7105-P7105,(O7105-P7105), V7104*($B$6/100)), 0)</f>
        <v>4347.3152</v>
      </c>
      <c r="V7105" s="5">
        <f>V7104+(T7105*($B$5/100))-(U7105/($B$6/100))</f>
        <v>1279294.7626980694</v>
      </c>
      <c r="W7105" s="5">
        <f t="shared" si="1002"/>
        <v>31982.369067451735</v>
      </c>
    </row>
    <row r="7106" spans="4:23" x14ac:dyDescent="0.25">
      <c r="D7106">
        <f t="shared" si="1003"/>
        <v>7104</v>
      </c>
      <c r="E7106" s="3">
        <v>44127</v>
      </c>
      <c r="F7106" s="4">
        <v>0</v>
      </c>
      <c r="G7106">
        <v>40</v>
      </c>
      <c r="H7106">
        <v>0</v>
      </c>
      <c r="I7106" s="5">
        <f t="shared" si="998"/>
        <v>6</v>
      </c>
      <c r="J7106" s="22">
        <v>0</v>
      </c>
      <c r="K7106">
        <v>1.3733999999999998E-4</v>
      </c>
      <c r="L7106" s="5" cm="1">
        <f t="array" ref="L7106">_xlfn.IFS(I7106=0, 0, I7106&gt;34, 0, AND(I7106&gt;0, I7106&lt;35), VLOOKUP(I7106, $A$63:$C$96, 3))</f>
        <v>2980</v>
      </c>
      <c r="M7106" s="5">
        <f t="shared" si="997"/>
        <v>0</v>
      </c>
      <c r="N7106" s="5">
        <v>1374.2973571546993</v>
      </c>
      <c r="O7106" s="5">
        <f t="shared" si="1004"/>
        <v>3868.8677999999995</v>
      </c>
      <c r="P7106" s="5">
        <f t="shared" si="1005"/>
        <v>2980</v>
      </c>
      <c r="Q7106" s="5">
        <f t="shared" si="999"/>
        <v>0</v>
      </c>
      <c r="R7106" s="5">
        <f>IF(O7106&gt;(P7106+U7106),O7106-P7106-U7106, 0)</f>
        <v>0</v>
      </c>
      <c r="S7106" s="5">
        <f t="shared" si="1000"/>
        <v>0</v>
      </c>
      <c r="T7106" s="5">
        <f t="shared" si="1001"/>
        <v>0</v>
      </c>
      <c r="U7106" s="5">
        <f>IF(O7106&gt;P7106,IF(V7105*($B$6/100)&gt;=O7106-P7106,(O7106-P7106), V7105*($B$6/100)), 0)</f>
        <v>888.86779999999953</v>
      </c>
      <c r="V7106" s="5">
        <f>V7105+(T7106*($B$5/100))-(U7106/($B$6/100))</f>
        <v>1278024.9515552123</v>
      </c>
      <c r="W7106" s="5">
        <f t="shared" si="1002"/>
        <v>31950.623788880308</v>
      </c>
    </row>
    <row r="7107" spans="4:23" x14ac:dyDescent="0.25">
      <c r="D7107">
        <f t="shared" si="1003"/>
        <v>7105</v>
      </c>
      <c r="E7107" s="3">
        <v>44127</v>
      </c>
      <c r="F7107" s="4">
        <v>4.1666666666666664E-2</v>
      </c>
      <c r="G7107">
        <v>10</v>
      </c>
      <c r="H7107">
        <v>0</v>
      </c>
      <c r="I7107" s="5">
        <f t="shared" si="998"/>
        <v>1</v>
      </c>
      <c r="J7107" s="22">
        <v>0</v>
      </c>
      <c r="K7107">
        <v>1.0625000000000001E-4</v>
      </c>
      <c r="L7107" s="5" cm="1">
        <f t="array" ref="L7107">_xlfn.IFS(I7107=0, 0, I7107&gt;34, 0, AND(I7107&gt;0, I7107&lt;35), VLOOKUP(I7107, $A$63:$C$96, 3))</f>
        <v>0</v>
      </c>
      <c r="M7107" s="5">
        <f t="shared" ref="M7107:M7170" si="1006">$B$11*$B$4*J7107*1000</f>
        <v>0</v>
      </c>
      <c r="N7107" s="5">
        <v>1175.2263440739282</v>
      </c>
      <c r="O7107" s="5">
        <f t="shared" si="1004"/>
        <v>2993.0625</v>
      </c>
      <c r="P7107" s="5">
        <f t="shared" si="1005"/>
        <v>0</v>
      </c>
      <c r="Q7107" s="5">
        <f t="shared" si="999"/>
        <v>0</v>
      </c>
      <c r="R7107" s="5">
        <f>IF(O7107&gt;(P7107+U7107),O7107-P7107-U7107, 0)</f>
        <v>0</v>
      </c>
      <c r="S7107" s="5">
        <f t="shared" si="1000"/>
        <v>0</v>
      </c>
      <c r="T7107" s="5">
        <f t="shared" si="1001"/>
        <v>0</v>
      </c>
      <c r="U7107" s="5">
        <f>IF(O7107&gt;P7107,IF(V7106*($B$6/100)&gt;=O7107-P7107,(O7107-P7107), V7106*($B$6/100)), 0)</f>
        <v>2993.0625</v>
      </c>
      <c r="V7107" s="5">
        <f>V7106+(T7107*($B$5/100))-(U7107/($B$6/100))</f>
        <v>1273749.1479837836</v>
      </c>
      <c r="W7107" s="5">
        <f t="shared" si="1002"/>
        <v>31843.728699594591</v>
      </c>
    </row>
    <row r="7108" spans="4:23" x14ac:dyDescent="0.25">
      <c r="D7108">
        <f t="shared" si="1003"/>
        <v>7106</v>
      </c>
      <c r="E7108" s="3">
        <v>44127</v>
      </c>
      <c r="F7108" s="4">
        <v>8.3333333333333329E-2</v>
      </c>
      <c r="G7108">
        <v>20</v>
      </c>
      <c r="H7108">
        <v>0</v>
      </c>
      <c r="I7108" s="5">
        <f t="shared" ref="I7108:I7171" si="1007">ROUND((G7108/10)*((LN(99/0.03)/(LN(10/0.03)))),0)</f>
        <v>3</v>
      </c>
      <c r="J7108" s="22">
        <v>0</v>
      </c>
      <c r="K7108">
        <v>8.4319999999999992E-5</v>
      </c>
      <c r="L7108" s="5" cm="1">
        <f t="array" ref="L7108">_xlfn.IFS(I7108=0, 0, I7108&gt;34, 0, AND(I7108&gt;0, I7108&lt;35), VLOOKUP(I7108, $A$63:$C$96, 3))</f>
        <v>232</v>
      </c>
      <c r="M7108" s="5">
        <f t="shared" si="1006"/>
        <v>0</v>
      </c>
      <c r="N7108" s="5">
        <v>1092.3339119967422</v>
      </c>
      <c r="O7108" s="5">
        <f t="shared" si="1004"/>
        <v>2375.2943999999998</v>
      </c>
      <c r="P7108" s="5">
        <f t="shared" si="1005"/>
        <v>232</v>
      </c>
      <c r="Q7108" s="5">
        <f t="shared" ref="Q7108:Q7171" si="1008">IF((L7108+M7108-P7108)&lt;($B$8/100)*$B$3,L7108+M7108-P7108,($B$8/100)*$B$3)</f>
        <v>0</v>
      </c>
      <c r="R7108" s="5">
        <f>IF(O7108&gt;(P7108+U7108),O7108-P7108-U7108, 0)</f>
        <v>0</v>
      </c>
      <c r="S7108" s="5">
        <f t="shared" ref="S7108:S7171" si="1009">IF((IF((L7108+M7108)&gt;O7108,L7108+M7108-P7108-Q7108,0))&lt;((N7108*3.595182*($B$7/100))/($B$5/100)),L7108+M7108-P7108-Q7108, N7108*3.595182*($B$7/100)/($B$5/100))</f>
        <v>0</v>
      </c>
      <c r="T7108" s="5">
        <f t="shared" ref="T7108:T7171" si="1010">((L7108+M7108)-P7108-S7108)</f>
        <v>0</v>
      </c>
      <c r="U7108" s="5">
        <f>IF(O7108&gt;P7108,IF(V7107*($B$6/100)&gt;=O7108-P7108,(O7108-P7108), V7107*($B$6/100)), 0)</f>
        <v>2143.2943999999998</v>
      </c>
      <c r="V7108" s="5">
        <f>V7107+(T7108*($B$5/100))-(U7108/($B$6/100))</f>
        <v>1270687.2988409265</v>
      </c>
      <c r="W7108" s="5">
        <f t="shared" ref="W7108:W7171" si="1011">V7108/40</f>
        <v>31767.182471023163</v>
      </c>
    </row>
    <row r="7109" spans="4:23" x14ac:dyDescent="0.25">
      <c r="D7109">
        <f t="shared" ref="D7109:D7172" si="1012">D7108+1</f>
        <v>7107</v>
      </c>
      <c r="E7109" s="3">
        <v>44127</v>
      </c>
      <c r="F7109" s="4">
        <v>0.125</v>
      </c>
      <c r="G7109">
        <v>10</v>
      </c>
      <c r="H7109">
        <v>0</v>
      </c>
      <c r="I7109" s="5">
        <f t="shared" si="1007"/>
        <v>1</v>
      </c>
      <c r="J7109" s="22">
        <v>0</v>
      </c>
      <c r="K7109">
        <v>7.2550000000000002E-5</v>
      </c>
      <c r="L7109" s="5" cm="1">
        <f t="array" ref="L7109">_xlfn.IFS(I7109=0, 0, I7109&gt;34, 0, AND(I7109&gt;0, I7109&lt;35), VLOOKUP(I7109, $A$63:$C$96, 3))</f>
        <v>0</v>
      </c>
      <c r="M7109" s="5">
        <f t="shared" si="1006"/>
        <v>0</v>
      </c>
      <c r="N7109" s="5">
        <v>1152.9629924649903</v>
      </c>
      <c r="O7109" s="5">
        <f t="shared" ref="O7109:O7172" si="1013">$B$2*K7109*1000</f>
        <v>2043.7335</v>
      </c>
      <c r="P7109" s="5">
        <f t="shared" ref="P7109:P7172" si="1014">IF(O7109&gt;=(L7109+M7109),L7109+M7109,O7109)</f>
        <v>0</v>
      </c>
      <c r="Q7109" s="5">
        <f t="shared" si="1008"/>
        <v>0</v>
      </c>
      <c r="R7109" s="5">
        <f>IF(O7109&gt;(P7109+U7109),O7109-P7109-U7109, 0)</f>
        <v>0</v>
      </c>
      <c r="S7109" s="5">
        <f t="shared" si="1009"/>
        <v>0</v>
      </c>
      <c r="T7109" s="5">
        <f t="shared" si="1010"/>
        <v>0</v>
      </c>
      <c r="U7109" s="5">
        <f>IF(O7109&gt;P7109,IF(V7108*($B$6/100)&gt;=O7109-P7109,(O7109-P7109), V7108*($B$6/100)), 0)</f>
        <v>2043.7335</v>
      </c>
      <c r="V7109" s="5">
        <f>V7108+(T7109*($B$5/100))-(U7109/($B$6/100))</f>
        <v>1267767.6795552121</v>
      </c>
      <c r="W7109" s="5">
        <f t="shared" si="1011"/>
        <v>31694.191988880302</v>
      </c>
    </row>
    <row r="7110" spans="4:23" x14ac:dyDescent="0.25">
      <c r="D7110">
        <f t="shared" si="1012"/>
        <v>7108</v>
      </c>
      <c r="E7110" s="3">
        <v>44127</v>
      </c>
      <c r="F7110" s="4">
        <v>0.16666666666666666</v>
      </c>
      <c r="G7110">
        <v>20</v>
      </c>
      <c r="H7110">
        <v>0</v>
      </c>
      <c r="I7110" s="5">
        <f t="shared" si="1007"/>
        <v>3</v>
      </c>
      <c r="J7110" s="22">
        <v>0</v>
      </c>
      <c r="K7110">
        <v>6.8629999999999999E-5</v>
      </c>
      <c r="L7110" s="5" cm="1">
        <f t="array" ref="L7110">_xlfn.IFS(I7110=0, 0, I7110&gt;34, 0, AND(I7110&gt;0, I7110&lt;35), VLOOKUP(I7110, $A$63:$C$96, 3))</f>
        <v>232</v>
      </c>
      <c r="M7110" s="5">
        <f t="shared" si="1006"/>
        <v>0</v>
      </c>
      <c r="N7110" s="5">
        <v>1195.3700954431465</v>
      </c>
      <c r="O7110" s="5">
        <f t="shared" si="1013"/>
        <v>1933.3071</v>
      </c>
      <c r="P7110" s="5">
        <f t="shared" si="1014"/>
        <v>232</v>
      </c>
      <c r="Q7110" s="5">
        <f t="shared" si="1008"/>
        <v>0</v>
      </c>
      <c r="R7110" s="5">
        <f>IF(O7110&gt;(P7110+U7110),O7110-P7110-U7110, 0)</f>
        <v>0</v>
      </c>
      <c r="S7110" s="5">
        <f t="shared" si="1009"/>
        <v>0</v>
      </c>
      <c r="T7110" s="5">
        <f t="shared" si="1010"/>
        <v>0</v>
      </c>
      <c r="U7110" s="5">
        <f>IF(O7110&gt;P7110,IF(V7109*($B$6/100)&gt;=O7110-P7110,(O7110-P7110), V7109*($B$6/100)), 0)</f>
        <v>1701.3071</v>
      </c>
      <c r="V7110" s="5">
        <f>V7109+(T7110*($B$5/100))-(U7110/($B$6/100))</f>
        <v>1265337.2408409265</v>
      </c>
      <c r="W7110" s="5">
        <f t="shared" si="1011"/>
        <v>31633.431021023163</v>
      </c>
    </row>
    <row r="7111" spans="4:23" x14ac:dyDescent="0.25">
      <c r="D7111">
        <f t="shared" si="1012"/>
        <v>7109</v>
      </c>
      <c r="E7111" s="3">
        <v>44127</v>
      </c>
      <c r="F7111" s="4">
        <v>0.20833333333333334</v>
      </c>
      <c r="G7111">
        <v>10</v>
      </c>
      <c r="H7111">
        <v>0</v>
      </c>
      <c r="I7111" s="5">
        <f t="shared" si="1007"/>
        <v>1</v>
      </c>
      <c r="J7111" s="22">
        <v>0</v>
      </c>
      <c r="K7111">
        <v>6.7539999999999994E-5</v>
      </c>
      <c r="L7111" s="5" cm="1">
        <f t="array" ref="L7111">_xlfn.IFS(I7111=0, 0, I7111&gt;34, 0, AND(I7111&gt;0, I7111&lt;35), VLOOKUP(I7111, $A$63:$C$96, 3))</f>
        <v>0</v>
      </c>
      <c r="M7111" s="5">
        <f t="shared" si="1006"/>
        <v>0</v>
      </c>
      <c r="N7111" s="5">
        <v>1260.0393173535304</v>
      </c>
      <c r="O7111" s="5">
        <f t="shared" si="1013"/>
        <v>1902.6017999999997</v>
      </c>
      <c r="P7111" s="5">
        <f t="shared" si="1014"/>
        <v>0</v>
      </c>
      <c r="Q7111" s="5">
        <f t="shared" si="1008"/>
        <v>0</v>
      </c>
      <c r="R7111" s="5">
        <f>IF(O7111&gt;(P7111+U7111),O7111-P7111-U7111, 0)</f>
        <v>0</v>
      </c>
      <c r="S7111" s="5">
        <f t="shared" si="1009"/>
        <v>0</v>
      </c>
      <c r="T7111" s="5">
        <f t="shared" si="1010"/>
        <v>0</v>
      </c>
      <c r="U7111" s="5">
        <f>IF(O7111&gt;P7111,IF(V7110*($B$6/100)&gt;=O7111-P7111,(O7111-P7111), V7110*($B$6/100)), 0)</f>
        <v>1902.6017999999997</v>
      </c>
      <c r="V7111" s="5">
        <f>V7110+(T7111*($B$5/100))-(U7111/($B$6/100))</f>
        <v>1262619.2382694979</v>
      </c>
      <c r="W7111" s="5">
        <f t="shared" si="1011"/>
        <v>31565.480956737447</v>
      </c>
    </row>
    <row r="7112" spans="4:23" x14ac:dyDescent="0.25">
      <c r="D7112">
        <f t="shared" si="1012"/>
        <v>7110</v>
      </c>
      <c r="E7112" s="3">
        <v>44127</v>
      </c>
      <c r="F7112" s="4">
        <v>0.25</v>
      </c>
      <c r="G7112">
        <v>20</v>
      </c>
      <c r="H7112">
        <v>0</v>
      </c>
      <c r="I7112" s="5">
        <f t="shared" si="1007"/>
        <v>3</v>
      </c>
      <c r="J7112" s="22">
        <v>0</v>
      </c>
      <c r="K7112">
        <v>7.1790000000000002E-5</v>
      </c>
      <c r="L7112" s="5" cm="1">
        <f t="array" ref="L7112">_xlfn.IFS(I7112=0, 0, I7112&gt;34, 0, AND(I7112&gt;0, I7112&lt;35), VLOOKUP(I7112, $A$63:$C$96, 3))</f>
        <v>232</v>
      </c>
      <c r="M7112" s="5">
        <f t="shared" si="1006"/>
        <v>0</v>
      </c>
      <c r="N7112" s="5">
        <v>1517.70573581095</v>
      </c>
      <c r="O7112" s="5">
        <f t="shared" si="1013"/>
        <v>2022.3243000000002</v>
      </c>
      <c r="P7112" s="5">
        <f t="shared" si="1014"/>
        <v>232</v>
      </c>
      <c r="Q7112" s="5">
        <f t="shared" si="1008"/>
        <v>0</v>
      </c>
      <c r="R7112" s="5">
        <f>IF(O7112&gt;(P7112+U7112),O7112-P7112-U7112, 0)</f>
        <v>0</v>
      </c>
      <c r="S7112" s="5">
        <f t="shared" si="1009"/>
        <v>0</v>
      </c>
      <c r="T7112" s="5">
        <f t="shared" si="1010"/>
        <v>0</v>
      </c>
      <c r="U7112" s="5">
        <f>IF(O7112&gt;P7112,IF(V7111*($B$6/100)&gt;=O7112-P7112,(O7112-P7112), V7111*($B$6/100)), 0)</f>
        <v>1790.3243000000002</v>
      </c>
      <c r="V7112" s="5">
        <f>V7111+(T7112*($B$5/100))-(U7112/($B$6/100))</f>
        <v>1260061.6321266408</v>
      </c>
      <c r="W7112" s="5">
        <f t="shared" si="1011"/>
        <v>31501.540803166019</v>
      </c>
    </row>
    <row r="7113" spans="4:23" x14ac:dyDescent="0.25">
      <c r="D7113">
        <f t="shared" si="1012"/>
        <v>7111</v>
      </c>
      <c r="E7113" s="3">
        <v>44127</v>
      </c>
      <c r="F7113" s="4">
        <v>0.29166666666666669</v>
      </c>
      <c r="G7113">
        <v>10</v>
      </c>
      <c r="H7113">
        <v>0</v>
      </c>
      <c r="I7113" s="5">
        <f t="shared" si="1007"/>
        <v>1</v>
      </c>
      <c r="J7113" s="22">
        <v>0</v>
      </c>
      <c r="K7113">
        <v>8.2880000000000006E-5</v>
      </c>
      <c r="L7113" s="5" cm="1">
        <f t="array" ref="L7113">_xlfn.IFS(I7113=0, 0, I7113&gt;34, 0, AND(I7113&gt;0, I7113&lt;35), VLOOKUP(I7113, $A$63:$C$96, 3))</f>
        <v>0</v>
      </c>
      <c r="M7113" s="5">
        <f t="shared" si="1006"/>
        <v>0</v>
      </c>
      <c r="N7113" s="5">
        <v>2386.6983675003089</v>
      </c>
      <c r="O7113" s="5">
        <f t="shared" si="1013"/>
        <v>2334.7296000000001</v>
      </c>
      <c r="P7113" s="5">
        <f t="shared" si="1014"/>
        <v>0</v>
      </c>
      <c r="Q7113" s="5">
        <f t="shared" si="1008"/>
        <v>0</v>
      </c>
      <c r="R7113" s="5">
        <f>IF(O7113&gt;(P7113+U7113),O7113-P7113-U7113, 0)</f>
        <v>0</v>
      </c>
      <c r="S7113" s="5">
        <f t="shared" si="1009"/>
        <v>0</v>
      </c>
      <c r="T7113" s="5">
        <f t="shared" si="1010"/>
        <v>0</v>
      </c>
      <c r="U7113" s="5">
        <f>IF(O7113&gt;P7113,IF(V7112*($B$6/100)&gt;=O7113-P7113,(O7113-P7113), V7112*($B$6/100)), 0)</f>
        <v>2334.7296000000001</v>
      </c>
      <c r="V7113" s="5">
        <f>V7112+(T7113*($B$5/100))-(U7113/($B$6/100))</f>
        <v>1256726.3041266408</v>
      </c>
      <c r="W7113" s="5">
        <f t="shared" si="1011"/>
        <v>31418.157603166019</v>
      </c>
    </row>
    <row r="7114" spans="4:23" x14ac:dyDescent="0.25">
      <c r="D7114">
        <f t="shared" si="1012"/>
        <v>7112</v>
      </c>
      <c r="E7114" s="3">
        <v>44127</v>
      </c>
      <c r="F7114" s="4">
        <v>0.33333333333333331</v>
      </c>
      <c r="G7114">
        <v>20</v>
      </c>
      <c r="H7114">
        <v>0</v>
      </c>
      <c r="I7114" s="5">
        <f t="shared" si="1007"/>
        <v>3</v>
      </c>
      <c r="J7114" s="22">
        <v>7.4234273469165555E-6</v>
      </c>
      <c r="K7114">
        <v>1.0687999999999999E-4</v>
      </c>
      <c r="L7114" s="5" cm="1">
        <f t="array" ref="L7114">_xlfn.IFS(I7114=0, 0, I7114&gt;34, 0, AND(I7114&gt;0, I7114&lt;35), VLOOKUP(I7114, $A$63:$C$96, 3))</f>
        <v>232</v>
      </c>
      <c r="M7114" s="5">
        <f t="shared" si="1006"/>
        <v>35.26127989785364</v>
      </c>
      <c r="N7114" s="5">
        <v>3322.4735484473522</v>
      </c>
      <c r="O7114" s="5">
        <f t="shared" si="1013"/>
        <v>3010.8096</v>
      </c>
      <c r="P7114" s="5">
        <f t="shared" si="1014"/>
        <v>267.26127989785363</v>
      </c>
      <c r="Q7114" s="5">
        <f t="shared" si="1008"/>
        <v>0</v>
      </c>
      <c r="R7114" s="5">
        <f>IF(O7114&gt;(P7114+U7114),O7114-P7114-U7114, 0)</f>
        <v>0</v>
      </c>
      <c r="S7114" s="5">
        <f t="shared" si="1009"/>
        <v>0</v>
      </c>
      <c r="T7114" s="5">
        <f t="shared" si="1010"/>
        <v>0</v>
      </c>
      <c r="U7114" s="5">
        <f>IF(O7114&gt;P7114,IF(V7113*($B$6/100)&gt;=O7114-P7114,(O7114-P7114), V7113*($B$6/100)), 0)</f>
        <v>2743.5483201021466</v>
      </c>
      <c r="V7114" s="5">
        <f>V7113+(T7114*($B$5/100))-(U7114/($B$6/100))</f>
        <v>1252806.9493836376</v>
      </c>
      <c r="W7114" s="5">
        <f t="shared" si="1011"/>
        <v>31320.173734590942</v>
      </c>
    </row>
    <row r="7115" spans="4:23" x14ac:dyDescent="0.25">
      <c r="D7115">
        <f t="shared" si="1012"/>
        <v>7113</v>
      </c>
      <c r="E7115" s="3">
        <v>44127</v>
      </c>
      <c r="F7115" s="4">
        <v>0.375</v>
      </c>
      <c r="G7115">
        <v>20</v>
      </c>
      <c r="H7115">
        <v>0</v>
      </c>
      <c r="I7115" s="5">
        <f t="shared" si="1007"/>
        <v>3</v>
      </c>
      <c r="J7115" s="22">
        <v>4.2066088299193817E-5</v>
      </c>
      <c r="K7115">
        <v>1.2253000000000001E-4</v>
      </c>
      <c r="L7115" s="5" cm="1">
        <f t="array" ref="L7115">_xlfn.IFS(I7115=0, 0, I7115&gt;34, 0, AND(I7115&gt;0, I7115&lt;35), VLOOKUP(I7115, $A$63:$C$96, 3))</f>
        <v>232</v>
      </c>
      <c r="M7115" s="5">
        <f t="shared" si="1006"/>
        <v>199.81391942117062</v>
      </c>
      <c r="N7115" s="5">
        <v>3752.9400110673632</v>
      </c>
      <c r="O7115" s="5">
        <f t="shared" si="1013"/>
        <v>3451.6701000000003</v>
      </c>
      <c r="P7115" s="5">
        <f t="shared" si="1014"/>
        <v>431.81391942117062</v>
      </c>
      <c r="Q7115" s="5">
        <f t="shared" si="1008"/>
        <v>0</v>
      </c>
      <c r="R7115" s="5">
        <f>IF(O7115&gt;(P7115+U7115),O7115-P7115-U7115, 0)</f>
        <v>0</v>
      </c>
      <c r="S7115" s="5">
        <f t="shared" si="1009"/>
        <v>0</v>
      </c>
      <c r="T7115" s="5">
        <f t="shared" si="1010"/>
        <v>0</v>
      </c>
      <c r="U7115" s="5">
        <f>IF(O7115&gt;P7115,IF(V7114*($B$6/100)&gt;=O7115-P7115,(O7115-P7115), V7114*($B$6/100)), 0)</f>
        <v>3019.8561805788295</v>
      </c>
      <c r="V7115" s="5">
        <f>V7114+(T7115*($B$5/100))-(U7115/($B$6/100))</f>
        <v>1248492.869125668</v>
      </c>
      <c r="W7115" s="5">
        <f t="shared" si="1011"/>
        <v>31212.321728141698</v>
      </c>
    </row>
    <row r="7116" spans="4:23" x14ac:dyDescent="0.25">
      <c r="D7116">
        <f t="shared" si="1012"/>
        <v>7114</v>
      </c>
      <c r="E7116" s="3">
        <v>44127</v>
      </c>
      <c r="F7116" s="4">
        <v>0.41666666666666669</v>
      </c>
      <c r="G7116">
        <v>20</v>
      </c>
      <c r="H7116">
        <v>4</v>
      </c>
      <c r="I7116" s="5">
        <f t="shared" si="1007"/>
        <v>3</v>
      </c>
      <c r="J7116" s="22">
        <v>1.3114721646219249E-4</v>
      </c>
      <c r="K7116">
        <v>1.2387999999999999E-4</v>
      </c>
      <c r="L7116" s="5" cm="1">
        <f t="array" ref="L7116">_xlfn.IFS(I7116=0, 0, I7116&gt;34, 0, AND(I7116&gt;0, I7116&lt;35), VLOOKUP(I7116, $A$63:$C$96, 3))</f>
        <v>232</v>
      </c>
      <c r="M7116" s="5">
        <f t="shared" si="1006"/>
        <v>622.94927819541431</v>
      </c>
      <c r="N7116" s="5">
        <v>3618.545551375089</v>
      </c>
      <c r="O7116" s="5">
        <f t="shared" si="1013"/>
        <v>3489.6995999999999</v>
      </c>
      <c r="P7116" s="5">
        <f t="shared" si="1014"/>
        <v>854.94927819541431</v>
      </c>
      <c r="Q7116" s="5">
        <f t="shared" si="1008"/>
        <v>0</v>
      </c>
      <c r="R7116" s="5">
        <f>IF(O7116&gt;(P7116+U7116),O7116-P7116-U7116, 0)</f>
        <v>0</v>
      </c>
      <c r="S7116" s="5">
        <f t="shared" si="1009"/>
        <v>0</v>
      </c>
      <c r="T7116" s="5">
        <f t="shared" si="1010"/>
        <v>0</v>
      </c>
      <c r="U7116" s="5">
        <f>IF(O7116&gt;P7116,IF(V7115*($B$6/100)&gt;=O7116-P7116,(O7116-P7116), V7115*($B$6/100)), 0)</f>
        <v>2634.7503218045858</v>
      </c>
      <c r="V7116" s="5">
        <f>V7115+(T7116*($B$5/100))-(U7116/($B$6/100))</f>
        <v>1244728.9400945185</v>
      </c>
      <c r="W7116" s="5">
        <f t="shared" si="1011"/>
        <v>31118.223502362962</v>
      </c>
    </row>
    <row r="7117" spans="4:23" x14ac:dyDescent="0.25">
      <c r="D7117">
        <f t="shared" si="1012"/>
        <v>7115</v>
      </c>
      <c r="E7117" s="3">
        <v>44127</v>
      </c>
      <c r="F7117" s="4">
        <v>0.45833333333333331</v>
      </c>
      <c r="G7117">
        <v>30</v>
      </c>
      <c r="H7117">
        <v>10</v>
      </c>
      <c r="I7117" s="5">
        <f t="shared" si="1007"/>
        <v>4</v>
      </c>
      <c r="J7117" s="22">
        <v>2.7466681183591258E-4</v>
      </c>
      <c r="K7117">
        <v>1.1176E-4</v>
      </c>
      <c r="L7117" s="5" cm="1">
        <f t="array" ref="L7117">_xlfn.IFS(I7117=0, 0, I7117&gt;34, 0, AND(I7117&gt;0, I7117&lt;35), VLOOKUP(I7117, $A$63:$C$96, 3))</f>
        <v>740</v>
      </c>
      <c r="M7117" s="5">
        <f t="shared" si="1006"/>
        <v>1304.6673562205849</v>
      </c>
      <c r="N7117" s="5">
        <v>3314.2974790012759</v>
      </c>
      <c r="O7117" s="5">
        <f t="shared" si="1013"/>
        <v>3148.2791999999999</v>
      </c>
      <c r="P7117" s="5">
        <f t="shared" si="1014"/>
        <v>2044.6673562205849</v>
      </c>
      <c r="Q7117" s="5">
        <f t="shared" si="1008"/>
        <v>0</v>
      </c>
      <c r="R7117" s="5">
        <f>IF(O7117&gt;(P7117+U7117),O7117-P7117-U7117, 0)</f>
        <v>0</v>
      </c>
      <c r="S7117" s="5">
        <f t="shared" si="1009"/>
        <v>0</v>
      </c>
      <c r="T7117" s="5">
        <f t="shared" si="1010"/>
        <v>0</v>
      </c>
      <c r="U7117" s="5">
        <f>IF(O7117&gt;P7117,IF(V7116*($B$6/100)&gt;=O7117-P7117,(O7117-P7117), V7116*($B$6/100)), 0)</f>
        <v>1103.611843779415</v>
      </c>
      <c r="V7117" s="5">
        <f>V7116+(T7117*($B$5/100))-(U7117/($B$6/100))</f>
        <v>1243152.3517462623</v>
      </c>
      <c r="W7117" s="5">
        <f t="shared" si="1011"/>
        <v>31078.808793656557</v>
      </c>
    </row>
    <row r="7118" spans="4:23" x14ac:dyDescent="0.25">
      <c r="D7118">
        <f t="shared" si="1012"/>
        <v>7116</v>
      </c>
      <c r="E7118" s="3">
        <v>44127</v>
      </c>
      <c r="F7118" s="4">
        <v>0.5</v>
      </c>
      <c r="G7118">
        <v>30</v>
      </c>
      <c r="H7118">
        <v>10</v>
      </c>
      <c r="I7118" s="5">
        <f t="shared" si="1007"/>
        <v>4</v>
      </c>
      <c r="J7118" s="22">
        <v>3.4395213374046707E-4</v>
      </c>
      <c r="K7118">
        <v>9.5210000000000005E-5</v>
      </c>
      <c r="L7118" s="5" cm="1">
        <f t="array" ref="L7118">_xlfn.IFS(I7118=0, 0, I7118&gt;34, 0, AND(I7118&gt;0, I7118&lt;35), VLOOKUP(I7118, $A$63:$C$96, 3))</f>
        <v>740</v>
      </c>
      <c r="M7118" s="5">
        <f t="shared" si="1006"/>
        <v>1633.7726352672187</v>
      </c>
      <c r="N7118" s="5">
        <v>2942.3676211132683</v>
      </c>
      <c r="O7118" s="5">
        <f t="shared" si="1013"/>
        <v>2682.0657000000001</v>
      </c>
      <c r="P7118" s="5">
        <f t="shared" si="1014"/>
        <v>2373.7726352672189</v>
      </c>
      <c r="Q7118" s="5">
        <f t="shared" si="1008"/>
        <v>0</v>
      </c>
      <c r="R7118" s="5">
        <f>IF(O7118&gt;(P7118+U7118),O7118-P7118-U7118, 0)</f>
        <v>0</v>
      </c>
      <c r="S7118" s="5">
        <f t="shared" si="1009"/>
        <v>0</v>
      </c>
      <c r="T7118" s="5">
        <f t="shared" si="1010"/>
        <v>0</v>
      </c>
      <c r="U7118" s="5">
        <f>IF(O7118&gt;P7118,IF(V7117*($B$6/100)&gt;=O7118-P7118,(O7118-P7118), V7117*($B$6/100)), 0)</f>
        <v>308.2930647327812</v>
      </c>
      <c r="V7118" s="5">
        <f>V7117+(T7118*($B$5/100))-(U7118/($B$6/100))</f>
        <v>1242711.9330823582</v>
      </c>
      <c r="W7118" s="5">
        <f t="shared" si="1011"/>
        <v>31067.798327058954</v>
      </c>
    </row>
    <row r="7119" spans="4:23" x14ac:dyDescent="0.25">
      <c r="D7119">
        <f t="shared" si="1012"/>
        <v>7117</v>
      </c>
      <c r="E7119" s="3">
        <v>44127</v>
      </c>
      <c r="F7119" s="4">
        <v>0.54166666666666663</v>
      </c>
      <c r="G7119">
        <v>30</v>
      </c>
      <c r="H7119">
        <v>10</v>
      </c>
      <c r="I7119" s="5">
        <f t="shared" si="1007"/>
        <v>4</v>
      </c>
      <c r="J7119" s="22">
        <v>3.5137556108738366E-4</v>
      </c>
      <c r="K7119">
        <v>9.3449999999999995E-5</v>
      </c>
      <c r="L7119" s="5" cm="1">
        <f t="array" ref="L7119">_xlfn.IFS(I7119=0, 0, I7119&gt;34, 0, AND(I7119&gt;0, I7119&lt;35), VLOOKUP(I7119, $A$63:$C$96, 3))</f>
        <v>740</v>
      </c>
      <c r="M7119" s="5">
        <f t="shared" si="1006"/>
        <v>1669.0339151650724</v>
      </c>
      <c r="N7119" s="5">
        <v>2677.113979224187</v>
      </c>
      <c r="O7119" s="5">
        <f t="shared" si="1013"/>
        <v>2632.4864999999995</v>
      </c>
      <c r="P7119" s="5">
        <f t="shared" si="1014"/>
        <v>2409.0339151650724</v>
      </c>
      <c r="Q7119" s="5">
        <f t="shared" si="1008"/>
        <v>0</v>
      </c>
      <c r="R7119" s="5">
        <f>IF(O7119&gt;(P7119+U7119),O7119-P7119-U7119, 0)</f>
        <v>0</v>
      </c>
      <c r="S7119" s="5">
        <f t="shared" si="1009"/>
        <v>0</v>
      </c>
      <c r="T7119" s="5">
        <f t="shared" si="1010"/>
        <v>0</v>
      </c>
      <c r="U7119" s="5">
        <f>IF(O7119&gt;P7119,IF(V7118*($B$6/100)&gt;=O7119-P7119,(O7119-P7119), V7118*($B$6/100)), 0)</f>
        <v>223.45258483492717</v>
      </c>
      <c r="V7119" s="5">
        <f>V7118+(T7119*($B$5/100))-(U7119/($B$6/100))</f>
        <v>1242392.7151040225</v>
      </c>
      <c r="W7119" s="5">
        <f t="shared" si="1011"/>
        <v>31059.817877600562</v>
      </c>
    </row>
    <row r="7120" spans="4:23" x14ac:dyDescent="0.25">
      <c r="D7120">
        <f t="shared" si="1012"/>
        <v>7118</v>
      </c>
      <c r="E7120" s="3">
        <v>44127</v>
      </c>
      <c r="F7120" s="4">
        <v>0.58333333333333337</v>
      </c>
      <c r="G7120">
        <v>40</v>
      </c>
      <c r="H7120">
        <v>10</v>
      </c>
      <c r="I7120" s="5">
        <f t="shared" si="1007"/>
        <v>6</v>
      </c>
      <c r="J7120" s="22">
        <v>3.2415632748202292E-4</v>
      </c>
      <c r="K7120">
        <v>8.6839999999999988E-5</v>
      </c>
      <c r="L7120" s="5" cm="1">
        <f t="array" ref="L7120">_xlfn.IFS(I7120=0, 0, I7120&gt;34, 0, AND(I7120&gt;0, I7120&lt;35), VLOOKUP(I7120, $A$63:$C$96, 3))</f>
        <v>2980</v>
      </c>
      <c r="M7120" s="5">
        <f t="shared" si="1006"/>
        <v>1539.7425555396089</v>
      </c>
      <c r="N7120" s="5">
        <v>1869.4185921307583</v>
      </c>
      <c r="O7120" s="5">
        <f t="shared" si="1013"/>
        <v>2446.2827999999995</v>
      </c>
      <c r="P7120" s="5">
        <f t="shared" si="1014"/>
        <v>2446.2827999999995</v>
      </c>
      <c r="Q7120" s="5">
        <f t="shared" si="1008"/>
        <v>487.20077413479089</v>
      </c>
      <c r="R7120" s="5">
        <f>IF(O7120&gt;(P7120+U7120),O7120-P7120-U7120, 0)</f>
        <v>0</v>
      </c>
      <c r="S7120" s="5">
        <f t="shared" si="1009"/>
        <v>960.12858184197773</v>
      </c>
      <c r="T7120" s="5">
        <f t="shared" si="1010"/>
        <v>1113.331173697632</v>
      </c>
      <c r="U7120" s="5">
        <f>IF(O7120&gt;P7120,IF(V7119*($B$6/100)&gt;=O7120-P7120,(O7120-P7120), V7119*($B$6/100)), 0)</f>
        <v>0</v>
      </c>
      <c r="V7120" s="5">
        <f>V7119+(T7120*($B$5/100))-(U7120/($B$6/100))</f>
        <v>1243172.0469256109</v>
      </c>
      <c r="W7120" s="5">
        <f t="shared" si="1011"/>
        <v>31079.301173140273</v>
      </c>
    </row>
    <row r="7121" spans="4:23" x14ac:dyDescent="0.25">
      <c r="D7121">
        <f t="shared" si="1012"/>
        <v>7119</v>
      </c>
      <c r="E7121" s="3">
        <v>44127</v>
      </c>
      <c r="F7121" s="4">
        <v>0.625</v>
      </c>
      <c r="G7121">
        <v>50</v>
      </c>
      <c r="H7121">
        <v>3</v>
      </c>
      <c r="I7121" s="5">
        <f t="shared" si="1007"/>
        <v>7</v>
      </c>
      <c r="J7121" s="22">
        <v>1.6084092584985871E-4</v>
      </c>
      <c r="K7121">
        <v>8.6680000000000004E-5</v>
      </c>
      <c r="L7121" s="5" cm="1">
        <f t="array" ref="L7121">_xlfn.IFS(I7121=0, 0, I7121&gt;34, 0, AND(I7121&gt;0, I7121&lt;35), VLOOKUP(I7121, $A$63:$C$96, 3))</f>
        <v>4800</v>
      </c>
      <c r="M7121" s="5">
        <f t="shared" si="1006"/>
        <v>763.99439778682893</v>
      </c>
      <c r="N7121" s="5">
        <v>1497.3816177253009</v>
      </c>
      <c r="O7121" s="5">
        <f t="shared" si="1013"/>
        <v>2441.7755999999999</v>
      </c>
      <c r="P7121" s="5">
        <f t="shared" si="1014"/>
        <v>2441.7755999999999</v>
      </c>
      <c r="Q7121" s="5">
        <f t="shared" si="1008"/>
        <v>487.20077413479089</v>
      </c>
      <c r="R7121" s="5">
        <f>IF(O7121&gt;(P7121+U7121),O7121-P7121-U7121, 0)</f>
        <v>0</v>
      </c>
      <c r="S7121" s="5">
        <f t="shared" si="1009"/>
        <v>769.05134845384043</v>
      </c>
      <c r="T7121" s="5">
        <f t="shared" si="1010"/>
        <v>2353.1674493329883</v>
      </c>
      <c r="U7121" s="5">
        <f>IF(O7121&gt;P7121,IF(V7120*($B$6/100)&gt;=O7121-P7121,(O7121-P7121), V7120*($B$6/100)), 0)</f>
        <v>0</v>
      </c>
      <c r="V7121" s="5">
        <f>V7120+(T7121*($B$5/100))-(U7121/($B$6/100))</f>
        <v>1244819.264140144</v>
      </c>
      <c r="W7121" s="5">
        <f t="shared" si="1011"/>
        <v>31120.481603503598</v>
      </c>
    </row>
    <row r="7122" spans="4:23" x14ac:dyDescent="0.25">
      <c r="D7122">
        <f t="shared" si="1012"/>
        <v>7120</v>
      </c>
      <c r="E7122" s="3">
        <v>44127</v>
      </c>
      <c r="F7122" s="4">
        <v>0.66666666666666663</v>
      </c>
      <c r="G7122">
        <v>60</v>
      </c>
      <c r="H7122">
        <v>5</v>
      </c>
      <c r="I7122" s="5">
        <f t="shared" si="1007"/>
        <v>8</v>
      </c>
      <c r="J7122" s="22">
        <v>1.1382588598605385E-4</v>
      </c>
      <c r="K7122">
        <v>9.3750000000000002E-5</v>
      </c>
      <c r="L7122" s="5" cm="1">
        <f t="array" ref="L7122">_xlfn.IFS(I7122=0, 0, I7122&gt;34, 0, AND(I7122&gt;0, I7122&lt;35), VLOOKUP(I7122, $A$63:$C$96, 3))</f>
        <v>7160</v>
      </c>
      <c r="M7122" s="5">
        <f t="shared" si="1006"/>
        <v>540.67295843375587</v>
      </c>
      <c r="N7122" s="5">
        <v>1478.8776436762553</v>
      </c>
      <c r="O7122" s="5">
        <f t="shared" si="1013"/>
        <v>2640.9375</v>
      </c>
      <c r="P7122" s="5">
        <f t="shared" si="1014"/>
        <v>2640.9375</v>
      </c>
      <c r="Q7122" s="5">
        <f t="shared" si="1008"/>
        <v>487.20077413479089</v>
      </c>
      <c r="R7122" s="5">
        <f>IF(O7122&gt;(P7122+U7122),O7122-P7122-U7122, 0)</f>
        <v>0</v>
      </c>
      <c r="S7122" s="5">
        <f t="shared" si="1009"/>
        <v>759.54775496389811</v>
      </c>
      <c r="T7122" s="5">
        <f t="shared" si="1010"/>
        <v>4300.1877034698573</v>
      </c>
      <c r="U7122" s="5">
        <f>IF(O7122&gt;P7122,IF(V7121*($B$6/100)&gt;=O7122-P7122,(O7122-P7122), V7121*($B$6/100)), 0)</f>
        <v>0</v>
      </c>
      <c r="V7122" s="5">
        <f>V7121+(T7122*($B$5/100))-(U7122/($B$6/100))</f>
        <v>1247829.3955325729</v>
      </c>
      <c r="W7122" s="5">
        <f t="shared" si="1011"/>
        <v>31195.73488831432</v>
      </c>
    </row>
    <row r="7123" spans="4:23" x14ac:dyDescent="0.25">
      <c r="D7123">
        <f t="shared" si="1012"/>
        <v>7121</v>
      </c>
      <c r="E7123" s="3">
        <v>44127</v>
      </c>
      <c r="F7123" s="4">
        <v>0.70833333333333337</v>
      </c>
      <c r="G7123">
        <v>40</v>
      </c>
      <c r="H7123">
        <v>5</v>
      </c>
      <c r="I7123" s="5">
        <f t="shared" si="1007"/>
        <v>6</v>
      </c>
      <c r="J7123" s="22">
        <v>5.6912942993026926E-5</v>
      </c>
      <c r="K7123">
        <v>1.1916E-4</v>
      </c>
      <c r="L7123" s="5" cm="1">
        <f t="array" ref="L7123">_xlfn.IFS(I7123=0, 0, I7123&gt;34, 0, AND(I7123&gt;0, I7123&lt;35), VLOOKUP(I7123, $A$63:$C$96, 3))</f>
        <v>2980</v>
      </c>
      <c r="M7123" s="5">
        <f t="shared" si="1006"/>
        <v>270.33647921687793</v>
      </c>
      <c r="N7123" s="5">
        <v>1903.4946172684452</v>
      </c>
      <c r="O7123" s="5">
        <f t="shared" si="1013"/>
        <v>3356.7372</v>
      </c>
      <c r="P7123" s="5">
        <f t="shared" si="1014"/>
        <v>3250.3364792168777</v>
      </c>
      <c r="Q7123" s="5">
        <f t="shared" si="1008"/>
        <v>0</v>
      </c>
      <c r="R7123" s="5">
        <f>IF(O7123&gt;(P7123+U7123),O7123-P7123-U7123, 0)</f>
        <v>0</v>
      </c>
      <c r="S7123" s="5">
        <f t="shared" si="1009"/>
        <v>0</v>
      </c>
      <c r="T7123" s="5">
        <f t="shared" si="1010"/>
        <v>0</v>
      </c>
      <c r="U7123" s="5">
        <f>IF(O7123&gt;P7123,IF(V7122*($B$6/100)&gt;=O7123-P7123,(O7123-P7123), V7122*($B$6/100)), 0)</f>
        <v>106.40072078312232</v>
      </c>
      <c r="V7123" s="5">
        <f>V7122+(T7123*($B$5/100))-(U7123/($B$6/100))</f>
        <v>1247677.3945028826</v>
      </c>
      <c r="W7123" s="5">
        <f t="shared" si="1011"/>
        <v>31191.934862572067</v>
      </c>
    </row>
    <row r="7124" spans="4:23" x14ac:dyDescent="0.25">
      <c r="D7124">
        <f t="shared" si="1012"/>
        <v>7122</v>
      </c>
      <c r="E7124" s="3">
        <v>44127</v>
      </c>
      <c r="F7124" s="4">
        <v>0.75</v>
      </c>
      <c r="G7124">
        <v>30</v>
      </c>
      <c r="H7124">
        <v>0</v>
      </c>
      <c r="I7124" s="5">
        <f t="shared" si="1007"/>
        <v>4</v>
      </c>
      <c r="J7124" s="22">
        <v>2.4744757823055187E-6</v>
      </c>
      <c r="K7124">
        <v>1.7338999999999999E-4</v>
      </c>
      <c r="L7124" s="5" cm="1">
        <f t="array" ref="L7124">_xlfn.IFS(I7124=0, 0, I7124&gt;34, 0, AND(I7124&gt;0, I7124&lt;35), VLOOKUP(I7124, $A$63:$C$96, 3))</f>
        <v>740</v>
      </c>
      <c r="M7124" s="5">
        <f t="shared" si="1006"/>
        <v>11.753759965951215</v>
      </c>
      <c r="N7124" s="5">
        <v>2266.1025554899734</v>
      </c>
      <c r="O7124" s="5">
        <f t="shared" si="1013"/>
        <v>4884.3962999999994</v>
      </c>
      <c r="P7124" s="5">
        <f t="shared" si="1014"/>
        <v>751.75375996595119</v>
      </c>
      <c r="Q7124" s="5">
        <f t="shared" si="1008"/>
        <v>0</v>
      </c>
      <c r="R7124" s="5">
        <f>IF(O7124&gt;(P7124+U7124),O7124-P7124-U7124, 0)</f>
        <v>0</v>
      </c>
      <c r="S7124" s="5">
        <f t="shared" si="1009"/>
        <v>0</v>
      </c>
      <c r="T7124" s="5">
        <f t="shared" si="1010"/>
        <v>0</v>
      </c>
      <c r="U7124" s="5">
        <f>IF(O7124&gt;P7124,IF(V7123*($B$6/100)&gt;=O7124-P7124,(O7124-P7124), V7123*($B$6/100)), 0)</f>
        <v>4132.6425400340486</v>
      </c>
      <c r="V7124" s="5">
        <f>V7123+(T7124*($B$5/100))-(U7124/($B$6/100))</f>
        <v>1241773.6194456911</v>
      </c>
      <c r="W7124" s="5">
        <f t="shared" si="1011"/>
        <v>31044.340486142279</v>
      </c>
    </row>
    <row r="7125" spans="4:23" x14ac:dyDescent="0.25">
      <c r="D7125">
        <f t="shared" si="1012"/>
        <v>7123</v>
      </c>
      <c r="E7125" s="3">
        <v>44127</v>
      </c>
      <c r="F7125" s="4">
        <v>0.79166666666666663</v>
      </c>
      <c r="G7125">
        <v>30</v>
      </c>
      <c r="H7125">
        <v>0</v>
      </c>
      <c r="I7125" s="5">
        <f t="shared" si="1007"/>
        <v>4</v>
      </c>
      <c r="J7125" s="22">
        <v>0</v>
      </c>
      <c r="K7125">
        <v>1.9427999999999999E-4</v>
      </c>
      <c r="L7125" s="5" cm="1">
        <f t="array" ref="L7125">_xlfn.IFS(I7125=0, 0, I7125&gt;34, 0, AND(I7125&gt;0, I7125&lt;35), VLOOKUP(I7125, $A$63:$C$96, 3))</f>
        <v>740</v>
      </c>
      <c r="M7125" s="5">
        <f t="shared" si="1006"/>
        <v>0</v>
      </c>
      <c r="N7125" s="5">
        <v>2757.8556403460143</v>
      </c>
      <c r="O7125" s="5">
        <f t="shared" si="1013"/>
        <v>5472.8675999999996</v>
      </c>
      <c r="P7125" s="5">
        <f t="shared" si="1014"/>
        <v>740</v>
      </c>
      <c r="Q7125" s="5">
        <f t="shared" si="1008"/>
        <v>0</v>
      </c>
      <c r="R7125" s="5">
        <f>IF(O7125&gt;(P7125+U7125),O7125-P7125-U7125, 0)</f>
        <v>0</v>
      </c>
      <c r="S7125" s="5">
        <f t="shared" si="1009"/>
        <v>0</v>
      </c>
      <c r="T7125" s="5">
        <f t="shared" si="1010"/>
        <v>0</v>
      </c>
      <c r="U7125" s="5">
        <f>IF(O7125&gt;P7125,IF(V7124*($B$6/100)&gt;=O7125-P7125,(O7125-P7125), V7124*($B$6/100)), 0)</f>
        <v>4732.8675999999996</v>
      </c>
      <c r="V7125" s="5">
        <f>V7124+(T7125*($B$5/100))-(U7125/($B$6/100))</f>
        <v>1235012.3800171197</v>
      </c>
      <c r="W7125" s="5">
        <f t="shared" si="1011"/>
        <v>30875.309500427993</v>
      </c>
    </row>
    <row r="7126" spans="4:23" x14ac:dyDescent="0.25">
      <c r="D7126">
        <f t="shared" si="1012"/>
        <v>7124</v>
      </c>
      <c r="E7126" s="3">
        <v>44127</v>
      </c>
      <c r="F7126" s="4">
        <v>0.83333333333333337</v>
      </c>
      <c r="G7126">
        <v>40</v>
      </c>
      <c r="H7126">
        <v>0</v>
      </c>
      <c r="I7126" s="5">
        <f t="shared" si="1007"/>
        <v>6</v>
      </c>
      <c r="J7126" s="22">
        <v>0</v>
      </c>
      <c r="K7126">
        <v>1.9611999999999999E-4</v>
      </c>
      <c r="L7126" s="5" cm="1">
        <f t="array" ref="L7126">_xlfn.IFS(I7126=0, 0, I7126&gt;34, 0, AND(I7126&gt;0, I7126&lt;35), VLOOKUP(I7126, $A$63:$C$96, 3))</f>
        <v>2980</v>
      </c>
      <c r="M7126" s="5">
        <f t="shared" si="1006"/>
        <v>0</v>
      </c>
      <c r="N7126" s="5">
        <v>2653.4393082507427</v>
      </c>
      <c r="O7126" s="5">
        <f t="shared" si="1013"/>
        <v>5524.7003999999997</v>
      </c>
      <c r="P7126" s="5">
        <f t="shared" si="1014"/>
        <v>2980</v>
      </c>
      <c r="Q7126" s="5">
        <f t="shared" si="1008"/>
        <v>0</v>
      </c>
      <c r="R7126" s="5">
        <f>IF(O7126&gt;(P7126+U7126),O7126-P7126-U7126, 0)</f>
        <v>0</v>
      </c>
      <c r="S7126" s="5">
        <f t="shared" si="1009"/>
        <v>0</v>
      </c>
      <c r="T7126" s="5">
        <f t="shared" si="1010"/>
        <v>0</v>
      </c>
      <c r="U7126" s="5">
        <f>IF(O7126&gt;P7126,IF(V7125*($B$6/100)&gt;=O7126-P7126,(O7126-P7126), V7125*($B$6/100)), 0)</f>
        <v>2544.7003999999997</v>
      </c>
      <c r="V7126" s="5">
        <f>V7125+(T7126*($B$5/100))-(U7126/($B$6/100))</f>
        <v>1231377.0937314054</v>
      </c>
      <c r="W7126" s="5">
        <f t="shared" si="1011"/>
        <v>30784.427343285137</v>
      </c>
    </row>
    <row r="7127" spans="4:23" x14ac:dyDescent="0.25">
      <c r="D7127">
        <f t="shared" si="1012"/>
        <v>7125</v>
      </c>
      <c r="E7127" s="3">
        <v>44127</v>
      </c>
      <c r="F7127" s="4">
        <v>0.875</v>
      </c>
      <c r="G7127">
        <v>40</v>
      </c>
      <c r="H7127">
        <v>0</v>
      </c>
      <c r="I7127" s="5">
        <f t="shared" si="1007"/>
        <v>6</v>
      </c>
      <c r="J7127" s="22">
        <v>0</v>
      </c>
      <c r="K7127">
        <v>1.8657E-4</v>
      </c>
      <c r="L7127" s="5" cm="1">
        <f t="array" ref="L7127">_xlfn.IFS(I7127=0, 0, I7127&gt;34, 0, AND(I7127&gt;0, I7127&lt;35), VLOOKUP(I7127, $A$63:$C$96, 3))</f>
        <v>2980</v>
      </c>
      <c r="M7127" s="5">
        <f t="shared" si="1006"/>
        <v>0</v>
      </c>
      <c r="N7127" s="5">
        <v>2282.9910912660639</v>
      </c>
      <c r="O7127" s="5">
        <f t="shared" si="1013"/>
        <v>5255.6769000000004</v>
      </c>
      <c r="P7127" s="5">
        <f t="shared" si="1014"/>
        <v>2980</v>
      </c>
      <c r="Q7127" s="5">
        <f t="shared" si="1008"/>
        <v>0</v>
      </c>
      <c r="R7127" s="5">
        <f>IF(O7127&gt;(P7127+U7127),O7127-P7127-U7127, 0)</f>
        <v>0</v>
      </c>
      <c r="S7127" s="5">
        <f t="shared" si="1009"/>
        <v>0</v>
      </c>
      <c r="T7127" s="5">
        <f t="shared" si="1010"/>
        <v>0</v>
      </c>
      <c r="U7127" s="5">
        <f>IF(O7127&gt;P7127,IF(V7126*($B$6/100)&gt;=O7127-P7127,(O7127-P7127), V7126*($B$6/100)), 0)</f>
        <v>2275.6769000000004</v>
      </c>
      <c r="V7127" s="5">
        <f>V7126+(T7127*($B$5/100))-(U7127/($B$6/100))</f>
        <v>1228126.1267314055</v>
      </c>
      <c r="W7127" s="5">
        <f t="shared" si="1011"/>
        <v>30703.153168285138</v>
      </c>
    </row>
    <row r="7128" spans="4:23" x14ac:dyDescent="0.25">
      <c r="D7128">
        <f t="shared" si="1012"/>
        <v>7126</v>
      </c>
      <c r="E7128" s="3">
        <v>44127</v>
      </c>
      <c r="F7128" s="4">
        <v>0.91666666666666663</v>
      </c>
      <c r="G7128">
        <v>40</v>
      </c>
      <c r="H7128">
        <v>0</v>
      </c>
      <c r="I7128" s="5">
        <f t="shared" si="1007"/>
        <v>6</v>
      </c>
      <c r="J7128" s="22">
        <v>0</v>
      </c>
      <c r="K7128">
        <v>1.7863999999999998E-4</v>
      </c>
      <c r="L7128" s="5" cm="1">
        <f t="array" ref="L7128">_xlfn.IFS(I7128=0, 0, I7128&gt;34, 0, AND(I7128&gt;0, I7128&lt;35), VLOOKUP(I7128, $A$63:$C$96, 3))</f>
        <v>2980</v>
      </c>
      <c r="M7128" s="5">
        <f t="shared" si="1006"/>
        <v>0</v>
      </c>
      <c r="N7128" s="5">
        <v>1956.9543685574831</v>
      </c>
      <c r="O7128" s="5">
        <f t="shared" si="1013"/>
        <v>5032.2888000000003</v>
      </c>
      <c r="P7128" s="5">
        <f t="shared" si="1014"/>
        <v>2980</v>
      </c>
      <c r="Q7128" s="5">
        <f t="shared" si="1008"/>
        <v>0</v>
      </c>
      <c r="R7128" s="5">
        <f>IF(O7128&gt;(P7128+U7128),O7128-P7128-U7128, 0)</f>
        <v>0</v>
      </c>
      <c r="S7128" s="5">
        <f t="shared" si="1009"/>
        <v>0</v>
      </c>
      <c r="T7128" s="5">
        <f t="shared" si="1010"/>
        <v>0</v>
      </c>
      <c r="U7128" s="5">
        <f>IF(O7128&gt;P7128,IF(V7127*($B$6/100)&gt;=O7128-P7128,(O7128-P7128), V7127*($B$6/100)), 0)</f>
        <v>2052.2888000000003</v>
      </c>
      <c r="V7128" s="5">
        <f>V7127+(T7128*($B$5/100))-(U7128/($B$6/100))</f>
        <v>1225194.2855885483</v>
      </c>
      <c r="W7128" s="5">
        <f t="shared" si="1011"/>
        <v>30629.857139713706</v>
      </c>
    </row>
    <row r="7129" spans="4:23" x14ac:dyDescent="0.25">
      <c r="D7129">
        <f t="shared" si="1012"/>
        <v>7127</v>
      </c>
      <c r="E7129" s="3">
        <v>44127</v>
      </c>
      <c r="F7129" s="4">
        <v>0.95833333333333337</v>
      </c>
      <c r="G7129">
        <v>40</v>
      </c>
      <c r="H7129">
        <v>0</v>
      </c>
      <c r="I7129" s="5">
        <f t="shared" si="1007"/>
        <v>6</v>
      </c>
      <c r="J7129" s="22">
        <v>0</v>
      </c>
      <c r="K7129">
        <v>1.6176E-4</v>
      </c>
      <c r="L7129" s="5" cm="1">
        <f t="array" ref="L7129">_xlfn.IFS(I7129=0, 0, I7129&gt;34, 0, AND(I7129&gt;0, I7129&lt;35), VLOOKUP(I7129, $A$63:$C$96, 3))</f>
        <v>2980</v>
      </c>
      <c r="M7129" s="5">
        <f t="shared" si="1006"/>
        <v>0</v>
      </c>
      <c r="N7129" s="5">
        <v>1710.6149181176731</v>
      </c>
      <c r="O7129" s="5">
        <f t="shared" si="1013"/>
        <v>4556.7791999999999</v>
      </c>
      <c r="P7129" s="5">
        <f t="shared" si="1014"/>
        <v>2980</v>
      </c>
      <c r="Q7129" s="5">
        <f t="shared" si="1008"/>
        <v>0</v>
      </c>
      <c r="R7129" s="5">
        <f>IF(O7129&gt;(P7129+U7129),O7129-P7129-U7129, 0)</f>
        <v>0</v>
      </c>
      <c r="S7129" s="5">
        <f t="shared" si="1009"/>
        <v>0</v>
      </c>
      <c r="T7129" s="5">
        <f t="shared" si="1010"/>
        <v>0</v>
      </c>
      <c r="U7129" s="5">
        <f>IF(O7129&gt;P7129,IF(V7128*($B$6/100)&gt;=O7129-P7129,(O7129-P7129), V7128*($B$6/100)), 0)</f>
        <v>1576.7791999999999</v>
      </c>
      <c r="V7129" s="5">
        <f>V7128+(T7129*($B$5/100))-(U7129/($B$6/100))</f>
        <v>1222941.7438742626</v>
      </c>
      <c r="W7129" s="5">
        <f t="shared" si="1011"/>
        <v>30573.543596856565</v>
      </c>
    </row>
    <row r="7130" spans="4:23" x14ac:dyDescent="0.25">
      <c r="D7130">
        <f t="shared" si="1012"/>
        <v>7128</v>
      </c>
      <c r="E7130" s="3">
        <v>44128</v>
      </c>
      <c r="F7130" s="4">
        <v>0</v>
      </c>
      <c r="G7130">
        <v>50</v>
      </c>
      <c r="H7130">
        <v>0</v>
      </c>
      <c r="I7130" s="5">
        <f t="shared" si="1007"/>
        <v>7</v>
      </c>
      <c r="J7130" s="22">
        <v>0</v>
      </c>
      <c r="K7130">
        <v>1.406E-4</v>
      </c>
      <c r="L7130" s="5" cm="1">
        <f t="array" ref="L7130">_xlfn.IFS(I7130=0, 0, I7130&gt;34, 0, AND(I7130&gt;0, I7130&lt;35), VLOOKUP(I7130, $A$63:$C$96, 3))</f>
        <v>4800</v>
      </c>
      <c r="M7130" s="5">
        <f t="shared" si="1006"/>
        <v>0</v>
      </c>
      <c r="N7130" s="5">
        <v>1409.9488554454695</v>
      </c>
      <c r="O7130" s="5">
        <f t="shared" si="1013"/>
        <v>3960.7019999999998</v>
      </c>
      <c r="P7130" s="5">
        <f t="shared" si="1014"/>
        <v>3960.7019999999998</v>
      </c>
      <c r="Q7130" s="5">
        <f t="shared" si="1008"/>
        <v>487.20077413479089</v>
      </c>
      <c r="R7130" s="5">
        <f>IF(O7130&gt;(P7130+U7130),O7130-P7130-U7130, 0)</f>
        <v>0</v>
      </c>
      <c r="S7130" s="5">
        <f t="shared" si="1009"/>
        <v>352.09722586520934</v>
      </c>
      <c r="T7130" s="5">
        <f t="shared" si="1010"/>
        <v>487.20077413479089</v>
      </c>
      <c r="U7130" s="5">
        <f>IF(O7130&gt;P7130,IF(V7129*($B$6/100)&gt;=O7130-P7130,(O7130-P7130), V7129*($B$6/100)), 0)</f>
        <v>0</v>
      </c>
      <c r="V7130" s="5">
        <f>V7129+(T7130*($B$5/100))-(U7130/($B$6/100))</f>
        <v>1223282.7844161568</v>
      </c>
      <c r="W7130" s="5">
        <f t="shared" si="1011"/>
        <v>30582.06961040392</v>
      </c>
    </row>
    <row r="7131" spans="4:23" x14ac:dyDescent="0.25">
      <c r="D7131">
        <f t="shared" si="1012"/>
        <v>7129</v>
      </c>
      <c r="E7131" s="3">
        <v>44128</v>
      </c>
      <c r="F7131" s="4">
        <v>4.1666666666666664E-2</v>
      </c>
      <c r="G7131">
        <v>50</v>
      </c>
      <c r="H7131">
        <v>0</v>
      </c>
      <c r="I7131" s="5">
        <f t="shared" si="1007"/>
        <v>7</v>
      </c>
      <c r="J7131" s="22">
        <v>0</v>
      </c>
      <c r="K7131">
        <v>1.1153E-4</v>
      </c>
      <c r="L7131" s="5" cm="1">
        <f t="array" ref="L7131">_xlfn.IFS(I7131=0, 0, I7131&gt;34, 0, AND(I7131&gt;0, I7131&lt;35), VLOOKUP(I7131, $A$63:$C$96, 3))</f>
        <v>4800</v>
      </c>
      <c r="M7131" s="5">
        <f t="shared" si="1006"/>
        <v>0</v>
      </c>
      <c r="N7131" s="5">
        <v>1223.2962964710566</v>
      </c>
      <c r="O7131" s="5">
        <f t="shared" si="1013"/>
        <v>3141.8000999999999</v>
      </c>
      <c r="P7131" s="5">
        <f t="shared" si="1014"/>
        <v>3141.8000999999999</v>
      </c>
      <c r="Q7131" s="5">
        <f t="shared" si="1008"/>
        <v>487.20077413479089</v>
      </c>
      <c r="R7131" s="5">
        <f>IF(O7131&gt;(P7131+U7131),O7131-P7131-U7131, 0)</f>
        <v>0</v>
      </c>
      <c r="S7131" s="5">
        <f t="shared" si="1009"/>
        <v>628.28183224848669</v>
      </c>
      <c r="T7131" s="5">
        <f t="shared" si="1010"/>
        <v>1029.9180677515133</v>
      </c>
      <c r="U7131" s="5">
        <f>IF(O7131&gt;P7131,IF(V7130*($B$6/100)&gt;=O7131-P7131,(O7131-P7131), V7130*($B$6/100)), 0)</f>
        <v>0</v>
      </c>
      <c r="V7131" s="5">
        <f>V7130+(T7131*($B$5/100))-(U7131/($B$6/100))</f>
        <v>1224003.727063583</v>
      </c>
      <c r="W7131" s="5">
        <f t="shared" si="1011"/>
        <v>30600.093176589573</v>
      </c>
    </row>
    <row r="7132" spans="4:23" x14ac:dyDescent="0.25">
      <c r="D7132">
        <f t="shared" si="1012"/>
        <v>7130</v>
      </c>
      <c r="E7132" s="3">
        <v>44128</v>
      </c>
      <c r="F7132" s="4">
        <v>8.3333333333333329E-2</v>
      </c>
      <c r="G7132">
        <v>50</v>
      </c>
      <c r="H7132">
        <v>0</v>
      </c>
      <c r="I7132" s="5">
        <f t="shared" si="1007"/>
        <v>7</v>
      </c>
      <c r="J7132" s="22">
        <v>0</v>
      </c>
      <c r="K7132">
        <v>8.9570000000000011E-5</v>
      </c>
      <c r="L7132" s="5" cm="1">
        <f t="array" ref="L7132">_xlfn.IFS(I7132=0, 0, I7132&gt;34, 0, AND(I7132&gt;0, I7132&lt;35), VLOOKUP(I7132, $A$63:$C$96, 3))</f>
        <v>4800</v>
      </c>
      <c r="M7132" s="5">
        <f t="shared" si="1006"/>
        <v>0</v>
      </c>
      <c r="N7132" s="5">
        <v>1126.2286915391589</v>
      </c>
      <c r="O7132" s="5">
        <f t="shared" si="1013"/>
        <v>2523.1869000000002</v>
      </c>
      <c r="P7132" s="5">
        <f t="shared" si="1014"/>
        <v>2523.1869000000002</v>
      </c>
      <c r="Q7132" s="5">
        <f t="shared" si="1008"/>
        <v>487.20077413479089</v>
      </c>
      <c r="R7132" s="5">
        <f>IF(O7132&gt;(P7132+U7132),O7132-P7132-U7132, 0)</f>
        <v>0</v>
      </c>
      <c r="S7132" s="5">
        <f t="shared" si="1009"/>
        <v>578.42815995787669</v>
      </c>
      <c r="T7132" s="5">
        <f t="shared" si="1010"/>
        <v>1698.3849400421232</v>
      </c>
      <c r="U7132" s="5">
        <f>IF(O7132&gt;P7132,IF(V7131*($B$6/100)&gt;=O7132-P7132,(O7132-P7132), V7131*($B$6/100)), 0)</f>
        <v>0</v>
      </c>
      <c r="V7132" s="5">
        <f>V7131+(T7132*($B$5/100))-(U7132/($B$6/100))</f>
        <v>1225192.5965216125</v>
      </c>
      <c r="W7132" s="5">
        <f t="shared" si="1011"/>
        <v>30629.814913040311</v>
      </c>
    </row>
    <row r="7133" spans="4:23" x14ac:dyDescent="0.25">
      <c r="D7133">
        <f t="shared" si="1012"/>
        <v>7131</v>
      </c>
      <c r="E7133" s="3">
        <v>44128</v>
      </c>
      <c r="F7133" s="4">
        <v>0.125</v>
      </c>
      <c r="G7133">
        <v>50</v>
      </c>
      <c r="H7133">
        <v>0</v>
      </c>
      <c r="I7133" s="5">
        <f t="shared" si="1007"/>
        <v>7</v>
      </c>
      <c r="J7133" s="22">
        <v>0</v>
      </c>
      <c r="K7133">
        <v>7.6739999999999987E-5</v>
      </c>
      <c r="L7133" s="5" cm="1">
        <f t="array" ref="L7133">_xlfn.IFS(I7133=0, 0, I7133&gt;34, 0, AND(I7133&gt;0, I7133&lt;35), VLOOKUP(I7133, $A$63:$C$96, 3))</f>
        <v>4800</v>
      </c>
      <c r="M7133" s="5">
        <f t="shared" si="1006"/>
        <v>0</v>
      </c>
      <c r="N7133" s="5">
        <v>1117.9826515442114</v>
      </c>
      <c r="O7133" s="5">
        <f t="shared" si="1013"/>
        <v>2161.7657999999997</v>
      </c>
      <c r="P7133" s="5">
        <f t="shared" si="1014"/>
        <v>2161.7657999999997</v>
      </c>
      <c r="Q7133" s="5">
        <f t="shared" si="1008"/>
        <v>487.20077413479089</v>
      </c>
      <c r="R7133" s="5">
        <f>IF(O7133&gt;(P7133+U7133),O7133-P7133-U7133, 0)</f>
        <v>0</v>
      </c>
      <c r="S7133" s="5">
        <f t="shared" si="1009"/>
        <v>574.19301502057453</v>
      </c>
      <c r="T7133" s="5">
        <f t="shared" si="1010"/>
        <v>2064.0411849794259</v>
      </c>
      <c r="U7133" s="5">
        <f>IF(O7133&gt;P7133,IF(V7132*($B$6/100)&gt;=O7133-P7133,(O7133-P7133), V7132*($B$6/100)), 0)</f>
        <v>0</v>
      </c>
      <c r="V7133" s="5">
        <f>V7132+(T7133*($B$5/100))-(U7133/($B$6/100))</f>
        <v>1226637.4253510982</v>
      </c>
      <c r="W7133" s="5">
        <f t="shared" si="1011"/>
        <v>30665.935633777455</v>
      </c>
    </row>
    <row r="7134" spans="4:23" x14ac:dyDescent="0.25">
      <c r="D7134">
        <f t="shared" si="1012"/>
        <v>7132</v>
      </c>
      <c r="E7134" s="3">
        <v>44128</v>
      </c>
      <c r="F7134" s="4">
        <v>0.16666666666666666</v>
      </c>
      <c r="G7134">
        <v>70</v>
      </c>
      <c r="H7134">
        <v>0</v>
      </c>
      <c r="I7134" s="5">
        <f t="shared" si="1007"/>
        <v>10</v>
      </c>
      <c r="J7134" s="22">
        <v>0</v>
      </c>
      <c r="K7134">
        <v>7.0320000000000004E-5</v>
      </c>
      <c r="L7134" s="5" cm="1">
        <f t="array" ref="L7134">_xlfn.IFS(I7134=0, 0, I7134&gt;34, 0, AND(I7134&gt;0, I7134&lt;35), VLOOKUP(I7134, $A$63:$C$96, 3))</f>
        <v>12480</v>
      </c>
      <c r="M7134" s="5">
        <f t="shared" si="1006"/>
        <v>0</v>
      </c>
      <c r="N7134" s="5">
        <v>1129.8482403180935</v>
      </c>
      <c r="O7134" s="5">
        <f t="shared" si="1013"/>
        <v>1980.9144000000001</v>
      </c>
      <c r="P7134" s="5">
        <f t="shared" si="1014"/>
        <v>1980.9144000000001</v>
      </c>
      <c r="Q7134" s="5">
        <f t="shared" si="1008"/>
        <v>487.20077413479089</v>
      </c>
      <c r="R7134" s="5">
        <f>IF(O7134&gt;(P7134+U7134),O7134-P7134-U7134, 0)</f>
        <v>0</v>
      </c>
      <c r="S7134" s="5">
        <f t="shared" si="1009"/>
        <v>580.28715090332639</v>
      </c>
      <c r="T7134" s="5">
        <f t="shared" si="1010"/>
        <v>9918.7984490966737</v>
      </c>
      <c r="U7134" s="5">
        <f>IF(O7134&gt;P7134,IF(V7133*($B$6/100)&gt;=O7134-P7134,(O7134-P7134), V7133*($B$6/100)), 0)</f>
        <v>0</v>
      </c>
      <c r="V7134" s="5">
        <f>V7133+(T7134*($B$5/100))-(U7134/($B$6/100))</f>
        <v>1233580.5842654658</v>
      </c>
      <c r="W7134" s="5">
        <f t="shared" si="1011"/>
        <v>30839.514606636647</v>
      </c>
    </row>
    <row r="7135" spans="4:23" x14ac:dyDescent="0.25">
      <c r="D7135">
        <f t="shared" si="1012"/>
        <v>7133</v>
      </c>
      <c r="E7135" s="3">
        <v>44128</v>
      </c>
      <c r="F7135" s="4">
        <v>0.20833333333333334</v>
      </c>
      <c r="G7135">
        <v>40</v>
      </c>
      <c r="H7135">
        <v>0</v>
      </c>
      <c r="I7135" s="5">
        <f t="shared" si="1007"/>
        <v>6</v>
      </c>
      <c r="J7135" s="22">
        <v>0</v>
      </c>
      <c r="K7135">
        <v>6.8539999999999991E-5</v>
      </c>
      <c r="L7135" s="5" cm="1">
        <f t="array" ref="L7135">_xlfn.IFS(I7135=0, 0, I7135&gt;34, 0, AND(I7135&gt;0, I7135&lt;35), VLOOKUP(I7135, $A$63:$C$96, 3))</f>
        <v>2980</v>
      </c>
      <c r="M7135" s="5">
        <f t="shared" si="1006"/>
        <v>0</v>
      </c>
      <c r="N7135" s="5">
        <v>1150.7702908460299</v>
      </c>
      <c r="O7135" s="5">
        <f t="shared" si="1013"/>
        <v>1930.7717999999998</v>
      </c>
      <c r="P7135" s="5">
        <f t="shared" si="1014"/>
        <v>1930.7717999999998</v>
      </c>
      <c r="Q7135" s="5">
        <f t="shared" si="1008"/>
        <v>487.20077413479089</v>
      </c>
      <c r="R7135" s="5">
        <f>IF(O7135&gt;(P7135+U7135),O7135-P7135-U7135, 0)</f>
        <v>0</v>
      </c>
      <c r="S7135" s="5">
        <f t="shared" si="1009"/>
        <v>562.02742586520935</v>
      </c>
      <c r="T7135" s="5">
        <f t="shared" si="1010"/>
        <v>487.20077413479089</v>
      </c>
      <c r="U7135" s="5">
        <f>IF(O7135&gt;P7135,IF(V7134*($B$6/100)&gt;=O7135-P7135,(O7135-P7135), V7134*($B$6/100)), 0)</f>
        <v>0</v>
      </c>
      <c r="V7135" s="5">
        <f>V7134+(T7135*($B$5/100))-(U7135/($B$6/100))</f>
        <v>1233921.6248073601</v>
      </c>
      <c r="W7135" s="5">
        <f t="shared" si="1011"/>
        <v>30848.040620184001</v>
      </c>
    </row>
    <row r="7136" spans="4:23" x14ac:dyDescent="0.25">
      <c r="D7136">
        <f t="shared" si="1012"/>
        <v>7134</v>
      </c>
      <c r="E7136" s="3">
        <v>44128</v>
      </c>
      <c r="F7136" s="4">
        <v>0.25</v>
      </c>
      <c r="G7136">
        <v>40</v>
      </c>
      <c r="H7136">
        <v>0</v>
      </c>
      <c r="I7136" s="5">
        <f t="shared" si="1007"/>
        <v>6</v>
      </c>
      <c r="J7136" s="22">
        <v>0</v>
      </c>
      <c r="K7136">
        <v>7.0490000000000011E-5</v>
      </c>
      <c r="L7136" s="5" cm="1">
        <f t="array" ref="L7136">_xlfn.IFS(I7136=0, 0, I7136&gt;34, 0, AND(I7136&gt;0, I7136&lt;35), VLOOKUP(I7136, $A$63:$C$96, 3))</f>
        <v>2980</v>
      </c>
      <c r="M7136" s="5">
        <f t="shared" si="1006"/>
        <v>0</v>
      </c>
      <c r="N7136" s="5">
        <v>1236.1410826283075</v>
      </c>
      <c r="O7136" s="5">
        <f t="shared" si="1013"/>
        <v>1985.7033000000004</v>
      </c>
      <c r="P7136" s="5">
        <f t="shared" si="1014"/>
        <v>1985.7033000000004</v>
      </c>
      <c r="Q7136" s="5">
        <f t="shared" si="1008"/>
        <v>487.20077413479089</v>
      </c>
      <c r="R7136" s="5">
        <f>IF(O7136&gt;(P7136+U7136),O7136-P7136-U7136, 0)</f>
        <v>0</v>
      </c>
      <c r="S7136" s="5">
        <f t="shared" si="1009"/>
        <v>507.09592586520876</v>
      </c>
      <c r="T7136" s="5">
        <f t="shared" si="1010"/>
        <v>487.20077413479089</v>
      </c>
      <c r="U7136" s="5">
        <f>IF(O7136&gt;P7136,IF(V7135*($B$6/100)&gt;=O7136-P7136,(O7136-P7136), V7135*($B$6/100)), 0)</f>
        <v>0</v>
      </c>
      <c r="V7136" s="5">
        <f>V7135+(T7136*($B$5/100))-(U7136/($B$6/100))</f>
        <v>1234262.6653492544</v>
      </c>
      <c r="W7136" s="5">
        <f t="shared" si="1011"/>
        <v>30856.56663373136</v>
      </c>
    </row>
    <row r="7137" spans="4:23" x14ac:dyDescent="0.25">
      <c r="D7137">
        <f t="shared" si="1012"/>
        <v>7135</v>
      </c>
      <c r="E7137" s="3">
        <v>44128</v>
      </c>
      <c r="F7137" s="4">
        <v>0.29166666666666669</v>
      </c>
      <c r="G7137">
        <v>40</v>
      </c>
      <c r="H7137">
        <v>0</v>
      </c>
      <c r="I7137" s="5">
        <f t="shared" si="1007"/>
        <v>6</v>
      </c>
      <c r="J7137" s="22">
        <v>0</v>
      </c>
      <c r="K7137">
        <v>7.5690000000000002E-5</v>
      </c>
      <c r="L7137" s="5" cm="1">
        <f t="array" ref="L7137">_xlfn.IFS(I7137=0, 0, I7137&gt;34, 0, AND(I7137&gt;0, I7137&lt;35), VLOOKUP(I7137, $A$63:$C$96, 3))</f>
        <v>2980</v>
      </c>
      <c r="M7137" s="5">
        <f t="shared" si="1006"/>
        <v>0</v>
      </c>
      <c r="N7137" s="5">
        <v>1540.8486682390969</v>
      </c>
      <c r="O7137" s="5">
        <f t="shared" si="1013"/>
        <v>2132.1873000000001</v>
      </c>
      <c r="P7137" s="5">
        <f t="shared" si="1014"/>
        <v>2132.1873000000001</v>
      </c>
      <c r="Q7137" s="5">
        <f t="shared" si="1008"/>
        <v>487.20077413479089</v>
      </c>
      <c r="R7137" s="5">
        <f>IF(O7137&gt;(P7137+U7137),O7137-P7137-U7137, 0)</f>
        <v>0</v>
      </c>
      <c r="S7137" s="5">
        <f t="shared" si="1009"/>
        <v>360.61192586520906</v>
      </c>
      <c r="T7137" s="5">
        <f t="shared" si="1010"/>
        <v>487.20077413479089</v>
      </c>
      <c r="U7137" s="5">
        <f>IF(O7137&gt;P7137,IF(V7136*($B$6/100)&gt;=O7137-P7137,(O7137-P7137), V7136*($B$6/100)), 0)</f>
        <v>0</v>
      </c>
      <c r="V7137" s="5">
        <f>V7136+(T7137*($B$5/100))-(U7137/($B$6/100))</f>
        <v>1234603.7058911487</v>
      </c>
      <c r="W7137" s="5">
        <f t="shared" si="1011"/>
        <v>30865.092647278718</v>
      </c>
    </row>
    <row r="7138" spans="4:23" x14ac:dyDescent="0.25">
      <c r="D7138">
        <f t="shared" si="1012"/>
        <v>7136</v>
      </c>
      <c r="E7138" s="3">
        <v>44128</v>
      </c>
      <c r="F7138" s="4">
        <v>0.33333333333333331</v>
      </c>
      <c r="G7138">
        <v>40</v>
      </c>
      <c r="H7138">
        <v>0</v>
      </c>
      <c r="I7138" s="5">
        <f t="shared" si="1007"/>
        <v>6</v>
      </c>
      <c r="J7138" s="22">
        <v>9.8979031292220746E-6</v>
      </c>
      <c r="K7138">
        <v>9.3869999999999994E-5</v>
      </c>
      <c r="L7138" s="5" cm="1">
        <f t="array" ref="L7138">_xlfn.IFS(I7138=0, 0, I7138&gt;34, 0, AND(I7138&gt;0, I7138&lt;35), VLOOKUP(I7138, $A$63:$C$96, 3))</f>
        <v>2980</v>
      </c>
      <c r="M7138" s="5">
        <f t="shared" si="1006"/>
        <v>47.015039863804859</v>
      </c>
      <c r="N7138" s="5">
        <v>2301.2620107950347</v>
      </c>
      <c r="O7138" s="5">
        <f t="shared" si="1013"/>
        <v>2644.3179</v>
      </c>
      <c r="P7138" s="5">
        <f t="shared" si="1014"/>
        <v>2644.3179</v>
      </c>
      <c r="Q7138" s="5">
        <f t="shared" si="1008"/>
        <v>382.69713986380475</v>
      </c>
      <c r="R7138" s="5">
        <f>IF(O7138&gt;(P7138+U7138),O7138-P7138-U7138, 0)</f>
        <v>0</v>
      </c>
      <c r="S7138" s="5">
        <f t="shared" si="1009"/>
        <v>0</v>
      </c>
      <c r="T7138" s="5">
        <f t="shared" si="1010"/>
        <v>382.69713986380475</v>
      </c>
      <c r="U7138" s="5">
        <f>IF(O7138&gt;P7138,IF(V7137*($B$6/100)&gt;=O7138-P7138,(O7138-P7138), V7137*($B$6/100)), 0)</f>
        <v>0</v>
      </c>
      <c r="V7138" s="5">
        <f>V7137+(T7138*($B$5/100))-(U7138/($B$6/100))</f>
        <v>1234871.5938890532</v>
      </c>
      <c r="W7138" s="5">
        <f t="shared" si="1011"/>
        <v>30871.78984722633</v>
      </c>
    </row>
    <row r="7139" spans="4:23" x14ac:dyDescent="0.25">
      <c r="D7139">
        <f t="shared" si="1012"/>
        <v>7137</v>
      </c>
      <c r="E7139" s="3">
        <v>44128</v>
      </c>
      <c r="F7139" s="4">
        <v>0.375</v>
      </c>
      <c r="G7139">
        <v>50</v>
      </c>
      <c r="H7139">
        <v>0</v>
      </c>
      <c r="I7139" s="5">
        <f t="shared" si="1007"/>
        <v>7</v>
      </c>
      <c r="J7139" s="22">
        <v>3.2168185169971744E-5</v>
      </c>
      <c r="K7139">
        <v>1.2502999999999999E-4</v>
      </c>
      <c r="L7139" s="5" cm="1">
        <f t="array" ref="L7139">_xlfn.IFS(I7139=0, 0, I7139&gt;34, 0, AND(I7139&gt;0, I7139&lt;35), VLOOKUP(I7139, $A$63:$C$96, 3))</f>
        <v>4800</v>
      </c>
      <c r="M7139" s="5">
        <f t="shared" si="1006"/>
        <v>152.79887955736578</v>
      </c>
      <c r="N7139" s="5">
        <v>3156.5480524470131</v>
      </c>
      <c r="O7139" s="5">
        <f t="shared" si="1013"/>
        <v>3522.0950999999995</v>
      </c>
      <c r="P7139" s="5">
        <f t="shared" si="1014"/>
        <v>3522.0950999999995</v>
      </c>
      <c r="Q7139" s="5">
        <f t="shared" si="1008"/>
        <v>487.20077413479089</v>
      </c>
      <c r="R7139" s="5">
        <f>IF(O7139&gt;(P7139+U7139),O7139-P7139-U7139, 0)</f>
        <v>0</v>
      </c>
      <c r="S7139" s="5">
        <f t="shared" si="1009"/>
        <v>943.50300542257514</v>
      </c>
      <c r="T7139" s="5">
        <f t="shared" si="1010"/>
        <v>487.20077413479089</v>
      </c>
      <c r="U7139" s="5">
        <f>IF(O7139&gt;P7139,IF(V7138*($B$6/100)&gt;=O7139-P7139,(O7139-P7139), V7138*($B$6/100)), 0)</f>
        <v>0</v>
      </c>
      <c r="V7139" s="5">
        <f>V7138+(T7139*($B$5/100))-(U7139/($B$6/100))</f>
        <v>1235212.6344309475</v>
      </c>
      <c r="W7139" s="5">
        <f t="shared" si="1011"/>
        <v>30880.315860773688</v>
      </c>
    </row>
    <row r="7140" spans="4:23" x14ac:dyDescent="0.25">
      <c r="D7140">
        <f t="shared" si="1012"/>
        <v>7138</v>
      </c>
      <c r="E7140" s="3">
        <v>44128</v>
      </c>
      <c r="F7140" s="4">
        <v>0.41666666666666669</v>
      </c>
      <c r="G7140">
        <v>40</v>
      </c>
      <c r="H7140">
        <v>0</v>
      </c>
      <c r="I7140" s="5">
        <f t="shared" si="1007"/>
        <v>6</v>
      </c>
      <c r="J7140" s="22">
        <v>3.9591612516888298E-5</v>
      </c>
      <c r="K7140">
        <v>1.4493000000000001E-4</v>
      </c>
      <c r="L7140" s="5" cm="1">
        <f t="array" ref="L7140">_xlfn.IFS(I7140=0, 0, I7140&gt;34, 0, AND(I7140&gt;0, I7140&lt;35), VLOOKUP(I7140, $A$63:$C$96, 3))</f>
        <v>2980</v>
      </c>
      <c r="M7140" s="5">
        <f t="shared" si="1006"/>
        <v>188.06015945521943</v>
      </c>
      <c r="N7140" s="5">
        <v>3289.5988973325234</v>
      </c>
      <c r="O7140" s="5">
        <f t="shared" si="1013"/>
        <v>4082.6781000000001</v>
      </c>
      <c r="P7140" s="5">
        <f t="shared" si="1014"/>
        <v>3168.0601594552195</v>
      </c>
      <c r="Q7140" s="5">
        <f t="shared" si="1008"/>
        <v>0</v>
      </c>
      <c r="R7140" s="5">
        <f>IF(O7140&gt;(P7140+U7140),O7140-P7140-U7140, 0)</f>
        <v>0</v>
      </c>
      <c r="S7140" s="5">
        <f t="shared" si="1009"/>
        <v>0</v>
      </c>
      <c r="T7140" s="5">
        <f t="shared" si="1010"/>
        <v>0</v>
      </c>
      <c r="U7140" s="5">
        <f>IF(O7140&gt;P7140,IF(V7139*($B$6/100)&gt;=O7140-P7140,(O7140-P7140), V7139*($B$6/100)), 0)</f>
        <v>914.61794054478059</v>
      </c>
      <c r="V7140" s="5">
        <f>V7139+(T7140*($B$5/100))-(U7140/($B$6/100))</f>
        <v>1233906.0373730264</v>
      </c>
      <c r="W7140" s="5">
        <f t="shared" si="1011"/>
        <v>30847.650934325658</v>
      </c>
    </row>
    <row r="7141" spans="4:23" x14ac:dyDescent="0.25">
      <c r="D7141">
        <f t="shared" si="1012"/>
        <v>7139</v>
      </c>
      <c r="E7141" s="3">
        <v>44128</v>
      </c>
      <c r="F7141" s="4">
        <v>0.45833333333333331</v>
      </c>
      <c r="G7141">
        <v>60</v>
      </c>
      <c r="H7141">
        <v>0</v>
      </c>
      <c r="I7141" s="5">
        <f t="shared" si="1007"/>
        <v>8</v>
      </c>
      <c r="J7141" s="22">
        <v>6.1861894557637963E-5</v>
      </c>
      <c r="K7141">
        <v>1.3587000000000001E-4</v>
      </c>
      <c r="L7141" s="5" cm="1">
        <f t="array" ref="L7141">_xlfn.IFS(I7141=0, 0, I7141&gt;34, 0, AND(I7141&gt;0, I7141&lt;35), VLOOKUP(I7141, $A$63:$C$96, 3))</f>
        <v>7160</v>
      </c>
      <c r="M7141" s="5">
        <f t="shared" si="1006"/>
        <v>293.84399914878037</v>
      </c>
      <c r="N7141" s="5">
        <v>3104.8642036131337</v>
      </c>
      <c r="O7141" s="5">
        <f t="shared" si="1013"/>
        <v>3827.4579000000003</v>
      </c>
      <c r="P7141" s="5">
        <f t="shared" si="1014"/>
        <v>3827.4579000000003</v>
      </c>
      <c r="Q7141" s="5">
        <f t="shared" si="1008"/>
        <v>487.20077413479089</v>
      </c>
      <c r="R7141" s="5">
        <f>IF(O7141&gt;(P7141+U7141),O7141-P7141-U7141, 0)</f>
        <v>0</v>
      </c>
      <c r="S7141" s="5">
        <f t="shared" si="1009"/>
        <v>1594.6502710391819</v>
      </c>
      <c r="T7141" s="5">
        <f t="shared" si="1010"/>
        <v>2031.7358281095981</v>
      </c>
      <c r="U7141" s="5">
        <f>IF(O7141&gt;P7141,IF(V7140*($B$6/100)&gt;=O7141-P7141,(O7141-P7141), V7140*($B$6/100)), 0)</f>
        <v>0</v>
      </c>
      <c r="V7141" s="5">
        <f>V7140+(T7141*($B$5/100))-(U7141/($B$6/100))</f>
        <v>1235328.2524527032</v>
      </c>
      <c r="W7141" s="5">
        <f t="shared" si="1011"/>
        <v>30883.206311317579</v>
      </c>
    </row>
    <row r="7142" spans="4:23" x14ac:dyDescent="0.25">
      <c r="D7142">
        <f t="shared" si="1012"/>
        <v>7140</v>
      </c>
      <c r="E7142" s="3">
        <v>44128</v>
      </c>
      <c r="F7142" s="4">
        <v>0.5</v>
      </c>
      <c r="G7142">
        <v>60</v>
      </c>
      <c r="H7142">
        <v>2</v>
      </c>
      <c r="I7142" s="5">
        <f t="shared" si="1007"/>
        <v>8</v>
      </c>
      <c r="J7142" s="22">
        <v>1.1382588598605385E-4</v>
      </c>
      <c r="K7142">
        <v>1.2688E-4</v>
      </c>
      <c r="L7142" s="5" cm="1">
        <f t="array" ref="L7142">_xlfn.IFS(I7142=0, 0, I7142&gt;34, 0, AND(I7142&gt;0, I7142&lt;35), VLOOKUP(I7142, $A$63:$C$96, 3))</f>
        <v>7160</v>
      </c>
      <c r="M7142" s="5">
        <f t="shared" si="1006"/>
        <v>540.67295843375587</v>
      </c>
      <c r="N7142" s="5">
        <v>2841.8033447726816</v>
      </c>
      <c r="O7142" s="5">
        <f t="shared" si="1013"/>
        <v>3574.2096000000001</v>
      </c>
      <c r="P7142" s="5">
        <f t="shared" si="1014"/>
        <v>3574.2096000000001</v>
      </c>
      <c r="Q7142" s="5">
        <f t="shared" si="1008"/>
        <v>487.20077413479089</v>
      </c>
      <c r="R7142" s="5">
        <f>IF(O7142&gt;(P7142+U7142),O7142-P7142-U7142, 0)</f>
        <v>0</v>
      </c>
      <c r="S7142" s="5">
        <f t="shared" si="1009"/>
        <v>1459.5428903809343</v>
      </c>
      <c r="T7142" s="5">
        <f t="shared" si="1010"/>
        <v>2666.920468052821</v>
      </c>
      <c r="U7142" s="5">
        <f>IF(O7142&gt;P7142,IF(V7141*($B$6/100)&gt;=O7142-P7142,(O7142-P7142), V7141*($B$6/100)), 0)</f>
        <v>0</v>
      </c>
      <c r="V7142" s="5">
        <f>V7141+(T7142*($B$5/100))-(U7142/($B$6/100))</f>
        <v>1237195.0967803402</v>
      </c>
      <c r="W7142" s="5">
        <f t="shared" si="1011"/>
        <v>30929.877419508506</v>
      </c>
    </row>
    <row r="7143" spans="4:23" x14ac:dyDescent="0.25">
      <c r="D7143">
        <f t="shared" si="1012"/>
        <v>7141</v>
      </c>
      <c r="E7143" s="3">
        <v>44128</v>
      </c>
      <c r="F7143" s="4">
        <v>0.54166666666666663</v>
      </c>
      <c r="G7143">
        <v>80</v>
      </c>
      <c r="H7143">
        <v>1</v>
      </c>
      <c r="I7143" s="5">
        <f t="shared" si="1007"/>
        <v>11</v>
      </c>
      <c r="J7143" s="22">
        <v>1.6578987741446976E-4</v>
      </c>
      <c r="K7143">
        <v>1.26E-4</v>
      </c>
      <c r="L7143" s="5" cm="1">
        <f t="array" ref="L7143">_xlfn.IFS(I7143=0, 0, I7143&gt;34, 0, AND(I7143&gt;0, I7143&lt;35), VLOOKUP(I7143, $A$63:$C$96, 3))</f>
        <v>14640</v>
      </c>
      <c r="M7143" s="5">
        <f t="shared" si="1006"/>
        <v>787.50191771873131</v>
      </c>
      <c r="N7143" s="5">
        <v>2766.2559586762545</v>
      </c>
      <c r="O7143" s="5">
        <f t="shared" si="1013"/>
        <v>3549.42</v>
      </c>
      <c r="P7143" s="5">
        <f t="shared" si="1014"/>
        <v>3549.42</v>
      </c>
      <c r="Q7143" s="5">
        <f t="shared" si="1008"/>
        <v>487.20077413479089</v>
      </c>
      <c r="R7143" s="5">
        <f>IF(O7143&gt;(P7143+U7143),O7143-P7143-U7143, 0)</f>
        <v>0</v>
      </c>
      <c r="S7143" s="5">
        <f t="shared" si="1009"/>
        <v>1420.7419471465164</v>
      </c>
      <c r="T7143" s="5">
        <f t="shared" si="1010"/>
        <v>10457.339970572215</v>
      </c>
      <c r="U7143" s="5">
        <f>IF(O7143&gt;P7143,IF(V7142*($B$6/100)&gt;=O7143-P7143,(O7143-P7143), V7142*($B$6/100)), 0)</f>
        <v>0</v>
      </c>
      <c r="V7143" s="5">
        <f>V7142+(T7143*($B$5/100))-(U7143/($B$6/100))</f>
        <v>1244515.2347597408</v>
      </c>
      <c r="W7143" s="5">
        <f t="shared" si="1011"/>
        <v>31112.880868993518</v>
      </c>
    </row>
    <row r="7144" spans="4:23" x14ac:dyDescent="0.25">
      <c r="D7144">
        <f t="shared" si="1012"/>
        <v>7142</v>
      </c>
      <c r="E7144" s="3">
        <v>44128</v>
      </c>
      <c r="F7144" s="4">
        <v>0.58333333333333337</v>
      </c>
      <c r="G7144">
        <v>60</v>
      </c>
      <c r="H7144">
        <v>2</v>
      </c>
      <c r="I7144" s="5">
        <f t="shared" si="1007"/>
        <v>8</v>
      </c>
      <c r="J7144" s="22">
        <v>1.8063673210830285E-4</v>
      </c>
      <c r="K7144">
        <v>1.1784E-4</v>
      </c>
      <c r="L7144" s="5" cm="1">
        <f t="array" ref="L7144">_xlfn.IFS(I7144=0, 0, I7144&gt;34, 0, AND(I7144&gt;0, I7144&lt;35), VLOOKUP(I7144, $A$63:$C$96, 3))</f>
        <v>7160</v>
      </c>
      <c r="M7144" s="5">
        <f t="shared" si="1006"/>
        <v>858.02447751443856</v>
      </c>
      <c r="N7144" s="5">
        <v>2318.9507615424336</v>
      </c>
      <c r="O7144" s="5">
        <f t="shared" si="1013"/>
        <v>3319.5527999999999</v>
      </c>
      <c r="P7144" s="5">
        <f t="shared" si="1014"/>
        <v>3319.5527999999999</v>
      </c>
      <c r="Q7144" s="5">
        <f t="shared" si="1008"/>
        <v>487.20077413479089</v>
      </c>
      <c r="R7144" s="5">
        <f>IF(O7144&gt;(P7144+U7144),O7144-P7144-U7144, 0)</f>
        <v>0</v>
      </c>
      <c r="S7144" s="5">
        <f t="shared" si="1009"/>
        <v>1191.0071481119498</v>
      </c>
      <c r="T7144" s="5">
        <f t="shared" si="1010"/>
        <v>3507.464529402489</v>
      </c>
      <c r="U7144" s="5">
        <f>IF(O7144&gt;P7144,IF(V7143*($B$6/100)&gt;=O7144-P7144,(O7144-P7144), V7143*($B$6/100)), 0)</f>
        <v>0</v>
      </c>
      <c r="V7144" s="5">
        <f>V7143+(T7144*($B$5/100))-(U7144/($B$6/100))</f>
        <v>1246970.4599303226</v>
      </c>
      <c r="W7144" s="5">
        <f t="shared" si="1011"/>
        <v>31174.261498258064</v>
      </c>
    </row>
    <row r="7145" spans="4:23" x14ac:dyDescent="0.25">
      <c r="D7145">
        <f t="shared" si="1012"/>
        <v>7143</v>
      </c>
      <c r="E7145" s="3">
        <v>44128</v>
      </c>
      <c r="F7145" s="4">
        <v>0.625</v>
      </c>
      <c r="G7145">
        <v>50</v>
      </c>
      <c r="H7145">
        <v>2</v>
      </c>
      <c r="I7145" s="5">
        <f t="shared" si="1007"/>
        <v>7</v>
      </c>
      <c r="J7145" s="22">
        <v>1.1382588598605385E-4</v>
      </c>
      <c r="K7145">
        <v>1.1357000000000001E-4</v>
      </c>
      <c r="L7145" s="5" cm="1">
        <f t="array" ref="L7145">_xlfn.IFS(I7145=0, 0, I7145&gt;34, 0, AND(I7145&gt;0, I7145&lt;35), VLOOKUP(I7145, $A$63:$C$96, 3))</f>
        <v>4800</v>
      </c>
      <c r="M7145" s="5">
        <f t="shared" si="1006"/>
        <v>540.67295843375587</v>
      </c>
      <c r="N7145" s="5">
        <v>2000.3086333641277</v>
      </c>
      <c r="O7145" s="5">
        <f t="shared" si="1013"/>
        <v>3199.2669000000005</v>
      </c>
      <c r="P7145" s="5">
        <f t="shared" si="1014"/>
        <v>3199.2669000000005</v>
      </c>
      <c r="Q7145" s="5">
        <f t="shared" si="1008"/>
        <v>487.20077413479089</v>
      </c>
      <c r="R7145" s="5">
        <f>IF(O7145&gt;(P7145+U7145),O7145-P7145-U7145, 0)</f>
        <v>0</v>
      </c>
      <c r="S7145" s="5">
        <f t="shared" si="1009"/>
        <v>1027.3533704450444</v>
      </c>
      <c r="T7145" s="5">
        <f t="shared" si="1010"/>
        <v>1114.0526879887104</v>
      </c>
      <c r="U7145" s="5">
        <f>IF(O7145&gt;P7145,IF(V7144*($B$6/100)&gt;=O7145-P7145,(O7145-P7145), V7144*($B$6/100)), 0)</f>
        <v>0</v>
      </c>
      <c r="V7145" s="5">
        <f>V7144+(T7145*($B$5/100))-(U7145/($B$6/100))</f>
        <v>1247750.2968119148</v>
      </c>
      <c r="W7145" s="5">
        <f t="shared" si="1011"/>
        <v>31193.757420297869</v>
      </c>
    </row>
    <row r="7146" spans="4:23" x14ac:dyDescent="0.25">
      <c r="D7146">
        <f t="shared" si="1012"/>
        <v>7144</v>
      </c>
      <c r="E7146" s="3">
        <v>44128</v>
      </c>
      <c r="F7146" s="4">
        <v>0.66666666666666663</v>
      </c>
      <c r="G7146">
        <v>60</v>
      </c>
      <c r="H7146">
        <v>0</v>
      </c>
      <c r="I7146" s="5">
        <f t="shared" si="1007"/>
        <v>8</v>
      </c>
      <c r="J7146" s="22">
        <v>5.4438467210721408E-5</v>
      </c>
      <c r="K7146">
        <v>1.1683E-4</v>
      </c>
      <c r="L7146" s="5" cm="1">
        <f t="array" ref="L7146">_xlfn.IFS(I7146=0, 0, I7146&gt;34, 0, AND(I7146&gt;0, I7146&lt;35), VLOOKUP(I7146, $A$63:$C$96, 3))</f>
        <v>7160</v>
      </c>
      <c r="M7146" s="5">
        <f t="shared" si="1006"/>
        <v>258.58271925092669</v>
      </c>
      <c r="N7146" s="5">
        <v>1915.0288996070249</v>
      </c>
      <c r="O7146" s="5">
        <f t="shared" si="1013"/>
        <v>3291.1011000000003</v>
      </c>
      <c r="P7146" s="5">
        <f t="shared" si="1014"/>
        <v>3291.1011000000003</v>
      </c>
      <c r="Q7146" s="5">
        <f t="shared" si="1008"/>
        <v>487.20077413479089</v>
      </c>
      <c r="R7146" s="5">
        <f>IF(O7146&gt;(P7146+U7146),O7146-P7146-U7146, 0)</f>
        <v>0</v>
      </c>
      <c r="S7146" s="5">
        <f t="shared" si="1009"/>
        <v>983.55391847814053</v>
      </c>
      <c r="T7146" s="5">
        <f t="shared" si="1010"/>
        <v>3143.9277007727856</v>
      </c>
      <c r="U7146" s="5">
        <f>IF(O7146&gt;P7146,IF(V7145*($B$6/100)&gt;=O7146-P7146,(O7146-P7146), V7145*($B$6/100)), 0)</f>
        <v>0</v>
      </c>
      <c r="V7146" s="5">
        <f>V7145+(T7146*($B$5/100))-(U7146/($B$6/100))</f>
        <v>1249951.0462024556</v>
      </c>
      <c r="W7146" s="5">
        <f t="shared" si="1011"/>
        <v>31248.77615506139</v>
      </c>
    </row>
    <row r="7147" spans="4:23" x14ac:dyDescent="0.25">
      <c r="D7147">
        <f t="shared" si="1012"/>
        <v>7145</v>
      </c>
      <c r="E7147" s="3">
        <v>44128</v>
      </c>
      <c r="F7147" s="4">
        <v>0.70833333333333337</v>
      </c>
      <c r="G7147">
        <v>70</v>
      </c>
      <c r="H7147">
        <v>0</v>
      </c>
      <c r="I7147" s="5">
        <f t="shared" si="1007"/>
        <v>10</v>
      </c>
      <c r="J7147" s="22">
        <v>2.4744757823055186E-5</v>
      </c>
      <c r="K7147">
        <v>1.3527999999999999E-4</v>
      </c>
      <c r="L7147" s="5" cm="1">
        <f t="array" ref="L7147">_xlfn.IFS(I7147=0, 0, I7147&gt;34, 0, AND(I7147&gt;0, I7147&lt;35), VLOOKUP(I7147, $A$63:$C$96, 3))</f>
        <v>12480</v>
      </c>
      <c r="M7147" s="5">
        <f t="shared" si="1006"/>
        <v>117.53759965951213</v>
      </c>
      <c r="N7147" s="5">
        <v>2390.1148699960872</v>
      </c>
      <c r="O7147" s="5">
        <f t="shared" si="1013"/>
        <v>3810.8375999999998</v>
      </c>
      <c r="P7147" s="5">
        <f t="shared" si="1014"/>
        <v>3810.8375999999998</v>
      </c>
      <c r="Q7147" s="5">
        <f t="shared" si="1008"/>
        <v>487.20077413479089</v>
      </c>
      <c r="R7147" s="5">
        <f>IF(O7147&gt;(P7147+U7147),O7147-P7147-U7147, 0)</f>
        <v>0</v>
      </c>
      <c r="S7147" s="5">
        <f t="shared" si="1009"/>
        <v>1227.5568512203249</v>
      </c>
      <c r="T7147" s="5">
        <f t="shared" si="1010"/>
        <v>7559.1431484391869</v>
      </c>
      <c r="U7147" s="5">
        <f>IF(O7147&gt;P7147,IF(V7146*($B$6/100)&gt;=O7147-P7147,(O7147-P7147), V7146*($B$6/100)), 0)</f>
        <v>0</v>
      </c>
      <c r="V7147" s="5">
        <f>V7146+(T7147*($B$5/100))-(U7147/($B$6/100))</f>
        <v>1255242.446406363</v>
      </c>
      <c r="W7147" s="5">
        <f t="shared" si="1011"/>
        <v>31381.061160159075</v>
      </c>
    </row>
    <row r="7148" spans="4:23" x14ac:dyDescent="0.25">
      <c r="D7148">
        <f t="shared" si="1012"/>
        <v>7146</v>
      </c>
      <c r="E7148" s="3">
        <v>44128</v>
      </c>
      <c r="F7148" s="4">
        <v>0.75</v>
      </c>
      <c r="G7148">
        <v>60</v>
      </c>
      <c r="H7148">
        <v>0</v>
      </c>
      <c r="I7148" s="5">
        <f t="shared" si="1007"/>
        <v>8</v>
      </c>
      <c r="J7148" s="22">
        <v>0</v>
      </c>
      <c r="K7148">
        <v>1.8010000000000001E-4</v>
      </c>
      <c r="L7148" s="5" cm="1">
        <f t="array" ref="L7148">_xlfn.IFS(I7148=0, 0, I7148&gt;34, 0, AND(I7148&gt;0, I7148&lt;35), VLOOKUP(I7148, $A$63:$C$96, 3))</f>
        <v>7160</v>
      </c>
      <c r="M7148" s="5">
        <f t="shared" si="1006"/>
        <v>0</v>
      </c>
      <c r="N7148" s="5">
        <v>2877.5088084705208</v>
      </c>
      <c r="O7148" s="5">
        <f t="shared" si="1013"/>
        <v>5073.4170000000004</v>
      </c>
      <c r="P7148" s="5">
        <f t="shared" si="1014"/>
        <v>5073.4170000000004</v>
      </c>
      <c r="Q7148" s="5">
        <f t="shared" si="1008"/>
        <v>487.20077413479089</v>
      </c>
      <c r="R7148" s="5">
        <f>IF(O7148&gt;(P7148+U7148),O7148-P7148-U7148, 0)</f>
        <v>0</v>
      </c>
      <c r="S7148" s="5">
        <f t="shared" si="1009"/>
        <v>1477.8811247220949</v>
      </c>
      <c r="T7148" s="5">
        <f t="shared" si="1010"/>
        <v>608.70187527790472</v>
      </c>
      <c r="U7148" s="5">
        <f>IF(O7148&gt;P7148,IF(V7147*($B$6/100)&gt;=O7148-P7148,(O7148-P7148), V7147*($B$6/100)), 0)</f>
        <v>0</v>
      </c>
      <c r="V7148" s="5">
        <f>V7147+(T7148*($B$5/100))-(U7148/($B$6/100))</f>
        <v>1255668.5377190576</v>
      </c>
      <c r="W7148" s="5">
        <f t="shared" si="1011"/>
        <v>31391.713442976441</v>
      </c>
    </row>
    <row r="7149" spans="4:23" x14ac:dyDescent="0.25">
      <c r="D7149">
        <f t="shared" si="1012"/>
        <v>7147</v>
      </c>
      <c r="E7149" s="3">
        <v>44128</v>
      </c>
      <c r="F7149" s="4">
        <v>0.79166666666666663</v>
      </c>
      <c r="G7149">
        <v>70</v>
      </c>
      <c r="H7149">
        <v>0</v>
      </c>
      <c r="I7149" s="5">
        <f t="shared" si="1007"/>
        <v>10</v>
      </c>
      <c r="J7149" s="22">
        <v>0</v>
      </c>
      <c r="K7149">
        <v>2.0655000000000001E-4</v>
      </c>
      <c r="L7149" s="5" cm="1">
        <f t="array" ref="L7149">_xlfn.IFS(I7149=0, 0, I7149&gt;34, 0, AND(I7149&gt;0, I7149&lt;35), VLOOKUP(I7149, $A$63:$C$96, 3))</f>
        <v>12480</v>
      </c>
      <c r="M7149" s="5">
        <f t="shared" si="1006"/>
        <v>0</v>
      </c>
      <c r="N7149" s="5">
        <v>2990.366718466847</v>
      </c>
      <c r="O7149" s="5">
        <f t="shared" si="1013"/>
        <v>5818.5135</v>
      </c>
      <c r="P7149" s="5">
        <f t="shared" si="1014"/>
        <v>5818.5135</v>
      </c>
      <c r="Q7149" s="5">
        <f t="shared" si="1008"/>
        <v>487.20077413479089</v>
      </c>
      <c r="R7149" s="5">
        <f>IF(O7149&gt;(P7149+U7149),O7149-P7149-U7149, 0)</f>
        <v>0</v>
      </c>
      <c r="S7149" s="5">
        <f t="shared" si="1009"/>
        <v>1535.8446570901538</v>
      </c>
      <c r="T7149" s="5">
        <f t="shared" si="1010"/>
        <v>5125.6418429098467</v>
      </c>
      <c r="U7149" s="5">
        <f>IF(O7149&gt;P7149,IF(V7148*($B$6/100)&gt;=O7149-P7149,(O7149-P7149), V7148*($B$6/100)), 0)</f>
        <v>0</v>
      </c>
      <c r="V7149" s="5">
        <f>V7148+(T7149*($B$5/100))-(U7149/($B$6/100))</f>
        <v>1259256.4870090946</v>
      </c>
      <c r="W7149" s="5">
        <f t="shared" si="1011"/>
        <v>31481.412175227364</v>
      </c>
    </row>
    <row r="7150" spans="4:23" x14ac:dyDescent="0.25">
      <c r="D7150">
        <f t="shared" si="1012"/>
        <v>7148</v>
      </c>
      <c r="E7150" s="3">
        <v>44128</v>
      </c>
      <c r="F7150" s="4">
        <v>0.83333333333333337</v>
      </c>
      <c r="G7150">
        <v>80</v>
      </c>
      <c r="H7150">
        <v>0</v>
      </c>
      <c r="I7150" s="5">
        <f t="shared" si="1007"/>
        <v>11</v>
      </c>
      <c r="J7150" s="22">
        <v>0</v>
      </c>
      <c r="K7150">
        <v>2.0591999999999998E-4</v>
      </c>
      <c r="L7150" s="5" cm="1">
        <f t="array" ref="L7150">_xlfn.IFS(I7150=0, 0, I7150&gt;34, 0, AND(I7150&gt;0, I7150&lt;35), VLOOKUP(I7150, $A$63:$C$96, 3))</f>
        <v>14640</v>
      </c>
      <c r="M7150" s="5">
        <f t="shared" si="1006"/>
        <v>0</v>
      </c>
      <c r="N7150" s="5">
        <v>2761.7288060403598</v>
      </c>
      <c r="O7150" s="5">
        <f t="shared" si="1013"/>
        <v>5800.7663999999995</v>
      </c>
      <c r="P7150" s="5">
        <f t="shared" si="1014"/>
        <v>5800.7663999999995</v>
      </c>
      <c r="Q7150" s="5">
        <f t="shared" si="1008"/>
        <v>487.20077413479089</v>
      </c>
      <c r="R7150" s="5">
        <f>IF(O7150&gt;(P7150+U7150),O7150-P7150-U7150, 0)</f>
        <v>0</v>
      </c>
      <c r="S7150" s="5">
        <f t="shared" si="1009"/>
        <v>1418.4168131939705</v>
      </c>
      <c r="T7150" s="5">
        <f t="shared" si="1010"/>
        <v>7420.8167868060291</v>
      </c>
      <c r="U7150" s="5">
        <f>IF(O7150&gt;P7150,IF(V7149*($B$6/100)&gt;=O7150-P7150,(O7150-P7150), V7149*($B$6/100)), 0)</f>
        <v>0</v>
      </c>
      <c r="V7150" s="5">
        <f>V7149+(T7150*($B$5/100))-(U7150/($B$6/100))</f>
        <v>1264451.0587598588</v>
      </c>
      <c r="W7150" s="5">
        <f t="shared" si="1011"/>
        <v>31611.276468996472</v>
      </c>
    </row>
    <row r="7151" spans="4:23" x14ac:dyDescent="0.25">
      <c r="D7151">
        <f t="shared" si="1012"/>
        <v>7149</v>
      </c>
      <c r="E7151" s="3">
        <v>44128</v>
      </c>
      <c r="F7151" s="4">
        <v>0.875</v>
      </c>
      <c r="G7151">
        <v>80</v>
      </c>
      <c r="H7151">
        <v>0</v>
      </c>
      <c r="I7151" s="5">
        <f t="shared" si="1007"/>
        <v>11</v>
      </c>
      <c r="J7151" s="22">
        <v>0</v>
      </c>
      <c r="K7151">
        <v>1.8907E-4</v>
      </c>
      <c r="L7151" s="5" cm="1">
        <f t="array" ref="L7151">_xlfn.IFS(I7151=0, 0, I7151&gt;34, 0, AND(I7151&gt;0, I7151&lt;35), VLOOKUP(I7151, $A$63:$C$96, 3))</f>
        <v>14640</v>
      </c>
      <c r="M7151" s="5">
        <f t="shared" si="1006"/>
        <v>0</v>
      </c>
      <c r="N7151" s="5">
        <v>2363.896086263941</v>
      </c>
      <c r="O7151" s="5">
        <f t="shared" si="1013"/>
        <v>5326.1019000000006</v>
      </c>
      <c r="P7151" s="5">
        <f t="shared" si="1014"/>
        <v>5326.1019000000006</v>
      </c>
      <c r="Q7151" s="5">
        <f t="shared" si="1008"/>
        <v>487.20077413479089</v>
      </c>
      <c r="R7151" s="5">
        <f>IF(O7151&gt;(P7151+U7151),O7151-P7151-U7151, 0)</f>
        <v>0</v>
      </c>
      <c r="S7151" s="5">
        <f t="shared" si="1009"/>
        <v>1214.0909513152239</v>
      </c>
      <c r="T7151" s="5">
        <f t="shared" si="1010"/>
        <v>8099.8071486847748</v>
      </c>
      <c r="U7151" s="5">
        <f>IF(O7151&gt;P7151,IF(V7150*($B$6/100)&gt;=O7151-P7151,(O7151-P7151), V7150*($B$6/100)), 0)</f>
        <v>0</v>
      </c>
      <c r="V7151" s="5">
        <f>V7150+(T7151*($B$5/100))-(U7151/($B$6/100))</f>
        <v>1270120.9237639382</v>
      </c>
      <c r="W7151" s="5">
        <f t="shared" si="1011"/>
        <v>31753.023094098455</v>
      </c>
    </row>
    <row r="7152" spans="4:23" x14ac:dyDescent="0.25">
      <c r="D7152">
        <f t="shared" si="1012"/>
        <v>7150</v>
      </c>
      <c r="E7152" s="3">
        <v>44128</v>
      </c>
      <c r="F7152" s="4">
        <v>0.91666666666666663</v>
      </c>
      <c r="G7152">
        <v>80</v>
      </c>
      <c r="H7152">
        <v>0</v>
      </c>
      <c r="I7152" s="5">
        <f t="shared" si="1007"/>
        <v>11</v>
      </c>
      <c r="J7152" s="22">
        <v>0</v>
      </c>
      <c r="K7152">
        <v>1.6951000000000002E-4</v>
      </c>
      <c r="L7152" s="5" cm="1">
        <f t="array" ref="L7152">_xlfn.IFS(I7152=0, 0, I7152&gt;34, 0, AND(I7152&gt;0, I7152&lt;35), VLOOKUP(I7152, $A$63:$C$96, 3))</f>
        <v>14640</v>
      </c>
      <c r="M7152" s="5">
        <f t="shared" si="1006"/>
        <v>0</v>
      </c>
      <c r="N7152" s="5">
        <v>2025.3492392973506</v>
      </c>
      <c r="O7152" s="5">
        <f t="shared" si="1013"/>
        <v>4775.096700000001</v>
      </c>
      <c r="P7152" s="5">
        <f t="shared" si="1014"/>
        <v>4775.096700000001</v>
      </c>
      <c r="Q7152" s="5">
        <f t="shared" si="1008"/>
        <v>487.20077413479089</v>
      </c>
      <c r="R7152" s="5">
        <f>IF(O7152&gt;(P7152+U7152),O7152-P7152-U7152, 0)</f>
        <v>0</v>
      </c>
      <c r="S7152" s="5">
        <f t="shared" si="1009"/>
        <v>1040.2141612622181</v>
      </c>
      <c r="T7152" s="5">
        <f t="shared" si="1010"/>
        <v>8824.68913873778</v>
      </c>
      <c r="U7152" s="5">
        <f>IF(O7152&gt;P7152,IF(V7151*($B$6/100)&gt;=O7152-P7152,(O7152-P7152), V7151*($B$6/100)), 0)</f>
        <v>0</v>
      </c>
      <c r="V7152" s="5">
        <f>V7151+(T7152*($B$5/100))-(U7152/($B$6/100))</f>
        <v>1276298.2061610548</v>
      </c>
      <c r="W7152" s="5">
        <f t="shared" si="1011"/>
        <v>31907.455154026371</v>
      </c>
    </row>
    <row r="7153" spans="4:23" x14ac:dyDescent="0.25">
      <c r="D7153">
        <f t="shared" si="1012"/>
        <v>7151</v>
      </c>
      <c r="E7153" s="3">
        <v>44128</v>
      </c>
      <c r="F7153" s="4">
        <v>0.95833333333333337</v>
      </c>
      <c r="G7153">
        <v>80</v>
      </c>
      <c r="H7153">
        <v>0</v>
      </c>
      <c r="I7153" s="5">
        <f t="shared" si="1007"/>
        <v>11</v>
      </c>
      <c r="J7153" s="22">
        <v>0</v>
      </c>
      <c r="K7153">
        <v>1.5511999999999999E-4</v>
      </c>
      <c r="L7153" s="5" cm="1">
        <f t="array" ref="L7153">_xlfn.IFS(I7153=0, 0, I7153&gt;34, 0, AND(I7153&gt;0, I7153&lt;35), VLOOKUP(I7153, $A$63:$C$96, 3))</f>
        <v>14640</v>
      </c>
      <c r="M7153" s="5">
        <f t="shared" si="1006"/>
        <v>0</v>
      </c>
      <c r="N7153" s="5">
        <v>1757.8435279449016</v>
      </c>
      <c r="O7153" s="5">
        <f t="shared" si="1013"/>
        <v>4369.7303999999995</v>
      </c>
      <c r="P7153" s="5">
        <f t="shared" si="1014"/>
        <v>4369.7303999999995</v>
      </c>
      <c r="Q7153" s="5">
        <f t="shared" si="1008"/>
        <v>487.20077413479089</v>
      </c>
      <c r="R7153" s="5">
        <f>IF(O7153&gt;(P7153+U7153),O7153-P7153-U7153, 0)</f>
        <v>0</v>
      </c>
      <c r="S7153" s="5">
        <f t="shared" si="1009"/>
        <v>902.8239157834297</v>
      </c>
      <c r="T7153" s="5">
        <f t="shared" si="1010"/>
        <v>9367.4456842165691</v>
      </c>
      <c r="U7153" s="5">
        <f>IF(O7153&gt;P7153,IF(V7152*($B$6/100)&gt;=O7153-P7153,(O7153-P7153), V7152*($B$6/100)), 0)</f>
        <v>0</v>
      </c>
      <c r="V7153" s="5">
        <f>V7152+(T7153*($B$5/100))-(U7153/($B$6/100))</f>
        <v>1282855.4181400065</v>
      </c>
      <c r="W7153" s="5">
        <f t="shared" si="1011"/>
        <v>32071.385453500163</v>
      </c>
    </row>
    <row r="7154" spans="4:23" x14ac:dyDescent="0.25">
      <c r="D7154">
        <f t="shared" si="1012"/>
        <v>7152</v>
      </c>
      <c r="E7154" s="3">
        <v>44129</v>
      </c>
      <c r="F7154" s="4">
        <v>0</v>
      </c>
      <c r="G7154">
        <v>90</v>
      </c>
      <c r="H7154">
        <v>0</v>
      </c>
      <c r="I7154" s="5">
        <f t="shared" si="1007"/>
        <v>13</v>
      </c>
      <c r="J7154" s="22">
        <v>0</v>
      </c>
      <c r="K7154">
        <v>1.3850000000000001E-4</v>
      </c>
      <c r="L7154" s="5" cm="1">
        <f t="array" ref="L7154">_xlfn.IFS(I7154=0, 0, I7154&gt;34, 0, AND(I7154&gt;0, I7154&lt;35), VLOOKUP(I7154, $A$63:$C$96, 3))</f>
        <v>16600</v>
      </c>
      <c r="M7154" s="5">
        <f t="shared" si="1006"/>
        <v>0</v>
      </c>
      <c r="N7154" s="5">
        <v>1409.4377214143026</v>
      </c>
      <c r="O7154" s="5">
        <f t="shared" si="1013"/>
        <v>3901.5450000000001</v>
      </c>
      <c r="P7154" s="5">
        <f t="shared" si="1014"/>
        <v>3901.5450000000001</v>
      </c>
      <c r="Q7154" s="5">
        <f t="shared" si="1008"/>
        <v>487.20077413479089</v>
      </c>
      <c r="R7154" s="5">
        <f>IF(O7154&gt;(P7154+U7154),O7154-P7154-U7154, 0)</f>
        <v>0</v>
      </c>
      <c r="S7154" s="5">
        <f t="shared" si="1009"/>
        <v>723.88358944995935</v>
      </c>
      <c r="T7154" s="5">
        <f t="shared" si="1010"/>
        <v>11974.571410550041</v>
      </c>
      <c r="U7154" s="5">
        <f>IF(O7154&gt;P7154,IF(V7153*($B$6/100)&gt;=O7154-P7154,(O7154-P7154), V7153*($B$6/100)), 0)</f>
        <v>0</v>
      </c>
      <c r="V7154" s="5">
        <f>V7153+(T7154*($B$5/100))-(U7154/($B$6/100))</f>
        <v>1291237.6181273914</v>
      </c>
      <c r="W7154" s="5">
        <f t="shared" si="1011"/>
        <v>32280.940453184787</v>
      </c>
    </row>
    <row r="7155" spans="4:23" x14ac:dyDescent="0.25">
      <c r="D7155">
        <f t="shared" si="1012"/>
        <v>7153</v>
      </c>
      <c r="E7155" s="3">
        <v>44129</v>
      </c>
      <c r="F7155" s="4">
        <v>4.1666666666666664E-2</v>
      </c>
      <c r="G7155">
        <v>100</v>
      </c>
      <c r="H7155">
        <v>0</v>
      </c>
      <c r="I7155" s="5">
        <f t="shared" si="1007"/>
        <v>14</v>
      </c>
      <c r="J7155" s="22">
        <v>0</v>
      </c>
      <c r="K7155">
        <v>1.1199999999999998E-4</v>
      </c>
      <c r="L7155" s="5" cm="1">
        <f t="array" ref="L7155">_xlfn.IFS(I7155=0, 0, I7155&gt;34, 0, AND(I7155&gt;0, I7155&lt;35), VLOOKUP(I7155, $A$63:$C$96, 3))</f>
        <v>16800</v>
      </c>
      <c r="M7155" s="5">
        <f t="shared" si="1006"/>
        <v>0</v>
      </c>
      <c r="N7155" s="5">
        <v>1210.0279805666883</v>
      </c>
      <c r="O7155" s="5">
        <f t="shared" si="1013"/>
        <v>3155.0399999999995</v>
      </c>
      <c r="P7155" s="5">
        <f t="shared" si="1014"/>
        <v>3155.0399999999995</v>
      </c>
      <c r="Q7155" s="5">
        <f t="shared" si="1008"/>
        <v>487.20077413479089</v>
      </c>
      <c r="R7155" s="5">
        <f>IF(O7155&gt;(P7155+U7155),O7155-P7155-U7155, 0)</f>
        <v>0</v>
      </c>
      <c r="S7155" s="5">
        <f t="shared" si="1009"/>
        <v>621.46725931852973</v>
      </c>
      <c r="T7155" s="5">
        <f t="shared" si="1010"/>
        <v>13023.492740681471</v>
      </c>
      <c r="U7155" s="5">
        <f>IF(O7155&gt;P7155,IF(V7154*($B$6/100)&gt;=O7155-P7155,(O7155-P7155), V7154*($B$6/100)), 0)</f>
        <v>0</v>
      </c>
      <c r="V7155" s="5">
        <f>V7154+(T7155*($B$5/100))-(U7155/($B$6/100))</f>
        <v>1300354.0630458684</v>
      </c>
      <c r="W7155" s="5">
        <f t="shared" si="1011"/>
        <v>32508.85157614671</v>
      </c>
    </row>
    <row r="7156" spans="4:23" x14ac:dyDescent="0.25">
      <c r="D7156">
        <f t="shared" si="1012"/>
        <v>7154</v>
      </c>
      <c r="E7156" s="3">
        <v>44129</v>
      </c>
      <c r="F7156" s="4">
        <v>8.3333333333333329E-2</v>
      </c>
      <c r="G7156">
        <v>90</v>
      </c>
      <c r="H7156">
        <v>0</v>
      </c>
      <c r="I7156" s="5">
        <f t="shared" si="1007"/>
        <v>13</v>
      </c>
      <c r="J7156" s="22">
        <v>0</v>
      </c>
      <c r="K7156">
        <v>9.1879999999999994E-5</v>
      </c>
      <c r="L7156" s="5" cm="1">
        <f t="array" ref="L7156">_xlfn.IFS(I7156=0, 0, I7156&gt;34, 0, AND(I7156&gt;0, I7156&lt;35), VLOOKUP(I7156, $A$63:$C$96, 3))</f>
        <v>16600</v>
      </c>
      <c r="M7156" s="5">
        <f t="shared" si="1006"/>
        <v>0</v>
      </c>
      <c r="N7156" s="5">
        <v>1090.2246785962391</v>
      </c>
      <c r="O7156" s="5">
        <f t="shared" si="1013"/>
        <v>2588.2595999999999</v>
      </c>
      <c r="P7156" s="5">
        <f t="shared" si="1014"/>
        <v>2588.2595999999999</v>
      </c>
      <c r="Q7156" s="5">
        <f t="shared" si="1008"/>
        <v>487.20077413479089</v>
      </c>
      <c r="R7156" s="5">
        <f>IF(O7156&gt;(P7156+U7156),O7156-P7156-U7156, 0)</f>
        <v>0</v>
      </c>
      <c r="S7156" s="5">
        <f t="shared" si="1009"/>
        <v>559.93659149214068</v>
      </c>
      <c r="T7156" s="5">
        <f t="shared" si="1010"/>
        <v>13451.803808507861</v>
      </c>
      <c r="U7156" s="5">
        <f>IF(O7156&gt;P7156,IF(V7155*($B$6/100)&gt;=O7156-P7156,(O7156-P7156), V7155*($B$6/100)), 0)</f>
        <v>0</v>
      </c>
      <c r="V7156" s="5">
        <f>V7155+(T7156*($B$5/100))-(U7156/($B$6/100))</f>
        <v>1309770.325711824</v>
      </c>
      <c r="W7156" s="5">
        <f t="shared" si="1011"/>
        <v>32744.258142795599</v>
      </c>
    </row>
    <row r="7157" spans="4:23" x14ac:dyDescent="0.25">
      <c r="D7157">
        <f t="shared" si="1012"/>
        <v>7155</v>
      </c>
      <c r="E7157" s="3">
        <v>44129</v>
      </c>
      <c r="F7157" s="4">
        <v>8.3333333333333329E-2</v>
      </c>
      <c r="G7157">
        <v>80</v>
      </c>
      <c r="H7157">
        <v>0</v>
      </c>
      <c r="I7157" s="5">
        <f t="shared" si="1007"/>
        <v>11</v>
      </c>
      <c r="J7157" s="22">
        <v>0</v>
      </c>
      <c r="K7157">
        <v>8.1959999999999995E-5</v>
      </c>
      <c r="L7157" s="5" cm="1">
        <f t="array" ref="L7157">_xlfn.IFS(I7157=0, 0, I7157&gt;34, 0, AND(I7157&gt;0, I7157&lt;35), VLOOKUP(I7157, $A$63:$C$96, 3))</f>
        <v>14640</v>
      </c>
      <c r="M7157" s="5">
        <f t="shared" si="1006"/>
        <v>0</v>
      </c>
      <c r="N7157" s="5">
        <v>1048.0223347322035</v>
      </c>
      <c r="O7157" s="5">
        <f t="shared" si="1013"/>
        <v>2308.8132000000001</v>
      </c>
      <c r="P7157" s="5">
        <f t="shared" si="1014"/>
        <v>2308.8132000000001</v>
      </c>
      <c r="Q7157" s="5">
        <f t="shared" si="1008"/>
        <v>487.20077413479089</v>
      </c>
      <c r="R7157" s="5">
        <f>IF(O7157&gt;(P7157+U7157),O7157-P7157-U7157, 0)</f>
        <v>0</v>
      </c>
      <c r="S7157" s="5">
        <f t="shared" si="1009"/>
        <v>538.26157620388472</v>
      </c>
      <c r="T7157" s="5">
        <f t="shared" si="1010"/>
        <v>11792.925223796115</v>
      </c>
      <c r="U7157" s="5">
        <f>IF(O7157&gt;P7157,IF(V7156*($B$6/100)&gt;=O7157-P7157,(O7157-P7157), V7156*($B$6/100)), 0)</f>
        <v>0</v>
      </c>
      <c r="V7157" s="5">
        <f>V7156+(T7157*($B$5/100))-(U7157/($B$6/100))</f>
        <v>1318025.3733684812</v>
      </c>
      <c r="W7157" s="5">
        <f t="shared" si="1011"/>
        <v>32950.634334212031</v>
      </c>
    </row>
    <row r="7158" spans="4:23" x14ac:dyDescent="0.25">
      <c r="D7158">
        <f t="shared" si="1012"/>
        <v>7156</v>
      </c>
      <c r="E7158" s="3">
        <v>44129</v>
      </c>
      <c r="F7158" s="4">
        <v>0.125</v>
      </c>
      <c r="G7158">
        <v>80</v>
      </c>
      <c r="H7158">
        <v>0</v>
      </c>
      <c r="I7158" s="5">
        <f t="shared" si="1007"/>
        <v>11</v>
      </c>
      <c r="J7158" s="22">
        <v>0</v>
      </c>
      <c r="K7158">
        <v>7.3560000000000007E-5</v>
      </c>
      <c r="L7158" s="5" cm="1">
        <f t="array" ref="L7158">_xlfn.IFS(I7158=0, 0, I7158&gt;34, 0, AND(I7158&gt;0, I7158&lt;35), VLOOKUP(I7158, $A$63:$C$96, 3))</f>
        <v>14640</v>
      </c>
      <c r="M7158" s="5">
        <f t="shared" si="1006"/>
        <v>0</v>
      </c>
      <c r="N7158" s="5">
        <v>1024.1108382026421</v>
      </c>
      <c r="O7158" s="5">
        <f t="shared" si="1013"/>
        <v>2072.1852000000003</v>
      </c>
      <c r="P7158" s="5">
        <f t="shared" si="1014"/>
        <v>2072.1852000000003</v>
      </c>
      <c r="Q7158" s="5">
        <f t="shared" si="1008"/>
        <v>487.20077413479089</v>
      </c>
      <c r="R7158" s="5">
        <f>IF(O7158&gt;(P7158+U7158),O7158-P7158-U7158, 0)</f>
        <v>0</v>
      </c>
      <c r="S7158" s="5">
        <f t="shared" si="1009"/>
        <v>525.98069307300727</v>
      </c>
      <c r="T7158" s="5">
        <f t="shared" si="1010"/>
        <v>12041.834106926994</v>
      </c>
      <c r="U7158" s="5">
        <f>IF(O7158&gt;P7158,IF(V7157*($B$6/100)&gt;=O7158-P7158,(O7158-P7158), V7157*($B$6/100)), 0)</f>
        <v>0</v>
      </c>
      <c r="V7158" s="5">
        <f>V7157+(T7158*($B$5/100))-(U7158/($B$6/100))</f>
        <v>1326454.65724333</v>
      </c>
      <c r="W7158" s="5">
        <f t="shared" si="1011"/>
        <v>33161.366431083254</v>
      </c>
    </row>
    <row r="7159" spans="4:23" x14ac:dyDescent="0.25">
      <c r="D7159">
        <f t="shared" si="1012"/>
        <v>7157</v>
      </c>
      <c r="E7159" s="3">
        <v>44129</v>
      </c>
      <c r="F7159" s="4">
        <v>0.16666666666666666</v>
      </c>
      <c r="G7159">
        <v>70</v>
      </c>
      <c r="H7159">
        <v>0</v>
      </c>
      <c r="I7159" s="5">
        <f t="shared" si="1007"/>
        <v>10</v>
      </c>
      <c r="J7159" s="22">
        <v>0</v>
      </c>
      <c r="K7159">
        <v>6.8830000000000003E-5</v>
      </c>
      <c r="L7159" s="5" cm="1">
        <f t="array" ref="L7159">_xlfn.IFS(I7159=0, 0, I7159&gt;34, 0, AND(I7159&gt;0, I7159&lt;35), VLOOKUP(I7159, $A$63:$C$96, 3))</f>
        <v>12480</v>
      </c>
      <c r="M7159" s="5">
        <f t="shared" si="1006"/>
        <v>0</v>
      </c>
      <c r="N7159" s="5">
        <v>1030.3023655345319</v>
      </c>
      <c r="O7159" s="5">
        <f t="shared" si="1013"/>
        <v>1938.9411</v>
      </c>
      <c r="P7159" s="5">
        <f t="shared" si="1014"/>
        <v>1938.9411</v>
      </c>
      <c r="Q7159" s="5">
        <f t="shared" si="1008"/>
        <v>487.20077413479089</v>
      </c>
      <c r="R7159" s="5">
        <f>IF(O7159&gt;(P7159+U7159),O7159-P7159-U7159, 0)</f>
        <v>0</v>
      </c>
      <c r="S7159" s="5">
        <f t="shared" si="1009"/>
        <v>529.16064558959567</v>
      </c>
      <c r="T7159" s="5">
        <f t="shared" si="1010"/>
        <v>10011.898254410404</v>
      </c>
      <c r="U7159" s="5">
        <f>IF(O7159&gt;P7159,IF(V7158*($B$6/100)&gt;=O7159-P7159,(O7159-P7159), V7158*($B$6/100)), 0)</f>
        <v>0</v>
      </c>
      <c r="V7159" s="5">
        <f>V7158+(T7159*($B$5/100))-(U7159/($B$6/100))</f>
        <v>1333462.9860214174</v>
      </c>
      <c r="W7159" s="5">
        <f t="shared" si="1011"/>
        <v>33336.574650535433</v>
      </c>
    </row>
    <row r="7160" spans="4:23" x14ac:dyDescent="0.25">
      <c r="D7160">
        <f t="shared" si="1012"/>
        <v>7158</v>
      </c>
      <c r="E7160" s="3">
        <v>44129</v>
      </c>
      <c r="F7160" s="4">
        <v>0.20833333333333334</v>
      </c>
      <c r="G7160">
        <v>60</v>
      </c>
      <c r="H7160">
        <v>0</v>
      </c>
      <c r="I7160" s="5">
        <f t="shared" si="1007"/>
        <v>8</v>
      </c>
      <c r="J7160" s="22">
        <v>0</v>
      </c>
      <c r="K7160">
        <v>6.6950000000000001E-5</v>
      </c>
      <c r="L7160" s="5" cm="1">
        <f t="array" ref="L7160">_xlfn.IFS(I7160=0, 0, I7160&gt;34, 0, AND(I7160&gt;0, I7160&lt;35), VLOOKUP(I7160, $A$63:$C$96, 3))</f>
        <v>7160</v>
      </c>
      <c r="M7160" s="5">
        <f t="shared" si="1006"/>
        <v>0</v>
      </c>
      <c r="N7160" s="5">
        <v>1081.8976245045769</v>
      </c>
      <c r="O7160" s="5">
        <f t="shared" si="1013"/>
        <v>1885.9814999999999</v>
      </c>
      <c r="P7160" s="5">
        <f t="shared" si="1014"/>
        <v>1885.9814999999999</v>
      </c>
      <c r="Q7160" s="5">
        <f t="shared" si="1008"/>
        <v>487.20077413479089</v>
      </c>
      <c r="R7160" s="5">
        <f>IF(O7160&gt;(P7160+U7160),O7160-P7160-U7160, 0)</f>
        <v>0</v>
      </c>
      <c r="S7160" s="5">
        <f t="shared" si="1009"/>
        <v>555.65983792308771</v>
      </c>
      <c r="T7160" s="5">
        <f t="shared" si="1010"/>
        <v>4718.3586620769129</v>
      </c>
      <c r="U7160" s="5">
        <f>IF(O7160&gt;P7160,IF(V7159*($B$6/100)&gt;=O7160-P7160,(O7160-P7160), V7159*($B$6/100)), 0)</f>
        <v>0</v>
      </c>
      <c r="V7160" s="5">
        <f>V7159+(T7160*($B$5/100))-(U7160/($B$6/100))</f>
        <v>1336765.8370848713</v>
      </c>
      <c r="W7160" s="5">
        <f t="shared" si="1011"/>
        <v>33419.145927121783</v>
      </c>
    </row>
    <row r="7161" spans="4:23" x14ac:dyDescent="0.25">
      <c r="D7161">
        <f t="shared" si="1012"/>
        <v>7159</v>
      </c>
      <c r="E7161" s="3">
        <v>44129</v>
      </c>
      <c r="F7161" s="4">
        <v>0.25</v>
      </c>
      <c r="G7161">
        <v>50</v>
      </c>
      <c r="H7161">
        <v>0</v>
      </c>
      <c r="I7161" s="5">
        <f t="shared" si="1007"/>
        <v>7</v>
      </c>
      <c r="J7161" s="22">
        <v>0</v>
      </c>
      <c r="K7161">
        <v>7.127E-5</v>
      </c>
      <c r="L7161" s="5" cm="1">
        <f t="array" ref="L7161">_xlfn.IFS(I7161=0, 0, I7161&gt;34, 0, AND(I7161&gt;0, I7161&lt;35), VLOOKUP(I7161, $A$63:$C$96, 3))</f>
        <v>4800</v>
      </c>
      <c r="M7161" s="5">
        <f t="shared" si="1006"/>
        <v>0</v>
      </c>
      <c r="N7161" s="5">
        <v>1179.0086005628384</v>
      </c>
      <c r="O7161" s="5">
        <f t="shared" si="1013"/>
        <v>2007.6759000000002</v>
      </c>
      <c r="P7161" s="5">
        <f t="shared" si="1014"/>
        <v>2007.6759000000002</v>
      </c>
      <c r="Q7161" s="5">
        <f t="shared" si="1008"/>
        <v>487.20077413479089</v>
      </c>
      <c r="R7161" s="5">
        <f>IF(O7161&gt;(P7161+U7161),O7161-P7161-U7161, 0)</f>
        <v>0</v>
      </c>
      <c r="S7161" s="5">
        <f t="shared" si="1009"/>
        <v>605.53578551267231</v>
      </c>
      <c r="T7161" s="5">
        <f t="shared" si="1010"/>
        <v>2186.7883144873276</v>
      </c>
      <c r="U7161" s="5">
        <f>IF(O7161&gt;P7161,IF(V7160*($B$6/100)&gt;=O7161-P7161,(O7161-P7161), V7160*($B$6/100)), 0)</f>
        <v>0</v>
      </c>
      <c r="V7161" s="5">
        <f>V7160+(T7161*($B$5/100))-(U7161/($B$6/100))</f>
        <v>1338296.5889050125</v>
      </c>
      <c r="W7161" s="5">
        <f t="shared" si="1011"/>
        <v>33457.414722625312</v>
      </c>
    </row>
    <row r="7162" spans="4:23" x14ac:dyDescent="0.25">
      <c r="D7162">
        <f t="shared" si="1012"/>
        <v>7160</v>
      </c>
      <c r="E7162" s="3">
        <v>44129</v>
      </c>
      <c r="F7162" s="4">
        <v>0.29166666666666669</v>
      </c>
      <c r="G7162">
        <v>50</v>
      </c>
      <c r="H7162">
        <v>0</v>
      </c>
      <c r="I7162" s="5">
        <f t="shared" si="1007"/>
        <v>7</v>
      </c>
      <c r="J7162" s="22">
        <v>2.4744757823055187E-6</v>
      </c>
      <c r="K7162">
        <v>7.9800000000000002E-5</v>
      </c>
      <c r="L7162" s="5" cm="1">
        <f t="array" ref="L7162">_xlfn.IFS(I7162=0, 0, I7162&gt;34, 0, AND(I7162&gt;0, I7162&lt;35), VLOOKUP(I7162, $A$63:$C$96, 3))</f>
        <v>4800</v>
      </c>
      <c r="M7162" s="5">
        <f t="shared" si="1006"/>
        <v>11.753759965951215</v>
      </c>
      <c r="N7162" s="5">
        <v>1619.1926580338716</v>
      </c>
      <c r="O7162" s="5">
        <f t="shared" si="1013"/>
        <v>2247.9659999999999</v>
      </c>
      <c r="P7162" s="5">
        <f t="shared" si="1014"/>
        <v>2247.9659999999999</v>
      </c>
      <c r="Q7162" s="5">
        <f t="shared" si="1008"/>
        <v>487.20077413479089</v>
      </c>
      <c r="R7162" s="5">
        <f>IF(O7162&gt;(P7162+U7162),O7162-P7162-U7162, 0)</f>
        <v>0</v>
      </c>
      <c r="S7162" s="5">
        <f t="shared" si="1009"/>
        <v>831.61318552793296</v>
      </c>
      <c r="T7162" s="5">
        <f t="shared" si="1010"/>
        <v>1732.174574438018</v>
      </c>
      <c r="U7162" s="5">
        <f>IF(O7162&gt;P7162,IF(V7161*($B$6/100)&gt;=O7162-P7162,(O7162-P7162), V7161*($B$6/100)), 0)</f>
        <v>0</v>
      </c>
      <c r="V7162" s="5">
        <f>V7161+(T7162*($B$5/100))-(U7162/($B$6/100))</f>
        <v>1339509.1111071191</v>
      </c>
      <c r="W7162" s="5">
        <f t="shared" si="1011"/>
        <v>33487.727777677981</v>
      </c>
    </row>
    <row r="7163" spans="4:23" x14ac:dyDescent="0.25">
      <c r="D7163">
        <f t="shared" si="1012"/>
        <v>7161</v>
      </c>
      <c r="E7163" s="3">
        <v>44129</v>
      </c>
      <c r="F7163" s="4">
        <v>0.33333333333333331</v>
      </c>
      <c r="G7163">
        <v>70</v>
      </c>
      <c r="H7163">
        <v>0</v>
      </c>
      <c r="I7163" s="5">
        <f t="shared" si="1007"/>
        <v>10</v>
      </c>
      <c r="J7163" s="22">
        <v>1.2372378911527593E-5</v>
      </c>
      <c r="K7163">
        <v>1.0232E-4</v>
      </c>
      <c r="L7163" s="5" cm="1">
        <f t="array" ref="L7163">_xlfn.IFS(I7163=0, 0, I7163&gt;34, 0, AND(I7163&gt;0, I7163&lt;35), VLOOKUP(I7163, $A$63:$C$96, 3))</f>
        <v>12480</v>
      </c>
      <c r="M7163" s="5">
        <f t="shared" si="1006"/>
        <v>58.768799829756063</v>
      </c>
      <c r="N7163" s="5">
        <v>2325.0861838325086</v>
      </c>
      <c r="O7163" s="5">
        <f t="shared" si="1013"/>
        <v>2882.3544000000002</v>
      </c>
      <c r="P7163" s="5">
        <f t="shared" si="1014"/>
        <v>2882.3544000000002</v>
      </c>
      <c r="Q7163" s="5">
        <f t="shared" si="1008"/>
        <v>487.20077413479089</v>
      </c>
      <c r="R7163" s="5">
        <f>IF(O7163&gt;(P7163+U7163),O7163-P7163-U7163, 0)</f>
        <v>0</v>
      </c>
      <c r="S7163" s="5">
        <f t="shared" si="1009"/>
        <v>1194.1582852233323</v>
      </c>
      <c r="T7163" s="5">
        <f t="shared" si="1010"/>
        <v>8462.2561146064218</v>
      </c>
      <c r="U7163" s="5">
        <f>IF(O7163&gt;P7163,IF(V7162*($B$6/100)&gt;=O7163-P7163,(O7163-P7163), V7162*($B$6/100)), 0)</f>
        <v>0</v>
      </c>
      <c r="V7163" s="5">
        <f>V7162+(T7163*($B$5/100))-(U7163/($B$6/100))</f>
        <v>1345432.6903873435</v>
      </c>
      <c r="W7163" s="5">
        <f t="shared" si="1011"/>
        <v>33635.817259683587</v>
      </c>
    </row>
    <row r="7164" spans="4:23" x14ac:dyDescent="0.25">
      <c r="D7164">
        <f t="shared" si="1012"/>
        <v>7162</v>
      </c>
      <c r="E7164" s="3">
        <v>44129</v>
      </c>
      <c r="F7164" s="4">
        <v>0.375</v>
      </c>
      <c r="G7164">
        <v>70</v>
      </c>
      <c r="H7164">
        <v>0</v>
      </c>
      <c r="I7164" s="5">
        <f t="shared" si="1007"/>
        <v>10</v>
      </c>
      <c r="J7164" s="22">
        <v>4.2066088299193817E-5</v>
      </c>
      <c r="K7164">
        <v>1.3199000000000002E-4</v>
      </c>
      <c r="L7164" s="5" cm="1">
        <f t="array" ref="L7164">_xlfn.IFS(I7164=0, 0, I7164&gt;34, 0, AND(I7164&gt;0, I7164&lt;35), VLOOKUP(I7164, $A$63:$C$96, 3))</f>
        <v>12480</v>
      </c>
      <c r="M7164" s="5">
        <f t="shared" si="1006"/>
        <v>199.81391942117062</v>
      </c>
      <c r="N7164" s="5">
        <v>3172.9132509732926</v>
      </c>
      <c r="O7164" s="5">
        <f t="shared" si="1013"/>
        <v>3718.1583000000001</v>
      </c>
      <c r="P7164" s="5">
        <f t="shared" si="1014"/>
        <v>3718.1583000000001</v>
      </c>
      <c r="Q7164" s="5">
        <f t="shared" si="1008"/>
        <v>487.20077413479089</v>
      </c>
      <c r="R7164" s="5">
        <f>IF(O7164&gt;(P7164+U7164),O7164-P7164-U7164, 0)</f>
        <v>0</v>
      </c>
      <c r="S7164" s="5">
        <f t="shared" si="1009"/>
        <v>1629.6000867800949</v>
      </c>
      <c r="T7164" s="5">
        <f t="shared" si="1010"/>
        <v>7332.0555326410749</v>
      </c>
      <c r="U7164" s="5">
        <f>IF(O7164&gt;P7164,IF(V7163*($B$6/100)&gt;=O7164-P7164,(O7164-P7164), V7163*($B$6/100)), 0)</f>
        <v>0</v>
      </c>
      <c r="V7164" s="5">
        <f>V7163+(T7164*($B$5/100))-(U7164/($B$6/100))</f>
        <v>1350565.1292601922</v>
      </c>
      <c r="W7164" s="5">
        <f t="shared" si="1011"/>
        <v>33764.128231504801</v>
      </c>
    </row>
    <row r="7165" spans="4:23" x14ac:dyDescent="0.25">
      <c r="D7165">
        <f t="shared" si="1012"/>
        <v>7163</v>
      </c>
      <c r="E7165" s="3">
        <v>44129</v>
      </c>
      <c r="F7165" s="4">
        <v>0.41666666666666669</v>
      </c>
      <c r="G7165">
        <v>60</v>
      </c>
      <c r="H7165">
        <v>2</v>
      </c>
      <c r="I7165" s="5">
        <f t="shared" si="1007"/>
        <v>8</v>
      </c>
      <c r="J7165" s="22">
        <v>1.1135141020374834E-4</v>
      </c>
      <c r="K7165">
        <v>1.4008E-4</v>
      </c>
      <c r="L7165" s="5" cm="1">
        <f t="array" ref="L7165">_xlfn.IFS(I7165=0, 0, I7165&gt;34, 0, AND(I7165&gt;0, I7165&lt;35), VLOOKUP(I7165, $A$63:$C$96, 3))</f>
        <v>7160</v>
      </c>
      <c r="M7165" s="5">
        <f t="shared" si="1006"/>
        <v>528.91919846780468</v>
      </c>
      <c r="N7165" s="5">
        <v>3386.569704851554</v>
      </c>
      <c r="O7165" s="5">
        <f t="shared" si="1013"/>
        <v>3946.0535999999997</v>
      </c>
      <c r="P7165" s="5">
        <f t="shared" si="1014"/>
        <v>3946.0535999999997</v>
      </c>
      <c r="Q7165" s="5">
        <f t="shared" si="1008"/>
        <v>487.20077413479089</v>
      </c>
      <c r="R7165" s="5">
        <f>IF(O7165&gt;(P7165+U7165),O7165-P7165-U7165, 0)</f>
        <v>0</v>
      </c>
      <c r="S7165" s="5">
        <f t="shared" si="1009"/>
        <v>1739.33349208966</v>
      </c>
      <c r="T7165" s="5">
        <f t="shared" si="1010"/>
        <v>2003.5321063781448</v>
      </c>
      <c r="U7165" s="5">
        <f>IF(O7165&gt;P7165,IF(V7164*($B$6/100)&gt;=O7165-P7165,(O7165-P7165), V7164*($B$6/100)), 0)</f>
        <v>0</v>
      </c>
      <c r="V7165" s="5">
        <f>V7164+(T7165*($B$5/100))-(U7165/($B$6/100))</f>
        <v>1351967.6017346568</v>
      </c>
      <c r="W7165" s="5">
        <f t="shared" si="1011"/>
        <v>33799.19004336642</v>
      </c>
    </row>
    <row r="7166" spans="4:23" x14ac:dyDescent="0.25">
      <c r="D7166">
        <f t="shared" si="1012"/>
        <v>7164</v>
      </c>
      <c r="E7166" s="3">
        <v>44129</v>
      </c>
      <c r="F7166" s="4">
        <v>0.45833333333333331</v>
      </c>
      <c r="G7166">
        <v>60</v>
      </c>
      <c r="H7166">
        <v>1</v>
      </c>
      <c r="I7166" s="5">
        <f t="shared" si="1007"/>
        <v>8</v>
      </c>
      <c r="J7166" s="22">
        <v>8.4132176598387633E-5</v>
      </c>
      <c r="K7166">
        <v>1.3856E-4</v>
      </c>
      <c r="L7166" s="5" cm="1">
        <f t="array" ref="L7166">_xlfn.IFS(I7166=0, 0, I7166&gt;34, 0, AND(I7166&gt;0, I7166&lt;35), VLOOKUP(I7166, $A$63:$C$96, 3))</f>
        <v>7160</v>
      </c>
      <c r="M7166" s="5">
        <f t="shared" si="1006"/>
        <v>399.62783884234125</v>
      </c>
      <c r="N7166" s="5">
        <v>3095.9683492451836</v>
      </c>
      <c r="O7166" s="5">
        <f t="shared" si="1013"/>
        <v>3903.2352000000001</v>
      </c>
      <c r="P7166" s="5">
        <f t="shared" si="1014"/>
        <v>3903.2352000000001</v>
      </c>
      <c r="Q7166" s="5">
        <f t="shared" si="1008"/>
        <v>487.20077413479089</v>
      </c>
      <c r="R7166" s="5">
        <f>IF(O7166&gt;(P7166+U7166),O7166-P7166-U7166, 0)</f>
        <v>0</v>
      </c>
      <c r="S7166" s="5">
        <f t="shared" si="1009"/>
        <v>1590.0813831108571</v>
      </c>
      <c r="T7166" s="5">
        <f t="shared" si="1010"/>
        <v>2066.3112557314844</v>
      </c>
      <c r="U7166" s="5">
        <f>IF(O7166&gt;P7166,IF(V7165*($B$6/100)&gt;=O7166-P7166,(O7166-P7166), V7165*($B$6/100)), 0)</f>
        <v>0</v>
      </c>
      <c r="V7166" s="5">
        <f>V7165+(T7166*($B$5/100))-(U7166/($B$6/100))</f>
        <v>1353414.0196136688</v>
      </c>
      <c r="W7166" s="5">
        <f t="shared" si="1011"/>
        <v>33835.35049034172</v>
      </c>
    </row>
    <row r="7167" spans="4:23" x14ac:dyDescent="0.25">
      <c r="D7167">
        <f t="shared" si="1012"/>
        <v>7165</v>
      </c>
      <c r="E7167" s="3">
        <v>44129</v>
      </c>
      <c r="F7167" s="4">
        <v>0.5</v>
      </c>
      <c r="G7167">
        <v>60</v>
      </c>
      <c r="H7167">
        <v>0</v>
      </c>
      <c r="I7167" s="5">
        <f t="shared" si="1007"/>
        <v>8</v>
      </c>
      <c r="J7167" s="22">
        <v>4.7015039863804853E-5</v>
      </c>
      <c r="K7167">
        <v>1.3306E-4</v>
      </c>
      <c r="L7167" s="5" cm="1">
        <f t="array" ref="L7167">_xlfn.IFS(I7167=0, 0, I7167&gt;34, 0, AND(I7167&gt;0, I7167&lt;35), VLOOKUP(I7167, $A$63:$C$96, 3))</f>
        <v>7160</v>
      </c>
      <c r="M7167" s="5">
        <f t="shared" si="1006"/>
        <v>223.32143935307306</v>
      </c>
      <c r="N7167" s="5">
        <v>2676.7446451335468</v>
      </c>
      <c r="O7167" s="5">
        <f t="shared" si="1013"/>
        <v>3748.3002000000001</v>
      </c>
      <c r="P7167" s="5">
        <f t="shared" si="1014"/>
        <v>3748.3002000000001</v>
      </c>
      <c r="Q7167" s="5">
        <f t="shared" si="1008"/>
        <v>487.20077413479089</v>
      </c>
      <c r="R7167" s="5">
        <f>IF(O7167&gt;(P7167+U7167),O7167-P7167-U7167, 0)</f>
        <v>0</v>
      </c>
      <c r="S7167" s="5">
        <f t="shared" si="1009"/>
        <v>1374.769166682931</v>
      </c>
      <c r="T7167" s="5">
        <f t="shared" si="1010"/>
        <v>2260.2520726701423</v>
      </c>
      <c r="U7167" s="5">
        <f>IF(O7167&gt;P7167,IF(V7166*($B$6/100)&gt;=O7167-P7167,(O7167-P7167), V7166*($B$6/100)), 0)</f>
        <v>0</v>
      </c>
      <c r="V7167" s="5">
        <f>V7166+(T7167*($B$5/100))-(U7167/($B$6/100))</f>
        <v>1354996.1960645379</v>
      </c>
      <c r="W7167" s="5">
        <f t="shared" si="1011"/>
        <v>33874.904901613445</v>
      </c>
    </row>
    <row r="7168" spans="4:23" x14ac:dyDescent="0.25">
      <c r="D7168">
        <f t="shared" si="1012"/>
        <v>7166</v>
      </c>
      <c r="E7168" s="3">
        <v>44129</v>
      </c>
      <c r="F7168" s="4">
        <v>0.54166666666666663</v>
      </c>
      <c r="G7168">
        <v>50</v>
      </c>
      <c r="H7168">
        <v>0</v>
      </c>
      <c r="I7168" s="5">
        <f t="shared" si="1007"/>
        <v>7</v>
      </c>
      <c r="J7168" s="22">
        <v>7.6708749251471072E-5</v>
      </c>
      <c r="K7168">
        <v>1.2989999999999999E-4</v>
      </c>
      <c r="L7168" s="5" cm="1">
        <f t="array" ref="L7168">_xlfn.IFS(I7168=0, 0, I7168&gt;34, 0, AND(I7168&gt;0, I7168&lt;35), VLOOKUP(I7168, $A$63:$C$96, 3))</f>
        <v>4800</v>
      </c>
      <c r="M7168" s="5">
        <f t="shared" si="1006"/>
        <v>364.36655894448762</v>
      </c>
      <c r="N7168" s="5">
        <v>2835.8248739573733</v>
      </c>
      <c r="O7168" s="5">
        <f t="shared" si="1013"/>
        <v>3659.2829999999994</v>
      </c>
      <c r="P7168" s="5">
        <f t="shared" si="1014"/>
        <v>3659.2829999999994</v>
      </c>
      <c r="Q7168" s="5">
        <f t="shared" si="1008"/>
        <v>487.20077413479089</v>
      </c>
      <c r="R7168" s="5">
        <f>IF(O7168&gt;(P7168+U7168),O7168-P7168-U7168, 0)</f>
        <v>0</v>
      </c>
      <c r="S7168" s="5">
        <f t="shared" si="1009"/>
        <v>1017.8827848096969</v>
      </c>
      <c r="T7168" s="5">
        <f t="shared" si="1010"/>
        <v>487.20077413479089</v>
      </c>
      <c r="U7168" s="5">
        <f>IF(O7168&gt;P7168,IF(V7167*($B$6/100)&gt;=O7168-P7168,(O7168-P7168), V7167*($B$6/100)), 0)</f>
        <v>0</v>
      </c>
      <c r="V7168" s="5">
        <f>V7167+(T7168*($B$5/100))-(U7168/($B$6/100))</f>
        <v>1355337.2366064321</v>
      </c>
      <c r="W7168" s="5">
        <f t="shared" si="1011"/>
        <v>33883.430915160803</v>
      </c>
    </row>
    <row r="7169" spans="4:23" x14ac:dyDescent="0.25">
      <c r="D7169">
        <f t="shared" si="1012"/>
        <v>7167</v>
      </c>
      <c r="E7169" s="3">
        <v>44129</v>
      </c>
      <c r="F7169" s="4">
        <v>0.58333333333333337</v>
      </c>
      <c r="G7169">
        <v>40</v>
      </c>
      <c r="H7169">
        <v>0</v>
      </c>
      <c r="I7169" s="5">
        <f t="shared" si="1007"/>
        <v>6</v>
      </c>
      <c r="J7169" s="22">
        <v>6.6810846122248999E-5</v>
      </c>
      <c r="K7169">
        <v>1.2701999999999999E-4</v>
      </c>
      <c r="L7169" s="5" cm="1">
        <f t="array" ref="L7169">_xlfn.IFS(I7169=0, 0, I7169&gt;34, 0, AND(I7169&gt;0, I7169&lt;35), VLOOKUP(I7169, $A$63:$C$96, 3))</f>
        <v>2980</v>
      </c>
      <c r="M7169" s="5">
        <f t="shared" si="1006"/>
        <v>317.35151908068275</v>
      </c>
      <c r="N7169" s="5">
        <v>2727.8118916676226</v>
      </c>
      <c r="O7169" s="5">
        <f t="shared" si="1013"/>
        <v>3578.1533999999997</v>
      </c>
      <c r="P7169" s="5">
        <f t="shared" si="1014"/>
        <v>3297.3515190806829</v>
      </c>
      <c r="Q7169" s="5">
        <f t="shared" si="1008"/>
        <v>0</v>
      </c>
      <c r="R7169" s="5">
        <f>IF(O7169&gt;(P7169+U7169),O7169-P7169-U7169, 0)</f>
        <v>0</v>
      </c>
      <c r="S7169" s="5">
        <f t="shared" si="1009"/>
        <v>0</v>
      </c>
      <c r="T7169" s="5">
        <f t="shared" si="1010"/>
        <v>0</v>
      </c>
      <c r="U7169" s="5">
        <f>IF(O7169&gt;P7169,IF(V7168*($B$6/100)&gt;=O7169-P7169,(O7169-P7169), V7168*($B$6/100)), 0)</f>
        <v>280.80188091931677</v>
      </c>
      <c r="V7169" s="5">
        <f>V7168+(T7169*($B$5/100))-(U7169/($B$6/100))</f>
        <v>1354936.0910622617</v>
      </c>
      <c r="W7169" s="5">
        <f t="shared" si="1011"/>
        <v>33873.402276556546</v>
      </c>
    </row>
    <row r="7170" spans="4:23" x14ac:dyDescent="0.25">
      <c r="D7170">
        <f t="shared" si="1012"/>
        <v>7168</v>
      </c>
      <c r="E7170" s="3">
        <v>44129</v>
      </c>
      <c r="F7170" s="4">
        <v>0.625</v>
      </c>
      <c r="G7170">
        <v>40</v>
      </c>
      <c r="H7170">
        <v>0</v>
      </c>
      <c r="I7170" s="5">
        <f t="shared" si="1007"/>
        <v>6</v>
      </c>
      <c r="J7170" s="22">
        <v>3.4642660952277262E-5</v>
      </c>
      <c r="K7170">
        <v>1.2469E-4</v>
      </c>
      <c r="L7170" s="5" cm="1">
        <f t="array" ref="L7170">_xlfn.IFS(I7170=0, 0, I7170&gt;34, 0, AND(I7170&gt;0, I7170&lt;35), VLOOKUP(I7170, $A$63:$C$96, 3))</f>
        <v>2980</v>
      </c>
      <c r="M7170" s="5">
        <f t="shared" si="1006"/>
        <v>164.552639523317</v>
      </c>
      <c r="N7170" s="5">
        <v>2551.5266267925299</v>
      </c>
      <c r="O7170" s="5">
        <f t="shared" si="1013"/>
        <v>3512.5173</v>
      </c>
      <c r="P7170" s="5">
        <f t="shared" si="1014"/>
        <v>3144.5526395233169</v>
      </c>
      <c r="Q7170" s="5">
        <f t="shared" si="1008"/>
        <v>0</v>
      </c>
      <c r="R7170" s="5">
        <f>IF(O7170&gt;(P7170+U7170),O7170-P7170-U7170, 0)</f>
        <v>0</v>
      </c>
      <c r="S7170" s="5">
        <f t="shared" si="1009"/>
        <v>0</v>
      </c>
      <c r="T7170" s="5">
        <f t="shared" si="1010"/>
        <v>0</v>
      </c>
      <c r="U7170" s="5">
        <f>IF(O7170&gt;P7170,IF(V7169*($B$6/100)&gt;=O7170-P7170,(O7170-P7170), V7169*($B$6/100)), 0)</f>
        <v>367.96466047668309</v>
      </c>
      <c r="V7170" s="5">
        <f>V7169+(T7170*($B$5/100))-(U7170/($B$6/100))</f>
        <v>1354410.4272615807</v>
      </c>
      <c r="W7170" s="5">
        <f t="shared" si="1011"/>
        <v>33860.260681539519</v>
      </c>
    </row>
    <row r="7171" spans="4:23" x14ac:dyDescent="0.25">
      <c r="D7171">
        <f t="shared" si="1012"/>
        <v>7169</v>
      </c>
      <c r="E7171" s="3">
        <v>44129</v>
      </c>
      <c r="F7171" s="4">
        <v>0.66666666666666663</v>
      </c>
      <c r="G7171">
        <v>40</v>
      </c>
      <c r="H7171">
        <v>0</v>
      </c>
      <c r="I7171" s="5">
        <f t="shared" si="1007"/>
        <v>6</v>
      </c>
      <c r="J7171" s="22">
        <v>1.2372378911527593E-5</v>
      </c>
      <c r="K7171">
        <v>1.2899999999999999E-4</v>
      </c>
      <c r="L7171" s="5" cm="1">
        <f t="array" ref="L7171">_xlfn.IFS(I7171=0, 0, I7171&gt;34, 0, AND(I7171&gt;0, I7171&lt;35), VLOOKUP(I7171, $A$63:$C$96, 3))</f>
        <v>2980</v>
      </c>
      <c r="M7171" s="5">
        <f t="shared" ref="M7171:M7234" si="1015">$B$11*$B$4*J7171*1000</f>
        <v>58.768799829756063</v>
      </c>
      <c r="N7171" s="5">
        <v>2545.8782409674914</v>
      </c>
      <c r="O7171" s="5">
        <f t="shared" si="1013"/>
        <v>3633.93</v>
      </c>
      <c r="P7171" s="5">
        <f t="shared" si="1014"/>
        <v>3038.7687998297561</v>
      </c>
      <c r="Q7171" s="5">
        <f t="shared" si="1008"/>
        <v>0</v>
      </c>
      <c r="R7171" s="5">
        <f>IF(O7171&gt;(P7171+U7171),O7171-P7171-U7171, 0)</f>
        <v>0</v>
      </c>
      <c r="S7171" s="5">
        <f t="shared" si="1009"/>
        <v>0</v>
      </c>
      <c r="T7171" s="5">
        <f t="shared" si="1010"/>
        <v>0</v>
      </c>
      <c r="U7171" s="5">
        <f>IF(O7171&gt;P7171,IF(V7170*($B$6/100)&gt;=O7171-P7171,(O7171-P7171), V7170*($B$6/100)), 0)</f>
        <v>595.16120017024377</v>
      </c>
      <c r="V7171" s="5">
        <f>V7170+(T7171*($B$5/100))-(U7171/($B$6/100))</f>
        <v>1353560.1969756233</v>
      </c>
      <c r="W7171" s="5">
        <f t="shared" si="1011"/>
        <v>33839.004924390581</v>
      </c>
    </row>
    <row r="7172" spans="4:23" x14ac:dyDescent="0.25">
      <c r="D7172">
        <f t="shared" si="1012"/>
        <v>7170</v>
      </c>
      <c r="E7172" s="3">
        <v>44129</v>
      </c>
      <c r="F7172" s="4">
        <v>0.70833333333333337</v>
      </c>
      <c r="G7172">
        <v>50</v>
      </c>
      <c r="H7172">
        <v>0</v>
      </c>
      <c r="I7172" s="5">
        <f t="shared" ref="I7172:I7235" si="1016">ROUND((G7172/10)*((LN(99/0.03)/(LN(10/0.03)))),0)</f>
        <v>7</v>
      </c>
      <c r="J7172" s="22">
        <v>0</v>
      </c>
      <c r="K7172">
        <v>1.5253E-4</v>
      </c>
      <c r="L7172" s="5" cm="1">
        <f t="array" ref="L7172">_xlfn.IFS(I7172=0, 0, I7172&gt;34, 0, AND(I7172&gt;0, I7172&lt;35), VLOOKUP(I7172, $A$63:$C$96, 3))</f>
        <v>4800</v>
      </c>
      <c r="M7172" s="5">
        <f t="shared" si="1015"/>
        <v>0</v>
      </c>
      <c r="N7172" s="5">
        <v>2779.0879828388584</v>
      </c>
      <c r="O7172" s="5">
        <f t="shared" si="1013"/>
        <v>4296.7700999999997</v>
      </c>
      <c r="P7172" s="5">
        <f t="shared" si="1014"/>
        <v>4296.7700999999997</v>
      </c>
      <c r="Q7172" s="5">
        <f t="shared" ref="Q7172:Q7235" si="1017">IF((L7172+M7172-P7172)&lt;($B$8/100)*$B$3,L7172+M7172-P7172,($B$8/100)*$B$3)</f>
        <v>487.20077413479089</v>
      </c>
      <c r="R7172" s="5">
        <f>IF(O7172&gt;(P7172+U7172),O7172-P7172-U7172, 0)</f>
        <v>0</v>
      </c>
      <c r="S7172" s="5">
        <f t="shared" ref="S7172:S7235" si="1018">IF((IF((L7172+M7172)&gt;O7172,L7172+M7172-P7172-Q7172,0))&lt;((N7172*3.595182*($B$7/100))/($B$5/100)),L7172+M7172-P7172-Q7172, N7172*3.595182*($B$7/100)/($B$5/100))</f>
        <v>16.02912586520938</v>
      </c>
      <c r="T7172" s="5">
        <f t="shared" ref="T7172:T7235" si="1019">((L7172+M7172)-P7172-S7172)</f>
        <v>487.20077413479089</v>
      </c>
      <c r="U7172" s="5">
        <f>IF(O7172&gt;P7172,IF(V7171*($B$6/100)&gt;=O7172-P7172,(O7172-P7172), V7171*($B$6/100)), 0)</f>
        <v>0</v>
      </c>
      <c r="V7172" s="5">
        <f>V7171+(T7172*($B$5/100))-(U7172/($B$6/100))</f>
        <v>1353901.2375175175</v>
      </c>
      <c r="W7172" s="5">
        <f t="shared" ref="W7172:W7235" si="1020">V7172/40</f>
        <v>33847.53093793794</v>
      </c>
    </row>
    <row r="7173" spans="4:23" x14ac:dyDescent="0.25">
      <c r="D7173">
        <f t="shared" ref="D7173:D7236" si="1021">D7172+1</f>
        <v>7171</v>
      </c>
      <c r="E7173" s="3">
        <v>44129</v>
      </c>
      <c r="F7173" s="4">
        <v>0.75</v>
      </c>
      <c r="G7173">
        <v>60</v>
      </c>
      <c r="H7173">
        <v>0</v>
      </c>
      <c r="I7173" s="5">
        <f t="shared" si="1016"/>
        <v>8</v>
      </c>
      <c r="J7173" s="22">
        <v>0</v>
      </c>
      <c r="K7173">
        <v>2.1500000000000002E-4</v>
      </c>
      <c r="L7173" s="5" cm="1">
        <f t="array" ref="L7173">_xlfn.IFS(I7173=0, 0, I7173&gt;34, 0, AND(I7173&gt;0, I7173&lt;35), VLOOKUP(I7173, $A$63:$C$96, 3))</f>
        <v>7160</v>
      </c>
      <c r="M7173" s="5">
        <f t="shared" si="1015"/>
        <v>0</v>
      </c>
      <c r="N7173" s="5">
        <v>3070.2995976546226</v>
      </c>
      <c r="O7173" s="5">
        <f t="shared" ref="O7173:O7236" si="1022">$B$2*K7173*1000</f>
        <v>6056.55</v>
      </c>
      <c r="P7173" s="5">
        <f t="shared" ref="P7173:P7236" si="1023">IF(O7173&gt;=(L7173+M7173),L7173+M7173,O7173)</f>
        <v>6056.55</v>
      </c>
      <c r="Q7173" s="5">
        <f t="shared" si="1017"/>
        <v>487.20077413479089</v>
      </c>
      <c r="R7173" s="5">
        <f>IF(O7173&gt;(P7173+U7173),O7173-P7173-U7173, 0)</f>
        <v>0</v>
      </c>
      <c r="S7173" s="5">
        <f t="shared" si="1018"/>
        <v>616.24922586520893</v>
      </c>
      <c r="T7173" s="5">
        <f t="shared" si="1019"/>
        <v>487.20077413479089</v>
      </c>
      <c r="U7173" s="5">
        <f>IF(O7173&gt;P7173,IF(V7172*($B$6/100)&gt;=O7173-P7173,(O7173-P7173), V7172*($B$6/100)), 0)</f>
        <v>0</v>
      </c>
      <c r="V7173" s="5">
        <f>V7172+(T7173*($B$5/100))-(U7173/($B$6/100))</f>
        <v>1354242.2780594118</v>
      </c>
      <c r="W7173" s="5">
        <f t="shared" si="1020"/>
        <v>33856.056951485298</v>
      </c>
    </row>
    <row r="7174" spans="4:23" x14ac:dyDescent="0.25">
      <c r="D7174">
        <f t="shared" si="1021"/>
        <v>7172</v>
      </c>
      <c r="E7174" s="3">
        <v>44129</v>
      </c>
      <c r="F7174" s="4">
        <v>0.79166666666666663</v>
      </c>
      <c r="G7174">
        <v>60</v>
      </c>
      <c r="H7174">
        <v>0</v>
      </c>
      <c r="I7174" s="5">
        <f t="shared" si="1016"/>
        <v>8</v>
      </c>
      <c r="J7174" s="22">
        <v>0</v>
      </c>
      <c r="K7174">
        <v>2.3341E-4</v>
      </c>
      <c r="L7174" s="5" cm="1">
        <f t="array" ref="L7174">_xlfn.IFS(I7174=0, 0, I7174&gt;34, 0, AND(I7174&gt;0, I7174&lt;35), VLOOKUP(I7174, $A$63:$C$96, 3))</f>
        <v>7160</v>
      </c>
      <c r="M7174" s="5">
        <f t="shared" si="1015"/>
        <v>0</v>
      </c>
      <c r="N7174" s="5">
        <v>2960.1693035796384</v>
      </c>
      <c r="O7174" s="5">
        <f t="shared" si="1022"/>
        <v>6575.1597000000002</v>
      </c>
      <c r="P7174" s="5">
        <f t="shared" si="1023"/>
        <v>6575.1597000000002</v>
      </c>
      <c r="Q7174" s="5">
        <f t="shared" si="1017"/>
        <v>487.20077413479089</v>
      </c>
      <c r="R7174" s="5">
        <f>IF(O7174&gt;(P7174+U7174),O7174-P7174-U7174, 0)</f>
        <v>0</v>
      </c>
      <c r="S7174" s="5">
        <f t="shared" si="1018"/>
        <v>97.639525865208952</v>
      </c>
      <c r="T7174" s="5">
        <f t="shared" si="1019"/>
        <v>487.20077413479089</v>
      </c>
      <c r="U7174" s="5">
        <f>IF(O7174&gt;P7174,IF(V7173*($B$6/100)&gt;=O7174-P7174,(O7174-P7174), V7173*($B$6/100)), 0)</f>
        <v>0</v>
      </c>
      <c r="V7174" s="5">
        <f>V7173+(T7174*($B$5/100))-(U7174/($B$6/100))</f>
        <v>1354583.3186013061</v>
      </c>
      <c r="W7174" s="5">
        <f t="shared" si="1020"/>
        <v>33864.582965032649</v>
      </c>
    </row>
    <row r="7175" spans="4:23" x14ac:dyDescent="0.25">
      <c r="D7175">
        <f t="shared" si="1021"/>
        <v>7173</v>
      </c>
      <c r="E7175" s="3">
        <v>44129</v>
      </c>
      <c r="F7175" s="4">
        <v>0.83333333333333337</v>
      </c>
      <c r="G7175">
        <v>60</v>
      </c>
      <c r="H7175">
        <v>0</v>
      </c>
      <c r="I7175" s="5">
        <f t="shared" si="1016"/>
        <v>8</v>
      </c>
      <c r="J7175" s="22">
        <v>0</v>
      </c>
      <c r="K7175">
        <v>2.1592999999999997E-4</v>
      </c>
      <c r="L7175" s="5" cm="1">
        <f t="array" ref="L7175">_xlfn.IFS(I7175=0, 0, I7175&gt;34, 0, AND(I7175&gt;0, I7175&lt;35), VLOOKUP(I7175, $A$63:$C$96, 3))</f>
        <v>7160</v>
      </c>
      <c r="M7175" s="5">
        <f t="shared" si="1015"/>
        <v>0</v>
      </c>
      <c r="N7175" s="5">
        <v>2831.7902107664054</v>
      </c>
      <c r="O7175" s="5">
        <f t="shared" si="1022"/>
        <v>6082.7480999999989</v>
      </c>
      <c r="P7175" s="5">
        <f t="shared" si="1023"/>
        <v>6082.7480999999989</v>
      </c>
      <c r="Q7175" s="5">
        <f t="shared" si="1017"/>
        <v>487.20077413479089</v>
      </c>
      <c r="R7175" s="5">
        <f>IF(O7175&gt;(P7175+U7175),O7175-P7175-U7175, 0)</f>
        <v>0</v>
      </c>
      <c r="S7175" s="5">
        <f t="shared" si="1018"/>
        <v>590.05112586521022</v>
      </c>
      <c r="T7175" s="5">
        <f t="shared" si="1019"/>
        <v>487.20077413479089</v>
      </c>
      <c r="U7175" s="5">
        <f>IF(O7175&gt;P7175,IF(V7174*($B$6/100)&gt;=O7175-P7175,(O7175-P7175), V7174*($B$6/100)), 0)</f>
        <v>0</v>
      </c>
      <c r="V7175" s="5">
        <f>V7174+(T7175*($B$5/100))-(U7175/($B$6/100))</f>
        <v>1354924.3591432003</v>
      </c>
      <c r="W7175" s="5">
        <f t="shared" si="1020"/>
        <v>33873.108978580007</v>
      </c>
    </row>
    <row r="7176" spans="4:23" x14ac:dyDescent="0.25">
      <c r="D7176">
        <f t="shared" si="1021"/>
        <v>7174</v>
      </c>
      <c r="E7176" s="3">
        <v>44129</v>
      </c>
      <c r="F7176" s="4">
        <v>0.875</v>
      </c>
      <c r="G7176">
        <v>50</v>
      </c>
      <c r="H7176">
        <v>0</v>
      </c>
      <c r="I7176" s="5">
        <f t="shared" si="1016"/>
        <v>7</v>
      </c>
      <c r="J7176" s="22">
        <v>0</v>
      </c>
      <c r="K7176">
        <v>1.9981E-4</v>
      </c>
      <c r="L7176" s="5" cm="1">
        <f t="array" ref="L7176">_xlfn.IFS(I7176=0, 0, I7176&gt;34, 0, AND(I7176&gt;0, I7176&lt;35), VLOOKUP(I7176, $A$63:$C$96, 3))</f>
        <v>4800</v>
      </c>
      <c r="M7176" s="5">
        <f t="shared" si="1015"/>
        <v>0</v>
      </c>
      <c r="N7176" s="5">
        <v>2651.5117191700942</v>
      </c>
      <c r="O7176" s="5">
        <f t="shared" si="1022"/>
        <v>5628.6477000000004</v>
      </c>
      <c r="P7176" s="5">
        <f t="shared" si="1023"/>
        <v>4800</v>
      </c>
      <c r="Q7176" s="5">
        <f t="shared" si="1017"/>
        <v>0</v>
      </c>
      <c r="R7176" s="5">
        <f>IF(O7176&gt;(P7176+U7176),O7176-P7176-U7176, 0)</f>
        <v>0</v>
      </c>
      <c r="S7176" s="5">
        <f t="shared" si="1018"/>
        <v>0</v>
      </c>
      <c r="T7176" s="5">
        <f t="shared" si="1019"/>
        <v>0</v>
      </c>
      <c r="U7176" s="5">
        <f>IF(O7176&gt;P7176,IF(V7175*($B$6/100)&gt;=O7176-P7176,(O7176-P7176), V7175*($B$6/100)), 0)</f>
        <v>828.64770000000044</v>
      </c>
      <c r="V7176" s="5">
        <f>V7175+(T7176*($B$5/100))-(U7176/($B$6/100))</f>
        <v>1353740.5767146288</v>
      </c>
      <c r="W7176" s="5">
        <f t="shared" si="1020"/>
        <v>33843.514417865721</v>
      </c>
    </row>
    <row r="7177" spans="4:23" x14ac:dyDescent="0.25">
      <c r="D7177">
        <f t="shared" si="1021"/>
        <v>7175</v>
      </c>
      <c r="E7177" s="3">
        <v>44129</v>
      </c>
      <c r="F7177" s="4">
        <v>0.91666666666666663</v>
      </c>
      <c r="G7177">
        <v>40</v>
      </c>
      <c r="H7177">
        <v>0</v>
      </c>
      <c r="I7177" s="5">
        <f t="shared" si="1016"/>
        <v>6</v>
      </c>
      <c r="J7177" s="22">
        <v>0</v>
      </c>
      <c r="K7177">
        <v>1.7846E-4</v>
      </c>
      <c r="L7177" s="5" cm="1">
        <f t="array" ref="L7177">_xlfn.IFS(I7177=0, 0, I7177&gt;34, 0, AND(I7177&gt;0, I7177&lt;35), VLOOKUP(I7177, $A$63:$C$96, 3))</f>
        <v>2980</v>
      </c>
      <c r="M7177" s="5">
        <f t="shared" si="1015"/>
        <v>0</v>
      </c>
      <c r="N7177" s="5">
        <v>2400.7370417667257</v>
      </c>
      <c r="O7177" s="5">
        <f t="shared" si="1022"/>
        <v>5027.2182000000003</v>
      </c>
      <c r="P7177" s="5">
        <f t="shared" si="1023"/>
        <v>2980</v>
      </c>
      <c r="Q7177" s="5">
        <f t="shared" si="1017"/>
        <v>0</v>
      </c>
      <c r="R7177" s="5">
        <f>IF(O7177&gt;(P7177+U7177),O7177-P7177-U7177, 0)</f>
        <v>0</v>
      </c>
      <c r="S7177" s="5">
        <f t="shared" si="1018"/>
        <v>0</v>
      </c>
      <c r="T7177" s="5">
        <f t="shared" si="1019"/>
        <v>0</v>
      </c>
      <c r="U7177" s="5">
        <f>IF(O7177&gt;P7177,IF(V7176*($B$6/100)&gt;=O7177-P7177,(O7177-P7177), V7176*($B$6/100)), 0)</f>
        <v>2047.2182000000003</v>
      </c>
      <c r="V7177" s="5">
        <f>V7176+(T7177*($B$5/100))-(U7177/($B$6/100))</f>
        <v>1350815.9792860574</v>
      </c>
      <c r="W7177" s="5">
        <f t="shared" si="1020"/>
        <v>33770.399482151435</v>
      </c>
    </row>
    <row r="7178" spans="4:23" x14ac:dyDescent="0.25">
      <c r="D7178">
        <f t="shared" si="1021"/>
        <v>7176</v>
      </c>
      <c r="E7178" s="3">
        <v>44129</v>
      </c>
      <c r="F7178" s="4">
        <v>0.95833333333333337</v>
      </c>
      <c r="G7178">
        <v>30</v>
      </c>
      <c r="H7178">
        <v>0</v>
      </c>
      <c r="I7178" s="5">
        <f t="shared" si="1016"/>
        <v>4</v>
      </c>
      <c r="J7178" s="22">
        <v>0</v>
      </c>
      <c r="K7178">
        <v>1.5611999999999999E-4</v>
      </c>
      <c r="L7178" s="5" cm="1">
        <f t="array" ref="L7178">_xlfn.IFS(I7178=0, 0, I7178&gt;34, 0, AND(I7178&gt;0, I7178&lt;35), VLOOKUP(I7178, $A$63:$C$96, 3))</f>
        <v>740</v>
      </c>
      <c r="M7178" s="5">
        <f t="shared" si="1015"/>
        <v>0</v>
      </c>
      <c r="N7178" s="5">
        <v>2056.056218588662</v>
      </c>
      <c r="O7178" s="5">
        <f t="shared" si="1022"/>
        <v>4397.9003999999995</v>
      </c>
      <c r="P7178" s="5">
        <f t="shared" si="1023"/>
        <v>740</v>
      </c>
      <c r="Q7178" s="5">
        <f t="shared" si="1017"/>
        <v>0</v>
      </c>
      <c r="R7178" s="5">
        <f>IF(O7178&gt;(P7178+U7178),O7178-P7178-U7178, 0)</f>
        <v>0</v>
      </c>
      <c r="S7178" s="5">
        <f t="shared" si="1018"/>
        <v>0</v>
      </c>
      <c r="T7178" s="5">
        <f t="shared" si="1019"/>
        <v>0</v>
      </c>
      <c r="U7178" s="5">
        <f>IF(O7178&gt;P7178,IF(V7177*($B$6/100)&gt;=O7178-P7178,(O7178-P7178), V7177*($B$6/100)), 0)</f>
        <v>3657.9003999999995</v>
      </c>
      <c r="V7178" s="5">
        <f>V7177+(T7178*($B$5/100))-(U7178/($B$6/100))</f>
        <v>1345590.4072860575</v>
      </c>
      <c r="W7178" s="5">
        <f t="shared" si="1020"/>
        <v>33639.76018215144</v>
      </c>
    </row>
    <row r="7179" spans="4:23" x14ac:dyDescent="0.25">
      <c r="D7179">
        <f t="shared" si="1021"/>
        <v>7177</v>
      </c>
      <c r="E7179" s="3">
        <v>44130</v>
      </c>
      <c r="F7179" s="4">
        <v>0</v>
      </c>
      <c r="G7179">
        <v>50</v>
      </c>
      <c r="H7179">
        <v>0</v>
      </c>
      <c r="I7179" s="5">
        <f t="shared" si="1016"/>
        <v>7</v>
      </c>
      <c r="J7179" s="22">
        <v>0</v>
      </c>
      <c r="K7179">
        <v>1.2418999999999999E-4</v>
      </c>
      <c r="L7179" s="5" cm="1">
        <f t="array" ref="L7179">_xlfn.IFS(I7179=0, 0, I7179&gt;34, 0, AND(I7179&gt;0, I7179&lt;35), VLOOKUP(I7179, $A$63:$C$96, 3))</f>
        <v>4800</v>
      </c>
      <c r="M7179" s="5">
        <f t="shared" si="1015"/>
        <v>0</v>
      </c>
      <c r="N7179" s="5">
        <v>1630.9080483796602</v>
      </c>
      <c r="O7179" s="5">
        <f t="shared" si="1022"/>
        <v>3498.4322999999999</v>
      </c>
      <c r="P7179" s="5">
        <f t="shared" si="1023"/>
        <v>3498.4322999999999</v>
      </c>
      <c r="Q7179" s="5">
        <f t="shared" si="1017"/>
        <v>487.20077413479089</v>
      </c>
      <c r="R7179" s="5">
        <f>IF(O7179&gt;(P7179+U7179),O7179-P7179-U7179, 0)</f>
        <v>0</v>
      </c>
      <c r="S7179" s="5">
        <f t="shared" si="1018"/>
        <v>814.36692586520917</v>
      </c>
      <c r="T7179" s="5">
        <f t="shared" si="1019"/>
        <v>487.20077413479089</v>
      </c>
      <c r="U7179" s="5">
        <f>IF(O7179&gt;P7179,IF(V7178*($B$6/100)&gt;=O7179-P7179,(O7179-P7179), V7178*($B$6/100)), 0)</f>
        <v>0</v>
      </c>
      <c r="V7179" s="5">
        <f>V7178+(T7179*($B$5/100))-(U7179/($B$6/100))</f>
        <v>1345931.4478279517</v>
      </c>
      <c r="W7179" s="5">
        <f t="shared" si="1020"/>
        <v>33648.286195698791</v>
      </c>
    </row>
    <row r="7180" spans="4:23" x14ac:dyDescent="0.25">
      <c r="D7180">
        <f t="shared" si="1021"/>
        <v>7178</v>
      </c>
      <c r="E7180" s="3">
        <v>44130</v>
      </c>
      <c r="F7180" s="4">
        <v>4.1666666666666664E-2</v>
      </c>
      <c r="G7180">
        <v>50</v>
      </c>
      <c r="H7180">
        <v>0</v>
      </c>
      <c r="I7180" s="5">
        <f t="shared" si="1016"/>
        <v>7</v>
      </c>
      <c r="J7180" s="22">
        <v>0</v>
      </c>
      <c r="K7180">
        <v>9.5740000000000002E-5</v>
      </c>
      <c r="L7180" s="5" cm="1">
        <f t="array" ref="L7180">_xlfn.IFS(I7180=0, 0, I7180&gt;34, 0, AND(I7180&gt;0, I7180&lt;35), VLOOKUP(I7180, $A$63:$C$96, 3))</f>
        <v>4800</v>
      </c>
      <c r="M7180" s="5">
        <f t="shared" si="1015"/>
        <v>0</v>
      </c>
      <c r="N7180" s="5">
        <v>1484.3865573261271</v>
      </c>
      <c r="O7180" s="5">
        <f t="shared" si="1022"/>
        <v>2696.9957999999997</v>
      </c>
      <c r="P7180" s="5">
        <f t="shared" si="1023"/>
        <v>2696.9957999999997</v>
      </c>
      <c r="Q7180" s="5">
        <f t="shared" si="1017"/>
        <v>487.20077413479089</v>
      </c>
      <c r="R7180" s="5">
        <f>IF(O7180&gt;(P7180+U7180),O7180-P7180-U7180, 0)</f>
        <v>0</v>
      </c>
      <c r="S7180" s="5">
        <f t="shared" si="1018"/>
        <v>762.37711884869429</v>
      </c>
      <c r="T7180" s="5">
        <f t="shared" si="1019"/>
        <v>1340.6270811513059</v>
      </c>
      <c r="U7180" s="5">
        <f>IF(O7180&gt;P7180,IF(V7179*($B$6/100)&gt;=O7180-P7180,(O7180-P7180), V7179*($B$6/100)), 0)</f>
        <v>0</v>
      </c>
      <c r="V7180" s="5">
        <f>V7179+(T7180*($B$5/100))-(U7180/($B$6/100))</f>
        <v>1346869.8867847577</v>
      </c>
      <c r="W7180" s="5">
        <f t="shared" si="1020"/>
        <v>33671.747169618946</v>
      </c>
    </row>
    <row r="7181" spans="4:23" x14ac:dyDescent="0.25">
      <c r="D7181">
        <f t="shared" si="1021"/>
        <v>7179</v>
      </c>
      <c r="E7181" s="3">
        <v>44130</v>
      </c>
      <c r="F7181" s="4">
        <v>8.3333333333333329E-2</v>
      </c>
      <c r="G7181">
        <v>30</v>
      </c>
      <c r="H7181">
        <v>0</v>
      </c>
      <c r="I7181" s="5">
        <f t="shared" si="1016"/>
        <v>4</v>
      </c>
      <c r="J7181" s="22">
        <v>0</v>
      </c>
      <c r="K7181">
        <v>7.8639999999999992E-5</v>
      </c>
      <c r="L7181" s="5" cm="1">
        <f t="array" ref="L7181">_xlfn.IFS(I7181=0, 0, I7181&gt;34, 0, AND(I7181&gt;0, I7181&lt;35), VLOOKUP(I7181, $A$63:$C$96, 3))</f>
        <v>740</v>
      </c>
      <c r="M7181" s="5">
        <f t="shared" si="1015"/>
        <v>0</v>
      </c>
      <c r="N7181" s="5">
        <v>1447.2324513962669</v>
      </c>
      <c r="O7181" s="5">
        <f t="shared" si="1022"/>
        <v>2215.2887999999998</v>
      </c>
      <c r="P7181" s="5">
        <f t="shared" si="1023"/>
        <v>740</v>
      </c>
      <c r="Q7181" s="5">
        <f t="shared" si="1017"/>
        <v>0</v>
      </c>
      <c r="R7181" s="5">
        <f>IF(O7181&gt;(P7181+U7181),O7181-P7181-U7181, 0)</f>
        <v>0</v>
      </c>
      <c r="S7181" s="5">
        <f t="shared" si="1018"/>
        <v>0</v>
      </c>
      <c r="T7181" s="5">
        <f t="shared" si="1019"/>
        <v>0</v>
      </c>
      <c r="U7181" s="5">
        <f>IF(O7181&gt;P7181,IF(V7180*($B$6/100)&gt;=O7181-P7181,(O7181-P7181), V7180*($B$6/100)), 0)</f>
        <v>1475.2887999999998</v>
      </c>
      <c r="V7181" s="5">
        <f>V7180+(T7181*($B$5/100))-(U7181/($B$6/100))</f>
        <v>1344762.3313561862</v>
      </c>
      <c r="W7181" s="5">
        <f t="shared" si="1020"/>
        <v>33619.058283904655</v>
      </c>
    </row>
    <row r="7182" spans="4:23" x14ac:dyDescent="0.25">
      <c r="D7182">
        <f t="shared" si="1021"/>
        <v>7180</v>
      </c>
      <c r="E7182" s="3">
        <v>44130</v>
      </c>
      <c r="F7182" s="4">
        <v>0.125</v>
      </c>
      <c r="G7182">
        <v>50</v>
      </c>
      <c r="H7182">
        <v>0</v>
      </c>
      <c r="I7182" s="5">
        <f t="shared" si="1016"/>
        <v>7</v>
      </c>
      <c r="J7182" s="22">
        <v>0</v>
      </c>
      <c r="K7182">
        <v>7.2940000000000003E-5</v>
      </c>
      <c r="L7182" s="5" cm="1">
        <f t="array" ref="L7182">_xlfn.IFS(I7182=0, 0, I7182&gt;34, 0, AND(I7182&gt;0, I7182&lt;35), VLOOKUP(I7182, $A$63:$C$96, 3))</f>
        <v>4800</v>
      </c>
      <c r="M7182" s="5">
        <f t="shared" si="1015"/>
        <v>0</v>
      </c>
      <c r="N7182" s="5">
        <v>1439.478125860433</v>
      </c>
      <c r="O7182" s="5">
        <f t="shared" si="1022"/>
        <v>2054.7197999999999</v>
      </c>
      <c r="P7182" s="5">
        <f t="shared" si="1023"/>
        <v>2054.7197999999999</v>
      </c>
      <c r="Q7182" s="5">
        <f t="shared" si="1017"/>
        <v>487.20077413479089</v>
      </c>
      <c r="R7182" s="5">
        <f>IF(O7182&gt;(P7182+U7182),O7182-P7182-U7182, 0)</f>
        <v>0</v>
      </c>
      <c r="S7182" s="5">
        <f t="shared" si="1018"/>
        <v>739.31226392673761</v>
      </c>
      <c r="T7182" s="5">
        <f t="shared" si="1019"/>
        <v>2005.9679360732625</v>
      </c>
      <c r="U7182" s="5">
        <f>IF(O7182&gt;P7182,IF(V7181*($B$6/100)&gt;=O7182-P7182,(O7182-P7182), V7181*($B$6/100)), 0)</f>
        <v>0</v>
      </c>
      <c r="V7182" s="5">
        <f>V7181+(T7182*($B$5/100))-(U7182/($B$6/100))</f>
        <v>1346166.5089114374</v>
      </c>
      <c r="W7182" s="5">
        <f t="shared" si="1020"/>
        <v>33654.162722785935</v>
      </c>
    </row>
    <row r="7183" spans="4:23" x14ac:dyDescent="0.25">
      <c r="D7183">
        <f t="shared" si="1021"/>
        <v>7181</v>
      </c>
      <c r="E7183" s="3">
        <v>44130</v>
      </c>
      <c r="F7183" s="4">
        <v>0.16666666666666666</v>
      </c>
      <c r="G7183">
        <v>40</v>
      </c>
      <c r="H7183">
        <v>0</v>
      </c>
      <c r="I7183" s="5">
        <f t="shared" si="1016"/>
        <v>6</v>
      </c>
      <c r="J7183" s="22">
        <v>0</v>
      </c>
      <c r="K7183">
        <v>7.0489999999999998E-5</v>
      </c>
      <c r="L7183" s="5" cm="1">
        <f t="array" ref="L7183">_xlfn.IFS(I7183=0, 0, I7183&gt;34, 0, AND(I7183&gt;0, I7183&lt;35), VLOOKUP(I7183, $A$63:$C$96, 3))</f>
        <v>2980</v>
      </c>
      <c r="M7183" s="5">
        <f t="shared" si="1015"/>
        <v>0</v>
      </c>
      <c r="N7183" s="5">
        <v>1490.5714495439679</v>
      </c>
      <c r="O7183" s="5">
        <f t="shared" si="1022"/>
        <v>1985.7032999999999</v>
      </c>
      <c r="P7183" s="5">
        <f t="shared" si="1023"/>
        <v>1985.7032999999999</v>
      </c>
      <c r="Q7183" s="5">
        <f t="shared" si="1017"/>
        <v>487.20077413479089</v>
      </c>
      <c r="R7183" s="5">
        <f>IF(O7183&gt;(P7183+U7183),O7183-P7183-U7183, 0)</f>
        <v>0</v>
      </c>
      <c r="S7183" s="5">
        <f t="shared" si="1018"/>
        <v>507.09592586520921</v>
      </c>
      <c r="T7183" s="5">
        <f t="shared" si="1019"/>
        <v>487.20077413479089</v>
      </c>
      <c r="U7183" s="5">
        <f>IF(O7183&gt;P7183,IF(V7182*($B$6/100)&gt;=O7183-P7183,(O7183-P7183), V7182*($B$6/100)), 0)</f>
        <v>0</v>
      </c>
      <c r="V7183" s="5">
        <f>V7182+(T7183*($B$5/100))-(U7183/($B$6/100))</f>
        <v>1346507.5494533316</v>
      </c>
      <c r="W7183" s="5">
        <f t="shared" si="1020"/>
        <v>33662.688736333293</v>
      </c>
    </row>
    <row r="7184" spans="4:23" x14ac:dyDescent="0.25">
      <c r="D7184">
        <f t="shared" si="1021"/>
        <v>7182</v>
      </c>
      <c r="E7184" s="3">
        <v>44130</v>
      </c>
      <c r="F7184" s="4">
        <v>0.20833333333333334</v>
      </c>
      <c r="G7184">
        <v>50</v>
      </c>
      <c r="H7184">
        <v>0</v>
      </c>
      <c r="I7184" s="5">
        <f t="shared" si="1016"/>
        <v>7</v>
      </c>
      <c r="J7184" s="22">
        <v>0</v>
      </c>
      <c r="K7184">
        <v>6.9319999999999994E-5</v>
      </c>
      <c r="L7184" s="5" cm="1">
        <f t="array" ref="L7184">_xlfn.IFS(I7184=0, 0, I7184&gt;34, 0, AND(I7184&gt;0, I7184&lt;35), VLOOKUP(I7184, $A$63:$C$96, 3))</f>
        <v>4800</v>
      </c>
      <c r="M7184" s="5">
        <f t="shared" si="1015"/>
        <v>0</v>
      </c>
      <c r="N7184" s="5">
        <v>1671.6020817198689</v>
      </c>
      <c r="O7184" s="5">
        <f t="shared" si="1022"/>
        <v>1952.7443999999998</v>
      </c>
      <c r="P7184" s="5">
        <f t="shared" si="1023"/>
        <v>1952.7443999999998</v>
      </c>
      <c r="Q7184" s="5">
        <f t="shared" si="1017"/>
        <v>487.20077413479089</v>
      </c>
      <c r="R7184" s="5">
        <f>IF(O7184&gt;(P7184+U7184),O7184-P7184-U7184, 0)</f>
        <v>0</v>
      </c>
      <c r="S7184" s="5">
        <f t="shared" si="1018"/>
        <v>858.53053076597178</v>
      </c>
      <c r="T7184" s="5">
        <f t="shared" si="1019"/>
        <v>1988.7250692340285</v>
      </c>
      <c r="U7184" s="5">
        <f>IF(O7184&gt;P7184,IF(V7183*($B$6/100)&gt;=O7184-P7184,(O7184-P7184), V7183*($B$6/100)), 0)</f>
        <v>0</v>
      </c>
      <c r="V7184" s="5">
        <f>V7183+(T7184*($B$5/100))-(U7184/($B$6/100))</f>
        <v>1347899.6570017955</v>
      </c>
      <c r="W7184" s="5">
        <f t="shared" si="1020"/>
        <v>33697.491425044886</v>
      </c>
    </row>
    <row r="7185" spans="4:23" x14ac:dyDescent="0.25">
      <c r="D7185">
        <f t="shared" si="1021"/>
        <v>7183</v>
      </c>
      <c r="E7185" s="3">
        <v>44130</v>
      </c>
      <c r="F7185" s="4">
        <v>0.25</v>
      </c>
      <c r="G7185">
        <v>50</v>
      </c>
      <c r="H7185">
        <v>0</v>
      </c>
      <c r="I7185" s="5">
        <f t="shared" si="1016"/>
        <v>7</v>
      </c>
      <c r="J7185" s="22">
        <v>0</v>
      </c>
      <c r="K7185">
        <v>7.6509999999999998E-5</v>
      </c>
      <c r="L7185" s="5" cm="1">
        <f t="array" ref="L7185">_xlfn.IFS(I7185=0, 0, I7185&gt;34, 0, AND(I7185&gt;0, I7185&lt;35), VLOOKUP(I7185, $A$63:$C$96, 3))</f>
        <v>4800</v>
      </c>
      <c r="M7185" s="5">
        <f t="shared" si="1015"/>
        <v>0</v>
      </c>
      <c r="N7185" s="5">
        <v>2074.9920647139993</v>
      </c>
      <c r="O7185" s="5">
        <f t="shared" si="1022"/>
        <v>2155.2867000000001</v>
      </c>
      <c r="P7185" s="5">
        <f t="shared" si="1023"/>
        <v>2155.2867000000001</v>
      </c>
      <c r="Q7185" s="5">
        <f t="shared" si="1017"/>
        <v>487.20077413479089</v>
      </c>
      <c r="R7185" s="5">
        <f>IF(O7185&gt;(P7185+U7185),O7185-P7185-U7185, 0)</f>
        <v>0</v>
      </c>
      <c r="S7185" s="5">
        <f t="shared" si="1018"/>
        <v>1065.7105887432294</v>
      </c>
      <c r="T7185" s="5">
        <f t="shared" si="1019"/>
        <v>1579.0027112567705</v>
      </c>
      <c r="U7185" s="5">
        <f>IF(O7185&gt;P7185,IF(V7184*($B$6/100)&gt;=O7185-P7185,(O7185-P7185), V7184*($B$6/100)), 0)</f>
        <v>0</v>
      </c>
      <c r="V7185" s="5">
        <f>V7184+(T7185*($B$5/100))-(U7185/($B$6/100))</f>
        <v>1349004.9588996752</v>
      </c>
      <c r="W7185" s="5">
        <f t="shared" si="1020"/>
        <v>33725.123972491878</v>
      </c>
    </row>
    <row r="7186" spans="4:23" x14ac:dyDescent="0.25">
      <c r="D7186">
        <f t="shared" si="1021"/>
        <v>7184</v>
      </c>
      <c r="E7186" s="3">
        <v>44130</v>
      </c>
      <c r="F7186" s="4">
        <v>0.29166666666666669</v>
      </c>
      <c r="G7186">
        <v>50</v>
      </c>
      <c r="H7186">
        <v>0</v>
      </c>
      <c r="I7186" s="5">
        <f t="shared" si="1016"/>
        <v>7</v>
      </c>
      <c r="J7186" s="22">
        <v>2.4744757823055187E-6</v>
      </c>
      <c r="K7186">
        <v>9.6710000000000001E-5</v>
      </c>
      <c r="L7186" s="5" cm="1">
        <f t="array" ref="L7186">_xlfn.IFS(I7186=0, 0, I7186&gt;34, 0, AND(I7186&gt;0, I7186&lt;35), VLOOKUP(I7186, $A$63:$C$96, 3))</f>
        <v>4800</v>
      </c>
      <c r="M7186" s="5">
        <f t="shared" si="1015"/>
        <v>11.753759965951215</v>
      </c>
      <c r="N7186" s="5">
        <v>3054.1161585729023</v>
      </c>
      <c r="O7186" s="5">
        <f t="shared" si="1022"/>
        <v>2724.3206999999998</v>
      </c>
      <c r="P7186" s="5">
        <f t="shared" si="1023"/>
        <v>2724.3206999999998</v>
      </c>
      <c r="Q7186" s="5">
        <f t="shared" si="1017"/>
        <v>487.20077413479089</v>
      </c>
      <c r="R7186" s="5">
        <f>IF(O7186&gt;(P7186+U7186),O7186-P7186-U7186, 0)</f>
        <v>0</v>
      </c>
      <c r="S7186" s="5">
        <f t="shared" si="1018"/>
        <v>1568.5862056014919</v>
      </c>
      <c r="T7186" s="5">
        <f t="shared" si="1019"/>
        <v>518.8468543644592</v>
      </c>
      <c r="U7186" s="5">
        <f>IF(O7186&gt;P7186,IF(V7185*($B$6/100)&gt;=O7186-P7186,(O7186-P7186), V7185*($B$6/100)), 0)</f>
        <v>0</v>
      </c>
      <c r="V7186" s="5">
        <f>V7185+(T7186*($B$5/100))-(U7186/($B$6/100))</f>
        <v>1349368.1516977302</v>
      </c>
      <c r="W7186" s="5">
        <f t="shared" si="1020"/>
        <v>33734.203792443252</v>
      </c>
    </row>
    <row r="7187" spans="4:23" x14ac:dyDescent="0.25">
      <c r="D7187">
        <f t="shared" si="1021"/>
        <v>7185</v>
      </c>
      <c r="E7187" s="3">
        <v>44130</v>
      </c>
      <c r="F7187" s="4">
        <v>0.33333333333333331</v>
      </c>
      <c r="G7187">
        <v>60</v>
      </c>
      <c r="H7187">
        <v>0</v>
      </c>
      <c r="I7187" s="5">
        <f t="shared" si="1016"/>
        <v>8</v>
      </c>
      <c r="J7187" s="22">
        <v>1.4846854693833111E-5</v>
      </c>
      <c r="K7187">
        <v>1.2250999999999999E-4</v>
      </c>
      <c r="L7187" s="5" cm="1">
        <f t="array" ref="L7187">_xlfn.IFS(I7187=0, 0, I7187&gt;34, 0, AND(I7187&gt;0, I7187&lt;35), VLOOKUP(I7187, $A$63:$C$96, 3))</f>
        <v>7160</v>
      </c>
      <c r="M7187" s="5">
        <f t="shared" si="1015"/>
        <v>70.522559795707281</v>
      </c>
      <c r="N7187" s="5">
        <v>3954.9339505340945</v>
      </c>
      <c r="O7187" s="5">
        <f t="shared" si="1022"/>
        <v>3451.1066999999994</v>
      </c>
      <c r="P7187" s="5">
        <f t="shared" si="1023"/>
        <v>3451.1066999999994</v>
      </c>
      <c r="Q7187" s="5">
        <f t="shared" si="1017"/>
        <v>487.20077413479089</v>
      </c>
      <c r="R7187" s="5">
        <f>IF(O7187&gt;(P7187+U7187),O7187-P7187-U7187, 0)</f>
        <v>0</v>
      </c>
      <c r="S7187" s="5">
        <f t="shared" si="1018"/>
        <v>2031.2439071641527</v>
      </c>
      <c r="T7187" s="5">
        <f t="shared" si="1019"/>
        <v>1748.1719526315549</v>
      </c>
      <c r="U7187" s="5">
        <f>IF(O7187&gt;P7187,IF(V7186*($B$6/100)&gt;=O7187-P7187,(O7187-P7187), V7186*($B$6/100)), 0)</f>
        <v>0</v>
      </c>
      <c r="V7187" s="5">
        <f>V7186+(T7187*($B$5/100))-(U7187/($B$6/100))</f>
        <v>1350591.8720645723</v>
      </c>
      <c r="W7187" s="5">
        <f t="shared" si="1020"/>
        <v>33764.796801614306</v>
      </c>
    </row>
    <row r="7188" spans="4:23" x14ac:dyDescent="0.25">
      <c r="D7188">
        <f t="shared" si="1021"/>
        <v>7186</v>
      </c>
      <c r="E7188" s="3">
        <v>44130</v>
      </c>
      <c r="F7188" s="4">
        <v>0.375</v>
      </c>
      <c r="G7188">
        <v>50</v>
      </c>
      <c r="H7188">
        <v>7</v>
      </c>
      <c r="I7188" s="5">
        <f t="shared" si="1016"/>
        <v>7</v>
      </c>
      <c r="J7188" s="22">
        <v>1.6826435319677527E-4</v>
      </c>
      <c r="K7188">
        <v>1.1944000000000001E-4</v>
      </c>
      <c r="L7188" s="5" cm="1">
        <f t="array" ref="L7188">_xlfn.IFS(I7188=0, 0, I7188&gt;34, 0, AND(I7188&gt;0, I7188&lt;35), VLOOKUP(I7188, $A$63:$C$96, 3))</f>
        <v>4800</v>
      </c>
      <c r="M7188" s="5">
        <f t="shared" si="1015"/>
        <v>799.2556776846825</v>
      </c>
      <c r="N7188" s="5">
        <v>4202.9212426392096</v>
      </c>
      <c r="O7188" s="5">
        <f t="shared" si="1022"/>
        <v>3364.6248000000001</v>
      </c>
      <c r="P7188" s="5">
        <f t="shared" si="1023"/>
        <v>3364.6248000000001</v>
      </c>
      <c r="Q7188" s="5">
        <f t="shared" si="1017"/>
        <v>487.20077413479089</v>
      </c>
      <c r="R7188" s="5">
        <f>IF(O7188&gt;(P7188+U7188),O7188-P7188-U7188, 0)</f>
        <v>0</v>
      </c>
      <c r="S7188" s="5">
        <f t="shared" si="1018"/>
        <v>1747.4301035498913</v>
      </c>
      <c r="T7188" s="5">
        <f t="shared" si="1019"/>
        <v>487.20077413479089</v>
      </c>
      <c r="U7188" s="5">
        <f>IF(O7188&gt;P7188,IF(V7187*($B$6/100)&gt;=O7188-P7188,(O7188-P7188), V7187*($B$6/100)), 0)</f>
        <v>0</v>
      </c>
      <c r="V7188" s="5">
        <f>V7187+(T7188*($B$5/100))-(U7188/($B$6/100))</f>
        <v>1350932.9126064666</v>
      </c>
      <c r="W7188" s="5">
        <f t="shared" si="1020"/>
        <v>33773.322815161664</v>
      </c>
    </row>
    <row r="7189" spans="4:23" x14ac:dyDescent="0.25">
      <c r="D7189">
        <f t="shared" si="1021"/>
        <v>7187</v>
      </c>
      <c r="E7189" s="3">
        <v>44130</v>
      </c>
      <c r="F7189" s="4">
        <v>0.41666666666666669</v>
      </c>
      <c r="G7189">
        <v>60</v>
      </c>
      <c r="H7189">
        <v>5</v>
      </c>
      <c r="I7189" s="5">
        <f t="shared" si="1016"/>
        <v>8</v>
      </c>
      <c r="J7189" s="22">
        <v>1.5589197428524768E-4</v>
      </c>
      <c r="K7189">
        <v>1.1364E-4</v>
      </c>
      <c r="L7189" s="5" cm="1">
        <f t="array" ref="L7189">_xlfn.IFS(I7189=0, 0, I7189&gt;34, 0, AND(I7189&gt;0, I7189&lt;35), VLOOKUP(I7189, $A$63:$C$96, 3))</f>
        <v>7160</v>
      </c>
      <c r="M7189" s="5">
        <f t="shared" si="1015"/>
        <v>740.48687785492655</v>
      </c>
      <c r="N7189" s="5">
        <v>3791.6665660208823</v>
      </c>
      <c r="O7189" s="5">
        <f t="shared" si="1022"/>
        <v>3201.2388000000001</v>
      </c>
      <c r="P7189" s="5">
        <f t="shared" si="1023"/>
        <v>3201.2388000000001</v>
      </c>
      <c r="Q7189" s="5">
        <f t="shared" si="1017"/>
        <v>487.20077413479089</v>
      </c>
      <c r="R7189" s="5">
        <f>IF(O7189&gt;(P7189+U7189),O7189-P7189-U7189, 0)</f>
        <v>0</v>
      </c>
      <c r="S7189" s="5">
        <f t="shared" si="1018"/>
        <v>1947.3901983085841</v>
      </c>
      <c r="T7189" s="5">
        <f t="shared" si="1019"/>
        <v>2751.8578795463418</v>
      </c>
      <c r="U7189" s="5">
        <f>IF(O7189&gt;P7189,IF(V7188*($B$6/100)&gt;=O7189-P7189,(O7189-P7189), V7188*($B$6/100)), 0)</f>
        <v>0</v>
      </c>
      <c r="V7189" s="5">
        <f>V7188+(T7189*($B$5/100))-(U7189/($B$6/100))</f>
        <v>1352859.213122149</v>
      </c>
      <c r="W7189" s="5">
        <f t="shared" si="1020"/>
        <v>33821.480328053723</v>
      </c>
    </row>
    <row r="7190" spans="4:23" x14ac:dyDescent="0.25">
      <c r="D7190">
        <f t="shared" si="1021"/>
        <v>7188</v>
      </c>
      <c r="E7190" s="3">
        <v>44130</v>
      </c>
      <c r="F7190" s="4">
        <v>0.45833333333333331</v>
      </c>
      <c r="G7190">
        <v>80</v>
      </c>
      <c r="H7190">
        <v>3</v>
      </c>
      <c r="I7190" s="5">
        <f t="shared" si="1016"/>
        <v>11</v>
      </c>
      <c r="J7190" s="22">
        <v>2.0538148993135805E-4</v>
      </c>
      <c r="K7190">
        <v>1.0203999999999999E-4</v>
      </c>
      <c r="L7190" s="5" cm="1">
        <f t="array" ref="L7190">_xlfn.IFS(I7190=0, 0, I7190&gt;34, 0, AND(I7190&gt;0, I7190&lt;35), VLOOKUP(I7190, $A$63:$C$96, 3))</f>
        <v>14640</v>
      </c>
      <c r="M7190" s="5">
        <f t="shared" si="1015"/>
        <v>975.56207717395068</v>
      </c>
      <c r="N7190" s="5">
        <v>3120.3719084158911</v>
      </c>
      <c r="O7190" s="5">
        <f t="shared" si="1022"/>
        <v>2874.4668000000001</v>
      </c>
      <c r="P7190" s="5">
        <f t="shared" si="1023"/>
        <v>2874.4668000000001</v>
      </c>
      <c r="Q7190" s="5">
        <f t="shared" si="1017"/>
        <v>487.20077413479089</v>
      </c>
      <c r="R7190" s="5">
        <f>IF(O7190&gt;(P7190+U7190),O7190-P7190-U7190, 0)</f>
        <v>0</v>
      </c>
      <c r="S7190" s="5">
        <f t="shared" si="1018"/>
        <v>1602.6149883489231</v>
      </c>
      <c r="T7190" s="5">
        <f t="shared" si="1019"/>
        <v>11138.480288825027</v>
      </c>
      <c r="U7190" s="5">
        <f>IF(O7190&gt;P7190,IF(V7189*($B$6/100)&gt;=O7190-P7190,(O7190-P7190), V7189*($B$6/100)), 0)</f>
        <v>0</v>
      </c>
      <c r="V7190" s="5">
        <f>V7189+(T7190*($B$5/100))-(U7190/($B$6/100))</f>
        <v>1360656.1493243265</v>
      </c>
      <c r="W7190" s="5">
        <f t="shared" si="1020"/>
        <v>34016.403733108164</v>
      </c>
    </row>
    <row r="7191" spans="4:23" x14ac:dyDescent="0.25">
      <c r="D7191">
        <f t="shared" si="1021"/>
        <v>7189</v>
      </c>
      <c r="E7191" s="3">
        <v>44130</v>
      </c>
      <c r="F7191" s="4">
        <v>0.5</v>
      </c>
      <c r="G7191">
        <v>60</v>
      </c>
      <c r="H7191">
        <v>5</v>
      </c>
      <c r="I7191" s="5">
        <f t="shared" si="1016"/>
        <v>8</v>
      </c>
      <c r="J7191" s="22">
        <v>2.3012624775441322E-4</v>
      </c>
      <c r="K7191">
        <v>9.4080000000000007E-5</v>
      </c>
      <c r="L7191" s="5" cm="1">
        <f t="array" ref="L7191">_xlfn.IFS(I7191=0, 0, I7191&gt;34, 0, AND(I7191&gt;0, I7191&lt;35), VLOOKUP(I7191, $A$63:$C$96, 3))</f>
        <v>7160</v>
      </c>
      <c r="M7191" s="5">
        <f t="shared" si="1015"/>
        <v>1093.0996768334628</v>
      </c>
      <c r="N7191" s="5">
        <v>3294.9321362996402</v>
      </c>
      <c r="O7191" s="5">
        <f t="shared" si="1022"/>
        <v>2650.2336000000005</v>
      </c>
      <c r="P7191" s="5">
        <f t="shared" si="1023"/>
        <v>2650.2336000000005</v>
      </c>
      <c r="Q7191" s="5">
        <f t="shared" si="1017"/>
        <v>487.20077413479089</v>
      </c>
      <c r="R7191" s="5">
        <f>IF(O7191&gt;(P7191+U7191),O7191-P7191-U7191, 0)</f>
        <v>0</v>
      </c>
      <c r="S7191" s="5">
        <f t="shared" si="1018"/>
        <v>1692.2686725208591</v>
      </c>
      <c r="T7191" s="5">
        <f t="shared" si="1019"/>
        <v>3910.597404312603</v>
      </c>
      <c r="U7191" s="5">
        <f>IF(O7191&gt;P7191,IF(V7190*($B$6/100)&gt;=O7191-P7191,(O7191-P7191), V7190*($B$6/100)), 0)</f>
        <v>0</v>
      </c>
      <c r="V7191" s="5">
        <f>V7190+(T7191*($B$5/100))-(U7191/($B$6/100))</f>
        <v>1363393.5675073455</v>
      </c>
      <c r="W7191" s="5">
        <f t="shared" si="1020"/>
        <v>34084.839187683639</v>
      </c>
    </row>
    <row r="7192" spans="4:23" x14ac:dyDescent="0.25">
      <c r="D7192">
        <f t="shared" si="1021"/>
        <v>7190</v>
      </c>
      <c r="E7192" s="3">
        <v>44130</v>
      </c>
      <c r="F7192" s="4">
        <v>0.54166666666666663</v>
      </c>
      <c r="G7192">
        <v>70</v>
      </c>
      <c r="H7192">
        <v>8</v>
      </c>
      <c r="I7192" s="5">
        <f t="shared" si="1016"/>
        <v>10</v>
      </c>
      <c r="J7192" s="22">
        <v>2.0290701414905254E-4</v>
      </c>
      <c r="K7192">
        <v>9.2219999999999995E-5</v>
      </c>
      <c r="L7192" s="5" cm="1">
        <f t="array" ref="L7192">_xlfn.IFS(I7192=0, 0, I7192&gt;34, 0, AND(I7192&gt;0, I7192&lt;35), VLOOKUP(I7192, $A$63:$C$96, 3))</f>
        <v>12480</v>
      </c>
      <c r="M7192" s="5">
        <f t="shared" si="1015"/>
        <v>963.80831720799949</v>
      </c>
      <c r="N7192" s="5">
        <v>2726.3151862755622</v>
      </c>
      <c r="O7192" s="5">
        <f t="shared" si="1022"/>
        <v>2597.8373999999999</v>
      </c>
      <c r="P7192" s="5">
        <f t="shared" si="1023"/>
        <v>2597.8373999999999</v>
      </c>
      <c r="Q7192" s="5">
        <f t="shared" si="1017"/>
        <v>487.20077413479089</v>
      </c>
      <c r="R7192" s="5">
        <f>IF(O7192&gt;(P7192+U7192),O7192-P7192-U7192, 0)</f>
        <v>0</v>
      </c>
      <c r="S7192" s="5">
        <f t="shared" si="1018"/>
        <v>1400.228469146364</v>
      </c>
      <c r="T7192" s="5">
        <f t="shared" si="1019"/>
        <v>9445.7424480616337</v>
      </c>
      <c r="U7192" s="5">
        <f>IF(O7192&gt;P7192,IF(V7191*($B$6/100)&gt;=O7192-P7192,(O7192-P7192), V7191*($B$6/100)), 0)</f>
        <v>0</v>
      </c>
      <c r="V7192" s="5">
        <f>V7191+(T7192*($B$5/100))-(U7192/($B$6/100))</f>
        <v>1370005.5872209887</v>
      </c>
      <c r="W7192" s="5">
        <f t="shared" si="1020"/>
        <v>34250.13968052472</v>
      </c>
    </row>
    <row r="7193" spans="4:23" x14ac:dyDescent="0.25">
      <c r="D7193">
        <f t="shared" si="1021"/>
        <v>7191</v>
      </c>
      <c r="E7193" s="3">
        <v>44130</v>
      </c>
      <c r="F7193" s="4">
        <v>0.58333333333333337</v>
      </c>
      <c r="G7193">
        <v>50</v>
      </c>
      <c r="H7193">
        <v>5</v>
      </c>
      <c r="I7193" s="5">
        <f t="shared" si="1016"/>
        <v>7</v>
      </c>
      <c r="J7193" s="22">
        <v>1.5094302272063663E-4</v>
      </c>
      <c r="K7193">
        <v>8.9110000000000006E-5</v>
      </c>
      <c r="L7193" s="5" cm="1">
        <f t="array" ref="L7193">_xlfn.IFS(I7193=0, 0, I7193&gt;34, 0, AND(I7193&gt;0, I7193&lt;35), VLOOKUP(I7193, $A$63:$C$96, 3))</f>
        <v>4800</v>
      </c>
      <c r="M7193" s="5">
        <f t="shared" si="1015"/>
        <v>716.97935792302405</v>
      </c>
      <c r="N7193" s="5">
        <v>2300.8041486147927</v>
      </c>
      <c r="O7193" s="5">
        <f t="shared" si="1022"/>
        <v>2510.2287000000001</v>
      </c>
      <c r="P7193" s="5">
        <f t="shared" si="1023"/>
        <v>2510.2287000000001</v>
      </c>
      <c r="Q7193" s="5">
        <f t="shared" si="1017"/>
        <v>487.20077413479089</v>
      </c>
      <c r="R7193" s="5">
        <f>IF(O7193&gt;(P7193+U7193),O7193-P7193-U7193, 0)</f>
        <v>0</v>
      </c>
      <c r="S7193" s="5">
        <f t="shared" si="1018"/>
        <v>1181.6870943750325</v>
      </c>
      <c r="T7193" s="5">
        <f t="shared" si="1019"/>
        <v>1825.0635635479919</v>
      </c>
      <c r="U7193" s="5">
        <f>IF(O7193&gt;P7193,IF(V7192*($B$6/100)&gt;=O7193-P7193,(O7193-P7193), V7192*($B$6/100)), 0)</f>
        <v>0</v>
      </c>
      <c r="V7193" s="5">
        <f>V7192+(T7193*($B$5/100))-(U7193/($B$6/100))</f>
        <v>1371283.1317154723</v>
      </c>
      <c r="W7193" s="5">
        <f t="shared" si="1020"/>
        <v>34282.078292886807</v>
      </c>
    </row>
    <row r="7194" spans="4:23" x14ac:dyDescent="0.25">
      <c r="D7194">
        <f t="shared" si="1021"/>
        <v>7192</v>
      </c>
      <c r="E7194" s="3">
        <v>44130</v>
      </c>
      <c r="F7194" s="4">
        <v>0.625</v>
      </c>
      <c r="G7194">
        <v>60</v>
      </c>
      <c r="H7194">
        <v>0</v>
      </c>
      <c r="I7194" s="5">
        <f t="shared" si="1016"/>
        <v>8</v>
      </c>
      <c r="J7194" s="22">
        <v>4.7015039863804853E-5</v>
      </c>
      <c r="K7194">
        <v>9.3239999999999995E-5</v>
      </c>
      <c r="L7194" s="5" cm="1">
        <f t="array" ref="L7194">_xlfn.IFS(I7194=0, 0, I7194&gt;34, 0, AND(I7194&gt;0, I7194&lt;35), VLOOKUP(I7194, $A$63:$C$96, 3))</f>
        <v>7160</v>
      </c>
      <c r="M7194" s="5">
        <f t="shared" si="1015"/>
        <v>223.32143935307306</v>
      </c>
      <c r="N7194" s="5">
        <v>2246.0991411351629</v>
      </c>
      <c r="O7194" s="5">
        <f t="shared" si="1022"/>
        <v>2626.5707999999995</v>
      </c>
      <c r="P7194" s="5">
        <f t="shared" si="1023"/>
        <v>2626.5707999999995</v>
      </c>
      <c r="Q7194" s="5">
        <f t="shared" si="1017"/>
        <v>487.20077413479089</v>
      </c>
      <c r="R7194" s="5">
        <f>IF(O7194&gt;(P7194+U7194),O7194-P7194-U7194, 0)</f>
        <v>0</v>
      </c>
      <c r="S7194" s="5">
        <f t="shared" si="1018"/>
        <v>1153.590743203514</v>
      </c>
      <c r="T7194" s="5">
        <f t="shared" si="1019"/>
        <v>3603.1598961495602</v>
      </c>
      <c r="U7194" s="5">
        <f>IF(O7194&gt;P7194,IF(V7193*($B$6/100)&gt;=O7194-P7194,(O7194-P7194), V7193*($B$6/100)), 0)</f>
        <v>0</v>
      </c>
      <c r="V7194" s="5">
        <f>V7193+(T7194*($B$5/100))-(U7194/($B$6/100))</f>
        <v>1373805.3436427771</v>
      </c>
      <c r="W7194" s="5">
        <f t="shared" si="1020"/>
        <v>34345.133591069425</v>
      </c>
    </row>
    <row r="7195" spans="4:23" x14ac:dyDescent="0.25">
      <c r="D7195">
        <f t="shared" si="1021"/>
        <v>7193</v>
      </c>
      <c r="E7195" s="3">
        <v>44130</v>
      </c>
      <c r="F7195" s="4">
        <v>0.66666666666666663</v>
      </c>
      <c r="G7195">
        <v>60</v>
      </c>
      <c r="H7195">
        <v>0</v>
      </c>
      <c r="I7195" s="5">
        <f t="shared" si="1016"/>
        <v>8</v>
      </c>
      <c r="J7195" s="22">
        <v>1.7321330476138631E-5</v>
      </c>
      <c r="K7195">
        <v>1.036E-4</v>
      </c>
      <c r="L7195" s="5" cm="1">
        <f t="array" ref="L7195">_xlfn.IFS(I7195=0, 0, I7195&gt;34, 0, AND(I7195&gt;0, I7195&lt;35), VLOOKUP(I7195, $A$63:$C$96, 3))</f>
        <v>7160</v>
      </c>
      <c r="M7195" s="5">
        <f t="shared" si="1015"/>
        <v>82.276319761658499</v>
      </c>
      <c r="N7195" s="5">
        <v>2653.648136040385</v>
      </c>
      <c r="O7195" s="5">
        <f t="shared" si="1022"/>
        <v>2918.4119999999998</v>
      </c>
      <c r="P7195" s="5">
        <f t="shared" si="1023"/>
        <v>2918.4119999999998</v>
      </c>
      <c r="Q7195" s="5">
        <f t="shared" si="1017"/>
        <v>487.20077413479089</v>
      </c>
      <c r="R7195" s="5">
        <f>IF(O7195&gt;(P7195+U7195),O7195-P7195-U7195, 0)</f>
        <v>0</v>
      </c>
      <c r="S7195" s="5">
        <f t="shared" si="1018"/>
        <v>1362.9068590037064</v>
      </c>
      <c r="T7195" s="5">
        <f t="shared" si="1019"/>
        <v>2960.957460757952</v>
      </c>
      <c r="U7195" s="5">
        <f>IF(O7195&gt;P7195,IF(V7194*($B$6/100)&gt;=O7195-P7195,(O7195-P7195), V7194*($B$6/100)), 0)</f>
        <v>0</v>
      </c>
      <c r="V7195" s="5">
        <f>V7194+(T7195*($B$5/100))-(U7195/($B$6/100))</f>
        <v>1375878.0138653077</v>
      </c>
      <c r="W7195" s="5">
        <f t="shared" si="1020"/>
        <v>34396.950346632693</v>
      </c>
    </row>
    <row r="7196" spans="4:23" x14ac:dyDescent="0.25">
      <c r="D7196">
        <f t="shared" si="1021"/>
        <v>7194</v>
      </c>
      <c r="E7196" s="3">
        <v>44130</v>
      </c>
      <c r="F7196" s="4">
        <v>0.70833333333333337</v>
      </c>
      <c r="G7196">
        <v>50</v>
      </c>
      <c r="H7196">
        <v>0</v>
      </c>
      <c r="I7196" s="5">
        <f t="shared" si="1016"/>
        <v>7</v>
      </c>
      <c r="J7196" s="22">
        <v>0</v>
      </c>
      <c r="K7196">
        <v>1.3895999999999998E-4</v>
      </c>
      <c r="L7196" s="5" cm="1">
        <f t="array" ref="L7196">_xlfn.IFS(I7196=0, 0, I7196&gt;34, 0, AND(I7196&gt;0, I7196&lt;35), VLOOKUP(I7196, $A$63:$C$96, 3))</f>
        <v>4800</v>
      </c>
      <c r="M7196" s="5">
        <f t="shared" si="1015"/>
        <v>0</v>
      </c>
      <c r="N7196" s="5">
        <v>3632.030885770615</v>
      </c>
      <c r="O7196" s="5">
        <f t="shared" si="1022"/>
        <v>3914.5031999999997</v>
      </c>
      <c r="P7196" s="5">
        <f t="shared" si="1023"/>
        <v>3914.5031999999997</v>
      </c>
      <c r="Q7196" s="5">
        <f t="shared" si="1017"/>
        <v>487.20077413479089</v>
      </c>
      <c r="R7196" s="5">
        <f>IF(O7196&gt;(P7196+U7196),O7196-P7196-U7196, 0)</f>
        <v>0</v>
      </c>
      <c r="S7196" s="5">
        <f t="shared" si="1018"/>
        <v>398.29602586520946</v>
      </c>
      <c r="T7196" s="5">
        <f t="shared" si="1019"/>
        <v>487.20077413479089</v>
      </c>
      <c r="U7196" s="5">
        <f>IF(O7196&gt;P7196,IF(V7195*($B$6/100)&gt;=O7196-P7196,(O7196-P7196), V7195*($B$6/100)), 0)</f>
        <v>0</v>
      </c>
      <c r="V7196" s="5">
        <f>V7195+(T7196*($B$5/100))-(U7196/($B$6/100))</f>
        <v>1376219.0544072019</v>
      </c>
      <c r="W7196" s="5">
        <f t="shared" si="1020"/>
        <v>34405.476360180051</v>
      </c>
    </row>
    <row r="7197" spans="4:23" x14ac:dyDescent="0.25">
      <c r="D7197">
        <f t="shared" si="1021"/>
        <v>7195</v>
      </c>
      <c r="E7197" s="3">
        <v>44130</v>
      </c>
      <c r="F7197" s="4">
        <v>0.75</v>
      </c>
      <c r="G7197">
        <v>50</v>
      </c>
      <c r="H7197">
        <v>0</v>
      </c>
      <c r="I7197" s="5">
        <f t="shared" si="1016"/>
        <v>7</v>
      </c>
      <c r="J7197" s="22">
        <v>0</v>
      </c>
      <c r="K7197">
        <v>2.1301000000000002E-4</v>
      </c>
      <c r="L7197" s="5" cm="1">
        <f t="array" ref="L7197">_xlfn.IFS(I7197=0, 0, I7197&gt;34, 0, AND(I7197&gt;0, I7197&lt;35), VLOOKUP(I7197, $A$63:$C$96, 3))</f>
        <v>4800</v>
      </c>
      <c r="M7197" s="5">
        <f t="shared" si="1015"/>
        <v>0</v>
      </c>
      <c r="N7197" s="5">
        <v>4143.4856627872214</v>
      </c>
      <c r="O7197" s="5">
        <f t="shared" si="1022"/>
        <v>6000.4917000000005</v>
      </c>
      <c r="P7197" s="5">
        <f t="shared" si="1023"/>
        <v>4800</v>
      </c>
      <c r="Q7197" s="5">
        <f t="shared" si="1017"/>
        <v>0</v>
      </c>
      <c r="R7197" s="5">
        <f>IF(O7197&gt;(P7197+U7197),O7197-P7197-U7197, 0)</f>
        <v>0</v>
      </c>
      <c r="S7197" s="5">
        <f t="shared" si="1018"/>
        <v>0</v>
      </c>
      <c r="T7197" s="5">
        <f t="shared" si="1019"/>
        <v>0</v>
      </c>
      <c r="U7197" s="5">
        <f>IF(O7197&gt;P7197,IF(V7196*($B$6/100)&gt;=O7197-P7197,(O7197-P7197), V7196*($B$6/100)), 0)</f>
        <v>1200.4917000000005</v>
      </c>
      <c r="V7197" s="5">
        <f>V7196+(T7197*($B$5/100))-(U7197/($B$6/100))</f>
        <v>1374504.0662643448</v>
      </c>
      <c r="W7197" s="5">
        <f t="shared" si="1020"/>
        <v>34362.601656608618</v>
      </c>
    </row>
    <row r="7198" spans="4:23" x14ac:dyDescent="0.25">
      <c r="D7198">
        <f t="shared" si="1021"/>
        <v>7196</v>
      </c>
      <c r="E7198" s="3">
        <v>44130</v>
      </c>
      <c r="F7198" s="4">
        <v>0.79166666666666663</v>
      </c>
      <c r="G7198">
        <v>60</v>
      </c>
      <c r="H7198">
        <v>0</v>
      </c>
      <c r="I7198" s="5">
        <f t="shared" si="1016"/>
        <v>8</v>
      </c>
      <c r="J7198" s="22">
        <v>0</v>
      </c>
      <c r="K7198">
        <v>2.2497999999999998E-4</v>
      </c>
      <c r="L7198" s="5" cm="1">
        <f t="array" ref="L7198">_xlfn.IFS(I7198=0, 0, I7198&gt;34, 0, AND(I7198&gt;0, I7198&lt;35), VLOOKUP(I7198, $A$63:$C$96, 3))</f>
        <v>7160</v>
      </c>
      <c r="M7198" s="5">
        <f t="shared" si="1015"/>
        <v>0</v>
      </c>
      <c r="N7198" s="5">
        <v>3901.2471452491982</v>
      </c>
      <c r="O7198" s="5">
        <f t="shared" si="1022"/>
        <v>6337.6866</v>
      </c>
      <c r="P7198" s="5">
        <f t="shared" si="1023"/>
        <v>6337.6866</v>
      </c>
      <c r="Q7198" s="5">
        <f t="shared" si="1017"/>
        <v>487.20077413479089</v>
      </c>
      <c r="R7198" s="5">
        <f>IF(O7198&gt;(P7198+U7198),O7198-P7198-U7198, 0)</f>
        <v>0</v>
      </c>
      <c r="S7198" s="5">
        <f t="shared" si="1018"/>
        <v>335.11262586520911</v>
      </c>
      <c r="T7198" s="5">
        <f t="shared" si="1019"/>
        <v>487.20077413479089</v>
      </c>
      <c r="U7198" s="5">
        <f>IF(O7198&gt;P7198,IF(V7197*($B$6/100)&gt;=O7198-P7198,(O7198-P7198), V7197*($B$6/100)), 0)</f>
        <v>0</v>
      </c>
      <c r="V7198" s="5">
        <f>V7197+(T7198*($B$5/100))-(U7198/($B$6/100))</f>
        <v>1374845.1068062391</v>
      </c>
      <c r="W7198" s="5">
        <f t="shared" si="1020"/>
        <v>34371.127670155976</v>
      </c>
    </row>
    <row r="7199" spans="4:23" x14ac:dyDescent="0.25">
      <c r="D7199">
        <f t="shared" si="1021"/>
        <v>7197</v>
      </c>
      <c r="E7199" s="3">
        <v>44130</v>
      </c>
      <c r="F7199" s="4">
        <v>0.83333333333333337</v>
      </c>
      <c r="G7199">
        <v>70</v>
      </c>
      <c r="H7199">
        <v>0</v>
      </c>
      <c r="I7199" s="5">
        <f t="shared" si="1016"/>
        <v>10</v>
      </c>
      <c r="J7199" s="22">
        <v>0</v>
      </c>
      <c r="K7199">
        <v>2.1312999999999999E-4</v>
      </c>
      <c r="L7199" s="5" cm="1">
        <f t="array" ref="L7199">_xlfn.IFS(I7199=0, 0, I7199&gt;34, 0, AND(I7199&gt;0, I7199&lt;35), VLOOKUP(I7199, $A$63:$C$96, 3))</f>
        <v>12480</v>
      </c>
      <c r="M7199" s="5">
        <f t="shared" si="1015"/>
        <v>0</v>
      </c>
      <c r="N7199" s="5">
        <v>3738.0930209815515</v>
      </c>
      <c r="O7199" s="5">
        <f t="shared" si="1022"/>
        <v>6003.8720999999996</v>
      </c>
      <c r="P7199" s="5">
        <f t="shared" si="1023"/>
        <v>6003.8720999999996</v>
      </c>
      <c r="Q7199" s="5">
        <f t="shared" si="1017"/>
        <v>487.20077413479089</v>
      </c>
      <c r="R7199" s="5">
        <f>IF(O7199&gt;(P7199+U7199),O7199-P7199-U7199, 0)</f>
        <v>0</v>
      </c>
      <c r="S7199" s="5">
        <f t="shared" si="1018"/>
        <v>1919.8749633369284</v>
      </c>
      <c r="T7199" s="5">
        <f t="shared" si="1019"/>
        <v>4556.2529366630715</v>
      </c>
      <c r="U7199" s="5">
        <f>IF(O7199&gt;P7199,IF(V7198*($B$6/100)&gt;=O7199-P7199,(O7199-P7199), V7198*($B$6/100)), 0)</f>
        <v>0</v>
      </c>
      <c r="V7199" s="5">
        <f>V7198+(T7199*($B$5/100))-(U7199/($B$6/100))</f>
        <v>1378034.4838619032</v>
      </c>
      <c r="W7199" s="5">
        <f t="shared" si="1020"/>
        <v>34450.862096547578</v>
      </c>
    </row>
    <row r="7200" spans="4:23" x14ac:dyDescent="0.25">
      <c r="D7200">
        <f t="shared" si="1021"/>
        <v>7198</v>
      </c>
      <c r="E7200" s="3">
        <v>44130</v>
      </c>
      <c r="F7200" s="4">
        <v>0.875</v>
      </c>
      <c r="G7200">
        <v>60</v>
      </c>
      <c r="H7200">
        <v>0</v>
      </c>
      <c r="I7200" s="5">
        <f t="shared" si="1016"/>
        <v>8</v>
      </c>
      <c r="J7200" s="22">
        <v>0</v>
      </c>
      <c r="K7200">
        <v>1.9810999999999999E-4</v>
      </c>
      <c r="L7200" s="5" cm="1">
        <f t="array" ref="L7200">_xlfn.IFS(I7200=0, 0, I7200&gt;34, 0, AND(I7200&gt;0, I7200&lt;35), VLOOKUP(I7200, $A$63:$C$96, 3))</f>
        <v>7160</v>
      </c>
      <c r="M7200" s="5">
        <f t="shared" si="1015"/>
        <v>0</v>
      </c>
      <c r="N7200" s="5">
        <v>3412.4091498754738</v>
      </c>
      <c r="O7200" s="5">
        <f t="shared" si="1022"/>
        <v>5580.7586999999994</v>
      </c>
      <c r="P7200" s="5">
        <f t="shared" si="1023"/>
        <v>5580.7586999999994</v>
      </c>
      <c r="Q7200" s="5">
        <f t="shared" si="1017"/>
        <v>487.20077413479089</v>
      </c>
      <c r="R7200" s="5">
        <f>IF(O7200&gt;(P7200+U7200),O7200-P7200-U7200, 0)</f>
        <v>0</v>
      </c>
      <c r="S7200" s="5">
        <f t="shared" si="1018"/>
        <v>1092.0405258652097</v>
      </c>
      <c r="T7200" s="5">
        <f t="shared" si="1019"/>
        <v>487.20077413479089</v>
      </c>
      <c r="U7200" s="5">
        <f>IF(O7200&gt;P7200,IF(V7199*($B$6/100)&gt;=O7200-P7200,(O7200-P7200), V7199*($B$6/100)), 0)</f>
        <v>0</v>
      </c>
      <c r="V7200" s="5">
        <f>V7199+(T7200*($B$5/100))-(U7200/($B$6/100))</f>
        <v>1378375.5244037975</v>
      </c>
      <c r="W7200" s="5">
        <f t="shared" si="1020"/>
        <v>34459.388110094937</v>
      </c>
    </row>
    <row r="7201" spans="4:23" x14ac:dyDescent="0.25">
      <c r="D7201">
        <f t="shared" si="1021"/>
        <v>7199</v>
      </c>
      <c r="E7201" s="3">
        <v>44130</v>
      </c>
      <c r="F7201" s="4">
        <v>0.91666666666666663</v>
      </c>
      <c r="G7201">
        <v>50</v>
      </c>
      <c r="H7201">
        <v>0</v>
      </c>
      <c r="I7201" s="5">
        <f t="shared" si="1016"/>
        <v>7</v>
      </c>
      <c r="J7201" s="22">
        <v>0</v>
      </c>
      <c r="K7201">
        <v>1.8910999999999998E-4</v>
      </c>
      <c r="L7201" s="5" cm="1">
        <f t="array" ref="L7201">_xlfn.IFS(I7201=0, 0, I7201&gt;34, 0, AND(I7201&gt;0, I7201&lt;35), VLOOKUP(I7201, $A$63:$C$96, 3))</f>
        <v>4800</v>
      </c>
      <c r="M7201" s="5">
        <f t="shared" si="1015"/>
        <v>0</v>
      </c>
      <c r="N7201" s="5">
        <v>2897.5951378836248</v>
      </c>
      <c r="O7201" s="5">
        <f t="shared" si="1022"/>
        <v>5327.2286999999988</v>
      </c>
      <c r="P7201" s="5">
        <f t="shared" si="1023"/>
        <v>4800</v>
      </c>
      <c r="Q7201" s="5">
        <f t="shared" si="1017"/>
        <v>0</v>
      </c>
      <c r="R7201" s="5">
        <f>IF(O7201&gt;(P7201+U7201),O7201-P7201-U7201, 0)</f>
        <v>0</v>
      </c>
      <c r="S7201" s="5">
        <f t="shared" si="1018"/>
        <v>0</v>
      </c>
      <c r="T7201" s="5">
        <f t="shared" si="1019"/>
        <v>0</v>
      </c>
      <c r="U7201" s="5">
        <f>IF(O7201&gt;P7201,IF(V7200*($B$6/100)&gt;=O7201-P7201,(O7201-P7201), V7200*($B$6/100)), 0)</f>
        <v>527.22869999999875</v>
      </c>
      <c r="V7201" s="5">
        <f>V7200+(T7201*($B$5/100))-(U7201/($B$6/100))</f>
        <v>1377622.3405466545</v>
      </c>
      <c r="W7201" s="5">
        <f t="shared" si="1020"/>
        <v>34440.558513666365</v>
      </c>
    </row>
    <row r="7202" spans="4:23" x14ac:dyDescent="0.25">
      <c r="D7202">
        <f t="shared" si="1021"/>
        <v>7200</v>
      </c>
      <c r="E7202" s="3">
        <v>44130</v>
      </c>
      <c r="F7202" s="4">
        <v>0.95833333333333337</v>
      </c>
      <c r="G7202">
        <v>40</v>
      </c>
      <c r="H7202">
        <v>0</v>
      </c>
      <c r="I7202" s="5">
        <f t="shared" si="1016"/>
        <v>6</v>
      </c>
      <c r="J7202" s="22">
        <v>0</v>
      </c>
      <c r="K7202">
        <v>1.6696000000000001E-4</v>
      </c>
      <c r="L7202" s="5" cm="1">
        <f t="array" ref="L7202">_xlfn.IFS(I7202=0, 0, I7202&gt;34, 0, AND(I7202&gt;0, I7202&lt;35), VLOOKUP(I7202, $A$63:$C$96, 3))</f>
        <v>2980</v>
      </c>
      <c r="M7202" s="5">
        <f t="shared" si="1015"/>
        <v>0</v>
      </c>
      <c r="N7202" s="5">
        <v>2337.9132660565906</v>
      </c>
      <c r="O7202" s="5">
        <f t="shared" si="1022"/>
        <v>4703.2632000000003</v>
      </c>
      <c r="P7202" s="5">
        <f t="shared" si="1023"/>
        <v>2980</v>
      </c>
      <c r="Q7202" s="5">
        <f t="shared" si="1017"/>
        <v>0</v>
      </c>
      <c r="R7202" s="5">
        <f>IF(O7202&gt;(P7202+U7202),O7202-P7202-U7202, 0)</f>
        <v>0</v>
      </c>
      <c r="S7202" s="5">
        <f t="shared" si="1018"/>
        <v>0</v>
      </c>
      <c r="T7202" s="5">
        <f t="shared" si="1019"/>
        <v>0</v>
      </c>
      <c r="U7202" s="5">
        <f>IF(O7202&gt;P7202,IF(V7201*($B$6/100)&gt;=O7202-P7202,(O7202-P7202), V7201*($B$6/100)), 0)</f>
        <v>1723.2632000000003</v>
      </c>
      <c r="V7202" s="5">
        <f>V7201+(T7202*($B$5/100))-(U7202/($B$6/100))</f>
        <v>1375160.535975226</v>
      </c>
      <c r="W7202" s="5">
        <f t="shared" si="1020"/>
        <v>34379.013399380652</v>
      </c>
    </row>
    <row r="7203" spans="4:23" x14ac:dyDescent="0.25">
      <c r="D7203">
        <f t="shared" si="1021"/>
        <v>7201</v>
      </c>
      <c r="E7203" s="3">
        <v>44131</v>
      </c>
      <c r="F7203" s="4">
        <v>0</v>
      </c>
      <c r="G7203">
        <v>60</v>
      </c>
      <c r="H7203">
        <v>0</v>
      </c>
      <c r="I7203" s="5">
        <f t="shared" si="1016"/>
        <v>8</v>
      </c>
      <c r="J7203" s="22">
        <v>0</v>
      </c>
      <c r="K7203">
        <v>1.3477000000000001E-4</v>
      </c>
      <c r="L7203" s="5" cm="1">
        <f t="array" ref="L7203">_xlfn.IFS(I7203=0, 0, I7203&gt;34, 0, AND(I7203&gt;0, I7203&lt;35), VLOOKUP(I7203, $A$63:$C$96, 3))</f>
        <v>7160</v>
      </c>
      <c r="M7203" s="5">
        <f t="shared" si="1015"/>
        <v>0</v>
      </c>
      <c r="N7203" s="5">
        <v>1780.336713390117</v>
      </c>
      <c r="O7203" s="5">
        <f t="shared" si="1022"/>
        <v>3796.4709000000007</v>
      </c>
      <c r="P7203" s="5">
        <f t="shared" si="1023"/>
        <v>3796.4709000000007</v>
      </c>
      <c r="Q7203" s="5">
        <f t="shared" si="1017"/>
        <v>487.20077413479089</v>
      </c>
      <c r="R7203" s="5">
        <f>IF(O7203&gt;(P7203+U7203),O7203-P7203-U7203, 0)</f>
        <v>0</v>
      </c>
      <c r="S7203" s="5">
        <f t="shared" si="1018"/>
        <v>914.37635798847259</v>
      </c>
      <c r="T7203" s="5">
        <f t="shared" si="1019"/>
        <v>2449.1527420115267</v>
      </c>
      <c r="U7203" s="5">
        <f>IF(O7203&gt;P7203,IF(V7202*($B$6/100)&gt;=O7203-P7203,(O7203-P7203), V7202*($B$6/100)), 0)</f>
        <v>0</v>
      </c>
      <c r="V7203" s="5">
        <f>V7202+(T7203*($B$5/100))-(U7203/($B$6/100))</f>
        <v>1376874.9428946341</v>
      </c>
      <c r="W7203" s="5">
        <f t="shared" si="1020"/>
        <v>34421.873572365854</v>
      </c>
    </row>
    <row r="7204" spans="4:23" x14ac:dyDescent="0.25">
      <c r="D7204">
        <f t="shared" si="1021"/>
        <v>7202</v>
      </c>
      <c r="E7204" s="3">
        <v>44131</v>
      </c>
      <c r="F7204" s="4">
        <v>4.1666666666666664E-2</v>
      </c>
      <c r="G7204">
        <v>40</v>
      </c>
      <c r="H7204">
        <v>0</v>
      </c>
      <c r="I7204" s="5">
        <f t="shared" si="1016"/>
        <v>6</v>
      </c>
      <c r="J7204" s="22">
        <v>0</v>
      </c>
      <c r="K7204">
        <v>1.0438E-4</v>
      </c>
      <c r="L7204" s="5" cm="1">
        <f t="array" ref="L7204">_xlfn.IFS(I7204=0, 0, I7204&gt;34, 0, AND(I7204&gt;0, I7204&lt;35), VLOOKUP(I7204, $A$63:$C$96, 3))</f>
        <v>2980</v>
      </c>
      <c r="M7204" s="5">
        <f t="shared" si="1015"/>
        <v>0</v>
      </c>
      <c r="N7204" s="5">
        <v>1541.6126217365047</v>
      </c>
      <c r="O7204" s="5">
        <f t="shared" si="1022"/>
        <v>2940.3845999999999</v>
      </c>
      <c r="P7204" s="5">
        <f t="shared" si="1023"/>
        <v>2940.3845999999999</v>
      </c>
      <c r="Q7204" s="5">
        <f t="shared" si="1017"/>
        <v>39.615400000000136</v>
      </c>
      <c r="R7204" s="5">
        <f>IF(O7204&gt;(P7204+U7204),O7204-P7204-U7204, 0)</f>
        <v>0</v>
      </c>
      <c r="S7204" s="5">
        <f t="shared" si="1018"/>
        <v>0</v>
      </c>
      <c r="T7204" s="5">
        <f t="shared" si="1019"/>
        <v>39.615400000000136</v>
      </c>
      <c r="U7204" s="5">
        <f>IF(O7204&gt;P7204,IF(V7203*($B$6/100)&gt;=O7204-P7204,(O7204-P7204), V7203*($B$6/100)), 0)</f>
        <v>0</v>
      </c>
      <c r="V7204" s="5">
        <f>V7203+(T7204*($B$5/100))-(U7204/($B$6/100))</f>
        <v>1376902.6736746342</v>
      </c>
      <c r="W7204" s="5">
        <f t="shared" si="1020"/>
        <v>34422.566841865853</v>
      </c>
    </row>
    <row r="7205" spans="4:23" x14ac:dyDescent="0.25">
      <c r="D7205">
        <f t="shared" si="1021"/>
        <v>7203</v>
      </c>
      <c r="E7205" s="3">
        <v>44131</v>
      </c>
      <c r="F7205" s="4">
        <v>8.3333333333333329E-2</v>
      </c>
      <c r="G7205">
        <v>40</v>
      </c>
      <c r="H7205">
        <v>0</v>
      </c>
      <c r="I7205" s="5">
        <f t="shared" si="1016"/>
        <v>6</v>
      </c>
      <c r="J7205" s="22">
        <v>0</v>
      </c>
      <c r="K7205">
        <v>8.5810000000000007E-5</v>
      </c>
      <c r="L7205" s="5" cm="1">
        <f t="array" ref="L7205">_xlfn.IFS(I7205=0, 0, I7205&gt;34, 0, AND(I7205&gt;0, I7205&lt;35), VLOOKUP(I7205, $A$63:$C$96, 3))</f>
        <v>2980</v>
      </c>
      <c r="M7205" s="5">
        <f t="shared" si="1015"/>
        <v>0</v>
      </c>
      <c r="N7205" s="5">
        <v>1526.5702481801641</v>
      </c>
      <c r="O7205" s="5">
        <f t="shared" si="1022"/>
        <v>2417.2676999999999</v>
      </c>
      <c r="P7205" s="5">
        <f t="shared" si="1023"/>
        <v>2417.2676999999999</v>
      </c>
      <c r="Q7205" s="5">
        <f t="shared" si="1017"/>
        <v>487.20077413479089</v>
      </c>
      <c r="R7205" s="5">
        <f>IF(O7205&gt;(P7205+U7205),O7205-P7205-U7205, 0)</f>
        <v>0</v>
      </c>
      <c r="S7205" s="5">
        <f t="shared" si="1018"/>
        <v>75.531525865209233</v>
      </c>
      <c r="T7205" s="5">
        <f t="shared" si="1019"/>
        <v>487.20077413479089</v>
      </c>
      <c r="U7205" s="5">
        <f>IF(O7205&gt;P7205,IF(V7204*($B$6/100)&gt;=O7205-P7205,(O7205-P7205), V7204*($B$6/100)), 0)</f>
        <v>0</v>
      </c>
      <c r="V7205" s="5">
        <f>V7204+(T7205*($B$5/100))-(U7205/($B$6/100))</f>
        <v>1377243.7142165285</v>
      </c>
      <c r="W7205" s="5">
        <f t="shared" si="1020"/>
        <v>34431.092855413212</v>
      </c>
    </row>
    <row r="7206" spans="4:23" x14ac:dyDescent="0.25">
      <c r="D7206">
        <f t="shared" si="1021"/>
        <v>7204</v>
      </c>
      <c r="E7206" s="3">
        <v>44131</v>
      </c>
      <c r="F7206" s="4">
        <v>0.125</v>
      </c>
      <c r="G7206">
        <v>50</v>
      </c>
      <c r="H7206">
        <v>0</v>
      </c>
      <c r="I7206" s="5">
        <f t="shared" si="1016"/>
        <v>7</v>
      </c>
      <c r="J7206" s="22">
        <v>0</v>
      </c>
      <c r="K7206">
        <v>7.2890000000000002E-5</v>
      </c>
      <c r="L7206" s="5" cm="1">
        <f t="array" ref="L7206">_xlfn.IFS(I7206=0, 0, I7206&gt;34, 0, AND(I7206&gt;0, I7206&lt;35), VLOOKUP(I7206, $A$63:$C$96, 3))</f>
        <v>4800</v>
      </c>
      <c r="M7206" s="5">
        <f t="shared" si="1015"/>
        <v>0</v>
      </c>
      <c r="N7206" s="5">
        <v>1532.7995981892598</v>
      </c>
      <c r="O7206" s="5">
        <f t="shared" si="1022"/>
        <v>2053.3112999999998</v>
      </c>
      <c r="P7206" s="5">
        <f t="shared" si="1023"/>
        <v>2053.3112999999998</v>
      </c>
      <c r="Q7206" s="5">
        <f t="shared" si="1017"/>
        <v>487.20077413479089</v>
      </c>
      <c r="R7206" s="5">
        <f>IF(O7206&gt;(P7206+U7206),O7206-P7206-U7206, 0)</f>
        <v>0</v>
      </c>
      <c r="S7206" s="5">
        <f t="shared" si="1018"/>
        <v>787.24193214532283</v>
      </c>
      <c r="T7206" s="5">
        <f t="shared" si="1019"/>
        <v>1959.4467678546773</v>
      </c>
      <c r="U7206" s="5">
        <f>IF(O7206&gt;P7206,IF(V7205*($B$6/100)&gt;=O7206-P7206,(O7206-P7206), V7205*($B$6/100)), 0)</f>
        <v>0</v>
      </c>
      <c r="V7206" s="5">
        <f>V7205+(T7206*($B$5/100))-(U7206/($B$6/100))</f>
        <v>1378615.3269540267</v>
      </c>
      <c r="W7206" s="5">
        <f t="shared" si="1020"/>
        <v>34465.383173850671</v>
      </c>
    </row>
    <row r="7207" spans="4:23" x14ac:dyDescent="0.25">
      <c r="D7207">
        <f t="shared" si="1021"/>
        <v>7205</v>
      </c>
      <c r="E7207" s="3">
        <v>44131</v>
      </c>
      <c r="F7207" s="4">
        <v>0.16666666666666666</v>
      </c>
      <c r="G7207">
        <v>50</v>
      </c>
      <c r="H7207">
        <v>0</v>
      </c>
      <c r="I7207" s="5">
        <f t="shared" si="1016"/>
        <v>7</v>
      </c>
      <c r="J7207" s="22">
        <v>0</v>
      </c>
      <c r="K7207">
        <v>6.9850000000000004E-5</v>
      </c>
      <c r="L7207" s="5" cm="1">
        <f t="array" ref="L7207">_xlfn.IFS(I7207=0, 0, I7207&gt;34, 0, AND(I7207&gt;0, I7207&lt;35), VLOOKUP(I7207, $A$63:$C$96, 3))</f>
        <v>4800</v>
      </c>
      <c r="M7207" s="5">
        <f t="shared" si="1015"/>
        <v>0</v>
      </c>
      <c r="N7207" s="5">
        <v>1566.5810865989947</v>
      </c>
      <c r="O7207" s="5">
        <f t="shared" si="1022"/>
        <v>1967.6745000000003</v>
      </c>
      <c r="P7207" s="5">
        <f t="shared" si="1023"/>
        <v>1967.6745000000003</v>
      </c>
      <c r="Q7207" s="5">
        <f t="shared" si="1017"/>
        <v>487.20077413479089</v>
      </c>
      <c r="R7207" s="5">
        <f>IF(O7207&gt;(P7207+U7207),O7207-P7207-U7207, 0)</f>
        <v>0</v>
      </c>
      <c r="S7207" s="5">
        <f t="shared" si="1018"/>
        <v>804.59201772587812</v>
      </c>
      <c r="T7207" s="5">
        <f t="shared" si="1019"/>
        <v>2027.7334822741218</v>
      </c>
      <c r="U7207" s="5">
        <f>IF(O7207&gt;P7207,IF(V7206*($B$6/100)&gt;=O7207-P7207,(O7207-P7207), V7206*($B$6/100)), 0)</f>
        <v>0</v>
      </c>
      <c r="V7207" s="5">
        <f>V7206+(T7207*($B$5/100))-(U7207/($B$6/100))</f>
        <v>1380034.7403916186</v>
      </c>
      <c r="W7207" s="5">
        <f t="shared" si="1020"/>
        <v>34500.868509790467</v>
      </c>
    </row>
    <row r="7208" spans="4:23" x14ac:dyDescent="0.25">
      <c r="D7208">
        <f t="shared" si="1021"/>
        <v>7206</v>
      </c>
      <c r="E7208" s="3">
        <v>44131</v>
      </c>
      <c r="F7208" s="4">
        <v>0.20833333333333334</v>
      </c>
      <c r="G7208">
        <v>50</v>
      </c>
      <c r="H7208">
        <v>0</v>
      </c>
      <c r="I7208" s="5">
        <f t="shared" si="1016"/>
        <v>7</v>
      </c>
      <c r="J7208" s="22">
        <v>0</v>
      </c>
      <c r="K7208">
        <v>6.9899999999999991E-5</v>
      </c>
      <c r="L7208" s="5" cm="1">
        <f t="array" ref="L7208">_xlfn.IFS(I7208=0, 0, I7208&gt;34, 0, AND(I7208&gt;0, I7208&lt;35), VLOOKUP(I7208, $A$63:$C$96, 3))</f>
        <v>4800</v>
      </c>
      <c r="M7208" s="5">
        <f t="shared" si="1015"/>
        <v>0</v>
      </c>
      <c r="N7208" s="5">
        <v>1739.707714276097</v>
      </c>
      <c r="O7208" s="5">
        <f t="shared" si="1022"/>
        <v>1969.0829999999996</v>
      </c>
      <c r="P7208" s="5">
        <f t="shared" si="1023"/>
        <v>1969.0829999999996</v>
      </c>
      <c r="Q7208" s="5">
        <f t="shared" si="1017"/>
        <v>487.20077413479089</v>
      </c>
      <c r="R7208" s="5">
        <f>IF(O7208&gt;(P7208+U7208),O7208-P7208-U7208, 0)</f>
        <v>0</v>
      </c>
      <c r="S7208" s="5">
        <f t="shared" si="1018"/>
        <v>893.50940851808105</v>
      </c>
      <c r="T7208" s="5">
        <f t="shared" si="1019"/>
        <v>1937.4075914819193</v>
      </c>
      <c r="U7208" s="5">
        <f>IF(O7208&gt;P7208,IF(V7207*($B$6/100)&gt;=O7208-P7208,(O7208-P7208), V7207*($B$6/100)), 0)</f>
        <v>0</v>
      </c>
      <c r="V7208" s="5">
        <f>V7207+(T7208*($B$5/100))-(U7208/($B$6/100))</f>
        <v>1381390.9257056559</v>
      </c>
      <c r="W7208" s="5">
        <f t="shared" si="1020"/>
        <v>34534.773142641396</v>
      </c>
    </row>
    <row r="7209" spans="4:23" x14ac:dyDescent="0.25">
      <c r="D7209">
        <f t="shared" si="1021"/>
        <v>7207</v>
      </c>
      <c r="E7209" s="3">
        <v>44131</v>
      </c>
      <c r="F7209" s="4">
        <v>0.25</v>
      </c>
      <c r="G7209">
        <v>50</v>
      </c>
      <c r="H7209">
        <v>0</v>
      </c>
      <c r="I7209" s="5">
        <f t="shared" si="1016"/>
        <v>7</v>
      </c>
      <c r="J7209" s="22">
        <v>0</v>
      </c>
      <c r="K7209">
        <v>7.6979999999999998E-5</v>
      </c>
      <c r="L7209" s="5" cm="1">
        <f t="array" ref="L7209">_xlfn.IFS(I7209=0, 0, I7209&gt;34, 0, AND(I7209&gt;0, I7209&lt;35), VLOOKUP(I7209, $A$63:$C$96, 3))</f>
        <v>4800</v>
      </c>
      <c r="M7209" s="5">
        <f t="shared" si="1015"/>
        <v>0</v>
      </c>
      <c r="N7209" s="5">
        <v>2299.4534887377158</v>
      </c>
      <c r="O7209" s="5">
        <f t="shared" si="1022"/>
        <v>2168.5265999999997</v>
      </c>
      <c r="P7209" s="5">
        <f t="shared" si="1023"/>
        <v>2168.5265999999997</v>
      </c>
      <c r="Q7209" s="5">
        <f t="shared" si="1017"/>
        <v>487.20077413479089</v>
      </c>
      <c r="R7209" s="5">
        <f>IF(O7209&gt;(P7209+U7209),O7209-P7209-U7209, 0)</f>
        <v>0</v>
      </c>
      <c r="S7209" s="5">
        <f t="shared" si="1018"/>
        <v>1180.9933989352912</v>
      </c>
      <c r="T7209" s="5">
        <f t="shared" si="1019"/>
        <v>1450.4800010647091</v>
      </c>
      <c r="U7209" s="5">
        <f>IF(O7209&gt;P7209,IF(V7208*($B$6/100)&gt;=O7209-P7209,(O7209-P7209), V7208*($B$6/100)), 0)</f>
        <v>0</v>
      </c>
      <c r="V7209" s="5">
        <f>V7208+(T7209*($B$5/100))-(U7209/($B$6/100))</f>
        <v>1382406.2617064011</v>
      </c>
      <c r="W7209" s="5">
        <f t="shared" si="1020"/>
        <v>34560.156542660028</v>
      </c>
    </row>
    <row r="7210" spans="4:23" x14ac:dyDescent="0.25">
      <c r="D7210">
        <f t="shared" si="1021"/>
        <v>7208</v>
      </c>
      <c r="E7210" s="3">
        <v>44131</v>
      </c>
      <c r="F7210" s="4">
        <v>0.29166666666666669</v>
      </c>
      <c r="G7210">
        <v>50</v>
      </c>
      <c r="H7210">
        <v>0</v>
      </c>
      <c r="I7210" s="5">
        <f t="shared" si="1016"/>
        <v>7</v>
      </c>
      <c r="J7210" s="22">
        <v>9.8979031292220746E-6</v>
      </c>
      <c r="K7210">
        <v>9.473000000000001E-5</v>
      </c>
      <c r="L7210" s="5" cm="1">
        <f t="array" ref="L7210">_xlfn.IFS(I7210=0, 0, I7210&gt;34, 0, AND(I7210&gt;0, I7210&lt;35), VLOOKUP(I7210, $A$63:$C$96, 3))</f>
        <v>4800</v>
      </c>
      <c r="M7210" s="5">
        <f t="shared" si="1015"/>
        <v>47.015039863804859</v>
      </c>
      <c r="N7210" s="5">
        <v>3489.9749809075115</v>
      </c>
      <c r="O7210" s="5">
        <f t="shared" si="1022"/>
        <v>2668.5441000000001</v>
      </c>
      <c r="P7210" s="5">
        <f t="shared" si="1023"/>
        <v>2668.5441000000001</v>
      </c>
      <c r="Q7210" s="5">
        <f t="shared" si="1017"/>
        <v>487.20077413479089</v>
      </c>
      <c r="R7210" s="5">
        <f>IF(O7210&gt;(P7210+U7210),O7210-P7210-U7210, 0)</f>
        <v>0</v>
      </c>
      <c r="S7210" s="5">
        <f t="shared" si="1018"/>
        <v>1691.2701657290143</v>
      </c>
      <c r="T7210" s="5">
        <f t="shared" si="1019"/>
        <v>487.20077413479089</v>
      </c>
      <c r="U7210" s="5">
        <f>IF(O7210&gt;P7210,IF(V7209*($B$6/100)&gt;=O7210-P7210,(O7210-P7210), V7209*($B$6/100)), 0)</f>
        <v>0</v>
      </c>
      <c r="V7210" s="5">
        <f>V7209+(T7210*($B$5/100))-(U7210/($B$6/100))</f>
        <v>1382747.3022482954</v>
      </c>
      <c r="W7210" s="5">
        <f t="shared" si="1020"/>
        <v>34568.682556207386</v>
      </c>
    </row>
    <row r="7211" spans="4:23" x14ac:dyDescent="0.25">
      <c r="D7211">
        <f t="shared" si="1021"/>
        <v>7209</v>
      </c>
      <c r="E7211" s="3">
        <v>44131</v>
      </c>
      <c r="F7211" s="4">
        <v>0.33333333333333331</v>
      </c>
      <c r="G7211">
        <v>70</v>
      </c>
      <c r="H7211">
        <v>3</v>
      </c>
      <c r="I7211" s="5">
        <f t="shared" si="1016"/>
        <v>10</v>
      </c>
      <c r="J7211" s="22">
        <v>6.6810846122248999E-5</v>
      </c>
      <c r="K7211">
        <v>1.1847999999999999E-4</v>
      </c>
      <c r="L7211" s="5" cm="1">
        <f t="array" ref="L7211">_xlfn.IFS(I7211=0, 0, I7211&gt;34, 0, AND(I7211&gt;0, I7211&lt;35), VLOOKUP(I7211, $A$63:$C$96, 3))</f>
        <v>12480</v>
      </c>
      <c r="M7211" s="5">
        <f t="shared" si="1015"/>
        <v>317.35151908068275</v>
      </c>
      <c r="N7211" s="5">
        <v>4406.9729294923945</v>
      </c>
      <c r="O7211" s="5">
        <f t="shared" si="1022"/>
        <v>3337.5815999999995</v>
      </c>
      <c r="P7211" s="5">
        <f t="shared" si="1023"/>
        <v>3337.5815999999995</v>
      </c>
      <c r="Q7211" s="5">
        <f t="shared" si="1017"/>
        <v>487.20077413479089</v>
      </c>
      <c r="R7211" s="5">
        <f>IF(O7211&gt;(P7211+U7211),O7211-P7211-U7211, 0)</f>
        <v>0</v>
      </c>
      <c r="S7211" s="5">
        <f t="shared" si="1018"/>
        <v>2263.4099643711897</v>
      </c>
      <c r="T7211" s="5">
        <f t="shared" si="1019"/>
        <v>7196.3599547094936</v>
      </c>
      <c r="U7211" s="5">
        <f>IF(O7211&gt;P7211,IF(V7210*($B$6/100)&gt;=O7211-P7211,(O7211-P7211), V7210*($B$6/100)), 0)</f>
        <v>0</v>
      </c>
      <c r="V7211" s="5">
        <f>V7210+(T7211*($B$5/100))-(U7211/($B$6/100))</f>
        <v>1387784.7542165921</v>
      </c>
      <c r="W7211" s="5">
        <f t="shared" si="1020"/>
        <v>34694.618855414803</v>
      </c>
    </row>
    <row r="7212" spans="4:23" x14ac:dyDescent="0.25">
      <c r="D7212">
        <f t="shared" si="1021"/>
        <v>7210</v>
      </c>
      <c r="E7212" s="3">
        <v>44131</v>
      </c>
      <c r="F7212" s="4">
        <v>0.375</v>
      </c>
      <c r="G7212">
        <v>60</v>
      </c>
      <c r="H7212">
        <v>1</v>
      </c>
      <c r="I7212" s="5">
        <f t="shared" si="1016"/>
        <v>8</v>
      </c>
      <c r="J7212" s="22">
        <v>1.0887693442144282E-4</v>
      </c>
      <c r="K7212">
        <v>1.1619999999999999E-4</v>
      </c>
      <c r="L7212" s="5" cm="1">
        <f t="array" ref="L7212">_xlfn.IFS(I7212=0, 0, I7212&gt;34, 0, AND(I7212&gt;0, I7212&lt;35), VLOOKUP(I7212, $A$63:$C$96, 3))</f>
        <v>7160</v>
      </c>
      <c r="M7212" s="5">
        <f t="shared" si="1015"/>
        <v>517.16543850185337</v>
      </c>
      <c r="N7212" s="5">
        <v>4613.9163916713387</v>
      </c>
      <c r="O7212" s="5">
        <f t="shared" si="1022"/>
        <v>3273.3539999999998</v>
      </c>
      <c r="P7212" s="5">
        <f t="shared" si="1023"/>
        <v>3273.3539999999998</v>
      </c>
      <c r="Q7212" s="5">
        <f t="shared" si="1017"/>
        <v>487.20077413479089</v>
      </c>
      <c r="R7212" s="5">
        <f>IF(O7212&gt;(P7212+U7212),O7212-P7212-U7212, 0)</f>
        <v>0</v>
      </c>
      <c r="S7212" s="5">
        <f t="shared" si="1018"/>
        <v>2369.6955944059641</v>
      </c>
      <c r="T7212" s="5">
        <f t="shared" si="1019"/>
        <v>2034.1158440958902</v>
      </c>
      <c r="U7212" s="5">
        <f>IF(O7212&gt;P7212,IF(V7211*($B$6/100)&gt;=O7212-P7212,(O7212-P7212), V7211*($B$6/100)), 0)</f>
        <v>0</v>
      </c>
      <c r="V7212" s="5">
        <f>V7211+(T7212*($B$5/100))-(U7212/($B$6/100))</f>
        <v>1389208.6353074592</v>
      </c>
      <c r="W7212" s="5">
        <f t="shared" si="1020"/>
        <v>34730.215882686476</v>
      </c>
    </row>
    <row r="7213" spans="4:23" x14ac:dyDescent="0.25">
      <c r="D7213">
        <f t="shared" si="1021"/>
        <v>7211</v>
      </c>
      <c r="E7213" s="3">
        <v>44131</v>
      </c>
      <c r="F7213" s="4">
        <v>0.41666666666666669</v>
      </c>
      <c r="G7213">
        <v>70</v>
      </c>
      <c r="H7213">
        <v>7</v>
      </c>
      <c r="I7213" s="5">
        <f t="shared" si="1016"/>
        <v>10</v>
      </c>
      <c r="J7213" s="22">
        <v>2.0785596571366356E-4</v>
      </c>
      <c r="K7213">
        <v>1.0936999999999999E-4</v>
      </c>
      <c r="L7213" s="5" cm="1">
        <f t="array" ref="L7213">_xlfn.IFS(I7213=0, 0, I7213&gt;34, 0, AND(I7213&gt;0, I7213&lt;35), VLOOKUP(I7213, $A$63:$C$96, 3))</f>
        <v>12480</v>
      </c>
      <c r="M7213" s="5">
        <f t="shared" si="1015"/>
        <v>987.31583713990187</v>
      </c>
      <c r="N7213" s="5">
        <v>4103.2948984953391</v>
      </c>
      <c r="O7213" s="5">
        <f t="shared" si="1022"/>
        <v>3080.9528999999998</v>
      </c>
      <c r="P7213" s="5">
        <f t="shared" si="1023"/>
        <v>3080.9528999999998</v>
      </c>
      <c r="Q7213" s="5">
        <f t="shared" si="1017"/>
        <v>487.20077413479089</v>
      </c>
      <c r="R7213" s="5">
        <f>IF(O7213&gt;(P7213+U7213),O7213-P7213-U7213, 0)</f>
        <v>0</v>
      </c>
      <c r="S7213" s="5">
        <f t="shared" si="1018"/>
        <v>2107.4417085374675</v>
      </c>
      <c r="T7213" s="5">
        <f t="shared" si="1019"/>
        <v>8278.921228602434</v>
      </c>
      <c r="U7213" s="5">
        <f>IF(O7213&gt;P7213,IF(V7212*($B$6/100)&gt;=O7213-P7213,(O7213-P7213), V7212*($B$6/100)), 0)</f>
        <v>0</v>
      </c>
      <c r="V7213" s="5">
        <f>V7212+(T7213*($B$5/100))-(U7213/($B$6/100))</f>
        <v>1395003.8801674808</v>
      </c>
      <c r="W7213" s="5">
        <f t="shared" si="1020"/>
        <v>34875.097004187017</v>
      </c>
    </row>
    <row r="7214" spans="4:23" x14ac:dyDescent="0.25">
      <c r="D7214">
        <f t="shared" si="1021"/>
        <v>7212</v>
      </c>
      <c r="E7214" s="3">
        <v>44131</v>
      </c>
      <c r="F7214" s="4">
        <v>0.45833333333333331</v>
      </c>
      <c r="G7214">
        <v>70</v>
      </c>
      <c r="H7214">
        <v>3</v>
      </c>
      <c r="I7214" s="5">
        <f t="shared" si="1016"/>
        <v>10</v>
      </c>
      <c r="J7214" s="22">
        <v>1.8063673210830285E-4</v>
      </c>
      <c r="K7214">
        <v>1.0069999999999999E-4</v>
      </c>
      <c r="L7214" s="5" cm="1">
        <f t="array" ref="L7214">_xlfn.IFS(I7214=0, 0, I7214&gt;34, 0, AND(I7214&gt;0, I7214&lt;35), VLOOKUP(I7214, $A$63:$C$96, 3))</f>
        <v>12480</v>
      </c>
      <c r="M7214" s="5">
        <f t="shared" si="1015"/>
        <v>858.02447751443856</v>
      </c>
      <c r="N7214" s="5">
        <v>3703.6527665510835</v>
      </c>
      <c r="O7214" s="5">
        <f t="shared" si="1022"/>
        <v>2836.7190000000001</v>
      </c>
      <c r="P7214" s="5">
        <f t="shared" si="1023"/>
        <v>2836.7190000000001</v>
      </c>
      <c r="Q7214" s="5">
        <f t="shared" si="1017"/>
        <v>487.20077413479089</v>
      </c>
      <c r="R7214" s="5">
        <f>IF(O7214&gt;(P7214+U7214),O7214-P7214-U7214, 0)</f>
        <v>0</v>
      </c>
      <c r="S7214" s="5">
        <f t="shared" si="1018"/>
        <v>1902.1865372220939</v>
      </c>
      <c r="T7214" s="5">
        <f t="shared" si="1019"/>
        <v>8599.1189402923428</v>
      </c>
      <c r="U7214" s="5">
        <f>IF(O7214&gt;P7214,IF(V7213*($B$6/100)&gt;=O7214-P7214,(O7214-P7214), V7213*($B$6/100)), 0)</f>
        <v>0</v>
      </c>
      <c r="V7214" s="5">
        <f>V7213+(T7214*($B$5/100))-(U7214/($B$6/100))</f>
        <v>1401023.2634256855</v>
      </c>
      <c r="W7214" s="5">
        <f t="shared" si="1020"/>
        <v>35025.58158564214</v>
      </c>
    </row>
    <row r="7215" spans="4:23" x14ac:dyDescent="0.25">
      <c r="D7215">
        <f t="shared" si="1021"/>
        <v>7213</v>
      </c>
      <c r="E7215" s="3">
        <v>44131</v>
      </c>
      <c r="F7215" s="4">
        <v>0.5</v>
      </c>
      <c r="G7215">
        <v>70</v>
      </c>
      <c r="H7215">
        <v>2</v>
      </c>
      <c r="I7215" s="5">
        <f t="shared" si="1016"/>
        <v>10</v>
      </c>
      <c r="J7215" s="22">
        <v>1.3114721646219249E-4</v>
      </c>
      <c r="K7215">
        <v>9.0110000000000003E-5</v>
      </c>
      <c r="L7215" s="5" cm="1">
        <f t="array" ref="L7215">_xlfn.IFS(I7215=0, 0, I7215&gt;34, 0, AND(I7215&gt;0, I7215&lt;35), VLOOKUP(I7215, $A$63:$C$96, 3))</f>
        <v>12480</v>
      </c>
      <c r="M7215" s="5">
        <f t="shared" si="1015"/>
        <v>622.94927819541431</v>
      </c>
      <c r="N7215" s="5">
        <v>3250.0880146168747</v>
      </c>
      <c r="O7215" s="5">
        <f t="shared" si="1022"/>
        <v>2538.3987000000002</v>
      </c>
      <c r="P7215" s="5">
        <f t="shared" si="1023"/>
        <v>2538.3987000000002</v>
      </c>
      <c r="Q7215" s="5">
        <f t="shared" si="1017"/>
        <v>487.20077413479089</v>
      </c>
      <c r="R7215" s="5">
        <f>IF(O7215&gt;(P7215+U7215),O7215-P7215-U7215, 0)</f>
        <v>0</v>
      </c>
      <c r="S7215" s="5">
        <f t="shared" si="1018"/>
        <v>1669.2368469380467</v>
      </c>
      <c r="T7215" s="5">
        <f t="shared" si="1019"/>
        <v>8895.3137312573672</v>
      </c>
      <c r="U7215" s="5">
        <f>IF(O7215&gt;P7215,IF(V7214*($B$6/100)&gt;=O7215-P7215,(O7215-P7215), V7214*($B$6/100)), 0)</f>
        <v>0</v>
      </c>
      <c r="V7215" s="5">
        <f>V7214+(T7215*($B$5/100))-(U7215/($B$6/100))</f>
        <v>1407249.9830375656</v>
      </c>
      <c r="W7215" s="5">
        <f t="shared" si="1020"/>
        <v>35181.249575939139</v>
      </c>
    </row>
    <row r="7216" spans="4:23" x14ac:dyDescent="0.25">
      <c r="D7216">
        <f t="shared" si="1021"/>
        <v>7214</v>
      </c>
      <c r="E7216" s="3">
        <v>44131</v>
      </c>
      <c r="F7216" s="4">
        <v>0.54166666666666663</v>
      </c>
      <c r="G7216">
        <v>60</v>
      </c>
      <c r="H7216">
        <v>4</v>
      </c>
      <c r="I7216" s="5">
        <f t="shared" si="1016"/>
        <v>8</v>
      </c>
      <c r="J7216" s="22">
        <v>1.5341749850294214E-4</v>
      </c>
      <c r="K7216">
        <v>9.2120000000000006E-5</v>
      </c>
      <c r="L7216" s="5" cm="1">
        <f t="array" ref="L7216">_xlfn.IFS(I7216=0, 0, I7216&gt;34, 0, AND(I7216&gt;0, I7216&lt;35), VLOOKUP(I7216, $A$63:$C$96, 3))</f>
        <v>7160</v>
      </c>
      <c r="M7216" s="5">
        <f t="shared" si="1015"/>
        <v>728.73311788897524</v>
      </c>
      <c r="N7216" s="5">
        <v>3320.9284317132201</v>
      </c>
      <c r="O7216" s="5">
        <f t="shared" si="1022"/>
        <v>2595.0204000000003</v>
      </c>
      <c r="P7216" s="5">
        <f t="shared" si="1023"/>
        <v>2595.0204000000003</v>
      </c>
      <c r="Q7216" s="5">
        <f t="shared" si="1017"/>
        <v>487.20077413479089</v>
      </c>
      <c r="R7216" s="5">
        <f>IF(O7216&gt;(P7216+U7216),O7216-P7216-U7216, 0)</f>
        <v>0</v>
      </c>
      <c r="S7216" s="5">
        <f t="shared" si="1018"/>
        <v>1705.6203029976571</v>
      </c>
      <c r="T7216" s="5">
        <f t="shared" si="1019"/>
        <v>3588.0924148913182</v>
      </c>
      <c r="U7216" s="5">
        <f>IF(O7216&gt;P7216,IF(V7215*($B$6/100)&gt;=O7216-P7216,(O7216-P7216), V7215*($B$6/100)), 0)</f>
        <v>0</v>
      </c>
      <c r="V7216" s="5">
        <f>V7215+(T7216*($B$5/100))-(U7216/($B$6/100))</f>
        <v>1409761.6477279896</v>
      </c>
      <c r="W7216" s="5">
        <f t="shared" si="1020"/>
        <v>35244.041193199737</v>
      </c>
    </row>
    <row r="7217" spans="4:23" x14ac:dyDescent="0.25">
      <c r="D7217">
        <f t="shared" si="1021"/>
        <v>7215</v>
      </c>
      <c r="E7217" s="3">
        <v>44131</v>
      </c>
      <c r="F7217" s="4">
        <v>0.58333333333333337</v>
      </c>
      <c r="G7217">
        <v>70</v>
      </c>
      <c r="H7217">
        <v>0</v>
      </c>
      <c r="I7217" s="5">
        <f t="shared" si="1016"/>
        <v>10</v>
      </c>
      <c r="J7217" s="22">
        <v>6.1861894557637963E-5</v>
      </c>
      <c r="K7217">
        <v>8.9309999999999997E-5</v>
      </c>
      <c r="L7217" s="5" cm="1">
        <f t="array" ref="L7217">_xlfn.IFS(I7217=0, 0, I7217&gt;34, 0, AND(I7217&gt;0, I7217&lt;35), VLOOKUP(I7217, $A$63:$C$96, 3))</f>
        <v>12480</v>
      </c>
      <c r="M7217" s="5">
        <f t="shared" si="1015"/>
        <v>293.84399914878037</v>
      </c>
      <c r="N7217" s="5">
        <v>3282.5139742169217</v>
      </c>
      <c r="O7217" s="5">
        <f t="shared" si="1022"/>
        <v>2515.8627000000001</v>
      </c>
      <c r="P7217" s="5">
        <f t="shared" si="1023"/>
        <v>2515.8627000000001</v>
      </c>
      <c r="Q7217" s="5">
        <f t="shared" si="1017"/>
        <v>487.20077413479089</v>
      </c>
      <c r="R7217" s="5">
        <f>IF(O7217&gt;(P7217+U7217),O7217-P7217-U7217, 0)</f>
        <v>0</v>
      </c>
      <c r="S7217" s="5">
        <f t="shared" si="1018"/>
        <v>1685.8907364075917</v>
      </c>
      <c r="T7217" s="5">
        <f t="shared" si="1019"/>
        <v>8572.0905627411903</v>
      </c>
      <c r="U7217" s="5">
        <f>IF(O7217&gt;P7217,IF(V7216*($B$6/100)&gt;=O7217-P7217,(O7217-P7217), V7216*($B$6/100)), 0)</f>
        <v>0</v>
      </c>
      <c r="V7217" s="5">
        <f>V7216+(T7217*($B$5/100))-(U7217/($B$6/100))</f>
        <v>1415762.1111219085</v>
      </c>
      <c r="W7217" s="5">
        <f t="shared" si="1020"/>
        <v>35394.052778047713</v>
      </c>
    </row>
    <row r="7218" spans="4:23" x14ac:dyDescent="0.25">
      <c r="D7218">
        <f t="shared" si="1021"/>
        <v>7216</v>
      </c>
      <c r="E7218" s="3">
        <v>44131</v>
      </c>
      <c r="F7218" s="4">
        <v>0.625</v>
      </c>
      <c r="G7218">
        <v>60</v>
      </c>
      <c r="H7218">
        <v>0</v>
      </c>
      <c r="I7218" s="5">
        <f t="shared" si="1016"/>
        <v>8</v>
      </c>
      <c r="J7218" s="22">
        <v>5.196399142841589E-5</v>
      </c>
      <c r="K7218">
        <v>9.6890000000000002E-5</v>
      </c>
      <c r="L7218" s="5" cm="1">
        <f t="array" ref="L7218">_xlfn.IFS(I7218=0, 0, I7218&gt;34, 0, AND(I7218&gt;0, I7218&lt;35), VLOOKUP(I7218, $A$63:$C$96, 3))</f>
        <v>7160</v>
      </c>
      <c r="M7218" s="5">
        <f t="shared" si="1015"/>
        <v>246.82895928497547</v>
      </c>
      <c r="N7218" s="5">
        <v>3469.7576339652001</v>
      </c>
      <c r="O7218" s="5">
        <f t="shared" si="1022"/>
        <v>2729.3913000000002</v>
      </c>
      <c r="P7218" s="5">
        <f t="shared" si="1023"/>
        <v>2729.3913000000002</v>
      </c>
      <c r="Q7218" s="5">
        <f t="shared" si="1017"/>
        <v>487.20077413479089</v>
      </c>
      <c r="R7218" s="5">
        <f>IF(O7218&gt;(P7218+U7218),O7218-P7218-U7218, 0)</f>
        <v>0</v>
      </c>
      <c r="S7218" s="5">
        <f t="shared" si="1018"/>
        <v>1782.0585985706111</v>
      </c>
      <c r="T7218" s="5">
        <f t="shared" si="1019"/>
        <v>2895.3790607143637</v>
      </c>
      <c r="U7218" s="5">
        <f>IF(O7218&gt;P7218,IF(V7217*($B$6/100)&gt;=O7218-P7218,(O7218-P7218), V7217*($B$6/100)), 0)</f>
        <v>0</v>
      </c>
      <c r="V7218" s="5">
        <f>V7217+(T7218*($B$5/100))-(U7218/($B$6/100))</f>
        <v>1417788.8764644086</v>
      </c>
      <c r="W7218" s="5">
        <f t="shared" si="1020"/>
        <v>35444.721911610213</v>
      </c>
    </row>
    <row r="7219" spans="4:23" x14ac:dyDescent="0.25">
      <c r="D7219">
        <f t="shared" si="1021"/>
        <v>7217</v>
      </c>
      <c r="E7219" s="3">
        <v>44131</v>
      </c>
      <c r="F7219" s="4">
        <v>0.66666666666666663</v>
      </c>
      <c r="G7219">
        <v>60</v>
      </c>
      <c r="H7219">
        <v>0</v>
      </c>
      <c r="I7219" s="5">
        <f t="shared" si="1016"/>
        <v>8</v>
      </c>
      <c r="J7219" s="22">
        <v>2.2270282040749667E-5</v>
      </c>
      <c r="K7219">
        <v>1.1275E-4</v>
      </c>
      <c r="L7219" s="5" cm="1">
        <f t="array" ref="L7219">_xlfn.IFS(I7219=0, 0, I7219&gt;34, 0, AND(I7219&gt;0, I7219&lt;35), VLOOKUP(I7219, $A$63:$C$96, 3))</f>
        <v>7160</v>
      </c>
      <c r="M7219" s="5">
        <f t="shared" si="1015"/>
        <v>105.78383969356092</v>
      </c>
      <c r="N7219" s="5">
        <v>3687.3300097297752</v>
      </c>
      <c r="O7219" s="5">
        <f t="shared" si="1022"/>
        <v>3176.1675</v>
      </c>
      <c r="P7219" s="5">
        <f t="shared" si="1023"/>
        <v>3176.1675</v>
      </c>
      <c r="Q7219" s="5">
        <f t="shared" si="1017"/>
        <v>487.20077413479089</v>
      </c>
      <c r="R7219" s="5">
        <f>IF(O7219&gt;(P7219+U7219),O7219-P7219-U7219, 0)</f>
        <v>0</v>
      </c>
      <c r="S7219" s="5">
        <f t="shared" si="1018"/>
        <v>1893.8032112914734</v>
      </c>
      <c r="T7219" s="5">
        <f t="shared" si="1019"/>
        <v>2195.8131284020878</v>
      </c>
      <c r="U7219" s="5">
        <f>IF(O7219&gt;P7219,IF(V7218*($B$6/100)&gt;=O7219-P7219,(O7219-P7219), V7218*($B$6/100)), 0)</f>
        <v>0</v>
      </c>
      <c r="V7219" s="5">
        <f>V7218+(T7219*($B$5/100))-(U7219/($B$6/100))</f>
        <v>1419325.94565429</v>
      </c>
      <c r="W7219" s="5">
        <f t="shared" si="1020"/>
        <v>35483.148641357249</v>
      </c>
    </row>
    <row r="7220" spans="4:23" x14ac:dyDescent="0.25">
      <c r="D7220">
        <f t="shared" si="1021"/>
        <v>7218</v>
      </c>
      <c r="E7220" s="3">
        <v>44131</v>
      </c>
      <c r="F7220" s="4">
        <v>0.70833333333333337</v>
      </c>
      <c r="G7220">
        <v>70</v>
      </c>
      <c r="H7220">
        <v>0</v>
      </c>
      <c r="I7220" s="5">
        <f t="shared" si="1016"/>
        <v>10</v>
      </c>
      <c r="J7220" s="22">
        <v>0</v>
      </c>
      <c r="K7220">
        <v>1.5173999999999998E-4</v>
      </c>
      <c r="L7220" s="5" cm="1">
        <f t="array" ref="L7220">_xlfn.IFS(I7220=0, 0, I7220&gt;34, 0, AND(I7220&gt;0, I7220&lt;35), VLOOKUP(I7220, $A$63:$C$96, 3))</f>
        <v>12480</v>
      </c>
      <c r="M7220" s="5">
        <f t="shared" si="1015"/>
        <v>0</v>
      </c>
      <c r="N7220" s="5">
        <v>4034.6498673891056</v>
      </c>
      <c r="O7220" s="5">
        <f t="shared" si="1022"/>
        <v>4274.5157999999992</v>
      </c>
      <c r="P7220" s="5">
        <f t="shared" si="1023"/>
        <v>4274.5157999999992</v>
      </c>
      <c r="Q7220" s="5">
        <f t="shared" si="1017"/>
        <v>487.20077413479089</v>
      </c>
      <c r="R7220" s="5">
        <f>IF(O7220&gt;(P7220+U7220),O7220-P7220-U7220, 0)</f>
        <v>0</v>
      </c>
      <c r="S7220" s="5">
        <f t="shared" si="1018"/>
        <v>2072.1857970770998</v>
      </c>
      <c r="T7220" s="5">
        <f t="shared" si="1019"/>
        <v>6133.298402922901</v>
      </c>
      <c r="U7220" s="5">
        <f>IF(O7220&gt;P7220,IF(V7219*($B$6/100)&gt;=O7220-P7220,(O7220-P7220), V7219*($B$6/100)), 0)</f>
        <v>0</v>
      </c>
      <c r="V7220" s="5">
        <f>V7219+(T7220*($B$5/100))-(U7220/($B$6/100))</f>
        <v>1423619.2545363361</v>
      </c>
      <c r="W7220" s="5">
        <f t="shared" si="1020"/>
        <v>35590.481363408398</v>
      </c>
    </row>
    <row r="7221" spans="4:23" x14ac:dyDescent="0.25">
      <c r="D7221">
        <f t="shared" si="1021"/>
        <v>7219</v>
      </c>
      <c r="E7221" s="3">
        <v>44131</v>
      </c>
      <c r="F7221" s="4">
        <v>0.75</v>
      </c>
      <c r="G7221">
        <v>80</v>
      </c>
      <c r="H7221">
        <v>0</v>
      </c>
      <c r="I7221" s="5">
        <f t="shared" si="1016"/>
        <v>11</v>
      </c>
      <c r="J7221" s="22">
        <v>0</v>
      </c>
      <c r="K7221">
        <v>2.2301999999999999E-4</v>
      </c>
      <c r="L7221" s="5" cm="1">
        <f t="array" ref="L7221">_xlfn.IFS(I7221=0, 0, I7221&gt;34, 0, AND(I7221&gt;0, I7221&lt;35), VLOOKUP(I7221, $A$63:$C$96, 3))</f>
        <v>14640</v>
      </c>
      <c r="M7221" s="5">
        <f t="shared" si="1015"/>
        <v>0</v>
      </c>
      <c r="N7221" s="5">
        <v>4499.7160967370392</v>
      </c>
      <c r="O7221" s="5">
        <f t="shared" si="1022"/>
        <v>6282.4733999999999</v>
      </c>
      <c r="P7221" s="5">
        <f t="shared" si="1023"/>
        <v>6282.4733999999999</v>
      </c>
      <c r="Q7221" s="5">
        <f t="shared" si="1017"/>
        <v>487.20077413479089</v>
      </c>
      <c r="R7221" s="5">
        <f>IF(O7221&gt;(P7221+U7221),O7221-P7221-U7221, 0)</f>
        <v>0</v>
      </c>
      <c r="S7221" s="5">
        <f t="shared" si="1018"/>
        <v>2311.0426165856088</v>
      </c>
      <c r="T7221" s="5">
        <f t="shared" si="1019"/>
        <v>6046.4839834143922</v>
      </c>
      <c r="U7221" s="5">
        <f>IF(O7221&gt;P7221,IF(V7220*($B$6/100)&gt;=O7221-P7221,(O7221-P7221), V7220*($B$6/100)), 0)</f>
        <v>0</v>
      </c>
      <c r="V7221" s="5">
        <f>V7220+(T7221*($B$5/100))-(U7221/($B$6/100))</f>
        <v>1427851.7933247262</v>
      </c>
      <c r="W7221" s="5">
        <f t="shared" si="1020"/>
        <v>35696.294833118154</v>
      </c>
    </row>
    <row r="7222" spans="4:23" x14ac:dyDescent="0.25">
      <c r="D7222">
        <f t="shared" si="1021"/>
        <v>7220</v>
      </c>
      <c r="E7222" s="3">
        <v>44131</v>
      </c>
      <c r="F7222" s="4">
        <v>0.79166666666666663</v>
      </c>
      <c r="G7222">
        <v>80</v>
      </c>
      <c r="H7222">
        <v>0</v>
      </c>
      <c r="I7222" s="5">
        <f t="shared" si="1016"/>
        <v>11</v>
      </c>
      <c r="J7222" s="22">
        <v>0</v>
      </c>
      <c r="K7222">
        <v>2.2819999999999999E-4</v>
      </c>
      <c r="L7222" s="5" cm="1">
        <f t="array" ref="L7222">_xlfn.IFS(I7222=0, 0, I7222&gt;34, 0, AND(I7222&gt;0, I7222&lt;35), VLOOKUP(I7222, $A$63:$C$96, 3))</f>
        <v>14640</v>
      </c>
      <c r="M7222" s="5">
        <f t="shared" si="1015"/>
        <v>0</v>
      </c>
      <c r="N7222" s="5">
        <v>4195.3601468995603</v>
      </c>
      <c r="O7222" s="5">
        <f t="shared" si="1022"/>
        <v>6428.3940000000002</v>
      </c>
      <c r="P7222" s="5">
        <f t="shared" si="1023"/>
        <v>6428.3940000000002</v>
      </c>
      <c r="Q7222" s="5">
        <f t="shared" si="1017"/>
        <v>487.20077413479089</v>
      </c>
      <c r="R7222" s="5">
        <f>IF(O7222&gt;(P7222+U7222),O7222-P7222-U7222, 0)</f>
        <v>0</v>
      </c>
      <c r="S7222" s="5">
        <f t="shared" si="1018"/>
        <v>2154.7261833786652</v>
      </c>
      <c r="T7222" s="5">
        <f t="shared" si="1019"/>
        <v>6056.8798166213346</v>
      </c>
      <c r="U7222" s="5">
        <f>IF(O7222&gt;P7222,IF(V7221*($B$6/100)&gt;=O7222-P7222,(O7222-P7222), V7221*($B$6/100)), 0)</f>
        <v>0</v>
      </c>
      <c r="V7222" s="5">
        <f>V7221+(T7222*($B$5/100))-(U7222/($B$6/100))</f>
        <v>1432091.6091963612</v>
      </c>
      <c r="W7222" s="5">
        <f t="shared" si="1020"/>
        <v>35802.290229909027</v>
      </c>
    </row>
    <row r="7223" spans="4:23" x14ac:dyDescent="0.25">
      <c r="D7223">
        <f t="shared" si="1021"/>
        <v>7221</v>
      </c>
      <c r="E7223" s="3">
        <v>44131</v>
      </c>
      <c r="F7223" s="4">
        <v>0.83333333333333337</v>
      </c>
      <c r="G7223">
        <v>80</v>
      </c>
      <c r="H7223">
        <v>0</v>
      </c>
      <c r="I7223" s="5">
        <f t="shared" si="1016"/>
        <v>11</v>
      </c>
      <c r="J7223" s="22">
        <v>0</v>
      </c>
      <c r="K7223">
        <v>2.0908E-4</v>
      </c>
      <c r="L7223" s="5" cm="1">
        <f t="array" ref="L7223">_xlfn.IFS(I7223=0, 0, I7223&gt;34, 0, AND(I7223&gt;0, I7223&lt;35), VLOOKUP(I7223, $A$63:$C$96, 3))</f>
        <v>14640</v>
      </c>
      <c r="M7223" s="5">
        <f t="shared" si="1015"/>
        <v>0</v>
      </c>
      <c r="N7223" s="5">
        <v>3950.484206626129</v>
      </c>
      <c r="O7223" s="5">
        <f t="shared" si="1022"/>
        <v>5889.7836000000007</v>
      </c>
      <c r="P7223" s="5">
        <f t="shared" si="1023"/>
        <v>5889.7836000000007</v>
      </c>
      <c r="Q7223" s="5">
        <f t="shared" si="1017"/>
        <v>487.20077413479089</v>
      </c>
      <c r="R7223" s="5">
        <f>IF(O7223&gt;(P7223+U7223),O7223-P7223-U7223, 0)</f>
        <v>0</v>
      </c>
      <c r="S7223" s="5">
        <f t="shared" si="1018"/>
        <v>2028.9585301352201</v>
      </c>
      <c r="T7223" s="5">
        <f t="shared" si="1019"/>
        <v>6721.2578698647794</v>
      </c>
      <c r="U7223" s="5">
        <f>IF(O7223&gt;P7223,IF(V7222*($B$6/100)&gt;=O7223-P7223,(O7223-P7223), V7222*($B$6/100)), 0)</f>
        <v>0</v>
      </c>
      <c r="V7223" s="5">
        <f>V7222+(T7223*($B$5/100))-(U7223/($B$6/100))</f>
        <v>1436796.4897052664</v>
      </c>
      <c r="W7223" s="5">
        <f t="shared" si="1020"/>
        <v>35919.912242631661</v>
      </c>
    </row>
    <row r="7224" spans="4:23" x14ac:dyDescent="0.25">
      <c r="D7224">
        <f t="shared" si="1021"/>
        <v>7222</v>
      </c>
      <c r="E7224" s="3">
        <v>44131</v>
      </c>
      <c r="F7224" s="4">
        <v>0.875</v>
      </c>
      <c r="G7224">
        <v>80</v>
      </c>
      <c r="H7224">
        <v>0</v>
      </c>
      <c r="I7224" s="5">
        <f t="shared" si="1016"/>
        <v>11</v>
      </c>
      <c r="J7224" s="22">
        <v>0</v>
      </c>
      <c r="K7224">
        <v>1.9396000000000002E-4</v>
      </c>
      <c r="L7224" s="5" cm="1">
        <f t="array" ref="L7224">_xlfn.IFS(I7224=0, 0, I7224&gt;34, 0, AND(I7224&gt;0, I7224&lt;35), VLOOKUP(I7224, $A$63:$C$96, 3))</f>
        <v>14640</v>
      </c>
      <c r="M7224" s="5">
        <f t="shared" si="1015"/>
        <v>0</v>
      </c>
      <c r="N7224" s="5">
        <v>3630.9650724909006</v>
      </c>
      <c r="O7224" s="5">
        <f t="shared" si="1022"/>
        <v>5463.8532000000005</v>
      </c>
      <c r="P7224" s="5">
        <f t="shared" si="1023"/>
        <v>5463.8532000000005</v>
      </c>
      <c r="Q7224" s="5">
        <f t="shared" si="1017"/>
        <v>487.20077413479089</v>
      </c>
      <c r="R7224" s="5">
        <f>IF(O7224&gt;(P7224+U7224),O7224-P7224-U7224, 0)</f>
        <v>0</v>
      </c>
      <c r="S7224" s="5">
        <f t="shared" si="1018"/>
        <v>1864.8543244639977</v>
      </c>
      <c r="T7224" s="5">
        <f t="shared" si="1019"/>
        <v>7311.2924755360009</v>
      </c>
      <c r="U7224" s="5">
        <f>IF(O7224&gt;P7224,IF(V7223*($B$6/100)&gt;=O7224-P7224,(O7224-P7224), V7223*($B$6/100)), 0)</f>
        <v>0</v>
      </c>
      <c r="V7224" s="5">
        <f>V7223+(T7224*($B$5/100))-(U7224/($B$6/100))</f>
        <v>1441914.3944381417</v>
      </c>
      <c r="W7224" s="5">
        <f t="shared" si="1020"/>
        <v>36047.85986095354</v>
      </c>
    </row>
    <row r="7225" spans="4:23" x14ac:dyDescent="0.25">
      <c r="D7225">
        <f t="shared" si="1021"/>
        <v>7223</v>
      </c>
      <c r="E7225" s="3">
        <v>44131</v>
      </c>
      <c r="F7225" s="4">
        <v>0.91666666666666663</v>
      </c>
      <c r="G7225">
        <v>80</v>
      </c>
      <c r="H7225">
        <v>0</v>
      </c>
      <c r="I7225" s="5">
        <f t="shared" si="1016"/>
        <v>11</v>
      </c>
      <c r="J7225" s="22">
        <v>0</v>
      </c>
      <c r="K7225">
        <v>1.8997E-4</v>
      </c>
      <c r="L7225" s="5" cm="1">
        <f t="array" ref="L7225">_xlfn.IFS(I7225=0, 0, I7225&gt;34, 0, AND(I7225&gt;0, I7225&lt;35), VLOOKUP(I7225, $A$63:$C$96, 3))</f>
        <v>14640</v>
      </c>
      <c r="M7225" s="5">
        <f t="shared" si="1015"/>
        <v>0</v>
      </c>
      <c r="N7225" s="5">
        <v>3155.9988458337943</v>
      </c>
      <c r="O7225" s="5">
        <f t="shared" si="1022"/>
        <v>5351.4549000000006</v>
      </c>
      <c r="P7225" s="5">
        <f t="shared" si="1023"/>
        <v>5351.4549000000006</v>
      </c>
      <c r="Q7225" s="5">
        <f t="shared" si="1017"/>
        <v>487.20077413479089</v>
      </c>
      <c r="R7225" s="5">
        <f>IF(O7225&gt;(P7225+U7225),O7225-P7225-U7225, 0)</f>
        <v>0</v>
      </c>
      <c r="S7225" s="5">
        <f t="shared" si="1018"/>
        <v>1620.9128917946334</v>
      </c>
      <c r="T7225" s="5">
        <f t="shared" si="1019"/>
        <v>7667.6322082053657</v>
      </c>
      <c r="U7225" s="5">
        <f>IF(O7225&gt;P7225,IF(V7224*($B$6/100)&gt;=O7225-P7225,(O7225-P7225), V7224*($B$6/100)), 0)</f>
        <v>0</v>
      </c>
      <c r="V7225" s="5">
        <f>V7224+(T7225*($B$5/100))-(U7225/($B$6/100))</f>
        <v>1447281.7369838855</v>
      </c>
      <c r="W7225" s="5">
        <f t="shared" si="1020"/>
        <v>36182.043424597141</v>
      </c>
    </row>
    <row r="7226" spans="4:23" x14ac:dyDescent="0.25">
      <c r="D7226">
        <f t="shared" si="1021"/>
        <v>7224</v>
      </c>
      <c r="E7226" s="3">
        <v>44131</v>
      </c>
      <c r="F7226" s="4">
        <v>0.95833333333333337</v>
      </c>
      <c r="G7226">
        <v>80</v>
      </c>
      <c r="H7226">
        <v>0</v>
      </c>
      <c r="I7226" s="5">
        <f t="shared" si="1016"/>
        <v>11</v>
      </c>
      <c r="J7226" s="22">
        <v>0</v>
      </c>
      <c r="K7226">
        <v>1.693E-4</v>
      </c>
      <c r="L7226" s="5" cm="1">
        <f t="array" ref="L7226">_xlfn.IFS(I7226=0, 0, I7226&gt;34, 0, AND(I7226&gt;0, I7226&lt;35), VLOOKUP(I7226, $A$63:$C$96, 3))</f>
        <v>14640</v>
      </c>
      <c r="M7226" s="5">
        <f t="shared" si="1015"/>
        <v>0</v>
      </c>
      <c r="N7226" s="5">
        <v>2547.704885338002</v>
      </c>
      <c r="O7226" s="5">
        <f t="shared" si="1022"/>
        <v>4769.1809999999996</v>
      </c>
      <c r="P7226" s="5">
        <f t="shared" si="1023"/>
        <v>4769.1809999999996</v>
      </c>
      <c r="Q7226" s="5">
        <f t="shared" si="1017"/>
        <v>487.20077413479089</v>
      </c>
      <c r="R7226" s="5">
        <f>IF(O7226&gt;(P7226+U7226),O7226-P7226-U7226, 0)</f>
        <v>0</v>
      </c>
      <c r="S7226" s="5">
        <f t="shared" si="1018"/>
        <v>1308.4946778684644</v>
      </c>
      <c r="T7226" s="5">
        <f t="shared" si="1019"/>
        <v>8562.3243221315352</v>
      </c>
      <c r="U7226" s="5">
        <f>IF(O7226&gt;P7226,IF(V7225*($B$6/100)&gt;=O7226-P7226,(O7226-P7226), V7225*($B$6/100)), 0)</f>
        <v>0</v>
      </c>
      <c r="V7226" s="5">
        <f>V7225+(T7226*($B$5/100))-(U7226/($B$6/100))</f>
        <v>1453275.3640093775</v>
      </c>
      <c r="W7226" s="5">
        <f t="shared" si="1020"/>
        <v>36331.884100234442</v>
      </c>
    </row>
    <row r="7227" spans="4:23" x14ac:dyDescent="0.25">
      <c r="D7227">
        <f t="shared" si="1021"/>
        <v>7225</v>
      </c>
      <c r="E7227" s="3">
        <v>44132</v>
      </c>
      <c r="F7227" s="4">
        <v>0</v>
      </c>
      <c r="G7227">
        <v>60</v>
      </c>
      <c r="H7227">
        <v>0</v>
      </c>
      <c r="I7227" s="5">
        <f t="shared" si="1016"/>
        <v>8</v>
      </c>
      <c r="J7227" s="22">
        <v>0</v>
      </c>
      <c r="K7227">
        <v>1.3504000000000001E-4</v>
      </c>
      <c r="L7227" s="5" cm="1">
        <f t="array" ref="L7227">_xlfn.IFS(I7227=0, 0, I7227&gt;34, 0, AND(I7227&gt;0, I7227&lt;35), VLOOKUP(I7227, $A$63:$C$96, 3))</f>
        <v>7160</v>
      </c>
      <c r="M7227" s="5">
        <f t="shared" si="1015"/>
        <v>0</v>
      </c>
      <c r="N7227" s="5">
        <v>1887.1561641764927</v>
      </c>
      <c r="O7227" s="5">
        <f t="shared" si="1022"/>
        <v>3804.0768000000003</v>
      </c>
      <c r="P7227" s="5">
        <f t="shared" si="1023"/>
        <v>3804.0768000000003</v>
      </c>
      <c r="Q7227" s="5">
        <f t="shared" si="1017"/>
        <v>487.20077413479089</v>
      </c>
      <c r="R7227" s="5">
        <f>IF(O7227&gt;(P7227+U7227),O7227-P7227-U7227, 0)</f>
        <v>0</v>
      </c>
      <c r="S7227" s="5">
        <f t="shared" si="1018"/>
        <v>969.23855323376745</v>
      </c>
      <c r="T7227" s="5">
        <f t="shared" si="1019"/>
        <v>2386.6846467662322</v>
      </c>
      <c r="U7227" s="5">
        <f>IF(O7227&gt;P7227,IF(V7226*($B$6/100)&gt;=O7227-P7227,(O7227-P7227), V7226*($B$6/100)), 0)</f>
        <v>0</v>
      </c>
      <c r="V7227" s="5">
        <f>V7226+(T7227*($B$5/100))-(U7227/($B$6/100))</f>
        <v>1454946.0432621138</v>
      </c>
      <c r="W7227" s="5">
        <f t="shared" si="1020"/>
        <v>36373.651081552845</v>
      </c>
    </row>
    <row r="7228" spans="4:23" x14ac:dyDescent="0.25">
      <c r="D7228">
        <f t="shared" si="1021"/>
        <v>7226</v>
      </c>
      <c r="E7228" s="3">
        <v>44132</v>
      </c>
      <c r="F7228" s="4">
        <v>4.1666666666666664E-2</v>
      </c>
      <c r="G7228">
        <v>50</v>
      </c>
      <c r="H7228">
        <v>0</v>
      </c>
      <c r="I7228" s="5">
        <f t="shared" si="1016"/>
        <v>7</v>
      </c>
      <c r="J7228" s="22">
        <v>0</v>
      </c>
      <c r="K7228">
        <v>1.0701999999999999E-4</v>
      </c>
      <c r="L7228" s="5" cm="1">
        <f t="array" ref="L7228">_xlfn.IFS(I7228=0, 0, I7228&gt;34, 0, AND(I7228&gt;0, I7228&lt;35), VLOOKUP(I7228, $A$63:$C$96, 3))</f>
        <v>4800</v>
      </c>
      <c r="M7228" s="5">
        <f t="shared" si="1015"/>
        <v>0</v>
      </c>
      <c r="N7228" s="5">
        <v>1538.4658423830456</v>
      </c>
      <c r="O7228" s="5">
        <f t="shared" si="1022"/>
        <v>3014.7533999999996</v>
      </c>
      <c r="P7228" s="5">
        <f t="shared" si="1023"/>
        <v>3014.7533999999996</v>
      </c>
      <c r="Q7228" s="5">
        <f t="shared" si="1017"/>
        <v>487.20077413479089</v>
      </c>
      <c r="R7228" s="5">
        <f>IF(O7228&gt;(P7228+U7228),O7228-P7228-U7228, 0)</f>
        <v>0</v>
      </c>
      <c r="S7228" s="5">
        <f t="shared" si="1018"/>
        <v>790.15210059290894</v>
      </c>
      <c r="T7228" s="5">
        <f t="shared" si="1019"/>
        <v>995.09449940709146</v>
      </c>
      <c r="U7228" s="5">
        <f>IF(O7228&gt;P7228,IF(V7227*($B$6/100)&gt;=O7228-P7228,(O7228-P7228), V7227*($B$6/100)), 0)</f>
        <v>0</v>
      </c>
      <c r="V7228" s="5">
        <f>V7227+(T7228*($B$5/100))-(U7228/($B$6/100))</f>
        <v>1455642.6094116988</v>
      </c>
      <c r="W7228" s="5">
        <f t="shared" si="1020"/>
        <v>36391.065235292466</v>
      </c>
    </row>
    <row r="7229" spans="4:23" x14ac:dyDescent="0.25">
      <c r="D7229">
        <f t="shared" si="1021"/>
        <v>7227</v>
      </c>
      <c r="E7229" s="3">
        <v>44132</v>
      </c>
      <c r="F7229" s="4">
        <v>8.3333333333333329E-2</v>
      </c>
      <c r="G7229">
        <v>40</v>
      </c>
      <c r="H7229">
        <v>0</v>
      </c>
      <c r="I7229" s="5">
        <f t="shared" si="1016"/>
        <v>6</v>
      </c>
      <c r="J7229" s="22">
        <v>0</v>
      </c>
      <c r="K7229">
        <v>8.5329999999999998E-5</v>
      </c>
      <c r="L7229" s="5" cm="1">
        <f t="array" ref="L7229">_xlfn.IFS(I7229=0, 0, I7229&gt;34, 0, AND(I7229&gt;0, I7229&lt;35), VLOOKUP(I7229, $A$63:$C$96, 3))</f>
        <v>2980</v>
      </c>
      <c r="M7229" s="5">
        <f t="shared" si="1015"/>
        <v>0</v>
      </c>
      <c r="N7229" s="5">
        <v>1433.3722204213452</v>
      </c>
      <c r="O7229" s="5">
        <f t="shared" si="1022"/>
        <v>2403.7460999999998</v>
      </c>
      <c r="P7229" s="5">
        <f t="shared" si="1023"/>
        <v>2403.7460999999998</v>
      </c>
      <c r="Q7229" s="5">
        <f t="shared" si="1017"/>
        <v>487.20077413479089</v>
      </c>
      <c r="R7229" s="5">
        <f>IF(O7229&gt;(P7229+U7229),O7229-P7229-U7229, 0)</f>
        <v>0</v>
      </c>
      <c r="S7229" s="5">
        <f t="shared" si="1018"/>
        <v>89.053125865209267</v>
      </c>
      <c r="T7229" s="5">
        <f t="shared" si="1019"/>
        <v>487.20077413479089</v>
      </c>
      <c r="U7229" s="5">
        <f>IF(O7229&gt;P7229,IF(V7228*($B$6/100)&gt;=O7229-P7229,(O7229-P7229), V7228*($B$6/100)), 0)</f>
        <v>0</v>
      </c>
      <c r="V7229" s="5">
        <f>V7228+(T7229*($B$5/100))-(U7229/($B$6/100))</f>
        <v>1455983.649953593</v>
      </c>
      <c r="W7229" s="5">
        <f t="shared" si="1020"/>
        <v>36399.591248839824</v>
      </c>
    </row>
    <row r="7230" spans="4:23" x14ac:dyDescent="0.25">
      <c r="D7230">
        <f t="shared" si="1021"/>
        <v>7228</v>
      </c>
      <c r="E7230" s="3">
        <v>44132</v>
      </c>
      <c r="F7230" s="4">
        <v>0.125</v>
      </c>
      <c r="G7230">
        <v>40</v>
      </c>
      <c r="H7230">
        <v>0</v>
      </c>
      <c r="I7230" s="5">
        <f t="shared" si="1016"/>
        <v>6</v>
      </c>
      <c r="J7230" s="22">
        <v>0</v>
      </c>
      <c r="K7230">
        <v>7.3549999999999999E-5</v>
      </c>
      <c r="L7230" s="5" cm="1">
        <f t="array" ref="L7230">_xlfn.IFS(I7230=0, 0, I7230&gt;34, 0, AND(I7230&gt;0, I7230&lt;35), VLOOKUP(I7230, $A$63:$C$96, 3))</f>
        <v>2980</v>
      </c>
      <c r="M7230" s="5">
        <f t="shared" si="1015"/>
        <v>0</v>
      </c>
      <c r="N7230" s="5">
        <v>1406.3291634626348</v>
      </c>
      <c r="O7230" s="5">
        <f t="shared" si="1022"/>
        <v>2071.9034999999999</v>
      </c>
      <c r="P7230" s="5">
        <f t="shared" si="1023"/>
        <v>2071.9034999999999</v>
      </c>
      <c r="Q7230" s="5">
        <f t="shared" si="1017"/>
        <v>487.20077413479089</v>
      </c>
      <c r="R7230" s="5">
        <f>IF(O7230&gt;(P7230+U7230),O7230-P7230-U7230, 0)</f>
        <v>0</v>
      </c>
      <c r="S7230" s="5">
        <f t="shared" si="1018"/>
        <v>420.89572586520922</v>
      </c>
      <c r="T7230" s="5">
        <f t="shared" si="1019"/>
        <v>487.20077413479089</v>
      </c>
      <c r="U7230" s="5">
        <f>IF(O7230&gt;P7230,IF(V7229*($B$6/100)&gt;=O7230-P7230,(O7230-P7230), V7229*($B$6/100)), 0)</f>
        <v>0</v>
      </c>
      <c r="V7230" s="5">
        <f>V7229+(T7230*($B$5/100))-(U7230/($B$6/100))</f>
        <v>1456324.6904954873</v>
      </c>
      <c r="W7230" s="5">
        <f t="shared" si="1020"/>
        <v>36408.117262387183</v>
      </c>
    </row>
    <row r="7231" spans="4:23" x14ac:dyDescent="0.25">
      <c r="D7231">
        <f t="shared" si="1021"/>
        <v>7229</v>
      </c>
      <c r="E7231" s="3">
        <v>44132</v>
      </c>
      <c r="F7231" s="4">
        <v>0.16666666666666666</v>
      </c>
      <c r="G7231">
        <v>40</v>
      </c>
      <c r="H7231">
        <v>0</v>
      </c>
      <c r="I7231" s="5">
        <f t="shared" si="1016"/>
        <v>6</v>
      </c>
      <c r="J7231" s="22">
        <v>0</v>
      </c>
      <c r="K7231">
        <v>6.9800000000000003E-5</v>
      </c>
      <c r="L7231" s="5" cm="1">
        <f t="array" ref="L7231">_xlfn.IFS(I7231=0, 0, I7231&gt;34, 0, AND(I7231&gt;0, I7231&lt;35), VLOOKUP(I7231, $A$63:$C$96, 3))</f>
        <v>2980</v>
      </c>
      <c r="M7231" s="5">
        <f t="shared" si="1015"/>
        <v>0</v>
      </c>
      <c r="N7231" s="5">
        <v>1479.6770050400005</v>
      </c>
      <c r="O7231" s="5">
        <f t="shared" si="1022"/>
        <v>1966.2660000000001</v>
      </c>
      <c r="P7231" s="5">
        <f t="shared" si="1023"/>
        <v>1966.2660000000001</v>
      </c>
      <c r="Q7231" s="5">
        <f t="shared" si="1017"/>
        <v>487.20077413479089</v>
      </c>
      <c r="R7231" s="5">
        <f>IF(O7231&gt;(P7231+U7231),O7231-P7231-U7231, 0)</f>
        <v>0</v>
      </c>
      <c r="S7231" s="5">
        <f t="shared" si="1018"/>
        <v>526.53322586520903</v>
      </c>
      <c r="T7231" s="5">
        <f t="shared" si="1019"/>
        <v>487.20077413479089</v>
      </c>
      <c r="U7231" s="5">
        <f>IF(O7231&gt;P7231,IF(V7230*($B$6/100)&gt;=O7231-P7231,(O7231-P7231), V7230*($B$6/100)), 0)</f>
        <v>0</v>
      </c>
      <c r="V7231" s="5">
        <f>V7230+(T7231*($B$5/100))-(U7231/($B$6/100))</f>
        <v>1456665.7310373816</v>
      </c>
      <c r="W7231" s="5">
        <f t="shared" si="1020"/>
        <v>36416.643275934541</v>
      </c>
    </row>
    <row r="7232" spans="4:23" x14ac:dyDescent="0.25">
      <c r="D7232">
        <f t="shared" si="1021"/>
        <v>7230</v>
      </c>
      <c r="E7232" s="3">
        <v>44132</v>
      </c>
      <c r="F7232" s="4">
        <v>0.20833333333333334</v>
      </c>
      <c r="G7232">
        <v>60</v>
      </c>
      <c r="H7232">
        <v>0</v>
      </c>
      <c r="I7232" s="5">
        <f t="shared" si="1016"/>
        <v>8</v>
      </c>
      <c r="J7232" s="22">
        <v>0</v>
      </c>
      <c r="K7232">
        <v>7.0469999999999994E-5</v>
      </c>
      <c r="L7232" s="5" cm="1">
        <f t="array" ref="L7232">_xlfn.IFS(I7232=0, 0, I7232&gt;34, 0, AND(I7232&gt;0, I7232&lt;35), VLOOKUP(I7232, $A$63:$C$96, 3))</f>
        <v>7160</v>
      </c>
      <c r="M7232" s="5">
        <f t="shared" si="1015"/>
        <v>0</v>
      </c>
      <c r="N7232" s="5">
        <v>1619.7791650512477</v>
      </c>
      <c r="O7232" s="5">
        <f t="shared" si="1022"/>
        <v>1985.1398999999999</v>
      </c>
      <c r="P7232" s="5">
        <f t="shared" si="1023"/>
        <v>1985.1398999999999</v>
      </c>
      <c r="Q7232" s="5">
        <f t="shared" si="1017"/>
        <v>487.20077413479089</v>
      </c>
      <c r="R7232" s="5">
        <f>IF(O7232&gt;(P7232+U7232),O7232-P7232-U7232, 0)</f>
        <v>0</v>
      </c>
      <c r="S7232" s="5">
        <f t="shared" si="1018"/>
        <v>831.91441402389637</v>
      </c>
      <c r="T7232" s="5">
        <f t="shared" si="1019"/>
        <v>4342.9456859761031</v>
      </c>
      <c r="U7232" s="5">
        <f>IF(O7232&gt;P7232,IF(V7231*($B$6/100)&gt;=O7232-P7232,(O7232-P7232), V7231*($B$6/100)), 0)</f>
        <v>0</v>
      </c>
      <c r="V7232" s="5">
        <f>V7231+(T7232*($B$5/100))-(U7232/($B$6/100))</f>
        <v>1459705.7930175648</v>
      </c>
      <c r="W7232" s="5">
        <f t="shared" si="1020"/>
        <v>36492.644825439122</v>
      </c>
    </row>
    <row r="7233" spans="4:23" x14ac:dyDescent="0.25">
      <c r="D7233">
        <f t="shared" si="1021"/>
        <v>7231</v>
      </c>
      <c r="E7233" s="3">
        <v>44132</v>
      </c>
      <c r="F7233" s="4">
        <v>0.25</v>
      </c>
      <c r="G7233">
        <v>60</v>
      </c>
      <c r="H7233">
        <v>0</v>
      </c>
      <c r="I7233" s="5">
        <f t="shared" si="1016"/>
        <v>8</v>
      </c>
      <c r="J7233" s="22">
        <v>0</v>
      </c>
      <c r="K7233">
        <v>7.5649999999999996E-5</v>
      </c>
      <c r="L7233" s="5" cm="1">
        <f t="array" ref="L7233">_xlfn.IFS(I7233=0, 0, I7233&gt;34, 0, AND(I7233&gt;0, I7233&lt;35), VLOOKUP(I7233, $A$63:$C$96, 3))</f>
        <v>7160</v>
      </c>
      <c r="M7233" s="5">
        <f t="shared" si="1015"/>
        <v>0</v>
      </c>
      <c r="N7233" s="5">
        <v>1984.5250841542911</v>
      </c>
      <c r="O7233" s="5">
        <f t="shared" si="1022"/>
        <v>2131.0604999999996</v>
      </c>
      <c r="P7233" s="5">
        <f t="shared" si="1023"/>
        <v>2131.0604999999996</v>
      </c>
      <c r="Q7233" s="5">
        <f t="shared" si="1017"/>
        <v>487.20077413479089</v>
      </c>
      <c r="R7233" s="5">
        <f>IF(O7233&gt;(P7233+U7233),O7233-P7233-U7233, 0)</f>
        <v>0</v>
      </c>
      <c r="S7233" s="5">
        <f t="shared" si="1018"/>
        <v>1019.2469801571419</v>
      </c>
      <c r="T7233" s="5">
        <f t="shared" si="1019"/>
        <v>4009.6925198428585</v>
      </c>
      <c r="U7233" s="5">
        <f>IF(O7233&gt;P7233,IF(V7232*($B$6/100)&gt;=O7233-P7233,(O7233-P7233), V7232*($B$6/100)), 0)</f>
        <v>0</v>
      </c>
      <c r="V7233" s="5">
        <f>V7232+(T7233*($B$5/100))-(U7233/($B$6/100))</f>
        <v>1462512.5777814549</v>
      </c>
      <c r="W7233" s="5">
        <f t="shared" si="1020"/>
        <v>36562.814444536372</v>
      </c>
    </row>
    <row r="7234" spans="4:23" x14ac:dyDescent="0.25">
      <c r="D7234">
        <f t="shared" si="1021"/>
        <v>7232</v>
      </c>
      <c r="E7234" s="3">
        <v>44132</v>
      </c>
      <c r="F7234" s="4">
        <v>0.29166666666666669</v>
      </c>
      <c r="G7234">
        <v>50</v>
      </c>
      <c r="H7234">
        <v>0</v>
      </c>
      <c r="I7234" s="5">
        <f t="shared" si="1016"/>
        <v>7</v>
      </c>
      <c r="J7234" s="22">
        <v>2.4744757823055187E-6</v>
      </c>
      <c r="K7234">
        <v>9.3089999999999991E-5</v>
      </c>
      <c r="L7234" s="5" cm="1">
        <f t="array" ref="L7234">_xlfn.IFS(I7234=0, 0, I7234&gt;34, 0, AND(I7234&gt;0, I7234&lt;35), VLOOKUP(I7234, $A$63:$C$96, 3))</f>
        <v>4800</v>
      </c>
      <c r="M7234" s="5">
        <f t="shared" si="1015"/>
        <v>11.753759965951215</v>
      </c>
      <c r="N7234" s="5">
        <v>3135.21863455726</v>
      </c>
      <c r="O7234" s="5">
        <f t="shared" si="1022"/>
        <v>2622.3452999999995</v>
      </c>
      <c r="P7234" s="5">
        <f t="shared" si="1023"/>
        <v>2622.3452999999995</v>
      </c>
      <c r="Q7234" s="5">
        <f t="shared" si="1017"/>
        <v>487.20077413479089</v>
      </c>
      <c r="R7234" s="5">
        <f>IF(O7234&gt;(P7234+U7234),O7234-P7234-U7234, 0)</f>
        <v>0</v>
      </c>
      <c r="S7234" s="5">
        <f t="shared" si="1018"/>
        <v>1610.2402287178343</v>
      </c>
      <c r="T7234" s="5">
        <f t="shared" si="1019"/>
        <v>579.16823124811708</v>
      </c>
      <c r="U7234" s="5">
        <f>IF(O7234&gt;P7234,IF(V7233*($B$6/100)&gt;=O7234-P7234,(O7234-P7234), V7233*($B$6/100)), 0)</f>
        <v>0</v>
      </c>
      <c r="V7234" s="5">
        <f>V7233+(T7234*($B$5/100))-(U7234/($B$6/100))</f>
        <v>1462917.9955433286</v>
      </c>
      <c r="W7234" s="5">
        <f t="shared" si="1020"/>
        <v>36572.949888583214</v>
      </c>
    </row>
    <row r="7235" spans="4:23" x14ac:dyDescent="0.25">
      <c r="D7235">
        <f t="shared" si="1021"/>
        <v>7233</v>
      </c>
      <c r="E7235" s="3">
        <v>44132</v>
      </c>
      <c r="F7235" s="4">
        <v>0.33333333333333331</v>
      </c>
      <c r="G7235">
        <v>50</v>
      </c>
      <c r="H7235">
        <v>0</v>
      </c>
      <c r="I7235" s="5">
        <f t="shared" si="1016"/>
        <v>7</v>
      </c>
      <c r="J7235" s="22">
        <v>4.4540564081499335E-5</v>
      </c>
      <c r="K7235">
        <v>1.1890999999999998E-4</v>
      </c>
      <c r="L7235" s="5" cm="1">
        <f t="array" ref="L7235">_xlfn.IFS(I7235=0, 0, I7235&gt;34, 0, AND(I7235&gt;0, I7235&lt;35), VLOOKUP(I7235, $A$63:$C$96, 3))</f>
        <v>4800</v>
      </c>
      <c r="M7235" s="5">
        <f t="shared" ref="M7235:M7298" si="1024">$B$11*$B$4*J7235*1000</f>
        <v>211.56767938712184</v>
      </c>
      <c r="N7235" s="5">
        <v>4126.0098393921016</v>
      </c>
      <c r="O7235" s="5">
        <f t="shared" si="1022"/>
        <v>3349.6946999999996</v>
      </c>
      <c r="P7235" s="5">
        <f t="shared" si="1023"/>
        <v>3349.6946999999996</v>
      </c>
      <c r="Q7235" s="5">
        <f t="shared" si="1017"/>
        <v>487.20077413479089</v>
      </c>
      <c r="R7235" s="5">
        <f>IF(O7235&gt;(P7235+U7235),O7235-P7235-U7235, 0)</f>
        <v>0</v>
      </c>
      <c r="S7235" s="5">
        <f t="shared" si="1018"/>
        <v>1174.6722052523312</v>
      </c>
      <c r="T7235" s="5">
        <f t="shared" si="1019"/>
        <v>487.20077413479089</v>
      </c>
      <c r="U7235" s="5">
        <f>IF(O7235&gt;P7235,IF(V7234*($B$6/100)&gt;=O7235-P7235,(O7235-P7235), V7234*($B$6/100)), 0)</f>
        <v>0</v>
      </c>
      <c r="V7235" s="5">
        <f>V7234+(T7235*($B$5/100))-(U7235/($B$6/100))</f>
        <v>1463259.0360852228</v>
      </c>
      <c r="W7235" s="5">
        <f t="shared" si="1020"/>
        <v>36581.475902130573</v>
      </c>
    </row>
    <row r="7236" spans="4:23" x14ac:dyDescent="0.25">
      <c r="D7236">
        <f t="shared" si="1021"/>
        <v>7234</v>
      </c>
      <c r="E7236" s="3">
        <v>44132</v>
      </c>
      <c r="F7236" s="4">
        <v>0.375</v>
      </c>
      <c r="G7236">
        <v>60</v>
      </c>
      <c r="H7236">
        <v>1</v>
      </c>
      <c r="I7236" s="5">
        <f t="shared" ref="I7236:I7299" si="1025">ROUND((G7236/10)*((LN(99/0.03)/(LN(10/0.03)))),0)</f>
        <v>8</v>
      </c>
      <c r="J7236" s="22">
        <v>1.0145350707452627E-4</v>
      </c>
      <c r="K7236">
        <v>1.189E-4</v>
      </c>
      <c r="L7236" s="5" cm="1">
        <f t="array" ref="L7236">_xlfn.IFS(I7236=0, 0, I7236&gt;34, 0, AND(I7236&gt;0, I7236&lt;35), VLOOKUP(I7236, $A$63:$C$96, 3))</f>
        <v>7160</v>
      </c>
      <c r="M7236" s="5">
        <f t="shared" si="1024"/>
        <v>481.90415860399975</v>
      </c>
      <c r="N7236" s="5">
        <v>4460.5134365495423</v>
      </c>
      <c r="O7236" s="5">
        <f t="shared" si="1022"/>
        <v>3349.413</v>
      </c>
      <c r="P7236" s="5">
        <f t="shared" si="1023"/>
        <v>3349.413</v>
      </c>
      <c r="Q7236" s="5">
        <f t="shared" ref="Q7236:Q7299" si="1026">IF((L7236+M7236-P7236)&lt;($B$8/100)*$B$3,L7236+M7236-P7236,($B$8/100)*$B$3)</f>
        <v>487.20077413479089</v>
      </c>
      <c r="R7236" s="5">
        <f>IF(O7236&gt;(P7236+U7236),O7236-P7236-U7236, 0)</f>
        <v>0</v>
      </c>
      <c r="S7236" s="5">
        <f t="shared" ref="S7236:S7299" si="1027">IF((IF((L7236+M7236)&gt;O7236,L7236+M7236-P7236-Q7236,0))&lt;((N7236*3.595182*($B$7/100))/($B$5/100)),L7236+M7236-P7236-Q7236, N7236*3.595182*($B$7/100)/($B$5/100))</f>
        <v>2290.9082311201514</v>
      </c>
      <c r="T7236" s="5">
        <f t="shared" ref="T7236:T7299" si="1028">((L7236+M7236)-P7236-S7236)</f>
        <v>2001.5829274838484</v>
      </c>
      <c r="U7236" s="5">
        <f>IF(O7236&gt;P7236,IF(V7235*($B$6/100)&gt;=O7236-P7236,(O7236-P7236), V7235*($B$6/100)), 0)</f>
        <v>0</v>
      </c>
      <c r="V7236" s="5">
        <f>V7235+(T7236*($B$5/100))-(U7236/($B$6/100))</f>
        <v>1464660.1441344616</v>
      </c>
      <c r="W7236" s="5">
        <f t="shared" ref="W7236:W7299" si="1029">V7236/40</f>
        <v>36616.50360336154</v>
      </c>
    </row>
    <row r="7237" spans="4:23" x14ac:dyDescent="0.25">
      <c r="D7237">
        <f t="shared" ref="D7237:D7300" si="1030">D7236+1</f>
        <v>7235</v>
      </c>
      <c r="E7237" s="3">
        <v>44132</v>
      </c>
      <c r="F7237" s="4">
        <v>0.41666666666666669</v>
      </c>
      <c r="G7237">
        <v>80</v>
      </c>
      <c r="H7237">
        <v>10</v>
      </c>
      <c r="I7237" s="5">
        <f t="shared" si="1025"/>
        <v>11</v>
      </c>
      <c r="J7237" s="22">
        <v>2.5734548135977395E-4</v>
      </c>
      <c r="K7237">
        <v>1.1167000000000001E-4</v>
      </c>
      <c r="L7237" s="5" cm="1">
        <f t="array" ref="L7237">_xlfn.IFS(I7237=0, 0, I7237&gt;34, 0, AND(I7237&gt;0, I7237&lt;35), VLOOKUP(I7237, $A$63:$C$96, 3))</f>
        <v>14640</v>
      </c>
      <c r="M7237" s="5">
        <f t="shared" si="1024"/>
        <v>1222.3910364589262</v>
      </c>
      <c r="N7237" s="5">
        <v>3949.08186418063</v>
      </c>
      <c r="O7237" s="5">
        <f t="shared" ref="O7237:O7300" si="1031">$B$2*K7237*1000</f>
        <v>3145.7439000000004</v>
      </c>
      <c r="P7237" s="5">
        <f t="shared" ref="P7237:P7300" si="1032">IF(O7237&gt;=(L7237+M7237),L7237+M7237,O7237)</f>
        <v>3145.7439000000004</v>
      </c>
      <c r="Q7237" s="5">
        <f t="shared" si="1026"/>
        <v>487.20077413479089</v>
      </c>
      <c r="R7237" s="5">
        <f>IF(O7237&gt;(P7237+U7237),O7237-P7237-U7237, 0)</f>
        <v>0</v>
      </c>
      <c r="S7237" s="5">
        <f t="shared" si="1027"/>
        <v>2028.2382906612352</v>
      </c>
      <c r="T7237" s="5">
        <f t="shared" si="1028"/>
        <v>10688.408845797692</v>
      </c>
      <c r="U7237" s="5">
        <f>IF(O7237&gt;P7237,IF(V7236*($B$6/100)&gt;=O7237-P7237,(O7237-P7237), V7236*($B$6/100)), 0)</f>
        <v>0</v>
      </c>
      <c r="V7237" s="5">
        <f>V7236+(T7237*($B$5/100))-(U7237/($B$6/100))</f>
        <v>1472142.0303265201</v>
      </c>
      <c r="W7237" s="5">
        <f t="shared" si="1029"/>
        <v>36803.550758163001</v>
      </c>
    </row>
    <row r="7238" spans="4:23" x14ac:dyDescent="0.25">
      <c r="D7238">
        <f t="shared" si="1030"/>
        <v>7236</v>
      </c>
      <c r="E7238" s="3">
        <v>44132</v>
      </c>
      <c r="F7238" s="4">
        <v>0.45833333333333331</v>
      </c>
      <c r="G7238">
        <v>70</v>
      </c>
      <c r="H7238">
        <v>10</v>
      </c>
      <c r="I7238" s="5">
        <f t="shared" si="1025"/>
        <v>10</v>
      </c>
      <c r="J7238" s="22">
        <v>2.9693709387666224E-4</v>
      </c>
      <c r="K7238">
        <v>9.9079999999999993E-5</v>
      </c>
      <c r="L7238" s="5" cm="1">
        <f t="array" ref="L7238">_xlfn.IFS(I7238=0, 0, I7238&gt;34, 0, AND(I7238&gt;0, I7238&lt;35), VLOOKUP(I7238, $A$63:$C$96, 3))</f>
        <v>12480</v>
      </c>
      <c r="M7238" s="5">
        <f t="shared" si="1024"/>
        <v>1410.4511959141457</v>
      </c>
      <c r="N7238" s="5">
        <v>2980.1830173835947</v>
      </c>
      <c r="O7238" s="5">
        <f t="shared" si="1031"/>
        <v>2791.0835999999999</v>
      </c>
      <c r="P7238" s="5">
        <f t="shared" si="1032"/>
        <v>2791.0835999999999</v>
      </c>
      <c r="Q7238" s="5">
        <f t="shared" si="1026"/>
        <v>487.20077413479089</v>
      </c>
      <c r="R7238" s="5">
        <f>IF(O7238&gt;(P7238+U7238),O7238-P7238-U7238, 0)</f>
        <v>0</v>
      </c>
      <c r="S7238" s="5">
        <f t="shared" si="1027"/>
        <v>1530.6143344004552</v>
      </c>
      <c r="T7238" s="5">
        <f t="shared" si="1028"/>
        <v>9568.7532615136897</v>
      </c>
      <c r="U7238" s="5">
        <f>IF(O7238&gt;P7238,IF(V7237*($B$6/100)&gt;=O7238-P7238,(O7238-P7238), V7237*($B$6/100)), 0)</f>
        <v>0</v>
      </c>
      <c r="V7238" s="5">
        <f>V7237+(T7238*($B$5/100))-(U7238/($B$6/100))</f>
        <v>1478840.1576095796</v>
      </c>
      <c r="W7238" s="5">
        <f t="shared" si="1029"/>
        <v>36971.00394023949</v>
      </c>
    </row>
    <row r="7239" spans="4:23" x14ac:dyDescent="0.25">
      <c r="D7239">
        <f t="shared" si="1030"/>
        <v>7237</v>
      </c>
      <c r="E7239" s="3">
        <v>44132</v>
      </c>
      <c r="F7239" s="4">
        <v>0.5</v>
      </c>
      <c r="G7239">
        <v>70</v>
      </c>
      <c r="H7239">
        <v>9</v>
      </c>
      <c r="I7239" s="5">
        <f t="shared" si="1025"/>
        <v>10</v>
      </c>
      <c r="J7239" s="22">
        <v>2.67243384488996E-4</v>
      </c>
      <c r="K7239">
        <v>9.1730000000000004E-5</v>
      </c>
      <c r="L7239" s="5" cm="1">
        <f t="array" ref="L7239">_xlfn.IFS(I7239=0, 0, I7239&gt;34, 0, AND(I7239&gt;0, I7239&lt;35), VLOOKUP(I7239, $A$63:$C$96, 3))</f>
        <v>12480</v>
      </c>
      <c r="M7239" s="5">
        <f t="shared" si="1024"/>
        <v>1269.406076322731</v>
      </c>
      <c r="N7239" s="5">
        <v>2360.3070651870544</v>
      </c>
      <c r="O7239" s="5">
        <f t="shared" si="1031"/>
        <v>2584.0341000000003</v>
      </c>
      <c r="P7239" s="5">
        <f t="shared" si="1032"/>
        <v>2584.0341000000003</v>
      </c>
      <c r="Q7239" s="5">
        <f t="shared" si="1026"/>
        <v>487.20077413479089</v>
      </c>
      <c r="R7239" s="5">
        <f>IF(O7239&gt;(P7239+U7239),O7239-P7239-U7239, 0)</f>
        <v>0</v>
      </c>
      <c r="S7239" s="5">
        <f t="shared" si="1027"/>
        <v>1212.2476393190464</v>
      </c>
      <c r="T7239" s="5">
        <f t="shared" si="1028"/>
        <v>9953.1243370036846</v>
      </c>
      <c r="U7239" s="5">
        <f>IF(O7239&gt;P7239,IF(V7238*($B$6/100)&gt;=O7239-P7239,(O7239-P7239), V7238*($B$6/100)), 0)</f>
        <v>0</v>
      </c>
      <c r="V7239" s="5">
        <f>V7238+(T7239*($B$5/100))-(U7239/($B$6/100))</f>
        <v>1485807.3446454823</v>
      </c>
      <c r="W7239" s="5">
        <f t="shared" si="1029"/>
        <v>37145.183616137059</v>
      </c>
    </row>
    <row r="7240" spans="4:23" x14ac:dyDescent="0.25">
      <c r="D7240">
        <f t="shared" si="1030"/>
        <v>7238</v>
      </c>
      <c r="E7240" s="3">
        <v>44132</v>
      </c>
      <c r="F7240" s="4">
        <v>0.54166666666666663</v>
      </c>
      <c r="G7240">
        <v>80</v>
      </c>
      <c r="H7240">
        <v>3</v>
      </c>
      <c r="I7240" s="5">
        <f t="shared" si="1025"/>
        <v>11</v>
      </c>
      <c r="J7240" s="22">
        <v>1.7568778054369183E-4</v>
      </c>
      <c r="K7240">
        <v>9.2929999999999993E-5</v>
      </c>
      <c r="L7240" s="5" cm="1">
        <f t="array" ref="L7240">_xlfn.IFS(I7240=0, 0, I7240&gt;34, 0, AND(I7240&gt;0, I7240&lt;35), VLOOKUP(I7240, $A$63:$C$96, 3))</f>
        <v>14640</v>
      </c>
      <c r="M7240" s="5">
        <f t="shared" si="1024"/>
        <v>834.51695758253618</v>
      </c>
      <c r="N7240" s="5">
        <v>2269.9387942334706</v>
      </c>
      <c r="O7240" s="5">
        <f t="shared" si="1031"/>
        <v>2617.8380999999999</v>
      </c>
      <c r="P7240" s="5">
        <f t="shared" si="1032"/>
        <v>2617.8380999999999</v>
      </c>
      <c r="Q7240" s="5">
        <f t="shared" si="1026"/>
        <v>487.20077413479089</v>
      </c>
      <c r="R7240" s="5">
        <f>IF(O7240&gt;(P7240+U7240),O7240-P7240-U7240, 0)</f>
        <v>0</v>
      </c>
      <c r="S7240" s="5">
        <f t="shared" si="1027"/>
        <v>1165.8347277328396</v>
      </c>
      <c r="T7240" s="5">
        <f t="shared" si="1028"/>
        <v>11690.844129849698</v>
      </c>
      <c r="U7240" s="5">
        <f>IF(O7240&gt;P7240,IF(V7239*($B$6/100)&gt;=O7240-P7240,(O7240-P7240), V7239*($B$6/100)), 0)</f>
        <v>0</v>
      </c>
      <c r="V7240" s="5">
        <f>V7239+(T7240*($B$5/100))-(U7240/($B$6/100))</f>
        <v>1493990.9355363771</v>
      </c>
      <c r="W7240" s="5">
        <f t="shared" si="1029"/>
        <v>37349.773388409427</v>
      </c>
    </row>
    <row r="7241" spans="4:23" x14ac:dyDescent="0.25">
      <c r="D7241">
        <f t="shared" si="1030"/>
        <v>7239</v>
      </c>
      <c r="E7241" s="3">
        <v>44132</v>
      </c>
      <c r="F7241" s="4">
        <v>0.58333333333333337</v>
      </c>
      <c r="G7241">
        <v>50</v>
      </c>
      <c r="H7241">
        <v>0</v>
      </c>
      <c r="I7241" s="5">
        <f t="shared" si="1025"/>
        <v>7</v>
      </c>
      <c r="J7241" s="22">
        <v>6.1861894557637963E-5</v>
      </c>
      <c r="K7241">
        <v>9.4350000000000003E-5</v>
      </c>
      <c r="L7241" s="5" cm="1">
        <f t="array" ref="L7241">_xlfn.IFS(I7241=0, 0, I7241&gt;34, 0, AND(I7241&gt;0, I7241&lt;35), VLOOKUP(I7241, $A$63:$C$96, 3))</f>
        <v>4800</v>
      </c>
      <c r="M7241" s="5">
        <f t="shared" si="1024"/>
        <v>293.84399914878037</v>
      </c>
      <c r="N7241" s="5">
        <v>2369.4877801919652</v>
      </c>
      <c r="O7241" s="5">
        <f t="shared" si="1031"/>
        <v>2657.8395</v>
      </c>
      <c r="P7241" s="5">
        <f t="shared" si="1032"/>
        <v>2657.8395</v>
      </c>
      <c r="Q7241" s="5">
        <f t="shared" si="1026"/>
        <v>487.20077413479089</v>
      </c>
      <c r="R7241" s="5">
        <f>IF(O7241&gt;(P7241+U7241),O7241-P7241-U7241, 0)</f>
        <v>0</v>
      </c>
      <c r="S7241" s="5">
        <f t="shared" si="1027"/>
        <v>1216.9628309380157</v>
      </c>
      <c r="T7241" s="5">
        <f t="shared" si="1028"/>
        <v>1219.0416682107646</v>
      </c>
      <c r="U7241" s="5">
        <f>IF(O7241&gt;P7241,IF(V7240*($B$6/100)&gt;=O7241-P7241,(O7241-P7241), V7240*($B$6/100)), 0)</f>
        <v>0</v>
      </c>
      <c r="V7241" s="5">
        <f>V7240+(T7241*($B$5/100))-(U7241/($B$6/100))</f>
        <v>1494844.2647041248</v>
      </c>
      <c r="W7241" s="5">
        <f t="shared" si="1029"/>
        <v>37371.106617603116</v>
      </c>
    </row>
    <row r="7242" spans="4:23" x14ac:dyDescent="0.25">
      <c r="D7242">
        <f t="shared" si="1030"/>
        <v>7240</v>
      </c>
      <c r="E7242" s="3">
        <v>44132</v>
      </c>
      <c r="F7242" s="4">
        <v>0.625</v>
      </c>
      <c r="G7242">
        <v>50</v>
      </c>
      <c r="H7242">
        <v>3</v>
      </c>
      <c r="I7242" s="5">
        <f t="shared" si="1025"/>
        <v>7</v>
      </c>
      <c r="J7242" s="22">
        <v>5.4438467210721408E-5</v>
      </c>
      <c r="K7242">
        <v>9.8510000000000004E-5</v>
      </c>
      <c r="L7242" s="5" cm="1">
        <f t="array" ref="L7242">_xlfn.IFS(I7242=0, 0, I7242&gt;34, 0, AND(I7242&gt;0, I7242&lt;35), VLOOKUP(I7242, $A$63:$C$96, 3))</f>
        <v>4800</v>
      </c>
      <c r="M7242" s="5">
        <f t="shared" si="1024"/>
        <v>258.58271925092669</v>
      </c>
      <c r="N7242" s="5">
        <v>2944.7846446223029</v>
      </c>
      <c r="O7242" s="5">
        <f t="shared" si="1031"/>
        <v>2775.0267000000003</v>
      </c>
      <c r="P7242" s="5">
        <f t="shared" si="1032"/>
        <v>2775.0267000000003</v>
      </c>
      <c r="Q7242" s="5">
        <f t="shared" si="1026"/>
        <v>487.20077413479089</v>
      </c>
      <c r="R7242" s="5">
        <f>IF(O7242&gt;(P7242+U7242),O7242-P7242-U7242, 0)</f>
        <v>0</v>
      </c>
      <c r="S7242" s="5">
        <f t="shared" si="1027"/>
        <v>1512.4338211746428</v>
      </c>
      <c r="T7242" s="5">
        <f t="shared" si="1028"/>
        <v>771.12219807628367</v>
      </c>
      <c r="U7242" s="5">
        <f>IF(O7242&gt;P7242,IF(V7241*($B$6/100)&gt;=O7242-P7242,(O7242-P7242), V7241*($B$6/100)), 0)</f>
        <v>0</v>
      </c>
      <c r="V7242" s="5">
        <f>V7241+(T7242*($B$5/100))-(U7242/($B$6/100))</f>
        <v>1495384.0502427781</v>
      </c>
      <c r="W7242" s="5">
        <f t="shared" si="1029"/>
        <v>37384.601256069451</v>
      </c>
    </row>
    <row r="7243" spans="4:23" x14ac:dyDescent="0.25">
      <c r="D7243">
        <f t="shared" si="1030"/>
        <v>7241</v>
      </c>
      <c r="E7243" s="3">
        <v>44132</v>
      </c>
      <c r="F7243" s="4">
        <v>0.66666666666666663</v>
      </c>
      <c r="G7243">
        <v>60</v>
      </c>
      <c r="H7243">
        <v>0</v>
      </c>
      <c r="I7243" s="5">
        <f t="shared" si="1025"/>
        <v>8</v>
      </c>
      <c r="J7243" s="22">
        <v>1.2372378911527593E-5</v>
      </c>
      <c r="K7243">
        <v>1.0846E-4</v>
      </c>
      <c r="L7243" s="5" cm="1">
        <f t="array" ref="L7243">_xlfn.IFS(I7243=0, 0, I7243&gt;34, 0, AND(I7243&gt;0, I7243&lt;35), VLOOKUP(I7243, $A$63:$C$96, 3))</f>
        <v>7160</v>
      </c>
      <c r="M7243" s="5">
        <f t="shared" si="1024"/>
        <v>58.768799829756063</v>
      </c>
      <c r="N7243" s="5">
        <v>3378.3708322902885</v>
      </c>
      <c r="O7243" s="5">
        <f t="shared" si="1031"/>
        <v>3055.3181999999997</v>
      </c>
      <c r="P7243" s="5">
        <f t="shared" si="1032"/>
        <v>3055.3181999999997</v>
      </c>
      <c r="Q7243" s="5">
        <f t="shared" si="1026"/>
        <v>487.20077413479089</v>
      </c>
      <c r="R7243" s="5">
        <f>IF(O7243&gt;(P7243+U7243),O7243-P7243-U7243, 0)</f>
        <v>0</v>
      </c>
      <c r="S7243" s="5">
        <f t="shared" si="1027"/>
        <v>1735.122572225009</v>
      </c>
      <c r="T7243" s="5">
        <f t="shared" si="1028"/>
        <v>2428.3280276047471</v>
      </c>
      <c r="U7243" s="5">
        <f>IF(O7243&gt;P7243,IF(V7242*($B$6/100)&gt;=O7243-P7243,(O7243-P7243), V7242*($B$6/100)), 0)</f>
        <v>0</v>
      </c>
      <c r="V7243" s="5">
        <f>V7242+(T7243*($B$5/100))-(U7243/($B$6/100))</f>
        <v>1497083.8798621015</v>
      </c>
      <c r="W7243" s="5">
        <f t="shared" si="1029"/>
        <v>37427.096996552536</v>
      </c>
    </row>
    <row r="7244" spans="4:23" x14ac:dyDescent="0.25">
      <c r="D7244">
        <f t="shared" si="1030"/>
        <v>7242</v>
      </c>
      <c r="E7244" s="3">
        <v>44132</v>
      </c>
      <c r="F7244" s="4">
        <v>0.70833333333333337</v>
      </c>
      <c r="G7244">
        <v>70</v>
      </c>
      <c r="H7244">
        <v>0</v>
      </c>
      <c r="I7244" s="5">
        <f t="shared" si="1025"/>
        <v>10</v>
      </c>
      <c r="J7244" s="22">
        <v>0</v>
      </c>
      <c r="K7244">
        <v>1.4681999999999998E-4</v>
      </c>
      <c r="L7244" s="5" cm="1">
        <f t="array" ref="L7244">_xlfn.IFS(I7244=0, 0, I7244&gt;34, 0, AND(I7244&gt;0, I7244&lt;35), VLOOKUP(I7244, $A$63:$C$96, 3))</f>
        <v>12480</v>
      </c>
      <c r="M7244" s="5">
        <f t="shared" si="1024"/>
        <v>0</v>
      </c>
      <c r="N7244" s="5">
        <v>3826.1335658856769</v>
      </c>
      <c r="O7244" s="5">
        <f t="shared" si="1031"/>
        <v>4135.9193999999998</v>
      </c>
      <c r="P7244" s="5">
        <f t="shared" si="1032"/>
        <v>4135.9193999999998</v>
      </c>
      <c r="Q7244" s="5">
        <f t="shared" si="1026"/>
        <v>487.20077413479089</v>
      </c>
      <c r="R7244" s="5">
        <f>IF(O7244&gt;(P7244+U7244),O7244-P7244-U7244, 0)</f>
        <v>0</v>
      </c>
      <c r="S7244" s="5">
        <f t="shared" si="1027"/>
        <v>1965.0923608097141</v>
      </c>
      <c r="T7244" s="5">
        <f t="shared" si="1028"/>
        <v>6378.9882391902865</v>
      </c>
      <c r="U7244" s="5">
        <f>IF(O7244&gt;P7244,IF(V7243*($B$6/100)&gt;=O7244-P7244,(O7244-P7244), V7243*($B$6/100)), 0)</f>
        <v>0</v>
      </c>
      <c r="V7244" s="5">
        <f>V7243+(T7244*($B$5/100))-(U7244/($B$6/100))</f>
        <v>1501549.1716295348</v>
      </c>
      <c r="W7244" s="5">
        <f t="shared" si="1029"/>
        <v>37538.729290738367</v>
      </c>
    </row>
    <row r="7245" spans="4:23" x14ac:dyDescent="0.25">
      <c r="D7245">
        <f t="shared" si="1030"/>
        <v>7243</v>
      </c>
      <c r="E7245" s="3">
        <v>44132</v>
      </c>
      <c r="F7245" s="4">
        <v>0.75</v>
      </c>
      <c r="G7245">
        <v>50</v>
      </c>
      <c r="H7245">
        <v>0</v>
      </c>
      <c r="I7245" s="5">
        <f t="shared" si="1025"/>
        <v>7</v>
      </c>
      <c r="J7245" s="22">
        <v>0</v>
      </c>
      <c r="K7245">
        <v>2.1973000000000001E-4</v>
      </c>
      <c r="L7245" s="5" cm="1">
        <f t="array" ref="L7245">_xlfn.IFS(I7245=0, 0, I7245&gt;34, 0, AND(I7245&gt;0, I7245&lt;35), VLOOKUP(I7245, $A$63:$C$96, 3))</f>
        <v>4800</v>
      </c>
      <c r="M7245" s="5">
        <f t="shared" si="1024"/>
        <v>0</v>
      </c>
      <c r="N7245" s="5">
        <v>4319.7482537114274</v>
      </c>
      <c r="O7245" s="5">
        <f t="shared" si="1031"/>
        <v>6189.7941000000001</v>
      </c>
      <c r="P7245" s="5">
        <f t="shared" si="1032"/>
        <v>4800</v>
      </c>
      <c r="Q7245" s="5">
        <f t="shared" si="1026"/>
        <v>0</v>
      </c>
      <c r="R7245" s="5">
        <f>IF(O7245&gt;(P7245+U7245),O7245-P7245-U7245, 0)</f>
        <v>0</v>
      </c>
      <c r="S7245" s="5">
        <f t="shared" si="1027"/>
        <v>0</v>
      </c>
      <c r="T7245" s="5">
        <f t="shared" si="1028"/>
        <v>0</v>
      </c>
      <c r="U7245" s="5">
        <f>IF(O7245&gt;P7245,IF(V7244*($B$6/100)&gt;=O7245-P7245,(O7245-P7245), V7244*($B$6/100)), 0)</f>
        <v>1389.7941000000001</v>
      </c>
      <c r="V7245" s="5">
        <f>V7244+(T7245*($B$5/100))-(U7245/($B$6/100))</f>
        <v>1499563.7514866777</v>
      </c>
      <c r="W7245" s="5">
        <f t="shared" si="1029"/>
        <v>37489.093787166945</v>
      </c>
    </row>
    <row r="7246" spans="4:23" x14ac:dyDescent="0.25">
      <c r="D7246">
        <f t="shared" si="1030"/>
        <v>7244</v>
      </c>
      <c r="E7246" s="3">
        <v>44132</v>
      </c>
      <c r="F7246" s="4">
        <v>0.79166666666666663</v>
      </c>
      <c r="G7246">
        <v>50</v>
      </c>
      <c r="H7246">
        <v>0</v>
      </c>
      <c r="I7246" s="5">
        <f t="shared" si="1025"/>
        <v>7</v>
      </c>
      <c r="J7246" s="22">
        <v>0</v>
      </c>
      <c r="K7246">
        <v>2.2557E-4</v>
      </c>
      <c r="L7246" s="5" cm="1">
        <f t="array" ref="L7246">_xlfn.IFS(I7246=0, 0, I7246&gt;34, 0, AND(I7246&gt;0, I7246&lt;35), VLOOKUP(I7246, $A$63:$C$96, 3))</f>
        <v>4800</v>
      </c>
      <c r="M7246" s="5">
        <f t="shared" si="1024"/>
        <v>0</v>
      </c>
      <c r="N7246" s="5">
        <v>4159.576069876277</v>
      </c>
      <c r="O7246" s="5">
        <f t="shared" si="1031"/>
        <v>6354.3069000000005</v>
      </c>
      <c r="P7246" s="5">
        <f t="shared" si="1032"/>
        <v>4800</v>
      </c>
      <c r="Q7246" s="5">
        <f t="shared" si="1026"/>
        <v>0</v>
      </c>
      <c r="R7246" s="5">
        <f>IF(O7246&gt;(P7246+U7246),O7246-P7246-U7246, 0)</f>
        <v>0</v>
      </c>
      <c r="S7246" s="5">
        <f t="shared" si="1027"/>
        <v>0</v>
      </c>
      <c r="T7246" s="5">
        <f t="shared" si="1028"/>
        <v>0</v>
      </c>
      <c r="U7246" s="5">
        <f>IF(O7246&gt;P7246,IF(V7245*($B$6/100)&gt;=O7246-P7246,(O7246-P7246), V7245*($B$6/100)), 0)</f>
        <v>1554.3069000000005</v>
      </c>
      <c r="V7246" s="5">
        <f>V7245+(T7246*($B$5/100))-(U7246/($B$6/100))</f>
        <v>1497343.3130581062</v>
      </c>
      <c r="W7246" s="5">
        <f t="shared" si="1029"/>
        <v>37433.582826452657</v>
      </c>
    </row>
    <row r="7247" spans="4:23" x14ac:dyDescent="0.25">
      <c r="D7247">
        <f t="shared" si="1030"/>
        <v>7245</v>
      </c>
      <c r="E7247" s="3">
        <v>44132</v>
      </c>
      <c r="F7247" s="4">
        <v>0.83333333333333337</v>
      </c>
      <c r="G7247">
        <v>50</v>
      </c>
      <c r="H7247">
        <v>0</v>
      </c>
      <c r="I7247" s="5">
        <f t="shared" si="1025"/>
        <v>7</v>
      </c>
      <c r="J7247" s="22">
        <v>0</v>
      </c>
      <c r="K7247">
        <v>2.1146000000000001E-4</v>
      </c>
      <c r="L7247" s="5" cm="1">
        <f t="array" ref="L7247">_xlfn.IFS(I7247=0, 0, I7247&gt;34, 0, AND(I7247&gt;0, I7247&lt;35), VLOOKUP(I7247, $A$63:$C$96, 3))</f>
        <v>4800</v>
      </c>
      <c r="M7247" s="5">
        <f t="shared" si="1024"/>
        <v>0</v>
      </c>
      <c r="N7247" s="5">
        <v>3888.834057077223</v>
      </c>
      <c r="O7247" s="5">
        <f t="shared" si="1031"/>
        <v>5956.8281999999999</v>
      </c>
      <c r="P7247" s="5">
        <f t="shared" si="1032"/>
        <v>4800</v>
      </c>
      <c r="Q7247" s="5">
        <f t="shared" si="1026"/>
        <v>0</v>
      </c>
      <c r="R7247" s="5">
        <f>IF(O7247&gt;(P7247+U7247),O7247-P7247-U7247, 0)</f>
        <v>0</v>
      </c>
      <c r="S7247" s="5">
        <f t="shared" si="1027"/>
        <v>0</v>
      </c>
      <c r="T7247" s="5">
        <f t="shared" si="1028"/>
        <v>0</v>
      </c>
      <c r="U7247" s="5">
        <f>IF(O7247&gt;P7247,IF(V7246*($B$6/100)&gt;=O7247-P7247,(O7247-P7247), V7246*($B$6/100)), 0)</f>
        <v>1156.8281999999999</v>
      </c>
      <c r="V7247" s="5">
        <f>V7246+(T7247*($B$5/100))-(U7247/($B$6/100))</f>
        <v>1495690.7013438204</v>
      </c>
      <c r="W7247" s="5">
        <f t="shared" si="1029"/>
        <v>37392.267533595514</v>
      </c>
    </row>
    <row r="7248" spans="4:23" x14ac:dyDescent="0.25">
      <c r="D7248">
        <f t="shared" si="1030"/>
        <v>7246</v>
      </c>
      <c r="E7248" s="3">
        <v>44132</v>
      </c>
      <c r="F7248" s="4">
        <v>0.875</v>
      </c>
      <c r="G7248">
        <v>50</v>
      </c>
      <c r="H7248">
        <v>0</v>
      </c>
      <c r="I7248" s="5">
        <f t="shared" si="1025"/>
        <v>7</v>
      </c>
      <c r="J7248" s="22">
        <v>0</v>
      </c>
      <c r="K7248">
        <v>1.9507999999999998E-4</v>
      </c>
      <c r="L7248" s="5" cm="1">
        <f t="array" ref="L7248">_xlfn.IFS(I7248=0, 0, I7248&gt;34, 0, AND(I7248&gt;0, I7248&lt;35), VLOOKUP(I7248, $A$63:$C$96, 3))</f>
        <v>4800</v>
      </c>
      <c r="M7248" s="5">
        <f t="shared" si="1024"/>
        <v>0</v>
      </c>
      <c r="N7248" s="5">
        <v>3494.370807143041</v>
      </c>
      <c r="O7248" s="5">
        <f t="shared" si="1031"/>
        <v>5495.4035999999996</v>
      </c>
      <c r="P7248" s="5">
        <f t="shared" si="1032"/>
        <v>4800</v>
      </c>
      <c r="Q7248" s="5">
        <f t="shared" si="1026"/>
        <v>0</v>
      </c>
      <c r="R7248" s="5">
        <f>IF(O7248&gt;(P7248+U7248),O7248-P7248-U7248, 0)</f>
        <v>0</v>
      </c>
      <c r="S7248" s="5">
        <f t="shared" si="1027"/>
        <v>0</v>
      </c>
      <c r="T7248" s="5">
        <f t="shared" si="1028"/>
        <v>0</v>
      </c>
      <c r="U7248" s="5">
        <f>IF(O7248&gt;P7248,IF(V7247*($B$6/100)&gt;=O7248-P7248,(O7248-P7248), V7247*($B$6/100)), 0)</f>
        <v>695.40359999999964</v>
      </c>
      <c r="V7248" s="5">
        <f>V7247+(T7248*($B$5/100))-(U7248/($B$6/100))</f>
        <v>1494697.2676295347</v>
      </c>
      <c r="W7248" s="5">
        <f t="shared" si="1029"/>
        <v>37367.431690738369</v>
      </c>
    </row>
    <row r="7249" spans="4:23" x14ac:dyDescent="0.25">
      <c r="D7249">
        <f t="shared" si="1030"/>
        <v>7247</v>
      </c>
      <c r="E7249" s="3">
        <v>44132</v>
      </c>
      <c r="F7249" s="4">
        <v>0.91666666666666663</v>
      </c>
      <c r="G7249">
        <v>60</v>
      </c>
      <c r="H7249">
        <v>0</v>
      </c>
      <c r="I7249" s="5">
        <f t="shared" si="1025"/>
        <v>8</v>
      </c>
      <c r="J7249" s="22">
        <v>0</v>
      </c>
      <c r="K7249">
        <v>1.9325000000000001E-4</v>
      </c>
      <c r="L7249" s="5" cm="1">
        <f t="array" ref="L7249">_xlfn.IFS(I7249=0, 0, I7249&gt;34, 0, AND(I7249&gt;0, I7249&lt;35), VLOOKUP(I7249, $A$63:$C$96, 3))</f>
        <v>7160</v>
      </c>
      <c r="M7249" s="5">
        <f t="shared" si="1024"/>
        <v>0</v>
      </c>
      <c r="N7249" s="5">
        <v>3097.7542787812854</v>
      </c>
      <c r="O7249" s="5">
        <f t="shared" si="1031"/>
        <v>5443.8525</v>
      </c>
      <c r="P7249" s="5">
        <f t="shared" si="1032"/>
        <v>5443.8525</v>
      </c>
      <c r="Q7249" s="5">
        <f t="shared" si="1026"/>
        <v>487.20077413479089</v>
      </c>
      <c r="R7249" s="5">
        <f>IF(O7249&gt;(P7249+U7249),O7249-P7249-U7249, 0)</f>
        <v>0</v>
      </c>
      <c r="S7249" s="5">
        <f t="shared" si="1027"/>
        <v>1228.9467258652091</v>
      </c>
      <c r="T7249" s="5">
        <f t="shared" si="1028"/>
        <v>487.20077413479089</v>
      </c>
      <c r="U7249" s="5">
        <f>IF(O7249&gt;P7249,IF(V7248*($B$6/100)&gt;=O7249-P7249,(O7249-P7249), V7248*($B$6/100)), 0)</f>
        <v>0</v>
      </c>
      <c r="V7249" s="5">
        <f>V7248+(T7249*($B$5/100))-(U7249/($B$6/100))</f>
        <v>1495038.308171429</v>
      </c>
      <c r="W7249" s="5">
        <f t="shared" si="1029"/>
        <v>37375.957704285727</v>
      </c>
    </row>
    <row r="7250" spans="4:23" x14ac:dyDescent="0.25">
      <c r="D7250">
        <f t="shared" si="1030"/>
        <v>7248</v>
      </c>
      <c r="E7250" s="3">
        <v>44132</v>
      </c>
      <c r="F7250" s="4">
        <v>0.95833333333333337</v>
      </c>
      <c r="G7250">
        <v>60</v>
      </c>
      <c r="H7250">
        <v>0</v>
      </c>
      <c r="I7250" s="5">
        <f t="shared" si="1025"/>
        <v>8</v>
      </c>
      <c r="J7250" s="22">
        <v>0</v>
      </c>
      <c r="K7250">
        <v>1.7090999999999997E-4</v>
      </c>
      <c r="L7250" s="5" cm="1">
        <f t="array" ref="L7250">_xlfn.IFS(I7250=0, 0, I7250&gt;34, 0, AND(I7250&gt;0, I7250&lt;35), VLOOKUP(I7250, $A$63:$C$96, 3))</f>
        <v>7160</v>
      </c>
      <c r="M7250" s="5">
        <f t="shared" si="1024"/>
        <v>0</v>
      </c>
      <c r="N7250" s="5">
        <v>2566.4186671406355</v>
      </c>
      <c r="O7250" s="5">
        <f t="shared" si="1031"/>
        <v>4814.5346999999992</v>
      </c>
      <c r="P7250" s="5">
        <f t="shared" si="1032"/>
        <v>4814.5346999999992</v>
      </c>
      <c r="Q7250" s="5">
        <f t="shared" si="1026"/>
        <v>487.20077413479089</v>
      </c>
      <c r="R7250" s="5">
        <f>IF(O7250&gt;(P7250+U7250),O7250-P7250-U7250, 0)</f>
        <v>0</v>
      </c>
      <c r="S7250" s="5">
        <f t="shared" si="1027"/>
        <v>1318.1060280811437</v>
      </c>
      <c r="T7250" s="5">
        <f t="shared" si="1028"/>
        <v>1027.3592719188571</v>
      </c>
      <c r="U7250" s="5">
        <f>IF(O7250&gt;P7250,IF(V7249*($B$6/100)&gt;=O7250-P7250,(O7250-P7250), V7249*($B$6/100)), 0)</f>
        <v>0</v>
      </c>
      <c r="V7250" s="5">
        <f>V7249+(T7250*($B$5/100))-(U7250/($B$6/100))</f>
        <v>1495757.4596617722</v>
      </c>
      <c r="W7250" s="5">
        <f t="shared" si="1029"/>
        <v>37393.936491544308</v>
      </c>
    </row>
    <row r="7251" spans="4:23" x14ac:dyDescent="0.25">
      <c r="D7251">
        <f t="shared" si="1030"/>
        <v>7249</v>
      </c>
      <c r="E7251" s="3">
        <v>44133</v>
      </c>
      <c r="F7251" s="4">
        <v>0</v>
      </c>
      <c r="G7251">
        <v>50</v>
      </c>
      <c r="H7251">
        <v>0</v>
      </c>
      <c r="I7251" s="5">
        <f t="shared" si="1025"/>
        <v>7</v>
      </c>
      <c r="J7251" s="22">
        <v>0</v>
      </c>
      <c r="K7251">
        <v>1.3745000000000001E-4</v>
      </c>
      <c r="L7251" s="5" cm="1">
        <f t="array" ref="L7251">_xlfn.IFS(I7251=0, 0, I7251&gt;34, 0, AND(I7251&gt;0, I7251&lt;35), VLOOKUP(I7251, $A$63:$C$96, 3))</f>
        <v>4800</v>
      </c>
      <c r="M7251" s="5">
        <f t="shared" si="1024"/>
        <v>0</v>
      </c>
      <c r="N7251" s="5">
        <v>1890.5095614868571</v>
      </c>
      <c r="O7251" s="5">
        <f t="shared" si="1031"/>
        <v>3871.9665</v>
      </c>
      <c r="P7251" s="5">
        <f t="shared" si="1032"/>
        <v>3871.9665</v>
      </c>
      <c r="Q7251" s="5">
        <f t="shared" si="1026"/>
        <v>487.20077413479089</v>
      </c>
      <c r="R7251" s="5">
        <f>IF(O7251&gt;(P7251+U7251),O7251-P7251-U7251, 0)</f>
        <v>0</v>
      </c>
      <c r="S7251" s="5">
        <f t="shared" si="1027"/>
        <v>440.83272586520911</v>
      </c>
      <c r="T7251" s="5">
        <f t="shared" si="1028"/>
        <v>487.20077413479089</v>
      </c>
      <c r="U7251" s="5">
        <f>IF(O7251&gt;P7251,IF(V7250*($B$6/100)&gt;=O7251-P7251,(O7251-P7251), V7250*($B$6/100)), 0)</f>
        <v>0</v>
      </c>
      <c r="V7251" s="5">
        <f>V7250+(T7251*($B$5/100))-(U7251/($B$6/100))</f>
        <v>1496098.5002036665</v>
      </c>
      <c r="W7251" s="5">
        <f t="shared" si="1029"/>
        <v>37402.462505091666</v>
      </c>
    </row>
    <row r="7252" spans="4:23" x14ac:dyDescent="0.25">
      <c r="D7252">
        <f t="shared" si="1030"/>
        <v>7250</v>
      </c>
      <c r="E7252" s="3">
        <v>44133</v>
      </c>
      <c r="F7252" s="4">
        <v>4.1666666666666664E-2</v>
      </c>
      <c r="G7252">
        <v>20</v>
      </c>
      <c r="H7252">
        <v>0</v>
      </c>
      <c r="I7252" s="5">
        <f t="shared" si="1025"/>
        <v>3</v>
      </c>
      <c r="J7252" s="22">
        <v>0</v>
      </c>
      <c r="K7252">
        <v>1.0255E-4</v>
      </c>
      <c r="L7252" s="5" cm="1">
        <f t="array" ref="L7252">_xlfn.IFS(I7252=0, 0, I7252&gt;34, 0, AND(I7252&gt;0, I7252&lt;35), VLOOKUP(I7252, $A$63:$C$96, 3))</f>
        <v>232</v>
      </c>
      <c r="M7252" s="5">
        <f t="shared" si="1024"/>
        <v>0</v>
      </c>
      <c r="N7252" s="5">
        <v>1588.4510514778756</v>
      </c>
      <c r="O7252" s="5">
        <f t="shared" si="1031"/>
        <v>2888.8335000000002</v>
      </c>
      <c r="P7252" s="5">
        <f t="shared" si="1032"/>
        <v>232</v>
      </c>
      <c r="Q7252" s="5">
        <f t="shared" si="1026"/>
        <v>0</v>
      </c>
      <c r="R7252" s="5">
        <f>IF(O7252&gt;(P7252+U7252),O7252-P7252-U7252, 0)</f>
        <v>0</v>
      </c>
      <c r="S7252" s="5">
        <f t="shared" si="1027"/>
        <v>0</v>
      </c>
      <c r="T7252" s="5">
        <f t="shared" si="1028"/>
        <v>0</v>
      </c>
      <c r="U7252" s="5">
        <f>IF(O7252&gt;P7252,IF(V7251*($B$6/100)&gt;=O7252-P7252,(O7252-P7252), V7251*($B$6/100)), 0)</f>
        <v>2656.8335000000002</v>
      </c>
      <c r="V7252" s="5">
        <f>V7251+(T7252*($B$5/100))-(U7252/($B$6/100))</f>
        <v>1492303.0237750951</v>
      </c>
      <c r="W7252" s="5">
        <f t="shared" si="1029"/>
        <v>37307.575594377377</v>
      </c>
    </row>
    <row r="7253" spans="4:23" x14ac:dyDescent="0.25">
      <c r="D7253">
        <f t="shared" si="1030"/>
        <v>7251</v>
      </c>
      <c r="E7253" s="3">
        <v>44133</v>
      </c>
      <c r="F7253" s="4">
        <v>8.3333333333333329E-2</v>
      </c>
      <c r="G7253">
        <v>30</v>
      </c>
      <c r="H7253">
        <v>0</v>
      </c>
      <c r="I7253" s="5">
        <f t="shared" si="1025"/>
        <v>4</v>
      </c>
      <c r="J7253" s="22">
        <v>0</v>
      </c>
      <c r="K7253">
        <v>8.4179999999999997E-5</v>
      </c>
      <c r="L7253" s="5" cm="1">
        <f t="array" ref="L7253">_xlfn.IFS(I7253=0, 0, I7253&gt;34, 0, AND(I7253&gt;0, I7253&lt;35), VLOOKUP(I7253, $A$63:$C$96, 3))</f>
        <v>740</v>
      </c>
      <c r="M7253" s="5">
        <f t="shared" si="1024"/>
        <v>0</v>
      </c>
      <c r="N7253" s="5">
        <v>1527.9969493283179</v>
      </c>
      <c r="O7253" s="5">
        <f t="shared" si="1031"/>
        <v>2371.3505999999998</v>
      </c>
      <c r="P7253" s="5">
        <f t="shared" si="1032"/>
        <v>740</v>
      </c>
      <c r="Q7253" s="5">
        <f t="shared" si="1026"/>
        <v>0</v>
      </c>
      <c r="R7253" s="5">
        <f>IF(O7253&gt;(P7253+U7253),O7253-P7253-U7253, 0)</f>
        <v>0</v>
      </c>
      <c r="S7253" s="5">
        <f t="shared" si="1027"/>
        <v>0</v>
      </c>
      <c r="T7253" s="5">
        <f t="shared" si="1028"/>
        <v>0</v>
      </c>
      <c r="U7253" s="5">
        <f>IF(O7253&gt;P7253,IF(V7252*($B$6/100)&gt;=O7253-P7253,(O7253-P7253), V7252*($B$6/100)), 0)</f>
        <v>1631.3505999999998</v>
      </c>
      <c r="V7253" s="5">
        <f>V7252+(T7253*($B$5/100))-(U7253/($B$6/100))</f>
        <v>1489972.5229179522</v>
      </c>
      <c r="W7253" s="5">
        <f t="shared" si="1029"/>
        <v>37249.313072948804</v>
      </c>
    </row>
    <row r="7254" spans="4:23" x14ac:dyDescent="0.25">
      <c r="D7254">
        <f t="shared" si="1030"/>
        <v>7252</v>
      </c>
      <c r="E7254" s="3">
        <v>44133</v>
      </c>
      <c r="F7254" s="4">
        <v>0.125</v>
      </c>
      <c r="G7254">
        <v>30</v>
      </c>
      <c r="H7254">
        <v>0</v>
      </c>
      <c r="I7254" s="5">
        <f t="shared" si="1025"/>
        <v>4</v>
      </c>
      <c r="J7254" s="22">
        <v>0</v>
      </c>
      <c r="K7254">
        <v>7.319999999999999E-5</v>
      </c>
      <c r="L7254" s="5" cm="1">
        <f t="array" ref="L7254">_xlfn.IFS(I7254=0, 0, I7254&gt;34, 0, AND(I7254&gt;0, I7254&lt;35), VLOOKUP(I7254, $A$63:$C$96, 3))</f>
        <v>740</v>
      </c>
      <c r="M7254" s="5">
        <f t="shared" si="1024"/>
        <v>0</v>
      </c>
      <c r="N7254" s="5">
        <v>1567.7406787779903</v>
      </c>
      <c r="O7254" s="5">
        <f t="shared" si="1031"/>
        <v>2062.0439999999999</v>
      </c>
      <c r="P7254" s="5">
        <f t="shared" si="1032"/>
        <v>740</v>
      </c>
      <c r="Q7254" s="5">
        <f t="shared" si="1026"/>
        <v>0</v>
      </c>
      <c r="R7254" s="5">
        <f>IF(O7254&gt;(P7254+U7254),O7254-P7254-U7254, 0)</f>
        <v>0</v>
      </c>
      <c r="S7254" s="5">
        <f t="shared" si="1027"/>
        <v>0</v>
      </c>
      <c r="T7254" s="5">
        <f t="shared" si="1028"/>
        <v>0</v>
      </c>
      <c r="U7254" s="5">
        <f>IF(O7254&gt;P7254,IF(V7253*($B$6/100)&gt;=O7254-P7254,(O7254-P7254), V7253*($B$6/100)), 0)</f>
        <v>1322.0439999999999</v>
      </c>
      <c r="V7254" s="5">
        <f>V7253+(T7254*($B$5/100))-(U7254/($B$6/100))</f>
        <v>1488083.8886322379</v>
      </c>
      <c r="W7254" s="5">
        <f t="shared" si="1029"/>
        <v>37202.097215805945</v>
      </c>
    </row>
    <row r="7255" spans="4:23" x14ac:dyDescent="0.25">
      <c r="D7255">
        <f t="shared" si="1030"/>
        <v>7253</v>
      </c>
      <c r="E7255" s="3">
        <v>44133</v>
      </c>
      <c r="F7255" s="4">
        <v>0.16666666666666666</v>
      </c>
      <c r="G7255">
        <v>20</v>
      </c>
      <c r="H7255">
        <v>0</v>
      </c>
      <c r="I7255" s="5">
        <f t="shared" si="1025"/>
        <v>3</v>
      </c>
      <c r="J7255" s="22">
        <v>0</v>
      </c>
      <c r="K7255">
        <v>6.915E-5</v>
      </c>
      <c r="L7255" s="5" cm="1">
        <f t="array" ref="L7255">_xlfn.IFS(I7255=0, 0, I7255&gt;34, 0, AND(I7255&gt;0, I7255&lt;35), VLOOKUP(I7255, $A$63:$C$96, 3))</f>
        <v>232</v>
      </c>
      <c r="M7255" s="5">
        <f t="shared" si="1024"/>
        <v>0</v>
      </c>
      <c r="N7255" s="5">
        <v>1650.862736905402</v>
      </c>
      <c r="O7255" s="5">
        <f t="shared" si="1031"/>
        <v>1947.9555</v>
      </c>
      <c r="P7255" s="5">
        <f t="shared" si="1032"/>
        <v>232</v>
      </c>
      <c r="Q7255" s="5">
        <f t="shared" si="1026"/>
        <v>0</v>
      </c>
      <c r="R7255" s="5">
        <f>IF(O7255&gt;(P7255+U7255),O7255-P7255-U7255, 0)</f>
        <v>0</v>
      </c>
      <c r="S7255" s="5">
        <f t="shared" si="1027"/>
        <v>0</v>
      </c>
      <c r="T7255" s="5">
        <f t="shared" si="1028"/>
        <v>0</v>
      </c>
      <c r="U7255" s="5">
        <f>IF(O7255&gt;P7255,IF(V7254*($B$6/100)&gt;=O7255-P7255,(O7255-P7255), V7254*($B$6/100)), 0)</f>
        <v>1715.9555</v>
      </c>
      <c r="V7255" s="5">
        <f>V7254+(T7255*($B$5/100))-(U7255/($B$6/100))</f>
        <v>1485632.5236322379</v>
      </c>
      <c r="W7255" s="5">
        <f t="shared" si="1029"/>
        <v>37140.813090805947</v>
      </c>
    </row>
    <row r="7256" spans="4:23" x14ac:dyDescent="0.25">
      <c r="D7256">
        <f t="shared" si="1030"/>
        <v>7254</v>
      </c>
      <c r="E7256" s="3">
        <v>44133</v>
      </c>
      <c r="F7256" s="4">
        <v>0.20833333333333334</v>
      </c>
      <c r="G7256">
        <v>40</v>
      </c>
      <c r="H7256">
        <v>0</v>
      </c>
      <c r="I7256" s="5">
        <f t="shared" si="1025"/>
        <v>6</v>
      </c>
      <c r="J7256" s="22">
        <v>0</v>
      </c>
      <c r="K7256">
        <v>7.046E-5</v>
      </c>
      <c r="L7256" s="5" cm="1">
        <f t="array" ref="L7256">_xlfn.IFS(I7256=0, 0, I7256&gt;34, 0, AND(I7256&gt;0, I7256&lt;35), VLOOKUP(I7256, $A$63:$C$96, 3))</f>
        <v>2980</v>
      </c>
      <c r="M7256" s="5">
        <f t="shared" si="1024"/>
        <v>0</v>
      </c>
      <c r="N7256" s="5">
        <v>1811.7004678871544</v>
      </c>
      <c r="O7256" s="5">
        <f t="shared" si="1031"/>
        <v>1984.8581999999999</v>
      </c>
      <c r="P7256" s="5">
        <f t="shared" si="1032"/>
        <v>1984.8581999999999</v>
      </c>
      <c r="Q7256" s="5">
        <f t="shared" si="1026"/>
        <v>487.20077413479089</v>
      </c>
      <c r="R7256" s="5">
        <f>IF(O7256&gt;(P7256+U7256),O7256-P7256-U7256, 0)</f>
        <v>0</v>
      </c>
      <c r="S7256" s="5">
        <f t="shared" si="1027"/>
        <v>507.94102586520921</v>
      </c>
      <c r="T7256" s="5">
        <f t="shared" si="1028"/>
        <v>487.20077413479089</v>
      </c>
      <c r="U7256" s="5">
        <f>IF(O7256&gt;P7256,IF(V7255*($B$6/100)&gt;=O7256-P7256,(O7256-P7256), V7255*($B$6/100)), 0)</f>
        <v>0</v>
      </c>
      <c r="V7256" s="5">
        <f>V7255+(T7256*($B$5/100))-(U7256/($B$6/100))</f>
        <v>1485973.5641741322</v>
      </c>
      <c r="W7256" s="5">
        <f t="shared" si="1029"/>
        <v>37149.339104353305</v>
      </c>
    </row>
    <row r="7257" spans="4:23" x14ac:dyDescent="0.25">
      <c r="D7257">
        <f t="shared" si="1030"/>
        <v>7255</v>
      </c>
      <c r="E7257" s="3">
        <v>44133</v>
      </c>
      <c r="F7257" s="4">
        <v>0.25</v>
      </c>
      <c r="G7257">
        <v>40</v>
      </c>
      <c r="H7257">
        <v>0</v>
      </c>
      <c r="I7257" s="5">
        <f t="shared" si="1025"/>
        <v>6</v>
      </c>
      <c r="J7257" s="22">
        <v>0</v>
      </c>
      <c r="K7257">
        <v>7.6849999999999998E-5</v>
      </c>
      <c r="L7257" s="5" cm="1">
        <f t="array" ref="L7257">_xlfn.IFS(I7257=0, 0, I7257&gt;34, 0, AND(I7257&gt;0, I7257&lt;35), VLOOKUP(I7257, $A$63:$C$96, 3))</f>
        <v>2980</v>
      </c>
      <c r="M7257" s="5">
        <f t="shared" si="1024"/>
        <v>0</v>
      </c>
      <c r="N7257" s="5">
        <v>2303.317680320974</v>
      </c>
      <c r="O7257" s="5">
        <f t="shared" si="1031"/>
        <v>2164.8644999999997</v>
      </c>
      <c r="P7257" s="5">
        <f t="shared" si="1032"/>
        <v>2164.8644999999997</v>
      </c>
      <c r="Q7257" s="5">
        <f t="shared" si="1026"/>
        <v>487.20077413479089</v>
      </c>
      <c r="R7257" s="5">
        <f>IF(O7257&gt;(P7257+U7257),O7257-P7257-U7257, 0)</f>
        <v>0</v>
      </c>
      <c r="S7257" s="5">
        <f t="shared" si="1027"/>
        <v>327.93472586520943</v>
      </c>
      <c r="T7257" s="5">
        <f t="shared" si="1028"/>
        <v>487.20077413479089</v>
      </c>
      <c r="U7257" s="5">
        <f>IF(O7257&gt;P7257,IF(V7256*($B$6/100)&gt;=O7257-P7257,(O7257-P7257), V7256*($B$6/100)), 0)</f>
        <v>0</v>
      </c>
      <c r="V7257" s="5">
        <f>V7256+(T7257*($B$5/100))-(U7257/($B$6/100))</f>
        <v>1486314.6047160265</v>
      </c>
      <c r="W7257" s="5">
        <f t="shared" si="1029"/>
        <v>37157.865117900663</v>
      </c>
    </row>
    <row r="7258" spans="4:23" x14ac:dyDescent="0.25">
      <c r="D7258">
        <f t="shared" si="1030"/>
        <v>7256</v>
      </c>
      <c r="E7258" s="3">
        <v>44133</v>
      </c>
      <c r="F7258" s="4">
        <v>0.29166666666666669</v>
      </c>
      <c r="G7258">
        <v>40</v>
      </c>
      <c r="H7258">
        <v>0</v>
      </c>
      <c r="I7258" s="5">
        <f t="shared" si="1025"/>
        <v>6</v>
      </c>
      <c r="J7258" s="22">
        <v>4.9489515646110373E-6</v>
      </c>
      <c r="K7258">
        <v>9.3730000000000012E-5</v>
      </c>
      <c r="L7258" s="5" cm="1">
        <f t="array" ref="L7258">_xlfn.IFS(I7258=0, 0, I7258&gt;34, 0, AND(I7258&gt;0, I7258&lt;35), VLOOKUP(I7258, $A$63:$C$96, 3))</f>
        <v>2980</v>
      </c>
      <c r="M7258" s="5">
        <f t="shared" si="1024"/>
        <v>23.507519931902429</v>
      </c>
      <c r="N7258" s="5">
        <v>3585.5746475837982</v>
      </c>
      <c r="O7258" s="5">
        <f t="shared" si="1031"/>
        <v>2640.3741000000005</v>
      </c>
      <c r="P7258" s="5">
        <f t="shared" si="1032"/>
        <v>2640.3741000000005</v>
      </c>
      <c r="Q7258" s="5">
        <f t="shared" si="1026"/>
        <v>363.13341993190215</v>
      </c>
      <c r="R7258" s="5">
        <f>IF(O7258&gt;(P7258+U7258),O7258-P7258-U7258, 0)</f>
        <v>0</v>
      </c>
      <c r="S7258" s="5">
        <f t="shared" si="1027"/>
        <v>0</v>
      </c>
      <c r="T7258" s="5">
        <f t="shared" si="1028"/>
        <v>363.13341993190215</v>
      </c>
      <c r="U7258" s="5">
        <f>IF(O7258&gt;P7258,IF(V7257*($B$6/100)&gt;=O7258-P7258,(O7258-P7258), V7257*($B$6/100)), 0)</f>
        <v>0</v>
      </c>
      <c r="V7258" s="5">
        <f>V7257+(T7258*($B$5/100))-(U7258/($B$6/100))</f>
        <v>1486568.7981099789</v>
      </c>
      <c r="W7258" s="5">
        <f t="shared" si="1029"/>
        <v>37164.219952749474</v>
      </c>
    </row>
    <row r="7259" spans="4:23" x14ac:dyDescent="0.25">
      <c r="D7259">
        <f t="shared" si="1030"/>
        <v>7257</v>
      </c>
      <c r="E7259" s="3">
        <v>44133</v>
      </c>
      <c r="F7259" s="4">
        <v>0.33333333333333331</v>
      </c>
      <c r="G7259">
        <v>40</v>
      </c>
      <c r="H7259">
        <v>7</v>
      </c>
      <c r="I7259" s="5">
        <f t="shared" si="1025"/>
        <v>6</v>
      </c>
      <c r="J7259" s="22">
        <v>6.9285321904554524E-5</v>
      </c>
      <c r="K7259">
        <v>1.1937E-4</v>
      </c>
      <c r="L7259" s="5" cm="1">
        <f t="array" ref="L7259">_xlfn.IFS(I7259=0, 0, I7259&gt;34, 0, AND(I7259&gt;0, I7259&lt;35), VLOOKUP(I7259, $A$63:$C$96, 3))</f>
        <v>2980</v>
      </c>
      <c r="M7259" s="5">
        <f t="shared" si="1024"/>
        <v>329.105279046634</v>
      </c>
      <c r="N7259" s="5">
        <v>4597.5204885440753</v>
      </c>
      <c r="O7259" s="5">
        <f t="shared" si="1031"/>
        <v>3362.6529</v>
      </c>
      <c r="P7259" s="5">
        <f t="shared" si="1032"/>
        <v>3309.1052790466338</v>
      </c>
      <c r="Q7259" s="5">
        <f t="shared" si="1026"/>
        <v>0</v>
      </c>
      <c r="R7259" s="5">
        <f>IF(O7259&gt;(P7259+U7259),O7259-P7259-U7259, 0)</f>
        <v>0</v>
      </c>
      <c r="S7259" s="5">
        <f t="shared" si="1027"/>
        <v>0</v>
      </c>
      <c r="T7259" s="5">
        <f t="shared" si="1028"/>
        <v>0</v>
      </c>
      <c r="U7259" s="5">
        <f>IF(O7259&gt;P7259,IF(V7258*($B$6/100)&gt;=O7259-P7259,(O7259-P7259), V7258*($B$6/100)), 0)</f>
        <v>53.547620953366277</v>
      </c>
      <c r="V7259" s="5">
        <f>V7258+(T7259*($B$5/100))-(U7259/($B$6/100))</f>
        <v>1486492.3015086169</v>
      </c>
      <c r="W7259" s="5">
        <f t="shared" si="1029"/>
        <v>37162.307537715424</v>
      </c>
    </row>
    <row r="7260" spans="4:23" x14ac:dyDescent="0.25">
      <c r="D7260">
        <f t="shared" si="1030"/>
        <v>7258</v>
      </c>
      <c r="E7260" s="3">
        <v>44133</v>
      </c>
      <c r="F7260" s="4">
        <v>0.375</v>
      </c>
      <c r="G7260">
        <v>50</v>
      </c>
      <c r="H7260">
        <v>8</v>
      </c>
      <c r="I7260" s="5">
        <f t="shared" si="1025"/>
        <v>7</v>
      </c>
      <c r="J7260" s="22">
        <v>1.6084092584985871E-4</v>
      </c>
      <c r="K7260">
        <v>1.2004000000000001E-4</v>
      </c>
      <c r="L7260" s="5" cm="1">
        <f t="array" ref="L7260">_xlfn.IFS(I7260=0, 0, I7260&gt;34, 0, AND(I7260&gt;0, I7260&lt;35), VLOOKUP(I7260, $A$63:$C$96, 3))</f>
        <v>4800</v>
      </c>
      <c r="M7260" s="5">
        <f t="shared" si="1024"/>
        <v>763.99439778682893</v>
      </c>
      <c r="N7260" s="5">
        <v>4704.5558515012808</v>
      </c>
      <c r="O7260" s="5">
        <f t="shared" si="1031"/>
        <v>3381.5268000000001</v>
      </c>
      <c r="P7260" s="5">
        <f t="shared" si="1032"/>
        <v>3381.5268000000001</v>
      </c>
      <c r="Q7260" s="5">
        <f t="shared" si="1026"/>
        <v>487.20077413479089</v>
      </c>
      <c r="R7260" s="5">
        <f>IF(O7260&gt;(P7260+U7260),O7260-P7260-U7260, 0)</f>
        <v>0</v>
      </c>
      <c r="S7260" s="5">
        <f t="shared" si="1027"/>
        <v>1695.2668236520378</v>
      </c>
      <c r="T7260" s="5">
        <f t="shared" si="1028"/>
        <v>487.20077413479089</v>
      </c>
      <c r="U7260" s="5">
        <f>IF(O7260&gt;P7260,IF(V7259*($B$6/100)&gt;=O7260-P7260,(O7260-P7260), V7259*($B$6/100)), 0)</f>
        <v>0</v>
      </c>
      <c r="V7260" s="5">
        <f>V7259+(T7260*($B$5/100))-(U7260/($B$6/100))</f>
        <v>1486833.3420505112</v>
      </c>
      <c r="W7260" s="5">
        <f t="shared" si="1029"/>
        <v>37170.833551262782</v>
      </c>
    </row>
    <row r="7261" spans="4:23" x14ac:dyDescent="0.25">
      <c r="D7261">
        <f t="shared" si="1030"/>
        <v>7259</v>
      </c>
      <c r="E7261" s="3">
        <v>44133</v>
      </c>
      <c r="F7261" s="4">
        <v>0.41666666666666669</v>
      </c>
      <c r="G7261">
        <v>50</v>
      </c>
      <c r="H7261">
        <v>9</v>
      </c>
      <c r="I7261" s="5">
        <f t="shared" si="1025"/>
        <v>7</v>
      </c>
      <c r="J7261" s="22">
        <v>2.4992205401285736E-4</v>
      </c>
      <c r="K7261">
        <v>1.1497999999999999E-4</v>
      </c>
      <c r="L7261" s="5" cm="1">
        <f t="array" ref="L7261">_xlfn.IFS(I7261=0, 0, I7261&gt;34, 0, AND(I7261&gt;0, I7261&lt;35), VLOOKUP(I7261, $A$63:$C$96, 3))</f>
        <v>4800</v>
      </c>
      <c r="M7261" s="5">
        <f t="shared" si="1024"/>
        <v>1187.1297565610726</v>
      </c>
      <c r="N7261" s="5">
        <v>3873.8978565773414</v>
      </c>
      <c r="O7261" s="5">
        <f t="shared" si="1031"/>
        <v>3238.9865999999997</v>
      </c>
      <c r="P7261" s="5">
        <f t="shared" si="1032"/>
        <v>3238.9865999999997</v>
      </c>
      <c r="Q7261" s="5">
        <f t="shared" si="1026"/>
        <v>487.20077413479089</v>
      </c>
      <c r="R7261" s="5">
        <f>IF(O7261&gt;(P7261+U7261),O7261-P7261-U7261, 0)</f>
        <v>0</v>
      </c>
      <c r="S7261" s="5">
        <f t="shared" si="1027"/>
        <v>1989.6239776864918</v>
      </c>
      <c r="T7261" s="5">
        <f t="shared" si="1028"/>
        <v>758.51917887458148</v>
      </c>
      <c r="U7261" s="5">
        <f>IF(O7261&gt;P7261,IF(V7260*($B$6/100)&gt;=O7261-P7261,(O7261-P7261), V7260*($B$6/100)), 0)</f>
        <v>0</v>
      </c>
      <c r="V7261" s="5">
        <f>V7260+(T7261*($B$5/100))-(U7261/($B$6/100))</f>
        <v>1487364.3054757235</v>
      </c>
      <c r="W7261" s="5">
        <f t="shared" si="1029"/>
        <v>37184.107636893088</v>
      </c>
    </row>
    <row r="7262" spans="4:23" x14ac:dyDescent="0.25">
      <c r="D7262">
        <f t="shared" si="1030"/>
        <v>7260</v>
      </c>
      <c r="E7262" s="3">
        <v>44133</v>
      </c>
      <c r="F7262" s="4">
        <v>0.45833333333333331</v>
      </c>
      <c r="G7262">
        <v>50</v>
      </c>
      <c r="H7262">
        <v>4</v>
      </c>
      <c r="I7262" s="5">
        <f t="shared" si="1025"/>
        <v>7</v>
      </c>
      <c r="J7262" s="22">
        <v>1.9300911101983044E-4</v>
      </c>
      <c r="K7262">
        <v>1.0200999999999999E-4</v>
      </c>
      <c r="L7262" s="5" cm="1">
        <f t="array" ref="L7262">_xlfn.IFS(I7262=0, 0, I7262&gt;34, 0, AND(I7262&gt;0, I7262&lt;35), VLOOKUP(I7262, $A$63:$C$96, 3))</f>
        <v>4800</v>
      </c>
      <c r="M7262" s="5">
        <f t="shared" si="1024"/>
        <v>916.79327734419462</v>
      </c>
      <c r="N7262" s="5">
        <v>2826.7533449066682</v>
      </c>
      <c r="O7262" s="5">
        <f t="shared" si="1031"/>
        <v>2873.6216999999997</v>
      </c>
      <c r="P7262" s="5">
        <f t="shared" si="1032"/>
        <v>2873.6216999999997</v>
      </c>
      <c r="Q7262" s="5">
        <f t="shared" si="1026"/>
        <v>487.20077413479089</v>
      </c>
      <c r="R7262" s="5">
        <f>IF(O7262&gt;(P7262+U7262),O7262-P7262-U7262, 0)</f>
        <v>0</v>
      </c>
      <c r="S7262" s="5">
        <f t="shared" si="1027"/>
        <v>1451.8132491497495</v>
      </c>
      <c r="T7262" s="5">
        <f t="shared" si="1028"/>
        <v>1391.3583281944452</v>
      </c>
      <c r="U7262" s="5">
        <f>IF(O7262&gt;P7262,IF(V7261*($B$6/100)&gt;=O7262-P7262,(O7262-P7262), V7261*($B$6/100)), 0)</f>
        <v>0</v>
      </c>
      <c r="V7262" s="5">
        <f>V7261+(T7262*($B$5/100))-(U7262/($B$6/100))</f>
        <v>1488338.2563054597</v>
      </c>
      <c r="W7262" s="5">
        <f t="shared" si="1029"/>
        <v>37208.456407636491</v>
      </c>
    </row>
    <row r="7263" spans="4:23" x14ac:dyDescent="0.25">
      <c r="D7263">
        <f t="shared" si="1030"/>
        <v>7261</v>
      </c>
      <c r="E7263" s="3">
        <v>44133</v>
      </c>
      <c r="F7263" s="4">
        <v>0.5</v>
      </c>
      <c r="G7263">
        <v>50</v>
      </c>
      <c r="H7263">
        <v>9</v>
      </c>
      <c r="I7263" s="5">
        <f t="shared" si="1025"/>
        <v>7</v>
      </c>
      <c r="J7263" s="22">
        <v>2.1280491727827461E-4</v>
      </c>
      <c r="K7263">
        <v>9.4159999999999993E-5</v>
      </c>
      <c r="L7263" s="5" cm="1">
        <f t="array" ref="L7263">_xlfn.IFS(I7263=0, 0, I7263&gt;34, 0, AND(I7263&gt;0, I7263&lt;35), VLOOKUP(I7263, $A$63:$C$96, 3))</f>
        <v>4800</v>
      </c>
      <c r="M7263" s="5">
        <f t="shared" si="1024"/>
        <v>1010.8233570718044</v>
      </c>
      <c r="N7263" s="5">
        <v>2591.0708732090366</v>
      </c>
      <c r="O7263" s="5">
        <f t="shared" si="1031"/>
        <v>2652.4872</v>
      </c>
      <c r="P7263" s="5">
        <f t="shared" si="1032"/>
        <v>2652.4872</v>
      </c>
      <c r="Q7263" s="5">
        <f t="shared" si="1026"/>
        <v>487.20077413479089</v>
      </c>
      <c r="R7263" s="5">
        <f>IF(O7263&gt;(P7263+U7263),O7263-P7263-U7263, 0)</f>
        <v>0</v>
      </c>
      <c r="S7263" s="5">
        <f t="shared" si="1027"/>
        <v>1330.7673377264871</v>
      </c>
      <c r="T7263" s="5">
        <f t="shared" si="1028"/>
        <v>1827.5688193453168</v>
      </c>
      <c r="U7263" s="5">
        <f>IF(O7263&gt;P7263,IF(V7262*($B$6/100)&gt;=O7263-P7263,(O7263-P7263), V7262*($B$6/100)), 0)</f>
        <v>0</v>
      </c>
      <c r="V7263" s="5">
        <f>V7262+(T7263*($B$5/100))-(U7263/($B$6/100))</f>
        <v>1489617.5544790013</v>
      </c>
      <c r="W7263" s="5">
        <f t="shared" si="1029"/>
        <v>37240.438861975032</v>
      </c>
    </row>
    <row r="7264" spans="4:23" x14ac:dyDescent="0.25">
      <c r="D7264">
        <f t="shared" si="1030"/>
        <v>7262</v>
      </c>
      <c r="E7264" s="3">
        <v>44133</v>
      </c>
      <c r="F7264" s="4">
        <v>0.54166666666666663</v>
      </c>
      <c r="G7264">
        <v>40</v>
      </c>
      <c r="H7264">
        <v>3</v>
      </c>
      <c r="I7264" s="5">
        <f t="shared" si="1025"/>
        <v>6</v>
      </c>
      <c r="J7264" s="22">
        <v>1.6084092584985871E-4</v>
      </c>
      <c r="K7264">
        <v>9.522E-5</v>
      </c>
      <c r="L7264" s="5" cm="1">
        <f t="array" ref="L7264">_xlfn.IFS(I7264=0, 0, I7264&gt;34, 0, AND(I7264&gt;0, I7264&lt;35), VLOOKUP(I7264, $A$63:$C$96, 3))</f>
        <v>2980</v>
      </c>
      <c r="M7264" s="5">
        <f t="shared" si="1024"/>
        <v>763.99439778682893</v>
      </c>
      <c r="N7264" s="5">
        <v>2669.1634138023423</v>
      </c>
      <c r="O7264" s="5">
        <f t="shared" si="1031"/>
        <v>2682.3473999999997</v>
      </c>
      <c r="P7264" s="5">
        <f t="shared" si="1032"/>
        <v>2682.3473999999997</v>
      </c>
      <c r="Q7264" s="5">
        <f t="shared" si="1026"/>
        <v>487.20077413479089</v>
      </c>
      <c r="R7264" s="5">
        <f>IF(O7264&gt;(P7264+U7264),O7264-P7264-U7264, 0)</f>
        <v>0</v>
      </c>
      <c r="S7264" s="5">
        <f t="shared" si="1027"/>
        <v>574.44622365203827</v>
      </c>
      <c r="T7264" s="5">
        <f t="shared" si="1028"/>
        <v>487.20077413479089</v>
      </c>
      <c r="U7264" s="5">
        <f>IF(O7264&gt;P7264,IF(V7263*($B$6/100)&gt;=O7264-P7264,(O7264-P7264), V7263*($B$6/100)), 0)</f>
        <v>0</v>
      </c>
      <c r="V7264" s="5">
        <f>V7263+(T7264*($B$5/100))-(U7264/($B$6/100))</f>
        <v>1489958.5950208956</v>
      </c>
      <c r="W7264" s="5">
        <f t="shared" si="1029"/>
        <v>37248.96487552239</v>
      </c>
    </row>
    <row r="7265" spans="4:23" x14ac:dyDescent="0.25">
      <c r="D7265">
        <f t="shared" si="1030"/>
        <v>7263</v>
      </c>
      <c r="E7265" s="3">
        <v>44133</v>
      </c>
      <c r="F7265" s="4">
        <v>0.58333333333333337</v>
      </c>
      <c r="G7265">
        <v>50</v>
      </c>
      <c r="H7265">
        <v>0</v>
      </c>
      <c r="I7265" s="5">
        <f t="shared" si="1025"/>
        <v>7</v>
      </c>
      <c r="J7265" s="22">
        <v>8.4132176598387633E-5</v>
      </c>
      <c r="K7265">
        <v>9.2800000000000006E-5</v>
      </c>
      <c r="L7265" s="5" cm="1">
        <f t="array" ref="L7265">_xlfn.IFS(I7265=0, 0, I7265&gt;34, 0, AND(I7265&gt;0, I7265&lt;35), VLOOKUP(I7265, $A$63:$C$96, 3))</f>
        <v>4800</v>
      </c>
      <c r="M7265" s="5">
        <f t="shared" si="1024"/>
        <v>399.62783884234125</v>
      </c>
      <c r="N7265" s="5">
        <v>2678.7708455431325</v>
      </c>
      <c r="O7265" s="5">
        <f t="shared" si="1031"/>
        <v>2614.1759999999999</v>
      </c>
      <c r="P7265" s="5">
        <f t="shared" si="1032"/>
        <v>2614.1759999999999</v>
      </c>
      <c r="Q7265" s="5">
        <f t="shared" si="1026"/>
        <v>487.20077413479089</v>
      </c>
      <c r="R7265" s="5">
        <f>IF(O7265&gt;(P7265+U7265),O7265-P7265-U7265, 0)</f>
        <v>0</v>
      </c>
      <c r="S7265" s="5">
        <f t="shared" si="1027"/>
        <v>1375.8098180030643</v>
      </c>
      <c r="T7265" s="5">
        <f t="shared" si="1028"/>
        <v>1209.6420208392774</v>
      </c>
      <c r="U7265" s="5">
        <f>IF(O7265&gt;P7265,IF(V7264*($B$6/100)&gt;=O7265-P7265,(O7265-P7265), V7264*($B$6/100)), 0)</f>
        <v>0</v>
      </c>
      <c r="V7265" s="5">
        <f>V7264+(T7265*($B$5/100))-(U7265/($B$6/100))</f>
        <v>1490805.344435483</v>
      </c>
      <c r="W7265" s="5">
        <f t="shared" si="1029"/>
        <v>37270.133610887075</v>
      </c>
    </row>
    <row r="7266" spans="4:23" x14ac:dyDescent="0.25">
      <c r="D7266">
        <f t="shared" si="1030"/>
        <v>7264</v>
      </c>
      <c r="E7266" s="3">
        <v>44133</v>
      </c>
      <c r="F7266" s="4">
        <v>0.625</v>
      </c>
      <c r="G7266">
        <v>50</v>
      </c>
      <c r="H7266">
        <v>0</v>
      </c>
      <c r="I7266" s="5">
        <f t="shared" si="1025"/>
        <v>7</v>
      </c>
      <c r="J7266" s="22">
        <v>4.4540564081499335E-5</v>
      </c>
      <c r="K7266">
        <v>9.4939999999999996E-5</v>
      </c>
      <c r="L7266" s="5" cm="1">
        <f t="array" ref="L7266">_xlfn.IFS(I7266=0, 0, I7266&gt;34, 0, AND(I7266&gt;0, I7266&lt;35), VLOOKUP(I7266, $A$63:$C$96, 3))</f>
        <v>4800</v>
      </c>
      <c r="M7266" s="5">
        <f t="shared" si="1024"/>
        <v>211.56767938712184</v>
      </c>
      <c r="N7266" s="5">
        <v>2981.7803164958405</v>
      </c>
      <c r="O7266" s="5">
        <f t="shared" si="1031"/>
        <v>2674.4597999999996</v>
      </c>
      <c r="P7266" s="5">
        <f t="shared" si="1032"/>
        <v>2674.4597999999996</v>
      </c>
      <c r="Q7266" s="5">
        <f t="shared" si="1026"/>
        <v>487.20077413479089</v>
      </c>
      <c r="R7266" s="5">
        <f>IF(O7266&gt;(P7266+U7266),O7266-P7266-U7266, 0)</f>
        <v>0</v>
      </c>
      <c r="S7266" s="5">
        <f t="shared" si="1027"/>
        <v>1531.434703117164</v>
      </c>
      <c r="T7266" s="5">
        <f t="shared" si="1028"/>
        <v>805.67317626995805</v>
      </c>
      <c r="U7266" s="5">
        <f>IF(O7266&gt;P7266,IF(V7265*($B$6/100)&gt;=O7266-P7266,(O7266-P7266), V7265*($B$6/100)), 0)</f>
        <v>0</v>
      </c>
      <c r="V7266" s="5">
        <f>V7265+(T7266*($B$5/100))-(U7266/($B$6/100))</f>
        <v>1491369.315658872</v>
      </c>
      <c r="W7266" s="5">
        <f t="shared" si="1029"/>
        <v>37284.232891471802</v>
      </c>
    </row>
    <row r="7267" spans="4:23" x14ac:dyDescent="0.25">
      <c r="D7267">
        <f t="shared" si="1030"/>
        <v>7265</v>
      </c>
      <c r="E7267" s="3">
        <v>44133</v>
      </c>
      <c r="F7267" s="4">
        <v>0.66666666666666663</v>
      </c>
      <c r="G7267">
        <v>50</v>
      </c>
      <c r="H7267">
        <v>0</v>
      </c>
      <c r="I7267" s="5">
        <f t="shared" si="1025"/>
        <v>7</v>
      </c>
      <c r="J7267" s="22">
        <v>1.4846854693833111E-5</v>
      </c>
      <c r="K7267">
        <v>1.0927E-4</v>
      </c>
      <c r="L7267" s="5" cm="1">
        <f t="array" ref="L7267">_xlfn.IFS(I7267=0, 0, I7267&gt;34, 0, AND(I7267&gt;0, I7267&lt;35), VLOOKUP(I7267, $A$63:$C$96, 3))</f>
        <v>4800</v>
      </c>
      <c r="M7267" s="5">
        <f t="shared" si="1024"/>
        <v>70.522559795707281</v>
      </c>
      <c r="N7267" s="5">
        <v>3371.7833124789399</v>
      </c>
      <c r="O7267" s="5">
        <f t="shared" si="1031"/>
        <v>3078.1358999999998</v>
      </c>
      <c r="P7267" s="5">
        <f t="shared" si="1032"/>
        <v>3078.1358999999998</v>
      </c>
      <c r="Q7267" s="5">
        <f t="shared" si="1026"/>
        <v>487.20077413479089</v>
      </c>
      <c r="R7267" s="5">
        <f>IF(O7267&gt;(P7267+U7267),O7267-P7267-U7267, 0)</f>
        <v>0</v>
      </c>
      <c r="S7267" s="5">
        <f t="shared" si="1027"/>
        <v>1305.1858856609163</v>
      </c>
      <c r="T7267" s="5">
        <f t="shared" si="1028"/>
        <v>487.20077413479089</v>
      </c>
      <c r="U7267" s="5">
        <f>IF(O7267&gt;P7267,IF(V7266*($B$6/100)&gt;=O7267-P7267,(O7267-P7267), V7266*($B$6/100)), 0)</f>
        <v>0</v>
      </c>
      <c r="V7267" s="5">
        <f>V7266+(T7267*($B$5/100))-(U7267/($B$6/100))</f>
        <v>1491710.3562007663</v>
      </c>
      <c r="W7267" s="5">
        <f t="shared" si="1029"/>
        <v>37292.75890501916</v>
      </c>
    </row>
    <row r="7268" spans="4:23" x14ac:dyDescent="0.25">
      <c r="D7268">
        <f t="shared" si="1030"/>
        <v>7266</v>
      </c>
      <c r="E7268" s="3">
        <v>44133</v>
      </c>
      <c r="F7268" s="4">
        <v>0.70833333333333337</v>
      </c>
      <c r="G7268">
        <v>40</v>
      </c>
      <c r="H7268">
        <v>0</v>
      </c>
      <c r="I7268" s="5">
        <f t="shared" si="1025"/>
        <v>6</v>
      </c>
      <c r="J7268" s="22">
        <v>0</v>
      </c>
      <c r="K7268">
        <v>1.4741E-4</v>
      </c>
      <c r="L7268" s="5" cm="1">
        <f t="array" ref="L7268">_xlfn.IFS(I7268=0, 0, I7268&gt;34, 0, AND(I7268&gt;0, I7268&lt;35), VLOOKUP(I7268, $A$63:$C$96, 3))</f>
        <v>2980</v>
      </c>
      <c r="M7268" s="5">
        <f t="shared" si="1024"/>
        <v>0</v>
      </c>
      <c r="N7268" s="5">
        <v>3980.1596797995753</v>
      </c>
      <c r="O7268" s="5">
        <f t="shared" si="1031"/>
        <v>4152.5397000000003</v>
      </c>
      <c r="P7268" s="5">
        <f t="shared" si="1032"/>
        <v>2980</v>
      </c>
      <c r="Q7268" s="5">
        <f t="shared" si="1026"/>
        <v>0</v>
      </c>
      <c r="R7268" s="5">
        <f>IF(O7268&gt;(P7268+U7268),O7268-P7268-U7268, 0)</f>
        <v>0</v>
      </c>
      <c r="S7268" s="5">
        <f t="shared" si="1027"/>
        <v>0</v>
      </c>
      <c r="T7268" s="5">
        <f t="shared" si="1028"/>
        <v>0</v>
      </c>
      <c r="U7268" s="5">
        <f>IF(O7268&gt;P7268,IF(V7267*($B$6/100)&gt;=O7268-P7268,(O7268-P7268), V7267*($B$6/100)), 0)</f>
        <v>1172.5397000000003</v>
      </c>
      <c r="V7268" s="5">
        <f>V7267+(T7268*($B$5/100))-(U7268/($B$6/100))</f>
        <v>1490035.2994864807</v>
      </c>
      <c r="W7268" s="5">
        <f t="shared" si="1029"/>
        <v>37250.882487162016</v>
      </c>
    </row>
    <row r="7269" spans="4:23" x14ac:dyDescent="0.25">
      <c r="D7269">
        <f t="shared" si="1030"/>
        <v>7267</v>
      </c>
      <c r="E7269" s="3">
        <v>44133</v>
      </c>
      <c r="F7269" s="4">
        <v>0.75</v>
      </c>
      <c r="G7269">
        <v>50</v>
      </c>
      <c r="H7269">
        <v>0</v>
      </c>
      <c r="I7269" s="5">
        <f t="shared" si="1025"/>
        <v>7</v>
      </c>
      <c r="J7269" s="22">
        <v>0</v>
      </c>
      <c r="K7269">
        <v>2.1339999999999998E-4</v>
      </c>
      <c r="L7269" s="5" cm="1">
        <f t="array" ref="L7269">_xlfn.IFS(I7269=0, 0, I7269&gt;34, 0, AND(I7269&gt;0, I7269&lt;35), VLOOKUP(I7269, $A$63:$C$96, 3))</f>
        <v>4800</v>
      </c>
      <c r="M7269" s="5">
        <f t="shared" si="1024"/>
        <v>0</v>
      </c>
      <c r="N7269" s="5">
        <v>4257.266131620373</v>
      </c>
      <c r="O7269" s="5">
        <f t="shared" si="1031"/>
        <v>6011.4779999999992</v>
      </c>
      <c r="P7269" s="5">
        <f t="shared" si="1032"/>
        <v>4800</v>
      </c>
      <c r="Q7269" s="5">
        <f t="shared" si="1026"/>
        <v>0</v>
      </c>
      <c r="R7269" s="5">
        <f>IF(O7269&gt;(P7269+U7269),O7269-P7269-U7269, 0)</f>
        <v>0</v>
      </c>
      <c r="S7269" s="5">
        <f t="shared" si="1027"/>
        <v>0</v>
      </c>
      <c r="T7269" s="5">
        <f t="shared" si="1028"/>
        <v>0</v>
      </c>
      <c r="U7269" s="5">
        <f>IF(O7269&gt;P7269,IF(V7268*($B$6/100)&gt;=O7269-P7269,(O7269-P7269), V7268*($B$6/100)), 0)</f>
        <v>1211.4779999999992</v>
      </c>
      <c r="V7269" s="5">
        <f>V7268+(T7269*($B$5/100))-(U7269/($B$6/100))</f>
        <v>1488304.6166293379</v>
      </c>
      <c r="W7269" s="5">
        <f t="shared" si="1029"/>
        <v>37207.615415733446</v>
      </c>
    </row>
    <row r="7270" spans="4:23" x14ac:dyDescent="0.25">
      <c r="D7270">
        <f t="shared" si="1030"/>
        <v>7268</v>
      </c>
      <c r="E7270" s="3">
        <v>44133</v>
      </c>
      <c r="F7270" s="4">
        <v>0.79166666666666663</v>
      </c>
      <c r="G7270">
        <v>60</v>
      </c>
      <c r="H7270">
        <v>0</v>
      </c>
      <c r="I7270" s="5">
        <f t="shared" si="1025"/>
        <v>8</v>
      </c>
      <c r="J7270" s="22">
        <v>0</v>
      </c>
      <c r="K7270">
        <v>2.2212999999999999E-4</v>
      </c>
      <c r="L7270" s="5" cm="1">
        <f t="array" ref="L7270">_xlfn.IFS(I7270=0, 0, I7270&gt;34, 0, AND(I7270&gt;0, I7270&lt;35), VLOOKUP(I7270, $A$63:$C$96, 3))</f>
        <v>7160</v>
      </c>
      <c r="M7270" s="5">
        <f t="shared" si="1024"/>
        <v>0</v>
      </c>
      <c r="N7270" s="5">
        <v>3944.9287208215337</v>
      </c>
      <c r="O7270" s="5">
        <f t="shared" si="1031"/>
        <v>6257.4020999999993</v>
      </c>
      <c r="P7270" s="5">
        <f t="shared" si="1032"/>
        <v>6257.4020999999993</v>
      </c>
      <c r="Q7270" s="5">
        <f t="shared" si="1026"/>
        <v>487.20077413479089</v>
      </c>
      <c r="R7270" s="5">
        <f>IF(O7270&gt;(P7270+U7270),O7270-P7270-U7270, 0)</f>
        <v>0</v>
      </c>
      <c r="S7270" s="5">
        <f t="shared" si="1027"/>
        <v>415.39712586520977</v>
      </c>
      <c r="T7270" s="5">
        <f t="shared" si="1028"/>
        <v>487.20077413479089</v>
      </c>
      <c r="U7270" s="5">
        <f>IF(O7270&gt;P7270,IF(V7269*($B$6/100)&gt;=O7270-P7270,(O7270-P7270), V7269*($B$6/100)), 0)</f>
        <v>0</v>
      </c>
      <c r="V7270" s="5">
        <f>V7269+(T7270*($B$5/100))-(U7270/($B$6/100))</f>
        <v>1488645.6571712322</v>
      </c>
      <c r="W7270" s="5">
        <f t="shared" si="1029"/>
        <v>37216.141429280804</v>
      </c>
    </row>
    <row r="7271" spans="4:23" x14ac:dyDescent="0.25">
      <c r="D7271">
        <f t="shared" si="1030"/>
        <v>7269</v>
      </c>
      <c r="E7271" s="3">
        <v>44133</v>
      </c>
      <c r="F7271" s="4">
        <v>0.83333333333333337</v>
      </c>
      <c r="G7271">
        <v>80</v>
      </c>
      <c r="H7271">
        <v>0</v>
      </c>
      <c r="I7271" s="5">
        <f t="shared" si="1025"/>
        <v>11</v>
      </c>
      <c r="J7271" s="22">
        <v>0</v>
      </c>
      <c r="K7271">
        <v>2.0531E-4</v>
      </c>
      <c r="L7271" s="5" cm="1">
        <f t="array" ref="L7271">_xlfn.IFS(I7271=0, 0, I7271&gt;34, 0, AND(I7271&gt;0, I7271&lt;35), VLOOKUP(I7271, $A$63:$C$96, 3))</f>
        <v>14640</v>
      </c>
      <c r="M7271" s="5">
        <f t="shared" si="1024"/>
        <v>0</v>
      </c>
      <c r="N7271" s="5">
        <v>3679.0979531745074</v>
      </c>
      <c r="O7271" s="5">
        <f t="shared" si="1031"/>
        <v>5783.5826999999999</v>
      </c>
      <c r="P7271" s="5">
        <f t="shared" si="1032"/>
        <v>5783.5826999999999</v>
      </c>
      <c r="Q7271" s="5">
        <f t="shared" si="1026"/>
        <v>487.20077413479089</v>
      </c>
      <c r="R7271" s="5">
        <f>IF(O7271&gt;(P7271+U7271),O7271-P7271-U7271, 0)</f>
        <v>0</v>
      </c>
      <c r="S7271" s="5">
        <f t="shared" si="1027"/>
        <v>1889.5752482128332</v>
      </c>
      <c r="T7271" s="5">
        <f t="shared" si="1028"/>
        <v>6966.8420517871673</v>
      </c>
      <c r="U7271" s="5">
        <f>IF(O7271&gt;P7271,IF(V7270*($B$6/100)&gt;=O7271-P7271,(O7271-P7271), V7270*($B$6/100)), 0)</f>
        <v>0</v>
      </c>
      <c r="V7271" s="5">
        <f>V7270+(T7271*($B$5/100))-(U7271/($B$6/100))</f>
        <v>1493522.4466074831</v>
      </c>
      <c r="W7271" s="5">
        <f t="shared" si="1029"/>
        <v>37338.061165187079</v>
      </c>
    </row>
    <row r="7272" spans="4:23" x14ac:dyDescent="0.25">
      <c r="D7272">
        <f t="shared" si="1030"/>
        <v>7270</v>
      </c>
      <c r="E7272" s="3">
        <v>44133</v>
      </c>
      <c r="F7272" s="4">
        <v>0.875</v>
      </c>
      <c r="G7272">
        <v>70</v>
      </c>
      <c r="H7272">
        <v>0</v>
      </c>
      <c r="I7272" s="5">
        <f t="shared" si="1025"/>
        <v>10</v>
      </c>
      <c r="J7272" s="22">
        <v>0</v>
      </c>
      <c r="K7272">
        <v>1.9311999999999999E-4</v>
      </c>
      <c r="L7272" s="5" cm="1">
        <f t="array" ref="L7272">_xlfn.IFS(I7272=0, 0, I7272&gt;34, 0, AND(I7272&gt;0, I7272&lt;35), VLOOKUP(I7272, $A$63:$C$96, 3))</f>
        <v>12480</v>
      </c>
      <c r="M7272" s="5">
        <f t="shared" si="1024"/>
        <v>0</v>
      </c>
      <c r="N7272" s="5">
        <v>3238.4439257738545</v>
      </c>
      <c r="O7272" s="5">
        <f t="shared" si="1031"/>
        <v>5440.1903999999995</v>
      </c>
      <c r="P7272" s="5">
        <f t="shared" si="1032"/>
        <v>5440.1903999999995</v>
      </c>
      <c r="Q7272" s="5">
        <f t="shared" si="1026"/>
        <v>487.20077413479089</v>
      </c>
      <c r="R7272" s="5">
        <f>IF(O7272&gt;(P7272+U7272),O7272-P7272-U7272, 0)</f>
        <v>0</v>
      </c>
      <c r="S7272" s="5">
        <f t="shared" si="1027"/>
        <v>1663.2564728502141</v>
      </c>
      <c r="T7272" s="5">
        <f t="shared" si="1028"/>
        <v>5376.5531271497866</v>
      </c>
      <c r="U7272" s="5">
        <f>IF(O7272&gt;P7272,IF(V7271*($B$6/100)&gt;=O7272-P7272,(O7272-P7272), V7271*($B$6/100)), 0)</f>
        <v>0</v>
      </c>
      <c r="V7272" s="5">
        <f>V7271+(T7272*($B$5/100))-(U7272/($B$6/100))</f>
        <v>1497286.0337964878</v>
      </c>
      <c r="W7272" s="5">
        <f t="shared" si="1029"/>
        <v>37432.150844912197</v>
      </c>
    </row>
    <row r="7273" spans="4:23" x14ac:dyDescent="0.25">
      <c r="D7273">
        <f t="shared" si="1030"/>
        <v>7271</v>
      </c>
      <c r="E7273" s="3">
        <v>44133</v>
      </c>
      <c r="F7273" s="4">
        <v>0.91666666666666663</v>
      </c>
      <c r="G7273">
        <v>60</v>
      </c>
      <c r="H7273">
        <v>0</v>
      </c>
      <c r="I7273" s="5">
        <f t="shared" si="1025"/>
        <v>8</v>
      </c>
      <c r="J7273" s="22">
        <v>0</v>
      </c>
      <c r="K7273">
        <v>1.8785000000000001E-4</v>
      </c>
      <c r="L7273" s="5" cm="1">
        <f t="array" ref="L7273">_xlfn.IFS(I7273=0, 0, I7273&gt;34, 0, AND(I7273&gt;0, I7273&lt;35), VLOOKUP(I7273, $A$63:$C$96, 3))</f>
        <v>7160</v>
      </c>
      <c r="M7273" s="5">
        <f t="shared" si="1024"/>
        <v>0</v>
      </c>
      <c r="N7273" s="5">
        <v>2771.8840460504007</v>
      </c>
      <c r="O7273" s="5">
        <f t="shared" si="1031"/>
        <v>5291.7345000000005</v>
      </c>
      <c r="P7273" s="5">
        <f t="shared" si="1032"/>
        <v>5291.7345000000005</v>
      </c>
      <c r="Q7273" s="5">
        <f t="shared" si="1026"/>
        <v>487.20077413479089</v>
      </c>
      <c r="R7273" s="5">
        <f>IF(O7273&gt;(P7273+U7273),O7273-P7273-U7273, 0)</f>
        <v>0</v>
      </c>
      <c r="S7273" s="5">
        <f t="shared" si="1027"/>
        <v>1381.0647258652086</v>
      </c>
      <c r="T7273" s="5">
        <f t="shared" si="1028"/>
        <v>487.20077413479089</v>
      </c>
      <c r="U7273" s="5">
        <f>IF(O7273&gt;P7273,IF(V7272*($B$6/100)&gt;=O7273-P7273,(O7273-P7273), V7272*($B$6/100)), 0)</f>
        <v>0</v>
      </c>
      <c r="V7273" s="5">
        <f>V7272+(T7273*($B$5/100))-(U7273/($B$6/100))</f>
        <v>1497627.0743383821</v>
      </c>
      <c r="W7273" s="5">
        <f t="shared" si="1029"/>
        <v>37440.676858459556</v>
      </c>
    </row>
    <row r="7274" spans="4:23" x14ac:dyDescent="0.25">
      <c r="D7274">
        <f t="shared" si="1030"/>
        <v>7272</v>
      </c>
      <c r="E7274" s="3">
        <v>44133</v>
      </c>
      <c r="F7274" s="4">
        <v>0.95833333333333337</v>
      </c>
      <c r="G7274">
        <v>50</v>
      </c>
      <c r="H7274">
        <v>0</v>
      </c>
      <c r="I7274" s="5">
        <f t="shared" si="1025"/>
        <v>7</v>
      </c>
      <c r="J7274" s="22">
        <v>0</v>
      </c>
      <c r="K7274">
        <v>1.6756000000000003E-4</v>
      </c>
      <c r="L7274" s="5" cm="1">
        <f t="array" ref="L7274">_xlfn.IFS(I7274=0, 0, I7274&gt;34, 0, AND(I7274&gt;0, I7274&lt;35), VLOOKUP(I7274, $A$63:$C$96, 3))</f>
        <v>4800</v>
      </c>
      <c r="M7274" s="5">
        <f t="shared" si="1024"/>
        <v>0</v>
      </c>
      <c r="N7274" s="5">
        <v>2172.4385787424226</v>
      </c>
      <c r="O7274" s="5">
        <f t="shared" si="1031"/>
        <v>4720.1652000000013</v>
      </c>
      <c r="P7274" s="5">
        <f t="shared" si="1032"/>
        <v>4720.1652000000013</v>
      </c>
      <c r="Q7274" s="5">
        <f t="shared" si="1026"/>
        <v>79.834799999998722</v>
      </c>
      <c r="R7274" s="5">
        <f>IF(O7274&gt;(P7274+U7274),O7274-P7274-U7274, 0)</f>
        <v>0</v>
      </c>
      <c r="S7274" s="5">
        <f t="shared" si="1027"/>
        <v>0</v>
      </c>
      <c r="T7274" s="5">
        <f t="shared" si="1028"/>
        <v>79.834799999998722</v>
      </c>
      <c r="U7274" s="5">
        <f>IF(O7274&gt;P7274,IF(V7273*($B$6/100)&gt;=O7274-P7274,(O7274-P7274), V7273*($B$6/100)), 0)</f>
        <v>0</v>
      </c>
      <c r="V7274" s="5">
        <f>V7273+(T7274*($B$5/100))-(U7274/($B$6/100))</f>
        <v>1497682.9586983821</v>
      </c>
      <c r="W7274" s="5">
        <f t="shared" si="1029"/>
        <v>37442.073967459553</v>
      </c>
    </row>
    <row r="7275" spans="4:23" x14ac:dyDescent="0.25">
      <c r="D7275">
        <f t="shared" si="1030"/>
        <v>7273</v>
      </c>
      <c r="E7275" s="3">
        <v>44134</v>
      </c>
      <c r="F7275" s="4">
        <v>0</v>
      </c>
      <c r="G7275">
        <v>50</v>
      </c>
      <c r="H7275">
        <v>0</v>
      </c>
      <c r="I7275" s="5">
        <f t="shared" si="1025"/>
        <v>7</v>
      </c>
      <c r="J7275" s="22">
        <v>0</v>
      </c>
      <c r="K7275">
        <v>1.3772E-4</v>
      </c>
      <c r="L7275" s="5" cm="1">
        <f t="array" ref="L7275">_xlfn.IFS(I7275=0, 0, I7275&gt;34, 0, AND(I7275&gt;0, I7275&lt;35), VLOOKUP(I7275, $A$63:$C$96, 3))</f>
        <v>4800</v>
      </c>
      <c r="M7275" s="5">
        <f t="shared" si="1024"/>
        <v>0</v>
      </c>
      <c r="N7275" s="5">
        <v>1554.6517580498657</v>
      </c>
      <c r="O7275" s="5">
        <f t="shared" si="1031"/>
        <v>3879.5724000000005</v>
      </c>
      <c r="P7275" s="5">
        <f t="shared" si="1032"/>
        <v>3879.5724000000005</v>
      </c>
      <c r="Q7275" s="5">
        <f t="shared" si="1026"/>
        <v>487.20077413479089</v>
      </c>
      <c r="R7275" s="5">
        <f>IF(O7275&gt;(P7275+U7275),O7275-P7275-U7275, 0)</f>
        <v>0</v>
      </c>
      <c r="S7275" s="5">
        <f t="shared" si="1027"/>
        <v>433.22682586520864</v>
      </c>
      <c r="T7275" s="5">
        <f t="shared" si="1028"/>
        <v>487.20077413479089</v>
      </c>
      <c r="U7275" s="5">
        <f>IF(O7275&gt;P7275,IF(V7274*($B$6/100)&gt;=O7275-P7275,(O7275-P7275), V7274*($B$6/100)), 0)</f>
        <v>0</v>
      </c>
      <c r="V7275" s="5">
        <f>V7274+(T7275*($B$5/100))-(U7275/($B$6/100))</f>
        <v>1498023.9992402764</v>
      </c>
      <c r="W7275" s="5">
        <f t="shared" si="1029"/>
        <v>37450.599981006912</v>
      </c>
    </row>
    <row r="7276" spans="4:23" x14ac:dyDescent="0.25">
      <c r="D7276">
        <f t="shared" si="1030"/>
        <v>7274</v>
      </c>
      <c r="E7276" s="3">
        <v>44134</v>
      </c>
      <c r="F7276" s="4">
        <v>4.1666666666666664E-2</v>
      </c>
      <c r="G7276">
        <v>50</v>
      </c>
      <c r="H7276">
        <v>0</v>
      </c>
      <c r="I7276" s="5">
        <f t="shared" si="1025"/>
        <v>7</v>
      </c>
      <c r="J7276" s="22">
        <v>0</v>
      </c>
      <c r="K7276">
        <v>1.0758E-4</v>
      </c>
      <c r="L7276" s="5" cm="1">
        <f t="array" ref="L7276">_xlfn.IFS(I7276=0, 0, I7276&gt;34, 0, AND(I7276&gt;0, I7276&lt;35), VLOOKUP(I7276, $A$63:$C$96, 3))</f>
        <v>4800</v>
      </c>
      <c r="M7276" s="5">
        <f t="shared" si="1024"/>
        <v>0</v>
      </c>
      <c r="N7276" s="5">
        <v>1295.4630568606181</v>
      </c>
      <c r="O7276" s="5">
        <f t="shared" si="1031"/>
        <v>3030.5285999999996</v>
      </c>
      <c r="P7276" s="5">
        <f t="shared" si="1032"/>
        <v>3030.5285999999996</v>
      </c>
      <c r="Q7276" s="5">
        <f t="shared" si="1026"/>
        <v>487.20077413479089</v>
      </c>
      <c r="R7276" s="5">
        <f>IF(O7276&gt;(P7276+U7276),O7276-P7276-U7276, 0)</f>
        <v>0</v>
      </c>
      <c r="S7276" s="5">
        <f t="shared" si="1027"/>
        <v>665.34649481289591</v>
      </c>
      <c r="T7276" s="5">
        <f t="shared" si="1028"/>
        <v>1104.1249051871046</v>
      </c>
      <c r="U7276" s="5">
        <f>IF(O7276&gt;P7276,IF(V7275*($B$6/100)&gt;=O7276-P7276,(O7276-P7276), V7275*($B$6/100)), 0)</f>
        <v>0</v>
      </c>
      <c r="V7276" s="5">
        <f>V7275+(T7276*($B$5/100))-(U7276/($B$6/100))</f>
        <v>1498796.8866739073</v>
      </c>
      <c r="W7276" s="5">
        <f t="shared" si="1029"/>
        <v>37469.922166847682</v>
      </c>
    </row>
    <row r="7277" spans="4:23" x14ac:dyDescent="0.25">
      <c r="D7277">
        <f t="shared" si="1030"/>
        <v>7275</v>
      </c>
      <c r="E7277" s="3">
        <v>44134</v>
      </c>
      <c r="F7277" s="4">
        <v>8.3333333333333329E-2</v>
      </c>
      <c r="G7277">
        <v>50</v>
      </c>
      <c r="H7277">
        <v>0</v>
      </c>
      <c r="I7277" s="5">
        <f t="shared" si="1025"/>
        <v>7</v>
      </c>
      <c r="J7277" s="22">
        <v>0</v>
      </c>
      <c r="K7277">
        <v>8.6570000000000006E-5</v>
      </c>
      <c r="L7277" s="5" cm="1">
        <f t="array" ref="L7277">_xlfn.IFS(I7277=0, 0, I7277&gt;34, 0, AND(I7277&gt;0, I7277&lt;35), VLOOKUP(I7277, $A$63:$C$96, 3))</f>
        <v>4800</v>
      </c>
      <c r="M7277" s="5">
        <f t="shared" si="1024"/>
        <v>0</v>
      </c>
      <c r="N7277" s="5">
        <v>1207.8907241284335</v>
      </c>
      <c r="O7277" s="5">
        <f t="shared" si="1031"/>
        <v>2438.6769000000004</v>
      </c>
      <c r="P7277" s="5">
        <f t="shared" si="1032"/>
        <v>2438.6769000000004</v>
      </c>
      <c r="Q7277" s="5">
        <f t="shared" si="1026"/>
        <v>487.20077413479089</v>
      </c>
      <c r="R7277" s="5">
        <f>IF(O7277&gt;(P7277+U7277),O7277-P7277-U7277, 0)</f>
        <v>0</v>
      </c>
      <c r="S7277" s="5">
        <f t="shared" si="1027"/>
        <v>620.36956990764418</v>
      </c>
      <c r="T7277" s="5">
        <f t="shared" si="1028"/>
        <v>1740.9535300923553</v>
      </c>
      <c r="U7277" s="5">
        <f>IF(O7277&gt;P7277,IF(V7276*($B$6/100)&gt;=O7277-P7277,(O7277-P7277), V7276*($B$6/100)), 0)</f>
        <v>0</v>
      </c>
      <c r="V7277" s="5">
        <f>V7276+(T7277*($B$5/100))-(U7277/($B$6/100))</f>
        <v>1500015.554144972</v>
      </c>
      <c r="W7277" s="5">
        <f t="shared" si="1029"/>
        <v>37500.388853624303</v>
      </c>
    </row>
    <row r="7278" spans="4:23" x14ac:dyDescent="0.25">
      <c r="D7278">
        <f t="shared" si="1030"/>
        <v>7276</v>
      </c>
      <c r="E7278" s="3">
        <v>44134</v>
      </c>
      <c r="F7278" s="4">
        <v>0.125</v>
      </c>
      <c r="G7278">
        <v>60</v>
      </c>
      <c r="H7278">
        <v>0</v>
      </c>
      <c r="I7278" s="5">
        <f t="shared" si="1025"/>
        <v>8</v>
      </c>
      <c r="J7278" s="22">
        <v>0</v>
      </c>
      <c r="K7278">
        <v>7.483E-5</v>
      </c>
      <c r="L7278" s="5" cm="1">
        <f t="array" ref="L7278">_xlfn.IFS(I7278=0, 0, I7278&gt;34, 0, AND(I7278&gt;0, I7278&lt;35), VLOOKUP(I7278, $A$63:$C$96, 3))</f>
        <v>7160</v>
      </c>
      <c r="M7278" s="5">
        <f t="shared" si="1024"/>
        <v>0</v>
      </c>
      <c r="N7278" s="5">
        <v>1191.1781971775317</v>
      </c>
      <c r="O7278" s="5">
        <f t="shared" si="1031"/>
        <v>2107.9611</v>
      </c>
      <c r="P7278" s="5">
        <f t="shared" si="1032"/>
        <v>2107.9611</v>
      </c>
      <c r="Q7278" s="5">
        <f t="shared" si="1026"/>
        <v>487.20077413479089</v>
      </c>
      <c r="R7278" s="5">
        <f>IF(O7278&gt;(P7278+U7278),O7278-P7278-U7278, 0)</f>
        <v>0</v>
      </c>
      <c r="S7278" s="5">
        <f t="shared" si="1027"/>
        <v>611.78605904073049</v>
      </c>
      <c r="T7278" s="5">
        <f t="shared" si="1028"/>
        <v>4440.2528409592687</v>
      </c>
      <c r="U7278" s="5">
        <f>IF(O7278&gt;P7278,IF(V7277*($B$6/100)&gt;=O7278-P7278,(O7278-P7278), V7277*($B$6/100)), 0)</f>
        <v>0</v>
      </c>
      <c r="V7278" s="5">
        <f>V7277+(T7278*($B$5/100))-(U7278/($B$6/100))</f>
        <v>1503123.7311336435</v>
      </c>
      <c r="W7278" s="5">
        <f t="shared" si="1029"/>
        <v>37578.09327834109</v>
      </c>
    </row>
    <row r="7279" spans="4:23" x14ac:dyDescent="0.25">
      <c r="D7279">
        <f t="shared" si="1030"/>
        <v>7277</v>
      </c>
      <c r="E7279" s="3">
        <v>44134</v>
      </c>
      <c r="F7279" s="4">
        <v>0.16666666666666666</v>
      </c>
      <c r="G7279">
        <v>50</v>
      </c>
      <c r="H7279">
        <v>0</v>
      </c>
      <c r="I7279" s="5">
        <f t="shared" si="1025"/>
        <v>7</v>
      </c>
      <c r="J7279" s="22">
        <v>0</v>
      </c>
      <c r="K7279">
        <v>7.0229999999999997E-5</v>
      </c>
      <c r="L7279" s="5" cm="1">
        <f t="array" ref="L7279">_xlfn.IFS(I7279=0, 0, I7279&gt;34, 0, AND(I7279&gt;0, I7279&lt;35), VLOOKUP(I7279, $A$63:$C$96, 3))</f>
        <v>4800</v>
      </c>
      <c r="M7279" s="5">
        <f t="shared" si="1024"/>
        <v>0</v>
      </c>
      <c r="N7279" s="5">
        <v>1170.7310978286116</v>
      </c>
      <c r="O7279" s="5">
        <f t="shared" si="1031"/>
        <v>1978.3790999999999</v>
      </c>
      <c r="P7279" s="5">
        <f t="shared" si="1032"/>
        <v>1978.3790999999999</v>
      </c>
      <c r="Q7279" s="5">
        <f t="shared" si="1026"/>
        <v>487.20077413479089</v>
      </c>
      <c r="R7279" s="5">
        <f>IF(O7279&gt;(P7279+U7279),O7279-P7279-U7279, 0)</f>
        <v>0</v>
      </c>
      <c r="S7279" s="5">
        <f t="shared" si="1027"/>
        <v>601.28448139338047</v>
      </c>
      <c r="T7279" s="5">
        <f t="shared" si="1028"/>
        <v>2220.3364186066192</v>
      </c>
      <c r="U7279" s="5">
        <f>IF(O7279&gt;P7279,IF(V7278*($B$6/100)&gt;=O7279-P7279,(O7279-P7279), V7278*($B$6/100)), 0)</f>
        <v>0</v>
      </c>
      <c r="V7279" s="5">
        <f>V7278+(T7279*($B$5/100))-(U7279/($B$6/100))</f>
        <v>1504677.9666266681</v>
      </c>
      <c r="W7279" s="5">
        <f t="shared" si="1029"/>
        <v>37616.949165666701</v>
      </c>
    </row>
    <row r="7280" spans="4:23" x14ac:dyDescent="0.25">
      <c r="D7280">
        <f t="shared" si="1030"/>
        <v>7278</v>
      </c>
      <c r="E7280" s="3">
        <v>44134</v>
      </c>
      <c r="F7280" s="4">
        <v>0.20833333333333334</v>
      </c>
      <c r="G7280">
        <v>60</v>
      </c>
      <c r="H7280">
        <v>0</v>
      </c>
      <c r="I7280" s="5">
        <f t="shared" si="1025"/>
        <v>8</v>
      </c>
      <c r="J7280" s="22">
        <v>0</v>
      </c>
      <c r="K7280">
        <v>7.0109999999999991E-5</v>
      </c>
      <c r="L7280" s="5" cm="1">
        <f t="array" ref="L7280">_xlfn.IFS(I7280=0, 0, I7280&gt;34, 0, AND(I7280&gt;0, I7280&lt;35), VLOOKUP(I7280, $A$63:$C$96, 3))</f>
        <v>7160</v>
      </c>
      <c r="M7280" s="5">
        <f t="shared" si="1024"/>
        <v>0</v>
      </c>
      <c r="N7280" s="5">
        <v>1208.3815400532708</v>
      </c>
      <c r="O7280" s="5">
        <f t="shared" si="1031"/>
        <v>1974.9986999999999</v>
      </c>
      <c r="P7280" s="5">
        <f t="shared" si="1032"/>
        <v>1974.9986999999999</v>
      </c>
      <c r="Q7280" s="5">
        <f t="shared" si="1026"/>
        <v>487.20077413479089</v>
      </c>
      <c r="R7280" s="5">
        <f>IF(O7280&gt;(P7280+U7280),O7280-P7280-U7280, 0)</f>
        <v>0</v>
      </c>
      <c r="S7280" s="5">
        <f t="shared" si="1027"/>
        <v>620.62165170454261</v>
      </c>
      <c r="T7280" s="5">
        <f t="shared" si="1028"/>
        <v>4564.3796482954576</v>
      </c>
      <c r="U7280" s="5">
        <f>IF(O7280&gt;P7280,IF(V7279*($B$6/100)&gt;=O7280-P7280,(O7280-P7280), V7279*($B$6/100)), 0)</f>
        <v>0</v>
      </c>
      <c r="V7280" s="5">
        <f>V7279+(T7280*($B$5/100))-(U7280/($B$6/100))</f>
        <v>1507873.032380475</v>
      </c>
      <c r="W7280" s="5">
        <f t="shared" si="1029"/>
        <v>37696.825809511873</v>
      </c>
    </row>
    <row r="7281" spans="4:23" x14ac:dyDescent="0.25">
      <c r="D7281">
        <f t="shared" si="1030"/>
        <v>7279</v>
      </c>
      <c r="E7281" s="3">
        <v>44134</v>
      </c>
      <c r="F7281" s="4">
        <v>0.25</v>
      </c>
      <c r="G7281">
        <v>50</v>
      </c>
      <c r="H7281">
        <v>0</v>
      </c>
      <c r="I7281" s="5">
        <f t="shared" si="1025"/>
        <v>7</v>
      </c>
      <c r="J7281" s="22">
        <v>0</v>
      </c>
      <c r="K7281">
        <v>7.5160000000000005E-5</v>
      </c>
      <c r="L7281" s="5" cm="1">
        <f t="array" ref="L7281">_xlfn.IFS(I7281=0, 0, I7281&gt;34, 0, AND(I7281&gt;0, I7281&lt;35), VLOOKUP(I7281, $A$63:$C$96, 3))</f>
        <v>4800</v>
      </c>
      <c r="M7281" s="5">
        <f t="shared" si="1024"/>
        <v>0</v>
      </c>
      <c r="N7281" s="5">
        <v>1433.1708027315653</v>
      </c>
      <c r="O7281" s="5">
        <f t="shared" si="1031"/>
        <v>2117.2572</v>
      </c>
      <c r="P7281" s="5">
        <f t="shared" si="1032"/>
        <v>2117.2572</v>
      </c>
      <c r="Q7281" s="5">
        <f t="shared" si="1026"/>
        <v>487.20077413479089</v>
      </c>
      <c r="R7281" s="5">
        <f>IF(O7281&gt;(P7281+U7281),O7281-P7281-U7281, 0)</f>
        <v>0</v>
      </c>
      <c r="S7281" s="5">
        <f t="shared" si="1027"/>
        <v>736.07283898658216</v>
      </c>
      <c r="T7281" s="5">
        <f t="shared" si="1028"/>
        <v>1946.6699610134178</v>
      </c>
      <c r="U7281" s="5">
        <f>IF(O7281&gt;P7281,IF(V7280*($B$6/100)&gt;=O7281-P7281,(O7281-P7281), V7280*($B$6/100)), 0)</f>
        <v>0</v>
      </c>
      <c r="V7281" s="5">
        <f>V7280+(T7281*($B$5/100))-(U7281/($B$6/100))</f>
        <v>1509235.7013531844</v>
      </c>
      <c r="W7281" s="5">
        <f t="shared" si="1029"/>
        <v>37730.89253382961</v>
      </c>
    </row>
    <row r="7282" spans="4:23" x14ac:dyDescent="0.25">
      <c r="D7282">
        <f t="shared" si="1030"/>
        <v>7280</v>
      </c>
      <c r="E7282" s="3">
        <v>44134</v>
      </c>
      <c r="F7282" s="4">
        <v>0.29166666666666669</v>
      </c>
      <c r="G7282">
        <v>50</v>
      </c>
      <c r="H7282">
        <v>0</v>
      </c>
      <c r="I7282" s="5">
        <f t="shared" si="1025"/>
        <v>7</v>
      </c>
      <c r="J7282" s="22">
        <v>2.4744757823055187E-6</v>
      </c>
      <c r="K7282">
        <v>9.2900000000000008E-5</v>
      </c>
      <c r="L7282" s="5" cm="1">
        <f t="array" ref="L7282">_xlfn.IFS(I7282=0, 0, I7282&gt;34, 0, AND(I7282&gt;0, I7282&lt;35), VLOOKUP(I7282, $A$63:$C$96, 3))</f>
        <v>4800</v>
      </c>
      <c r="M7282" s="5">
        <f t="shared" si="1024"/>
        <v>11.753759965951215</v>
      </c>
      <c r="N7282" s="5">
        <v>2185.0762836360313</v>
      </c>
      <c r="O7282" s="5">
        <f t="shared" si="1031"/>
        <v>2616.9930000000004</v>
      </c>
      <c r="P7282" s="5">
        <f t="shared" si="1032"/>
        <v>2616.9930000000004</v>
      </c>
      <c r="Q7282" s="5">
        <f t="shared" si="1026"/>
        <v>487.20077413479089</v>
      </c>
      <c r="R7282" s="5">
        <f>IF(O7282&gt;(P7282+U7282),O7282-P7282-U7282, 0)</f>
        <v>0</v>
      </c>
      <c r="S7282" s="5">
        <f t="shared" si="1027"/>
        <v>1122.2495605078793</v>
      </c>
      <c r="T7282" s="5">
        <f t="shared" si="1028"/>
        <v>1072.5111994580711</v>
      </c>
      <c r="U7282" s="5">
        <f>IF(O7282&gt;P7282,IF(V7281*($B$6/100)&gt;=O7282-P7282,(O7282-P7282), V7281*($B$6/100)), 0)</f>
        <v>0</v>
      </c>
      <c r="V7282" s="5">
        <f>V7281+(T7282*($B$5/100))-(U7282/($B$6/100))</f>
        <v>1509986.459192805</v>
      </c>
      <c r="W7282" s="5">
        <f t="shared" si="1029"/>
        <v>37749.661479820126</v>
      </c>
    </row>
    <row r="7283" spans="4:23" x14ac:dyDescent="0.25">
      <c r="D7283">
        <f t="shared" si="1030"/>
        <v>7281</v>
      </c>
      <c r="E7283" s="3">
        <v>44134</v>
      </c>
      <c r="F7283" s="4">
        <v>0.33333333333333331</v>
      </c>
      <c r="G7283">
        <v>50</v>
      </c>
      <c r="H7283">
        <v>0</v>
      </c>
      <c r="I7283" s="5">
        <f t="shared" si="1025"/>
        <v>7</v>
      </c>
      <c r="J7283" s="22">
        <v>9.8979031292220746E-6</v>
      </c>
      <c r="K7283">
        <v>1.1881000000000001E-4</v>
      </c>
      <c r="L7283" s="5" cm="1">
        <f t="array" ref="L7283">_xlfn.IFS(I7283=0, 0, I7283&gt;34, 0, AND(I7283&gt;0, I7283&lt;35), VLOOKUP(I7283, $A$63:$C$96, 3))</f>
        <v>4800</v>
      </c>
      <c r="M7283" s="5">
        <f t="shared" si="1024"/>
        <v>47.015039863804859</v>
      </c>
      <c r="N7283" s="5">
        <v>2996.6836559124745</v>
      </c>
      <c r="O7283" s="5">
        <f t="shared" si="1031"/>
        <v>3346.8777000000005</v>
      </c>
      <c r="P7283" s="5">
        <f t="shared" si="1032"/>
        <v>3346.8777000000005</v>
      </c>
      <c r="Q7283" s="5">
        <f t="shared" si="1026"/>
        <v>487.20077413479089</v>
      </c>
      <c r="R7283" s="5">
        <f>IF(O7283&gt;(P7283+U7283),O7283-P7283-U7283, 0)</f>
        <v>0</v>
      </c>
      <c r="S7283" s="5">
        <f t="shared" si="1027"/>
        <v>1012.9365657290139</v>
      </c>
      <c r="T7283" s="5">
        <f t="shared" si="1028"/>
        <v>487.20077413479089</v>
      </c>
      <c r="U7283" s="5">
        <f>IF(O7283&gt;P7283,IF(V7282*($B$6/100)&gt;=O7283-P7283,(O7283-P7283), V7282*($B$6/100)), 0)</f>
        <v>0</v>
      </c>
      <c r="V7283" s="5">
        <f>V7282+(T7283*($B$5/100))-(U7283/($B$6/100))</f>
        <v>1510327.4997346993</v>
      </c>
      <c r="W7283" s="5">
        <f t="shared" si="1029"/>
        <v>37758.187493367484</v>
      </c>
    </row>
    <row r="7284" spans="4:23" x14ac:dyDescent="0.25">
      <c r="D7284">
        <f t="shared" si="1030"/>
        <v>7282</v>
      </c>
      <c r="E7284" s="3">
        <v>44134</v>
      </c>
      <c r="F7284" s="4">
        <v>0.375</v>
      </c>
      <c r="G7284">
        <v>60</v>
      </c>
      <c r="H7284">
        <v>0</v>
      </c>
      <c r="I7284" s="5">
        <f t="shared" si="1025"/>
        <v>8</v>
      </c>
      <c r="J7284" s="22">
        <v>2.2270282040749667E-5</v>
      </c>
      <c r="K7284">
        <v>1.2358000000000001E-4</v>
      </c>
      <c r="L7284" s="5" cm="1">
        <f t="array" ref="L7284">_xlfn.IFS(I7284=0, 0, I7284&gt;34, 0, AND(I7284&gt;0, I7284&lt;35), VLOOKUP(I7284, $A$63:$C$96, 3))</f>
        <v>7160</v>
      </c>
      <c r="M7284" s="5">
        <f t="shared" si="1024"/>
        <v>105.78383969356092</v>
      </c>
      <c r="N7284" s="5">
        <v>3217.5699243663598</v>
      </c>
      <c r="O7284" s="5">
        <f t="shared" si="1031"/>
        <v>3481.2486000000004</v>
      </c>
      <c r="P7284" s="5">
        <f t="shared" si="1032"/>
        <v>3481.2486000000004</v>
      </c>
      <c r="Q7284" s="5">
        <f t="shared" si="1026"/>
        <v>487.20077413479089</v>
      </c>
      <c r="R7284" s="5">
        <f>IF(O7284&gt;(P7284+U7284),O7284-P7284-U7284, 0)</f>
        <v>0</v>
      </c>
      <c r="S7284" s="5">
        <f t="shared" si="1027"/>
        <v>1652.5356394033283</v>
      </c>
      <c r="T7284" s="5">
        <f t="shared" si="1028"/>
        <v>2131.9996002902326</v>
      </c>
      <c r="U7284" s="5">
        <f>IF(O7284&gt;P7284,IF(V7283*($B$6/100)&gt;=O7284-P7284,(O7284-P7284), V7283*($B$6/100)), 0)</f>
        <v>0</v>
      </c>
      <c r="V7284" s="5">
        <f>V7283+(T7284*($B$5/100))-(U7284/($B$6/100))</f>
        <v>1511819.8994549024</v>
      </c>
      <c r="W7284" s="5">
        <f t="shared" si="1029"/>
        <v>37795.497486372558</v>
      </c>
    </row>
    <row r="7285" spans="4:23" x14ac:dyDescent="0.25">
      <c r="D7285">
        <f t="shared" si="1030"/>
        <v>7283</v>
      </c>
      <c r="E7285" s="3">
        <v>44134</v>
      </c>
      <c r="F7285" s="4">
        <v>0.41666666666666669</v>
      </c>
      <c r="G7285">
        <v>50</v>
      </c>
      <c r="H7285">
        <v>0</v>
      </c>
      <c r="I7285" s="5">
        <f t="shared" si="1025"/>
        <v>7</v>
      </c>
      <c r="J7285" s="22">
        <v>3.4642660952277262E-5</v>
      </c>
      <c r="K7285">
        <v>1.1734000000000001E-4</v>
      </c>
      <c r="L7285" s="5" cm="1">
        <f t="array" ref="L7285">_xlfn.IFS(I7285=0, 0, I7285&gt;34, 0, AND(I7285&gt;0, I7285&lt;35), VLOOKUP(I7285, $A$63:$C$96, 3))</f>
        <v>4800</v>
      </c>
      <c r="M7285" s="5">
        <f t="shared" si="1024"/>
        <v>164.552639523317</v>
      </c>
      <c r="N7285" s="5">
        <v>3100.4984445808345</v>
      </c>
      <c r="O7285" s="5">
        <f t="shared" si="1031"/>
        <v>3305.4678000000004</v>
      </c>
      <c r="P7285" s="5">
        <f t="shared" si="1032"/>
        <v>3305.4678000000004</v>
      </c>
      <c r="Q7285" s="5">
        <f t="shared" si="1026"/>
        <v>487.20077413479089</v>
      </c>
      <c r="R7285" s="5">
        <f>IF(O7285&gt;(P7285+U7285),O7285-P7285-U7285, 0)</f>
        <v>0</v>
      </c>
      <c r="S7285" s="5">
        <f t="shared" si="1027"/>
        <v>1171.8840653885261</v>
      </c>
      <c r="T7285" s="5">
        <f t="shared" si="1028"/>
        <v>487.20077413479089</v>
      </c>
      <c r="U7285" s="5">
        <f>IF(O7285&gt;P7285,IF(V7284*($B$6/100)&gt;=O7285-P7285,(O7285-P7285), V7284*($B$6/100)), 0)</f>
        <v>0</v>
      </c>
      <c r="V7285" s="5">
        <f>V7284+(T7285*($B$5/100))-(U7285/($B$6/100))</f>
        <v>1512160.9399967967</v>
      </c>
      <c r="W7285" s="5">
        <f t="shared" si="1029"/>
        <v>37804.023499919917</v>
      </c>
    </row>
    <row r="7286" spans="4:23" x14ac:dyDescent="0.25">
      <c r="D7286">
        <f t="shared" si="1030"/>
        <v>7284</v>
      </c>
      <c r="E7286" s="3">
        <v>44134</v>
      </c>
      <c r="F7286" s="4">
        <v>0.45833333333333331</v>
      </c>
      <c r="G7286">
        <v>60</v>
      </c>
      <c r="H7286">
        <v>0</v>
      </c>
      <c r="I7286" s="5">
        <f t="shared" si="1025"/>
        <v>8</v>
      </c>
      <c r="J7286" s="22">
        <v>5.196399142841589E-5</v>
      </c>
      <c r="K7286">
        <v>1.048E-4</v>
      </c>
      <c r="L7286" s="5" cm="1">
        <f t="array" ref="L7286">_xlfn.IFS(I7286=0, 0, I7286&gt;34, 0, AND(I7286&gt;0, I7286&lt;35), VLOOKUP(I7286, $A$63:$C$96, 3))</f>
        <v>7160</v>
      </c>
      <c r="M7286" s="5">
        <f t="shared" si="1024"/>
        <v>246.82895928497547</v>
      </c>
      <c r="N7286" s="5">
        <v>2856.6984345214883</v>
      </c>
      <c r="O7286" s="5">
        <f t="shared" si="1031"/>
        <v>2952.2159999999999</v>
      </c>
      <c r="P7286" s="5">
        <f t="shared" si="1032"/>
        <v>2952.2159999999999</v>
      </c>
      <c r="Q7286" s="5">
        <f t="shared" si="1026"/>
        <v>487.20077413479089</v>
      </c>
      <c r="R7286" s="5">
        <f>IF(O7286&gt;(P7286+U7286),O7286-P7286-U7286, 0)</f>
        <v>0</v>
      </c>
      <c r="S7286" s="5">
        <f t="shared" si="1027"/>
        <v>1467.192970174262</v>
      </c>
      <c r="T7286" s="5">
        <f t="shared" si="1028"/>
        <v>2987.4199891107137</v>
      </c>
      <c r="U7286" s="5">
        <f>IF(O7286&gt;P7286,IF(V7285*($B$6/100)&gt;=O7286-P7286,(O7286-P7286), V7285*($B$6/100)), 0)</f>
        <v>0</v>
      </c>
      <c r="V7286" s="5">
        <f>V7285+(T7286*($B$5/100))-(U7286/($B$6/100))</f>
        <v>1514252.1339891742</v>
      </c>
      <c r="W7286" s="5">
        <f t="shared" si="1029"/>
        <v>37856.303349729351</v>
      </c>
    </row>
    <row r="7287" spans="4:23" x14ac:dyDescent="0.25">
      <c r="D7287">
        <f t="shared" si="1030"/>
        <v>7285</v>
      </c>
      <c r="E7287" s="3">
        <v>44134</v>
      </c>
      <c r="F7287" s="4">
        <v>0.5</v>
      </c>
      <c r="G7287">
        <v>70</v>
      </c>
      <c r="H7287">
        <v>0</v>
      </c>
      <c r="I7287" s="5">
        <f t="shared" si="1025"/>
        <v>10</v>
      </c>
      <c r="J7287" s="22">
        <v>8.1657700816082108E-5</v>
      </c>
      <c r="K7287">
        <v>1.0015000000000001E-4</v>
      </c>
      <c r="L7287" s="5" cm="1">
        <f t="array" ref="L7287">_xlfn.IFS(I7287=0, 0, I7287&gt;34, 0, AND(I7287&gt;0, I7287&lt;35), VLOOKUP(I7287, $A$63:$C$96, 3))</f>
        <v>12480</v>
      </c>
      <c r="M7287" s="5">
        <f t="shared" si="1024"/>
        <v>387.87407887639</v>
      </c>
      <c r="N7287" s="5">
        <v>2773.218164473029</v>
      </c>
      <c r="O7287" s="5">
        <f t="shared" si="1031"/>
        <v>2821.2255</v>
      </c>
      <c r="P7287" s="5">
        <f t="shared" si="1032"/>
        <v>2821.2255</v>
      </c>
      <c r="Q7287" s="5">
        <f t="shared" si="1026"/>
        <v>487.20077413479089</v>
      </c>
      <c r="R7287" s="5">
        <f>IF(O7287&gt;(P7287+U7287),O7287-P7287-U7287, 0)</f>
        <v>0</v>
      </c>
      <c r="S7287" s="5">
        <f t="shared" si="1027"/>
        <v>1424.3177181409249</v>
      </c>
      <c r="T7287" s="5">
        <f t="shared" si="1028"/>
        <v>8622.3308607354647</v>
      </c>
      <c r="U7287" s="5">
        <f>IF(O7287&gt;P7287,IF(V7286*($B$6/100)&gt;=O7287-P7287,(O7287-P7287), V7286*($B$6/100)), 0)</f>
        <v>0</v>
      </c>
      <c r="V7287" s="5">
        <f>V7286+(T7287*($B$5/100))-(U7287/($B$6/100))</f>
        <v>1520287.7655916889</v>
      </c>
      <c r="W7287" s="5">
        <f t="shared" si="1029"/>
        <v>38007.19413979222</v>
      </c>
    </row>
    <row r="7288" spans="4:23" x14ac:dyDescent="0.25">
      <c r="D7288">
        <f t="shared" si="1030"/>
        <v>7286</v>
      </c>
      <c r="E7288" s="3">
        <v>44134</v>
      </c>
      <c r="F7288" s="4">
        <v>0.54166666666666663</v>
      </c>
      <c r="G7288">
        <v>50</v>
      </c>
      <c r="H7288">
        <v>0</v>
      </c>
      <c r="I7288" s="5">
        <f t="shared" si="1025"/>
        <v>7</v>
      </c>
      <c r="J7288" s="22">
        <v>4.4540564081499335E-5</v>
      </c>
      <c r="K7288">
        <v>9.8309999999999999E-5</v>
      </c>
      <c r="L7288" s="5" cm="1">
        <f t="array" ref="L7288">_xlfn.IFS(I7288=0, 0, I7288&gt;34, 0, AND(I7288&gt;0, I7288&lt;35), VLOOKUP(I7288, $A$63:$C$96, 3))</f>
        <v>4800</v>
      </c>
      <c r="M7288" s="5">
        <f t="shared" si="1024"/>
        <v>211.56767938712184</v>
      </c>
      <c r="N7288" s="5">
        <v>2686.5886497176889</v>
      </c>
      <c r="O7288" s="5">
        <f t="shared" si="1031"/>
        <v>2769.3926999999999</v>
      </c>
      <c r="P7288" s="5">
        <f t="shared" si="1032"/>
        <v>2769.3926999999999</v>
      </c>
      <c r="Q7288" s="5">
        <f t="shared" si="1026"/>
        <v>487.20077413479089</v>
      </c>
      <c r="R7288" s="5">
        <f>IF(O7288&gt;(P7288+U7288),O7288-P7288-U7288, 0)</f>
        <v>0</v>
      </c>
      <c r="S7288" s="5">
        <f t="shared" si="1027"/>
        <v>1379.8250221241915</v>
      </c>
      <c r="T7288" s="5">
        <f t="shared" si="1028"/>
        <v>862.34995726293027</v>
      </c>
      <c r="U7288" s="5">
        <f>IF(O7288&gt;P7288,IF(V7287*($B$6/100)&gt;=O7288-P7288,(O7288-P7288), V7287*($B$6/100)), 0)</f>
        <v>0</v>
      </c>
      <c r="V7288" s="5">
        <f>V7287+(T7288*($B$5/100))-(U7288/($B$6/100))</f>
        <v>1520891.410561773</v>
      </c>
      <c r="W7288" s="5">
        <f t="shared" si="1029"/>
        <v>38022.285264044323</v>
      </c>
    </row>
    <row r="7289" spans="4:23" x14ac:dyDescent="0.25">
      <c r="D7289">
        <f t="shared" si="1030"/>
        <v>7287</v>
      </c>
      <c r="E7289" s="3">
        <v>44134</v>
      </c>
      <c r="F7289" s="4">
        <v>0.58333333333333337</v>
      </c>
      <c r="G7289">
        <v>60</v>
      </c>
      <c r="H7289">
        <v>0</v>
      </c>
      <c r="I7289" s="5">
        <f t="shared" si="1025"/>
        <v>8</v>
      </c>
      <c r="J7289" s="22">
        <v>4.9489515646110371E-5</v>
      </c>
      <c r="K7289">
        <v>9.7090000000000007E-5</v>
      </c>
      <c r="L7289" s="5" cm="1">
        <f t="array" ref="L7289">_xlfn.IFS(I7289=0, 0, I7289&gt;34, 0, AND(I7289&gt;0, I7289&lt;35), VLOOKUP(I7289, $A$63:$C$96, 3))</f>
        <v>7160</v>
      </c>
      <c r="M7289" s="5">
        <f t="shared" si="1024"/>
        <v>235.07519931902425</v>
      </c>
      <c r="N7289" s="5">
        <v>2634.9472762838168</v>
      </c>
      <c r="O7289" s="5">
        <f t="shared" si="1031"/>
        <v>2735.0253000000002</v>
      </c>
      <c r="P7289" s="5">
        <f t="shared" si="1032"/>
        <v>2735.0253000000002</v>
      </c>
      <c r="Q7289" s="5">
        <f t="shared" si="1026"/>
        <v>487.20077413479089</v>
      </c>
      <c r="R7289" s="5">
        <f>IF(O7289&gt;(P7289+U7289),O7289-P7289-U7289, 0)</f>
        <v>0</v>
      </c>
      <c r="S7289" s="5">
        <f t="shared" si="1027"/>
        <v>1353.3021455206581</v>
      </c>
      <c r="T7289" s="5">
        <f t="shared" si="1028"/>
        <v>3306.7477537983659</v>
      </c>
      <c r="U7289" s="5">
        <f>IF(O7289&gt;P7289,IF(V7288*($B$6/100)&gt;=O7289-P7289,(O7289-P7289), V7288*($B$6/100)), 0)</f>
        <v>0</v>
      </c>
      <c r="V7289" s="5">
        <f>V7288+(T7289*($B$5/100))-(U7289/($B$6/100))</f>
        <v>1523206.1339894319</v>
      </c>
      <c r="W7289" s="5">
        <f t="shared" si="1029"/>
        <v>38080.153349735796</v>
      </c>
    </row>
    <row r="7290" spans="4:23" x14ac:dyDescent="0.25">
      <c r="D7290">
        <f t="shared" si="1030"/>
        <v>7288</v>
      </c>
      <c r="E7290" s="3">
        <v>44134</v>
      </c>
      <c r="F7290" s="4">
        <v>0.625</v>
      </c>
      <c r="G7290">
        <v>40</v>
      </c>
      <c r="H7290">
        <v>0</v>
      </c>
      <c r="I7290" s="5">
        <f t="shared" si="1025"/>
        <v>6</v>
      </c>
      <c r="J7290" s="22">
        <v>2.9693709387666222E-5</v>
      </c>
      <c r="K7290">
        <v>1.0415E-4</v>
      </c>
      <c r="L7290" s="5" cm="1">
        <f t="array" ref="L7290">_xlfn.IFS(I7290=0, 0, I7290&gt;34, 0, AND(I7290&gt;0, I7290&lt;35), VLOOKUP(I7290, $A$63:$C$96, 3))</f>
        <v>2980</v>
      </c>
      <c r="M7290" s="5">
        <f t="shared" si="1024"/>
        <v>141.04511959141456</v>
      </c>
      <c r="N7290" s="5">
        <v>2623.3113023284818</v>
      </c>
      <c r="O7290" s="5">
        <f t="shared" si="1031"/>
        <v>2933.9054999999998</v>
      </c>
      <c r="P7290" s="5">
        <f t="shared" si="1032"/>
        <v>2933.9054999999998</v>
      </c>
      <c r="Q7290" s="5">
        <f t="shared" si="1026"/>
        <v>187.13961959141488</v>
      </c>
      <c r="R7290" s="5">
        <f>IF(O7290&gt;(P7290+U7290),O7290-P7290-U7290, 0)</f>
        <v>0</v>
      </c>
      <c r="S7290" s="5">
        <f t="shared" si="1027"/>
        <v>0</v>
      </c>
      <c r="T7290" s="5">
        <f t="shared" si="1028"/>
        <v>187.13961959141488</v>
      </c>
      <c r="U7290" s="5">
        <f>IF(O7290&gt;P7290,IF(V7289*($B$6/100)&gt;=O7290-P7290,(O7290-P7290), V7289*($B$6/100)), 0)</f>
        <v>0</v>
      </c>
      <c r="V7290" s="5">
        <f>V7289+(T7290*($B$5/100))-(U7290/($B$6/100))</f>
        <v>1523337.131723146</v>
      </c>
      <c r="W7290" s="5">
        <f t="shared" si="1029"/>
        <v>38083.42829307865</v>
      </c>
    </row>
    <row r="7291" spans="4:23" x14ac:dyDescent="0.25">
      <c r="D7291">
        <f t="shared" si="1030"/>
        <v>7289</v>
      </c>
      <c r="E7291" s="3">
        <v>44134</v>
      </c>
      <c r="F7291" s="4">
        <v>0.66666666666666663</v>
      </c>
      <c r="G7291">
        <v>50</v>
      </c>
      <c r="H7291">
        <v>0</v>
      </c>
      <c r="I7291" s="5">
        <f t="shared" si="1025"/>
        <v>7</v>
      </c>
      <c r="J7291" s="22">
        <v>1.2372378911527593E-5</v>
      </c>
      <c r="K7291">
        <v>1.1472000000000001E-4</v>
      </c>
      <c r="L7291" s="5" cm="1">
        <f t="array" ref="L7291">_xlfn.IFS(I7291=0, 0, I7291&gt;34, 0, AND(I7291&gt;0, I7291&lt;35), VLOOKUP(I7291, $A$63:$C$96, 3))</f>
        <v>4800</v>
      </c>
      <c r="M7291" s="5">
        <f t="shared" si="1024"/>
        <v>58.768799829756063</v>
      </c>
      <c r="N7291" s="5">
        <v>2658.7020600117794</v>
      </c>
      <c r="O7291" s="5">
        <f t="shared" si="1031"/>
        <v>3231.6624000000002</v>
      </c>
      <c r="P7291" s="5">
        <f t="shared" si="1032"/>
        <v>3231.6624000000002</v>
      </c>
      <c r="Q7291" s="5">
        <f t="shared" si="1026"/>
        <v>487.20077413479089</v>
      </c>
      <c r="R7291" s="5">
        <f>IF(O7291&gt;(P7291+U7291),O7291-P7291-U7291, 0)</f>
        <v>0</v>
      </c>
      <c r="S7291" s="5">
        <f t="shared" si="1027"/>
        <v>1139.905625694965</v>
      </c>
      <c r="T7291" s="5">
        <f t="shared" si="1028"/>
        <v>487.20077413479089</v>
      </c>
      <c r="U7291" s="5">
        <f>IF(O7291&gt;P7291,IF(V7290*($B$6/100)&gt;=O7291-P7291,(O7291-P7291), V7290*($B$6/100)), 0)</f>
        <v>0</v>
      </c>
      <c r="V7291" s="5">
        <f>V7290+(T7291*($B$5/100))-(U7291/($B$6/100))</f>
        <v>1523678.1722650402</v>
      </c>
      <c r="W7291" s="5">
        <f t="shared" si="1029"/>
        <v>38091.954306626008</v>
      </c>
    </row>
    <row r="7292" spans="4:23" x14ac:dyDescent="0.25">
      <c r="D7292">
        <f t="shared" si="1030"/>
        <v>7290</v>
      </c>
      <c r="E7292" s="3">
        <v>44134</v>
      </c>
      <c r="F7292" s="4">
        <v>0.70833333333333337</v>
      </c>
      <c r="G7292">
        <v>50</v>
      </c>
      <c r="H7292">
        <v>0</v>
      </c>
      <c r="I7292" s="5">
        <f t="shared" si="1025"/>
        <v>7</v>
      </c>
      <c r="J7292" s="22">
        <v>0</v>
      </c>
      <c r="K7292">
        <v>1.4878999999999999E-4</v>
      </c>
      <c r="L7292" s="5" cm="1">
        <f t="array" ref="L7292">_xlfn.IFS(I7292=0, 0, I7292&gt;34, 0, AND(I7292&gt;0, I7292&lt;35), VLOOKUP(I7292, $A$63:$C$96, 3))</f>
        <v>4800</v>
      </c>
      <c r="M7292" s="5">
        <f t="shared" si="1024"/>
        <v>0</v>
      </c>
      <c r="N7292" s="5">
        <v>2939.6702970287265</v>
      </c>
      <c r="O7292" s="5">
        <f t="shared" si="1031"/>
        <v>4191.4143000000004</v>
      </c>
      <c r="P7292" s="5">
        <f t="shared" si="1032"/>
        <v>4191.4143000000004</v>
      </c>
      <c r="Q7292" s="5">
        <f t="shared" si="1026"/>
        <v>487.20077413479089</v>
      </c>
      <c r="R7292" s="5">
        <f>IF(O7292&gt;(P7292+U7292),O7292-P7292-U7292, 0)</f>
        <v>0</v>
      </c>
      <c r="S7292" s="5">
        <f t="shared" si="1027"/>
        <v>121.38492586520874</v>
      </c>
      <c r="T7292" s="5">
        <f t="shared" si="1028"/>
        <v>487.20077413479089</v>
      </c>
      <c r="U7292" s="5">
        <f>IF(O7292&gt;P7292,IF(V7291*($B$6/100)&gt;=O7292-P7292,(O7292-P7292), V7291*($B$6/100)), 0)</f>
        <v>0</v>
      </c>
      <c r="V7292" s="5">
        <f>V7291+(T7292*($B$5/100))-(U7292/($B$6/100))</f>
        <v>1524019.2128069345</v>
      </c>
      <c r="W7292" s="5">
        <f t="shared" si="1029"/>
        <v>38100.480320173359</v>
      </c>
    </row>
    <row r="7293" spans="4:23" x14ac:dyDescent="0.25">
      <c r="D7293">
        <f t="shared" si="1030"/>
        <v>7291</v>
      </c>
      <c r="E7293" s="3">
        <v>44134</v>
      </c>
      <c r="F7293" s="4">
        <v>0.75</v>
      </c>
      <c r="G7293">
        <v>40</v>
      </c>
      <c r="H7293">
        <v>0</v>
      </c>
      <c r="I7293" s="5">
        <f t="shared" si="1025"/>
        <v>6</v>
      </c>
      <c r="J7293" s="22">
        <v>0</v>
      </c>
      <c r="K7293">
        <v>2.152E-4</v>
      </c>
      <c r="L7293" s="5" cm="1">
        <f t="array" ref="L7293">_xlfn.IFS(I7293=0, 0, I7293&gt;34, 0, AND(I7293&gt;0, I7293&lt;35), VLOOKUP(I7293, $A$63:$C$96, 3))</f>
        <v>2980</v>
      </c>
      <c r="M7293" s="5">
        <f t="shared" si="1024"/>
        <v>0</v>
      </c>
      <c r="N7293" s="5">
        <v>3227.2935983633465</v>
      </c>
      <c r="O7293" s="5">
        <f t="shared" si="1031"/>
        <v>6062.1840000000002</v>
      </c>
      <c r="P7293" s="5">
        <f t="shared" si="1032"/>
        <v>2980</v>
      </c>
      <c r="Q7293" s="5">
        <f t="shared" si="1026"/>
        <v>0</v>
      </c>
      <c r="R7293" s="5">
        <f>IF(O7293&gt;(P7293+U7293),O7293-P7293-U7293, 0)</f>
        <v>0</v>
      </c>
      <c r="S7293" s="5">
        <f t="shared" si="1027"/>
        <v>0</v>
      </c>
      <c r="T7293" s="5">
        <f t="shared" si="1028"/>
        <v>0</v>
      </c>
      <c r="U7293" s="5">
        <f>IF(O7293&gt;P7293,IF(V7292*($B$6/100)&gt;=O7293-P7293,(O7293-P7293), V7292*($B$6/100)), 0)</f>
        <v>3082.1840000000002</v>
      </c>
      <c r="V7293" s="5">
        <f>V7292+(T7293*($B$5/100))-(U7293/($B$6/100))</f>
        <v>1519616.0928069344</v>
      </c>
      <c r="W7293" s="5">
        <f t="shared" si="1029"/>
        <v>37990.402320173358</v>
      </c>
    </row>
    <row r="7294" spans="4:23" x14ac:dyDescent="0.25">
      <c r="D7294">
        <f t="shared" si="1030"/>
        <v>7292</v>
      </c>
      <c r="E7294" s="3">
        <v>44134</v>
      </c>
      <c r="F7294" s="4">
        <v>0.79166666666666663</v>
      </c>
      <c r="G7294">
        <v>40</v>
      </c>
      <c r="H7294">
        <v>0</v>
      </c>
      <c r="I7294" s="5">
        <f t="shared" si="1025"/>
        <v>6</v>
      </c>
      <c r="J7294" s="22">
        <v>0</v>
      </c>
      <c r="K7294">
        <v>2.2123999999999999E-4</v>
      </c>
      <c r="L7294" s="5" cm="1">
        <f t="array" ref="L7294">_xlfn.IFS(I7294=0, 0, I7294&gt;34, 0, AND(I7294&gt;0, I7294&lt;35), VLOOKUP(I7294, $A$63:$C$96, 3))</f>
        <v>2980</v>
      </c>
      <c r="M7294" s="5">
        <f t="shared" si="1024"/>
        <v>0</v>
      </c>
      <c r="N7294" s="5">
        <v>2952.5098436079766</v>
      </c>
      <c r="O7294" s="5">
        <f t="shared" si="1031"/>
        <v>6232.3307999999997</v>
      </c>
      <c r="P7294" s="5">
        <f t="shared" si="1032"/>
        <v>2980</v>
      </c>
      <c r="Q7294" s="5">
        <f t="shared" si="1026"/>
        <v>0</v>
      </c>
      <c r="R7294" s="5">
        <f>IF(O7294&gt;(P7294+U7294),O7294-P7294-U7294, 0)</f>
        <v>0</v>
      </c>
      <c r="S7294" s="5">
        <f t="shared" si="1027"/>
        <v>0</v>
      </c>
      <c r="T7294" s="5">
        <f t="shared" si="1028"/>
        <v>0</v>
      </c>
      <c r="U7294" s="5">
        <f>IF(O7294&gt;P7294,IF(V7293*($B$6/100)&gt;=O7294-P7294,(O7294-P7294), V7293*($B$6/100)), 0)</f>
        <v>3252.3307999999997</v>
      </c>
      <c r="V7294" s="5">
        <f>V7293+(T7294*($B$5/100))-(U7294/($B$6/100))</f>
        <v>1514969.9059497914</v>
      </c>
      <c r="W7294" s="5">
        <f t="shared" si="1029"/>
        <v>37874.247648744786</v>
      </c>
    </row>
    <row r="7295" spans="4:23" x14ac:dyDescent="0.25">
      <c r="D7295">
        <f t="shared" si="1030"/>
        <v>7293</v>
      </c>
      <c r="E7295" s="3">
        <v>44134</v>
      </c>
      <c r="F7295" s="4">
        <v>0.83333333333333337</v>
      </c>
      <c r="G7295">
        <v>50</v>
      </c>
      <c r="H7295">
        <v>0</v>
      </c>
      <c r="I7295" s="5">
        <f t="shared" si="1025"/>
        <v>7</v>
      </c>
      <c r="J7295" s="22">
        <v>0</v>
      </c>
      <c r="K7295">
        <v>2.0553999999999999E-4</v>
      </c>
      <c r="L7295" s="5" cm="1">
        <f t="array" ref="L7295">_xlfn.IFS(I7295=0, 0, I7295&gt;34, 0, AND(I7295&gt;0, I7295&lt;35), VLOOKUP(I7295, $A$63:$C$96, 3))</f>
        <v>4800</v>
      </c>
      <c r="M7295" s="5">
        <f t="shared" si="1024"/>
        <v>0</v>
      </c>
      <c r="N7295" s="5">
        <v>2683.8674274293089</v>
      </c>
      <c r="O7295" s="5">
        <f t="shared" si="1031"/>
        <v>5790.0617999999995</v>
      </c>
      <c r="P7295" s="5">
        <f t="shared" si="1032"/>
        <v>4800</v>
      </c>
      <c r="Q7295" s="5">
        <f t="shared" si="1026"/>
        <v>0</v>
      </c>
      <c r="R7295" s="5">
        <f>IF(O7295&gt;(P7295+U7295),O7295-P7295-U7295, 0)</f>
        <v>0</v>
      </c>
      <c r="S7295" s="5">
        <f t="shared" si="1027"/>
        <v>0</v>
      </c>
      <c r="T7295" s="5">
        <f t="shared" si="1028"/>
        <v>0</v>
      </c>
      <c r="U7295" s="5">
        <f>IF(O7295&gt;P7295,IF(V7294*($B$6/100)&gt;=O7295-P7295,(O7295-P7295), V7294*($B$6/100)), 0)</f>
        <v>990.06179999999949</v>
      </c>
      <c r="V7295" s="5">
        <f>V7294+(T7295*($B$5/100))-(U7295/($B$6/100))</f>
        <v>1513555.5319497914</v>
      </c>
      <c r="W7295" s="5">
        <f t="shared" si="1029"/>
        <v>37838.888298744787</v>
      </c>
    </row>
    <row r="7296" spans="4:23" x14ac:dyDescent="0.25">
      <c r="D7296">
        <f t="shared" si="1030"/>
        <v>7294</v>
      </c>
      <c r="E7296" s="3">
        <v>44134</v>
      </c>
      <c r="F7296" s="4">
        <v>0.875</v>
      </c>
      <c r="G7296">
        <v>40</v>
      </c>
      <c r="H7296">
        <v>0</v>
      </c>
      <c r="I7296" s="5">
        <f t="shared" si="1025"/>
        <v>6</v>
      </c>
      <c r="J7296" s="22">
        <v>0</v>
      </c>
      <c r="K7296">
        <v>1.9147000000000001E-4</v>
      </c>
      <c r="L7296" s="5" cm="1">
        <f t="array" ref="L7296">_xlfn.IFS(I7296=0, 0, I7296&gt;34, 0, AND(I7296&gt;0, I7296&lt;35), VLOOKUP(I7296, $A$63:$C$96, 3))</f>
        <v>2980</v>
      </c>
      <c r="M7296" s="5">
        <f t="shared" si="1024"/>
        <v>0</v>
      </c>
      <c r="N7296" s="5">
        <v>2313.1471005706389</v>
      </c>
      <c r="O7296" s="5">
        <f t="shared" si="1031"/>
        <v>5393.7098999999998</v>
      </c>
      <c r="P7296" s="5">
        <f t="shared" si="1032"/>
        <v>2980</v>
      </c>
      <c r="Q7296" s="5">
        <f t="shared" si="1026"/>
        <v>0</v>
      </c>
      <c r="R7296" s="5">
        <f>IF(O7296&gt;(P7296+U7296),O7296-P7296-U7296, 0)</f>
        <v>0</v>
      </c>
      <c r="S7296" s="5">
        <f t="shared" si="1027"/>
        <v>0</v>
      </c>
      <c r="T7296" s="5">
        <f t="shared" si="1028"/>
        <v>0</v>
      </c>
      <c r="U7296" s="5">
        <f>IF(O7296&gt;P7296,IF(V7295*($B$6/100)&gt;=O7296-P7296,(O7296-P7296), V7295*($B$6/100)), 0)</f>
        <v>2413.7098999999998</v>
      </c>
      <c r="V7296" s="5">
        <f>V7295+(T7296*($B$5/100))-(U7296/($B$6/100))</f>
        <v>1510107.3749497915</v>
      </c>
      <c r="W7296" s="5">
        <f t="shared" si="1029"/>
        <v>37752.684373744785</v>
      </c>
    </row>
    <row r="7297" spans="4:23" x14ac:dyDescent="0.25">
      <c r="D7297">
        <f t="shared" si="1030"/>
        <v>7295</v>
      </c>
      <c r="E7297" s="3">
        <v>44134</v>
      </c>
      <c r="F7297" s="4">
        <v>0.91666666666666663</v>
      </c>
      <c r="G7297">
        <v>40</v>
      </c>
      <c r="H7297">
        <v>0</v>
      </c>
      <c r="I7297" s="5">
        <f t="shared" si="1025"/>
        <v>6</v>
      </c>
      <c r="J7297" s="22">
        <v>0</v>
      </c>
      <c r="K7297">
        <v>1.8148E-4</v>
      </c>
      <c r="L7297" s="5" cm="1">
        <f t="array" ref="L7297">_xlfn.IFS(I7297=0, 0, I7297&gt;34, 0, AND(I7297&gt;0, I7297&lt;35), VLOOKUP(I7297, $A$63:$C$96, 3))</f>
        <v>2980</v>
      </c>
      <c r="M7297" s="5">
        <f t="shared" si="1024"/>
        <v>0</v>
      </c>
      <c r="N7297" s="5">
        <v>1931.8420623969066</v>
      </c>
      <c r="O7297" s="5">
        <f t="shared" si="1031"/>
        <v>5112.2915999999996</v>
      </c>
      <c r="P7297" s="5">
        <f t="shared" si="1032"/>
        <v>2980</v>
      </c>
      <c r="Q7297" s="5">
        <f t="shared" si="1026"/>
        <v>0</v>
      </c>
      <c r="R7297" s="5">
        <f>IF(O7297&gt;(P7297+U7297),O7297-P7297-U7297, 0)</f>
        <v>0</v>
      </c>
      <c r="S7297" s="5">
        <f t="shared" si="1027"/>
        <v>0</v>
      </c>
      <c r="T7297" s="5">
        <f t="shared" si="1028"/>
        <v>0</v>
      </c>
      <c r="U7297" s="5">
        <f>IF(O7297&gt;P7297,IF(V7296*($B$6/100)&gt;=O7297-P7297,(O7297-P7297), V7296*($B$6/100)), 0)</f>
        <v>2132.2915999999996</v>
      </c>
      <c r="V7297" s="5">
        <f>V7296+(T7297*($B$5/100))-(U7297/($B$6/100))</f>
        <v>1507061.2440926486</v>
      </c>
      <c r="W7297" s="5">
        <f t="shared" si="1029"/>
        <v>37676.531102316214</v>
      </c>
    </row>
    <row r="7298" spans="4:23" x14ac:dyDescent="0.25">
      <c r="D7298">
        <f t="shared" si="1030"/>
        <v>7296</v>
      </c>
      <c r="E7298" s="3">
        <v>44134</v>
      </c>
      <c r="F7298" s="4">
        <v>0.95833333333333337</v>
      </c>
      <c r="G7298">
        <v>40</v>
      </c>
      <c r="H7298">
        <v>0</v>
      </c>
      <c r="I7298" s="5">
        <f t="shared" si="1025"/>
        <v>6</v>
      </c>
      <c r="J7298" s="22">
        <v>0</v>
      </c>
      <c r="K7298">
        <v>1.6291E-4</v>
      </c>
      <c r="L7298" s="5" cm="1">
        <f t="array" ref="L7298">_xlfn.IFS(I7298=0, 0, I7298&gt;34, 0, AND(I7298&gt;0, I7298&lt;35), VLOOKUP(I7298, $A$63:$C$96, 3))</f>
        <v>2980</v>
      </c>
      <c r="M7298" s="5">
        <f t="shared" si="1024"/>
        <v>0</v>
      </c>
      <c r="N7298" s="5">
        <v>1659.5327109878917</v>
      </c>
      <c r="O7298" s="5">
        <f t="shared" si="1031"/>
        <v>4589.1747000000005</v>
      </c>
      <c r="P7298" s="5">
        <f t="shared" si="1032"/>
        <v>2980</v>
      </c>
      <c r="Q7298" s="5">
        <f t="shared" si="1026"/>
        <v>0</v>
      </c>
      <c r="R7298" s="5">
        <f>IF(O7298&gt;(P7298+U7298),O7298-P7298-U7298, 0)</f>
        <v>0</v>
      </c>
      <c r="S7298" s="5">
        <f t="shared" si="1027"/>
        <v>0</v>
      </c>
      <c r="T7298" s="5">
        <f t="shared" si="1028"/>
        <v>0</v>
      </c>
      <c r="U7298" s="5">
        <f>IF(O7298&gt;P7298,IF(V7297*($B$6/100)&gt;=O7298-P7298,(O7298-P7298), V7297*($B$6/100)), 0)</f>
        <v>1609.1747000000005</v>
      </c>
      <c r="V7298" s="5">
        <f>V7297+(T7298*($B$5/100))-(U7298/($B$6/100))</f>
        <v>1504762.4230926486</v>
      </c>
      <c r="W7298" s="5">
        <f t="shared" si="1029"/>
        <v>37619.060577316217</v>
      </c>
    </row>
    <row r="7299" spans="4:23" x14ac:dyDescent="0.25">
      <c r="D7299">
        <f t="shared" si="1030"/>
        <v>7297</v>
      </c>
      <c r="E7299" s="3">
        <v>44135</v>
      </c>
      <c r="F7299" s="4">
        <v>0</v>
      </c>
      <c r="G7299">
        <v>30</v>
      </c>
      <c r="H7299">
        <v>0</v>
      </c>
      <c r="I7299" s="5">
        <f t="shared" si="1025"/>
        <v>4</v>
      </c>
      <c r="J7299" s="22">
        <v>0</v>
      </c>
      <c r="K7299">
        <v>1.4359999999999999E-4</v>
      </c>
      <c r="L7299" s="5" cm="1">
        <f t="array" ref="L7299">_xlfn.IFS(I7299=0, 0, I7299&gt;34, 0, AND(I7299&gt;0, I7299&lt;35), VLOOKUP(I7299, $A$63:$C$96, 3))</f>
        <v>740</v>
      </c>
      <c r="M7299" s="5">
        <f t="shared" ref="M7299:M7362" si="1033">$B$11*$B$4*J7299*1000</f>
        <v>0</v>
      </c>
      <c r="N7299" s="5">
        <v>1348.1716334944133</v>
      </c>
      <c r="O7299" s="5">
        <f t="shared" si="1031"/>
        <v>4045.2120000000004</v>
      </c>
      <c r="P7299" s="5">
        <f t="shared" si="1032"/>
        <v>740</v>
      </c>
      <c r="Q7299" s="5">
        <f t="shared" si="1026"/>
        <v>0</v>
      </c>
      <c r="R7299" s="5">
        <f>IF(O7299&gt;(P7299+U7299),O7299-P7299-U7299, 0)</f>
        <v>0</v>
      </c>
      <c r="S7299" s="5">
        <f t="shared" si="1027"/>
        <v>0</v>
      </c>
      <c r="T7299" s="5">
        <f t="shared" si="1028"/>
        <v>0</v>
      </c>
      <c r="U7299" s="5">
        <f>IF(O7299&gt;P7299,IF(V7298*($B$6/100)&gt;=O7299-P7299,(O7299-P7299), V7298*($B$6/100)), 0)</f>
        <v>3305.2120000000004</v>
      </c>
      <c r="V7299" s="5">
        <f>V7298+(T7299*($B$5/100))-(U7299/($B$6/100))</f>
        <v>1500040.6916640771</v>
      </c>
      <c r="W7299" s="5">
        <f t="shared" si="1029"/>
        <v>37501.017291601929</v>
      </c>
    </row>
    <row r="7300" spans="4:23" x14ac:dyDescent="0.25">
      <c r="D7300">
        <f t="shared" si="1030"/>
        <v>7298</v>
      </c>
      <c r="E7300" s="3">
        <v>44135</v>
      </c>
      <c r="F7300" s="4">
        <v>4.1666666666666664E-2</v>
      </c>
      <c r="G7300">
        <v>30</v>
      </c>
      <c r="H7300">
        <v>0</v>
      </c>
      <c r="I7300" s="5">
        <f t="shared" ref="I7300:I7363" si="1034">ROUND((G7300/10)*((LN(99/0.03)/(LN(10/0.03)))),0)</f>
        <v>4</v>
      </c>
      <c r="J7300" s="22">
        <v>0</v>
      </c>
      <c r="K7300">
        <v>1.1705999999999999E-4</v>
      </c>
      <c r="L7300" s="5" cm="1">
        <f t="array" ref="L7300">_xlfn.IFS(I7300=0, 0, I7300&gt;34, 0, AND(I7300&gt;0, I7300&lt;35), VLOOKUP(I7300, $A$63:$C$96, 3))</f>
        <v>740</v>
      </c>
      <c r="M7300" s="5">
        <f t="shared" si="1033"/>
        <v>0</v>
      </c>
      <c r="N7300" s="5">
        <v>1154.8783895586726</v>
      </c>
      <c r="O7300" s="5">
        <f t="shared" si="1031"/>
        <v>3297.5801999999994</v>
      </c>
      <c r="P7300" s="5">
        <f t="shared" si="1032"/>
        <v>740</v>
      </c>
      <c r="Q7300" s="5">
        <f t="shared" ref="Q7300:Q7363" si="1035">IF((L7300+M7300-P7300)&lt;($B$8/100)*$B$3,L7300+M7300-P7300,($B$8/100)*$B$3)</f>
        <v>0</v>
      </c>
      <c r="R7300" s="5">
        <f>IF(O7300&gt;(P7300+U7300),O7300-P7300-U7300, 0)</f>
        <v>0</v>
      </c>
      <c r="S7300" s="5">
        <f t="shared" ref="S7300:S7363" si="1036">IF((IF((L7300+M7300)&gt;O7300,L7300+M7300-P7300-Q7300,0))&lt;((N7300*3.595182*($B$7/100))/($B$5/100)),L7300+M7300-P7300-Q7300, N7300*3.595182*($B$7/100)/($B$5/100))</f>
        <v>0</v>
      </c>
      <c r="T7300" s="5">
        <f t="shared" ref="T7300:T7363" si="1037">((L7300+M7300)-P7300-S7300)</f>
        <v>0</v>
      </c>
      <c r="U7300" s="5">
        <f>IF(O7300&gt;P7300,IF(V7299*($B$6/100)&gt;=O7300-P7300,(O7300-P7300), V7299*($B$6/100)), 0)</f>
        <v>2557.5801999999994</v>
      </c>
      <c r="V7300" s="5">
        <f>V7299+(T7300*($B$5/100))-(U7300/($B$6/100))</f>
        <v>1496387.0056640771</v>
      </c>
      <c r="W7300" s="5">
        <f t="shared" ref="W7300:W7363" si="1038">V7300/40</f>
        <v>37409.675141601925</v>
      </c>
    </row>
    <row r="7301" spans="4:23" x14ac:dyDescent="0.25">
      <c r="D7301">
        <f t="shared" ref="D7301:D7364" si="1039">D7300+1</f>
        <v>7299</v>
      </c>
      <c r="E7301" s="3">
        <v>44135</v>
      </c>
      <c r="F7301" s="4">
        <v>8.3333333333333329E-2</v>
      </c>
      <c r="G7301">
        <v>40</v>
      </c>
      <c r="H7301">
        <v>0</v>
      </c>
      <c r="I7301" s="5">
        <f t="shared" si="1034"/>
        <v>6</v>
      </c>
      <c r="J7301" s="22">
        <v>0</v>
      </c>
      <c r="K7301">
        <v>9.1589999999999996E-5</v>
      </c>
      <c r="L7301" s="5" cm="1">
        <f t="array" ref="L7301">_xlfn.IFS(I7301=0, 0, I7301&gt;34, 0, AND(I7301&gt;0, I7301&lt;35), VLOOKUP(I7301, $A$63:$C$96, 3))</f>
        <v>2980</v>
      </c>
      <c r="M7301" s="5">
        <f t="shared" si="1033"/>
        <v>0</v>
      </c>
      <c r="N7301" s="5">
        <v>1059.6410203264722</v>
      </c>
      <c r="O7301" s="5">
        <f t="shared" ref="O7301:O7364" si="1040">$B$2*K7301*1000</f>
        <v>2580.0902999999998</v>
      </c>
      <c r="P7301" s="5">
        <f t="shared" ref="P7301:P7364" si="1041">IF(O7301&gt;=(L7301+M7301),L7301+M7301,O7301)</f>
        <v>2580.0902999999998</v>
      </c>
      <c r="Q7301" s="5">
        <f t="shared" si="1035"/>
        <v>399.90970000000016</v>
      </c>
      <c r="R7301" s="5">
        <f>IF(O7301&gt;(P7301+U7301),O7301-P7301-U7301, 0)</f>
        <v>0</v>
      </c>
      <c r="S7301" s="5">
        <f t="shared" si="1036"/>
        <v>0</v>
      </c>
      <c r="T7301" s="5">
        <f t="shared" si="1037"/>
        <v>399.90970000000016</v>
      </c>
      <c r="U7301" s="5">
        <f>IF(O7301&gt;P7301,IF(V7300*($B$6/100)&gt;=O7301-P7301,(O7301-P7301), V7300*($B$6/100)), 0)</f>
        <v>0</v>
      </c>
      <c r="V7301" s="5">
        <f>V7300+(T7301*($B$5/100))-(U7301/($B$6/100))</f>
        <v>1496666.9424540771</v>
      </c>
      <c r="W7301" s="5">
        <f t="shared" si="1038"/>
        <v>37416.673561351927</v>
      </c>
    </row>
    <row r="7302" spans="4:23" x14ac:dyDescent="0.25">
      <c r="D7302">
        <f t="shared" si="1039"/>
        <v>7300</v>
      </c>
      <c r="E7302" s="3">
        <v>44135</v>
      </c>
      <c r="F7302" s="4">
        <v>0.125</v>
      </c>
      <c r="G7302">
        <v>40</v>
      </c>
      <c r="H7302">
        <v>0</v>
      </c>
      <c r="I7302" s="5">
        <f t="shared" si="1034"/>
        <v>6</v>
      </c>
      <c r="J7302" s="22">
        <v>0</v>
      </c>
      <c r="K7302">
        <v>7.8269999999999994E-5</v>
      </c>
      <c r="L7302" s="5" cm="1">
        <f t="array" ref="L7302">_xlfn.IFS(I7302=0, 0, I7302&gt;34, 0, AND(I7302&gt;0, I7302&lt;35), VLOOKUP(I7302, $A$63:$C$96, 3))</f>
        <v>2980</v>
      </c>
      <c r="M7302" s="5">
        <f t="shared" si="1033"/>
        <v>0</v>
      </c>
      <c r="N7302" s="5">
        <v>1027.618673899718</v>
      </c>
      <c r="O7302" s="5">
        <f t="shared" si="1040"/>
        <v>2204.8658999999998</v>
      </c>
      <c r="P7302" s="5">
        <f t="shared" si="1041"/>
        <v>2204.8658999999998</v>
      </c>
      <c r="Q7302" s="5">
        <f t="shared" si="1035"/>
        <v>487.20077413479089</v>
      </c>
      <c r="R7302" s="5">
        <f>IF(O7302&gt;(P7302+U7302),O7302-P7302-U7302, 0)</f>
        <v>0</v>
      </c>
      <c r="S7302" s="5">
        <f t="shared" si="1036"/>
        <v>287.93332586520933</v>
      </c>
      <c r="T7302" s="5">
        <f t="shared" si="1037"/>
        <v>487.20077413479089</v>
      </c>
      <c r="U7302" s="5">
        <f>IF(O7302&gt;P7302,IF(V7301*($B$6/100)&gt;=O7302-P7302,(O7302-P7302), V7301*($B$6/100)), 0)</f>
        <v>0</v>
      </c>
      <c r="V7302" s="5">
        <f>V7301+(T7302*($B$5/100))-(U7302/($B$6/100))</f>
        <v>1497007.9829959713</v>
      </c>
      <c r="W7302" s="5">
        <f t="shared" si="1038"/>
        <v>37425.199574899285</v>
      </c>
    </row>
    <row r="7303" spans="4:23" x14ac:dyDescent="0.25">
      <c r="D7303">
        <f t="shared" si="1039"/>
        <v>7301</v>
      </c>
      <c r="E7303" s="3">
        <v>44135</v>
      </c>
      <c r="F7303" s="4">
        <v>0.16666666666666666</v>
      </c>
      <c r="G7303">
        <v>30</v>
      </c>
      <c r="H7303">
        <v>0</v>
      </c>
      <c r="I7303" s="5">
        <f t="shared" si="1034"/>
        <v>4</v>
      </c>
      <c r="J7303" s="22">
        <v>0</v>
      </c>
      <c r="K7303">
        <v>7.1299999999999998E-5</v>
      </c>
      <c r="L7303" s="5" cm="1">
        <f t="array" ref="L7303">_xlfn.IFS(I7303=0, 0, I7303&gt;34, 0, AND(I7303&gt;0, I7303&lt;35), VLOOKUP(I7303, $A$63:$C$96, 3))</f>
        <v>740</v>
      </c>
      <c r="M7303" s="5">
        <f t="shared" si="1033"/>
        <v>0</v>
      </c>
      <c r="N7303" s="5">
        <v>1035.6681426741404</v>
      </c>
      <c r="O7303" s="5">
        <f t="shared" si="1040"/>
        <v>2008.521</v>
      </c>
      <c r="P7303" s="5">
        <f t="shared" si="1041"/>
        <v>740</v>
      </c>
      <c r="Q7303" s="5">
        <f t="shared" si="1035"/>
        <v>0</v>
      </c>
      <c r="R7303" s="5">
        <f>IF(O7303&gt;(P7303+U7303),O7303-P7303-U7303, 0)</f>
        <v>0</v>
      </c>
      <c r="S7303" s="5">
        <f t="shared" si="1036"/>
        <v>0</v>
      </c>
      <c r="T7303" s="5">
        <f t="shared" si="1037"/>
        <v>0</v>
      </c>
      <c r="U7303" s="5">
        <f>IF(O7303&gt;P7303,IF(V7302*($B$6/100)&gt;=O7303-P7303,(O7303-P7303), V7302*($B$6/100)), 0)</f>
        <v>1268.521</v>
      </c>
      <c r="V7303" s="5">
        <f>V7302+(T7303*($B$5/100))-(U7303/($B$6/100))</f>
        <v>1495195.8101388286</v>
      </c>
      <c r="W7303" s="5">
        <f t="shared" si="1038"/>
        <v>37379.895253470713</v>
      </c>
    </row>
    <row r="7304" spans="4:23" x14ac:dyDescent="0.25">
      <c r="D7304">
        <f t="shared" si="1039"/>
        <v>7302</v>
      </c>
      <c r="E7304" s="3">
        <v>44135</v>
      </c>
      <c r="F7304" s="4">
        <v>0.20833333333333334</v>
      </c>
      <c r="G7304">
        <v>40</v>
      </c>
      <c r="H7304">
        <v>0</v>
      </c>
      <c r="I7304" s="5">
        <f t="shared" si="1034"/>
        <v>6</v>
      </c>
      <c r="J7304" s="22">
        <v>0</v>
      </c>
      <c r="K7304">
        <v>7.1440000000000007E-5</v>
      </c>
      <c r="L7304" s="5" cm="1">
        <f t="array" ref="L7304">_xlfn.IFS(I7304=0, 0, I7304&gt;34, 0, AND(I7304&gt;0, I7304&lt;35), VLOOKUP(I7304, $A$63:$C$96, 3))</f>
        <v>2980</v>
      </c>
      <c r="M7304" s="5">
        <f t="shared" si="1033"/>
        <v>0</v>
      </c>
      <c r="N7304" s="5">
        <v>1041.7128382735541</v>
      </c>
      <c r="O7304" s="5">
        <f t="shared" si="1040"/>
        <v>2012.4648</v>
      </c>
      <c r="P7304" s="5">
        <f t="shared" si="1041"/>
        <v>2012.4648</v>
      </c>
      <c r="Q7304" s="5">
        <f t="shared" si="1035"/>
        <v>487.20077413479089</v>
      </c>
      <c r="R7304" s="5">
        <f>IF(O7304&gt;(P7304+U7304),O7304-P7304-U7304, 0)</f>
        <v>0</v>
      </c>
      <c r="S7304" s="5">
        <f t="shared" si="1036"/>
        <v>480.33442586520914</v>
      </c>
      <c r="T7304" s="5">
        <f t="shared" si="1037"/>
        <v>487.20077413479089</v>
      </c>
      <c r="U7304" s="5">
        <f>IF(O7304&gt;P7304,IF(V7303*($B$6/100)&gt;=O7304-P7304,(O7304-P7304), V7303*($B$6/100)), 0)</f>
        <v>0</v>
      </c>
      <c r="V7304" s="5">
        <f>V7303+(T7304*($B$5/100))-(U7304/($B$6/100))</f>
        <v>1495536.8506807229</v>
      </c>
      <c r="W7304" s="5">
        <f t="shared" si="1038"/>
        <v>37388.421267018071</v>
      </c>
    </row>
    <row r="7305" spans="4:23" x14ac:dyDescent="0.25">
      <c r="D7305">
        <f t="shared" si="1039"/>
        <v>7303</v>
      </c>
      <c r="E7305" s="3">
        <v>44135</v>
      </c>
      <c r="F7305" s="4">
        <v>0.25</v>
      </c>
      <c r="G7305">
        <v>40</v>
      </c>
      <c r="H7305">
        <v>0</v>
      </c>
      <c r="I7305" s="5">
        <f t="shared" si="1034"/>
        <v>6</v>
      </c>
      <c r="J7305" s="22">
        <v>0</v>
      </c>
      <c r="K7305">
        <v>7.3530000000000009E-5</v>
      </c>
      <c r="L7305" s="5" cm="1">
        <f t="array" ref="L7305">_xlfn.IFS(I7305=0, 0, I7305&gt;34, 0, AND(I7305&gt;0, I7305&lt;35), VLOOKUP(I7305, $A$63:$C$96, 3))</f>
        <v>2980</v>
      </c>
      <c r="M7305" s="5">
        <f t="shared" si="1033"/>
        <v>0</v>
      </c>
      <c r="N7305" s="5">
        <v>1100.8360314526028</v>
      </c>
      <c r="O7305" s="5">
        <f t="shared" si="1040"/>
        <v>2071.3401000000003</v>
      </c>
      <c r="P7305" s="5">
        <f t="shared" si="1041"/>
        <v>2071.3401000000003</v>
      </c>
      <c r="Q7305" s="5">
        <f t="shared" si="1035"/>
        <v>487.20077413479089</v>
      </c>
      <c r="R7305" s="5">
        <f>IF(O7305&gt;(P7305+U7305),O7305-P7305-U7305, 0)</f>
        <v>0</v>
      </c>
      <c r="S7305" s="5">
        <f t="shared" si="1036"/>
        <v>421.45912586520876</v>
      </c>
      <c r="T7305" s="5">
        <f t="shared" si="1037"/>
        <v>487.20077413479089</v>
      </c>
      <c r="U7305" s="5">
        <f>IF(O7305&gt;P7305,IF(V7304*($B$6/100)&gt;=O7305-P7305,(O7305-P7305), V7304*($B$6/100)), 0)</f>
        <v>0</v>
      </c>
      <c r="V7305" s="5">
        <f>V7304+(T7305*($B$5/100))-(U7305/($B$6/100))</f>
        <v>1495877.8912226171</v>
      </c>
      <c r="W7305" s="5">
        <f t="shared" si="1038"/>
        <v>37396.94728056543</v>
      </c>
    </row>
    <row r="7306" spans="4:23" x14ac:dyDescent="0.25">
      <c r="D7306">
        <f t="shared" si="1039"/>
        <v>7304</v>
      </c>
      <c r="E7306" s="3">
        <v>44135</v>
      </c>
      <c r="F7306" s="4">
        <v>0.29166666666666669</v>
      </c>
      <c r="G7306">
        <v>40</v>
      </c>
      <c r="H7306">
        <v>0</v>
      </c>
      <c r="I7306" s="5">
        <f t="shared" si="1034"/>
        <v>6</v>
      </c>
      <c r="J7306" s="22">
        <v>2.4744757823055187E-6</v>
      </c>
      <c r="K7306">
        <v>8.0030000000000005E-5</v>
      </c>
      <c r="L7306" s="5" cm="1">
        <f t="array" ref="L7306">_xlfn.IFS(I7306=0, 0, I7306&gt;34, 0, AND(I7306&gt;0, I7306&lt;35), VLOOKUP(I7306, $A$63:$C$96, 3))</f>
        <v>2980</v>
      </c>
      <c r="M7306" s="5">
        <f t="shared" si="1033"/>
        <v>11.753759965951215</v>
      </c>
      <c r="N7306" s="5">
        <v>1386.4555648474368</v>
      </c>
      <c r="O7306" s="5">
        <f t="shared" si="1040"/>
        <v>2254.4451000000004</v>
      </c>
      <c r="P7306" s="5">
        <f t="shared" si="1041"/>
        <v>2254.4451000000004</v>
      </c>
      <c r="Q7306" s="5">
        <f t="shared" si="1035"/>
        <v>487.20077413479089</v>
      </c>
      <c r="R7306" s="5">
        <f>IF(O7306&gt;(P7306+U7306),O7306-P7306-U7306, 0)</f>
        <v>0</v>
      </c>
      <c r="S7306" s="5">
        <f t="shared" si="1036"/>
        <v>250.10788583116005</v>
      </c>
      <c r="T7306" s="5">
        <f t="shared" si="1037"/>
        <v>487.20077413479089</v>
      </c>
      <c r="U7306" s="5">
        <f>IF(O7306&gt;P7306,IF(V7305*($B$6/100)&gt;=O7306-P7306,(O7306-P7306), V7305*($B$6/100)), 0)</f>
        <v>0</v>
      </c>
      <c r="V7306" s="5">
        <f>V7305+(T7306*($B$5/100))-(U7306/($B$6/100))</f>
        <v>1496218.9317645114</v>
      </c>
      <c r="W7306" s="5">
        <f t="shared" si="1038"/>
        <v>37405.473294112788</v>
      </c>
    </row>
    <row r="7307" spans="4:23" x14ac:dyDescent="0.25">
      <c r="D7307">
        <f t="shared" si="1039"/>
        <v>7305</v>
      </c>
      <c r="E7307" s="3">
        <v>44135</v>
      </c>
      <c r="F7307" s="4">
        <v>0.33333333333333331</v>
      </c>
      <c r="G7307">
        <v>50</v>
      </c>
      <c r="H7307">
        <v>0</v>
      </c>
      <c r="I7307" s="5">
        <f t="shared" si="1034"/>
        <v>7</v>
      </c>
      <c r="J7307" s="22">
        <v>3.2168185169971744E-5</v>
      </c>
      <c r="K7307">
        <v>1.0244E-4</v>
      </c>
      <c r="L7307" s="5" cm="1">
        <f t="array" ref="L7307">_xlfn.IFS(I7307=0, 0, I7307&gt;34, 0, AND(I7307&gt;0, I7307&lt;35), VLOOKUP(I7307, $A$63:$C$96, 3))</f>
        <v>4800</v>
      </c>
      <c r="M7307" s="5">
        <f t="shared" si="1033"/>
        <v>152.79887955736578</v>
      </c>
      <c r="N7307" s="5">
        <v>1951.8647755832269</v>
      </c>
      <c r="O7307" s="5">
        <f t="shared" si="1040"/>
        <v>2885.7348000000002</v>
      </c>
      <c r="P7307" s="5">
        <f t="shared" si="1041"/>
        <v>2885.7348000000002</v>
      </c>
      <c r="Q7307" s="5">
        <f t="shared" si="1035"/>
        <v>487.20077413479089</v>
      </c>
      <c r="R7307" s="5">
        <f>IF(O7307&gt;(P7307+U7307),O7307-P7307-U7307, 0)</f>
        <v>0</v>
      </c>
      <c r="S7307" s="5">
        <f t="shared" si="1036"/>
        <v>1002.472729658694</v>
      </c>
      <c r="T7307" s="5">
        <f t="shared" si="1037"/>
        <v>1064.5913498986715</v>
      </c>
      <c r="U7307" s="5">
        <f>IF(O7307&gt;P7307,IF(V7306*($B$6/100)&gt;=O7307-P7307,(O7307-P7307), V7306*($B$6/100)), 0)</f>
        <v>0</v>
      </c>
      <c r="V7307" s="5">
        <f>V7306+(T7307*($B$5/100))-(U7307/($B$6/100))</f>
        <v>1496964.1457094406</v>
      </c>
      <c r="W7307" s="5">
        <f t="shared" si="1038"/>
        <v>37424.103642736016</v>
      </c>
    </row>
    <row r="7308" spans="4:23" x14ac:dyDescent="0.25">
      <c r="D7308">
        <f t="shared" si="1039"/>
        <v>7306</v>
      </c>
      <c r="E7308" s="3">
        <v>44135</v>
      </c>
      <c r="F7308" s="4">
        <v>0.375</v>
      </c>
      <c r="G7308">
        <v>40</v>
      </c>
      <c r="H7308">
        <v>0</v>
      </c>
      <c r="I7308" s="5">
        <f t="shared" si="1034"/>
        <v>6</v>
      </c>
      <c r="J7308" s="22">
        <v>1.064024586391373E-4</v>
      </c>
      <c r="K7308">
        <v>1.2828999999999998E-4</v>
      </c>
      <c r="L7308" s="5" cm="1">
        <f t="array" ref="L7308">_xlfn.IFS(I7308=0, 0, I7308&gt;34, 0, AND(I7308&gt;0, I7308&lt;35), VLOOKUP(I7308, $A$63:$C$96, 3))</f>
        <v>2980</v>
      </c>
      <c r="M7308" s="5">
        <f t="shared" si="1033"/>
        <v>505.41167853590218</v>
      </c>
      <c r="N7308" s="5">
        <v>2630.4825914355833</v>
      </c>
      <c r="O7308" s="5">
        <f t="shared" si="1040"/>
        <v>3613.9292999999993</v>
      </c>
      <c r="P7308" s="5">
        <f t="shared" si="1041"/>
        <v>3485.411678535902</v>
      </c>
      <c r="Q7308" s="5">
        <f t="shared" si="1035"/>
        <v>0</v>
      </c>
      <c r="R7308" s="5">
        <f>IF(O7308&gt;(P7308+U7308),O7308-P7308-U7308, 0)</f>
        <v>0</v>
      </c>
      <c r="S7308" s="5">
        <f t="shared" si="1036"/>
        <v>0</v>
      </c>
      <c r="T7308" s="5">
        <f t="shared" si="1037"/>
        <v>0</v>
      </c>
      <c r="U7308" s="5">
        <f>IF(O7308&gt;P7308,IF(V7307*($B$6/100)&gt;=O7308-P7308,(O7308-P7308), V7307*($B$6/100)), 0)</f>
        <v>128.51762146409737</v>
      </c>
      <c r="V7308" s="5">
        <f>V7307+(T7308*($B$5/100))-(U7308/($B$6/100))</f>
        <v>1496780.549107349</v>
      </c>
      <c r="W7308" s="5">
        <f t="shared" si="1038"/>
        <v>37419.513727683727</v>
      </c>
    </row>
    <row r="7309" spans="4:23" x14ac:dyDescent="0.25">
      <c r="D7309">
        <f t="shared" si="1039"/>
        <v>7307</v>
      </c>
      <c r="E7309" s="3">
        <v>44135</v>
      </c>
      <c r="F7309" s="4">
        <v>0.41666666666666669</v>
      </c>
      <c r="G7309">
        <v>50</v>
      </c>
      <c r="H7309">
        <v>0</v>
      </c>
      <c r="I7309" s="5">
        <f t="shared" si="1034"/>
        <v>7</v>
      </c>
      <c r="J7309" s="22">
        <v>8.4132176598387633E-5</v>
      </c>
      <c r="K7309">
        <v>1.3883999999999999E-4</v>
      </c>
      <c r="L7309" s="5" cm="1">
        <f t="array" ref="L7309">_xlfn.IFS(I7309=0, 0, I7309&gt;34, 0, AND(I7309&gt;0, I7309&lt;35), VLOOKUP(I7309, $A$63:$C$96, 3))</f>
        <v>4800</v>
      </c>
      <c r="M7309" s="5">
        <f t="shared" si="1033"/>
        <v>399.62783884234125</v>
      </c>
      <c r="N7309" s="5">
        <v>2506.1762484349679</v>
      </c>
      <c r="O7309" s="5">
        <f t="shared" si="1040"/>
        <v>3911.1227999999996</v>
      </c>
      <c r="P7309" s="5">
        <f t="shared" si="1041"/>
        <v>3911.1227999999996</v>
      </c>
      <c r="Q7309" s="5">
        <f t="shared" si="1035"/>
        <v>487.20077413479089</v>
      </c>
      <c r="R7309" s="5">
        <f>IF(O7309&gt;(P7309+U7309),O7309-P7309-U7309, 0)</f>
        <v>0</v>
      </c>
      <c r="S7309" s="5">
        <f t="shared" si="1036"/>
        <v>801.30426470755106</v>
      </c>
      <c r="T7309" s="5">
        <f t="shared" si="1037"/>
        <v>487.20077413479089</v>
      </c>
      <c r="U7309" s="5">
        <f>IF(O7309&gt;P7309,IF(V7308*($B$6/100)&gt;=O7309-P7309,(O7309-P7309), V7308*($B$6/100)), 0)</f>
        <v>0</v>
      </c>
      <c r="V7309" s="5">
        <f>V7308+(T7309*($B$5/100))-(U7309/($B$6/100))</f>
        <v>1497121.5896492433</v>
      </c>
      <c r="W7309" s="5">
        <f t="shared" si="1038"/>
        <v>37428.039741231085</v>
      </c>
    </row>
    <row r="7310" spans="4:23" x14ac:dyDescent="0.25">
      <c r="D7310">
        <f t="shared" si="1039"/>
        <v>7308</v>
      </c>
      <c r="E7310" s="3">
        <v>44135</v>
      </c>
      <c r="F7310" s="4">
        <v>0.45833333333333331</v>
      </c>
      <c r="G7310">
        <v>50</v>
      </c>
      <c r="H7310">
        <v>0</v>
      </c>
      <c r="I7310" s="5">
        <f t="shared" si="1034"/>
        <v>7</v>
      </c>
      <c r="J7310" s="22">
        <v>7.1759797686860035E-5</v>
      </c>
      <c r="K7310">
        <v>1.3187999999999999E-4</v>
      </c>
      <c r="L7310" s="5" cm="1">
        <f t="array" ref="L7310">_xlfn.IFS(I7310=0, 0, I7310&gt;34, 0, AND(I7310&gt;0, I7310&lt;35), VLOOKUP(I7310, $A$63:$C$96, 3))</f>
        <v>4800</v>
      </c>
      <c r="M7310" s="5">
        <f t="shared" si="1033"/>
        <v>340.85903901258519</v>
      </c>
      <c r="N7310" s="5">
        <v>2074.0533210285153</v>
      </c>
      <c r="O7310" s="5">
        <f t="shared" si="1040"/>
        <v>3715.0595999999996</v>
      </c>
      <c r="P7310" s="5">
        <f t="shared" si="1041"/>
        <v>3715.0595999999996</v>
      </c>
      <c r="Q7310" s="5">
        <f t="shared" si="1035"/>
        <v>487.20077413479089</v>
      </c>
      <c r="R7310" s="5">
        <f>IF(O7310&gt;(P7310+U7310),O7310-P7310-U7310, 0)</f>
        <v>0</v>
      </c>
      <c r="S7310" s="5">
        <f t="shared" si="1036"/>
        <v>938.59866487779504</v>
      </c>
      <c r="T7310" s="5">
        <f t="shared" si="1037"/>
        <v>487.20077413479089</v>
      </c>
      <c r="U7310" s="5">
        <f>IF(O7310&gt;P7310,IF(V7309*($B$6/100)&gt;=O7310-P7310,(O7310-P7310), V7309*($B$6/100)), 0)</f>
        <v>0</v>
      </c>
      <c r="V7310" s="5">
        <f>V7309+(T7310*($B$5/100))-(U7310/($B$6/100))</f>
        <v>1497462.6301911375</v>
      </c>
      <c r="W7310" s="5">
        <f t="shared" si="1038"/>
        <v>37436.565754778436</v>
      </c>
    </row>
    <row r="7311" spans="4:23" x14ac:dyDescent="0.25">
      <c r="D7311">
        <f t="shared" si="1039"/>
        <v>7309</v>
      </c>
      <c r="E7311" s="3">
        <v>44135</v>
      </c>
      <c r="F7311" s="4">
        <v>0.5</v>
      </c>
      <c r="G7311">
        <v>50</v>
      </c>
      <c r="H7311">
        <v>2</v>
      </c>
      <c r="I7311" s="5">
        <f t="shared" si="1034"/>
        <v>7</v>
      </c>
      <c r="J7311" s="22">
        <v>1.33621692244498E-4</v>
      </c>
      <c r="K7311">
        <v>1.2790999999999999E-4</v>
      </c>
      <c r="L7311" s="5" cm="1">
        <f t="array" ref="L7311">_xlfn.IFS(I7311=0, 0, I7311&gt;34, 0, AND(I7311&gt;0, I7311&lt;35), VLOOKUP(I7311, $A$63:$C$96, 3))</f>
        <v>4800</v>
      </c>
      <c r="M7311" s="5">
        <f t="shared" si="1033"/>
        <v>634.7030381613655</v>
      </c>
      <c r="N7311" s="5">
        <v>2110.1412458411919</v>
      </c>
      <c r="O7311" s="5">
        <f t="shared" si="1040"/>
        <v>3603.2246999999998</v>
      </c>
      <c r="P7311" s="5">
        <f t="shared" si="1041"/>
        <v>3603.2246999999998</v>
      </c>
      <c r="Q7311" s="5">
        <f t="shared" si="1035"/>
        <v>487.20077413479089</v>
      </c>
      <c r="R7311" s="5">
        <f>IF(O7311&gt;(P7311+U7311),O7311-P7311-U7311, 0)</f>
        <v>0</v>
      </c>
      <c r="S7311" s="5">
        <f t="shared" si="1036"/>
        <v>1083.7631177865469</v>
      </c>
      <c r="T7311" s="5">
        <f t="shared" si="1037"/>
        <v>747.71522037481918</v>
      </c>
      <c r="U7311" s="5">
        <f>IF(O7311&gt;P7311,IF(V7310*($B$6/100)&gt;=O7311-P7311,(O7311-P7311), V7310*($B$6/100)), 0)</f>
        <v>0</v>
      </c>
      <c r="V7311" s="5">
        <f>V7310+(T7311*($B$5/100))-(U7311/($B$6/100))</f>
        <v>1497986.0308453999</v>
      </c>
      <c r="W7311" s="5">
        <f t="shared" si="1038"/>
        <v>37449.650771134999</v>
      </c>
    </row>
    <row r="7312" spans="4:23" x14ac:dyDescent="0.25">
      <c r="D7312">
        <f t="shared" si="1039"/>
        <v>7310</v>
      </c>
      <c r="E7312" s="3">
        <v>44135</v>
      </c>
      <c r="F7312" s="4">
        <v>0.54166666666666663</v>
      </c>
      <c r="G7312">
        <v>60</v>
      </c>
      <c r="H7312">
        <v>3</v>
      </c>
      <c r="I7312" s="5">
        <f t="shared" si="1034"/>
        <v>8</v>
      </c>
      <c r="J7312" s="22">
        <v>1.5589197428524768E-4</v>
      </c>
      <c r="K7312">
        <v>1.3028000000000001E-4</v>
      </c>
      <c r="L7312" s="5" cm="1">
        <f t="array" ref="L7312">_xlfn.IFS(I7312=0, 0, I7312&gt;34, 0, AND(I7312&gt;0, I7312&lt;35), VLOOKUP(I7312, $A$63:$C$96, 3))</f>
        <v>7160</v>
      </c>
      <c r="M7312" s="5">
        <f t="shared" si="1033"/>
        <v>740.48687785492655</v>
      </c>
      <c r="N7312" s="5">
        <v>2217.4025845531241</v>
      </c>
      <c r="O7312" s="5">
        <f t="shared" si="1040"/>
        <v>3669.9876000000004</v>
      </c>
      <c r="P7312" s="5">
        <f t="shared" si="1041"/>
        <v>3669.9876000000004</v>
      </c>
      <c r="Q7312" s="5">
        <f t="shared" si="1035"/>
        <v>487.20077413479089</v>
      </c>
      <c r="R7312" s="5">
        <f>IF(O7312&gt;(P7312+U7312),O7312-P7312-U7312, 0)</f>
        <v>0</v>
      </c>
      <c r="S7312" s="5">
        <f t="shared" si="1036"/>
        <v>1138.8522655341244</v>
      </c>
      <c r="T7312" s="5">
        <f t="shared" si="1037"/>
        <v>3091.6470123208014</v>
      </c>
      <c r="U7312" s="5">
        <f>IF(O7312&gt;P7312,IF(V7311*($B$6/100)&gt;=O7312-P7312,(O7312-P7312), V7311*($B$6/100)), 0)</f>
        <v>0</v>
      </c>
      <c r="V7312" s="5">
        <f>V7311+(T7312*($B$5/100))-(U7312/($B$6/100))</f>
        <v>1500150.1837540246</v>
      </c>
      <c r="W7312" s="5">
        <f t="shared" si="1038"/>
        <v>37503.754593850615</v>
      </c>
    </row>
    <row r="7313" spans="4:23" x14ac:dyDescent="0.25">
      <c r="D7313">
        <f t="shared" si="1039"/>
        <v>7311</v>
      </c>
      <c r="E7313" s="3">
        <v>44135</v>
      </c>
      <c r="F7313" s="4">
        <v>0.58333333333333337</v>
      </c>
      <c r="G7313">
        <v>60</v>
      </c>
      <c r="H7313">
        <v>0</v>
      </c>
      <c r="I7313" s="5">
        <f t="shared" si="1034"/>
        <v>8</v>
      </c>
      <c r="J7313" s="22">
        <v>1.0392798285683178E-4</v>
      </c>
      <c r="K7313">
        <v>1.2934000000000001E-4</v>
      </c>
      <c r="L7313" s="5" cm="1">
        <f t="array" ref="L7313">_xlfn.IFS(I7313=0, 0, I7313&gt;34, 0, AND(I7313&gt;0, I7313&lt;35), VLOOKUP(I7313, $A$63:$C$96, 3))</f>
        <v>7160</v>
      </c>
      <c r="M7313" s="5">
        <f t="shared" si="1033"/>
        <v>493.65791856995094</v>
      </c>
      <c r="N7313" s="5">
        <v>1994.8603707779266</v>
      </c>
      <c r="O7313" s="5">
        <f t="shared" si="1040"/>
        <v>3643.5077999999999</v>
      </c>
      <c r="P7313" s="5">
        <f t="shared" si="1041"/>
        <v>3643.5077999999999</v>
      </c>
      <c r="Q7313" s="5">
        <f t="shared" si="1035"/>
        <v>487.20077413479089</v>
      </c>
      <c r="R7313" s="5">
        <f>IF(O7313&gt;(P7313+U7313),O7313-P7313-U7313, 0)</f>
        <v>0</v>
      </c>
      <c r="S7313" s="5">
        <f t="shared" si="1036"/>
        <v>1024.5551567905898</v>
      </c>
      <c r="T7313" s="5">
        <f t="shared" si="1037"/>
        <v>2985.5949617793613</v>
      </c>
      <c r="U7313" s="5">
        <f>IF(O7313&gt;P7313,IF(V7312*($B$6/100)&gt;=O7313-P7313,(O7313-P7313), V7312*($B$6/100)), 0)</f>
        <v>0</v>
      </c>
      <c r="V7313" s="5">
        <f>V7312+(T7313*($B$5/100))-(U7313/($B$6/100))</f>
        <v>1502240.10022727</v>
      </c>
      <c r="W7313" s="5">
        <f t="shared" si="1038"/>
        <v>37556.002505681754</v>
      </c>
    </row>
    <row r="7314" spans="4:23" x14ac:dyDescent="0.25">
      <c r="D7314">
        <f t="shared" si="1039"/>
        <v>7312</v>
      </c>
      <c r="E7314" s="3">
        <v>44135</v>
      </c>
      <c r="F7314" s="4">
        <v>0.625</v>
      </c>
      <c r="G7314">
        <v>50</v>
      </c>
      <c r="H7314">
        <v>3</v>
      </c>
      <c r="I7314" s="5">
        <f t="shared" si="1034"/>
        <v>7</v>
      </c>
      <c r="J7314" s="22">
        <v>6.6810846122248999E-5</v>
      </c>
      <c r="K7314">
        <v>1.3412999999999999E-4</v>
      </c>
      <c r="L7314" s="5" cm="1">
        <f t="array" ref="L7314">_xlfn.IFS(I7314=0, 0, I7314&gt;34, 0, AND(I7314&gt;0, I7314&lt;35), VLOOKUP(I7314, $A$63:$C$96, 3))</f>
        <v>4800</v>
      </c>
      <c r="M7314" s="5">
        <f t="shared" si="1033"/>
        <v>317.35151908068275</v>
      </c>
      <c r="N7314" s="5">
        <v>1779.3851375119948</v>
      </c>
      <c r="O7314" s="5">
        <f t="shared" si="1040"/>
        <v>3778.4420999999998</v>
      </c>
      <c r="P7314" s="5">
        <f t="shared" si="1041"/>
        <v>3778.4420999999998</v>
      </c>
      <c r="Q7314" s="5">
        <f t="shared" si="1035"/>
        <v>487.20077413479089</v>
      </c>
      <c r="R7314" s="5">
        <f>IF(O7314&gt;(P7314+U7314),O7314-P7314-U7314, 0)</f>
        <v>0</v>
      </c>
      <c r="S7314" s="5">
        <f t="shared" si="1036"/>
        <v>851.70864494589227</v>
      </c>
      <c r="T7314" s="5">
        <f t="shared" si="1037"/>
        <v>487.20077413479089</v>
      </c>
      <c r="U7314" s="5">
        <f>IF(O7314&gt;P7314,IF(V7313*($B$6/100)&gt;=O7314-P7314,(O7314-P7314), V7313*($B$6/100)), 0)</f>
        <v>0</v>
      </c>
      <c r="V7314" s="5">
        <f>V7313+(T7314*($B$5/100))-(U7314/($B$6/100))</f>
        <v>1502581.1407691643</v>
      </c>
      <c r="W7314" s="5">
        <f t="shared" si="1038"/>
        <v>37564.528519229105</v>
      </c>
    </row>
    <row r="7315" spans="4:23" x14ac:dyDescent="0.25">
      <c r="D7315">
        <f t="shared" si="1039"/>
        <v>7313</v>
      </c>
      <c r="E7315" s="3">
        <v>44135</v>
      </c>
      <c r="F7315" s="4">
        <v>0.66666666666666663</v>
      </c>
      <c r="G7315">
        <v>50</v>
      </c>
      <c r="H7315">
        <v>5</v>
      </c>
      <c r="I7315" s="5">
        <f t="shared" si="1034"/>
        <v>7</v>
      </c>
      <c r="J7315" s="22">
        <v>2.7219233605360704E-5</v>
      </c>
      <c r="K7315">
        <v>1.4343E-4</v>
      </c>
      <c r="L7315" s="5" cm="1">
        <f t="array" ref="L7315">_xlfn.IFS(I7315=0, 0, I7315&gt;34, 0, AND(I7315&gt;0, I7315&lt;35), VLOOKUP(I7315, $A$63:$C$96, 3))</f>
        <v>4800</v>
      </c>
      <c r="M7315" s="5">
        <f t="shared" si="1033"/>
        <v>129.29135962546334</v>
      </c>
      <c r="N7315" s="5">
        <v>1913.8234765640834</v>
      </c>
      <c r="O7315" s="5">
        <f t="shared" si="1040"/>
        <v>4040.4231</v>
      </c>
      <c r="P7315" s="5">
        <f t="shared" si="1041"/>
        <v>4040.4231</v>
      </c>
      <c r="Q7315" s="5">
        <f t="shared" si="1035"/>
        <v>487.20077413479089</v>
      </c>
      <c r="R7315" s="5">
        <f>IF(O7315&gt;(P7315+U7315),O7315-P7315-U7315, 0)</f>
        <v>0</v>
      </c>
      <c r="S7315" s="5">
        <f t="shared" si="1036"/>
        <v>401.66748549067211</v>
      </c>
      <c r="T7315" s="5">
        <f t="shared" si="1037"/>
        <v>487.20077413479089</v>
      </c>
      <c r="U7315" s="5">
        <f>IF(O7315&gt;P7315,IF(V7314*($B$6/100)&gt;=O7315-P7315,(O7315-P7315), V7314*($B$6/100)), 0)</f>
        <v>0</v>
      </c>
      <c r="V7315" s="5">
        <f>V7314+(T7315*($B$5/100))-(U7315/($B$6/100))</f>
        <v>1502922.1813110586</v>
      </c>
      <c r="W7315" s="5">
        <f t="shared" si="1038"/>
        <v>37573.054532776463</v>
      </c>
    </row>
    <row r="7316" spans="4:23" x14ac:dyDescent="0.25">
      <c r="D7316">
        <f t="shared" si="1039"/>
        <v>7314</v>
      </c>
      <c r="E7316" s="3">
        <v>44135</v>
      </c>
      <c r="F7316" s="4">
        <v>0.70833333333333337</v>
      </c>
      <c r="G7316">
        <v>60</v>
      </c>
      <c r="H7316">
        <v>0</v>
      </c>
      <c r="I7316" s="5">
        <f t="shared" si="1034"/>
        <v>8</v>
      </c>
      <c r="J7316" s="22">
        <v>0</v>
      </c>
      <c r="K7316">
        <v>1.6935E-4</v>
      </c>
      <c r="L7316" s="5" cm="1">
        <f t="array" ref="L7316">_xlfn.IFS(I7316=0, 0, I7316&gt;34, 0, AND(I7316&gt;0, I7316&lt;35), VLOOKUP(I7316, $A$63:$C$96, 3))</f>
        <v>7160</v>
      </c>
      <c r="M7316" s="5">
        <f t="shared" si="1033"/>
        <v>0</v>
      </c>
      <c r="N7316" s="5">
        <v>2451.315204862366</v>
      </c>
      <c r="O7316" s="5">
        <f t="shared" si="1040"/>
        <v>4770.5895</v>
      </c>
      <c r="P7316" s="5">
        <f t="shared" si="1041"/>
        <v>4770.5895</v>
      </c>
      <c r="Q7316" s="5">
        <f t="shared" si="1035"/>
        <v>487.20077413479089</v>
      </c>
      <c r="R7316" s="5">
        <f>IF(O7316&gt;(P7316+U7316),O7316-P7316-U7316, 0)</f>
        <v>0</v>
      </c>
      <c r="S7316" s="5">
        <f t="shared" si="1036"/>
        <v>1258.989185835356</v>
      </c>
      <c r="T7316" s="5">
        <f t="shared" si="1037"/>
        <v>1130.4213141646439</v>
      </c>
      <c r="U7316" s="5">
        <f>IF(O7316&gt;P7316,IF(V7315*($B$6/100)&gt;=O7316-P7316,(O7316-P7316), V7315*($B$6/100)), 0)</f>
        <v>0</v>
      </c>
      <c r="V7316" s="5">
        <f>V7315+(T7316*($B$5/100))-(U7316/($B$6/100))</f>
        <v>1503713.4762309738</v>
      </c>
      <c r="W7316" s="5">
        <f t="shared" si="1038"/>
        <v>37592.836905774348</v>
      </c>
    </row>
    <row r="7317" spans="4:23" x14ac:dyDescent="0.25">
      <c r="D7317">
        <f t="shared" si="1039"/>
        <v>7315</v>
      </c>
      <c r="E7317" s="3">
        <v>44135</v>
      </c>
      <c r="F7317" s="4">
        <v>0.75</v>
      </c>
      <c r="G7317">
        <v>60</v>
      </c>
      <c r="H7317">
        <v>0</v>
      </c>
      <c r="I7317" s="5">
        <f t="shared" si="1034"/>
        <v>8</v>
      </c>
      <c r="J7317" s="22">
        <v>0</v>
      </c>
      <c r="K7317">
        <v>2.2534999999999998E-4</v>
      </c>
      <c r="L7317" s="5" cm="1">
        <f t="array" ref="L7317">_xlfn.IFS(I7317=0, 0, I7317&gt;34, 0, AND(I7317&gt;0, I7317&lt;35), VLOOKUP(I7317, $A$63:$C$96, 3))</f>
        <v>7160</v>
      </c>
      <c r="M7317" s="5">
        <f t="shared" si="1033"/>
        <v>0</v>
      </c>
      <c r="N7317" s="5">
        <v>3006.9146900966666</v>
      </c>
      <c r="O7317" s="5">
        <f t="shared" si="1040"/>
        <v>6348.1094999999996</v>
      </c>
      <c r="P7317" s="5">
        <f t="shared" si="1041"/>
        <v>6348.1094999999996</v>
      </c>
      <c r="Q7317" s="5">
        <f t="shared" si="1035"/>
        <v>487.20077413479089</v>
      </c>
      <c r="R7317" s="5">
        <f>IF(O7317&gt;(P7317+U7317),O7317-P7317-U7317, 0)</f>
        <v>0</v>
      </c>
      <c r="S7317" s="5">
        <f t="shared" si="1036"/>
        <v>324.68972586520954</v>
      </c>
      <c r="T7317" s="5">
        <f t="shared" si="1037"/>
        <v>487.20077413479089</v>
      </c>
      <c r="U7317" s="5">
        <f>IF(O7317&gt;P7317,IF(V7316*($B$6/100)&gt;=O7317-P7317,(O7317-P7317), V7316*($B$6/100)), 0)</f>
        <v>0</v>
      </c>
      <c r="V7317" s="5">
        <f>V7316+(T7317*($B$5/100))-(U7317/($B$6/100))</f>
        <v>1504054.5167728681</v>
      </c>
      <c r="W7317" s="5">
        <f t="shared" si="1038"/>
        <v>37601.362919321706</v>
      </c>
    </row>
    <row r="7318" spans="4:23" x14ac:dyDescent="0.25">
      <c r="D7318">
        <f t="shared" si="1039"/>
        <v>7316</v>
      </c>
      <c r="E7318" s="3">
        <v>44135</v>
      </c>
      <c r="F7318" s="4">
        <v>0.79166666666666663</v>
      </c>
      <c r="G7318">
        <v>70</v>
      </c>
      <c r="H7318">
        <v>0</v>
      </c>
      <c r="I7318" s="5">
        <f t="shared" si="1034"/>
        <v>10</v>
      </c>
      <c r="J7318" s="22">
        <v>0</v>
      </c>
      <c r="K7318">
        <v>2.3100000000000003E-4</v>
      </c>
      <c r="L7318" s="5" cm="1">
        <f t="array" ref="L7318">_xlfn.IFS(I7318=0, 0, I7318&gt;34, 0, AND(I7318&gt;0, I7318&lt;35), VLOOKUP(I7318, $A$63:$C$96, 3))</f>
        <v>12480</v>
      </c>
      <c r="M7318" s="5">
        <f t="shared" si="1033"/>
        <v>0</v>
      </c>
      <c r="N7318" s="5">
        <v>2900.7975393167253</v>
      </c>
      <c r="O7318" s="5">
        <f t="shared" si="1040"/>
        <v>6507.2700000000013</v>
      </c>
      <c r="P7318" s="5">
        <f t="shared" si="1041"/>
        <v>6507.2700000000013</v>
      </c>
      <c r="Q7318" s="5">
        <f t="shared" si="1035"/>
        <v>487.20077413479089</v>
      </c>
      <c r="R7318" s="5">
        <f>IF(O7318&gt;(P7318+U7318),O7318-P7318-U7318, 0)</f>
        <v>0</v>
      </c>
      <c r="S7318" s="5">
        <f t="shared" si="1036"/>
        <v>1489.8421569993977</v>
      </c>
      <c r="T7318" s="5">
        <f t="shared" si="1037"/>
        <v>4482.8878430006007</v>
      </c>
      <c r="U7318" s="5">
        <f>IF(O7318&gt;P7318,IF(V7317*($B$6/100)&gt;=O7318-P7318,(O7318-P7318), V7317*($B$6/100)), 0)</f>
        <v>0</v>
      </c>
      <c r="V7318" s="5">
        <f>V7317+(T7318*($B$5/100))-(U7318/($B$6/100))</f>
        <v>1507192.5382629684</v>
      </c>
      <c r="W7318" s="5">
        <f t="shared" si="1038"/>
        <v>37679.813456574208</v>
      </c>
    </row>
    <row r="7319" spans="4:23" x14ac:dyDescent="0.25">
      <c r="D7319">
        <f t="shared" si="1039"/>
        <v>7317</v>
      </c>
      <c r="E7319" s="3">
        <v>44135</v>
      </c>
      <c r="F7319" s="4">
        <v>0.83333333333333337</v>
      </c>
      <c r="G7319">
        <v>70</v>
      </c>
      <c r="H7319">
        <v>0</v>
      </c>
      <c r="I7319" s="5">
        <f t="shared" si="1034"/>
        <v>10</v>
      </c>
      <c r="J7319" s="22">
        <v>0</v>
      </c>
      <c r="K7319">
        <v>2.1059E-4</v>
      </c>
      <c r="L7319" s="5" cm="1">
        <f t="array" ref="L7319">_xlfn.IFS(I7319=0, 0, I7319&gt;34, 0, AND(I7319&gt;0, I7319&lt;35), VLOOKUP(I7319, $A$63:$C$96, 3))</f>
        <v>12480</v>
      </c>
      <c r="M7319" s="5">
        <f t="shared" si="1033"/>
        <v>0</v>
      </c>
      <c r="N7319" s="5">
        <v>2794.7467930277448</v>
      </c>
      <c r="O7319" s="5">
        <f t="shared" si="1040"/>
        <v>5932.3202999999994</v>
      </c>
      <c r="P7319" s="5">
        <f t="shared" si="1041"/>
        <v>5932.3202999999994</v>
      </c>
      <c r="Q7319" s="5">
        <f t="shared" si="1035"/>
        <v>487.20077413479089</v>
      </c>
      <c r="R7319" s="5">
        <f>IF(O7319&gt;(P7319+U7319),O7319-P7319-U7319, 0)</f>
        <v>0</v>
      </c>
      <c r="S7319" s="5">
        <f t="shared" si="1036"/>
        <v>1435.3747664072964</v>
      </c>
      <c r="T7319" s="5">
        <f t="shared" si="1037"/>
        <v>5112.3049335927044</v>
      </c>
      <c r="U7319" s="5">
        <f>IF(O7319&gt;P7319,IF(V7318*($B$6/100)&gt;=O7319-P7319,(O7319-P7319), V7318*($B$6/100)), 0)</f>
        <v>0</v>
      </c>
      <c r="V7319" s="5">
        <f>V7318+(T7319*($B$5/100))-(U7319/($B$6/100))</f>
        <v>1510771.1517164833</v>
      </c>
      <c r="W7319" s="5">
        <f t="shared" si="1038"/>
        <v>37769.278792912082</v>
      </c>
    </row>
    <row r="7320" spans="4:23" x14ac:dyDescent="0.25">
      <c r="D7320">
        <f t="shared" si="1039"/>
        <v>7318</v>
      </c>
      <c r="E7320" s="3">
        <v>44135</v>
      </c>
      <c r="F7320" s="4">
        <v>0.875</v>
      </c>
      <c r="G7320">
        <v>50</v>
      </c>
      <c r="H7320">
        <v>0</v>
      </c>
      <c r="I7320" s="5">
        <f t="shared" si="1034"/>
        <v>7</v>
      </c>
      <c r="J7320" s="22">
        <v>0</v>
      </c>
      <c r="K7320">
        <v>1.9180999999999999E-4</v>
      </c>
      <c r="L7320" s="5" cm="1">
        <f t="array" ref="L7320">_xlfn.IFS(I7320=0, 0, I7320&gt;34, 0, AND(I7320&gt;0, I7320&lt;35), VLOOKUP(I7320, $A$63:$C$96, 3))</f>
        <v>4800</v>
      </c>
      <c r="M7320" s="5">
        <f t="shared" si="1033"/>
        <v>0</v>
      </c>
      <c r="N7320" s="5">
        <v>2402.1663992068347</v>
      </c>
      <c r="O7320" s="5">
        <f t="shared" si="1040"/>
        <v>5403.2876999999999</v>
      </c>
      <c r="P7320" s="5">
        <f t="shared" si="1041"/>
        <v>4800</v>
      </c>
      <c r="Q7320" s="5">
        <f t="shared" si="1035"/>
        <v>0</v>
      </c>
      <c r="R7320" s="5">
        <f>IF(O7320&gt;(P7320+U7320),O7320-P7320-U7320, 0)</f>
        <v>0</v>
      </c>
      <c r="S7320" s="5">
        <f t="shared" si="1036"/>
        <v>0</v>
      </c>
      <c r="T7320" s="5">
        <f t="shared" si="1037"/>
        <v>0</v>
      </c>
      <c r="U7320" s="5">
        <f>IF(O7320&gt;P7320,IF(V7319*($B$6/100)&gt;=O7320-P7320,(O7320-P7320), V7319*($B$6/100)), 0)</f>
        <v>603.28769999999986</v>
      </c>
      <c r="V7320" s="5">
        <f>V7319+(T7320*($B$5/100))-(U7320/($B$6/100))</f>
        <v>1509909.3121450548</v>
      </c>
      <c r="W7320" s="5">
        <f t="shared" si="1038"/>
        <v>37747.732803626372</v>
      </c>
    </row>
    <row r="7321" spans="4:23" x14ac:dyDescent="0.25">
      <c r="D7321">
        <f t="shared" si="1039"/>
        <v>7319</v>
      </c>
      <c r="E7321" s="3">
        <v>44135</v>
      </c>
      <c r="F7321" s="4">
        <v>0.91666666666666663</v>
      </c>
      <c r="G7321">
        <v>30</v>
      </c>
      <c r="H7321">
        <v>0</v>
      </c>
      <c r="I7321" s="5">
        <f t="shared" si="1034"/>
        <v>4</v>
      </c>
      <c r="J7321" s="22">
        <v>0</v>
      </c>
      <c r="K7321">
        <v>1.7236000000000001E-4</v>
      </c>
      <c r="L7321" s="5" cm="1">
        <f t="array" ref="L7321">_xlfn.IFS(I7321=0, 0, I7321&gt;34, 0, AND(I7321&gt;0, I7321&lt;35), VLOOKUP(I7321, $A$63:$C$96, 3))</f>
        <v>740</v>
      </c>
      <c r="M7321" s="5">
        <f t="shared" si="1033"/>
        <v>0</v>
      </c>
      <c r="N7321" s="5">
        <v>2019.1930889446828</v>
      </c>
      <c r="O7321" s="5">
        <f t="shared" si="1040"/>
        <v>4855.3811999999998</v>
      </c>
      <c r="P7321" s="5">
        <f t="shared" si="1041"/>
        <v>740</v>
      </c>
      <c r="Q7321" s="5">
        <f t="shared" si="1035"/>
        <v>0</v>
      </c>
      <c r="R7321" s="5">
        <f>IF(O7321&gt;(P7321+U7321),O7321-P7321-U7321, 0)</f>
        <v>0</v>
      </c>
      <c r="S7321" s="5">
        <f t="shared" si="1036"/>
        <v>0</v>
      </c>
      <c r="T7321" s="5">
        <f t="shared" si="1037"/>
        <v>0</v>
      </c>
      <c r="U7321" s="5">
        <f>IF(O7321&gt;P7321,IF(V7320*($B$6/100)&gt;=O7321-P7321,(O7321-P7321), V7320*($B$6/100)), 0)</f>
        <v>4115.3811999999998</v>
      </c>
      <c r="V7321" s="5">
        <f>V7320+(T7321*($B$5/100))-(U7321/($B$6/100))</f>
        <v>1504030.1961450549</v>
      </c>
      <c r="W7321" s="5">
        <f t="shared" si="1038"/>
        <v>37600.754903626374</v>
      </c>
    </row>
    <row r="7322" spans="4:23" x14ac:dyDescent="0.25">
      <c r="D7322">
        <f t="shared" si="1039"/>
        <v>7320</v>
      </c>
      <c r="E7322" s="3">
        <v>44135</v>
      </c>
      <c r="F7322" s="4">
        <v>0.95833333333333337</v>
      </c>
      <c r="G7322">
        <v>20</v>
      </c>
      <c r="H7322">
        <v>0</v>
      </c>
      <c r="I7322" s="5">
        <f t="shared" si="1034"/>
        <v>3</v>
      </c>
      <c r="J7322" s="22">
        <v>0</v>
      </c>
      <c r="K7322">
        <v>1.5899999999999999E-4</v>
      </c>
      <c r="L7322" s="5" cm="1">
        <f t="array" ref="L7322">_xlfn.IFS(I7322=0, 0, I7322&gt;34, 0, AND(I7322&gt;0, I7322&lt;35), VLOOKUP(I7322, $A$63:$C$96, 3))</f>
        <v>232</v>
      </c>
      <c r="M7322" s="5">
        <f t="shared" si="1033"/>
        <v>0</v>
      </c>
      <c r="N7322" s="5">
        <v>1730.5009642405219</v>
      </c>
      <c r="O7322" s="5">
        <f t="shared" si="1040"/>
        <v>4479.03</v>
      </c>
      <c r="P7322" s="5">
        <f t="shared" si="1041"/>
        <v>232</v>
      </c>
      <c r="Q7322" s="5">
        <f t="shared" si="1035"/>
        <v>0</v>
      </c>
      <c r="R7322" s="5">
        <f>IF(O7322&gt;(P7322+U7322),O7322-P7322-U7322, 0)</f>
        <v>0</v>
      </c>
      <c r="S7322" s="5">
        <f t="shared" si="1036"/>
        <v>0</v>
      </c>
      <c r="T7322" s="5">
        <f t="shared" si="1037"/>
        <v>0</v>
      </c>
      <c r="U7322" s="5">
        <f>IF(O7322&gt;P7322,IF(V7321*($B$6/100)&gt;=O7322-P7322,(O7322-P7322), V7321*($B$6/100)), 0)</f>
        <v>4247.03</v>
      </c>
      <c r="V7322" s="5">
        <f>V7321+(T7322*($B$5/100))-(U7322/($B$6/100))</f>
        <v>1497963.0104307691</v>
      </c>
      <c r="W7322" s="5">
        <f t="shared" si="1038"/>
        <v>37449.075260769227</v>
      </c>
    </row>
    <row r="7323" spans="4:23" x14ac:dyDescent="0.25">
      <c r="D7323">
        <f t="shared" si="1039"/>
        <v>7321</v>
      </c>
      <c r="E7323" s="3">
        <v>44136</v>
      </c>
      <c r="F7323" s="4">
        <v>0</v>
      </c>
      <c r="G7323">
        <v>20</v>
      </c>
      <c r="H7323">
        <v>0</v>
      </c>
      <c r="I7323" s="5">
        <f t="shared" si="1034"/>
        <v>3</v>
      </c>
      <c r="J7323" s="22">
        <v>0</v>
      </c>
      <c r="K7323">
        <v>1.3688E-4</v>
      </c>
      <c r="L7323" s="5" cm="1">
        <f t="array" ref="L7323">_xlfn.IFS(I7323=0, 0, I7323&gt;34, 0, AND(I7323&gt;0, I7323&lt;35), VLOOKUP(I7323, $A$63:$C$96, 3))</f>
        <v>232</v>
      </c>
      <c r="M7323" s="5">
        <f t="shared" si="1033"/>
        <v>0</v>
      </c>
      <c r="N7323" s="5">
        <v>1474.8117199162205</v>
      </c>
      <c r="O7323" s="5">
        <f t="shared" si="1040"/>
        <v>3855.9096</v>
      </c>
      <c r="P7323" s="5">
        <f t="shared" si="1041"/>
        <v>232</v>
      </c>
      <c r="Q7323" s="5">
        <f t="shared" si="1035"/>
        <v>0</v>
      </c>
      <c r="R7323" s="5">
        <f>IF(O7323&gt;(P7323+U7323),O7323-P7323-U7323, 0)</f>
        <v>0</v>
      </c>
      <c r="S7323" s="5">
        <f t="shared" si="1036"/>
        <v>0</v>
      </c>
      <c r="T7323" s="5">
        <f t="shared" si="1037"/>
        <v>0</v>
      </c>
      <c r="U7323" s="5">
        <f>IF(O7323&gt;P7323,IF(V7322*($B$6/100)&gt;=O7323-P7323,(O7323-P7323), V7322*($B$6/100)), 0)</f>
        <v>3623.9096</v>
      </c>
      <c r="V7323" s="5">
        <f>V7322+(T7323*($B$5/100))-(U7323/($B$6/100))</f>
        <v>1492785.9967164833</v>
      </c>
      <c r="W7323" s="5">
        <f t="shared" si="1038"/>
        <v>37319.64991791208</v>
      </c>
    </row>
    <row r="7324" spans="4:23" x14ac:dyDescent="0.25">
      <c r="D7324">
        <f t="shared" si="1039"/>
        <v>7322</v>
      </c>
      <c r="E7324" s="3">
        <v>44136</v>
      </c>
      <c r="F7324" s="4">
        <v>4.1666666666666664E-2</v>
      </c>
      <c r="G7324">
        <v>30</v>
      </c>
      <c r="H7324">
        <v>0</v>
      </c>
      <c r="I7324" s="5">
        <f t="shared" si="1034"/>
        <v>4</v>
      </c>
      <c r="J7324" s="22">
        <v>0</v>
      </c>
      <c r="K7324">
        <v>1.1259E-4</v>
      </c>
      <c r="L7324" s="5" cm="1">
        <f t="array" ref="L7324">_xlfn.IFS(I7324=0, 0, I7324&gt;34, 0, AND(I7324&gt;0, I7324&lt;35), VLOOKUP(I7324, $A$63:$C$96, 3))</f>
        <v>740</v>
      </c>
      <c r="M7324" s="5">
        <f t="shared" si="1033"/>
        <v>0</v>
      </c>
      <c r="N7324" s="5">
        <v>1337.513132859804</v>
      </c>
      <c r="O7324" s="5">
        <f t="shared" si="1040"/>
        <v>3171.6603</v>
      </c>
      <c r="P7324" s="5">
        <f t="shared" si="1041"/>
        <v>740</v>
      </c>
      <c r="Q7324" s="5">
        <f t="shared" si="1035"/>
        <v>0</v>
      </c>
      <c r="R7324" s="5">
        <f>IF(O7324&gt;(P7324+U7324),O7324-P7324-U7324, 0)</f>
        <v>0</v>
      </c>
      <c r="S7324" s="5">
        <f t="shared" si="1036"/>
        <v>0</v>
      </c>
      <c r="T7324" s="5">
        <f t="shared" si="1037"/>
        <v>0</v>
      </c>
      <c r="U7324" s="5">
        <f>IF(O7324&gt;P7324,IF(V7323*($B$6/100)&gt;=O7324-P7324,(O7324-P7324), V7323*($B$6/100)), 0)</f>
        <v>2431.6603</v>
      </c>
      <c r="V7324" s="5">
        <f>V7323+(T7324*($B$5/100))-(U7324/($B$6/100))</f>
        <v>1489312.1962879119</v>
      </c>
      <c r="W7324" s="5">
        <f t="shared" si="1038"/>
        <v>37232.804907197795</v>
      </c>
    </row>
    <row r="7325" spans="4:23" x14ac:dyDescent="0.25">
      <c r="D7325">
        <f t="shared" si="1039"/>
        <v>7323</v>
      </c>
      <c r="E7325" s="3">
        <v>44136</v>
      </c>
      <c r="F7325" s="4">
        <v>8.3333333333333329E-2</v>
      </c>
      <c r="G7325">
        <v>40</v>
      </c>
      <c r="H7325">
        <v>0</v>
      </c>
      <c r="I7325" s="5">
        <f t="shared" si="1034"/>
        <v>6</v>
      </c>
      <c r="J7325" s="22">
        <v>0</v>
      </c>
      <c r="K7325">
        <v>9.1619999999999994E-5</v>
      </c>
      <c r="L7325" s="5" cm="1">
        <f t="array" ref="L7325">_xlfn.IFS(I7325=0, 0, I7325&gt;34, 0, AND(I7325&gt;0, I7325&lt;35), VLOOKUP(I7325, $A$63:$C$96, 3))</f>
        <v>2980</v>
      </c>
      <c r="M7325" s="5">
        <f t="shared" si="1033"/>
        <v>0</v>
      </c>
      <c r="N7325" s="5">
        <v>1291.5020734803322</v>
      </c>
      <c r="O7325" s="5">
        <f t="shared" si="1040"/>
        <v>2580.9353999999998</v>
      </c>
      <c r="P7325" s="5">
        <f t="shared" si="1041"/>
        <v>2580.9353999999998</v>
      </c>
      <c r="Q7325" s="5">
        <f t="shared" si="1035"/>
        <v>399.06460000000015</v>
      </c>
      <c r="R7325" s="5">
        <f>IF(O7325&gt;(P7325+U7325),O7325-P7325-U7325, 0)</f>
        <v>0</v>
      </c>
      <c r="S7325" s="5">
        <f t="shared" si="1036"/>
        <v>0</v>
      </c>
      <c r="T7325" s="5">
        <f t="shared" si="1037"/>
        <v>399.06460000000015</v>
      </c>
      <c r="U7325" s="5">
        <f>IF(O7325&gt;P7325,IF(V7324*($B$6/100)&gt;=O7325-P7325,(O7325-P7325), V7324*($B$6/100)), 0)</f>
        <v>0</v>
      </c>
      <c r="V7325" s="5">
        <f>V7324+(T7325*($B$5/100))-(U7325/($B$6/100))</f>
        <v>1489591.5415079119</v>
      </c>
      <c r="W7325" s="5">
        <f t="shared" si="1038"/>
        <v>37239.788537697794</v>
      </c>
    </row>
    <row r="7326" spans="4:23" x14ac:dyDescent="0.25">
      <c r="D7326">
        <f t="shared" si="1039"/>
        <v>7324</v>
      </c>
      <c r="E7326" s="3">
        <v>44136</v>
      </c>
      <c r="F7326" s="4">
        <v>0.125</v>
      </c>
      <c r="G7326">
        <v>40</v>
      </c>
      <c r="H7326">
        <v>0</v>
      </c>
      <c r="I7326" s="5">
        <f t="shared" si="1034"/>
        <v>6</v>
      </c>
      <c r="J7326" s="22">
        <v>0</v>
      </c>
      <c r="K7326">
        <v>7.6509999999999998E-5</v>
      </c>
      <c r="L7326" s="5" cm="1">
        <f t="array" ref="L7326">_xlfn.IFS(I7326=0, 0, I7326&gt;34, 0, AND(I7326&gt;0, I7326&lt;35), VLOOKUP(I7326, $A$63:$C$96, 3))</f>
        <v>2980</v>
      </c>
      <c r="M7326" s="5">
        <f t="shared" si="1033"/>
        <v>0</v>
      </c>
      <c r="N7326" s="5">
        <v>1303.7265873868437</v>
      </c>
      <c r="O7326" s="5">
        <f t="shared" si="1040"/>
        <v>2155.2867000000001</v>
      </c>
      <c r="P7326" s="5">
        <f t="shared" si="1041"/>
        <v>2155.2867000000001</v>
      </c>
      <c r="Q7326" s="5">
        <f t="shared" si="1035"/>
        <v>487.20077413479089</v>
      </c>
      <c r="R7326" s="5">
        <f>IF(O7326&gt;(P7326+U7326),O7326-P7326-U7326, 0)</f>
        <v>0</v>
      </c>
      <c r="S7326" s="5">
        <f t="shared" si="1036"/>
        <v>337.512525865209</v>
      </c>
      <c r="T7326" s="5">
        <f t="shared" si="1037"/>
        <v>487.20077413479089</v>
      </c>
      <c r="U7326" s="5">
        <f>IF(O7326&gt;P7326,IF(V7325*($B$6/100)&gt;=O7326-P7326,(O7326-P7326), V7325*($B$6/100)), 0)</f>
        <v>0</v>
      </c>
      <c r="V7326" s="5">
        <f>V7325+(T7326*($B$5/100))-(U7326/($B$6/100))</f>
        <v>1489932.5820498061</v>
      </c>
      <c r="W7326" s="5">
        <f t="shared" si="1038"/>
        <v>37248.314551245152</v>
      </c>
    </row>
    <row r="7327" spans="4:23" x14ac:dyDescent="0.25">
      <c r="D7327">
        <f t="shared" si="1039"/>
        <v>7325</v>
      </c>
      <c r="E7327" s="3">
        <v>44136</v>
      </c>
      <c r="F7327" s="4">
        <v>0.16666666666666666</v>
      </c>
      <c r="G7327">
        <v>40</v>
      </c>
      <c r="H7327">
        <v>0</v>
      </c>
      <c r="I7327" s="5">
        <f t="shared" si="1034"/>
        <v>6</v>
      </c>
      <c r="J7327" s="22">
        <v>0</v>
      </c>
      <c r="K7327">
        <v>6.9799999999999989E-5</v>
      </c>
      <c r="L7327" s="5" cm="1">
        <f t="array" ref="L7327">_xlfn.IFS(I7327=0, 0, I7327&gt;34, 0, AND(I7327&gt;0, I7327&lt;35), VLOOKUP(I7327, $A$63:$C$96, 3))</f>
        <v>2980</v>
      </c>
      <c r="M7327" s="5">
        <f t="shared" si="1033"/>
        <v>0</v>
      </c>
      <c r="N7327" s="5">
        <v>1289.8201043600336</v>
      </c>
      <c r="O7327" s="5">
        <f t="shared" si="1040"/>
        <v>1966.2659999999996</v>
      </c>
      <c r="P7327" s="5">
        <f t="shared" si="1041"/>
        <v>1966.2659999999996</v>
      </c>
      <c r="Q7327" s="5">
        <f t="shared" si="1035"/>
        <v>487.20077413479089</v>
      </c>
      <c r="R7327" s="5">
        <f>IF(O7327&gt;(P7327+U7327),O7327-P7327-U7327, 0)</f>
        <v>0</v>
      </c>
      <c r="S7327" s="5">
        <f t="shared" si="1036"/>
        <v>526.53322586520949</v>
      </c>
      <c r="T7327" s="5">
        <f t="shared" si="1037"/>
        <v>487.20077413479089</v>
      </c>
      <c r="U7327" s="5">
        <f>IF(O7327&gt;P7327,IF(V7326*($B$6/100)&gt;=O7327-P7327,(O7327-P7327), V7326*($B$6/100)), 0)</f>
        <v>0</v>
      </c>
      <c r="V7327" s="5">
        <f>V7326+(T7327*($B$5/100))-(U7327/($B$6/100))</f>
        <v>1490273.6225917004</v>
      </c>
      <c r="W7327" s="5">
        <f t="shared" si="1038"/>
        <v>37256.84056479251</v>
      </c>
    </row>
    <row r="7328" spans="4:23" x14ac:dyDescent="0.25">
      <c r="D7328">
        <f t="shared" si="1039"/>
        <v>7326</v>
      </c>
      <c r="E7328" s="3">
        <v>44136</v>
      </c>
      <c r="F7328" s="4">
        <v>0.20833333333333334</v>
      </c>
      <c r="G7328">
        <v>40</v>
      </c>
      <c r="H7328">
        <v>0</v>
      </c>
      <c r="I7328" s="5">
        <f t="shared" si="1034"/>
        <v>6</v>
      </c>
      <c r="J7328" s="22">
        <v>0</v>
      </c>
      <c r="K7328">
        <v>6.8550000000000013E-5</v>
      </c>
      <c r="L7328" s="5" cm="1">
        <f t="array" ref="L7328">_xlfn.IFS(I7328=0, 0, I7328&gt;34, 0, AND(I7328&gt;0, I7328&lt;35), VLOOKUP(I7328, $A$63:$C$96, 3))</f>
        <v>2980</v>
      </c>
      <c r="M7328" s="5">
        <f t="shared" si="1033"/>
        <v>0</v>
      </c>
      <c r="N7328" s="5">
        <v>1333.1680120366711</v>
      </c>
      <c r="O7328" s="5">
        <f t="shared" si="1040"/>
        <v>1931.0535000000004</v>
      </c>
      <c r="P7328" s="5">
        <f t="shared" si="1041"/>
        <v>1931.0535000000004</v>
      </c>
      <c r="Q7328" s="5">
        <f t="shared" si="1035"/>
        <v>487.20077413479089</v>
      </c>
      <c r="R7328" s="5">
        <f>IF(O7328&gt;(P7328+U7328),O7328-P7328-U7328, 0)</f>
        <v>0</v>
      </c>
      <c r="S7328" s="5">
        <f t="shared" si="1036"/>
        <v>561.74572586520867</v>
      </c>
      <c r="T7328" s="5">
        <f t="shared" si="1037"/>
        <v>487.20077413479089</v>
      </c>
      <c r="U7328" s="5">
        <f>IF(O7328&gt;P7328,IF(V7327*($B$6/100)&gt;=O7328-P7328,(O7328-P7328), V7327*($B$6/100)), 0)</f>
        <v>0</v>
      </c>
      <c r="V7328" s="5">
        <f>V7327+(T7328*($B$5/100))-(U7328/($B$6/100))</f>
        <v>1490614.6631335947</v>
      </c>
      <c r="W7328" s="5">
        <f t="shared" si="1038"/>
        <v>37265.366578339868</v>
      </c>
    </row>
    <row r="7329" spans="4:23" x14ac:dyDescent="0.25">
      <c r="D7329">
        <f t="shared" si="1039"/>
        <v>7327</v>
      </c>
      <c r="E7329" s="3">
        <v>44136</v>
      </c>
      <c r="F7329" s="4">
        <v>0.25</v>
      </c>
      <c r="G7329">
        <v>50</v>
      </c>
      <c r="H7329">
        <v>0</v>
      </c>
      <c r="I7329" s="5">
        <f t="shared" si="1034"/>
        <v>7</v>
      </c>
      <c r="J7329" s="22">
        <v>0</v>
      </c>
      <c r="K7329">
        <v>7.1060000000000001E-5</v>
      </c>
      <c r="L7329" s="5" cm="1">
        <f t="array" ref="L7329">_xlfn.IFS(I7329=0, 0, I7329&gt;34, 0, AND(I7329&gt;0, I7329&lt;35), VLOOKUP(I7329, $A$63:$C$96, 3))</f>
        <v>4800</v>
      </c>
      <c r="M7329" s="5">
        <f t="shared" si="1033"/>
        <v>0</v>
      </c>
      <c r="N7329" s="5">
        <v>1446.8102554109662</v>
      </c>
      <c r="O7329" s="5">
        <f t="shared" si="1040"/>
        <v>2001.7602000000002</v>
      </c>
      <c r="P7329" s="5">
        <f t="shared" si="1041"/>
        <v>2001.7602000000002</v>
      </c>
      <c r="Q7329" s="5">
        <f t="shared" si="1035"/>
        <v>487.20077413479089</v>
      </c>
      <c r="R7329" s="5">
        <f>IF(O7329&gt;(P7329+U7329),O7329-P7329-U7329, 0)</f>
        <v>0</v>
      </c>
      <c r="S7329" s="5">
        <f t="shared" si="1036"/>
        <v>743.07802680984412</v>
      </c>
      <c r="T7329" s="5">
        <f t="shared" si="1037"/>
        <v>2055.1617731901556</v>
      </c>
      <c r="U7329" s="5">
        <f>IF(O7329&gt;P7329,IF(V7328*($B$6/100)&gt;=O7329-P7329,(O7329-P7329), V7328*($B$6/100)), 0)</f>
        <v>0</v>
      </c>
      <c r="V7329" s="5">
        <f>V7328+(T7329*($B$5/100))-(U7329/($B$6/100))</f>
        <v>1492053.2763748278</v>
      </c>
      <c r="W7329" s="5">
        <f t="shared" si="1038"/>
        <v>37301.331909370696</v>
      </c>
    </row>
    <row r="7330" spans="4:23" x14ac:dyDescent="0.25">
      <c r="D7330">
        <f t="shared" si="1039"/>
        <v>7328</v>
      </c>
      <c r="E7330" s="3">
        <v>44136</v>
      </c>
      <c r="F7330" s="4">
        <v>0.29166666666666669</v>
      </c>
      <c r="G7330">
        <v>50</v>
      </c>
      <c r="H7330">
        <v>0</v>
      </c>
      <c r="I7330" s="5">
        <f t="shared" si="1034"/>
        <v>7</v>
      </c>
      <c r="J7330" s="22">
        <v>2.4744757823055187E-6</v>
      </c>
      <c r="K7330">
        <v>7.8880000000000004E-5</v>
      </c>
      <c r="L7330" s="5" cm="1">
        <f t="array" ref="L7330">_xlfn.IFS(I7330=0, 0, I7330&gt;34, 0, AND(I7330&gt;0, I7330&lt;35), VLOOKUP(I7330, $A$63:$C$96, 3))</f>
        <v>4800</v>
      </c>
      <c r="M7330" s="5">
        <f t="shared" si="1033"/>
        <v>11.753759965951215</v>
      </c>
      <c r="N7330" s="5">
        <v>1769.3026366595648</v>
      </c>
      <c r="O7330" s="5">
        <f t="shared" si="1040"/>
        <v>2222.0496000000003</v>
      </c>
      <c r="P7330" s="5">
        <f t="shared" si="1041"/>
        <v>2222.0496000000003</v>
      </c>
      <c r="Q7330" s="5">
        <f t="shared" si="1035"/>
        <v>487.20077413479089</v>
      </c>
      <c r="R7330" s="5">
        <f>IF(O7330&gt;(P7330+U7330),O7330-P7330-U7330, 0)</f>
        <v>0</v>
      </c>
      <c r="S7330" s="5">
        <f t="shared" si="1036"/>
        <v>908.70928455300123</v>
      </c>
      <c r="T7330" s="5">
        <f t="shared" si="1037"/>
        <v>1680.9948754129493</v>
      </c>
      <c r="U7330" s="5">
        <f>IF(O7330&gt;P7330,IF(V7329*($B$6/100)&gt;=O7330-P7330,(O7330-P7330), V7329*($B$6/100)), 0)</f>
        <v>0</v>
      </c>
      <c r="V7330" s="5">
        <f>V7329+(T7330*($B$5/100))-(U7330/($B$6/100))</f>
        <v>1493229.972787617</v>
      </c>
      <c r="W7330" s="5">
        <f t="shared" si="1038"/>
        <v>37330.749319690425</v>
      </c>
    </row>
    <row r="7331" spans="4:23" x14ac:dyDescent="0.25">
      <c r="D7331">
        <f t="shared" si="1039"/>
        <v>7329</v>
      </c>
      <c r="E7331" s="3">
        <v>44136</v>
      </c>
      <c r="F7331" s="4">
        <v>0.33333333333333331</v>
      </c>
      <c r="G7331">
        <v>50</v>
      </c>
      <c r="H7331">
        <v>5</v>
      </c>
      <c r="I7331" s="5">
        <f t="shared" si="1034"/>
        <v>7</v>
      </c>
      <c r="J7331" s="22">
        <v>4.4540564081499335E-5</v>
      </c>
      <c r="K7331">
        <v>9.8069999999999988E-5</v>
      </c>
      <c r="L7331" s="5" cm="1">
        <f t="array" ref="L7331">_xlfn.IFS(I7331=0, 0, I7331&gt;34, 0, AND(I7331&gt;0, I7331&lt;35), VLOOKUP(I7331, $A$63:$C$96, 3))</f>
        <v>4800</v>
      </c>
      <c r="M7331" s="5">
        <f t="shared" si="1033"/>
        <v>211.56767938712184</v>
      </c>
      <c r="N7331" s="5">
        <v>2571.2265640033361</v>
      </c>
      <c r="O7331" s="5">
        <f t="shared" si="1040"/>
        <v>2762.6318999999999</v>
      </c>
      <c r="P7331" s="5">
        <f t="shared" si="1041"/>
        <v>2762.6318999999999</v>
      </c>
      <c r="Q7331" s="5">
        <f t="shared" si="1035"/>
        <v>487.20077413479089</v>
      </c>
      <c r="R7331" s="5">
        <f>IF(O7331&gt;(P7331+U7331),O7331-P7331-U7331, 0)</f>
        <v>0</v>
      </c>
      <c r="S7331" s="5">
        <f t="shared" si="1036"/>
        <v>1320.5753515466631</v>
      </c>
      <c r="T7331" s="5">
        <f t="shared" si="1037"/>
        <v>928.36042784045867</v>
      </c>
      <c r="U7331" s="5">
        <f>IF(O7331&gt;P7331,IF(V7330*($B$6/100)&gt;=O7331-P7331,(O7331-P7331), V7330*($B$6/100)), 0)</f>
        <v>0</v>
      </c>
      <c r="V7331" s="5">
        <f>V7330+(T7331*($B$5/100))-(U7331/($B$6/100))</f>
        <v>1493879.8250871054</v>
      </c>
      <c r="W7331" s="5">
        <f t="shared" si="1038"/>
        <v>37346.995627177632</v>
      </c>
    </row>
    <row r="7332" spans="4:23" x14ac:dyDescent="0.25">
      <c r="D7332">
        <f t="shared" si="1039"/>
        <v>7330</v>
      </c>
      <c r="E7332" s="3">
        <v>44136</v>
      </c>
      <c r="F7332" s="4">
        <v>0.375</v>
      </c>
      <c r="G7332">
        <v>60</v>
      </c>
      <c r="H7332">
        <v>7</v>
      </c>
      <c r="I7332" s="5">
        <f t="shared" si="1034"/>
        <v>8</v>
      </c>
      <c r="J7332" s="22">
        <v>1.4104511959141456E-4</v>
      </c>
      <c r="K7332">
        <v>1.259E-4</v>
      </c>
      <c r="L7332" s="5" cm="1">
        <f t="array" ref="L7332">_xlfn.IFS(I7332=0, 0, I7332&gt;34, 0, AND(I7332&gt;0, I7332&lt;35), VLOOKUP(I7332, $A$63:$C$96, 3))</f>
        <v>7160</v>
      </c>
      <c r="M7332" s="5">
        <f t="shared" si="1033"/>
        <v>669.96431805921918</v>
      </c>
      <c r="N7332" s="5">
        <v>3402.3292688120437</v>
      </c>
      <c r="O7332" s="5">
        <f t="shared" si="1040"/>
        <v>3546.6029999999996</v>
      </c>
      <c r="P7332" s="5">
        <f t="shared" si="1041"/>
        <v>3546.6029999999996</v>
      </c>
      <c r="Q7332" s="5">
        <f t="shared" si="1035"/>
        <v>487.20077413479089</v>
      </c>
      <c r="R7332" s="5">
        <f>IF(O7332&gt;(P7332+U7332),O7332-P7332-U7332, 0)</f>
        <v>0</v>
      </c>
      <c r="S7332" s="5">
        <f t="shared" si="1036"/>
        <v>1747.4275636151742</v>
      </c>
      <c r="T7332" s="5">
        <f t="shared" si="1037"/>
        <v>2535.9337544440459</v>
      </c>
      <c r="U7332" s="5">
        <f>IF(O7332&gt;P7332,IF(V7331*($B$6/100)&gt;=O7332-P7332,(O7332-P7332), V7331*($B$6/100)), 0)</f>
        <v>0</v>
      </c>
      <c r="V7332" s="5">
        <f>V7331+(T7332*($B$5/100))-(U7332/($B$6/100))</f>
        <v>1495654.9787152163</v>
      </c>
      <c r="W7332" s="5">
        <f t="shared" si="1038"/>
        <v>37391.374467880407</v>
      </c>
    </row>
    <row r="7333" spans="4:23" x14ac:dyDescent="0.25">
      <c r="D7333">
        <f t="shared" si="1039"/>
        <v>7331</v>
      </c>
      <c r="E7333" s="3">
        <v>44136</v>
      </c>
      <c r="F7333" s="4">
        <v>0.41666666666666669</v>
      </c>
      <c r="G7333">
        <v>70</v>
      </c>
      <c r="H7333">
        <v>3</v>
      </c>
      <c r="I7333" s="5">
        <f t="shared" si="1034"/>
        <v>10</v>
      </c>
      <c r="J7333" s="22">
        <v>1.8063673210830285E-4</v>
      </c>
      <c r="K7333">
        <v>1.3982E-4</v>
      </c>
      <c r="L7333" s="5" cm="1">
        <f t="array" ref="L7333">_xlfn.IFS(I7333=0, 0, I7333&gt;34, 0, AND(I7333&gt;0, I7333&lt;35), VLOOKUP(I7333, $A$63:$C$96, 3))</f>
        <v>12480</v>
      </c>
      <c r="M7333" s="5">
        <f t="shared" si="1033"/>
        <v>858.02447751443856</v>
      </c>
      <c r="N7333" s="5">
        <v>3214.8426959379244</v>
      </c>
      <c r="O7333" s="5">
        <f t="shared" si="1040"/>
        <v>3938.7294000000002</v>
      </c>
      <c r="P7333" s="5">
        <f t="shared" si="1041"/>
        <v>3938.7294000000002</v>
      </c>
      <c r="Q7333" s="5">
        <f t="shared" si="1035"/>
        <v>487.20077413479089</v>
      </c>
      <c r="R7333" s="5">
        <f>IF(O7333&gt;(P7333+U7333),O7333-P7333-U7333, 0)</f>
        <v>0</v>
      </c>
      <c r="S7333" s="5">
        <f t="shared" si="1036"/>
        <v>1651.1349418953573</v>
      </c>
      <c r="T7333" s="5">
        <f t="shared" si="1037"/>
        <v>7748.1601356190804</v>
      </c>
      <c r="U7333" s="5">
        <f>IF(O7333&gt;P7333,IF(V7332*($B$6/100)&gt;=O7333-P7333,(O7333-P7333), V7332*($B$6/100)), 0)</f>
        <v>0</v>
      </c>
      <c r="V7333" s="5">
        <f>V7332+(T7333*($B$5/100))-(U7333/($B$6/100))</f>
        <v>1501078.6908101495</v>
      </c>
      <c r="W7333" s="5">
        <f t="shared" si="1038"/>
        <v>37526.967270253735</v>
      </c>
    </row>
    <row r="7334" spans="4:23" x14ac:dyDescent="0.25">
      <c r="D7334">
        <f t="shared" si="1039"/>
        <v>7332</v>
      </c>
      <c r="E7334" s="3">
        <v>44136</v>
      </c>
      <c r="F7334" s="4">
        <v>0.45833333333333331</v>
      </c>
      <c r="G7334">
        <v>80</v>
      </c>
      <c r="H7334">
        <v>0</v>
      </c>
      <c r="I7334" s="5">
        <f t="shared" si="1034"/>
        <v>11</v>
      </c>
      <c r="J7334" s="22">
        <v>1.3857064380910905E-4</v>
      </c>
      <c r="K7334">
        <v>1.4002E-4</v>
      </c>
      <c r="L7334" s="5" cm="1">
        <f t="array" ref="L7334">_xlfn.IFS(I7334=0, 0, I7334&gt;34, 0, AND(I7334&gt;0, I7334&lt;35), VLOOKUP(I7334, $A$63:$C$96, 3))</f>
        <v>14640</v>
      </c>
      <c r="M7334" s="5">
        <f t="shared" si="1033"/>
        <v>658.21055809326799</v>
      </c>
      <c r="N7334" s="5">
        <v>2787.2566112979566</v>
      </c>
      <c r="O7334" s="5">
        <f t="shared" si="1040"/>
        <v>3944.3634000000002</v>
      </c>
      <c r="P7334" s="5">
        <f t="shared" si="1041"/>
        <v>3944.3634000000002</v>
      </c>
      <c r="Q7334" s="5">
        <f t="shared" si="1035"/>
        <v>487.20077413479089</v>
      </c>
      <c r="R7334" s="5">
        <f>IF(O7334&gt;(P7334+U7334),O7334-P7334-U7334, 0)</f>
        <v>0</v>
      </c>
      <c r="S7334" s="5">
        <f t="shared" si="1036"/>
        <v>1431.5278283313444</v>
      </c>
      <c r="T7334" s="5">
        <f t="shared" si="1037"/>
        <v>9922.3193297619237</v>
      </c>
      <c r="U7334" s="5">
        <f>IF(O7334&gt;P7334,IF(V7333*($B$6/100)&gt;=O7334-P7334,(O7334-P7334), V7333*($B$6/100)), 0)</f>
        <v>0</v>
      </c>
      <c r="V7334" s="5">
        <f>V7333+(T7334*($B$5/100))-(U7334/($B$6/100))</f>
        <v>1508024.3143409828</v>
      </c>
      <c r="W7334" s="5">
        <f t="shared" si="1038"/>
        <v>37700.60785852457</v>
      </c>
    </row>
    <row r="7335" spans="4:23" x14ac:dyDescent="0.25">
      <c r="D7335">
        <f t="shared" si="1039"/>
        <v>7333</v>
      </c>
      <c r="E7335" s="3">
        <v>44136</v>
      </c>
      <c r="F7335" s="4">
        <v>0.5</v>
      </c>
      <c r="G7335">
        <v>70</v>
      </c>
      <c r="H7335">
        <v>0</v>
      </c>
      <c r="I7335" s="5">
        <f t="shared" si="1034"/>
        <v>10</v>
      </c>
      <c r="J7335" s="22">
        <v>1.1135141020374834E-4</v>
      </c>
      <c r="K7335">
        <v>1.3342999999999997E-4</v>
      </c>
      <c r="L7335" s="5" cm="1">
        <f t="array" ref="L7335">_xlfn.IFS(I7335=0, 0, I7335&gt;34, 0, AND(I7335&gt;0, I7335&lt;35), VLOOKUP(I7335, $A$63:$C$96, 3))</f>
        <v>12480</v>
      </c>
      <c r="M7335" s="5">
        <f t="shared" si="1033"/>
        <v>528.91919846780468</v>
      </c>
      <c r="N7335" s="5">
        <v>2593.624465504357</v>
      </c>
      <c r="O7335" s="5">
        <f t="shared" si="1040"/>
        <v>3758.7230999999992</v>
      </c>
      <c r="P7335" s="5">
        <f t="shared" si="1041"/>
        <v>3758.7230999999992</v>
      </c>
      <c r="Q7335" s="5">
        <f t="shared" si="1035"/>
        <v>487.20077413479089</v>
      </c>
      <c r="R7335" s="5">
        <f>IF(O7335&gt;(P7335+U7335),O7335-P7335-U7335, 0)</f>
        <v>0</v>
      </c>
      <c r="S7335" s="5">
        <f t="shared" si="1036"/>
        <v>1332.0788561629838</v>
      </c>
      <c r="T7335" s="5">
        <f t="shared" si="1037"/>
        <v>7918.1172423048229</v>
      </c>
      <c r="U7335" s="5">
        <f>IF(O7335&gt;P7335,IF(V7334*($B$6/100)&gt;=O7335-P7335,(O7335-P7335), V7334*($B$6/100)), 0)</f>
        <v>0</v>
      </c>
      <c r="V7335" s="5">
        <f>V7334+(T7335*($B$5/100))-(U7335/($B$6/100))</f>
        <v>1513566.9964105962</v>
      </c>
      <c r="W7335" s="5">
        <f t="shared" si="1038"/>
        <v>37839.174910264905</v>
      </c>
    </row>
    <row r="7336" spans="4:23" x14ac:dyDescent="0.25">
      <c r="D7336">
        <f t="shared" si="1039"/>
        <v>7334</v>
      </c>
      <c r="E7336" s="3">
        <v>44136</v>
      </c>
      <c r="F7336" s="4">
        <v>0.54166666666666663</v>
      </c>
      <c r="G7336">
        <v>80</v>
      </c>
      <c r="H7336">
        <v>0</v>
      </c>
      <c r="I7336" s="5">
        <f t="shared" si="1034"/>
        <v>11</v>
      </c>
      <c r="J7336" s="22">
        <v>8.908112816299867E-5</v>
      </c>
      <c r="K7336">
        <v>1.3470999999999999E-4</v>
      </c>
      <c r="L7336" s="5" cm="1">
        <f t="array" ref="L7336">_xlfn.IFS(I7336=0, 0, I7336&gt;34, 0, AND(I7336&gt;0, I7336&lt;35), VLOOKUP(I7336, $A$63:$C$96, 3))</f>
        <v>14640</v>
      </c>
      <c r="M7336" s="5">
        <f t="shared" si="1033"/>
        <v>423.13535877424368</v>
      </c>
      <c r="N7336" s="5">
        <v>2723.5601285558291</v>
      </c>
      <c r="O7336" s="5">
        <f t="shared" si="1040"/>
        <v>3794.7806999999993</v>
      </c>
      <c r="P7336" s="5">
        <f t="shared" si="1041"/>
        <v>3794.7806999999993</v>
      </c>
      <c r="Q7336" s="5">
        <f t="shared" si="1035"/>
        <v>487.20077413479089</v>
      </c>
      <c r="R7336" s="5">
        <f>IF(O7336&gt;(P7336+U7336),O7336-P7336-U7336, 0)</f>
        <v>0</v>
      </c>
      <c r="S7336" s="5">
        <f t="shared" si="1036"/>
        <v>1398.8134785859434</v>
      </c>
      <c r="T7336" s="5">
        <f t="shared" si="1037"/>
        <v>9869.5411801883001</v>
      </c>
      <c r="U7336" s="5">
        <f>IF(O7336&gt;P7336,IF(V7335*($B$6/100)&gt;=O7336-P7336,(O7336-P7336), V7335*($B$6/100)), 0)</f>
        <v>0</v>
      </c>
      <c r="V7336" s="5">
        <f>V7335+(T7336*($B$5/100))-(U7336/($B$6/100))</f>
        <v>1520475.675236728</v>
      </c>
      <c r="W7336" s="5">
        <f t="shared" si="1038"/>
        <v>38011.8918809182</v>
      </c>
    </row>
    <row r="7337" spans="4:23" x14ac:dyDescent="0.25">
      <c r="D7337">
        <f t="shared" si="1039"/>
        <v>7335</v>
      </c>
      <c r="E7337" s="3">
        <v>44136</v>
      </c>
      <c r="F7337" s="4">
        <v>0.58333333333333337</v>
      </c>
      <c r="G7337">
        <v>80</v>
      </c>
      <c r="H7337">
        <v>0</v>
      </c>
      <c r="I7337" s="5">
        <f t="shared" si="1034"/>
        <v>11</v>
      </c>
      <c r="J7337" s="22">
        <v>4.4540564081499335E-5</v>
      </c>
      <c r="K7337">
        <v>1.3190000000000001E-4</v>
      </c>
      <c r="L7337" s="5" cm="1">
        <f t="array" ref="L7337">_xlfn.IFS(I7337=0, 0, I7337&gt;34, 0, AND(I7337&gt;0, I7337&lt;35), VLOOKUP(I7337, $A$63:$C$96, 3))</f>
        <v>14640</v>
      </c>
      <c r="M7337" s="5">
        <f t="shared" si="1033"/>
        <v>211.56767938712184</v>
      </c>
      <c r="N7337" s="5">
        <v>2640.3663308901887</v>
      </c>
      <c r="O7337" s="5">
        <f t="shared" si="1040"/>
        <v>3715.6230000000005</v>
      </c>
      <c r="P7337" s="5">
        <f t="shared" si="1041"/>
        <v>3715.6230000000005</v>
      </c>
      <c r="Q7337" s="5">
        <f t="shared" si="1035"/>
        <v>487.20077413479089</v>
      </c>
      <c r="R7337" s="5">
        <f>IF(O7337&gt;(P7337+U7337),O7337-P7337-U7337, 0)</f>
        <v>0</v>
      </c>
      <c r="S7337" s="5">
        <f t="shared" si="1036"/>
        <v>1356.0853580317787</v>
      </c>
      <c r="T7337" s="5">
        <f t="shared" si="1037"/>
        <v>9779.8593213553431</v>
      </c>
      <c r="U7337" s="5">
        <f>IF(O7337&gt;P7337,IF(V7336*($B$6/100)&gt;=O7337-P7337,(O7337-P7337), V7336*($B$6/100)), 0)</f>
        <v>0</v>
      </c>
      <c r="V7337" s="5">
        <f>V7336+(T7337*($B$5/100))-(U7337/($B$6/100))</f>
        <v>1527321.5767616767</v>
      </c>
      <c r="W7337" s="5">
        <f t="shared" si="1038"/>
        <v>38183.039419041917</v>
      </c>
    </row>
    <row r="7338" spans="4:23" x14ac:dyDescent="0.25">
      <c r="D7338">
        <f t="shared" si="1039"/>
        <v>7336</v>
      </c>
      <c r="E7338" s="3">
        <v>44136</v>
      </c>
      <c r="F7338" s="4">
        <v>0.625</v>
      </c>
      <c r="G7338">
        <v>70</v>
      </c>
      <c r="H7338">
        <v>2</v>
      </c>
      <c r="I7338" s="5">
        <f t="shared" si="1034"/>
        <v>10</v>
      </c>
      <c r="J7338" s="22">
        <v>3.9591612516888298E-5</v>
      </c>
      <c r="K7338">
        <v>1.2939000000000001E-4</v>
      </c>
      <c r="L7338" s="5" cm="1">
        <f t="array" ref="L7338">_xlfn.IFS(I7338=0, 0, I7338&gt;34, 0, AND(I7338&gt;0, I7338&lt;35), VLOOKUP(I7338, $A$63:$C$96, 3))</f>
        <v>12480</v>
      </c>
      <c r="M7338" s="5">
        <f t="shared" si="1033"/>
        <v>188.06015945521943</v>
      </c>
      <c r="N7338" s="5">
        <v>2648.703285706411</v>
      </c>
      <c r="O7338" s="5">
        <f t="shared" si="1040"/>
        <v>3644.9163000000003</v>
      </c>
      <c r="P7338" s="5">
        <f t="shared" si="1041"/>
        <v>3644.9163000000003</v>
      </c>
      <c r="Q7338" s="5">
        <f t="shared" si="1035"/>
        <v>487.20077413479089</v>
      </c>
      <c r="R7338" s="5">
        <f>IF(O7338&gt;(P7338+U7338),O7338-P7338-U7338, 0)</f>
        <v>0</v>
      </c>
      <c r="S7338" s="5">
        <f t="shared" si="1036"/>
        <v>1360.3671965875067</v>
      </c>
      <c r="T7338" s="5">
        <f t="shared" si="1037"/>
        <v>7662.7766628677118</v>
      </c>
      <c r="U7338" s="5">
        <f>IF(O7338&gt;P7338,IF(V7337*($B$6/100)&gt;=O7338-P7338,(O7338-P7338), V7337*($B$6/100)), 0)</f>
        <v>0</v>
      </c>
      <c r="V7338" s="5">
        <f>V7337+(T7338*($B$5/100))-(U7338/($B$6/100))</f>
        <v>1532685.5204256841</v>
      </c>
      <c r="W7338" s="5">
        <f t="shared" si="1038"/>
        <v>38317.138010642098</v>
      </c>
    </row>
    <row r="7339" spans="4:23" x14ac:dyDescent="0.25">
      <c r="D7339">
        <f t="shared" si="1039"/>
        <v>7337</v>
      </c>
      <c r="E7339" s="3">
        <v>44136</v>
      </c>
      <c r="F7339" s="4">
        <v>0.66666666666666663</v>
      </c>
      <c r="G7339">
        <v>60</v>
      </c>
      <c r="H7339">
        <v>0</v>
      </c>
      <c r="I7339" s="5">
        <f t="shared" si="1034"/>
        <v>8</v>
      </c>
      <c r="J7339" s="22">
        <v>9.8979031292220746E-6</v>
      </c>
      <c r="K7339">
        <v>1.3454E-4</v>
      </c>
      <c r="L7339" s="5" cm="1">
        <f t="array" ref="L7339">_xlfn.IFS(I7339=0, 0, I7339&gt;34, 0, AND(I7339&gt;0, I7339&lt;35), VLOOKUP(I7339, $A$63:$C$96, 3))</f>
        <v>7160</v>
      </c>
      <c r="M7339" s="5">
        <f t="shared" si="1033"/>
        <v>47.015039863804859</v>
      </c>
      <c r="N7339" s="5">
        <v>2555.4339873319395</v>
      </c>
      <c r="O7339" s="5">
        <f t="shared" si="1040"/>
        <v>3789.9917999999998</v>
      </c>
      <c r="P7339" s="5">
        <f t="shared" si="1041"/>
        <v>3789.9917999999998</v>
      </c>
      <c r="Q7339" s="5">
        <f t="shared" si="1035"/>
        <v>487.20077413479089</v>
      </c>
      <c r="R7339" s="5">
        <f>IF(O7339&gt;(P7339+U7339),O7339-P7339-U7339, 0)</f>
        <v>0</v>
      </c>
      <c r="S7339" s="5">
        <f t="shared" si="1036"/>
        <v>1312.4643247777169</v>
      </c>
      <c r="T7339" s="5">
        <f t="shared" si="1037"/>
        <v>2104.5589150860887</v>
      </c>
      <c r="U7339" s="5">
        <f>IF(O7339&gt;P7339,IF(V7338*($B$6/100)&gt;=O7339-P7339,(O7339-P7339), V7338*($B$6/100)), 0)</f>
        <v>0</v>
      </c>
      <c r="V7339" s="5">
        <f>V7338+(T7339*($B$5/100))-(U7339/($B$6/100))</f>
        <v>1534158.7116662443</v>
      </c>
      <c r="W7339" s="5">
        <f t="shared" si="1038"/>
        <v>38353.967791656105</v>
      </c>
    </row>
    <row r="7340" spans="4:23" x14ac:dyDescent="0.25">
      <c r="D7340">
        <f t="shared" si="1039"/>
        <v>7338</v>
      </c>
      <c r="E7340" s="3">
        <v>44136</v>
      </c>
      <c r="F7340" s="4">
        <v>0.70833333333333337</v>
      </c>
      <c r="G7340">
        <v>80</v>
      </c>
      <c r="H7340">
        <v>0</v>
      </c>
      <c r="I7340" s="5">
        <f t="shared" si="1034"/>
        <v>11</v>
      </c>
      <c r="J7340" s="22">
        <v>0</v>
      </c>
      <c r="K7340">
        <v>1.5953000000000001E-4</v>
      </c>
      <c r="L7340" s="5" cm="1">
        <f t="array" ref="L7340">_xlfn.IFS(I7340=0, 0, I7340&gt;34, 0, AND(I7340&gt;0, I7340&lt;35), VLOOKUP(I7340, $A$63:$C$96, 3))</f>
        <v>14640</v>
      </c>
      <c r="M7340" s="5">
        <f t="shared" si="1033"/>
        <v>0</v>
      </c>
      <c r="N7340" s="5">
        <v>2513.3525609102589</v>
      </c>
      <c r="O7340" s="5">
        <f t="shared" si="1040"/>
        <v>4493.9601000000002</v>
      </c>
      <c r="P7340" s="5">
        <f t="shared" si="1041"/>
        <v>4493.9601000000002</v>
      </c>
      <c r="Q7340" s="5">
        <f t="shared" si="1035"/>
        <v>487.20077413479089</v>
      </c>
      <c r="R7340" s="5">
        <f>IF(O7340&gt;(P7340+U7340),O7340-P7340-U7340, 0)</f>
        <v>0</v>
      </c>
      <c r="S7340" s="5">
        <f t="shared" si="1036"/>
        <v>1290.8514123769237</v>
      </c>
      <c r="T7340" s="5">
        <f t="shared" si="1037"/>
        <v>8855.1884876230761</v>
      </c>
      <c r="U7340" s="5">
        <f>IF(O7340&gt;P7340,IF(V7339*($B$6/100)&gt;=O7340-P7340,(O7340-P7340), V7339*($B$6/100)), 0)</f>
        <v>0</v>
      </c>
      <c r="V7340" s="5">
        <f>V7339+(T7340*($B$5/100))-(U7340/($B$6/100))</f>
        <v>1540357.3436075805</v>
      </c>
      <c r="W7340" s="5">
        <f t="shared" si="1038"/>
        <v>38508.93359018951</v>
      </c>
    </row>
    <row r="7341" spans="4:23" x14ac:dyDescent="0.25">
      <c r="D7341">
        <f t="shared" si="1039"/>
        <v>7339</v>
      </c>
      <c r="E7341" s="3">
        <v>44136</v>
      </c>
      <c r="F7341" s="4">
        <v>0.75</v>
      </c>
      <c r="G7341">
        <v>60</v>
      </c>
      <c r="H7341">
        <v>0</v>
      </c>
      <c r="I7341" s="5">
        <f t="shared" si="1034"/>
        <v>8</v>
      </c>
      <c r="J7341" s="22">
        <v>0</v>
      </c>
      <c r="K7341">
        <v>2.2095E-4</v>
      </c>
      <c r="L7341" s="5" cm="1">
        <f t="array" ref="L7341">_xlfn.IFS(I7341=0, 0, I7341&gt;34, 0, AND(I7341&gt;0, I7341&lt;35), VLOOKUP(I7341, $A$63:$C$96, 3))</f>
        <v>7160</v>
      </c>
      <c r="M7341" s="5">
        <f t="shared" si="1033"/>
        <v>0</v>
      </c>
      <c r="N7341" s="5">
        <v>2568.7181314791746</v>
      </c>
      <c r="O7341" s="5">
        <f t="shared" si="1040"/>
        <v>6224.1615000000002</v>
      </c>
      <c r="P7341" s="5">
        <f t="shared" si="1041"/>
        <v>6224.1615000000002</v>
      </c>
      <c r="Q7341" s="5">
        <f t="shared" si="1035"/>
        <v>487.20077413479089</v>
      </c>
      <c r="R7341" s="5">
        <f>IF(O7341&gt;(P7341+U7341),O7341-P7341-U7341, 0)</f>
        <v>0</v>
      </c>
      <c r="S7341" s="5">
        <f t="shared" si="1036"/>
        <v>448.63772586520895</v>
      </c>
      <c r="T7341" s="5">
        <f t="shared" si="1037"/>
        <v>487.20077413479089</v>
      </c>
      <c r="U7341" s="5">
        <f>IF(O7341&gt;P7341,IF(V7340*($B$6/100)&gt;=O7341-P7341,(O7341-P7341), V7340*($B$6/100)), 0)</f>
        <v>0</v>
      </c>
      <c r="V7341" s="5">
        <f>V7340+(T7341*($B$5/100))-(U7341/($B$6/100))</f>
        <v>1540698.3841494748</v>
      </c>
      <c r="W7341" s="5">
        <f t="shared" si="1038"/>
        <v>38517.459603736868</v>
      </c>
    </row>
    <row r="7342" spans="4:23" x14ac:dyDescent="0.25">
      <c r="D7342">
        <f t="shared" si="1039"/>
        <v>7340</v>
      </c>
      <c r="E7342" s="3">
        <v>44136</v>
      </c>
      <c r="F7342" s="4">
        <v>0.79166666666666663</v>
      </c>
      <c r="G7342">
        <v>60</v>
      </c>
      <c r="H7342">
        <v>0</v>
      </c>
      <c r="I7342" s="5">
        <f t="shared" si="1034"/>
        <v>8</v>
      </c>
      <c r="J7342" s="22">
        <v>0</v>
      </c>
      <c r="K7342">
        <v>2.3290999999999999E-4</v>
      </c>
      <c r="L7342" s="5" cm="1">
        <f t="array" ref="L7342">_xlfn.IFS(I7342=0, 0, I7342&gt;34, 0, AND(I7342&gt;0, I7342&lt;35), VLOOKUP(I7342, $A$63:$C$96, 3))</f>
        <v>7160</v>
      </c>
      <c r="M7342" s="5">
        <f t="shared" si="1033"/>
        <v>0</v>
      </c>
      <c r="N7342" s="5">
        <v>2508.325856911606</v>
      </c>
      <c r="O7342" s="5">
        <f t="shared" si="1040"/>
        <v>6561.0747000000001</v>
      </c>
      <c r="P7342" s="5">
        <f t="shared" si="1041"/>
        <v>6561.0747000000001</v>
      </c>
      <c r="Q7342" s="5">
        <f t="shared" si="1035"/>
        <v>487.20077413479089</v>
      </c>
      <c r="R7342" s="5">
        <f>IF(O7342&gt;(P7342+U7342),O7342-P7342-U7342, 0)</f>
        <v>0</v>
      </c>
      <c r="S7342" s="5">
        <f t="shared" si="1036"/>
        <v>111.72452586520899</v>
      </c>
      <c r="T7342" s="5">
        <f t="shared" si="1037"/>
        <v>487.20077413479089</v>
      </c>
      <c r="U7342" s="5">
        <f>IF(O7342&gt;P7342,IF(V7341*($B$6/100)&gt;=O7342-P7342,(O7342-P7342), V7341*($B$6/100)), 0)</f>
        <v>0</v>
      </c>
      <c r="V7342" s="5">
        <f>V7341+(T7342*($B$5/100))-(U7342/($B$6/100))</f>
        <v>1541039.4246913691</v>
      </c>
      <c r="W7342" s="5">
        <f t="shared" si="1038"/>
        <v>38525.985617284226</v>
      </c>
    </row>
    <row r="7343" spans="4:23" x14ac:dyDescent="0.25">
      <c r="D7343">
        <f t="shared" si="1039"/>
        <v>7341</v>
      </c>
      <c r="E7343" s="3">
        <v>44136</v>
      </c>
      <c r="F7343" s="4">
        <v>0.83333333333333337</v>
      </c>
      <c r="G7343">
        <v>60</v>
      </c>
      <c r="H7343">
        <v>0</v>
      </c>
      <c r="I7343" s="5">
        <f t="shared" si="1034"/>
        <v>8</v>
      </c>
      <c r="J7343" s="22">
        <v>0</v>
      </c>
      <c r="K7343">
        <v>2.1644000000000004E-4</v>
      </c>
      <c r="L7343" s="5" cm="1">
        <f t="array" ref="L7343">_xlfn.IFS(I7343=0, 0, I7343&gt;34, 0, AND(I7343&gt;0, I7343&lt;35), VLOOKUP(I7343, $A$63:$C$96, 3))</f>
        <v>7160</v>
      </c>
      <c r="M7343" s="5">
        <f t="shared" si="1033"/>
        <v>0</v>
      </c>
      <c r="N7343" s="5">
        <v>2233.6803921972451</v>
      </c>
      <c r="O7343" s="5">
        <f t="shared" si="1040"/>
        <v>6097.1148000000012</v>
      </c>
      <c r="P7343" s="5">
        <f t="shared" si="1041"/>
        <v>6097.1148000000012</v>
      </c>
      <c r="Q7343" s="5">
        <f t="shared" si="1035"/>
        <v>487.20077413479089</v>
      </c>
      <c r="R7343" s="5">
        <f>IF(O7343&gt;(P7343+U7343),O7343-P7343-U7343, 0)</f>
        <v>0</v>
      </c>
      <c r="S7343" s="5">
        <f t="shared" si="1036"/>
        <v>575.68442586520791</v>
      </c>
      <c r="T7343" s="5">
        <f t="shared" si="1037"/>
        <v>487.20077413479089</v>
      </c>
      <c r="U7343" s="5">
        <f>IF(O7343&gt;P7343,IF(V7342*($B$6/100)&gt;=O7343-P7343,(O7343-P7343), V7342*($B$6/100)), 0)</f>
        <v>0</v>
      </c>
      <c r="V7343" s="5">
        <f>V7342+(T7343*($B$5/100))-(U7343/($B$6/100))</f>
        <v>1541380.4652332633</v>
      </c>
      <c r="W7343" s="5">
        <f t="shared" si="1038"/>
        <v>38534.511630831585</v>
      </c>
    </row>
    <row r="7344" spans="4:23" x14ac:dyDescent="0.25">
      <c r="D7344">
        <f t="shared" si="1039"/>
        <v>7342</v>
      </c>
      <c r="E7344" s="3">
        <v>44136</v>
      </c>
      <c r="F7344" s="4">
        <v>0.875</v>
      </c>
      <c r="G7344">
        <v>80</v>
      </c>
      <c r="H7344">
        <v>0</v>
      </c>
      <c r="I7344" s="5">
        <f t="shared" si="1034"/>
        <v>11</v>
      </c>
      <c r="J7344" s="22">
        <v>0</v>
      </c>
      <c r="K7344">
        <v>2.0219999999999998E-4</v>
      </c>
      <c r="L7344" s="5" cm="1">
        <f t="array" ref="L7344">_xlfn.IFS(I7344=0, 0, I7344&gt;34, 0, AND(I7344&gt;0, I7344&lt;35), VLOOKUP(I7344, $A$63:$C$96, 3))</f>
        <v>14640</v>
      </c>
      <c r="M7344" s="5">
        <f t="shared" si="1033"/>
        <v>0</v>
      </c>
      <c r="N7344" s="5">
        <v>1917.8689025109329</v>
      </c>
      <c r="O7344" s="5">
        <f t="shared" si="1040"/>
        <v>5695.9739999999993</v>
      </c>
      <c r="P7344" s="5">
        <f t="shared" si="1041"/>
        <v>5695.9739999999993</v>
      </c>
      <c r="Q7344" s="5">
        <f t="shared" si="1035"/>
        <v>487.20077413479089</v>
      </c>
      <c r="R7344" s="5">
        <f>IF(O7344&gt;(P7344+U7344),O7344-P7344-U7344, 0)</f>
        <v>0</v>
      </c>
      <c r="S7344" s="5">
        <f t="shared" si="1036"/>
        <v>985.01253666672312</v>
      </c>
      <c r="T7344" s="5">
        <f t="shared" si="1037"/>
        <v>7959.0134633332782</v>
      </c>
      <c r="U7344" s="5">
        <f>IF(O7344&gt;P7344,IF(V7343*($B$6/100)&gt;=O7344-P7344,(O7344-P7344), V7343*($B$6/100)), 0)</f>
        <v>0</v>
      </c>
      <c r="V7344" s="5">
        <f>V7343+(T7344*($B$5/100))-(U7344/($B$6/100))</f>
        <v>1546951.7746575966</v>
      </c>
      <c r="W7344" s="5">
        <f t="shared" si="1038"/>
        <v>38673.794366439914</v>
      </c>
    </row>
    <row r="7345" spans="4:23" x14ac:dyDescent="0.25">
      <c r="D7345">
        <f t="shared" si="1039"/>
        <v>7343</v>
      </c>
      <c r="E7345" s="3">
        <v>44136</v>
      </c>
      <c r="F7345" s="4">
        <v>0.91666666666666663</v>
      </c>
      <c r="G7345">
        <v>90</v>
      </c>
      <c r="H7345">
        <v>0</v>
      </c>
      <c r="I7345" s="5">
        <f t="shared" si="1034"/>
        <v>13</v>
      </c>
      <c r="J7345" s="22">
        <v>0</v>
      </c>
      <c r="K7345">
        <v>1.8191E-4</v>
      </c>
      <c r="L7345" s="5" cm="1">
        <f t="array" ref="L7345">_xlfn.IFS(I7345=0, 0, I7345&gt;34, 0, AND(I7345&gt;0, I7345&lt;35), VLOOKUP(I7345, $A$63:$C$96, 3))</f>
        <v>16600</v>
      </c>
      <c r="M7345" s="5">
        <f t="shared" si="1033"/>
        <v>0</v>
      </c>
      <c r="N7345" s="5">
        <v>1642.2679617181057</v>
      </c>
      <c r="O7345" s="5">
        <f t="shared" si="1040"/>
        <v>5124.4047</v>
      </c>
      <c r="P7345" s="5">
        <f t="shared" si="1041"/>
        <v>5124.4047</v>
      </c>
      <c r="Q7345" s="5">
        <f t="shared" si="1035"/>
        <v>487.20077413479089</v>
      </c>
      <c r="R7345" s="5">
        <f>IF(O7345&gt;(P7345+U7345),O7345-P7345-U7345, 0)</f>
        <v>0</v>
      </c>
      <c r="S7345" s="5">
        <f t="shared" si="1036"/>
        <v>843.4646021636604</v>
      </c>
      <c r="T7345" s="5">
        <f t="shared" si="1037"/>
        <v>10632.130697836341</v>
      </c>
      <c r="U7345" s="5">
        <f>IF(O7345&gt;P7345,IF(V7344*($B$6/100)&gt;=O7345-P7345,(O7345-P7345), V7344*($B$6/100)), 0)</f>
        <v>0</v>
      </c>
      <c r="V7345" s="5">
        <f>V7344+(T7345*($B$5/100))-(U7345/($B$6/100))</f>
        <v>1554394.266146082</v>
      </c>
      <c r="W7345" s="5">
        <f t="shared" si="1038"/>
        <v>38859.856653652052</v>
      </c>
    </row>
    <row r="7346" spans="4:23" x14ac:dyDescent="0.25">
      <c r="D7346">
        <f t="shared" si="1039"/>
        <v>7344</v>
      </c>
      <c r="E7346" s="3">
        <v>44136</v>
      </c>
      <c r="F7346" s="4">
        <v>0.95833333333333337</v>
      </c>
      <c r="G7346">
        <v>90</v>
      </c>
      <c r="H7346">
        <v>0</v>
      </c>
      <c r="I7346" s="5">
        <f t="shared" si="1034"/>
        <v>13</v>
      </c>
      <c r="J7346" s="22">
        <v>0</v>
      </c>
      <c r="K7346">
        <v>1.6018000000000003E-4</v>
      </c>
      <c r="L7346" s="5" cm="1">
        <f t="array" ref="L7346">_xlfn.IFS(I7346=0, 0, I7346&gt;34, 0, AND(I7346&gt;0, I7346&lt;35), VLOOKUP(I7346, $A$63:$C$96, 3))</f>
        <v>16600</v>
      </c>
      <c r="M7346" s="5">
        <f t="shared" si="1033"/>
        <v>0</v>
      </c>
      <c r="N7346" s="5">
        <v>1379.8315392731809</v>
      </c>
      <c r="O7346" s="5">
        <f t="shared" si="1040"/>
        <v>4512.2706000000007</v>
      </c>
      <c r="P7346" s="5">
        <f t="shared" si="1041"/>
        <v>4512.2706000000007</v>
      </c>
      <c r="Q7346" s="5">
        <f t="shared" si="1035"/>
        <v>487.20077413479089</v>
      </c>
      <c r="R7346" s="5">
        <f>IF(O7346&gt;(P7346+U7346),O7346-P7346-U7346, 0)</f>
        <v>0</v>
      </c>
      <c r="S7346" s="5">
        <f t="shared" si="1036"/>
        <v>708.67793043246195</v>
      </c>
      <c r="T7346" s="5">
        <f t="shared" si="1037"/>
        <v>11379.051469567537</v>
      </c>
      <c r="U7346" s="5">
        <f>IF(O7346&gt;P7346,IF(V7345*($B$6/100)&gt;=O7346-P7346,(O7346-P7346), V7345*($B$6/100)), 0)</f>
        <v>0</v>
      </c>
      <c r="V7346" s="5">
        <f>V7345+(T7346*($B$5/100))-(U7346/($B$6/100))</f>
        <v>1562359.6021747792</v>
      </c>
      <c r="W7346" s="5">
        <f t="shared" si="1038"/>
        <v>39058.990054369482</v>
      </c>
    </row>
    <row r="7347" spans="4:23" x14ac:dyDescent="0.25">
      <c r="D7347">
        <f t="shared" si="1039"/>
        <v>7345</v>
      </c>
      <c r="E7347" s="3">
        <v>44137</v>
      </c>
      <c r="F7347" s="4">
        <v>0</v>
      </c>
      <c r="G7347">
        <v>80</v>
      </c>
      <c r="H7347">
        <v>0</v>
      </c>
      <c r="I7347" s="5">
        <f t="shared" si="1034"/>
        <v>11</v>
      </c>
      <c r="J7347" s="22">
        <v>0</v>
      </c>
      <c r="K7347">
        <v>1.2725E-4</v>
      </c>
      <c r="L7347" s="5" cm="1">
        <f t="array" ref="L7347">_xlfn.IFS(I7347=0, 0, I7347&gt;34, 0, AND(I7347&gt;0, I7347&lt;35), VLOOKUP(I7347, $A$63:$C$96, 3))</f>
        <v>14640</v>
      </c>
      <c r="M7347" s="5">
        <f t="shared" si="1033"/>
        <v>0</v>
      </c>
      <c r="N7347" s="5">
        <v>1096.3364160843662</v>
      </c>
      <c r="O7347" s="5">
        <f t="shared" si="1040"/>
        <v>3584.6325000000002</v>
      </c>
      <c r="P7347" s="5">
        <f t="shared" si="1041"/>
        <v>3584.6325000000002</v>
      </c>
      <c r="Q7347" s="5">
        <f t="shared" si="1035"/>
        <v>487.20077413479089</v>
      </c>
      <c r="R7347" s="5">
        <f>IF(O7347&gt;(P7347+U7347),O7347-P7347-U7347, 0)</f>
        <v>0</v>
      </c>
      <c r="S7347" s="5">
        <f t="shared" si="1036"/>
        <v>563.07556415014631</v>
      </c>
      <c r="T7347" s="5">
        <f t="shared" si="1037"/>
        <v>10492.291935849855</v>
      </c>
      <c r="U7347" s="5">
        <f>IF(O7347&gt;P7347,IF(V7346*($B$6/100)&gt;=O7347-P7347,(O7347-P7347), V7346*($B$6/100)), 0)</f>
        <v>0</v>
      </c>
      <c r="V7347" s="5">
        <f>V7346+(T7347*($B$5/100))-(U7347/($B$6/100))</f>
        <v>1569704.2065298741</v>
      </c>
      <c r="W7347" s="5">
        <f t="shared" si="1038"/>
        <v>39242.605163246852</v>
      </c>
    </row>
    <row r="7348" spans="4:23" x14ac:dyDescent="0.25">
      <c r="D7348">
        <f t="shared" si="1039"/>
        <v>7346</v>
      </c>
      <c r="E7348" s="3">
        <v>44137</v>
      </c>
      <c r="F7348" s="4">
        <v>4.1666666666666664E-2</v>
      </c>
      <c r="G7348">
        <v>80</v>
      </c>
      <c r="H7348">
        <v>0</v>
      </c>
      <c r="I7348" s="5">
        <f t="shared" si="1034"/>
        <v>11</v>
      </c>
      <c r="J7348" s="22">
        <v>0</v>
      </c>
      <c r="K7348">
        <v>9.8109999999999994E-5</v>
      </c>
      <c r="L7348" s="5" cm="1">
        <f t="array" ref="L7348">_xlfn.IFS(I7348=0, 0, I7348&gt;34, 0, AND(I7348&gt;0, I7348&lt;35), VLOOKUP(I7348, $A$63:$C$96, 3))</f>
        <v>14640</v>
      </c>
      <c r="M7348" s="5">
        <f t="shared" si="1033"/>
        <v>0</v>
      </c>
      <c r="N7348" s="5">
        <v>921.38223146287874</v>
      </c>
      <c r="O7348" s="5">
        <f t="shared" si="1040"/>
        <v>2763.7586999999999</v>
      </c>
      <c r="P7348" s="5">
        <f t="shared" si="1041"/>
        <v>2763.7586999999999</v>
      </c>
      <c r="Q7348" s="5">
        <f t="shared" si="1035"/>
        <v>487.20077413479089</v>
      </c>
      <c r="R7348" s="5">
        <f>IF(O7348&gt;(P7348+U7348),O7348-P7348-U7348, 0)</f>
        <v>0</v>
      </c>
      <c r="S7348" s="5">
        <f t="shared" si="1036"/>
        <v>473.21954481073942</v>
      </c>
      <c r="T7348" s="5">
        <f t="shared" si="1037"/>
        <v>11403.02175518926</v>
      </c>
      <c r="U7348" s="5">
        <f>IF(O7348&gt;P7348,IF(V7347*($B$6/100)&gt;=O7348-P7348,(O7348-P7348), V7347*($B$6/100)), 0)</f>
        <v>0</v>
      </c>
      <c r="V7348" s="5">
        <f>V7347+(T7348*($B$5/100))-(U7348/($B$6/100))</f>
        <v>1577686.3217585066</v>
      </c>
      <c r="W7348" s="5">
        <f t="shared" si="1038"/>
        <v>39442.158043962663</v>
      </c>
    </row>
    <row r="7349" spans="4:23" x14ac:dyDescent="0.25">
      <c r="D7349">
        <f t="shared" si="1039"/>
        <v>7347</v>
      </c>
      <c r="E7349" s="3">
        <v>44137</v>
      </c>
      <c r="F7349" s="4">
        <v>8.3333333333333329E-2</v>
      </c>
      <c r="G7349">
        <v>90</v>
      </c>
      <c r="H7349">
        <v>0</v>
      </c>
      <c r="I7349" s="5">
        <f t="shared" si="1034"/>
        <v>13</v>
      </c>
      <c r="J7349" s="22">
        <v>0</v>
      </c>
      <c r="K7349">
        <v>8.0990000000000009E-5</v>
      </c>
      <c r="L7349" s="5" cm="1">
        <f t="array" ref="L7349">_xlfn.IFS(I7349=0, 0, I7349&gt;34, 0, AND(I7349&gt;0, I7349&lt;35), VLOOKUP(I7349, $A$63:$C$96, 3))</f>
        <v>16600</v>
      </c>
      <c r="M7349" s="5">
        <f t="shared" si="1033"/>
        <v>0</v>
      </c>
      <c r="N7349" s="5">
        <v>858.98981397974615</v>
      </c>
      <c r="O7349" s="5">
        <f t="shared" si="1040"/>
        <v>2281.4883000000004</v>
      </c>
      <c r="P7349" s="5">
        <f t="shared" si="1041"/>
        <v>2281.4883000000004</v>
      </c>
      <c r="Q7349" s="5">
        <f t="shared" si="1035"/>
        <v>487.20077413479089</v>
      </c>
      <c r="R7349" s="5">
        <f>IF(O7349&gt;(P7349+U7349),O7349-P7349-U7349, 0)</f>
        <v>0</v>
      </c>
      <c r="S7349" s="5">
        <f t="shared" si="1036"/>
        <v>441.17495962904741</v>
      </c>
      <c r="T7349" s="5">
        <f t="shared" si="1037"/>
        <v>13877.336740370953</v>
      </c>
      <c r="U7349" s="5">
        <f>IF(O7349&gt;P7349,IF(V7348*($B$6/100)&gt;=O7349-P7349,(O7349-P7349), V7348*($B$6/100)), 0)</f>
        <v>0</v>
      </c>
      <c r="V7349" s="5">
        <f>V7348+(T7349*($B$5/100))-(U7349/($B$6/100))</f>
        <v>1587400.4574767663</v>
      </c>
      <c r="W7349" s="5">
        <f t="shared" si="1038"/>
        <v>39685.011436919158</v>
      </c>
    </row>
    <row r="7350" spans="4:23" x14ac:dyDescent="0.25">
      <c r="D7350">
        <f t="shared" si="1039"/>
        <v>7348</v>
      </c>
      <c r="E7350" s="3">
        <v>44137</v>
      </c>
      <c r="F7350" s="4">
        <v>0.125</v>
      </c>
      <c r="G7350">
        <v>90</v>
      </c>
      <c r="H7350">
        <v>0</v>
      </c>
      <c r="I7350" s="5">
        <f t="shared" si="1034"/>
        <v>13</v>
      </c>
      <c r="J7350" s="22">
        <v>0</v>
      </c>
      <c r="K7350">
        <v>7.4179999999999998E-5</v>
      </c>
      <c r="L7350" s="5" cm="1">
        <f t="array" ref="L7350">_xlfn.IFS(I7350=0, 0, I7350&gt;34, 0, AND(I7350&gt;0, I7350&lt;35), VLOOKUP(I7350, $A$63:$C$96, 3))</f>
        <v>16600</v>
      </c>
      <c r="M7350" s="5">
        <f t="shared" si="1033"/>
        <v>0</v>
      </c>
      <c r="N7350" s="5">
        <v>826.72482679535301</v>
      </c>
      <c r="O7350" s="5">
        <f t="shared" si="1040"/>
        <v>2089.6505999999999</v>
      </c>
      <c r="P7350" s="5">
        <f t="shared" si="1041"/>
        <v>2089.6505999999999</v>
      </c>
      <c r="Q7350" s="5">
        <f t="shared" si="1035"/>
        <v>487.20077413479089</v>
      </c>
      <c r="R7350" s="5">
        <f>IF(O7350&gt;(P7350+U7350),O7350-P7350-U7350, 0)</f>
        <v>0</v>
      </c>
      <c r="S7350" s="5">
        <f t="shared" si="1036"/>
        <v>424.60374517825301</v>
      </c>
      <c r="T7350" s="5">
        <f t="shared" si="1037"/>
        <v>14085.745654821747</v>
      </c>
      <c r="U7350" s="5">
        <f>IF(O7350&gt;P7350,IF(V7349*($B$6/100)&gt;=O7350-P7350,(O7350-P7350), V7349*($B$6/100)), 0)</f>
        <v>0</v>
      </c>
      <c r="V7350" s="5">
        <f>V7349+(T7350*($B$5/100))-(U7350/($B$6/100))</f>
        <v>1597260.4794351414</v>
      </c>
      <c r="W7350" s="5">
        <f t="shared" si="1038"/>
        <v>39931.511985878533</v>
      </c>
    </row>
    <row r="7351" spans="4:23" x14ac:dyDescent="0.25">
      <c r="D7351">
        <f t="shared" si="1039"/>
        <v>7349</v>
      </c>
      <c r="E7351" s="3">
        <v>44137</v>
      </c>
      <c r="F7351" s="4">
        <v>0.16666666666666666</v>
      </c>
      <c r="G7351">
        <v>90</v>
      </c>
      <c r="H7351">
        <v>0</v>
      </c>
      <c r="I7351" s="5">
        <f t="shared" si="1034"/>
        <v>13</v>
      </c>
      <c r="J7351" s="22">
        <v>0</v>
      </c>
      <c r="K7351">
        <v>7.0690000000000003E-5</v>
      </c>
      <c r="L7351" s="5" cm="1">
        <f t="array" ref="L7351">_xlfn.IFS(I7351=0, 0, I7351&gt;34, 0, AND(I7351&gt;0, I7351&lt;35), VLOOKUP(I7351, $A$63:$C$96, 3))</f>
        <v>16600</v>
      </c>
      <c r="M7351" s="5">
        <f t="shared" si="1033"/>
        <v>0</v>
      </c>
      <c r="N7351" s="5">
        <v>821.61022929693058</v>
      </c>
      <c r="O7351" s="5">
        <f t="shared" si="1040"/>
        <v>1991.3373000000001</v>
      </c>
      <c r="P7351" s="5">
        <f t="shared" si="1041"/>
        <v>1991.3373000000001</v>
      </c>
      <c r="Q7351" s="5">
        <f t="shared" si="1035"/>
        <v>487.20077413479089</v>
      </c>
      <c r="R7351" s="5">
        <f>IF(O7351&gt;(P7351+U7351),O7351-P7351-U7351, 0)</f>
        <v>0</v>
      </c>
      <c r="S7351" s="5">
        <f t="shared" si="1036"/>
        <v>421.97690105488539</v>
      </c>
      <c r="T7351" s="5">
        <f t="shared" si="1037"/>
        <v>14186.685798945115</v>
      </c>
      <c r="U7351" s="5">
        <f>IF(O7351&gt;P7351,IF(V7350*($B$6/100)&gt;=O7351-P7351,(O7351-P7351), V7350*($B$6/100)), 0)</f>
        <v>0</v>
      </c>
      <c r="V7351" s="5">
        <f>V7350+(T7351*($B$5/100))-(U7351/($B$6/100))</f>
        <v>1607191.1594944031</v>
      </c>
      <c r="W7351" s="5">
        <f t="shared" si="1038"/>
        <v>40179.778987360078</v>
      </c>
    </row>
    <row r="7352" spans="4:23" x14ac:dyDescent="0.25">
      <c r="D7352">
        <f t="shared" si="1039"/>
        <v>7350</v>
      </c>
      <c r="E7352" s="3">
        <v>44137</v>
      </c>
      <c r="F7352" s="4">
        <v>0.20833333333333334</v>
      </c>
      <c r="G7352">
        <v>90</v>
      </c>
      <c r="H7352">
        <v>0</v>
      </c>
      <c r="I7352" s="5">
        <f t="shared" si="1034"/>
        <v>13</v>
      </c>
      <c r="J7352" s="22">
        <v>0</v>
      </c>
      <c r="K7352">
        <v>7.0030000000000005E-5</v>
      </c>
      <c r="L7352" s="5" cm="1">
        <f t="array" ref="L7352">_xlfn.IFS(I7352=0, 0, I7352&gt;34, 0, AND(I7352&gt;0, I7352&lt;35), VLOOKUP(I7352, $A$63:$C$96, 3))</f>
        <v>16600</v>
      </c>
      <c r="M7352" s="5">
        <f t="shared" si="1033"/>
        <v>0</v>
      </c>
      <c r="N7352" s="5">
        <v>862.67046308948977</v>
      </c>
      <c r="O7352" s="5">
        <f t="shared" si="1040"/>
        <v>1972.7451000000003</v>
      </c>
      <c r="P7352" s="5">
        <f t="shared" si="1041"/>
        <v>1972.7451000000003</v>
      </c>
      <c r="Q7352" s="5">
        <f t="shared" si="1035"/>
        <v>487.20077413479089</v>
      </c>
      <c r="R7352" s="5">
        <f>IF(O7352&gt;(P7352+U7352),O7352-P7352-U7352, 0)</f>
        <v>0</v>
      </c>
      <c r="S7352" s="5">
        <f t="shared" si="1036"/>
        <v>443.06533154728544</v>
      </c>
      <c r="T7352" s="5">
        <f t="shared" si="1037"/>
        <v>14184.189568452715</v>
      </c>
      <c r="U7352" s="5">
        <f>IF(O7352&gt;P7352,IF(V7351*($B$6/100)&gt;=O7352-P7352,(O7352-P7352), V7351*($B$6/100)), 0)</f>
        <v>0</v>
      </c>
      <c r="V7352" s="5">
        <f>V7351+(T7352*($B$5/100))-(U7352/($B$6/100))</f>
        <v>1617120.0921923199</v>
      </c>
      <c r="W7352" s="5">
        <f t="shared" si="1038"/>
        <v>40428.002304807997</v>
      </c>
    </row>
    <row r="7353" spans="4:23" x14ac:dyDescent="0.25">
      <c r="D7353">
        <f t="shared" si="1039"/>
        <v>7351</v>
      </c>
      <c r="E7353" s="3">
        <v>44137</v>
      </c>
      <c r="F7353" s="4">
        <v>0.25</v>
      </c>
      <c r="G7353">
        <v>90</v>
      </c>
      <c r="H7353">
        <v>0</v>
      </c>
      <c r="I7353" s="5">
        <f t="shared" si="1034"/>
        <v>13</v>
      </c>
      <c r="J7353" s="22">
        <v>0</v>
      </c>
      <c r="K7353">
        <v>7.6849999999999998E-5</v>
      </c>
      <c r="L7353" s="5" cm="1">
        <f t="array" ref="L7353">_xlfn.IFS(I7353=0, 0, I7353&gt;34, 0, AND(I7353&gt;0, I7353&lt;35), VLOOKUP(I7353, $A$63:$C$96, 3))</f>
        <v>16600</v>
      </c>
      <c r="M7353" s="5">
        <f t="shared" si="1033"/>
        <v>0</v>
      </c>
      <c r="N7353" s="5">
        <v>998.00790642586617</v>
      </c>
      <c r="O7353" s="5">
        <f t="shared" si="1040"/>
        <v>2164.8644999999997</v>
      </c>
      <c r="P7353" s="5">
        <f t="shared" si="1041"/>
        <v>2164.8644999999997</v>
      </c>
      <c r="Q7353" s="5">
        <f t="shared" si="1035"/>
        <v>487.20077413479089</v>
      </c>
      <c r="R7353" s="5">
        <f>IF(O7353&gt;(P7353+U7353),O7353-P7353-U7353, 0)</f>
        <v>0</v>
      </c>
      <c r="S7353" s="5">
        <f t="shared" si="1036"/>
        <v>512.57429443427975</v>
      </c>
      <c r="T7353" s="5">
        <f t="shared" si="1037"/>
        <v>13922.56120556572</v>
      </c>
      <c r="U7353" s="5">
        <f>IF(O7353&gt;P7353,IF(V7352*($B$6/100)&gt;=O7353-P7353,(O7353-P7353), V7352*($B$6/100)), 0)</f>
        <v>0</v>
      </c>
      <c r="V7353" s="5">
        <f>V7352+(T7353*($B$5/100))-(U7353/($B$6/100))</f>
        <v>1626865.8850362159</v>
      </c>
      <c r="W7353" s="5">
        <f t="shared" si="1038"/>
        <v>40671.647125905394</v>
      </c>
    </row>
    <row r="7354" spans="4:23" x14ac:dyDescent="0.25">
      <c r="D7354">
        <f t="shared" si="1039"/>
        <v>7352</v>
      </c>
      <c r="E7354" s="3">
        <v>44137</v>
      </c>
      <c r="F7354" s="4">
        <v>0.29166666666666669</v>
      </c>
      <c r="G7354">
        <v>100</v>
      </c>
      <c r="H7354">
        <v>0</v>
      </c>
      <c r="I7354" s="5">
        <f t="shared" si="1034"/>
        <v>14</v>
      </c>
      <c r="J7354" s="22">
        <v>0</v>
      </c>
      <c r="K7354">
        <v>9.5650000000000007E-5</v>
      </c>
      <c r="L7354" s="5" cm="1">
        <f t="array" ref="L7354">_xlfn.IFS(I7354=0, 0, I7354&gt;34, 0, AND(I7354&gt;0, I7354&lt;35), VLOOKUP(I7354, $A$63:$C$96, 3))</f>
        <v>16800</v>
      </c>
      <c r="M7354" s="5">
        <f t="shared" si="1033"/>
        <v>0</v>
      </c>
      <c r="N7354" s="5">
        <v>1444.6404214893453</v>
      </c>
      <c r="O7354" s="5">
        <f t="shared" si="1040"/>
        <v>2694.4605000000006</v>
      </c>
      <c r="P7354" s="5">
        <f t="shared" si="1041"/>
        <v>2694.4605000000006</v>
      </c>
      <c r="Q7354" s="5">
        <f t="shared" si="1035"/>
        <v>487.20077413479089</v>
      </c>
      <c r="R7354" s="5">
        <f>IF(O7354&gt;(P7354+U7354),O7354-P7354-U7354, 0)</f>
        <v>0</v>
      </c>
      <c r="S7354" s="5">
        <f t="shared" si="1036"/>
        <v>741.96360568727255</v>
      </c>
      <c r="T7354" s="5">
        <f t="shared" si="1037"/>
        <v>13363.575894312726</v>
      </c>
      <c r="U7354" s="5">
        <f>IF(O7354&gt;P7354,IF(V7353*($B$6/100)&gt;=O7354-P7354,(O7354-P7354), V7353*($B$6/100)), 0)</f>
        <v>0</v>
      </c>
      <c r="V7354" s="5">
        <f>V7353+(T7354*($B$5/100))-(U7354/($B$6/100))</f>
        <v>1636220.3881622348</v>
      </c>
      <c r="W7354" s="5">
        <f t="shared" si="1038"/>
        <v>40905.509704055868</v>
      </c>
    </row>
    <row r="7355" spans="4:23" x14ac:dyDescent="0.25">
      <c r="D7355">
        <f t="shared" si="1039"/>
        <v>7353</v>
      </c>
      <c r="E7355" s="3">
        <v>44137</v>
      </c>
      <c r="F7355" s="4">
        <v>0.33333333333333331</v>
      </c>
      <c r="G7355">
        <v>90</v>
      </c>
      <c r="H7355">
        <v>0</v>
      </c>
      <c r="I7355" s="5">
        <f t="shared" si="1034"/>
        <v>13</v>
      </c>
      <c r="J7355" s="22">
        <v>1.4846854693833111E-5</v>
      </c>
      <c r="K7355">
        <v>1.2269000000000001E-4</v>
      </c>
      <c r="L7355" s="5" cm="1">
        <f t="array" ref="L7355">_xlfn.IFS(I7355=0, 0, I7355&gt;34, 0, AND(I7355&gt;0, I7355&lt;35), VLOOKUP(I7355, $A$63:$C$96, 3))</f>
        <v>16600</v>
      </c>
      <c r="M7355" s="5">
        <f t="shared" si="1033"/>
        <v>70.522559795707281</v>
      </c>
      <c r="N7355" s="5">
        <v>1831.9995449456821</v>
      </c>
      <c r="O7355" s="5">
        <f t="shared" si="1040"/>
        <v>3456.1773000000003</v>
      </c>
      <c r="P7355" s="5">
        <f t="shared" si="1041"/>
        <v>3456.1773000000003</v>
      </c>
      <c r="Q7355" s="5">
        <f t="shared" si="1035"/>
        <v>487.20077413479089</v>
      </c>
      <c r="R7355" s="5">
        <f>IF(O7355&gt;(P7355+U7355),O7355-P7355-U7355, 0)</f>
        <v>0</v>
      </c>
      <c r="S7355" s="5">
        <f t="shared" si="1036"/>
        <v>940.91025542812974</v>
      </c>
      <c r="T7355" s="5">
        <f t="shared" si="1037"/>
        <v>12273.435004367579</v>
      </c>
      <c r="U7355" s="5">
        <f>IF(O7355&gt;P7355,IF(V7354*($B$6/100)&gt;=O7355-P7355,(O7355-P7355), V7354*($B$6/100)), 0)</f>
        <v>0</v>
      </c>
      <c r="V7355" s="5">
        <f>V7354+(T7355*($B$5/100))-(U7355/($B$6/100))</f>
        <v>1644811.792665292</v>
      </c>
      <c r="W7355" s="5">
        <f t="shared" si="1038"/>
        <v>41120.294816632304</v>
      </c>
    </row>
    <row r="7356" spans="4:23" x14ac:dyDescent="0.25">
      <c r="D7356">
        <f t="shared" si="1039"/>
        <v>7354</v>
      </c>
      <c r="E7356" s="3">
        <v>44137</v>
      </c>
      <c r="F7356" s="4">
        <v>0.375</v>
      </c>
      <c r="G7356">
        <v>100</v>
      </c>
      <c r="H7356">
        <v>0</v>
      </c>
      <c r="I7356" s="5">
        <f t="shared" si="1034"/>
        <v>14</v>
      </c>
      <c r="J7356" s="22">
        <v>3.711713673458278E-5</v>
      </c>
      <c r="K7356">
        <v>1.2155999999999999E-4</v>
      </c>
      <c r="L7356" s="5" cm="1">
        <f t="array" ref="L7356">_xlfn.IFS(I7356=0, 0, I7356&gt;34, 0, AND(I7356&gt;0, I7356&lt;35), VLOOKUP(I7356, $A$63:$C$96, 3))</f>
        <v>16800</v>
      </c>
      <c r="M7356" s="5">
        <f t="shared" si="1033"/>
        <v>176.30639948926822</v>
      </c>
      <c r="N7356" s="5">
        <v>1853.9801053544154</v>
      </c>
      <c r="O7356" s="5">
        <f t="shared" si="1040"/>
        <v>3424.3451999999997</v>
      </c>
      <c r="P7356" s="5">
        <f t="shared" si="1041"/>
        <v>3424.3451999999997</v>
      </c>
      <c r="Q7356" s="5">
        <f t="shared" si="1035"/>
        <v>487.20077413479089</v>
      </c>
      <c r="R7356" s="5">
        <f>IF(O7356&gt;(P7356+U7356),O7356-P7356-U7356, 0)</f>
        <v>0</v>
      </c>
      <c r="S7356" s="5">
        <f t="shared" si="1036"/>
        <v>952.19941473261406</v>
      </c>
      <c r="T7356" s="5">
        <f t="shared" si="1037"/>
        <v>12599.761784756654</v>
      </c>
      <c r="U7356" s="5">
        <f>IF(O7356&gt;P7356,IF(V7355*($B$6/100)&gt;=O7356-P7356,(O7356-P7356), V7355*($B$6/100)), 0)</f>
        <v>0</v>
      </c>
      <c r="V7356" s="5">
        <f>V7355+(T7356*($B$5/100))-(U7356/($B$6/100))</f>
        <v>1653631.6259146216</v>
      </c>
      <c r="W7356" s="5">
        <f t="shared" si="1038"/>
        <v>41340.790647865542</v>
      </c>
    </row>
    <row r="7357" spans="4:23" x14ac:dyDescent="0.25">
      <c r="D7357">
        <f t="shared" si="1039"/>
        <v>7355</v>
      </c>
      <c r="E7357" s="3">
        <v>44137</v>
      </c>
      <c r="F7357" s="4">
        <v>0.41666666666666669</v>
      </c>
      <c r="G7357">
        <v>100</v>
      </c>
      <c r="H7357">
        <v>0</v>
      </c>
      <c r="I7357" s="5">
        <f t="shared" si="1034"/>
        <v>14</v>
      </c>
      <c r="J7357" s="22">
        <v>8.908112816299867E-5</v>
      </c>
      <c r="K7357">
        <v>1.1525E-4</v>
      </c>
      <c r="L7357" s="5" cm="1">
        <f t="array" ref="L7357">_xlfn.IFS(I7357=0, 0, I7357&gt;34, 0, AND(I7357&gt;0, I7357&lt;35), VLOOKUP(I7357, $A$63:$C$96, 3))</f>
        <v>16800</v>
      </c>
      <c r="M7357" s="5">
        <f t="shared" si="1033"/>
        <v>423.13535877424368</v>
      </c>
      <c r="N7357" s="5">
        <v>1723.3440488739268</v>
      </c>
      <c r="O7357" s="5">
        <f t="shared" si="1040"/>
        <v>3246.5924999999997</v>
      </c>
      <c r="P7357" s="5">
        <f t="shared" si="1041"/>
        <v>3246.5924999999997</v>
      </c>
      <c r="Q7357" s="5">
        <f t="shared" si="1035"/>
        <v>487.20077413479089</v>
      </c>
      <c r="R7357" s="5">
        <f>IF(O7357&gt;(P7357+U7357),O7357-P7357-U7357, 0)</f>
        <v>0</v>
      </c>
      <c r="S7357" s="5">
        <f t="shared" si="1036"/>
        <v>885.10507204552323</v>
      </c>
      <c r="T7357" s="5">
        <f t="shared" si="1037"/>
        <v>13091.437786728722</v>
      </c>
      <c r="U7357" s="5">
        <f>IF(O7357&gt;P7357,IF(V7356*($B$6/100)&gt;=O7357-P7357,(O7357-P7357), V7356*($B$6/100)), 0)</f>
        <v>0</v>
      </c>
      <c r="V7357" s="5">
        <f>V7356+(T7357*($B$5/100))-(U7357/($B$6/100))</f>
        <v>1662795.6323653318</v>
      </c>
      <c r="W7357" s="5">
        <f t="shared" si="1038"/>
        <v>41569.890809133292</v>
      </c>
    </row>
    <row r="7358" spans="4:23" x14ac:dyDescent="0.25">
      <c r="D7358">
        <f t="shared" si="1039"/>
        <v>7356</v>
      </c>
      <c r="E7358" s="3">
        <v>44137</v>
      </c>
      <c r="F7358" s="4">
        <v>0.45833333333333331</v>
      </c>
      <c r="G7358">
        <v>100</v>
      </c>
      <c r="H7358">
        <v>0</v>
      </c>
      <c r="I7358" s="5">
        <f t="shared" si="1034"/>
        <v>14</v>
      </c>
      <c r="J7358" s="22">
        <v>9.4030079727609706E-5</v>
      </c>
      <c r="K7358">
        <v>1.0428E-4</v>
      </c>
      <c r="L7358" s="5" cm="1">
        <f t="array" ref="L7358">_xlfn.IFS(I7358=0, 0, I7358&gt;34, 0, AND(I7358&gt;0, I7358&lt;35), VLOOKUP(I7358, $A$63:$C$96, 3))</f>
        <v>16800</v>
      </c>
      <c r="M7358" s="5">
        <f t="shared" si="1033"/>
        <v>446.64287870614612</v>
      </c>
      <c r="N7358" s="5">
        <v>1550.6216914233069</v>
      </c>
      <c r="O7358" s="5">
        <f t="shared" si="1040"/>
        <v>2937.5675999999999</v>
      </c>
      <c r="P7358" s="5">
        <f t="shared" si="1041"/>
        <v>2937.5675999999999</v>
      </c>
      <c r="Q7358" s="5">
        <f t="shared" si="1035"/>
        <v>487.20077413479089</v>
      </c>
      <c r="R7358" s="5">
        <f>IF(O7358&gt;(P7358+U7358),O7358-P7358-U7358, 0)</f>
        <v>0</v>
      </c>
      <c r="S7358" s="5">
        <f t="shared" si="1036"/>
        <v>796.39531340208953</v>
      </c>
      <c r="T7358" s="5">
        <f t="shared" si="1037"/>
        <v>13512.679965304054</v>
      </c>
      <c r="U7358" s="5">
        <f>IF(O7358&gt;P7358,IF(V7357*($B$6/100)&gt;=O7358-P7358,(O7358-P7358), V7357*($B$6/100)), 0)</f>
        <v>0</v>
      </c>
      <c r="V7358" s="5">
        <f>V7357+(T7358*($B$5/100))-(U7358/($B$6/100))</f>
        <v>1672254.5083410447</v>
      </c>
      <c r="W7358" s="5">
        <f t="shared" si="1038"/>
        <v>41806.362708526118</v>
      </c>
    </row>
    <row r="7359" spans="4:23" x14ac:dyDescent="0.25">
      <c r="D7359">
        <f t="shared" si="1039"/>
        <v>7357</v>
      </c>
      <c r="E7359" s="3">
        <v>44137</v>
      </c>
      <c r="F7359" s="4">
        <v>0.5</v>
      </c>
      <c r="G7359">
        <v>90</v>
      </c>
      <c r="H7359">
        <v>2</v>
      </c>
      <c r="I7359" s="5">
        <f t="shared" si="1034"/>
        <v>13</v>
      </c>
      <c r="J7359" s="22">
        <v>8.6606652380693145E-5</v>
      </c>
      <c r="K7359">
        <v>9.6289999999999988E-5</v>
      </c>
      <c r="L7359" s="5" cm="1">
        <f t="array" ref="L7359">_xlfn.IFS(I7359=0, 0, I7359&gt;34, 0, AND(I7359&gt;0, I7359&lt;35), VLOOKUP(I7359, $A$63:$C$96, 3))</f>
        <v>16600</v>
      </c>
      <c r="M7359" s="5">
        <f t="shared" si="1033"/>
        <v>411.38159880829244</v>
      </c>
      <c r="N7359" s="5">
        <v>1376.9150907577712</v>
      </c>
      <c r="O7359" s="5">
        <f t="shared" si="1040"/>
        <v>2712.4892999999997</v>
      </c>
      <c r="P7359" s="5">
        <f t="shared" si="1041"/>
        <v>2712.4892999999997</v>
      </c>
      <c r="Q7359" s="5">
        <f t="shared" si="1035"/>
        <v>487.20077413479089</v>
      </c>
      <c r="R7359" s="5">
        <f>IF(O7359&gt;(P7359+U7359),O7359-P7359-U7359, 0)</f>
        <v>0</v>
      </c>
      <c r="S7359" s="5">
        <f t="shared" si="1036"/>
        <v>707.18004997438652</v>
      </c>
      <c r="T7359" s="5">
        <f t="shared" si="1037"/>
        <v>13591.712248833908</v>
      </c>
      <c r="U7359" s="5">
        <f>IF(O7359&gt;P7359,IF(V7358*($B$6/100)&gt;=O7359-P7359,(O7359-P7359), V7358*($B$6/100)), 0)</f>
        <v>0</v>
      </c>
      <c r="V7359" s="5">
        <f>V7358+(T7359*($B$5/100))-(U7359/($B$6/100))</f>
        <v>1681768.7069152284</v>
      </c>
      <c r="W7359" s="5">
        <f t="shared" si="1038"/>
        <v>42044.21767288071</v>
      </c>
    </row>
    <row r="7360" spans="4:23" x14ac:dyDescent="0.25">
      <c r="D7360">
        <f t="shared" si="1039"/>
        <v>7358</v>
      </c>
      <c r="E7360" s="3">
        <v>44137</v>
      </c>
      <c r="F7360" s="4">
        <v>0.54166666666666663</v>
      </c>
      <c r="G7360">
        <v>80</v>
      </c>
      <c r="H7360">
        <v>1</v>
      </c>
      <c r="I7360" s="5">
        <f t="shared" si="1034"/>
        <v>11</v>
      </c>
      <c r="J7360" s="22">
        <v>9.4030079727609706E-5</v>
      </c>
      <c r="K7360">
        <v>9.6859999999999991E-5</v>
      </c>
      <c r="L7360" s="5" cm="1">
        <f t="array" ref="L7360">_xlfn.IFS(I7360=0, 0, I7360&gt;34, 0, AND(I7360&gt;0, I7360&lt;35), VLOOKUP(I7360, $A$63:$C$96, 3))</f>
        <v>14640</v>
      </c>
      <c r="M7360" s="5">
        <f t="shared" si="1033"/>
        <v>446.64287870614612</v>
      </c>
      <c r="N7360" s="5">
        <v>1385.9473313972314</v>
      </c>
      <c r="O7360" s="5">
        <f t="shared" si="1040"/>
        <v>2728.5461999999998</v>
      </c>
      <c r="P7360" s="5">
        <f t="shared" si="1041"/>
        <v>2728.5461999999998</v>
      </c>
      <c r="Q7360" s="5">
        <f t="shared" si="1035"/>
        <v>487.20077413479089</v>
      </c>
      <c r="R7360" s="5">
        <f>IF(O7360&gt;(P7360+U7360),O7360-P7360-U7360, 0)</f>
        <v>0</v>
      </c>
      <c r="S7360" s="5">
        <f t="shared" si="1036"/>
        <v>711.8189855410518</v>
      </c>
      <c r="T7360" s="5">
        <f t="shared" si="1037"/>
        <v>11646.277693165097</v>
      </c>
      <c r="U7360" s="5">
        <f>IF(O7360&gt;P7360,IF(V7359*($B$6/100)&gt;=O7360-P7360,(O7360-P7360), V7359*($B$6/100)), 0)</f>
        <v>0</v>
      </c>
      <c r="V7360" s="5">
        <f>V7359+(T7360*($B$5/100))-(U7360/($B$6/100))</f>
        <v>1689921.101300444</v>
      </c>
      <c r="W7360" s="5">
        <f t="shared" si="1038"/>
        <v>42248.0275325111</v>
      </c>
    </row>
    <row r="7361" spans="4:23" x14ac:dyDescent="0.25">
      <c r="D7361">
        <f t="shared" si="1039"/>
        <v>7359</v>
      </c>
      <c r="E7361" s="3">
        <v>44137</v>
      </c>
      <c r="F7361" s="4">
        <v>0.58333333333333337</v>
      </c>
      <c r="G7361">
        <v>80</v>
      </c>
      <c r="H7361">
        <v>0</v>
      </c>
      <c r="I7361" s="5">
        <f t="shared" si="1034"/>
        <v>11</v>
      </c>
      <c r="J7361" s="22">
        <v>6.9285321904554524E-5</v>
      </c>
      <c r="K7361">
        <v>9.3999999999999994E-5</v>
      </c>
      <c r="L7361" s="5" cm="1">
        <f t="array" ref="L7361">_xlfn.IFS(I7361=0, 0, I7361&gt;34, 0, AND(I7361&gt;0, I7361&lt;35), VLOOKUP(I7361, $A$63:$C$96, 3))</f>
        <v>14640</v>
      </c>
      <c r="M7361" s="5">
        <f t="shared" si="1033"/>
        <v>329.105279046634</v>
      </c>
      <c r="N7361" s="5">
        <v>1269.5317704019503</v>
      </c>
      <c r="O7361" s="5">
        <f t="shared" si="1040"/>
        <v>2647.98</v>
      </c>
      <c r="P7361" s="5">
        <f t="shared" si="1041"/>
        <v>2647.98</v>
      </c>
      <c r="Q7361" s="5">
        <f t="shared" si="1035"/>
        <v>487.20077413479089</v>
      </c>
      <c r="R7361" s="5">
        <f>IF(O7361&gt;(P7361+U7361),O7361-P7361-U7361, 0)</f>
        <v>0</v>
      </c>
      <c r="S7361" s="5">
        <f t="shared" si="1036"/>
        <v>652.02825276817498</v>
      </c>
      <c r="T7361" s="5">
        <f t="shared" si="1037"/>
        <v>11669.097026278459</v>
      </c>
      <c r="U7361" s="5">
        <f>IF(O7361&gt;P7361,IF(V7360*($B$6/100)&gt;=O7361-P7361,(O7361-P7361), V7360*($B$6/100)), 0)</f>
        <v>0</v>
      </c>
      <c r="V7361" s="5">
        <f>V7360+(T7361*($B$5/100))-(U7361/($B$6/100))</f>
        <v>1698089.469218839</v>
      </c>
      <c r="W7361" s="5">
        <f t="shared" si="1038"/>
        <v>42452.236730470977</v>
      </c>
    </row>
    <row r="7362" spans="4:23" x14ac:dyDescent="0.25">
      <c r="D7362">
        <f t="shared" si="1039"/>
        <v>7360</v>
      </c>
      <c r="E7362" s="3">
        <v>44137</v>
      </c>
      <c r="F7362" s="4">
        <v>0.625</v>
      </c>
      <c r="G7362">
        <v>80</v>
      </c>
      <c r="H7362">
        <v>3</v>
      </c>
      <c r="I7362" s="5">
        <f t="shared" si="1034"/>
        <v>11</v>
      </c>
      <c r="J7362" s="22">
        <v>4.9489515646110371E-5</v>
      </c>
      <c r="K7362">
        <v>9.7360000000000003E-5</v>
      </c>
      <c r="L7362" s="5" cm="1">
        <f t="array" ref="L7362">_xlfn.IFS(I7362=0, 0, I7362&gt;34, 0, AND(I7362&gt;0, I7362&lt;35), VLOOKUP(I7362, $A$63:$C$96, 3))</f>
        <v>14640</v>
      </c>
      <c r="M7362" s="5">
        <f t="shared" si="1033"/>
        <v>235.07519931902425</v>
      </c>
      <c r="N7362" s="5">
        <v>1295.6611949002881</v>
      </c>
      <c r="O7362" s="5">
        <f t="shared" si="1040"/>
        <v>2742.6311999999998</v>
      </c>
      <c r="P7362" s="5">
        <f t="shared" si="1041"/>
        <v>2742.6311999999998</v>
      </c>
      <c r="Q7362" s="5">
        <f t="shared" si="1035"/>
        <v>487.20077413479089</v>
      </c>
      <c r="R7362" s="5">
        <f>IF(O7362&gt;(P7362+U7362),O7362-P7362-U7362, 0)</f>
        <v>0</v>
      </c>
      <c r="S7362" s="5">
        <f t="shared" si="1036"/>
        <v>665.44825800057265</v>
      </c>
      <c r="T7362" s="5">
        <f t="shared" si="1037"/>
        <v>11466.995741318451</v>
      </c>
      <c r="U7362" s="5">
        <f>IF(O7362&gt;P7362,IF(V7361*($B$6/100)&gt;=O7362-P7362,(O7362-P7362), V7361*($B$6/100)), 0)</f>
        <v>0</v>
      </c>
      <c r="V7362" s="5">
        <f>V7361+(T7362*($B$5/100))-(U7362/($B$6/100))</f>
        <v>1706116.3662377619</v>
      </c>
      <c r="W7362" s="5">
        <f t="shared" si="1038"/>
        <v>42652.909155944049</v>
      </c>
    </row>
    <row r="7363" spans="4:23" x14ac:dyDescent="0.25">
      <c r="D7363">
        <f t="shared" si="1039"/>
        <v>7361</v>
      </c>
      <c r="E7363" s="3">
        <v>44137</v>
      </c>
      <c r="F7363" s="4">
        <v>0.66666666666666663</v>
      </c>
      <c r="G7363">
        <v>70</v>
      </c>
      <c r="H7363">
        <v>3</v>
      </c>
      <c r="I7363" s="5">
        <f t="shared" si="1034"/>
        <v>10</v>
      </c>
      <c r="J7363" s="22">
        <v>2.2270282040749667E-5</v>
      </c>
      <c r="K7363">
        <v>1.0889000000000001E-4</v>
      </c>
      <c r="L7363" s="5" cm="1">
        <f t="array" ref="L7363">_xlfn.IFS(I7363=0, 0, I7363&gt;34, 0, AND(I7363&gt;0, I7363&lt;35), VLOOKUP(I7363, $A$63:$C$96, 3))</f>
        <v>12480</v>
      </c>
      <c r="M7363" s="5">
        <f t="shared" ref="M7363:M7426" si="1042">$B$11*$B$4*J7363*1000</f>
        <v>105.78383969356092</v>
      </c>
      <c r="N7363" s="5">
        <v>1430.6255948842138</v>
      </c>
      <c r="O7363" s="5">
        <f t="shared" si="1040"/>
        <v>3067.4313000000002</v>
      </c>
      <c r="P7363" s="5">
        <f t="shared" si="1041"/>
        <v>3067.4313000000002</v>
      </c>
      <c r="Q7363" s="5">
        <f t="shared" si="1035"/>
        <v>487.20077413479089</v>
      </c>
      <c r="R7363" s="5">
        <f>IF(O7363&gt;(P7363+U7363),O7363-P7363-U7363, 0)</f>
        <v>0</v>
      </c>
      <c r="S7363" s="5">
        <f t="shared" si="1036"/>
        <v>734.76562678100265</v>
      </c>
      <c r="T7363" s="5">
        <f t="shared" si="1037"/>
        <v>8783.5869129125567</v>
      </c>
      <c r="U7363" s="5">
        <f>IF(O7363&gt;P7363,IF(V7362*($B$6/100)&gt;=O7363-P7363,(O7363-P7363), V7362*($B$6/100)), 0)</f>
        <v>0</v>
      </c>
      <c r="V7363" s="5">
        <f>V7362+(T7363*($B$5/100))-(U7363/($B$6/100))</f>
        <v>1712264.8770768007</v>
      </c>
      <c r="W7363" s="5">
        <f t="shared" si="1038"/>
        <v>42806.621926920016</v>
      </c>
    </row>
    <row r="7364" spans="4:23" x14ac:dyDescent="0.25">
      <c r="D7364">
        <f t="shared" si="1039"/>
        <v>7362</v>
      </c>
      <c r="E7364" s="3">
        <v>44137</v>
      </c>
      <c r="F7364" s="4">
        <v>0.70833333333333337</v>
      </c>
      <c r="G7364">
        <v>60</v>
      </c>
      <c r="H7364">
        <v>0</v>
      </c>
      <c r="I7364" s="5">
        <f t="shared" ref="I7364:I7427" si="1043">ROUND((G7364/10)*((LN(99/0.03)/(LN(10/0.03)))),0)</f>
        <v>8</v>
      </c>
      <c r="J7364" s="22">
        <v>0</v>
      </c>
      <c r="K7364">
        <v>1.426E-4</v>
      </c>
      <c r="L7364" s="5" cm="1">
        <f t="array" ref="L7364">_xlfn.IFS(I7364=0, 0, I7364&gt;34, 0, AND(I7364&gt;0, I7364&lt;35), VLOOKUP(I7364, $A$63:$C$96, 3))</f>
        <v>7160</v>
      </c>
      <c r="M7364" s="5">
        <f t="shared" si="1042"/>
        <v>0</v>
      </c>
      <c r="N7364" s="5">
        <v>1712.4497447659401</v>
      </c>
      <c r="O7364" s="5">
        <f t="shared" si="1040"/>
        <v>4017.0419999999999</v>
      </c>
      <c r="P7364" s="5">
        <f t="shared" si="1041"/>
        <v>4017.0419999999999</v>
      </c>
      <c r="Q7364" s="5">
        <f t="shared" ref="Q7364:Q7427" si="1044">IF((L7364+M7364-P7364)&lt;($B$8/100)*$B$3,L7364+M7364-P7364,($B$8/100)*$B$3)</f>
        <v>487.20077413479089</v>
      </c>
      <c r="R7364" s="5">
        <f>IF(O7364&gt;(P7364+U7364),O7364-P7364-U7364, 0)</f>
        <v>0</v>
      </c>
      <c r="S7364" s="5">
        <f t="shared" ref="S7364:S7427" si="1045">IF((IF((L7364+M7364)&gt;O7364,L7364+M7364-P7364-Q7364,0))&lt;((N7364*3.595182*($B$7/100))/($B$5/100)),L7364+M7364-P7364-Q7364, N7364*3.595182*($B$7/100)/($B$5/100))</f>
        <v>879.50978546958595</v>
      </c>
      <c r="T7364" s="5">
        <f t="shared" ref="T7364:T7427" si="1046">((L7364+M7364)-P7364-S7364)</f>
        <v>2263.4482145304141</v>
      </c>
      <c r="U7364" s="5">
        <f>IF(O7364&gt;P7364,IF(V7363*($B$6/100)&gt;=O7364-P7364,(O7364-P7364), V7363*($B$6/100)), 0)</f>
        <v>0</v>
      </c>
      <c r="V7364" s="5">
        <f>V7363+(T7364*($B$5/100))-(U7364/($B$6/100))</f>
        <v>1713849.2908269719</v>
      </c>
      <c r="W7364" s="5">
        <f t="shared" ref="W7364:W7427" si="1047">V7364/40</f>
        <v>42846.2322706743</v>
      </c>
    </row>
    <row r="7365" spans="4:23" x14ac:dyDescent="0.25">
      <c r="D7365">
        <f t="shared" ref="D7365:D7428" si="1048">D7364+1</f>
        <v>7363</v>
      </c>
      <c r="E7365" s="3">
        <v>44137</v>
      </c>
      <c r="F7365" s="4">
        <v>0.75</v>
      </c>
      <c r="G7365">
        <v>50</v>
      </c>
      <c r="H7365">
        <v>0</v>
      </c>
      <c r="I7365" s="5">
        <f t="shared" si="1043"/>
        <v>7</v>
      </c>
      <c r="J7365" s="22">
        <v>0</v>
      </c>
      <c r="K7365">
        <v>2.1798999999999999E-4</v>
      </c>
      <c r="L7365" s="5" cm="1">
        <f t="array" ref="L7365">_xlfn.IFS(I7365=0, 0, I7365&gt;34, 0, AND(I7365&gt;0, I7365&lt;35), VLOOKUP(I7365, $A$63:$C$96, 3))</f>
        <v>4800</v>
      </c>
      <c r="M7365" s="5">
        <f t="shared" si="1042"/>
        <v>0</v>
      </c>
      <c r="N7365" s="5">
        <v>2389.6315315611832</v>
      </c>
      <c r="O7365" s="5">
        <f t="shared" ref="O7365:O7428" si="1049">$B$2*K7365*1000</f>
        <v>6140.7782999999999</v>
      </c>
      <c r="P7365" s="5">
        <f t="shared" ref="P7365:P7428" si="1050">IF(O7365&gt;=(L7365+M7365),L7365+M7365,O7365)</f>
        <v>4800</v>
      </c>
      <c r="Q7365" s="5">
        <f t="shared" si="1044"/>
        <v>0</v>
      </c>
      <c r="R7365" s="5">
        <f>IF(O7365&gt;(P7365+U7365),O7365-P7365-U7365, 0)</f>
        <v>0</v>
      </c>
      <c r="S7365" s="5">
        <f t="shared" si="1045"/>
        <v>0</v>
      </c>
      <c r="T7365" s="5">
        <f t="shared" si="1046"/>
        <v>0</v>
      </c>
      <c r="U7365" s="5">
        <f>IF(O7365&gt;P7365,IF(V7364*($B$6/100)&gt;=O7365-P7365,(O7365-P7365), V7364*($B$6/100)), 0)</f>
        <v>1340.7782999999999</v>
      </c>
      <c r="V7365" s="5">
        <f>V7364+(T7365*($B$5/100))-(U7365/($B$6/100))</f>
        <v>1711933.8932555432</v>
      </c>
      <c r="W7365" s="5">
        <f t="shared" si="1047"/>
        <v>42798.347331388577</v>
      </c>
    </row>
    <row r="7366" spans="4:23" x14ac:dyDescent="0.25">
      <c r="D7366">
        <f t="shared" si="1048"/>
        <v>7364</v>
      </c>
      <c r="E7366" s="3">
        <v>44137</v>
      </c>
      <c r="F7366" s="4">
        <v>0.79166666666666663</v>
      </c>
      <c r="G7366">
        <v>40</v>
      </c>
      <c r="H7366">
        <v>0</v>
      </c>
      <c r="I7366" s="5">
        <f t="shared" si="1043"/>
        <v>6</v>
      </c>
      <c r="J7366" s="22">
        <v>0</v>
      </c>
      <c r="K7366">
        <v>2.2826000000000001E-4</v>
      </c>
      <c r="L7366" s="5" cm="1">
        <f t="array" ref="L7366">_xlfn.IFS(I7366=0, 0, I7366&gt;34, 0, AND(I7366&gt;0, I7366&lt;35), VLOOKUP(I7366, $A$63:$C$96, 3))</f>
        <v>2980</v>
      </c>
      <c r="M7366" s="5">
        <f t="shared" si="1042"/>
        <v>0</v>
      </c>
      <c r="N7366" s="5">
        <v>2459.0641448083798</v>
      </c>
      <c r="O7366" s="5">
        <f t="shared" si="1049"/>
        <v>6430.0842000000002</v>
      </c>
      <c r="P7366" s="5">
        <f t="shared" si="1050"/>
        <v>2980</v>
      </c>
      <c r="Q7366" s="5">
        <f t="shared" si="1044"/>
        <v>0</v>
      </c>
      <c r="R7366" s="5">
        <f>IF(O7366&gt;(P7366+U7366),O7366-P7366-U7366, 0)</f>
        <v>0</v>
      </c>
      <c r="S7366" s="5">
        <f t="shared" si="1045"/>
        <v>0</v>
      </c>
      <c r="T7366" s="5">
        <f t="shared" si="1046"/>
        <v>0</v>
      </c>
      <c r="U7366" s="5">
        <f>IF(O7366&gt;P7366,IF(V7365*($B$6/100)&gt;=O7366-P7366,(O7366-P7366), V7365*($B$6/100)), 0)</f>
        <v>3450.0842000000002</v>
      </c>
      <c r="V7366" s="5">
        <f>V7365+(T7366*($B$5/100))-(U7366/($B$6/100))</f>
        <v>1707005.2015412576</v>
      </c>
      <c r="W7366" s="5">
        <f t="shared" si="1047"/>
        <v>42675.130038531439</v>
      </c>
    </row>
    <row r="7367" spans="4:23" x14ac:dyDescent="0.25">
      <c r="D7367">
        <f t="shared" si="1048"/>
        <v>7365</v>
      </c>
      <c r="E7367" s="3">
        <v>44137</v>
      </c>
      <c r="F7367" s="4">
        <v>0.83333333333333337</v>
      </c>
      <c r="G7367">
        <v>40</v>
      </c>
      <c r="H7367">
        <v>0</v>
      </c>
      <c r="I7367" s="5">
        <f t="shared" si="1043"/>
        <v>6</v>
      </c>
      <c r="J7367" s="22">
        <v>0</v>
      </c>
      <c r="K7367">
        <v>2.1617000000000001E-4</v>
      </c>
      <c r="L7367" s="5" cm="1">
        <f t="array" ref="L7367">_xlfn.IFS(I7367=0, 0, I7367&gt;34, 0, AND(I7367&gt;0, I7367&lt;35), VLOOKUP(I7367, $A$63:$C$96, 3))</f>
        <v>2980</v>
      </c>
      <c r="M7367" s="5">
        <f t="shared" si="1042"/>
        <v>0</v>
      </c>
      <c r="N7367" s="5">
        <v>2419.9325221792078</v>
      </c>
      <c r="O7367" s="5">
        <f t="shared" si="1049"/>
        <v>6089.5088999999998</v>
      </c>
      <c r="P7367" s="5">
        <f t="shared" si="1050"/>
        <v>2980</v>
      </c>
      <c r="Q7367" s="5">
        <f t="shared" si="1044"/>
        <v>0</v>
      </c>
      <c r="R7367" s="5">
        <f>IF(O7367&gt;(P7367+U7367),O7367-P7367-U7367, 0)</f>
        <v>0</v>
      </c>
      <c r="S7367" s="5">
        <f t="shared" si="1045"/>
        <v>0</v>
      </c>
      <c r="T7367" s="5">
        <f t="shared" si="1046"/>
        <v>0</v>
      </c>
      <c r="U7367" s="5">
        <f>IF(O7367&gt;P7367,IF(V7366*($B$6/100)&gt;=O7367-P7367,(O7367-P7367), V7366*($B$6/100)), 0)</f>
        <v>3109.5088999999998</v>
      </c>
      <c r="V7367" s="5">
        <f>V7366+(T7367*($B$5/100))-(U7367/($B$6/100))</f>
        <v>1702563.045969829</v>
      </c>
      <c r="W7367" s="5">
        <f t="shared" si="1047"/>
        <v>42564.076149245724</v>
      </c>
    </row>
    <row r="7368" spans="4:23" x14ac:dyDescent="0.25">
      <c r="D7368">
        <f t="shared" si="1048"/>
        <v>7366</v>
      </c>
      <c r="E7368" s="3">
        <v>44137</v>
      </c>
      <c r="F7368" s="4">
        <v>0.875</v>
      </c>
      <c r="G7368">
        <v>50</v>
      </c>
      <c r="H7368">
        <v>0</v>
      </c>
      <c r="I7368" s="5">
        <f t="shared" si="1043"/>
        <v>7</v>
      </c>
      <c r="J7368" s="22">
        <v>0</v>
      </c>
      <c r="K7368">
        <v>1.9877999999999999E-4</v>
      </c>
      <c r="L7368" s="5" cm="1">
        <f t="array" ref="L7368">_xlfn.IFS(I7368=0, 0, I7368&gt;34, 0, AND(I7368&gt;0, I7368&lt;35), VLOOKUP(I7368, $A$63:$C$96, 3))</f>
        <v>4800</v>
      </c>
      <c r="M7368" s="5">
        <f t="shared" si="1042"/>
        <v>0</v>
      </c>
      <c r="N7368" s="5">
        <v>2254.984864529144</v>
      </c>
      <c r="O7368" s="5">
        <f t="shared" si="1049"/>
        <v>5599.6325999999999</v>
      </c>
      <c r="P7368" s="5">
        <f t="shared" si="1050"/>
        <v>4800</v>
      </c>
      <c r="Q7368" s="5">
        <f t="shared" si="1044"/>
        <v>0</v>
      </c>
      <c r="R7368" s="5">
        <f>IF(O7368&gt;(P7368+U7368),O7368-P7368-U7368, 0)</f>
        <v>0</v>
      </c>
      <c r="S7368" s="5">
        <f t="shared" si="1045"/>
        <v>0</v>
      </c>
      <c r="T7368" s="5">
        <f t="shared" si="1046"/>
        <v>0</v>
      </c>
      <c r="U7368" s="5">
        <f>IF(O7368&gt;P7368,IF(V7367*($B$6/100)&gt;=O7368-P7368,(O7368-P7368), V7367*($B$6/100)), 0)</f>
        <v>799.63259999999991</v>
      </c>
      <c r="V7368" s="5">
        <f>V7367+(T7368*($B$5/100))-(U7368/($B$6/100))</f>
        <v>1701420.7136841146</v>
      </c>
      <c r="W7368" s="5">
        <f t="shared" si="1047"/>
        <v>42535.517842102869</v>
      </c>
    </row>
    <row r="7369" spans="4:23" x14ac:dyDescent="0.25">
      <c r="D7369">
        <f t="shared" si="1048"/>
        <v>7367</v>
      </c>
      <c r="E7369" s="3">
        <v>44137</v>
      </c>
      <c r="F7369" s="4">
        <v>0.91666666666666663</v>
      </c>
      <c r="G7369">
        <v>60</v>
      </c>
      <c r="H7369">
        <v>0</v>
      </c>
      <c r="I7369" s="5">
        <f t="shared" si="1043"/>
        <v>8</v>
      </c>
      <c r="J7369" s="22">
        <v>0</v>
      </c>
      <c r="K7369">
        <v>1.9092999999999999E-4</v>
      </c>
      <c r="L7369" s="5" cm="1">
        <f t="array" ref="L7369">_xlfn.IFS(I7369=0, 0, I7369&gt;34, 0, AND(I7369&gt;0, I7369&lt;35), VLOOKUP(I7369, $A$63:$C$96, 3))</f>
        <v>7160</v>
      </c>
      <c r="M7369" s="5">
        <f t="shared" si="1042"/>
        <v>0</v>
      </c>
      <c r="N7369" s="5">
        <v>2046.6011221027916</v>
      </c>
      <c r="O7369" s="5">
        <f t="shared" si="1049"/>
        <v>5378.4980999999998</v>
      </c>
      <c r="P7369" s="5">
        <f t="shared" si="1050"/>
        <v>5378.4980999999998</v>
      </c>
      <c r="Q7369" s="5">
        <f t="shared" si="1044"/>
        <v>487.20077413479089</v>
      </c>
      <c r="R7369" s="5">
        <f>IF(O7369&gt;(P7369+U7369),O7369-P7369-U7369, 0)</f>
        <v>0</v>
      </c>
      <c r="S7369" s="5">
        <f t="shared" si="1045"/>
        <v>1051.1290736233941</v>
      </c>
      <c r="T7369" s="5">
        <f t="shared" si="1046"/>
        <v>730.3728263766061</v>
      </c>
      <c r="U7369" s="5">
        <f>IF(O7369&gt;P7369,IF(V7368*($B$6/100)&gt;=O7369-P7369,(O7369-P7369), V7368*($B$6/100)), 0)</f>
        <v>0</v>
      </c>
      <c r="V7369" s="5">
        <f>V7368+(T7369*($B$5/100))-(U7369/($B$6/100))</f>
        <v>1701931.9746625782</v>
      </c>
      <c r="W7369" s="5">
        <f t="shared" si="1047"/>
        <v>42548.299366564454</v>
      </c>
    </row>
    <row r="7370" spans="4:23" x14ac:dyDescent="0.25">
      <c r="D7370">
        <f t="shared" si="1048"/>
        <v>7368</v>
      </c>
      <c r="E7370" s="3">
        <v>44137</v>
      </c>
      <c r="F7370" s="4">
        <v>0.95833333333333337</v>
      </c>
      <c r="G7370">
        <v>60</v>
      </c>
      <c r="H7370">
        <v>0</v>
      </c>
      <c r="I7370" s="5">
        <f t="shared" si="1043"/>
        <v>8</v>
      </c>
      <c r="J7370" s="22">
        <v>0</v>
      </c>
      <c r="K7370">
        <v>1.6801000000000001E-4</v>
      </c>
      <c r="L7370" s="5" cm="1">
        <f t="array" ref="L7370">_xlfn.IFS(I7370=0, 0, I7370&gt;34, 0, AND(I7370&gt;0, I7370&lt;35), VLOOKUP(I7370, $A$63:$C$96, 3))</f>
        <v>7160</v>
      </c>
      <c r="M7370" s="5">
        <f t="shared" si="1042"/>
        <v>0</v>
      </c>
      <c r="N7370" s="5">
        <v>1781.6304651603684</v>
      </c>
      <c r="O7370" s="5">
        <f t="shared" si="1049"/>
        <v>4732.8417000000009</v>
      </c>
      <c r="P7370" s="5">
        <f t="shared" si="1050"/>
        <v>4732.8417000000009</v>
      </c>
      <c r="Q7370" s="5">
        <f t="shared" si="1044"/>
        <v>487.20077413479089</v>
      </c>
      <c r="R7370" s="5">
        <f>IF(O7370&gt;(P7370+U7370),O7370-P7370-U7370, 0)</f>
        <v>0</v>
      </c>
      <c r="S7370" s="5">
        <f t="shared" si="1045"/>
        <v>915.0408255708835</v>
      </c>
      <c r="T7370" s="5">
        <f t="shared" si="1046"/>
        <v>1512.1174744291156</v>
      </c>
      <c r="U7370" s="5">
        <f>IF(O7370&gt;P7370,IF(V7369*($B$6/100)&gt;=O7370-P7370,(O7370-P7370), V7369*($B$6/100)), 0)</f>
        <v>0</v>
      </c>
      <c r="V7370" s="5">
        <f>V7369+(T7370*($B$5/100))-(U7370/($B$6/100))</f>
        <v>1702990.4568946785</v>
      </c>
      <c r="W7370" s="5">
        <f t="shared" si="1047"/>
        <v>42574.761422366966</v>
      </c>
    </row>
    <row r="7371" spans="4:23" x14ac:dyDescent="0.25">
      <c r="D7371">
        <f t="shared" si="1048"/>
        <v>7369</v>
      </c>
      <c r="E7371" s="3">
        <v>44138</v>
      </c>
      <c r="F7371" s="4">
        <v>0</v>
      </c>
      <c r="G7371">
        <v>40</v>
      </c>
      <c r="H7371">
        <v>0</v>
      </c>
      <c r="I7371" s="5">
        <f t="shared" si="1043"/>
        <v>6</v>
      </c>
      <c r="J7371" s="22">
        <v>0</v>
      </c>
      <c r="K7371">
        <v>1.3632999999999999E-4</v>
      </c>
      <c r="L7371" s="5" cm="1">
        <f t="array" ref="L7371">_xlfn.IFS(I7371=0, 0, I7371&gt;34, 0, AND(I7371&gt;0, I7371&lt;35), VLOOKUP(I7371, $A$63:$C$96, 3))</f>
        <v>2980</v>
      </c>
      <c r="M7371" s="5">
        <f t="shared" si="1042"/>
        <v>0</v>
      </c>
      <c r="N7371" s="5">
        <v>1404.7202283315064</v>
      </c>
      <c r="O7371" s="5">
        <f t="shared" si="1049"/>
        <v>3840.4160999999995</v>
      </c>
      <c r="P7371" s="5">
        <f t="shared" si="1050"/>
        <v>2980</v>
      </c>
      <c r="Q7371" s="5">
        <f t="shared" si="1044"/>
        <v>0</v>
      </c>
      <c r="R7371" s="5">
        <f>IF(O7371&gt;(P7371+U7371),O7371-P7371-U7371, 0)</f>
        <v>0</v>
      </c>
      <c r="S7371" s="5">
        <f t="shared" si="1045"/>
        <v>0</v>
      </c>
      <c r="T7371" s="5">
        <f t="shared" si="1046"/>
        <v>0</v>
      </c>
      <c r="U7371" s="5">
        <f>IF(O7371&gt;P7371,IF(V7370*($B$6/100)&gt;=O7371-P7371,(O7371-P7371), V7370*($B$6/100)), 0)</f>
        <v>860.41609999999946</v>
      </c>
      <c r="V7371" s="5">
        <f>V7370+(T7371*($B$5/100))-(U7371/($B$6/100))</f>
        <v>1701761.2910375358</v>
      </c>
      <c r="W7371" s="5">
        <f t="shared" si="1047"/>
        <v>42544.032275938393</v>
      </c>
    </row>
    <row r="7372" spans="4:23" x14ac:dyDescent="0.25">
      <c r="D7372">
        <f t="shared" si="1048"/>
        <v>7370</v>
      </c>
      <c r="E7372" s="3">
        <v>44138</v>
      </c>
      <c r="F7372" s="4">
        <v>4.1666666666666664E-2</v>
      </c>
      <c r="G7372">
        <v>60</v>
      </c>
      <c r="H7372">
        <v>0</v>
      </c>
      <c r="I7372" s="5">
        <f t="shared" si="1043"/>
        <v>8</v>
      </c>
      <c r="J7372" s="22">
        <v>0</v>
      </c>
      <c r="K7372">
        <v>1.0522E-4</v>
      </c>
      <c r="L7372" s="5" cm="1">
        <f t="array" ref="L7372">_xlfn.IFS(I7372=0, 0, I7372&gt;34, 0, AND(I7372&gt;0, I7372&lt;35), VLOOKUP(I7372, $A$63:$C$96, 3))</f>
        <v>7160</v>
      </c>
      <c r="M7372" s="5">
        <f t="shared" si="1042"/>
        <v>0</v>
      </c>
      <c r="N7372" s="5">
        <v>1286.3866729168999</v>
      </c>
      <c r="O7372" s="5">
        <f t="shared" si="1049"/>
        <v>2964.0473999999999</v>
      </c>
      <c r="P7372" s="5">
        <f t="shared" si="1050"/>
        <v>2964.0473999999999</v>
      </c>
      <c r="Q7372" s="5">
        <f t="shared" si="1044"/>
        <v>487.20077413479089</v>
      </c>
      <c r="R7372" s="5">
        <f>IF(O7372&gt;(P7372+U7372),O7372-P7372-U7372, 0)</f>
        <v>0</v>
      </c>
      <c r="S7372" s="5">
        <f t="shared" si="1045"/>
        <v>660.68488735867527</v>
      </c>
      <c r="T7372" s="5">
        <f t="shared" si="1046"/>
        <v>3535.2677126413255</v>
      </c>
      <c r="U7372" s="5">
        <f>IF(O7372&gt;P7372,IF(V7371*($B$6/100)&gt;=O7372-P7372,(O7372-P7372), V7371*($B$6/100)), 0)</f>
        <v>0</v>
      </c>
      <c r="V7372" s="5">
        <f>V7371+(T7372*($B$5/100))-(U7372/($B$6/100))</f>
        <v>1704235.9784363846</v>
      </c>
      <c r="W7372" s="5">
        <f t="shared" si="1047"/>
        <v>42605.899460909612</v>
      </c>
    </row>
    <row r="7373" spans="4:23" x14ac:dyDescent="0.25">
      <c r="D7373">
        <f t="shared" si="1048"/>
        <v>7371</v>
      </c>
      <c r="E7373" s="3">
        <v>44138</v>
      </c>
      <c r="F7373" s="4">
        <v>8.3333333333333329E-2</v>
      </c>
      <c r="G7373">
        <v>60</v>
      </c>
      <c r="H7373">
        <v>0</v>
      </c>
      <c r="I7373" s="5">
        <f t="shared" si="1043"/>
        <v>8</v>
      </c>
      <c r="J7373" s="22">
        <v>0</v>
      </c>
      <c r="K7373">
        <v>8.5410000000000011E-5</v>
      </c>
      <c r="L7373" s="5" cm="1">
        <f t="array" ref="L7373">_xlfn.IFS(I7373=0, 0, I7373&gt;34, 0, AND(I7373&gt;0, I7373&lt;35), VLOOKUP(I7373, $A$63:$C$96, 3))</f>
        <v>7160</v>
      </c>
      <c r="M7373" s="5">
        <f t="shared" si="1042"/>
        <v>0</v>
      </c>
      <c r="N7373" s="5">
        <v>1286.9964379324422</v>
      </c>
      <c r="O7373" s="5">
        <f t="shared" si="1049"/>
        <v>2405.9997000000003</v>
      </c>
      <c r="P7373" s="5">
        <f t="shared" si="1050"/>
        <v>2405.9997000000003</v>
      </c>
      <c r="Q7373" s="5">
        <f t="shared" si="1044"/>
        <v>487.20077413479089</v>
      </c>
      <c r="R7373" s="5">
        <f>IF(O7373&gt;(P7373+U7373),O7373-P7373-U7373, 0)</f>
        <v>0</v>
      </c>
      <c r="S7373" s="5">
        <f t="shared" si="1045"/>
        <v>660.9980611026906</v>
      </c>
      <c r="T7373" s="5">
        <f t="shared" si="1046"/>
        <v>4093.0022388973093</v>
      </c>
      <c r="U7373" s="5">
        <f>IF(O7373&gt;P7373,IF(V7372*($B$6/100)&gt;=O7373-P7373,(O7373-P7373), V7372*($B$6/100)), 0)</f>
        <v>0</v>
      </c>
      <c r="V7373" s="5">
        <f>V7372+(T7373*($B$5/100))-(U7373/($B$6/100))</f>
        <v>1707101.0800036127</v>
      </c>
      <c r="W7373" s="5">
        <f t="shared" si="1047"/>
        <v>42677.527000090318</v>
      </c>
    </row>
    <row r="7374" spans="4:23" x14ac:dyDescent="0.25">
      <c r="D7374">
        <f t="shared" si="1048"/>
        <v>7372</v>
      </c>
      <c r="E7374" s="3">
        <v>44138</v>
      </c>
      <c r="F7374" s="4">
        <v>0.125</v>
      </c>
      <c r="G7374">
        <v>60</v>
      </c>
      <c r="H7374">
        <v>0</v>
      </c>
      <c r="I7374" s="5">
        <f t="shared" si="1043"/>
        <v>8</v>
      </c>
      <c r="J7374" s="22">
        <v>0</v>
      </c>
      <c r="K7374">
        <v>7.319999999999999E-5</v>
      </c>
      <c r="L7374" s="5" cm="1">
        <f t="array" ref="L7374">_xlfn.IFS(I7374=0, 0, I7374&gt;34, 0, AND(I7374&gt;0, I7374&lt;35), VLOOKUP(I7374, $A$63:$C$96, 3))</f>
        <v>7160</v>
      </c>
      <c r="M7374" s="5">
        <f t="shared" si="1042"/>
        <v>0</v>
      </c>
      <c r="N7374" s="5">
        <v>1300.7606801753459</v>
      </c>
      <c r="O7374" s="5">
        <f t="shared" si="1049"/>
        <v>2062.0439999999999</v>
      </c>
      <c r="P7374" s="5">
        <f t="shared" si="1050"/>
        <v>2062.0439999999999</v>
      </c>
      <c r="Q7374" s="5">
        <f t="shared" si="1044"/>
        <v>487.20077413479089</v>
      </c>
      <c r="R7374" s="5">
        <f>IF(O7374&gt;(P7374+U7374),O7374-P7374-U7374, 0)</f>
        <v>0</v>
      </c>
      <c r="S7374" s="5">
        <f t="shared" si="1045"/>
        <v>668.06734052488014</v>
      </c>
      <c r="T7374" s="5">
        <f t="shared" si="1046"/>
        <v>4429.8886594751202</v>
      </c>
      <c r="U7374" s="5">
        <f>IF(O7374&gt;P7374,IF(V7373*($B$6/100)&gt;=O7374-P7374,(O7374-P7374), V7373*($B$6/100)), 0)</f>
        <v>0</v>
      </c>
      <c r="V7374" s="5">
        <f>V7373+(T7374*($B$5/100))-(U7374/($B$6/100))</f>
        <v>1710202.0020652453</v>
      </c>
      <c r="W7374" s="5">
        <f t="shared" si="1047"/>
        <v>42755.050051631129</v>
      </c>
    </row>
    <row r="7375" spans="4:23" x14ac:dyDescent="0.25">
      <c r="D7375">
        <f t="shared" si="1048"/>
        <v>7373</v>
      </c>
      <c r="E7375" s="3">
        <v>44138</v>
      </c>
      <c r="F7375" s="4">
        <v>0.16666666666666666</v>
      </c>
      <c r="G7375">
        <v>50</v>
      </c>
      <c r="H7375">
        <v>0</v>
      </c>
      <c r="I7375" s="5">
        <f t="shared" si="1043"/>
        <v>7</v>
      </c>
      <c r="J7375" s="22">
        <v>0</v>
      </c>
      <c r="K7375">
        <v>7.0259999999999995E-5</v>
      </c>
      <c r="L7375" s="5" cm="1">
        <f t="array" ref="L7375">_xlfn.IFS(I7375=0, 0, I7375&gt;34, 0, AND(I7375&gt;0, I7375&lt;35), VLOOKUP(I7375, $A$63:$C$96, 3))</f>
        <v>4800</v>
      </c>
      <c r="M7375" s="5">
        <f t="shared" si="1042"/>
        <v>0</v>
      </c>
      <c r="N7375" s="5">
        <v>1358.9996285807063</v>
      </c>
      <c r="O7375" s="5">
        <f t="shared" si="1049"/>
        <v>1979.2241999999997</v>
      </c>
      <c r="P7375" s="5">
        <f t="shared" si="1050"/>
        <v>1979.2241999999997</v>
      </c>
      <c r="Q7375" s="5">
        <f t="shared" si="1044"/>
        <v>487.20077413479089</v>
      </c>
      <c r="R7375" s="5">
        <f>IF(O7375&gt;(P7375+U7375),O7375-P7375-U7375, 0)</f>
        <v>0</v>
      </c>
      <c r="S7375" s="5">
        <f t="shared" si="1045"/>
        <v>697.97871466857725</v>
      </c>
      <c r="T7375" s="5">
        <f t="shared" si="1046"/>
        <v>2122.7970853314232</v>
      </c>
      <c r="U7375" s="5">
        <f>IF(O7375&gt;P7375,IF(V7374*($B$6/100)&gt;=O7375-P7375,(O7375-P7375), V7374*($B$6/100)), 0)</f>
        <v>0</v>
      </c>
      <c r="V7375" s="5">
        <f>V7374+(T7375*($B$5/100))-(U7375/($B$6/100))</f>
        <v>1711687.9600249773</v>
      </c>
      <c r="W7375" s="5">
        <f t="shared" si="1047"/>
        <v>42792.19900062443</v>
      </c>
    </row>
    <row r="7376" spans="4:23" x14ac:dyDescent="0.25">
      <c r="D7376">
        <f t="shared" si="1048"/>
        <v>7374</v>
      </c>
      <c r="E7376" s="3">
        <v>44138</v>
      </c>
      <c r="F7376" s="4">
        <v>0.20833333333333334</v>
      </c>
      <c r="G7376">
        <v>30</v>
      </c>
      <c r="H7376">
        <v>0</v>
      </c>
      <c r="I7376" s="5">
        <f t="shared" si="1043"/>
        <v>4</v>
      </c>
      <c r="J7376" s="22">
        <v>0</v>
      </c>
      <c r="K7376">
        <v>6.9909999999999986E-5</v>
      </c>
      <c r="L7376" s="5" cm="1">
        <f t="array" ref="L7376">_xlfn.IFS(I7376=0, 0, I7376&gt;34, 0, AND(I7376&gt;0, I7376&lt;35), VLOOKUP(I7376, $A$63:$C$96, 3))</f>
        <v>740</v>
      </c>
      <c r="M7376" s="5">
        <f t="shared" si="1042"/>
        <v>0</v>
      </c>
      <c r="N7376" s="5">
        <v>1483.8895527464597</v>
      </c>
      <c r="O7376" s="5">
        <f t="shared" si="1049"/>
        <v>1969.3646999999996</v>
      </c>
      <c r="P7376" s="5">
        <f t="shared" si="1050"/>
        <v>740</v>
      </c>
      <c r="Q7376" s="5">
        <f t="shared" si="1044"/>
        <v>0</v>
      </c>
      <c r="R7376" s="5">
        <f>IF(O7376&gt;(P7376+U7376),O7376-P7376-U7376, 0)</f>
        <v>0</v>
      </c>
      <c r="S7376" s="5">
        <f t="shared" si="1045"/>
        <v>0</v>
      </c>
      <c r="T7376" s="5">
        <f t="shared" si="1046"/>
        <v>0</v>
      </c>
      <c r="U7376" s="5">
        <f>IF(O7376&gt;P7376,IF(V7375*($B$6/100)&gt;=O7376-P7376,(O7376-P7376), V7375*($B$6/100)), 0)</f>
        <v>1229.3646999999996</v>
      </c>
      <c r="V7376" s="5">
        <f>V7375+(T7376*($B$5/100))-(U7376/($B$6/100))</f>
        <v>1709931.7247392631</v>
      </c>
      <c r="W7376" s="5">
        <f t="shared" si="1047"/>
        <v>42748.293118481575</v>
      </c>
    </row>
    <row r="7377" spans="4:23" x14ac:dyDescent="0.25">
      <c r="D7377">
        <f t="shared" si="1048"/>
        <v>7375</v>
      </c>
      <c r="E7377" s="3">
        <v>44138</v>
      </c>
      <c r="F7377" s="4">
        <v>0.25</v>
      </c>
      <c r="G7377">
        <v>30</v>
      </c>
      <c r="H7377">
        <v>0</v>
      </c>
      <c r="I7377" s="5">
        <f t="shared" si="1043"/>
        <v>4</v>
      </c>
      <c r="J7377" s="22">
        <v>0</v>
      </c>
      <c r="K7377">
        <v>7.6539999999999996E-5</v>
      </c>
      <c r="L7377" s="5" cm="1">
        <f t="array" ref="L7377">_xlfn.IFS(I7377=0, 0, I7377&gt;34, 0, AND(I7377&gt;0, I7377&lt;35), VLOOKUP(I7377, $A$63:$C$96, 3))</f>
        <v>740</v>
      </c>
      <c r="M7377" s="5">
        <f t="shared" si="1042"/>
        <v>0</v>
      </c>
      <c r="N7377" s="5">
        <v>1878.9708229798496</v>
      </c>
      <c r="O7377" s="5">
        <f t="shared" si="1049"/>
        <v>2156.1317999999997</v>
      </c>
      <c r="P7377" s="5">
        <f t="shared" si="1050"/>
        <v>740</v>
      </c>
      <c r="Q7377" s="5">
        <f t="shared" si="1044"/>
        <v>0</v>
      </c>
      <c r="R7377" s="5">
        <f>IF(O7377&gt;(P7377+U7377),O7377-P7377-U7377, 0)</f>
        <v>0</v>
      </c>
      <c r="S7377" s="5">
        <f t="shared" si="1045"/>
        <v>0</v>
      </c>
      <c r="T7377" s="5">
        <f t="shared" si="1046"/>
        <v>0</v>
      </c>
      <c r="U7377" s="5">
        <f>IF(O7377&gt;P7377,IF(V7376*($B$6/100)&gt;=O7377-P7377,(O7377-P7377), V7376*($B$6/100)), 0)</f>
        <v>1416.1317999999997</v>
      </c>
      <c r="V7377" s="5">
        <f>V7376+(T7377*($B$5/100))-(U7377/($B$6/100))</f>
        <v>1707908.6793106915</v>
      </c>
      <c r="W7377" s="5">
        <f t="shared" si="1047"/>
        <v>42697.716982767291</v>
      </c>
    </row>
    <row r="7378" spans="4:23" x14ac:dyDescent="0.25">
      <c r="D7378">
        <f t="shared" si="1048"/>
        <v>7376</v>
      </c>
      <c r="E7378" s="3">
        <v>44138</v>
      </c>
      <c r="F7378" s="4">
        <v>0.29166666666666669</v>
      </c>
      <c r="G7378">
        <v>40</v>
      </c>
      <c r="H7378">
        <v>0</v>
      </c>
      <c r="I7378" s="5">
        <f t="shared" si="1043"/>
        <v>6</v>
      </c>
      <c r="J7378" s="22">
        <v>2.4744757823055187E-6</v>
      </c>
      <c r="K7378">
        <v>9.4649999999999997E-5</v>
      </c>
      <c r="L7378" s="5" cm="1">
        <f t="array" ref="L7378">_xlfn.IFS(I7378=0, 0, I7378&gt;34, 0, AND(I7378&gt;0, I7378&lt;35), VLOOKUP(I7378, $A$63:$C$96, 3))</f>
        <v>2980</v>
      </c>
      <c r="M7378" s="5">
        <f t="shared" si="1042"/>
        <v>11.753759965951215</v>
      </c>
      <c r="N7378" s="5">
        <v>2882.9902045081717</v>
      </c>
      <c r="O7378" s="5">
        <f t="shared" si="1049"/>
        <v>2666.2905000000001</v>
      </c>
      <c r="P7378" s="5">
        <f t="shared" si="1050"/>
        <v>2666.2905000000001</v>
      </c>
      <c r="Q7378" s="5">
        <f t="shared" si="1044"/>
        <v>325.46325996595124</v>
      </c>
      <c r="R7378" s="5">
        <f>IF(O7378&gt;(P7378+U7378),O7378-P7378-U7378, 0)</f>
        <v>0</v>
      </c>
      <c r="S7378" s="5">
        <f t="shared" si="1045"/>
        <v>0</v>
      </c>
      <c r="T7378" s="5">
        <f t="shared" si="1046"/>
        <v>325.46325996595124</v>
      </c>
      <c r="U7378" s="5">
        <f>IF(O7378&gt;P7378,IF(V7377*($B$6/100)&gt;=O7378-P7378,(O7378-P7378), V7377*($B$6/100)), 0)</f>
        <v>0</v>
      </c>
      <c r="V7378" s="5">
        <f>V7377+(T7378*($B$5/100))-(U7378/($B$6/100))</f>
        <v>1708136.5035926676</v>
      </c>
      <c r="W7378" s="5">
        <f t="shared" si="1047"/>
        <v>42703.412589816689</v>
      </c>
    </row>
    <row r="7379" spans="4:23" x14ac:dyDescent="0.25">
      <c r="D7379">
        <f t="shared" si="1048"/>
        <v>7377</v>
      </c>
      <c r="E7379" s="3">
        <v>44138</v>
      </c>
      <c r="F7379" s="4">
        <v>0.33333333333333331</v>
      </c>
      <c r="G7379">
        <v>40</v>
      </c>
      <c r="H7379">
        <v>8</v>
      </c>
      <c r="I7379" s="5">
        <f t="shared" si="1043"/>
        <v>6</v>
      </c>
      <c r="J7379" s="22">
        <v>6.1861894557637963E-5</v>
      </c>
      <c r="K7379">
        <v>1.1903E-4</v>
      </c>
      <c r="L7379" s="5" cm="1">
        <f t="array" ref="L7379">_xlfn.IFS(I7379=0, 0, I7379&gt;34, 0, AND(I7379&gt;0, I7379&lt;35), VLOOKUP(I7379, $A$63:$C$96, 3))</f>
        <v>2980</v>
      </c>
      <c r="M7379" s="5">
        <f t="shared" si="1042"/>
        <v>293.84399914878037</v>
      </c>
      <c r="N7379" s="5">
        <v>3878.8524897032521</v>
      </c>
      <c r="O7379" s="5">
        <f t="shared" si="1049"/>
        <v>3353.0751000000005</v>
      </c>
      <c r="P7379" s="5">
        <f t="shared" si="1050"/>
        <v>3273.8439991487803</v>
      </c>
      <c r="Q7379" s="5">
        <f t="shared" si="1044"/>
        <v>0</v>
      </c>
      <c r="R7379" s="5">
        <f>IF(O7379&gt;(P7379+U7379),O7379-P7379-U7379, 0)</f>
        <v>0</v>
      </c>
      <c r="S7379" s="5">
        <f t="shared" si="1045"/>
        <v>0</v>
      </c>
      <c r="T7379" s="5">
        <f t="shared" si="1046"/>
        <v>0</v>
      </c>
      <c r="U7379" s="5">
        <f>IF(O7379&gt;P7379,IF(V7378*($B$6/100)&gt;=O7379-P7379,(O7379-P7379), V7378*($B$6/100)), 0)</f>
        <v>79.231100851220162</v>
      </c>
      <c r="V7379" s="5">
        <f>V7378+(T7379*($B$5/100))-(U7379/($B$6/100))</f>
        <v>1708023.3163057372</v>
      </c>
      <c r="W7379" s="5">
        <f t="shared" si="1047"/>
        <v>42700.582907643431</v>
      </c>
    </row>
    <row r="7380" spans="4:23" x14ac:dyDescent="0.25">
      <c r="D7380">
        <f t="shared" si="1048"/>
        <v>7378</v>
      </c>
      <c r="E7380" s="3">
        <v>44138</v>
      </c>
      <c r="F7380" s="4">
        <v>0.375</v>
      </c>
      <c r="G7380">
        <v>50</v>
      </c>
      <c r="H7380">
        <v>10</v>
      </c>
      <c r="I7380" s="5">
        <f t="shared" si="1043"/>
        <v>7</v>
      </c>
      <c r="J7380" s="22">
        <v>1.5094302272063663E-4</v>
      </c>
      <c r="K7380">
        <v>1.1896999999999999E-4</v>
      </c>
      <c r="L7380" s="5" cm="1">
        <f t="array" ref="L7380">_xlfn.IFS(I7380=0, 0, I7380&gt;34, 0, AND(I7380&gt;0, I7380&lt;35), VLOOKUP(I7380, $A$63:$C$96, 3))</f>
        <v>4800</v>
      </c>
      <c r="M7380" s="5">
        <f t="shared" si="1042"/>
        <v>716.97935792302405</v>
      </c>
      <c r="N7380" s="5">
        <v>4082.1079628705793</v>
      </c>
      <c r="O7380" s="5">
        <f t="shared" si="1049"/>
        <v>3351.3848999999996</v>
      </c>
      <c r="P7380" s="5">
        <f t="shared" si="1050"/>
        <v>3351.3848999999996</v>
      </c>
      <c r="Q7380" s="5">
        <f t="shared" si="1044"/>
        <v>487.20077413479089</v>
      </c>
      <c r="R7380" s="5">
        <f>IF(O7380&gt;(P7380+U7380),O7380-P7380-U7380, 0)</f>
        <v>0</v>
      </c>
      <c r="S7380" s="5">
        <f t="shared" si="1045"/>
        <v>1678.3936837882341</v>
      </c>
      <c r="T7380" s="5">
        <f t="shared" si="1046"/>
        <v>487.20077413479089</v>
      </c>
      <c r="U7380" s="5">
        <f>IF(O7380&gt;P7380,IF(V7379*($B$6/100)&gt;=O7380-P7380,(O7380-P7380), V7379*($B$6/100)), 0)</f>
        <v>0</v>
      </c>
      <c r="V7380" s="5">
        <f>V7379+(T7380*($B$5/100))-(U7380/($B$6/100))</f>
        <v>1708364.3568476315</v>
      </c>
      <c r="W7380" s="5">
        <f t="shared" si="1047"/>
        <v>42709.108921190789</v>
      </c>
    </row>
    <row r="7381" spans="4:23" x14ac:dyDescent="0.25">
      <c r="D7381">
        <f t="shared" si="1048"/>
        <v>7379</v>
      </c>
      <c r="E7381" s="3">
        <v>44138</v>
      </c>
      <c r="F7381" s="4">
        <v>0.41666666666666669</v>
      </c>
      <c r="G7381">
        <v>50</v>
      </c>
      <c r="H7381">
        <v>10</v>
      </c>
      <c r="I7381" s="5">
        <f t="shared" si="1043"/>
        <v>7</v>
      </c>
      <c r="J7381" s="22">
        <v>2.4992205401285736E-4</v>
      </c>
      <c r="K7381">
        <v>1.1150999999999999E-4</v>
      </c>
      <c r="L7381" s="5" cm="1">
        <f t="array" ref="L7381">_xlfn.IFS(I7381=0, 0, I7381&gt;34, 0, AND(I7381&gt;0, I7381&lt;35), VLOOKUP(I7381, $A$63:$C$96, 3))</f>
        <v>4800</v>
      </c>
      <c r="M7381" s="5">
        <f t="shared" si="1042"/>
        <v>1187.1297565610726</v>
      </c>
      <c r="N7381" s="5">
        <v>3314.4180257982412</v>
      </c>
      <c r="O7381" s="5">
        <f t="shared" si="1049"/>
        <v>3141.2366999999999</v>
      </c>
      <c r="P7381" s="5">
        <f t="shared" si="1050"/>
        <v>3141.2366999999999</v>
      </c>
      <c r="Q7381" s="5">
        <f t="shared" si="1044"/>
        <v>487.20077413479089</v>
      </c>
      <c r="R7381" s="5">
        <f>IF(O7381&gt;(P7381+U7381),O7381-P7381-U7381, 0)</f>
        <v>0</v>
      </c>
      <c r="S7381" s="5">
        <f t="shared" si="1045"/>
        <v>1702.2765752607677</v>
      </c>
      <c r="T7381" s="5">
        <f t="shared" si="1046"/>
        <v>1143.6164813003054</v>
      </c>
      <c r="U7381" s="5">
        <f>IF(O7381&gt;P7381,IF(V7380*($B$6/100)&gt;=O7381-P7381,(O7381-P7381), V7380*($B$6/100)), 0)</f>
        <v>0</v>
      </c>
      <c r="V7381" s="5">
        <f>V7380+(T7381*($B$5/100))-(U7381/($B$6/100))</f>
        <v>1709164.8883845417</v>
      </c>
      <c r="W7381" s="5">
        <f t="shared" si="1047"/>
        <v>42729.122209613546</v>
      </c>
    </row>
    <row r="7382" spans="4:23" x14ac:dyDescent="0.25">
      <c r="D7382">
        <f t="shared" si="1048"/>
        <v>7380</v>
      </c>
      <c r="E7382" s="3">
        <v>44138</v>
      </c>
      <c r="F7382" s="4">
        <v>0.45833333333333331</v>
      </c>
      <c r="G7382">
        <v>60</v>
      </c>
      <c r="H7382">
        <v>10</v>
      </c>
      <c r="I7382" s="5">
        <f t="shared" si="1043"/>
        <v>8</v>
      </c>
      <c r="J7382" s="22">
        <v>3.0436052122357878E-4</v>
      </c>
      <c r="K7382">
        <v>1.0132999999999999E-4</v>
      </c>
      <c r="L7382" s="5" cm="1">
        <f t="array" ref="L7382">_xlfn.IFS(I7382=0, 0, I7382&gt;34, 0, AND(I7382&gt;0, I7382&lt;35), VLOOKUP(I7382, $A$63:$C$96, 3))</f>
        <v>7160</v>
      </c>
      <c r="M7382" s="5">
        <f t="shared" si="1042"/>
        <v>1445.7124758119992</v>
      </c>
      <c r="N7382" s="5">
        <v>2545.2427132894868</v>
      </c>
      <c r="O7382" s="5">
        <f t="shared" si="1049"/>
        <v>2854.4660999999996</v>
      </c>
      <c r="P7382" s="5">
        <f t="shared" si="1050"/>
        <v>2854.4660999999996</v>
      </c>
      <c r="Q7382" s="5">
        <f t="shared" si="1044"/>
        <v>487.20077413479089</v>
      </c>
      <c r="R7382" s="5">
        <f>IF(O7382&gt;(P7382+U7382),O7382-P7382-U7382, 0)</f>
        <v>0</v>
      </c>
      <c r="S7382" s="5">
        <f t="shared" si="1045"/>
        <v>1307.2301126356463</v>
      </c>
      <c r="T7382" s="5">
        <f t="shared" si="1046"/>
        <v>4444.0162631763533</v>
      </c>
      <c r="U7382" s="5">
        <f>IF(O7382&gt;P7382,IF(V7381*($B$6/100)&gt;=O7382-P7382,(O7382-P7382), V7381*($B$6/100)), 0)</f>
        <v>0</v>
      </c>
      <c r="V7382" s="5">
        <f>V7381+(T7382*($B$5/100))-(U7382/($B$6/100))</f>
        <v>1712275.6997687651</v>
      </c>
      <c r="W7382" s="5">
        <f t="shared" si="1047"/>
        <v>42806.89249421913</v>
      </c>
    </row>
    <row r="7383" spans="4:23" x14ac:dyDescent="0.25">
      <c r="D7383">
        <f t="shared" si="1048"/>
        <v>7381</v>
      </c>
      <c r="E7383" s="3">
        <v>44138</v>
      </c>
      <c r="F7383" s="4">
        <v>0.5</v>
      </c>
      <c r="G7383">
        <v>80</v>
      </c>
      <c r="H7383">
        <v>10</v>
      </c>
      <c r="I7383" s="5">
        <f t="shared" si="1043"/>
        <v>11</v>
      </c>
      <c r="J7383" s="22">
        <v>3.1178394857049536E-4</v>
      </c>
      <c r="K7383">
        <v>9.2330000000000005E-5</v>
      </c>
      <c r="L7383" s="5" cm="1">
        <f t="array" ref="L7383">_xlfn.IFS(I7383=0, 0, I7383&gt;34, 0, AND(I7383&gt;0, I7383&lt;35), VLOOKUP(I7383, $A$63:$C$96, 3))</f>
        <v>14640</v>
      </c>
      <c r="M7383" s="5">
        <f t="shared" si="1042"/>
        <v>1480.9737557098531</v>
      </c>
      <c r="N7383" s="5">
        <v>2124.798299820528</v>
      </c>
      <c r="O7383" s="5">
        <f t="shared" si="1049"/>
        <v>2600.9361000000004</v>
      </c>
      <c r="P7383" s="5">
        <f t="shared" si="1050"/>
        <v>2600.9361000000004</v>
      </c>
      <c r="Q7383" s="5">
        <f t="shared" si="1044"/>
        <v>487.20077413479089</v>
      </c>
      <c r="R7383" s="5">
        <f>IF(O7383&gt;(P7383+U7383),O7383-P7383-U7383, 0)</f>
        <v>0</v>
      </c>
      <c r="S7383" s="5">
        <f t="shared" si="1045"/>
        <v>1091.2909430207667</v>
      </c>
      <c r="T7383" s="5">
        <f t="shared" si="1046"/>
        <v>12428.746712689084</v>
      </c>
      <c r="U7383" s="5">
        <f>IF(O7383&gt;P7383,IF(V7382*($B$6/100)&gt;=O7383-P7383,(O7383-P7383), V7382*($B$6/100)), 0)</f>
        <v>0</v>
      </c>
      <c r="V7383" s="5">
        <f>V7382+(T7383*($B$5/100))-(U7383/($B$6/100))</f>
        <v>1720975.8224676475</v>
      </c>
      <c r="W7383" s="5">
        <f t="shared" si="1047"/>
        <v>43024.395561691184</v>
      </c>
    </row>
    <row r="7384" spans="4:23" x14ac:dyDescent="0.25">
      <c r="D7384">
        <f t="shared" si="1048"/>
        <v>7382</v>
      </c>
      <c r="E7384" s="3">
        <v>44138</v>
      </c>
      <c r="F7384" s="4">
        <v>0.54166666666666663</v>
      </c>
      <c r="G7384">
        <v>80</v>
      </c>
      <c r="H7384">
        <v>8</v>
      </c>
      <c r="I7384" s="5">
        <f t="shared" si="1043"/>
        <v>11</v>
      </c>
      <c r="J7384" s="22">
        <v>2.5239652979516287E-4</v>
      </c>
      <c r="K7384">
        <v>9.3150000000000001E-5</v>
      </c>
      <c r="L7384" s="5" cm="1">
        <f t="array" ref="L7384">_xlfn.IFS(I7384=0, 0, I7384&gt;34, 0, AND(I7384&gt;0, I7384&lt;35), VLOOKUP(I7384, $A$63:$C$96, 3))</f>
        <v>14640</v>
      </c>
      <c r="M7384" s="5">
        <f t="shared" si="1042"/>
        <v>1198.8835165270236</v>
      </c>
      <c r="N7384" s="5">
        <v>1957.3857295924054</v>
      </c>
      <c r="O7384" s="5">
        <f t="shared" si="1049"/>
        <v>2624.0355000000004</v>
      </c>
      <c r="P7384" s="5">
        <f t="shared" si="1050"/>
        <v>2624.0355000000004</v>
      </c>
      <c r="Q7384" s="5">
        <f t="shared" si="1044"/>
        <v>487.20077413479089</v>
      </c>
      <c r="R7384" s="5">
        <f>IF(O7384&gt;(P7384+U7384),O7384-P7384-U7384, 0)</f>
        <v>0</v>
      </c>
      <c r="S7384" s="5">
        <f t="shared" si="1045"/>
        <v>1005.3082774410691</v>
      </c>
      <c r="T7384" s="5">
        <f t="shared" si="1046"/>
        <v>12209.539739085954</v>
      </c>
      <c r="U7384" s="5">
        <f>IF(O7384&gt;P7384,IF(V7383*($B$6/100)&gt;=O7384-P7384,(O7384-P7384), V7383*($B$6/100)), 0)</f>
        <v>0</v>
      </c>
      <c r="V7384" s="5">
        <f>V7383+(T7384*($B$5/100))-(U7384/($B$6/100))</f>
        <v>1729522.5002850078</v>
      </c>
      <c r="W7384" s="5">
        <f t="shared" si="1047"/>
        <v>43238.062507125192</v>
      </c>
    </row>
    <row r="7385" spans="4:23" x14ac:dyDescent="0.25">
      <c r="D7385">
        <f t="shared" si="1048"/>
        <v>7383</v>
      </c>
      <c r="E7385" s="3">
        <v>44138</v>
      </c>
      <c r="F7385" s="4">
        <v>0.58333333333333337</v>
      </c>
      <c r="G7385">
        <v>90</v>
      </c>
      <c r="H7385">
        <v>3</v>
      </c>
      <c r="I7385" s="5">
        <f t="shared" si="1043"/>
        <v>13</v>
      </c>
      <c r="J7385" s="22">
        <v>1.4104511959141456E-4</v>
      </c>
      <c r="K7385">
        <v>9.0110000000000003E-5</v>
      </c>
      <c r="L7385" s="5" cm="1">
        <f t="array" ref="L7385">_xlfn.IFS(I7385=0, 0, I7385&gt;34, 0, AND(I7385&gt;0, I7385&lt;35), VLOOKUP(I7385, $A$63:$C$96, 3))</f>
        <v>16600</v>
      </c>
      <c r="M7385" s="5">
        <f t="shared" si="1042"/>
        <v>669.96431805921918</v>
      </c>
      <c r="N7385" s="5">
        <v>1821.2776302545017</v>
      </c>
      <c r="O7385" s="5">
        <f t="shared" si="1049"/>
        <v>2538.3987000000002</v>
      </c>
      <c r="P7385" s="5">
        <f t="shared" si="1050"/>
        <v>2538.3987000000002</v>
      </c>
      <c r="Q7385" s="5">
        <f t="shared" si="1044"/>
        <v>487.20077413479089</v>
      </c>
      <c r="R7385" s="5">
        <f>IF(O7385&gt;(P7385+U7385),O7385-P7385-U7385, 0)</f>
        <v>0</v>
      </c>
      <c r="S7385" s="5">
        <f t="shared" si="1045"/>
        <v>935.4035076133772</v>
      </c>
      <c r="T7385" s="5">
        <f t="shared" si="1046"/>
        <v>13796.162110445841</v>
      </c>
      <c r="U7385" s="5">
        <f>IF(O7385&gt;P7385,IF(V7384*($B$6/100)&gt;=O7385-P7385,(O7385-P7385), V7384*($B$6/100)), 0)</f>
        <v>0</v>
      </c>
      <c r="V7385" s="5">
        <f>V7384+(T7385*($B$5/100))-(U7385/($B$6/100))</f>
        <v>1739179.8137623197</v>
      </c>
      <c r="W7385" s="5">
        <f t="shared" si="1047"/>
        <v>43479.495344057992</v>
      </c>
    </row>
    <row r="7386" spans="4:23" x14ac:dyDescent="0.25">
      <c r="D7386">
        <f t="shared" si="1048"/>
        <v>7384</v>
      </c>
      <c r="E7386" s="3">
        <v>44138</v>
      </c>
      <c r="F7386" s="4">
        <v>0.625</v>
      </c>
      <c r="G7386">
        <v>90</v>
      </c>
      <c r="H7386">
        <v>2</v>
      </c>
      <c r="I7386" s="5">
        <f t="shared" si="1043"/>
        <v>13</v>
      </c>
      <c r="J7386" s="22">
        <v>4.7015039863804853E-5</v>
      </c>
      <c r="K7386">
        <v>9.4599999999999996E-5</v>
      </c>
      <c r="L7386" s="5" cm="1">
        <f t="array" ref="L7386">_xlfn.IFS(I7386=0, 0, I7386&gt;34, 0, AND(I7386&gt;0, I7386&lt;35), VLOOKUP(I7386, $A$63:$C$96, 3))</f>
        <v>16600</v>
      </c>
      <c r="M7386" s="5">
        <f t="shared" si="1042"/>
        <v>223.32143935307306</v>
      </c>
      <c r="N7386" s="5">
        <v>1916.4353275755632</v>
      </c>
      <c r="O7386" s="5">
        <f t="shared" si="1049"/>
        <v>2664.8820000000001</v>
      </c>
      <c r="P7386" s="5">
        <f t="shared" si="1050"/>
        <v>2664.8820000000001</v>
      </c>
      <c r="Q7386" s="5">
        <f t="shared" si="1044"/>
        <v>487.20077413479089</v>
      </c>
      <c r="R7386" s="5">
        <f>IF(O7386&gt;(P7386+U7386),O7386-P7386-U7386, 0)</f>
        <v>0</v>
      </c>
      <c r="S7386" s="5">
        <f t="shared" si="1045"/>
        <v>984.27625626625274</v>
      </c>
      <c r="T7386" s="5">
        <f t="shared" si="1046"/>
        <v>13174.163183086821</v>
      </c>
      <c r="U7386" s="5">
        <f>IF(O7386&gt;P7386,IF(V7385*($B$6/100)&gt;=O7386-P7386,(O7386-P7386), V7385*($B$6/100)), 0)</f>
        <v>0</v>
      </c>
      <c r="V7386" s="5">
        <f>V7385+(T7386*($B$5/100))-(U7386/($B$6/100))</f>
        <v>1748401.7279904806</v>
      </c>
      <c r="W7386" s="5">
        <f t="shared" si="1047"/>
        <v>43710.043199762018</v>
      </c>
    </row>
    <row r="7387" spans="4:23" x14ac:dyDescent="0.25">
      <c r="D7387">
        <f t="shared" si="1048"/>
        <v>7385</v>
      </c>
      <c r="E7387" s="3">
        <v>44138</v>
      </c>
      <c r="F7387" s="4">
        <v>0.66666666666666663</v>
      </c>
      <c r="G7387">
        <v>60</v>
      </c>
      <c r="H7387">
        <v>0</v>
      </c>
      <c r="I7387" s="5">
        <f t="shared" si="1043"/>
        <v>8</v>
      </c>
      <c r="J7387" s="22">
        <v>9.8979031292220746E-6</v>
      </c>
      <c r="K7387">
        <v>1.0872E-4</v>
      </c>
      <c r="L7387" s="5" cm="1">
        <f t="array" ref="L7387">_xlfn.IFS(I7387=0, 0, I7387&gt;34, 0, AND(I7387&gt;0, I7387&lt;35), VLOOKUP(I7387, $A$63:$C$96, 3))</f>
        <v>7160</v>
      </c>
      <c r="M7387" s="5">
        <f t="shared" si="1042"/>
        <v>47.015039863804859</v>
      </c>
      <c r="N7387" s="5">
        <v>2546.999886920818</v>
      </c>
      <c r="O7387" s="5">
        <f t="shared" si="1049"/>
        <v>3062.6424000000002</v>
      </c>
      <c r="P7387" s="5">
        <f t="shared" si="1050"/>
        <v>3062.6424000000002</v>
      </c>
      <c r="Q7387" s="5">
        <f t="shared" si="1044"/>
        <v>487.20077413479089</v>
      </c>
      <c r="R7387" s="5">
        <f>IF(O7387&gt;(P7387+U7387),O7387-P7387-U7387, 0)</f>
        <v>0</v>
      </c>
      <c r="S7387" s="5">
        <f t="shared" si="1045"/>
        <v>1308.1325924942514</v>
      </c>
      <c r="T7387" s="5">
        <f t="shared" si="1046"/>
        <v>2836.2400473695534</v>
      </c>
      <c r="U7387" s="5">
        <f>IF(O7387&gt;P7387,IF(V7386*($B$6/100)&gt;=O7387-P7387,(O7387-P7387), V7386*($B$6/100)), 0)</f>
        <v>0</v>
      </c>
      <c r="V7387" s="5">
        <f>V7386+(T7387*($B$5/100))-(U7387/($B$6/100))</f>
        <v>1750387.0960236392</v>
      </c>
      <c r="W7387" s="5">
        <f t="shared" si="1047"/>
        <v>43759.677400590983</v>
      </c>
    </row>
    <row r="7388" spans="4:23" x14ac:dyDescent="0.25">
      <c r="D7388">
        <f t="shared" si="1048"/>
        <v>7386</v>
      </c>
      <c r="E7388" s="3">
        <v>44138</v>
      </c>
      <c r="F7388" s="4">
        <v>0.70833333333333337</v>
      </c>
      <c r="G7388">
        <v>80</v>
      </c>
      <c r="H7388">
        <v>0</v>
      </c>
      <c r="I7388" s="5">
        <f t="shared" si="1043"/>
        <v>11</v>
      </c>
      <c r="J7388" s="22">
        <v>0</v>
      </c>
      <c r="K7388">
        <v>1.4785999999999998E-4</v>
      </c>
      <c r="L7388" s="5" cm="1">
        <f t="array" ref="L7388">_xlfn.IFS(I7388=0, 0, I7388&gt;34, 0, AND(I7388&gt;0, I7388&lt;35), VLOOKUP(I7388, $A$63:$C$96, 3))</f>
        <v>14640</v>
      </c>
      <c r="M7388" s="5">
        <f t="shared" si="1042"/>
        <v>0</v>
      </c>
      <c r="N7388" s="5">
        <v>3419.1045078396137</v>
      </c>
      <c r="O7388" s="5">
        <f t="shared" si="1049"/>
        <v>4165.2161999999998</v>
      </c>
      <c r="P7388" s="5">
        <f t="shared" si="1050"/>
        <v>4165.2161999999998</v>
      </c>
      <c r="Q7388" s="5">
        <f t="shared" si="1044"/>
        <v>487.20077413479089</v>
      </c>
      <c r="R7388" s="5">
        <f>IF(O7388&gt;(P7388+U7388),O7388-P7388-U7388, 0)</f>
        <v>0</v>
      </c>
      <c r="S7388" s="5">
        <f t="shared" si="1045"/>
        <v>1756.0432832434055</v>
      </c>
      <c r="T7388" s="5">
        <f t="shared" si="1046"/>
        <v>8718.7405167565958</v>
      </c>
      <c r="U7388" s="5">
        <f>IF(O7388&gt;P7388,IF(V7387*($B$6/100)&gt;=O7388-P7388,(O7388-P7388), V7387*($B$6/100)), 0)</f>
        <v>0</v>
      </c>
      <c r="V7388" s="5">
        <f>V7387+(T7388*($B$5/100))-(U7388/($B$6/100))</f>
        <v>1756490.2143853689</v>
      </c>
      <c r="W7388" s="5">
        <f t="shared" si="1047"/>
        <v>43912.255359634219</v>
      </c>
    </row>
    <row r="7389" spans="4:23" x14ac:dyDescent="0.25">
      <c r="D7389">
        <f t="shared" si="1048"/>
        <v>7387</v>
      </c>
      <c r="E7389" s="3">
        <v>44138</v>
      </c>
      <c r="F7389" s="4">
        <v>0.75</v>
      </c>
      <c r="G7389">
        <v>40</v>
      </c>
      <c r="H7389">
        <v>0</v>
      </c>
      <c r="I7389" s="5">
        <f t="shared" si="1043"/>
        <v>6</v>
      </c>
      <c r="J7389" s="22">
        <v>0</v>
      </c>
      <c r="K7389">
        <v>2.2178000000000001E-4</v>
      </c>
      <c r="L7389" s="5" cm="1">
        <f t="array" ref="L7389">_xlfn.IFS(I7389=0, 0, I7389&gt;34, 0, AND(I7389&gt;0, I7389&lt;35), VLOOKUP(I7389, $A$63:$C$96, 3))</f>
        <v>2980</v>
      </c>
      <c r="M7389" s="5">
        <f t="shared" si="1042"/>
        <v>0</v>
      </c>
      <c r="N7389" s="5">
        <v>4144.0531882680034</v>
      </c>
      <c r="O7389" s="5">
        <f t="shared" si="1049"/>
        <v>6247.5425999999998</v>
      </c>
      <c r="P7389" s="5">
        <f t="shared" si="1050"/>
        <v>2980</v>
      </c>
      <c r="Q7389" s="5">
        <f t="shared" si="1044"/>
        <v>0</v>
      </c>
      <c r="R7389" s="5">
        <f>IF(O7389&gt;(P7389+U7389),O7389-P7389-U7389, 0)</f>
        <v>0</v>
      </c>
      <c r="S7389" s="5">
        <f t="shared" si="1045"/>
        <v>0</v>
      </c>
      <c r="T7389" s="5">
        <f t="shared" si="1046"/>
        <v>0</v>
      </c>
      <c r="U7389" s="5">
        <f>IF(O7389&gt;P7389,IF(V7388*($B$6/100)&gt;=O7389-P7389,(O7389-P7389), V7388*($B$6/100)), 0)</f>
        <v>3267.5425999999998</v>
      </c>
      <c r="V7389" s="5">
        <f>V7388+(T7389*($B$5/100))-(U7389/($B$6/100))</f>
        <v>1751822.2963853688</v>
      </c>
      <c r="W7389" s="5">
        <f t="shared" si="1047"/>
        <v>43795.557409634217</v>
      </c>
    </row>
    <row r="7390" spans="4:23" x14ac:dyDescent="0.25">
      <c r="D7390">
        <f t="shared" si="1048"/>
        <v>7388</v>
      </c>
      <c r="E7390" s="3">
        <v>44138</v>
      </c>
      <c r="F7390" s="4">
        <v>0.79166666666666663</v>
      </c>
      <c r="G7390">
        <v>50</v>
      </c>
      <c r="H7390">
        <v>0</v>
      </c>
      <c r="I7390" s="5">
        <f t="shared" si="1043"/>
        <v>7</v>
      </c>
      <c r="J7390" s="22">
        <v>0</v>
      </c>
      <c r="K7390">
        <v>2.2738000000000001E-4</v>
      </c>
      <c r="L7390" s="5" cm="1">
        <f t="array" ref="L7390">_xlfn.IFS(I7390=0, 0, I7390&gt;34, 0, AND(I7390&gt;0, I7390&lt;35), VLOOKUP(I7390, $A$63:$C$96, 3))</f>
        <v>4800</v>
      </c>
      <c r="M7390" s="5">
        <f t="shared" si="1042"/>
        <v>0</v>
      </c>
      <c r="N7390" s="5">
        <v>3984.7768824175041</v>
      </c>
      <c r="O7390" s="5">
        <f t="shared" si="1049"/>
        <v>6405.2946000000002</v>
      </c>
      <c r="P7390" s="5">
        <f t="shared" si="1050"/>
        <v>4800</v>
      </c>
      <c r="Q7390" s="5">
        <f t="shared" si="1044"/>
        <v>0</v>
      </c>
      <c r="R7390" s="5">
        <f>IF(O7390&gt;(P7390+U7390),O7390-P7390-U7390, 0)</f>
        <v>0</v>
      </c>
      <c r="S7390" s="5">
        <f t="shared" si="1045"/>
        <v>0</v>
      </c>
      <c r="T7390" s="5">
        <f t="shared" si="1046"/>
        <v>0</v>
      </c>
      <c r="U7390" s="5">
        <f>IF(O7390&gt;P7390,IF(V7389*($B$6/100)&gt;=O7390-P7390,(O7390-P7390), V7389*($B$6/100)), 0)</f>
        <v>1605.2946000000002</v>
      </c>
      <c r="V7390" s="5">
        <f>V7389+(T7390*($B$5/100))-(U7390/($B$6/100))</f>
        <v>1749529.0183853689</v>
      </c>
      <c r="W7390" s="5">
        <f t="shared" si="1047"/>
        <v>43738.225459634225</v>
      </c>
    </row>
    <row r="7391" spans="4:23" x14ac:dyDescent="0.25">
      <c r="D7391">
        <f t="shared" si="1048"/>
        <v>7389</v>
      </c>
      <c r="E7391" s="3">
        <v>44138</v>
      </c>
      <c r="F7391" s="4">
        <v>0.83333333333333337</v>
      </c>
      <c r="G7391">
        <v>60</v>
      </c>
      <c r="H7391">
        <v>0</v>
      </c>
      <c r="I7391" s="5">
        <f t="shared" si="1043"/>
        <v>8</v>
      </c>
      <c r="J7391" s="22">
        <v>0</v>
      </c>
      <c r="K7391">
        <v>2.1018E-4</v>
      </c>
      <c r="L7391" s="5" cm="1">
        <f t="array" ref="L7391">_xlfn.IFS(I7391=0, 0, I7391&gt;34, 0, AND(I7391&gt;0, I7391&lt;35), VLOOKUP(I7391, $A$63:$C$96, 3))</f>
        <v>7160</v>
      </c>
      <c r="M7391" s="5">
        <f t="shared" si="1042"/>
        <v>0</v>
      </c>
      <c r="N7391" s="5">
        <v>3650.9684924615503</v>
      </c>
      <c r="O7391" s="5">
        <f t="shared" si="1049"/>
        <v>5920.7705999999998</v>
      </c>
      <c r="P7391" s="5">
        <f t="shared" si="1050"/>
        <v>5920.7705999999998</v>
      </c>
      <c r="Q7391" s="5">
        <f t="shared" si="1044"/>
        <v>487.20077413479089</v>
      </c>
      <c r="R7391" s="5">
        <f>IF(O7391&gt;(P7391+U7391),O7391-P7391-U7391, 0)</f>
        <v>0</v>
      </c>
      <c r="S7391" s="5">
        <f t="shared" si="1045"/>
        <v>752.02862586520928</v>
      </c>
      <c r="T7391" s="5">
        <f t="shared" si="1046"/>
        <v>487.20077413479089</v>
      </c>
      <c r="U7391" s="5">
        <f>IF(O7391&gt;P7391,IF(V7390*($B$6/100)&gt;=O7391-P7391,(O7391-P7391), V7390*($B$6/100)), 0)</f>
        <v>0</v>
      </c>
      <c r="V7391" s="5">
        <f>V7390+(T7391*($B$5/100))-(U7391/($B$6/100))</f>
        <v>1749870.0589272631</v>
      </c>
      <c r="W7391" s="5">
        <f t="shared" si="1047"/>
        <v>43746.751473181575</v>
      </c>
    </row>
    <row r="7392" spans="4:23" x14ac:dyDescent="0.25">
      <c r="D7392">
        <f t="shared" si="1048"/>
        <v>7390</v>
      </c>
      <c r="E7392" s="3">
        <v>44138</v>
      </c>
      <c r="F7392" s="4">
        <v>0.875</v>
      </c>
      <c r="G7392">
        <v>60</v>
      </c>
      <c r="H7392">
        <v>0</v>
      </c>
      <c r="I7392" s="5">
        <f t="shared" si="1043"/>
        <v>8</v>
      </c>
      <c r="J7392" s="22">
        <v>0</v>
      </c>
      <c r="K7392">
        <v>1.9626999999999999E-4</v>
      </c>
      <c r="L7392" s="5" cm="1">
        <f t="array" ref="L7392">_xlfn.IFS(I7392=0, 0, I7392&gt;34, 0, AND(I7392&gt;0, I7392&lt;35), VLOOKUP(I7392, $A$63:$C$96, 3))</f>
        <v>7160</v>
      </c>
      <c r="M7392" s="5">
        <f t="shared" si="1042"/>
        <v>0</v>
      </c>
      <c r="N7392" s="5">
        <v>3419.6726707181488</v>
      </c>
      <c r="O7392" s="5">
        <f t="shared" si="1049"/>
        <v>5528.9259000000002</v>
      </c>
      <c r="P7392" s="5">
        <f t="shared" si="1050"/>
        <v>5528.9259000000002</v>
      </c>
      <c r="Q7392" s="5">
        <f t="shared" si="1044"/>
        <v>487.20077413479089</v>
      </c>
      <c r="R7392" s="5">
        <f>IF(O7392&gt;(P7392+U7392),O7392-P7392-U7392, 0)</f>
        <v>0</v>
      </c>
      <c r="S7392" s="5">
        <f t="shared" si="1045"/>
        <v>1143.8733258652089</v>
      </c>
      <c r="T7392" s="5">
        <f t="shared" si="1046"/>
        <v>487.20077413479089</v>
      </c>
      <c r="U7392" s="5">
        <f>IF(O7392&gt;P7392,IF(V7391*($B$6/100)&gt;=O7392-P7392,(O7392-P7392), V7391*($B$6/100)), 0)</f>
        <v>0</v>
      </c>
      <c r="V7392" s="5">
        <f>V7391+(T7392*($B$5/100))-(U7392/($B$6/100))</f>
        <v>1750211.0994691574</v>
      </c>
      <c r="W7392" s="5">
        <f t="shared" si="1047"/>
        <v>43755.277486728934</v>
      </c>
    </row>
    <row r="7393" spans="4:23" x14ac:dyDescent="0.25">
      <c r="D7393">
        <f t="shared" si="1048"/>
        <v>7391</v>
      </c>
      <c r="E7393" s="3">
        <v>44138</v>
      </c>
      <c r="F7393" s="4">
        <v>0.91666666666666663</v>
      </c>
      <c r="G7393">
        <v>50</v>
      </c>
      <c r="H7393">
        <v>0</v>
      </c>
      <c r="I7393" s="5">
        <f t="shared" si="1043"/>
        <v>7</v>
      </c>
      <c r="J7393" s="22">
        <v>0</v>
      </c>
      <c r="K7393">
        <v>1.92E-4</v>
      </c>
      <c r="L7393" s="5" cm="1">
        <f t="array" ref="L7393">_xlfn.IFS(I7393=0, 0, I7393&gt;34, 0, AND(I7393&gt;0, I7393&lt;35), VLOOKUP(I7393, $A$63:$C$96, 3))</f>
        <v>4800</v>
      </c>
      <c r="M7393" s="5">
        <f t="shared" si="1042"/>
        <v>0</v>
      </c>
      <c r="N7393" s="5">
        <v>3147.7352675729353</v>
      </c>
      <c r="O7393" s="5">
        <f t="shared" si="1049"/>
        <v>5408.64</v>
      </c>
      <c r="P7393" s="5">
        <f t="shared" si="1050"/>
        <v>4800</v>
      </c>
      <c r="Q7393" s="5">
        <f t="shared" si="1044"/>
        <v>0</v>
      </c>
      <c r="R7393" s="5">
        <f>IF(O7393&gt;(P7393+U7393),O7393-P7393-U7393, 0)</f>
        <v>0</v>
      </c>
      <c r="S7393" s="5">
        <f t="shared" si="1045"/>
        <v>0</v>
      </c>
      <c r="T7393" s="5">
        <f t="shared" si="1046"/>
        <v>0</v>
      </c>
      <c r="U7393" s="5">
        <f>IF(O7393&gt;P7393,IF(V7392*($B$6/100)&gt;=O7393-P7393,(O7393-P7393), V7392*($B$6/100)), 0)</f>
        <v>608.64000000000033</v>
      </c>
      <c r="V7393" s="5">
        <f>V7392+(T7393*($B$5/100))-(U7393/($B$6/100))</f>
        <v>1749341.6137548718</v>
      </c>
      <c r="W7393" s="5">
        <f t="shared" si="1047"/>
        <v>43733.540343871791</v>
      </c>
    </row>
    <row r="7394" spans="4:23" x14ac:dyDescent="0.25">
      <c r="D7394">
        <f t="shared" si="1048"/>
        <v>7392</v>
      </c>
      <c r="E7394" s="3">
        <v>44138</v>
      </c>
      <c r="F7394" s="4">
        <v>0.95833333333333337</v>
      </c>
      <c r="G7394">
        <v>50</v>
      </c>
      <c r="H7394">
        <v>0</v>
      </c>
      <c r="I7394" s="5">
        <f t="shared" si="1043"/>
        <v>7</v>
      </c>
      <c r="J7394" s="22">
        <v>0</v>
      </c>
      <c r="K7394">
        <v>1.7178000000000001E-4</v>
      </c>
      <c r="L7394" s="5" cm="1">
        <f t="array" ref="L7394">_xlfn.IFS(I7394=0, 0, I7394&gt;34, 0, AND(I7394&gt;0, I7394&lt;35), VLOOKUP(I7394, $A$63:$C$96, 3))</f>
        <v>4800</v>
      </c>
      <c r="M7394" s="5">
        <f t="shared" si="1042"/>
        <v>0</v>
      </c>
      <c r="N7394" s="5">
        <v>2683.8467836043042</v>
      </c>
      <c r="O7394" s="5">
        <f t="shared" si="1049"/>
        <v>4839.0425999999998</v>
      </c>
      <c r="P7394" s="5">
        <f t="shared" si="1050"/>
        <v>4800</v>
      </c>
      <c r="Q7394" s="5">
        <f t="shared" si="1044"/>
        <v>0</v>
      </c>
      <c r="R7394" s="5">
        <f>IF(O7394&gt;(P7394+U7394),O7394-P7394-U7394, 0)</f>
        <v>0</v>
      </c>
      <c r="S7394" s="5">
        <f t="shared" si="1045"/>
        <v>0</v>
      </c>
      <c r="T7394" s="5">
        <f t="shared" si="1046"/>
        <v>0</v>
      </c>
      <c r="U7394" s="5">
        <f>IF(O7394&gt;P7394,IF(V7393*($B$6/100)&gt;=O7394-P7394,(O7394-P7394), V7393*($B$6/100)), 0)</f>
        <v>39.042599999999766</v>
      </c>
      <c r="V7394" s="5">
        <f>V7393+(T7394*($B$5/100))-(U7394/($B$6/100))</f>
        <v>1749285.8386120147</v>
      </c>
      <c r="W7394" s="5">
        <f t="shared" si="1047"/>
        <v>43732.145965300369</v>
      </c>
    </row>
    <row r="7395" spans="4:23" x14ac:dyDescent="0.25">
      <c r="D7395">
        <f t="shared" si="1048"/>
        <v>7393</v>
      </c>
      <c r="E7395" s="3">
        <v>44139</v>
      </c>
      <c r="F7395" s="4">
        <v>0</v>
      </c>
      <c r="G7395">
        <v>20</v>
      </c>
      <c r="H7395">
        <v>0</v>
      </c>
      <c r="I7395" s="5">
        <f t="shared" si="1043"/>
        <v>3</v>
      </c>
      <c r="J7395" s="22">
        <v>0</v>
      </c>
      <c r="K7395">
        <v>1.3779999999999999E-4</v>
      </c>
      <c r="L7395" s="5" cm="1">
        <f t="array" ref="L7395">_xlfn.IFS(I7395=0, 0, I7395&gt;34, 0, AND(I7395&gt;0, I7395&lt;35), VLOOKUP(I7395, $A$63:$C$96, 3))</f>
        <v>232</v>
      </c>
      <c r="M7395" s="5">
        <f t="shared" si="1042"/>
        <v>0</v>
      </c>
      <c r="N7395" s="5">
        <v>2019.7953287356584</v>
      </c>
      <c r="O7395" s="5">
        <f t="shared" si="1049"/>
        <v>3881.8259999999996</v>
      </c>
      <c r="P7395" s="5">
        <f t="shared" si="1050"/>
        <v>232</v>
      </c>
      <c r="Q7395" s="5">
        <f t="shared" si="1044"/>
        <v>0</v>
      </c>
      <c r="R7395" s="5">
        <f>IF(O7395&gt;(P7395+U7395),O7395-P7395-U7395, 0)</f>
        <v>0</v>
      </c>
      <c r="S7395" s="5">
        <f t="shared" si="1045"/>
        <v>0</v>
      </c>
      <c r="T7395" s="5">
        <f t="shared" si="1046"/>
        <v>0</v>
      </c>
      <c r="U7395" s="5">
        <f>IF(O7395&gt;P7395,IF(V7394*($B$6/100)&gt;=O7395-P7395,(O7395-P7395), V7394*($B$6/100)), 0)</f>
        <v>3649.8259999999996</v>
      </c>
      <c r="V7395" s="5">
        <f>V7394+(T7395*($B$5/100))-(U7395/($B$6/100))</f>
        <v>1744071.8014691574</v>
      </c>
      <c r="W7395" s="5">
        <f t="shared" si="1047"/>
        <v>43601.795036728938</v>
      </c>
    </row>
    <row r="7396" spans="4:23" x14ac:dyDescent="0.25">
      <c r="D7396">
        <f t="shared" si="1048"/>
        <v>7394</v>
      </c>
      <c r="E7396" s="3">
        <v>44139</v>
      </c>
      <c r="F7396" s="4">
        <v>4.1666666666666664E-2</v>
      </c>
      <c r="G7396">
        <v>40</v>
      </c>
      <c r="H7396">
        <v>0</v>
      </c>
      <c r="I7396" s="5">
        <f t="shared" si="1043"/>
        <v>6</v>
      </c>
      <c r="J7396" s="22">
        <v>0</v>
      </c>
      <c r="K7396">
        <v>1.0679999999999999E-4</v>
      </c>
      <c r="L7396" s="5" cm="1">
        <f t="array" ref="L7396">_xlfn.IFS(I7396=0, 0, I7396&gt;34, 0, AND(I7396&gt;0, I7396&lt;35), VLOOKUP(I7396, $A$63:$C$96, 3))</f>
        <v>2980</v>
      </c>
      <c r="M7396" s="5">
        <f t="shared" si="1042"/>
        <v>0</v>
      </c>
      <c r="N7396" s="5">
        <v>1747.6943193461923</v>
      </c>
      <c r="O7396" s="5">
        <f t="shared" si="1049"/>
        <v>3008.556</v>
      </c>
      <c r="P7396" s="5">
        <f t="shared" si="1050"/>
        <v>2980</v>
      </c>
      <c r="Q7396" s="5">
        <f t="shared" si="1044"/>
        <v>0</v>
      </c>
      <c r="R7396" s="5">
        <f>IF(O7396&gt;(P7396+U7396),O7396-P7396-U7396, 0)</f>
        <v>0</v>
      </c>
      <c r="S7396" s="5">
        <f t="shared" si="1045"/>
        <v>0</v>
      </c>
      <c r="T7396" s="5">
        <f t="shared" si="1046"/>
        <v>0</v>
      </c>
      <c r="U7396" s="5">
        <f>IF(O7396&gt;P7396,IF(V7395*($B$6/100)&gt;=O7396-P7396,(O7396-P7396), V7395*($B$6/100)), 0)</f>
        <v>28.55600000000004</v>
      </c>
      <c r="V7396" s="5">
        <f>V7395+(T7396*($B$5/100))-(U7396/($B$6/100))</f>
        <v>1744031.0071834431</v>
      </c>
      <c r="W7396" s="5">
        <f t="shared" si="1047"/>
        <v>43600.775179586075</v>
      </c>
    </row>
    <row r="7397" spans="4:23" x14ac:dyDescent="0.25">
      <c r="D7397">
        <f t="shared" si="1048"/>
        <v>7395</v>
      </c>
      <c r="E7397" s="3">
        <v>44139</v>
      </c>
      <c r="F7397" s="4">
        <v>8.3333333333333329E-2</v>
      </c>
      <c r="G7397">
        <v>20</v>
      </c>
      <c r="H7397">
        <v>0</v>
      </c>
      <c r="I7397" s="5">
        <f t="shared" si="1043"/>
        <v>3</v>
      </c>
      <c r="J7397" s="22">
        <v>0</v>
      </c>
      <c r="K7397">
        <v>8.5340000000000006E-5</v>
      </c>
      <c r="L7397" s="5" cm="1">
        <f t="array" ref="L7397">_xlfn.IFS(I7397=0, 0, I7397&gt;34, 0, AND(I7397&gt;0, I7397&lt;35), VLOOKUP(I7397, $A$63:$C$96, 3))</f>
        <v>232</v>
      </c>
      <c r="M7397" s="5">
        <f t="shared" si="1042"/>
        <v>0</v>
      </c>
      <c r="N7397" s="5">
        <v>1705.0900667160702</v>
      </c>
      <c r="O7397" s="5">
        <f t="shared" si="1049"/>
        <v>2404.0278000000003</v>
      </c>
      <c r="P7397" s="5">
        <f t="shared" si="1050"/>
        <v>232</v>
      </c>
      <c r="Q7397" s="5">
        <f t="shared" si="1044"/>
        <v>0</v>
      </c>
      <c r="R7397" s="5">
        <f>IF(O7397&gt;(P7397+U7397),O7397-P7397-U7397, 0)</f>
        <v>0</v>
      </c>
      <c r="S7397" s="5">
        <f t="shared" si="1045"/>
        <v>0</v>
      </c>
      <c r="T7397" s="5">
        <f t="shared" si="1046"/>
        <v>0</v>
      </c>
      <c r="U7397" s="5">
        <f>IF(O7397&gt;P7397,IF(V7396*($B$6/100)&gt;=O7397-P7397,(O7397-P7397), V7396*($B$6/100)), 0)</f>
        <v>2172.0278000000003</v>
      </c>
      <c r="V7397" s="5">
        <f>V7396+(T7397*($B$5/100))-(U7397/($B$6/100))</f>
        <v>1740928.1103263001</v>
      </c>
      <c r="W7397" s="5">
        <f t="shared" si="1047"/>
        <v>43523.202758157502</v>
      </c>
    </row>
    <row r="7398" spans="4:23" x14ac:dyDescent="0.25">
      <c r="D7398">
        <f t="shared" si="1048"/>
        <v>7396</v>
      </c>
      <c r="E7398" s="3">
        <v>44139</v>
      </c>
      <c r="F7398" s="4">
        <v>0.125</v>
      </c>
      <c r="G7398">
        <v>30</v>
      </c>
      <c r="H7398">
        <v>0</v>
      </c>
      <c r="I7398" s="5">
        <f t="shared" si="1043"/>
        <v>4</v>
      </c>
      <c r="J7398" s="22">
        <v>0</v>
      </c>
      <c r="K7398">
        <v>7.4549999999999996E-5</v>
      </c>
      <c r="L7398" s="5" cm="1">
        <f t="array" ref="L7398">_xlfn.IFS(I7398=0, 0, I7398&gt;34, 0, AND(I7398&gt;0, I7398&lt;35), VLOOKUP(I7398, $A$63:$C$96, 3))</f>
        <v>740</v>
      </c>
      <c r="M7398" s="5">
        <f t="shared" si="1042"/>
        <v>0</v>
      </c>
      <c r="N7398" s="5">
        <v>1731.4940832893387</v>
      </c>
      <c r="O7398" s="5">
        <f t="shared" si="1049"/>
        <v>2100.0734999999995</v>
      </c>
      <c r="P7398" s="5">
        <f t="shared" si="1050"/>
        <v>740</v>
      </c>
      <c r="Q7398" s="5">
        <f t="shared" si="1044"/>
        <v>0</v>
      </c>
      <c r="R7398" s="5">
        <f>IF(O7398&gt;(P7398+U7398),O7398-P7398-U7398, 0)</f>
        <v>0</v>
      </c>
      <c r="S7398" s="5">
        <f t="shared" si="1045"/>
        <v>0</v>
      </c>
      <c r="T7398" s="5">
        <f t="shared" si="1046"/>
        <v>0</v>
      </c>
      <c r="U7398" s="5">
        <f>IF(O7398&gt;P7398,IF(V7397*($B$6/100)&gt;=O7398-P7398,(O7398-P7398), V7397*($B$6/100)), 0)</f>
        <v>1360.0734999999995</v>
      </c>
      <c r="V7398" s="5">
        <f>V7397+(T7398*($B$5/100))-(U7398/($B$6/100))</f>
        <v>1738985.1481834429</v>
      </c>
      <c r="W7398" s="5">
        <f t="shared" si="1047"/>
        <v>43474.628704586074</v>
      </c>
    </row>
    <row r="7399" spans="4:23" x14ac:dyDescent="0.25">
      <c r="D7399">
        <f t="shared" si="1048"/>
        <v>7397</v>
      </c>
      <c r="E7399" s="3">
        <v>44139</v>
      </c>
      <c r="F7399" s="4">
        <v>0.16666666666666666</v>
      </c>
      <c r="G7399">
        <v>30</v>
      </c>
      <c r="H7399">
        <v>0</v>
      </c>
      <c r="I7399" s="5">
        <f t="shared" si="1043"/>
        <v>4</v>
      </c>
      <c r="J7399" s="22">
        <v>0</v>
      </c>
      <c r="K7399">
        <v>7.141999999999999E-5</v>
      </c>
      <c r="L7399" s="5" cm="1">
        <f t="array" ref="L7399">_xlfn.IFS(I7399=0, 0, I7399&gt;34, 0, AND(I7399&gt;0, I7399&lt;35), VLOOKUP(I7399, $A$63:$C$96, 3))</f>
        <v>740</v>
      </c>
      <c r="M7399" s="5">
        <f t="shared" si="1042"/>
        <v>0</v>
      </c>
      <c r="N7399" s="5">
        <v>1818.7800868426043</v>
      </c>
      <c r="O7399" s="5">
        <f t="shared" si="1049"/>
        <v>2011.9013999999997</v>
      </c>
      <c r="P7399" s="5">
        <f t="shared" si="1050"/>
        <v>740</v>
      </c>
      <c r="Q7399" s="5">
        <f t="shared" si="1044"/>
        <v>0</v>
      </c>
      <c r="R7399" s="5">
        <f>IF(O7399&gt;(P7399+U7399),O7399-P7399-U7399, 0)</f>
        <v>0</v>
      </c>
      <c r="S7399" s="5">
        <f t="shared" si="1045"/>
        <v>0</v>
      </c>
      <c r="T7399" s="5">
        <f t="shared" si="1046"/>
        <v>0</v>
      </c>
      <c r="U7399" s="5">
        <f>IF(O7399&gt;P7399,IF(V7398*($B$6/100)&gt;=O7399-P7399,(O7399-P7399), V7398*($B$6/100)), 0)</f>
        <v>1271.9013999999997</v>
      </c>
      <c r="V7399" s="5">
        <f>V7398+(T7399*($B$5/100))-(U7399/($B$6/100))</f>
        <v>1737168.1461834428</v>
      </c>
      <c r="W7399" s="5">
        <f t="shared" si="1047"/>
        <v>43429.203654586068</v>
      </c>
    </row>
    <row r="7400" spans="4:23" x14ac:dyDescent="0.25">
      <c r="D7400">
        <f t="shared" si="1048"/>
        <v>7398</v>
      </c>
      <c r="E7400" s="3">
        <v>44139</v>
      </c>
      <c r="F7400" s="4">
        <v>0.20833333333333334</v>
      </c>
      <c r="G7400">
        <v>40</v>
      </c>
      <c r="H7400">
        <v>0</v>
      </c>
      <c r="I7400" s="5">
        <f t="shared" si="1043"/>
        <v>6</v>
      </c>
      <c r="J7400" s="22">
        <v>0</v>
      </c>
      <c r="K7400">
        <v>7.1500000000000003E-5</v>
      </c>
      <c r="L7400" s="5" cm="1">
        <f t="array" ref="L7400">_xlfn.IFS(I7400=0, 0, I7400&gt;34, 0, AND(I7400&gt;0, I7400&lt;35), VLOOKUP(I7400, $A$63:$C$96, 3))</f>
        <v>2980</v>
      </c>
      <c r="M7400" s="5">
        <f t="shared" si="1042"/>
        <v>0</v>
      </c>
      <c r="N7400" s="5">
        <v>2043.2080039615616</v>
      </c>
      <c r="O7400" s="5">
        <f t="shared" si="1049"/>
        <v>2014.1550000000002</v>
      </c>
      <c r="P7400" s="5">
        <f t="shared" si="1050"/>
        <v>2014.1550000000002</v>
      </c>
      <c r="Q7400" s="5">
        <f t="shared" si="1044"/>
        <v>487.20077413479089</v>
      </c>
      <c r="R7400" s="5">
        <f>IF(O7400&gt;(P7400+U7400),O7400-P7400-U7400, 0)</f>
        <v>0</v>
      </c>
      <c r="S7400" s="5">
        <f t="shared" si="1045"/>
        <v>478.64422586520891</v>
      </c>
      <c r="T7400" s="5">
        <f t="shared" si="1046"/>
        <v>487.20077413479089</v>
      </c>
      <c r="U7400" s="5">
        <f>IF(O7400&gt;P7400,IF(V7399*($B$6/100)&gt;=O7400-P7400,(O7400-P7400), V7399*($B$6/100)), 0)</f>
        <v>0</v>
      </c>
      <c r="V7400" s="5">
        <f>V7399+(T7400*($B$5/100))-(U7400/($B$6/100))</f>
        <v>1737509.1867253371</v>
      </c>
      <c r="W7400" s="5">
        <f t="shared" si="1047"/>
        <v>43437.729668133426</v>
      </c>
    </row>
    <row r="7401" spans="4:23" x14ac:dyDescent="0.25">
      <c r="D7401">
        <f t="shared" si="1048"/>
        <v>7399</v>
      </c>
      <c r="E7401" s="3">
        <v>44139</v>
      </c>
      <c r="F7401" s="4">
        <v>0.25</v>
      </c>
      <c r="G7401">
        <v>30</v>
      </c>
      <c r="H7401">
        <v>0</v>
      </c>
      <c r="I7401" s="5">
        <f t="shared" si="1043"/>
        <v>4</v>
      </c>
      <c r="J7401" s="22">
        <v>0</v>
      </c>
      <c r="K7401">
        <v>7.6830000000000008E-5</v>
      </c>
      <c r="L7401" s="5" cm="1">
        <f t="array" ref="L7401">_xlfn.IFS(I7401=0, 0, I7401&gt;34, 0, AND(I7401&gt;0, I7401&lt;35), VLOOKUP(I7401, $A$63:$C$96, 3))</f>
        <v>740</v>
      </c>
      <c r="M7401" s="5">
        <f t="shared" si="1042"/>
        <v>0</v>
      </c>
      <c r="N7401" s="5">
        <v>2632.2772227145701</v>
      </c>
      <c r="O7401" s="5">
        <f t="shared" si="1049"/>
        <v>2164.3011000000001</v>
      </c>
      <c r="P7401" s="5">
        <f t="shared" si="1050"/>
        <v>740</v>
      </c>
      <c r="Q7401" s="5">
        <f t="shared" si="1044"/>
        <v>0</v>
      </c>
      <c r="R7401" s="5">
        <f>IF(O7401&gt;(P7401+U7401),O7401-P7401-U7401, 0)</f>
        <v>0</v>
      </c>
      <c r="S7401" s="5">
        <f t="shared" si="1045"/>
        <v>0</v>
      </c>
      <c r="T7401" s="5">
        <f t="shared" si="1046"/>
        <v>0</v>
      </c>
      <c r="U7401" s="5">
        <f>IF(O7401&gt;P7401,IF(V7400*($B$6/100)&gt;=O7401-P7401,(O7401-P7401), V7400*($B$6/100)), 0)</f>
        <v>1424.3011000000001</v>
      </c>
      <c r="V7401" s="5">
        <f>V7400+(T7401*($B$5/100))-(U7401/($B$6/100))</f>
        <v>1735474.4708681942</v>
      </c>
      <c r="W7401" s="5">
        <f t="shared" si="1047"/>
        <v>43386.861771704855</v>
      </c>
    </row>
    <row r="7402" spans="4:23" x14ac:dyDescent="0.25">
      <c r="D7402">
        <f t="shared" si="1048"/>
        <v>7400</v>
      </c>
      <c r="E7402" s="3">
        <v>44139</v>
      </c>
      <c r="F7402" s="4">
        <v>0.29166666666666669</v>
      </c>
      <c r="G7402">
        <v>20</v>
      </c>
      <c r="H7402">
        <v>0</v>
      </c>
      <c r="I7402" s="5">
        <f t="shared" si="1043"/>
        <v>3</v>
      </c>
      <c r="J7402" s="22">
        <v>2.4744757823055187E-6</v>
      </c>
      <c r="K7402">
        <v>9.4419999999999994E-5</v>
      </c>
      <c r="L7402" s="5" cm="1">
        <f t="array" ref="L7402">_xlfn.IFS(I7402=0, 0, I7402&gt;34, 0, AND(I7402&gt;0, I7402&lt;35), VLOOKUP(I7402, $A$63:$C$96, 3))</f>
        <v>232</v>
      </c>
      <c r="M7402" s="5">
        <f t="shared" si="1042"/>
        <v>11.753759965951215</v>
      </c>
      <c r="N7402" s="5">
        <v>3939.385042318916</v>
      </c>
      <c r="O7402" s="5">
        <f t="shared" si="1049"/>
        <v>2659.8113999999996</v>
      </c>
      <c r="P7402" s="5">
        <f t="shared" si="1050"/>
        <v>243.75375996595122</v>
      </c>
      <c r="Q7402" s="5">
        <f t="shared" si="1044"/>
        <v>0</v>
      </c>
      <c r="R7402" s="5">
        <f>IF(O7402&gt;(P7402+U7402),O7402-P7402-U7402, 0)</f>
        <v>0</v>
      </c>
      <c r="S7402" s="5">
        <f t="shared" si="1045"/>
        <v>0</v>
      </c>
      <c r="T7402" s="5">
        <f t="shared" si="1046"/>
        <v>0</v>
      </c>
      <c r="U7402" s="5">
        <f>IF(O7402&gt;P7402,IF(V7401*($B$6/100)&gt;=O7402-P7402,(O7402-P7402), V7401*($B$6/100)), 0)</f>
        <v>2416.0576400340483</v>
      </c>
      <c r="V7402" s="5">
        <f>V7401+(T7402*($B$5/100))-(U7402/($B$6/100))</f>
        <v>1732022.9599538599</v>
      </c>
      <c r="W7402" s="5">
        <f t="shared" si="1047"/>
        <v>43300.573998846499</v>
      </c>
    </row>
    <row r="7403" spans="4:23" x14ac:dyDescent="0.25">
      <c r="D7403">
        <f t="shared" si="1048"/>
        <v>7401</v>
      </c>
      <c r="E7403" s="3">
        <v>44139</v>
      </c>
      <c r="F7403" s="4">
        <v>0.33333333333333331</v>
      </c>
      <c r="G7403">
        <v>30</v>
      </c>
      <c r="H7403">
        <v>2</v>
      </c>
      <c r="I7403" s="5">
        <f t="shared" si="1043"/>
        <v>4</v>
      </c>
      <c r="J7403" s="22">
        <v>4.4540564081499335E-5</v>
      </c>
      <c r="K7403">
        <v>1.2158E-4</v>
      </c>
      <c r="L7403" s="5" cm="1">
        <f t="array" ref="L7403">_xlfn.IFS(I7403=0, 0, I7403&gt;34, 0, AND(I7403&gt;0, I7403&lt;35), VLOOKUP(I7403, $A$63:$C$96, 3))</f>
        <v>740</v>
      </c>
      <c r="M7403" s="5">
        <f t="shared" si="1042"/>
        <v>211.56767938712184</v>
      </c>
      <c r="N7403" s="5">
        <v>5022.2577056779128</v>
      </c>
      <c r="O7403" s="5">
        <f t="shared" si="1049"/>
        <v>3424.9085999999998</v>
      </c>
      <c r="P7403" s="5">
        <f t="shared" si="1050"/>
        <v>951.56767938712187</v>
      </c>
      <c r="Q7403" s="5">
        <f t="shared" si="1044"/>
        <v>0</v>
      </c>
      <c r="R7403" s="5">
        <f>IF(O7403&gt;(P7403+U7403),O7403-P7403-U7403, 0)</f>
        <v>0</v>
      </c>
      <c r="S7403" s="5">
        <f t="shared" si="1045"/>
        <v>0</v>
      </c>
      <c r="T7403" s="5">
        <f t="shared" si="1046"/>
        <v>0</v>
      </c>
      <c r="U7403" s="5">
        <f>IF(O7403&gt;P7403,IF(V7402*($B$6/100)&gt;=O7403-P7403,(O7403-P7403), V7402*($B$6/100)), 0)</f>
        <v>2473.3409206128781</v>
      </c>
      <c r="V7403" s="5">
        <f>V7402+(T7403*($B$5/100))-(U7403/($B$6/100))</f>
        <v>1728489.6157815559</v>
      </c>
      <c r="W7403" s="5">
        <f t="shared" si="1047"/>
        <v>43212.240394538894</v>
      </c>
    </row>
    <row r="7404" spans="4:23" x14ac:dyDescent="0.25">
      <c r="D7404">
        <f t="shared" si="1048"/>
        <v>7402</v>
      </c>
      <c r="E7404" s="3">
        <v>44139</v>
      </c>
      <c r="F7404" s="4">
        <v>0.375</v>
      </c>
      <c r="G7404">
        <v>30</v>
      </c>
      <c r="H7404">
        <v>7</v>
      </c>
      <c r="I7404" s="5">
        <f t="shared" si="1043"/>
        <v>4</v>
      </c>
      <c r="J7404" s="22">
        <v>1.4104511959141456E-4</v>
      </c>
      <c r="K7404">
        <v>1.2425000000000001E-4</v>
      </c>
      <c r="L7404" s="5" cm="1">
        <f t="array" ref="L7404">_xlfn.IFS(I7404=0, 0, I7404&gt;34, 0, AND(I7404&gt;0, I7404&lt;35), VLOOKUP(I7404, $A$63:$C$96, 3))</f>
        <v>740</v>
      </c>
      <c r="M7404" s="5">
        <f t="shared" si="1042"/>
        <v>669.96431805921918</v>
      </c>
      <c r="N7404" s="5">
        <v>5210.7308719956645</v>
      </c>
      <c r="O7404" s="5">
        <f t="shared" si="1049"/>
        <v>3500.1225000000004</v>
      </c>
      <c r="P7404" s="5">
        <f t="shared" si="1050"/>
        <v>1409.9643180592193</v>
      </c>
      <c r="Q7404" s="5">
        <f t="shared" si="1044"/>
        <v>0</v>
      </c>
      <c r="R7404" s="5">
        <f>IF(O7404&gt;(P7404+U7404),O7404-P7404-U7404, 0)</f>
        <v>0</v>
      </c>
      <c r="S7404" s="5">
        <f t="shared" si="1045"/>
        <v>0</v>
      </c>
      <c r="T7404" s="5">
        <f t="shared" si="1046"/>
        <v>0</v>
      </c>
      <c r="U7404" s="5">
        <f>IF(O7404&gt;P7404,IF(V7403*($B$6/100)&gt;=O7404-P7404,(O7404-P7404), V7403*($B$6/100)), 0)</f>
        <v>2090.1581819407811</v>
      </c>
      <c r="V7404" s="5">
        <f>V7403+(T7404*($B$5/100))-(U7404/($B$6/100))</f>
        <v>1725503.6755216406</v>
      </c>
      <c r="W7404" s="5">
        <f t="shared" si="1047"/>
        <v>43137.591888041017</v>
      </c>
    </row>
    <row r="7405" spans="4:23" x14ac:dyDescent="0.25">
      <c r="D7405">
        <f t="shared" si="1048"/>
        <v>7403</v>
      </c>
      <c r="E7405" s="3">
        <v>44139</v>
      </c>
      <c r="F7405" s="4">
        <v>0.41666666666666669</v>
      </c>
      <c r="G7405">
        <v>40</v>
      </c>
      <c r="H7405">
        <v>10</v>
      </c>
      <c r="I7405" s="5">
        <f t="shared" si="1043"/>
        <v>6</v>
      </c>
      <c r="J7405" s="22">
        <v>2.4497310244824634E-4</v>
      </c>
      <c r="K7405">
        <v>1.1905999999999999E-4</v>
      </c>
      <c r="L7405" s="5" cm="1">
        <f t="array" ref="L7405">_xlfn.IFS(I7405=0, 0, I7405&gt;34, 0, AND(I7405&gt;0, I7405&lt;35), VLOOKUP(I7405, $A$63:$C$96, 3))</f>
        <v>2980</v>
      </c>
      <c r="M7405" s="5">
        <f t="shared" si="1042"/>
        <v>1163.6222366291702</v>
      </c>
      <c r="N7405" s="5">
        <v>4545.0494113671048</v>
      </c>
      <c r="O7405" s="5">
        <f t="shared" si="1049"/>
        <v>3353.9201999999996</v>
      </c>
      <c r="P7405" s="5">
        <f t="shared" si="1050"/>
        <v>3353.9201999999996</v>
      </c>
      <c r="Q7405" s="5">
        <f t="shared" si="1044"/>
        <v>487.20077413479089</v>
      </c>
      <c r="R7405" s="5">
        <f>IF(O7405&gt;(P7405+U7405),O7405-P7405-U7405, 0)</f>
        <v>0</v>
      </c>
      <c r="S7405" s="5">
        <f t="shared" si="1045"/>
        <v>302.50126249437994</v>
      </c>
      <c r="T7405" s="5">
        <f t="shared" si="1046"/>
        <v>487.20077413479089</v>
      </c>
      <c r="U7405" s="5">
        <f>IF(O7405&gt;P7405,IF(V7404*($B$6/100)&gt;=O7405-P7405,(O7405-P7405), V7404*($B$6/100)), 0)</f>
        <v>0</v>
      </c>
      <c r="V7405" s="5">
        <f>V7404+(T7405*($B$5/100))-(U7405/($B$6/100))</f>
        <v>1725844.7160635348</v>
      </c>
      <c r="W7405" s="5">
        <f t="shared" si="1047"/>
        <v>43146.117901588368</v>
      </c>
    </row>
    <row r="7406" spans="4:23" x14ac:dyDescent="0.25">
      <c r="D7406">
        <f t="shared" si="1048"/>
        <v>7404</v>
      </c>
      <c r="E7406" s="3">
        <v>44139</v>
      </c>
      <c r="F7406" s="4">
        <v>0.45833333333333331</v>
      </c>
      <c r="G7406">
        <v>40</v>
      </c>
      <c r="H7406">
        <v>10</v>
      </c>
      <c r="I7406" s="5">
        <f t="shared" si="1043"/>
        <v>6</v>
      </c>
      <c r="J7406" s="22">
        <v>2.9693709387666224E-4</v>
      </c>
      <c r="K7406">
        <v>1.0634E-4</v>
      </c>
      <c r="L7406" s="5" cm="1">
        <f t="array" ref="L7406">_xlfn.IFS(I7406=0, 0, I7406&gt;34, 0, AND(I7406&gt;0, I7406&lt;35), VLOOKUP(I7406, $A$63:$C$96, 3))</f>
        <v>2980</v>
      </c>
      <c r="M7406" s="5">
        <f t="shared" si="1042"/>
        <v>1410.4511959141457</v>
      </c>
      <c r="N7406" s="5">
        <v>3481.3193187912966</v>
      </c>
      <c r="O7406" s="5">
        <f t="shared" si="1049"/>
        <v>2995.5978</v>
      </c>
      <c r="P7406" s="5">
        <f t="shared" si="1050"/>
        <v>2995.5978</v>
      </c>
      <c r="Q7406" s="5">
        <f t="shared" si="1044"/>
        <v>487.20077413479089</v>
      </c>
      <c r="R7406" s="5">
        <f>IF(O7406&gt;(P7406+U7406),O7406-P7406-U7406, 0)</f>
        <v>0</v>
      </c>
      <c r="S7406" s="5">
        <f t="shared" si="1045"/>
        <v>907.6526217793546</v>
      </c>
      <c r="T7406" s="5">
        <f t="shared" si="1046"/>
        <v>487.20077413479089</v>
      </c>
      <c r="U7406" s="5">
        <f>IF(O7406&gt;P7406,IF(V7405*($B$6/100)&gt;=O7406-P7406,(O7406-P7406), V7405*($B$6/100)), 0)</f>
        <v>0</v>
      </c>
      <c r="V7406" s="5">
        <f>V7405+(T7406*($B$5/100))-(U7406/($B$6/100))</f>
        <v>1726185.7566054291</v>
      </c>
      <c r="W7406" s="5">
        <f t="shared" si="1047"/>
        <v>43154.643915135726</v>
      </c>
    </row>
    <row r="7407" spans="4:23" x14ac:dyDescent="0.25">
      <c r="D7407">
        <f t="shared" si="1048"/>
        <v>7405</v>
      </c>
      <c r="E7407" s="3">
        <v>44139</v>
      </c>
      <c r="F7407" s="4">
        <v>0.5</v>
      </c>
      <c r="G7407">
        <v>40</v>
      </c>
      <c r="H7407">
        <v>10</v>
      </c>
      <c r="I7407" s="5">
        <f t="shared" si="1043"/>
        <v>6</v>
      </c>
      <c r="J7407" s="22">
        <v>2.3260072353671875E-4</v>
      </c>
      <c r="K7407">
        <v>9.9179999999999996E-5</v>
      </c>
      <c r="L7407" s="5" cm="1">
        <f t="array" ref="L7407">_xlfn.IFS(I7407=0, 0, I7407&gt;34, 0, AND(I7407&gt;0, I7407&lt;35), VLOOKUP(I7407, $A$63:$C$96, 3))</f>
        <v>2980</v>
      </c>
      <c r="M7407" s="5">
        <f t="shared" si="1042"/>
        <v>1104.8534367994141</v>
      </c>
      <c r="N7407" s="5">
        <v>2773.1468826256978</v>
      </c>
      <c r="O7407" s="5">
        <f t="shared" si="1049"/>
        <v>2793.9005999999999</v>
      </c>
      <c r="P7407" s="5">
        <f t="shared" si="1050"/>
        <v>2793.9005999999999</v>
      </c>
      <c r="Q7407" s="5">
        <f t="shared" si="1044"/>
        <v>487.20077413479089</v>
      </c>
      <c r="R7407" s="5">
        <f>IF(O7407&gt;(P7407+U7407),O7407-P7407-U7407, 0)</f>
        <v>0</v>
      </c>
      <c r="S7407" s="5">
        <f t="shared" si="1045"/>
        <v>803.75206266462351</v>
      </c>
      <c r="T7407" s="5">
        <f t="shared" si="1046"/>
        <v>487.20077413479089</v>
      </c>
      <c r="U7407" s="5">
        <f>IF(O7407&gt;P7407,IF(V7406*($B$6/100)&gt;=O7407-P7407,(O7407-P7407), V7406*($B$6/100)), 0)</f>
        <v>0</v>
      </c>
      <c r="V7407" s="5">
        <f>V7406+(T7407*($B$5/100))-(U7407/($B$6/100))</f>
        <v>1726526.7971473234</v>
      </c>
      <c r="W7407" s="5">
        <f t="shared" si="1047"/>
        <v>43163.169928683084</v>
      </c>
    </row>
    <row r="7408" spans="4:23" x14ac:dyDescent="0.25">
      <c r="D7408">
        <f t="shared" si="1048"/>
        <v>7406</v>
      </c>
      <c r="E7408" s="3">
        <v>44139</v>
      </c>
      <c r="F7408" s="4">
        <v>0.54166666666666663</v>
      </c>
      <c r="G7408">
        <v>40</v>
      </c>
      <c r="H7408">
        <v>10</v>
      </c>
      <c r="I7408" s="5">
        <f t="shared" si="1043"/>
        <v>6</v>
      </c>
      <c r="J7408" s="22">
        <v>2.9693709387666224E-4</v>
      </c>
      <c r="K7408">
        <v>9.931000000000001E-5</v>
      </c>
      <c r="L7408" s="5" cm="1">
        <f t="array" ref="L7408">_xlfn.IFS(I7408=0, 0, I7408&gt;34, 0, AND(I7408&gt;0, I7408&lt;35), VLOOKUP(I7408, $A$63:$C$96, 3))</f>
        <v>2980</v>
      </c>
      <c r="M7408" s="5">
        <f t="shared" si="1042"/>
        <v>1410.4511959141457</v>
      </c>
      <c r="N7408" s="5">
        <v>2483.4416801801008</v>
      </c>
      <c r="O7408" s="5">
        <f t="shared" si="1049"/>
        <v>2797.5627000000004</v>
      </c>
      <c r="P7408" s="5">
        <f t="shared" si="1050"/>
        <v>2797.5627000000004</v>
      </c>
      <c r="Q7408" s="5">
        <f t="shared" si="1044"/>
        <v>487.20077413479089</v>
      </c>
      <c r="R7408" s="5">
        <f>IF(O7408&gt;(P7408+U7408),O7408-P7408-U7408, 0)</f>
        <v>0</v>
      </c>
      <c r="S7408" s="5">
        <f t="shared" si="1045"/>
        <v>1105.6877217793542</v>
      </c>
      <c r="T7408" s="5">
        <f t="shared" si="1046"/>
        <v>487.20077413479089</v>
      </c>
      <c r="U7408" s="5">
        <f>IF(O7408&gt;P7408,IF(V7407*($B$6/100)&gt;=O7408-P7408,(O7408-P7408), V7407*($B$6/100)), 0)</f>
        <v>0</v>
      </c>
      <c r="V7408" s="5">
        <f>V7407+(T7408*($B$5/100))-(U7408/($B$6/100))</f>
        <v>1726867.8376892176</v>
      </c>
      <c r="W7408" s="5">
        <f t="shared" si="1047"/>
        <v>43171.695942230443</v>
      </c>
    </row>
    <row r="7409" spans="4:23" x14ac:dyDescent="0.25">
      <c r="D7409">
        <f t="shared" si="1048"/>
        <v>7407</v>
      </c>
      <c r="E7409" s="3">
        <v>44139</v>
      </c>
      <c r="F7409" s="4">
        <v>0.58333333333333337</v>
      </c>
      <c r="G7409">
        <v>40</v>
      </c>
      <c r="H7409">
        <v>3</v>
      </c>
      <c r="I7409" s="5">
        <f t="shared" si="1043"/>
        <v>6</v>
      </c>
      <c r="J7409" s="22">
        <v>1.3114721646219249E-4</v>
      </c>
      <c r="K7409">
        <v>1.0165E-4</v>
      </c>
      <c r="L7409" s="5" cm="1">
        <f t="array" ref="L7409">_xlfn.IFS(I7409=0, 0, I7409&gt;34, 0, AND(I7409&gt;0, I7409&lt;35), VLOOKUP(I7409, $A$63:$C$96, 3))</f>
        <v>2980</v>
      </c>
      <c r="M7409" s="5">
        <f t="shared" si="1042"/>
        <v>622.94927819541431</v>
      </c>
      <c r="N7409" s="5">
        <v>2437.3663194414594</v>
      </c>
      <c r="O7409" s="5">
        <f t="shared" si="1049"/>
        <v>2863.4805000000001</v>
      </c>
      <c r="P7409" s="5">
        <f t="shared" si="1050"/>
        <v>2863.4805000000001</v>
      </c>
      <c r="Q7409" s="5">
        <f t="shared" si="1044"/>
        <v>487.20077413479089</v>
      </c>
      <c r="R7409" s="5">
        <f>IF(O7409&gt;(P7409+U7409),O7409-P7409-U7409, 0)</f>
        <v>0</v>
      </c>
      <c r="S7409" s="5">
        <f t="shared" si="1045"/>
        <v>252.26800406062307</v>
      </c>
      <c r="T7409" s="5">
        <f t="shared" si="1046"/>
        <v>487.20077413479089</v>
      </c>
      <c r="U7409" s="5">
        <f>IF(O7409&gt;P7409,IF(V7408*($B$6/100)&gt;=O7409-P7409,(O7409-P7409), V7408*($B$6/100)), 0)</f>
        <v>0</v>
      </c>
      <c r="V7409" s="5">
        <f>V7408+(T7409*($B$5/100))-(U7409/($B$6/100))</f>
        <v>1727208.8782311119</v>
      </c>
      <c r="W7409" s="5">
        <f t="shared" si="1047"/>
        <v>43180.221955777801</v>
      </c>
    </row>
    <row r="7410" spans="4:23" x14ac:dyDescent="0.25">
      <c r="D7410">
        <f t="shared" si="1048"/>
        <v>7408</v>
      </c>
      <c r="E7410" s="3">
        <v>44139</v>
      </c>
      <c r="F7410" s="4">
        <v>0.625</v>
      </c>
      <c r="G7410">
        <v>40</v>
      </c>
      <c r="H7410">
        <v>8</v>
      </c>
      <c r="I7410" s="5">
        <f t="shared" si="1043"/>
        <v>6</v>
      </c>
      <c r="J7410" s="22">
        <v>8.908112816299867E-5</v>
      </c>
      <c r="K7410">
        <v>1.0590999999999999E-4</v>
      </c>
      <c r="L7410" s="5" cm="1">
        <f t="array" ref="L7410">_xlfn.IFS(I7410=0, 0, I7410&gt;34, 0, AND(I7410&gt;0, I7410&lt;35), VLOOKUP(I7410, $A$63:$C$96, 3))</f>
        <v>2980</v>
      </c>
      <c r="M7410" s="5">
        <f t="shared" si="1042"/>
        <v>423.13535877424368</v>
      </c>
      <c r="N7410" s="5">
        <v>2358.7750108949681</v>
      </c>
      <c r="O7410" s="5">
        <f t="shared" si="1049"/>
        <v>2983.4847</v>
      </c>
      <c r="P7410" s="5">
        <f t="shared" si="1050"/>
        <v>2983.4847</v>
      </c>
      <c r="Q7410" s="5">
        <f t="shared" si="1044"/>
        <v>419.65065877424377</v>
      </c>
      <c r="R7410" s="5">
        <f>IF(O7410&gt;(P7410+U7410),O7410-P7410-U7410, 0)</f>
        <v>0</v>
      </c>
      <c r="S7410" s="5">
        <f t="shared" si="1045"/>
        <v>0</v>
      </c>
      <c r="T7410" s="5">
        <f t="shared" si="1046"/>
        <v>419.65065877424377</v>
      </c>
      <c r="U7410" s="5">
        <f>IF(O7410&gt;P7410,IF(V7409*($B$6/100)&gt;=O7410-P7410,(O7410-P7410), V7409*($B$6/100)), 0)</f>
        <v>0</v>
      </c>
      <c r="V7410" s="5">
        <f>V7409+(T7410*($B$5/100))-(U7410/($B$6/100))</f>
        <v>1727502.6336922538</v>
      </c>
      <c r="W7410" s="5">
        <f t="shared" si="1047"/>
        <v>43187.565842306343</v>
      </c>
    </row>
    <row r="7411" spans="4:23" x14ac:dyDescent="0.25">
      <c r="D7411">
        <f t="shared" si="1048"/>
        <v>7409</v>
      </c>
      <c r="E7411" s="3">
        <v>44139</v>
      </c>
      <c r="F7411" s="4">
        <v>0.66666666666666663</v>
      </c>
      <c r="G7411">
        <v>20</v>
      </c>
      <c r="H7411">
        <v>3</v>
      </c>
      <c r="I7411" s="5">
        <f t="shared" si="1043"/>
        <v>3</v>
      </c>
      <c r="J7411" s="22">
        <v>2.7219233605360704E-5</v>
      </c>
      <c r="K7411">
        <v>1.1799E-4</v>
      </c>
      <c r="L7411" s="5" cm="1">
        <f t="array" ref="L7411">_xlfn.IFS(I7411=0, 0, I7411&gt;34, 0, AND(I7411&gt;0, I7411&lt;35), VLOOKUP(I7411, $A$63:$C$96, 3))</f>
        <v>232</v>
      </c>
      <c r="M7411" s="5">
        <f t="shared" si="1042"/>
        <v>129.29135962546334</v>
      </c>
      <c r="N7411" s="5">
        <v>2620.7671558747447</v>
      </c>
      <c r="O7411" s="5">
        <f t="shared" si="1049"/>
        <v>3323.7782999999999</v>
      </c>
      <c r="P7411" s="5">
        <f t="shared" si="1050"/>
        <v>361.29135962546331</v>
      </c>
      <c r="Q7411" s="5">
        <f t="shared" si="1044"/>
        <v>0</v>
      </c>
      <c r="R7411" s="5">
        <f>IF(O7411&gt;(P7411+U7411),O7411-P7411-U7411, 0)</f>
        <v>0</v>
      </c>
      <c r="S7411" s="5">
        <f t="shared" si="1045"/>
        <v>0</v>
      </c>
      <c r="T7411" s="5">
        <f t="shared" si="1046"/>
        <v>0</v>
      </c>
      <c r="U7411" s="5">
        <f>IF(O7411&gt;P7411,IF(V7410*($B$6/100)&gt;=O7411-P7411,(O7411-P7411), V7410*($B$6/100)), 0)</f>
        <v>2962.4869403745365</v>
      </c>
      <c r="V7411" s="5">
        <f>V7410+(T7411*($B$5/100))-(U7411/($B$6/100))</f>
        <v>1723270.5094917188</v>
      </c>
      <c r="W7411" s="5">
        <f t="shared" si="1047"/>
        <v>43081.762737292971</v>
      </c>
    </row>
    <row r="7412" spans="4:23" x14ac:dyDescent="0.25">
      <c r="D7412">
        <f t="shared" si="1048"/>
        <v>7410</v>
      </c>
      <c r="E7412" s="3">
        <v>44139</v>
      </c>
      <c r="F7412" s="4">
        <v>0.70833333333333337</v>
      </c>
      <c r="G7412">
        <v>10</v>
      </c>
      <c r="H7412">
        <v>0</v>
      </c>
      <c r="I7412" s="5">
        <f t="shared" si="1043"/>
        <v>1</v>
      </c>
      <c r="J7412" s="22">
        <v>0</v>
      </c>
      <c r="K7412">
        <v>1.5661000000000001E-4</v>
      </c>
      <c r="L7412" s="5" cm="1">
        <f t="array" ref="L7412">_xlfn.IFS(I7412=0, 0, I7412&gt;34, 0, AND(I7412&gt;0, I7412&lt;35), VLOOKUP(I7412, $A$63:$C$96, 3))</f>
        <v>0</v>
      </c>
      <c r="M7412" s="5">
        <f t="shared" si="1042"/>
        <v>0</v>
      </c>
      <c r="N7412" s="5">
        <v>3601.2574795249857</v>
      </c>
      <c r="O7412" s="5">
        <f t="shared" si="1049"/>
        <v>4411.7037</v>
      </c>
      <c r="P7412" s="5">
        <f t="shared" si="1050"/>
        <v>0</v>
      </c>
      <c r="Q7412" s="5">
        <f t="shared" si="1044"/>
        <v>0</v>
      </c>
      <c r="R7412" s="5">
        <f>IF(O7412&gt;(P7412+U7412),O7412-P7412-U7412, 0)</f>
        <v>0</v>
      </c>
      <c r="S7412" s="5">
        <f t="shared" si="1045"/>
        <v>0</v>
      </c>
      <c r="T7412" s="5">
        <f t="shared" si="1046"/>
        <v>0</v>
      </c>
      <c r="U7412" s="5">
        <f>IF(O7412&gt;P7412,IF(V7411*($B$6/100)&gt;=O7412-P7412,(O7412-P7412), V7411*($B$6/100)), 0)</f>
        <v>4411.7037</v>
      </c>
      <c r="V7412" s="5">
        <f>V7411+(T7412*($B$5/100))-(U7412/($B$6/100))</f>
        <v>1716968.0756345759</v>
      </c>
      <c r="W7412" s="5">
        <f t="shared" si="1047"/>
        <v>42924.201890864395</v>
      </c>
    </row>
    <row r="7413" spans="4:23" x14ac:dyDescent="0.25">
      <c r="D7413">
        <f t="shared" si="1048"/>
        <v>7411</v>
      </c>
      <c r="E7413" s="3">
        <v>44139</v>
      </c>
      <c r="F7413" s="4">
        <v>0.75</v>
      </c>
      <c r="G7413">
        <v>20</v>
      </c>
      <c r="H7413">
        <v>0</v>
      </c>
      <c r="I7413" s="5">
        <f t="shared" si="1043"/>
        <v>3</v>
      </c>
      <c r="J7413" s="22">
        <v>0</v>
      </c>
      <c r="K7413">
        <v>2.2338000000000002E-4</v>
      </c>
      <c r="L7413" s="5" cm="1">
        <f t="array" ref="L7413">_xlfn.IFS(I7413=0, 0, I7413&gt;34, 0, AND(I7413&gt;0, I7413&lt;35), VLOOKUP(I7413, $A$63:$C$96, 3))</f>
        <v>232</v>
      </c>
      <c r="M7413" s="5">
        <f t="shared" si="1042"/>
        <v>0</v>
      </c>
      <c r="N7413" s="5">
        <v>4424.4718396025846</v>
      </c>
      <c r="O7413" s="5">
        <f t="shared" si="1049"/>
        <v>6292.6145999999999</v>
      </c>
      <c r="P7413" s="5">
        <f t="shared" si="1050"/>
        <v>232</v>
      </c>
      <c r="Q7413" s="5">
        <f t="shared" si="1044"/>
        <v>0</v>
      </c>
      <c r="R7413" s="5">
        <f>IF(O7413&gt;(P7413+U7413),O7413-P7413-U7413, 0)</f>
        <v>0</v>
      </c>
      <c r="S7413" s="5">
        <f t="shared" si="1045"/>
        <v>0</v>
      </c>
      <c r="T7413" s="5">
        <f t="shared" si="1046"/>
        <v>0</v>
      </c>
      <c r="U7413" s="5">
        <f>IF(O7413&gt;P7413,IF(V7412*($B$6/100)&gt;=O7413-P7413,(O7413-P7413), V7412*($B$6/100)), 0)</f>
        <v>6060.6145999999999</v>
      </c>
      <c r="V7413" s="5">
        <f>V7412+(T7413*($B$5/100))-(U7413/($B$6/100))</f>
        <v>1708310.0547774332</v>
      </c>
      <c r="W7413" s="5">
        <f t="shared" si="1047"/>
        <v>42707.751369435828</v>
      </c>
    </row>
    <row r="7414" spans="4:23" x14ac:dyDescent="0.25">
      <c r="D7414">
        <f t="shared" si="1048"/>
        <v>7412</v>
      </c>
      <c r="E7414" s="3">
        <v>44139</v>
      </c>
      <c r="F7414" s="4">
        <v>0.79166666666666663</v>
      </c>
      <c r="G7414">
        <v>20</v>
      </c>
      <c r="H7414">
        <v>0</v>
      </c>
      <c r="I7414" s="5">
        <f t="shared" si="1043"/>
        <v>3</v>
      </c>
      <c r="J7414" s="22">
        <v>0</v>
      </c>
      <c r="K7414">
        <v>2.2630999999999999E-4</v>
      </c>
      <c r="L7414" s="5" cm="1">
        <f t="array" ref="L7414">_xlfn.IFS(I7414=0, 0, I7414&gt;34, 0, AND(I7414&gt;0, I7414&lt;35), VLOOKUP(I7414, $A$63:$C$96, 3))</f>
        <v>232</v>
      </c>
      <c r="M7414" s="5">
        <f t="shared" si="1042"/>
        <v>0</v>
      </c>
      <c r="N7414" s="5">
        <v>4362.1081415212675</v>
      </c>
      <c r="O7414" s="5">
        <f t="shared" si="1049"/>
        <v>6375.1527000000006</v>
      </c>
      <c r="P7414" s="5">
        <f t="shared" si="1050"/>
        <v>232</v>
      </c>
      <c r="Q7414" s="5">
        <f t="shared" si="1044"/>
        <v>0</v>
      </c>
      <c r="R7414" s="5">
        <f>IF(O7414&gt;(P7414+U7414),O7414-P7414-U7414, 0)</f>
        <v>0</v>
      </c>
      <c r="S7414" s="5">
        <f t="shared" si="1045"/>
        <v>0</v>
      </c>
      <c r="T7414" s="5">
        <f t="shared" si="1046"/>
        <v>0</v>
      </c>
      <c r="U7414" s="5">
        <f>IF(O7414&gt;P7414,IF(V7413*($B$6/100)&gt;=O7414-P7414,(O7414-P7414), V7413*($B$6/100)), 0)</f>
        <v>6143.1527000000006</v>
      </c>
      <c r="V7414" s="5">
        <f>V7413+(T7414*($B$5/100))-(U7414/($B$6/100))</f>
        <v>1699534.1223488618</v>
      </c>
      <c r="W7414" s="5">
        <f t="shared" si="1047"/>
        <v>42488.353058721543</v>
      </c>
    </row>
    <row r="7415" spans="4:23" x14ac:dyDescent="0.25">
      <c r="D7415">
        <f t="shared" si="1048"/>
        <v>7413</v>
      </c>
      <c r="E7415" s="3">
        <v>44139</v>
      </c>
      <c r="F7415" s="4">
        <v>0.83333333333333337</v>
      </c>
      <c r="G7415">
        <v>20</v>
      </c>
      <c r="H7415">
        <v>0</v>
      </c>
      <c r="I7415" s="5">
        <f t="shared" si="1043"/>
        <v>3</v>
      </c>
      <c r="J7415" s="22">
        <v>0</v>
      </c>
      <c r="K7415">
        <v>2.1225000000000001E-4</v>
      </c>
      <c r="L7415" s="5" cm="1">
        <f t="array" ref="L7415">_xlfn.IFS(I7415=0, 0, I7415&gt;34, 0, AND(I7415&gt;0, I7415&lt;35), VLOOKUP(I7415, $A$63:$C$96, 3))</f>
        <v>232</v>
      </c>
      <c r="M7415" s="5">
        <f t="shared" si="1042"/>
        <v>0</v>
      </c>
      <c r="N7415" s="5">
        <v>4344.7929676310459</v>
      </c>
      <c r="O7415" s="5">
        <f t="shared" si="1049"/>
        <v>5979.0825000000004</v>
      </c>
      <c r="P7415" s="5">
        <f t="shared" si="1050"/>
        <v>232</v>
      </c>
      <c r="Q7415" s="5">
        <f t="shared" si="1044"/>
        <v>0</v>
      </c>
      <c r="R7415" s="5">
        <f>IF(O7415&gt;(P7415+U7415),O7415-P7415-U7415, 0)</f>
        <v>0</v>
      </c>
      <c r="S7415" s="5">
        <f t="shared" si="1045"/>
        <v>0</v>
      </c>
      <c r="T7415" s="5">
        <f t="shared" si="1046"/>
        <v>0</v>
      </c>
      <c r="U7415" s="5">
        <f>IF(O7415&gt;P7415,IF(V7414*($B$6/100)&gt;=O7415-P7415,(O7415-P7415), V7414*($B$6/100)), 0)</f>
        <v>5747.0825000000004</v>
      </c>
      <c r="V7415" s="5">
        <f>V7414+(T7415*($B$5/100))-(U7415/($B$6/100))</f>
        <v>1691324.004491719</v>
      </c>
      <c r="W7415" s="5">
        <f t="shared" si="1047"/>
        <v>42283.100112292974</v>
      </c>
    </row>
    <row r="7416" spans="4:23" x14ac:dyDescent="0.25">
      <c r="D7416">
        <f t="shared" si="1048"/>
        <v>7414</v>
      </c>
      <c r="E7416" s="3">
        <v>44139</v>
      </c>
      <c r="F7416" s="4">
        <v>0.875</v>
      </c>
      <c r="G7416">
        <v>20</v>
      </c>
      <c r="H7416">
        <v>0</v>
      </c>
      <c r="I7416" s="5">
        <f t="shared" si="1043"/>
        <v>3</v>
      </c>
      <c r="J7416" s="22">
        <v>0</v>
      </c>
      <c r="K7416">
        <v>1.9795000000000001E-4</v>
      </c>
      <c r="L7416" s="5" cm="1">
        <f t="array" ref="L7416">_xlfn.IFS(I7416=0, 0, I7416&gt;34, 0, AND(I7416&gt;0, I7416&lt;35), VLOOKUP(I7416, $A$63:$C$96, 3))</f>
        <v>232</v>
      </c>
      <c r="M7416" s="5">
        <f t="shared" si="1042"/>
        <v>0</v>
      </c>
      <c r="N7416" s="5">
        <v>4021.7643692053653</v>
      </c>
      <c r="O7416" s="5">
        <f t="shared" si="1049"/>
        <v>5576.2515000000003</v>
      </c>
      <c r="P7416" s="5">
        <f t="shared" si="1050"/>
        <v>232</v>
      </c>
      <c r="Q7416" s="5">
        <f t="shared" si="1044"/>
        <v>0</v>
      </c>
      <c r="R7416" s="5">
        <f>IF(O7416&gt;(P7416+U7416),O7416-P7416-U7416, 0)</f>
        <v>0</v>
      </c>
      <c r="S7416" s="5">
        <f t="shared" si="1045"/>
        <v>0</v>
      </c>
      <c r="T7416" s="5">
        <f t="shared" si="1046"/>
        <v>0</v>
      </c>
      <c r="U7416" s="5">
        <f>IF(O7416&gt;P7416,IF(V7415*($B$6/100)&gt;=O7416-P7416,(O7416-P7416), V7415*($B$6/100)), 0)</f>
        <v>5344.2515000000003</v>
      </c>
      <c r="V7416" s="5">
        <f>V7415+(T7416*($B$5/100))-(U7416/($B$6/100))</f>
        <v>1683689.3594917189</v>
      </c>
      <c r="W7416" s="5">
        <f t="shared" si="1047"/>
        <v>42092.233987292973</v>
      </c>
    </row>
    <row r="7417" spans="4:23" x14ac:dyDescent="0.25">
      <c r="D7417">
        <f t="shared" si="1048"/>
        <v>7415</v>
      </c>
      <c r="E7417" s="3">
        <v>44139</v>
      </c>
      <c r="F7417" s="4">
        <v>0.91666666666666663</v>
      </c>
      <c r="G7417">
        <v>20</v>
      </c>
      <c r="H7417">
        <v>0</v>
      </c>
      <c r="I7417" s="5">
        <f t="shared" si="1043"/>
        <v>3</v>
      </c>
      <c r="J7417" s="22">
        <v>0</v>
      </c>
      <c r="K7417">
        <v>1.9489999999999999E-4</v>
      </c>
      <c r="L7417" s="5" cm="1">
        <f t="array" ref="L7417">_xlfn.IFS(I7417=0, 0, I7417&gt;34, 0, AND(I7417&gt;0, I7417&lt;35), VLOOKUP(I7417, $A$63:$C$96, 3))</f>
        <v>232</v>
      </c>
      <c r="M7417" s="5">
        <f t="shared" si="1042"/>
        <v>0</v>
      </c>
      <c r="N7417" s="5">
        <v>3618.6855935579374</v>
      </c>
      <c r="O7417" s="5">
        <f t="shared" si="1049"/>
        <v>5490.3329999999996</v>
      </c>
      <c r="P7417" s="5">
        <f t="shared" si="1050"/>
        <v>232</v>
      </c>
      <c r="Q7417" s="5">
        <f t="shared" si="1044"/>
        <v>0</v>
      </c>
      <c r="R7417" s="5">
        <f>IF(O7417&gt;(P7417+U7417),O7417-P7417-U7417, 0)</f>
        <v>0</v>
      </c>
      <c r="S7417" s="5">
        <f t="shared" si="1045"/>
        <v>0</v>
      </c>
      <c r="T7417" s="5">
        <f t="shared" si="1046"/>
        <v>0</v>
      </c>
      <c r="U7417" s="5">
        <f>IF(O7417&gt;P7417,IF(V7416*($B$6/100)&gt;=O7417-P7417,(O7417-P7417), V7416*($B$6/100)), 0)</f>
        <v>5258.3329999999996</v>
      </c>
      <c r="V7417" s="5">
        <f>V7416+(T7417*($B$5/100))-(U7417/($B$6/100))</f>
        <v>1676177.4552060047</v>
      </c>
      <c r="W7417" s="5">
        <f t="shared" si="1047"/>
        <v>41904.436380150117</v>
      </c>
    </row>
    <row r="7418" spans="4:23" x14ac:dyDescent="0.25">
      <c r="D7418">
        <f t="shared" si="1048"/>
        <v>7416</v>
      </c>
      <c r="E7418" s="3">
        <v>44139</v>
      </c>
      <c r="F7418" s="4">
        <v>0.95833333333333337</v>
      </c>
      <c r="G7418">
        <v>20</v>
      </c>
      <c r="H7418">
        <v>0</v>
      </c>
      <c r="I7418" s="5">
        <f t="shared" si="1043"/>
        <v>3</v>
      </c>
      <c r="J7418" s="22">
        <v>0</v>
      </c>
      <c r="K7418">
        <v>1.7132999999999997E-4</v>
      </c>
      <c r="L7418" s="5" cm="1">
        <f t="array" ref="L7418">_xlfn.IFS(I7418=0, 0, I7418&gt;34, 0, AND(I7418&gt;0, I7418&lt;35), VLOOKUP(I7418, $A$63:$C$96, 3))</f>
        <v>232</v>
      </c>
      <c r="M7418" s="5">
        <f t="shared" si="1042"/>
        <v>0</v>
      </c>
      <c r="N7418" s="5">
        <v>3064.2037164885578</v>
      </c>
      <c r="O7418" s="5">
        <f t="shared" si="1049"/>
        <v>4826.3660999999993</v>
      </c>
      <c r="P7418" s="5">
        <f t="shared" si="1050"/>
        <v>232</v>
      </c>
      <c r="Q7418" s="5">
        <f t="shared" si="1044"/>
        <v>0</v>
      </c>
      <c r="R7418" s="5">
        <f>IF(O7418&gt;(P7418+U7418),O7418-P7418-U7418, 0)</f>
        <v>0</v>
      </c>
      <c r="S7418" s="5">
        <f t="shared" si="1045"/>
        <v>0</v>
      </c>
      <c r="T7418" s="5">
        <f t="shared" si="1046"/>
        <v>0</v>
      </c>
      <c r="U7418" s="5">
        <f>IF(O7418&gt;P7418,IF(V7417*($B$6/100)&gt;=O7418-P7418,(O7418-P7418), V7417*($B$6/100)), 0)</f>
        <v>4594.3660999999993</v>
      </c>
      <c r="V7418" s="5">
        <f>V7417+(T7418*($B$5/100))-(U7418/($B$6/100))</f>
        <v>1669614.0750631476</v>
      </c>
      <c r="W7418" s="5">
        <f t="shared" si="1047"/>
        <v>41740.351876578687</v>
      </c>
    </row>
    <row r="7419" spans="4:23" x14ac:dyDescent="0.25">
      <c r="D7419">
        <f t="shared" si="1048"/>
        <v>7417</v>
      </c>
      <c r="E7419" s="3">
        <v>44140</v>
      </c>
      <c r="F7419" s="4">
        <v>0</v>
      </c>
      <c r="G7419">
        <v>20</v>
      </c>
      <c r="H7419">
        <v>0</v>
      </c>
      <c r="I7419" s="5">
        <f t="shared" si="1043"/>
        <v>3</v>
      </c>
      <c r="J7419" s="22">
        <v>0</v>
      </c>
      <c r="K7419">
        <v>1.3651000000000001E-4</v>
      </c>
      <c r="L7419" s="5" cm="1">
        <f t="array" ref="L7419">_xlfn.IFS(I7419=0, 0, I7419&gt;34, 0, AND(I7419&gt;0, I7419&lt;35), VLOOKUP(I7419, $A$63:$C$96, 3))</f>
        <v>232</v>
      </c>
      <c r="M7419" s="5">
        <f t="shared" si="1042"/>
        <v>0</v>
      </c>
      <c r="N7419" s="5">
        <v>2280.6421176888839</v>
      </c>
      <c r="O7419" s="5">
        <f t="shared" si="1049"/>
        <v>3845.4867000000004</v>
      </c>
      <c r="P7419" s="5">
        <f t="shared" si="1050"/>
        <v>232</v>
      </c>
      <c r="Q7419" s="5">
        <f t="shared" si="1044"/>
        <v>0</v>
      </c>
      <c r="R7419" s="5">
        <f>IF(O7419&gt;(P7419+U7419),O7419-P7419-U7419, 0)</f>
        <v>0</v>
      </c>
      <c r="S7419" s="5">
        <f t="shared" si="1045"/>
        <v>0</v>
      </c>
      <c r="T7419" s="5">
        <f t="shared" si="1046"/>
        <v>0</v>
      </c>
      <c r="U7419" s="5">
        <f>IF(O7419&gt;P7419,IF(V7418*($B$6/100)&gt;=O7419-P7419,(O7419-P7419), V7418*($B$6/100)), 0)</f>
        <v>3613.4867000000004</v>
      </c>
      <c r="V7419" s="5">
        <f>V7418+(T7419*($B$5/100))-(U7419/($B$6/100))</f>
        <v>1664451.9512060047</v>
      </c>
      <c r="W7419" s="5">
        <f t="shared" si="1047"/>
        <v>41611.298780150115</v>
      </c>
    </row>
    <row r="7420" spans="4:23" x14ac:dyDescent="0.25">
      <c r="D7420">
        <f t="shared" si="1048"/>
        <v>7418</v>
      </c>
      <c r="E7420" s="3">
        <v>44140</v>
      </c>
      <c r="F7420" s="4">
        <v>4.1666666666666664E-2</v>
      </c>
      <c r="G7420">
        <v>20</v>
      </c>
      <c r="H7420">
        <v>0</v>
      </c>
      <c r="I7420" s="5">
        <f t="shared" si="1043"/>
        <v>3</v>
      </c>
      <c r="J7420" s="22">
        <v>0</v>
      </c>
      <c r="K7420">
        <v>1.0421000000000001E-4</v>
      </c>
      <c r="L7420" s="5" cm="1">
        <f t="array" ref="L7420">_xlfn.IFS(I7420=0, 0, I7420&gt;34, 0, AND(I7420&gt;0, I7420&lt;35), VLOOKUP(I7420, $A$63:$C$96, 3))</f>
        <v>232</v>
      </c>
      <c r="M7420" s="5">
        <f t="shared" si="1042"/>
        <v>0</v>
      </c>
      <c r="N7420" s="5">
        <v>1991.8088192102705</v>
      </c>
      <c r="O7420" s="5">
        <f t="shared" si="1049"/>
        <v>2935.5957000000003</v>
      </c>
      <c r="P7420" s="5">
        <f t="shared" si="1050"/>
        <v>232</v>
      </c>
      <c r="Q7420" s="5">
        <f t="shared" si="1044"/>
        <v>0</v>
      </c>
      <c r="R7420" s="5">
        <f>IF(O7420&gt;(P7420+U7420),O7420-P7420-U7420, 0)</f>
        <v>0</v>
      </c>
      <c r="S7420" s="5">
        <f t="shared" si="1045"/>
        <v>0</v>
      </c>
      <c r="T7420" s="5">
        <f t="shared" si="1046"/>
        <v>0</v>
      </c>
      <c r="U7420" s="5">
        <f>IF(O7420&gt;P7420,IF(V7419*($B$6/100)&gt;=O7420-P7420,(O7420-P7420), V7419*($B$6/100)), 0)</f>
        <v>2703.5957000000003</v>
      </c>
      <c r="V7420" s="5">
        <f>V7419+(T7420*($B$5/100))-(U7420/($B$6/100))</f>
        <v>1660589.6716345761</v>
      </c>
      <c r="W7420" s="5">
        <f t="shared" si="1047"/>
        <v>41514.741790864398</v>
      </c>
    </row>
    <row r="7421" spans="4:23" x14ac:dyDescent="0.25">
      <c r="D7421">
        <f t="shared" si="1048"/>
        <v>7419</v>
      </c>
      <c r="E7421" s="3">
        <v>44140</v>
      </c>
      <c r="F7421" s="4">
        <v>8.3333333333333329E-2</v>
      </c>
      <c r="G7421">
        <v>20</v>
      </c>
      <c r="H7421">
        <v>0</v>
      </c>
      <c r="I7421" s="5">
        <f t="shared" si="1043"/>
        <v>3</v>
      </c>
      <c r="J7421" s="22">
        <v>0</v>
      </c>
      <c r="K7421">
        <v>8.4389999999999997E-5</v>
      </c>
      <c r="L7421" s="5" cm="1">
        <f t="array" ref="L7421">_xlfn.IFS(I7421=0, 0, I7421&gt;34, 0, AND(I7421&gt;0, I7421&lt;35), VLOOKUP(I7421, $A$63:$C$96, 3))</f>
        <v>232</v>
      </c>
      <c r="M7421" s="5">
        <f t="shared" si="1042"/>
        <v>0</v>
      </c>
      <c r="N7421" s="5">
        <v>2026.50166566549</v>
      </c>
      <c r="O7421" s="5">
        <f t="shared" si="1049"/>
        <v>2377.2663000000002</v>
      </c>
      <c r="P7421" s="5">
        <f t="shared" si="1050"/>
        <v>232</v>
      </c>
      <c r="Q7421" s="5">
        <f t="shared" si="1044"/>
        <v>0</v>
      </c>
      <c r="R7421" s="5">
        <f>IF(O7421&gt;(P7421+U7421),O7421-P7421-U7421, 0)</f>
        <v>0</v>
      </c>
      <c r="S7421" s="5">
        <f t="shared" si="1045"/>
        <v>0</v>
      </c>
      <c r="T7421" s="5">
        <f t="shared" si="1046"/>
        <v>0</v>
      </c>
      <c r="U7421" s="5">
        <f>IF(O7421&gt;P7421,IF(V7420*($B$6/100)&gt;=O7421-P7421,(O7421-P7421), V7420*($B$6/100)), 0)</f>
        <v>2145.2663000000002</v>
      </c>
      <c r="V7421" s="5">
        <f>V7420+(T7421*($B$5/100))-(U7421/($B$6/100))</f>
        <v>1657525.0054917189</v>
      </c>
      <c r="W7421" s="5">
        <f t="shared" si="1047"/>
        <v>41438.125137292969</v>
      </c>
    </row>
    <row r="7422" spans="4:23" x14ac:dyDescent="0.25">
      <c r="D7422">
        <f t="shared" si="1048"/>
        <v>7420</v>
      </c>
      <c r="E7422" s="3">
        <v>44140</v>
      </c>
      <c r="F7422" s="4">
        <v>0.125</v>
      </c>
      <c r="G7422">
        <v>20</v>
      </c>
      <c r="H7422">
        <v>0</v>
      </c>
      <c r="I7422" s="5">
        <f t="shared" si="1043"/>
        <v>3</v>
      </c>
      <c r="J7422" s="22">
        <v>0</v>
      </c>
      <c r="K7422">
        <v>7.347E-5</v>
      </c>
      <c r="L7422" s="5" cm="1">
        <f t="array" ref="L7422">_xlfn.IFS(I7422=0, 0, I7422&gt;34, 0, AND(I7422&gt;0, I7422&lt;35), VLOOKUP(I7422, $A$63:$C$96, 3))</f>
        <v>232</v>
      </c>
      <c r="M7422" s="5">
        <f t="shared" si="1042"/>
        <v>0</v>
      </c>
      <c r="N7422" s="5">
        <v>2103.4343978699899</v>
      </c>
      <c r="O7422" s="5">
        <f t="shared" si="1049"/>
        <v>2069.6498999999999</v>
      </c>
      <c r="P7422" s="5">
        <f t="shared" si="1050"/>
        <v>232</v>
      </c>
      <c r="Q7422" s="5">
        <f t="shared" si="1044"/>
        <v>0</v>
      </c>
      <c r="R7422" s="5">
        <f>IF(O7422&gt;(P7422+U7422),O7422-P7422-U7422, 0)</f>
        <v>0</v>
      </c>
      <c r="S7422" s="5">
        <f t="shared" si="1045"/>
        <v>0</v>
      </c>
      <c r="T7422" s="5">
        <f t="shared" si="1046"/>
        <v>0</v>
      </c>
      <c r="U7422" s="5">
        <f>IF(O7422&gt;P7422,IF(V7421*($B$6/100)&gt;=O7422-P7422,(O7422-P7422), V7421*($B$6/100)), 0)</f>
        <v>1837.6498999999999</v>
      </c>
      <c r="V7422" s="5">
        <f>V7421+(T7422*($B$5/100))-(U7422/($B$6/100))</f>
        <v>1654899.7913488618</v>
      </c>
      <c r="W7422" s="5">
        <f t="shared" si="1047"/>
        <v>41372.494783721544</v>
      </c>
    </row>
    <row r="7423" spans="4:23" x14ac:dyDescent="0.25">
      <c r="D7423">
        <f t="shared" si="1048"/>
        <v>7421</v>
      </c>
      <c r="E7423" s="3">
        <v>44140</v>
      </c>
      <c r="F7423" s="4">
        <v>0.16666666666666666</v>
      </c>
      <c r="G7423">
        <v>20</v>
      </c>
      <c r="H7423">
        <v>0</v>
      </c>
      <c r="I7423" s="5">
        <f t="shared" si="1043"/>
        <v>3</v>
      </c>
      <c r="J7423" s="22">
        <v>0</v>
      </c>
      <c r="K7423">
        <v>6.9649999999999999E-5</v>
      </c>
      <c r="L7423" s="5" cm="1">
        <f t="array" ref="L7423">_xlfn.IFS(I7423=0, 0, I7423&gt;34, 0, AND(I7423&gt;0, I7423&lt;35), VLOOKUP(I7423, $A$63:$C$96, 3))</f>
        <v>232</v>
      </c>
      <c r="M7423" s="5">
        <f t="shared" si="1042"/>
        <v>0</v>
      </c>
      <c r="N7423" s="5">
        <v>2180.4612346924469</v>
      </c>
      <c r="O7423" s="5">
        <f t="shared" si="1049"/>
        <v>1962.0405000000001</v>
      </c>
      <c r="P7423" s="5">
        <f t="shared" si="1050"/>
        <v>232</v>
      </c>
      <c r="Q7423" s="5">
        <f t="shared" si="1044"/>
        <v>0</v>
      </c>
      <c r="R7423" s="5">
        <f>IF(O7423&gt;(P7423+U7423),O7423-P7423-U7423, 0)</f>
        <v>0</v>
      </c>
      <c r="S7423" s="5">
        <f t="shared" si="1045"/>
        <v>0</v>
      </c>
      <c r="T7423" s="5">
        <f t="shared" si="1046"/>
        <v>0</v>
      </c>
      <c r="U7423" s="5">
        <f>IF(O7423&gt;P7423,IF(V7422*($B$6/100)&gt;=O7423-P7423,(O7423-P7423), V7422*($B$6/100)), 0)</f>
        <v>1730.0405000000001</v>
      </c>
      <c r="V7423" s="5">
        <f>V7422+(T7423*($B$5/100))-(U7423/($B$6/100))</f>
        <v>1652428.3049202904</v>
      </c>
      <c r="W7423" s="5">
        <f t="shared" si="1047"/>
        <v>41310.707623007256</v>
      </c>
    </row>
    <row r="7424" spans="4:23" x14ac:dyDescent="0.25">
      <c r="D7424">
        <f t="shared" si="1048"/>
        <v>7422</v>
      </c>
      <c r="E7424" s="3">
        <v>44140</v>
      </c>
      <c r="F7424" s="4">
        <v>0.20833333333333334</v>
      </c>
      <c r="G7424">
        <v>20</v>
      </c>
      <c r="H7424">
        <v>0</v>
      </c>
      <c r="I7424" s="5">
        <f t="shared" si="1043"/>
        <v>3</v>
      </c>
      <c r="J7424" s="22">
        <v>0</v>
      </c>
      <c r="K7424">
        <v>7.0090000000000001E-5</v>
      </c>
      <c r="L7424" s="5" cm="1">
        <f t="array" ref="L7424">_xlfn.IFS(I7424=0, 0, I7424&gt;34, 0, AND(I7424&gt;0, I7424&lt;35), VLOOKUP(I7424, $A$63:$C$96, 3))</f>
        <v>232</v>
      </c>
      <c r="M7424" s="5">
        <f t="shared" si="1042"/>
        <v>0</v>
      </c>
      <c r="N7424" s="5">
        <v>2433.0257053293071</v>
      </c>
      <c r="O7424" s="5">
        <f t="shared" si="1049"/>
        <v>1974.4353000000001</v>
      </c>
      <c r="P7424" s="5">
        <f t="shared" si="1050"/>
        <v>232</v>
      </c>
      <c r="Q7424" s="5">
        <f t="shared" si="1044"/>
        <v>0</v>
      </c>
      <c r="R7424" s="5">
        <f>IF(O7424&gt;(P7424+U7424),O7424-P7424-U7424, 0)</f>
        <v>0</v>
      </c>
      <c r="S7424" s="5">
        <f t="shared" si="1045"/>
        <v>0</v>
      </c>
      <c r="T7424" s="5">
        <f t="shared" si="1046"/>
        <v>0</v>
      </c>
      <c r="U7424" s="5">
        <f>IF(O7424&gt;P7424,IF(V7423*($B$6/100)&gt;=O7424-P7424,(O7424-P7424), V7423*($B$6/100)), 0)</f>
        <v>1742.4353000000001</v>
      </c>
      <c r="V7424" s="5">
        <f>V7423+(T7424*($B$5/100))-(U7424/($B$6/100))</f>
        <v>1649939.111634576</v>
      </c>
      <c r="W7424" s="5">
        <f t="shared" si="1047"/>
        <v>41248.477790864403</v>
      </c>
    </row>
    <row r="7425" spans="4:23" x14ac:dyDescent="0.25">
      <c r="D7425">
        <f t="shared" si="1048"/>
        <v>7423</v>
      </c>
      <c r="E7425" s="3">
        <v>44140</v>
      </c>
      <c r="F7425" s="4">
        <v>0.25</v>
      </c>
      <c r="G7425">
        <v>20</v>
      </c>
      <c r="H7425">
        <v>0</v>
      </c>
      <c r="I7425" s="5">
        <f t="shared" si="1043"/>
        <v>3</v>
      </c>
      <c r="J7425" s="22">
        <v>0</v>
      </c>
      <c r="K7425">
        <v>7.6240000000000002E-5</v>
      </c>
      <c r="L7425" s="5" cm="1">
        <f t="array" ref="L7425">_xlfn.IFS(I7425=0, 0, I7425&gt;34, 0, AND(I7425&gt;0, I7425&lt;35), VLOOKUP(I7425, $A$63:$C$96, 3))</f>
        <v>232</v>
      </c>
      <c r="M7425" s="5">
        <f t="shared" si="1042"/>
        <v>0</v>
      </c>
      <c r="N7425" s="5">
        <v>3174.5110892061043</v>
      </c>
      <c r="O7425" s="5">
        <f t="shared" si="1049"/>
        <v>2147.6807999999996</v>
      </c>
      <c r="P7425" s="5">
        <f t="shared" si="1050"/>
        <v>232</v>
      </c>
      <c r="Q7425" s="5">
        <f t="shared" si="1044"/>
        <v>0</v>
      </c>
      <c r="R7425" s="5">
        <f>IF(O7425&gt;(P7425+U7425),O7425-P7425-U7425, 0)</f>
        <v>0</v>
      </c>
      <c r="S7425" s="5">
        <f t="shared" si="1045"/>
        <v>0</v>
      </c>
      <c r="T7425" s="5">
        <f t="shared" si="1046"/>
        <v>0</v>
      </c>
      <c r="U7425" s="5">
        <f>IF(O7425&gt;P7425,IF(V7424*($B$6/100)&gt;=O7425-P7425,(O7425-P7425), V7424*($B$6/100)), 0)</f>
        <v>1915.6807999999996</v>
      </c>
      <c r="V7425" s="5">
        <f>V7424+(T7425*($B$5/100))-(U7425/($B$6/100))</f>
        <v>1647202.424777433</v>
      </c>
      <c r="W7425" s="5">
        <f t="shared" si="1047"/>
        <v>41180.060619435826</v>
      </c>
    </row>
    <row r="7426" spans="4:23" x14ac:dyDescent="0.25">
      <c r="D7426">
        <f t="shared" si="1048"/>
        <v>7424</v>
      </c>
      <c r="E7426" s="3">
        <v>44140</v>
      </c>
      <c r="F7426" s="4">
        <v>0.29166666666666669</v>
      </c>
      <c r="G7426">
        <v>10</v>
      </c>
      <c r="H7426">
        <v>0</v>
      </c>
      <c r="I7426" s="5">
        <f t="shared" si="1043"/>
        <v>1</v>
      </c>
      <c r="J7426" s="22">
        <v>2.4744757823055187E-6</v>
      </c>
      <c r="K7426">
        <v>9.4270000000000004E-5</v>
      </c>
      <c r="L7426" s="5" cm="1">
        <f t="array" ref="L7426">_xlfn.IFS(I7426=0, 0, I7426&gt;34, 0, AND(I7426&gt;0, I7426&lt;35), VLOOKUP(I7426, $A$63:$C$96, 3))</f>
        <v>0</v>
      </c>
      <c r="M7426" s="5">
        <f t="shared" si="1042"/>
        <v>11.753759965951215</v>
      </c>
      <c r="N7426" s="5">
        <v>4559.8790316621826</v>
      </c>
      <c r="O7426" s="5">
        <f t="shared" si="1049"/>
        <v>2655.5859</v>
      </c>
      <c r="P7426" s="5">
        <f t="shared" si="1050"/>
        <v>11.753759965951215</v>
      </c>
      <c r="Q7426" s="5">
        <f t="shared" si="1044"/>
        <v>0</v>
      </c>
      <c r="R7426" s="5">
        <f>IF(O7426&gt;(P7426+U7426),O7426-P7426-U7426, 0)</f>
        <v>0</v>
      </c>
      <c r="S7426" s="5">
        <f t="shared" si="1045"/>
        <v>0</v>
      </c>
      <c r="T7426" s="5">
        <f t="shared" si="1046"/>
        <v>0</v>
      </c>
      <c r="U7426" s="5">
        <f>IF(O7426&gt;P7426,IF(V7425*($B$6/100)&gt;=O7426-P7426,(O7426-P7426), V7425*($B$6/100)), 0)</f>
        <v>2643.8321400340487</v>
      </c>
      <c r="V7426" s="5">
        <f>V7425+(T7426*($B$5/100))-(U7426/($B$6/100))</f>
        <v>1643425.5217202415</v>
      </c>
      <c r="W7426" s="5">
        <f t="shared" si="1047"/>
        <v>41085.638043006038</v>
      </c>
    </row>
    <row r="7427" spans="4:23" x14ac:dyDescent="0.25">
      <c r="D7427">
        <f t="shared" si="1048"/>
        <v>7425</v>
      </c>
      <c r="E7427" s="3">
        <v>44140</v>
      </c>
      <c r="F7427" s="4">
        <v>0.33333333333333331</v>
      </c>
      <c r="G7427">
        <v>10</v>
      </c>
      <c r="H7427">
        <v>8</v>
      </c>
      <c r="I7427" s="5">
        <f t="shared" si="1043"/>
        <v>1</v>
      </c>
      <c r="J7427" s="22">
        <v>6.1861894557637963E-5</v>
      </c>
      <c r="K7427">
        <v>1.206E-4</v>
      </c>
      <c r="L7427" s="5" cm="1">
        <f t="array" ref="L7427">_xlfn.IFS(I7427=0, 0, I7427&gt;34, 0, AND(I7427&gt;0, I7427&lt;35), VLOOKUP(I7427, $A$63:$C$96, 3))</f>
        <v>0</v>
      </c>
      <c r="M7427" s="5">
        <f t="shared" ref="M7427:M7490" si="1051">$B$11*$B$4*J7427*1000</f>
        <v>293.84399914878037</v>
      </c>
      <c r="N7427" s="5">
        <v>5873.1900090014606</v>
      </c>
      <c r="O7427" s="5">
        <f t="shared" si="1049"/>
        <v>3397.3020000000001</v>
      </c>
      <c r="P7427" s="5">
        <f t="shared" si="1050"/>
        <v>293.84399914878037</v>
      </c>
      <c r="Q7427" s="5">
        <f t="shared" si="1044"/>
        <v>0</v>
      </c>
      <c r="R7427" s="5">
        <f>IF(O7427&gt;(P7427+U7427),O7427-P7427-U7427, 0)</f>
        <v>0</v>
      </c>
      <c r="S7427" s="5">
        <f t="shared" si="1045"/>
        <v>0</v>
      </c>
      <c r="T7427" s="5">
        <f t="shared" si="1046"/>
        <v>0</v>
      </c>
      <c r="U7427" s="5">
        <f>IF(O7427&gt;P7427,IF(V7426*($B$6/100)&gt;=O7427-P7427,(O7427-P7427), V7426*($B$6/100)), 0)</f>
        <v>3103.4580008512198</v>
      </c>
      <c r="V7427" s="5">
        <f>V7426+(T7427*($B$5/100))-(U7427/($B$6/100))</f>
        <v>1638992.0102904541</v>
      </c>
      <c r="W7427" s="5">
        <f t="shared" si="1047"/>
        <v>40974.800257261355</v>
      </c>
    </row>
    <row r="7428" spans="4:23" x14ac:dyDescent="0.25">
      <c r="D7428">
        <f t="shared" si="1048"/>
        <v>7426</v>
      </c>
      <c r="E7428" s="3">
        <v>44140</v>
      </c>
      <c r="F7428" s="4">
        <v>0.375</v>
      </c>
      <c r="G7428">
        <v>30</v>
      </c>
      <c r="H7428">
        <v>10</v>
      </c>
      <c r="I7428" s="5">
        <f t="shared" ref="I7428:I7491" si="1052">ROUND((G7428/10)*((LN(99/0.03)/(LN(10/0.03)))),0)</f>
        <v>4</v>
      </c>
      <c r="J7428" s="22">
        <v>1.4351959537372007E-4</v>
      </c>
      <c r="K7428">
        <v>1.2231999999999998E-4</v>
      </c>
      <c r="L7428" s="5" cm="1">
        <f t="array" ref="L7428">_xlfn.IFS(I7428=0, 0, I7428&gt;34, 0, AND(I7428&gt;0, I7428&lt;35), VLOOKUP(I7428, $A$63:$C$96, 3))</f>
        <v>740</v>
      </c>
      <c r="M7428" s="5">
        <f t="shared" si="1051"/>
        <v>681.71807802517037</v>
      </c>
      <c r="N7428" s="5">
        <v>6125.7036787566567</v>
      </c>
      <c r="O7428" s="5">
        <f t="shared" si="1049"/>
        <v>3445.7543999999994</v>
      </c>
      <c r="P7428" s="5">
        <f t="shared" si="1050"/>
        <v>1421.7180780251704</v>
      </c>
      <c r="Q7428" s="5">
        <f t="shared" ref="Q7428:Q7491" si="1053">IF((L7428+M7428-P7428)&lt;($B$8/100)*$B$3,L7428+M7428-P7428,($B$8/100)*$B$3)</f>
        <v>0</v>
      </c>
      <c r="R7428" s="5">
        <f>IF(O7428&gt;(P7428+U7428),O7428-P7428-U7428, 0)</f>
        <v>0</v>
      </c>
      <c r="S7428" s="5">
        <f t="shared" ref="S7428:S7491" si="1054">IF((IF((L7428+M7428)&gt;O7428,L7428+M7428-P7428-Q7428,0))&lt;((N7428*3.595182*($B$7/100))/($B$5/100)),L7428+M7428-P7428-Q7428, N7428*3.595182*($B$7/100)/($B$5/100))</f>
        <v>0</v>
      </c>
      <c r="T7428" s="5">
        <f t="shared" ref="T7428:T7491" si="1055">((L7428+M7428)-P7428-S7428)</f>
        <v>0</v>
      </c>
      <c r="U7428" s="5">
        <f>IF(O7428&gt;P7428,IF(V7427*($B$6/100)&gt;=O7428-P7428,(O7428-P7428), V7427*($B$6/100)), 0)</f>
        <v>2024.036321974829</v>
      </c>
      <c r="V7428" s="5">
        <f>V7427+(T7428*($B$5/100))-(U7428/($B$6/100))</f>
        <v>1636100.52983049</v>
      </c>
      <c r="W7428" s="5">
        <f t="shared" ref="W7428:W7491" si="1056">V7428/40</f>
        <v>40902.513245762253</v>
      </c>
    </row>
    <row r="7429" spans="4:23" x14ac:dyDescent="0.25">
      <c r="D7429">
        <f t="shared" ref="D7429:D7492" si="1057">D7428+1</f>
        <v>7427</v>
      </c>
      <c r="E7429" s="3">
        <v>44140</v>
      </c>
      <c r="F7429" s="4">
        <v>0.41666666666666669</v>
      </c>
      <c r="G7429">
        <v>30</v>
      </c>
      <c r="H7429">
        <v>10</v>
      </c>
      <c r="I7429" s="5">
        <f t="shared" si="1052"/>
        <v>4</v>
      </c>
      <c r="J7429" s="22">
        <v>2.8456471496513463E-4</v>
      </c>
      <c r="K7429">
        <v>1.1616E-4</v>
      </c>
      <c r="L7429" s="5" cm="1">
        <f t="array" ref="L7429">_xlfn.IFS(I7429=0, 0, I7429&gt;34, 0, AND(I7429&gt;0, I7429&lt;35), VLOOKUP(I7429, $A$63:$C$96, 3))</f>
        <v>740</v>
      </c>
      <c r="M7429" s="5">
        <f t="shared" si="1051"/>
        <v>1351.6823960843897</v>
      </c>
      <c r="N7429" s="5">
        <v>5006.9701951233956</v>
      </c>
      <c r="O7429" s="5">
        <f t="shared" ref="O7429:O7492" si="1058">$B$2*K7429*1000</f>
        <v>3272.2272000000003</v>
      </c>
      <c r="P7429" s="5">
        <f t="shared" ref="P7429:P7492" si="1059">IF(O7429&gt;=(L7429+M7429),L7429+M7429,O7429)</f>
        <v>2091.6823960843894</v>
      </c>
      <c r="Q7429" s="5">
        <f t="shared" si="1053"/>
        <v>0</v>
      </c>
      <c r="R7429" s="5">
        <f>IF(O7429&gt;(P7429+U7429),O7429-P7429-U7429, 0)</f>
        <v>0</v>
      </c>
      <c r="S7429" s="5">
        <f t="shared" si="1054"/>
        <v>0</v>
      </c>
      <c r="T7429" s="5">
        <f t="shared" si="1055"/>
        <v>0</v>
      </c>
      <c r="U7429" s="5">
        <f>IF(O7429&gt;P7429,IF(V7428*($B$6/100)&gt;=O7429-P7429,(O7429-P7429), V7428*($B$6/100)), 0)</f>
        <v>1180.5448039156108</v>
      </c>
      <c r="V7429" s="5">
        <f>V7428+(T7429*($B$5/100))-(U7429/($B$6/100))</f>
        <v>1634414.0372534676</v>
      </c>
      <c r="W7429" s="5">
        <f t="shared" si="1056"/>
        <v>40860.350931336689</v>
      </c>
    </row>
    <row r="7430" spans="4:23" x14ac:dyDescent="0.25">
      <c r="D7430">
        <f t="shared" si="1057"/>
        <v>7428</v>
      </c>
      <c r="E7430" s="3">
        <v>44140</v>
      </c>
      <c r="F7430" s="4">
        <v>0.45833333333333331</v>
      </c>
      <c r="G7430">
        <v>30</v>
      </c>
      <c r="H7430">
        <v>0</v>
      </c>
      <c r="I7430" s="5">
        <f t="shared" si="1052"/>
        <v>4</v>
      </c>
      <c r="J7430" s="22">
        <v>1.4351959537372007E-4</v>
      </c>
      <c r="K7430">
        <v>1.0478E-4</v>
      </c>
      <c r="L7430" s="5" cm="1">
        <f t="array" ref="L7430">_xlfn.IFS(I7430=0, 0, I7430&gt;34, 0, AND(I7430&gt;0, I7430&lt;35), VLOOKUP(I7430, $A$63:$C$96, 3))</f>
        <v>740</v>
      </c>
      <c r="M7430" s="5">
        <f t="shared" si="1051"/>
        <v>681.71807802517037</v>
      </c>
      <c r="N7430" s="5">
        <v>3825.6354437540035</v>
      </c>
      <c r="O7430" s="5">
        <f t="shared" si="1058"/>
        <v>2951.6525999999999</v>
      </c>
      <c r="P7430" s="5">
        <f t="shared" si="1059"/>
        <v>1421.7180780251704</v>
      </c>
      <c r="Q7430" s="5">
        <f t="shared" si="1053"/>
        <v>0</v>
      </c>
      <c r="R7430" s="5">
        <f>IF(O7430&gt;(P7430+U7430),O7430-P7430-U7430, 0)</f>
        <v>0</v>
      </c>
      <c r="S7430" s="5">
        <f t="shared" si="1054"/>
        <v>0</v>
      </c>
      <c r="T7430" s="5">
        <f t="shared" si="1055"/>
        <v>0</v>
      </c>
      <c r="U7430" s="5">
        <f>IF(O7430&gt;P7430,IF(V7429*($B$6/100)&gt;=O7430-P7430,(O7430-P7430), V7429*($B$6/100)), 0)</f>
        <v>1529.9345219748295</v>
      </c>
      <c r="V7430" s="5">
        <f>V7429+(T7430*($B$5/100))-(U7430/($B$6/100))</f>
        <v>1632228.4165077892</v>
      </c>
      <c r="W7430" s="5">
        <f t="shared" si="1056"/>
        <v>40805.710412694731</v>
      </c>
    </row>
    <row r="7431" spans="4:23" x14ac:dyDescent="0.25">
      <c r="D7431">
        <f t="shared" si="1057"/>
        <v>7429</v>
      </c>
      <c r="E7431" s="3">
        <v>44140</v>
      </c>
      <c r="F7431" s="4">
        <v>0.5</v>
      </c>
      <c r="G7431">
        <v>30</v>
      </c>
      <c r="H7431">
        <v>4</v>
      </c>
      <c r="I7431" s="5">
        <f t="shared" si="1052"/>
        <v>4</v>
      </c>
      <c r="J7431" s="22">
        <v>1.9548358680213597E-4</v>
      </c>
      <c r="K7431">
        <v>9.6319999999999999E-5</v>
      </c>
      <c r="L7431" s="5" cm="1">
        <f t="array" ref="L7431">_xlfn.IFS(I7431=0, 0, I7431&gt;34, 0, AND(I7431&gt;0, I7431&lt;35), VLOOKUP(I7431, $A$63:$C$96, 3))</f>
        <v>740</v>
      </c>
      <c r="M7431" s="5">
        <f t="shared" si="1051"/>
        <v>928.54703731014592</v>
      </c>
      <c r="N7431" s="5">
        <v>3908.7809648577131</v>
      </c>
      <c r="O7431" s="5">
        <f t="shared" si="1058"/>
        <v>2713.3343999999997</v>
      </c>
      <c r="P7431" s="5">
        <f t="shared" si="1059"/>
        <v>1668.5470373101459</v>
      </c>
      <c r="Q7431" s="5">
        <f t="shared" si="1053"/>
        <v>0</v>
      </c>
      <c r="R7431" s="5">
        <f>IF(O7431&gt;(P7431+U7431),O7431-P7431-U7431, 0)</f>
        <v>0</v>
      </c>
      <c r="S7431" s="5">
        <f t="shared" si="1054"/>
        <v>0</v>
      </c>
      <c r="T7431" s="5">
        <f t="shared" si="1055"/>
        <v>0</v>
      </c>
      <c r="U7431" s="5">
        <f>IF(O7431&gt;P7431,IF(V7430*($B$6/100)&gt;=O7431-P7431,(O7431-P7431), V7430*($B$6/100)), 0)</f>
        <v>1044.7873626898538</v>
      </c>
      <c r="V7431" s="5">
        <f>V7430+(T7431*($B$5/100))-(U7431/($B$6/100))</f>
        <v>1630735.863132518</v>
      </c>
      <c r="W7431" s="5">
        <f t="shared" si="1056"/>
        <v>40768.396578312953</v>
      </c>
    </row>
    <row r="7432" spans="4:23" x14ac:dyDescent="0.25">
      <c r="D7432">
        <f t="shared" si="1057"/>
        <v>7430</v>
      </c>
      <c r="E7432" s="3">
        <v>44140</v>
      </c>
      <c r="F7432" s="4">
        <v>0.54166666666666663</v>
      </c>
      <c r="G7432">
        <v>30</v>
      </c>
      <c r="H7432">
        <v>0</v>
      </c>
      <c r="I7432" s="5">
        <f t="shared" si="1052"/>
        <v>4</v>
      </c>
      <c r="J7432" s="22">
        <v>1.1877483755066489E-4</v>
      </c>
      <c r="K7432">
        <v>9.5539999999999997E-5</v>
      </c>
      <c r="L7432" s="5" cm="1">
        <f t="array" ref="L7432">_xlfn.IFS(I7432=0, 0, I7432&gt;34, 0, AND(I7432&gt;0, I7432&lt;35), VLOOKUP(I7432, $A$63:$C$96, 3))</f>
        <v>740</v>
      </c>
      <c r="M7432" s="5">
        <f t="shared" si="1051"/>
        <v>564.18047836565825</v>
      </c>
      <c r="N7432" s="5">
        <v>3394.8835252180734</v>
      </c>
      <c r="O7432" s="5">
        <f t="shared" si="1058"/>
        <v>2691.3617999999997</v>
      </c>
      <c r="P7432" s="5">
        <f t="shared" si="1059"/>
        <v>1304.1804783656582</v>
      </c>
      <c r="Q7432" s="5">
        <f t="shared" si="1053"/>
        <v>0</v>
      </c>
      <c r="R7432" s="5">
        <f>IF(O7432&gt;(P7432+U7432),O7432-P7432-U7432, 0)</f>
        <v>0</v>
      </c>
      <c r="S7432" s="5">
        <f t="shared" si="1054"/>
        <v>0</v>
      </c>
      <c r="T7432" s="5">
        <f t="shared" si="1055"/>
        <v>0</v>
      </c>
      <c r="U7432" s="5">
        <f>IF(O7432&gt;P7432,IF(V7431*($B$6/100)&gt;=O7432-P7432,(O7432-P7432), V7431*($B$6/100)), 0)</f>
        <v>1387.1813216343414</v>
      </c>
      <c r="V7432" s="5">
        <f>V7431+(T7432*($B$5/100))-(U7432/($B$6/100))</f>
        <v>1628754.1755301831</v>
      </c>
      <c r="W7432" s="5">
        <f t="shared" si="1056"/>
        <v>40718.854388254578</v>
      </c>
    </row>
    <row r="7433" spans="4:23" x14ac:dyDescent="0.25">
      <c r="D7433">
        <f t="shared" si="1057"/>
        <v>7431</v>
      </c>
      <c r="E7433" s="3">
        <v>44140</v>
      </c>
      <c r="F7433" s="4">
        <v>0.58333333333333337</v>
      </c>
      <c r="G7433">
        <v>20</v>
      </c>
      <c r="H7433">
        <v>0</v>
      </c>
      <c r="I7433" s="5">
        <f t="shared" si="1052"/>
        <v>3</v>
      </c>
      <c r="J7433" s="22">
        <v>6.1861894557637963E-5</v>
      </c>
      <c r="K7433">
        <v>9.5259999999999993E-5</v>
      </c>
      <c r="L7433" s="5" cm="1">
        <f t="array" ref="L7433">_xlfn.IFS(I7433=0, 0, I7433&gt;34, 0, AND(I7433&gt;0, I7433&lt;35), VLOOKUP(I7433, $A$63:$C$96, 3))</f>
        <v>232</v>
      </c>
      <c r="M7433" s="5">
        <f t="shared" si="1051"/>
        <v>293.84399914878037</v>
      </c>
      <c r="N7433" s="5">
        <v>3645.2680253435046</v>
      </c>
      <c r="O7433" s="5">
        <f t="shared" si="1058"/>
        <v>2683.4741999999997</v>
      </c>
      <c r="P7433" s="5">
        <f t="shared" si="1059"/>
        <v>525.84399914878031</v>
      </c>
      <c r="Q7433" s="5">
        <f t="shared" si="1053"/>
        <v>0</v>
      </c>
      <c r="R7433" s="5">
        <f>IF(O7433&gt;(P7433+U7433),O7433-P7433-U7433, 0)</f>
        <v>0</v>
      </c>
      <c r="S7433" s="5">
        <f t="shared" si="1054"/>
        <v>0</v>
      </c>
      <c r="T7433" s="5">
        <f t="shared" si="1055"/>
        <v>0</v>
      </c>
      <c r="U7433" s="5">
        <f>IF(O7433&gt;P7433,IF(V7432*($B$6/100)&gt;=O7433-P7433,(O7433-P7433), V7432*($B$6/100)), 0)</f>
        <v>2157.6302008512193</v>
      </c>
      <c r="V7433" s="5">
        <f>V7432+(T7433*($B$5/100))-(U7433/($B$6/100))</f>
        <v>1625671.8466718243</v>
      </c>
      <c r="W7433" s="5">
        <f t="shared" si="1056"/>
        <v>40641.796166795611</v>
      </c>
    </row>
    <row r="7434" spans="4:23" x14ac:dyDescent="0.25">
      <c r="D7434">
        <f t="shared" si="1057"/>
        <v>7432</v>
      </c>
      <c r="E7434" s="3">
        <v>44140</v>
      </c>
      <c r="F7434" s="4">
        <v>0.625</v>
      </c>
      <c r="G7434">
        <v>20</v>
      </c>
      <c r="H7434">
        <v>5</v>
      </c>
      <c r="I7434" s="5">
        <f t="shared" si="1052"/>
        <v>3</v>
      </c>
      <c r="J7434" s="22">
        <v>6.6810846122248999E-5</v>
      </c>
      <c r="K7434">
        <v>9.7159999999999998E-5</v>
      </c>
      <c r="L7434" s="5" cm="1">
        <f t="array" ref="L7434">_xlfn.IFS(I7434=0, 0, I7434&gt;34, 0, AND(I7434&gt;0, I7434&lt;35), VLOOKUP(I7434, $A$63:$C$96, 3))</f>
        <v>232</v>
      </c>
      <c r="M7434" s="5">
        <f t="shared" si="1051"/>
        <v>317.35151908068275</v>
      </c>
      <c r="N7434" s="5">
        <v>3797.0680093554329</v>
      </c>
      <c r="O7434" s="5">
        <f t="shared" si="1058"/>
        <v>2736.9971999999998</v>
      </c>
      <c r="P7434" s="5">
        <f t="shared" si="1059"/>
        <v>549.35151908068269</v>
      </c>
      <c r="Q7434" s="5">
        <f t="shared" si="1053"/>
        <v>0</v>
      </c>
      <c r="R7434" s="5">
        <f>IF(O7434&gt;(P7434+U7434),O7434-P7434-U7434, 0)</f>
        <v>0</v>
      </c>
      <c r="S7434" s="5">
        <f t="shared" si="1054"/>
        <v>0</v>
      </c>
      <c r="T7434" s="5">
        <f t="shared" si="1055"/>
        <v>0</v>
      </c>
      <c r="U7434" s="5">
        <f>IF(O7434&gt;P7434,IF(V7433*($B$6/100)&gt;=O7434-P7434,(O7434-P7434), V7433*($B$6/100)), 0)</f>
        <v>2187.6456809193169</v>
      </c>
      <c r="V7434" s="5">
        <f>V7433+(T7434*($B$5/100))-(U7434/($B$6/100))</f>
        <v>1622546.6385562252</v>
      </c>
      <c r="W7434" s="5">
        <f t="shared" si="1056"/>
        <v>40563.665963905631</v>
      </c>
    </row>
    <row r="7435" spans="4:23" x14ac:dyDescent="0.25">
      <c r="D7435">
        <f t="shared" si="1057"/>
        <v>7433</v>
      </c>
      <c r="E7435" s="3">
        <v>44140</v>
      </c>
      <c r="F7435" s="4">
        <v>0.66666666666666663</v>
      </c>
      <c r="G7435">
        <v>10</v>
      </c>
      <c r="H7435">
        <v>2</v>
      </c>
      <c r="I7435" s="5">
        <f t="shared" si="1052"/>
        <v>1</v>
      </c>
      <c r="J7435" s="22">
        <v>1.7321330476138631E-5</v>
      </c>
      <c r="K7435">
        <v>1.1135999999999999E-4</v>
      </c>
      <c r="L7435" s="5" cm="1">
        <f t="array" ref="L7435">_xlfn.IFS(I7435=0, 0, I7435&gt;34, 0, AND(I7435&gt;0, I7435&lt;35), VLOOKUP(I7435, $A$63:$C$96, 3))</f>
        <v>0</v>
      </c>
      <c r="M7435" s="5">
        <f t="shared" si="1051"/>
        <v>82.276319761658499</v>
      </c>
      <c r="N7435" s="5">
        <v>3699.3200820039219</v>
      </c>
      <c r="O7435" s="5">
        <f t="shared" si="1058"/>
        <v>3137.0111999999999</v>
      </c>
      <c r="P7435" s="5">
        <f t="shared" si="1059"/>
        <v>82.276319761658499</v>
      </c>
      <c r="Q7435" s="5">
        <f t="shared" si="1053"/>
        <v>0</v>
      </c>
      <c r="R7435" s="5">
        <f>IF(O7435&gt;(P7435+U7435),O7435-P7435-U7435, 0)</f>
        <v>0</v>
      </c>
      <c r="S7435" s="5">
        <f t="shared" si="1054"/>
        <v>0</v>
      </c>
      <c r="T7435" s="5">
        <f t="shared" si="1055"/>
        <v>0</v>
      </c>
      <c r="U7435" s="5">
        <f>IF(O7435&gt;P7435,IF(V7434*($B$6/100)&gt;=O7435-P7435,(O7435-P7435), V7434*($B$6/100)), 0)</f>
        <v>3054.7348802383412</v>
      </c>
      <c r="V7435" s="5">
        <f>V7434+(T7435*($B$5/100))-(U7435/($B$6/100))</f>
        <v>1618182.7315844561</v>
      </c>
      <c r="W7435" s="5">
        <f t="shared" si="1056"/>
        <v>40454.568289611401</v>
      </c>
    </row>
    <row r="7436" spans="4:23" x14ac:dyDescent="0.25">
      <c r="D7436">
        <f t="shared" si="1057"/>
        <v>7434</v>
      </c>
      <c r="E7436" s="3">
        <v>44140</v>
      </c>
      <c r="F7436" s="4">
        <v>0.70833333333333337</v>
      </c>
      <c r="G7436">
        <v>10</v>
      </c>
      <c r="H7436">
        <v>0</v>
      </c>
      <c r="I7436" s="5">
        <f t="shared" si="1052"/>
        <v>1</v>
      </c>
      <c r="J7436" s="22">
        <v>0</v>
      </c>
      <c r="K7436">
        <v>1.4955E-4</v>
      </c>
      <c r="L7436" s="5" cm="1">
        <f t="array" ref="L7436">_xlfn.IFS(I7436=0, 0, I7436&gt;34, 0, AND(I7436&gt;0, I7436&lt;35), VLOOKUP(I7436, $A$63:$C$96, 3))</f>
        <v>0</v>
      </c>
      <c r="M7436" s="5">
        <f t="shared" si="1051"/>
        <v>0</v>
      </c>
      <c r="N7436" s="5">
        <v>4320.0779287454343</v>
      </c>
      <c r="O7436" s="5">
        <f t="shared" si="1058"/>
        <v>4212.8234999999995</v>
      </c>
      <c r="P7436" s="5">
        <f t="shared" si="1059"/>
        <v>0</v>
      </c>
      <c r="Q7436" s="5">
        <f t="shared" si="1053"/>
        <v>0</v>
      </c>
      <c r="R7436" s="5">
        <f>IF(O7436&gt;(P7436+U7436),O7436-P7436-U7436, 0)</f>
        <v>0</v>
      </c>
      <c r="S7436" s="5">
        <f t="shared" si="1054"/>
        <v>0</v>
      </c>
      <c r="T7436" s="5">
        <f t="shared" si="1055"/>
        <v>0</v>
      </c>
      <c r="U7436" s="5">
        <f>IF(O7436&gt;P7436,IF(V7435*($B$6/100)&gt;=O7436-P7436,(O7436-P7436), V7435*($B$6/100)), 0)</f>
        <v>4212.8234999999995</v>
      </c>
      <c r="V7436" s="5">
        <f>V7435+(T7436*($B$5/100))-(U7436/($B$6/100))</f>
        <v>1612164.4122987418</v>
      </c>
      <c r="W7436" s="5">
        <f t="shared" si="1056"/>
        <v>40304.110307468545</v>
      </c>
    </row>
    <row r="7437" spans="4:23" x14ac:dyDescent="0.25">
      <c r="D7437">
        <f t="shared" si="1057"/>
        <v>7435</v>
      </c>
      <c r="E7437" s="3">
        <v>44140</v>
      </c>
      <c r="F7437" s="4">
        <v>0.75</v>
      </c>
      <c r="G7437">
        <v>10</v>
      </c>
      <c r="H7437">
        <v>0</v>
      </c>
      <c r="I7437" s="5">
        <f t="shared" si="1052"/>
        <v>1</v>
      </c>
      <c r="J7437" s="22">
        <v>0</v>
      </c>
      <c r="K7437">
        <v>2.1719E-4</v>
      </c>
      <c r="L7437" s="5" cm="1">
        <f t="array" ref="L7437">_xlfn.IFS(I7437=0, 0, I7437&gt;34, 0, AND(I7437&gt;0, I7437&lt;35), VLOOKUP(I7437, $A$63:$C$96, 3))</f>
        <v>0</v>
      </c>
      <c r="M7437" s="5">
        <f t="shared" si="1051"/>
        <v>0</v>
      </c>
      <c r="N7437" s="5">
        <v>4791.0206115732453</v>
      </c>
      <c r="O7437" s="5">
        <f t="shared" si="1058"/>
        <v>6118.2423000000008</v>
      </c>
      <c r="P7437" s="5">
        <f t="shared" si="1059"/>
        <v>0</v>
      </c>
      <c r="Q7437" s="5">
        <f t="shared" si="1053"/>
        <v>0</v>
      </c>
      <c r="R7437" s="5">
        <f>IF(O7437&gt;(P7437+U7437),O7437-P7437-U7437, 0)</f>
        <v>0</v>
      </c>
      <c r="S7437" s="5">
        <f t="shared" si="1054"/>
        <v>0</v>
      </c>
      <c r="T7437" s="5">
        <f t="shared" si="1055"/>
        <v>0</v>
      </c>
      <c r="U7437" s="5">
        <f>IF(O7437&gt;P7437,IF(V7436*($B$6/100)&gt;=O7437-P7437,(O7437-P7437), V7436*($B$6/100)), 0)</f>
        <v>6118.2423000000008</v>
      </c>
      <c r="V7437" s="5">
        <f>V7436+(T7437*($B$5/100))-(U7437/($B$6/100))</f>
        <v>1603424.0661558846</v>
      </c>
      <c r="W7437" s="5">
        <f t="shared" si="1056"/>
        <v>40085.601653897116</v>
      </c>
    </row>
    <row r="7438" spans="4:23" x14ac:dyDescent="0.25">
      <c r="D7438">
        <f t="shared" si="1057"/>
        <v>7436</v>
      </c>
      <c r="E7438" s="3">
        <v>44140</v>
      </c>
      <c r="F7438" s="4">
        <v>0.79166666666666663</v>
      </c>
      <c r="G7438">
        <v>10</v>
      </c>
      <c r="H7438">
        <v>0</v>
      </c>
      <c r="I7438" s="5">
        <f t="shared" si="1052"/>
        <v>1</v>
      </c>
      <c r="J7438" s="22">
        <v>0</v>
      </c>
      <c r="K7438">
        <v>2.2306E-4</v>
      </c>
      <c r="L7438" s="5" cm="1">
        <f t="array" ref="L7438">_xlfn.IFS(I7438=0, 0, I7438&gt;34, 0, AND(I7438&gt;0, I7438&lt;35), VLOOKUP(I7438, $A$63:$C$96, 3))</f>
        <v>0</v>
      </c>
      <c r="M7438" s="5">
        <f t="shared" si="1051"/>
        <v>0</v>
      </c>
      <c r="N7438" s="5">
        <v>4368.5044560464748</v>
      </c>
      <c r="O7438" s="5">
        <f t="shared" si="1058"/>
        <v>6283.6001999999999</v>
      </c>
      <c r="P7438" s="5">
        <f t="shared" si="1059"/>
        <v>0</v>
      </c>
      <c r="Q7438" s="5">
        <f t="shared" si="1053"/>
        <v>0</v>
      </c>
      <c r="R7438" s="5">
        <f>IF(O7438&gt;(P7438+U7438),O7438-P7438-U7438, 0)</f>
        <v>0</v>
      </c>
      <c r="S7438" s="5">
        <f t="shared" si="1054"/>
        <v>0</v>
      </c>
      <c r="T7438" s="5">
        <f t="shared" si="1055"/>
        <v>0</v>
      </c>
      <c r="U7438" s="5">
        <f>IF(O7438&gt;P7438,IF(V7437*($B$6/100)&gt;=O7438-P7438,(O7438-P7438), V7437*($B$6/100)), 0)</f>
        <v>6283.6001999999999</v>
      </c>
      <c r="V7438" s="5">
        <f>V7437+(T7438*($B$5/100))-(U7438/($B$6/100))</f>
        <v>1594447.4944415989</v>
      </c>
      <c r="W7438" s="5">
        <f t="shared" si="1056"/>
        <v>39861.187361039971</v>
      </c>
    </row>
    <row r="7439" spans="4:23" x14ac:dyDescent="0.25">
      <c r="D7439">
        <f t="shared" si="1057"/>
        <v>7437</v>
      </c>
      <c r="E7439" s="3">
        <v>44140</v>
      </c>
      <c r="F7439" s="4">
        <v>0.83333333333333337</v>
      </c>
      <c r="G7439">
        <v>20</v>
      </c>
      <c r="H7439">
        <v>0</v>
      </c>
      <c r="I7439" s="5">
        <f t="shared" si="1052"/>
        <v>3</v>
      </c>
      <c r="J7439" s="22">
        <v>0</v>
      </c>
      <c r="K7439">
        <v>2.0843000000000001E-4</v>
      </c>
      <c r="L7439" s="5" cm="1">
        <f t="array" ref="L7439">_xlfn.IFS(I7439=0, 0, I7439&gt;34, 0, AND(I7439&gt;0, I7439&lt;35), VLOOKUP(I7439, $A$63:$C$96, 3))</f>
        <v>232</v>
      </c>
      <c r="M7439" s="5">
        <f t="shared" si="1051"/>
        <v>0</v>
      </c>
      <c r="N7439" s="5">
        <v>4043.7222023127397</v>
      </c>
      <c r="O7439" s="5">
        <f t="shared" si="1058"/>
        <v>5871.4731000000002</v>
      </c>
      <c r="P7439" s="5">
        <f t="shared" si="1059"/>
        <v>232</v>
      </c>
      <c r="Q7439" s="5">
        <f t="shared" si="1053"/>
        <v>0</v>
      </c>
      <c r="R7439" s="5">
        <f>IF(O7439&gt;(P7439+U7439),O7439-P7439-U7439, 0)</f>
        <v>0</v>
      </c>
      <c r="S7439" s="5">
        <f t="shared" si="1054"/>
        <v>0</v>
      </c>
      <c r="T7439" s="5">
        <f t="shared" si="1055"/>
        <v>0</v>
      </c>
      <c r="U7439" s="5">
        <f>IF(O7439&gt;P7439,IF(V7438*($B$6/100)&gt;=O7439-P7439,(O7439-P7439), V7438*($B$6/100)), 0)</f>
        <v>5639.4731000000002</v>
      </c>
      <c r="V7439" s="5">
        <f>V7438+(T7439*($B$5/100))-(U7439/($B$6/100))</f>
        <v>1586391.1042987418</v>
      </c>
      <c r="W7439" s="5">
        <f t="shared" si="1056"/>
        <v>39659.777607468546</v>
      </c>
    </row>
    <row r="7440" spans="4:23" x14ac:dyDescent="0.25">
      <c r="D7440">
        <f t="shared" si="1057"/>
        <v>7438</v>
      </c>
      <c r="E7440" s="3">
        <v>44140</v>
      </c>
      <c r="F7440" s="4">
        <v>0.875</v>
      </c>
      <c r="G7440">
        <v>10</v>
      </c>
      <c r="H7440">
        <v>0</v>
      </c>
      <c r="I7440" s="5">
        <f t="shared" si="1052"/>
        <v>1</v>
      </c>
      <c r="J7440" s="22">
        <v>0</v>
      </c>
      <c r="K7440">
        <v>1.9501000000000002E-4</v>
      </c>
      <c r="L7440" s="5" cm="1">
        <f t="array" ref="L7440">_xlfn.IFS(I7440=0, 0, I7440&gt;34, 0, AND(I7440&gt;0, I7440&lt;35), VLOOKUP(I7440, $A$63:$C$96, 3))</f>
        <v>0</v>
      </c>
      <c r="M7440" s="5">
        <f t="shared" si="1051"/>
        <v>0</v>
      </c>
      <c r="N7440" s="5">
        <v>3632.903803396579</v>
      </c>
      <c r="O7440" s="5">
        <f t="shared" si="1058"/>
        <v>5493.4317000000001</v>
      </c>
      <c r="P7440" s="5">
        <f t="shared" si="1059"/>
        <v>0</v>
      </c>
      <c r="Q7440" s="5">
        <f t="shared" si="1053"/>
        <v>0</v>
      </c>
      <c r="R7440" s="5">
        <f>IF(O7440&gt;(P7440+U7440),O7440-P7440-U7440, 0)</f>
        <v>0</v>
      </c>
      <c r="S7440" s="5">
        <f t="shared" si="1054"/>
        <v>0</v>
      </c>
      <c r="T7440" s="5">
        <f t="shared" si="1055"/>
        <v>0</v>
      </c>
      <c r="U7440" s="5">
        <f>IF(O7440&gt;P7440,IF(V7439*($B$6/100)&gt;=O7440-P7440,(O7440-P7440), V7439*($B$6/100)), 0)</f>
        <v>5493.4317000000001</v>
      </c>
      <c r="V7440" s="5">
        <f>V7439+(T7440*($B$5/100))-(U7440/($B$6/100))</f>
        <v>1578543.3447273131</v>
      </c>
      <c r="W7440" s="5">
        <f t="shared" si="1056"/>
        <v>39463.583618182827</v>
      </c>
    </row>
    <row r="7441" spans="4:23" x14ac:dyDescent="0.25">
      <c r="D7441">
        <f t="shared" si="1057"/>
        <v>7439</v>
      </c>
      <c r="E7441" s="3">
        <v>44140</v>
      </c>
      <c r="F7441" s="4">
        <v>0.91666666666666663</v>
      </c>
      <c r="G7441">
        <v>10</v>
      </c>
      <c r="H7441">
        <v>0</v>
      </c>
      <c r="I7441" s="5">
        <f t="shared" si="1052"/>
        <v>1</v>
      </c>
      <c r="J7441" s="22">
        <v>0</v>
      </c>
      <c r="K7441">
        <v>1.8892E-4</v>
      </c>
      <c r="L7441" s="5" cm="1">
        <f t="array" ref="L7441">_xlfn.IFS(I7441=0, 0, I7441&gt;34, 0, AND(I7441&gt;0, I7441&lt;35), VLOOKUP(I7441, $A$63:$C$96, 3))</f>
        <v>0</v>
      </c>
      <c r="M7441" s="5">
        <f t="shared" si="1051"/>
        <v>0</v>
      </c>
      <c r="N7441" s="5">
        <v>3262.7042248858352</v>
      </c>
      <c r="O7441" s="5">
        <f t="shared" si="1058"/>
        <v>5321.8764000000001</v>
      </c>
      <c r="P7441" s="5">
        <f t="shared" si="1059"/>
        <v>0</v>
      </c>
      <c r="Q7441" s="5">
        <f t="shared" si="1053"/>
        <v>0</v>
      </c>
      <c r="R7441" s="5">
        <f>IF(O7441&gt;(P7441+U7441),O7441-P7441-U7441, 0)</f>
        <v>0</v>
      </c>
      <c r="S7441" s="5">
        <f t="shared" si="1054"/>
        <v>0</v>
      </c>
      <c r="T7441" s="5">
        <f t="shared" si="1055"/>
        <v>0</v>
      </c>
      <c r="U7441" s="5">
        <f>IF(O7441&gt;P7441,IF(V7440*($B$6/100)&gt;=O7441-P7441,(O7441-P7441), V7440*($B$6/100)), 0)</f>
        <v>5321.8764000000001</v>
      </c>
      <c r="V7441" s="5">
        <f>V7440+(T7441*($B$5/100))-(U7441/($B$6/100))</f>
        <v>1570940.6641558846</v>
      </c>
      <c r="W7441" s="5">
        <f t="shared" si="1056"/>
        <v>39273.516603897115</v>
      </c>
    </row>
    <row r="7442" spans="4:23" x14ac:dyDescent="0.25">
      <c r="D7442">
        <f t="shared" si="1057"/>
        <v>7440</v>
      </c>
      <c r="E7442" s="3">
        <v>44140</v>
      </c>
      <c r="F7442" s="4">
        <v>0.95833333333333337</v>
      </c>
      <c r="G7442">
        <v>10</v>
      </c>
      <c r="H7442">
        <v>0</v>
      </c>
      <c r="I7442" s="5">
        <f t="shared" si="1052"/>
        <v>1</v>
      </c>
      <c r="J7442" s="22">
        <v>0</v>
      </c>
      <c r="K7442">
        <v>1.6857999999999999E-4</v>
      </c>
      <c r="L7442" s="5" cm="1">
        <f t="array" ref="L7442">_xlfn.IFS(I7442=0, 0, I7442&gt;34, 0, AND(I7442&gt;0, I7442&lt;35), VLOOKUP(I7442, $A$63:$C$96, 3))</f>
        <v>0</v>
      </c>
      <c r="M7442" s="5">
        <f t="shared" si="1051"/>
        <v>0</v>
      </c>
      <c r="N7442" s="5">
        <v>2613.2204647627168</v>
      </c>
      <c r="O7442" s="5">
        <f t="shared" si="1058"/>
        <v>4748.8985999999995</v>
      </c>
      <c r="P7442" s="5">
        <f t="shared" si="1059"/>
        <v>0</v>
      </c>
      <c r="Q7442" s="5">
        <f t="shared" si="1053"/>
        <v>0</v>
      </c>
      <c r="R7442" s="5">
        <f>IF(O7442&gt;(P7442+U7442),O7442-P7442-U7442, 0)</f>
        <v>0</v>
      </c>
      <c r="S7442" s="5">
        <f t="shared" si="1054"/>
        <v>0</v>
      </c>
      <c r="T7442" s="5">
        <f t="shared" si="1055"/>
        <v>0</v>
      </c>
      <c r="U7442" s="5">
        <f>IF(O7442&gt;P7442,IF(V7441*($B$6/100)&gt;=O7442-P7442,(O7442-P7442), V7441*($B$6/100)), 0)</f>
        <v>4748.8985999999995</v>
      </c>
      <c r="V7442" s="5">
        <f>V7441+(T7442*($B$5/100))-(U7442/($B$6/100))</f>
        <v>1564156.5232987418</v>
      </c>
      <c r="W7442" s="5">
        <f t="shared" si="1056"/>
        <v>39103.913082468542</v>
      </c>
    </row>
    <row r="7443" spans="4:23" x14ac:dyDescent="0.25">
      <c r="D7443">
        <f t="shared" si="1057"/>
        <v>7441</v>
      </c>
      <c r="E7443" s="3">
        <v>44141</v>
      </c>
      <c r="F7443" s="4">
        <v>0</v>
      </c>
      <c r="G7443">
        <v>10</v>
      </c>
      <c r="H7443">
        <v>0</v>
      </c>
      <c r="I7443" s="5">
        <f t="shared" si="1052"/>
        <v>1</v>
      </c>
      <c r="J7443" s="22">
        <v>0</v>
      </c>
      <c r="K7443">
        <v>1.3891000000000001E-4</v>
      </c>
      <c r="L7443" s="5" cm="1">
        <f t="array" ref="L7443">_xlfn.IFS(I7443=0, 0, I7443&gt;34, 0, AND(I7443&gt;0, I7443&lt;35), VLOOKUP(I7443, $A$63:$C$96, 3))</f>
        <v>0</v>
      </c>
      <c r="M7443" s="5">
        <f t="shared" si="1051"/>
        <v>0</v>
      </c>
      <c r="N7443" s="5">
        <v>1946.383744575126</v>
      </c>
      <c r="O7443" s="5">
        <f t="shared" si="1058"/>
        <v>3913.0947000000001</v>
      </c>
      <c r="P7443" s="5">
        <f t="shared" si="1059"/>
        <v>0</v>
      </c>
      <c r="Q7443" s="5">
        <f t="shared" si="1053"/>
        <v>0</v>
      </c>
      <c r="R7443" s="5">
        <f>IF(O7443&gt;(P7443+U7443),O7443-P7443-U7443, 0)</f>
        <v>0</v>
      </c>
      <c r="S7443" s="5">
        <f t="shared" si="1054"/>
        <v>0</v>
      </c>
      <c r="T7443" s="5">
        <f t="shared" si="1055"/>
        <v>0</v>
      </c>
      <c r="U7443" s="5">
        <f>IF(O7443&gt;P7443,IF(V7442*($B$6/100)&gt;=O7443-P7443,(O7443-P7443), V7442*($B$6/100)), 0)</f>
        <v>3913.0947000000001</v>
      </c>
      <c r="V7443" s="5">
        <f>V7442+(T7443*($B$5/100))-(U7443/($B$6/100))</f>
        <v>1558566.3880130276</v>
      </c>
      <c r="W7443" s="5">
        <f t="shared" si="1056"/>
        <v>38964.15970032569</v>
      </c>
    </row>
    <row r="7444" spans="4:23" x14ac:dyDescent="0.25">
      <c r="D7444">
        <f t="shared" si="1057"/>
        <v>7442</v>
      </c>
      <c r="E7444" s="3">
        <v>44141</v>
      </c>
      <c r="F7444" s="4">
        <v>4.1666666666666664E-2</v>
      </c>
      <c r="G7444">
        <v>20</v>
      </c>
      <c r="H7444">
        <v>0</v>
      </c>
      <c r="I7444" s="5">
        <f t="shared" si="1052"/>
        <v>3</v>
      </c>
      <c r="J7444" s="22">
        <v>0</v>
      </c>
      <c r="K7444">
        <v>1.0771000000000001E-4</v>
      </c>
      <c r="L7444" s="5" cm="1">
        <f t="array" ref="L7444">_xlfn.IFS(I7444=0, 0, I7444&gt;34, 0, AND(I7444&gt;0, I7444&lt;35), VLOOKUP(I7444, $A$63:$C$96, 3))</f>
        <v>232</v>
      </c>
      <c r="M7444" s="5">
        <f t="shared" si="1051"/>
        <v>0</v>
      </c>
      <c r="N7444" s="5">
        <v>1697.6526036770422</v>
      </c>
      <c r="O7444" s="5">
        <f t="shared" si="1058"/>
        <v>3034.1907000000006</v>
      </c>
      <c r="P7444" s="5">
        <f t="shared" si="1059"/>
        <v>232</v>
      </c>
      <c r="Q7444" s="5">
        <f t="shared" si="1053"/>
        <v>0</v>
      </c>
      <c r="R7444" s="5">
        <f>IF(O7444&gt;(P7444+U7444),O7444-P7444-U7444, 0)</f>
        <v>0</v>
      </c>
      <c r="S7444" s="5">
        <f t="shared" si="1054"/>
        <v>0</v>
      </c>
      <c r="T7444" s="5">
        <f t="shared" si="1055"/>
        <v>0</v>
      </c>
      <c r="U7444" s="5">
        <f>IF(O7444&gt;P7444,IF(V7443*($B$6/100)&gt;=O7444-P7444,(O7444-P7444), V7443*($B$6/100)), 0)</f>
        <v>2802.1907000000006</v>
      </c>
      <c r="V7444" s="5">
        <f>V7443+(T7444*($B$5/100))-(U7444/($B$6/100))</f>
        <v>1554563.2584415991</v>
      </c>
      <c r="W7444" s="5">
        <f t="shared" si="1056"/>
        <v>38864.081461039976</v>
      </c>
    </row>
    <row r="7445" spans="4:23" x14ac:dyDescent="0.25">
      <c r="D7445">
        <f t="shared" si="1057"/>
        <v>7443</v>
      </c>
      <c r="E7445" s="3">
        <v>44141</v>
      </c>
      <c r="F7445" s="4">
        <v>8.3333333333333329E-2</v>
      </c>
      <c r="G7445">
        <v>10</v>
      </c>
      <c r="H7445">
        <v>0</v>
      </c>
      <c r="I7445" s="5">
        <f t="shared" si="1052"/>
        <v>1</v>
      </c>
      <c r="J7445" s="22">
        <v>0</v>
      </c>
      <c r="K7445">
        <v>8.6860000000000005E-5</v>
      </c>
      <c r="L7445" s="5" cm="1">
        <f t="array" ref="L7445">_xlfn.IFS(I7445=0, 0, I7445&gt;34, 0, AND(I7445&gt;0, I7445&lt;35), VLOOKUP(I7445, $A$63:$C$96, 3))</f>
        <v>0</v>
      </c>
      <c r="M7445" s="5">
        <f t="shared" si="1051"/>
        <v>0</v>
      </c>
      <c r="N7445" s="5">
        <v>1639.4108726233439</v>
      </c>
      <c r="O7445" s="5">
        <f t="shared" si="1058"/>
        <v>2446.8462</v>
      </c>
      <c r="P7445" s="5">
        <f t="shared" si="1059"/>
        <v>0</v>
      </c>
      <c r="Q7445" s="5">
        <f t="shared" si="1053"/>
        <v>0</v>
      </c>
      <c r="R7445" s="5">
        <f>IF(O7445&gt;(P7445+U7445),O7445-P7445-U7445, 0)</f>
        <v>0</v>
      </c>
      <c r="S7445" s="5">
        <f t="shared" si="1054"/>
        <v>0</v>
      </c>
      <c r="T7445" s="5">
        <f t="shared" si="1055"/>
        <v>0</v>
      </c>
      <c r="U7445" s="5">
        <f>IF(O7445&gt;P7445,IF(V7444*($B$6/100)&gt;=O7445-P7445,(O7445-P7445), V7444*($B$6/100)), 0)</f>
        <v>2446.8462</v>
      </c>
      <c r="V7445" s="5">
        <f>V7444+(T7445*($B$5/100))-(U7445/($B$6/100))</f>
        <v>1551067.7638701706</v>
      </c>
      <c r="W7445" s="5">
        <f t="shared" si="1056"/>
        <v>38776.694096754261</v>
      </c>
    </row>
    <row r="7446" spans="4:23" x14ac:dyDescent="0.25">
      <c r="D7446">
        <f t="shared" si="1057"/>
        <v>7444</v>
      </c>
      <c r="E7446" s="3">
        <v>44141</v>
      </c>
      <c r="F7446" s="4">
        <v>0.125</v>
      </c>
      <c r="G7446">
        <v>10</v>
      </c>
      <c r="H7446">
        <v>0</v>
      </c>
      <c r="I7446" s="5">
        <f t="shared" si="1052"/>
        <v>1</v>
      </c>
      <c r="J7446" s="22">
        <v>0</v>
      </c>
      <c r="K7446">
        <v>7.538E-5</v>
      </c>
      <c r="L7446" s="5" cm="1">
        <f t="array" ref="L7446">_xlfn.IFS(I7446=0, 0, I7446&gt;34, 0, AND(I7446&gt;0, I7446&lt;35), VLOOKUP(I7446, $A$63:$C$96, 3))</f>
        <v>0</v>
      </c>
      <c r="M7446" s="5">
        <f t="shared" si="1051"/>
        <v>0</v>
      </c>
      <c r="N7446" s="5">
        <v>1665.8574572579669</v>
      </c>
      <c r="O7446" s="5">
        <f t="shared" si="1058"/>
        <v>2123.4546</v>
      </c>
      <c r="P7446" s="5">
        <f t="shared" si="1059"/>
        <v>0</v>
      </c>
      <c r="Q7446" s="5">
        <f t="shared" si="1053"/>
        <v>0</v>
      </c>
      <c r="R7446" s="5">
        <f>IF(O7446&gt;(P7446+U7446),O7446-P7446-U7446, 0)</f>
        <v>0</v>
      </c>
      <c r="S7446" s="5">
        <f t="shared" si="1054"/>
        <v>0</v>
      </c>
      <c r="T7446" s="5">
        <f t="shared" si="1055"/>
        <v>0</v>
      </c>
      <c r="U7446" s="5">
        <f>IF(O7446&gt;P7446,IF(V7445*($B$6/100)&gt;=O7446-P7446,(O7446-P7446), V7445*($B$6/100)), 0)</f>
        <v>2123.4546</v>
      </c>
      <c r="V7446" s="5">
        <f>V7445+(T7446*($B$5/100))-(U7446/($B$6/100))</f>
        <v>1548034.257298742</v>
      </c>
      <c r="W7446" s="5">
        <f t="shared" si="1056"/>
        <v>38700.85643246855</v>
      </c>
    </row>
    <row r="7447" spans="4:23" x14ac:dyDescent="0.25">
      <c r="D7447">
        <f t="shared" si="1057"/>
        <v>7445</v>
      </c>
      <c r="E7447" s="3">
        <v>44141</v>
      </c>
      <c r="F7447" s="4">
        <v>0.16666666666666666</v>
      </c>
      <c r="G7447">
        <v>20</v>
      </c>
      <c r="H7447">
        <v>0</v>
      </c>
      <c r="I7447" s="5">
        <f t="shared" si="1052"/>
        <v>3</v>
      </c>
      <c r="J7447" s="22">
        <v>0</v>
      </c>
      <c r="K7447">
        <v>7.1829999999999995E-5</v>
      </c>
      <c r="L7447" s="5" cm="1">
        <f t="array" ref="L7447">_xlfn.IFS(I7447=0, 0, I7447&gt;34, 0, AND(I7447&gt;0, I7447&lt;35), VLOOKUP(I7447, $A$63:$C$96, 3))</f>
        <v>232</v>
      </c>
      <c r="M7447" s="5">
        <f t="shared" si="1051"/>
        <v>0</v>
      </c>
      <c r="N7447" s="5">
        <v>1750.8060193599088</v>
      </c>
      <c r="O7447" s="5">
        <f t="shared" si="1058"/>
        <v>2023.4511</v>
      </c>
      <c r="P7447" s="5">
        <f t="shared" si="1059"/>
        <v>232</v>
      </c>
      <c r="Q7447" s="5">
        <f t="shared" si="1053"/>
        <v>0</v>
      </c>
      <c r="R7447" s="5">
        <f>IF(O7447&gt;(P7447+U7447),O7447-P7447-U7447, 0)</f>
        <v>0</v>
      </c>
      <c r="S7447" s="5">
        <f t="shared" si="1054"/>
        <v>0</v>
      </c>
      <c r="T7447" s="5">
        <f t="shared" si="1055"/>
        <v>0</v>
      </c>
      <c r="U7447" s="5">
        <f>IF(O7447&gt;P7447,IF(V7446*($B$6/100)&gt;=O7447-P7447,(O7447-P7447), V7446*($B$6/100)), 0)</f>
        <v>1791.4511</v>
      </c>
      <c r="V7447" s="5">
        <f>V7446+(T7447*($B$5/100))-(U7447/($B$6/100))</f>
        <v>1545475.0414415991</v>
      </c>
      <c r="W7447" s="5">
        <f t="shared" si="1056"/>
        <v>38636.876036039976</v>
      </c>
    </row>
    <row r="7448" spans="4:23" x14ac:dyDescent="0.25">
      <c r="D7448">
        <f t="shared" si="1057"/>
        <v>7446</v>
      </c>
      <c r="E7448" s="3">
        <v>44141</v>
      </c>
      <c r="F7448" s="4">
        <v>0.20833333333333334</v>
      </c>
      <c r="G7448">
        <v>20</v>
      </c>
      <c r="H7448">
        <v>0</v>
      </c>
      <c r="I7448" s="5">
        <f t="shared" si="1052"/>
        <v>3</v>
      </c>
      <c r="J7448" s="22">
        <v>0</v>
      </c>
      <c r="K7448">
        <v>7.1299999999999998E-5</v>
      </c>
      <c r="L7448" s="5" cm="1">
        <f t="array" ref="L7448">_xlfn.IFS(I7448=0, 0, I7448&gt;34, 0, AND(I7448&gt;0, I7448&lt;35), VLOOKUP(I7448, $A$63:$C$96, 3))</f>
        <v>232</v>
      </c>
      <c r="M7448" s="5">
        <f t="shared" si="1051"/>
        <v>0</v>
      </c>
      <c r="N7448" s="5">
        <v>1905.3763754851468</v>
      </c>
      <c r="O7448" s="5">
        <f t="shared" si="1058"/>
        <v>2008.521</v>
      </c>
      <c r="P7448" s="5">
        <f t="shared" si="1059"/>
        <v>232</v>
      </c>
      <c r="Q7448" s="5">
        <f t="shared" si="1053"/>
        <v>0</v>
      </c>
      <c r="R7448" s="5">
        <f>IF(O7448&gt;(P7448+U7448),O7448-P7448-U7448, 0)</f>
        <v>0</v>
      </c>
      <c r="S7448" s="5">
        <f t="shared" si="1054"/>
        <v>0</v>
      </c>
      <c r="T7448" s="5">
        <f t="shared" si="1055"/>
        <v>0</v>
      </c>
      <c r="U7448" s="5">
        <f>IF(O7448&gt;P7448,IF(V7447*($B$6/100)&gt;=O7448-P7448,(O7448-P7448), V7447*($B$6/100)), 0)</f>
        <v>1776.521</v>
      </c>
      <c r="V7448" s="5">
        <f>V7447+(T7448*($B$5/100))-(U7448/($B$6/100))</f>
        <v>1542937.1542987421</v>
      </c>
      <c r="W7448" s="5">
        <f t="shared" si="1056"/>
        <v>38573.428857468549</v>
      </c>
    </row>
    <row r="7449" spans="4:23" x14ac:dyDescent="0.25">
      <c r="D7449">
        <f t="shared" si="1057"/>
        <v>7447</v>
      </c>
      <c r="E7449" s="3">
        <v>44141</v>
      </c>
      <c r="F7449" s="4">
        <v>0.25</v>
      </c>
      <c r="G7449">
        <v>10</v>
      </c>
      <c r="H7449">
        <v>0</v>
      </c>
      <c r="I7449" s="5">
        <f t="shared" si="1052"/>
        <v>1</v>
      </c>
      <c r="J7449" s="22">
        <v>0</v>
      </c>
      <c r="K7449">
        <v>7.5940000000000008E-5</v>
      </c>
      <c r="L7449" s="5" cm="1">
        <f t="array" ref="L7449">_xlfn.IFS(I7449=0, 0, I7449&gt;34, 0, AND(I7449&gt;0, I7449&lt;35), VLOOKUP(I7449, $A$63:$C$96, 3))</f>
        <v>0</v>
      </c>
      <c r="M7449" s="5">
        <f t="shared" si="1051"/>
        <v>0</v>
      </c>
      <c r="N7449" s="5">
        <v>2389.9371343003354</v>
      </c>
      <c r="O7449" s="5">
        <f t="shared" si="1058"/>
        <v>2139.2298000000001</v>
      </c>
      <c r="P7449" s="5">
        <f t="shared" si="1059"/>
        <v>0</v>
      </c>
      <c r="Q7449" s="5">
        <f t="shared" si="1053"/>
        <v>0</v>
      </c>
      <c r="R7449" s="5">
        <f>IF(O7449&gt;(P7449+U7449),O7449-P7449-U7449, 0)</f>
        <v>0</v>
      </c>
      <c r="S7449" s="5">
        <f t="shared" si="1054"/>
        <v>0</v>
      </c>
      <c r="T7449" s="5">
        <f t="shared" si="1055"/>
        <v>0</v>
      </c>
      <c r="U7449" s="5">
        <f>IF(O7449&gt;P7449,IF(V7448*($B$6/100)&gt;=O7449-P7449,(O7449-P7449), V7448*($B$6/100)), 0)</f>
        <v>2139.2298000000001</v>
      </c>
      <c r="V7449" s="5">
        <f>V7448+(T7449*($B$5/100))-(U7449/($B$6/100))</f>
        <v>1539881.1117273136</v>
      </c>
      <c r="W7449" s="5">
        <f t="shared" si="1056"/>
        <v>38497.027793182839</v>
      </c>
    </row>
    <row r="7450" spans="4:23" x14ac:dyDescent="0.25">
      <c r="D7450">
        <f t="shared" si="1057"/>
        <v>7448</v>
      </c>
      <c r="E7450" s="3">
        <v>44141</v>
      </c>
      <c r="F7450" s="4">
        <v>0.29166666666666669</v>
      </c>
      <c r="G7450">
        <v>10</v>
      </c>
      <c r="H7450">
        <v>0</v>
      </c>
      <c r="I7450" s="5">
        <f t="shared" si="1052"/>
        <v>1</v>
      </c>
      <c r="J7450" s="22">
        <v>2.4744757823055187E-6</v>
      </c>
      <c r="K7450">
        <v>9.2710000000000012E-5</v>
      </c>
      <c r="L7450" s="5" cm="1">
        <f t="array" ref="L7450">_xlfn.IFS(I7450=0, 0, I7450&gt;34, 0, AND(I7450&gt;0, I7450&lt;35), VLOOKUP(I7450, $A$63:$C$96, 3))</f>
        <v>0</v>
      </c>
      <c r="M7450" s="5">
        <f t="shared" si="1051"/>
        <v>11.753759965951215</v>
      </c>
      <c r="N7450" s="5">
        <v>3614.1609315467404</v>
      </c>
      <c r="O7450" s="5">
        <f t="shared" si="1058"/>
        <v>2611.6406999999999</v>
      </c>
      <c r="P7450" s="5">
        <f t="shared" si="1059"/>
        <v>11.753759965951215</v>
      </c>
      <c r="Q7450" s="5">
        <f t="shared" si="1053"/>
        <v>0</v>
      </c>
      <c r="R7450" s="5">
        <f>IF(O7450&gt;(P7450+U7450),O7450-P7450-U7450, 0)</f>
        <v>0</v>
      </c>
      <c r="S7450" s="5">
        <f t="shared" si="1054"/>
        <v>0</v>
      </c>
      <c r="T7450" s="5">
        <f t="shared" si="1055"/>
        <v>0</v>
      </c>
      <c r="U7450" s="5">
        <f>IF(O7450&gt;P7450,IF(V7449*($B$6/100)&gt;=O7450-P7450,(O7450-P7450), V7449*($B$6/100)), 0)</f>
        <v>2599.8869400340486</v>
      </c>
      <c r="V7450" s="5">
        <f>V7449+(T7450*($B$5/100))-(U7450/($B$6/100))</f>
        <v>1536166.987527265</v>
      </c>
      <c r="W7450" s="5">
        <f t="shared" si="1056"/>
        <v>38404.174688181622</v>
      </c>
    </row>
    <row r="7451" spans="4:23" x14ac:dyDescent="0.25">
      <c r="D7451">
        <f t="shared" si="1057"/>
        <v>7449</v>
      </c>
      <c r="E7451" s="3">
        <v>44141</v>
      </c>
      <c r="F7451" s="4">
        <v>0.33333333333333331</v>
      </c>
      <c r="G7451">
        <v>0</v>
      </c>
      <c r="H7451">
        <v>3</v>
      </c>
      <c r="I7451" s="5">
        <f t="shared" si="1052"/>
        <v>0</v>
      </c>
      <c r="J7451" s="22">
        <v>4.4540564081499335E-5</v>
      </c>
      <c r="K7451">
        <v>1.2079000000000001E-4</v>
      </c>
      <c r="L7451" s="5" cm="1">
        <f t="array" ref="L7451">_xlfn.IFS(I7451=0, 0, I7451&gt;34, 0, AND(I7451&gt;0, I7451&lt;35), VLOOKUP(I7451, $A$63:$C$96, 3))</f>
        <v>0</v>
      </c>
      <c r="M7451" s="5">
        <f t="shared" si="1051"/>
        <v>211.56767938712184</v>
      </c>
      <c r="N7451" s="5">
        <v>4694.683105051965</v>
      </c>
      <c r="O7451" s="5">
        <f t="shared" si="1058"/>
        <v>3402.6543000000006</v>
      </c>
      <c r="P7451" s="5">
        <f t="shared" si="1059"/>
        <v>211.56767938712184</v>
      </c>
      <c r="Q7451" s="5">
        <f t="shared" si="1053"/>
        <v>0</v>
      </c>
      <c r="R7451" s="5">
        <f>IF(O7451&gt;(P7451+U7451),O7451-P7451-U7451, 0)</f>
        <v>0</v>
      </c>
      <c r="S7451" s="5">
        <f t="shared" si="1054"/>
        <v>0</v>
      </c>
      <c r="T7451" s="5">
        <f t="shared" si="1055"/>
        <v>0</v>
      </c>
      <c r="U7451" s="5">
        <f>IF(O7451&gt;P7451,IF(V7450*($B$6/100)&gt;=O7451-P7451,(O7451-P7451), V7450*($B$6/100)), 0)</f>
        <v>3191.086620612879</v>
      </c>
      <c r="V7451" s="5">
        <f>V7450+(T7451*($B$5/100))-(U7451/($B$6/100))</f>
        <v>1531608.2923549609</v>
      </c>
      <c r="W7451" s="5">
        <f t="shared" si="1056"/>
        <v>38290.207308874022</v>
      </c>
    </row>
    <row r="7452" spans="4:23" x14ac:dyDescent="0.25">
      <c r="D7452">
        <f t="shared" si="1057"/>
        <v>7450</v>
      </c>
      <c r="E7452" s="3">
        <v>44141</v>
      </c>
      <c r="F7452" s="4">
        <v>0.375</v>
      </c>
      <c r="G7452">
        <v>0</v>
      </c>
      <c r="H7452">
        <v>3</v>
      </c>
      <c r="I7452" s="5">
        <f t="shared" si="1052"/>
        <v>0</v>
      </c>
      <c r="J7452" s="22">
        <v>1.0145350707452627E-4</v>
      </c>
      <c r="K7452">
        <v>1.2679999999999999E-4</v>
      </c>
      <c r="L7452" s="5" cm="1">
        <f t="array" ref="L7452">_xlfn.IFS(I7452=0, 0, I7452&gt;34, 0, AND(I7452&gt;0, I7452&lt;35), VLOOKUP(I7452, $A$63:$C$96, 3))</f>
        <v>0</v>
      </c>
      <c r="M7452" s="5">
        <f t="shared" si="1051"/>
        <v>481.90415860399975</v>
      </c>
      <c r="N7452" s="5">
        <v>4993.0849568163885</v>
      </c>
      <c r="O7452" s="5">
        <f t="shared" si="1058"/>
        <v>3571.9559999999997</v>
      </c>
      <c r="P7452" s="5">
        <f t="shared" si="1059"/>
        <v>481.90415860399975</v>
      </c>
      <c r="Q7452" s="5">
        <f t="shared" si="1053"/>
        <v>0</v>
      </c>
      <c r="R7452" s="5">
        <f>IF(O7452&gt;(P7452+U7452),O7452-P7452-U7452, 0)</f>
        <v>0</v>
      </c>
      <c r="S7452" s="5">
        <f t="shared" si="1054"/>
        <v>0</v>
      </c>
      <c r="T7452" s="5">
        <f t="shared" si="1055"/>
        <v>0</v>
      </c>
      <c r="U7452" s="5">
        <f>IF(O7452&gt;P7452,IF(V7451*($B$6/100)&gt;=O7452-P7452,(O7452-P7452), V7451*($B$6/100)), 0)</f>
        <v>3090.0518413959999</v>
      </c>
      <c r="V7452" s="5">
        <f>V7451+(T7452*($B$5/100))-(U7452/($B$6/100))</f>
        <v>1527193.9325815381</v>
      </c>
      <c r="W7452" s="5">
        <f t="shared" si="1056"/>
        <v>38179.848314538453</v>
      </c>
    </row>
    <row r="7453" spans="4:23" x14ac:dyDescent="0.25">
      <c r="D7453">
        <f t="shared" si="1057"/>
        <v>7451</v>
      </c>
      <c r="E7453" s="3">
        <v>44141</v>
      </c>
      <c r="F7453" s="4">
        <v>0.41666666666666669</v>
      </c>
      <c r="G7453">
        <v>0</v>
      </c>
      <c r="H7453">
        <v>7</v>
      </c>
      <c r="I7453" s="5">
        <f t="shared" si="1052"/>
        <v>0</v>
      </c>
      <c r="J7453" s="22">
        <v>1.7321330476138629E-4</v>
      </c>
      <c r="K7453">
        <v>1.2163000000000001E-4</v>
      </c>
      <c r="L7453" s="5" cm="1">
        <f t="array" ref="L7453">_xlfn.IFS(I7453=0, 0, I7453&gt;34, 0, AND(I7453&gt;0, I7453&lt;35), VLOOKUP(I7453, $A$63:$C$96, 3))</f>
        <v>0</v>
      </c>
      <c r="M7453" s="5">
        <f t="shared" si="1051"/>
        <v>822.76319761658488</v>
      </c>
      <c r="N7453" s="5">
        <v>4080.3358033722661</v>
      </c>
      <c r="O7453" s="5">
        <f t="shared" si="1058"/>
        <v>3426.3171000000002</v>
      </c>
      <c r="P7453" s="5">
        <f t="shared" si="1059"/>
        <v>822.76319761658488</v>
      </c>
      <c r="Q7453" s="5">
        <f t="shared" si="1053"/>
        <v>0</v>
      </c>
      <c r="R7453" s="5">
        <f>IF(O7453&gt;(P7453+U7453),O7453-P7453-U7453, 0)</f>
        <v>0</v>
      </c>
      <c r="S7453" s="5">
        <f t="shared" si="1054"/>
        <v>0</v>
      </c>
      <c r="T7453" s="5">
        <f t="shared" si="1055"/>
        <v>0</v>
      </c>
      <c r="U7453" s="5">
        <f>IF(O7453&gt;P7453,IF(V7452*($B$6/100)&gt;=O7453-P7453,(O7453-P7453), V7452*($B$6/100)), 0)</f>
        <v>2603.5539023834153</v>
      </c>
      <c r="V7453" s="5">
        <f>V7452+(T7453*($B$5/100))-(U7453/($B$6/100))</f>
        <v>1523474.5698638475</v>
      </c>
      <c r="W7453" s="5">
        <f t="shared" si="1056"/>
        <v>38086.864246596189</v>
      </c>
    </row>
    <row r="7454" spans="4:23" x14ac:dyDescent="0.25">
      <c r="D7454">
        <f t="shared" si="1057"/>
        <v>7452</v>
      </c>
      <c r="E7454" s="3">
        <v>44141</v>
      </c>
      <c r="F7454" s="4">
        <v>0.45833333333333331</v>
      </c>
      <c r="G7454">
        <v>20</v>
      </c>
      <c r="H7454">
        <v>8</v>
      </c>
      <c r="I7454" s="5">
        <f t="shared" si="1052"/>
        <v>3</v>
      </c>
      <c r="J7454" s="22">
        <v>1.7568778054369183E-4</v>
      </c>
      <c r="K7454">
        <v>1.0897000000000001E-4</v>
      </c>
      <c r="L7454" s="5" cm="1">
        <f t="array" ref="L7454">_xlfn.IFS(I7454=0, 0, I7454&gt;34, 0, AND(I7454&gt;0, I7454&lt;35), VLOOKUP(I7454, $A$63:$C$96, 3))</f>
        <v>232</v>
      </c>
      <c r="M7454" s="5">
        <f t="shared" si="1051"/>
        <v>834.51695758253618</v>
      </c>
      <c r="N7454" s="5">
        <v>3176.3683118212157</v>
      </c>
      <c r="O7454" s="5">
        <f t="shared" si="1058"/>
        <v>3069.6849000000002</v>
      </c>
      <c r="P7454" s="5">
        <f t="shared" si="1059"/>
        <v>1066.5169575825362</v>
      </c>
      <c r="Q7454" s="5">
        <f t="shared" si="1053"/>
        <v>0</v>
      </c>
      <c r="R7454" s="5">
        <f>IF(O7454&gt;(P7454+U7454),O7454-P7454-U7454, 0)</f>
        <v>0</v>
      </c>
      <c r="S7454" s="5">
        <f t="shared" si="1054"/>
        <v>0</v>
      </c>
      <c r="T7454" s="5">
        <f t="shared" si="1055"/>
        <v>0</v>
      </c>
      <c r="U7454" s="5">
        <f>IF(O7454&gt;P7454,IF(V7453*($B$6/100)&gt;=O7454-P7454,(O7454-P7454), V7453*($B$6/100)), 0)</f>
        <v>2003.167942417464</v>
      </c>
      <c r="V7454" s="5">
        <f>V7453+(T7454*($B$5/100))-(U7454/($B$6/100))</f>
        <v>1520612.9013746798</v>
      </c>
      <c r="W7454" s="5">
        <f t="shared" si="1056"/>
        <v>38015.322534366991</v>
      </c>
    </row>
    <row r="7455" spans="4:23" x14ac:dyDescent="0.25">
      <c r="D7455">
        <f t="shared" si="1057"/>
        <v>7453</v>
      </c>
      <c r="E7455" s="3">
        <v>44141</v>
      </c>
      <c r="F7455" s="4">
        <v>0.5</v>
      </c>
      <c r="G7455">
        <v>20</v>
      </c>
      <c r="H7455">
        <v>10</v>
      </c>
      <c r="I7455" s="5">
        <f t="shared" si="1052"/>
        <v>3</v>
      </c>
      <c r="J7455" s="22">
        <v>2.7466681183591258E-4</v>
      </c>
      <c r="K7455">
        <v>1.0316999999999999E-4</v>
      </c>
      <c r="L7455" s="5" cm="1">
        <f t="array" ref="L7455">_xlfn.IFS(I7455=0, 0, I7455&gt;34, 0, AND(I7455&gt;0, I7455&lt;35), VLOOKUP(I7455, $A$63:$C$96, 3))</f>
        <v>232</v>
      </c>
      <c r="M7455" s="5">
        <f t="shared" si="1051"/>
        <v>1304.6673562205849</v>
      </c>
      <c r="N7455" s="5">
        <v>2724.1195981152377</v>
      </c>
      <c r="O7455" s="5">
        <f t="shared" si="1058"/>
        <v>2906.2988999999998</v>
      </c>
      <c r="P7455" s="5">
        <f t="shared" si="1059"/>
        <v>1536.6673562205849</v>
      </c>
      <c r="Q7455" s="5">
        <f t="shared" si="1053"/>
        <v>0</v>
      </c>
      <c r="R7455" s="5">
        <f>IF(O7455&gt;(P7455+U7455),O7455-P7455-U7455, 0)</f>
        <v>0</v>
      </c>
      <c r="S7455" s="5">
        <f t="shared" si="1054"/>
        <v>0</v>
      </c>
      <c r="T7455" s="5">
        <f t="shared" si="1055"/>
        <v>0</v>
      </c>
      <c r="U7455" s="5">
        <f>IF(O7455&gt;P7455,IF(V7454*($B$6/100)&gt;=O7455-P7455,(O7455-P7455), V7454*($B$6/100)), 0)</f>
        <v>1369.6315437794149</v>
      </c>
      <c r="V7455" s="5">
        <f>V7454+(T7455*($B$5/100))-(U7455/($B$6/100))</f>
        <v>1518656.2848835662</v>
      </c>
      <c r="W7455" s="5">
        <f t="shared" si="1056"/>
        <v>37966.407122089156</v>
      </c>
    </row>
    <row r="7456" spans="4:23" x14ac:dyDescent="0.25">
      <c r="D7456">
        <f t="shared" si="1057"/>
        <v>7454</v>
      </c>
      <c r="E7456" s="3">
        <v>44141</v>
      </c>
      <c r="F7456" s="4">
        <v>0.54166666666666663</v>
      </c>
      <c r="G7456">
        <v>30</v>
      </c>
      <c r="H7456">
        <v>0</v>
      </c>
      <c r="I7456" s="5">
        <f t="shared" si="1052"/>
        <v>4</v>
      </c>
      <c r="J7456" s="22">
        <v>1.3609616802680351E-4</v>
      </c>
      <c r="K7456">
        <v>1.027E-4</v>
      </c>
      <c r="L7456" s="5" cm="1">
        <f t="array" ref="L7456">_xlfn.IFS(I7456=0, 0, I7456&gt;34, 0, AND(I7456&gt;0, I7456&lt;35), VLOOKUP(I7456, $A$63:$C$96, 3))</f>
        <v>740</v>
      </c>
      <c r="M7456" s="5">
        <f t="shared" si="1051"/>
        <v>646.45679812731669</v>
      </c>
      <c r="N7456" s="5">
        <v>2721.9486971841638</v>
      </c>
      <c r="O7456" s="5">
        <f t="shared" si="1058"/>
        <v>2893.0590000000002</v>
      </c>
      <c r="P7456" s="5">
        <f t="shared" si="1059"/>
        <v>1386.4567981273167</v>
      </c>
      <c r="Q7456" s="5">
        <f t="shared" si="1053"/>
        <v>0</v>
      </c>
      <c r="R7456" s="5">
        <f>IF(O7456&gt;(P7456+U7456),O7456-P7456-U7456, 0)</f>
        <v>0</v>
      </c>
      <c r="S7456" s="5">
        <f t="shared" si="1054"/>
        <v>0</v>
      </c>
      <c r="T7456" s="5">
        <f t="shared" si="1055"/>
        <v>0</v>
      </c>
      <c r="U7456" s="5">
        <f>IF(O7456&gt;P7456,IF(V7455*($B$6/100)&gt;=O7456-P7456,(O7456-P7456), V7455*($B$6/100)), 0)</f>
        <v>1506.6022018726835</v>
      </c>
      <c r="V7456" s="5">
        <f>V7455+(T7456*($B$5/100))-(U7456/($B$6/100))</f>
        <v>1516503.9960237481</v>
      </c>
      <c r="W7456" s="5">
        <f t="shared" si="1056"/>
        <v>37912.599900593705</v>
      </c>
    </row>
    <row r="7457" spans="4:23" x14ac:dyDescent="0.25">
      <c r="D7457">
        <f t="shared" si="1057"/>
        <v>7455</v>
      </c>
      <c r="E7457" s="3">
        <v>44141</v>
      </c>
      <c r="F7457" s="4">
        <v>0.58333333333333337</v>
      </c>
      <c r="G7457">
        <v>30</v>
      </c>
      <c r="H7457">
        <v>2</v>
      </c>
      <c r="I7457" s="5">
        <f t="shared" si="1052"/>
        <v>4</v>
      </c>
      <c r="J7457" s="22">
        <v>1.1630036176835938E-4</v>
      </c>
      <c r="K7457">
        <v>1.0238000000000001E-4</v>
      </c>
      <c r="L7457" s="5" cm="1">
        <f t="array" ref="L7457">_xlfn.IFS(I7457=0, 0, I7457&gt;34, 0, AND(I7457&gt;0, I7457&lt;35), VLOOKUP(I7457, $A$63:$C$96, 3))</f>
        <v>740</v>
      </c>
      <c r="M7457" s="5">
        <f t="shared" si="1051"/>
        <v>552.42671839970706</v>
      </c>
      <c r="N7457" s="5">
        <v>2670.0118098663138</v>
      </c>
      <c r="O7457" s="5">
        <f t="shared" si="1058"/>
        <v>2884.0446000000002</v>
      </c>
      <c r="P7457" s="5">
        <f t="shared" si="1059"/>
        <v>1292.4267183997072</v>
      </c>
      <c r="Q7457" s="5">
        <f t="shared" si="1053"/>
        <v>0</v>
      </c>
      <c r="R7457" s="5">
        <f>IF(O7457&gt;(P7457+U7457),O7457-P7457-U7457, 0)</f>
        <v>0</v>
      </c>
      <c r="S7457" s="5">
        <f t="shared" si="1054"/>
        <v>0</v>
      </c>
      <c r="T7457" s="5">
        <f t="shared" si="1055"/>
        <v>0</v>
      </c>
      <c r="U7457" s="5">
        <f>IF(O7457&gt;P7457,IF(V7456*($B$6/100)&gt;=O7457-P7457,(O7457-P7457), V7456*($B$6/100)), 0)</f>
        <v>1591.617881600293</v>
      </c>
      <c r="V7457" s="5">
        <f>V7456+(T7457*($B$5/100))-(U7457/($B$6/100))</f>
        <v>1514230.2561928905</v>
      </c>
      <c r="W7457" s="5">
        <f t="shared" si="1056"/>
        <v>37855.756404822263</v>
      </c>
    </row>
    <row r="7458" spans="4:23" x14ac:dyDescent="0.25">
      <c r="D7458">
        <f t="shared" si="1057"/>
        <v>7456</v>
      </c>
      <c r="E7458" s="3">
        <v>44141</v>
      </c>
      <c r="F7458" s="4">
        <v>0.625</v>
      </c>
      <c r="G7458">
        <v>30</v>
      </c>
      <c r="H7458">
        <v>10</v>
      </c>
      <c r="I7458" s="5">
        <f t="shared" si="1052"/>
        <v>4</v>
      </c>
      <c r="J7458" s="22">
        <v>9.6504555509915218E-5</v>
      </c>
      <c r="K7458">
        <v>1.0792E-4</v>
      </c>
      <c r="L7458" s="5" cm="1">
        <f t="array" ref="L7458">_xlfn.IFS(I7458=0, 0, I7458&gt;34, 0, AND(I7458&gt;0, I7458&lt;35), VLOOKUP(I7458, $A$63:$C$96, 3))</f>
        <v>740</v>
      </c>
      <c r="M7458" s="5">
        <f t="shared" si="1051"/>
        <v>458.39663867209731</v>
      </c>
      <c r="N7458" s="5">
        <v>2898.0682358356953</v>
      </c>
      <c r="O7458" s="5">
        <f t="shared" si="1058"/>
        <v>3040.1064000000001</v>
      </c>
      <c r="P7458" s="5">
        <f t="shared" si="1059"/>
        <v>1198.3966386720972</v>
      </c>
      <c r="Q7458" s="5">
        <f t="shared" si="1053"/>
        <v>0</v>
      </c>
      <c r="R7458" s="5">
        <f>IF(O7458&gt;(P7458+U7458),O7458-P7458-U7458, 0)</f>
        <v>0</v>
      </c>
      <c r="S7458" s="5">
        <f t="shared" si="1054"/>
        <v>0</v>
      </c>
      <c r="T7458" s="5">
        <f t="shared" si="1055"/>
        <v>0</v>
      </c>
      <c r="U7458" s="5">
        <f>IF(O7458&gt;P7458,IF(V7457*($B$6/100)&gt;=O7458-P7458,(O7458-P7458), V7457*($B$6/100)), 0)</f>
        <v>1841.7097613279029</v>
      </c>
      <c r="V7458" s="5">
        <f>V7457+(T7458*($B$5/100))-(U7458/($B$6/100))</f>
        <v>1511599.2422481363</v>
      </c>
      <c r="W7458" s="5">
        <f t="shared" si="1056"/>
        <v>37789.981056203411</v>
      </c>
    </row>
    <row r="7459" spans="4:23" x14ac:dyDescent="0.25">
      <c r="D7459">
        <f t="shared" si="1057"/>
        <v>7457</v>
      </c>
      <c r="E7459" s="3">
        <v>44141</v>
      </c>
      <c r="F7459" s="4">
        <v>0.66666666666666663</v>
      </c>
      <c r="G7459">
        <v>30</v>
      </c>
      <c r="H7459">
        <v>3</v>
      </c>
      <c r="I7459" s="5">
        <f t="shared" si="1052"/>
        <v>4</v>
      </c>
      <c r="J7459" s="22">
        <v>2.9693709387666222E-5</v>
      </c>
      <c r="K7459">
        <v>1.1754E-4</v>
      </c>
      <c r="L7459" s="5" cm="1">
        <f t="array" ref="L7459">_xlfn.IFS(I7459=0, 0, I7459&gt;34, 0, AND(I7459&gt;0, I7459&lt;35), VLOOKUP(I7459, $A$63:$C$96, 3))</f>
        <v>740</v>
      </c>
      <c r="M7459" s="5">
        <f t="shared" si="1051"/>
        <v>141.04511959141456</v>
      </c>
      <c r="N7459" s="5">
        <v>2781.9065416606709</v>
      </c>
      <c r="O7459" s="5">
        <f t="shared" si="1058"/>
        <v>3311.1017999999999</v>
      </c>
      <c r="P7459" s="5">
        <f t="shared" si="1059"/>
        <v>881.0451195914145</v>
      </c>
      <c r="Q7459" s="5">
        <f t="shared" si="1053"/>
        <v>0</v>
      </c>
      <c r="R7459" s="5">
        <f>IF(O7459&gt;(P7459+U7459),O7459-P7459-U7459, 0)</f>
        <v>0</v>
      </c>
      <c r="S7459" s="5">
        <f t="shared" si="1054"/>
        <v>0</v>
      </c>
      <c r="T7459" s="5">
        <f t="shared" si="1055"/>
        <v>0</v>
      </c>
      <c r="U7459" s="5">
        <f>IF(O7459&gt;P7459,IF(V7458*($B$6/100)&gt;=O7459-P7459,(O7459-P7459), V7458*($B$6/100)), 0)</f>
        <v>2430.0566804085856</v>
      </c>
      <c r="V7459" s="5">
        <f>V7458+(T7459*($B$5/100))-(U7459/($B$6/100))</f>
        <v>1508127.7327046955</v>
      </c>
      <c r="W7459" s="5">
        <f t="shared" si="1056"/>
        <v>37703.193317617392</v>
      </c>
    </row>
    <row r="7460" spans="4:23" x14ac:dyDescent="0.25">
      <c r="D7460">
        <f t="shared" si="1057"/>
        <v>7458</v>
      </c>
      <c r="E7460" s="3">
        <v>44141</v>
      </c>
      <c r="F7460" s="4">
        <v>0.70833333333333337</v>
      </c>
      <c r="G7460">
        <v>20</v>
      </c>
      <c r="H7460">
        <v>0</v>
      </c>
      <c r="I7460" s="5">
        <f t="shared" si="1052"/>
        <v>3</v>
      </c>
      <c r="J7460" s="22">
        <v>0</v>
      </c>
      <c r="K7460">
        <v>1.5126999999999998E-4</v>
      </c>
      <c r="L7460" s="5" cm="1">
        <f t="array" ref="L7460">_xlfn.IFS(I7460=0, 0, I7460&gt;34, 0, AND(I7460&gt;0, I7460&lt;35), VLOOKUP(I7460, $A$63:$C$96, 3))</f>
        <v>232</v>
      </c>
      <c r="M7460" s="5">
        <f t="shared" si="1051"/>
        <v>0</v>
      </c>
      <c r="N7460" s="5">
        <v>3703.4887896614423</v>
      </c>
      <c r="O7460" s="5">
        <f t="shared" si="1058"/>
        <v>4261.2758999999996</v>
      </c>
      <c r="P7460" s="5">
        <f t="shared" si="1059"/>
        <v>232</v>
      </c>
      <c r="Q7460" s="5">
        <f t="shared" si="1053"/>
        <v>0</v>
      </c>
      <c r="R7460" s="5">
        <f>IF(O7460&gt;(P7460+U7460),O7460-P7460-U7460, 0)</f>
        <v>0</v>
      </c>
      <c r="S7460" s="5">
        <f t="shared" si="1054"/>
        <v>0</v>
      </c>
      <c r="T7460" s="5">
        <f t="shared" si="1055"/>
        <v>0</v>
      </c>
      <c r="U7460" s="5">
        <f>IF(O7460&gt;P7460,IF(V7459*($B$6/100)&gt;=O7460-P7460,(O7460-P7460), V7459*($B$6/100)), 0)</f>
        <v>4029.2758999999996</v>
      </c>
      <c r="V7460" s="5">
        <f>V7459+(T7460*($B$5/100))-(U7460/($B$6/100))</f>
        <v>1502371.6242761242</v>
      </c>
      <c r="W7460" s="5">
        <f t="shared" si="1056"/>
        <v>37559.290606903101</v>
      </c>
    </row>
    <row r="7461" spans="4:23" x14ac:dyDescent="0.25">
      <c r="D7461">
        <f t="shared" si="1057"/>
        <v>7459</v>
      </c>
      <c r="E7461" s="3">
        <v>44141</v>
      </c>
      <c r="F7461" s="4">
        <v>0.75</v>
      </c>
      <c r="G7461">
        <v>20</v>
      </c>
      <c r="H7461">
        <v>0</v>
      </c>
      <c r="I7461" s="5">
        <f t="shared" si="1052"/>
        <v>3</v>
      </c>
      <c r="J7461" s="22">
        <v>0</v>
      </c>
      <c r="K7461">
        <v>2.1864999999999998E-4</v>
      </c>
      <c r="L7461" s="5" cm="1">
        <f t="array" ref="L7461">_xlfn.IFS(I7461=0, 0, I7461&gt;34, 0, AND(I7461&gt;0, I7461&lt;35), VLOOKUP(I7461, $A$63:$C$96, 3))</f>
        <v>232</v>
      </c>
      <c r="M7461" s="5">
        <f t="shared" si="1051"/>
        <v>0</v>
      </c>
      <c r="N7461" s="5">
        <v>4286.0319511555408</v>
      </c>
      <c r="O7461" s="5">
        <f t="shared" si="1058"/>
        <v>6159.3705</v>
      </c>
      <c r="P7461" s="5">
        <f t="shared" si="1059"/>
        <v>232</v>
      </c>
      <c r="Q7461" s="5">
        <f t="shared" si="1053"/>
        <v>0</v>
      </c>
      <c r="R7461" s="5">
        <f>IF(O7461&gt;(P7461+U7461),O7461-P7461-U7461, 0)</f>
        <v>0</v>
      </c>
      <c r="S7461" s="5">
        <f t="shared" si="1054"/>
        <v>0</v>
      </c>
      <c r="T7461" s="5">
        <f t="shared" si="1055"/>
        <v>0</v>
      </c>
      <c r="U7461" s="5">
        <f>IF(O7461&gt;P7461,IF(V7460*($B$6/100)&gt;=O7461-P7461,(O7461-P7461), V7460*($B$6/100)), 0)</f>
        <v>5927.3705</v>
      </c>
      <c r="V7461" s="5">
        <f>V7460+(T7461*($B$5/100))-(U7461/($B$6/100))</f>
        <v>1493903.952133267</v>
      </c>
      <c r="W7461" s="5">
        <f t="shared" si="1056"/>
        <v>37347.598803331675</v>
      </c>
    </row>
    <row r="7462" spans="4:23" x14ac:dyDescent="0.25">
      <c r="D7462">
        <f t="shared" si="1057"/>
        <v>7460</v>
      </c>
      <c r="E7462" s="3">
        <v>44141</v>
      </c>
      <c r="F7462" s="4">
        <v>0.79166666666666663</v>
      </c>
      <c r="G7462">
        <v>30</v>
      </c>
      <c r="H7462">
        <v>0</v>
      </c>
      <c r="I7462" s="5">
        <f t="shared" si="1052"/>
        <v>4</v>
      </c>
      <c r="J7462" s="22">
        <v>0</v>
      </c>
      <c r="K7462">
        <v>2.2231E-4</v>
      </c>
      <c r="L7462" s="5" cm="1">
        <f t="array" ref="L7462">_xlfn.IFS(I7462=0, 0, I7462&gt;34, 0, AND(I7462&gt;0, I7462&lt;35), VLOOKUP(I7462, $A$63:$C$96, 3))</f>
        <v>740</v>
      </c>
      <c r="M7462" s="5">
        <f t="shared" si="1051"/>
        <v>0</v>
      </c>
      <c r="N7462" s="5">
        <v>4159.9692516282021</v>
      </c>
      <c r="O7462" s="5">
        <f t="shared" si="1058"/>
        <v>6262.4727000000003</v>
      </c>
      <c r="P7462" s="5">
        <f t="shared" si="1059"/>
        <v>740</v>
      </c>
      <c r="Q7462" s="5">
        <f t="shared" si="1053"/>
        <v>0</v>
      </c>
      <c r="R7462" s="5">
        <f>IF(O7462&gt;(P7462+U7462),O7462-P7462-U7462, 0)</f>
        <v>0</v>
      </c>
      <c r="S7462" s="5">
        <f t="shared" si="1054"/>
        <v>0</v>
      </c>
      <c r="T7462" s="5">
        <f t="shared" si="1055"/>
        <v>0</v>
      </c>
      <c r="U7462" s="5">
        <f>IF(O7462&gt;P7462,IF(V7461*($B$6/100)&gt;=O7462-P7462,(O7462-P7462), V7461*($B$6/100)), 0)</f>
        <v>5522.4727000000003</v>
      </c>
      <c r="V7462" s="5">
        <f>V7461+(T7462*($B$5/100))-(U7462/($B$6/100))</f>
        <v>1486014.7054189811</v>
      </c>
      <c r="W7462" s="5">
        <f t="shared" si="1056"/>
        <v>37150.367635474526</v>
      </c>
    </row>
    <row r="7463" spans="4:23" x14ac:dyDescent="0.25">
      <c r="D7463">
        <f t="shared" si="1057"/>
        <v>7461</v>
      </c>
      <c r="E7463" s="3">
        <v>44141</v>
      </c>
      <c r="F7463" s="4">
        <v>0.83333333333333337</v>
      </c>
      <c r="G7463">
        <v>40</v>
      </c>
      <c r="H7463">
        <v>0</v>
      </c>
      <c r="I7463" s="5">
        <f t="shared" si="1052"/>
        <v>6</v>
      </c>
      <c r="J7463" s="22">
        <v>0</v>
      </c>
      <c r="K7463">
        <v>2.0525E-4</v>
      </c>
      <c r="L7463" s="5" cm="1">
        <f t="array" ref="L7463">_xlfn.IFS(I7463=0, 0, I7463&gt;34, 0, AND(I7463&gt;0, I7463&lt;35), VLOOKUP(I7463, $A$63:$C$96, 3))</f>
        <v>2980</v>
      </c>
      <c r="M7463" s="5">
        <f t="shared" si="1051"/>
        <v>0</v>
      </c>
      <c r="N7463" s="5">
        <v>3937.8888732395017</v>
      </c>
      <c r="O7463" s="5">
        <f t="shared" si="1058"/>
        <v>5781.8924999999999</v>
      </c>
      <c r="P7463" s="5">
        <f t="shared" si="1059"/>
        <v>2980</v>
      </c>
      <c r="Q7463" s="5">
        <f t="shared" si="1053"/>
        <v>0</v>
      </c>
      <c r="R7463" s="5">
        <f>IF(O7463&gt;(P7463+U7463),O7463-P7463-U7463, 0)</f>
        <v>0</v>
      </c>
      <c r="S7463" s="5">
        <f t="shared" si="1054"/>
        <v>0</v>
      </c>
      <c r="T7463" s="5">
        <f t="shared" si="1055"/>
        <v>0</v>
      </c>
      <c r="U7463" s="5">
        <f>IF(O7463&gt;P7463,IF(V7462*($B$6/100)&gt;=O7463-P7463,(O7463-P7463), V7462*($B$6/100)), 0)</f>
        <v>2801.8924999999999</v>
      </c>
      <c r="V7463" s="5">
        <f>V7462+(T7463*($B$5/100))-(U7463/($B$6/100))</f>
        <v>1482012.0018475526</v>
      </c>
      <c r="W7463" s="5">
        <f t="shared" si="1056"/>
        <v>37050.300046188815</v>
      </c>
    </row>
    <row r="7464" spans="4:23" x14ac:dyDescent="0.25">
      <c r="D7464">
        <f t="shared" si="1057"/>
        <v>7462</v>
      </c>
      <c r="E7464" s="3">
        <v>44141</v>
      </c>
      <c r="F7464" s="4">
        <v>0.875</v>
      </c>
      <c r="G7464">
        <v>40</v>
      </c>
      <c r="H7464">
        <v>0</v>
      </c>
      <c r="I7464" s="5">
        <f t="shared" si="1052"/>
        <v>6</v>
      </c>
      <c r="J7464" s="22">
        <v>0</v>
      </c>
      <c r="K7464">
        <v>1.9087999999999999E-4</v>
      </c>
      <c r="L7464" s="5" cm="1">
        <f t="array" ref="L7464">_xlfn.IFS(I7464=0, 0, I7464&gt;34, 0, AND(I7464&gt;0, I7464&lt;35), VLOOKUP(I7464, $A$63:$C$96, 3))</f>
        <v>2980</v>
      </c>
      <c r="M7464" s="5">
        <f t="shared" si="1051"/>
        <v>0</v>
      </c>
      <c r="N7464" s="5">
        <v>3590.6359198808236</v>
      </c>
      <c r="O7464" s="5">
        <f t="shared" si="1058"/>
        <v>5377.0895999999993</v>
      </c>
      <c r="P7464" s="5">
        <f t="shared" si="1059"/>
        <v>2980</v>
      </c>
      <c r="Q7464" s="5">
        <f t="shared" si="1053"/>
        <v>0</v>
      </c>
      <c r="R7464" s="5">
        <f>IF(O7464&gt;(P7464+U7464),O7464-P7464-U7464, 0)</f>
        <v>0</v>
      </c>
      <c r="S7464" s="5">
        <f t="shared" si="1054"/>
        <v>0</v>
      </c>
      <c r="T7464" s="5">
        <f t="shared" si="1055"/>
        <v>0</v>
      </c>
      <c r="U7464" s="5">
        <f>IF(O7464&gt;P7464,IF(V7463*($B$6/100)&gt;=O7464-P7464,(O7464-P7464), V7463*($B$6/100)), 0)</f>
        <v>2397.0895999999993</v>
      </c>
      <c r="V7464" s="5">
        <f>V7463+(T7464*($B$5/100))-(U7464/($B$6/100))</f>
        <v>1478587.5881332669</v>
      </c>
      <c r="W7464" s="5">
        <f t="shared" si="1056"/>
        <v>36964.689703331671</v>
      </c>
    </row>
    <row r="7465" spans="4:23" x14ac:dyDescent="0.25">
      <c r="D7465">
        <f t="shared" si="1057"/>
        <v>7463</v>
      </c>
      <c r="E7465" s="3">
        <v>44141</v>
      </c>
      <c r="F7465" s="4">
        <v>0.91666666666666663</v>
      </c>
      <c r="G7465">
        <v>40</v>
      </c>
      <c r="H7465">
        <v>0</v>
      </c>
      <c r="I7465" s="5">
        <f t="shared" si="1052"/>
        <v>6</v>
      </c>
      <c r="J7465" s="22">
        <v>0</v>
      </c>
      <c r="K7465">
        <v>1.8295000000000003E-4</v>
      </c>
      <c r="L7465" s="5" cm="1">
        <f t="array" ref="L7465">_xlfn.IFS(I7465=0, 0, I7465&gt;34, 0, AND(I7465&gt;0, I7465&lt;35), VLOOKUP(I7465, $A$63:$C$96, 3))</f>
        <v>2980</v>
      </c>
      <c r="M7465" s="5">
        <f t="shared" si="1051"/>
        <v>0</v>
      </c>
      <c r="N7465" s="5">
        <v>3238.3356832806389</v>
      </c>
      <c r="O7465" s="5">
        <f t="shared" si="1058"/>
        <v>5153.7015000000001</v>
      </c>
      <c r="P7465" s="5">
        <f t="shared" si="1059"/>
        <v>2980</v>
      </c>
      <c r="Q7465" s="5">
        <f t="shared" si="1053"/>
        <v>0</v>
      </c>
      <c r="R7465" s="5">
        <f>IF(O7465&gt;(P7465+U7465),O7465-P7465-U7465, 0)</f>
        <v>0</v>
      </c>
      <c r="S7465" s="5">
        <f t="shared" si="1054"/>
        <v>0</v>
      </c>
      <c r="T7465" s="5">
        <f t="shared" si="1055"/>
        <v>0</v>
      </c>
      <c r="U7465" s="5">
        <f>IF(O7465&gt;P7465,IF(V7464*($B$6/100)&gt;=O7465-P7465,(O7465-P7465), V7464*($B$6/100)), 0)</f>
        <v>2173.7015000000001</v>
      </c>
      <c r="V7465" s="5">
        <f>V7464+(T7465*($B$5/100))-(U7465/($B$6/100))</f>
        <v>1475482.3002761242</v>
      </c>
      <c r="W7465" s="5">
        <f t="shared" si="1056"/>
        <v>36887.057506903104</v>
      </c>
    </row>
    <row r="7466" spans="4:23" x14ac:dyDescent="0.25">
      <c r="D7466">
        <f t="shared" si="1057"/>
        <v>7464</v>
      </c>
      <c r="E7466" s="3">
        <v>44141</v>
      </c>
      <c r="F7466" s="4">
        <v>0.95833333333333337</v>
      </c>
      <c r="G7466">
        <v>40</v>
      </c>
      <c r="H7466">
        <v>0</v>
      </c>
      <c r="I7466" s="5">
        <f t="shared" si="1052"/>
        <v>6</v>
      </c>
      <c r="J7466" s="22">
        <v>0</v>
      </c>
      <c r="K7466">
        <v>1.6626E-4</v>
      </c>
      <c r="L7466" s="5" cm="1">
        <f t="array" ref="L7466">_xlfn.IFS(I7466=0, 0, I7466&gt;34, 0, AND(I7466&gt;0, I7466&lt;35), VLOOKUP(I7466, $A$63:$C$96, 3))</f>
        <v>2980</v>
      </c>
      <c r="M7466" s="5">
        <f t="shared" si="1051"/>
        <v>0</v>
      </c>
      <c r="N7466" s="5">
        <v>2799.2222125526641</v>
      </c>
      <c r="O7466" s="5">
        <f t="shared" si="1058"/>
        <v>4683.5442000000003</v>
      </c>
      <c r="P7466" s="5">
        <f t="shared" si="1059"/>
        <v>2980</v>
      </c>
      <c r="Q7466" s="5">
        <f t="shared" si="1053"/>
        <v>0</v>
      </c>
      <c r="R7466" s="5">
        <f>IF(O7466&gt;(P7466+U7466),O7466-P7466-U7466, 0)</f>
        <v>0</v>
      </c>
      <c r="S7466" s="5">
        <f t="shared" si="1054"/>
        <v>0</v>
      </c>
      <c r="T7466" s="5">
        <f t="shared" si="1055"/>
        <v>0</v>
      </c>
      <c r="U7466" s="5">
        <f>IF(O7466&gt;P7466,IF(V7465*($B$6/100)&gt;=O7466-P7466,(O7466-P7466), V7465*($B$6/100)), 0)</f>
        <v>1703.5442000000003</v>
      </c>
      <c r="V7466" s="5">
        <f>V7465+(T7466*($B$5/100))-(U7466/($B$6/100))</f>
        <v>1473048.6657046955</v>
      </c>
      <c r="W7466" s="5">
        <f t="shared" si="1056"/>
        <v>36826.216642617386</v>
      </c>
    </row>
    <row r="7467" spans="4:23" x14ac:dyDescent="0.25">
      <c r="D7467">
        <f t="shared" si="1057"/>
        <v>7465</v>
      </c>
      <c r="E7467" s="3">
        <v>44142</v>
      </c>
      <c r="F7467" s="4">
        <v>0</v>
      </c>
      <c r="G7467">
        <v>50</v>
      </c>
      <c r="H7467">
        <v>0</v>
      </c>
      <c r="I7467" s="5">
        <f t="shared" si="1052"/>
        <v>7</v>
      </c>
      <c r="J7467" s="22">
        <v>0</v>
      </c>
      <c r="K7467">
        <v>1.4506E-4</v>
      </c>
      <c r="L7467" s="5" cm="1">
        <f t="array" ref="L7467">_xlfn.IFS(I7467=0, 0, I7467&gt;34, 0, AND(I7467&gt;0, I7467&lt;35), VLOOKUP(I7467, $A$63:$C$96, 3))</f>
        <v>4800</v>
      </c>
      <c r="M7467" s="5">
        <f t="shared" si="1051"/>
        <v>0</v>
      </c>
      <c r="N7467" s="5">
        <v>2188.5011733876977</v>
      </c>
      <c r="O7467" s="5">
        <f t="shared" si="1058"/>
        <v>4086.3401999999996</v>
      </c>
      <c r="P7467" s="5">
        <f t="shared" si="1059"/>
        <v>4086.3401999999996</v>
      </c>
      <c r="Q7467" s="5">
        <f t="shared" si="1053"/>
        <v>487.20077413479089</v>
      </c>
      <c r="R7467" s="5">
        <f>IF(O7467&gt;(P7467+U7467),O7467-P7467-U7467, 0)</f>
        <v>0</v>
      </c>
      <c r="S7467" s="5">
        <f t="shared" si="1054"/>
        <v>226.45902586520947</v>
      </c>
      <c r="T7467" s="5">
        <f t="shared" si="1055"/>
        <v>487.20077413479089</v>
      </c>
      <c r="U7467" s="5">
        <f>IF(O7467&gt;P7467,IF(V7466*($B$6/100)&gt;=O7467-P7467,(O7467-P7467), V7466*($B$6/100)), 0)</f>
        <v>0</v>
      </c>
      <c r="V7467" s="5">
        <f>V7466+(T7467*($B$5/100))-(U7467/($B$6/100))</f>
        <v>1473389.7062465898</v>
      </c>
      <c r="W7467" s="5">
        <f t="shared" si="1056"/>
        <v>36834.742656164744</v>
      </c>
    </row>
    <row r="7468" spans="4:23" x14ac:dyDescent="0.25">
      <c r="D7468">
        <f t="shared" si="1057"/>
        <v>7466</v>
      </c>
      <c r="E7468" s="3">
        <v>44142</v>
      </c>
      <c r="F7468" s="4">
        <v>4.1666666666666664E-2</v>
      </c>
      <c r="G7468">
        <v>40</v>
      </c>
      <c r="H7468">
        <v>0</v>
      </c>
      <c r="I7468" s="5">
        <f t="shared" si="1052"/>
        <v>6</v>
      </c>
      <c r="J7468" s="22">
        <v>0</v>
      </c>
      <c r="K7468">
        <v>1.1614000000000001E-4</v>
      </c>
      <c r="L7468" s="5" cm="1">
        <f t="array" ref="L7468">_xlfn.IFS(I7468=0, 0, I7468&gt;34, 0, AND(I7468&gt;0, I7468&lt;35), VLOOKUP(I7468, $A$63:$C$96, 3))</f>
        <v>2980</v>
      </c>
      <c r="M7468" s="5">
        <f t="shared" si="1051"/>
        <v>0</v>
      </c>
      <c r="N7468" s="5">
        <v>1908.8817879475957</v>
      </c>
      <c r="O7468" s="5">
        <f t="shared" si="1058"/>
        <v>3271.6638000000003</v>
      </c>
      <c r="P7468" s="5">
        <f t="shared" si="1059"/>
        <v>2980</v>
      </c>
      <c r="Q7468" s="5">
        <f t="shared" si="1053"/>
        <v>0</v>
      </c>
      <c r="R7468" s="5">
        <f>IF(O7468&gt;(P7468+U7468),O7468-P7468-U7468, 0)</f>
        <v>0</v>
      </c>
      <c r="S7468" s="5">
        <f t="shared" si="1054"/>
        <v>0</v>
      </c>
      <c r="T7468" s="5">
        <f t="shared" si="1055"/>
        <v>0</v>
      </c>
      <c r="U7468" s="5">
        <f>IF(O7468&gt;P7468,IF(V7467*($B$6/100)&gt;=O7468-P7468,(O7468-P7468), V7467*($B$6/100)), 0)</f>
        <v>291.66380000000026</v>
      </c>
      <c r="V7468" s="5">
        <f>V7467+(T7468*($B$5/100))-(U7468/($B$6/100))</f>
        <v>1472973.0436751612</v>
      </c>
      <c r="W7468" s="5">
        <f t="shared" si="1056"/>
        <v>36824.326091879033</v>
      </c>
    </row>
    <row r="7469" spans="4:23" x14ac:dyDescent="0.25">
      <c r="D7469">
        <f t="shared" si="1057"/>
        <v>7467</v>
      </c>
      <c r="E7469" s="3">
        <v>44142</v>
      </c>
      <c r="F7469" s="4">
        <v>8.3333333333333329E-2</v>
      </c>
      <c r="G7469">
        <v>40</v>
      </c>
      <c r="H7469">
        <v>0</v>
      </c>
      <c r="I7469" s="5">
        <f t="shared" si="1052"/>
        <v>6</v>
      </c>
      <c r="J7469" s="22">
        <v>0</v>
      </c>
      <c r="K7469">
        <v>9.2159999999999999E-5</v>
      </c>
      <c r="L7469" s="5" cm="1">
        <f t="array" ref="L7469">_xlfn.IFS(I7469=0, 0, I7469&gt;34, 0, AND(I7469&gt;0, I7469&lt;35), VLOOKUP(I7469, $A$63:$C$96, 3))</f>
        <v>2980</v>
      </c>
      <c r="M7469" s="5">
        <f t="shared" si="1051"/>
        <v>0</v>
      </c>
      <c r="N7469" s="5">
        <v>1878.5981025381545</v>
      </c>
      <c r="O7469" s="5">
        <f t="shared" si="1058"/>
        <v>2596.1471999999999</v>
      </c>
      <c r="P7469" s="5">
        <f t="shared" si="1059"/>
        <v>2596.1471999999999</v>
      </c>
      <c r="Q7469" s="5">
        <f t="shared" si="1053"/>
        <v>383.85280000000012</v>
      </c>
      <c r="R7469" s="5">
        <f>IF(O7469&gt;(P7469+U7469),O7469-P7469-U7469, 0)</f>
        <v>0</v>
      </c>
      <c r="S7469" s="5">
        <f t="shared" si="1054"/>
        <v>0</v>
      </c>
      <c r="T7469" s="5">
        <f t="shared" si="1055"/>
        <v>383.85280000000012</v>
      </c>
      <c r="U7469" s="5">
        <f>IF(O7469&gt;P7469,IF(V7468*($B$6/100)&gt;=O7469-P7469,(O7469-P7469), V7468*($B$6/100)), 0)</f>
        <v>0</v>
      </c>
      <c r="V7469" s="5">
        <f>V7468+(T7469*($B$5/100))-(U7469/($B$6/100))</f>
        <v>1473241.7406351613</v>
      </c>
      <c r="W7469" s="5">
        <f t="shared" si="1056"/>
        <v>36831.043515879035</v>
      </c>
    </row>
    <row r="7470" spans="4:23" x14ac:dyDescent="0.25">
      <c r="D7470">
        <f t="shared" si="1057"/>
        <v>7468</v>
      </c>
      <c r="E7470" s="3">
        <v>44142</v>
      </c>
      <c r="F7470" s="4">
        <v>0.125</v>
      </c>
      <c r="G7470">
        <v>30</v>
      </c>
      <c r="H7470">
        <v>0</v>
      </c>
      <c r="I7470" s="5">
        <f t="shared" si="1052"/>
        <v>4</v>
      </c>
      <c r="J7470" s="22">
        <v>0</v>
      </c>
      <c r="K7470">
        <v>7.8960000000000003E-5</v>
      </c>
      <c r="L7470" s="5" cm="1">
        <f t="array" ref="L7470">_xlfn.IFS(I7470=0, 0, I7470&gt;34, 0, AND(I7470&gt;0, I7470&lt;35), VLOOKUP(I7470, $A$63:$C$96, 3))</f>
        <v>740</v>
      </c>
      <c r="M7470" s="5">
        <f t="shared" si="1051"/>
        <v>0</v>
      </c>
      <c r="N7470" s="5">
        <v>1925.9889230735864</v>
      </c>
      <c r="O7470" s="5">
        <f t="shared" si="1058"/>
        <v>2224.3031999999998</v>
      </c>
      <c r="P7470" s="5">
        <f t="shared" si="1059"/>
        <v>740</v>
      </c>
      <c r="Q7470" s="5">
        <f t="shared" si="1053"/>
        <v>0</v>
      </c>
      <c r="R7470" s="5">
        <f>IF(O7470&gt;(P7470+U7470),O7470-P7470-U7470, 0)</f>
        <v>0</v>
      </c>
      <c r="S7470" s="5">
        <f t="shared" si="1054"/>
        <v>0</v>
      </c>
      <c r="T7470" s="5">
        <f t="shared" si="1055"/>
        <v>0</v>
      </c>
      <c r="U7470" s="5">
        <f>IF(O7470&gt;P7470,IF(V7469*($B$6/100)&gt;=O7470-P7470,(O7470-P7470), V7469*($B$6/100)), 0)</f>
        <v>1484.3031999999998</v>
      </c>
      <c r="V7470" s="5">
        <f>V7469+(T7470*($B$5/100))-(U7470/($B$6/100))</f>
        <v>1471121.3074923041</v>
      </c>
      <c r="W7470" s="5">
        <f t="shared" si="1056"/>
        <v>36778.032687307605</v>
      </c>
    </row>
    <row r="7471" spans="4:23" x14ac:dyDescent="0.25">
      <c r="D7471">
        <f t="shared" si="1057"/>
        <v>7469</v>
      </c>
      <c r="E7471" s="3">
        <v>44142</v>
      </c>
      <c r="F7471" s="4">
        <v>0.16666666666666666</v>
      </c>
      <c r="G7471">
        <v>20</v>
      </c>
      <c r="H7471">
        <v>0</v>
      </c>
      <c r="I7471" s="5">
        <f t="shared" si="1052"/>
        <v>3</v>
      </c>
      <c r="J7471" s="22">
        <v>0</v>
      </c>
      <c r="K7471">
        <v>7.2869999999999999E-5</v>
      </c>
      <c r="L7471" s="5" cm="1">
        <f t="array" ref="L7471">_xlfn.IFS(I7471=0, 0, I7471&gt;34, 0, AND(I7471&gt;0, I7471&lt;35), VLOOKUP(I7471, $A$63:$C$96, 3))</f>
        <v>232</v>
      </c>
      <c r="M7471" s="5">
        <f t="shared" si="1051"/>
        <v>0</v>
      </c>
      <c r="N7471" s="5">
        <v>2023.678055396291</v>
      </c>
      <c r="O7471" s="5">
        <f t="shared" si="1058"/>
        <v>2052.7478999999998</v>
      </c>
      <c r="P7471" s="5">
        <f t="shared" si="1059"/>
        <v>232</v>
      </c>
      <c r="Q7471" s="5">
        <f t="shared" si="1053"/>
        <v>0</v>
      </c>
      <c r="R7471" s="5">
        <f>IF(O7471&gt;(P7471+U7471),O7471-P7471-U7471, 0)</f>
        <v>0</v>
      </c>
      <c r="S7471" s="5">
        <f t="shared" si="1054"/>
        <v>0</v>
      </c>
      <c r="T7471" s="5">
        <f t="shared" si="1055"/>
        <v>0</v>
      </c>
      <c r="U7471" s="5">
        <f>IF(O7471&gt;P7471,IF(V7470*($B$6/100)&gt;=O7471-P7471,(O7471-P7471), V7470*($B$6/100)), 0)</f>
        <v>1820.7478999999998</v>
      </c>
      <c r="V7471" s="5">
        <f>V7470+(T7471*($B$5/100))-(U7471/($B$6/100))</f>
        <v>1468520.2390637328</v>
      </c>
      <c r="W7471" s="5">
        <f t="shared" si="1056"/>
        <v>36713.005976593318</v>
      </c>
    </row>
    <row r="7472" spans="4:23" x14ac:dyDescent="0.25">
      <c r="D7472">
        <f t="shared" si="1057"/>
        <v>7470</v>
      </c>
      <c r="E7472" s="3">
        <v>44142</v>
      </c>
      <c r="F7472" s="4">
        <v>0.20833333333333334</v>
      </c>
      <c r="G7472">
        <v>20</v>
      </c>
      <c r="H7472">
        <v>0</v>
      </c>
      <c r="I7472" s="5">
        <f t="shared" si="1052"/>
        <v>3</v>
      </c>
      <c r="J7472" s="22">
        <v>0</v>
      </c>
      <c r="K7472">
        <v>7.2490000000000006E-5</v>
      </c>
      <c r="L7472" s="5" cm="1">
        <f t="array" ref="L7472">_xlfn.IFS(I7472=0, 0, I7472&gt;34, 0, AND(I7472&gt;0, I7472&lt;35), VLOOKUP(I7472, $A$63:$C$96, 3))</f>
        <v>232</v>
      </c>
      <c r="M7472" s="5">
        <f t="shared" si="1051"/>
        <v>0</v>
      </c>
      <c r="N7472" s="5">
        <v>2212.1120736987796</v>
      </c>
      <c r="O7472" s="5">
        <f t="shared" si="1058"/>
        <v>2042.0433</v>
      </c>
      <c r="P7472" s="5">
        <f t="shared" si="1059"/>
        <v>232</v>
      </c>
      <c r="Q7472" s="5">
        <f t="shared" si="1053"/>
        <v>0</v>
      </c>
      <c r="R7472" s="5">
        <f>IF(O7472&gt;(P7472+U7472),O7472-P7472-U7472, 0)</f>
        <v>0</v>
      </c>
      <c r="S7472" s="5">
        <f t="shared" si="1054"/>
        <v>0</v>
      </c>
      <c r="T7472" s="5">
        <f t="shared" si="1055"/>
        <v>0</v>
      </c>
      <c r="U7472" s="5">
        <f>IF(O7472&gt;P7472,IF(V7471*($B$6/100)&gt;=O7472-P7472,(O7472-P7472), V7471*($B$6/100)), 0)</f>
        <v>1810.0433</v>
      </c>
      <c r="V7472" s="5">
        <f>V7471+(T7472*($B$5/100))-(U7472/($B$6/100))</f>
        <v>1465934.4629208758</v>
      </c>
      <c r="W7472" s="5">
        <f t="shared" si="1056"/>
        <v>36648.361573021895</v>
      </c>
    </row>
    <row r="7473" spans="4:23" x14ac:dyDescent="0.25">
      <c r="D7473">
        <f t="shared" si="1057"/>
        <v>7471</v>
      </c>
      <c r="E7473" s="3">
        <v>44142</v>
      </c>
      <c r="F7473" s="4">
        <v>0.25</v>
      </c>
      <c r="G7473">
        <v>20</v>
      </c>
      <c r="H7473">
        <v>0</v>
      </c>
      <c r="I7473" s="5">
        <f t="shared" si="1052"/>
        <v>3</v>
      </c>
      <c r="J7473" s="22">
        <v>0</v>
      </c>
      <c r="K7473">
        <v>7.3880000000000004E-5</v>
      </c>
      <c r="L7473" s="5" cm="1">
        <f t="array" ref="L7473">_xlfn.IFS(I7473=0, 0, I7473&gt;34, 0, AND(I7473&gt;0, I7473&lt;35), VLOOKUP(I7473, $A$63:$C$96, 3))</f>
        <v>232</v>
      </c>
      <c r="M7473" s="5">
        <f t="shared" si="1051"/>
        <v>0</v>
      </c>
      <c r="N7473" s="5">
        <v>2595.2372334457582</v>
      </c>
      <c r="O7473" s="5">
        <f t="shared" si="1058"/>
        <v>2081.1996000000004</v>
      </c>
      <c r="P7473" s="5">
        <f t="shared" si="1059"/>
        <v>232</v>
      </c>
      <c r="Q7473" s="5">
        <f t="shared" si="1053"/>
        <v>0</v>
      </c>
      <c r="R7473" s="5">
        <f>IF(O7473&gt;(P7473+U7473),O7473-P7473-U7473, 0)</f>
        <v>0</v>
      </c>
      <c r="S7473" s="5">
        <f t="shared" si="1054"/>
        <v>0</v>
      </c>
      <c r="T7473" s="5">
        <f t="shared" si="1055"/>
        <v>0</v>
      </c>
      <c r="U7473" s="5">
        <f>IF(O7473&gt;P7473,IF(V7472*($B$6/100)&gt;=O7473-P7473,(O7473-P7473), V7472*($B$6/100)), 0)</f>
        <v>1849.1996000000004</v>
      </c>
      <c r="V7473" s="5">
        <f>V7472+(T7473*($B$5/100))-(U7473/($B$6/100))</f>
        <v>1463292.74920659</v>
      </c>
      <c r="W7473" s="5">
        <f t="shared" si="1056"/>
        <v>36582.318730164749</v>
      </c>
    </row>
    <row r="7474" spans="4:23" x14ac:dyDescent="0.25">
      <c r="D7474">
        <f t="shared" si="1057"/>
        <v>7472</v>
      </c>
      <c r="E7474" s="3">
        <v>44142</v>
      </c>
      <c r="F7474" s="4">
        <v>0.29166666666666669</v>
      </c>
      <c r="G7474">
        <v>20</v>
      </c>
      <c r="H7474">
        <v>0</v>
      </c>
      <c r="I7474" s="5">
        <f t="shared" si="1052"/>
        <v>3</v>
      </c>
      <c r="J7474" s="22">
        <v>0</v>
      </c>
      <c r="K7474">
        <v>8.0439999999999996E-5</v>
      </c>
      <c r="L7474" s="5" cm="1">
        <f t="array" ref="L7474">_xlfn.IFS(I7474=0, 0, I7474&gt;34, 0, AND(I7474&gt;0, I7474&lt;35), VLOOKUP(I7474, $A$63:$C$96, 3))</f>
        <v>232</v>
      </c>
      <c r="M7474" s="5">
        <f t="shared" si="1051"/>
        <v>0</v>
      </c>
      <c r="N7474" s="5">
        <v>3529.1118122275675</v>
      </c>
      <c r="O7474" s="5">
        <f t="shared" si="1058"/>
        <v>2265.9947999999999</v>
      </c>
      <c r="P7474" s="5">
        <f t="shared" si="1059"/>
        <v>232</v>
      </c>
      <c r="Q7474" s="5">
        <f t="shared" si="1053"/>
        <v>0</v>
      </c>
      <c r="R7474" s="5">
        <f>IF(O7474&gt;(P7474+U7474),O7474-P7474-U7474, 0)</f>
        <v>0</v>
      </c>
      <c r="S7474" s="5">
        <f t="shared" si="1054"/>
        <v>0</v>
      </c>
      <c r="T7474" s="5">
        <f t="shared" si="1055"/>
        <v>0</v>
      </c>
      <c r="U7474" s="5">
        <f>IF(O7474&gt;P7474,IF(V7473*($B$6/100)&gt;=O7474-P7474,(O7474-P7474), V7473*($B$6/100)), 0)</f>
        <v>2033.9947999999999</v>
      </c>
      <c r="V7474" s="5">
        <f>V7473+(T7474*($B$5/100))-(U7474/($B$6/100))</f>
        <v>1460387.042349447</v>
      </c>
      <c r="W7474" s="5">
        <f t="shared" si="1056"/>
        <v>36509.676058736179</v>
      </c>
    </row>
    <row r="7475" spans="4:23" x14ac:dyDescent="0.25">
      <c r="D7475">
        <f t="shared" si="1057"/>
        <v>7473</v>
      </c>
      <c r="E7475" s="3">
        <v>44142</v>
      </c>
      <c r="F7475" s="4">
        <v>0.33333333333333331</v>
      </c>
      <c r="G7475">
        <v>20</v>
      </c>
      <c r="H7475">
        <v>7</v>
      </c>
      <c r="I7475" s="5">
        <f t="shared" si="1052"/>
        <v>3</v>
      </c>
      <c r="J7475" s="22">
        <v>4.4540564081499335E-5</v>
      </c>
      <c r="K7475">
        <v>1.0263999999999999E-4</v>
      </c>
      <c r="L7475" s="5" cm="1">
        <f t="array" ref="L7475">_xlfn.IFS(I7475=0, 0, I7475&gt;34, 0, AND(I7475&gt;0, I7475&lt;35), VLOOKUP(I7475, $A$63:$C$96, 3))</f>
        <v>232</v>
      </c>
      <c r="M7475" s="5">
        <f t="shared" si="1051"/>
        <v>211.56767938712184</v>
      </c>
      <c r="N7475" s="5">
        <v>4928.6330117257667</v>
      </c>
      <c r="O7475" s="5">
        <f t="shared" si="1058"/>
        <v>2891.3687999999997</v>
      </c>
      <c r="P7475" s="5">
        <f t="shared" si="1059"/>
        <v>443.56767938712187</v>
      </c>
      <c r="Q7475" s="5">
        <f t="shared" si="1053"/>
        <v>0</v>
      </c>
      <c r="R7475" s="5">
        <f>IF(O7475&gt;(P7475+U7475),O7475-P7475-U7475, 0)</f>
        <v>0</v>
      </c>
      <c r="S7475" s="5">
        <f t="shared" si="1054"/>
        <v>0</v>
      </c>
      <c r="T7475" s="5">
        <f t="shared" si="1055"/>
        <v>0</v>
      </c>
      <c r="U7475" s="5">
        <f>IF(O7475&gt;P7475,IF(V7474*($B$6/100)&gt;=O7475-P7475,(O7475-P7475), V7474*($B$6/100)), 0)</f>
        <v>2447.8011206128776</v>
      </c>
      <c r="V7475" s="5">
        <f>V7474+(T7475*($B$5/100))-(U7475/($B$6/100))</f>
        <v>1456890.1836057142</v>
      </c>
      <c r="W7475" s="5">
        <f t="shared" si="1056"/>
        <v>36422.254590142853</v>
      </c>
    </row>
    <row r="7476" spans="4:23" x14ac:dyDescent="0.25">
      <c r="D7476">
        <f t="shared" si="1057"/>
        <v>7474</v>
      </c>
      <c r="E7476" s="3">
        <v>44142</v>
      </c>
      <c r="F7476" s="4">
        <v>0.375</v>
      </c>
      <c r="G7476">
        <v>10</v>
      </c>
      <c r="H7476">
        <v>10</v>
      </c>
      <c r="I7476" s="5">
        <f t="shared" si="1052"/>
        <v>1</v>
      </c>
      <c r="J7476" s="22">
        <v>1.2124931333297041E-4</v>
      </c>
      <c r="K7476">
        <v>1.3171E-4</v>
      </c>
      <c r="L7476" s="5" cm="1">
        <f t="array" ref="L7476">_xlfn.IFS(I7476=0, 0, I7476&gt;34, 0, AND(I7476&gt;0, I7476&lt;35), VLOOKUP(I7476, $A$63:$C$96, 3))</f>
        <v>0</v>
      </c>
      <c r="M7476" s="5">
        <f t="shared" si="1051"/>
        <v>575.93423833160955</v>
      </c>
      <c r="N7476" s="5">
        <v>5923.5848935680306</v>
      </c>
      <c r="O7476" s="5">
        <f t="shared" si="1058"/>
        <v>3710.2707</v>
      </c>
      <c r="P7476" s="5">
        <f t="shared" si="1059"/>
        <v>575.93423833160955</v>
      </c>
      <c r="Q7476" s="5">
        <f t="shared" si="1053"/>
        <v>0</v>
      </c>
      <c r="R7476" s="5">
        <f>IF(O7476&gt;(P7476+U7476),O7476-P7476-U7476, 0)</f>
        <v>0</v>
      </c>
      <c r="S7476" s="5">
        <f t="shared" si="1054"/>
        <v>0</v>
      </c>
      <c r="T7476" s="5">
        <f t="shared" si="1055"/>
        <v>0</v>
      </c>
      <c r="U7476" s="5">
        <f>IF(O7476&gt;P7476,IF(V7475*($B$6/100)&gt;=O7476-P7476,(O7476-P7476), V7475*($B$6/100)), 0)</f>
        <v>3134.3364616683903</v>
      </c>
      <c r="V7476" s="5">
        <f>V7475+(T7476*($B$5/100))-(U7476/($B$6/100))</f>
        <v>1452412.5600890452</v>
      </c>
      <c r="W7476" s="5">
        <f t="shared" si="1056"/>
        <v>36310.314002226129</v>
      </c>
    </row>
    <row r="7477" spans="4:23" x14ac:dyDescent="0.25">
      <c r="D7477">
        <f t="shared" si="1057"/>
        <v>7475</v>
      </c>
      <c r="E7477" s="3">
        <v>44142</v>
      </c>
      <c r="F7477" s="4">
        <v>0.41666666666666669</v>
      </c>
      <c r="G7477">
        <v>20</v>
      </c>
      <c r="H7477">
        <v>10</v>
      </c>
      <c r="I7477" s="5">
        <f t="shared" si="1052"/>
        <v>3</v>
      </c>
      <c r="J7477" s="22">
        <v>2.0290701414905254E-4</v>
      </c>
      <c r="K7477">
        <v>1.4268000000000001E-4</v>
      </c>
      <c r="L7477" s="5" cm="1">
        <f t="array" ref="L7477">_xlfn.IFS(I7477=0, 0, I7477&gt;34, 0, AND(I7477&gt;0, I7477&lt;35), VLOOKUP(I7477, $A$63:$C$96, 3))</f>
        <v>232</v>
      </c>
      <c r="M7477" s="5">
        <f t="shared" si="1051"/>
        <v>963.80831720799949</v>
      </c>
      <c r="N7477" s="5">
        <v>5261.4948182846729</v>
      </c>
      <c r="O7477" s="5">
        <f t="shared" si="1058"/>
        <v>4019.2956000000004</v>
      </c>
      <c r="P7477" s="5">
        <f t="shared" si="1059"/>
        <v>1195.8083172079996</v>
      </c>
      <c r="Q7477" s="5">
        <f t="shared" si="1053"/>
        <v>0</v>
      </c>
      <c r="R7477" s="5">
        <f>IF(O7477&gt;(P7477+U7477),O7477-P7477-U7477, 0)</f>
        <v>0</v>
      </c>
      <c r="S7477" s="5">
        <f t="shared" si="1054"/>
        <v>0</v>
      </c>
      <c r="T7477" s="5">
        <f t="shared" si="1055"/>
        <v>0</v>
      </c>
      <c r="U7477" s="5">
        <f>IF(O7477&gt;P7477,IF(V7476*($B$6/100)&gt;=O7477-P7477,(O7477-P7477), V7476*($B$6/100)), 0)</f>
        <v>2823.4872827920008</v>
      </c>
      <c r="V7477" s="5">
        <f>V7476+(T7477*($B$5/100))-(U7477/($B$6/100))</f>
        <v>1448379.0068279137</v>
      </c>
      <c r="W7477" s="5">
        <f t="shared" si="1056"/>
        <v>36209.475170697842</v>
      </c>
    </row>
    <row r="7478" spans="4:23" x14ac:dyDescent="0.25">
      <c r="D7478">
        <f t="shared" si="1057"/>
        <v>7476</v>
      </c>
      <c r="E7478" s="3">
        <v>44142</v>
      </c>
      <c r="F7478" s="4">
        <v>0.45833333333333331</v>
      </c>
      <c r="G7478">
        <v>20</v>
      </c>
      <c r="H7478">
        <v>10</v>
      </c>
      <c r="I7478" s="5">
        <f t="shared" si="1052"/>
        <v>3</v>
      </c>
      <c r="J7478" s="22">
        <v>2.5981995714207946E-4</v>
      </c>
      <c r="K7478">
        <v>1.4145999999999999E-4</v>
      </c>
      <c r="L7478" s="5" cm="1">
        <f t="array" ref="L7478">_xlfn.IFS(I7478=0, 0, I7478&gt;34, 0, AND(I7478&gt;0, I7478&lt;35), VLOOKUP(I7478, $A$63:$C$96, 3))</f>
        <v>232</v>
      </c>
      <c r="M7478" s="5">
        <f t="shared" si="1051"/>
        <v>1234.1447964248775</v>
      </c>
      <c r="N7478" s="5">
        <v>4116.9293390382281</v>
      </c>
      <c r="O7478" s="5">
        <f t="shared" si="1058"/>
        <v>3984.9281999999998</v>
      </c>
      <c r="P7478" s="5">
        <f t="shared" si="1059"/>
        <v>1466.1447964248775</v>
      </c>
      <c r="Q7478" s="5">
        <f t="shared" si="1053"/>
        <v>0</v>
      </c>
      <c r="R7478" s="5">
        <f>IF(O7478&gt;(P7478+U7478),O7478-P7478-U7478, 0)</f>
        <v>0</v>
      </c>
      <c r="S7478" s="5">
        <f t="shared" si="1054"/>
        <v>0</v>
      </c>
      <c r="T7478" s="5">
        <f t="shared" si="1055"/>
        <v>0</v>
      </c>
      <c r="U7478" s="5">
        <f>IF(O7478&gt;P7478,IF(V7477*($B$6/100)&gt;=O7478-P7478,(O7478-P7478), V7477*($B$6/100)), 0)</f>
        <v>2518.7834035751221</v>
      </c>
      <c r="V7478" s="5">
        <f>V7477+(T7478*($B$5/100))-(U7478/($B$6/100))</f>
        <v>1444780.7448228064</v>
      </c>
      <c r="W7478" s="5">
        <f t="shared" si="1056"/>
        <v>36119.518620570161</v>
      </c>
    </row>
    <row r="7479" spans="4:23" x14ac:dyDescent="0.25">
      <c r="D7479">
        <f t="shared" si="1057"/>
        <v>7477</v>
      </c>
      <c r="E7479" s="3">
        <v>44142</v>
      </c>
      <c r="F7479" s="4">
        <v>0.5</v>
      </c>
      <c r="G7479">
        <v>20</v>
      </c>
      <c r="H7479">
        <v>9</v>
      </c>
      <c r="I7479" s="5">
        <f t="shared" si="1052"/>
        <v>3</v>
      </c>
      <c r="J7479" s="22">
        <v>2.4744757823055185E-4</v>
      </c>
      <c r="K7479">
        <v>1.3883E-4</v>
      </c>
      <c r="L7479" s="5" cm="1">
        <f t="array" ref="L7479">_xlfn.IFS(I7479=0, 0, I7479&gt;34, 0, AND(I7479&gt;0, I7479&lt;35), VLOOKUP(I7479, $A$63:$C$96, 3))</f>
        <v>232</v>
      </c>
      <c r="M7479" s="5">
        <f t="shared" si="1051"/>
        <v>1175.3759965951215</v>
      </c>
      <c r="N7479" s="5">
        <v>3304.8568236459823</v>
      </c>
      <c r="O7479" s="5">
        <f t="shared" si="1058"/>
        <v>3910.8410999999996</v>
      </c>
      <c r="P7479" s="5">
        <f t="shared" si="1059"/>
        <v>1407.3759965951215</v>
      </c>
      <c r="Q7479" s="5">
        <f t="shared" si="1053"/>
        <v>0</v>
      </c>
      <c r="R7479" s="5">
        <f>IF(O7479&gt;(P7479+U7479),O7479-P7479-U7479, 0)</f>
        <v>0</v>
      </c>
      <c r="S7479" s="5">
        <f t="shared" si="1054"/>
        <v>0</v>
      </c>
      <c r="T7479" s="5">
        <f t="shared" si="1055"/>
        <v>0</v>
      </c>
      <c r="U7479" s="5">
        <f>IF(O7479&gt;P7479,IF(V7478*($B$6/100)&gt;=O7479-P7479,(O7479-P7479), V7478*($B$6/100)), 0)</f>
        <v>2503.4651034048784</v>
      </c>
      <c r="V7479" s="5">
        <f>V7478+(T7479*($B$5/100))-(U7479/($B$6/100))</f>
        <v>1441204.3661036566</v>
      </c>
      <c r="W7479" s="5">
        <f t="shared" si="1056"/>
        <v>36030.109152591416</v>
      </c>
    </row>
    <row r="7480" spans="4:23" x14ac:dyDescent="0.25">
      <c r="D7480">
        <f t="shared" si="1057"/>
        <v>7478</v>
      </c>
      <c r="E7480" s="3">
        <v>44142</v>
      </c>
      <c r="F7480" s="4">
        <v>0.54166666666666663</v>
      </c>
      <c r="G7480">
        <v>20</v>
      </c>
      <c r="H7480">
        <v>6</v>
      </c>
      <c r="I7480" s="5">
        <f t="shared" si="1052"/>
        <v>3</v>
      </c>
      <c r="J7480" s="22">
        <v>1.6826435319677527E-4</v>
      </c>
      <c r="K7480">
        <v>1.4135999999999999E-4</v>
      </c>
      <c r="L7480" s="5" cm="1">
        <f t="array" ref="L7480">_xlfn.IFS(I7480=0, 0, I7480&gt;34, 0, AND(I7480&gt;0, I7480&lt;35), VLOOKUP(I7480, $A$63:$C$96, 3))</f>
        <v>232</v>
      </c>
      <c r="M7480" s="5">
        <f t="shared" si="1051"/>
        <v>799.2556776846825</v>
      </c>
      <c r="N7480" s="5">
        <v>2841.9549977031352</v>
      </c>
      <c r="O7480" s="5">
        <f t="shared" si="1058"/>
        <v>3982.1111999999998</v>
      </c>
      <c r="P7480" s="5">
        <f t="shared" si="1059"/>
        <v>1031.2556776846825</v>
      </c>
      <c r="Q7480" s="5">
        <f t="shared" si="1053"/>
        <v>0</v>
      </c>
      <c r="R7480" s="5">
        <f>IF(O7480&gt;(P7480+U7480),O7480-P7480-U7480, 0)</f>
        <v>0</v>
      </c>
      <c r="S7480" s="5">
        <f t="shared" si="1054"/>
        <v>0</v>
      </c>
      <c r="T7480" s="5">
        <f t="shared" si="1055"/>
        <v>0</v>
      </c>
      <c r="U7480" s="5">
        <f>IF(O7480&gt;P7480,IF(V7479*($B$6/100)&gt;=O7480-P7480,(O7480-P7480), V7479*($B$6/100)), 0)</f>
        <v>2950.8555223153171</v>
      </c>
      <c r="V7480" s="5">
        <f>V7479+(T7480*($B$5/100))-(U7480/($B$6/100))</f>
        <v>1436988.8582146347</v>
      </c>
      <c r="W7480" s="5">
        <f t="shared" si="1056"/>
        <v>35924.72145536587</v>
      </c>
    </row>
    <row r="7481" spans="4:23" x14ac:dyDescent="0.25">
      <c r="D7481">
        <f t="shared" si="1057"/>
        <v>7479</v>
      </c>
      <c r="E7481" s="3">
        <v>44142</v>
      </c>
      <c r="F7481" s="4">
        <v>0.58333333333333337</v>
      </c>
      <c r="G7481">
        <v>20</v>
      </c>
      <c r="H7481">
        <v>8</v>
      </c>
      <c r="I7481" s="5">
        <f t="shared" si="1052"/>
        <v>3</v>
      </c>
      <c r="J7481" s="22">
        <v>1.7321330476138629E-4</v>
      </c>
      <c r="K7481">
        <v>1.3743999999999999E-4</v>
      </c>
      <c r="L7481" s="5" cm="1">
        <f t="array" ref="L7481">_xlfn.IFS(I7481=0, 0, I7481&gt;34, 0, AND(I7481&gt;0, I7481&lt;35), VLOOKUP(I7481, $A$63:$C$96, 3))</f>
        <v>232</v>
      </c>
      <c r="M7481" s="5">
        <f t="shared" si="1051"/>
        <v>822.76319761658488</v>
      </c>
      <c r="N7481" s="5">
        <v>2632.2602039137869</v>
      </c>
      <c r="O7481" s="5">
        <f t="shared" si="1058"/>
        <v>3871.6847999999995</v>
      </c>
      <c r="P7481" s="5">
        <f t="shared" si="1059"/>
        <v>1054.7631976165849</v>
      </c>
      <c r="Q7481" s="5">
        <f t="shared" si="1053"/>
        <v>0</v>
      </c>
      <c r="R7481" s="5">
        <f>IF(O7481&gt;(P7481+U7481),O7481-P7481-U7481, 0)</f>
        <v>0</v>
      </c>
      <c r="S7481" s="5">
        <f t="shared" si="1054"/>
        <v>0</v>
      </c>
      <c r="T7481" s="5">
        <f t="shared" si="1055"/>
        <v>0</v>
      </c>
      <c r="U7481" s="5">
        <f>IF(O7481&gt;P7481,IF(V7480*($B$6/100)&gt;=O7481-P7481,(O7481-P7481), V7480*($B$6/100)), 0)</f>
        <v>2816.9216023834147</v>
      </c>
      <c r="V7481" s="5">
        <f>V7480+(T7481*($B$5/100))-(U7481/($B$6/100))</f>
        <v>1432964.6844969441</v>
      </c>
      <c r="W7481" s="5">
        <f t="shared" si="1056"/>
        <v>35824.117112423599</v>
      </c>
    </row>
    <row r="7482" spans="4:23" x14ac:dyDescent="0.25">
      <c r="D7482">
        <f t="shared" si="1057"/>
        <v>7480</v>
      </c>
      <c r="E7482" s="3">
        <v>44142</v>
      </c>
      <c r="F7482" s="4">
        <v>0.625</v>
      </c>
      <c r="G7482">
        <v>20</v>
      </c>
      <c r="H7482">
        <v>10</v>
      </c>
      <c r="I7482" s="5">
        <f t="shared" si="1052"/>
        <v>3</v>
      </c>
      <c r="J7482" s="22">
        <v>8.6606652380693145E-5</v>
      </c>
      <c r="K7482">
        <v>1.4073999999999998E-4</v>
      </c>
      <c r="L7482" s="5" cm="1">
        <f t="array" ref="L7482">_xlfn.IFS(I7482=0, 0, I7482&gt;34, 0, AND(I7482&gt;0, I7482&lt;35), VLOOKUP(I7482, $A$63:$C$96, 3))</f>
        <v>232</v>
      </c>
      <c r="M7482" s="5">
        <f t="shared" si="1051"/>
        <v>411.38159880829244</v>
      </c>
      <c r="N7482" s="5">
        <v>2643.2066960157267</v>
      </c>
      <c r="O7482" s="5">
        <f t="shared" si="1058"/>
        <v>3964.6457999999993</v>
      </c>
      <c r="P7482" s="5">
        <f t="shared" si="1059"/>
        <v>643.38159880829244</v>
      </c>
      <c r="Q7482" s="5">
        <f t="shared" si="1053"/>
        <v>0</v>
      </c>
      <c r="R7482" s="5">
        <f>IF(O7482&gt;(P7482+U7482),O7482-P7482-U7482, 0)</f>
        <v>0</v>
      </c>
      <c r="S7482" s="5">
        <f t="shared" si="1054"/>
        <v>0</v>
      </c>
      <c r="T7482" s="5">
        <f t="shared" si="1055"/>
        <v>0</v>
      </c>
      <c r="U7482" s="5">
        <f>IF(O7482&gt;P7482,IF(V7481*($B$6/100)&gt;=O7482-P7482,(O7482-P7482), V7481*($B$6/100)), 0)</f>
        <v>3321.2642011917069</v>
      </c>
      <c r="V7482" s="5">
        <f>V7481+(T7482*($B$5/100))-(U7482/($B$6/100))</f>
        <v>1428220.0213523845</v>
      </c>
      <c r="W7482" s="5">
        <f t="shared" si="1056"/>
        <v>35705.500533809609</v>
      </c>
    </row>
    <row r="7483" spans="4:23" x14ac:dyDescent="0.25">
      <c r="D7483">
        <f t="shared" si="1057"/>
        <v>7481</v>
      </c>
      <c r="E7483" s="3">
        <v>44142</v>
      </c>
      <c r="F7483" s="4">
        <v>0.66666666666666663</v>
      </c>
      <c r="G7483">
        <v>20</v>
      </c>
      <c r="H7483">
        <v>3</v>
      </c>
      <c r="I7483" s="5">
        <f t="shared" si="1052"/>
        <v>3</v>
      </c>
      <c r="J7483" s="22">
        <v>1.9795806258444149E-5</v>
      </c>
      <c r="K7483">
        <v>1.4634000000000001E-4</v>
      </c>
      <c r="L7483" s="5" cm="1">
        <f t="array" ref="L7483">_xlfn.IFS(I7483=0, 0, I7483&gt;34, 0, AND(I7483&gt;0, I7483&lt;35), VLOOKUP(I7483, $A$63:$C$96, 3))</f>
        <v>232</v>
      </c>
      <c r="M7483" s="5">
        <f t="shared" si="1051"/>
        <v>94.030079727609717</v>
      </c>
      <c r="N7483" s="5">
        <v>2726.6819398880766</v>
      </c>
      <c r="O7483" s="5">
        <f t="shared" si="1058"/>
        <v>4122.3977999999997</v>
      </c>
      <c r="P7483" s="5">
        <f t="shared" si="1059"/>
        <v>326.03007972760975</v>
      </c>
      <c r="Q7483" s="5">
        <f t="shared" si="1053"/>
        <v>0</v>
      </c>
      <c r="R7483" s="5">
        <f>IF(O7483&gt;(P7483+U7483),O7483-P7483-U7483, 0)</f>
        <v>0</v>
      </c>
      <c r="S7483" s="5">
        <f t="shared" si="1054"/>
        <v>0</v>
      </c>
      <c r="T7483" s="5">
        <f t="shared" si="1055"/>
        <v>0</v>
      </c>
      <c r="U7483" s="5">
        <f>IF(O7483&gt;P7483,IF(V7482*($B$6/100)&gt;=O7483-P7483,(O7483-P7483), V7482*($B$6/100)), 0)</f>
        <v>3796.3677202723902</v>
      </c>
      <c r="V7483" s="5">
        <f>V7482+(T7483*($B$5/100))-(U7483/($B$6/100))</f>
        <v>1422796.6388948525</v>
      </c>
      <c r="W7483" s="5">
        <f t="shared" si="1056"/>
        <v>35569.915972371309</v>
      </c>
    </row>
    <row r="7484" spans="4:23" x14ac:dyDescent="0.25">
      <c r="D7484">
        <f t="shared" si="1057"/>
        <v>7482</v>
      </c>
      <c r="E7484" s="3">
        <v>44142</v>
      </c>
      <c r="F7484" s="4">
        <v>0.70833333333333337</v>
      </c>
      <c r="G7484">
        <v>20</v>
      </c>
      <c r="H7484">
        <v>0</v>
      </c>
      <c r="I7484" s="5">
        <f t="shared" si="1052"/>
        <v>3</v>
      </c>
      <c r="J7484" s="22">
        <v>0</v>
      </c>
      <c r="K7484">
        <v>1.7569999999999999E-4</v>
      </c>
      <c r="L7484" s="5" cm="1">
        <f t="array" ref="L7484">_xlfn.IFS(I7484=0, 0, I7484&gt;34, 0, AND(I7484&gt;0, I7484&lt;35), VLOOKUP(I7484, $A$63:$C$96, 3))</f>
        <v>232</v>
      </c>
      <c r="M7484" s="5">
        <f t="shared" si="1051"/>
        <v>0</v>
      </c>
      <c r="N7484" s="5">
        <v>3704.5088141960036</v>
      </c>
      <c r="O7484" s="5">
        <f t="shared" si="1058"/>
        <v>4949.4690000000001</v>
      </c>
      <c r="P7484" s="5">
        <f t="shared" si="1059"/>
        <v>232</v>
      </c>
      <c r="Q7484" s="5">
        <f t="shared" si="1053"/>
        <v>0</v>
      </c>
      <c r="R7484" s="5">
        <f>IF(O7484&gt;(P7484+U7484),O7484-P7484-U7484, 0)</f>
        <v>0</v>
      </c>
      <c r="S7484" s="5">
        <f t="shared" si="1054"/>
        <v>0</v>
      </c>
      <c r="T7484" s="5">
        <f t="shared" si="1055"/>
        <v>0</v>
      </c>
      <c r="U7484" s="5">
        <f>IF(O7484&gt;P7484,IF(V7483*($B$6/100)&gt;=O7484-P7484,(O7484-P7484), V7483*($B$6/100)), 0)</f>
        <v>4717.4690000000001</v>
      </c>
      <c r="V7484" s="5">
        <f>V7483+(T7484*($B$5/100))-(U7484/($B$6/100))</f>
        <v>1416057.397466281</v>
      </c>
      <c r="W7484" s="5">
        <f t="shared" si="1056"/>
        <v>35401.434936657024</v>
      </c>
    </row>
    <row r="7485" spans="4:23" x14ac:dyDescent="0.25">
      <c r="D7485">
        <f t="shared" si="1057"/>
        <v>7483</v>
      </c>
      <c r="E7485" s="3">
        <v>44142</v>
      </c>
      <c r="F7485" s="4">
        <v>0.75</v>
      </c>
      <c r="G7485">
        <v>20</v>
      </c>
      <c r="H7485">
        <v>0</v>
      </c>
      <c r="I7485" s="5">
        <f t="shared" si="1052"/>
        <v>3</v>
      </c>
      <c r="J7485" s="22">
        <v>0</v>
      </c>
      <c r="K7485">
        <v>2.321E-4</v>
      </c>
      <c r="L7485" s="5" cm="1">
        <f t="array" ref="L7485">_xlfn.IFS(I7485=0, 0, I7485&gt;34, 0, AND(I7485&gt;0, I7485&lt;35), VLOOKUP(I7485, $A$63:$C$96, 3))</f>
        <v>232</v>
      </c>
      <c r="M7485" s="5">
        <f t="shared" si="1051"/>
        <v>0</v>
      </c>
      <c r="N7485" s="5">
        <v>4364.4612623957182</v>
      </c>
      <c r="O7485" s="5">
        <f t="shared" si="1058"/>
        <v>6538.2569999999996</v>
      </c>
      <c r="P7485" s="5">
        <f t="shared" si="1059"/>
        <v>232</v>
      </c>
      <c r="Q7485" s="5">
        <f t="shared" si="1053"/>
        <v>0</v>
      </c>
      <c r="R7485" s="5">
        <f>IF(O7485&gt;(P7485+U7485),O7485-P7485-U7485, 0)</f>
        <v>0</v>
      </c>
      <c r="S7485" s="5">
        <f t="shared" si="1054"/>
        <v>0</v>
      </c>
      <c r="T7485" s="5">
        <f t="shared" si="1055"/>
        <v>0</v>
      </c>
      <c r="U7485" s="5">
        <f>IF(O7485&gt;P7485,IF(V7484*($B$6/100)&gt;=O7485-P7485,(O7485-P7485), V7484*($B$6/100)), 0)</f>
        <v>6306.2569999999996</v>
      </c>
      <c r="V7485" s="5">
        <f>V7484+(T7485*($B$5/100))-(U7485/($B$6/100))</f>
        <v>1407048.4588948523</v>
      </c>
      <c r="W7485" s="5">
        <f t="shared" si="1056"/>
        <v>35176.211472371309</v>
      </c>
    </row>
    <row r="7486" spans="4:23" x14ac:dyDescent="0.25">
      <c r="D7486">
        <f t="shared" si="1057"/>
        <v>7484</v>
      </c>
      <c r="E7486" s="3">
        <v>44142</v>
      </c>
      <c r="F7486" s="4">
        <v>0.79166666666666663</v>
      </c>
      <c r="G7486">
        <v>10</v>
      </c>
      <c r="H7486">
        <v>0</v>
      </c>
      <c r="I7486" s="5">
        <f t="shared" si="1052"/>
        <v>1</v>
      </c>
      <c r="J7486" s="22">
        <v>0</v>
      </c>
      <c r="K7486">
        <v>2.3436E-4</v>
      </c>
      <c r="L7486" s="5" cm="1">
        <f t="array" ref="L7486">_xlfn.IFS(I7486=0, 0, I7486&gt;34, 0, AND(I7486&gt;0, I7486&lt;35), VLOOKUP(I7486, $A$63:$C$96, 3))</f>
        <v>0</v>
      </c>
      <c r="M7486" s="5">
        <f t="shared" si="1051"/>
        <v>0</v>
      </c>
      <c r="N7486" s="5">
        <v>4242.8868173938563</v>
      </c>
      <c r="O7486" s="5">
        <f t="shared" si="1058"/>
        <v>6601.9211999999998</v>
      </c>
      <c r="P7486" s="5">
        <f t="shared" si="1059"/>
        <v>0</v>
      </c>
      <c r="Q7486" s="5">
        <f t="shared" si="1053"/>
        <v>0</v>
      </c>
      <c r="R7486" s="5">
        <f>IF(O7486&gt;(P7486+U7486),O7486-P7486-U7486, 0)</f>
        <v>0</v>
      </c>
      <c r="S7486" s="5">
        <f t="shared" si="1054"/>
        <v>0</v>
      </c>
      <c r="T7486" s="5">
        <f t="shared" si="1055"/>
        <v>0</v>
      </c>
      <c r="U7486" s="5">
        <f>IF(O7486&gt;P7486,IF(V7485*($B$6/100)&gt;=O7486-P7486,(O7486-P7486), V7485*($B$6/100)), 0)</f>
        <v>6601.9211999999998</v>
      </c>
      <c r="V7486" s="5">
        <f>V7485+(T7486*($B$5/100))-(U7486/($B$6/100))</f>
        <v>1397617.1428948522</v>
      </c>
      <c r="W7486" s="5">
        <f t="shared" si="1056"/>
        <v>34940.428572371304</v>
      </c>
    </row>
    <row r="7487" spans="4:23" x14ac:dyDescent="0.25">
      <c r="D7487">
        <f t="shared" si="1057"/>
        <v>7485</v>
      </c>
      <c r="E7487" s="3">
        <v>44142</v>
      </c>
      <c r="F7487" s="4">
        <v>0.83333333333333337</v>
      </c>
      <c r="G7487">
        <v>20</v>
      </c>
      <c r="H7487">
        <v>0</v>
      </c>
      <c r="I7487" s="5">
        <f t="shared" si="1052"/>
        <v>3</v>
      </c>
      <c r="J7487" s="22">
        <v>0</v>
      </c>
      <c r="K7487">
        <v>2.1280999999999999E-4</v>
      </c>
      <c r="L7487" s="5" cm="1">
        <f t="array" ref="L7487">_xlfn.IFS(I7487=0, 0, I7487&gt;34, 0, AND(I7487&gt;0, I7487&lt;35), VLOOKUP(I7487, $A$63:$C$96, 3))</f>
        <v>232</v>
      </c>
      <c r="M7487" s="5">
        <f t="shared" si="1051"/>
        <v>0</v>
      </c>
      <c r="N7487" s="5">
        <v>4099.8846436207032</v>
      </c>
      <c r="O7487" s="5">
        <f t="shared" si="1058"/>
        <v>5994.8576999999996</v>
      </c>
      <c r="P7487" s="5">
        <f t="shared" si="1059"/>
        <v>232</v>
      </c>
      <c r="Q7487" s="5">
        <f t="shared" si="1053"/>
        <v>0</v>
      </c>
      <c r="R7487" s="5">
        <f>IF(O7487&gt;(P7487+U7487),O7487-P7487-U7487, 0)</f>
        <v>0</v>
      </c>
      <c r="S7487" s="5">
        <f t="shared" si="1054"/>
        <v>0</v>
      </c>
      <c r="T7487" s="5">
        <f t="shared" si="1055"/>
        <v>0</v>
      </c>
      <c r="U7487" s="5">
        <f>IF(O7487&gt;P7487,IF(V7486*($B$6/100)&gt;=O7487-P7487,(O7487-P7487), V7486*($B$6/100)), 0)</f>
        <v>5762.8576999999996</v>
      </c>
      <c r="V7487" s="5">
        <f>V7486+(T7487*($B$5/100))-(U7487/($B$6/100))</f>
        <v>1389384.4890377093</v>
      </c>
      <c r="W7487" s="5">
        <f t="shared" si="1056"/>
        <v>34734.612225942736</v>
      </c>
    </row>
    <row r="7488" spans="4:23" x14ac:dyDescent="0.25">
      <c r="D7488">
        <f t="shared" si="1057"/>
        <v>7486</v>
      </c>
      <c r="E7488" s="3">
        <v>44142</v>
      </c>
      <c r="F7488" s="4">
        <v>0.875</v>
      </c>
      <c r="G7488">
        <v>20</v>
      </c>
      <c r="H7488">
        <v>0</v>
      </c>
      <c r="I7488" s="5">
        <f t="shared" si="1052"/>
        <v>3</v>
      </c>
      <c r="J7488" s="22">
        <v>0</v>
      </c>
      <c r="K7488">
        <v>1.9161999999999998E-4</v>
      </c>
      <c r="L7488" s="5" cm="1">
        <f t="array" ref="L7488">_xlfn.IFS(I7488=0, 0, I7488&gt;34, 0, AND(I7488&gt;0, I7488&lt;35), VLOOKUP(I7488, $A$63:$C$96, 3))</f>
        <v>232</v>
      </c>
      <c r="M7488" s="5">
        <f t="shared" si="1051"/>
        <v>0</v>
      </c>
      <c r="N7488" s="5">
        <v>3753.5681651484601</v>
      </c>
      <c r="O7488" s="5">
        <f t="shared" si="1058"/>
        <v>5397.9353999999994</v>
      </c>
      <c r="P7488" s="5">
        <f t="shared" si="1059"/>
        <v>232</v>
      </c>
      <c r="Q7488" s="5">
        <f t="shared" si="1053"/>
        <v>0</v>
      </c>
      <c r="R7488" s="5">
        <f>IF(O7488&gt;(P7488+U7488),O7488-P7488-U7488, 0)</f>
        <v>0</v>
      </c>
      <c r="S7488" s="5">
        <f t="shared" si="1054"/>
        <v>0</v>
      </c>
      <c r="T7488" s="5">
        <f t="shared" si="1055"/>
        <v>0</v>
      </c>
      <c r="U7488" s="5">
        <f>IF(O7488&gt;P7488,IF(V7487*($B$6/100)&gt;=O7488-P7488,(O7488-P7488), V7487*($B$6/100)), 0)</f>
        <v>5165.9353999999994</v>
      </c>
      <c r="V7488" s="5">
        <f>V7487+(T7488*($B$5/100))-(U7488/($B$6/100))</f>
        <v>1382004.5813234237</v>
      </c>
      <c r="W7488" s="5">
        <f t="shared" si="1056"/>
        <v>34550.114533085594</v>
      </c>
    </row>
    <row r="7489" spans="4:23" x14ac:dyDescent="0.25">
      <c r="D7489">
        <f t="shared" si="1057"/>
        <v>7487</v>
      </c>
      <c r="E7489" s="3">
        <v>44142</v>
      </c>
      <c r="F7489" s="4">
        <v>0.91666666666666663</v>
      </c>
      <c r="G7489">
        <v>20</v>
      </c>
      <c r="H7489">
        <v>0</v>
      </c>
      <c r="I7489" s="5">
        <f t="shared" si="1052"/>
        <v>3</v>
      </c>
      <c r="J7489" s="22">
        <v>0</v>
      </c>
      <c r="K7489">
        <v>1.7164E-4</v>
      </c>
      <c r="L7489" s="5" cm="1">
        <f t="array" ref="L7489">_xlfn.IFS(I7489=0, 0, I7489&gt;34, 0, AND(I7489&gt;0, I7489&lt;35), VLOOKUP(I7489, $A$63:$C$96, 3))</f>
        <v>232</v>
      </c>
      <c r="M7489" s="5">
        <f t="shared" si="1051"/>
        <v>0</v>
      </c>
      <c r="N7489" s="5">
        <v>3393.3569912959488</v>
      </c>
      <c r="O7489" s="5">
        <f t="shared" si="1058"/>
        <v>4835.0987999999998</v>
      </c>
      <c r="P7489" s="5">
        <f t="shared" si="1059"/>
        <v>232</v>
      </c>
      <c r="Q7489" s="5">
        <f t="shared" si="1053"/>
        <v>0</v>
      </c>
      <c r="R7489" s="5">
        <f>IF(O7489&gt;(P7489+U7489),O7489-P7489-U7489, 0)</f>
        <v>0</v>
      </c>
      <c r="S7489" s="5">
        <f t="shared" si="1054"/>
        <v>0</v>
      </c>
      <c r="T7489" s="5">
        <f t="shared" si="1055"/>
        <v>0</v>
      </c>
      <c r="U7489" s="5">
        <f>IF(O7489&gt;P7489,IF(V7488*($B$6/100)&gt;=O7489-P7489,(O7489-P7489), V7488*($B$6/100)), 0)</f>
        <v>4603.0987999999998</v>
      </c>
      <c r="V7489" s="5">
        <f>V7488+(T7489*($B$5/100))-(U7489/($B$6/100))</f>
        <v>1375428.7258948523</v>
      </c>
      <c r="W7489" s="5">
        <f t="shared" si="1056"/>
        <v>34385.718147371306</v>
      </c>
    </row>
    <row r="7490" spans="4:23" x14ac:dyDescent="0.25">
      <c r="D7490">
        <f t="shared" si="1057"/>
        <v>7488</v>
      </c>
      <c r="E7490" s="3">
        <v>44142</v>
      </c>
      <c r="F7490" s="4">
        <v>0.95833333333333337</v>
      </c>
      <c r="G7490">
        <v>10</v>
      </c>
      <c r="H7490">
        <v>0</v>
      </c>
      <c r="I7490" s="5">
        <f t="shared" si="1052"/>
        <v>1</v>
      </c>
      <c r="J7490" s="22">
        <v>0</v>
      </c>
      <c r="K7490">
        <v>1.5718000000000001E-4</v>
      </c>
      <c r="L7490" s="5" cm="1">
        <f t="array" ref="L7490">_xlfn.IFS(I7490=0, 0, I7490&gt;34, 0, AND(I7490&gt;0, I7490&lt;35), VLOOKUP(I7490, $A$63:$C$96, 3))</f>
        <v>0</v>
      </c>
      <c r="M7490" s="5">
        <f t="shared" si="1051"/>
        <v>0</v>
      </c>
      <c r="N7490" s="5">
        <v>2903.2930497948219</v>
      </c>
      <c r="O7490" s="5">
        <f t="shared" si="1058"/>
        <v>4427.7605999999996</v>
      </c>
      <c r="P7490" s="5">
        <f t="shared" si="1059"/>
        <v>0</v>
      </c>
      <c r="Q7490" s="5">
        <f t="shared" si="1053"/>
        <v>0</v>
      </c>
      <c r="R7490" s="5">
        <f>IF(O7490&gt;(P7490+U7490),O7490-P7490-U7490, 0)</f>
        <v>0</v>
      </c>
      <c r="S7490" s="5">
        <f t="shared" si="1054"/>
        <v>0</v>
      </c>
      <c r="T7490" s="5">
        <f t="shared" si="1055"/>
        <v>0</v>
      </c>
      <c r="U7490" s="5">
        <f>IF(O7490&gt;P7490,IF(V7489*($B$6/100)&gt;=O7490-P7490,(O7490-P7490), V7489*($B$6/100)), 0)</f>
        <v>4427.7605999999996</v>
      </c>
      <c r="V7490" s="5">
        <f>V7489+(T7490*($B$5/100))-(U7490/($B$6/100))</f>
        <v>1369103.3536091379</v>
      </c>
      <c r="W7490" s="5">
        <f t="shared" si="1056"/>
        <v>34227.58384022845</v>
      </c>
    </row>
    <row r="7491" spans="4:23" x14ac:dyDescent="0.25">
      <c r="D7491">
        <f t="shared" si="1057"/>
        <v>7489</v>
      </c>
      <c r="E7491" s="3">
        <v>44143</v>
      </c>
      <c r="F7491" s="4">
        <v>0</v>
      </c>
      <c r="G7491">
        <v>20</v>
      </c>
      <c r="H7491">
        <v>0</v>
      </c>
      <c r="I7491" s="5">
        <f t="shared" si="1052"/>
        <v>3</v>
      </c>
      <c r="J7491" s="22">
        <v>0</v>
      </c>
      <c r="K7491">
        <v>1.3609000000000001E-4</v>
      </c>
      <c r="L7491" s="5" cm="1">
        <f t="array" ref="L7491">_xlfn.IFS(I7491=0, 0, I7491&gt;34, 0, AND(I7491&gt;0, I7491&lt;35), VLOOKUP(I7491, $A$63:$C$96, 3))</f>
        <v>232</v>
      </c>
      <c r="M7491" s="5">
        <f t="shared" ref="M7491:M7554" si="1060">$B$11*$B$4*J7491*1000</f>
        <v>0</v>
      </c>
      <c r="N7491" s="5">
        <v>2307.6046687843304</v>
      </c>
      <c r="O7491" s="5">
        <f t="shared" si="1058"/>
        <v>3833.6553000000004</v>
      </c>
      <c r="P7491" s="5">
        <f t="shared" si="1059"/>
        <v>232</v>
      </c>
      <c r="Q7491" s="5">
        <f t="shared" si="1053"/>
        <v>0</v>
      </c>
      <c r="R7491" s="5">
        <f>IF(O7491&gt;(P7491+U7491),O7491-P7491-U7491, 0)</f>
        <v>0</v>
      </c>
      <c r="S7491" s="5">
        <f t="shared" si="1054"/>
        <v>0</v>
      </c>
      <c r="T7491" s="5">
        <f t="shared" si="1055"/>
        <v>0</v>
      </c>
      <c r="U7491" s="5">
        <f>IF(O7491&gt;P7491,IF(V7490*($B$6/100)&gt;=O7491-P7491,(O7491-P7491), V7490*($B$6/100)), 0)</f>
        <v>3601.6553000000004</v>
      </c>
      <c r="V7491" s="5">
        <f>V7490+(T7491*($B$5/100))-(U7491/($B$6/100))</f>
        <v>1363958.1317519951</v>
      </c>
      <c r="W7491" s="5">
        <f t="shared" si="1056"/>
        <v>34098.953293799874</v>
      </c>
    </row>
    <row r="7492" spans="4:23" x14ac:dyDescent="0.25">
      <c r="D7492">
        <f t="shared" si="1057"/>
        <v>7490</v>
      </c>
      <c r="E7492" s="3">
        <v>44143</v>
      </c>
      <c r="F7492" s="4">
        <v>4.1666666666666664E-2</v>
      </c>
      <c r="G7492">
        <v>10</v>
      </c>
      <c r="H7492">
        <v>0</v>
      </c>
      <c r="I7492" s="5">
        <f t="shared" ref="I7492:I7555" si="1061">ROUND((G7492/10)*((LN(99/0.03)/(LN(10/0.03)))),0)</f>
        <v>1</v>
      </c>
      <c r="J7492" s="22">
        <v>0</v>
      </c>
      <c r="K7492">
        <v>1.1307000000000001E-4</v>
      </c>
      <c r="L7492" s="5" cm="1">
        <f t="array" ref="L7492">_xlfn.IFS(I7492=0, 0, I7492&gt;34, 0, AND(I7492&gt;0, I7492&lt;35), VLOOKUP(I7492, $A$63:$C$96, 3))</f>
        <v>0</v>
      </c>
      <c r="M7492" s="5">
        <f t="shared" si="1060"/>
        <v>0</v>
      </c>
      <c r="N7492" s="5">
        <v>2024.2291348918923</v>
      </c>
      <c r="O7492" s="5">
        <f t="shared" si="1058"/>
        <v>3185.1819000000005</v>
      </c>
      <c r="P7492" s="5">
        <f t="shared" si="1059"/>
        <v>0</v>
      </c>
      <c r="Q7492" s="5">
        <f t="shared" ref="Q7492:Q7555" si="1062">IF((L7492+M7492-P7492)&lt;($B$8/100)*$B$3,L7492+M7492-P7492,($B$8/100)*$B$3)</f>
        <v>0</v>
      </c>
      <c r="R7492" s="5">
        <f>IF(O7492&gt;(P7492+U7492),O7492-P7492-U7492, 0)</f>
        <v>0</v>
      </c>
      <c r="S7492" s="5">
        <f t="shared" ref="S7492:S7555" si="1063">IF((IF((L7492+M7492)&gt;O7492,L7492+M7492-P7492-Q7492,0))&lt;((N7492*3.595182*($B$7/100))/($B$5/100)),L7492+M7492-P7492-Q7492, N7492*3.595182*($B$7/100)/($B$5/100))</f>
        <v>0</v>
      </c>
      <c r="T7492" s="5">
        <f t="shared" ref="T7492:T7555" si="1064">((L7492+M7492)-P7492-S7492)</f>
        <v>0</v>
      </c>
      <c r="U7492" s="5">
        <f>IF(O7492&gt;P7492,IF(V7491*($B$6/100)&gt;=O7492-P7492,(O7492-P7492), V7491*($B$6/100)), 0)</f>
        <v>3185.1819000000005</v>
      </c>
      <c r="V7492" s="5">
        <f>V7491+(T7492*($B$5/100))-(U7492/($B$6/100))</f>
        <v>1359407.8718948523</v>
      </c>
      <c r="W7492" s="5">
        <f t="shared" ref="W7492:W7555" si="1065">V7492/40</f>
        <v>33985.196797371304</v>
      </c>
    </row>
    <row r="7493" spans="4:23" x14ac:dyDescent="0.25">
      <c r="D7493">
        <f t="shared" ref="D7493:D7556" si="1066">D7492+1</f>
        <v>7491</v>
      </c>
      <c r="E7493" s="3">
        <v>44143</v>
      </c>
      <c r="F7493" s="4">
        <v>8.3333333333333329E-2</v>
      </c>
      <c r="G7493">
        <v>20</v>
      </c>
      <c r="H7493">
        <v>0</v>
      </c>
      <c r="I7493" s="5">
        <f t="shared" si="1061"/>
        <v>3</v>
      </c>
      <c r="J7493" s="22">
        <v>0</v>
      </c>
      <c r="K7493">
        <v>9.3259999999999998E-5</v>
      </c>
      <c r="L7493" s="5" cm="1">
        <f t="array" ref="L7493">_xlfn.IFS(I7493=0, 0, I7493&gt;34, 0, AND(I7493&gt;0, I7493&lt;35), VLOOKUP(I7493, $A$63:$C$96, 3))</f>
        <v>232</v>
      </c>
      <c r="M7493" s="5">
        <f t="shared" si="1060"/>
        <v>0</v>
      </c>
      <c r="N7493" s="5">
        <v>1906.081694005167</v>
      </c>
      <c r="O7493" s="5">
        <f t="shared" ref="O7493:O7556" si="1067">$B$2*K7493*1000</f>
        <v>2627.1342</v>
      </c>
      <c r="P7493" s="5">
        <f t="shared" ref="P7493:P7556" si="1068">IF(O7493&gt;=(L7493+M7493),L7493+M7493,O7493)</f>
        <v>232</v>
      </c>
      <c r="Q7493" s="5">
        <f t="shared" si="1062"/>
        <v>0</v>
      </c>
      <c r="R7493" s="5">
        <f>IF(O7493&gt;(P7493+U7493),O7493-P7493-U7493, 0)</f>
        <v>0</v>
      </c>
      <c r="S7493" s="5">
        <f t="shared" si="1063"/>
        <v>0</v>
      </c>
      <c r="T7493" s="5">
        <f t="shared" si="1064"/>
        <v>0</v>
      </c>
      <c r="U7493" s="5">
        <f>IF(O7493&gt;P7493,IF(V7492*($B$6/100)&gt;=O7493-P7493,(O7493-P7493), V7492*($B$6/100)), 0)</f>
        <v>2395.1342</v>
      </c>
      <c r="V7493" s="5">
        <f>V7492+(T7493*($B$5/100))-(U7493/($B$6/100))</f>
        <v>1355986.251609138</v>
      </c>
      <c r="W7493" s="5">
        <f t="shared" si="1065"/>
        <v>33899.65629022845</v>
      </c>
    </row>
    <row r="7494" spans="4:23" x14ac:dyDescent="0.25">
      <c r="D7494">
        <f t="shared" si="1066"/>
        <v>7492</v>
      </c>
      <c r="E7494" s="3">
        <v>44143</v>
      </c>
      <c r="F7494" s="4">
        <v>0.125</v>
      </c>
      <c r="G7494">
        <v>20</v>
      </c>
      <c r="H7494">
        <v>0</v>
      </c>
      <c r="I7494" s="5">
        <f t="shared" si="1061"/>
        <v>3</v>
      </c>
      <c r="J7494" s="22">
        <v>0</v>
      </c>
      <c r="K7494">
        <v>7.968000000000001E-5</v>
      </c>
      <c r="L7494" s="5" cm="1">
        <f t="array" ref="L7494">_xlfn.IFS(I7494=0, 0, I7494&gt;34, 0, AND(I7494&gt;0, I7494&lt;35), VLOOKUP(I7494, $A$63:$C$96, 3))</f>
        <v>232</v>
      </c>
      <c r="M7494" s="5">
        <f t="shared" si="1060"/>
        <v>0</v>
      </c>
      <c r="N7494" s="5">
        <v>1896.7018357253646</v>
      </c>
      <c r="O7494" s="5">
        <f t="shared" si="1067"/>
        <v>2244.5856000000003</v>
      </c>
      <c r="P7494" s="5">
        <f t="shared" si="1068"/>
        <v>232</v>
      </c>
      <c r="Q7494" s="5">
        <f t="shared" si="1062"/>
        <v>0</v>
      </c>
      <c r="R7494" s="5">
        <f>IF(O7494&gt;(P7494+U7494),O7494-P7494-U7494, 0)</f>
        <v>0</v>
      </c>
      <c r="S7494" s="5">
        <f t="shared" si="1063"/>
        <v>0</v>
      </c>
      <c r="T7494" s="5">
        <f t="shared" si="1064"/>
        <v>0</v>
      </c>
      <c r="U7494" s="5">
        <f>IF(O7494&gt;P7494,IF(V7493*($B$6/100)&gt;=O7494-P7494,(O7494-P7494), V7493*($B$6/100)), 0)</f>
        <v>2012.5856000000003</v>
      </c>
      <c r="V7494" s="5">
        <f>V7493+(T7494*($B$5/100))-(U7494/($B$6/100))</f>
        <v>1353111.1293234236</v>
      </c>
      <c r="W7494" s="5">
        <f t="shared" si="1065"/>
        <v>33827.778233085592</v>
      </c>
    </row>
    <row r="7495" spans="4:23" x14ac:dyDescent="0.25">
      <c r="D7495">
        <f t="shared" si="1066"/>
        <v>7493</v>
      </c>
      <c r="E7495" s="3">
        <v>44143</v>
      </c>
      <c r="F7495" s="4">
        <v>0.16666666666666666</v>
      </c>
      <c r="G7495">
        <v>30</v>
      </c>
      <c r="H7495">
        <v>0</v>
      </c>
      <c r="I7495" s="5">
        <f t="shared" si="1061"/>
        <v>4</v>
      </c>
      <c r="J7495" s="22">
        <v>0</v>
      </c>
      <c r="K7495">
        <v>7.216E-5</v>
      </c>
      <c r="L7495" s="5" cm="1">
        <f t="array" ref="L7495">_xlfn.IFS(I7495=0, 0, I7495&gt;34, 0, AND(I7495&gt;0, I7495&lt;35), VLOOKUP(I7495, $A$63:$C$96, 3))</f>
        <v>740</v>
      </c>
      <c r="M7495" s="5">
        <f t="shared" si="1060"/>
        <v>0</v>
      </c>
      <c r="N7495" s="5">
        <v>1983.1155646662576</v>
      </c>
      <c r="O7495" s="5">
        <f t="shared" si="1067"/>
        <v>2032.7472000000002</v>
      </c>
      <c r="P7495" s="5">
        <f t="shared" si="1068"/>
        <v>740</v>
      </c>
      <c r="Q7495" s="5">
        <f t="shared" si="1062"/>
        <v>0</v>
      </c>
      <c r="R7495" s="5">
        <f>IF(O7495&gt;(P7495+U7495),O7495-P7495-U7495, 0)</f>
        <v>0</v>
      </c>
      <c r="S7495" s="5">
        <f t="shared" si="1063"/>
        <v>0</v>
      </c>
      <c r="T7495" s="5">
        <f t="shared" si="1064"/>
        <v>0</v>
      </c>
      <c r="U7495" s="5">
        <f>IF(O7495&gt;P7495,IF(V7494*($B$6/100)&gt;=O7495-P7495,(O7495-P7495), V7494*($B$6/100)), 0)</f>
        <v>1292.7472000000002</v>
      </c>
      <c r="V7495" s="5">
        <f>V7494+(T7495*($B$5/100))-(U7495/($B$6/100))</f>
        <v>1351264.3476091379</v>
      </c>
      <c r="W7495" s="5">
        <f t="shared" si="1065"/>
        <v>33781.608690228444</v>
      </c>
    </row>
    <row r="7496" spans="4:23" x14ac:dyDescent="0.25">
      <c r="D7496">
        <f t="shared" si="1066"/>
        <v>7494</v>
      </c>
      <c r="E7496" s="3">
        <v>44143</v>
      </c>
      <c r="F7496" s="4">
        <v>0.20833333333333334</v>
      </c>
      <c r="G7496">
        <v>30</v>
      </c>
      <c r="H7496">
        <v>0</v>
      </c>
      <c r="I7496" s="5">
        <f t="shared" si="1061"/>
        <v>4</v>
      </c>
      <c r="J7496" s="22">
        <v>0</v>
      </c>
      <c r="K7496">
        <v>7.0630000000000006E-5</v>
      </c>
      <c r="L7496" s="5" cm="1">
        <f t="array" ref="L7496">_xlfn.IFS(I7496=0, 0, I7496&gt;34, 0, AND(I7496&gt;0, I7496&lt;35), VLOOKUP(I7496, $A$63:$C$96, 3))</f>
        <v>740</v>
      </c>
      <c r="M7496" s="5">
        <f t="shared" si="1060"/>
        <v>0</v>
      </c>
      <c r="N7496" s="5">
        <v>2146.0143648033672</v>
      </c>
      <c r="O7496" s="5">
        <f t="shared" si="1067"/>
        <v>1989.6471000000001</v>
      </c>
      <c r="P7496" s="5">
        <f t="shared" si="1068"/>
        <v>740</v>
      </c>
      <c r="Q7496" s="5">
        <f t="shared" si="1062"/>
        <v>0</v>
      </c>
      <c r="R7496" s="5">
        <f>IF(O7496&gt;(P7496+U7496),O7496-P7496-U7496, 0)</f>
        <v>0</v>
      </c>
      <c r="S7496" s="5">
        <f t="shared" si="1063"/>
        <v>0</v>
      </c>
      <c r="T7496" s="5">
        <f t="shared" si="1064"/>
        <v>0</v>
      </c>
      <c r="U7496" s="5">
        <f>IF(O7496&gt;P7496,IF(V7495*($B$6/100)&gt;=O7496-P7496,(O7496-P7496), V7495*($B$6/100)), 0)</f>
        <v>1249.6471000000001</v>
      </c>
      <c r="V7496" s="5">
        <f>V7495+(T7496*($B$5/100))-(U7496/($B$6/100))</f>
        <v>1349479.1374662807</v>
      </c>
      <c r="W7496" s="5">
        <f t="shared" si="1065"/>
        <v>33736.978436657017</v>
      </c>
    </row>
    <row r="7497" spans="4:23" x14ac:dyDescent="0.25">
      <c r="D7497">
        <f t="shared" si="1066"/>
        <v>7495</v>
      </c>
      <c r="E7497" s="3">
        <v>44143</v>
      </c>
      <c r="F7497" s="4">
        <v>0.25</v>
      </c>
      <c r="G7497">
        <v>20</v>
      </c>
      <c r="H7497">
        <v>0</v>
      </c>
      <c r="I7497" s="5">
        <f t="shared" si="1061"/>
        <v>3</v>
      </c>
      <c r="J7497" s="22">
        <v>0</v>
      </c>
      <c r="K7497">
        <v>7.1829999999999995E-5</v>
      </c>
      <c r="L7497" s="5" cm="1">
        <f t="array" ref="L7497">_xlfn.IFS(I7497=0, 0, I7497&gt;34, 0, AND(I7497&gt;0, I7497&lt;35), VLOOKUP(I7497, $A$63:$C$96, 3))</f>
        <v>232</v>
      </c>
      <c r="M7497" s="5">
        <f t="shared" si="1060"/>
        <v>0</v>
      </c>
      <c r="N7497" s="5">
        <v>2437.7164473619368</v>
      </c>
      <c r="O7497" s="5">
        <f t="shared" si="1067"/>
        <v>2023.4511</v>
      </c>
      <c r="P7497" s="5">
        <f t="shared" si="1068"/>
        <v>232</v>
      </c>
      <c r="Q7497" s="5">
        <f t="shared" si="1062"/>
        <v>0</v>
      </c>
      <c r="R7497" s="5">
        <f>IF(O7497&gt;(P7497+U7497),O7497-P7497-U7497, 0)</f>
        <v>0</v>
      </c>
      <c r="S7497" s="5">
        <f t="shared" si="1063"/>
        <v>0</v>
      </c>
      <c r="T7497" s="5">
        <f t="shared" si="1064"/>
        <v>0</v>
      </c>
      <c r="U7497" s="5">
        <f>IF(O7497&gt;P7497,IF(V7496*($B$6/100)&gt;=O7497-P7497,(O7497-P7497), V7496*($B$6/100)), 0)</f>
        <v>1791.4511</v>
      </c>
      <c r="V7497" s="5">
        <f>V7496+(T7497*($B$5/100))-(U7497/($B$6/100))</f>
        <v>1346919.9216091379</v>
      </c>
      <c r="W7497" s="5">
        <f t="shared" si="1065"/>
        <v>33672.998040228449</v>
      </c>
    </row>
    <row r="7498" spans="4:23" x14ac:dyDescent="0.25">
      <c r="D7498">
        <f t="shared" si="1066"/>
        <v>7496</v>
      </c>
      <c r="E7498" s="3">
        <v>44143</v>
      </c>
      <c r="F7498" s="4">
        <v>0.29166666666666669</v>
      </c>
      <c r="G7498">
        <v>30</v>
      </c>
      <c r="H7498">
        <v>0</v>
      </c>
      <c r="I7498" s="5">
        <f t="shared" si="1061"/>
        <v>4</v>
      </c>
      <c r="J7498" s="22">
        <v>2.4744757823055187E-6</v>
      </c>
      <c r="K7498">
        <v>7.7830000000000005E-5</v>
      </c>
      <c r="L7498" s="5" cm="1">
        <f t="array" ref="L7498">_xlfn.IFS(I7498=0, 0, I7498&gt;34, 0, AND(I7498&gt;0, I7498&lt;35), VLOOKUP(I7498, $A$63:$C$96, 3))</f>
        <v>740</v>
      </c>
      <c r="M7498" s="5">
        <f t="shared" si="1060"/>
        <v>11.753759965951215</v>
      </c>
      <c r="N7498" s="5">
        <v>3200.4564096470049</v>
      </c>
      <c r="O7498" s="5">
        <f t="shared" si="1067"/>
        <v>2192.4711000000002</v>
      </c>
      <c r="P7498" s="5">
        <f t="shared" si="1068"/>
        <v>751.75375996595119</v>
      </c>
      <c r="Q7498" s="5">
        <f t="shared" si="1062"/>
        <v>0</v>
      </c>
      <c r="R7498" s="5">
        <f>IF(O7498&gt;(P7498+U7498),O7498-P7498-U7498, 0)</f>
        <v>0</v>
      </c>
      <c r="S7498" s="5">
        <f t="shared" si="1063"/>
        <v>0</v>
      </c>
      <c r="T7498" s="5">
        <f t="shared" si="1064"/>
        <v>0</v>
      </c>
      <c r="U7498" s="5">
        <f>IF(O7498&gt;P7498,IF(V7497*($B$6/100)&gt;=O7498-P7498,(O7498-P7498), V7497*($B$6/100)), 0)</f>
        <v>1440.7173400340489</v>
      </c>
      <c r="V7498" s="5">
        <f>V7497+(T7498*($B$5/100))-(U7498/($B$6/100))</f>
        <v>1344861.7539805179</v>
      </c>
      <c r="W7498" s="5">
        <f t="shared" si="1065"/>
        <v>33621.543849512949</v>
      </c>
    </row>
    <row r="7499" spans="4:23" x14ac:dyDescent="0.25">
      <c r="D7499">
        <f t="shared" si="1066"/>
        <v>7497</v>
      </c>
      <c r="E7499" s="3">
        <v>44143</v>
      </c>
      <c r="F7499" s="4">
        <v>0.33333333333333331</v>
      </c>
      <c r="G7499">
        <v>20</v>
      </c>
      <c r="H7499">
        <v>7</v>
      </c>
      <c r="I7499" s="5">
        <f t="shared" si="1061"/>
        <v>3</v>
      </c>
      <c r="J7499" s="22">
        <v>4.4540564081499335E-5</v>
      </c>
      <c r="K7499">
        <v>9.2929999999999993E-5</v>
      </c>
      <c r="L7499" s="5" cm="1">
        <f t="array" ref="L7499">_xlfn.IFS(I7499=0, 0, I7499&gt;34, 0, AND(I7499&gt;0, I7499&lt;35), VLOOKUP(I7499, $A$63:$C$96, 3))</f>
        <v>232</v>
      </c>
      <c r="M7499" s="5">
        <f t="shared" si="1060"/>
        <v>211.56767938712184</v>
      </c>
      <c r="N7499" s="5">
        <v>4445.2896994653083</v>
      </c>
      <c r="O7499" s="5">
        <f t="shared" si="1067"/>
        <v>2617.8380999999999</v>
      </c>
      <c r="P7499" s="5">
        <f t="shared" si="1068"/>
        <v>443.56767938712187</v>
      </c>
      <c r="Q7499" s="5">
        <f t="shared" si="1062"/>
        <v>0</v>
      </c>
      <c r="R7499" s="5">
        <f>IF(O7499&gt;(P7499+U7499),O7499-P7499-U7499, 0)</f>
        <v>0</v>
      </c>
      <c r="S7499" s="5">
        <f t="shared" si="1063"/>
        <v>0</v>
      </c>
      <c r="T7499" s="5">
        <f t="shared" si="1064"/>
        <v>0</v>
      </c>
      <c r="U7499" s="5">
        <f>IF(O7499&gt;P7499,IF(V7498*($B$6/100)&gt;=O7499-P7499,(O7499-P7499), V7498*($B$6/100)), 0)</f>
        <v>2174.2704206128783</v>
      </c>
      <c r="V7499" s="5">
        <f>V7498+(T7499*($B$5/100))-(U7499/($B$6/100))</f>
        <v>1341755.6533796424</v>
      </c>
      <c r="W7499" s="5">
        <f t="shared" si="1065"/>
        <v>33543.891334491062</v>
      </c>
    </row>
    <row r="7500" spans="4:23" x14ac:dyDescent="0.25">
      <c r="D7500">
        <f t="shared" si="1066"/>
        <v>7498</v>
      </c>
      <c r="E7500" s="3">
        <v>44143</v>
      </c>
      <c r="F7500" s="4">
        <v>0.375</v>
      </c>
      <c r="G7500">
        <v>20</v>
      </c>
      <c r="H7500">
        <v>10</v>
      </c>
      <c r="I7500" s="5">
        <f t="shared" si="1061"/>
        <v>3</v>
      </c>
      <c r="J7500" s="22">
        <v>1.2619826489758144E-4</v>
      </c>
      <c r="K7500">
        <v>1.1922000000000001E-4</v>
      </c>
      <c r="L7500" s="5" cm="1">
        <f t="array" ref="L7500">_xlfn.IFS(I7500=0, 0, I7500&gt;34, 0, AND(I7500&gt;0, I7500&lt;35), VLOOKUP(I7500, $A$63:$C$96, 3))</f>
        <v>232</v>
      </c>
      <c r="M7500" s="5">
        <f t="shared" si="1060"/>
        <v>599.44175826351182</v>
      </c>
      <c r="N7500" s="5">
        <v>5518.8153291247945</v>
      </c>
      <c r="O7500" s="5">
        <f t="shared" si="1067"/>
        <v>3358.4274000000005</v>
      </c>
      <c r="P7500" s="5">
        <f t="shared" si="1068"/>
        <v>831.44175826351182</v>
      </c>
      <c r="Q7500" s="5">
        <f t="shared" si="1062"/>
        <v>0</v>
      </c>
      <c r="R7500" s="5">
        <f>IF(O7500&gt;(P7500+U7500),O7500-P7500-U7500, 0)</f>
        <v>0</v>
      </c>
      <c r="S7500" s="5">
        <f t="shared" si="1063"/>
        <v>0</v>
      </c>
      <c r="T7500" s="5">
        <f t="shared" si="1064"/>
        <v>0</v>
      </c>
      <c r="U7500" s="5">
        <f>IF(O7500&gt;P7500,IF(V7499*($B$6/100)&gt;=O7500-P7500,(O7500-P7500), V7499*($B$6/100)), 0)</f>
        <v>2526.9856417364886</v>
      </c>
      <c r="V7500" s="5">
        <f>V7499+(T7500*($B$5/100))-(U7500/($B$6/100))</f>
        <v>1338145.6738914475</v>
      </c>
      <c r="W7500" s="5">
        <f t="shared" si="1065"/>
        <v>33453.641847286184</v>
      </c>
    </row>
    <row r="7501" spans="4:23" x14ac:dyDescent="0.25">
      <c r="D7501">
        <f t="shared" si="1066"/>
        <v>7499</v>
      </c>
      <c r="E7501" s="3">
        <v>44143</v>
      </c>
      <c r="F7501" s="4">
        <v>0.41666666666666669</v>
      </c>
      <c r="G7501">
        <v>20</v>
      </c>
      <c r="H7501">
        <v>10</v>
      </c>
      <c r="I7501" s="5">
        <f t="shared" si="1061"/>
        <v>3</v>
      </c>
      <c r="J7501" s="22">
        <v>2.0538148993135805E-4</v>
      </c>
      <c r="K7501">
        <v>1.4176999999999999E-4</v>
      </c>
      <c r="L7501" s="5" cm="1">
        <f t="array" ref="L7501">_xlfn.IFS(I7501=0, 0, I7501&gt;34, 0, AND(I7501&gt;0, I7501&lt;35), VLOOKUP(I7501, $A$63:$C$96, 3))</f>
        <v>232</v>
      </c>
      <c r="M7501" s="5">
        <f t="shared" si="1060"/>
        <v>975.56207717395068</v>
      </c>
      <c r="N7501" s="5">
        <v>5235.4465426631905</v>
      </c>
      <c r="O7501" s="5">
        <f t="shared" si="1067"/>
        <v>3993.6608999999994</v>
      </c>
      <c r="P7501" s="5">
        <f t="shared" si="1068"/>
        <v>1207.5620771739507</v>
      </c>
      <c r="Q7501" s="5">
        <f t="shared" si="1062"/>
        <v>0</v>
      </c>
      <c r="R7501" s="5">
        <f>IF(O7501&gt;(P7501+U7501),O7501-P7501-U7501, 0)</f>
        <v>0</v>
      </c>
      <c r="S7501" s="5">
        <f t="shared" si="1063"/>
        <v>0</v>
      </c>
      <c r="T7501" s="5">
        <f t="shared" si="1064"/>
        <v>0</v>
      </c>
      <c r="U7501" s="5">
        <f>IF(O7501&gt;P7501,IF(V7500*($B$6/100)&gt;=O7501-P7501,(O7501-P7501), V7500*($B$6/100)), 0)</f>
        <v>2786.0988228260485</v>
      </c>
      <c r="V7501" s="5">
        <f>V7500+(T7501*($B$5/100))-(U7501/($B$6/100))</f>
        <v>1334165.5327159816</v>
      </c>
      <c r="W7501" s="5">
        <f t="shared" si="1065"/>
        <v>33354.138317899538</v>
      </c>
    </row>
    <row r="7502" spans="4:23" x14ac:dyDescent="0.25">
      <c r="D7502">
        <f t="shared" si="1066"/>
        <v>7500</v>
      </c>
      <c r="E7502" s="3">
        <v>44143</v>
      </c>
      <c r="F7502" s="4">
        <v>0.45833333333333331</v>
      </c>
      <c r="G7502">
        <v>30</v>
      </c>
      <c r="H7502">
        <v>10</v>
      </c>
      <c r="I7502" s="5">
        <f t="shared" si="1061"/>
        <v>4</v>
      </c>
      <c r="J7502" s="22">
        <v>2.5734548135977395E-4</v>
      </c>
      <c r="K7502">
        <v>1.4521E-4</v>
      </c>
      <c r="L7502" s="5" cm="1">
        <f t="array" ref="L7502">_xlfn.IFS(I7502=0, 0, I7502&gt;34, 0, AND(I7502&gt;0, I7502&lt;35), VLOOKUP(I7502, $A$63:$C$96, 3))</f>
        <v>740</v>
      </c>
      <c r="M7502" s="5">
        <f t="shared" si="1060"/>
        <v>1222.3910364589262</v>
      </c>
      <c r="N7502" s="5">
        <v>4185.1239461432779</v>
      </c>
      <c r="O7502" s="5">
        <f t="shared" si="1067"/>
        <v>4090.5657000000001</v>
      </c>
      <c r="P7502" s="5">
        <f t="shared" si="1068"/>
        <v>1962.3910364589262</v>
      </c>
      <c r="Q7502" s="5">
        <f t="shared" si="1062"/>
        <v>0</v>
      </c>
      <c r="R7502" s="5">
        <f>IF(O7502&gt;(P7502+U7502),O7502-P7502-U7502, 0)</f>
        <v>0</v>
      </c>
      <c r="S7502" s="5">
        <f t="shared" si="1063"/>
        <v>0</v>
      </c>
      <c r="T7502" s="5">
        <f t="shared" si="1064"/>
        <v>0</v>
      </c>
      <c r="U7502" s="5">
        <f>IF(O7502&gt;P7502,IF(V7501*($B$6/100)&gt;=O7502-P7502,(O7502-P7502), V7501*($B$6/100)), 0)</f>
        <v>2128.1746635410736</v>
      </c>
      <c r="V7502" s="5">
        <f>V7501+(T7502*($B$5/100))-(U7502/($B$6/100))</f>
        <v>1331125.2831966372</v>
      </c>
      <c r="W7502" s="5">
        <f t="shared" si="1065"/>
        <v>33278.132079915929</v>
      </c>
    </row>
    <row r="7503" spans="4:23" x14ac:dyDescent="0.25">
      <c r="D7503">
        <f t="shared" si="1066"/>
        <v>7501</v>
      </c>
      <c r="E7503" s="3">
        <v>44143</v>
      </c>
      <c r="F7503" s="4">
        <v>0.5</v>
      </c>
      <c r="G7503">
        <v>30</v>
      </c>
      <c r="H7503">
        <v>10</v>
      </c>
      <c r="I7503" s="5">
        <f t="shared" si="1061"/>
        <v>4</v>
      </c>
      <c r="J7503" s="22">
        <v>2.5487100557746844E-4</v>
      </c>
      <c r="K7503">
        <v>1.4104999999999999E-4</v>
      </c>
      <c r="L7503" s="5" cm="1">
        <f t="array" ref="L7503">_xlfn.IFS(I7503=0, 0, I7503&gt;34, 0, AND(I7503&gt;0, I7503&lt;35), VLOOKUP(I7503, $A$63:$C$96, 3))</f>
        <v>740</v>
      </c>
      <c r="M7503" s="5">
        <f t="shared" si="1060"/>
        <v>1210.6372764929752</v>
      </c>
      <c r="N7503" s="5">
        <v>3299.0187263480366</v>
      </c>
      <c r="O7503" s="5">
        <f t="shared" si="1067"/>
        <v>3973.3784999999993</v>
      </c>
      <c r="P7503" s="5">
        <f t="shared" si="1068"/>
        <v>1950.6372764929752</v>
      </c>
      <c r="Q7503" s="5">
        <f t="shared" si="1062"/>
        <v>0</v>
      </c>
      <c r="R7503" s="5">
        <f>IF(O7503&gt;(P7503+U7503),O7503-P7503-U7503, 0)</f>
        <v>0</v>
      </c>
      <c r="S7503" s="5">
        <f t="shared" si="1063"/>
        <v>0</v>
      </c>
      <c r="T7503" s="5">
        <f t="shared" si="1064"/>
        <v>0</v>
      </c>
      <c r="U7503" s="5">
        <f>IF(O7503&gt;P7503,IF(V7502*($B$6/100)&gt;=O7503-P7503,(O7503-P7503), V7502*($B$6/100)), 0)</f>
        <v>2022.7412235070242</v>
      </c>
      <c r="V7503" s="5">
        <f>V7502+(T7503*($B$5/100))-(U7503/($B$6/100))</f>
        <v>1328235.6528773415</v>
      </c>
      <c r="W7503" s="5">
        <f t="shared" si="1065"/>
        <v>33205.891321933537</v>
      </c>
    </row>
    <row r="7504" spans="4:23" x14ac:dyDescent="0.25">
      <c r="D7504">
        <f t="shared" si="1066"/>
        <v>7502</v>
      </c>
      <c r="E7504" s="3">
        <v>44143</v>
      </c>
      <c r="F7504" s="4">
        <v>0.54166666666666663</v>
      </c>
      <c r="G7504">
        <v>40</v>
      </c>
      <c r="H7504">
        <v>10</v>
      </c>
      <c r="I7504" s="5">
        <f t="shared" si="1061"/>
        <v>6</v>
      </c>
      <c r="J7504" s="22">
        <v>2.2270282040749668E-4</v>
      </c>
      <c r="K7504">
        <v>1.4774999999999999E-4</v>
      </c>
      <c r="L7504" s="5" cm="1">
        <f t="array" ref="L7504">_xlfn.IFS(I7504=0, 0, I7504&gt;34, 0, AND(I7504&gt;0, I7504&lt;35), VLOOKUP(I7504, $A$63:$C$96, 3))</f>
        <v>2980</v>
      </c>
      <c r="M7504" s="5">
        <f t="shared" si="1060"/>
        <v>1057.8383969356094</v>
      </c>
      <c r="N7504" s="5">
        <v>2728.4261100436734</v>
      </c>
      <c r="O7504" s="5">
        <f t="shared" si="1067"/>
        <v>4162.1175000000003</v>
      </c>
      <c r="P7504" s="5">
        <f t="shared" si="1068"/>
        <v>4037.8383969356091</v>
      </c>
      <c r="Q7504" s="5">
        <f t="shared" si="1062"/>
        <v>0</v>
      </c>
      <c r="R7504" s="5">
        <f>IF(O7504&gt;(P7504+U7504),O7504-P7504-U7504, 0)</f>
        <v>0</v>
      </c>
      <c r="S7504" s="5">
        <f t="shared" si="1063"/>
        <v>0</v>
      </c>
      <c r="T7504" s="5">
        <f t="shared" si="1064"/>
        <v>0</v>
      </c>
      <c r="U7504" s="5">
        <f>IF(O7504&gt;P7504,IF(V7503*($B$6/100)&gt;=O7504-P7504,(O7504-P7504), V7503*($B$6/100)), 0)</f>
        <v>124.27910306439117</v>
      </c>
      <c r="V7504" s="5">
        <f>V7503+(T7504*($B$5/100))-(U7504/($B$6/100))</f>
        <v>1328058.1113015353</v>
      </c>
      <c r="W7504" s="5">
        <f t="shared" si="1065"/>
        <v>33201.452782538385</v>
      </c>
    </row>
    <row r="7505" spans="4:23" x14ac:dyDescent="0.25">
      <c r="D7505">
        <f t="shared" si="1066"/>
        <v>7503</v>
      </c>
      <c r="E7505" s="3">
        <v>44143</v>
      </c>
      <c r="F7505" s="4">
        <v>0.58333333333333337</v>
      </c>
      <c r="G7505">
        <v>20</v>
      </c>
      <c r="H7505">
        <v>10</v>
      </c>
      <c r="I7505" s="5">
        <f t="shared" si="1061"/>
        <v>3</v>
      </c>
      <c r="J7505" s="22">
        <v>1.6084092584985871E-4</v>
      </c>
      <c r="K7505">
        <v>1.4352000000000001E-4</v>
      </c>
      <c r="L7505" s="5" cm="1">
        <f t="array" ref="L7505">_xlfn.IFS(I7505=0, 0, I7505&gt;34, 0, AND(I7505&gt;0, I7505&lt;35), VLOOKUP(I7505, $A$63:$C$96, 3))</f>
        <v>232</v>
      </c>
      <c r="M7505" s="5">
        <f t="shared" si="1060"/>
        <v>763.99439778682893</v>
      </c>
      <c r="N7505" s="5">
        <v>2363.1639970383176</v>
      </c>
      <c r="O7505" s="5">
        <f t="shared" si="1067"/>
        <v>4042.9584</v>
      </c>
      <c r="P7505" s="5">
        <f t="shared" si="1068"/>
        <v>995.99439778682893</v>
      </c>
      <c r="Q7505" s="5">
        <f t="shared" si="1062"/>
        <v>0</v>
      </c>
      <c r="R7505" s="5">
        <f>IF(O7505&gt;(P7505+U7505),O7505-P7505-U7505, 0)</f>
        <v>0</v>
      </c>
      <c r="S7505" s="5">
        <f t="shared" si="1063"/>
        <v>0</v>
      </c>
      <c r="T7505" s="5">
        <f t="shared" si="1064"/>
        <v>0</v>
      </c>
      <c r="U7505" s="5">
        <f>IF(O7505&gt;P7505,IF(V7504*($B$6/100)&gt;=O7505-P7505,(O7505-P7505), V7504*($B$6/100)), 0)</f>
        <v>3046.9640022131712</v>
      </c>
      <c r="V7505" s="5">
        <f>V7504+(T7505*($B$5/100))-(U7505/($B$6/100))</f>
        <v>1323705.305584088</v>
      </c>
      <c r="W7505" s="5">
        <f t="shared" si="1065"/>
        <v>33092.632639602198</v>
      </c>
    </row>
    <row r="7506" spans="4:23" x14ac:dyDescent="0.25">
      <c r="D7506">
        <f t="shared" si="1066"/>
        <v>7504</v>
      </c>
      <c r="E7506" s="3">
        <v>44143</v>
      </c>
      <c r="F7506" s="4">
        <v>0.625</v>
      </c>
      <c r="G7506">
        <v>30</v>
      </c>
      <c r="H7506">
        <v>10</v>
      </c>
      <c r="I7506" s="5">
        <f t="shared" si="1061"/>
        <v>4</v>
      </c>
      <c r="J7506" s="22">
        <v>7.9183225033776597E-5</v>
      </c>
      <c r="K7506">
        <v>1.4258000000000001E-4</v>
      </c>
      <c r="L7506" s="5" cm="1">
        <f t="array" ref="L7506">_xlfn.IFS(I7506=0, 0, I7506&gt;34, 0, AND(I7506&gt;0, I7506&lt;35), VLOOKUP(I7506, $A$63:$C$96, 3))</f>
        <v>740</v>
      </c>
      <c r="M7506" s="5">
        <f t="shared" si="1060"/>
        <v>376.12031891043887</v>
      </c>
      <c r="N7506" s="5">
        <v>2222.1934626150428</v>
      </c>
      <c r="O7506" s="5">
        <f t="shared" si="1067"/>
        <v>4016.4785999999999</v>
      </c>
      <c r="P7506" s="5">
        <f t="shared" si="1068"/>
        <v>1116.120318910439</v>
      </c>
      <c r="Q7506" s="5">
        <f t="shared" si="1062"/>
        <v>0</v>
      </c>
      <c r="R7506" s="5">
        <f>IF(O7506&gt;(P7506+U7506),O7506-P7506-U7506, 0)</f>
        <v>0</v>
      </c>
      <c r="S7506" s="5">
        <f t="shared" si="1063"/>
        <v>0</v>
      </c>
      <c r="T7506" s="5">
        <f t="shared" si="1064"/>
        <v>0</v>
      </c>
      <c r="U7506" s="5">
        <f>IF(O7506&gt;P7506,IF(V7505*($B$6/100)&gt;=O7506-P7506,(O7506-P7506), V7505*($B$6/100)), 0)</f>
        <v>2900.3582810895609</v>
      </c>
      <c r="V7506" s="5">
        <f>V7505+(T7506*($B$5/100))-(U7506/($B$6/100))</f>
        <v>1319561.9366111029</v>
      </c>
      <c r="W7506" s="5">
        <f t="shared" si="1065"/>
        <v>32989.048415277575</v>
      </c>
    </row>
    <row r="7507" spans="4:23" x14ac:dyDescent="0.25">
      <c r="D7507">
        <f t="shared" si="1066"/>
        <v>7505</v>
      </c>
      <c r="E7507" s="3">
        <v>44143</v>
      </c>
      <c r="F7507" s="4">
        <v>0.66666666666666663</v>
      </c>
      <c r="G7507">
        <v>30</v>
      </c>
      <c r="H7507">
        <v>2</v>
      </c>
      <c r="I7507" s="5">
        <f t="shared" si="1061"/>
        <v>4</v>
      </c>
      <c r="J7507" s="22">
        <v>1.9795806258444149E-5</v>
      </c>
      <c r="K7507">
        <v>1.4930999999999999E-4</v>
      </c>
      <c r="L7507" s="5" cm="1">
        <f t="array" ref="L7507">_xlfn.IFS(I7507=0, 0, I7507&gt;34, 0, AND(I7507&gt;0, I7507&lt;35), VLOOKUP(I7507, $A$63:$C$96, 3))</f>
        <v>740</v>
      </c>
      <c r="M7507" s="5">
        <f t="shared" si="1060"/>
        <v>94.030079727609717</v>
      </c>
      <c r="N7507" s="5">
        <v>2448.2980362703879</v>
      </c>
      <c r="O7507" s="5">
        <f t="shared" si="1067"/>
        <v>4206.0626999999995</v>
      </c>
      <c r="P7507" s="5">
        <f t="shared" si="1068"/>
        <v>834.03007972760975</v>
      </c>
      <c r="Q7507" s="5">
        <f t="shared" si="1062"/>
        <v>0</v>
      </c>
      <c r="R7507" s="5">
        <f>IF(O7507&gt;(P7507+U7507),O7507-P7507-U7507, 0)</f>
        <v>0</v>
      </c>
      <c r="S7507" s="5">
        <f t="shared" si="1063"/>
        <v>0</v>
      </c>
      <c r="T7507" s="5">
        <f t="shared" si="1064"/>
        <v>0</v>
      </c>
      <c r="U7507" s="5">
        <f>IF(O7507&gt;P7507,IF(V7506*($B$6/100)&gt;=O7507-P7507,(O7507-P7507), V7506*($B$6/100)), 0)</f>
        <v>3372.03262027239</v>
      </c>
      <c r="V7507" s="5">
        <f>V7506+(T7507*($B$5/100))-(U7507/($B$6/100))</f>
        <v>1314744.7471535709</v>
      </c>
      <c r="W7507" s="5">
        <f t="shared" si="1065"/>
        <v>32868.618678839273</v>
      </c>
    </row>
    <row r="7508" spans="4:23" x14ac:dyDescent="0.25">
      <c r="D7508">
        <f t="shared" si="1066"/>
        <v>7506</v>
      </c>
      <c r="E7508" s="3">
        <v>44143</v>
      </c>
      <c r="F7508" s="4">
        <v>0.70833333333333337</v>
      </c>
      <c r="G7508">
        <v>20</v>
      </c>
      <c r="H7508">
        <v>0</v>
      </c>
      <c r="I7508" s="5">
        <f t="shared" si="1061"/>
        <v>3</v>
      </c>
      <c r="J7508" s="22">
        <v>0</v>
      </c>
      <c r="K7508">
        <v>1.7743000000000001E-4</v>
      </c>
      <c r="L7508" s="5" cm="1">
        <f t="array" ref="L7508">_xlfn.IFS(I7508=0, 0, I7508&gt;34, 0, AND(I7508&gt;0, I7508&lt;35), VLOOKUP(I7508, $A$63:$C$96, 3))</f>
        <v>232</v>
      </c>
      <c r="M7508" s="5">
        <f t="shared" si="1060"/>
        <v>0</v>
      </c>
      <c r="N7508" s="5">
        <v>3258.3354950745843</v>
      </c>
      <c r="O7508" s="5">
        <f t="shared" si="1067"/>
        <v>4998.2031000000006</v>
      </c>
      <c r="P7508" s="5">
        <f t="shared" si="1068"/>
        <v>232</v>
      </c>
      <c r="Q7508" s="5">
        <f t="shared" si="1062"/>
        <v>0</v>
      </c>
      <c r="R7508" s="5">
        <f>IF(O7508&gt;(P7508+U7508),O7508-P7508-U7508, 0)</f>
        <v>0</v>
      </c>
      <c r="S7508" s="5">
        <f t="shared" si="1063"/>
        <v>0</v>
      </c>
      <c r="T7508" s="5">
        <f t="shared" si="1064"/>
        <v>0</v>
      </c>
      <c r="U7508" s="5">
        <f>IF(O7508&gt;P7508,IF(V7507*($B$6/100)&gt;=O7508-P7508,(O7508-P7508), V7507*($B$6/100)), 0)</f>
        <v>4766.2031000000006</v>
      </c>
      <c r="V7508" s="5">
        <f>V7507+(T7508*($B$5/100))-(U7508/($B$6/100))</f>
        <v>1307935.8855821423</v>
      </c>
      <c r="W7508" s="5">
        <f t="shared" si="1065"/>
        <v>32698.397139553555</v>
      </c>
    </row>
    <row r="7509" spans="4:23" x14ac:dyDescent="0.25">
      <c r="D7509">
        <f t="shared" si="1066"/>
        <v>7507</v>
      </c>
      <c r="E7509" s="3">
        <v>44143</v>
      </c>
      <c r="F7509" s="4">
        <v>0.75</v>
      </c>
      <c r="G7509">
        <v>20</v>
      </c>
      <c r="H7509">
        <v>0</v>
      </c>
      <c r="I7509" s="5">
        <f t="shared" si="1061"/>
        <v>3</v>
      </c>
      <c r="J7509" s="22">
        <v>0</v>
      </c>
      <c r="K7509">
        <v>2.3163E-4</v>
      </c>
      <c r="L7509" s="5" cm="1">
        <f t="array" ref="L7509">_xlfn.IFS(I7509=0, 0, I7509&gt;34, 0, AND(I7509&gt;0, I7509&lt;35), VLOOKUP(I7509, $A$63:$C$96, 3))</f>
        <v>232</v>
      </c>
      <c r="M7509" s="5">
        <f t="shared" si="1060"/>
        <v>0</v>
      </c>
      <c r="N7509" s="5">
        <v>3716.4629085961324</v>
      </c>
      <c r="O7509" s="5">
        <f t="shared" si="1067"/>
        <v>6525.0171</v>
      </c>
      <c r="P7509" s="5">
        <f t="shared" si="1068"/>
        <v>232</v>
      </c>
      <c r="Q7509" s="5">
        <f t="shared" si="1062"/>
        <v>0</v>
      </c>
      <c r="R7509" s="5">
        <f>IF(O7509&gt;(P7509+U7509),O7509-P7509-U7509, 0)</f>
        <v>0</v>
      </c>
      <c r="S7509" s="5">
        <f t="shared" si="1063"/>
        <v>0</v>
      </c>
      <c r="T7509" s="5">
        <f t="shared" si="1064"/>
        <v>0</v>
      </c>
      <c r="U7509" s="5">
        <f>IF(O7509&gt;P7509,IF(V7508*($B$6/100)&gt;=O7509-P7509,(O7509-P7509), V7508*($B$6/100)), 0)</f>
        <v>6293.0171</v>
      </c>
      <c r="V7509" s="5">
        <f>V7508+(T7509*($B$5/100))-(U7509/($B$6/100))</f>
        <v>1298945.8611535709</v>
      </c>
      <c r="W7509" s="5">
        <f t="shared" si="1065"/>
        <v>32473.646528839272</v>
      </c>
    </row>
    <row r="7510" spans="4:23" x14ac:dyDescent="0.25">
      <c r="D7510">
        <f t="shared" si="1066"/>
        <v>7508</v>
      </c>
      <c r="E7510" s="3">
        <v>44143</v>
      </c>
      <c r="F7510" s="4">
        <v>0.79166666666666663</v>
      </c>
      <c r="G7510">
        <v>30</v>
      </c>
      <c r="H7510">
        <v>0</v>
      </c>
      <c r="I7510" s="5">
        <f t="shared" si="1061"/>
        <v>4</v>
      </c>
      <c r="J7510" s="22">
        <v>0</v>
      </c>
      <c r="K7510">
        <v>2.3604E-4</v>
      </c>
      <c r="L7510" s="5" cm="1">
        <f t="array" ref="L7510">_xlfn.IFS(I7510=0, 0, I7510&gt;34, 0, AND(I7510&gt;0, I7510&lt;35), VLOOKUP(I7510, $A$63:$C$96, 3))</f>
        <v>740</v>
      </c>
      <c r="M7510" s="5">
        <f t="shared" si="1060"/>
        <v>0</v>
      </c>
      <c r="N7510" s="5">
        <v>3640.7627492093252</v>
      </c>
      <c r="O7510" s="5">
        <f t="shared" si="1067"/>
        <v>6649.2467999999999</v>
      </c>
      <c r="P7510" s="5">
        <f t="shared" si="1068"/>
        <v>740</v>
      </c>
      <c r="Q7510" s="5">
        <f t="shared" si="1062"/>
        <v>0</v>
      </c>
      <c r="R7510" s="5">
        <f>IF(O7510&gt;(P7510+U7510),O7510-P7510-U7510, 0)</f>
        <v>0</v>
      </c>
      <c r="S7510" s="5">
        <f t="shared" si="1063"/>
        <v>0</v>
      </c>
      <c r="T7510" s="5">
        <f t="shared" si="1064"/>
        <v>0</v>
      </c>
      <c r="U7510" s="5">
        <f>IF(O7510&gt;P7510,IF(V7509*($B$6/100)&gt;=O7510-P7510,(O7510-P7510), V7509*($B$6/100)), 0)</f>
        <v>5909.2467999999999</v>
      </c>
      <c r="V7510" s="5">
        <f>V7509+(T7510*($B$5/100))-(U7510/($B$6/100))</f>
        <v>1290504.0800107138</v>
      </c>
      <c r="W7510" s="5">
        <f t="shared" si="1065"/>
        <v>32262.602000267845</v>
      </c>
    </row>
    <row r="7511" spans="4:23" x14ac:dyDescent="0.25">
      <c r="D7511">
        <f t="shared" si="1066"/>
        <v>7509</v>
      </c>
      <c r="E7511" s="3">
        <v>44143</v>
      </c>
      <c r="F7511" s="4">
        <v>0.83333333333333337</v>
      </c>
      <c r="G7511">
        <v>20</v>
      </c>
      <c r="H7511">
        <v>0</v>
      </c>
      <c r="I7511" s="5">
        <f t="shared" si="1061"/>
        <v>3</v>
      </c>
      <c r="J7511" s="22">
        <v>0</v>
      </c>
      <c r="K7511">
        <v>2.1921000000000001E-4</v>
      </c>
      <c r="L7511" s="5" cm="1">
        <f t="array" ref="L7511">_xlfn.IFS(I7511=0, 0, I7511&gt;34, 0, AND(I7511&gt;0, I7511&lt;35), VLOOKUP(I7511, $A$63:$C$96, 3))</f>
        <v>232</v>
      </c>
      <c r="M7511" s="5">
        <f t="shared" si="1060"/>
        <v>0</v>
      </c>
      <c r="N7511" s="5">
        <v>3469.5911187162269</v>
      </c>
      <c r="O7511" s="5">
        <f t="shared" si="1067"/>
        <v>6175.1457</v>
      </c>
      <c r="P7511" s="5">
        <f t="shared" si="1068"/>
        <v>232</v>
      </c>
      <c r="Q7511" s="5">
        <f t="shared" si="1062"/>
        <v>0</v>
      </c>
      <c r="R7511" s="5">
        <f>IF(O7511&gt;(P7511+U7511),O7511-P7511-U7511, 0)</f>
        <v>0</v>
      </c>
      <c r="S7511" s="5">
        <f t="shared" si="1063"/>
        <v>0</v>
      </c>
      <c r="T7511" s="5">
        <f t="shared" si="1064"/>
        <v>0</v>
      </c>
      <c r="U7511" s="5">
        <f>IF(O7511&gt;P7511,IF(V7510*($B$6/100)&gt;=O7511-P7511,(O7511-P7511), V7510*($B$6/100)), 0)</f>
        <v>5943.1457</v>
      </c>
      <c r="V7511" s="5">
        <f>V7510+(T7511*($B$5/100))-(U7511/($B$6/100))</f>
        <v>1282013.8718678567</v>
      </c>
      <c r="W7511" s="5">
        <f t="shared" si="1065"/>
        <v>32050.346796696416</v>
      </c>
    </row>
    <row r="7512" spans="4:23" x14ac:dyDescent="0.25">
      <c r="D7512">
        <f t="shared" si="1066"/>
        <v>7510</v>
      </c>
      <c r="E7512" s="3">
        <v>44143</v>
      </c>
      <c r="F7512" s="4">
        <v>0.875</v>
      </c>
      <c r="G7512">
        <v>20</v>
      </c>
      <c r="H7512">
        <v>0</v>
      </c>
      <c r="I7512" s="5">
        <f t="shared" si="1061"/>
        <v>3</v>
      </c>
      <c r="J7512" s="22">
        <v>0</v>
      </c>
      <c r="K7512">
        <v>2.0711999999999998E-4</v>
      </c>
      <c r="L7512" s="5" cm="1">
        <f t="array" ref="L7512">_xlfn.IFS(I7512=0, 0, I7512&gt;34, 0, AND(I7512&gt;0, I7512&lt;35), VLOOKUP(I7512, $A$63:$C$96, 3))</f>
        <v>232</v>
      </c>
      <c r="M7512" s="5">
        <f t="shared" si="1060"/>
        <v>0</v>
      </c>
      <c r="N7512" s="5">
        <v>3248.3792017850624</v>
      </c>
      <c r="O7512" s="5">
        <f t="shared" si="1067"/>
        <v>5834.5703999999996</v>
      </c>
      <c r="P7512" s="5">
        <f t="shared" si="1068"/>
        <v>232</v>
      </c>
      <c r="Q7512" s="5">
        <f t="shared" si="1062"/>
        <v>0</v>
      </c>
      <c r="R7512" s="5">
        <f>IF(O7512&gt;(P7512+U7512),O7512-P7512-U7512, 0)</f>
        <v>0</v>
      </c>
      <c r="S7512" s="5">
        <f t="shared" si="1063"/>
        <v>0</v>
      </c>
      <c r="T7512" s="5">
        <f t="shared" si="1064"/>
        <v>0</v>
      </c>
      <c r="U7512" s="5">
        <f>IF(O7512&gt;P7512,IF(V7511*($B$6/100)&gt;=O7512-P7512,(O7512-P7512), V7511*($B$6/100)), 0)</f>
        <v>5602.5703999999996</v>
      </c>
      <c r="V7512" s="5">
        <f>V7511+(T7512*($B$5/100))-(U7512/($B$6/100))</f>
        <v>1274010.1998678567</v>
      </c>
      <c r="W7512" s="5">
        <f t="shared" si="1065"/>
        <v>31850.254996696418</v>
      </c>
    </row>
    <row r="7513" spans="4:23" x14ac:dyDescent="0.25">
      <c r="D7513">
        <f t="shared" si="1066"/>
        <v>7511</v>
      </c>
      <c r="E7513" s="3">
        <v>44143</v>
      </c>
      <c r="F7513" s="4">
        <v>0.91666666666666663</v>
      </c>
      <c r="G7513">
        <v>20</v>
      </c>
      <c r="H7513">
        <v>0</v>
      </c>
      <c r="I7513" s="5">
        <f t="shared" si="1061"/>
        <v>3</v>
      </c>
      <c r="J7513" s="22">
        <v>0</v>
      </c>
      <c r="K7513">
        <v>1.8682999999999997E-4</v>
      </c>
      <c r="L7513" s="5" cm="1">
        <f t="array" ref="L7513">_xlfn.IFS(I7513=0, 0, I7513&gt;34, 0, AND(I7513&gt;0, I7513&lt;35), VLOOKUP(I7513, $A$63:$C$96, 3))</f>
        <v>232</v>
      </c>
      <c r="M7513" s="5">
        <f t="shared" si="1060"/>
        <v>0</v>
      </c>
      <c r="N7513" s="5">
        <v>2872.4035304572985</v>
      </c>
      <c r="O7513" s="5">
        <f t="shared" si="1067"/>
        <v>5263.0010999999995</v>
      </c>
      <c r="P7513" s="5">
        <f t="shared" si="1068"/>
        <v>232</v>
      </c>
      <c r="Q7513" s="5">
        <f t="shared" si="1062"/>
        <v>0</v>
      </c>
      <c r="R7513" s="5">
        <f>IF(O7513&gt;(P7513+U7513),O7513-P7513-U7513, 0)</f>
        <v>0</v>
      </c>
      <c r="S7513" s="5">
        <f t="shared" si="1063"/>
        <v>0</v>
      </c>
      <c r="T7513" s="5">
        <f t="shared" si="1064"/>
        <v>0</v>
      </c>
      <c r="U7513" s="5">
        <f>IF(O7513&gt;P7513,IF(V7512*($B$6/100)&gt;=O7513-P7513,(O7513-P7513), V7512*($B$6/100)), 0)</f>
        <v>5031.0010999999995</v>
      </c>
      <c r="V7513" s="5">
        <f>V7512+(T7513*($B$5/100))-(U7513/($B$6/100))</f>
        <v>1266823.0554392852</v>
      </c>
      <c r="W7513" s="5">
        <f t="shared" si="1065"/>
        <v>31670.576385982131</v>
      </c>
    </row>
    <row r="7514" spans="4:23" x14ac:dyDescent="0.25">
      <c r="D7514">
        <f t="shared" si="1066"/>
        <v>7512</v>
      </c>
      <c r="E7514" s="3">
        <v>44143</v>
      </c>
      <c r="F7514" s="4">
        <v>0.95833333333333337</v>
      </c>
      <c r="G7514">
        <v>20</v>
      </c>
      <c r="H7514">
        <v>0</v>
      </c>
      <c r="I7514" s="5">
        <f t="shared" si="1061"/>
        <v>3</v>
      </c>
      <c r="J7514" s="22">
        <v>0</v>
      </c>
      <c r="K7514">
        <v>1.6598000000000001E-4</v>
      </c>
      <c r="L7514" s="5" cm="1">
        <f t="array" ref="L7514">_xlfn.IFS(I7514=0, 0, I7514&gt;34, 0, AND(I7514&gt;0, I7514&lt;35), VLOOKUP(I7514, $A$63:$C$96, 3))</f>
        <v>232</v>
      </c>
      <c r="M7514" s="5">
        <f t="shared" si="1060"/>
        <v>0</v>
      </c>
      <c r="N7514" s="5">
        <v>2403.8533804636445</v>
      </c>
      <c r="O7514" s="5">
        <f t="shared" si="1067"/>
        <v>4675.6566000000003</v>
      </c>
      <c r="P7514" s="5">
        <f t="shared" si="1068"/>
        <v>232</v>
      </c>
      <c r="Q7514" s="5">
        <f t="shared" si="1062"/>
        <v>0</v>
      </c>
      <c r="R7514" s="5">
        <f>IF(O7514&gt;(P7514+U7514),O7514-P7514-U7514, 0)</f>
        <v>0</v>
      </c>
      <c r="S7514" s="5">
        <f t="shared" si="1063"/>
        <v>0</v>
      </c>
      <c r="T7514" s="5">
        <f t="shared" si="1064"/>
        <v>0</v>
      </c>
      <c r="U7514" s="5">
        <f>IF(O7514&gt;P7514,IF(V7513*($B$6/100)&gt;=O7514-P7514,(O7514-P7514), V7513*($B$6/100)), 0)</f>
        <v>4443.6566000000003</v>
      </c>
      <c r="V7514" s="5">
        <f>V7513+(T7514*($B$5/100))-(U7514/($B$6/100))</f>
        <v>1260474.9745821424</v>
      </c>
      <c r="W7514" s="5">
        <f t="shared" si="1065"/>
        <v>31511.874364553561</v>
      </c>
    </row>
    <row r="7515" spans="4:23" x14ac:dyDescent="0.25">
      <c r="D7515">
        <f t="shared" si="1066"/>
        <v>7513</v>
      </c>
      <c r="E7515" s="3">
        <v>44144</v>
      </c>
      <c r="F7515" s="4">
        <v>0</v>
      </c>
      <c r="G7515">
        <v>20</v>
      </c>
      <c r="H7515">
        <v>0</v>
      </c>
      <c r="I7515" s="5">
        <f t="shared" si="1061"/>
        <v>3</v>
      </c>
      <c r="J7515" s="22">
        <v>0</v>
      </c>
      <c r="K7515">
        <v>1.3153999999999998E-4</v>
      </c>
      <c r="L7515" s="5" cm="1">
        <f t="array" ref="L7515">_xlfn.IFS(I7515=0, 0, I7515&gt;34, 0, AND(I7515&gt;0, I7515&lt;35), VLOOKUP(I7515, $A$63:$C$96, 3))</f>
        <v>232</v>
      </c>
      <c r="M7515" s="5">
        <f t="shared" si="1060"/>
        <v>0</v>
      </c>
      <c r="N7515" s="5">
        <v>1848.0096820367214</v>
      </c>
      <c r="O7515" s="5">
        <f t="shared" si="1067"/>
        <v>3705.4817999999996</v>
      </c>
      <c r="P7515" s="5">
        <f t="shared" si="1068"/>
        <v>232</v>
      </c>
      <c r="Q7515" s="5">
        <f t="shared" si="1062"/>
        <v>0</v>
      </c>
      <c r="R7515" s="5">
        <f>IF(O7515&gt;(P7515+U7515),O7515-P7515-U7515, 0)</f>
        <v>0</v>
      </c>
      <c r="S7515" s="5">
        <f t="shared" si="1063"/>
        <v>0</v>
      </c>
      <c r="T7515" s="5">
        <f t="shared" si="1064"/>
        <v>0</v>
      </c>
      <c r="U7515" s="5">
        <f>IF(O7515&gt;P7515,IF(V7514*($B$6/100)&gt;=O7515-P7515,(O7515-P7515), V7514*($B$6/100)), 0)</f>
        <v>3473.4817999999996</v>
      </c>
      <c r="V7515" s="5">
        <f>V7514+(T7515*($B$5/100))-(U7515/($B$6/100))</f>
        <v>1255512.8577249995</v>
      </c>
      <c r="W7515" s="5">
        <f t="shared" si="1065"/>
        <v>31387.821443124987</v>
      </c>
    </row>
    <row r="7516" spans="4:23" x14ac:dyDescent="0.25">
      <c r="D7516">
        <f t="shared" si="1066"/>
        <v>7514</v>
      </c>
      <c r="E7516" s="3">
        <v>44144</v>
      </c>
      <c r="F7516" s="4">
        <v>4.1666666666666664E-2</v>
      </c>
      <c r="G7516">
        <v>20</v>
      </c>
      <c r="H7516">
        <v>0</v>
      </c>
      <c r="I7516" s="5">
        <f t="shared" si="1061"/>
        <v>3</v>
      </c>
      <c r="J7516" s="22">
        <v>0</v>
      </c>
      <c r="K7516">
        <v>1.0170000000000001E-4</v>
      </c>
      <c r="L7516" s="5" cm="1">
        <f t="array" ref="L7516">_xlfn.IFS(I7516=0, 0, I7516&gt;34, 0, AND(I7516&gt;0, I7516&lt;35), VLOOKUP(I7516, $A$63:$C$96, 3))</f>
        <v>232</v>
      </c>
      <c r="M7516" s="5">
        <f t="shared" si="1060"/>
        <v>0</v>
      </c>
      <c r="N7516" s="5">
        <v>1621.8620040073756</v>
      </c>
      <c r="O7516" s="5">
        <f t="shared" si="1067"/>
        <v>2864.8890000000001</v>
      </c>
      <c r="P7516" s="5">
        <f t="shared" si="1068"/>
        <v>232</v>
      </c>
      <c r="Q7516" s="5">
        <f t="shared" si="1062"/>
        <v>0</v>
      </c>
      <c r="R7516" s="5">
        <f>IF(O7516&gt;(P7516+U7516),O7516-P7516-U7516, 0)</f>
        <v>0</v>
      </c>
      <c r="S7516" s="5">
        <f t="shared" si="1063"/>
        <v>0</v>
      </c>
      <c r="T7516" s="5">
        <f t="shared" si="1064"/>
        <v>0</v>
      </c>
      <c r="U7516" s="5">
        <f>IF(O7516&gt;P7516,IF(V7515*($B$6/100)&gt;=O7516-P7516,(O7516-P7516), V7515*($B$6/100)), 0)</f>
        <v>2632.8890000000001</v>
      </c>
      <c r="V7516" s="5">
        <f>V7515+(T7516*($B$5/100))-(U7516/($B$6/100))</f>
        <v>1251751.5877249995</v>
      </c>
      <c r="W7516" s="5">
        <f t="shared" si="1065"/>
        <v>31293.789693124989</v>
      </c>
    </row>
    <row r="7517" spans="4:23" x14ac:dyDescent="0.25">
      <c r="D7517">
        <f t="shared" si="1066"/>
        <v>7515</v>
      </c>
      <c r="E7517" s="3">
        <v>44144</v>
      </c>
      <c r="F7517" s="4">
        <v>8.3333333333333329E-2</v>
      </c>
      <c r="G7517">
        <v>10</v>
      </c>
      <c r="H7517">
        <v>0</v>
      </c>
      <c r="I7517" s="5">
        <f t="shared" si="1061"/>
        <v>1</v>
      </c>
      <c r="J7517" s="22">
        <v>0</v>
      </c>
      <c r="K7517">
        <v>8.2829999999999991E-5</v>
      </c>
      <c r="L7517" s="5" cm="1">
        <f t="array" ref="L7517">_xlfn.IFS(I7517=0, 0, I7517&gt;34, 0, AND(I7517&gt;0, I7517&lt;35), VLOOKUP(I7517, $A$63:$C$96, 3))</f>
        <v>0</v>
      </c>
      <c r="M7517" s="5">
        <f t="shared" si="1060"/>
        <v>0</v>
      </c>
      <c r="N7517" s="5">
        <v>1595.7353537336169</v>
      </c>
      <c r="O7517" s="5">
        <f t="shared" si="1067"/>
        <v>2333.3210999999997</v>
      </c>
      <c r="P7517" s="5">
        <f t="shared" si="1068"/>
        <v>0</v>
      </c>
      <c r="Q7517" s="5">
        <f t="shared" si="1062"/>
        <v>0</v>
      </c>
      <c r="R7517" s="5">
        <f>IF(O7517&gt;(P7517+U7517),O7517-P7517-U7517, 0)</f>
        <v>0</v>
      </c>
      <c r="S7517" s="5">
        <f t="shared" si="1063"/>
        <v>0</v>
      </c>
      <c r="T7517" s="5">
        <f t="shared" si="1064"/>
        <v>0</v>
      </c>
      <c r="U7517" s="5">
        <f>IF(O7517&gt;P7517,IF(V7516*($B$6/100)&gt;=O7517-P7517,(O7517-P7517), V7516*($B$6/100)), 0)</f>
        <v>2333.3210999999997</v>
      </c>
      <c r="V7517" s="5">
        <f>V7516+(T7517*($B$5/100))-(U7517/($B$6/100))</f>
        <v>1248418.2718678566</v>
      </c>
      <c r="W7517" s="5">
        <f t="shared" si="1065"/>
        <v>31210.456796696417</v>
      </c>
    </row>
    <row r="7518" spans="4:23" x14ac:dyDescent="0.25">
      <c r="D7518">
        <f t="shared" si="1066"/>
        <v>7516</v>
      </c>
      <c r="E7518" s="3">
        <v>44144</v>
      </c>
      <c r="F7518" s="4">
        <v>0.125</v>
      </c>
      <c r="G7518">
        <v>20</v>
      </c>
      <c r="H7518">
        <v>0</v>
      </c>
      <c r="I7518" s="5">
        <f t="shared" si="1061"/>
        <v>3</v>
      </c>
      <c r="J7518" s="22">
        <v>0</v>
      </c>
      <c r="K7518">
        <v>7.449E-5</v>
      </c>
      <c r="L7518" s="5" cm="1">
        <f t="array" ref="L7518">_xlfn.IFS(I7518=0, 0, I7518&gt;34, 0, AND(I7518&gt;0, I7518&lt;35), VLOOKUP(I7518, $A$63:$C$96, 3))</f>
        <v>232</v>
      </c>
      <c r="M7518" s="5">
        <f t="shared" si="1060"/>
        <v>0</v>
      </c>
      <c r="N7518" s="5">
        <v>1594.7304835412135</v>
      </c>
      <c r="O7518" s="5">
        <f t="shared" si="1067"/>
        <v>2098.3833</v>
      </c>
      <c r="P7518" s="5">
        <f t="shared" si="1068"/>
        <v>232</v>
      </c>
      <c r="Q7518" s="5">
        <f t="shared" si="1062"/>
        <v>0</v>
      </c>
      <c r="R7518" s="5">
        <f>IF(O7518&gt;(P7518+U7518),O7518-P7518-U7518, 0)</f>
        <v>0</v>
      </c>
      <c r="S7518" s="5">
        <f t="shared" si="1063"/>
        <v>0</v>
      </c>
      <c r="T7518" s="5">
        <f t="shared" si="1064"/>
        <v>0</v>
      </c>
      <c r="U7518" s="5">
        <f>IF(O7518&gt;P7518,IF(V7517*($B$6/100)&gt;=O7518-P7518,(O7518-P7518), V7517*($B$6/100)), 0)</f>
        <v>1866.3833</v>
      </c>
      <c r="V7518" s="5">
        <f>V7517+(T7518*($B$5/100))-(U7518/($B$6/100))</f>
        <v>1245752.0100107137</v>
      </c>
      <c r="W7518" s="5">
        <f t="shared" si="1065"/>
        <v>31143.800250267843</v>
      </c>
    </row>
    <row r="7519" spans="4:23" x14ac:dyDescent="0.25">
      <c r="D7519">
        <f t="shared" si="1066"/>
        <v>7517</v>
      </c>
      <c r="E7519" s="3">
        <v>44144</v>
      </c>
      <c r="F7519" s="4">
        <v>0.16666666666666666</v>
      </c>
      <c r="G7519">
        <v>20</v>
      </c>
      <c r="H7519">
        <v>0</v>
      </c>
      <c r="I7519" s="5">
        <f t="shared" si="1061"/>
        <v>3</v>
      </c>
      <c r="J7519" s="22">
        <v>0</v>
      </c>
      <c r="K7519">
        <v>7.1149999999999995E-5</v>
      </c>
      <c r="L7519" s="5" cm="1">
        <f t="array" ref="L7519">_xlfn.IFS(I7519=0, 0, I7519&gt;34, 0, AND(I7519&gt;0, I7519&lt;35), VLOOKUP(I7519, $A$63:$C$96, 3))</f>
        <v>232</v>
      </c>
      <c r="M7519" s="5">
        <f t="shared" si="1060"/>
        <v>0</v>
      </c>
      <c r="N7519" s="5">
        <v>1648.034735049926</v>
      </c>
      <c r="O7519" s="5">
        <f t="shared" si="1067"/>
        <v>2004.2954999999999</v>
      </c>
      <c r="P7519" s="5">
        <f t="shared" si="1068"/>
        <v>232</v>
      </c>
      <c r="Q7519" s="5">
        <f t="shared" si="1062"/>
        <v>0</v>
      </c>
      <c r="R7519" s="5">
        <f>IF(O7519&gt;(P7519+U7519),O7519-P7519-U7519, 0)</f>
        <v>0</v>
      </c>
      <c r="S7519" s="5">
        <f t="shared" si="1063"/>
        <v>0</v>
      </c>
      <c r="T7519" s="5">
        <f t="shared" si="1064"/>
        <v>0</v>
      </c>
      <c r="U7519" s="5">
        <f>IF(O7519&gt;P7519,IF(V7518*($B$6/100)&gt;=O7519-P7519,(O7519-P7519), V7518*($B$6/100)), 0)</f>
        <v>1772.2954999999999</v>
      </c>
      <c r="V7519" s="5">
        <f>V7518+(T7519*($B$5/100))-(U7519/($B$6/100))</f>
        <v>1243220.1592964281</v>
      </c>
      <c r="W7519" s="5">
        <f t="shared" si="1065"/>
        <v>31080.503982410701</v>
      </c>
    </row>
    <row r="7520" spans="4:23" x14ac:dyDescent="0.25">
      <c r="D7520">
        <f t="shared" si="1066"/>
        <v>7518</v>
      </c>
      <c r="E7520" s="3">
        <v>44144</v>
      </c>
      <c r="F7520" s="4">
        <v>0.20833333333333334</v>
      </c>
      <c r="G7520">
        <v>30</v>
      </c>
      <c r="H7520">
        <v>0</v>
      </c>
      <c r="I7520" s="5">
        <f t="shared" si="1061"/>
        <v>4</v>
      </c>
      <c r="J7520" s="22">
        <v>0</v>
      </c>
      <c r="K7520">
        <v>7.1130000000000005E-5</v>
      </c>
      <c r="L7520" s="5" cm="1">
        <f t="array" ref="L7520">_xlfn.IFS(I7520=0, 0, I7520&gt;34, 0, AND(I7520&gt;0, I7520&lt;35), VLOOKUP(I7520, $A$63:$C$96, 3))</f>
        <v>740</v>
      </c>
      <c r="M7520" s="5">
        <f t="shared" si="1060"/>
        <v>0</v>
      </c>
      <c r="N7520" s="5">
        <v>1788.770642518142</v>
      </c>
      <c r="O7520" s="5">
        <f t="shared" si="1067"/>
        <v>2003.7321000000002</v>
      </c>
      <c r="P7520" s="5">
        <f t="shared" si="1068"/>
        <v>740</v>
      </c>
      <c r="Q7520" s="5">
        <f t="shared" si="1062"/>
        <v>0</v>
      </c>
      <c r="R7520" s="5">
        <f>IF(O7520&gt;(P7520+U7520),O7520-P7520-U7520, 0)</f>
        <v>0</v>
      </c>
      <c r="S7520" s="5">
        <f t="shared" si="1063"/>
        <v>0</v>
      </c>
      <c r="T7520" s="5">
        <f t="shared" si="1064"/>
        <v>0</v>
      </c>
      <c r="U7520" s="5">
        <f>IF(O7520&gt;P7520,IF(V7519*($B$6/100)&gt;=O7520-P7520,(O7520-P7520), V7519*($B$6/100)), 0)</f>
        <v>1263.7321000000002</v>
      </c>
      <c r="V7520" s="5">
        <f>V7519+(T7520*($B$5/100))-(U7520/($B$6/100))</f>
        <v>1241414.8277249995</v>
      </c>
      <c r="W7520" s="5">
        <f t="shared" si="1065"/>
        <v>31035.370693124987</v>
      </c>
    </row>
    <row r="7521" spans="4:23" x14ac:dyDescent="0.25">
      <c r="D7521">
        <f t="shared" si="1066"/>
        <v>7519</v>
      </c>
      <c r="E7521" s="3">
        <v>44144</v>
      </c>
      <c r="F7521" s="4">
        <v>0.25</v>
      </c>
      <c r="G7521">
        <v>20</v>
      </c>
      <c r="H7521">
        <v>0</v>
      </c>
      <c r="I7521" s="5">
        <f t="shared" si="1061"/>
        <v>3</v>
      </c>
      <c r="J7521" s="22">
        <v>0</v>
      </c>
      <c r="K7521">
        <v>7.667000000000001E-5</v>
      </c>
      <c r="L7521" s="5" cm="1">
        <f t="array" ref="L7521">_xlfn.IFS(I7521=0, 0, I7521&gt;34, 0, AND(I7521&gt;0, I7521&lt;35), VLOOKUP(I7521, $A$63:$C$96, 3))</f>
        <v>232</v>
      </c>
      <c r="M7521" s="5">
        <f t="shared" si="1060"/>
        <v>0</v>
      </c>
      <c r="N7521" s="5">
        <v>2243.0605116135721</v>
      </c>
      <c r="O7521" s="5">
        <f t="shared" si="1067"/>
        <v>2159.7939000000006</v>
      </c>
      <c r="P7521" s="5">
        <f t="shared" si="1068"/>
        <v>232</v>
      </c>
      <c r="Q7521" s="5">
        <f t="shared" si="1062"/>
        <v>0</v>
      </c>
      <c r="R7521" s="5">
        <f>IF(O7521&gt;(P7521+U7521),O7521-P7521-U7521, 0)</f>
        <v>0</v>
      </c>
      <c r="S7521" s="5">
        <f t="shared" si="1063"/>
        <v>0</v>
      </c>
      <c r="T7521" s="5">
        <f t="shared" si="1064"/>
        <v>0</v>
      </c>
      <c r="U7521" s="5">
        <f>IF(O7521&gt;P7521,IF(V7520*($B$6/100)&gt;=O7521-P7521,(O7521-P7521), V7520*($B$6/100)), 0)</f>
        <v>1927.7939000000006</v>
      </c>
      <c r="V7521" s="5">
        <f>V7520+(T7521*($B$5/100))-(U7521/($B$6/100))</f>
        <v>1238660.8364392852</v>
      </c>
      <c r="W7521" s="5">
        <f t="shared" si="1065"/>
        <v>30966.52091098213</v>
      </c>
    </row>
    <row r="7522" spans="4:23" x14ac:dyDescent="0.25">
      <c r="D7522">
        <f t="shared" si="1066"/>
        <v>7520</v>
      </c>
      <c r="E7522" s="3">
        <v>44144</v>
      </c>
      <c r="F7522" s="4">
        <v>0.29166666666666669</v>
      </c>
      <c r="G7522">
        <v>20</v>
      </c>
      <c r="H7522">
        <v>0</v>
      </c>
      <c r="I7522" s="5">
        <f t="shared" si="1061"/>
        <v>3</v>
      </c>
      <c r="J7522" s="22">
        <v>0</v>
      </c>
      <c r="K7522">
        <v>9.5169999999999999E-5</v>
      </c>
      <c r="L7522" s="5" cm="1">
        <f t="array" ref="L7522">_xlfn.IFS(I7522=0, 0, I7522&gt;34, 0, AND(I7522&gt;0, I7522&lt;35), VLOOKUP(I7522, $A$63:$C$96, 3))</f>
        <v>232</v>
      </c>
      <c r="M7522" s="5">
        <f t="shared" si="1060"/>
        <v>0</v>
      </c>
      <c r="N7522" s="5">
        <v>3349.6100922817045</v>
      </c>
      <c r="O7522" s="5">
        <f t="shared" si="1067"/>
        <v>2680.9389000000001</v>
      </c>
      <c r="P7522" s="5">
        <f t="shared" si="1068"/>
        <v>232</v>
      </c>
      <c r="Q7522" s="5">
        <f t="shared" si="1062"/>
        <v>0</v>
      </c>
      <c r="R7522" s="5">
        <f>IF(O7522&gt;(P7522+U7522),O7522-P7522-U7522, 0)</f>
        <v>0</v>
      </c>
      <c r="S7522" s="5">
        <f t="shared" si="1063"/>
        <v>0</v>
      </c>
      <c r="T7522" s="5">
        <f t="shared" si="1064"/>
        <v>0</v>
      </c>
      <c r="U7522" s="5">
        <f>IF(O7522&gt;P7522,IF(V7521*($B$6/100)&gt;=O7522-P7522,(O7522-P7522), V7521*($B$6/100)), 0)</f>
        <v>2448.9389000000001</v>
      </c>
      <c r="V7522" s="5">
        <f>V7521+(T7522*($B$5/100))-(U7522/($B$6/100))</f>
        <v>1235162.3522964281</v>
      </c>
      <c r="W7522" s="5">
        <f t="shared" si="1065"/>
        <v>30879.0588074107</v>
      </c>
    </row>
    <row r="7523" spans="4:23" x14ac:dyDescent="0.25">
      <c r="D7523">
        <f t="shared" si="1066"/>
        <v>7521</v>
      </c>
      <c r="E7523" s="3">
        <v>44144</v>
      </c>
      <c r="F7523" s="4">
        <v>0.33333333333333331</v>
      </c>
      <c r="G7523">
        <v>30</v>
      </c>
      <c r="H7523">
        <v>0</v>
      </c>
      <c r="I7523" s="5">
        <f t="shared" si="1061"/>
        <v>4</v>
      </c>
      <c r="J7523" s="22">
        <v>2.2270282040749667E-5</v>
      </c>
      <c r="K7523">
        <v>1.2269000000000001E-4</v>
      </c>
      <c r="L7523" s="5" cm="1">
        <f t="array" ref="L7523">_xlfn.IFS(I7523=0, 0, I7523&gt;34, 0, AND(I7523&gt;0, I7523&lt;35), VLOOKUP(I7523, $A$63:$C$96, 3))</f>
        <v>740</v>
      </c>
      <c r="M7523" s="5">
        <f t="shared" si="1060"/>
        <v>105.78383969356092</v>
      </c>
      <c r="N7523" s="5">
        <v>4310.4948585152179</v>
      </c>
      <c r="O7523" s="5">
        <f t="shared" si="1067"/>
        <v>3456.1773000000003</v>
      </c>
      <c r="P7523" s="5">
        <f t="shared" si="1068"/>
        <v>845.78383969356094</v>
      </c>
      <c r="Q7523" s="5">
        <f t="shared" si="1062"/>
        <v>0</v>
      </c>
      <c r="R7523" s="5">
        <f>IF(O7523&gt;(P7523+U7523),O7523-P7523-U7523, 0)</f>
        <v>0</v>
      </c>
      <c r="S7523" s="5">
        <f t="shared" si="1063"/>
        <v>0</v>
      </c>
      <c r="T7523" s="5">
        <f t="shared" si="1064"/>
        <v>0</v>
      </c>
      <c r="U7523" s="5">
        <f>IF(O7523&gt;P7523,IF(V7522*($B$6/100)&gt;=O7523-P7523,(O7523-P7523), V7522*($B$6/100)), 0)</f>
        <v>2610.3934603064395</v>
      </c>
      <c r="V7523" s="5">
        <f>V7522+(T7523*($B$5/100))-(U7523/($B$6/100))</f>
        <v>1231433.2187817045</v>
      </c>
      <c r="W7523" s="5">
        <f t="shared" si="1065"/>
        <v>30785.830469542612</v>
      </c>
    </row>
    <row r="7524" spans="4:23" x14ac:dyDescent="0.25">
      <c r="D7524">
        <f t="shared" si="1066"/>
        <v>7522</v>
      </c>
      <c r="E7524" s="3">
        <v>44144</v>
      </c>
      <c r="F7524" s="4">
        <v>0.375</v>
      </c>
      <c r="G7524">
        <v>30</v>
      </c>
      <c r="H7524">
        <v>0</v>
      </c>
      <c r="I7524" s="5">
        <f t="shared" si="1061"/>
        <v>4</v>
      </c>
      <c r="J7524" s="22">
        <v>5.196399142841589E-5</v>
      </c>
      <c r="K7524">
        <v>1.2564000000000002E-4</v>
      </c>
      <c r="L7524" s="5" cm="1">
        <f t="array" ref="L7524">_xlfn.IFS(I7524=0, 0, I7524&gt;34, 0, AND(I7524&gt;0, I7524&lt;35), VLOOKUP(I7524, $A$63:$C$96, 3))</f>
        <v>740</v>
      </c>
      <c r="M7524" s="5">
        <f t="shared" si="1060"/>
        <v>246.82895928497547</v>
      </c>
      <c r="N7524" s="5">
        <v>4701.3129317881439</v>
      </c>
      <c r="O7524" s="5">
        <f t="shared" si="1067"/>
        <v>3539.278800000001</v>
      </c>
      <c r="P7524" s="5">
        <f t="shared" si="1068"/>
        <v>986.82895928497544</v>
      </c>
      <c r="Q7524" s="5">
        <f t="shared" si="1062"/>
        <v>0</v>
      </c>
      <c r="R7524" s="5">
        <f>IF(O7524&gt;(P7524+U7524),O7524-P7524-U7524, 0)</f>
        <v>0</v>
      </c>
      <c r="S7524" s="5">
        <f t="shared" si="1063"/>
        <v>0</v>
      </c>
      <c r="T7524" s="5">
        <f t="shared" si="1064"/>
        <v>0</v>
      </c>
      <c r="U7524" s="5">
        <f>IF(O7524&gt;P7524,IF(V7523*($B$6/100)&gt;=O7524-P7524,(O7524-P7524), V7523*($B$6/100)), 0)</f>
        <v>2552.4498407150254</v>
      </c>
      <c r="V7524" s="5">
        <f>V7523+(T7524*($B$5/100))-(U7524/($B$6/100))</f>
        <v>1227786.8618663973</v>
      </c>
      <c r="W7524" s="5">
        <f t="shared" si="1065"/>
        <v>30694.671546659934</v>
      </c>
    </row>
    <row r="7525" spans="4:23" x14ac:dyDescent="0.25">
      <c r="D7525">
        <f t="shared" si="1066"/>
        <v>7523</v>
      </c>
      <c r="E7525" s="3">
        <v>44144</v>
      </c>
      <c r="F7525" s="4">
        <v>0.41666666666666669</v>
      </c>
      <c r="G7525">
        <v>30</v>
      </c>
      <c r="H7525">
        <v>0</v>
      </c>
      <c r="I7525" s="5">
        <f t="shared" si="1061"/>
        <v>4</v>
      </c>
      <c r="J7525" s="22">
        <v>9.4030079727609706E-5</v>
      </c>
      <c r="K7525">
        <v>1.2014999999999999E-4</v>
      </c>
      <c r="L7525" s="5" cm="1">
        <f t="array" ref="L7525">_xlfn.IFS(I7525=0, 0, I7525&gt;34, 0, AND(I7525&gt;0, I7525&lt;35), VLOOKUP(I7525, $A$63:$C$96, 3))</f>
        <v>740</v>
      </c>
      <c r="M7525" s="5">
        <f t="shared" si="1060"/>
        <v>446.64287870614612</v>
      </c>
      <c r="N7525" s="5">
        <v>4357.6085682718249</v>
      </c>
      <c r="O7525" s="5">
        <f t="shared" si="1067"/>
        <v>3384.6254999999996</v>
      </c>
      <c r="P7525" s="5">
        <f t="shared" si="1068"/>
        <v>1186.6428787061461</v>
      </c>
      <c r="Q7525" s="5">
        <f t="shared" si="1062"/>
        <v>0</v>
      </c>
      <c r="R7525" s="5">
        <f>IF(O7525&gt;(P7525+U7525),O7525-P7525-U7525, 0)</f>
        <v>0</v>
      </c>
      <c r="S7525" s="5">
        <f t="shared" si="1063"/>
        <v>0</v>
      </c>
      <c r="T7525" s="5">
        <f t="shared" si="1064"/>
        <v>0</v>
      </c>
      <c r="U7525" s="5">
        <f>IF(O7525&gt;P7525,IF(V7524*($B$6/100)&gt;=O7525-P7525,(O7525-P7525), V7524*($B$6/100)), 0)</f>
        <v>2197.9826212938533</v>
      </c>
      <c r="V7525" s="5">
        <f>V7524+(T7525*($B$5/100))-(U7525/($B$6/100))</f>
        <v>1224646.8866931205</v>
      </c>
      <c r="W7525" s="5">
        <f t="shared" si="1065"/>
        <v>30616.172167328012</v>
      </c>
    </row>
    <row r="7526" spans="4:23" x14ac:dyDescent="0.25">
      <c r="D7526">
        <f t="shared" si="1066"/>
        <v>7524</v>
      </c>
      <c r="E7526" s="3">
        <v>44144</v>
      </c>
      <c r="F7526" s="4">
        <v>0.45833333333333331</v>
      </c>
      <c r="G7526">
        <v>20</v>
      </c>
      <c r="H7526">
        <v>4</v>
      </c>
      <c r="I7526" s="5">
        <f t="shared" si="1061"/>
        <v>3</v>
      </c>
      <c r="J7526" s="22">
        <v>1.6826435319677527E-4</v>
      </c>
      <c r="K7526">
        <v>1.1022E-4</v>
      </c>
      <c r="L7526" s="5" cm="1">
        <f t="array" ref="L7526">_xlfn.IFS(I7526=0, 0, I7526&gt;34, 0, AND(I7526&gt;0, I7526&lt;35), VLOOKUP(I7526, $A$63:$C$96, 3))</f>
        <v>232</v>
      </c>
      <c r="M7526" s="5">
        <f t="shared" si="1060"/>
        <v>799.2556776846825</v>
      </c>
      <c r="N7526" s="5">
        <v>3872.3097899047875</v>
      </c>
      <c r="O7526" s="5">
        <f t="shared" si="1067"/>
        <v>3104.8973999999998</v>
      </c>
      <c r="P7526" s="5">
        <f t="shared" si="1068"/>
        <v>1031.2556776846825</v>
      </c>
      <c r="Q7526" s="5">
        <f t="shared" si="1062"/>
        <v>0</v>
      </c>
      <c r="R7526" s="5">
        <f>IF(O7526&gt;(P7526+U7526),O7526-P7526-U7526, 0)</f>
        <v>0</v>
      </c>
      <c r="S7526" s="5">
        <f t="shared" si="1063"/>
        <v>0</v>
      </c>
      <c r="T7526" s="5">
        <f t="shared" si="1064"/>
        <v>0</v>
      </c>
      <c r="U7526" s="5">
        <f>IF(O7526&gt;P7526,IF(V7525*($B$6/100)&gt;=O7526-P7526,(O7526-P7526), V7525*($B$6/100)), 0)</f>
        <v>2073.6417223153176</v>
      </c>
      <c r="V7526" s="5">
        <f>V7525+(T7526*($B$5/100))-(U7526/($B$6/100))</f>
        <v>1221684.5413755272</v>
      </c>
      <c r="W7526" s="5">
        <f t="shared" si="1065"/>
        <v>30542.11353438818</v>
      </c>
    </row>
    <row r="7527" spans="4:23" x14ac:dyDescent="0.25">
      <c r="D7527">
        <f t="shared" si="1066"/>
        <v>7525</v>
      </c>
      <c r="E7527" s="3">
        <v>44144</v>
      </c>
      <c r="F7527" s="4">
        <v>0.5</v>
      </c>
      <c r="G7527">
        <v>40</v>
      </c>
      <c r="H7527">
        <v>6</v>
      </c>
      <c r="I7527" s="5">
        <f t="shared" si="1061"/>
        <v>6</v>
      </c>
      <c r="J7527" s="22">
        <v>1.7321330476138629E-4</v>
      </c>
      <c r="K7527">
        <v>1.0287000000000001E-4</v>
      </c>
      <c r="L7527" s="5" cm="1">
        <f t="array" ref="L7527">_xlfn.IFS(I7527=0, 0, I7527&gt;34, 0, AND(I7527&gt;0, I7527&lt;35), VLOOKUP(I7527, $A$63:$C$96, 3))</f>
        <v>2980</v>
      </c>
      <c r="M7527" s="5">
        <f t="shared" si="1060"/>
        <v>822.76319761658488</v>
      </c>
      <c r="N7527" s="5">
        <v>3517.6390317523019</v>
      </c>
      <c r="O7527" s="5">
        <f t="shared" si="1067"/>
        <v>2897.8479000000002</v>
      </c>
      <c r="P7527" s="5">
        <f t="shared" si="1068"/>
        <v>2897.8479000000002</v>
      </c>
      <c r="Q7527" s="5">
        <f t="shared" si="1062"/>
        <v>487.20077413479089</v>
      </c>
      <c r="R7527" s="5">
        <f>IF(O7527&gt;(P7527+U7527),O7527-P7527-U7527, 0)</f>
        <v>0</v>
      </c>
      <c r="S7527" s="5">
        <f t="shared" si="1063"/>
        <v>417.71452348179378</v>
      </c>
      <c r="T7527" s="5">
        <f t="shared" si="1064"/>
        <v>487.20077413479089</v>
      </c>
      <c r="U7527" s="5">
        <f>IF(O7527&gt;P7527,IF(V7526*($B$6/100)&gt;=O7527-P7527,(O7527-P7527), V7526*($B$6/100)), 0)</f>
        <v>0</v>
      </c>
      <c r="V7527" s="5">
        <f>V7526+(T7527*($B$5/100))-(U7527/($B$6/100))</f>
        <v>1222025.5819174214</v>
      </c>
      <c r="W7527" s="5">
        <f t="shared" si="1065"/>
        <v>30550.639547935534</v>
      </c>
    </row>
    <row r="7528" spans="4:23" x14ac:dyDescent="0.25">
      <c r="D7528">
        <f t="shared" si="1066"/>
        <v>7526</v>
      </c>
      <c r="E7528" s="3">
        <v>44144</v>
      </c>
      <c r="F7528" s="4">
        <v>0.54166666666666663</v>
      </c>
      <c r="G7528">
        <v>30</v>
      </c>
      <c r="H7528">
        <v>4</v>
      </c>
      <c r="I7528" s="5">
        <f t="shared" si="1061"/>
        <v>4</v>
      </c>
      <c r="J7528" s="22">
        <v>1.5589197428524768E-4</v>
      </c>
      <c r="K7528">
        <v>1.0599000000000001E-4</v>
      </c>
      <c r="L7528" s="5" cm="1">
        <f t="array" ref="L7528">_xlfn.IFS(I7528=0, 0, I7528&gt;34, 0, AND(I7528&gt;0, I7528&lt;35), VLOOKUP(I7528, $A$63:$C$96, 3))</f>
        <v>740</v>
      </c>
      <c r="M7528" s="5">
        <f t="shared" si="1060"/>
        <v>740.48687785492655</v>
      </c>
      <c r="N7528" s="5">
        <v>3339.7469994600233</v>
      </c>
      <c r="O7528" s="5">
        <f t="shared" si="1067"/>
        <v>2985.7383000000004</v>
      </c>
      <c r="P7528" s="5">
        <f t="shared" si="1068"/>
        <v>1480.4868778549267</v>
      </c>
      <c r="Q7528" s="5">
        <f t="shared" si="1062"/>
        <v>0</v>
      </c>
      <c r="R7528" s="5">
        <f>IF(O7528&gt;(P7528+U7528),O7528-P7528-U7528, 0)</f>
        <v>0</v>
      </c>
      <c r="S7528" s="5">
        <f t="shared" si="1063"/>
        <v>0</v>
      </c>
      <c r="T7528" s="5">
        <f t="shared" si="1064"/>
        <v>0</v>
      </c>
      <c r="U7528" s="5">
        <f>IF(O7528&gt;P7528,IF(V7527*($B$6/100)&gt;=O7528-P7528,(O7528-P7528), V7527*($B$6/100)), 0)</f>
        <v>1505.2514221450738</v>
      </c>
      <c r="V7528" s="5">
        <f>V7527+(T7528*($B$5/100))-(U7528/($B$6/100))</f>
        <v>1219875.2227429284</v>
      </c>
      <c r="W7528" s="5">
        <f t="shared" si="1065"/>
        <v>30496.880568573211</v>
      </c>
    </row>
    <row r="7529" spans="4:23" x14ac:dyDescent="0.25">
      <c r="D7529">
        <f t="shared" si="1066"/>
        <v>7527</v>
      </c>
      <c r="E7529" s="3">
        <v>44144</v>
      </c>
      <c r="F7529" s="4">
        <v>0.58333333333333337</v>
      </c>
      <c r="G7529">
        <v>40</v>
      </c>
      <c r="H7529">
        <v>0</v>
      </c>
      <c r="I7529" s="5">
        <f t="shared" si="1061"/>
        <v>6</v>
      </c>
      <c r="J7529" s="22">
        <v>1.0145350707452627E-4</v>
      </c>
      <c r="K7529">
        <v>1.0234999999999999E-4</v>
      </c>
      <c r="L7529" s="5" cm="1">
        <f t="array" ref="L7529">_xlfn.IFS(I7529=0, 0, I7529&gt;34, 0, AND(I7529&gt;0, I7529&lt;35), VLOOKUP(I7529, $A$63:$C$96, 3))</f>
        <v>2980</v>
      </c>
      <c r="M7529" s="5">
        <f t="shared" si="1060"/>
        <v>481.90415860399975</v>
      </c>
      <c r="N7529" s="5">
        <v>3073.4114745672746</v>
      </c>
      <c r="O7529" s="5">
        <f t="shared" si="1067"/>
        <v>2883.1994999999997</v>
      </c>
      <c r="P7529" s="5">
        <f t="shared" si="1068"/>
        <v>2883.1994999999997</v>
      </c>
      <c r="Q7529" s="5">
        <f t="shared" si="1062"/>
        <v>487.20077413479089</v>
      </c>
      <c r="R7529" s="5">
        <f>IF(O7529&gt;(P7529+U7529),O7529-P7529-U7529, 0)</f>
        <v>0</v>
      </c>
      <c r="S7529" s="5">
        <f t="shared" si="1063"/>
        <v>91.503884469209197</v>
      </c>
      <c r="T7529" s="5">
        <f t="shared" si="1064"/>
        <v>487.20077413479089</v>
      </c>
      <c r="U7529" s="5">
        <f>IF(O7529&gt;P7529,IF(V7528*($B$6/100)&gt;=O7529-P7529,(O7529-P7529), V7528*($B$6/100)), 0)</f>
        <v>0</v>
      </c>
      <c r="V7529" s="5">
        <f>V7528+(T7529*($B$5/100))-(U7529/($B$6/100))</f>
        <v>1220216.2632848227</v>
      </c>
      <c r="W7529" s="5">
        <f t="shared" si="1065"/>
        <v>30505.406582120566</v>
      </c>
    </row>
    <row r="7530" spans="4:23" x14ac:dyDescent="0.25">
      <c r="D7530">
        <f t="shared" si="1066"/>
        <v>7528</v>
      </c>
      <c r="E7530" s="3">
        <v>44144</v>
      </c>
      <c r="F7530" s="4">
        <v>0.625</v>
      </c>
      <c r="G7530">
        <v>40</v>
      </c>
      <c r="H7530">
        <v>0</v>
      </c>
      <c r="I7530" s="5">
        <f t="shared" si="1061"/>
        <v>6</v>
      </c>
      <c r="J7530" s="22">
        <v>3.711713673458278E-5</v>
      </c>
      <c r="K7530">
        <v>1.0451E-4</v>
      </c>
      <c r="L7530" s="5" cm="1">
        <f t="array" ref="L7530">_xlfn.IFS(I7530=0, 0, I7530&gt;34, 0, AND(I7530&gt;0, I7530&lt;35), VLOOKUP(I7530, $A$63:$C$96, 3))</f>
        <v>2980</v>
      </c>
      <c r="M7530" s="5">
        <f t="shared" si="1060"/>
        <v>176.30639948926822</v>
      </c>
      <c r="N7530" s="5">
        <v>3096.5273863849725</v>
      </c>
      <c r="O7530" s="5">
        <f t="shared" si="1067"/>
        <v>2944.0466999999999</v>
      </c>
      <c r="P7530" s="5">
        <f t="shared" si="1068"/>
        <v>2944.0466999999999</v>
      </c>
      <c r="Q7530" s="5">
        <f t="shared" si="1062"/>
        <v>212.25969948926831</v>
      </c>
      <c r="R7530" s="5">
        <f>IF(O7530&gt;(P7530+U7530),O7530-P7530-U7530, 0)</f>
        <v>0</v>
      </c>
      <c r="S7530" s="5">
        <f t="shared" si="1063"/>
        <v>0</v>
      </c>
      <c r="T7530" s="5">
        <f t="shared" si="1064"/>
        <v>212.25969948926831</v>
      </c>
      <c r="U7530" s="5">
        <f>IF(O7530&gt;P7530,IF(V7529*($B$6/100)&gt;=O7530-P7530,(O7530-P7530), V7529*($B$6/100)), 0)</f>
        <v>0</v>
      </c>
      <c r="V7530" s="5">
        <f>V7529+(T7530*($B$5/100))-(U7530/($B$6/100))</f>
        <v>1220364.8450744653</v>
      </c>
      <c r="W7530" s="5">
        <f t="shared" si="1065"/>
        <v>30509.121126861632</v>
      </c>
    </row>
    <row r="7531" spans="4:23" x14ac:dyDescent="0.25">
      <c r="D7531">
        <f t="shared" si="1066"/>
        <v>7529</v>
      </c>
      <c r="E7531" s="3">
        <v>44144</v>
      </c>
      <c r="F7531" s="4">
        <v>0.66666666666666663</v>
      </c>
      <c r="G7531">
        <v>30</v>
      </c>
      <c r="H7531">
        <v>0</v>
      </c>
      <c r="I7531" s="5">
        <f t="shared" si="1061"/>
        <v>4</v>
      </c>
      <c r="J7531" s="22">
        <v>9.8979031292220746E-6</v>
      </c>
      <c r="K7531">
        <v>1.1599000000000001E-4</v>
      </c>
      <c r="L7531" s="5" cm="1">
        <f t="array" ref="L7531">_xlfn.IFS(I7531=0, 0, I7531&gt;34, 0, AND(I7531&gt;0, I7531&lt;35), VLOOKUP(I7531, $A$63:$C$96, 3))</f>
        <v>740</v>
      </c>
      <c r="M7531" s="5">
        <f t="shared" si="1060"/>
        <v>47.015039863804859</v>
      </c>
      <c r="N7531" s="5">
        <v>3130.7862660558681</v>
      </c>
      <c r="O7531" s="5">
        <f t="shared" si="1067"/>
        <v>3267.4383000000003</v>
      </c>
      <c r="P7531" s="5">
        <f t="shared" si="1068"/>
        <v>787.01503986380487</v>
      </c>
      <c r="Q7531" s="5">
        <f t="shared" si="1062"/>
        <v>0</v>
      </c>
      <c r="R7531" s="5">
        <f>IF(O7531&gt;(P7531+U7531),O7531-P7531-U7531, 0)</f>
        <v>0</v>
      </c>
      <c r="S7531" s="5">
        <f t="shared" si="1063"/>
        <v>0</v>
      </c>
      <c r="T7531" s="5">
        <f t="shared" si="1064"/>
        <v>0</v>
      </c>
      <c r="U7531" s="5">
        <f>IF(O7531&gt;P7531,IF(V7530*($B$6/100)&gt;=O7531-P7531,(O7531-P7531), V7530*($B$6/100)), 0)</f>
        <v>2480.4232601361955</v>
      </c>
      <c r="V7531" s="5">
        <f>V7530+(T7531*($B$5/100))-(U7531/($B$6/100))</f>
        <v>1216821.3832742707</v>
      </c>
      <c r="W7531" s="5">
        <f t="shared" si="1065"/>
        <v>30420.534581856766</v>
      </c>
    </row>
    <row r="7532" spans="4:23" x14ac:dyDescent="0.25">
      <c r="D7532">
        <f t="shared" si="1066"/>
        <v>7530</v>
      </c>
      <c r="E7532" s="3">
        <v>44144</v>
      </c>
      <c r="F7532" s="4">
        <v>0.70833333333333337</v>
      </c>
      <c r="G7532">
        <v>30</v>
      </c>
      <c r="H7532">
        <v>0</v>
      </c>
      <c r="I7532" s="5">
        <f t="shared" si="1061"/>
        <v>4</v>
      </c>
      <c r="J7532" s="22">
        <v>0</v>
      </c>
      <c r="K7532">
        <v>1.5238E-4</v>
      </c>
      <c r="L7532" s="5" cm="1">
        <f t="array" ref="L7532">_xlfn.IFS(I7532=0, 0, I7532&gt;34, 0, AND(I7532&gt;0, I7532&lt;35), VLOOKUP(I7532, $A$63:$C$96, 3))</f>
        <v>740</v>
      </c>
      <c r="M7532" s="5">
        <f t="shared" si="1060"/>
        <v>0</v>
      </c>
      <c r="N7532" s="5">
        <v>3692.7224143710873</v>
      </c>
      <c r="O7532" s="5">
        <f t="shared" si="1067"/>
        <v>4292.5446000000002</v>
      </c>
      <c r="P7532" s="5">
        <f t="shared" si="1068"/>
        <v>740</v>
      </c>
      <c r="Q7532" s="5">
        <f t="shared" si="1062"/>
        <v>0</v>
      </c>
      <c r="R7532" s="5">
        <f>IF(O7532&gt;(P7532+U7532),O7532-P7532-U7532, 0)</f>
        <v>0</v>
      </c>
      <c r="S7532" s="5">
        <f t="shared" si="1063"/>
        <v>0</v>
      </c>
      <c r="T7532" s="5">
        <f t="shared" si="1064"/>
        <v>0</v>
      </c>
      <c r="U7532" s="5">
        <f>IF(O7532&gt;P7532,IF(V7531*($B$6/100)&gt;=O7532-P7532,(O7532-P7532), V7531*($B$6/100)), 0)</f>
        <v>3552.5446000000002</v>
      </c>
      <c r="V7532" s="5">
        <f>V7531+(T7532*($B$5/100))-(U7532/($B$6/100))</f>
        <v>1211746.3195599851</v>
      </c>
      <c r="W7532" s="5">
        <f t="shared" si="1065"/>
        <v>30293.657988999628</v>
      </c>
    </row>
    <row r="7533" spans="4:23" x14ac:dyDescent="0.25">
      <c r="D7533">
        <f t="shared" si="1066"/>
        <v>7531</v>
      </c>
      <c r="E7533" s="3">
        <v>44144</v>
      </c>
      <c r="F7533" s="4">
        <v>0.75</v>
      </c>
      <c r="G7533">
        <v>30</v>
      </c>
      <c r="H7533">
        <v>0</v>
      </c>
      <c r="I7533" s="5">
        <f t="shared" si="1061"/>
        <v>4</v>
      </c>
      <c r="J7533" s="22">
        <v>0</v>
      </c>
      <c r="K7533">
        <v>2.2480999999999998E-4</v>
      </c>
      <c r="L7533" s="5" cm="1">
        <f t="array" ref="L7533">_xlfn.IFS(I7533=0, 0, I7533&gt;34, 0, AND(I7533&gt;0, I7533&lt;35), VLOOKUP(I7533, $A$63:$C$96, 3))</f>
        <v>740</v>
      </c>
      <c r="M7533" s="5">
        <f t="shared" si="1060"/>
        <v>0</v>
      </c>
      <c r="N7533" s="5">
        <v>4045.5110829723562</v>
      </c>
      <c r="O7533" s="5">
        <f t="shared" si="1067"/>
        <v>6332.8976999999995</v>
      </c>
      <c r="P7533" s="5">
        <f t="shared" si="1068"/>
        <v>740</v>
      </c>
      <c r="Q7533" s="5">
        <f t="shared" si="1062"/>
        <v>0</v>
      </c>
      <c r="R7533" s="5">
        <f>IF(O7533&gt;(P7533+U7533),O7533-P7533-U7533, 0)</f>
        <v>0</v>
      </c>
      <c r="S7533" s="5">
        <f t="shared" si="1063"/>
        <v>0</v>
      </c>
      <c r="T7533" s="5">
        <f t="shared" si="1064"/>
        <v>0</v>
      </c>
      <c r="U7533" s="5">
        <f>IF(O7533&gt;P7533,IF(V7532*($B$6/100)&gt;=O7533-P7533,(O7533-P7533), V7532*($B$6/100)), 0)</f>
        <v>5592.8976999999995</v>
      </c>
      <c r="V7533" s="5">
        <f>V7532+(T7533*($B$5/100))-(U7533/($B$6/100))</f>
        <v>1203756.4657028422</v>
      </c>
      <c r="W7533" s="5">
        <f t="shared" si="1065"/>
        <v>30093.911642571056</v>
      </c>
    </row>
    <row r="7534" spans="4:23" x14ac:dyDescent="0.25">
      <c r="D7534">
        <f t="shared" si="1066"/>
        <v>7532</v>
      </c>
      <c r="E7534" s="3">
        <v>44144</v>
      </c>
      <c r="F7534" s="4">
        <v>0.79166666666666663</v>
      </c>
      <c r="G7534">
        <v>30</v>
      </c>
      <c r="H7534">
        <v>0</v>
      </c>
      <c r="I7534" s="5">
        <f t="shared" si="1061"/>
        <v>4</v>
      </c>
      <c r="J7534" s="22">
        <v>0</v>
      </c>
      <c r="K7534">
        <v>2.3322000000000002E-4</v>
      </c>
      <c r="L7534" s="5" cm="1">
        <f t="array" ref="L7534">_xlfn.IFS(I7534=0, 0, I7534&gt;34, 0, AND(I7534&gt;0, I7534&lt;35), VLOOKUP(I7534, $A$63:$C$96, 3))</f>
        <v>740</v>
      </c>
      <c r="M7534" s="5">
        <f t="shared" si="1060"/>
        <v>0</v>
      </c>
      <c r="N7534" s="5">
        <v>3742.0767260473572</v>
      </c>
      <c r="O7534" s="5">
        <f t="shared" si="1067"/>
        <v>6569.8074000000006</v>
      </c>
      <c r="P7534" s="5">
        <f t="shared" si="1068"/>
        <v>740</v>
      </c>
      <c r="Q7534" s="5">
        <f t="shared" si="1062"/>
        <v>0</v>
      </c>
      <c r="R7534" s="5">
        <f>IF(O7534&gt;(P7534+U7534),O7534-P7534-U7534, 0)</f>
        <v>0</v>
      </c>
      <c r="S7534" s="5">
        <f t="shared" si="1063"/>
        <v>0</v>
      </c>
      <c r="T7534" s="5">
        <f t="shared" si="1064"/>
        <v>0</v>
      </c>
      <c r="U7534" s="5">
        <f>IF(O7534&gt;P7534,IF(V7533*($B$6/100)&gt;=O7534-P7534,(O7534-P7534), V7533*($B$6/100)), 0)</f>
        <v>5829.8074000000006</v>
      </c>
      <c r="V7534" s="5">
        <f>V7533+(T7534*($B$5/100))-(U7534/($B$6/100))</f>
        <v>1195428.169417128</v>
      </c>
      <c r="W7534" s="5">
        <f t="shared" si="1065"/>
        <v>29885.704235428198</v>
      </c>
    </row>
    <row r="7535" spans="4:23" x14ac:dyDescent="0.25">
      <c r="D7535">
        <f t="shared" si="1066"/>
        <v>7533</v>
      </c>
      <c r="E7535" s="3">
        <v>44144</v>
      </c>
      <c r="F7535" s="4">
        <v>0.83333333333333337</v>
      </c>
      <c r="G7535">
        <v>20</v>
      </c>
      <c r="H7535">
        <v>0</v>
      </c>
      <c r="I7535" s="5">
        <f t="shared" si="1061"/>
        <v>3</v>
      </c>
      <c r="J7535" s="22">
        <v>0</v>
      </c>
      <c r="K7535">
        <v>2.1781000000000003E-4</v>
      </c>
      <c r="L7535" s="5" cm="1">
        <f t="array" ref="L7535">_xlfn.IFS(I7535=0, 0, I7535&gt;34, 0, AND(I7535&gt;0, I7535&lt;35), VLOOKUP(I7535, $A$63:$C$96, 3))</f>
        <v>232</v>
      </c>
      <c r="M7535" s="5">
        <f t="shared" si="1060"/>
        <v>0</v>
      </c>
      <c r="N7535" s="5">
        <v>3517.0272646900748</v>
      </c>
      <c r="O7535" s="5">
        <f t="shared" si="1067"/>
        <v>6135.7077000000008</v>
      </c>
      <c r="P7535" s="5">
        <f t="shared" si="1068"/>
        <v>232</v>
      </c>
      <c r="Q7535" s="5">
        <f t="shared" si="1062"/>
        <v>0</v>
      </c>
      <c r="R7535" s="5">
        <f>IF(O7535&gt;(P7535+U7535),O7535-P7535-U7535, 0)</f>
        <v>0</v>
      </c>
      <c r="S7535" s="5">
        <f t="shared" si="1063"/>
        <v>0</v>
      </c>
      <c r="T7535" s="5">
        <f t="shared" si="1064"/>
        <v>0</v>
      </c>
      <c r="U7535" s="5">
        <f>IF(O7535&gt;P7535,IF(V7534*($B$6/100)&gt;=O7535-P7535,(O7535-P7535), V7534*($B$6/100)), 0)</f>
        <v>5903.7077000000008</v>
      </c>
      <c r="V7535" s="5">
        <f>V7534+(T7535*($B$5/100))-(U7535/($B$6/100))</f>
        <v>1186994.3012742708</v>
      </c>
      <c r="W7535" s="5">
        <f t="shared" si="1065"/>
        <v>29674.857531856767</v>
      </c>
    </row>
    <row r="7536" spans="4:23" x14ac:dyDescent="0.25">
      <c r="D7536">
        <f t="shared" si="1066"/>
        <v>7534</v>
      </c>
      <c r="E7536" s="3">
        <v>44144</v>
      </c>
      <c r="F7536" s="4">
        <v>0.875</v>
      </c>
      <c r="G7536">
        <v>30</v>
      </c>
      <c r="H7536">
        <v>0</v>
      </c>
      <c r="I7536" s="5">
        <f t="shared" si="1061"/>
        <v>4</v>
      </c>
      <c r="J7536" s="22">
        <v>0</v>
      </c>
      <c r="K7536">
        <v>2.0010000000000001E-4</v>
      </c>
      <c r="L7536" s="5" cm="1">
        <f t="array" ref="L7536">_xlfn.IFS(I7536=0, 0, I7536&gt;34, 0, AND(I7536&gt;0, I7536&lt;35), VLOOKUP(I7536, $A$63:$C$96, 3))</f>
        <v>740</v>
      </c>
      <c r="M7536" s="5">
        <f t="shared" si="1060"/>
        <v>0</v>
      </c>
      <c r="N7536" s="5">
        <v>3231.564062219772</v>
      </c>
      <c r="O7536" s="5">
        <f t="shared" si="1067"/>
        <v>5636.8170000000009</v>
      </c>
      <c r="P7536" s="5">
        <f t="shared" si="1068"/>
        <v>740</v>
      </c>
      <c r="Q7536" s="5">
        <f t="shared" si="1062"/>
        <v>0</v>
      </c>
      <c r="R7536" s="5">
        <f>IF(O7536&gt;(P7536+U7536),O7536-P7536-U7536, 0)</f>
        <v>0</v>
      </c>
      <c r="S7536" s="5">
        <f t="shared" si="1063"/>
        <v>0</v>
      </c>
      <c r="T7536" s="5">
        <f t="shared" si="1064"/>
        <v>0</v>
      </c>
      <c r="U7536" s="5">
        <f>IF(O7536&gt;P7536,IF(V7535*($B$6/100)&gt;=O7536-P7536,(O7536-P7536), V7535*($B$6/100)), 0)</f>
        <v>4896.8170000000009</v>
      </c>
      <c r="V7536" s="5">
        <f>V7535+(T7536*($B$5/100))-(U7536/($B$6/100))</f>
        <v>1179998.848417128</v>
      </c>
      <c r="W7536" s="5">
        <f t="shared" si="1065"/>
        <v>29499.971210428201</v>
      </c>
    </row>
    <row r="7537" spans="4:23" x14ac:dyDescent="0.25">
      <c r="D7537">
        <f t="shared" si="1066"/>
        <v>7535</v>
      </c>
      <c r="E7537" s="3">
        <v>44144</v>
      </c>
      <c r="F7537" s="4">
        <v>0.91666666666666663</v>
      </c>
      <c r="G7537">
        <v>30</v>
      </c>
      <c r="H7537">
        <v>0</v>
      </c>
      <c r="I7537" s="5">
        <f t="shared" si="1061"/>
        <v>4</v>
      </c>
      <c r="J7537" s="22">
        <v>0</v>
      </c>
      <c r="K7537">
        <v>1.9208999999999999E-4</v>
      </c>
      <c r="L7537" s="5" cm="1">
        <f t="array" ref="L7537">_xlfn.IFS(I7537=0, 0, I7537&gt;34, 0, AND(I7537&gt;0, I7537&lt;35), VLOOKUP(I7537, $A$63:$C$96, 3))</f>
        <v>740</v>
      </c>
      <c r="M7537" s="5">
        <f t="shared" si="1060"/>
        <v>0</v>
      </c>
      <c r="N7537" s="5">
        <v>2836.6185745551757</v>
      </c>
      <c r="O7537" s="5">
        <f t="shared" si="1067"/>
        <v>5411.1752999999999</v>
      </c>
      <c r="P7537" s="5">
        <f t="shared" si="1068"/>
        <v>740</v>
      </c>
      <c r="Q7537" s="5">
        <f t="shared" si="1062"/>
        <v>0</v>
      </c>
      <c r="R7537" s="5">
        <f>IF(O7537&gt;(P7537+U7537),O7537-P7537-U7537, 0)</f>
        <v>0</v>
      </c>
      <c r="S7537" s="5">
        <f t="shared" si="1063"/>
        <v>0</v>
      </c>
      <c r="T7537" s="5">
        <f t="shared" si="1064"/>
        <v>0</v>
      </c>
      <c r="U7537" s="5">
        <f>IF(O7537&gt;P7537,IF(V7536*($B$6/100)&gt;=O7537-P7537,(O7537-P7537), V7536*($B$6/100)), 0)</f>
        <v>4671.1752999999999</v>
      </c>
      <c r="V7537" s="5">
        <f>V7536+(T7537*($B$5/100))-(U7537/($B$6/100))</f>
        <v>1173325.7408456993</v>
      </c>
      <c r="W7537" s="5">
        <f t="shared" si="1065"/>
        <v>29333.143521142483</v>
      </c>
    </row>
    <row r="7538" spans="4:23" x14ac:dyDescent="0.25">
      <c r="D7538">
        <f t="shared" si="1066"/>
        <v>7536</v>
      </c>
      <c r="E7538" s="3">
        <v>44144</v>
      </c>
      <c r="F7538" s="4">
        <v>0.95833333333333337</v>
      </c>
      <c r="G7538">
        <v>40</v>
      </c>
      <c r="H7538">
        <v>0</v>
      </c>
      <c r="I7538" s="5">
        <f t="shared" si="1061"/>
        <v>6</v>
      </c>
      <c r="J7538" s="22">
        <v>0</v>
      </c>
      <c r="K7538">
        <v>1.6916000000000001E-4</v>
      </c>
      <c r="L7538" s="5" cm="1">
        <f t="array" ref="L7538">_xlfn.IFS(I7538=0, 0, I7538&gt;34, 0, AND(I7538&gt;0, I7538&lt;35), VLOOKUP(I7538, $A$63:$C$96, 3))</f>
        <v>2980</v>
      </c>
      <c r="M7538" s="5">
        <f t="shared" si="1060"/>
        <v>0</v>
      </c>
      <c r="N7538" s="5">
        <v>2349.1061699522111</v>
      </c>
      <c r="O7538" s="5">
        <f t="shared" si="1067"/>
        <v>4765.2372000000005</v>
      </c>
      <c r="P7538" s="5">
        <f t="shared" si="1068"/>
        <v>2980</v>
      </c>
      <c r="Q7538" s="5">
        <f t="shared" si="1062"/>
        <v>0</v>
      </c>
      <c r="R7538" s="5">
        <f>IF(O7538&gt;(P7538+U7538),O7538-P7538-U7538, 0)</f>
        <v>0</v>
      </c>
      <c r="S7538" s="5">
        <f t="shared" si="1063"/>
        <v>0</v>
      </c>
      <c r="T7538" s="5">
        <f t="shared" si="1064"/>
        <v>0</v>
      </c>
      <c r="U7538" s="5">
        <f>IF(O7538&gt;P7538,IF(V7537*($B$6/100)&gt;=O7538-P7538,(O7538-P7538), V7537*($B$6/100)), 0)</f>
        <v>1785.2372000000005</v>
      </c>
      <c r="V7538" s="5">
        <f>V7537+(T7538*($B$5/100))-(U7538/($B$6/100))</f>
        <v>1170775.4019885564</v>
      </c>
      <c r="W7538" s="5">
        <f t="shared" si="1065"/>
        <v>29269.38504971391</v>
      </c>
    </row>
    <row r="7539" spans="4:23" x14ac:dyDescent="0.25">
      <c r="D7539">
        <f t="shared" si="1066"/>
        <v>7537</v>
      </c>
      <c r="E7539" s="3">
        <v>44145</v>
      </c>
      <c r="F7539" s="4">
        <v>0</v>
      </c>
      <c r="G7539">
        <v>20</v>
      </c>
      <c r="H7539">
        <v>0</v>
      </c>
      <c r="I7539" s="5">
        <f t="shared" si="1061"/>
        <v>3</v>
      </c>
      <c r="J7539" s="22">
        <v>0</v>
      </c>
      <c r="K7539">
        <v>1.3804E-4</v>
      </c>
      <c r="L7539" s="5" cm="1">
        <f t="array" ref="L7539">_xlfn.IFS(I7539=0, 0, I7539&gt;34, 0, AND(I7539&gt;0, I7539&lt;35), VLOOKUP(I7539, $A$63:$C$96, 3))</f>
        <v>232</v>
      </c>
      <c r="M7539" s="5">
        <f t="shared" si="1060"/>
        <v>0</v>
      </c>
      <c r="N7539" s="5">
        <v>1842.4953378703156</v>
      </c>
      <c r="O7539" s="5">
        <f t="shared" si="1067"/>
        <v>3888.5868</v>
      </c>
      <c r="P7539" s="5">
        <f t="shared" si="1068"/>
        <v>232</v>
      </c>
      <c r="Q7539" s="5">
        <f t="shared" si="1062"/>
        <v>0</v>
      </c>
      <c r="R7539" s="5">
        <f>IF(O7539&gt;(P7539+U7539),O7539-P7539-U7539, 0)</f>
        <v>0</v>
      </c>
      <c r="S7539" s="5">
        <f t="shared" si="1063"/>
        <v>0</v>
      </c>
      <c r="T7539" s="5">
        <f t="shared" si="1064"/>
        <v>0</v>
      </c>
      <c r="U7539" s="5">
        <f>IF(O7539&gt;P7539,IF(V7538*($B$6/100)&gt;=O7539-P7539,(O7539-P7539), V7538*($B$6/100)), 0)</f>
        <v>3656.5868</v>
      </c>
      <c r="V7539" s="5">
        <f>V7538+(T7539*($B$5/100))-(U7539/($B$6/100))</f>
        <v>1165551.7065599849</v>
      </c>
      <c r="W7539" s="5">
        <f t="shared" si="1065"/>
        <v>29138.792663999622</v>
      </c>
    </row>
    <row r="7540" spans="4:23" x14ac:dyDescent="0.25">
      <c r="D7540">
        <f t="shared" si="1066"/>
        <v>7538</v>
      </c>
      <c r="E7540" s="3">
        <v>44145</v>
      </c>
      <c r="F7540" s="4">
        <v>4.1666666666666664E-2</v>
      </c>
      <c r="G7540">
        <v>30</v>
      </c>
      <c r="H7540">
        <v>0</v>
      </c>
      <c r="I7540" s="5">
        <f t="shared" si="1061"/>
        <v>4</v>
      </c>
      <c r="J7540" s="22">
        <v>0</v>
      </c>
      <c r="K7540">
        <v>1.0592E-4</v>
      </c>
      <c r="L7540" s="5" cm="1">
        <f t="array" ref="L7540">_xlfn.IFS(I7540=0, 0, I7540&gt;34, 0, AND(I7540&gt;0, I7540&lt;35), VLOOKUP(I7540, $A$63:$C$96, 3))</f>
        <v>740</v>
      </c>
      <c r="M7540" s="5">
        <f t="shared" si="1060"/>
        <v>0</v>
      </c>
      <c r="N7540" s="5">
        <v>1646.5312232607203</v>
      </c>
      <c r="O7540" s="5">
        <f t="shared" si="1067"/>
        <v>2983.7664</v>
      </c>
      <c r="P7540" s="5">
        <f t="shared" si="1068"/>
        <v>740</v>
      </c>
      <c r="Q7540" s="5">
        <f t="shared" si="1062"/>
        <v>0</v>
      </c>
      <c r="R7540" s="5">
        <f>IF(O7540&gt;(P7540+U7540),O7540-P7540-U7540, 0)</f>
        <v>0</v>
      </c>
      <c r="S7540" s="5">
        <f t="shared" si="1063"/>
        <v>0</v>
      </c>
      <c r="T7540" s="5">
        <f t="shared" si="1064"/>
        <v>0</v>
      </c>
      <c r="U7540" s="5">
        <f>IF(O7540&gt;P7540,IF(V7539*($B$6/100)&gt;=O7540-P7540,(O7540-P7540), V7539*($B$6/100)), 0)</f>
        <v>2243.7664</v>
      </c>
      <c r="V7540" s="5">
        <f>V7539+(T7540*($B$5/100))-(U7540/($B$6/100))</f>
        <v>1162346.3259885563</v>
      </c>
      <c r="W7540" s="5">
        <f t="shared" si="1065"/>
        <v>29058.658149713905</v>
      </c>
    </row>
    <row r="7541" spans="4:23" x14ac:dyDescent="0.25">
      <c r="D7541">
        <f t="shared" si="1066"/>
        <v>7539</v>
      </c>
      <c r="E7541" s="3">
        <v>44145</v>
      </c>
      <c r="F7541" s="4">
        <v>8.3333333333333329E-2</v>
      </c>
      <c r="G7541">
        <v>30</v>
      </c>
      <c r="H7541">
        <v>0</v>
      </c>
      <c r="I7541" s="5">
        <f t="shared" si="1061"/>
        <v>4</v>
      </c>
      <c r="J7541" s="22">
        <v>0</v>
      </c>
      <c r="K7541">
        <v>8.4989999999999998E-5</v>
      </c>
      <c r="L7541" s="5" cm="1">
        <f t="array" ref="L7541">_xlfn.IFS(I7541=0, 0, I7541&gt;34, 0, AND(I7541&gt;0, I7541&lt;35), VLOOKUP(I7541, $A$63:$C$96, 3))</f>
        <v>740</v>
      </c>
      <c r="M7541" s="5">
        <f t="shared" si="1060"/>
        <v>0</v>
      </c>
      <c r="N7541" s="5">
        <v>1649.5468474969107</v>
      </c>
      <c r="O7541" s="5">
        <f t="shared" si="1067"/>
        <v>2394.1682999999998</v>
      </c>
      <c r="P7541" s="5">
        <f t="shared" si="1068"/>
        <v>740</v>
      </c>
      <c r="Q7541" s="5">
        <f t="shared" si="1062"/>
        <v>0</v>
      </c>
      <c r="R7541" s="5">
        <f>IF(O7541&gt;(P7541+U7541),O7541-P7541-U7541, 0)</f>
        <v>0</v>
      </c>
      <c r="S7541" s="5">
        <f t="shared" si="1063"/>
        <v>0</v>
      </c>
      <c r="T7541" s="5">
        <f t="shared" si="1064"/>
        <v>0</v>
      </c>
      <c r="U7541" s="5">
        <f>IF(O7541&gt;P7541,IF(V7540*($B$6/100)&gt;=O7541-P7541,(O7541-P7541), V7540*($B$6/100)), 0)</f>
        <v>1654.1682999999998</v>
      </c>
      <c r="V7541" s="5">
        <f>V7540+(T7541*($B$5/100))-(U7541/($B$6/100))</f>
        <v>1159983.2284171276</v>
      </c>
      <c r="W7541" s="5">
        <f t="shared" si="1065"/>
        <v>28999.580710428192</v>
      </c>
    </row>
    <row r="7542" spans="4:23" x14ac:dyDescent="0.25">
      <c r="D7542">
        <f t="shared" si="1066"/>
        <v>7540</v>
      </c>
      <c r="E7542" s="3">
        <v>44145</v>
      </c>
      <c r="F7542" s="4">
        <v>0.125</v>
      </c>
      <c r="G7542">
        <v>30</v>
      </c>
      <c r="H7542">
        <v>0</v>
      </c>
      <c r="I7542" s="5">
        <f t="shared" si="1061"/>
        <v>4</v>
      </c>
      <c r="J7542" s="22">
        <v>0</v>
      </c>
      <c r="K7542">
        <v>7.3609999999999995E-5</v>
      </c>
      <c r="L7542" s="5" cm="1">
        <f t="array" ref="L7542">_xlfn.IFS(I7542=0, 0, I7542&gt;34, 0, AND(I7542&gt;0, I7542&lt;35), VLOOKUP(I7542, $A$63:$C$96, 3))</f>
        <v>740</v>
      </c>
      <c r="M7542" s="5">
        <f t="shared" si="1060"/>
        <v>0</v>
      </c>
      <c r="N7542" s="5">
        <v>1704.8333049306907</v>
      </c>
      <c r="O7542" s="5">
        <f t="shared" si="1067"/>
        <v>2073.5936999999999</v>
      </c>
      <c r="P7542" s="5">
        <f t="shared" si="1068"/>
        <v>740</v>
      </c>
      <c r="Q7542" s="5">
        <f t="shared" si="1062"/>
        <v>0</v>
      </c>
      <c r="R7542" s="5">
        <f>IF(O7542&gt;(P7542+U7542),O7542-P7542-U7542, 0)</f>
        <v>0</v>
      </c>
      <c r="S7542" s="5">
        <f t="shared" si="1063"/>
        <v>0</v>
      </c>
      <c r="T7542" s="5">
        <f t="shared" si="1064"/>
        <v>0</v>
      </c>
      <c r="U7542" s="5">
        <f>IF(O7542&gt;P7542,IF(V7541*($B$6/100)&gt;=O7542-P7542,(O7542-P7542), V7541*($B$6/100)), 0)</f>
        <v>1333.5936999999999</v>
      </c>
      <c r="V7542" s="5">
        <f>V7541+(T7542*($B$5/100))-(U7542/($B$6/100))</f>
        <v>1158078.0945599847</v>
      </c>
      <c r="W7542" s="5">
        <f t="shared" si="1065"/>
        <v>28951.952363999619</v>
      </c>
    </row>
    <row r="7543" spans="4:23" x14ac:dyDescent="0.25">
      <c r="D7543">
        <f t="shared" si="1066"/>
        <v>7541</v>
      </c>
      <c r="E7543" s="3">
        <v>44145</v>
      </c>
      <c r="F7543" s="4">
        <v>0.16666666666666666</v>
      </c>
      <c r="G7543">
        <v>30</v>
      </c>
      <c r="H7543">
        <v>0</v>
      </c>
      <c r="I7543" s="5">
        <f t="shared" si="1061"/>
        <v>4</v>
      </c>
      <c r="J7543" s="22">
        <v>0</v>
      </c>
      <c r="K7543">
        <v>7.0519999999999996E-5</v>
      </c>
      <c r="L7543" s="5" cm="1">
        <f t="array" ref="L7543">_xlfn.IFS(I7543=0, 0, I7543&gt;34, 0, AND(I7543&gt;0, I7543&lt;35), VLOOKUP(I7543, $A$63:$C$96, 3))</f>
        <v>740</v>
      </c>
      <c r="M7543" s="5">
        <f t="shared" si="1060"/>
        <v>0</v>
      </c>
      <c r="N7543" s="5">
        <v>1828.5250392544292</v>
      </c>
      <c r="O7543" s="5">
        <f t="shared" si="1067"/>
        <v>1986.5483999999997</v>
      </c>
      <c r="P7543" s="5">
        <f t="shared" si="1068"/>
        <v>740</v>
      </c>
      <c r="Q7543" s="5">
        <f t="shared" si="1062"/>
        <v>0</v>
      </c>
      <c r="R7543" s="5">
        <f>IF(O7543&gt;(P7543+U7543),O7543-P7543-U7543, 0)</f>
        <v>0</v>
      </c>
      <c r="S7543" s="5">
        <f t="shared" si="1063"/>
        <v>0</v>
      </c>
      <c r="T7543" s="5">
        <f t="shared" si="1064"/>
        <v>0</v>
      </c>
      <c r="U7543" s="5">
        <f>IF(O7543&gt;P7543,IF(V7542*($B$6/100)&gt;=O7543-P7543,(O7543-P7543), V7542*($B$6/100)), 0)</f>
        <v>1246.5483999999997</v>
      </c>
      <c r="V7543" s="5">
        <f>V7542+(T7543*($B$5/100))-(U7543/($B$6/100))</f>
        <v>1156297.3111314133</v>
      </c>
      <c r="W7543" s="5">
        <f t="shared" si="1065"/>
        <v>28907.432778285332</v>
      </c>
    </row>
    <row r="7544" spans="4:23" x14ac:dyDescent="0.25">
      <c r="D7544">
        <f t="shared" si="1066"/>
        <v>7542</v>
      </c>
      <c r="E7544" s="3">
        <v>44145</v>
      </c>
      <c r="F7544" s="4">
        <v>0.20833333333333334</v>
      </c>
      <c r="G7544">
        <v>40</v>
      </c>
      <c r="H7544">
        <v>0</v>
      </c>
      <c r="I7544" s="5">
        <f t="shared" si="1061"/>
        <v>6</v>
      </c>
      <c r="J7544" s="22">
        <v>0</v>
      </c>
      <c r="K7544">
        <v>7.0409999999999998E-5</v>
      </c>
      <c r="L7544" s="5" cm="1">
        <f t="array" ref="L7544">_xlfn.IFS(I7544=0, 0, I7544&gt;34, 0, AND(I7544&gt;0, I7544&lt;35), VLOOKUP(I7544, $A$63:$C$96, 3))</f>
        <v>2980</v>
      </c>
      <c r="M7544" s="5">
        <f t="shared" si="1060"/>
        <v>0</v>
      </c>
      <c r="N7544" s="5">
        <v>2070.7870169608304</v>
      </c>
      <c r="O7544" s="5">
        <f t="shared" si="1067"/>
        <v>1983.4496999999999</v>
      </c>
      <c r="P7544" s="5">
        <f t="shared" si="1068"/>
        <v>1983.4496999999999</v>
      </c>
      <c r="Q7544" s="5">
        <f t="shared" si="1062"/>
        <v>487.20077413479089</v>
      </c>
      <c r="R7544" s="5">
        <f>IF(O7544&gt;(P7544+U7544),O7544-P7544-U7544, 0)</f>
        <v>0</v>
      </c>
      <c r="S7544" s="5">
        <f t="shared" si="1063"/>
        <v>509.34952586520922</v>
      </c>
      <c r="T7544" s="5">
        <f t="shared" si="1064"/>
        <v>487.20077413479089</v>
      </c>
      <c r="U7544" s="5">
        <f>IF(O7544&gt;P7544,IF(V7543*($B$6/100)&gt;=O7544-P7544,(O7544-P7544), V7543*($B$6/100)), 0)</f>
        <v>0</v>
      </c>
      <c r="V7544" s="5">
        <f>V7543+(T7544*($B$5/100))-(U7544/($B$6/100))</f>
        <v>1156638.3516733076</v>
      </c>
      <c r="W7544" s="5">
        <f t="shared" si="1065"/>
        <v>28915.958791832691</v>
      </c>
    </row>
    <row r="7545" spans="4:23" x14ac:dyDescent="0.25">
      <c r="D7545">
        <f t="shared" si="1066"/>
        <v>7543</v>
      </c>
      <c r="E7545" s="3">
        <v>44145</v>
      </c>
      <c r="F7545" s="4">
        <v>0.25</v>
      </c>
      <c r="G7545">
        <v>40</v>
      </c>
      <c r="H7545">
        <v>0</v>
      </c>
      <c r="I7545" s="5">
        <f t="shared" si="1061"/>
        <v>6</v>
      </c>
      <c r="J7545" s="22">
        <v>0</v>
      </c>
      <c r="K7545">
        <v>7.6129999999999991E-5</v>
      </c>
      <c r="L7545" s="5" cm="1">
        <f t="array" ref="L7545">_xlfn.IFS(I7545=0, 0, I7545&gt;34, 0, AND(I7545&gt;0, I7545&lt;35), VLOOKUP(I7545, $A$63:$C$96, 3))</f>
        <v>2980</v>
      </c>
      <c r="M7545" s="5">
        <f t="shared" si="1060"/>
        <v>0</v>
      </c>
      <c r="N7545" s="5">
        <v>2633.7194067314776</v>
      </c>
      <c r="O7545" s="5">
        <f t="shared" si="1067"/>
        <v>2144.5820999999996</v>
      </c>
      <c r="P7545" s="5">
        <f t="shared" si="1068"/>
        <v>2144.5820999999996</v>
      </c>
      <c r="Q7545" s="5">
        <f t="shared" si="1062"/>
        <v>487.20077413479089</v>
      </c>
      <c r="R7545" s="5">
        <f>IF(O7545&gt;(P7545+U7545),O7545-P7545-U7545, 0)</f>
        <v>0</v>
      </c>
      <c r="S7545" s="5">
        <f t="shared" si="1063"/>
        <v>348.21712586520948</v>
      </c>
      <c r="T7545" s="5">
        <f t="shared" si="1064"/>
        <v>487.20077413479089</v>
      </c>
      <c r="U7545" s="5">
        <f>IF(O7545&gt;P7545,IF(V7544*($B$6/100)&gt;=O7545-P7545,(O7545-P7545), V7544*($B$6/100)), 0)</f>
        <v>0</v>
      </c>
      <c r="V7545" s="5">
        <f>V7544+(T7545*($B$5/100))-(U7545/($B$6/100))</f>
        <v>1156979.3922152019</v>
      </c>
      <c r="W7545" s="5">
        <f t="shared" si="1065"/>
        <v>28924.484805380045</v>
      </c>
    </row>
    <row r="7546" spans="4:23" x14ac:dyDescent="0.25">
      <c r="D7546">
        <f t="shared" si="1066"/>
        <v>7544</v>
      </c>
      <c r="E7546" s="3">
        <v>44145</v>
      </c>
      <c r="F7546" s="4">
        <v>0.29166666666666669</v>
      </c>
      <c r="G7546">
        <v>40</v>
      </c>
      <c r="H7546">
        <v>0</v>
      </c>
      <c r="I7546" s="5">
        <f t="shared" si="1061"/>
        <v>6</v>
      </c>
      <c r="J7546" s="22">
        <v>0</v>
      </c>
      <c r="K7546">
        <v>9.4649999999999997E-5</v>
      </c>
      <c r="L7546" s="5" cm="1">
        <f t="array" ref="L7546">_xlfn.IFS(I7546=0, 0, I7546&gt;34, 0, AND(I7546&gt;0, I7546&lt;35), VLOOKUP(I7546, $A$63:$C$96, 3))</f>
        <v>2980</v>
      </c>
      <c r="M7546" s="5">
        <f t="shared" si="1060"/>
        <v>0</v>
      </c>
      <c r="N7546" s="5">
        <v>3961.6367129822579</v>
      </c>
      <c r="O7546" s="5">
        <f t="shared" si="1067"/>
        <v>2666.2905000000001</v>
      </c>
      <c r="P7546" s="5">
        <f t="shared" si="1068"/>
        <v>2666.2905000000001</v>
      </c>
      <c r="Q7546" s="5">
        <f t="shared" si="1062"/>
        <v>313.70949999999993</v>
      </c>
      <c r="R7546" s="5">
        <f>IF(O7546&gt;(P7546+U7546),O7546-P7546-U7546, 0)</f>
        <v>0</v>
      </c>
      <c r="S7546" s="5">
        <f t="shared" si="1063"/>
        <v>0</v>
      </c>
      <c r="T7546" s="5">
        <f t="shared" si="1064"/>
        <v>313.70949999999993</v>
      </c>
      <c r="U7546" s="5">
        <f>IF(O7546&gt;P7546,IF(V7545*($B$6/100)&gt;=O7546-P7546,(O7546-P7546), V7545*($B$6/100)), 0)</f>
        <v>0</v>
      </c>
      <c r="V7546" s="5">
        <f>V7545+(T7546*($B$5/100))-(U7546/($B$6/100))</f>
        <v>1157198.9888652018</v>
      </c>
      <c r="W7546" s="5">
        <f t="shared" si="1065"/>
        <v>28929.974721630046</v>
      </c>
    </row>
    <row r="7547" spans="4:23" x14ac:dyDescent="0.25">
      <c r="D7547">
        <f t="shared" si="1066"/>
        <v>7545</v>
      </c>
      <c r="E7547" s="3">
        <v>44145</v>
      </c>
      <c r="F7547" s="4">
        <v>0.33333333333333331</v>
      </c>
      <c r="G7547">
        <v>30</v>
      </c>
      <c r="H7547">
        <v>2</v>
      </c>
      <c r="I7547" s="5">
        <f t="shared" si="1061"/>
        <v>4</v>
      </c>
      <c r="J7547" s="22">
        <v>2.4744757823055186E-5</v>
      </c>
      <c r="K7547">
        <v>1.1973999999999999E-4</v>
      </c>
      <c r="L7547" s="5" cm="1">
        <f t="array" ref="L7547">_xlfn.IFS(I7547=0, 0, I7547&gt;34, 0, AND(I7547&gt;0, I7547&lt;35), VLOOKUP(I7547, $A$63:$C$96, 3))</f>
        <v>740</v>
      </c>
      <c r="M7547" s="5">
        <f t="shared" si="1060"/>
        <v>117.53759965951213</v>
      </c>
      <c r="N7547" s="5">
        <v>5006.0773468840098</v>
      </c>
      <c r="O7547" s="5">
        <f t="shared" si="1067"/>
        <v>3373.0757999999996</v>
      </c>
      <c r="P7547" s="5">
        <f t="shared" si="1068"/>
        <v>857.53759965951213</v>
      </c>
      <c r="Q7547" s="5">
        <f t="shared" si="1062"/>
        <v>0</v>
      </c>
      <c r="R7547" s="5">
        <f>IF(O7547&gt;(P7547+U7547),O7547-P7547-U7547, 0)</f>
        <v>0</v>
      </c>
      <c r="S7547" s="5">
        <f t="shared" si="1063"/>
        <v>0</v>
      </c>
      <c r="T7547" s="5">
        <f t="shared" si="1064"/>
        <v>0</v>
      </c>
      <c r="U7547" s="5">
        <f>IF(O7547&gt;P7547,IF(V7546*($B$6/100)&gt;=O7547-P7547,(O7547-P7547), V7546*($B$6/100)), 0)</f>
        <v>2515.5382003404875</v>
      </c>
      <c r="V7547" s="5">
        <f>V7546+(T7547*($B$5/100))-(U7547/($B$6/100))</f>
        <v>1153605.3628647155</v>
      </c>
      <c r="W7547" s="5">
        <f t="shared" si="1065"/>
        <v>28840.134071617889</v>
      </c>
    </row>
    <row r="7548" spans="4:23" x14ac:dyDescent="0.25">
      <c r="D7548">
        <f t="shared" si="1066"/>
        <v>7546</v>
      </c>
      <c r="E7548" s="3">
        <v>44145</v>
      </c>
      <c r="F7548" s="4">
        <v>0.375</v>
      </c>
      <c r="G7548">
        <v>30</v>
      </c>
      <c r="H7548">
        <v>0</v>
      </c>
      <c r="I7548" s="5">
        <f t="shared" si="1061"/>
        <v>4</v>
      </c>
      <c r="J7548" s="22">
        <v>4.4540564081499335E-5</v>
      </c>
      <c r="K7548">
        <v>1.2263999999999998E-4</v>
      </c>
      <c r="L7548" s="5" cm="1">
        <f t="array" ref="L7548">_xlfn.IFS(I7548=0, 0, I7548&gt;34, 0, AND(I7548&gt;0, I7548&lt;35), VLOOKUP(I7548, $A$63:$C$96, 3))</f>
        <v>740</v>
      </c>
      <c r="M7548" s="5">
        <f t="shared" si="1060"/>
        <v>211.56767938712184</v>
      </c>
      <c r="N7548" s="5">
        <v>5581.228581371467</v>
      </c>
      <c r="O7548" s="5">
        <f t="shared" si="1067"/>
        <v>3454.7687999999994</v>
      </c>
      <c r="P7548" s="5">
        <f t="shared" si="1068"/>
        <v>951.56767938712187</v>
      </c>
      <c r="Q7548" s="5">
        <f t="shared" si="1062"/>
        <v>0</v>
      </c>
      <c r="R7548" s="5">
        <f>IF(O7548&gt;(P7548+U7548),O7548-P7548-U7548, 0)</f>
        <v>0</v>
      </c>
      <c r="S7548" s="5">
        <f t="shared" si="1063"/>
        <v>0</v>
      </c>
      <c r="T7548" s="5">
        <f t="shared" si="1064"/>
        <v>0</v>
      </c>
      <c r="U7548" s="5">
        <f>IF(O7548&gt;P7548,IF(V7547*($B$6/100)&gt;=O7548-P7548,(O7548-P7548), V7547*($B$6/100)), 0)</f>
        <v>2503.2011206128773</v>
      </c>
      <c r="V7548" s="5">
        <f>V7547+(T7548*($B$5/100))-(U7548/($B$6/100))</f>
        <v>1150029.36126384</v>
      </c>
      <c r="W7548" s="5">
        <f t="shared" si="1065"/>
        <v>28750.734031595999</v>
      </c>
    </row>
    <row r="7549" spans="4:23" x14ac:dyDescent="0.25">
      <c r="D7549">
        <f t="shared" si="1066"/>
        <v>7547</v>
      </c>
      <c r="E7549" s="3">
        <v>44145</v>
      </c>
      <c r="F7549" s="4">
        <v>0.41666666666666669</v>
      </c>
      <c r="G7549">
        <v>40</v>
      </c>
      <c r="H7549">
        <v>0</v>
      </c>
      <c r="I7549" s="5">
        <f t="shared" si="1061"/>
        <v>6</v>
      </c>
      <c r="J7549" s="22">
        <v>8.1657700816082108E-5</v>
      </c>
      <c r="K7549">
        <v>1.1509000000000001E-4</v>
      </c>
      <c r="L7549" s="5" cm="1">
        <f t="array" ref="L7549">_xlfn.IFS(I7549=0, 0, I7549&gt;34, 0, AND(I7549&gt;0, I7549&lt;35), VLOOKUP(I7549, $A$63:$C$96, 3))</f>
        <v>2980</v>
      </c>
      <c r="M7549" s="5">
        <f t="shared" si="1060"/>
        <v>387.87407887639</v>
      </c>
      <c r="N7549" s="5">
        <v>5298.7492539902751</v>
      </c>
      <c r="O7549" s="5">
        <f t="shared" si="1067"/>
        <v>3242.0853000000002</v>
      </c>
      <c r="P7549" s="5">
        <f t="shared" si="1068"/>
        <v>3242.0853000000002</v>
      </c>
      <c r="Q7549" s="5">
        <f t="shared" si="1062"/>
        <v>125.78877887638964</v>
      </c>
      <c r="R7549" s="5">
        <f>IF(O7549&gt;(P7549+U7549),O7549-P7549-U7549, 0)</f>
        <v>0</v>
      </c>
      <c r="S7549" s="5">
        <f t="shared" si="1063"/>
        <v>0</v>
      </c>
      <c r="T7549" s="5">
        <f t="shared" si="1064"/>
        <v>125.78877887638964</v>
      </c>
      <c r="U7549" s="5">
        <f>IF(O7549&gt;P7549,IF(V7548*($B$6/100)&gt;=O7549-P7549,(O7549-P7549), V7548*($B$6/100)), 0)</f>
        <v>0</v>
      </c>
      <c r="V7549" s="5">
        <f>V7548+(T7549*($B$5/100))-(U7549/($B$6/100))</f>
        <v>1150117.4134090536</v>
      </c>
      <c r="W7549" s="5">
        <f t="shared" si="1065"/>
        <v>28752.935335226339</v>
      </c>
    </row>
    <row r="7550" spans="4:23" x14ac:dyDescent="0.25">
      <c r="D7550">
        <f t="shared" si="1066"/>
        <v>7548</v>
      </c>
      <c r="E7550" s="3">
        <v>44145</v>
      </c>
      <c r="F7550" s="4">
        <v>0.45833333333333331</v>
      </c>
      <c r="G7550">
        <v>30</v>
      </c>
      <c r="H7550">
        <v>0</v>
      </c>
      <c r="I7550" s="5">
        <f t="shared" si="1061"/>
        <v>4</v>
      </c>
      <c r="J7550" s="22">
        <v>1.1877483755066489E-4</v>
      </c>
      <c r="K7550">
        <v>1.0425E-4</v>
      </c>
      <c r="L7550" s="5" cm="1">
        <f t="array" ref="L7550">_xlfn.IFS(I7550=0, 0, I7550&gt;34, 0, AND(I7550&gt;0, I7550&lt;35), VLOOKUP(I7550, $A$63:$C$96, 3))</f>
        <v>740</v>
      </c>
      <c r="M7550" s="5">
        <f t="shared" si="1060"/>
        <v>564.18047836565825</v>
      </c>
      <c r="N7550" s="5">
        <v>4873.5223637548834</v>
      </c>
      <c r="O7550" s="5">
        <f t="shared" si="1067"/>
        <v>2936.7225000000003</v>
      </c>
      <c r="P7550" s="5">
        <f t="shared" si="1068"/>
        <v>1304.1804783656582</v>
      </c>
      <c r="Q7550" s="5">
        <f t="shared" si="1062"/>
        <v>0</v>
      </c>
      <c r="R7550" s="5">
        <f>IF(O7550&gt;(P7550+U7550),O7550-P7550-U7550, 0)</f>
        <v>0</v>
      </c>
      <c r="S7550" s="5">
        <f t="shared" si="1063"/>
        <v>0</v>
      </c>
      <c r="T7550" s="5">
        <f t="shared" si="1064"/>
        <v>0</v>
      </c>
      <c r="U7550" s="5">
        <f>IF(O7550&gt;P7550,IF(V7549*($B$6/100)&gt;=O7550-P7550,(O7550-P7550), V7549*($B$6/100)), 0)</f>
        <v>1632.5420216343421</v>
      </c>
      <c r="V7550" s="5">
        <f>V7549+(T7550*($B$5/100))-(U7550/($B$6/100))</f>
        <v>1147785.2105210046</v>
      </c>
      <c r="W7550" s="5">
        <f t="shared" si="1065"/>
        <v>28694.630263025116</v>
      </c>
    </row>
    <row r="7551" spans="4:23" x14ac:dyDescent="0.25">
      <c r="D7551">
        <f t="shared" si="1066"/>
        <v>7549</v>
      </c>
      <c r="E7551" s="3">
        <v>44145</v>
      </c>
      <c r="F7551" s="4">
        <v>0.5</v>
      </c>
      <c r="G7551">
        <v>30</v>
      </c>
      <c r="H7551">
        <v>0</v>
      </c>
      <c r="I7551" s="5">
        <f t="shared" si="1061"/>
        <v>4</v>
      </c>
      <c r="J7551" s="22">
        <v>8.908112816299867E-5</v>
      </c>
      <c r="K7551">
        <v>9.5489999999999995E-5</v>
      </c>
      <c r="L7551" s="5" cm="1">
        <f t="array" ref="L7551">_xlfn.IFS(I7551=0, 0, I7551&gt;34, 0, AND(I7551&gt;0, I7551&lt;35), VLOOKUP(I7551, $A$63:$C$96, 3))</f>
        <v>740</v>
      </c>
      <c r="M7551" s="5">
        <f t="shared" si="1060"/>
        <v>423.13535877424368</v>
      </c>
      <c r="N7551" s="5">
        <v>4562.0178773829384</v>
      </c>
      <c r="O7551" s="5">
        <f t="shared" si="1067"/>
        <v>2689.9533000000001</v>
      </c>
      <c r="P7551" s="5">
        <f t="shared" si="1068"/>
        <v>1163.1353587742437</v>
      </c>
      <c r="Q7551" s="5">
        <f t="shared" si="1062"/>
        <v>0</v>
      </c>
      <c r="R7551" s="5">
        <f>IF(O7551&gt;(P7551+U7551),O7551-P7551-U7551, 0)</f>
        <v>0</v>
      </c>
      <c r="S7551" s="5">
        <f t="shared" si="1063"/>
        <v>0</v>
      </c>
      <c r="T7551" s="5">
        <f t="shared" si="1064"/>
        <v>0</v>
      </c>
      <c r="U7551" s="5">
        <f>IF(O7551&gt;P7551,IF(V7550*($B$6/100)&gt;=O7551-P7551,(O7551-P7551), V7550*($B$6/100)), 0)</f>
        <v>1526.8179412257564</v>
      </c>
      <c r="V7551" s="5">
        <f>V7550+(T7551*($B$5/100))-(U7551/($B$6/100))</f>
        <v>1145604.0420335392</v>
      </c>
      <c r="W7551" s="5">
        <f t="shared" si="1065"/>
        <v>28640.101050838479</v>
      </c>
    </row>
    <row r="7552" spans="4:23" x14ac:dyDescent="0.25">
      <c r="D7552">
        <f t="shared" si="1066"/>
        <v>7550</v>
      </c>
      <c r="E7552" s="3">
        <v>44145</v>
      </c>
      <c r="F7552" s="4">
        <v>0.54166666666666663</v>
      </c>
      <c r="G7552">
        <v>30</v>
      </c>
      <c r="H7552">
        <v>0</v>
      </c>
      <c r="I7552" s="5">
        <f t="shared" si="1061"/>
        <v>4</v>
      </c>
      <c r="J7552" s="22">
        <v>8.1657700816082108E-5</v>
      </c>
      <c r="K7552">
        <v>9.7610000000000009E-5</v>
      </c>
      <c r="L7552" s="5" cm="1">
        <f t="array" ref="L7552">_xlfn.IFS(I7552=0, 0, I7552&gt;34, 0, AND(I7552&gt;0, I7552&lt;35), VLOOKUP(I7552, $A$63:$C$96, 3))</f>
        <v>740</v>
      </c>
      <c r="M7552" s="5">
        <f t="shared" si="1060"/>
        <v>387.87407887639</v>
      </c>
      <c r="N7552" s="5">
        <v>4457.4674474706426</v>
      </c>
      <c r="O7552" s="5">
        <f t="shared" si="1067"/>
        <v>2749.6737000000003</v>
      </c>
      <c r="P7552" s="5">
        <f t="shared" si="1068"/>
        <v>1127.8740788763901</v>
      </c>
      <c r="Q7552" s="5">
        <f t="shared" si="1062"/>
        <v>0</v>
      </c>
      <c r="R7552" s="5">
        <f>IF(O7552&gt;(P7552+U7552),O7552-P7552-U7552, 0)</f>
        <v>0</v>
      </c>
      <c r="S7552" s="5">
        <f t="shared" si="1063"/>
        <v>0</v>
      </c>
      <c r="T7552" s="5">
        <f t="shared" si="1064"/>
        <v>0</v>
      </c>
      <c r="U7552" s="5">
        <f>IF(O7552&gt;P7552,IF(V7551*($B$6/100)&gt;=O7552-P7552,(O7552-P7552), V7551*($B$6/100)), 0)</f>
        <v>1621.7996211236102</v>
      </c>
      <c r="V7552" s="5">
        <f>V7551+(T7552*($B$5/100))-(U7552/($B$6/100))</f>
        <v>1143287.185431934</v>
      </c>
      <c r="W7552" s="5">
        <f t="shared" si="1065"/>
        <v>28582.179635798348</v>
      </c>
    </row>
    <row r="7553" spans="4:23" x14ac:dyDescent="0.25">
      <c r="D7553">
        <f t="shared" si="1066"/>
        <v>7551</v>
      </c>
      <c r="E7553" s="3">
        <v>44145</v>
      </c>
      <c r="F7553" s="4">
        <v>0.58333333333333337</v>
      </c>
      <c r="G7553">
        <v>30</v>
      </c>
      <c r="H7553">
        <v>0</v>
      </c>
      <c r="I7553" s="5">
        <f t="shared" si="1061"/>
        <v>4</v>
      </c>
      <c r="J7553" s="22">
        <v>6.1861894557637963E-5</v>
      </c>
      <c r="K7553">
        <v>9.494999999999999E-5</v>
      </c>
      <c r="L7553" s="5" cm="1">
        <f t="array" ref="L7553">_xlfn.IFS(I7553=0, 0, I7553&gt;34, 0, AND(I7553&gt;0, I7553&lt;35), VLOOKUP(I7553, $A$63:$C$96, 3))</f>
        <v>740</v>
      </c>
      <c r="M7553" s="5">
        <f t="shared" si="1060"/>
        <v>293.84399914878037</v>
      </c>
      <c r="N7553" s="5">
        <v>4403.3047166586239</v>
      </c>
      <c r="O7553" s="5">
        <f t="shared" si="1067"/>
        <v>2674.7414999999996</v>
      </c>
      <c r="P7553" s="5">
        <f t="shared" si="1068"/>
        <v>1033.8439991487803</v>
      </c>
      <c r="Q7553" s="5">
        <f t="shared" si="1062"/>
        <v>0</v>
      </c>
      <c r="R7553" s="5">
        <f>IF(O7553&gt;(P7553+U7553),O7553-P7553-U7553, 0)</f>
        <v>0</v>
      </c>
      <c r="S7553" s="5">
        <f t="shared" si="1063"/>
        <v>0</v>
      </c>
      <c r="T7553" s="5">
        <f t="shared" si="1064"/>
        <v>0</v>
      </c>
      <c r="U7553" s="5">
        <f>IF(O7553&gt;P7553,IF(V7552*($B$6/100)&gt;=O7553-P7553,(O7553-P7553), V7552*($B$6/100)), 0)</f>
        <v>1640.8975008512193</v>
      </c>
      <c r="V7553" s="5">
        <f>V7552+(T7553*($B$5/100))-(U7553/($B$6/100))</f>
        <v>1140943.0461450038</v>
      </c>
      <c r="W7553" s="5">
        <f t="shared" si="1065"/>
        <v>28523.576153625094</v>
      </c>
    </row>
    <row r="7554" spans="4:23" x14ac:dyDescent="0.25">
      <c r="D7554">
        <f t="shared" si="1066"/>
        <v>7552</v>
      </c>
      <c r="E7554" s="3">
        <v>44145</v>
      </c>
      <c r="F7554" s="4">
        <v>0.625</v>
      </c>
      <c r="G7554">
        <v>30</v>
      </c>
      <c r="H7554">
        <v>0</v>
      </c>
      <c r="I7554" s="5">
        <f t="shared" si="1061"/>
        <v>4</v>
      </c>
      <c r="J7554" s="22">
        <v>2.7219233605360704E-5</v>
      </c>
      <c r="K7554">
        <v>9.7440000000000002E-5</v>
      </c>
      <c r="L7554" s="5" cm="1">
        <f t="array" ref="L7554">_xlfn.IFS(I7554=0, 0, I7554&gt;34, 0, AND(I7554&gt;0, I7554&lt;35), VLOOKUP(I7554, $A$63:$C$96, 3))</f>
        <v>740</v>
      </c>
      <c r="M7554" s="5">
        <f t="shared" si="1060"/>
        <v>129.29135962546334</v>
      </c>
      <c r="N7554" s="5">
        <v>4421.4004922016456</v>
      </c>
      <c r="O7554" s="5">
        <f t="shared" si="1067"/>
        <v>2744.8847999999998</v>
      </c>
      <c r="P7554" s="5">
        <f t="shared" si="1068"/>
        <v>869.29135962546331</v>
      </c>
      <c r="Q7554" s="5">
        <f t="shared" si="1062"/>
        <v>0</v>
      </c>
      <c r="R7554" s="5">
        <f>IF(O7554&gt;(P7554+U7554),O7554-P7554-U7554, 0)</f>
        <v>0</v>
      </c>
      <c r="S7554" s="5">
        <f t="shared" si="1063"/>
        <v>0</v>
      </c>
      <c r="T7554" s="5">
        <f t="shared" si="1064"/>
        <v>0</v>
      </c>
      <c r="U7554" s="5">
        <f>IF(O7554&gt;P7554,IF(V7553*($B$6/100)&gt;=O7554-P7554,(O7554-P7554), V7553*($B$6/100)), 0)</f>
        <v>1875.5934403745364</v>
      </c>
      <c r="V7554" s="5">
        <f>V7553+(T7554*($B$5/100))-(U7554/($B$6/100))</f>
        <v>1138263.6269444686</v>
      </c>
      <c r="W7554" s="5">
        <f t="shared" si="1065"/>
        <v>28456.590673611714</v>
      </c>
    </row>
    <row r="7555" spans="4:23" x14ac:dyDescent="0.25">
      <c r="D7555">
        <f t="shared" si="1066"/>
        <v>7553</v>
      </c>
      <c r="E7555" s="3">
        <v>44145</v>
      </c>
      <c r="F7555" s="4">
        <v>0.66666666666666663</v>
      </c>
      <c r="G7555">
        <v>30</v>
      </c>
      <c r="H7555">
        <v>0</v>
      </c>
      <c r="I7555" s="5">
        <f t="shared" si="1061"/>
        <v>4</v>
      </c>
      <c r="J7555" s="22">
        <v>4.9489515646110373E-6</v>
      </c>
      <c r="K7555">
        <v>1.0943E-4</v>
      </c>
      <c r="L7555" s="5" cm="1">
        <f t="array" ref="L7555">_xlfn.IFS(I7555=0, 0, I7555&gt;34, 0, AND(I7555&gt;0, I7555&lt;35), VLOOKUP(I7555, $A$63:$C$96, 3))</f>
        <v>740</v>
      </c>
      <c r="M7555" s="5">
        <f t="shared" ref="M7555:M7618" si="1069">$B$11*$B$4*J7555*1000</f>
        <v>23.507519931902429</v>
      </c>
      <c r="N7555" s="5">
        <v>4640.8198135955445</v>
      </c>
      <c r="O7555" s="5">
        <f t="shared" si="1067"/>
        <v>3082.6430999999998</v>
      </c>
      <c r="P7555" s="5">
        <f t="shared" si="1068"/>
        <v>763.50751993190238</v>
      </c>
      <c r="Q7555" s="5">
        <f t="shared" si="1062"/>
        <v>0</v>
      </c>
      <c r="R7555" s="5">
        <f>IF(O7555&gt;(P7555+U7555),O7555-P7555-U7555, 0)</f>
        <v>0</v>
      </c>
      <c r="S7555" s="5">
        <f t="shared" si="1063"/>
        <v>0</v>
      </c>
      <c r="T7555" s="5">
        <f t="shared" si="1064"/>
        <v>0</v>
      </c>
      <c r="U7555" s="5">
        <f>IF(O7555&gt;P7555,IF(V7554*($B$6/100)&gt;=O7555-P7555,(O7555-P7555), V7554*($B$6/100)), 0)</f>
        <v>2319.1355800680976</v>
      </c>
      <c r="V7555" s="5">
        <f>V7554+(T7555*($B$5/100))-(U7555/($B$6/100))</f>
        <v>1134950.5761157998</v>
      </c>
      <c r="W7555" s="5">
        <f t="shared" si="1065"/>
        <v>28373.764402894994</v>
      </c>
    </row>
    <row r="7556" spans="4:23" x14ac:dyDescent="0.25">
      <c r="D7556">
        <f t="shared" si="1066"/>
        <v>7554</v>
      </c>
      <c r="E7556" s="3">
        <v>44145</v>
      </c>
      <c r="F7556" s="4">
        <v>0.70833333333333337</v>
      </c>
      <c r="G7556">
        <v>30</v>
      </c>
      <c r="H7556">
        <v>0</v>
      </c>
      <c r="I7556" s="5">
        <f t="shared" ref="I7556:I7619" si="1070">ROUND((G7556/10)*((LN(99/0.03)/(LN(10/0.03)))),0)</f>
        <v>4</v>
      </c>
      <c r="J7556" s="22">
        <v>0</v>
      </c>
      <c r="K7556">
        <v>1.4862999999999999E-4</v>
      </c>
      <c r="L7556" s="5" cm="1">
        <f t="array" ref="L7556">_xlfn.IFS(I7556=0, 0, I7556&gt;34, 0, AND(I7556&gt;0, I7556&lt;35), VLOOKUP(I7556, $A$63:$C$96, 3))</f>
        <v>740</v>
      </c>
      <c r="M7556" s="5">
        <f t="shared" si="1069"/>
        <v>0</v>
      </c>
      <c r="N7556" s="5">
        <v>5136.0393706848208</v>
      </c>
      <c r="O7556" s="5">
        <f t="shared" si="1067"/>
        <v>4186.9071000000004</v>
      </c>
      <c r="P7556" s="5">
        <f t="shared" si="1068"/>
        <v>740</v>
      </c>
      <c r="Q7556" s="5">
        <f t="shared" ref="Q7556:Q7619" si="1071">IF((L7556+M7556-P7556)&lt;($B$8/100)*$B$3,L7556+M7556-P7556,($B$8/100)*$B$3)</f>
        <v>0</v>
      </c>
      <c r="R7556" s="5">
        <f>IF(O7556&gt;(P7556+U7556),O7556-P7556-U7556, 0)</f>
        <v>0</v>
      </c>
      <c r="S7556" s="5">
        <f t="shared" ref="S7556:S7619" si="1072">IF((IF((L7556+M7556)&gt;O7556,L7556+M7556-P7556-Q7556,0))&lt;((N7556*3.595182*($B$7/100))/($B$5/100)),L7556+M7556-P7556-Q7556, N7556*3.595182*($B$7/100)/($B$5/100))</f>
        <v>0</v>
      </c>
      <c r="T7556" s="5">
        <f t="shared" ref="T7556:T7619" si="1073">((L7556+M7556)-P7556-S7556)</f>
        <v>0</v>
      </c>
      <c r="U7556" s="5">
        <f>IF(O7556&gt;P7556,IF(V7555*($B$6/100)&gt;=O7556-P7556,(O7556-P7556), V7555*($B$6/100)), 0)</f>
        <v>3446.9071000000004</v>
      </c>
      <c r="V7556" s="5">
        <f>V7555+(T7556*($B$5/100))-(U7556/($B$6/100))</f>
        <v>1130026.4231157999</v>
      </c>
      <c r="W7556" s="5">
        <f t="shared" ref="W7556:W7619" si="1074">V7556/40</f>
        <v>28250.660577894996</v>
      </c>
    </row>
    <row r="7557" spans="4:23" x14ac:dyDescent="0.25">
      <c r="D7557">
        <f t="shared" ref="D7557:D7620" si="1075">D7556+1</f>
        <v>7555</v>
      </c>
      <c r="E7557" s="3">
        <v>44145</v>
      </c>
      <c r="F7557" s="4">
        <v>0.75</v>
      </c>
      <c r="G7557">
        <v>30</v>
      </c>
      <c r="H7557">
        <v>0</v>
      </c>
      <c r="I7557" s="5">
        <f t="shared" si="1070"/>
        <v>4</v>
      </c>
      <c r="J7557" s="22">
        <v>0</v>
      </c>
      <c r="K7557">
        <v>2.2015000000000001E-4</v>
      </c>
      <c r="L7557" s="5" cm="1">
        <f t="array" ref="L7557">_xlfn.IFS(I7557=0, 0, I7557&gt;34, 0, AND(I7557&gt;0, I7557&lt;35), VLOOKUP(I7557, $A$63:$C$96, 3))</f>
        <v>740</v>
      </c>
      <c r="M7557" s="5">
        <f t="shared" si="1069"/>
        <v>0</v>
      </c>
      <c r="N7557" s="5">
        <v>5242.3481423230078</v>
      </c>
      <c r="O7557" s="5">
        <f t="shared" ref="O7557:O7620" si="1076">$B$2*K7557*1000</f>
        <v>6201.6255000000001</v>
      </c>
      <c r="P7557" s="5">
        <f t="shared" ref="P7557:P7620" si="1077">IF(O7557&gt;=(L7557+M7557),L7557+M7557,O7557)</f>
        <v>740</v>
      </c>
      <c r="Q7557" s="5">
        <f t="shared" si="1071"/>
        <v>0</v>
      </c>
      <c r="R7557" s="5">
        <f>IF(O7557&gt;(P7557+U7557),O7557-P7557-U7557, 0)</f>
        <v>0</v>
      </c>
      <c r="S7557" s="5">
        <f t="shared" si="1072"/>
        <v>0</v>
      </c>
      <c r="T7557" s="5">
        <f t="shared" si="1073"/>
        <v>0</v>
      </c>
      <c r="U7557" s="5">
        <f>IF(O7557&gt;P7557,IF(V7556*($B$6/100)&gt;=O7557-P7557,(O7557-P7557), V7556*($B$6/100)), 0)</f>
        <v>5461.6255000000001</v>
      </c>
      <c r="V7557" s="5">
        <f>V7556+(T7557*($B$5/100))-(U7557/($B$6/100))</f>
        <v>1122224.1009729428</v>
      </c>
      <c r="W7557" s="5">
        <f t="shared" si="1074"/>
        <v>28055.602524323571</v>
      </c>
    </row>
    <row r="7558" spans="4:23" x14ac:dyDescent="0.25">
      <c r="D7558">
        <f t="shared" si="1075"/>
        <v>7556</v>
      </c>
      <c r="E7558" s="3">
        <v>44145</v>
      </c>
      <c r="F7558" s="4">
        <v>0.79166666666666663</v>
      </c>
      <c r="G7558">
        <v>20</v>
      </c>
      <c r="H7558">
        <v>0</v>
      </c>
      <c r="I7558" s="5">
        <f t="shared" si="1070"/>
        <v>3</v>
      </c>
      <c r="J7558" s="22">
        <v>0</v>
      </c>
      <c r="K7558">
        <v>2.2432999999999999E-4</v>
      </c>
      <c r="L7558" s="5" cm="1">
        <f t="array" ref="L7558">_xlfn.IFS(I7558=0, 0, I7558&gt;34, 0, AND(I7558&gt;0, I7558&lt;35), VLOOKUP(I7558, $A$63:$C$96, 3))</f>
        <v>232</v>
      </c>
      <c r="M7558" s="5">
        <f t="shared" si="1069"/>
        <v>0</v>
      </c>
      <c r="N7558" s="5">
        <v>4785.9898332832327</v>
      </c>
      <c r="O7558" s="5">
        <f t="shared" si="1076"/>
        <v>6319.3760999999995</v>
      </c>
      <c r="P7558" s="5">
        <f t="shared" si="1077"/>
        <v>232</v>
      </c>
      <c r="Q7558" s="5">
        <f t="shared" si="1071"/>
        <v>0</v>
      </c>
      <c r="R7558" s="5">
        <f>IF(O7558&gt;(P7558+U7558),O7558-P7558-U7558, 0)</f>
        <v>0</v>
      </c>
      <c r="S7558" s="5">
        <f t="shared" si="1072"/>
        <v>0</v>
      </c>
      <c r="T7558" s="5">
        <f t="shared" si="1073"/>
        <v>0</v>
      </c>
      <c r="U7558" s="5">
        <f>IF(O7558&gt;P7558,IF(V7557*($B$6/100)&gt;=O7558-P7558,(O7558-P7558), V7557*($B$6/100)), 0)</f>
        <v>6087.3760999999995</v>
      </c>
      <c r="V7558" s="5">
        <f>V7557+(T7558*($B$5/100))-(U7558/($B$6/100))</f>
        <v>1113527.8494015143</v>
      </c>
      <c r="W7558" s="5">
        <f t="shared" si="1074"/>
        <v>27838.196235037856</v>
      </c>
    </row>
    <row r="7559" spans="4:23" x14ac:dyDescent="0.25">
      <c r="D7559">
        <f t="shared" si="1075"/>
        <v>7557</v>
      </c>
      <c r="E7559" s="3">
        <v>44145</v>
      </c>
      <c r="F7559" s="4">
        <v>0.83333333333333337</v>
      </c>
      <c r="G7559">
        <v>20</v>
      </c>
      <c r="H7559">
        <v>0</v>
      </c>
      <c r="I7559" s="5">
        <f t="shared" si="1070"/>
        <v>3</v>
      </c>
      <c r="J7559" s="22">
        <v>0</v>
      </c>
      <c r="K7559">
        <v>2.1122E-4</v>
      </c>
      <c r="L7559" s="5" cm="1">
        <f t="array" ref="L7559">_xlfn.IFS(I7559=0, 0, I7559&gt;34, 0, AND(I7559&gt;0, I7559&lt;35), VLOOKUP(I7559, $A$63:$C$96, 3))</f>
        <v>232</v>
      </c>
      <c r="M7559" s="5">
        <f t="shared" si="1069"/>
        <v>0</v>
      </c>
      <c r="N7559" s="5">
        <v>4518.5548843129855</v>
      </c>
      <c r="O7559" s="5">
        <f t="shared" si="1076"/>
        <v>5950.0673999999999</v>
      </c>
      <c r="P7559" s="5">
        <f t="shared" si="1077"/>
        <v>232</v>
      </c>
      <c r="Q7559" s="5">
        <f t="shared" si="1071"/>
        <v>0</v>
      </c>
      <c r="R7559" s="5">
        <f>IF(O7559&gt;(P7559+U7559),O7559-P7559-U7559, 0)</f>
        <v>0</v>
      </c>
      <c r="S7559" s="5">
        <f t="shared" si="1072"/>
        <v>0</v>
      </c>
      <c r="T7559" s="5">
        <f t="shared" si="1073"/>
        <v>0</v>
      </c>
      <c r="U7559" s="5">
        <f>IF(O7559&gt;P7559,IF(V7558*($B$6/100)&gt;=O7559-P7559,(O7559-P7559), V7558*($B$6/100)), 0)</f>
        <v>5718.0673999999999</v>
      </c>
      <c r="V7559" s="5">
        <f>V7558+(T7559*($B$5/100))-(U7559/($B$6/100))</f>
        <v>1105359.1816872286</v>
      </c>
      <c r="W7559" s="5">
        <f t="shared" si="1074"/>
        <v>27633.979542180714</v>
      </c>
    </row>
    <row r="7560" spans="4:23" x14ac:dyDescent="0.25">
      <c r="D7560">
        <f t="shared" si="1075"/>
        <v>7558</v>
      </c>
      <c r="E7560" s="3">
        <v>44145</v>
      </c>
      <c r="F7560" s="4">
        <v>0.875</v>
      </c>
      <c r="G7560">
        <v>10</v>
      </c>
      <c r="H7560">
        <v>0</v>
      </c>
      <c r="I7560" s="5">
        <f t="shared" si="1070"/>
        <v>1</v>
      </c>
      <c r="J7560" s="22">
        <v>0</v>
      </c>
      <c r="K7560">
        <v>1.9827000000000001E-4</v>
      </c>
      <c r="L7560" s="5" cm="1">
        <f t="array" ref="L7560">_xlfn.IFS(I7560=0, 0, I7560&gt;34, 0, AND(I7560&gt;0, I7560&lt;35), VLOOKUP(I7560, $A$63:$C$96, 3))</f>
        <v>0</v>
      </c>
      <c r="M7560" s="5">
        <f t="shared" si="1069"/>
        <v>0</v>
      </c>
      <c r="N7560" s="5">
        <v>4018.9107226200513</v>
      </c>
      <c r="O7560" s="5">
        <f t="shared" si="1076"/>
        <v>5585.2659000000003</v>
      </c>
      <c r="P7560" s="5">
        <f t="shared" si="1077"/>
        <v>0</v>
      </c>
      <c r="Q7560" s="5">
        <f t="shared" si="1071"/>
        <v>0</v>
      </c>
      <c r="R7560" s="5">
        <f>IF(O7560&gt;(P7560+U7560),O7560-P7560-U7560, 0)</f>
        <v>0</v>
      </c>
      <c r="S7560" s="5">
        <f t="shared" si="1072"/>
        <v>0</v>
      </c>
      <c r="T7560" s="5">
        <f t="shared" si="1073"/>
        <v>0</v>
      </c>
      <c r="U7560" s="5">
        <f>IF(O7560&gt;P7560,IF(V7559*($B$6/100)&gt;=O7560-P7560,(O7560-P7560), V7559*($B$6/100)), 0)</f>
        <v>5585.2659000000003</v>
      </c>
      <c r="V7560" s="5">
        <f>V7559+(T7560*($B$5/100))-(U7560/($B$6/100))</f>
        <v>1097380.2304015143</v>
      </c>
      <c r="W7560" s="5">
        <f t="shared" si="1074"/>
        <v>27434.505760037857</v>
      </c>
    </row>
    <row r="7561" spans="4:23" x14ac:dyDescent="0.25">
      <c r="D7561">
        <f t="shared" si="1075"/>
        <v>7559</v>
      </c>
      <c r="E7561" s="3">
        <v>44145</v>
      </c>
      <c r="F7561" s="4">
        <v>0.91666666666666663</v>
      </c>
      <c r="G7561">
        <v>10</v>
      </c>
      <c r="H7561">
        <v>0</v>
      </c>
      <c r="I7561" s="5">
        <f t="shared" si="1070"/>
        <v>1</v>
      </c>
      <c r="J7561" s="22">
        <v>0</v>
      </c>
      <c r="K7561">
        <v>1.9245999999999998E-4</v>
      </c>
      <c r="L7561" s="5" cm="1">
        <f t="array" ref="L7561">_xlfn.IFS(I7561=0, 0, I7561&gt;34, 0, AND(I7561&gt;0, I7561&lt;35), VLOOKUP(I7561, $A$63:$C$96, 3))</f>
        <v>0</v>
      </c>
      <c r="M7561" s="5">
        <f t="shared" si="1069"/>
        <v>0</v>
      </c>
      <c r="N7561" s="5">
        <v>3485.1460611506573</v>
      </c>
      <c r="O7561" s="5">
        <f t="shared" si="1076"/>
        <v>5421.5981999999995</v>
      </c>
      <c r="P7561" s="5">
        <f t="shared" si="1077"/>
        <v>0</v>
      </c>
      <c r="Q7561" s="5">
        <f t="shared" si="1071"/>
        <v>0</v>
      </c>
      <c r="R7561" s="5">
        <f>IF(O7561&gt;(P7561+U7561),O7561-P7561-U7561, 0)</f>
        <v>0</v>
      </c>
      <c r="S7561" s="5">
        <f t="shared" si="1072"/>
        <v>0</v>
      </c>
      <c r="T7561" s="5">
        <f t="shared" si="1073"/>
        <v>0</v>
      </c>
      <c r="U7561" s="5">
        <f>IF(O7561&gt;P7561,IF(V7560*($B$6/100)&gt;=O7561-P7561,(O7561-P7561), V7560*($B$6/100)), 0)</f>
        <v>5421.5981999999995</v>
      </c>
      <c r="V7561" s="5">
        <f>V7560+(T7561*($B$5/100))-(U7561/($B$6/100))</f>
        <v>1089635.0901158</v>
      </c>
      <c r="W7561" s="5">
        <f t="shared" si="1074"/>
        <v>27240.877252894999</v>
      </c>
    </row>
    <row r="7562" spans="4:23" x14ac:dyDescent="0.25">
      <c r="D7562">
        <f t="shared" si="1075"/>
        <v>7560</v>
      </c>
      <c r="E7562" s="3">
        <v>44145</v>
      </c>
      <c r="F7562" s="4">
        <v>0.95833333333333337</v>
      </c>
      <c r="G7562">
        <v>10</v>
      </c>
      <c r="H7562">
        <v>0</v>
      </c>
      <c r="I7562" s="5">
        <f t="shared" si="1070"/>
        <v>1</v>
      </c>
      <c r="J7562" s="22">
        <v>0</v>
      </c>
      <c r="K7562">
        <v>1.7183000000000001E-4</v>
      </c>
      <c r="L7562" s="5" cm="1">
        <f t="array" ref="L7562">_xlfn.IFS(I7562=0, 0, I7562&gt;34, 0, AND(I7562&gt;0, I7562&lt;35), VLOOKUP(I7562, $A$63:$C$96, 3))</f>
        <v>0</v>
      </c>
      <c r="M7562" s="5">
        <f t="shared" si="1069"/>
        <v>0</v>
      </c>
      <c r="N7562" s="5">
        <v>2776.981824110333</v>
      </c>
      <c r="O7562" s="5">
        <f t="shared" si="1076"/>
        <v>4840.4511000000002</v>
      </c>
      <c r="P7562" s="5">
        <f t="shared" si="1077"/>
        <v>0</v>
      </c>
      <c r="Q7562" s="5">
        <f t="shared" si="1071"/>
        <v>0</v>
      </c>
      <c r="R7562" s="5">
        <f>IF(O7562&gt;(P7562+U7562),O7562-P7562-U7562, 0)</f>
        <v>0</v>
      </c>
      <c r="S7562" s="5">
        <f t="shared" si="1072"/>
        <v>0</v>
      </c>
      <c r="T7562" s="5">
        <f t="shared" si="1073"/>
        <v>0</v>
      </c>
      <c r="U7562" s="5">
        <f>IF(O7562&gt;P7562,IF(V7561*($B$6/100)&gt;=O7562-P7562,(O7562-P7562), V7561*($B$6/100)), 0)</f>
        <v>4840.4511000000002</v>
      </c>
      <c r="V7562" s="5">
        <f>V7561+(T7562*($B$5/100))-(U7562/($B$6/100))</f>
        <v>1082720.1599729429</v>
      </c>
      <c r="W7562" s="5">
        <f t="shared" si="1074"/>
        <v>27068.003999323573</v>
      </c>
    </row>
    <row r="7563" spans="4:23" x14ac:dyDescent="0.25">
      <c r="D7563">
        <f t="shared" si="1075"/>
        <v>7561</v>
      </c>
      <c r="E7563" s="3">
        <v>44146</v>
      </c>
      <c r="F7563" s="4">
        <v>0</v>
      </c>
      <c r="G7563">
        <v>10</v>
      </c>
      <c r="H7563">
        <v>0</v>
      </c>
      <c r="I7563" s="5">
        <f t="shared" si="1070"/>
        <v>1</v>
      </c>
      <c r="J7563" s="22">
        <v>0</v>
      </c>
      <c r="K7563">
        <v>1.3997E-4</v>
      </c>
      <c r="L7563" s="5" cm="1">
        <f t="array" ref="L7563">_xlfn.IFS(I7563=0, 0, I7563&gt;34, 0, AND(I7563&gt;0, I7563&lt;35), VLOOKUP(I7563, $A$63:$C$96, 3))</f>
        <v>0</v>
      </c>
      <c r="M7563" s="5">
        <f t="shared" si="1069"/>
        <v>0</v>
      </c>
      <c r="N7563" s="5">
        <v>2026.2998324036075</v>
      </c>
      <c r="O7563" s="5">
        <f t="shared" si="1076"/>
        <v>3942.9549000000002</v>
      </c>
      <c r="P7563" s="5">
        <f t="shared" si="1077"/>
        <v>0</v>
      </c>
      <c r="Q7563" s="5">
        <f t="shared" si="1071"/>
        <v>0</v>
      </c>
      <c r="R7563" s="5">
        <f>IF(O7563&gt;(P7563+U7563),O7563-P7563-U7563, 0)</f>
        <v>0</v>
      </c>
      <c r="S7563" s="5">
        <f t="shared" si="1072"/>
        <v>0</v>
      </c>
      <c r="T7563" s="5">
        <f t="shared" si="1073"/>
        <v>0</v>
      </c>
      <c r="U7563" s="5">
        <f>IF(O7563&gt;P7563,IF(V7562*($B$6/100)&gt;=O7563-P7563,(O7563-P7563), V7562*($B$6/100)), 0)</f>
        <v>3942.9549000000002</v>
      </c>
      <c r="V7563" s="5">
        <f>V7562+(T7563*($B$5/100))-(U7563/($B$6/100))</f>
        <v>1077087.3672586572</v>
      </c>
      <c r="W7563" s="5">
        <f t="shared" si="1074"/>
        <v>26927.184181466429</v>
      </c>
    </row>
    <row r="7564" spans="4:23" x14ac:dyDescent="0.25">
      <c r="D7564">
        <f t="shared" si="1075"/>
        <v>7562</v>
      </c>
      <c r="E7564" s="3">
        <v>44146</v>
      </c>
      <c r="F7564" s="4">
        <v>4.1666666666666664E-2</v>
      </c>
      <c r="G7564">
        <v>10</v>
      </c>
      <c r="H7564">
        <v>0</v>
      </c>
      <c r="I7564" s="5">
        <f t="shared" si="1070"/>
        <v>1</v>
      </c>
      <c r="J7564" s="22">
        <v>0</v>
      </c>
      <c r="K7564">
        <v>1.0677000000000001E-4</v>
      </c>
      <c r="L7564" s="5" cm="1">
        <f t="array" ref="L7564">_xlfn.IFS(I7564=0, 0, I7564&gt;34, 0, AND(I7564&gt;0, I7564&lt;35), VLOOKUP(I7564, $A$63:$C$96, 3))</f>
        <v>0</v>
      </c>
      <c r="M7564" s="5">
        <f t="shared" si="1069"/>
        <v>0</v>
      </c>
      <c r="N7564" s="5">
        <v>1732.6111888366488</v>
      </c>
      <c r="O7564" s="5">
        <f t="shared" si="1076"/>
        <v>3007.7109</v>
      </c>
      <c r="P7564" s="5">
        <f t="shared" si="1077"/>
        <v>0</v>
      </c>
      <c r="Q7564" s="5">
        <f t="shared" si="1071"/>
        <v>0</v>
      </c>
      <c r="R7564" s="5">
        <f>IF(O7564&gt;(P7564+U7564),O7564-P7564-U7564, 0)</f>
        <v>0</v>
      </c>
      <c r="S7564" s="5">
        <f t="shared" si="1072"/>
        <v>0</v>
      </c>
      <c r="T7564" s="5">
        <f t="shared" si="1073"/>
        <v>0</v>
      </c>
      <c r="U7564" s="5">
        <f>IF(O7564&gt;P7564,IF(V7563*($B$6/100)&gt;=O7564-P7564,(O7564-P7564), V7563*($B$6/100)), 0)</f>
        <v>3007.7109</v>
      </c>
      <c r="V7564" s="5">
        <f>V7563+(T7564*($B$5/100))-(U7564/($B$6/100))</f>
        <v>1072790.6374015145</v>
      </c>
      <c r="W7564" s="5">
        <f t="shared" si="1074"/>
        <v>26819.76593503786</v>
      </c>
    </row>
    <row r="7565" spans="4:23" x14ac:dyDescent="0.25">
      <c r="D7565">
        <f t="shared" si="1075"/>
        <v>7563</v>
      </c>
      <c r="E7565" s="3">
        <v>44146</v>
      </c>
      <c r="F7565" s="4">
        <v>8.3333333333333329E-2</v>
      </c>
      <c r="G7565">
        <v>10</v>
      </c>
      <c r="H7565">
        <v>0</v>
      </c>
      <c r="I7565" s="5">
        <f t="shared" si="1070"/>
        <v>1</v>
      </c>
      <c r="J7565" s="22">
        <v>0</v>
      </c>
      <c r="K7565">
        <v>8.4809999999999996E-5</v>
      </c>
      <c r="L7565" s="5" cm="1">
        <f t="array" ref="L7565">_xlfn.IFS(I7565=0, 0, I7565&gt;34, 0, AND(I7565&gt;0, I7565&lt;35), VLOOKUP(I7565, $A$63:$C$96, 3))</f>
        <v>0</v>
      </c>
      <c r="M7565" s="5">
        <f t="shared" si="1069"/>
        <v>0</v>
      </c>
      <c r="N7565" s="5">
        <v>1666.4991118165697</v>
      </c>
      <c r="O7565" s="5">
        <f t="shared" si="1076"/>
        <v>2389.0976999999998</v>
      </c>
      <c r="P7565" s="5">
        <f t="shared" si="1077"/>
        <v>0</v>
      </c>
      <c r="Q7565" s="5">
        <f t="shared" si="1071"/>
        <v>0</v>
      </c>
      <c r="R7565" s="5">
        <f>IF(O7565&gt;(P7565+U7565),O7565-P7565-U7565, 0)</f>
        <v>0</v>
      </c>
      <c r="S7565" s="5">
        <f t="shared" si="1072"/>
        <v>0</v>
      </c>
      <c r="T7565" s="5">
        <f t="shared" si="1073"/>
        <v>0</v>
      </c>
      <c r="U7565" s="5">
        <f>IF(O7565&gt;P7565,IF(V7564*($B$6/100)&gt;=O7565-P7565,(O7565-P7565), V7564*($B$6/100)), 0)</f>
        <v>2389.0976999999998</v>
      </c>
      <c r="V7565" s="5">
        <f>V7564+(T7565*($B$5/100))-(U7565/($B$6/100))</f>
        <v>1069377.6406872286</v>
      </c>
      <c r="W7565" s="5">
        <f t="shared" si="1074"/>
        <v>26734.441017180718</v>
      </c>
    </row>
    <row r="7566" spans="4:23" x14ac:dyDescent="0.25">
      <c r="D7566">
        <f t="shared" si="1075"/>
        <v>7564</v>
      </c>
      <c r="E7566" s="3">
        <v>44146</v>
      </c>
      <c r="F7566" s="4">
        <v>0.125</v>
      </c>
      <c r="G7566">
        <v>10</v>
      </c>
      <c r="H7566">
        <v>0</v>
      </c>
      <c r="I7566" s="5">
        <f t="shared" si="1070"/>
        <v>1</v>
      </c>
      <c r="J7566" s="22">
        <v>0</v>
      </c>
      <c r="K7566">
        <v>7.4710000000000008E-5</v>
      </c>
      <c r="L7566" s="5" cm="1">
        <f t="array" ref="L7566">_xlfn.IFS(I7566=0, 0, I7566&gt;34, 0, AND(I7566&gt;0, I7566&lt;35), VLOOKUP(I7566, $A$63:$C$96, 3))</f>
        <v>0</v>
      </c>
      <c r="M7566" s="5">
        <f t="shared" si="1069"/>
        <v>0</v>
      </c>
      <c r="N7566" s="5">
        <v>1660.8242641570853</v>
      </c>
      <c r="O7566" s="5">
        <f t="shared" si="1076"/>
        <v>2104.5807</v>
      </c>
      <c r="P7566" s="5">
        <f t="shared" si="1077"/>
        <v>0</v>
      </c>
      <c r="Q7566" s="5">
        <f t="shared" si="1071"/>
        <v>0</v>
      </c>
      <c r="R7566" s="5">
        <f>IF(O7566&gt;(P7566+U7566),O7566-P7566-U7566, 0)</f>
        <v>0</v>
      </c>
      <c r="S7566" s="5">
        <f t="shared" si="1072"/>
        <v>0</v>
      </c>
      <c r="T7566" s="5">
        <f t="shared" si="1073"/>
        <v>0</v>
      </c>
      <c r="U7566" s="5">
        <f>IF(O7566&gt;P7566,IF(V7565*($B$6/100)&gt;=O7566-P7566,(O7566-P7566), V7565*($B$6/100)), 0)</f>
        <v>2104.5807</v>
      </c>
      <c r="V7566" s="5">
        <f>V7565+(T7566*($B$5/100))-(U7566/($B$6/100))</f>
        <v>1066371.0968300859</v>
      </c>
      <c r="W7566" s="5">
        <f t="shared" si="1074"/>
        <v>26659.277420752147</v>
      </c>
    </row>
    <row r="7567" spans="4:23" x14ac:dyDescent="0.25">
      <c r="D7567">
        <f t="shared" si="1075"/>
        <v>7565</v>
      </c>
      <c r="E7567" s="3">
        <v>44146</v>
      </c>
      <c r="F7567" s="4">
        <v>0.16666666666666666</v>
      </c>
      <c r="G7567">
        <v>10</v>
      </c>
      <c r="H7567">
        <v>0</v>
      </c>
      <c r="I7567" s="5">
        <f t="shared" si="1070"/>
        <v>1</v>
      </c>
      <c r="J7567" s="22">
        <v>0</v>
      </c>
      <c r="K7567">
        <v>7.1640000000000012E-5</v>
      </c>
      <c r="L7567" s="5" cm="1">
        <f t="array" ref="L7567">_xlfn.IFS(I7567=0, 0, I7567&gt;34, 0, AND(I7567&gt;0, I7567&lt;35), VLOOKUP(I7567, $A$63:$C$96, 3))</f>
        <v>0</v>
      </c>
      <c r="M7567" s="5">
        <f t="shared" si="1069"/>
        <v>0</v>
      </c>
      <c r="N7567" s="5">
        <v>1696.3803942660722</v>
      </c>
      <c r="O7567" s="5">
        <f t="shared" si="1076"/>
        <v>2018.0988000000002</v>
      </c>
      <c r="P7567" s="5">
        <f t="shared" si="1077"/>
        <v>0</v>
      </c>
      <c r="Q7567" s="5">
        <f t="shared" si="1071"/>
        <v>0</v>
      </c>
      <c r="R7567" s="5">
        <f>IF(O7567&gt;(P7567+U7567),O7567-P7567-U7567, 0)</f>
        <v>0</v>
      </c>
      <c r="S7567" s="5">
        <f t="shared" si="1072"/>
        <v>0</v>
      </c>
      <c r="T7567" s="5">
        <f t="shared" si="1073"/>
        <v>0</v>
      </c>
      <c r="U7567" s="5">
        <f>IF(O7567&gt;P7567,IF(V7566*($B$6/100)&gt;=O7567-P7567,(O7567-P7567), V7566*($B$6/100)), 0)</f>
        <v>2018.0988000000002</v>
      </c>
      <c r="V7567" s="5">
        <f>V7566+(T7567*($B$5/100))-(U7567/($B$6/100))</f>
        <v>1063488.0985443715</v>
      </c>
      <c r="W7567" s="5">
        <f t="shared" si="1074"/>
        <v>26587.20246360929</v>
      </c>
    </row>
    <row r="7568" spans="4:23" x14ac:dyDescent="0.25">
      <c r="D7568">
        <f t="shared" si="1075"/>
        <v>7566</v>
      </c>
      <c r="E7568" s="3">
        <v>44146</v>
      </c>
      <c r="F7568" s="4">
        <v>0.20833333333333334</v>
      </c>
      <c r="G7568">
        <v>10</v>
      </c>
      <c r="H7568">
        <v>0</v>
      </c>
      <c r="I7568" s="5">
        <f t="shared" si="1070"/>
        <v>1</v>
      </c>
      <c r="J7568" s="22">
        <v>0</v>
      </c>
      <c r="K7568">
        <v>7.1060000000000001E-5</v>
      </c>
      <c r="L7568" s="5" cm="1">
        <f t="array" ref="L7568">_xlfn.IFS(I7568=0, 0, I7568&gt;34, 0, AND(I7568&gt;0, I7568&lt;35), VLOOKUP(I7568, $A$63:$C$96, 3))</f>
        <v>0</v>
      </c>
      <c r="M7568" s="5">
        <f t="shared" si="1069"/>
        <v>0</v>
      </c>
      <c r="N7568" s="5">
        <v>1781.2964996251912</v>
      </c>
      <c r="O7568" s="5">
        <f t="shared" si="1076"/>
        <v>2001.7602000000002</v>
      </c>
      <c r="P7568" s="5">
        <f t="shared" si="1077"/>
        <v>0</v>
      </c>
      <c r="Q7568" s="5">
        <f t="shared" si="1071"/>
        <v>0</v>
      </c>
      <c r="R7568" s="5">
        <f>IF(O7568&gt;(P7568+U7568),O7568-P7568-U7568, 0)</f>
        <v>0</v>
      </c>
      <c r="S7568" s="5">
        <f t="shared" si="1072"/>
        <v>0</v>
      </c>
      <c r="T7568" s="5">
        <f t="shared" si="1073"/>
        <v>0</v>
      </c>
      <c r="U7568" s="5">
        <f>IF(O7568&gt;P7568,IF(V7567*($B$6/100)&gt;=O7568-P7568,(O7568-P7568), V7567*($B$6/100)), 0)</f>
        <v>2001.7602000000002</v>
      </c>
      <c r="V7568" s="5">
        <f>V7567+(T7568*($B$5/100))-(U7568/($B$6/100))</f>
        <v>1060628.4411158001</v>
      </c>
      <c r="W7568" s="5">
        <f t="shared" si="1074"/>
        <v>26515.711027895002</v>
      </c>
    </row>
    <row r="7569" spans="4:23" x14ac:dyDescent="0.25">
      <c r="D7569">
        <f t="shared" si="1075"/>
        <v>7567</v>
      </c>
      <c r="E7569" s="3">
        <v>44146</v>
      </c>
      <c r="F7569" s="4">
        <v>0.25</v>
      </c>
      <c r="G7569">
        <v>10</v>
      </c>
      <c r="H7569">
        <v>0</v>
      </c>
      <c r="I7569" s="5">
        <f t="shared" si="1070"/>
        <v>1</v>
      </c>
      <c r="J7569" s="22">
        <v>0</v>
      </c>
      <c r="K7569">
        <v>7.6539999999999996E-5</v>
      </c>
      <c r="L7569" s="5" cm="1">
        <f t="array" ref="L7569">_xlfn.IFS(I7569=0, 0, I7569&gt;34, 0, AND(I7569&gt;0, I7569&lt;35), VLOOKUP(I7569, $A$63:$C$96, 3))</f>
        <v>0</v>
      </c>
      <c r="M7569" s="5">
        <f t="shared" si="1069"/>
        <v>0</v>
      </c>
      <c r="N7569" s="5">
        <v>2210.928075082496</v>
      </c>
      <c r="O7569" s="5">
        <f t="shared" si="1076"/>
        <v>2156.1317999999997</v>
      </c>
      <c r="P7569" s="5">
        <f t="shared" si="1077"/>
        <v>0</v>
      </c>
      <c r="Q7569" s="5">
        <f t="shared" si="1071"/>
        <v>0</v>
      </c>
      <c r="R7569" s="5">
        <f>IF(O7569&gt;(P7569+U7569),O7569-P7569-U7569, 0)</f>
        <v>0</v>
      </c>
      <c r="S7569" s="5">
        <f t="shared" si="1072"/>
        <v>0</v>
      </c>
      <c r="T7569" s="5">
        <f t="shared" si="1073"/>
        <v>0</v>
      </c>
      <c r="U7569" s="5">
        <f>IF(O7569&gt;P7569,IF(V7568*($B$6/100)&gt;=O7569-P7569,(O7569-P7569), V7568*($B$6/100)), 0)</f>
        <v>2156.1317999999997</v>
      </c>
      <c r="V7569" s="5">
        <f>V7568+(T7569*($B$5/100))-(U7569/($B$6/100))</f>
        <v>1057548.2528300858</v>
      </c>
      <c r="W7569" s="5">
        <f t="shared" si="1074"/>
        <v>26438.706320752146</v>
      </c>
    </row>
    <row r="7570" spans="4:23" x14ac:dyDescent="0.25">
      <c r="D7570">
        <f t="shared" si="1075"/>
        <v>7568</v>
      </c>
      <c r="E7570" s="3">
        <v>44146</v>
      </c>
      <c r="F7570" s="4">
        <v>0.29166666666666669</v>
      </c>
      <c r="G7570">
        <v>20</v>
      </c>
      <c r="H7570">
        <v>0</v>
      </c>
      <c r="I7570" s="5">
        <f t="shared" si="1070"/>
        <v>3</v>
      </c>
      <c r="J7570" s="22">
        <v>0</v>
      </c>
      <c r="K7570">
        <v>9.460999999999999E-5</v>
      </c>
      <c r="L7570" s="5" cm="1">
        <f t="array" ref="L7570">_xlfn.IFS(I7570=0, 0, I7570&gt;34, 0, AND(I7570&gt;0, I7570&lt;35), VLOOKUP(I7570, $A$63:$C$96, 3))</f>
        <v>232</v>
      </c>
      <c r="M7570" s="5">
        <f t="shared" si="1069"/>
        <v>0</v>
      </c>
      <c r="N7570" s="5">
        <v>3331.7149145159337</v>
      </c>
      <c r="O7570" s="5">
        <f t="shared" si="1076"/>
        <v>2665.1637000000001</v>
      </c>
      <c r="P7570" s="5">
        <f t="shared" si="1077"/>
        <v>232</v>
      </c>
      <c r="Q7570" s="5">
        <f t="shared" si="1071"/>
        <v>0</v>
      </c>
      <c r="R7570" s="5">
        <f>IF(O7570&gt;(P7570+U7570),O7570-P7570-U7570, 0)</f>
        <v>0</v>
      </c>
      <c r="S7570" s="5">
        <f t="shared" si="1072"/>
        <v>0</v>
      </c>
      <c r="T7570" s="5">
        <f t="shared" si="1073"/>
        <v>0</v>
      </c>
      <c r="U7570" s="5">
        <f>IF(O7570&gt;P7570,IF(V7569*($B$6/100)&gt;=O7570-P7570,(O7570-P7570), V7569*($B$6/100)), 0)</f>
        <v>2433.1637000000001</v>
      </c>
      <c r="V7570" s="5">
        <f>V7569+(T7570*($B$5/100))-(U7570/($B$6/100))</f>
        <v>1054072.3046872288</v>
      </c>
      <c r="W7570" s="5">
        <f t="shared" si="1074"/>
        <v>26351.807617180719</v>
      </c>
    </row>
    <row r="7571" spans="4:23" x14ac:dyDescent="0.25">
      <c r="D7571">
        <f t="shared" si="1075"/>
        <v>7569</v>
      </c>
      <c r="E7571" s="3">
        <v>44146</v>
      </c>
      <c r="F7571" s="4">
        <v>0.33333333333333331</v>
      </c>
      <c r="G7571">
        <v>20</v>
      </c>
      <c r="H7571">
        <v>0</v>
      </c>
      <c r="I7571" s="5">
        <f t="shared" si="1070"/>
        <v>3</v>
      </c>
      <c r="J7571" s="22">
        <v>1.2372378911527593E-5</v>
      </c>
      <c r="K7571">
        <v>1.2177999999999999E-4</v>
      </c>
      <c r="L7571" s="5" cm="1">
        <f t="array" ref="L7571">_xlfn.IFS(I7571=0, 0, I7571&gt;34, 0, AND(I7571&gt;0, I7571&lt;35), VLOOKUP(I7571, $A$63:$C$96, 3))</f>
        <v>232</v>
      </c>
      <c r="M7571" s="5">
        <f t="shared" si="1069"/>
        <v>58.768799829756063</v>
      </c>
      <c r="N7571" s="5">
        <v>4247.6866106005509</v>
      </c>
      <c r="O7571" s="5">
        <f t="shared" si="1076"/>
        <v>3430.5425999999998</v>
      </c>
      <c r="P7571" s="5">
        <f t="shared" si="1077"/>
        <v>290.76879982975606</v>
      </c>
      <c r="Q7571" s="5">
        <f t="shared" si="1071"/>
        <v>0</v>
      </c>
      <c r="R7571" s="5">
        <f>IF(O7571&gt;(P7571+U7571),O7571-P7571-U7571, 0)</f>
        <v>0</v>
      </c>
      <c r="S7571" s="5">
        <f t="shared" si="1072"/>
        <v>0</v>
      </c>
      <c r="T7571" s="5">
        <f t="shared" si="1073"/>
        <v>0</v>
      </c>
      <c r="U7571" s="5">
        <f>IF(O7571&gt;P7571,IF(V7570*($B$6/100)&gt;=O7571-P7571,(O7571-P7571), V7570*($B$6/100)), 0)</f>
        <v>3139.7738001702437</v>
      </c>
      <c r="V7571" s="5">
        <f>V7570+(T7571*($B$5/100))-(U7571/($B$6/100))</f>
        <v>1049586.9135441284</v>
      </c>
      <c r="W7571" s="5">
        <f t="shared" si="1074"/>
        <v>26239.672838603212</v>
      </c>
    </row>
    <row r="7572" spans="4:23" x14ac:dyDescent="0.25">
      <c r="D7572">
        <f t="shared" si="1075"/>
        <v>7570</v>
      </c>
      <c r="E7572" s="3">
        <v>44146</v>
      </c>
      <c r="F7572" s="4">
        <v>0.375</v>
      </c>
      <c r="G7572">
        <v>20</v>
      </c>
      <c r="H7572">
        <v>0</v>
      </c>
      <c r="I7572" s="5">
        <f t="shared" si="1070"/>
        <v>3</v>
      </c>
      <c r="J7572" s="22">
        <v>4.2066088299193817E-5</v>
      </c>
      <c r="K7572">
        <v>1.2810999999999999E-4</v>
      </c>
      <c r="L7572" s="5" cm="1">
        <f t="array" ref="L7572">_xlfn.IFS(I7572=0, 0, I7572&gt;34, 0, AND(I7572&gt;0, I7572&lt;35), VLOOKUP(I7572, $A$63:$C$96, 3))</f>
        <v>232</v>
      </c>
      <c r="M7572" s="5">
        <f t="shared" si="1069"/>
        <v>199.81391942117062</v>
      </c>
      <c r="N7572" s="5">
        <v>4603.3103092800902</v>
      </c>
      <c r="O7572" s="5">
        <f t="shared" si="1076"/>
        <v>3608.8586999999998</v>
      </c>
      <c r="P7572" s="5">
        <f t="shared" si="1077"/>
        <v>431.81391942117062</v>
      </c>
      <c r="Q7572" s="5">
        <f t="shared" si="1071"/>
        <v>0</v>
      </c>
      <c r="R7572" s="5">
        <f>IF(O7572&gt;(P7572+U7572),O7572-P7572-U7572, 0)</f>
        <v>0</v>
      </c>
      <c r="S7572" s="5">
        <f t="shared" si="1072"/>
        <v>0</v>
      </c>
      <c r="T7572" s="5">
        <f t="shared" si="1073"/>
        <v>0</v>
      </c>
      <c r="U7572" s="5">
        <f>IF(O7572&gt;P7572,IF(V7571*($B$6/100)&gt;=O7572-P7572,(O7572-P7572), V7571*($B$6/100)), 0)</f>
        <v>3177.044780578829</v>
      </c>
      <c r="V7572" s="5">
        <f>V7571+(T7572*($B$5/100))-(U7572/($B$6/100))</f>
        <v>1045048.2781433015</v>
      </c>
      <c r="W7572" s="5">
        <f t="shared" si="1074"/>
        <v>26126.206953582536</v>
      </c>
    </row>
    <row r="7573" spans="4:23" x14ac:dyDescent="0.25">
      <c r="D7573">
        <f t="shared" si="1075"/>
        <v>7571</v>
      </c>
      <c r="E7573" s="3">
        <v>44146</v>
      </c>
      <c r="F7573" s="4">
        <v>0.41666666666666669</v>
      </c>
      <c r="G7573">
        <v>30</v>
      </c>
      <c r="H7573">
        <v>0</v>
      </c>
      <c r="I7573" s="5">
        <f t="shared" si="1070"/>
        <v>4</v>
      </c>
      <c r="J7573" s="22">
        <v>6.9285321904554524E-5</v>
      </c>
      <c r="K7573">
        <v>1.2544000000000002E-4</v>
      </c>
      <c r="L7573" s="5" cm="1">
        <f t="array" ref="L7573">_xlfn.IFS(I7573=0, 0, I7573&gt;34, 0, AND(I7573&gt;0, I7573&lt;35), VLOOKUP(I7573, $A$63:$C$96, 3))</f>
        <v>740</v>
      </c>
      <c r="M7573" s="5">
        <f t="shared" si="1069"/>
        <v>329.105279046634</v>
      </c>
      <c r="N7573" s="5">
        <v>4287.5613407319124</v>
      </c>
      <c r="O7573" s="5">
        <f t="shared" si="1076"/>
        <v>3533.6448000000005</v>
      </c>
      <c r="P7573" s="5">
        <f t="shared" si="1077"/>
        <v>1069.105279046634</v>
      </c>
      <c r="Q7573" s="5">
        <f t="shared" si="1071"/>
        <v>0</v>
      </c>
      <c r="R7573" s="5">
        <f>IF(O7573&gt;(P7573+U7573),O7573-P7573-U7573, 0)</f>
        <v>0</v>
      </c>
      <c r="S7573" s="5">
        <f t="shared" si="1072"/>
        <v>0</v>
      </c>
      <c r="T7573" s="5">
        <f t="shared" si="1073"/>
        <v>0</v>
      </c>
      <c r="U7573" s="5">
        <f>IF(O7573&gt;P7573,IF(V7572*($B$6/100)&gt;=O7573-P7573,(O7573-P7573), V7572*($B$6/100)), 0)</f>
        <v>2464.5395209533663</v>
      </c>
      <c r="V7573" s="5">
        <f>V7572+(T7573*($B$5/100))-(U7573/($B$6/100))</f>
        <v>1041527.5073990824</v>
      </c>
      <c r="W7573" s="5">
        <f t="shared" si="1074"/>
        <v>26038.18768497706</v>
      </c>
    </row>
    <row r="7574" spans="4:23" x14ac:dyDescent="0.25">
      <c r="D7574">
        <f t="shared" si="1075"/>
        <v>7572</v>
      </c>
      <c r="E7574" s="3">
        <v>44146</v>
      </c>
      <c r="F7574" s="4">
        <v>0.45833333333333331</v>
      </c>
      <c r="G7574">
        <v>30</v>
      </c>
      <c r="H7574">
        <v>0</v>
      </c>
      <c r="I7574" s="5">
        <f t="shared" si="1070"/>
        <v>4</v>
      </c>
      <c r="J7574" s="22">
        <v>8.4132176598387633E-5</v>
      </c>
      <c r="K7574">
        <v>1.1454E-4</v>
      </c>
      <c r="L7574" s="5" cm="1">
        <f t="array" ref="L7574">_xlfn.IFS(I7574=0, 0, I7574&gt;34, 0, AND(I7574&gt;0, I7574&lt;35), VLOOKUP(I7574, $A$63:$C$96, 3))</f>
        <v>740</v>
      </c>
      <c r="M7574" s="5">
        <f t="shared" si="1069"/>
        <v>399.62783884234125</v>
      </c>
      <c r="N7574" s="5">
        <v>3871.8817927575637</v>
      </c>
      <c r="O7574" s="5">
        <f t="shared" si="1076"/>
        <v>3226.5918000000001</v>
      </c>
      <c r="P7574" s="5">
        <f t="shared" si="1077"/>
        <v>1139.6278388423411</v>
      </c>
      <c r="Q7574" s="5">
        <f t="shared" si="1071"/>
        <v>0</v>
      </c>
      <c r="R7574" s="5">
        <f>IF(O7574&gt;(P7574+U7574),O7574-P7574-U7574, 0)</f>
        <v>0</v>
      </c>
      <c r="S7574" s="5">
        <f t="shared" si="1072"/>
        <v>0</v>
      </c>
      <c r="T7574" s="5">
        <f t="shared" si="1073"/>
        <v>0</v>
      </c>
      <c r="U7574" s="5">
        <f>IF(O7574&gt;P7574,IF(V7573*($B$6/100)&gt;=O7574-P7574,(O7574-P7574), V7573*($B$6/100)), 0)</f>
        <v>2086.963961157659</v>
      </c>
      <c r="V7574" s="5">
        <f>V7573+(T7574*($B$5/100))-(U7574/($B$6/100))</f>
        <v>1038546.1303117144</v>
      </c>
      <c r="W7574" s="5">
        <f t="shared" si="1074"/>
        <v>25963.653257792859</v>
      </c>
    </row>
    <row r="7575" spans="4:23" x14ac:dyDescent="0.25">
      <c r="D7575">
        <f t="shared" si="1075"/>
        <v>7573</v>
      </c>
      <c r="E7575" s="3">
        <v>44146</v>
      </c>
      <c r="F7575" s="4">
        <v>0.5</v>
      </c>
      <c r="G7575">
        <v>30</v>
      </c>
      <c r="H7575">
        <v>0</v>
      </c>
      <c r="I7575" s="5">
        <f t="shared" si="1070"/>
        <v>4</v>
      </c>
      <c r="J7575" s="22">
        <v>1.2619826489758144E-4</v>
      </c>
      <c r="K7575">
        <v>1.0458E-4</v>
      </c>
      <c r="L7575" s="5" cm="1">
        <f t="array" ref="L7575">_xlfn.IFS(I7575=0, 0, I7575&gt;34, 0, AND(I7575&gt;0, I7575&lt;35), VLOOKUP(I7575, $A$63:$C$96, 3))</f>
        <v>740</v>
      </c>
      <c r="M7575" s="5">
        <f t="shared" si="1069"/>
        <v>599.44175826351182</v>
      </c>
      <c r="N7575" s="5">
        <v>3699.142180640913</v>
      </c>
      <c r="O7575" s="5">
        <f t="shared" si="1076"/>
        <v>2946.0185999999999</v>
      </c>
      <c r="P7575" s="5">
        <f t="shared" si="1077"/>
        <v>1339.4417582635119</v>
      </c>
      <c r="Q7575" s="5">
        <f t="shared" si="1071"/>
        <v>0</v>
      </c>
      <c r="R7575" s="5">
        <f>IF(O7575&gt;(P7575+U7575),O7575-P7575-U7575, 0)</f>
        <v>0</v>
      </c>
      <c r="S7575" s="5">
        <f t="shared" si="1072"/>
        <v>0</v>
      </c>
      <c r="T7575" s="5">
        <f t="shared" si="1073"/>
        <v>0</v>
      </c>
      <c r="U7575" s="5">
        <f>IF(O7575&gt;P7575,IF(V7574*($B$6/100)&gt;=O7575-P7575,(O7575-P7575), V7574*($B$6/100)), 0)</f>
        <v>1606.5768417364879</v>
      </c>
      <c r="V7575" s="5">
        <f>V7574+(T7575*($B$5/100))-(U7575/($B$6/100))</f>
        <v>1036251.020537805</v>
      </c>
      <c r="W7575" s="5">
        <f t="shared" si="1074"/>
        <v>25906.275513445125</v>
      </c>
    </row>
    <row r="7576" spans="4:23" x14ac:dyDescent="0.25">
      <c r="D7576">
        <f t="shared" si="1075"/>
        <v>7574</v>
      </c>
      <c r="E7576" s="3">
        <v>44146</v>
      </c>
      <c r="F7576" s="4">
        <v>0.54166666666666663</v>
      </c>
      <c r="G7576">
        <v>40</v>
      </c>
      <c r="H7576">
        <v>0</v>
      </c>
      <c r="I7576" s="5">
        <f t="shared" si="1070"/>
        <v>6</v>
      </c>
      <c r="J7576" s="22">
        <v>1.2619826489758144E-4</v>
      </c>
      <c r="K7576">
        <v>1.0598999999999999E-4</v>
      </c>
      <c r="L7576" s="5" cm="1">
        <f t="array" ref="L7576">_xlfn.IFS(I7576=0, 0, I7576&gt;34, 0, AND(I7576&gt;0, I7576&lt;35), VLOOKUP(I7576, $A$63:$C$96, 3))</f>
        <v>2980</v>
      </c>
      <c r="M7576" s="5">
        <f t="shared" si="1069"/>
        <v>599.44175826351182</v>
      </c>
      <c r="N7576" s="5">
        <v>3672.8108526827027</v>
      </c>
      <c r="O7576" s="5">
        <f t="shared" si="1076"/>
        <v>2985.7383</v>
      </c>
      <c r="P7576" s="5">
        <f t="shared" si="1077"/>
        <v>2985.7383</v>
      </c>
      <c r="Q7576" s="5">
        <f t="shared" si="1071"/>
        <v>487.20077413479089</v>
      </c>
      <c r="R7576" s="5">
        <f>IF(O7576&gt;(P7576+U7576),O7576-P7576-U7576, 0)</f>
        <v>0</v>
      </c>
      <c r="S7576" s="5">
        <f t="shared" si="1072"/>
        <v>106.50268412872106</v>
      </c>
      <c r="T7576" s="5">
        <f t="shared" si="1073"/>
        <v>487.20077413479089</v>
      </c>
      <c r="U7576" s="5">
        <f>IF(O7576&gt;P7576,IF(V7575*($B$6/100)&gt;=O7576-P7576,(O7576-P7576), V7575*($B$6/100)), 0)</f>
        <v>0</v>
      </c>
      <c r="V7576" s="5">
        <f>V7575+(T7576*($B$5/100))-(U7576/($B$6/100))</f>
        <v>1036592.0610796994</v>
      </c>
      <c r="W7576" s="5">
        <f t="shared" si="1074"/>
        <v>25914.801526992487</v>
      </c>
    </row>
    <row r="7577" spans="4:23" x14ac:dyDescent="0.25">
      <c r="D7577">
        <f t="shared" si="1075"/>
        <v>7575</v>
      </c>
      <c r="E7577" s="3">
        <v>44146</v>
      </c>
      <c r="F7577" s="4">
        <v>0.58333333333333337</v>
      </c>
      <c r="G7577">
        <v>40</v>
      </c>
      <c r="H7577">
        <v>5</v>
      </c>
      <c r="I7577" s="5">
        <f t="shared" si="1070"/>
        <v>6</v>
      </c>
      <c r="J7577" s="22">
        <v>1.2619826489758144E-4</v>
      </c>
      <c r="K7577">
        <v>1.0649000000000001E-4</v>
      </c>
      <c r="L7577" s="5" cm="1">
        <f t="array" ref="L7577">_xlfn.IFS(I7577=0, 0, I7577&gt;34, 0, AND(I7577&gt;0, I7577&lt;35), VLOOKUP(I7577, $A$63:$C$96, 3))</f>
        <v>2980</v>
      </c>
      <c r="M7577" s="5">
        <f t="shared" si="1069"/>
        <v>599.44175826351182</v>
      </c>
      <c r="N7577" s="5">
        <v>3279.0358631568838</v>
      </c>
      <c r="O7577" s="5">
        <f t="shared" si="1076"/>
        <v>2999.8233</v>
      </c>
      <c r="P7577" s="5">
        <f t="shared" si="1077"/>
        <v>2999.8233</v>
      </c>
      <c r="Q7577" s="5">
        <f t="shared" si="1071"/>
        <v>487.20077413479089</v>
      </c>
      <c r="R7577" s="5">
        <f>IF(O7577&gt;(P7577+U7577),O7577-P7577-U7577, 0)</f>
        <v>0</v>
      </c>
      <c r="S7577" s="5">
        <f t="shared" si="1072"/>
        <v>92.417684128721021</v>
      </c>
      <c r="T7577" s="5">
        <f t="shared" si="1073"/>
        <v>487.20077413479089</v>
      </c>
      <c r="U7577" s="5">
        <f>IF(O7577&gt;P7577,IF(V7576*($B$6/100)&gt;=O7577-P7577,(O7577-P7577), V7576*($B$6/100)), 0)</f>
        <v>0</v>
      </c>
      <c r="V7577" s="5">
        <f>V7576+(T7577*($B$5/100))-(U7577/($B$6/100))</f>
        <v>1036933.1016215938</v>
      </c>
      <c r="W7577" s="5">
        <f t="shared" si="1074"/>
        <v>25923.327540539845</v>
      </c>
    </row>
    <row r="7578" spans="4:23" x14ac:dyDescent="0.25">
      <c r="D7578">
        <f t="shared" si="1075"/>
        <v>7576</v>
      </c>
      <c r="E7578" s="3">
        <v>44146</v>
      </c>
      <c r="F7578" s="4">
        <v>0.625</v>
      </c>
      <c r="G7578">
        <v>30</v>
      </c>
      <c r="H7578">
        <v>2</v>
      </c>
      <c r="I7578" s="5">
        <f t="shared" si="1070"/>
        <v>4</v>
      </c>
      <c r="J7578" s="22">
        <v>4.7015039863804853E-5</v>
      </c>
      <c r="K7578">
        <v>1.0895000000000001E-4</v>
      </c>
      <c r="L7578" s="5" cm="1">
        <f t="array" ref="L7578">_xlfn.IFS(I7578=0, 0, I7578&gt;34, 0, AND(I7578&gt;0, I7578&lt;35), VLOOKUP(I7578, $A$63:$C$96, 3))</f>
        <v>740</v>
      </c>
      <c r="M7578" s="5">
        <f t="shared" si="1069"/>
        <v>223.32143935307306</v>
      </c>
      <c r="N7578" s="5">
        <v>2986.7564302068008</v>
      </c>
      <c r="O7578" s="5">
        <f t="shared" si="1076"/>
        <v>3069.1215000000002</v>
      </c>
      <c r="P7578" s="5">
        <f t="shared" si="1077"/>
        <v>963.32143935307306</v>
      </c>
      <c r="Q7578" s="5">
        <f t="shared" si="1071"/>
        <v>0</v>
      </c>
      <c r="R7578" s="5">
        <f>IF(O7578&gt;(P7578+U7578),O7578-P7578-U7578, 0)</f>
        <v>0</v>
      </c>
      <c r="S7578" s="5">
        <f t="shared" si="1072"/>
        <v>0</v>
      </c>
      <c r="T7578" s="5">
        <f t="shared" si="1073"/>
        <v>0</v>
      </c>
      <c r="U7578" s="5">
        <f>IF(O7578&gt;P7578,IF(V7577*($B$6/100)&gt;=O7578-P7578,(O7578-P7578), V7577*($B$6/100)), 0)</f>
        <v>2105.8000606469272</v>
      </c>
      <c r="V7578" s="5">
        <f>V7577+(T7578*($B$5/100))-(U7578/($B$6/100))</f>
        <v>1033924.8158206696</v>
      </c>
      <c r="W7578" s="5">
        <f t="shared" si="1074"/>
        <v>25848.12039551674</v>
      </c>
    </row>
    <row r="7579" spans="4:23" x14ac:dyDescent="0.25">
      <c r="D7579">
        <f t="shared" si="1075"/>
        <v>7577</v>
      </c>
      <c r="E7579" s="3">
        <v>44146</v>
      </c>
      <c r="F7579" s="4">
        <v>0.66666666666666663</v>
      </c>
      <c r="G7579">
        <v>40</v>
      </c>
      <c r="H7579">
        <v>0</v>
      </c>
      <c r="I7579" s="5">
        <f t="shared" si="1070"/>
        <v>6</v>
      </c>
      <c r="J7579" s="22">
        <v>4.9489515646110373E-6</v>
      </c>
      <c r="K7579">
        <v>1.228E-4</v>
      </c>
      <c r="L7579" s="5" cm="1">
        <f t="array" ref="L7579">_xlfn.IFS(I7579=0, 0, I7579&gt;34, 0, AND(I7579&gt;0, I7579&lt;35), VLOOKUP(I7579, $A$63:$C$96, 3))</f>
        <v>2980</v>
      </c>
      <c r="M7579" s="5">
        <f t="shared" si="1069"/>
        <v>23.507519931902429</v>
      </c>
      <c r="N7579" s="5">
        <v>3306.5803162815387</v>
      </c>
      <c r="O7579" s="5">
        <f t="shared" si="1076"/>
        <v>3459.2759999999998</v>
      </c>
      <c r="P7579" s="5">
        <f t="shared" si="1077"/>
        <v>3003.5075199319026</v>
      </c>
      <c r="Q7579" s="5">
        <f t="shared" si="1071"/>
        <v>0</v>
      </c>
      <c r="R7579" s="5">
        <f>IF(O7579&gt;(P7579+U7579),O7579-P7579-U7579, 0)</f>
        <v>0</v>
      </c>
      <c r="S7579" s="5">
        <f t="shared" si="1072"/>
        <v>0</v>
      </c>
      <c r="T7579" s="5">
        <f t="shared" si="1073"/>
        <v>0</v>
      </c>
      <c r="U7579" s="5">
        <f>IF(O7579&gt;P7579,IF(V7578*($B$6/100)&gt;=O7579-P7579,(O7579-P7579), V7578*($B$6/100)), 0)</f>
        <v>455.76848006809723</v>
      </c>
      <c r="V7579" s="5">
        <f>V7578+(T7579*($B$5/100))-(U7579/($B$6/100))</f>
        <v>1033273.717992001</v>
      </c>
      <c r="W7579" s="5">
        <f t="shared" si="1074"/>
        <v>25831.842949800026</v>
      </c>
    </row>
    <row r="7580" spans="4:23" x14ac:dyDescent="0.25">
      <c r="D7580">
        <f t="shared" si="1075"/>
        <v>7578</v>
      </c>
      <c r="E7580" s="3">
        <v>44146</v>
      </c>
      <c r="F7580" s="4">
        <v>0.70833333333333337</v>
      </c>
      <c r="G7580">
        <v>50</v>
      </c>
      <c r="H7580">
        <v>0</v>
      </c>
      <c r="I7580" s="5">
        <f t="shared" si="1070"/>
        <v>7</v>
      </c>
      <c r="J7580" s="22">
        <v>0</v>
      </c>
      <c r="K7580">
        <v>1.6032000000000001E-4</v>
      </c>
      <c r="L7580" s="5" cm="1">
        <f t="array" ref="L7580">_xlfn.IFS(I7580=0, 0, I7580&gt;34, 0, AND(I7580&gt;0, I7580&lt;35), VLOOKUP(I7580, $A$63:$C$96, 3))</f>
        <v>4800</v>
      </c>
      <c r="M7580" s="5">
        <f t="shared" si="1069"/>
        <v>0</v>
      </c>
      <c r="N7580" s="5">
        <v>3942.6917776211285</v>
      </c>
      <c r="O7580" s="5">
        <f t="shared" si="1076"/>
        <v>4516.2143999999998</v>
      </c>
      <c r="P7580" s="5">
        <f t="shared" si="1077"/>
        <v>4516.2143999999998</v>
      </c>
      <c r="Q7580" s="5">
        <f t="shared" si="1071"/>
        <v>283.78560000000016</v>
      </c>
      <c r="R7580" s="5">
        <f>IF(O7580&gt;(P7580+U7580),O7580-P7580-U7580, 0)</f>
        <v>0</v>
      </c>
      <c r="S7580" s="5">
        <f t="shared" si="1072"/>
        <v>0</v>
      </c>
      <c r="T7580" s="5">
        <f t="shared" si="1073"/>
        <v>283.78560000000016</v>
      </c>
      <c r="U7580" s="5">
        <f>IF(O7580&gt;P7580,IF(V7579*($B$6/100)&gt;=O7580-P7580,(O7580-P7580), V7579*($B$6/100)), 0)</f>
        <v>0</v>
      </c>
      <c r="V7580" s="5">
        <f>V7579+(T7580*($B$5/100))-(U7580/($B$6/100))</f>
        <v>1033472.367912001</v>
      </c>
      <c r="W7580" s="5">
        <f t="shared" si="1074"/>
        <v>25836.809197800023</v>
      </c>
    </row>
    <row r="7581" spans="4:23" x14ac:dyDescent="0.25">
      <c r="D7581">
        <f t="shared" si="1075"/>
        <v>7579</v>
      </c>
      <c r="E7581" s="3">
        <v>44146</v>
      </c>
      <c r="F7581" s="4">
        <v>0.75</v>
      </c>
      <c r="G7581">
        <v>50</v>
      </c>
      <c r="H7581">
        <v>0</v>
      </c>
      <c r="I7581" s="5">
        <f t="shared" si="1070"/>
        <v>7</v>
      </c>
      <c r="J7581" s="22">
        <v>0</v>
      </c>
      <c r="K7581">
        <v>2.2794000000000002E-4</v>
      </c>
      <c r="L7581" s="5" cm="1">
        <f t="array" ref="L7581">_xlfn.IFS(I7581=0, 0, I7581&gt;34, 0, AND(I7581&gt;0, I7581&lt;35), VLOOKUP(I7581, $A$63:$C$96, 3))</f>
        <v>4800</v>
      </c>
      <c r="M7581" s="5">
        <f t="shared" si="1069"/>
        <v>0</v>
      </c>
      <c r="N7581" s="5">
        <v>4220.9118110501213</v>
      </c>
      <c r="O7581" s="5">
        <f t="shared" si="1076"/>
        <v>6421.0698000000002</v>
      </c>
      <c r="P7581" s="5">
        <f t="shared" si="1077"/>
        <v>4800</v>
      </c>
      <c r="Q7581" s="5">
        <f t="shared" si="1071"/>
        <v>0</v>
      </c>
      <c r="R7581" s="5">
        <f>IF(O7581&gt;(P7581+U7581),O7581-P7581-U7581, 0)</f>
        <v>0</v>
      </c>
      <c r="S7581" s="5">
        <f t="shared" si="1072"/>
        <v>0</v>
      </c>
      <c r="T7581" s="5">
        <f t="shared" si="1073"/>
        <v>0</v>
      </c>
      <c r="U7581" s="5">
        <f>IF(O7581&gt;P7581,IF(V7580*($B$6/100)&gt;=O7581-P7581,(O7581-P7581), V7580*($B$6/100)), 0)</f>
        <v>1621.0698000000002</v>
      </c>
      <c r="V7581" s="5">
        <f>V7580+(T7581*($B$5/100))-(U7581/($B$6/100))</f>
        <v>1031156.553912001</v>
      </c>
      <c r="W7581" s="5">
        <f t="shared" si="1074"/>
        <v>25778.913847800024</v>
      </c>
    </row>
    <row r="7582" spans="4:23" x14ac:dyDescent="0.25">
      <c r="D7582">
        <f t="shared" si="1075"/>
        <v>7580</v>
      </c>
      <c r="E7582" s="3">
        <v>44146</v>
      </c>
      <c r="F7582" s="4">
        <v>0.79166666666666663</v>
      </c>
      <c r="G7582">
        <v>60</v>
      </c>
      <c r="H7582">
        <v>0</v>
      </c>
      <c r="I7582" s="5">
        <f t="shared" si="1070"/>
        <v>8</v>
      </c>
      <c r="J7582" s="22">
        <v>0</v>
      </c>
      <c r="K7582">
        <v>2.2541999999999999E-4</v>
      </c>
      <c r="L7582" s="5" cm="1">
        <f t="array" ref="L7582">_xlfn.IFS(I7582=0, 0, I7582&gt;34, 0, AND(I7582&gt;0, I7582&lt;35), VLOOKUP(I7582, $A$63:$C$96, 3))</f>
        <v>7160</v>
      </c>
      <c r="M7582" s="5">
        <f t="shared" si="1069"/>
        <v>0</v>
      </c>
      <c r="N7582" s="5">
        <v>3898.5582393076597</v>
      </c>
      <c r="O7582" s="5">
        <f t="shared" si="1076"/>
        <v>6350.0814</v>
      </c>
      <c r="P7582" s="5">
        <f t="shared" si="1077"/>
        <v>6350.0814</v>
      </c>
      <c r="Q7582" s="5">
        <f t="shared" si="1071"/>
        <v>487.20077413479089</v>
      </c>
      <c r="R7582" s="5">
        <f>IF(O7582&gt;(P7582+U7582),O7582-P7582-U7582, 0)</f>
        <v>0</v>
      </c>
      <c r="S7582" s="5">
        <f t="shared" si="1072"/>
        <v>322.71782586520908</v>
      </c>
      <c r="T7582" s="5">
        <f t="shared" si="1073"/>
        <v>487.20077413479089</v>
      </c>
      <c r="U7582" s="5">
        <f>IF(O7582&gt;P7582,IF(V7581*($B$6/100)&gt;=O7582-P7582,(O7582-P7582), V7581*($B$6/100)), 0)</f>
        <v>0</v>
      </c>
      <c r="V7582" s="5">
        <f>V7581+(T7582*($B$5/100))-(U7582/($B$6/100))</f>
        <v>1031497.5944538953</v>
      </c>
      <c r="W7582" s="5">
        <f t="shared" si="1074"/>
        <v>25787.439861347382</v>
      </c>
    </row>
    <row r="7583" spans="4:23" x14ac:dyDescent="0.25">
      <c r="D7583">
        <f t="shared" si="1075"/>
        <v>7581</v>
      </c>
      <c r="E7583" s="3">
        <v>44146</v>
      </c>
      <c r="F7583" s="4">
        <v>0.83333333333333337</v>
      </c>
      <c r="G7583">
        <v>40</v>
      </c>
      <c r="H7583">
        <v>0</v>
      </c>
      <c r="I7583" s="5">
        <f t="shared" si="1070"/>
        <v>6</v>
      </c>
      <c r="J7583" s="22">
        <v>0</v>
      </c>
      <c r="K7583">
        <v>2.1043E-4</v>
      </c>
      <c r="L7583" s="5" cm="1">
        <f t="array" ref="L7583">_xlfn.IFS(I7583=0, 0, I7583&gt;34, 0, AND(I7583&gt;0, I7583&lt;35), VLOOKUP(I7583, $A$63:$C$96, 3))</f>
        <v>2980</v>
      </c>
      <c r="M7583" s="5">
        <f t="shared" si="1069"/>
        <v>0</v>
      </c>
      <c r="N7583" s="5">
        <v>3610.3612491087033</v>
      </c>
      <c r="O7583" s="5">
        <f t="shared" si="1076"/>
        <v>5927.8130999999994</v>
      </c>
      <c r="P7583" s="5">
        <f t="shared" si="1077"/>
        <v>2980</v>
      </c>
      <c r="Q7583" s="5">
        <f t="shared" si="1071"/>
        <v>0</v>
      </c>
      <c r="R7583" s="5">
        <f>IF(O7583&gt;(P7583+U7583),O7583-P7583-U7583, 0)</f>
        <v>0</v>
      </c>
      <c r="S7583" s="5">
        <f t="shared" si="1072"/>
        <v>0</v>
      </c>
      <c r="T7583" s="5">
        <f t="shared" si="1073"/>
        <v>0</v>
      </c>
      <c r="U7583" s="5">
        <f>IF(O7583&gt;P7583,IF(V7582*($B$6/100)&gt;=O7583-P7583,(O7583-P7583), V7582*($B$6/100)), 0)</f>
        <v>2947.8130999999994</v>
      </c>
      <c r="V7583" s="5">
        <f>V7582+(T7583*($B$5/100))-(U7583/($B$6/100))</f>
        <v>1027286.4328824668</v>
      </c>
      <c r="W7583" s="5">
        <f t="shared" si="1074"/>
        <v>25682.160822061669</v>
      </c>
    </row>
    <row r="7584" spans="4:23" x14ac:dyDescent="0.25">
      <c r="D7584">
        <f t="shared" si="1075"/>
        <v>7582</v>
      </c>
      <c r="E7584" s="3">
        <v>44146</v>
      </c>
      <c r="F7584" s="4">
        <v>0.875</v>
      </c>
      <c r="G7584">
        <v>60</v>
      </c>
      <c r="H7584">
        <v>0</v>
      </c>
      <c r="I7584" s="5">
        <f t="shared" si="1070"/>
        <v>8</v>
      </c>
      <c r="J7584" s="22">
        <v>0</v>
      </c>
      <c r="K7584">
        <v>1.9930999999999999E-4</v>
      </c>
      <c r="L7584" s="5" cm="1">
        <f t="array" ref="L7584">_xlfn.IFS(I7584=0, 0, I7584&gt;34, 0, AND(I7584&gt;0, I7584&lt;35), VLOOKUP(I7584, $A$63:$C$96, 3))</f>
        <v>7160</v>
      </c>
      <c r="M7584" s="5">
        <f t="shared" si="1069"/>
        <v>0</v>
      </c>
      <c r="N7584" s="5">
        <v>3333.4034288968533</v>
      </c>
      <c r="O7584" s="5">
        <f t="shared" si="1076"/>
        <v>5614.5626999999995</v>
      </c>
      <c r="P7584" s="5">
        <f t="shared" si="1077"/>
        <v>5614.5626999999995</v>
      </c>
      <c r="Q7584" s="5">
        <f t="shared" si="1071"/>
        <v>487.20077413479089</v>
      </c>
      <c r="R7584" s="5">
        <f>IF(O7584&gt;(P7584+U7584),O7584-P7584-U7584, 0)</f>
        <v>0</v>
      </c>
      <c r="S7584" s="5">
        <f t="shared" si="1072"/>
        <v>1058.2365258652096</v>
      </c>
      <c r="T7584" s="5">
        <f t="shared" si="1073"/>
        <v>487.20077413479089</v>
      </c>
      <c r="U7584" s="5">
        <f>IF(O7584&gt;P7584,IF(V7583*($B$6/100)&gt;=O7584-P7584,(O7584-P7584), V7583*($B$6/100)), 0)</f>
        <v>0</v>
      </c>
      <c r="V7584" s="5">
        <f>V7583+(T7584*($B$5/100))-(U7584/($B$6/100))</f>
        <v>1027627.4734243612</v>
      </c>
      <c r="W7584" s="5">
        <f t="shared" si="1074"/>
        <v>25690.686835609031</v>
      </c>
    </row>
    <row r="7585" spans="4:23" x14ac:dyDescent="0.25">
      <c r="D7585">
        <f t="shared" si="1075"/>
        <v>7583</v>
      </c>
      <c r="E7585" s="3">
        <v>44146</v>
      </c>
      <c r="F7585" s="4">
        <v>0.91666666666666663</v>
      </c>
      <c r="G7585">
        <v>60</v>
      </c>
      <c r="H7585">
        <v>0</v>
      </c>
      <c r="I7585" s="5">
        <f t="shared" si="1070"/>
        <v>8</v>
      </c>
      <c r="J7585" s="22">
        <v>0</v>
      </c>
      <c r="K7585">
        <v>1.9468000000000003E-4</v>
      </c>
      <c r="L7585" s="5" cm="1">
        <f t="array" ref="L7585">_xlfn.IFS(I7585=0, 0, I7585&gt;34, 0, AND(I7585&gt;0, I7585&lt;35), VLOOKUP(I7585, $A$63:$C$96, 3))</f>
        <v>7160</v>
      </c>
      <c r="M7585" s="5">
        <f t="shared" si="1069"/>
        <v>0</v>
      </c>
      <c r="N7585" s="5">
        <v>2850.4186318127613</v>
      </c>
      <c r="O7585" s="5">
        <f t="shared" si="1076"/>
        <v>5484.1356000000014</v>
      </c>
      <c r="P7585" s="5">
        <f t="shared" si="1077"/>
        <v>5484.1356000000014</v>
      </c>
      <c r="Q7585" s="5">
        <f t="shared" si="1071"/>
        <v>487.20077413479089</v>
      </c>
      <c r="R7585" s="5">
        <f>IF(O7585&gt;(P7585+U7585),O7585-P7585-U7585, 0)</f>
        <v>0</v>
      </c>
      <c r="S7585" s="5">
        <f t="shared" si="1072"/>
        <v>1188.6636258652077</v>
      </c>
      <c r="T7585" s="5">
        <f t="shared" si="1073"/>
        <v>487.20077413479089</v>
      </c>
      <c r="U7585" s="5">
        <f>IF(O7585&gt;P7585,IF(V7584*($B$6/100)&gt;=O7585-P7585,(O7585-P7585), V7584*($B$6/100)), 0)</f>
        <v>0</v>
      </c>
      <c r="V7585" s="5">
        <f>V7584+(T7585*($B$5/100))-(U7585/($B$6/100))</f>
        <v>1027968.5139662556</v>
      </c>
      <c r="W7585" s="5">
        <f t="shared" si="1074"/>
        <v>25699.212849156389</v>
      </c>
    </row>
    <row r="7586" spans="4:23" x14ac:dyDescent="0.25">
      <c r="D7586">
        <f t="shared" si="1075"/>
        <v>7584</v>
      </c>
      <c r="E7586" s="3">
        <v>44146</v>
      </c>
      <c r="F7586" s="4">
        <v>0.95833333333333337</v>
      </c>
      <c r="G7586">
        <v>60</v>
      </c>
      <c r="H7586">
        <v>0</v>
      </c>
      <c r="I7586" s="5">
        <f t="shared" si="1070"/>
        <v>8</v>
      </c>
      <c r="J7586" s="22">
        <v>0</v>
      </c>
      <c r="K7586">
        <v>1.7151999999999998E-4</v>
      </c>
      <c r="L7586" s="5" cm="1">
        <f t="array" ref="L7586">_xlfn.IFS(I7586=0, 0, I7586&gt;34, 0, AND(I7586&gt;0, I7586&lt;35), VLOOKUP(I7586, $A$63:$C$96, 3))</f>
        <v>7160</v>
      </c>
      <c r="M7586" s="5">
        <f t="shared" si="1069"/>
        <v>0</v>
      </c>
      <c r="N7586" s="5">
        <v>2320.8895682619413</v>
      </c>
      <c r="O7586" s="5">
        <f t="shared" si="1076"/>
        <v>4831.7183999999997</v>
      </c>
      <c r="P7586" s="5">
        <f t="shared" si="1077"/>
        <v>4831.7183999999997</v>
      </c>
      <c r="Q7586" s="5">
        <f t="shared" si="1071"/>
        <v>487.20077413479089</v>
      </c>
      <c r="R7586" s="5">
        <f>IF(O7586&gt;(P7586+U7586),O7586-P7586-U7586, 0)</f>
        <v>0</v>
      </c>
      <c r="S7586" s="5">
        <f t="shared" si="1072"/>
        <v>1192.0029142575861</v>
      </c>
      <c r="T7586" s="5">
        <f t="shared" si="1073"/>
        <v>1136.2786857424142</v>
      </c>
      <c r="U7586" s="5">
        <f>IF(O7586&gt;P7586,IF(V7585*($B$6/100)&gt;=O7586-P7586,(O7586-P7586), V7585*($B$6/100)), 0)</f>
        <v>0</v>
      </c>
      <c r="V7586" s="5">
        <f>V7585+(T7586*($B$5/100))-(U7586/($B$6/100))</f>
        <v>1028763.9090462753</v>
      </c>
      <c r="W7586" s="5">
        <f t="shared" si="1074"/>
        <v>25719.097726156884</v>
      </c>
    </row>
    <row r="7587" spans="4:23" x14ac:dyDescent="0.25">
      <c r="D7587">
        <f t="shared" si="1075"/>
        <v>7585</v>
      </c>
      <c r="E7587" s="3">
        <v>44147</v>
      </c>
      <c r="F7587" s="4">
        <v>0</v>
      </c>
      <c r="G7587">
        <v>60</v>
      </c>
      <c r="H7587">
        <v>0</v>
      </c>
      <c r="I7587" s="5">
        <f t="shared" si="1070"/>
        <v>8</v>
      </c>
      <c r="J7587" s="22">
        <v>0</v>
      </c>
      <c r="K7587">
        <v>1.3632E-4</v>
      </c>
      <c r="L7587" s="5" cm="1">
        <f t="array" ref="L7587">_xlfn.IFS(I7587=0, 0, I7587&gt;34, 0, AND(I7587&gt;0, I7587&lt;35), VLOOKUP(I7587, $A$63:$C$96, 3))</f>
        <v>7160</v>
      </c>
      <c r="M7587" s="5">
        <f t="shared" si="1069"/>
        <v>0</v>
      </c>
      <c r="N7587" s="5">
        <v>1729.7572530356142</v>
      </c>
      <c r="O7587" s="5">
        <f t="shared" si="1076"/>
        <v>3840.1343999999999</v>
      </c>
      <c r="P7587" s="5">
        <f t="shared" si="1077"/>
        <v>3840.1343999999999</v>
      </c>
      <c r="Q7587" s="5">
        <f t="shared" si="1071"/>
        <v>487.20077413479089</v>
      </c>
      <c r="R7587" s="5">
        <f>IF(O7587&gt;(P7587+U7587),O7587-P7587-U7587, 0)</f>
        <v>0</v>
      </c>
      <c r="S7587" s="5">
        <f t="shared" si="1072"/>
        <v>888.39887721186938</v>
      </c>
      <c r="T7587" s="5">
        <f t="shared" si="1073"/>
        <v>2431.4667227881309</v>
      </c>
      <c r="U7587" s="5">
        <f>IF(O7587&gt;P7587,IF(V7586*($B$6/100)&gt;=O7587-P7587,(O7587-P7587), V7586*($B$6/100)), 0)</f>
        <v>0</v>
      </c>
      <c r="V7587" s="5">
        <f>V7586+(T7587*($B$5/100))-(U7587/($B$6/100))</f>
        <v>1030465.935752227</v>
      </c>
      <c r="W7587" s="5">
        <f t="shared" si="1074"/>
        <v>25761.648393805674</v>
      </c>
    </row>
    <row r="7588" spans="4:23" x14ac:dyDescent="0.25">
      <c r="D7588">
        <f t="shared" si="1075"/>
        <v>7586</v>
      </c>
      <c r="E7588" s="3">
        <v>44147</v>
      </c>
      <c r="F7588" s="4">
        <v>4.1666666666666664E-2</v>
      </c>
      <c r="G7588">
        <v>60</v>
      </c>
      <c r="H7588">
        <v>0</v>
      </c>
      <c r="I7588" s="5">
        <f t="shared" si="1070"/>
        <v>8</v>
      </c>
      <c r="J7588" s="22">
        <v>0</v>
      </c>
      <c r="K7588">
        <v>1.0551000000000001E-4</v>
      </c>
      <c r="L7588" s="5" cm="1">
        <f t="array" ref="L7588">_xlfn.IFS(I7588=0, 0, I7588&gt;34, 0, AND(I7588&gt;0, I7588&lt;35), VLOOKUP(I7588, $A$63:$C$96, 3))</f>
        <v>7160</v>
      </c>
      <c r="M7588" s="5">
        <f t="shared" si="1069"/>
        <v>0</v>
      </c>
      <c r="N7588" s="5">
        <v>1500.361016990546</v>
      </c>
      <c r="O7588" s="5">
        <f t="shared" si="1076"/>
        <v>2972.2166999999999</v>
      </c>
      <c r="P7588" s="5">
        <f t="shared" si="1077"/>
        <v>2972.2166999999999</v>
      </c>
      <c r="Q7588" s="5">
        <f t="shared" si="1071"/>
        <v>487.20077413479089</v>
      </c>
      <c r="R7588" s="5">
        <f>IF(O7588&gt;(P7588+U7588),O7588-P7588-U7588, 0)</f>
        <v>0</v>
      </c>
      <c r="S7588" s="5">
        <f t="shared" si="1072"/>
        <v>770.58156025515791</v>
      </c>
      <c r="T7588" s="5">
        <f t="shared" si="1073"/>
        <v>3417.2017397448421</v>
      </c>
      <c r="U7588" s="5">
        <f>IF(O7588&gt;P7588,IF(V7587*($B$6/100)&gt;=O7588-P7588,(O7588-P7588), V7587*($B$6/100)), 0)</f>
        <v>0</v>
      </c>
      <c r="V7588" s="5">
        <f>V7587+(T7588*($B$5/100))-(U7588/($B$6/100))</f>
        <v>1032857.9769700484</v>
      </c>
      <c r="W7588" s="5">
        <f t="shared" si="1074"/>
        <v>25821.449424251208</v>
      </c>
    </row>
    <row r="7589" spans="4:23" x14ac:dyDescent="0.25">
      <c r="D7589">
        <f t="shared" si="1075"/>
        <v>7587</v>
      </c>
      <c r="E7589" s="3">
        <v>44147</v>
      </c>
      <c r="F7589" s="4">
        <v>8.3333333333333329E-2</v>
      </c>
      <c r="G7589">
        <v>60</v>
      </c>
      <c r="H7589">
        <v>0</v>
      </c>
      <c r="I7589" s="5">
        <f t="shared" si="1070"/>
        <v>8</v>
      </c>
      <c r="J7589" s="22">
        <v>0</v>
      </c>
      <c r="K7589">
        <v>8.4040000000000002E-5</v>
      </c>
      <c r="L7589" s="5" cm="1">
        <f t="array" ref="L7589">_xlfn.IFS(I7589=0, 0, I7589&gt;34, 0, AND(I7589&gt;0, I7589&lt;35), VLOOKUP(I7589, $A$63:$C$96, 3))</f>
        <v>7160</v>
      </c>
      <c r="M7589" s="5">
        <f t="shared" si="1069"/>
        <v>0</v>
      </c>
      <c r="N7589" s="5">
        <v>1495.2676979069615</v>
      </c>
      <c r="O7589" s="5">
        <f t="shared" si="1076"/>
        <v>2367.4067999999997</v>
      </c>
      <c r="P7589" s="5">
        <f t="shared" si="1077"/>
        <v>2367.4067999999997</v>
      </c>
      <c r="Q7589" s="5">
        <f t="shared" si="1071"/>
        <v>487.20077413479089</v>
      </c>
      <c r="R7589" s="5">
        <f>IF(O7589&gt;(P7589+U7589),O7589-P7589-U7589, 0)</f>
        <v>0</v>
      </c>
      <c r="S7589" s="5">
        <f t="shared" si="1072"/>
        <v>767.96564467093503</v>
      </c>
      <c r="T7589" s="5">
        <f t="shared" si="1073"/>
        <v>4024.6275553290652</v>
      </c>
      <c r="U7589" s="5">
        <f>IF(O7589&gt;P7589,IF(V7588*($B$6/100)&gt;=O7589-P7589,(O7589-P7589), V7588*($B$6/100)), 0)</f>
        <v>0</v>
      </c>
      <c r="V7589" s="5">
        <f>V7588+(T7589*($B$5/100))-(U7589/($B$6/100))</f>
        <v>1035675.2162587787</v>
      </c>
      <c r="W7589" s="5">
        <f t="shared" si="1074"/>
        <v>25891.880406469467</v>
      </c>
    </row>
    <row r="7590" spans="4:23" x14ac:dyDescent="0.25">
      <c r="D7590">
        <f t="shared" si="1075"/>
        <v>7588</v>
      </c>
      <c r="E7590" s="3">
        <v>44147</v>
      </c>
      <c r="F7590" s="4">
        <v>0.125</v>
      </c>
      <c r="G7590">
        <v>60</v>
      </c>
      <c r="H7590">
        <v>0</v>
      </c>
      <c r="I7590" s="5">
        <f t="shared" si="1070"/>
        <v>8</v>
      </c>
      <c r="J7590" s="22">
        <v>0</v>
      </c>
      <c r="K7590">
        <v>7.3479999999999994E-5</v>
      </c>
      <c r="L7590" s="5" cm="1">
        <f t="array" ref="L7590">_xlfn.IFS(I7590=0, 0, I7590&gt;34, 0, AND(I7590&gt;0, I7590&lt;35), VLOOKUP(I7590, $A$63:$C$96, 3))</f>
        <v>7160</v>
      </c>
      <c r="M7590" s="5">
        <f t="shared" si="1069"/>
        <v>0</v>
      </c>
      <c r="N7590" s="5">
        <v>1525.5347351610089</v>
      </c>
      <c r="O7590" s="5">
        <f t="shared" si="1076"/>
        <v>2069.9315999999999</v>
      </c>
      <c r="P7590" s="5">
        <f t="shared" si="1077"/>
        <v>2069.9315999999999</v>
      </c>
      <c r="Q7590" s="5">
        <f t="shared" si="1071"/>
        <v>487.20077413479089</v>
      </c>
      <c r="R7590" s="5">
        <f>IF(O7590&gt;(P7590+U7590),O7590-P7590-U7590, 0)</f>
        <v>0</v>
      </c>
      <c r="S7590" s="5">
        <f t="shared" si="1072"/>
        <v>783.51071717508944</v>
      </c>
      <c r="T7590" s="5">
        <f t="shared" si="1073"/>
        <v>4306.5576828249104</v>
      </c>
      <c r="U7590" s="5">
        <f>IF(O7590&gt;P7590,IF(V7589*($B$6/100)&gt;=O7590-P7590,(O7590-P7590), V7589*($B$6/100)), 0)</f>
        <v>0</v>
      </c>
      <c r="V7590" s="5">
        <f>V7589+(T7590*($B$5/100))-(U7590/($B$6/100))</f>
        <v>1038689.8066367562</v>
      </c>
      <c r="W7590" s="5">
        <f t="shared" si="1074"/>
        <v>25967.245165918903</v>
      </c>
    </row>
    <row r="7591" spans="4:23" x14ac:dyDescent="0.25">
      <c r="D7591">
        <f t="shared" si="1075"/>
        <v>7589</v>
      </c>
      <c r="E7591" s="3">
        <v>44147</v>
      </c>
      <c r="F7591" s="4">
        <v>0.16666666666666666</v>
      </c>
      <c r="G7591">
        <v>60</v>
      </c>
      <c r="H7591">
        <v>0</v>
      </c>
      <c r="I7591" s="5">
        <f t="shared" si="1070"/>
        <v>8</v>
      </c>
      <c r="J7591" s="22">
        <v>0</v>
      </c>
      <c r="K7591">
        <v>6.9729999999999998E-5</v>
      </c>
      <c r="L7591" s="5" cm="1">
        <f t="array" ref="L7591">_xlfn.IFS(I7591=0, 0, I7591&gt;34, 0, AND(I7591&gt;0, I7591&lt;35), VLOOKUP(I7591, $A$63:$C$96, 3))</f>
        <v>7160</v>
      </c>
      <c r="M7591" s="5">
        <f t="shared" si="1069"/>
        <v>0</v>
      </c>
      <c r="N7591" s="5">
        <v>1560.9382379914359</v>
      </c>
      <c r="O7591" s="5">
        <f t="shared" si="1076"/>
        <v>1964.2941000000001</v>
      </c>
      <c r="P7591" s="5">
        <f t="shared" si="1077"/>
        <v>1964.2941000000001</v>
      </c>
      <c r="Q7591" s="5">
        <f t="shared" si="1071"/>
        <v>487.20077413479089</v>
      </c>
      <c r="R7591" s="5">
        <f>IF(O7591&gt;(P7591+U7591),O7591-P7591-U7591, 0)</f>
        <v>0</v>
      </c>
      <c r="S7591" s="5">
        <f t="shared" si="1072"/>
        <v>801.69386519121815</v>
      </c>
      <c r="T7591" s="5">
        <f t="shared" si="1073"/>
        <v>4394.0120348087821</v>
      </c>
      <c r="U7591" s="5">
        <f>IF(O7591&gt;P7591,IF(V7590*($B$6/100)&gt;=O7591-P7591,(O7591-P7591), V7590*($B$6/100)), 0)</f>
        <v>0</v>
      </c>
      <c r="V7591" s="5">
        <f>V7590+(T7591*($B$5/100))-(U7591/($B$6/100))</f>
        <v>1041765.6150611223</v>
      </c>
      <c r="W7591" s="5">
        <f t="shared" si="1074"/>
        <v>26044.140376528059</v>
      </c>
    </row>
    <row r="7592" spans="4:23" x14ac:dyDescent="0.25">
      <c r="D7592">
        <f t="shared" si="1075"/>
        <v>7590</v>
      </c>
      <c r="E7592" s="3">
        <v>44147</v>
      </c>
      <c r="F7592" s="4">
        <v>0.20833333333333334</v>
      </c>
      <c r="G7592">
        <v>60</v>
      </c>
      <c r="H7592">
        <v>0</v>
      </c>
      <c r="I7592" s="5">
        <f t="shared" si="1070"/>
        <v>8</v>
      </c>
      <c r="J7592" s="22">
        <v>0</v>
      </c>
      <c r="K7592">
        <v>6.976000000000001E-5</v>
      </c>
      <c r="L7592" s="5" cm="1">
        <f t="array" ref="L7592">_xlfn.IFS(I7592=0, 0, I7592&gt;34, 0, AND(I7592&gt;0, I7592&lt;35), VLOOKUP(I7592, $A$63:$C$96, 3))</f>
        <v>7160</v>
      </c>
      <c r="M7592" s="5">
        <f t="shared" si="1069"/>
        <v>0</v>
      </c>
      <c r="N7592" s="5">
        <v>1670.145290905127</v>
      </c>
      <c r="O7592" s="5">
        <f t="shared" si="1076"/>
        <v>1965.1392000000003</v>
      </c>
      <c r="P7592" s="5">
        <f t="shared" si="1077"/>
        <v>1965.1392000000003</v>
      </c>
      <c r="Q7592" s="5">
        <f t="shared" si="1071"/>
        <v>487.20077413479089</v>
      </c>
      <c r="R7592" s="5">
        <f>IF(O7592&gt;(P7592+U7592),O7592-P7592-U7592, 0)</f>
        <v>0</v>
      </c>
      <c r="S7592" s="5">
        <f t="shared" si="1072"/>
        <v>857.78232674955382</v>
      </c>
      <c r="T7592" s="5">
        <f t="shared" si="1073"/>
        <v>4337.0784732504453</v>
      </c>
      <c r="U7592" s="5">
        <f>IF(O7592&gt;P7592,IF(V7591*($B$6/100)&gt;=O7592-P7592,(O7592-P7592), V7591*($B$6/100)), 0)</f>
        <v>0</v>
      </c>
      <c r="V7592" s="5">
        <f>V7591+(T7592*($B$5/100))-(U7592/($B$6/100))</f>
        <v>1044801.5699923977</v>
      </c>
      <c r="W7592" s="5">
        <f t="shared" si="1074"/>
        <v>26120.039249809943</v>
      </c>
    </row>
    <row r="7593" spans="4:23" x14ac:dyDescent="0.25">
      <c r="D7593">
        <f t="shared" si="1075"/>
        <v>7591</v>
      </c>
      <c r="E7593" s="3">
        <v>44147</v>
      </c>
      <c r="F7593" s="4">
        <v>0.25</v>
      </c>
      <c r="G7593">
        <v>60</v>
      </c>
      <c r="H7593">
        <v>0</v>
      </c>
      <c r="I7593" s="5">
        <f t="shared" si="1070"/>
        <v>8</v>
      </c>
      <c r="J7593" s="22">
        <v>0</v>
      </c>
      <c r="K7593">
        <v>7.5859999999999995E-5</v>
      </c>
      <c r="L7593" s="5" cm="1">
        <f t="array" ref="L7593">_xlfn.IFS(I7593=0, 0, I7593&gt;34, 0, AND(I7593&gt;0, I7593&lt;35), VLOOKUP(I7593, $A$63:$C$96, 3))</f>
        <v>7160</v>
      </c>
      <c r="M7593" s="5">
        <f t="shared" si="1069"/>
        <v>0</v>
      </c>
      <c r="N7593" s="5">
        <v>2114.9443832801467</v>
      </c>
      <c r="O7593" s="5">
        <f t="shared" si="1076"/>
        <v>2136.9762000000001</v>
      </c>
      <c r="P7593" s="5">
        <f t="shared" si="1077"/>
        <v>2136.9762000000001</v>
      </c>
      <c r="Q7593" s="5">
        <f t="shared" si="1071"/>
        <v>487.20077413479089</v>
      </c>
      <c r="R7593" s="5">
        <f>IF(O7593&gt;(P7593+U7593),O7593-P7593-U7593, 0)</f>
        <v>0</v>
      </c>
      <c r="S7593" s="5">
        <f t="shared" si="1072"/>
        <v>1086.2299968242692</v>
      </c>
      <c r="T7593" s="5">
        <f t="shared" si="1073"/>
        <v>3936.7938031757308</v>
      </c>
      <c r="U7593" s="5">
        <f>IF(O7593&gt;P7593,IF(V7592*($B$6/100)&gt;=O7593-P7593,(O7593-P7593), V7592*($B$6/100)), 0)</f>
        <v>0</v>
      </c>
      <c r="V7593" s="5">
        <f>V7592+(T7593*($B$5/100))-(U7593/($B$6/100))</f>
        <v>1047557.3256546207</v>
      </c>
      <c r="W7593" s="5">
        <f t="shared" si="1074"/>
        <v>26188.933141365516</v>
      </c>
    </row>
    <row r="7594" spans="4:23" x14ac:dyDescent="0.25">
      <c r="D7594">
        <f t="shared" si="1075"/>
        <v>7592</v>
      </c>
      <c r="E7594" s="3">
        <v>44147</v>
      </c>
      <c r="F7594" s="4">
        <v>0.29166666666666669</v>
      </c>
      <c r="G7594">
        <v>70</v>
      </c>
      <c r="H7594">
        <v>0</v>
      </c>
      <c r="I7594" s="5">
        <f t="shared" si="1070"/>
        <v>10</v>
      </c>
      <c r="J7594" s="22">
        <v>0</v>
      </c>
      <c r="K7594">
        <v>9.4409999999999985E-5</v>
      </c>
      <c r="L7594" s="5" cm="1">
        <f t="array" ref="L7594">_xlfn.IFS(I7594=0, 0, I7594&gt;34, 0, AND(I7594&gt;0, I7594&lt;35), VLOOKUP(I7594, $A$63:$C$96, 3))</f>
        <v>12480</v>
      </c>
      <c r="M7594" s="5">
        <f t="shared" si="1069"/>
        <v>0</v>
      </c>
      <c r="N7594" s="5">
        <v>3235.84186597807</v>
      </c>
      <c r="O7594" s="5">
        <f t="shared" si="1076"/>
        <v>2659.5296999999996</v>
      </c>
      <c r="P7594" s="5">
        <f t="shared" si="1077"/>
        <v>2659.5296999999996</v>
      </c>
      <c r="Q7594" s="5">
        <f t="shared" si="1071"/>
        <v>487.20077413479089</v>
      </c>
      <c r="R7594" s="5">
        <f>IF(O7594&gt;(P7594+U7594),O7594-P7594-U7594, 0)</f>
        <v>0</v>
      </c>
      <c r="S7594" s="5">
        <f t="shared" si="1072"/>
        <v>1661.92006163011</v>
      </c>
      <c r="T7594" s="5">
        <f t="shared" si="1073"/>
        <v>8158.5502383698913</v>
      </c>
      <c r="U7594" s="5">
        <f>IF(O7594&gt;P7594,IF(V7593*($B$6/100)&gt;=O7594-P7594,(O7594-P7594), V7593*($B$6/100)), 0)</f>
        <v>0</v>
      </c>
      <c r="V7594" s="5">
        <f>V7593+(T7594*($B$5/100))-(U7594/($B$6/100))</f>
        <v>1053268.3108214797</v>
      </c>
      <c r="W7594" s="5">
        <f t="shared" si="1074"/>
        <v>26331.707770536992</v>
      </c>
    </row>
    <row r="7595" spans="4:23" x14ac:dyDescent="0.25">
      <c r="D7595">
        <f t="shared" si="1075"/>
        <v>7593</v>
      </c>
      <c r="E7595" s="3">
        <v>44147</v>
      </c>
      <c r="F7595" s="4">
        <v>0.33333333333333331</v>
      </c>
      <c r="G7595">
        <v>50</v>
      </c>
      <c r="H7595">
        <v>0</v>
      </c>
      <c r="I7595" s="5">
        <f t="shared" si="1070"/>
        <v>7</v>
      </c>
      <c r="J7595" s="22">
        <v>7.4234273469165555E-6</v>
      </c>
      <c r="K7595">
        <v>1.2187999999999999E-4</v>
      </c>
      <c r="L7595" s="5" cm="1">
        <f t="array" ref="L7595">_xlfn.IFS(I7595=0, 0, I7595&gt;34, 0, AND(I7595&gt;0, I7595&lt;35), VLOOKUP(I7595, $A$63:$C$96, 3))</f>
        <v>4800</v>
      </c>
      <c r="M7595" s="5">
        <f t="shared" si="1069"/>
        <v>35.26127989785364</v>
      </c>
      <c r="N7595" s="5">
        <v>4196.3492000807755</v>
      </c>
      <c r="O7595" s="5">
        <f t="shared" si="1076"/>
        <v>3433.3595999999998</v>
      </c>
      <c r="P7595" s="5">
        <f t="shared" si="1077"/>
        <v>3433.3595999999998</v>
      </c>
      <c r="Q7595" s="5">
        <f t="shared" si="1071"/>
        <v>487.20077413479089</v>
      </c>
      <c r="R7595" s="5">
        <f>IF(O7595&gt;(P7595+U7595),O7595-P7595-U7595, 0)</f>
        <v>0</v>
      </c>
      <c r="S7595" s="5">
        <f t="shared" si="1072"/>
        <v>914.70090576306279</v>
      </c>
      <c r="T7595" s="5">
        <f t="shared" si="1073"/>
        <v>487.20077413479089</v>
      </c>
      <c r="U7595" s="5">
        <f>IF(O7595&gt;P7595,IF(V7594*($B$6/100)&gt;=O7595-P7595,(O7595-P7595), V7594*($B$6/100)), 0)</f>
        <v>0</v>
      </c>
      <c r="V7595" s="5">
        <f>V7594+(T7595*($B$5/100))-(U7595/($B$6/100))</f>
        <v>1053609.3513633739</v>
      </c>
      <c r="W7595" s="5">
        <f t="shared" si="1074"/>
        <v>26340.233784084347</v>
      </c>
    </row>
    <row r="7596" spans="4:23" x14ac:dyDescent="0.25">
      <c r="D7596">
        <f t="shared" si="1075"/>
        <v>7594</v>
      </c>
      <c r="E7596" s="3">
        <v>44147</v>
      </c>
      <c r="F7596" s="4">
        <v>0.375</v>
      </c>
      <c r="G7596">
        <v>50</v>
      </c>
      <c r="H7596">
        <v>5</v>
      </c>
      <c r="I7596" s="5">
        <f t="shared" si="1070"/>
        <v>7</v>
      </c>
      <c r="J7596" s="22">
        <v>1.0392798285683178E-4</v>
      </c>
      <c r="K7596">
        <v>1.2501E-4</v>
      </c>
      <c r="L7596" s="5" cm="1">
        <f t="array" ref="L7596">_xlfn.IFS(I7596=0, 0, I7596&gt;34, 0, AND(I7596&gt;0, I7596&lt;35), VLOOKUP(I7596, $A$63:$C$96, 3))</f>
        <v>4800</v>
      </c>
      <c r="M7596" s="5">
        <f t="shared" si="1069"/>
        <v>493.65791856995094</v>
      </c>
      <c r="N7596" s="5">
        <v>4666.5755966545539</v>
      </c>
      <c r="O7596" s="5">
        <f t="shared" si="1076"/>
        <v>3521.5316999999995</v>
      </c>
      <c r="P7596" s="5">
        <f t="shared" si="1077"/>
        <v>3521.5316999999995</v>
      </c>
      <c r="Q7596" s="5">
        <f t="shared" si="1071"/>
        <v>487.20077413479089</v>
      </c>
      <c r="R7596" s="5">
        <f>IF(O7596&gt;(P7596+U7596),O7596-P7596-U7596, 0)</f>
        <v>0</v>
      </c>
      <c r="S7596" s="5">
        <f t="shared" si="1072"/>
        <v>1284.9254444351607</v>
      </c>
      <c r="T7596" s="5">
        <f t="shared" si="1073"/>
        <v>487.20077413479089</v>
      </c>
      <c r="U7596" s="5">
        <f>IF(O7596&gt;P7596,IF(V7595*($B$6/100)&gt;=O7596-P7596,(O7596-P7596), V7595*($B$6/100)), 0)</f>
        <v>0</v>
      </c>
      <c r="V7596" s="5">
        <f>V7595+(T7596*($B$5/100))-(U7596/($B$6/100))</f>
        <v>1053950.3919052682</v>
      </c>
      <c r="W7596" s="5">
        <f t="shared" si="1074"/>
        <v>26348.759797631705</v>
      </c>
    </row>
    <row r="7597" spans="4:23" x14ac:dyDescent="0.25">
      <c r="D7597">
        <f t="shared" si="1075"/>
        <v>7595</v>
      </c>
      <c r="E7597" s="3">
        <v>44147</v>
      </c>
      <c r="F7597" s="4">
        <v>0.41666666666666669</v>
      </c>
      <c r="G7597">
        <v>70</v>
      </c>
      <c r="H7597">
        <v>5</v>
      </c>
      <c r="I7597" s="5">
        <f t="shared" si="1070"/>
        <v>10</v>
      </c>
      <c r="J7597" s="22">
        <v>1.4351959537372007E-4</v>
      </c>
      <c r="K7597">
        <v>1.1870999999999999E-4</v>
      </c>
      <c r="L7597" s="5" cm="1">
        <f t="array" ref="L7597">_xlfn.IFS(I7597=0, 0, I7597&gt;34, 0, AND(I7597&gt;0, I7597&lt;35), VLOOKUP(I7597, $A$63:$C$96, 3))</f>
        <v>12480</v>
      </c>
      <c r="M7597" s="5">
        <f t="shared" si="1069"/>
        <v>681.71807802517037</v>
      </c>
      <c r="N7597" s="5">
        <v>4290.4618879985464</v>
      </c>
      <c r="O7597" s="5">
        <f t="shared" si="1076"/>
        <v>3344.0607</v>
      </c>
      <c r="P7597" s="5">
        <f t="shared" si="1077"/>
        <v>3344.0607</v>
      </c>
      <c r="Q7597" s="5">
        <f t="shared" si="1071"/>
        <v>487.20077413479089</v>
      </c>
      <c r="R7597" s="5">
        <f>IF(O7597&gt;(P7597+U7597),O7597-P7597-U7597, 0)</f>
        <v>0</v>
      </c>
      <c r="S7597" s="5">
        <f t="shared" si="1072"/>
        <v>2203.5701930597702</v>
      </c>
      <c r="T7597" s="5">
        <f t="shared" si="1073"/>
        <v>7614.0871849654013</v>
      </c>
      <c r="U7597" s="5">
        <f>IF(O7597&gt;P7597,IF(V7596*($B$6/100)&gt;=O7597-P7597,(O7597-P7597), V7596*($B$6/100)), 0)</f>
        <v>0</v>
      </c>
      <c r="V7597" s="5">
        <f>V7596+(T7597*($B$5/100))-(U7597/($B$6/100))</f>
        <v>1059280.2529347439</v>
      </c>
      <c r="W7597" s="5">
        <f t="shared" si="1074"/>
        <v>26482.006323368598</v>
      </c>
    </row>
    <row r="7598" spans="4:23" x14ac:dyDescent="0.25">
      <c r="D7598">
        <f t="shared" si="1075"/>
        <v>7596</v>
      </c>
      <c r="E7598" s="3">
        <v>44147</v>
      </c>
      <c r="F7598" s="4">
        <v>0.45833333333333331</v>
      </c>
      <c r="G7598">
        <v>50</v>
      </c>
      <c r="H7598">
        <v>2</v>
      </c>
      <c r="I7598" s="5">
        <f t="shared" si="1070"/>
        <v>7</v>
      </c>
      <c r="J7598" s="22">
        <v>1.2124931333297041E-4</v>
      </c>
      <c r="K7598">
        <v>1.0771E-4</v>
      </c>
      <c r="L7598" s="5" cm="1">
        <f t="array" ref="L7598">_xlfn.IFS(I7598=0, 0, I7598&gt;34, 0, AND(I7598&gt;0, I7598&lt;35), VLOOKUP(I7598, $A$63:$C$96, 3))</f>
        <v>4800</v>
      </c>
      <c r="M7598" s="5">
        <f t="shared" si="1069"/>
        <v>575.93423833160955</v>
      </c>
      <c r="N7598" s="5">
        <v>3103.6299656991091</v>
      </c>
      <c r="O7598" s="5">
        <f t="shared" si="1076"/>
        <v>3034.1907000000001</v>
      </c>
      <c r="P7598" s="5">
        <f t="shared" si="1077"/>
        <v>3034.1907000000001</v>
      </c>
      <c r="Q7598" s="5">
        <f t="shared" si="1071"/>
        <v>487.20077413479089</v>
      </c>
      <c r="R7598" s="5">
        <f>IF(O7598&gt;(P7598+U7598),O7598-P7598-U7598, 0)</f>
        <v>0</v>
      </c>
      <c r="S7598" s="5">
        <f t="shared" si="1072"/>
        <v>1594.0163696202935</v>
      </c>
      <c r="T7598" s="5">
        <f t="shared" si="1073"/>
        <v>747.72716871131615</v>
      </c>
      <c r="U7598" s="5">
        <f>IF(O7598&gt;P7598,IF(V7597*($B$6/100)&gt;=O7598-P7598,(O7598-P7598), V7597*($B$6/100)), 0)</f>
        <v>0</v>
      </c>
      <c r="V7598" s="5">
        <f>V7597+(T7598*($B$5/100))-(U7598/($B$6/100))</f>
        <v>1059803.6619528418</v>
      </c>
      <c r="W7598" s="5">
        <f t="shared" si="1074"/>
        <v>26495.091548821045</v>
      </c>
    </row>
    <row r="7599" spans="4:23" x14ac:dyDescent="0.25">
      <c r="D7599">
        <f t="shared" si="1075"/>
        <v>7597</v>
      </c>
      <c r="E7599" s="3">
        <v>44147</v>
      </c>
      <c r="F7599" s="4">
        <v>0.5</v>
      </c>
      <c r="G7599">
        <v>60</v>
      </c>
      <c r="H7599">
        <v>6</v>
      </c>
      <c r="I7599" s="5">
        <f t="shared" si="1070"/>
        <v>8</v>
      </c>
      <c r="J7599" s="22">
        <v>1.9795806258444149E-4</v>
      </c>
      <c r="K7599">
        <v>9.9879999999999999E-5</v>
      </c>
      <c r="L7599" s="5" cm="1">
        <f t="array" ref="L7599">_xlfn.IFS(I7599=0, 0, I7599&gt;34, 0, AND(I7599&gt;0, I7599&lt;35), VLOOKUP(I7599, $A$63:$C$96, 3))</f>
        <v>7160</v>
      </c>
      <c r="M7599" s="5">
        <f t="shared" si="1069"/>
        <v>940.300797276097</v>
      </c>
      <c r="N7599" s="5">
        <v>2909.5090060273569</v>
      </c>
      <c r="O7599" s="5">
        <f t="shared" si="1076"/>
        <v>2813.6196</v>
      </c>
      <c r="P7599" s="5">
        <f t="shared" si="1077"/>
        <v>2813.6196</v>
      </c>
      <c r="Q7599" s="5">
        <f t="shared" si="1071"/>
        <v>487.20077413479089</v>
      </c>
      <c r="R7599" s="5">
        <f>IF(O7599&gt;(P7599+U7599),O7599-P7599-U7599, 0)</f>
        <v>0</v>
      </c>
      <c r="S7599" s="5">
        <f t="shared" si="1072"/>
        <v>1494.3163439010639</v>
      </c>
      <c r="T7599" s="5">
        <f t="shared" si="1073"/>
        <v>3792.3648533750329</v>
      </c>
      <c r="U7599" s="5">
        <f>IF(O7599&gt;P7599,IF(V7598*($B$6/100)&gt;=O7599-P7599,(O7599-P7599), V7598*($B$6/100)), 0)</f>
        <v>0</v>
      </c>
      <c r="V7599" s="5">
        <f>V7598+(T7599*($B$5/100))-(U7599/($B$6/100))</f>
        <v>1062458.3173502043</v>
      </c>
      <c r="W7599" s="5">
        <f t="shared" si="1074"/>
        <v>26561.457933755108</v>
      </c>
    </row>
    <row r="7600" spans="4:23" x14ac:dyDescent="0.25">
      <c r="D7600">
        <f t="shared" si="1075"/>
        <v>7598</v>
      </c>
      <c r="E7600" s="3">
        <v>44147</v>
      </c>
      <c r="F7600" s="4">
        <v>0.54166666666666663</v>
      </c>
      <c r="G7600">
        <v>40</v>
      </c>
      <c r="H7600">
        <v>10</v>
      </c>
      <c r="I7600" s="5">
        <f t="shared" si="1070"/>
        <v>6</v>
      </c>
      <c r="J7600" s="22">
        <v>2.2517729618980219E-4</v>
      </c>
      <c r="K7600">
        <v>9.8280000000000014E-5</v>
      </c>
      <c r="L7600" s="5" cm="1">
        <f t="array" ref="L7600">_xlfn.IFS(I7600=0, 0, I7600&gt;34, 0, AND(I7600&gt;0, I7600&lt;35), VLOOKUP(I7600, $A$63:$C$96, 3))</f>
        <v>2980</v>
      </c>
      <c r="M7600" s="5">
        <f t="shared" si="1069"/>
        <v>1069.5921569015604</v>
      </c>
      <c r="N7600" s="5">
        <v>2930.5685238758547</v>
      </c>
      <c r="O7600" s="5">
        <f t="shared" si="1076"/>
        <v>2768.5476000000003</v>
      </c>
      <c r="P7600" s="5">
        <f t="shared" si="1077"/>
        <v>2768.5476000000003</v>
      </c>
      <c r="Q7600" s="5">
        <f t="shared" si="1071"/>
        <v>487.20077413479089</v>
      </c>
      <c r="R7600" s="5">
        <f>IF(O7600&gt;(P7600+U7600),O7600-P7600-U7600, 0)</f>
        <v>0</v>
      </c>
      <c r="S7600" s="5">
        <f t="shared" si="1072"/>
        <v>793.84378276676921</v>
      </c>
      <c r="T7600" s="5">
        <f t="shared" si="1073"/>
        <v>487.20077413479089</v>
      </c>
      <c r="U7600" s="5">
        <f>IF(O7600&gt;P7600,IF(V7599*($B$6/100)&gt;=O7600-P7600,(O7600-P7600), V7599*($B$6/100)), 0)</f>
        <v>0</v>
      </c>
      <c r="V7600" s="5">
        <f>V7599+(T7600*($B$5/100))-(U7600/($B$6/100))</f>
        <v>1062799.3578920986</v>
      </c>
      <c r="W7600" s="5">
        <f t="shared" si="1074"/>
        <v>26569.983947302466</v>
      </c>
    </row>
    <row r="7601" spans="4:23" x14ac:dyDescent="0.25">
      <c r="D7601">
        <f t="shared" si="1075"/>
        <v>7599</v>
      </c>
      <c r="E7601" s="3">
        <v>44147</v>
      </c>
      <c r="F7601" s="4">
        <v>0.58333333333333337</v>
      </c>
      <c r="G7601">
        <v>40</v>
      </c>
      <c r="H7601">
        <v>3</v>
      </c>
      <c r="I7601" s="5">
        <f t="shared" si="1070"/>
        <v>6</v>
      </c>
      <c r="J7601" s="22">
        <v>1.064024586391373E-4</v>
      </c>
      <c r="K7601">
        <v>9.8770000000000005E-5</v>
      </c>
      <c r="L7601" s="5" cm="1">
        <f t="array" ref="L7601">_xlfn.IFS(I7601=0, 0, I7601&gt;34, 0, AND(I7601&gt;0, I7601&lt;35), VLOOKUP(I7601, $A$63:$C$96, 3))</f>
        <v>2980</v>
      </c>
      <c r="M7601" s="5">
        <f t="shared" si="1069"/>
        <v>505.41167853590218</v>
      </c>
      <c r="N7601" s="5">
        <v>2739.5762998661198</v>
      </c>
      <c r="O7601" s="5">
        <f t="shared" si="1076"/>
        <v>2782.3508999999999</v>
      </c>
      <c r="P7601" s="5">
        <f t="shared" si="1077"/>
        <v>2782.3508999999999</v>
      </c>
      <c r="Q7601" s="5">
        <f t="shared" si="1071"/>
        <v>487.20077413479089</v>
      </c>
      <c r="R7601" s="5">
        <f>IF(O7601&gt;(P7601+U7601),O7601-P7601-U7601, 0)</f>
        <v>0</v>
      </c>
      <c r="S7601" s="5">
        <f t="shared" si="1072"/>
        <v>215.86000440111115</v>
      </c>
      <c r="T7601" s="5">
        <f t="shared" si="1073"/>
        <v>487.20077413479089</v>
      </c>
      <c r="U7601" s="5">
        <f>IF(O7601&gt;P7601,IF(V7600*($B$6/100)&gt;=O7601-P7601,(O7601-P7601), V7600*($B$6/100)), 0)</f>
        <v>0</v>
      </c>
      <c r="V7601" s="5">
        <f>V7600+(T7601*($B$5/100))-(U7601/($B$6/100))</f>
        <v>1063140.3984339929</v>
      </c>
      <c r="W7601" s="5">
        <f t="shared" si="1074"/>
        <v>26578.50996084982</v>
      </c>
    </row>
    <row r="7602" spans="4:23" x14ac:dyDescent="0.25">
      <c r="D7602">
        <f t="shared" si="1075"/>
        <v>7600</v>
      </c>
      <c r="E7602" s="3">
        <v>44147</v>
      </c>
      <c r="F7602" s="4">
        <v>0.625</v>
      </c>
      <c r="G7602">
        <v>40</v>
      </c>
      <c r="H7602">
        <v>5</v>
      </c>
      <c r="I7602" s="5">
        <f t="shared" si="1070"/>
        <v>6</v>
      </c>
      <c r="J7602" s="22">
        <v>4.9489515646110371E-5</v>
      </c>
      <c r="K7602">
        <v>9.959E-5</v>
      </c>
      <c r="L7602" s="5" cm="1">
        <f t="array" ref="L7602">_xlfn.IFS(I7602=0, 0, I7602&gt;34, 0, AND(I7602&gt;0, I7602&lt;35), VLOOKUP(I7602, $A$63:$C$96, 3))</f>
        <v>2980</v>
      </c>
      <c r="M7602" s="5">
        <f t="shared" si="1069"/>
        <v>235.07519931902425</v>
      </c>
      <c r="N7602" s="5">
        <v>2495.0254099830904</v>
      </c>
      <c r="O7602" s="5">
        <f t="shared" si="1076"/>
        <v>2805.4503</v>
      </c>
      <c r="P7602" s="5">
        <f t="shared" si="1077"/>
        <v>2805.4503</v>
      </c>
      <c r="Q7602" s="5">
        <f t="shared" si="1071"/>
        <v>409.62489931902428</v>
      </c>
      <c r="R7602" s="5">
        <f>IF(O7602&gt;(P7602+U7602),O7602-P7602-U7602, 0)</f>
        <v>0</v>
      </c>
      <c r="S7602" s="5">
        <f t="shared" si="1072"/>
        <v>0</v>
      </c>
      <c r="T7602" s="5">
        <f t="shared" si="1073"/>
        <v>409.62489931902428</v>
      </c>
      <c r="U7602" s="5">
        <f>IF(O7602&gt;P7602,IF(V7601*($B$6/100)&gt;=O7602-P7602,(O7602-P7602), V7601*($B$6/100)), 0)</f>
        <v>0</v>
      </c>
      <c r="V7602" s="5">
        <f>V7601+(T7602*($B$5/100))-(U7602/($B$6/100))</f>
        <v>1063427.1358635162</v>
      </c>
      <c r="W7602" s="5">
        <f t="shared" si="1074"/>
        <v>26585.678396587908</v>
      </c>
    </row>
    <row r="7603" spans="4:23" x14ac:dyDescent="0.25">
      <c r="D7603">
        <f t="shared" si="1075"/>
        <v>7601</v>
      </c>
      <c r="E7603" s="3">
        <v>44147</v>
      </c>
      <c r="F7603" s="4">
        <v>0.66666666666666663</v>
      </c>
      <c r="G7603">
        <v>30</v>
      </c>
      <c r="H7603">
        <v>2</v>
      </c>
      <c r="I7603" s="5">
        <f t="shared" si="1070"/>
        <v>4</v>
      </c>
      <c r="J7603" s="22">
        <v>9.8979031292220746E-6</v>
      </c>
      <c r="K7603">
        <v>1.1501E-4</v>
      </c>
      <c r="L7603" s="5" cm="1">
        <f t="array" ref="L7603">_xlfn.IFS(I7603=0, 0, I7603&gt;34, 0, AND(I7603&gt;0, I7603&lt;35), VLOOKUP(I7603, $A$63:$C$96, 3))</f>
        <v>740</v>
      </c>
      <c r="M7603" s="5">
        <f t="shared" si="1069"/>
        <v>47.015039863804859</v>
      </c>
      <c r="N7603" s="5">
        <v>3301.2533698622774</v>
      </c>
      <c r="O7603" s="5">
        <f t="shared" si="1076"/>
        <v>3239.8316999999997</v>
      </c>
      <c r="P7603" s="5">
        <f t="shared" si="1077"/>
        <v>787.01503986380487</v>
      </c>
      <c r="Q7603" s="5">
        <f t="shared" si="1071"/>
        <v>0</v>
      </c>
      <c r="R7603" s="5">
        <f>IF(O7603&gt;(P7603+U7603),O7603-P7603-U7603, 0)</f>
        <v>0</v>
      </c>
      <c r="S7603" s="5">
        <f t="shared" si="1072"/>
        <v>0</v>
      </c>
      <c r="T7603" s="5">
        <f t="shared" si="1073"/>
        <v>0</v>
      </c>
      <c r="U7603" s="5">
        <f>IF(O7603&gt;P7603,IF(V7602*($B$6/100)&gt;=O7603-P7603,(O7603-P7603), V7602*($B$6/100)), 0)</f>
        <v>2452.816660136195</v>
      </c>
      <c r="V7603" s="5">
        <f>V7602+(T7603*($B$5/100))-(U7603/($B$6/100))</f>
        <v>1059923.1120633218</v>
      </c>
      <c r="W7603" s="5">
        <f t="shared" si="1074"/>
        <v>26498.077801583044</v>
      </c>
    </row>
    <row r="7604" spans="4:23" x14ac:dyDescent="0.25">
      <c r="D7604">
        <f t="shared" si="1075"/>
        <v>7602</v>
      </c>
      <c r="E7604" s="3">
        <v>44147</v>
      </c>
      <c r="F7604" s="4">
        <v>0.70833333333333337</v>
      </c>
      <c r="G7604">
        <v>20</v>
      </c>
      <c r="H7604">
        <v>0</v>
      </c>
      <c r="I7604" s="5">
        <f t="shared" si="1070"/>
        <v>3</v>
      </c>
      <c r="J7604" s="22">
        <v>0</v>
      </c>
      <c r="K7604">
        <v>1.5383000000000001E-4</v>
      </c>
      <c r="L7604" s="5" cm="1">
        <f t="array" ref="L7604">_xlfn.IFS(I7604=0, 0, I7604&gt;34, 0, AND(I7604&gt;0, I7604&lt;35), VLOOKUP(I7604, $A$63:$C$96, 3))</f>
        <v>232</v>
      </c>
      <c r="M7604" s="5">
        <f t="shared" si="1069"/>
        <v>0</v>
      </c>
      <c r="N7604" s="5">
        <v>3891.2681667771112</v>
      </c>
      <c r="O7604" s="5">
        <f t="shared" si="1076"/>
        <v>4333.3910999999998</v>
      </c>
      <c r="P7604" s="5">
        <f t="shared" si="1077"/>
        <v>232</v>
      </c>
      <c r="Q7604" s="5">
        <f t="shared" si="1071"/>
        <v>0</v>
      </c>
      <c r="R7604" s="5">
        <f>IF(O7604&gt;(P7604+U7604),O7604-P7604-U7604, 0)</f>
        <v>0</v>
      </c>
      <c r="S7604" s="5">
        <f t="shared" si="1072"/>
        <v>0</v>
      </c>
      <c r="T7604" s="5">
        <f t="shared" si="1073"/>
        <v>0</v>
      </c>
      <c r="U7604" s="5">
        <f>IF(O7604&gt;P7604,IF(V7603*($B$6/100)&gt;=O7604-P7604,(O7604-P7604), V7603*($B$6/100)), 0)</f>
        <v>4101.3910999999998</v>
      </c>
      <c r="V7604" s="5">
        <f>V7603+(T7604*($B$5/100))-(U7604/($B$6/100))</f>
        <v>1054063.9819204647</v>
      </c>
      <c r="W7604" s="5">
        <f t="shared" si="1074"/>
        <v>26351.599548011618</v>
      </c>
    </row>
    <row r="7605" spans="4:23" x14ac:dyDescent="0.25">
      <c r="D7605">
        <f t="shared" si="1075"/>
        <v>7603</v>
      </c>
      <c r="E7605" s="3">
        <v>44147</v>
      </c>
      <c r="F7605" s="4">
        <v>0.75</v>
      </c>
      <c r="G7605">
        <v>40</v>
      </c>
      <c r="H7605">
        <v>0</v>
      </c>
      <c r="I7605" s="5">
        <f t="shared" si="1070"/>
        <v>6</v>
      </c>
      <c r="J7605" s="22">
        <v>0</v>
      </c>
      <c r="K7605">
        <v>2.1954E-4</v>
      </c>
      <c r="L7605" s="5" cm="1">
        <f t="array" ref="L7605">_xlfn.IFS(I7605=0, 0, I7605&gt;34, 0, AND(I7605&gt;0, I7605&lt;35), VLOOKUP(I7605, $A$63:$C$96, 3))</f>
        <v>2980</v>
      </c>
      <c r="M7605" s="5">
        <f t="shared" si="1069"/>
        <v>0</v>
      </c>
      <c r="N7605" s="5">
        <v>4295.2118181687274</v>
      </c>
      <c r="O7605" s="5">
        <f t="shared" si="1076"/>
        <v>6184.4418000000005</v>
      </c>
      <c r="P7605" s="5">
        <f t="shared" si="1077"/>
        <v>2980</v>
      </c>
      <c r="Q7605" s="5">
        <f t="shared" si="1071"/>
        <v>0</v>
      </c>
      <c r="R7605" s="5">
        <f>IF(O7605&gt;(P7605+U7605),O7605-P7605-U7605, 0)</f>
        <v>0</v>
      </c>
      <c r="S7605" s="5">
        <f t="shared" si="1072"/>
        <v>0</v>
      </c>
      <c r="T7605" s="5">
        <f t="shared" si="1073"/>
        <v>0</v>
      </c>
      <c r="U7605" s="5">
        <f>IF(O7605&gt;P7605,IF(V7604*($B$6/100)&gt;=O7605-P7605,(O7605-P7605), V7604*($B$6/100)), 0)</f>
        <v>3204.4418000000005</v>
      </c>
      <c r="V7605" s="5">
        <f>V7604+(T7605*($B$5/100))-(U7605/($B$6/100))</f>
        <v>1049486.2079204647</v>
      </c>
      <c r="W7605" s="5">
        <f t="shared" si="1074"/>
        <v>26237.155198011616</v>
      </c>
    </row>
    <row r="7606" spans="4:23" x14ac:dyDescent="0.25">
      <c r="D7606">
        <f t="shared" si="1075"/>
        <v>7604</v>
      </c>
      <c r="E7606" s="3">
        <v>44147</v>
      </c>
      <c r="F7606" s="4">
        <v>0.79166666666666663</v>
      </c>
      <c r="G7606">
        <v>40</v>
      </c>
      <c r="H7606">
        <v>0</v>
      </c>
      <c r="I7606" s="5">
        <f t="shared" si="1070"/>
        <v>6</v>
      </c>
      <c r="J7606" s="22">
        <v>0</v>
      </c>
      <c r="K7606">
        <v>2.2142E-4</v>
      </c>
      <c r="L7606" s="5" cm="1">
        <f t="array" ref="L7606">_xlfn.IFS(I7606=0, 0, I7606&gt;34, 0, AND(I7606&gt;0, I7606&lt;35), VLOOKUP(I7606, $A$63:$C$96, 3))</f>
        <v>2980</v>
      </c>
      <c r="M7606" s="5">
        <f t="shared" si="1069"/>
        <v>0</v>
      </c>
      <c r="N7606" s="5">
        <v>3979.8561998476512</v>
      </c>
      <c r="O7606" s="5">
        <f t="shared" si="1076"/>
        <v>6237.4014000000006</v>
      </c>
      <c r="P7606" s="5">
        <f t="shared" si="1077"/>
        <v>2980</v>
      </c>
      <c r="Q7606" s="5">
        <f t="shared" si="1071"/>
        <v>0</v>
      </c>
      <c r="R7606" s="5">
        <f>IF(O7606&gt;(P7606+U7606),O7606-P7606-U7606, 0)</f>
        <v>0</v>
      </c>
      <c r="S7606" s="5">
        <f t="shared" si="1072"/>
        <v>0</v>
      </c>
      <c r="T7606" s="5">
        <f t="shared" si="1073"/>
        <v>0</v>
      </c>
      <c r="U7606" s="5">
        <f>IF(O7606&gt;P7606,IF(V7605*($B$6/100)&gt;=O7606-P7606,(O7606-P7606), V7605*($B$6/100)), 0)</f>
        <v>3257.4014000000006</v>
      </c>
      <c r="V7606" s="5">
        <f>V7605+(T7606*($B$5/100))-(U7606/($B$6/100))</f>
        <v>1044832.7773490361</v>
      </c>
      <c r="W7606" s="5">
        <f t="shared" si="1074"/>
        <v>26120.819433725901</v>
      </c>
    </row>
    <row r="7607" spans="4:23" x14ac:dyDescent="0.25">
      <c r="D7607">
        <f t="shared" si="1075"/>
        <v>7605</v>
      </c>
      <c r="E7607" s="3">
        <v>44147</v>
      </c>
      <c r="F7607" s="4">
        <v>0.83333333333333337</v>
      </c>
      <c r="G7607">
        <v>40</v>
      </c>
      <c r="H7607">
        <v>0</v>
      </c>
      <c r="I7607" s="5">
        <f t="shared" si="1070"/>
        <v>6</v>
      </c>
      <c r="J7607" s="22">
        <v>0</v>
      </c>
      <c r="K7607">
        <v>2.0782E-4</v>
      </c>
      <c r="L7607" s="5" cm="1">
        <f t="array" ref="L7607">_xlfn.IFS(I7607=0, 0, I7607&gt;34, 0, AND(I7607&gt;0, I7607&lt;35), VLOOKUP(I7607, $A$63:$C$96, 3))</f>
        <v>2980</v>
      </c>
      <c r="M7607" s="5">
        <f t="shared" si="1069"/>
        <v>0</v>
      </c>
      <c r="N7607" s="5">
        <v>3666.7428120396144</v>
      </c>
      <c r="O7607" s="5">
        <f t="shared" si="1076"/>
        <v>5854.2893999999997</v>
      </c>
      <c r="P7607" s="5">
        <f t="shared" si="1077"/>
        <v>2980</v>
      </c>
      <c r="Q7607" s="5">
        <f t="shared" si="1071"/>
        <v>0</v>
      </c>
      <c r="R7607" s="5">
        <f>IF(O7607&gt;(P7607+U7607),O7607-P7607-U7607, 0)</f>
        <v>0</v>
      </c>
      <c r="S7607" s="5">
        <f t="shared" si="1072"/>
        <v>0</v>
      </c>
      <c r="T7607" s="5">
        <f t="shared" si="1073"/>
        <v>0</v>
      </c>
      <c r="U7607" s="5">
        <f>IF(O7607&gt;P7607,IF(V7606*($B$6/100)&gt;=O7607-P7607,(O7607-P7607), V7606*($B$6/100)), 0)</f>
        <v>2874.2893999999997</v>
      </c>
      <c r="V7607" s="5">
        <f>V7606+(T7607*($B$5/100))-(U7607/($B$6/100))</f>
        <v>1040726.6496347503</v>
      </c>
      <c r="W7607" s="5">
        <f t="shared" si="1074"/>
        <v>26018.166240868759</v>
      </c>
    </row>
    <row r="7608" spans="4:23" x14ac:dyDescent="0.25">
      <c r="D7608">
        <f t="shared" si="1075"/>
        <v>7606</v>
      </c>
      <c r="E7608" s="3">
        <v>44147</v>
      </c>
      <c r="F7608" s="4">
        <v>0.875</v>
      </c>
      <c r="G7608">
        <v>30</v>
      </c>
      <c r="H7608">
        <v>0</v>
      </c>
      <c r="I7608" s="5">
        <f t="shared" si="1070"/>
        <v>4</v>
      </c>
      <c r="J7608" s="22">
        <v>0</v>
      </c>
      <c r="K7608">
        <v>1.9561000000000001E-4</v>
      </c>
      <c r="L7608" s="5" cm="1">
        <f t="array" ref="L7608">_xlfn.IFS(I7608=0, 0, I7608&gt;34, 0, AND(I7608&gt;0, I7608&lt;35), VLOOKUP(I7608, $A$63:$C$96, 3))</f>
        <v>740</v>
      </c>
      <c r="M7608" s="5">
        <f t="shared" si="1069"/>
        <v>0</v>
      </c>
      <c r="N7608" s="5">
        <v>3297.0280040027787</v>
      </c>
      <c r="O7608" s="5">
        <f t="shared" si="1076"/>
        <v>5510.3337000000001</v>
      </c>
      <c r="P7608" s="5">
        <f t="shared" si="1077"/>
        <v>740</v>
      </c>
      <c r="Q7608" s="5">
        <f t="shared" si="1071"/>
        <v>0</v>
      </c>
      <c r="R7608" s="5">
        <f>IF(O7608&gt;(P7608+U7608),O7608-P7608-U7608, 0)</f>
        <v>0</v>
      </c>
      <c r="S7608" s="5">
        <f t="shared" si="1072"/>
        <v>0</v>
      </c>
      <c r="T7608" s="5">
        <f t="shared" si="1073"/>
        <v>0</v>
      </c>
      <c r="U7608" s="5">
        <f>IF(O7608&gt;P7608,IF(V7607*($B$6/100)&gt;=O7608-P7608,(O7608-P7608), V7607*($B$6/100)), 0)</f>
        <v>4770.3337000000001</v>
      </c>
      <c r="V7608" s="5">
        <f>V7607+(T7608*($B$5/100))-(U7608/($B$6/100))</f>
        <v>1033911.8872061789</v>
      </c>
      <c r="W7608" s="5">
        <f t="shared" si="1074"/>
        <v>25847.79718015447</v>
      </c>
    </row>
    <row r="7609" spans="4:23" x14ac:dyDescent="0.25">
      <c r="D7609">
        <f t="shared" si="1075"/>
        <v>7607</v>
      </c>
      <c r="E7609" s="3">
        <v>44147</v>
      </c>
      <c r="F7609" s="4">
        <v>0.91666666666666663</v>
      </c>
      <c r="G7609">
        <v>30</v>
      </c>
      <c r="H7609">
        <v>0</v>
      </c>
      <c r="I7609" s="5">
        <f t="shared" si="1070"/>
        <v>4</v>
      </c>
      <c r="J7609" s="22">
        <v>0</v>
      </c>
      <c r="K7609">
        <v>1.8953000000000001E-4</v>
      </c>
      <c r="L7609" s="5" cm="1">
        <f t="array" ref="L7609">_xlfn.IFS(I7609=0, 0, I7609&gt;34, 0, AND(I7609&gt;0, I7609&lt;35), VLOOKUP(I7609, $A$63:$C$96, 3))</f>
        <v>740</v>
      </c>
      <c r="M7609" s="5">
        <f t="shared" si="1069"/>
        <v>0</v>
      </c>
      <c r="N7609" s="5">
        <v>3003.1603976791962</v>
      </c>
      <c r="O7609" s="5">
        <f t="shared" si="1076"/>
        <v>5339.0601000000006</v>
      </c>
      <c r="P7609" s="5">
        <f t="shared" si="1077"/>
        <v>740</v>
      </c>
      <c r="Q7609" s="5">
        <f t="shared" si="1071"/>
        <v>0</v>
      </c>
      <c r="R7609" s="5">
        <f>IF(O7609&gt;(P7609+U7609),O7609-P7609-U7609, 0)</f>
        <v>0</v>
      </c>
      <c r="S7609" s="5">
        <f t="shared" si="1072"/>
        <v>0</v>
      </c>
      <c r="T7609" s="5">
        <f t="shared" si="1073"/>
        <v>0</v>
      </c>
      <c r="U7609" s="5">
        <f>IF(O7609&gt;P7609,IF(V7608*($B$6/100)&gt;=O7609-P7609,(O7609-P7609), V7608*($B$6/100)), 0)</f>
        <v>4599.0601000000006</v>
      </c>
      <c r="V7609" s="5">
        <f>V7608+(T7609*($B$5/100))-(U7609/($B$6/100))</f>
        <v>1027341.801349036</v>
      </c>
      <c r="W7609" s="5">
        <f t="shared" si="1074"/>
        <v>25683.545033725903</v>
      </c>
    </row>
    <row r="7610" spans="4:23" x14ac:dyDescent="0.25">
      <c r="D7610">
        <f t="shared" si="1075"/>
        <v>7608</v>
      </c>
      <c r="E7610" s="3">
        <v>44147</v>
      </c>
      <c r="F7610" s="4">
        <v>0.95833333333333337</v>
      </c>
      <c r="G7610">
        <v>20</v>
      </c>
      <c r="H7610">
        <v>0</v>
      </c>
      <c r="I7610" s="5">
        <f t="shared" si="1070"/>
        <v>3</v>
      </c>
      <c r="J7610" s="22">
        <v>0</v>
      </c>
      <c r="K7610">
        <v>1.6793999999999999E-4</v>
      </c>
      <c r="L7610" s="5" cm="1">
        <f t="array" ref="L7610">_xlfn.IFS(I7610=0, 0, I7610&gt;34, 0, AND(I7610&gt;0, I7610&lt;35), VLOOKUP(I7610, $A$63:$C$96, 3))</f>
        <v>232</v>
      </c>
      <c r="M7610" s="5">
        <f t="shared" si="1069"/>
        <v>0</v>
      </c>
      <c r="N7610" s="5">
        <v>2577.8180598288591</v>
      </c>
      <c r="O7610" s="5">
        <f t="shared" si="1076"/>
        <v>4730.8697999999995</v>
      </c>
      <c r="P7610" s="5">
        <f t="shared" si="1077"/>
        <v>232</v>
      </c>
      <c r="Q7610" s="5">
        <f t="shared" si="1071"/>
        <v>0</v>
      </c>
      <c r="R7610" s="5">
        <f>IF(O7610&gt;(P7610+U7610),O7610-P7610-U7610, 0)</f>
        <v>0</v>
      </c>
      <c r="S7610" s="5">
        <f t="shared" si="1072"/>
        <v>0</v>
      </c>
      <c r="T7610" s="5">
        <f t="shared" si="1073"/>
        <v>0</v>
      </c>
      <c r="U7610" s="5">
        <f>IF(O7610&gt;P7610,IF(V7609*($B$6/100)&gt;=O7610-P7610,(O7610-P7610), V7609*($B$6/100)), 0)</f>
        <v>4498.8697999999995</v>
      </c>
      <c r="V7610" s="5">
        <f>V7609+(T7610*($B$5/100))-(U7610/($B$6/100))</f>
        <v>1020914.8444918932</v>
      </c>
      <c r="W7610" s="5">
        <f t="shared" si="1074"/>
        <v>25522.871112297329</v>
      </c>
    </row>
    <row r="7611" spans="4:23" x14ac:dyDescent="0.25">
      <c r="D7611">
        <f t="shared" si="1075"/>
        <v>7609</v>
      </c>
      <c r="E7611" s="3">
        <v>44148</v>
      </c>
      <c r="F7611" s="4">
        <v>0</v>
      </c>
      <c r="G7611">
        <v>40</v>
      </c>
      <c r="H7611">
        <v>0</v>
      </c>
      <c r="I7611" s="5">
        <f t="shared" si="1070"/>
        <v>6</v>
      </c>
      <c r="J7611" s="22">
        <v>0</v>
      </c>
      <c r="K7611">
        <v>1.4064000000000001E-4</v>
      </c>
      <c r="L7611" s="5" cm="1">
        <f t="array" ref="L7611">_xlfn.IFS(I7611=0, 0, I7611&gt;34, 0, AND(I7611&gt;0, I7611&lt;35), VLOOKUP(I7611, $A$63:$C$96, 3))</f>
        <v>2980</v>
      </c>
      <c r="M7611" s="5">
        <f t="shared" si="1069"/>
        <v>0</v>
      </c>
      <c r="N7611" s="5">
        <v>2009.0111287715913</v>
      </c>
      <c r="O7611" s="5">
        <f t="shared" si="1076"/>
        <v>3961.8288000000002</v>
      </c>
      <c r="P7611" s="5">
        <f t="shared" si="1077"/>
        <v>2980</v>
      </c>
      <c r="Q7611" s="5">
        <f t="shared" si="1071"/>
        <v>0</v>
      </c>
      <c r="R7611" s="5">
        <f>IF(O7611&gt;(P7611+U7611),O7611-P7611-U7611, 0)</f>
        <v>0</v>
      </c>
      <c r="S7611" s="5">
        <f t="shared" si="1072"/>
        <v>0</v>
      </c>
      <c r="T7611" s="5">
        <f t="shared" si="1073"/>
        <v>0</v>
      </c>
      <c r="U7611" s="5">
        <f>IF(O7611&gt;P7611,IF(V7610*($B$6/100)&gt;=O7611-P7611,(O7611-P7611), V7610*($B$6/100)), 0)</f>
        <v>981.82880000000023</v>
      </c>
      <c r="V7611" s="5">
        <f>V7610+(T7611*($B$5/100))-(U7611/($B$6/100))</f>
        <v>1019512.2319204647</v>
      </c>
      <c r="W7611" s="5">
        <f t="shared" si="1074"/>
        <v>25487.805798011617</v>
      </c>
    </row>
    <row r="7612" spans="4:23" x14ac:dyDescent="0.25">
      <c r="D7612">
        <f t="shared" si="1075"/>
        <v>7610</v>
      </c>
      <c r="E7612" s="3">
        <v>44148</v>
      </c>
      <c r="F7612" s="4">
        <v>4.1666666666666664E-2</v>
      </c>
      <c r="G7612">
        <v>30</v>
      </c>
      <c r="H7612">
        <v>0</v>
      </c>
      <c r="I7612" s="5">
        <f t="shared" si="1070"/>
        <v>4</v>
      </c>
      <c r="J7612" s="22">
        <v>0</v>
      </c>
      <c r="K7612">
        <v>1.0797999999999999E-4</v>
      </c>
      <c r="L7612" s="5" cm="1">
        <f t="array" ref="L7612">_xlfn.IFS(I7612=0, 0, I7612&gt;34, 0, AND(I7612&gt;0, I7612&lt;35), VLOOKUP(I7612, $A$63:$C$96, 3))</f>
        <v>740</v>
      </c>
      <c r="M7612" s="5">
        <f t="shared" si="1069"/>
        <v>0</v>
      </c>
      <c r="N7612" s="5">
        <v>1837.3676975852845</v>
      </c>
      <c r="O7612" s="5">
        <f t="shared" si="1076"/>
        <v>3041.7965999999997</v>
      </c>
      <c r="P7612" s="5">
        <f t="shared" si="1077"/>
        <v>740</v>
      </c>
      <c r="Q7612" s="5">
        <f t="shared" si="1071"/>
        <v>0</v>
      </c>
      <c r="R7612" s="5">
        <f>IF(O7612&gt;(P7612+U7612),O7612-P7612-U7612, 0)</f>
        <v>0</v>
      </c>
      <c r="S7612" s="5">
        <f t="shared" si="1072"/>
        <v>0</v>
      </c>
      <c r="T7612" s="5">
        <f t="shared" si="1073"/>
        <v>0</v>
      </c>
      <c r="U7612" s="5">
        <f>IF(O7612&gt;P7612,IF(V7611*($B$6/100)&gt;=O7612-P7612,(O7612-P7612), V7611*($B$6/100)), 0)</f>
        <v>2301.7965999999997</v>
      </c>
      <c r="V7612" s="5">
        <f>V7611+(T7612*($B$5/100))-(U7612/($B$6/100))</f>
        <v>1016223.9510633218</v>
      </c>
      <c r="W7612" s="5">
        <f t="shared" si="1074"/>
        <v>25405.598776583043</v>
      </c>
    </row>
    <row r="7613" spans="4:23" x14ac:dyDescent="0.25">
      <c r="D7613">
        <f t="shared" si="1075"/>
        <v>7611</v>
      </c>
      <c r="E7613" s="3">
        <v>44148</v>
      </c>
      <c r="F7613" s="4">
        <v>8.3333333333333329E-2</v>
      </c>
      <c r="G7613">
        <v>40</v>
      </c>
      <c r="H7613">
        <v>0</v>
      </c>
      <c r="I7613" s="5">
        <f t="shared" si="1070"/>
        <v>6</v>
      </c>
      <c r="J7613" s="22">
        <v>0</v>
      </c>
      <c r="K7613">
        <v>8.651000000000001E-5</v>
      </c>
      <c r="L7613" s="5" cm="1">
        <f t="array" ref="L7613">_xlfn.IFS(I7613=0, 0, I7613&gt;34, 0, AND(I7613&gt;0, I7613&lt;35), VLOOKUP(I7613, $A$63:$C$96, 3))</f>
        <v>2980</v>
      </c>
      <c r="M7613" s="5">
        <f t="shared" si="1069"/>
        <v>0</v>
      </c>
      <c r="N7613" s="5">
        <v>1826.3520913499558</v>
      </c>
      <c r="O7613" s="5">
        <f t="shared" si="1076"/>
        <v>2436.9867000000004</v>
      </c>
      <c r="P7613" s="5">
        <f t="shared" si="1077"/>
        <v>2436.9867000000004</v>
      </c>
      <c r="Q7613" s="5">
        <f t="shared" si="1071"/>
        <v>487.20077413479089</v>
      </c>
      <c r="R7613" s="5">
        <f>IF(O7613&gt;(P7613+U7613),O7613-P7613-U7613, 0)</f>
        <v>0</v>
      </c>
      <c r="S7613" s="5">
        <f t="shared" si="1072"/>
        <v>55.812525865208727</v>
      </c>
      <c r="T7613" s="5">
        <f t="shared" si="1073"/>
        <v>487.20077413479089</v>
      </c>
      <c r="U7613" s="5">
        <f>IF(O7613&gt;P7613,IF(V7612*($B$6/100)&gt;=O7613-P7613,(O7613-P7613), V7612*($B$6/100)), 0)</f>
        <v>0</v>
      </c>
      <c r="V7613" s="5">
        <f>V7612+(T7613*($B$5/100))-(U7613/($B$6/100))</f>
        <v>1016564.9916052162</v>
      </c>
      <c r="W7613" s="5">
        <f t="shared" si="1074"/>
        <v>25414.124790130405</v>
      </c>
    </row>
    <row r="7614" spans="4:23" x14ac:dyDescent="0.25">
      <c r="D7614">
        <f t="shared" si="1075"/>
        <v>7612</v>
      </c>
      <c r="E7614" s="3">
        <v>44148</v>
      </c>
      <c r="F7614" s="4">
        <v>0.125</v>
      </c>
      <c r="G7614">
        <v>40</v>
      </c>
      <c r="H7614">
        <v>0</v>
      </c>
      <c r="I7614" s="5">
        <f t="shared" si="1070"/>
        <v>6</v>
      </c>
      <c r="J7614" s="22">
        <v>0</v>
      </c>
      <c r="K7614">
        <v>7.6370000000000002E-5</v>
      </c>
      <c r="L7614" s="5" cm="1">
        <f t="array" ref="L7614">_xlfn.IFS(I7614=0, 0, I7614&gt;34, 0, AND(I7614&gt;0, I7614&lt;35), VLOOKUP(I7614, $A$63:$C$96, 3))</f>
        <v>2980</v>
      </c>
      <c r="M7614" s="5">
        <f t="shared" si="1069"/>
        <v>0</v>
      </c>
      <c r="N7614" s="5">
        <v>1901.3032044845877</v>
      </c>
      <c r="O7614" s="5">
        <f t="shared" si="1076"/>
        <v>2151.3429000000001</v>
      </c>
      <c r="P7614" s="5">
        <f t="shared" si="1077"/>
        <v>2151.3429000000001</v>
      </c>
      <c r="Q7614" s="5">
        <f t="shared" si="1071"/>
        <v>487.20077413479089</v>
      </c>
      <c r="R7614" s="5">
        <f>IF(O7614&gt;(P7614+U7614),O7614-P7614-U7614, 0)</f>
        <v>0</v>
      </c>
      <c r="S7614" s="5">
        <f t="shared" si="1072"/>
        <v>341.45632586520901</v>
      </c>
      <c r="T7614" s="5">
        <f t="shared" si="1073"/>
        <v>487.20077413479089</v>
      </c>
      <c r="U7614" s="5">
        <f>IF(O7614&gt;P7614,IF(V7613*($B$6/100)&gt;=O7614-P7614,(O7614-P7614), V7613*($B$6/100)), 0)</f>
        <v>0</v>
      </c>
      <c r="V7614" s="5">
        <f>V7613+(T7614*($B$5/100))-(U7614/($B$6/100))</f>
        <v>1016906.0321471106</v>
      </c>
      <c r="W7614" s="5">
        <f t="shared" si="1074"/>
        <v>25422.650803677763</v>
      </c>
    </row>
    <row r="7615" spans="4:23" x14ac:dyDescent="0.25">
      <c r="D7615">
        <f t="shared" si="1075"/>
        <v>7613</v>
      </c>
      <c r="E7615" s="3">
        <v>44148</v>
      </c>
      <c r="F7615" s="4">
        <v>0.16666666666666666</v>
      </c>
      <c r="G7615">
        <v>40</v>
      </c>
      <c r="H7615">
        <v>0</v>
      </c>
      <c r="I7615" s="5">
        <f t="shared" si="1070"/>
        <v>6</v>
      </c>
      <c r="J7615" s="22">
        <v>0</v>
      </c>
      <c r="K7615">
        <v>7.2619999999999992E-5</v>
      </c>
      <c r="L7615" s="5" cm="1">
        <f t="array" ref="L7615">_xlfn.IFS(I7615=0, 0, I7615&gt;34, 0, AND(I7615&gt;0, I7615&lt;35), VLOOKUP(I7615, $A$63:$C$96, 3))</f>
        <v>2980</v>
      </c>
      <c r="M7615" s="5">
        <f t="shared" si="1069"/>
        <v>0</v>
      </c>
      <c r="N7615" s="5">
        <v>1943.9186972169261</v>
      </c>
      <c r="O7615" s="5">
        <f t="shared" si="1076"/>
        <v>2045.7053999999996</v>
      </c>
      <c r="P7615" s="5">
        <f t="shared" si="1077"/>
        <v>2045.7053999999996</v>
      </c>
      <c r="Q7615" s="5">
        <f t="shared" si="1071"/>
        <v>487.20077413479089</v>
      </c>
      <c r="R7615" s="5">
        <f>IF(O7615&gt;(P7615+U7615),O7615-P7615-U7615, 0)</f>
        <v>0</v>
      </c>
      <c r="S7615" s="5">
        <f t="shared" si="1072"/>
        <v>447.09382586520951</v>
      </c>
      <c r="T7615" s="5">
        <f t="shared" si="1073"/>
        <v>487.20077413479089</v>
      </c>
      <c r="U7615" s="5">
        <f>IF(O7615&gt;P7615,IF(V7614*($B$6/100)&gt;=O7615-P7615,(O7615-P7615), V7614*($B$6/100)), 0)</f>
        <v>0</v>
      </c>
      <c r="V7615" s="5">
        <f>V7614+(T7615*($B$5/100))-(U7615/($B$6/100))</f>
        <v>1017247.0726890049</v>
      </c>
      <c r="W7615" s="5">
        <f t="shared" si="1074"/>
        <v>25431.176817225125</v>
      </c>
    </row>
    <row r="7616" spans="4:23" x14ac:dyDescent="0.25">
      <c r="D7616">
        <f t="shared" si="1075"/>
        <v>7614</v>
      </c>
      <c r="E7616" s="3">
        <v>44148</v>
      </c>
      <c r="F7616" s="4">
        <v>0.20833333333333334</v>
      </c>
      <c r="G7616">
        <v>40</v>
      </c>
      <c r="H7616">
        <v>0</v>
      </c>
      <c r="I7616" s="5">
        <f t="shared" si="1070"/>
        <v>6</v>
      </c>
      <c r="J7616" s="22">
        <v>0</v>
      </c>
      <c r="K7616">
        <v>7.1809999999999992E-5</v>
      </c>
      <c r="L7616" s="5" cm="1">
        <f t="array" ref="L7616">_xlfn.IFS(I7616=0, 0, I7616&gt;34, 0, AND(I7616&gt;0, I7616&lt;35), VLOOKUP(I7616, $A$63:$C$96, 3))</f>
        <v>2980</v>
      </c>
      <c r="M7616" s="5">
        <f t="shared" si="1069"/>
        <v>0</v>
      </c>
      <c r="N7616" s="5">
        <v>2185.8584577238171</v>
      </c>
      <c r="O7616" s="5">
        <f t="shared" si="1076"/>
        <v>2022.8876999999995</v>
      </c>
      <c r="P7616" s="5">
        <f t="shared" si="1077"/>
        <v>2022.8876999999995</v>
      </c>
      <c r="Q7616" s="5">
        <f t="shared" si="1071"/>
        <v>487.20077413479089</v>
      </c>
      <c r="R7616" s="5">
        <f>IF(O7616&gt;(P7616+U7616),O7616-P7616-U7616, 0)</f>
        <v>0</v>
      </c>
      <c r="S7616" s="5">
        <f t="shared" si="1072"/>
        <v>469.91152586520957</v>
      </c>
      <c r="T7616" s="5">
        <f t="shared" si="1073"/>
        <v>487.20077413479089</v>
      </c>
      <c r="U7616" s="5">
        <f>IF(O7616&gt;P7616,IF(V7615*($B$6/100)&gt;=O7616-P7616,(O7616-P7616), V7615*($B$6/100)), 0)</f>
        <v>0</v>
      </c>
      <c r="V7616" s="5">
        <f>V7615+(T7616*($B$5/100))-(U7616/($B$6/100))</f>
        <v>1017588.1132308993</v>
      </c>
      <c r="W7616" s="5">
        <f t="shared" si="1074"/>
        <v>25439.702830772483</v>
      </c>
    </row>
    <row r="7617" spans="4:23" x14ac:dyDescent="0.25">
      <c r="D7617">
        <f t="shared" si="1075"/>
        <v>7615</v>
      </c>
      <c r="E7617" s="3">
        <v>44148</v>
      </c>
      <c r="F7617" s="4">
        <v>0.25</v>
      </c>
      <c r="G7617">
        <v>30</v>
      </c>
      <c r="H7617">
        <v>0</v>
      </c>
      <c r="I7617" s="5">
        <f t="shared" si="1070"/>
        <v>4</v>
      </c>
      <c r="J7617" s="22">
        <v>0</v>
      </c>
      <c r="K7617">
        <v>7.6349999999999999E-5</v>
      </c>
      <c r="L7617" s="5" cm="1">
        <f t="array" ref="L7617">_xlfn.IFS(I7617=0, 0, I7617&gt;34, 0, AND(I7617&gt;0, I7617&lt;35), VLOOKUP(I7617, $A$63:$C$96, 3))</f>
        <v>740</v>
      </c>
      <c r="M7617" s="5">
        <f t="shared" si="1069"/>
        <v>0</v>
      </c>
      <c r="N7617" s="5">
        <v>2807.8793937533906</v>
      </c>
      <c r="O7617" s="5">
        <f t="shared" si="1076"/>
        <v>2150.7795000000001</v>
      </c>
      <c r="P7617" s="5">
        <f t="shared" si="1077"/>
        <v>740</v>
      </c>
      <c r="Q7617" s="5">
        <f t="shared" si="1071"/>
        <v>0</v>
      </c>
      <c r="R7617" s="5">
        <f>IF(O7617&gt;(P7617+U7617),O7617-P7617-U7617, 0)</f>
        <v>0</v>
      </c>
      <c r="S7617" s="5">
        <f t="shared" si="1072"/>
        <v>0</v>
      </c>
      <c r="T7617" s="5">
        <f t="shared" si="1073"/>
        <v>0</v>
      </c>
      <c r="U7617" s="5">
        <f>IF(O7617&gt;P7617,IF(V7616*($B$6/100)&gt;=O7617-P7617,(O7617-P7617), V7616*($B$6/100)), 0)</f>
        <v>1410.7795000000001</v>
      </c>
      <c r="V7617" s="5">
        <f>V7616+(T7617*($B$5/100))-(U7617/($B$6/100))</f>
        <v>1015572.7139451851</v>
      </c>
      <c r="W7617" s="5">
        <f t="shared" si="1074"/>
        <v>25389.317848629627</v>
      </c>
    </row>
    <row r="7618" spans="4:23" x14ac:dyDescent="0.25">
      <c r="D7618">
        <f t="shared" si="1075"/>
        <v>7616</v>
      </c>
      <c r="E7618" s="3">
        <v>44148</v>
      </c>
      <c r="F7618" s="4">
        <v>0.29166666666666669</v>
      </c>
      <c r="G7618">
        <v>40</v>
      </c>
      <c r="H7618">
        <v>0</v>
      </c>
      <c r="I7618" s="5">
        <f t="shared" si="1070"/>
        <v>6</v>
      </c>
      <c r="J7618" s="22">
        <v>0</v>
      </c>
      <c r="K7618">
        <v>9.2460000000000006E-5</v>
      </c>
      <c r="L7618" s="5" cm="1">
        <f t="array" ref="L7618">_xlfn.IFS(I7618=0, 0, I7618&gt;34, 0, AND(I7618&gt;0, I7618&lt;35), VLOOKUP(I7618, $A$63:$C$96, 3))</f>
        <v>2980</v>
      </c>
      <c r="M7618" s="5">
        <f t="shared" si="1069"/>
        <v>0</v>
      </c>
      <c r="N7618" s="5">
        <v>4119.5306771986716</v>
      </c>
      <c r="O7618" s="5">
        <f t="shared" si="1076"/>
        <v>2604.5982000000004</v>
      </c>
      <c r="P7618" s="5">
        <f t="shared" si="1077"/>
        <v>2604.5982000000004</v>
      </c>
      <c r="Q7618" s="5">
        <f t="shared" si="1071"/>
        <v>375.40179999999964</v>
      </c>
      <c r="R7618" s="5">
        <f>IF(O7618&gt;(P7618+U7618),O7618-P7618-U7618, 0)</f>
        <v>0</v>
      </c>
      <c r="S7618" s="5">
        <f t="shared" si="1072"/>
        <v>0</v>
      </c>
      <c r="T7618" s="5">
        <f t="shared" si="1073"/>
        <v>375.40179999999964</v>
      </c>
      <c r="U7618" s="5">
        <f>IF(O7618&gt;P7618,IF(V7617*($B$6/100)&gt;=O7618-P7618,(O7618-P7618), V7617*($B$6/100)), 0)</f>
        <v>0</v>
      </c>
      <c r="V7618" s="5">
        <f>V7617+(T7618*($B$5/100))-(U7618/($B$6/100))</f>
        <v>1015835.495205185</v>
      </c>
      <c r="W7618" s="5">
        <f t="shared" si="1074"/>
        <v>25395.887380129625</v>
      </c>
    </row>
    <row r="7619" spans="4:23" x14ac:dyDescent="0.25">
      <c r="D7619">
        <f t="shared" si="1075"/>
        <v>7617</v>
      </c>
      <c r="E7619" s="3">
        <v>44148</v>
      </c>
      <c r="F7619" s="4">
        <v>0.33333333333333331</v>
      </c>
      <c r="G7619">
        <v>50</v>
      </c>
      <c r="H7619">
        <v>7</v>
      </c>
      <c r="I7619" s="5">
        <f t="shared" si="1070"/>
        <v>7</v>
      </c>
      <c r="J7619" s="22">
        <v>3.9591612516888298E-5</v>
      </c>
      <c r="K7619">
        <v>1.2210999999999998E-4</v>
      </c>
      <c r="L7619" s="5" cm="1">
        <f t="array" ref="L7619">_xlfn.IFS(I7619=0, 0, I7619&gt;34, 0, AND(I7619&gt;0, I7619&lt;35), VLOOKUP(I7619, $A$63:$C$96, 3))</f>
        <v>4800</v>
      </c>
      <c r="M7619" s="5">
        <f t="shared" ref="M7619:M7682" si="1078">$B$11*$B$4*J7619*1000</f>
        <v>188.06015945521943</v>
      </c>
      <c r="N7619" s="5">
        <v>5330.3527514719081</v>
      </c>
      <c r="O7619" s="5">
        <f t="shared" si="1076"/>
        <v>3439.8386999999993</v>
      </c>
      <c r="P7619" s="5">
        <f t="shared" si="1077"/>
        <v>3439.8386999999993</v>
      </c>
      <c r="Q7619" s="5">
        <f t="shared" si="1071"/>
        <v>487.20077413479089</v>
      </c>
      <c r="R7619" s="5">
        <f>IF(O7619&gt;(P7619+U7619),O7619-P7619-U7619, 0)</f>
        <v>0</v>
      </c>
      <c r="S7619" s="5">
        <f t="shared" si="1072"/>
        <v>1061.0206853204288</v>
      </c>
      <c r="T7619" s="5">
        <f t="shared" si="1073"/>
        <v>487.20077413479089</v>
      </c>
      <c r="U7619" s="5">
        <f>IF(O7619&gt;P7619,IF(V7618*($B$6/100)&gt;=O7619-P7619,(O7619-P7619), V7618*($B$6/100)), 0)</f>
        <v>0</v>
      </c>
      <c r="V7619" s="5">
        <f>V7618+(T7619*($B$5/100))-(U7619/($B$6/100))</f>
        <v>1016176.5357470794</v>
      </c>
      <c r="W7619" s="5">
        <f t="shared" si="1074"/>
        <v>25404.413393676987</v>
      </c>
    </row>
    <row r="7620" spans="4:23" x14ac:dyDescent="0.25">
      <c r="D7620">
        <f t="shared" si="1075"/>
        <v>7618</v>
      </c>
      <c r="E7620" s="3">
        <v>44148</v>
      </c>
      <c r="F7620" s="4">
        <v>0.375</v>
      </c>
      <c r="G7620">
        <v>50</v>
      </c>
      <c r="H7620">
        <v>10</v>
      </c>
      <c r="I7620" s="5">
        <f t="shared" ref="I7620:I7683" si="1079">ROUND((G7620/10)*((LN(99/0.03)/(LN(10/0.03)))),0)</f>
        <v>7</v>
      </c>
      <c r="J7620" s="22">
        <v>1.0887693442144282E-4</v>
      </c>
      <c r="K7620">
        <v>1.2850999999999997E-4</v>
      </c>
      <c r="L7620" s="5" cm="1">
        <f t="array" ref="L7620">_xlfn.IFS(I7620=0, 0, I7620&gt;34, 0, AND(I7620&gt;0, I7620&lt;35), VLOOKUP(I7620, $A$63:$C$96, 3))</f>
        <v>4800</v>
      </c>
      <c r="M7620" s="5">
        <f t="shared" si="1078"/>
        <v>517.16543850185337</v>
      </c>
      <c r="N7620" s="5">
        <v>5824.1715245110727</v>
      </c>
      <c r="O7620" s="5">
        <f t="shared" si="1076"/>
        <v>3620.1266999999993</v>
      </c>
      <c r="P7620" s="5">
        <f t="shared" si="1077"/>
        <v>3620.1266999999993</v>
      </c>
      <c r="Q7620" s="5">
        <f t="shared" ref="Q7620:Q7683" si="1080">IF((L7620+M7620-P7620)&lt;($B$8/100)*$B$3,L7620+M7620-P7620,($B$8/100)*$B$3)</f>
        <v>487.20077413479089</v>
      </c>
      <c r="R7620" s="5">
        <f>IF(O7620&gt;(P7620+U7620),O7620-P7620-U7620, 0)</f>
        <v>0</v>
      </c>
      <c r="S7620" s="5">
        <f t="shared" ref="S7620:S7683" si="1081">IF((IF((L7620+M7620)&gt;O7620,L7620+M7620-P7620-Q7620,0))&lt;((N7620*3.595182*($B$7/100))/($B$5/100)),L7620+M7620-P7620-Q7620, N7620*3.595182*($B$7/100)/($B$5/100))</f>
        <v>1209.8379643670635</v>
      </c>
      <c r="T7620" s="5">
        <f t="shared" ref="T7620:T7683" si="1082">((L7620+M7620)-P7620-S7620)</f>
        <v>487.20077413479089</v>
      </c>
      <c r="U7620" s="5">
        <f>IF(O7620&gt;P7620,IF(V7619*($B$6/100)&gt;=O7620-P7620,(O7620-P7620), V7619*($B$6/100)), 0)</f>
        <v>0</v>
      </c>
      <c r="V7620" s="5">
        <f>V7619+(T7620*($B$5/100))-(U7620/($B$6/100))</f>
        <v>1016517.5762889738</v>
      </c>
      <c r="W7620" s="5">
        <f t="shared" ref="W7620:W7683" si="1083">V7620/40</f>
        <v>25412.939407224345</v>
      </c>
    </row>
    <row r="7621" spans="4:23" x14ac:dyDescent="0.25">
      <c r="D7621">
        <f t="shared" ref="D7621:D7684" si="1084">D7620+1</f>
        <v>7619</v>
      </c>
      <c r="E7621" s="3">
        <v>44148</v>
      </c>
      <c r="F7621" s="4">
        <v>0.41666666666666669</v>
      </c>
      <c r="G7621">
        <v>60</v>
      </c>
      <c r="H7621">
        <v>7</v>
      </c>
      <c r="I7621" s="5">
        <f t="shared" si="1079"/>
        <v>8</v>
      </c>
      <c r="J7621" s="22">
        <v>1.855856836729139E-4</v>
      </c>
      <c r="K7621">
        <v>1.2683999999999997E-4</v>
      </c>
      <c r="L7621" s="5" cm="1">
        <f t="array" ref="L7621">_xlfn.IFS(I7621=0, 0, I7621&gt;34, 0, AND(I7621&gt;0, I7621&lt;35), VLOOKUP(I7621, $A$63:$C$96, 3))</f>
        <v>7160</v>
      </c>
      <c r="M7621" s="5">
        <f t="shared" si="1078"/>
        <v>881.53199744634105</v>
      </c>
      <c r="N7621" s="5">
        <v>5083.3003983212002</v>
      </c>
      <c r="O7621" s="5">
        <f t="shared" ref="O7621:O7684" si="1085">$B$2*K7621*1000</f>
        <v>3573.0827999999992</v>
      </c>
      <c r="P7621" s="5">
        <f t="shared" ref="P7621:P7684" si="1086">IF(O7621&gt;=(L7621+M7621),L7621+M7621,O7621)</f>
        <v>3573.0827999999992</v>
      </c>
      <c r="Q7621" s="5">
        <f t="shared" si="1080"/>
        <v>487.20077413479089</v>
      </c>
      <c r="R7621" s="5">
        <f>IF(O7621&gt;(P7621+U7621),O7621-P7621-U7621, 0)</f>
        <v>0</v>
      </c>
      <c r="S7621" s="5">
        <f t="shared" si="1081"/>
        <v>2610.7700132338869</v>
      </c>
      <c r="T7621" s="5">
        <f t="shared" si="1082"/>
        <v>1857.6791842124549</v>
      </c>
      <c r="U7621" s="5">
        <f>IF(O7621&gt;P7621,IF(V7620*($B$6/100)&gt;=O7621-P7621,(O7621-P7621), V7620*($B$6/100)), 0)</f>
        <v>0</v>
      </c>
      <c r="V7621" s="5">
        <f>V7620+(T7621*($B$5/100))-(U7621/($B$6/100))</f>
        <v>1017817.9517179225</v>
      </c>
      <c r="W7621" s="5">
        <f t="shared" si="1083"/>
        <v>25445.44879294806</v>
      </c>
    </row>
    <row r="7622" spans="4:23" x14ac:dyDescent="0.25">
      <c r="D7622">
        <f t="shared" si="1084"/>
        <v>7620</v>
      </c>
      <c r="E7622" s="3">
        <v>44148</v>
      </c>
      <c r="F7622" s="4">
        <v>0.45833333333333331</v>
      </c>
      <c r="G7622">
        <v>50</v>
      </c>
      <c r="H7622">
        <v>6</v>
      </c>
      <c r="I7622" s="5">
        <f t="shared" si="1079"/>
        <v>7</v>
      </c>
      <c r="J7622" s="22">
        <v>1.9300911101983044E-4</v>
      </c>
      <c r="K7622">
        <v>1.1408000000000001E-4</v>
      </c>
      <c r="L7622" s="5" cm="1">
        <f t="array" ref="L7622">_xlfn.IFS(I7622=0, 0, I7622&gt;34, 0, AND(I7622&gt;0, I7622&lt;35), VLOOKUP(I7622, $A$63:$C$96, 3))</f>
        <v>4800</v>
      </c>
      <c r="M7622" s="5">
        <f t="shared" si="1078"/>
        <v>916.79327734419462</v>
      </c>
      <c r="N7622" s="5">
        <v>4420.1900008638013</v>
      </c>
      <c r="O7622" s="5">
        <f t="shared" si="1085"/>
        <v>3213.6336000000001</v>
      </c>
      <c r="P7622" s="5">
        <f t="shared" si="1086"/>
        <v>3213.6336000000001</v>
      </c>
      <c r="Q7622" s="5">
        <f t="shared" si="1080"/>
        <v>487.20077413479089</v>
      </c>
      <c r="R7622" s="5">
        <f>IF(O7622&gt;(P7622+U7622),O7622-P7622-U7622, 0)</f>
        <v>0</v>
      </c>
      <c r="S7622" s="5">
        <f t="shared" si="1081"/>
        <v>2015.9589032094034</v>
      </c>
      <c r="T7622" s="5">
        <f t="shared" si="1082"/>
        <v>487.20077413479089</v>
      </c>
      <c r="U7622" s="5">
        <f>IF(O7622&gt;P7622,IF(V7621*($B$6/100)&gt;=O7622-P7622,(O7622-P7622), V7621*($B$6/100)), 0)</f>
        <v>0</v>
      </c>
      <c r="V7622" s="5">
        <f>V7621+(T7622*($B$5/100))-(U7622/($B$6/100))</f>
        <v>1018158.9922598168</v>
      </c>
      <c r="W7622" s="5">
        <f t="shared" si="1083"/>
        <v>25453.974806495422</v>
      </c>
    </row>
    <row r="7623" spans="4:23" x14ac:dyDescent="0.25">
      <c r="D7623">
        <f t="shared" si="1084"/>
        <v>7621</v>
      </c>
      <c r="E7623" s="3">
        <v>44148</v>
      </c>
      <c r="F7623" s="4">
        <v>0.5</v>
      </c>
      <c r="G7623">
        <v>40</v>
      </c>
      <c r="H7623">
        <v>1</v>
      </c>
      <c r="I7623" s="5">
        <f t="shared" si="1079"/>
        <v>6</v>
      </c>
      <c r="J7623" s="22">
        <v>1.1877483755066489E-4</v>
      </c>
      <c r="K7623">
        <v>1.0790999999999999E-4</v>
      </c>
      <c r="L7623" s="5" cm="1">
        <f t="array" ref="L7623">_xlfn.IFS(I7623=0, 0, I7623&gt;34, 0, AND(I7623&gt;0, I7623&lt;35), VLOOKUP(I7623, $A$63:$C$96, 3))</f>
        <v>2980</v>
      </c>
      <c r="M7623" s="5">
        <f t="shared" si="1078"/>
        <v>564.18047836565825</v>
      </c>
      <c r="N7623" s="5">
        <v>3416.9866681654921</v>
      </c>
      <c r="O7623" s="5">
        <f t="shared" si="1085"/>
        <v>3039.8246999999997</v>
      </c>
      <c r="P7623" s="5">
        <f t="shared" si="1086"/>
        <v>3039.8246999999997</v>
      </c>
      <c r="Q7623" s="5">
        <f t="shared" si="1080"/>
        <v>487.20077413479089</v>
      </c>
      <c r="R7623" s="5">
        <f>IF(O7623&gt;(P7623+U7623),O7623-P7623-U7623, 0)</f>
        <v>0</v>
      </c>
      <c r="S7623" s="5">
        <f t="shared" si="1081"/>
        <v>17.155004230867462</v>
      </c>
      <c r="T7623" s="5">
        <f t="shared" si="1082"/>
        <v>487.20077413479089</v>
      </c>
      <c r="U7623" s="5">
        <f>IF(O7623&gt;P7623,IF(V7622*($B$6/100)&gt;=O7623-P7623,(O7623-P7623), V7622*($B$6/100)), 0)</f>
        <v>0</v>
      </c>
      <c r="V7623" s="5">
        <f>V7622+(T7623*($B$5/100))-(U7623/($B$6/100))</f>
        <v>1018500.0328017112</v>
      </c>
      <c r="W7623" s="5">
        <f t="shared" si="1083"/>
        <v>25462.50082004278</v>
      </c>
    </row>
    <row r="7624" spans="4:23" x14ac:dyDescent="0.25">
      <c r="D7624">
        <f t="shared" si="1084"/>
        <v>7622</v>
      </c>
      <c r="E7624" s="3">
        <v>44148</v>
      </c>
      <c r="F7624" s="4">
        <v>0.54166666666666663</v>
      </c>
      <c r="G7624">
        <v>40</v>
      </c>
      <c r="H7624">
        <v>0</v>
      </c>
      <c r="I7624" s="5">
        <f t="shared" si="1079"/>
        <v>6</v>
      </c>
      <c r="J7624" s="22">
        <v>3.4642660952277262E-5</v>
      </c>
      <c r="K7624">
        <v>1.0945E-4</v>
      </c>
      <c r="L7624" s="5" cm="1">
        <f t="array" ref="L7624">_xlfn.IFS(I7624=0, 0, I7624&gt;34, 0, AND(I7624&gt;0, I7624&lt;35), VLOOKUP(I7624, $A$63:$C$96, 3))</f>
        <v>2980</v>
      </c>
      <c r="M7624" s="5">
        <f t="shared" si="1078"/>
        <v>164.552639523317</v>
      </c>
      <c r="N7624" s="5">
        <v>3690.9092255513692</v>
      </c>
      <c r="O7624" s="5">
        <f t="shared" si="1085"/>
        <v>3083.2065000000002</v>
      </c>
      <c r="P7624" s="5">
        <f t="shared" si="1086"/>
        <v>3083.2065000000002</v>
      </c>
      <c r="Q7624" s="5">
        <f t="shared" si="1080"/>
        <v>61.346139523316651</v>
      </c>
      <c r="R7624" s="5">
        <f>IF(O7624&gt;(P7624+U7624),O7624-P7624-U7624, 0)</f>
        <v>0</v>
      </c>
      <c r="S7624" s="5">
        <f t="shared" si="1081"/>
        <v>0</v>
      </c>
      <c r="T7624" s="5">
        <f t="shared" si="1082"/>
        <v>61.346139523316651</v>
      </c>
      <c r="U7624" s="5">
        <f>IF(O7624&gt;P7624,IF(V7623*($B$6/100)&gt;=O7624-P7624,(O7624-P7624), V7623*($B$6/100)), 0)</f>
        <v>0</v>
      </c>
      <c r="V7624" s="5">
        <f>V7623+(T7624*($B$5/100))-(U7624/($B$6/100))</f>
        <v>1018542.9750993776</v>
      </c>
      <c r="W7624" s="5">
        <f t="shared" si="1083"/>
        <v>25463.574377484438</v>
      </c>
    </row>
    <row r="7625" spans="4:23" x14ac:dyDescent="0.25">
      <c r="D7625">
        <f t="shared" si="1084"/>
        <v>7623</v>
      </c>
      <c r="E7625" s="3">
        <v>44148</v>
      </c>
      <c r="F7625" s="4">
        <v>0.58333333333333337</v>
      </c>
      <c r="G7625">
        <v>60</v>
      </c>
      <c r="H7625">
        <v>0</v>
      </c>
      <c r="I7625" s="5">
        <f t="shared" si="1079"/>
        <v>8</v>
      </c>
      <c r="J7625" s="22">
        <v>3.2168185169971744E-5</v>
      </c>
      <c r="K7625">
        <v>1.083E-4</v>
      </c>
      <c r="L7625" s="5" cm="1">
        <f t="array" ref="L7625">_xlfn.IFS(I7625=0, 0, I7625&gt;34, 0, AND(I7625&gt;0, I7625&lt;35), VLOOKUP(I7625, $A$63:$C$96, 3))</f>
        <v>7160</v>
      </c>
      <c r="M7625" s="5">
        <f t="shared" si="1078"/>
        <v>152.79887955736578</v>
      </c>
      <c r="N7625" s="5">
        <v>4038.7478632069756</v>
      </c>
      <c r="O7625" s="5">
        <f t="shared" si="1085"/>
        <v>3050.8110000000001</v>
      </c>
      <c r="P7625" s="5">
        <f t="shared" si="1086"/>
        <v>3050.8110000000001</v>
      </c>
      <c r="Q7625" s="5">
        <f t="shared" si="1080"/>
        <v>487.20077413479089</v>
      </c>
      <c r="R7625" s="5">
        <f>IF(O7625&gt;(P7625+U7625),O7625-P7625-U7625, 0)</f>
        <v>0</v>
      </c>
      <c r="S7625" s="5">
        <f t="shared" si="1081"/>
        <v>2074.2905171914549</v>
      </c>
      <c r="T7625" s="5">
        <f t="shared" si="1082"/>
        <v>2187.697362365911</v>
      </c>
      <c r="U7625" s="5">
        <f>IF(O7625&gt;P7625,IF(V7624*($B$6/100)&gt;=O7625-P7625,(O7625-P7625), V7624*($B$6/100)), 0)</f>
        <v>0</v>
      </c>
      <c r="V7625" s="5">
        <f>V7624+(T7625*($B$5/100))-(U7625/($B$6/100))</f>
        <v>1020074.3632530337</v>
      </c>
      <c r="W7625" s="5">
        <f t="shared" si="1083"/>
        <v>25501.859081325842</v>
      </c>
    </row>
    <row r="7626" spans="4:23" x14ac:dyDescent="0.25">
      <c r="D7626">
        <f t="shared" si="1084"/>
        <v>7624</v>
      </c>
      <c r="E7626" s="3">
        <v>44148</v>
      </c>
      <c r="F7626" s="4">
        <v>0.625</v>
      </c>
      <c r="G7626">
        <v>50</v>
      </c>
      <c r="H7626">
        <v>0</v>
      </c>
      <c r="I7626" s="5">
        <f t="shared" si="1079"/>
        <v>7</v>
      </c>
      <c r="J7626" s="22">
        <v>2.2270282040749667E-5</v>
      </c>
      <c r="K7626">
        <v>1.1187999999999999E-4</v>
      </c>
      <c r="L7626" s="5" cm="1">
        <f t="array" ref="L7626">_xlfn.IFS(I7626=0, 0, I7626&gt;34, 0, AND(I7626&gt;0, I7626&lt;35), VLOOKUP(I7626, $A$63:$C$96, 3))</f>
        <v>4800</v>
      </c>
      <c r="M7626" s="5">
        <f t="shared" si="1078"/>
        <v>105.78383969356092</v>
      </c>
      <c r="N7626" s="5">
        <v>4129.5494495075336</v>
      </c>
      <c r="O7626" s="5">
        <f t="shared" si="1085"/>
        <v>3151.6596</v>
      </c>
      <c r="P7626" s="5">
        <f t="shared" si="1086"/>
        <v>3151.6596</v>
      </c>
      <c r="Q7626" s="5">
        <f t="shared" si="1080"/>
        <v>487.20077413479089</v>
      </c>
      <c r="R7626" s="5">
        <f>IF(O7626&gt;(P7626+U7626),O7626-P7626-U7626, 0)</f>
        <v>0</v>
      </c>
      <c r="S7626" s="5">
        <f t="shared" si="1081"/>
        <v>1266.9234655587704</v>
      </c>
      <c r="T7626" s="5">
        <f t="shared" si="1082"/>
        <v>487.20077413479089</v>
      </c>
      <c r="U7626" s="5">
        <f>IF(O7626&gt;P7626,IF(V7625*($B$6/100)&gt;=O7626-P7626,(O7626-P7626), V7625*($B$6/100)), 0)</f>
        <v>0</v>
      </c>
      <c r="V7626" s="5">
        <f>V7625+(T7626*($B$5/100))-(U7626/($B$6/100))</f>
        <v>1020415.4037949281</v>
      </c>
      <c r="W7626" s="5">
        <f t="shared" si="1083"/>
        <v>25510.385094873203</v>
      </c>
    </row>
    <row r="7627" spans="4:23" x14ac:dyDescent="0.25">
      <c r="D7627">
        <f t="shared" si="1084"/>
        <v>7625</v>
      </c>
      <c r="E7627" s="3">
        <v>44148</v>
      </c>
      <c r="F7627" s="4">
        <v>0.66666666666666663</v>
      </c>
      <c r="G7627">
        <v>50</v>
      </c>
      <c r="H7627">
        <v>0</v>
      </c>
      <c r="I7627" s="5">
        <f t="shared" si="1079"/>
        <v>7</v>
      </c>
      <c r="J7627" s="22">
        <v>4.9489515646110373E-6</v>
      </c>
      <c r="K7627">
        <v>1.2206999999999999E-4</v>
      </c>
      <c r="L7627" s="5" cm="1">
        <f t="array" ref="L7627">_xlfn.IFS(I7627=0, 0, I7627&gt;34, 0, AND(I7627&gt;0, I7627&lt;35), VLOOKUP(I7627, $A$63:$C$96, 3))</f>
        <v>4800</v>
      </c>
      <c r="M7627" s="5">
        <f t="shared" si="1078"/>
        <v>23.507519931902429</v>
      </c>
      <c r="N7627" s="5">
        <v>4118.977472107922</v>
      </c>
      <c r="O7627" s="5">
        <f t="shared" si="1085"/>
        <v>3438.7118999999993</v>
      </c>
      <c r="P7627" s="5">
        <f t="shared" si="1086"/>
        <v>3438.7118999999993</v>
      </c>
      <c r="Q7627" s="5">
        <f t="shared" si="1080"/>
        <v>487.20077413479089</v>
      </c>
      <c r="R7627" s="5">
        <f>IF(O7627&gt;(P7627+U7627),O7627-P7627-U7627, 0)</f>
        <v>0</v>
      </c>
      <c r="S7627" s="5">
        <f t="shared" si="1081"/>
        <v>897.59484579711238</v>
      </c>
      <c r="T7627" s="5">
        <f t="shared" si="1082"/>
        <v>487.20077413479089</v>
      </c>
      <c r="U7627" s="5">
        <f>IF(O7627&gt;P7627,IF(V7626*($B$6/100)&gt;=O7627-P7627,(O7627-P7627), V7626*($B$6/100)), 0)</f>
        <v>0</v>
      </c>
      <c r="V7627" s="5">
        <f>V7626+(T7627*($B$5/100))-(U7627/($B$6/100))</f>
        <v>1020756.4443368225</v>
      </c>
      <c r="W7627" s="5">
        <f t="shared" si="1083"/>
        <v>25518.911108420562</v>
      </c>
    </row>
    <row r="7628" spans="4:23" x14ac:dyDescent="0.25">
      <c r="D7628">
        <f t="shared" si="1084"/>
        <v>7626</v>
      </c>
      <c r="E7628" s="3">
        <v>44148</v>
      </c>
      <c r="F7628" s="4">
        <v>0.70833333333333337</v>
      </c>
      <c r="G7628">
        <v>30</v>
      </c>
      <c r="H7628">
        <v>0</v>
      </c>
      <c r="I7628" s="5">
        <f t="shared" si="1079"/>
        <v>4</v>
      </c>
      <c r="J7628" s="22">
        <v>0</v>
      </c>
      <c r="K7628">
        <v>1.5644000000000001E-4</v>
      </c>
      <c r="L7628" s="5" cm="1">
        <f t="array" ref="L7628">_xlfn.IFS(I7628=0, 0, I7628&gt;34, 0, AND(I7628&gt;0, I7628&lt;35), VLOOKUP(I7628, $A$63:$C$96, 3))</f>
        <v>740</v>
      </c>
      <c r="M7628" s="5">
        <f t="shared" si="1078"/>
        <v>0</v>
      </c>
      <c r="N7628" s="5">
        <v>4291.7884811966078</v>
      </c>
      <c r="O7628" s="5">
        <f t="shared" si="1085"/>
        <v>4406.9148000000005</v>
      </c>
      <c r="P7628" s="5">
        <f t="shared" si="1086"/>
        <v>740</v>
      </c>
      <c r="Q7628" s="5">
        <f t="shared" si="1080"/>
        <v>0</v>
      </c>
      <c r="R7628" s="5">
        <f>IF(O7628&gt;(P7628+U7628),O7628-P7628-U7628, 0)</f>
        <v>0</v>
      </c>
      <c r="S7628" s="5">
        <f t="shared" si="1081"/>
        <v>0</v>
      </c>
      <c r="T7628" s="5">
        <f t="shared" si="1082"/>
        <v>0</v>
      </c>
      <c r="U7628" s="5">
        <f>IF(O7628&gt;P7628,IF(V7627*($B$6/100)&gt;=O7628-P7628,(O7628-P7628), V7627*($B$6/100)), 0)</f>
        <v>3666.9148000000005</v>
      </c>
      <c r="V7628" s="5">
        <f>V7627+(T7628*($B$5/100))-(U7628/($B$6/100))</f>
        <v>1015517.9946225368</v>
      </c>
      <c r="W7628" s="5">
        <f t="shared" si="1083"/>
        <v>25387.94986556342</v>
      </c>
    </row>
    <row r="7629" spans="4:23" x14ac:dyDescent="0.25">
      <c r="D7629">
        <f t="shared" si="1084"/>
        <v>7627</v>
      </c>
      <c r="E7629" s="3">
        <v>44148</v>
      </c>
      <c r="F7629" s="4">
        <v>0.75</v>
      </c>
      <c r="G7629">
        <v>40</v>
      </c>
      <c r="H7629">
        <v>0</v>
      </c>
      <c r="I7629" s="5">
        <f t="shared" si="1079"/>
        <v>6</v>
      </c>
      <c r="J7629" s="22">
        <v>0</v>
      </c>
      <c r="K7629">
        <v>2.2332E-4</v>
      </c>
      <c r="L7629" s="5" cm="1">
        <f t="array" ref="L7629">_xlfn.IFS(I7629=0, 0, I7629&gt;34, 0, AND(I7629&gt;0, I7629&lt;35), VLOOKUP(I7629, $A$63:$C$96, 3))</f>
        <v>2980</v>
      </c>
      <c r="M7629" s="5">
        <f t="shared" si="1078"/>
        <v>0</v>
      </c>
      <c r="N7629" s="5">
        <v>4316.9499849167478</v>
      </c>
      <c r="O7629" s="5">
        <f t="shared" si="1085"/>
        <v>6290.9243999999999</v>
      </c>
      <c r="P7629" s="5">
        <f t="shared" si="1086"/>
        <v>2980</v>
      </c>
      <c r="Q7629" s="5">
        <f t="shared" si="1080"/>
        <v>0</v>
      </c>
      <c r="R7629" s="5">
        <f>IF(O7629&gt;(P7629+U7629),O7629-P7629-U7629, 0)</f>
        <v>0</v>
      </c>
      <c r="S7629" s="5">
        <f t="shared" si="1081"/>
        <v>0</v>
      </c>
      <c r="T7629" s="5">
        <f t="shared" si="1082"/>
        <v>0</v>
      </c>
      <c r="U7629" s="5">
        <f>IF(O7629&gt;P7629,IF(V7628*($B$6/100)&gt;=O7629-P7629,(O7629-P7629), V7628*($B$6/100)), 0)</f>
        <v>3310.9243999999999</v>
      </c>
      <c r="V7629" s="5">
        <f>V7628+(T7629*($B$5/100))-(U7629/($B$6/100))</f>
        <v>1010788.1026225368</v>
      </c>
      <c r="W7629" s="5">
        <f t="shared" si="1083"/>
        <v>25269.702565563421</v>
      </c>
    </row>
    <row r="7630" spans="4:23" x14ac:dyDescent="0.25">
      <c r="D7630">
        <f t="shared" si="1084"/>
        <v>7628</v>
      </c>
      <c r="E7630" s="3">
        <v>44148</v>
      </c>
      <c r="F7630" s="4">
        <v>0.79166666666666663</v>
      </c>
      <c r="G7630">
        <v>60</v>
      </c>
      <c r="H7630">
        <v>0</v>
      </c>
      <c r="I7630" s="5">
        <f t="shared" si="1079"/>
        <v>8</v>
      </c>
      <c r="J7630" s="22">
        <v>0</v>
      </c>
      <c r="K7630">
        <v>2.2602000000000001E-4</v>
      </c>
      <c r="L7630" s="5" cm="1">
        <f t="array" ref="L7630">_xlfn.IFS(I7630=0, 0, I7630&gt;34, 0, AND(I7630&gt;0, I7630&lt;35), VLOOKUP(I7630, $A$63:$C$96, 3))</f>
        <v>7160</v>
      </c>
      <c r="M7630" s="5">
        <f t="shared" si="1078"/>
        <v>0</v>
      </c>
      <c r="N7630" s="5">
        <v>4011.5578790465229</v>
      </c>
      <c r="O7630" s="5">
        <f t="shared" si="1085"/>
        <v>6366.9834000000001</v>
      </c>
      <c r="P7630" s="5">
        <f t="shared" si="1086"/>
        <v>6366.9834000000001</v>
      </c>
      <c r="Q7630" s="5">
        <f t="shared" si="1080"/>
        <v>487.20077413479089</v>
      </c>
      <c r="R7630" s="5">
        <f>IF(O7630&gt;(P7630+U7630),O7630-P7630-U7630, 0)</f>
        <v>0</v>
      </c>
      <c r="S7630" s="5">
        <f t="shared" si="1081"/>
        <v>305.81582586520904</v>
      </c>
      <c r="T7630" s="5">
        <f t="shared" si="1082"/>
        <v>487.20077413479089</v>
      </c>
      <c r="U7630" s="5">
        <f>IF(O7630&gt;P7630,IF(V7629*($B$6/100)&gt;=O7630-P7630,(O7630-P7630), V7629*($B$6/100)), 0)</f>
        <v>0</v>
      </c>
      <c r="V7630" s="5">
        <f>V7629+(T7630*($B$5/100))-(U7630/($B$6/100))</f>
        <v>1011129.1431644312</v>
      </c>
      <c r="W7630" s="5">
        <f t="shared" si="1083"/>
        <v>25278.228579110779</v>
      </c>
    </row>
    <row r="7631" spans="4:23" x14ac:dyDescent="0.25">
      <c r="D7631">
        <f t="shared" si="1084"/>
        <v>7629</v>
      </c>
      <c r="E7631" s="3">
        <v>44148</v>
      </c>
      <c r="F7631" s="4">
        <v>0.83333333333333337</v>
      </c>
      <c r="G7631">
        <v>40</v>
      </c>
      <c r="H7631">
        <v>0</v>
      </c>
      <c r="I7631" s="5">
        <f t="shared" si="1079"/>
        <v>6</v>
      </c>
      <c r="J7631" s="22">
        <v>0</v>
      </c>
      <c r="K7631">
        <v>2.0538999999999998E-4</v>
      </c>
      <c r="L7631" s="5" cm="1">
        <f t="array" ref="L7631">_xlfn.IFS(I7631=0, 0, I7631&gt;34, 0, AND(I7631&gt;0, I7631&lt;35), VLOOKUP(I7631, $A$63:$C$96, 3))</f>
        <v>2980</v>
      </c>
      <c r="M7631" s="5">
        <f t="shared" si="1078"/>
        <v>0</v>
      </c>
      <c r="N7631" s="5">
        <v>3761.1986586213798</v>
      </c>
      <c r="O7631" s="5">
        <f t="shared" si="1085"/>
        <v>5785.8362999999999</v>
      </c>
      <c r="P7631" s="5">
        <f t="shared" si="1086"/>
        <v>2980</v>
      </c>
      <c r="Q7631" s="5">
        <f t="shared" si="1080"/>
        <v>0</v>
      </c>
      <c r="R7631" s="5">
        <f>IF(O7631&gt;(P7631+U7631),O7631-P7631-U7631, 0)</f>
        <v>0</v>
      </c>
      <c r="S7631" s="5">
        <f t="shared" si="1081"/>
        <v>0</v>
      </c>
      <c r="T7631" s="5">
        <f t="shared" si="1082"/>
        <v>0</v>
      </c>
      <c r="U7631" s="5">
        <f>IF(O7631&gt;P7631,IF(V7630*($B$6/100)&gt;=O7631-P7631,(O7631-P7631), V7630*($B$6/100)), 0)</f>
        <v>2805.8362999999999</v>
      </c>
      <c r="V7631" s="5">
        <f>V7630+(T7631*($B$5/100))-(U7631/($B$6/100))</f>
        <v>1007120.8055930026</v>
      </c>
      <c r="W7631" s="5">
        <f t="shared" si="1083"/>
        <v>25178.020139825065</v>
      </c>
    </row>
    <row r="7632" spans="4:23" x14ac:dyDescent="0.25">
      <c r="D7632">
        <f t="shared" si="1084"/>
        <v>7630</v>
      </c>
      <c r="E7632" s="3">
        <v>44148</v>
      </c>
      <c r="F7632" s="4">
        <v>0.875</v>
      </c>
      <c r="G7632">
        <v>20</v>
      </c>
      <c r="H7632">
        <v>0</v>
      </c>
      <c r="I7632" s="5">
        <f t="shared" si="1079"/>
        <v>3</v>
      </c>
      <c r="J7632" s="22">
        <v>0</v>
      </c>
      <c r="K7632">
        <v>1.9357000000000001E-4</v>
      </c>
      <c r="L7632" s="5" cm="1">
        <f t="array" ref="L7632">_xlfn.IFS(I7632=0, 0, I7632&gt;34, 0, AND(I7632&gt;0, I7632&lt;35), VLOOKUP(I7632, $A$63:$C$96, 3))</f>
        <v>232</v>
      </c>
      <c r="M7632" s="5">
        <f t="shared" si="1078"/>
        <v>0</v>
      </c>
      <c r="N7632" s="5">
        <v>3341.4167822091954</v>
      </c>
      <c r="O7632" s="5">
        <f t="shared" si="1085"/>
        <v>5452.8669</v>
      </c>
      <c r="P7632" s="5">
        <f t="shared" si="1086"/>
        <v>232</v>
      </c>
      <c r="Q7632" s="5">
        <f t="shared" si="1080"/>
        <v>0</v>
      </c>
      <c r="R7632" s="5">
        <f>IF(O7632&gt;(P7632+U7632),O7632-P7632-U7632, 0)</f>
        <v>0</v>
      </c>
      <c r="S7632" s="5">
        <f t="shared" si="1081"/>
        <v>0</v>
      </c>
      <c r="T7632" s="5">
        <f t="shared" si="1082"/>
        <v>0</v>
      </c>
      <c r="U7632" s="5">
        <f>IF(O7632&gt;P7632,IF(V7631*($B$6/100)&gt;=O7632-P7632,(O7632-P7632), V7631*($B$6/100)), 0)</f>
        <v>5220.8669</v>
      </c>
      <c r="V7632" s="5">
        <f>V7631+(T7632*($B$5/100))-(U7632/($B$6/100))</f>
        <v>999662.42430728825</v>
      </c>
      <c r="W7632" s="5">
        <f t="shared" si="1083"/>
        <v>24991.560607682208</v>
      </c>
    </row>
    <row r="7633" spans="4:23" x14ac:dyDescent="0.25">
      <c r="D7633">
        <f t="shared" si="1084"/>
        <v>7631</v>
      </c>
      <c r="E7633" s="3">
        <v>44148</v>
      </c>
      <c r="F7633" s="4">
        <v>0.91666666666666663</v>
      </c>
      <c r="G7633">
        <v>20</v>
      </c>
      <c r="H7633">
        <v>0</v>
      </c>
      <c r="I7633" s="5">
        <f t="shared" si="1079"/>
        <v>3</v>
      </c>
      <c r="J7633" s="22">
        <v>0</v>
      </c>
      <c r="K7633">
        <v>1.8612000000000001E-4</v>
      </c>
      <c r="L7633" s="5" cm="1">
        <f t="array" ref="L7633">_xlfn.IFS(I7633=0, 0, I7633&gt;34, 0, AND(I7633&gt;0, I7633&lt;35), VLOOKUP(I7633, $A$63:$C$96, 3))</f>
        <v>232</v>
      </c>
      <c r="M7633" s="5">
        <f t="shared" si="1078"/>
        <v>0</v>
      </c>
      <c r="N7633" s="5">
        <v>2836.8395859080247</v>
      </c>
      <c r="O7633" s="5">
        <f t="shared" si="1085"/>
        <v>5243.0004000000008</v>
      </c>
      <c r="P7633" s="5">
        <f t="shared" si="1086"/>
        <v>232</v>
      </c>
      <c r="Q7633" s="5">
        <f t="shared" si="1080"/>
        <v>0</v>
      </c>
      <c r="R7633" s="5">
        <f>IF(O7633&gt;(P7633+U7633),O7633-P7633-U7633, 0)</f>
        <v>0</v>
      </c>
      <c r="S7633" s="5">
        <f t="shared" si="1081"/>
        <v>0</v>
      </c>
      <c r="T7633" s="5">
        <f t="shared" si="1082"/>
        <v>0</v>
      </c>
      <c r="U7633" s="5">
        <f>IF(O7633&gt;P7633,IF(V7632*($B$6/100)&gt;=O7633-P7633,(O7633-P7633), V7632*($B$6/100)), 0)</f>
        <v>5011.0004000000008</v>
      </c>
      <c r="V7633" s="5">
        <f>V7632+(T7633*($B$5/100))-(U7633/($B$6/100))</f>
        <v>992503.85230728821</v>
      </c>
      <c r="W7633" s="5">
        <f t="shared" si="1083"/>
        <v>24812.596307682204</v>
      </c>
    </row>
    <row r="7634" spans="4:23" x14ac:dyDescent="0.25">
      <c r="D7634">
        <f t="shared" si="1084"/>
        <v>7632</v>
      </c>
      <c r="E7634" s="3">
        <v>44148</v>
      </c>
      <c r="F7634" s="4">
        <v>0.95833333333333337</v>
      </c>
      <c r="G7634">
        <v>20</v>
      </c>
      <c r="H7634">
        <v>0</v>
      </c>
      <c r="I7634" s="5">
        <f t="shared" si="1079"/>
        <v>3</v>
      </c>
      <c r="J7634" s="22">
        <v>0</v>
      </c>
      <c r="K7634">
        <v>1.6983000000000002E-4</v>
      </c>
      <c r="L7634" s="5" cm="1">
        <f t="array" ref="L7634">_xlfn.IFS(I7634=0, 0, I7634&gt;34, 0, AND(I7634&gt;0, I7634&lt;35), VLOOKUP(I7634, $A$63:$C$96, 3))</f>
        <v>232</v>
      </c>
      <c r="M7634" s="5">
        <f t="shared" si="1078"/>
        <v>0</v>
      </c>
      <c r="N7634" s="5">
        <v>2304.9944519820665</v>
      </c>
      <c r="O7634" s="5">
        <f t="shared" si="1085"/>
        <v>4784.1111000000001</v>
      </c>
      <c r="P7634" s="5">
        <f t="shared" si="1086"/>
        <v>232</v>
      </c>
      <c r="Q7634" s="5">
        <f t="shared" si="1080"/>
        <v>0</v>
      </c>
      <c r="R7634" s="5">
        <f>IF(O7634&gt;(P7634+U7634),O7634-P7634-U7634, 0)</f>
        <v>0</v>
      </c>
      <c r="S7634" s="5">
        <f t="shared" si="1081"/>
        <v>0</v>
      </c>
      <c r="T7634" s="5">
        <f t="shared" si="1082"/>
        <v>0</v>
      </c>
      <c r="U7634" s="5">
        <f>IF(O7634&gt;P7634,IF(V7633*($B$6/100)&gt;=O7634-P7634,(O7634-P7634), V7633*($B$6/100)), 0)</f>
        <v>4552.1111000000001</v>
      </c>
      <c r="V7634" s="5">
        <f>V7633+(T7634*($B$5/100))-(U7634/($B$6/100))</f>
        <v>986000.83645014535</v>
      </c>
      <c r="W7634" s="5">
        <f t="shared" si="1083"/>
        <v>24650.020911253632</v>
      </c>
    </row>
    <row r="7635" spans="4:23" x14ac:dyDescent="0.25">
      <c r="D7635">
        <f t="shared" si="1084"/>
        <v>7633</v>
      </c>
      <c r="E7635" s="3">
        <v>44149</v>
      </c>
      <c r="F7635" s="4">
        <v>0</v>
      </c>
      <c r="G7635">
        <v>10</v>
      </c>
      <c r="H7635">
        <v>0</v>
      </c>
      <c r="I7635" s="5">
        <f t="shared" si="1079"/>
        <v>1</v>
      </c>
      <c r="J7635" s="22">
        <v>0</v>
      </c>
      <c r="K7635">
        <v>1.4706000000000002E-4</v>
      </c>
      <c r="L7635" s="5" cm="1">
        <f t="array" ref="L7635">_xlfn.IFS(I7635=0, 0, I7635&gt;34, 0, AND(I7635&gt;0, I7635&lt;35), VLOOKUP(I7635, $A$63:$C$96, 3))</f>
        <v>0</v>
      </c>
      <c r="M7635" s="5">
        <f t="shared" si="1078"/>
        <v>0</v>
      </c>
      <c r="N7635" s="5">
        <v>1804.4175106249086</v>
      </c>
      <c r="O7635" s="5">
        <f t="shared" si="1085"/>
        <v>4142.6802000000007</v>
      </c>
      <c r="P7635" s="5">
        <f t="shared" si="1086"/>
        <v>0</v>
      </c>
      <c r="Q7635" s="5">
        <f t="shared" si="1080"/>
        <v>0</v>
      </c>
      <c r="R7635" s="5">
        <f>IF(O7635&gt;(P7635+U7635),O7635-P7635-U7635, 0)</f>
        <v>0</v>
      </c>
      <c r="S7635" s="5">
        <f t="shared" si="1081"/>
        <v>0</v>
      </c>
      <c r="T7635" s="5">
        <f t="shared" si="1082"/>
        <v>0</v>
      </c>
      <c r="U7635" s="5">
        <f>IF(O7635&gt;P7635,IF(V7634*($B$6/100)&gt;=O7635-P7635,(O7635-P7635), V7634*($B$6/100)), 0)</f>
        <v>4142.6802000000007</v>
      </c>
      <c r="V7635" s="5">
        <f>V7634+(T7635*($B$5/100))-(U7635/($B$6/100))</f>
        <v>980082.72187871672</v>
      </c>
      <c r="W7635" s="5">
        <f t="shared" si="1083"/>
        <v>24502.068046967917</v>
      </c>
    </row>
    <row r="7636" spans="4:23" x14ac:dyDescent="0.25">
      <c r="D7636">
        <f t="shared" si="1084"/>
        <v>7634</v>
      </c>
      <c r="E7636" s="3">
        <v>44149</v>
      </c>
      <c r="F7636" s="4">
        <v>4.1666666666666664E-2</v>
      </c>
      <c r="G7636">
        <v>20</v>
      </c>
      <c r="H7636">
        <v>0</v>
      </c>
      <c r="I7636" s="5">
        <f t="shared" si="1079"/>
        <v>3</v>
      </c>
      <c r="J7636" s="22">
        <v>0</v>
      </c>
      <c r="K7636">
        <v>1.1627E-4</v>
      </c>
      <c r="L7636" s="5" cm="1">
        <f t="array" ref="L7636">_xlfn.IFS(I7636=0, 0, I7636&gt;34, 0, AND(I7636&gt;0, I7636&lt;35), VLOOKUP(I7636, $A$63:$C$96, 3))</f>
        <v>232</v>
      </c>
      <c r="M7636" s="5">
        <f t="shared" si="1078"/>
        <v>0</v>
      </c>
      <c r="N7636" s="5">
        <v>1573.7622399277011</v>
      </c>
      <c r="O7636" s="5">
        <f t="shared" si="1085"/>
        <v>3275.3258999999998</v>
      </c>
      <c r="P7636" s="5">
        <f t="shared" si="1086"/>
        <v>232</v>
      </c>
      <c r="Q7636" s="5">
        <f t="shared" si="1080"/>
        <v>0</v>
      </c>
      <c r="R7636" s="5">
        <f>IF(O7636&gt;(P7636+U7636),O7636-P7636-U7636, 0)</f>
        <v>0</v>
      </c>
      <c r="S7636" s="5">
        <f t="shared" si="1081"/>
        <v>0</v>
      </c>
      <c r="T7636" s="5">
        <f t="shared" si="1082"/>
        <v>0</v>
      </c>
      <c r="U7636" s="5">
        <f>IF(O7636&gt;P7636,IF(V7635*($B$6/100)&gt;=O7636-P7636,(O7636-P7636), V7635*($B$6/100)), 0)</f>
        <v>3043.3258999999998</v>
      </c>
      <c r="V7636" s="5">
        <f>V7635+(T7636*($B$5/100))-(U7636/($B$6/100))</f>
        <v>975735.11345014535</v>
      </c>
      <c r="W7636" s="5">
        <f t="shared" si="1083"/>
        <v>24393.377836253632</v>
      </c>
    </row>
    <row r="7637" spans="4:23" x14ac:dyDescent="0.25">
      <c r="D7637">
        <f t="shared" si="1084"/>
        <v>7635</v>
      </c>
      <c r="E7637" s="3">
        <v>44149</v>
      </c>
      <c r="F7637" s="4">
        <v>8.3333333333333329E-2</v>
      </c>
      <c r="G7637">
        <v>20</v>
      </c>
      <c r="H7637">
        <v>0</v>
      </c>
      <c r="I7637" s="5">
        <f t="shared" si="1079"/>
        <v>3</v>
      </c>
      <c r="J7637" s="22">
        <v>0</v>
      </c>
      <c r="K7637">
        <v>9.221E-5</v>
      </c>
      <c r="L7637" s="5" cm="1">
        <f t="array" ref="L7637">_xlfn.IFS(I7637=0, 0, I7637&gt;34, 0, AND(I7637&gt;0, I7637&lt;35), VLOOKUP(I7637, $A$63:$C$96, 3))</f>
        <v>232</v>
      </c>
      <c r="M7637" s="5">
        <f t="shared" si="1078"/>
        <v>0</v>
      </c>
      <c r="N7637" s="5">
        <v>1496.7359085307749</v>
      </c>
      <c r="O7637" s="5">
        <f t="shared" si="1085"/>
        <v>2597.5556999999999</v>
      </c>
      <c r="P7637" s="5">
        <f t="shared" si="1086"/>
        <v>232</v>
      </c>
      <c r="Q7637" s="5">
        <f t="shared" si="1080"/>
        <v>0</v>
      </c>
      <c r="R7637" s="5">
        <f>IF(O7637&gt;(P7637+U7637),O7637-P7637-U7637, 0)</f>
        <v>0</v>
      </c>
      <c r="S7637" s="5">
        <f t="shared" si="1081"/>
        <v>0</v>
      </c>
      <c r="T7637" s="5">
        <f t="shared" si="1082"/>
        <v>0</v>
      </c>
      <c r="U7637" s="5">
        <f>IF(O7637&gt;P7637,IF(V7636*($B$6/100)&gt;=O7637-P7637,(O7637-P7637), V7636*($B$6/100)), 0)</f>
        <v>2365.5556999999999</v>
      </c>
      <c r="V7637" s="5">
        <f>V7636+(T7637*($B$5/100))-(U7637/($B$6/100))</f>
        <v>972355.74816443108</v>
      </c>
      <c r="W7637" s="5">
        <f t="shared" si="1083"/>
        <v>24308.893704110778</v>
      </c>
    </row>
    <row r="7638" spans="4:23" x14ac:dyDescent="0.25">
      <c r="D7638">
        <f t="shared" si="1084"/>
        <v>7636</v>
      </c>
      <c r="E7638" s="3">
        <v>44149</v>
      </c>
      <c r="F7638" s="4">
        <v>0.125</v>
      </c>
      <c r="G7638">
        <v>20</v>
      </c>
      <c r="H7638">
        <v>0</v>
      </c>
      <c r="I7638" s="5">
        <f t="shared" si="1079"/>
        <v>3</v>
      </c>
      <c r="J7638" s="22">
        <v>0</v>
      </c>
      <c r="K7638">
        <v>7.8570000000000002E-5</v>
      </c>
      <c r="L7638" s="5" cm="1">
        <f t="array" ref="L7638">_xlfn.IFS(I7638=0, 0, I7638&gt;34, 0, AND(I7638&gt;0, I7638&lt;35), VLOOKUP(I7638, $A$63:$C$96, 3))</f>
        <v>232</v>
      </c>
      <c r="M7638" s="5">
        <f t="shared" si="1078"/>
        <v>0</v>
      </c>
      <c r="N7638" s="5">
        <v>1518.7161909554661</v>
      </c>
      <c r="O7638" s="5">
        <f t="shared" si="1085"/>
        <v>2213.3169000000003</v>
      </c>
      <c r="P7638" s="5">
        <f t="shared" si="1086"/>
        <v>232</v>
      </c>
      <c r="Q7638" s="5">
        <f t="shared" si="1080"/>
        <v>0</v>
      </c>
      <c r="R7638" s="5">
        <f>IF(O7638&gt;(P7638+U7638),O7638-P7638-U7638, 0)</f>
        <v>0</v>
      </c>
      <c r="S7638" s="5">
        <f t="shared" si="1081"/>
        <v>0</v>
      </c>
      <c r="T7638" s="5">
        <f t="shared" si="1082"/>
        <v>0</v>
      </c>
      <c r="U7638" s="5">
        <f>IF(O7638&gt;P7638,IF(V7637*($B$6/100)&gt;=O7638-P7638,(O7638-P7638), V7637*($B$6/100)), 0)</f>
        <v>1981.3169000000003</v>
      </c>
      <c r="V7638" s="5">
        <f>V7637+(T7638*($B$5/100))-(U7638/($B$6/100))</f>
        <v>969525.29545014538</v>
      </c>
      <c r="W7638" s="5">
        <f t="shared" si="1083"/>
        <v>24238.132386253634</v>
      </c>
    </row>
    <row r="7639" spans="4:23" x14ac:dyDescent="0.25">
      <c r="D7639">
        <f t="shared" si="1084"/>
        <v>7637</v>
      </c>
      <c r="E7639" s="3">
        <v>44149</v>
      </c>
      <c r="F7639" s="4">
        <v>0.16666666666666666</v>
      </c>
      <c r="G7639">
        <v>20</v>
      </c>
      <c r="H7639">
        <v>0</v>
      </c>
      <c r="I7639" s="5">
        <f t="shared" si="1079"/>
        <v>3</v>
      </c>
      <c r="J7639" s="22">
        <v>0</v>
      </c>
      <c r="K7639">
        <v>7.3109999999999996E-5</v>
      </c>
      <c r="L7639" s="5" cm="1">
        <f t="array" ref="L7639">_xlfn.IFS(I7639=0, 0, I7639&gt;34, 0, AND(I7639&gt;0, I7639&lt;35), VLOOKUP(I7639, $A$63:$C$96, 3))</f>
        <v>232</v>
      </c>
      <c r="M7639" s="5">
        <f t="shared" si="1078"/>
        <v>0</v>
      </c>
      <c r="N7639" s="5">
        <v>1523.5141618223304</v>
      </c>
      <c r="O7639" s="5">
        <f t="shared" si="1085"/>
        <v>2059.5086999999999</v>
      </c>
      <c r="P7639" s="5">
        <f t="shared" si="1086"/>
        <v>232</v>
      </c>
      <c r="Q7639" s="5">
        <f t="shared" si="1080"/>
        <v>0</v>
      </c>
      <c r="R7639" s="5">
        <f>IF(O7639&gt;(P7639+U7639),O7639-P7639-U7639, 0)</f>
        <v>0</v>
      </c>
      <c r="S7639" s="5">
        <f t="shared" si="1081"/>
        <v>0</v>
      </c>
      <c r="T7639" s="5">
        <f t="shared" si="1082"/>
        <v>0</v>
      </c>
      <c r="U7639" s="5">
        <f>IF(O7639&gt;P7639,IF(V7638*($B$6/100)&gt;=O7639-P7639,(O7639-P7639), V7638*($B$6/100)), 0)</f>
        <v>1827.5086999999999</v>
      </c>
      <c r="V7639" s="5">
        <f>V7638+(T7639*($B$5/100))-(U7639/($B$6/100))</f>
        <v>966914.56873585971</v>
      </c>
      <c r="W7639" s="5">
        <f t="shared" si="1083"/>
        <v>24172.864218396491</v>
      </c>
    </row>
    <row r="7640" spans="4:23" x14ac:dyDescent="0.25">
      <c r="D7640">
        <f t="shared" si="1084"/>
        <v>7638</v>
      </c>
      <c r="E7640" s="3">
        <v>44149</v>
      </c>
      <c r="F7640" s="4">
        <v>0.20833333333333334</v>
      </c>
      <c r="G7640">
        <v>20</v>
      </c>
      <c r="H7640">
        <v>0</v>
      </c>
      <c r="I7640" s="5">
        <f t="shared" si="1079"/>
        <v>3</v>
      </c>
      <c r="J7640" s="22">
        <v>0</v>
      </c>
      <c r="K7640">
        <v>7.2399999999999998E-5</v>
      </c>
      <c r="L7640" s="5" cm="1">
        <f t="array" ref="L7640">_xlfn.IFS(I7640=0, 0, I7640&gt;34, 0, AND(I7640&gt;0, I7640&lt;35), VLOOKUP(I7640, $A$63:$C$96, 3))</f>
        <v>232</v>
      </c>
      <c r="M7640" s="5">
        <f t="shared" si="1078"/>
        <v>0</v>
      </c>
      <c r="N7640" s="5">
        <v>1545.4394651809719</v>
      </c>
      <c r="O7640" s="5">
        <f t="shared" si="1085"/>
        <v>2039.508</v>
      </c>
      <c r="P7640" s="5">
        <f t="shared" si="1086"/>
        <v>232</v>
      </c>
      <c r="Q7640" s="5">
        <f t="shared" si="1080"/>
        <v>0</v>
      </c>
      <c r="R7640" s="5">
        <f>IF(O7640&gt;(P7640+U7640),O7640-P7640-U7640, 0)</f>
        <v>0</v>
      </c>
      <c r="S7640" s="5">
        <f t="shared" si="1081"/>
        <v>0</v>
      </c>
      <c r="T7640" s="5">
        <f t="shared" si="1082"/>
        <v>0</v>
      </c>
      <c r="U7640" s="5">
        <f>IF(O7640&gt;P7640,IF(V7639*($B$6/100)&gt;=O7640-P7640,(O7640-P7640), V7639*($B$6/100)), 0)</f>
        <v>1807.508</v>
      </c>
      <c r="V7640" s="5">
        <f>V7639+(T7640*($B$5/100))-(U7640/($B$6/100))</f>
        <v>964332.41445014544</v>
      </c>
      <c r="W7640" s="5">
        <f t="shared" si="1083"/>
        <v>24108.310361253636</v>
      </c>
    </row>
    <row r="7641" spans="4:23" x14ac:dyDescent="0.25">
      <c r="D7641">
        <f t="shared" si="1084"/>
        <v>7639</v>
      </c>
      <c r="E7641" s="3">
        <v>44149</v>
      </c>
      <c r="F7641" s="4">
        <v>0.25</v>
      </c>
      <c r="G7641">
        <v>30</v>
      </c>
      <c r="H7641">
        <v>0</v>
      </c>
      <c r="I7641" s="5">
        <f t="shared" si="1079"/>
        <v>4</v>
      </c>
      <c r="J7641" s="22">
        <v>0</v>
      </c>
      <c r="K7641">
        <v>7.394E-5</v>
      </c>
      <c r="L7641" s="5" cm="1">
        <f t="array" ref="L7641">_xlfn.IFS(I7641=0, 0, I7641&gt;34, 0, AND(I7641&gt;0, I7641&lt;35), VLOOKUP(I7641, $A$63:$C$96, 3))</f>
        <v>740</v>
      </c>
      <c r="M7641" s="5">
        <f t="shared" si="1078"/>
        <v>0</v>
      </c>
      <c r="N7641" s="5">
        <v>1698.6896610519852</v>
      </c>
      <c r="O7641" s="5">
        <f t="shared" si="1085"/>
        <v>2082.8897999999999</v>
      </c>
      <c r="P7641" s="5">
        <f t="shared" si="1086"/>
        <v>740</v>
      </c>
      <c r="Q7641" s="5">
        <f t="shared" si="1080"/>
        <v>0</v>
      </c>
      <c r="R7641" s="5">
        <f>IF(O7641&gt;(P7641+U7641),O7641-P7641-U7641, 0)</f>
        <v>0</v>
      </c>
      <c r="S7641" s="5">
        <f t="shared" si="1081"/>
        <v>0</v>
      </c>
      <c r="T7641" s="5">
        <f t="shared" si="1082"/>
        <v>0</v>
      </c>
      <c r="U7641" s="5">
        <f>IF(O7641&gt;P7641,IF(V7640*($B$6/100)&gt;=O7641-P7641,(O7641-P7641), V7640*($B$6/100)), 0)</f>
        <v>1342.8897999999999</v>
      </c>
      <c r="V7641" s="5">
        <f>V7640+(T7641*($B$5/100))-(U7641/($B$6/100))</f>
        <v>962414.00045014545</v>
      </c>
      <c r="W7641" s="5">
        <f t="shared" si="1083"/>
        <v>24060.350011253635</v>
      </c>
    </row>
    <row r="7642" spans="4:23" x14ac:dyDescent="0.25">
      <c r="D7642">
        <f t="shared" si="1084"/>
        <v>7640</v>
      </c>
      <c r="E7642" s="3">
        <v>44149</v>
      </c>
      <c r="F7642" s="4">
        <v>0.29166666666666669</v>
      </c>
      <c r="G7642">
        <v>30</v>
      </c>
      <c r="H7642">
        <v>0</v>
      </c>
      <c r="I7642" s="5">
        <f t="shared" si="1079"/>
        <v>4</v>
      </c>
      <c r="J7642" s="22">
        <v>0</v>
      </c>
      <c r="K7642">
        <v>8.1089999999999998E-5</v>
      </c>
      <c r="L7642" s="5" cm="1">
        <f t="array" ref="L7642">_xlfn.IFS(I7642=0, 0, I7642&gt;34, 0, AND(I7642&gt;0, I7642&lt;35), VLOOKUP(I7642, $A$63:$C$96, 3))</f>
        <v>740</v>
      </c>
      <c r="M7642" s="5">
        <f t="shared" si="1078"/>
        <v>0</v>
      </c>
      <c r="N7642" s="5">
        <v>2202.2731823362556</v>
      </c>
      <c r="O7642" s="5">
        <f t="shared" si="1085"/>
        <v>2284.3053</v>
      </c>
      <c r="P7642" s="5">
        <f t="shared" si="1086"/>
        <v>740</v>
      </c>
      <c r="Q7642" s="5">
        <f t="shared" si="1080"/>
        <v>0</v>
      </c>
      <c r="R7642" s="5">
        <f>IF(O7642&gt;(P7642+U7642),O7642-P7642-U7642, 0)</f>
        <v>0</v>
      </c>
      <c r="S7642" s="5">
        <f t="shared" si="1081"/>
        <v>0</v>
      </c>
      <c r="T7642" s="5">
        <f t="shared" si="1082"/>
        <v>0</v>
      </c>
      <c r="U7642" s="5">
        <f>IF(O7642&gt;P7642,IF(V7641*($B$6/100)&gt;=O7642-P7642,(O7642-P7642), V7641*($B$6/100)), 0)</f>
        <v>1544.3053</v>
      </c>
      <c r="V7642" s="5">
        <f>V7641+(T7642*($B$5/100))-(U7642/($B$6/100))</f>
        <v>960207.85002157406</v>
      </c>
      <c r="W7642" s="5">
        <f t="shared" si="1083"/>
        <v>24005.196250539353</v>
      </c>
    </row>
    <row r="7643" spans="4:23" x14ac:dyDescent="0.25">
      <c r="D7643">
        <f t="shared" si="1084"/>
        <v>7641</v>
      </c>
      <c r="E7643" s="3">
        <v>44149</v>
      </c>
      <c r="F7643" s="4">
        <v>0.33333333333333331</v>
      </c>
      <c r="G7643">
        <v>40</v>
      </c>
      <c r="H7643">
        <v>0</v>
      </c>
      <c r="I7643" s="5">
        <f t="shared" si="1079"/>
        <v>6</v>
      </c>
      <c r="J7643" s="22">
        <v>7.4234273469165555E-6</v>
      </c>
      <c r="K7643">
        <v>1.0352E-4</v>
      </c>
      <c r="L7643" s="5" cm="1">
        <f t="array" ref="L7643">_xlfn.IFS(I7643=0, 0, I7643&gt;34, 0, AND(I7643&gt;0, I7643&lt;35), VLOOKUP(I7643, $A$63:$C$96, 3))</f>
        <v>2980</v>
      </c>
      <c r="M7643" s="5">
        <f t="shared" si="1078"/>
        <v>35.26127989785364</v>
      </c>
      <c r="N7643" s="5">
        <v>3185.8439594707438</v>
      </c>
      <c r="O7643" s="5">
        <f t="shared" si="1085"/>
        <v>2916.1584000000003</v>
      </c>
      <c r="P7643" s="5">
        <f t="shared" si="1086"/>
        <v>2916.1584000000003</v>
      </c>
      <c r="Q7643" s="5">
        <f t="shared" si="1080"/>
        <v>99.1028798978532</v>
      </c>
      <c r="R7643" s="5">
        <f>IF(O7643&gt;(P7643+U7643),O7643-P7643-U7643, 0)</f>
        <v>0</v>
      </c>
      <c r="S7643" s="5">
        <f t="shared" si="1081"/>
        <v>0</v>
      </c>
      <c r="T7643" s="5">
        <f t="shared" si="1082"/>
        <v>99.1028798978532</v>
      </c>
      <c r="U7643" s="5">
        <f>IF(O7643&gt;P7643,IF(V7642*($B$6/100)&gt;=O7643-P7643,(O7643-P7643), V7642*($B$6/100)), 0)</f>
        <v>0</v>
      </c>
      <c r="V7643" s="5">
        <f>V7642+(T7643*($B$5/100))-(U7643/($B$6/100))</f>
        <v>960277.22203750256</v>
      </c>
      <c r="W7643" s="5">
        <f t="shared" si="1083"/>
        <v>24006.930550937563</v>
      </c>
    </row>
    <row r="7644" spans="4:23" x14ac:dyDescent="0.25">
      <c r="D7644">
        <f t="shared" si="1084"/>
        <v>7642</v>
      </c>
      <c r="E7644" s="3">
        <v>44149</v>
      </c>
      <c r="F7644" s="4">
        <v>0.375</v>
      </c>
      <c r="G7644">
        <v>50</v>
      </c>
      <c r="H7644">
        <v>0</v>
      </c>
      <c r="I7644" s="5">
        <f t="shared" si="1079"/>
        <v>7</v>
      </c>
      <c r="J7644" s="22">
        <v>2.7219233605360704E-5</v>
      </c>
      <c r="K7644">
        <v>1.3442E-4</v>
      </c>
      <c r="L7644" s="5" cm="1">
        <f t="array" ref="L7644">_xlfn.IFS(I7644=0, 0, I7644&gt;34, 0, AND(I7644&gt;0, I7644&lt;35), VLOOKUP(I7644, $A$63:$C$96, 3))</f>
        <v>4800</v>
      </c>
      <c r="M7644" s="5">
        <f t="shared" si="1078"/>
        <v>129.29135962546334</v>
      </c>
      <c r="N7644" s="5">
        <v>4078.3041892936635</v>
      </c>
      <c r="O7644" s="5">
        <f t="shared" si="1085"/>
        <v>3786.6113999999998</v>
      </c>
      <c r="P7644" s="5">
        <f t="shared" si="1086"/>
        <v>3786.6113999999998</v>
      </c>
      <c r="Q7644" s="5">
        <f t="shared" si="1080"/>
        <v>487.20077413479089</v>
      </c>
      <c r="R7644" s="5">
        <f>IF(O7644&gt;(P7644+U7644),O7644-P7644-U7644, 0)</f>
        <v>0</v>
      </c>
      <c r="S7644" s="5">
        <f t="shared" si="1081"/>
        <v>655.47918549067231</v>
      </c>
      <c r="T7644" s="5">
        <f t="shared" si="1082"/>
        <v>487.20077413479089</v>
      </c>
      <c r="U7644" s="5">
        <f>IF(O7644&gt;P7644,IF(V7643*($B$6/100)&gt;=O7644-P7644,(O7644-P7644), V7643*($B$6/100)), 0)</f>
        <v>0</v>
      </c>
      <c r="V7644" s="5">
        <f>V7643+(T7644*($B$5/100))-(U7644/($B$6/100))</f>
        <v>960618.26257939695</v>
      </c>
      <c r="W7644" s="5">
        <f t="shared" si="1083"/>
        <v>24015.456564484924</v>
      </c>
    </row>
    <row r="7645" spans="4:23" x14ac:dyDescent="0.25">
      <c r="D7645">
        <f t="shared" si="1084"/>
        <v>7643</v>
      </c>
      <c r="E7645" s="3">
        <v>44149</v>
      </c>
      <c r="F7645" s="4">
        <v>0.41666666666666669</v>
      </c>
      <c r="G7645">
        <v>40</v>
      </c>
      <c r="H7645">
        <v>0</v>
      </c>
      <c r="I7645" s="5">
        <f t="shared" si="1079"/>
        <v>6</v>
      </c>
      <c r="J7645" s="22">
        <v>4.4540564081499335E-5</v>
      </c>
      <c r="K7645">
        <v>1.4839000000000001E-4</v>
      </c>
      <c r="L7645" s="5" cm="1">
        <f t="array" ref="L7645">_xlfn.IFS(I7645=0, 0, I7645&gt;34, 0, AND(I7645&gt;0, I7645&lt;35), VLOOKUP(I7645, $A$63:$C$96, 3))</f>
        <v>2980</v>
      </c>
      <c r="M7645" s="5">
        <f t="shared" si="1078"/>
        <v>211.56767938712184</v>
      </c>
      <c r="N7645" s="5">
        <v>4138.8297445736489</v>
      </c>
      <c r="O7645" s="5">
        <f t="shared" si="1085"/>
        <v>4180.1463000000003</v>
      </c>
      <c r="P7645" s="5">
        <f t="shared" si="1086"/>
        <v>3191.5676793871216</v>
      </c>
      <c r="Q7645" s="5">
        <f t="shared" si="1080"/>
        <v>0</v>
      </c>
      <c r="R7645" s="5">
        <f>IF(O7645&gt;(P7645+U7645),O7645-P7645-U7645, 0)</f>
        <v>0</v>
      </c>
      <c r="S7645" s="5">
        <f t="shared" si="1081"/>
        <v>0</v>
      </c>
      <c r="T7645" s="5">
        <f t="shared" si="1082"/>
        <v>0</v>
      </c>
      <c r="U7645" s="5">
        <f>IF(O7645&gt;P7645,IF(V7644*($B$6/100)&gt;=O7645-P7645,(O7645-P7645), V7644*($B$6/100)), 0)</f>
        <v>988.57862061287869</v>
      </c>
      <c r="V7645" s="5">
        <f>V7644+(T7645*($B$5/100))-(U7645/($B$6/100))</f>
        <v>959206.00740709284</v>
      </c>
      <c r="W7645" s="5">
        <f t="shared" si="1083"/>
        <v>23980.150185177321</v>
      </c>
    </row>
    <row r="7646" spans="4:23" x14ac:dyDescent="0.25">
      <c r="D7646">
        <f t="shared" si="1084"/>
        <v>7644</v>
      </c>
      <c r="E7646" s="3">
        <v>44149</v>
      </c>
      <c r="F7646" s="4">
        <v>0.45833333333333331</v>
      </c>
      <c r="G7646">
        <v>50</v>
      </c>
      <c r="H7646">
        <v>0</v>
      </c>
      <c r="I7646" s="5">
        <f t="shared" si="1079"/>
        <v>7</v>
      </c>
      <c r="J7646" s="22">
        <v>5.9387418775332444E-5</v>
      </c>
      <c r="K7646">
        <v>1.4859000000000001E-4</v>
      </c>
      <c r="L7646" s="5" cm="1">
        <f t="array" ref="L7646">_xlfn.IFS(I7646=0, 0, I7646&gt;34, 0, AND(I7646&gt;0, I7646&lt;35), VLOOKUP(I7646, $A$63:$C$96, 3))</f>
        <v>4800</v>
      </c>
      <c r="M7646" s="5">
        <f t="shared" si="1078"/>
        <v>282.09023918282912</v>
      </c>
      <c r="N7646" s="5">
        <v>3854.4476922399945</v>
      </c>
      <c r="O7646" s="5">
        <f t="shared" si="1085"/>
        <v>4185.7803000000004</v>
      </c>
      <c r="P7646" s="5">
        <f t="shared" si="1086"/>
        <v>4185.7803000000004</v>
      </c>
      <c r="Q7646" s="5">
        <f t="shared" si="1080"/>
        <v>487.20077413479089</v>
      </c>
      <c r="R7646" s="5">
        <f>IF(O7646&gt;(P7646+U7646),O7646-P7646-U7646, 0)</f>
        <v>0</v>
      </c>
      <c r="S7646" s="5">
        <f t="shared" si="1081"/>
        <v>409.10916504803822</v>
      </c>
      <c r="T7646" s="5">
        <f t="shared" si="1082"/>
        <v>487.20077413479089</v>
      </c>
      <c r="U7646" s="5">
        <f>IF(O7646&gt;P7646,IF(V7645*($B$6/100)&gt;=O7646-P7646,(O7646-P7646), V7645*($B$6/100)), 0)</f>
        <v>0</v>
      </c>
      <c r="V7646" s="5">
        <f>V7645+(T7646*($B$5/100))-(U7646/($B$6/100))</f>
        <v>959547.04794898722</v>
      </c>
      <c r="W7646" s="5">
        <f t="shared" si="1083"/>
        <v>23988.676198724679</v>
      </c>
    </row>
    <row r="7647" spans="4:23" x14ac:dyDescent="0.25">
      <c r="D7647">
        <f t="shared" si="1084"/>
        <v>7645</v>
      </c>
      <c r="E7647" s="3">
        <v>44149</v>
      </c>
      <c r="F7647" s="4">
        <v>0.5</v>
      </c>
      <c r="G7647">
        <v>40</v>
      </c>
      <c r="H7647">
        <v>3</v>
      </c>
      <c r="I7647" s="5">
        <f t="shared" si="1079"/>
        <v>6</v>
      </c>
      <c r="J7647" s="22">
        <v>1.2124931333297041E-4</v>
      </c>
      <c r="K7647">
        <v>1.4799E-4</v>
      </c>
      <c r="L7647" s="5" cm="1">
        <f t="array" ref="L7647">_xlfn.IFS(I7647=0, 0, I7647&gt;34, 0, AND(I7647&gt;0, I7647&lt;35), VLOOKUP(I7647, $A$63:$C$96, 3))</f>
        <v>2980</v>
      </c>
      <c r="M7647" s="5">
        <f t="shared" si="1078"/>
        <v>575.93423833160955</v>
      </c>
      <c r="N7647" s="5">
        <v>3651.882832517666</v>
      </c>
      <c r="O7647" s="5">
        <f t="shared" si="1085"/>
        <v>4168.8783000000003</v>
      </c>
      <c r="P7647" s="5">
        <f t="shared" si="1086"/>
        <v>3555.9342383316098</v>
      </c>
      <c r="Q7647" s="5">
        <f t="shared" si="1080"/>
        <v>0</v>
      </c>
      <c r="R7647" s="5">
        <f>IF(O7647&gt;(P7647+U7647),O7647-P7647-U7647, 0)</f>
        <v>0</v>
      </c>
      <c r="S7647" s="5">
        <f t="shared" si="1081"/>
        <v>0</v>
      </c>
      <c r="T7647" s="5">
        <f t="shared" si="1082"/>
        <v>0</v>
      </c>
      <c r="U7647" s="5">
        <f>IF(O7647&gt;P7647,IF(V7646*($B$6/100)&gt;=O7647-P7647,(O7647-P7647), V7646*($B$6/100)), 0)</f>
        <v>612.94406166839053</v>
      </c>
      <c r="V7647" s="5">
        <f>V7646+(T7647*($B$5/100))-(U7647/($B$6/100))</f>
        <v>958671.41357517522</v>
      </c>
      <c r="W7647" s="5">
        <f t="shared" si="1083"/>
        <v>23966.785339379381</v>
      </c>
    </row>
    <row r="7648" spans="4:23" x14ac:dyDescent="0.25">
      <c r="D7648">
        <f t="shared" si="1084"/>
        <v>7646</v>
      </c>
      <c r="E7648" s="3">
        <v>44149</v>
      </c>
      <c r="F7648" s="4">
        <v>0.54166666666666663</v>
      </c>
      <c r="G7648">
        <v>40</v>
      </c>
      <c r="H7648">
        <v>1</v>
      </c>
      <c r="I7648" s="5">
        <f t="shared" si="1079"/>
        <v>6</v>
      </c>
      <c r="J7648" s="22">
        <v>7.6708749251471072E-5</v>
      </c>
      <c r="K7648">
        <v>1.5354999999999999E-4</v>
      </c>
      <c r="L7648" s="5" cm="1">
        <f t="array" ref="L7648">_xlfn.IFS(I7648=0, 0, I7648&gt;34, 0, AND(I7648&gt;0, I7648&lt;35), VLOOKUP(I7648, $A$63:$C$96, 3))</f>
        <v>2980</v>
      </c>
      <c r="M7648" s="5">
        <f t="shared" si="1078"/>
        <v>364.36655894448762</v>
      </c>
      <c r="N7648" s="5">
        <v>3364.0770950298593</v>
      </c>
      <c r="O7648" s="5">
        <f t="shared" si="1085"/>
        <v>4325.5034999999998</v>
      </c>
      <c r="P7648" s="5">
        <f t="shared" si="1086"/>
        <v>3344.3665589444877</v>
      </c>
      <c r="Q7648" s="5">
        <f t="shared" si="1080"/>
        <v>0</v>
      </c>
      <c r="R7648" s="5">
        <f>IF(O7648&gt;(P7648+U7648),O7648-P7648-U7648, 0)</f>
        <v>0</v>
      </c>
      <c r="S7648" s="5">
        <f t="shared" si="1081"/>
        <v>0</v>
      </c>
      <c r="T7648" s="5">
        <f t="shared" si="1082"/>
        <v>0</v>
      </c>
      <c r="U7648" s="5">
        <f>IF(O7648&gt;P7648,IF(V7647*($B$6/100)&gt;=O7648-P7648,(O7648-P7648), V7647*($B$6/100)), 0)</f>
        <v>981.13694105551212</v>
      </c>
      <c r="V7648" s="5">
        <f>V7647+(T7648*($B$5/100))-(U7648/($B$6/100))</f>
        <v>957269.78937366733</v>
      </c>
      <c r="W7648" s="5">
        <f t="shared" si="1083"/>
        <v>23931.744734341682</v>
      </c>
    </row>
    <row r="7649" spans="4:23" x14ac:dyDescent="0.25">
      <c r="D7649">
        <f t="shared" si="1084"/>
        <v>7647</v>
      </c>
      <c r="E7649" s="3">
        <v>44149</v>
      </c>
      <c r="F7649" s="4">
        <v>0.58333333333333337</v>
      </c>
      <c r="G7649">
        <v>50</v>
      </c>
      <c r="H7649">
        <v>2</v>
      </c>
      <c r="I7649" s="5">
        <f t="shared" si="1079"/>
        <v>7</v>
      </c>
      <c r="J7649" s="22">
        <v>7.1759797686860035E-5</v>
      </c>
      <c r="K7649">
        <v>1.4569E-4</v>
      </c>
      <c r="L7649" s="5" cm="1">
        <f t="array" ref="L7649">_xlfn.IFS(I7649=0, 0, I7649&gt;34, 0, AND(I7649&gt;0, I7649&lt;35), VLOOKUP(I7649, $A$63:$C$96, 3))</f>
        <v>4800</v>
      </c>
      <c r="M7649" s="5">
        <f t="shared" si="1078"/>
        <v>340.85903901258519</v>
      </c>
      <c r="N7649" s="5">
        <v>2853.3411847454131</v>
      </c>
      <c r="O7649" s="5">
        <f t="shared" si="1085"/>
        <v>4104.0873000000001</v>
      </c>
      <c r="P7649" s="5">
        <f t="shared" si="1086"/>
        <v>4104.0873000000001</v>
      </c>
      <c r="Q7649" s="5">
        <f t="shared" si="1080"/>
        <v>487.20077413479089</v>
      </c>
      <c r="R7649" s="5">
        <f>IF(O7649&gt;(P7649+U7649),O7649-P7649-U7649, 0)</f>
        <v>0</v>
      </c>
      <c r="S7649" s="5">
        <f t="shared" si="1081"/>
        <v>549.57096487779449</v>
      </c>
      <c r="T7649" s="5">
        <f t="shared" si="1082"/>
        <v>487.20077413479089</v>
      </c>
      <c r="U7649" s="5">
        <f>IF(O7649&gt;P7649,IF(V7648*($B$6/100)&gt;=O7649-P7649,(O7649-P7649), V7648*($B$6/100)), 0)</f>
        <v>0</v>
      </c>
      <c r="V7649" s="5">
        <f>V7648+(T7649*($B$5/100))-(U7649/($B$6/100))</f>
        <v>957610.82991556171</v>
      </c>
      <c r="W7649" s="5">
        <f t="shared" si="1083"/>
        <v>23940.270747889044</v>
      </c>
    </row>
    <row r="7650" spans="4:23" x14ac:dyDescent="0.25">
      <c r="D7650">
        <f t="shared" si="1084"/>
        <v>7648</v>
      </c>
      <c r="E7650" s="3">
        <v>44149</v>
      </c>
      <c r="F7650" s="4">
        <v>0.625</v>
      </c>
      <c r="G7650">
        <v>50</v>
      </c>
      <c r="H7650">
        <v>10</v>
      </c>
      <c r="I7650" s="5">
        <f t="shared" si="1079"/>
        <v>7</v>
      </c>
      <c r="J7650" s="22">
        <v>6.9285321904554524E-5</v>
      </c>
      <c r="K7650">
        <v>1.4674999999999999E-4</v>
      </c>
      <c r="L7650" s="5" cm="1">
        <f t="array" ref="L7650">_xlfn.IFS(I7650=0, 0, I7650&gt;34, 0, AND(I7650&gt;0, I7650&lt;35), VLOOKUP(I7650, $A$63:$C$96, 3))</f>
        <v>4800</v>
      </c>
      <c r="M7650" s="5">
        <f t="shared" si="1078"/>
        <v>329.105279046634</v>
      </c>
      <c r="N7650" s="5">
        <v>2880.9629679762479</v>
      </c>
      <c r="O7650" s="5">
        <f t="shared" si="1085"/>
        <v>4133.9474999999993</v>
      </c>
      <c r="P7650" s="5">
        <f t="shared" si="1086"/>
        <v>4133.9474999999993</v>
      </c>
      <c r="Q7650" s="5">
        <f t="shared" si="1080"/>
        <v>487.20077413479089</v>
      </c>
      <c r="R7650" s="5">
        <f>IF(O7650&gt;(P7650+U7650),O7650-P7650-U7650, 0)</f>
        <v>0</v>
      </c>
      <c r="S7650" s="5">
        <f t="shared" si="1081"/>
        <v>507.95700491184357</v>
      </c>
      <c r="T7650" s="5">
        <f t="shared" si="1082"/>
        <v>487.20077413479089</v>
      </c>
      <c r="U7650" s="5">
        <f>IF(O7650&gt;P7650,IF(V7649*($B$6/100)&gt;=O7650-P7650,(O7650-P7650), V7649*($B$6/100)), 0)</f>
        <v>0</v>
      </c>
      <c r="V7650" s="5">
        <f>V7649+(T7650*($B$5/100))-(U7650/($B$6/100))</f>
        <v>957951.8704574561</v>
      </c>
      <c r="W7650" s="5">
        <f t="shared" si="1083"/>
        <v>23948.796761436402</v>
      </c>
    </row>
    <row r="7651" spans="4:23" x14ac:dyDescent="0.25">
      <c r="D7651">
        <f t="shared" si="1084"/>
        <v>7649</v>
      </c>
      <c r="E7651" s="3">
        <v>44149</v>
      </c>
      <c r="F7651" s="4">
        <v>0.66666666666666663</v>
      </c>
      <c r="G7651">
        <v>50</v>
      </c>
      <c r="H7651">
        <v>0</v>
      </c>
      <c r="I7651" s="5">
        <f t="shared" si="1079"/>
        <v>7</v>
      </c>
      <c r="J7651" s="22">
        <v>7.4234273469165555E-6</v>
      </c>
      <c r="K7651">
        <v>1.5151999999999999E-4</v>
      </c>
      <c r="L7651" s="5" cm="1">
        <f t="array" ref="L7651">_xlfn.IFS(I7651=0, 0, I7651&gt;34, 0, AND(I7651&gt;0, I7651&lt;35), VLOOKUP(I7651, $A$63:$C$96, 3))</f>
        <v>4800</v>
      </c>
      <c r="M7651" s="5">
        <f t="shared" si="1078"/>
        <v>35.26127989785364</v>
      </c>
      <c r="N7651" s="5">
        <v>2760.7759357112955</v>
      </c>
      <c r="O7651" s="5">
        <f t="shared" si="1085"/>
        <v>4268.3183999999992</v>
      </c>
      <c r="P7651" s="5">
        <f t="shared" si="1086"/>
        <v>4268.3183999999992</v>
      </c>
      <c r="Q7651" s="5">
        <f t="shared" si="1080"/>
        <v>487.20077413479089</v>
      </c>
      <c r="R7651" s="5">
        <f>IF(O7651&gt;(P7651+U7651),O7651-P7651-U7651, 0)</f>
        <v>0</v>
      </c>
      <c r="S7651" s="5">
        <f t="shared" si="1081"/>
        <v>79.742105763063364</v>
      </c>
      <c r="T7651" s="5">
        <f t="shared" si="1082"/>
        <v>487.20077413479089</v>
      </c>
      <c r="U7651" s="5">
        <f>IF(O7651&gt;P7651,IF(V7650*($B$6/100)&gt;=O7651-P7651,(O7651-P7651), V7650*($B$6/100)), 0)</f>
        <v>0</v>
      </c>
      <c r="V7651" s="5">
        <f>V7650+(T7651*($B$5/100))-(U7651/($B$6/100))</f>
        <v>958292.91099935048</v>
      </c>
      <c r="W7651" s="5">
        <f t="shared" si="1083"/>
        <v>23957.322774983761</v>
      </c>
    </row>
    <row r="7652" spans="4:23" x14ac:dyDescent="0.25">
      <c r="D7652">
        <f t="shared" si="1084"/>
        <v>7650</v>
      </c>
      <c r="E7652" s="3">
        <v>44149</v>
      </c>
      <c r="F7652" s="4">
        <v>0.70833333333333337</v>
      </c>
      <c r="G7652">
        <v>50</v>
      </c>
      <c r="H7652">
        <v>0</v>
      </c>
      <c r="I7652" s="5">
        <f t="shared" si="1079"/>
        <v>7</v>
      </c>
      <c r="J7652" s="22">
        <v>0</v>
      </c>
      <c r="K7652">
        <v>1.8269E-4</v>
      </c>
      <c r="L7652" s="5" cm="1">
        <f t="array" ref="L7652">_xlfn.IFS(I7652=0, 0, I7652&gt;34, 0, AND(I7652&gt;0, I7652&lt;35), VLOOKUP(I7652, $A$63:$C$96, 3))</f>
        <v>4800</v>
      </c>
      <c r="M7652" s="5">
        <f t="shared" si="1078"/>
        <v>0</v>
      </c>
      <c r="N7652" s="5">
        <v>3227.9248271164215</v>
      </c>
      <c r="O7652" s="5">
        <f t="shared" si="1085"/>
        <v>5146.3773000000001</v>
      </c>
      <c r="P7652" s="5">
        <f t="shared" si="1086"/>
        <v>4800</v>
      </c>
      <c r="Q7652" s="5">
        <f t="shared" si="1080"/>
        <v>0</v>
      </c>
      <c r="R7652" s="5">
        <f>IF(O7652&gt;(P7652+U7652),O7652-P7652-U7652, 0)</f>
        <v>0</v>
      </c>
      <c r="S7652" s="5">
        <f t="shared" si="1081"/>
        <v>0</v>
      </c>
      <c r="T7652" s="5">
        <f t="shared" si="1082"/>
        <v>0</v>
      </c>
      <c r="U7652" s="5">
        <f>IF(O7652&gt;P7652,IF(V7651*($B$6/100)&gt;=O7652-P7652,(O7652-P7652), V7651*($B$6/100)), 0)</f>
        <v>346.3773000000001</v>
      </c>
      <c r="V7652" s="5">
        <f>V7651+(T7652*($B$5/100))-(U7652/($B$6/100))</f>
        <v>957798.08628506481</v>
      </c>
      <c r="W7652" s="5">
        <f t="shared" si="1083"/>
        <v>23944.95215712662</v>
      </c>
    </row>
    <row r="7653" spans="4:23" x14ac:dyDescent="0.25">
      <c r="D7653">
        <f t="shared" si="1084"/>
        <v>7651</v>
      </c>
      <c r="E7653" s="3">
        <v>44149</v>
      </c>
      <c r="F7653" s="4">
        <v>0.75</v>
      </c>
      <c r="G7653">
        <v>50</v>
      </c>
      <c r="H7653">
        <v>0</v>
      </c>
      <c r="I7653" s="5">
        <f t="shared" si="1079"/>
        <v>7</v>
      </c>
      <c r="J7653" s="22">
        <v>0</v>
      </c>
      <c r="K7653">
        <v>2.3917E-4</v>
      </c>
      <c r="L7653" s="5" cm="1">
        <f t="array" ref="L7653">_xlfn.IFS(I7653=0, 0, I7653&gt;34, 0, AND(I7653&gt;0, I7653&lt;35), VLOOKUP(I7653, $A$63:$C$96, 3))</f>
        <v>4800</v>
      </c>
      <c r="M7653" s="5">
        <f t="shared" si="1078"/>
        <v>0</v>
      </c>
      <c r="N7653" s="5">
        <v>3557.7826398421794</v>
      </c>
      <c r="O7653" s="5">
        <f t="shared" si="1085"/>
        <v>6737.4188999999997</v>
      </c>
      <c r="P7653" s="5">
        <f t="shared" si="1086"/>
        <v>4800</v>
      </c>
      <c r="Q7653" s="5">
        <f t="shared" si="1080"/>
        <v>0</v>
      </c>
      <c r="R7653" s="5">
        <f>IF(O7653&gt;(P7653+U7653),O7653-P7653-U7653, 0)</f>
        <v>0</v>
      </c>
      <c r="S7653" s="5">
        <f t="shared" si="1081"/>
        <v>0</v>
      </c>
      <c r="T7653" s="5">
        <f t="shared" si="1082"/>
        <v>0</v>
      </c>
      <c r="U7653" s="5">
        <f>IF(O7653&gt;P7653,IF(V7652*($B$6/100)&gt;=O7653-P7653,(O7653-P7653), V7652*($B$6/100)), 0)</f>
        <v>1937.4188999999997</v>
      </c>
      <c r="V7653" s="5">
        <f>V7652+(T7653*($B$5/100))-(U7653/($B$6/100))</f>
        <v>955030.34499935049</v>
      </c>
      <c r="W7653" s="5">
        <f t="shared" si="1083"/>
        <v>23875.758624983762</v>
      </c>
    </row>
    <row r="7654" spans="4:23" x14ac:dyDescent="0.25">
      <c r="D7654">
        <f t="shared" si="1084"/>
        <v>7652</v>
      </c>
      <c r="E7654" s="3">
        <v>44149</v>
      </c>
      <c r="F7654" s="4">
        <v>0.79166666666666663</v>
      </c>
      <c r="G7654">
        <v>50</v>
      </c>
      <c r="H7654">
        <v>0</v>
      </c>
      <c r="I7654" s="5">
        <f t="shared" si="1079"/>
        <v>7</v>
      </c>
      <c r="J7654" s="22">
        <v>0</v>
      </c>
      <c r="K7654">
        <v>2.3736999999999999E-4</v>
      </c>
      <c r="L7654" s="5" cm="1">
        <f t="array" ref="L7654">_xlfn.IFS(I7654=0, 0, I7654&gt;34, 0, AND(I7654&gt;0, I7654&lt;35), VLOOKUP(I7654, $A$63:$C$96, 3))</f>
        <v>4800</v>
      </c>
      <c r="M7654" s="5">
        <f t="shared" si="1078"/>
        <v>0</v>
      </c>
      <c r="N7654" s="5">
        <v>3432.1719030559739</v>
      </c>
      <c r="O7654" s="5">
        <f t="shared" si="1085"/>
        <v>6686.7128999999995</v>
      </c>
      <c r="P7654" s="5">
        <f t="shared" si="1086"/>
        <v>4800</v>
      </c>
      <c r="Q7654" s="5">
        <f t="shared" si="1080"/>
        <v>0</v>
      </c>
      <c r="R7654" s="5">
        <f>IF(O7654&gt;(P7654+U7654),O7654-P7654-U7654, 0)</f>
        <v>0</v>
      </c>
      <c r="S7654" s="5">
        <f t="shared" si="1081"/>
        <v>0</v>
      </c>
      <c r="T7654" s="5">
        <f t="shared" si="1082"/>
        <v>0</v>
      </c>
      <c r="U7654" s="5">
        <f>IF(O7654&gt;P7654,IF(V7653*($B$6/100)&gt;=O7654-P7654,(O7654-P7654), V7653*($B$6/100)), 0)</f>
        <v>1886.7128999999995</v>
      </c>
      <c r="V7654" s="5">
        <f>V7653+(T7654*($B$5/100))-(U7654/($B$6/100))</f>
        <v>952335.0408564934</v>
      </c>
      <c r="W7654" s="5">
        <f t="shared" si="1083"/>
        <v>23808.376021412336</v>
      </c>
    </row>
    <row r="7655" spans="4:23" x14ac:dyDescent="0.25">
      <c r="D7655">
        <f t="shared" si="1084"/>
        <v>7653</v>
      </c>
      <c r="E7655" s="3">
        <v>44149</v>
      </c>
      <c r="F7655" s="4">
        <v>0.83333333333333337</v>
      </c>
      <c r="G7655">
        <v>60</v>
      </c>
      <c r="H7655">
        <v>0</v>
      </c>
      <c r="I7655" s="5">
        <f t="shared" si="1079"/>
        <v>8</v>
      </c>
      <c r="J7655" s="22">
        <v>0</v>
      </c>
      <c r="K7655">
        <v>2.1643999999999998E-4</v>
      </c>
      <c r="L7655" s="5" cm="1">
        <f t="array" ref="L7655">_xlfn.IFS(I7655=0, 0, I7655&gt;34, 0, AND(I7655&gt;0, I7655&lt;35), VLOOKUP(I7655, $A$63:$C$96, 3))</f>
        <v>7160</v>
      </c>
      <c r="M7655" s="5">
        <f t="shared" si="1078"/>
        <v>0</v>
      </c>
      <c r="N7655" s="5">
        <v>3309.7238665274408</v>
      </c>
      <c r="O7655" s="5">
        <f t="shared" si="1085"/>
        <v>6097.1147999999994</v>
      </c>
      <c r="P7655" s="5">
        <f t="shared" si="1086"/>
        <v>6097.1147999999994</v>
      </c>
      <c r="Q7655" s="5">
        <f t="shared" si="1080"/>
        <v>487.20077413479089</v>
      </c>
      <c r="R7655" s="5">
        <f>IF(O7655&gt;(P7655+U7655),O7655-P7655-U7655, 0)</f>
        <v>0</v>
      </c>
      <c r="S7655" s="5">
        <f t="shared" si="1081"/>
        <v>575.68442586520973</v>
      </c>
      <c r="T7655" s="5">
        <f t="shared" si="1082"/>
        <v>487.20077413479089</v>
      </c>
      <c r="U7655" s="5">
        <f>IF(O7655&gt;P7655,IF(V7654*($B$6/100)&gt;=O7655-P7655,(O7655-P7655), V7654*($B$6/100)), 0)</f>
        <v>0</v>
      </c>
      <c r="V7655" s="5">
        <f>V7654+(T7655*($B$5/100))-(U7655/($B$6/100))</f>
        <v>952676.08139838779</v>
      </c>
      <c r="W7655" s="5">
        <f t="shared" si="1083"/>
        <v>23816.902034959694</v>
      </c>
    </row>
    <row r="7656" spans="4:23" x14ac:dyDescent="0.25">
      <c r="D7656">
        <f t="shared" si="1084"/>
        <v>7654</v>
      </c>
      <c r="E7656" s="3">
        <v>44149</v>
      </c>
      <c r="F7656" s="4">
        <v>0.875</v>
      </c>
      <c r="G7656">
        <v>50</v>
      </c>
      <c r="H7656">
        <v>0</v>
      </c>
      <c r="I7656" s="5">
        <f t="shared" si="1079"/>
        <v>7</v>
      </c>
      <c r="J7656" s="22">
        <v>0</v>
      </c>
      <c r="K7656">
        <v>1.9474999999999999E-4</v>
      </c>
      <c r="L7656" s="5" cm="1">
        <f t="array" ref="L7656">_xlfn.IFS(I7656=0, 0, I7656&gt;34, 0, AND(I7656&gt;0, I7656&lt;35), VLOOKUP(I7656, $A$63:$C$96, 3))</f>
        <v>4800</v>
      </c>
      <c r="M7656" s="5">
        <f t="shared" si="1078"/>
        <v>0</v>
      </c>
      <c r="N7656" s="5">
        <v>2932.5327141886764</v>
      </c>
      <c r="O7656" s="5">
        <f t="shared" si="1085"/>
        <v>5486.1075000000001</v>
      </c>
      <c r="P7656" s="5">
        <f t="shared" si="1086"/>
        <v>4800</v>
      </c>
      <c r="Q7656" s="5">
        <f t="shared" si="1080"/>
        <v>0</v>
      </c>
      <c r="R7656" s="5">
        <f>IF(O7656&gt;(P7656+U7656),O7656-P7656-U7656, 0)</f>
        <v>0</v>
      </c>
      <c r="S7656" s="5">
        <f t="shared" si="1081"/>
        <v>0</v>
      </c>
      <c r="T7656" s="5">
        <f t="shared" si="1082"/>
        <v>0</v>
      </c>
      <c r="U7656" s="5">
        <f>IF(O7656&gt;P7656,IF(V7655*($B$6/100)&gt;=O7656-P7656,(O7656-P7656), V7655*($B$6/100)), 0)</f>
        <v>686.10750000000007</v>
      </c>
      <c r="V7656" s="5">
        <f>V7655+(T7656*($B$5/100))-(U7656/($B$6/100))</f>
        <v>951695.92782695917</v>
      </c>
      <c r="W7656" s="5">
        <f t="shared" si="1083"/>
        <v>23792.398195673981</v>
      </c>
    </row>
    <row r="7657" spans="4:23" x14ac:dyDescent="0.25">
      <c r="D7657">
        <f t="shared" si="1084"/>
        <v>7655</v>
      </c>
      <c r="E7657" s="3">
        <v>44149</v>
      </c>
      <c r="F7657" s="4">
        <v>0.91666666666666663</v>
      </c>
      <c r="G7657">
        <v>80</v>
      </c>
      <c r="H7657">
        <v>0</v>
      </c>
      <c r="I7657" s="5">
        <f t="shared" si="1079"/>
        <v>11</v>
      </c>
      <c r="J7657" s="22">
        <v>0</v>
      </c>
      <c r="K7657">
        <v>1.7561000000000001E-4</v>
      </c>
      <c r="L7657" s="5" cm="1">
        <f t="array" ref="L7657">_xlfn.IFS(I7657=0, 0, I7657&gt;34, 0, AND(I7657&gt;0, I7657&lt;35), VLOOKUP(I7657, $A$63:$C$96, 3))</f>
        <v>14640</v>
      </c>
      <c r="M7657" s="5">
        <f t="shared" si="1078"/>
        <v>0</v>
      </c>
      <c r="N7657" s="5">
        <v>2591.6431188026913</v>
      </c>
      <c r="O7657" s="5">
        <f t="shared" si="1085"/>
        <v>4946.9337000000005</v>
      </c>
      <c r="P7657" s="5">
        <f t="shared" si="1086"/>
        <v>4946.9337000000005</v>
      </c>
      <c r="Q7657" s="5">
        <f t="shared" si="1080"/>
        <v>487.20077413479089</v>
      </c>
      <c r="R7657" s="5">
        <f>IF(O7657&gt;(P7657+U7657),O7657-P7657-U7657, 0)</f>
        <v>0</v>
      </c>
      <c r="S7657" s="5">
        <f t="shared" si="1081"/>
        <v>1331.0612415918997</v>
      </c>
      <c r="T7657" s="5">
        <f t="shared" si="1082"/>
        <v>8362.0050584080982</v>
      </c>
      <c r="U7657" s="5">
        <f>IF(O7657&gt;P7657,IF(V7656*($B$6/100)&gt;=O7657-P7657,(O7657-P7657), V7656*($B$6/100)), 0)</f>
        <v>0</v>
      </c>
      <c r="V7657" s="5">
        <f>V7656+(T7657*($B$5/100))-(U7657/($B$6/100))</f>
        <v>957549.33136784483</v>
      </c>
      <c r="W7657" s="5">
        <f t="shared" si="1083"/>
        <v>23938.733284196122</v>
      </c>
    </row>
    <row r="7658" spans="4:23" x14ac:dyDescent="0.25">
      <c r="D7658">
        <f t="shared" si="1084"/>
        <v>7656</v>
      </c>
      <c r="E7658" s="3">
        <v>44149</v>
      </c>
      <c r="F7658" s="4">
        <v>0.95833333333333337</v>
      </c>
      <c r="G7658">
        <v>80</v>
      </c>
      <c r="H7658">
        <v>0</v>
      </c>
      <c r="I7658" s="5">
        <f t="shared" si="1079"/>
        <v>11</v>
      </c>
      <c r="J7658" s="22">
        <v>0</v>
      </c>
      <c r="K7658">
        <v>1.5897E-4</v>
      </c>
      <c r="L7658" s="5" cm="1">
        <f t="array" ref="L7658">_xlfn.IFS(I7658=0, 0, I7658&gt;34, 0, AND(I7658&gt;0, I7658&lt;35), VLOOKUP(I7658, $A$63:$C$96, 3))</f>
        <v>14640</v>
      </c>
      <c r="M7658" s="5">
        <f t="shared" si="1078"/>
        <v>0</v>
      </c>
      <c r="N7658" s="5">
        <v>2239.8132648963096</v>
      </c>
      <c r="O7658" s="5">
        <f t="shared" si="1085"/>
        <v>4478.1849000000002</v>
      </c>
      <c r="P7658" s="5">
        <f t="shared" si="1086"/>
        <v>4478.1849000000002</v>
      </c>
      <c r="Q7658" s="5">
        <f t="shared" si="1080"/>
        <v>487.20077413479089</v>
      </c>
      <c r="R7658" s="5">
        <f>IF(O7658&gt;(P7658+U7658),O7658-P7658-U7658, 0)</f>
        <v>0</v>
      </c>
      <c r="S7658" s="5">
        <f t="shared" si="1081"/>
        <v>1150.3623333309206</v>
      </c>
      <c r="T7658" s="5">
        <f t="shared" si="1082"/>
        <v>9011.4527666690792</v>
      </c>
      <c r="U7658" s="5">
        <f>IF(O7658&gt;P7658,IF(V7657*($B$6/100)&gt;=O7658-P7658,(O7658-P7658), V7657*($B$6/100)), 0)</f>
        <v>0</v>
      </c>
      <c r="V7658" s="5">
        <f>V7657+(T7658*($B$5/100))-(U7658/($B$6/100))</f>
        <v>963857.34830451314</v>
      </c>
      <c r="W7658" s="5">
        <f t="shared" si="1083"/>
        <v>24096.433707612829</v>
      </c>
    </row>
    <row r="7659" spans="4:23" x14ac:dyDescent="0.25">
      <c r="D7659">
        <f t="shared" si="1084"/>
        <v>7657</v>
      </c>
      <c r="E7659" s="3">
        <v>44150</v>
      </c>
      <c r="F7659" s="4">
        <v>0</v>
      </c>
      <c r="G7659">
        <v>70</v>
      </c>
      <c r="H7659">
        <v>0</v>
      </c>
      <c r="I7659" s="5">
        <f t="shared" si="1079"/>
        <v>10</v>
      </c>
      <c r="J7659" s="22">
        <v>0</v>
      </c>
      <c r="K7659">
        <v>1.3938000000000001E-4</v>
      </c>
      <c r="L7659" s="5" cm="1">
        <f t="array" ref="L7659">_xlfn.IFS(I7659=0, 0, I7659&gt;34, 0, AND(I7659&gt;0, I7659&lt;35), VLOOKUP(I7659, $A$63:$C$96, 3))</f>
        <v>12480</v>
      </c>
      <c r="M7659" s="5">
        <f t="shared" si="1078"/>
        <v>0</v>
      </c>
      <c r="N7659" s="5">
        <v>1783.3203666535776</v>
      </c>
      <c r="O7659" s="5">
        <f t="shared" si="1085"/>
        <v>3926.3346000000001</v>
      </c>
      <c r="P7659" s="5">
        <f t="shared" si="1086"/>
        <v>3926.3346000000001</v>
      </c>
      <c r="Q7659" s="5">
        <f t="shared" si="1080"/>
        <v>487.20077413479089</v>
      </c>
      <c r="R7659" s="5">
        <f>IF(O7659&gt;(P7659+U7659),O7659-P7659-U7659, 0)</f>
        <v>0</v>
      </c>
      <c r="S7659" s="5">
        <f t="shared" si="1081"/>
        <v>915.90875463233465</v>
      </c>
      <c r="T7659" s="5">
        <f t="shared" si="1082"/>
        <v>7637.7566453676654</v>
      </c>
      <c r="U7659" s="5">
        <f>IF(O7659&gt;P7659,IF(V7658*($B$6/100)&gt;=O7659-P7659,(O7659-P7659), V7658*($B$6/100)), 0)</f>
        <v>0</v>
      </c>
      <c r="V7659" s="5">
        <f>V7658+(T7659*($B$5/100))-(U7659/($B$6/100))</f>
        <v>969203.7779562705</v>
      </c>
      <c r="W7659" s="5">
        <f t="shared" si="1083"/>
        <v>24230.094448906762</v>
      </c>
    </row>
    <row r="7660" spans="4:23" x14ac:dyDescent="0.25">
      <c r="D7660">
        <f t="shared" si="1084"/>
        <v>7658</v>
      </c>
      <c r="E7660" s="3">
        <v>44150</v>
      </c>
      <c r="F7660" s="4">
        <v>4.1666666666666664E-2</v>
      </c>
      <c r="G7660">
        <v>60</v>
      </c>
      <c r="H7660">
        <v>0</v>
      </c>
      <c r="I7660" s="5">
        <f t="shared" si="1079"/>
        <v>8</v>
      </c>
      <c r="J7660" s="22">
        <v>0</v>
      </c>
      <c r="K7660">
        <v>1.1658E-4</v>
      </c>
      <c r="L7660" s="5" cm="1">
        <f t="array" ref="L7660">_xlfn.IFS(I7660=0, 0, I7660&gt;34, 0, AND(I7660&gt;0, I7660&lt;35), VLOOKUP(I7660, $A$63:$C$96, 3))</f>
        <v>7160</v>
      </c>
      <c r="M7660" s="5">
        <f t="shared" si="1078"/>
        <v>0</v>
      </c>
      <c r="N7660" s="5">
        <v>1533.5219130467058</v>
      </c>
      <c r="O7660" s="5">
        <f t="shared" si="1085"/>
        <v>3284.0585999999998</v>
      </c>
      <c r="P7660" s="5">
        <f t="shared" si="1086"/>
        <v>3284.0585999999998</v>
      </c>
      <c r="Q7660" s="5">
        <f t="shared" si="1080"/>
        <v>487.20077413479089</v>
      </c>
      <c r="R7660" s="5">
        <f>IF(O7660&gt;(P7660+U7660),O7660-P7660-U7660, 0)</f>
        <v>0</v>
      </c>
      <c r="S7660" s="5">
        <f t="shared" si="1081"/>
        <v>787.61291119872601</v>
      </c>
      <c r="T7660" s="5">
        <f t="shared" si="1082"/>
        <v>3088.328488801274</v>
      </c>
      <c r="U7660" s="5">
        <f>IF(O7660&gt;P7660,IF(V7659*($B$6/100)&gt;=O7660-P7660,(O7660-P7660), V7659*($B$6/100)), 0)</f>
        <v>0</v>
      </c>
      <c r="V7660" s="5">
        <f>V7659+(T7660*($B$5/100))-(U7660/($B$6/100))</f>
        <v>971365.60789843136</v>
      </c>
      <c r="W7660" s="5">
        <f t="shared" si="1083"/>
        <v>24284.140197460783</v>
      </c>
    </row>
    <row r="7661" spans="4:23" x14ac:dyDescent="0.25">
      <c r="D7661">
        <f t="shared" si="1084"/>
        <v>7659</v>
      </c>
      <c r="E7661" s="3">
        <v>44150</v>
      </c>
      <c r="F7661" s="4">
        <v>8.3333333333333329E-2</v>
      </c>
      <c r="G7661">
        <v>60</v>
      </c>
      <c r="H7661">
        <v>0</v>
      </c>
      <c r="I7661" s="5">
        <f t="shared" si="1079"/>
        <v>8</v>
      </c>
      <c r="J7661" s="22">
        <v>0</v>
      </c>
      <c r="K7661">
        <v>9.520000000000001E-5</v>
      </c>
      <c r="L7661" s="5" cm="1">
        <f t="array" ref="L7661">_xlfn.IFS(I7661=0, 0, I7661&gt;34, 0, AND(I7661&gt;0, I7661&lt;35), VLOOKUP(I7661, $A$63:$C$96, 3))</f>
        <v>7160</v>
      </c>
      <c r="M7661" s="5">
        <f t="shared" si="1078"/>
        <v>0</v>
      </c>
      <c r="N7661" s="5">
        <v>1419.6969499193431</v>
      </c>
      <c r="O7661" s="5">
        <f t="shared" si="1085"/>
        <v>2681.7840000000006</v>
      </c>
      <c r="P7661" s="5">
        <f t="shared" si="1086"/>
        <v>2681.7840000000006</v>
      </c>
      <c r="Q7661" s="5">
        <f t="shared" si="1080"/>
        <v>487.20077413479089</v>
      </c>
      <c r="R7661" s="5">
        <f>IF(O7661&gt;(P7661+U7661),O7661-P7661-U7661, 0)</f>
        <v>0</v>
      </c>
      <c r="S7661" s="5">
        <f t="shared" si="1081"/>
        <v>729.15270282927486</v>
      </c>
      <c r="T7661" s="5">
        <f t="shared" si="1082"/>
        <v>3749.0632971707246</v>
      </c>
      <c r="U7661" s="5">
        <f>IF(O7661&gt;P7661,IF(V7660*($B$6/100)&gt;=O7661-P7661,(O7661-P7661), V7660*($B$6/100)), 0)</f>
        <v>0</v>
      </c>
      <c r="V7661" s="5">
        <f>V7660+(T7661*($B$5/100))-(U7661/($B$6/100))</f>
        <v>973989.95220645086</v>
      </c>
      <c r="W7661" s="5">
        <f t="shared" si="1083"/>
        <v>24349.748805161271</v>
      </c>
    </row>
    <row r="7662" spans="4:23" x14ac:dyDescent="0.25">
      <c r="D7662">
        <f t="shared" si="1084"/>
        <v>7660</v>
      </c>
      <c r="E7662" s="3">
        <v>44150</v>
      </c>
      <c r="F7662" s="4">
        <v>0.125</v>
      </c>
      <c r="G7662">
        <v>60</v>
      </c>
      <c r="H7662">
        <v>0</v>
      </c>
      <c r="I7662" s="5">
        <f t="shared" si="1079"/>
        <v>8</v>
      </c>
      <c r="J7662" s="22">
        <v>0</v>
      </c>
      <c r="K7662">
        <v>8.120999999999999E-5</v>
      </c>
      <c r="L7662" s="5" cm="1">
        <f t="array" ref="L7662">_xlfn.IFS(I7662=0, 0, I7662&gt;34, 0, AND(I7662&gt;0, I7662&lt;35), VLOOKUP(I7662, $A$63:$C$96, 3))</f>
        <v>7160</v>
      </c>
      <c r="M7662" s="5">
        <f t="shared" si="1078"/>
        <v>0</v>
      </c>
      <c r="N7662" s="5">
        <v>1366.2557982898306</v>
      </c>
      <c r="O7662" s="5">
        <f t="shared" si="1085"/>
        <v>2287.6857</v>
      </c>
      <c r="P7662" s="5">
        <f t="shared" si="1086"/>
        <v>2287.6857</v>
      </c>
      <c r="Q7662" s="5">
        <f t="shared" si="1080"/>
        <v>487.20077413479089</v>
      </c>
      <c r="R7662" s="5">
        <f>IF(O7662&gt;(P7662+U7662),O7662-P7662-U7662, 0)</f>
        <v>0</v>
      </c>
      <c r="S7662" s="5">
        <f t="shared" si="1081"/>
        <v>701.70546477246148</v>
      </c>
      <c r="T7662" s="5">
        <f t="shared" si="1082"/>
        <v>4170.6088352275383</v>
      </c>
      <c r="U7662" s="5">
        <f>IF(O7662&gt;P7662,IF(V7661*($B$6/100)&gt;=O7662-P7662,(O7662-P7662), V7661*($B$6/100)), 0)</f>
        <v>0</v>
      </c>
      <c r="V7662" s="5">
        <f>V7661+(T7662*($B$5/100))-(U7662/($B$6/100))</f>
        <v>976909.37839111011</v>
      </c>
      <c r="W7662" s="5">
        <f t="shared" si="1083"/>
        <v>24422.734459777752</v>
      </c>
    </row>
    <row r="7663" spans="4:23" x14ac:dyDescent="0.25">
      <c r="D7663">
        <f t="shared" si="1084"/>
        <v>7661</v>
      </c>
      <c r="E7663" s="3">
        <v>44150</v>
      </c>
      <c r="F7663" s="4">
        <v>0.16666666666666666</v>
      </c>
      <c r="G7663">
        <v>60</v>
      </c>
      <c r="H7663">
        <v>0</v>
      </c>
      <c r="I7663" s="5">
        <f t="shared" si="1079"/>
        <v>8</v>
      </c>
      <c r="J7663" s="22">
        <v>0</v>
      </c>
      <c r="K7663">
        <v>7.5010000000000002E-5</v>
      </c>
      <c r="L7663" s="5" cm="1">
        <f t="array" ref="L7663">_xlfn.IFS(I7663=0, 0, I7663&gt;34, 0, AND(I7663&gt;0, I7663&lt;35), VLOOKUP(I7663, $A$63:$C$96, 3))</f>
        <v>7160</v>
      </c>
      <c r="M7663" s="5">
        <f t="shared" si="1078"/>
        <v>0</v>
      </c>
      <c r="N7663" s="5">
        <v>1349.0394070116438</v>
      </c>
      <c r="O7663" s="5">
        <f t="shared" si="1085"/>
        <v>2113.0317</v>
      </c>
      <c r="P7663" s="5">
        <f t="shared" si="1086"/>
        <v>2113.0317</v>
      </c>
      <c r="Q7663" s="5">
        <f t="shared" si="1080"/>
        <v>487.20077413479089</v>
      </c>
      <c r="R7663" s="5">
        <f>IF(O7663&gt;(P7663+U7663),O7663-P7663-U7663, 0)</f>
        <v>0</v>
      </c>
      <c r="S7663" s="5">
        <f t="shared" si="1081"/>
        <v>692.86317048270519</v>
      </c>
      <c r="T7663" s="5">
        <f t="shared" si="1082"/>
        <v>4354.1051295172956</v>
      </c>
      <c r="U7663" s="5">
        <f>IF(O7663&gt;P7663,IF(V7662*($B$6/100)&gt;=O7663-P7663,(O7663-P7663), V7662*($B$6/100)), 0)</f>
        <v>0</v>
      </c>
      <c r="V7663" s="5">
        <f>V7662+(T7663*($B$5/100))-(U7663/($B$6/100))</f>
        <v>979957.25198177225</v>
      </c>
      <c r="W7663" s="5">
        <f t="shared" si="1083"/>
        <v>24498.931299544307</v>
      </c>
    </row>
    <row r="7664" spans="4:23" x14ac:dyDescent="0.25">
      <c r="D7664">
        <f t="shared" si="1084"/>
        <v>7662</v>
      </c>
      <c r="E7664" s="3">
        <v>44150</v>
      </c>
      <c r="F7664" s="4">
        <v>0.20833333333333334</v>
      </c>
      <c r="G7664">
        <v>50</v>
      </c>
      <c r="H7664">
        <v>0</v>
      </c>
      <c r="I7664" s="5">
        <f t="shared" si="1079"/>
        <v>7</v>
      </c>
      <c r="J7664" s="22">
        <v>0</v>
      </c>
      <c r="K7664">
        <v>7.1840000000000003E-5</v>
      </c>
      <c r="L7664" s="5" cm="1">
        <f t="array" ref="L7664">_xlfn.IFS(I7664=0, 0, I7664&gt;34, 0, AND(I7664&gt;0, I7664&lt;35), VLOOKUP(I7664, $A$63:$C$96, 3))</f>
        <v>4800</v>
      </c>
      <c r="M7664" s="5">
        <f t="shared" si="1078"/>
        <v>0</v>
      </c>
      <c r="N7664" s="5">
        <v>1378.097778075595</v>
      </c>
      <c r="O7664" s="5">
        <f t="shared" si="1085"/>
        <v>2023.7328</v>
      </c>
      <c r="P7664" s="5">
        <f t="shared" si="1086"/>
        <v>2023.7328</v>
      </c>
      <c r="Q7664" s="5">
        <f t="shared" si="1080"/>
        <v>487.20077413479089</v>
      </c>
      <c r="R7664" s="5">
        <f>IF(O7664&gt;(P7664+U7664),O7664-P7664-U7664, 0)</f>
        <v>0</v>
      </c>
      <c r="S7664" s="5">
        <f t="shared" si="1081"/>
        <v>707.78747513962492</v>
      </c>
      <c r="T7664" s="5">
        <f t="shared" si="1082"/>
        <v>2068.4797248603754</v>
      </c>
      <c r="U7664" s="5">
        <f>IF(O7664&gt;P7664,IF(V7663*($B$6/100)&gt;=O7664-P7664,(O7664-P7664), V7663*($B$6/100)), 0)</f>
        <v>0</v>
      </c>
      <c r="V7664" s="5">
        <f>V7663+(T7664*($B$5/100))-(U7664/($B$6/100))</f>
        <v>981405.1877891745</v>
      </c>
      <c r="W7664" s="5">
        <f t="shared" si="1083"/>
        <v>24535.129694729363</v>
      </c>
    </row>
    <row r="7665" spans="4:23" x14ac:dyDescent="0.25">
      <c r="D7665">
        <f t="shared" si="1084"/>
        <v>7663</v>
      </c>
      <c r="E7665" s="3">
        <v>44150</v>
      </c>
      <c r="F7665" s="4">
        <v>0.25</v>
      </c>
      <c r="G7665">
        <v>50</v>
      </c>
      <c r="H7665">
        <v>0</v>
      </c>
      <c r="I7665" s="5">
        <f t="shared" si="1079"/>
        <v>7</v>
      </c>
      <c r="J7665" s="22">
        <v>0</v>
      </c>
      <c r="K7665">
        <v>7.3089999999999993E-5</v>
      </c>
      <c r="L7665" s="5" cm="1">
        <f t="array" ref="L7665">_xlfn.IFS(I7665=0, 0, I7665&gt;34, 0, AND(I7665&gt;0, I7665&lt;35), VLOOKUP(I7665, $A$63:$C$96, 3))</f>
        <v>4800</v>
      </c>
      <c r="M7665" s="5">
        <f t="shared" si="1078"/>
        <v>0</v>
      </c>
      <c r="N7665" s="5">
        <v>1537.9516673749363</v>
      </c>
      <c r="O7665" s="5">
        <f t="shared" si="1085"/>
        <v>2058.9452999999999</v>
      </c>
      <c r="P7665" s="5">
        <f t="shared" si="1086"/>
        <v>2058.9452999999999</v>
      </c>
      <c r="Q7665" s="5">
        <f t="shared" si="1080"/>
        <v>487.20077413479089</v>
      </c>
      <c r="R7665" s="5">
        <f>IF(O7665&gt;(P7665+U7665),O7665-P7665-U7665, 0)</f>
        <v>0</v>
      </c>
      <c r="S7665" s="5">
        <f t="shared" si="1081"/>
        <v>789.88802163090838</v>
      </c>
      <c r="T7665" s="5">
        <f t="shared" si="1082"/>
        <v>1951.1666783690916</v>
      </c>
      <c r="U7665" s="5">
        <f>IF(O7665&gt;P7665,IF(V7664*($B$6/100)&gt;=O7665-P7665,(O7665-P7665), V7664*($B$6/100)), 0)</f>
        <v>0</v>
      </c>
      <c r="V7665" s="5">
        <f>V7664+(T7665*($B$5/100))-(U7665/($B$6/100))</f>
        <v>982771.00446403283</v>
      </c>
      <c r="W7665" s="5">
        <f t="shared" si="1083"/>
        <v>24569.275111600822</v>
      </c>
    </row>
    <row r="7666" spans="4:23" x14ac:dyDescent="0.25">
      <c r="D7666">
        <f t="shared" si="1084"/>
        <v>7664</v>
      </c>
      <c r="E7666" s="3">
        <v>44150</v>
      </c>
      <c r="F7666" s="4">
        <v>0.29166666666666669</v>
      </c>
      <c r="G7666">
        <v>70</v>
      </c>
      <c r="H7666">
        <v>0</v>
      </c>
      <c r="I7666" s="5">
        <f t="shared" si="1079"/>
        <v>10</v>
      </c>
      <c r="J7666" s="22">
        <v>0</v>
      </c>
      <c r="K7666">
        <v>7.8990000000000001E-5</v>
      </c>
      <c r="L7666" s="5" cm="1">
        <f t="array" ref="L7666">_xlfn.IFS(I7666=0, 0, I7666&gt;34, 0, AND(I7666&gt;0, I7666&lt;35), VLOOKUP(I7666, $A$63:$C$96, 3))</f>
        <v>12480</v>
      </c>
      <c r="M7666" s="5">
        <f t="shared" si="1078"/>
        <v>0</v>
      </c>
      <c r="N7666" s="5">
        <v>1922.0807285820513</v>
      </c>
      <c r="O7666" s="5">
        <f t="shared" si="1085"/>
        <v>2225.1482999999998</v>
      </c>
      <c r="P7666" s="5">
        <f t="shared" si="1086"/>
        <v>2225.1482999999998</v>
      </c>
      <c r="Q7666" s="5">
        <f t="shared" si="1080"/>
        <v>487.20077413479089</v>
      </c>
      <c r="R7666" s="5">
        <f>IF(O7666&gt;(P7666+U7666),O7666-P7666-U7666, 0)</f>
        <v>0</v>
      </c>
      <c r="S7666" s="5">
        <f t="shared" si="1081"/>
        <v>987.17571970643951</v>
      </c>
      <c r="T7666" s="5">
        <f t="shared" si="1082"/>
        <v>9267.6759802935594</v>
      </c>
      <c r="U7666" s="5">
        <f>IF(O7666&gt;P7666,IF(V7665*($B$6/100)&gt;=O7666-P7666,(O7666-P7666), V7665*($B$6/100)), 0)</f>
        <v>0</v>
      </c>
      <c r="V7666" s="5">
        <f>V7665+(T7666*($B$5/100))-(U7666/($B$6/100))</f>
        <v>989258.37765023834</v>
      </c>
      <c r="W7666" s="5">
        <f t="shared" si="1083"/>
        <v>24731.45944125596</v>
      </c>
    </row>
    <row r="7667" spans="4:23" x14ac:dyDescent="0.25">
      <c r="D7667">
        <f t="shared" si="1084"/>
        <v>7665</v>
      </c>
      <c r="E7667" s="3">
        <v>44150</v>
      </c>
      <c r="F7667" s="4">
        <v>0.33333333333333331</v>
      </c>
      <c r="G7667">
        <v>60</v>
      </c>
      <c r="H7667">
        <v>7</v>
      </c>
      <c r="I7667" s="5">
        <f t="shared" si="1079"/>
        <v>8</v>
      </c>
      <c r="J7667" s="22">
        <v>2.9693709387666222E-5</v>
      </c>
      <c r="K7667">
        <v>9.3930000000000004E-5</v>
      </c>
      <c r="L7667" s="5" cm="1">
        <f t="array" ref="L7667">_xlfn.IFS(I7667=0, 0, I7667&gt;34, 0, AND(I7667&gt;0, I7667&lt;35), VLOOKUP(I7667, $A$63:$C$96, 3))</f>
        <v>7160</v>
      </c>
      <c r="M7667" s="5">
        <f t="shared" si="1078"/>
        <v>141.04511959141456</v>
      </c>
      <c r="N7667" s="5">
        <v>2671.2512677029013</v>
      </c>
      <c r="O7667" s="5">
        <f t="shared" si="1085"/>
        <v>2646.0081</v>
      </c>
      <c r="P7667" s="5">
        <f t="shared" si="1086"/>
        <v>2646.0081</v>
      </c>
      <c r="Q7667" s="5">
        <f t="shared" si="1080"/>
        <v>487.20077413479089</v>
      </c>
      <c r="R7667" s="5">
        <f>IF(O7667&gt;(P7667+U7667),O7667-P7667-U7667, 0)</f>
        <v>0</v>
      </c>
      <c r="S7667" s="5">
        <f t="shared" si="1081"/>
        <v>1371.9477821603789</v>
      </c>
      <c r="T7667" s="5">
        <f t="shared" si="1082"/>
        <v>3283.0892374310361</v>
      </c>
      <c r="U7667" s="5">
        <f>IF(O7667&gt;P7667,IF(V7666*($B$6/100)&gt;=O7667-P7667,(O7667-P7667), V7666*($B$6/100)), 0)</f>
        <v>0</v>
      </c>
      <c r="V7667" s="5">
        <f>V7666+(T7667*($B$5/100))-(U7667/($B$6/100))</f>
        <v>991556.54011644004</v>
      </c>
      <c r="W7667" s="5">
        <f t="shared" si="1083"/>
        <v>24788.913502911</v>
      </c>
    </row>
    <row r="7668" spans="4:23" x14ac:dyDescent="0.25">
      <c r="D7668">
        <f t="shared" si="1084"/>
        <v>7666</v>
      </c>
      <c r="E7668" s="3">
        <v>44150</v>
      </c>
      <c r="F7668" s="4">
        <v>0.375</v>
      </c>
      <c r="G7668">
        <v>90</v>
      </c>
      <c r="H7668">
        <v>7</v>
      </c>
      <c r="I7668" s="5">
        <f t="shared" si="1079"/>
        <v>13</v>
      </c>
      <c r="J7668" s="22">
        <v>1.0145350707452627E-4</v>
      </c>
      <c r="K7668">
        <v>1.2175E-4</v>
      </c>
      <c r="L7668" s="5" cm="1">
        <f t="array" ref="L7668">_xlfn.IFS(I7668=0, 0, I7668&gt;34, 0, AND(I7668&gt;0, I7668&lt;35), VLOOKUP(I7668, $A$63:$C$96, 3))</f>
        <v>16600</v>
      </c>
      <c r="M7668" s="5">
        <f t="shared" si="1078"/>
        <v>481.90415860399975</v>
      </c>
      <c r="N7668" s="5">
        <v>3571.2907548895369</v>
      </c>
      <c r="O7668" s="5">
        <f t="shared" si="1085"/>
        <v>3429.6975000000002</v>
      </c>
      <c r="P7668" s="5">
        <f t="shared" si="1086"/>
        <v>3429.6975000000002</v>
      </c>
      <c r="Q7668" s="5">
        <f t="shared" si="1080"/>
        <v>487.20077413479089</v>
      </c>
      <c r="R7668" s="5">
        <f>IF(O7668&gt;(P7668+U7668),O7668-P7668-U7668, 0)</f>
        <v>0</v>
      </c>
      <c r="S7668" s="5">
        <f t="shared" si="1081"/>
        <v>1834.2057483921822</v>
      </c>
      <c r="T7668" s="5">
        <f t="shared" si="1082"/>
        <v>11818.000910211818</v>
      </c>
      <c r="U7668" s="5">
        <f>IF(O7668&gt;P7668,IF(V7667*($B$6/100)&gt;=O7668-P7668,(O7668-P7668), V7667*($B$6/100)), 0)</f>
        <v>0</v>
      </c>
      <c r="V7668" s="5">
        <f>V7667+(T7668*($B$5/100))-(U7668/($B$6/100))</f>
        <v>999829.14075358829</v>
      </c>
      <c r="W7668" s="5">
        <f t="shared" si="1083"/>
        <v>24995.728518839707</v>
      </c>
    </row>
    <row r="7669" spans="4:23" x14ac:dyDescent="0.25">
      <c r="D7669">
        <f t="shared" si="1084"/>
        <v>7667</v>
      </c>
      <c r="E7669" s="3">
        <v>44150</v>
      </c>
      <c r="F7669" s="4">
        <v>0.41666666666666669</v>
      </c>
      <c r="G7669">
        <v>70</v>
      </c>
      <c r="H7669">
        <v>7</v>
      </c>
      <c r="I7669" s="5">
        <f t="shared" si="1079"/>
        <v>10</v>
      </c>
      <c r="J7669" s="22">
        <v>1.4351959537372007E-4</v>
      </c>
      <c r="K7669">
        <v>1.4530000000000001E-4</v>
      </c>
      <c r="L7669" s="5" cm="1">
        <f t="array" ref="L7669">_xlfn.IFS(I7669=0, 0, I7669&gt;34, 0, AND(I7669&gt;0, I7669&lt;35), VLOOKUP(I7669, $A$63:$C$96, 3))</f>
        <v>12480</v>
      </c>
      <c r="M7669" s="5">
        <f t="shared" si="1078"/>
        <v>681.71807802517037</v>
      </c>
      <c r="N7669" s="5">
        <v>3438.4404235436905</v>
      </c>
      <c r="O7669" s="5">
        <f t="shared" si="1085"/>
        <v>4093.1009999999997</v>
      </c>
      <c r="P7669" s="5">
        <f t="shared" si="1086"/>
        <v>4093.1009999999997</v>
      </c>
      <c r="Q7669" s="5">
        <f t="shared" si="1080"/>
        <v>487.20077413479089</v>
      </c>
      <c r="R7669" s="5">
        <f>IF(O7669&gt;(P7669+U7669),O7669-P7669-U7669, 0)</f>
        <v>0</v>
      </c>
      <c r="S7669" s="5">
        <f t="shared" si="1081"/>
        <v>1765.9741598280932</v>
      </c>
      <c r="T7669" s="5">
        <f t="shared" si="1082"/>
        <v>7302.6429181970771</v>
      </c>
      <c r="U7669" s="5">
        <f>IF(O7669&gt;P7669,IF(V7668*($B$6/100)&gt;=O7669-P7669,(O7669-P7669), V7668*($B$6/100)), 0)</f>
        <v>0</v>
      </c>
      <c r="V7669" s="5">
        <f>V7668+(T7669*($B$5/100))-(U7669/($B$6/100))</f>
        <v>1004940.9907963262</v>
      </c>
      <c r="W7669" s="5">
        <f t="shared" si="1083"/>
        <v>25123.524769908156</v>
      </c>
    </row>
    <row r="7670" spans="4:23" x14ac:dyDescent="0.25">
      <c r="D7670">
        <f t="shared" si="1084"/>
        <v>7668</v>
      </c>
      <c r="E7670" s="3">
        <v>44150</v>
      </c>
      <c r="F7670" s="4">
        <v>0.45833333333333331</v>
      </c>
      <c r="G7670">
        <v>90</v>
      </c>
      <c r="H7670">
        <v>0</v>
      </c>
      <c r="I7670" s="5">
        <f t="shared" si="1079"/>
        <v>13</v>
      </c>
      <c r="J7670" s="22">
        <v>1.1135141020374834E-4</v>
      </c>
      <c r="K7670">
        <v>1.4946E-4</v>
      </c>
      <c r="L7670" s="5" cm="1">
        <f t="array" ref="L7670">_xlfn.IFS(I7670=0, 0, I7670&gt;34, 0, AND(I7670&gt;0, I7670&lt;35), VLOOKUP(I7670, $A$63:$C$96, 3))</f>
        <v>16600</v>
      </c>
      <c r="M7670" s="5">
        <f t="shared" si="1078"/>
        <v>528.91919846780468</v>
      </c>
      <c r="N7670" s="5">
        <v>2850.0344831382354</v>
      </c>
      <c r="O7670" s="5">
        <f t="shared" si="1085"/>
        <v>4210.2882</v>
      </c>
      <c r="P7670" s="5">
        <f t="shared" si="1086"/>
        <v>4210.2882</v>
      </c>
      <c r="Q7670" s="5">
        <f t="shared" si="1080"/>
        <v>487.20077413479089</v>
      </c>
      <c r="R7670" s="5">
        <f>IF(O7670&gt;(P7670+U7670),O7670-P7670-U7670, 0)</f>
        <v>0</v>
      </c>
      <c r="S7670" s="5">
        <f t="shared" si="1081"/>
        <v>1463.7703818796981</v>
      </c>
      <c r="T7670" s="5">
        <f t="shared" si="1082"/>
        <v>11454.860616588106</v>
      </c>
      <c r="U7670" s="5">
        <f>IF(O7670&gt;P7670,IF(V7669*($B$6/100)&gt;=O7670-P7670,(O7670-P7670), V7669*($B$6/100)), 0)</f>
        <v>0</v>
      </c>
      <c r="V7670" s="5">
        <f>V7669+(T7670*($B$5/100))-(U7670/($B$6/100))</f>
        <v>1012959.3932279379</v>
      </c>
      <c r="W7670" s="5">
        <f t="shared" si="1083"/>
        <v>25323.984830698446</v>
      </c>
    </row>
    <row r="7671" spans="4:23" x14ac:dyDescent="0.25">
      <c r="D7671">
        <f t="shared" si="1084"/>
        <v>7669</v>
      </c>
      <c r="E7671" s="3">
        <v>44150</v>
      </c>
      <c r="F7671" s="4">
        <v>0.5</v>
      </c>
      <c r="G7671">
        <v>80</v>
      </c>
      <c r="H7671">
        <v>1</v>
      </c>
      <c r="I7671" s="5">
        <f t="shared" si="1079"/>
        <v>11</v>
      </c>
      <c r="J7671" s="22">
        <v>1.2124931333297041E-4</v>
      </c>
      <c r="K7671">
        <v>1.4937000000000001E-4</v>
      </c>
      <c r="L7671" s="5" cm="1">
        <f t="array" ref="L7671">_xlfn.IFS(I7671=0, 0, I7671&gt;34, 0, AND(I7671&gt;0, I7671&lt;35), VLOOKUP(I7671, $A$63:$C$96, 3))</f>
        <v>14640</v>
      </c>
      <c r="M7671" s="5">
        <f t="shared" si="1078"/>
        <v>575.93423833160955</v>
      </c>
      <c r="N7671" s="5">
        <v>2499.1297011567362</v>
      </c>
      <c r="O7671" s="5">
        <f t="shared" si="1085"/>
        <v>4207.7529000000004</v>
      </c>
      <c r="P7671" s="5">
        <f t="shared" si="1086"/>
        <v>4207.7529000000004</v>
      </c>
      <c r="Q7671" s="5">
        <f t="shared" si="1080"/>
        <v>487.20077413479089</v>
      </c>
      <c r="R7671" s="5">
        <f>IF(O7671&gt;(P7671+U7671),O7671-P7671-U7671, 0)</f>
        <v>0</v>
      </c>
      <c r="S7671" s="5">
        <f t="shared" si="1081"/>
        <v>1283.5465881805828</v>
      </c>
      <c r="T7671" s="5">
        <f t="shared" si="1082"/>
        <v>9724.6347501510245</v>
      </c>
      <c r="U7671" s="5">
        <f>IF(O7671&gt;P7671,IF(V7670*($B$6/100)&gt;=O7671-P7671,(O7671-P7671), V7670*($B$6/100)), 0)</f>
        <v>0</v>
      </c>
      <c r="V7671" s="5">
        <f>V7670+(T7671*($B$5/100))-(U7671/($B$6/100))</f>
        <v>1019766.6375530435</v>
      </c>
      <c r="W7671" s="5">
        <f t="shared" si="1083"/>
        <v>25494.165938826089</v>
      </c>
    </row>
    <row r="7672" spans="4:23" x14ac:dyDescent="0.25">
      <c r="D7672">
        <f t="shared" si="1084"/>
        <v>7670</v>
      </c>
      <c r="E7672" s="3">
        <v>44150</v>
      </c>
      <c r="F7672" s="4">
        <v>0.54166666666666663</v>
      </c>
      <c r="G7672">
        <v>70</v>
      </c>
      <c r="H7672">
        <v>0</v>
      </c>
      <c r="I7672" s="5">
        <f t="shared" si="1079"/>
        <v>10</v>
      </c>
      <c r="J7672" s="22">
        <v>4.2066088299193817E-5</v>
      </c>
      <c r="K7672">
        <v>1.5427E-4</v>
      </c>
      <c r="L7672" s="5" cm="1">
        <f t="array" ref="L7672">_xlfn.IFS(I7672=0, 0, I7672&gt;34, 0, AND(I7672&gt;0, I7672&lt;35), VLOOKUP(I7672, $A$63:$C$96, 3))</f>
        <v>12480</v>
      </c>
      <c r="M7672" s="5">
        <f t="shared" si="1078"/>
        <v>199.81391942117062</v>
      </c>
      <c r="N7672" s="5">
        <v>2562.4879194387572</v>
      </c>
      <c r="O7672" s="5">
        <f t="shared" si="1085"/>
        <v>4345.7858999999999</v>
      </c>
      <c r="P7672" s="5">
        <f t="shared" si="1086"/>
        <v>4345.7858999999999</v>
      </c>
      <c r="Q7672" s="5">
        <f t="shared" si="1080"/>
        <v>487.20077413479089</v>
      </c>
      <c r="R7672" s="5">
        <f>IF(O7672&gt;(P7672+U7672),O7672-P7672-U7672, 0)</f>
        <v>0</v>
      </c>
      <c r="S7672" s="5">
        <f t="shared" si="1081"/>
        <v>1316.0872061690959</v>
      </c>
      <c r="T7672" s="5">
        <f t="shared" si="1082"/>
        <v>7017.9408132520739</v>
      </c>
      <c r="U7672" s="5">
        <f>IF(O7672&gt;P7672,IF(V7671*($B$6/100)&gt;=O7672-P7672,(O7672-P7672), V7671*($B$6/100)), 0)</f>
        <v>0</v>
      </c>
      <c r="V7672" s="5">
        <f>V7671+(T7672*($B$5/100))-(U7672/($B$6/100))</f>
        <v>1024679.19612232</v>
      </c>
      <c r="W7672" s="5">
        <f t="shared" si="1083"/>
        <v>25616.979903058</v>
      </c>
    </row>
    <row r="7673" spans="4:23" x14ac:dyDescent="0.25">
      <c r="D7673">
        <f t="shared" si="1084"/>
        <v>7671</v>
      </c>
      <c r="E7673" s="3">
        <v>44150</v>
      </c>
      <c r="F7673" s="4">
        <v>0.58333333333333337</v>
      </c>
      <c r="G7673">
        <v>70</v>
      </c>
      <c r="H7673">
        <v>0</v>
      </c>
      <c r="I7673" s="5">
        <f t="shared" si="1079"/>
        <v>10</v>
      </c>
      <c r="J7673" s="22">
        <v>1.4846854693833111E-5</v>
      </c>
      <c r="K7673">
        <v>1.4872999999999999E-4</v>
      </c>
      <c r="L7673" s="5" cm="1">
        <f t="array" ref="L7673">_xlfn.IFS(I7673=0, 0, I7673&gt;34, 0, AND(I7673&gt;0, I7673&lt;35), VLOOKUP(I7673, $A$63:$C$96, 3))</f>
        <v>12480</v>
      </c>
      <c r="M7673" s="5">
        <f t="shared" si="1078"/>
        <v>70.522559795707281</v>
      </c>
      <c r="N7673" s="5">
        <v>2697.3252049017392</v>
      </c>
      <c r="O7673" s="5">
        <f t="shared" si="1085"/>
        <v>4189.7240999999995</v>
      </c>
      <c r="P7673" s="5">
        <f t="shared" si="1086"/>
        <v>4189.7240999999995</v>
      </c>
      <c r="Q7673" s="5">
        <f t="shared" si="1080"/>
        <v>487.20077413479089</v>
      </c>
      <c r="R7673" s="5">
        <f>IF(O7673&gt;(P7673+U7673),O7673-P7673-U7673, 0)</f>
        <v>0</v>
      </c>
      <c r="S7673" s="5">
        <f t="shared" si="1081"/>
        <v>1385.339289258435</v>
      </c>
      <c r="T7673" s="5">
        <f t="shared" si="1082"/>
        <v>6975.4591705372723</v>
      </c>
      <c r="U7673" s="5">
        <f>IF(O7673&gt;P7673,IF(V7672*($B$6/100)&gt;=O7673-P7673,(O7673-P7673), V7672*($B$6/100)), 0)</f>
        <v>0</v>
      </c>
      <c r="V7673" s="5">
        <f>V7672+(T7673*($B$5/100))-(U7673/($B$6/100))</f>
        <v>1029562.0175416961</v>
      </c>
      <c r="W7673" s="5">
        <f t="shared" si="1083"/>
        <v>25739.050438542403</v>
      </c>
    </row>
    <row r="7674" spans="4:23" x14ac:dyDescent="0.25">
      <c r="D7674">
        <f t="shared" si="1084"/>
        <v>7672</v>
      </c>
      <c r="E7674" s="3">
        <v>44150</v>
      </c>
      <c r="F7674" s="4">
        <v>0.625</v>
      </c>
      <c r="G7674">
        <v>80</v>
      </c>
      <c r="H7674">
        <v>0</v>
      </c>
      <c r="I7674" s="5">
        <f t="shared" si="1079"/>
        <v>11</v>
      </c>
      <c r="J7674" s="22">
        <v>9.8979031292220746E-6</v>
      </c>
      <c r="K7674">
        <v>1.4940999999999999E-4</v>
      </c>
      <c r="L7674" s="5" cm="1">
        <f t="array" ref="L7674">_xlfn.IFS(I7674=0, 0, I7674&gt;34, 0, AND(I7674&gt;0, I7674&lt;35), VLOOKUP(I7674, $A$63:$C$96, 3))</f>
        <v>14640</v>
      </c>
      <c r="M7674" s="5">
        <f t="shared" si="1078"/>
        <v>47.015039863804859</v>
      </c>
      <c r="N7674" s="5">
        <v>2837.2779976290985</v>
      </c>
      <c r="O7674" s="5">
        <f t="shared" si="1085"/>
        <v>4208.8796999999995</v>
      </c>
      <c r="P7674" s="5">
        <f t="shared" si="1086"/>
        <v>4208.8796999999995</v>
      </c>
      <c r="Q7674" s="5">
        <f t="shared" si="1080"/>
        <v>487.20077413479089</v>
      </c>
      <c r="R7674" s="5">
        <f>IF(O7674&gt;(P7674+U7674),O7674-P7674-U7674, 0)</f>
        <v>0</v>
      </c>
      <c r="S7674" s="5">
        <f t="shared" si="1081"/>
        <v>1457.2186837245968</v>
      </c>
      <c r="T7674" s="5">
        <f t="shared" si="1082"/>
        <v>9020.9166561392085</v>
      </c>
      <c r="U7674" s="5">
        <f>IF(O7674&gt;P7674,IF(V7673*($B$6/100)&gt;=O7674-P7674,(O7674-P7674), V7673*($B$6/100)), 0)</f>
        <v>0</v>
      </c>
      <c r="V7674" s="5">
        <f>V7673+(T7674*($B$5/100))-(U7674/($B$6/100))</f>
        <v>1035876.6592009935</v>
      </c>
      <c r="W7674" s="5">
        <f t="shared" si="1083"/>
        <v>25896.916480024836</v>
      </c>
    </row>
    <row r="7675" spans="4:23" x14ac:dyDescent="0.25">
      <c r="D7675">
        <f t="shared" si="1084"/>
        <v>7673</v>
      </c>
      <c r="E7675" s="3">
        <v>44150</v>
      </c>
      <c r="F7675" s="4">
        <v>0.66666666666666663</v>
      </c>
      <c r="G7675">
        <v>100</v>
      </c>
      <c r="H7675">
        <v>0</v>
      </c>
      <c r="I7675" s="5">
        <f t="shared" si="1079"/>
        <v>14</v>
      </c>
      <c r="J7675" s="22">
        <v>0</v>
      </c>
      <c r="K7675">
        <v>1.5571000000000001E-4</v>
      </c>
      <c r="L7675" s="5" cm="1">
        <f t="array" ref="L7675">_xlfn.IFS(I7675=0, 0, I7675&gt;34, 0, AND(I7675&gt;0, I7675&lt;35), VLOOKUP(I7675, $A$63:$C$96, 3))</f>
        <v>16800</v>
      </c>
      <c r="M7675" s="5">
        <f t="shared" si="1078"/>
        <v>0</v>
      </c>
      <c r="N7675" s="5">
        <v>2924.9434353598572</v>
      </c>
      <c r="O7675" s="5">
        <f t="shared" si="1085"/>
        <v>4386.3507</v>
      </c>
      <c r="P7675" s="5">
        <f t="shared" si="1086"/>
        <v>4386.3507</v>
      </c>
      <c r="Q7675" s="5">
        <f t="shared" si="1080"/>
        <v>487.20077413479089</v>
      </c>
      <c r="R7675" s="5">
        <f>IF(O7675&gt;(P7675+U7675),O7675-P7675-U7675, 0)</f>
        <v>0</v>
      </c>
      <c r="S7675" s="5">
        <f t="shared" si="1081"/>
        <v>1502.243427117703</v>
      </c>
      <c r="T7675" s="5">
        <f t="shared" si="1082"/>
        <v>10911.405872882298</v>
      </c>
      <c r="U7675" s="5">
        <f>IF(O7675&gt;P7675,IF(V7674*($B$6/100)&gt;=O7675-P7675,(O7675-P7675), V7674*($B$6/100)), 0)</f>
        <v>0</v>
      </c>
      <c r="V7675" s="5">
        <f>V7674+(T7675*($B$5/100))-(U7675/($B$6/100))</f>
        <v>1043514.6433120111</v>
      </c>
      <c r="W7675" s="5">
        <f t="shared" si="1083"/>
        <v>26087.866082800279</v>
      </c>
    </row>
    <row r="7676" spans="4:23" x14ac:dyDescent="0.25">
      <c r="D7676">
        <f t="shared" si="1084"/>
        <v>7674</v>
      </c>
      <c r="E7676" s="3">
        <v>44150</v>
      </c>
      <c r="F7676" s="4">
        <v>0.70833333333333337</v>
      </c>
      <c r="G7676">
        <v>80</v>
      </c>
      <c r="H7676">
        <v>0</v>
      </c>
      <c r="I7676" s="5">
        <f t="shared" si="1079"/>
        <v>11</v>
      </c>
      <c r="J7676" s="22">
        <v>0</v>
      </c>
      <c r="K7676">
        <v>1.8381999999999998E-4</v>
      </c>
      <c r="L7676" s="5" cm="1">
        <f t="array" ref="L7676">_xlfn.IFS(I7676=0, 0, I7676&gt;34, 0, AND(I7676&gt;0, I7676&lt;35), VLOOKUP(I7676, $A$63:$C$96, 3))</f>
        <v>14640</v>
      </c>
      <c r="M7676" s="5">
        <f t="shared" si="1078"/>
        <v>0</v>
      </c>
      <c r="N7676" s="5">
        <v>3123.3529952408244</v>
      </c>
      <c r="O7676" s="5">
        <f t="shared" si="1085"/>
        <v>5178.2093999999988</v>
      </c>
      <c r="P7676" s="5">
        <f t="shared" si="1086"/>
        <v>5178.2093999999988</v>
      </c>
      <c r="Q7676" s="5">
        <f t="shared" si="1080"/>
        <v>487.20077413479089</v>
      </c>
      <c r="R7676" s="5">
        <f>IF(O7676&gt;(P7676+U7676),O7676-P7676-U7676, 0)</f>
        <v>0</v>
      </c>
      <c r="S7676" s="5">
        <f t="shared" si="1081"/>
        <v>1604.1460668765569</v>
      </c>
      <c r="T7676" s="5">
        <f t="shared" si="1082"/>
        <v>7857.6445331234436</v>
      </c>
      <c r="U7676" s="5">
        <f>IF(O7676&gt;P7676,IF(V7675*($B$6/100)&gt;=O7676-P7676,(O7676-P7676), V7675*($B$6/100)), 0)</f>
        <v>0</v>
      </c>
      <c r="V7676" s="5">
        <f>V7675+(T7676*($B$5/100))-(U7676/($B$6/100))</f>
        <v>1049014.9944851976</v>
      </c>
      <c r="W7676" s="5">
        <f t="shared" si="1083"/>
        <v>26225.374862129938</v>
      </c>
    </row>
    <row r="7677" spans="4:23" x14ac:dyDescent="0.25">
      <c r="D7677">
        <f t="shared" si="1084"/>
        <v>7675</v>
      </c>
      <c r="E7677" s="3">
        <v>44150</v>
      </c>
      <c r="F7677" s="4">
        <v>0.75</v>
      </c>
      <c r="G7677">
        <v>50</v>
      </c>
      <c r="H7677">
        <v>0</v>
      </c>
      <c r="I7677" s="5">
        <f t="shared" si="1079"/>
        <v>7</v>
      </c>
      <c r="J7677" s="22">
        <v>0</v>
      </c>
      <c r="K7677">
        <v>2.3590000000000004E-4</v>
      </c>
      <c r="L7677" s="5" cm="1">
        <f t="array" ref="L7677">_xlfn.IFS(I7677=0, 0, I7677&gt;34, 0, AND(I7677&gt;0, I7677&lt;35), VLOOKUP(I7677, $A$63:$C$96, 3))</f>
        <v>4800</v>
      </c>
      <c r="M7677" s="5">
        <f t="shared" si="1078"/>
        <v>0</v>
      </c>
      <c r="N7677" s="5">
        <v>3222.2022560551704</v>
      </c>
      <c r="O7677" s="5">
        <f t="shared" si="1085"/>
        <v>6645.3030000000008</v>
      </c>
      <c r="P7677" s="5">
        <f t="shared" si="1086"/>
        <v>4800</v>
      </c>
      <c r="Q7677" s="5">
        <f t="shared" si="1080"/>
        <v>0</v>
      </c>
      <c r="R7677" s="5">
        <f>IF(O7677&gt;(P7677+U7677),O7677-P7677-U7677, 0)</f>
        <v>0</v>
      </c>
      <c r="S7677" s="5">
        <f t="shared" si="1081"/>
        <v>0</v>
      </c>
      <c r="T7677" s="5">
        <f t="shared" si="1082"/>
        <v>0</v>
      </c>
      <c r="U7677" s="5">
        <f>IF(O7677&gt;P7677,IF(V7676*($B$6/100)&gt;=O7677-P7677,(O7677-P7677), V7676*($B$6/100)), 0)</f>
        <v>1845.3030000000008</v>
      </c>
      <c r="V7677" s="5">
        <f>V7676+(T7677*($B$5/100))-(U7677/($B$6/100))</f>
        <v>1046378.8473423404</v>
      </c>
      <c r="W7677" s="5">
        <f t="shared" si="1083"/>
        <v>26159.471183558511</v>
      </c>
    </row>
    <row r="7678" spans="4:23" x14ac:dyDescent="0.25">
      <c r="D7678">
        <f t="shared" si="1084"/>
        <v>7676</v>
      </c>
      <c r="E7678" s="3">
        <v>44150</v>
      </c>
      <c r="F7678" s="4">
        <v>0.79166666666666663</v>
      </c>
      <c r="G7678">
        <v>50</v>
      </c>
      <c r="H7678">
        <v>0</v>
      </c>
      <c r="I7678" s="5">
        <f t="shared" si="1079"/>
        <v>7</v>
      </c>
      <c r="J7678" s="22">
        <v>0</v>
      </c>
      <c r="K7678">
        <v>2.4055000000000002E-4</v>
      </c>
      <c r="L7678" s="5" cm="1">
        <f t="array" ref="L7678">_xlfn.IFS(I7678=0, 0, I7678&gt;34, 0, AND(I7678&gt;0, I7678&lt;35), VLOOKUP(I7678, $A$63:$C$96, 3))</f>
        <v>4800</v>
      </c>
      <c r="M7678" s="5">
        <f t="shared" si="1078"/>
        <v>0</v>
      </c>
      <c r="N7678" s="5">
        <v>3132.9311909225898</v>
      </c>
      <c r="O7678" s="5">
        <f t="shared" si="1085"/>
        <v>6776.2935000000007</v>
      </c>
      <c r="P7678" s="5">
        <f t="shared" si="1086"/>
        <v>4800</v>
      </c>
      <c r="Q7678" s="5">
        <f t="shared" si="1080"/>
        <v>0</v>
      </c>
      <c r="R7678" s="5">
        <f>IF(O7678&gt;(P7678+U7678),O7678-P7678-U7678, 0)</f>
        <v>0</v>
      </c>
      <c r="S7678" s="5">
        <f t="shared" si="1081"/>
        <v>0</v>
      </c>
      <c r="T7678" s="5">
        <f t="shared" si="1082"/>
        <v>0</v>
      </c>
      <c r="U7678" s="5">
        <f>IF(O7678&gt;P7678,IF(V7677*($B$6/100)&gt;=O7678-P7678,(O7678-P7678), V7677*($B$6/100)), 0)</f>
        <v>1976.2935000000007</v>
      </c>
      <c r="V7678" s="5">
        <f>V7677+(T7678*($B$5/100))-(U7678/($B$6/100))</f>
        <v>1043555.570913769</v>
      </c>
      <c r="W7678" s="5">
        <f t="shared" si="1083"/>
        <v>26088.889272844222</v>
      </c>
    </row>
    <row r="7679" spans="4:23" x14ac:dyDescent="0.25">
      <c r="D7679">
        <f t="shared" si="1084"/>
        <v>7677</v>
      </c>
      <c r="E7679" s="3">
        <v>44150</v>
      </c>
      <c r="F7679" s="4">
        <v>0.83333333333333337</v>
      </c>
      <c r="G7679">
        <v>60</v>
      </c>
      <c r="H7679">
        <v>0</v>
      </c>
      <c r="I7679" s="5">
        <f t="shared" si="1079"/>
        <v>8</v>
      </c>
      <c r="J7679" s="22">
        <v>0</v>
      </c>
      <c r="K7679">
        <v>2.2123999999999999E-4</v>
      </c>
      <c r="L7679" s="5" cm="1">
        <f t="array" ref="L7679">_xlfn.IFS(I7679=0, 0, I7679&gt;34, 0, AND(I7679&gt;0, I7679&lt;35), VLOOKUP(I7679, $A$63:$C$96, 3))</f>
        <v>7160</v>
      </c>
      <c r="M7679" s="5">
        <f t="shared" si="1078"/>
        <v>0</v>
      </c>
      <c r="N7679" s="5">
        <v>3111.0580895974995</v>
      </c>
      <c r="O7679" s="5">
        <f t="shared" si="1085"/>
        <v>6232.3307999999997</v>
      </c>
      <c r="P7679" s="5">
        <f t="shared" si="1086"/>
        <v>6232.3307999999997</v>
      </c>
      <c r="Q7679" s="5">
        <f t="shared" si="1080"/>
        <v>487.20077413479089</v>
      </c>
      <c r="R7679" s="5">
        <f>IF(O7679&gt;(P7679+U7679),O7679-P7679-U7679, 0)</f>
        <v>0</v>
      </c>
      <c r="S7679" s="5">
        <f t="shared" si="1081"/>
        <v>440.46842586520938</v>
      </c>
      <c r="T7679" s="5">
        <f t="shared" si="1082"/>
        <v>487.20077413479089</v>
      </c>
      <c r="U7679" s="5">
        <f>IF(O7679&gt;P7679,IF(V7678*($B$6/100)&gt;=O7679-P7679,(O7679-P7679), V7678*($B$6/100)), 0)</f>
        <v>0</v>
      </c>
      <c r="V7679" s="5">
        <f>V7678+(T7679*($B$5/100))-(U7679/($B$6/100))</f>
        <v>1043896.6114556633</v>
      </c>
      <c r="W7679" s="5">
        <f t="shared" si="1083"/>
        <v>26097.415286391584</v>
      </c>
    </row>
    <row r="7680" spans="4:23" x14ac:dyDescent="0.25">
      <c r="D7680">
        <f t="shared" si="1084"/>
        <v>7678</v>
      </c>
      <c r="E7680" s="3">
        <v>44150</v>
      </c>
      <c r="F7680" s="4">
        <v>0.875</v>
      </c>
      <c r="G7680">
        <v>70</v>
      </c>
      <c r="H7680">
        <v>0</v>
      </c>
      <c r="I7680" s="5">
        <f t="shared" si="1079"/>
        <v>10</v>
      </c>
      <c r="J7680" s="22">
        <v>0</v>
      </c>
      <c r="K7680">
        <v>2.0869000000000001E-4</v>
      </c>
      <c r="L7680" s="5" cm="1">
        <f t="array" ref="L7680">_xlfn.IFS(I7680=0, 0, I7680&gt;34, 0, AND(I7680&gt;0, I7680&lt;35), VLOOKUP(I7680, $A$63:$C$96, 3))</f>
        <v>12480</v>
      </c>
      <c r="M7680" s="5">
        <f t="shared" si="1078"/>
        <v>0</v>
      </c>
      <c r="N7680" s="5">
        <v>2923.1503652841761</v>
      </c>
      <c r="O7680" s="5">
        <f t="shared" si="1085"/>
        <v>5878.7973000000002</v>
      </c>
      <c r="P7680" s="5">
        <f t="shared" si="1086"/>
        <v>5878.7973000000002</v>
      </c>
      <c r="Q7680" s="5">
        <f t="shared" si="1080"/>
        <v>487.20077413479089</v>
      </c>
      <c r="R7680" s="5">
        <f>IF(O7680&gt;(P7680+U7680),O7680-P7680-U7680, 0)</f>
        <v>0</v>
      </c>
      <c r="S7680" s="5">
        <f t="shared" si="1081"/>
        <v>1501.3225109375851</v>
      </c>
      <c r="T7680" s="5">
        <f t="shared" si="1082"/>
        <v>5099.8801890624145</v>
      </c>
      <c r="U7680" s="5">
        <f>IF(O7680&gt;P7680,IF(V7679*($B$6/100)&gt;=O7680-P7680,(O7680-P7680), V7679*($B$6/100)), 0)</f>
        <v>0</v>
      </c>
      <c r="V7680" s="5">
        <f>V7679+(T7680*($B$5/100))-(U7680/($B$6/100))</f>
        <v>1047466.527588007</v>
      </c>
      <c r="W7680" s="5">
        <f t="shared" si="1083"/>
        <v>26186.663189700175</v>
      </c>
    </row>
    <row r="7681" spans="4:23" x14ac:dyDescent="0.25">
      <c r="D7681">
        <f t="shared" si="1084"/>
        <v>7679</v>
      </c>
      <c r="E7681" s="3">
        <v>44150</v>
      </c>
      <c r="F7681" s="4">
        <v>0.91666666666666663</v>
      </c>
      <c r="G7681">
        <v>70</v>
      </c>
      <c r="H7681">
        <v>0</v>
      </c>
      <c r="I7681" s="5">
        <f t="shared" si="1079"/>
        <v>10</v>
      </c>
      <c r="J7681" s="22">
        <v>0</v>
      </c>
      <c r="K7681">
        <v>1.8797E-4</v>
      </c>
      <c r="L7681" s="5" cm="1">
        <f t="array" ref="L7681">_xlfn.IFS(I7681=0, 0, I7681&gt;34, 0, AND(I7681&gt;0, I7681&lt;35), VLOOKUP(I7681, $A$63:$C$96, 3))</f>
        <v>12480</v>
      </c>
      <c r="M7681" s="5">
        <f t="shared" si="1078"/>
        <v>0</v>
      </c>
      <c r="N7681" s="5">
        <v>2798.6100439579322</v>
      </c>
      <c r="O7681" s="5">
        <f t="shared" si="1085"/>
        <v>5295.1148999999996</v>
      </c>
      <c r="P7681" s="5">
        <f t="shared" si="1086"/>
        <v>5295.1148999999996</v>
      </c>
      <c r="Q7681" s="5">
        <f t="shared" si="1080"/>
        <v>487.20077413479089</v>
      </c>
      <c r="R7681" s="5">
        <f>IF(O7681&gt;(P7681+U7681),O7681-P7681-U7681, 0)</f>
        <v>0</v>
      </c>
      <c r="S7681" s="5">
        <f t="shared" si="1081"/>
        <v>1437.3589221509669</v>
      </c>
      <c r="T7681" s="5">
        <f t="shared" si="1082"/>
        <v>5747.526177849033</v>
      </c>
      <c r="U7681" s="5">
        <f>IF(O7681&gt;P7681,IF(V7680*($B$6/100)&gt;=O7681-P7681,(O7681-P7681), V7680*($B$6/100)), 0)</f>
        <v>0</v>
      </c>
      <c r="V7681" s="5">
        <f>V7680+(T7681*($B$5/100))-(U7681/($B$6/100))</f>
        <v>1051489.7959125014</v>
      </c>
      <c r="W7681" s="5">
        <f t="shared" si="1083"/>
        <v>26287.244897812536</v>
      </c>
    </row>
    <row r="7682" spans="4:23" x14ac:dyDescent="0.25">
      <c r="D7682">
        <f t="shared" si="1084"/>
        <v>7680</v>
      </c>
      <c r="E7682" s="3">
        <v>44150</v>
      </c>
      <c r="F7682" s="4">
        <v>0.95833333333333337</v>
      </c>
      <c r="G7682">
        <v>60</v>
      </c>
      <c r="H7682">
        <v>0</v>
      </c>
      <c r="I7682" s="5">
        <f t="shared" si="1079"/>
        <v>8</v>
      </c>
      <c r="J7682" s="22">
        <v>0</v>
      </c>
      <c r="K7682">
        <v>1.6662E-4</v>
      </c>
      <c r="L7682" s="5" cm="1">
        <f t="array" ref="L7682">_xlfn.IFS(I7682=0, 0, I7682&gt;34, 0, AND(I7682&gt;0, I7682&lt;35), VLOOKUP(I7682, $A$63:$C$96, 3))</f>
        <v>7160</v>
      </c>
      <c r="M7682" s="5">
        <f t="shared" si="1078"/>
        <v>0</v>
      </c>
      <c r="N7682" s="5">
        <v>2456.8000181381876</v>
      </c>
      <c r="O7682" s="5">
        <f t="shared" si="1085"/>
        <v>4693.6853999999994</v>
      </c>
      <c r="P7682" s="5">
        <f t="shared" si="1086"/>
        <v>4693.6853999999994</v>
      </c>
      <c r="Q7682" s="5">
        <f t="shared" si="1080"/>
        <v>487.20077413479089</v>
      </c>
      <c r="R7682" s="5">
        <f>IF(O7682&gt;(P7682+U7682),O7682-P7682-U7682, 0)</f>
        <v>0</v>
      </c>
      <c r="S7682" s="5">
        <f t="shared" si="1081"/>
        <v>1261.8061718300123</v>
      </c>
      <c r="T7682" s="5">
        <f t="shared" si="1082"/>
        <v>1204.5084281699883</v>
      </c>
      <c r="U7682" s="5">
        <f>IF(O7682&gt;P7682,IF(V7681*($B$6/100)&gt;=O7682-P7682,(O7682-P7682), V7681*($B$6/100)), 0)</f>
        <v>0</v>
      </c>
      <c r="V7682" s="5">
        <f>V7681+(T7682*($B$5/100))-(U7682/($B$6/100))</f>
        <v>1052332.9518122205</v>
      </c>
      <c r="W7682" s="5">
        <f t="shared" si="1083"/>
        <v>26308.323795305514</v>
      </c>
    </row>
    <row r="7683" spans="4:23" x14ac:dyDescent="0.25">
      <c r="D7683">
        <f t="shared" si="1084"/>
        <v>7681</v>
      </c>
      <c r="E7683" s="3">
        <v>44151</v>
      </c>
      <c r="F7683" s="4">
        <v>0</v>
      </c>
      <c r="G7683">
        <v>90</v>
      </c>
      <c r="H7683">
        <v>0</v>
      </c>
      <c r="I7683" s="5">
        <f t="shared" si="1079"/>
        <v>13</v>
      </c>
      <c r="J7683" s="22">
        <v>0</v>
      </c>
      <c r="K7683">
        <v>1.3255E-4</v>
      </c>
      <c r="L7683" s="5" cm="1">
        <f t="array" ref="L7683">_xlfn.IFS(I7683=0, 0, I7683&gt;34, 0, AND(I7683&gt;0, I7683&lt;35), VLOOKUP(I7683, $A$63:$C$96, 3))</f>
        <v>16600</v>
      </c>
      <c r="M7683" s="5">
        <f t="shared" ref="M7683:M7746" si="1087">$B$11*$B$4*J7683*1000</f>
        <v>0</v>
      </c>
      <c r="N7683" s="5">
        <v>1984.2329987401629</v>
      </c>
      <c r="O7683" s="5">
        <f t="shared" si="1085"/>
        <v>3733.9335000000001</v>
      </c>
      <c r="P7683" s="5">
        <f t="shared" si="1086"/>
        <v>3733.9335000000001</v>
      </c>
      <c r="Q7683" s="5">
        <f t="shared" si="1080"/>
        <v>487.20077413479089</v>
      </c>
      <c r="R7683" s="5">
        <f>IF(O7683&gt;(P7683+U7683),O7683-P7683-U7683, 0)</f>
        <v>0</v>
      </c>
      <c r="S7683" s="5">
        <f t="shared" si="1081"/>
        <v>1019.0969658395225</v>
      </c>
      <c r="T7683" s="5">
        <f t="shared" si="1082"/>
        <v>11846.969534160478</v>
      </c>
      <c r="U7683" s="5">
        <f>IF(O7683&gt;P7683,IF(V7682*($B$6/100)&gt;=O7683-P7683,(O7683-P7683), V7682*($B$6/100)), 0)</f>
        <v>0</v>
      </c>
      <c r="V7683" s="5">
        <f>V7682+(T7683*($B$5/100))-(U7683/($B$6/100))</f>
        <v>1060625.8304861328</v>
      </c>
      <c r="W7683" s="5">
        <f t="shared" si="1083"/>
        <v>26515.645762153319</v>
      </c>
    </row>
    <row r="7684" spans="4:23" x14ac:dyDescent="0.25">
      <c r="D7684">
        <f t="shared" si="1084"/>
        <v>7682</v>
      </c>
      <c r="E7684" s="3">
        <v>44151</v>
      </c>
      <c r="F7684" s="4">
        <v>4.1666666666666664E-2</v>
      </c>
      <c r="G7684">
        <v>80</v>
      </c>
      <c r="H7684">
        <v>0</v>
      </c>
      <c r="I7684" s="5">
        <f t="shared" ref="I7684:I7747" si="1088">ROUND((G7684/10)*((LN(99/0.03)/(LN(10/0.03)))),0)</f>
        <v>11</v>
      </c>
      <c r="J7684" s="22">
        <v>0</v>
      </c>
      <c r="K7684">
        <v>1.0211E-4</v>
      </c>
      <c r="L7684" s="5" cm="1">
        <f t="array" ref="L7684">_xlfn.IFS(I7684=0, 0, I7684&gt;34, 0, AND(I7684&gt;0, I7684&lt;35), VLOOKUP(I7684, $A$63:$C$96, 3))</f>
        <v>14640</v>
      </c>
      <c r="M7684" s="5">
        <f t="shared" si="1087"/>
        <v>0</v>
      </c>
      <c r="N7684" s="5">
        <v>1774.027862752979</v>
      </c>
      <c r="O7684" s="5">
        <f t="shared" si="1085"/>
        <v>2876.4387000000002</v>
      </c>
      <c r="P7684" s="5">
        <f t="shared" si="1086"/>
        <v>2876.4387000000002</v>
      </c>
      <c r="Q7684" s="5">
        <f t="shared" ref="Q7684:Q7747" si="1089">IF((L7684+M7684-P7684)&lt;($B$8/100)*$B$3,L7684+M7684-P7684,($B$8/100)*$B$3)</f>
        <v>487.20077413479089</v>
      </c>
      <c r="R7684" s="5">
        <f>IF(O7684&gt;(P7684+U7684),O7684-P7684-U7684, 0)</f>
        <v>0</v>
      </c>
      <c r="S7684" s="5">
        <f t="shared" ref="S7684:S7747" si="1090">IF((IF((L7684+M7684)&gt;O7684,L7684+M7684-P7684-Q7684,0))&lt;((N7684*3.595182*($B$7/100))/($B$5/100)),L7684+M7684-P7684-Q7684, N7684*3.595182*($B$7/100)/($B$5/100))</f>
        <v>911.13614852399735</v>
      </c>
      <c r="T7684" s="5">
        <f t="shared" ref="T7684:T7747" si="1091">((L7684+M7684)-P7684-S7684)</f>
        <v>10852.425151476002</v>
      </c>
      <c r="U7684" s="5">
        <f>IF(O7684&gt;P7684,IF(V7683*($B$6/100)&gt;=O7684-P7684,(O7684-P7684), V7683*($B$6/100)), 0)</f>
        <v>0</v>
      </c>
      <c r="V7684" s="5">
        <f>V7683+(T7684*($B$5/100))-(U7684/($B$6/100))</f>
        <v>1068222.5280921659</v>
      </c>
      <c r="W7684" s="5">
        <f t="shared" ref="W7684:W7747" si="1092">V7684/40</f>
        <v>26705.563202304147</v>
      </c>
    </row>
    <row r="7685" spans="4:23" x14ac:dyDescent="0.25">
      <c r="D7685">
        <f t="shared" ref="D7685:D7748" si="1093">D7684+1</f>
        <v>7683</v>
      </c>
      <c r="E7685" s="3">
        <v>44151</v>
      </c>
      <c r="F7685" s="4">
        <v>8.3333333333333329E-2</v>
      </c>
      <c r="G7685">
        <v>90</v>
      </c>
      <c r="H7685">
        <v>0</v>
      </c>
      <c r="I7685" s="5">
        <f t="shared" si="1088"/>
        <v>13</v>
      </c>
      <c r="J7685" s="22">
        <v>0</v>
      </c>
      <c r="K7685">
        <v>8.2730000000000002E-5</v>
      </c>
      <c r="L7685" s="5" cm="1">
        <f t="array" ref="L7685">_xlfn.IFS(I7685=0, 0, I7685&gt;34, 0, AND(I7685&gt;0, I7685&lt;35), VLOOKUP(I7685, $A$63:$C$96, 3))</f>
        <v>16600</v>
      </c>
      <c r="M7685" s="5">
        <f t="shared" si="1087"/>
        <v>0</v>
      </c>
      <c r="N7685" s="5">
        <v>1776.1902304163452</v>
      </c>
      <c r="O7685" s="5">
        <f t="shared" ref="O7685:O7748" si="1094">$B$2*K7685*1000</f>
        <v>2330.5041000000001</v>
      </c>
      <c r="P7685" s="5">
        <f t="shared" ref="P7685:P7748" si="1095">IF(O7685&gt;=(L7685+M7685),L7685+M7685,O7685)</f>
        <v>2330.5041000000001</v>
      </c>
      <c r="Q7685" s="5">
        <f t="shared" si="1089"/>
        <v>487.20077413479089</v>
      </c>
      <c r="R7685" s="5">
        <f>IF(O7685&gt;(P7685+U7685),O7685-P7685-U7685, 0)</f>
        <v>0</v>
      </c>
      <c r="S7685" s="5">
        <f t="shared" si="1090"/>
        <v>912.24673499552819</v>
      </c>
      <c r="T7685" s="5">
        <f t="shared" si="1091"/>
        <v>13357.249165004472</v>
      </c>
      <c r="U7685" s="5">
        <f>IF(O7685&gt;P7685,IF(V7684*($B$6/100)&gt;=O7685-P7685,(O7685-P7685), V7684*($B$6/100)), 0)</f>
        <v>0</v>
      </c>
      <c r="V7685" s="5">
        <f>V7684+(T7685*($B$5/100))-(U7685/($B$6/100))</f>
        <v>1077572.602507669</v>
      </c>
      <c r="W7685" s="5">
        <f t="shared" si="1092"/>
        <v>26939.315062691727</v>
      </c>
    </row>
    <row r="7686" spans="4:23" x14ac:dyDescent="0.25">
      <c r="D7686">
        <f t="shared" si="1093"/>
        <v>7684</v>
      </c>
      <c r="E7686" s="3">
        <v>44151</v>
      </c>
      <c r="F7686" s="4">
        <v>0.125</v>
      </c>
      <c r="G7686">
        <v>80</v>
      </c>
      <c r="H7686">
        <v>0</v>
      </c>
      <c r="I7686" s="5">
        <f t="shared" si="1088"/>
        <v>11</v>
      </c>
      <c r="J7686" s="22">
        <v>0</v>
      </c>
      <c r="K7686">
        <v>7.462E-5</v>
      </c>
      <c r="L7686" s="5" cm="1">
        <f t="array" ref="L7686">_xlfn.IFS(I7686=0, 0, I7686&gt;34, 0, AND(I7686&gt;0, I7686&lt;35), VLOOKUP(I7686, $A$63:$C$96, 3))</f>
        <v>14640</v>
      </c>
      <c r="M7686" s="5">
        <f t="shared" si="1087"/>
        <v>0</v>
      </c>
      <c r="N7686" s="5">
        <v>1823.7185940861689</v>
      </c>
      <c r="O7686" s="5">
        <f t="shared" si="1094"/>
        <v>2102.0454</v>
      </c>
      <c r="P7686" s="5">
        <f t="shared" si="1095"/>
        <v>2102.0454</v>
      </c>
      <c r="Q7686" s="5">
        <f t="shared" si="1089"/>
        <v>487.20077413479089</v>
      </c>
      <c r="R7686" s="5">
        <f>IF(O7686&gt;(P7686+U7686),O7686-P7686-U7686, 0)</f>
        <v>0</v>
      </c>
      <c r="S7686" s="5">
        <f t="shared" si="1090"/>
        <v>936.65718036055739</v>
      </c>
      <c r="T7686" s="5">
        <f t="shared" si="1091"/>
        <v>11601.297419639444</v>
      </c>
      <c r="U7686" s="5">
        <f>IF(O7686&gt;P7686,IF(V7685*($B$6/100)&gt;=O7686-P7686,(O7686-P7686), V7685*($B$6/100)), 0)</f>
        <v>0</v>
      </c>
      <c r="V7686" s="5">
        <f>V7685+(T7686*($B$5/100))-(U7686/($B$6/100))</f>
        <v>1085693.5107014165</v>
      </c>
      <c r="W7686" s="5">
        <f t="shared" si="1092"/>
        <v>27142.337767535413</v>
      </c>
    </row>
    <row r="7687" spans="4:23" x14ac:dyDescent="0.25">
      <c r="D7687">
        <f t="shared" si="1093"/>
        <v>7685</v>
      </c>
      <c r="E7687" s="3">
        <v>44151</v>
      </c>
      <c r="F7687" s="4">
        <v>0.16666666666666666</v>
      </c>
      <c r="G7687">
        <v>80</v>
      </c>
      <c r="H7687">
        <v>0</v>
      </c>
      <c r="I7687" s="5">
        <f t="shared" si="1088"/>
        <v>11</v>
      </c>
      <c r="J7687" s="22">
        <v>0</v>
      </c>
      <c r="K7687">
        <v>7.1779999999999994E-5</v>
      </c>
      <c r="L7687" s="5" cm="1">
        <f t="array" ref="L7687">_xlfn.IFS(I7687=0, 0, I7687&gt;34, 0, AND(I7687&gt;0, I7687&lt;35), VLOOKUP(I7687, $A$63:$C$96, 3))</f>
        <v>14640</v>
      </c>
      <c r="M7687" s="5">
        <f t="shared" si="1087"/>
        <v>0</v>
      </c>
      <c r="N7687" s="5">
        <v>1935.7141891609951</v>
      </c>
      <c r="O7687" s="5">
        <f t="shared" si="1094"/>
        <v>2022.0425999999998</v>
      </c>
      <c r="P7687" s="5">
        <f t="shared" si="1095"/>
        <v>2022.0425999999998</v>
      </c>
      <c r="Q7687" s="5">
        <f t="shared" si="1089"/>
        <v>487.20077413479089</v>
      </c>
      <c r="R7687" s="5">
        <f>IF(O7687&gt;(P7687+U7687),O7687-P7687-U7687, 0)</f>
        <v>0</v>
      </c>
      <c r="S7687" s="5">
        <f t="shared" si="1090"/>
        <v>994.17783000231509</v>
      </c>
      <c r="T7687" s="5">
        <f t="shared" si="1091"/>
        <v>11623.779569997685</v>
      </c>
      <c r="U7687" s="5">
        <f>IF(O7687&gt;P7687,IF(V7686*($B$6/100)&gt;=O7687-P7687,(O7687-P7687), V7686*($B$6/100)), 0)</f>
        <v>0</v>
      </c>
      <c r="V7687" s="5">
        <f>V7686+(T7687*($B$5/100))-(U7687/($B$6/100))</f>
        <v>1093830.1564004149</v>
      </c>
      <c r="W7687" s="5">
        <f t="shared" si="1092"/>
        <v>27345.753910010371</v>
      </c>
    </row>
    <row r="7688" spans="4:23" x14ac:dyDescent="0.25">
      <c r="D7688">
        <f t="shared" si="1093"/>
        <v>7686</v>
      </c>
      <c r="E7688" s="3">
        <v>44151</v>
      </c>
      <c r="F7688" s="4">
        <v>0.20833333333333334</v>
      </c>
      <c r="G7688">
        <v>80</v>
      </c>
      <c r="H7688">
        <v>0</v>
      </c>
      <c r="I7688" s="5">
        <f t="shared" si="1088"/>
        <v>11</v>
      </c>
      <c r="J7688" s="22">
        <v>0</v>
      </c>
      <c r="K7688">
        <v>7.1240000000000002E-5</v>
      </c>
      <c r="L7688" s="5" cm="1">
        <f t="array" ref="L7688">_xlfn.IFS(I7688=0, 0, I7688&gt;34, 0, AND(I7688&gt;0, I7688&lt;35), VLOOKUP(I7688, $A$63:$C$96, 3))</f>
        <v>14640</v>
      </c>
      <c r="M7688" s="5">
        <f t="shared" si="1087"/>
        <v>0</v>
      </c>
      <c r="N7688" s="5">
        <v>2100.0530336802663</v>
      </c>
      <c r="O7688" s="5">
        <f t="shared" si="1094"/>
        <v>2006.8308</v>
      </c>
      <c r="P7688" s="5">
        <f t="shared" si="1095"/>
        <v>2006.8308</v>
      </c>
      <c r="Q7688" s="5">
        <f t="shared" si="1089"/>
        <v>487.20077413479089</v>
      </c>
      <c r="R7688" s="5">
        <f>IF(O7688&gt;(P7688+U7688),O7688-P7688-U7688, 0)</f>
        <v>0</v>
      </c>
      <c r="S7688" s="5">
        <f t="shared" si="1090"/>
        <v>1078.5818379618124</v>
      </c>
      <c r="T7688" s="5">
        <f t="shared" si="1091"/>
        <v>11554.587362038188</v>
      </c>
      <c r="U7688" s="5">
        <f>IF(O7688&gt;P7688,IF(V7687*($B$6/100)&gt;=O7688-P7688,(O7688-P7688), V7687*($B$6/100)), 0)</f>
        <v>0</v>
      </c>
      <c r="V7688" s="5">
        <f>V7687+(T7688*($B$5/100))-(U7688/($B$6/100))</f>
        <v>1101918.3675538416</v>
      </c>
      <c r="W7688" s="5">
        <f t="shared" si="1092"/>
        <v>27547.959188846038</v>
      </c>
    </row>
    <row r="7689" spans="4:23" x14ac:dyDescent="0.25">
      <c r="D7689">
        <f t="shared" si="1093"/>
        <v>7687</v>
      </c>
      <c r="E7689" s="3">
        <v>44151</v>
      </c>
      <c r="F7689" s="4">
        <v>0.25</v>
      </c>
      <c r="G7689">
        <v>80</v>
      </c>
      <c r="H7689">
        <v>0</v>
      </c>
      <c r="I7689" s="5">
        <f t="shared" si="1088"/>
        <v>11</v>
      </c>
      <c r="J7689" s="22">
        <v>0</v>
      </c>
      <c r="K7689">
        <v>7.6339999999999991E-5</v>
      </c>
      <c r="L7689" s="5" cm="1">
        <f t="array" ref="L7689">_xlfn.IFS(I7689=0, 0, I7689&gt;34, 0, AND(I7689&gt;0, I7689&lt;35), VLOOKUP(I7689, $A$63:$C$96, 3))</f>
        <v>14640</v>
      </c>
      <c r="M7689" s="5">
        <f t="shared" si="1087"/>
        <v>0</v>
      </c>
      <c r="N7689" s="5">
        <v>2568.696819369301</v>
      </c>
      <c r="O7689" s="5">
        <f t="shared" si="1094"/>
        <v>2150.4977999999996</v>
      </c>
      <c r="P7689" s="5">
        <f t="shared" si="1095"/>
        <v>2150.4977999999996</v>
      </c>
      <c r="Q7689" s="5">
        <f t="shared" si="1089"/>
        <v>487.20077413479089</v>
      </c>
      <c r="R7689" s="5">
        <f>IF(O7689&gt;(P7689+U7689),O7689-P7689-U7689, 0)</f>
        <v>0</v>
      </c>
      <c r="S7689" s="5">
        <f t="shared" si="1090"/>
        <v>1319.2760812076804</v>
      </c>
      <c r="T7689" s="5">
        <f t="shared" si="1091"/>
        <v>11170.226118792321</v>
      </c>
      <c r="U7689" s="5">
        <f>IF(O7689&gt;P7689,IF(V7688*($B$6/100)&gt;=O7689-P7689,(O7689-P7689), V7688*($B$6/100)), 0)</f>
        <v>0</v>
      </c>
      <c r="V7689" s="5">
        <f>V7688+(T7689*($B$5/100))-(U7689/($B$6/100))</f>
        <v>1109737.5258369963</v>
      </c>
      <c r="W7689" s="5">
        <f t="shared" si="1092"/>
        <v>27743.438145924905</v>
      </c>
    </row>
    <row r="7690" spans="4:23" x14ac:dyDescent="0.25">
      <c r="D7690">
        <f t="shared" si="1093"/>
        <v>7688</v>
      </c>
      <c r="E7690" s="3">
        <v>44151</v>
      </c>
      <c r="F7690" s="4">
        <v>0.29166666666666669</v>
      </c>
      <c r="G7690">
        <v>80</v>
      </c>
      <c r="H7690">
        <v>0</v>
      </c>
      <c r="I7690" s="5">
        <f t="shared" si="1088"/>
        <v>11</v>
      </c>
      <c r="J7690" s="22">
        <v>0</v>
      </c>
      <c r="K7690">
        <v>9.5599999999999993E-5</v>
      </c>
      <c r="L7690" s="5" cm="1">
        <f t="array" ref="L7690">_xlfn.IFS(I7690=0, 0, I7690&gt;34, 0, AND(I7690&gt;0, I7690&lt;35), VLOOKUP(I7690, $A$63:$C$96, 3))</f>
        <v>14640</v>
      </c>
      <c r="M7690" s="5">
        <f t="shared" si="1087"/>
        <v>0</v>
      </c>
      <c r="N7690" s="5">
        <v>3504.8016248077979</v>
      </c>
      <c r="O7690" s="5">
        <f t="shared" si="1094"/>
        <v>2693.0519999999997</v>
      </c>
      <c r="P7690" s="5">
        <f t="shared" si="1095"/>
        <v>2693.0519999999997</v>
      </c>
      <c r="Q7690" s="5">
        <f t="shared" si="1089"/>
        <v>487.20077413479089</v>
      </c>
      <c r="R7690" s="5">
        <f>IF(O7690&gt;(P7690+U7690),O7690-P7690-U7690, 0)</f>
        <v>0</v>
      </c>
      <c r="S7690" s="5">
        <f t="shared" si="1090"/>
        <v>1800.0571021542498</v>
      </c>
      <c r="T7690" s="5">
        <f t="shared" si="1091"/>
        <v>10146.890897845751</v>
      </c>
      <c r="U7690" s="5">
        <f>IF(O7690&gt;P7690,IF(V7689*($B$6/100)&gt;=O7690-P7690,(O7690-P7690), V7689*($B$6/100)), 0)</f>
        <v>0</v>
      </c>
      <c r="V7690" s="5">
        <f>V7689+(T7690*($B$5/100))-(U7690/($B$6/100))</f>
        <v>1116840.3494654882</v>
      </c>
      <c r="W7690" s="5">
        <f t="shared" si="1092"/>
        <v>27921.008736637206</v>
      </c>
    </row>
    <row r="7691" spans="4:23" x14ac:dyDescent="0.25">
      <c r="D7691">
        <f t="shared" si="1093"/>
        <v>7689</v>
      </c>
      <c r="E7691" s="3">
        <v>44151</v>
      </c>
      <c r="F7691" s="4">
        <v>0.33333333333333331</v>
      </c>
      <c r="G7691">
        <v>70</v>
      </c>
      <c r="H7691">
        <v>3</v>
      </c>
      <c r="I7691" s="5">
        <f t="shared" si="1088"/>
        <v>10</v>
      </c>
      <c r="J7691" s="22">
        <v>2.4744757823055186E-5</v>
      </c>
      <c r="K7691">
        <v>1.2331000000000001E-4</v>
      </c>
      <c r="L7691" s="5" cm="1">
        <f t="array" ref="L7691">_xlfn.IFS(I7691=0, 0, I7691&gt;34, 0, AND(I7691&gt;0, I7691&lt;35), VLOOKUP(I7691, $A$63:$C$96, 3))</f>
        <v>12480</v>
      </c>
      <c r="M7691" s="5">
        <f t="shared" si="1087"/>
        <v>117.53759965951213</v>
      </c>
      <c r="N7691" s="5">
        <v>4457.4317251173088</v>
      </c>
      <c r="O7691" s="5">
        <f t="shared" si="1094"/>
        <v>3473.6426999999999</v>
      </c>
      <c r="P7691" s="5">
        <f t="shared" si="1095"/>
        <v>3473.6426999999999</v>
      </c>
      <c r="Q7691" s="5">
        <f t="shared" si="1089"/>
        <v>487.20077413479089</v>
      </c>
      <c r="R7691" s="5">
        <f>IF(O7691&gt;(P7691+U7691),O7691-P7691-U7691, 0)</f>
        <v>0</v>
      </c>
      <c r="S7691" s="5">
        <f t="shared" si="1090"/>
        <v>2289.3254720529567</v>
      </c>
      <c r="T7691" s="5">
        <f t="shared" si="1091"/>
        <v>6834.5694276065551</v>
      </c>
      <c r="U7691" s="5">
        <f>IF(O7691&gt;P7691,IF(V7690*($B$6/100)&gt;=O7691-P7691,(O7691-P7691), V7690*($B$6/100)), 0)</f>
        <v>0</v>
      </c>
      <c r="V7691" s="5">
        <f>V7690+(T7691*($B$5/100))-(U7691/($B$6/100))</f>
        <v>1121624.5480648128</v>
      </c>
      <c r="W7691" s="5">
        <f t="shared" si="1092"/>
        <v>28040.613701620321</v>
      </c>
    </row>
    <row r="7692" spans="4:23" x14ac:dyDescent="0.25">
      <c r="D7692">
        <f t="shared" si="1093"/>
        <v>7690</v>
      </c>
      <c r="E7692" s="3">
        <v>44151</v>
      </c>
      <c r="F7692" s="4">
        <v>0.375</v>
      </c>
      <c r="G7692">
        <v>70</v>
      </c>
      <c r="H7692">
        <v>0</v>
      </c>
      <c r="I7692" s="5">
        <f t="shared" si="1088"/>
        <v>10</v>
      </c>
      <c r="J7692" s="22">
        <v>2.4744757823055186E-5</v>
      </c>
      <c r="K7692">
        <v>1.2868999999999999E-4</v>
      </c>
      <c r="L7692" s="5" cm="1">
        <f t="array" ref="L7692">_xlfn.IFS(I7692=0, 0, I7692&gt;34, 0, AND(I7692&gt;0, I7692&lt;35), VLOOKUP(I7692, $A$63:$C$96, 3))</f>
        <v>12480</v>
      </c>
      <c r="M7692" s="5">
        <f t="shared" si="1087"/>
        <v>117.53759965951213</v>
      </c>
      <c r="N7692" s="5">
        <v>4763.3856479677406</v>
      </c>
      <c r="O7692" s="5">
        <f t="shared" si="1094"/>
        <v>3625.1972999999994</v>
      </c>
      <c r="P7692" s="5">
        <f t="shared" si="1095"/>
        <v>3625.1972999999994</v>
      </c>
      <c r="Q7692" s="5">
        <f t="shared" si="1089"/>
        <v>487.20077413479089</v>
      </c>
      <c r="R7692" s="5">
        <f>IF(O7692&gt;(P7692+U7692),O7692-P7692-U7692, 0)</f>
        <v>0</v>
      </c>
      <c r="S7692" s="5">
        <f t="shared" si="1090"/>
        <v>2446.4626200902799</v>
      </c>
      <c r="T7692" s="5">
        <f t="shared" si="1091"/>
        <v>6525.877679569232</v>
      </c>
      <c r="U7692" s="5">
        <f>IF(O7692&gt;P7692,IF(V7691*($B$6/100)&gt;=O7692-P7692,(O7692-P7692), V7691*($B$6/100)), 0)</f>
        <v>0</v>
      </c>
      <c r="V7692" s="5">
        <f>V7691+(T7692*($B$5/100))-(U7692/($B$6/100))</f>
        <v>1126192.6624405112</v>
      </c>
      <c r="W7692" s="5">
        <f t="shared" si="1092"/>
        <v>28154.81656101278</v>
      </c>
    </row>
    <row r="7693" spans="4:23" x14ac:dyDescent="0.25">
      <c r="D7693">
        <f t="shared" si="1093"/>
        <v>7691</v>
      </c>
      <c r="E7693" s="3">
        <v>44151</v>
      </c>
      <c r="F7693" s="4">
        <v>0.41666666666666669</v>
      </c>
      <c r="G7693">
        <v>70</v>
      </c>
      <c r="H7693">
        <v>0</v>
      </c>
      <c r="I7693" s="5">
        <f t="shared" si="1088"/>
        <v>10</v>
      </c>
      <c r="J7693" s="22">
        <v>3.9591612516888298E-5</v>
      </c>
      <c r="K7693">
        <v>1.2567999999999998E-4</v>
      </c>
      <c r="L7693" s="5" cm="1">
        <f t="array" ref="L7693">_xlfn.IFS(I7693=0, 0, I7693&gt;34, 0, AND(I7693&gt;0, I7693&lt;35), VLOOKUP(I7693, $A$63:$C$96, 3))</f>
        <v>12480</v>
      </c>
      <c r="M7693" s="5">
        <f t="shared" si="1087"/>
        <v>188.06015945521943</v>
      </c>
      <c r="N7693" s="5">
        <v>4526.3262876159142</v>
      </c>
      <c r="O7693" s="5">
        <f t="shared" si="1094"/>
        <v>3540.4055999999991</v>
      </c>
      <c r="P7693" s="5">
        <f t="shared" si="1095"/>
        <v>3540.4055999999991</v>
      </c>
      <c r="Q7693" s="5">
        <f t="shared" si="1089"/>
        <v>487.20077413479089</v>
      </c>
      <c r="R7693" s="5">
        <f>IF(O7693&gt;(P7693+U7693),O7693-P7693-U7693, 0)</f>
        <v>0</v>
      </c>
      <c r="S7693" s="5">
        <f t="shared" si="1090"/>
        <v>2324.7095421947943</v>
      </c>
      <c r="T7693" s="5">
        <f t="shared" si="1091"/>
        <v>6802.9450172604247</v>
      </c>
      <c r="U7693" s="5">
        <f>IF(O7693&gt;P7693,IF(V7692*($B$6/100)&gt;=O7693-P7693,(O7693-P7693), V7692*($B$6/100)), 0)</f>
        <v>0</v>
      </c>
      <c r="V7693" s="5">
        <f>V7692+(T7693*($B$5/100))-(U7693/($B$6/100))</f>
        <v>1130954.7239525935</v>
      </c>
      <c r="W7693" s="5">
        <f t="shared" si="1092"/>
        <v>28273.868098814837</v>
      </c>
    </row>
    <row r="7694" spans="4:23" x14ac:dyDescent="0.25">
      <c r="D7694">
        <f t="shared" si="1093"/>
        <v>7692</v>
      </c>
      <c r="E7694" s="3">
        <v>44151</v>
      </c>
      <c r="F7694" s="4">
        <v>0.45833333333333331</v>
      </c>
      <c r="G7694">
        <v>50</v>
      </c>
      <c r="H7694">
        <v>0</v>
      </c>
      <c r="I7694" s="5">
        <f t="shared" si="1088"/>
        <v>7</v>
      </c>
      <c r="J7694" s="22">
        <v>8.908112816299867E-5</v>
      </c>
      <c r="K7694">
        <v>1.1681999999999998E-4</v>
      </c>
      <c r="L7694" s="5" cm="1">
        <f t="array" ref="L7694">_xlfn.IFS(I7694=0, 0, I7694&gt;34, 0, AND(I7694&gt;0, I7694&lt;35), VLOOKUP(I7694, $A$63:$C$96, 3))</f>
        <v>4800</v>
      </c>
      <c r="M7694" s="5">
        <f t="shared" si="1087"/>
        <v>423.13535877424368</v>
      </c>
      <c r="N7694" s="5">
        <v>4377.6897816553919</v>
      </c>
      <c r="O7694" s="5">
        <f t="shared" si="1094"/>
        <v>3290.8193999999999</v>
      </c>
      <c r="P7694" s="5">
        <f t="shared" si="1095"/>
        <v>3290.8193999999999</v>
      </c>
      <c r="Q7694" s="5">
        <f t="shared" si="1089"/>
        <v>487.20077413479089</v>
      </c>
      <c r="R7694" s="5">
        <f>IF(O7694&gt;(P7694+U7694),O7694-P7694-U7694, 0)</f>
        <v>0</v>
      </c>
      <c r="S7694" s="5">
        <f t="shared" si="1090"/>
        <v>1445.1151846394525</v>
      </c>
      <c r="T7694" s="5">
        <f t="shared" si="1091"/>
        <v>487.20077413479089</v>
      </c>
      <c r="U7694" s="5">
        <f>IF(O7694&gt;P7694,IF(V7693*($B$6/100)&gt;=O7694-P7694,(O7694-P7694), V7693*($B$6/100)), 0)</f>
        <v>0</v>
      </c>
      <c r="V7694" s="5">
        <f>V7693+(T7694*($B$5/100))-(U7694/($B$6/100))</f>
        <v>1131295.7644944878</v>
      </c>
      <c r="W7694" s="5">
        <f t="shared" si="1092"/>
        <v>28282.394112362195</v>
      </c>
    </row>
    <row r="7695" spans="4:23" x14ac:dyDescent="0.25">
      <c r="D7695">
        <f t="shared" si="1093"/>
        <v>7693</v>
      </c>
      <c r="E7695" s="3">
        <v>44151</v>
      </c>
      <c r="F7695" s="4">
        <v>0.5</v>
      </c>
      <c r="G7695">
        <v>50</v>
      </c>
      <c r="H7695">
        <v>0</v>
      </c>
      <c r="I7695" s="5">
        <f t="shared" si="1088"/>
        <v>7</v>
      </c>
      <c r="J7695" s="22">
        <v>7.1759797686860035E-5</v>
      </c>
      <c r="K7695">
        <v>1.1018000000000001E-4</v>
      </c>
      <c r="L7695" s="5" cm="1">
        <f t="array" ref="L7695">_xlfn.IFS(I7695=0, 0, I7695&gt;34, 0, AND(I7695&gt;0, I7695&lt;35), VLOOKUP(I7695, $A$63:$C$96, 3))</f>
        <v>4800</v>
      </c>
      <c r="M7695" s="5">
        <f t="shared" si="1087"/>
        <v>340.85903901258519</v>
      </c>
      <c r="N7695" s="5">
        <v>4126.0063519559399</v>
      </c>
      <c r="O7695" s="5">
        <f t="shared" si="1094"/>
        <v>3103.7706000000003</v>
      </c>
      <c r="P7695" s="5">
        <f t="shared" si="1095"/>
        <v>3103.7706000000003</v>
      </c>
      <c r="Q7695" s="5">
        <f t="shared" si="1089"/>
        <v>487.20077413479089</v>
      </c>
      <c r="R7695" s="5">
        <f>IF(O7695&gt;(P7695+U7695),O7695-P7695-U7695, 0)</f>
        <v>0</v>
      </c>
      <c r="S7695" s="5">
        <f t="shared" si="1090"/>
        <v>1549.8876648777944</v>
      </c>
      <c r="T7695" s="5">
        <f t="shared" si="1091"/>
        <v>487.20077413479089</v>
      </c>
      <c r="U7695" s="5">
        <f>IF(O7695&gt;P7695,IF(V7694*($B$6/100)&gt;=O7695-P7695,(O7695-P7695), V7694*($B$6/100)), 0)</f>
        <v>0</v>
      </c>
      <c r="V7695" s="5">
        <f>V7694+(T7695*($B$5/100))-(U7695/($B$6/100))</f>
        <v>1131636.8050363821</v>
      </c>
      <c r="W7695" s="5">
        <f t="shared" si="1092"/>
        <v>28290.92012590955</v>
      </c>
    </row>
    <row r="7696" spans="4:23" x14ac:dyDescent="0.25">
      <c r="D7696">
        <f t="shared" si="1093"/>
        <v>7694</v>
      </c>
      <c r="E7696" s="3">
        <v>44151</v>
      </c>
      <c r="F7696" s="4">
        <v>0.54166666666666663</v>
      </c>
      <c r="G7696">
        <v>40</v>
      </c>
      <c r="H7696">
        <v>0</v>
      </c>
      <c r="I7696" s="5">
        <f t="shared" si="1088"/>
        <v>6</v>
      </c>
      <c r="J7696" s="22">
        <v>8.6606652380693145E-5</v>
      </c>
      <c r="K7696">
        <v>1.1026E-4</v>
      </c>
      <c r="L7696" s="5" cm="1">
        <f t="array" ref="L7696">_xlfn.IFS(I7696=0, 0, I7696&gt;34, 0, AND(I7696&gt;0, I7696&lt;35), VLOOKUP(I7696, $A$63:$C$96, 3))</f>
        <v>2980</v>
      </c>
      <c r="M7696" s="5">
        <f t="shared" si="1087"/>
        <v>411.38159880829244</v>
      </c>
      <c r="N7696" s="5">
        <v>3697.7001426358252</v>
      </c>
      <c r="O7696" s="5">
        <f t="shared" si="1094"/>
        <v>3106.0242000000003</v>
      </c>
      <c r="P7696" s="5">
        <f t="shared" si="1095"/>
        <v>3106.0242000000003</v>
      </c>
      <c r="Q7696" s="5">
        <f t="shared" si="1089"/>
        <v>285.35739880829215</v>
      </c>
      <c r="R7696" s="5">
        <f>IF(O7696&gt;(P7696+U7696),O7696-P7696-U7696, 0)</f>
        <v>0</v>
      </c>
      <c r="S7696" s="5">
        <f t="shared" si="1090"/>
        <v>0</v>
      </c>
      <c r="T7696" s="5">
        <f t="shared" si="1091"/>
        <v>285.35739880829215</v>
      </c>
      <c r="U7696" s="5">
        <f>IF(O7696&gt;P7696,IF(V7695*($B$6/100)&gt;=O7696-P7696,(O7696-P7696), V7695*($B$6/100)), 0)</f>
        <v>0</v>
      </c>
      <c r="V7696" s="5">
        <f>V7695+(T7696*($B$5/100))-(U7696/($B$6/100))</f>
        <v>1131836.5552155478</v>
      </c>
      <c r="W7696" s="5">
        <f t="shared" si="1092"/>
        <v>28295.913880388696</v>
      </c>
    </row>
    <row r="7697" spans="4:23" x14ac:dyDescent="0.25">
      <c r="D7697">
        <f t="shared" si="1093"/>
        <v>7695</v>
      </c>
      <c r="E7697" s="3">
        <v>44151</v>
      </c>
      <c r="F7697" s="4">
        <v>0.58333333333333337</v>
      </c>
      <c r="G7697">
        <v>60</v>
      </c>
      <c r="H7697">
        <v>0</v>
      </c>
      <c r="I7697" s="5">
        <f t="shared" si="1088"/>
        <v>8</v>
      </c>
      <c r="J7697" s="22">
        <v>6.4336370339943488E-5</v>
      </c>
      <c r="K7697">
        <v>1.0711E-4</v>
      </c>
      <c r="L7697" s="5" cm="1">
        <f t="array" ref="L7697">_xlfn.IFS(I7697=0, 0, I7697&gt;34, 0, AND(I7697&gt;0, I7697&lt;35), VLOOKUP(I7697, $A$63:$C$96, 3))</f>
        <v>7160</v>
      </c>
      <c r="M7697" s="5">
        <f t="shared" si="1087"/>
        <v>305.59775911473156</v>
      </c>
      <c r="N7697" s="5">
        <v>3605.2758174713153</v>
      </c>
      <c r="O7697" s="5">
        <f t="shared" si="1094"/>
        <v>3017.2887000000001</v>
      </c>
      <c r="P7697" s="5">
        <f t="shared" si="1095"/>
        <v>3017.2887000000001</v>
      </c>
      <c r="Q7697" s="5">
        <f t="shared" si="1089"/>
        <v>487.20077413479089</v>
      </c>
      <c r="R7697" s="5">
        <f>IF(O7697&gt;(P7697+U7697),O7697-P7697-U7697, 0)</f>
        <v>0</v>
      </c>
      <c r="S7697" s="5">
        <f t="shared" si="1090"/>
        <v>1851.6603891440229</v>
      </c>
      <c r="T7697" s="5">
        <f t="shared" si="1091"/>
        <v>2596.6486699707084</v>
      </c>
      <c r="U7697" s="5">
        <f>IF(O7697&gt;P7697,IF(V7696*($B$6/100)&gt;=O7697-P7697,(O7697-P7697), V7696*($B$6/100)), 0)</f>
        <v>0</v>
      </c>
      <c r="V7697" s="5">
        <f>V7696+(T7697*($B$5/100))-(U7697/($B$6/100))</f>
        <v>1133654.2092845272</v>
      </c>
      <c r="W7697" s="5">
        <f t="shared" si="1092"/>
        <v>28341.355232113179</v>
      </c>
    </row>
    <row r="7698" spans="4:23" x14ac:dyDescent="0.25">
      <c r="D7698">
        <f t="shared" si="1093"/>
        <v>7696</v>
      </c>
      <c r="E7698" s="3">
        <v>44151</v>
      </c>
      <c r="F7698" s="4">
        <v>0.625</v>
      </c>
      <c r="G7698">
        <v>40</v>
      </c>
      <c r="H7698">
        <v>0</v>
      </c>
      <c r="I7698" s="5">
        <f t="shared" si="1088"/>
        <v>6</v>
      </c>
      <c r="J7698" s="22">
        <v>1.7321330476138631E-5</v>
      </c>
      <c r="K7698">
        <v>1.1171E-4</v>
      </c>
      <c r="L7698" s="5" cm="1">
        <f t="array" ref="L7698">_xlfn.IFS(I7698=0, 0, I7698&gt;34, 0, AND(I7698&gt;0, I7698&lt;35), VLOOKUP(I7698, $A$63:$C$96, 3))</f>
        <v>2980</v>
      </c>
      <c r="M7698" s="5">
        <f t="shared" si="1087"/>
        <v>82.276319761658499</v>
      </c>
      <c r="N7698" s="5">
        <v>3600.9827498619939</v>
      </c>
      <c r="O7698" s="5">
        <f t="shared" si="1094"/>
        <v>3146.8706999999999</v>
      </c>
      <c r="P7698" s="5">
        <f t="shared" si="1095"/>
        <v>3062.2763197616587</v>
      </c>
      <c r="Q7698" s="5">
        <f t="shared" si="1089"/>
        <v>0</v>
      </c>
      <c r="R7698" s="5">
        <f>IF(O7698&gt;(P7698+U7698),O7698-P7698-U7698, 0)</f>
        <v>0</v>
      </c>
      <c r="S7698" s="5">
        <f t="shared" si="1090"/>
        <v>0</v>
      </c>
      <c r="T7698" s="5">
        <f t="shared" si="1091"/>
        <v>0</v>
      </c>
      <c r="U7698" s="5">
        <f>IF(O7698&gt;P7698,IF(V7697*($B$6/100)&gt;=O7698-P7698,(O7698-P7698), V7697*($B$6/100)), 0)</f>
        <v>84.594380238341273</v>
      </c>
      <c r="V7698" s="5">
        <f>V7697+(T7698*($B$5/100))-(U7698/($B$6/100))</f>
        <v>1133533.360169901</v>
      </c>
      <c r="W7698" s="5">
        <f t="shared" si="1092"/>
        <v>28338.334004247525</v>
      </c>
    </row>
    <row r="7699" spans="4:23" x14ac:dyDescent="0.25">
      <c r="D7699">
        <f t="shared" si="1093"/>
        <v>7697</v>
      </c>
      <c r="E7699" s="3">
        <v>44151</v>
      </c>
      <c r="F7699" s="4">
        <v>0.66666666666666663</v>
      </c>
      <c r="G7699">
        <v>50</v>
      </c>
      <c r="H7699">
        <v>0</v>
      </c>
      <c r="I7699" s="5">
        <f t="shared" si="1088"/>
        <v>7</v>
      </c>
      <c r="J7699" s="22">
        <v>2.4744757823055187E-6</v>
      </c>
      <c r="K7699">
        <v>1.2388000000000001E-4</v>
      </c>
      <c r="L7699" s="5" cm="1">
        <f t="array" ref="L7699">_xlfn.IFS(I7699=0, 0, I7699&gt;34, 0, AND(I7699&gt;0, I7699&lt;35), VLOOKUP(I7699, $A$63:$C$96, 3))</f>
        <v>4800</v>
      </c>
      <c r="M7699" s="5">
        <f t="shared" si="1087"/>
        <v>11.753759965951215</v>
      </c>
      <c r="N7699" s="5">
        <v>3782.0969822285747</v>
      </c>
      <c r="O7699" s="5">
        <f t="shared" si="1094"/>
        <v>3489.6996000000004</v>
      </c>
      <c r="P7699" s="5">
        <f t="shared" si="1095"/>
        <v>3489.6996000000004</v>
      </c>
      <c r="Q7699" s="5">
        <f t="shared" si="1089"/>
        <v>487.20077413479089</v>
      </c>
      <c r="R7699" s="5">
        <f>IF(O7699&gt;(P7699+U7699),O7699-P7699-U7699, 0)</f>
        <v>0</v>
      </c>
      <c r="S7699" s="5">
        <f t="shared" si="1090"/>
        <v>834.85338583115958</v>
      </c>
      <c r="T7699" s="5">
        <f t="shared" si="1091"/>
        <v>487.20077413479089</v>
      </c>
      <c r="U7699" s="5">
        <f>IF(O7699&gt;P7699,IF(V7698*($B$6/100)&gt;=O7699-P7699,(O7699-P7699), V7698*($B$6/100)), 0)</f>
        <v>0</v>
      </c>
      <c r="V7699" s="5">
        <f>V7698+(T7699*($B$5/100))-(U7699/($B$6/100))</f>
        <v>1133874.4007117953</v>
      </c>
      <c r="W7699" s="5">
        <f t="shared" si="1092"/>
        <v>28346.860017794883</v>
      </c>
    </row>
    <row r="7700" spans="4:23" x14ac:dyDescent="0.25">
      <c r="D7700">
        <f t="shared" si="1093"/>
        <v>7698</v>
      </c>
      <c r="E7700" s="3">
        <v>44151</v>
      </c>
      <c r="F7700" s="4">
        <v>0.70833333333333337</v>
      </c>
      <c r="G7700">
        <v>40</v>
      </c>
      <c r="H7700">
        <v>0</v>
      </c>
      <c r="I7700" s="5">
        <f t="shared" si="1088"/>
        <v>6</v>
      </c>
      <c r="J7700" s="22">
        <v>0</v>
      </c>
      <c r="K7700">
        <v>1.6277999999999998E-4</v>
      </c>
      <c r="L7700" s="5" cm="1">
        <f t="array" ref="L7700">_xlfn.IFS(I7700=0, 0, I7700&gt;34, 0, AND(I7700&gt;0, I7700&lt;35), VLOOKUP(I7700, $A$63:$C$96, 3))</f>
        <v>2980</v>
      </c>
      <c r="M7700" s="5">
        <f t="shared" si="1087"/>
        <v>0</v>
      </c>
      <c r="N7700" s="5">
        <v>4142.0918142985556</v>
      </c>
      <c r="O7700" s="5">
        <f t="shared" si="1094"/>
        <v>4585.5125999999991</v>
      </c>
      <c r="P7700" s="5">
        <f t="shared" si="1095"/>
        <v>2980</v>
      </c>
      <c r="Q7700" s="5">
        <f t="shared" si="1089"/>
        <v>0</v>
      </c>
      <c r="R7700" s="5">
        <f>IF(O7700&gt;(P7700+U7700),O7700-P7700-U7700, 0)</f>
        <v>0</v>
      </c>
      <c r="S7700" s="5">
        <f t="shared" si="1090"/>
        <v>0</v>
      </c>
      <c r="T7700" s="5">
        <f t="shared" si="1091"/>
        <v>0</v>
      </c>
      <c r="U7700" s="5">
        <f>IF(O7700&gt;P7700,IF(V7699*($B$6/100)&gt;=O7700-P7700,(O7700-P7700), V7699*($B$6/100)), 0)</f>
        <v>1605.5125999999991</v>
      </c>
      <c r="V7700" s="5">
        <f>V7699+(T7700*($B$5/100))-(U7700/($B$6/100))</f>
        <v>1131580.8112832238</v>
      </c>
      <c r="W7700" s="5">
        <f t="shared" si="1092"/>
        <v>28289.520282080593</v>
      </c>
    </row>
    <row r="7701" spans="4:23" x14ac:dyDescent="0.25">
      <c r="D7701">
        <f t="shared" si="1093"/>
        <v>7699</v>
      </c>
      <c r="E7701" s="3">
        <v>44151</v>
      </c>
      <c r="F7701" s="4">
        <v>0.75</v>
      </c>
      <c r="G7701">
        <v>40</v>
      </c>
      <c r="H7701">
        <v>0</v>
      </c>
      <c r="I7701" s="5">
        <f t="shared" si="1088"/>
        <v>6</v>
      </c>
      <c r="J7701" s="22">
        <v>0</v>
      </c>
      <c r="K7701">
        <v>2.2885000000000001E-4</v>
      </c>
      <c r="L7701" s="5" cm="1">
        <f t="array" ref="L7701">_xlfn.IFS(I7701=0, 0, I7701&gt;34, 0, AND(I7701&gt;0, I7701&lt;35), VLOOKUP(I7701, $A$63:$C$96, 3))</f>
        <v>2980</v>
      </c>
      <c r="M7701" s="5">
        <f t="shared" si="1087"/>
        <v>0</v>
      </c>
      <c r="N7701" s="5">
        <v>4333.3659281662995</v>
      </c>
      <c r="O7701" s="5">
        <f t="shared" si="1094"/>
        <v>6446.7044999999998</v>
      </c>
      <c r="P7701" s="5">
        <f t="shared" si="1095"/>
        <v>2980</v>
      </c>
      <c r="Q7701" s="5">
        <f t="shared" si="1089"/>
        <v>0</v>
      </c>
      <c r="R7701" s="5">
        <f>IF(O7701&gt;(P7701+U7701),O7701-P7701-U7701, 0)</f>
        <v>0</v>
      </c>
      <c r="S7701" s="5">
        <f t="shared" si="1090"/>
        <v>0</v>
      </c>
      <c r="T7701" s="5">
        <f t="shared" si="1091"/>
        <v>0</v>
      </c>
      <c r="U7701" s="5">
        <f>IF(O7701&gt;P7701,IF(V7700*($B$6/100)&gt;=O7701-P7701,(O7701-P7701), V7700*($B$6/100)), 0)</f>
        <v>3466.7044999999998</v>
      </c>
      <c r="V7701" s="5">
        <f>V7700+(T7701*($B$5/100))-(U7701/($B$6/100))</f>
        <v>1126628.3762832237</v>
      </c>
      <c r="W7701" s="5">
        <f t="shared" si="1092"/>
        <v>28165.709407080594</v>
      </c>
    </row>
    <row r="7702" spans="4:23" x14ac:dyDescent="0.25">
      <c r="D7702">
        <f t="shared" si="1093"/>
        <v>7700</v>
      </c>
      <c r="E7702" s="3">
        <v>44151</v>
      </c>
      <c r="F7702" s="4">
        <v>0.79166666666666663</v>
      </c>
      <c r="G7702">
        <v>30</v>
      </c>
      <c r="H7702">
        <v>0</v>
      </c>
      <c r="I7702" s="5">
        <f t="shared" si="1088"/>
        <v>4</v>
      </c>
      <c r="J7702" s="22">
        <v>0</v>
      </c>
      <c r="K7702">
        <v>2.3462999999999999E-4</v>
      </c>
      <c r="L7702" s="5" cm="1">
        <f t="array" ref="L7702">_xlfn.IFS(I7702=0, 0, I7702&gt;34, 0, AND(I7702&gt;0, I7702&lt;35), VLOOKUP(I7702, $A$63:$C$96, 3))</f>
        <v>740</v>
      </c>
      <c r="M7702" s="5">
        <f t="shared" si="1087"/>
        <v>0</v>
      </c>
      <c r="N7702" s="5">
        <v>4048.1110087492339</v>
      </c>
      <c r="O7702" s="5">
        <f t="shared" si="1094"/>
        <v>6609.5271000000002</v>
      </c>
      <c r="P7702" s="5">
        <f t="shared" si="1095"/>
        <v>740</v>
      </c>
      <c r="Q7702" s="5">
        <f t="shared" si="1089"/>
        <v>0</v>
      </c>
      <c r="R7702" s="5">
        <f>IF(O7702&gt;(P7702+U7702),O7702-P7702-U7702, 0)</f>
        <v>0</v>
      </c>
      <c r="S7702" s="5">
        <f t="shared" si="1090"/>
        <v>0</v>
      </c>
      <c r="T7702" s="5">
        <f t="shared" si="1091"/>
        <v>0</v>
      </c>
      <c r="U7702" s="5">
        <f>IF(O7702&gt;P7702,IF(V7701*($B$6/100)&gt;=O7702-P7702,(O7702-P7702), V7701*($B$6/100)), 0)</f>
        <v>5869.5271000000002</v>
      </c>
      <c r="V7702" s="5">
        <f>V7701+(T7702*($B$5/100))-(U7702/($B$6/100))</f>
        <v>1118243.337568938</v>
      </c>
      <c r="W7702" s="5">
        <f t="shared" si="1092"/>
        <v>27956.08343922345</v>
      </c>
    </row>
    <row r="7703" spans="4:23" x14ac:dyDescent="0.25">
      <c r="D7703">
        <f t="shared" si="1093"/>
        <v>7701</v>
      </c>
      <c r="E7703" s="3">
        <v>44151</v>
      </c>
      <c r="F7703" s="4">
        <v>0.83333333333333337</v>
      </c>
      <c r="G7703">
        <v>30</v>
      </c>
      <c r="H7703">
        <v>0</v>
      </c>
      <c r="I7703" s="5">
        <f t="shared" si="1088"/>
        <v>4</v>
      </c>
      <c r="J7703" s="22">
        <v>0</v>
      </c>
      <c r="K7703">
        <v>2.1714999999999999E-4</v>
      </c>
      <c r="L7703" s="5" cm="1">
        <f t="array" ref="L7703">_xlfn.IFS(I7703=0, 0, I7703&gt;34, 0, AND(I7703&gt;0, I7703&lt;35), VLOOKUP(I7703, $A$63:$C$96, 3))</f>
        <v>740</v>
      </c>
      <c r="M7703" s="5">
        <f t="shared" si="1087"/>
        <v>0</v>
      </c>
      <c r="N7703" s="5">
        <v>3876.9060819453475</v>
      </c>
      <c r="O7703" s="5">
        <f t="shared" si="1094"/>
        <v>6117.1154999999999</v>
      </c>
      <c r="P7703" s="5">
        <f t="shared" si="1095"/>
        <v>740</v>
      </c>
      <c r="Q7703" s="5">
        <f t="shared" si="1089"/>
        <v>0</v>
      </c>
      <c r="R7703" s="5">
        <f>IF(O7703&gt;(P7703+U7703),O7703-P7703-U7703, 0)</f>
        <v>0</v>
      </c>
      <c r="S7703" s="5">
        <f t="shared" si="1090"/>
        <v>0</v>
      </c>
      <c r="T7703" s="5">
        <f t="shared" si="1091"/>
        <v>0</v>
      </c>
      <c r="U7703" s="5">
        <f>IF(O7703&gt;P7703,IF(V7702*($B$6/100)&gt;=O7703-P7703,(O7703-P7703), V7702*($B$6/100)), 0)</f>
        <v>5377.1154999999999</v>
      </c>
      <c r="V7703" s="5">
        <f>V7702+(T7703*($B$5/100))-(U7703/($B$6/100))</f>
        <v>1110561.7439975094</v>
      </c>
      <c r="W7703" s="5">
        <f t="shared" si="1092"/>
        <v>27764.043599937733</v>
      </c>
    </row>
    <row r="7704" spans="4:23" x14ac:dyDescent="0.25">
      <c r="D7704">
        <f t="shared" si="1093"/>
        <v>7702</v>
      </c>
      <c r="E7704" s="3">
        <v>44151</v>
      </c>
      <c r="F7704" s="4">
        <v>0.875</v>
      </c>
      <c r="G7704">
        <v>40</v>
      </c>
      <c r="H7704">
        <v>0</v>
      </c>
      <c r="I7704" s="5">
        <f t="shared" si="1088"/>
        <v>6</v>
      </c>
      <c r="J7704" s="22">
        <v>0</v>
      </c>
      <c r="K7704">
        <v>2.0218000000000002E-4</v>
      </c>
      <c r="L7704" s="5" cm="1">
        <f t="array" ref="L7704">_xlfn.IFS(I7704=0, 0, I7704&gt;34, 0, AND(I7704&gt;0, I7704&lt;35), VLOOKUP(I7704, $A$63:$C$96, 3))</f>
        <v>2980</v>
      </c>
      <c r="M7704" s="5">
        <f t="shared" si="1087"/>
        <v>0</v>
      </c>
      <c r="N7704" s="5">
        <v>3545.766175931577</v>
      </c>
      <c r="O7704" s="5">
        <f t="shared" si="1094"/>
        <v>5695.4106000000011</v>
      </c>
      <c r="P7704" s="5">
        <f t="shared" si="1095"/>
        <v>2980</v>
      </c>
      <c r="Q7704" s="5">
        <f t="shared" si="1089"/>
        <v>0</v>
      </c>
      <c r="R7704" s="5">
        <f>IF(O7704&gt;(P7704+U7704),O7704-P7704-U7704, 0)</f>
        <v>0</v>
      </c>
      <c r="S7704" s="5">
        <f t="shared" si="1090"/>
        <v>0</v>
      </c>
      <c r="T7704" s="5">
        <f t="shared" si="1091"/>
        <v>0</v>
      </c>
      <c r="U7704" s="5">
        <f>IF(O7704&gt;P7704,IF(V7703*($B$6/100)&gt;=O7704-P7704,(O7704-P7704), V7703*($B$6/100)), 0)</f>
        <v>2715.4106000000011</v>
      </c>
      <c r="V7704" s="5">
        <f>V7703+(T7704*($B$5/100))-(U7704/($B$6/100))</f>
        <v>1106682.5859975093</v>
      </c>
      <c r="W7704" s="5">
        <f t="shared" si="1092"/>
        <v>27667.064649937733</v>
      </c>
    </row>
    <row r="7705" spans="4:23" x14ac:dyDescent="0.25">
      <c r="D7705">
        <f t="shared" si="1093"/>
        <v>7703</v>
      </c>
      <c r="E7705" s="3">
        <v>44151</v>
      </c>
      <c r="F7705" s="4">
        <v>0.91666666666666663</v>
      </c>
      <c r="G7705">
        <v>40</v>
      </c>
      <c r="H7705">
        <v>0</v>
      </c>
      <c r="I7705" s="5">
        <f t="shared" si="1088"/>
        <v>6</v>
      </c>
      <c r="J7705" s="22">
        <v>0</v>
      </c>
      <c r="K7705">
        <v>1.9507999999999998E-4</v>
      </c>
      <c r="L7705" s="5" cm="1">
        <f t="array" ref="L7705">_xlfn.IFS(I7705=0, 0, I7705&gt;34, 0, AND(I7705&gt;0, I7705&lt;35), VLOOKUP(I7705, $A$63:$C$96, 3))</f>
        <v>2980</v>
      </c>
      <c r="M7705" s="5">
        <f t="shared" si="1087"/>
        <v>0</v>
      </c>
      <c r="N7705" s="5">
        <v>3158.1657454794181</v>
      </c>
      <c r="O7705" s="5">
        <f t="shared" si="1094"/>
        <v>5495.4035999999996</v>
      </c>
      <c r="P7705" s="5">
        <f t="shared" si="1095"/>
        <v>2980</v>
      </c>
      <c r="Q7705" s="5">
        <f t="shared" si="1089"/>
        <v>0</v>
      </c>
      <c r="R7705" s="5">
        <f>IF(O7705&gt;(P7705+U7705),O7705-P7705-U7705, 0)</f>
        <v>0</v>
      </c>
      <c r="S7705" s="5">
        <f t="shared" si="1090"/>
        <v>0</v>
      </c>
      <c r="T7705" s="5">
        <f t="shared" si="1091"/>
        <v>0</v>
      </c>
      <c r="U7705" s="5">
        <f>IF(O7705&gt;P7705,IF(V7704*($B$6/100)&gt;=O7705-P7705,(O7705-P7705), V7704*($B$6/100)), 0)</f>
        <v>2515.4035999999996</v>
      </c>
      <c r="V7705" s="5">
        <f>V7704+(T7705*($B$5/100))-(U7705/($B$6/100))</f>
        <v>1103089.1522832236</v>
      </c>
      <c r="W7705" s="5">
        <f t="shared" si="1092"/>
        <v>27577.228807080588</v>
      </c>
    </row>
    <row r="7706" spans="4:23" x14ac:dyDescent="0.25">
      <c r="D7706">
        <f t="shared" si="1093"/>
        <v>7704</v>
      </c>
      <c r="E7706" s="3">
        <v>44151</v>
      </c>
      <c r="F7706" s="4">
        <v>0.95833333333333337</v>
      </c>
      <c r="G7706">
        <v>40</v>
      </c>
      <c r="H7706">
        <v>0</v>
      </c>
      <c r="I7706" s="5">
        <f t="shared" si="1088"/>
        <v>6</v>
      </c>
      <c r="J7706" s="22">
        <v>0</v>
      </c>
      <c r="K7706">
        <v>1.7233E-4</v>
      </c>
      <c r="L7706" s="5" cm="1">
        <f t="array" ref="L7706">_xlfn.IFS(I7706=0, 0, I7706&gt;34, 0, AND(I7706&gt;0, I7706&lt;35), VLOOKUP(I7706, $A$63:$C$96, 3))</f>
        <v>2980</v>
      </c>
      <c r="M7706" s="5">
        <f t="shared" si="1087"/>
        <v>0</v>
      </c>
      <c r="N7706" s="5">
        <v>2721.2730696061458</v>
      </c>
      <c r="O7706" s="5">
        <f t="shared" si="1094"/>
        <v>4854.5360999999994</v>
      </c>
      <c r="P7706" s="5">
        <f t="shared" si="1095"/>
        <v>2980</v>
      </c>
      <c r="Q7706" s="5">
        <f t="shared" si="1089"/>
        <v>0</v>
      </c>
      <c r="R7706" s="5">
        <f>IF(O7706&gt;(P7706+U7706),O7706-P7706-U7706, 0)</f>
        <v>0</v>
      </c>
      <c r="S7706" s="5">
        <f t="shared" si="1090"/>
        <v>0</v>
      </c>
      <c r="T7706" s="5">
        <f t="shared" si="1091"/>
        <v>0</v>
      </c>
      <c r="U7706" s="5">
        <f>IF(O7706&gt;P7706,IF(V7705*($B$6/100)&gt;=O7706-P7706,(O7706-P7706), V7705*($B$6/100)), 0)</f>
        <v>1874.5360999999994</v>
      </c>
      <c r="V7706" s="5">
        <f>V7705+(T7706*($B$5/100))-(U7706/($B$6/100))</f>
        <v>1100411.2435689378</v>
      </c>
      <c r="W7706" s="5">
        <f t="shared" si="1092"/>
        <v>27510.281089223445</v>
      </c>
    </row>
    <row r="7707" spans="4:23" x14ac:dyDescent="0.25">
      <c r="D7707">
        <f t="shared" si="1093"/>
        <v>7705</v>
      </c>
      <c r="E7707" s="3">
        <v>44152</v>
      </c>
      <c r="F7707" s="4">
        <v>0</v>
      </c>
      <c r="G7707">
        <v>50</v>
      </c>
      <c r="H7707">
        <v>0</v>
      </c>
      <c r="I7707" s="5">
        <f t="shared" si="1088"/>
        <v>7</v>
      </c>
      <c r="J7707" s="22">
        <v>0</v>
      </c>
      <c r="K7707">
        <v>1.4047000000000002E-4</v>
      </c>
      <c r="L7707" s="5" cm="1">
        <f t="array" ref="L7707">_xlfn.IFS(I7707=0, 0, I7707&gt;34, 0, AND(I7707&gt;0, I7707&lt;35), VLOOKUP(I7707, $A$63:$C$96, 3))</f>
        <v>4800</v>
      </c>
      <c r="M7707" s="5">
        <f t="shared" si="1087"/>
        <v>0</v>
      </c>
      <c r="N7707" s="5">
        <v>2065.4738490031173</v>
      </c>
      <c r="O7707" s="5">
        <f t="shared" si="1094"/>
        <v>3957.0399000000002</v>
      </c>
      <c r="P7707" s="5">
        <f t="shared" si="1095"/>
        <v>3957.0399000000002</v>
      </c>
      <c r="Q7707" s="5">
        <f t="shared" si="1089"/>
        <v>487.20077413479089</v>
      </c>
      <c r="R7707" s="5">
        <f>IF(O7707&gt;(P7707+U7707),O7707-P7707-U7707, 0)</f>
        <v>0</v>
      </c>
      <c r="S7707" s="5">
        <f t="shared" si="1090"/>
        <v>355.75932586520889</v>
      </c>
      <c r="T7707" s="5">
        <f t="shared" si="1091"/>
        <v>487.20077413479089</v>
      </c>
      <c r="U7707" s="5">
        <f>IF(O7707&gt;P7707,IF(V7706*($B$6/100)&gt;=O7707-P7707,(O7707-P7707), V7706*($B$6/100)), 0)</f>
        <v>0</v>
      </c>
      <c r="V7707" s="5">
        <f>V7706+(T7707*($B$5/100))-(U7707/($B$6/100))</f>
        <v>1100752.284110832</v>
      </c>
      <c r="W7707" s="5">
        <f t="shared" si="1092"/>
        <v>27518.807102770799</v>
      </c>
    </row>
    <row r="7708" spans="4:23" x14ac:dyDescent="0.25">
      <c r="D7708">
        <f t="shared" si="1093"/>
        <v>7706</v>
      </c>
      <c r="E7708" s="3">
        <v>44152</v>
      </c>
      <c r="F7708" s="4">
        <v>4.1666666666666664E-2</v>
      </c>
      <c r="G7708">
        <v>50</v>
      </c>
      <c r="H7708">
        <v>0</v>
      </c>
      <c r="I7708" s="5">
        <f t="shared" si="1088"/>
        <v>7</v>
      </c>
      <c r="J7708" s="22">
        <v>0</v>
      </c>
      <c r="K7708">
        <v>1.0722000000000001E-4</v>
      </c>
      <c r="L7708" s="5" cm="1">
        <f t="array" ref="L7708">_xlfn.IFS(I7708=0, 0, I7708&gt;34, 0, AND(I7708&gt;0, I7708&lt;35), VLOOKUP(I7708, $A$63:$C$96, 3))</f>
        <v>4800</v>
      </c>
      <c r="M7708" s="5">
        <f t="shared" si="1087"/>
        <v>0</v>
      </c>
      <c r="N7708" s="5">
        <v>1780.7351515675603</v>
      </c>
      <c r="O7708" s="5">
        <f t="shared" si="1094"/>
        <v>3020.3874000000001</v>
      </c>
      <c r="P7708" s="5">
        <f t="shared" si="1095"/>
        <v>3020.3874000000001</v>
      </c>
      <c r="Q7708" s="5">
        <f t="shared" si="1089"/>
        <v>487.20077413479089</v>
      </c>
      <c r="R7708" s="5">
        <f>IF(O7708&gt;(P7708+U7708),O7708-P7708-U7708, 0)</f>
        <v>0</v>
      </c>
      <c r="S7708" s="5">
        <f t="shared" si="1090"/>
        <v>914.58099481185207</v>
      </c>
      <c r="T7708" s="5">
        <f t="shared" si="1091"/>
        <v>865.03160518814786</v>
      </c>
      <c r="U7708" s="5">
        <f>IF(O7708&gt;P7708,IF(V7707*($B$6/100)&gt;=O7708-P7708,(O7708-P7708), V7707*($B$6/100)), 0)</f>
        <v>0</v>
      </c>
      <c r="V7708" s="5">
        <f>V7707+(T7708*($B$5/100))-(U7708/($B$6/100))</f>
        <v>1101357.8062344638</v>
      </c>
      <c r="W7708" s="5">
        <f t="shared" si="1092"/>
        <v>27533.945155861595</v>
      </c>
    </row>
    <row r="7709" spans="4:23" x14ac:dyDescent="0.25">
      <c r="D7709">
        <f t="shared" si="1093"/>
        <v>7707</v>
      </c>
      <c r="E7709" s="3">
        <v>44152</v>
      </c>
      <c r="F7709" s="4">
        <v>8.3333333333333329E-2</v>
      </c>
      <c r="G7709">
        <v>60</v>
      </c>
      <c r="H7709">
        <v>0</v>
      </c>
      <c r="I7709" s="5">
        <f t="shared" si="1088"/>
        <v>8</v>
      </c>
      <c r="J7709" s="22">
        <v>0</v>
      </c>
      <c r="K7709">
        <v>8.4809999999999996E-5</v>
      </c>
      <c r="L7709" s="5" cm="1">
        <f t="array" ref="L7709">_xlfn.IFS(I7709=0, 0, I7709&gt;34, 0, AND(I7709&gt;0, I7709&lt;35), VLOOKUP(I7709, $A$63:$C$96, 3))</f>
        <v>7160</v>
      </c>
      <c r="M7709" s="5">
        <f t="shared" si="1087"/>
        <v>0</v>
      </c>
      <c r="N7709" s="5">
        <v>1711.5760690016803</v>
      </c>
      <c r="O7709" s="5">
        <f t="shared" si="1094"/>
        <v>2389.0976999999998</v>
      </c>
      <c r="P7709" s="5">
        <f t="shared" si="1095"/>
        <v>2389.0976999999998</v>
      </c>
      <c r="Q7709" s="5">
        <f t="shared" si="1089"/>
        <v>487.20077413479089</v>
      </c>
      <c r="R7709" s="5">
        <f>IF(O7709&gt;(P7709+U7709),O7709-P7709-U7709, 0)</f>
        <v>0</v>
      </c>
      <c r="S7709" s="5">
        <f t="shared" si="1090"/>
        <v>879.06106784365704</v>
      </c>
      <c r="T7709" s="5">
        <f t="shared" si="1091"/>
        <v>3891.8412321563428</v>
      </c>
      <c r="U7709" s="5">
        <f>IF(O7709&gt;P7709,IF(V7708*($B$6/100)&gt;=O7709-P7709,(O7709-P7709), V7708*($B$6/100)), 0)</f>
        <v>0</v>
      </c>
      <c r="V7709" s="5">
        <f>V7708+(T7709*($B$5/100))-(U7709/($B$6/100))</f>
        <v>1104082.0950969732</v>
      </c>
      <c r="W7709" s="5">
        <f t="shared" si="1092"/>
        <v>27602.05237742433</v>
      </c>
    </row>
    <row r="7710" spans="4:23" x14ac:dyDescent="0.25">
      <c r="D7710">
        <f t="shared" si="1093"/>
        <v>7708</v>
      </c>
      <c r="E7710" s="3">
        <v>44152</v>
      </c>
      <c r="F7710" s="4">
        <v>0.125</v>
      </c>
      <c r="G7710">
        <v>70</v>
      </c>
      <c r="H7710">
        <v>0</v>
      </c>
      <c r="I7710" s="5">
        <f t="shared" si="1088"/>
        <v>10</v>
      </c>
      <c r="J7710" s="22">
        <v>0</v>
      </c>
      <c r="K7710">
        <v>7.379000000000001E-5</v>
      </c>
      <c r="L7710" s="5" cm="1">
        <f t="array" ref="L7710">_xlfn.IFS(I7710=0, 0, I7710&gt;34, 0, AND(I7710&gt;0, I7710&lt;35), VLOOKUP(I7710, $A$63:$C$96, 3))</f>
        <v>12480</v>
      </c>
      <c r="M7710" s="5">
        <f t="shared" si="1087"/>
        <v>0</v>
      </c>
      <c r="N7710" s="5">
        <v>1702.9810017907437</v>
      </c>
      <c r="O7710" s="5">
        <f t="shared" si="1094"/>
        <v>2078.6643000000004</v>
      </c>
      <c r="P7710" s="5">
        <f t="shared" si="1095"/>
        <v>2078.6643000000004</v>
      </c>
      <c r="Q7710" s="5">
        <f t="shared" si="1089"/>
        <v>487.20077413479089</v>
      </c>
      <c r="R7710" s="5">
        <f>IF(O7710&gt;(P7710+U7710),O7710-P7710-U7710, 0)</f>
        <v>0</v>
      </c>
      <c r="S7710" s="5">
        <f t="shared" si="1090"/>
        <v>874.64666342572127</v>
      </c>
      <c r="T7710" s="5">
        <f t="shared" si="1091"/>
        <v>9526.6890365742784</v>
      </c>
      <c r="U7710" s="5">
        <f>IF(O7710&gt;P7710,IF(V7709*($B$6/100)&gt;=O7710-P7710,(O7710-P7710), V7709*($B$6/100)), 0)</f>
        <v>0</v>
      </c>
      <c r="V7710" s="5">
        <f>V7709+(T7710*($B$5/100))-(U7710/($B$6/100))</f>
        <v>1110750.7774225753</v>
      </c>
      <c r="W7710" s="5">
        <f t="shared" si="1092"/>
        <v>27768.769435564383</v>
      </c>
    </row>
    <row r="7711" spans="4:23" x14ac:dyDescent="0.25">
      <c r="D7711">
        <f t="shared" si="1093"/>
        <v>7709</v>
      </c>
      <c r="E7711" s="3">
        <v>44152</v>
      </c>
      <c r="F7711" s="4">
        <v>0.16666666666666666</v>
      </c>
      <c r="G7711">
        <v>70</v>
      </c>
      <c r="H7711">
        <v>0</v>
      </c>
      <c r="I7711" s="5">
        <f t="shared" si="1088"/>
        <v>10</v>
      </c>
      <c r="J7711" s="22">
        <v>0</v>
      </c>
      <c r="K7711">
        <v>7.0270000000000003E-5</v>
      </c>
      <c r="L7711" s="5" cm="1">
        <f t="array" ref="L7711">_xlfn.IFS(I7711=0, 0, I7711&gt;34, 0, AND(I7711&gt;0, I7711&lt;35), VLOOKUP(I7711, $A$63:$C$96, 3))</f>
        <v>12480</v>
      </c>
      <c r="M7711" s="5">
        <f t="shared" si="1087"/>
        <v>0</v>
      </c>
      <c r="N7711" s="5">
        <v>1699.4472967302606</v>
      </c>
      <c r="O7711" s="5">
        <f t="shared" si="1094"/>
        <v>1979.5059000000001</v>
      </c>
      <c r="P7711" s="5">
        <f t="shared" si="1095"/>
        <v>1979.5059000000001</v>
      </c>
      <c r="Q7711" s="5">
        <f t="shared" si="1089"/>
        <v>487.20077413479089</v>
      </c>
      <c r="R7711" s="5">
        <f>IF(O7711&gt;(P7711+U7711),O7711-P7711-U7711, 0)</f>
        <v>0</v>
      </c>
      <c r="S7711" s="5">
        <f t="shared" si="1090"/>
        <v>872.83176159332754</v>
      </c>
      <c r="T7711" s="5">
        <f t="shared" si="1091"/>
        <v>9627.6623384066716</v>
      </c>
      <c r="U7711" s="5">
        <f>IF(O7711&gt;P7711,IF(V7710*($B$6/100)&gt;=O7711-P7711,(O7711-P7711), V7710*($B$6/100)), 0)</f>
        <v>0</v>
      </c>
      <c r="V7711" s="5">
        <f>V7710+(T7711*($B$5/100))-(U7711/($B$6/100))</f>
        <v>1117490.1410594599</v>
      </c>
      <c r="W7711" s="5">
        <f t="shared" si="1092"/>
        <v>27937.253526486496</v>
      </c>
    </row>
    <row r="7712" spans="4:23" x14ac:dyDescent="0.25">
      <c r="D7712">
        <f t="shared" si="1093"/>
        <v>7710</v>
      </c>
      <c r="E7712" s="3">
        <v>44152</v>
      </c>
      <c r="F7712" s="4">
        <v>0.20833333333333334</v>
      </c>
      <c r="G7712">
        <v>70</v>
      </c>
      <c r="H7712">
        <v>0</v>
      </c>
      <c r="I7712" s="5">
        <f t="shared" si="1088"/>
        <v>10</v>
      </c>
      <c r="J7712" s="22">
        <v>0</v>
      </c>
      <c r="K7712">
        <v>7.0309999999999996E-5</v>
      </c>
      <c r="L7712" s="5" cm="1">
        <f t="array" ref="L7712">_xlfn.IFS(I7712=0, 0, I7712&gt;34, 0, AND(I7712&gt;0, I7712&lt;35), VLOOKUP(I7712, $A$63:$C$96, 3))</f>
        <v>12480</v>
      </c>
      <c r="M7712" s="5">
        <f t="shared" si="1087"/>
        <v>0</v>
      </c>
      <c r="N7712" s="5">
        <v>1747.5610751367303</v>
      </c>
      <c r="O7712" s="5">
        <f t="shared" si="1094"/>
        <v>1980.6326999999999</v>
      </c>
      <c r="P7712" s="5">
        <f t="shared" si="1095"/>
        <v>1980.6326999999999</v>
      </c>
      <c r="Q7712" s="5">
        <f t="shared" si="1089"/>
        <v>487.20077413479089</v>
      </c>
      <c r="R7712" s="5">
        <f>IF(O7712&gt;(P7712+U7712),O7712-P7712-U7712, 0)</f>
        <v>0</v>
      </c>
      <c r="S7712" s="5">
        <f t="shared" si="1090"/>
        <v>897.54287446174601</v>
      </c>
      <c r="T7712" s="5">
        <f t="shared" si="1091"/>
        <v>9601.8244255382542</v>
      </c>
      <c r="U7712" s="5">
        <f>IF(O7712&gt;P7712,IF(V7711*($B$6/100)&gt;=O7712-P7712,(O7712-P7712), V7711*($B$6/100)), 0)</f>
        <v>0</v>
      </c>
      <c r="V7712" s="5">
        <f>V7711+(T7712*($B$5/100))-(U7712/($B$6/100))</f>
        <v>1124211.4181573368</v>
      </c>
      <c r="W7712" s="5">
        <f t="shared" si="1092"/>
        <v>28105.285453933418</v>
      </c>
    </row>
    <row r="7713" spans="4:23" x14ac:dyDescent="0.25">
      <c r="D7713">
        <f t="shared" si="1093"/>
        <v>7711</v>
      </c>
      <c r="E7713" s="3">
        <v>44152</v>
      </c>
      <c r="F7713" s="4">
        <v>0.25</v>
      </c>
      <c r="G7713">
        <v>60</v>
      </c>
      <c r="H7713">
        <v>0</v>
      </c>
      <c r="I7713" s="5">
        <f t="shared" si="1088"/>
        <v>8</v>
      </c>
      <c r="J7713" s="22">
        <v>0</v>
      </c>
      <c r="K7713">
        <v>7.627E-5</v>
      </c>
      <c r="L7713" s="5" cm="1">
        <f t="array" ref="L7713">_xlfn.IFS(I7713=0, 0, I7713&gt;34, 0, AND(I7713&gt;0, I7713&lt;35), VLOOKUP(I7713, $A$63:$C$96, 3))</f>
        <v>7160</v>
      </c>
      <c r="M7713" s="5">
        <f t="shared" si="1087"/>
        <v>0</v>
      </c>
      <c r="N7713" s="5">
        <v>2158.8142439022254</v>
      </c>
      <c r="O7713" s="5">
        <f t="shared" si="1094"/>
        <v>2148.5259000000001</v>
      </c>
      <c r="P7713" s="5">
        <f t="shared" si="1095"/>
        <v>2148.5259000000001</v>
      </c>
      <c r="Q7713" s="5">
        <f t="shared" si="1089"/>
        <v>487.20077413479089</v>
      </c>
      <c r="R7713" s="5">
        <f>IF(O7713&gt;(P7713+U7713),O7713-P7713-U7713, 0)</f>
        <v>0</v>
      </c>
      <c r="S7713" s="5">
        <f t="shared" si="1090"/>
        <v>1108.7614444315559</v>
      </c>
      <c r="T7713" s="5">
        <f t="shared" si="1091"/>
        <v>3902.7126555684436</v>
      </c>
      <c r="U7713" s="5">
        <f>IF(O7713&gt;P7713,IF(V7712*($B$6/100)&gt;=O7713-P7713,(O7713-P7713), V7712*($B$6/100)), 0)</f>
        <v>0</v>
      </c>
      <c r="V7713" s="5">
        <f>V7712+(T7713*($B$5/100))-(U7713/($B$6/100))</f>
        <v>1126943.3170162346</v>
      </c>
      <c r="W7713" s="5">
        <f t="shared" si="1092"/>
        <v>28173.582925405866</v>
      </c>
    </row>
    <row r="7714" spans="4:23" x14ac:dyDescent="0.25">
      <c r="D7714">
        <f t="shared" si="1093"/>
        <v>7712</v>
      </c>
      <c r="E7714" s="3">
        <v>44152</v>
      </c>
      <c r="F7714" s="4">
        <v>0.29166666666666669</v>
      </c>
      <c r="G7714">
        <v>50</v>
      </c>
      <c r="H7714">
        <v>0</v>
      </c>
      <c r="I7714" s="5">
        <f t="shared" si="1088"/>
        <v>7</v>
      </c>
      <c r="J7714" s="22">
        <v>0</v>
      </c>
      <c r="K7714">
        <v>9.4539999999999999E-5</v>
      </c>
      <c r="L7714" s="5" cm="1">
        <f t="array" ref="L7714">_xlfn.IFS(I7714=0, 0, I7714&gt;34, 0, AND(I7714&gt;0, I7714&lt;35), VLOOKUP(I7714, $A$63:$C$96, 3))</f>
        <v>4800</v>
      </c>
      <c r="M7714" s="5">
        <f t="shared" si="1087"/>
        <v>0</v>
      </c>
      <c r="N7714" s="5">
        <v>3261.251980092949</v>
      </c>
      <c r="O7714" s="5">
        <f t="shared" si="1094"/>
        <v>2663.1918000000001</v>
      </c>
      <c r="P7714" s="5">
        <f t="shared" si="1095"/>
        <v>2663.1918000000001</v>
      </c>
      <c r="Q7714" s="5">
        <f t="shared" si="1089"/>
        <v>487.20077413479089</v>
      </c>
      <c r="R7714" s="5">
        <f>IF(O7714&gt;(P7714+U7714),O7714-P7714-U7714, 0)</f>
        <v>0</v>
      </c>
      <c r="S7714" s="5">
        <f t="shared" si="1090"/>
        <v>1649.6074258652091</v>
      </c>
      <c r="T7714" s="5">
        <f t="shared" si="1091"/>
        <v>487.20077413479089</v>
      </c>
      <c r="U7714" s="5">
        <f>IF(O7714&gt;P7714,IF(V7713*($B$6/100)&gt;=O7714-P7714,(O7714-P7714), V7713*($B$6/100)), 0)</f>
        <v>0</v>
      </c>
      <c r="V7714" s="5">
        <f>V7713+(T7714*($B$5/100))-(U7714/($B$6/100))</f>
        <v>1127284.3575581289</v>
      </c>
      <c r="W7714" s="5">
        <f t="shared" si="1092"/>
        <v>28182.108938953221</v>
      </c>
    </row>
    <row r="7715" spans="4:23" x14ac:dyDescent="0.25">
      <c r="D7715">
        <f t="shared" si="1093"/>
        <v>7713</v>
      </c>
      <c r="E7715" s="3">
        <v>44152</v>
      </c>
      <c r="F7715" s="4">
        <v>0.33333333333333331</v>
      </c>
      <c r="G7715">
        <v>60</v>
      </c>
      <c r="H7715">
        <v>0</v>
      </c>
      <c r="I7715" s="5">
        <f t="shared" si="1088"/>
        <v>8</v>
      </c>
      <c r="J7715" s="22">
        <v>4.9489515646110373E-6</v>
      </c>
      <c r="K7715">
        <v>1.2108999999999999E-4</v>
      </c>
      <c r="L7715" s="5" cm="1">
        <f t="array" ref="L7715">_xlfn.IFS(I7715=0, 0, I7715&gt;34, 0, AND(I7715&gt;0, I7715&lt;35), VLOOKUP(I7715, $A$63:$C$96, 3))</f>
        <v>7160</v>
      </c>
      <c r="M7715" s="5">
        <f t="shared" si="1087"/>
        <v>23.507519931902429</v>
      </c>
      <c r="N7715" s="5">
        <v>4053.5965211970388</v>
      </c>
      <c r="O7715" s="5">
        <f t="shared" si="1094"/>
        <v>3411.1053000000002</v>
      </c>
      <c r="P7715" s="5">
        <f t="shared" si="1095"/>
        <v>3411.1053000000002</v>
      </c>
      <c r="Q7715" s="5">
        <f t="shared" si="1089"/>
        <v>487.20077413479089</v>
      </c>
      <c r="R7715" s="5">
        <f>IF(O7715&gt;(P7715+U7715),O7715-P7715-U7715, 0)</f>
        <v>0</v>
      </c>
      <c r="S7715" s="5">
        <f t="shared" si="1090"/>
        <v>2081.9167497528879</v>
      </c>
      <c r="T7715" s="5">
        <f t="shared" si="1091"/>
        <v>1690.4854701790146</v>
      </c>
      <c r="U7715" s="5">
        <f>IF(O7715&gt;P7715,IF(V7714*($B$6/100)&gt;=O7715-P7715,(O7715-P7715), V7714*($B$6/100)), 0)</f>
        <v>0</v>
      </c>
      <c r="V7715" s="5">
        <f>V7714+(T7715*($B$5/100))-(U7715/($B$6/100))</f>
        <v>1128467.6973872541</v>
      </c>
      <c r="W7715" s="5">
        <f t="shared" si="1092"/>
        <v>28211.692434681354</v>
      </c>
    </row>
    <row r="7716" spans="4:23" x14ac:dyDescent="0.25">
      <c r="D7716">
        <f t="shared" si="1093"/>
        <v>7714</v>
      </c>
      <c r="E7716" s="3">
        <v>44152</v>
      </c>
      <c r="F7716" s="4">
        <v>0.375</v>
      </c>
      <c r="G7716">
        <v>60</v>
      </c>
      <c r="H7716">
        <v>0</v>
      </c>
      <c r="I7716" s="5">
        <f t="shared" si="1088"/>
        <v>8</v>
      </c>
      <c r="J7716" s="22">
        <v>1.9795806258444149E-5</v>
      </c>
      <c r="K7716">
        <v>1.2538E-4</v>
      </c>
      <c r="L7716" s="5" cm="1">
        <f t="array" ref="L7716">_xlfn.IFS(I7716=0, 0, I7716&gt;34, 0, AND(I7716&gt;0, I7716&lt;35), VLOOKUP(I7716, $A$63:$C$96, 3))</f>
        <v>7160</v>
      </c>
      <c r="M7716" s="5">
        <f t="shared" si="1087"/>
        <v>94.030079727609717</v>
      </c>
      <c r="N7716" s="5">
        <v>4272.5785961565034</v>
      </c>
      <c r="O7716" s="5">
        <f t="shared" si="1094"/>
        <v>3531.9545999999996</v>
      </c>
      <c r="P7716" s="5">
        <f t="shared" si="1095"/>
        <v>3531.9545999999996</v>
      </c>
      <c r="Q7716" s="5">
        <f t="shared" si="1089"/>
        <v>487.20077413479089</v>
      </c>
      <c r="R7716" s="5">
        <f>IF(O7716&gt;(P7716+U7716),O7716-P7716-U7716, 0)</f>
        <v>0</v>
      </c>
      <c r="S7716" s="5">
        <f t="shared" si="1090"/>
        <v>2194.3853803553043</v>
      </c>
      <c r="T7716" s="5">
        <f t="shared" si="1091"/>
        <v>1527.6900993723057</v>
      </c>
      <c r="U7716" s="5">
        <f>IF(O7716&gt;P7716,IF(V7715*($B$6/100)&gt;=O7716-P7716,(O7716-P7716), V7715*($B$6/100)), 0)</f>
        <v>0</v>
      </c>
      <c r="V7716" s="5">
        <f>V7715+(T7716*($B$5/100))-(U7716/($B$6/100))</f>
        <v>1129537.0804568147</v>
      </c>
      <c r="W7716" s="5">
        <f t="shared" si="1092"/>
        <v>28238.427011420368</v>
      </c>
    </row>
    <row r="7717" spans="4:23" x14ac:dyDescent="0.25">
      <c r="D7717">
        <f t="shared" si="1093"/>
        <v>7715</v>
      </c>
      <c r="E7717" s="3">
        <v>44152</v>
      </c>
      <c r="F7717" s="4">
        <v>0.41666666666666669</v>
      </c>
      <c r="G7717">
        <v>50</v>
      </c>
      <c r="H7717">
        <v>0</v>
      </c>
      <c r="I7717" s="5">
        <f t="shared" si="1088"/>
        <v>7</v>
      </c>
      <c r="J7717" s="22">
        <v>4.7015039863804853E-5</v>
      </c>
      <c r="K7717">
        <v>1.1954E-4</v>
      </c>
      <c r="L7717" s="5" cm="1">
        <f t="array" ref="L7717">_xlfn.IFS(I7717=0, 0, I7717&gt;34, 0, AND(I7717&gt;0, I7717&lt;35), VLOOKUP(I7717, $A$63:$C$96, 3))</f>
        <v>4800</v>
      </c>
      <c r="M7717" s="5">
        <f t="shared" si="1087"/>
        <v>223.32143935307306</v>
      </c>
      <c r="N7717" s="5">
        <v>4053.2511779715842</v>
      </c>
      <c r="O7717" s="5">
        <f t="shared" si="1094"/>
        <v>3367.4418000000001</v>
      </c>
      <c r="P7717" s="5">
        <f t="shared" si="1095"/>
        <v>3367.4418000000001</v>
      </c>
      <c r="Q7717" s="5">
        <f t="shared" si="1089"/>
        <v>487.20077413479089</v>
      </c>
      <c r="R7717" s="5">
        <f>IF(O7717&gt;(P7717+U7717),O7717-P7717-U7717, 0)</f>
        <v>0</v>
      </c>
      <c r="S7717" s="5">
        <f t="shared" si="1090"/>
        <v>1168.6788652182825</v>
      </c>
      <c r="T7717" s="5">
        <f t="shared" si="1091"/>
        <v>487.20077413479089</v>
      </c>
      <c r="U7717" s="5">
        <f>IF(O7717&gt;P7717,IF(V7716*($B$6/100)&gt;=O7717-P7717,(O7717-P7717), V7716*($B$6/100)), 0)</f>
        <v>0</v>
      </c>
      <c r="V7717" s="5">
        <f>V7716+(T7717*($B$5/100))-(U7717/($B$6/100))</f>
        <v>1129878.120998709</v>
      </c>
      <c r="W7717" s="5">
        <f t="shared" si="1092"/>
        <v>28246.953024967726</v>
      </c>
    </row>
    <row r="7718" spans="4:23" x14ac:dyDescent="0.25">
      <c r="D7718">
        <f t="shared" si="1093"/>
        <v>7716</v>
      </c>
      <c r="E7718" s="3">
        <v>44152</v>
      </c>
      <c r="F7718" s="4">
        <v>0.45833333333333331</v>
      </c>
      <c r="G7718">
        <v>60</v>
      </c>
      <c r="H7718">
        <v>0</v>
      </c>
      <c r="I7718" s="5">
        <f t="shared" si="1088"/>
        <v>8</v>
      </c>
      <c r="J7718" s="22">
        <v>4.9489515646110371E-5</v>
      </c>
      <c r="K7718">
        <v>1.0862E-4</v>
      </c>
      <c r="L7718" s="5" cm="1">
        <f t="array" ref="L7718">_xlfn.IFS(I7718=0, 0, I7718&gt;34, 0, AND(I7718&gt;0, I7718&lt;35), VLOOKUP(I7718, $A$63:$C$96, 3))</f>
        <v>7160</v>
      </c>
      <c r="M7718" s="5">
        <f t="shared" si="1087"/>
        <v>235.07519931902425</v>
      </c>
      <c r="N7718" s="5">
        <v>3627.1146284820747</v>
      </c>
      <c r="O7718" s="5">
        <f t="shared" si="1094"/>
        <v>3059.8253999999997</v>
      </c>
      <c r="P7718" s="5">
        <f t="shared" si="1095"/>
        <v>3059.8253999999997</v>
      </c>
      <c r="Q7718" s="5">
        <f t="shared" si="1089"/>
        <v>487.20077413479089</v>
      </c>
      <c r="R7718" s="5">
        <f>IF(O7718&gt;(P7718+U7718),O7718-P7718-U7718, 0)</f>
        <v>0</v>
      </c>
      <c r="S7718" s="5">
        <f t="shared" si="1090"/>
        <v>1862.8767463222064</v>
      </c>
      <c r="T7718" s="5">
        <f t="shared" si="1091"/>
        <v>2472.3730529968179</v>
      </c>
      <c r="U7718" s="5">
        <f>IF(O7718&gt;P7718,IF(V7717*($B$6/100)&gt;=O7718-P7718,(O7718-P7718), V7717*($B$6/100)), 0)</f>
        <v>0</v>
      </c>
      <c r="V7718" s="5">
        <f>V7717+(T7718*($B$5/100))-(U7718/($B$6/100))</f>
        <v>1131608.7821358067</v>
      </c>
      <c r="W7718" s="5">
        <f t="shared" si="1092"/>
        <v>28290.219553395167</v>
      </c>
    </row>
    <row r="7719" spans="4:23" x14ac:dyDescent="0.25">
      <c r="D7719">
        <f t="shared" si="1093"/>
        <v>7717</v>
      </c>
      <c r="E7719" s="3">
        <v>44152</v>
      </c>
      <c r="F7719" s="4">
        <v>0.5</v>
      </c>
      <c r="G7719">
        <v>60</v>
      </c>
      <c r="H7719">
        <v>0</v>
      </c>
      <c r="I7719" s="5">
        <f t="shared" si="1088"/>
        <v>8</v>
      </c>
      <c r="J7719" s="22">
        <v>5.196399142841589E-5</v>
      </c>
      <c r="K7719">
        <v>9.8860000000000012E-5</v>
      </c>
      <c r="L7719" s="5" cm="1">
        <f t="array" ref="L7719">_xlfn.IFS(I7719=0, 0, I7719&gt;34, 0, AND(I7719&gt;0, I7719&lt;35), VLOOKUP(I7719, $A$63:$C$96, 3))</f>
        <v>7160</v>
      </c>
      <c r="M7719" s="5">
        <f t="shared" si="1087"/>
        <v>246.82895928497547</v>
      </c>
      <c r="N7719" s="5">
        <v>3446.6096472817471</v>
      </c>
      <c r="O7719" s="5">
        <f t="shared" si="1094"/>
        <v>2784.8862000000004</v>
      </c>
      <c r="P7719" s="5">
        <f t="shared" si="1095"/>
        <v>2784.8862000000004</v>
      </c>
      <c r="Q7719" s="5">
        <f t="shared" si="1089"/>
        <v>487.20077413479089</v>
      </c>
      <c r="R7719" s="5">
        <f>IF(O7719&gt;(P7719+U7719),O7719-P7719-U7719, 0)</f>
        <v>0</v>
      </c>
      <c r="S7719" s="5">
        <f t="shared" si="1090"/>
        <v>1770.169852133384</v>
      </c>
      <c r="T7719" s="5">
        <f t="shared" si="1091"/>
        <v>2851.7729071515914</v>
      </c>
      <c r="U7719" s="5">
        <f>IF(O7719&gt;P7719,IF(V7718*($B$6/100)&gt;=O7719-P7719,(O7719-P7719), V7718*($B$6/100)), 0)</f>
        <v>0</v>
      </c>
      <c r="V7719" s="5">
        <f>V7718+(T7719*($B$5/100))-(U7719/($B$6/100))</f>
        <v>1133605.0231708128</v>
      </c>
      <c r="W7719" s="5">
        <f t="shared" si="1092"/>
        <v>28340.12557927032</v>
      </c>
    </row>
    <row r="7720" spans="4:23" x14ac:dyDescent="0.25">
      <c r="D7720">
        <f t="shared" si="1093"/>
        <v>7718</v>
      </c>
      <c r="E7720" s="3">
        <v>44152</v>
      </c>
      <c r="F7720" s="4">
        <v>0.54166666666666663</v>
      </c>
      <c r="G7720">
        <v>60</v>
      </c>
      <c r="H7720">
        <v>0</v>
      </c>
      <c r="I7720" s="5">
        <f t="shared" si="1088"/>
        <v>8</v>
      </c>
      <c r="J7720" s="22">
        <v>4.9489515646110371E-5</v>
      </c>
      <c r="K7720">
        <v>1.0148E-4</v>
      </c>
      <c r="L7720" s="5" cm="1">
        <f t="array" ref="L7720">_xlfn.IFS(I7720=0, 0, I7720&gt;34, 0, AND(I7720&gt;0, I7720&lt;35), VLOOKUP(I7720, $A$63:$C$96, 3))</f>
        <v>7160</v>
      </c>
      <c r="M7720" s="5">
        <f t="shared" si="1087"/>
        <v>235.07519931902425</v>
      </c>
      <c r="N7720" s="5">
        <v>3391.6008874819913</v>
      </c>
      <c r="O7720" s="5">
        <f t="shared" si="1094"/>
        <v>2858.6915999999997</v>
      </c>
      <c r="P7720" s="5">
        <f t="shared" si="1095"/>
        <v>2858.6915999999997</v>
      </c>
      <c r="Q7720" s="5">
        <f t="shared" si="1089"/>
        <v>487.20077413479089</v>
      </c>
      <c r="R7720" s="5">
        <f>IF(O7720&gt;(P7720+U7720),O7720-P7720-U7720, 0)</f>
        <v>0</v>
      </c>
      <c r="S7720" s="5">
        <f t="shared" si="1090"/>
        <v>1741.9174945513257</v>
      </c>
      <c r="T7720" s="5">
        <f t="shared" si="1091"/>
        <v>2794.4661047676982</v>
      </c>
      <c r="U7720" s="5">
        <f>IF(O7720&gt;P7720,IF(V7719*($B$6/100)&gt;=O7720-P7720,(O7720-P7720), V7719*($B$6/100)), 0)</f>
        <v>0</v>
      </c>
      <c r="V7720" s="5">
        <f>V7719+(T7720*($B$5/100))-(U7720/($B$6/100))</f>
        <v>1135561.14944415</v>
      </c>
      <c r="W7720" s="5">
        <f t="shared" si="1092"/>
        <v>28389.028736103752</v>
      </c>
    </row>
    <row r="7721" spans="4:23" x14ac:dyDescent="0.25">
      <c r="D7721">
        <f t="shared" si="1093"/>
        <v>7719</v>
      </c>
      <c r="E7721" s="3">
        <v>44152</v>
      </c>
      <c r="F7721" s="4">
        <v>0.58333333333333337</v>
      </c>
      <c r="G7721">
        <v>60</v>
      </c>
      <c r="H7721">
        <v>0</v>
      </c>
      <c r="I7721" s="5">
        <f t="shared" si="1088"/>
        <v>8</v>
      </c>
      <c r="J7721" s="22">
        <v>5.6912942993026926E-5</v>
      </c>
      <c r="K7721">
        <v>1.0029E-4</v>
      </c>
      <c r="L7721" s="5" cm="1">
        <f t="array" ref="L7721">_xlfn.IFS(I7721=0, 0, I7721&gt;34, 0, AND(I7721&gt;0, I7721&lt;35), VLOOKUP(I7721, $A$63:$C$96, 3))</f>
        <v>7160</v>
      </c>
      <c r="M7721" s="5">
        <f t="shared" si="1087"/>
        <v>270.33647921687793</v>
      </c>
      <c r="N7721" s="5">
        <v>3334.5680219806823</v>
      </c>
      <c r="O7721" s="5">
        <f t="shared" si="1094"/>
        <v>2825.1693</v>
      </c>
      <c r="P7721" s="5">
        <f t="shared" si="1095"/>
        <v>2825.1693</v>
      </c>
      <c r="Q7721" s="5">
        <f t="shared" si="1089"/>
        <v>487.20077413479089</v>
      </c>
      <c r="R7721" s="5">
        <f>IF(O7721&gt;(P7721+U7721),O7721-P7721-U7721, 0)</f>
        <v>0</v>
      </c>
      <c r="S7721" s="5">
        <f t="shared" si="1090"/>
        <v>1712.6255614857935</v>
      </c>
      <c r="T7721" s="5">
        <f t="shared" si="1091"/>
        <v>2892.5416177310844</v>
      </c>
      <c r="U7721" s="5">
        <f>IF(O7721&gt;P7721,IF(V7720*($B$6/100)&gt;=O7721-P7721,(O7721-P7721), V7720*($B$6/100)), 0)</f>
        <v>0</v>
      </c>
      <c r="V7721" s="5">
        <f>V7720+(T7721*($B$5/100))-(U7721/($B$6/100))</f>
        <v>1137585.9285765619</v>
      </c>
      <c r="W7721" s="5">
        <f t="shared" si="1092"/>
        <v>28439.648214414046</v>
      </c>
    </row>
    <row r="7722" spans="4:23" x14ac:dyDescent="0.25">
      <c r="D7722">
        <f t="shared" si="1093"/>
        <v>7720</v>
      </c>
      <c r="E7722" s="3">
        <v>44152</v>
      </c>
      <c r="F7722" s="4">
        <v>0.625</v>
      </c>
      <c r="G7722">
        <v>60</v>
      </c>
      <c r="H7722">
        <v>5</v>
      </c>
      <c r="I7722" s="5">
        <f t="shared" si="1088"/>
        <v>8</v>
      </c>
      <c r="J7722" s="22">
        <v>3.9591612516888298E-5</v>
      </c>
      <c r="K7722">
        <v>1.0650999999999999E-4</v>
      </c>
      <c r="L7722" s="5" cm="1">
        <f t="array" ref="L7722">_xlfn.IFS(I7722=0, 0, I7722&gt;34, 0, AND(I7722&gt;0, I7722&lt;35), VLOOKUP(I7722, $A$63:$C$96, 3))</f>
        <v>7160</v>
      </c>
      <c r="M7722" s="5">
        <f t="shared" si="1087"/>
        <v>188.06015945521943</v>
      </c>
      <c r="N7722" s="5">
        <v>3200.3989511879354</v>
      </c>
      <c r="O7722" s="5">
        <f t="shared" si="1094"/>
        <v>3000.3867</v>
      </c>
      <c r="P7722" s="5">
        <f t="shared" si="1095"/>
        <v>3000.3867</v>
      </c>
      <c r="Q7722" s="5">
        <f t="shared" si="1089"/>
        <v>487.20077413479089</v>
      </c>
      <c r="R7722" s="5">
        <f>IF(O7722&gt;(P7722+U7722),O7722-P7722-U7722, 0)</f>
        <v>0</v>
      </c>
      <c r="S7722" s="5">
        <f t="shared" si="1090"/>
        <v>1643.7166717328205</v>
      </c>
      <c r="T7722" s="5">
        <f t="shared" si="1091"/>
        <v>2703.9567877223985</v>
      </c>
      <c r="U7722" s="5">
        <f>IF(O7722&gt;P7722,IF(V7721*($B$6/100)&gt;=O7722-P7722,(O7722-P7722), V7721*($B$6/100)), 0)</f>
        <v>0</v>
      </c>
      <c r="V7722" s="5">
        <f>V7721+(T7722*($B$5/100))-(U7722/($B$6/100))</f>
        <v>1139478.6983279674</v>
      </c>
      <c r="W7722" s="5">
        <f t="shared" si="1092"/>
        <v>28486.967458199186</v>
      </c>
    </row>
    <row r="7723" spans="4:23" x14ac:dyDescent="0.25">
      <c r="D7723">
        <f t="shared" si="1093"/>
        <v>7721</v>
      </c>
      <c r="E7723" s="3">
        <v>44152</v>
      </c>
      <c r="F7723" s="4">
        <v>0.66666666666666663</v>
      </c>
      <c r="G7723">
        <v>50</v>
      </c>
      <c r="H7723">
        <v>0</v>
      </c>
      <c r="I7723" s="5">
        <f t="shared" si="1088"/>
        <v>7</v>
      </c>
      <c r="J7723" s="22">
        <v>4.9489515646110373E-6</v>
      </c>
      <c r="K7723">
        <v>1.1932E-4</v>
      </c>
      <c r="L7723" s="5" cm="1">
        <f t="array" ref="L7723">_xlfn.IFS(I7723=0, 0, I7723&gt;34, 0, AND(I7723&gt;0, I7723&lt;35), VLOOKUP(I7723, $A$63:$C$96, 3))</f>
        <v>4800</v>
      </c>
      <c r="M7723" s="5">
        <f t="shared" si="1087"/>
        <v>23.507519931902429</v>
      </c>
      <c r="N7723" s="5">
        <v>3322.0188620241934</v>
      </c>
      <c r="O7723" s="5">
        <f t="shared" si="1094"/>
        <v>3361.2444</v>
      </c>
      <c r="P7723" s="5">
        <f t="shared" si="1095"/>
        <v>3361.2444</v>
      </c>
      <c r="Q7723" s="5">
        <f t="shared" si="1089"/>
        <v>487.20077413479089</v>
      </c>
      <c r="R7723" s="5">
        <f>IF(O7723&gt;(P7723+U7723),O7723-P7723-U7723, 0)</f>
        <v>0</v>
      </c>
      <c r="S7723" s="5">
        <f t="shared" si="1090"/>
        <v>975.06234579711167</v>
      </c>
      <c r="T7723" s="5">
        <f t="shared" si="1091"/>
        <v>487.20077413479089</v>
      </c>
      <c r="U7723" s="5">
        <f>IF(O7723&gt;P7723,IF(V7722*($B$6/100)&gt;=O7723-P7723,(O7723-P7723), V7722*($B$6/100)), 0)</f>
        <v>0</v>
      </c>
      <c r="V7723" s="5">
        <f>V7722+(T7723*($B$5/100))-(U7723/($B$6/100))</f>
        <v>1139819.7388698617</v>
      </c>
      <c r="W7723" s="5">
        <f t="shared" si="1092"/>
        <v>28495.493471746544</v>
      </c>
    </row>
    <row r="7724" spans="4:23" x14ac:dyDescent="0.25">
      <c r="D7724">
        <f t="shared" si="1093"/>
        <v>7722</v>
      </c>
      <c r="E7724" s="3">
        <v>44152</v>
      </c>
      <c r="F7724" s="4">
        <v>0.70833333333333337</v>
      </c>
      <c r="G7724">
        <v>70</v>
      </c>
      <c r="H7724">
        <v>0</v>
      </c>
      <c r="I7724" s="5">
        <f t="shared" si="1088"/>
        <v>10</v>
      </c>
      <c r="J7724" s="22">
        <v>0</v>
      </c>
      <c r="K7724">
        <v>1.5856999999999999E-4</v>
      </c>
      <c r="L7724" s="5" cm="1">
        <f t="array" ref="L7724">_xlfn.IFS(I7724=0, 0, I7724&gt;34, 0, AND(I7724&gt;0, I7724&lt;35), VLOOKUP(I7724, $A$63:$C$96, 3))</f>
        <v>12480</v>
      </c>
      <c r="M7724" s="5">
        <f t="shared" si="1087"/>
        <v>0</v>
      </c>
      <c r="N7724" s="5">
        <v>3785.6534875963266</v>
      </c>
      <c r="O7724" s="5">
        <f t="shared" si="1094"/>
        <v>4466.9169000000002</v>
      </c>
      <c r="P7724" s="5">
        <f t="shared" si="1095"/>
        <v>4466.9169000000002</v>
      </c>
      <c r="Q7724" s="5">
        <f t="shared" si="1089"/>
        <v>487.20077413479089</v>
      </c>
      <c r="R7724" s="5">
        <f>IF(O7724&gt;(P7724+U7724),O7724-P7724-U7724, 0)</f>
        <v>0</v>
      </c>
      <c r="S7724" s="5">
        <f t="shared" si="1090"/>
        <v>1944.3018966919342</v>
      </c>
      <c r="T7724" s="5">
        <f t="shared" si="1091"/>
        <v>6068.7812033080654</v>
      </c>
      <c r="U7724" s="5">
        <f>IF(O7724&gt;P7724,IF(V7723*($B$6/100)&gt;=O7724-P7724,(O7724-P7724), V7723*($B$6/100)), 0)</f>
        <v>0</v>
      </c>
      <c r="V7724" s="5">
        <f>V7723+(T7724*($B$5/100))-(U7724/($B$6/100))</f>
        <v>1144067.8857121773</v>
      </c>
      <c r="W7724" s="5">
        <f t="shared" si="1092"/>
        <v>28601.697142804431</v>
      </c>
    </row>
    <row r="7725" spans="4:23" x14ac:dyDescent="0.25">
      <c r="D7725">
        <f t="shared" si="1093"/>
        <v>7723</v>
      </c>
      <c r="E7725" s="3">
        <v>44152</v>
      </c>
      <c r="F7725" s="4">
        <v>0.75</v>
      </c>
      <c r="G7725">
        <v>60</v>
      </c>
      <c r="H7725">
        <v>0</v>
      </c>
      <c r="I7725" s="5">
        <f t="shared" si="1088"/>
        <v>8</v>
      </c>
      <c r="J7725" s="22">
        <v>0</v>
      </c>
      <c r="K7725">
        <v>2.2472E-4</v>
      </c>
      <c r="L7725" s="5" cm="1">
        <f t="array" ref="L7725">_xlfn.IFS(I7725=0, 0, I7725&gt;34, 0, AND(I7725&gt;0, I7725&lt;35), VLOOKUP(I7725, $A$63:$C$96, 3))</f>
        <v>7160</v>
      </c>
      <c r="M7725" s="5">
        <f t="shared" si="1087"/>
        <v>0</v>
      </c>
      <c r="N7725" s="5">
        <v>4049.2969841409258</v>
      </c>
      <c r="O7725" s="5">
        <f t="shared" si="1094"/>
        <v>6330.3624</v>
      </c>
      <c r="P7725" s="5">
        <f t="shared" si="1095"/>
        <v>6330.3624</v>
      </c>
      <c r="Q7725" s="5">
        <f t="shared" si="1089"/>
        <v>487.20077413479089</v>
      </c>
      <c r="R7725" s="5">
        <f>IF(O7725&gt;(P7725+U7725),O7725-P7725-U7725, 0)</f>
        <v>0</v>
      </c>
      <c r="S7725" s="5">
        <f t="shared" si="1090"/>
        <v>342.43682586520913</v>
      </c>
      <c r="T7725" s="5">
        <f t="shared" si="1091"/>
        <v>487.20077413479089</v>
      </c>
      <c r="U7725" s="5">
        <f>IF(O7725&gt;P7725,IF(V7724*($B$6/100)&gt;=O7725-P7725,(O7725-P7725), V7724*($B$6/100)), 0)</f>
        <v>0</v>
      </c>
      <c r="V7725" s="5">
        <f>V7724+(T7725*($B$5/100))-(U7725/($B$6/100))</f>
        <v>1144408.9262540715</v>
      </c>
      <c r="W7725" s="5">
        <f t="shared" si="1092"/>
        <v>28610.223156351789</v>
      </c>
    </row>
    <row r="7726" spans="4:23" x14ac:dyDescent="0.25">
      <c r="D7726">
        <f t="shared" si="1093"/>
        <v>7724</v>
      </c>
      <c r="E7726" s="3">
        <v>44152</v>
      </c>
      <c r="F7726" s="4">
        <v>0.79166666666666663</v>
      </c>
      <c r="G7726">
        <v>60</v>
      </c>
      <c r="H7726">
        <v>0</v>
      </c>
      <c r="I7726" s="5">
        <f t="shared" si="1088"/>
        <v>8</v>
      </c>
      <c r="J7726" s="22">
        <v>0</v>
      </c>
      <c r="K7726">
        <v>2.2597000000000001E-4</v>
      </c>
      <c r="L7726" s="5" cm="1">
        <f t="array" ref="L7726">_xlfn.IFS(I7726=0, 0, I7726&gt;34, 0, AND(I7726&gt;0, I7726&lt;35), VLOOKUP(I7726, $A$63:$C$96, 3))</f>
        <v>7160</v>
      </c>
      <c r="M7726" s="5">
        <f t="shared" si="1087"/>
        <v>0</v>
      </c>
      <c r="N7726" s="5">
        <v>3723.7907392217348</v>
      </c>
      <c r="O7726" s="5">
        <f t="shared" si="1094"/>
        <v>6365.5749000000005</v>
      </c>
      <c r="P7726" s="5">
        <f t="shared" si="1095"/>
        <v>6365.5749000000005</v>
      </c>
      <c r="Q7726" s="5">
        <f t="shared" si="1089"/>
        <v>487.20077413479089</v>
      </c>
      <c r="R7726" s="5">
        <f>IF(O7726&gt;(P7726+U7726),O7726-P7726-U7726, 0)</f>
        <v>0</v>
      </c>
      <c r="S7726" s="5">
        <f t="shared" si="1090"/>
        <v>307.22432586520858</v>
      </c>
      <c r="T7726" s="5">
        <f t="shared" si="1091"/>
        <v>487.20077413479089</v>
      </c>
      <c r="U7726" s="5">
        <f>IF(O7726&gt;P7726,IF(V7725*($B$6/100)&gt;=O7726-P7726,(O7726-P7726), V7725*($B$6/100)), 0)</f>
        <v>0</v>
      </c>
      <c r="V7726" s="5">
        <f>V7725+(T7726*($B$5/100))-(U7726/($B$6/100))</f>
        <v>1144749.9667959658</v>
      </c>
      <c r="W7726" s="5">
        <f t="shared" si="1092"/>
        <v>28618.749169899143</v>
      </c>
    </row>
    <row r="7727" spans="4:23" x14ac:dyDescent="0.25">
      <c r="D7727">
        <f t="shared" si="1093"/>
        <v>7725</v>
      </c>
      <c r="E7727" s="3">
        <v>44152</v>
      </c>
      <c r="F7727" s="4">
        <v>0.83333333333333337</v>
      </c>
      <c r="G7727">
        <v>60</v>
      </c>
      <c r="H7727">
        <v>0</v>
      </c>
      <c r="I7727" s="5">
        <f t="shared" si="1088"/>
        <v>8</v>
      </c>
      <c r="J7727" s="22">
        <v>0</v>
      </c>
      <c r="K7727">
        <v>2.1461000000000001E-4</v>
      </c>
      <c r="L7727" s="5" cm="1">
        <f t="array" ref="L7727">_xlfn.IFS(I7727=0, 0, I7727&gt;34, 0, AND(I7727&gt;0, I7727&lt;35), VLOOKUP(I7727, $A$63:$C$96, 3))</f>
        <v>7160</v>
      </c>
      <c r="M7727" s="5">
        <f t="shared" si="1087"/>
        <v>0</v>
      </c>
      <c r="N7727" s="5">
        <v>3440.1011535600255</v>
      </c>
      <c r="O7727" s="5">
        <f t="shared" si="1094"/>
        <v>6045.5636999999997</v>
      </c>
      <c r="P7727" s="5">
        <f t="shared" si="1095"/>
        <v>6045.5636999999997</v>
      </c>
      <c r="Q7727" s="5">
        <f t="shared" si="1089"/>
        <v>487.20077413479089</v>
      </c>
      <c r="R7727" s="5">
        <f>IF(O7727&gt;(P7727+U7727),O7727-P7727-U7727, 0)</f>
        <v>0</v>
      </c>
      <c r="S7727" s="5">
        <f t="shared" si="1090"/>
        <v>627.23552586520941</v>
      </c>
      <c r="T7727" s="5">
        <f t="shared" si="1091"/>
        <v>487.20077413479089</v>
      </c>
      <c r="U7727" s="5">
        <f>IF(O7727&gt;P7727,IF(V7726*($B$6/100)&gt;=O7727-P7727,(O7727-P7727), V7726*($B$6/100)), 0)</f>
        <v>0</v>
      </c>
      <c r="V7727" s="5">
        <f>V7726+(T7727*($B$5/100))-(U7727/($B$6/100))</f>
        <v>1145091.0073378601</v>
      </c>
      <c r="W7727" s="5">
        <f t="shared" si="1092"/>
        <v>28627.275183446502</v>
      </c>
    </row>
    <row r="7728" spans="4:23" x14ac:dyDescent="0.25">
      <c r="D7728">
        <f t="shared" si="1093"/>
        <v>7726</v>
      </c>
      <c r="E7728" s="3">
        <v>44152</v>
      </c>
      <c r="F7728" s="4">
        <v>0.875</v>
      </c>
      <c r="G7728">
        <v>60</v>
      </c>
      <c r="H7728">
        <v>0</v>
      </c>
      <c r="I7728" s="5">
        <f t="shared" si="1088"/>
        <v>8</v>
      </c>
      <c r="J7728" s="22">
        <v>0</v>
      </c>
      <c r="K7728">
        <v>1.9907E-4</v>
      </c>
      <c r="L7728" s="5" cm="1">
        <f t="array" ref="L7728">_xlfn.IFS(I7728=0, 0, I7728&gt;34, 0, AND(I7728&gt;0, I7728&lt;35), VLOOKUP(I7728, $A$63:$C$96, 3))</f>
        <v>7160</v>
      </c>
      <c r="M7728" s="5">
        <f t="shared" si="1087"/>
        <v>0</v>
      </c>
      <c r="N7728" s="5">
        <v>3110.35538805856</v>
      </c>
      <c r="O7728" s="5">
        <f t="shared" si="1094"/>
        <v>5607.8019000000004</v>
      </c>
      <c r="P7728" s="5">
        <f t="shared" si="1095"/>
        <v>5607.8019000000004</v>
      </c>
      <c r="Q7728" s="5">
        <f t="shared" si="1089"/>
        <v>487.20077413479089</v>
      </c>
      <c r="R7728" s="5">
        <f>IF(O7728&gt;(P7728+U7728),O7728-P7728-U7728, 0)</f>
        <v>0</v>
      </c>
      <c r="S7728" s="5">
        <f t="shared" si="1090"/>
        <v>1064.9973258652087</v>
      </c>
      <c r="T7728" s="5">
        <f t="shared" si="1091"/>
        <v>487.20077413479089</v>
      </c>
      <c r="U7728" s="5">
        <f>IF(O7728&gt;P7728,IF(V7727*($B$6/100)&gt;=O7728-P7728,(O7728-P7728), V7727*($B$6/100)), 0)</f>
        <v>0</v>
      </c>
      <c r="V7728" s="5">
        <f>V7727+(T7728*($B$5/100))-(U7728/($B$6/100))</f>
        <v>1145432.0478797543</v>
      </c>
      <c r="W7728" s="5">
        <f t="shared" si="1092"/>
        <v>28635.80119699386</v>
      </c>
    </row>
    <row r="7729" spans="4:23" x14ac:dyDescent="0.25">
      <c r="D7729">
        <f t="shared" si="1093"/>
        <v>7727</v>
      </c>
      <c r="E7729" s="3">
        <v>44152</v>
      </c>
      <c r="F7729" s="4">
        <v>0.91666666666666663</v>
      </c>
      <c r="G7729">
        <v>50</v>
      </c>
      <c r="H7729">
        <v>0</v>
      </c>
      <c r="I7729" s="5">
        <f t="shared" si="1088"/>
        <v>7</v>
      </c>
      <c r="J7729" s="22">
        <v>0</v>
      </c>
      <c r="K7729">
        <v>1.9235999999999998E-4</v>
      </c>
      <c r="L7729" s="5" cm="1">
        <f t="array" ref="L7729">_xlfn.IFS(I7729=0, 0, I7729&gt;34, 0, AND(I7729&gt;0, I7729&lt;35), VLOOKUP(I7729, $A$63:$C$96, 3))</f>
        <v>4800</v>
      </c>
      <c r="M7729" s="5">
        <f t="shared" si="1087"/>
        <v>0</v>
      </c>
      <c r="N7729" s="5">
        <v>2718.3722443554707</v>
      </c>
      <c r="O7729" s="5">
        <f t="shared" si="1094"/>
        <v>5418.7811999999994</v>
      </c>
      <c r="P7729" s="5">
        <f t="shared" si="1095"/>
        <v>4800</v>
      </c>
      <c r="Q7729" s="5">
        <f t="shared" si="1089"/>
        <v>0</v>
      </c>
      <c r="R7729" s="5">
        <f>IF(O7729&gt;(P7729+U7729),O7729-P7729-U7729, 0)</f>
        <v>0</v>
      </c>
      <c r="S7729" s="5">
        <f t="shared" si="1090"/>
        <v>0</v>
      </c>
      <c r="T7729" s="5">
        <f t="shared" si="1091"/>
        <v>0</v>
      </c>
      <c r="U7729" s="5">
        <f>IF(O7729&gt;P7729,IF(V7728*($B$6/100)&gt;=O7729-P7729,(O7729-P7729), V7728*($B$6/100)), 0)</f>
        <v>618.78119999999944</v>
      </c>
      <c r="V7729" s="5">
        <f>V7728+(T7729*($B$5/100))-(U7729/($B$6/100))</f>
        <v>1144548.0747368971</v>
      </c>
      <c r="W7729" s="5">
        <f t="shared" si="1092"/>
        <v>28613.701868422428</v>
      </c>
    </row>
    <row r="7730" spans="4:23" x14ac:dyDescent="0.25">
      <c r="D7730">
        <f t="shared" si="1093"/>
        <v>7728</v>
      </c>
      <c r="E7730" s="3">
        <v>44152</v>
      </c>
      <c r="F7730" s="4">
        <v>0.95833333333333337</v>
      </c>
      <c r="G7730">
        <v>60</v>
      </c>
      <c r="H7730">
        <v>0</v>
      </c>
      <c r="I7730" s="5">
        <f t="shared" si="1088"/>
        <v>8</v>
      </c>
      <c r="J7730" s="22">
        <v>0</v>
      </c>
      <c r="K7730">
        <v>1.7132000000000001E-4</v>
      </c>
      <c r="L7730" s="5" cm="1">
        <f t="array" ref="L7730">_xlfn.IFS(I7730=0, 0, I7730&gt;34, 0, AND(I7730&gt;0, I7730&lt;35), VLOOKUP(I7730, $A$63:$C$96, 3))</f>
        <v>7160</v>
      </c>
      <c r="M7730" s="5">
        <f t="shared" si="1087"/>
        <v>0</v>
      </c>
      <c r="N7730" s="5">
        <v>2203.170641179649</v>
      </c>
      <c r="O7730" s="5">
        <f t="shared" si="1094"/>
        <v>4826.0843999999997</v>
      </c>
      <c r="P7730" s="5">
        <f t="shared" si="1095"/>
        <v>4826.0843999999997</v>
      </c>
      <c r="Q7730" s="5">
        <f t="shared" si="1089"/>
        <v>487.20077413479089</v>
      </c>
      <c r="R7730" s="5">
        <f>IF(O7730&gt;(P7730+U7730),O7730-P7730-U7730, 0)</f>
        <v>0</v>
      </c>
      <c r="S7730" s="5">
        <f t="shared" si="1090"/>
        <v>1131.5427760139335</v>
      </c>
      <c r="T7730" s="5">
        <f t="shared" si="1091"/>
        <v>1202.3728239860668</v>
      </c>
      <c r="U7730" s="5">
        <f>IF(O7730&gt;P7730,IF(V7729*($B$6/100)&gt;=O7730-P7730,(O7730-P7730), V7729*($B$6/100)), 0)</f>
        <v>0</v>
      </c>
      <c r="V7730" s="5">
        <f>V7729+(T7730*($B$5/100))-(U7730/($B$6/100))</f>
        <v>1145389.7357136875</v>
      </c>
      <c r="W7730" s="5">
        <f t="shared" si="1092"/>
        <v>28634.743392842189</v>
      </c>
    </row>
    <row r="7731" spans="4:23" x14ac:dyDescent="0.25">
      <c r="D7731">
        <f t="shared" si="1093"/>
        <v>7729</v>
      </c>
      <c r="E7731" s="3">
        <v>44153</v>
      </c>
      <c r="F7731" s="4">
        <v>0</v>
      </c>
      <c r="G7731">
        <v>60</v>
      </c>
      <c r="H7731">
        <v>0</v>
      </c>
      <c r="I7731" s="5">
        <f t="shared" si="1088"/>
        <v>8</v>
      </c>
      <c r="J7731" s="22">
        <v>0</v>
      </c>
      <c r="K7731">
        <v>1.4077E-4</v>
      </c>
      <c r="L7731" s="5" cm="1">
        <f t="array" ref="L7731">_xlfn.IFS(I7731=0, 0, I7731&gt;34, 0, AND(I7731&gt;0, I7731&lt;35), VLOOKUP(I7731, $A$63:$C$96, 3))</f>
        <v>7160</v>
      </c>
      <c r="M7731" s="5">
        <f t="shared" si="1087"/>
        <v>0</v>
      </c>
      <c r="N7731" s="5">
        <v>1655.7022004004082</v>
      </c>
      <c r="O7731" s="5">
        <f t="shared" si="1094"/>
        <v>3965.4908999999998</v>
      </c>
      <c r="P7731" s="5">
        <f t="shared" si="1095"/>
        <v>3965.4908999999998</v>
      </c>
      <c r="Q7731" s="5">
        <f t="shared" si="1089"/>
        <v>487.20077413479089</v>
      </c>
      <c r="R7731" s="5">
        <f>IF(O7731&gt;(P7731+U7731),O7731-P7731-U7731, 0)</f>
        <v>0</v>
      </c>
      <c r="S7731" s="5">
        <f t="shared" si="1090"/>
        <v>850.3643926057058</v>
      </c>
      <c r="T7731" s="5">
        <f t="shared" si="1091"/>
        <v>2344.1447073942945</v>
      </c>
      <c r="U7731" s="5">
        <f>IF(O7731&gt;P7731,IF(V7730*($B$6/100)&gt;=O7731-P7731,(O7731-P7731), V7730*($B$6/100)), 0)</f>
        <v>0</v>
      </c>
      <c r="V7731" s="5">
        <f>V7730+(T7731*($B$5/100))-(U7731/($B$6/100))</f>
        <v>1147030.6370088635</v>
      </c>
      <c r="W7731" s="5">
        <f t="shared" si="1092"/>
        <v>28675.765925221589</v>
      </c>
    </row>
    <row r="7732" spans="4:23" x14ac:dyDescent="0.25">
      <c r="D7732">
        <f t="shared" si="1093"/>
        <v>7730</v>
      </c>
      <c r="E7732" s="3">
        <v>44153</v>
      </c>
      <c r="F7732" s="4">
        <v>4.1666666666666664E-2</v>
      </c>
      <c r="G7732">
        <v>50</v>
      </c>
      <c r="H7732">
        <v>0</v>
      </c>
      <c r="I7732" s="5">
        <f t="shared" si="1088"/>
        <v>7</v>
      </c>
      <c r="J7732" s="22">
        <v>0</v>
      </c>
      <c r="K7732">
        <v>1.0792E-4</v>
      </c>
      <c r="L7732" s="5" cm="1">
        <f t="array" ref="L7732">_xlfn.IFS(I7732=0, 0, I7732&gt;34, 0, AND(I7732&gt;0, I7732&lt;35), VLOOKUP(I7732, $A$63:$C$96, 3))</f>
        <v>4800</v>
      </c>
      <c r="M7732" s="5">
        <f t="shared" si="1087"/>
        <v>0</v>
      </c>
      <c r="N7732" s="5">
        <v>1443.3768829341445</v>
      </c>
      <c r="O7732" s="5">
        <f t="shared" si="1094"/>
        <v>3040.1064000000001</v>
      </c>
      <c r="P7732" s="5">
        <f t="shared" si="1095"/>
        <v>3040.1064000000001</v>
      </c>
      <c r="Q7732" s="5">
        <f t="shared" si="1089"/>
        <v>487.20077413479089</v>
      </c>
      <c r="R7732" s="5">
        <f>IF(O7732&gt;(P7732+U7732),O7732-P7732-U7732, 0)</f>
        <v>0</v>
      </c>
      <c r="S7732" s="5">
        <f t="shared" si="1090"/>
        <v>741.31465553442069</v>
      </c>
      <c r="T7732" s="5">
        <f t="shared" si="1091"/>
        <v>1018.5789444655792</v>
      </c>
      <c r="U7732" s="5">
        <f>IF(O7732&gt;P7732,IF(V7731*($B$6/100)&gt;=O7732-P7732,(O7732-P7732), V7731*($B$6/100)), 0)</f>
        <v>0</v>
      </c>
      <c r="V7732" s="5">
        <f>V7731+(T7732*($B$5/100))-(U7732/($B$6/100))</f>
        <v>1147743.6422699895</v>
      </c>
      <c r="W7732" s="5">
        <f t="shared" si="1092"/>
        <v>28693.591056749738</v>
      </c>
    </row>
    <row r="7733" spans="4:23" x14ac:dyDescent="0.25">
      <c r="D7733">
        <f t="shared" si="1093"/>
        <v>7731</v>
      </c>
      <c r="E7733" s="3">
        <v>44153</v>
      </c>
      <c r="F7733" s="4">
        <v>8.3333333333333329E-2</v>
      </c>
      <c r="G7733">
        <v>60</v>
      </c>
      <c r="H7733">
        <v>0</v>
      </c>
      <c r="I7733" s="5">
        <f t="shared" si="1088"/>
        <v>8</v>
      </c>
      <c r="J7733" s="22">
        <v>0</v>
      </c>
      <c r="K7733">
        <v>8.4190000000000005E-5</v>
      </c>
      <c r="L7733" s="5" cm="1">
        <f t="array" ref="L7733">_xlfn.IFS(I7733=0, 0, I7733&gt;34, 0, AND(I7733&gt;0, I7733&lt;35), VLOOKUP(I7733, $A$63:$C$96, 3))</f>
        <v>7160</v>
      </c>
      <c r="M7733" s="5">
        <f t="shared" si="1087"/>
        <v>0</v>
      </c>
      <c r="N7733" s="5">
        <v>1403.6350600618905</v>
      </c>
      <c r="O7733" s="5">
        <f t="shared" si="1094"/>
        <v>2371.6323000000002</v>
      </c>
      <c r="P7733" s="5">
        <f t="shared" si="1095"/>
        <v>2371.6323000000002</v>
      </c>
      <c r="Q7733" s="5">
        <f t="shared" si="1089"/>
        <v>487.20077413479089</v>
      </c>
      <c r="R7733" s="5">
        <f>IF(O7733&gt;(P7733+U7733),O7733-P7733-U7733, 0)</f>
        <v>0</v>
      </c>
      <c r="S7733" s="5">
        <f t="shared" si="1090"/>
        <v>720.90335750048973</v>
      </c>
      <c r="T7733" s="5">
        <f t="shared" si="1091"/>
        <v>4067.4643424995102</v>
      </c>
      <c r="U7733" s="5">
        <f>IF(O7733&gt;P7733,IF(V7732*($B$6/100)&gt;=O7733-P7733,(O7733-P7733), V7732*($B$6/100)), 0)</f>
        <v>0</v>
      </c>
      <c r="V7733" s="5">
        <f>V7732+(T7733*($B$5/100))-(U7733/($B$6/100))</f>
        <v>1150590.8673097391</v>
      </c>
      <c r="W7733" s="5">
        <f t="shared" si="1092"/>
        <v>28764.771682743478</v>
      </c>
    </row>
    <row r="7734" spans="4:23" x14ac:dyDescent="0.25">
      <c r="D7734">
        <f t="shared" si="1093"/>
        <v>7732</v>
      </c>
      <c r="E7734" s="3">
        <v>44153</v>
      </c>
      <c r="F7734" s="4">
        <v>0.125</v>
      </c>
      <c r="G7734">
        <v>50</v>
      </c>
      <c r="H7734">
        <v>0</v>
      </c>
      <c r="I7734" s="5">
        <f t="shared" si="1088"/>
        <v>7</v>
      </c>
      <c r="J7734" s="22">
        <v>0</v>
      </c>
      <c r="K7734">
        <v>7.3329999999999991E-5</v>
      </c>
      <c r="L7734" s="5" cm="1">
        <f t="array" ref="L7734">_xlfn.IFS(I7734=0, 0, I7734&gt;34, 0, AND(I7734&gt;0, I7734&lt;35), VLOOKUP(I7734, $A$63:$C$96, 3))</f>
        <v>4800</v>
      </c>
      <c r="M7734" s="5">
        <f t="shared" si="1087"/>
        <v>0</v>
      </c>
      <c r="N7734" s="5">
        <v>1397.4293920468226</v>
      </c>
      <c r="O7734" s="5">
        <f t="shared" si="1094"/>
        <v>2065.7060999999999</v>
      </c>
      <c r="P7734" s="5">
        <f t="shared" si="1095"/>
        <v>2065.7060999999999</v>
      </c>
      <c r="Q7734" s="5">
        <f t="shared" si="1089"/>
        <v>487.20077413479089</v>
      </c>
      <c r="R7734" s="5">
        <f>IF(O7734&gt;(P7734+U7734),O7734-P7734-U7734, 0)</f>
        <v>0</v>
      </c>
      <c r="S7734" s="5">
        <f t="shared" si="1090"/>
        <v>717.71614236538289</v>
      </c>
      <c r="T7734" s="5">
        <f t="shared" si="1091"/>
        <v>2016.5777576346172</v>
      </c>
      <c r="U7734" s="5">
        <f>IF(O7734&gt;P7734,IF(V7733*($B$6/100)&gt;=O7734-P7734,(O7734-P7734), V7733*($B$6/100)), 0)</f>
        <v>0</v>
      </c>
      <c r="V7734" s="5">
        <f>V7733+(T7734*($B$5/100))-(U7734/($B$6/100))</f>
        <v>1152002.4717400833</v>
      </c>
      <c r="W7734" s="5">
        <f t="shared" si="1092"/>
        <v>28800.061793502082</v>
      </c>
    </row>
    <row r="7735" spans="4:23" x14ac:dyDescent="0.25">
      <c r="D7735">
        <f t="shared" si="1093"/>
        <v>7733</v>
      </c>
      <c r="E7735" s="3">
        <v>44153</v>
      </c>
      <c r="F7735" s="4">
        <v>0.16666666666666666</v>
      </c>
      <c r="G7735">
        <v>50</v>
      </c>
      <c r="H7735">
        <v>0</v>
      </c>
      <c r="I7735" s="5">
        <f t="shared" si="1088"/>
        <v>7</v>
      </c>
      <c r="J7735" s="22">
        <v>0</v>
      </c>
      <c r="K7735">
        <v>7.038E-5</v>
      </c>
      <c r="L7735" s="5" cm="1">
        <f t="array" ref="L7735">_xlfn.IFS(I7735=0, 0, I7735&gt;34, 0, AND(I7735&gt;0, I7735&lt;35), VLOOKUP(I7735, $A$63:$C$96, 3))</f>
        <v>4800</v>
      </c>
      <c r="M7735" s="5">
        <f t="shared" si="1087"/>
        <v>0</v>
      </c>
      <c r="N7735" s="5">
        <v>1416.5542785522798</v>
      </c>
      <c r="O7735" s="5">
        <f t="shared" si="1094"/>
        <v>1982.6045999999999</v>
      </c>
      <c r="P7735" s="5">
        <f t="shared" si="1095"/>
        <v>1982.6045999999999</v>
      </c>
      <c r="Q7735" s="5">
        <f t="shared" si="1089"/>
        <v>487.20077413479089</v>
      </c>
      <c r="R7735" s="5">
        <f>IF(O7735&gt;(P7735+U7735),O7735-P7735-U7735, 0)</f>
        <v>0</v>
      </c>
      <c r="S7735" s="5">
        <f t="shared" si="1090"/>
        <v>727.53863489630612</v>
      </c>
      <c r="T7735" s="5">
        <f t="shared" si="1091"/>
        <v>2089.8567651036942</v>
      </c>
      <c r="U7735" s="5">
        <f>IF(O7735&gt;P7735,IF(V7734*($B$6/100)&gt;=O7735-P7735,(O7735-P7735), V7734*($B$6/100)), 0)</f>
        <v>0</v>
      </c>
      <c r="V7735" s="5">
        <f>V7734+(T7735*($B$5/100))-(U7735/($B$6/100))</f>
        <v>1153465.3714756558</v>
      </c>
      <c r="W7735" s="5">
        <f t="shared" si="1092"/>
        <v>28836.634286891396</v>
      </c>
    </row>
    <row r="7736" spans="4:23" x14ac:dyDescent="0.25">
      <c r="D7736">
        <f t="shared" si="1093"/>
        <v>7734</v>
      </c>
      <c r="E7736" s="3">
        <v>44153</v>
      </c>
      <c r="F7736" s="4">
        <v>0.20833333333333334</v>
      </c>
      <c r="G7736">
        <v>50</v>
      </c>
      <c r="H7736">
        <v>0</v>
      </c>
      <c r="I7736" s="5">
        <f t="shared" si="1088"/>
        <v>7</v>
      </c>
      <c r="J7736" s="22">
        <v>0</v>
      </c>
      <c r="K7736">
        <v>6.9880000000000002E-5</v>
      </c>
      <c r="L7736" s="5" cm="1">
        <f t="array" ref="L7736">_xlfn.IFS(I7736=0, 0, I7736&gt;34, 0, AND(I7736&gt;0, I7736&lt;35), VLOOKUP(I7736, $A$63:$C$96, 3))</f>
        <v>4800</v>
      </c>
      <c r="M7736" s="5">
        <f t="shared" si="1087"/>
        <v>0</v>
      </c>
      <c r="N7736" s="5">
        <v>1494.5637608833918</v>
      </c>
      <c r="O7736" s="5">
        <f t="shared" si="1094"/>
        <v>1968.5196000000001</v>
      </c>
      <c r="P7736" s="5">
        <f t="shared" si="1095"/>
        <v>1968.5196000000001</v>
      </c>
      <c r="Q7736" s="5">
        <f t="shared" si="1089"/>
        <v>487.20077413479089</v>
      </c>
      <c r="R7736" s="5">
        <f>IF(O7736&gt;(P7736+U7736),O7736-P7736-U7736, 0)</f>
        <v>0</v>
      </c>
      <c r="S7736" s="5">
        <f t="shared" si="1090"/>
        <v>767.60410442575358</v>
      </c>
      <c r="T7736" s="5">
        <f t="shared" si="1091"/>
        <v>2063.8762955742463</v>
      </c>
      <c r="U7736" s="5">
        <f>IF(O7736&gt;P7736,IF(V7735*($B$6/100)&gt;=O7736-P7736,(O7736-P7736), V7735*($B$6/100)), 0)</f>
        <v>0</v>
      </c>
      <c r="V7736" s="5">
        <f>V7735+(T7736*($B$5/100))-(U7736/($B$6/100))</f>
        <v>1154910.0848825579</v>
      </c>
      <c r="W7736" s="5">
        <f t="shared" si="1092"/>
        <v>28872.752122063946</v>
      </c>
    </row>
    <row r="7737" spans="4:23" x14ac:dyDescent="0.25">
      <c r="D7737">
        <f t="shared" si="1093"/>
        <v>7735</v>
      </c>
      <c r="E7737" s="3">
        <v>44153</v>
      </c>
      <c r="F7737" s="4">
        <v>0.25</v>
      </c>
      <c r="G7737">
        <v>50</v>
      </c>
      <c r="H7737">
        <v>0</v>
      </c>
      <c r="I7737" s="5">
        <f t="shared" si="1088"/>
        <v>7</v>
      </c>
      <c r="J7737" s="22">
        <v>0</v>
      </c>
      <c r="K7737">
        <v>7.523000000000001E-5</v>
      </c>
      <c r="L7737" s="5" cm="1">
        <f t="array" ref="L7737">_xlfn.IFS(I7737=0, 0, I7737&gt;34, 0, AND(I7737&gt;0, I7737&lt;35), VLOOKUP(I7737, $A$63:$C$96, 3))</f>
        <v>4800</v>
      </c>
      <c r="M7737" s="5">
        <f t="shared" si="1087"/>
        <v>0</v>
      </c>
      <c r="N7737" s="5">
        <v>1795.7623539342239</v>
      </c>
      <c r="O7737" s="5">
        <f t="shared" si="1094"/>
        <v>2119.2291</v>
      </c>
      <c r="P7737" s="5">
        <f t="shared" si="1095"/>
        <v>2119.2291</v>
      </c>
      <c r="Q7737" s="5">
        <f t="shared" si="1089"/>
        <v>487.20077413479089</v>
      </c>
      <c r="R7737" s="5">
        <f>IF(O7737&gt;(P7737+U7737),O7737-P7737-U7737, 0)</f>
        <v>0</v>
      </c>
      <c r="S7737" s="5">
        <f t="shared" si="1090"/>
        <v>922.29892730599306</v>
      </c>
      <c r="T7737" s="5">
        <f t="shared" si="1091"/>
        <v>1758.471972694007</v>
      </c>
      <c r="U7737" s="5">
        <f>IF(O7737&gt;P7737,IF(V7736*($B$6/100)&gt;=O7737-P7737,(O7737-P7737), V7736*($B$6/100)), 0)</f>
        <v>0</v>
      </c>
      <c r="V7737" s="5">
        <f>V7736+(T7737*($B$5/100))-(U7737/($B$6/100))</f>
        <v>1156141.0152634436</v>
      </c>
      <c r="W7737" s="5">
        <f t="shared" si="1092"/>
        <v>28903.525381586089</v>
      </c>
    </row>
    <row r="7738" spans="4:23" x14ac:dyDescent="0.25">
      <c r="D7738">
        <f t="shared" si="1093"/>
        <v>7736</v>
      </c>
      <c r="E7738" s="3">
        <v>44153</v>
      </c>
      <c r="F7738" s="4">
        <v>0.29166666666666669</v>
      </c>
      <c r="G7738">
        <v>40</v>
      </c>
      <c r="H7738">
        <v>0</v>
      </c>
      <c r="I7738" s="5">
        <f t="shared" si="1088"/>
        <v>6</v>
      </c>
      <c r="J7738" s="22">
        <v>0</v>
      </c>
      <c r="K7738">
        <v>9.3559999999999992E-5</v>
      </c>
      <c r="L7738" s="5" cm="1">
        <f t="array" ref="L7738">_xlfn.IFS(I7738=0, 0, I7738&gt;34, 0, AND(I7738&gt;0, I7738&lt;35), VLOOKUP(I7738, $A$63:$C$96, 3))</f>
        <v>2980</v>
      </c>
      <c r="M7738" s="5">
        <f t="shared" si="1087"/>
        <v>0</v>
      </c>
      <c r="N7738" s="5">
        <v>2753.2733570164096</v>
      </c>
      <c r="O7738" s="5">
        <f t="shared" si="1094"/>
        <v>2635.5852</v>
      </c>
      <c r="P7738" s="5">
        <f t="shared" si="1095"/>
        <v>2635.5852</v>
      </c>
      <c r="Q7738" s="5">
        <f t="shared" si="1089"/>
        <v>344.41480000000001</v>
      </c>
      <c r="R7738" s="5">
        <f>IF(O7738&gt;(P7738+U7738),O7738-P7738-U7738, 0)</f>
        <v>0</v>
      </c>
      <c r="S7738" s="5">
        <f t="shared" si="1090"/>
        <v>0</v>
      </c>
      <c r="T7738" s="5">
        <f t="shared" si="1091"/>
        <v>344.41480000000001</v>
      </c>
      <c r="U7738" s="5">
        <f>IF(O7738&gt;P7738,IF(V7737*($B$6/100)&gt;=O7738-P7738,(O7738-P7738), V7737*($B$6/100)), 0)</f>
        <v>0</v>
      </c>
      <c r="V7738" s="5">
        <f>V7737+(T7738*($B$5/100))-(U7738/($B$6/100))</f>
        <v>1156382.1056234436</v>
      </c>
      <c r="W7738" s="5">
        <f t="shared" si="1092"/>
        <v>28909.552640586091</v>
      </c>
    </row>
    <row r="7739" spans="4:23" x14ac:dyDescent="0.25">
      <c r="D7739">
        <f t="shared" si="1093"/>
        <v>7737</v>
      </c>
      <c r="E7739" s="3">
        <v>44153</v>
      </c>
      <c r="F7739" s="4">
        <v>0.33333333333333331</v>
      </c>
      <c r="G7739">
        <v>50</v>
      </c>
      <c r="H7739">
        <v>0</v>
      </c>
      <c r="I7739" s="5">
        <f t="shared" si="1088"/>
        <v>7</v>
      </c>
      <c r="J7739" s="22">
        <v>4.9489515646110373E-6</v>
      </c>
      <c r="K7739">
        <v>1.2177999999999999E-4</v>
      </c>
      <c r="L7739" s="5" cm="1">
        <f t="array" ref="L7739">_xlfn.IFS(I7739=0, 0, I7739&gt;34, 0, AND(I7739&gt;0, I7739&lt;35), VLOOKUP(I7739, $A$63:$C$96, 3))</f>
        <v>4800</v>
      </c>
      <c r="M7739" s="5">
        <f t="shared" si="1087"/>
        <v>23.507519931902429</v>
      </c>
      <c r="N7739" s="5">
        <v>3568.709942621475</v>
      </c>
      <c r="O7739" s="5">
        <f t="shared" si="1094"/>
        <v>3430.5425999999998</v>
      </c>
      <c r="P7739" s="5">
        <f t="shared" si="1095"/>
        <v>3430.5425999999998</v>
      </c>
      <c r="Q7739" s="5">
        <f t="shared" si="1089"/>
        <v>487.20077413479089</v>
      </c>
      <c r="R7739" s="5">
        <f>IF(O7739&gt;(P7739+U7739),O7739-P7739-U7739, 0)</f>
        <v>0</v>
      </c>
      <c r="S7739" s="5">
        <f t="shared" si="1090"/>
        <v>905.76414579711195</v>
      </c>
      <c r="T7739" s="5">
        <f t="shared" si="1091"/>
        <v>487.20077413479089</v>
      </c>
      <c r="U7739" s="5">
        <f>IF(O7739&gt;P7739,IF(V7738*($B$6/100)&gt;=O7739-P7739,(O7739-P7739), V7738*($B$6/100)), 0)</f>
        <v>0</v>
      </c>
      <c r="V7739" s="5">
        <f>V7738+(T7739*($B$5/100))-(U7739/($B$6/100))</f>
        <v>1156723.1461653379</v>
      </c>
      <c r="W7739" s="5">
        <f t="shared" si="1092"/>
        <v>28918.078654133446</v>
      </c>
    </row>
    <row r="7740" spans="4:23" x14ac:dyDescent="0.25">
      <c r="D7740">
        <f t="shared" si="1093"/>
        <v>7738</v>
      </c>
      <c r="E7740" s="3">
        <v>44153</v>
      </c>
      <c r="F7740" s="4">
        <v>0.375</v>
      </c>
      <c r="G7740">
        <v>80</v>
      </c>
      <c r="H7740">
        <v>0</v>
      </c>
      <c r="I7740" s="5">
        <f t="shared" si="1088"/>
        <v>11</v>
      </c>
      <c r="J7740" s="22">
        <v>3.4642660952277262E-5</v>
      </c>
      <c r="K7740">
        <v>1.2910999999999999E-4</v>
      </c>
      <c r="L7740" s="5" cm="1">
        <f t="array" ref="L7740">_xlfn.IFS(I7740=0, 0, I7740&gt;34, 0, AND(I7740&gt;0, I7740&lt;35), VLOOKUP(I7740, $A$63:$C$96, 3))</f>
        <v>14640</v>
      </c>
      <c r="M7740" s="5">
        <f t="shared" si="1087"/>
        <v>164.552639523317</v>
      </c>
      <c r="N7740" s="5">
        <v>3832.7283610167469</v>
      </c>
      <c r="O7740" s="5">
        <f t="shared" si="1094"/>
        <v>3637.0286999999998</v>
      </c>
      <c r="P7740" s="5">
        <f t="shared" si="1095"/>
        <v>3637.0286999999998</v>
      </c>
      <c r="Q7740" s="5">
        <f t="shared" si="1089"/>
        <v>487.20077413479089</v>
      </c>
      <c r="R7740" s="5">
        <f>IF(O7740&gt;(P7740+U7740),O7740-P7740-U7740, 0)</f>
        <v>0</v>
      </c>
      <c r="S7740" s="5">
        <f t="shared" si="1090"/>
        <v>1968.4794306309873</v>
      </c>
      <c r="T7740" s="5">
        <f t="shared" si="1091"/>
        <v>9199.0445088923316</v>
      </c>
      <c r="U7740" s="5">
        <f>IF(O7740&gt;P7740,IF(V7739*($B$6/100)&gt;=O7740-P7740,(O7740-P7740), V7739*($B$6/100)), 0)</f>
        <v>0</v>
      </c>
      <c r="V7740" s="5">
        <f>V7739+(T7740*($B$5/100))-(U7740/($B$6/100))</f>
        <v>1163162.4773215626</v>
      </c>
      <c r="W7740" s="5">
        <f t="shared" si="1092"/>
        <v>29079.061933039065</v>
      </c>
    </row>
    <row r="7741" spans="4:23" x14ac:dyDescent="0.25">
      <c r="D7741">
        <f t="shared" si="1093"/>
        <v>7739</v>
      </c>
      <c r="E7741" s="3">
        <v>44153</v>
      </c>
      <c r="F7741" s="4">
        <v>0.41666666666666669</v>
      </c>
      <c r="G7741">
        <v>60</v>
      </c>
      <c r="H7741">
        <v>5</v>
      </c>
      <c r="I7741" s="5">
        <f t="shared" si="1088"/>
        <v>8</v>
      </c>
      <c r="J7741" s="22">
        <v>1.3609616802680351E-4</v>
      </c>
      <c r="K7741">
        <v>1.2687000000000001E-4</v>
      </c>
      <c r="L7741" s="5" cm="1">
        <f t="array" ref="L7741">_xlfn.IFS(I7741=0, 0, I7741&gt;34, 0, AND(I7741&gt;0, I7741&lt;35), VLOOKUP(I7741, $A$63:$C$96, 3))</f>
        <v>7160</v>
      </c>
      <c r="M7741" s="5">
        <f t="shared" si="1087"/>
        <v>646.45679812731669</v>
      </c>
      <c r="N7741" s="5">
        <v>3608.139404092065</v>
      </c>
      <c r="O7741" s="5">
        <f t="shared" si="1094"/>
        <v>3573.9279000000001</v>
      </c>
      <c r="P7741" s="5">
        <f t="shared" si="1095"/>
        <v>3573.9279000000001</v>
      </c>
      <c r="Q7741" s="5">
        <f t="shared" si="1089"/>
        <v>487.20077413479089</v>
      </c>
      <c r="R7741" s="5">
        <f>IF(O7741&gt;(P7741+U7741),O7741-P7741-U7741, 0)</f>
        <v>0</v>
      </c>
      <c r="S7741" s="5">
        <f t="shared" si="1090"/>
        <v>1853.1311198689314</v>
      </c>
      <c r="T7741" s="5">
        <f t="shared" si="1091"/>
        <v>2379.3977782583856</v>
      </c>
      <c r="U7741" s="5">
        <f>IF(O7741&gt;P7741,IF(V7740*($B$6/100)&gt;=O7741-P7741,(O7741-P7741), V7740*($B$6/100)), 0)</f>
        <v>0</v>
      </c>
      <c r="V7741" s="5">
        <f>V7740+(T7741*($B$5/100))-(U7741/($B$6/100))</f>
        <v>1164828.0557663434</v>
      </c>
      <c r="W7741" s="5">
        <f t="shared" si="1092"/>
        <v>29120.701394158583</v>
      </c>
    </row>
    <row r="7742" spans="4:23" x14ac:dyDescent="0.25">
      <c r="D7742">
        <f t="shared" si="1093"/>
        <v>7740</v>
      </c>
      <c r="E7742" s="3">
        <v>44153</v>
      </c>
      <c r="F7742" s="4">
        <v>0.45833333333333331</v>
      </c>
      <c r="G7742">
        <v>70</v>
      </c>
      <c r="H7742">
        <v>10</v>
      </c>
      <c r="I7742" s="5">
        <f t="shared" si="1088"/>
        <v>10</v>
      </c>
      <c r="J7742" s="22">
        <v>2.1775386884288563E-4</v>
      </c>
      <c r="K7742">
        <v>1.1637E-4</v>
      </c>
      <c r="L7742" s="5" cm="1">
        <f t="array" ref="L7742">_xlfn.IFS(I7742=0, 0, I7742&gt;34, 0, AND(I7742&gt;0, I7742&lt;35), VLOOKUP(I7742, $A$63:$C$96, 3))</f>
        <v>12480</v>
      </c>
      <c r="M7742" s="5">
        <f t="shared" si="1087"/>
        <v>1034.3308770037067</v>
      </c>
      <c r="N7742" s="5">
        <v>3346.0203720328336</v>
      </c>
      <c r="O7742" s="5">
        <f t="shared" si="1094"/>
        <v>3278.1428999999998</v>
      </c>
      <c r="P7742" s="5">
        <f t="shared" si="1095"/>
        <v>3278.1428999999998</v>
      </c>
      <c r="Q7742" s="5">
        <f t="shared" si="1089"/>
        <v>487.20077413479089</v>
      </c>
      <c r="R7742" s="5">
        <f>IF(O7742&gt;(P7742+U7742),O7742-P7742-U7742, 0)</f>
        <v>0</v>
      </c>
      <c r="S7742" s="5">
        <f t="shared" si="1090"/>
        <v>1718.5074590236784</v>
      </c>
      <c r="T7742" s="5">
        <f t="shared" si="1091"/>
        <v>8517.6805179800303</v>
      </c>
      <c r="U7742" s="5">
        <f>IF(O7742&gt;P7742,IF(V7741*($B$6/100)&gt;=O7742-P7742,(O7742-P7742), V7741*($B$6/100)), 0)</f>
        <v>0</v>
      </c>
      <c r="V7742" s="5">
        <f>V7741+(T7742*($B$5/100))-(U7742/($B$6/100))</f>
        <v>1170790.4321289293</v>
      </c>
      <c r="W7742" s="5">
        <f t="shared" si="1092"/>
        <v>29269.760803223231</v>
      </c>
    </row>
    <row r="7743" spans="4:23" x14ac:dyDescent="0.25">
      <c r="D7743">
        <f t="shared" si="1093"/>
        <v>7741</v>
      </c>
      <c r="E7743" s="3">
        <v>44153</v>
      </c>
      <c r="F7743" s="4">
        <v>0.5</v>
      </c>
      <c r="G7743">
        <v>60</v>
      </c>
      <c r="H7743">
        <v>10</v>
      </c>
      <c r="I7743" s="5">
        <f t="shared" si="1088"/>
        <v>8</v>
      </c>
      <c r="J7743" s="22">
        <v>2.3260072353671875E-4</v>
      </c>
      <c r="K7743">
        <v>1.0486999999999999E-4</v>
      </c>
      <c r="L7743" s="5" cm="1">
        <f t="array" ref="L7743">_xlfn.IFS(I7743=0, 0, I7743&gt;34, 0, AND(I7743&gt;0, I7743&lt;35), VLOOKUP(I7743, $A$63:$C$96, 3))</f>
        <v>7160</v>
      </c>
      <c r="M7743" s="5">
        <f t="shared" si="1087"/>
        <v>1104.8534367994141</v>
      </c>
      <c r="N7743" s="5">
        <v>2490.0951187123173</v>
      </c>
      <c r="O7743" s="5">
        <f t="shared" si="1094"/>
        <v>2954.1878999999994</v>
      </c>
      <c r="P7743" s="5">
        <f t="shared" si="1095"/>
        <v>2954.1878999999994</v>
      </c>
      <c r="Q7743" s="5">
        <f t="shared" si="1089"/>
        <v>487.20077413479089</v>
      </c>
      <c r="R7743" s="5">
        <f>IF(O7743&gt;(P7743+U7743),O7743-P7743-U7743, 0)</f>
        <v>0</v>
      </c>
      <c r="S7743" s="5">
        <f t="shared" si="1090"/>
        <v>1278.9064498689124</v>
      </c>
      <c r="T7743" s="5">
        <f t="shared" si="1091"/>
        <v>4031.7590869305031</v>
      </c>
      <c r="U7743" s="5">
        <f>IF(O7743&gt;P7743,IF(V7742*($B$6/100)&gt;=O7743-P7743,(O7743-P7743), V7742*($B$6/100)), 0)</f>
        <v>0</v>
      </c>
      <c r="V7743" s="5">
        <f>V7742+(T7743*($B$5/100))-(U7743/($B$6/100))</f>
        <v>1173612.6634897806</v>
      </c>
      <c r="W7743" s="5">
        <f t="shared" si="1092"/>
        <v>29340.316587244517</v>
      </c>
    </row>
    <row r="7744" spans="4:23" x14ac:dyDescent="0.25">
      <c r="D7744">
        <f t="shared" si="1093"/>
        <v>7742</v>
      </c>
      <c r="E7744" s="3">
        <v>44153</v>
      </c>
      <c r="F7744" s="4">
        <v>0.54166666666666663</v>
      </c>
      <c r="G7744">
        <v>70</v>
      </c>
      <c r="H7744">
        <v>10</v>
      </c>
      <c r="I7744" s="5">
        <f t="shared" si="1088"/>
        <v>10</v>
      </c>
      <c r="J7744" s="22">
        <v>2.0538148993135805E-4</v>
      </c>
      <c r="K7744">
        <v>1.0530999999999999E-4</v>
      </c>
      <c r="L7744" s="5" cm="1">
        <f t="array" ref="L7744">_xlfn.IFS(I7744=0, 0, I7744&gt;34, 0, AND(I7744&gt;0, I7744&lt;35), VLOOKUP(I7744, $A$63:$C$96, 3))</f>
        <v>12480</v>
      </c>
      <c r="M7744" s="5">
        <f t="shared" si="1087"/>
        <v>975.56207717395068</v>
      </c>
      <c r="N7744" s="5">
        <v>2107.607707707758</v>
      </c>
      <c r="O7744" s="5">
        <f t="shared" si="1094"/>
        <v>2966.5826999999999</v>
      </c>
      <c r="P7744" s="5">
        <f t="shared" si="1095"/>
        <v>2966.5826999999999</v>
      </c>
      <c r="Q7744" s="5">
        <f t="shared" si="1089"/>
        <v>487.20077413479089</v>
      </c>
      <c r="R7744" s="5">
        <f>IF(O7744&gt;(P7744+U7744),O7744-P7744-U7744, 0)</f>
        <v>0</v>
      </c>
      <c r="S7744" s="5">
        <f t="shared" si="1090"/>
        <v>1082.4618991160276</v>
      </c>
      <c r="T7744" s="5">
        <f t="shared" si="1091"/>
        <v>9406.5174780579218</v>
      </c>
      <c r="U7744" s="5">
        <f>IF(O7744&gt;P7744,IF(V7743*($B$6/100)&gt;=O7744-P7744,(O7744-P7744), V7743*($B$6/100)), 0)</f>
        <v>0</v>
      </c>
      <c r="V7744" s="5">
        <f>V7743+(T7744*($B$5/100))-(U7744/($B$6/100))</f>
        <v>1180197.2257244212</v>
      </c>
      <c r="W7744" s="5">
        <f t="shared" si="1092"/>
        <v>29504.930643110529</v>
      </c>
    </row>
    <row r="7745" spans="4:23" x14ac:dyDescent="0.25">
      <c r="D7745">
        <f t="shared" si="1093"/>
        <v>7743</v>
      </c>
      <c r="E7745" s="3">
        <v>44153</v>
      </c>
      <c r="F7745" s="4">
        <v>0.58333333333333337</v>
      </c>
      <c r="G7745">
        <v>60</v>
      </c>
      <c r="H7745">
        <v>10</v>
      </c>
      <c r="I7745" s="5">
        <f t="shared" si="1088"/>
        <v>8</v>
      </c>
      <c r="J7745" s="22">
        <v>1.5341749850294214E-4</v>
      </c>
      <c r="K7745">
        <v>1.0462E-4</v>
      </c>
      <c r="L7745" s="5" cm="1">
        <f t="array" ref="L7745">_xlfn.IFS(I7745=0, 0, I7745&gt;34, 0, AND(I7745&gt;0, I7745&lt;35), VLOOKUP(I7745, $A$63:$C$96, 3))</f>
        <v>7160</v>
      </c>
      <c r="M7745" s="5">
        <f t="shared" si="1087"/>
        <v>728.73311788897524</v>
      </c>
      <c r="N7745" s="5">
        <v>1897.7022441335005</v>
      </c>
      <c r="O7745" s="5">
        <f t="shared" si="1094"/>
        <v>2947.1454000000003</v>
      </c>
      <c r="P7745" s="5">
        <f t="shared" si="1095"/>
        <v>2947.1454000000003</v>
      </c>
      <c r="Q7745" s="5">
        <f t="shared" si="1089"/>
        <v>487.20077413479089</v>
      </c>
      <c r="R7745" s="5">
        <f>IF(O7745&gt;(P7745+U7745),O7745-P7745-U7745, 0)</f>
        <v>0</v>
      </c>
      <c r="S7745" s="5">
        <f t="shared" si="1090"/>
        <v>974.65499278119535</v>
      </c>
      <c r="T7745" s="5">
        <f t="shared" si="1091"/>
        <v>3966.9327251077798</v>
      </c>
      <c r="U7745" s="5">
        <f>IF(O7745&gt;P7745,IF(V7744*($B$6/100)&gt;=O7745-P7745,(O7745-P7745), V7744*($B$6/100)), 0)</f>
        <v>0</v>
      </c>
      <c r="V7745" s="5">
        <f>V7744+(T7745*($B$5/100))-(U7745/($B$6/100))</f>
        <v>1182974.0786319966</v>
      </c>
      <c r="W7745" s="5">
        <f t="shared" si="1092"/>
        <v>29574.351965799917</v>
      </c>
    </row>
    <row r="7746" spans="4:23" x14ac:dyDescent="0.25">
      <c r="D7746">
        <f t="shared" si="1093"/>
        <v>7744</v>
      </c>
      <c r="E7746" s="3">
        <v>44153</v>
      </c>
      <c r="F7746" s="4">
        <v>0.625</v>
      </c>
      <c r="G7746">
        <v>60</v>
      </c>
      <c r="H7746">
        <v>10</v>
      </c>
      <c r="I7746" s="5">
        <f t="shared" si="1088"/>
        <v>8</v>
      </c>
      <c r="J7746" s="22">
        <v>7.1759797686860035E-5</v>
      </c>
      <c r="K7746">
        <v>1.0634000000000002E-4</v>
      </c>
      <c r="L7746" s="5" cm="1">
        <f t="array" ref="L7746">_xlfn.IFS(I7746=0, 0, I7746&gt;34, 0, AND(I7746&gt;0, I7746&lt;35), VLOOKUP(I7746, $A$63:$C$96, 3))</f>
        <v>7160</v>
      </c>
      <c r="M7746" s="5">
        <f t="shared" si="1087"/>
        <v>340.85903901258519</v>
      </c>
      <c r="N7746" s="5">
        <v>1870.242359931792</v>
      </c>
      <c r="O7746" s="5">
        <f t="shared" si="1094"/>
        <v>2995.5978000000005</v>
      </c>
      <c r="P7746" s="5">
        <f t="shared" si="1095"/>
        <v>2995.5978000000005</v>
      </c>
      <c r="Q7746" s="5">
        <f t="shared" si="1089"/>
        <v>487.20077413479089</v>
      </c>
      <c r="R7746" s="5">
        <f>IF(O7746&gt;(P7746+U7746),O7746-P7746-U7746, 0)</f>
        <v>0</v>
      </c>
      <c r="S7746" s="5">
        <f t="shared" si="1090"/>
        <v>960.55166686632856</v>
      </c>
      <c r="T7746" s="5">
        <f t="shared" si="1091"/>
        <v>3544.7095721462565</v>
      </c>
      <c r="U7746" s="5">
        <f>IF(O7746&gt;P7746,IF(V7745*($B$6/100)&gt;=O7746-P7746,(O7746-P7746), V7745*($B$6/100)), 0)</f>
        <v>0</v>
      </c>
      <c r="V7746" s="5">
        <f>V7745+(T7746*($B$5/100))-(U7746/($B$6/100))</f>
        <v>1185455.3753324989</v>
      </c>
      <c r="W7746" s="5">
        <f t="shared" si="1092"/>
        <v>29636.384383312474</v>
      </c>
    </row>
    <row r="7747" spans="4:23" x14ac:dyDescent="0.25">
      <c r="D7747">
        <f t="shared" si="1093"/>
        <v>7745</v>
      </c>
      <c r="E7747" s="3">
        <v>44153</v>
      </c>
      <c r="F7747" s="4">
        <v>0.66666666666666663</v>
      </c>
      <c r="G7747">
        <v>60</v>
      </c>
      <c r="H7747">
        <v>0</v>
      </c>
      <c r="I7747" s="5">
        <f t="shared" si="1088"/>
        <v>8</v>
      </c>
      <c r="J7747" s="22">
        <v>7.4234273469165555E-6</v>
      </c>
      <c r="K7747">
        <v>1.1936E-4</v>
      </c>
      <c r="L7747" s="5" cm="1">
        <f t="array" ref="L7747">_xlfn.IFS(I7747=0, 0, I7747&gt;34, 0, AND(I7747&gt;0, I7747&lt;35), VLOOKUP(I7747, $A$63:$C$96, 3))</f>
        <v>7160</v>
      </c>
      <c r="M7747" s="5">
        <f t="shared" ref="M7747:M7810" si="1096">$B$11*$B$4*J7747*1000</f>
        <v>35.26127989785364</v>
      </c>
      <c r="N7747" s="5">
        <v>2068.7014908256315</v>
      </c>
      <c r="O7747" s="5">
        <f t="shared" si="1094"/>
        <v>3362.3711999999996</v>
      </c>
      <c r="P7747" s="5">
        <f t="shared" si="1095"/>
        <v>3362.3711999999996</v>
      </c>
      <c r="Q7747" s="5">
        <f t="shared" si="1089"/>
        <v>487.20077413479089</v>
      </c>
      <c r="R7747" s="5">
        <f>IF(O7747&gt;(P7747+U7747),O7747-P7747-U7747, 0)</f>
        <v>0</v>
      </c>
      <c r="S7747" s="5">
        <f t="shared" si="1090"/>
        <v>1062.4797661699251</v>
      </c>
      <c r="T7747" s="5">
        <f t="shared" si="1091"/>
        <v>2770.410313727929</v>
      </c>
      <c r="U7747" s="5">
        <f>IF(O7747&gt;P7747,IF(V7746*($B$6/100)&gt;=O7747-P7747,(O7747-P7747), V7746*($B$6/100)), 0)</f>
        <v>0</v>
      </c>
      <c r="V7747" s="5">
        <f>V7746+(T7747*($B$5/100))-(U7747/($B$6/100))</f>
        <v>1187394.6625521085</v>
      </c>
      <c r="W7747" s="5">
        <f t="shared" si="1092"/>
        <v>29684.866563802712</v>
      </c>
    </row>
    <row r="7748" spans="4:23" x14ac:dyDescent="0.25">
      <c r="D7748">
        <f t="shared" si="1093"/>
        <v>7746</v>
      </c>
      <c r="E7748" s="3">
        <v>44153</v>
      </c>
      <c r="F7748" s="4">
        <v>0.70833333333333337</v>
      </c>
      <c r="G7748">
        <v>60</v>
      </c>
      <c r="H7748">
        <v>0</v>
      </c>
      <c r="I7748" s="5">
        <f t="shared" ref="I7748:I7811" si="1097">ROUND((G7748/10)*((LN(99/0.03)/(LN(10/0.03)))),0)</f>
        <v>8</v>
      </c>
      <c r="J7748" s="22">
        <v>0</v>
      </c>
      <c r="K7748">
        <v>1.5555000000000001E-4</v>
      </c>
      <c r="L7748" s="5" cm="1">
        <f t="array" ref="L7748">_xlfn.IFS(I7748=0, 0, I7748&gt;34, 0, AND(I7748&gt;0, I7748&lt;35), VLOOKUP(I7748, $A$63:$C$96, 3))</f>
        <v>7160</v>
      </c>
      <c r="M7748" s="5">
        <f t="shared" si="1096"/>
        <v>0</v>
      </c>
      <c r="N7748" s="5">
        <v>3061.5161162296408</v>
      </c>
      <c r="O7748" s="5">
        <f t="shared" si="1094"/>
        <v>4381.8435000000009</v>
      </c>
      <c r="P7748" s="5">
        <f t="shared" si="1095"/>
        <v>4381.8435000000009</v>
      </c>
      <c r="Q7748" s="5">
        <f t="shared" ref="Q7748:Q7811" si="1098">IF((L7748+M7748-P7748)&lt;($B$8/100)*$B$3,L7748+M7748-P7748,($B$8/100)*$B$3)</f>
        <v>487.20077413479089</v>
      </c>
      <c r="R7748" s="5">
        <f>IF(O7748&gt;(P7748+U7748),O7748-P7748-U7748, 0)</f>
        <v>0</v>
      </c>
      <c r="S7748" s="5">
        <f t="shared" ref="S7748:S7811" si="1099">IF((IF((L7748+M7748)&gt;O7748,L7748+M7748-P7748-Q7748,0))&lt;((N7748*3.595182*($B$7/100))/($B$5/100)),L7748+M7748-P7748-Q7748, N7748*3.595182*($B$7/100)/($B$5/100))</f>
        <v>1572.3868048255304</v>
      </c>
      <c r="T7748" s="5">
        <f t="shared" ref="T7748:T7811" si="1100">((L7748+M7748)-P7748-S7748)</f>
        <v>1205.7696951744688</v>
      </c>
      <c r="U7748" s="5">
        <f>IF(O7748&gt;P7748,IF(V7747*($B$6/100)&gt;=O7748-P7748,(O7748-P7748), V7747*($B$6/100)), 0)</f>
        <v>0</v>
      </c>
      <c r="V7748" s="5">
        <f>V7747+(T7748*($B$5/100))-(U7748/($B$6/100))</f>
        <v>1188238.7013387308</v>
      </c>
      <c r="W7748" s="5">
        <f t="shared" ref="W7748:W7811" si="1101">V7748/40</f>
        <v>29705.967533468269</v>
      </c>
    </row>
    <row r="7749" spans="4:23" x14ac:dyDescent="0.25">
      <c r="D7749">
        <f t="shared" ref="D7749:D7812" si="1102">D7748+1</f>
        <v>7747</v>
      </c>
      <c r="E7749" s="3">
        <v>44153</v>
      </c>
      <c r="F7749" s="4">
        <v>0.75</v>
      </c>
      <c r="G7749">
        <v>80</v>
      </c>
      <c r="H7749">
        <v>0</v>
      </c>
      <c r="I7749" s="5">
        <f t="shared" si="1097"/>
        <v>11</v>
      </c>
      <c r="J7749" s="22">
        <v>0</v>
      </c>
      <c r="K7749">
        <v>2.2964000000000003E-4</v>
      </c>
      <c r="L7749" s="5" cm="1">
        <f t="array" ref="L7749">_xlfn.IFS(I7749=0, 0, I7749&gt;34, 0, AND(I7749&gt;0, I7749&lt;35), VLOOKUP(I7749, $A$63:$C$96, 3))</f>
        <v>14640</v>
      </c>
      <c r="M7749" s="5">
        <f t="shared" si="1096"/>
        <v>0</v>
      </c>
      <c r="N7749" s="5">
        <v>3663.283345565816</v>
      </c>
      <c r="O7749" s="5">
        <f t="shared" ref="O7749:O7812" si="1103">$B$2*K7749*1000</f>
        <v>6468.9588000000012</v>
      </c>
      <c r="P7749" s="5">
        <f t="shared" ref="P7749:P7812" si="1104">IF(O7749&gt;=(L7749+M7749),L7749+M7749,O7749)</f>
        <v>6468.9588000000012</v>
      </c>
      <c r="Q7749" s="5">
        <f t="shared" si="1098"/>
        <v>487.20077413479089</v>
      </c>
      <c r="R7749" s="5">
        <f>IF(O7749&gt;(P7749+U7749),O7749-P7749-U7749, 0)</f>
        <v>0</v>
      </c>
      <c r="S7749" s="5">
        <f t="shared" si="1099"/>
        <v>1881.4529064111432</v>
      </c>
      <c r="T7749" s="5">
        <f t="shared" si="1100"/>
        <v>6289.5882935888558</v>
      </c>
      <c r="U7749" s="5">
        <f>IF(O7749&gt;P7749,IF(V7748*($B$6/100)&gt;=O7749-P7749,(O7749-P7749), V7748*($B$6/100)), 0)</f>
        <v>0</v>
      </c>
      <c r="V7749" s="5">
        <f>V7748+(T7749*($B$5/100))-(U7749/($B$6/100))</f>
        <v>1192641.4131442429</v>
      </c>
      <c r="W7749" s="5">
        <f t="shared" si="1101"/>
        <v>29816.035328606074</v>
      </c>
    </row>
    <row r="7750" spans="4:23" x14ac:dyDescent="0.25">
      <c r="D7750">
        <f t="shared" si="1102"/>
        <v>7748</v>
      </c>
      <c r="E7750" s="3">
        <v>44153</v>
      </c>
      <c r="F7750" s="4">
        <v>0.79166666666666663</v>
      </c>
      <c r="G7750">
        <v>80</v>
      </c>
      <c r="H7750">
        <v>0</v>
      </c>
      <c r="I7750" s="5">
        <f t="shared" si="1097"/>
        <v>11</v>
      </c>
      <c r="J7750" s="22">
        <v>0</v>
      </c>
      <c r="K7750">
        <v>2.2850999999999999E-4</v>
      </c>
      <c r="L7750" s="5" cm="1">
        <f t="array" ref="L7750">_xlfn.IFS(I7750=0, 0, I7750&gt;34, 0, AND(I7750&gt;0, I7750&lt;35), VLOOKUP(I7750, $A$63:$C$96, 3))</f>
        <v>14640</v>
      </c>
      <c r="M7750" s="5">
        <f t="shared" si="1096"/>
        <v>0</v>
      </c>
      <c r="N7750" s="5">
        <v>3523.5766136421857</v>
      </c>
      <c r="O7750" s="5">
        <f t="shared" si="1103"/>
        <v>6437.1266999999998</v>
      </c>
      <c r="P7750" s="5">
        <f t="shared" si="1104"/>
        <v>6437.1266999999998</v>
      </c>
      <c r="Q7750" s="5">
        <f t="shared" si="1098"/>
        <v>487.20077413479089</v>
      </c>
      <c r="R7750" s="5">
        <f>IF(O7750&gt;(P7750+U7750),O7750-P7750-U7750, 0)</f>
        <v>0</v>
      </c>
      <c r="S7750" s="5">
        <f t="shared" si="1099"/>
        <v>1809.6998881410489</v>
      </c>
      <c r="T7750" s="5">
        <f t="shared" si="1100"/>
        <v>6393.1734118589502</v>
      </c>
      <c r="U7750" s="5">
        <f>IF(O7750&gt;P7750,IF(V7749*($B$6/100)&gt;=O7750-P7750,(O7750-P7750), V7749*($B$6/100)), 0)</f>
        <v>0</v>
      </c>
      <c r="V7750" s="5">
        <f>V7749+(T7750*($B$5/100))-(U7750/($B$6/100))</f>
        <v>1197116.6345325443</v>
      </c>
      <c r="W7750" s="5">
        <f t="shared" si="1101"/>
        <v>29927.915863313607</v>
      </c>
    </row>
    <row r="7751" spans="4:23" x14ac:dyDescent="0.25">
      <c r="D7751">
        <f t="shared" si="1102"/>
        <v>7749</v>
      </c>
      <c r="E7751" s="3">
        <v>44153</v>
      </c>
      <c r="F7751" s="4">
        <v>0.83333333333333337</v>
      </c>
      <c r="G7751">
        <v>70</v>
      </c>
      <c r="H7751">
        <v>0</v>
      </c>
      <c r="I7751" s="5">
        <f t="shared" si="1097"/>
        <v>10</v>
      </c>
      <c r="J7751" s="22">
        <v>0</v>
      </c>
      <c r="K7751">
        <v>2.117E-4</v>
      </c>
      <c r="L7751" s="5" cm="1">
        <f t="array" ref="L7751">_xlfn.IFS(I7751=0, 0, I7751&gt;34, 0, AND(I7751&gt;0, I7751&lt;35), VLOOKUP(I7751, $A$63:$C$96, 3))</f>
        <v>12480</v>
      </c>
      <c r="M7751" s="5">
        <f t="shared" si="1096"/>
        <v>0</v>
      </c>
      <c r="N7751" s="5">
        <v>3252.0646720927839</v>
      </c>
      <c r="O7751" s="5">
        <f t="shared" si="1103"/>
        <v>5963.5889999999999</v>
      </c>
      <c r="P7751" s="5">
        <f t="shared" si="1104"/>
        <v>5963.5889999999999</v>
      </c>
      <c r="Q7751" s="5">
        <f t="shared" si="1098"/>
        <v>487.20077413479089</v>
      </c>
      <c r="R7751" s="5">
        <f>IF(O7751&gt;(P7751+U7751),O7751-P7751-U7751, 0)</f>
        <v>0</v>
      </c>
      <c r="S7751" s="5">
        <f t="shared" si="1099"/>
        <v>1670.25205313484</v>
      </c>
      <c r="T7751" s="5">
        <f t="shared" si="1100"/>
        <v>4846.15894686516</v>
      </c>
      <c r="U7751" s="5">
        <f>IF(O7751&gt;P7751,IF(V7750*($B$6/100)&gt;=O7751-P7751,(O7751-P7751), V7750*($B$6/100)), 0)</f>
        <v>0</v>
      </c>
      <c r="V7751" s="5">
        <f>V7750+(T7751*($B$5/100))-(U7751/($B$6/100))</f>
        <v>1200508.94579535</v>
      </c>
      <c r="W7751" s="5">
        <f t="shared" si="1101"/>
        <v>30012.72364488375</v>
      </c>
    </row>
    <row r="7752" spans="4:23" x14ac:dyDescent="0.25">
      <c r="D7752">
        <f t="shared" si="1102"/>
        <v>7750</v>
      </c>
      <c r="E7752" s="3">
        <v>44153</v>
      </c>
      <c r="F7752" s="4">
        <v>0.875</v>
      </c>
      <c r="G7752">
        <v>70</v>
      </c>
      <c r="H7752">
        <v>0</v>
      </c>
      <c r="I7752" s="5">
        <f t="shared" si="1097"/>
        <v>10</v>
      </c>
      <c r="J7752" s="22">
        <v>0</v>
      </c>
      <c r="K7752">
        <v>2.0022E-4</v>
      </c>
      <c r="L7752" s="5" cm="1">
        <f t="array" ref="L7752">_xlfn.IFS(I7752=0, 0, I7752&gt;34, 0, AND(I7752&gt;0, I7752&lt;35), VLOOKUP(I7752, $A$63:$C$96, 3))</f>
        <v>12480</v>
      </c>
      <c r="M7752" s="5">
        <f t="shared" si="1096"/>
        <v>0</v>
      </c>
      <c r="N7752" s="5">
        <v>2866.1514812260402</v>
      </c>
      <c r="O7752" s="5">
        <f t="shared" si="1103"/>
        <v>5640.1974</v>
      </c>
      <c r="P7752" s="5">
        <f t="shared" si="1104"/>
        <v>5640.1974</v>
      </c>
      <c r="Q7752" s="5">
        <f t="shared" si="1098"/>
        <v>487.20077413479089</v>
      </c>
      <c r="R7752" s="5">
        <f>IF(O7752&gt;(P7752+U7752),O7752-P7752-U7752, 0)</f>
        <v>0</v>
      </c>
      <c r="S7752" s="5">
        <f t="shared" si="1099"/>
        <v>1472.0480306538855</v>
      </c>
      <c r="T7752" s="5">
        <f t="shared" si="1100"/>
        <v>5367.7545693461143</v>
      </c>
      <c r="U7752" s="5">
        <f>IF(O7752&gt;P7752,IF(V7751*($B$6/100)&gt;=O7752-P7752,(O7752-P7752), V7751*($B$6/100)), 0)</f>
        <v>0</v>
      </c>
      <c r="V7752" s="5">
        <f>V7751+(T7752*($B$5/100))-(U7752/($B$6/100))</f>
        <v>1204266.3739938922</v>
      </c>
      <c r="W7752" s="5">
        <f t="shared" si="1101"/>
        <v>30106.659349847305</v>
      </c>
    </row>
    <row r="7753" spans="4:23" x14ac:dyDescent="0.25">
      <c r="D7753">
        <f t="shared" si="1102"/>
        <v>7751</v>
      </c>
      <c r="E7753" s="3">
        <v>44153</v>
      </c>
      <c r="F7753" s="4">
        <v>0.91666666666666663</v>
      </c>
      <c r="G7753">
        <v>70</v>
      </c>
      <c r="H7753">
        <v>0</v>
      </c>
      <c r="I7753" s="5">
        <f t="shared" si="1097"/>
        <v>10</v>
      </c>
      <c r="J7753" s="22">
        <v>0</v>
      </c>
      <c r="K7753">
        <v>1.9353999999999999E-4</v>
      </c>
      <c r="L7753" s="5" cm="1">
        <f t="array" ref="L7753">_xlfn.IFS(I7753=0, 0, I7753&gt;34, 0, AND(I7753&gt;0, I7753&lt;35), VLOOKUP(I7753, $A$63:$C$96, 3))</f>
        <v>12480</v>
      </c>
      <c r="M7753" s="5">
        <f t="shared" si="1096"/>
        <v>0</v>
      </c>
      <c r="N7753" s="5">
        <v>2469.5516796414272</v>
      </c>
      <c r="O7753" s="5">
        <f t="shared" si="1103"/>
        <v>5452.0217999999995</v>
      </c>
      <c r="P7753" s="5">
        <f t="shared" si="1104"/>
        <v>5452.0217999999995</v>
      </c>
      <c r="Q7753" s="5">
        <f t="shared" si="1098"/>
        <v>487.20077413479089</v>
      </c>
      <c r="R7753" s="5">
        <f>IF(O7753&gt;(P7753+U7753),O7753-P7753-U7753, 0)</f>
        <v>0</v>
      </c>
      <c r="S7753" s="5">
        <f t="shared" si="1099"/>
        <v>1268.3553923880893</v>
      </c>
      <c r="T7753" s="5">
        <f t="shared" si="1100"/>
        <v>5759.6228076119114</v>
      </c>
      <c r="U7753" s="5">
        <f>IF(O7753&gt;P7753,IF(V7752*($B$6/100)&gt;=O7753-P7753,(O7753-P7753), V7752*($B$6/100)), 0)</f>
        <v>0</v>
      </c>
      <c r="V7753" s="5">
        <f>V7752+(T7753*($B$5/100))-(U7753/($B$6/100))</f>
        <v>1208298.1099592205</v>
      </c>
      <c r="W7753" s="5">
        <f t="shared" si="1101"/>
        <v>30207.452748980511</v>
      </c>
    </row>
    <row r="7754" spans="4:23" x14ac:dyDescent="0.25">
      <c r="D7754">
        <f t="shared" si="1102"/>
        <v>7752</v>
      </c>
      <c r="E7754" s="3">
        <v>44153</v>
      </c>
      <c r="F7754" s="4">
        <v>0.95833333333333337</v>
      </c>
      <c r="G7754">
        <v>70</v>
      </c>
      <c r="H7754">
        <v>0</v>
      </c>
      <c r="I7754" s="5">
        <f t="shared" si="1097"/>
        <v>10</v>
      </c>
      <c r="J7754" s="22">
        <v>0</v>
      </c>
      <c r="K7754">
        <v>1.7144999999999999E-4</v>
      </c>
      <c r="L7754" s="5" cm="1">
        <f t="array" ref="L7754">_xlfn.IFS(I7754=0, 0, I7754&gt;34, 0, AND(I7754&gt;0, I7754&lt;35), VLOOKUP(I7754, $A$63:$C$96, 3))</f>
        <v>12480</v>
      </c>
      <c r="M7754" s="5">
        <f t="shared" si="1096"/>
        <v>0</v>
      </c>
      <c r="N7754" s="5">
        <v>2000.4782513642745</v>
      </c>
      <c r="O7754" s="5">
        <f t="shared" si="1103"/>
        <v>4829.7464999999993</v>
      </c>
      <c r="P7754" s="5">
        <f t="shared" si="1104"/>
        <v>4829.7464999999993</v>
      </c>
      <c r="Q7754" s="5">
        <f t="shared" si="1098"/>
        <v>487.20077413479089</v>
      </c>
      <c r="R7754" s="5">
        <f>IF(O7754&gt;(P7754+U7754),O7754-P7754-U7754, 0)</f>
        <v>0</v>
      </c>
      <c r="S7754" s="5">
        <f t="shared" si="1099"/>
        <v>1027.4404858137593</v>
      </c>
      <c r="T7754" s="5">
        <f t="shared" si="1100"/>
        <v>6622.8130141862412</v>
      </c>
      <c r="U7754" s="5">
        <f>IF(O7754&gt;P7754,IF(V7753*($B$6/100)&gt;=O7754-P7754,(O7754-P7754), V7753*($B$6/100)), 0)</f>
        <v>0</v>
      </c>
      <c r="V7754" s="5">
        <f>V7753+(T7754*($B$5/100))-(U7754/($B$6/100))</f>
        <v>1212934.0790691508</v>
      </c>
      <c r="W7754" s="5">
        <f t="shared" si="1101"/>
        <v>30323.351976728773</v>
      </c>
    </row>
    <row r="7755" spans="4:23" x14ac:dyDescent="0.25">
      <c r="D7755">
        <f t="shared" si="1102"/>
        <v>7753</v>
      </c>
      <c r="E7755" s="3">
        <v>44154</v>
      </c>
      <c r="F7755" s="4">
        <v>0</v>
      </c>
      <c r="G7755">
        <v>70</v>
      </c>
      <c r="H7755">
        <v>0</v>
      </c>
      <c r="I7755" s="5">
        <f t="shared" si="1097"/>
        <v>10</v>
      </c>
      <c r="J7755" s="22">
        <v>0</v>
      </c>
      <c r="K7755">
        <v>1.3816999999999999E-4</v>
      </c>
      <c r="L7755" s="5" cm="1">
        <f t="array" ref="L7755">_xlfn.IFS(I7755=0, 0, I7755&gt;34, 0, AND(I7755&gt;0, I7755&lt;35), VLOOKUP(I7755, $A$63:$C$96, 3))</f>
        <v>12480</v>
      </c>
      <c r="M7755" s="5">
        <f t="shared" si="1096"/>
        <v>0</v>
      </c>
      <c r="N7755" s="5">
        <v>1550.6086823317335</v>
      </c>
      <c r="O7755" s="5">
        <f t="shared" si="1103"/>
        <v>3892.2488999999996</v>
      </c>
      <c r="P7755" s="5">
        <f t="shared" si="1104"/>
        <v>3892.2488999999996</v>
      </c>
      <c r="Q7755" s="5">
        <f t="shared" si="1098"/>
        <v>487.20077413479089</v>
      </c>
      <c r="R7755" s="5">
        <f>IF(O7755&gt;(P7755+U7755),O7755-P7755-U7755, 0)</f>
        <v>0</v>
      </c>
      <c r="S7755" s="5">
        <f t="shared" si="1099"/>
        <v>796.38863196610941</v>
      </c>
      <c r="T7755" s="5">
        <f t="shared" si="1100"/>
        <v>7791.3624680338917</v>
      </c>
      <c r="U7755" s="5">
        <f>IF(O7755&gt;P7755,IF(V7754*($B$6/100)&gt;=O7755-P7755,(O7755-P7755), V7754*($B$6/100)), 0)</f>
        <v>0</v>
      </c>
      <c r="V7755" s="5">
        <f>V7754+(T7755*($B$5/100))-(U7755/($B$6/100))</f>
        <v>1218388.0327967745</v>
      </c>
      <c r="W7755" s="5">
        <f t="shared" si="1101"/>
        <v>30459.700819919362</v>
      </c>
    </row>
    <row r="7756" spans="4:23" x14ac:dyDescent="0.25">
      <c r="D7756">
        <f t="shared" si="1102"/>
        <v>7754</v>
      </c>
      <c r="E7756" s="3">
        <v>44154</v>
      </c>
      <c r="F7756" s="4">
        <v>4.1666666666666664E-2</v>
      </c>
      <c r="G7756">
        <v>80</v>
      </c>
      <c r="H7756">
        <v>0</v>
      </c>
      <c r="I7756" s="5">
        <f t="shared" si="1097"/>
        <v>11</v>
      </c>
      <c r="J7756" s="22">
        <v>0</v>
      </c>
      <c r="K7756">
        <v>1.0526000000000001E-4</v>
      </c>
      <c r="L7756" s="5" cm="1">
        <f t="array" ref="L7756">_xlfn.IFS(I7756=0, 0, I7756&gt;34, 0, AND(I7756&gt;0, I7756&lt;35), VLOOKUP(I7756, $A$63:$C$96, 3))</f>
        <v>14640</v>
      </c>
      <c r="M7756" s="5">
        <f t="shared" si="1096"/>
        <v>0</v>
      </c>
      <c r="N7756" s="5">
        <v>1369.2735621607671</v>
      </c>
      <c r="O7756" s="5">
        <f t="shared" si="1103"/>
        <v>2965.1742000000004</v>
      </c>
      <c r="P7756" s="5">
        <f t="shared" si="1104"/>
        <v>2965.1742000000004</v>
      </c>
      <c r="Q7756" s="5">
        <f t="shared" si="1098"/>
        <v>487.20077413479089</v>
      </c>
      <c r="R7756" s="5">
        <f>IF(O7756&gt;(P7756+U7756),O7756-P7756-U7756, 0)</f>
        <v>0</v>
      </c>
      <c r="S7756" s="5">
        <f t="shared" si="1099"/>
        <v>703.25538053661023</v>
      </c>
      <c r="T7756" s="5">
        <f t="shared" si="1100"/>
        <v>10971.570419463389</v>
      </c>
      <c r="U7756" s="5">
        <f>IF(O7756&gt;P7756,IF(V7755*($B$6/100)&gt;=O7756-P7756,(O7756-P7756), V7755*($B$6/100)), 0)</f>
        <v>0</v>
      </c>
      <c r="V7756" s="5">
        <f>V7755+(T7756*($B$5/100))-(U7756/($B$6/100))</f>
        <v>1226068.1320903988</v>
      </c>
      <c r="W7756" s="5">
        <f t="shared" si="1101"/>
        <v>30651.703302259972</v>
      </c>
    </row>
    <row r="7757" spans="4:23" x14ac:dyDescent="0.25">
      <c r="D7757">
        <f t="shared" si="1102"/>
        <v>7755</v>
      </c>
      <c r="E7757" s="3">
        <v>44154</v>
      </c>
      <c r="F7757" s="4">
        <v>8.3333333333333329E-2</v>
      </c>
      <c r="G7757">
        <v>70</v>
      </c>
      <c r="H7757">
        <v>0</v>
      </c>
      <c r="I7757" s="5">
        <f t="shared" si="1097"/>
        <v>10</v>
      </c>
      <c r="J7757" s="22">
        <v>0</v>
      </c>
      <c r="K7757">
        <v>8.3499999999999997E-5</v>
      </c>
      <c r="L7757" s="5" cm="1">
        <f t="array" ref="L7757">_xlfn.IFS(I7757=0, 0, I7757&gt;34, 0, AND(I7757&gt;0, I7757&lt;35), VLOOKUP(I7757, $A$63:$C$96, 3))</f>
        <v>12480</v>
      </c>
      <c r="M7757" s="5">
        <f t="shared" si="1096"/>
        <v>0</v>
      </c>
      <c r="N7757" s="5">
        <v>1380.4989284150497</v>
      </c>
      <c r="O7757" s="5">
        <f t="shared" si="1103"/>
        <v>2352.1950000000002</v>
      </c>
      <c r="P7757" s="5">
        <f t="shared" si="1104"/>
        <v>2352.1950000000002</v>
      </c>
      <c r="Q7757" s="5">
        <f t="shared" si="1098"/>
        <v>487.20077413479089</v>
      </c>
      <c r="R7757" s="5">
        <f>IF(O7757&gt;(P7757+U7757),O7757-P7757-U7757, 0)</f>
        <v>0</v>
      </c>
      <c r="S7757" s="5">
        <f t="shared" si="1099"/>
        <v>709.02069977958229</v>
      </c>
      <c r="T7757" s="5">
        <f t="shared" si="1100"/>
        <v>9418.7843002204172</v>
      </c>
      <c r="U7757" s="5">
        <f>IF(O7757&gt;P7757,IF(V7756*($B$6/100)&gt;=O7757-P7757,(O7757-P7757), V7756*($B$6/100)), 0)</f>
        <v>0</v>
      </c>
      <c r="V7757" s="5">
        <f>V7756+(T7757*($B$5/100))-(U7757/($B$6/100))</f>
        <v>1232661.281100553</v>
      </c>
      <c r="W7757" s="5">
        <f t="shared" si="1101"/>
        <v>30816.532027513826</v>
      </c>
    </row>
    <row r="7758" spans="4:23" x14ac:dyDescent="0.25">
      <c r="D7758">
        <f t="shared" si="1102"/>
        <v>7756</v>
      </c>
      <c r="E7758" s="3">
        <v>44154</v>
      </c>
      <c r="F7758" s="4">
        <v>0.125</v>
      </c>
      <c r="G7758">
        <v>60</v>
      </c>
      <c r="H7758">
        <v>0</v>
      </c>
      <c r="I7758" s="5">
        <f t="shared" si="1097"/>
        <v>8</v>
      </c>
      <c r="J7758" s="22">
        <v>0</v>
      </c>
      <c r="K7758">
        <v>7.4070000000000001E-5</v>
      </c>
      <c r="L7758" s="5" cm="1">
        <f t="array" ref="L7758">_xlfn.IFS(I7758=0, 0, I7758&gt;34, 0, AND(I7758&gt;0, I7758&lt;35), VLOOKUP(I7758, $A$63:$C$96, 3))</f>
        <v>7160</v>
      </c>
      <c r="M7758" s="5">
        <f t="shared" si="1096"/>
        <v>0</v>
      </c>
      <c r="N7758" s="5">
        <v>1414.025572848502</v>
      </c>
      <c r="O7758" s="5">
        <f t="shared" si="1103"/>
        <v>2086.5518999999999</v>
      </c>
      <c r="P7758" s="5">
        <f t="shared" si="1104"/>
        <v>2086.5518999999999</v>
      </c>
      <c r="Q7758" s="5">
        <f t="shared" si="1098"/>
        <v>487.20077413479089</v>
      </c>
      <c r="R7758" s="5">
        <f>IF(O7758&gt;(P7758+U7758),O7758-P7758-U7758, 0)</f>
        <v>0</v>
      </c>
      <c r="S7758" s="5">
        <f t="shared" si="1099"/>
        <v>726.23989814923186</v>
      </c>
      <c r="T7758" s="5">
        <f t="shared" si="1100"/>
        <v>4347.2082018507681</v>
      </c>
      <c r="U7758" s="5">
        <f>IF(O7758&gt;P7758,IF(V7757*($B$6/100)&gt;=O7758-P7758,(O7758-P7758), V7757*($B$6/100)), 0)</f>
        <v>0</v>
      </c>
      <c r="V7758" s="5">
        <f>V7757+(T7758*($B$5/100))-(U7758/($B$6/100))</f>
        <v>1235704.3268418484</v>
      </c>
      <c r="W7758" s="5">
        <f t="shared" si="1101"/>
        <v>30892.608171046209</v>
      </c>
    </row>
    <row r="7759" spans="4:23" x14ac:dyDescent="0.25">
      <c r="D7759">
        <f t="shared" si="1102"/>
        <v>7757</v>
      </c>
      <c r="E7759" s="3">
        <v>44154</v>
      </c>
      <c r="F7759" s="4">
        <v>0.16666666666666666</v>
      </c>
      <c r="G7759">
        <v>40</v>
      </c>
      <c r="H7759">
        <v>0</v>
      </c>
      <c r="I7759" s="5">
        <f t="shared" si="1097"/>
        <v>6</v>
      </c>
      <c r="J7759" s="22">
        <v>0</v>
      </c>
      <c r="K7759">
        <v>7.0290000000000006E-5</v>
      </c>
      <c r="L7759" s="5" cm="1">
        <f t="array" ref="L7759">_xlfn.IFS(I7759=0, 0, I7759&gt;34, 0, AND(I7759&gt;0, I7759&lt;35), VLOOKUP(I7759, $A$63:$C$96, 3))</f>
        <v>2980</v>
      </c>
      <c r="M7759" s="5">
        <f t="shared" si="1096"/>
        <v>0</v>
      </c>
      <c r="N7759" s="5">
        <v>1516.680693524037</v>
      </c>
      <c r="O7759" s="5">
        <f t="shared" si="1103"/>
        <v>1980.0693000000003</v>
      </c>
      <c r="P7759" s="5">
        <f t="shared" si="1104"/>
        <v>1980.0693000000003</v>
      </c>
      <c r="Q7759" s="5">
        <f t="shared" si="1098"/>
        <v>487.20077413479089</v>
      </c>
      <c r="R7759" s="5">
        <f>IF(O7759&gt;(P7759+U7759),O7759-P7759-U7759, 0)</f>
        <v>0</v>
      </c>
      <c r="S7759" s="5">
        <f t="shared" si="1099"/>
        <v>512.72992586520877</v>
      </c>
      <c r="T7759" s="5">
        <f t="shared" si="1100"/>
        <v>487.20077413479089</v>
      </c>
      <c r="U7759" s="5">
        <f>IF(O7759&gt;P7759,IF(V7758*($B$6/100)&gt;=O7759-P7759,(O7759-P7759), V7758*($B$6/100)), 0)</f>
        <v>0</v>
      </c>
      <c r="V7759" s="5">
        <f>V7758+(T7759*($B$5/100))-(U7759/($B$6/100))</f>
        <v>1236045.3673837427</v>
      </c>
      <c r="W7759" s="5">
        <f t="shared" si="1101"/>
        <v>30901.134184593568</v>
      </c>
    </row>
    <row r="7760" spans="4:23" x14ac:dyDescent="0.25">
      <c r="D7760">
        <f t="shared" si="1102"/>
        <v>7758</v>
      </c>
      <c r="E7760" s="3">
        <v>44154</v>
      </c>
      <c r="F7760" s="4">
        <v>0.20833333333333334</v>
      </c>
      <c r="G7760">
        <v>50</v>
      </c>
      <c r="H7760">
        <v>0</v>
      </c>
      <c r="I7760" s="5">
        <f t="shared" si="1097"/>
        <v>7</v>
      </c>
      <c r="J7760" s="22">
        <v>0</v>
      </c>
      <c r="K7760">
        <v>7.1180000000000006E-5</v>
      </c>
      <c r="L7760" s="5" cm="1">
        <f t="array" ref="L7760">_xlfn.IFS(I7760=0, 0, I7760&gt;34, 0, AND(I7760&gt;0, I7760&lt;35), VLOOKUP(I7760, $A$63:$C$96, 3))</f>
        <v>4800</v>
      </c>
      <c r="M7760" s="5">
        <f t="shared" si="1096"/>
        <v>0</v>
      </c>
      <c r="N7760" s="5">
        <v>1738.8045862430017</v>
      </c>
      <c r="O7760" s="5">
        <f t="shared" si="1103"/>
        <v>2005.1406000000002</v>
      </c>
      <c r="P7760" s="5">
        <f t="shared" si="1104"/>
        <v>2005.1406000000002</v>
      </c>
      <c r="Q7760" s="5">
        <f t="shared" si="1098"/>
        <v>487.20077413479089</v>
      </c>
      <c r="R7760" s="5">
        <f>IF(O7760&gt;(P7760+U7760),O7760-P7760-U7760, 0)</f>
        <v>0</v>
      </c>
      <c r="S7760" s="5">
        <f t="shared" si="1099"/>
        <v>893.04556428261265</v>
      </c>
      <c r="T7760" s="5">
        <f t="shared" si="1100"/>
        <v>1901.8138357173871</v>
      </c>
      <c r="U7760" s="5">
        <f>IF(O7760&gt;P7760,IF(V7759*($B$6/100)&gt;=O7760-P7760,(O7760-P7760), V7759*($B$6/100)), 0)</f>
        <v>0</v>
      </c>
      <c r="V7760" s="5">
        <f>V7759+(T7760*($B$5/100))-(U7760/($B$6/100))</f>
        <v>1237376.637068745</v>
      </c>
      <c r="W7760" s="5">
        <f t="shared" si="1101"/>
        <v>30934.415926718626</v>
      </c>
    </row>
    <row r="7761" spans="4:23" x14ac:dyDescent="0.25">
      <c r="D7761">
        <f t="shared" si="1102"/>
        <v>7759</v>
      </c>
      <c r="E7761" s="3">
        <v>44154</v>
      </c>
      <c r="F7761" s="4">
        <v>0.25</v>
      </c>
      <c r="G7761">
        <v>50</v>
      </c>
      <c r="H7761">
        <v>0</v>
      </c>
      <c r="I7761" s="5">
        <f t="shared" si="1097"/>
        <v>7</v>
      </c>
      <c r="J7761" s="22">
        <v>0</v>
      </c>
      <c r="K7761">
        <v>7.64E-5</v>
      </c>
      <c r="L7761" s="5" cm="1">
        <f t="array" ref="L7761">_xlfn.IFS(I7761=0, 0, I7761&gt;34, 0, AND(I7761&gt;0, I7761&lt;35), VLOOKUP(I7761, $A$63:$C$96, 3))</f>
        <v>4800</v>
      </c>
      <c r="M7761" s="5">
        <f t="shared" si="1096"/>
        <v>0</v>
      </c>
      <c r="N7761" s="5">
        <v>2136.3641150963772</v>
      </c>
      <c r="O7761" s="5">
        <f t="shared" si="1103"/>
        <v>2152.1880000000001</v>
      </c>
      <c r="P7761" s="5">
        <f t="shared" si="1104"/>
        <v>2152.1880000000001</v>
      </c>
      <c r="Q7761" s="5">
        <f t="shared" si="1098"/>
        <v>487.20077413479089</v>
      </c>
      <c r="R7761" s="5">
        <f>IF(O7761&gt;(P7761+U7761),O7761-P7761-U7761, 0)</f>
        <v>0</v>
      </c>
      <c r="S7761" s="5">
        <f t="shared" si="1099"/>
        <v>1097.2311160057748</v>
      </c>
      <c r="T7761" s="5">
        <f t="shared" si="1100"/>
        <v>1550.5808839942251</v>
      </c>
      <c r="U7761" s="5">
        <f>IF(O7761&gt;P7761,IF(V7760*($B$6/100)&gt;=O7761-P7761,(O7761-P7761), V7760*($B$6/100)), 0)</f>
        <v>0</v>
      </c>
      <c r="V7761" s="5">
        <f>V7760+(T7761*($B$5/100))-(U7761/($B$6/100))</f>
        <v>1238462.043687541</v>
      </c>
      <c r="W7761" s="5">
        <f t="shared" si="1101"/>
        <v>30961.551092188525</v>
      </c>
    </row>
    <row r="7762" spans="4:23" x14ac:dyDescent="0.25">
      <c r="D7762">
        <f t="shared" si="1102"/>
        <v>7760</v>
      </c>
      <c r="E7762" s="3">
        <v>44154</v>
      </c>
      <c r="F7762" s="4">
        <v>0.29166666666666669</v>
      </c>
      <c r="G7762">
        <v>70</v>
      </c>
      <c r="H7762">
        <v>0</v>
      </c>
      <c r="I7762" s="5">
        <f t="shared" si="1097"/>
        <v>10</v>
      </c>
      <c r="J7762" s="22">
        <v>0</v>
      </c>
      <c r="K7762">
        <v>9.4409999999999999E-5</v>
      </c>
      <c r="L7762" s="5" cm="1">
        <f t="array" ref="L7762">_xlfn.IFS(I7762=0, 0, I7762&gt;34, 0, AND(I7762&gt;0, I7762&lt;35), VLOOKUP(I7762, $A$63:$C$96, 3))</f>
        <v>12480</v>
      </c>
      <c r="M7762" s="5">
        <f t="shared" si="1096"/>
        <v>0</v>
      </c>
      <c r="N7762" s="5">
        <v>3147.3460337559882</v>
      </c>
      <c r="O7762" s="5">
        <f t="shared" si="1103"/>
        <v>2659.5296999999996</v>
      </c>
      <c r="P7762" s="5">
        <f t="shared" si="1104"/>
        <v>2659.5296999999996</v>
      </c>
      <c r="Q7762" s="5">
        <f t="shared" si="1098"/>
        <v>487.20077413479089</v>
      </c>
      <c r="R7762" s="5">
        <f>IF(O7762&gt;(P7762+U7762),O7762-P7762-U7762, 0)</f>
        <v>0</v>
      </c>
      <c r="S7762" s="5">
        <f t="shared" si="1099"/>
        <v>1616.4688297615603</v>
      </c>
      <c r="T7762" s="5">
        <f t="shared" si="1100"/>
        <v>8204.0014702384397</v>
      </c>
      <c r="U7762" s="5">
        <f>IF(O7762&gt;P7762,IF(V7761*($B$6/100)&gt;=O7762-P7762,(O7762-P7762), V7761*($B$6/100)), 0)</f>
        <v>0</v>
      </c>
      <c r="V7762" s="5">
        <f>V7761+(T7762*($B$5/100))-(U7762/($B$6/100))</f>
        <v>1244204.8447167079</v>
      </c>
      <c r="W7762" s="5">
        <f t="shared" si="1101"/>
        <v>31105.121117917697</v>
      </c>
    </row>
    <row r="7763" spans="4:23" x14ac:dyDescent="0.25">
      <c r="D7763">
        <f t="shared" si="1102"/>
        <v>7761</v>
      </c>
      <c r="E7763" s="3">
        <v>44154</v>
      </c>
      <c r="F7763" s="4">
        <v>0.33333333333333331</v>
      </c>
      <c r="G7763">
        <v>60</v>
      </c>
      <c r="H7763">
        <v>0</v>
      </c>
      <c r="I7763" s="5">
        <f t="shared" si="1097"/>
        <v>8</v>
      </c>
      <c r="J7763" s="22">
        <v>1.2372378911527593E-5</v>
      </c>
      <c r="K7763">
        <v>1.2269000000000001E-4</v>
      </c>
      <c r="L7763" s="5" cm="1">
        <f t="array" ref="L7763">_xlfn.IFS(I7763=0, 0, I7763&gt;34, 0, AND(I7763&gt;0, I7763&lt;35), VLOOKUP(I7763, $A$63:$C$96, 3))</f>
        <v>7160</v>
      </c>
      <c r="M7763" s="5">
        <f t="shared" si="1096"/>
        <v>58.768799829756063</v>
      </c>
      <c r="N7763" s="5">
        <v>4111.8543584776453</v>
      </c>
      <c r="O7763" s="5">
        <f t="shared" si="1103"/>
        <v>3456.1773000000003</v>
      </c>
      <c r="P7763" s="5">
        <f t="shared" si="1104"/>
        <v>3456.1773000000003</v>
      </c>
      <c r="Q7763" s="5">
        <f t="shared" si="1098"/>
        <v>487.20077413479089</v>
      </c>
      <c r="R7763" s="5">
        <f>IF(O7763&gt;(P7763+U7763),O7763-P7763-U7763, 0)</f>
        <v>0</v>
      </c>
      <c r="S7763" s="5">
        <f t="shared" si="1099"/>
        <v>2111.8378251743397</v>
      </c>
      <c r="T7763" s="5">
        <f t="shared" si="1100"/>
        <v>1650.753674655416</v>
      </c>
      <c r="U7763" s="5">
        <f>IF(O7763&gt;P7763,IF(V7762*($B$6/100)&gt;=O7763-P7763,(O7763-P7763), V7762*($B$6/100)), 0)</f>
        <v>0</v>
      </c>
      <c r="V7763" s="5">
        <f>V7762+(T7763*($B$5/100))-(U7763/($B$6/100))</f>
        <v>1245360.3722889668</v>
      </c>
      <c r="W7763" s="5">
        <f t="shared" si="1101"/>
        <v>31134.009307224169</v>
      </c>
    </row>
    <row r="7764" spans="4:23" x14ac:dyDescent="0.25">
      <c r="D7764">
        <f t="shared" si="1102"/>
        <v>7762</v>
      </c>
      <c r="E7764" s="3">
        <v>44154</v>
      </c>
      <c r="F7764" s="4">
        <v>0.375</v>
      </c>
      <c r="G7764">
        <v>80</v>
      </c>
      <c r="H7764">
        <v>5</v>
      </c>
      <c r="I7764" s="5">
        <f t="shared" si="1097"/>
        <v>11</v>
      </c>
      <c r="J7764" s="22">
        <v>7.423427346916556E-5</v>
      </c>
      <c r="K7764">
        <v>1.2724000000000001E-4</v>
      </c>
      <c r="L7764" s="5" cm="1">
        <f t="array" ref="L7764">_xlfn.IFS(I7764=0, 0, I7764&gt;34, 0, AND(I7764&gt;0, I7764&lt;35), VLOOKUP(I7764, $A$63:$C$96, 3))</f>
        <v>14640</v>
      </c>
      <c r="M7764" s="5">
        <f t="shared" si="1096"/>
        <v>352.61279897853643</v>
      </c>
      <c r="N7764" s="5">
        <v>4576.0230138574807</v>
      </c>
      <c r="O7764" s="5">
        <f t="shared" si="1103"/>
        <v>3584.3508000000002</v>
      </c>
      <c r="P7764" s="5">
        <f t="shared" si="1104"/>
        <v>3584.3508000000002</v>
      </c>
      <c r="Q7764" s="5">
        <f t="shared" si="1098"/>
        <v>487.20077413479089</v>
      </c>
      <c r="R7764" s="5">
        <f>IF(O7764&gt;(P7764+U7764),O7764-P7764-U7764, 0)</f>
        <v>0</v>
      </c>
      <c r="S7764" s="5">
        <f t="shared" si="1099"/>
        <v>2350.2336530008811</v>
      </c>
      <c r="T7764" s="5">
        <f t="shared" si="1100"/>
        <v>9058.0283459776547</v>
      </c>
      <c r="U7764" s="5">
        <f>IF(O7764&gt;P7764,IF(V7763*($B$6/100)&gt;=O7764-P7764,(O7764-P7764), V7763*($B$6/100)), 0)</f>
        <v>0</v>
      </c>
      <c r="V7764" s="5">
        <f>V7763+(T7764*($B$5/100))-(U7764/($B$6/100))</f>
        <v>1251700.9921311513</v>
      </c>
      <c r="W7764" s="5">
        <f t="shared" si="1101"/>
        <v>31292.524803278782</v>
      </c>
    </row>
    <row r="7765" spans="4:23" x14ac:dyDescent="0.25">
      <c r="D7765">
        <f t="shared" si="1102"/>
        <v>7763</v>
      </c>
      <c r="E7765" s="3">
        <v>44154</v>
      </c>
      <c r="F7765" s="4">
        <v>0.41666666666666669</v>
      </c>
      <c r="G7765">
        <v>70</v>
      </c>
      <c r="H7765">
        <v>0</v>
      </c>
      <c r="I7765" s="5">
        <f t="shared" si="1097"/>
        <v>10</v>
      </c>
      <c r="J7765" s="22">
        <v>6.6810846122248999E-5</v>
      </c>
      <c r="K7765">
        <v>1.2258999999999998E-4</v>
      </c>
      <c r="L7765" s="5" cm="1">
        <f t="array" ref="L7765">_xlfn.IFS(I7765=0, 0, I7765&gt;34, 0, AND(I7765&gt;0, I7765&lt;35), VLOOKUP(I7765, $A$63:$C$96, 3))</f>
        <v>12480</v>
      </c>
      <c r="M7765" s="5">
        <f t="shared" si="1096"/>
        <v>317.35151908068275</v>
      </c>
      <c r="N7765" s="5">
        <v>4215.1255704116138</v>
      </c>
      <c r="O7765" s="5">
        <f t="shared" si="1103"/>
        <v>3453.3602999999994</v>
      </c>
      <c r="P7765" s="5">
        <f t="shared" si="1104"/>
        <v>3453.3602999999994</v>
      </c>
      <c r="Q7765" s="5">
        <f t="shared" si="1098"/>
        <v>487.20077413479089</v>
      </c>
      <c r="R7765" s="5">
        <f>IF(O7765&gt;(P7765+U7765),O7765-P7765-U7765, 0)</f>
        <v>0</v>
      </c>
      <c r="S7765" s="5">
        <f t="shared" si="1099"/>
        <v>2164.877654069081</v>
      </c>
      <c r="T7765" s="5">
        <f t="shared" si="1100"/>
        <v>7179.1135650116012</v>
      </c>
      <c r="U7765" s="5">
        <f>IF(O7765&gt;P7765,IF(V7764*($B$6/100)&gt;=O7765-P7765,(O7765-P7765), V7764*($B$6/100)), 0)</f>
        <v>0</v>
      </c>
      <c r="V7765" s="5">
        <f>V7764+(T7765*($B$5/100))-(U7765/($B$6/100))</f>
        <v>1256726.3716266593</v>
      </c>
      <c r="W7765" s="5">
        <f t="shared" si="1101"/>
        <v>31418.159290666481</v>
      </c>
    </row>
    <row r="7766" spans="4:23" x14ac:dyDescent="0.25">
      <c r="D7766">
        <f t="shared" si="1102"/>
        <v>7764</v>
      </c>
      <c r="E7766" s="3">
        <v>44154</v>
      </c>
      <c r="F7766" s="4">
        <v>0.45833333333333331</v>
      </c>
      <c r="G7766">
        <v>70</v>
      </c>
      <c r="H7766">
        <v>2</v>
      </c>
      <c r="I7766" s="5">
        <f t="shared" si="1097"/>
        <v>10</v>
      </c>
      <c r="J7766" s="22">
        <v>1.1382588598605385E-4</v>
      </c>
      <c r="K7766">
        <v>1.1017E-4</v>
      </c>
      <c r="L7766" s="5" cm="1">
        <f t="array" ref="L7766">_xlfn.IFS(I7766=0, 0, I7766&gt;34, 0, AND(I7766&gt;0, I7766&lt;35), VLOOKUP(I7766, $A$63:$C$96, 3))</f>
        <v>12480</v>
      </c>
      <c r="M7766" s="5">
        <f t="shared" si="1096"/>
        <v>540.67295843375587</v>
      </c>
      <c r="N7766" s="5">
        <v>3864.7612792608493</v>
      </c>
      <c r="O7766" s="5">
        <f t="shared" si="1103"/>
        <v>3103.4888999999998</v>
      </c>
      <c r="P7766" s="5">
        <f t="shared" si="1104"/>
        <v>3103.4888999999998</v>
      </c>
      <c r="Q7766" s="5">
        <f t="shared" si="1098"/>
        <v>487.20077413479089</v>
      </c>
      <c r="R7766" s="5">
        <f>IF(O7766&gt;(P7766+U7766),O7766-P7766-U7766, 0)</f>
        <v>0</v>
      </c>
      <c r="S7766" s="5">
        <f t="shared" si="1099"/>
        <v>1984.931455070797</v>
      </c>
      <c r="T7766" s="5">
        <f t="shared" si="1100"/>
        <v>7932.2526033629583</v>
      </c>
      <c r="U7766" s="5">
        <f>IF(O7766&gt;P7766,IF(V7765*($B$6/100)&gt;=O7766-P7766,(O7766-P7766), V7765*($B$6/100)), 0)</f>
        <v>0</v>
      </c>
      <c r="V7766" s="5">
        <f>V7765+(T7766*($B$5/100))-(U7766/($B$6/100))</f>
        <v>1262278.9484490133</v>
      </c>
      <c r="W7766" s="5">
        <f t="shared" si="1101"/>
        <v>31556.973711225331</v>
      </c>
    </row>
    <row r="7767" spans="4:23" x14ac:dyDescent="0.25">
      <c r="D7767">
        <f t="shared" si="1102"/>
        <v>7765</v>
      </c>
      <c r="E7767" s="3">
        <v>44154</v>
      </c>
      <c r="F7767" s="4">
        <v>0.5</v>
      </c>
      <c r="G7767">
        <v>80</v>
      </c>
      <c r="H7767">
        <v>5</v>
      </c>
      <c r="I7767" s="5">
        <f t="shared" si="1097"/>
        <v>11</v>
      </c>
      <c r="J7767" s="22">
        <v>1.5836645006755319E-4</v>
      </c>
      <c r="K7767">
        <v>1.0269000000000001E-4</v>
      </c>
      <c r="L7767" s="5" cm="1">
        <f t="array" ref="L7767">_xlfn.IFS(I7767=0, 0, I7767&gt;34, 0, AND(I7767&gt;0, I7767&lt;35), VLOOKUP(I7767, $A$63:$C$96, 3))</f>
        <v>14640</v>
      </c>
      <c r="M7767" s="5">
        <f t="shared" si="1096"/>
        <v>752.24063782087774</v>
      </c>
      <c r="N7767" s="5">
        <v>3701.0049348576654</v>
      </c>
      <c r="O7767" s="5">
        <f t="shared" si="1103"/>
        <v>2892.7773000000002</v>
      </c>
      <c r="P7767" s="5">
        <f t="shared" si="1104"/>
        <v>2892.7773000000002</v>
      </c>
      <c r="Q7767" s="5">
        <f t="shared" si="1098"/>
        <v>487.20077413479089</v>
      </c>
      <c r="R7767" s="5">
        <f>IF(O7767&gt;(P7767+U7767),O7767-P7767-U7767, 0)</f>
        <v>0</v>
      </c>
      <c r="S7767" s="5">
        <f t="shared" si="1099"/>
        <v>1900.8266176730647</v>
      </c>
      <c r="T7767" s="5">
        <f t="shared" si="1100"/>
        <v>10598.636720147813</v>
      </c>
      <c r="U7767" s="5">
        <f>IF(O7767&gt;P7767,IF(V7766*($B$6/100)&gt;=O7767-P7767,(O7767-P7767), V7766*($B$6/100)), 0)</f>
        <v>0</v>
      </c>
      <c r="V7767" s="5">
        <f>V7766+(T7767*($B$5/100))-(U7767/($B$6/100))</f>
        <v>1269697.9941531168</v>
      </c>
      <c r="W7767" s="5">
        <f t="shared" si="1101"/>
        <v>31742.449853827922</v>
      </c>
    </row>
    <row r="7768" spans="4:23" x14ac:dyDescent="0.25">
      <c r="D7768">
        <f t="shared" si="1102"/>
        <v>7766</v>
      </c>
      <c r="E7768" s="3">
        <v>44154</v>
      </c>
      <c r="F7768" s="4">
        <v>0.54166666666666663</v>
      </c>
      <c r="G7768">
        <v>60</v>
      </c>
      <c r="H7768">
        <v>7</v>
      </c>
      <c r="I7768" s="5">
        <f t="shared" si="1097"/>
        <v>8</v>
      </c>
      <c r="J7768" s="22">
        <v>1.5589197428524768E-4</v>
      </c>
      <c r="K7768">
        <v>1.0266000000000001E-4</v>
      </c>
      <c r="L7768" s="5" cm="1">
        <f t="array" ref="L7768">_xlfn.IFS(I7768=0, 0, I7768&gt;34, 0, AND(I7768&gt;0, I7768&lt;35), VLOOKUP(I7768, $A$63:$C$96, 3))</f>
        <v>7160</v>
      </c>
      <c r="M7768" s="5">
        <f t="shared" si="1096"/>
        <v>740.48687785492655</v>
      </c>
      <c r="N7768" s="5">
        <v>3087.6447629342451</v>
      </c>
      <c r="O7768" s="5">
        <f t="shared" si="1103"/>
        <v>2891.9322000000002</v>
      </c>
      <c r="P7768" s="5">
        <f t="shared" si="1104"/>
        <v>2891.9322000000002</v>
      </c>
      <c r="Q7768" s="5">
        <f t="shared" si="1098"/>
        <v>487.20077413479089</v>
      </c>
      <c r="R7768" s="5">
        <f>IF(O7768&gt;(P7768+U7768),O7768-P7768-U7768, 0)</f>
        <v>0</v>
      </c>
      <c r="S7768" s="5">
        <f t="shared" si="1099"/>
        <v>1585.8064105850667</v>
      </c>
      <c r="T7768" s="5">
        <f t="shared" si="1100"/>
        <v>3422.7482672698593</v>
      </c>
      <c r="U7768" s="5">
        <f>IF(O7768&gt;P7768,IF(V7767*($B$6/100)&gt;=O7768-P7768,(O7768-P7768), V7767*($B$6/100)), 0)</f>
        <v>0</v>
      </c>
      <c r="V7768" s="5">
        <f>V7767+(T7768*($B$5/100))-(U7768/($B$6/100))</f>
        <v>1272093.9179402057</v>
      </c>
      <c r="W7768" s="5">
        <f t="shared" si="1101"/>
        <v>31802.347948505143</v>
      </c>
    </row>
    <row r="7769" spans="4:23" x14ac:dyDescent="0.25">
      <c r="D7769">
        <f t="shared" si="1102"/>
        <v>7767</v>
      </c>
      <c r="E7769" s="3">
        <v>44154</v>
      </c>
      <c r="F7769" s="4">
        <v>0.58333333333333337</v>
      </c>
      <c r="G7769">
        <v>80</v>
      </c>
      <c r="H7769">
        <v>5</v>
      </c>
      <c r="I7769" s="5">
        <f t="shared" si="1097"/>
        <v>11</v>
      </c>
      <c r="J7769" s="22">
        <v>9.4030079727609706E-5</v>
      </c>
      <c r="K7769">
        <v>9.9980000000000002E-5</v>
      </c>
      <c r="L7769" s="5" cm="1">
        <f t="array" ref="L7769">_xlfn.IFS(I7769=0, 0, I7769&gt;34, 0, AND(I7769&gt;0, I7769&lt;35), VLOOKUP(I7769, $A$63:$C$96, 3))</f>
        <v>14640</v>
      </c>
      <c r="M7769" s="5">
        <f t="shared" si="1096"/>
        <v>446.64287870614612</v>
      </c>
      <c r="N7769" s="5">
        <v>2834.2075459545176</v>
      </c>
      <c r="O7769" s="5">
        <f t="shared" si="1103"/>
        <v>2816.4366</v>
      </c>
      <c r="P7769" s="5">
        <f t="shared" si="1104"/>
        <v>2816.4366</v>
      </c>
      <c r="Q7769" s="5">
        <f t="shared" si="1098"/>
        <v>487.20077413479089</v>
      </c>
      <c r="R7769" s="5">
        <f>IF(O7769&gt;(P7769+U7769),O7769-P7769-U7769, 0)</f>
        <v>0</v>
      </c>
      <c r="S7769" s="5">
        <f t="shared" si="1099"/>
        <v>1455.6417076399794</v>
      </c>
      <c r="T7769" s="5">
        <f t="shared" si="1100"/>
        <v>10814.564571066168</v>
      </c>
      <c r="U7769" s="5">
        <f>IF(O7769&gt;P7769,IF(V7768*($B$6/100)&gt;=O7769-P7769,(O7769-P7769), V7768*($B$6/100)), 0)</f>
        <v>0</v>
      </c>
      <c r="V7769" s="5">
        <f>V7768+(T7769*($B$5/100))-(U7769/($B$6/100))</f>
        <v>1279664.1131399521</v>
      </c>
      <c r="W7769" s="5">
        <f t="shared" si="1101"/>
        <v>31991.602828498802</v>
      </c>
    </row>
    <row r="7770" spans="4:23" x14ac:dyDescent="0.25">
      <c r="D7770">
        <f t="shared" si="1102"/>
        <v>7768</v>
      </c>
      <c r="E7770" s="3">
        <v>44154</v>
      </c>
      <c r="F7770" s="4">
        <v>0.625</v>
      </c>
      <c r="G7770">
        <v>60</v>
      </c>
      <c r="H7770">
        <v>3</v>
      </c>
      <c r="I7770" s="5">
        <f t="shared" si="1097"/>
        <v>8</v>
      </c>
      <c r="J7770" s="22">
        <v>3.2168185169971744E-5</v>
      </c>
      <c r="K7770">
        <v>1.0179E-4</v>
      </c>
      <c r="L7770" s="5" cm="1">
        <f t="array" ref="L7770">_xlfn.IFS(I7770=0, 0, I7770&gt;34, 0, AND(I7770&gt;0, I7770&lt;35), VLOOKUP(I7770, $A$63:$C$96, 3))</f>
        <v>7160</v>
      </c>
      <c r="M7770" s="5">
        <f t="shared" si="1096"/>
        <v>152.79887955736578</v>
      </c>
      <c r="N7770" s="5">
        <v>3099.1531646777394</v>
      </c>
      <c r="O7770" s="5">
        <f t="shared" si="1103"/>
        <v>2867.4243000000001</v>
      </c>
      <c r="P7770" s="5">
        <f t="shared" si="1104"/>
        <v>2867.4243000000001</v>
      </c>
      <c r="Q7770" s="5">
        <f t="shared" si="1098"/>
        <v>487.20077413479089</v>
      </c>
      <c r="R7770" s="5">
        <f>IF(O7770&gt;(P7770+U7770),O7770-P7770-U7770, 0)</f>
        <v>0</v>
      </c>
      <c r="S7770" s="5">
        <f t="shared" si="1099"/>
        <v>1591.7170961274924</v>
      </c>
      <c r="T7770" s="5">
        <f t="shared" si="1100"/>
        <v>2853.6574834298726</v>
      </c>
      <c r="U7770" s="5">
        <f>IF(O7770&gt;P7770,IF(V7769*($B$6/100)&gt;=O7770-P7770,(O7770-P7770), V7769*($B$6/100)), 0)</f>
        <v>0</v>
      </c>
      <c r="V7770" s="5">
        <f>V7769+(T7770*($B$5/100))-(U7770/($B$6/100))</f>
        <v>1281661.673378353</v>
      </c>
      <c r="W7770" s="5">
        <f t="shared" si="1101"/>
        <v>32041.541834458825</v>
      </c>
    </row>
    <row r="7771" spans="4:23" x14ac:dyDescent="0.25">
      <c r="D7771">
        <f t="shared" si="1102"/>
        <v>7769</v>
      </c>
      <c r="E7771" s="3">
        <v>44154</v>
      </c>
      <c r="F7771" s="4">
        <v>0.66666666666666663</v>
      </c>
      <c r="G7771">
        <v>60</v>
      </c>
      <c r="H7771">
        <v>0</v>
      </c>
      <c r="I7771" s="5">
        <f t="shared" si="1097"/>
        <v>8</v>
      </c>
      <c r="J7771" s="22">
        <v>7.4234273469165555E-6</v>
      </c>
      <c r="K7771">
        <v>1.1800000000000001E-4</v>
      </c>
      <c r="L7771" s="5" cm="1">
        <f t="array" ref="L7771">_xlfn.IFS(I7771=0, 0, I7771&gt;34, 0, AND(I7771&gt;0, I7771&lt;35), VLOOKUP(I7771, $A$63:$C$96, 3))</f>
        <v>7160</v>
      </c>
      <c r="M7771" s="5">
        <f t="shared" si="1096"/>
        <v>35.26127989785364</v>
      </c>
      <c r="N7771" s="5">
        <v>4005.6529279904776</v>
      </c>
      <c r="O7771" s="5">
        <f t="shared" si="1103"/>
        <v>3324.0600000000004</v>
      </c>
      <c r="P7771" s="5">
        <f t="shared" si="1104"/>
        <v>3324.0600000000004</v>
      </c>
      <c r="Q7771" s="5">
        <f t="shared" si="1098"/>
        <v>487.20077413479089</v>
      </c>
      <c r="R7771" s="5">
        <f>IF(O7771&gt;(P7771+U7771),O7771-P7771-U7771, 0)</f>
        <v>0</v>
      </c>
      <c r="S7771" s="5">
        <f t="shared" si="1099"/>
        <v>2057.2930435655235</v>
      </c>
      <c r="T7771" s="5">
        <f t="shared" si="1100"/>
        <v>1813.9082363323296</v>
      </c>
      <c r="U7771" s="5">
        <f>IF(O7771&gt;P7771,IF(V7770*($B$6/100)&gt;=O7771-P7771,(O7771-P7771), V7770*($B$6/100)), 0)</f>
        <v>0</v>
      </c>
      <c r="V7771" s="5">
        <f>V7770+(T7771*($B$5/100))-(U7771/($B$6/100))</f>
        <v>1282931.4091437857</v>
      </c>
      <c r="W7771" s="5">
        <f t="shared" si="1101"/>
        <v>32073.285228594643</v>
      </c>
    </row>
    <row r="7772" spans="4:23" x14ac:dyDescent="0.25">
      <c r="D7772">
        <f t="shared" si="1102"/>
        <v>7770</v>
      </c>
      <c r="E7772" s="3">
        <v>44154</v>
      </c>
      <c r="F7772" s="4">
        <v>0.70833333333333337</v>
      </c>
      <c r="G7772">
        <v>40</v>
      </c>
      <c r="H7772">
        <v>0</v>
      </c>
      <c r="I7772" s="5">
        <f t="shared" si="1097"/>
        <v>6</v>
      </c>
      <c r="J7772" s="22">
        <v>0</v>
      </c>
      <c r="K7772">
        <v>1.5588000000000001E-4</v>
      </c>
      <c r="L7772" s="5" cm="1">
        <f t="array" ref="L7772">_xlfn.IFS(I7772=0, 0, I7772&gt;34, 0, AND(I7772&gt;0, I7772&lt;35), VLOOKUP(I7772, $A$63:$C$96, 3))</f>
        <v>2980</v>
      </c>
      <c r="M7772" s="5">
        <f t="shared" si="1096"/>
        <v>0</v>
      </c>
      <c r="N7772" s="5">
        <v>4862.1425956168441</v>
      </c>
      <c r="O7772" s="5">
        <f t="shared" si="1103"/>
        <v>4391.1395999999995</v>
      </c>
      <c r="P7772" s="5">
        <f t="shared" si="1104"/>
        <v>2980</v>
      </c>
      <c r="Q7772" s="5">
        <f t="shared" si="1098"/>
        <v>0</v>
      </c>
      <c r="R7772" s="5">
        <f>IF(O7772&gt;(P7772+U7772),O7772-P7772-U7772, 0)</f>
        <v>0</v>
      </c>
      <c r="S7772" s="5">
        <f t="shared" si="1099"/>
        <v>0</v>
      </c>
      <c r="T7772" s="5">
        <f t="shared" si="1100"/>
        <v>0</v>
      </c>
      <c r="U7772" s="5">
        <f>IF(O7772&gt;P7772,IF(V7771*($B$6/100)&gt;=O7772-P7772,(O7772-P7772), V7771*($B$6/100)), 0)</f>
        <v>1411.1395999999995</v>
      </c>
      <c r="V7772" s="5">
        <f>V7771+(T7772*($B$5/100))-(U7772/($B$6/100))</f>
        <v>1280915.4954295</v>
      </c>
      <c r="W7772" s="5">
        <f t="shared" si="1101"/>
        <v>32022.8873857375</v>
      </c>
    </row>
    <row r="7773" spans="4:23" x14ac:dyDescent="0.25">
      <c r="D7773">
        <f t="shared" si="1102"/>
        <v>7771</v>
      </c>
      <c r="E7773" s="3">
        <v>44154</v>
      </c>
      <c r="F7773" s="4">
        <v>0.75</v>
      </c>
      <c r="G7773">
        <v>30</v>
      </c>
      <c r="H7773">
        <v>0</v>
      </c>
      <c r="I7773" s="5">
        <f t="shared" si="1097"/>
        <v>4</v>
      </c>
      <c r="J7773" s="22">
        <v>0</v>
      </c>
      <c r="K7773">
        <v>2.2160999999999999E-4</v>
      </c>
      <c r="L7773" s="5" cm="1">
        <f t="array" ref="L7773">_xlfn.IFS(I7773=0, 0, I7773&gt;34, 0, AND(I7773&gt;0, I7773&lt;35), VLOOKUP(I7773, $A$63:$C$96, 3))</f>
        <v>740</v>
      </c>
      <c r="M7773" s="5">
        <f t="shared" si="1096"/>
        <v>0</v>
      </c>
      <c r="N7773" s="5">
        <v>5238.1498363848332</v>
      </c>
      <c r="O7773" s="5">
        <f t="shared" si="1103"/>
        <v>6242.7536999999993</v>
      </c>
      <c r="P7773" s="5">
        <f t="shared" si="1104"/>
        <v>740</v>
      </c>
      <c r="Q7773" s="5">
        <f t="shared" si="1098"/>
        <v>0</v>
      </c>
      <c r="R7773" s="5">
        <f>IF(O7773&gt;(P7773+U7773),O7773-P7773-U7773, 0)</f>
        <v>0</v>
      </c>
      <c r="S7773" s="5">
        <f t="shared" si="1099"/>
        <v>0</v>
      </c>
      <c r="T7773" s="5">
        <f t="shared" si="1100"/>
        <v>0</v>
      </c>
      <c r="U7773" s="5">
        <f>IF(O7773&gt;P7773,IF(V7772*($B$6/100)&gt;=O7773-P7773,(O7773-P7773), V7772*($B$6/100)), 0)</f>
        <v>5502.7536999999993</v>
      </c>
      <c r="V7773" s="5">
        <f>V7772+(T7773*($B$5/100))-(U7773/($B$6/100))</f>
        <v>1273054.4187152144</v>
      </c>
      <c r="W7773" s="5">
        <f t="shared" si="1101"/>
        <v>31826.36046788036</v>
      </c>
    </row>
    <row r="7774" spans="4:23" x14ac:dyDescent="0.25">
      <c r="D7774">
        <f t="shared" si="1102"/>
        <v>7772</v>
      </c>
      <c r="E7774" s="3">
        <v>44154</v>
      </c>
      <c r="F7774" s="4">
        <v>0.79166666666666663</v>
      </c>
      <c r="G7774">
        <v>30</v>
      </c>
      <c r="H7774">
        <v>0</v>
      </c>
      <c r="I7774" s="5">
        <f t="shared" si="1097"/>
        <v>4</v>
      </c>
      <c r="J7774" s="22">
        <v>0</v>
      </c>
      <c r="K7774">
        <v>2.2464999999999999E-4</v>
      </c>
      <c r="L7774" s="5" cm="1">
        <f t="array" ref="L7774">_xlfn.IFS(I7774=0, 0, I7774&gt;34, 0, AND(I7774&gt;0, I7774&lt;35), VLOOKUP(I7774, $A$63:$C$96, 3))</f>
        <v>740</v>
      </c>
      <c r="M7774" s="5">
        <f t="shared" si="1096"/>
        <v>0</v>
      </c>
      <c r="N7774" s="5">
        <v>4956.0478484731011</v>
      </c>
      <c r="O7774" s="5">
        <f t="shared" si="1103"/>
        <v>6328.3904999999995</v>
      </c>
      <c r="P7774" s="5">
        <f t="shared" si="1104"/>
        <v>740</v>
      </c>
      <c r="Q7774" s="5">
        <f t="shared" si="1098"/>
        <v>0</v>
      </c>
      <c r="R7774" s="5">
        <f>IF(O7774&gt;(P7774+U7774),O7774-P7774-U7774, 0)</f>
        <v>0</v>
      </c>
      <c r="S7774" s="5">
        <f t="shared" si="1099"/>
        <v>0</v>
      </c>
      <c r="T7774" s="5">
        <f t="shared" si="1100"/>
        <v>0</v>
      </c>
      <c r="U7774" s="5">
        <f>IF(O7774&gt;P7774,IF(V7773*($B$6/100)&gt;=O7774-P7774,(O7774-P7774), V7773*($B$6/100)), 0)</f>
        <v>5588.3904999999995</v>
      </c>
      <c r="V7774" s="5">
        <f>V7773+(T7774*($B$5/100))-(U7774/($B$6/100))</f>
        <v>1265071.0037152143</v>
      </c>
      <c r="W7774" s="5">
        <f t="shared" si="1101"/>
        <v>31626.775092880358</v>
      </c>
    </row>
    <row r="7775" spans="4:23" x14ac:dyDescent="0.25">
      <c r="D7775">
        <f t="shared" si="1102"/>
        <v>7773</v>
      </c>
      <c r="E7775" s="3">
        <v>44154</v>
      </c>
      <c r="F7775" s="4">
        <v>0.83333333333333337</v>
      </c>
      <c r="G7775">
        <v>20</v>
      </c>
      <c r="H7775">
        <v>0</v>
      </c>
      <c r="I7775" s="5">
        <f t="shared" si="1097"/>
        <v>3</v>
      </c>
      <c r="J7775" s="22">
        <v>0</v>
      </c>
      <c r="K7775">
        <v>2.0882999999999999E-4</v>
      </c>
      <c r="L7775" s="5" cm="1">
        <f t="array" ref="L7775">_xlfn.IFS(I7775=0, 0, I7775&gt;34, 0, AND(I7775&gt;0, I7775&lt;35), VLOOKUP(I7775, $A$63:$C$96, 3))</f>
        <v>232</v>
      </c>
      <c r="M7775" s="5">
        <f t="shared" si="1096"/>
        <v>0</v>
      </c>
      <c r="N7775" s="5">
        <v>4845.0371452426216</v>
      </c>
      <c r="O7775" s="5">
        <f t="shared" si="1103"/>
        <v>5882.7410999999993</v>
      </c>
      <c r="P7775" s="5">
        <f t="shared" si="1104"/>
        <v>232</v>
      </c>
      <c r="Q7775" s="5">
        <f t="shared" si="1098"/>
        <v>0</v>
      </c>
      <c r="R7775" s="5">
        <f>IF(O7775&gt;(P7775+U7775),O7775-P7775-U7775, 0)</f>
        <v>0</v>
      </c>
      <c r="S7775" s="5">
        <f t="shared" si="1099"/>
        <v>0</v>
      </c>
      <c r="T7775" s="5">
        <f t="shared" si="1100"/>
        <v>0</v>
      </c>
      <c r="U7775" s="5">
        <f>IF(O7775&gt;P7775,IF(V7774*($B$6/100)&gt;=O7775-P7775,(O7775-P7775), V7774*($B$6/100)), 0)</f>
        <v>5650.7410999999993</v>
      </c>
      <c r="V7775" s="5">
        <f>V7774+(T7775*($B$5/100))-(U7775/($B$6/100))</f>
        <v>1256998.5164295</v>
      </c>
      <c r="W7775" s="5">
        <f t="shared" si="1101"/>
        <v>31424.9629107375</v>
      </c>
    </row>
    <row r="7776" spans="4:23" x14ac:dyDescent="0.25">
      <c r="D7776">
        <f t="shared" si="1102"/>
        <v>7774</v>
      </c>
      <c r="E7776" s="3">
        <v>44154</v>
      </c>
      <c r="F7776" s="4">
        <v>0.875</v>
      </c>
      <c r="G7776">
        <v>30</v>
      </c>
      <c r="H7776">
        <v>0</v>
      </c>
      <c r="I7776" s="5">
        <f t="shared" si="1097"/>
        <v>4</v>
      </c>
      <c r="J7776" s="22">
        <v>0</v>
      </c>
      <c r="K7776">
        <v>1.9723000000000001E-4</v>
      </c>
      <c r="L7776" s="5" cm="1">
        <f t="array" ref="L7776">_xlfn.IFS(I7776=0, 0, I7776&gt;34, 0, AND(I7776&gt;0, I7776&lt;35), VLOOKUP(I7776, $A$63:$C$96, 3))</f>
        <v>740</v>
      </c>
      <c r="M7776" s="5">
        <f t="shared" si="1096"/>
        <v>0</v>
      </c>
      <c r="N7776" s="5">
        <v>4539.2448687085507</v>
      </c>
      <c r="O7776" s="5">
        <f t="shared" si="1103"/>
        <v>5555.9691000000003</v>
      </c>
      <c r="P7776" s="5">
        <f t="shared" si="1104"/>
        <v>740</v>
      </c>
      <c r="Q7776" s="5">
        <f t="shared" si="1098"/>
        <v>0</v>
      </c>
      <c r="R7776" s="5">
        <f>IF(O7776&gt;(P7776+U7776),O7776-P7776-U7776, 0)</f>
        <v>0</v>
      </c>
      <c r="S7776" s="5">
        <f t="shared" si="1099"/>
        <v>0</v>
      </c>
      <c r="T7776" s="5">
        <f t="shared" si="1100"/>
        <v>0</v>
      </c>
      <c r="U7776" s="5">
        <f>IF(O7776&gt;P7776,IF(V7775*($B$6/100)&gt;=O7776-P7776,(O7776-P7776), V7775*($B$6/100)), 0)</f>
        <v>4815.9691000000003</v>
      </c>
      <c r="V7776" s="5">
        <f>V7775+(T7776*($B$5/100))-(U7776/($B$6/100))</f>
        <v>1250118.5605723571</v>
      </c>
      <c r="W7776" s="5">
        <f t="shared" si="1101"/>
        <v>31252.964014308927</v>
      </c>
    </row>
    <row r="7777" spans="4:23" x14ac:dyDescent="0.25">
      <c r="D7777">
        <f t="shared" si="1102"/>
        <v>7775</v>
      </c>
      <c r="E7777" s="3">
        <v>44154</v>
      </c>
      <c r="F7777" s="4">
        <v>0.91666666666666663</v>
      </c>
      <c r="G7777">
        <v>40</v>
      </c>
      <c r="H7777">
        <v>0</v>
      </c>
      <c r="I7777" s="5">
        <f t="shared" si="1097"/>
        <v>6</v>
      </c>
      <c r="J7777" s="22">
        <v>0</v>
      </c>
      <c r="K7777">
        <v>1.9283000000000001E-4</v>
      </c>
      <c r="L7777" s="5" cm="1">
        <f t="array" ref="L7777">_xlfn.IFS(I7777=0, 0, I7777&gt;34, 0, AND(I7777&gt;0, I7777&lt;35), VLOOKUP(I7777, $A$63:$C$96, 3))</f>
        <v>2980</v>
      </c>
      <c r="M7777" s="5">
        <f t="shared" si="1096"/>
        <v>0</v>
      </c>
      <c r="N7777" s="5">
        <v>4150.429490750118</v>
      </c>
      <c r="O7777" s="5">
        <f t="shared" si="1103"/>
        <v>5432.0210999999999</v>
      </c>
      <c r="P7777" s="5">
        <f t="shared" si="1104"/>
        <v>2980</v>
      </c>
      <c r="Q7777" s="5">
        <f t="shared" si="1098"/>
        <v>0</v>
      </c>
      <c r="R7777" s="5">
        <f>IF(O7777&gt;(P7777+U7777),O7777-P7777-U7777, 0)</f>
        <v>0</v>
      </c>
      <c r="S7777" s="5">
        <f t="shared" si="1099"/>
        <v>0</v>
      </c>
      <c r="T7777" s="5">
        <f t="shared" si="1100"/>
        <v>0</v>
      </c>
      <c r="U7777" s="5">
        <f>IF(O7777&gt;P7777,IF(V7776*($B$6/100)&gt;=O7777-P7777,(O7777-P7777), V7776*($B$6/100)), 0)</f>
        <v>2452.0210999999999</v>
      </c>
      <c r="V7777" s="5">
        <f>V7776+(T7777*($B$5/100))-(U7777/($B$6/100))</f>
        <v>1246615.6732866429</v>
      </c>
      <c r="W7777" s="5">
        <f t="shared" si="1101"/>
        <v>31165.391832166071</v>
      </c>
    </row>
    <row r="7778" spans="4:23" x14ac:dyDescent="0.25">
      <c r="D7778">
        <f t="shared" si="1102"/>
        <v>7776</v>
      </c>
      <c r="E7778" s="3">
        <v>44154</v>
      </c>
      <c r="F7778" s="4">
        <v>0.95833333333333337</v>
      </c>
      <c r="G7778">
        <v>30</v>
      </c>
      <c r="H7778">
        <v>0</v>
      </c>
      <c r="I7778" s="5">
        <f t="shared" si="1097"/>
        <v>4</v>
      </c>
      <c r="J7778" s="22">
        <v>0</v>
      </c>
      <c r="K7778">
        <v>1.7142999999999998E-4</v>
      </c>
      <c r="L7778" s="5" cm="1">
        <f t="array" ref="L7778">_xlfn.IFS(I7778=0, 0, I7778&gt;34, 0, AND(I7778&gt;0, I7778&lt;35), VLOOKUP(I7778, $A$63:$C$96, 3))</f>
        <v>740</v>
      </c>
      <c r="M7778" s="5">
        <f t="shared" si="1096"/>
        <v>0</v>
      </c>
      <c r="N7778" s="5">
        <v>3430.9397542341426</v>
      </c>
      <c r="O7778" s="5">
        <f t="shared" si="1103"/>
        <v>4829.1830999999993</v>
      </c>
      <c r="P7778" s="5">
        <f t="shared" si="1104"/>
        <v>740</v>
      </c>
      <c r="Q7778" s="5">
        <f t="shared" si="1098"/>
        <v>0</v>
      </c>
      <c r="R7778" s="5">
        <f>IF(O7778&gt;(P7778+U7778),O7778-P7778-U7778, 0)</f>
        <v>0</v>
      </c>
      <c r="S7778" s="5">
        <f t="shared" si="1099"/>
        <v>0</v>
      </c>
      <c r="T7778" s="5">
        <f t="shared" si="1100"/>
        <v>0</v>
      </c>
      <c r="U7778" s="5">
        <f>IF(O7778&gt;P7778,IF(V7777*($B$6/100)&gt;=O7778-P7778,(O7778-P7778), V7777*($B$6/100)), 0)</f>
        <v>4089.1830999999993</v>
      </c>
      <c r="V7778" s="5">
        <f>V7777+(T7778*($B$5/100))-(U7778/($B$6/100))</f>
        <v>1240773.9831437857</v>
      </c>
      <c r="W7778" s="5">
        <f t="shared" si="1101"/>
        <v>31019.349578594643</v>
      </c>
    </row>
    <row r="7779" spans="4:23" x14ac:dyDescent="0.25">
      <c r="D7779">
        <f t="shared" si="1102"/>
        <v>7777</v>
      </c>
      <c r="E7779" s="3">
        <v>44155</v>
      </c>
      <c r="F7779" s="4">
        <v>0</v>
      </c>
      <c r="G7779">
        <v>40</v>
      </c>
      <c r="H7779">
        <v>0</v>
      </c>
      <c r="I7779" s="5">
        <f t="shared" si="1097"/>
        <v>6</v>
      </c>
      <c r="J7779" s="22">
        <v>0</v>
      </c>
      <c r="K7779">
        <v>1.4349E-4</v>
      </c>
      <c r="L7779" s="5" cm="1">
        <f t="array" ref="L7779">_xlfn.IFS(I7779=0, 0, I7779&gt;34, 0, AND(I7779&gt;0, I7779&lt;35), VLOOKUP(I7779, $A$63:$C$96, 3))</f>
        <v>2980</v>
      </c>
      <c r="M7779" s="5">
        <f t="shared" si="1096"/>
        <v>0</v>
      </c>
      <c r="N7779" s="5">
        <v>2533.0630193958605</v>
      </c>
      <c r="O7779" s="5">
        <f t="shared" si="1103"/>
        <v>4042.1132999999995</v>
      </c>
      <c r="P7779" s="5">
        <f t="shared" si="1104"/>
        <v>2980</v>
      </c>
      <c r="Q7779" s="5">
        <f t="shared" si="1098"/>
        <v>0</v>
      </c>
      <c r="R7779" s="5">
        <f>IF(O7779&gt;(P7779+U7779),O7779-P7779-U7779, 0)</f>
        <v>0</v>
      </c>
      <c r="S7779" s="5">
        <f t="shared" si="1099"/>
        <v>0</v>
      </c>
      <c r="T7779" s="5">
        <f t="shared" si="1100"/>
        <v>0</v>
      </c>
      <c r="U7779" s="5">
        <f>IF(O7779&gt;P7779,IF(V7778*($B$6/100)&gt;=O7779-P7779,(O7779-P7779), V7778*($B$6/100)), 0)</f>
        <v>1062.1132999999995</v>
      </c>
      <c r="V7779" s="5">
        <f>V7778+(T7779*($B$5/100))-(U7779/($B$6/100))</f>
        <v>1239256.6784295</v>
      </c>
      <c r="W7779" s="5">
        <f t="shared" si="1101"/>
        <v>30981.416960737501</v>
      </c>
    </row>
    <row r="7780" spans="4:23" x14ac:dyDescent="0.25">
      <c r="D7780">
        <f t="shared" si="1102"/>
        <v>7778</v>
      </c>
      <c r="E7780" s="3">
        <v>44155</v>
      </c>
      <c r="F7780" s="4">
        <v>4.1666666666666664E-2</v>
      </c>
      <c r="G7780">
        <v>20</v>
      </c>
      <c r="H7780">
        <v>0</v>
      </c>
      <c r="I7780" s="5">
        <f t="shared" si="1097"/>
        <v>3</v>
      </c>
      <c r="J7780" s="22">
        <v>0</v>
      </c>
      <c r="K7780">
        <v>1.1001E-4</v>
      </c>
      <c r="L7780" s="5" cm="1">
        <f t="array" ref="L7780">_xlfn.IFS(I7780=0, 0, I7780&gt;34, 0, AND(I7780&gt;0, I7780&lt;35), VLOOKUP(I7780, $A$63:$C$96, 3))</f>
        <v>232</v>
      </c>
      <c r="M7780" s="5">
        <f t="shared" si="1096"/>
        <v>0</v>
      </c>
      <c r="N7780" s="5">
        <v>2268.2306496865262</v>
      </c>
      <c r="O7780" s="5">
        <f t="shared" si="1103"/>
        <v>3098.9816999999998</v>
      </c>
      <c r="P7780" s="5">
        <f t="shared" si="1104"/>
        <v>232</v>
      </c>
      <c r="Q7780" s="5">
        <f t="shared" si="1098"/>
        <v>0</v>
      </c>
      <c r="R7780" s="5">
        <f>IF(O7780&gt;(P7780+U7780),O7780-P7780-U7780, 0)</f>
        <v>0</v>
      </c>
      <c r="S7780" s="5">
        <f t="shared" si="1099"/>
        <v>0</v>
      </c>
      <c r="T7780" s="5">
        <f t="shared" si="1100"/>
        <v>0</v>
      </c>
      <c r="U7780" s="5">
        <f>IF(O7780&gt;P7780,IF(V7779*($B$6/100)&gt;=O7780-P7780,(O7780-P7780), V7779*($B$6/100)), 0)</f>
        <v>2866.9816999999998</v>
      </c>
      <c r="V7780" s="5">
        <f>V7779+(T7780*($B$5/100))-(U7780/($B$6/100))</f>
        <v>1235160.9902866429</v>
      </c>
      <c r="W7780" s="5">
        <f t="shared" si="1101"/>
        <v>30879.024757166073</v>
      </c>
    </row>
    <row r="7781" spans="4:23" x14ac:dyDescent="0.25">
      <c r="D7781">
        <f t="shared" si="1102"/>
        <v>7779</v>
      </c>
      <c r="E7781" s="3">
        <v>44155</v>
      </c>
      <c r="F7781" s="4">
        <v>8.3333333333333329E-2</v>
      </c>
      <c r="G7781">
        <v>20</v>
      </c>
      <c r="H7781">
        <v>0</v>
      </c>
      <c r="I7781" s="5">
        <f t="shared" si="1097"/>
        <v>3</v>
      </c>
      <c r="J7781" s="22">
        <v>0</v>
      </c>
      <c r="K7781">
        <v>8.7579999999999998E-5</v>
      </c>
      <c r="L7781" s="5" cm="1">
        <f t="array" ref="L7781">_xlfn.IFS(I7781=0, 0, I7781&gt;34, 0, AND(I7781&gt;0, I7781&lt;35), VLOOKUP(I7781, $A$63:$C$96, 3))</f>
        <v>232</v>
      </c>
      <c r="M7781" s="5">
        <f t="shared" si="1096"/>
        <v>0</v>
      </c>
      <c r="N7781" s="5">
        <v>2287.4411243897503</v>
      </c>
      <c r="O7781" s="5">
        <f t="shared" si="1103"/>
        <v>2467.1286</v>
      </c>
      <c r="P7781" s="5">
        <f t="shared" si="1104"/>
        <v>232</v>
      </c>
      <c r="Q7781" s="5">
        <f t="shared" si="1098"/>
        <v>0</v>
      </c>
      <c r="R7781" s="5">
        <f>IF(O7781&gt;(P7781+U7781),O7781-P7781-U7781, 0)</f>
        <v>0</v>
      </c>
      <c r="S7781" s="5">
        <f t="shared" si="1099"/>
        <v>0</v>
      </c>
      <c r="T7781" s="5">
        <f t="shared" si="1100"/>
        <v>0</v>
      </c>
      <c r="U7781" s="5">
        <f>IF(O7781&gt;P7781,IF(V7780*($B$6/100)&gt;=O7781-P7781,(O7781-P7781), V7780*($B$6/100)), 0)</f>
        <v>2235.1286</v>
      </c>
      <c r="V7781" s="5">
        <f>V7780+(T7781*($B$5/100))-(U7781/($B$6/100))</f>
        <v>1231967.9494295001</v>
      </c>
      <c r="W7781" s="5">
        <f t="shared" si="1101"/>
        <v>30799.198735737504</v>
      </c>
    </row>
    <row r="7782" spans="4:23" x14ac:dyDescent="0.25">
      <c r="D7782">
        <f t="shared" si="1102"/>
        <v>7780</v>
      </c>
      <c r="E7782" s="3">
        <v>44155</v>
      </c>
      <c r="F7782" s="4">
        <v>0.125</v>
      </c>
      <c r="G7782">
        <v>20</v>
      </c>
      <c r="H7782">
        <v>0</v>
      </c>
      <c r="I7782" s="5">
        <f t="shared" si="1097"/>
        <v>3</v>
      </c>
      <c r="J7782" s="22">
        <v>0</v>
      </c>
      <c r="K7782">
        <v>7.6680000000000004E-5</v>
      </c>
      <c r="L7782" s="5" cm="1">
        <f t="array" ref="L7782">_xlfn.IFS(I7782=0, 0, I7782&gt;34, 0, AND(I7782&gt;0, I7782&lt;35), VLOOKUP(I7782, $A$63:$C$96, 3))</f>
        <v>232</v>
      </c>
      <c r="M7782" s="5">
        <f t="shared" si="1096"/>
        <v>0</v>
      </c>
      <c r="N7782" s="5">
        <v>2363.6511149330227</v>
      </c>
      <c r="O7782" s="5">
        <f t="shared" si="1103"/>
        <v>2160.0756000000001</v>
      </c>
      <c r="P7782" s="5">
        <f t="shared" si="1104"/>
        <v>232</v>
      </c>
      <c r="Q7782" s="5">
        <f t="shared" si="1098"/>
        <v>0</v>
      </c>
      <c r="R7782" s="5">
        <f>IF(O7782&gt;(P7782+U7782),O7782-P7782-U7782, 0)</f>
        <v>0</v>
      </c>
      <c r="S7782" s="5">
        <f t="shared" si="1099"/>
        <v>0</v>
      </c>
      <c r="T7782" s="5">
        <f t="shared" si="1100"/>
        <v>0</v>
      </c>
      <c r="U7782" s="5">
        <f>IF(O7782&gt;P7782,IF(V7781*($B$6/100)&gt;=O7782-P7782,(O7782-P7782), V7781*($B$6/100)), 0)</f>
        <v>1928.0756000000001</v>
      </c>
      <c r="V7782" s="5">
        <f>V7781+(T7782*($B$5/100))-(U7782/($B$6/100))</f>
        <v>1229213.5557152145</v>
      </c>
      <c r="W7782" s="5">
        <f t="shared" si="1101"/>
        <v>30730.338892880362</v>
      </c>
    </row>
    <row r="7783" spans="4:23" x14ac:dyDescent="0.25">
      <c r="D7783">
        <f t="shared" si="1102"/>
        <v>7781</v>
      </c>
      <c r="E7783" s="3">
        <v>44155</v>
      </c>
      <c r="F7783" s="4">
        <v>0.16666666666666666</v>
      </c>
      <c r="G7783">
        <v>20</v>
      </c>
      <c r="H7783">
        <v>0</v>
      </c>
      <c r="I7783" s="5">
        <f t="shared" si="1097"/>
        <v>3</v>
      </c>
      <c r="J7783" s="22">
        <v>0</v>
      </c>
      <c r="K7783">
        <v>7.3089999999999993E-5</v>
      </c>
      <c r="L7783" s="5" cm="1">
        <f t="array" ref="L7783">_xlfn.IFS(I7783=0, 0, I7783&gt;34, 0, AND(I7783&gt;0, I7783&lt;35), VLOOKUP(I7783, $A$63:$C$96, 3))</f>
        <v>232</v>
      </c>
      <c r="M7783" s="5">
        <f t="shared" si="1096"/>
        <v>0</v>
      </c>
      <c r="N7783" s="5">
        <v>2435.8115490796927</v>
      </c>
      <c r="O7783" s="5">
        <f t="shared" si="1103"/>
        <v>2058.9452999999999</v>
      </c>
      <c r="P7783" s="5">
        <f t="shared" si="1104"/>
        <v>232</v>
      </c>
      <c r="Q7783" s="5">
        <f t="shared" si="1098"/>
        <v>0</v>
      </c>
      <c r="R7783" s="5">
        <f>IF(O7783&gt;(P7783+U7783),O7783-P7783-U7783, 0)</f>
        <v>0</v>
      </c>
      <c r="S7783" s="5">
        <f t="shared" si="1099"/>
        <v>0</v>
      </c>
      <c r="T7783" s="5">
        <f t="shared" si="1100"/>
        <v>0</v>
      </c>
      <c r="U7783" s="5">
        <f>IF(O7783&gt;P7783,IF(V7782*($B$6/100)&gt;=O7783-P7783,(O7783-P7783), V7782*($B$6/100)), 0)</f>
        <v>1826.9452999999999</v>
      </c>
      <c r="V7783" s="5">
        <f>V7782+(T7783*($B$5/100))-(U7783/($B$6/100))</f>
        <v>1226603.6338580716</v>
      </c>
      <c r="W7783" s="5">
        <f t="shared" si="1101"/>
        <v>30665.090846451792</v>
      </c>
    </row>
    <row r="7784" spans="4:23" x14ac:dyDescent="0.25">
      <c r="D7784">
        <f t="shared" si="1102"/>
        <v>7782</v>
      </c>
      <c r="E7784" s="3">
        <v>44155</v>
      </c>
      <c r="F7784" s="4">
        <v>0.20833333333333334</v>
      </c>
      <c r="G7784">
        <v>20</v>
      </c>
      <c r="H7784">
        <v>0</v>
      </c>
      <c r="I7784" s="5">
        <f t="shared" si="1097"/>
        <v>3</v>
      </c>
      <c r="J7784" s="22">
        <v>0</v>
      </c>
      <c r="K7784">
        <v>7.1899999999999999E-5</v>
      </c>
      <c r="L7784" s="5" cm="1">
        <f t="array" ref="L7784">_xlfn.IFS(I7784=0, 0, I7784&gt;34, 0, AND(I7784&gt;0, I7784&lt;35), VLOOKUP(I7784, $A$63:$C$96, 3))</f>
        <v>232</v>
      </c>
      <c r="M7784" s="5">
        <f t="shared" si="1096"/>
        <v>0</v>
      </c>
      <c r="N7784" s="5">
        <v>2651.9732793804692</v>
      </c>
      <c r="O7784" s="5">
        <f t="shared" si="1103"/>
        <v>2025.423</v>
      </c>
      <c r="P7784" s="5">
        <f t="shared" si="1104"/>
        <v>232</v>
      </c>
      <c r="Q7784" s="5">
        <f t="shared" si="1098"/>
        <v>0</v>
      </c>
      <c r="R7784" s="5">
        <f>IF(O7784&gt;(P7784+U7784),O7784-P7784-U7784, 0)</f>
        <v>0</v>
      </c>
      <c r="S7784" s="5">
        <f t="shared" si="1099"/>
        <v>0</v>
      </c>
      <c r="T7784" s="5">
        <f t="shared" si="1100"/>
        <v>0</v>
      </c>
      <c r="U7784" s="5">
        <f>IF(O7784&gt;P7784,IF(V7783*($B$6/100)&gt;=O7784-P7784,(O7784-P7784), V7783*($B$6/100)), 0)</f>
        <v>1793.423</v>
      </c>
      <c r="V7784" s="5">
        <f>V7783+(T7784*($B$5/100))-(U7784/($B$6/100))</f>
        <v>1224041.6010009288</v>
      </c>
      <c r="W7784" s="5">
        <f t="shared" si="1101"/>
        <v>30601.04002502322</v>
      </c>
    </row>
    <row r="7785" spans="4:23" x14ac:dyDescent="0.25">
      <c r="D7785">
        <f t="shared" si="1102"/>
        <v>7783</v>
      </c>
      <c r="E7785" s="3">
        <v>44155</v>
      </c>
      <c r="F7785" s="4">
        <v>0.25</v>
      </c>
      <c r="G7785">
        <v>40</v>
      </c>
      <c r="H7785">
        <v>0</v>
      </c>
      <c r="I7785" s="5">
        <f t="shared" si="1097"/>
        <v>6</v>
      </c>
      <c r="J7785" s="22">
        <v>0</v>
      </c>
      <c r="K7785">
        <v>7.6649999999999993E-5</v>
      </c>
      <c r="L7785" s="5" cm="1">
        <f t="array" ref="L7785">_xlfn.IFS(I7785=0, 0, I7785&gt;34, 0, AND(I7785&gt;0, I7785&lt;35), VLOOKUP(I7785, $A$63:$C$96, 3))</f>
        <v>2980</v>
      </c>
      <c r="M7785" s="5">
        <f t="shared" si="1096"/>
        <v>0</v>
      </c>
      <c r="N7785" s="5">
        <v>3244.5468969369454</v>
      </c>
      <c r="O7785" s="5">
        <f t="shared" si="1103"/>
        <v>2159.2304999999997</v>
      </c>
      <c r="P7785" s="5">
        <f t="shared" si="1104"/>
        <v>2159.2304999999997</v>
      </c>
      <c r="Q7785" s="5">
        <f t="shared" si="1098"/>
        <v>487.20077413479089</v>
      </c>
      <c r="R7785" s="5">
        <f>IF(O7785&gt;(P7785+U7785),O7785-P7785-U7785, 0)</f>
        <v>0</v>
      </c>
      <c r="S7785" s="5">
        <f t="shared" si="1099"/>
        <v>333.56872586520944</v>
      </c>
      <c r="T7785" s="5">
        <f t="shared" si="1100"/>
        <v>487.20077413479089</v>
      </c>
      <c r="U7785" s="5">
        <f>IF(O7785&gt;P7785,IF(V7784*($B$6/100)&gt;=O7785-P7785,(O7785-P7785), V7784*($B$6/100)), 0)</f>
        <v>0</v>
      </c>
      <c r="V7785" s="5">
        <f>V7784+(T7785*($B$5/100))-(U7785/($B$6/100))</f>
        <v>1224382.6415428231</v>
      </c>
      <c r="W7785" s="5">
        <f t="shared" si="1101"/>
        <v>30609.566038570578</v>
      </c>
    </row>
    <row r="7786" spans="4:23" x14ac:dyDescent="0.25">
      <c r="D7786">
        <f t="shared" si="1102"/>
        <v>7784</v>
      </c>
      <c r="E7786" s="3">
        <v>44155</v>
      </c>
      <c r="F7786" s="4">
        <v>0.29166666666666669</v>
      </c>
      <c r="G7786">
        <v>40</v>
      </c>
      <c r="H7786">
        <v>0</v>
      </c>
      <c r="I7786" s="5">
        <f t="shared" si="1097"/>
        <v>6</v>
      </c>
      <c r="J7786" s="22">
        <v>0</v>
      </c>
      <c r="K7786">
        <v>9.4010000000000003E-5</v>
      </c>
      <c r="L7786" s="5" cm="1">
        <f t="array" ref="L7786">_xlfn.IFS(I7786=0, 0, I7786&gt;34, 0, AND(I7786&gt;0, I7786&lt;35), VLOOKUP(I7786, $A$63:$C$96, 3))</f>
        <v>2980</v>
      </c>
      <c r="M7786" s="5">
        <f t="shared" si="1096"/>
        <v>0</v>
      </c>
      <c r="N7786" s="5">
        <v>4668.9821185442306</v>
      </c>
      <c r="O7786" s="5">
        <f t="shared" si="1103"/>
        <v>2648.2617</v>
      </c>
      <c r="P7786" s="5">
        <f t="shared" si="1104"/>
        <v>2648.2617</v>
      </c>
      <c r="Q7786" s="5">
        <f t="shared" si="1098"/>
        <v>331.73829999999998</v>
      </c>
      <c r="R7786" s="5">
        <f>IF(O7786&gt;(P7786+U7786),O7786-P7786-U7786, 0)</f>
        <v>0</v>
      </c>
      <c r="S7786" s="5">
        <f t="shared" si="1099"/>
        <v>0</v>
      </c>
      <c r="T7786" s="5">
        <f t="shared" si="1100"/>
        <v>331.73829999999998</v>
      </c>
      <c r="U7786" s="5">
        <f>IF(O7786&gt;P7786,IF(V7785*($B$6/100)&gt;=O7786-P7786,(O7786-P7786), V7785*($B$6/100)), 0)</f>
        <v>0</v>
      </c>
      <c r="V7786" s="5">
        <f>V7785+(T7786*($B$5/100))-(U7786/($B$6/100))</f>
        <v>1224614.858352823</v>
      </c>
      <c r="W7786" s="5">
        <f t="shared" si="1101"/>
        <v>30615.371458820573</v>
      </c>
    </row>
    <row r="7787" spans="4:23" x14ac:dyDescent="0.25">
      <c r="D7787">
        <f t="shared" si="1102"/>
        <v>7785</v>
      </c>
      <c r="E7787" s="3">
        <v>44155</v>
      </c>
      <c r="F7787" s="4">
        <v>0.33333333333333331</v>
      </c>
      <c r="G7787">
        <v>30</v>
      </c>
      <c r="H7787">
        <v>2</v>
      </c>
      <c r="I7787" s="5">
        <f t="shared" si="1097"/>
        <v>4</v>
      </c>
      <c r="J7787" s="22">
        <v>1.4846854693833111E-5</v>
      </c>
      <c r="K7787">
        <v>1.2279000000000001E-4</v>
      </c>
      <c r="L7787" s="5" cm="1">
        <f t="array" ref="L7787">_xlfn.IFS(I7787=0, 0, I7787&gt;34, 0, AND(I7787&gt;0, I7787&lt;35), VLOOKUP(I7787, $A$63:$C$96, 3))</f>
        <v>740</v>
      </c>
      <c r="M7787" s="5">
        <f t="shared" si="1096"/>
        <v>70.522559795707281</v>
      </c>
      <c r="N7787" s="5">
        <v>5884.2559415800379</v>
      </c>
      <c r="O7787" s="5">
        <f t="shared" si="1103"/>
        <v>3458.9943000000003</v>
      </c>
      <c r="P7787" s="5">
        <f t="shared" si="1104"/>
        <v>810.52255979570725</v>
      </c>
      <c r="Q7787" s="5">
        <f t="shared" si="1098"/>
        <v>0</v>
      </c>
      <c r="R7787" s="5">
        <f>IF(O7787&gt;(P7787+U7787),O7787-P7787-U7787, 0)</f>
        <v>0</v>
      </c>
      <c r="S7787" s="5">
        <f t="shared" si="1099"/>
        <v>0</v>
      </c>
      <c r="T7787" s="5">
        <f t="shared" si="1100"/>
        <v>0</v>
      </c>
      <c r="U7787" s="5">
        <f>IF(O7787&gt;P7787,IF(V7786*($B$6/100)&gt;=O7787-P7787,(O7787-P7787), V7786*($B$6/100)), 0)</f>
        <v>2648.4717402042929</v>
      </c>
      <c r="V7787" s="5">
        <f>V7786+(T7787*($B$5/100))-(U7787/($B$6/100))</f>
        <v>1220831.3272953883</v>
      </c>
      <c r="W7787" s="5">
        <f t="shared" si="1101"/>
        <v>30520.783182384708</v>
      </c>
    </row>
    <row r="7788" spans="4:23" x14ac:dyDescent="0.25">
      <c r="D7788">
        <f t="shared" si="1102"/>
        <v>7786</v>
      </c>
      <c r="E7788" s="3">
        <v>44155</v>
      </c>
      <c r="F7788" s="4">
        <v>0.375</v>
      </c>
      <c r="G7788">
        <v>30</v>
      </c>
      <c r="H7788">
        <v>0</v>
      </c>
      <c r="I7788" s="5">
        <f t="shared" si="1097"/>
        <v>4</v>
      </c>
      <c r="J7788" s="22">
        <v>4.4540564081499335E-5</v>
      </c>
      <c r="K7788">
        <v>1.3090000000000001E-4</v>
      </c>
      <c r="L7788" s="5" cm="1">
        <f t="array" ref="L7788">_xlfn.IFS(I7788=0, 0, I7788&gt;34, 0, AND(I7788&gt;0, I7788&lt;35), VLOOKUP(I7788, $A$63:$C$96, 3))</f>
        <v>740</v>
      </c>
      <c r="M7788" s="5">
        <f t="shared" si="1096"/>
        <v>211.56767938712184</v>
      </c>
      <c r="N7788" s="5">
        <v>6561.7780482325452</v>
      </c>
      <c r="O7788" s="5">
        <f t="shared" si="1103"/>
        <v>3687.453</v>
      </c>
      <c r="P7788" s="5">
        <f t="shared" si="1104"/>
        <v>951.56767938712187</v>
      </c>
      <c r="Q7788" s="5">
        <f t="shared" si="1098"/>
        <v>0</v>
      </c>
      <c r="R7788" s="5">
        <f>IF(O7788&gt;(P7788+U7788),O7788-P7788-U7788, 0)</f>
        <v>0</v>
      </c>
      <c r="S7788" s="5">
        <f t="shared" si="1099"/>
        <v>0</v>
      </c>
      <c r="T7788" s="5">
        <f t="shared" si="1100"/>
        <v>0</v>
      </c>
      <c r="U7788" s="5">
        <f>IF(O7788&gt;P7788,IF(V7787*($B$6/100)&gt;=O7788-P7788,(O7788-P7788), V7787*($B$6/100)), 0)</f>
        <v>2735.8853206128779</v>
      </c>
      <c r="V7788" s="5">
        <f>V7787+(T7788*($B$5/100))-(U7788/($B$6/100))</f>
        <v>1216922.9196945128</v>
      </c>
      <c r="W7788" s="5">
        <f t="shared" si="1101"/>
        <v>30423.072992362821</v>
      </c>
    </row>
    <row r="7789" spans="4:23" x14ac:dyDescent="0.25">
      <c r="D7789">
        <f t="shared" si="1102"/>
        <v>7787</v>
      </c>
      <c r="E7789" s="3">
        <v>44155</v>
      </c>
      <c r="F7789" s="4">
        <v>0.41666666666666669</v>
      </c>
      <c r="G7789">
        <v>50</v>
      </c>
      <c r="H7789">
        <v>0</v>
      </c>
      <c r="I7789" s="5">
        <f t="shared" si="1097"/>
        <v>7</v>
      </c>
      <c r="J7789" s="22">
        <v>7.6708749251471072E-5</v>
      </c>
      <c r="K7789">
        <v>1.2894999999999999E-4</v>
      </c>
      <c r="L7789" s="5" cm="1">
        <f t="array" ref="L7789">_xlfn.IFS(I7789=0, 0, I7789&gt;34, 0, AND(I7789&gt;0, I7789&lt;35), VLOOKUP(I7789, $A$63:$C$96, 3))</f>
        <v>4800</v>
      </c>
      <c r="M7789" s="5">
        <f t="shared" si="1096"/>
        <v>364.36655894448762</v>
      </c>
      <c r="N7789" s="5">
        <v>5848.9095855296036</v>
      </c>
      <c r="O7789" s="5">
        <f t="shared" si="1103"/>
        <v>3632.5214999999998</v>
      </c>
      <c r="P7789" s="5">
        <f t="shared" si="1104"/>
        <v>3632.5214999999998</v>
      </c>
      <c r="Q7789" s="5">
        <f t="shared" si="1098"/>
        <v>487.20077413479089</v>
      </c>
      <c r="R7789" s="5">
        <f>IF(O7789&gt;(P7789+U7789),O7789-P7789-U7789, 0)</f>
        <v>0</v>
      </c>
      <c r="S7789" s="5">
        <f t="shared" si="1099"/>
        <v>1044.6442848096965</v>
      </c>
      <c r="T7789" s="5">
        <f t="shared" si="1100"/>
        <v>487.20077413479089</v>
      </c>
      <c r="U7789" s="5">
        <f>IF(O7789&gt;P7789,IF(V7788*($B$6/100)&gt;=O7789-P7789,(O7789-P7789), V7788*($B$6/100)), 0)</f>
        <v>0</v>
      </c>
      <c r="V7789" s="5">
        <f>V7788+(T7789*($B$5/100))-(U7789/($B$6/100))</f>
        <v>1217263.9602364071</v>
      </c>
      <c r="W7789" s="5">
        <f t="shared" si="1101"/>
        <v>30431.599005910179</v>
      </c>
    </row>
    <row r="7790" spans="4:23" x14ac:dyDescent="0.25">
      <c r="D7790">
        <f t="shared" si="1102"/>
        <v>7788</v>
      </c>
      <c r="E7790" s="3">
        <v>44155</v>
      </c>
      <c r="F7790" s="4">
        <v>0.45833333333333331</v>
      </c>
      <c r="G7790">
        <v>10</v>
      </c>
      <c r="H7790">
        <v>0</v>
      </c>
      <c r="I7790" s="5">
        <f t="shared" si="1097"/>
        <v>1</v>
      </c>
      <c r="J7790" s="22">
        <v>8.6606652380693145E-5</v>
      </c>
      <c r="K7790">
        <v>1.1713E-4</v>
      </c>
      <c r="L7790" s="5" cm="1">
        <f t="array" ref="L7790">_xlfn.IFS(I7790=0, 0, I7790&gt;34, 0, AND(I7790&gt;0, I7790&lt;35), VLOOKUP(I7790, $A$63:$C$96, 3))</f>
        <v>0</v>
      </c>
      <c r="M7790" s="5">
        <f t="shared" si="1096"/>
        <v>411.38159880829244</v>
      </c>
      <c r="N7790" s="5">
        <v>4886.367700264379</v>
      </c>
      <c r="O7790" s="5">
        <f t="shared" si="1103"/>
        <v>3299.5520999999999</v>
      </c>
      <c r="P7790" s="5">
        <f t="shared" si="1104"/>
        <v>411.38159880829244</v>
      </c>
      <c r="Q7790" s="5">
        <f t="shared" si="1098"/>
        <v>0</v>
      </c>
      <c r="R7790" s="5">
        <f>IF(O7790&gt;(P7790+U7790),O7790-P7790-U7790, 0)</f>
        <v>0</v>
      </c>
      <c r="S7790" s="5">
        <f t="shared" si="1099"/>
        <v>0</v>
      </c>
      <c r="T7790" s="5">
        <f t="shared" si="1100"/>
        <v>0</v>
      </c>
      <c r="U7790" s="5">
        <f>IF(O7790&gt;P7790,IF(V7789*($B$6/100)&gt;=O7790-P7790,(O7790-P7790), V7789*($B$6/100)), 0)</f>
        <v>2888.1705011917074</v>
      </c>
      <c r="V7790" s="5">
        <f>V7789+(T7790*($B$5/100))-(U7790/($B$6/100))</f>
        <v>1213138.0023775618</v>
      </c>
      <c r="W7790" s="5">
        <f t="shared" si="1101"/>
        <v>30328.450059439045</v>
      </c>
    </row>
    <row r="7791" spans="4:23" x14ac:dyDescent="0.25">
      <c r="D7791">
        <f t="shared" si="1102"/>
        <v>7789</v>
      </c>
      <c r="E7791" s="3">
        <v>44155</v>
      </c>
      <c r="F7791" s="4">
        <v>0.5</v>
      </c>
      <c r="G7791">
        <v>20</v>
      </c>
      <c r="H7791">
        <v>5</v>
      </c>
      <c r="I7791" s="5">
        <f t="shared" si="1097"/>
        <v>3</v>
      </c>
      <c r="J7791" s="22">
        <v>2.0290701414905254E-4</v>
      </c>
      <c r="K7791">
        <v>1.0899E-4</v>
      </c>
      <c r="L7791" s="5" cm="1">
        <f t="array" ref="L7791">_xlfn.IFS(I7791=0, 0, I7791&gt;34, 0, AND(I7791&gt;0, I7791&lt;35), VLOOKUP(I7791, $A$63:$C$96, 3))</f>
        <v>232</v>
      </c>
      <c r="M7791" s="5">
        <f t="shared" si="1096"/>
        <v>963.80831720799949</v>
      </c>
      <c r="N7791" s="5">
        <v>4197.5629879162489</v>
      </c>
      <c r="O7791" s="5">
        <f t="shared" si="1103"/>
        <v>3070.2482999999997</v>
      </c>
      <c r="P7791" s="5">
        <f t="shared" si="1104"/>
        <v>1195.8083172079996</v>
      </c>
      <c r="Q7791" s="5">
        <f t="shared" si="1098"/>
        <v>0</v>
      </c>
      <c r="R7791" s="5">
        <f>IF(O7791&gt;(P7791+U7791),O7791-P7791-U7791, 0)</f>
        <v>0</v>
      </c>
      <c r="S7791" s="5">
        <f t="shared" si="1099"/>
        <v>0</v>
      </c>
      <c r="T7791" s="5">
        <f t="shared" si="1100"/>
        <v>0</v>
      </c>
      <c r="U7791" s="5">
        <f>IF(O7791&gt;P7791,IF(V7790*($B$6/100)&gt;=O7791-P7791,(O7791-P7791), V7790*($B$6/100)), 0)</f>
        <v>1874.4399827920001</v>
      </c>
      <c r="V7791" s="5">
        <f>V7790+(T7791*($B$5/100))-(U7791/($B$6/100))</f>
        <v>1210460.2309735732</v>
      </c>
      <c r="W7791" s="5">
        <f t="shared" si="1101"/>
        <v>30261.50577433933</v>
      </c>
    </row>
    <row r="7792" spans="4:23" x14ac:dyDescent="0.25">
      <c r="D7792">
        <f t="shared" si="1102"/>
        <v>7790</v>
      </c>
      <c r="E7792" s="3">
        <v>44155</v>
      </c>
      <c r="F7792" s="4">
        <v>0.54166666666666663</v>
      </c>
      <c r="G7792">
        <v>30</v>
      </c>
      <c r="H7792">
        <v>10</v>
      </c>
      <c r="I7792" s="5">
        <f t="shared" si="1097"/>
        <v>4</v>
      </c>
      <c r="J7792" s="22">
        <v>2.6476890870669048E-4</v>
      </c>
      <c r="K7792">
        <v>1.1084E-4</v>
      </c>
      <c r="L7792" s="5" cm="1">
        <f t="array" ref="L7792">_xlfn.IFS(I7792=0, 0, I7792&gt;34, 0, AND(I7792&gt;0, I7792&lt;35), VLOOKUP(I7792, $A$63:$C$96, 3))</f>
        <v>740</v>
      </c>
      <c r="M7792" s="5">
        <f t="shared" si="1096"/>
        <v>1257.6523163567799</v>
      </c>
      <c r="N7792" s="5">
        <v>4072.5366353601908</v>
      </c>
      <c r="O7792" s="5">
        <f t="shared" si="1103"/>
        <v>3122.3627999999999</v>
      </c>
      <c r="P7792" s="5">
        <f t="shared" si="1104"/>
        <v>1997.6523163567799</v>
      </c>
      <c r="Q7792" s="5">
        <f t="shared" si="1098"/>
        <v>0</v>
      </c>
      <c r="R7792" s="5">
        <f>IF(O7792&gt;(P7792+U7792),O7792-P7792-U7792, 0)</f>
        <v>0</v>
      </c>
      <c r="S7792" s="5">
        <f t="shared" si="1099"/>
        <v>0</v>
      </c>
      <c r="T7792" s="5">
        <f t="shared" si="1100"/>
        <v>0</v>
      </c>
      <c r="U7792" s="5">
        <f>IF(O7792&gt;P7792,IF(V7791*($B$6/100)&gt;=O7792-P7792,(O7792-P7792), V7791*($B$6/100)), 0)</f>
        <v>1124.71048364322</v>
      </c>
      <c r="V7792" s="5">
        <f>V7791+(T7792*($B$5/100))-(U7792/($B$6/100))</f>
        <v>1208853.5017112256</v>
      </c>
      <c r="W7792" s="5">
        <f t="shared" si="1101"/>
        <v>30221.337542780639</v>
      </c>
    </row>
    <row r="7793" spans="4:23" x14ac:dyDescent="0.25">
      <c r="D7793">
        <f t="shared" si="1102"/>
        <v>7791</v>
      </c>
      <c r="E7793" s="3">
        <v>44155</v>
      </c>
      <c r="F7793" s="4">
        <v>0.58333333333333337</v>
      </c>
      <c r="G7793">
        <v>30</v>
      </c>
      <c r="H7793">
        <v>10</v>
      </c>
      <c r="I7793" s="5">
        <f t="shared" si="1097"/>
        <v>4</v>
      </c>
      <c r="J7793" s="22">
        <v>1.4351959537372007E-4</v>
      </c>
      <c r="K7793">
        <v>1.0794999999999999E-4</v>
      </c>
      <c r="L7793" s="5" cm="1">
        <f t="array" ref="L7793">_xlfn.IFS(I7793=0, 0, I7793&gt;34, 0, AND(I7793&gt;0, I7793&lt;35), VLOOKUP(I7793, $A$63:$C$96, 3))</f>
        <v>740</v>
      </c>
      <c r="M7793" s="5">
        <f t="shared" si="1096"/>
        <v>681.71807802517037</v>
      </c>
      <c r="N7793" s="5">
        <v>4080.427136573564</v>
      </c>
      <c r="O7793" s="5">
        <f t="shared" si="1103"/>
        <v>3040.9514999999997</v>
      </c>
      <c r="P7793" s="5">
        <f t="shared" si="1104"/>
        <v>1421.7180780251704</v>
      </c>
      <c r="Q7793" s="5">
        <f t="shared" si="1098"/>
        <v>0</v>
      </c>
      <c r="R7793" s="5">
        <f>IF(O7793&gt;(P7793+U7793),O7793-P7793-U7793, 0)</f>
        <v>0</v>
      </c>
      <c r="S7793" s="5">
        <f t="shared" si="1099"/>
        <v>0</v>
      </c>
      <c r="T7793" s="5">
        <f t="shared" si="1100"/>
        <v>0</v>
      </c>
      <c r="U7793" s="5">
        <f>IF(O7793&gt;P7793,IF(V7792*($B$6/100)&gt;=O7793-P7793,(O7793-P7793), V7792*($B$6/100)), 0)</f>
        <v>1619.2334219748293</v>
      </c>
      <c r="V7793" s="5">
        <f>V7792+(T7793*($B$5/100))-(U7793/($B$6/100))</f>
        <v>1206540.3111084043</v>
      </c>
      <c r="W7793" s="5">
        <f t="shared" si="1101"/>
        <v>30163.507777710107</v>
      </c>
    </row>
    <row r="7794" spans="4:23" x14ac:dyDescent="0.25">
      <c r="D7794">
        <f t="shared" si="1102"/>
        <v>7792</v>
      </c>
      <c r="E7794" s="3">
        <v>44155</v>
      </c>
      <c r="F7794" s="4">
        <v>0.625</v>
      </c>
      <c r="G7794">
        <v>30</v>
      </c>
      <c r="H7794">
        <v>8</v>
      </c>
      <c r="I7794" s="5">
        <f t="shared" si="1097"/>
        <v>4</v>
      </c>
      <c r="J7794" s="22">
        <v>5.4438467210721408E-5</v>
      </c>
      <c r="K7794">
        <v>1.1121E-4</v>
      </c>
      <c r="L7794" s="5" cm="1">
        <f t="array" ref="L7794">_xlfn.IFS(I7794=0, 0, I7794&gt;34, 0, AND(I7794&gt;0, I7794&lt;35), VLOOKUP(I7794, $A$63:$C$96, 3))</f>
        <v>740</v>
      </c>
      <c r="M7794" s="5">
        <f t="shared" si="1096"/>
        <v>258.58271925092669</v>
      </c>
      <c r="N7794" s="5">
        <v>3755.8826181619011</v>
      </c>
      <c r="O7794" s="5">
        <f t="shared" si="1103"/>
        <v>3132.7856999999999</v>
      </c>
      <c r="P7794" s="5">
        <f t="shared" si="1104"/>
        <v>998.58271925092663</v>
      </c>
      <c r="Q7794" s="5">
        <f t="shared" si="1098"/>
        <v>0</v>
      </c>
      <c r="R7794" s="5">
        <f>IF(O7794&gt;(P7794+U7794),O7794-P7794-U7794, 0)</f>
        <v>0</v>
      </c>
      <c r="S7794" s="5">
        <f t="shared" si="1099"/>
        <v>0</v>
      </c>
      <c r="T7794" s="5">
        <f t="shared" si="1100"/>
        <v>0</v>
      </c>
      <c r="U7794" s="5">
        <f>IF(O7794&gt;P7794,IF(V7793*($B$6/100)&gt;=O7794-P7794,(O7794-P7794), V7793*($B$6/100)), 0)</f>
        <v>2134.2029807490735</v>
      </c>
      <c r="V7794" s="5">
        <f>V7793+(T7794*($B$5/100))-(U7794/($B$6/100))</f>
        <v>1203491.4497073342</v>
      </c>
      <c r="W7794" s="5">
        <f t="shared" si="1101"/>
        <v>30087.286242683353</v>
      </c>
    </row>
    <row r="7795" spans="4:23" x14ac:dyDescent="0.25">
      <c r="D7795">
        <f t="shared" si="1102"/>
        <v>7793</v>
      </c>
      <c r="E7795" s="3">
        <v>44155</v>
      </c>
      <c r="F7795" s="4">
        <v>0.66666666666666663</v>
      </c>
      <c r="G7795">
        <v>30</v>
      </c>
      <c r="H7795">
        <v>0</v>
      </c>
      <c r="I7795" s="5">
        <f t="shared" si="1097"/>
        <v>4</v>
      </c>
      <c r="J7795" s="22">
        <v>2.4744757823055187E-6</v>
      </c>
      <c r="K7795">
        <v>1.2215999999999998E-4</v>
      </c>
      <c r="L7795" s="5" cm="1">
        <f t="array" ref="L7795">_xlfn.IFS(I7795=0, 0, I7795&gt;34, 0, AND(I7795&gt;0, I7795&lt;35), VLOOKUP(I7795, $A$63:$C$96, 3))</f>
        <v>740</v>
      </c>
      <c r="M7795" s="5">
        <f t="shared" si="1096"/>
        <v>11.753759965951215</v>
      </c>
      <c r="N7795" s="5">
        <v>4218.5196994039043</v>
      </c>
      <c r="O7795" s="5">
        <f t="shared" si="1103"/>
        <v>3441.2471999999993</v>
      </c>
      <c r="P7795" s="5">
        <f t="shared" si="1104"/>
        <v>751.75375996595119</v>
      </c>
      <c r="Q7795" s="5">
        <f t="shared" si="1098"/>
        <v>0</v>
      </c>
      <c r="R7795" s="5">
        <f>IF(O7795&gt;(P7795+U7795),O7795-P7795-U7795, 0)</f>
        <v>0</v>
      </c>
      <c r="S7795" s="5">
        <f t="shared" si="1099"/>
        <v>0</v>
      </c>
      <c r="T7795" s="5">
        <f t="shared" si="1100"/>
        <v>0</v>
      </c>
      <c r="U7795" s="5">
        <f>IF(O7795&gt;P7795,IF(V7794*($B$6/100)&gt;=O7795-P7795,(O7795-P7795), V7794*($B$6/100)), 0)</f>
        <v>2689.493440034048</v>
      </c>
      <c r="V7795" s="5">
        <f>V7794+(T7795*($B$5/100))-(U7795/($B$6/100))</f>
        <v>1199649.3162215713</v>
      </c>
      <c r="W7795" s="5">
        <f t="shared" si="1101"/>
        <v>29991.232905539284</v>
      </c>
    </row>
    <row r="7796" spans="4:23" x14ac:dyDescent="0.25">
      <c r="D7796">
        <f t="shared" si="1102"/>
        <v>7794</v>
      </c>
      <c r="E7796" s="3">
        <v>44155</v>
      </c>
      <c r="F7796" s="4">
        <v>0.70833333333333337</v>
      </c>
      <c r="G7796">
        <v>30</v>
      </c>
      <c r="H7796">
        <v>0</v>
      </c>
      <c r="I7796" s="5">
        <f t="shared" si="1097"/>
        <v>4</v>
      </c>
      <c r="J7796" s="22">
        <v>0</v>
      </c>
      <c r="K7796">
        <v>1.5711999999999999E-4</v>
      </c>
      <c r="L7796" s="5" cm="1">
        <f t="array" ref="L7796">_xlfn.IFS(I7796=0, 0, I7796&gt;34, 0, AND(I7796&gt;0, I7796&lt;35), VLOOKUP(I7796, $A$63:$C$96, 3))</f>
        <v>740</v>
      </c>
      <c r="M7796" s="5">
        <f t="shared" si="1096"/>
        <v>0</v>
      </c>
      <c r="N7796" s="5">
        <v>5517.4558860751649</v>
      </c>
      <c r="O7796" s="5">
        <f t="shared" si="1103"/>
        <v>4426.0703999999996</v>
      </c>
      <c r="P7796" s="5">
        <f t="shared" si="1104"/>
        <v>740</v>
      </c>
      <c r="Q7796" s="5">
        <f t="shared" si="1098"/>
        <v>0</v>
      </c>
      <c r="R7796" s="5">
        <f>IF(O7796&gt;(P7796+U7796),O7796-P7796-U7796, 0)</f>
        <v>0</v>
      </c>
      <c r="S7796" s="5">
        <f t="shared" si="1099"/>
        <v>0</v>
      </c>
      <c r="T7796" s="5">
        <f t="shared" si="1100"/>
        <v>0</v>
      </c>
      <c r="U7796" s="5">
        <f>IF(O7796&gt;P7796,IF(V7795*($B$6/100)&gt;=O7796-P7796,(O7796-P7796), V7795*($B$6/100)), 0)</f>
        <v>3686.0703999999996</v>
      </c>
      <c r="V7796" s="5">
        <f>V7795+(T7796*($B$5/100))-(U7796/($B$6/100))</f>
        <v>1194383.5013644286</v>
      </c>
      <c r="W7796" s="5">
        <f t="shared" si="1101"/>
        <v>29859.587534110713</v>
      </c>
    </row>
    <row r="7797" spans="4:23" x14ac:dyDescent="0.25">
      <c r="D7797">
        <f t="shared" si="1102"/>
        <v>7795</v>
      </c>
      <c r="E7797" s="3">
        <v>44155</v>
      </c>
      <c r="F7797" s="4">
        <v>0.75</v>
      </c>
      <c r="G7797">
        <v>40</v>
      </c>
      <c r="H7797">
        <v>0</v>
      </c>
      <c r="I7797" s="5">
        <f t="shared" si="1097"/>
        <v>6</v>
      </c>
      <c r="J7797" s="22">
        <v>0</v>
      </c>
      <c r="K7797">
        <v>2.2397000000000001E-4</v>
      </c>
      <c r="L7797" s="5" cm="1">
        <f t="array" ref="L7797">_xlfn.IFS(I7797=0, 0, I7797&gt;34, 0, AND(I7797&gt;0, I7797&lt;35), VLOOKUP(I7797, $A$63:$C$96, 3))</f>
        <v>2980</v>
      </c>
      <c r="M7797" s="5">
        <f t="shared" si="1096"/>
        <v>0</v>
      </c>
      <c r="N7797" s="5">
        <v>5766.5149835604507</v>
      </c>
      <c r="O7797" s="5">
        <f t="shared" si="1103"/>
        <v>6309.2349000000004</v>
      </c>
      <c r="P7797" s="5">
        <f t="shared" si="1104"/>
        <v>2980</v>
      </c>
      <c r="Q7797" s="5">
        <f t="shared" si="1098"/>
        <v>0</v>
      </c>
      <c r="R7797" s="5">
        <f>IF(O7797&gt;(P7797+U7797),O7797-P7797-U7797, 0)</f>
        <v>0</v>
      </c>
      <c r="S7797" s="5">
        <f t="shared" si="1099"/>
        <v>0</v>
      </c>
      <c r="T7797" s="5">
        <f t="shared" si="1100"/>
        <v>0</v>
      </c>
      <c r="U7797" s="5">
        <f>IF(O7797&gt;P7797,IF(V7796*($B$6/100)&gt;=O7797-P7797,(O7797-P7797), V7796*($B$6/100)), 0)</f>
        <v>3329.2349000000004</v>
      </c>
      <c r="V7797" s="5">
        <f>V7796+(T7797*($B$5/100))-(U7797/($B$6/100))</f>
        <v>1189627.4515072857</v>
      </c>
      <c r="W7797" s="5">
        <f t="shared" si="1101"/>
        <v>29740.686287682143</v>
      </c>
    </row>
    <row r="7798" spans="4:23" x14ac:dyDescent="0.25">
      <c r="D7798">
        <f t="shared" si="1102"/>
        <v>7796</v>
      </c>
      <c r="E7798" s="3">
        <v>44155</v>
      </c>
      <c r="F7798" s="4">
        <v>0.79166666666666663</v>
      </c>
      <c r="G7798">
        <v>40</v>
      </c>
      <c r="H7798">
        <v>0</v>
      </c>
      <c r="I7798" s="5">
        <f t="shared" si="1097"/>
        <v>6</v>
      </c>
      <c r="J7798" s="22">
        <v>0</v>
      </c>
      <c r="K7798">
        <v>2.2871000000000002E-4</v>
      </c>
      <c r="L7798" s="5" cm="1">
        <f t="array" ref="L7798">_xlfn.IFS(I7798=0, 0, I7798&gt;34, 0, AND(I7798&gt;0, I7798&lt;35), VLOOKUP(I7798, $A$63:$C$96, 3))</f>
        <v>2980</v>
      </c>
      <c r="M7798" s="5">
        <f t="shared" si="1096"/>
        <v>0</v>
      </c>
      <c r="N7798" s="5">
        <v>5466.7709293728303</v>
      </c>
      <c r="O7798" s="5">
        <f t="shared" si="1103"/>
        <v>6442.7607000000007</v>
      </c>
      <c r="P7798" s="5">
        <f t="shared" si="1104"/>
        <v>2980</v>
      </c>
      <c r="Q7798" s="5">
        <f t="shared" si="1098"/>
        <v>0</v>
      </c>
      <c r="R7798" s="5">
        <f>IF(O7798&gt;(P7798+U7798),O7798-P7798-U7798, 0)</f>
        <v>0</v>
      </c>
      <c r="S7798" s="5">
        <f t="shared" si="1099"/>
        <v>0</v>
      </c>
      <c r="T7798" s="5">
        <f t="shared" si="1100"/>
        <v>0</v>
      </c>
      <c r="U7798" s="5">
        <f>IF(O7798&gt;P7798,IF(V7797*($B$6/100)&gt;=O7798-P7798,(O7798-P7798), V7797*($B$6/100)), 0)</f>
        <v>3462.7607000000007</v>
      </c>
      <c r="V7798" s="5">
        <f>V7797+(T7798*($B$5/100))-(U7798/($B$6/100))</f>
        <v>1184680.6505072857</v>
      </c>
      <c r="W7798" s="5">
        <f t="shared" si="1101"/>
        <v>29617.016262682144</v>
      </c>
    </row>
    <row r="7799" spans="4:23" x14ac:dyDescent="0.25">
      <c r="D7799">
        <f t="shared" si="1102"/>
        <v>7797</v>
      </c>
      <c r="E7799" s="3">
        <v>44155</v>
      </c>
      <c r="F7799" s="4">
        <v>0.83333333333333337</v>
      </c>
      <c r="G7799">
        <v>40</v>
      </c>
      <c r="H7799">
        <v>0</v>
      </c>
      <c r="I7799" s="5">
        <f t="shared" si="1097"/>
        <v>6</v>
      </c>
      <c r="J7799" s="22">
        <v>0</v>
      </c>
      <c r="K7799">
        <v>2.0748999999999998E-4</v>
      </c>
      <c r="L7799" s="5" cm="1">
        <f t="array" ref="L7799">_xlfn.IFS(I7799=0, 0, I7799&gt;34, 0, AND(I7799&gt;0, I7799&lt;35), VLOOKUP(I7799, $A$63:$C$96, 3))</f>
        <v>2980</v>
      </c>
      <c r="M7799" s="5">
        <f t="shared" si="1096"/>
        <v>0</v>
      </c>
      <c r="N7799" s="5">
        <v>5407.0470547981913</v>
      </c>
      <c r="O7799" s="5">
        <f t="shared" si="1103"/>
        <v>5844.9932999999992</v>
      </c>
      <c r="P7799" s="5">
        <f t="shared" si="1104"/>
        <v>2980</v>
      </c>
      <c r="Q7799" s="5">
        <f t="shared" si="1098"/>
        <v>0</v>
      </c>
      <c r="R7799" s="5">
        <f>IF(O7799&gt;(P7799+U7799),O7799-P7799-U7799, 0)</f>
        <v>0</v>
      </c>
      <c r="S7799" s="5">
        <f t="shared" si="1099"/>
        <v>0</v>
      </c>
      <c r="T7799" s="5">
        <f t="shared" si="1100"/>
        <v>0</v>
      </c>
      <c r="U7799" s="5">
        <f>IF(O7799&gt;P7799,IF(V7798*($B$6/100)&gt;=O7799-P7799,(O7799-P7799), V7798*($B$6/100)), 0)</f>
        <v>2864.9932999999992</v>
      </c>
      <c r="V7799" s="5">
        <f>V7798+(T7799*($B$5/100))-(U7799/($B$6/100))</f>
        <v>1180587.8029358571</v>
      </c>
      <c r="W7799" s="5">
        <f t="shared" si="1101"/>
        <v>29514.695073396426</v>
      </c>
    </row>
    <row r="7800" spans="4:23" x14ac:dyDescent="0.25">
      <c r="D7800">
        <f t="shared" si="1102"/>
        <v>7798</v>
      </c>
      <c r="E7800" s="3">
        <v>44155</v>
      </c>
      <c r="F7800" s="4">
        <v>0.875</v>
      </c>
      <c r="G7800">
        <v>50</v>
      </c>
      <c r="H7800">
        <v>0</v>
      </c>
      <c r="I7800" s="5">
        <f t="shared" si="1097"/>
        <v>7</v>
      </c>
      <c r="J7800" s="22">
        <v>0</v>
      </c>
      <c r="K7800">
        <v>1.9709999999999999E-4</v>
      </c>
      <c r="L7800" s="5" cm="1">
        <f t="array" ref="L7800">_xlfn.IFS(I7800=0, 0, I7800&gt;34, 0, AND(I7800&gt;0, I7800&lt;35), VLOOKUP(I7800, $A$63:$C$96, 3))</f>
        <v>4800</v>
      </c>
      <c r="M7800" s="5">
        <f t="shared" si="1096"/>
        <v>0</v>
      </c>
      <c r="N7800" s="5">
        <v>5063.1578655890935</v>
      </c>
      <c r="O7800" s="5">
        <f t="shared" si="1103"/>
        <v>5552.3069999999998</v>
      </c>
      <c r="P7800" s="5">
        <f t="shared" si="1104"/>
        <v>4800</v>
      </c>
      <c r="Q7800" s="5">
        <f t="shared" si="1098"/>
        <v>0</v>
      </c>
      <c r="R7800" s="5">
        <f>IF(O7800&gt;(P7800+U7800),O7800-P7800-U7800, 0)</f>
        <v>0</v>
      </c>
      <c r="S7800" s="5">
        <f t="shared" si="1099"/>
        <v>0</v>
      </c>
      <c r="T7800" s="5">
        <f t="shared" si="1100"/>
        <v>0</v>
      </c>
      <c r="U7800" s="5">
        <f>IF(O7800&gt;P7800,IF(V7799*($B$6/100)&gt;=O7800-P7800,(O7800-P7800), V7799*($B$6/100)), 0)</f>
        <v>752.30699999999979</v>
      </c>
      <c r="V7800" s="5">
        <f>V7799+(T7800*($B$5/100))-(U7800/($B$6/100))</f>
        <v>1179513.0786501428</v>
      </c>
      <c r="W7800" s="5">
        <f t="shared" si="1101"/>
        <v>29487.826966253568</v>
      </c>
    </row>
    <row r="7801" spans="4:23" x14ac:dyDescent="0.25">
      <c r="D7801">
        <f t="shared" si="1102"/>
        <v>7799</v>
      </c>
      <c r="E7801" s="3">
        <v>44155</v>
      </c>
      <c r="F7801" s="4">
        <v>0.91666666666666663</v>
      </c>
      <c r="G7801">
        <v>60</v>
      </c>
      <c r="H7801">
        <v>0</v>
      </c>
      <c r="I7801" s="5">
        <f t="shared" si="1097"/>
        <v>8</v>
      </c>
      <c r="J7801" s="22">
        <v>0</v>
      </c>
      <c r="K7801">
        <v>1.8733999999999998E-4</v>
      </c>
      <c r="L7801" s="5" cm="1">
        <f t="array" ref="L7801">_xlfn.IFS(I7801=0, 0, I7801&gt;34, 0, AND(I7801&gt;0, I7801&lt;35), VLOOKUP(I7801, $A$63:$C$96, 3))</f>
        <v>7160</v>
      </c>
      <c r="M7801" s="5">
        <f t="shared" si="1096"/>
        <v>0</v>
      </c>
      <c r="N7801" s="5">
        <v>4601.1396694855403</v>
      </c>
      <c r="O7801" s="5">
        <f t="shared" si="1103"/>
        <v>5277.3677999999991</v>
      </c>
      <c r="P7801" s="5">
        <f t="shared" si="1104"/>
        <v>5277.3677999999991</v>
      </c>
      <c r="Q7801" s="5">
        <f t="shared" si="1098"/>
        <v>487.20077413479089</v>
      </c>
      <c r="R7801" s="5">
        <f>IF(O7801&gt;(P7801+U7801),O7801-P7801-U7801, 0)</f>
        <v>0</v>
      </c>
      <c r="S7801" s="5">
        <f t="shared" si="1099"/>
        <v>1395.43142586521</v>
      </c>
      <c r="T7801" s="5">
        <f t="shared" si="1100"/>
        <v>487.20077413479089</v>
      </c>
      <c r="U7801" s="5">
        <f>IF(O7801&gt;P7801,IF(V7800*($B$6/100)&gt;=O7801-P7801,(O7801-P7801), V7800*($B$6/100)), 0)</f>
        <v>0</v>
      </c>
      <c r="V7801" s="5">
        <f>V7800+(T7801*($B$5/100))-(U7801/($B$6/100))</f>
        <v>1179854.119192037</v>
      </c>
      <c r="W7801" s="5">
        <f t="shared" si="1101"/>
        <v>29496.352979800926</v>
      </c>
    </row>
    <row r="7802" spans="4:23" x14ac:dyDescent="0.25">
      <c r="D7802">
        <f t="shared" si="1102"/>
        <v>7800</v>
      </c>
      <c r="E7802" s="3">
        <v>44155</v>
      </c>
      <c r="F7802" s="4">
        <v>0.95833333333333337</v>
      </c>
      <c r="G7802">
        <v>60</v>
      </c>
      <c r="H7802">
        <v>0</v>
      </c>
      <c r="I7802" s="5">
        <f t="shared" si="1097"/>
        <v>8</v>
      </c>
      <c r="J7802" s="22">
        <v>0</v>
      </c>
      <c r="K7802">
        <v>1.7149999999999999E-4</v>
      </c>
      <c r="L7802" s="5" cm="1">
        <f t="array" ref="L7802">_xlfn.IFS(I7802=0, 0, I7802&gt;34, 0, AND(I7802&gt;0, I7802&lt;35), VLOOKUP(I7802, $A$63:$C$96, 3))</f>
        <v>7160</v>
      </c>
      <c r="M7802" s="5">
        <f t="shared" si="1096"/>
        <v>0</v>
      </c>
      <c r="N7802" s="5">
        <v>3919.8776385402293</v>
      </c>
      <c r="O7802" s="5">
        <f t="shared" si="1103"/>
        <v>4831.1549999999997</v>
      </c>
      <c r="P7802" s="5">
        <f t="shared" si="1104"/>
        <v>4831.1549999999997</v>
      </c>
      <c r="Q7802" s="5">
        <f t="shared" si="1098"/>
        <v>487.20077413479089</v>
      </c>
      <c r="R7802" s="5">
        <f>IF(O7802&gt;(P7802+U7802),O7802-P7802-U7802, 0)</f>
        <v>0</v>
      </c>
      <c r="S7802" s="5">
        <f t="shared" si="1099"/>
        <v>1841.6442258652094</v>
      </c>
      <c r="T7802" s="5">
        <f t="shared" si="1100"/>
        <v>487.20077413479089</v>
      </c>
      <c r="U7802" s="5">
        <f>IF(O7802&gt;P7802,IF(V7801*($B$6/100)&gt;=O7802-P7802,(O7802-P7802), V7801*($B$6/100)), 0)</f>
        <v>0</v>
      </c>
      <c r="V7802" s="5">
        <f>V7801+(T7802*($B$5/100))-(U7802/($B$6/100))</f>
        <v>1180195.1597339313</v>
      </c>
      <c r="W7802" s="5">
        <f t="shared" si="1101"/>
        <v>29504.878993348284</v>
      </c>
    </row>
    <row r="7803" spans="4:23" x14ac:dyDescent="0.25">
      <c r="D7803">
        <f t="shared" si="1102"/>
        <v>7801</v>
      </c>
      <c r="E7803" s="3">
        <v>44156</v>
      </c>
      <c r="F7803" s="4">
        <v>0</v>
      </c>
      <c r="G7803">
        <v>70</v>
      </c>
      <c r="H7803">
        <v>0</v>
      </c>
      <c r="I7803" s="5">
        <f t="shared" si="1097"/>
        <v>10</v>
      </c>
      <c r="J7803" s="22">
        <v>0</v>
      </c>
      <c r="K7803">
        <v>1.47E-4</v>
      </c>
      <c r="L7803" s="5" cm="1">
        <f t="array" ref="L7803">_xlfn.IFS(I7803=0, 0, I7803&gt;34, 0, AND(I7803&gt;0, I7803&lt;35), VLOOKUP(I7803, $A$63:$C$96, 3))</f>
        <v>12480</v>
      </c>
      <c r="M7803" s="5">
        <f t="shared" si="1096"/>
        <v>0</v>
      </c>
      <c r="N7803" s="5">
        <v>3008.4056701406334</v>
      </c>
      <c r="O7803" s="5">
        <f t="shared" si="1103"/>
        <v>4140.99</v>
      </c>
      <c r="P7803" s="5">
        <f t="shared" si="1104"/>
        <v>4140.99</v>
      </c>
      <c r="Q7803" s="5">
        <f t="shared" si="1098"/>
        <v>487.20077413479089</v>
      </c>
      <c r="R7803" s="5">
        <f>IF(O7803&gt;(P7803+U7803),O7803-P7803-U7803, 0)</f>
        <v>0</v>
      </c>
      <c r="S7803" s="5">
        <f t="shared" si="1099"/>
        <v>1545.1094162839349</v>
      </c>
      <c r="T7803" s="5">
        <f t="shared" si="1100"/>
        <v>6793.9005837160657</v>
      </c>
      <c r="U7803" s="5">
        <f>IF(O7803&gt;P7803,IF(V7802*($B$6/100)&gt;=O7803-P7803,(O7803-P7803), V7802*($B$6/100)), 0)</f>
        <v>0</v>
      </c>
      <c r="V7803" s="5">
        <f>V7802+(T7803*($B$5/100))-(U7803/($B$6/100))</f>
        <v>1184950.8901425325</v>
      </c>
      <c r="W7803" s="5">
        <f t="shared" si="1101"/>
        <v>29623.772253563315</v>
      </c>
    </row>
    <row r="7804" spans="4:23" x14ac:dyDescent="0.25">
      <c r="D7804">
        <f t="shared" si="1102"/>
        <v>7802</v>
      </c>
      <c r="E7804" s="3">
        <v>44156</v>
      </c>
      <c r="F7804" s="4">
        <v>4.1666666666666664E-2</v>
      </c>
      <c r="G7804">
        <v>70</v>
      </c>
      <c r="H7804">
        <v>0</v>
      </c>
      <c r="I7804" s="5">
        <f t="shared" si="1097"/>
        <v>10</v>
      </c>
      <c r="J7804" s="22">
        <v>0</v>
      </c>
      <c r="K7804">
        <v>1.1734E-4</v>
      </c>
      <c r="L7804" s="5" cm="1">
        <f t="array" ref="L7804">_xlfn.IFS(I7804=0, 0, I7804&gt;34, 0, AND(I7804&gt;0, I7804&lt;35), VLOOKUP(I7804, $A$63:$C$96, 3))</f>
        <v>12480</v>
      </c>
      <c r="M7804" s="5">
        <f t="shared" si="1096"/>
        <v>0</v>
      </c>
      <c r="N7804" s="5">
        <v>2643.930336211231</v>
      </c>
      <c r="O7804" s="5">
        <f t="shared" si="1103"/>
        <v>3305.4677999999999</v>
      </c>
      <c r="P7804" s="5">
        <f t="shared" si="1104"/>
        <v>3305.4677999999999</v>
      </c>
      <c r="Q7804" s="5">
        <f t="shared" si="1098"/>
        <v>487.20077413479089</v>
      </c>
      <c r="R7804" s="5">
        <f>IF(O7804&gt;(P7804+U7804),O7804-P7804-U7804, 0)</f>
        <v>0</v>
      </c>
      <c r="S7804" s="5">
        <f t="shared" si="1099"/>
        <v>1357.9158220000811</v>
      </c>
      <c r="T7804" s="5">
        <f t="shared" si="1100"/>
        <v>7816.6163779999188</v>
      </c>
      <c r="U7804" s="5">
        <f>IF(O7804&gt;P7804,IF(V7803*($B$6/100)&gt;=O7804-P7804,(O7804-P7804), V7803*($B$6/100)), 0)</f>
        <v>0</v>
      </c>
      <c r="V7804" s="5">
        <f>V7803+(T7804*($B$5/100))-(U7804/($B$6/100))</f>
        <v>1190422.5216071324</v>
      </c>
      <c r="W7804" s="5">
        <f t="shared" si="1101"/>
        <v>29760.563040178309</v>
      </c>
    </row>
    <row r="7805" spans="4:23" x14ac:dyDescent="0.25">
      <c r="D7805">
        <f t="shared" si="1102"/>
        <v>7803</v>
      </c>
      <c r="E7805" s="3">
        <v>44156</v>
      </c>
      <c r="F7805" s="4">
        <v>8.3333333333333329E-2</v>
      </c>
      <c r="G7805">
        <v>60</v>
      </c>
      <c r="H7805">
        <v>0</v>
      </c>
      <c r="I7805" s="5">
        <f t="shared" si="1097"/>
        <v>8</v>
      </c>
      <c r="J7805" s="22">
        <v>0</v>
      </c>
      <c r="K7805">
        <v>9.219000000000001E-5</v>
      </c>
      <c r="L7805" s="5" cm="1">
        <f t="array" ref="L7805">_xlfn.IFS(I7805=0, 0, I7805&gt;34, 0, AND(I7805&gt;0, I7805&lt;35), VLOOKUP(I7805, $A$63:$C$96, 3))</f>
        <v>7160</v>
      </c>
      <c r="M7805" s="5">
        <f t="shared" si="1096"/>
        <v>0</v>
      </c>
      <c r="N7805" s="5">
        <v>2498.5719753154071</v>
      </c>
      <c r="O7805" s="5">
        <f t="shared" si="1103"/>
        <v>2596.9923000000003</v>
      </c>
      <c r="P7805" s="5">
        <f t="shared" si="1104"/>
        <v>2596.9923000000003</v>
      </c>
      <c r="Q7805" s="5">
        <f t="shared" si="1098"/>
        <v>487.20077413479089</v>
      </c>
      <c r="R7805" s="5">
        <f>IF(O7805&gt;(P7805+U7805),O7805-P7805-U7805, 0)</f>
        <v>0</v>
      </c>
      <c r="S7805" s="5">
        <f t="shared" si="1099"/>
        <v>1283.2601416226282</v>
      </c>
      <c r="T7805" s="5">
        <f t="shared" si="1100"/>
        <v>3279.7475583773721</v>
      </c>
      <c r="U7805" s="5">
        <f>IF(O7805&gt;P7805,IF(V7804*($B$6/100)&gt;=O7805-P7805,(O7805-P7805), V7804*($B$6/100)), 0)</f>
        <v>0</v>
      </c>
      <c r="V7805" s="5">
        <f>V7804+(T7805*($B$5/100))-(U7805/($B$6/100))</f>
        <v>1192718.3448979966</v>
      </c>
      <c r="W7805" s="5">
        <f t="shared" si="1101"/>
        <v>29817.958622449914</v>
      </c>
    </row>
    <row r="7806" spans="4:23" x14ac:dyDescent="0.25">
      <c r="D7806">
        <f t="shared" si="1102"/>
        <v>7804</v>
      </c>
      <c r="E7806" s="3">
        <v>44156</v>
      </c>
      <c r="F7806" s="4">
        <v>0.125</v>
      </c>
      <c r="G7806">
        <v>70</v>
      </c>
      <c r="H7806">
        <v>0</v>
      </c>
      <c r="I7806" s="5">
        <f t="shared" si="1097"/>
        <v>10</v>
      </c>
      <c r="J7806" s="22">
        <v>0</v>
      </c>
      <c r="K7806">
        <v>7.8100000000000001E-5</v>
      </c>
      <c r="L7806" s="5" cm="1">
        <f t="array" ref="L7806">_xlfn.IFS(I7806=0, 0, I7806&gt;34, 0, AND(I7806&gt;0, I7806&lt;35), VLOOKUP(I7806, $A$63:$C$96, 3))</f>
        <v>12480</v>
      </c>
      <c r="M7806" s="5">
        <f t="shared" si="1096"/>
        <v>0</v>
      </c>
      <c r="N7806" s="5">
        <v>2484.7227457695349</v>
      </c>
      <c r="O7806" s="5">
        <f t="shared" si="1103"/>
        <v>2200.0769999999998</v>
      </c>
      <c r="P7806" s="5">
        <f t="shared" si="1104"/>
        <v>2200.0769999999998</v>
      </c>
      <c r="Q7806" s="5">
        <f t="shared" si="1098"/>
        <v>487.20077413479089</v>
      </c>
      <c r="R7806" s="5">
        <f>IF(O7806&gt;(P7806+U7806),O7806-P7806-U7806, 0)</f>
        <v>0</v>
      </c>
      <c r="S7806" s="5">
        <f t="shared" si="1099"/>
        <v>1276.1472129401727</v>
      </c>
      <c r="T7806" s="5">
        <f t="shared" si="1100"/>
        <v>9003.7757870598289</v>
      </c>
      <c r="U7806" s="5">
        <f>IF(O7806&gt;P7806,IF(V7805*($B$6/100)&gt;=O7806-P7806,(O7806-P7806), V7805*($B$6/100)), 0)</f>
        <v>0</v>
      </c>
      <c r="V7806" s="5">
        <f>V7805+(T7806*($B$5/100))-(U7806/($B$6/100))</f>
        <v>1199020.9879489385</v>
      </c>
      <c r="W7806" s="5">
        <f t="shared" si="1101"/>
        <v>29975.524698723464</v>
      </c>
    </row>
    <row r="7807" spans="4:23" x14ac:dyDescent="0.25">
      <c r="D7807">
        <f t="shared" si="1102"/>
        <v>7805</v>
      </c>
      <c r="E7807" s="3">
        <v>44156</v>
      </c>
      <c r="F7807" s="4">
        <v>0.16666666666666666</v>
      </c>
      <c r="G7807">
        <v>80</v>
      </c>
      <c r="H7807">
        <v>0</v>
      </c>
      <c r="I7807" s="5">
        <f t="shared" si="1097"/>
        <v>11</v>
      </c>
      <c r="J7807" s="22">
        <v>0</v>
      </c>
      <c r="K7807">
        <v>7.2269999999999998E-5</v>
      </c>
      <c r="L7807" s="5" cm="1">
        <f t="array" ref="L7807">_xlfn.IFS(I7807=0, 0, I7807&gt;34, 0, AND(I7807&gt;0, I7807&lt;35), VLOOKUP(I7807, $A$63:$C$96, 3))</f>
        <v>14640</v>
      </c>
      <c r="M7807" s="5">
        <f t="shared" si="1096"/>
        <v>0</v>
      </c>
      <c r="N7807" s="5">
        <v>2529.79937723597</v>
      </c>
      <c r="O7807" s="5">
        <f t="shared" si="1103"/>
        <v>2035.8459</v>
      </c>
      <c r="P7807" s="5">
        <f t="shared" si="1104"/>
        <v>2035.8459</v>
      </c>
      <c r="Q7807" s="5">
        <f t="shared" si="1098"/>
        <v>487.20077413479089</v>
      </c>
      <c r="R7807" s="5">
        <f>IF(O7807&gt;(P7807+U7807),O7807-P7807-U7807, 0)</f>
        <v>0</v>
      </c>
      <c r="S7807" s="5">
        <f t="shared" si="1099"/>
        <v>1299.2984549499956</v>
      </c>
      <c r="T7807" s="5">
        <f t="shared" si="1100"/>
        <v>11304.855645050004</v>
      </c>
      <c r="U7807" s="5">
        <f>IF(O7807&gt;P7807,IF(V7806*($B$6/100)&gt;=O7807-P7807,(O7807-P7807), V7806*($B$6/100)), 0)</f>
        <v>0</v>
      </c>
      <c r="V7807" s="5">
        <f>V7806+(T7807*($B$5/100))-(U7807/($B$6/100))</f>
        <v>1206934.3869004736</v>
      </c>
      <c r="W7807" s="5">
        <f t="shared" si="1101"/>
        <v>30173.35967251184</v>
      </c>
    </row>
    <row r="7808" spans="4:23" x14ac:dyDescent="0.25">
      <c r="D7808">
        <f t="shared" si="1102"/>
        <v>7806</v>
      </c>
      <c r="E7808" s="3">
        <v>44156</v>
      </c>
      <c r="F7808" s="4">
        <v>0.20833333333333334</v>
      </c>
      <c r="G7808">
        <v>70</v>
      </c>
      <c r="H7808">
        <v>0</v>
      </c>
      <c r="I7808" s="5">
        <f t="shared" si="1097"/>
        <v>10</v>
      </c>
      <c r="J7808" s="22">
        <v>0</v>
      </c>
      <c r="K7808">
        <v>7.2360000000000005E-5</v>
      </c>
      <c r="L7808" s="5" cm="1">
        <f t="array" ref="L7808">_xlfn.IFS(I7808=0, 0, I7808&gt;34, 0, AND(I7808&gt;0, I7808&lt;35), VLOOKUP(I7808, $A$63:$C$96, 3))</f>
        <v>12480</v>
      </c>
      <c r="M7808" s="5">
        <f t="shared" si="1096"/>
        <v>0</v>
      </c>
      <c r="N7808" s="5">
        <v>2691.0606828915534</v>
      </c>
      <c r="O7808" s="5">
        <f t="shared" si="1103"/>
        <v>2038.3812000000003</v>
      </c>
      <c r="P7808" s="5">
        <f t="shared" si="1104"/>
        <v>2038.3812000000003</v>
      </c>
      <c r="Q7808" s="5">
        <f t="shared" si="1098"/>
        <v>487.20077413479089</v>
      </c>
      <c r="R7808" s="5">
        <f>IF(O7808&gt;(P7808+U7808),O7808-P7808-U7808, 0)</f>
        <v>0</v>
      </c>
      <c r="S7808" s="5">
        <f t="shared" si="1099"/>
        <v>1382.1218468627744</v>
      </c>
      <c r="T7808" s="5">
        <f t="shared" si="1100"/>
        <v>9059.4969531372262</v>
      </c>
      <c r="U7808" s="5">
        <f>IF(O7808&gt;P7808,IF(V7807*($B$6/100)&gt;=O7808-P7808,(O7808-P7808), V7807*($B$6/100)), 0)</f>
        <v>0</v>
      </c>
      <c r="V7808" s="5">
        <f>V7807+(T7808*($B$5/100))-(U7808/($B$6/100))</f>
        <v>1213276.0347676696</v>
      </c>
      <c r="W7808" s="5">
        <f t="shared" si="1101"/>
        <v>30331.900869191741</v>
      </c>
    </row>
    <row r="7809" spans="4:23" x14ac:dyDescent="0.25">
      <c r="D7809">
        <f t="shared" si="1102"/>
        <v>7807</v>
      </c>
      <c r="E7809" s="3">
        <v>44156</v>
      </c>
      <c r="F7809" s="4">
        <v>0.25</v>
      </c>
      <c r="G7809">
        <v>80</v>
      </c>
      <c r="H7809">
        <v>0</v>
      </c>
      <c r="I7809" s="5">
        <f t="shared" si="1097"/>
        <v>11</v>
      </c>
      <c r="J7809" s="22">
        <v>0</v>
      </c>
      <c r="K7809">
        <v>7.5240000000000005E-5</v>
      </c>
      <c r="L7809" s="5" cm="1">
        <f t="array" ref="L7809">_xlfn.IFS(I7809=0, 0, I7809&gt;34, 0, AND(I7809&gt;0, I7809&lt;35), VLOOKUP(I7809, $A$63:$C$96, 3))</f>
        <v>14640</v>
      </c>
      <c r="M7809" s="5">
        <f t="shared" si="1096"/>
        <v>0</v>
      </c>
      <c r="N7809" s="5">
        <v>3073.4273505447745</v>
      </c>
      <c r="O7809" s="5">
        <f t="shared" si="1103"/>
        <v>2119.5108</v>
      </c>
      <c r="P7809" s="5">
        <f t="shared" si="1104"/>
        <v>2119.5108</v>
      </c>
      <c r="Q7809" s="5">
        <f t="shared" si="1098"/>
        <v>487.20077413479089</v>
      </c>
      <c r="R7809" s="5">
        <f>IF(O7809&gt;(P7809+U7809),O7809-P7809-U7809, 0)</f>
        <v>0</v>
      </c>
      <c r="S7809" s="5">
        <f t="shared" si="1099"/>
        <v>1578.5043841408951</v>
      </c>
      <c r="T7809" s="5">
        <f t="shared" si="1100"/>
        <v>10941.984815859105</v>
      </c>
      <c r="U7809" s="5">
        <f>IF(O7809&gt;P7809,IF(V7808*($B$6/100)&gt;=O7809-P7809,(O7809-P7809), V7808*($B$6/100)), 0)</f>
        <v>0</v>
      </c>
      <c r="V7809" s="5">
        <f>V7808+(T7809*($B$5/100))-(U7809/($B$6/100))</f>
        <v>1220935.4241387709</v>
      </c>
      <c r="W7809" s="5">
        <f t="shared" si="1101"/>
        <v>30523.385603469273</v>
      </c>
    </row>
    <row r="7810" spans="4:23" x14ac:dyDescent="0.25">
      <c r="D7810">
        <f t="shared" si="1102"/>
        <v>7808</v>
      </c>
      <c r="E7810" s="3">
        <v>44156</v>
      </c>
      <c r="F7810" s="4">
        <v>0.29166666666666669</v>
      </c>
      <c r="G7810">
        <v>70</v>
      </c>
      <c r="H7810">
        <v>0</v>
      </c>
      <c r="I7810" s="5">
        <f t="shared" si="1097"/>
        <v>10</v>
      </c>
      <c r="J7810" s="22">
        <v>0</v>
      </c>
      <c r="K7810">
        <v>8.2689999999999996E-5</v>
      </c>
      <c r="L7810" s="5" cm="1">
        <f t="array" ref="L7810">_xlfn.IFS(I7810=0, 0, I7810&gt;34, 0, AND(I7810&gt;0, I7810&lt;35), VLOOKUP(I7810, $A$63:$C$96, 3))</f>
        <v>12480</v>
      </c>
      <c r="M7810" s="5">
        <f t="shared" si="1096"/>
        <v>0</v>
      </c>
      <c r="N7810" s="5">
        <v>3882.3232496297387</v>
      </c>
      <c r="O7810" s="5">
        <f t="shared" si="1103"/>
        <v>2329.3773000000001</v>
      </c>
      <c r="P7810" s="5">
        <f t="shared" si="1104"/>
        <v>2329.3773000000001</v>
      </c>
      <c r="Q7810" s="5">
        <f t="shared" si="1098"/>
        <v>487.20077413479089</v>
      </c>
      <c r="R7810" s="5">
        <f>IF(O7810&gt;(P7810+U7810),O7810-P7810-U7810, 0)</f>
        <v>0</v>
      </c>
      <c r="S7810" s="5">
        <f t="shared" si="1099"/>
        <v>1993.9512378929064</v>
      </c>
      <c r="T7810" s="5">
        <f t="shared" si="1100"/>
        <v>8156.6714621070932</v>
      </c>
      <c r="U7810" s="5">
        <f>IF(O7810&gt;P7810,IF(V7809*($B$6/100)&gt;=O7810-P7810,(O7810-P7810), V7809*($B$6/100)), 0)</f>
        <v>0</v>
      </c>
      <c r="V7810" s="5">
        <f>V7809+(T7810*($B$5/100))-(U7810/($B$6/100))</f>
        <v>1226645.094162246</v>
      </c>
      <c r="W7810" s="5">
        <f t="shared" si="1101"/>
        <v>30666.127354056149</v>
      </c>
    </row>
    <row r="7811" spans="4:23" x14ac:dyDescent="0.25">
      <c r="D7811">
        <f t="shared" si="1102"/>
        <v>7809</v>
      </c>
      <c r="E7811" s="3">
        <v>44156</v>
      </c>
      <c r="F7811" s="4">
        <v>0.33333333333333331</v>
      </c>
      <c r="G7811">
        <v>90</v>
      </c>
      <c r="H7811">
        <v>0</v>
      </c>
      <c r="I7811" s="5">
        <f t="shared" si="1097"/>
        <v>13</v>
      </c>
      <c r="J7811" s="22">
        <v>4.9489515646110373E-6</v>
      </c>
      <c r="K7811">
        <v>1.0365E-4</v>
      </c>
      <c r="L7811" s="5" cm="1">
        <f t="array" ref="L7811">_xlfn.IFS(I7811=0, 0, I7811&gt;34, 0, AND(I7811&gt;0, I7811&lt;35), VLOOKUP(I7811, $A$63:$C$96, 3))</f>
        <v>16600</v>
      </c>
      <c r="M7811" s="5">
        <f t="shared" ref="M7811:M7874" si="1105">$B$11*$B$4*J7811*1000</f>
        <v>23.507519931902429</v>
      </c>
      <c r="N7811" s="5">
        <v>5122.6995735708297</v>
      </c>
      <c r="O7811" s="5">
        <f t="shared" si="1103"/>
        <v>2919.8205000000003</v>
      </c>
      <c r="P7811" s="5">
        <f t="shared" si="1104"/>
        <v>2919.8205000000003</v>
      </c>
      <c r="Q7811" s="5">
        <f t="shared" si="1098"/>
        <v>487.20077413479089</v>
      </c>
      <c r="R7811" s="5">
        <f>IF(O7811&gt;(P7811+U7811),O7811-P7811-U7811, 0)</f>
        <v>0</v>
      </c>
      <c r="S7811" s="5">
        <f t="shared" si="1099"/>
        <v>2631.0053283299321</v>
      </c>
      <c r="T7811" s="5">
        <f t="shared" si="1100"/>
        <v>11072.681691601971</v>
      </c>
      <c r="U7811" s="5">
        <f>IF(O7811&gt;P7811,IF(V7810*($B$6/100)&gt;=O7811-P7811,(O7811-P7811), V7810*($B$6/100)), 0)</f>
        <v>0</v>
      </c>
      <c r="V7811" s="5">
        <f>V7810+(T7811*($B$5/100))-(U7811/($B$6/100))</f>
        <v>1234395.9713463674</v>
      </c>
      <c r="W7811" s="5">
        <f t="shared" si="1101"/>
        <v>30859.899283659186</v>
      </c>
    </row>
    <row r="7812" spans="4:23" x14ac:dyDescent="0.25">
      <c r="D7812">
        <f t="shared" si="1102"/>
        <v>7810</v>
      </c>
      <c r="E7812" s="3">
        <v>44156</v>
      </c>
      <c r="F7812" s="4">
        <v>0.375</v>
      </c>
      <c r="G7812">
        <v>80</v>
      </c>
      <c r="H7812">
        <v>0</v>
      </c>
      <c r="I7812" s="5">
        <f t="shared" ref="I7812:I7875" si="1106">ROUND((G7812/10)*((LN(99/0.03)/(LN(10/0.03)))),0)</f>
        <v>11</v>
      </c>
      <c r="J7812" s="22">
        <v>1.2372378911527593E-5</v>
      </c>
      <c r="K7812">
        <v>1.3618000000000001E-4</v>
      </c>
      <c r="L7812" s="5" cm="1">
        <f t="array" ref="L7812">_xlfn.IFS(I7812=0, 0, I7812&gt;34, 0, AND(I7812&gt;0, I7812&lt;35), VLOOKUP(I7812, $A$63:$C$96, 3))</f>
        <v>14640</v>
      </c>
      <c r="M7812" s="5">
        <f t="shared" si="1105"/>
        <v>58.768799829756063</v>
      </c>
      <c r="N7812" s="5">
        <v>6224.1436431684115</v>
      </c>
      <c r="O7812" s="5">
        <f t="shared" si="1103"/>
        <v>3836.1906000000004</v>
      </c>
      <c r="P7812" s="5">
        <f t="shared" si="1104"/>
        <v>3836.1906000000004</v>
      </c>
      <c r="Q7812" s="5">
        <f t="shared" ref="Q7812:Q7875" si="1107">IF((L7812+M7812-P7812)&lt;($B$8/100)*$B$3,L7812+M7812-P7812,($B$8/100)*$B$3)</f>
        <v>487.20077413479089</v>
      </c>
      <c r="R7812" s="5">
        <f>IF(O7812&gt;(P7812+U7812),O7812-P7812-U7812, 0)</f>
        <v>0</v>
      </c>
      <c r="S7812" s="5">
        <f t="shared" ref="S7812:S7875" si="1108">IF((IF((L7812+M7812)&gt;O7812,L7812+M7812-P7812-Q7812,0))&lt;((N7812*3.595182*($B$7/100))/($B$5/100)),L7812+M7812-P7812-Q7812, N7812*3.595182*($B$7/100)/($B$5/100))</f>
        <v>3196.7041701905</v>
      </c>
      <c r="T7812" s="5">
        <f t="shared" ref="T7812:T7875" si="1109">((L7812+M7812)-P7812-S7812)</f>
        <v>7665.8740296392552</v>
      </c>
      <c r="U7812" s="5">
        <f>IF(O7812&gt;P7812,IF(V7811*($B$6/100)&gt;=O7812-P7812,(O7812-P7812), V7811*($B$6/100)), 0)</f>
        <v>0</v>
      </c>
      <c r="V7812" s="5">
        <f>V7811+(T7812*($B$5/100))-(U7812/($B$6/100))</f>
        <v>1239762.0831671148</v>
      </c>
      <c r="W7812" s="5">
        <f t="shared" ref="W7812:W7875" si="1110">V7812/40</f>
        <v>30994.052079177869</v>
      </c>
    </row>
    <row r="7813" spans="4:23" x14ac:dyDescent="0.25">
      <c r="D7813">
        <f t="shared" ref="D7813:D7876" si="1111">D7812+1</f>
        <v>7811</v>
      </c>
      <c r="E7813" s="3">
        <v>44156</v>
      </c>
      <c r="F7813" s="4">
        <v>0.41666666666666669</v>
      </c>
      <c r="G7813">
        <v>70</v>
      </c>
      <c r="H7813">
        <v>0</v>
      </c>
      <c r="I7813" s="5">
        <f t="shared" si="1106"/>
        <v>10</v>
      </c>
      <c r="J7813" s="22">
        <v>1.7321330476138631E-5</v>
      </c>
      <c r="K7813">
        <v>1.5148000000000001E-4</v>
      </c>
      <c r="L7813" s="5" cm="1">
        <f t="array" ref="L7813">_xlfn.IFS(I7813=0, 0, I7813&gt;34, 0, AND(I7813&gt;0, I7813&lt;35), VLOOKUP(I7813, $A$63:$C$96, 3))</f>
        <v>12480</v>
      </c>
      <c r="M7813" s="5">
        <f t="shared" si="1105"/>
        <v>82.276319761658499</v>
      </c>
      <c r="N7813" s="5">
        <v>6466.8834754427098</v>
      </c>
      <c r="O7813" s="5">
        <f t="shared" ref="O7813:O7876" si="1112">$B$2*K7813*1000</f>
        <v>4267.1916000000001</v>
      </c>
      <c r="P7813" s="5">
        <f t="shared" ref="P7813:P7876" si="1113">IF(O7813&gt;=(L7813+M7813),L7813+M7813,O7813)</f>
        <v>4267.1916000000001</v>
      </c>
      <c r="Q7813" s="5">
        <f t="shared" si="1107"/>
        <v>487.20077413479089</v>
      </c>
      <c r="R7813" s="5">
        <f>IF(O7813&gt;(P7813+U7813),O7813-P7813-U7813, 0)</f>
        <v>0</v>
      </c>
      <c r="S7813" s="5">
        <f t="shared" si="1108"/>
        <v>3321.3747238584388</v>
      </c>
      <c r="T7813" s="5">
        <f t="shared" si="1109"/>
        <v>4973.7099959032203</v>
      </c>
      <c r="U7813" s="5">
        <f>IF(O7813&gt;P7813,IF(V7812*($B$6/100)&gt;=O7813-P7813,(O7813-P7813), V7812*($B$6/100)), 0)</f>
        <v>0</v>
      </c>
      <c r="V7813" s="5">
        <f>V7812+(T7813*($B$5/100))-(U7813/($B$6/100))</f>
        <v>1243243.6801642471</v>
      </c>
      <c r="W7813" s="5">
        <f t="shared" si="1110"/>
        <v>31081.092004106176</v>
      </c>
    </row>
    <row r="7814" spans="4:23" x14ac:dyDescent="0.25">
      <c r="D7814">
        <f t="shared" si="1111"/>
        <v>7812</v>
      </c>
      <c r="E7814" s="3">
        <v>44156</v>
      </c>
      <c r="F7814" s="4">
        <v>0.45833333333333331</v>
      </c>
      <c r="G7814">
        <v>80</v>
      </c>
      <c r="H7814">
        <v>0</v>
      </c>
      <c r="I7814" s="5">
        <f t="shared" si="1106"/>
        <v>11</v>
      </c>
      <c r="J7814" s="22">
        <v>2.9693709387666222E-5</v>
      </c>
      <c r="K7814">
        <v>1.4783999999999999E-4</v>
      </c>
      <c r="L7814" s="5" cm="1">
        <f t="array" ref="L7814">_xlfn.IFS(I7814=0, 0, I7814&gt;34, 0, AND(I7814&gt;0, I7814&lt;35), VLOOKUP(I7814, $A$63:$C$96, 3))</f>
        <v>14640</v>
      </c>
      <c r="M7814" s="5">
        <f t="shared" si="1105"/>
        <v>141.04511959141456</v>
      </c>
      <c r="N7814" s="5">
        <v>6123.0798407363436</v>
      </c>
      <c r="O7814" s="5">
        <f t="shared" si="1112"/>
        <v>4164.6527999999998</v>
      </c>
      <c r="P7814" s="5">
        <f t="shared" si="1113"/>
        <v>4164.6527999999998</v>
      </c>
      <c r="Q7814" s="5">
        <f t="shared" si="1107"/>
        <v>487.20077413479089</v>
      </c>
      <c r="R7814" s="5">
        <f>IF(O7814&gt;(P7814+U7814),O7814-P7814-U7814, 0)</f>
        <v>0</v>
      </c>
      <c r="S7814" s="5">
        <f t="shared" si="1108"/>
        <v>3144.7980611397384</v>
      </c>
      <c r="T7814" s="5">
        <f t="shared" si="1109"/>
        <v>7471.5942584516761</v>
      </c>
      <c r="U7814" s="5">
        <f>IF(O7814&gt;P7814,IF(V7813*($B$6/100)&gt;=O7814-P7814,(O7814-P7814), V7813*($B$6/100)), 0)</f>
        <v>0</v>
      </c>
      <c r="V7814" s="5">
        <f>V7813+(T7814*($B$5/100))-(U7814/($B$6/100))</f>
        <v>1248473.7961451632</v>
      </c>
      <c r="W7814" s="5">
        <f t="shared" si="1110"/>
        <v>31211.84490362908</v>
      </c>
    </row>
    <row r="7815" spans="4:23" x14ac:dyDescent="0.25">
      <c r="D7815">
        <f t="shared" si="1111"/>
        <v>7813</v>
      </c>
      <c r="E7815" s="3">
        <v>44156</v>
      </c>
      <c r="F7815" s="4">
        <v>0.5</v>
      </c>
      <c r="G7815">
        <v>70</v>
      </c>
      <c r="H7815">
        <v>0</v>
      </c>
      <c r="I7815" s="5">
        <f t="shared" si="1106"/>
        <v>10</v>
      </c>
      <c r="J7815" s="22">
        <v>3.711713673458278E-5</v>
      </c>
      <c r="K7815">
        <v>1.4828000000000001E-4</v>
      </c>
      <c r="L7815" s="5" cm="1">
        <f t="array" ref="L7815">_xlfn.IFS(I7815=0, 0, I7815&gt;34, 0, AND(I7815&gt;0, I7815&lt;35), VLOOKUP(I7815, $A$63:$C$96, 3))</f>
        <v>12480</v>
      </c>
      <c r="M7815" s="5">
        <f t="shared" si="1105"/>
        <v>176.30639948926822</v>
      </c>
      <c r="N7815" s="5">
        <v>5803.7944406377374</v>
      </c>
      <c r="O7815" s="5">
        <f t="shared" si="1112"/>
        <v>4177.0475999999999</v>
      </c>
      <c r="P7815" s="5">
        <f t="shared" si="1113"/>
        <v>4177.0475999999999</v>
      </c>
      <c r="Q7815" s="5">
        <f t="shared" si="1107"/>
        <v>487.20077413479089</v>
      </c>
      <c r="R7815" s="5">
        <f>IF(O7815&gt;(P7815+U7815),O7815-P7815-U7815, 0)</f>
        <v>0</v>
      </c>
      <c r="S7815" s="5">
        <f t="shared" si="1108"/>
        <v>2980.8139006686947</v>
      </c>
      <c r="T7815" s="5">
        <f t="shared" si="1109"/>
        <v>5498.444898820575</v>
      </c>
      <c r="U7815" s="5">
        <f>IF(O7815&gt;P7815,IF(V7814*($B$6/100)&gt;=O7815-P7815,(O7815-P7815), V7814*($B$6/100)), 0)</f>
        <v>0</v>
      </c>
      <c r="V7815" s="5">
        <f>V7814+(T7815*($B$5/100))-(U7815/($B$6/100))</f>
        <v>1252322.7075743377</v>
      </c>
      <c r="W7815" s="5">
        <f t="shared" si="1110"/>
        <v>31308.067689358442</v>
      </c>
    </row>
    <row r="7816" spans="4:23" x14ac:dyDescent="0.25">
      <c r="D7816">
        <f t="shared" si="1111"/>
        <v>7814</v>
      </c>
      <c r="E7816" s="3">
        <v>44156</v>
      </c>
      <c r="F7816" s="4">
        <v>0.54166666666666663</v>
      </c>
      <c r="G7816">
        <v>70</v>
      </c>
      <c r="H7816">
        <v>0</v>
      </c>
      <c r="I7816" s="5">
        <f t="shared" si="1106"/>
        <v>10</v>
      </c>
      <c r="J7816" s="22">
        <v>3.2168185169971744E-5</v>
      </c>
      <c r="K7816">
        <v>1.5286E-4</v>
      </c>
      <c r="L7816" s="5" cm="1">
        <f t="array" ref="L7816">_xlfn.IFS(I7816=0, 0, I7816&gt;34, 0, AND(I7816&gt;0, I7816&lt;35), VLOOKUP(I7816, $A$63:$C$96, 3))</f>
        <v>12480</v>
      </c>
      <c r="M7816" s="5">
        <f t="shared" si="1105"/>
        <v>152.79887955736578</v>
      </c>
      <c r="N7816" s="5">
        <v>5584.3865278212324</v>
      </c>
      <c r="O7816" s="5">
        <f t="shared" si="1112"/>
        <v>4306.0662000000002</v>
      </c>
      <c r="P7816" s="5">
        <f t="shared" si="1113"/>
        <v>4306.0662000000002</v>
      </c>
      <c r="Q7816" s="5">
        <f t="shared" si="1107"/>
        <v>487.20077413479089</v>
      </c>
      <c r="R7816" s="5">
        <f>IF(O7816&gt;(P7816+U7816),O7816-P7816-U7816, 0)</f>
        <v>0</v>
      </c>
      <c r="S7816" s="5">
        <f t="shared" si="1108"/>
        <v>2868.1265608379135</v>
      </c>
      <c r="T7816" s="5">
        <f t="shared" si="1109"/>
        <v>5458.6061187194509</v>
      </c>
      <c r="U7816" s="5">
        <f>IF(O7816&gt;P7816,IF(V7815*($B$6/100)&gt;=O7816-P7816,(O7816-P7816), V7815*($B$6/100)), 0)</f>
        <v>0</v>
      </c>
      <c r="V7816" s="5">
        <f>V7815+(T7816*($B$5/100))-(U7816/($B$6/100))</f>
        <v>1256143.7318574414</v>
      </c>
      <c r="W7816" s="5">
        <f t="shared" si="1110"/>
        <v>31403.593296436033</v>
      </c>
    </row>
    <row r="7817" spans="4:23" x14ac:dyDescent="0.25">
      <c r="D7817">
        <f t="shared" si="1111"/>
        <v>7815</v>
      </c>
      <c r="E7817" s="3">
        <v>44156</v>
      </c>
      <c r="F7817" s="4">
        <v>0.58333333333333337</v>
      </c>
      <c r="G7817">
        <v>60</v>
      </c>
      <c r="H7817">
        <v>0</v>
      </c>
      <c r="I7817" s="5">
        <f t="shared" si="1106"/>
        <v>8</v>
      </c>
      <c r="J7817" s="22">
        <v>1.4846854693833111E-5</v>
      </c>
      <c r="K7817">
        <v>1.4830999999999999E-4</v>
      </c>
      <c r="L7817" s="5" cm="1">
        <f t="array" ref="L7817">_xlfn.IFS(I7817=0, 0, I7817&gt;34, 0, AND(I7817&gt;0, I7817&lt;35), VLOOKUP(I7817, $A$63:$C$96, 3))</f>
        <v>7160</v>
      </c>
      <c r="M7817" s="5">
        <f t="shared" si="1105"/>
        <v>70.522559795707281</v>
      </c>
      <c r="N7817" s="5">
        <v>5212.7691464595928</v>
      </c>
      <c r="O7817" s="5">
        <f t="shared" si="1112"/>
        <v>4177.8927000000003</v>
      </c>
      <c r="P7817" s="5">
        <f t="shared" si="1113"/>
        <v>4177.8927000000003</v>
      </c>
      <c r="Q7817" s="5">
        <f t="shared" si="1107"/>
        <v>487.20077413479089</v>
      </c>
      <c r="R7817" s="5">
        <f>IF(O7817&gt;(P7817+U7817),O7817-P7817-U7817, 0)</f>
        <v>0</v>
      </c>
      <c r="S7817" s="5">
        <f t="shared" si="1108"/>
        <v>2565.4290856609159</v>
      </c>
      <c r="T7817" s="5">
        <f t="shared" si="1109"/>
        <v>487.20077413479066</v>
      </c>
      <c r="U7817" s="5">
        <f>IF(O7817&gt;P7817,IF(V7816*($B$6/100)&gt;=O7817-P7817,(O7817-P7817), V7816*($B$6/100)), 0)</f>
        <v>0</v>
      </c>
      <c r="V7817" s="5">
        <f>V7816+(T7817*($B$5/100))-(U7817/($B$6/100))</f>
        <v>1256484.7723993356</v>
      </c>
      <c r="W7817" s="5">
        <f t="shared" si="1110"/>
        <v>31412.119309983391</v>
      </c>
    </row>
    <row r="7818" spans="4:23" x14ac:dyDescent="0.25">
      <c r="D7818">
        <f t="shared" si="1111"/>
        <v>7816</v>
      </c>
      <c r="E7818" s="3">
        <v>44156</v>
      </c>
      <c r="F7818" s="4">
        <v>0.625</v>
      </c>
      <c r="G7818">
        <v>50</v>
      </c>
      <c r="H7818">
        <v>0</v>
      </c>
      <c r="I7818" s="5">
        <f t="shared" si="1106"/>
        <v>7</v>
      </c>
      <c r="J7818" s="22">
        <v>4.9489515646110373E-6</v>
      </c>
      <c r="K7818">
        <v>1.5118E-4</v>
      </c>
      <c r="L7818" s="5" cm="1">
        <f t="array" ref="L7818">_xlfn.IFS(I7818=0, 0, I7818&gt;34, 0, AND(I7818&gt;0, I7818&lt;35), VLOOKUP(I7818, $A$63:$C$96, 3))</f>
        <v>4800</v>
      </c>
      <c r="M7818" s="5">
        <f t="shared" si="1105"/>
        <v>23.507519931902429</v>
      </c>
      <c r="N7818" s="5">
        <v>4999.2942021210447</v>
      </c>
      <c r="O7818" s="5">
        <f t="shared" si="1112"/>
        <v>4258.7406000000001</v>
      </c>
      <c r="P7818" s="5">
        <f t="shared" si="1113"/>
        <v>4258.7406000000001</v>
      </c>
      <c r="Q7818" s="5">
        <f t="shared" si="1107"/>
        <v>487.20077413479089</v>
      </c>
      <c r="R7818" s="5">
        <f>IF(O7818&gt;(P7818+U7818),O7818-P7818-U7818, 0)</f>
        <v>0</v>
      </c>
      <c r="S7818" s="5">
        <f t="shared" si="1108"/>
        <v>77.566145797111631</v>
      </c>
      <c r="T7818" s="5">
        <f t="shared" si="1109"/>
        <v>487.20077413479089</v>
      </c>
      <c r="U7818" s="5">
        <f>IF(O7818&gt;P7818,IF(V7817*($B$6/100)&gt;=O7818-P7818,(O7818-P7818), V7817*($B$6/100)), 0)</f>
        <v>0</v>
      </c>
      <c r="V7818" s="5">
        <f>V7817+(T7818*($B$5/100))-(U7818/($B$6/100))</f>
        <v>1256825.8129412299</v>
      </c>
      <c r="W7818" s="5">
        <f t="shared" si="1110"/>
        <v>31420.645323530749</v>
      </c>
    </row>
    <row r="7819" spans="4:23" x14ac:dyDescent="0.25">
      <c r="D7819">
        <f t="shared" si="1111"/>
        <v>7817</v>
      </c>
      <c r="E7819" s="3">
        <v>44156</v>
      </c>
      <c r="F7819" s="4">
        <v>0.66666666666666663</v>
      </c>
      <c r="G7819">
        <v>50</v>
      </c>
      <c r="H7819">
        <v>0</v>
      </c>
      <c r="I7819" s="5">
        <f t="shared" si="1106"/>
        <v>7</v>
      </c>
      <c r="J7819" s="22">
        <v>0</v>
      </c>
      <c r="K7819">
        <v>1.5645000000000001E-4</v>
      </c>
      <c r="L7819" s="5" cm="1">
        <f t="array" ref="L7819">_xlfn.IFS(I7819=0, 0, I7819&gt;34, 0, AND(I7819&gt;0, I7819&lt;35), VLOOKUP(I7819, $A$63:$C$96, 3))</f>
        <v>4800</v>
      </c>
      <c r="M7819" s="5">
        <f t="shared" si="1105"/>
        <v>0</v>
      </c>
      <c r="N7819" s="5">
        <v>4821.9291349107189</v>
      </c>
      <c r="O7819" s="5">
        <f t="shared" si="1112"/>
        <v>4407.1965</v>
      </c>
      <c r="P7819" s="5">
        <f t="shared" si="1113"/>
        <v>4407.1965</v>
      </c>
      <c r="Q7819" s="5">
        <f t="shared" si="1107"/>
        <v>392.80349999999999</v>
      </c>
      <c r="R7819" s="5">
        <f>IF(O7819&gt;(P7819+U7819),O7819-P7819-U7819, 0)</f>
        <v>0</v>
      </c>
      <c r="S7819" s="5">
        <f t="shared" si="1108"/>
        <v>0</v>
      </c>
      <c r="T7819" s="5">
        <f t="shared" si="1109"/>
        <v>392.80349999999999</v>
      </c>
      <c r="U7819" s="5">
        <f>IF(O7819&gt;P7819,IF(V7818*($B$6/100)&gt;=O7819-P7819,(O7819-P7819), V7818*($B$6/100)), 0)</f>
        <v>0</v>
      </c>
      <c r="V7819" s="5">
        <f>V7818+(T7819*($B$5/100))-(U7819/($B$6/100))</f>
        <v>1257100.7753912299</v>
      </c>
      <c r="W7819" s="5">
        <f t="shared" si="1110"/>
        <v>31427.519384780746</v>
      </c>
    </row>
    <row r="7820" spans="4:23" x14ac:dyDescent="0.25">
      <c r="D7820">
        <f t="shared" si="1111"/>
        <v>7818</v>
      </c>
      <c r="E7820" s="3">
        <v>44156</v>
      </c>
      <c r="F7820" s="4">
        <v>0.70833333333333337</v>
      </c>
      <c r="G7820">
        <v>50</v>
      </c>
      <c r="H7820">
        <v>0</v>
      </c>
      <c r="I7820" s="5">
        <f t="shared" si="1106"/>
        <v>7</v>
      </c>
      <c r="J7820" s="22">
        <v>0</v>
      </c>
      <c r="K7820">
        <v>1.8842000000000002E-4</v>
      </c>
      <c r="L7820" s="5" cm="1">
        <f t="array" ref="L7820">_xlfn.IFS(I7820=0, 0, I7820&gt;34, 0, AND(I7820&gt;0, I7820&lt;35), VLOOKUP(I7820, $A$63:$C$96, 3))</f>
        <v>4800</v>
      </c>
      <c r="M7820" s="5">
        <f t="shared" si="1105"/>
        <v>0</v>
      </c>
      <c r="N7820" s="5">
        <v>4896.752920122517</v>
      </c>
      <c r="O7820" s="5">
        <f t="shared" si="1112"/>
        <v>5307.7914000000001</v>
      </c>
      <c r="P7820" s="5">
        <f t="shared" si="1113"/>
        <v>4800</v>
      </c>
      <c r="Q7820" s="5">
        <f t="shared" si="1107"/>
        <v>0</v>
      </c>
      <c r="R7820" s="5">
        <f>IF(O7820&gt;(P7820+U7820),O7820-P7820-U7820, 0)</f>
        <v>0</v>
      </c>
      <c r="S7820" s="5">
        <f t="shared" si="1108"/>
        <v>0</v>
      </c>
      <c r="T7820" s="5">
        <f t="shared" si="1109"/>
        <v>0</v>
      </c>
      <c r="U7820" s="5">
        <f>IF(O7820&gt;P7820,IF(V7819*($B$6/100)&gt;=O7820-P7820,(O7820-P7820), V7819*($B$6/100)), 0)</f>
        <v>507.79140000000007</v>
      </c>
      <c r="V7820" s="5">
        <f>V7819+(T7820*($B$5/100))-(U7820/($B$6/100))</f>
        <v>1256375.3591055155</v>
      </c>
      <c r="W7820" s="5">
        <f t="shared" si="1110"/>
        <v>31409.383977637888</v>
      </c>
    </row>
    <row r="7821" spans="4:23" x14ac:dyDescent="0.25">
      <c r="D7821">
        <f t="shared" si="1111"/>
        <v>7819</v>
      </c>
      <c r="E7821" s="3">
        <v>44156</v>
      </c>
      <c r="F7821" s="4">
        <v>0.75</v>
      </c>
      <c r="G7821">
        <v>60</v>
      </c>
      <c r="H7821">
        <v>0</v>
      </c>
      <c r="I7821" s="5">
        <f t="shared" si="1106"/>
        <v>8</v>
      </c>
      <c r="J7821" s="22">
        <v>0</v>
      </c>
      <c r="K7821">
        <v>2.4185999999999999E-4</v>
      </c>
      <c r="L7821" s="5" cm="1">
        <f t="array" ref="L7821">_xlfn.IFS(I7821=0, 0, I7821&gt;34, 0, AND(I7821&gt;0, I7821&lt;35), VLOOKUP(I7821, $A$63:$C$96, 3))</f>
        <v>7160</v>
      </c>
      <c r="M7821" s="5">
        <f t="shared" si="1105"/>
        <v>0</v>
      </c>
      <c r="N7821" s="5">
        <v>4779.58365453642</v>
      </c>
      <c r="O7821" s="5">
        <f t="shared" si="1112"/>
        <v>6813.1962000000003</v>
      </c>
      <c r="P7821" s="5">
        <f t="shared" si="1113"/>
        <v>6813.1962000000003</v>
      </c>
      <c r="Q7821" s="5">
        <f t="shared" si="1107"/>
        <v>346.80379999999968</v>
      </c>
      <c r="R7821" s="5">
        <f>IF(O7821&gt;(P7821+U7821),O7821-P7821-U7821, 0)</f>
        <v>0</v>
      </c>
      <c r="S7821" s="5">
        <f t="shared" si="1108"/>
        <v>0</v>
      </c>
      <c r="T7821" s="5">
        <f t="shared" si="1109"/>
        <v>346.80379999999968</v>
      </c>
      <c r="U7821" s="5">
        <f>IF(O7821&gt;P7821,IF(V7820*($B$6/100)&gt;=O7821-P7821,(O7821-P7821), V7820*($B$6/100)), 0)</f>
        <v>0</v>
      </c>
      <c r="V7821" s="5">
        <f>V7820+(T7821*($B$5/100))-(U7821/($B$6/100))</f>
        <v>1256618.1217655155</v>
      </c>
      <c r="W7821" s="5">
        <f t="shared" si="1110"/>
        <v>31415.453044137888</v>
      </c>
    </row>
    <row r="7822" spans="4:23" x14ac:dyDescent="0.25">
      <c r="D7822">
        <f t="shared" si="1111"/>
        <v>7820</v>
      </c>
      <c r="E7822" s="3">
        <v>44156</v>
      </c>
      <c r="F7822" s="4">
        <v>0.79166666666666663</v>
      </c>
      <c r="G7822">
        <v>70</v>
      </c>
      <c r="H7822">
        <v>0</v>
      </c>
      <c r="I7822" s="5">
        <f t="shared" si="1106"/>
        <v>10</v>
      </c>
      <c r="J7822" s="22">
        <v>0</v>
      </c>
      <c r="K7822">
        <v>2.3887999999999999E-4</v>
      </c>
      <c r="L7822" s="5" cm="1">
        <f t="array" ref="L7822">_xlfn.IFS(I7822=0, 0, I7822&gt;34, 0, AND(I7822&gt;0, I7822&lt;35), VLOOKUP(I7822, $A$63:$C$96, 3))</f>
        <v>12480</v>
      </c>
      <c r="M7822" s="5">
        <f t="shared" si="1105"/>
        <v>0</v>
      </c>
      <c r="N7822" s="5">
        <v>4547.0047061905871</v>
      </c>
      <c r="O7822" s="5">
        <f t="shared" si="1112"/>
        <v>6729.2495999999992</v>
      </c>
      <c r="P7822" s="5">
        <f t="shared" si="1113"/>
        <v>6729.2495999999992</v>
      </c>
      <c r="Q7822" s="5">
        <f t="shared" si="1107"/>
        <v>487.20077413479089</v>
      </c>
      <c r="R7822" s="5">
        <f>IF(O7822&gt;(P7822+U7822),O7822-P7822-U7822, 0)</f>
        <v>0</v>
      </c>
      <c r="S7822" s="5">
        <f t="shared" si="1108"/>
        <v>2335.3299248016697</v>
      </c>
      <c r="T7822" s="5">
        <f t="shared" si="1109"/>
        <v>3415.4204751983311</v>
      </c>
      <c r="U7822" s="5">
        <f>IF(O7822&gt;P7822,IF(V7821*($B$6/100)&gt;=O7822-P7822,(O7822-P7822), V7821*($B$6/100)), 0)</f>
        <v>0</v>
      </c>
      <c r="V7822" s="5">
        <f>V7821+(T7822*($B$5/100))-(U7822/($B$6/100))</f>
        <v>1259008.9160981544</v>
      </c>
      <c r="W7822" s="5">
        <f t="shared" si="1110"/>
        <v>31475.222902453861</v>
      </c>
    </row>
    <row r="7823" spans="4:23" x14ac:dyDescent="0.25">
      <c r="D7823">
        <f t="shared" si="1111"/>
        <v>7821</v>
      </c>
      <c r="E7823" s="3">
        <v>44156</v>
      </c>
      <c r="F7823" s="4">
        <v>0.83333333333333337</v>
      </c>
      <c r="G7823">
        <v>70</v>
      </c>
      <c r="H7823">
        <v>0</v>
      </c>
      <c r="I7823" s="5">
        <f t="shared" si="1106"/>
        <v>10</v>
      </c>
      <c r="J7823" s="22">
        <v>0</v>
      </c>
      <c r="K7823">
        <v>2.1955999999999999E-4</v>
      </c>
      <c r="L7823" s="5" cm="1">
        <f t="array" ref="L7823">_xlfn.IFS(I7823=0, 0, I7823&gt;34, 0, AND(I7823&gt;0, I7823&lt;35), VLOOKUP(I7823, $A$63:$C$96, 3))</f>
        <v>12480</v>
      </c>
      <c r="M7823" s="5">
        <f t="shared" si="1105"/>
        <v>0</v>
      </c>
      <c r="N7823" s="5">
        <v>4334.3818896411794</v>
      </c>
      <c r="O7823" s="5">
        <f t="shared" si="1112"/>
        <v>6185.0051999999996</v>
      </c>
      <c r="P7823" s="5">
        <f t="shared" si="1113"/>
        <v>6185.0051999999996</v>
      </c>
      <c r="Q7823" s="5">
        <f t="shared" si="1107"/>
        <v>487.20077413479089</v>
      </c>
      <c r="R7823" s="5">
        <f>IF(O7823&gt;(P7823+U7823),O7823-P7823-U7823, 0)</f>
        <v>0</v>
      </c>
      <c r="S7823" s="5">
        <f t="shared" si="1108"/>
        <v>2226.1273929662798</v>
      </c>
      <c r="T7823" s="5">
        <f t="shared" si="1109"/>
        <v>4068.8674070337206</v>
      </c>
      <c r="U7823" s="5">
        <f>IF(O7823&gt;P7823,IF(V7822*($B$6/100)&gt;=O7823-P7823,(O7823-P7823), V7822*($B$6/100)), 0)</f>
        <v>0</v>
      </c>
      <c r="V7823" s="5">
        <f>V7822+(T7823*($B$5/100))-(U7823/($B$6/100))</f>
        <v>1261857.123283078</v>
      </c>
      <c r="W7823" s="5">
        <f t="shared" si="1110"/>
        <v>31546.428082076949</v>
      </c>
    </row>
    <row r="7824" spans="4:23" x14ac:dyDescent="0.25">
      <c r="D7824">
        <f t="shared" si="1111"/>
        <v>7822</v>
      </c>
      <c r="E7824" s="3">
        <v>44156</v>
      </c>
      <c r="F7824" s="4">
        <v>0.875</v>
      </c>
      <c r="G7824">
        <v>60</v>
      </c>
      <c r="H7824">
        <v>0</v>
      </c>
      <c r="I7824" s="5">
        <f t="shared" si="1106"/>
        <v>8</v>
      </c>
      <c r="J7824" s="22">
        <v>0</v>
      </c>
      <c r="K7824">
        <v>2.0054E-4</v>
      </c>
      <c r="L7824" s="5" cm="1">
        <f t="array" ref="L7824">_xlfn.IFS(I7824=0, 0, I7824&gt;34, 0, AND(I7824&gt;0, I7824&lt;35), VLOOKUP(I7824, $A$63:$C$96, 3))</f>
        <v>7160</v>
      </c>
      <c r="M7824" s="5">
        <f t="shared" si="1105"/>
        <v>0</v>
      </c>
      <c r="N7824" s="5">
        <v>3896.3577204404924</v>
      </c>
      <c r="O7824" s="5">
        <f t="shared" si="1112"/>
        <v>5649.2118</v>
      </c>
      <c r="P7824" s="5">
        <f t="shared" si="1113"/>
        <v>5649.2118</v>
      </c>
      <c r="Q7824" s="5">
        <f t="shared" si="1107"/>
        <v>487.20077413479089</v>
      </c>
      <c r="R7824" s="5">
        <f>IF(O7824&gt;(P7824+U7824),O7824-P7824-U7824, 0)</f>
        <v>0</v>
      </c>
      <c r="S7824" s="5">
        <f t="shared" si="1108"/>
        <v>1023.5874258652091</v>
      </c>
      <c r="T7824" s="5">
        <f t="shared" si="1109"/>
        <v>487.20077413479089</v>
      </c>
      <c r="U7824" s="5">
        <f>IF(O7824&gt;P7824,IF(V7823*($B$6/100)&gt;=O7824-P7824,(O7824-P7824), V7823*($B$6/100)), 0)</f>
        <v>0</v>
      </c>
      <c r="V7824" s="5">
        <f>V7823+(T7824*($B$5/100))-(U7824/($B$6/100))</f>
        <v>1262198.1638249722</v>
      </c>
      <c r="W7824" s="5">
        <f t="shared" si="1110"/>
        <v>31554.954095624307</v>
      </c>
    </row>
    <row r="7825" spans="4:23" x14ac:dyDescent="0.25">
      <c r="D7825">
        <f t="shared" si="1111"/>
        <v>7823</v>
      </c>
      <c r="E7825" s="3">
        <v>44156</v>
      </c>
      <c r="F7825" s="4">
        <v>0.91666666666666663</v>
      </c>
      <c r="G7825">
        <v>60</v>
      </c>
      <c r="H7825">
        <v>0</v>
      </c>
      <c r="I7825" s="5">
        <f t="shared" si="1106"/>
        <v>8</v>
      </c>
      <c r="J7825" s="22">
        <v>0</v>
      </c>
      <c r="K7825">
        <v>1.8086999999999997E-4</v>
      </c>
      <c r="L7825" s="5" cm="1">
        <f t="array" ref="L7825">_xlfn.IFS(I7825=0, 0, I7825&gt;34, 0, AND(I7825&gt;0, I7825&lt;35), VLOOKUP(I7825, $A$63:$C$96, 3))</f>
        <v>7160</v>
      </c>
      <c r="M7825" s="5">
        <f t="shared" si="1105"/>
        <v>0</v>
      </c>
      <c r="N7825" s="5">
        <v>3473.0876188418192</v>
      </c>
      <c r="O7825" s="5">
        <f t="shared" si="1112"/>
        <v>5095.1078999999991</v>
      </c>
      <c r="P7825" s="5">
        <f t="shared" si="1113"/>
        <v>5095.1078999999991</v>
      </c>
      <c r="Q7825" s="5">
        <f t="shared" si="1107"/>
        <v>487.20077413479089</v>
      </c>
      <c r="R7825" s="5">
        <f>IF(O7825&gt;(P7825+U7825),O7825-P7825-U7825, 0)</f>
        <v>0</v>
      </c>
      <c r="S7825" s="5">
        <f t="shared" si="1108"/>
        <v>1577.69132586521</v>
      </c>
      <c r="T7825" s="5">
        <f t="shared" si="1109"/>
        <v>487.20077413479089</v>
      </c>
      <c r="U7825" s="5">
        <f>IF(O7825&gt;P7825,IF(V7824*($B$6/100)&gt;=O7825-P7825,(O7825-P7825), V7824*($B$6/100)), 0)</f>
        <v>0</v>
      </c>
      <c r="V7825" s="5">
        <f>V7824+(T7825*($B$5/100))-(U7825/($B$6/100))</f>
        <v>1262539.2043668665</v>
      </c>
      <c r="W7825" s="5">
        <f t="shared" si="1110"/>
        <v>31563.480109171662</v>
      </c>
    </row>
    <row r="7826" spans="4:23" x14ac:dyDescent="0.25">
      <c r="D7826">
        <f t="shared" si="1111"/>
        <v>7824</v>
      </c>
      <c r="E7826" s="3">
        <v>44156</v>
      </c>
      <c r="F7826" s="4">
        <v>0.95833333333333337</v>
      </c>
      <c r="G7826">
        <v>70</v>
      </c>
      <c r="H7826">
        <v>0</v>
      </c>
      <c r="I7826" s="5">
        <f t="shared" si="1106"/>
        <v>10</v>
      </c>
      <c r="J7826" s="22">
        <v>0</v>
      </c>
      <c r="K7826">
        <v>1.6453E-4</v>
      </c>
      <c r="L7826" s="5" cm="1">
        <f t="array" ref="L7826">_xlfn.IFS(I7826=0, 0, I7826&gt;34, 0, AND(I7826&gt;0, I7826&lt;35), VLOOKUP(I7826, $A$63:$C$96, 3))</f>
        <v>12480</v>
      </c>
      <c r="M7826" s="5">
        <f t="shared" si="1105"/>
        <v>0</v>
      </c>
      <c r="N7826" s="5">
        <v>2946.9010999920547</v>
      </c>
      <c r="O7826" s="5">
        <f t="shared" si="1112"/>
        <v>4634.8101000000006</v>
      </c>
      <c r="P7826" s="5">
        <f t="shared" si="1113"/>
        <v>4634.8101000000006</v>
      </c>
      <c r="Q7826" s="5">
        <f t="shared" si="1107"/>
        <v>487.20077413479089</v>
      </c>
      <c r="R7826" s="5">
        <f>IF(O7826&gt;(P7826+U7826),O7826-P7826-U7826, 0)</f>
        <v>0</v>
      </c>
      <c r="S7826" s="5">
        <f t="shared" si="1108"/>
        <v>1513.5208272102338</v>
      </c>
      <c r="T7826" s="5">
        <f t="shared" si="1109"/>
        <v>6331.6690727897658</v>
      </c>
      <c r="U7826" s="5">
        <f>IF(O7826&gt;P7826,IF(V7825*($B$6/100)&gt;=O7826-P7826,(O7826-P7826), V7825*($B$6/100)), 0)</f>
        <v>0</v>
      </c>
      <c r="V7826" s="5">
        <f>V7825+(T7826*($B$5/100))-(U7826/($B$6/100))</f>
        <v>1266971.3727178194</v>
      </c>
      <c r="W7826" s="5">
        <f t="shared" si="1110"/>
        <v>31674.284317945487</v>
      </c>
    </row>
    <row r="7827" spans="4:23" x14ac:dyDescent="0.25">
      <c r="D7827">
        <f t="shared" si="1111"/>
        <v>7825</v>
      </c>
      <c r="E7827" s="3">
        <v>44157</v>
      </c>
      <c r="F7827" s="4">
        <v>0</v>
      </c>
      <c r="G7827">
        <v>50</v>
      </c>
      <c r="H7827">
        <v>0</v>
      </c>
      <c r="I7827" s="5">
        <f t="shared" si="1106"/>
        <v>7</v>
      </c>
      <c r="J7827" s="22">
        <v>0</v>
      </c>
      <c r="K7827">
        <v>1.4394000000000001E-4</v>
      </c>
      <c r="L7827" s="5" cm="1">
        <f t="array" ref="L7827">_xlfn.IFS(I7827=0, 0, I7827&gt;34, 0, AND(I7827&gt;0, I7827&lt;35), VLOOKUP(I7827, $A$63:$C$96, 3))</f>
        <v>4800</v>
      </c>
      <c r="M7827" s="5">
        <f t="shared" si="1105"/>
        <v>0</v>
      </c>
      <c r="N7827" s="5">
        <v>2346.1495766100743</v>
      </c>
      <c r="O7827" s="5">
        <f t="shared" si="1112"/>
        <v>4054.7898</v>
      </c>
      <c r="P7827" s="5">
        <f t="shared" si="1113"/>
        <v>4054.7898</v>
      </c>
      <c r="Q7827" s="5">
        <f t="shared" si="1107"/>
        <v>487.20077413479089</v>
      </c>
      <c r="R7827" s="5">
        <f>IF(O7827&gt;(P7827+U7827),O7827-P7827-U7827, 0)</f>
        <v>0</v>
      </c>
      <c r="S7827" s="5">
        <f t="shared" si="1108"/>
        <v>258.0094258652091</v>
      </c>
      <c r="T7827" s="5">
        <f t="shared" si="1109"/>
        <v>487.20077413479089</v>
      </c>
      <c r="U7827" s="5">
        <f>IF(O7827&gt;P7827,IF(V7826*($B$6/100)&gt;=O7827-P7827,(O7827-P7827), V7826*($B$6/100)), 0)</f>
        <v>0</v>
      </c>
      <c r="V7827" s="5">
        <f>V7826+(T7827*($B$5/100))-(U7827/($B$6/100))</f>
        <v>1267312.4132597137</v>
      </c>
      <c r="W7827" s="5">
        <f t="shared" si="1110"/>
        <v>31682.810331492841</v>
      </c>
    </row>
    <row r="7828" spans="4:23" x14ac:dyDescent="0.25">
      <c r="D7828">
        <f t="shared" si="1111"/>
        <v>7826</v>
      </c>
      <c r="E7828" s="3">
        <v>44157</v>
      </c>
      <c r="F7828" s="4">
        <v>4.1666666666666664E-2</v>
      </c>
      <c r="G7828">
        <v>60</v>
      </c>
      <c r="H7828">
        <v>0</v>
      </c>
      <c r="I7828" s="5">
        <f t="shared" si="1106"/>
        <v>8</v>
      </c>
      <c r="J7828" s="22">
        <v>0</v>
      </c>
      <c r="K7828">
        <v>1.1842999999999999E-4</v>
      </c>
      <c r="L7828" s="5" cm="1">
        <f t="array" ref="L7828">_xlfn.IFS(I7828=0, 0, I7828&gt;34, 0, AND(I7828&gt;0, I7828&lt;35), VLOOKUP(I7828, $A$63:$C$96, 3))</f>
        <v>7160</v>
      </c>
      <c r="M7828" s="5">
        <f t="shared" si="1105"/>
        <v>0</v>
      </c>
      <c r="N7828" s="5">
        <v>1975.0029542034667</v>
      </c>
      <c r="O7828" s="5">
        <f t="shared" si="1112"/>
        <v>3336.1731</v>
      </c>
      <c r="P7828" s="5">
        <f t="shared" si="1113"/>
        <v>3336.1731</v>
      </c>
      <c r="Q7828" s="5">
        <f t="shared" si="1107"/>
        <v>487.20077413479089</v>
      </c>
      <c r="R7828" s="5">
        <f>IF(O7828&gt;(P7828+U7828),O7828-P7828-U7828, 0)</f>
        <v>0</v>
      </c>
      <c r="S7828" s="5">
        <f t="shared" si="1108"/>
        <v>1014.3564386998755</v>
      </c>
      <c r="T7828" s="5">
        <f t="shared" si="1109"/>
        <v>2809.4704613001245</v>
      </c>
      <c r="U7828" s="5">
        <f>IF(O7828&gt;P7828,IF(V7827*($B$6/100)&gt;=O7828-P7828,(O7828-P7828), V7827*($B$6/100)), 0)</f>
        <v>0</v>
      </c>
      <c r="V7828" s="5">
        <f>V7827+(T7828*($B$5/100))-(U7828/($B$6/100))</f>
        <v>1269279.0425826237</v>
      </c>
      <c r="W7828" s="5">
        <f t="shared" si="1110"/>
        <v>31731.976064565592</v>
      </c>
    </row>
    <row r="7829" spans="4:23" x14ac:dyDescent="0.25">
      <c r="D7829">
        <f t="shared" si="1111"/>
        <v>7827</v>
      </c>
      <c r="E7829" s="3">
        <v>44157</v>
      </c>
      <c r="F7829" s="4">
        <v>8.3333333333333329E-2</v>
      </c>
      <c r="G7829">
        <v>50</v>
      </c>
      <c r="H7829">
        <v>0</v>
      </c>
      <c r="I7829" s="5">
        <f t="shared" si="1106"/>
        <v>7</v>
      </c>
      <c r="J7829" s="22">
        <v>0</v>
      </c>
      <c r="K7829">
        <v>9.6200000000000007E-5</v>
      </c>
      <c r="L7829" s="5" cm="1">
        <f t="array" ref="L7829">_xlfn.IFS(I7829=0, 0, I7829&gt;34, 0, AND(I7829&gt;0, I7829&lt;35), VLOOKUP(I7829, $A$63:$C$96, 3))</f>
        <v>4800</v>
      </c>
      <c r="M7829" s="5">
        <f t="shared" si="1105"/>
        <v>0</v>
      </c>
      <c r="N7829" s="5">
        <v>1857.4542544398771</v>
      </c>
      <c r="O7829" s="5">
        <f t="shared" si="1112"/>
        <v>2709.9540000000002</v>
      </c>
      <c r="P7829" s="5">
        <f t="shared" si="1113"/>
        <v>2709.9540000000002</v>
      </c>
      <c r="Q7829" s="5">
        <f t="shared" si="1107"/>
        <v>487.20077413479089</v>
      </c>
      <c r="R7829" s="5">
        <f>IF(O7829&gt;(P7829+U7829),O7829-P7829-U7829, 0)</f>
        <v>0</v>
      </c>
      <c r="S7829" s="5">
        <f t="shared" si="1108"/>
        <v>953.98372876938095</v>
      </c>
      <c r="T7829" s="5">
        <f t="shared" si="1109"/>
        <v>1136.062271230619</v>
      </c>
      <c r="U7829" s="5">
        <f>IF(O7829&gt;P7829,IF(V7828*($B$6/100)&gt;=O7829-P7829,(O7829-P7829), V7828*($B$6/100)), 0)</f>
        <v>0</v>
      </c>
      <c r="V7829" s="5">
        <f>V7828+(T7829*($B$5/100))-(U7829/($B$6/100))</f>
        <v>1270074.286172485</v>
      </c>
      <c r="W7829" s="5">
        <f t="shared" si="1110"/>
        <v>31751.857154312125</v>
      </c>
    </row>
    <row r="7830" spans="4:23" x14ac:dyDescent="0.25">
      <c r="D7830">
        <f t="shared" si="1111"/>
        <v>7828</v>
      </c>
      <c r="E7830" s="3">
        <v>44157</v>
      </c>
      <c r="F7830" s="4">
        <v>0.125</v>
      </c>
      <c r="G7830">
        <v>50</v>
      </c>
      <c r="H7830">
        <v>0</v>
      </c>
      <c r="I7830" s="5">
        <f t="shared" si="1106"/>
        <v>7</v>
      </c>
      <c r="J7830" s="22">
        <v>0</v>
      </c>
      <c r="K7830">
        <v>8.2009999999999996E-5</v>
      </c>
      <c r="L7830" s="5" cm="1">
        <f t="array" ref="L7830">_xlfn.IFS(I7830=0, 0, I7830&gt;34, 0, AND(I7830&gt;0, I7830&lt;35), VLOOKUP(I7830, $A$63:$C$96, 3))</f>
        <v>4800</v>
      </c>
      <c r="M7830" s="5">
        <f t="shared" si="1105"/>
        <v>0</v>
      </c>
      <c r="N7830" s="5">
        <v>1811.7001337447202</v>
      </c>
      <c r="O7830" s="5">
        <f t="shared" si="1112"/>
        <v>2310.2217000000001</v>
      </c>
      <c r="P7830" s="5">
        <f t="shared" si="1113"/>
        <v>2310.2217000000001</v>
      </c>
      <c r="Q7830" s="5">
        <f t="shared" si="1107"/>
        <v>487.20077413479089</v>
      </c>
      <c r="R7830" s="5">
        <f>IF(O7830&gt;(P7830+U7830),O7830-P7830-U7830, 0)</f>
        <v>0</v>
      </c>
      <c r="S7830" s="5">
        <f t="shared" si="1108"/>
        <v>930.48453003380155</v>
      </c>
      <c r="T7830" s="5">
        <f t="shared" si="1109"/>
        <v>1559.2937699661984</v>
      </c>
      <c r="U7830" s="5">
        <f>IF(O7830&gt;P7830,IF(V7829*($B$6/100)&gt;=O7830-P7830,(O7830-P7830), V7829*($B$6/100)), 0)</f>
        <v>0</v>
      </c>
      <c r="V7830" s="5">
        <f>V7829+(T7830*($B$5/100))-(U7830/($B$6/100))</f>
        <v>1271165.7918114613</v>
      </c>
      <c r="W7830" s="5">
        <f t="shared" si="1110"/>
        <v>31779.144795286535</v>
      </c>
    </row>
    <row r="7831" spans="4:23" x14ac:dyDescent="0.25">
      <c r="D7831">
        <f t="shared" si="1111"/>
        <v>7829</v>
      </c>
      <c r="E7831" s="3">
        <v>44157</v>
      </c>
      <c r="F7831" s="4">
        <v>0.16666666666666666</v>
      </c>
      <c r="G7831">
        <v>40</v>
      </c>
      <c r="H7831">
        <v>0</v>
      </c>
      <c r="I7831" s="5">
        <f t="shared" si="1106"/>
        <v>6</v>
      </c>
      <c r="J7831" s="22">
        <v>0</v>
      </c>
      <c r="K7831">
        <v>7.5580000000000005E-5</v>
      </c>
      <c r="L7831" s="5" cm="1">
        <f t="array" ref="L7831">_xlfn.IFS(I7831=0, 0, I7831&gt;34, 0, AND(I7831&gt;0, I7831&lt;35), VLOOKUP(I7831, $A$63:$C$96, 3))</f>
        <v>2980</v>
      </c>
      <c r="M7831" s="5">
        <f t="shared" si="1105"/>
        <v>0</v>
      </c>
      <c r="N7831" s="5">
        <v>1811.5488598834145</v>
      </c>
      <c r="O7831" s="5">
        <f t="shared" si="1112"/>
        <v>2129.0886</v>
      </c>
      <c r="P7831" s="5">
        <f t="shared" si="1113"/>
        <v>2129.0886</v>
      </c>
      <c r="Q7831" s="5">
        <f t="shared" si="1107"/>
        <v>487.20077413479089</v>
      </c>
      <c r="R7831" s="5">
        <f>IF(O7831&gt;(P7831+U7831),O7831-P7831-U7831, 0)</f>
        <v>0</v>
      </c>
      <c r="S7831" s="5">
        <f t="shared" si="1108"/>
        <v>363.71062586520907</v>
      </c>
      <c r="T7831" s="5">
        <f t="shared" si="1109"/>
        <v>487.20077413479089</v>
      </c>
      <c r="U7831" s="5">
        <f>IF(O7831&gt;P7831,IF(V7830*($B$6/100)&gt;=O7831-P7831,(O7831-P7831), V7830*($B$6/100)), 0)</f>
        <v>0</v>
      </c>
      <c r="V7831" s="5">
        <f>V7830+(T7831*($B$5/100))-(U7831/($B$6/100))</f>
        <v>1271506.8323533556</v>
      </c>
      <c r="W7831" s="5">
        <f t="shared" si="1110"/>
        <v>31787.670808833889</v>
      </c>
    </row>
    <row r="7832" spans="4:23" x14ac:dyDescent="0.25">
      <c r="D7832">
        <f t="shared" si="1111"/>
        <v>7830</v>
      </c>
      <c r="E7832" s="3">
        <v>44157</v>
      </c>
      <c r="F7832" s="4">
        <v>0.20833333333333334</v>
      </c>
      <c r="G7832">
        <v>40</v>
      </c>
      <c r="H7832">
        <v>0</v>
      </c>
      <c r="I7832" s="5">
        <f t="shared" si="1106"/>
        <v>6</v>
      </c>
      <c r="J7832" s="22">
        <v>0</v>
      </c>
      <c r="K7832">
        <v>7.2230000000000005E-5</v>
      </c>
      <c r="L7832" s="5" cm="1">
        <f t="array" ref="L7832">_xlfn.IFS(I7832=0, 0, I7832&gt;34, 0, AND(I7832&gt;0, I7832&lt;35), VLOOKUP(I7832, $A$63:$C$96, 3))</f>
        <v>2980</v>
      </c>
      <c r="M7832" s="5">
        <f t="shared" si="1105"/>
        <v>0</v>
      </c>
      <c r="N7832" s="5">
        <v>1873.2498383931809</v>
      </c>
      <c r="O7832" s="5">
        <f t="shared" si="1112"/>
        <v>2034.7191000000003</v>
      </c>
      <c r="P7832" s="5">
        <f t="shared" si="1113"/>
        <v>2034.7191000000003</v>
      </c>
      <c r="Q7832" s="5">
        <f t="shared" si="1107"/>
        <v>487.20077413479089</v>
      </c>
      <c r="R7832" s="5">
        <f>IF(O7832&gt;(P7832+U7832),O7832-P7832-U7832, 0)</f>
        <v>0</v>
      </c>
      <c r="S7832" s="5">
        <f t="shared" si="1108"/>
        <v>458.08012586520886</v>
      </c>
      <c r="T7832" s="5">
        <f t="shared" si="1109"/>
        <v>487.20077413479089</v>
      </c>
      <c r="U7832" s="5">
        <f>IF(O7832&gt;P7832,IF(V7831*($B$6/100)&gt;=O7832-P7832,(O7832-P7832), V7831*($B$6/100)), 0)</f>
        <v>0</v>
      </c>
      <c r="V7832" s="5">
        <f>V7831+(T7832*($B$5/100))-(U7832/($B$6/100))</f>
        <v>1271847.8728952499</v>
      </c>
      <c r="W7832" s="5">
        <f t="shared" si="1110"/>
        <v>31796.196822381247</v>
      </c>
    </row>
    <row r="7833" spans="4:23" x14ac:dyDescent="0.25">
      <c r="D7833">
        <f t="shared" si="1111"/>
        <v>7831</v>
      </c>
      <c r="E7833" s="3">
        <v>44157</v>
      </c>
      <c r="F7833" s="4">
        <v>0.25</v>
      </c>
      <c r="G7833">
        <v>30</v>
      </c>
      <c r="H7833">
        <v>0</v>
      </c>
      <c r="I7833" s="5">
        <f t="shared" si="1106"/>
        <v>4</v>
      </c>
      <c r="J7833" s="22">
        <v>0</v>
      </c>
      <c r="K7833">
        <v>7.3529999999999996E-5</v>
      </c>
      <c r="L7833" s="5" cm="1">
        <f t="array" ref="L7833">_xlfn.IFS(I7833=0, 0, I7833&gt;34, 0, AND(I7833&gt;0, I7833&lt;35), VLOOKUP(I7833, $A$63:$C$96, 3))</f>
        <v>740</v>
      </c>
      <c r="M7833" s="5">
        <f t="shared" si="1105"/>
        <v>0</v>
      </c>
      <c r="N7833" s="5">
        <v>2007.502441986536</v>
      </c>
      <c r="O7833" s="5">
        <f t="shared" si="1112"/>
        <v>2071.3400999999999</v>
      </c>
      <c r="P7833" s="5">
        <f t="shared" si="1113"/>
        <v>740</v>
      </c>
      <c r="Q7833" s="5">
        <f t="shared" si="1107"/>
        <v>0</v>
      </c>
      <c r="R7833" s="5">
        <f>IF(O7833&gt;(P7833+U7833),O7833-P7833-U7833, 0)</f>
        <v>0</v>
      </c>
      <c r="S7833" s="5">
        <f t="shared" si="1108"/>
        <v>0</v>
      </c>
      <c r="T7833" s="5">
        <f t="shared" si="1109"/>
        <v>0</v>
      </c>
      <c r="U7833" s="5">
        <f>IF(O7833&gt;P7833,IF(V7832*($B$6/100)&gt;=O7833-P7833,(O7833-P7833), V7832*($B$6/100)), 0)</f>
        <v>1331.3400999999999</v>
      </c>
      <c r="V7833" s="5">
        <f>V7832+(T7833*($B$5/100))-(U7833/($B$6/100))</f>
        <v>1269945.9584666784</v>
      </c>
      <c r="W7833" s="5">
        <f t="shared" si="1110"/>
        <v>31748.648961666961</v>
      </c>
    </row>
    <row r="7834" spans="4:23" x14ac:dyDescent="0.25">
      <c r="D7834">
        <f t="shared" si="1111"/>
        <v>7832</v>
      </c>
      <c r="E7834" s="3">
        <v>44157</v>
      </c>
      <c r="F7834" s="4">
        <v>0.29166666666666669</v>
      </c>
      <c r="G7834">
        <v>20</v>
      </c>
      <c r="H7834">
        <v>0</v>
      </c>
      <c r="I7834" s="5">
        <f t="shared" si="1106"/>
        <v>3</v>
      </c>
      <c r="J7834" s="22">
        <v>0</v>
      </c>
      <c r="K7834">
        <v>7.9969999999999995E-5</v>
      </c>
      <c r="L7834" s="5" cm="1">
        <f t="array" ref="L7834">_xlfn.IFS(I7834=0, 0, I7834&gt;34, 0, AND(I7834&gt;0, I7834&lt;35), VLOOKUP(I7834, $A$63:$C$96, 3))</f>
        <v>232</v>
      </c>
      <c r="M7834" s="5">
        <f t="shared" si="1105"/>
        <v>0</v>
      </c>
      <c r="N7834" s="5">
        <v>2506.2090954786167</v>
      </c>
      <c r="O7834" s="5">
        <f t="shared" si="1112"/>
        <v>2252.7548999999999</v>
      </c>
      <c r="P7834" s="5">
        <f t="shared" si="1113"/>
        <v>232</v>
      </c>
      <c r="Q7834" s="5">
        <f t="shared" si="1107"/>
        <v>0</v>
      </c>
      <c r="R7834" s="5">
        <f>IF(O7834&gt;(P7834+U7834),O7834-P7834-U7834, 0)</f>
        <v>0</v>
      </c>
      <c r="S7834" s="5">
        <f t="shared" si="1108"/>
        <v>0</v>
      </c>
      <c r="T7834" s="5">
        <f t="shared" si="1109"/>
        <v>0</v>
      </c>
      <c r="U7834" s="5">
        <f>IF(O7834&gt;P7834,IF(V7833*($B$6/100)&gt;=O7834-P7834,(O7834-P7834), V7833*($B$6/100)), 0)</f>
        <v>2020.7548999999999</v>
      </c>
      <c r="V7834" s="5">
        <f>V7833+(T7834*($B$5/100))-(U7834/($B$6/100))</f>
        <v>1267059.1657523927</v>
      </c>
      <c r="W7834" s="5">
        <f t="shared" si="1110"/>
        <v>31676.479143809818</v>
      </c>
    </row>
    <row r="7835" spans="4:23" x14ac:dyDescent="0.25">
      <c r="D7835">
        <f t="shared" si="1111"/>
        <v>7833</v>
      </c>
      <c r="E7835" s="3">
        <v>44157</v>
      </c>
      <c r="F7835" s="4">
        <v>0.33333333333333331</v>
      </c>
      <c r="G7835">
        <v>30</v>
      </c>
      <c r="H7835">
        <v>0</v>
      </c>
      <c r="I7835" s="5">
        <f t="shared" si="1106"/>
        <v>4</v>
      </c>
      <c r="J7835" s="22">
        <v>1.4846854693833111E-5</v>
      </c>
      <c r="K7835">
        <v>9.5489999999999995E-5</v>
      </c>
      <c r="L7835" s="5" cm="1">
        <f t="array" ref="L7835">_xlfn.IFS(I7835=0, 0, I7835&gt;34, 0, AND(I7835&gt;0, I7835&lt;35), VLOOKUP(I7835, $A$63:$C$96, 3))</f>
        <v>740</v>
      </c>
      <c r="M7835" s="5">
        <f t="shared" si="1105"/>
        <v>70.522559795707281</v>
      </c>
      <c r="N7835" s="5">
        <v>3459.2241559514214</v>
      </c>
      <c r="O7835" s="5">
        <f t="shared" si="1112"/>
        <v>2689.9533000000001</v>
      </c>
      <c r="P7835" s="5">
        <f t="shared" si="1113"/>
        <v>810.52255979570725</v>
      </c>
      <c r="Q7835" s="5">
        <f t="shared" si="1107"/>
        <v>0</v>
      </c>
      <c r="R7835" s="5">
        <f>IF(O7835&gt;(P7835+U7835),O7835-P7835-U7835, 0)</f>
        <v>0</v>
      </c>
      <c r="S7835" s="5">
        <f t="shared" si="1108"/>
        <v>0</v>
      </c>
      <c r="T7835" s="5">
        <f t="shared" si="1109"/>
        <v>0</v>
      </c>
      <c r="U7835" s="5">
        <f>IF(O7835&gt;P7835,IF(V7834*($B$6/100)&gt;=O7835-P7835,(O7835-P7835), V7834*($B$6/100)), 0)</f>
        <v>1879.4307402042928</v>
      </c>
      <c r="V7835" s="5">
        <f>V7834+(T7835*($B$5/100))-(U7835/($B$6/100))</f>
        <v>1264374.264694958</v>
      </c>
      <c r="W7835" s="5">
        <f t="shared" si="1110"/>
        <v>31609.356617373949</v>
      </c>
    </row>
    <row r="7836" spans="4:23" x14ac:dyDescent="0.25">
      <c r="D7836">
        <f t="shared" si="1111"/>
        <v>7834</v>
      </c>
      <c r="E7836" s="3">
        <v>44157</v>
      </c>
      <c r="F7836" s="4">
        <v>0.375</v>
      </c>
      <c r="G7836">
        <v>30</v>
      </c>
      <c r="H7836">
        <v>7</v>
      </c>
      <c r="I7836" s="5">
        <f t="shared" si="1106"/>
        <v>4</v>
      </c>
      <c r="J7836" s="22">
        <v>7.423427346916556E-5</v>
      </c>
      <c r="K7836">
        <v>1.2665000000000002E-4</v>
      </c>
      <c r="L7836" s="5" cm="1">
        <f t="array" ref="L7836">_xlfn.IFS(I7836=0, 0, I7836&gt;34, 0, AND(I7836&gt;0, I7836&lt;35), VLOOKUP(I7836, $A$63:$C$96, 3))</f>
        <v>740</v>
      </c>
      <c r="M7836" s="5">
        <f t="shared" si="1105"/>
        <v>352.61279897853643</v>
      </c>
      <c r="N7836" s="5">
        <v>4643.2117062240304</v>
      </c>
      <c r="O7836" s="5">
        <f t="shared" si="1112"/>
        <v>3567.7305000000006</v>
      </c>
      <c r="P7836" s="5">
        <f t="shared" si="1113"/>
        <v>1092.6127989785364</v>
      </c>
      <c r="Q7836" s="5">
        <f t="shared" si="1107"/>
        <v>0</v>
      </c>
      <c r="R7836" s="5">
        <f>IF(O7836&gt;(P7836+U7836),O7836-P7836-U7836, 0)</f>
        <v>0</v>
      </c>
      <c r="S7836" s="5">
        <f t="shared" si="1108"/>
        <v>0</v>
      </c>
      <c r="T7836" s="5">
        <f t="shared" si="1109"/>
        <v>0</v>
      </c>
      <c r="U7836" s="5">
        <f>IF(O7836&gt;P7836,IF(V7835*($B$6/100)&gt;=O7836-P7836,(O7836-P7836), V7835*($B$6/100)), 0)</f>
        <v>2475.1177010214642</v>
      </c>
      <c r="V7836" s="5">
        <f>V7835+(T7836*($B$5/100))-(U7836/($B$6/100))</f>
        <v>1260838.3822649273</v>
      </c>
      <c r="W7836" s="5">
        <f t="shared" si="1110"/>
        <v>31520.95955662318</v>
      </c>
    </row>
    <row r="7837" spans="4:23" x14ac:dyDescent="0.25">
      <c r="D7837">
        <f t="shared" si="1111"/>
        <v>7835</v>
      </c>
      <c r="E7837" s="3">
        <v>44157</v>
      </c>
      <c r="F7837" s="4">
        <v>0.41666666666666669</v>
      </c>
      <c r="G7837">
        <v>30</v>
      </c>
      <c r="H7837">
        <v>8</v>
      </c>
      <c r="I7837" s="5">
        <f t="shared" si="1106"/>
        <v>4</v>
      </c>
      <c r="J7837" s="22">
        <v>1.4104511959141456E-4</v>
      </c>
      <c r="K7837">
        <v>1.5044E-4</v>
      </c>
      <c r="L7837" s="5" cm="1">
        <f t="array" ref="L7837">_xlfn.IFS(I7837=0, 0, I7837&gt;34, 0, AND(I7837&gt;0, I7837&lt;35), VLOOKUP(I7837, $A$63:$C$96, 3))</f>
        <v>740</v>
      </c>
      <c r="M7837" s="5">
        <f t="shared" si="1105"/>
        <v>669.96431805921918</v>
      </c>
      <c r="N7837" s="5">
        <v>4908.6033545542396</v>
      </c>
      <c r="O7837" s="5">
        <f t="shared" si="1112"/>
        <v>4237.8948</v>
      </c>
      <c r="P7837" s="5">
        <f t="shared" si="1113"/>
        <v>1409.9643180592193</v>
      </c>
      <c r="Q7837" s="5">
        <f t="shared" si="1107"/>
        <v>0</v>
      </c>
      <c r="R7837" s="5">
        <f>IF(O7837&gt;(P7837+U7837),O7837-P7837-U7837, 0)</f>
        <v>0</v>
      </c>
      <c r="S7837" s="5">
        <f t="shared" si="1108"/>
        <v>0</v>
      </c>
      <c r="T7837" s="5">
        <f t="shared" si="1109"/>
        <v>0</v>
      </c>
      <c r="U7837" s="5">
        <f>IF(O7837&gt;P7837,IF(V7836*($B$6/100)&gt;=O7837-P7837,(O7837-P7837), V7836*($B$6/100)), 0)</f>
        <v>2827.9304819407807</v>
      </c>
      <c r="V7837" s="5">
        <f>V7836+(T7837*($B$5/100))-(U7837/($B$6/100))</f>
        <v>1256798.4815764404</v>
      </c>
      <c r="W7837" s="5">
        <f t="shared" si="1110"/>
        <v>31419.96203941101</v>
      </c>
    </row>
    <row r="7838" spans="4:23" x14ac:dyDescent="0.25">
      <c r="D7838">
        <f t="shared" si="1111"/>
        <v>7836</v>
      </c>
      <c r="E7838" s="3">
        <v>44157</v>
      </c>
      <c r="F7838" s="4">
        <v>0.45833333333333331</v>
      </c>
      <c r="G7838">
        <v>40</v>
      </c>
      <c r="H7838">
        <v>7</v>
      </c>
      <c r="I7838" s="5">
        <f t="shared" si="1106"/>
        <v>6</v>
      </c>
      <c r="J7838" s="22">
        <v>1.6331540163216422E-4</v>
      </c>
      <c r="K7838">
        <v>1.5711999999999999E-4</v>
      </c>
      <c r="L7838" s="5" cm="1">
        <f t="array" ref="L7838">_xlfn.IFS(I7838=0, 0, I7838&gt;34, 0, AND(I7838&gt;0, I7838&lt;35), VLOOKUP(I7838, $A$63:$C$96, 3))</f>
        <v>2980</v>
      </c>
      <c r="M7838" s="5">
        <f t="shared" si="1105"/>
        <v>775.74815775278</v>
      </c>
      <c r="N7838" s="5">
        <v>4033.0683880959673</v>
      </c>
      <c r="O7838" s="5">
        <f t="shared" si="1112"/>
        <v>4426.0703999999996</v>
      </c>
      <c r="P7838" s="5">
        <f t="shared" si="1113"/>
        <v>3755.7481577527801</v>
      </c>
      <c r="Q7838" s="5">
        <f t="shared" si="1107"/>
        <v>0</v>
      </c>
      <c r="R7838" s="5">
        <f>IF(O7838&gt;(P7838+U7838),O7838-P7838-U7838, 0)</f>
        <v>0</v>
      </c>
      <c r="S7838" s="5">
        <f t="shared" si="1108"/>
        <v>0</v>
      </c>
      <c r="T7838" s="5">
        <f t="shared" si="1109"/>
        <v>0</v>
      </c>
      <c r="U7838" s="5">
        <f>IF(O7838&gt;P7838,IF(V7837*($B$6/100)&gt;=O7838-P7838,(O7838-P7838), V7837*($B$6/100)), 0)</f>
        <v>670.32224224721949</v>
      </c>
      <c r="V7838" s="5">
        <f>V7837+(T7838*($B$5/100))-(U7838/($B$6/100))</f>
        <v>1255840.8783732301</v>
      </c>
      <c r="W7838" s="5">
        <f t="shared" si="1110"/>
        <v>31396.021959330752</v>
      </c>
    </row>
    <row r="7839" spans="4:23" x14ac:dyDescent="0.25">
      <c r="D7839">
        <f t="shared" si="1111"/>
        <v>7837</v>
      </c>
      <c r="E7839" s="3">
        <v>44157</v>
      </c>
      <c r="F7839" s="4">
        <v>0.5</v>
      </c>
      <c r="G7839">
        <v>40</v>
      </c>
      <c r="H7839">
        <v>0</v>
      </c>
      <c r="I7839" s="5">
        <f t="shared" si="1106"/>
        <v>6</v>
      </c>
      <c r="J7839" s="22">
        <v>1.2372378911527593E-4</v>
      </c>
      <c r="K7839">
        <v>1.5628999999999998E-4</v>
      </c>
      <c r="L7839" s="5" cm="1">
        <f t="array" ref="L7839">_xlfn.IFS(I7839=0, 0, I7839&gt;34, 0, AND(I7839&gt;0, I7839&lt;35), VLOOKUP(I7839, $A$63:$C$96, 3))</f>
        <v>2980</v>
      </c>
      <c r="M7839" s="5">
        <f t="shared" si="1105"/>
        <v>587.68799829756074</v>
      </c>
      <c r="N7839" s="5">
        <v>3573.1766940985449</v>
      </c>
      <c r="O7839" s="5">
        <f t="shared" si="1112"/>
        <v>4402.6893</v>
      </c>
      <c r="P7839" s="5">
        <f t="shared" si="1113"/>
        <v>3567.6879982975606</v>
      </c>
      <c r="Q7839" s="5">
        <f t="shared" si="1107"/>
        <v>0</v>
      </c>
      <c r="R7839" s="5">
        <f>IF(O7839&gt;(P7839+U7839),O7839-P7839-U7839, 0)</f>
        <v>0</v>
      </c>
      <c r="S7839" s="5">
        <f t="shared" si="1108"/>
        <v>0</v>
      </c>
      <c r="T7839" s="5">
        <f t="shared" si="1109"/>
        <v>0</v>
      </c>
      <c r="U7839" s="5">
        <f>IF(O7839&gt;P7839,IF(V7838*($B$6/100)&gt;=O7839-P7839,(O7839-P7839), V7838*($B$6/100)), 0)</f>
        <v>835.00130170243938</v>
      </c>
      <c r="V7839" s="5">
        <f>V7838+(T7839*($B$5/100))-(U7839/($B$6/100))</f>
        <v>1254648.019370798</v>
      </c>
      <c r="W7839" s="5">
        <f t="shared" si="1110"/>
        <v>31366.20048426995</v>
      </c>
    </row>
    <row r="7840" spans="4:23" x14ac:dyDescent="0.25">
      <c r="D7840">
        <f t="shared" si="1111"/>
        <v>7838</v>
      </c>
      <c r="E7840" s="3">
        <v>44157</v>
      </c>
      <c r="F7840" s="4">
        <v>0.54166666666666663</v>
      </c>
      <c r="G7840">
        <v>50</v>
      </c>
      <c r="H7840">
        <v>0</v>
      </c>
      <c r="I7840" s="5">
        <f t="shared" si="1106"/>
        <v>7</v>
      </c>
      <c r="J7840" s="22">
        <v>1.1630036176835938E-4</v>
      </c>
      <c r="K7840">
        <v>1.5698000000000003E-4</v>
      </c>
      <c r="L7840" s="5" cm="1">
        <f t="array" ref="L7840">_xlfn.IFS(I7840=0, 0, I7840&gt;34, 0, AND(I7840&gt;0, I7840&lt;35), VLOOKUP(I7840, $A$63:$C$96, 3))</f>
        <v>4800</v>
      </c>
      <c r="M7840" s="5">
        <f t="shared" si="1105"/>
        <v>552.42671839970706</v>
      </c>
      <c r="N7840" s="5">
        <v>3358.7221817312388</v>
      </c>
      <c r="O7840" s="5">
        <f t="shared" si="1112"/>
        <v>4422.1266000000014</v>
      </c>
      <c r="P7840" s="5">
        <f t="shared" si="1113"/>
        <v>4422.1266000000014</v>
      </c>
      <c r="Q7840" s="5">
        <f t="shared" si="1107"/>
        <v>487.20077413479089</v>
      </c>
      <c r="R7840" s="5">
        <f>IF(O7840&gt;(P7840+U7840),O7840-P7840-U7840, 0)</f>
        <v>0</v>
      </c>
      <c r="S7840" s="5">
        <f t="shared" si="1108"/>
        <v>443.09934426491486</v>
      </c>
      <c r="T7840" s="5">
        <f t="shared" si="1109"/>
        <v>487.20077413479089</v>
      </c>
      <c r="U7840" s="5">
        <f>IF(O7840&gt;P7840,IF(V7839*($B$6/100)&gt;=O7840-P7840,(O7840-P7840), V7839*($B$6/100)), 0)</f>
        <v>0</v>
      </c>
      <c r="V7840" s="5">
        <f>V7839+(T7840*($B$5/100))-(U7840/($B$6/100))</f>
        <v>1254989.0599126923</v>
      </c>
      <c r="W7840" s="5">
        <f t="shared" si="1110"/>
        <v>31374.726497817308</v>
      </c>
    </row>
    <row r="7841" spans="4:23" x14ac:dyDescent="0.25">
      <c r="D7841">
        <f t="shared" si="1111"/>
        <v>7839</v>
      </c>
      <c r="E7841" s="3">
        <v>44157</v>
      </c>
      <c r="F7841" s="4">
        <v>0.58333333333333337</v>
      </c>
      <c r="G7841">
        <v>30</v>
      </c>
      <c r="H7841">
        <v>5</v>
      </c>
      <c r="I7841" s="5">
        <f t="shared" si="1106"/>
        <v>4</v>
      </c>
      <c r="J7841" s="22">
        <v>9.8979031292220743E-5</v>
      </c>
      <c r="K7841">
        <v>1.5272000000000002E-4</v>
      </c>
      <c r="L7841" s="5" cm="1">
        <f t="array" ref="L7841">_xlfn.IFS(I7841=0, 0, I7841&gt;34, 0, AND(I7841&gt;0, I7841&lt;35), VLOOKUP(I7841, $A$63:$C$96, 3))</f>
        <v>740</v>
      </c>
      <c r="M7841" s="5">
        <f t="shared" si="1105"/>
        <v>470.1503986380485</v>
      </c>
      <c r="N7841" s="5">
        <v>3095.0541917038436</v>
      </c>
      <c r="O7841" s="5">
        <f t="shared" si="1112"/>
        <v>4302.1224000000002</v>
      </c>
      <c r="P7841" s="5">
        <f t="shared" si="1113"/>
        <v>1210.1503986380485</v>
      </c>
      <c r="Q7841" s="5">
        <f t="shared" si="1107"/>
        <v>0</v>
      </c>
      <c r="R7841" s="5">
        <f>IF(O7841&gt;(P7841+U7841),O7841-P7841-U7841, 0)</f>
        <v>0</v>
      </c>
      <c r="S7841" s="5">
        <f t="shared" si="1108"/>
        <v>0</v>
      </c>
      <c r="T7841" s="5">
        <f t="shared" si="1109"/>
        <v>0</v>
      </c>
      <c r="U7841" s="5">
        <f>IF(O7841&gt;P7841,IF(V7840*($B$6/100)&gt;=O7841-P7841,(O7841-P7841), V7840*($B$6/100)), 0)</f>
        <v>3091.9720013619517</v>
      </c>
      <c r="V7841" s="5">
        <f>V7840+(T7841*($B$5/100))-(U7841/($B$6/100))</f>
        <v>1250571.9570536038</v>
      </c>
      <c r="W7841" s="5">
        <f t="shared" si="1110"/>
        <v>31264.298926340096</v>
      </c>
    </row>
    <row r="7842" spans="4:23" x14ac:dyDescent="0.25">
      <c r="D7842">
        <f t="shared" si="1111"/>
        <v>7840</v>
      </c>
      <c r="E7842" s="3">
        <v>44157</v>
      </c>
      <c r="F7842" s="4">
        <v>0.625</v>
      </c>
      <c r="G7842">
        <v>10</v>
      </c>
      <c r="H7842">
        <v>8</v>
      </c>
      <c r="I7842" s="5">
        <f t="shared" si="1106"/>
        <v>1</v>
      </c>
      <c r="J7842" s="22">
        <v>4.9489515646110371E-5</v>
      </c>
      <c r="K7842">
        <v>1.5007E-4</v>
      </c>
      <c r="L7842" s="5" cm="1">
        <f t="array" ref="L7842">_xlfn.IFS(I7842=0, 0, I7842&gt;34, 0, AND(I7842&gt;0, I7842&lt;35), VLOOKUP(I7842, $A$63:$C$96, 3))</f>
        <v>0</v>
      </c>
      <c r="M7842" s="5">
        <f t="shared" si="1105"/>
        <v>235.07519931902425</v>
      </c>
      <c r="N7842" s="5">
        <v>2852.9383353262556</v>
      </c>
      <c r="O7842" s="5">
        <f t="shared" si="1112"/>
        <v>4227.4719000000005</v>
      </c>
      <c r="P7842" s="5">
        <f t="shared" si="1113"/>
        <v>235.07519931902425</v>
      </c>
      <c r="Q7842" s="5">
        <f t="shared" si="1107"/>
        <v>0</v>
      </c>
      <c r="R7842" s="5">
        <f>IF(O7842&gt;(P7842+U7842),O7842-P7842-U7842, 0)</f>
        <v>0</v>
      </c>
      <c r="S7842" s="5">
        <f t="shared" si="1108"/>
        <v>0</v>
      </c>
      <c r="T7842" s="5">
        <f t="shared" si="1109"/>
        <v>0</v>
      </c>
      <c r="U7842" s="5">
        <f>IF(O7842&gt;P7842,IF(V7841*($B$6/100)&gt;=O7842-P7842,(O7842-P7842), V7841*($B$6/100)), 0)</f>
        <v>3992.3967006809762</v>
      </c>
      <c r="V7842" s="5">
        <f>V7841+(T7842*($B$5/100))-(U7842/($B$6/100))</f>
        <v>1244868.5331954882</v>
      </c>
      <c r="W7842" s="5">
        <f t="shared" si="1110"/>
        <v>31121.713329887203</v>
      </c>
    </row>
    <row r="7843" spans="4:23" x14ac:dyDescent="0.25">
      <c r="D7843">
        <f t="shared" si="1111"/>
        <v>7841</v>
      </c>
      <c r="E7843" s="3">
        <v>44157</v>
      </c>
      <c r="F7843" s="4">
        <v>0.66666666666666663</v>
      </c>
      <c r="G7843">
        <v>20</v>
      </c>
      <c r="H7843">
        <v>0</v>
      </c>
      <c r="I7843" s="5">
        <f t="shared" si="1106"/>
        <v>3</v>
      </c>
      <c r="J7843" s="22">
        <v>4.9489515646110373E-6</v>
      </c>
      <c r="K7843">
        <v>1.5449000000000002E-4</v>
      </c>
      <c r="L7843" s="5" cm="1">
        <f t="array" ref="L7843">_xlfn.IFS(I7843=0, 0, I7843&gt;34, 0, AND(I7843&gt;0, I7843&lt;35), VLOOKUP(I7843, $A$63:$C$96, 3))</f>
        <v>232</v>
      </c>
      <c r="M7843" s="5">
        <f t="shared" si="1105"/>
        <v>23.507519931902429</v>
      </c>
      <c r="N7843" s="5">
        <v>3277.3394585218475</v>
      </c>
      <c r="O7843" s="5">
        <f t="shared" si="1112"/>
        <v>4351.9833000000008</v>
      </c>
      <c r="P7843" s="5">
        <f t="shared" si="1113"/>
        <v>255.50751993190244</v>
      </c>
      <c r="Q7843" s="5">
        <f t="shared" si="1107"/>
        <v>0</v>
      </c>
      <c r="R7843" s="5">
        <f>IF(O7843&gt;(P7843+U7843),O7843-P7843-U7843, 0)</f>
        <v>0</v>
      </c>
      <c r="S7843" s="5">
        <f t="shared" si="1108"/>
        <v>0</v>
      </c>
      <c r="T7843" s="5">
        <f t="shared" si="1109"/>
        <v>0</v>
      </c>
      <c r="U7843" s="5">
        <f>IF(O7843&gt;P7843,IF(V7842*($B$6/100)&gt;=O7843-P7843,(O7843-P7843), V7842*($B$6/100)), 0)</f>
        <v>4096.4757800680982</v>
      </c>
      <c r="V7843" s="5">
        <f>V7842+(T7843*($B$5/100))-(U7843/($B$6/100))</f>
        <v>1239016.424938248</v>
      </c>
      <c r="W7843" s="5">
        <f t="shared" si="1110"/>
        <v>30975.410623456199</v>
      </c>
    </row>
    <row r="7844" spans="4:23" x14ac:dyDescent="0.25">
      <c r="D7844">
        <f t="shared" si="1111"/>
        <v>7842</v>
      </c>
      <c r="E7844" s="3">
        <v>44157</v>
      </c>
      <c r="F7844" s="4">
        <v>0.70833333333333337</v>
      </c>
      <c r="G7844">
        <v>20</v>
      </c>
      <c r="H7844">
        <v>0</v>
      </c>
      <c r="I7844" s="5">
        <f t="shared" si="1106"/>
        <v>3</v>
      </c>
      <c r="J7844" s="22">
        <v>0</v>
      </c>
      <c r="K7844">
        <v>1.8123999999999999E-4</v>
      </c>
      <c r="L7844" s="5" cm="1">
        <f t="array" ref="L7844">_xlfn.IFS(I7844=0, 0, I7844&gt;34, 0, AND(I7844&gt;0, I7844&lt;35), VLOOKUP(I7844, $A$63:$C$96, 3))</f>
        <v>232</v>
      </c>
      <c r="M7844" s="5">
        <f t="shared" si="1105"/>
        <v>0</v>
      </c>
      <c r="N7844" s="5">
        <v>4163.4135441044045</v>
      </c>
      <c r="O7844" s="5">
        <f t="shared" si="1112"/>
        <v>5105.5307999999995</v>
      </c>
      <c r="P7844" s="5">
        <f t="shared" si="1113"/>
        <v>232</v>
      </c>
      <c r="Q7844" s="5">
        <f t="shared" si="1107"/>
        <v>0</v>
      </c>
      <c r="R7844" s="5">
        <f>IF(O7844&gt;(P7844+U7844),O7844-P7844-U7844, 0)</f>
        <v>0</v>
      </c>
      <c r="S7844" s="5">
        <f t="shared" si="1108"/>
        <v>0</v>
      </c>
      <c r="T7844" s="5">
        <f t="shared" si="1109"/>
        <v>0</v>
      </c>
      <c r="U7844" s="5">
        <f>IF(O7844&gt;P7844,IF(V7843*($B$6/100)&gt;=O7844-P7844,(O7844-P7844), V7843*($B$6/100)), 0)</f>
        <v>4873.5307999999995</v>
      </c>
      <c r="V7844" s="5">
        <f>V7843+(T7844*($B$5/100))-(U7844/($B$6/100))</f>
        <v>1232054.2380811051</v>
      </c>
      <c r="W7844" s="5">
        <f t="shared" si="1110"/>
        <v>30801.355952027625</v>
      </c>
    </row>
    <row r="7845" spans="4:23" x14ac:dyDescent="0.25">
      <c r="D7845">
        <f t="shared" si="1111"/>
        <v>7843</v>
      </c>
      <c r="E7845" s="3">
        <v>44157</v>
      </c>
      <c r="F7845" s="4">
        <v>0.75</v>
      </c>
      <c r="G7845">
        <v>20</v>
      </c>
      <c r="H7845">
        <v>0</v>
      </c>
      <c r="I7845" s="5">
        <f t="shared" si="1106"/>
        <v>3</v>
      </c>
      <c r="J7845" s="22">
        <v>0</v>
      </c>
      <c r="K7845">
        <v>2.3777E-4</v>
      </c>
      <c r="L7845" s="5" cm="1">
        <f t="array" ref="L7845">_xlfn.IFS(I7845=0, 0, I7845&gt;34, 0, AND(I7845&gt;0, I7845&lt;35), VLOOKUP(I7845, $A$63:$C$96, 3))</f>
        <v>232</v>
      </c>
      <c r="M7845" s="5">
        <f t="shared" si="1105"/>
        <v>0</v>
      </c>
      <c r="N7845" s="5">
        <v>4499.9718869822318</v>
      </c>
      <c r="O7845" s="5">
        <f t="shared" si="1112"/>
        <v>6697.9809000000005</v>
      </c>
      <c r="P7845" s="5">
        <f t="shared" si="1113"/>
        <v>232</v>
      </c>
      <c r="Q7845" s="5">
        <f t="shared" si="1107"/>
        <v>0</v>
      </c>
      <c r="R7845" s="5">
        <f>IF(O7845&gt;(P7845+U7845),O7845-P7845-U7845, 0)</f>
        <v>0</v>
      </c>
      <c r="S7845" s="5">
        <f t="shared" si="1108"/>
        <v>0</v>
      </c>
      <c r="T7845" s="5">
        <f t="shared" si="1109"/>
        <v>0</v>
      </c>
      <c r="U7845" s="5">
        <f>IF(O7845&gt;P7845,IF(V7844*($B$6/100)&gt;=O7845-P7845,(O7845-P7845), V7844*($B$6/100)), 0)</f>
        <v>6465.9809000000005</v>
      </c>
      <c r="V7845" s="5">
        <f>V7844+(T7845*($B$5/100))-(U7845/($B$6/100))</f>
        <v>1222817.1225096765</v>
      </c>
      <c r="W7845" s="5">
        <f t="shared" si="1110"/>
        <v>30570.428062741914</v>
      </c>
    </row>
    <row r="7846" spans="4:23" x14ac:dyDescent="0.25">
      <c r="D7846">
        <f t="shared" si="1111"/>
        <v>7844</v>
      </c>
      <c r="E7846" s="3">
        <v>44157</v>
      </c>
      <c r="F7846" s="4">
        <v>0.79166666666666663</v>
      </c>
      <c r="G7846">
        <v>20</v>
      </c>
      <c r="H7846">
        <v>0</v>
      </c>
      <c r="I7846" s="5">
        <f t="shared" si="1106"/>
        <v>3</v>
      </c>
      <c r="J7846" s="22">
        <v>0</v>
      </c>
      <c r="K7846">
        <v>2.3965999999999999E-4</v>
      </c>
      <c r="L7846" s="5" cm="1">
        <f t="array" ref="L7846">_xlfn.IFS(I7846=0, 0, I7846&gt;34, 0, AND(I7846&gt;0, I7846&lt;35), VLOOKUP(I7846, $A$63:$C$96, 3))</f>
        <v>232</v>
      </c>
      <c r="M7846" s="5">
        <f t="shared" si="1105"/>
        <v>0</v>
      </c>
      <c r="N7846" s="5">
        <v>4497.5689114950274</v>
      </c>
      <c r="O7846" s="5">
        <f t="shared" si="1112"/>
        <v>6751.2222000000002</v>
      </c>
      <c r="P7846" s="5">
        <f t="shared" si="1113"/>
        <v>232</v>
      </c>
      <c r="Q7846" s="5">
        <f t="shared" si="1107"/>
        <v>0</v>
      </c>
      <c r="R7846" s="5">
        <f>IF(O7846&gt;(P7846+U7846),O7846-P7846-U7846, 0)</f>
        <v>0</v>
      </c>
      <c r="S7846" s="5">
        <f t="shared" si="1108"/>
        <v>0</v>
      </c>
      <c r="T7846" s="5">
        <f t="shared" si="1109"/>
        <v>0</v>
      </c>
      <c r="U7846" s="5">
        <f>IF(O7846&gt;P7846,IF(V7845*($B$6/100)&gt;=O7846-P7846,(O7846-P7846), V7845*($B$6/100)), 0)</f>
        <v>6519.2222000000002</v>
      </c>
      <c r="V7846" s="5">
        <f>V7845+(T7846*($B$5/100))-(U7846/($B$6/100))</f>
        <v>1213503.9479382478</v>
      </c>
      <c r="W7846" s="5">
        <f t="shared" si="1110"/>
        <v>30337.598698456197</v>
      </c>
    </row>
    <row r="7847" spans="4:23" x14ac:dyDescent="0.25">
      <c r="D7847">
        <f t="shared" si="1111"/>
        <v>7845</v>
      </c>
      <c r="E7847" s="3">
        <v>44157</v>
      </c>
      <c r="F7847" s="4">
        <v>0.83333333333333337</v>
      </c>
      <c r="G7847">
        <v>20</v>
      </c>
      <c r="H7847">
        <v>0</v>
      </c>
      <c r="I7847" s="5">
        <f t="shared" si="1106"/>
        <v>3</v>
      </c>
      <c r="J7847" s="22">
        <v>0</v>
      </c>
      <c r="K7847">
        <v>2.2126000000000001E-4</v>
      </c>
      <c r="L7847" s="5" cm="1">
        <f t="array" ref="L7847">_xlfn.IFS(I7847=0, 0, I7847&gt;34, 0, AND(I7847&gt;0, I7847&lt;35), VLOOKUP(I7847, $A$63:$C$96, 3))</f>
        <v>232</v>
      </c>
      <c r="M7847" s="5">
        <f t="shared" si="1105"/>
        <v>0</v>
      </c>
      <c r="N7847" s="5">
        <v>4458.931976911842</v>
      </c>
      <c r="O7847" s="5">
        <f t="shared" si="1112"/>
        <v>6232.8942000000006</v>
      </c>
      <c r="P7847" s="5">
        <f t="shared" si="1113"/>
        <v>232</v>
      </c>
      <c r="Q7847" s="5">
        <f t="shared" si="1107"/>
        <v>0</v>
      </c>
      <c r="R7847" s="5">
        <f>IF(O7847&gt;(P7847+U7847),O7847-P7847-U7847, 0)</f>
        <v>0</v>
      </c>
      <c r="S7847" s="5">
        <f t="shared" si="1108"/>
        <v>0</v>
      </c>
      <c r="T7847" s="5">
        <f t="shared" si="1109"/>
        <v>0</v>
      </c>
      <c r="U7847" s="5">
        <f>IF(O7847&gt;P7847,IF(V7846*($B$6/100)&gt;=O7847-P7847,(O7847-P7847), V7846*($B$6/100)), 0)</f>
        <v>6000.8942000000006</v>
      </c>
      <c r="V7847" s="5">
        <f>V7846+(T7847*($B$5/100))-(U7847/($B$6/100))</f>
        <v>1204931.2419382478</v>
      </c>
      <c r="W7847" s="5">
        <f t="shared" si="1110"/>
        <v>30123.281048456196</v>
      </c>
    </row>
    <row r="7848" spans="4:23" x14ac:dyDescent="0.25">
      <c r="D7848">
        <f t="shared" si="1111"/>
        <v>7846</v>
      </c>
      <c r="E7848" s="3">
        <v>44157</v>
      </c>
      <c r="F7848" s="4">
        <v>0.875</v>
      </c>
      <c r="G7848">
        <v>20</v>
      </c>
      <c r="H7848">
        <v>0</v>
      </c>
      <c r="I7848" s="5">
        <f t="shared" si="1106"/>
        <v>3</v>
      </c>
      <c r="J7848" s="22">
        <v>0</v>
      </c>
      <c r="K7848">
        <v>2.0981E-4</v>
      </c>
      <c r="L7848" s="5" cm="1">
        <f t="array" ref="L7848">_xlfn.IFS(I7848=0, 0, I7848&gt;34, 0, AND(I7848&gt;0, I7848&lt;35), VLOOKUP(I7848, $A$63:$C$96, 3))</f>
        <v>232</v>
      </c>
      <c r="M7848" s="5">
        <f t="shared" si="1105"/>
        <v>0</v>
      </c>
      <c r="N7848" s="5">
        <v>4259.672923070334</v>
      </c>
      <c r="O7848" s="5">
        <f t="shared" si="1112"/>
        <v>5910.3477000000003</v>
      </c>
      <c r="P7848" s="5">
        <f t="shared" si="1113"/>
        <v>232</v>
      </c>
      <c r="Q7848" s="5">
        <f t="shared" si="1107"/>
        <v>0</v>
      </c>
      <c r="R7848" s="5">
        <f>IF(O7848&gt;(P7848+U7848),O7848-P7848-U7848, 0)</f>
        <v>0</v>
      </c>
      <c r="S7848" s="5">
        <f t="shared" si="1108"/>
        <v>0</v>
      </c>
      <c r="T7848" s="5">
        <f t="shared" si="1109"/>
        <v>0</v>
      </c>
      <c r="U7848" s="5">
        <f>IF(O7848&gt;P7848,IF(V7847*($B$6/100)&gt;=O7848-P7848,(O7848-P7848), V7847*($B$6/100)), 0)</f>
        <v>5678.3477000000003</v>
      </c>
      <c r="V7848" s="5">
        <f>V7847+(T7848*($B$5/100))-(U7848/($B$6/100))</f>
        <v>1196819.3166525336</v>
      </c>
      <c r="W7848" s="5">
        <f t="shared" si="1110"/>
        <v>29920.48291631334</v>
      </c>
    </row>
    <row r="7849" spans="4:23" x14ac:dyDescent="0.25">
      <c r="D7849">
        <f t="shared" si="1111"/>
        <v>7847</v>
      </c>
      <c r="E7849" s="3">
        <v>44157</v>
      </c>
      <c r="F7849" s="4">
        <v>0.91666666666666663</v>
      </c>
      <c r="G7849">
        <v>10</v>
      </c>
      <c r="H7849">
        <v>0</v>
      </c>
      <c r="I7849" s="5">
        <f t="shared" si="1106"/>
        <v>1</v>
      </c>
      <c r="J7849" s="22">
        <v>0</v>
      </c>
      <c r="K7849">
        <v>1.9031999999999998E-4</v>
      </c>
      <c r="L7849" s="5" cm="1">
        <f t="array" ref="L7849">_xlfn.IFS(I7849=0, 0, I7849&gt;34, 0, AND(I7849&gt;0, I7849&lt;35), VLOOKUP(I7849, $A$63:$C$96, 3))</f>
        <v>0</v>
      </c>
      <c r="M7849" s="5">
        <f t="shared" si="1105"/>
        <v>0</v>
      </c>
      <c r="N7849" s="5">
        <v>3919.8080133654703</v>
      </c>
      <c r="O7849" s="5">
        <f t="shared" si="1112"/>
        <v>5361.3143999999993</v>
      </c>
      <c r="P7849" s="5">
        <f t="shared" si="1113"/>
        <v>0</v>
      </c>
      <c r="Q7849" s="5">
        <f t="shared" si="1107"/>
        <v>0</v>
      </c>
      <c r="R7849" s="5">
        <f>IF(O7849&gt;(P7849+U7849),O7849-P7849-U7849, 0)</f>
        <v>0</v>
      </c>
      <c r="S7849" s="5">
        <f t="shared" si="1108"/>
        <v>0</v>
      </c>
      <c r="T7849" s="5">
        <f t="shared" si="1109"/>
        <v>0</v>
      </c>
      <c r="U7849" s="5">
        <f>IF(O7849&gt;P7849,IF(V7848*($B$6/100)&gt;=O7849-P7849,(O7849-P7849), V7848*($B$6/100)), 0)</f>
        <v>5361.3143999999993</v>
      </c>
      <c r="V7849" s="5">
        <f>V7848+(T7849*($B$5/100))-(U7849/($B$6/100))</f>
        <v>1189160.296081105</v>
      </c>
      <c r="W7849" s="5">
        <f t="shared" si="1110"/>
        <v>29729.007402027626</v>
      </c>
    </row>
    <row r="7850" spans="4:23" x14ac:dyDescent="0.25">
      <c r="D7850">
        <f t="shared" si="1111"/>
        <v>7848</v>
      </c>
      <c r="E7850" s="3">
        <v>44157</v>
      </c>
      <c r="F7850" s="4">
        <v>0.95833333333333337</v>
      </c>
      <c r="G7850">
        <v>20</v>
      </c>
      <c r="H7850">
        <v>0</v>
      </c>
      <c r="I7850" s="5">
        <f t="shared" si="1106"/>
        <v>3</v>
      </c>
      <c r="J7850" s="22">
        <v>0</v>
      </c>
      <c r="K7850">
        <v>1.6792000000000001E-4</v>
      </c>
      <c r="L7850" s="5" cm="1">
        <f t="array" ref="L7850">_xlfn.IFS(I7850=0, 0, I7850&gt;34, 0, AND(I7850&gt;0, I7850&lt;35), VLOOKUP(I7850, $A$63:$C$96, 3))</f>
        <v>232</v>
      </c>
      <c r="M7850" s="5">
        <f t="shared" si="1105"/>
        <v>0</v>
      </c>
      <c r="N7850" s="5">
        <v>3354.6224253477708</v>
      </c>
      <c r="O7850" s="5">
        <f t="shared" si="1112"/>
        <v>4730.3063999999995</v>
      </c>
      <c r="P7850" s="5">
        <f t="shared" si="1113"/>
        <v>232</v>
      </c>
      <c r="Q7850" s="5">
        <f t="shared" si="1107"/>
        <v>0</v>
      </c>
      <c r="R7850" s="5">
        <f>IF(O7850&gt;(P7850+U7850),O7850-P7850-U7850, 0)</f>
        <v>0</v>
      </c>
      <c r="S7850" s="5">
        <f t="shared" si="1108"/>
        <v>0</v>
      </c>
      <c r="T7850" s="5">
        <f t="shared" si="1109"/>
        <v>0</v>
      </c>
      <c r="U7850" s="5">
        <f>IF(O7850&gt;P7850,IF(V7849*($B$6/100)&gt;=O7850-P7850,(O7850-P7850), V7849*($B$6/100)), 0)</f>
        <v>4498.3063999999995</v>
      </c>
      <c r="V7850" s="5">
        <f>V7849+(T7850*($B$5/100))-(U7850/($B$6/100))</f>
        <v>1182734.144081105</v>
      </c>
      <c r="W7850" s="5">
        <f t="shared" si="1110"/>
        <v>29568.353602027626</v>
      </c>
    </row>
    <row r="7851" spans="4:23" x14ac:dyDescent="0.25">
      <c r="D7851">
        <f t="shared" si="1111"/>
        <v>7849</v>
      </c>
      <c r="E7851" s="3">
        <v>44158</v>
      </c>
      <c r="F7851" s="4">
        <v>0</v>
      </c>
      <c r="G7851">
        <v>30</v>
      </c>
      <c r="H7851">
        <v>0</v>
      </c>
      <c r="I7851" s="5">
        <f t="shared" si="1106"/>
        <v>4</v>
      </c>
      <c r="J7851" s="22">
        <v>0</v>
      </c>
      <c r="K7851">
        <v>1.3234999999999999E-4</v>
      </c>
      <c r="L7851" s="5" cm="1">
        <f t="array" ref="L7851">_xlfn.IFS(I7851=0, 0, I7851&gt;34, 0, AND(I7851&gt;0, I7851&lt;35), VLOOKUP(I7851, $A$63:$C$96, 3))</f>
        <v>740</v>
      </c>
      <c r="M7851" s="5">
        <f t="shared" si="1105"/>
        <v>0</v>
      </c>
      <c r="N7851" s="5">
        <v>2543.6021160567871</v>
      </c>
      <c r="O7851" s="5">
        <f t="shared" si="1112"/>
        <v>3728.2995000000001</v>
      </c>
      <c r="P7851" s="5">
        <f t="shared" si="1113"/>
        <v>740</v>
      </c>
      <c r="Q7851" s="5">
        <f t="shared" si="1107"/>
        <v>0</v>
      </c>
      <c r="R7851" s="5">
        <f>IF(O7851&gt;(P7851+U7851),O7851-P7851-U7851, 0)</f>
        <v>0</v>
      </c>
      <c r="S7851" s="5">
        <f t="shared" si="1108"/>
        <v>0</v>
      </c>
      <c r="T7851" s="5">
        <f t="shared" si="1109"/>
        <v>0</v>
      </c>
      <c r="U7851" s="5">
        <f>IF(O7851&gt;P7851,IF(V7850*($B$6/100)&gt;=O7851-P7851,(O7851-P7851), V7850*($B$6/100)), 0)</f>
        <v>2988.2995000000001</v>
      </c>
      <c r="V7851" s="5">
        <f>V7850+(T7851*($B$5/100))-(U7851/($B$6/100))</f>
        <v>1178465.1447953908</v>
      </c>
      <c r="W7851" s="5">
        <f t="shared" si="1110"/>
        <v>29461.62861988477</v>
      </c>
    </row>
    <row r="7852" spans="4:23" x14ac:dyDescent="0.25">
      <c r="D7852">
        <f t="shared" si="1111"/>
        <v>7850</v>
      </c>
      <c r="E7852" s="3">
        <v>44158</v>
      </c>
      <c r="F7852" s="4">
        <v>4.1666666666666664E-2</v>
      </c>
      <c r="G7852">
        <v>10</v>
      </c>
      <c r="H7852">
        <v>0</v>
      </c>
      <c r="I7852" s="5">
        <f t="shared" si="1106"/>
        <v>1</v>
      </c>
      <c r="J7852" s="22">
        <v>0</v>
      </c>
      <c r="K7852">
        <v>1.0088999999999999E-4</v>
      </c>
      <c r="L7852" s="5" cm="1">
        <f t="array" ref="L7852">_xlfn.IFS(I7852=0, 0, I7852&gt;34, 0, AND(I7852&gt;0, I7852&lt;35), VLOOKUP(I7852, $A$63:$C$96, 3))</f>
        <v>0</v>
      </c>
      <c r="M7852" s="5">
        <f t="shared" si="1105"/>
        <v>0</v>
      </c>
      <c r="N7852" s="5">
        <v>2292.2891773108563</v>
      </c>
      <c r="O7852" s="5">
        <f t="shared" si="1112"/>
        <v>2842.0712999999996</v>
      </c>
      <c r="P7852" s="5">
        <f t="shared" si="1113"/>
        <v>0</v>
      </c>
      <c r="Q7852" s="5">
        <f t="shared" si="1107"/>
        <v>0</v>
      </c>
      <c r="R7852" s="5">
        <f>IF(O7852&gt;(P7852+U7852),O7852-P7852-U7852, 0)</f>
        <v>0</v>
      </c>
      <c r="S7852" s="5">
        <f t="shared" si="1108"/>
        <v>0</v>
      </c>
      <c r="T7852" s="5">
        <f t="shared" si="1109"/>
        <v>0</v>
      </c>
      <c r="U7852" s="5">
        <f>IF(O7852&gt;P7852,IF(V7851*($B$6/100)&gt;=O7852-P7852,(O7852-P7852), V7851*($B$6/100)), 0)</f>
        <v>2842.0712999999996</v>
      </c>
      <c r="V7852" s="5">
        <f>V7851+(T7852*($B$5/100))-(U7852/($B$6/100))</f>
        <v>1174405.042938248</v>
      </c>
      <c r="W7852" s="5">
        <f t="shared" si="1110"/>
        <v>29360.126073456202</v>
      </c>
    </row>
    <row r="7853" spans="4:23" x14ac:dyDescent="0.25">
      <c r="D7853">
        <f t="shared" si="1111"/>
        <v>7851</v>
      </c>
      <c r="E7853" s="3">
        <v>44158</v>
      </c>
      <c r="F7853" s="4">
        <v>8.3333333333333329E-2</v>
      </c>
      <c r="G7853">
        <v>20</v>
      </c>
      <c r="H7853">
        <v>0</v>
      </c>
      <c r="I7853" s="5">
        <f t="shared" si="1106"/>
        <v>3</v>
      </c>
      <c r="J7853" s="22">
        <v>0</v>
      </c>
      <c r="K7853">
        <v>8.214000000000001E-5</v>
      </c>
      <c r="L7853" s="5" cm="1">
        <f t="array" ref="L7853">_xlfn.IFS(I7853=0, 0, I7853&gt;34, 0, AND(I7853&gt;0, I7853&lt;35), VLOOKUP(I7853, $A$63:$C$96, 3))</f>
        <v>232</v>
      </c>
      <c r="M7853" s="5">
        <f t="shared" si="1105"/>
        <v>0</v>
      </c>
      <c r="N7853" s="5">
        <v>2227.9754604870122</v>
      </c>
      <c r="O7853" s="5">
        <f t="shared" si="1112"/>
        <v>2313.8838000000001</v>
      </c>
      <c r="P7853" s="5">
        <f t="shared" si="1113"/>
        <v>232</v>
      </c>
      <c r="Q7853" s="5">
        <f t="shared" si="1107"/>
        <v>0</v>
      </c>
      <c r="R7853" s="5">
        <f>IF(O7853&gt;(P7853+U7853),O7853-P7853-U7853, 0)</f>
        <v>0</v>
      </c>
      <c r="S7853" s="5">
        <f t="shared" si="1108"/>
        <v>0</v>
      </c>
      <c r="T7853" s="5">
        <f t="shared" si="1109"/>
        <v>0</v>
      </c>
      <c r="U7853" s="5">
        <f>IF(O7853&gt;P7853,IF(V7852*($B$6/100)&gt;=O7853-P7853,(O7853-P7853), V7852*($B$6/100)), 0)</f>
        <v>2081.8838000000001</v>
      </c>
      <c r="V7853" s="5">
        <f>V7852+(T7853*($B$5/100))-(U7853/($B$6/100))</f>
        <v>1171430.9232239623</v>
      </c>
      <c r="W7853" s="5">
        <f t="shared" si="1110"/>
        <v>29285.773080599058</v>
      </c>
    </row>
    <row r="7854" spans="4:23" x14ac:dyDescent="0.25">
      <c r="D7854">
        <f t="shared" si="1111"/>
        <v>7852</v>
      </c>
      <c r="E7854" s="3">
        <v>44158</v>
      </c>
      <c r="F7854" s="4">
        <v>0.125</v>
      </c>
      <c r="G7854">
        <v>20</v>
      </c>
      <c r="H7854">
        <v>0</v>
      </c>
      <c r="I7854" s="5">
        <f t="shared" si="1106"/>
        <v>3</v>
      </c>
      <c r="J7854" s="22">
        <v>0</v>
      </c>
      <c r="K7854">
        <v>7.4380000000000003E-5</v>
      </c>
      <c r="L7854" s="5" cm="1">
        <f t="array" ref="L7854">_xlfn.IFS(I7854=0, 0, I7854&gt;34, 0, AND(I7854&gt;0, I7854&lt;35), VLOOKUP(I7854, $A$63:$C$96, 3))</f>
        <v>232</v>
      </c>
      <c r="M7854" s="5">
        <f t="shared" si="1105"/>
        <v>0</v>
      </c>
      <c r="N7854" s="5">
        <v>2201.0488872655851</v>
      </c>
      <c r="O7854" s="5">
        <f t="shared" si="1112"/>
        <v>2095.2846000000004</v>
      </c>
      <c r="P7854" s="5">
        <f t="shared" si="1113"/>
        <v>232</v>
      </c>
      <c r="Q7854" s="5">
        <f t="shared" si="1107"/>
        <v>0</v>
      </c>
      <c r="R7854" s="5">
        <f>IF(O7854&gt;(P7854+U7854),O7854-P7854-U7854, 0)</f>
        <v>0</v>
      </c>
      <c r="S7854" s="5">
        <f t="shared" si="1108"/>
        <v>0</v>
      </c>
      <c r="T7854" s="5">
        <f t="shared" si="1109"/>
        <v>0</v>
      </c>
      <c r="U7854" s="5">
        <f>IF(O7854&gt;P7854,IF(V7853*($B$6/100)&gt;=O7854-P7854,(O7854-P7854), V7853*($B$6/100)), 0)</f>
        <v>1863.2846000000004</v>
      </c>
      <c r="V7854" s="5">
        <f>V7853+(T7854*($B$5/100))-(U7854/($B$6/100))</f>
        <v>1168769.0880811051</v>
      </c>
      <c r="W7854" s="5">
        <f t="shared" si="1110"/>
        <v>29219.227202027629</v>
      </c>
    </row>
    <row r="7855" spans="4:23" x14ac:dyDescent="0.25">
      <c r="D7855">
        <f t="shared" si="1111"/>
        <v>7853</v>
      </c>
      <c r="E7855" s="3">
        <v>44158</v>
      </c>
      <c r="F7855" s="4">
        <v>0.16666666666666666</v>
      </c>
      <c r="G7855">
        <v>20</v>
      </c>
      <c r="H7855">
        <v>0</v>
      </c>
      <c r="I7855" s="5">
        <f t="shared" si="1106"/>
        <v>3</v>
      </c>
      <c r="J7855" s="22">
        <v>0</v>
      </c>
      <c r="K7855">
        <v>7.1889999999999991E-5</v>
      </c>
      <c r="L7855" s="5" cm="1">
        <f t="array" ref="L7855">_xlfn.IFS(I7855=0, 0, I7855&gt;34, 0, AND(I7855&gt;0, I7855&lt;35), VLOOKUP(I7855, $A$63:$C$96, 3))</f>
        <v>232</v>
      </c>
      <c r="M7855" s="5">
        <f t="shared" si="1105"/>
        <v>0</v>
      </c>
      <c r="N7855" s="5">
        <v>2289.2644975339099</v>
      </c>
      <c r="O7855" s="5">
        <f t="shared" si="1112"/>
        <v>2025.1412999999995</v>
      </c>
      <c r="P7855" s="5">
        <f t="shared" si="1113"/>
        <v>232</v>
      </c>
      <c r="Q7855" s="5">
        <f t="shared" si="1107"/>
        <v>0</v>
      </c>
      <c r="R7855" s="5">
        <f>IF(O7855&gt;(P7855+U7855),O7855-P7855-U7855, 0)</f>
        <v>0</v>
      </c>
      <c r="S7855" s="5">
        <f t="shared" si="1108"/>
        <v>0</v>
      </c>
      <c r="T7855" s="5">
        <f t="shared" si="1109"/>
        <v>0</v>
      </c>
      <c r="U7855" s="5">
        <f>IF(O7855&gt;P7855,IF(V7854*($B$6/100)&gt;=O7855-P7855,(O7855-P7855), V7854*($B$6/100)), 0)</f>
        <v>1793.1412999999995</v>
      </c>
      <c r="V7855" s="5">
        <f>V7854+(T7855*($B$5/100))-(U7855/($B$6/100))</f>
        <v>1166207.4576525337</v>
      </c>
      <c r="W7855" s="5">
        <f t="shared" si="1110"/>
        <v>29155.186441313341</v>
      </c>
    </row>
    <row r="7856" spans="4:23" x14ac:dyDescent="0.25">
      <c r="D7856">
        <f t="shared" si="1111"/>
        <v>7854</v>
      </c>
      <c r="E7856" s="3">
        <v>44158</v>
      </c>
      <c r="F7856" s="4">
        <v>0.20833333333333334</v>
      </c>
      <c r="G7856">
        <v>30</v>
      </c>
      <c r="H7856">
        <v>0</v>
      </c>
      <c r="I7856" s="5">
        <f t="shared" si="1106"/>
        <v>4</v>
      </c>
      <c r="J7856" s="22">
        <v>0</v>
      </c>
      <c r="K7856">
        <v>7.135E-5</v>
      </c>
      <c r="L7856" s="5" cm="1">
        <f t="array" ref="L7856">_xlfn.IFS(I7856=0, 0, I7856&gt;34, 0, AND(I7856&gt;0, I7856&lt;35), VLOOKUP(I7856, $A$63:$C$96, 3))</f>
        <v>740</v>
      </c>
      <c r="M7856" s="5">
        <f t="shared" si="1105"/>
        <v>0</v>
      </c>
      <c r="N7856" s="5">
        <v>2629.5689814385673</v>
      </c>
      <c r="O7856" s="5">
        <f t="shared" si="1112"/>
        <v>2009.9295000000002</v>
      </c>
      <c r="P7856" s="5">
        <f t="shared" si="1113"/>
        <v>740</v>
      </c>
      <c r="Q7856" s="5">
        <f t="shared" si="1107"/>
        <v>0</v>
      </c>
      <c r="R7856" s="5">
        <f>IF(O7856&gt;(P7856+U7856),O7856-P7856-U7856, 0)</f>
        <v>0</v>
      </c>
      <c r="S7856" s="5">
        <f t="shared" si="1108"/>
        <v>0</v>
      </c>
      <c r="T7856" s="5">
        <f t="shared" si="1109"/>
        <v>0</v>
      </c>
      <c r="U7856" s="5">
        <f>IF(O7856&gt;P7856,IF(V7855*($B$6/100)&gt;=O7856-P7856,(O7856-P7856), V7855*($B$6/100)), 0)</f>
        <v>1269.9295000000002</v>
      </c>
      <c r="V7856" s="5">
        <f>V7855+(T7856*($B$5/100))-(U7856/($B$6/100))</f>
        <v>1164393.2726525336</v>
      </c>
      <c r="W7856" s="5">
        <f t="shared" si="1110"/>
        <v>29109.831816313341</v>
      </c>
    </row>
    <row r="7857" spans="4:23" x14ac:dyDescent="0.25">
      <c r="D7857">
        <f t="shared" si="1111"/>
        <v>7855</v>
      </c>
      <c r="E7857" s="3">
        <v>44158</v>
      </c>
      <c r="F7857" s="4">
        <v>0.25</v>
      </c>
      <c r="G7857">
        <v>20</v>
      </c>
      <c r="H7857">
        <v>0</v>
      </c>
      <c r="I7857" s="5">
        <f t="shared" si="1106"/>
        <v>3</v>
      </c>
      <c r="J7857" s="22">
        <v>0</v>
      </c>
      <c r="K7857">
        <v>7.7249999999999994E-5</v>
      </c>
      <c r="L7857" s="5" cm="1">
        <f t="array" ref="L7857">_xlfn.IFS(I7857=0, 0, I7857&gt;34, 0, AND(I7857&gt;0, I7857&lt;35), VLOOKUP(I7857, $A$63:$C$96, 3))</f>
        <v>232</v>
      </c>
      <c r="M7857" s="5">
        <f t="shared" si="1105"/>
        <v>0</v>
      </c>
      <c r="N7857" s="5">
        <v>3334.8664589089785</v>
      </c>
      <c r="O7857" s="5">
        <f t="shared" si="1112"/>
        <v>2176.1325000000002</v>
      </c>
      <c r="P7857" s="5">
        <f t="shared" si="1113"/>
        <v>232</v>
      </c>
      <c r="Q7857" s="5">
        <f t="shared" si="1107"/>
        <v>0</v>
      </c>
      <c r="R7857" s="5">
        <f>IF(O7857&gt;(P7857+U7857),O7857-P7857-U7857, 0)</f>
        <v>0</v>
      </c>
      <c r="S7857" s="5">
        <f t="shared" si="1108"/>
        <v>0</v>
      </c>
      <c r="T7857" s="5">
        <f t="shared" si="1109"/>
        <v>0</v>
      </c>
      <c r="U7857" s="5">
        <f>IF(O7857&gt;P7857,IF(V7856*($B$6/100)&gt;=O7857-P7857,(O7857-P7857), V7856*($B$6/100)), 0)</f>
        <v>1944.1325000000002</v>
      </c>
      <c r="V7857" s="5">
        <f>V7856+(T7857*($B$5/100))-(U7857/($B$6/100))</f>
        <v>1161615.9405096765</v>
      </c>
      <c r="W7857" s="5">
        <f t="shared" si="1110"/>
        <v>29040.398512741911</v>
      </c>
    </row>
    <row r="7858" spans="4:23" x14ac:dyDescent="0.25">
      <c r="D7858">
        <f t="shared" si="1111"/>
        <v>7856</v>
      </c>
      <c r="E7858" s="3">
        <v>44158</v>
      </c>
      <c r="F7858" s="4">
        <v>0.29166666666666669</v>
      </c>
      <c r="G7858">
        <v>20</v>
      </c>
      <c r="H7858">
        <v>0</v>
      </c>
      <c r="I7858" s="5">
        <f t="shared" si="1106"/>
        <v>3</v>
      </c>
      <c r="J7858" s="22">
        <v>0</v>
      </c>
      <c r="K7858">
        <v>9.5940000000000006E-5</v>
      </c>
      <c r="L7858" s="5" cm="1">
        <f t="array" ref="L7858">_xlfn.IFS(I7858=0, 0, I7858&gt;34, 0, AND(I7858&gt;0, I7858&lt;35), VLOOKUP(I7858, $A$63:$C$96, 3))</f>
        <v>232</v>
      </c>
      <c r="M7858" s="5">
        <f t="shared" si="1105"/>
        <v>0</v>
      </c>
      <c r="N7858" s="5">
        <v>4747.2954570884949</v>
      </c>
      <c r="O7858" s="5">
        <f t="shared" si="1112"/>
        <v>2702.6298000000002</v>
      </c>
      <c r="P7858" s="5">
        <f t="shared" si="1113"/>
        <v>232</v>
      </c>
      <c r="Q7858" s="5">
        <f t="shared" si="1107"/>
        <v>0</v>
      </c>
      <c r="R7858" s="5">
        <f>IF(O7858&gt;(P7858+U7858),O7858-P7858-U7858, 0)</f>
        <v>0</v>
      </c>
      <c r="S7858" s="5">
        <f t="shared" si="1108"/>
        <v>0</v>
      </c>
      <c r="T7858" s="5">
        <f t="shared" si="1109"/>
        <v>0</v>
      </c>
      <c r="U7858" s="5">
        <f>IF(O7858&gt;P7858,IF(V7857*($B$6/100)&gt;=O7858-P7858,(O7858-P7858), V7857*($B$6/100)), 0)</f>
        <v>2470.6298000000002</v>
      </c>
      <c r="V7858" s="5">
        <f>V7857+(T7858*($B$5/100))-(U7858/($B$6/100))</f>
        <v>1158086.4693668194</v>
      </c>
      <c r="W7858" s="5">
        <f t="shared" si="1110"/>
        <v>28952.161734170484</v>
      </c>
    </row>
    <row r="7859" spans="4:23" x14ac:dyDescent="0.25">
      <c r="D7859">
        <f t="shared" si="1111"/>
        <v>7857</v>
      </c>
      <c r="E7859" s="3">
        <v>44158</v>
      </c>
      <c r="F7859" s="4">
        <v>0.33333333333333331</v>
      </c>
      <c r="G7859">
        <v>20</v>
      </c>
      <c r="H7859">
        <v>3</v>
      </c>
      <c r="I7859" s="5">
        <f t="shared" si="1106"/>
        <v>3</v>
      </c>
      <c r="J7859" s="22">
        <v>1.7321330476138631E-5</v>
      </c>
      <c r="K7859">
        <v>1.2583000000000001E-4</v>
      </c>
      <c r="L7859" s="5" cm="1">
        <f t="array" ref="L7859">_xlfn.IFS(I7859=0, 0, I7859&gt;34, 0, AND(I7859&gt;0, I7859&lt;35), VLOOKUP(I7859, $A$63:$C$96, 3))</f>
        <v>232</v>
      </c>
      <c r="M7859" s="5">
        <f t="shared" si="1105"/>
        <v>82.276319761658499</v>
      </c>
      <c r="N7859" s="5">
        <v>5967.4140421636203</v>
      </c>
      <c r="O7859" s="5">
        <f t="shared" si="1112"/>
        <v>3544.6311000000001</v>
      </c>
      <c r="P7859" s="5">
        <f t="shared" si="1113"/>
        <v>314.2763197616585</v>
      </c>
      <c r="Q7859" s="5">
        <f t="shared" si="1107"/>
        <v>0</v>
      </c>
      <c r="R7859" s="5">
        <f>IF(O7859&gt;(P7859+U7859),O7859-P7859-U7859, 0)</f>
        <v>0</v>
      </c>
      <c r="S7859" s="5">
        <f t="shared" si="1108"/>
        <v>0</v>
      </c>
      <c r="T7859" s="5">
        <f t="shared" si="1109"/>
        <v>0</v>
      </c>
      <c r="U7859" s="5">
        <f>IF(O7859&gt;P7859,IF(V7858*($B$6/100)&gt;=O7859-P7859,(O7859-P7859), V7858*($B$6/100)), 0)</f>
        <v>3230.3547802383414</v>
      </c>
      <c r="V7859" s="5">
        <f>V7858+(T7859*($B$5/100))-(U7859/($B$6/100))</f>
        <v>1153471.6768236218</v>
      </c>
      <c r="W7859" s="5">
        <f t="shared" si="1110"/>
        <v>28836.791920590545</v>
      </c>
    </row>
    <row r="7860" spans="4:23" x14ac:dyDescent="0.25">
      <c r="D7860">
        <f t="shared" si="1111"/>
        <v>7858</v>
      </c>
      <c r="E7860" s="3">
        <v>44158</v>
      </c>
      <c r="F7860" s="4">
        <v>0.375</v>
      </c>
      <c r="G7860">
        <v>20</v>
      </c>
      <c r="H7860">
        <v>10</v>
      </c>
      <c r="I7860" s="5">
        <f t="shared" si="1106"/>
        <v>3</v>
      </c>
      <c r="J7860" s="22">
        <v>8.4132176598387633E-5</v>
      </c>
      <c r="K7860">
        <v>1.3215999999999998E-4</v>
      </c>
      <c r="L7860" s="5" cm="1">
        <f t="array" ref="L7860">_xlfn.IFS(I7860=0, 0, I7860&gt;34, 0, AND(I7860&gt;0, I7860&lt;35), VLOOKUP(I7860, $A$63:$C$96, 3))</f>
        <v>232</v>
      </c>
      <c r="M7860" s="5">
        <f t="shared" si="1105"/>
        <v>399.62783884234125</v>
      </c>
      <c r="N7860" s="5">
        <v>6543.5585080166793</v>
      </c>
      <c r="O7860" s="5">
        <f t="shared" si="1112"/>
        <v>3722.9471999999996</v>
      </c>
      <c r="P7860" s="5">
        <f t="shared" si="1113"/>
        <v>631.62783884234125</v>
      </c>
      <c r="Q7860" s="5">
        <f t="shared" si="1107"/>
        <v>0</v>
      </c>
      <c r="R7860" s="5">
        <f>IF(O7860&gt;(P7860+U7860),O7860-P7860-U7860, 0)</f>
        <v>0</v>
      </c>
      <c r="S7860" s="5">
        <f t="shared" si="1108"/>
        <v>0</v>
      </c>
      <c r="T7860" s="5">
        <f t="shared" si="1109"/>
        <v>0</v>
      </c>
      <c r="U7860" s="5">
        <f>IF(O7860&gt;P7860,IF(V7859*($B$6/100)&gt;=O7860-P7860,(O7860-P7860), V7859*($B$6/100)), 0)</f>
        <v>3091.3193611576585</v>
      </c>
      <c r="V7860" s="5">
        <f>V7859+(T7860*($B$5/100))-(U7860/($B$6/100))</f>
        <v>1149055.5063076823</v>
      </c>
      <c r="W7860" s="5">
        <f t="shared" si="1110"/>
        <v>28726.387657692056</v>
      </c>
    </row>
    <row r="7861" spans="4:23" x14ac:dyDescent="0.25">
      <c r="D7861">
        <f t="shared" si="1111"/>
        <v>7859</v>
      </c>
      <c r="E7861" s="3">
        <v>44158</v>
      </c>
      <c r="F7861" s="4">
        <v>0.41666666666666669</v>
      </c>
      <c r="G7861">
        <v>30</v>
      </c>
      <c r="H7861">
        <v>10</v>
      </c>
      <c r="I7861" s="5">
        <f t="shared" si="1106"/>
        <v>4</v>
      </c>
      <c r="J7861" s="22">
        <v>1.6331540163216422E-4</v>
      </c>
      <c r="K7861">
        <v>1.315E-4</v>
      </c>
      <c r="L7861" s="5" cm="1">
        <f t="array" ref="L7861">_xlfn.IFS(I7861=0, 0, I7861&gt;34, 0, AND(I7861&gt;0, I7861&lt;35), VLOOKUP(I7861, $A$63:$C$96, 3))</f>
        <v>740</v>
      </c>
      <c r="M7861" s="5">
        <f t="shared" si="1105"/>
        <v>775.74815775278</v>
      </c>
      <c r="N7861" s="5">
        <v>5913.1163823903707</v>
      </c>
      <c r="O7861" s="5">
        <f t="shared" si="1112"/>
        <v>3704.355</v>
      </c>
      <c r="P7861" s="5">
        <f t="shared" si="1113"/>
        <v>1515.7481577527801</v>
      </c>
      <c r="Q7861" s="5">
        <f t="shared" si="1107"/>
        <v>0</v>
      </c>
      <c r="R7861" s="5">
        <f>IF(O7861&gt;(P7861+U7861),O7861-P7861-U7861, 0)</f>
        <v>0</v>
      </c>
      <c r="S7861" s="5">
        <f t="shared" si="1108"/>
        <v>0</v>
      </c>
      <c r="T7861" s="5">
        <f t="shared" si="1109"/>
        <v>0</v>
      </c>
      <c r="U7861" s="5">
        <f>IF(O7861&gt;P7861,IF(V7860*($B$6/100)&gt;=O7861-P7861,(O7861-P7861), V7860*($B$6/100)), 0)</f>
        <v>2188.6068422472199</v>
      </c>
      <c r="V7861" s="5">
        <f>V7860+(T7861*($B$5/100))-(U7861/($B$6/100))</f>
        <v>1145928.9251044719</v>
      </c>
      <c r="W7861" s="5">
        <f t="shared" si="1110"/>
        <v>28648.223127611796</v>
      </c>
    </row>
    <row r="7862" spans="4:23" x14ac:dyDescent="0.25">
      <c r="D7862">
        <f t="shared" si="1111"/>
        <v>7860</v>
      </c>
      <c r="E7862" s="3">
        <v>44158</v>
      </c>
      <c r="F7862" s="4">
        <v>0.45833333333333331</v>
      </c>
      <c r="G7862">
        <v>30</v>
      </c>
      <c r="H7862">
        <v>10</v>
      </c>
      <c r="I7862" s="5">
        <f t="shared" si="1106"/>
        <v>4</v>
      </c>
      <c r="J7862" s="22">
        <v>1.9795806258444149E-4</v>
      </c>
      <c r="K7862">
        <v>1.2311000000000001E-4</v>
      </c>
      <c r="L7862" s="5" cm="1">
        <f t="array" ref="L7862">_xlfn.IFS(I7862=0, 0, I7862&gt;34, 0, AND(I7862&gt;0, I7862&lt;35), VLOOKUP(I7862, $A$63:$C$96, 3))</f>
        <v>740</v>
      </c>
      <c r="M7862" s="5">
        <f t="shared" si="1105"/>
        <v>940.300797276097</v>
      </c>
      <c r="N7862" s="5">
        <v>4705.951878935567</v>
      </c>
      <c r="O7862" s="5">
        <f t="shared" si="1112"/>
        <v>3468.0086999999999</v>
      </c>
      <c r="P7862" s="5">
        <f t="shared" si="1113"/>
        <v>1680.300797276097</v>
      </c>
      <c r="Q7862" s="5">
        <f t="shared" si="1107"/>
        <v>0</v>
      </c>
      <c r="R7862" s="5">
        <f>IF(O7862&gt;(P7862+U7862),O7862-P7862-U7862, 0)</f>
        <v>0</v>
      </c>
      <c r="S7862" s="5">
        <f t="shared" si="1108"/>
        <v>0</v>
      </c>
      <c r="T7862" s="5">
        <f t="shared" si="1109"/>
        <v>0</v>
      </c>
      <c r="U7862" s="5">
        <f>IF(O7862&gt;P7862,IF(V7861*($B$6/100)&gt;=O7862-P7862,(O7862-P7862), V7861*($B$6/100)), 0)</f>
        <v>1787.7079027239029</v>
      </c>
      <c r="V7862" s="5">
        <f>V7861+(T7862*($B$5/100))-(U7862/($B$6/100))</f>
        <v>1143375.0566720092</v>
      </c>
      <c r="W7862" s="5">
        <f t="shared" si="1110"/>
        <v>28584.376416800231</v>
      </c>
    </row>
    <row r="7863" spans="4:23" x14ac:dyDescent="0.25">
      <c r="D7863">
        <f t="shared" si="1111"/>
        <v>7861</v>
      </c>
      <c r="E7863" s="3">
        <v>44158</v>
      </c>
      <c r="F7863" s="4">
        <v>0.5</v>
      </c>
      <c r="G7863">
        <v>30</v>
      </c>
      <c r="H7863">
        <v>10</v>
      </c>
      <c r="I7863" s="5">
        <f t="shared" si="1106"/>
        <v>4</v>
      </c>
      <c r="J7863" s="22">
        <v>2.1033044149596907E-4</v>
      </c>
      <c r="K7863">
        <v>1.1626E-4</v>
      </c>
      <c r="L7863" s="5" cm="1">
        <f t="array" ref="L7863">_xlfn.IFS(I7863=0, 0, I7863&gt;34, 0, AND(I7863&gt;0, I7863&lt;35), VLOOKUP(I7863, $A$63:$C$96, 3))</f>
        <v>740</v>
      </c>
      <c r="M7863" s="5">
        <f t="shared" si="1105"/>
        <v>999.06959710585306</v>
      </c>
      <c r="N7863" s="5">
        <v>3846.6779343779594</v>
      </c>
      <c r="O7863" s="5">
        <f t="shared" si="1112"/>
        <v>3275.0441999999998</v>
      </c>
      <c r="P7863" s="5">
        <f t="shared" si="1113"/>
        <v>1739.0695971058531</v>
      </c>
      <c r="Q7863" s="5">
        <f t="shared" si="1107"/>
        <v>0</v>
      </c>
      <c r="R7863" s="5">
        <f>IF(O7863&gt;(P7863+U7863),O7863-P7863-U7863, 0)</f>
        <v>0</v>
      </c>
      <c r="S7863" s="5">
        <f t="shared" si="1108"/>
        <v>0</v>
      </c>
      <c r="T7863" s="5">
        <f t="shared" si="1109"/>
        <v>0</v>
      </c>
      <c r="U7863" s="5">
        <f>IF(O7863&gt;P7863,IF(V7862*($B$6/100)&gt;=O7863-P7863,(O7863-P7863), V7862*($B$6/100)), 0)</f>
        <v>1535.9746028941468</v>
      </c>
      <c r="V7863" s="5">
        <f>V7862+(T7863*($B$5/100))-(U7863/($B$6/100))</f>
        <v>1141180.8072393034</v>
      </c>
      <c r="W7863" s="5">
        <f t="shared" si="1110"/>
        <v>28529.520180982585</v>
      </c>
    </row>
    <row r="7864" spans="4:23" x14ac:dyDescent="0.25">
      <c r="D7864">
        <f t="shared" si="1111"/>
        <v>7862</v>
      </c>
      <c r="E7864" s="3">
        <v>44158</v>
      </c>
      <c r="F7864" s="4">
        <v>0.54166666666666663</v>
      </c>
      <c r="G7864">
        <v>30</v>
      </c>
      <c r="H7864">
        <v>10</v>
      </c>
      <c r="I7864" s="5">
        <f t="shared" si="1106"/>
        <v>4</v>
      </c>
      <c r="J7864" s="22">
        <v>1.9548358680213597E-4</v>
      </c>
      <c r="K7864">
        <v>1.1304E-4</v>
      </c>
      <c r="L7864" s="5" cm="1">
        <f t="array" ref="L7864">_xlfn.IFS(I7864=0, 0, I7864&gt;34, 0, AND(I7864&gt;0, I7864&lt;35), VLOOKUP(I7864, $A$63:$C$96, 3))</f>
        <v>740</v>
      </c>
      <c r="M7864" s="5">
        <f t="shared" si="1105"/>
        <v>928.54703731014592</v>
      </c>
      <c r="N7864" s="5">
        <v>3383.8090200609131</v>
      </c>
      <c r="O7864" s="5">
        <f t="shared" si="1112"/>
        <v>3184.3368</v>
      </c>
      <c r="P7864" s="5">
        <f t="shared" si="1113"/>
        <v>1668.5470373101459</v>
      </c>
      <c r="Q7864" s="5">
        <f t="shared" si="1107"/>
        <v>0</v>
      </c>
      <c r="R7864" s="5">
        <f>IF(O7864&gt;(P7864+U7864),O7864-P7864-U7864, 0)</f>
        <v>0</v>
      </c>
      <c r="S7864" s="5">
        <f t="shared" si="1108"/>
        <v>0</v>
      </c>
      <c r="T7864" s="5">
        <f t="shared" si="1109"/>
        <v>0</v>
      </c>
      <c r="U7864" s="5">
        <f>IF(O7864&gt;P7864,IF(V7863*($B$6/100)&gt;=O7864-P7864,(O7864-P7864), V7863*($B$6/100)), 0)</f>
        <v>1515.7897626898541</v>
      </c>
      <c r="V7864" s="5">
        <f>V7863+(T7864*($B$5/100))-(U7864/($B$6/100))</f>
        <v>1139015.3932926035</v>
      </c>
      <c r="W7864" s="5">
        <f t="shared" si="1110"/>
        <v>28475.384832315089</v>
      </c>
    </row>
    <row r="7865" spans="4:23" x14ac:dyDescent="0.25">
      <c r="D7865">
        <f t="shared" si="1111"/>
        <v>7863</v>
      </c>
      <c r="E7865" s="3">
        <v>44158</v>
      </c>
      <c r="F7865" s="4">
        <v>0.58333333333333337</v>
      </c>
      <c r="G7865">
        <v>20</v>
      </c>
      <c r="H7865">
        <v>10</v>
      </c>
      <c r="I7865" s="5">
        <f t="shared" si="1106"/>
        <v>3</v>
      </c>
      <c r="J7865" s="22">
        <v>1.4846854693833112E-4</v>
      </c>
      <c r="K7865">
        <v>1.1115999999999999E-4</v>
      </c>
      <c r="L7865" s="5" cm="1">
        <f t="array" ref="L7865">_xlfn.IFS(I7865=0, 0, I7865&gt;34, 0, AND(I7865&gt;0, I7865&lt;35), VLOOKUP(I7865, $A$63:$C$96, 3))</f>
        <v>232</v>
      </c>
      <c r="M7865" s="5">
        <f t="shared" si="1105"/>
        <v>705.22559795707286</v>
      </c>
      <c r="N7865" s="5">
        <v>3059.5977258936496</v>
      </c>
      <c r="O7865" s="5">
        <f t="shared" si="1112"/>
        <v>3131.3771999999999</v>
      </c>
      <c r="P7865" s="5">
        <f t="shared" si="1113"/>
        <v>937.22559795707286</v>
      </c>
      <c r="Q7865" s="5">
        <f t="shared" si="1107"/>
        <v>0</v>
      </c>
      <c r="R7865" s="5">
        <f>IF(O7865&gt;(P7865+U7865),O7865-P7865-U7865, 0)</f>
        <v>0</v>
      </c>
      <c r="S7865" s="5">
        <f t="shared" si="1108"/>
        <v>0</v>
      </c>
      <c r="T7865" s="5">
        <f t="shared" si="1109"/>
        <v>0</v>
      </c>
      <c r="U7865" s="5">
        <f>IF(O7865&gt;P7865,IF(V7864*($B$6/100)&gt;=O7865-P7865,(O7865-P7865), V7864*($B$6/100)), 0)</f>
        <v>2194.1516020429272</v>
      </c>
      <c r="V7865" s="5">
        <f>V7864+(T7865*($B$5/100))-(U7865/($B$6/100))</f>
        <v>1135880.8910039708</v>
      </c>
      <c r="W7865" s="5">
        <f t="shared" si="1110"/>
        <v>28397.022275099269</v>
      </c>
    </row>
    <row r="7866" spans="4:23" x14ac:dyDescent="0.25">
      <c r="D7866">
        <f t="shared" si="1111"/>
        <v>7864</v>
      </c>
      <c r="E7866" s="3">
        <v>44158</v>
      </c>
      <c r="F7866" s="4">
        <v>0.625</v>
      </c>
      <c r="G7866">
        <v>30</v>
      </c>
      <c r="H7866">
        <v>8</v>
      </c>
      <c r="I7866" s="5">
        <f t="shared" si="1106"/>
        <v>4</v>
      </c>
      <c r="J7866" s="22">
        <v>6.1861894557637963E-5</v>
      </c>
      <c r="K7866">
        <v>1.1641000000000001E-4</v>
      </c>
      <c r="L7866" s="5" cm="1">
        <f t="array" ref="L7866">_xlfn.IFS(I7866=0, 0, I7866&gt;34, 0, AND(I7866&gt;0, I7866&lt;35), VLOOKUP(I7866, $A$63:$C$96, 3))</f>
        <v>740</v>
      </c>
      <c r="M7866" s="5">
        <f t="shared" si="1105"/>
        <v>293.84399914878037</v>
      </c>
      <c r="N7866" s="5">
        <v>3160.092983570114</v>
      </c>
      <c r="O7866" s="5">
        <f t="shared" si="1112"/>
        <v>3279.2696999999998</v>
      </c>
      <c r="P7866" s="5">
        <f t="shared" si="1113"/>
        <v>1033.8439991487803</v>
      </c>
      <c r="Q7866" s="5">
        <f t="shared" si="1107"/>
        <v>0</v>
      </c>
      <c r="R7866" s="5">
        <f>IF(O7866&gt;(P7866+U7866),O7866-P7866-U7866, 0)</f>
        <v>0</v>
      </c>
      <c r="S7866" s="5">
        <f t="shared" si="1108"/>
        <v>0</v>
      </c>
      <c r="T7866" s="5">
        <f t="shared" si="1109"/>
        <v>0</v>
      </c>
      <c r="U7866" s="5">
        <f>IF(O7866&gt;P7866,IF(V7865*($B$6/100)&gt;=O7866-P7866,(O7866-P7866), V7865*($B$6/100)), 0)</f>
        <v>2245.4257008512195</v>
      </c>
      <c r="V7866" s="5">
        <f>V7865+(T7866*($B$5/100))-(U7866/($B$6/100))</f>
        <v>1132673.1400027547</v>
      </c>
      <c r="W7866" s="5">
        <f t="shared" si="1110"/>
        <v>28316.82850006887</v>
      </c>
    </row>
    <row r="7867" spans="4:23" x14ac:dyDescent="0.25">
      <c r="D7867">
        <f t="shared" si="1111"/>
        <v>7865</v>
      </c>
      <c r="E7867" s="3">
        <v>44158</v>
      </c>
      <c r="F7867" s="4">
        <v>0.66666666666666663</v>
      </c>
      <c r="G7867">
        <v>20</v>
      </c>
      <c r="H7867">
        <v>0</v>
      </c>
      <c r="I7867" s="5">
        <f t="shared" si="1106"/>
        <v>3</v>
      </c>
      <c r="J7867" s="22">
        <v>7.4234273469165555E-6</v>
      </c>
      <c r="K7867">
        <v>1.2948000000000001E-4</v>
      </c>
      <c r="L7867" s="5" cm="1">
        <f t="array" ref="L7867">_xlfn.IFS(I7867=0, 0, I7867&gt;34, 0, AND(I7867&gt;0, I7867&lt;35), VLOOKUP(I7867, $A$63:$C$96, 3))</f>
        <v>232</v>
      </c>
      <c r="M7867" s="5">
        <f t="shared" si="1105"/>
        <v>35.26127989785364</v>
      </c>
      <c r="N7867" s="5">
        <v>3770.8523283744607</v>
      </c>
      <c r="O7867" s="5">
        <f t="shared" si="1112"/>
        <v>3647.4516000000008</v>
      </c>
      <c r="P7867" s="5">
        <f t="shared" si="1113"/>
        <v>267.26127989785363</v>
      </c>
      <c r="Q7867" s="5">
        <f t="shared" si="1107"/>
        <v>0</v>
      </c>
      <c r="R7867" s="5">
        <f>IF(O7867&gt;(P7867+U7867),O7867-P7867-U7867, 0)</f>
        <v>0</v>
      </c>
      <c r="S7867" s="5">
        <f t="shared" si="1108"/>
        <v>0</v>
      </c>
      <c r="T7867" s="5">
        <f t="shared" si="1109"/>
        <v>0</v>
      </c>
      <c r="U7867" s="5">
        <f>IF(O7867&gt;P7867,IF(V7866*($B$6/100)&gt;=O7867-P7867,(O7867-P7867), V7866*($B$6/100)), 0)</f>
        <v>3380.1903201021473</v>
      </c>
      <c r="V7867" s="5">
        <f>V7866+(T7867*($B$5/100))-(U7867/($B$6/100))</f>
        <v>1127844.2966883231</v>
      </c>
      <c r="W7867" s="5">
        <f t="shared" si="1110"/>
        <v>28196.107417208077</v>
      </c>
    </row>
    <row r="7868" spans="4:23" x14ac:dyDescent="0.25">
      <c r="D7868">
        <f t="shared" si="1111"/>
        <v>7866</v>
      </c>
      <c r="E7868" s="3">
        <v>44158</v>
      </c>
      <c r="F7868" s="4">
        <v>0.70833333333333337</v>
      </c>
      <c r="G7868">
        <v>30</v>
      </c>
      <c r="H7868">
        <v>0</v>
      </c>
      <c r="I7868" s="5">
        <f t="shared" si="1106"/>
        <v>4</v>
      </c>
      <c r="J7868" s="22">
        <v>0</v>
      </c>
      <c r="K7868">
        <v>1.6774999999999998E-4</v>
      </c>
      <c r="L7868" s="5" cm="1">
        <f t="array" ref="L7868">_xlfn.IFS(I7868=0, 0, I7868&gt;34, 0, AND(I7868&gt;0, I7868&lt;35), VLOOKUP(I7868, $A$63:$C$96, 3))</f>
        <v>740</v>
      </c>
      <c r="M7868" s="5">
        <f t="shared" si="1105"/>
        <v>0</v>
      </c>
      <c r="N7868" s="5">
        <v>4936.0802407092133</v>
      </c>
      <c r="O7868" s="5">
        <f t="shared" si="1112"/>
        <v>4725.5174999999999</v>
      </c>
      <c r="P7868" s="5">
        <f t="shared" si="1113"/>
        <v>740</v>
      </c>
      <c r="Q7868" s="5">
        <f t="shared" si="1107"/>
        <v>0</v>
      </c>
      <c r="R7868" s="5">
        <f>IF(O7868&gt;(P7868+U7868),O7868-P7868-U7868, 0)</f>
        <v>0</v>
      </c>
      <c r="S7868" s="5">
        <f t="shared" si="1108"/>
        <v>0</v>
      </c>
      <c r="T7868" s="5">
        <f t="shared" si="1109"/>
        <v>0</v>
      </c>
      <c r="U7868" s="5">
        <f>IF(O7868&gt;P7868,IF(V7867*($B$6/100)&gt;=O7868-P7868,(O7868-P7868), V7867*($B$6/100)), 0)</f>
        <v>3985.5174999999999</v>
      </c>
      <c r="V7868" s="5">
        <f>V7867+(T7868*($B$5/100))-(U7868/($B$6/100))</f>
        <v>1122150.7002597516</v>
      </c>
      <c r="W7868" s="5">
        <f t="shared" si="1110"/>
        <v>28053.76750649379</v>
      </c>
    </row>
    <row r="7869" spans="4:23" x14ac:dyDescent="0.25">
      <c r="D7869">
        <f t="shared" si="1111"/>
        <v>7867</v>
      </c>
      <c r="E7869" s="3">
        <v>44158</v>
      </c>
      <c r="F7869" s="4">
        <v>0.75</v>
      </c>
      <c r="G7869">
        <v>30</v>
      </c>
      <c r="H7869">
        <v>0</v>
      </c>
      <c r="I7869" s="5">
        <f t="shared" si="1106"/>
        <v>4</v>
      </c>
      <c r="J7869" s="22">
        <v>0</v>
      </c>
      <c r="K7869">
        <v>2.3511000000000002E-4</v>
      </c>
      <c r="L7869" s="5" cm="1">
        <f t="array" ref="L7869">_xlfn.IFS(I7869=0, 0, I7869&gt;34, 0, AND(I7869&gt;0, I7869&lt;35), VLOOKUP(I7869, $A$63:$C$96, 3))</f>
        <v>740</v>
      </c>
      <c r="M7869" s="5">
        <f t="shared" si="1105"/>
        <v>0</v>
      </c>
      <c r="N7869" s="5">
        <v>5523.551301126573</v>
      </c>
      <c r="O7869" s="5">
        <f t="shared" si="1112"/>
        <v>6623.0487000000012</v>
      </c>
      <c r="P7869" s="5">
        <f t="shared" si="1113"/>
        <v>740</v>
      </c>
      <c r="Q7869" s="5">
        <f t="shared" si="1107"/>
        <v>0</v>
      </c>
      <c r="R7869" s="5">
        <f>IF(O7869&gt;(P7869+U7869),O7869-P7869-U7869, 0)</f>
        <v>0</v>
      </c>
      <c r="S7869" s="5">
        <f t="shared" si="1108"/>
        <v>0</v>
      </c>
      <c r="T7869" s="5">
        <f t="shared" si="1109"/>
        <v>0</v>
      </c>
      <c r="U7869" s="5">
        <f>IF(O7869&gt;P7869,IF(V7868*($B$6/100)&gt;=O7869-P7869,(O7869-P7869), V7868*($B$6/100)), 0)</f>
        <v>5883.0487000000012</v>
      </c>
      <c r="V7869" s="5">
        <f>V7868+(T7869*($B$5/100))-(U7869/($B$6/100))</f>
        <v>1113746.3449740373</v>
      </c>
      <c r="W7869" s="5">
        <f t="shared" si="1110"/>
        <v>27843.65862435093</v>
      </c>
    </row>
    <row r="7870" spans="4:23" x14ac:dyDescent="0.25">
      <c r="D7870">
        <f t="shared" si="1111"/>
        <v>7868</v>
      </c>
      <c r="E7870" s="3">
        <v>44158</v>
      </c>
      <c r="F7870" s="4">
        <v>0.79166666666666663</v>
      </c>
      <c r="G7870">
        <v>20</v>
      </c>
      <c r="H7870">
        <v>0</v>
      </c>
      <c r="I7870" s="5">
        <f t="shared" si="1106"/>
        <v>3</v>
      </c>
      <c r="J7870" s="22">
        <v>0</v>
      </c>
      <c r="K7870">
        <v>2.3672E-4</v>
      </c>
      <c r="L7870" s="5" cm="1">
        <f t="array" ref="L7870">_xlfn.IFS(I7870=0, 0, I7870&gt;34, 0, AND(I7870&gt;0, I7870&lt;35), VLOOKUP(I7870, $A$63:$C$96, 3))</f>
        <v>232</v>
      </c>
      <c r="M7870" s="5">
        <f t="shared" si="1105"/>
        <v>0</v>
      </c>
      <c r="N7870" s="5">
        <v>5301.5484044717123</v>
      </c>
      <c r="O7870" s="5">
        <f t="shared" si="1112"/>
        <v>6668.4023999999999</v>
      </c>
      <c r="P7870" s="5">
        <f t="shared" si="1113"/>
        <v>232</v>
      </c>
      <c r="Q7870" s="5">
        <f t="shared" si="1107"/>
        <v>0</v>
      </c>
      <c r="R7870" s="5">
        <f>IF(O7870&gt;(P7870+U7870),O7870-P7870-U7870, 0)</f>
        <v>0</v>
      </c>
      <c r="S7870" s="5">
        <f t="shared" si="1108"/>
        <v>0</v>
      </c>
      <c r="T7870" s="5">
        <f t="shared" si="1109"/>
        <v>0</v>
      </c>
      <c r="U7870" s="5">
        <f>IF(O7870&gt;P7870,IF(V7869*($B$6/100)&gt;=O7870-P7870,(O7870-P7870), V7869*($B$6/100)), 0)</f>
        <v>6436.4023999999999</v>
      </c>
      <c r="V7870" s="5">
        <f>V7869+(T7870*($B$5/100))-(U7870/($B$6/100))</f>
        <v>1104551.4844026086</v>
      </c>
      <c r="W7870" s="5">
        <f t="shared" si="1110"/>
        <v>27613.787110065216</v>
      </c>
    </row>
    <row r="7871" spans="4:23" x14ac:dyDescent="0.25">
      <c r="D7871">
        <f t="shared" si="1111"/>
        <v>7869</v>
      </c>
      <c r="E7871" s="3">
        <v>44158</v>
      </c>
      <c r="F7871" s="4">
        <v>0.83333333333333337</v>
      </c>
      <c r="G7871">
        <v>40</v>
      </c>
      <c r="H7871">
        <v>0</v>
      </c>
      <c r="I7871" s="5">
        <f t="shared" si="1106"/>
        <v>6</v>
      </c>
      <c r="J7871" s="22">
        <v>0</v>
      </c>
      <c r="K7871">
        <v>2.2134999999999999E-4</v>
      </c>
      <c r="L7871" s="5" cm="1">
        <f t="array" ref="L7871">_xlfn.IFS(I7871=0, 0, I7871&gt;34, 0, AND(I7871&gt;0, I7871&lt;35), VLOOKUP(I7871, $A$63:$C$96, 3))</f>
        <v>2980</v>
      </c>
      <c r="M7871" s="5">
        <f t="shared" si="1105"/>
        <v>0</v>
      </c>
      <c r="N7871" s="5">
        <v>5117.8470364020986</v>
      </c>
      <c r="O7871" s="5">
        <f t="shared" si="1112"/>
        <v>6235.4294999999993</v>
      </c>
      <c r="P7871" s="5">
        <f t="shared" si="1113"/>
        <v>2980</v>
      </c>
      <c r="Q7871" s="5">
        <f t="shared" si="1107"/>
        <v>0</v>
      </c>
      <c r="R7871" s="5">
        <f>IF(O7871&gt;(P7871+U7871),O7871-P7871-U7871, 0)</f>
        <v>0</v>
      </c>
      <c r="S7871" s="5">
        <f t="shared" si="1108"/>
        <v>0</v>
      </c>
      <c r="T7871" s="5">
        <f t="shared" si="1109"/>
        <v>0</v>
      </c>
      <c r="U7871" s="5">
        <f>IF(O7871&gt;P7871,IF(V7870*($B$6/100)&gt;=O7871-P7871,(O7871-P7871), V7870*($B$6/100)), 0)</f>
        <v>3255.4294999999993</v>
      </c>
      <c r="V7871" s="5">
        <f>V7870+(T7871*($B$5/100))-(U7871/($B$6/100))</f>
        <v>1099900.8708311801</v>
      </c>
      <c r="W7871" s="5">
        <f t="shared" si="1110"/>
        <v>27497.521770779502</v>
      </c>
    </row>
    <row r="7872" spans="4:23" x14ac:dyDescent="0.25">
      <c r="D7872">
        <f t="shared" si="1111"/>
        <v>7870</v>
      </c>
      <c r="E7872" s="3">
        <v>44158</v>
      </c>
      <c r="F7872" s="4">
        <v>0.875</v>
      </c>
      <c r="G7872">
        <v>40</v>
      </c>
      <c r="H7872">
        <v>0</v>
      </c>
      <c r="I7872" s="5">
        <f t="shared" si="1106"/>
        <v>6</v>
      </c>
      <c r="J7872" s="22">
        <v>0</v>
      </c>
      <c r="K7872">
        <v>2.0691999999999998E-4</v>
      </c>
      <c r="L7872" s="5" cm="1">
        <f t="array" ref="L7872">_xlfn.IFS(I7872=0, 0, I7872&gt;34, 0, AND(I7872&gt;0, I7872&lt;35), VLOOKUP(I7872, $A$63:$C$96, 3))</f>
        <v>2980</v>
      </c>
      <c r="M7872" s="5">
        <f t="shared" si="1105"/>
        <v>0</v>
      </c>
      <c r="N7872" s="5">
        <v>4848.8934999222365</v>
      </c>
      <c r="O7872" s="5">
        <f t="shared" si="1112"/>
        <v>5828.9363999999987</v>
      </c>
      <c r="P7872" s="5">
        <f t="shared" si="1113"/>
        <v>2980</v>
      </c>
      <c r="Q7872" s="5">
        <f t="shared" si="1107"/>
        <v>0</v>
      </c>
      <c r="R7872" s="5">
        <f>IF(O7872&gt;(P7872+U7872),O7872-P7872-U7872, 0)</f>
        <v>0</v>
      </c>
      <c r="S7872" s="5">
        <f t="shared" si="1108"/>
        <v>0</v>
      </c>
      <c r="T7872" s="5">
        <f t="shared" si="1109"/>
        <v>0</v>
      </c>
      <c r="U7872" s="5">
        <f>IF(O7872&gt;P7872,IF(V7871*($B$6/100)&gt;=O7872-P7872,(O7872-P7872), V7871*($B$6/100)), 0)</f>
        <v>2848.9363999999987</v>
      </c>
      <c r="V7872" s="5">
        <f>V7871+(T7872*($B$5/100))-(U7872/($B$6/100))</f>
        <v>1095830.9616883229</v>
      </c>
      <c r="W7872" s="5">
        <f t="shared" si="1110"/>
        <v>27395.774042208075</v>
      </c>
    </row>
    <row r="7873" spans="4:23" x14ac:dyDescent="0.25">
      <c r="D7873">
        <f t="shared" si="1111"/>
        <v>7871</v>
      </c>
      <c r="E7873" s="3">
        <v>44158</v>
      </c>
      <c r="F7873" s="4">
        <v>0.91666666666666663</v>
      </c>
      <c r="G7873">
        <v>40</v>
      </c>
      <c r="H7873">
        <v>0</v>
      </c>
      <c r="I7873" s="5">
        <f t="shared" si="1106"/>
        <v>6</v>
      </c>
      <c r="J7873" s="22">
        <v>0</v>
      </c>
      <c r="K7873">
        <v>2.0000000000000001E-4</v>
      </c>
      <c r="L7873" s="5" cm="1">
        <f t="array" ref="L7873">_xlfn.IFS(I7873=0, 0, I7873&gt;34, 0, AND(I7873&gt;0, I7873&lt;35), VLOOKUP(I7873, $A$63:$C$96, 3))</f>
        <v>2980</v>
      </c>
      <c r="M7873" s="5">
        <f t="shared" si="1105"/>
        <v>0</v>
      </c>
      <c r="N7873" s="5">
        <v>4345.3045537372709</v>
      </c>
      <c r="O7873" s="5">
        <f t="shared" si="1112"/>
        <v>5634</v>
      </c>
      <c r="P7873" s="5">
        <f t="shared" si="1113"/>
        <v>2980</v>
      </c>
      <c r="Q7873" s="5">
        <f t="shared" si="1107"/>
        <v>0</v>
      </c>
      <c r="R7873" s="5">
        <f>IF(O7873&gt;(P7873+U7873),O7873-P7873-U7873, 0)</f>
        <v>0</v>
      </c>
      <c r="S7873" s="5">
        <f t="shared" si="1108"/>
        <v>0</v>
      </c>
      <c r="T7873" s="5">
        <f t="shared" si="1109"/>
        <v>0</v>
      </c>
      <c r="U7873" s="5">
        <f>IF(O7873&gt;P7873,IF(V7872*($B$6/100)&gt;=O7873-P7873,(O7873-P7873), V7872*($B$6/100)), 0)</f>
        <v>2654</v>
      </c>
      <c r="V7873" s="5">
        <f>V7872+(T7873*($B$5/100))-(U7873/($B$6/100))</f>
        <v>1092039.5331168943</v>
      </c>
      <c r="W7873" s="5">
        <f t="shared" si="1110"/>
        <v>27300.988327922358</v>
      </c>
    </row>
    <row r="7874" spans="4:23" x14ac:dyDescent="0.25">
      <c r="D7874">
        <f t="shared" si="1111"/>
        <v>7872</v>
      </c>
      <c r="E7874" s="3">
        <v>44158</v>
      </c>
      <c r="F7874" s="4">
        <v>0.95833333333333337</v>
      </c>
      <c r="G7874">
        <v>50</v>
      </c>
      <c r="H7874">
        <v>0</v>
      </c>
      <c r="I7874" s="5">
        <f t="shared" si="1106"/>
        <v>7</v>
      </c>
      <c r="J7874" s="22">
        <v>0</v>
      </c>
      <c r="K7874">
        <v>1.7635999999999997E-4</v>
      </c>
      <c r="L7874" s="5" cm="1">
        <f t="array" ref="L7874">_xlfn.IFS(I7874=0, 0, I7874&gt;34, 0, AND(I7874&gt;0, I7874&lt;35), VLOOKUP(I7874, $A$63:$C$96, 3))</f>
        <v>4800</v>
      </c>
      <c r="M7874" s="5">
        <f t="shared" si="1105"/>
        <v>0</v>
      </c>
      <c r="N7874" s="5">
        <v>3595.5830923643184</v>
      </c>
      <c r="O7874" s="5">
        <f t="shared" si="1112"/>
        <v>4968.0611999999992</v>
      </c>
      <c r="P7874" s="5">
        <f t="shared" si="1113"/>
        <v>4800</v>
      </c>
      <c r="Q7874" s="5">
        <f t="shared" si="1107"/>
        <v>0</v>
      </c>
      <c r="R7874" s="5">
        <f>IF(O7874&gt;(P7874+U7874),O7874-P7874-U7874, 0)</f>
        <v>0</v>
      </c>
      <c r="S7874" s="5">
        <f t="shared" si="1108"/>
        <v>0</v>
      </c>
      <c r="T7874" s="5">
        <f t="shared" si="1109"/>
        <v>0</v>
      </c>
      <c r="U7874" s="5">
        <f>IF(O7874&gt;P7874,IF(V7873*($B$6/100)&gt;=O7874-P7874,(O7874-P7874), V7873*($B$6/100)), 0)</f>
        <v>168.06119999999919</v>
      </c>
      <c r="V7874" s="5">
        <f>V7873+(T7874*($B$5/100))-(U7874/($B$6/100))</f>
        <v>1091799.4456883229</v>
      </c>
      <c r="W7874" s="5">
        <f t="shared" si="1110"/>
        <v>27294.986142208072</v>
      </c>
    </row>
    <row r="7875" spans="4:23" x14ac:dyDescent="0.25">
      <c r="D7875">
        <f t="shared" si="1111"/>
        <v>7873</v>
      </c>
      <c r="E7875" s="3">
        <v>44159</v>
      </c>
      <c r="F7875" s="4">
        <v>0</v>
      </c>
      <c r="G7875">
        <v>30</v>
      </c>
      <c r="H7875">
        <v>0</v>
      </c>
      <c r="I7875" s="5">
        <f t="shared" si="1106"/>
        <v>4</v>
      </c>
      <c r="J7875" s="22">
        <v>0</v>
      </c>
      <c r="K7875">
        <v>1.4357000000000001E-4</v>
      </c>
      <c r="L7875" s="5" cm="1">
        <f t="array" ref="L7875">_xlfn.IFS(I7875=0, 0, I7875&gt;34, 0, AND(I7875&gt;0, I7875&lt;35), VLOOKUP(I7875, $A$63:$C$96, 3))</f>
        <v>740</v>
      </c>
      <c r="M7875" s="5">
        <f t="shared" ref="M7875:M7938" si="1114">$B$11*$B$4*J7875*1000</f>
        <v>0</v>
      </c>
      <c r="N7875" s="5">
        <v>2602.8078452249811</v>
      </c>
      <c r="O7875" s="5">
        <f t="shared" si="1112"/>
        <v>4044.3669</v>
      </c>
      <c r="P7875" s="5">
        <f t="shared" si="1113"/>
        <v>740</v>
      </c>
      <c r="Q7875" s="5">
        <f t="shared" si="1107"/>
        <v>0</v>
      </c>
      <c r="R7875" s="5">
        <f>IF(O7875&gt;(P7875+U7875),O7875-P7875-U7875, 0)</f>
        <v>0</v>
      </c>
      <c r="S7875" s="5">
        <f t="shared" si="1108"/>
        <v>0</v>
      </c>
      <c r="T7875" s="5">
        <f t="shared" si="1109"/>
        <v>0</v>
      </c>
      <c r="U7875" s="5">
        <f>IF(O7875&gt;P7875,IF(V7874*($B$6/100)&gt;=O7875-P7875,(O7875-P7875), V7874*($B$6/100)), 0)</f>
        <v>3304.3669</v>
      </c>
      <c r="V7875" s="5">
        <f>V7874+(T7875*($B$5/100))-(U7875/($B$6/100))</f>
        <v>1087078.9215454657</v>
      </c>
      <c r="W7875" s="5">
        <f t="shared" si="1110"/>
        <v>27176.973038636643</v>
      </c>
    </row>
    <row r="7876" spans="4:23" x14ac:dyDescent="0.25">
      <c r="D7876">
        <f t="shared" si="1111"/>
        <v>7874</v>
      </c>
      <c r="E7876" s="3">
        <v>44159</v>
      </c>
      <c r="F7876" s="4">
        <v>4.1666666666666664E-2</v>
      </c>
      <c r="G7876">
        <v>30</v>
      </c>
      <c r="H7876">
        <v>0</v>
      </c>
      <c r="I7876" s="5">
        <f t="shared" ref="I7876:I7939" si="1115">ROUND((G7876/10)*((LN(99/0.03)/(LN(10/0.03)))),0)</f>
        <v>4</v>
      </c>
      <c r="J7876" s="22">
        <v>0</v>
      </c>
      <c r="K7876">
        <v>1.0969E-4</v>
      </c>
      <c r="L7876" s="5" cm="1">
        <f t="array" ref="L7876">_xlfn.IFS(I7876=0, 0, I7876&gt;34, 0, AND(I7876&gt;0, I7876&lt;35), VLOOKUP(I7876, $A$63:$C$96, 3))</f>
        <v>740</v>
      </c>
      <c r="M7876" s="5">
        <f t="shared" si="1114"/>
        <v>0</v>
      </c>
      <c r="N7876" s="5">
        <v>2298.6450549856963</v>
      </c>
      <c r="O7876" s="5">
        <f t="shared" si="1112"/>
        <v>3089.9673000000003</v>
      </c>
      <c r="P7876" s="5">
        <f t="shared" si="1113"/>
        <v>740</v>
      </c>
      <c r="Q7876" s="5">
        <f t="shared" ref="Q7876:Q7939" si="1116">IF((L7876+M7876-P7876)&lt;($B$8/100)*$B$3,L7876+M7876-P7876,($B$8/100)*$B$3)</f>
        <v>0</v>
      </c>
      <c r="R7876" s="5">
        <f>IF(O7876&gt;(P7876+U7876),O7876-P7876-U7876, 0)</f>
        <v>0</v>
      </c>
      <c r="S7876" s="5">
        <f t="shared" ref="S7876:S7939" si="1117">IF((IF((L7876+M7876)&gt;O7876,L7876+M7876-P7876-Q7876,0))&lt;((N7876*3.595182*($B$7/100))/($B$5/100)),L7876+M7876-P7876-Q7876, N7876*3.595182*($B$7/100)/($B$5/100))</f>
        <v>0</v>
      </c>
      <c r="T7876" s="5">
        <f t="shared" ref="T7876:T7939" si="1118">((L7876+M7876)-P7876-S7876)</f>
        <v>0</v>
      </c>
      <c r="U7876" s="5">
        <f>IF(O7876&gt;P7876,IF(V7875*($B$6/100)&gt;=O7876-P7876,(O7876-P7876), V7875*($B$6/100)), 0)</f>
        <v>2349.9673000000003</v>
      </c>
      <c r="V7876" s="5">
        <f>V7875+(T7876*($B$5/100))-(U7876/($B$6/100))</f>
        <v>1083721.8254026086</v>
      </c>
      <c r="W7876" s="5">
        <f t="shared" ref="W7876:W7939" si="1119">V7876/40</f>
        <v>27093.045635065217</v>
      </c>
    </row>
    <row r="7877" spans="4:23" x14ac:dyDescent="0.25">
      <c r="D7877">
        <f t="shared" ref="D7877:D7940" si="1120">D7876+1</f>
        <v>7875</v>
      </c>
      <c r="E7877" s="3">
        <v>44159</v>
      </c>
      <c r="F7877" s="4">
        <v>8.3333333333333329E-2</v>
      </c>
      <c r="G7877">
        <v>40</v>
      </c>
      <c r="H7877">
        <v>0</v>
      </c>
      <c r="I7877" s="5">
        <f t="shared" si="1115"/>
        <v>6</v>
      </c>
      <c r="J7877" s="22">
        <v>0</v>
      </c>
      <c r="K7877">
        <v>8.6970000000000002E-5</v>
      </c>
      <c r="L7877" s="5" cm="1">
        <f t="array" ref="L7877">_xlfn.IFS(I7877=0, 0, I7877&gt;34, 0, AND(I7877&gt;0, I7877&lt;35), VLOOKUP(I7877, $A$63:$C$96, 3))</f>
        <v>2980</v>
      </c>
      <c r="M7877" s="5">
        <f t="shared" si="1114"/>
        <v>0</v>
      </c>
      <c r="N7877" s="5">
        <v>2309.3587593199245</v>
      </c>
      <c r="O7877" s="5">
        <f t="shared" ref="O7877:O7940" si="1121">$B$2*K7877*1000</f>
        <v>2449.9449000000004</v>
      </c>
      <c r="P7877" s="5">
        <f t="shared" ref="P7877:P7940" si="1122">IF(O7877&gt;=(L7877+M7877),L7877+M7877,O7877)</f>
        <v>2449.9449000000004</v>
      </c>
      <c r="Q7877" s="5">
        <f t="shared" si="1116"/>
        <v>487.20077413479089</v>
      </c>
      <c r="R7877" s="5">
        <f>IF(O7877&gt;(P7877+U7877),O7877-P7877-U7877, 0)</f>
        <v>0</v>
      </c>
      <c r="S7877" s="5">
        <f t="shared" si="1117"/>
        <v>42.854325865208693</v>
      </c>
      <c r="T7877" s="5">
        <f t="shared" si="1118"/>
        <v>487.20077413479089</v>
      </c>
      <c r="U7877" s="5">
        <f>IF(O7877&gt;P7877,IF(V7876*($B$6/100)&gt;=O7877-P7877,(O7877-P7877), V7876*($B$6/100)), 0)</f>
        <v>0</v>
      </c>
      <c r="V7877" s="5">
        <f>V7876+(T7877*($B$5/100))-(U7877/($B$6/100))</f>
        <v>1084062.8659445029</v>
      </c>
      <c r="W7877" s="5">
        <f t="shared" si="1119"/>
        <v>27101.571648612571</v>
      </c>
    </row>
    <row r="7878" spans="4:23" x14ac:dyDescent="0.25">
      <c r="D7878">
        <f t="shared" si="1120"/>
        <v>7876</v>
      </c>
      <c r="E7878" s="3">
        <v>44159</v>
      </c>
      <c r="F7878" s="4">
        <v>0.125</v>
      </c>
      <c r="G7878">
        <v>40</v>
      </c>
      <c r="H7878">
        <v>0</v>
      </c>
      <c r="I7878" s="5">
        <f t="shared" si="1115"/>
        <v>6</v>
      </c>
      <c r="J7878" s="22">
        <v>0</v>
      </c>
      <c r="K7878">
        <v>7.6009999999999999E-5</v>
      </c>
      <c r="L7878" s="5" cm="1">
        <f t="array" ref="L7878">_xlfn.IFS(I7878=0, 0, I7878&gt;34, 0, AND(I7878&gt;0, I7878&lt;35), VLOOKUP(I7878, $A$63:$C$96, 3))</f>
        <v>2980</v>
      </c>
      <c r="M7878" s="5">
        <f t="shared" si="1114"/>
        <v>0</v>
      </c>
      <c r="N7878" s="5">
        <v>2350.3305183733537</v>
      </c>
      <c r="O7878" s="5">
        <f t="shared" si="1121"/>
        <v>2141.2017000000001</v>
      </c>
      <c r="P7878" s="5">
        <f t="shared" si="1122"/>
        <v>2141.2017000000001</v>
      </c>
      <c r="Q7878" s="5">
        <f t="shared" si="1116"/>
        <v>487.20077413479089</v>
      </c>
      <c r="R7878" s="5">
        <f>IF(O7878&gt;(P7878+U7878),O7878-P7878-U7878, 0)</f>
        <v>0</v>
      </c>
      <c r="S7878" s="5">
        <f t="shared" si="1117"/>
        <v>351.59752586520904</v>
      </c>
      <c r="T7878" s="5">
        <f t="shared" si="1118"/>
        <v>487.20077413479089</v>
      </c>
      <c r="U7878" s="5">
        <f>IF(O7878&gt;P7878,IF(V7877*($B$6/100)&gt;=O7878-P7878,(O7878-P7878), V7877*($B$6/100)), 0)</f>
        <v>0</v>
      </c>
      <c r="V7878" s="5">
        <f>V7877+(T7878*($B$5/100))-(U7878/($B$6/100))</f>
        <v>1084403.9064863971</v>
      </c>
      <c r="W7878" s="5">
        <f t="shared" si="1119"/>
        <v>27110.097662159929</v>
      </c>
    </row>
    <row r="7879" spans="4:23" x14ac:dyDescent="0.25">
      <c r="D7879">
        <f t="shared" si="1120"/>
        <v>7877</v>
      </c>
      <c r="E7879" s="3">
        <v>44159</v>
      </c>
      <c r="F7879" s="4">
        <v>0.16666666666666666</v>
      </c>
      <c r="G7879">
        <v>50</v>
      </c>
      <c r="H7879">
        <v>0</v>
      </c>
      <c r="I7879" s="5">
        <f t="shared" si="1115"/>
        <v>7</v>
      </c>
      <c r="J7879" s="22">
        <v>0</v>
      </c>
      <c r="K7879">
        <v>7.2330000000000007E-5</v>
      </c>
      <c r="L7879" s="5" cm="1">
        <f t="array" ref="L7879">_xlfn.IFS(I7879=0, 0, I7879&gt;34, 0, AND(I7879&gt;0, I7879&lt;35), VLOOKUP(I7879, $A$63:$C$96, 3))</f>
        <v>4800</v>
      </c>
      <c r="M7879" s="5">
        <f t="shared" si="1114"/>
        <v>0</v>
      </c>
      <c r="N7879" s="5">
        <v>2364.1232918874593</v>
      </c>
      <c r="O7879" s="5">
        <f t="shared" si="1121"/>
        <v>2037.5361</v>
      </c>
      <c r="P7879" s="5">
        <f t="shared" si="1122"/>
        <v>2037.5361</v>
      </c>
      <c r="Q7879" s="5">
        <f t="shared" si="1116"/>
        <v>487.20077413479089</v>
      </c>
      <c r="R7879" s="5">
        <f>IF(O7879&gt;(P7879+U7879),O7879-P7879-U7879, 0)</f>
        <v>0</v>
      </c>
      <c r="S7879" s="5">
        <f t="shared" si="1117"/>
        <v>1214.20764353922</v>
      </c>
      <c r="T7879" s="5">
        <f t="shared" si="1118"/>
        <v>1548.2562564607797</v>
      </c>
      <c r="U7879" s="5">
        <f>IF(O7879&gt;P7879,IF(V7878*($B$6/100)&gt;=O7879-P7879,(O7879-P7879), V7878*($B$6/100)), 0)</f>
        <v>0</v>
      </c>
      <c r="V7879" s="5">
        <f>V7878+(T7879*($B$5/100))-(U7879/($B$6/100))</f>
        <v>1085487.6858659198</v>
      </c>
      <c r="W7879" s="5">
        <f t="shared" si="1119"/>
        <v>27137.192146647994</v>
      </c>
    </row>
    <row r="7880" spans="4:23" x14ac:dyDescent="0.25">
      <c r="D7880">
        <f t="shared" si="1120"/>
        <v>7878</v>
      </c>
      <c r="E7880" s="3">
        <v>44159</v>
      </c>
      <c r="F7880" s="4">
        <v>0.20833333333333334</v>
      </c>
      <c r="G7880">
        <v>50</v>
      </c>
      <c r="H7880">
        <v>0</v>
      </c>
      <c r="I7880" s="5">
        <f t="shared" si="1115"/>
        <v>7</v>
      </c>
      <c r="J7880" s="22">
        <v>0</v>
      </c>
      <c r="K7880">
        <v>7.2399999999999998E-5</v>
      </c>
      <c r="L7880" s="5" cm="1">
        <f t="array" ref="L7880">_xlfn.IFS(I7880=0, 0, I7880&gt;34, 0, AND(I7880&gt;0, I7880&lt;35), VLOOKUP(I7880, $A$63:$C$96, 3))</f>
        <v>4800</v>
      </c>
      <c r="M7880" s="5">
        <f t="shared" si="1114"/>
        <v>0</v>
      </c>
      <c r="N7880" s="5">
        <v>2572.4702252955867</v>
      </c>
      <c r="O7880" s="5">
        <f t="shared" si="1121"/>
        <v>2039.508</v>
      </c>
      <c r="P7880" s="5">
        <f t="shared" si="1122"/>
        <v>2039.508</v>
      </c>
      <c r="Q7880" s="5">
        <f t="shared" si="1116"/>
        <v>487.20077413479089</v>
      </c>
      <c r="R7880" s="5">
        <f>IF(O7880&gt;(P7880+U7880),O7880-P7880-U7880, 0)</f>
        <v>0</v>
      </c>
      <c r="S7880" s="5">
        <f t="shared" si="1117"/>
        <v>1321.214092788377</v>
      </c>
      <c r="T7880" s="5">
        <f t="shared" si="1118"/>
        <v>1439.2779072116232</v>
      </c>
      <c r="U7880" s="5">
        <f>IF(O7880&gt;P7880,IF(V7879*($B$6/100)&gt;=O7880-P7880,(O7880-P7880), V7879*($B$6/100)), 0)</f>
        <v>0</v>
      </c>
      <c r="V7880" s="5">
        <f>V7879+(T7880*($B$5/100))-(U7880/($B$6/100))</f>
        <v>1086495.1804009678</v>
      </c>
      <c r="W7880" s="5">
        <f t="shared" si="1119"/>
        <v>27162.379510024195</v>
      </c>
    </row>
    <row r="7881" spans="4:23" x14ac:dyDescent="0.25">
      <c r="D7881">
        <f t="shared" si="1120"/>
        <v>7879</v>
      </c>
      <c r="E7881" s="3">
        <v>44159</v>
      </c>
      <c r="F7881" s="4">
        <v>0.25</v>
      </c>
      <c r="G7881">
        <v>60</v>
      </c>
      <c r="H7881">
        <v>0</v>
      </c>
      <c r="I7881" s="5">
        <f t="shared" si="1115"/>
        <v>8</v>
      </c>
      <c r="J7881" s="22">
        <v>0</v>
      </c>
      <c r="K7881">
        <v>7.9049999999999997E-5</v>
      </c>
      <c r="L7881" s="5" cm="1">
        <f t="array" ref="L7881">_xlfn.IFS(I7881=0, 0, I7881&gt;34, 0, AND(I7881&gt;0, I7881&lt;35), VLOOKUP(I7881, $A$63:$C$96, 3))</f>
        <v>7160</v>
      </c>
      <c r="M7881" s="5">
        <f t="shared" si="1114"/>
        <v>0</v>
      </c>
      <c r="N7881" s="5">
        <v>3229.0949518018901</v>
      </c>
      <c r="O7881" s="5">
        <f t="shared" si="1121"/>
        <v>2226.8384999999998</v>
      </c>
      <c r="P7881" s="5">
        <f t="shared" si="1122"/>
        <v>2226.8384999999998</v>
      </c>
      <c r="Q7881" s="5">
        <f t="shared" si="1116"/>
        <v>487.20077413479089</v>
      </c>
      <c r="R7881" s="5">
        <f>IF(O7881&gt;(P7881+U7881),O7881-P7881-U7881, 0)</f>
        <v>0</v>
      </c>
      <c r="S7881" s="5">
        <f t="shared" si="1117"/>
        <v>1658.454863858432</v>
      </c>
      <c r="T7881" s="5">
        <f t="shared" si="1118"/>
        <v>3274.7066361415682</v>
      </c>
      <c r="U7881" s="5">
        <f>IF(O7881&gt;P7881,IF(V7880*($B$6/100)&gt;=O7881-P7881,(O7881-P7881), V7880*($B$6/100)), 0)</f>
        <v>0</v>
      </c>
      <c r="V7881" s="5">
        <f>V7880+(T7881*($B$5/100))-(U7881/($B$6/100))</f>
        <v>1088787.475046267</v>
      </c>
      <c r="W7881" s="5">
        <f t="shared" si="1119"/>
        <v>27219.686876156677</v>
      </c>
    </row>
    <row r="7882" spans="4:23" x14ac:dyDescent="0.25">
      <c r="D7882">
        <f t="shared" si="1120"/>
        <v>7880</v>
      </c>
      <c r="E7882" s="3">
        <v>44159</v>
      </c>
      <c r="F7882" s="4">
        <v>0.29166666666666669</v>
      </c>
      <c r="G7882">
        <v>50</v>
      </c>
      <c r="H7882">
        <v>0</v>
      </c>
      <c r="I7882" s="5">
        <f t="shared" si="1115"/>
        <v>7</v>
      </c>
      <c r="J7882" s="22">
        <v>0</v>
      </c>
      <c r="K7882">
        <v>9.679E-5</v>
      </c>
      <c r="L7882" s="5" cm="1">
        <f t="array" ref="L7882">_xlfn.IFS(I7882=0, 0, I7882&gt;34, 0, AND(I7882&gt;0, I7882&lt;35), VLOOKUP(I7882, $A$63:$C$96, 3))</f>
        <v>4800</v>
      </c>
      <c r="M7882" s="5">
        <f t="shared" si="1114"/>
        <v>0</v>
      </c>
      <c r="N7882" s="5">
        <v>4572.1901333858432</v>
      </c>
      <c r="O7882" s="5">
        <f t="shared" si="1121"/>
        <v>2726.5742999999998</v>
      </c>
      <c r="P7882" s="5">
        <f t="shared" si="1122"/>
        <v>2726.5742999999998</v>
      </c>
      <c r="Q7882" s="5">
        <f t="shared" si="1116"/>
        <v>487.20077413479089</v>
      </c>
      <c r="R7882" s="5">
        <f>IF(O7882&gt;(P7882+U7882),O7882-P7882-U7882, 0)</f>
        <v>0</v>
      </c>
      <c r="S7882" s="5">
        <f t="shared" si="1117"/>
        <v>1586.2249258652093</v>
      </c>
      <c r="T7882" s="5">
        <f t="shared" si="1118"/>
        <v>487.20077413479089</v>
      </c>
      <c r="U7882" s="5">
        <f>IF(O7882&gt;P7882,IF(V7881*($B$6/100)&gt;=O7882-P7882,(O7882-P7882), V7881*($B$6/100)), 0)</f>
        <v>0</v>
      </c>
      <c r="V7882" s="5">
        <f>V7881+(T7882*($B$5/100))-(U7882/($B$6/100))</f>
        <v>1089128.5155881613</v>
      </c>
      <c r="W7882" s="5">
        <f t="shared" si="1119"/>
        <v>27228.212889704031</v>
      </c>
    </row>
    <row r="7883" spans="4:23" x14ac:dyDescent="0.25">
      <c r="D7883">
        <f t="shared" si="1120"/>
        <v>7881</v>
      </c>
      <c r="E7883" s="3">
        <v>44159</v>
      </c>
      <c r="F7883" s="4">
        <v>0.33333333333333331</v>
      </c>
      <c r="G7883">
        <v>50</v>
      </c>
      <c r="H7883">
        <v>0</v>
      </c>
      <c r="I7883" s="5">
        <f t="shared" si="1115"/>
        <v>7</v>
      </c>
      <c r="J7883" s="22">
        <v>4.9489515646110373E-6</v>
      </c>
      <c r="K7883">
        <v>1.2509000000000001E-4</v>
      </c>
      <c r="L7883" s="5" cm="1">
        <f t="array" ref="L7883">_xlfn.IFS(I7883=0, 0, I7883&gt;34, 0, AND(I7883&gt;0, I7883&lt;35), VLOOKUP(I7883, $A$63:$C$96, 3))</f>
        <v>4800</v>
      </c>
      <c r="M7883" s="5">
        <f t="shared" si="1114"/>
        <v>23.507519931902429</v>
      </c>
      <c r="N7883" s="5">
        <v>5577.063998547861</v>
      </c>
      <c r="O7883" s="5">
        <f t="shared" si="1121"/>
        <v>3523.7853</v>
      </c>
      <c r="P7883" s="5">
        <f t="shared" si="1122"/>
        <v>3523.7853</v>
      </c>
      <c r="Q7883" s="5">
        <f t="shared" si="1116"/>
        <v>487.20077413479089</v>
      </c>
      <c r="R7883" s="5">
        <f>IF(O7883&gt;(P7883+U7883),O7883-P7883-U7883, 0)</f>
        <v>0</v>
      </c>
      <c r="S7883" s="5">
        <f t="shared" si="1117"/>
        <v>812.52144579711171</v>
      </c>
      <c r="T7883" s="5">
        <f t="shared" si="1118"/>
        <v>487.20077413479089</v>
      </c>
      <c r="U7883" s="5">
        <f>IF(O7883&gt;P7883,IF(V7882*($B$6/100)&gt;=O7883-P7883,(O7883-P7883), V7882*($B$6/100)), 0)</f>
        <v>0</v>
      </c>
      <c r="V7883" s="5">
        <f>V7882+(T7883*($B$5/100))-(U7883/($B$6/100))</f>
        <v>1089469.5561300556</v>
      </c>
      <c r="W7883" s="5">
        <f t="shared" si="1119"/>
        <v>27236.738903251389</v>
      </c>
    </row>
    <row r="7884" spans="4:23" x14ac:dyDescent="0.25">
      <c r="D7884">
        <f t="shared" si="1120"/>
        <v>7882</v>
      </c>
      <c r="E7884" s="3">
        <v>44159</v>
      </c>
      <c r="F7884" s="4">
        <v>0.375</v>
      </c>
      <c r="G7884">
        <v>40</v>
      </c>
      <c r="H7884">
        <v>0</v>
      </c>
      <c r="I7884" s="5">
        <f t="shared" si="1115"/>
        <v>6</v>
      </c>
      <c r="J7884" s="22">
        <v>2.2270282040749667E-5</v>
      </c>
      <c r="K7884">
        <v>1.3001000000000001E-4</v>
      </c>
      <c r="L7884" s="5" cm="1">
        <f t="array" ref="L7884">_xlfn.IFS(I7884=0, 0, I7884&gt;34, 0, AND(I7884&gt;0, I7884&lt;35), VLOOKUP(I7884, $A$63:$C$96, 3))</f>
        <v>2980</v>
      </c>
      <c r="M7884" s="5">
        <f t="shared" si="1114"/>
        <v>105.78383969356092</v>
      </c>
      <c r="N7884" s="5">
        <v>5974.8124161536962</v>
      </c>
      <c r="O7884" s="5">
        <f t="shared" si="1121"/>
        <v>3662.3817000000004</v>
      </c>
      <c r="P7884" s="5">
        <f t="shared" si="1122"/>
        <v>3085.7838396935608</v>
      </c>
      <c r="Q7884" s="5">
        <f t="shared" si="1116"/>
        <v>0</v>
      </c>
      <c r="R7884" s="5">
        <f>IF(O7884&gt;(P7884+U7884),O7884-P7884-U7884, 0)</f>
        <v>0</v>
      </c>
      <c r="S7884" s="5">
        <f t="shared" si="1117"/>
        <v>0</v>
      </c>
      <c r="T7884" s="5">
        <f t="shared" si="1118"/>
        <v>0</v>
      </c>
      <c r="U7884" s="5">
        <f>IF(O7884&gt;P7884,IF(V7883*($B$6/100)&gt;=O7884-P7884,(O7884-P7884), V7883*($B$6/100)), 0)</f>
        <v>576.59786030643954</v>
      </c>
      <c r="V7884" s="5">
        <f>V7883+(T7884*($B$5/100))-(U7884/($B$6/100))</f>
        <v>1088645.8449010465</v>
      </c>
      <c r="W7884" s="5">
        <f t="shared" si="1119"/>
        <v>27216.146122526163</v>
      </c>
    </row>
    <row r="7885" spans="4:23" x14ac:dyDescent="0.25">
      <c r="D7885">
        <f t="shared" si="1120"/>
        <v>7883</v>
      </c>
      <c r="E7885" s="3">
        <v>44159</v>
      </c>
      <c r="F7885" s="4">
        <v>0.41666666666666669</v>
      </c>
      <c r="G7885">
        <v>60</v>
      </c>
      <c r="H7885">
        <v>0</v>
      </c>
      <c r="I7885" s="5">
        <f t="shared" si="1115"/>
        <v>8</v>
      </c>
      <c r="J7885" s="22">
        <v>4.4540564081499335E-5</v>
      </c>
      <c r="K7885">
        <v>1.2506999999999999E-4</v>
      </c>
      <c r="L7885" s="5" cm="1">
        <f t="array" ref="L7885">_xlfn.IFS(I7885=0, 0, I7885&gt;34, 0, AND(I7885&gt;0, I7885&lt;35), VLOOKUP(I7885, $A$63:$C$96, 3))</f>
        <v>7160</v>
      </c>
      <c r="M7885" s="5">
        <f t="shared" si="1114"/>
        <v>211.56767938712184</v>
      </c>
      <c r="N7885" s="5">
        <v>5848.4069370315101</v>
      </c>
      <c r="O7885" s="5">
        <f t="shared" si="1121"/>
        <v>3523.2219</v>
      </c>
      <c r="P7885" s="5">
        <f t="shared" si="1122"/>
        <v>3523.2219</v>
      </c>
      <c r="Q7885" s="5">
        <f t="shared" si="1116"/>
        <v>487.20077413479089</v>
      </c>
      <c r="R7885" s="5">
        <f>IF(O7885&gt;(P7885+U7885),O7885-P7885-U7885, 0)</f>
        <v>0</v>
      </c>
      <c r="S7885" s="5">
        <f t="shared" si="1117"/>
        <v>3003.7267640986884</v>
      </c>
      <c r="T7885" s="5">
        <f t="shared" si="1118"/>
        <v>844.61901528843327</v>
      </c>
      <c r="U7885" s="5">
        <f>IF(O7885&gt;P7885,IF(V7884*($B$6/100)&gt;=O7885-P7885,(O7885-P7885), V7884*($B$6/100)), 0)</f>
        <v>0</v>
      </c>
      <c r="V7885" s="5">
        <f>V7884+(T7885*($B$5/100))-(U7885/($B$6/100))</f>
        <v>1089237.0782117483</v>
      </c>
      <c r="W7885" s="5">
        <f t="shared" si="1119"/>
        <v>27230.926955293708</v>
      </c>
    </row>
    <row r="7886" spans="4:23" x14ac:dyDescent="0.25">
      <c r="D7886">
        <f t="shared" si="1120"/>
        <v>7884</v>
      </c>
      <c r="E7886" s="3">
        <v>44159</v>
      </c>
      <c r="F7886" s="4">
        <v>0.45833333333333331</v>
      </c>
      <c r="G7886">
        <v>50</v>
      </c>
      <c r="H7886">
        <v>0</v>
      </c>
      <c r="I7886" s="5">
        <f t="shared" si="1115"/>
        <v>7</v>
      </c>
      <c r="J7886" s="22">
        <v>5.9387418775332444E-5</v>
      </c>
      <c r="K7886">
        <v>1.1363000000000001E-4</v>
      </c>
      <c r="L7886" s="5" cm="1">
        <f t="array" ref="L7886">_xlfn.IFS(I7886=0, 0, I7886&gt;34, 0, AND(I7886&gt;0, I7886&lt;35), VLOOKUP(I7886, $A$63:$C$96, 3))</f>
        <v>4800</v>
      </c>
      <c r="M7886" s="5">
        <f t="shared" si="1114"/>
        <v>282.09023918282912</v>
      </c>
      <c r="N7886" s="5">
        <v>5371.4605121118611</v>
      </c>
      <c r="O7886" s="5">
        <f t="shared" si="1121"/>
        <v>3200.9571000000001</v>
      </c>
      <c r="P7886" s="5">
        <f t="shared" si="1122"/>
        <v>3200.9571000000001</v>
      </c>
      <c r="Q7886" s="5">
        <f t="shared" si="1116"/>
        <v>487.20077413479089</v>
      </c>
      <c r="R7886" s="5">
        <f>IF(O7886&gt;(P7886+U7886),O7886-P7886-U7886, 0)</f>
        <v>0</v>
      </c>
      <c r="S7886" s="5">
        <f t="shared" si="1117"/>
        <v>1393.9323650480385</v>
      </c>
      <c r="T7886" s="5">
        <f t="shared" si="1118"/>
        <v>487.20077413479089</v>
      </c>
      <c r="U7886" s="5">
        <f>IF(O7886&gt;P7886,IF(V7885*($B$6/100)&gt;=O7886-P7886,(O7886-P7886), V7885*($B$6/100)), 0)</f>
        <v>0</v>
      </c>
      <c r="V7886" s="5">
        <f>V7885+(T7886*($B$5/100))-(U7886/($B$6/100))</f>
        <v>1089578.1187536425</v>
      </c>
      <c r="W7886" s="5">
        <f t="shared" si="1119"/>
        <v>27239.452968841062</v>
      </c>
    </row>
    <row r="7887" spans="4:23" x14ac:dyDescent="0.25">
      <c r="D7887">
        <f t="shared" si="1120"/>
        <v>7885</v>
      </c>
      <c r="E7887" s="3">
        <v>44159</v>
      </c>
      <c r="F7887" s="4">
        <v>0.5</v>
      </c>
      <c r="G7887">
        <v>40</v>
      </c>
      <c r="H7887">
        <v>0</v>
      </c>
      <c r="I7887" s="5">
        <f t="shared" si="1115"/>
        <v>6</v>
      </c>
      <c r="J7887" s="22">
        <v>6.1861894557637963E-5</v>
      </c>
      <c r="K7887">
        <v>1.0462999999999999E-4</v>
      </c>
      <c r="L7887" s="5" cm="1">
        <f t="array" ref="L7887">_xlfn.IFS(I7887=0, 0, I7887&gt;34, 0, AND(I7887&gt;0, I7887&lt;35), VLOOKUP(I7887, $A$63:$C$96, 3))</f>
        <v>2980</v>
      </c>
      <c r="M7887" s="5">
        <f t="shared" si="1114"/>
        <v>293.84399914878037</v>
      </c>
      <c r="N7887" s="5">
        <v>5045.0655550188749</v>
      </c>
      <c r="O7887" s="5">
        <f t="shared" si="1121"/>
        <v>2947.4270999999994</v>
      </c>
      <c r="P7887" s="5">
        <f t="shared" si="1122"/>
        <v>2947.4270999999994</v>
      </c>
      <c r="Q7887" s="5">
        <f t="shared" si="1116"/>
        <v>326.41689914878089</v>
      </c>
      <c r="R7887" s="5">
        <f>IF(O7887&gt;(P7887+U7887),O7887-P7887-U7887, 0)</f>
        <v>0</v>
      </c>
      <c r="S7887" s="5">
        <f t="shared" si="1117"/>
        <v>0</v>
      </c>
      <c r="T7887" s="5">
        <f t="shared" si="1118"/>
        <v>326.41689914878089</v>
      </c>
      <c r="U7887" s="5">
        <f>IF(O7887&gt;P7887,IF(V7886*($B$6/100)&gt;=O7887-P7887,(O7887-P7887), V7886*($B$6/100)), 0)</f>
        <v>0</v>
      </c>
      <c r="V7887" s="5">
        <f>V7886+(T7887*($B$5/100))-(U7887/($B$6/100))</f>
        <v>1089806.6105830467</v>
      </c>
      <c r="W7887" s="5">
        <f t="shared" si="1119"/>
        <v>27245.165264576168</v>
      </c>
    </row>
    <row r="7888" spans="4:23" x14ac:dyDescent="0.25">
      <c r="D7888">
        <f t="shared" si="1120"/>
        <v>7886</v>
      </c>
      <c r="E7888" s="3">
        <v>44159</v>
      </c>
      <c r="F7888" s="4">
        <v>0.54166666666666663</v>
      </c>
      <c r="G7888">
        <v>50</v>
      </c>
      <c r="H7888">
        <v>0</v>
      </c>
      <c r="I7888" s="5">
        <f t="shared" si="1115"/>
        <v>7</v>
      </c>
      <c r="J7888" s="22">
        <v>4.7015039863804853E-5</v>
      </c>
      <c r="K7888">
        <v>1.0514999999999998E-4</v>
      </c>
      <c r="L7888" s="5" cm="1">
        <f t="array" ref="L7888">_xlfn.IFS(I7888=0, 0, I7888&gt;34, 0, AND(I7888&gt;0, I7888&lt;35), VLOOKUP(I7888, $A$63:$C$96, 3))</f>
        <v>4800</v>
      </c>
      <c r="M7888" s="5">
        <f t="shared" si="1114"/>
        <v>223.32143935307306</v>
      </c>
      <c r="N7888" s="5">
        <v>4804.0286220976814</v>
      </c>
      <c r="O7888" s="5">
        <f t="shared" si="1121"/>
        <v>2962.0754999999995</v>
      </c>
      <c r="P7888" s="5">
        <f t="shared" si="1122"/>
        <v>2962.0754999999995</v>
      </c>
      <c r="Q7888" s="5">
        <f t="shared" si="1116"/>
        <v>487.20077413479089</v>
      </c>
      <c r="R7888" s="5">
        <f>IF(O7888&gt;(P7888+U7888),O7888-P7888-U7888, 0)</f>
        <v>0</v>
      </c>
      <c r="S7888" s="5">
        <f t="shared" si="1117"/>
        <v>1574.045165218283</v>
      </c>
      <c r="T7888" s="5">
        <f t="shared" si="1118"/>
        <v>487.20077413479089</v>
      </c>
      <c r="U7888" s="5">
        <f>IF(O7888&gt;P7888,IF(V7887*($B$6/100)&gt;=O7888-P7888,(O7888-P7888), V7887*($B$6/100)), 0)</f>
        <v>0</v>
      </c>
      <c r="V7888" s="5">
        <f>V7887+(T7888*($B$5/100))-(U7888/($B$6/100))</f>
        <v>1090147.651124941</v>
      </c>
      <c r="W7888" s="5">
        <f t="shared" si="1119"/>
        <v>27253.691278123522</v>
      </c>
    </row>
    <row r="7889" spans="4:23" x14ac:dyDescent="0.25">
      <c r="D7889">
        <f t="shared" si="1120"/>
        <v>7887</v>
      </c>
      <c r="E7889" s="3">
        <v>44159</v>
      </c>
      <c r="F7889" s="4">
        <v>0.58333333333333337</v>
      </c>
      <c r="G7889">
        <v>40</v>
      </c>
      <c r="H7889">
        <v>0</v>
      </c>
      <c r="I7889" s="5">
        <f t="shared" si="1115"/>
        <v>6</v>
      </c>
      <c r="J7889" s="22">
        <v>5.196399142841589E-5</v>
      </c>
      <c r="K7889">
        <v>1.0253000000000001E-4</v>
      </c>
      <c r="L7889" s="5" cm="1">
        <f t="array" ref="L7889">_xlfn.IFS(I7889=0, 0, I7889&gt;34, 0, AND(I7889&gt;0, I7889&lt;35), VLOOKUP(I7889, $A$63:$C$96, 3))</f>
        <v>2980</v>
      </c>
      <c r="M7889" s="5">
        <f t="shared" si="1114"/>
        <v>246.82895928497547</v>
      </c>
      <c r="N7889" s="5">
        <v>4584.2274629471003</v>
      </c>
      <c r="O7889" s="5">
        <f t="shared" si="1121"/>
        <v>2888.2701000000002</v>
      </c>
      <c r="P7889" s="5">
        <f t="shared" si="1122"/>
        <v>2888.2701000000002</v>
      </c>
      <c r="Q7889" s="5">
        <f t="shared" si="1116"/>
        <v>338.55885928497537</v>
      </c>
      <c r="R7889" s="5">
        <f>IF(O7889&gt;(P7889+U7889),O7889-P7889-U7889, 0)</f>
        <v>0</v>
      </c>
      <c r="S7889" s="5">
        <f t="shared" si="1117"/>
        <v>0</v>
      </c>
      <c r="T7889" s="5">
        <f t="shared" si="1118"/>
        <v>338.55885928497537</v>
      </c>
      <c r="U7889" s="5">
        <f>IF(O7889&gt;P7889,IF(V7888*($B$6/100)&gt;=O7889-P7889,(O7889-P7889), V7888*($B$6/100)), 0)</f>
        <v>0</v>
      </c>
      <c r="V7889" s="5">
        <f>V7888+(T7889*($B$5/100))-(U7889/($B$6/100))</f>
        <v>1090384.6423264404</v>
      </c>
      <c r="W7889" s="5">
        <f t="shared" si="1119"/>
        <v>27259.616058161009</v>
      </c>
    </row>
    <row r="7890" spans="4:23" x14ac:dyDescent="0.25">
      <c r="D7890">
        <f t="shared" si="1120"/>
        <v>7888</v>
      </c>
      <c r="E7890" s="3">
        <v>44159</v>
      </c>
      <c r="F7890" s="4">
        <v>0.625</v>
      </c>
      <c r="G7890">
        <v>40</v>
      </c>
      <c r="H7890">
        <v>8</v>
      </c>
      <c r="I7890" s="5">
        <f t="shared" si="1115"/>
        <v>6</v>
      </c>
      <c r="J7890" s="22">
        <v>4.4540564081499335E-5</v>
      </c>
      <c r="K7890">
        <v>1.0999000000000001E-4</v>
      </c>
      <c r="L7890" s="5" cm="1">
        <f t="array" ref="L7890">_xlfn.IFS(I7890=0, 0, I7890&gt;34, 0, AND(I7890&gt;0, I7890&lt;35), VLOOKUP(I7890, $A$63:$C$96, 3))</f>
        <v>2980</v>
      </c>
      <c r="M7890" s="5">
        <f t="shared" si="1114"/>
        <v>211.56767938712184</v>
      </c>
      <c r="N7890" s="5">
        <v>4518.6842227062634</v>
      </c>
      <c r="O7890" s="5">
        <f t="shared" si="1121"/>
        <v>3098.4183000000003</v>
      </c>
      <c r="P7890" s="5">
        <f t="shared" si="1122"/>
        <v>3098.4183000000003</v>
      </c>
      <c r="Q7890" s="5">
        <f t="shared" si="1116"/>
        <v>93.149379387121371</v>
      </c>
      <c r="R7890" s="5">
        <f>IF(O7890&gt;(P7890+U7890),O7890-P7890-U7890, 0)</f>
        <v>0</v>
      </c>
      <c r="S7890" s="5">
        <f t="shared" si="1117"/>
        <v>0</v>
      </c>
      <c r="T7890" s="5">
        <f t="shared" si="1118"/>
        <v>93.149379387121371</v>
      </c>
      <c r="U7890" s="5">
        <f>IF(O7890&gt;P7890,IF(V7889*($B$6/100)&gt;=O7890-P7890,(O7890-P7890), V7889*($B$6/100)), 0)</f>
        <v>0</v>
      </c>
      <c r="V7890" s="5">
        <f>V7889+(T7890*($B$5/100))-(U7890/($B$6/100))</f>
        <v>1090449.8468920114</v>
      </c>
      <c r="W7890" s="5">
        <f t="shared" si="1119"/>
        <v>27261.246172300285</v>
      </c>
    </row>
    <row r="7891" spans="4:23" x14ac:dyDescent="0.25">
      <c r="D7891">
        <f t="shared" si="1120"/>
        <v>7889</v>
      </c>
      <c r="E7891" s="3">
        <v>44159</v>
      </c>
      <c r="F7891" s="4">
        <v>0.66666666666666663</v>
      </c>
      <c r="G7891">
        <v>40</v>
      </c>
      <c r="H7891">
        <v>0</v>
      </c>
      <c r="I7891" s="5">
        <f t="shared" si="1115"/>
        <v>6</v>
      </c>
      <c r="J7891" s="22">
        <v>7.4234273469165555E-6</v>
      </c>
      <c r="K7891">
        <v>1.2285E-4</v>
      </c>
      <c r="L7891" s="5" cm="1">
        <f t="array" ref="L7891">_xlfn.IFS(I7891=0, 0, I7891&gt;34, 0, AND(I7891&gt;0, I7891&lt;35), VLOOKUP(I7891, $A$63:$C$96, 3))</f>
        <v>2980</v>
      </c>
      <c r="M7891" s="5">
        <f t="shared" si="1114"/>
        <v>35.26127989785364</v>
      </c>
      <c r="N7891" s="5">
        <v>4491.1355183913129</v>
      </c>
      <c r="O7891" s="5">
        <f t="shared" si="1121"/>
        <v>3460.6845000000003</v>
      </c>
      <c r="P7891" s="5">
        <f t="shared" si="1122"/>
        <v>3015.2612798978535</v>
      </c>
      <c r="Q7891" s="5">
        <f t="shared" si="1116"/>
        <v>0</v>
      </c>
      <c r="R7891" s="5">
        <f>IF(O7891&gt;(P7891+U7891),O7891-P7891-U7891, 0)</f>
        <v>0</v>
      </c>
      <c r="S7891" s="5">
        <f t="shared" si="1117"/>
        <v>0</v>
      </c>
      <c r="T7891" s="5">
        <f t="shared" si="1118"/>
        <v>0</v>
      </c>
      <c r="U7891" s="5">
        <f>IF(O7891&gt;P7891,IF(V7890*($B$6/100)&gt;=O7891-P7891,(O7891-P7891), V7890*($B$6/100)), 0)</f>
        <v>445.42322010214684</v>
      </c>
      <c r="V7891" s="5">
        <f>V7890+(T7891*($B$5/100))-(U7891/($B$6/100))</f>
        <v>1089813.5280061511</v>
      </c>
      <c r="W7891" s="5">
        <f t="shared" si="1119"/>
        <v>27245.338200153776</v>
      </c>
    </row>
    <row r="7892" spans="4:23" x14ac:dyDescent="0.25">
      <c r="D7892">
        <f t="shared" si="1120"/>
        <v>7890</v>
      </c>
      <c r="E7892" s="3">
        <v>44159</v>
      </c>
      <c r="F7892" s="4">
        <v>0.70833333333333337</v>
      </c>
      <c r="G7892">
        <v>40</v>
      </c>
      <c r="H7892">
        <v>0</v>
      </c>
      <c r="I7892" s="5">
        <f t="shared" si="1115"/>
        <v>6</v>
      </c>
      <c r="J7892" s="22">
        <v>0</v>
      </c>
      <c r="K7892">
        <v>1.6212999999999999E-4</v>
      </c>
      <c r="L7892" s="5" cm="1">
        <f t="array" ref="L7892">_xlfn.IFS(I7892=0, 0, I7892&gt;34, 0, AND(I7892&gt;0, I7892&lt;35), VLOOKUP(I7892, $A$63:$C$96, 3))</f>
        <v>2980</v>
      </c>
      <c r="M7892" s="5">
        <f t="shared" si="1114"/>
        <v>0</v>
      </c>
      <c r="N7892" s="5">
        <v>5103.5472059561062</v>
      </c>
      <c r="O7892" s="5">
        <f t="shared" si="1121"/>
        <v>4567.2021000000004</v>
      </c>
      <c r="P7892" s="5">
        <f t="shared" si="1122"/>
        <v>2980</v>
      </c>
      <c r="Q7892" s="5">
        <f t="shared" si="1116"/>
        <v>0</v>
      </c>
      <c r="R7892" s="5">
        <f>IF(O7892&gt;(P7892+U7892),O7892-P7892-U7892, 0)</f>
        <v>0</v>
      </c>
      <c r="S7892" s="5">
        <f t="shared" si="1117"/>
        <v>0</v>
      </c>
      <c r="T7892" s="5">
        <f t="shared" si="1118"/>
        <v>0</v>
      </c>
      <c r="U7892" s="5">
        <f>IF(O7892&gt;P7892,IF(V7891*($B$6/100)&gt;=O7892-P7892,(O7892-P7892), V7891*($B$6/100)), 0)</f>
        <v>1587.2021000000004</v>
      </c>
      <c r="V7892" s="5">
        <f>V7891+(T7892*($B$5/100))-(U7892/($B$6/100))</f>
        <v>1087546.0964347224</v>
      </c>
      <c r="W7892" s="5">
        <f t="shared" si="1119"/>
        <v>27188.652410868061</v>
      </c>
    </row>
    <row r="7893" spans="4:23" x14ac:dyDescent="0.25">
      <c r="D7893">
        <f t="shared" si="1120"/>
        <v>7891</v>
      </c>
      <c r="E7893" s="3">
        <v>44159</v>
      </c>
      <c r="F7893" s="4">
        <v>0.75</v>
      </c>
      <c r="G7893">
        <v>50</v>
      </c>
      <c r="H7893">
        <v>0</v>
      </c>
      <c r="I7893" s="5">
        <f t="shared" si="1115"/>
        <v>7</v>
      </c>
      <c r="J7893" s="22">
        <v>0</v>
      </c>
      <c r="K7893">
        <v>2.3162999999999998E-4</v>
      </c>
      <c r="L7893" s="5" cm="1">
        <f t="array" ref="L7893">_xlfn.IFS(I7893=0, 0, I7893&gt;34, 0, AND(I7893&gt;0, I7893&lt;35), VLOOKUP(I7893, $A$63:$C$96, 3))</f>
        <v>4800</v>
      </c>
      <c r="M7893" s="5">
        <f t="shared" si="1114"/>
        <v>0</v>
      </c>
      <c r="N7893" s="5">
        <v>5507.9769278884114</v>
      </c>
      <c r="O7893" s="5">
        <f t="shared" si="1121"/>
        <v>6525.0170999999991</v>
      </c>
      <c r="P7893" s="5">
        <f t="shared" si="1122"/>
        <v>4800</v>
      </c>
      <c r="Q7893" s="5">
        <f t="shared" si="1116"/>
        <v>0</v>
      </c>
      <c r="R7893" s="5">
        <f>IF(O7893&gt;(P7893+U7893),O7893-P7893-U7893, 0)</f>
        <v>0</v>
      </c>
      <c r="S7893" s="5">
        <f t="shared" si="1117"/>
        <v>0</v>
      </c>
      <c r="T7893" s="5">
        <f t="shared" si="1118"/>
        <v>0</v>
      </c>
      <c r="U7893" s="5">
        <f>IF(O7893&gt;P7893,IF(V7892*($B$6/100)&gt;=O7893-P7893,(O7893-P7893), V7892*($B$6/100)), 0)</f>
        <v>1725.0170999999991</v>
      </c>
      <c r="V7893" s="5">
        <f>V7892+(T7893*($B$5/100))-(U7893/($B$6/100))</f>
        <v>1085081.7862918652</v>
      </c>
      <c r="W7893" s="5">
        <f t="shared" si="1119"/>
        <v>27127.044657296628</v>
      </c>
    </row>
    <row r="7894" spans="4:23" x14ac:dyDescent="0.25">
      <c r="D7894">
        <f t="shared" si="1120"/>
        <v>7892</v>
      </c>
      <c r="E7894" s="3">
        <v>44159</v>
      </c>
      <c r="F7894" s="4">
        <v>0.79166666666666663</v>
      </c>
      <c r="G7894">
        <v>50</v>
      </c>
      <c r="H7894">
        <v>0</v>
      </c>
      <c r="I7894" s="5">
        <f t="shared" si="1115"/>
        <v>7</v>
      </c>
      <c r="J7894" s="22">
        <v>0</v>
      </c>
      <c r="K7894">
        <v>2.3196999999999999E-4</v>
      </c>
      <c r="L7894" s="5" cm="1">
        <f t="array" ref="L7894">_xlfn.IFS(I7894=0, 0, I7894&gt;34, 0, AND(I7894&gt;0, I7894&lt;35), VLOOKUP(I7894, $A$63:$C$96, 3))</f>
        <v>4800</v>
      </c>
      <c r="M7894" s="5">
        <f t="shared" si="1114"/>
        <v>0</v>
      </c>
      <c r="N7894" s="5">
        <v>5267.5133356495207</v>
      </c>
      <c r="O7894" s="5">
        <f t="shared" si="1121"/>
        <v>6534.5949000000001</v>
      </c>
      <c r="P7894" s="5">
        <f t="shared" si="1122"/>
        <v>4800</v>
      </c>
      <c r="Q7894" s="5">
        <f t="shared" si="1116"/>
        <v>0</v>
      </c>
      <c r="R7894" s="5">
        <f>IF(O7894&gt;(P7894+U7894),O7894-P7894-U7894, 0)</f>
        <v>0</v>
      </c>
      <c r="S7894" s="5">
        <f t="shared" si="1117"/>
        <v>0</v>
      </c>
      <c r="T7894" s="5">
        <f t="shared" si="1118"/>
        <v>0</v>
      </c>
      <c r="U7894" s="5">
        <f>IF(O7894&gt;P7894,IF(V7893*($B$6/100)&gt;=O7894-P7894,(O7894-P7894), V7893*($B$6/100)), 0)</f>
        <v>1734.5949000000001</v>
      </c>
      <c r="V7894" s="5">
        <f>V7893+(T7894*($B$5/100))-(U7894/($B$6/100))</f>
        <v>1082603.7935775795</v>
      </c>
      <c r="W7894" s="5">
        <f t="shared" si="1119"/>
        <v>27065.094839439487</v>
      </c>
    </row>
    <row r="7895" spans="4:23" x14ac:dyDescent="0.25">
      <c r="D7895">
        <f t="shared" si="1120"/>
        <v>7893</v>
      </c>
      <c r="E7895" s="3">
        <v>44159</v>
      </c>
      <c r="F7895" s="4">
        <v>0.83333333333333337</v>
      </c>
      <c r="G7895">
        <v>40</v>
      </c>
      <c r="H7895">
        <v>0</v>
      </c>
      <c r="I7895" s="5">
        <f t="shared" si="1115"/>
        <v>6</v>
      </c>
      <c r="J7895" s="22">
        <v>0</v>
      </c>
      <c r="K7895">
        <v>2.1906000000000001E-4</v>
      </c>
      <c r="L7895" s="5" cm="1">
        <f t="array" ref="L7895">_xlfn.IFS(I7895=0, 0, I7895&gt;34, 0, AND(I7895&gt;0, I7895&lt;35), VLOOKUP(I7895, $A$63:$C$96, 3))</f>
        <v>2980</v>
      </c>
      <c r="M7895" s="5">
        <f t="shared" si="1114"/>
        <v>0</v>
      </c>
      <c r="N7895" s="5">
        <v>5156.1521057739792</v>
      </c>
      <c r="O7895" s="5">
        <f t="shared" si="1121"/>
        <v>6170.9202000000005</v>
      </c>
      <c r="P7895" s="5">
        <f t="shared" si="1122"/>
        <v>2980</v>
      </c>
      <c r="Q7895" s="5">
        <f t="shared" si="1116"/>
        <v>0</v>
      </c>
      <c r="R7895" s="5">
        <f>IF(O7895&gt;(P7895+U7895),O7895-P7895-U7895, 0)</f>
        <v>0</v>
      </c>
      <c r="S7895" s="5">
        <f t="shared" si="1117"/>
        <v>0</v>
      </c>
      <c r="T7895" s="5">
        <f t="shared" si="1118"/>
        <v>0</v>
      </c>
      <c r="U7895" s="5">
        <f>IF(O7895&gt;P7895,IF(V7894*($B$6/100)&gt;=O7895-P7895,(O7895-P7895), V7894*($B$6/100)), 0)</f>
        <v>3190.9202000000005</v>
      </c>
      <c r="V7895" s="5">
        <f>V7894+(T7895*($B$5/100))-(U7895/($B$6/100))</f>
        <v>1078045.336149008</v>
      </c>
      <c r="W7895" s="5">
        <f t="shared" si="1119"/>
        <v>26951.133403725202</v>
      </c>
    </row>
    <row r="7896" spans="4:23" x14ac:dyDescent="0.25">
      <c r="D7896">
        <f t="shared" si="1120"/>
        <v>7894</v>
      </c>
      <c r="E7896" s="3">
        <v>44159</v>
      </c>
      <c r="F7896" s="4">
        <v>0.875</v>
      </c>
      <c r="G7896">
        <v>50</v>
      </c>
      <c r="H7896">
        <v>0</v>
      </c>
      <c r="I7896" s="5">
        <f t="shared" si="1115"/>
        <v>7</v>
      </c>
      <c r="J7896" s="22">
        <v>0</v>
      </c>
      <c r="K7896">
        <v>2.0188999999999998E-4</v>
      </c>
      <c r="L7896" s="5" cm="1">
        <f t="array" ref="L7896">_xlfn.IFS(I7896=0, 0, I7896&gt;34, 0, AND(I7896&gt;0, I7896&lt;35), VLOOKUP(I7896, $A$63:$C$96, 3))</f>
        <v>4800</v>
      </c>
      <c r="M7896" s="5">
        <f t="shared" si="1114"/>
        <v>0</v>
      </c>
      <c r="N7896" s="5">
        <v>4689.1207286126346</v>
      </c>
      <c r="O7896" s="5">
        <f t="shared" si="1121"/>
        <v>5687.2412999999997</v>
      </c>
      <c r="P7896" s="5">
        <f t="shared" si="1122"/>
        <v>4800</v>
      </c>
      <c r="Q7896" s="5">
        <f t="shared" si="1116"/>
        <v>0</v>
      </c>
      <c r="R7896" s="5">
        <f>IF(O7896&gt;(P7896+U7896),O7896-P7896-U7896, 0)</f>
        <v>0</v>
      </c>
      <c r="S7896" s="5">
        <f t="shared" si="1117"/>
        <v>0</v>
      </c>
      <c r="T7896" s="5">
        <f t="shared" si="1118"/>
        <v>0</v>
      </c>
      <c r="U7896" s="5">
        <f>IF(O7896&gt;P7896,IF(V7895*($B$6/100)&gt;=O7896-P7896,(O7896-P7896), V7895*($B$6/100)), 0)</f>
        <v>887.24129999999968</v>
      </c>
      <c r="V7896" s="5">
        <f>V7895+(T7896*($B$5/100))-(U7896/($B$6/100))</f>
        <v>1076777.8485775795</v>
      </c>
      <c r="W7896" s="5">
        <f t="shared" si="1119"/>
        <v>26919.446214439486</v>
      </c>
    </row>
    <row r="7897" spans="4:23" x14ac:dyDescent="0.25">
      <c r="D7897">
        <f t="shared" si="1120"/>
        <v>7895</v>
      </c>
      <c r="E7897" s="3">
        <v>44159</v>
      </c>
      <c r="F7897" s="4">
        <v>0.91666666666666663</v>
      </c>
      <c r="G7897">
        <v>50</v>
      </c>
      <c r="H7897">
        <v>0</v>
      </c>
      <c r="I7897" s="5">
        <f t="shared" si="1115"/>
        <v>7</v>
      </c>
      <c r="J7897" s="22">
        <v>0</v>
      </c>
      <c r="K7897">
        <v>1.9709999999999997E-4</v>
      </c>
      <c r="L7897" s="5" cm="1">
        <f t="array" ref="L7897">_xlfn.IFS(I7897=0, 0, I7897&gt;34, 0, AND(I7897&gt;0, I7897&lt;35), VLOOKUP(I7897, $A$63:$C$96, 3))</f>
        <v>4800</v>
      </c>
      <c r="M7897" s="5">
        <f t="shared" si="1114"/>
        <v>0</v>
      </c>
      <c r="N7897" s="5">
        <v>4202.8278428090771</v>
      </c>
      <c r="O7897" s="5">
        <f t="shared" si="1121"/>
        <v>5552.3069999999989</v>
      </c>
      <c r="P7897" s="5">
        <f t="shared" si="1122"/>
        <v>4800</v>
      </c>
      <c r="Q7897" s="5">
        <f t="shared" si="1116"/>
        <v>0</v>
      </c>
      <c r="R7897" s="5">
        <f>IF(O7897&gt;(P7897+U7897),O7897-P7897-U7897, 0)</f>
        <v>0</v>
      </c>
      <c r="S7897" s="5">
        <f t="shared" si="1117"/>
        <v>0</v>
      </c>
      <c r="T7897" s="5">
        <f t="shared" si="1118"/>
        <v>0</v>
      </c>
      <c r="U7897" s="5">
        <f>IF(O7897&gt;P7897,IF(V7896*($B$6/100)&gt;=O7897-P7897,(O7897-P7897), V7896*($B$6/100)), 0)</f>
        <v>752.30699999999888</v>
      </c>
      <c r="V7897" s="5">
        <f>V7896+(T7897*($B$5/100))-(U7897/($B$6/100))</f>
        <v>1075703.1242918652</v>
      </c>
      <c r="W7897" s="5">
        <f t="shared" si="1119"/>
        <v>26892.578107296627</v>
      </c>
    </row>
    <row r="7898" spans="4:23" x14ac:dyDescent="0.25">
      <c r="D7898">
        <f t="shared" si="1120"/>
        <v>7896</v>
      </c>
      <c r="E7898" s="3">
        <v>44159</v>
      </c>
      <c r="F7898" s="4">
        <v>0.95833333333333337</v>
      </c>
      <c r="G7898">
        <v>50</v>
      </c>
      <c r="H7898">
        <v>0</v>
      </c>
      <c r="I7898" s="5">
        <f t="shared" si="1115"/>
        <v>7</v>
      </c>
      <c r="J7898" s="22">
        <v>0</v>
      </c>
      <c r="K7898">
        <v>1.7744000000000001E-4</v>
      </c>
      <c r="L7898" s="5" cm="1">
        <f t="array" ref="L7898">_xlfn.IFS(I7898=0, 0, I7898&gt;34, 0, AND(I7898&gt;0, I7898&lt;35), VLOOKUP(I7898, $A$63:$C$96, 3))</f>
        <v>4800</v>
      </c>
      <c r="M7898" s="5">
        <f t="shared" si="1114"/>
        <v>0</v>
      </c>
      <c r="N7898" s="5">
        <v>3525.6597361981949</v>
      </c>
      <c r="O7898" s="5">
        <f t="shared" si="1121"/>
        <v>4998.4848000000002</v>
      </c>
      <c r="P7898" s="5">
        <f t="shared" si="1122"/>
        <v>4800</v>
      </c>
      <c r="Q7898" s="5">
        <f t="shared" si="1116"/>
        <v>0</v>
      </c>
      <c r="R7898" s="5">
        <f>IF(O7898&gt;(P7898+U7898),O7898-P7898-U7898, 0)</f>
        <v>0</v>
      </c>
      <c r="S7898" s="5">
        <f t="shared" si="1117"/>
        <v>0</v>
      </c>
      <c r="T7898" s="5">
        <f t="shared" si="1118"/>
        <v>0</v>
      </c>
      <c r="U7898" s="5">
        <f>IF(O7898&gt;P7898,IF(V7897*($B$6/100)&gt;=O7898-P7898,(O7898-P7898), V7897*($B$6/100)), 0)</f>
        <v>198.48480000000018</v>
      </c>
      <c r="V7898" s="5">
        <f>V7897+(T7898*($B$5/100))-(U7898/($B$6/100))</f>
        <v>1075419.5745775795</v>
      </c>
      <c r="W7898" s="5">
        <f t="shared" si="1119"/>
        <v>26885.489364439487</v>
      </c>
    </row>
    <row r="7899" spans="4:23" x14ac:dyDescent="0.25">
      <c r="D7899">
        <f t="shared" si="1120"/>
        <v>7897</v>
      </c>
      <c r="E7899" s="3">
        <v>44160</v>
      </c>
      <c r="F7899" s="4">
        <v>0</v>
      </c>
      <c r="G7899">
        <v>60</v>
      </c>
      <c r="H7899">
        <v>0</v>
      </c>
      <c r="I7899" s="5">
        <f t="shared" si="1115"/>
        <v>8</v>
      </c>
      <c r="J7899" s="22">
        <v>0</v>
      </c>
      <c r="K7899">
        <v>1.4485999999999999E-4</v>
      </c>
      <c r="L7899" s="5" cm="1">
        <f t="array" ref="L7899">_xlfn.IFS(I7899=0, 0, I7899&gt;34, 0, AND(I7899&gt;0, I7899&lt;35), VLOOKUP(I7899, $A$63:$C$96, 3))</f>
        <v>7160</v>
      </c>
      <c r="M7899" s="5">
        <f t="shared" si="1114"/>
        <v>0</v>
      </c>
      <c r="N7899" s="5">
        <v>2618.6408615546648</v>
      </c>
      <c r="O7899" s="5">
        <f t="shared" si="1121"/>
        <v>4080.7061999999996</v>
      </c>
      <c r="P7899" s="5">
        <f t="shared" si="1122"/>
        <v>4080.7061999999996</v>
      </c>
      <c r="Q7899" s="5">
        <f t="shared" si="1116"/>
        <v>487.20077413479089</v>
      </c>
      <c r="R7899" s="5">
        <f>IF(O7899&gt;(P7899+U7899),O7899-P7899-U7899, 0)</f>
        <v>0</v>
      </c>
      <c r="S7899" s="5">
        <f t="shared" si="1117"/>
        <v>1344.9272128465461</v>
      </c>
      <c r="T7899" s="5">
        <f t="shared" si="1118"/>
        <v>1734.3665871534542</v>
      </c>
      <c r="U7899" s="5">
        <f>IF(O7899&gt;P7899,IF(V7898*($B$6/100)&gt;=O7899-P7899,(O7899-P7899), V7898*($B$6/100)), 0)</f>
        <v>0</v>
      </c>
      <c r="V7899" s="5">
        <f>V7898+(T7899*($B$5/100))-(U7899/($B$6/100))</f>
        <v>1076633.6311885868</v>
      </c>
      <c r="W7899" s="5">
        <f t="shared" si="1119"/>
        <v>26915.840779714672</v>
      </c>
    </row>
    <row r="7900" spans="4:23" x14ac:dyDescent="0.25">
      <c r="D7900">
        <f t="shared" si="1120"/>
        <v>7898</v>
      </c>
      <c r="E7900" s="3">
        <v>44160</v>
      </c>
      <c r="F7900" s="4">
        <v>4.1666666666666664E-2</v>
      </c>
      <c r="G7900">
        <v>40</v>
      </c>
      <c r="H7900">
        <v>0</v>
      </c>
      <c r="I7900" s="5">
        <f t="shared" si="1115"/>
        <v>6</v>
      </c>
      <c r="J7900" s="22">
        <v>0</v>
      </c>
      <c r="K7900">
        <v>1.1161E-4</v>
      </c>
      <c r="L7900" s="5" cm="1">
        <f t="array" ref="L7900">_xlfn.IFS(I7900=0, 0, I7900&gt;34, 0, AND(I7900&gt;0, I7900&lt;35), VLOOKUP(I7900, $A$63:$C$96, 3))</f>
        <v>2980</v>
      </c>
      <c r="M7900" s="5">
        <f t="shared" si="1114"/>
        <v>0</v>
      </c>
      <c r="N7900" s="5">
        <v>2334.0284643433624</v>
      </c>
      <c r="O7900" s="5">
        <f t="shared" si="1121"/>
        <v>3144.0536999999999</v>
      </c>
      <c r="P7900" s="5">
        <f t="shared" si="1122"/>
        <v>2980</v>
      </c>
      <c r="Q7900" s="5">
        <f t="shared" si="1116"/>
        <v>0</v>
      </c>
      <c r="R7900" s="5">
        <f>IF(O7900&gt;(P7900+U7900),O7900-P7900-U7900, 0)</f>
        <v>0</v>
      </c>
      <c r="S7900" s="5">
        <f t="shared" si="1117"/>
        <v>0</v>
      </c>
      <c r="T7900" s="5">
        <f t="shared" si="1118"/>
        <v>0</v>
      </c>
      <c r="U7900" s="5">
        <f>IF(O7900&gt;P7900,IF(V7899*($B$6/100)&gt;=O7900-P7900,(O7900-P7900), V7899*($B$6/100)), 0)</f>
        <v>164.05369999999994</v>
      </c>
      <c r="V7900" s="5">
        <f>V7899+(T7900*($B$5/100))-(U7900/($B$6/100))</f>
        <v>1076399.2687600155</v>
      </c>
      <c r="W7900" s="5">
        <f t="shared" si="1119"/>
        <v>26909.981719000389</v>
      </c>
    </row>
    <row r="7901" spans="4:23" x14ac:dyDescent="0.25">
      <c r="D7901">
        <f t="shared" si="1120"/>
        <v>7899</v>
      </c>
      <c r="E7901" s="3">
        <v>44160</v>
      </c>
      <c r="F7901" s="4">
        <v>8.3333333333333329E-2</v>
      </c>
      <c r="G7901">
        <v>50</v>
      </c>
      <c r="H7901">
        <v>0</v>
      </c>
      <c r="I7901" s="5">
        <f t="shared" si="1115"/>
        <v>7</v>
      </c>
      <c r="J7901" s="22">
        <v>0</v>
      </c>
      <c r="K7901">
        <v>8.7730000000000002E-5</v>
      </c>
      <c r="L7901" s="5" cm="1">
        <f t="array" ref="L7901">_xlfn.IFS(I7901=0, 0, I7901&gt;34, 0, AND(I7901&gt;0, I7901&lt;35), VLOOKUP(I7901, $A$63:$C$96, 3))</f>
        <v>4800</v>
      </c>
      <c r="M7901" s="5">
        <f t="shared" si="1114"/>
        <v>0</v>
      </c>
      <c r="N7901" s="5">
        <v>2358.7243953359994</v>
      </c>
      <c r="O7901" s="5">
        <f t="shared" si="1121"/>
        <v>2471.3541</v>
      </c>
      <c r="P7901" s="5">
        <f t="shared" si="1122"/>
        <v>2471.3541</v>
      </c>
      <c r="Q7901" s="5">
        <f t="shared" si="1116"/>
        <v>487.20077413479089</v>
      </c>
      <c r="R7901" s="5">
        <f>IF(O7901&gt;(P7901+U7901),O7901-P7901-U7901, 0)</f>
        <v>0</v>
      </c>
      <c r="S7901" s="5">
        <f t="shared" si="1117"/>
        <v>1211.4347841532669</v>
      </c>
      <c r="T7901" s="5">
        <f t="shared" si="1118"/>
        <v>1117.211115846733</v>
      </c>
      <c r="U7901" s="5">
        <f>IF(O7901&gt;P7901,IF(V7900*($B$6/100)&gt;=O7901-P7901,(O7901-P7901), V7900*($B$6/100)), 0)</f>
        <v>0</v>
      </c>
      <c r="V7901" s="5">
        <f>V7900+(T7901*($B$5/100))-(U7901/($B$6/100))</f>
        <v>1077181.3165411083</v>
      </c>
      <c r="W7901" s="5">
        <f t="shared" si="1119"/>
        <v>26929.532913527706</v>
      </c>
    </row>
    <row r="7902" spans="4:23" x14ac:dyDescent="0.25">
      <c r="D7902">
        <f t="shared" si="1120"/>
        <v>7900</v>
      </c>
      <c r="E7902" s="3">
        <v>44160</v>
      </c>
      <c r="F7902" s="4">
        <v>0.125</v>
      </c>
      <c r="G7902">
        <v>50</v>
      </c>
      <c r="H7902">
        <v>0</v>
      </c>
      <c r="I7902" s="5">
        <f t="shared" si="1115"/>
        <v>7</v>
      </c>
      <c r="J7902" s="22">
        <v>0</v>
      </c>
      <c r="K7902">
        <v>7.682E-5</v>
      </c>
      <c r="L7902" s="5" cm="1">
        <f t="array" ref="L7902">_xlfn.IFS(I7902=0, 0, I7902&gt;34, 0, AND(I7902&gt;0, I7902&lt;35), VLOOKUP(I7902, $A$63:$C$96, 3))</f>
        <v>4800</v>
      </c>
      <c r="M7902" s="5">
        <f t="shared" si="1114"/>
        <v>0</v>
      </c>
      <c r="N7902" s="5">
        <v>2446.9587568915085</v>
      </c>
      <c r="O7902" s="5">
        <f t="shared" si="1121"/>
        <v>2164.0194000000001</v>
      </c>
      <c r="P7902" s="5">
        <f t="shared" si="1122"/>
        <v>2164.0194000000001</v>
      </c>
      <c r="Q7902" s="5">
        <f t="shared" si="1116"/>
        <v>487.20077413479089</v>
      </c>
      <c r="R7902" s="5">
        <f>IF(O7902&gt;(P7902+U7902),O7902-P7902-U7902, 0)</f>
        <v>0</v>
      </c>
      <c r="S7902" s="5">
        <f t="shared" si="1117"/>
        <v>1256.7517253598185</v>
      </c>
      <c r="T7902" s="5">
        <f t="shared" si="1118"/>
        <v>1379.2288746401814</v>
      </c>
      <c r="U7902" s="5">
        <f>IF(O7902&gt;P7902,IF(V7901*($B$6/100)&gt;=O7902-P7902,(O7902-P7902), V7901*($B$6/100)), 0)</f>
        <v>0</v>
      </c>
      <c r="V7902" s="5">
        <f>V7901+(T7902*($B$5/100))-(U7902/($B$6/100))</f>
        <v>1078146.7767533564</v>
      </c>
      <c r="W7902" s="5">
        <f t="shared" si="1119"/>
        <v>26953.66941883391</v>
      </c>
    </row>
    <row r="7903" spans="4:23" x14ac:dyDescent="0.25">
      <c r="D7903">
        <f t="shared" si="1120"/>
        <v>7901</v>
      </c>
      <c r="E7903" s="3">
        <v>44160</v>
      </c>
      <c r="F7903" s="4">
        <v>0.16666666666666666</v>
      </c>
      <c r="G7903">
        <v>40</v>
      </c>
      <c r="H7903">
        <v>0</v>
      </c>
      <c r="I7903" s="5">
        <f t="shared" si="1115"/>
        <v>6</v>
      </c>
      <c r="J7903" s="22">
        <v>0</v>
      </c>
      <c r="K7903">
        <v>7.4229999999999999E-5</v>
      </c>
      <c r="L7903" s="5" cm="1">
        <f t="array" ref="L7903">_xlfn.IFS(I7903=0, 0, I7903&gt;34, 0, AND(I7903&gt;0, I7903&lt;35), VLOOKUP(I7903, $A$63:$C$96, 3))</f>
        <v>2980</v>
      </c>
      <c r="M7903" s="5">
        <f t="shared" si="1114"/>
        <v>0</v>
      </c>
      <c r="N7903" s="5">
        <v>2559.2941270871943</v>
      </c>
      <c r="O7903" s="5">
        <f t="shared" si="1121"/>
        <v>2091.0590999999999</v>
      </c>
      <c r="P7903" s="5">
        <f t="shared" si="1122"/>
        <v>2091.0590999999999</v>
      </c>
      <c r="Q7903" s="5">
        <f t="shared" si="1116"/>
        <v>487.20077413479089</v>
      </c>
      <c r="R7903" s="5">
        <f>IF(O7903&gt;(P7903+U7903),O7903-P7903-U7903, 0)</f>
        <v>0</v>
      </c>
      <c r="S7903" s="5">
        <f t="shared" si="1117"/>
        <v>401.74012586520917</v>
      </c>
      <c r="T7903" s="5">
        <f t="shared" si="1118"/>
        <v>487.20077413479089</v>
      </c>
      <c r="U7903" s="5">
        <f>IF(O7903&gt;P7903,IF(V7902*($B$6/100)&gt;=O7903-P7903,(O7903-P7903), V7902*($B$6/100)), 0)</f>
        <v>0</v>
      </c>
      <c r="V7903" s="5">
        <f>V7902+(T7903*($B$5/100))-(U7903/($B$6/100))</f>
        <v>1078487.8172952507</v>
      </c>
      <c r="W7903" s="5">
        <f t="shared" si="1119"/>
        <v>26962.195432381268</v>
      </c>
    </row>
    <row r="7904" spans="4:23" x14ac:dyDescent="0.25">
      <c r="D7904">
        <f t="shared" si="1120"/>
        <v>7902</v>
      </c>
      <c r="E7904" s="3">
        <v>44160</v>
      </c>
      <c r="F7904" s="4">
        <v>0.20833333333333334</v>
      </c>
      <c r="G7904">
        <v>30</v>
      </c>
      <c r="H7904">
        <v>0</v>
      </c>
      <c r="I7904" s="5">
        <f t="shared" si="1115"/>
        <v>4</v>
      </c>
      <c r="J7904" s="22">
        <v>0</v>
      </c>
      <c r="K7904">
        <v>7.3419999999999998E-5</v>
      </c>
      <c r="L7904" s="5" cm="1">
        <f t="array" ref="L7904">_xlfn.IFS(I7904=0, 0, I7904&gt;34, 0, AND(I7904&gt;0, I7904&lt;35), VLOOKUP(I7904, $A$63:$C$96, 3))</f>
        <v>740</v>
      </c>
      <c r="M7904" s="5">
        <f t="shared" si="1114"/>
        <v>0</v>
      </c>
      <c r="N7904" s="5">
        <v>2868.5401728261659</v>
      </c>
      <c r="O7904" s="5">
        <f t="shared" si="1121"/>
        <v>2068.2413999999999</v>
      </c>
      <c r="P7904" s="5">
        <f t="shared" si="1122"/>
        <v>740</v>
      </c>
      <c r="Q7904" s="5">
        <f t="shared" si="1116"/>
        <v>0</v>
      </c>
      <c r="R7904" s="5">
        <f>IF(O7904&gt;(P7904+U7904),O7904-P7904-U7904, 0)</f>
        <v>0</v>
      </c>
      <c r="S7904" s="5">
        <f t="shared" si="1117"/>
        <v>0</v>
      </c>
      <c r="T7904" s="5">
        <f t="shared" si="1118"/>
        <v>0</v>
      </c>
      <c r="U7904" s="5">
        <f>IF(O7904&gt;P7904,IF(V7903*($B$6/100)&gt;=O7904-P7904,(O7904-P7904), V7903*($B$6/100)), 0)</f>
        <v>1328.2413999999999</v>
      </c>
      <c r="V7904" s="5">
        <f>V7903+(T7904*($B$5/100))-(U7904/($B$6/100))</f>
        <v>1076590.329580965</v>
      </c>
      <c r="W7904" s="5">
        <f t="shared" si="1119"/>
        <v>26914.758239524126</v>
      </c>
    </row>
    <row r="7905" spans="4:23" x14ac:dyDescent="0.25">
      <c r="D7905">
        <f t="shared" si="1120"/>
        <v>7903</v>
      </c>
      <c r="E7905" s="3">
        <v>44160</v>
      </c>
      <c r="F7905" s="4">
        <v>0.25</v>
      </c>
      <c r="G7905">
        <v>40</v>
      </c>
      <c r="H7905">
        <v>0</v>
      </c>
      <c r="I7905" s="5">
        <f t="shared" si="1115"/>
        <v>6</v>
      </c>
      <c r="J7905" s="22">
        <v>0</v>
      </c>
      <c r="K7905">
        <v>7.8870000000000009E-5</v>
      </c>
      <c r="L7905" s="5" cm="1">
        <f t="array" ref="L7905">_xlfn.IFS(I7905=0, 0, I7905&gt;34, 0, AND(I7905&gt;0, I7905&lt;35), VLOOKUP(I7905, $A$63:$C$96, 3))</f>
        <v>2980</v>
      </c>
      <c r="M7905" s="5">
        <f t="shared" si="1114"/>
        <v>0</v>
      </c>
      <c r="N7905" s="5">
        <v>3616.8711299427141</v>
      </c>
      <c r="O7905" s="5">
        <f t="shared" si="1121"/>
        <v>2221.7679000000003</v>
      </c>
      <c r="P7905" s="5">
        <f t="shared" si="1122"/>
        <v>2221.7679000000003</v>
      </c>
      <c r="Q7905" s="5">
        <f t="shared" si="1116"/>
        <v>487.20077413479089</v>
      </c>
      <c r="R7905" s="5">
        <f>IF(O7905&gt;(P7905+U7905),O7905-P7905-U7905, 0)</f>
        <v>0</v>
      </c>
      <c r="S7905" s="5">
        <f t="shared" si="1117"/>
        <v>271.03132586520883</v>
      </c>
      <c r="T7905" s="5">
        <f t="shared" si="1118"/>
        <v>487.20077413479089</v>
      </c>
      <c r="U7905" s="5">
        <f>IF(O7905&gt;P7905,IF(V7904*($B$6/100)&gt;=O7905-P7905,(O7905-P7905), V7904*($B$6/100)), 0)</f>
        <v>0</v>
      </c>
      <c r="V7905" s="5">
        <f>V7904+(T7905*($B$5/100))-(U7905/($B$6/100))</f>
        <v>1076931.3701228593</v>
      </c>
      <c r="W7905" s="5">
        <f t="shared" si="1119"/>
        <v>26923.284253071481</v>
      </c>
    </row>
    <row r="7906" spans="4:23" x14ac:dyDescent="0.25">
      <c r="D7906">
        <f t="shared" si="1120"/>
        <v>7904</v>
      </c>
      <c r="E7906" s="3">
        <v>44160</v>
      </c>
      <c r="F7906" s="4">
        <v>0.29166666666666669</v>
      </c>
      <c r="G7906">
        <v>40</v>
      </c>
      <c r="H7906">
        <v>0</v>
      </c>
      <c r="I7906" s="5">
        <f t="shared" si="1115"/>
        <v>6</v>
      </c>
      <c r="J7906" s="22">
        <v>0</v>
      </c>
      <c r="K7906">
        <v>9.7150000000000003E-5</v>
      </c>
      <c r="L7906" s="5" cm="1">
        <f t="array" ref="L7906">_xlfn.IFS(I7906=0, 0, I7906&gt;34, 0, AND(I7906&gt;0, I7906&lt;35), VLOOKUP(I7906, $A$63:$C$96, 3))</f>
        <v>2980</v>
      </c>
      <c r="M7906" s="5">
        <f t="shared" si="1114"/>
        <v>0</v>
      </c>
      <c r="N7906" s="5">
        <v>5132.7994049031195</v>
      </c>
      <c r="O7906" s="5">
        <f t="shared" si="1121"/>
        <v>2736.7155000000002</v>
      </c>
      <c r="P7906" s="5">
        <f t="shared" si="1122"/>
        <v>2736.7155000000002</v>
      </c>
      <c r="Q7906" s="5">
        <f t="shared" si="1116"/>
        <v>243.28449999999975</v>
      </c>
      <c r="R7906" s="5">
        <f>IF(O7906&gt;(P7906+U7906),O7906-P7906-U7906, 0)</f>
        <v>0</v>
      </c>
      <c r="S7906" s="5">
        <f t="shared" si="1117"/>
        <v>0</v>
      </c>
      <c r="T7906" s="5">
        <f t="shared" si="1118"/>
        <v>243.28449999999975</v>
      </c>
      <c r="U7906" s="5">
        <f>IF(O7906&gt;P7906,IF(V7905*($B$6/100)&gt;=O7906-P7906,(O7906-P7906), V7905*($B$6/100)), 0)</f>
        <v>0</v>
      </c>
      <c r="V7906" s="5">
        <f>V7905+(T7906*($B$5/100))-(U7906/($B$6/100))</f>
        <v>1077101.6692728593</v>
      </c>
      <c r="W7906" s="5">
        <f t="shared" si="1119"/>
        <v>26927.541731821482</v>
      </c>
    </row>
    <row r="7907" spans="4:23" x14ac:dyDescent="0.25">
      <c r="D7907">
        <f t="shared" si="1120"/>
        <v>7905</v>
      </c>
      <c r="E7907" s="3">
        <v>44160</v>
      </c>
      <c r="F7907" s="4">
        <v>0.33333333333333331</v>
      </c>
      <c r="G7907">
        <v>40</v>
      </c>
      <c r="H7907">
        <v>2</v>
      </c>
      <c r="I7907" s="5">
        <f t="shared" si="1115"/>
        <v>6</v>
      </c>
      <c r="J7907" s="22">
        <v>1.7321330476138631E-5</v>
      </c>
      <c r="K7907">
        <v>1.2773999999999999E-4</v>
      </c>
      <c r="L7907" s="5" cm="1">
        <f t="array" ref="L7907">_xlfn.IFS(I7907=0, 0, I7907&gt;34, 0, AND(I7907&gt;0, I7907&lt;35), VLOOKUP(I7907, $A$63:$C$96, 3))</f>
        <v>2980</v>
      </c>
      <c r="M7907" s="5">
        <f t="shared" si="1114"/>
        <v>82.276319761658499</v>
      </c>
      <c r="N7907" s="5">
        <v>6360.4918814075772</v>
      </c>
      <c r="O7907" s="5">
        <f t="shared" si="1121"/>
        <v>3598.4357999999997</v>
      </c>
      <c r="P7907" s="5">
        <f t="shared" si="1122"/>
        <v>3062.2763197616587</v>
      </c>
      <c r="Q7907" s="5">
        <f t="shared" si="1116"/>
        <v>0</v>
      </c>
      <c r="R7907" s="5">
        <f>IF(O7907&gt;(P7907+U7907),O7907-P7907-U7907, 0)</f>
        <v>0</v>
      </c>
      <c r="S7907" s="5">
        <f t="shared" si="1117"/>
        <v>0</v>
      </c>
      <c r="T7907" s="5">
        <f t="shared" si="1118"/>
        <v>0</v>
      </c>
      <c r="U7907" s="5">
        <f>IF(O7907&gt;P7907,IF(V7906*($B$6/100)&gt;=O7907-P7907,(O7907-P7907), V7906*($B$6/100)), 0)</f>
        <v>536.15948023834108</v>
      </c>
      <c r="V7907" s="5">
        <f>V7906+(T7907*($B$5/100))-(U7907/($B$6/100))</f>
        <v>1076335.7271582331</v>
      </c>
      <c r="W7907" s="5">
        <f t="shared" si="1119"/>
        <v>26908.393178955826</v>
      </c>
    </row>
    <row r="7908" spans="4:23" x14ac:dyDescent="0.25">
      <c r="D7908">
        <f t="shared" si="1120"/>
        <v>7906</v>
      </c>
      <c r="E7908" s="3">
        <v>44160</v>
      </c>
      <c r="F7908" s="4">
        <v>0.375</v>
      </c>
      <c r="G7908">
        <v>50</v>
      </c>
      <c r="H7908">
        <v>8</v>
      </c>
      <c r="I7908" s="5">
        <f t="shared" si="1115"/>
        <v>7</v>
      </c>
      <c r="J7908" s="22">
        <v>7.6708749251471072E-5</v>
      </c>
      <c r="K7908">
        <v>1.3483000000000001E-4</v>
      </c>
      <c r="L7908" s="5" cm="1">
        <f t="array" ref="L7908">_xlfn.IFS(I7908=0, 0, I7908&gt;34, 0, AND(I7908&gt;0, I7908&lt;35), VLOOKUP(I7908, $A$63:$C$96, 3))</f>
        <v>4800</v>
      </c>
      <c r="M7908" s="5">
        <f t="shared" si="1114"/>
        <v>364.36655894448762</v>
      </c>
      <c r="N7908" s="5">
        <v>6972.718776974627</v>
      </c>
      <c r="O7908" s="5">
        <f t="shared" si="1121"/>
        <v>3798.1611000000003</v>
      </c>
      <c r="P7908" s="5">
        <f t="shared" si="1122"/>
        <v>3798.1611000000003</v>
      </c>
      <c r="Q7908" s="5">
        <f t="shared" si="1116"/>
        <v>487.20077413479089</v>
      </c>
      <c r="R7908" s="5">
        <f>IF(O7908&gt;(P7908+U7908),O7908-P7908-U7908, 0)</f>
        <v>0</v>
      </c>
      <c r="S7908" s="5">
        <f t="shared" si="1117"/>
        <v>879.00468480969607</v>
      </c>
      <c r="T7908" s="5">
        <f t="shared" si="1118"/>
        <v>487.20077413479089</v>
      </c>
      <c r="U7908" s="5">
        <f>IF(O7908&gt;P7908,IF(V7907*($B$6/100)&gt;=O7908-P7908,(O7908-P7908), V7907*($B$6/100)), 0)</f>
        <v>0</v>
      </c>
      <c r="V7908" s="5">
        <f>V7907+(T7908*($B$5/100))-(U7908/($B$6/100))</f>
        <v>1076676.7677001273</v>
      </c>
      <c r="W7908" s="5">
        <f t="shared" si="1119"/>
        <v>26916.919192503185</v>
      </c>
    </row>
    <row r="7909" spans="4:23" x14ac:dyDescent="0.25">
      <c r="D7909">
        <f t="shared" si="1120"/>
        <v>7907</v>
      </c>
      <c r="E7909" s="3">
        <v>44160</v>
      </c>
      <c r="F7909" s="4">
        <v>0.41666666666666669</v>
      </c>
      <c r="G7909">
        <v>30</v>
      </c>
      <c r="H7909">
        <v>3</v>
      </c>
      <c r="I7909" s="5">
        <f t="shared" si="1115"/>
        <v>4</v>
      </c>
      <c r="J7909" s="22">
        <v>1.1382588598605385E-4</v>
      </c>
      <c r="K7909">
        <v>1.3411E-4</v>
      </c>
      <c r="L7909" s="5" cm="1">
        <f t="array" ref="L7909">_xlfn.IFS(I7909=0, 0, I7909&gt;34, 0, AND(I7909&gt;0, I7909&lt;35), VLOOKUP(I7909, $A$63:$C$96, 3))</f>
        <v>740</v>
      </c>
      <c r="M7909" s="5">
        <f t="shared" si="1114"/>
        <v>540.67295843375587</v>
      </c>
      <c r="N7909" s="5">
        <v>6367.4100562168778</v>
      </c>
      <c r="O7909" s="5">
        <f t="shared" si="1121"/>
        <v>3777.8787000000002</v>
      </c>
      <c r="P7909" s="5">
        <f t="shared" si="1122"/>
        <v>1280.6729584337559</v>
      </c>
      <c r="Q7909" s="5">
        <f t="shared" si="1116"/>
        <v>0</v>
      </c>
      <c r="R7909" s="5">
        <f>IF(O7909&gt;(P7909+U7909),O7909-P7909-U7909, 0)</f>
        <v>0</v>
      </c>
      <c r="S7909" s="5">
        <f t="shared" si="1117"/>
        <v>0</v>
      </c>
      <c r="T7909" s="5">
        <f t="shared" si="1118"/>
        <v>0</v>
      </c>
      <c r="U7909" s="5">
        <f>IF(O7909&gt;P7909,IF(V7908*($B$6/100)&gt;=O7909-P7909,(O7909-P7909), V7908*($B$6/100)), 0)</f>
        <v>2497.2057415662443</v>
      </c>
      <c r="V7909" s="5">
        <f>V7908+(T7909*($B$5/100))-(U7909/($B$6/100))</f>
        <v>1073109.3309264614</v>
      </c>
      <c r="W7909" s="5">
        <f t="shared" si="1119"/>
        <v>26827.733273161535</v>
      </c>
    </row>
    <row r="7910" spans="4:23" x14ac:dyDescent="0.25">
      <c r="D7910">
        <f t="shared" si="1120"/>
        <v>7908</v>
      </c>
      <c r="E7910" s="3">
        <v>44160</v>
      </c>
      <c r="F7910" s="4">
        <v>0.45833333333333331</v>
      </c>
      <c r="G7910">
        <v>50</v>
      </c>
      <c r="H7910">
        <v>10</v>
      </c>
      <c r="I7910" s="5">
        <f t="shared" si="1115"/>
        <v>7</v>
      </c>
      <c r="J7910" s="22">
        <v>2.00432538366747E-4</v>
      </c>
      <c r="K7910">
        <v>1.2326000000000001E-4</v>
      </c>
      <c r="L7910" s="5" cm="1">
        <f t="array" ref="L7910">_xlfn.IFS(I7910=0, 0, I7910&gt;34, 0, AND(I7910&gt;0, I7910&lt;35), VLOOKUP(I7910, $A$63:$C$96, 3))</f>
        <v>4800</v>
      </c>
      <c r="M7910" s="5">
        <f t="shared" si="1114"/>
        <v>952.05455724204819</v>
      </c>
      <c r="N7910" s="5">
        <v>5544.7898996643189</v>
      </c>
      <c r="O7910" s="5">
        <f t="shared" si="1121"/>
        <v>3472.2342000000003</v>
      </c>
      <c r="P7910" s="5">
        <f t="shared" si="1122"/>
        <v>3472.2342000000003</v>
      </c>
      <c r="Q7910" s="5">
        <f t="shared" si="1116"/>
        <v>487.20077413479089</v>
      </c>
      <c r="R7910" s="5">
        <f>IF(O7910&gt;(P7910+U7910),O7910-P7910-U7910, 0)</f>
        <v>0</v>
      </c>
      <c r="S7910" s="5">
        <f t="shared" si="1117"/>
        <v>1792.6195831072566</v>
      </c>
      <c r="T7910" s="5">
        <f t="shared" si="1118"/>
        <v>487.20077413479089</v>
      </c>
      <c r="U7910" s="5">
        <f>IF(O7910&gt;P7910,IF(V7909*($B$6/100)&gt;=O7910-P7910,(O7910-P7910), V7909*($B$6/100)), 0)</f>
        <v>0</v>
      </c>
      <c r="V7910" s="5">
        <f>V7909+(T7910*($B$5/100))-(U7910/($B$6/100))</f>
        <v>1073450.3714683556</v>
      </c>
      <c r="W7910" s="5">
        <f t="shared" si="1119"/>
        <v>26836.25928670889</v>
      </c>
    </row>
    <row r="7911" spans="4:23" x14ac:dyDescent="0.25">
      <c r="D7911">
        <f t="shared" si="1120"/>
        <v>7909</v>
      </c>
      <c r="E7911" s="3">
        <v>44160</v>
      </c>
      <c r="F7911" s="4">
        <v>0.5</v>
      </c>
      <c r="G7911">
        <v>50</v>
      </c>
      <c r="H7911">
        <v>10</v>
      </c>
      <c r="I7911" s="5">
        <f t="shared" si="1115"/>
        <v>7</v>
      </c>
      <c r="J7911" s="22">
        <v>2.0290701414905254E-4</v>
      </c>
      <c r="K7911">
        <v>1.1391E-4</v>
      </c>
      <c r="L7911" s="5" cm="1">
        <f t="array" ref="L7911">_xlfn.IFS(I7911=0, 0, I7911&gt;34, 0, AND(I7911&gt;0, I7911&lt;35), VLOOKUP(I7911, $A$63:$C$96, 3))</f>
        <v>4800</v>
      </c>
      <c r="M7911" s="5">
        <f t="shared" si="1114"/>
        <v>963.80831720799949</v>
      </c>
      <c r="N7911" s="5">
        <v>4692.792855686349</v>
      </c>
      <c r="O7911" s="5">
        <f t="shared" si="1121"/>
        <v>3208.8446999999996</v>
      </c>
      <c r="P7911" s="5">
        <f t="shared" si="1122"/>
        <v>3208.8446999999996</v>
      </c>
      <c r="Q7911" s="5">
        <f t="shared" si="1116"/>
        <v>487.20077413479089</v>
      </c>
      <c r="R7911" s="5">
        <f>IF(O7911&gt;(P7911+U7911),O7911-P7911-U7911, 0)</f>
        <v>0</v>
      </c>
      <c r="S7911" s="5">
        <f t="shared" si="1117"/>
        <v>2067.7628430732093</v>
      </c>
      <c r="T7911" s="5">
        <f t="shared" si="1118"/>
        <v>487.20077413479066</v>
      </c>
      <c r="U7911" s="5">
        <f>IF(O7911&gt;P7911,IF(V7910*($B$6/100)&gt;=O7911-P7911,(O7911-P7911), V7910*($B$6/100)), 0)</f>
        <v>0</v>
      </c>
      <c r="V7911" s="5">
        <f>V7910+(T7911*($B$5/100))-(U7911/($B$6/100))</f>
        <v>1073791.4120102499</v>
      </c>
      <c r="W7911" s="5">
        <f t="shared" si="1119"/>
        <v>26844.785300256248</v>
      </c>
    </row>
    <row r="7912" spans="4:23" x14ac:dyDescent="0.25">
      <c r="D7912">
        <f t="shared" si="1120"/>
        <v>7910</v>
      </c>
      <c r="E7912" s="3">
        <v>44160</v>
      </c>
      <c r="F7912" s="4">
        <v>0.54166666666666663</v>
      </c>
      <c r="G7912">
        <v>40</v>
      </c>
      <c r="H7912">
        <v>10</v>
      </c>
      <c r="I7912" s="5">
        <f t="shared" si="1115"/>
        <v>6</v>
      </c>
      <c r="J7912" s="22">
        <v>1.7321330476138629E-4</v>
      </c>
      <c r="K7912">
        <v>1.0988E-4</v>
      </c>
      <c r="L7912" s="5" cm="1">
        <f t="array" ref="L7912">_xlfn.IFS(I7912=0, 0, I7912&gt;34, 0, AND(I7912&gt;0, I7912&lt;35), VLOOKUP(I7912, $A$63:$C$96, 3))</f>
        <v>2980</v>
      </c>
      <c r="M7912" s="5">
        <f t="shared" si="1114"/>
        <v>822.76319761658488</v>
      </c>
      <c r="N7912" s="5">
        <v>3953.7053340751381</v>
      </c>
      <c r="O7912" s="5">
        <f t="shared" si="1121"/>
        <v>3095.3195999999998</v>
      </c>
      <c r="P7912" s="5">
        <f t="shared" si="1122"/>
        <v>3095.3195999999998</v>
      </c>
      <c r="Q7912" s="5">
        <f t="shared" si="1116"/>
        <v>487.20077413479089</v>
      </c>
      <c r="R7912" s="5">
        <f>IF(O7912&gt;(P7912+U7912),O7912-P7912-U7912, 0)</f>
        <v>0</v>
      </c>
      <c r="S7912" s="5">
        <f t="shared" si="1117"/>
        <v>220.24282348179418</v>
      </c>
      <c r="T7912" s="5">
        <f t="shared" si="1118"/>
        <v>487.20077413479089</v>
      </c>
      <c r="U7912" s="5">
        <f>IF(O7912&gt;P7912,IF(V7911*($B$6/100)&gt;=O7912-P7912,(O7912-P7912), V7911*($B$6/100)), 0)</f>
        <v>0</v>
      </c>
      <c r="V7912" s="5">
        <f>V7911+(T7912*($B$5/100))-(U7912/($B$6/100))</f>
        <v>1074132.4525521442</v>
      </c>
      <c r="W7912" s="5">
        <f t="shared" si="1119"/>
        <v>26853.311313803606</v>
      </c>
    </row>
    <row r="7913" spans="4:23" x14ac:dyDescent="0.25">
      <c r="D7913">
        <f t="shared" si="1120"/>
        <v>7911</v>
      </c>
      <c r="E7913" s="3">
        <v>44160</v>
      </c>
      <c r="F7913" s="4">
        <v>0.58333333333333337</v>
      </c>
      <c r="G7913">
        <v>40</v>
      </c>
      <c r="H7913">
        <v>10</v>
      </c>
      <c r="I7913" s="5">
        <f t="shared" si="1115"/>
        <v>6</v>
      </c>
      <c r="J7913" s="22">
        <v>1.2372378911527593E-4</v>
      </c>
      <c r="K7913">
        <v>1.1119999999999999E-4</v>
      </c>
      <c r="L7913" s="5" cm="1">
        <f t="array" ref="L7913">_xlfn.IFS(I7913=0, 0, I7913&gt;34, 0, AND(I7913&gt;0, I7913&lt;35), VLOOKUP(I7913, $A$63:$C$96, 3))</f>
        <v>2980</v>
      </c>
      <c r="M7913" s="5">
        <f t="shared" si="1114"/>
        <v>587.68799829756074</v>
      </c>
      <c r="N7913" s="5">
        <v>3681.8960394544119</v>
      </c>
      <c r="O7913" s="5">
        <f t="shared" si="1121"/>
        <v>3132.5039999999999</v>
      </c>
      <c r="P7913" s="5">
        <f t="shared" si="1122"/>
        <v>3132.5039999999999</v>
      </c>
      <c r="Q7913" s="5">
        <f t="shared" si="1116"/>
        <v>435.18399829756072</v>
      </c>
      <c r="R7913" s="5">
        <f>IF(O7913&gt;(P7913+U7913),O7913-P7913-U7913, 0)</f>
        <v>0</v>
      </c>
      <c r="S7913" s="5">
        <f t="shared" si="1117"/>
        <v>0</v>
      </c>
      <c r="T7913" s="5">
        <f t="shared" si="1118"/>
        <v>435.18399829756072</v>
      </c>
      <c r="U7913" s="5">
        <f>IF(O7913&gt;P7913,IF(V7912*($B$6/100)&gt;=O7913-P7913,(O7913-P7913), V7912*($B$6/100)), 0)</f>
        <v>0</v>
      </c>
      <c r="V7913" s="5">
        <f>V7912+(T7913*($B$5/100))-(U7913/($B$6/100))</f>
        <v>1074437.0813509524</v>
      </c>
      <c r="W7913" s="5">
        <f t="shared" si="1119"/>
        <v>26860.927033773809</v>
      </c>
    </row>
    <row r="7914" spans="4:23" x14ac:dyDescent="0.25">
      <c r="D7914">
        <f t="shared" si="1120"/>
        <v>7912</v>
      </c>
      <c r="E7914" s="3">
        <v>44160</v>
      </c>
      <c r="F7914" s="4">
        <v>0.625</v>
      </c>
      <c r="G7914">
        <v>40</v>
      </c>
      <c r="H7914">
        <v>8</v>
      </c>
      <c r="I7914" s="5">
        <f t="shared" si="1115"/>
        <v>6</v>
      </c>
      <c r="J7914" s="22">
        <v>4.7015039863804853E-5</v>
      </c>
      <c r="K7914">
        <v>1.1462999999999999E-4</v>
      </c>
      <c r="L7914" s="5" cm="1">
        <f t="array" ref="L7914">_xlfn.IFS(I7914=0, 0, I7914&gt;34, 0, AND(I7914&gt;0, I7914&lt;35), VLOOKUP(I7914, $A$63:$C$96, 3))</f>
        <v>2980</v>
      </c>
      <c r="M7914" s="5">
        <f t="shared" si="1114"/>
        <v>223.32143935307306</v>
      </c>
      <c r="N7914" s="5">
        <v>3770.901006468895</v>
      </c>
      <c r="O7914" s="5">
        <f t="shared" si="1121"/>
        <v>3229.1270999999997</v>
      </c>
      <c r="P7914" s="5">
        <f t="shared" si="1122"/>
        <v>3203.3214393530729</v>
      </c>
      <c r="Q7914" s="5">
        <f t="shared" si="1116"/>
        <v>0</v>
      </c>
      <c r="R7914" s="5">
        <f>IF(O7914&gt;(P7914+U7914),O7914-P7914-U7914, 0)</f>
        <v>0</v>
      </c>
      <c r="S7914" s="5">
        <f t="shared" si="1117"/>
        <v>0</v>
      </c>
      <c r="T7914" s="5">
        <f t="shared" si="1118"/>
        <v>0</v>
      </c>
      <c r="U7914" s="5">
        <f>IF(O7914&gt;P7914,IF(V7913*($B$6/100)&gt;=O7914-P7914,(O7914-P7914), V7913*($B$6/100)), 0)</f>
        <v>25.805660646926754</v>
      </c>
      <c r="V7914" s="5">
        <f>V7913+(T7914*($B$5/100))-(U7914/($B$6/100))</f>
        <v>1074400.2161214568</v>
      </c>
      <c r="W7914" s="5">
        <f t="shared" si="1119"/>
        <v>26860.005403036419</v>
      </c>
    </row>
    <row r="7915" spans="4:23" x14ac:dyDescent="0.25">
      <c r="D7915">
        <f t="shared" si="1120"/>
        <v>7913</v>
      </c>
      <c r="E7915" s="3">
        <v>44160</v>
      </c>
      <c r="F7915" s="4">
        <v>0.66666666666666663</v>
      </c>
      <c r="G7915">
        <v>30</v>
      </c>
      <c r="H7915">
        <v>0</v>
      </c>
      <c r="I7915" s="5">
        <f t="shared" si="1115"/>
        <v>4</v>
      </c>
      <c r="J7915" s="22">
        <v>4.9489515646110373E-6</v>
      </c>
      <c r="K7915">
        <v>1.2739000000000001E-4</v>
      </c>
      <c r="L7915" s="5" cm="1">
        <f t="array" ref="L7915">_xlfn.IFS(I7915=0, 0, I7915&gt;34, 0, AND(I7915&gt;0, I7915&lt;35), VLOOKUP(I7915, $A$63:$C$96, 3))</f>
        <v>740</v>
      </c>
      <c r="M7915" s="5">
        <f t="shared" si="1114"/>
        <v>23.507519931902429</v>
      </c>
      <c r="N7915" s="5">
        <v>4543.9432342429336</v>
      </c>
      <c r="O7915" s="5">
        <f t="shared" si="1121"/>
        <v>3588.5763000000002</v>
      </c>
      <c r="P7915" s="5">
        <f t="shared" si="1122"/>
        <v>763.50751993190238</v>
      </c>
      <c r="Q7915" s="5">
        <f t="shared" si="1116"/>
        <v>0</v>
      </c>
      <c r="R7915" s="5">
        <f>IF(O7915&gt;(P7915+U7915),O7915-P7915-U7915, 0)</f>
        <v>0</v>
      </c>
      <c r="S7915" s="5">
        <f t="shared" si="1117"/>
        <v>0</v>
      </c>
      <c r="T7915" s="5">
        <f t="shared" si="1118"/>
        <v>0</v>
      </c>
      <c r="U7915" s="5">
        <f>IF(O7915&gt;P7915,IF(V7914*($B$6/100)&gt;=O7915-P7915,(O7915-P7915), V7914*($B$6/100)), 0)</f>
        <v>2825.068780068098</v>
      </c>
      <c r="V7915" s="5">
        <f>V7914+(T7915*($B$5/100))-(U7915/($B$6/100))</f>
        <v>1070364.4035785024</v>
      </c>
      <c r="W7915" s="5">
        <f t="shared" si="1119"/>
        <v>26759.11008946256</v>
      </c>
    </row>
    <row r="7916" spans="4:23" x14ac:dyDescent="0.25">
      <c r="D7916">
        <f t="shared" si="1120"/>
        <v>7914</v>
      </c>
      <c r="E7916" s="3">
        <v>44160</v>
      </c>
      <c r="F7916" s="4">
        <v>0.70833333333333337</v>
      </c>
      <c r="G7916">
        <v>30</v>
      </c>
      <c r="H7916">
        <v>0</v>
      </c>
      <c r="I7916" s="5">
        <f t="shared" si="1115"/>
        <v>4</v>
      </c>
      <c r="J7916" s="22">
        <v>0</v>
      </c>
      <c r="K7916">
        <v>1.6417E-4</v>
      </c>
      <c r="L7916" s="5" cm="1">
        <f t="array" ref="L7916">_xlfn.IFS(I7916=0, 0, I7916&gt;34, 0, AND(I7916&gt;0, I7916&lt;35), VLOOKUP(I7916, $A$63:$C$96, 3))</f>
        <v>740</v>
      </c>
      <c r="M7916" s="5">
        <f t="shared" si="1114"/>
        <v>0</v>
      </c>
      <c r="N7916" s="5">
        <v>5595.3446587499739</v>
      </c>
      <c r="O7916" s="5">
        <f t="shared" si="1121"/>
        <v>4624.6688999999997</v>
      </c>
      <c r="P7916" s="5">
        <f t="shared" si="1122"/>
        <v>740</v>
      </c>
      <c r="Q7916" s="5">
        <f t="shared" si="1116"/>
        <v>0</v>
      </c>
      <c r="R7916" s="5">
        <f>IF(O7916&gt;(P7916+U7916),O7916-P7916-U7916, 0)</f>
        <v>0</v>
      </c>
      <c r="S7916" s="5">
        <f t="shared" si="1117"/>
        <v>0</v>
      </c>
      <c r="T7916" s="5">
        <f t="shared" si="1118"/>
        <v>0</v>
      </c>
      <c r="U7916" s="5">
        <f>IF(O7916&gt;P7916,IF(V7915*($B$6/100)&gt;=O7916-P7916,(O7916-P7916), V7915*($B$6/100)), 0)</f>
        <v>3884.6688999999997</v>
      </c>
      <c r="V7916" s="5">
        <f>V7915+(T7916*($B$5/100))-(U7916/($B$6/100))</f>
        <v>1064814.8765785024</v>
      </c>
      <c r="W7916" s="5">
        <f t="shared" si="1119"/>
        <v>26620.371914462557</v>
      </c>
    </row>
    <row r="7917" spans="4:23" x14ac:dyDescent="0.25">
      <c r="D7917">
        <f t="shared" si="1120"/>
        <v>7915</v>
      </c>
      <c r="E7917" s="3">
        <v>44160</v>
      </c>
      <c r="F7917" s="4">
        <v>0.75</v>
      </c>
      <c r="G7917">
        <v>30</v>
      </c>
      <c r="H7917">
        <v>0</v>
      </c>
      <c r="I7917" s="5">
        <f t="shared" si="1115"/>
        <v>4</v>
      </c>
      <c r="J7917" s="22">
        <v>0</v>
      </c>
      <c r="K7917">
        <v>2.3393E-4</v>
      </c>
      <c r="L7917" s="5" cm="1">
        <f t="array" ref="L7917">_xlfn.IFS(I7917=0, 0, I7917&gt;34, 0, AND(I7917&gt;0, I7917&lt;35), VLOOKUP(I7917, $A$63:$C$96, 3))</f>
        <v>740</v>
      </c>
      <c r="M7917" s="5">
        <f t="shared" si="1114"/>
        <v>0</v>
      </c>
      <c r="N7917" s="5">
        <v>5917.7443337245832</v>
      </c>
      <c r="O7917" s="5">
        <f t="shared" si="1121"/>
        <v>6589.8081000000002</v>
      </c>
      <c r="P7917" s="5">
        <f t="shared" si="1122"/>
        <v>740</v>
      </c>
      <c r="Q7917" s="5">
        <f t="shared" si="1116"/>
        <v>0</v>
      </c>
      <c r="R7917" s="5">
        <f>IF(O7917&gt;(P7917+U7917),O7917-P7917-U7917, 0)</f>
        <v>0</v>
      </c>
      <c r="S7917" s="5">
        <f t="shared" si="1117"/>
        <v>0</v>
      </c>
      <c r="T7917" s="5">
        <f t="shared" si="1118"/>
        <v>0</v>
      </c>
      <c r="U7917" s="5">
        <f>IF(O7917&gt;P7917,IF(V7916*($B$6/100)&gt;=O7917-P7917,(O7917-P7917), V7916*($B$6/100)), 0)</f>
        <v>5849.8081000000002</v>
      </c>
      <c r="V7917" s="5">
        <f>V7916+(T7917*($B$5/100))-(U7917/($B$6/100))</f>
        <v>1056458.0078642166</v>
      </c>
      <c r="W7917" s="5">
        <f t="shared" si="1119"/>
        <v>26411.450196605416</v>
      </c>
    </row>
    <row r="7918" spans="4:23" x14ac:dyDescent="0.25">
      <c r="D7918">
        <f t="shared" si="1120"/>
        <v>7916</v>
      </c>
      <c r="E7918" s="3">
        <v>44160</v>
      </c>
      <c r="F7918" s="4">
        <v>0.79166666666666663</v>
      </c>
      <c r="G7918">
        <v>30</v>
      </c>
      <c r="H7918">
        <v>0</v>
      </c>
      <c r="I7918" s="5">
        <f t="shared" si="1115"/>
        <v>4</v>
      </c>
      <c r="J7918" s="22">
        <v>0</v>
      </c>
      <c r="K7918">
        <v>2.3706999999999998E-4</v>
      </c>
      <c r="L7918" s="5" cm="1">
        <f t="array" ref="L7918">_xlfn.IFS(I7918=0, 0, I7918&gt;34, 0, AND(I7918&gt;0, I7918&lt;35), VLOOKUP(I7918, $A$63:$C$96, 3))</f>
        <v>740</v>
      </c>
      <c r="M7918" s="5">
        <f t="shared" si="1114"/>
        <v>0</v>
      </c>
      <c r="N7918" s="5">
        <v>5639.9878878239269</v>
      </c>
      <c r="O7918" s="5">
        <f t="shared" si="1121"/>
        <v>6678.2618999999986</v>
      </c>
      <c r="P7918" s="5">
        <f t="shared" si="1122"/>
        <v>740</v>
      </c>
      <c r="Q7918" s="5">
        <f t="shared" si="1116"/>
        <v>0</v>
      </c>
      <c r="R7918" s="5">
        <f>IF(O7918&gt;(P7918+U7918),O7918-P7918-U7918, 0)</f>
        <v>0</v>
      </c>
      <c r="S7918" s="5">
        <f t="shared" si="1117"/>
        <v>0</v>
      </c>
      <c r="T7918" s="5">
        <f t="shared" si="1118"/>
        <v>0</v>
      </c>
      <c r="U7918" s="5">
        <f>IF(O7918&gt;P7918,IF(V7917*($B$6/100)&gt;=O7918-P7918,(O7918-P7918), V7917*($B$6/100)), 0)</f>
        <v>5938.2618999999986</v>
      </c>
      <c r="V7918" s="5">
        <f>V7917+(T7918*($B$5/100))-(U7918/($B$6/100))</f>
        <v>1047974.7765785023</v>
      </c>
      <c r="W7918" s="5">
        <f t="shared" si="1119"/>
        <v>26199.369414462555</v>
      </c>
    </row>
    <row r="7919" spans="4:23" x14ac:dyDescent="0.25">
      <c r="D7919">
        <f t="shared" si="1120"/>
        <v>7917</v>
      </c>
      <c r="E7919" s="3">
        <v>44160</v>
      </c>
      <c r="F7919" s="4">
        <v>0.83333333333333337</v>
      </c>
      <c r="G7919">
        <v>30</v>
      </c>
      <c r="H7919">
        <v>0</v>
      </c>
      <c r="I7919" s="5">
        <f t="shared" si="1115"/>
        <v>4</v>
      </c>
      <c r="J7919" s="22">
        <v>0</v>
      </c>
      <c r="K7919">
        <v>2.2151000000000001E-4</v>
      </c>
      <c r="L7919" s="5" cm="1">
        <f t="array" ref="L7919">_xlfn.IFS(I7919=0, 0, I7919&gt;34, 0, AND(I7919&gt;0, I7919&lt;35), VLOOKUP(I7919, $A$63:$C$96, 3))</f>
        <v>740</v>
      </c>
      <c r="M7919" s="5">
        <f t="shared" si="1114"/>
        <v>0</v>
      </c>
      <c r="N7919" s="5">
        <v>5513.2266958291511</v>
      </c>
      <c r="O7919" s="5">
        <f t="shared" si="1121"/>
        <v>6239.9367000000002</v>
      </c>
      <c r="P7919" s="5">
        <f t="shared" si="1122"/>
        <v>740</v>
      </c>
      <c r="Q7919" s="5">
        <f t="shared" si="1116"/>
        <v>0</v>
      </c>
      <c r="R7919" s="5">
        <f>IF(O7919&gt;(P7919+U7919),O7919-P7919-U7919, 0)</f>
        <v>0</v>
      </c>
      <c r="S7919" s="5">
        <f t="shared" si="1117"/>
        <v>0</v>
      </c>
      <c r="T7919" s="5">
        <f t="shared" si="1118"/>
        <v>0</v>
      </c>
      <c r="U7919" s="5">
        <f>IF(O7919&gt;P7919,IF(V7918*($B$6/100)&gt;=O7919-P7919,(O7919-P7919), V7918*($B$6/100)), 0)</f>
        <v>5499.9367000000002</v>
      </c>
      <c r="V7919" s="5">
        <f>V7918+(T7919*($B$5/100))-(U7919/($B$6/100))</f>
        <v>1040117.7241499309</v>
      </c>
      <c r="W7919" s="5">
        <f t="shared" si="1119"/>
        <v>26002.943103748272</v>
      </c>
    </row>
    <row r="7920" spans="4:23" x14ac:dyDescent="0.25">
      <c r="D7920">
        <f t="shared" si="1120"/>
        <v>7918</v>
      </c>
      <c r="E7920" s="3">
        <v>44160</v>
      </c>
      <c r="F7920" s="4">
        <v>0.875</v>
      </c>
      <c r="G7920">
        <v>30</v>
      </c>
      <c r="H7920">
        <v>0</v>
      </c>
      <c r="I7920" s="5">
        <f t="shared" si="1115"/>
        <v>4</v>
      </c>
      <c r="J7920" s="22">
        <v>0</v>
      </c>
      <c r="K7920">
        <v>2.0725000000000002E-4</v>
      </c>
      <c r="L7920" s="5" cm="1">
        <f t="array" ref="L7920">_xlfn.IFS(I7920=0, 0, I7920&gt;34, 0, AND(I7920&gt;0, I7920&lt;35), VLOOKUP(I7920, $A$63:$C$96, 3))</f>
        <v>740</v>
      </c>
      <c r="M7920" s="5">
        <f t="shared" si="1114"/>
        <v>0</v>
      </c>
      <c r="N7920" s="5">
        <v>5019.7293228848903</v>
      </c>
      <c r="O7920" s="5">
        <f t="shared" si="1121"/>
        <v>5838.232500000001</v>
      </c>
      <c r="P7920" s="5">
        <f t="shared" si="1122"/>
        <v>740</v>
      </c>
      <c r="Q7920" s="5">
        <f t="shared" si="1116"/>
        <v>0</v>
      </c>
      <c r="R7920" s="5">
        <f>IF(O7920&gt;(P7920+U7920),O7920-P7920-U7920, 0)</f>
        <v>0</v>
      </c>
      <c r="S7920" s="5">
        <f t="shared" si="1117"/>
        <v>0</v>
      </c>
      <c r="T7920" s="5">
        <f t="shared" si="1118"/>
        <v>0</v>
      </c>
      <c r="U7920" s="5">
        <f>IF(O7920&gt;P7920,IF(V7919*($B$6/100)&gt;=O7920-P7920,(O7920-P7920), V7919*($B$6/100)), 0)</f>
        <v>5098.232500000001</v>
      </c>
      <c r="V7920" s="5">
        <f>V7919+(T7920*($B$5/100))-(U7920/($B$6/100))</f>
        <v>1032834.5348642166</v>
      </c>
      <c r="W7920" s="5">
        <f t="shared" si="1119"/>
        <v>25820.863371605414</v>
      </c>
    </row>
    <row r="7921" spans="4:23" x14ac:dyDescent="0.25">
      <c r="D7921">
        <f t="shared" si="1120"/>
        <v>7919</v>
      </c>
      <c r="E7921" s="3">
        <v>44160</v>
      </c>
      <c r="F7921" s="4">
        <v>0.91666666666666663</v>
      </c>
      <c r="G7921">
        <v>30</v>
      </c>
      <c r="H7921">
        <v>0</v>
      </c>
      <c r="I7921" s="5">
        <f t="shared" si="1115"/>
        <v>4</v>
      </c>
      <c r="J7921" s="22">
        <v>0</v>
      </c>
      <c r="K7921">
        <v>1.9751E-4</v>
      </c>
      <c r="L7921" s="5" cm="1">
        <f t="array" ref="L7921">_xlfn.IFS(I7921=0, 0, I7921&gt;34, 0, AND(I7921&gt;0, I7921&lt;35), VLOOKUP(I7921, $A$63:$C$96, 3))</f>
        <v>740</v>
      </c>
      <c r="M7921" s="5">
        <f t="shared" si="1114"/>
        <v>0</v>
      </c>
      <c r="N7921" s="5">
        <v>4235.122419850366</v>
      </c>
      <c r="O7921" s="5">
        <f t="shared" si="1121"/>
        <v>5563.8566999999994</v>
      </c>
      <c r="P7921" s="5">
        <f t="shared" si="1122"/>
        <v>740</v>
      </c>
      <c r="Q7921" s="5">
        <f t="shared" si="1116"/>
        <v>0</v>
      </c>
      <c r="R7921" s="5">
        <f>IF(O7921&gt;(P7921+U7921),O7921-P7921-U7921, 0)</f>
        <v>0</v>
      </c>
      <c r="S7921" s="5">
        <f t="shared" si="1117"/>
        <v>0</v>
      </c>
      <c r="T7921" s="5">
        <f t="shared" si="1118"/>
        <v>0</v>
      </c>
      <c r="U7921" s="5">
        <f>IF(O7921&gt;P7921,IF(V7920*($B$6/100)&gt;=O7921-P7921,(O7921-P7921), V7920*($B$6/100)), 0)</f>
        <v>4823.8566999999994</v>
      </c>
      <c r="V7921" s="5">
        <f>V7920+(T7921*($B$5/100))-(U7921/($B$6/100))</f>
        <v>1025943.3110070737</v>
      </c>
      <c r="W7921" s="5">
        <f t="shared" si="1119"/>
        <v>25648.582775176845</v>
      </c>
    </row>
    <row r="7922" spans="4:23" x14ac:dyDescent="0.25">
      <c r="D7922">
        <f t="shared" si="1120"/>
        <v>7920</v>
      </c>
      <c r="E7922" s="3">
        <v>44160</v>
      </c>
      <c r="F7922" s="4">
        <v>0.95833333333333337</v>
      </c>
      <c r="G7922">
        <v>40</v>
      </c>
      <c r="H7922">
        <v>0</v>
      </c>
      <c r="I7922" s="5">
        <f t="shared" si="1115"/>
        <v>6</v>
      </c>
      <c r="J7922" s="22">
        <v>0</v>
      </c>
      <c r="K7922">
        <v>1.7558000000000002E-4</v>
      </c>
      <c r="L7922" s="5" cm="1">
        <f t="array" ref="L7922">_xlfn.IFS(I7922=0, 0, I7922&gt;34, 0, AND(I7922&gt;0, I7922&lt;35), VLOOKUP(I7922, $A$63:$C$96, 3))</f>
        <v>2980</v>
      </c>
      <c r="M7922" s="5">
        <f t="shared" si="1114"/>
        <v>0</v>
      </c>
      <c r="N7922" s="5">
        <v>3273.0045529102717</v>
      </c>
      <c r="O7922" s="5">
        <f t="shared" si="1121"/>
        <v>4946.0886</v>
      </c>
      <c r="P7922" s="5">
        <f t="shared" si="1122"/>
        <v>2980</v>
      </c>
      <c r="Q7922" s="5">
        <f t="shared" si="1116"/>
        <v>0</v>
      </c>
      <c r="R7922" s="5">
        <f>IF(O7922&gt;(P7922+U7922),O7922-P7922-U7922, 0)</f>
        <v>0</v>
      </c>
      <c r="S7922" s="5">
        <f t="shared" si="1117"/>
        <v>0</v>
      </c>
      <c r="T7922" s="5">
        <f t="shared" si="1118"/>
        <v>0</v>
      </c>
      <c r="U7922" s="5">
        <f>IF(O7922&gt;P7922,IF(V7921*($B$6/100)&gt;=O7922-P7922,(O7922-P7922), V7921*($B$6/100)), 0)</f>
        <v>1966.0886</v>
      </c>
      <c r="V7922" s="5">
        <f>V7921+(T7922*($B$5/100))-(U7922/($B$6/100))</f>
        <v>1023134.6130070738</v>
      </c>
      <c r="W7922" s="5">
        <f t="shared" si="1119"/>
        <v>25578.365325176845</v>
      </c>
    </row>
    <row r="7923" spans="4:23" x14ac:dyDescent="0.25">
      <c r="D7923">
        <f t="shared" si="1120"/>
        <v>7921</v>
      </c>
      <c r="E7923" s="3">
        <v>44161</v>
      </c>
      <c r="F7923" s="4">
        <v>0</v>
      </c>
      <c r="G7923">
        <v>40</v>
      </c>
      <c r="H7923">
        <v>0</v>
      </c>
      <c r="I7923" s="5">
        <f t="shared" si="1115"/>
        <v>6</v>
      </c>
      <c r="J7923" s="22">
        <v>0</v>
      </c>
      <c r="K7923">
        <v>1.4365E-4</v>
      </c>
      <c r="L7923" s="5" cm="1">
        <f t="array" ref="L7923">_xlfn.IFS(I7923=0, 0, I7923&gt;34, 0, AND(I7923&gt;0, I7923&lt;35), VLOOKUP(I7923, $A$63:$C$96, 3))</f>
        <v>2980</v>
      </c>
      <c r="M7923" s="5">
        <f t="shared" si="1114"/>
        <v>0</v>
      </c>
      <c r="N7923" s="5">
        <v>2346.6000202666955</v>
      </c>
      <c r="O7923" s="5">
        <f t="shared" si="1121"/>
        <v>4046.6204999999995</v>
      </c>
      <c r="P7923" s="5">
        <f t="shared" si="1122"/>
        <v>2980</v>
      </c>
      <c r="Q7923" s="5">
        <f t="shared" si="1116"/>
        <v>0</v>
      </c>
      <c r="R7923" s="5">
        <f>IF(O7923&gt;(P7923+U7923),O7923-P7923-U7923, 0)</f>
        <v>0</v>
      </c>
      <c r="S7923" s="5">
        <f t="shared" si="1117"/>
        <v>0</v>
      </c>
      <c r="T7923" s="5">
        <f t="shared" si="1118"/>
        <v>0</v>
      </c>
      <c r="U7923" s="5">
        <f>IF(O7923&gt;P7923,IF(V7922*($B$6/100)&gt;=O7923-P7923,(O7923-P7923), V7922*($B$6/100)), 0)</f>
        <v>1066.6204999999995</v>
      </c>
      <c r="V7923" s="5">
        <f>V7922+(T7923*($B$5/100))-(U7923/($B$6/100))</f>
        <v>1021610.8694356452</v>
      </c>
      <c r="W7923" s="5">
        <f t="shared" si="1119"/>
        <v>25540.271735891129</v>
      </c>
    </row>
    <row r="7924" spans="4:23" x14ac:dyDescent="0.25">
      <c r="D7924">
        <f t="shared" si="1120"/>
        <v>7922</v>
      </c>
      <c r="E7924" s="3">
        <v>44161</v>
      </c>
      <c r="F7924" s="4">
        <v>4.1666666666666664E-2</v>
      </c>
      <c r="G7924">
        <v>40</v>
      </c>
      <c r="H7924">
        <v>0</v>
      </c>
      <c r="I7924" s="5">
        <f t="shared" si="1115"/>
        <v>6</v>
      </c>
      <c r="J7924" s="22">
        <v>0</v>
      </c>
      <c r="K7924">
        <v>1.0850000000000001E-4</v>
      </c>
      <c r="L7924" s="5" cm="1">
        <f t="array" ref="L7924">_xlfn.IFS(I7924=0, 0, I7924&gt;34, 0, AND(I7924&gt;0, I7924&lt;35), VLOOKUP(I7924, $A$63:$C$96, 3))</f>
        <v>2980</v>
      </c>
      <c r="M7924" s="5">
        <f t="shared" si="1114"/>
        <v>0</v>
      </c>
      <c r="N7924" s="5">
        <v>1986.116203035466</v>
      </c>
      <c r="O7924" s="5">
        <f t="shared" si="1121"/>
        <v>3056.4450000000002</v>
      </c>
      <c r="P7924" s="5">
        <f t="shared" si="1122"/>
        <v>2980</v>
      </c>
      <c r="Q7924" s="5">
        <f t="shared" si="1116"/>
        <v>0</v>
      </c>
      <c r="R7924" s="5">
        <f>IF(O7924&gt;(P7924+U7924),O7924-P7924-U7924, 0)</f>
        <v>0</v>
      </c>
      <c r="S7924" s="5">
        <f t="shared" si="1117"/>
        <v>0</v>
      </c>
      <c r="T7924" s="5">
        <f t="shared" si="1118"/>
        <v>0</v>
      </c>
      <c r="U7924" s="5">
        <f>IF(O7924&gt;P7924,IF(V7923*($B$6/100)&gt;=O7924-P7924,(O7924-P7924), V7923*($B$6/100)), 0)</f>
        <v>76.445000000000164</v>
      </c>
      <c r="V7924" s="5">
        <f>V7923+(T7924*($B$5/100))-(U7924/($B$6/100))</f>
        <v>1021501.662292788</v>
      </c>
      <c r="W7924" s="5">
        <f t="shared" si="1119"/>
        <v>25537.541557319702</v>
      </c>
    </row>
    <row r="7925" spans="4:23" x14ac:dyDescent="0.25">
      <c r="D7925">
        <f t="shared" si="1120"/>
        <v>7923</v>
      </c>
      <c r="E7925" s="3">
        <v>44161</v>
      </c>
      <c r="F7925" s="4">
        <v>8.3333333333333329E-2</v>
      </c>
      <c r="G7925">
        <v>30</v>
      </c>
      <c r="H7925">
        <v>0</v>
      </c>
      <c r="I7925" s="5">
        <f t="shared" si="1115"/>
        <v>4</v>
      </c>
      <c r="J7925" s="22">
        <v>0</v>
      </c>
      <c r="K7925">
        <v>8.4690000000000004E-5</v>
      </c>
      <c r="L7925" s="5" cm="1">
        <f t="array" ref="L7925">_xlfn.IFS(I7925=0, 0, I7925&gt;34, 0, AND(I7925&gt;0, I7925&lt;35), VLOOKUP(I7925, $A$63:$C$96, 3))</f>
        <v>740</v>
      </c>
      <c r="M7925" s="5">
        <f t="shared" si="1114"/>
        <v>0</v>
      </c>
      <c r="N7925" s="5">
        <v>1917.8085996292943</v>
      </c>
      <c r="O7925" s="5">
        <f t="shared" si="1121"/>
        <v>2385.7173000000003</v>
      </c>
      <c r="P7925" s="5">
        <f t="shared" si="1122"/>
        <v>740</v>
      </c>
      <c r="Q7925" s="5">
        <f t="shared" si="1116"/>
        <v>0</v>
      </c>
      <c r="R7925" s="5">
        <f>IF(O7925&gt;(P7925+U7925),O7925-P7925-U7925, 0)</f>
        <v>0</v>
      </c>
      <c r="S7925" s="5">
        <f t="shared" si="1117"/>
        <v>0</v>
      </c>
      <c r="T7925" s="5">
        <f t="shared" si="1118"/>
        <v>0</v>
      </c>
      <c r="U7925" s="5">
        <f>IF(O7925&gt;P7925,IF(V7924*($B$6/100)&gt;=O7925-P7925,(O7925-P7925), V7924*($B$6/100)), 0)</f>
        <v>1645.7173000000003</v>
      </c>
      <c r="V7925" s="5">
        <f>V7924+(T7925*($B$5/100))-(U7925/($B$6/100))</f>
        <v>1019150.6375785023</v>
      </c>
      <c r="W7925" s="5">
        <f t="shared" si="1119"/>
        <v>25478.765939462559</v>
      </c>
    </row>
    <row r="7926" spans="4:23" x14ac:dyDescent="0.25">
      <c r="D7926">
        <f t="shared" si="1120"/>
        <v>7924</v>
      </c>
      <c r="E7926" s="3">
        <v>44161</v>
      </c>
      <c r="F7926" s="4">
        <v>0.125</v>
      </c>
      <c r="G7926">
        <v>30</v>
      </c>
      <c r="H7926">
        <v>0</v>
      </c>
      <c r="I7926" s="5">
        <f t="shared" si="1115"/>
        <v>4</v>
      </c>
      <c r="J7926" s="22">
        <v>0</v>
      </c>
      <c r="K7926">
        <v>7.5059999999999989E-5</v>
      </c>
      <c r="L7926" s="5" cm="1">
        <f t="array" ref="L7926">_xlfn.IFS(I7926=0, 0, I7926&gt;34, 0, AND(I7926&gt;0, I7926&lt;35), VLOOKUP(I7926, $A$63:$C$96, 3))</f>
        <v>740</v>
      </c>
      <c r="M7926" s="5">
        <f t="shared" si="1114"/>
        <v>0</v>
      </c>
      <c r="N7926" s="5">
        <v>1911.0205325832462</v>
      </c>
      <c r="O7926" s="5">
        <f t="shared" si="1121"/>
        <v>2114.4401999999995</v>
      </c>
      <c r="P7926" s="5">
        <f t="shared" si="1122"/>
        <v>740</v>
      </c>
      <c r="Q7926" s="5">
        <f t="shared" si="1116"/>
        <v>0</v>
      </c>
      <c r="R7926" s="5">
        <f>IF(O7926&gt;(P7926+U7926),O7926-P7926-U7926, 0)</f>
        <v>0</v>
      </c>
      <c r="S7926" s="5">
        <f t="shared" si="1117"/>
        <v>0</v>
      </c>
      <c r="T7926" s="5">
        <f t="shared" si="1118"/>
        <v>0</v>
      </c>
      <c r="U7926" s="5">
        <f>IF(O7926&gt;P7926,IF(V7925*($B$6/100)&gt;=O7926-P7926,(O7926-P7926), V7925*($B$6/100)), 0)</f>
        <v>1374.4401999999995</v>
      </c>
      <c r="V7926" s="5">
        <f>V7925+(T7926*($B$5/100))-(U7926/($B$6/100))</f>
        <v>1017187.1515785023</v>
      </c>
      <c r="W7926" s="5">
        <f t="shared" si="1119"/>
        <v>25429.678789462556</v>
      </c>
    </row>
    <row r="7927" spans="4:23" x14ac:dyDescent="0.25">
      <c r="D7927">
        <f t="shared" si="1120"/>
        <v>7925</v>
      </c>
      <c r="E7927" s="3">
        <v>44161</v>
      </c>
      <c r="F7927" s="4">
        <v>0.16666666666666666</v>
      </c>
      <c r="G7927">
        <v>20</v>
      </c>
      <c r="H7927">
        <v>0</v>
      </c>
      <c r="I7927" s="5">
        <f t="shared" si="1115"/>
        <v>3</v>
      </c>
      <c r="J7927" s="22">
        <v>0</v>
      </c>
      <c r="K7927">
        <v>7.1550000000000004E-5</v>
      </c>
      <c r="L7927" s="5" cm="1">
        <f t="array" ref="L7927">_xlfn.IFS(I7927=0, 0, I7927&gt;34, 0, AND(I7927&gt;0, I7927&lt;35), VLOOKUP(I7927, $A$63:$C$96, 3))</f>
        <v>232</v>
      </c>
      <c r="M7927" s="5">
        <f t="shared" si="1114"/>
        <v>0</v>
      </c>
      <c r="N7927" s="5">
        <v>1934.4184521915763</v>
      </c>
      <c r="O7927" s="5">
        <f t="shared" si="1121"/>
        <v>2015.5635000000002</v>
      </c>
      <c r="P7927" s="5">
        <f t="shared" si="1122"/>
        <v>232</v>
      </c>
      <c r="Q7927" s="5">
        <f t="shared" si="1116"/>
        <v>0</v>
      </c>
      <c r="R7927" s="5">
        <f>IF(O7927&gt;(P7927+U7927),O7927-P7927-U7927, 0)</f>
        <v>0</v>
      </c>
      <c r="S7927" s="5">
        <f t="shared" si="1117"/>
        <v>0</v>
      </c>
      <c r="T7927" s="5">
        <f t="shared" si="1118"/>
        <v>0</v>
      </c>
      <c r="U7927" s="5">
        <f>IF(O7927&gt;P7927,IF(V7926*($B$6/100)&gt;=O7927-P7927,(O7927-P7927), V7926*($B$6/100)), 0)</f>
        <v>1783.5635000000002</v>
      </c>
      <c r="V7927" s="5">
        <f>V7926+(T7927*($B$5/100))-(U7927/($B$6/100))</f>
        <v>1014639.2037213594</v>
      </c>
      <c r="W7927" s="5">
        <f t="shared" si="1119"/>
        <v>25365.980093033984</v>
      </c>
    </row>
    <row r="7928" spans="4:23" x14ac:dyDescent="0.25">
      <c r="D7928">
        <f t="shared" si="1120"/>
        <v>7926</v>
      </c>
      <c r="E7928" s="3">
        <v>44161</v>
      </c>
      <c r="F7928" s="4">
        <v>0.20833333333333334</v>
      </c>
      <c r="G7928">
        <v>10</v>
      </c>
      <c r="H7928">
        <v>0</v>
      </c>
      <c r="I7928" s="5">
        <f t="shared" si="1115"/>
        <v>1</v>
      </c>
      <c r="J7928" s="22">
        <v>0</v>
      </c>
      <c r="K7928">
        <v>7.2609999999999998E-5</v>
      </c>
      <c r="L7928" s="5" cm="1">
        <f t="array" ref="L7928">_xlfn.IFS(I7928=0, 0, I7928&gt;34, 0, AND(I7928&gt;0, I7928&lt;35), VLOOKUP(I7928, $A$63:$C$96, 3))</f>
        <v>0</v>
      </c>
      <c r="M7928" s="5">
        <f t="shared" si="1114"/>
        <v>0</v>
      </c>
      <c r="N7928" s="5">
        <v>2068.7753784223646</v>
      </c>
      <c r="O7928" s="5">
        <f t="shared" si="1121"/>
        <v>2045.4236999999998</v>
      </c>
      <c r="P7928" s="5">
        <f t="shared" si="1122"/>
        <v>0</v>
      </c>
      <c r="Q7928" s="5">
        <f t="shared" si="1116"/>
        <v>0</v>
      </c>
      <c r="R7928" s="5">
        <f>IF(O7928&gt;(P7928+U7928),O7928-P7928-U7928, 0)</f>
        <v>0</v>
      </c>
      <c r="S7928" s="5">
        <f t="shared" si="1117"/>
        <v>0</v>
      </c>
      <c r="T7928" s="5">
        <f t="shared" si="1118"/>
        <v>0</v>
      </c>
      <c r="U7928" s="5">
        <f>IF(O7928&gt;P7928,IF(V7927*($B$6/100)&gt;=O7928-P7928,(O7928-P7928), V7927*($B$6/100)), 0)</f>
        <v>2045.4236999999998</v>
      </c>
      <c r="V7928" s="5">
        <f>V7927+(T7928*($B$5/100))-(U7928/($B$6/100))</f>
        <v>1011717.1698642165</v>
      </c>
      <c r="W7928" s="5">
        <f t="shared" si="1119"/>
        <v>25292.92924660541</v>
      </c>
    </row>
    <row r="7929" spans="4:23" x14ac:dyDescent="0.25">
      <c r="D7929">
        <f t="shared" si="1120"/>
        <v>7927</v>
      </c>
      <c r="E7929" s="3">
        <v>44161</v>
      </c>
      <c r="F7929" s="4">
        <v>0.25</v>
      </c>
      <c r="G7929">
        <v>20</v>
      </c>
      <c r="H7929">
        <v>0</v>
      </c>
      <c r="I7929" s="5">
        <f t="shared" si="1115"/>
        <v>3</v>
      </c>
      <c r="J7929" s="22">
        <v>0</v>
      </c>
      <c r="K7929">
        <v>7.7919999999999999E-5</v>
      </c>
      <c r="L7929" s="5" cm="1">
        <f t="array" ref="L7929">_xlfn.IFS(I7929=0, 0, I7929&gt;34, 0, AND(I7929&gt;0, I7929&lt;35), VLOOKUP(I7929, $A$63:$C$96, 3))</f>
        <v>232</v>
      </c>
      <c r="M7929" s="5">
        <f t="shared" si="1114"/>
        <v>0</v>
      </c>
      <c r="N7929" s="5">
        <v>2621.882627212839</v>
      </c>
      <c r="O7929" s="5">
        <f t="shared" si="1121"/>
        <v>2195.0064000000002</v>
      </c>
      <c r="P7929" s="5">
        <f t="shared" si="1122"/>
        <v>232</v>
      </c>
      <c r="Q7929" s="5">
        <f t="shared" si="1116"/>
        <v>0</v>
      </c>
      <c r="R7929" s="5">
        <f>IF(O7929&gt;(P7929+U7929),O7929-P7929-U7929, 0)</f>
        <v>0</v>
      </c>
      <c r="S7929" s="5">
        <f t="shared" si="1117"/>
        <v>0</v>
      </c>
      <c r="T7929" s="5">
        <f t="shared" si="1118"/>
        <v>0</v>
      </c>
      <c r="U7929" s="5">
        <f>IF(O7929&gt;P7929,IF(V7928*($B$6/100)&gt;=O7929-P7929,(O7929-P7929), V7928*($B$6/100)), 0)</f>
        <v>1963.0064000000002</v>
      </c>
      <c r="V7929" s="5">
        <f>V7928+(T7929*($B$5/100))-(U7929/($B$6/100))</f>
        <v>1008912.8750070736</v>
      </c>
      <c r="W7929" s="5">
        <f t="shared" si="1119"/>
        <v>25222.82187517684</v>
      </c>
    </row>
    <row r="7930" spans="4:23" x14ac:dyDescent="0.25">
      <c r="D7930">
        <f t="shared" si="1120"/>
        <v>7928</v>
      </c>
      <c r="E7930" s="3">
        <v>44161</v>
      </c>
      <c r="F7930" s="4">
        <v>0.29166666666666669</v>
      </c>
      <c r="G7930">
        <v>10</v>
      </c>
      <c r="H7930">
        <v>0</v>
      </c>
      <c r="I7930" s="5">
        <f t="shared" si="1115"/>
        <v>1</v>
      </c>
      <c r="J7930" s="22">
        <v>0</v>
      </c>
      <c r="K7930">
        <v>9.5500000000000004E-5</v>
      </c>
      <c r="L7930" s="5" cm="1">
        <f t="array" ref="L7930">_xlfn.IFS(I7930=0, 0, I7930&gt;34, 0, AND(I7930&gt;0, I7930&lt;35), VLOOKUP(I7930, $A$63:$C$96, 3))</f>
        <v>0</v>
      </c>
      <c r="M7930" s="5">
        <f t="shared" si="1114"/>
        <v>0</v>
      </c>
      <c r="N7930" s="5">
        <v>3849.6617561165976</v>
      </c>
      <c r="O7930" s="5">
        <f t="shared" si="1121"/>
        <v>2690.2350000000001</v>
      </c>
      <c r="P7930" s="5">
        <f t="shared" si="1122"/>
        <v>0</v>
      </c>
      <c r="Q7930" s="5">
        <f t="shared" si="1116"/>
        <v>0</v>
      </c>
      <c r="R7930" s="5">
        <f>IF(O7930&gt;(P7930+U7930),O7930-P7930-U7930, 0)</f>
        <v>0</v>
      </c>
      <c r="S7930" s="5">
        <f t="shared" si="1117"/>
        <v>0</v>
      </c>
      <c r="T7930" s="5">
        <f t="shared" si="1118"/>
        <v>0</v>
      </c>
      <c r="U7930" s="5">
        <f>IF(O7930&gt;P7930,IF(V7929*($B$6/100)&gt;=O7930-P7930,(O7930-P7930), V7929*($B$6/100)), 0)</f>
        <v>2690.2350000000001</v>
      </c>
      <c r="V7930" s="5">
        <f>V7929+(T7930*($B$5/100))-(U7930/($B$6/100))</f>
        <v>1005069.6821499307</v>
      </c>
      <c r="W7930" s="5">
        <f t="shared" si="1119"/>
        <v>25126.742053748269</v>
      </c>
    </row>
    <row r="7931" spans="4:23" x14ac:dyDescent="0.25">
      <c r="D7931">
        <f t="shared" si="1120"/>
        <v>7929</v>
      </c>
      <c r="E7931" s="3">
        <v>44161</v>
      </c>
      <c r="F7931" s="4">
        <v>0.33333333333333331</v>
      </c>
      <c r="G7931">
        <v>10</v>
      </c>
      <c r="H7931">
        <v>0</v>
      </c>
      <c r="I7931" s="5">
        <f t="shared" si="1115"/>
        <v>1</v>
      </c>
      <c r="J7931" s="22">
        <v>7.4234273469165555E-6</v>
      </c>
      <c r="K7931">
        <v>1.2559E-4</v>
      </c>
      <c r="L7931" s="5" cm="1">
        <f t="array" ref="L7931">_xlfn.IFS(I7931=0, 0, I7931&gt;34, 0, AND(I7931&gt;0, I7931&lt;35), VLOOKUP(I7931, $A$63:$C$96, 3))</f>
        <v>0</v>
      </c>
      <c r="M7931" s="5">
        <f t="shared" si="1114"/>
        <v>35.26127989785364</v>
      </c>
      <c r="N7931" s="5">
        <v>4779.8176075907722</v>
      </c>
      <c r="O7931" s="5">
        <f t="shared" si="1121"/>
        <v>3537.8702999999996</v>
      </c>
      <c r="P7931" s="5">
        <f t="shared" si="1122"/>
        <v>35.26127989785364</v>
      </c>
      <c r="Q7931" s="5">
        <f t="shared" si="1116"/>
        <v>0</v>
      </c>
      <c r="R7931" s="5">
        <f>IF(O7931&gt;(P7931+U7931),O7931-P7931-U7931, 0)</f>
        <v>0</v>
      </c>
      <c r="S7931" s="5">
        <f t="shared" si="1117"/>
        <v>0</v>
      </c>
      <c r="T7931" s="5">
        <f t="shared" si="1118"/>
        <v>0</v>
      </c>
      <c r="U7931" s="5">
        <f>IF(O7931&gt;P7931,IF(V7930*($B$6/100)&gt;=O7931-P7931,(O7931-P7931), V7930*($B$6/100)), 0)</f>
        <v>3502.6090201021461</v>
      </c>
      <c r="V7931" s="5">
        <f>V7930+(T7931*($B$5/100))-(U7931/($B$6/100))</f>
        <v>1000065.9549783563</v>
      </c>
      <c r="W7931" s="5">
        <f t="shared" si="1119"/>
        <v>25001.648874458908</v>
      </c>
    </row>
    <row r="7932" spans="4:23" x14ac:dyDescent="0.25">
      <c r="D7932">
        <f t="shared" si="1120"/>
        <v>7930</v>
      </c>
      <c r="E7932" s="3">
        <v>44161</v>
      </c>
      <c r="F7932" s="4">
        <v>0.375</v>
      </c>
      <c r="G7932">
        <v>10</v>
      </c>
      <c r="H7932">
        <v>0</v>
      </c>
      <c r="I7932" s="5">
        <f t="shared" si="1115"/>
        <v>1</v>
      </c>
      <c r="J7932" s="22">
        <v>2.9693709387666222E-5</v>
      </c>
      <c r="K7932">
        <v>1.3418000000000002E-4</v>
      </c>
      <c r="L7932" s="5" cm="1">
        <f t="array" ref="L7932">_xlfn.IFS(I7932=0, 0, I7932&gt;34, 0, AND(I7932&gt;0, I7932&lt;35), VLOOKUP(I7932, $A$63:$C$96, 3))</f>
        <v>0</v>
      </c>
      <c r="M7932" s="5">
        <f t="shared" si="1114"/>
        <v>141.04511959141456</v>
      </c>
      <c r="N7932" s="5">
        <v>5300.5573604754909</v>
      </c>
      <c r="O7932" s="5">
        <f t="shared" si="1121"/>
        <v>3779.8506000000007</v>
      </c>
      <c r="P7932" s="5">
        <f t="shared" si="1122"/>
        <v>141.04511959141456</v>
      </c>
      <c r="Q7932" s="5">
        <f t="shared" si="1116"/>
        <v>0</v>
      </c>
      <c r="R7932" s="5">
        <f>IF(O7932&gt;(P7932+U7932),O7932-P7932-U7932, 0)</f>
        <v>0</v>
      </c>
      <c r="S7932" s="5">
        <f t="shared" si="1117"/>
        <v>0</v>
      </c>
      <c r="T7932" s="5">
        <f t="shared" si="1118"/>
        <v>0</v>
      </c>
      <c r="U7932" s="5">
        <f>IF(O7932&gt;P7932,IF(V7931*($B$6/100)&gt;=O7932-P7932,(O7932-P7932), V7931*($B$6/100)), 0)</f>
        <v>3638.8054804085859</v>
      </c>
      <c r="V7932" s="5">
        <f>V7931+(T7932*($B$5/100))-(U7932/($B$6/100))</f>
        <v>994867.66143491538</v>
      </c>
      <c r="W7932" s="5">
        <f t="shared" si="1119"/>
        <v>24871.691535872884</v>
      </c>
    </row>
    <row r="7933" spans="4:23" x14ac:dyDescent="0.25">
      <c r="D7933">
        <f t="shared" si="1120"/>
        <v>7931</v>
      </c>
      <c r="E7933" s="3">
        <v>44161</v>
      </c>
      <c r="F7933" s="4">
        <v>0.41666666666666669</v>
      </c>
      <c r="G7933">
        <v>20</v>
      </c>
      <c r="H7933">
        <v>0</v>
      </c>
      <c r="I7933" s="5">
        <f t="shared" si="1115"/>
        <v>3</v>
      </c>
      <c r="J7933" s="22">
        <v>4.4540564081499335E-5</v>
      </c>
      <c r="K7933">
        <v>1.3004999999999999E-4</v>
      </c>
      <c r="L7933" s="5" cm="1">
        <f t="array" ref="L7933">_xlfn.IFS(I7933=0, 0, I7933&gt;34, 0, AND(I7933&gt;0, I7933&lt;35), VLOOKUP(I7933, $A$63:$C$96, 3))</f>
        <v>232</v>
      </c>
      <c r="M7933" s="5">
        <f t="shared" si="1114"/>
        <v>211.56767938712184</v>
      </c>
      <c r="N7933" s="5">
        <v>5182.9762488957931</v>
      </c>
      <c r="O7933" s="5">
        <f t="shared" si="1121"/>
        <v>3663.5084999999999</v>
      </c>
      <c r="P7933" s="5">
        <f t="shared" si="1122"/>
        <v>443.56767938712187</v>
      </c>
      <c r="Q7933" s="5">
        <f t="shared" si="1116"/>
        <v>0</v>
      </c>
      <c r="R7933" s="5">
        <f>IF(O7933&gt;(P7933+U7933),O7933-P7933-U7933, 0)</f>
        <v>0</v>
      </c>
      <c r="S7933" s="5">
        <f t="shared" si="1117"/>
        <v>0</v>
      </c>
      <c r="T7933" s="5">
        <f t="shared" si="1118"/>
        <v>0</v>
      </c>
      <c r="U7933" s="5">
        <f>IF(O7933&gt;P7933,IF(V7932*($B$6/100)&gt;=O7933-P7933,(O7933-P7933), V7932*($B$6/100)), 0)</f>
        <v>3219.9408206128783</v>
      </c>
      <c r="V7933" s="5">
        <f>V7932+(T7933*($B$5/100))-(U7933/($B$6/100))</f>
        <v>990267.74597689696</v>
      </c>
      <c r="W7933" s="5">
        <f t="shared" si="1119"/>
        <v>24756.693649422425</v>
      </c>
    </row>
    <row r="7934" spans="4:23" x14ac:dyDescent="0.25">
      <c r="D7934">
        <f t="shared" si="1120"/>
        <v>7932</v>
      </c>
      <c r="E7934" s="3">
        <v>44161</v>
      </c>
      <c r="F7934" s="4">
        <v>0.45833333333333331</v>
      </c>
      <c r="G7934">
        <v>10</v>
      </c>
      <c r="H7934">
        <v>0</v>
      </c>
      <c r="I7934" s="5">
        <f t="shared" si="1115"/>
        <v>1</v>
      </c>
      <c r="J7934" s="22">
        <v>4.4540564081499335E-5</v>
      </c>
      <c r="K7934">
        <v>1.2021999999999998E-4</v>
      </c>
      <c r="L7934" s="5" cm="1">
        <f t="array" ref="L7934">_xlfn.IFS(I7934=0, 0, I7934&gt;34, 0, AND(I7934&gt;0, I7934&lt;35), VLOOKUP(I7934, $A$63:$C$96, 3))</f>
        <v>0</v>
      </c>
      <c r="M7934" s="5">
        <f t="shared" si="1114"/>
        <v>211.56767938712184</v>
      </c>
      <c r="N7934" s="5">
        <v>4665.8755766788454</v>
      </c>
      <c r="O7934" s="5">
        <f t="shared" si="1121"/>
        <v>3386.5973999999997</v>
      </c>
      <c r="P7934" s="5">
        <f t="shared" si="1122"/>
        <v>211.56767938712184</v>
      </c>
      <c r="Q7934" s="5">
        <f t="shared" si="1116"/>
        <v>0</v>
      </c>
      <c r="R7934" s="5">
        <f>IF(O7934&gt;(P7934+U7934),O7934-P7934-U7934, 0)</f>
        <v>0</v>
      </c>
      <c r="S7934" s="5">
        <f t="shared" si="1117"/>
        <v>0</v>
      </c>
      <c r="T7934" s="5">
        <f t="shared" si="1118"/>
        <v>0</v>
      </c>
      <c r="U7934" s="5">
        <f>IF(O7934&gt;P7934,IF(V7933*($B$6/100)&gt;=O7934-P7934,(O7934-P7934), V7933*($B$6/100)), 0)</f>
        <v>3175.029720612878</v>
      </c>
      <c r="V7934" s="5">
        <f>V7933+(T7934*($B$5/100))-(U7934/($B$6/100))</f>
        <v>985731.98923316423</v>
      </c>
      <c r="W7934" s="5">
        <f t="shared" si="1119"/>
        <v>24643.299730829105</v>
      </c>
    </row>
    <row r="7935" spans="4:23" x14ac:dyDescent="0.25">
      <c r="D7935">
        <f t="shared" si="1120"/>
        <v>7933</v>
      </c>
      <c r="E7935" s="3">
        <v>44161</v>
      </c>
      <c r="F7935" s="4">
        <v>0.5</v>
      </c>
      <c r="G7935">
        <v>10</v>
      </c>
      <c r="H7935">
        <v>0</v>
      </c>
      <c r="I7935" s="5">
        <f t="shared" si="1115"/>
        <v>1</v>
      </c>
      <c r="J7935" s="22">
        <v>6.9285321904554524E-5</v>
      </c>
      <c r="K7935">
        <v>1.0998E-4</v>
      </c>
      <c r="L7935" s="5" cm="1">
        <f t="array" ref="L7935">_xlfn.IFS(I7935=0, 0, I7935&gt;34, 0, AND(I7935&gt;0, I7935&lt;35), VLOOKUP(I7935, $A$63:$C$96, 3))</f>
        <v>0</v>
      </c>
      <c r="M7935" s="5">
        <f t="shared" si="1114"/>
        <v>329.105279046634</v>
      </c>
      <c r="N7935" s="5">
        <v>4470.4100727789373</v>
      </c>
      <c r="O7935" s="5">
        <f t="shared" si="1121"/>
        <v>3098.1366000000003</v>
      </c>
      <c r="P7935" s="5">
        <f t="shared" si="1122"/>
        <v>329.105279046634</v>
      </c>
      <c r="Q7935" s="5">
        <f t="shared" si="1116"/>
        <v>0</v>
      </c>
      <c r="R7935" s="5">
        <f>IF(O7935&gt;(P7935+U7935),O7935-P7935-U7935, 0)</f>
        <v>0</v>
      </c>
      <c r="S7935" s="5">
        <f t="shared" si="1117"/>
        <v>0</v>
      </c>
      <c r="T7935" s="5">
        <f t="shared" si="1118"/>
        <v>0</v>
      </c>
      <c r="U7935" s="5">
        <f>IF(O7935&gt;P7935,IF(V7934*($B$6/100)&gt;=O7935-P7935,(O7935-P7935), V7934*($B$6/100)), 0)</f>
        <v>2769.031320953366</v>
      </c>
      <c r="V7935" s="5">
        <f>V7934+(T7935*($B$5/100))-(U7935/($B$6/100))</f>
        <v>981776.23020323087</v>
      </c>
      <c r="W7935" s="5">
        <f t="shared" si="1119"/>
        <v>24544.40575508077</v>
      </c>
    </row>
    <row r="7936" spans="4:23" x14ac:dyDescent="0.25">
      <c r="D7936">
        <f t="shared" si="1120"/>
        <v>7934</v>
      </c>
      <c r="E7936" s="3">
        <v>44161</v>
      </c>
      <c r="F7936" s="4">
        <v>0.54166666666666663</v>
      </c>
      <c r="G7936">
        <v>10</v>
      </c>
      <c r="H7936">
        <v>0</v>
      </c>
      <c r="I7936" s="5">
        <f t="shared" si="1115"/>
        <v>1</v>
      </c>
      <c r="J7936" s="22">
        <v>4.7015039863804853E-5</v>
      </c>
      <c r="K7936">
        <v>1.1127E-4</v>
      </c>
      <c r="L7936" s="5" cm="1">
        <f t="array" ref="L7936">_xlfn.IFS(I7936=0, 0, I7936&gt;34, 0, AND(I7936&gt;0, I7936&lt;35), VLOOKUP(I7936, $A$63:$C$96, 3))</f>
        <v>0</v>
      </c>
      <c r="M7936" s="5">
        <f t="shared" si="1114"/>
        <v>223.32143935307306</v>
      </c>
      <c r="N7936" s="5">
        <v>4266.6134517276851</v>
      </c>
      <c r="O7936" s="5">
        <f t="shared" si="1121"/>
        <v>3134.4758999999999</v>
      </c>
      <c r="P7936" s="5">
        <f t="shared" si="1122"/>
        <v>223.32143935307306</v>
      </c>
      <c r="Q7936" s="5">
        <f t="shared" si="1116"/>
        <v>0</v>
      </c>
      <c r="R7936" s="5">
        <f>IF(O7936&gt;(P7936+U7936),O7936-P7936-U7936, 0)</f>
        <v>0</v>
      </c>
      <c r="S7936" s="5">
        <f t="shared" si="1117"/>
        <v>0</v>
      </c>
      <c r="T7936" s="5">
        <f t="shared" si="1118"/>
        <v>0</v>
      </c>
      <c r="U7936" s="5">
        <f>IF(O7936&gt;P7936,IF(V7935*($B$6/100)&gt;=O7936-P7936,(O7936-P7936), V7935*($B$6/100)), 0)</f>
        <v>2911.154460646927</v>
      </c>
      <c r="V7936" s="5">
        <f>V7935+(T7936*($B$5/100))-(U7936/($B$6/100))</f>
        <v>977617.43811659236</v>
      </c>
      <c r="W7936" s="5">
        <f t="shared" si="1119"/>
        <v>24440.43595291481</v>
      </c>
    </row>
    <row r="7937" spans="4:23" x14ac:dyDescent="0.25">
      <c r="D7937">
        <f t="shared" si="1120"/>
        <v>7935</v>
      </c>
      <c r="E7937" s="3">
        <v>44161</v>
      </c>
      <c r="F7937" s="4">
        <v>0.58333333333333337</v>
      </c>
      <c r="G7937">
        <v>10</v>
      </c>
      <c r="H7937">
        <v>0</v>
      </c>
      <c r="I7937" s="5">
        <f t="shared" si="1115"/>
        <v>1</v>
      </c>
      <c r="J7937" s="22">
        <v>2.4744757823055186E-5</v>
      </c>
      <c r="K7937">
        <v>1.0771000000000001E-4</v>
      </c>
      <c r="L7937" s="5" cm="1">
        <f t="array" ref="L7937">_xlfn.IFS(I7937=0, 0, I7937&gt;34, 0, AND(I7937&gt;0, I7937&lt;35), VLOOKUP(I7937, $A$63:$C$96, 3))</f>
        <v>0</v>
      </c>
      <c r="M7937" s="5">
        <f t="shared" si="1114"/>
        <v>117.53759965951213</v>
      </c>
      <c r="N7937" s="5">
        <v>4153.3858903458022</v>
      </c>
      <c r="O7937" s="5">
        <f t="shared" si="1121"/>
        <v>3034.1907000000006</v>
      </c>
      <c r="P7937" s="5">
        <f t="shared" si="1122"/>
        <v>117.53759965951213</v>
      </c>
      <c r="Q7937" s="5">
        <f t="shared" si="1116"/>
        <v>0</v>
      </c>
      <c r="R7937" s="5">
        <f>IF(O7937&gt;(P7937+U7937),O7937-P7937-U7937, 0)</f>
        <v>0</v>
      </c>
      <c r="S7937" s="5">
        <f t="shared" si="1117"/>
        <v>0</v>
      </c>
      <c r="T7937" s="5">
        <f t="shared" si="1118"/>
        <v>0</v>
      </c>
      <c r="U7937" s="5">
        <f>IF(O7937&gt;P7937,IF(V7936*($B$6/100)&gt;=O7937-P7937,(O7937-P7937), V7936*($B$6/100)), 0)</f>
        <v>2916.6531003404884</v>
      </c>
      <c r="V7937" s="5">
        <f>V7936+(T7937*($B$5/100))-(U7937/($B$6/100))</f>
        <v>973450.79083039169</v>
      </c>
      <c r="W7937" s="5">
        <f t="shared" si="1119"/>
        <v>24336.269770759791</v>
      </c>
    </row>
    <row r="7938" spans="4:23" x14ac:dyDescent="0.25">
      <c r="D7938">
        <f t="shared" si="1120"/>
        <v>7936</v>
      </c>
      <c r="E7938" s="3">
        <v>44161</v>
      </c>
      <c r="F7938" s="4">
        <v>0.625</v>
      </c>
      <c r="G7938">
        <v>10</v>
      </c>
      <c r="H7938">
        <v>0</v>
      </c>
      <c r="I7938" s="5">
        <f t="shared" si="1115"/>
        <v>1</v>
      </c>
      <c r="J7938" s="22">
        <v>1.2372378911527593E-5</v>
      </c>
      <c r="K7938">
        <v>1.0993999999999999E-4</v>
      </c>
      <c r="L7938" s="5" cm="1">
        <f t="array" ref="L7938">_xlfn.IFS(I7938=0, 0, I7938&gt;34, 0, AND(I7938&gt;0, I7938&lt;35), VLOOKUP(I7938, $A$63:$C$96, 3))</f>
        <v>0</v>
      </c>
      <c r="M7938" s="5">
        <f t="shared" si="1114"/>
        <v>58.768799829756063</v>
      </c>
      <c r="N7938" s="5">
        <v>4325.7766718008361</v>
      </c>
      <c r="O7938" s="5">
        <f t="shared" si="1121"/>
        <v>3097.0097999999998</v>
      </c>
      <c r="P7938" s="5">
        <f t="shared" si="1122"/>
        <v>58.768799829756063</v>
      </c>
      <c r="Q7938" s="5">
        <f t="shared" si="1116"/>
        <v>0</v>
      </c>
      <c r="R7938" s="5">
        <f>IF(O7938&gt;(P7938+U7938),O7938-P7938-U7938, 0)</f>
        <v>0</v>
      </c>
      <c r="S7938" s="5">
        <f t="shared" si="1117"/>
        <v>0</v>
      </c>
      <c r="T7938" s="5">
        <f t="shared" si="1118"/>
        <v>0</v>
      </c>
      <c r="U7938" s="5">
        <f>IF(O7938&gt;P7938,IF(V7937*($B$6/100)&gt;=O7938-P7938,(O7938-P7938), V7937*($B$6/100)), 0)</f>
        <v>3038.2410001702438</v>
      </c>
      <c r="V7938" s="5">
        <f>V7937+(T7938*($B$5/100))-(U7938/($B$6/100))</f>
        <v>969110.44654443418</v>
      </c>
      <c r="W7938" s="5">
        <f t="shared" si="1119"/>
        <v>24227.761163610856</v>
      </c>
    </row>
    <row r="7939" spans="4:23" x14ac:dyDescent="0.25">
      <c r="D7939">
        <f t="shared" si="1120"/>
        <v>7937</v>
      </c>
      <c r="E7939" s="3">
        <v>44161</v>
      </c>
      <c r="F7939" s="4">
        <v>0.66666666666666663</v>
      </c>
      <c r="G7939">
        <v>10</v>
      </c>
      <c r="H7939">
        <v>0</v>
      </c>
      <c r="I7939" s="5">
        <f t="shared" si="1115"/>
        <v>1</v>
      </c>
      <c r="J7939" s="22">
        <v>0</v>
      </c>
      <c r="K7939">
        <v>1.2471999999999998E-4</v>
      </c>
      <c r="L7939" s="5" cm="1">
        <f t="array" ref="L7939">_xlfn.IFS(I7939=0, 0, I7939&gt;34, 0, AND(I7939&gt;0, I7939&lt;35), VLOOKUP(I7939, $A$63:$C$96, 3))</f>
        <v>0</v>
      </c>
      <c r="M7939" s="5">
        <f t="shared" ref="M7939:M8002" si="1123">$B$11*$B$4*J7939*1000</f>
        <v>0</v>
      </c>
      <c r="N7939" s="5">
        <v>4545.3173037458355</v>
      </c>
      <c r="O7939" s="5">
        <f t="shared" si="1121"/>
        <v>3513.3623999999995</v>
      </c>
      <c r="P7939" s="5">
        <f t="shared" si="1122"/>
        <v>0</v>
      </c>
      <c r="Q7939" s="5">
        <f t="shared" si="1116"/>
        <v>0</v>
      </c>
      <c r="R7939" s="5">
        <f>IF(O7939&gt;(P7939+U7939),O7939-P7939-U7939, 0)</f>
        <v>0</v>
      </c>
      <c r="S7939" s="5">
        <f t="shared" si="1117"/>
        <v>0</v>
      </c>
      <c r="T7939" s="5">
        <f t="shared" si="1118"/>
        <v>0</v>
      </c>
      <c r="U7939" s="5">
        <f>IF(O7939&gt;P7939,IF(V7938*($B$6/100)&gt;=O7939-P7939,(O7939-P7939), V7938*($B$6/100)), 0)</f>
        <v>3513.3623999999995</v>
      </c>
      <c r="V7939" s="5">
        <f>V7938+(T7939*($B$5/100))-(U7939/($B$6/100))</f>
        <v>964091.35740157706</v>
      </c>
      <c r="W7939" s="5">
        <f t="shared" si="1119"/>
        <v>24102.283935039428</v>
      </c>
    </row>
    <row r="7940" spans="4:23" x14ac:dyDescent="0.25">
      <c r="D7940">
        <f t="shared" si="1120"/>
        <v>7938</v>
      </c>
      <c r="E7940" s="3">
        <v>44161</v>
      </c>
      <c r="F7940" s="4">
        <v>0.70833333333333337</v>
      </c>
      <c r="G7940">
        <v>10</v>
      </c>
      <c r="H7940">
        <v>0</v>
      </c>
      <c r="I7940" s="5">
        <f t="shared" ref="I7940:I8003" si="1124">ROUND((G7940/10)*((LN(99/0.03)/(LN(10/0.03)))),0)</f>
        <v>1</v>
      </c>
      <c r="J7940" s="22">
        <v>0</v>
      </c>
      <c r="K7940">
        <v>1.6271999999999999E-4</v>
      </c>
      <c r="L7940" s="5" cm="1">
        <f t="array" ref="L7940">_xlfn.IFS(I7940=0, 0, I7940&gt;34, 0, AND(I7940&gt;0, I7940&lt;35), VLOOKUP(I7940, $A$63:$C$96, 3))</f>
        <v>0</v>
      </c>
      <c r="M7940" s="5">
        <f t="shared" si="1123"/>
        <v>0</v>
      </c>
      <c r="N7940" s="5">
        <v>4897.9618193699407</v>
      </c>
      <c r="O7940" s="5">
        <f t="shared" si="1121"/>
        <v>4583.8224</v>
      </c>
      <c r="P7940" s="5">
        <f t="shared" si="1122"/>
        <v>0</v>
      </c>
      <c r="Q7940" s="5">
        <f t="shared" ref="Q7940:Q8003" si="1125">IF((L7940+M7940-P7940)&lt;($B$8/100)*$B$3,L7940+M7940-P7940,($B$8/100)*$B$3)</f>
        <v>0</v>
      </c>
      <c r="R7940" s="5">
        <f>IF(O7940&gt;(P7940+U7940),O7940-P7940-U7940, 0)</f>
        <v>0</v>
      </c>
      <c r="S7940" s="5">
        <f t="shared" ref="S7940:S8003" si="1126">IF((IF((L7940+M7940)&gt;O7940,L7940+M7940-P7940-Q7940,0))&lt;((N7940*3.595182*($B$7/100))/($B$5/100)),L7940+M7940-P7940-Q7940, N7940*3.595182*($B$7/100)/($B$5/100))</f>
        <v>0</v>
      </c>
      <c r="T7940" s="5">
        <f t="shared" ref="T7940:T8003" si="1127">((L7940+M7940)-P7940-S7940)</f>
        <v>0</v>
      </c>
      <c r="U7940" s="5">
        <f>IF(O7940&gt;P7940,IF(V7939*($B$6/100)&gt;=O7940-P7940,(O7940-P7940), V7939*($B$6/100)), 0)</f>
        <v>4583.8224</v>
      </c>
      <c r="V7940" s="5">
        <f>V7939+(T7940*($B$5/100))-(U7940/($B$6/100))</f>
        <v>957543.03968729137</v>
      </c>
      <c r="W7940" s="5">
        <f t="shared" ref="W7940:W8003" si="1128">V7940/40</f>
        <v>23938.575992182283</v>
      </c>
    </row>
    <row r="7941" spans="4:23" x14ac:dyDescent="0.25">
      <c r="D7941">
        <f t="shared" ref="D7941:D8004" si="1129">D7940+1</f>
        <v>7939</v>
      </c>
      <c r="E7941" s="3">
        <v>44161</v>
      </c>
      <c r="F7941" s="4">
        <v>0.75</v>
      </c>
      <c r="G7941">
        <v>10</v>
      </c>
      <c r="H7941">
        <v>0</v>
      </c>
      <c r="I7941" s="5">
        <f t="shared" si="1124"/>
        <v>1</v>
      </c>
      <c r="J7941" s="22">
        <v>0</v>
      </c>
      <c r="K7941">
        <v>2.2693000000000002E-4</v>
      </c>
      <c r="L7941" s="5" cm="1">
        <f t="array" ref="L7941">_xlfn.IFS(I7941=0, 0, I7941&gt;34, 0, AND(I7941&gt;0, I7941&lt;35), VLOOKUP(I7941, $A$63:$C$96, 3))</f>
        <v>0</v>
      </c>
      <c r="M7941" s="5">
        <f t="shared" si="1123"/>
        <v>0</v>
      </c>
      <c r="N7941" s="5">
        <v>4971.0385198055819</v>
      </c>
      <c r="O7941" s="5">
        <f t="shared" ref="O7941:O8004" si="1130">$B$2*K7941*1000</f>
        <v>6392.6181000000006</v>
      </c>
      <c r="P7941" s="5">
        <f t="shared" ref="P7941:P8004" si="1131">IF(O7941&gt;=(L7941+M7941),L7941+M7941,O7941)</f>
        <v>0</v>
      </c>
      <c r="Q7941" s="5">
        <f t="shared" si="1125"/>
        <v>0</v>
      </c>
      <c r="R7941" s="5">
        <f>IF(O7941&gt;(P7941+U7941),O7941-P7941-U7941, 0)</f>
        <v>0</v>
      </c>
      <c r="S7941" s="5">
        <f t="shared" si="1126"/>
        <v>0</v>
      </c>
      <c r="T7941" s="5">
        <f t="shared" si="1127"/>
        <v>0</v>
      </c>
      <c r="U7941" s="5">
        <f>IF(O7941&gt;P7941,IF(V7940*($B$6/100)&gt;=O7941-P7941,(O7941-P7941), V7940*($B$6/100)), 0)</f>
        <v>6392.6181000000006</v>
      </c>
      <c r="V7941" s="5">
        <f>V7940+(T7941*($B$5/100))-(U7941/($B$6/100))</f>
        <v>948410.72811586282</v>
      </c>
      <c r="W7941" s="5">
        <f t="shared" si="1128"/>
        <v>23710.268202896572</v>
      </c>
    </row>
    <row r="7942" spans="4:23" x14ac:dyDescent="0.25">
      <c r="D7942">
        <f t="shared" si="1129"/>
        <v>7940</v>
      </c>
      <c r="E7942" s="3">
        <v>44161</v>
      </c>
      <c r="F7942" s="4">
        <v>0.79166666666666663</v>
      </c>
      <c r="G7942">
        <v>10</v>
      </c>
      <c r="H7942">
        <v>0</v>
      </c>
      <c r="I7942" s="5">
        <f t="shared" si="1124"/>
        <v>1</v>
      </c>
      <c r="J7942" s="22">
        <v>0</v>
      </c>
      <c r="K7942">
        <v>2.3073000000000001E-4</v>
      </c>
      <c r="L7942" s="5" cm="1">
        <f t="array" ref="L7942">_xlfn.IFS(I7942=0, 0, I7942&gt;34, 0, AND(I7942&gt;0, I7942&lt;35), VLOOKUP(I7942, $A$63:$C$96, 3))</f>
        <v>0</v>
      </c>
      <c r="M7942" s="5">
        <f t="shared" si="1123"/>
        <v>0</v>
      </c>
      <c r="N7942" s="5">
        <v>4744.5991410470951</v>
      </c>
      <c r="O7942" s="5">
        <f t="shared" si="1130"/>
        <v>6499.6641</v>
      </c>
      <c r="P7942" s="5">
        <f t="shared" si="1131"/>
        <v>0</v>
      </c>
      <c r="Q7942" s="5">
        <f t="shared" si="1125"/>
        <v>0</v>
      </c>
      <c r="R7942" s="5">
        <f>IF(O7942&gt;(P7942+U7942),O7942-P7942-U7942, 0)</f>
        <v>0</v>
      </c>
      <c r="S7942" s="5">
        <f t="shared" si="1126"/>
        <v>0</v>
      </c>
      <c r="T7942" s="5">
        <f t="shared" si="1127"/>
        <v>0</v>
      </c>
      <c r="U7942" s="5">
        <f>IF(O7942&gt;P7942,IF(V7941*($B$6/100)&gt;=O7942-P7942,(O7942-P7942), V7941*($B$6/100)), 0)</f>
        <v>6499.6641</v>
      </c>
      <c r="V7942" s="5">
        <f>V7941+(T7942*($B$5/100))-(U7942/($B$6/100))</f>
        <v>939125.4936872914</v>
      </c>
      <c r="W7942" s="5">
        <f t="shared" si="1128"/>
        <v>23478.137342182286</v>
      </c>
    </row>
    <row r="7943" spans="4:23" x14ac:dyDescent="0.25">
      <c r="D7943">
        <f t="shared" si="1129"/>
        <v>7941</v>
      </c>
      <c r="E7943" s="3">
        <v>44161</v>
      </c>
      <c r="F7943" s="4">
        <v>0.83333333333333337</v>
      </c>
      <c r="G7943">
        <v>0</v>
      </c>
      <c r="H7943">
        <v>0</v>
      </c>
      <c r="I7943" s="5">
        <f t="shared" si="1124"/>
        <v>0</v>
      </c>
      <c r="J7943" s="22">
        <v>0</v>
      </c>
      <c r="K7943">
        <v>2.1247000000000003E-4</v>
      </c>
      <c r="L7943" s="5" cm="1">
        <f t="array" ref="L7943">_xlfn.IFS(I7943=0, 0, I7943&gt;34, 0, AND(I7943&gt;0, I7943&lt;35), VLOOKUP(I7943, $A$63:$C$96, 3))</f>
        <v>0</v>
      </c>
      <c r="M7943" s="5">
        <f t="shared" si="1123"/>
        <v>0</v>
      </c>
      <c r="N7943" s="5">
        <v>4501.3765094584587</v>
      </c>
      <c r="O7943" s="5">
        <f t="shared" si="1130"/>
        <v>5985.2799000000014</v>
      </c>
      <c r="P7943" s="5">
        <f t="shared" si="1131"/>
        <v>0</v>
      </c>
      <c r="Q7943" s="5">
        <f t="shared" si="1125"/>
        <v>0</v>
      </c>
      <c r="R7943" s="5">
        <f>IF(O7943&gt;(P7943+U7943),O7943-P7943-U7943, 0)</f>
        <v>0</v>
      </c>
      <c r="S7943" s="5">
        <f t="shared" si="1126"/>
        <v>0</v>
      </c>
      <c r="T7943" s="5">
        <f t="shared" si="1127"/>
        <v>0</v>
      </c>
      <c r="U7943" s="5">
        <f>IF(O7943&gt;P7943,IF(V7942*($B$6/100)&gt;=O7943-P7943,(O7943-P7943), V7942*($B$6/100)), 0)</f>
        <v>5985.2799000000014</v>
      </c>
      <c r="V7943" s="5">
        <f>V7942+(T7943*($B$5/100))-(U7943/($B$6/100))</f>
        <v>930575.09383014857</v>
      </c>
      <c r="W7943" s="5">
        <f t="shared" si="1128"/>
        <v>23264.377345753714</v>
      </c>
    </row>
    <row r="7944" spans="4:23" x14ac:dyDescent="0.25">
      <c r="D7944">
        <f t="shared" si="1129"/>
        <v>7942</v>
      </c>
      <c r="E7944" s="3">
        <v>44161</v>
      </c>
      <c r="F7944" s="4">
        <v>0.875</v>
      </c>
      <c r="G7944">
        <v>10</v>
      </c>
      <c r="H7944">
        <v>0</v>
      </c>
      <c r="I7944" s="5">
        <f t="shared" si="1124"/>
        <v>1</v>
      </c>
      <c r="J7944" s="22">
        <v>0</v>
      </c>
      <c r="K7944">
        <v>2.0118999999999999E-4</v>
      </c>
      <c r="L7944" s="5" cm="1">
        <f t="array" ref="L7944">_xlfn.IFS(I7944=0, 0, I7944&gt;34, 0, AND(I7944&gt;0, I7944&lt;35), VLOOKUP(I7944, $A$63:$C$96, 3))</f>
        <v>0</v>
      </c>
      <c r="M7944" s="5">
        <f t="shared" si="1123"/>
        <v>0</v>
      </c>
      <c r="N7944" s="5">
        <v>4082.1988074938636</v>
      </c>
      <c r="O7944" s="5">
        <f t="shared" si="1130"/>
        <v>5667.5222999999996</v>
      </c>
      <c r="P7944" s="5">
        <f t="shared" si="1131"/>
        <v>0</v>
      </c>
      <c r="Q7944" s="5">
        <f t="shared" si="1125"/>
        <v>0</v>
      </c>
      <c r="R7944" s="5">
        <f>IF(O7944&gt;(P7944+U7944),O7944-P7944-U7944, 0)</f>
        <v>0</v>
      </c>
      <c r="S7944" s="5">
        <f t="shared" si="1126"/>
        <v>0</v>
      </c>
      <c r="T7944" s="5">
        <f t="shared" si="1127"/>
        <v>0</v>
      </c>
      <c r="U7944" s="5">
        <f>IF(O7944&gt;P7944,IF(V7943*($B$6/100)&gt;=O7944-P7944,(O7944-P7944), V7943*($B$6/100)), 0)</f>
        <v>5667.5222999999996</v>
      </c>
      <c r="V7944" s="5">
        <f>V7943+(T7944*($B$5/100))-(U7944/($B$6/100))</f>
        <v>922478.63340157713</v>
      </c>
      <c r="W7944" s="5">
        <f t="shared" si="1128"/>
        <v>23061.965835039427</v>
      </c>
    </row>
    <row r="7945" spans="4:23" x14ac:dyDescent="0.25">
      <c r="D7945">
        <f t="shared" si="1129"/>
        <v>7943</v>
      </c>
      <c r="E7945" s="3">
        <v>44161</v>
      </c>
      <c r="F7945" s="4">
        <v>0.91666666666666663</v>
      </c>
      <c r="G7945">
        <v>0</v>
      </c>
      <c r="H7945">
        <v>0</v>
      </c>
      <c r="I7945" s="5">
        <f t="shared" si="1124"/>
        <v>0</v>
      </c>
      <c r="J7945" s="22">
        <v>0</v>
      </c>
      <c r="K7945">
        <v>1.9770000000000001E-4</v>
      </c>
      <c r="L7945" s="5" cm="1">
        <f t="array" ref="L7945">_xlfn.IFS(I7945=0, 0, I7945&gt;34, 0, AND(I7945&gt;0, I7945&lt;35), VLOOKUP(I7945, $A$63:$C$96, 3))</f>
        <v>0</v>
      </c>
      <c r="M7945" s="5">
        <f t="shared" si="1123"/>
        <v>0</v>
      </c>
      <c r="N7945" s="5">
        <v>3587.9029829518126</v>
      </c>
      <c r="O7945" s="5">
        <f t="shared" si="1130"/>
        <v>5569.2089999999998</v>
      </c>
      <c r="P7945" s="5">
        <f t="shared" si="1131"/>
        <v>0</v>
      </c>
      <c r="Q7945" s="5">
        <f t="shared" si="1125"/>
        <v>0</v>
      </c>
      <c r="R7945" s="5">
        <f>IF(O7945&gt;(P7945+U7945),O7945-P7945-U7945, 0)</f>
        <v>0</v>
      </c>
      <c r="S7945" s="5">
        <f t="shared" si="1126"/>
        <v>0</v>
      </c>
      <c r="T7945" s="5">
        <f t="shared" si="1127"/>
        <v>0</v>
      </c>
      <c r="U7945" s="5">
        <f>IF(O7945&gt;P7945,IF(V7944*($B$6/100)&gt;=O7945-P7945,(O7945-P7945), V7944*($B$6/100)), 0)</f>
        <v>5569.2089999999998</v>
      </c>
      <c r="V7945" s="5">
        <f>V7944+(T7945*($B$5/100))-(U7945/($B$6/100))</f>
        <v>914522.62054443429</v>
      </c>
      <c r="W7945" s="5">
        <f t="shared" si="1128"/>
        <v>22863.065513610858</v>
      </c>
    </row>
    <row r="7946" spans="4:23" x14ac:dyDescent="0.25">
      <c r="D7946">
        <f t="shared" si="1129"/>
        <v>7944</v>
      </c>
      <c r="E7946" s="3">
        <v>44161</v>
      </c>
      <c r="F7946" s="4">
        <v>0.95833333333333337</v>
      </c>
      <c r="G7946">
        <v>10</v>
      </c>
      <c r="H7946">
        <v>0</v>
      </c>
      <c r="I7946" s="5">
        <f t="shared" si="1124"/>
        <v>1</v>
      </c>
      <c r="J7946" s="22">
        <v>0</v>
      </c>
      <c r="K7946">
        <v>1.7519000000000001E-4</v>
      </c>
      <c r="L7946" s="5" cm="1">
        <f t="array" ref="L7946">_xlfn.IFS(I7946=0, 0, I7946&gt;34, 0, AND(I7946&gt;0, I7946&lt;35), VLOOKUP(I7946, $A$63:$C$96, 3))</f>
        <v>0</v>
      </c>
      <c r="M7946" s="5">
        <f t="shared" si="1123"/>
        <v>0</v>
      </c>
      <c r="N7946" s="5">
        <v>2927.605876659029</v>
      </c>
      <c r="O7946" s="5">
        <f t="shared" si="1130"/>
        <v>4935.1023000000005</v>
      </c>
      <c r="P7946" s="5">
        <f t="shared" si="1131"/>
        <v>0</v>
      </c>
      <c r="Q7946" s="5">
        <f t="shared" si="1125"/>
        <v>0</v>
      </c>
      <c r="R7946" s="5">
        <f>IF(O7946&gt;(P7946+U7946),O7946-P7946-U7946, 0)</f>
        <v>0</v>
      </c>
      <c r="S7946" s="5">
        <f t="shared" si="1126"/>
        <v>0</v>
      </c>
      <c r="T7946" s="5">
        <f t="shared" si="1127"/>
        <v>0</v>
      </c>
      <c r="U7946" s="5">
        <f>IF(O7946&gt;P7946,IF(V7945*($B$6/100)&gt;=O7946-P7946,(O7946-P7946), V7945*($B$6/100)), 0)</f>
        <v>4935.1023000000005</v>
      </c>
      <c r="V7946" s="5">
        <f>V7945+(T7946*($B$5/100))-(U7946/($B$6/100))</f>
        <v>907472.47440157714</v>
      </c>
      <c r="W7946" s="5">
        <f t="shared" si="1128"/>
        <v>22686.81186003943</v>
      </c>
    </row>
    <row r="7947" spans="4:23" x14ac:dyDescent="0.25">
      <c r="D7947">
        <f t="shared" si="1129"/>
        <v>7945</v>
      </c>
      <c r="E7947" s="3">
        <v>44162</v>
      </c>
      <c r="F7947" s="4">
        <v>0</v>
      </c>
      <c r="G7947">
        <v>10</v>
      </c>
      <c r="H7947">
        <v>0</v>
      </c>
      <c r="I7947" s="5">
        <f t="shared" si="1124"/>
        <v>1</v>
      </c>
      <c r="J7947" s="22">
        <v>0</v>
      </c>
      <c r="K7947">
        <v>1.4469E-4</v>
      </c>
      <c r="L7947" s="5" cm="1">
        <f t="array" ref="L7947">_xlfn.IFS(I7947=0, 0, I7947&gt;34, 0, AND(I7947&gt;0, I7947&lt;35), VLOOKUP(I7947, $A$63:$C$96, 3))</f>
        <v>0</v>
      </c>
      <c r="M7947" s="5">
        <f t="shared" si="1123"/>
        <v>0</v>
      </c>
      <c r="N7947" s="5">
        <v>2184.627055808603</v>
      </c>
      <c r="O7947" s="5">
        <f t="shared" si="1130"/>
        <v>4075.9172999999996</v>
      </c>
      <c r="P7947" s="5">
        <f t="shared" si="1131"/>
        <v>0</v>
      </c>
      <c r="Q7947" s="5">
        <f t="shared" si="1125"/>
        <v>0</v>
      </c>
      <c r="R7947" s="5">
        <f>IF(O7947&gt;(P7947+U7947),O7947-P7947-U7947, 0)</f>
        <v>0</v>
      </c>
      <c r="S7947" s="5">
        <f t="shared" si="1126"/>
        <v>0</v>
      </c>
      <c r="T7947" s="5">
        <f t="shared" si="1127"/>
        <v>0</v>
      </c>
      <c r="U7947" s="5">
        <f>IF(O7947&gt;P7947,IF(V7946*($B$6/100)&gt;=O7947-P7947,(O7947-P7947), V7946*($B$6/100)), 0)</f>
        <v>4075.9172999999996</v>
      </c>
      <c r="V7947" s="5">
        <f>V7946+(T7947*($B$5/100))-(U7947/($B$6/100))</f>
        <v>901649.7354015772</v>
      </c>
      <c r="W7947" s="5">
        <f t="shared" si="1128"/>
        <v>22541.24338503943</v>
      </c>
    </row>
    <row r="7948" spans="4:23" x14ac:dyDescent="0.25">
      <c r="D7948">
        <f t="shared" si="1129"/>
        <v>7946</v>
      </c>
      <c r="E7948" s="3">
        <v>44162</v>
      </c>
      <c r="F7948" s="4">
        <v>4.1666666666666664E-2</v>
      </c>
      <c r="G7948">
        <v>10</v>
      </c>
      <c r="H7948">
        <v>0</v>
      </c>
      <c r="I7948" s="5">
        <f t="shared" si="1124"/>
        <v>1</v>
      </c>
      <c r="J7948" s="22">
        <v>0</v>
      </c>
      <c r="K7948">
        <v>1.1129999999999999E-4</v>
      </c>
      <c r="L7948" s="5" cm="1">
        <f t="array" ref="L7948">_xlfn.IFS(I7948=0, 0, I7948&gt;34, 0, AND(I7948&gt;0, I7948&lt;35), VLOOKUP(I7948, $A$63:$C$96, 3))</f>
        <v>0</v>
      </c>
      <c r="M7948" s="5">
        <f t="shared" si="1123"/>
        <v>0</v>
      </c>
      <c r="N7948" s="5">
        <v>1925.5486412780497</v>
      </c>
      <c r="O7948" s="5">
        <f t="shared" si="1130"/>
        <v>3135.3209999999999</v>
      </c>
      <c r="P7948" s="5">
        <f t="shared" si="1131"/>
        <v>0</v>
      </c>
      <c r="Q7948" s="5">
        <f t="shared" si="1125"/>
        <v>0</v>
      </c>
      <c r="R7948" s="5">
        <f>IF(O7948&gt;(P7948+U7948),O7948-P7948-U7948, 0)</f>
        <v>0</v>
      </c>
      <c r="S7948" s="5">
        <f t="shared" si="1126"/>
        <v>0</v>
      </c>
      <c r="T7948" s="5">
        <f t="shared" si="1127"/>
        <v>0</v>
      </c>
      <c r="U7948" s="5">
        <f>IF(O7948&gt;P7948,IF(V7947*($B$6/100)&gt;=O7948-P7948,(O7948-P7948), V7947*($B$6/100)), 0)</f>
        <v>3135.3209999999999</v>
      </c>
      <c r="V7948" s="5">
        <f>V7947+(T7948*($B$5/100))-(U7948/($B$6/100))</f>
        <v>897170.70540157717</v>
      </c>
      <c r="W7948" s="5">
        <f t="shared" si="1128"/>
        <v>22429.267635039429</v>
      </c>
    </row>
    <row r="7949" spans="4:23" x14ac:dyDescent="0.25">
      <c r="D7949">
        <f t="shared" si="1129"/>
        <v>7947</v>
      </c>
      <c r="E7949" s="3">
        <v>44162</v>
      </c>
      <c r="F7949" s="4">
        <v>8.3333333333333329E-2</v>
      </c>
      <c r="G7949">
        <v>10</v>
      </c>
      <c r="H7949">
        <v>0</v>
      </c>
      <c r="I7949" s="5">
        <f t="shared" si="1124"/>
        <v>1</v>
      </c>
      <c r="J7949" s="22">
        <v>0</v>
      </c>
      <c r="K7949">
        <v>8.9299999999999989E-5</v>
      </c>
      <c r="L7949" s="5" cm="1">
        <f t="array" ref="L7949">_xlfn.IFS(I7949=0, 0, I7949&gt;34, 0, AND(I7949&gt;0, I7949&lt;35), VLOOKUP(I7949, $A$63:$C$96, 3))</f>
        <v>0</v>
      </c>
      <c r="M7949" s="5">
        <f t="shared" si="1123"/>
        <v>0</v>
      </c>
      <c r="N7949" s="5">
        <v>1857.9349225432279</v>
      </c>
      <c r="O7949" s="5">
        <f t="shared" si="1130"/>
        <v>2515.5809999999997</v>
      </c>
      <c r="P7949" s="5">
        <f t="shared" si="1131"/>
        <v>0</v>
      </c>
      <c r="Q7949" s="5">
        <f t="shared" si="1125"/>
        <v>0</v>
      </c>
      <c r="R7949" s="5">
        <f>IF(O7949&gt;(P7949+U7949),O7949-P7949-U7949, 0)</f>
        <v>0</v>
      </c>
      <c r="S7949" s="5">
        <f t="shared" si="1126"/>
        <v>0</v>
      </c>
      <c r="T7949" s="5">
        <f t="shared" si="1127"/>
        <v>0</v>
      </c>
      <c r="U7949" s="5">
        <f>IF(O7949&gt;P7949,IF(V7948*($B$6/100)&gt;=O7949-P7949,(O7949-P7949), V7948*($B$6/100)), 0)</f>
        <v>2515.5809999999997</v>
      </c>
      <c r="V7949" s="5">
        <f>V7948+(T7949*($B$5/100))-(U7949/($B$6/100))</f>
        <v>893577.01825872005</v>
      </c>
      <c r="W7949" s="5">
        <f t="shared" si="1128"/>
        <v>22339.425456468001</v>
      </c>
    </row>
    <row r="7950" spans="4:23" x14ac:dyDescent="0.25">
      <c r="D7950">
        <f t="shared" si="1129"/>
        <v>7948</v>
      </c>
      <c r="E7950" s="3">
        <v>44162</v>
      </c>
      <c r="F7950" s="4">
        <v>0.125</v>
      </c>
      <c r="G7950">
        <v>10</v>
      </c>
      <c r="H7950">
        <v>0</v>
      </c>
      <c r="I7950" s="5">
        <f t="shared" si="1124"/>
        <v>1</v>
      </c>
      <c r="J7950" s="22">
        <v>0</v>
      </c>
      <c r="K7950">
        <v>7.6359999999999994E-5</v>
      </c>
      <c r="L7950" s="5" cm="1">
        <f t="array" ref="L7950">_xlfn.IFS(I7950=0, 0, I7950&gt;34, 0, AND(I7950&gt;0, I7950&lt;35), VLOOKUP(I7950, $A$63:$C$96, 3))</f>
        <v>0</v>
      </c>
      <c r="M7950" s="5">
        <f t="shared" si="1123"/>
        <v>0</v>
      </c>
      <c r="N7950" s="5">
        <v>1913.1904563582948</v>
      </c>
      <c r="O7950" s="5">
        <f t="shared" si="1130"/>
        <v>2151.0612000000001</v>
      </c>
      <c r="P7950" s="5">
        <f t="shared" si="1131"/>
        <v>0</v>
      </c>
      <c r="Q7950" s="5">
        <f t="shared" si="1125"/>
        <v>0</v>
      </c>
      <c r="R7950" s="5">
        <f>IF(O7950&gt;(P7950+U7950),O7950-P7950-U7950, 0)</f>
        <v>0</v>
      </c>
      <c r="S7950" s="5">
        <f t="shared" si="1126"/>
        <v>0</v>
      </c>
      <c r="T7950" s="5">
        <f t="shared" si="1127"/>
        <v>0</v>
      </c>
      <c r="U7950" s="5">
        <f>IF(O7950&gt;P7950,IF(V7949*($B$6/100)&gt;=O7950-P7950,(O7950-P7950), V7949*($B$6/100)), 0)</f>
        <v>2151.0612000000001</v>
      </c>
      <c r="V7950" s="5">
        <f>V7949+(T7950*($B$5/100))-(U7950/($B$6/100))</f>
        <v>890504.07368729147</v>
      </c>
      <c r="W7950" s="5">
        <f t="shared" si="1128"/>
        <v>22262.601842182288</v>
      </c>
    </row>
    <row r="7951" spans="4:23" x14ac:dyDescent="0.25">
      <c r="D7951">
        <f t="shared" si="1129"/>
        <v>7949</v>
      </c>
      <c r="E7951" s="3">
        <v>44162</v>
      </c>
      <c r="F7951" s="4">
        <v>0.16666666666666666</v>
      </c>
      <c r="G7951">
        <v>20</v>
      </c>
      <c r="H7951">
        <v>0</v>
      </c>
      <c r="I7951" s="5">
        <f t="shared" si="1124"/>
        <v>3</v>
      </c>
      <c r="J7951" s="22">
        <v>0</v>
      </c>
      <c r="K7951">
        <v>7.3589999999999992E-5</v>
      </c>
      <c r="L7951" s="5" cm="1">
        <f t="array" ref="L7951">_xlfn.IFS(I7951=0, 0, I7951&gt;34, 0, AND(I7951&gt;0, I7951&lt;35), VLOOKUP(I7951, $A$63:$C$96, 3))</f>
        <v>232</v>
      </c>
      <c r="M7951" s="5">
        <f t="shared" si="1123"/>
        <v>0</v>
      </c>
      <c r="N7951" s="5">
        <v>1951.3111184174195</v>
      </c>
      <c r="O7951" s="5">
        <f t="shared" si="1130"/>
        <v>2073.0302999999994</v>
      </c>
      <c r="P7951" s="5">
        <f t="shared" si="1131"/>
        <v>232</v>
      </c>
      <c r="Q7951" s="5">
        <f t="shared" si="1125"/>
        <v>0</v>
      </c>
      <c r="R7951" s="5">
        <f>IF(O7951&gt;(P7951+U7951),O7951-P7951-U7951, 0)</f>
        <v>0</v>
      </c>
      <c r="S7951" s="5">
        <f t="shared" si="1126"/>
        <v>0</v>
      </c>
      <c r="T7951" s="5">
        <f t="shared" si="1127"/>
        <v>0</v>
      </c>
      <c r="U7951" s="5">
        <f>IF(O7951&gt;P7951,IF(V7950*($B$6/100)&gt;=O7951-P7951,(O7951-P7951), V7950*($B$6/100)), 0)</f>
        <v>1841.0302999999994</v>
      </c>
      <c r="V7951" s="5">
        <f>V7950+(T7951*($B$5/100))-(U7951/($B$6/100))</f>
        <v>887874.03040157724</v>
      </c>
      <c r="W7951" s="5">
        <f t="shared" si="1128"/>
        <v>22196.85076003943</v>
      </c>
    </row>
    <row r="7952" spans="4:23" x14ac:dyDescent="0.25">
      <c r="D7952">
        <f t="shared" si="1129"/>
        <v>7950</v>
      </c>
      <c r="E7952" s="3">
        <v>44162</v>
      </c>
      <c r="F7952" s="4">
        <v>0.20833333333333334</v>
      </c>
      <c r="G7952">
        <v>10</v>
      </c>
      <c r="H7952">
        <v>0</v>
      </c>
      <c r="I7952" s="5">
        <f t="shared" si="1124"/>
        <v>1</v>
      </c>
      <c r="J7952" s="22">
        <v>0</v>
      </c>
      <c r="K7952">
        <v>7.2189999999999998E-5</v>
      </c>
      <c r="L7952" s="5" cm="1">
        <f t="array" ref="L7952">_xlfn.IFS(I7952=0, 0, I7952&gt;34, 0, AND(I7952&gt;0, I7952&lt;35), VLOOKUP(I7952, $A$63:$C$96, 3))</f>
        <v>0</v>
      </c>
      <c r="M7952" s="5">
        <f t="shared" si="1123"/>
        <v>0</v>
      </c>
      <c r="N7952" s="5">
        <v>2139.5136630585762</v>
      </c>
      <c r="O7952" s="5">
        <f t="shared" si="1130"/>
        <v>2033.5923</v>
      </c>
      <c r="P7952" s="5">
        <f t="shared" si="1131"/>
        <v>0</v>
      </c>
      <c r="Q7952" s="5">
        <f t="shared" si="1125"/>
        <v>0</v>
      </c>
      <c r="R7952" s="5">
        <f>IF(O7952&gt;(P7952+U7952),O7952-P7952-U7952, 0)</f>
        <v>0</v>
      </c>
      <c r="S7952" s="5">
        <f t="shared" si="1126"/>
        <v>0</v>
      </c>
      <c r="T7952" s="5">
        <f t="shared" si="1127"/>
        <v>0</v>
      </c>
      <c r="U7952" s="5">
        <f>IF(O7952&gt;P7952,IF(V7951*($B$6/100)&gt;=O7952-P7952,(O7952-P7952), V7951*($B$6/100)), 0)</f>
        <v>2033.5923</v>
      </c>
      <c r="V7952" s="5">
        <f>V7951+(T7952*($B$5/100))-(U7952/($B$6/100))</f>
        <v>884968.89854443434</v>
      </c>
      <c r="W7952" s="5">
        <f t="shared" si="1128"/>
        <v>22124.222463610859</v>
      </c>
    </row>
    <row r="7953" spans="4:23" x14ac:dyDescent="0.25">
      <c r="D7953">
        <f t="shared" si="1129"/>
        <v>7951</v>
      </c>
      <c r="E7953" s="3">
        <v>44162</v>
      </c>
      <c r="F7953" s="4">
        <v>0.25</v>
      </c>
      <c r="G7953">
        <v>20</v>
      </c>
      <c r="H7953">
        <v>0</v>
      </c>
      <c r="I7953" s="5">
        <f t="shared" si="1124"/>
        <v>3</v>
      </c>
      <c r="J7953" s="22">
        <v>0</v>
      </c>
      <c r="K7953">
        <v>7.7269999999999997E-5</v>
      </c>
      <c r="L7953" s="5" cm="1">
        <f t="array" ref="L7953">_xlfn.IFS(I7953=0, 0, I7953&gt;34, 0, AND(I7953&gt;0, I7953&lt;35), VLOOKUP(I7953, $A$63:$C$96, 3))</f>
        <v>232</v>
      </c>
      <c r="M7953" s="5">
        <f t="shared" si="1123"/>
        <v>0</v>
      </c>
      <c r="N7953" s="5">
        <v>2699.3487405956107</v>
      </c>
      <c r="O7953" s="5">
        <f t="shared" si="1130"/>
        <v>2176.6958999999997</v>
      </c>
      <c r="P7953" s="5">
        <f t="shared" si="1131"/>
        <v>232</v>
      </c>
      <c r="Q7953" s="5">
        <f t="shared" si="1125"/>
        <v>0</v>
      </c>
      <c r="R7953" s="5">
        <f>IF(O7953&gt;(P7953+U7953),O7953-P7953-U7953, 0)</f>
        <v>0</v>
      </c>
      <c r="S7953" s="5">
        <f t="shared" si="1126"/>
        <v>0</v>
      </c>
      <c r="T7953" s="5">
        <f t="shared" si="1127"/>
        <v>0</v>
      </c>
      <c r="U7953" s="5">
        <f>IF(O7953&gt;P7953,IF(V7952*($B$6/100)&gt;=O7953-P7953,(O7953-P7953), V7952*($B$6/100)), 0)</f>
        <v>1944.6958999999997</v>
      </c>
      <c r="V7953" s="5">
        <f>V7952+(T7953*($B$5/100))-(U7953/($B$6/100))</f>
        <v>882190.76154443435</v>
      </c>
      <c r="W7953" s="5">
        <f t="shared" si="1128"/>
        <v>22054.769038610859</v>
      </c>
    </row>
    <row r="7954" spans="4:23" x14ac:dyDescent="0.25">
      <c r="D7954">
        <f t="shared" si="1129"/>
        <v>7952</v>
      </c>
      <c r="E7954" s="3">
        <v>44162</v>
      </c>
      <c r="F7954" s="4">
        <v>0.29166666666666669</v>
      </c>
      <c r="G7954">
        <v>20</v>
      </c>
      <c r="H7954">
        <v>0</v>
      </c>
      <c r="I7954" s="5">
        <f t="shared" si="1124"/>
        <v>3</v>
      </c>
      <c r="J7954" s="22">
        <v>0</v>
      </c>
      <c r="K7954">
        <v>9.5000000000000005E-5</v>
      </c>
      <c r="L7954" s="5" cm="1">
        <f t="array" ref="L7954">_xlfn.IFS(I7954=0, 0, I7954&gt;34, 0, AND(I7954&gt;0, I7954&lt;35), VLOOKUP(I7954, $A$63:$C$96, 3))</f>
        <v>232</v>
      </c>
      <c r="M7954" s="5">
        <f t="shared" si="1123"/>
        <v>0</v>
      </c>
      <c r="N7954" s="5">
        <v>3973.0381919547553</v>
      </c>
      <c r="O7954" s="5">
        <f t="shared" si="1130"/>
        <v>2676.15</v>
      </c>
      <c r="P7954" s="5">
        <f t="shared" si="1131"/>
        <v>232</v>
      </c>
      <c r="Q7954" s="5">
        <f t="shared" si="1125"/>
        <v>0</v>
      </c>
      <c r="R7954" s="5">
        <f>IF(O7954&gt;(P7954+U7954),O7954-P7954-U7954, 0)</f>
        <v>0</v>
      </c>
      <c r="S7954" s="5">
        <f t="shared" si="1126"/>
        <v>0</v>
      </c>
      <c r="T7954" s="5">
        <f t="shared" si="1127"/>
        <v>0</v>
      </c>
      <c r="U7954" s="5">
        <f>IF(O7954&gt;P7954,IF(V7953*($B$6/100)&gt;=O7954-P7954,(O7954-P7954), V7953*($B$6/100)), 0)</f>
        <v>2444.15</v>
      </c>
      <c r="V7954" s="5">
        <f>V7953+(T7954*($B$5/100))-(U7954/($B$6/100))</f>
        <v>878699.11868729151</v>
      </c>
      <c r="W7954" s="5">
        <f t="shared" si="1128"/>
        <v>21967.477967182287</v>
      </c>
    </row>
    <row r="7955" spans="4:23" x14ac:dyDescent="0.25">
      <c r="D7955">
        <f t="shared" si="1129"/>
        <v>7953</v>
      </c>
      <c r="E7955" s="3">
        <v>44162</v>
      </c>
      <c r="F7955" s="4">
        <v>0.33333333333333331</v>
      </c>
      <c r="G7955">
        <v>20</v>
      </c>
      <c r="H7955">
        <v>0</v>
      </c>
      <c r="I7955" s="5">
        <f t="shared" si="1124"/>
        <v>3</v>
      </c>
      <c r="J7955" s="22">
        <v>2.4744757823055187E-6</v>
      </c>
      <c r="K7955">
        <v>1.2552E-4</v>
      </c>
      <c r="L7955" s="5" cm="1">
        <f t="array" ref="L7955">_xlfn.IFS(I7955=0, 0, I7955&gt;34, 0, AND(I7955&gt;0, I7955&lt;35), VLOOKUP(I7955, $A$63:$C$96, 3))</f>
        <v>232</v>
      </c>
      <c r="M7955" s="5">
        <f t="shared" si="1123"/>
        <v>11.753759965951215</v>
      </c>
      <c r="N7955" s="5">
        <v>4970.6653697521861</v>
      </c>
      <c r="O7955" s="5">
        <f t="shared" si="1130"/>
        <v>3535.8984</v>
      </c>
      <c r="P7955" s="5">
        <f t="shared" si="1131"/>
        <v>243.75375996595122</v>
      </c>
      <c r="Q7955" s="5">
        <f t="shared" si="1125"/>
        <v>0</v>
      </c>
      <c r="R7955" s="5">
        <f>IF(O7955&gt;(P7955+U7955),O7955-P7955-U7955, 0)</f>
        <v>0</v>
      </c>
      <c r="S7955" s="5">
        <f t="shared" si="1126"/>
        <v>0</v>
      </c>
      <c r="T7955" s="5">
        <f t="shared" si="1127"/>
        <v>0</v>
      </c>
      <c r="U7955" s="5">
        <f>IF(O7955&gt;P7955,IF(V7954*($B$6/100)&gt;=O7955-P7955,(O7955-P7955), V7954*($B$6/100)), 0)</f>
        <v>3292.1446400340487</v>
      </c>
      <c r="V7955" s="5">
        <f>V7954+(T7955*($B$5/100))-(U7955/($B$6/100))</f>
        <v>873996.05491581431</v>
      </c>
      <c r="W7955" s="5">
        <f t="shared" si="1128"/>
        <v>21849.901372895358</v>
      </c>
    </row>
    <row r="7956" spans="4:23" x14ac:dyDescent="0.25">
      <c r="D7956">
        <f t="shared" si="1129"/>
        <v>7954</v>
      </c>
      <c r="E7956" s="3">
        <v>44162</v>
      </c>
      <c r="F7956" s="4">
        <v>0.375</v>
      </c>
      <c r="G7956">
        <v>30</v>
      </c>
      <c r="H7956">
        <v>0</v>
      </c>
      <c r="I7956" s="5">
        <f t="shared" si="1124"/>
        <v>4</v>
      </c>
      <c r="J7956" s="22">
        <v>1.4846854693833111E-5</v>
      </c>
      <c r="K7956">
        <v>1.3645999999999998E-4</v>
      </c>
      <c r="L7956" s="5" cm="1">
        <f t="array" ref="L7956">_xlfn.IFS(I7956=0, 0, I7956&gt;34, 0, AND(I7956&gt;0, I7956&lt;35), VLOOKUP(I7956, $A$63:$C$96, 3))</f>
        <v>740</v>
      </c>
      <c r="M7956" s="5">
        <f t="shared" si="1123"/>
        <v>70.522559795707281</v>
      </c>
      <c r="N7956" s="5">
        <v>5590.679480017513</v>
      </c>
      <c r="O7956" s="5">
        <f t="shared" si="1130"/>
        <v>3844.0781999999995</v>
      </c>
      <c r="P7956" s="5">
        <f t="shared" si="1131"/>
        <v>810.52255979570725</v>
      </c>
      <c r="Q7956" s="5">
        <f t="shared" si="1125"/>
        <v>0</v>
      </c>
      <c r="R7956" s="5">
        <f>IF(O7956&gt;(P7956+U7956),O7956-P7956-U7956, 0)</f>
        <v>0</v>
      </c>
      <c r="S7956" s="5">
        <f t="shared" si="1126"/>
        <v>0</v>
      </c>
      <c r="T7956" s="5">
        <f t="shared" si="1127"/>
        <v>0</v>
      </c>
      <c r="U7956" s="5">
        <f>IF(O7956&gt;P7956,IF(V7955*($B$6/100)&gt;=O7956-P7956,(O7956-P7956), V7955*($B$6/100)), 0)</f>
        <v>3033.5556402042921</v>
      </c>
      <c r="V7956" s="5">
        <f>V7955+(T7956*($B$5/100))-(U7956/($B$6/100))</f>
        <v>869662.40400123678</v>
      </c>
      <c r="W7956" s="5">
        <f t="shared" si="1128"/>
        <v>21741.560100030918</v>
      </c>
    </row>
    <row r="7957" spans="4:23" x14ac:dyDescent="0.25">
      <c r="D7957">
        <f t="shared" si="1129"/>
        <v>7955</v>
      </c>
      <c r="E7957" s="3">
        <v>44162</v>
      </c>
      <c r="F7957" s="4">
        <v>0.41666666666666669</v>
      </c>
      <c r="G7957">
        <v>40</v>
      </c>
      <c r="H7957">
        <v>0</v>
      </c>
      <c r="I7957" s="5">
        <f t="shared" si="1124"/>
        <v>6</v>
      </c>
      <c r="J7957" s="22">
        <v>1.9795806258444149E-5</v>
      </c>
      <c r="K7957">
        <v>1.3231999999999998E-4</v>
      </c>
      <c r="L7957" s="5" cm="1">
        <f t="array" ref="L7957">_xlfn.IFS(I7957=0, 0, I7957&gt;34, 0, AND(I7957&gt;0, I7957&lt;35), VLOOKUP(I7957, $A$63:$C$96, 3))</f>
        <v>2980</v>
      </c>
      <c r="M7957" s="5">
        <f t="shared" si="1123"/>
        <v>94.030079727609717</v>
      </c>
      <c r="N7957" s="5">
        <v>5498.2781882176005</v>
      </c>
      <c r="O7957" s="5">
        <f t="shared" si="1130"/>
        <v>3727.4543999999996</v>
      </c>
      <c r="P7957" s="5">
        <f t="shared" si="1131"/>
        <v>3074.0300797276095</v>
      </c>
      <c r="Q7957" s="5">
        <f t="shared" si="1125"/>
        <v>0</v>
      </c>
      <c r="R7957" s="5">
        <f>IF(O7957&gt;(P7957+U7957),O7957-P7957-U7957, 0)</f>
        <v>0</v>
      </c>
      <c r="S7957" s="5">
        <f t="shared" si="1126"/>
        <v>0</v>
      </c>
      <c r="T7957" s="5">
        <f t="shared" si="1127"/>
        <v>0</v>
      </c>
      <c r="U7957" s="5">
        <f>IF(O7957&gt;P7957,IF(V7956*($B$6/100)&gt;=O7957-P7957,(O7957-P7957), V7956*($B$6/100)), 0)</f>
        <v>653.4243202723901</v>
      </c>
      <c r="V7957" s="5">
        <f>V7956+(T7957*($B$5/100))-(U7957/($B$6/100))</f>
        <v>868728.94068656198</v>
      </c>
      <c r="W7957" s="5">
        <f t="shared" si="1128"/>
        <v>21718.22351716405</v>
      </c>
    </row>
    <row r="7958" spans="4:23" x14ac:dyDescent="0.25">
      <c r="D7958">
        <f t="shared" si="1129"/>
        <v>7956</v>
      </c>
      <c r="E7958" s="3">
        <v>44162</v>
      </c>
      <c r="F7958" s="4">
        <v>0.45833333333333331</v>
      </c>
      <c r="G7958">
        <v>30</v>
      </c>
      <c r="H7958">
        <v>0</v>
      </c>
      <c r="I7958" s="5">
        <f t="shared" si="1124"/>
        <v>4</v>
      </c>
      <c r="J7958" s="22">
        <v>2.7219233605360704E-5</v>
      </c>
      <c r="K7958">
        <v>1.2383000000000001E-4</v>
      </c>
      <c r="L7958" s="5" cm="1">
        <f t="array" ref="L7958">_xlfn.IFS(I7958=0, 0, I7958&gt;34, 0, AND(I7958&gt;0, I7958&lt;35), VLOOKUP(I7958, $A$63:$C$96, 3))</f>
        <v>740</v>
      </c>
      <c r="M7958" s="5">
        <f t="shared" si="1123"/>
        <v>129.29135962546334</v>
      </c>
      <c r="N7958" s="5">
        <v>5216.791171204376</v>
      </c>
      <c r="O7958" s="5">
        <f t="shared" si="1130"/>
        <v>3488.2911000000004</v>
      </c>
      <c r="P7958" s="5">
        <f t="shared" si="1131"/>
        <v>869.29135962546331</v>
      </c>
      <c r="Q7958" s="5">
        <f t="shared" si="1125"/>
        <v>0</v>
      </c>
      <c r="R7958" s="5">
        <f>IF(O7958&gt;(P7958+U7958),O7958-P7958-U7958, 0)</f>
        <v>0</v>
      </c>
      <c r="S7958" s="5">
        <f t="shared" si="1126"/>
        <v>0</v>
      </c>
      <c r="T7958" s="5">
        <f t="shared" si="1127"/>
        <v>0</v>
      </c>
      <c r="U7958" s="5">
        <f>IF(O7958&gt;P7958,IF(V7957*($B$6/100)&gt;=O7958-P7958,(O7958-P7958), V7957*($B$6/100)), 0)</f>
        <v>2618.9997403745369</v>
      </c>
      <c r="V7958" s="5">
        <f>V7957+(T7958*($B$5/100))-(U7958/($B$6/100))</f>
        <v>864987.51248602697</v>
      </c>
      <c r="W7958" s="5">
        <f t="shared" si="1128"/>
        <v>21624.687812150674</v>
      </c>
    </row>
    <row r="7959" spans="4:23" x14ac:dyDescent="0.25">
      <c r="D7959">
        <f t="shared" si="1129"/>
        <v>7957</v>
      </c>
      <c r="E7959" s="3">
        <v>44162</v>
      </c>
      <c r="F7959" s="4">
        <v>0.5</v>
      </c>
      <c r="G7959">
        <v>30</v>
      </c>
      <c r="H7959">
        <v>0</v>
      </c>
      <c r="I7959" s="5">
        <f t="shared" si="1124"/>
        <v>4</v>
      </c>
      <c r="J7959" s="22">
        <v>3.2168185169971744E-5</v>
      </c>
      <c r="K7959">
        <v>1.1388E-4</v>
      </c>
      <c r="L7959" s="5" cm="1">
        <f t="array" ref="L7959">_xlfn.IFS(I7959=0, 0, I7959&gt;34, 0, AND(I7959&gt;0, I7959&lt;35), VLOOKUP(I7959, $A$63:$C$96, 3))</f>
        <v>740</v>
      </c>
      <c r="M7959" s="5">
        <f t="shared" si="1123"/>
        <v>152.79887955736578</v>
      </c>
      <c r="N7959" s="5">
        <v>5045.9521612529597</v>
      </c>
      <c r="O7959" s="5">
        <f t="shared" si="1130"/>
        <v>3207.9996000000001</v>
      </c>
      <c r="P7959" s="5">
        <f t="shared" si="1131"/>
        <v>892.79887955736581</v>
      </c>
      <c r="Q7959" s="5">
        <f t="shared" si="1125"/>
        <v>0</v>
      </c>
      <c r="R7959" s="5">
        <f>IF(O7959&gt;(P7959+U7959),O7959-P7959-U7959, 0)</f>
        <v>0</v>
      </c>
      <c r="S7959" s="5">
        <f t="shared" si="1126"/>
        <v>0</v>
      </c>
      <c r="T7959" s="5">
        <f t="shared" si="1127"/>
        <v>0</v>
      </c>
      <c r="U7959" s="5">
        <f>IF(O7959&gt;P7959,IF(V7958*($B$6/100)&gt;=O7959-P7959,(O7959-P7959), V7958*($B$6/100)), 0)</f>
        <v>2315.2007204426345</v>
      </c>
      <c r="V7959" s="5">
        <f>V7958+(T7959*($B$5/100))-(U7959/($B$6/100))</f>
        <v>861680.08288539469</v>
      </c>
      <c r="W7959" s="5">
        <f t="shared" si="1128"/>
        <v>21542.002072134866</v>
      </c>
    </row>
    <row r="7960" spans="4:23" x14ac:dyDescent="0.25">
      <c r="D7960">
        <f t="shared" si="1129"/>
        <v>7958</v>
      </c>
      <c r="E7960" s="3">
        <v>44162</v>
      </c>
      <c r="F7960" s="4">
        <v>0.54166666666666663</v>
      </c>
      <c r="G7960">
        <v>30</v>
      </c>
      <c r="H7960">
        <v>0</v>
      </c>
      <c r="I7960" s="5">
        <f t="shared" si="1124"/>
        <v>4</v>
      </c>
      <c r="J7960" s="22">
        <v>1.9795806258444149E-5</v>
      </c>
      <c r="K7960">
        <v>1.1513E-4</v>
      </c>
      <c r="L7960" s="5" cm="1">
        <f t="array" ref="L7960">_xlfn.IFS(I7960=0, 0, I7960&gt;34, 0, AND(I7960&gt;0, I7960&lt;35), VLOOKUP(I7960, $A$63:$C$96, 3))</f>
        <v>740</v>
      </c>
      <c r="M7960" s="5">
        <f t="shared" si="1123"/>
        <v>94.030079727609717</v>
      </c>
      <c r="N7960" s="5">
        <v>4878.9139035569533</v>
      </c>
      <c r="O7960" s="5">
        <f t="shared" si="1130"/>
        <v>3243.2121000000002</v>
      </c>
      <c r="P7960" s="5">
        <f t="shared" si="1131"/>
        <v>834.03007972760975</v>
      </c>
      <c r="Q7960" s="5">
        <f t="shared" si="1125"/>
        <v>0</v>
      </c>
      <c r="R7960" s="5">
        <f>IF(O7960&gt;(P7960+U7960),O7960-P7960-U7960, 0)</f>
        <v>0</v>
      </c>
      <c r="S7960" s="5">
        <f t="shared" si="1126"/>
        <v>0</v>
      </c>
      <c r="T7960" s="5">
        <f t="shared" si="1127"/>
        <v>0</v>
      </c>
      <c r="U7960" s="5">
        <f>IF(O7960&gt;P7960,IF(V7959*($B$6/100)&gt;=O7960-P7960,(O7960-P7960), V7959*($B$6/100)), 0)</f>
        <v>2409.1820202723902</v>
      </c>
      <c r="V7960" s="5">
        <f>V7959+(T7960*($B$5/100))-(U7960/($B$6/100))</f>
        <v>858238.39428500552</v>
      </c>
      <c r="W7960" s="5">
        <f t="shared" si="1128"/>
        <v>21455.959857125137</v>
      </c>
    </row>
    <row r="7961" spans="4:23" x14ac:dyDescent="0.25">
      <c r="D7961">
        <f t="shared" si="1129"/>
        <v>7959</v>
      </c>
      <c r="E7961" s="3">
        <v>44162</v>
      </c>
      <c r="F7961" s="4">
        <v>0.58333333333333337</v>
      </c>
      <c r="G7961">
        <v>30</v>
      </c>
      <c r="H7961">
        <v>0</v>
      </c>
      <c r="I7961" s="5">
        <f t="shared" si="1124"/>
        <v>4</v>
      </c>
      <c r="J7961" s="22">
        <v>3.2168185169971744E-5</v>
      </c>
      <c r="K7961">
        <v>1.1174E-4</v>
      </c>
      <c r="L7961" s="5" cm="1">
        <f t="array" ref="L7961">_xlfn.IFS(I7961=0, 0, I7961&gt;34, 0, AND(I7961&gt;0, I7961&lt;35), VLOOKUP(I7961, $A$63:$C$96, 3))</f>
        <v>740</v>
      </c>
      <c r="M7961" s="5">
        <f t="shared" si="1123"/>
        <v>152.79887955736578</v>
      </c>
      <c r="N7961" s="5">
        <v>4952.9287917099955</v>
      </c>
      <c r="O7961" s="5">
        <f t="shared" si="1130"/>
        <v>3147.7157999999999</v>
      </c>
      <c r="P7961" s="5">
        <f t="shared" si="1131"/>
        <v>892.79887955736581</v>
      </c>
      <c r="Q7961" s="5">
        <f t="shared" si="1125"/>
        <v>0</v>
      </c>
      <c r="R7961" s="5">
        <f>IF(O7961&gt;(P7961+U7961),O7961-P7961-U7961, 0)</f>
        <v>0</v>
      </c>
      <c r="S7961" s="5">
        <f t="shared" si="1126"/>
        <v>0</v>
      </c>
      <c r="T7961" s="5">
        <f t="shared" si="1127"/>
        <v>0</v>
      </c>
      <c r="U7961" s="5">
        <f>IF(O7961&gt;P7961,IF(V7960*($B$6/100)&gt;=O7961-P7961,(O7961-P7961), V7960*($B$6/100)), 0)</f>
        <v>2254.9169204426344</v>
      </c>
      <c r="V7961" s="5">
        <f>V7960+(T7961*($B$5/100))-(U7961/($B$6/100))</f>
        <v>855017.08439865895</v>
      </c>
      <c r="W7961" s="5">
        <f t="shared" si="1128"/>
        <v>21375.427109966473</v>
      </c>
    </row>
    <row r="7962" spans="4:23" x14ac:dyDescent="0.25">
      <c r="D7962">
        <f t="shared" si="1129"/>
        <v>7960</v>
      </c>
      <c r="E7962" s="3">
        <v>44162</v>
      </c>
      <c r="F7962" s="4">
        <v>0.625</v>
      </c>
      <c r="G7962">
        <v>40</v>
      </c>
      <c r="H7962">
        <v>0</v>
      </c>
      <c r="I7962" s="5">
        <f t="shared" si="1124"/>
        <v>6</v>
      </c>
      <c r="J7962" s="22">
        <v>9.8979031292220746E-6</v>
      </c>
      <c r="K7962">
        <v>1.1473999999999999E-4</v>
      </c>
      <c r="L7962" s="5" cm="1">
        <f t="array" ref="L7962">_xlfn.IFS(I7962=0, 0, I7962&gt;34, 0, AND(I7962&gt;0, I7962&lt;35), VLOOKUP(I7962, $A$63:$C$96, 3))</f>
        <v>2980</v>
      </c>
      <c r="M7962" s="5">
        <f t="shared" si="1123"/>
        <v>47.015039863804859</v>
      </c>
      <c r="N7962" s="5">
        <v>4946.9310641819711</v>
      </c>
      <c r="O7962" s="5">
        <f t="shared" si="1130"/>
        <v>3232.2257999999997</v>
      </c>
      <c r="P7962" s="5">
        <f t="shared" si="1131"/>
        <v>3027.0150398638048</v>
      </c>
      <c r="Q7962" s="5">
        <f t="shared" si="1125"/>
        <v>0</v>
      </c>
      <c r="R7962" s="5">
        <f>IF(O7962&gt;(P7962+U7962),O7962-P7962-U7962, 0)</f>
        <v>0</v>
      </c>
      <c r="S7962" s="5">
        <f t="shared" si="1126"/>
        <v>0</v>
      </c>
      <c r="T7962" s="5">
        <f t="shared" si="1127"/>
        <v>0</v>
      </c>
      <c r="U7962" s="5">
        <f>IF(O7962&gt;P7962,IF(V7961*($B$6/100)&gt;=O7962-P7962,(O7962-P7962), V7961*($B$6/100)), 0)</f>
        <v>205.21076013619495</v>
      </c>
      <c r="V7962" s="5">
        <f>V7961+(T7962*($B$5/100))-(U7962/($B$6/100))</f>
        <v>854723.92616989301</v>
      </c>
      <c r="W7962" s="5">
        <f t="shared" si="1128"/>
        <v>21368.098154247324</v>
      </c>
    </row>
    <row r="7963" spans="4:23" x14ac:dyDescent="0.25">
      <c r="D7963">
        <f t="shared" si="1129"/>
        <v>7961</v>
      </c>
      <c r="E7963" s="3">
        <v>44162</v>
      </c>
      <c r="F7963" s="4">
        <v>0.66666666666666663</v>
      </c>
      <c r="G7963">
        <v>20</v>
      </c>
      <c r="H7963">
        <v>0</v>
      </c>
      <c r="I7963" s="5">
        <f t="shared" si="1124"/>
        <v>3</v>
      </c>
      <c r="J7963" s="22">
        <v>0</v>
      </c>
      <c r="K7963">
        <v>1.2653999999999999E-4</v>
      </c>
      <c r="L7963" s="5" cm="1">
        <f t="array" ref="L7963">_xlfn.IFS(I7963=0, 0, I7963&gt;34, 0, AND(I7963&gt;0, I7963&lt;35), VLOOKUP(I7963, $A$63:$C$96, 3))</f>
        <v>232</v>
      </c>
      <c r="M7963" s="5">
        <f t="shared" si="1123"/>
        <v>0</v>
      </c>
      <c r="N7963" s="5">
        <v>4959.314761859343</v>
      </c>
      <c r="O7963" s="5">
        <f t="shared" si="1130"/>
        <v>3564.6318000000001</v>
      </c>
      <c r="P7963" s="5">
        <f t="shared" si="1131"/>
        <v>232</v>
      </c>
      <c r="Q7963" s="5">
        <f t="shared" si="1125"/>
        <v>0</v>
      </c>
      <c r="R7963" s="5">
        <f>IF(O7963&gt;(P7963+U7963),O7963-P7963-U7963, 0)</f>
        <v>0</v>
      </c>
      <c r="S7963" s="5">
        <f t="shared" si="1126"/>
        <v>0</v>
      </c>
      <c r="T7963" s="5">
        <f t="shared" si="1127"/>
        <v>0</v>
      </c>
      <c r="U7963" s="5">
        <f>IF(O7963&gt;P7963,IF(V7962*($B$6/100)&gt;=O7963-P7963,(O7963-P7963), V7962*($B$6/100)), 0)</f>
        <v>3332.6318000000001</v>
      </c>
      <c r="V7963" s="5">
        <f>V7962+(T7963*($B$5/100))-(U7963/($B$6/100))</f>
        <v>849963.02359846444</v>
      </c>
      <c r="W7963" s="5">
        <f t="shared" si="1128"/>
        <v>21249.075589961612</v>
      </c>
    </row>
    <row r="7964" spans="4:23" x14ac:dyDescent="0.25">
      <c r="D7964">
        <f t="shared" si="1129"/>
        <v>7962</v>
      </c>
      <c r="E7964" s="3">
        <v>44162</v>
      </c>
      <c r="F7964" s="4">
        <v>0.70833333333333337</v>
      </c>
      <c r="G7964">
        <v>20</v>
      </c>
      <c r="H7964">
        <v>0</v>
      </c>
      <c r="I7964" s="5">
        <f t="shared" si="1124"/>
        <v>3</v>
      </c>
      <c r="J7964" s="22">
        <v>0</v>
      </c>
      <c r="K7964">
        <v>1.6203000000000002E-4</v>
      </c>
      <c r="L7964" s="5" cm="1">
        <f t="array" ref="L7964">_xlfn.IFS(I7964=0, 0, I7964&gt;34, 0, AND(I7964&gt;0, I7964&lt;35), VLOOKUP(I7964, $A$63:$C$96, 3))</f>
        <v>232</v>
      </c>
      <c r="M7964" s="5">
        <f t="shared" si="1123"/>
        <v>0</v>
      </c>
      <c r="N7964" s="5">
        <v>5211.5967052404421</v>
      </c>
      <c r="O7964" s="5">
        <f t="shared" si="1130"/>
        <v>4564.3851000000004</v>
      </c>
      <c r="P7964" s="5">
        <f t="shared" si="1131"/>
        <v>232</v>
      </c>
      <c r="Q7964" s="5">
        <f t="shared" si="1125"/>
        <v>0</v>
      </c>
      <c r="R7964" s="5">
        <f>IF(O7964&gt;(P7964+U7964),O7964-P7964-U7964, 0)</f>
        <v>0</v>
      </c>
      <c r="S7964" s="5">
        <f t="shared" si="1126"/>
        <v>0</v>
      </c>
      <c r="T7964" s="5">
        <f t="shared" si="1127"/>
        <v>0</v>
      </c>
      <c r="U7964" s="5">
        <f>IF(O7964&gt;P7964,IF(V7963*($B$6/100)&gt;=O7964-P7964,(O7964-P7964), V7963*($B$6/100)), 0)</f>
        <v>4332.3851000000004</v>
      </c>
      <c r="V7964" s="5">
        <f>V7963+(T7964*($B$5/100))-(U7964/($B$6/100))</f>
        <v>843773.90202703583</v>
      </c>
      <c r="W7964" s="5">
        <f t="shared" si="1128"/>
        <v>21094.347550675895</v>
      </c>
    </row>
    <row r="7965" spans="4:23" x14ac:dyDescent="0.25">
      <c r="D7965">
        <f t="shared" si="1129"/>
        <v>7963</v>
      </c>
      <c r="E7965" s="3">
        <v>44162</v>
      </c>
      <c r="F7965" s="4">
        <v>0.75</v>
      </c>
      <c r="G7965">
        <v>20</v>
      </c>
      <c r="H7965">
        <v>0</v>
      </c>
      <c r="I7965" s="5">
        <f t="shared" si="1124"/>
        <v>3</v>
      </c>
      <c r="J7965" s="22">
        <v>0</v>
      </c>
      <c r="K7965">
        <v>2.2593E-4</v>
      </c>
      <c r="L7965" s="5" cm="1">
        <f t="array" ref="L7965">_xlfn.IFS(I7965=0, 0, I7965&gt;34, 0, AND(I7965&gt;0, I7965&lt;35), VLOOKUP(I7965, $A$63:$C$96, 3))</f>
        <v>232</v>
      </c>
      <c r="M7965" s="5">
        <f t="shared" si="1123"/>
        <v>0</v>
      </c>
      <c r="N7965" s="5">
        <v>5205.6961429627536</v>
      </c>
      <c r="O7965" s="5">
        <f t="shared" si="1130"/>
        <v>6364.4480999999996</v>
      </c>
      <c r="P7965" s="5">
        <f t="shared" si="1131"/>
        <v>232</v>
      </c>
      <c r="Q7965" s="5">
        <f t="shared" si="1125"/>
        <v>0</v>
      </c>
      <c r="R7965" s="5">
        <f>IF(O7965&gt;(P7965+U7965),O7965-P7965-U7965, 0)</f>
        <v>0</v>
      </c>
      <c r="S7965" s="5">
        <f t="shared" si="1126"/>
        <v>0</v>
      </c>
      <c r="T7965" s="5">
        <f t="shared" si="1127"/>
        <v>0</v>
      </c>
      <c r="U7965" s="5">
        <f>IF(O7965&gt;P7965,IF(V7964*($B$6/100)&gt;=O7965-P7965,(O7965-P7965), V7964*($B$6/100)), 0)</f>
        <v>6132.4480999999996</v>
      </c>
      <c r="V7965" s="5">
        <f>V7964+(T7965*($B$5/100))-(U7965/($B$6/100))</f>
        <v>835013.26188417873</v>
      </c>
      <c r="W7965" s="5">
        <f t="shared" si="1128"/>
        <v>20875.33154710447</v>
      </c>
    </row>
    <row r="7966" spans="4:23" x14ac:dyDescent="0.25">
      <c r="D7966">
        <f t="shared" si="1129"/>
        <v>7964</v>
      </c>
      <c r="E7966" s="3">
        <v>44162</v>
      </c>
      <c r="F7966" s="4">
        <v>0.79166666666666663</v>
      </c>
      <c r="G7966">
        <v>40</v>
      </c>
      <c r="H7966">
        <v>0</v>
      </c>
      <c r="I7966" s="5">
        <f t="shared" si="1124"/>
        <v>6</v>
      </c>
      <c r="J7966" s="22">
        <v>0</v>
      </c>
      <c r="K7966">
        <v>2.3253E-4</v>
      </c>
      <c r="L7966" s="5" cm="1">
        <f t="array" ref="L7966">_xlfn.IFS(I7966=0, 0, I7966&gt;34, 0, AND(I7966&gt;0, I7966&lt;35), VLOOKUP(I7966, $A$63:$C$96, 3))</f>
        <v>2980</v>
      </c>
      <c r="M7966" s="5">
        <f t="shared" si="1123"/>
        <v>0</v>
      </c>
      <c r="N7966" s="5">
        <v>4882.2967924470277</v>
      </c>
      <c r="O7966" s="5">
        <f t="shared" si="1130"/>
        <v>6550.3701000000001</v>
      </c>
      <c r="P7966" s="5">
        <f t="shared" si="1131"/>
        <v>2980</v>
      </c>
      <c r="Q7966" s="5">
        <f t="shared" si="1125"/>
        <v>0</v>
      </c>
      <c r="R7966" s="5">
        <f>IF(O7966&gt;(P7966+U7966),O7966-P7966-U7966, 0)</f>
        <v>0</v>
      </c>
      <c r="S7966" s="5">
        <f t="shared" si="1126"/>
        <v>0</v>
      </c>
      <c r="T7966" s="5">
        <f t="shared" si="1127"/>
        <v>0</v>
      </c>
      <c r="U7966" s="5">
        <f>IF(O7966&gt;P7966,IF(V7965*($B$6/100)&gt;=O7966-P7966,(O7966-P7966), V7965*($B$6/100)), 0)</f>
        <v>3570.3701000000001</v>
      </c>
      <c r="V7966" s="5">
        <f>V7965+(T7966*($B$5/100))-(U7966/($B$6/100))</f>
        <v>829912.73316989304</v>
      </c>
      <c r="W7966" s="5">
        <f t="shared" si="1128"/>
        <v>20747.818329247326</v>
      </c>
    </row>
    <row r="7967" spans="4:23" x14ac:dyDescent="0.25">
      <c r="D7967">
        <f t="shared" si="1129"/>
        <v>7965</v>
      </c>
      <c r="E7967" s="3">
        <v>44162</v>
      </c>
      <c r="F7967" s="4">
        <v>0.83333333333333337</v>
      </c>
      <c r="G7967">
        <v>50</v>
      </c>
      <c r="H7967">
        <v>0</v>
      </c>
      <c r="I7967" s="5">
        <f t="shared" si="1124"/>
        <v>7</v>
      </c>
      <c r="J7967" s="22">
        <v>0</v>
      </c>
      <c r="K7967">
        <v>2.1588999999999999E-4</v>
      </c>
      <c r="L7967" s="5" cm="1">
        <f t="array" ref="L7967">_xlfn.IFS(I7967=0, 0, I7967&gt;34, 0, AND(I7967&gt;0, I7967&lt;35), VLOOKUP(I7967, $A$63:$C$96, 3))</f>
        <v>4800</v>
      </c>
      <c r="M7967" s="5">
        <f t="shared" si="1123"/>
        <v>0</v>
      </c>
      <c r="N7967" s="5">
        <v>4646.6883431262713</v>
      </c>
      <c r="O7967" s="5">
        <f t="shared" si="1130"/>
        <v>6081.6212999999998</v>
      </c>
      <c r="P7967" s="5">
        <f t="shared" si="1131"/>
        <v>4800</v>
      </c>
      <c r="Q7967" s="5">
        <f t="shared" si="1125"/>
        <v>0</v>
      </c>
      <c r="R7967" s="5">
        <f>IF(O7967&gt;(P7967+U7967),O7967-P7967-U7967, 0)</f>
        <v>0</v>
      </c>
      <c r="S7967" s="5">
        <f t="shared" si="1126"/>
        <v>0</v>
      </c>
      <c r="T7967" s="5">
        <f t="shared" si="1127"/>
        <v>0</v>
      </c>
      <c r="U7967" s="5">
        <f>IF(O7967&gt;P7967,IF(V7966*($B$6/100)&gt;=O7967-P7967,(O7967-P7967), V7966*($B$6/100)), 0)</f>
        <v>1281.6212999999998</v>
      </c>
      <c r="V7967" s="5">
        <f>V7966+(T7967*($B$5/100))-(U7967/($B$6/100))</f>
        <v>828081.84559846448</v>
      </c>
      <c r="W7967" s="5">
        <f t="shared" si="1128"/>
        <v>20702.046139961611</v>
      </c>
    </row>
    <row r="7968" spans="4:23" x14ac:dyDescent="0.25">
      <c r="D7968">
        <f t="shared" si="1129"/>
        <v>7966</v>
      </c>
      <c r="E7968" s="3">
        <v>44162</v>
      </c>
      <c r="F7968" s="4">
        <v>0.875</v>
      </c>
      <c r="G7968">
        <v>30</v>
      </c>
      <c r="H7968">
        <v>0</v>
      </c>
      <c r="I7968" s="5">
        <f t="shared" si="1124"/>
        <v>4</v>
      </c>
      <c r="J7968" s="22">
        <v>0</v>
      </c>
      <c r="K7968">
        <v>2.0136000000000001E-4</v>
      </c>
      <c r="L7968" s="5" cm="1">
        <f t="array" ref="L7968">_xlfn.IFS(I7968=0, 0, I7968&gt;34, 0, AND(I7968&gt;0, I7968&lt;35), VLOOKUP(I7968, $A$63:$C$96, 3))</f>
        <v>740</v>
      </c>
      <c r="M7968" s="5">
        <f t="shared" si="1123"/>
        <v>0</v>
      </c>
      <c r="N7968" s="5">
        <v>4324.8068388293814</v>
      </c>
      <c r="O7968" s="5">
        <f t="shared" si="1130"/>
        <v>5672.3112000000001</v>
      </c>
      <c r="P7968" s="5">
        <f t="shared" si="1131"/>
        <v>740</v>
      </c>
      <c r="Q7968" s="5">
        <f t="shared" si="1125"/>
        <v>0</v>
      </c>
      <c r="R7968" s="5">
        <f>IF(O7968&gt;(P7968+U7968),O7968-P7968-U7968, 0)</f>
        <v>0</v>
      </c>
      <c r="S7968" s="5">
        <f t="shared" si="1126"/>
        <v>0</v>
      </c>
      <c r="T7968" s="5">
        <f t="shared" si="1127"/>
        <v>0</v>
      </c>
      <c r="U7968" s="5">
        <f>IF(O7968&gt;P7968,IF(V7967*($B$6/100)&gt;=O7968-P7968,(O7968-P7968), V7967*($B$6/100)), 0)</f>
        <v>4932.3112000000001</v>
      </c>
      <c r="V7968" s="5">
        <f>V7967+(T7968*($B$5/100))-(U7968/($B$6/100))</f>
        <v>821035.68674132158</v>
      </c>
      <c r="W7968" s="5">
        <f t="shared" si="1128"/>
        <v>20525.892168533039</v>
      </c>
    </row>
    <row r="7969" spans="4:23" x14ac:dyDescent="0.25">
      <c r="D7969">
        <f t="shared" si="1129"/>
        <v>7967</v>
      </c>
      <c r="E7969" s="3">
        <v>44162</v>
      </c>
      <c r="F7969" s="4">
        <v>0.91666666666666663</v>
      </c>
      <c r="G7969">
        <v>40</v>
      </c>
      <c r="H7969">
        <v>0</v>
      </c>
      <c r="I7969" s="5">
        <f t="shared" si="1124"/>
        <v>6</v>
      </c>
      <c r="J7969" s="22">
        <v>0</v>
      </c>
      <c r="K7969">
        <v>1.9060999999999997E-4</v>
      </c>
      <c r="L7969" s="5" cm="1">
        <f t="array" ref="L7969">_xlfn.IFS(I7969=0, 0, I7969&gt;34, 0, AND(I7969&gt;0, I7969&lt;35), VLOOKUP(I7969, $A$63:$C$96, 3))</f>
        <v>2980</v>
      </c>
      <c r="M7969" s="5">
        <f t="shared" si="1123"/>
        <v>0</v>
      </c>
      <c r="N7969" s="5">
        <v>3938.4203169532398</v>
      </c>
      <c r="O7969" s="5">
        <f t="shared" si="1130"/>
        <v>5369.4836999999989</v>
      </c>
      <c r="P7969" s="5">
        <f t="shared" si="1131"/>
        <v>2980</v>
      </c>
      <c r="Q7969" s="5">
        <f t="shared" si="1125"/>
        <v>0</v>
      </c>
      <c r="R7969" s="5">
        <f>IF(O7969&gt;(P7969+U7969),O7969-P7969-U7969, 0)</f>
        <v>0</v>
      </c>
      <c r="S7969" s="5">
        <f t="shared" si="1126"/>
        <v>0</v>
      </c>
      <c r="T7969" s="5">
        <f t="shared" si="1127"/>
        <v>0</v>
      </c>
      <c r="U7969" s="5">
        <f>IF(O7969&gt;P7969,IF(V7968*($B$6/100)&gt;=O7969-P7969,(O7969-P7969), V7968*($B$6/100)), 0)</f>
        <v>2389.4836999999989</v>
      </c>
      <c r="V7969" s="5">
        <f>V7968+(T7969*($B$5/100))-(U7969/($B$6/100))</f>
        <v>817622.13859846443</v>
      </c>
      <c r="W7969" s="5">
        <f t="shared" si="1128"/>
        <v>20440.553464961609</v>
      </c>
    </row>
    <row r="7970" spans="4:23" x14ac:dyDescent="0.25">
      <c r="D7970">
        <f t="shared" si="1129"/>
        <v>7968</v>
      </c>
      <c r="E7970" s="3">
        <v>44162</v>
      </c>
      <c r="F7970" s="4">
        <v>0.95833333333333337</v>
      </c>
      <c r="G7970">
        <v>40</v>
      </c>
      <c r="H7970">
        <v>0</v>
      </c>
      <c r="I7970" s="5">
        <f t="shared" si="1124"/>
        <v>6</v>
      </c>
      <c r="J7970" s="22">
        <v>0</v>
      </c>
      <c r="K7970">
        <v>1.7273999999999998E-4</v>
      </c>
      <c r="L7970" s="5" cm="1">
        <f t="array" ref="L7970">_xlfn.IFS(I7970=0, 0, I7970&gt;34, 0, AND(I7970&gt;0, I7970&lt;35), VLOOKUP(I7970, $A$63:$C$96, 3))</f>
        <v>2980</v>
      </c>
      <c r="M7970" s="5">
        <f t="shared" si="1123"/>
        <v>0</v>
      </c>
      <c r="N7970" s="5">
        <v>3405.317805047714</v>
      </c>
      <c r="O7970" s="5">
        <f t="shared" si="1130"/>
        <v>4866.0857999999998</v>
      </c>
      <c r="P7970" s="5">
        <f t="shared" si="1131"/>
        <v>2980</v>
      </c>
      <c r="Q7970" s="5">
        <f t="shared" si="1125"/>
        <v>0</v>
      </c>
      <c r="R7970" s="5">
        <f>IF(O7970&gt;(P7970+U7970),O7970-P7970-U7970, 0)</f>
        <v>0</v>
      </c>
      <c r="S7970" s="5">
        <f t="shared" si="1126"/>
        <v>0</v>
      </c>
      <c r="T7970" s="5">
        <f t="shared" si="1127"/>
        <v>0</v>
      </c>
      <c r="U7970" s="5">
        <f>IF(O7970&gt;P7970,IF(V7969*($B$6/100)&gt;=O7970-P7970,(O7970-P7970), V7969*($B$6/100)), 0)</f>
        <v>1886.0857999999998</v>
      </c>
      <c r="V7970" s="5">
        <f>V7969+(T7970*($B$5/100))-(U7970/($B$6/100))</f>
        <v>814927.73031275009</v>
      </c>
      <c r="W7970" s="5">
        <f t="shared" si="1128"/>
        <v>20373.193257818752</v>
      </c>
    </row>
    <row r="7971" spans="4:23" x14ac:dyDescent="0.25">
      <c r="D7971">
        <f t="shared" si="1129"/>
        <v>7969</v>
      </c>
      <c r="E7971" s="3">
        <v>44163</v>
      </c>
      <c r="F7971" s="4">
        <v>0</v>
      </c>
      <c r="G7971">
        <v>30</v>
      </c>
      <c r="H7971">
        <v>0</v>
      </c>
      <c r="I7971" s="5">
        <f t="shared" si="1124"/>
        <v>4</v>
      </c>
      <c r="J7971" s="22">
        <v>0</v>
      </c>
      <c r="K7971">
        <v>1.4835E-4</v>
      </c>
      <c r="L7971" s="5" cm="1">
        <f t="array" ref="L7971">_xlfn.IFS(I7971=0, 0, I7971&gt;34, 0, AND(I7971&gt;0, I7971&lt;35), VLOOKUP(I7971, $A$63:$C$96, 3))</f>
        <v>740</v>
      </c>
      <c r="M7971" s="5">
        <f t="shared" si="1123"/>
        <v>0</v>
      </c>
      <c r="N7971" s="5">
        <v>2723.8247553240481</v>
      </c>
      <c r="O7971" s="5">
        <f t="shared" si="1130"/>
        <v>4179.0195000000003</v>
      </c>
      <c r="P7971" s="5">
        <f t="shared" si="1131"/>
        <v>740</v>
      </c>
      <c r="Q7971" s="5">
        <f t="shared" si="1125"/>
        <v>0</v>
      </c>
      <c r="R7971" s="5">
        <f>IF(O7971&gt;(P7971+U7971),O7971-P7971-U7971, 0)</f>
        <v>0</v>
      </c>
      <c r="S7971" s="5">
        <f t="shared" si="1126"/>
        <v>0</v>
      </c>
      <c r="T7971" s="5">
        <f t="shared" si="1127"/>
        <v>0</v>
      </c>
      <c r="U7971" s="5">
        <f>IF(O7971&gt;P7971,IF(V7970*($B$6/100)&gt;=O7971-P7971,(O7971-P7971), V7970*($B$6/100)), 0)</f>
        <v>3439.0195000000003</v>
      </c>
      <c r="V7971" s="5">
        <f>V7970+(T7971*($B$5/100))-(U7971/($B$6/100))</f>
        <v>810014.84531275008</v>
      </c>
      <c r="W7971" s="5">
        <f t="shared" si="1128"/>
        <v>20250.371132818753</v>
      </c>
    </row>
    <row r="7972" spans="4:23" x14ac:dyDescent="0.25">
      <c r="D7972">
        <f t="shared" si="1129"/>
        <v>7970</v>
      </c>
      <c r="E7972" s="3">
        <v>44163</v>
      </c>
      <c r="F7972" s="4">
        <v>4.1666666666666664E-2</v>
      </c>
      <c r="G7972">
        <v>50</v>
      </c>
      <c r="H7972">
        <v>0</v>
      </c>
      <c r="I7972" s="5">
        <f t="shared" si="1124"/>
        <v>7</v>
      </c>
      <c r="J7972" s="22">
        <v>0</v>
      </c>
      <c r="K7972">
        <v>1.1943E-4</v>
      </c>
      <c r="L7972" s="5" cm="1">
        <f t="array" ref="L7972">_xlfn.IFS(I7972=0, 0, I7972&gt;34, 0, AND(I7972&gt;0, I7972&lt;35), VLOOKUP(I7972, $A$63:$C$96, 3))</f>
        <v>4800</v>
      </c>
      <c r="M7972" s="5">
        <f t="shared" si="1123"/>
        <v>0</v>
      </c>
      <c r="N7972" s="5">
        <v>2371.9700064023655</v>
      </c>
      <c r="O7972" s="5">
        <f t="shared" si="1130"/>
        <v>3364.3431</v>
      </c>
      <c r="P7972" s="5">
        <f t="shared" si="1131"/>
        <v>3364.3431</v>
      </c>
      <c r="Q7972" s="5">
        <f t="shared" si="1125"/>
        <v>487.20077413479089</v>
      </c>
      <c r="R7972" s="5">
        <f>IF(O7972&gt;(P7972+U7972),O7972-P7972-U7972, 0)</f>
        <v>0</v>
      </c>
      <c r="S7972" s="5">
        <f t="shared" si="1126"/>
        <v>948.45612586520906</v>
      </c>
      <c r="T7972" s="5">
        <f t="shared" si="1127"/>
        <v>487.20077413479089</v>
      </c>
      <c r="U7972" s="5">
        <f>IF(O7972&gt;P7972,IF(V7971*($B$6/100)&gt;=O7972-P7972,(O7972-P7972), V7971*($B$6/100)), 0)</f>
        <v>0</v>
      </c>
      <c r="V7972" s="5">
        <f>V7971+(T7972*($B$5/100))-(U7972/($B$6/100))</f>
        <v>810355.88585464447</v>
      </c>
      <c r="W7972" s="5">
        <f t="shared" si="1128"/>
        <v>20258.897146366111</v>
      </c>
    </row>
    <row r="7973" spans="4:23" x14ac:dyDescent="0.25">
      <c r="D7973">
        <f t="shared" si="1129"/>
        <v>7971</v>
      </c>
      <c r="E7973" s="3">
        <v>44163</v>
      </c>
      <c r="F7973" s="4">
        <v>8.3333333333333329E-2</v>
      </c>
      <c r="G7973">
        <v>40</v>
      </c>
      <c r="H7973">
        <v>0</v>
      </c>
      <c r="I7973" s="5">
        <f t="shared" si="1124"/>
        <v>6</v>
      </c>
      <c r="J7973" s="22">
        <v>0</v>
      </c>
      <c r="K7973">
        <v>9.4110000000000005E-5</v>
      </c>
      <c r="L7973" s="5" cm="1">
        <f t="array" ref="L7973">_xlfn.IFS(I7973=0, 0, I7973&gt;34, 0, AND(I7973&gt;0, I7973&lt;35), VLOOKUP(I7973, $A$63:$C$96, 3))</f>
        <v>2980</v>
      </c>
      <c r="M7973" s="5">
        <f t="shared" si="1123"/>
        <v>0</v>
      </c>
      <c r="N7973" s="5">
        <v>2253.1696371597855</v>
      </c>
      <c r="O7973" s="5">
        <f t="shared" si="1130"/>
        <v>2651.0787</v>
      </c>
      <c r="P7973" s="5">
        <f t="shared" si="1131"/>
        <v>2651.0787</v>
      </c>
      <c r="Q7973" s="5">
        <f t="shared" si="1125"/>
        <v>328.92129999999997</v>
      </c>
      <c r="R7973" s="5">
        <f>IF(O7973&gt;(P7973+U7973),O7973-P7973-U7973, 0)</f>
        <v>0</v>
      </c>
      <c r="S7973" s="5">
        <f t="shared" si="1126"/>
        <v>0</v>
      </c>
      <c r="T7973" s="5">
        <f t="shared" si="1127"/>
        <v>328.92129999999997</v>
      </c>
      <c r="U7973" s="5">
        <f>IF(O7973&gt;P7973,IF(V7972*($B$6/100)&gt;=O7973-P7973,(O7973-P7973), V7972*($B$6/100)), 0)</f>
        <v>0</v>
      </c>
      <c r="V7973" s="5">
        <f>V7972+(T7973*($B$5/100))-(U7973/($B$6/100))</f>
        <v>810586.13076464448</v>
      </c>
      <c r="W7973" s="5">
        <f t="shared" si="1128"/>
        <v>20264.653269116112</v>
      </c>
    </row>
    <row r="7974" spans="4:23" x14ac:dyDescent="0.25">
      <c r="D7974">
        <f t="shared" si="1129"/>
        <v>7972</v>
      </c>
      <c r="E7974" s="3">
        <v>44163</v>
      </c>
      <c r="F7974" s="4">
        <v>0.125</v>
      </c>
      <c r="G7974">
        <v>20</v>
      </c>
      <c r="H7974">
        <v>0</v>
      </c>
      <c r="I7974" s="5">
        <f t="shared" si="1124"/>
        <v>3</v>
      </c>
      <c r="J7974" s="22">
        <v>0</v>
      </c>
      <c r="K7974">
        <v>7.962E-5</v>
      </c>
      <c r="L7974" s="5" cm="1">
        <f t="array" ref="L7974">_xlfn.IFS(I7974=0, 0, I7974&gt;34, 0, AND(I7974&gt;0, I7974&lt;35), VLOOKUP(I7974, $A$63:$C$96, 3))</f>
        <v>232</v>
      </c>
      <c r="M7974" s="5">
        <f t="shared" si="1123"/>
        <v>0</v>
      </c>
      <c r="N7974" s="5">
        <v>2250.9086918625167</v>
      </c>
      <c r="O7974" s="5">
        <f t="shared" si="1130"/>
        <v>2242.8953999999999</v>
      </c>
      <c r="P7974" s="5">
        <f t="shared" si="1131"/>
        <v>232</v>
      </c>
      <c r="Q7974" s="5">
        <f t="shared" si="1125"/>
        <v>0</v>
      </c>
      <c r="R7974" s="5">
        <f>IF(O7974&gt;(P7974+U7974),O7974-P7974-U7974, 0)</f>
        <v>0</v>
      </c>
      <c r="S7974" s="5">
        <f t="shared" si="1126"/>
        <v>0</v>
      </c>
      <c r="T7974" s="5">
        <f t="shared" si="1127"/>
        <v>0</v>
      </c>
      <c r="U7974" s="5">
        <f>IF(O7974&gt;P7974,IF(V7973*($B$6/100)&gt;=O7974-P7974,(O7974-P7974), V7973*($B$6/100)), 0)</f>
        <v>2010.8953999999999</v>
      </c>
      <c r="V7974" s="5">
        <f>V7973+(T7974*($B$5/100))-(U7974/($B$6/100))</f>
        <v>807713.42305035878</v>
      </c>
      <c r="W7974" s="5">
        <f t="shared" si="1128"/>
        <v>20192.835576258971</v>
      </c>
    </row>
    <row r="7975" spans="4:23" x14ac:dyDescent="0.25">
      <c r="D7975">
        <f t="shared" si="1129"/>
        <v>7973</v>
      </c>
      <c r="E7975" s="3">
        <v>44163</v>
      </c>
      <c r="F7975" s="4">
        <v>0.16666666666666666</v>
      </c>
      <c r="G7975">
        <v>20</v>
      </c>
      <c r="H7975">
        <v>0</v>
      </c>
      <c r="I7975" s="5">
        <f t="shared" si="1124"/>
        <v>3</v>
      </c>
      <c r="J7975" s="22">
        <v>0</v>
      </c>
      <c r="K7975">
        <v>7.4170000000000003E-5</v>
      </c>
      <c r="L7975" s="5" cm="1">
        <f t="array" ref="L7975">_xlfn.IFS(I7975=0, 0, I7975&gt;34, 0, AND(I7975&gt;0, I7975&lt;35), VLOOKUP(I7975, $A$63:$C$96, 3))</f>
        <v>232</v>
      </c>
      <c r="M7975" s="5">
        <f t="shared" si="1123"/>
        <v>0</v>
      </c>
      <c r="N7975" s="5">
        <v>2322.9670721708021</v>
      </c>
      <c r="O7975" s="5">
        <f t="shared" si="1130"/>
        <v>2089.3689000000004</v>
      </c>
      <c r="P7975" s="5">
        <f t="shared" si="1131"/>
        <v>232</v>
      </c>
      <c r="Q7975" s="5">
        <f t="shared" si="1125"/>
        <v>0</v>
      </c>
      <c r="R7975" s="5">
        <f>IF(O7975&gt;(P7975+U7975),O7975-P7975-U7975, 0)</f>
        <v>0</v>
      </c>
      <c r="S7975" s="5">
        <f t="shared" si="1126"/>
        <v>0</v>
      </c>
      <c r="T7975" s="5">
        <f t="shared" si="1127"/>
        <v>0</v>
      </c>
      <c r="U7975" s="5">
        <f>IF(O7975&gt;P7975,IF(V7974*($B$6/100)&gt;=O7975-P7975,(O7975-P7975), V7974*($B$6/100)), 0)</f>
        <v>1857.3689000000004</v>
      </c>
      <c r="V7975" s="5">
        <f>V7974+(T7975*($B$5/100))-(U7975/($B$6/100))</f>
        <v>805060.03890750161</v>
      </c>
      <c r="W7975" s="5">
        <f t="shared" si="1128"/>
        <v>20126.50097268754</v>
      </c>
    </row>
    <row r="7976" spans="4:23" x14ac:dyDescent="0.25">
      <c r="D7976">
        <f t="shared" si="1129"/>
        <v>7974</v>
      </c>
      <c r="E7976" s="3">
        <v>44163</v>
      </c>
      <c r="F7976" s="4">
        <v>0.20833333333333334</v>
      </c>
      <c r="G7976">
        <v>30</v>
      </c>
      <c r="H7976">
        <v>0</v>
      </c>
      <c r="I7976" s="5">
        <f t="shared" si="1124"/>
        <v>4</v>
      </c>
      <c r="J7976" s="22">
        <v>0</v>
      </c>
      <c r="K7976">
        <v>7.4760000000000009E-5</v>
      </c>
      <c r="L7976" s="5" cm="1">
        <f t="array" ref="L7976">_xlfn.IFS(I7976=0, 0, I7976&gt;34, 0, AND(I7976&gt;0, I7976&lt;35), VLOOKUP(I7976, $A$63:$C$96, 3))</f>
        <v>740</v>
      </c>
      <c r="M7976" s="5">
        <f t="shared" si="1123"/>
        <v>0</v>
      </c>
      <c r="N7976" s="5">
        <v>2489.3341051067459</v>
      </c>
      <c r="O7976" s="5">
        <f t="shared" si="1130"/>
        <v>2105.9892000000004</v>
      </c>
      <c r="P7976" s="5">
        <f t="shared" si="1131"/>
        <v>740</v>
      </c>
      <c r="Q7976" s="5">
        <f t="shared" si="1125"/>
        <v>0</v>
      </c>
      <c r="R7976" s="5">
        <f>IF(O7976&gt;(P7976+U7976),O7976-P7976-U7976, 0)</f>
        <v>0</v>
      </c>
      <c r="S7976" s="5">
        <f t="shared" si="1126"/>
        <v>0</v>
      </c>
      <c r="T7976" s="5">
        <f t="shared" si="1127"/>
        <v>0</v>
      </c>
      <c r="U7976" s="5">
        <f>IF(O7976&gt;P7976,IF(V7975*($B$6/100)&gt;=O7976-P7976,(O7976-P7976), V7975*($B$6/100)), 0)</f>
        <v>1365.9892000000004</v>
      </c>
      <c r="V7976" s="5">
        <f>V7975+(T7976*($B$5/100))-(U7976/($B$6/100))</f>
        <v>803108.62576464447</v>
      </c>
      <c r="W7976" s="5">
        <f t="shared" si="1128"/>
        <v>20077.715644116113</v>
      </c>
    </row>
    <row r="7977" spans="4:23" x14ac:dyDescent="0.25">
      <c r="D7977">
        <f t="shared" si="1129"/>
        <v>7975</v>
      </c>
      <c r="E7977" s="3">
        <v>44163</v>
      </c>
      <c r="F7977" s="4">
        <v>0.25</v>
      </c>
      <c r="G7977">
        <v>50</v>
      </c>
      <c r="H7977">
        <v>0</v>
      </c>
      <c r="I7977" s="5">
        <f t="shared" si="1124"/>
        <v>7</v>
      </c>
      <c r="J7977" s="22">
        <v>0</v>
      </c>
      <c r="K7977">
        <v>7.7189999999999998E-5</v>
      </c>
      <c r="L7977" s="5" cm="1">
        <f t="array" ref="L7977">_xlfn.IFS(I7977=0, 0, I7977&gt;34, 0, AND(I7977&gt;0, I7977&lt;35), VLOOKUP(I7977, $A$63:$C$96, 3))</f>
        <v>4800</v>
      </c>
      <c r="M7977" s="5">
        <f t="shared" si="1123"/>
        <v>0</v>
      </c>
      <c r="N7977" s="5">
        <v>2934.938590256842</v>
      </c>
      <c r="O7977" s="5">
        <f t="shared" si="1130"/>
        <v>2174.4423000000002</v>
      </c>
      <c r="P7977" s="5">
        <f t="shared" si="1131"/>
        <v>2174.4423000000002</v>
      </c>
      <c r="Q7977" s="5">
        <f t="shared" si="1125"/>
        <v>487.20077413479089</v>
      </c>
      <c r="R7977" s="5">
        <f>IF(O7977&gt;(P7977+U7977),O7977-P7977-U7977, 0)</f>
        <v>0</v>
      </c>
      <c r="S7977" s="5">
        <f t="shared" si="1126"/>
        <v>1507.3769129709679</v>
      </c>
      <c r="T7977" s="5">
        <f t="shared" si="1127"/>
        <v>1118.180787029032</v>
      </c>
      <c r="U7977" s="5">
        <f>IF(O7977&gt;P7977,IF(V7976*($B$6/100)&gt;=O7977-P7977,(O7977-P7977), V7976*($B$6/100)), 0)</f>
        <v>0</v>
      </c>
      <c r="V7977" s="5">
        <f>V7976+(T7977*($B$5/100))-(U7977/($B$6/100))</f>
        <v>803891.35231556476</v>
      </c>
      <c r="W7977" s="5">
        <f t="shared" si="1128"/>
        <v>20097.283807889118</v>
      </c>
    </row>
    <row r="7978" spans="4:23" x14ac:dyDescent="0.25">
      <c r="D7978">
        <f t="shared" si="1129"/>
        <v>7976</v>
      </c>
      <c r="E7978" s="3">
        <v>44163</v>
      </c>
      <c r="F7978" s="4">
        <v>0.29166666666666669</v>
      </c>
      <c r="G7978">
        <v>30</v>
      </c>
      <c r="H7978">
        <v>0</v>
      </c>
      <c r="I7978" s="5">
        <f t="shared" si="1124"/>
        <v>4</v>
      </c>
      <c r="J7978" s="22">
        <v>0</v>
      </c>
      <c r="K7978">
        <v>8.4609999999999991E-5</v>
      </c>
      <c r="L7978" s="5" cm="1">
        <f t="array" ref="L7978">_xlfn.IFS(I7978=0, 0, I7978&gt;34, 0, AND(I7978&gt;0, I7978&lt;35), VLOOKUP(I7978, $A$63:$C$96, 3))</f>
        <v>740</v>
      </c>
      <c r="M7978" s="5">
        <f t="shared" si="1123"/>
        <v>0</v>
      </c>
      <c r="N7978" s="5">
        <v>3802.148249149453</v>
      </c>
      <c r="O7978" s="5">
        <f t="shared" si="1130"/>
        <v>2383.4636999999998</v>
      </c>
      <c r="P7978" s="5">
        <f t="shared" si="1131"/>
        <v>740</v>
      </c>
      <c r="Q7978" s="5">
        <f t="shared" si="1125"/>
        <v>0</v>
      </c>
      <c r="R7978" s="5">
        <f>IF(O7978&gt;(P7978+U7978),O7978-P7978-U7978, 0)</f>
        <v>0</v>
      </c>
      <c r="S7978" s="5">
        <f t="shared" si="1126"/>
        <v>0</v>
      </c>
      <c r="T7978" s="5">
        <f t="shared" si="1127"/>
        <v>0</v>
      </c>
      <c r="U7978" s="5">
        <f>IF(O7978&gt;P7978,IF(V7977*($B$6/100)&gt;=O7978-P7978,(O7978-P7978), V7977*($B$6/100)), 0)</f>
        <v>1643.4636999999998</v>
      </c>
      <c r="V7978" s="5">
        <f>V7977+(T7978*($B$5/100))-(U7978/($B$6/100))</f>
        <v>801543.54702985042</v>
      </c>
      <c r="W7978" s="5">
        <f t="shared" si="1128"/>
        <v>20038.588675746261</v>
      </c>
    </row>
    <row r="7979" spans="4:23" x14ac:dyDescent="0.25">
      <c r="D7979">
        <f t="shared" si="1129"/>
        <v>7977</v>
      </c>
      <c r="E7979" s="3">
        <v>44163</v>
      </c>
      <c r="F7979" s="4">
        <v>0.33333333333333331</v>
      </c>
      <c r="G7979">
        <v>40</v>
      </c>
      <c r="H7979">
        <v>0</v>
      </c>
      <c r="I7979" s="5">
        <f t="shared" si="1124"/>
        <v>6</v>
      </c>
      <c r="J7979" s="22">
        <v>7.4234273469165555E-6</v>
      </c>
      <c r="K7979">
        <v>1.0491999999999999E-4</v>
      </c>
      <c r="L7979" s="5" cm="1">
        <f t="array" ref="L7979">_xlfn.IFS(I7979=0, 0, I7979&gt;34, 0, AND(I7979&gt;0, I7979&lt;35), VLOOKUP(I7979, $A$63:$C$96, 3))</f>
        <v>2980</v>
      </c>
      <c r="M7979" s="5">
        <f t="shared" si="1123"/>
        <v>35.26127989785364</v>
      </c>
      <c r="N7979" s="5">
        <v>5101.0387930873812</v>
      </c>
      <c r="O7979" s="5">
        <f t="shared" si="1130"/>
        <v>2955.5963999999999</v>
      </c>
      <c r="P7979" s="5">
        <f t="shared" si="1131"/>
        <v>2955.5963999999999</v>
      </c>
      <c r="Q7979" s="5">
        <f t="shared" si="1125"/>
        <v>59.664879897853552</v>
      </c>
      <c r="R7979" s="5">
        <f>IF(O7979&gt;(P7979+U7979),O7979-P7979-U7979, 0)</f>
        <v>0</v>
      </c>
      <c r="S7979" s="5">
        <f t="shared" si="1126"/>
        <v>0</v>
      </c>
      <c r="T7979" s="5">
        <f t="shared" si="1127"/>
        <v>59.664879897853552</v>
      </c>
      <c r="U7979" s="5">
        <f>IF(O7979&gt;P7979,IF(V7978*($B$6/100)&gt;=O7979-P7979,(O7979-P7979), V7978*($B$6/100)), 0)</f>
        <v>0</v>
      </c>
      <c r="V7979" s="5">
        <f>V7978+(T7979*($B$5/100))-(U7979/($B$6/100))</f>
        <v>801585.31244577887</v>
      </c>
      <c r="W7979" s="5">
        <f t="shared" si="1128"/>
        <v>20039.632811144471</v>
      </c>
    </row>
    <row r="7980" spans="4:23" x14ac:dyDescent="0.25">
      <c r="D7980">
        <f t="shared" si="1129"/>
        <v>7978</v>
      </c>
      <c r="E7980" s="3">
        <v>44163</v>
      </c>
      <c r="F7980" s="4">
        <v>0.375</v>
      </c>
      <c r="G7980">
        <v>60</v>
      </c>
      <c r="H7980">
        <v>0</v>
      </c>
      <c r="I7980" s="5">
        <f t="shared" si="1124"/>
        <v>8</v>
      </c>
      <c r="J7980" s="22">
        <v>2.7219233605360704E-5</v>
      </c>
      <c r="K7980">
        <v>1.3827000000000002E-4</v>
      </c>
      <c r="L7980" s="5" cm="1">
        <f t="array" ref="L7980">_xlfn.IFS(I7980=0, 0, I7980&gt;34, 0, AND(I7980&gt;0, I7980&lt;35), VLOOKUP(I7980, $A$63:$C$96, 3))</f>
        <v>7160</v>
      </c>
      <c r="M7980" s="5">
        <f t="shared" si="1123"/>
        <v>129.29135962546334</v>
      </c>
      <c r="N7980" s="5">
        <v>6294.5518737014681</v>
      </c>
      <c r="O7980" s="5">
        <f t="shared" si="1130"/>
        <v>3895.0659000000005</v>
      </c>
      <c r="P7980" s="5">
        <f t="shared" si="1131"/>
        <v>3895.0659000000005</v>
      </c>
      <c r="Q7980" s="5">
        <f t="shared" si="1125"/>
        <v>487.20077413479089</v>
      </c>
      <c r="R7980" s="5">
        <f>IF(O7980&gt;(P7980+U7980),O7980-P7980-U7980, 0)</f>
        <v>0</v>
      </c>
      <c r="S7980" s="5">
        <f t="shared" si="1126"/>
        <v>2907.0246854906718</v>
      </c>
      <c r="T7980" s="5">
        <f t="shared" si="1127"/>
        <v>487.20077413479066</v>
      </c>
      <c r="U7980" s="5">
        <f>IF(O7980&gt;P7980,IF(V7979*($B$6/100)&gt;=O7980-P7980,(O7980-P7980), V7979*($B$6/100)), 0)</f>
        <v>0</v>
      </c>
      <c r="V7980" s="5">
        <f>V7979+(T7980*($B$5/100))-(U7980/($B$6/100))</f>
        <v>801926.35298767325</v>
      </c>
      <c r="W7980" s="5">
        <f t="shared" si="1128"/>
        <v>20048.158824691833</v>
      </c>
    </row>
    <row r="7981" spans="4:23" x14ac:dyDescent="0.25">
      <c r="D7981">
        <f t="shared" si="1129"/>
        <v>7979</v>
      </c>
      <c r="E7981" s="3">
        <v>44163</v>
      </c>
      <c r="F7981" s="4">
        <v>0.41666666666666669</v>
      </c>
      <c r="G7981">
        <v>50</v>
      </c>
      <c r="H7981">
        <v>0</v>
      </c>
      <c r="I7981" s="5">
        <f t="shared" si="1124"/>
        <v>7</v>
      </c>
      <c r="J7981" s="22">
        <v>3.4642660952277262E-5</v>
      </c>
      <c r="K7981">
        <v>1.5753000000000002E-4</v>
      </c>
      <c r="L7981" s="5" cm="1">
        <f t="array" ref="L7981">_xlfn.IFS(I7981=0, 0, I7981&gt;34, 0, AND(I7981&gt;0, I7981&lt;35), VLOOKUP(I7981, $A$63:$C$96, 3))</f>
        <v>4800</v>
      </c>
      <c r="M7981" s="5">
        <f t="shared" si="1123"/>
        <v>164.552639523317</v>
      </c>
      <c r="N7981" s="5">
        <v>6629.0413610628484</v>
      </c>
      <c r="O7981" s="5">
        <f t="shared" si="1130"/>
        <v>4437.6201000000001</v>
      </c>
      <c r="P7981" s="5">
        <f t="shared" si="1131"/>
        <v>4437.6201000000001</v>
      </c>
      <c r="Q7981" s="5">
        <f t="shared" si="1125"/>
        <v>487.20077413479089</v>
      </c>
      <c r="R7981" s="5">
        <f>IF(O7981&gt;(P7981+U7981),O7981-P7981-U7981, 0)</f>
        <v>0</v>
      </c>
      <c r="S7981" s="5">
        <f t="shared" si="1126"/>
        <v>39.731765388526355</v>
      </c>
      <c r="T7981" s="5">
        <f t="shared" si="1127"/>
        <v>487.20077413479089</v>
      </c>
      <c r="U7981" s="5">
        <f>IF(O7981&gt;P7981,IF(V7980*($B$6/100)&gt;=O7981-P7981,(O7981-P7981), V7980*($B$6/100)), 0)</f>
        <v>0</v>
      </c>
      <c r="V7981" s="5">
        <f>V7980+(T7981*($B$5/100))-(U7981/($B$6/100))</f>
        <v>802267.39352956763</v>
      </c>
      <c r="W7981" s="5">
        <f t="shared" si="1128"/>
        <v>20056.684838239191</v>
      </c>
    </row>
    <row r="7982" spans="4:23" x14ac:dyDescent="0.25">
      <c r="D7982">
        <f t="shared" si="1129"/>
        <v>7980</v>
      </c>
      <c r="E7982" s="3">
        <v>44163</v>
      </c>
      <c r="F7982" s="4">
        <v>0.45833333333333331</v>
      </c>
      <c r="G7982">
        <v>40</v>
      </c>
      <c r="H7982">
        <v>0</v>
      </c>
      <c r="I7982" s="5">
        <f t="shared" si="1124"/>
        <v>6</v>
      </c>
      <c r="J7982" s="22">
        <v>4.2066088299193817E-5</v>
      </c>
      <c r="K7982">
        <v>1.5396999999999999E-4</v>
      </c>
      <c r="L7982" s="5" cm="1">
        <f t="array" ref="L7982">_xlfn.IFS(I7982=0, 0, I7982&gt;34, 0, AND(I7982&gt;0, I7982&lt;35), VLOOKUP(I7982, $A$63:$C$96, 3))</f>
        <v>2980</v>
      </c>
      <c r="M7982" s="5">
        <f t="shared" si="1123"/>
        <v>199.81391942117062</v>
      </c>
      <c r="N7982" s="5">
        <v>6385.2617112286252</v>
      </c>
      <c r="O7982" s="5">
        <f t="shared" si="1130"/>
        <v>4337.3348999999998</v>
      </c>
      <c r="P7982" s="5">
        <f t="shared" si="1131"/>
        <v>3179.8139194211708</v>
      </c>
      <c r="Q7982" s="5">
        <f t="shared" si="1125"/>
        <v>0</v>
      </c>
      <c r="R7982" s="5">
        <f>IF(O7982&gt;(P7982+U7982),O7982-P7982-U7982, 0)</f>
        <v>0</v>
      </c>
      <c r="S7982" s="5">
        <f t="shared" si="1126"/>
        <v>0</v>
      </c>
      <c r="T7982" s="5">
        <f t="shared" si="1127"/>
        <v>0</v>
      </c>
      <c r="U7982" s="5">
        <f>IF(O7982&gt;P7982,IF(V7981*($B$6/100)&gt;=O7982-P7982,(O7982-P7982), V7981*($B$6/100)), 0)</f>
        <v>1157.520980578829</v>
      </c>
      <c r="V7982" s="5">
        <f>V7981+(T7982*($B$5/100))-(U7982/($B$6/100))</f>
        <v>800613.79212874069</v>
      </c>
      <c r="W7982" s="5">
        <f t="shared" si="1128"/>
        <v>20015.344803218519</v>
      </c>
    </row>
    <row r="7983" spans="4:23" x14ac:dyDescent="0.25">
      <c r="D7983">
        <f t="shared" si="1129"/>
        <v>7981</v>
      </c>
      <c r="E7983" s="3">
        <v>44163</v>
      </c>
      <c r="F7983" s="4">
        <v>0.5</v>
      </c>
      <c r="G7983">
        <v>50</v>
      </c>
      <c r="H7983">
        <v>0</v>
      </c>
      <c r="I7983" s="5">
        <f t="shared" si="1124"/>
        <v>7</v>
      </c>
      <c r="J7983" s="22">
        <v>4.4540564081499335E-5</v>
      </c>
      <c r="K7983">
        <v>1.5386000000000002E-4</v>
      </c>
      <c r="L7983" s="5" cm="1">
        <f t="array" ref="L7983">_xlfn.IFS(I7983=0, 0, I7983&gt;34, 0, AND(I7983&gt;0, I7983&lt;35), VLOOKUP(I7983, $A$63:$C$96, 3))</f>
        <v>4800</v>
      </c>
      <c r="M7983" s="5">
        <f t="shared" si="1123"/>
        <v>211.56767938712184</v>
      </c>
      <c r="N7983" s="5">
        <v>6103.9787176545833</v>
      </c>
      <c r="O7983" s="5">
        <f t="shared" si="1130"/>
        <v>4334.2362000000003</v>
      </c>
      <c r="P7983" s="5">
        <f t="shared" si="1131"/>
        <v>4334.2362000000003</v>
      </c>
      <c r="Q7983" s="5">
        <f t="shared" si="1125"/>
        <v>487.20077413479089</v>
      </c>
      <c r="R7983" s="5">
        <f>IF(O7983&gt;(P7983+U7983),O7983-P7983-U7983, 0)</f>
        <v>0</v>
      </c>
      <c r="S7983" s="5">
        <f t="shared" si="1126"/>
        <v>190.13070525233047</v>
      </c>
      <c r="T7983" s="5">
        <f t="shared" si="1127"/>
        <v>487.20077413479089</v>
      </c>
      <c r="U7983" s="5">
        <f>IF(O7983&gt;P7983,IF(V7982*($B$6/100)&gt;=O7983-P7983,(O7983-P7983), V7982*($B$6/100)), 0)</f>
        <v>0</v>
      </c>
      <c r="V7983" s="5">
        <f>V7982+(T7983*($B$5/100))-(U7983/($B$6/100))</f>
        <v>800954.83267063508</v>
      </c>
      <c r="W7983" s="5">
        <f t="shared" si="1128"/>
        <v>20023.870816765877</v>
      </c>
    </row>
    <row r="7984" spans="4:23" x14ac:dyDescent="0.25">
      <c r="D7984">
        <f t="shared" si="1129"/>
        <v>7982</v>
      </c>
      <c r="E7984" s="3">
        <v>44163</v>
      </c>
      <c r="F7984" s="4">
        <v>0.54166666666666663</v>
      </c>
      <c r="G7984">
        <v>50</v>
      </c>
      <c r="H7984">
        <v>0</v>
      </c>
      <c r="I7984" s="5">
        <f t="shared" si="1124"/>
        <v>7</v>
      </c>
      <c r="J7984" s="22">
        <v>3.711713673458278E-5</v>
      </c>
      <c r="K7984">
        <v>1.5698E-4</v>
      </c>
      <c r="L7984" s="5" cm="1">
        <f t="array" ref="L7984">_xlfn.IFS(I7984=0, 0, I7984&gt;34, 0, AND(I7984&gt;0, I7984&lt;35), VLOOKUP(I7984, $A$63:$C$96, 3))</f>
        <v>4800</v>
      </c>
      <c r="M7984" s="5">
        <f t="shared" si="1123"/>
        <v>176.30639948926822</v>
      </c>
      <c r="N7984" s="5">
        <v>5881.5969877170273</v>
      </c>
      <c r="O7984" s="5">
        <f t="shared" si="1130"/>
        <v>4422.1266000000005</v>
      </c>
      <c r="P7984" s="5">
        <f t="shared" si="1131"/>
        <v>4422.1266000000005</v>
      </c>
      <c r="Q7984" s="5">
        <f t="shared" si="1125"/>
        <v>487.20077413479089</v>
      </c>
      <c r="R7984" s="5">
        <f>IF(O7984&gt;(P7984+U7984),O7984-P7984-U7984, 0)</f>
        <v>0</v>
      </c>
      <c r="S7984" s="5">
        <f t="shared" si="1126"/>
        <v>66.979025354476789</v>
      </c>
      <c r="T7984" s="5">
        <f t="shared" si="1127"/>
        <v>487.20077413479089</v>
      </c>
      <c r="U7984" s="5">
        <f>IF(O7984&gt;P7984,IF(V7983*($B$6/100)&gt;=O7984-P7984,(O7984-P7984), V7983*($B$6/100)), 0)</f>
        <v>0</v>
      </c>
      <c r="V7984" s="5">
        <f>V7983+(T7984*($B$5/100))-(U7984/($B$6/100))</f>
        <v>801295.87321252946</v>
      </c>
      <c r="W7984" s="5">
        <f t="shared" si="1128"/>
        <v>20032.396830313235</v>
      </c>
    </row>
    <row r="7985" spans="4:23" x14ac:dyDescent="0.25">
      <c r="D7985">
        <f t="shared" si="1129"/>
        <v>7983</v>
      </c>
      <c r="E7985" s="3">
        <v>44163</v>
      </c>
      <c r="F7985" s="4">
        <v>0.58333333333333337</v>
      </c>
      <c r="G7985">
        <v>60</v>
      </c>
      <c r="H7985">
        <v>0</v>
      </c>
      <c r="I7985" s="5">
        <f t="shared" si="1124"/>
        <v>8</v>
      </c>
      <c r="J7985" s="22">
        <v>2.4744757823055186E-5</v>
      </c>
      <c r="K7985">
        <v>1.5595000000000002E-4</v>
      </c>
      <c r="L7985" s="5" cm="1">
        <f t="array" ref="L7985">_xlfn.IFS(I7985=0, 0, I7985&gt;34, 0, AND(I7985&gt;0, I7985&lt;35), VLOOKUP(I7985, $A$63:$C$96, 3))</f>
        <v>7160</v>
      </c>
      <c r="M7985" s="5">
        <f t="shared" si="1123"/>
        <v>117.53759965951213</v>
      </c>
      <c r="N7985" s="5">
        <v>5641.1038084291595</v>
      </c>
      <c r="O7985" s="5">
        <f t="shared" si="1130"/>
        <v>4393.1115000000009</v>
      </c>
      <c r="P7985" s="5">
        <f t="shared" si="1131"/>
        <v>4393.1115000000009</v>
      </c>
      <c r="Q7985" s="5">
        <f t="shared" si="1125"/>
        <v>487.20077413479089</v>
      </c>
      <c r="R7985" s="5">
        <f>IF(O7985&gt;(P7985+U7985),O7985-P7985-U7985, 0)</f>
        <v>0</v>
      </c>
      <c r="S7985" s="5">
        <f t="shared" si="1126"/>
        <v>2397.2253255247206</v>
      </c>
      <c r="T7985" s="5">
        <f t="shared" si="1127"/>
        <v>487.20077413479066</v>
      </c>
      <c r="U7985" s="5">
        <f>IF(O7985&gt;P7985,IF(V7984*($B$6/100)&gt;=O7985-P7985,(O7985-P7985), V7984*($B$6/100)), 0)</f>
        <v>0</v>
      </c>
      <c r="V7985" s="5">
        <f>V7984+(T7985*($B$5/100))-(U7985/($B$6/100))</f>
        <v>801636.91375442385</v>
      </c>
      <c r="W7985" s="5">
        <f t="shared" si="1128"/>
        <v>20040.922843860597</v>
      </c>
    </row>
    <row r="7986" spans="4:23" x14ac:dyDescent="0.25">
      <c r="D7986">
        <f t="shared" si="1129"/>
        <v>7984</v>
      </c>
      <c r="E7986" s="3">
        <v>44163</v>
      </c>
      <c r="F7986" s="4">
        <v>0.625</v>
      </c>
      <c r="G7986">
        <v>50</v>
      </c>
      <c r="H7986">
        <v>0</v>
      </c>
      <c r="I7986" s="5">
        <f t="shared" si="1124"/>
        <v>7</v>
      </c>
      <c r="J7986" s="22">
        <v>9.8979031292220746E-6</v>
      </c>
      <c r="K7986">
        <v>1.5935999999999999E-4</v>
      </c>
      <c r="L7986" s="5" cm="1">
        <f t="array" ref="L7986">_xlfn.IFS(I7986=0, 0, I7986&gt;34, 0, AND(I7986&gt;0, I7986&lt;35), VLOOKUP(I7986, $A$63:$C$96, 3))</f>
        <v>4800</v>
      </c>
      <c r="M7986" s="5">
        <f t="shared" si="1123"/>
        <v>47.015039863804859</v>
      </c>
      <c r="N7986" s="5">
        <v>5544.0060352089249</v>
      </c>
      <c r="O7986" s="5">
        <f t="shared" si="1130"/>
        <v>4489.1711999999998</v>
      </c>
      <c r="P7986" s="5">
        <f t="shared" si="1131"/>
        <v>4489.1711999999998</v>
      </c>
      <c r="Q7986" s="5">
        <f t="shared" si="1125"/>
        <v>357.84383986380544</v>
      </c>
      <c r="R7986" s="5">
        <f>IF(O7986&gt;(P7986+U7986),O7986-P7986-U7986, 0)</f>
        <v>0</v>
      </c>
      <c r="S7986" s="5">
        <f t="shared" si="1126"/>
        <v>0</v>
      </c>
      <c r="T7986" s="5">
        <f t="shared" si="1127"/>
        <v>357.84383986380544</v>
      </c>
      <c r="U7986" s="5">
        <f>IF(O7986&gt;P7986,IF(V7985*($B$6/100)&gt;=O7986-P7986,(O7986-P7986), V7985*($B$6/100)), 0)</f>
        <v>0</v>
      </c>
      <c r="V7986" s="5">
        <f>V7985+(T7986*($B$5/100))-(U7986/($B$6/100))</f>
        <v>801887.40444232849</v>
      </c>
      <c r="W7986" s="5">
        <f t="shared" si="1128"/>
        <v>20047.185111058214</v>
      </c>
    </row>
    <row r="7987" spans="4:23" x14ac:dyDescent="0.25">
      <c r="D7987">
        <f t="shared" si="1129"/>
        <v>7985</v>
      </c>
      <c r="E7987" s="3">
        <v>44163</v>
      </c>
      <c r="F7987" s="4">
        <v>0.66666666666666663</v>
      </c>
      <c r="G7987">
        <v>50</v>
      </c>
      <c r="H7987">
        <v>0</v>
      </c>
      <c r="I7987" s="5">
        <f t="shared" si="1124"/>
        <v>7</v>
      </c>
      <c r="J7987" s="22">
        <v>0</v>
      </c>
      <c r="K7987">
        <v>1.6341000000000001E-4</v>
      </c>
      <c r="L7987" s="5" cm="1">
        <f t="array" ref="L7987">_xlfn.IFS(I7987=0, 0, I7987&gt;34, 0, AND(I7987&gt;0, I7987&lt;35), VLOOKUP(I7987, $A$63:$C$96, 3))</f>
        <v>4800</v>
      </c>
      <c r="M7987" s="5">
        <f t="shared" si="1123"/>
        <v>0</v>
      </c>
      <c r="N7987" s="5">
        <v>5586.2962669568915</v>
      </c>
      <c r="O7987" s="5">
        <f t="shared" si="1130"/>
        <v>4603.2597000000005</v>
      </c>
      <c r="P7987" s="5">
        <f t="shared" si="1131"/>
        <v>4603.2597000000005</v>
      </c>
      <c r="Q7987" s="5">
        <f t="shared" si="1125"/>
        <v>196.74029999999948</v>
      </c>
      <c r="R7987" s="5">
        <f>IF(O7987&gt;(P7987+U7987),O7987-P7987-U7987, 0)</f>
        <v>0</v>
      </c>
      <c r="S7987" s="5">
        <f t="shared" si="1126"/>
        <v>0</v>
      </c>
      <c r="T7987" s="5">
        <f t="shared" si="1127"/>
        <v>196.74029999999948</v>
      </c>
      <c r="U7987" s="5">
        <f>IF(O7987&gt;P7987,IF(V7986*($B$6/100)&gt;=O7987-P7987,(O7987-P7987), V7986*($B$6/100)), 0)</f>
        <v>0</v>
      </c>
      <c r="V7987" s="5">
        <f>V7986+(T7987*($B$5/100))-(U7987/($B$6/100))</f>
        <v>802025.12265232846</v>
      </c>
      <c r="W7987" s="5">
        <f t="shared" si="1128"/>
        <v>20050.628066308211</v>
      </c>
    </row>
    <row r="7988" spans="4:23" x14ac:dyDescent="0.25">
      <c r="D7988">
        <f t="shared" si="1129"/>
        <v>7986</v>
      </c>
      <c r="E7988" s="3">
        <v>44163</v>
      </c>
      <c r="F7988" s="4">
        <v>0.70833333333333337</v>
      </c>
      <c r="G7988">
        <v>50</v>
      </c>
      <c r="H7988">
        <v>0</v>
      </c>
      <c r="I7988" s="5">
        <f t="shared" si="1124"/>
        <v>7</v>
      </c>
      <c r="J7988" s="22">
        <v>0</v>
      </c>
      <c r="K7988">
        <v>1.9222999999999999E-4</v>
      </c>
      <c r="L7988" s="5" cm="1">
        <f t="array" ref="L7988">_xlfn.IFS(I7988=0, 0, I7988&gt;34, 0, AND(I7988&gt;0, I7988&lt;35), VLOOKUP(I7988, $A$63:$C$96, 3))</f>
        <v>4800</v>
      </c>
      <c r="M7988" s="5">
        <f t="shared" si="1123"/>
        <v>0</v>
      </c>
      <c r="N7988" s="5">
        <v>5826.336438957529</v>
      </c>
      <c r="O7988" s="5">
        <f t="shared" si="1130"/>
        <v>5415.1190999999999</v>
      </c>
      <c r="P7988" s="5">
        <f t="shared" si="1131"/>
        <v>4800</v>
      </c>
      <c r="Q7988" s="5">
        <f t="shared" si="1125"/>
        <v>0</v>
      </c>
      <c r="R7988" s="5">
        <f>IF(O7988&gt;(P7988+U7988),O7988-P7988-U7988, 0)</f>
        <v>0</v>
      </c>
      <c r="S7988" s="5">
        <f t="shared" si="1126"/>
        <v>0</v>
      </c>
      <c r="T7988" s="5">
        <f t="shared" si="1127"/>
        <v>0</v>
      </c>
      <c r="U7988" s="5">
        <f>IF(O7988&gt;P7988,IF(V7987*($B$6/100)&gt;=O7988-P7988,(O7988-P7988), V7987*($B$6/100)), 0)</f>
        <v>615.11909999999989</v>
      </c>
      <c r="V7988" s="5">
        <f>V7987+(T7988*($B$5/100))-(U7988/($B$6/100))</f>
        <v>801146.38108089985</v>
      </c>
      <c r="W7988" s="5">
        <f t="shared" si="1128"/>
        <v>20028.659527022497</v>
      </c>
    </row>
    <row r="7989" spans="4:23" x14ac:dyDescent="0.25">
      <c r="D7989">
        <f t="shared" si="1129"/>
        <v>7987</v>
      </c>
      <c r="E7989" s="3">
        <v>44163</v>
      </c>
      <c r="F7989" s="4">
        <v>0.75</v>
      </c>
      <c r="G7989">
        <v>50</v>
      </c>
      <c r="H7989">
        <v>0</v>
      </c>
      <c r="I7989" s="5">
        <f t="shared" si="1124"/>
        <v>7</v>
      </c>
      <c r="J7989" s="22">
        <v>0</v>
      </c>
      <c r="K7989">
        <v>2.4404E-4</v>
      </c>
      <c r="L7989" s="5" cm="1">
        <f t="array" ref="L7989">_xlfn.IFS(I7989=0, 0, I7989&gt;34, 0, AND(I7989&gt;0, I7989&lt;35), VLOOKUP(I7989, $A$63:$C$96, 3))</f>
        <v>4800</v>
      </c>
      <c r="M7989" s="5">
        <f t="shared" si="1123"/>
        <v>0</v>
      </c>
      <c r="N7989" s="5">
        <v>5767.7021158150246</v>
      </c>
      <c r="O7989" s="5">
        <f t="shared" si="1130"/>
        <v>6874.6068000000005</v>
      </c>
      <c r="P7989" s="5">
        <f t="shared" si="1131"/>
        <v>4800</v>
      </c>
      <c r="Q7989" s="5">
        <f t="shared" si="1125"/>
        <v>0</v>
      </c>
      <c r="R7989" s="5">
        <f>IF(O7989&gt;(P7989+U7989),O7989-P7989-U7989, 0)</f>
        <v>0</v>
      </c>
      <c r="S7989" s="5">
        <f t="shared" si="1126"/>
        <v>0</v>
      </c>
      <c r="T7989" s="5">
        <f t="shared" si="1127"/>
        <v>0</v>
      </c>
      <c r="U7989" s="5">
        <f>IF(O7989&gt;P7989,IF(V7988*($B$6/100)&gt;=O7989-P7989,(O7989-P7989), V7988*($B$6/100)), 0)</f>
        <v>2074.6068000000005</v>
      </c>
      <c r="V7989" s="5">
        <f>V7988+(T7989*($B$5/100))-(U7989/($B$6/100))</f>
        <v>798182.65708089981</v>
      </c>
      <c r="W7989" s="5">
        <f t="shared" si="1128"/>
        <v>19954.566427022495</v>
      </c>
    </row>
    <row r="7990" spans="4:23" x14ac:dyDescent="0.25">
      <c r="D7990">
        <f t="shared" si="1129"/>
        <v>7988</v>
      </c>
      <c r="E7990" s="3">
        <v>44163</v>
      </c>
      <c r="F7990" s="4">
        <v>0.79166666666666663</v>
      </c>
      <c r="G7990">
        <v>50</v>
      </c>
      <c r="H7990">
        <v>0</v>
      </c>
      <c r="I7990" s="5">
        <f t="shared" si="1124"/>
        <v>7</v>
      </c>
      <c r="J7990" s="22">
        <v>0</v>
      </c>
      <c r="K7990">
        <v>2.4234000000000001E-4</v>
      </c>
      <c r="L7990" s="5" cm="1">
        <f t="array" ref="L7990">_xlfn.IFS(I7990=0, 0, I7990&gt;34, 0, AND(I7990&gt;0, I7990&lt;35), VLOOKUP(I7990, $A$63:$C$96, 3))</f>
        <v>4800</v>
      </c>
      <c r="M7990" s="5">
        <f t="shared" si="1123"/>
        <v>0</v>
      </c>
      <c r="N7990" s="5">
        <v>5614.5326897517189</v>
      </c>
      <c r="O7990" s="5">
        <f t="shared" si="1130"/>
        <v>6826.7178000000013</v>
      </c>
      <c r="P7990" s="5">
        <f t="shared" si="1131"/>
        <v>4800</v>
      </c>
      <c r="Q7990" s="5">
        <f t="shared" si="1125"/>
        <v>0</v>
      </c>
      <c r="R7990" s="5">
        <f>IF(O7990&gt;(P7990+U7990),O7990-P7990-U7990, 0)</f>
        <v>0</v>
      </c>
      <c r="S7990" s="5">
        <f t="shared" si="1126"/>
        <v>0</v>
      </c>
      <c r="T7990" s="5">
        <f t="shared" si="1127"/>
        <v>0</v>
      </c>
      <c r="U7990" s="5">
        <f>IF(O7990&gt;P7990,IF(V7989*($B$6/100)&gt;=O7990-P7990,(O7990-P7990), V7989*($B$6/100)), 0)</f>
        <v>2026.7178000000013</v>
      </c>
      <c r="V7990" s="5">
        <f>V7989+(T7990*($B$5/100))-(U7990/($B$6/100))</f>
        <v>795287.34593804262</v>
      </c>
      <c r="W7990" s="5">
        <f t="shared" si="1128"/>
        <v>19882.183648451064</v>
      </c>
    </row>
    <row r="7991" spans="4:23" x14ac:dyDescent="0.25">
      <c r="D7991">
        <f t="shared" si="1129"/>
        <v>7989</v>
      </c>
      <c r="E7991" s="3">
        <v>44163</v>
      </c>
      <c r="F7991" s="4">
        <v>0.83333333333333337</v>
      </c>
      <c r="G7991">
        <v>60</v>
      </c>
      <c r="H7991">
        <v>0</v>
      </c>
      <c r="I7991" s="5">
        <f t="shared" si="1124"/>
        <v>8</v>
      </c>
      <c r="J7991" s="22">
        <v>0</v>
      </c>
      <c r="K7991">
        <v>2.2253999999999999E-4</v>
      </c>
      <c r="L7991" s="5" cm="1">
        <f t="array" ref="L7991">_xlfn.IFS(I7991=0, 0, I7991&gt;34, 0, AND(I7991&gt;0, I7991&lt;35), VLOOKUP(I7991, $A$63:$C$96, 3))</f>
        <v>7160</v>
      </c>
      <c r="M7991" s="5">
        <f t="shared" si="1123"/>
        <v>0</v>
      </c>
      <c r="N7991" s="5">
        <v>5394.3034464084067</v>
      </c>
      <c r="O7991" s="5">
        <f t="shared" si="1130"/>
        <v>6268.9517999999998</v>
      </c>
      <c r="P7991" s="5">
        <f t="shared" si="1131"/>
        <v>6268.9517999999998</v>
      </c>
      <c r="Q7991" s="5">
        <f t="shared" si="1125"/>
        <v>487.20077413479089</v>
      </c>
      <c r="R7991" s="5">
        <f>IF(O7991&gt;(P7991+U7991),O7991-P7991-U7991, 0)</f>
        <v>0</v>
      </c>
      <c r="S7991" s="5">
        <f t="shared" si="1126"/>
        <v>403.84742586520929</v>
      </c>
      <c r="T7991" s="5">
        <f t="shared" si="1127"/>
        <v>487.20077413479089</v>
      </c>
      <c r="U7991" s="5">
        <f>IF(O7991&gt;P7991,IF(V7990*($B$6/100)&gt;=O7991-P7991,(O7991-P7991), V7990*($B$6/100)), 0)</f>
        <v>0</v>
      </c>
      <c r="V7991" s="5">
        <f>V7990+(T7991*($B$5/100))-(U7991/($B$6/100))</f>
        <v>795628.38647993701</v>
      </c>
      <c r="W7991" s="5">
        <f t="shared" si="1128"/>
        <v>19890.709661998426</v>
      </c>
    </row>
    <row r="7992" spans="4:23" x14ac:dyDescent="0.25">
      <c r="D7992">
        <f t="shared" si="1129"/>
        <v>7990</v>
      </c>
      <c r="E7992" s="3">
        <v>44163</v>
      </c>
      <c r="F7992" s="4">
        <v>0.875</v>
      </c>
      <c r="G7992">
        <v>60</v>
      </c>
      <c r="H7992">
        <v>0</v>
      </c>
      <c r="I7992" s="5">
        <f t="shared" si="1124"/>
        <v>8</v>
      </c>
      <c r="J7992" s="22">
        <v>0</v>
      </c>
      <c r="K7992">
        <v>2.0311999999999999E-4</v>
      </c>
      <c r="L7992" s="5" cm="1">
        <f t="array" ref="L7992">_xlfn.IFS(I7992=0, 0, I7992&gt;34, 0, AND(I7992&gt;0, I7992&lt;35), VLOOKUP(I7992, $A$63:$C$96, 3))</f>
        <v>7160</v>
      </c>
      <c r="M7992" s="5">
        <f t="shared" si="1123"/>
        <v>0</v>
      </c>
      <c r="N7992" s="5">
        <v>5060.6217357458563</v>
      </c>
      <c r="O7992" s="5">
        <f t="shared" si="1130"/>
        <v>5721.8903999999993</v>
      </c>
      <c r="P7992" s="5">
        <f t="shared" si="1131"/>
        <v>5721.8903999999993</v>
      </c>
      <c r="Q7992" s="5">
        <f t="shared" si="1125"/>
        <v>487.20077413479089</v>
      </c>
      <c r="R7992" s="5">
        <f>IF(O7992&gt;(P7992+U7992),O7992-P7992-U7992, 0)</f>
        <v>0</v>
      </c>
      <c r="S7992" s="5">
        <f t="shared" si="1126"/>
        <v>950.90882586520979</v>
      </c>
      <c r="T7992" s="5">
        <f t="shared" si="1127"/>
        <v>487.20077413479089</v>
      </c>
      <c r="U7992" s="5">
        <f>IF(O7992&gt;P7992,IF(V7991*($B$6/100)&gt;=O7992-P7992,(O7992-P7992), V7991*($B$6/100)), 0)</f>
        <v>0</v>
      </c>
      <c r="V7992" s="5">
        <f>V7991+(T7992*($B$5/100))-(U7992/($B$6/100))</f>
        <v>795969.42702183139</v>
      </c>
      <c r="W7992" s="5">
        <f t="shared" si="1128"/>
        <v>19899.235675545784</v>
      </c>
    </row>
    <row r="7993" spans="4:23" x14ac:dyDescent="0.25">
      <c r="D7993">
        <f t="shared" si="1129"/>
        <v>7991</v>
      </c>
      <c r="E7993" s="3">
        <v>44163</v>
      </c>
      <c r="F7993" s="4">
        <v>0.91666666666666663</v>
      </c>
      <c r="G7993">
        <v>60</v>
      </c>
      <c r="H7993">
        <v>0</v>
      </c>
      <c r="I7993" s="5">
        <f t="shared" si="1124"/>
        <v>8</v>
      </c>
      <c r="J7993" s="22">
        <v>0</v>
      </c>
      <c r="K7993">
        <v>1.8339999999999999E-4</v>
      </c>
      <c r="L7993" s="5" cm="1">
        <f t="array" ref="L7993">_xlfn.IFS(I7993=0, 0, I7993&gt;34, 0, AND(I7993&gt;0, I7993&lt;35), VLOOKUP(I7993, $A$63:$C$96, 3))</f>
        <v>7160</v>
      </c>
      <c r="M7993" s="5">
        <f t="shared" si="1123"/>
        <v>0</v>
      </c>
      <c r="N7993" s="5">
        <v>4588.3106357573261</v>
      </c>
      <c r="O7993" s="5">
        <f t="shared" si="1130"/>
        <v>5166.3779999999997</v>
      </c>
      <c r="P7993" s="5">
        <f t="shared" si="1131"/>
        <v>5166.3779999999997</v>
      </c>
      <c r="Q7993" s="5">
        <f t="shared" si="1125"/>
        <v>487.20077413479089</v>
      </c>
      <c r="R7993" s="5">
        <f>IF(O7993&gt;(P7993+U7993),O7993-P7993-U7993, 0)</f>
        <v>0</v>
      </c>
      <c r="S7993" s="5">
        <f t="shared" si="1126"/>
        <v>1506.4212258652094</v>
      </c>
      <c r="T7993" s="5">
        <f t="shared" si="1127"/>
        <v>487.20077413479089</v>
      </c>
      <c r="U7993" s="5">
        <f>IF(O7993&gt;P7993,IF(V7992*($B$6/100)&gt;=O7993-P7993,(O7993-P7993), V7992*($B$6/100)), 0)</f>
        <v>0</v>
      </c>
      <c r="V7993" s="5">
        <f>V7992+(T7993*($B$5/100))-(U7993/($B$6/100))</f>
        <v>796310.46756372578</v>
      </c>
      <c r="W7993" s="5">
        <f t="shared" si="1128"/>
        <v>19907.761689093146</v>
      </c>
    </row>
    <row r="7994" spans="4:23" x14ac:dyDescent="0.25">
      <c r="D7994">
        <f t="shared" si="1129"/>
        <v>7992</v>
      </c>
      <c r="E7994" s="3">
        <v>44163</v>
      </c>
      <c r="F7994" s="4">
        <v>0.95833333333333337</v>
      </c>
      <c r="G7994">
        <v>70</v>
      </c>
      <c r="H7994">
        <v>0</v>
      </c>
      <c r="I7994" s="5">
        <f t="shared" si="1124"/>
        <v>10</v>
      </c>
      <c r="J7994" s="22">
        <v>0</v>
      </c>
      <c r="K7994">
        <v>1.7000000000000001E-4</v>
      </c>
      <c r="L7994" s="5" cm="1">
        <f t="array" ref="L7994">_xlfn.IFS(I7994=0, 0, I7994&gt;34, 0, AND(I7994&gt;0, I7994&lt;35), VLOOKUP(I7994, $A$63:$C$96, 3))</f>
        <v>12480</v>
      </c>
      <c r="M7994" s="5">
        <f t="shared" si="1123"/>
        <v>0</v>
      </c>
      <c r="N7994" s="5">
        <v>4006.1485033390618</v>
      </c>
      <c r="O7994" s="5">
        <f t="shared" si="1130"/>
        <v>4788.8999999999996</v>
      </c>
      <c r="P7994" s="5">
        <f t="shared" si="1131"/>
        <v>4788.8999999999996</v>
      </c>
      <c r="Q7994" s="5">
        <f t="shared" si="1125"/>
        <v>487.20077413479089</v>
      </c>
      <c r="R7994" s="5">
        <f>IF(O7994&gt;(P7994+U7994),O7994-P7994-U7994, 0)</f>
        <v>0</v>
      </c>
      <c r="S7994" s="5">
        <f t="shared" si="1126"/>
        <v>2057.5475697902198</v>
      </c>
      <c r="T7994" s="5">
        <f t="shared" si="1127"/>
        <v>5633.5524302097801</v>
      </c>
      <c r="U7994" s="5">
        <f>IF(O7994&gt;P7994,IF(V7993*($B$6/100)&gt;=O7994-P7994,(O7994-P7994), V7993*($B$6/100)), 0)</f>
        <v>0</v>
      </c>
      <c r="V7994" s="5">
        <f>V7993+(T7994*($B$5/100))-(U7994/($B$6/100))</f>
        <v>800253.95426487259</v>
      </c>
      <c r="W7994" s="5">
        <f t="shared" si="1128"/>
        <v>20006.348856621815</v>
      </c>
    </row>
    <row r="7995" spans="4:23" x14ac:dyDescent="0.25">
      <c r="D7995">
        <f t="shared" si="1129"/>
        <v>7993</v>
      </c>
      <c r="E7995" s="3">
        <v>44164</v>
      </c>
      <c r="F7995" s="4">
        <v>0</v>
      </c>
      <c r="G7995">
        <v>60</v>
      </c>
      <c r="H7995">
        <v>0</v>
      </c>
      <c r="I7995" s="5">
        <f t="shared" si="1124"/>
        <v>8</v>
      </c>
      <c r="J7995" s="22">
        <v>0</v>
      </c>
      <c r="K7995">
        <v>1.4851E-4</v>
      </c>
      <c r="L7995" s="5" cm="1">
        <f t="array" ref="L7995">_xlfn.IFS(I7995=0, 0, I7995&gt;34, 0, AND(I7995&gt;0, I7995&lt;35), VLOOKUP(I7995, $A$63:$C$96, 3))</f>
        <v>7160</v>
      </c>
      <c r="M7995" s="5">
        <f t="shared" si="1123"/>
        <v>0</v>
      </c>
      <c r="N7995" s="5">
        <v>3182.0189411740257</v>
      </c>
      <c r="O7995" s="5">
        <f t="shared" si="1130"/>
        <v>4183.5266999999994</v>
      </c>
      <c r="P7995" s="5">
        <f t="shared" si="1131"/>
        <v>4183.5266999999994</v>
      </c>
      <c r="Q7995" s="5">
        <f t="shared" si="1125"/>
        <v>487.20077413479089</v>
      </c>
      <c r="R7995" s="5">
        <f>IF(O7995&gt;(P7995+U7995),O7995-P7995-U7995, 0)</f>
        <v>0</v>
      </c>
      <c r="S7995" s="5">
        <f t="shared" si="1126"/>
        <v>1634.2767458525595</v>
      </c>
      <c r="T7995" s="5">
        <f t="shared" si="1127"/>
        <v>1342.196554147441</v>
      </c>
      <c r="U7995" s="5">
        <f>IF(O7995&gt;P7995,IF(V7994*($B$6/100)&gt;=O7995-P7995,(O7995-P7995), V7994*($B$6/100)), 0)</f>
        <v>0</v>
      </c>
      <c r="V7995" s="5">
        <f>V7994+(T7995*($B$5/100))-(U7995/($B$6/100))</f>
        <v>801193.4918527758</v>
      </c>
      <c r="W7995" s="5">
        <f t="shared" si="1128"/>
        <v>20029.837296319394</v>
      </c>
    </row>
    <row r="7996" spans="4:23" x14ac:dyDescent="0.25">
      <c r="D7996">
        <f t="shared" si="1129"/>
        <v>7994</v>
      </c>
      <c r="E7996" s="3">
        <v>44164</v>
      </c>
      <c r="F7996" s="4">
        <v>4.1666666666666664E-2</v>
      </c>
      <c r="G7996">
        <v>60</v>
      </c>
      <c r="H7996">
        <v>0</v>
      </c>
      <c r="I7996" s="5">
        <f t="shared" si="1124"/>
        <v>8</v>
      </c>
      <c r="J7996" s="22">
        <v>0</v>
      </c>
      <c r="K7996">
        <v>1.2022999999999999E-4</v>
      </c>
      <c r="L7996" s="5" cm="1">
        <f t="array" ref="L7996">_xlfn.IFS(I7996=0, 0, I7996&gt;34, 0, AND(I7996&gt;0, I7996&lt;35), VLOOKUP(I7996, $A$63:$C$96, 3))</f>
        <v>7160</v>
      </c>
      <c r="M7996" s="5">
        <f t="shared" si="1123"/>
        <v>0</v>
      </c>
      <c r="N7996" s="5">
        <v>2826.8096801978918</v>
      </c>
      <c r="O7996" s="5">
        <f t="shared" si="1130"/>
        <v>3386.8790999999997</v>
      </c>
      <c r="P7996" s="5">
        <f t="shared" si="1131"/>
        <v>3386.8790999999997</v>
      </c>
      <c r="Q7996" s="5">
        <f t="shared" si="1125"/>
        <v>487.20077413479089</v>
      </c>
      <c r="R7996" s="5">
        <f>IF(O7996&gt;(P7996+U7996),O7996-P7996-U7996, 0)</f>
        <v>0</v>
      </c>
      <c r="S7996" s="5">
        <f t="shared" si="1126"/>
        <v>1451.8421828104597</v>
      </c>
      <c r="T7996" s="5">
        <f t="shared" si="1127"/>
        <v>2321.2787171895407</v>
      </c>
      <c r="U7996" s="5">
        <f>IF(O7996&gt;P7996,IF(V7995*($B$6/100)&gt;=O7996-P7996,(O7996-P7996), V7995*($B$6/100)), 0)</f>
        <v>0</v>
      </c>
      <c r="V7996" s="5">
        <f>V7995+(T7996*($B$5/100))-(U7996/($B$6/100))</f>
        <v>802818.38695480849</v>
      </c>
      <c r="W7996" s="5">
        <f t="shared" si="1128"/>
        <v>20070.459673870213</v>
      </c>
    </row>
    <row r="7997" spans="4:23" x14ac:dyDescent="0.25">
      <c r="D7997">
        <f t="shared" si="1129"/>
        <v>7995</v>
      </c>
      <c r="E7997" s="3">
        <v>44164</v>
      </c>
      <c r="F7997" s="4">
        <v>8.3333333333333329E-2</v>
      </c>
      <c r="G7997">
        <v>50</v>
      </c>
      <c r="H7997">
        <v>0</v>
      </c>
      <c r="I7997" s="5">
        <f t="shared" si="1124"/>
        <v>7</v>
      </c>
      <c r="J7997" s="22">
        <v>0</v>
      </c>
      <c r="K7997">
        <v>9.7440000000000002E-5</v>
      </c>
      <c r="L7997" s="5" cm="1">
        <f t="array" ref="L7997">_xlfn.IFS(I7997=0, 0, I7997&gt;34, 0, AND(I7997&gt;0, I7997&lt;35), VLOOKUP(I7997, $A$63:$C$96, 3))</f>
        <v>4800</v>
      </c>
      <c r="M7997" s="5">
        <f t="shared" si="1123"/>
        <v>0</v>
      </c>
      <c r="N7997" s="5">
        <v>2700.8192958323025</v>
      </c>
      <c r="O7997" s="5">
        <f t="shared" si="1130"/>
        <v>2744.8847999999998</v>
      </c>
      <c r="P7997" s="5">
        <f t="shared" si="1131"/>
        <v>2744.8847999999998</v>
      </c>
      <c r="Q7997" s="5">
        <f t="shared" si="1125"/>
        <v>487.20077413479089</v>
      </c>
      <c r="R7997" s="5">
        <f>IF(O7997&gt;(P7997+U7997),O7997-P7997-U7997, 0)</f>
        <v>0</v>
      </c>
      <c r="S7997" s="5">
        <f t="shared" si="1126"/>
        <v>1387.1338453755673</v>
      </c>
      <c r="T7997" s="5">
        <f t="shared" si="1127"/>
        <v>667.98135462443292</v>
      </c>
      <c r="U7997" s="5">
        <f>IF(O7997&gt;P7997,IF(V7996*($B$6/100)&gt;=O7997-P7997,(O7997-P7997), V7996*($B$6/100)), 0)</f>
        <v>0</v>
      </c>
      <c r="V7997" s="5">
        <f>V7996+(T7997*($B$5/100))-(U7997/($B$6/100))</f>
        <v>803285.97390304564</v>
      </c>
      <c r="W7997" s="5">
        <f t="shared" si="1128"/>
        <v>20082.149347576142</v>
      </c>
    </row>
    <row r="7998" spans="4:23" x14ac:dyDescent="0.25">
      <c r="D7998">
        <f t="shared" si="1129"/>
        <v>7996</v>
      </c>
      <c r="E7998" s="3">
        <v>44164</v>
      </c>
      <c r="F7998" s="4">
        <v>0.125</v>
      </c>
      <c r="G7998">
        <v>40</v>
      </c>
      <c r="H7998">
        <v>0</v>
      </c>
      <c r="I7998" s="5">
        <f t="shared" si="1124"/>
        <v>6</v>
      </c>
      <c r="J7998" s="22">
        <v>0</v>
      </c>
      <c r="K7998">
        <v>8.4099999999999984E-5</v>
      </c>
      <c r="L7998" s="5" cm="1">
        <f t="array" ref="L7998">_xlfn.IFS(I7998=0, 0, I7998&gt;34, 0, AND(I7998&gt;0, I7998&lt;35), VLOOKUP(I7998, $A$63:$C$96, 3))</f>
        <v>2980</v>
      </c>
      <c r="M7998" s="5">
        <f t="shared" si="1123"/>
        <v>0</v>
      </c>
      <c r="N7998" s="5">
        <v>2751.9845499925991</v>
      </c>
      <c r="O7998" s="5">
        <f t="shared" si="1130"/>
        <v>2369.0969999999998</v>
      </c>
      <c r="P7998" s="5">
        <f t="shared" si="1131"/>
        <v>2369.0969999999998</v>
      </c>
      <c r="Q7998" s="5">
        <f t="shared" si="1125"/>
        <v>487.20077413479089</v>
      </c>
      <c r="R7998" s="5">
        <f>IF(O7998&gt;(P7998+U7998),O7998-P7998-U7998, 0)</f>
        <v>0</v>
      </c>
      <c r="S7998" s="5">
        <f t="shared" si="1126"/>
        <v>123.70222586520936</v>
      </c>
      <c r="T7998" s="5">
        <f t="shared" si="1127"/>
        <v>487.20077413479089</v>
      </c>
      <c r="U7998" s="5">
        <f>IF(O7998&gt;P7998,IF(V7997*($B$6/100)&gt;=O7998-P7998,(O7998-P7998), V7997*($B$6/100)), 0)</f>
        <v>0</v>
      </c>
      <c r="V7998" s="5">
        <f>V7997+(T7998*($B$5/100))-(U7998/($B$6/100))</f>
        <v>803627.01444494002</v>
      </c>
      <c r="W7998" s="5">
        <f t="shared" si="1128"/>
        <v>20090.6753611235</v>
      </c>
    </row>
    <row r="7999" spans="4:23" x14ac:dyDescent="0.25">
      <c r="D7999">
        <f t="shared" si="1129"/>
        <v>7997</v>
      </c>
      <c r="E7999" s="3">
        <v>44164</v>
      </c>
      <c r="F7999" s="4">
        <v>0.16666666666666666</v>
      </c>
      <c r="G7999">
        <v>40</v>
      </c>
      <c r="H7999">
        <v>0</v>
      </c>
      <c r="I7999" s="5">
        <f t="shared" si="1124"/>
        <v>6</v>
      </c>
      <c r="J7999" s="22">
        <v>0</v>
      </c>
      <c r="K7999">
        <v>7.6600000000000005E-5</v>
      </c>
      <c r="L7999" s="5" cm="1">
        <f t="array" ref="L7999">_xlfn.IFS(I7999=0, 0, I7999&gt;34, 0, AND(I7999&gt;0, I7999&lt;35), VLOOKUP(I7999, $A$63:$C$96, 3))</f>
        <v>2980</v>
      </c>
      <c r="M7999" s="5">
        <f t="shared" si="1123"/>
        <v>0</v>
      </c>
      <c r="N7999" s="5">
        <v>2839.0265425234543</v>
      </c>
      <c r="O7999" s="5">
        <f t="shared" si="1130"/>
        <v>2157.8220000000006</v>
      </c>
      <c r="P7999" s="5">
        <f t="shared" si="1131"/>
        <v>2157.8220000000006</v>
      </c>
      <c r="Q7999" s="5">
        <f t="shared" si="1125"/>
        <v>487.20077413479089</v>
      </c>
      <c r="R7999" s="5">
        <f>IF(O7999&gt;(P7999+U7999),O7999-P7999-U7999, 0)</f>
        <v>0</v>
      </c>
      <c r="S7999" s="5">
        <f t="shared" si="1126"/>
        <v>334.97722586520854</v>
      </c>
      <c r="T7999" s="5">
        <f t="shared" si="1127"/>
        <v>487.20077413479089</v>
      </c>
      <c r="U7999" s="5">
        <f>IF(O7999&gt;P7999,IF(V7998*($B$6/100)&gt;=O7999-P7999,(O7999-P7999), V7998*($B$6/100)), 0)</f>
        <v>0</v>
      </c>
      <c r="V7999" s="5">
        <f>V7998+(T7999*($B$5/100))-(U7999/($B$6/100))</f>
        <v>803968.05498683441</v>
      </c>
      <c r="W7999" s="5">
        <f t="shared" si="1128"/>
        <v>20099.201374670862</v>
      </c>
    </row>
    <row r="8000" spans="4:23" x14ac:dyDescent="0.25">
      <c r="D8000">
        <f t="shared" si="1129"/>
        <v>7998</v>
      </c>
      <c r="E8000" s="3">
        <v>44164</v>
      </c>
      <c r="F8000" s="4">
        <v>0.20833333333333334</v>
      </c>
      <c r="G8000">
        <v>40</v>
      </c>
      <c r="H8000">
        <v>0</v>
      </c>
      <c r="I8000" s="5">
        <f t="shared" si="1124"/>
        <v>6</v>
      </c>
      <c r="J8000" s="22">
        <v>0</v>
      </c>
      <c r="K8000">
        <v>7.3910000000000002E-5</v>
      </c>
      <c r="L8000" s="5" cm="1">
        <f t="array" ref="L8000">_xlfn.IFS(I8000=0, 0, I8000&gt;34, 0, AND(I8000&gt;0, I8000&lt;35), VLOOKUP(I8000, $A$63:$C$96, 3))</f>
        <v>2980</v>
      </c>
      <c r="M8000" s="5">
        <f t="shared" si="1123"/>
        <v>0</v>
      </c>
      <c r="N8000" s="5">
        <v>3077.9923848241874</v>
      </c>
      <c r="O8000" s="5">
        <f t="shared" si="1130"/>
        <v>2082.0446999999999</v>
      </c>
      <c r="P8000" s="5">
        <f t="shared" si="1131"/>
        <v>2082.0446999999999</v>
      </c>
      <c r="Q8000" s="5">
        <f t="shared" si="1125"/>
        <v>487.20077413479089</v>
      </c>
      <c r="R8000" s="5">
        <f>IF(O8000&gt;(P8000+U8000),O8000-P8000-U8000, 0)</f>
        <v>0</v>
      </c>
      <c r="S8000" s="5">
        <f t="shared" si="1126"/>
        <v>410.75452586520919</v>
      </c>
      <c r="T8000" s="5">
        <f t="shared" si="1127"/>
        <v>487.20077413479089</v>
      </c>
      <c r="U8000" s="5">
        <f>IF(O8000&gt;P8000,IF(V7999*($B$6/100)&gt;=O8000-P8000,(O8000-P8000), V7999*($B$6/100)), 0)</f>
        <v>0</v>
      </c>
      <c r="V8000" s="5">
        <f>V7999+(T8000*($B$5/100))-(U8000/($B$6/100))</f>
        <v>804309.09552872879</v>
      </c>
      <c r="W8000" s="5">
        <f t="shared" si="1128"/>
        <v>20107.72738821822</v>
      </c>
    </row>
    <row r="8001" spans="4:23" x14ac:dyDescent="0.25">
      <c r="D8001">
        <f t="shared" si="1129"/>
        <v>7999</v>
      </c>
      <c r="E8001" s="3">
        <v>44164</v>
      </c>
      <c r="F8001" s="4">
        <v>0.25</v>
      </c>
      <c r="G8001">
        <v>40</v>
      </c>
      <c r="H8001">
        <v>0</v>
      </c>
      <c r="I8001" s="5">
        <f t="shared" si="1124"/>
        <v>6</v>
      </c>
      <c r="J8001" s="22">
        <v>0</v>
      </c>
      <c r="K8001">
        <v>7.463999999999999E-5</v>
      </c>
      <c r="L8001" s="5" cm="1">
        <f t="array" ref="L8001">_xlfn.IFS(I8001=0, 0, I8001&gt;34, 0, AND(I8001&gt;0, I8001&lt;35), VLOOKUP(I8001, $A$63:$C$96, 3))</f>
        <v>2980</v>
      </c>
      <c r="M8001" s="5">
        <f t="shared" si="1123"/>
        <v>0</v>
      </c>
      <c r="N8001" s="5">
        <v>3516.5188066063001</v>
      </c>
      <c r="O8001" s="5">
        <f t="shared" si="1130"/>
        <v>2102.6087999999995</v>
      </c>
      <c r="P8001" s="5">
        <f t="shared" si="1131"/>
        <v>2102.6087999999995</v>
      </c>
      <c r="Q8001" s="5">
        <f t="shared" si="1125"/>
        <v>487.20077413479089</v>
      </c>
      <c r="R8001" s="5">
        <f>IF(O8001&gt;(P8001+U8001),O8001-P8001-U8001, 0)</f>
        <v>0</v>
      </c>
      <c r="S8001" s="5">
        <f t="shared" si="1126"/>
        <v>390.19042586520959</v>
      </c>
      <c r="T8001" s="5">
        <f t="shared" si="1127"/>
        <v>487.20077413479089</v>
      </c>
      <c r="U8001" s="5">
        <f>IF(O8001&gt;P8001,IF(V8000*($B$6/100)&gt;=O8001-P8001,(O8001-P8001), V8000*($B$6/100)), 0)</f>
        <v>0</v>
      </c>
      <c r="V8001" s="5">
        <f>V8000+(T8001*($B$5/100))-(U8001/($B$6/100))</f>
        <v>804650.13607062318</v>
      </c>
      <c r="W8001" s="5">
        <f t="shared" si="1128"/>
        <v>20116.253401765578</v>
      </c>
    </row>
    <row r="8002" spans="4:23" x14ac:dyDescent="0.25">
      <c r="D8002">
        <f t="shared" si="1129"/>
        <v>8000</v>
      </c>
      <c r="E8002" s="3">
        <v>44164</v>
      </c>
      <c r="F8002" s="4">
        <v>0.29166666666666669</v>
      </c>
      <c r="G8002">
        <v>40</v>
      </c>
      <c r="H8002">
        <v>0</v>
      </c>
      <c r="I8002" s="5">
        <f t="shared" si="1124"/>
        <v>6</v>
      </c>
      <c r="J8002" s="22">
        <v>0</v>
      </c>
      <c r="K8002">
        <v>8.1029999999999988E-5</v>
      </c>
      <c r="L8002" s="5" cm="1">
        <f t="array" ref="L8002">_xlfn.IFS(I8002=0, 0, I8002&gt;34, 0, AND(I8002&gt;0, I8002&lt;35), VLOOKUP(I8002, $A$63:$C$96, 3))</f>
        <v>2980</v>
      </c>
      <c r="M8002" s="5">
        <f t="shared" si="1123"/>
        <v>0</v>
      </c>
      <c r="N8002" s="5">
        <v>4404.1517761528585</v>
      </c>
      <c r="O8002" s="5">
        <f t="shared" si="1130"/>
        <v>2282.6150999999995</v>
      </c>
      <c r="P8002" s="5">
        <f t="shared" si="1131"/>
        <v>2282.6150999999995</v>
      </c>
      <c r="Q8002" s="5">
        <f t="shared" si="1125"/>
        <v>487.20077413479089</v>
      </c>
      <c r="R8002" s="5">
        <f>IF(O8002&gt;(P8002+U8002),O8002-P8002-U8002, 0)</f>
        <v>0</v>
      </c>
      <c r="S8002" s="5">
        <f t="shared" si="1126"/>
        <v>210.18412586520958</v>
      </c>
      <c r="T8002" s="5">
        <f t="shared" si="1127"/>
        <v>487.20077413479089</v>
      </c>
      <c r="U8002" s="5">
        <f>IF(O8002&gt;P8002,IF(V8001*($B$6/100)&gt;=O8002-P8002,(O8002-P8002), V8001*($B$6/100)), 0)</f>
        <v>0</v>
      </c>
      <c r="V8002" s="5">
        <f>V8001+(T8002*($B$5/100))-(U8002/($B$6/100))</f>
        <v>804991.17661251756</v>
      </c>
      <c r="W8002" s="5">
        <f t="shared" si="1128"/>
        <v>20124.77941531294</v>
      </c>
    </row>
    <row r="8003" spans="4:23" x14ac:dyDescent="0.25">
      <c r="D8003">
        <f t="shared" si="1129"/>
        <v>8001</v>
      </c>
      <c r="E8003" s="3">
        <v>44164</v>
      </c>
      <c r="F8003" s="4">
        <v>0.33333333333333331</v>
      </c>
      <c r="G8003">
        <v>40</v>
      </c>
      <c r="H8003">
        <v>0</v>
      </c>
      <c r="I8003" s="5">
        <f t="shared" si="1124"/>
        <v>6</v>
      </c>
      <c r="J8003" s="22">
        <v>4.9489515646110373E-6</v>
      </c>
      <c r="K8003">
        <v>9.7239999999999997E-5</v>
      </c>
      <c r="L8003" s="5" cm="1">
        <f t="array" ref="L8003">_xlfn.IFS(I8003=0, 0, I8003&gt;34, 0, AND(I8003&gt;0, I8003&lt;35), VLOOKUP(I8003, $A$63:$C$96, 3))</f>
        <v>2980</v>
      </c>
      <c r="M8003" s="5">
        <f t="shared" ref="M8003:M8066" si="1132">$B$11*$B$4*J8003*1000</f>
        <v>23.507519931902429</v>
      </c>
      <c r="N8003" s="5">
        <v>5687.5242905676068</v>
      </c>
      <c r="O8003" s="5">
        <f t="shared" si="1130"/>
        <v>2739.2507999999998</v>
      </c>
      <c r="P8003" s="5">
        <f t="shared" si="1131"/>
        <v>2739.2507999999998</v>
      </c>
      <c r="Q8003" s="5">
        <f t="shared" si="1125"/>
        <v>264.25671993190281</v>
      </c>
      <c r="R8003" s="5">
        <f>IF(O8003&gt;(P8003+U8003),O8003-P8003-U8003, 0)</f>
        <v>0</v>
      </c>
      <c r="S8003" s="5">
        <f t="shared" si="1126"/>
        <v>0</v>
      </c>
      <c r="T8003" s="5">
        <f t="shared" si="1127"/>
        <v>264.25671993190281</v>
      </c>
      <c r="U8003" s="5">
        <f>IF(O8003&gt;P8003,IF(V8002*($B$6/100)&gt;=O8003-P8003,(O8003-P8003), V8002*($B$6/100)), 0)</f>
        <v>0</v>
      </c>
      <c r="V8003" s="5">
        <f>V8002+(T8003*($B$5/100))-(U8003/($B$6/100))</f>
        <v>805176.15631646989</v>
      </c>
      <c r="W8003" s="5">
        <f t="shared" si="1128"/>
        <v>20129.403907911747</v>
      </c>
    </row>
    <row r="8004" spans="4:23" x14ac:dyDescent="0.25">
      <c r="D8004">
        <f t="shared" si="1129"/>
        <v>8002</v>
      </c>
      <c r="E8004" s="3">
        <v>44164</v>
      </c>
      <c r="F8004" s="4">
        <v>0.375</v>
      </c>
      <c r="G8004">
        <v>50</v>
      </c>
      <c r="H8004">
        <v>0</v>
      </c>
      <c r="I8004" s="5">
        <f t="shared" ref="I8004:I8067" si="1133">ROUND((G8004/10)*((LN(99/0.03)/(LN(10/0.03)))),0)</f>
        <v>7</v>
      </c>
      <c r="J8004" s="22">
        <v>2.9693709387666222E-5</v>
      </c>
      <c r="K8004">
        <v>1.2809E-4</v>
      </c>
      <c r="L8004" s="5" cm="1">
        <f t="array" ref="L8004">_xlfn.IFS(I8004=0, 0, I8004&gt;34, 0, AND(I8004&gt;0, I8004&lt;35), VLOOKUP(I8004, $A$63:$C$96, 3))</f>
        <v>4800</v>
      </c>
      <c r="M8004" s="5">
        <f t="shared" si="1132"/>
        <v>141.04511959141456</v>
      </c>
      <c r="N8004" s="5">
        <v>7103.8508384154002</v>
      </c>
      <c r="O8004" s="5">
        <f t="shared" si="1130"/>
        <v>3608.2952999999998</v>
      </c>
      <c r="P8004" s="5">
        <f t="shared" si="1131"/>
        <v>3608.2952999999998</v>
      </c>
      <c r="Q8004" s="5">
        <f t="shared" ref="Q8004:Q8067" si="1134">IF((L8004+M8004-P8004)&lt;($B$8/100)*$B$3,L8004+M8004-P8004,($B$8/100)*$B$3)</f>
        <v>487.20077413479089</v>
      </c>
      <c r="R8004" s="5">
        <f>IF(O8004&gt;(P8004+U8004),O8004-P8004-U8004, 0)</f>
        <v>0</v>
      </c>
      <c r="S8004" s="5">
        <f t="shared" ref="S8004:S8067" si="1135">IF((IF((L8004+M8004)&gt;O8004,L8004+M8004-P8004-Q8004,0))&lt;((N8004*3.595182*($B$7/100))/($B$5/100)),L8004+M8004-P8004-Q8004, N8004*3.595182*($B$7/100)/($B$5/100))</f>
        <v>845.54904545662407</v>
      </c>
      <c r="T8004" s="5">
        <f t="shared" ref="T8004:T8067" si="1136">((L8004+M8004)-P8004-S8004)</f>
        <v>487.20077413479089</v>
      </c>
      <c r="U8004" s="5">
        <f>IF(O8004&gt;P8004,IF(V8003*($B$6/100)&gt;=O8004-P8004,(O8004-P8004), V8003*($B$6/100)), 0)</f>
        <v>0</v>
      </c>
      <c r="V8004" s="5">
        <f>V8003+(T8004*($B$5/100))-(U8004/($B$6/100))</f>
        <v>805517.19685836427</v>
      </c>
      <c r="W8004" s="5">
        <f t="shared" ref="W8004:W8067" si="1137">V8004/40</f>
        <v>20137.929921459108</v>
      </c>
    </row>
    <row r="8005" spans="4:23" x14ac:dyDescent="0.25">
      <c r="D8005">
        <f t="shared" ref="D8005:D8068" si="1138">D8004+1</f>
        <v>8003</v>
      </c>
      <c r="E8005" s="3">
        <v>44164</v>
      </c>
      <c r="F8005" s="4">
        <v>0.41666666666666669</v>
      </c>
      <c r="G8005">
        <v>30</v>
      </c>
      <c r="H8005">
        <v>2</v>
      </c>
      <c r="I8005" s="5">
        <f t="shared" si="1133"/>
        <v>4</v>
      </c>
      <c r="J8005" s="22">
        <v>8.6606652380693145E-5</v>
      </c>
      <c r="K8005">
        <v>1.5774000000000002E-4</v>
      </c>
      <c r="L8005" s="5" cm="1">
        <f t="array" ref="L8005">_xlfn.IFS(I8005=0, 0, I8005&gt;34, 0, AND(I8005&gt;0, I8005&lt;35), VLOOKUP(I8005, $A$63:$C$96, 3))</f>
        <v>740</v>
      </c>
      <c r="M8005" s="5">
        <f t="shared" si="1132"/>
        <v>411.38159880829244</v>
      </c>
      <c r="N8005" s="5">
        <v>7925.9771886087328</v>
      </c>
      <c r="O8005" s="5">
        <f t="shared" ref="O8005:O8068" si="1139">$B$2*K8005*1000</f>
        <v>4443.5358000000006</v>
      </c>
      <c r="P8005" s="5">
        <f t="shared" ref="P8005:P8068" si="1140">IF(O8005&gt;=(L8005+M8005),L8005+M8005,O8005)</f>
        <v>1151.3815988082924</v>
      </c>
      <c r="Q8005" s="5">
        <f t="shared" si="1134"/>
        <v>0</v>
      </c>
      <c r="R8005" s="5">
        <f>IF(O8005&gt;(P8005+U8005),O8005-P8005-U8005, 0)</f>
        <v>0</v>
      </c>
      <c r="S8005" s="5">
        <f t="shared" si="1135"/>
        <v>0</v>
      </c>
      <c r="T8005" s="5">
        <f t="shared" si="1136"/>
        <v>0</v>
      </c>
      <c r="U8005" s="5">
        <f>IF(O8005&gt;P8005,IF(V8004*($B$6/100)&gt;=O8005-P8005,(O8005-P8005), V8004*($B$6/100)), 0)</f>
        <v>3292.1542011917081</v>
      </c>
      <c r="V8005" s="5">
        <f>V8004+(T8005*($B$5/100))-(U8005/($B$6/100))</f>
        <v>800814.1194280904</v>
      </c>
      <c r="W8005" s="5">
        <f t="shared" si="1137"/>
        <v>20020.352985702259</v>
      </c>
    </row>
    <row r="8006" spans="4:23" x14ac:dyDescent="0.25">
      <c r="D8006">
        <f t="shared" si="1138"/>
        <v>8004</v>
      </c>
      <c r="E8006" s="3">
        <v>44164</v>
      </c>
      <c r="F8006" s="4">
        <v>0.45833333333333331</v>
      </c>
      <c r="G8006">
        <v>30</v>
      </c>
      <c r="H8006">
        <v>10</v>
      </c>
      <c r="I8006" s="5">
        <f t="shared" si="1133"/>
        <v>4</v>
      </c>
      <c r="J8006" s="22">
        <v>2.0785596571366356E-4</v>
      </c>
      <c r="K8006">
        <v>1.6681000000000001E-4</v>
      </c>
      <c r="L8006" s="5" cm="1">
        <f t="array" ref="L8006">_xlfn.IFS(I8006=0, 0, I8006&gt;34, 0, AND(I8006&gt;0, I8006&lt;35), VLOOKUP(I8006, $A$63:$C$96, 3))</f>
        <v>740</v>
      </c>
      <c r="M8006" s="5">
        <f t="shared" si="1132"/>
        <v>987.31583713990187</v>
      </c>
      <c r="N8006" s="5">
        <v>7258.6505229513859</v>
      </c>
      <c r="O8006" s="5">
        <f t="shared" si="1139"/>
        <v>4699.0376999999999</v>
      </c>
      <c r="P8006" s="5">
        <f t="shared" si="1140"/>
        <v>1727.3158371399018</v>
      </c>
      <c r="Q8006" s="5">
        <f t="shared" si="1134"/>
        <v>0</v>
      </c>
      <c r="R8006" s="5">
        <f>IF(O8006&gt;(P8006+U8006),O8006-P8006-U8006, 0)</f>
        <v>0</v>
      </c>
      <c r="S8006" s="5">
        <f t="shared" si="1135"/>
        <v>0</v>
      </c>
      <c r="T8006" s="5">
        <f t="shared" si="1136"/>
        <v>0</v>
      </c>
      <c r="U8006" s="5">
        <f>IF(O8006&gt;P8006,IF(V8005*($B$6/100)&gt;=O8006-P8006,(O8006-P8006), V8005*($B$6/100)), 0)</f>
        <v>2971.7218628600981</v>
      </c>
      <c r="V8006" s="5">
        <f>V8005+(T8006*($B$5/100))-(U8006/($B$6/100))</f>
        <v>796568.80248114746</v>
      </c>
      <c r="W8006" s="5">
        <f t="shared" si="1137"/>
        <v>19914.220062028686</v>
      </c>
    </row>
    <row r="8007" spans="4:23" x14ac:dyDescent="0.25">
      <c r="D8007">
        <f t="shared" si="1138"/>
        <v>8005</v>
      </c>
      <c r="E8007" s="3">
        <v>44164</v>
      </c>
      <c r="F8007" s="4">
        <v>0.5</v>
      </c>
      <c r="G8007">
        <v>30</v>
      </c>
      <c r="H8007">
        <v>10</v>
      </c>
      <c r="I8007" s="5">
        <f t="shared" si="1133"/>
        <v>4</v>
      </c>
      <c r="J8007" s="22">
        <v>2.0785596571366356E-4</v>
      </c>
      <c r="K8007">
        <v>1.6631000000000003E-4</v>
      </c>
      <c r="L8007" s="5" cm="1">
        <f t="array" ref="L8007">_xlfn.IFS(I8007=0, 0, I8007&gt;34, 0, AND(I8007&gt;0, I8007&lt;35), VLOOKUP(I8007, $A$63:$C$96, 3))</f>
        <v>740</v>
      </c>
      <c r="M8007" s="5">
        <f t="shared" si="1132"/>
        <v>987.31583713990187</v>
      </c>
      <c r="N8007" s="5">
        <v>5705.4159163150653</v>
      </c>
      <c r="O8007" s="5">
        <f t="shared" si="1139"/>
        <v>4684.9527000000007</v>
      </c>
      <c r="P8007" s="5">
        <f t="shared" si="1140"/>
        <v>1727.3158371399018</v>
      </c>
      <c r="Q8007" s="5">
        <f t="shared" si="1134"/>
        <v>0</v>
      </c>
      <c r="R8007" s="5">
        <f>IF(O8007&gt;(P8007+U8007),O8007-P8007-U8007, 0)</f>
        <v>0</v>
      </c>
      <c r="S8007" s="5">
        <f t="shared" si="1135"/>
        <v>0</v>
      </c>
      <c r="T8007" s="5">
        <f t="shared" si="1136"/>
        <v>0</v>
      </c>
      <c r="U8007" s="5">
        <f>IF(O8007&gt;P8007,IF(V8006*($B$6/100)&gt;=O8007-P8007,(O8007-P8007), V8006*($B$6/100)), 0)</f>
        <v>2957.636862860099</v>
      </c>
      <c r="V8007" s="5">
        <f>V8006+(T8007*($B$5/100))-(U8007/($B$6/100))</f>
        <v>792343.60696277593</v>
      </c>
      <c r="W8007" s="5">
        <f t="shared" si="1137"/>
        <v>19808.590174069399</v>
      </c>
    </row>
    <row r="8008" spans="4:23" x14ac:dyDescent="0.25">
      <c r="D8008">
        <f t="shared" si="1138"/>
        <v>8006</v>
      </c>
      <c r="E8008" s="3">
        <v>44164</v>
      </c>
      <c r="F8008" s="4">
        <v>0.54166666666666663</v>
      </c>
      <c r="G8008">
        <v>40</v>
      </c>
      <c r="H8008">
        <v>10</v>
      </c>
      <c r="I8008" s="5">
        <f t="shared" si="1133"/>
        <v>6</v>
      </c>
      <c r="J8008" s="22">
        <v>1.8806015945521941E-4</v>
      </c>
      <c r="K8008">
        <v>1.6788E-4</v>
      </c>
      <c r="L8008" s="5" cm="1">
        <f t="array" ref="L8008">_xlfn.IFS(I8008=0, 0, I8008&gt;34, 0, AND(I8008&gt;0, I8008&lt;35), VLOOKUP(I8008, $A$63:$C$96, 3))</f>
        <v>2980</v>
      </c>
      <c r="M8008" s="5">
        <f t="shared" si="1132"/>
        <v>893.28575741229224</v>
      </c>
      <c r="N8008" s="5">
        <v>4969.157609580604</v>
      </c>
      <c r="O8008" s="5">
        <f t="shared" si="1139"/>
        <v>4729.1796000000004</v>
      </c>
      <c r="P8008" s="5">
        <f t="shared" si="1140"/>
        <v>3873.2857574122922</v>
      </c>
      <c r="Q8008" s="5">
        <f t="shared" si="1134"/>
        <v>0</v>
      </c>
      <c r="R8008" s="5">
        <f>IF(O8008&gt;(P8008+U8008),O8008-P8008-U8008, 0)</f>
        <v>0</v>
      </c>
      <c r="S8008" s="5">
        <f t="shared" si="1135"/>
        <v>0</v>
      </c>
      <c r="T8008" s="5">
        <f t="shared" si="1136"/>
        <v>0</v>
      </c>
      <c r="U8008" s="5">
        <f>IF(O8008&gt;P8008,IF(V8007*($B$6/100)&gt;=O8008-P8008,(O8008-P8008), V8007*($B$6/100)), 0)</f>
        <v>855.89384258770815</v>
      </c>
      <c r="V8008" s="5">
        <f>V8007+(T8008*($B$5/100))-(U8008/($B$6/100))</f>
        <v>791120.90147336491</v>
      </c>
      <c r="W8008" s="5">
        <f t="shared" si="1137"/>
        <v>19778.022536834123</v>
      </c>
    </row>
    <row r="8009" spans="4:23" x14ac:dyDescent="0.25">
      <c r="D8009">
        <f t="shared" si="1138"/>
        <v>8007</v>
      </c>
      <c r="E8009" s="3">
        <v>44164</v>
      </c>
      <c r="F8009" s="4">
        <v>0.58333333333333337</v>
      </c>
      <c r="G8009">
        <v>40</v>
      </c>
      <c r="H8009">
        <v>10</v>
      </c>
      <c r="I8009" s="5">
        <f t="shared" si="1133"/>
        <v>6</v>
      </c>
      <c r="J8009" s="22">
        <v>1.3114721646219249E-4</v>
      </c>
      <c r="K8009">
        <v>1.6629000000000001E-4</v>
      </c>
      <c r="L8009" s="5" cm="1">
        <f t="array" ref="L8009">_xlfn.IFS(I8009=0, 0, I8009&gt;34, 0, AND(I8009&gt;0, I8009&lt;35), VLOOKUP(I8009, $A$63:$C$96, 3))</f>
        <v>2980</v>
      </c>
      <c r="M8009" s="5">
        <f t="shared" si="1132"/>
        <v>622.94927819541431</v>
      </c>
      <c r="N8009" s="5">
        <v>4559.088652833283</v>
      </c>
      <c r="O8009" s="5">
        <f t="shared" si="1139"/>
        <v>4684.3893000000007</v>
      </c>
      <c r="P8009" s="5">
        <f t="shared" si="1140"/>
        <v>3602.9492781954141</v>
      </c>
      <c r="Q8009" s="5">
        <f t="shared" si="1134"/>
        <v>0</v>
      </c>
      <c r="R8009" s="5">
        <f>IF(O8009&gt;(P8009+U8009),O8009-P8009-U8009, 0)</f>
        <v>0</v>
      </c>
      <c r="S8009" s="5">
        <f t="shared" si="1135"/>
        <v>0</v>
      </c>
      <c r="T8009" s="5">
        <f t="shared" si="1136"/>
        <v>0</v>
      </c>
      <c r="U8009" s="5">
        <f>IF(O8009&gt;P8009,IF(V8008*($B$6/100)&gt;=O8009-P8009,(O8009-P8009), V8008*($B$6/100)), 0)</f>
        <v>1081.4400218045866</v>
      </c>
      <c r="V8009" s="5">
        <f>V8008+(T8009*($B$5/100))-(U8009/($B$6/100))</f>
        <v>789575.98715650116</v>
      </c>
      <c r="W8009" s="5">
        <f t="shared" si="1137"/>
        <v>19739.39967891253</v>
      </c>
    </row>
    <row r="8010" spans="4:23" x14ac:dyDescent="0.25">
      <c r="D8010">
        <f t="shared" si="1138"/>
        <v>8008</v>
      </c>
      <c r="E8010" s="3">
        <v>44164</v>
      </c>
      <c r="F8010" s="4">
        <v>0.625</v>
      </c>
      <c r="G8010">
        <v>20</v>
      </c>
      <c r="H8010">
        <v>8</v>
      </c>
      <c r="I8010" s="5">
        <f t="shared" si="1133"/>
        <v>3</v>
      </c>
      <c r="J8010" s="22">
        <v>5.4438467210721408E-5</v>
      </c>
      <c r="K8010">
        <v>1.6149E-4</v>
      </c>
      <c r="L8010" s="5" cm="1">
        <f t="array" ref="L8010">_xlfn.IFS(I8010=0, 0, I8010&gt;34, 0, AND(I8010&gt;0, I8010&lt;35), VLOOKUP(I8010, $A$63:$C$96, 3))</f>
        <v>232</v>
      </c>
      <c r="M8010" s="5">
        <f t="shared" si="1132"/>
        <v>258.58271925092669</v>
      </c>
      <c r="N8010" s="5">
        <v>4634.9373848627265</v>
      </c>
      <c r="O8010" s="5">
        <f t="shared" si="1139"/>
        <v>4549.1732999999995</v>
      </c>
      <c r="P8010" s="5">
        <f t="shared" si="1140"/>
        <v>490.58271925092669</v>
      </c>
      <c r="Q8010" s="5">
        <f t="shared" si="1134"/>
        <v>0</v>
      </c>
      <c r="R8010" s="5">
        <f>IF(O8010&gt;(P8010+U8010),O8010-P8010-U8010, 0)</f>
        <v>0</v>
      </c>
      <c r="S8010" s="5">
        <f t="shared" si="1135"/>
        <v>0</v>
      </c>
      <c r="T8010" s="5">
        <f t="shared" si="1136"/>
        <v>0</v>
      </c>
      <c r="U8010" s="5">
        <f>IF(O8010&gt;P8010,IF(V8009*($B$6/100)&gt;=O8010-P8010,(O8010-P8010), V8009*($B$6/100)), 0)</f>
        <v>4058.5905807490726</v>
      </c>
      <c r="V8010" s="5">
        <f>V8009+(T8010*($B$5/100))-(U8010/($B$6/100))</f>
        <v>783778.00061257393</v>
      </c>
      <c r="W8010" s="5">
        <f t="shared" si="1137"/>
        <v>19594.450015314349</v>
      </c>
    </row>
    <row r="8011" spans="4:23" x14ac:dyDescent="0.25">
      <c r="D8011">
        <f t="shared" si="1138"/>
        <v>8009</v>
      </c>
      <c r="E8011" s="3">
        <v>44164</v>
      </c>
      <c r="F8011" s="4">
        <v>0.66666666666666663</v>
      </c>
      <c r="G8011">
        <v>10</v>
      </c>
      <c r="H8011">
        <v>0</v>
      </c>
      <c r="I8011" s="5">
        <f t="shared" si="1133"/>
        <v>1</v>
      </c>
      <c r="J8011" s="22">
        <v>2.4744757823055187E-6</v>
      </c>
      <c r="K8011">
        <v>1.6235000000000002E-4</v>
      </c>
      <c r="L8011" s="5" cm="1">
        <f t="array" ref="L8011">_xlfn.IFS(I8011=0, 0, I8011&gt;34, 0, AND(I8011&gt;0, I8011&lt;35), VLOOKUP(I8011, $A$63:$C$96, 3))</f>
        <v>0</v>
      </c>
      <c r="M8011" s="5">
        <f t="shared" si="1132"/>
        <v>11.753759965951215</v>
      </c>
      <c r="N8011" s="5">
        <v>5264.1513011784227</v>
      </c>
      <c r="O8011" s="5">
        <f t="shared" si="1139"/>
        <v>4573.3995000000004</v>
      </c>
      <c r="P8011" s="5">
        <f t="shared" si="1140"/>
        <v>11.753759965951215</v>
      </c>
      <c r="Q8011" s="5">
        <f t="shared" si="1134"/>
        <v>0</v>
      </c>
      <c r="R8011" s="5">
        <f>IF(O8011&gt;(P8011+U8011),O8011-P8011-U8011, 0)</f>
        <v>0</v>
      </c>
      <c r="S8011" s="5">
        <f t="shared" si="1135"/>
        <v>0</v>
      </c>
      <c r="T8011" s="5">
        <f t="shared" si="1136"/>
        <v>0</v>
      </c>
      <c r="U8011" s="5">
        <f>IF(O8011&gt;P8011,IF(V8010*($B$6/100)&gt;=O8011-P8011,(O8011-P8011), V8010*($B$6/100)), 0)</f>
        <v>4561.6457400340496</v>
      </c>
      <c r="V8011" s="5">
        <f>V8010+(T8011*($B$5/100))-(U8011/($B$6/100))</f>
        <v>777261.36384109675</v>
      </c>
      <c r="W8011" s="5">
        <f t="shared" si="1137"/>
        <v>19431.534096027419</v>
      </c>
    </row>
    <row r="8012" spans="4:23" x14ac:dyDescent="0.25">
      <c r="D8012">
        <f t="shared" si="1138"/>
        <v>8010</v>
      </c>
      <c r="E8012" s="3">
        <v>44164</v>
      </c>
      <c r="F8012" s="4">
        <v>0.70833333333333337</v>
      </c>
      <c r="G8012">
        <v>10</v>
      </c>
      <c r="H8012">
        <v>0</v>
      </c>
      <c r="I8012" s="5">
        <f t="shared" si="1133"/>
        <v>1</v>
      </c>
      <c r="J8012" s="22">
        <v>0</v>
      </c>
      <c r="K8012">
        <v>1.8744000000000001E-4</v>
      </c>
      <c r="L8012" s="5" cm="1">
        <f t="array" ref="L8012">_xlfn.IFS(I8012=0, 0, I8012&gt;34, 0, AND(I8012&gt;0, I8012&lt;35), VLOOKUP(I8012, $A$63:$C$96, 3))</f>
        <v>0</v>
      </c>
      <c r="M8012" s="5">
        <f t="shared" si="1132"/>
        <v>0</v>
      </c>
      <c r="N8012" s="5">
        <v>6257.692223069891</v>
      </c>
      <c r="O8012" s="5">
        <f t="shared" si="1139"/>
        <v>5280.1848</v>
      </c>
      <c r="P8012" s="5">
        <f t="shared" si="1140"/>
        <v>0</v>
      </c>
      <c r="Q8012" s="5">
        <f t="shared" si="1134"/>
        <v>0</v>
      </c>
      <c r="R8012" s="5">
        <f>IF(O8012&gt;(P8012+U8012),O8012-P8012-U8012, 0)</f>
        <v>0</v>
      </c>
      <c r="S8012" s="5">
        <f t="shared" si="1135"/>
        <v>0</v>
      </c>
      <c r="T8012" s="5">
        <f t="shared" si="1136"/>
        <v>0</v>
      </c>
      <c r="U8012" s="5">
        <f>IF(O8012&gt;P8012,IF(V8011*($B$6/100)&gt;=O8012-P8012,(O8012-P8012), V8011*($B$6/100)), 0)</f>
        <v>5280.1848</v>
      </c>
      <c r="V8012" s="5">
        <f>V8011+(T8012*($B$5/100))-(U8012/($B$6/100))</f>
        <v>769718.24269823963</v>
      </c>
      <c r="W8012" s="5">
        <f t="shared" si="1137"/>
        <v>19242.956067455991</v>
      </c>
    </row>
    <row r="8013" spans="4:23" x14ac:dyDescent="0.25">
      <c r="D8013">
        <f t="shared" si="1138"/>
        <v>8011</v>
      </c>
      <c r="E8013" s="3">
        <v>44164</v>
      </c>
      <c r="F8013" s="4">
        <v>0.75</v>
      </c>
      <c r="G8013">
        <v>10</v>
      </c>
      <c r="H8013">
        <v>0</v>
      </c>
      <c r="I8013" s="5">
        <f t="shared" si="1133"/>
        <v>1</v>
      </c>
      <c r="J8013" s="22">
        <v>0</v>
      </c>
      <c r="K8013">
        <v>2.3927999999999997E-4</v>
      </c>
      <c r="L8013" s="5" cm="1">
        <f t="array" ref="L8013">_xlfn.IFS(I8013=0, 0, I8013&gt;34, 0, AND(I8013&gt;0, I8013&lt;35), VLOOKUP(I8013, $A$63:$C$96, 3))</f>
        <v>0</v>
      </c>
      <c r="M8013" s="5">
        <f t="shared" si="1132"/>
        <v>0</v>
      </c>
      <c r="N8013" s="5">
        <v>6541.4703564766405</v>
      </c>
      <c r="O8013" s="5">
        <f t="shared" si="1139"/>
        <v>6740.5175999999992</v>
      </c>
      <c r="P8013" s="5">
        <f t="shared" si="1140"/>
        <v>0</v>
      </c>
      <c r="Q8013" s="5">
        <f t="shared" si="1134"/>
        <v>0</v>
      </c>
      <c r="R8013" s="5">
        <f>IF(O8013&gt;(P8013+U8013),O8013-P8013-U8013, 0)</f>
        <v>0</v>
      </c>
      <c r="S8013" s="5">
        <f t="shared" si="1135"/>
        <v>0</v>
      </c>
      <c r="T8013" s="5">
        <f t="shared" si="1136"/>
        <v>0</v>
      </c>
      <c r="U8013" s="5">
        <f>IF(O8013&gt;P8013,IF(V8012*($B$6/100)&gt;=O8013-P8013,(O8013-P8013), V8012*($B$6/100)), 0)</f>
        <v>6740.5175999999992</v>
      </c>
      <c r="V8013" s="5">
        <f>V8012+(T8013*($B$5/100))-(U8013/($B$6/100))</f>
        <v>760088.93184109672</v>
      </c>
      <c r="W8013" s="5">
        <f t="shared" si="1137"/>
        <v>19002.22329602742</v>
      </c>
    </row>
    <row r="8014" spans="4:23" x14ac:dyDescent="0.25">
      <c r="D8014">
        <f t="shared" si="1138"/>
        <v>8012</v>
      </c>
      <c r="E8014" s="3">
        <v>44164</v>
      </c>
      <c r="F8014" s="4">
        <v>0.79166666666666663</v>
      </c>
      <c r="G8014">
        <v>20</v>
      </c>
      <c r="H8014">
        <v>0</v>
      </c>
      <c r="I8014" s="5">
        <f t="shared" si="1133"/>
        <v>3</v>
      </c>
      <c r="J8014" s="22">
        <v>0</v>
      </c>
      <c r="K8014">
        <v>2.3974000000000001E-4</v>
      </c>
      <c r="L8014" s="5" cm="1">
        <f t="array" ref="L8014">_xlfn.IFS(I8014=0, 0, I8014&gt;34, 0, AND(I8014&gt;0, I8014&lt;35), VLOOKUP(I8014, $A$63:$C$96, 3))</f>
        <v>232</v>
      </c>
      <c r="M8014" s="5">
        <f t="shared" si="1132"/>
        <v>0</v>
      </c>
      <c r="N8014" s="5">
        <v>6632.2587876738053</v>
      </c>
      <c r="O8014" s="5">
        <f t="shared" si="1139"/>
        <v>6753.4758000000002</v>
      </c>
      <c r="P8014" s="5">
        <f t="shared" si="1140"/>
        <v>232</v>
      </c>
      <c r="Q8014" s="5">
        <f t="shared" si="1134"/>
        <v>0</v>
      </c>
      <c r="R8014" s="5">
        <f>IF(O8014&gt;(P8014+U8014),O8014-P8014-U8014, 0)</f>
        <v>0</v>
      </c>
      <c r="S8014" s="5">
        <f t="shared" si="1135"/>
        <v>0</v>
      </c>
      <c r="T8014" s="5">
        <f t="shared" si="1136"/>
        <v>0</v>
      </c>
      <c r="U8014" s="5">
        <f>IF(O8014&gt;P8014,IF(V8013*($B$6/100)&gt;=O8014-P8014,(O8014-P8014), V8013*($B$6/100)), 0)</f>
        <v>6521.4758000000002</v>
      </c>
      <c r="V8014" s="5">
        <f>V8013+(T8014*($B$5/100))-(U8014/($B$6/100))</f>
        <v>750772.53784109675</v>
      </c>
      <c r="W8014" s="5">
        <f t="shared" si="1137"/>
        <v>18769.31344602742</v>
      </c>
    </row>
    <row r="8015" spans="4:23" x14ac:dyDescent="0.25">
      <c r="D8015">
        <f t="shared" si="1138"/>
        <v>8013</v>
      </c>
      <c r="E8015" s="3">
        <v>44164</v>
      </c>
      <c r="F8015" s="4">
        <v>0.83333333333333337</v>
      </c>
      <c r="G8015">
        <v>0</v>
      </c>
      <c r="H8015">
        <v>0</v>
      </c>
      <c r="I8015" s="5">
        <f t="shared" si="1133"/>
        <v>0</v>
      </c>
      <c r="J8015" s="22">
        <v>0</v>
      </c>
      <c r="K8015">
        <v>2.2434000000000001E-4</v>
      </c>
      <c r="L8015" s="5" cm="1">
        <f t="array" ref="L8015">_xlfn.IFS(I8015=0, 0, I8015&gt;34, 0, AND(I8015&gt;0, I8015&lt;35), VLOOKUP(I8015, $A$63:$C$96, 3))</f>
        <v>0</v>
      </c>
      <c r="M8015" s="5">
        <f t="shared" si="1132"/>
        <v>0</v>
      </c>
      <c r="N8015" s="5">
        <v>6547.4901009023615</v>
      </c>
      <c r="O8015" s="5">
        <f t="shared" si="1139"/>
        <v>6319.6578</v>
      </c>
      <c r="P8015" s="5">
        <f t="shared" si="1140"/>
        <v>0</v>
      </c>
      <c r="Q8015" s="5">
        <f t="shared" si="1134"/>
        <v>0</v>
      </c>
      <c r="R8015" s="5">
        <f>IF(O8015&gt;(P8015+U8015),O8015-P8015-U8015, 0)</f>
        <v>0</v>
      </c>
      <c r="S8015" s="5">
        <f t="shared" si="1135"/>
        <v>0</v>
      </c>
      <c r="T8015" s="5">
        <f t="shared" si="1136"/>
        <v>0</v>
      </c>
      <c r="U8015" s="5">
        <f>IF(O8015&gt;P8015,IF(V8014*($B$6/100)&gt;=O8015-P8015,(O8015-P8015), V8014*($B$6/100)), 0)</f>
        <v>6319.6578</v>
      </c>
      <c r="V8015" s="5">
        <f>V8014+(T8015*($B$5/100))-(U8015/($B$6/100))</f>
        <v>741744.45526966813</v>
      </c>
      <c r="W8015" s="5">
        <f t="shared" si="1137"/>
        <v>18543.611381741703</v>
      </c>
    </row>
    <row r="8016" spans="4:23" x14ac:dyDescent="0.25">
      <c r="D8016">
        <f t="shared" si="1138"/>
        <v>8014</v>
      </c>
      <c r="E8016" s="3">
        <v>44164</v>
      </c>
      <c r="F8016" s="4">
        <v>0.875</v>
      </c>
      <c r="G8016">
        <v>10</v>
      </c>
      <c r="H8016">
        <v>0</v>
      </c>
      <c r="I8016" s="5">
        <f t="shared" si="1133"/>
        <v>1</v>
      </c>
      <c r="J8016" s="22">
        <v>0</v>
      </c>
      <c r="K8016">
        <v>2.1374E-4</v>
      </c>
      <c r="L8016" s="5" cm="1">
        <f t="array" ref="L8016">_xlfn.IFS(I8016=0, 0, I8016&gt;34, 0, AND(I8016&gt;0, I8016&lt;35), VLOOKUP(I8016, $A$63:$C$96, 3))</f>
        <v>0</v>
      </c>
      <c r="M8016" s="5">
        <f t="shared" si="1132"/>
        <v>0</v>
      </c>
      <c r="N8016" s="5">
        <v>6272.7305756853439</v>
      </c>
      <c r="O8016" s="5">
        <f t="shared" si="1139"/>
        <v>6021.0558000000001</v>
      </c>
      <c r="P8016" s="5">
        <f t="shared" si="1140"/>
        <v>0</v>
      </c>
      <c r="Q8016" s="5">
        <f t="shared" si="1134"/>
        <v>0</v>
      </c>
      <c r="R8016" s="5">
        <f>IF(O8016&gt;(P8016+U8016),O8016-P8016-U8016, 0)</f>
        <v>0</v>
      </c>
      <c r="S8016" s="5">
        <f t="shared" si="1135"/>
        <v>0</v>
      </c>
      <c r="T8016" s="5">
        <f t="shared" si="1136"/>
        <v>0</v>
      </c>
      <c r="U8016" s="5">
        <f>IF(O8016&gt;P8016,IF(V8015*($B$6/100)&gt;=O8016-P8016,(O8016-P8016), V8015*($B$6/100)), 0)</f>
        <v>6021.0558000000001</v>
      </c>
      <c r="V8016" s="5">
        <f>V8015+(T8016*($B$5/100))-(U8016/($B$6/100))</f>
        <v>733142.94698395382</v>
      </c>
      <c r="W8016" s="5">
        <f t="shared" si="1137"/>
        <v>18328.573674598847</v>
      </c>
    </row>
    <row r="8017" spans="4:23" x14ac:dyDescent="0.25">
      <c r="D8017">
        <f t="shared" si="1138"/>
        <v>8015</v>
      </c>
      <c r="E8017" s="3">
        <v>44164</v>
      </c>
      <c r="F8017" s="4">
        <v>0.91666666666666663</v>
      </c>
      <c r="G8017">
        <v>20</v>
      </c>
      <c r="H8017">
        <v>0</v>
      </c>
      <c r="I8017" s="5">
        <f t="shared" si="1133"/>
        <v>3</v>
      </c>
      <c r="J8017" s="22">
        <v>0</v>
      </c>
      <c r="K8017">
        <v>1.9473E-4</v>
      </c>
      <c r="L8017" s="5" cm="1">
        <f t="array" ref="L8017">_xlfn.IFS(I8017=0, 0, I8017&gt;34, 0, AND(I8017&gt;0, I8017&lt;35), VLOOKUP(I8017, $A$63:$C$96, 3))</f>
        <v>232</v>
      </c>
      <c r="M8017" s="5">
        <f t="shared" si="1132"/>
        <v>0</v>
      </c>
      <c r="N8017" s="5">
        <v>5858.8700906985468</v>
      </c>
      <c r="O8017" s="5">
        <f t="shared" si="1139"/>
        <v>5485.5441000000001</v>
      </c>
      <c r="P8017" s="5">
        <f t="shared" si="1140"/>
        <v>232</v>
      </c>
      <c r="Q8017" s="5">
        <f t="shared" si="1134"/>
        <v>0</v>
      </c>
      <c r="R8017" s="5">
        <f>IF(O8017&gt;(P8017+U8017),O8017-P8017-U8017, 0)</f>
        <v>0</v>
      </c>
      <c r="S8017" s="5">
        <f t="shared" si="1135"/>
        <v>0</v>
      </c>
      <c r="T8017" s="5">
        <f t="shared" si="1136"/>
        <v>0</v>
      </c>
      <c r="U8017" s="5">
        <f>IF(O8017&gt;P8017,IF(V8016*($B$6/100)&gt;=O8017-P8017,(O8017-P8017), V8016*($B$6/100)), 0)</f>
        <v>5253.5441000000001</v>
      </c>
      <c r="V8017" s="5">
        <f>V8016+(T8017*($B$5/100))-(U8017/($B$6/100))</f>
        <v>725637.88398395386</v>
      </c>
      <c r="W8017" s="5">
        <f t="shared" si="1137"/>
        <v>18140.947099598845</v>
      </c>
    </row>
    <row r="8018" spans="4:23" x14ac:dyDescent="0.25">
      <c r="D8018">
        <f t="shared" si="1138"/>
        <v>8016</v>
      </c>
      <c r="E8018" s="3">
        <v>44164</v>
      </c>
      <c r="F8018" s="4">
        <v>0.95833333333333337</v>
      </c>
      <c r="G8018">
        <v>0</v>
      </c>
      <c r="H8018">
        <v>0</v>
      </c>
      <c r="I8018" s="5">
        <f t="shared" si="1133"/>
        <v>0</v>
      </c>
      <c r="J8018" s="22">
        <v>0</v>
      </c>
      <c r="K8018">
        <v>1.7215000000000001E-4</v>
      </c>
      <c r="L8018" s="5" cm="1">
        <f t="array" ref="L8018">_xlfn.IFS(I8018=0, 0, I8018&gt;34, 0, AND(I8018&gt;0, I8018&lt;35), VLOOKUP(I8018, $A$63:$C$96, 3))</f>
        <v>0</v>
      </c>
      <c r="M8018" s="5">
        <f t="shared" si="1132"/>
        <v>0</v>
      </c>
      <c r="N8018" s="5">
        <v>4889.5724603499557</v>
      </c>
      <c r="O8018" s="5">
        <f t="shared" si="1139"/>
        <v>4849.4655000000002</v>
      </c>
      <c r="P8018" s="5">
        <f t="shared" si="1140"/>
        <v>0</v>
      </c>
      <c r="Q8018" s="5">
        <f t="shared" si="1134"/>
        <v>0</v>
      </c>
      <c r="R8018" s="5">
        <f>IF(O8018&gt;(P8018+U8018),O8018-P8018-U8018, 0)</f>
        <v>0</v>
      </c>
      <c r="S8018" s="5">
        <f t="shared" si="1135"/>
        <v>0</v>
      </c>
      <c r="T8018" s="5">
        <f t="shared" si="1136"/>
        <v>0</v>
      </c>
      <c r="U8018" s="5">
        <f>IF(O8018&gt;P8018,IF(V8017*($B$6/100)&gt;=O8018-P8018,(O8018-P8018), V8017*($B$6/100)), 0)</f>
        <v>4849.4655000000002</v>
      </c>
      <c r="V8018" s="5">
        <f>V8017+(T8018*($B$5/100))-(U8018/($B$6/100))</f>
        <v>718710.07612681098</v>
      </c>
      <c r="W8018" s="5">
        <f t="shared" si="1137"/>
        <v>17967.751903170276</v>
      </c>
    </row>
    <row r="8019" spans="4:23" x14ac:dyDescent="0.25">
      <c r="D8019">
        <f t="shared" si="1138"/>
        <v>8017</v>
      </c>
      <c r="E8019" s="3">
        <v>44165</v>
      </c>
      <c r="F8019" s="4">
        <v>0</v>
      </c>
      <c r="G8019">
        <v>10</v>
      </c>
      <c r="H8019">
        <v>0</v>
      </c>
      <c r="I8019" s="5">
        <f t="shared" si="1133"/>
        <v>1</v>
      </c>
      <c r="J8019" s="22">
        <v>0</v>
      </c>
      <c r="K8019">
        <v>1.3668999999999999E-4</v>
      </c>
      <c r="L8019" s="5" cm="1">
        <f t="array" ref="L8019">_xlfn.IFS(I8019=0, 0, I8019&gt;34, 0, AND(I8019&gt;0, I8019&lt;35), VLOOKUP(I8019, $A$63:$C$96, 3))</f>
        <v>0</v>
      </c>
      <c r="M8019" s="5">
        <f t="shared" si="1132"/>
        <v>0</v>
      </c>
      <c r="N8019" s="5">
        <v>3871.1483051879723</v>
      </c>
      <c r="O8019" s="5">
        <f t="shared" si="1139"/>
        <v>3850.5572999999999</v>
      </c>
      <c r="P8019" s="5">
        <f t="shared" si="1140"/>
        <v>0</v>
      </c>
      <c r="Q8019" s="5">
        <f t="shared" si="1134"/>
        <v>0</v>
      </c>
      <c r="R8019" s="5">
        <f>IF(O8019&gt;(P8019+U8019),O8019-P8019-U8019, 0)</f>
        <v>0</v>
      </c>
      <c r="S8019" s="5">
        <f t="shared" si="1135"/>
        <v>0</v>
      </c>
      <c r="T8019" s="5">
        <f t="shared" si="1136"/>
        <v>0</v>
      </c>
      <c r="U8019" s="5">
        <f>IF(O8019&gt;P8019,IF(V8018*($B$6/100)&gt;=O8019-P8019,(O8019-P8019), V8018*($B$6/100)), 0)</f>
        <v>3850.5572999999999</v>
      </c>
      <c r="V8019" s="5">
        <f>V8018+(T8019*($B$5/100))-(U8019/($B$6/100))</f>
        <v>713209.27998395381</v>
      </c>
      <c r="W8019" s="5">
        <f t="shared" si="1137"/>
        <v>17830.231999598844</v>
      </c>
    </row>
    <row r="8020" spans="4:23" x14ac:dyDescent="0.25">
      <c r="D8020">
        <f t="shared" si="1138"/>
        <v>8018</v>
      </c>
      <c r="E8020" s="3">
        <v>44165</v>
      </c>
      <c r="F8020" s="4">
        <v>4.1666666666666664E-2</v>
      </c>
      <c r="G8020">
        <v>10</v>
      </c>
      <c r="H8020">
        <v>0</v>
      </c>
      <c r="I8020" s="5">
        <f t="shared" si="1133"/>
        <v>1</v>
      </c>
      <c r="J8020" s="22">
        <v>0</v>
      </c>
      <c r="K8020">
        <v>1.0436000000000001E-4</v>
      </c>
      <c r="L8020" s="5" cm="1">
        <f t="array" ref="L8020">_xlfn.IFS(I8020=0, 0, I8020&gt;34, 0, AND(I8020&gt;0, I8020&lt;35), VLOOKUP(I8020, $A$63:$C$96, 3))</f>
        <v>0</v>
      </c>
      <c r="M8020" s="5">
        <f t="shared" si="1132"/>
        <v>0</v>
      </c>
      <c r="N8020" s="5">
        <v>3546.7863942125923</v>
      </c>
      <c r="O8020" s="5">
        <f t="shared" si="1139"/>
        <v>2939.8212000000003</v>
      </c>
      <c r="P8020" s="5">
        <f t="shared" si="1140"/>
        <v>0</v>
      </c>
      <c r="Q8020" s="5">
        <f t="shared" si="1134"/>
        <v>0</v>
      </c>
      <c r="R8020" s="5">
        <f>IF(O8020&gt;(P8020+U8020),O8020-P8020-U8020, 0)</f>
        <v>0</v>
      </c>
      <c r="S8020" s="5">
        <f t="shared" si="1135"/>
        <v>0</v>
      </c>
      <c r="T8020" s="5">
        <f t="shared" si="1136"/>
        <v>0</v>
      </c>
      <c r="U8020" s="5">
        <f>IF(O8020&gt;P8020,IF(V8019*($B$6/100)&gt;=O8020-P8020,(O8020-P8020), V8019*($B$6/100)), 0)</f>
        <v>2939.8212000000003</v>
      </c>
      <c r="V8020" s="5">
        <f>V8019+(T8020*($B$5/100))-(U8020/($B$6/100))</f>
        <v>709009.53541252518</v>
      </c>
      <c r="W8020" s="5">
        <f t="shared" si="1137"/>
        <v>17725.238385313129</v>
      </c>
    </row>
    <row r="8021" spans="4:23" x14ac:dyDescent="0.25">
      <c r="D8021">
        <f t="shared" si="1138"/>
        <v>8019</v>
      </c>
      <c r="E8021" s="3">
        <v>44165</v>
      </c>
      <c r="F8021" s="4">
        <v>8.3333333333333329E-2</v>
      </c>
      <c r="G8021">
        <v>10</v>
      </c>
      <c r="H8021">
        <v>0</v>
      </c>
      <c r="I8021" s="5">
        <f t="shared" si="1133"/>
        <v>1</v>
      </c>
      <c r="J8021" s="22">
        <v>0</v>
      </c>
      <c r="K8021">
        <v>8.5110000000000003E-5</v>
      </c>
      <c r="L8021" s="5" cm="1">
        <f t="array" ref="L8021">_xlfn.IFS(I8021=0, 0, I8021&gt;34, 0, AND(I8021&gt;0, I8021&lt;35), VLOOKUP(I8021, $A$63:$C$96, 3))</f>
        <v>0</v>
      </c>
      <c r="M8021" s="5">
        <f t="shared" si="1132"/>
        <v>0</v>
      </c>
      <c r="N8021" s="5">
        <v>3612.0504682774458</v>
      </c>
      <c r="O8021" s="5">
        <f t="shared" si="1139"/>
        <v>2397.5487000000003</v>
      </c>
      <c r="P8021" s="5">
        <f t="shared" si="1140"/>
        <v>0</v>
      </c>
      <c r="Q8021" s="5">
        <f t="shared" si="1134"/>
        <v>0</v>
      </c>
      <c r="R8021" s="5">
        <f>IF(O8021&gt;(P8021+U8021),O8021-P8021-U8021, 0)</f>
        <v>0</v>
      </c>
      <c r="S8021" s="5">
        <f t="shared" si="1135"/>
        <v>0</v>
      </c>
      <c r="T8021" s="5">
        <f t="shared" si="1136"/>
        <v>0</v>
      </c>
      <c r="U8021" s="5">
        <f>IF(O8021&gt;P8021,IF(V8020*($B$6/100)&gt;=O8021-P8021,(O8021-P8021), V8020*($B$6/100)), 0)</f>
        <v>2397.5487000000003</v>
      </c>
      <c r="V8021" s="5">
        <f>V8020+(T8021*($B$5/100))-(U8021/($B$6/100))</f>
        <v>705584.46584109659</v>
      </c>
      <c r="W8021" s="5">
        <f t="shared" si="1137"/>
        <v>17639.611646027413</v>
      </c>
    </row>
    <row r="8022" spans="4:23" x14ac:dyDescent="0.25">
      <c r="D8022">
        <f t="shared" si="1138"/>
        <v>8020</v>
      </c>
      <c r="E8022" s="3">
        <v>44165</v>
      </c>
      <c r="F8022" s="4">
        <v>0.125</v>
      </c>
      <c r="G8022">
        <v>10</v>
      </c>
      <c r="H8022">
        <v>0</v>
      </c>
      <c r="I8022" s="5">
        <f t="shared" si="1133"/>
        <v>1</v>
      </c>
      <c r="J8022" s="22">
        <v>0</v>
      </c>
      <c r="K8022">
        <v>7.5409999999999998E-5</v>
      </c>
      <c r="L8022" s="5" cm="1">
        <f t="array" ref="L8022">_xlfn.IFS(I8022=0, 0, I8022&gt;34, 0, AND(I8022&gt;0, I8022&lt;35), VLOOKUP(I8022, $A$63:$C$96, 3))</f>
        <v>0</v>
      </c>
      <c r="M8022" s="5">
        <f t="shared" si="1132"/>
        <v>0</v>
      </c>
      <c r="N8022" s="5">
        <v>3839.8513174035252</v>
      </c>
      <c r="O8022" s="5">
        <f t="shared" si="1139"/>
        <v>2124.2997</v>
      </c>
      <c r="P8022" s="5">
        <f t="shared" si="1140"/>
        <v>0</v>
      </c>
      <c r="Q8022" s="5">
        <f t="shared" si="1134"/>
        <v>0</v>
      </c>
      <c r="R8022" s="5">
        <f>IF(O8022&gt;(P8022+U8022),O8022-P8022-U8022, 0)</f>
        <v>0</v>
      </c>
      <c r="S8022" s="5">
        <f t="shared" si="1135"/>
        <v>0</v>
      </c>
      <c r="T8022" s="5">
        <f t="shared" si="1136"/>
        <v>0</v>
      </c>
      <c r="U8022" s="5">
        <f>IF(O8022&gt;P8022,IF(V8021*($B$6/100)&gt;=O8022-P8022,(O8022-P8022), V8021*($B$6/100)), 0)</f>
        <v>2124.2997</v>
      </c>
      <c r="V8022" s="5">
        <f>V8021+(T8022*($B$5/100))-(U8022/($B$6/100))</f>
        <v>702549.75198395376</v>
      </c>
      <c r="W8022" s="5">
        <f t="shared" si="1137"/>
        <v>17563.743799598844</v>
      </c>
    </row>
    <row r="8023" spans="4:23" x14ac:dyDescent="0.25">
      <c r="D8023">
        <f t="shared" si="1138"/>
        <v>8021</v>
      </c>
      <c r="E8023" s="3">
        <v>44165</v>
      </c>
      <c r="F8023" s="4">
        <v>0.16666666666666666</v>
      </c>
      <c r="G8023">
        <v>20</v>
      </c>
      <c r="H8023">
        <v>0</v>
      </c>
      <c r="I8023" s="5">
        <f t="shared" si="1133"/>
        <v>3</v>
      </c>
      <c r="J8023" s="22">
        <v>0</v>
      </c>
      <c r="K8023">
        <v>7.271E-5</v>
      </c>
      <c r="L8023" s="5" cm="1">
        <f t="array" ref="L8023">_xlfn.IFS(I8023=0, 0, I8023&gt;34, 0, AND(I8023&gt;0, I8023&lt;35), VLOOKUP(I8023, $A$63:$C$96, 3))</f>
        <v>232</v>
      </c>
      <c r="M8023" s="5">
        <f t="shared" si="1132"/>
        <v>0</v>
      </c>
      <c r="N8023" s="5">
        <v>4072.1252751366819</v>
      </c>
      <c r="O8023" s="5">
        <f t="shared" si="1139"/>
        <v>2048.2406999999998</v>
      </c>
      <c r="P8023" s="5">
        <f t="shared" si="1140"/>
        <v>232</v>
      </c>
      <c r="Q8023" s="5">
        <f t="shared" si="1134"/>
        <v>0</v>
      </c>
      <c r="R8023" s="5">
        <f>IF(O8023&gt;(P8023+U8023),O8023-P8023-U8023, 0)</f>
        <v>0</v>
      </c>
      <c r="S8023" s="5">
        <f t="shared" si="1135"/>
        <v>0</v>
      </c>
      <c r="T8023" s="5">
        <f t="shared" si="1136"/>
        <v>0</v>
      </c>
      <c r="U8023" s="5">
        <f>IF(O8023&gt;P8023,IF(V8022*($B$6/100)&gt;=O8023-P8023,(O8023-P8023), V8022*($B$6/100)), 0)</f>
        <v>1816.2406999999998</v>
      </c>
      <c r="V8023" s="5">
        <f>V8022+(T8023*($B$5/100))-(U8023/($B$6/100))</f>
        <v>699955.12241252523</v>
      </c>
      <c r="W8023" s="5">
        <f t="shared" si="1137"/>
        <v>17498.878060313131</v>
      </c>
    </row>
    <row r="8024" spans="4:23" x14ac:dyDescent="0.25">
      <c r="D8024">
        <f t="shared" si="1138"/>
        <v>8022</v>
      </c>
      <c r="E8024" s="3">
        <v>44165</v>
      </c>
      <c r="F8024" s="4">
        <v>0.20833333333333334</v>
      </c>
      <c r="G8024">
        <v>20</v>
      </c>
      <c r="H8024">
        <v>0</v>
      </c>
      <c r="I8024" s="5">
        <f t="shared" si="1133"/>
        <v>3</v>
      </c>
      <c r="J8024" s="22">
        <v>0</v>
      </c>
      <c r="K8024">
        <v>7.2989999999999991E-5</v>
      </c>
      <c r="L8024" s="5" cm="1">
        <f t="array" ref="L8024">_xlfn.IFS(I8024=0, 0, I8024&gt;34, 0, AND(I8024&gt;0, I8024&lt;35), VLOOKUP(I8024, $A$63:$C$96, 3))</f>
        <v>232</v>
      </c>
      <c r="M8024" s="5">
        <f t="shared" si="1132"/>
        <v>0</v>
      </c>
      <c r="N8024" s="5">
        <v>4499.4129060008363</v>
      </c>
      <c r="O8024" s="5">
        <f t="shared" si="1139"/>
        <v>2056.1282999999999</v>
      </c>
      <c r="P8024" s="5">
        <f t="shared" si="1140"/>
        <v>232</v>
      </c>
      <c r="Q8024" s="5">
        <f t="shared" si="1134"/>
        <v>0</v>
      </c>
      <c r="R8024" s="5">
        <f>IF(O8024&gt;(P8024+U8024),O8024-P8024-U8024, 0)</f>
        <v>0</v>
      </c>
      <c r="S8024" s="5">
        <f t="shared" si="1135"/>
        <v>0</v>
      </c>
      <c r="T8024" s="5">
        <f t="shared" si="1136"/>
        <v>0</v>
      </c>
      <c r="U8024" s="5">
        <f>IF(O8024&gt;P8024,IF(V8023*($B$6/100)&gt;=O8024-P8024,(O8024-P8024), V8023*($B$6/100)), 0)</f>
        <v>1824.1282999999999</v>
      </c>
      <c r="V8024" s="5">
        <f>V8023+(T8024*($B$5/100))-(U8024/($B$6/100))</f>
        <v>697349.22484109667</v>
      </c>
      <c r="W8024" s="5">
        <f t="shared" si="1137"/>
        <v>17433.730621027418</v>
      </c>
    </row>
    <row r="8025" spans="4:23" x14ac:dyDescent="0.25">
      <c r="D8025">
        <f t="shared" si="1138"/>
        <v>8023</v>
      </c>
      <c r="E8025" s="3">
        <v>44165</v>
      </c>
      <c r="F8025" s="4">
        <v>0.25</v>
      </c>
      <c r="G8025">
        <v>30</v>
      </c>
      <c r="H8025">
        <v>0</v>
      </c>
      <c r="I8025" s="5">
        <f t="shared" si="1133"/>
        <v>4</v>
      </c>
      <c r="J8025" s="22">
        <v>0</v>
      </c>
      <c r="K8025">
        <v>7.9159999999999994E-5</v>
      </c>
      <c r="L8025" s="5" cm="1">
        <f t="array" ref="L8025">_xlfn.IFS(I8025=0, 0, I8025&gt;34, 0, AND(I8025&gt;0, I8025&lt;35), VLOOKUP(I8025, $A$63:$C$96, 3))</f>
        <v>740</v>
      </c>
      <c r="M8025" s="5">
        <f t="shared" si="1132"/>
        <v>0</v>
      </c>
      <c r="N8025" s="5">
        <v>5309.0532435418882</v>
      </c>
      <c r="O8025" s="5">
        <f t="shared" si="1139"/>
        <v>2229.9371999999998</v>
      </c>
      <c r="P8025" s="5">
        <f t="shared" si="1140"/>
        <v>740</v>
      </c>
      <c r="Q8025" s="5">
        <f t="shared" si="1134"/>
        <v>0</v>
      </c>
      <c r="R8025" s="5">
        <f>IF(O8025&gt;(P8025+U8025),O8025-P8025-U8025, 0)</f>
        <v>0</v>
      </c>
      <c r="S8025" s="5">
        <f t="shared" si="1135"/>
        <v>0</v>
      </c>
      <c r="T8025" s="5">
        <f t="shared" si="1136"/>
        <v>0</v>
      </c>
      <c r="U8025" s="5">
        <f>IF(O8025&gt;P8025,IF(V8024*($B$6/100)&gt;=O8025-P8025,(O8025-P8025), V8024*($B$6/100)), 0)</f>
        <v>1489.9371999999998</v>
      </c>
      <c r="V8025" s="5">
        <f>V8024+(T8025*($B$5/100))-(U8025/($B$6/100))</f>
        <v>695220.74312681099</v>
      </c>
      <c r="W8025" s="5">
        <f t="shared" si="1137"/>
        <v>17380.518578170275</v>
      </c>
    </row>
    <row r="8026" spans="4:23" x14ac:dyDescent="0.25">
      <c r="D8026">
        <f t="shared" si="1138"/>
        <v>8024</v>
      </c>
      <c r="E8026" s="3">
        <v>44165</v>
      </c>
      <c r="F8026" s="4">
        <v>0.29166666666666669</v>
      </c>
      <c r="G8026">
        <v>40</v>
      </c>
      <c r="H8026">
        <v>0</v>
      </c>
      <c r="I8026" s="5">
        <f t="shared" si="1133"/>
        <v>6</v>
      </c>
      <c r="J8026" s="22">
        <v>0</v>
      </c>
      <c r="K8026">
        <v>9.8010000000000005E-5</v>
      </c>
      <c r="L8026" s="5" cm="1">
        <f t="array" ref="L8026">_xlfn.IFS(I8026=0, 0, I8026&gt;34, 0, AND(I8026&gt;0, I8026&lt;35), VLOOKUP(I8026, $A$63:$C$96, 3))</f>
        <v>2980</v>
      </c>
      <c r="M8026" s="5">
        <f t="shared" si="1132"/>
        <v>0</v>
      </c>
      <c r="N8026" s="5">
        <v>6772.8290587718875</v>
      </c>
      <c r="O8026" s="5">
        <f t="shared" si="1139"/>
        <v>2760.9416999999999</v>
      </c>
      <c r="P8026" s="5">
        <f t="shared" si="1140"/>
        <v>2760.9416999999999</v>
      </c>
      <c r="Q8026" s="5">
        <f t="shared" si="1134"/>
        <v>219.05830000000014</v>
      </c>
      <c r="R8026" s="5">
        <f>IF(O8026&gt;(P8026+U8026),O8026-P8026-U8026, 0)</f>
        <v>0</v>
      </c>
      <c r="S8026" s="5">
        <f t="shared" si="1135"/>
        <v>0</v>
      </c>
      <c r="T8026" s="5">
        <f t="shared" si="1136"/>
        <v>219.05830000000014</v>
      </c>
      <c r="U8026" s="5">
        <f>IF(O8026&gt;P8026,IF(V8025*($B$6/100)&gt;=O8026-P8026,(O8026-P8026), V8025*($B$6/100)), 0)</f>
        <v>0</v>
      </c>
      <c r="V8026" s="5">
        <f>V8025+(T8026*($B$5/100))-(U8026/($B$6/100))</f>
        <v>695374.08393681096</v>
      </c>
      <c r="W8026" s="5">
        <f t="shared" si="1137"/>
        <v>17384.352098420273</v>
      </c>
    </row>
    <row r="8027" spans="4:23" x14ac:dyDescent="0.25">
      <c r="D8027">
        <f t="shared" si="1138"/>
        <v>8025</v>
      </c>
      <c r="E8027" s="3">
        <v>44165</v>
      </c>
      <c r="F8027" s="4">
        <v>0.33333333333333331</v>
      </c>
      <c r="G8027">
        <v>40</v>
      </c>
      <c r="H8027">
        <v>0</v>
      </c>
      <c r="I8027" s="5">
        <f t="shared" si="1133"/>
        <v>6</v>
      </c>
      <c r="J8027" s="22">
        <v>2.4744757823055187E-6</v>
      </c>
      <c r="K8027">
        <v>1.2866E-4</v>
      </c>
      <c r="L8027" s="5" cm="1">
        <f t="array" ref="L8027">_xlfn.IFS(I8027=0, 0, I8027&gt;34, 0, AND(I8027&gt;0, I8027&lt;35), VLOOKUP(I8027, $A$63:$C$96, 3))</f>
        <v>2980</v>
      </c>
      <c r="M8027" s="5">
        <f t="shared" si="1132"/>
        <v>11.753759965951215</v>
      </c>
      <c r="N8027" s="5">
        <v>8146.1412095952428</v>
      </c>
      <c r="O8027" s="5">
        <f t="shared" si="1139"/>
        <v>3624.3522000000003</v>
      </c>
      <c r="P8027" s="5">
        <f t="shared" si="1140"/>
        <v>2991.7537599659513</v>
      </c>
      <c r="Q8027" s="5">
        <f t="shared" si="1134"/>
        <v>0</v>
      </c>
      <c r="R8027" s="5">
        <f>IF(O8027&gt;(P8027+U8027),O8027-P8027-U8027, 0)</f>
        <v>0</v>
      </c>
      <c r="S8027" s="5">
        <f t="shared" si="1135"/>
        <v>0</v>
      </c>
      <c r="T8027" s="5">
        <f t="shared" si="1136"/>
        <v>0</v>
      </c>
      <c r="U8027" s="5">
        <f>IF(O8027&gt;P8027,IF(V8026*($B$6/100)&gt;=O8027-P8027,(O8027-P8027), V8026*($B$6/100)), 0)</f>
        <v>632.59844003404896</v>
      </c>
      <c r="V8027" s="5">
        <f>V8026+(T8027*($B$5/100))-(U8027/($B$6/100))</f>
        <v>694470.37187961943</v>
      </c>
      <c r="W8027" s="5">
        <f t="shared" si="1137"/>
        <v>17361.759296990487</v>
      </c>
    </row>
    <row r="8028" spans="4:23" x14ac:dyDescent="0.25">
      <c r="D8028">
        <f t="shared" si="1138"/>
        <v>8026</v>
      </c>
      <c r="E8028" s="3">
        <v>44165</v>
      </c>
      <c r="F8028" s="4">
        <v>0.375</v>
      </c>
      <c r="G8028">
        <v>40</v>
      </c>
      <c r="H8028">
        <v>0</v>
      </c>
      <c r="I8028" s="5">
        <f t="shared" si="1133"/>
        <v>6</v>
      </c>
      <c r="J8028" s="22">
        <v>9.8979031292220746E-6</v>
      </c>
      <c r="K8028">
        <v>1.3721E-4</v>
      </c>
      <c r="L8028" s="5" cm="1">
        <f t="array" ref="L8028">_xlfn.IFS(I8028=0, 0, I8028&gt;34, 0, AND(I8028&gt;0, I8028&lt;35), VLOOKUP(I8028, $A$63:$C$96, 3))</f>
        <v>2980</v>
      </c>
      <c r="M8028" s="5">
        <f t="shared" si="1132"/>
        <v>47.015039863804859</v>
      </c>
      <c r="N8028" s="5">
        <v>9004.8726837387876</v>
      </c>
      <c r="O8028" s="5">
        <f t="shared" si="1139"/>
        <v>3865.2056999999995</v>
      </c>
      <c r="P8028" s="5">
        <f t="shared" si="1140"/>
        <v>3027.0150398638048</v>
      </c>
      <c r="Q8028" s="5">
        <f t="shared" si="1134"/>
        <v>0</v>
      </c>
      <c r="R8028" s="5">
        <f>IF(O8028&gt;(P8028+U8028),O8028-P8028-U8028, 0)</f>
        <v>0</v>
      </c>
      <c r="S8028" s="5">
        <f t="shared" si="1135"/>
        <v>0</v>
      </c>
      <c r="T8028" s="5">
        <f t="shared" si="1136"/>
        <v>0</v>
      </c>
      <c r="U8028" s="5">
        <f>IF(O8028&gt;P8028,IF(V8027*($B$6/100)&gt;=O8028-P8028,(O8028-P8028), V8027*($B$6/100)), 0)</f>
        <v>838.19066013619477</v>
      </c>
      <c r="V8028" s="5">
        <f>V8027+(T8028*($B$5/100))-(U8028/($B$6/100))</f>
        <v>693272.95665085339</v>
      </c>
      <c r="W8028" s="5">
        <f t="shared" si="1137"/>
        <v>17331.823916271336</v>
      </c>
    </row>
    <row r="8029" spans="4:23" x14ac:dyDescent="0.25">
      <c r="D8029">
        <f t="shared" si="1138"/>
        <v>8027</v>
      </c>
      <c r="E8029" s="3">
        <v>44165</v>
      </c>
      <c r="F8029" s="4">
        <v>0.41666666666666669</v>
      </c>
      <c r="G8029">
        <v>40</v>
      </c>
      <c r="H8029">
        <v>0</v>
      </c>
      <c r="I8029" s="5">
        <f t="shared" si="1133"/>
        <v>6</v>
      </c>
      <c r="J8029" s="22">
        <v>1.4846854693833111E-5</v>
      </c>
      <c r="K8029">
        <v>1.3603000000000001E-4</v>
      </c>
      <c r="L8029" s="5" cm="1">
        <f t="array" ref="L8029">_xlfn.IFS(I8029=0, 0, I8029&gt;34, 0, AND(I8029&gt;0, I8029&lt;35), VLOOKUP(I8029, $A$63:$C$96, 3))</f>
        <v>2980</v>
      </c>
      <c r="M8029" s="5">
        <f t="shared" si="1132"/>
        <v>70.522559795707281</v>
      </c>
      <c r="N8029" s="5">
        <v>9049.1409095323997</v>
      </c>
      <c r="O8029" s="5">
        <f t="shared" si="1139"/>
        <v>3831.9651000000003</v>
      </c>
      <c r="P8029" s="5">
        <f t="shared" si="1140"/>
        <v>3050.5225597957074</v>
      </c>
      <c r="Q8029" s="5">
        <f t="shared" si="1134"/>
        <v>0</v>
      </c>
      <c r="R8029" s="5">
        <f>IF(O8029&gt;(P8029+U8029),O8029-P8029-U8029, 0)</f>
        <v>0</v>
      </c>
      <c r="S8029" s="5">
        <f t="shared" si="1135"/>
        <v>0</v>
      </c>
      <c r="T8029" s="5">
        <f t="shared" si="1136"/>
        <v>0</v>
      </c>
      <c r="U8029" s="5">
        <f>IF(O8029&gt;P8029,IF(V8028*($B$6/100)&gt;=O8029-P8029,(O8029-P8029), V8028*($B$6/100)), 0)</f>
        <v>781.44254020429298</v>
      </c>
      <c r="V8029" s="5">
        <f>V8028+(T8029*($B$5/100))-(U8029/($B$6/100))</f>
        <v>692156.61016484722</v>
      </c>
      <c r="W8029" s="5">
        <f t="shared" si="1137"/>
        <v>17303.915254121181</v>
      </c>
    </row>
    <row r="8030" spans="4:23" x14ac:dyDescent="0.25">
      <c r="D8030">
        <f t="shared" si="1138"/>
        <v>8028</v>
      </c>
      <c r="E8030" s="3">
        <v>44165</v>
      </c>
      <c r="F8030" s="4">
        <v>0.45833333333333331</v>
      </c>
      <c r="G8030">
        <v>50</v>
      </c>
      <c r="H8030">
        <v>0</v>
      </c>
      <c r="I8030" s="5">
        <f t="shared" si="1133"/>
        <v>7</v>
      </c>
      <c r="J8030" s="22">
        <v>2.9693709387666222E-5</v>
      </c>
      <c r="K8030">
        <v>1.2670000000000002E-4</v>
      </c>
      <c r="L8030" s="5" cm="1">
        <f t="array" ref="L8030">_xlfn.IFS(I8030=0, 0, I8030&gt;34, 0, AND(I8030&gt;0, I8030&lt;35), VLOOKUP(I8030, $A$63:$C$96, 3))</f>
        <v>4800</v>
      </c>
      <c r="M8030" s="5">
        <f t="shared" si="1132"/>
        <v>141.04511959141456</v>
      </c>
      <c r="N8030" s="5">
        <v>8785.2960065296975</v>
      </c>
      <c r="O8030" s="5">
        <f t="shared" si="1139"/>
        <v>3569.1390000000001</v>
      </c>
      <c r="P8030" s="5">
        <f t="shared" si="1140"/>
        <v>3569.1390000000001</v>
      </c>
      <c r="Q8030" s="5">
        <f t="shared" si="1134"/>
        <v>487.20077413479089</v>
      </c>
      <c r="R8030" s="5">
        <f>IF(O8030&gt;(P8030+U8030),O8030-P8030-U8030, 0)</f>
        <v>0</v>
      </c>
      <c r="S8030" s="5">
        <f t="shared" si="1135"/>
        <v>884.70534545662372</v>
      </c>
      <c r="T8030" s="5">
        <f t="shared" si="1136"/>
        <v>487.20077413479089</v>
      </c>
      <c r="U8030" s="5">
        <f>IF(O8030&gt;P8030,IF(V8029*($B$6/100)&gt;=O8030-P8030,(O8030-P8030), V8029*($B$6/100)), 0)</f>
        <v>0</v>
      </c>
      <c r="V8030" s="5">
        <f>V8029+(T8030*($B$5/100))-(U8030/($B$6/100))</f>
        <v>692497.65070674161</v>
      </c>
      <c r="W8030" s="5">
        <f t="shared" si="1137"/>
        <v>17312.441267668539</v>
      </c>
    </row>
    <row r="8031" spans="4:23" x14ac:dyDescent="0.25">
      <c r="D8031">
        <f t="shared" si="1138"/>
        <v>8029</v>
      </c>
      <c r="E8031" s="3">
        <v>44165</v>
      </c>
      <c r="F8031" s="4">
        <v>0.5</v>
      </c>
      <c r="G8031">
        <v>50</v>
      </c>
      <c r="H8031">
        <v>0</v>
      </c>
      <c r="I8031" s="5">
        <f t="shared" si="1133"/>
        <v>7</v>
      </c>
      <c r="J8031" s="22">
        <v>3.711713673458278E-5</v>
      </c>
      <c r="K8031">
        <v>1.2001E-4</v>
      </c>
      <c r="L8031" s="5" cm="1">
        <f t="array" ref="L8031">_xlfn.IFS(I8031=0, 0, I8031&gt;34, 0, AND(I8031&gt;0, I8031&lt;35), VLOOKUP(I8031, $A$63:$C$96, 3))</f>
        <v>4800</v>
      </c>
      <c r="M8031" s="5">
        <f t="shared" si="1132"/>
        <v>176.30639948926822</v>
      </c>
      <c r="N8031" s="5">
        <v>8604.7784205782209</v>
      </c>
      <c r="O8031" s="5">
        <f t="shared" si="1139"/>
        <v>3380.6816999999996</v>
      </c>
      <c r="P8031" s="5">
        <f t="shared" si="1140"/>
        <v>3380.6816999999996</v>
      </c>
      <c r="Q8031" s="5">
        <f t="shared" si="1134"/>
        <v>487.20077413479089</v>
      </c>
      <c r="R8031" s="5">
        <f>IF(O8031&gt;(P8031+U8031),O8031-P8031-U8031, 0)</f>
        <v>0</v>
      </c>
      <c r="S8031" s="5">
        <f t="shared" si="1135"/>
        <v>1108.4239253544777</v>
      </c>
      <c r="T8031" s="5">
        <f t="shared" si="1136"/>
        <v>487.20077413479089</v>
      </c>
      <c r="U8031" s="5">
        <f>IF(O8031&gt;P8031,IF(V8030*($B$6/100)&gt;=O8031-P8031,(O8031-P8031), V8030*($B$6/100)), 0)</f>
        <v>0</v>
      </c>
      <c r="V8031" s="5">
        <f>V8030+(T8031*($B$5/100))-(U8031/($B$6/100))</f>
        <v>692838.69124863599</v>
      </c>
      <c r="W8031" s="5">
        <f t="shared" si="1137"/>
        <v>17320.967281215901</v>
      </c>
    </row>
    <row r="8032" spans="4:23" x14ac:dyDescent="0.25">
      <c r="D8032">
        <f t="shared" si="1138"/>
        <v>8030</v>
      </c>
      <c r="E8032" s="3">
        <v>44165</v>
      </c>
      <c r="F8032" s="4">
        <v>0.54166666666666663</v>
      </c>
      <c r="G8032">
        <v>60</v>
      </c>
      <c r="H8032">
        <v>0</v>
      </c>
      <c r="I8032" s="5">
        <f t="shared" si="1133"/>
        <v>8</v>
      </c>
      <c r="J8032" s="22">
        <v>1.9795806258444149E-5</v>
      </c>
      <c r="K8032">
        <v>1.1743000000000001E-4</v>
      </c>
      <c r="L8032" s="5" cm="1">
        <f t="array" ref="L8032">_xlfn.IFS(I8032=0, 0, I8032&gt;34, 0, AND(I8032&gt;0, I8032&lt;35), VLOOKUP(I8032, $A$63:$C$96, 3))</f>
        <v>7160</v>
      </c>
      <c r="M8032" s="5">
        <f t="shared" si="1132"/>
        <v>94.030079727609717</v>
      </c>
      <c r="N8032" s="5">
        <v>8492.8010123987369</v>
      </c>
      <c r="O8032" s="5">
        <f t="shared" si="1139"/>
        <v>3308.0030999999999</v>
      </c>
      <c r="P8032" s="5">
        <f t="shared" si="1140"/>
        <v>3308.0030999999999</v>
      </c>
      <c r="Q8032" s="5">
        <f t="shared" si="1134"/>
        <v>487.20077413479089</v>
      </c>
      <c r="R8032" s="5">
        <f>IF(O8032&gt;(P8032+U8032),O8032-P8032-U8032, 0)</f>
        <v>0</v>
      </c>
      <c r="S8032" s="5">
        <f t="shared" si="1135"/>
        <v>3458.826205592819</v>
      </c>
      <c r="T8032" s="5">
        <f t="shared" si="1136"/>
        <v>487.20077413479066</v>
      </c>
      <c r="U8032" s="5">
        <f>IF(O8032&gt;P8032,IF(V8031*($B$6/100)&gt;=O8032-P8032,(O8032-P8032), V8031*($B$6/100)), 0)</f>
        <v>0</v>
      </c>
      <c r="V8032" s="5">
        <f>V8031+(T8032*($B$5/100))-(U8032/($B$6/100))</f>
        <v>693179.73179053038</v>
      </c>
      <c r="W8032" s="5">
        <f t="shared" si="1137"/>
        <v>17329.493294763259</v>
      </c>
    </row>
    <row r="8033" spans="4:23" x14ac:dyDescent="0.25">
      <c r="D8033">
        <f t="shared" si="1138"/>
        <v>8031</v>
      </c>
      <c r="E8033" s="3">
        <v>44165</v>
      </c>
      <c r="F8033" s="4">
        <v>0.58333333333333337</v>
      </c>
      <c r="G8033">
        <v>60</v>
      </c>
      <c r="H8033">
        <v>0</v>
      </c>
      <c r="I8033" s="5">
        <f t="shared" si="1133"/>
        <v>8</v>
      </c>
      <c r="J8033" s="22">
        <v>1.7321330476138631E-5</v>
      </c>
      <c r="K8033">
        <v>1.1266E-4</v>
      </c>
      <c r="L8033" s="5" cm="1">
        <f t="array" ref="L8033">_xlfn.IFS(I8033=0, 0, I8033&gt;34, 0, AND(I8033&gt;0, I8033&lt;35), VLOOKUP(I8033, $A$63:$C$96, 3))</f>
        <v>7160</v>
      </c>
      <c r="M8033" s="5">
        <f t="shared" si="1132"/>
        <v>82.276319761658499</v>
      </c>
      <c r="N8033" s="5">
        <v>8251.6190139265036</v>
      </c>
      <c r="O8033" s="5">
        <f t="shared" si="1139"/>
        <v>3173.6321999999996</v>
      </c>
      <c r="P8033" s="5">
        <f t="shared" si="1140"/>
        <v>3173.6321999999996</v>
      </c>
      <c r="Q8033" s="5">
        <f t="shared" si="1134"/>
        <v>487.20077413479089</v>
      </c>
      <c r="R8033" s="5">
        <f>IF(O8033&gt;(P8033+U8033),O8033-P8033-U8033, 0)</f>
        <v>0</v>
      </c>
      <c r="S8033" s="5">
        <f t="shared" si="1135"/>
        <v>3581.443345626868</v>
      </c>
      <c r="T8033" s="5">
        <f t="shared" si="1136"/>
        <v>487.20077413479112</v>
      </c>
      <c r="U8033" s="5">
        <f>IF(O8033&gt;P8033,IF(V8032*($B$6/100)&gt;=O8033-P8033,(O8033-P8033), V8032*($B$6/100)), 0)</f>
        <v>0</v>
      </c>
      <c r="V8033" s="5">
        <f>V8032+(T8033*($B$5/100))-(U8033/($B$6/100))</f>
        <v>693520.77233242476</v>
      </c>
      <c r="W8033" s="5">
        <f t="shared" si="1137"/>
        <v>17338.019308310621</v>
      </c>
    </row>
    <row r="8034" spans="4:23" x14ac:dyDescent="0.25">
      <c r="D8034">
        <f t="shared" si="1138"/>
        <v>8032</v>
      </c>
      <c r="E8034" s="3">
        <v>44165</v>
      </c>
      <c r="F8034" s="4">
        <v>0.625</v>
      </c>
      <c r="G8034">
        <v>70</v>
      </c>
      <c r="H8034">
        <v>0</v>
      </c>
      <c r="I8034" s="5">
        <f t="shared" si="1133"/>
        <v>10</v>
      </c>
      <c r="J8034" s="22">
        <v>4.9489515646110373E-6</v>
      </c>
      <c r="K8034">
        <v>1.1608E-4</v>
      </c>
      <c r="L8034" s="5" cm="1">
        <f t="array" ref="L8034">_xlfn.IFS(I8034=0, 0, I8034&gt;34, 0, AND(I8034&gt;0, I8034&lt;35), VLOOKUP(I8034, $A$63:$C$96, 3))</f>
        <v>12480</v>
      </c>
      <c r="M8034" s="5">
        <f t="shared" si="1132"/>
        <v>23.507519931902429</v>
      </c>
      <c r="N8034" s="5">
        <v>8155.0817856988915</v>
      </c>
      <c r="O8034" s="5">
        <f t="shared" si="1139"/>
        <v>3269.9736000000003</v>
      </c>
      <c r="P8034" s="5">
        <f t="shared" si="1140"/>
        <v>3269.9736000000003</v>
      </c>
      <c r="Q8034" s="5">
        <f t="shared" si="1134"/>
        <v>487.20077413479089</v>
      </c>
      <c r="R8034" s="5">
        <f>IF(O8034&gt;(P8034+U8034),O8034-P8034-U8034, 0)</f>
        <v>0</v>
      </c>
      <c r="S8034" s="5">
        <f t="shared" si="1135"/>
        <v>4188.4290349246448</v>
      </c>
      <c r="T8034" s="5">
        <f t="shared" si="1136"/>
        <v>5045.1048850072575</v>
      </c>
      <c r="U8034" s="5">
        <f>IF(O8034&gt;P8034,IF(V8033*($B$6/100)&gt;=O8034-P8034,(O8034-P8034), V8033*($B$6/100)), 0)</f>
        <v>0</v>
      </c>
      <c r="V8034" s="5">
        <f>V8033+(T8034*($B$5/100))-(U8034/($B$6/100))</f>
        <v>697052.3457519298</v>
      </c>
      <c r="W8034" s="5">
        <f t="shared" si="1137"/>
        <v>17426.308643798246</v>
      </c>
    </row>
    <row r="8035" spans="4:23" x14ac:dyDescent="0.25">
      <c r="D8035">
        <f t="shared" si="1138"/>
        <v>8033</v>
      </c>
      <c r="E8035" s="3">
        <v>44165</v>
      </c>
      <c r="F8035" s="4">
        <v>0.66666666666666663</v>
      </c>
      <c r="G8035">
        <v>70</v>
      </c>
      <c r="H8035">
        <v>0</v>
      </c>
      <c r="I8035" s="5">
        <f t="shared" si="1133"/>
        <v>10</v>
      </c>
      <c r="J8035" s="22">
        <v>0</v>
      </c>
      <c r="K8035">
        <v>1.2776000000000001E-4</v>
      </c>
      <c r="L8035" s="5" cm="1">
        <f t="array" ref="L8035">_xlfn.IFS(I8035=0, 0, I8035&gt;34, 0, AND(I8035&gt;0, I8035&lt;35), VLOOKUP(I8035, $A$63:$C$96, 3))</f>
        <v>12480</v>
      </c>
      <c r="M8035" s="5">
        <f t="shared" si="1132"/>
        <v>0</v>
      </c>
      <c r="N8035" s="5">
        <v>8012.8552070578662</v>
      </c>
      <c r="O8035" s="5">
        <f t="shared" si="1139"/>
        <v>3598.9992000000002</v>
      </c>
      <c r="P8035" s="5">
        <f t="shared" si="1140"/>
        <v>3598.9992000000002</v>
      </c>
      <c r="Q8035" s="5">
        <f t="shared" si="1134"/>
        <v>487.20077413479089</v>
      </c>
      <c r="R8035" s="5">
        <f>IF(O8035&gt;(P8035+U8035),O8035-P8035-U8035, 0)</f>
        <v>0</v>
      </c>
      <c r="S8035" s="5">
        <f t="shared" si="1135"/>
        <v>4115.3818298601027</v>
      </c>
      <c r="T8035" s="5">
        <f t="shared" si="1136"/>
        <v>4765.6189701398971</v>
      </c>
      <c r="U8035" s="5">
        <f>IF(O8035&gt;P8035,IF(V8034*($B$6/100)&gt;=O8035-P8035,(O8035-P8035), V8034*($B$6/100)), 0)</f>
        <v>0</v>
      </c>
      <c r="V8035" s="5">
        <f>V8034+(T8035*($B$5/100))-(U8035/($B$6/100))</f>
        <v>700388.27903102769</v>
      </c>
      <c r="W8035" s="5">
        <f t="shared" si="1137"/>
        <v>17509.706975775691</v>
      </c>
    </row>
    <row r="8036" spans="4:23" x14ac:dyDescent="0.25">
      <c r="D8036">
        <f t="shared" si="1138"/>
        <v>8034</v>
      </c>
      <c r="E8036" s="3">
        <v>44165</v>
      </c>
      <c r="F8036" s="4">
        <v>0.70833333333333337</v>
      </c>
      <c r="G8036">
        <v>70</v>
      </c>
      <c r="H8036">
        <v>0</v>
      </c>
      <c r="I8036" s="5">
        <f t="shared" si="1133"/>
        <v>10</v>
      </c>
      <c r="J8036" s="22">
        <v>0</v>
      </c>
      <c r="K8036">
        <v>1.6647999999999999E-4</v>
      </c>
      <c r="L8036" s="5" cm="1">
        <f t="array" ref="L8036">_xlfn.IFS(I8036=0, 0, I8036&gt;34, 0, AND(I8036&gt;0, I8036&lt;35), VLOOKUP(I8036, $A$63:$C$96, 3))</f>
        <v>12480</v>
      </c>
      <c r="M8036" s="5">
        <f t="shared" si="1132"/>
        <v>0</v>
      </c>
      <c r="N8036" s="5">
        <v>7951.7389384969219</v>
      </c>
      <c r="O8036" s="5">
        <f t="shared" si="1139"/>
        <v>4689.7415999999994</v>
      </c>
      <c r="P8036" s="5">
        <f t="shared" si="1140"/>
        <v>4689.7415999999994</v>
      </c>
      <c r="Q8036" s="5">
        <f t="shared" si="1134"/>
        <v>487.20077413479089</v>
      </c>
      <c r="R8036" s="5">
        <f>IF(O8036&gt;(P8036+U8036),O8036-P8036-U8036, 0)</f>
        <v>0</v>
      </c>
      <c r="S8036" s="5">
        <f t="shared" si="1135"/>
        <v>4083.9926714833205</v>
      </c>
      <c r="T8036" s="5">
        <f t="shared" si="1136"/>
        <v>3706.2657285166802</v>
      </c>
      <c r="U8036" s="5">
        <f>IF(O8036&gt;P8036,IF(V8035*($B$6/100)&gt;=O8036-P8036,(O8036-P8036), V8035*($B$6/100)), 0)</f>
        <v>0</v>
      </c>
      <c r="V8036" s="5">
        <f>V8035+(T8036*($B$5/100))-(U8036/($B$6/100))</f>
        <v>702982.66504098941</v>
      </c>
      <c r="W8036" s="5">
        <f t="shared" si="1137"/>
        <v>17574.566626024734</v>
      </c>
    </row>
    <row r="8037" spans="4:23" x14ac:dyDescent="0.25">
      <c r="D8037">
        <f t="shared" si="1138"/>
        <v>8035</v>
      </c>
      <c r="E8037" s="3">
        <v>44165</v>
      </c>
      <c r="F8037" s="4">
        <v>0.75</v>
      </c>
      <c r="G8037">
        <v>70</v>
      </c>
      <c r="H8037">
        <v>0</v>
      </c>
      <c r="I8037" s="5">
        <f t="shared" si="1133"/>
        <v>10</v>
      </c>
      <c r="J8037" s="22">
        <v>0</v>
      </c>
      <c r="K8037">
        <v>2.3871999999999999E-4</v>
      </c>
      <c r="L8037" s="5" cm="1">
        <f t="array" ref="L8037">_xlfn.IFS(I8037=0, 0, I8037&gt;34, 0, AND(I8037&gt;0, I8037&lt;35), VLOOKUP(I8037, $A$63:$C$96, 3))</f>
        <v>12480</v>
      </c>
      <c r="M8037" s="5">
        <f t="shared" si="1132"/>
        <v>0</v>
      </c>
      <c r="N8037" s="5">
        <v>7737.2503183300623</v>
      </c>
      <c r="O8037" s="5">
        <f t="shared" si="1139"/>
        <v>6724.7423999999992</v>
      </c>
      <c r="P8037" s="5">
        <f t="shared" si="1140"/>
        <v>6724.7423999999992</v>
      </c>
      <c r="Q8037" s="5">
        <f t="shared" si="1134"/>
        <v>487.20077413479089</v>
      </c>
      <c r="R8037" s="5">
        <f>IF(O8037&gt;(P8037+U8037),O8037-P8037-U8037, 0)</f>
        <v>0</v>
      </c>
      <c r="S8037" s="5">
        <f t="shared" si="1135"/>
        <v>3973.8318677077873</v>
      </c>
      <c r="T8037" s="5">
        <f t="shared" si="1136"/>
        <v>1781.4257322922135</v>
      </c>
      <c r="U8037" s="5">
        <f>IF(O8037&gt;P8037,IF(V8036*($B$6/100)&gt;=O8037-P8037,(O8037-P8037), V8036*($B$6/100)), 0)</f>
        <v>0</v>
      </c>
      <c r="V8037" s="5">
        <f>V8036+(T8037*($B$5/100))-(U8037/($B$6/100))</f>
        <v>704229.66305359395</v>
      </c>
      <c r="W8037" s="5">
        <f t="shared" si="1137"/>
        <v>17605.741576339849</v>
      </c>
    </row>
    <row r="8038" spans="4:23" x14ac:dyDescent="0.25">
      <c r="D8038">
        <f t="shared" si="1138"/>
        <v>8036</v>
      </c>
      <c r="E8038" s="3">
        <v>44165</v>
      </c>
      <c r="F8038" s="4">
        <v>0.79166666666666663</v>
      </c>
      <c r="G8038">
        <v>60</v>
      </c>
      <c r="H8038">
        <v>0</v>
      </c>
      <c r="I8038" s="5">
        <f t="shared" si="1133"/>
        <v>8</v>
      </c>
      <c r="J8038" s="22">
        <v>0</v>
      </c>
      <c r="K8038">
        <v>2.4076999999999999E-4</v>
      </c>
      <c r="L8038" s="5" cm="1">
        <f t="array" ref="L8038">_xlfn.IFS(I8038=0, 0, I8038&gt;34, 0, AND(I8038&gt;0, I8038&lt;35), VLOOKUP(I8038, $A$63:$C$96, 3))</f>
        <v>7160</v>
      </c>
      <c r="M8038" s="5">
        <f t="shared" si="1132"/>
        <v>0</v>
      </c>
      <c r="N8038" s="5">
        <v>7205.2235709713632</v>
      </c>
      <c r="O8038" s="5">
        <f t="shared" si="1139"/>
        <v>6782.4908999999998</v>
      </c>
      <c r="P8038" s="5">
        <f t="shared" si="1140"/>
        <v>6782.4908999999998</v>
      </c>
      <c r="Q8038" s="5">
        <f t="shared" si="1134"/>
        <v>377.50910000000022</v>
      </c>
      <c r="R8038" s="5">
        <f>IF(O8038&gt;(P8038+U8038),O8038-P8038-U8038, 0)</f>
        <v>0</v>
      </c>
      <c r="S8038" s="5">
        <f t="shared" si="1135"/>
        <v>0</v>
      </c>
      <c r="T8038" s="5">
        <f t="shared" si="1136"/>
        <v>377.50910000000022</v>
      </c>
      <c r="U8038" s="5">
        <f>IF(O8038&gt;P8038,IF(V8037*($B$6/100)&gt;=O8038-P8038,(O8038-P8038), V8037*($B$6/100)), 0)</f>
        <v>0</v>
      </c>
      <c r="V8038" s="5">
        <f>V8037+(T8038*($B$5/100))-(U8038/($B$6/100))</f>
        <v>704493.91942359391</v>
      </c>
      <c r="W8038" s="5">
        <f t="shared" si="1137"/>
        <v>17612.347985589848</v>
      </c>
    </row>
    <row r="8039" spans="4:23" x14ac:dyDescent="0.25">
      <c r="D8039">
        <f t="shared" si="1138"/>
        <v>8037</v>
      </c>
      <c r="E8039" s="3">
        <v>44165</v>
      </c>
      <c r="F8039" s="4">
        <v>0.83333333333333337</v>
      </c>
      <c r="G8039">
        <v>60</v>
      </c>
      <c r="H8039">
        <v>0</v>
      </c>
      <c r="I8039" s="5">
        <f t="shared" si="1133"/>
        <v>8</v>
      </c>
      <c r="J8039" s="22">
        <v>0</v>
      </c>
      <c r="K8039">
        <v>2.2580000000000001E-4</v>
      </c>
      <c r="L8039" s="5" cm="1">
        <f t="array" ref="L8039">_xlfn.IFS(I8039=0, 0, I8039&gt;34, 0, AND(I8039&gt;0, I8039&lt;35), VLOOKUP(I8039, $A$63:$C$96, 3))</f>
        <v>7160</v>
      </c>
      <c r="M8039" s="5">
        <f t="shared" si="1132"/>
        <v>0</v>
      </c>
      <c r="N8039" s="5">
        <v>6831.2664653197535</v>
      </c>
      <c r="O8039" s="5">
        <f t="shared" si="1139"/>
        <v>6360.7860000000001</v>
      </c>
      <c r="P8039" s="5">
        <f t="shared" si="1140"/>
        <v>6360.7860000000001</v>
      </c>
      <c r="Q8039" s="5">
        <f t="shared" si="1134"/>
        <v>487.20077413479089</v>
      </c>
      <c r="R8039" s="5">
        <f>IF(O8039&gt;(P8039+U8039),O8039-P8039-U8039, 0)</f>
        <v>0</v>
      </c>
      <c r="S8039" s="5">
        <f t="shared" si="1135"/>
        <v>312.01322586520905</v>
      </c>
      <c r="T8039" s="5">
        <f t="shared" si="1136"/>
        <v>487.20077413479089</v>
      </c>
      <c r="U8039" s="5">
        <f>IF(O8039&gt;P8039,IF(V8038*($B$6/100)&gt;=O8039-P8039,(O8039-P8039), V8038*($B$6/100)), 0)</f>
        <v>0</v>
      </c>
      <c r="V8039" s="5">
        <f>V8038+(T8039*($B$5/100))-(U8039/($B$6/100))</f>
        <v>704834.95996548829</v>
      </c>
      <c r="W8039" s="5">
        <f t="shared" si="1137"/>
        <v>17620.873999137206</v>
      </c>
    </row>
    <row r="8040" spans="4:23" x14ac:dyDescent="0.25">
      <c r="D8040">
        <f t="shared" si="1138"/>
        <v>8038</v>
      </c>
      <c r="E8040" s="3">
        <v>44165</v>
      </c>
      <c r="F8040" s="4">
        <v>0.875</v>
      </c>
      <c r="G8040">
        <v>60</v>
      </c>
      <c r="H8040">
        <v>0</v>
      </c>
      <c r="I8040" s="5">
        <f t="shared" si="1133"/>
        <v>8</v>
      </c>
      <c r="J8040" s="22">
        <v>0</v>
      </c>
      <c r="K8040">
        <v>2.1131000000000001E-4</v>
      </c>
      <c r="L8040" s="5" cm="1">
        <f t="array" ref="L8040">_xlfn.IFS(I8040=0, 0, I8040&gt;34, 0, AND(I8040&gt;0, I8040&lt;35), VLOOKUP(I8040, $A$63:$C$96, 3))</f>
        <v>7160</v>
      </c>
      <c r="M8040" s="5">
        <f t="shared" si="1132"/>
        <v>0</v>
      </c>
      <c r="N8040" s="5">
        <v>6130.7166857234315</v>
      </c>
      <c r="O8040" s="5">
        <f t="shared" si="1139"/>
        <v>5952.6026999999995</v>
      </c>
      <c r="P8040" s="5">
        <f t="shared" si="1140"/>
        <v>5952.6026999999995</v>
      </c>
      <c r="Q8040" s="5">
        <f t="shared" si="1134"/>
        <v>487.20077413479089</v>
      </c>
      <c r="R8040" s="5">
        <f>IF(O8040&gt;(P8040+U8040),O8040-P8040-U8040, 0)</f>
        <v>0</v>
      </c>
      <c r="S8040" s="5">
        <f t="shared" si="1135"/>
        <v>720.19652586520965</v>
      </c>
      <c r="T8040" s="5">
        <f t="shared" si="1136"/>
        <v>487.20077413479089</v>
      </c>
      <c r="U8040" s="5">
        <f>IF(O8040&gt;P8040,IF(V8039*($B$6/100)&gt;=O8040-P8040,(O8040-P8040), V8039*($B$6/100)), 0)</f>
        <v>0</v>
      </c>
      <c r="V8040" s="5">
        <f>V8039+(T8040*($B$5/100))-(U8040/($B$6/100))</f>
        <v>705176.00050738268</v>
      </c>
      <c r="W8040" s="5">
        <f t="shared" si="1137"/>
        <v>17629.400012684568</v>
      </c>
    </row>
    <row r="8041" spans="4:23" x14ac:dyDescent="0.25">
      <c r="D8041">
        <f t="shared" si="1138"/>
        <v>8039</v>
      </c>
      <c r="E8041" s="3">
        <v>44165</v>
      </c>
      <c r="F8041" s="4">
        <v>0.91666666666666663</v>
      </c>
      <c r="G8041">
        <v>20</v>
      </c>
      <c r="H8041">
        <v>0</v>
      </c>
      <c r="I8041" s="5">
        <f t="shared" si="1133"/>
        <v>3</v>
      </c>
      <c r="J8041" s="22">
        <v>0</v>
      </c>
      <c r="K8041">
        <v>2.0337E-4</v>
      </c>
      <c r="L8041" s="5" cm="1">
        <f t="array" ref="L8041">_xlfn.IFS(I8041=0, 0, I8041&gt;34, 0, AND(I8041&gt;0, I8041&lt;35), VLOOKUP(I8041, $A$63:$C$96, 3))</f>
        <v>232</v>
      </c>
      <c r="M8041" s="5">
        <f t="shared" si="1132"/>
        <v>0</v>
      </c>
      <c r="N8041" s="5">
        <v>5303.5337019162753</v>
      </c>
      <c r="O8041" s="5">
        <f t="shared" si="1139"/>
        <v>5728.9328999999998</v>
      </c>
      <c r="P8041" s="5">
        <f t="shared" si="1140"/>
        <v>232</v>
      </c>
      <c r="Q8041" s="5">
        <f t="shared" si="1134"/>
        <v>0</v>
      </c>
      <c r="R8041" s="5">
        <f>IF(O8041&gt;(P8041+U8041),O8041-P8041-U8041, 0)</f>
        <v>0</v>
      </c>
      <c r="S8041" s="5">
        <f t="shared" si="1135"/>
        <v>0</v>
      </c>
      <c r="T8041" s="5">
        <f t="shared" si="1136"/>
        <v>0</v>
      </c>
      <c r="U8041" s="5">
        <f>IF(O8041&gt;P8041,IF(V8040*($B$6/100)&gt;=O8041-P8041,(O8041-P8041), V8040*($B$6/100)), 0)</f>
        <v>5496.9328999999998</v>
      </c>
      <c r="V8041" s="5">
        <f>V8040+(T8041*($B$5/100))-(U8041/($B$6/100))</f>
        <v>697323.23922166834</v>
      </c>
      <c r="W8041" s="5">
        <f t="shared" si="1137"/>
        <v>17433.080980541708</v>
      </c>
    </row>
    <row r="8042" spans="4:23" x14ac:dyDescent="0.25">
      <c r="D8042">
        <f t="shared" si="1138"/>
        <v>8040</v>
      </c>
      <c r="E8042" s="3">
        <v>44165</v>
      </c>
      <c r="F8042" s="4">
        <v>0.95833333333333337</v>
      </c>
      <c r="G8042">
        <v>30</v>
      </c>
      <c r="H8042">
        <v>0</v>
      </c>
      <c r="I8042" s="5">
        <f t="shared" si="1133"/>
        <v>4</v>
      </c>
      <c r="J8042" s="22">
        <v>0</v>
      </c>
      <c r="K8042">
        <v>1.8149999999999999E-4</v>
      </c>
      <c r="L8042" s="5" cm="1">
        <f t="array" ref="L8042">_xlfn.IFS(I8042=0, 0, I8042&gt;34, 0, AND(I8042&gt;0, I8042&lt;35), VLOOKUP(I8042, $A$63:$C$96, 3))</f>
        <v>740</v>
      </c>
      <c r="M8042" s="5">
        <f t="shared" si="1132"/>
        <v>0</v>
      </c>
      <c r="N8042" s="5">
        <v>4067.5986812767896</v>
      </c>
      <c r="O8042" s="5">
        <f t="shared" si="1139"/>
        <v>5112.8549999999996</v>
      </c>
      <c r="P8042" s="5">
        <f t="shared" si="1140"/>
        <v>740</v>
      </c>
      <c r="Q8042" s="5">
        <f t="shared" si="1134"/>
        <v>0</v>
      </c>
      <c r="R8042" s="5">
        <f>IF(O8042&gt;(P8042+U8042),O8042-P8042-U8042, 0)</f>
        <v>0</v>
      </c>
      <c r="S8042" s="5">
        <f t="shared" si="1135"/>
        <v>0</v>
      </c>
      <c r="T8042" s="5">
        <f t="shared" si="1136"/>
        <v>0</v>
      </c>
      <c r="U8042" s="5">
        <f>IF(O8042&gt;P8042,IF(V8041*($B$6/100)&gt;=O8042-P8042,(O8042-P8042), V8041*($B$6/100)), 0)</f>
        <v>4372.8549999999996</v>
      </c>
      <c r="V8042" s="5">
        <f>V8041+(T8042*($B$5/100))-(U8042/($B$6/100))</f>
        <v>691076.30350738263</v>
      </c>
      <c r="W8042" s="5">
        <f t="shared" si="1137"/>
        <v>17276.907587684567</v>
      </c>
    </row>
    <row r="8043" spans="4:23" x14ac:dyDescent="0.25">
      <c r="D8043">
        <f t="shared" si="1138"/>
        <v>8041</v>
      </c>
      <c r="E8043" s="3">
        <v>44166</v>
      </c>
      <c r="F8043" s="4">
        <v>0</v>
      </c>
      <c r="G8043">
        <v>40</v>
      </c>
      <c r="H8043">
        <v>0</v>
      </c>
      <c r="I8043" s="5">
        <f t="shared" si="1133"/>
        <v>6</v>
      </c>
      <c r="J8043" s="22">
        <v>0</v>
      </c>
      <c r="K8043">
        <v>1.4741999999999999E-4</v>
      </c>
      <c r="L8043" s="5" cm="1">
        <f t="array" ref="L8043">_xlfn.IFS(I8043=0, 0, I8043&gt;34, 0, AND(I8043&gt;0, I8043&lt;35), VLOOKUP(I8043, $A$63:$C$96, 3))</f>
        <v>2980</v>
      </c>
      <c r="M8043" s="5">
        <f t="shared" si="1132"/>
        <v>0</v>
      </c>
      <c r="N8043" s="5">
        <v>2858.4793434973194</v>
      </c>
      <c r="O8043" s="5">
        <f t="shared" si="1139"/>
        <v>4152.8213999999998</v>
      </c>
      <c r="P8043" s="5">
        <f t="shared" si="1140"/>
        <v>2980</v>
      </c>
      <c r="Q8043" s="5">
        <f t="shared" si="1134"/>
        <v>0</v>
      </c>
      <c r="R8043" s="5">
        <f>IF(O8043&gt;(P8043+U8043),O8043-P8043-U8043, 0)</f>
        <v>0</v>
      </c>
      <c r="S8043" s="5">
        <f t="shared" si="1135"/>
        <v>0</v>
      </c>
      <c r="T8043" s="5">
        <f t="shared" si="1136"/>
        <v>0</v>
      </c>
      <c r="U8043" s="5">
        <f>IF(O8043&gt;P8043,IF(V8042*($B$6/100)&gt;=O8043-P8043,(O8043-P8043), V8042*($B$6/100)), 0)</f>
        <v>1172.8213999999998</v>
      </c>
      <c r="V8043" s="5">
        <f>V8042+(T8043*($B$5/100))-(U8043/($B$6/100))</f>
        <v>689400.84436452552</v>
      </c>
      <c r="W8043" s="5">
        <f t="shared" si="1137"/>
        <v>17235.021109113139</v>
      </c>
    </row>
    <row r="8044" spans="4:23" x14ac:dyDescent="0.25">
      <c r="D8044">
        <f t="shared" si="1138"/>
        <v>8042</v>
      </c>
      <c r="E8044" s="3">
        <v>44166</v>
      </c>
      <c r="F8044" s="4">
        <v>4.1666666666666664E-2</v>
      </c>
      <c r="G8044">
        <v>30</v>
      </c>
      <c r="H8044">
        <v>0</v>
      </c>
      <c r="I8044" s="5">
        <f t="shared" si="1133"/>
        <v>4</v>
      </c>
      <c r="J8044" s="22">
        <v>0</v>
      </c>
      <c r="K8044">
        <v>1.1300000000000001E-4</v>
      </c>
      <c r="L8044" s="5" cm="1">
        <f t="array" ref="L8044">_xlfn.IFS(I8044=0, 0, I8044&gt;34, 0, AND(I8044&gt;0, I8044&lt;35), VLOOKUP(I8044, $A$63:$C$96, 3))</f>
        <v>740</v>
      </c>
      <c r="M8044" s="5">
        <f t="shared" si="1132"/>
        <v>0</v>
      </c>
      <c r="N8044" s="5">
        <v>2446.6478443763658</v>
      </c>
      <c r="O8044" s="5">
        <f t="shared" si="1139"/>
        <v>3183.2100000000005</v>
      </c>
      <c r="P8044" s="5">
        <f t="shared" si="1140"/>
        <v>740</v>
      </c>
      <c r="Q8044" s="5">
        <f t="shared" si="1134"/>
        <v>0</v>
      </c>
      <c r="R8044" s="5">
        <f>IF(O8044&gt;(P8044+U8044),O8044-P8044-U8044, 0)</f>
        <v>0</v>
      </c>
      <c r="S8044" s="5">
        <f t="shared" si="1135"/>
        <v>0</v>
      </c>
      <c r="T8044" s="5">
        <f t="shared" si="1136"/>
        <v>0</v>
      </c>
      <c r="U8044" s="5">
        <f>IF(O8044&gt;P8044,IF(V8043*($B$6/100)&gt;=O8044-P8044,(O8044-P8044), V8043*($B$6/100)), 0)</f>
        <v>2443.2100000000005</v>
      </c>
      <c r="V8044" s="5">
        <f>V8043+(T8044*($B$5/100))-(U8044/($B$6/100))</f>
        <v>685910.54436452547</v>
      </c>
      <c r="W8044" s="5">
        <f t="shared" si="1137"/>
        <v>17147.763609113135</v>
      </c>
    </row>
    <row r="8045" spans="4:23" x14ac:dyDescent="0.25">
      <c r="D8045">
        <f t="shared" si="1138"/>
        <v>8043</v>
      </c>
      <c r="E8045" s="3">
        <v>44166</v>
      </c>
      <c r="F8045" s="4">
        <v>8.3333333333333329E-2</v>
      </c>
      <c r="G8045">
        <v>20</v>
      </c>
      <c r="H8045">
        <v>0</v>
      </c>
      <c r="I8045" s="5">
        <f t="shared" si="1133"/>
        <v>3</v>
      </c>
      <c r="J8045" s="22">
        <v>0</v>
      </c>
      <c r="K8045">
        <v>8.9660000000000006E-5</v>
      </c>
      <c r="L8045" s="5" cm="1">
        <f t="array" ref="L8045">_xlfn.IFS(I8045=0, 0, I8045&gt;34, 0, AND(I8045&gt;0, I8045&lt;35), VLOOKUP(I8045, $A$63:$C$96, 3))</f>
        <v>232</v>
      </c>
      <c r="M8045" s="5">
        <f t="shared" si="1132"/>
        <v>0</v>
      </c>
      <c r="N8045" s="5">
        <v>2358.5385391367222</v>
      </c>
      <c r="O8045" s="5">
        <f t="shared" si="1139"/>
        <v>2525.7222000000002</v>
      </c>
      <c r="P8045" s="5">
        <f t="shared" si="1140"/>
        <v>232</v>
      </c>
      <c r="Q8045" s="5">
        <f t="shared" si="1134"/>
        <v>0</v>
      </c>
      <c r="R8045" s="5">
        <f>IF(O8045&gt;(P8045+U8045),O8045-P8045-U8045, 0)</f>
        <v>0</v>
      </c>
      <c r="S8045" s="5">
        <f t="shared" si="1135"/>
        <v>0</v>
      </c>
      <c r="T8045" s="5">
        <f t="shared" si="1136"/>
        <v>0</v>
      </c>
      <c r="U8045" s="5">
        <f>IF(O8045&gt;P8045,IF(V8044*($B$6/100)&gt;=O8045-P8045,(O8045-P8045), V8044*($B$6/100)), 0)</f>
        <v>2293.7222000000002</v>
      </c>
      <c r="V8045" s="5">
        <f>V8044+(T8045*($B$5/100))-(U8045/($B$6/100))</f>
        <v>682633.79836452543</v>
      </c>
      <c r="W8045" s="5">
        <f t="shared" si="1137"/>
        <v>17065.844959113136</v>
      </c>
    </row>
    <row r="8046" spans="4:23" x14ac:dyDescent="0.25">
      <c r="D8046">
        <f t="shared" si="1138"/>
        <v>8044</v>
      </c>
      <c r="E8046" s="3">
        <v>44166</v>
      </c>
      <c r="F8046" s="4">
        <v>0.125</v>
      </c>
      <c r="G8046">
        <v>20</v>
      </c>
      <c r="H8046">
        <v>0</v>
      </c>
      <c r="I8046" s="5">
        <f t="shared" si="1133"/>
        <v>3</v>
      </c>
      <c r="J8046" s="22">
        <v>0</v>
      </c>
      <c r="K8046">
        <v>7.8020000000000002E-5</v>
      </c>
      <c r="L8046" s="5" cm="1">
        <f t="array" ref="L8046">_xlfn.IFS(I8046=0, 0, I8046&gt;34, 0, AND(I8046&gt;0, I8046&lt;35), VLOOKUP(I8046, $A$63:$C$96, 3))</f>
        <v>232</v>
      </c>
      <c r="M8046" s="5">
        <f t="shared" si="1132"/>
        <v>0</v>
      </c>
      <c r="N8046" s="5">
        <v>2395.1315300662791</v>
      </c>
      <c r="O8046" s="5">
        <f t="shared" si="1139"/>
        <v>2197.8233999999998</v>
      </c>
      <c r="P8046" s="5">
        <f t="shared" si="1140"/>
        <v>232</v>
      </c>
      <c r="Q8046" s="5">
        <f t="shared" si="1134"/>
        <v>0</v>
      </c>
      <c r="R8046" s="5">
        <f>IF(O8046&gt;(P8046+U8046),O8046-P8046-U8046, 0)</f>
        <v>0</v>
      </c>
      <c r="S8046" s="5">
        <f t="shared" si="1135"/>
        <v>0</v>
      </c>
      <c r="T8046" s="5">
        <f t="shared" si="1136"/>
        <v>0</v>
      </c>
      <c r="U8046" s="5">
        <f>IF(O8046&gt;P8046,IF(V8045*($B$6/100)&gt;=O8046-P8046,(O8046-P8046), V8045*($B$6/100)), 0)</f>
        <v>1965.8233999999998</v>
      </c>
      <c r="V8046" s="5">
        <f>V8045+(T8046*($B$5/100))-(U8046/($B$6/100))</f>
        <v>679825.47922166833</v>
      </c>
      <c r="W8046" s="5">
        <f t="shared" si="1137"/>
        <v>16995.636980541709</v>
      </c>
    </row>
    <row r="8047" spans="4:23" x14ac:dyDescent="0.25">
      <c r="D8047">
        <f t="shared" si="1138"/>
        <v>8045</v>
      </c>
      <c r="E8047" s="3">
        <v>44166</v>
      </c>
      <c r="F8047" s="4">
        <v>0.16666666666666666</v>
      </c>
      <c r="G8047">
        <v>20</v>
      </c>
      <c r="H8047">
        <v>0</v>
      </c>
      <c r="I8047" s="5">
        <f t="shared" si="1133"/>
        <v>3</v>
      </c>
      <c r="J8047" s="22">
        <v>0</v>
      </c>
      <c r="K8047">
        <v>7.4670000000000002E-5</v>
      </c>
      <c r="L8047" s="5" cm="1">
        <f t="array" ref="L8047">_xlfn.IFS(I8047=0, 0, I8047&gt;34, 0, AND(I8047&gt;0, I8047&lt;35), VLOOKUP(I8047, $A$63:$C$96, 3))</f>
        <v>232</v>
      </c>
      <c r="M8047" s="5">
        <f t="shared" si="1132"/>
        <v>0</v>
      </c>
      <c r="N8047" s="5">
        <v>2438.8362737833531</v>
      </c>
      <c r="O8047" s="5">
        <f t="shared" si="1139"/>
        <v>2103.4539</v>
      </c>
      <c r="P8047" s="5">
        <f t="shared" si="1140"/>
        <v>232</v>
      </c>
      <c r="Q8047" s="5">
        <f t="shared" si="1134"/>
        <v>0</v>
      </c>
      <c r="R8047" s="5">
        <f>IF(O8047&gt;(P8047+U8047),O8047-P8047-U8047, 0)</f>
        <v>0</v>
      </c>
      <c r="S8047" s="5">
        <f t="shared" si="1135"/>
        <v>0</v>
      </c>
      <c r="T8047" s="5">
        <f t="shared" si="1136"/>
        <v>0</v>
      </c>
      <c r="U8047" s="5">
        <f>IF(O8047&gt;P8047,IF(V8046*($B$6/100)&gt;=O8047-P8047,(O8047-P8047), V8046*($B$6/100)), 0)</f>
        <v>1871.4539</v>
      </c>
      <c r="V8047" s="5">
        <f>V8046+(T8047*($B$5/100))-(U8047/($B$6/100))</f>
        <v>677151.97365023976</v>
      </c>
      <c r="W8047" s="5">
        <f t="shared" si="1137"/>
        <v>16928.799341255995</v>
      </c>
    </row>
    <row r="8048" spans="4:23" x14ac:dyDescent="0.25">
      <c r="D8048">
        <f t="shared" si="1138"/>
        <v>8046</v>
      </c>
      <c r="E8048" s="3">
        <v>44166</v>
      </c>
      <c r="F8048" s="4">
        <v>0.20833333333333334</v>
      </c>
      <c r="G8048">
        <v>20</v>
      </c>
      <c r="H8048">
        <v>0</v>
      </c>
      <c r="I8048" s="5">
        <f t="shared" si="1133"/>
        <v>3</v>
      </c>
      <c r="J8048" s="22">
        <v>0</v>
      </c>
      <c r="K8048">
        <v>7.4640000000000004E-5</v>
      </c>
      <c r="L8048" s="5" cm="1">
        <f t="array" ref="L8048">_xlfn.IFS(I8048=0, 0, I8048&gt;34, 0, AND(I8048&gt;0, I8048&lt;35), VLOOKUP(I8048, $A$63:$C$96, 3))</f>
        <v>232</v>
      </c>
      <c r="M8048" s="5">
        <f t="shared" si="1132"/>
        <v>0</v>
      </c>
      <c r="N8048" s="5">
        <v>2663.3608900379913</v>
      </c>
      <c r="O8048" s="5">
        <f t="shared" si="1139"/>
        <v>2102.6088</v>
      </c>
      <c r="P8048" s="5">
        <f t="shared" si="1140"/>
        <v>232</v>
      </c>
      <c r="Q8048" s="5">
        <f t="shared" si="1134"/>
        <v>0</v>
      </c>
      <c r="R8048" s="5">
        <f>IF(O8048&gt;(P8048+U8048),O8048-P8048-U8048, 0)</f>
        <v>0</v>
      </c>
      <c r="S8048" s="5">
        <f t="shared" si="1135"/>
        <v>0</v>
      </c>
      <c r="T8048" s="5">
        <f t="shared" si="1136"/>
        <v>0</v>
      </c>
      <c r="U8048" s="5">
        <f>IF(O8048&gt;P8048,IF(V8047*($B$6/100)&gt;=O8048-P8048,(O8048-P8048), V8047*($B$6/100)), 0)</f>
        <v>1870.6088</v>
      </c>
      <c r="V8048" s="5">
        <f>V8047+(T8048*($B$5/100))-(U8048/($B$6/100))</f>
        <v>674479.67536452552</v>
      </c>
      <c r="W8048" s="5">
        <f t="shared" si="1137"/>
        <v>16861.991884113137</v>
      </c>
    </row>
    <row r="8049" spans="4:23" x14ac:dyDescent="0.25">
      <c r="D8049">
        <f t="shared" si="1138"/>
        <v>8047</v>
      </c>
      <c r="E8049" s="3">
        <v>44166</v>
      </c>
      <c r="F8049" s="4">
        <v>0.25</v>
      </c>
      <c r="G8049">
        <v>60</v>
      </c>
      <c r="H8049">
        <v>0</v>
      </c>
      <c r="I8049" s="5">
        <f t="shared" si="1133"/>
        <v>8</v>
      </c>
      <c r="J8049" s="22">
        <v>0</v>
      </c>
      <c r="K8049">
        <v>8.1349999999999999E-5</v>
      </c>
      <c r="L8049" s="5" cm="1">
        <f t="array" ref="L8049">_xlfn.IFS(I8049=0, 0, I8049&gt;34, 0, AND(I8049&gt;0, I8049&lt;35), VLOOKUP(I8049, $A$63:$C$96, 3))</f>
        <v>7160</v>
      </c>
      <c r="M8049" s="5">
        <f t="shared" si="1132"/>
        <v>0</v>
      </c>
      <c r="N8049" s="5">
        <v>3304.9092952398164</v>
      </c>
      <c r="O8049" s="5">
        <f t="shared" si="1139"/>
        <v>2291.6295</v>
      </c>
      <c r="P8049" s="5">
        <f t="shared" si="1140"/>
        <v>2291.6295</v>
      </c>
      <c r="Q8049" s="5">
        <f t="shared" si="1134"/>
        <v>487.20077413479089</v>
      </c>
      <c r="R8049" s="5">
        <f>IF(O8049&gt;(P8049+U8049),O8049-P8049-U8049, 0)</f>
        <v>0</v>
      </c>
      <c r="S8049" s="5">
        <f t="shared" si="1135"/>
        <v>1697.3929156969823</v>
      </c>
      <c r="T8049" s="5">
        <f t="shared" si="1136"/>
        <v>3170.9775843030175</v>
      </c>
      <c r="U8049" s="5">
        <f>IF(O8049&gt;P8049,IF(V8048*($B$6/100)&gt;=O8049-P8049,(O8049-P8049), V8048*($B$6/100)), 0)</f>
        <v>0</v>
      </c>
      <c r="V8049" s="5">
        <f>V8048+(T8049*($B$5/100))-(U8049/($B$6/100))</f>
        <v>676699.35967353766</v>
      </c>
      <c r="W8049" s="5">
        <f t="shared" si="1137"/>
        <v>16917.483991838442</v>
      </c>
    </row>
    <row r="8050" spans="4:23" x14ac:dyDescent="0.25">
      <c r="D8050">
        <f t="shared" si="1138"/>
        <v>8048</v>
      </c>
      <c r="E8050" s="3">
        <v>44166</v>
      </c>
      <c r="F8050" s="4">
        <v>0.29166666666666669</v>
      </c>
      <c r="G8050">
        <v>80</v>
      </c>
      <c r="H8050">
        <v>0</v>
      </c>
      <c r="I8050" s="5">
        <f t="shared" si="1133"/>
        <v>11</v>
      </c>
      <c r="J8050" s="22">
        <v>0</v>
      </c>
      <c r="K8050">
        <v>9.9620000000000012E-5</v>
      </c>
      <c r="L8050" s="5" cm="1">
        <f t="array" ref="L8050">_xlfn.IFS(I8050=0, 0, I8050&gt;34, 0, AND(I8050&gt;0, I8050&lt;35), VLOOKUP(I8050, $A$63:$C$96, 3))</f>
        <v>14640</v>
      </c>
      <c r="M8050" s="5">
        <f t="shared" si="1132"/>
        <v>0</v>
      </c>
      <c r="N8050" s="5">
        <v>4737.8349441256887</v>
      </c>
      <c r="O8050" s="5">
        <f t="shared" si="1139"/>
        <v>2806.2954000000004</v>
      </c>
      <c r="P8050" s="5">
        <f t="shared" si="1140"/>
        <v>2806.2954000000004</v>
      </c>
      <c r="Q8050" s="5">
        <f t="shared" si="1134"/>
        <v>487.20077413479089</v>
      </c>
      <c r="R8050" s="5">
        <f>IF(O8050&gt;(P8050+U8050),O8050-P8050-U8050, 0)</f>
        <v>0</v>
      </c>
      <c r="S8050" s="5">
        <f t="shared" si="1135"/>
        <v>2433.3398442988118</v>
      </c>
      <c r="T8050" s="5">
        <f t="shared" si="1136"/>
        <v>9400.3647557011864</v>
      </c>
      <c r="U8050" s="5">
        <f>IF(O8050&gt;P8050,IF(V8049*($B$6/100)&gt;=O8050-P8050,(O8050-P8050), V8049*($B$6/100)), 0)</f>
        <v>0</v>
      </c>
      <c r="V8050" s="5">
        <f>V8049+(T8050*($B$5/100))-(U8050/($B$6/100))</f>
        <v>683279.61500252853</v>
      </c>
      <c r="W8050" s="5">
        <f t="shared" si="1137"/>
        <v>17081.990375063215</v>
      </c>
    </row>
    <row r="8051" spans="4:23" x14ac:dyDescent="0.25">
      <c r="D8051">
        <f t="shared" si="1138"/>
        <v>8049</v>
      </c>
      <c r="E8051" s="3">
        <v>44166</v>
      </c>
      <c r="F8051" s="4">
        <v>0.33333333333333331</v>
      </c>
      <c r="G8051">
        <v>60</v>
      </c>
      <c r="H8051">
        <v>0</v>
      </c>
      <c r="I8051" s="5">
        <f t="shared" si="1133"/>
        <v>8</v>
      </c>
      <c r="J8051" s="22">
        <v>2.4744757823055187E-6</v>
      </c>
      <c r="K8051">
        <v>1.2749999999999998E-4</v>
      </c>
      <c r="L8051" s="5" cm="1">
        <f t="array" ref="L8051">_xlfn.IFS(I8051=0, 0, I8051&gt;34, 0, AND(I8051&gt;0, I8051&lt;35), VLOOKUP(I8051, $A$63:$C$96, 3))</f>
        <v>7160</v>
      </c>
      <c r="M8051" s="5">
        <f t="shared" si="1132"/>
        <v>11.753759965951215</v>
      </c>
      <c r="N8051" s="5">
        <v>5745.3490680219247</v>
      </c>
      <c r="O8051" s="5">
        <f t="shared" si="1139"/>
        <v>3591.6749999999997</v>
      </c>
      <c r="P8051" s="5">
        <f t="shared" si="1140"/>
        <v>3591.6749999999997</v>
      </c>
      <c r="Q8051" s="5">
        <f t="shared" si="1134"/>
        <v>487.20077413479089</v>
      </c>
      <c r="R8051" s="5">
        <f>IF(O8051&gt;(P8051+U8051),O8051-P8051-U8051, 0)</f>
        <v>0</v>
      </c>
      <c r="S8051" s="5">
        <f t="shared" si="1135"/>
        <v>2950.7965075813149</v>
      </c>
      <c r="T8051" s="5">
        <f t="shared" si="1136"/>
        <v>629.28225238463619</v>
      </c>
      <c r="U8051" s="5">
        <f>IF(O8051&gt;P8051,IF(V8050*($B$6/100)&gt;=O8051-P8051,(O8051-P8051), V8050*($B$6/100)), 0)</f>
        <v>0</v>
      </c>
      <c r="V8051" s="5">
        <f>V8050+(T8051*($B$5/100))-(U8051/($B$6/100))</f>
        <v>683720.11257919774</v>
      </c>
      <c r="W8051" s="5">
        <f t="shared" si="1137"/>
        <v>17093.002814479943</v>
      </c>
    </row>
    <row r="8052" spans="4:23" x14ac:dyDescent="0.25">
      <c r="D8052">
        <f t="shared" si="1138"/>
        <v>8050</v>
      </c>
      <c r="E8052" s="3">
        <v>44166</v>
      </c>
      <c r="F8052" s="4">
        <v>0.375</v>
      </c>
      <c r="G8052">
        <v>70</v>
      </c>
      <c r="H8052">
        <v>0</v>
      </c>
      <c r="I8052" s="5">
        <f t="shared" si="1133"/>
        <v>10</v>
      </c>
      <c r="J8052" s="22">
        <v>2.7219233605360704E-5</v>
      </c>
      <c r="K8052">
        <v>1.3448E-4</v>
      </c>
      <c r="L8052" s="5" cm="1">
        <f t="array" ref="L8052">_xlfn.IFS(I8052=0, 0, I8052&gt;34, 0, AND(I8052&gt;0, I8052&lt;35), VLOOKUP(I8052, $A$63:$C$96, 3))</f>
        <v>12480</v>
      </c>
      <c r="M8052" s="5">
        <f t="shared" si="1132"/>
        <v>129.29135962546334</v>
      </c>
      <c r="N8052" s="5">
        <v>6202.9912505707471</v>
      </c>
      <c r="O8052" s="5">
        <f t="shared" si="1139"/>
        <v>3788.3016000000002</v>
      </c>
      <c r="P8052" s="5">
        <f t="shared" si="1140"/>
        <v>3788.3016000000002</v>
      </c>
      <c r="Q8052" s="5">
        <f t="shared" si="1134"/>
        <v>487.20077413479089</v>
      </c>
      <c r="R8052" s="5">
        <f>IF(O8052&gt;(P8052+U8052),O8052-P8052-U8052, 0)</f>
        <v>0</v>
      </c>
      <c r="S8052" s="5">
        <f t="shared" si="1135"/>
        <v>3185.8403557442057</v>
      </c>
      <c r="T8052" s="5">
        <f t="shared" si="1136"/>
        <v>5635.149403881258</v>
      </c>
      <c r="U8052" s="5">
        <f>IF(O8052&gt;P8052,IF(V8051*($B$6/100)&gt;=O8052-P8052,(O8052-P8052), V8051*($B$6/100)), 0)</f>
        <v>0</v>
      </c>
      <c r="V8052" s="5">
        <f>V8051+(T8052*($B$5/100))-(U8052/($B$6/100))</f>
        <v>687664.71716191457</v>
      </c>
      <c r="W8052" s="5">
        <f t="shared" si="1137"/>
        <v>17191.617929047865</v>
      </c>
    </row>
    <row r="8053" spans="4:23" x14ac:dyDescent="0.25">
      <c r="D8053">
        <f t="shared" si="1138"/>
        <v>8051</v>
      </c>
      <c r="E8053" s="3">
        <v>44166</v>
      </c>
      <c r="F8053" s="4">
        <v>0.41666666666666669</v>
      </c>
      <c r="G8053">
        <v>70</v>
      </c>
      <c r="H8053">
        <v>0</v>
      </c>
      <c r="I8053" s="5">
        <f t="shared" si="1133"/>
        <v>10</v>
      </c>
      <c r="J8053" s="22">
        <v>3.9591612516888298E-5</v>
      </c>
      <c r="K8053">
        <v>1.3111000000000001E-4</v>
      </c>
      <c r="L8053" s="5" cm="1">
        <f t="array" ref="L8053">_xlfn.IFS(I8053=0, 0, I8053&gt;34, 0, AND(I8053&gt;0, I8053&lt;35), VLOOKUP(I8053, $A$63:$C$96, 3))</f>
        <v>12480</v>
      </c>
      <c r="M8053" s="5">
        <f t="shared" si="1132"/>
        <v>188.06015945521943</v>
      </c>
      <c r="N8053" s="5">
        <v>6191.018289758731</v>
      </c>
      <c r="O8053" s="5">
        <f t="shared" si="1139"/>
        <v>3693.3687</v>
      </c>
      <c r="P8053" s="5">
        <f t="shared" si="1140"/>
        <v>3693.3687</v>
      </c>
      <c r="Q8053" s="5">
        <f t="shared" si="1134"/>
        <v>487.20077413479089</v>
      </c>
      <c r="R8053" s="5">
        <f>IF(O8053&gt;(P8053+U8053),O8053-P8053-U8053, 0)</f>
        <v>0</v>
      </c>
      <c r="S8053" s="5">
        <f t="shared" si="1135"/>
        <v>3179.6910738587676</v>
      </c>
      <c r="T8053" s="5">
        <f t="shared" si="1136"/>
        <v>5795.0003855964505</v>
      </c>
      <c r="U8053" s="5">
        <f>IF(O8053&gt;P8053,IF(V8052*($B$6/100)&gt;=O8053-P8053,(O8053-P8053), V8052*($B$6/100)), 0)</f>
        <v>0</v>
      </c>
      <c r="V8053" s="5">
        <f>V8052+(T8053*($B$5/100))-(U8053/($B$6/100))</f>
        <v>691721.2174318321</v>
      </c>
      <c r="W8053" s="5">
        <f t="shared" si="1137"/>
        <v>17293.030435795801</v>
      </c>
    </row>
    <row r="8054" spans="4:23" x14ac:dyDescent="0.25">
      <c r="D8054">
        <f t="shared" si="1138"/>
        <v>8052</v>
      </c>
      <c r="E8054" s="3">
        <v>44166</v>
      </c>
      <c r="F8054" s="4">
        <v>0.45833333333333331</v>
      </c>
      <c r="G8054">
        <v>70</v>
      </c>
      <c r="H8054">
        <v>0</v>
      </c>
      <c r="I8054" s="5">
        <f t="shared" si="1133"/>
        <v>10</v>
      </c>
      <c r="J8054" s="22">
        <v>7.9183225033776597E-5</v>
      </c>
      <c r="K8054">
        <v>1.1745000000000001E-4</v>
      </c>
      <c r="L8054" s="5" cm="1">
        <f t="array" ref="L8054">_xlfn.IFS(I8054=0, 0, I8054&gt;34, 0, AND(I8054&gt;0, I8054&lt;35), VLOOKUP(I8054, $A$63:$C$96, 3))</f>
        <v>12480</v>
      </c>
      <c r="M8054" s="5">
        <f t="shared" si="1132"/>
        <v>376.12031891043887</v>
      </c>
      <c r="N8054" s="5">
        <v>5704.5997748237041</v>
      </c>
      <c r="O8054" s="5">
        <f t="shared" si="1139"/>
        <v>3308.5665000000004</v>
      </c>
      <c r="P8054" s="5">
        <f t="shared" si="1140"/>
        <v>3308.5665000000004</v>
      </c>
      <c r="Q8054" s="5">
        <f t="shared" si="1134"/>
        <v>487.20077413479089</v>
      </c>
      <c r="R8054" s="5">
        <f>IF(O8054&gt;(P8054+U8054),O8054-P8054-U8054, 0)</f>
        <v>0</v>
      </c>
      <c r="S8054" s="5">
        <f t="shared" si="1135"/>
        <v>2929.8677753786051</v>
      </c>
      <c r="T8054" s="5">
        <f t="shared" si="1136"/>
        <v>6617.6860435318322</v>
      </c>
      <c r="U8054" s="5">
        <f>IF(O8054&gt;P8054,IF(V8053*($B$6/100)&gt;=O8054-P8054,(O8054-P8054), V8053*($B$6/100)), 0)</f>
        <v>0</v>
      </c>
      <c r="V8054" s="5">
        <f>V8053+(T8054*($B$5/100))-(U8054/($B$6/100))</f>
        <v>696353.59766230441</v>
      </c>
      <c r="W8054" s="5">
        <f t="shared" si="1137"/>
        <v>17408.83994155761</v>
      </c>
    </row>
    <row r="8055" spans="4:23" x14ac:dyDescent="0.25">
      <c r="D8055">
        <f t="shared" si="1138"/>
        <v>8053</v>
      </c>
      <c r="E8055" s="3">
        <v>44166</v>
      </c>
      <c r="F8055" s="4">
        <v>0.5</v>
      </c>
      <c r="G8055">
        <v>70</v>
      </c>
      <c r="H8055">
        <v>0</v>
      </c>
      <c r="I8055" s="5">
        <f t="shared" si="1133"/>
        <v>10</v>
      </c>
      <c r="J8055" s="22">
        <v>1.0145350707452627E-4</v>
      </c>
      <c r="K8055">
        <v>1.0943E-4</v>
      </c>
      <c r="L8055" s="5" cm="1">
        <f t="array" ref="L8055">_xlfn.IFS(I8055=0, 0, I8055&gt;34, 0, AND(I8055&gt;0, I8055&lt;35), VLOOKUP(I8055, $A$63:$C$96, 3))</f>
        <v>12480</v>
      </c>
      <c r="M8055" s="5">
        <f t="shared" si="1132"/>
        <v>481.90415860399975</v>
      </c>
      <c r="N8055" s="5">
        <v>5355.6605084930843</v>
      </c>
      <c r="O8055" s="5">
        <f t="shared" si="1139"/>
        <v>3082.6430999999998</v>
      </c>
      <c r="P8055" s="5">
        <f t="shared" si="1140"/>
        <v>3082.6430999999998</v>
      </c>
      <c r="Q8055" s="5">
        <f t="shared" si="1134"/>
        <v>487.20077413479089</v>
      </c>
      <c r="R8055" s="5">
        <f>IF(O8055&gt;(P8055+U8055),O8055-P8055-U8055, 0)</f>
        <v>0</v>
      </c>
      <c r="S8055" s="5">
        <f t="shared" si="1135"/>
        <v>2750.653465463598</v>
      </c>
      <c r="T8055" s="5">
        <f t="shared" si="1136"/>
        <v>7128.607593140403</v>
      </c>
      <c r="U8055" s="5">
        <f>IF(O8055&gt;P8055,IF(V8054*($B$6/100)&gt;=O8055-P8055,(O8055-P8055), V8054*($B$6/100)), 0)</f>
        <v>0</v>
      </c>
      <c r="V8055" s="5">
        <f>V8054+(T8055*($B$5/100))-(U8055/($B$6/100))</f>
        <v>701343.62297750264</v>
      </c>
      <c r="W8055" s="5">
        <f t="shared" si="1137"/>
        <v>17533.590574437567</v>
      </c>
    </row>
    <row r="8056" spans="4:23" x14ac:dyDescent="0.25">
      <c r="D8056">
        <f t="shared" si="1138"/>
        <v>8054</v>
      </c>
      <c r="E8056" s="3">
        <v>44166</v>
      </c>
      <c r="F8056" s="4">
        <v>0.54166666666666663</v>
      </c>
      <c r="G8056">
        <v>70</v>
      </c>
      <c r="H8056">
        <v>0</v>
      </c>
      <c r="I8056" s="5">
        <f t="shared" si="1133"/>
        <v>10</v>
      </c>
      <c r="J8056" s="22">
        <v>5.9387418775332444E-5</v>
      </c>
      <c r="K8056">
        <v>1.1042E-4</v>
      </c>
      <c r="L8056" s="5" cm="1">
        <f t="array" ref="L8056">_xlfn.IFS(I8056=0, 0, I8056&gt;34, 0, AND(I8056&gt;0, I8056&lt;35), VLOOKUP(I8056, $A$63:$C$96, 3))</f>
        <v>12480</v>
      </c>
      <c r="M8056" s="5">
        <f t="shared" si="1132"/>
        <v>282.09023918282912</v>
      </c>
      <c r="N8056" s="5">
        <v>5108.4721369083345</v>
      </c>
      <c r="O8056" s="5">
        <f t="shared" si="1139"/>
        <v>3110.5314000000003</v>
      </c>
      <c r="P8056" s="5">
        <f t="shared" si="1140"/>
        <v>3110.5314000000003</v>
      </c>
      <c r="Q8056" s="5">
        <f t="shared" si="1134"/>
        <v>487.20077413479089</v>
      </c>
      <c r="R8056" s="5">
        <f>IF(O8056&gt;(P8056+U8056),O8056-P8056-U8056, 0)</f>
        <v>0</v>
      </c>
      <c r="S8056" s="5">
        <f t="shared" si="1135"/>
        <v>2623.6981534449114</v>
      </c>
      <c r="T8056" s="5">
        <f t="shared" si="1136"/>
        <v>7027.8606857379182</v>
      </c>
      <c r="U8056" s="5">
        <f>IF(O8056&gt;P8056,IF(V8055*($B$6/100)&gt;=O8056-P8056,(O8056-P8056), V8055*($B$6/100)), 0)</f>
        <v>0</v>
      </c>
      <c r="V8056" s="5">
        <f>V8055+(T8056*($B$5/100))-(U8056/($B$6/100))</f>
        <v>706263.1254575192</v>
      </c>
      <c r="W8056" s="5">
        <f t="shared" si="1137"/>
        <v>17656.57813643798</v>
      </c>
    </row>
    <row r="8057" spans="4:23" x14ac:dyDescent="0.25">
      <c r="D8057">
        <f t="shared" si="1138"/>
        <v>8055</v>
      </c>
      <c r="E8057" s="3">
        <v>44166</v>
      </c>
      <c r="F8057" s="4">
        <v>0.58333333333333337</v>
      </c>
      <c r="G8057">
        <v>50</v>
      </c>
      <c r="H8057">
        <v>8</v>
      </c>
      <c r="I8057" s="5">
        <f t="shared" si="1133"/>
        <v>7</v>
      </c>
      <c r="J8057" s="22">
        <v>1.1382588598605385E-4</v>
      </c>
      <c r="K8057">
        <v>1.0684E-4</v>
      </c>
      <c r="L8057" s="5" cm="1">
        <f t="array" ref="L8057">_xlfn.IFS(I8057=0, 0, I8057&gt;34, 0, AND(I8057&gt;0, I8057&lt;35), VLOOKUP(I8057, $A$63:$C$96, 3))</f>
        <v>4800</v>
      </c>
      <c r="M8057" s="5">
        <f t="shared" si="1132"/>
        <v>540.67295843375587</v>
      </c>
      <c r="N8057" s="5">
        <v>4832.0418208990041</v>
      </c>
      <c r="O8057" s="5">
        <f t="shared" si="1139"/>
        <v>3009.6828</v>
      </c>
      <c r="P8057" s="5">
        <f t="shared" si="1140"/>
        <v>3009.6828</v>
      </c>
      <c r="Q8057" s="5">
        <f t="shared" si="1134"/>
        <v>487.20077413479089</v>
      </c>
      <c r="R8057" s="5">
        <f>IF(O8057&gt;(P8057+U8057),O8057-P8057-U8057, 0)</f>
        <v>0</v>
      </c>
      <c r="S8057" s="5">
        <f t="shared" si="1135"/>
        <v>1843.7893842989645</v>
      </c>
      <c r="T8057" s="5">
        <f t="shared" si="1136"/>
        <v>487.20077413479089</v>
      </c>
      <c r="U8057" s="5">
        <f>IF(O8057&gt;P8057,IF(V8056*($B$6/100)&gt;=O8057-P8057,(O8057-P8057), V8056*($B$6/100)), 0)</f>
        <v>0</v>
      </c>
      <c r="V8057" s="5">
        <f>V8056+(T8057*($B$5/100))-(U8057/($B$6/100))</f>
        <v>706604.16599941358</v>
      </c>
      <c r="W8057" s="5">
        <f t="shared" si="1137"/>
        <v>17665.104149985338</v>
      </c>
    </row>
    <row r="8058" spans="4:23" x14ac:dyDescent="0.25">
      <c r="D8058">
        <f t="shared" si="1138"/>
        <v>8056</v>
      </c>
      <c r="E8058" s="3">
        <v>44166</v>
      </c>
      <c r="F8058" s="4">
        <v>0.625</v>
      </c>
      <c r="G8058">
        <v>50</v>
      </c>
      <c r="H8058">
        <v>3</v>
      </c>
      <c r="I8058" s="5">
        <f t="shared" si="1133"/>
        <v>7</v>
      </c>
      <c r="J8058" s="22">
        <v>4.2066088299193817E-5</v>
      </c>
      <c r="K8058">
        <v>1.1130999999999999E-4</v>
      </c>
      <c r="L8058" s="5" cm="1">
        <f t="array" ref="L8058">_xlfn.IFS(I8058=0, 0, I8058&gt;34, 0, AND(I8058&gt;0, I8058&lt;35), VLOOKUP(I8058, $A$63:$C$96, 3))</f>
        <v>4800</v>
      </c>
      <c r="M8058" s="5">
        <f t="shared" si="1132"/>
        <v>199.81391942117062</v>
      </c>
      <c r="N8058" s="5">
        <v>4639.5693683695054</v>
      </c>
      <c r="O8058" s="5">
        <f t="shared" si="1139"/>
        <v>3135.6026999999999</v>
      </c>
      <c r="P8058" s="5">
        <f t="shared" si="1140"/>
        <v>3135.6026999999999</v>
      </c>
      <c r="Q8058" s="5">
        <f t="shared" si="1134"/>
        <v>487.20077413479089</v>
      </c>
      <c r="R8058" s="5">
        <f>IF(O8058&gt;(P8058+U8058),O8058-P8058-U8058, 0)</f>
        <v>0</v>
      </c>
      <c r="S8058" s="5">
        <f t="shared" si="1135"/>
        <v>1377.01044528638</v>
      </c>
      <c r="T8058" s="5">
        <f t="shared" si="1136"/>
        <v>487.20077413479089</v>
      </c>
      <c r="U8058" s="5">
        <f>IF(O8058&gt;P8058,IF(V8057*($B$6/100)&gt;=O8058-P8058,(O8058-P8058), V8057*($B$6/100)), 0)</f>
        <v>0</v>
      </c>
      <c r="V8058" s="5">
        <f>V8057+(T8058*($B$5/100))-(U8058/($B$6/100))</f>
        <v>706945.20654130797</v>
      </c>
      <c r="W8058" s="5">
        <f t="shared" si="1137"/>
        <v>17673.6301635327</v>
      </c>
    </row>
    <row r="8059" spans="4:23" x14ac:dyDescent="0.25">
      <c r="D8059">
        <f t="shared" si="1138"/>
        <v>8057</v>
      </c>
      <c r="E8059" s="3">
        <v>44166</v>
      </c>
      <c r="F8059" s="4">
        <v>0.66666666666666663</v>
      </c>
      <c r="G8059">
        <v>40</v>
      </c>
      <c r="H8059">
        <v>0</v>
      </c>
      <c r="I8059" s="5">
        <f t="shared" si="1133"/>
        <v>6</v>
      </c>
      <c r="J8059" s="22">
        <v>2.4744757823055187E-6</v>
      </c>
      <c r="K8059">
        <v>1.2433E-4</v>
      </c>
      <c r="L8059" s="5" cm="1">
        <f t="array" ref="L8059">_xlfn.IFS(I8059=0, 0, I8059&gt;34, 0, AND(I8059&gt;0, I8059&lt;35), VLOOKUP(I8059, $A$63:$C$96, 3))</f>
        <v>2980</v>
      </c>
      <c r="M8059" s="5">
        <f t="shared" si="1132"/>
        <v>11.753759965951215</v>
      </c>
      <c r="N8059" s="5">
        <v>4907.4401682381376</v>
      </c>
      <c r="O8059" s="5">
        <f t="shared" si="1139"/>
        <v>3502.3761</v>
      </c>
      <c r="P8059" s="5">
        <f t="shared" si="1140"/>
        <v>2991.7537599659513</v>
      </c>
      <c r="Q8059" s="5">
        <f t="shared" si="1134"/>
        <v>0</v>
      </c>
      <c r="R8059" s="5">
        <f>IF(O8059&gt;(P8059+U8059),O8059-P8059-U8059, 0)</f>
        <v>0</v>
      </c>
      <c r="S8059" s="5">
        <f t="shared" si="1135"/>
        <v>0</v>
      </c>
      <c r="T8059" s="5">
        <f t="shared" si="1136"/>
        <v>0</v>
      </c>
      <c r="U8059" s="5">
        <f>IF(O8059&gt;P8059,IF(V8058*($B$6/100)&gt;=O8059-P8059,(O8059-P8059), V8058*($B$6/100)), 0)</f>
        <v>510.62234003404865</v>
      </c>
      <c r="V8059" s="5">
        <f>V8058+(T8059*($B$5/100))-(U8059/($B$6/100))</f>
        <v>706215.74605554505</v>
      </c>
      <c r="W8059" s="5">
        <f t="shared" si="1137"/>
        <v>17655.393651388626</v>
      </c>
    </row>
    <row r="8060" spans="4:23" x14ac:dyDescent="0.25">
      <c r="D8060">
        <f t="shared" si="1138"/>
        <v>8058</v>
      </c>
      <c r="E8060" s="3">
        <v>44166</v>
      </c>
      <c r="F8060" s="4">
        <v>0.70833333333333337</v>
      </c>
      <c r="G8060">
        <v>40</v>
      </c>
      <c r="H8060">
        <v>0</v>
      </c>
      <c r="I8060" s="5">
        <f t="shared" si="1133"/>
        <v>6</v>
      </c>
      <c r="J8060" s="22">
        <v>0</v>
      </c>
      <c r="K8060">
        <v>1.6331000000000001E-4</v>
      </c>
      <c r="L8060" s="5" cm="1">
        <f t="array" ref="L8060">_xlfn.IFS(I8060=0, 0, I8060&gt;34, 0, AND(I8060&gt;0, I8060&lt;35), VLOOKUP(I8060, $A$63:$C$96, 3))</f>
        <v>2980</v>
      </c>
      <c r="M8060" s="5">
        <f t="shared" si="1132"/>
        <v>0</v>
      </c>
      <c r="N8060" s="5">
        <v>5633.1384705422242</v>
      </c>
      <c r="O8060" s="5">
        <f t="shared" si="1139"/>
        <v>4600.4427000000005</v>
      </c>
      <c r="P8060" s="5">
        <f t="shared" si="1140"/>
        <v>2980</v>
      </c>
      <c r="Q8060" s="5">
        <f t="shared" si="1134"/>
        <v>0</v>
      </c>
      <c r="R8060" s="5">
        <f>IF(O8060&gt;(P8060+U8060),O8060-P8060-U8060, 0)</f>
        <v>0</v>
      </c>
      <c r="S8060" s="5">
        <f t="shared" si="1135"/>
        <v>0</v>
      </c>
      <c r="T8060" s="5">
        <f t="shared" si="1136"/>
        <v>0</v>
      </c>
      <c r="U8060" s="5">
        <f>IF(O8060&gt;P8060,IF(V8059*($B$6/100)&gt;=O8060-P8060,(O8060-P8060), V8059*($B$6/100)), 0)</f>
        <v>1620.4427000000005</v>
      </c>
      <c r="V8060" s="5">
        <f>V8059+(T8060*($B$5/100))-(U8060/($B$6/100))</f>
        <v>703900.82791268791</v>
      </c>
      <c r="W8060" s="5">
        <f t="shared" si="1137"/>
        <v>17597.520697817199</v>
      </c>
    </row>
    <row r="8061" spans="4:23" x14ac:dyDescent="0.25">
      <c r="D8061">
        <f t="shared" si="1138"/>
        <v>8059</v>
      </c>
      <c r="E8061" s="3">
        <v>44166</v>
      </c>
      <c r="F8061" s="4">
        <v>0.75</v>
      </c>
      <c r="G8061">
        <v>30</v>
      </c>
      <c r="H8061">
        <v>0</v>
      </c>
      <c r="I8061" s="5">
        <f t="shared" si="1133"/>
        <v>4</v>
      </c>
      <c r="J8061" s="22">
        <v>0</v>
      </c>
      <c r="K8061">
        <v>2.3693999999999999E-4</v>
      </c>
      <c r="L8061" s="5" cm="1">
        <f t="array" ref="L8061">_xlfn.IFS(I8061=0, 0, I8061&gt;34, 0, AND(I8061&gt;0, I8061&lt;35), VLOOKUP(I8061, $A$63:$C$96, 3))</f>
        <v>740</v>
      </c>
      <c r="M8061" s="5">
        <f t="shared" si="1132"/>
        <v>0</v>
      </c>
      <c r="N8061" s="5">
        <v>5762.2756089899958</v>
      </c>
      <c r="O8061" s="5">
        <f t="shared" si="1139"/>
        <v>6674.5998</v>
      </c>
      <c r="P8061" s="5">
        <f t="shared" si="1140"/>
        <v>740</v>
      </c>
      <c r="Q8061" s="5">
        <f t="shared" si="1134"/>
        <v>0</v>
      </c>
      <c r="R8061" s="5">
        <f>IF(O8061&gt;(P8061+U8061),O8061-P8061-U8061, 0)</f>
        <v>0</v>
      </c>
      <c r="S8061" s="5">
        <f t="shared" si="1135"/>
        <v>0</v>
      </c>
      <c r="T8061" s="5">
        <f t="shared" si="1136"/>
        <v>0</v>
      </c>
      <c r="U8061" s="5">
        <f>IF(O8061&gt;P8061,IF(V8060*($B$6/100)&gt;=O8061-P8061,(O8061-P8061), V8060*($B$6/100)), 0)</f>
        <v>5934.5998</v>
      </c>
      <c r="V8061" s="5">
        <f>V8060+(T8061*($B$5/100))-(U8061/($B$6/100))</f>
        <v>695422.82819840219</v>
      </c>
      <c r="W8061" s="5">
        <f t="shared" si="1137"/>
        <v>17385.570704960053</v>
      </c>
    </row>
    <row r="8062" spans="4:23" x14ac:dyDescent="0.25">
      <c r="D8062">
        <f t="shared" si="1138"/>
        <v>8060</v>
      </c>
      <c r="E8062" s="3">
        <v>44166</v>
      </c>
      <c r="F8062" s="4">
        <v>0.79166666666666663</v>
      </c>
      <c r="G8062">
        <v>40</v>
      </c>
      <c r="H8062">
        <v>0</v>
      </c>
      <c r="I8062" s="5">
        <f t="shared" si="1133"/>
        <v>6</v>
      </c>
      <c r="J8062" s="22">
        <v>0</v>
      </c>
      <c r="K8062">
        <v>2.3791E-4</v>
      </c>
      <c r="L8062" s="5" cm="1">
        <f t="array" ref="L8062">_xlfn.IFS(I8062=0, 0, I8062&gt;34, 0, AND(I8062&gt;0, I8062&lt;35), VLOOKUP(I8062, $A$63:$C$96, 3))</f>
        <v>2980</v>
      </c>
      <c r="M8062" s="5">
        <f t="shared" si="1132"/>
        <v>0</v>
      </c>
      <c r="N8062" s="5">
        <v>5432.5536799181364</v>
      </c>
      <c r="O8062" s="5">
        <f t="shared" si="1139"/>
        <v>6701.9247000000005</v>
      </c>
      <c r="P8062" s="5">
        <f t="shared" si="1140"/>
        <v>2980</v>
      </c>
      <c r="Q8062" s="5">
        <f t="shared" si="1134"/>
        <v>0</v>
      </c>
      <c r="R8062" s="5">
        <f>IF(O8062&gt;(P8062+U8062),O8062-P8062-U8062, 0)</f>
        <v>0</v>
      </c>
      <c r="S8062" s="5">
        <f t="shared" si="1135"/>
        <v>0</v>
      </c>
      <c r="T8062" s="5">
        <f t="shared" si="1136"/>
        <v>0</v>
      </c>
      <c r="U8062" s="5">
        <f>IF(O8062&gt;P8062,IF(V8061*($B$6/100)&gt;=O8062-P8062,(O8062-P8062), V8061*($B$6/100)), 0)</f>
        <v>3721.9247000000005</v>
      </c>
      <c r="V8062" s="5">
        <f>V8061+(T8062*($B$5/100))-(U8062/($B$6/100))</f>
        <v>690105.79291268787</v>
      </c>
      <c r="W8062" s="5">
        <f t="shared" si="1137"/>
        <v>17252.644822817198</v>
      </c>
    </row>
    <row r="8063" spans="4:23" x14ac:dyDescent="0.25">
      <c r="D8063">
        <f t="shared" si="1138"/>
        <v>8061</v>
      </c>
      <c r="E8063" s="3">
        <v>44166</v>
      </c>
      <c r="F8063" s="4">
        <v>0.83333333333333337</v>
      </c>
      <c r="G8063">
        <v>40</v>
      </c>
      <c r="H8063">
        <v>0</v>
      </c>
      <c r="I8063" s="5">
        <f t="shared" si="1133"/>
        <v>6</v>
      </c>
      <c r="J8063" s="22">
        <v>0</v>
      </c>
      <c r="K8063">
        <v>2.2131000000000001E-4</v>
      </c>
      <c r="L8063" s="5" cm="1">
        <f t="array" ref="L8063">_xlfn.IFS(I8063=0, 0, I8063&gt;34, 0, AND(I8063&gt;0, I8063&lt;35), VLOOKUP(I8063, $A$63:$C$96, 3))</f>
        <v>2980</v>
      </c>
      <c r="M8063" s="5">
        <f t="shared" si="1132"/>
        <v>0</v>
      </c>
      <c r="N8063" s="5">
        <v>5239.1900302059848</v>
      </c>
      <c r="O8063" s="5">
        <f t="shared" si="1139"/>
        <v>6234.3027000000002</v>
      </c>
      <c r="P8063" s="5">
        <f t="shared" si="1140"/>
        <v>2980</v>
      </c>
      <c r="Q8063" s="5">
        <f t="shared" si="1134"/>
        <v>0</v>
      </c>
      <c r="R8063" s="5">
        <f>IF(O8063&gt;(P8063+U8063),O8063-P8063-U8063, 0)</f>
        <v>0</v>
      </c>
      <c r="S8063" s="5">
        <f t="shared" si="1135"/>
        <v>0</v>
      </c>
      <c r="T8063" s="5">
        <f t="shared" si="1136"/>
        <v>0</v>
      </c>
      <c r="U8063" s="5">
        <f>IF(O8063&gt;P8063,IF(V8062*($B$6/100)&gt;=O8063-P8063,(O8063-P8063), V8062*($B$6/100)), 0)</f>
        <v>3254.3027000000002</v>
      </c>
      <c r="V8063" s="5">
        <f>V8062+(T8063*($B$5/100))-(U8063/($B$6/100))</f>
        <v>685456.789055545</v>
      </c>
      <c r="W8063" s="5">
        <f t="shared" si="1137"/>
        <v>17136.419726388624</v>
      </c>
    </row>
    <row r="8064" spans="4:23" x14ac:dyDescent="0.25">
      <c r="D8064">
        <f t="shared" si="1138"/>
        <v>8062</v>
      </c>
      <c r="E8064" s="3">
        <v>44166</v>
      </c>
      <c r="F8064" s="4">
        <v>0.875</v>
      </c>
      <c r="G8064">
        <v>30</v>
      </c>
      <c r="H8064">
        <v>0</v>
      </c>
      <c r="I8064" s="5">
        <f t="shared" si="1133"/>
        <v>4</v>
      </c>
      <c r="J8064" s="22">
        <v>0</v>
      </c>
      <c r="K8064">
        <v>2.0683999999999999E-4</v>
      </c>
      <c r="L8064" s="5" cm="1">
        <f t="array" ref="L8064">_xlfn.IFS(I8064=0, 0, I8064&gt;34, 0, AND(I8064&gt;0, I8064&lt;35), VLOOKUP(I8064, $A$63:$C$96, 3))</f>
        <v>740</v>
      </c>
      <c r="M8064" s="5">
        <f t="shared" si="1132"/>
        <v>0</v>
      </c>
      <c r="N8064" s="5">
        <v>4802.3207190318244</v>
      </c>
      <c r="O8064" s="5">
        <f t="shared" si="1139"/>
        <v>5826.6827999999996</v>
      </c>
      <c r="P8064" s="5">
        <f t="shared" si="1140"/>
        <v>740</v>
      </c>
      <c r="Q8064" s="5">
        <f t="shared" si="1134"/>
        <v>0</v>
      </c>
      <c r="R8064" s="5">
        <f>IF(O8064&gt;(P8064+U8064),O8064-P8064-U8064, 0)</f>
        <v>0</v>
      </c>
      <c r="S8064" s="5">
        <f t="shared" si="1135"/>
        <v>0</v>
      </c>
      <c r="T8064" s="5">
        <f t="shared" si="1136"/>
        <v>0</v>
      </c>
      <c r="U8064" s="5">
        <f>IF(O8064&gt;P8064,IF(V8063*($B$6/100)&gt;=O8064-P8064,(O8064-P8064), V8063*($B$6/100)), 0)</f>
        <v>5086.6827999999996</v>
      </c>
      <c r="V8064" s="5">
        <f>V8063+(T8064*($B$5/100))-(U8064/($B$6/100))</f>
        <v>678190.09934125934</v>
      </c>
      <c r="W8064" s="5">
        <f t="shared" si="1137"/>
        <v>16954.752483531483</v>
      </c>
    </row>
    <row r="8065" spans="4:23" x14ac:dyDescent="0.25">
      <c r="D8065">
        <f t="shared" si="1138"/>
        <v>8063</v>
      </c>
      <c r="E8065" s="3">
        <v>44166</v>
      </c>
      <c r="F8065" s="4">
        <v>0.91666666666666663</v>
      </c>
      <c r="G8065">
        <v>20</v>
      </c>
      <c r="H8065">
        <v>0</v>
      </c>
      <c r="I8065" s="5">
        <f t="shared" si="1133"/>
        <v>3</v>
      </c>
      <c r="J8065" s="22">
        <v>0</v>
      </c>
      <c r="K8065">
        <v>2.0047000000000001E-4</v>
      </c>
      <c r="L8065" s="5" cm="1">
        <f t="array" ref="L8065">_xlfn.IFS(I8065=0, 0, I8065&gt;34, 0, AND(I8065&gt;0, I8065&lt;35), VLOOKUP(I8065, $A$63:$C$96, 3))</f>
        <v>232</v>
      </c>
      <c r="M8065" s="5">
        <f t="shared" si="1132"/>
        <v>0</v>
      </c>
      <c r="N8065" s="5">
        <v>4238.7505103207677</v>
      </c>
      <c r="O8065" s="5">
        <f t="shared" si="1139"/>
        <v>5647.2399000000005</v>
      </c>
      <c r="P8065" s="5">
        <f t="shared" si="1140"/>
        <v>232</v>
      </c>
      <c r="Q8065" s="5">
        <f t="shared" si="1134"/>
        <v>0</v>
      </c>
      <c r="R8065" s="5">
        <f>IF(O8065&gt;(P8065+U8065),O8065-P8065-U8065, 0)</f>
        <v>0</v>
      </c>
      <c r="S8065" s="5">
        <f t="shared" si="1135"/>
        <v>0</v>
      </c>
      <c r="T8065" s="5">
        <f t="shared" si="1136"/>
        <v>0</v>
      </c>
      <c r="U8065" s="5">
        <f>IF(O8065&gt;P8065,IF(V8064*($B$6/100)&gt;=O8065-P8065,(O8065-P8065), V8064*($B$6/100)), 0)</f>
        <v>5415.2399000000005</v>
      </c>
      <c r="V8065" s="5">
        <f>V8064+(T8065*($B$5/100))-(U8065/($B$6/100))</f>
        <v>670454.04234125931</v>
      </c>
      <c r="W8065" s="5">
        <f t="shared" si="1137"/>
        <v>16761.351058531483</v>
      </c>
    </row>
    <row r="8066" spans="4:23" x14ac:dyDescent="0.25">
      <c r="D8066">
        <f t="shared" si="1138"/>
        <v>8064</v>
      </c>
      <c r="E8066" s="3">
        <v>44166</v>
      </c>
      <c r="F8066" s="4">
        <v>0.95833333333333337</v>
      </c>
      <c r="G8066">
        <v>30</v>
      </c>
      <c r="H8066">
        <v>0</v>
      </c>
      <c r="I8066" s="5">
        <f t="shared" si="1133"/>
        <v>4</v>
      </c>
      <c r="J8066" s="22">
        <v>0</v>
      </c>
      <c r="K8066">
        <v>1.8203999999999999E-4</v>
      </c>
      <c r="L8066" s="5" cm="1">
        <f t="array" ref="L8066">_xlfn.IFS(I8066=0, 0, I8066&gt;34, 0, AND(I8066&gt;0, I8066&lt;35), VLOOKUP(I8066, $A$63:$C$96, 3))</f>
        <v>740</v>
      </c>
      <c r="M8066" s="5">
        <f t="shared" si="1132"/>
        <v>0</v>
      </c>
      <c r="N8066" s="5">
        <v>3436.8447165218654</v>
      </c>
      <c r="O8066" s="5">
        <f t="shared" si="1139"/>
        <v>5128.0667999999987</v>
      </c>
      <c r="P8066" s="5">
        <f t="shared" si="1140"/>
        <v>740</v>
      </c>
      <c r="Q8066" s="5">
        <f t="shared" si="1134"/>
        <v>0</v>
      </c>
      <c r="R8066" s="5">
        <f>IF(O8066&gt;(P8066+U8066),O8066-P8066-U8066, 0)</f>
        <v>0</v>
      </c>
      <c r="S8066" s="5">
        <f t="shared" si="1135"/>
        <v>0</v>
      </c>
      <c r="T8066" s="5">
        <f t="shared" si="1136"/>
        <v>0</v>
      </c>
      <c r="U8066" s="5">
        <f>IF(O8066&gt;P8066,IF(V8065*($B$6/100)&gt;=O8066-P8066,(O8066-P8066), V8065*($B$6/100)), 0)</f>
        <v>4388.0667999999987</v>
      </c>
      <c r="V8066" s="5">
        <f>V8065+(T8066*($B$5/100))-(U8066/($B$6/100))</f>
        <v>664185.37548411649</v>
      </c>
      <c r="W8066" s="5">
        <f t="shared" si="1137"/>
        <v>16604.634387102913</v>
      </c>
    </row>
    <row r="8067" spans="4:23" x14ac:dyDescent="0.25">
      <c r="D8067">
        <f t="shared" si="1138"/>
        <v>8065</v>
      </c>
      <c r="E8067" s="3">
        <v>44167</v>
      </c>
      <c r="F8067" s="4">
        <v>0</v>
      </c>
      <c r="G8067">
        <v>30</v>
      </c>
      <c r="H8067">
        <v>0</v>
      </c>
      <c r="I8067" s="5">
        <f t="shared" si="1133"/>
        <v>4</v>
      </c>
      <c r="J8067" s="22">
        <v>0</v>
      </c>
      <c r="K8067">
        <v>1.495E-4</v>
      </c>
      <c r="L8067" s="5" cm="1">
        <f t="array" ref="L8067">_xlfn.IFS(I8067=0, 0, I8067&gt;34, 0, AND(I8067&gt;0, I8067&lt;35), VLOOKUP(I8067, $A$63:$C$96, 3))</f>
        <v>740</v>
      </c>
      <c r="M8067" s="5">
        <f t="shared" ref="M8067:M8130" si="1141">$B$11*$B$4*J8067*1000</f>
        <v>0</v>
      </c>
      <c r="N8067" s="5">
        <v>2579.921907639542</v>
      </c>
      <c r="O8067" s="5">
        <f t="shared" si="1139"/>
        <v>4211.415</v>
      </c>
      <c r="P8067" s="5">
        <f t="shared" si="1140"/>
        <v>740</v>
      </c>
      <c r="Q8067" s="5">
        <f t="shared" si="1134"/>
        <v>0</v>
      </c>
      <c r="R8067" s="5">
        <f>IF(O8067&gt;(P8067+U8067),O8067-P8067-U8067, 0)</f>
        <v>0</v>
      </c>
      <c r="S8067" s="5">
        <f t="shared" si="1135"/>
        <v>0</v>
      </c>
      <c r="T8067" s="5">
        <f t="shared" si="1136"/>
        <v>0</v>
      </c>
      <c r="U8067" s="5">
        <f>IF(O8067&gt;P8067,IF(V8066*($B$6/100)&gt;=O8067-P8067,(O8067-P8067), V8066*($B$6/100)), 0)</f>
        <v>3471.415</v>
      </c>
      <c r="V8067" s="5">
        <f>V8066+(T8067*($B$5/100))-(U8067/($B$6/100))</f>
        <v>659226.21119840222</v>
      </c>
      <c r="W8067" s="5">
        <f t="shared" si="1137"/>
        <v>16480.655279960054</v>
      </c>
    </row>
    <row r="8068" spans="4:23" x14ac:dyDescent="0.25">
      <c r="D8068">
        <f t="shared" si="1138"/>
        <v>8066</v>
      </c>
      <c r="E8068" s="3">
        <v>44167</v>
      </c>
      <c r="F8068" s="4">
        <v>4.1666666666666664E-2</v>
      </c>
      <c r="G8068">
        <v>20</v>
      </c>
      <c r="H8068">
        <v>0</v>
      </c>
      <c r="I8068" s="5">
        <f t="shared" ref="I8068:I8131" si="1142">ROUND((G8068/10)*((LN(99/0.03)/(LN(10/0.03)))),0)</f>
        <v>3</v>
      </c>
      <c r="J8068" s="22">
        <v>0</v>
      </c>
      <c r="K8068">
        <v>1.1485E-4</v>
      </c>
      <c r="L8068" s="5" cm="1">
        <f t="array" ref="L8068">_xlfn.IFS(I8068=0, 0, I8068&gt;34, 0, AND(I8068&gt;0, I8068&lt;35), VLOOKUP(I8068, $A$63:$C$96, 3))</f>
        <v>232</v>
      </c>
      <c r="M8068" s="5">
        <f t="shared" si="1141"/>
        <v>0</v>
      </c>
      <c r="N8068" s="5">
        <v>2257.4357740120854</v>
      </c>
      <c r="O8068" s="5">
        <f t="shared" si="1139"/>
        <v>3235.3244999999997</v>
      </c>
      <c r="P8068" s="5">
        <f t="shared" si="1140"/>
        <v>232</v>
      </c>
      <c r="Q8068" s="5">
        <f t="shared" ref="Q8068:Q8131" si="1143">IF((L8068+M8068-P8068)&lt;($B$8/100)*$B$3,L8068+M8068-P8068,($B$8/100)*$B$3)</f>
        <v>0</v>
      </c>
      <c r="R8068" s="5">
        <f>IF(O8068&gt;(P8068+U8068),O8068-P8068-U8068, 0)</f>
        <v>0</v>
      </c>
      <c r="S8068" s="5">
        <f t="shared" ref="S8068:S8131" si="1144">IF((IF((L8068+M8068)&gt;O8068,L8068+M8068-P8068-Q8068,0))&lt;((N8068*3.595182*($B$7/100))/($B$5/100)),L8068+M8068-P8068-Q8068, N8068*3.595182*($B$7/100)/($B$5/100))</f>
        <v>0</v>
      </c>
      <c r="T8068" s="5">
        <f t="shared" ref="T8068:T8131" si="1145">((L8068+M8068)-P8068-S8068)</f>
        <v>0</v>
      </c>
      <c r="U8068" s="5">
        <f>IF(O8068&gt;P8068,IF(V8067*($B$6/100)&gt;=O8068-P8068,(O8068-P8068), V8067*($B$6/100)), 0)</f>
        <v>3003.3244999999997</v>
      </c>
      <c r="V8068" s="5">
        <f>V8067+(T8068*($B$5/100))-(U8068/($B$6/100))</f>
        <v>654935.74762697367</v>
      </c>
      <c r="W8068" s="5">
        <f t="shared" ref="W8068:W8131" si="1146">V8068/40</f>
        <v>16373.393690674342</v>
      </c>
    </row>
    <row r="8069" spans="4:23" x14ac:dyDescent="0.25">
      <c r="D8069">
        <f t="shared" ref="D8069:D8132" si="1147">D8068+1</f>
        <v>8067</v>
      </c>
      <c r="E8069" s="3">
        <v>44167</v>
      </c>
      <c r="F8069" s="4">
        <v>8.3333333333333329E-2</v>
      </c>
      <c r="G8069">
        <v>20</v>
      </c>
      <c r="H8069">
        <v>0</v>
      </c>
      <c r="I8069" s="5">
        <f t="shared" si="1142"/>
        <v>3</v>
      </c>
      <c r="J8069" s="22">
        <v>0</v>
      </c>
      <c r="K8069">
        <v>9.0520000000000007E-5</v>
      </c>
      <c r="L8069" s="5" cm="1">
        <f t="array" ref="L8069">_xlfn.IFS(I8069=0, 0, I8069&gt;34, 0, AND(I8069&gt;0, I8069&lt;35), VLOOKUP(I8069, $A$63:$C$96, 3))</f>
        <v>232</v>
      </c>
      <c r="M8069" s="5">
        <f t="shared" si="1141"/>
        <v>0</v>
      </c>
      <c r="N8069" s="5">
        <v>2204.7824010779091</v>
      </c>
      <c r="O8069" s="5">
        <f t="shared" ref="O8069:O8132" si="1148">$B$2*K8069*1000</f>
        <v>2549.9484000000002</v>
      </c>
      <c r="P8069" s="5">
        <f t="shared" ref="P8069:P8132" si="1149">IF(O8069&gt;=(L8069+M8069),L8069+M8069,O8069)</f>
        <v>232</v>
      </c>
      <c r="Q8069" s="5">
        <f t="shared" si="1143"/>
        <v>0</v>
      </c>
      <c r="R8069" s="5">
        <f>IF(O8069&gt;(P8069+U8069),O8069-P8069-U8069, 0)</f>
        <v>0</v>
      </c>
      <c r="S8069" s="5">
        <f t="shared" si="1144"/>
        <v>0</v>
      </c>
      <c r="T8069" s="5">
        <f t="shared" si="1145"/>
        <v>0</v>
      </c>
      <c r="U8069" s="5">
        <f>IF(O8069&gt;P8069,IF(V8068*($B$6/100)&gt;=O8069-P8069,(O8069-P8069), V8068*($B$6/100)), 0)</f>
        <v>2317.9484000000002</v>
      </c>
      <c r="V8069" s="5">
        <f>V8068+(T8069*($B$5/100))-(U8069/($B$6/100))</f>
        <v>651624.39276983077</v>
      </c>
      <c r="W8069" s="5">
        <f t="shared" si="1146"/>
        <v>16290.609819245768</v>
      </c>
    </row>
    <row r="8070" spans="4:23" x14ac:dyDescent="0.25">
      <c r="D8070">
        <f t="shared" si="1147"/>
        <v>8068</v>
      </c>
      <c r="E8070" s="3">
        <v>44167</v>
      </c>
      <c r="F8070" s="4">
        <v>0.125</v>
      </c>
      <c r="G8070">
        <v>20</v>
      </c>
      <c r="H8070">
        <v>0</v>
      </c>
      <c r="I8070" s="5">
        <f t="shared" si="1142"/>
        <v>3</v>
      </c>
      <c r="J8070" s="22">
        <v>0</v>
      </c>
      <c r="K8070">
        <v>7.8339999999999999E-5</v>
      </c>
      <c r="L8070" s="5" cm="1">
        <f t="array" ref="L8070">_xlfn.IFS(I8070=0, 0, I8070&gt;34, 0, AND(I8070&gt;0, I8070&lt;35), VLOOKUP(I8070, $A$63:$C$96, 3))</f>
        <v>232</v>
      </c>
      <c r="M8070" s="5">
        <f t="shared" si="1141"/>
        <v>0</v>
      </c>
      <c r="N8070" s="5">
        <v>2305.9859508612653</v>
      </c>
      <c r="O8070" s="5">
        <f t="shared" si="1148"/>
        <v>2206.8378000000002</v>
      </c>
      <c r="P8070" s="5">
        <f t="shared" si="1149"/>
        <v>232</v>
      </c>
      <c r="Q8070" s="5">
        <f t="shared" si="1143"/>
        <v>0</v>
      </c>
      <c r="R8070" s="5">
        <f>IF(O8070&gt;(P8070+U8070),O8070-P8070-U8070, 0)</f>
        <v>0</v>
      </c>
      <c r="S8070" s="5">
        <f t="shared" si="1144"/>
        <v>0</v>
      </c>
      <c r="T8070" s="5">
        <f t="shared" si="1145"/>
        <v>0</v>
      </c>
      <c r="U8070" s="5">
        <f>IF(O8070&gt;P8070,IF(V8069*($B$6/100)&gt;=O8070-P8070,(O8070-P8070), V8069*($B$6/100)), 0)</f>
        <v>1974.8378000000002</v>
      </c>
      <c r="V8070" s="5">
        <f>V8069+(T8070*($B$5/100))-(U8070/($B$6/100))</f>
        <v>648803.19591268792</v>
      </c>
      <c r="W8070" s="5">
        <f t="shared" si="1146"/>
        <v>16220.079897817199</v>
      </c>
    </row>
    <row r="8071" spans="4:23" x14ac:dyDescent="0.25">
      <c r="D8071">
        <f t="shared" si="1147"/>
        <v>8069</v>
      </c>
      <c r="E8071" s="3">
        <v>44167</v>
      </c>
      <c r="F8071" s="4">
        <v>0.16666666666666666</v>
      </c>
      <c r="G8071">
        <v>20</v>
      </c>
      <c r="H8071">
        <v>0</v>
      </c>
      <c r="I8071" s="5">
        <f t="shared" si="1142"/>
        <v>3</v>
      </c>
      <c r="J8071" s="22">
        <v>0</v>
      </c>
      <c r="K8071">
        <v>7.5620000000000011E-5</v>
      </c>
      <c r="L8071" s="5" cm="1">
        <f t="array" ref="L8071">_xlfn.IFS(I8071=0, 0, I8071&gt;34, 0, AND(I8071&gt;0, I8071&lt;35), VLOOKUP(I8071, $A$63:$C$96, 3))</f>
        <v>232</v>
      </c>
      <c r="M8071" s="5">
        <f t="shared" si="1141"/>
        <v>0</v>
      </c>
      <c r="N8071" s="5">
        <v>2347.0998833085305</v>
      </c>
      <c r="O8071" s="5">
        <f t="shared" si="1148"/>
        <v>2130.2154000000005</v>
      </c>
      <c r="P8071" s="5">
        <f t="shared" si="1149"/>
        <v>232</v>
      </c>
      <c r="Q8071" s="5">
        <f t="shared" si="1143"/>
        <v>0</v>
      </c>
      <c r="R8071" s="5">
        <f>IF(O8071&gt;(P8071+U8071),O8071-P8071-U8071, 0)</f>
        <v>0</v>
      </c>
      <c r="S8071" s="5">
        <f t="shared" si="1144"/>
        <v>0</v>
      </c>
      <c r="T8071" s="5">
        <f t="shared" si="1145"/>
        <v>0</v>
      </c>
      <c r="U8071" s="5">
        <f>IF(O8071&gt;P8071,IF(V8070*($B$6/100)&gt;=O8071-P8071,(O8071-P8071), V8070*($B$6/100)), 0)</f>
        <v>1898.2154000000005</v>
      </c>
      <c r="V8071" s="5">
        <f>V8070+(T8071*($B$5/100))-(U8071/($B$6/100))</f>
        <v>646091.45962697361</v>
      </c>
      <c r="W8071" s="5">
        <f t="shared" si="1146"/>
        <v>16152.28649067434</v>
      </c>
    </row>
    <row r="8072" spans="4:23" x14ac:dyDescent="0.25">
      <c r="D8072">
        <f t="shared" si="1147"/>
        <v>8070</v>
      </c>
      <c r="E8072" s="3">
        <v>44167</v>
      </c>
      <c r="F8072" s="4">
        <v>0.20833333333333334</v>
      </c>
      <c r="G8072">
        <v>20</v>
      </c>
      <c r="H8072">
        <v>0</v>
      </c>
      <c r="I8072" s="5">
        <f t="shared" si="1142"/>
        <v>3</v>
      </c>
      <c r="J8072" s="22">
        <v>0</v>
      </c>
      <c r="K8072">
        <v>7.5300000000000001E-5</v>
      </c>
      <c r="L8072" s="5" cm="1">
        <f t="array" ref="L8072">_xlfn.IFS(I8072=0, 0, I8072&gt;34, 0, AND(I8072&gt;0, I8072&lt;35), VLOOKUP(I8072, $A$63:$C$96, 3))</f>
        <v>232</v>
      </c>
      <c r="M8072" s="5">
        <f t="shared" si="1141"/>
        <v>0</v>
      </c>
      <c r="N8072" s="5">
        <v>2594.6725551954646</v>
      </c>
      <c r="O8072" s="5">
        <f t="shared" si="1148"/>
        <v>2121.201</v>
      </c>
      <c r="P8072" s="5">
        <f t="shared" si="1149"/>
        <v>232</v>
      </c>
      <c r="Q8072" s="5">
        <f t="shared" si="1143"/>
        <v>0</v>
      </c>
      <c r="R8072" s="5">
        <f>IF(O8072&gt;(P8072+U8072),O8072-P8072-U8072, 0)</f>
        <v>0</v>
      </c>
      <c r="S8072" s="5">
        <f t="shared" si="1144"/>
        <v>0</v>
      </c>
      <c r="T8072" s="5">
        <f t="shared" si="1145"/>
        <v>0</v>
      </c>
      <c r="U8072" s="5">
        <f>IF(O8072&gt;P8072,IF(V8071*($B$6/100)&gt;=O8072-P8072,(O8072-P8072), V8071*($B$6/100)), 0)</f>
        <v>1889.201</v>
      </c>
      <c r="V8072" s="5">
        <f>V8071+(T8072*($B$5/100))-(U8072/($B$6/100))</f>
        <v>643392.60105554503</v>
      </c>
      <c r="W8072" s="5">
        <f t="shared" si="1146"/>
        <v>16084.815026388625</v>
      </c>
    </row>
    <row r="8073" spans="4:23" x14ac:dyDescent="0.25">
      <c r="D8073">
        <f t="shared" si="1147"/>
        <v>8071</v>
      </c>
      <c r="E8073" s="3">
        <v>44167</v>
      </c>
      <c r="F8073" s="4">
        <v>0.25</v>
      </c>
      <c r="G8073">
        <v>20</v>
      </c>
      <c r="H8073">
        <v>0</v>
      </c>
      <c r="I8073" s="5">
        <f t="shared" si="1142"/>
        <v>3</v>
      </c>
      <c r="J8073" s="22">
        <v>0</v>
      </c>
      <c r="K8073">
        <v>8.0129999999999993E-5</v>
      </c>
      <c r="L8073" s="5" cm="1">
        <f t="array" ref="L8073">_xlfn.IFS(I8073=0, 0, I8073&gt;34, 0, AND(I8073&gt;0, I8073&lt;35), VLOOKUP(I8073, $A$63:$C$96, 3))</f>
        <v>232</v>
      </c>
      <c r="M8073" s="5">
        <f t="shared" si="1141"/>
        <v>0</v>
      </c>
      <c r="N8073" s="5">
        <v>3265.1458626182102</v>
      </c>
      <c r="O8073" s="5">
        <f t="shared" si="1148"/>
        <v>2257.2620999999999</v>
      </c>
      <c r="P8073" s="5">
        <f t="shared" si="1149"/>
        <v>232</v>
      </c>
      <c r="Q8073" s="5">
        <f t="shared" si="1143"/>
        <v>0</v>
      </c>
      <c r="R8073" s="5">
        <f>IF(O8073&gt;(P8073+U8073),O8073-P8073-U8073, 0)</f>
        <v>0</v>
      </c>
      <c r="S8073" s="5">
        <f t="shared" si="1144"/>
        <v>0</v>
      </c>
      <c r="T8073" s="5">
        <f t="shared" si="1145"/>
        <v>0</v>
      </c>
      <c r="U8073" s="5">
        <f>IF(O8073&gt;P8073,IF(V8072*($B$6/100)&gt;=O8073-P8073,(O8073-P8073), V8072*($B$6/100)), 0)</f>
        <v>2025.2620999999999</v>
      </c>
      <c r="V8073" s="5">
        <f>V8072+(T8073*($B$5/100))-(U8073/($B$6/100))</f>
        <v>640499.36948411644</v>
      </c>
      <c r="W8073" s="5">
        <f t="shared" si="1146"/>
        <v>16012.484237102912</v>
      </c>
    </row>
    <row r="8074" spans="4:23" x14ac:dyDescent="0.25">
      <c r="D8074">
        <f t="shared" si="1147"/>
        <v>8072</v>
      </c>
      <c r="E8074" s="3">
        <v>44167</v>
      </c>
      <c r="F8074" s="4">
        <v>0.29166666666666669</v>
      </c>
      <c r="G8074">
        <v>20</v>
      </c>
      <c r="H8074">
        <v>0</v>
      </c>
      <c r="I8074" s="5">
        <f t="shared" si="1142"/>
        <v>3</v>
      </c>
      <c r="J8074" s="22">
        <v>0</v>
      </c>
      <c r="K8074">
        <v>9.8789999999999994E-5</v>
      </c>
      <c r="L8074" s="5" cm="1">
        <f t="array" ref="L8074">_xlfn.IFS(I8074=0, 0, I8074&gt;34, 0, AND(I8074&gt;0, I8074&lt;35), VLOOKUP(I8074, $A$63:$C$96, 3))</f>
        <v>232</v>
      </c>
      <c r="M8074" s="5">
        <f t="shared" si="1141"/>
        <v>0</v>
      </c>
      <c r="N8074" s="5">
        <v>4578.1427067585482</v>
      </c>
      <c r="O8074" s="5">
        <f t="shared" si="1148"/>
        <v>2782.9142999999999</v>
      </c>
      <c r="P8074" s="5">
        <f t="shared" si="1149"/>
        <v>232</v>
      </c>
      <c r="Q8074" s="5">
        <f t="shared" si="1143"/>
        <v>0</v>
      </c>
      <c r="R8074" s="5">
        <f>IF(O8074&gt;(P8074+U8074),O8074-P8074-U8074, 0)</f>
        <v>0</v>
      </c>
      <c r="S8074" s="5">
        <f t="shared" si="1144"/>
        <v>0</v>
      </c>
      <c r="T8074" s="5">
        <f t="shared" si="1145"/>
        <v>0</v>
      </c>
      <c r="U8074" s="5">
        <f>IF(O8074&gt;P8074,IF(V8073*($B$6/100)&gt;=O8074-P8074,(O8074-P8074), V8073*($B$6/100)), 0)</f>
        <v>2550.9142999999999</v>
      </c>
      <c r="V8074" s="5">
        <f>V8073+(T8074*($B$5/100))-(U8074/($B$6/100))</f>
        <v>636855.2061984021</v>
      </c>
      <c r="W8074" s="5">
        <f t="shared" si="1146"/>
        <v>15921.380154960052</v>
      </c>
    </row>
    <row r="8075" spans="4:23" x14ac:dyDescent="0.25">
      <c r="D8075">
        <f t="shared" si="1147"/>
        <v>8073</v>
      </c>
      <c r="E8075" s="3">
        <v>44167</v>
      </c>
      <c r="F8075" s="4">
        <v>0.33333333333333331</v>
      </c>
      <c r="G8075">
        <v>20</v>
      </c>
      <c r="H8075">
        <v>0</v>
      </c>
      <c r="I8075" s="5">
        <f t="shared" si="1142"/>
        <v>3</v>
      </c>
      <c r="J8075" s="22">
        <v>2.4744757823055187E-6</v>
      </c>
      <c r="K8075">
        <v>1.2956E-4</v>
      </c>
      <c r="L8075" s="5" cm="1">
        <f t="array" ref="L8075">_xlfn.IFS(I8075=0, 0, I8075&gt;34, 0, AND(I8075&gt;0, I8075&lt;35), VLOOKUP(I8075, $A$63:$C$96, 3))</f>
        <v>232</v>
      </c>
      <c r="M8075" s="5">
        <f t="shared" si="1141"/>
        <v>11.753759965951215</v>
      </c>
      <c r="N8075" s="5">
        <v>5694.965022025066</v>
      </c>
      <c r="O8075" s="5">
        <f t="shared" si="1148"/>
        <v>3649.7051999999999</v>
      </c>
      <c r="P8075" s="5">
        <f t="shared" si="1149"/>
        <v>243.75375996595122</v>
      </c>
      <c r="Q8075" s="5">
        <f t="shared" si="1143"/>
        <v>0</v>
      </c>
      <c r="R8075" s="5">
        <f>IF(O8075&gt;(P8075+U8075),O8075-P8075-U8075, 0)</f>
        <v>0</v>
      </c>
      <c r="S8075" s="5">
        <f t="shared" si="1144"/>
        <v>0</v>
      </c>
      <c r="T8075" s="5">
        <f t="shared" si="1145"/>
        <v>0</v>
      </c>
      <c r="U8075" s="5">
        <f>IF(O8075&gt;P8075,IF(V8074*($B$6/100)&gt;=O8075-P8075,(O8075-P8075), V8074*($B$6/100)), 0)</f>
        <v>3405.9514400340486</v>
      </c>
      <c r="V8075" s="5">
        <f>V8074+(T8075*($B$5/100))-(U8075/($B$6/100))</f>
        <v>631989.56128406769</v>
      </c>
      <c r="W8075" s="5">
        <f t="shared" si="1146"/>
        <v>15799.739032101692</v>
      </c>
    </row>
    <row r="8076" spans="4:23" x14ac:dyDescent="0.25">
      <c r="D8076">
        <f t="shared" si="1147"/>
        <v>8074</v>
      </c>
      <c r="E8076" s="3">
        <v>44167</v>
      </c>
      <c r="F8076" s="4">
        <v>0.375</v>
      </c>
      <c r="G8076">
        <v>20</v>
      </c>
      <c r="H8076">
        <v>0</v>
      </c>
      <c r="I8076" s="5">
        <f t="shared" si="1142"/>
        <v>3</v>
      </c>
      <c r="J8076" s="22">
        <v>7.4234273469165555E-6</v>
      </c>
      <c r="K8076">
        <v>1.3848999999999998E-4</v>
      </c>
      <c r="L8076" s="5" cm="1">
        <f t="array" ref="L8076">_xlfn.IFS(I8076=0, 0, I8076&gt;34, 0, AND(I8076&gt;0, I8076&lt;35), VLOOKUP(I8076, $A$63:$C$96, 3))</f>
        <v>232</v>
      </c>
      <c r="M8076" s="5">
        <f t="shared" si="1141"/>
        <v>35.26127989785364</v>
      </c>
      <c r="N8076" s="5">
        <v>6226.5370829606045</v>
      </c>
      <c r="O8076" s="5">
        <f t="shared" si="1148"/>
        <v>3901.2632999999996</v>
      </c>
      <c r="P8076" s="5">
        <f t="shared" si="1149"/>
        <v>267.26127989785363</v>
      </c>
      <c r="Q8076" s="5">
        <f t="shared" si="1143"/>
        <v>0</v>
      </c>
      <c r="R8076" s="5">
        <f>IF(O8076&gt;(P8076+U8076),O8076-P8076-U8076, 0)</f>
        <v>0</v>
      </c>
      <c r="S8076" s="5">
        <f t="shared" si="1144"/>
        <v>0</v>
      </c>
      <c r="T8076" s="5">
        <f t="shared" si="1145"/>
        <v>0</v>
      </c>
      <c r="U8076" s="5">
        <f>IF(O8076&gt;P8076,IF(V8075*($B$6/100)&gt;=O8076-P8076,(O8076-P8076), V8075*($B$6/100)), 0)</f>
        <v>3634.0020201021462</v>
      </c>
      <c r="V8076" s="5">
        <f>V8075+(T8076*($B$5/100))-(U8076/($B$6/100))</f>
        <v>626798.1298267789</v>
      </c>
      <c r="W8076" s="5">
        <f t="shared" si="1146"/>
        <v>15669.953245669472</v>
      </c>
    </row>
    <row r="8077" spans="4:23" x14ac:dyDescent="0.25">
      <c r="D8077">
        <f t="shared" si="1147"/>
        <v>8075</v>
      </c>
      <c r="E8077" s="3">
        <v>44167</v>
      </c>
      <c r="F8077" s="4">
        <v>0.41666666666666669</v>
      </c>
      <c r="G8077">
        <v>20</v>
      </c>
      <c r="H8077">
        <v>0</v>
      </c>
      <c r="I8077" s="5">
        <f t="shared" si="1142"/>
        <v>3</v>
      </c>
      <c r="J8077" s="22">
        <v>1.2372378911527593E-5</v>
      </c>
      <c r="K8077">
        <v>1.3879999999999999E-4</v>
      </c>
      <c r="L8077" s="5" cm="1">
        <f t="array" ref="L8077">_xlfn.IFS(I8077=0, 0, I8077&gt;34, 0, AND(I8077&gt;0, I8077&lt;35), VLOOKUP(I8077, $A$63:$C$96, 3))</f>
        <v>232</v>
      </c>
      <c r="M8077" s="5">
        <f t="shared" si="1141"/>
        <v>58.768799829756063</v>
      </c>
      <c r="N8077" s="5">
        <v>6252.4582946036962</v>
      </c>
      <c r="O8077" s="5">
        <f t="shared" si="1148"/>
        <v>3909.9959999999996</v>
      </c>
      <c r="P8077" s="5">
        <f t="shared" si="1149"/>
        <v>290.76879982975606</v>
      </c>
      <c r="Q8077" s="5">
        <f t="shared" si="1143"/>
        <v>0</v>
      </c>
      <c r="R8077" s="5">
        <f>IF(O8077&gt;(P8077+U8077),O8077-P8077-U8077, 0)</f>
        <v>0</v>
      </c>
      <c r="S8077" s="5">
        <f t="shared" si="1144"/>
        <v>0</v>
      </c>
      <c r="T8077" s="5">
        <f t="shared" si="1145"/>
        <v>0</v>
      </c>
      <c r="U8077" s="5">
        <f>IF(O8077&gt;P8077,IF(V8076*($B$6/100)&gt;=O8077-P8077,(O8077-P8077), V8076*($B$6/100)), 0)</f>
        <v>3619.2272001702436</v>
      </c>
      <c r="V8077" s="5">
        <f>V8076+(T8077*($B$5/100))-(U8077/($B$6/100))</f>
        <v>621627.80525510712</v>
      </c>
      <c r="W8077" s="5">
        <f t="shared" si="1146"/>
        <v>15540.695131377677</v>
      </c>
    </row>
    <row r="8078" spans="4:23" x14ac:dyDescent="0.25">
      <c r="D8078">
        <f t="shared" si="1147"/>
        <v>8076</v>
      </c>
      <c r="E8078" s="3">
        <v>44167</v>
      </c>
      <c r="F8078" s="4">
        <v>0.45833333333333331</v>
      </c>
      <c r="G8078">
        <v>20</v>
      </c>
      <c r="H8078">
        <v>0</v>
      </c>
      <c r="I8078" s="5">
        <f t="shared" si="1142"/>
        <v>3</v>
      </c>
      <c r="J8078" s="22">
        <v>1.9795806258444149E-5</v>
      </c>
      <c r="K8078">
        <v>1.2911000000000002E-4</v>
      </c>
      <c r="L8078" s="5" cm="1">
        <f t="array" ref="L8078">_xlfn.IFS(I8078=0, 0, I8078&gt;34, 0, AND(I8078&gt;0, I8078&lt;35), VLOOKUP(I8078, $A$63:$C$96, 3))</f>
        <v>232</v>
      </c>
      <c r="M8078" s="5">
        <f t="shared" si="1141"/>
        <v>94.030079727609717</v>
      </c>
      <c r="N8078" s="5">
        <v>5966.253762044319</v>
      </c>
      <c r="O8078" s="5">
        <f t="shared" si="1148"/>
        <v>3637.0287000000008</v>
      </c>
      <c r="P8078" s="5">
        <f t="shared" si="1149"/>
        <v>326.03007972760975</v>
      </c>
      <c r="Q8078" s="5">
        <f t="shared" si="1143"/>
        <v>0</v>
      </c>
      <c r="R8078" s="5">
        <f>IF(O8078&gt;(P8078+U8078),O8078-P8078-U8078, 0)</f>
        <v>0</v>
      </c>
      <c r="S8078" s="5">
        <f t="shared" si="1144"/>
        <v>0</v>
      </c>
      <c r="T8078" s="5">
        <f t="shared" si="1145"/>
        <v>0</v>
      </c>
      <c r="U8078" s="5">
        <f>IF(O8078&gt;P8078,IF(V8077*($B$6/100)&gt;=O8078-P8078,(O8078-P8078), V8077*($B$6/100)), 0)</f>
        <v>3310.9986202723912</v>
      </c>
      <c r="V8078" s="5">
        <f>V8077+(T8078*($B$5/100))-(U8078/($B$6/100))</f>
        <v>616897.80722614657</v>
      </c>
      <c r="W8078" s="5">
        <f t="shared" si="1146"/>
        <v>15422.445180653664</v>
      </c>
    </row>
    <row r="8079" spans="4:23" x14ac:dyDescent="0.25">
      <c r="D8079">
        <f t="shared" si="1147"/>
        <v>8077</v>
      </c>
      <c r="E8079" s="3">
        <v>44167</v>
      </c>
      <c r="F8079" s="4">
        <v>0.5</v>
      </c>
      <c r="G8079">
        <v>10</v>
      </c>
      <c r="H8079">
        <v>0</v>
      </c>
      <c r="I8079" s="5">
        <f t="shared" si="1142"/>
        <v>1</v>
      </c>
      <c r="J8079" s="22">
        <v>2.2270282040749667E-5</v>
      </c>
      <c r="K8079">
        <v>1.2007000000000001E-4</v>
      </c>
      <c r="L8079" s="5" cm="1">
        <f t="array" ref="L8079">_xlfn.IFS(I8079=0, 0, I8079&gt;34, 0, AND(I8079&gt;0, I8079&lt;35), VLOOKUP(I8079, $A$63:$C$96, 3))</f>
        <v>0</v>
      </c>
      <c r="M8079" s="5">
        <f t="shared" si="1141"/>
        <v>105.78383969356092</v>
      </c>
      <c r="N8079" s="5">
        <v>5793.6121126271755</v>
      </c>
      <c r="O8079" s="5">
        <f t="shared" si="1148"/>
        <v>3382.3719000000001</v>
      </c>
      <c r="P8079" s="5">
        <f t="shared" si="1149"/>
        <v>105.78383969356092</v>
      </c>
      <c r="Q8079" s="5">
        <f t="shared" si="1143"/>
        <v>0</v>
      </c>
      <c r="R8079" s="5">
        <f>IF(O8079&gt;(P8079+U8079),O8079-P8079-U8079, 0)</f>
        <v>0</v>
      </c>
      <c r="S8079" s="5">
        <f t="shared" si="1144"/>
        <v>0</v>
      </c>
      <c r="T8079" s="5">
        <f t="shared" si="1145"/>
        <v>0</v>
      </c>
      <c r="U8079" s="5">
        <f>IF(O8079&gt;P8079,IF(V8078*($B$6/100)&gt;=O8079-P8079,(O8079-P8079), V8078*($B$6/100)), 0)</f>
        <v>3276.5880603064393</v>
      </c>
      <c r="V8079" s="5">
        <f>V8078+(T8079*($B$5/100))-(U8079/($B$6/100))</f>
        <v>612216.96713999449</v>
      </c>
      <c r="W8079" s="5">
        <f t="shared" si="1146"/>
        <v>15305.424178499863</v>
      </c>
    </row>
    <row r="8080" spans="4:23" x14ac:dyDescent="0.25">
      <c r="D8080">
        <f t="shared" si="1147"/>
        <v>8078</v>
      </c>
      <c r="E8080" s="3">
        <v>44167</v>
      </c>
      <c r="F8080" s="4">
        <v>0.54166666666666663</v>
      </c>
      <c r="G8080">
        <v>20</v>
      </c>
      <c r="H8080">
        <v>0</v>
      </c>
      <c r="I8080" s="5">
        <f t="shared" si="1142"/>
        <v>3</v>
      </c>
      <c r="J8080" s="22">
        <v>1.7321330476138631E-5</v>
      </c>
      <c r="K8080">
        <v>1.1807999999999999E-4</v>
      </c>
      <c r="L8080" s="5" cm="1">
        <f t="array" ref="L8080">_xlfn.IFS(I8080=0, 0, I8080&gt;34, 0, AND(I8080&gt;0, I8080&lt;35), VLOOKUP(I8080, $A$63:$C$96, 3))</f>
        <v>232</v>
      </c>
      <c r="M8080" s="5">
        <f t="shared" si="1141"/>
        <v>82.276319761658499</v>
      </c>
      <c r="N8080" s="5">
        <v>5801.257019151476</v>
      </c>
      <c r="O8080" s="5">
        <f t="shared" si="1148"/>
        <v>3326.3136</v>
      </c>
      <c r="P8080" s="5">
        <f t="shared" si="1149"/>
        <v>314.2763197616585</v>
      </c>
      <c r="Q8080" s="5">
        <f t="shared" si="1143"/>
        <v>0</v>
      </c>
      <c r="R8080" s="5">
        <f>IF(O8080&gt;(P8080+U8080),O8080-P8080-U8080, 0)</f>
        <v>0</v>
      </c>
      <c r="S8080" s="5">
        <f t="shared" si="1144"/>
        <v>0</v>
      </c>
      <c r="T8080" s="5">
        <f t="shared" si="1145"/>
        <v>0</v>
      </c>
      <c r="U8080" s="5">
        <f>IF(O8080&gt;P8080,IF(V8079*($B$6/100)&gt;=O8080-P8080,(O8080-P8080), V8079*($B$6/100)), 0)</f>
        <v>3012.0372802383413</v>
      </c>
      <c r="V8080" s="5">
        <f>V8079+(T8080*($B$5/100))-(U8080/($B$6/100))</f>
        <v>607914.05673965404</v>
      </c>
      <c r="W8080" s="5">
        <f t="shared" si="1146"/>
        <v>15197.851418491351</v>
      </c>
    </row>
    <row r="8081" spans="4:23" x14ac:dyDescent="0.25">
      <c r="D8081">
        <f t="shared" si="1147"/>
        <v>8079</v>
      </c>
      <c r="E8081" s="3">
        <v>44167</v>
      </c>
      <c r="F8081" s="4">
        <v>0.58333333333333337</v>
      </c>
      <c r="G8081">
        <v>20</v>
      </c>
      <c r="H8081">
        <v>0</v>
      </c>
      <c r="I8081" s="5">
        <f t="shared" si="1142"/>
        <v>3</v>
      </c>
      <c r="J8081" s="22">
        <v>1.4846854693833111E-5</v>
      </c>
      <c r="K8081">
        <v>1.1852000000000001E-4</v>
      </c>
      <c r="L8081" s="5" cm="1">
        <f t="array" ref="L8081">_xlfn.IFS(I8081=0, 0, I8081&gt;34, 0, AND(I8081&gt;0, I8081&lt;35), VLOOKUP(I8081, $A$63:$C$96, 3))</f>
        <v>232</v>
      </c>
      <c r="M8081" s="5">
        <f t="shared" si="1141"/>
        <v>70.522559795707281</v>
      </c>
      <c r="N8081" s="5">
        <v>5732.9701185366212</v>
      </c>
      <c r="O8081" s="5">
        <f t="shared" si="1148"/>
        <v>3338.7084000000004</v>
      </c>
      <c r="P8081" s="5">
        <f t="shared" si="1149"/>
        <v>302.52255979570725</v>
      </c>
      <c r="Q8081" s="5">
        <f t="shared" si="1143"/>
        <v>0</v>
      </c>
      <c r="R8081" s="5">
        <f>IF(O8081&gt;(P8081+U8081),O8081-P8081-U8081, 0)</f>
        <v>0</v>
      </c>
      <c r="S8081" s="5">
        <f t="shared" si="1144"/>
        <v>0</v>
      </c>
      <c r="T8081" s="5">
        <f t="shared" si="1145"/>
        <v>0</v>
      </c>
      <c r="U8081" s="5">
        <f>IF(O8081&gt;P8081,IF(V8080*($B$6/100)&gt;=O8081-P8081,(O8081-P8081), V8080*($B$6/100)), 0)</f>
        <v>3036.1858402042931</v>
      </c>
      <c r="V8081" s="5">
        <f>V8080+(T8081*($B$5/100))-(U8081/($B$6/100))</f>
        <v>603576.64839650504</v>
      </c>
      <c r="W8081" s="5">
        <f t="shared" si="1146"/>
        <v>15089.416209912626</v>
      </c>
    </row>
    <row r="8082" spans="4:23" x14ac:dyDescent="0.25">
      <c r="D8082">
        <f t="shared" si="1147"/>
        <v>8080</v>
      </c>
      <c r="E8082" s="3">
        <v>44167</v>
      </c>
      <c r="F8082" s="4">
        <v>0.625</v>
      </c>
      <c r="G8082">
        <v>20</v>
      </c>
      <c r="H8082">
        <v>0</v>
      </c>
      <c r="I8082" s="5">
        <f t="shared" si="1142"/>
        <v>3</v>
      </c>
      <c r="J8082" s="22">
        <v>9.8979031292220746E-6</v>
      </c>
      <c r="K8082">
        <v>1.2308999999999999E-4</v>
      </c>
      <c r="L8082" s="5" cm="1">
        <f t="array" ref="L8082">_xlfn.IFS(I8082=0, 0, I8082&gt;34, 0, AND(I8082&gt;0, I8082&lt;35), VLOOKUP(I8082, $A$63:$C$96, 3))</f>
        <v>232</v>
      </c>
      <c r="M8082" s="5">
        <f t="shared" si="1141"/>
        <v>47.015039863804859</v>
      </c>
      <c r="N8082" s="5">
        <v>5675.3401320817929</v>
      </c>
      <c r="O8082" s="5">
        <f t="shared" si="1148"/>
        <v>3467.4452999999994</v>
      </c>
      <c r="P8082" s="5">
        <f t="shared" si="1149"/>
        <v>279.01503986380487</v>
      </c>
      <c r="Q8082" s="5">
        <f t="shared" si="1143"/>
        <v>0</v>
      </c>
      <c r="R8082" s="5">
        <f>IF(O8082&gt;(P8082+U8082),O8082-P8082-U8082, 0)</f>
        <v>0</v>
      </c>
      <c r="S8082" s="5">
        <f t="shared" si="1144"/>
        <v>0</v>
      </c>
      <c r="T8082" s="5">
        <f t="shared" si="1145"/>
        <v>0</v>
      </c>
      <c r="U8082" s="5">
        <f>IF(O8082&gt;P8082,IF(V8081*($B$6/100)&gt;=O8082-P8082,(O8082-P8082), V8081*($B$6/100)), 0)</f>
        <v>3188.4302601361946</v>
      </c>
      <c r="V8082" s="5">
        <f>V8081+(T8082*($B$5/100))-(U8082/($B$6/100))</f>
        <v>599021.74802488193</v>
      </c>
      <c r="W8082" s="5">
        <f t="shared" si="1146"/>
        <v>14975.543700622049</v>
      </c>
    </row>
    <row r="8083" spans="4:23" x14ac:dyDescent="0.25">
      <c r="D8083">
        <f t="shared" si="1147"/>
        <v>8081</v>
      </c>
      <c r="E8083" s="3">
        <v>44167</v>
      </c>
      <c r="F8083" s="4">
        <v>0.66666666666666663</v>
      </c>
      <c r="G8083">
        <v>10</v>
      </c>
      <c r="H8083">
        <v>0</v>
      </c>
      <c r="I8083" s="5">
        <f t="shared" si="1142"/>
        <v>1</v>
      </c>
      <c r="J8083" s="22">
        <v>0</v>
      </c>
      <c r="K8083">
        <v>1.3567000000000001E-4</v>
      </c>
      <c r="L8083" s="5" cm="1">
        <f t="array" ref="L8083">_xlfn.IFS(I8083=0, 0, I8083&gt;34, 0, AND(I8083&gt;0, I8083&lt;35), VLOOKUP(I8083, $A$63:$C$96, 3))</f>
        <v>0</v>
      </c>
      <c r="M8083" s="5">
        <f t="shared" si="1141"/>
        <v>0</v>
      </c>
      <c r="N8083" s="5">
        <v>5684.0842998242533</v>
      </c>
      <c r="O8083" s="5">
        <f t="shared" si="1148"/>
        <v>3821.8238999999999</v>
      </c>
      <c r="P8083" s="5">
        <f t="shared" si="1149"/>
        <v>0</v>
      </c>
      <c r="Q8083" s="5">
        <f t="shared" si="1143"/>
        <v>0</v>
      </c>
      <c r="R8083" s="5">
        <f>IF(O8083&gt;(P8083+U8083),O8083-P8083-U8083, 0)</f>
        <v>0</v>
      </c>
      <c r="S8083" s="5">
        <f t="shared" si="1144"/>
        <v>0</v>
      </c>
      <c r="T8083" s="5">
        <f t="shared" si="1145"/>
        <v>0</v>
      </c>
      <c r="U8083" s="5">
        <f>IF(O8083&gt;P8083,IF(V8082*($B$6/100)&gt;=O8083-P8083,(O8083-P8083), V8082*($B$6/100)), 0)</f>
        <v>3821.8238999999999</v>
      </c>
      <c r="V8083" s="5">
        <f>V8082+(T8083*($B$5/100))-(U8083/($B$6/100))</f>
        <v>593561.99959631055</v>
      </c>
      <c r="W8083" s="5">
        <f t="shared" si="1146"/>
        <v>14839.049989907764</v>
      </c>
    </row>
    <row r="8084" spans="4:23" x14ac:dyDescent="0.25">
      <c r="D8084">
        <f t="shared" si="1147"/>
        <v>8082</v>
      </c>
      <c r="E8084" s="3">
        <v>44167</v>
      </c>
      <c r="F8084" s="4">
        <v>0.70833333333333337</v>
      </c>
      <c r="G8084">
        <v>30</v>
      </c>
      <c r="H8084">
        <v>0</v>
      </c>
      <c r="I8084" s="5">
        <f t="shared" si="1142"/>
        <v>4</v>
      </c>
      <c r="J8084" s="22">
        <v>0</v>
      </c>
      <c r="K8084">
        <v>1.7389E-4</v>
      </c>
      <c r="L8084" s="5" cm="1">
        <f t="array" ref="L8084">_xlfn.IFS(I8084=0, 0, I8084&gt;34, 0, AND(I8084&gt;0, I8084&lt;35), VLOOKUP(I8084, $A$63:$C$96, 3))</f>
        <v>740</v>
      </c>
      <c r="M8084" s="5">
        <f t="shared" si="1141"/>
        <v>0</v>
      </c>
      <c r="N8084" s="5">
        <v>6059.4417037558833</v>
      </c>
      <c r="O8084" s="5">
        <f t="shared" si="1148"/>
        <v>4898.4813000000004</v>
      </c>
      <c r="P8084" s="5">
        <f t="shared" si="1149"/>
        <v>740</v>
      </c>
      <c r="Q8084" s="5">
        <f t="shared" si="1143"/>
        <v>0</v>
      </c>
      <c r="R8084" s="5">
        <f>IF(O8084&gt;(P8084+U8084),O8084-P8084-U8084, 0)</f>
        <v>0</v>
      </c>
      <c r="S8084" s="5">
        <f t="shared" si="1144"/>
        <v>0</v>
      </c>
      <c r="T8084" s="5">
        <f t="shared" si="1145"/>
        <v>0</v>
      </c>
      <c r="U8084" s="5">
        <f>IF(O8084&gt;P8084,IF(V8083*($B$6/100)&gt;=O8084-P8084,(O8084-P8084), V8083*($B$6/100)), 0)</f>
        <v>4158.4813000000004</v>
      </c>
      <c r="V8084" s="5">
        <f>V8083+(T8084*($B$5/100))-(U8084/($B$6/100))</f>
        <v>587621.31202488195</v>
      </c>
      <c r="W8084" s="5">
        <f t="shared" si="1146"/>
        <v>14690.532800622048</v>
      </c>
    </row>
    <row r="8085" spans="4:23" x14ac:dyDescent="0.25">
      <c r="D8085">
        <f t="shared" si="1147"/>
        <v>8083</v>
      </c>
      <c r="E8085" s="3">
        <v>44167</v>
      </c>
      <c r="F8085" s="4">
        <v>0.75</v>
      </c>
      <c r="G8085">
        <v>30</v>
      </c>
      <c r="H8085">
        <v>0</v>
      </c>
      <c r="I8085" s="5">
        <f t="shared" si="1142"/>
        <v>4</v>
      </c>
      <c r="J8085" s="22">
        <v>0</v>
      </c>
      <c r="K8085">
        <v>2.3750000000000003E-4</v>
      </c>
      <c r="L8085" s="5" cm="1">
        <f t="array" ref="L8085">_xlfn.IFS(I8085=0, 0, I8085&gt;34, 0, AND(I8085&gt;0, I8085&lt;35), VLOOKUP(I8085, $A$63:$C$96, 3))</f>
        <v>740</v>
      </c>
      <c r="M8085" s="5">
        <f t="shared" si="1141"/>
        <v>0</v>
      </c>
      <c r="N8085" s="5">
        <v>6059.4417037558833</v>
      </c>
      <c r="O8085" s="5">
        <f t="shared" si="1148"/>
        <v>6690.375</v>
      </c>
      <c r="P8085" s="5">
        <f t="shared" si="1149"/>
        <v>740</v>
      </c>
      <c r="Q8085" s="5">
        <f t="shared" si="1143"/>
        <v>0</v>
      </c>
      <c r="R8085" s="5">
        <f>IF(O8085&gt;(P8085+U8085),O8085-P8085-U8085, 0)</f>
        <v>0</v>
      </c>
      <c r="S8085" s="5">
        <f t="shared" si="1144"/>
        <v>0</v>
      </c>
      <c r="T8085" s="5">
        <f t="shared" si="1145"/>
        <v>0</v>
      </c>
      <c r="U8085" s="5">
        <f>IF(O8085&gt;P8085,IF(V8084*($B$6/100)&gt;=O8085-P8085,(O8085-P8085), V8084*($B$6/100)), 0)</f>
        <v>5950.375</v>
      </c>
      <c r="V8085" s="5">
        <f>V8084+(T8085*($B$5/100))-(U8085/($B$6/100))</f>
        <v>579120.77631059627</v>
      </c>
      <c r="W8085" s="5">
        <f t="shared" si="1146"/>
        <v>14478.019407764907</v>
      </c>
    </row>
    <row r="8086" spans="4:23" x14ac:dyDescent="0.25">
      <c r="D8086">
        <f t="shared" si="1147"/>
        <v>8084</v>
      </c>
      <c r="E8086" s="3">
        <v>44167</v>
      </c>
      <c r="F8086" s="4">
        <v>0.79166666666666663</v>
      </c>
      <c r="G8086">
        <v>30</v>
      </c>
      <c r="H8086">
        <v>0</v>
      </c>
      <c r="I8086" s="5">
        <f t="shared" si="1142"/>
        <v>4</v>
      </c>
      <c r="J8086" s="22">
        <v>0</v>
      </c>
      <c r="K8086">
        <v>2.3720999999999999E-4</v>
      </c>
      <c r="L8086" s="5" cm="1">
        <f t="array" ref="L8086">_xlfn.IFS(I8086=0, 0, I8086&gt;34, 0, AND(I8086&gt;0, I8086&lt;35), VLOOKUP(I8086, $A$63:$C$96, 3))</f>
        <v>740</v>
      </c>
      <c r="M8086" s="5">
        <f t="shared" si="1141"/>
        <v>0</v>
      </c>
      <c r="N8086" s="5">
        <v>5792.8052625418186</v>
      </c>
      <c r="O8086" s="5">
        <f t="shared" si="1148"/>
        <v>6682.2056999999995</v>
      </c>
      <c r="P8086" s="5">
        <f t="shared" si="1149"/>
        <v>740</v>
      </c>
      <c r="Q8086" s="5">
        <f t="shared" si="1143"/>
        <v>0</v>
      </c>
      <c r="R8086" s="5">
        <f>IF(O8086&gt;(P8086+U8086),O8086-P8086-U8086, 0)</f>
        <v>0</v>
      </c>
      <c r="S8086" s="5">
        <f t="shared" si="1144"/>
        <v>0</v>
      </c>
      <c r="T8086" s="5">
        <f t="shared" si="1145"/>
        <v>0</v>
      </c>
      <c r="U8086" s="5">
        <f>IF(O8086&gt;P8086,IF(V8085*($B$6/100)&gt;=O8086-P8086,(O8086-P8086), V8085*($B$6/100)), 0)</f>
        <v>5942.2056999999995</v>
      </c>
      <c r="V8086" s="5">
        <f>V8085+(T8086*($B$5/100))-(U8086/($B$6/100))</f>
        <v>570631.91102488199</v>
      </c>
      <c r="W8086" s="5">
        <f t="shared" si="1146"/>
        <v>14265.79777562205</v>
      </c>
    </row>
    <row r="8087" spans="4:23" x14ac:dyDescent="0.25">
      <c r="D8087">
        <f t="shared" si="1147"/>
        <v>8085</v>
      </c>
      <c r="E8087" s="3">
        <v>44167</v>
      </c>
      <c r="F8087" s="4">
        <v>0.83333333333333337</v>
      </c>
      <c r="G8087">
        <v>30</v>
      </c>
      <c r="H8087">
        <v>0</v>
      </c>
      <c r="I8087" s="5">
        <f t="shared" si="1142"/>
        <v>4</v>
      </c>
      <c r="J8087" s="22">
        <v>0</v>
      </c>
      <c r="K8087">
        <v>2.2335000000000001E-4</v>
      </c>
      <c r="L8087" s="5" cm="1">
        <f t="array" ref="L8087">_xlfn.IFS(I8087=0, 0, I8087&gt;34, 0, AND(I8087&gt;0, I8087&lt;35), VLOOKUP(I8087, $A$63:$C$96, 3))</f>
        <v>740</v>
      </c>
      <c r="M8087" s="5">
        <f t="shared" si="1141"/>
        <v>0</v>
      </c>
      <c r="N8087" s="5">
        <v>5612.0757095465715</v>
      </c>
      <c r="O8087" s="5">
        <f t="shared" si="1148"/>
        <v>6291.7695000000003</v>
      </c>
      <c r="P8087" s="5">
        <f t="shared" si="1149"/>
        <v>740</v>
      </c>
      <c r="Q8087" s="5">
        <f t="shared" si="1143"/>
        <v>0</v>
      </c>
      <c r="R8087" s="5">
        <f>IF(O8087&gt;(P8087+U8087),O8087-P8087-U8087, 0)</f>
        <v>0</v>
      </c>
      <c r="S8087" s="5">
        <f t="shared" si="1144"/>
        <v>0</v>
      </c>
      <c r="T8087" s="5">
        <f t="shared" si="1145"/>
        <v>0</v>
      </c>
      <c r="U8087" s="5">
        <f>IF(O8087&gt;P8087,IF(V8086*($B$6/100)&gt;=O8087-P8087,(O8087-P8087), V8086*($B$6/100)), 0)</f>
        <v>5551.7695000000003</v>
      </c>
      <c r="V8087" s="5">
        <f>V8086+(T8087*($B$5/100))-(U8087/($B$6/100))</f>
        <v>562700.81173916766</v>
      </c>
      <c r="W8087" s="5">
        <f t="shared" si="1146"/>
        <v>14067.520293479192</v>
      </c>
    </row>
    <row r="8088" spans="4:23" x14ac:dyDescent="0.25">
      <c r="D8088">
        <f t="shared" si="1147"/>
        <v>8086</v>
      </c>
      <c r="E8088" s="3">
        <v>44167</v>
      </c>
      <c r="F8088" s="4">
        <v>0.875</v>
      </c>
      <c r="G8088">
        <v>30</v>
      </c>
      <c r="H8088">
        <v>0</v>
      </c>
      <c r="I8088" s="5">
        <f t="shared" si="1142"/>
        <v>4</v>
      </c>
      <c r="J8088" s="22">
        <v>0</v>
      </c>
      <c r="K8088">
        <v>2.0937999999999998E-4</v>
      </c>
      <c r="L8088" s="5" cm="1">
        <f t="array" ref="L8088">_xlfn.IFS(I8088=0, 0, I8088&gt;34, 0, AND(I8088&gt;0, I8088&lt;35), VLOOKUP(I8088, $A$63:$C$96, 3))</f>
        <v>740</v>
      </c>
      <c r="M8088" s="5">
        <f t="shared" si="1141"/>
        <v>0</v>
      </c>
      <c r="N8088" s="5">
        <v>5113.4022597039311</v>
      </c>
      <c r="O8088" s="5">
        <f t="shared" si="1148"/>
        <v>5898.2345999999998</v>
      </c>
      <c r="P8088" s="5">
        <f t="shared" si="1149"/>
        <v>740</v>
      </c>
      <c r="Q8088" s="5">
        <f t="shared" si="1143"/>
        <v>0</v>
      </c>
      <c r="R8088" s="5">
        <f>IF(O8088&gt;(P8088+U8088),O8088-P8088-U8088, 0)</f>
        <v>0</v>
      </c>
      <c r="S8088" s="5">
        <f t="shared" si="1144"/>
        <v>0</v>
      </c>
      <c r="T8088" s="5">
        <f t="shared" si="1145"/>
        <v>0</v>
      </c>
      <c r="U8088" s="5">
        <f>IF(O8088&gt;P8088,IF(V8087*($B$6/100)&gt;=O8088-P8088,(O8088-P8088), V8087*($B$6/100)), 0)</f>
        <v>5158.2345999999998</v>
      </c>
      <c r="V8088" s="5">
        <f>V8087+(T8088*($B$5/100))-(U8088/($B$6/100))</f>
        <v>555331.90516773914</v>
      </c>
      <c r="W8088" s="5">
        <f t="shared" si="1146"/>
        <v>13883.297629193479</v>
      </c>
    </row>
    <row r="8089" spans="4:23" x14ac:dyDescent="0.25">
      <c r="D8089">
        <f t="shared" si="1147"/>
        <v>8087</v>
      </c>
      <c r="E8089" s="3">
        <v>44167</v>
      </c>
      <c r="F8089" s="4">
        <v>0.91666666666666663</v>
      </c>
      <c r="G8089">
        <v>40</v>
      </c>
      <c r="H8089">
        <v>0</v>
      </c>
      <c r="I8089" s="5">
        <f t="shared" si="1142"/>
        <v>6</v>
      </c>
      <c r="J8089" s="22">
        <v>0</v>
      </c>
      <c r="K8089">
        <v>2.0146999999999998E-4</v>
      </c>
      <c r="L8089" s="5" cm="1">
        <f t="array" ref="L8089">_xlfn.IFS(I8089=0, 0, I8089&gt;34, 0, AND(I8089&gt;0, I8089&lt;35), VLOOKUP(I8089, $A$63:$C$96, 3))</f>
        <v>2980</v>
      </c>
      <c r="M8089" s="5">
        <f t="shared" si="1141"/>
        <v>0</v>
      </c>
      <c r="N8089" s="5">
        <v>4475.9861097471912</v>
      </c>
      <c r="O8089" s="5">
        <f t="shared" si="1148"/>
        <v>5675.4098999999987</v>
      </c>
      <c r="P8089" s="5">
        <f t="shared" si="1149"/>
        <v>2980</v>
      </c>
      <c r="Q8089" s="5">
        <f t="shared" si="1143"/>
        <v>0</v>
      </c>
      <c r="R8089" s="5">
        <f>IF(O8089&gt;(P8089+U8089),O8089-P8089-U8089, 0)</f>
        <v>0</v>
      </c>
      <c r="S8089" s="5">
        <f t="shared" si="1144"/>
        <v>0</v>
      </c>
      <c r="T8089" s="5">
        <f t="shared" si="1145"/>
        <v>0</v>
      </c>
      <c r="U8089" s="5">
        <f>IF(O8089&gt;P8089,IF(V8088*($B$6/100)&gt;=O8089-P8089,(O8089-P8089), V8088*($B$6/100)), 0)</f>
        <v>2695.4098999999987</v>
      </c>
      <c r="V8089" s="5">
        <f>V8088+(T8089*($B$5/100))-(U8089/($B$6/100))</f>
        <v>551481.31959631061</v>
      </c>
      <c r="W8089" s="5">
        <f t="shared" si="1146"/>
        <v>13787.032989907766</v>
      </c>
    </row>
    <row r="8090" spans="4:23" x14ac:dyDescent="0.25">
      <c r="D8090">
        <f t="shared" si="1147"/>
        <v>8088</v>
      </c>
      <c r="E8090" s="3">
        <v>44167</v>
      </c>
      <c r="F8090" s="4">
        <v>0.95833333333333337</v>
      </c>
      <c r="G8090">
        <v>40</v>
      </c>
      <c r="H8090">
        <v>0</v>
      </c>
      <c r="I8090" s="5">
        <f t="shared" si="1142"/>
        <v>6</v>
      </c>
      <c r="J8090" s="22">
        <v>0</v>
      </c>
      <c r="K8090">
        <v>1.7934E-4</v>
      </c>
      <c r="L8090" s="5" cm="1">
        <f t="array" ref="L8090">_xlfn.IFS(I8090=0, 0, I8090&gt;34, 0, AND(I8090&gt;0, I8090&lt;35), VLOOKUP(I8090, $A$63:$C$96, 3))</f>
        <v>2980</v>
      </c>
      <c r="M8090" s="5">
        <f t="shared" si="1141"/>
        <v>0</v>
      </c>
      <c r="N8090" s="5">
        <v>3588.5994312537705</v>
      </c>
      <c r="O8090" s="5">
        <f t="shared" si="1148"/>
        <v>5052.0078000000003</v>
      </c>
      <c r="P8090" s="5">
        <f t="shared" si="1149"/>
        <v>2980</v>
      </c>
      <c r="Q8090" s="5">
        <f t="shared" si="1143"/>
        <v>0</v>
      </c>
      <c r="R8090" s="5">
        <f>IF(O8090&gt;(P8090+U8090),O8090-P8090-U8090, 0)</f>
        <v>0</v>
      </c>
      <c r="S8090" s="5">
        <f t="shared" si="1144"/>
        <v>0</v>
      </c>
      <c r="T8090" s="5">
        <f t="shared" si="1145"/>
        <v>0</v>
      </c>
      <c r="U8090" s="5">
        <f>IF(O8090&gt;P8090,IF(V8089*($B$6/100)&gt;=O8090-P8090,(O8090-P8090), V8089*($B$6/100)), 0)</f>
        <v>2072.0078000000003</v>
      </c>
      <c r="V8090" s="5">
        <f>V8089+(T8090*($B$5/100))-(U8090/($B$6/100))</f>
        <v>548521.30845345347</v>
      </c>
      <c r="W8090" s="5">
        <f t="shared" si="1146"/>
        <v>13713.032711336336</v>
      </c>
    </row>
    <row r="8091" spans="4:23" x14ac:dyDescent="0.25">
      <c r="D8091">
        <f t="shared" si="1147"/>
        <v>8089</v>
      </c>
      <c r="E8091" s="3">
        <v>44168</v>
      </c>
      <c r="F8091" s="4">
        <v>0</v>
      </c>
      <c r="G8091">
        <v>40</v>
      </c>
      <c r="H8091">
        <v>0</v>
      </c>
      <c r="I8091" s="5">
        <f t="shared" si="1142"/>
        <v>6</v>
      </c>
      <c r="J8091" s="22">
        <v>0</v>
      </c>
      <c r="K8091">
        <v>1.4697000000000001E-4</v>
      </c>
      <c r="L8091" s="5" cm="1">
        <f t="array" ref="L8091">_xlfn.IFS(I8091=0, 0, I8091&gt;34, 0, AND(I8091&gt;0, I8091&lt;35), VLOOKUP(I8091, $A$63:$C$96, 3))</f>
        <v>2980</v>
      </c>
      <c r="M8091" s="5">
        <f t="shared" si="1141"/>
        <v>0</v>
      </c>
      <c r="N8091" s="5">
        <v>2689.3252313263597</v>
      </c>
      <c r="O8091" s="5">
        <f t="shared" si="1148"/>
        <v>4140.1449000000002</v>
      </c>
      <c r="P8091" s="5">
        <f t="shared" si="1149"/>
        <v>2980</v>
      </c>
      <c r="Q8091" s="5">
        <f t="shared" si="1143"/>
        <v>0</v>
      </c>
      <c r="R8091" s="5">
        <f>IF(O8091&gt;(P8091+U8091),O8091-P8091-U8091, 0)</f>
        <v>0</v>
      </c>
      <c r="S8091" s="5">
        <f t="shared" si="1144"/>
        <v>0</v>
      </c>
      <c r="T8091" s="5">
        <f t="shared" si="1145"/>
        <v>0</v>
      </c>
      <c r="U8091" s="5">
        <f>IF(O8091&gt;P8091,IF(V8090*($B$6/100)&gt;=O8091-P8091,(O8091-P8091), V8090*($B$6/100)), 0)</f>
        <v>1160.1449000000002</v>
      </c>
      <c r="V8091" s="5">
        <f>V8090+(T8091*($B$5/100))-(U8091/($B$6/100))</f>
        <v>546863.95859631058</v>
      </c>
      <c r="W8091" s="5">
        <f t="shared" si="1146"/>
        <v>13671.598964907764</v>
      </c>
    </row>
    <row r="8092" spans="4:23" x14ac:dyDescent="0.25">
      <c r="D8092">
        <f t="shared" si="1147"/>
        <v>8090</v>
      </c>
      <c r="E8092" s="3">
        <v>44168</v>
      </c>
      <c r="F8092" s="4">
        <v>4.1666666666666664E-2</v>
      </c>
      <c r="G8092">
        <v>50</v>
      </c>
      <c r="H8092">
        <v>0</v>
      </c>
      <c r="I8092" s="5">
        <f t="shared" si="1142"/>
        <v>7</v>
      </c>
      <c r="J8092" s="22">
        <v>0</v>
      </c>
      <c r="K8092">
        <v>1.1176E-4</v>
      </c>
      <c r="L8092" s="5" cm="1">
        <f t="array" ref="L8092">_xlfn.IFS(I8092=0, 0, I8092&gt;34, 0, AND(I8092&gt;0, I8092&lt;35), VLOOKUP(I8092, $A$63:$C$96, 3))</f>
        <v>4800</v>
      </c>
      <c r="M8092" s="5">
        <f t="shared" si="1141"/>
        <v>0</v>
      </c>
      <c r="N8092" s="5">
        <v>2326.4028763060096</v>
      </c>
      <c r="O8092" s="5">
        <f t="shared" si="1148"/>
        <v>3148.2791999999999</v>
      </c>
      <c r="P8092" s="5">
        <f t="shared" si="1149"/>
        <v>3148.2791999999999</v>
      </c>
      <c r="Q8092" s="5">
        <f t="shared" si="1143"/>
        <v>487.20077413479089</v>
      </c>
      <c r="R8092" s="5">
        <f>IF(O8092&gt;(P8092+U8092),O8092-P8092-U8092, 0)</f>
        <v>0</v>
      </c>
      <c r="S8092" s="5">
        <f t="shared" si="1144"/>
        <v>1164.5200258652092</v>
      </c>
      <c r="T8092" s="5">
        <f t="shared" si="1145"/>
        <v>487.20077413479089</v>
      </c>
      <c r="U8092" s="5">
        <f>IF(O8092&gt;P8092,IF(V8091*($B$6/100)&gt;=O8092-P8092,(O8092-P8092), V8091*($B$6/100)), 0)</f>
        <v>0</v>
      </c>
      <c r="V8092" s="5">
        <f>V8091+(T8092*($B$5/100))-(U8092/($B$6/100))</f>
        <v>547204.99913820496</v>
      </c>
      <c r="W8092" s="5">
        <f t="shared" si="1146"/>
        <v>13680.124978455124</v>
      </c>
    </row>
    <row r="8093" spans="4:23" x14ac:dyDescent="0.25">
      <c r="D8093">
        <f t="shared" si="1147"/>
        <v>8091</v>
      </c>
      <c r="E8093" s="3">
        <v>44168</v>
      </c>
      <c r="F8093" s="4">
        <v>8.3333333333333329E-2</v>
      </c>
      <c r="G8093">
        <v>50</v>
      </c>
      <c r="H8093">
        <v>0</v>
      </c>
      <c r="I8093" s="5">
        <f t="shared" si="1142"/>
        <v>7</v>
      </c>
      <c r="J8093" s="22">
        <v>0</v>
      </c>
      <c r="K8093">
        <v>8.7230000000000003E-5</v>
      </c>
      <c r="L8093" s="5" cm="1">
        <f t="array" ref="L8093">_xlfn.IFS(I8093=0, 0, I8093&gt;34, 0, AND(I8093&gt;0, I8093&lt;35), VLOOKUP(I8093, $A$63:$C$96, 3))</f>
        <v>4800</v>
      </c>
      <c r="M8093" s="5">
        <f t="shared" si="1141"/>
        <v>0</v>
      </c>
      <c r="N8093" s="5">
        <v>2263.7188872580377</v>
      </c>
      <c r="O8093" s="5">
        <f t="shared" si="1148"/>
        <v>2457.2691</v>
      </c>
      <c r="P8093" s="5">
        <f t="shared" si="1149"/>
        <v>2457.2691</v>
      </c>
      <c r="Q8093" s="5">
        <f t="shared" si="1143"/>
        <v>487.20077413479089</v>
      </c>
      <c r="R8093" s="5">
        <f>IF(O8093&gt;(P8093+U8093),O8093-P8093-U8093, 0)</f>
        <v>0</v>
      </c>
      <c r="S8093" s="5">
        <f t="shared" si="1144"/>
        <v>1162.6401995043038</v>
      </c>
      <c r="T8093" s="5">
        <f t="shared" si="1145"/>
        <v>1180.0907004956962</v>
      </c>
      <c r="U8093" s="5">
        <f>IF(O8093&gt;P8093,IF(V8092*($B$6/100)&gt;=O8093-P8093,(O8093-P8093), V8092*($B$6/100)), 0)</f>
        <v>0</v>
      </c>
      <c r="V8093" s="5">
        <f>V8092+(T8093*($B$5/100))-(U8093/($B$6/100))</f>
        <v>548031.06262855197</v>
      </c>
      <c r="W8093" s="5">
        <f t="shared" si="1146"/>
        <v>13700.776565713799</v>
      </c>
    </row>
    <row r="8094" spans="4:23" x14ac:dyDescent="0.25">
      <c r="D8094">
        <f t="shared" si="1147"/>
        <v>8092</v>
      </c>
      <c r="E8094" s="3">
        <v>44168</v>
      </c>
      <c r="F8094" s="4">
        <v>0.125</v>
      </c>
      <c r="G8094">
        <v>50</v>
      </c>
      <c r="H8094">
        <v>0</v>
      </c>
      <c r="I8094" s="5">
        <f t="shared" si="1142"/>
        <v>7</v>
      </c>
      <c r="J8094" s="22">
        <v>0</v>
      </c>
      <c r="K8094">
        <v>7.5569999999999996E-5</v>
      </c>
      <c r="L8094" s="5" cm="1">
        <f t="array" ref="L8094">_xlfn.IFS(I8094=0, 0, I8094&gt;34, 0, AND(I8094&gt;0, I8094&lt;35), VLOOKUP(I8094, $A$63:$C$96, 3))</f>
        <v>4800</v>
      </c>
      <c r="M8094" s="5">
        <f t="shared" si="1141"/>
        <v>0</v>
      </c>
      <c r="N8094" s="5">
        <v>2341.1399251072398</v>
      </c>
      <c r="O8094" s="5">
        <f t="shared" si="1148"/>
        <v>2128.8069</v>
      </c>
      <c r="P8094" s="5">
        <f t="shared" si="1149"/>
        <v>2128.8069</v>
      </c>
      <c r="Q8094" s="5">
        <f t="shared" si="1143"/>
        <v>487.20077413479089</v>
      </c>
      <c r="R8094" s="5">
        <f>IF(O8094&gt;(P8094+U8094),O8094-P8094-U8094, 0)</f>
        <v>0</v>
      </c>
      <c r="S8094" s="5">
        <f t="shared" si="1144"/>
        <v>1202.4034454609853</v>
      </c>
      <c r="T8094" s="5">
        <f t="shared" si="1145"/>
        <v>1468.7896545390147</v>
      </c>
      <c r="U8094" s="5">
        <f>IF(O8094&gt;P8094,IF(V8093*($B$6/100)&gt;=O8094-P8094,(O8094-P8094), V8093*($B$6/100)), 0)</f>
        <v>0</v>
      </c>
      <c r="V8094" s="5">
        <f>V8093+(T8094*($B$5/100))-(U8094/($B$6/100))</f>
        <v>549059.21538672922</v>
      </c>
      <c r="W8094" s="5">
        <f t="shared" si="1146"/>
        <v>13726.48038466823</v>
      </c>
    </row>
    <row r="8095" spans="4:23" x14ac:dyDescent="0.25">
      <c r="D8095">
        <f t="shared" si="1147"/>
        <v>8093</v>
      </c>
      <c r="E8095" s="3">
        <v>44168</v>
      </c>
      <c r="F8095" s="4">
        <v>0.16666666666666666</v>
      </c>
      <c r="G8095">
        <v>50</v>
      </c>
      <c r="H8095">
        <v>0</v>
      </c>
      <c r="I8095" s="5">
        <f t="shared" si="1142"/>
        <v>7</v>
      </c>
      <c r="J8095" s="22">
        <v>0</v>
      </c>
      <c r="K8095">
        <v>7.1929999999999997E-5</v>
      </c>
      <c r="L8095" s="5" cm="1">
        <f t="array" ref="L8095">_xlfn.IFS(I8095=0, 0, I8095&gt;34, 0, AND(I8095&gt;0, I8095&lt;35), VLOOKUP(I8095, $A$63:$C$96, 3))</f>
        <v>4800</v>
      </c>
      <c r="M8095" s="5">
        <f t="shared" si="1141"/>
        <v>0</v>
      </c>
      <c r="N8095" s="5">
        <v>2402.5588593234188</v>
      </c>
      <c r="O8095" s="5">
        <f t="shared" si="1148"/>
        <v>2026.2680999999998</v>
      </c>
      <c r="P8095" s="5">
        <f t="shared" si="1149"/>
        <v>2026.2680999999998</v>
      </c>
      <c r="Q8095" s="5">
        <f t="shared" si="1143"/>
        <v>487.20077413479089</v>
      </c>
      <c r="R8095" s="5">
        <f>IF(O8095&gt;(P8095+U8095),O8095-P8095-U8095, 0)</f>
        <v>0</v>
      </c>
      <c r="S8095" s="5">
        <f t="shared" si="1144"/>
        <v>1233.9480521400128</v>
      </c>
      <c r="T8095" s="5">
        <f t="shared" si="1145"/>
        <v>1539.7838478599874</v>
      </c>
      <c r="U8095" s="5">
        <f>IF(O8095&gt;P8095,IF(V8094*($B$6/100)&gt;=O8095-P8095,(O8095-P8095), V8094*($B$6/100)), 0)</f>
        <v>0</v>
      </c>
      <c r="V8095" s="5">
        <f>V8094+(T8095*($B$5/100))-(U8095/($B$6/100))</f>
        <v>550137.06408023124</v>
      </c>
      <c r="W8095" s="5">
        <f t="shared" si="1146"/>
        <v>13753.42660200578</v>
      </c>
    </row>
    <row r="8096" spans="4:23" x14ac:dyDescent="0.25">
      <c r="D8096">
        <f t="shared" si="1147"/>
        <v>8094</v>
      </c>
      <c r="E8096" s="3">
        <v>44168</v>
      </c>
      <c r="F8096" s="4">
        <v>0.20833333333333334</v>
      </c>
      <c r="G8096">
        <v>50</v>
      </c>
      <c r="H8096">
        <v>0</v>
      </c>
      <c r="I8096" s="5">
        <f t="shared" si="1142"/>
        <v>7</v>
      </c>
      <c r="J8096" s="22">
        <v>0</v>
      </c>
      <c r="K8096">
        <v>7.2520000000000004E-5</v>
      </c>
      <c r="L8096" s="5" cm="1">
        <f t="array" ref="L8096">_xlfn.IFS(I8096=0, 0, I8096&gt;34, 0, AND(I8096&gt;0, I8096&lt;35), VLOOKUP(I8096, $A$63:$C$96, 3))</f>
        <v>4800</v>
      </c>
      <c r="M8096" s="5">
        <f t="shared" si="1141"/>
        <v>0</v>
      </c>
      <c r="N8096" s="5">
        <v>2675.487677110244</v>
      </c>
      <c r="O8096" s="5">
        <f t="shared" si="1148"/>
        <v>2042.8884000000003</v>
      </c>
      <c r="P8096" s="5">
        <f t="shared" si="1149"/>
        <v>2042.8884000000003</v>
      </c>
      <c r="Q8096" s="5">
        <f t="shared" si="1143"/>
        <v>487.20077413479089</v>
      </c>
      <c r="R8096" s="5">
        <f>IF(O8096&gt;(P8096+U8096),O8096-P8096-U8096, 0)</f>
        <v>0</v>
      </c>
      <c r="S8096" s="5">
        <f t="shared" si="1144"/>
        <v>1374.123591138366</v>
      </c>
      <c r="T8096" s="5">
        <f t="shared" si="1145"/>
        <v>1382.9880088616337</v>
      </c>
      <c r="U8096" s="5">
        <f>IF(O8096&gt;P8096,IF(V8095*($B$6/100)&gt;=O8096-P8096,(O8096-P8096), V8095*($B$6/100)), 0)</f>
        <v>0</v>
      </c>
      <c r="V8096" s="5">
        <f>V8095+(T8096*($B$5/100))-(U8096/($B$6/100))</f>
        <v>551105.15568643436</v>
      </c>
      <c r="W8096" s="5">
        <f t="shared" si="1146"/>
        <v>13777.628892160859</v>
      </c>
    </row>
    <row r="8097" spans="4:23" x14ac:dyDescent="0.25">
      <c r="D8097">
        <f t="shared" si="1147"/>
        <v>8095</v>
      </c>
      <c r="E8097" s="3">
        <v>44168</v>
      </c>
      <c r="F8097" s="4">
        <v>0.25</v>
      </c>
      <c r="G8097">
        <v>50</v>
      </c>
      <c r="H8097">
        <v>0</v>
      </c>
      <c r="I8097" s="5">
        <f t="shared" si="1142"/>
        <v>7</v>
      </c>
      <c r="J8097" s="22">
        <v>0</v>
      </c>
      <c r="K8097">
        <v>7.8479999999999994E-5</v>
      </c>
      <c r="L8097" s="5" cm="1">
        <f t="array" ref="L8097">_xlfn.IFS(I8097=0, 0, I8097&gt;34, 0, AND(I8097&gt;0, I8097&lt;35), VLOOKUP(I8097, $A$63:$C$96, 3))</f>
        <v>4800</v>
      </c>
      <c r="M8097" s="5">
        <f t="shared" si="1141"/>
        <v>0</v>
      </c>
      <c r="N8097" s="5">
        <v>3464.5872037931645</v>
      </c>
      <c r="O8097" s="5">
        <f t="shared" si="1148"/>
        <v>2210.7815999999998</v>
      </c>
      <c r="P8097" s="5">
        <f t="shared" si="1149"/>
        <v>2210.7815999999998</v>
      </c>
      <c r="Q8097" s="5">
        <f t="shared" si="1143"/>
        <v>487.20077413479089</v>
      </c>
      <c r="R8097" s="5">
        <f>IF(O8097&gt;(P8097+U8097),O8097-P8097-U8097, 0)</f>
        <v>0</v>
      </c>
      <c r="S8097" s="5">
        <f t="shared" si="1144"/>
        <v>1779.4030789296453</v>
      </c>
      <c r="T8097" s="5">
        <f t="shared" si="1145"/>
        <v>809.81532107035491</v>
      </c>
      <c r="U8097" s="5">
        <f>IF(O8097&gt;P8097,IF(V8096*($B$6/100)&gt;=O8097-P8097,(O8097-P8097), V8096*($B$6/100)), 0)</f>
        <v>0</v>
      </c>
      <c r="V8097" s="5">
        <f>V8096+(T8097*($B$5/100))-(U8097/($B$6/100))</f>
        <v>551672.02641118364</v>
      </c>
      <c r="W8097" s="5">
        <f t="shared" si="1146"/>
        <v>13791.80066027959</v>
      </c>
    </row>
    <row r="8098" spans="4:23" x14ac:dyDescent="0.25">
      <c r="D8098">
        <f t="shared" si="1147"/>
        <v>8096</v>
      </c>
      <c r="E8098" s="3">
        <v>44168</v>
      </c>
      <c r="F8098" s="4">
        <v>0.29166666666666669</v>
      </c>
      <c r="G8098">
        <v>50</v>
      </c>
      <c r="H8098">
        <v>0</v>
      </c>
      <c r="I8098" s="5">
        <f t="shared" si="1142"/>
        <v>7</v>
      </c>
      <c r="J8098" s="22">
        <v>0</v>
      </c>
      <c r="K8098">
        <v>9.6490000000000006E-5</v>
      </c>
      <c r="L8098" s="5" cm="1">
        <f t="array" ref="L8098">_xlfn.IFS(I8098=0, 0, I8098&gt;34, 0, AND(I8098&gt;0, I8098&lt;35), VLOOKUP(I8098, $A$63:$C$96, 3))</f>
        <v>4800</v>
      </c>
      <c r="M8098" s="5">
        <f t="shared" si="1141"/>
        <v>0</v>
      </c>
      <c r="N8098" s="5">
        <v>4838.1464740059437</v>
      </c>
      <c r="O8098" s="5">
        <f t="shared" si="1148"/>
        <v>2718.1233000000002</v>
      </c>
      <c r="P8098" s="5">
        <f t="shared" si="1149"/>
        <v>2718.1233000000002</v>
      </c>
      <c r="Q8098" s="5">
        <f t="shared" si="1143"/>
        <v>487.20077413479089</v>
      </c>
      <c r="R8098" s="5">
        <f>IF(O8098&gt;(P8098+U8098),O8098-P8098-U8098, 0)</f>
        <v>0</v>
      </c>
      <c r="S8098" s="5">
        <f t="shared" si="1144"/>
        <v>1594.6759258652089</v>
      </c>
      <c r="T8098" s="5">
        <f t="shared" si="1145"/>
        <v>487.20077413479089</v>
      </c>
      <c r="U8098" s="5">
        <f>IF(O8098&gt;P8098,IF(V8097*($B$6/100)&gt;=O8098-P8098,(O8098-P8098), V8097*($B$6/100)), 0)</f>
        <v>0</v>
      </c>
      <c r="V8098" s="5">
        <f>V8097+(T8098*($B$5/100))-(U8098/($B$6/100))</f>
        <v>552013.06695307803</v>
      </c>
      <c r="W8098" s="5">
        <f t="shared" si="1146"/>
        <v>13800.32667382695</v>
      </c>
    </row>
    <row r="8099" spans="4:23" x14ac:dyDescent="0.25">
      <c r="D8099">
        <f t="shared" si="1147"/>
        <v>8097</v>
      </c>
      <c r="E8099" s="3">
        <v>44168</v>
      </c>
      <c r="F8099" s="4">
        <v>0.33333333333333331</v>
      </c>
      <c r="G8099">
        <v>50</v>
      </c>
      <c r="H8099">
        <v>0</v>
      </c>
      <c r="I8099" s="5">
        <f t="shared" si="1142"/>
        <v>7</v>
      </c>
      <c r="J8099" s="22">
        <v>2.4744757823055187E-6</v>
      </c>
      <c r="K8099">
        <v>1.2646000000000001E-4</v>
      </c>
      <c r="L8099" s="5" cm="1">
        <f t="array" ref="L8099">_xlfn.IFS(I8099=0, 0, I8099&gt;34, 0, AND(I8099&gt;0, I8099&lt;35), VLOOKUP(I8099, $A$63:$C$96, 3))</f>
        <v>4800</v>
      </c>
      <c r="M8099" s="5">
        <f t="shared" si="1141"/>
        <v>11.753759965951215</v>
      </c>
      <c r="N8099" s="5">
        <v>5980.8813749864985</v>
      </c>
      <c r="O8099" s="5">
        <f t="shared" si="1148"/>
        <v>3562.3782000000001</v>
      </c>
      <c r="P8099" s="5">
        <f t="shared" si="1149"/>
        <v>3562.3782000000001</v>
      </c>
      <c r="Q8099" s="5">
        <f t="shared" si="1143"/>
        <v>487.20077413479089</v>
      </c>
      <c r="R8099" s="5">
        <f>IF(O8099&gt;(P8099+U8099),O8099-P8099-U8099, 0)</f>
        <v>0</v>
      </c>
      <c r="S8099" s="5">
        <f t="shared" si="1144"/>
        <v>762.17478583115985</v>
      </c>
      <c r="T8099" s="5">
        <f t="shared" si="1145"/>
        <v>487.20077413479089</v>
      </c>
      <c r="U8099" s="5">
        <f>IF(O8099&gt;P8099,IF(V8098*($B$6/100)&gt;=O8099-P8099,(O8099-P8099), V8098*($B$6/100)), 0)</f>
        <v>0</v>
      </c>
      <c r="V8099" s="5">
        <f>V8098+(T8099*($B$5/100))-(U8099/($B$6/100))</f>
        <v>552354.10749497241</v>
      </c>
      <c r="W8099" s="5">
        <f t="shared" si="1146"/>
        <v>13808.85268737431</v>
      </c>
    </row>
    <row r="8100" spans="4:23" x14ac:dyDescent="0.25">
      <c r="D8100">
        <f t="shared" si="1147"/>
        <v>8098</v>
      </c>
      <c r="E8100" s="3">
        <v>44168</v>
      </c>
      <c r="F8100" s="4">
        <v>0.375</v>
      </c>
      <c r="G8100">
        <v>40</v>
      </c>
      <c r="H8100">
        <v>0</v>
      </c>
      <c r="I8100" s="5">
        <f t="shared" si="1142"/>
        <v>6</v>
      </c>
      <c r="J8100" s="22">
        <v>1.4846854693833111E-5</v>
      </c>
      <c r="K8100">
        <v>1.3759000000000002E-4</v>
      </c>
      <c r="L8100" s="5" cm="1">
        <f t="array" ref="L8100">_xlfn.IFS(I8100=0, 0, I8100&gt;34, 0, AND(I8100&gt;0, I8100&lt;35), VLOOKUP(I8100, $A$63:$C$96, 3))</f>
        <v>2980</v>
      </c>
      <c r="M8100" s="5">
        <f t="shared" si="1141"/>
        <v>70.522559795707281</v>
      </c>
      <c r="N8100" s="5">
        <v>6552.0388239767344</v>
      </c>
      <c r="O8100" s="5">
        <f t="shared" si="1148"/>
        <v>3875.9103000000005</v>
      </c>
      <c r="P8100" s="5">
        <f t="shared" si="1149"/>
        <v>3050.5225597957074</v>
      </c>
      <c r="Q8100" s="5">
        <f t="shared" si="1143"/>
        <v>0</v>
      </c>
      <c r="R8100" s="5">
        <f>IF(O8100&gt;(P8100+U8100),O8100-P8100-U8100, 0)</f>
        <v>0</v>
      </c>
      <c r="S8100" s="5">
        <f t="shared" si="1144"/>
        <v>0</v>
      </c>
      <c r="T8100" s="5">
        <f t="shared" si="1145"/>
        <v>0</v>
      </c>
      <c r="U8100" s="5">
        <f>IF(O8100&gt;P8100,IF(V8099*($B$6/100)&gt;=O8100-P8100,(O8100-P8100), V8099*($B$6/100)), 0)</f>
        <v>825.3877402042931</v>
      </c>
      <c r="V8100" s="5">
        <f>V8099+(T8100*($B$5/100))-(U8100/($B$6/100))</f>
        <v>551174.98215182347</v>
      </c>
      <c r="W8100" s="5">
        <f t="shared" si="1146"/>
        <v>13779.374553795587</v>
      </c>
    </row>
    <row r="8101" spans="4:23" x14ac:dyDescent="0.25">
      <c r="D8101">
        <f t="shared" si="1147"/>
        <v>8099</v>
      </c>
      <c r="E8101" s="3">
        <v>44168</v>
      </c>
      <c r="F8101" s="4">
        <v>0.41666666666666669</v>
      </c>
      <c r="G8101">
        <v>50</v>
      </c>
      <c r="H8101">
        <v>0</v>
      </c>
      <c r="I8101" s="5">
        <f t="shared" si="1142"/>
        <v>7</v>
      </c>
      <c r="J8101" s="22">
        <v>2.2270282040749667E-5</v>
      </c>
      <c r="K8101">
        <v>1.3396999999999999E-4</v>
      </c>
      <c r="L8101" s="5" cm="1">
        <f t="array" ref="L8101">_xlfn.IFS(I8101=0, 0, I8101&gt;34, 0, AND(I8101&gt;0, I8101&lt;35), VLOOKUP(I8101, $A$63:$C$96, 3))</f>
        <v>4800</v>
      </c>
      <c r="M8101" s="5">
        <f t="shared" si="1141"/>
        <v>105.78383969356092</v>
      </c>
      <c r="N8101" s="5">
        <v>6551.0497595638408</v>
      </c>
      <c r="O8101" s="5">
        <f t="shared" si="1148"/>
        <v>3773.9349000000002</v>
      </c>
      <c r="P8101" s="5">
        <f t="shared" si="1149"/>
        <v>3773.9349000000002</v>
      </c>
      <c r="Q8101" s="5">
        <f t="shared" si="1143"/>
        <v>487.20077413479089</v>
      </c>
      <c r="R8101" s="5">
        <f>IF(O8101&gt;(P8101+U8101),O8101-P8101-U8101, 0)</f>
        <v>0</v>
      </c>
      <c r="S8101" s="5">
        <f t="shared" si="1144"/>
        <v>644.64816555877019</v>
      </c>
      <c r="T8101" s="5">
        <f t="shared" si="1145"/>
        <v>487.20077413479089</v>
      </c>
      <c r="U8101" s="5">
        <f>IF(O8101&gt;P8101,IF(V8100*($B$6/100)&gt;=O8101-P8101,(O8101-P8101), V8100*($B$6/100)), 0)</f>
        <v>0</v>
      </c>
      <c r="V8101" s="5">
        <f>V8100+(T8101*($B$5/100))-(U8101/($B$6/100))</f>
        <v>551516.02269371785</v>
      </c>
      <c r="W8101" s="5">
        <f t="shared" si="1146"/>
        <v>13787.900567342946</v>
      </c>
    </row>
    <row r="8102" spans="4:23" x14ac:dyDescent="0.25">
      <c r="D8102">
        <f t="shared" si="1147"/>
        <v>8100</v>
      </c>
      <c r="E8102" s="3">
        <v>44168</v>
      </c>
      <c r="F8102" s="4">
        <v>0.45833333333333331</v>
      </c>
      <c r="G8102">
        <v>60</v>
      </c>
      <c r="H8102">
        <v>0</v>
      </c>
      <c r="I8102" s="5">
        <f t="shared" si="1142"/>
        <v>8</v>
      </c>
      <c r="J8102" s="22">
        <v>1.7321330476138631E-5</v>
      </c>
      <c r="K8102">
        <v>1.2633999999999999E-4</v>
      </c>
      <c r="L8102" s="5" cm="1">
        <f t="array" ref="L8102">_xlfn.IFS(I8102=0, 0, I8102&gt;34, 0, AND(I8102&gt;0, I8102&lt;35), VLOOKUP(I8102, $A$63:$C$96, 3))</f>
        <v>7160</v>
      </c>
      <c r="M8102" s="5">
        <f t="shared" si="1141"/>
        <v>82.276319761658499</v>
      </c>
      <c r="N8102" s="5">
        <v>6255.7151331743617</v>
      </c>
      <c r="O8102" s="5">
        <f t="shared" si="1148"/>
        <v>3558.9977999999996</v>
      </c>
      <c r="P8102" s="5">
        <f t="shared" si="1149"/>
        <v>3558.9977999999996</v>
      </c>
      <c r="Q8102" s="5">
        <f t="shared" si="1143"/>
        <v>487.20077413479089</v>
      </c>
      <c r="R8102" s="5">
        <f>IF(O8102&gt;(P8102+U8102),O8102-P8102-U8102, 0)</f>
        <v>0</v>
      </c>
      <c r="S8102" s="5">
        <f t="shared" si="1144"/>
        <v>3196.0777456268679</v>
      </c>
      <c r="T8102" s="5">
        <f t="shared" si="1145"/>
        <v>487.20077413479112</v>
      </c>
      <c r="U8102" s="5">
        <f>IF(O8102&gt;P8102,IF(V8101*($B$6/100)&gt;=O8102-P8102,(O8102-P8102), V8101*($B$6/100)), 0)</f>
        <v>0</v>
      </c>
      <c r="V8102" s="5">
        <f>V8101+(T8102*($B$5/100))-(U8102/($B$6/100))</f>
        <v>551857.06323561224</v>
      </c>
      <c r="W8102" s="5">
        <f t="shared" si="1146"/>
        <v>13796.426580890306</v>
      </c>
    </row>
    <row r="8103" spans="4:23" x14ac:dyDescent="0.25">
      <c r="D8103">
        <f t="shared" si="1147"/>
        <v>8101</v>
      </c>
      <c r="E8103" s="3">
        <v>44168</v>
      </c>
      <c r="F8103" s="4">
        <v>0.5</v>
      </c>
      <c r="G8103">
        <v>50</v>
      </c>
      <c r="H8103">
        <v>0</v>
      </c>
      <c r="I8103" s="5">
        <f t="shared" si="1142"/>
        <v>7</v>
      </c>
      <c r="J8103" s="22">
        <v>1.7321330476138631E-5</v>
      </c>
      <c r="K8103">
        <v>1.1814E-4</v>
      </c>
      <c r="L8103" s="5" cm="1">
        <f t="array" ref="L8103">_xlfn.IFS(I8103=0, 0, I8103&gt;34, 0, AND(I8103&gt;0, I8103&lt;35), VLOOKUP(I8103, $A$63:$C$96, 3))</f>
        <v>4800</v>
      </c>
      <c r="M8103" s="5">
        <f t="shared" si="1141"/>
        <v>82.276319761658499</v>
      </c>
      <c r="N8103" s="5">
        <v>6159.2545330730245</v>
      </c>
      <c r="O8103" s="5">
        <f t="shared" si="1148"/>
        <v>3328.0038000000004</v>
      </c>
      <c r="P8103" s="5">
        <f t="shared" si="1149"/>
        <v>3328.0038000000004</v>
      </c>
      <c r="Q8103" s="5">
        <f t="shared" si="1143"/>
        <v>487.20077413479089</v>
      </c>
      <c r="R8103" s="5">
        <f>IF(O8103&gt;(P8103+U8103),O8103-P8103-U8103, 0)</f>
        <v>0</v>
      </c>
      <c r="S8103" s="5">
        <f t="shared" si="1144"/>
        <v>1067.0717456268674</v>
      </c>
      <c r="T8103" s="5">
        <f t="shared" si="1145"/>
        <v>487.20077413479089</v>
      </c>
      <c r="U8103" s="5">
        <f>IF(O8103&gt;P8103,IF(V8102*($B$6/100)&gt;=O8103-P8103,(O8103-P8103), V8102*($B$6/100)), 0)</f>
        <v>0</v>
      </c>
      <c r="V8103" s="5">
        <f>V8102+(T8103*($B$5/100))-(U8103/($B$6/100))</f>
        <v>552198.10377750662</v>
      </c>
      <c r="W8103" s="5">
        <f t="shared" si="1146"/>
        <v>13804.952594437666</v>
      </c>
    </row>
    <row r="8104" spans="4:23" x14ac:dyDescent="0.25">
      <c r="D8104">
        <f t="shared" si="1147"/>
        <v>8102</v>
      </c>
      <c r="E8104" s="3">
        <v>44168</v>
      </c>
      <c r="F8104" s="4">
        <v>0.54166666666666663</v>
      </c>
      <c r="G8104">
        <v>50</v>
      </c>
      <c r="H8104">
        <v>0</v>
      </c>
      <c r="I8104" s="5">
        <f t="shared" si="1142"/>
        <v>7</v>
      </c>
      <c r="J8104" s="22">
        <v>1.9795806258444149E-5</v>
      </c>
      <c r="K8104">
        <v>1.1768E-4</v>
      </c>
      <c r="L8104" s="5" cm="1">
        <f t="array" ref="L8104">_xlfn.IFS(I8104=0, 0, I8104&gt;34, 0, AND(I8104&gt;0, I8104&lt;35), VLOOKUP(I8104, $A$63:$C$96, 3))</f>
        <v>4800</v>
      </c>
      <c r="M8104" s="5">
        <f t="shared" si="1141"/>
        <v>94.030079727609717</v>
      </c>
      <c r="N8104" s="5">
        <v>6190.5200890053075</v>
      </c>
      <c r="O8104" s="5">
        <f t="shared" si="1148"/>
        <v>3315.0455999999999</v>
      </c>
      <c r="P8104" s="5">
        <f t="shared" si="1149"/>
        <v>3315.0455999999999</v>
      </c>
      <c r="Q8104" s="5">
        <f t="shared" si="1143"/>
        <v>487.20077413479089</v>
      </c>
      <c r="R8104" s="5">
        <f>IF(O8104&gt;(P8104+U8104),O8104-P8104-U8104, 0)</f>
        <v>0</v>
      </c>
      <c r="S8104" s="5">
        <f t="shared" si="1144"/>
        <v>1091.7837055928187</v>
      </c>
      <c r="T8104" s="5">
        <f t="shared" si="1145"/>
        <v>487.20077413479089</v>
      </c>
      <c r="U8104" s="5">
        <f>IF(O8104&gt;P8104,IF(V8103*($B$6/100)&gt;=O8104-P8104,(O8104-P8104), V8103*($B$6/100)), 0)</f>
        <v>0</v>
      </c>
      <c r="V8104" s="5">
        <f>V8103+(T8104*($B$5/100))-(U8104/($B$6/100))</f>
        <v>552539.14431940101</v>
      </c>
      <c r="W8104" s="5">
        <f t="shared" si="1146"/>
        <v>13813.478607985026</v>
      </c>
    </row>
    <row r="8105" spans="4:23" x14ac:dyDescent="0.25">
      <c r="D8105">
        <f t="shared" si="1147"/>
        <v>8103</v>
      </c>
      <c r="E8105" s="3">
        <v>44168</v>
      </c>
      <c r="F8105" s="4">
        <v>0.58333333333333337</v>
      </c>
      <c r="G8105">
        <v>50</v>
      </c>
      <c r="H8105">
        <v>0</v>
      </c>
      <c r="I8105" s="5">
        <f t="shared" si="1142"/>
        <v>7</v>
      </c>
      <c r="J8105" s="22">
        <v>1.4846854693833111E-5</v>
      </c>
      <c r="K8105">
        <v>1.1429000000000001E-4</v>
      </c>
      <c r="L8105" s="5" cm="1">
        <f t="array" ref="L8105">_xlfn.IFS(I8105=0, 0, I8105&gt;34, 0, AND(I8105&gt;0, I8105&lt;35), VLOOKUP(I8105, $A$63:$C$96, 3))</f>
        <v>4800</v>
      </c>
      <c r="M8105" s="5">
        <f t="shared" si="1141"/>
        <v>70.522559795707281</v>
      </c>
      <c r="N8105" s="5">
        <v>6017.498247272375</v>
      </c>
      <c r="O8105" s="5">
        <f t="shared" si="1148"/>
        <v>3219.5493000000001</v>
      </c>
      <c r="P8105" s="5">
        <f t="shared" si="1149"/>
        <v>3219.5493000000001</v>
      </c>
      <c r="Q8105" s="5">
        <f t="shared" si="1143"/>
        <v>487.20077413479089</v>
      </c>
      <c r="R8105" s="5">
        <f>IF(O8105&gt;(P8105+U8105),O8105-P8105-U8105, 0)</f>
        <v>0</v>
      </c>
      <c r="S8105" s="5">
        <f t="shared" si="1144"/>
        <v>1163.7724856609159</v>
      </c>
      <c r="T8105" s="5">
        <f t="shared" si="1145"/>
        <v>487.20077413479089</v>
      </c>
      <c r="U8105" s="5">
        <f>IF(O8105&gt;P8105,IF(V8104*($B$6/100)&gt;=O8105-P8105,(O8105-P8105), V8104*($B$6/100)), 0)</f>
        <v>0</v>
      </c>
      <c r="V8105" s="5">
        <f>V8104+(T8105*($B$5/100))-(U8105/($B$6/100))</f>
        <v>552880.18486129539</v>
      </c>
      <c r="W8105" s="5">
        <f t="shared" si="1146"/>
        <v>13822.004621532385</v>
      </c>
    </row>
    <row r="8106" spans="4:23" x14ac:dyDescent="0.25">
      <c r="D8106">
        <f t="shared" si="1147"/>
        <v>8104</v>
      </c>
      <c r="E8106" s="3">
        <v>44168</v>
      </c>
      <c r="F8106" s="4">
        <v>0.625</v>
      </c>
      <c r="G8106">
        <v>60</v>
      </c>
      <c r="H8106">
        <v>0</v>
      </c>
      <c r="I8106" s="5">
        <f t="shared" si="1142"/>
        <v>8</v>
      </c>
      <c r="J8106" s="22">
        <v>7.4234273469165555E-6</v>
      </c>
      <c r="K8106">
        <v>1.1641999999999999E-4</v>
      </c>
      <c r="L8106" s="5" cm="1">
        <f t="array" ref="L8106">_xlfn.IFS(I8106=0, 0, I8106&gt;34, 0, AND(I8106&gt;0, I8106&lt;35), VLOOKUP(I8106, $A$63:$C$96, 3))</f>
        <v>7160</v>
      </c>
      <c r="M8106" s="5">
        <f t="shared" si="1141"/>
        <v>35.26127989785364</v>
      </c>
      <c r="N8106" s="5">
        <v>6148.5357772914094</v>
      </c>
      <c r="O8106" s="5">
        <f t="shared" si="1148"/>
        <v>3279.5513999999994</v>
      </c>
      <c r="P8106" s="5">
        <f t="shared" si="1149"/>
        <v>3279.5513999999994</v>
      </c>
      <c r="Q8106" s="5">
        <f t="shared" si="1143"/>
        <v>487.20077413479089</v>
      </c>
      <c r="R8106" s="5">
        <f>IF(O8106&gt;(P8106+U8106),O8106-P8106-U8106, 0)</f>
        <v>0</v>
      </c>
      <c r="S8106" s="5">
        <f t="shared" si="1144"/>
        <v>3157.8721646962981</v>
      </c>
      <c r="T8106" s="5">
        <f t="shared" si="1145"/>
        <v>757.83771520155597</v>
      </c>
      <c r="U8106" s="5">
        <f>IF(O8106&gt;P8106,IF(V8105*($B$6/100)&gt;=O8106-P8106,(O8106-P8106), V8105*($B$6/100)), 0)</f>
        <v>0</v>
      </c>
      <c r="V8106" s="5">
        <f>V8105+(T8106*($B$5/100))-(U8106/($B$6/100))</f>
        <v>553410.67126193643</v>
      </c>
      <c r="W8106" s="5">
        <f t="shared" si="1146"/>
        <v>13835.266781548411</v>
      </c>
    </row>
    <row r="8107" spans="4:23" x14ac:dyDescent="0.25">
      <c r="D8107">
        <f t="shared" si="1147"/>
        <v>8105</v>
      </c>
      <c r="E8107" s="3">
        <v>44168</v>
      </c>
      <c r="F8107" s="4">
        <v>0.66666666666666663</v>
      </c>
      <c r="G8107">
        <v>50</v>
      </c>
      <c r="H8107">
        <v>0</v>
      </c>
      <c r="I8107" s="5">
        <f t="shared" si="1142"/>
        <v>7</v>
      </c>
      <c r="J8107" s="22">
        <v>0</v>
      </c>
      <c r="K8107">
        <v>1.304E-4</v>
      </c>
      <c r="L8107" s="5" cm="1">
        <f t="array" ref="L8107">_xlfn.IFS(I8107=0, 0, I8107&gt;34, 0, AND(I8107&gt;0, I8107&lt;35), VLOOKUP(I8107, $A$63:$C$96, 3))</f>
        <v>4800</v>
      </c>
      <c r="M8107" s="5">
        <f t="shared" si="1141"/>
        <v>0</v>
      </c>
      <c r="N8107" s="5">
        <v>6212.5447758707815</v>
      </c>
      <c r="O8107" s="5">
        <f t="shared" si="1148"/>
        <v>3673.3679999999999</v>
      </c>
      <c r="P8107" s="5">
        <f t="shared" si="1149"/>
        <v>3673.3679999999999</v>
      </c>
      <c r="Q8107" s="5">
        <f t="shared" si="1143"/>
        <v>487.20077413479089</v>
      </c>
      <c r="R8107" s="5">
        <f>IF(O8107&gt;(P8107+U8107),O8107-P8107-U8107, 0)</f>
        <v>0</v>
      </c>
      <c r="S8107" s="5">
        <f t="shared" si="1144"/>
        <v>639.43122586520917</v>
      </c>
      <c r="T8107" s="5">
        <f t="shared" si="1145"/>
        <v>487.20077413479089</v>
      </c>
      <c r="U8107" s="5">
        <f>IF(O8107&gt;P8107,IF(V8106*($B$6/100)&gt;=O8107-P8107,(O8107-P8107), V8106*($B$6/100)), 0)</f>
        <v>0</v>
      </c>
      <c r="V8107" s="5">
        <f>V8106+(T8107*($B$5/100))-(U8107/($B$6/100))</f>
        <v>553751.71180383081</v>
      </c>
      <c r="W8107" s="5">
        <f t="shared" si="1146"/>
        <v>13843.792795095771</v>
      </c>
    </row>
    <row r="8108" spans="4:23" x14ac:dyDescent="0.25">
      <c r="D8108">
        <f t="shared" si="1147"/>
        <v>8106</v>
      </c>
      <c r="E8108" s="3">
        <v>44168</v>
      </c>
      <c r="F8108" s="4">
        <v>0.70833333333333337</v>
      </c>
      <c r="G8108">
        <v>60</v>
      </c>
      <c r="H8108">
        <v>0</v>
      </c>
      <c r="I8108" s="5">
        <f t="shared" si="1142"/>
        <v>8</v>
      </c>
      <c r="J8108" s="22">
        <v>0</v>
      </c>
      <c r="K8108">
        <v>1.7134999999999999E-4</v>
      </c>
      <c r="L8108" s="5" cm="1">
        <f t="array" ref="L8108">_xlfn.IFS(I8108=0, 0, I8108&gt;34, 0, AND(I8108&gt;0, I8108&lt;35), VLOOKUP(I8108, $A$63:$C$96, 3))</f>
        <v>7160</v>
      </c>
      <c r="M8108" s="5">
        <f t="shared" si="1141"/>
        <v>0</v>
      </c>
      <c r="N8108" s="5">
        <v>6467.9045192520916</v>
      </c>
      <c r="O8108" s="5">
        <f t="shared" si="1148"/>
        <v>4826.9294999999993</v>
      </c>
      <c r="P8108" s="5">
        <f t="shared" si="1149"/>
        <v>4826.9294999999993</v>
      </c>
      <c r="Q8108" s="5">
        <f t="shared" si="1143"/>
        <v>487.20077413479089</v>
      </c>
      <c r="R8108" s="5">
        <f>IF(O8108&gt;(P8108+U8108),O8108-P8108-U8108, 0)</f>
        <v>0</v>
      </c>
      <c r="S8108" s="5">
        <f t="shared" si="1144"/>
        <v>1845.8697258652098</v>
      </c>
      <c r="T8108" s="5">
        <f t="shared" si="1145"/>
        <v>487.20077413479089</v>
      </c>
      <c r="U8108" s="5">
        <f>IF(O8108&gt;P8108,IF(V8107*($B$6/100)&gt;=O8108-P8108,(O8108-P8108), V8107*($B$6/100)), 0)</f>
        <v>0</v>
      </c>
      <c r="V8108" s="5">
        <f>V8107+(T8108*($B$5/100))-(U8108/($B$6/100))</f>
        <v>554092.7523457252</v>
      </c>
      <c r="W8108" s="5">
        <f t="shared" si="1146"/>
        <v>13852.318808643129</v>
      </c>
    </row>
    <row r="8109" spans="4:23" x14ac:dyDescent="0.25">
      <c r="D8109">
        <f t="shared" si="1147"/>
        <v>8107</v>
      </c>
      <c r="E8109" s="3">
        <v>44168</v>
      </c>
      <c r="F8109" s="4">
        <v>0.75</v>
      </c>
      <c r="G8109">
        <v>60</v>
      </c>
      <c r="H8109">
        <v>0</v>
      </c>
      <c r="I8109" s="5">
        <f t="shared" si="1142"/>
        <v>8</v>
      </c>
      <c r="J8109" s="22">
        <v>0</v>
      </c>
      <c r="K8109">
        <v>2.3088000000000001E-4</v>
      </c>
      <c r="L8109" s="5" cm="1">
        <f t="array" ref="L8109">_xlfn.IFS(I8109=0, 0, I8109&gt;34, 0, AND(I8109&gt;0, I8109&lt;35), VLOOKUP(I8109, $A$63:$C$96, 3))</f>
        <v>7160</v>
      </c>
      <c r="M8109" s="5">
        <f t="shared" si="1141"/>
        <v>0</v>
      </c>
      <c r="N8109" s="5">
        <v>6560.1599003171623</v>
      </c>
      <c r="O8109" s="5">
        <f t="shared" si="1148"/>
        <v>6503.8895999999995</v>
      </c>
      <c r="P8109" s="5">
        <f t="shared" si="1149"/>
        <v>6503.8895999999995</v>
      </c>
      <c r="Q8109" s="5">
        <f t="shared" si="1143"/>
        <v>487.20077413479089</v>
      </c>
      <c r="R8109" s="5">
        <f>IF(O8109&gt;(P8109+U8109),O8109-P8109-U8109, 0)</f>
        <v>0</v>
      </c>
      <c r="S8109" s="5">
        <f t="shared" si="1144"/>
        <v>168.90962586520959</v>
      </c>
      <c r="T8109" s="5">
        <f t="shared" si="1145"/>
        <v>487.20077413479089</v>
      </c>
      <c r="U8109" s="5">
        <f>IF(O8109&gt;P8109,IF(V8108*($B$6/100)&gt;=O8109-P8109,(O8109-P8109), V8108*($B$6/100)), 0)</f>
        <v>0</v>
      </c>
      <c r="V8109" s="5">
        <f>V8108+(T8109*($B$5/100))-(U8109/($B$6/100))</f>
        <v>554433.79288761958</v>
      </c>
      <c r="W8109" s="5">
        <f t="shared" si="1146"/>
        <v>13860.844822190489</v>
      </c>
    </row>
    <row r="8110" spans="4:23" x14ac:dyDescent="0.25">
      <c r="D8110">
        <f t="shared" si="1147"/>
        <v>8108</v>
      </c>
      <c r="E8110" s="3">
        <v>44168</v>
      </c>
      <c r="F8110" s="4">
        <v>0.79166666666666663</v>
      </c>
      <c r="G8110">
        <v>70</v>
      </c>
      <c r="H8110">
        <v>0</v>
      </c>
      <c r="I8110" s="5">
        <f t="shared" si="1142"/>
        <v>10</v>
      </c>
      <c r="J8110" s="22">
        <v>0</v>
      </c>
      <c r="K8110">
        <v>2.3253999999999999E-4</v>
      </c>
      <c r="L8110" s="5" cm="1">
        <f t="array" ref="L8110">_xlfn.IFS(I8110=0, 0, I8110&gt;34, 0, AND(I8110&gt;0, I8110&lt;35), VLOOKUP(I8110, $A$63:$C$96, 3))</f>
        <v>12480</v>
      </c>
      <c r="M8110" s="5">
        <f t="shared" si="1141"/>
        <v>0</v>
      </c>
      <c r="N8110" s="5">
        <v>6342.9632101573952</v>
      </c>
      <c r="O8110" s="5">
        <f t="shared" si="1148"/>
        <v>6550.6517999999996</v>
      </c>
      <c r="P8110" s="5">
        <f t="shared" si="1149"/>
        <v>6550.6517999999996</v>
      </c>
      <c r="Q8110" s="5">
        <f t="shared" si="1143"/>
        <v>487.20077413479089</v>
      </c>
      <c r="R8110" s="5">
        <f>IF(O8110&gt;(P8110+U8110),O8110-P8110-U8110, 0)</f>
        <v>0</v>
      </c>
      <c r="S8110" s="5">
        <f t="shared" si="1144"/>
        <v>3257.7295942600122</v>
      </c>
      <c r="T8110" s="5">
        <f t="shared" si="1145"/>
        <v>2671.6186057399882</v>
      </c>
      <c r="U8110" s="5">
        <f>IF(O8110&gt;P8110,IF(V8109*($B$6/100)&gt;=O8110-P8110,(O8110-P8110), V8109*($B$6/100)), 0)</f>
        <v>0</v>
      </c>
      <c r="V8110" s="5">
        <f>V8109+(T8110*($B$5/100))-(U8110/($B$6/100))</f>
        <v>556303.92591163761</v>
      </c>
      <c r="W8110" s="5">
        <f t="shared" si="1146"/>
        <v>13907.598147790941</v>
      </c>
    </row>
    <row r="8111" spans="4:23" x14ac:dyDescent="0.25">
      <c r="D8111">
        <f t="shared" si="1147"/>
        <v>8109</v>
      </c>
      <c r="E8111" s="3">
        <v>44168</v>
      </c>
      <c r="F8111" s="4">
        <v>0.83333333333333337</v>
      </c>
      <c r="G8111">
        <v>70</v>
      </c>
      <c r="H8111">
        <v>0</v>
      </c>
      <c r="I8111" s="5">
        <f t="shared" si="1142"/>
        <v>10</v>
      </c>
      <c r="J8111" s="22">
        <v>0</v>
      </c>
      <c r="K8111">
        <v>2.1634000000000001E-4</v>
      </c>
      <c r="L8111" s="5" cm="1">
        <f t="array" ref="L8111">_xlfn.IFS(I8111=0, 0, I8111&gt;34, 0, AND(I8111&gt;0, I8111&lt;35), VLOOKUP(I8111, $A$63:$C$96, 3))</f>
        <v>12480</v>
      </c>
      <c r="M8111" s="5">
        <f t="shared" si="1141"/>
        <v>0</v>
      </c>
      <c r="N8111" s="5">
        <v>6069.7481221579628</v>
      </c>
      <c r="O8111" s="5">
        <f t="shared" si="1148"/>
        <v>6094.2978000000003</v>
      </c>
      <c r="P8111" s="5">
        <f t="shared" si="1149"/>
        <v>6094.2978000000003</v>
      </c>
      <c r="Q8111" s="5">
        <f t="shared" si="1143"/>
        <v>487.20077413479089</v>
      </c>
      <c r="R8111" s="5">
        <f>IF(O8111&gt;(P8111+U8111),O8111-P8111-U8111, 0)</f>
        <v>0</v>
      </c>
      <c r="S8111" s="5">
        <f t="shared" si="1144"/>
        <v>3117.4070276165876</v>
      </c>
      <c r="T8111" s="5">
        <f t="shared" si="1145"/>
        <v>3268.2951723834121</v>
      </c>
      <c r="U8111" s="5">
        <f>IF(O8111&gt;P8111,IF(V8110*($B$6/100)&gt;=O8111-P8111,(O8111-P8111), V8110*($B$6/100)), 0)</f>
        <v>0</v>
      </c>
      <c r="V8111" s="5">
        <f>V8110+(T8111*($B$5/100))-(U8111/($B$6/100))</f>
        <v>558591.73253230599</v>
      </c>
      <c r="W8111" s="5">
        <f t="shared" si="1146"/>
        <v>13964.793313307649</v>
      </c>
    </row>
    <row r="8112" spans="4:23" x14ac:dyDescent="0.25">
      <c r="D8112">
        <f t="shared" si="1147"/>
        <v>8110</v>
      </c>
      <c r="E8112" s="3">
        <v>44168</v>
      </c>
      <c r="F8112" s="4">
        <v>0.875</v>
      </c>
      <c r="G8112">
        <v>70</v>
      </c>
      <c r="H8112">
        <v>0</v>
      </c>
      <c r="I8112" s="5">
        <f t="shared" si="1142"/>
        <v>10</v>
      </c>
      <c r="J8112" s="22">
        <v>0</v>
      </c>
      <c r="K8112">
        <v>2.0403000000000001E-4</v>
      </c>
      <c r="L8112" s="5" cm="1">
        <f t="array" ref="L8112">_xlfn.IFS(I8112=0, 0, I8112&gt;34, 0, AND(I8112&gt;0, I8112&lt;35), VLOOKUP(I8112, $A$63:$C$96, 3))</f>
        <v>12480</v>
      </c>
      <c r="M8112" s="5">
        <f t="shared" si="1141"/>
        <v>0</v>
      </c>
      <c r="N8112" s="5">
        <v>5597.739477230697</v>
      </c>
      <c r="O8112" s="5">
        <f t="shared" si="1148"/>
        <v>5747.5251000000007</v>
      </c>
      <c r="P8112" s="5">
        <f t="shared" si="1149"/>
        <v>5747.5251000000007</v>
      </c>
      <c r="Q8112" s="5">
        <f t="shared" si="1143"/>
        <v>487.20077413479089</v>
      </c>
      <c r="R8112" s="5">
        <f>IF(O8112&gt;(P8112+U8112),O8112-P8112-U8112, 0)</f>
        <v>0</v>
      </c>
      <c r="S8112" s="5">
        <f t="shared" si="1144"/>
        <v>2874.9846013184592</v>
      </c>
      <c r="T8112" s="5">
        <f t="shared" si="1145"/>
        <v>3857.49029868154</v>
      </c>
      <c r="U8112" s="5">
        <f>IF(O8112&gt;P8112,IF(V8111*($B$6/100)&gt;=O8112-P8112,(O8112-P8112), V8111*($B$6/100)), 0)</f>
        <v>0</v>
      </c>
      <c r="V8112" s="5">
        <f>V8111+(T8112*($B$5/100))-(U8112/($B$6/100))</f>
        <v>561291.97574138304</v>
      </c>
      <c r="W8112" s="5">
        <f t="shared" si="1146"/>
        <v>14032.299393534577</v>
      </c>
    </row>
    <row r="8113" spans="4:23" x14ac:dyDescent="0.25">
      <c r="D8113">
        <f t="shared" si="1147"/>
        <v>8111</v>
      </c>
      <c r="E8113" s="3">
        <v>44168</v>
      </c>
      <c r="F8113" s="4">
        <v>0.91666666666666663</v>
      </c>
      <c r="G8113">
        <v>90</v>
      </c>
      <c r="H8113">
        <v>0</v>
      </c>
      <c r="I8113" s="5">
        <f t="shared" si="1142"/>
        <v>13</v>
      </c>
      <c r="J8113" s="22">
        <v>0</v>
      </c>
      <c r="K8113">
        <v>1.9919999999999999E-4</v>
      </c>
      <c r="L8113" s="5" cm="1">
        <f t="array" ref="L8113">_xlfn.IFS(I8113=0, 0, I8113&gt;34, 0, AND(I8113&gt;0, I8113&lt;35), VLOOKUP(I8113, $A$63:$C$96, 3))</f>
        <v>16600</v>
      </c>
      <c r="M8113" s="5">
        <f t="shared" si="1141"/>
        <v>0</v>
      </c>
      <c r="N8113" s="5">
        <v>5013.9539825903257</v>
      </c>
      <c r="O8113" s="5">
        <f t="shared" si="1148"/>
        <v>5611.4639999999999</v>
      </c>
      <c r="P8113" s="5">
        <f t="shared" si="1149"/>
        <v>5611.4639999999999</v>
      </c>
      <c r="Q8113" s="5">
        <f t="shared" si="1143"/>
        <v>487.20077413479089</v>
      </c>
      <c r="R8113" s="5">
        <f>IF(O8113&gt;(P8113+U8113),O8113-P8113-U8113, 0)</f>
        <v>0</v>
      </c>
      <c r="S8113" s="5">
        <f t="shared" si="1144"/>
        <v>2575.1538724338648</v>
      </c>
      <c r="T8113" s="5">
        <f t="shared" si="1145"/>
        <v>8413.3821275661358</v>
      </c>
      <c r="U8113" s="5">
        <f>IF(O8113&gt;P8113,IF(V8112*($B$6/100)&gt;=O8113-P8113,(O8113-P8113), V8112*($B$6/100)), 0)</f>
        <v>0</v>
      </c>
      <c r="V8113" s="5">
        <f>V8112+(T8113*($B$5/100))-(U8113/($B$6/100))</f>
        <v>567181.34323067928</v>
      </c>
      <c r="W8113" s="5">
        <f t="shared" si="1146"/>
        <v>14179.533580766982</v>
      </c>
    </row>
    <row r="8114" spans="4:23" x14ac:dyDescent="0.25">
      <c r="D8114">
        <f t="shared" si="1147"/>
        <v>8112</v>
      </c>
      <c r="E8114" s="3">
        <v>44168</v>
      </c>
      <c r="F8114" s="4">
        <v>0.95833333333333337</v>
      </c>
      <c r="G8114">
        <v>90</v>
      </c>
      <c r="H8114">
        <v>0</v>
      </c>
      <c r="I8114" s="5">
        <f t="shared" si="1142"/>
        <v>13</v>
      </c>
      <c r="J8114" s="22">
        <v>0</v>
      </c>
      <c r="K8114">
        <v>1.7587000000000001E-4</v>
      </c>
      <c r="L8114" s="5" cm="1">
        <f t="array" ref="L8114">_xlfn.IFS(I8114=0, 0, I8114&gt;34, 0, AND(I8114&gt;0, I8114&lt;35), VLOOKUP(I8114, $A$63:$C$96, 3))</f>
        <v>16600</v>
      </c>
      <c r="M8114" s="5">
        <f t="shared" si="1141"/>
        <v>0</v>
      </c>
      <c r="N8114" s="5">
        <v>4037.7900425156317</v>
      </c>
      <c r="O8114" s="5">
        <f t="shared" si="1148"/>
        <v>4954.2578999999996</v>
      </c>
      <c r="P8114" s="5">
        <f t="shared" si="1149"/>
        <v>4954.2578999999996</v>
      </c>
      <c r="Q8114" s="5">
        <f t="shared" si="1143"/>
        <v>487.20077413479089</v>
      </c>
      <c r="R8114" s="5">
        <f>IF(O8114&gt;(P8114+U8114),O8114-P8114-U8114, 0)</f>
        <v>0</v>
      </c>
      <c r="S8114" s="5">
        <f t="shared" si="1144"/>
        <v>2073.7985829473478</v>
      </c>
      <c r="T8114" s="5">
        <f t="shared" si="1145"/>
        <v>9571.9435170526522</v>
      </c>
      <c r="U8114" s="5">
        <f>IF(O8114&gt;P8114,IF(V8113*($B$6/100)&gt;=O8114-P8114,(O8114-P8114), V8113*($B$6/100)), 0)</f>
        <v>0</v>
      </c>
      <c r="V8114" s="5">
        <f>V8113+(T8114*($B$5/100))-(U8114/($B$6/100))</f>
        <v>573881.7036926162</v>
      </c>
      <c r="W8114" s="5">
        <f t="shared" si="1146"/>
        <v>14347.042592315405</v>
      </c>
    </row>
    <row r="8115" spans="4:23" x14ac:dyDescent="0.25">
      <c r="D8115">
        <f t="shared" si="1147"/>
        <v>8113</v>
      </c>
      <c r="E8115" s="3">
        <v>44169</v>
      </c>
      <c r="F8115" s="4">
        <v>0</v>
      </c>
      <c r="G8115">
        <v>80</v>
      </c>
      <c r="H8115">
        <v>0</v>
      </c>
      <c r="I8115" s="5">
        <f t="shared" si="1142"/>
        <v>11</v>
      </c>
      <c r="J8115" s="22">
        <v>0</v>
      </c>
      <c r="K8115">
        <v>1.4540000000000001E-4</v>
      </c>
      <c r="L8115" s="5" cm="1">
        <f t="array" ref="L8115">_xlfn.IFS(I8115=0, 0, I8115&gt;34, 0, AND(I8115&gt;0, I8115&lt;35), VLOOKUP(I8115, $A$63:$C$96, 3))</f>
        <v>14640</v>
      </c>
      <c r="M8115" s="5">
        <f t="shared" si="1141"/>
        <v>0</v>
      </c>
      <c r="N8115" s="5">
        <v>3046.963733069771</v>
      </c>
      <c r="O8115" s="5">
        <f t="shared" si="1148"/>
        <v>4095.9180000000001</v>
      </c>
      <c r="P8115" s="5">
        <f t="shared" si="1149"/>
        <v>4095.9180000000001</v>
      </c>
      <c r="Q8115" s="5">
        <f t="shared" si="1143"/>
        <v>487.20077413479089</v>
      </c>
      <c r="R8115" s="5">
        <f>IF(O8115&gt;(P8115+U8115),O8115-P8115-U8115, 0)</f>
        <v>0</v>
      </c>
      <c r="S8115" s="5">
        <f t="shared" si="1144"/>
        <v>1564.9127382550353</v>
      </c>
      <c r="T8115" s="5">
        <f t="shared" si="1145"/>
        <v>8979.1692617449644</v>
      </c>
      <c r="U8115" s="5">
        <f>IF(O8115&gt;P8115,IF(V8114*($B$6/100)&gt;=O8115-P8115,(O8115-P8115), V8114*($B$6/100)), 0)</f>
        <v>0</v>
      </c>
      <c r="V8115" s="5">
        <f>V8114+(T8115*($B$5/100))-(U8115/($B$6/100))</f>
        <v>580167.12217583763</v>
      </c>
      <c r="W8115" s="5">
        <f t="shared" si="1146"/>
        <v>14504.178054395941</v>
      </c>
    </row>
    <row r="8116" spans="4:23" x14ac:dyDescent="0.25">
      <c r="D8116">
        <f t="shared" si="1147"/>
        <v>8114</v>
      </c>
      <c r="E8116" s="3">
        <v>44169</v>
      </c>
      <c r="F8116" s="4">
        <v>4.1666666666666664E-2</v>
      </c>
      <c r="G8116">
        <v>90</v>
      </c>
      <c r="H8116">
        <v>0</v>
      </c>
      <c r="I8116" s="5">
        <f t="shared" si="1142"/>
        <v>13</v>
      </c>
      <c r="J8116" s="22">
        <v>0</v>
      </c>
      <c r="K8116">
        <v>1.1182000000000001E-4</v>
      </c>
      <c r="L8116" s="5" cm="1">
        <f t="array" ref="L8116">_xlfn.IFS(I8116=0, 0, I8116&gt;34, 0, AND(I8116&gt;0, I8116&lt;35), VLOOKUP(I8116, $A$63:$C$96, 3))</f>
        <v>16600</v>
      </c>
      <c r="M8116" s="5">
        <f t="shared" si="1141"/>
        <v>0</v>
      </c>
      <c r="N8116" s="5">
        <v>2695.0486475714142</v>
      </c>
      <c r="O8116" s="5">
        <f t="shared" si="1148"/>
        <v>3149.9694000000004</v>
      </c>
      <c r="P8116" s="5">
        <f t="shared" si="1149"/>
        <v>3149.9694000000004</v>
      </c>
      <c r="Q8116" s="5">
        <f t="shared" si="1143"/>
        <v>487.20077413479089</v>
      </c>
      <c r="R8116" s="5">
        <f>IF(O8116&gt;(P8116+U8116),O8116-P8116-U8116, 0)</f>
        <v>0</v>
      </c>
      <c r="S8116" s="5">
        <f t="shared" si="1144"/>
        <v>1384.1700552675848</v>
      </c>
      <c r="T8116" s="5">
        <f t="shared" si="1145"/>
        <v>12065.860544732415</v>
      </c>
      <c r="U8116" s="5">
        <f>IF(O8116&gt;P8116,IF(V8115*($B$6/100)&gt;=O8116-P8116,(O8116-P8116), V8115*($B$6/100)), 0)</f>
        <v>0</v>
      </c>
      <c r="V8116" s="5">
        <f>V8115+(T8116*($B$5/100))-(U8116/($B$6/100))</f>
        <v>588613.22455715027</v>
      </c>
      <c r="W8116" s="5">
        <f t="shared" si="1146"/>
        <v>14715.330613928756</v>
      </c>
    </row>
    <row r="8117" spans="4:23" x14ac:dyDescent="0.25">
      <c r="D8117">
        <f t="shared" si="1147"/>
        <v>8115</v>
      </c>
      <c r="E8117" s="3">
        <v>44169</v>
      </c>
      <c r="F8117" s="4">
        <v>8.3333333333333329E-2</v>
      </c>
      <c r="G8117">
        <v>90</v>
      </c>
      <c r="H8117">
        <v>0</v>
      </c>
      <c r="I8117" s="5">
        <f t="shared" si="1142"/>
        <v>13</v>
      </c>
      <c r="J8117" s="22">
        <v>0</v>
      </c>
      <c r="K8117">
        <v>8.9030000000000006E-5</v>
      </c>
      <c r="L8117" s="5" cm="1">
        <f t="array" ref="L8117">_xlfn.IFS(I8117=0, 0, I8117&gt;34, 0, AND(I8117&gt;0, I8117&lt;35), VLOOKUP(I8117, $A$63:$C$96, 3))</f>
        <v>16600</v>
      </c>
      <c r="M8117" s="5">
        <f t="shared" si="1141"/>
        <v>0</v>
      </c>
      <c r="N8117" s="5">
        <v>2678.5678469946097</v>
      </c>
      <c r="O8117" s="5">
        <f t="shared" si="1148"/>
        <v>2507.9751000000006</v>
      </c>
      <c r="P8117" s="5">
        <f t="shared" si="1149"/>
        <v>2507.9751000000006</v>
      </c>
      <c r="Q8117" s="5">
        <f t="shared" si="1143"/>
        <v>487.20077413479089</v>
      </c>
      <c r="R8117" s="5">
        <f>IF(O8117&gt;(P8117+U8117),O8117-P8117-U8117, 0)</f>
        <v>0</v>
      </c>
      <c r="S8117" s="5">
        <f t="shared" si="1144"/>
        <v>1375.7055584705392</v>
      </c>
      <c r="T8117" s="5">
        <f t="shared" si="1145"/>
        <v>12716.319341529461</v>
      </c>
      <c r="U8117" s="5">
        <f>IF(O8117&gt;P8117,IF(V8116*($B$6/100)&gt;=O8117-P8117,(O8117-P8117), V8116*($B$6/100)), 0)</f>
        <v>0</v>
      </c>
      <c r="V8117" s="5">
        <f>V8116+(T8117*($B$5/100))-(U8117/($B$6/100))</f>
        <v>597514.64809622092</v>
      </c>
      <c r="W8117" s="5">
        <f t="shared" si="1146"/>
        <v>14937.866202405523</v>
      </c>
    </row>
    <row r="8118" spans="4:23" x14ac:dyDescent="0.25">
      <c r="D8118">
        <f t="shared" si="1147"/>
        <v>8116</v>
      </c>
      <c r="E8118" s="3">
        <v>44169</v>
      </c>
      <c r="F8118" s="4">
        <v>0.125</v>
      </c>
      <c r="G8118">
        <v>90</v>
      </c>
      <c r="H8118">
        <v>0</v>
      </c>
      <c r="I8118" s="5">
        <f t="shared" si="1142"/>
        <v>13</v>
      </c>
      <c r="J8118" s="22">
        <v>0</v>
      </c>
      <c r="K8118">
        <v>7.682E-5</v>
      </c>
      <c r="L8118" s="5" cm="1">
        <f t="array" ref="L8118">_xlfn.IFS(I8118=0, 0, I8118&gt;34, 0, AND(I8118&gt;0, I8118&lt;35), VLOOKUP(I8118, $A$63:$C$96, 3))</f>
        <v>16600</v>
      </c>
      <c r="M8118" s="5">
        <f t="shared" si="1141"/>
        <v>0</v>
      </c>
      <c r="N8118" s="5">
        <v>2775.422128657563</v>
      </c>
      <c r="O8118" s="5">
        <f t="shared" si="1148"/>
        <v>2164.0194000000001</v>
      </c>
      <c r="P8118" s="5">
        <f t="shared" si="1149"/>
        <v>2164.0194000000001</v>
      </c>
      <c r="Q8118" s="5">
        <f t="shared" si="1143"/>
        <v>487.20077413479089</v>
      </c>
      <c r="R8118" s="5">
        <f>IF(O8118&gt;(P8118+U8118),O8118-P8118-U8118, 0)</f>
        <v>0</v>
      </c>
      <c r="S8118" s="5">
        <f t="shared" si="1144"/>
        <v>1425.449668478765</v>
      </c>
      <c r="T8118" s="5">
        <f t="shared" si="1145"/>
        <v>13010.530931521234</v>
      </c>
      <c r="U8118" s="5">
        <f>IF(O8118&gt;P8118,IF(V8117*($B$6/100)&gt;=O8118-P8118,(O8118-P8118), V8117*($B$6/100)), 0)</f>
        <v>0</v>
      </c>
      <c r="V8118" s="5">
        <f>V8117+(T8118*($B$5/100))-(U8118/($B$6/100))</f>
        <v>606622.01974828576</v>
      </c>
      <c r="W8118" s="5">
        <f t="shared" si="1146"/>
        <v>15165.550493707144</v>
      </c>
    </row>
    <row r="8119" spans="4:23" x14ac:dyDescent="0.25">
      <c r="D8119">
        <f t="shared" si="1147"/>
        <v>8117</v>
      </c>
      <c r="E8119" s="3">
        <v>44169</v>
      </c>
      <c r="F8119" s="4">
        <v>0.16666666666666666</v>
      </c>
      <c r="G8119">
        <v>90</v>
      </c>
      <c r="H8119">
        <v>0</v>
      </c>
      <c r="I8119" s="5">
        <f t="shared" si="1142"/>
        <v>13</v>
      </c>
      <c r="J8119" s="22">
        <v>0</v>
      </c>
      <c r="K8119">
        <v>7.2559999999999996E-5</v>
      </c>
      <c r="L8119" s="5" cm="1">
        <f t="array" ref="L8119">_xlfn.IFS(I8119=0, 0, I8119&gt;34, 0, AND(I8119&gt;0, I8119&lt;35), VLOOKUP(I8119, $A$63:$C$96, 3))</f>
        <v>16600</v>
      </c>
      <c r="M8119" s="5">
        <f t="shared" si="1141"/>
        <v>0</v>
      </c>
      <c r="N8119" s="5">
        <v>2964.3910893416287</v>
      </c>
      <c r="O8119" s="5">
        <f t="shared" si="1148"/>
        <v>2044.0152</v>
      </c>
      <c r="P8119" s="5">
        <f t="shared" si="1149"/>
        <v>2044.0152</v>
      </c>
      <c r="Q8119" s="5">
        <f t="shared" si="1143"/>
        <v>487.20077413479089</v>
      </c>
      <c r="R8119" s="5">
        <f>IF(O8119&gt;(P8119+U8119),O8119-P8119-U8119, 0)</f>
        <v>0</v>
      </c>
      <c r="S8119" s="5">
        <f t="shared" si="1144"/>
        <v>1522.5036407659168</v>
      </c>
      <c r="T8119" s="5">
        <f t="shared" si="1145"/>
        <v>13033.481159234083</v>
      </c>
      <c r="U8119" s="5">
        <f>IF(O8119&gt;P8119,IF(V8118*($B$6/100)&gt;=O8119-P8119,(O8119-P8119), V8118*($B$6/100)), 0)</f>
        <v>0</v>
      </c>
      <c r="V8119" s="5">
        <f>V8118+(T8119*($B$5/100))-(U8119/($B$6/100))</f>
        <v>615745.45655974967</v>
      </c>
      <c r="W8119" s="5">
        <f t="shared" si="1146"/>
        <v>15393.636413993741</v>
      </c>
    </row>
    <row r="8120" spans="4:23" x14ac:dyDescent="0.25">
      <c r="D8120">
        <f t="shared" si="1147"/>
        <v>8118</v>
      </c>
      <c r="E8120" s="3">
        <v>44169</v>
      </c>
      <c r="F8120" s="4">
        <v>0.20833333333333334</v>
      </c>
      <c r="G8120">
        <v>90</v>
      </c>
      <c r="H8120">
        <v>0</v>
      </c>
      <c r="I8120" s="5">
        <f t="shared" si="1142"/>
        <v>13</v>
      </c>
      <c r="J8120" s="22">
        <v>0</v>
      </c>
      <c r="K8120">
        <v>7.1470000000000005E-5</v>
      </c>
      <c r="L8120" s="5" cm="1">
        <f t="array" ref="L8120">_xlfn.IFS(I8120=0, 0, I8120&gt;34, 0, AND(I8120&gt;0, I8120&lt;35), VLOOKUP(I8120, $A$63:$C$96, 3))</f>
        <v>16600</v>
      </c>
      <c r="M8120" s="5">
        <f t="shared" si="1141"/>
        <v>0</v>
      </c>
      <c r="N8120" s="5">
        <v>3329.5588815192173</v>
      </c>
      <c r="O8120" s="5">
        <f t="shared" si="1148"/>
        <v>2013.3099000000004</v>
      </c>
      <c r="P8120" s="5">
        <f t="shared" si="1149"/>
        <v>2013.3099000000004</v>
      </c>
      <c r="Q8120" s="5">
        <f t="shared" si="1143"/>
        <v>487.20077413479089</v>
      </c>
      <c r="R8120" s="5">
        <f>IF(O8120&gt;(P8120+U8120),O8120-P8120-U8120, 0)</f>
        <v>0</v>
      </c>
      <c r="S8120" s="5">
        <f t="shared" si="1144"/>
        <v>1710.0528798254318</v>
      </c>
      <c r="T8120" s="5">
        <f t="shared" si="1145"/>
        <v>12876.637220174569</v>
      </c>
      <c r="U8120" s="5">
        <f>IF(O8120&gt;P8120,IF(V8119*($B$6/100)&gt;=O8120-P8120,(O8120-P8120), V8119*($B$6/100)), 0)</f>
        <v>0</v>
      </c>
      <c r="V8120" s="5">
        <f>V8119+(T8120*($B$5/100))-(U8120/($B$6/100))</f>
        <v>624759.10261387192</v>
      </c>
      <c r="W8120" s="5">
        <f t="shared" si="1146"/>
        <v>15618.977565346799</v>
      </c>
    </row>
    <row r="8121" spans="4:23" x14ac:dyDescent="0.25">
      <c r="D8121">
        <f t="shared" si="1147"/>
        <v>8119</v>
      </c>
      <c r="E8121" s="3">
        <v>44169</v>
      </c>
      <c r="F8121" s="4">
        <v>0.25</v>
      </c>
      <c r="G8121">
        <v>90</v>
      </c>
      <c r="H8121">
        <v>0</v>
      </c>
      <c r="I8121" s="5">
        <f t="shared" si="1142"/>
        <v>13</v>
      </c>
      <c r="J8121" s="22">
        <v>0</v>
      </c>
      <c r="K8121">
        <v>7.7210000000000001E-5</v>
      </c>
      <c r="L8121" s="5" cm="1">
        <f t="array" ref="L8121">_xlfn.IFS(I8121=0, 0, I8121&gt;34, 0, AND(I8121&gt;0, I8121&lt;35), VLOOKUP(I8121, $A$63:$C$96, 3))</f>
        <v>16600</v>
      </c>
      <c r="M8121" s="5">
        <f t="shared" si="1141"/>
        <v>0</v>
      </c>
      <c r="N8121" s="5">
        <v>4135.3145015846303</v>
      </c>
      <c r="O8121" s="5">
        <f t="shared" si="1148"/>
        <v>2175.0056999999997</v>
      </c>
      <c r="P8121" s="5">
        <f t="shared" si="1149"/>
        <v>2175.0056999999997</v>
      </c>
      <c r="Q8121" s="5">
        <f t="shared" si="1143"/>
        <v>487.20077413479089</v>
      </c>
      <c r="R8121" s="5">
        <f>IF(O8121&gt;(P8121+U8121),O8121-P8121-U8121, 0)</f>
        <v>0</v>
      </c>
      <c r="S8121" s="5">
        <f t="shared" si="1144"/>
        <v>2123.8868943480052</v>
      </c>
      <c r="T8121" s="5">
        <f t="shared" si="1145"/>
        <v>12301.107405651996</v>
      </c>
      <c r="U8121" s="5">
        <f>IF(O8121&gt;P8121,IF(V8120*($B$6/100)&gt;=O8121-P8121,(O8121-P8121), V8120*($B$6/100)), 0)</f>
        <v>0</v>
      </c>
      <c r="V8121" s="5">
        <f>V8120+(T8121*($B$5/100))-(U8121/($B$6/100))</f>
        <v>633369.87779782829</v>
      </c>
      <c r="W8121" s="5">
        <f t="shared" si="1146"/>
        <v>15834.246944945708</v>
      </c>
    </row>
    <row r="8122" spans="4:23" x14ac:dyDescent="0.25">
      <c r="D8122">
        <f t="shared" si="1147"/>
        <v>8120</v>
      </c>
      <c r="E8122" s="3">
        <v>44169</v>
      </c>
      <c r="F8122" s="4">
        <v>0.29166666666666669</v>
      </c>
      <c r="G8122">
        <v>80</v>
      </c>
      <c r="H8122">
        <v>0</v>
      </c>
      <c r="I8122" s="5">
        <f t="shared" si="1142"/>
        <v>11</v>
      </c>
      <c r="J8122" s="22">
        <v>0</v>
      </c>
      <c r="K8122">
        <v>9.410000000000001E-5</v>
      </c>
      <c r="L8122" s="5" cm="1">
        <f t="array" ref="L8122">_xlfn.IFS(I8122=0, 0, I8122&gt;34, 0, AND(I8122&gt;0, I8122&lt;35), VLOOKUP(I8122, $A$63:$C$96, 3))</f>
        <v>14640</v>
      </c>
      <c r="M8122" s="5">
        <f t="shared" si="1141"/>
        <v>0</v>
      </c>
      <c r="N8122" s="5">
        <v>5646.0978535147779</v>
      </c>
      <c r="O8122" s="5">
        <f t="shared" si="1148"/>
        <v>2650.7970000000005</v>
      </c>
      <c r="P8122" s="5">
        <f t="shared" si="1149"/>
        <v>2650.7970000000005</v>
      </c>
      <c r="Q8122" s="5">
        <f t="shared" si="1143"/>
        <v>487.20077413479089</v>
      </c>
      <c r="R8122" s="5">
        <f>IF(O8122&gt;(P8122+U8122),O8122-P8122-U8122, 0)</f>
        <v>0</v>
      </c>
      <c r="S8122" s="5">
        <f t="shared" si="1144"/>
        <v>2899.8213390278524</v>
      </c>
      <c r="T8122" s="5">
        <f t="shared" si="1145"/>
        <v>9089.3816609721471</v>
      </c>
      <c r="U8122" s="5">
        <f>IF(O8122&gt;P8122,IF(V8121*($B$6/100)&gt;=O8122-P8122,(O8122-P8122), V8121*($B$6/100)), 0)</f>
        <v>0</v>
      </c>
      <c r="V8122" s="5">
        <f>V8121+(T8122*($B$5/100))-(U8122/($B$6/100))</f>
        <v>639732.44496050884</v>
      </c>
      <c r="W8122" s="5">
        <f t="shared" si="1146"/>
        <v>15993.311124012722</v>
      </c>
    </row>
    <row r="8123" spans="4:23" x14ac:dyDescent="0.25">
      <c r="D8123">
        <f t="shared" si="1147"/>
        <v>8121</v>
      </c>
      <c r="E8123" s="3">
        <v>44169</v>
      </c>
      <c r="F8123" s="4">
        <v>0.33333333333333331</v>
      </c>
      <c r="G8123">
        <v>80</v>
      </c>
      <c r="H8123">
        <v>0</v>
      </c>
      <c r="I8123" s="5">
        <f t="shared" si="1142"/>
        <v>11</v>
      </c>
      <c r="J8123" s="22">
        <v>2.4744757823055187E-6</v>
      </c>
      <c r="K8123">
        <v>1.2577000000000001E-4</v>
      </c>
      <c r="L8123" s="5" cm="1">
        <f t="array" ref="L8123">_xlfn.IFS(I8123=0, 0, I8123&gt;34, 0, AND(I8123&gt;0, I8123&lt;35), VLOOKUP(I8123, $A$63:$C$96, 3))</f>
        <v>14640</v>
      </c>
      <c r="M8123" s="5">
        <f t="shared" si="1141"/>
        <v>11.753759965951215</v>
      </c>
      <c r="N8123" s="5">
        <v>6838.5969747006693</v>
      </c>
      <c r="O8123" s="5">
        <f t="shared" si="1148"/>
        <v>3542.9409000000005</v>
      </c>
      <c r="P8123" s="5">
        <f t="shared" si="1149"/>
        <v>3542.9409000000005</v>
      </c>
      <c r="Q8123" s="5">
        <f t="shared" si="1143"/>
        <v>487.20077413479089</v>
      </c>
      <c r="R8123" s="5">
        <f>IF(O8123&gt;(P8123+U8123),O8123-P8123-U8123, 0)</f>
        <v>0</v>
      </c>
      <c r="S8123" s="5">
        <f t="shared" si="1144"/>
        <v>3512.2858212426149</v>
      </c>
      <c r="T8123" s="5">
        <f t="shared" si="1145"/>
        <v>7596.5270387233359</v>
      </c>
      <c r="U8123" s="5">
        <f>IF(O8123&gt;P8123,IF(V8122*($B$6/100)&gt;=O8123-P8123,(O8123-P8123), V8122*($B$6/100)), 0)</f>
        <v>0</v>
      </c>
      <c r="V8123" s="5">
        <f>V8122+(T8123*($B$5/100))-(U8123/($B$6/100))</f>
        <v>645050.01388761518</v>
      </c>
      <c r="W8123" s="5">
        <f t="shared" si="1146"/>
        <v>16126.25034719038</v>
      </c>
    </row>
    <row r="8124" spans="4:23" x14ac:dyDescent="0.25">
      <c r="D8124">
        <f t="shared" si="1147"/>
        <v>8122</v>
      </c>
      <c r="E8124" s="3">
        <v>44169</v>
      </c>
      <c r="F8124" s="4">
        <v>0.375</v>
      </c>
      <c r="G8124">
        <v>90</v>
      </c>
      <c r="H8124">
        <v>0</v>
      </c>
      <c r="I8124" s="5">
        <f t="shared" si="1142"/>
        <v>13</v>
      </c>
      <c r="J8124" s="22">
        <v>2.7219233605360704E-5</v>
      </c>
      <c r="K8124">
        <v>1.3891999999999998E-4</v>
      </c>
      <c r="L8124" s="5" cm="1">
        <f t="array" ref="L8124">_xlfn.IFS(I8124=0, 0, I8124&gt;34, 0, AND(I8124&gt;0, I8124&lt;35), VLOOKUP(I8124, $A$63:$C$96, 3))</f>
        <v>16600</v>
      </c>
      <c r="M8124" s="5">
        <f t="shared" si="1141"/>
        <v>129.29135962546334</v>
      </c>
      <c r="N8124" s="5">
        <v>7395.089299750598</v>
      </c>
      <c r="O8124" s="5">
        <f t="shared" si="1148"/>
        <v>3913.3763999999992</v>
      </c>
      <c r="P8124" s="5">
        <f t="shared" si="1149"/>
        <v>3913.3763999999992</v>
      </c>
      <c r="Q8124" s="5">
        <f t="shared" si="1143"/>
        <v>487.20077413479089</v>
      </c>
      <c r="R8124" s="5">
        <f>IF(O8124&gt;(P8124+U8124),O8124-P8124-U8124, 0)</f>
        <v>0</v>
      </c>
      <c r="S8124" s="5">
        <f t="shared" si="1144"/>
        <v>3798.098848407994</v>
      </c>
      <c r="T8124" s="5">
        <f t="shared" si="1145"/>
        <v>9017.8161112174694</v>
      </c>
      <c r="U8124" s="5">
        <f>IF(O8124&gt;P8124,IF(V8123*($B$6/100)&gt;=O8124-P8124,(O8124-P8124), V8123*($B$6/100)), 0)</f>
        <v>0</v>
      </c>
      <c r="V8124" s="5">
        <f>V8123+(T8124*($B$5/100))-(U8124/($B$6/100))</f>
        <v>651362.48516546737</v>
      </c>
      <c r="W8124" s="5">
        <f t="shared" si="1146"/>
        <v>16284.062129136684</v>
      </c>
    </row>
    <row r="8125" spans="4:23" x14ac:dyDescent="0.25">
      <c r="D8125">
        <f t="shared" si="1147"/>
        <v>8123</v>
      </c>
      <c r="E8125" s="3">
        <v>44169</v>
      </c>
      <c r="F8125" s="4">
        <v>0.41666666666666669</v>
      </c>
      <c r="G8125">
        <v>70</v>
      </c>
      <c r="H8125">
        <v>7</v>
      </c>
      <c r="I8125" s="5">
        <f t="shared" si="1142"/>
        <v>10</v>
      </c>
      <c r="J8125" s="22">
        <v>1.1630036176835938E-4</v>
      </c>
      <c r="K8125">
        <v>1.3738999999999998E-4</v>
      </c>
      <c r="L8125" s="5" cm="1">
        <f t="array" ref="L8125">_xlfn.IFS(I8125=0, 0, I8125&gt;34, 0, AND(I8125&gt;0, I8125&lt;35), VLOOKUP(I8125, $A$63:$C$96, 3))</f>
        <v>12480</v>
      </c>
      <c r="M8125" s="5">
        <f t="shared" si="1141"/>
        <v>552.42671839970706</v>
      </c>
      <c r="N8125" s="5">
        <v>7372.06099502487</v>
      </c>
      <c r="O8125" s="5">
        <f t="shared" si="1148"/>
        <v>3870.2762999999995</v>
      </c>
      <c r="P8125" s="5">
        <f t="shared" si="1149"/>
        <v>3870.2762999999995</v>
      </c>
      <c r="Q8125" s="5">
        <f t="shared" si="1143"/>
        <v>487.20077413479089</v>
      </c>
      <c r="R8125" s="5">
        <f>IF(O8125&gt;(P8125+U8125),O8125-P8125-U8125, 0)</f>
        <v>0</v>
      </c>
      <c r="S8125" s="5">
        <f t="shared" si="1144"/>
        <v>3786.2715703165009</v>
      </c>
      <c r="T8125" s="5">
        <f t="shared" si="1145"/>
        <v>5375.8788480832063</v>
      </c>
      <c r="U8125" s="5">
        <f>IF(O8125&gt;P8125,IF(V8124*($B$6/100)&gt;=O8125-P8125,(O8125-P8125), V8124*($B$6/100)), 0)</f>
        <v>0</v>
      </c>
      <c r="V8125" s="5">
        <f>V8124+(T8125*($B$5/100))-(U8125/($B$6/100))</f>
        <v>655125.60035912564</v>
      </c>
      <c r="W8125" s="5">
        <f t="shared" si="1146"/>
        <v>16378.140008978142</v>
      </c>
    </row>
    <row r="8126" spans="4:23" x14ac:dyDescent="0.25">
      <c r="D8126">
        <f t="shared" si="1147"/>
        <v>8124</v>
      </c>
      <c r="E8126" s="3">
        <v>44169</v>
      </c>
      <c r="F8126" s="4">
        <v>0.45833333333333331</v>
      </c>
      <c r="G8126">
        <v>60</v>
      </c>
      <c r="H8126">
        <v>8</v>
      </c>
      <c r="I8126" s="5">
        <f t="shared" si="1142"/>
        <v>8</v>
      </c>
      <c r="J8126" s="22">
        <v>1.6826435319677527E-4</v>
      </c>
      <c r="K8126">
        <v>1.3307999999999999E-4</v>
      </c>
      <c r="L8126" s="5" cm="1">
        <f t="array" ref="L8126">_xlfn.IFS(I8126=0, 0, I8126&gt;34, 0, AND(I8126&gt;0, I8126&lt;35), VLOOKUP(I8126, $A$63:$C$96, 3))</f>
        <v>7160</v>
      </c>
      <c r="M8126" s="5">
        <f t="shared" si="1141"/>
        <v>799.2556776846825</v>
      </c>
      <c r="N8126" s="5">
        <v>6414.7045201828223</v>
      </c>
      <c r="O8126" s="5">
        <f t="shared" si="1148"/>
        <v>3748.8636000000001</v>
      </c>
      <c r="P8126" s="5">
        <f t="shared" si="1149"/>
        <v>3748.8636000000001</v>
      </c>
      <c r="Q8126" s="5">
        <f t="shared" si="1143"/>
        <v>487.20077413479089</v>
      </c>
      <c r="R8126" s="5">
        <f>IF(O8126&gt;(P8126+U8126),O8126-P8126-U8126, 0)</f>
        <v>0</v>
      </c>
      <c r="S8126" s="5">
        <f t="shared" si="1144"/>
        <v>3294.5757466114173</v>
      </c>
      <c r="T8126" s="5">
        <f t="shared" si="1145"/>
        <v>915.81633107326525</v>
      </c>
      <c r="U8126" s="5">
        <f>IF(O8126&gt;P8126,IF(V8125*($B$6/100)&gt;=O8126-P8126,(O8126-P8126), V8125*($B$6/100)), 0)</f>
        <v>0</v>
      </c>
      <c r="V8126" s="5">
        <f>V8125+(T8126*($B$5/100))-(U8126/($B$6/100))</f>
        <v>655766.67179087689</v>
      </c>
      <c r="W8126" s="5">
        <f t="shared" si="1146"/>
        <v>16394.166794771922</v>
      </c>
    </row>
    <row r="8127" spans="4:23" x14ac:dyDescent="0.25">
      <c r="D8127">
        <f t="shared" si="1147"/>
        <v>8125</v>
      </c>
      <c r="E8127" s="3">
        <v>44169</v>
      </c>
      <c r="F8127" s="4">
        <v>0.5</v>
      </c>
      <c r="G8127">
        <v>80</v>
      </c>
      <c r="H8127">
        <v>2</v>
      </c>
      <c r="I8127" s="5">
        <f t="shared" si="1142"/>
        <v>11</v>
      </c>
      <c r="J8127" s="22">
        <v>9.6504555509915218E-5</v>
      </c>
      <c r="K8127">
        <v>1.2444000000000002E-4</v>
      </c>
      <c r="L8127" s="5" cm="1">
        <f t="array" ref="L8127">_xlfn.IFS(I8127=0, 0, I8127&gt;34, 0, AND(I8127&gt;0, I8127&lt;35), VLOOKUP(I8127, $A$63:$C$96, 3))</f>
        <v>14640</v>
      </c>
      <c r="M8127" s="5">
        <f t="shared" si="1141"/>
        <v>458.39663867209731</v>
      </c>
      <c r="N8127" s="5">
        <v>5568.5321235678457</v>
      </c>
      <c r="O8127" s="5">
        <f t="shared" si="1148"/>
        <v>3505.4748000000004</v>
      </c>
      <c r="P8127" s="5">
        <f t="shared" si="1149"/>
        <v>3505.4748000000004</v>
      </c>
      <c r="Q8127" s="5">
        <f t="shared" si="1143"/>
        <v>487.20077413479089</v>
      </c>
      <c r="R8127" s="5">
        <f>IF(O8127&gt;(P8127+U8127),O8127-P8127-U8127, 0)</f>
        <v>0</v>
      </c>
      <c r="S8127" s="5">
        <f t="shared" si="1144"/>
        <v>2859.9837795818426</v>
      </c>
      <c r="T8127" s="5">
        <f t="shared" si="1145"/>
        <v>8732.9380590902547</v>
      </c>
      <c r="U8127" s="5">
        <f>IF(O8127&gt;P8127,IF(V8126*($B$6/100)&gt;=O8127-P8127,(O8127-P8127), V8126*($B$6/100)), 0)</f>
        <v>0</v>
      </c>
      <c r="V8127" s="5">
        <f>V8126+(T8127*($B$5/100))-(U8127/($B$6/100))</f>
        <v>661879.72843224008</v>
      </c>
      <c r="W8127" s="5">
        <f t="shared" si="1146"/>
        <v>16546.993210806002</v>
      </c>
    </row>
    <row r="8128" spans="4:23" x14ac:dyDescent="0.25">
      <c r="D8128">
        <f t="shared" si="1147"/>
        <v>8126</v>
      </c>
      <c r="E8128" s="3">
        <v>44169</v>
      </c>
      <c r="F8128" s="4">
        <v>0.54166666666666663</v>
      </c>
      <c r="G8128">
        <v>50</v>
      </c>
      <c r="H8128">
        <v>3</v>
      </c>
      <c r="I8128" s="5">
        <f t="shared" si="1142"/>
        <v>7</v>
      </c>
      <c r="J8128" s="22">
        <v>1.3114721646219249E-4</v>
      </c>
      <c r="K8128">
        <v>1.2305000000000001E-4</v>
      </c>
      <c r="L8128" s="5" cm="1">
        <f t="array" ref="L8128">_xlfn.IFS(I8128=0, 0, I8128&gt;34, 0, AND(I8128&gt;0, I8128&lt;35), VLOOKUP(I8128, $A$63:$C$96, 3))</f>
        <v>4800</v>
      </c>
      <c r="M8128" s="5">
        <f t="shared" si="1141"/>
        <v>622.94927819541431</v>
      </c>
      <c r="N8128" s="5">
        <v>5671.0164328773981</v>
      </c>
      <c r="O8128" s="5">
        <f t="shared" si="1148"/>
        <v>3466.3185000000003</v>
      </c>
      <c r="P8128" s="5">
        <f t="shared" si="1149"/>
        <v>3466.3185000000003</v>
      </c>
      <c r="Q8128" s="5">
        <f t="shared" si="1143"/>
        <v>487.20077413479089</v>
      </c>
      <c r="R8128" s="5">
        <f>IF(O8128&gt;(P8128+U8128),O8128-P8128-U8128, 0)</f>
        <v>0</v>
      </c>
      <c r="S8128" s="5">
        <f t="shared" si="1144"/>
        <v>1469.4300040606229</v>
      </c>
      <c r="T8128" s="5">
        <f t="shared" si="1145"/>
        <v>487.20077413479089</v>
      </c>
      <c r="U8128" s="5">
        <f>IF(O8128&gt;P8128,IF(V8127*($B$6/100)&gt;=O8128-P8128,(O8128-P8128), V8127*($B$6/100)), 0)</f>
        <v>0</v>
      </c>
      <c r="V8128" s="5">
        <f>V8127+(T8128*($B$5/100))-(U8128/($B$6/100))</f>
        <v>662220.76897413447</v>
      </c>
      <c r="W8128" s="5">
        <f t="shared" si="1146"/>
        <v>16555.51922435336</v>
      </c>
    </row>
    <row r="8129" spans="4:23" x14ac:dyDescent="0.25">
      <c r="D8129">
        <f t="shared" si="1147"/>
        <v>8127</v>
      </c>
      <c r="E8129" s="3">
        <v>44169</v>
      </c>
      <c r="F8129" s="4">
        <v>0.58333333333333337</v>
      </c>
      <c r="G8129">
        <v>60</v>
      </c>
      <c r="H8129">
        <v>0</v>
      </c>
      <c r="I8129" s="5">
        <f t="shared" si="1142"/>
        <v>8</v>
      </c>
      <c r="J8129" s="22">
        <v>3.9591612516888298E-5</v>
      </c>
      <c r="K8129">
        <v>1.182E-4</v>
      </c>
      <c r="L8129" s="5" cm="1">
        <f t="array" ref="L8129">_xlfn.IFS(I8129=0, 0, I8129&gt;34, 0, AND(I8129&gt;0, I8129&lt;35), VLOOKUP(I8129, $A$63:$C$96, 3))</f>
        <v>7160</v>
      </c>
      <c r="M8129" s="5">
        <f t="shared" si="1141"/>
        <v>188.06015945521943</v>
      </c>
      <c r="N8129" s="5">
        <v>5564.5914835651665</v>
      </c>
      <c r="O8129" s="5">
        <f t="shared" si="1148"/>
        <v>3329.694</v>
      </c>
      <c r="P8129" s="5">
        <f t="shared" si="1149"/>
        <v>3329.694</v>
      </c>
      <c r="Q8129" s="5">
        <f t="shared" si="1143"/>
        <v>487.20077413479089</v>
      </c>
      <c r="R8129" s="5">
        <f>IF(O8129&gt;(P8129+U8129),O8129-P8129-U8129, 0)</f>
        <v>0</v>
      </c>
      <c r="S8129" s="5">
        <f t="shared" si="1144"/>
        <v>2857.9598770095408</v>
      </c>
      <c r="T8129" s="5">
        <f t="shared" si="1145"/>
        <v>1160.4062824456782</v>
      </c>
      <c r="U8129" s="5">
        <f>IF(O8129&gt;P8129,IF(V8128*($B$6/100)&gt;=O8129-P8129,(O8129-P8129), V8128*($B$6/100)), 0)</f>
        <v>0</v>
      </c>
      <c r="V8129" s="5">
        <f>V8128+(T8129*($B$5/100))-(U8129/($B$6/100))</f>
        <v>663033.05337184644</v>
      </c>
      <c r="W8129" s="5">
        <f t="shared" si="1146"/>
        <v>16575.826334296162</v>
      </c>
    </row>
    <row r="8130" spans="4:23" x14ac:dyDescent="0.25">
      <c r="D8130">
        <f t="shared" si="1147"/>
        <v>8128</v>
      </c>
      <c r="E8130" s="3">
        <v>44169</v>
      </c>
      <c r="F8130" s="4">
        <v>0.625</v>
      </c>
      <c r="G8130">
        <v>60</v>
      </c>
      <c r="H8130">
        <v>0</v>
      </c>
      <c r="I8130" s="5">
        <f t="shared" si="1142"/>
        <v>8</v>
      </c>
      <c r="J8130" s="22">
        <v>1.9795806258444149E-5</v>
      </c>
      <c r="K8130">
        <v>1.2302999999999999E-4</v>
      </c>
      <c r="L8130" s="5" cm="1">
        <f t="array" ref="L8130">_xlfn.IFS(I8130=0, 0, I8130&gt;34, 0, AND(I8130&gt;0, I8130&lt;35), VLOOKUP(I8130, $A$63:$C$96, 3))</f>
        <v>7160</v>
      </c>
      <c r="M8130" s="5">
        <f t="shared" si="1141"/>
        <v>94.030079727609717</v>
      </c>
      <c r="N8130" s="5">
        <v>5578.4489880501424</v>
      </c>
      <c r="O8130" s="5">
        <f t="shared" si="1148"/>
        <v>3465.7550999999999</v>
      </c>
      <c r="P8130" s="5">
        <f t="shared" si="1149"/>
        <v>3465.7550999999999</v>
      </c>
      <c r="Q8130" s="5">
        <f t="shared" si="1143"/>
        <v>487.20077413479089</v>
      </c>
      <c r="R8130" s="5">
        <f>IF(O8130&gt;(P8130+U8130),O8130-P8130-U8130, 0)</f>
        <v>0</v>
      </c>
      <c r="S8130" s="5">
        <f t="shared" si="1144"/>
        <v>2865.0770556794409</v>
      </c>
      <c r="T8130" s="5">
        <f t="shared" si="1145"/>
        <v>923.19792404816872</v>
      </c>
      <c r="U8130" s="5">
        <f>IF(O8130&gt;P8130,IF(V8129*($B$6/100)&gt;=O8130-P8130,(O8130-P8130), V8129*($B$6/100)), 0)</f>
        <v>0</v>
      </c>
      <c r="V8130" s="5">
        <f>V8129+(T8130*($B$5/100))-(U8130/($B$6/100))</f>
        <v>663679.29191868019</v>
      </c>
      <c r="W8130" s="5">
        <f t="shared" si="1146"/>
        <v>16591.982297967006</v>
      </c>
    </row>
    <row r="8131" spans="4:23" x14ac:dyDescent="0.25">
      <c r="D8131">
        <f t="shared" si="1147"/>
        <v>8129</v>
      </c>
      <c r="E8131" s="3">
        <v>44169</v>
      </c>
      <c r="F8131" s="4">
        <v>0.66666666666666663</v>
      </c>
      <c r="G8131">
        <v>40</v>
      </c>
      <c r="H8131">
        <v>0</v>
      </c>
      <c r="I8131" s="5">
        <f t="shared" si="1142"/>
        <v>6</v>
      </c>
      <c r="J8131" s="22">
        <v>7.4234273469165555E-6</v>
      </c>
      <c r="K8131">
        <v>1.3741E-4</v>
      </c>
      <c r="L8131" s="5" cm="1">
        <f t="array" ref="L8131">_xlfn.IFS(I8131=0, 0, I8131&gt;34, 0, AND(I8131&gt;0, I8131&lt;35), VLOOKUP(I8131, $A$63:$C$96, 3))</f>
        <v>2980</v>
      </c>
      <c r="M8131" s="5">
        <f t="shared" ref="M8131:M8194" si="1150">$B$11*$B$4*J8131*1000</f>
        <v>35.26127989785364</v>
      </c>
      <c r="N8131" s="5">
        <v>5786.3275127319557</v>
      </c>
      <c r="O8131" s="5">
        <f t="shared" si="1148"/>
        <v>3870.8397</v>
      </c>
      <c r="P8131" s="5">
        <f t="shared" si="1149"/>
        <v>3015.2612798978535</v>
      </c>
      <c r="Q8131" s="5">
        <f t="shared" si="1143"/>
        <v>0</v>
      </c>
      <c r="R8131" s="5">
        <f>IF(O8131&gt;(P8131+U8131),O8131-P8131-U8131, 0)</f>
        <v>0</v>
      </c>
      <c r="S8131" s="5">
        <f t="shared" si="1144"/>
        <v>0</v>
      </c>
      <c r="T8131" s="5">
        <f t="shared" si="1145"/>
        <v>0</v>
      </c>
      <c r="U8131" s="5">
        <f>IF(O8131&gt;P8131,IF(V8130*($B$6/100)&gt;=O8131-P8131,(O8131-P8131), V8130*($B$6/100)), 0)</f>
        <v>855.57842010214654</v>
      </c>
      <c r="V8131" s="5">
        <f>V8130+(T8131*($B$5/100))-(U8131/($B$6/100))</f>
        <v>662457.03703281994</v>
      </c>
      <c r="W8131" s="5">
        <f t="shared" si="1146"/>
        <v>16561.425925820498</v>
      </c>
    </row>
    <row r="8132" spans="4:23" x14ac:dyDescent="0.25">
      <c r="D8132">
        <f t="shared" si="1147"/>
        <v>8130</v>
      </c>
      <c r="E8132" s="3">
        <v>44169</v>
      </c>
      <c r="F8132" s="4">
        <v>0.70833333333333337</v>
      </c>
      <c r="G8132">
        <v>40</v>
      </c>
      <c r="H8132">
        <v>0</v>
      </c>
      <c r="I8132" s="5">
        <f t="shared" ref="I8132:I8195" si="1151">ROUND((G8132/10)*((LN(99/0.03)/(LN(10/0.03)))),0)</f>
        <v>6</v>
      </c>
      <c r="J8132" s="22">
        <v>0</v>
      </c>
      <c r="K8132">
        <v>1.7271999999999999E-4</v>
      </c>
      <c r="L8132" s="5" cm="1">
        <f t="array" ref="L8132">_xlfn.IFS(I8132=0, 0, I8132&gt;34, 0, AND(I8132&gt;0, I8132&lt;35), VLOOKUP(I8132, $A$63:$C$96, 3))</f>
        <v>2980</v>
      </c>
      <c r="M8132" s="5">
        <f t="shared" si="1150"/>
        <v>0</v>
      </c>
      <c r="N8132" s="5">
        <v>6103.2769848479102</v>
      </c>
      <c r="O8132" s="5">
        <f t="shared" si="1148"/>
        <v>4865.5223999999998</v>
      </c>
      <c r="P8132" s="5">
        <f t="shared" si="1149"/>
        <v>2980</v>
      </c>
      <c r="Q8132" s="5">
        <f t="shared" ref="Q8132:Q8195" si="1152">IF((L8132+M8132-P8132)&lt;($B$8/100)*$B$3,L8132+M8132-P8132,($B$8/100)*$B$3)</f>
        <v>0</v>
      </c>
      <c r="R8132" s="5">
        <f>IF(O8132&gt;(P8132+U8132),O8132-P8132-U8132, 0)</f>
        <v>0</v>
      </c>
      <c r="S8132" s="5">
        <f t="shared" ref="S8132:S8195" si="1153">IF((IF((L8132+M8132)&gt;O8132,L8132+M8132-P8132-Q8132,0))&lt;((N8132*3.595182*($B$7/100))/($B$5/100)),L8132+M8132-P8132-Q8132, N8132*3.595182*($B$7/100)/($B$5/100))</f>
        <v>0</v>
      </c>
      <c r="T8132" s="5">
        <f t="shared" ref="T8132:T8195" si="1154">((L8132+M8132)-P8132-S8132)</f>
        <v>0</v>
      </c>
      <c r="U8132" s="5">
        <f>IF(O8132&gt;P8132,IF(V8131*($B$6/100)&gt;=O8132-P8132,(O8132-P8132), V8131*($B$6/100)), 0)</f>
        <v>1885.5223999999998</v>
      </c>
      <c r="V8132" s="5">
        <f>V8131+(T8132*($B$5/100))-(U8132/($B$6/100))</f>
        <v>659763.43360424845</v>
      </c>
      <c r="W8132" s="5">
        <f t="shared" ref="W8132:W8195" si="1155">V8132/40</f>
        <v>16494.085840106211</v>
      </c>
    </row>
    <row r="8133" spans="4:23" x14ac:dyDescent="0.25">
      <c r="D8133">
        <f t="shared" ref="D8133:D8196" si="1156">D8132+1</f>
        <v>8131</v>
      </c>
      <c r="E8133" s="3">
        <v>44169</v>
      </c>
      <c r="F8133" s="4">
        <v>0.75</v>
      </c>
      <c r="G8133">
        <v>40</v>
      </c>
      <c r="H8133">
        <v>0</v>
      </c>
      <c r="I8133" s="5">
        <f t="shared" si="1151"/>
        <v>6</v>
      </c>
      <c r="J8133" s="22">
        <v>0</v>
      </c>
      <c r="K8133">
        <v>2.3192999999999998E-4</v>
      </c>
      <c r="L8133" s="5" cm="1">
        <f t="array" ref="L8133">_xlfn.IFS(I8133=0, 0, I8133&gt;34, 0, AND(I8133&gt;0, I8133&lt;35), VLOOKUP(I8133, $A$63:$C$96, 3))</f>
        <v>2980</v>
      </c>
      <c r="M8133" s="5">
        <f t="shared" si="1150"/>
        <v>0</v>
      </c>
      <c r="N8133" s="5">
        <v>6017.8655456212946</v>
      </c>
      <c r="O8133" s="5">
        <f t="shared" ref="O8133:O8196" si="1157">$B$2*K8133*1000</f>
        <v>6533.4680999999991</v>
      </c>
      <c r="P8133" s="5">
        <f t="shared" ref="P8133:P8196" si="1158">IF(O8133&gt;=(L8133+M8133),L8133+M8133,O8133)</f>
        <v>2980</v>
      </c>
      <c r="Q8133" s="5">
        <f t="shared" si="1152"/>
        <v>0</v>
      </c>
      <c r="R8133" s="5">
        <f>IF(O8133&gt;(P8133+U8133),O8133-P8133-U8133, 0)</f>
        <v>0</v>
      </c>
      <c r="S8133" s="5">
        <f t="shared" si="1153"/>
        <v>0</v>
      </c>
      <c r="T8133" s="5">
        <f t="shared" si="1154"/>
        <v>0</v>
      </c>
      <c r="U8133" s="5">
        <f>IF(O8133&gt;P8133,IF(V8132*($B$6/100)&gt;=O8133-P8133,(O8133-P8133), V8132*($B$6/100)), 0)</f>
        <v>3553.4680999999991</v>
      </c>
      <c r="V8133" s="5">
        <f>V8132+(T8133*($B$5/100))-(U8133/($B$6/100))</f>
        <v>654687.05060424842</v>
      </c>
      <c r="W8133" s="5">
        <f t="shared" si="1155"/>
        <v>16367.176265106211</v>
      </c>
    </row>
    <row r="8134" spans="4:23" x14ac:dyDescent="0.25">
      <c r="D8134">
        <f t="shared" si="1156"/>
        <v>8132</v>
      </c>
      <c r="E8134" s="3">
        <v>44169</v>
      </c>
      <c r="F8134" s="4">
        <v>0.79166666666666663</v>
      </c>
      <c r="G8134">
        <v>50</v>
      </c>
      <c r="H8134">
        <v>0</v>
      </c>
      <c r="I8134" s="5">
        <f t="shared" si="1151"/>
        <v>7</v>
      </c>
      <c r="J8134" s="22">
        <v>0</v>
      </c>
      <c r="K8134">
        <v>2.3763000000000001E-4</v>
      </c>
      <c r="L8134" s="5" cm="1">
        <f t="array" ref="L8134">_xlfn.IFS(I8134=0, 0, I8134&gt;34, 0, AND(I8134&gt;0, I8134&lt;35), VLOOKUP(I8134, $A$63:$C$96, 3))</f>
        <v>4800</v>
      </c>
      <c r="M8134" s="5">
        <f t="shared" si="1150"/>
        <v>0</v>
      </c>
      <c r="N8134" s="5">
        <v>5716.7824703833985</v>
      </c>
      <c r="O8134" s="5">
        <f t="shared" si="1157"/>
        <v>6694.0371000000005</v>
      </c>
      <c r="P8134" s="5">
        <f t="shared" si="1158"/>
        <v>4800</v>
      </c>
      <c r="Q8134" s="5">
        <f t="shared" si="1152"/>
        <v>0</v>
      </c>
      <c r="R8134" s="5">
        <f>IF(O8134&gt;(P8134+U8134),O8134-P8134-U8134, 0)</f>
        <v>0</v>
      </c>
      <c r="S8134" s="5">
        <f t="shared" si="1153"/>
        <v>0</v>
      </c>
      <c r="T8134" s="5">
        <f t="shared" si="1154"/>
        <v>0</v>
      </c>
      <c r="U8134" s="5">
        <f>IF(O8134&gt;P8134,IF(V8133*($B$6/100)&gt;=O8134-P8134,(O8134-P8134), V8133*($B$6/100)), 0)</f>
        <v>1894.0371000000005</v>
      </c>
      <c r="V8134" s="5">
        <f>V8133+(T8134*($B$5/100))-(U8134/($B$6/100))</f>
        <v>651981.28331853414</v>
      </c>
      <c r="W8134" s="5">
        <f t="shared" si="1155"/>
        <v>16299.532082963353</v>
      </c>
    </row>
    <row r="8135" spans="4:23" x14ac:dyDescent="0.25">
      <c r="D8135">
        <f t="shared" si="1156"/>
        <v>8133</v>
      </c>
      <c r="E8135" s="3">
        <v>44169</v>
      </c>
      <c r="F8135" s="4">
        <v>0.83333333333333337</v>
      </c>
      <c r="G8135">
        <v>40</v>
      </c>
      <c r="H8135">
        <v>0</v>
      </c>
      <c r="I8135" s="5">
        <f t="shared" si="1151"/>
        <v>6</v>
      </c>
      <c r="J8135" s="22">
        <v>0</v>
      </c>
      <c r="K8135">
        <v>2.2041999999999998E-4</v>
      </c>
      <c r="L8135" s="5" cm="1">
        <f t="array" ref="L8135">_xlfn.IFS(I8135=0, 0, I8135&gt;34, 0, AND(I8135&gt;0, I8135&lt;35), VLOOKUP(I8135, $A$63:$C$96, 3))</f>
        <v>2980</v>
      </c>
      <c r="M8135" s="5">
        <f t="shared" si="1150"/>
        <v>0</v>
      </c>
      <c r="N8135" s="5">
        <v>5601.4287691170148</v>
      </c>
      <c r="O8135" s="5">
        <f t="shared" si="1157"/>
        <v>6209.2313999999997</v>
      </c>
      <c r="P8135" s="5">
        <f t="shared" si="1158"/>
        <v>2980</v>
      </c>
      <c r="Q8135" s="5">
        <f t="shared" si="1152"/>
        <v>0</v>
      </c>
      <c r="R8135" s="5">
        <f>IF(O8135&gt;(P8135+U8135),O8135-P8135-U8135, 0)</f>
        <v>0</v>
      </c>
      <c r="S8135" s="5">
        <f t="shared" si="1153"/>
        <v>0</v>
      </c>
      <c r="T8135" s="5">
        <f t="shared" si="1154"/>
        <v>0</v>
      </c>
      <c r="U8135" s="5">
        <f>IF(O8135&gt;P8135,IF(V8134*($B$6/100)&gt;=O8135-P8135,(O8135-P8135), V8134*($B$6/100)), 0)</f>
        <v>3229.2313999999997</v>
      </c>
      <c r="V8135" s="5">
        <f>V8134+(T8135*($B$5/100))-(U8135/($B$6/100))</f>
        <v>647368.09560424846</v>
      </c>
      <c r="W8135" s="5">
        <f t="shared" si="1155"/>
        <v>16184.202390106211</v>
      </c>
    </row>
    <row r="8136" spans="4:23" x14ac:dyDescent="0.25">
      <c r="D8136">
        <f t="shared" si="1156"/>
        <v>8134</v>
      </c>
      <c r="E8136" s="3">
        <v>44169</v>
      </c>
      <c r="F8136" s="4">
        <v>0.875</v>
      </c>
      <c r="G8136">
        <v>40</v>
      </c>
      <c r="H8136">
        <v>0</v>
      </c>
      <c r="I8136" s="5">
        <f t="shared" si="1151"/>
        <v>6</v>
      </c>
      <c r="J8136" s="22">
        <v>0</v>
      </c>
      <c r="K8136">
        <v>2.0379E-4</v>
      </c>
      <c r="L8136" s="5" cm="1">
        <f t="array" ref="L8136">_xlfn.IFS(I8136=0, 0, I8136&gt;34, 0, AND(I8136&gt;0, I8136&lt;35), VLOOKUP(I8136, $A$63:$C$96, 3))</f>
        <v>2980</v>
      </c>
      <c r="M8136" s="5">
        <f t="shared" si="1150"/>
        <v>0</v>
      </c>
      <c r="N8136" s="5">
        <v>5282.19556543612</v>
      </c>
      <c r="O8136" s="5">
        <f t="shared" si="1157"/>
        <v>5740.7643000000007</v>
      </c>
      <c r="P8136" s="5">
        <f t="shared" si="1158"/>
        <v>2980</v>
      </c>
      <c r="Q8136" s="5">
        <f t="shared" si="1152"/>
        <v>0</v>
      </c>
      <c r="R8136" s="5">
        <f>IF(O8136&gt;(P8136+U8136),O8136-P8136-U8136, 0)</f>
        <v>0</v>
      </c>
      <c r="S8136" s="5">
        <f t="shared" si="1153"/>
        <v>0</v>
      </c>
      <c r="T8136" s="5">
        <f t="shared" si="1154"/>
        <v>0</v>
      </c>
      <c r="U8136" s="5">
        <f>IF(O8136&gt;P8136,IF(V8135*($B$6/100)&gt;=O8136-P8136,(O8136-P8136), V8135*($B$6/100)), 0)</f>
        <v>2760.7643000000007</v>
      </c>
      <c r="V8136" s="5">
        <f>V8135+(T8136*($B$5/100))-(U8136/($B$6/100))</f>
        <v>643424.14660424844</v>
      </c>
      <c r="W8136" s="5">
        <f t="shared" si="1155"/>
        <v>16085.603665106211</v>
      </c>
    </row>
    <row r="8137" spans="4:23" x14ac:dyDescent="0.25">
      <c r="D8137">
        <f t="shared" si="1156"/>
        <v>8135</v>
      </c>
      <c r="E8137" s="3">
        <v>44169</v>
      </c>
      <c r="F8137" s="4">
        <v>0.91666666666666663</v>
      </c>
      <c r="G8137">
        <v>30</v>
      </c>
      <c r="H8137">
        <v>0</v>
      </c>
      <c r="I8137" s="5">
        <f t="shared" si="1151"/>
        <v>4</v>
      </c>
      <c r="J8137" s="22">
        <v>0</v>
      </c>
      <c r="K8137">
        <v>1.9505E-4</v>
      </c>
      <c r="L8137" s="5" cm="1">
        <f t="array" ref="L8137">_xlfn.IFS(I8137=0, 0, I8137&gt;34, 0, AND(I8137&gt;0, I8137&lt;35), VLOOKUP(I8137, $A$63:$C$96, 3))</f>
        <v>740</v>
      </c>
      <c r="M8137" s="5">
        <f t="shared" si="1150"/>
        <v>0</v>
      </c>
      <c r="N8137" s="5">
        <v>4796.1855663020324</v>
      </c>
      <c r="O8137" s="5">
        <f t="shared" si="1157"/>
        <v>5494.5585000000001</v>
      </c>
      <c r="P8137" s="5">
        <f t="shared" si="1158"/>
        <v>740</v>
      </c>
      <c r="Q8137" s="5">
        <f t="shared" si="1152"/>
        <v>0</v>
      </c>
      <c r="R8137" s="5">
        <f>IF(O8137&gt;(P8137+U8137),O8137-P8137-U8137, 0)</f>
        <v>0</v>
      </c>
      <c r="S8137" s="5">
        <f t="shared" si="1153"/>
        <v>0</v>
      </c>
      <c r="T8137" s="5">
        <f t="shared" si="1154"/>
        <v>0</v>
      </c>
      <c r="U8137" s="5">
        <f>IF(O8137&gt;P8137,IF(V8136*($B$6/100)&gt;=O8137-P8137,(O8137-P8137), V8136*($B$6/100)), 0)</f>
        <v>4754.5585000000001</v>
      </c>
      <c r="V8137" s="5">
        <f>V8136+(T8137*($B$5/100))-(U8137/($B$6/100))</f>
        <v>636631.92017567705</v>
      </c>
      <c r="W8137" s="5">
        <f t="shared" si="1155"/>
        <v>15915.798004391927</v>
      </c>
    </row>
    <row r="8138" spans="4:23" x14ac:dyDescent="0.25">
      <c r="D8138">
        <f t="shared" si="1156"/>
        <v>8136</v>
      </c>
      <c r="E8138" s="3">
        <v>44169</v>
      </c>
      <c r="F8138" s="4">
        <v>0.95833333333333337</v>
      </c>
      <c r="G8138">
        <v>30</v>
      </c>
      <c r="H8138">
        <v>0</v>
      </c>
      <c r="I8138" s="5">
        <f t="shared" si="1151"/>
        <v>4</v>
      </c>
      <c r="J8138" s="22">
        <v>0</v>
      </c>
      <c r="K8138">
        <v>1.7669999999999999E-4</v>
      </c>
      <c r="L8138" s="5" cm="1">
        <f t="array" ref="L8138">_xlfn.IFS(I8138=0, 0, I8138&gt;34, 0, AND(I8138&gt;0, I8138&lt;35), VLOOKUP(I8138, $A$63:$C$96, 3))</f>
        <v>740</v>
      </c>
      <c r="M8138" s="5">
        <f t="shared" si="1150"/>
        <v>0</v>
      </c>
      <c r="N8138" s="5">
        <v>4009.2027673570656</v>
      </c>
      <c r="O8138" s="5">
        <f t="shared" si="1157"/>
        <v>4977.6390000000001</v>
      </c>
      <c r="P8138" s="5">
        <f t="shared" si="1158"/>
        <v>740</v>
      </c>
      <c r="Q8138" s="5">
        <f t="shared" si="1152"/>
        <v>0</v>
      </c>
      <c r="R8138" s="5">
        <f>IF(O8138&gt;(P8138+U8138),O8138-P8138-U8138, 0)</f>
        <v>0</v>
      </c>
      <c r="S8138" s="5">
        <f t="shared" si="1153"/>
        <v>0</v>
      </c>
      <c r="T8138" s="5">
        <f t="shared" si="1154"/>
        <v>0</v>
      </c>
      <c r="U8138" s="5">
        <f>IF(O8138&gt;P8138,IF(V8137*($B$6/100)&gt;=O8138-P8138,(O8138-P8138), V8137*($B$6/100)), 0)</f>
        <v>4237.6390000000001</v>
      </c>
      <c r="V8138" s="5">
        <f>V8137+(T8138*($B$5/100))-(U8138/($B$6/100))</f>
        <v>630578.15017567703</v>
      </c>
      <c r="W8138" s="5">
        <f t="shared" si="1155"/>
        <v>15764.453754391925</v>
      </c>
    </row>
    <row r="8139" spans="4:23" x14ac:dyDescent="0.25">
      <c r="D8139">
        <f t="shared" si="1156"/>
        <v>8137</v>
      </c>
      <c r="E8139" s="3">
        <v>44170</v>
      </c>
      <c r="F8139" s="4">
        <v>0</v>
      </c>
      <c r="G8139">
        <v>20</v>
      </c>
      <c r="H8139">
        <v>0</v>
      </c>
      <c r="I8139" s="5">
        <f t="shared" si="1151"/>
        <v>3</v>
      </c>
      <c r="J8139" s="22">
        <v>0</v>
      </c>
      <c r="K8139">
        <v>1.5312000000000002E-4</v>
      </c>
      <c r="L8139" s="5" cm="1">
        <f t="array" ref="L8139">_xlfn.IFS(I8139=0, 0, I8139&gt;34, 0, AND(I8139&gt;0, I8139&lt;35), VLOOKUP(I8139, $A$63:$C$96, 3))</f>
        <v>232</v>
      </c>
      <c r="M8139" s="5">
        <f t="shared" si="1150"/>
        <v>0</v>
      </c>
      <c r="N8139" s="5">
        <v>3181.0715154010941</v>
      </c>
      <c r="O8139" s="5">
        <f t="shared" si="1157"/>
        <v>4313.3904000000002</v>
      </c>
      <c r="P8139" s="5">
        <f t="shared" si="1158"/>
        <v>232</v>
      </c>
      <c r="Q8139" s="5">
        <f t="shared" si="1152"/>
        <v>0</v>
      </c>
      <c r="R8139" s="5">
        <f>IF(O8139&gt;(P8139+U8139),O8139-P8139-U8139, 0)</f>
        <v>0</v>
      </c>
      <c r="S8139" s="5">
        <f t="shared" si="1153"/>
        <v>0</v>
      </c>
      <c r="T8139" s="5">
        <f t="shared" si="1154"/>
        <v>0</v>
      </c>
      <c r="U8139" s="5">
        <f>IF(O8139&gt;P8139,IF(V8138*($B$6/100)&gt;=O8139-P8139,(O8139-P8139), V8138*($B$6/100)), 0)</f>
        <v>4081.3904000000002</v>
      </c>
      <c r="V8139" s="5">
        <f>V8138+(T8139*($B$5/100))-(U8139/($B$6/100))</f>
        <v>624747.59246139135</v>
      </c>
      <c r="W8139" s="5">
        <f t="shared" si="1155"/>
        <v>15618.689811534783</v>
      </c>
    </row>
    <row r="8140" spans="4:23" x14ac:dyDescent="0.25">
      <c r="D8140">
        <f t="shared" si="1156"/>
        <v>8138</v>
      </c>
      <c r="E8140" s="3">
        <v>44170</v>
      </c>
      <c r="F8140" s="4">
        <v>4.1666666666666664E-2</v>
      </c>
      <c r="G8140">
        <v>20</v>
      </c>
      <c r="H8140">
        <v>0</v>
      </c>
      <c r="I8140" s="5">
        <f t="shared" si="1151"/>
        <v>3</v>
      </c>
      <c r="J8140" s="22">
        <v>0</v>
      </c>
      <c r="K8140">
        <v>1.2284000000000001E-4</v>
      </c>
      <c r="L8140" s="5" cm="1">
        <f t="array" ref="L8140">_xlfn.IFS(I8140=0, 0, I8140&gt;34, 0, AND(I8140&gt;0, I8140&lt;35), VLOOKUP(I8140, $A$63:$C$96, 3))</f>
        <v>232</v>
      </c>
      <c r="M8140" s="5">
        <f t="shared" si="1150"/>
        <v>0</v>
      </c>
      <c r="N8140" s="5">
        <v>2750.2936179928915</v>
      </c>
      <c r="O8140" s="5">
        <f t="shared" si="1157"/>
        <v>3460.4028000000003</v>
      </c>
      <c r="P8140" s="5">
        <f t="shared" si="1158"/>
        <v>232</v>
      </c>
      <c r="Q8140" s="5">
        <f t="shared" si="1152"/>
        <v>0</v>
      </c>
      <c r="R8140" s="5">
        <f>IF(O8140&gt;(P8140+U8140),O8140-P8140-U8140, 0)</f>
        <v>0</v>
      </c>
      <c r="S8140" s="5">
        <f t="shared" si="1153"/>
        <v>0</v>
      </c>
      <c r="T8140" s="5">
        <f t="shared" si="1154"/>
        <v>0</v>
      </c>
      <c r="U8140" s="5">
        <f>IF(O8140&gt;P8140,IF(V8139*($B$6/100)&gt;=O8140-P8140,(O8140-P8140), V8139*($B$6/100)), 0)</f>
        <v>3228.4028000000003</v>
      </c>
      <c r="V8140" s="5">
        <f>V8139+(T8140*($B$5/100))-(U8140/($B$6/100))</f>
        <v>620135.58846139139</v>
      </c>
      <c r="W8140" s="5">
        <f t="shared" si="1155"/>
        <v>15503.389711534785</v>
      </c>
    </row>
    <row r="8141" spans="4:23" x14ac:dyDescent="0.25">
      <c r="D8141">
        <f t="shared" si="1156"/>
        <v>8139</v>
      </c>
      <c r="E8141" s="3">
        <v>44170</v>
      </c>
      <c r="F8141" s="4">
        <v>8.3333333333333329E-2</v>
      </c>
      <c r="G8141">
        <v>20</v>
      </c>
      <c r="H8141">
        <v>0</v>
      </c>
      <c r="I8141" s="5">
        <f t="shared" si="1151"/>
        <v>3</v>
      </c>
      <c r="J8141" s="22">
        <v>0</v>
      </c>
      <c r="K8141">
        <v>9.6869999999999999E-5</v>
      </c>
      <c r="L8141" s="5" cm="1">
        <f t="array" ref="L8141">_xlfn.IFS(I8141=0, 0, I8141&gt;34, 0, AND(I8141&gt;0, I8141&lt;35), VLOOKUP(I8141, $A$63:$C$96, 3))</f>
        <v>232</v>
      </c>
      <c r="M8141" s="5">
        <f t="shared" si="1150"/>
        <v>0</v>
      </c>
      <c r="N8141" s="5">
        <v>2666.7340747578783</v>
      </c>
      <c r="O8141" s="5">
        <f t="shared" si="1157"/>
        <v>2728.8279000000002</v>
      </c>
      <c r="P8141" s="5">
        <f t="shared" si="1158"/>
        <v>232</v>
      </c>
      <c r="Q8141" s="5">
        <f t="shared" si="1152"/>
        <v>0</v>
      </c>
      <c r="R8141" s="5">
        <f>IF(O8141&gt;(P8141+U8141),O8141-P8141-U8141, 0)</f>
        <v>0</v>
      </c>
      <c r="S8141" s="5">
        <f t="shared" si="1153"/>
        <v>0</v>
      </c>
      <c r="T8141" s="5">
        <f t="shared" si="1154"/>
        <v>0</v>
      </c>
      <c r="U8141" s="5">
        <f>IF(O8141&gt;P8141,IF(V8140*($B$6/100)&gt;=O8141-P8141,(O8141-P8141), V8140*($B$6/100)), 0)</f>
        <v>2496.8279000000002</v>
      </c>
      <c r="V8141" s="5">
        <f>V8140+(T8141*($B$5/100))-(U8141/($B$6/100))</f>
        <v>616568.6914613914</v>
      </c>
      <c r="W8141" s="5">
        <f t="shared" si="1155"/>
        <v>15414.217286534786</v>
      </c>
    </row>
    <row r="8142" spans="4:23" x14ac:dyDescent="0.25">
      <c r="D8142">
        <f t="shared" si="1156"/>
        <v>8140</v>
      </c>
      <c r="E8142" s="3">
        <v>44170</v>
      </c>
      <c r="F8142" s="4">
        <v>0.125</v>
      </c>
      <c r="G8142">
        <v>10</v>
      </c>
      <c r="H8142">
        <v>0</v>
      </c>
      <c r="I8142" s="5">
        <f t="shared" si="1151"/>
        <v>1</v>
      </c>
      <c r="J8142" s="22">
        <v>0</v>
      </c>
      <c r="K8142">
        <v>8.1739999999999986E-5</v>
      </c>
      <c r="L8142" s="5" cm="1">
        <f t="array" ref="L8142">_xlfn.IFS(I8142=0, 0, I8142&gt;34, 0, AND(I8142&gt;0, I8142&lt;35), VLOOKUP(I8142, $A$63:$C$96, 3))</f>
        <v>0</v>
      </c>
      <c r="M8142" s="5">
        <f t="shared" si="1150"/>
        <v>0</v>
      </c>
      <c r="N8142" s="5">
        <v>2763.3037148016006</v>
      </c>
      <c r="O8142" s="5">
        <f t="shared" si="1157"/>
        <v>2302.6157999999996</v>
      </c>
      <c r="P8142" s="5">
        <f t="shared" si="1158"/>
        <v>0</v>
      </c>
      <c r="Q8142" s="5">
        <f t="shared" si="1152"/>
        <v>0</v>
      </c>
      <c r="R8142" s="5">
        <f>IF(O8142&gt;(P8142+U8142),O8142-P8142-U8142, 0)</f>
        <v>0</v>
      </c>
      <c r="S8142" s="5">
        <f t="shared" si="1153"/>
        <v>0</v>
      </c>
      <c r="T8142" s="5">
        <f t="shared" si="1154"/>
        <v>0</v>
      </c>
      <c r="U8142" s="5">
        <f>IF(O8142&gt;P8142,IF(V8141*($B$6/100)&gt;=O8142-P8142,(O8142-P8142), V8141*($B$6/100)), 0)</f>
        <v>2302.6157999999996</v>
      </c>
      <c r="V8142" s="5">
        <f>V8141+(T8142*($B$5/100))-(U8142/($B$6/100))</f>
        <v>613279.2403185342</v>
      </c>
      <c r="W8142" s="5">
        <f t="shared" si="1155"/>
        <v>15331.981007963355</v>
      </c>
    </row>
    <row r="8143" spans="4:23" x14ac:dyDescent="0.25">
      <c r="D8143">
        <f t="shared" si="1156"/>
        <v>8141</v>
      </c>
      <c r="E8143" s="3">
        <v>44170</v>
      </c>
      <c r="F8143" s="4">
        <v>0.16666666666666666</v>
      </c>
      <c r="G8143">
        <v>30</v>
      </c>
      <c r="H8143">
        <v>0</v>
      </c>
      <c r="I8143" s="5">
        <f t="shared" si="1151"/>
        <v>4</v>
      </c>
      <c r="J8143" s="22">
        <v>0</v>
      </c>
      <c r="K8143">
        <v>7.5619999999999998E-5</v>
      </c>
      <c r="L8143" s="5" cm="1">
        <f t="array" ref="L8143">_xlfn.IFS(I8143=0, 0, I8143&gt;34, 0, AND(I8143&gt;0, I8143&lt;35), VLOOKUP(I8143, $A$63:$C$96, 3))</f>
        <v>740</v>
      </c>
      <c r="M8143" s="5">
        <f t="shared" si="1150"/>
        <v>0</v>
      </c>
      <c r="N8143" s="5">
        <v>2911.9458899518245</v>
      </c>
      <c r="O8143" s="5">
        <f t="shared" si="1157"/>
        <v>2130.2154</v>
      </c>
      <c r="P8143" s="5">
        <f t="shared" si="1158"/>
        <v>740</v>
      </c>
      <c r="Q8143" s="5">
        <f t="shared" si="1152"/>
        <v>0</v>
      </c>
      <c r="R8143" s="5">
        <f>IF(O8143&gt;(P8143+U8143),O8143-P8143-U8143, 0)</f>
        <v>0</v>
      </c>
      <c r="S8143" s="5">
        <f t="shared" si="1153"/>
        <v>0</v>
      </c>
      <c r="T8143" s="5">
        <f t="shared" si="1154"/>
        <v>0</v>
      </c>
      <c r="U8143" s="5">
        <f>IF(O8143&gt;P8143,IF(V8142*($B$6/100)&gt;=O8143-P8143,(O8143-P8143), V8142*($B$6/100)), 0)</f>
        <v>1390.2154</v>
      </c>
      <c r="V8143" s="5">
        <f>V8142+(T8143*($B$5/100))-(U8143/($B$6/100))</f>
        <v>611293.2183185342</v>
      </c>
      <c r="W8143" s="5">
        <f t="shared" si="1155"/>
        <v>15282.330457963355</v>
      </c>
    </row>
    <row r="8144" spans="4:23" x14ac:dyDescent="0.25">
      <c r="D8144">
        <f t="shared" si="1156"/>
        <v>8142</v>
      </c>
      <c r="E8144" s="3">
        <v>44170</v>
      </c>
      <c r="F8144" s="4">
        <v>0.20833333333333334</v>
      </c>
      <c r="G8144">
        <v>0</v>
      </c>
      <c r="H8144">
        <v>0</v>
      </c>
      <c r="I8144" s="5">
        <f t="shared" si="1151"/>
        <v>0</v>
      </c>
      <c r="J8144" s="22">
        <v>0</v>
      </c>
      <c r="K8144">
        <v>7.5149999999999997E-5</v>
      </c>
      <c r="L8144" s="5" cm="1">
        <f t="array" ref="L8144">_xlfn.IFS(I8144=0, 0, I8144&gt;34, 0, AND(I8144&gt;0, I8144&lt;35), VLOOKUP(I8144, $A$63:$C$96, 3))</f>
        <v>0</v>
      </c>
      <c r="M8144" s="5">
        <f t="shared" si="1150"/>
        <v>0</v>
      </c>
      <c r="N8144" s="5">
        <v>3141.6281828076089</v>
      </c>
      <c r="O8144" s="5">
        <f t="shared" si="1157"/>
        <v>2116.9755</v>
      </c>
      <c r="P8144" s="5">
        <f t="shared" si="1158"/>
        <v>0</v>
      </c>
      <c r="Q8144" s="5">
        <f t="shared" si="1152"/>
        <v>0</v>
      </c>
      <c r="R8144" s="5">
        <f>IF(O8144&gt;(P8144+U8144),O8144-P8144-U8144, 0)</f>
        <v>0</v>
      </c>
      <c r="S8144" s="5">
        <f t="shared" si="1153"/>
        <v>0</v>
      </c>
      <c r="T8144" s="5">
        <f t="shared" si="1154"/>
        <v>0</v>
      </c>
      <c r="U8144" s="5">
        <f>IF(O8144&gt;P8144,IF(V8143*($B$6/100)&gt;=O8144-P8144,(O8144-P8144), V8143*($B$6/100)), 0)</f>
        <v>2116.9755</v>
      </c>
      <c r="V8144" s="5">
        <f>V8143+(T8144*($B$5/100))-(U8144/($B$6/100))</f>
        <v>608268.96760424844</v>
      </c>
      <c r="W8144" s="5">
        <f t="shared" si="1155"/>
        <v>15206.724190106212</v>
      </c>
    </row>
    <row r="8145" spans="4:23" x14ac:dyDescent="0.25">
      <c r="D8145">
        <f t="shared" si="1156"/>
        <v>8143</v>
      </c>
      <c r="E8145" s="3">
        <v>44170</v>
      </c>
      <c r="F8145" s="4">
        <v>0.25</v>
      </c>
      <c r="G8145">
        <v>10</v>
      </c>
      <c r="H8145">
        <v>0</v>
      </c>
      <c r="I8145" s="5">
        <f t="shared" si="1151"/>
        <v>1</v>
      </c>
      <c r="J8145" s="22">
        <v>0</v>
      </c>
      <c r="K8145">
        <v>7.6559999999999999E-5</v>
      </c>
      <c r="L8145" s="5" cm="1">
        <f t="array" ref="L8145">_xlfn.IFS(I8145=0, 0, I8145&gt;34, 0, AND(I8145&gt;0, I8145&lt;35), VLOOKUP(I8145, $A$63:$C$96, 3))</f>
        <v>0</v>
      </c>
      <c r="M8145" s="5">
        <f t="shared" si="1150"/>
        <v>0</v>
      </c>
      <c r="N8145" s="5">
        <v>3604.6220439316567</v>
      </c>
      <c r="O8145" s="5">
        <f t="shared" si="1157"/>
        <v>2156.6952000000001</v>
      </c>
      <c r="P8145" s="5">
        <f t="shared" si="1158"/>
        <v>0</v>
      </c>
      <c r="Q8145" s="5">
        <f t="shared" si="1152"/>
        <v>0</v>
      </c>
      <c r="R8145" s="5">
        <f>IF(O8145&gt;(P8145+U8145),O8145-P8145-U8145, 0)</f>
        <v>0</v>
      </c>
      <c r="S8145" s="5">
        <f t="shared" si="1153"/>
        <v>0</v>
      </c>
      <c r="T8145" s="5">
        <f t="shared" si="1154"/>
        <v>0</v>
      </c>
      <c r="U8145" s="5">
        <f>IF(O8145&gt;P8145,IF(V8144*($B$6/100)&gt;=O8145-P8145,(O8145-P8145), V8144*($B$6/100)), 0)</f>
        <v>2156.6952000000001</v>
      </c>
      <c r="V8145" s="5">
        <f>V8144+(T8145*($B$5/100))-(U8145/($B$6/100))</f>
        <v>605187.97446139134</v>
      </c>
      <c r="W8145" s="5">
        <f t="shared" si="1155"/>
        <v>15129.699361534784</v>
      </c>
    </row>
    <row r="8146" spans="4:23" x14ac:dyDescent="0.25">
      <c r="D8146">
        <f t="shared" si="1156"/>
        <v>8144</v>
      </c>
      <c r="E8146" s="3">
        <v>44170</v>
      </c>
      <c r="F8146" s="4">
        <v>0.29166666666666669</v>
      </c>
      <c r="G8146">
        <v>10</v>
      </c>
      <c r="H8146">
        <v>0</v>
      </c>
      <c r="I8146" s="5">
        <f t="shared" si="1151"/>
        <v>1</v>
      </c>
      <c r="J8146" s="22">
        <v>0</v>
      </c>
      <c r="K8146">
        <v>8.4110000000000006E-5</v>
      </c>
      <c r="L8146" s="5" cm="1">
        <f t="array" ref="L8146">_xlfn.IFS(I8146=0, 0, I8146&gt;34, 0, AND(I8146&gt;0, I8146&lt;35), VLOOKUP(I8146, $A$63:$C$96, 3))</f>
        <v>0</v>
      </c>
      <c r="M8146" s="5">
        <f t="shared" si="1150"/>
        <v>0</v>
      </c>
      <c r="N8146" s="5">
        <v>4568.3588786996615</v>
      </c>
      <c r="O8146" s="5">
        <f t="shared" si="1157"/>
        <v>2369.3787000000002</v>
      </c>
      <c r="P8146" s="5">
        <f t="shared" si="1158"/>
        <v>0</v>
      </c>
      <c r="Q8146" s="5">
        <f t="shared" si="1152"/>
        <v>0</v>
      </c>
      <c r="R8146" s="5">
        <f>IF(O8146&gt;(P8146+U8146),O8146-P8146-U8146, 0)</f>
        <v>0</v>
      </c>
      <c r="S8146" s="5">
        <f t="shared" si="1153"/>
        <v>0</v>
      </c>
      <c r="T8146" s="5">
        <f t="shared" si="1154"/>
        <v>0</v>
      </c>
      <c r="U8146" s="5">
        <f>IF(O8146&gt;P8146,IF(V8145*($B$6/100)&gt;=O8146-P8146,(O8146-P8146), V8145*($B$6/100)), 0)</f>
        <v>2369.3787000000002</v>
      </c>
      <c r="V8146" s="5">
        <f>V8145+(T8146*($B$5/100))-(U8146/($B$6/100))</f>
        <v>601803.14774710557</v>
      </c>
      <c r="W8146" s="5">
        <f t="shared" si="1155"/>
        <v>15045.078693677639</v>
      </c>
    </row>
    <row r="8147" spans="4:23" x14ac:dyDescent="0.25">
      <c r="D8147">
        <f t="shared" si="1156"/>
        <v>8145</v>
      </c>
      <c r="E8147" s="3">
        <v>44170</v>
      </c>
      <c r="F8147" s="4">
        <v>0.33333333333333331</v>
      </c>
      <c r="G8147">
        <v>10</v>
      </c>
      <c r="H8147">
        <v>0</v>
      </c>
      <c r="I8147" s="5">
        <f t="shared" si="1151"/>
        <v>1</v>
      </c>
      <c r="J8147" s="22">
        <v>2.4744757823055187E-6</v>
      </c>
      <c r="K8147">
        <v>1.0609E-4</v>
      </c>
      <c r="L8147" s="5" cm="1">
        <f t="array" ref="L8147">_xlfn.IFS(I8147=0, 0, I8147&gt;34, 0, AND(I8147&gt;0, I8147&lt;35), VLOOKUP(I8147, $A$63:$C$96, 3))</f>
        <v>0</v>
      </c>
      <c r="M8147" s="5">
        <f t="shared" si="1150"/>
        <v>11.753759965951215</v>
      </c>
      <c r="N8147" s="5">
        <v>6063.792884069544</v>
      </c>
      <c r="O8147" s="5">
        <f t="shared" si="1157"/>
        <v>2988.5553</v>
      </c>
      <c r="P8147" s="5">
        <f t="shared" si="1158"/>
        <v>11.753759965951215</v>
      </c>
      <c r="Q8147" s="5">
        <f t="shared" si="1152"/>
        <v>0</v>
      </c>
      <c r="R8147" s="5">
        <f>IF(O8147&gt;(P8147+U8147),O8147-P8147-U8147, 0)</f>
        <v>0</v>
      </c>
      <c r="S8147" s="5">
        <f t="shared" si="1153"/>
        <v>0</v>
      </c>
      <c r="T8147" s="5">
        <f t="shared" si="1154"/>
        <v>0</v>
      </c>
      <c r="U8147" s="5">
        <f>IF(O8147&gt;P8147,IF(V8146*($B$6/100)&gt;=O8147-P8147,(O8147-P8147), V8146*($B$6/100)), 0)</f>
        <v>2976.8015400340487</v>
      </c>
      <c r="V8147" s="5">
        <f>V8146+(T8147*($B$5/100))-(U8147/($B$6/100))</f>
        <v>597550.57411848544</v>
      </c>
      <c r="W8147" s="5">
        <f t="shared" si="1155"/>
        <v>14938.764352962136</v>
      </c>
    </row>
    <row r="8148" spans="4:23" x14ac:dyDescent="0.25">
      <c r="D8148">
        <f t="shared" si="1156"/>
        <v>8146</v>
      </c>
      <c r="E8148" s="3">
        <v>44170</v>
      </c>
      <c r="F8148" s="4">
        <v>0.375</v>
      </c>
      <c r="G8148">
        <v>20</v>
      </c>
      <c r="H8148">
        <v>2</v>
      </c>
      <c r="I8148" s="5">
        <f t="shared" si="1151"/>
        <v>3</v>
      </c>
      <c r="J8148" s="22">
        <v>3.9591612516888298E-5</v>
      </c>
      <c r="K8148">
        <v>1.3913E-4</v>
      </c>
      <c r="L8148" s="5" cm="1">
        <f t="array" ref="L8148">_xlfn.IFS(I8148=0, 0, I8148&gt;34, 0, AND(I8148&gt;0, I8148&lt;35), VLOOKUP(I8148, $A$63:$C$96, 3))</f>
        <v>232</v>
      </c>
      <c r="M8148" s="5">
        <f t="shared" si="1150"/>
        <v>188.06015945521943</v>
      </c>
      <c r="N8148" s="5">
        <v>7180.8321027025149</v>
      </c>
      <c r="O8148" s="5">
        <f t="shared" si="1157"/>
        <v>3919.2921000000001</v>
      </c>
      <c r="P8148" s="5">
        <f t="shared" si="1158"/>
        <v>420.06015945521943</v>
      </c>
      <c r="Q8148" s="5">
        <f t="shared" si="1152"/>
        <v>0</v>
      </c>
      <c r="R8148" s="5">
        <f>IF(O8148&gt;(P8148+U8148),O8148-P8148-U8148, 0)</f>
        <v>0</v>
      </c>
      <c r="S8148" s="5">
        <f t="shared" si="1153"/>
        <v>0</v>
      </c>
      <c r="T8148" s="5">
        <f t="shared" si="1154"/>
        <v>0</v>
      </c>
      <c r="U8148" s="5">
        <f>IF(O8148&gt;P8148,IF(V8147*($B$6/100)&gt;=O8148-P8148,(O8148-P8148), V8147*($B$6/100)), 0)</f>
        <v>3499.2319405447806</v>
      </c>
      <c r="V8148" s="5">
        <f>V8147+(T8148*($B$5/100))-(U8148/($B$6/100))</f>
        <v>592551.67134627863</v>
      </c>
      <c r="W8148" s="5">
        <f t="shared" si="1155"/>
        <v>14813.791783656965</v>
      </c>
    </row>
    <row r="8149" spans="4:23" x14ac:dyDescent="0.25">
      <c r="D8149">
        <f t="shared" si="1156"/>
        <v>8147</v>
      </c>
      <c r="E8149" s="3">
        <v>44170</v>
      </c>
      <c r="F8149" s="4">
        <v>0.41666666666666669</v>
      </c>
      <c r="G8149">
        <v>40</v>
      </c>
      <c r="H8149">
        <v>0</v>
      </c>
      <c r="I8149" s="5">
        <f t="shared" si="1151"/>
        <v>6</v>
      </c>
      <c r="J8149" s="22">
        <v>6.4336370339943488E-5</v>
      </c>
      <c r="K8149">
        <v>1.6214999999999998E-4</v>
      </c>
      <c r="L8149" s="5" cm="1">
        <f t="array" ref="L8149">_xlfn.IFS(I8149=0, 0, I8149&gt;34, 0, AND(I8149&gt;0, I8149&lt;35), VLOOKUP(I8149, $A$63:$C$96, 3))</f>
        <v>2980</v>
      </c>
      <c r="M8149" s="5">
        <f t="shared" si="1150"/>
        <v>305.59775911473156</v>
      </c>
      <c r="N8149" s="5">
        <v>7646.8987432665044</v>
      </c>
      <c r="O8149" s="5">
        <f t="shared" si="1157"/>
        <v>4567.7654999999995</v>
      </c>
      <c r="P8149" s="5">
        <f t="shared" si="1158"/>
        <v>3285.5977591147316</v>
      </c>
      <c r="Q8149" s="5">
        <f t="shared" si="1152"/>
        <v>0</v>
      </c>
      <c r="R8149" s="5">
        <f>IF(O8149&gt;(P8149+U8149),O8149-P8149-U8149, 0)</f>
        <v>0</v>
      </c>
      <c r="S8149" s="5">
        <f t="shared" si="1153"/>
        <v>0</v>
      </c>
      <c r="T8149" s="5">
        <f t="shared" si="1154"/>
        <v>0</v>
      </c>
      <c r="U8149" s="5">
        <f>IF(O8149&gt;P8149,IF(V8148*($B$6/100)&gt;=O8149-P8149,(O8149-P8149), V8148*($B$6/100)), 0)</f>
        <v>1282.1677408852679</v>
      </c>
      <c r="V8149" s="5">
        <f>V8148+(T8149*($B$5/100))-(U8149/($B$6/100))</f>
        <v>590720.00314501394</v>
      </c>
      <c r="W8149" s="5">
        <f t="shared" si="1155"/>
        <v>14768.000078625348</v>
      </c>
    </row>
    <row r="8150" spans="4:23" x14ac:dyDescent="0.25">
      <c r="D8150">
        <f t="shared" si="1156"/>
        <v>8148</v>
      </c>
      <c r="E8150" s="3">
        <v>44170</v>
      </c>
      <c r="F8150" s="4">
        <v>0.45833333333333331</v>
      </c>
      <c r="G8150">
        <v>30</v>
      </c>
      <c r="H8150">
        <v>3</v>
      </c>
      <c r="I8150" s="5">
        <f t="shared" si="1151"/>
        <v>4</v>
      </c>
      <c r="J8150" s="22">
        <v>1.1135141020374834E-4</v>
      </c>
      <c r="K8150">
        <v>1.6083999999999998E-4</v>
      </c>
      <c r="L8150" s="5" cm="1">
        <f t="array" ref="L8150">_xlfn.IFS(I8150=0, 0, I8150&gt;34, 0, AND(I8150&gt;0, I8150&lt;35), VLOOKUP(I8150, $A$63:$C$96, 3))</f>
        <v>740</v>
      </c>
      <c r="M8150" s="5">
        <f t="shared" si="1150"/>
        <v>528.91919846780468</v>
      </c>
      <c r="N8150" s="5">
        <v>7033.4184541578206</v>
      </c>
      <c r="O8150" s="5">
        <f t="shared" si="1157"/>
        <v>4530.8627999999999</v>
      </c>
      <c r="P8150" s="5">
        <f t="shared" si="1158"/>
        <v>1268.9191984678046</v>
      </c>
      <c r="Q8150" s="5">
        <f t="shared" si="1152"/>
        <v>0</v>
      </c>
      <c r="R8150" s="5">
        <f>IF(O8150&gt;(P8150+U8150),O8150-P8150-U8150, 0)</f>
        <v>0</v>
      </c>
      <c r="S8150" s="5">
        <f t="shared" si="1153"/>
        <v>0</v>
      </c>
      <c r="T8150" s="5">
        <f t="shared" si="1154"/>
        <v>0</v>
      </c>
      <c r="U8150" s="5">
        <f>IF(O8150&gt;P8150,IF(V8149*($B$6/100)&gt;=O8150-P8150,(O8150-P8150), V8149*($B$6/100)), 0)</f>
        <v>3261.9436015321953</v>
      </c>
      <c r="V8150" s="5">
        <f>V8149+(T8150*($B$5/100))-(U8150/($B$6/100))</f>
        <v>586060.08371425362</v>
      </c>
      <c r="W8150" s="5">
        <f t="shared" si="1155"/>
        <v>14651.502092856341</v>
      </c>
    </row>
    <row r="8151" spans="4:23" x14ac:dyDescent="0.25">
      <c r="D8151">
        <f t="shared" si="1156"/>
        <v>8149</v>
      </c>
      <c r="E8151" s="3">
        <v>44170</v>
      </c>
      <c r="F8151" s="4">
        <v>0.5</v>
      </c>
      <c r="G8151">
        <v>50</v>
      </c>
      <c r="H8151">
        <v>8</v>
      </c>
      <c r="I8151" s="5">
        <f t="shared" si="1151"/>
        <v>7</v>
      </c>
      <c r="J8151" s="22">
        <v>1.6826435319677527E-4</v>
      </c>
      <c r="K8151">
        <v>1.617E-4</v>
      </c>
      <c r="L8151" s="5" cm="1">
        <f t="array" ref="L8151">_xlfn.IFS(I8151=0, 0, I8151&gt;34, 0, AND(I8151&gt;0, I8151&lt;35), VLOOKUP(I8151, $A$63:$C$96, 3))</f>
        <v>4800</v>
      </c>
      <c r="M8151" s="5">
        <f t="shared" si="1150"/>
        <v>799.2556776846825</v>
      </c>
      <c r="N8151" s="5">
        <v>5976.019552027602</v>
      </c>
      <c r="O8151" s="5">
        <f t="shared" si="1157"/>
        <v>4555.0889999999999</v>
      </c>
      <c r="P8151" s="5">
        <f t="shared" si="1158"/>
        <v>4555.0889999999999</v>
      </c>
      <c r="Q8151" s="5">
        <f t="shared" si="1152"/>
        <v>487.20077413479089</v>
      </c>
      <c r="R8151" s="5">
        <f>IF(O8151&gt;(P8151+U8151),O8151-P8151-U8151, 0)</f>
        <v>0</v>
      </c>
      <c r="S8151" s="5">
        <f t="shared" si="1153"/>
        <v>556.96590354989144</v>
      </c>
      <c r="T8151" s="5">
        <f t="shared" si="1154"/>
        <v>487.20077413479089</v>
      </c>
      <c r="U8151" s="5">
        <f>IF(O8151&gt;P8151,IF(V8150*($B$6/100)&gt;=O8151-P8151,(O8151-P8151), V8150*($B$6/100)), 0)</f>
        <v>0</v>
      </c>
      <c r="V8151" s="5">
        <f>V8150+(T8151*($B$5/100))-(U8151/($B$6/100))</f>
        <v>586401.124256148</v>
      </c>
      <c r="W8151" s="5">
        <f t="shared" si="1155"/>
        <v>14660.028106403701</v>
      </c>
    </row>
    <row r="8152" spans="4:23" x14ac:dyDescent="0.25">
      <c r="D8152">
        <f t="shared" si="1156"/>
        <v>8150</v>
      </c>
      <c r="E8152" s="3">
        <v>44170</v>
      </c>
      <c r="F8152" s="4">
        <v>0.54166666666666663</v>
      </c>
      <c r="G8152">
        <v>50</v>
      </c>
      <c r="H8152">
        <v>10</v>
      </c>
      <c r="I8152" s="5">
        <f t="shared" si="1151"/>
        <v>7</v>
      </c>
      <c r="J8152" s="22">
        <v>1.7321330476138629E-4</v>
      </c>
      <c r="K8152">
        <v>1.6569000000000002E-4</v>
      </c>
      <c r="L8152" s="5" cm="1">
        <f t="array" ref="L8152">_xlfn.IFS(I8152=0, 0, I8152&gt;34, 0, AND(I8152&gt;0, I8152&lt;35), VLOOKUP(I8152, $A$63:$C$96, 3))</f>
        <v>4800</v>
      </c>
      <c r="M8152" s="5">
        <f t="shared" si="1150"/>
        <v>822.76319761658488</v>
      </c>
      <c r="N8152" s="5">
        <v>5323.332668836043</v>
      </c>
      <c r="O8152" s="5">
        <f t="shared" si="1157"/>
        <v>4667.4873000000007</v>
      </c>
      <c r="P8152" s="5">
        <f t="shared" si="1158"/>
        <v>4667.4873000000007</v>
      </c>
      <c r="Q8152" s="5">
        <f t="shared" si="1152"/>
        <v>487.20077413479089</v>
      </c>
      <c r="R8152" s="5">
        <f>IF(O8152&gt;(P8152+U8152),O8152-P8152-U8152, 0)</f>
        <v>0</v>
      </c>
      <c r="S8152" s="5">
        <f t="shared" si="1153"/>
        <v>468.0751234817933</v>
      </c>
      <c r="T8152" s="5">
        <f t="shared" si="1154"/>
        <v>487.20077413479089</v>
      </c>
      <c r="U8152" s="5">
        <f>IF(O8152&gt;P8152,IF(V8151*($B$6/100)&gt;=O8152-P8152,(O8152-P8152), V8151*($B$6/100)), 0)</f>
        <v>0</v>
      </c>
      <c r="V8152" s="5">
        <f>V8151+(T8152*($B$5/100))-(U8152/($B$6/100))</f>
        <v>586742.16479804239</v>
      </c>
      <c r="W8152" s="5">
        <f t="shared" si="1155"/>
        <v>14668.554119951059</v>
      </c>
    </row>
    <row r="8153" spans="4:23" x14ac:dyDescent="0.25">
      <c r="D8153">
        <f t="shared" si="1156"/>
        <v>8151</v>
      </c>
      <c r="E8153" s="3">
        <v>44170</v>
      </c>
      <c r="F8153" s="4">
        <v>0.58333333333333337</v>
      </c>
      <c r="G8153">
        <v>50</v>
      </c>
      <c r="H8153">
        <v>10</v>
      </c>
      <c r="I8153" s="5">
        <f t="shared" si="1151"/>
        <v>7</v>
      </c>
      <c r="J8153" s="22">
        <v>1.0392798285683178E-4</v>
      </c>
      <c r="K8153">
        <v>1.6506E-4</v>
      </c>
      <c r="L8153" s="5" cm="1">
        <f t="array" ref="L8153">_xlfn.IFS(I8153=0, 0, I8153&gt;34, 0, AND(I8153&gt;0, I8153&lt;35), VLOOKUP(I8153, $A$63:$C$96, 3))</f>
        <v>4800</v>
      </c>
      <c r="M8153" s="5">
        <f t="shared" si="1150"/>
        <v>493.65791856995094</v>
      </c>
      <c r="N8153" s="5">
        <v>5080.2367081170505</v>
      </c>
      <c r="O8153" s="5">
        <f t="shared" si="1157"/>
        <v>4649.7402000000002</v>
      </c>
      <c r="P8153" s="5">
        <f t="shared" si="1158"/>
        <v>4649.7402000000002</v>
      </c>
      <c r="Q8153" s="5">
        <f t="shared" si="1152"/>
        <v>487.20077413479089</v>
      </c>
      <c r="R8153" s="5">
        <f>IF(O8153&gt;(P8153+U8153),O8153-P8153-U8153, 0)</f>
        <v>0</v>
      </c>
      <c r="S8153" s="5">
        <f t="shared" si="1153"/>
        <v>156.71694443516003</v>
      </c>
      <c r="T8153" s="5">
        <f t="shared" si="1154"/>
        <v>487.20077413479089</v>
      </c>
      <c r="U8153" s="5">
        <f>IF(O8153&gt;P8153,IF(V8152*($B$6/100)&gt;=O8153-P8153,(O8153-P8153), V8152*($B$6/100)), 0)</f>
        <v>0</v>
      </c>
      <c r="V8153" s="5">
        <f>V8152+(T8153*($B$5/100))-(U8153/($B$6/100))</f>
        <v>587083.20533993677</v>
      </c>
      <c r="W8153" s="5">
        <f t="shared" si="1155"/>
        <v>14677.080133498419</v>
      </c>
    </row>
    <row r="8154" spans="4:23" x14ac:dyDescent="0.25">
      <c r="D8154">
        <f t="shared" si="1156"/>
        <v>8152</v>
      </c>
      <c r="E8154" s="3">
        <v>44170</v>
      </c>
      <c r="F8154" s="4">
        <v>0.625</v>
      </c>
      <c r="G8154">
        <v>30</v>
      </c>
      <c r="H8154">
        <v>3</v>
      </c>
      <c r="I8154" s="5">
        <f t="shared" si="1151"/>
        <v>4</v>
      </c>
      <c r="J8154" s="22">
        <v>2.9693709387666222E-5</v>
      </c>
      <c r="K8154">
        <v>1.6834E-4</v>
      </c>
      <c r="L8154" s="5" cm="1">
        <f t="array" ref="L8154">_xlfn.IFS(I8154=0, 0, I8154&gt;34, 0, AND(I8154&gt;0, I8154&lt;35), VLOOKUP(I8154, $A$63:$C$96, 3))</f>
        <v>740</v>
      </c>
      <c r="M8154" s="5">
        <f t="shared" si="1150"/>
        <v>141.04511959141456</v>
      </c>
      <c r="N8154" s="5">
        <v>4672.9689600562451</v>
      </c>
      <c r="O8154" s="5">
        <f t="shared" si="1157"/>
        <v>4742.1378000000004</v>
      </c>
      <c r="P8154" s="5">
        <f t="shared" si="1158"/>
        <v>881.0451195914145</v>
      </c>
      <c r="Q8154" s="5">
        <f t="shared" si="1152"/>
        <v>0</v>
      </c>
      <c r="R8154" s="5">
        <f>IF(O8154&gt;(P8154+U8154),O8154-P8154-U8154, 0)</f>
        <v>0</v>
      </c>
      <c r="S8154" s="5">
        <f t="shared" si="1153"/>
        <v>0</v>
      </c>
      <c r="T8154" s="5">
        <f t="shared" si="1154"/>
        <v>0</v>
      </c>
      <c r="U8154" s="5">
        <f>IF(O8154&gt;P8154,IF(V8153*($B$6/100)&gt;=O8154-P8154,(O8154-P8154), V8153*($B$6/100)), 0)</f>
        <v>3861.0926804085857</v>
      </c>
      <c r="V8154" s="5">
        <f>V8153+(T8154*($B$5/100))-(U8154/($B$6/100))</f>
        <v>581567.35865363874</v>
      </c>
      <c r="W8154" s="5">
        <f t="shared" si="1155"/>
        <v>14539.183966340968</v>
      </c>
    </row>
    <row r="8155" spans="4:23" x14ac:dyDescent="0.25">
      <c r="D8155">
        <f t="shared" si="1156"/>
        <v>8153</v>
      </c>
      <c r="E8155" s="3">
        <v>44170</v>
      </c>
      <c r="F8155" s="4">
        <v>0.66666666666666663</v>
      </c>
      <c r="G8155">
        <v>40</v>
      </c>
      <c r="H8155">
        <v>0</v>
      </c>
      <c r="I8155" s="5">
        <f t="shared" si="1151"/>
        <v>6</v>
      </c>
      <c r="J8155" s="22">
        <v>2.4744757823055187E-6</v>
      </c>
      <c r="K8155">
        <v>1.7488000000000001E-4</v>
      </c>
      <c r="L8155" s="5" cm="1">
        <f t="array" ref="L8155">_xlfn.IFS(I8155=0, 0, I8155&gt;34, 0, AND(I8155&gt;0, I8155&lt;35), VLOOKUP(I8155, $A$63:$C$96, 3))</f>
        <v>2980</v>
      </c>
      <c r="M8155" s="5">
        <f t="shared" si="1150"/>
        <v>11.753759965951215</v>
      </c>
      <c r="N8155" s="5">
        <v>5393.1971906624858</v>
      </c>
      <c r="O8155" s="5">
        <f t="shared" si="1157"/>
        <v>4926.3696</v>
      </c>
      <c r="P8155" s="5">
        <f t="shared" si="1158"/>
        <v>2991.7537599659513</v>
      </c>
      <c r="Q8155" s="5">
        <f t="shared" si="1152"/>
        <v>0</v>
      </c>
      <c r="R8155" s="5">
        <f>IF(O8155&gt;(P8155+U8155),O8155-P8155-U8155, 0)</f>
        <v>0</v>
      </c>
      <c r="S8155" s="5">
        <f t="shared" si="1153"/>
        <v>0</v>
      </c>
      <c r="T8155" s="5">
        <f t="shared" si="1154"/>
        <v>0</v>
      </c>
      <c r="U8155" s="5">
        <f>IF(O8155&gt;P8155,IF(V8154*($B$6/100)&gt;=O8155-P8155,(O8155-P8155), V8154*($B$6/100)), 0)</f>
        <v>1934.6158400340487</v>
      </c>
      <c r="V8155" s="5">
        <f>V8154+(T8155*($B$5/100))-(U8155/($B$6/100))</f>
        <v>578803.62173930439</v>
      </c>
      <c r="W8155" s="5">
        <f t="shared" si="1155"/>
        <v>14470.090543482609</v>
      </c>
    </row>
    <row r="8156" spans="4:23" x14ac:dyDescent="0.25">
      <c r="D8156">
        <f t="shared" si="1156"/>
        <v>8154</v>
      </c>
      <c r="E8156" s="3">
        <v>44170</v>
      </c>
      <c r="F8156" s="4">
        <v>0.70833333333333337</v>
      </c>
      <c r="G8156">
        <v>30</v>
      </c>
      <c r="H8156">
        <v>0</v>
      </c>
      <c r="I8156" s="5">
        <f t="shared" si="1151"/>
        <v>4</v>
      </c>
      <c r="J8156" s="22">
        <v>0</v>
      </c>
      <c r="K8156">
        <v>1.9738000000000001E-4</v>
      </c>
      <c r="L8156" s="5" cm="1">
        <f t="array" ref="L8156">_xlfn.IFS(I8156=0, 0, I8156&gt;34, 0, AND(I8156&gt;0, I8156&lt;35), VLOOKUP(I8156, $A$63:$C$96, 3))</f>
        <v>740</v>
      </c>
      <c r="M8156" s="5">
        <f t="shared" si="1150"/>
        <v>0</v>
      </c>
      <c r="N8156" s="5">
        <v>6243.9977351660482</v>
      </c>
      <c r="O8156" s="5">
        <f t="shared" si="1157"/>
        <v>5560.1945999999998</v>
      </c>
      <c r="P8156" s="5">
        <f t="shared" si="1158"/>
        <v>740</v>
      </c>
      <c r="Q8156" s="5">
        <f t="shared" si="1152"/>
        <v>0</v>
      </c>
      <c r="R8156" s="5">
        <f>IF(O8156&gt;(P8156+U8156),O8156-P8156-U8156, 0)</f>
        <v>0</v>
      </c>
      <c r="S8156" s="5">
        <f t="shared" si="1153"/>
        <v>0</v>
      </c>
      <c r="T8156" s="5">
        <f t="shared" si="1154"/>
        <v>0</v>
      </c>
      <c r="U8156" s="5">
        <f>IF(O8156&gt;P8156,IF(V8155*($B$6/100)&gt;=O8156-P8156,(O8156-P8156), V8155*($B$6/100)), 0)</f>
        <v>4820.1945999999998</v>
      </c>
      <c r="V8156" s="5">
        <f>V8155+(T8156*($B$5/100))-(U8156/($B$6/100))</f>
        <v>571917.62945359014</v>
      </c>
      <c r="W8156" s="5">
        <f t="shared" si="1155"/>
        <v>14297.940736339753</v>
      </c>
    </row>
    <row r="8157" spans="4:23" x14ac:dyDescent="0.25">
      <c r="D8157">
        <f t="shared" si="1156"/>
        <v>8155</v>
      </c>
      <c r="E8157" s="3">
        <v>44170</v>
      </c>
      <c r="F8157" s="4">
        <v>0.75</v>
      </c>
      <c r="G8157">
        <v>20</v>
      </c>
      <c r="H8157">
        <v>0</v>
      </c>
      <c r="I8157" s="5">
        <f t="shared" si="1151"/>
        <v>3</v>
      </c>
      <c r="J8157" s="22">
        <v>0</v>
      </c>
      <c r="K8157">
        <v>2.4923000000000002E-4</v>
      </c>
      <c r="L8157" s="5" cm="1">
        <f t="array" ref="L8157">_xlfn.IFS(I8157=0, 0, I8157&gt;34, 0, AND(I8157&gt;0, I8157&lt;35), VLOOKUP(I8157, $A$63:$C$96, 3))</f>
        <v>232</v>
      </c>
      <c r="M8157" s="5">
        <f t="shared" si="1150"/>
        <v>0</v>
      </c>
      <c r="N8157" s="5">
        <v>6055.0038794666807</v>
      </c>
      <c r="O8157" s="5">
        <f t="shared" si="1157"/>
        <v>7020.8091000000013</v>
      </c>
      <c r="P8157" s="5">
        <f t="shared" si="1158"/>
        <v>232</v>
      </c>
      <c r="Q8157" s="5">
        <f t="shared" si="1152"/>
        <v>0</v>
      </c>
      <c r="R8157" s="5">
        <f>IF(O8157&gt;(P8157+U8157),O8157-P8157-U8157, 0)</f>
        <v>0</v>
      </c>
      <c r="S8157" s="5">
        <f t="shared" si="1153"/>
        <v>0</v>
      </c>
      <c r="T8157" s="5">
        <f t="shared" si="1154"/>
        <v>0</v>
      </c>
      <c r="U8157" s="5">
        <f>IF(O8157&gt;P8157,IF(V8156*($B$6/100)&gt;=O8157-P8157,(O8157-P8157), V8156*($B$6/100)), 0)</f>
        <v>6788.8091000000013</v>
      </c>
      <c r="V8157" s="5">
        <f>V8156+(T8157*($B$5/100))-(U8157/($B$6/100))</f>
        <v>562219.33073930442</v>
      </c>
      <c r="W8157" s="5">
        <f t="shared" si="1155"/>
        <v>14055.483268482611</v>
      </c>
    </row>
    <row r="8158" spans="4:23" x14ac:dyDescent="0.25">
      <c r="D8158">
        <f t="shared" si="1156"/>
        <v>8156</v>
      </c>
      <c r="E8158" s="3">
        <v>44170</v>
      </c>
      <c r="F8158" s="4">
        <v>0.79166666666666663</v>
      </c>
      <c r="G8158">
        <v>20</v>
      </c>
      <c r="H8158">
        <v>0</v>
      </c>
      <c r="I8158" s="5">
        <f t="shared" si="1151"/>
        <v>3</v>
      </c>
      <c r="J8158" s="22">
        <v>0</v>
      </c>
      <c r="K8158">
        <v>2.5024999999999998E-4</v>
      </c>
      <c r="L8158" s="5" cm="1">
        <f t="array" ref="L8158">_xlfn.IFS(I8158=0, 0, I8158&gt;34, 0, AND(I8158&gt;0, I8158&lt;35), VLOOKUP(I8158, $A$63:$C$96, 3))</f>
        <v>232</v>
      </c>
      <c r="M8158" s="5">
        <f t="shared" si="1150"/>
        <v>0</v>
      </c>
      <c r="N8158" s="5">
        <v>5885.531130193719</v>
      </c>
      <c r="O8158" s="5">
        <f t="shared" si="1157"/>
        <v>7049.5424999999996</v>
      </c>
      <c r="P8158" s="5">
        <f t="shared" si="1158"/>
        <v>232</v>
      </c>
      <c r="Q8158" s="5">
        <f t="shared" si="1152"/>
        <v>0</v>
      </c>
      <c r="R8158" s="5">
        <f>IF(O8158&gt;(P8158+U8158),O8158-P8158-U8158, 0)</f>
        <v>0</v>
      </c>
      <c r="S8158" s="5">
        <f t="shared" si="1153"/>
        <v>0</v>
      </c>
      <c r="T8158" s="5">
        <f t="shared" si="1154"/>
        <v>0</v>
      </c>
      <c r="U8158" s="5">
        <f>IF(O8158&gt;P8158,IF(V8157*($B$6/100)&gt;=O8158-P8158,(O8158-P8158), V8157*($B$6/100)), 0)</f>
        <v>6817.5424999999996</v>
      </c>
      <c r="V8158" s="5">
        <f>V8157+(T8158*($B$5/100))-(U8158/($B$6/100))</f>
        <v>552479.98431073304</v>
      </c>
      <c r="W8158" s="5">
        <f t="shared" si="1155"/>
        <v>13811.999607768326</v>
      </c>
    </row>
    <row r="8159" spans="4:23" x14ac:dyDescent="0.25">
      <c r="D8159">
        <f t="shared" si="1156"/>
        <v>8157</v>
      </c>
      <c r="E8159" s="3">
        <v>44170</v>
      </c>
      <c r="F8159" s="4">
        <v>0.83333333333333337</v>
      </c>
      <c r="G8159">
        <v>30</v>
      </c>
      <c r="H8159">
        <v>0</v>
      </c>
      <c r="I8159" s="5">
        <f t="shared" si="1151"/>
        <v>4</v>
      </c>
      <c r="J8159" s="22">
        <v>0</v>
      </c>
      <c r="K8159">
        <v>2.3099000000000001E-4</v>
      </c>
      <c r="L8159" s="5" cm="1">
        <f t="array" ref="L8159">_xlfn.IFS(I8159=0, 0, I8159&gt;34, 0, AND(I8159&gt;0, I8159&lt;35), VLOOKUP(I8159, $A$63:$C$96, 3))</f>
        <v>740</v>
      </c>
      <c r="M8159" s="5">
        <f t="shared" si="1150"/>
        <v>0</v>
      </c>
      <c r="N8159" s="5">
        <v>5900.5489709563881</v>
      </c>
      <c r="O8159" s="5">
        <f t="shared" si="1157"/>
        <v>6506.9883000000009</v>
      </c>
      <c r="P8159" s="5">
        <f t="shared" si="1158"/>
        <v>740</v>
      </c>
      <c r="Q8159" s="5">
        <f t="shared" si="1152"/>
        <v>0</v>
      </c>
      <c r="R8159" s="5">
        <f>IF(O8159&gt;(P8159+U8159),O8159-P8159-U8159, 0)</f>
        <v>0</v>
      </c>
      <c r="S8159" s="5">
        <f t="shared" si="1153"/>
        <v>0</v>
      </c>
      <c r="T8159" s="5">
        <f t="shared" si="1154"/>
        <v>0</v>
      </c>
      <c r="U8159" s="5">
        <f>IF(O8159&gt;P8159,IF(V8158*($B$6/100)&gt;=O8159-P8159,(O8159-P8159), V8158*($B$6/100)), 0)</f>
        <v>5766.9883000000009</v>
      </c>
      <c r="V8159" s="5">
        <f>V8158+(T8159*($B$5/100))-(U8159/($B$6/100))</f>
        <v>544241.42959644727</v>
      </c>
      <c r="W8159" s="5">
        <f t="shared" si="1155"/>
        <v>13606.035739911182</v>
      </c>
    </row>
    <row r="8160" spans="4:23" x14ac:dyDescent="0.25">
      <c r="D8160">
        <f t="shared" si="1156"/>
        <v>8158</v>
      </c>
      <c r="E8160" s="3">
        <v>44170</v>
      </c>
      <c r="F8160" s="4">
        <v>0.875</v>
      </c>
      <c r="G8160">
        <v>30</v>
      </c>
      <c r="H8160">
        <v>0</v>
      </c>
      <c r="I8160" s="5">
        <f t="shared" si="1151"/>
        <v>4</v>
      </c>
      <c r="J8160" s="22">
        <v>0</v>
      </c>
      <c r="K8160">
        <v>2.0722000000000001E-4</v>
      </c>
      <c r="L8160" s="5" cm="1">
        <f t="array" ref="L8160">_xlfn.IFS(I8160=0, 0, I8160&gt;34, 0, AND(I8160&gt;0, I8160&lt;35), VLOOKUP(I8160, $A$63:$C$96, 3))</f>
        <v>740</v>
      </c>
      <c r="M8160" s="5">
        <f t="shared" si="1150"/>
        <v>0</v>
      </c>
      <c r="N8160" s="5">
        <v>5848.9389844479656</v>
      </c>
      <c r="O8160" s="5">
        <f t="shared" si="1157"/>
        <v>5837.3873999999996</v>
      </c>
      <c r="P8160" s="5">
        <f t="shared" si="1158"/>
        <v>740</v>
      </c>
      <c r="Q8160" s="5">
        <f t="shared" si="1152"/>
        <v>0</v>
      </c>
      <c r="R8160" s="5">
        <f>IF(O8160&gt;(P8160+U8160),O8160-P8160-U8160, 0)</f>
        <v>0</v>
      </c>
      <c r="S8160" s="5">
        <f t="shared" si="1153"/>
        <v>0</v>
      </c>
      <c r="T8160" s="5">
        <f t="shared" si="1154"/>
        <v>0</v>
      </c>
      <c r="U8160" s="5">
        <f>IF(O8160&gt;P8160,IF(V8159*($B$6/100)&gt;=O8160-P8160,(O8160-P8160), V8159*($B$6/100)), 0)</f>
        <v>5097.3873999999996</v>
      </c>
      <c r="V8160" s="5">
        <f>V8159+(T8160*($B$5/100))-(U8160/($B$6/100))</f>
        <v>536959.44759644731</v>
      </c>
      <c r="W8160" s="5">
        <f t="shared" si="1155"/>
        <v>13423.986189911182</v>
      </c>
    </row>
    <row r="8161" spans="4:23" x14ac:dyDescent="0.25">
      <c r="D8161">
        <f t="shared" si="1156"/>
        <v>8159</v>
      </c>
      <c r="E8161" s="3">
        <v>44170</v>
      </c>
      <c r="F8161" s="4">
        <v>0.91666666666666663</v>
      </c>
      <c r="G8161">
        <v>30</v>
      </c>
      <c r="H8161">
        <v>0</v>
      </c>
      <c r="I8161" s="5">
        <f t="shared" si="1151"/>
        <v>4</v>
      </c>
      <c r="J8161" s="22">
        <v>0</v>
      </c>
      <c r="K8161">
        <v>1.8816000000000001E-4</v>
      </c>
      <c r="L8161" s="5" cm="1">
        <f t="array" ref="L8161">_xlfn.IFS(I8161=0, 0, I8161&gt;34, 0, AND(I8161&gt;0, I8161&lt;35), VLOOKUP(I8161, $A$63:$C$96, 3))</f>
        <v>740</v>
      </c>
      <c r="M8161" s="5">
        <f t="shared" si="1150"/>
        <v>0</v>
      </c>
      <c r="N8161" s="5">
        <v>5510.7111396129276</v>
      </c>
      <c r="O8161" s="5">
        <f t="shared" si="1157"/>
        <v>5300.467200000001</v>
      </c>
      <c r="P8161" s="5">
        <f t="shared" si="1158"/>
        <v>740</v>
      </c>
      <c r="Q8161" s="5">
        <f t="shared" si="1152"/>
        <v>0</v>
      </c>
      <c r="R8161" s="5">
        <f>IF(O8161&gt;(P8161+U8161),O8161-P8161-U8161, 0)</f>
        <v>0</v>
      </c>
      <c r="S8161" s="5">
        <f t="shared" si="1153"/>
        <v>0</v>
      </c>
      <c r="T8161" s="5">
        <f t="shared" si="1154"/>
        <v>0</v>
      </c>
      <c r="U8161" s="5">
        <f>IF(O8161&gt;P8161,IF(V8160*($B$6/100)&gt;=O8161-P8161,(O8161-P8161), V8160*($B$6/100)), 0)</f>
        <v>4560.467200000001</v>
      </c>
      <c r="V8161" s="5">
        <f>V8160+(T8161*($B$5/100))-(U8161/($B$6/100))</f>
        <v>530444.49445359013</v>
      </c>
      <c r="W8161" s="5">
        <f t="shared" si="1155"/>
        <v>13261.112361339754</v>
      </c>
    </row>
    <row r="8162" spans="4:23" x14ac:dyDescent="0.25">
      <c r="D8162">
        <f t="shared" si="1156"/>
        <v>8160</v>
      </c>
      <c r="E8162" s="3">
        <v>44170</v>
      </c>
      <c r="F8162" s="4">
        <v>0.95833333333333337</v>
      </c>
      <c r="G8162">
        <v>30</v>
      </c>
      <c r="H8162">
        <v>0</v>
      </c>
      <c r="I8162" s="5">
        <f t="shared" si="1151"/>
        <v>4</v>
      </c>
      <c r="J8162" s="22">
        <v>0</v>
      </c>
      <c r="K8162">
        <v>1.7415E-4</v>
      </c>
      <c r="L8162" s="5" cm="1">
        <f t="array" ref="L8162">_xlfn.IFS(I8162=0, 0, I8162&gt;34, 0, AND(I8162&gt;0, I8162&lt;35), VLOOKUP(I8162, $A$63:$C$96, 3))</f>
        <v>740</v>
      </c>
      <c r="M8162" s="5">
        <f t="shared" si="1150"/>
        <v>0</v>
      </c>
      <c r="N8162" s="5">
        <v>4927.1601343395541</v>
      </c>
      <c r="O8162" s="5">
        <f t="shared" si="1157"/>
        <v>4905.8055000000004</v>
      </c>
      <c r="P8162" s="5">
        <f t="shared" si="1158"/>
        <v>740</v>
      </c>
      <c r="Q8162" s="5">
        <f t="shared" si="1152"/>
        <v>0</v>
      </c>
      <c r="R8162" s="5">
        <f>IF(O8162&gt;(P8162+U8162),O8162-P8162-U8162, 0)</f>
        <v>0</v>
      </c>
      <c r="S8162" s="5">
        <f t="shared" si="1153"/>
        <v>0</v>
      </c>
      <c r="T8162" s="5">
        <f t="shared" si="1154"/>
        <v>0</v>
      </c>
      <c r="U8162" s="5">
        <f>IF(O8162&gt;P8162,IF(V8161*($B$6/100)&gt;=O8162-P8162,(O8162-P8162), V8161*($B$6/100)), 0)</f>
        <v>4165.8055000000004</v>
      </c>
      <c r="V8162" s="5">
        <f>V8161+(T8162*($B$5/100))-(U8162/($B$6/100))</f>
        <v>524493.34373930446</v>
      </c>
      <c r="W8162" s="5">
        <f t="shared" si="1155"/>
        <v>13112.333593482612</v>
      </c>
    </row>
    <row r="8163" spans="4:23" x14ac:dyDescent="0.25">
      <c r="D8163">
        <f t="shared" si="1156"/>
        <v>8161</v>
      </c>
      <c r="E8163" s="3">
        <v>44171</v>
      </c>
      <c r="F8163" s="4">
        <v>0</v>
      </c>
      <c r="G8163">
        <v>30</v>
      </c>
      <c r="H8163">
        <v>0</v>
      </c>
      <c r="I8163" s="5">
        <f t="shared" si="1151"/>
        <v>4</v>
      </c>
      <c r="J8163" s="22">
        <v>0</v>
      </c>
      <c r="K8163">
        <v>1.5220000000000001E-4</v>
      </c>
      <c r="L8163" s="5" cm="1">
        <f t="array" ref="L8163">_xlfn.IFS(I8163=0, 0, I8163&gt;34, 0, AND(I8163&gt;0, I8163&lt;35), VLOOKUP(I8163, $A$63:$C$96, 3))</f>
        <v>740</v>
      </c>
      <c r="M8163" s="5">
        <f t="shared" si="1150"/>
        <v>0</v>
      </c>
      <c r="N8163" s="5">
        <v>3994.9368902750502</v>
      </c>
      <c r="O8163" s="5">
        <f t="shared" si="1157"/>
        <v>4287.4740000000002</v>
      </c>
      <c r="P8163" s="5">
        <f t="shared" si="1158"/>
        <v>740</v>
      </c>
      <c r="Q8163" s="5">
        <f t="shared" si="1152"/>
        <v>0</v>
      </c>
      <c r="R8163" s="5">
        <f>IF(O8163&gt;(P8163+U8163),O8163-P8163-U8163, 0)</f>
        <v>0</v>
      </c>
      <c r="S8163" s="5">
        <f t="shared" si="1153"/>
        <v>0</v>
      </c>
      <c r="T8163" s="5">
        <f t="shared" si="1154"/>
        <v>0</v>
      </c>
      <c r="U8163" s="5">
        <f>IF(O8163&gt;P8163,IF(V8162*($B$6/100)&gt;=O8163-P8163,(O8163-P8163), V8162*($B$6/100)), 0)</f>
        <v>3547.4740000000002</v>
      </c>
      <c r="V8163" s="5">
        <f>V8162+(T8163*($B$5/100))-(U8163/($B$6/100))</f>
        <v>519425.52373930445</v>
      </c>
      <c r="W8163" s="5">
        <f t="shared" si="1155"/>
        <v>12985.638093482612</v>
      </c>
    </row>
    <row r="8164" spans="4:23" x14ac:dyDescent="0.25">
      <c r="D8164">
        <f t="shared" si="1156"/>
        <v>8162</v>
      </c>
      <c r="E8164" s="3">
        <v>44171</v>
      </c>
      <c r="F8164" s="4">
        <v>4.1666666666666664E-2</v>
      </c>
      <c r="G8164">
        <v>30</v>
      </c>
      <c r="H8164">
        <v>0</v>
      </c>
      <c r="I8164" s="5">
        <f t="shared" si="1151"/>
        <v>4</v>
      </c>
      <c r="J8164" s="22">
        <v>0</v>
      </c>
      <c r="K8164">
        <v>1.2364E-4</v>
      </c>
      <c r="L8164" s="5" cm="1">
        <f t="array" ref="L8164">_xlfn.IFS(I8164=0, 0, I8164&gt;34, 0, AND(I8164&gt;0, I8164&lt;35), VLOOKUP(I8164, $A$63:$C$96, 3))</f>
        <v>740</v>
      </c>
      <c r="M8164" s="5">
        <f t="shared" si="1150"/>
        <v>0</v>
      </c>
      <c r="N8164" s="5">
        <v>3464.7508353086932</v>
      </c>
      <c r="O8164" s="5">
        <f t="shared" si="1157"/>
        <v>3482.9387999999999</v>
      </c>
      <c r="P8164" s="5">
        <f t="shared" si="1158"/>
        <v>740</v>
      </c>
      <c r="Q8164" s="5">
        <f t="shared" si="1152"/>
        <v>0</v>
      </c>
      <c r="R8164" s="5">
        <f>IF(O8164&gt;(P8164+U8164),O8164-P8164-U8164, 0)</f>
        <v>0</v>
      </c>
      <c r="S8164" s="5">
        <f t="shared" si="1153"/>
        <v>0</v>
      </c>
      <c r="T8164" s="5">
        <f t="shared" si="1154"/>
        <v>0</v>
      </c>
      <c r="U8164" s="5">
        <f>IF(O8164&gt;P8164,IF(V8163*($B$6/100)&gt;=O8164-P8164,(O8164-P8164), V8163*($B$6/100)), 0)</f>
        <v>2742.9387999999999</v>
      </c>
      <c r="V8164" s="5">
        <f>V8163+(T8164*($B$5/100))-(U8164/($B$6/100))</f>
        <v>515507.03973930445</v>
      </c>
      <c r="W8164" s="5">
        <f t="shared" si="1155"/>
        <v>12887.675993482611</v>
      </c>
    </row>
    <row r="8165" spans="4:23" x14ac:dyDescent="0.25">
      <c r="D8165">
        <f t="shared" si="1156"/>
        <v>8163</v>
      </c>
      <c r="E8165" s="3">
        <v>44171</v>
      </c>
      <c r="F8165" s="4">
        <v>8.3333333333333329E-2</v>
      </c>
      <c r="G8165">
        <v>30</v>
      </c>
      <c r="H8165">
        <v>0</v>
      </c>
      <c r="I8165" s="5">
        <f t="shared" si="1151"/>
        <v>4</v>
      </c>
      <c r="J8165" s="22">
        <v>0</v>
      </c>
      <c r="K8165">
        <v>9.9259999999999995E-5</v>
      </c>
      <c r="L8165" s="5" cm="1">
        <f t="array" ref="L8165">_xlfn.IFS(I8165=0, 0, I8165&gt;34, 0, AND(I8165&gt;0, I8165&lt;35), VLOOKUP(I8165, $A$63:$C$96, 3))</f>
        <v>740</v>
      </c>
      <c r="M8165" s="5">
        <f t="shared" si="1150"/>
        <v>0</v>
      </c>
      <c r="N8165" s="5">
        <v>3323.2483685936677</v>
      </c>
      <c r="O8165" s="5">
        <f t="shared" si="1157"/>
        <v>2796.1541999999995</v>
      </c>
      <c r="P8165" s="5">
        <f t="shared" si="1158"/>
        <v>740</v>
      </c>
      <c r="Q8165" s="5">
        <f t="shared" si="1152"/>
        <v>0</v>
      </c>
      <c r="R8165" s="5">
        <f>IF(O8165&gt;(P8165+U8165),O8165-P8165-U8165, 0)</f>
        <v>0</v>
      </c>
      <c r="S8165" s="5">
        <f t="shared" si="1153"/>
        <v>0</v>
      </c>
      <c r="T8165" s="5">
        <f t="shared" si="1154"/>
        <v>0</v>
      </c>
      <c r="U8165" s="5">
        <f>IF(O8165&gt;P8165,IF(V8164*($B$6/100)&gt;=O8165-P8165,(O8165-P8165), V8164*($B$6/100)), 0)</f>
        <v>2056.1541999999995</v>
      </c>
      <c r="V8165" s="5">
        <f>V8164+(T8165*($B$5/100))-(U8165/($B$6/100))</f>
        <v>512569.6765964473</v>
      </c>
      <c r="W8165" s="5">
        <f t="shared" si="1155"/>
        <v>12814.241914911183</v>
      </c>
    </row>
    <row r="8166" spans="4:23" x14ac:dyDescent="0.25">
      <c r="D8166">
        <f t="shared" si="1156"/>
        <v>8164</v>
      </c>
      <c r="E8166" s="3">
        <v>44171</v>
      </c>
      <c r="F8166" s="4">
        <v>0.125</v>
      </c>
      <c r="G8166">
        <v>10</v>
      </c>
      <c r="H8166">
        <v>0</v>
      </c>
      <c r="I8166" s="5">
        <f t="shared" si="1151"/>
        <v>1</v>
      </c>
      <c r="J8166" s="22">
        <v>0</v>
      </c>
      <c r="K8166">
        <v>8.5420000000000005E-5</v>
      </c>
      <c r="L8166" s="5" cm="1">
        <f t="array" ref="L8166">_xlfn.IFS(I8166=0, 0, I8166&gt;34, 0, AND(I8166&gt;0, I8166&lt;35), VLOOKUP(I8166, $A$63:$C$96, 3))</f>
        <v>0</v>
      </c>
      <c r="M8166" s="5">
        <f t="shared" si="1150"/>
        <v>0</v>
      </c>
      <c r="N8166" s="5">
        <v>3406.5252947194922</v>
      </c>
      <c r="O8166" s="5">
        <f t="shared" si="1157"/>
        <v>2406.2814000000003</v>
      </c>
      <c r="P8166" s="5">
        <f t="shared" si="1158"/>
        <v>0</v>
      </c>
      <c r="Q8166" s="5">
        <f t="shared" si="1152"/>
        <v>0</v>
      </c>
      <c r="R8166" s="5">
        <f>IF(O8166&gt;(P8166+U8166),O8166-P8166-U8166, 0)</f>
        <v>0</v>
      </c>
      <c r="S8166" s="5">
        <f t="shared" si="1153"/>
        <v>0</v>
      </c>
      <c r="T8166" s="5">
        <f t="shared" si="1154"/>
        <v>0</v>
      </c>
      <c r="U8166" s="5">
        <f>IF(O8166&gt;P8166,IF(V8165*($B$6/100)&gt;=O8166-P8166,(O8166-P8166), V8165*($B$6/100)), 0)</f>
        <v>2406.2814000000003</v>
      </c>
      <c r="V8166" s="5">
        <f>V8165+(T8166*($B$5/100))-(U8166/($B$6/100))</f>
        <v>509132.13173930446</v>
      </c>
      <c r="W8166" s="5">
        <f t="shared" si="1155"/>
        <v>12728.303293482611</v>
      </c>
    </row>
    <row r="8167" spans="4:23" x14ac:dyDescent="0.25">
      <c r="D8167">
        <f t="shared" si="1156"/>
        <v>8165</v>
      </c>
      <c r="E8167" s="3">
        <v>44171</v>
      </c>
      <c r="F8167" s="4">
        <v>0.16666666666666666</v>
      </c>
      <c r="G8167">
        <v>10</v>
      </c>
      <c r="H8167">
        <v>0</v>
      </c>
      <c r="I8167" s="5">
        <f t="shared" si="1151"/>
        <v>1</v>
      </c>
      <c r="J8167" s="22">
        <v>0</v>
      </c>
      <c r="K8167">
        <v>7.8119999999999991E-5</v>
      </c>
      <c r="L8167" s="5" cm="1">
        <f t="array" ref="L8167">_xlfn.IFS(I8167=0, 0, I8167&gt;34, 0, AND(I8167&gt;0, I8167&lt;35), VLOOKUP(I8167, $A$63:$C$96, 3))</f>
        <v>0</v>
      </c>
      <c r="M8167" s="5">
        <f t="shared" si="1150"/>
        <v>0</v>
      </c>
      <c r="N8167" s="5">
        <v>3542.7270774874105</v>
      </c>
      <c r="O8167" s="5">
        <f t="shared" si="1157"/>
        <v>2200.6403999999998</v>
      </c>
      <c r="P8167" s="5">
        <f t="shared" si="1158"/>
        <v>0</v>
      </c>
      <c r="Q8167" s="5">
        <f t="shared" si="1152"/>
        <v>0</v>
      </c>
      <c r="R8167" s="5">
        <f>IF(O8167&gt;(P8167+U8167),O8167-P8167-U8167, 0)</f>
        <v>0</v>
      </c>
      <c r="S8167" s="5">
        <f t="shared" si="1153"/>
        <v>0</v>
      </c>
      <c r="T8167" s="5">
        <f t="shared" si="1154"/>
        <v>0</v>
      </c>
      <c r="U8167" s="5">
        <f>IF(O8167&gt;P8167,IF(V8166*($B$6/100)&gt;=O8167-P8167,(O8167-P8167), V8166*($B$6/100)), 0)</f>
        <v>2200.6403999999998</v>
      </c>
      <c r="V8167" s="5">
        <f>V8166+(T8167*($B$5/100))-(U8167/($B$6/100))</f>
        <v>505988.35973930446</v>
      </c>
      <c r="W8167" s="5">
        <f t="shared" si="1155"/>
        <v>12649.708993482611</v>
      </c>
    </row>
    <row r="8168" spans="4:23" x14ac:dyDescent="0.25">
      <c r="D8168">
        <f t="shared" si="1156"/>
        <v>8166</v>
      </c>
      <c r="E8168" s="3">
        <v>44171</v>
      </c>
      <c r="F8168" s="4">
        <v>0.20833333333333334</v>
      </c>
      <c r="G8168">
        <v>30</v>
      </c>
      <c r="H8168">
        <v>0</v>
      </c>
      <c r="I8168" s="5">
        <f t="shared" si="1151"/>
        <v>4</v>
      </c>
      <c r="J8168" s="22">
        <v>0</v>
      </c>
      <c r="K8168">
        <v>7.4909999999999999E-5</v>
      </c>
      <c r="L8168" s="5" cm="1">
        <f t="array" ref="L8168">_xlfn.IFS(I8168=0, 0, I8168&gt;34, 0, AND(I8168&gt;0, I8168&lt;35), VLOOKUP(I8168, $A$63:$C$96, 3))</f>
        <v>740</v>
      </c>
      <c r="M8168" s="5">
        <f t="shared" si="1150"/>
        <v>0</v>
      </c>
      <c r="N8168" s="5">
        <v>3777.1326786275117</v>
      </c>
      <c r="O8168" s="5">
        <f t="shared" si="1157"/>
        <v>2110.2147</v>
      </c>
      <c r="P8168" s="5">
        <f t="shared" si="1158"/>
        <v>740</v>
      </c>
      <c r="Q8168" s="5">
        <f t="shared" si="1152"/>
        <v>0</v>
      </c>
      <c r="R8168" s="5">
        <f>IF(O8168&gt;(P8168+U8168),O8168-P8168-U8168, 0)</f>
        <v>0</v>
      </c>
      <c r="S8168" s="5">
        <f t="shared" si="1153"/>
        <v>0</v>
      </c>
      <c r="T8168" s="5">
        <f t="shared" si="1154"/>
        <v>0</v>
      </c>
      <c r="U8168" s="5">
        <f>IF(O8168&gt;P8168,IF(V8167*($B$6/100)&gt;=O8168-P8168,(O8168-P8168), V8167*($B$6/100)), 0)</f>
        <v>1370.2147</v>
      </c>
      <c r="V8168" s="5">
        <f>V8167+(T8168*($B$5/100))-(U8168/($B$6/100))</f>
        <v>504030.91016787587</v>
      </c>
      <c r="W8168" s="5">
        <f t="shared" si="1155"/>
        <v>12600.772754196896</v>
      </c>
    </row>
    <row r="8169" spans="4:23" x14ac:dyDescent="0.25">
      <c r="D8169">
        <f t="shared" si="1156"/>
        <v>8167</v>
      </c>
      <c r="E8169" s="3">
        <v>44171</v>
      </c>
      <c r="F8169" s="4">
        <v>0.25</v>
      </c>
      <c r="G8169">
        <v>20</v>
      </c>
      <c r="H8169">
        <v>0</v>
      </c>
      <c r="I8169" s="5">
        <f t="shared" si="1151"/>
        <v>3</v>
      </c>
      <c r="J8169" s="22">
        <v>0</v>
      </c>
      <c r="K8169">
        <v>7.5679999999999994E-5</v>
      </c>
      <c r="L8169" s="5" cm="1">
        <f t="array" ref="L8169">_xlfn.IFS(I8169=0, 0, I8169&gt;34, 0, AND(I8169&gt;0, I8169&lt;35), VLOOKUP(I8169, $A$63:$C$96, 3))</f>
        <v>232</v>
      </c>
      <c r="M8169" s="5">
        <f t="shared" si="1150"/>
        <v>0</v>
      </c>
      <c r="N8169" s="5">
        <v>4252.7999052242712</v>
      </c>
      <c r="O8169" s="5">
        <f t="shared" si="1157"/>
        <v>2131.9055999999996</v>
      </c>
      <c r="P8169" s="5">
        <f t="shared" si="1158"/>
        <v>232</v>
      </c>
      <c r="Q8169" s="5">
        <f t="shared" si="1152"/>
        <v>0</v>
      </c>
      <c r="R8169" s="5">
        <f>IF(O8169&gt;(P8169+U8169),O8169-P8169-U8169, 0)</f>
        <v>0</v>
      </c>
      <c r="S8169" s="5">
        <f t="shared" si="1153"/>
        <v>0</v>
      </c>
      <c r="T8169" s="5">
        <f t="shared" si="1154"/>
        <v>0</v>
      </c>
      <c r="U8169" s="5">
        <f>IF(O8169&gt;P8169,IF(V8168*($B$6/100)&gt;=O8169-P8169,(O8169-P8169), V8168*($B$6/100)), 0)</f>
        <v>1899.9055999999996</v>
      </c>
      <c r="V8169" s="5">
        <f>V8168+(T8169*($B$5/100))-(U8169/($B$6/100))</f>
        <v>501316.759310733</v>
      </c>
      <c r="W8169" s="5">
        <f t="shared" si="1155"/>
        <v>12532.918982768326</v>
      </c>
    </row>
    <row r="8170" spans="4:23" x14ac:dyDescent="0.25">
      <c r="D8170">
        <f t="shared" si="1156"/>
        <v>8168</v>
      </c>
      <c r="E8170" s="3">
        <v>44171</v>
      </c>
      <c r="F8170" s="4">
        <v>0.29166666666666669</v>
      </c>
      <c r="G8170">
        <v>20</v>
      </c>
      <c r="H8170">
        <v>0</v>
      </c>
      <c r="I8170" s="5">
        <f t="shared" si="1151"/>
        <v>3</v>
      </c>
      <c r="J8170" s="22">
        <v>0</v>
      </c>
      <c r="K8170">
        <v>8.1810000000000004E-5</v>
      </c>
      <c r="L8170" s="5" cm="1">
        <f t="array" ref="L8170">_xlfn.IFS(I8170=0, 0, I8170&gt;34, 0, AND(I8170&gt;0, I8170&lt;35), VLOOKUP(I8170, $A$63:$C$96, 3))</f>
        <v>232</v>
      </c>
      <c r="M8170" s="5">
        <f t="shared" si="1150"/>
        <v>0</v>
      </c>
      <c r="N8170" s="5">
        <v>5187.1526614847344</v>
      </c>
      <c r="O8170" s="5">
        <f t="shared" si="1157"/>
        <v>2304.5877</v>
      </c>
      <c r="P8170" s="5">
        <f t="shared" si="1158"/>
        <v>232</v>
      </c>
      <c r="Q8170" s="5">
        <f t="shared" si="1152"/>
        <v>0</v>
      </c>
      <c r="R8170" s="5">
        <f>IF(O8170&gt;(P8170+U8170),O8170-P8170-U8170, 0)</f>
        <v>0</v>
      </c>
      <c r="S8170" s="5">
        <f t="shared" si="1153"/>
        <v>0</v>
      </c>
      <c r="T8170" s="5">
        <f t="shared" si="1154"/>
        <v>0</v>
      </c>
      <c r="U8170" s="5">
        <f>IF(O8170&gt;P8170,IF(V8169*($B$6/100)&gt;=O8170-P8170,(O8170-P8170), V8169*($B$6/100)), 0)</f>
        <v>2072.5877</v>
      </c>
      <c r="V8170" s="5">
        <f>V8169+(T8170*($B$5/100))-(U8170/($B$6/100))</f>
        <v>498355.91973930446</v>
      </c>
      <c r="W8170" s="5">
        <f t="shared" si="1155"/>
        <v>12458.897993482611</v>
      </c>
    </row>
    <row r="8171" spans="4:23" x14ac:dyDescent="0.25">
      <c r="D8171">
        <f t="shared" si="1156"/>
        <v>8169</v>
      </c>
      <c r="E8171" s="3">
        <v>44171</v>
      </c>
      <c r="F8171" s="4">
        <v>0.33333333333333331</v>
      </c>
      <c r="G8171">
        <v>30</v>
      </c>
      <c r="H8171">
        <v>0</v>
      </c>
      <c r="I8171" s="5">
        <f t="shared" si="1151"/>
        <v>4</v>
      </c>
      <c r="J8171" s="22">
        <v>2.4744757823055187E-6</v>
      </c>
      <c r="K8171">
        <v>9.7919999999999998E-5</v>
      </c>
      <c r="L8171" s="5" cm="1">
        <f t="array" ref="L8171">_xlfn.IFS(I8171=0, 0, I8171&gt;34, 0, AND(I8171&gt;0, I8171&lt;35), VLOOKUP(I8171, $A$63:$C$96, 3))</f>
        <v>740</v>
      </c>
      <c r="M8171" s="5">
        <f t="shared" si="1150"/>
        <v>11.753759965951215</v>
      </c>
      <c r="N8171" s="5">
        <v>6393.9778699729322</v>
      </c>
      <c r="O8171" s="5">
        <f t="shared" si="1157"/>
        <v>2758.4064000000003</v>
      </c>
      <c r="P8171" s="5">
        <f t="shared" si="1158"/>
        <v>751.75375996595119</v>
      </c>
      <c r="Q8171" s="5">
        <f t="shared" si="1152"/>
        <v>0</v>
      </c>
      <c r="R8171" s="5">
        <f>IF(O8171&gt;(P8171+U8171),O8171-P8171-U8171, 0)</f>
        <v>0</v>
      </c>
      <c r="S8171" s="5">
        <f t="shared" si="1153"/>
        <v>0</v>
      </c>
      <c r="T8171" s="5">
        <f t="shared" si="1154"/>
        <v>0</v>
      </c>
      <c r="U8171" s="5">
        <f>IF(O8171&gt;P8171,IF(V8170*($B$6/100)&gt;=O8171-P8171,(O8171-P8171), V8170*($B$6/100)), 0)</f>
        <v>2006.652640034049</v>
      </c>
      <c r="V8171" s="5">
        <f>V8170+(T8171*($B$5/100))-(U8171/($B$6/100))</f>
        <v>495489.27311068441</v>
      </c>
      <c r="W8171" s="5">
        <f t="shared" si="1155"/>
        <v>12387.231827767111</v>
      </c>
    </row>
    <row r="8172" spans="4:23" x14ac:dyDescent="0.25">
      <c r="D8172">
        <f t="shared" si="1156"/>
        <v>8170</v>
      </c>
      <c r="E8172" s="3">
        <v>44171</v>
      </c>
      <c r="F8172" s="4">
        <v>0.375</v>
      </c>
      <c r="G8172">
        <v>10</v>
      </c>
      <c r="H8172">
        <v>0</v>
      </c>
      <c r="I8172" s="5">
        <f t="shared" si="1151"/>
        <v>1</v>
      </c>
      <c r="J8172" s="22">
        <v>2.4744757823055186E-5</v>
      </c>
      <c r="K8172">
        <v>1.2838999999999998E-4</v>
      </c>
      <c r="L8172" s="5" cm="1">
        <f t="array" ref="L8172">_xlfn.IFS(I8172=0, 0, I8172&gt;34, 0, AND(I8172&gt;0, I8172&lt;35), VLOOKUP(I8172, $A$63:$C$96, 3))</f>
        <v>0</v>
      </c>
      <c r="M8172" s="5">
        <f t="shared" si="1150"/>
        <v>117.53759965951213</v>
      </c>
      <c r="N8172" s="5">
        <v>7744.5078246089233</v>
      </c>
      <c r="O8172" s="5">
        <f t="shared" si="1157"/>
        <v>3616.7462999999993</v>
      </c>
      <c r="P8172" s="5">
        <f t="shared" si="1158"/>
        <v>117.53759965951213</v>
      </c>
      <c r="Q8172" s="5">
        <f t="shared" si="1152"/>
        <v>0</v>
      </c>
      <c r="R8172" s="5">
        <f>IF(O8172&gt;(P8172+U8172),O8172-P8172-U8172, 0)</f>
        <v>0</v>
      </c>
      <c r="S8172" s="5">
        <f t="shared" si="1153"/>
        <v>0</v>
      </c>
      <c r="T8172" s="5">
        <f t="shared" si="1154"/>
        <v>0</v>
      </c>
      <c r="U8172" s="5">
        <f>IF(O8172&gt;P8172,IF(V8171*($B$6/100)&gt;=O8172-P8172,(O8172-P8172), V8171*($B$6/100)), 0)</f>
        <v>3499.2087003404872</v>
      </c>
      <c r="V8172" s="5">
        <f>V8171+(T8172*($B$5/100))-(U8172/($B$6/100))</f>
        <v>490490.40353876946</v>
      </c>
      <c r="W8172" s="5">
        <f t="shared" si="1155"/>
        <v>12262.260088469237</v>
      </c>
    </row>
    <row r="8173" spans="4:23" x14ac:dyDescent="0.25">
      <c r="D8173">
        <f t="shared" si="1156"/>
        <v>8171</v>
      </c>
      <c r="E8173" s="3">
        <v>44171</v>
      </c>
      <c r="F8173" s="4">
        <v>0.41666666666666669</v>
      </c>
      <c r="G8173">
        <v>20</v>
      </c>
      <c r="H8173">
        <v>0</v>
      </c>
      <c r="I8173" s="5">
        <f t="shared" si="1151"/>
        <v>3</v>
      </c>
      <c r="J8173" s="22">
        <v>3.4642660952277262E-5</v>
      </c>
      <c r="K8173">
        <v>1.5970000000000001E-4</v>
      </c>
      <c r="L8173" s="5" cm="1">
        <f t="array" ref="L8173">_xlfn.IFS(I8173=0, 0, I8173&gt;34, 0, AND(I8173&gt;0, I8173&lt;35), VLOOKUP(I8173, $A$63:$C$96, 3))</f>
        <v>232</v>
      </c>
      <c r="M8173" s="5">
        <f t="shared" si="1150"/>
        <v>164.552639523317</v>
      </c>
      <c r="N8173" s="5">
        <v>8529.979252397683</v>
      </c>
      <c r="O8173" s="5">
        <f t="shared" si="1157"/>
        <v>4498.7489999999998</v>
      </c>
      <c r="P8173" s="5">
        <f t="shared" si="1158"/>
        <v>396.552639523317</v>
      </c>
      <c r="Q8173" s="5">
        <f t="shared" si="1152"/>
        <v>0</v>
      </c>
      <c r="R8173" s="5">
        <f>IF(O8173&gt;(P8173+U8173),O8173-P8173-U8173, 0)</f>
        <v>0</v>
      </c>
      <c r="S8173" s="5">
        <f t="shared" si="1153"/>
        <v>0</v>
      </c>
      <c r="T8173" s="5">
        <f t="shared" si="1154"/>
        <v>0</v>
      </c>
      <c r="U8173" s="5">
        <f>IF(O8173&gt;P8173,IF(V8172*($B$6/100)&gt;=O8173-P8173,(O8173-P8173), V8172*($B$6/100)), 0)</f>
        <v>4102.1963604766825</v>
      </c>
      <c r="V8173" s="5">
        <f>V8172+(T8173*($B$5/100))-(U8173/($B$6/100))</f>
        <v>484630.12302380276</v>
      </c>
      <c r="W8173" s="5">
        <f t="shared" si="1155"/>
        <v>12115.753075595068</v>
      </c>
    </row>
    <row r="8174" spans="4:23" x14ac:dyDescent="0.25">
      <c r="D8174">
        <f t="shared" si="1156"/>
        <v>8172</v>
      </c>
      <c r="E8174" s="3">
        <v>44171</v>
      </c>
      <c r="F8174" s="4">
        <v>0.45833333333333331</v>
      </c>
      <c r="G8174">
        <v>30</v>
      </c>
      <c r="H8174">
        <v>3</v>
      </c>
      <c r="I8174" s="5">
        <f t="shared" si="1151"/>
        <v>4</v>
      </c>
      <c r="J8174" s="22">
        <v>1.1382588598605385E-4</v>
      </c>
      <c r="K8174">
        <v>1.7102E-4</v>
      </c>
      <c r="L8174" s="5" cm="1">
        <f t="array" ref="L8174">_xlfn.IFS(I8174=0, 0, I8174&gt;34, 0, AND(I8174&gt;0, I8174&lt;35), VLOOKUP(I8174, $A$63:$C$96, 3))</f>
        <v>740</v>
      </c>
      <c r="M8174" s="5">
        <f t="shared" si="1150"/>
        <v>540.67295843375587</v>
      </c>
      <c r="N8174" s="5">
        <v>8211.3824243865165</v>
      </c>
      <c r="O8174" s="5">
        <f t="shared" si="1157"/>
        <v>4817.6333999999997</v>
      </c>
      <c r="P8174" s="5">
        <f t="shared" si="1158"/>
        <v>1280.6729584337559</v>
      </c>
      <c r="Q8174" s="5">
        <f t="shared" si="1152"/>
        <v>0</v>
      </c>
      <c r="R8174" s="5">
        <f>IF(O8174&gt;(P8174+U8174),O8174-P8174-U8174, 0)</f>
        <v>0</v>
      </c>
      <c r="S8174" s="5">
        <f t="shared" si="1153"/>
        <v>0</v>
      </c>
      <c r="T8174" s="5">
        <f t="shared" si="1154"/>
        <v>0</v>
      </c>
      <c r="U8174" s="5">
        <f>IF(O8174&gt;P8174,IF(V8173*($B$6/100)&gt;=O8174-P8174,(O8174-P8174), V8173*($B$6/100)), 0)</f>
        <v>3536.9604415662438</v>
      </c>
      <c r="V8174" s="5">
        <f>V8173+(T8174*($B$5/100))-(U8174/($B$6/100))</f>
        <v>479577.32239299384</v>
      </c>
      <c r="W8174" s="5">
        <f t="shared" si="1155"/>
        <v>11989.433059824845</v>
      </c>
    </row>
    <row r="8175" spans="4:23" x14ac:dyDescent="0.25">
      <c r="D8175">
        <f t="shared" si="1156"/>
        <v>8173</v>
      </c>
      <c r="E8175" s="3">
        <v>44171</v>
      </c>
      <c r="F8175" s="4">
        <v>0.5</v>
      </c>
      <c r="G8175">
        <v>20</v>
      </c>
      <c r="H8175">
        <v>0</v>
      </c>
      <c r="I8175" s="5">
        <f t="shared" si="1151"/>
        <v>3</v>
      </c>
      <c r="J8175" s="22">
        <v>1.1630036176835938E-4</v>
      </c>
      <c r="K8175">
        <v>1.7414999999999998E-4</v>
      </c>
      <c r="L8175" s="5" cm="1">
        <f t="array" ref="L8175">_xlfn.IFS(I8175=0, 0, I8175&gt;34, 0, AND(I8175&gt;0, I8175&lt;35), VLOOKUP(I8175, $A$63:$C$96, 3))</f>
        <v>232</v>
      </c>
      <c r="M8175" s="5">
        <f t="shared" si="1150"/>
        <v>552.42671839970706</v>
      </c>
      <c r="N8175" s="5">
        <v>7350.7702337644478</v>
      </c>
      <c r="O8175" s="5">
        <f t="shared" si="1157"/>
        <v>4905.8054999999995</v>
      </c>
      <c r="P8175" s="5">
        <f t="shared" si="1158"/>
        <v>784.42671839970706</v>
      </c>
      <c r="Q8175" s="5">
        <f t="shared" si="1152"/>
        <v>0</v>
      </c>
      <c r="R8175" s="5">
        <f>IF(O8175&gt;(P8175+U8175),O8175-P8175-U8175, 0)</f>
        <v>0</v>
      </c>
      <c r="S8175" s="5">
        <f t="shared" si="1153"/>
        <v>0</v>
      </c>
      <c r="T8175" s="5">
        <f t="shared" si="1154"/>
        <v>0</v>
      </c>
      <c r="U8175" s="5">
        <f>IF(O8175&gt;P8175,IF(V8174*($B$6/100)&gt;=O8175-P8175,(O8175-P8175), V8174*($B$6/100)), 0)</f>
        <v>4121.3787816002923</v>
      </c>
      <c r="V8175" s="5">
        <f>V8174+(T8175*($B$5/100))-(U8175/($B$6/100))</f>
        <v>473689.63841927913</v>
      </c>
      <c r="W8175" s="5">
        <f t="shared" si="1155"/>
        <v>11842.240960481979</v>
      </c>
    </row>
    <row r="8176" spans="4:23" x14ac:dyDescent="0.25">
      <c r="D8176">
        <f t="shared" si="1156"/>
        <v>8174</v>
      </c>
      <c r="E8176" s="3">
        <v>44171</v>
      </c>
      <c r="F8176" s="4">
        <v>0.54166666666666663</v>
      </c>
      <c r="G8176">
        <v>20</v>
      </c>
      <c r="H8176">
        <v>2</v>
      </c>
      <c r="I8176" s="5">
        <f t="shared" si="1151"/>
        <v>3</v>
      </c>
      <c r="J8176" s="22">
        <v>9.4030079727609706E-5</v>
      </c>
      <c r="K8176">
        <v>1.7578E-4</v>
      </c>
      <c r="L8176" s="5" cm="1">
        <f t="array" ref="L8176">_xlfn.IFS(I8176=0, 0, I8176&gt;34, 0, AND(I8176&gt;0, I8176&lt;35), VLOOKUP(I8176, $A$63:$C$96, 3))</f>
        <v>232</v>
      </c>
      <c r="M8176" s="5">
        <f t="shared" si="1150"/>
        <v>446.64287870614612</v>
      </c>
      <c r="N8176" s="5">
        <v>6372.7597383612565</v>
      </c>
      <c r="O8176" s="5">
        <f t="shared" si="1157"/>
        <v>4951.7226000000001</v>
      </c>
      <c r="P8176" s="5">
        <f t="shared" si="1158"/>
        <v>678.64287870614612</v>
      </c>
      <c r="Q8176" s="5">
        <f t="shared" si="1152"/>
        <v>0</v>
      </c>
      <c r="R8176" s="5">
        <f>IF(O8176&gt;(P8176+U8176),O8176-P8176-U8176, 0)</f>
        <v>0</v>
      </c>
      <c r="S8176" s="5">
        <f t="shared" si="1153"/>
        <v>0</v>
      </c>
      <c r="T8176" s="5">
        <f t="shared" si="1154"/>
        <v>0</v>
      </c>
      <c r="U8176" s="5">
        <f>IF(O8176&gt;P8176,IF(V8175*($B$6/100)&gt;=O8176-P8176,(O8176-P8176), V8175*($B$6/100)), 0)</f>
        <v>4273.0797212938542</v>
      </c>
      <c r="V8176" s="5">
        <f>V8175+(T8176*($B$5/100))-(U8176/($B$6/100))</f>
        <v>467585.23881743074</v>
      </c>
      <c r="W8176" s="5">
        <f t="shared" si="1155"/>
        <v>11689.630970435768</v>
      </c>
    </row>
    <row r="8177" spans="4:23" x14ac:dyDescent="0.25">
      <c r="D8177">
        <f t="shared" si="1156"/>
        <v>8175</v>
      </c>
      <c r="E8177" s="3">
        <v>44171</v>
      </c>
      <c r="F8177" s="4">
        <v>0.58333333333333337</v>
      </c>
      <c r="G8177">
        <v>20</v>
      </c>
      <c r="H8177">
        <v>0</v>
      </c>
      <c r="I8177" s="5">
        <f t="shared" si="1151"/>
        <v>3</v>
      </c>
      <c r="J8177" s="22">
        <v>2.9693709387666222E-5</v>
      </c>
      <c r="K8177">
        <v>1.7447E-4</v>
      </c>
      <c r="L8177" s="5" cm="1">
        <f t="array" ref="L8177">_xlfn.IFS(I8177=0, 0, I8177&gt;34, 0, AND(I8177&gt;0, I8177&lt;35), VLOOKUP(I8177, $A$63:$C$96, 3))</f>
        <v>232</v>
      </c>
      <c r="M8177" s="5">
        <f t="shared" si="1150"/>
        <v>141.04511959141456</v>
      </c>
      <c r="N8177" s="5">
        <v>6305.4590380812888</v>
      </c>
      <c r="O8177" s="5">
        <f t="shared" si="1157"/>
        <v>4914.8199000000004</v>
      </c>
      <c r="P8177" s="5">
        <f t="shared" si="1158"/>
        <v>373.04511959141456</v>
      </c>
      <c r="Q8177" s="5">
        <f t="shared" si="1152"/>
        <v>0</v>
      </c>
      <c r="R8177" s="5">
        <f>IF(O8177&gt;(P8177+U8177),O8177-P8177-U8177, 0)</f>
        <v>0</v>
      </c>
      <c r="S8177" s="5">
        <f t="shared" si="1153"/>
        <v>0</v>
      </c>
      <c r="T8177" s="5">
        <f t="shared" si="1154"/>
        <v>0</v>
      </c>
      <c r="U8177" s="5">
        <f>IF(O8177&gt;P8177,IF(V8176*($B$6/100)&gt;=O8177-P8177,(O8177-P8177), V8176*($B$6/100)), 0)</f>
        <v>4541.7747804085857</v>
      </c>
      <c r="V8177" s="5">
        <f>V8176+(T8177*($B$5/100))-(U8177/($B$6/100))</f>
        <v>461096.98913113278</v>
      </c>
      <c r="W8177" s="5">
        <f t="shared" si="1155"/>
        <v>11527.42472827832</v>
      </c>
    </row>
    <row r="8178" spans="4:23" x14ac:dyDescent="0.25">
      <c r="D8178">
        <f t="shared" si="1156"/>
        <v>8176</v>
      </c>
      <c r="E8178" s="3">
        <v>44171</v>
      </c>
      <c r="F8178" s="4">
        <v>0.625</v>
      </c>
      <c r="G8178">
        <v>30</v>
      </c>
      <c r="H8178">
        <v>0</v>
      </c>
      <c r="I8178" s="5">
        <f t="shared" si="1151"/>
        <v>4</v>
      </c>
      <c r="J8178" s="22">
        <v>7.4234273469165555E-6</v>
      </c>
      <c r="K8178">
        <v>1.7239000000000002E-4</v>
      </c>
      <c r="L8178" s="5" cm="1">
        <f t="array" ref="L8178">_xlfn.IFS(I8178=0, 0, I8178&gt;34, 0, AND(I8178&gt;0, I8178&lt;35), VLOOKUP(I8178, $A$63:$C$96, 3))</f>
        <v>740</v>
      </c>
      <c r="M8178" s="5">
        <f t="shared" si="1150"/>
        <v>35.26127989785364</v>
      </c>
      <c r="N8178" s="5">
        <v>6354.3700354088378</v>
      </c>
      <c r="O8178" s="5">
        <f t="shared" si="1157"/>
        <v>4856.2263000000003</v>
      </c>
      <c r="P8178" s="5">
        <f t="shared" si="1158"/>
        <v>775.26127989785368</v>
      </c>
      <c r="Q8178" s="5">
        <f t="shared" si="1152"/>
        <v>0</v>
      </c>
      <c r="R8178" s="5">
        <f>IF(O8178&gt;(P8178+U8178),O8178-P8178-U8178, 0)</f>
        <v>0</v>
      </c>
      <c r="S8178" s="5">
        <f t="shared" si="1153"/>
        <v>0</v>
      </c>
      <c r="T8178" s="5">
        <f t="shared" si="1154"/>
        <v>0</v>
      </c>
      <c r="U8178" s="5">
        <f>IF(O8178&gt;P8178,IF(V8177*($B$6/100)&gt;=O8178-P8178,(O8178-P8178), V8177*($B$6/100)), 0)</f>
        <v>4080.9650201021468</v>
      </c>
      <c r="V8178" s="5">
        <f>V8177+(T8178*($B$5/100))-(U8178/($B$6/100))</f>
        <v>455267.03910241544</v>
      </c>
      <c r="W8178" s="5">
        <f t="shared" si="1155"/>
        <v>11381.675977560386</v>
      </c>
    </row>
    <row r="8179" spans="4:23" x14ac:dyDescent="0.25">
      <c r="D8179">
        <f t="shared" si="1156"/>
        <v>8177</v>
      </c>
      <c r="E8179" s="3">
        <v>44171</v>
      </c>
      <c r="F8179" s="4">
        <v>0.66666666666666663</v>
      </c>
      <c r="G8179">
        <v>30</v>
      </c>
      <c r="H8179">
        <v>0</v>
      </c>
      <c r="I8179" s="5">
        <f t="shared" si="1151"/>
        <v>4</v>
      </c>
      <c r="J8179" s="22">
        <v>0</v>
      </c>
      <c r="K8179">
        <v>1.7163000000000001E-4</v>
      </c>
      <c r="L8179" s="5" cm="1">
        <f t="array" ref="L8179">_xlfn.IFS(I8179=0, 0, I8179&gt;34, 0, AND(I8179&gt;0, I8179&lt;35), VLOOKUP(I8179, $A$63:$C$96, 3))</f>
        <v>740</v>
      </c>
      <c r="M8179" s="5">
        <f t="shared" si="1150"/>
        <v>0</v>
      </c>
      <c r="N8179" s="5">
        <v>6249.0065555246765</v>
      </c>
      <c r="O8179" s="5">
        <f t="shared" si="1157"/>
        <v>4834.8171000000002</v>
      </c>
      <c r="P8179" s="5">
        <f t="shared" si="1158"/>
        <v>740</v>
      </c>
      <c r="Q8179" s="5">
        <f t="shared" si="1152"/>
        <v>0</v>
      </c>
      <c r="R8179" s="5">
        <f>IF(O8179&gt;(P8179+U8179),O8179-P8179-U8179, 0)</f>
        <v>0</v>
      </c>
      <c r="S8179" s="5">
        <f t="shared" si="1153"/>
        <v>0</v>
      </c>
      <c r="T8179" s="5">
        <f t="shared" si="1154"/>
        <v>0</v>
      </c>
      <c r="U8179" s="5">
        <f>IF(O8179&gt;P8179,IF(V8178*($B$6/100)&gt;=O8179-P8179,(O8179-P8179), V8178*($B$6/100)), 0)</f>
        <v>4094.8171000000002</v>
      </c>
      <c r="V8179" s="5">
        <f>V8178+(T8179*($B$5/100))-(U8179/($B$6/100))</f>
        <v>449417.30038812972</v>
      </c>
      <c r="W8179" s="5">
        <f t="shared" si="1155"/>
        <v>11235.432509703243</v>
      </c>
    </row>
    <row r="8180" spans="4:23" x14ac:dyDescent="0.25">
      <c r="D8180">
        <f t="shared" si="1156"/>
        <v>8178</v>
      </c>
      <c r="E8180" s="3">
        <v>44171</v>
      </c>
      <c r="F8180" s="4">
        <v>0.70833333333333337</v>
      </c>
      <c r="G8180">
        <v>30</v>
      </c>
      <c r="H8180">
        <v>0</v>
      </c>
      <c r="I8180" s="5">
        <f t="shared" si="1151"/>
        <v>4</v>
      </c>
      <c r="J8180" s="22">
        <v>0</v>
      </c>
      <c r="K8180">
        <v>1.9312999999999999E-4</v>
      </c>
      <c r="L8180" s="5" cm="1">
        <f t="array" ref="L8180">_xlfn.IFS(I8180=0, 0, I8180&gt;34, 0, AND(I8180&gt;0, I8180&lt;35), VLOOKUP(I8180, $A$63:$C$96, 3))</f>
        <v>740</v>
      </c>
      <c r="M8180" s="5">
        <f t="shared" si="1150"/>
        <v>0</v>
      </c>
      <c r="N8180" s="5">
        <v>6233.8052481023224</v>
      </c>
      <c r="O8180" s="5">
        <f t="shared" si="1157"/>
        <v>5440.4721</v>
      </c>
      <c r="P8180" s="5">
        <f t="shared" si="1158"/>
        <v>740</v>
      </c>
      <c r="Q8180" s="5">
        <f t="shared" si="1152"/>
        <v>0</v>
      </c>
      <c r="R8180" s="5">
        <f>IF(O8180&gt;(P8180+U8180),O8180-P8180-U8180, 0)</f>
        <v>0</v>
      </c>
      <c r="S8180" s="5">
        <f t="shared" si="1153"/>
        <v>0</v>
      </c>
      <c r="T8180" s="5">
        <f t="shared" si="1154"/>
        <v>0</v>
      </c>
      <c r="U8180" s="5">
        <f>IF(O8180&gt;P8180,IF(V8179*($B$6/100)&gt;=O8180-P8180,(O8180-P8180), V8179*($B$6/100)), 0)</f>
        <v>4700.4721</v>
      </c>
      <c r="V8180" s="5">
        <f>V8179+(T8180*($B$5/100))-(U8180/($B$6/100))</f>
        <v>442702.34024527256</v>
      </c>
      <c r="W8180" s="5">
        <f t="shared" si="1155"/>
        <v>11067.558506131814</v>
      </c>
    </row>
    <row r="8181" spans="4:23" x14ac:dyDescent="0.25">
      <c r="D8181">
        <f t="shared" si="1156"/>
        <v>8179</v>
      </c>
      <c r="E8181" s="3">
        <v>44171</v>
      </c>
      <c r="F8181" s="4">
        <v>0.75</v>
      </c>
      <c r="G8181">
        <v>40</v>
      </c>
      <c r="H8181">
        <v>0</v>
      </c>
      <c r="I8181" s="5">
        <f t="shared" si="1151"/>
        <v>6</v>
      </c>
      <c r="J8181" s="22">
        <v>0</v>
      </c>
      <c r="K8181">
        <v>2.4444000000000001E-4</v>
      </c>
      <c r="L8181" s="5" cm="1">
        <f t="array" ref="L8181">_xlfn.IFS(I8181=0, 0, I8181&gt;34, 0, AND(I8181&gt;0, I8181&lt;35), VLOOKUP(I8181, $A$63:$C$96, 3))</f>
        <v>2980</v>
      </c>
      <c r="M8181" s="5">
        <f t="shared" si="1150"/>
        <v>0</v>
      </c>
      <c r="N8181" s="5">
        <v>6106.4134591363845</v>
      </c>
      <c r="O8181" s="5">
        <f t="shared" si="1157"/>
        <v>6885.8748000000005</v>
      </c>
      <c r="P8181" s="5">
        <f t="shared" si="1158"/>
        <v>2980</v>
      </c>
      <c r="Q8181" s="5">
        <f t="shared" si="1152"/>
        <v>0</v>
      </c>
      <c r="R8181" s="5">
        <f>IF(O8181&gt;(P8181+U8181),O8181-P8181-U8181, 0)</f>
        <v>0</v>
      </c>
      <c r="S8181" s="5">
        <f t="shared" si="1153"/>
        <v>0</v>
      </c>
      <c r="T8181" s="5">
        <f t="shared" si="1154"/>
        <v>0</v>
      </c>
      <c r="U8181" s="5">
        <f>IF(O8181&gt;P8181,IF(V8180*($B$6/100)&gt;=O8181-P8181,(O8181-P8181), V8180*($B$6/100)), 0)</f>
        <v>3905.8748000000005</v>
      </c>
      <c r="V8181" s="5">
        <f>V8180+(T8181*($B$5/100))-(U8181/($B$6/100))</f>
        <v>437122.51910241542</v>
      </c>
      <c r="W8181" s="5">
        <f t="shared" si="1155"/>
        <v>10928.062977560385</v>
      </c>
    </row>
    <row r="8182" spans="4:23" x14ac:dyDescent="0.25">
      <c r="D8182">
        <f t="shared" si="1156"/>
        <v>8180</v>
      </c>
      <c r="E8182" s="3">
        <v>44171</v>
      </c>
      <c r="F8182" s="4">
        <v>0.79166666666666663</v>
      </c>
      <c r="G8182">
        <v>30</v>
      </c>
      <c r="H8182">
        <v>0</v>
      </c>
      <c r="I8182" s="5">
        <f t="shared" si="1151"/>
        <v>4</v>
      </c>
      <c r="J8182" s="22">
        <v>0</v>
      </c>
      <c r="K8182">
        <v>2.4830000000000002E-4</v>
      </c>
      <c r="L8182" s="5" cm="1">
        <f t="array" ref="L8182">_xlfn.IFS(I8182=0, 0, I8182&gt;34, 0, AND(I8182&gt;0, I8182&lt;35), VLOOKUP(I8182, $A$63:$C$96, 3))</f>
        <v>740</v>
      </c>
      <c r="M8182" s="5">
        <f t="shared" si="1150"/>
        <v>0</v>
      </c>
      <c r="N8182" s="5">
        <v>5820.904330332869</v>
      </c>
      <c r="O8182" s="5">
        <f t="shared" si="1157"/>
        <v>6994.6110000000008</v>
      </c>
      <c r="P8182" s="5">
        <f t="shared" si="1158"/>
        <v>740</v>
      </c>
      <c r="Q8182" s="5">
        <f t="shared" si="1152"/>
        <v>0</v>
      </c>
      <c r="R8182" s="5">
        <f>IF(O8182&gt;(P8182+U8182),O8182-P8182-U8182, 0)</f>
        <v>0</v>
      </c>
      <c r="S8182" s="5">
        <f t="shared" si="1153"/>
        <v>0</v>
      </c>
      <c r="T8182" s="5">
        <f t="shared" si="1154"/>
        <v>0</v>
      </c>
      <c r="U8182" s="5">
        <f>IF(O8182&gt;P8182,IF(V8181*($B$6/100)&gt;=O8182-P8182,(O8182-P8182), V8181*($B$6/100)), 0)</f>
        <v>6254.6110000000008</v>
      </c>
      <c r="V8182" s="5">
        <f>V8181+(T8182*($B$5/100))-(U8182/($B$6/100))</f>
        <v>428187.36053098686</v>
      </c>
      <c r="W8182" s="5">
        <f t="shared" si="1155"/>
        <v>10704.684013274671</v>
      </c>
    </row>
    <row r="8183" spans="4:23" x14ac:dyDescent="0.25">
      <c r="D8183">
        <f t="shared" si="1156"/>
        <v>8181</v>
      </c>
      <c r="E8183" s="3">
        <v>44171</v>
      </c>
      <c r="F8183" s="4">
        <v>0.83333333333333337</v>
      </c>
      <c r="G8183">
        <v>50</v>
      </c>
      <c r="H8183">
        <v>0</v>
      </c>
      <c r="I8183" s="5">
        <f t="shared" si="1151"/>
        <v>7</v>
      </c>
      <c r="J8183" s="22">
        <v>0</v>
      </c>
      <c r="K8183">
        <v>2.3168E-4</v>
      </c>
      <c r="L8183" s="5" cm="1">
        <f t="array" ref="L8183">_xlfn.IFS(I8183=0, 0, I8183&gt;34, 0, AND(I8183&gt;0, I8183&lt;35), VLOOKUP(I8183, $A$63:$C$96, 3))</f>
        <v>4800</v>
      </c>
      <c r="M8183" s="5">
        <f t="shared" si="1150"/>
        <v>0</v>
      </c>
      <c r="N8183" s="5">
        <v>5564.3580892868176</v>
      </c>
      <c r="O8183" s="5">
        <f t="shared" si="1157"/>
        <v>6526.4256000000005</v>
      </c>
      <c r="P8183" s="5">
        <f t="shared" si="1158"/>
        <v>4800</v>
      </c>
      <c r="Q8183" s="5">
        <f t="shared" si="1152"/>
        <v>0</v>
      </c>
      <c r="R8183" s="5">
        <f>IF(O8183&gt;(P8183+U8183),O8183-P8183-U8183, 0)</f>
        <v>0</v>
      </c>
      <c r="S8183" s="5">
        <f t="shared" si="1153"/>
        <v>0</v>
      </c>
      <c r="T8183" s="5">
        <f t="shared" si="1154"/>
        <v>0</v>
      </c>
      <c r="U8183" s="5">
        <f>IF(O8183&gt;P8183,IF(V8182*($B$6/100)&gt;=O8183-P8183,(O8183-P8183), V8182*($B$6/100)), 0)</f>
        <v>1726.4256000000005</v>
      </c>
      <c r="V8183" s="5">
        <f>V8182+(T8183*($B$5/100))-(U8183/($B$6/100))</f>
        <v>425721.03824527259</v>
      </c>
      <c r="W8183" s="5">
        <f t="shared" si="1155"/>
        <v>10643.025956131814</v>
      </c>
    </row>
    <row r="8184" spans="4:23" x14ac:dyDescent="0.25">
      <c r="D8184">
        <f t="shared" si="1156"/>
        <v>8182</v>
      </c>
      <c r="E8184" s="3">
        <v>44171</v>
      </c>
      <c r="F8184" s="4">
        <v>0.875</v>
      </c>
      <c r="G8184">
        <v>40</v>
      </c>
      <c r="H8184">
        <v>0</v>
      </c>
      <c r="I8184" s="5">
        <f t="shared" si="1151"/>
        <v>6</v>
      </c>
      <c r="J8184" s="22">
        <v>0</v>
      </c>
      <c r="K8184">
        <v>2.1872999999999999E-4</v>
      </c>
      <c r="L8184" s="5" cm="1">
        <f t="array" ref="L8184">_xlfn.IFS(I8184=0, 0, I8184&gt;34, 0, AND(I8184&gt;0, I8184&lt;35), VLOOKUP(I8184, $A$63:$C$96, 3))</f>
        <v>2980</v>
      </c>
      <c r="M8184" s="5">
        <f t="shared" si="1150"/>
        <v>0</v>
      </c>
      <c r="N8184" s="5">
        <v>5293.3605389553359</v>
      </c>
      <c r="O8184" s="5">
        <f t="shared" si="1157"/>
        <v>6161.6241</v>
      </c>
      <c r="P8184" s="5">
        <f t="shared" si="1158"/>
        <v>2980</v>
      </c>
      <c r="Q8184" s="5">
        <f t="shared" si="1152"/>
        <v>0</v>
      </c>
      <c r="R8184" s="5">
        <f>IF(O8184&gt;(P8184+U8184),O8184-P8184-U8184, 0)</f>
        <v>0</v>
      </c>
      <c r="S8184" s="5">
        <f t="shared" si="1153"/>
        <v>0</v>
      </c>
      <c r="T8184" s="5">
        <f t="shared" si="1154"/>
        <v>0</v>
      </c>
      <c r="U8184" s="5">
        <f>IF(O8184&gt;P8184,IF(V8183*($B$6/100)&gt;=O8184-P8184,(O8184-P8184), V8183*($B$6/100)), 0)</f>
        <v>3181.6241</v>
      </c>
      <c r="V8184" s="5">
        <f>V8183+(T8184*($B$5/100))-(U8184/($B$6/100))</f>
        <v>421175.86095955828</v>
      </c>
      <c r="W8184" s="5">
        <f t="shared" si="1155"/>
        <v>10529.396523988957</v>
      </c>
    </row>
    <row r="8185" spans="4:23" x14ac:dyDescent="0.25">
      <c r="D8185">
        <f t="shared" si="1156"/>
        <v>8183</v>
      </c>
      <c r="E8185" s="3">
        <v>44171</v>
      </c>
      <c r="F8185" s="4">
        <v>0.91666666666666663</v>
      </c>
      <c r="G8185">
        <v>40</v>
      </c>
      <c r="H8185">
        <v>0</v>
      </c>
      <c r="I8185" s="5">
        <f t="shared" si="1151"/>
        <v>6</v>
      </c>
      <c r="J8185" s="22">
        <v>0</v>
      </c>
      <c r="K8185">
        <v>1.9949E-4</v>
      </c>
      <c r="L8185" s="5" cm="1">
        <f t="array" ref="L8185">_xlfn.IFS(I8185=0, 0, I8185&gt;34, 0, AND(I8185&gt;0, I8185&lt;35), VLOOKUP(I8185, $A$63:$C$96, 3))</f>
        <v>2980</v>
      </c>
      <c r="M8185" s="5">
        <f t="shared" si="1150"/>
        <v>0</v>
      </c>
      <c r="N8185" s="5">
        <v>4732.3351983333578</v>
      </c>
      <c r="O8185" s="5">
        <f t="shared" si="1157"/>
        <v>5619.6333000000004</v>
      </c>
      <c r="P8185" s="5">
        <f t="shared" si="1158"/>
        <v>2980</v>
      </c>
      <c r="Q8185" s="5">
        <f t="shared" si="1152"/>
        <v>0</v>
      </c>
      <c r="R8185" s="5">
        <f>IF(O8185&gt;(P8185+U8185),O8185-P8185-U8185, 0)</f>
        <v>0</v>
      </c>
      <c r="S8185" s="5">
        <f t="shared" si="1153"/>
        <v>0</v>
      </c>
      <c r="T8185" s="5">
        <f t="shared" si="1154"/>
        <v>0</v>
      </c>
      <c r="U8185" s="5">
        <f>IF(O8185&gt;P8185,IF(V8184*($B$6/100)&gt;=O8185-P8185,(O8185-P8185), V8184*($B$6/100)), 0)</f>
        <v>2639.6333000000004</v>
      </c>
      <c r="V8185" s="5">
        <f>V8184+(T8185*($B$5/100))-(U8185/($B$6/100))</f>
        <v>417404.95624527259</v>
      </c>
      <c r="W8185" s="5">
        <f t="shared" si="1155"/>
        <v>10435.123906131816</v>
      </c>
    </row>
    <row r="8186" spans="4:23" x14ac:dyDescent="0.25">
      <c r="D8186">
        <f t="shared" si="1156"/>
        <v>8184</v>
      </c>
      <c r="E8186" s="3">
        <v>44171</v>
      </c>
      <c r="F8186" s="4">
        <v>0.95833333333333337</v>
      </c>
      <c r="G8186">
        <v>30</v>
      </c>
      <c r="H8186">
        <v>0</v>
      </c>
      <c r="I8186" s="5">
        <f t="shared" si="1151"/>
        <v>4</v>
      </c>
      <c r="J8186" s="22">
        <v>0</v>
      </c>
      <c r="K8186">
        <v>1.7538000000000002E-4</v>
      </c>
      <c r="L8186" s="5" cm="1">
        <f t="array" ref="L8186">_xlfn.IFS(I8186=0, 0, I8186&gt;34, 0, AND(I8186&gt;0, I8186&lt;35), VLOOKUP(I8186, $A$63:$C$96, 3))</f>
        <v>740</v>
      </c>
      <c r="M8186" s="5">
        <f t="shared" si="1150"/>
        <v>0</v>
      </c>
      <c r="N8186" s="5">
        <v>3875.8497847052072</v>
      </c>
      <c r="O8186" s="5">
        <f t="shared" si="1157"/>
        <v>4940.4546000000009</v>
      </c>
      <c r="P8186" s="5">
        <f t="shared" si="1158"/>
        <v>740</v>
      </c>
      <c r="Q8186" s="5">
        <f t="shared" si="1152"/>
        <v>0</v>
      </c>
      <c r="R8186" s="5">
        <f>IF(O8186&gt;(P8186+U8186),O8186-P8186-U8186, 0)</f>
        <v>0</v>
      </c>
      <c r="S8186" s="5">
        <f t="shared" si="1153"/>
        <v>0</v>
      </c>
      <c r="T8186" s="5">
        <f t="shared" si="1154"/>
        <v>0</v>
      </c>
      <c r="U8186" s="5">
        <f>IF(O8186&gt;P8186,IF(V8185*($B$6/100)&gt;=O8186-P8186,(O8186-P8186), V8185*($B$6/100)), 0)</f>
        <v>4200.4546000000009</v>
      </c>
      <c r="V8186" s="5">
        <f>V8185+(T8186*($B$5/100))-(U8186/($B$6/100))</f>
        <v>411404.30681670114</v>
      </c>
      <c r="W8186" s="5">
        <f t="shared" si="1155"/>
        <v>10285.107670417528</v>
      </c>
    </row>
    <row r="8187" spans="4:23" x14ac:dyDescent="0.25">
      <c r="D8187">
        <f t="shared" si="1156"/>
        <v>8185</v>
      </c>
      <c r="E8187" s="3">
        <v>44172</v>
      </c>
      <c r="F8187" s="4">
        <v>0</v>
      </c>
      <c r="G8187">
        <v>30</v>
      </c>
      <c r="H8187">
        <v>0</v>
      </c>
      <c r="I8187" s="5">
        <f t="shared" si="1151"/>
        <v>4</v>
      </c>
      <c r="J8187" s="22">
        <v>0</v>
      </c>
      <c r="K8187">
        <v>1.403E-4</v>
      </c>
      <c r="L8187" s="5" cm="1">
        <f t="array" ref="L8187">_xlfn.IFS(I8187=0, 0, I8187&gt;34, 0, AND(I8187&gt;0, I8187&lt;35), VLOOKUP(I8187, $A$63:$C$96, 3))</f>
        <v>740</v>
      </c>
      <c r="M8187" s="5">
        <f t="shared" si="1150"/>
        <v>0</v>
      </c>
      <c r="N8187" s="5">
        <v>2970.7345868988887</v>
      </c>
      <c r="O8187" s="5">
        <f t="shared" si="1157"/>
        <v>3952.2509999999997</v>
      </c>
      <c r="P8187" s="5">
        <f t="shared" si="1158"/>
        <v>740</v>
      </c>
      <c r="Q8187" s="5">
        <f t="shared" si="1152"/>
        <v>0</v>
      </c>
      <c r="R8187" s="5">
        <f>IF(O8187&gt;(P8187+U8187),O8187-P8187-U8187, 0)</f>
        <v>0</v>
      </c>
      <c r="S8187" s="5">
        <f t="shared" si="1153"/>
        <v>0</v>
      </c>
      <c r="T8187" s="5">
        <f t="shared" si="1154"/>
        <v>0</v>
      </c>
      <c r="U8187" s="5">
        <f>IF(O8187&gt;P8187,IF(V8186*($B$6/100)&gt;=O8187-P8187,(O8187-P8187), V8186*($B$6/100)), 0)</f>
        <v>3212.2509999999997</v>
      </c>
      <c r="V8187" s="5">
        <f>V8186+(T8187*($B$5/100))-(U8187/($B$6/100))</f>
        <v>406815.37681670114</v>
      </c>
      <c r="W8187" s="5">
        <f t="shared" si="1155"/>
        <v>10170.384420417529</v>
      </c>
    </row>
    <row r="8188" spans="4:23" x14ac:dyDescent="0.25">
      <c r="D8188">
        <f t="shared" si="1156"/>
        <v>8186</v>
      </c>
      <c r="E8188" s="3">
        <v>44172</v>
      </c>
      <c r="F8188" s="4">
        <v>4.1666666666666664E-2</v>
      </c>
      <c r="G8188">
        <v>40</v>
      </c>
      <c r="H8188">
        <v>0</v>
      </c>
      <c r="I8188" s="5">
        <f t="shared" si="1151"/>
        <v>6</v>
      </c>
      <c r="J8188" s="22">
        <v>0</v>
      </c>
      <c r="K8188">
        <v>1.0716999999999999E-4</v>
      </c>
      <c r="L8188" s="5" cm="1">
        <f t="array" ref="L8188">_xlfn.IFS(I8188=0, 0, I8188&gt;34, 0, AND(I8188&gt;0, I8188&lt;35), VLOOKUP(I8188, $A$63:$C$96, 3))</f>
        <v>2980</v>
      </c>
      <c r="M8188" s="5">
        <f t="shared" si="1150"/>
        <v>0</v>
      </c>
      <c r="N8188" s="5">
        <v>2588.6011113538043</v>
      </c>
      <c r="O8188" s="5">
        <f t="shared" si="1157"/>
        <v>3018.9788999999996</v>
      </c>
      <c r="P8188" s="5">
        <f t="shared" si="1158"/>
        <v>2980</v>
      </c>
      <c r="Q8188" s="5">
        <f t="shared" si="1152"/>
        <v>0</v>
      </c>
      <c r="R8188" s="5">
        <f>IF(O8188&gt;(P8188+U8188),O8188-P8188-U8188, 0)</f>
        <v>0</v>
      </c>
      <c r="S8188" s="5">
        <f t="shared" si="1153"/>
        <v>0</v>
      </c>
      <c r="T8188" s="5">
        <f t="shared" si="1154"/>
        <v>0</v>
      </c>
      <c r="U8188" s="5">
        <f>IF(O8188&gt;P8188,IF(V8187*($B$6/100)&gt;=O8188-P8188,(O8188-P8188), V8187*($B$6/100)), 0)</f>
        <v>38.978899999999612</v>
      </c>
      <c r="V8188" s="5">
        <f>V8187+(T8188*($B$5/100))-(U8188/($B$6/100))</f>
        <v>406759.69267384399</v>
      </c>
      <c r="W8188" s="5">
        <f t="shared" si="1155"/>
        <v>10168.992316846099</v>
      </c>
    </row>
    <row r="8189" spans="4:23" x14ac:dyDescent="0.25">
      <c r="D8189">
        <f t="shared" si="1156"/>
        <v>8187</v>
      </c>
      <c r="E8189" s="3">
        <v>44172</v>
      </c>
      <c r="F8189" s="4">
        <v>8.3333333333333329E-2</v>
      </c>
      <c r="G8189">
        <v>30</v>
      </c>
      <c r="H8189">
        <v>0</v>
      </c>
      <c r="I8189" s="5">
        <f t="shared" si="1151"/>
        <v>4</v>
      </c>
      <c r="J8189" s="22">
        <v>0</v>
      </c>
      <c r="K8189">
        <v>8.7119999999999993E-5</v>
      </c>
      <c r="L8189" s="5" cm="1">
        <f t="array" ref="L8189">_xlfn.IFS(I8189=0, 0, I8189&gt;34, 0, AND(I8189&gt;0, I8189&lt;35), VLOOKUP(I8189, $A$63:$C$96, 3))</f>
        <v>740</v>
      </c>
      <c r="M8189" s="5">
        <f t="shared" si="1150"/>
        <v>0</v>
      </c>
      <c r="N8189" s="5">
        <v>2588.8752738170338</v>
      </c>
      <c r="O8189" s="5">
        <f t="shared" si="1157"/>
        <v>2454.1704</v>
      </c>
      <c r="P8189" s="5">
        <f t="shared" si="1158"/>
        <v>740</v>
      </c>
      <c r="Q8189" s="5">
        <f t="shared" si="1152"/>
        <v>0</v>
      </c>
      <c r="R8189" s="5">
        <f>IF(O8189&gt;(P8189+U8189),O8189-P8189-U8189, 0)</f>
        <v>0</v>
      </c>
      <c r="S8189" s="5">
        <f t="shared" si="1153"/>
        <v>0</v>
      </c>
      <c r="T8189" s="5">
        <f t="shared" si="1154"/>
        <v>0</v>
      </c>
      <c r="U8189" s="5">
        <f>IF(O8189&gt;P8189,IF(V8188*($B$6/100)&gt;=O8189-P8189,(O8189-P8189), V8188*($B$6/100)), 0)</f>
        <v>1714.1704</v>
      </c>
      <c r="V8189" s="5">
        <f>V8188+(T8189*($B$5/100))-(U8189/($B$6/100))</f>
        <v>404310.87781670113</v>
      </c>
      <c r="W8189" s="5">
        <f t="shared" si="1155"/>
        <v>10107.771945417528</v>
      </c>
    </row>
    <row r="8190" spans="4:23" x14ac:dyDescent="0.25">
      <c r="D8190">
        <f t="shared" si="1156"/>
        <v>8188</v>
      </c>
      <c r="E8190" s="3">
        <v>44172</v>
      </c>
      <c r="F8190" s="4">
        <v>0.125</v>
      </c>
      <c r="G8190">
        <v>30</v>
      </c>
      <c r="H8190">
        <v>0</v>
      </c>
      <c r="I8190" s="5">
        <f t="shared" si="1151"/>
        <v>4</v>
      </c>
      <c r="J8190" s="22">
        <v>0</v>
      </c>
      <c r="K8190">
        <v>7.7230000000000004E-5</v>
      </c>
      <c r="L8190" s="5" cm="1">
        <f t="array" ref="L8190">_xlfn.IFS(I8190=0, 0, I8190&gt;34, 0, AND(I8190&gt;0, I8190&lt;35), VLOOKUP(I8190, $A$63:$C$96, 3))</f>
        <v>740</v>
      </c>
      <c r="M8190" s="5">
        <f t="shared" si="1150"/>
        <v>0</v>
      </c>
      <c r="N8190" s="5">
        <v>2600.8619990510006</v>
      </c>
      <c r="O8190" s="5">
        <f t="shared" si="1157"/>
        <v>2175.5691000000002</v>
      </c>
      <c r="P8190" s="5">
        <f t="shared" si="1158"/>
        <v>740</v>
      </c>
      <c r="Q8190" s="5">
        <f t="shared" si="1152"/>
        <v>0</v>
      </c>
      <c r="R8190" s="5">
        <f>IF(O8190&gt;(P8190+U8190),O8190-P8190-U8190, 0)</f>
        <v>0</v>
      </c>
      <c r="S8190" s="5">
        <f t="shared" si="1153"/>
        <v>0</v>
      </c>
      <c r="T8190" s="5">
        <f t="shared" si="1154"/>
        <v>0</v>
      </c>
      <c r="U8190" s="5">
        <f>IF(O8190&gt;P8190,IF(V8189*($B$6/100)&gt;=O8190-P8190,(O8190-P8190), V8189*($B$6/100)), 0)</f>
        <v>1435.5691000000002</v>
      </c>
      <c r="V8190" s="5">
        <f>V8189+(T8190*($B$5/100))-(U8190/($B$6/100))</f>
        <v>402260.06481670111</v>
      </c>
      <c r="W8190" s="5">
        <f t="shared" si="1155"/>
        <v>10056.501620417528</v>
      </c>
    </row>
    <row r="8191" spans="4:23" x14ac:dyDescent="0.25">
      <c r="D8191">
        <f t="shared" si="1156"/>
        <v>8189</v>
      </c>
      <c r="E8191" s="3">
        <v>44172</v>
      </c>
      <c r="F8191" s="4">
        <v>0.16666666666666666</v>
      </c>
      <c r="G8191">
        <v>40</v>
      </c>
      <c r="H8191">
        <v>0</v>
      </c>
      <c r="I8191" s="5">
        <f t="shared" si="1151"/>
        <v>6</v>
      </c>
      <c r="J8191" s="22">
        <v>0</v>
      </c>
      <c r="K8191">
        <v>7.3560000000000007E-5</v>
      </c>
      <c r="L8191" s="5" cm="1">
        <f t="array" ref="L8191">_xlfn.IFS(I8191=0, 0, I8191&gt;34, 0, AND(I8191&gt;0, I8191&lt;35), VLOOKUP(I8191, $A$63:$C$96, 3))</f>
        <v>2980</v>
      </c>
      <c r="M8191" s="5">
        <f t="shared" si="1150"/>
        <v>0</v>
      </c>
      <c r="N8191" s="5">
        <v>2665.6436977973781</v>
      </c>
      <c r="O8191" s="5">
        <f t="shared" si="1157"/>
        <v>2072.1852000000003</v>
      </c>
      <c r="P8191" s="5">
        <f t="shared" si="1158"/>
        <v>2072.1852000000003</v>
      </c>
      <c r="Q8191" s="5">
        <f t="shared" si="1152"/>
        <v>487.20077413479089</v>
      </c>
      <c r="R8191" s="5">
        <f>IF(O8191&gt;(P8191+U8191),O8191-P8191-U8191, 0)</f>
        <v>0</v>
      </c>
      <c r="S8191" s="5">
        <f t="shared" si="1153"/>
        <v>420.61402586520876</v>
      </c>
      <c r="T8191" s="5">
        <f t="shared" si="1154"/>
        <v>487.20077413479089</v>
      </c>
      <c r="U8191" s="5">
        <f>IF(O8191&gt;P8191,IF(V8190*($B$6/100)&gt;=O8191-P8191,(O8191-P8191), V8190*($B$6/100)), 0)</f>
        <v>0</v>
      </c>
      <c r="V8191" s="5">
        <f>V8190+(T8191*($B$5/100))-(U8191/($B$6/100))</f>
        <v>402601.10535859544</v>
      </c>
      <c r="W8191" s="5">
        <f t="shared" si="1155"/>
        <v>10065.027633964886</v>
      </c>
    </row>
    <row r="8192" spans="4:23" x14ac:dyDescent="0.25">
      <c r="D8192">
        <f t="shared" si="1156"/>
        <v>8190</v>
      </c>
      <c r="E8192" s="3">
        <v>44172</v>
      </c>
      <c r="F8192" s="4">
        <v>0.20833333333333334</v>
      </c>
      <c r="G8192">
        <v>40</v>
      </c>
      <c r="H8192">
        <v>0</v>
      </c>
      <c r="I8192" s="5">
        <f t="shared" si="1151"/>
        <v>6</v>
      </c>
      <c r="J8192" s="22">
        <v>0</v>
      </c>
      <c r="K8192">
        <v>7.3570000000000002E-5</v>
      </c>
      <c r="L8192" s="5" cm="1">
        <f t="array" ref="L8192">_xlfn.IFS(I8192=0, 0, I8192&gt;34, 0, AND(I8192&gt;0, I8192&lt;35), VLOOKUP(I8192, $A$63:$C$96, 3))</f>
        <v>2980</v>
      </c>
      <c r="M8192" s="5">
        <f t="shared" si="1150"/>
        <v>0</v>
      </c>
      <c r="N8192" s="5">
        <v>2939.6154780140946</v>
      </c>
      <c r="O8192" s="5">
        <f t="shared" si="1157"/>
        <v>2072.4669000000004</v>
      </c>
      <c r="P8192" s="5">
        <f t="shared" si="1158"/>
        <v>2072.4669000000004</v>
      </c>
      <c r="Q8192" s="5">
        <f t="shared" si="1152"/>
        <v>487.20077413479089</v>
      </c>
      <c r="R8192" s="5">
        <f>IF(O8192&gt;(P8192+U8192),O8192-P8192-U8192, 0)</f>
        <v>0</v>
      </c>
      <c r="S8192" s="5">
        <f t="shared" si="1153"/>
        <v>420.33232586520876</v>
      </c>
      <c r="T8192" s="5">
        <f t="shared" si="1154"/>
        <v>487.20077413479089</v>
      </c>
      <c r="U8192" s="5">
        <f>IF(O8192&gt;P8192,IF(V8191*($B$6/100)&gt;=O8192-P8192,(O8192-P8192), V8191*($B$6/100)), 0)</f>
        <v>0</v>
      </c>
      <c r="V8192" s="5">
        <f>V8191+(T8192*($B$5/100))-(U8192/($B$6/100))</f>
        <v>402942.14590048976</v>
      </c>
      <c r="W8192" s="5">
        <f t="shared" si="1155"/>
        <v>10073.553647512244</v>
      </c>
    </row>
    <row r="8193" spans="4:23" x14ac:dyDescent="0.25">
      <c r="D8193">
        <f t="shared" si="1156"/>
        <v>8191</v>
      </c>
      <c r="E8193" s="3">
        <v>44172</v>
      </c>
      <c r="F8193" s="4">
        <v>0.25</v>
      </c>
      <c r="G8193">
        <v>30</v>
      </c>
      <c r="H8193">
        <v>0</v>
      </c>
      <c r="I8193" s="5">
        <f t="shared" si="1151"/>
        <v>4</v>
      </c>
      <c r="J8193" s="22">
        <v>0</v>
      </c>
      <c r="K8193">
        <v>8.0010000000000001E-5</v>
      </c>
      <c r="L8193" s="5" cm="1">
        <f t="array" ref="L8193">_xlfn.IFS(I8193=0, 0, I8193&gt;34, 0, AND(I8193&gt;0, I8193&lt;35), VLOOKUP(I8193, $A$63:$C$96, 3))</f>
        <v>740</v>
      </c>
      <c r="M8193" s="5">
        <f t="shared" si="1150"/>
        <v>0</v>
      </c>
      <c r="N8193" s="5">
        <v>3574.6126445339082</v>
      </c>
      <c r="O8193" s="5">
        <f t="shared" si="1157"/>
        <v>2253.8816999999999</v>
      </c>
      <c r="P8193" s="5">
        <f t="shared" si="1158"/>
        <v>740</v>
      </c>
      <c r="Q8193" s="5">
        <f t="shared" si="1152"/>
        <v>0</v>
      </c>
      <c r="R8193" s="5">
        <f>IF(O8193&gt;(P8193+U8193),O8193-P8193-U8193, 0)</f>
        <v>0</v>
      </c>
      <c r="S8193" s="5">
        <f t="shared" si="1153"/>
        <v>0</v>
      </c>
      <c r="T8193" s="5">
        <f t="shared" si="1154"/>
        <v>0</v>
      </c>
      <c r="U8193" s="5">
        <f>IF(O8193&gt;P8193,IF(V8192*($B$6/100)&gt;=O8193-P8193,(O8193-P8193), V8192*($B$6/100)), 0)</f>
        <v>1513.8816999999999</v>
      </c>
      <c r="V8193" s="5">
        <f>V8192+(T8193*($B$5/100))-(U8193/($B$6/100))</f>
        <v>400779.4577576326</v>
      </c>
      <c r="W8193" s="5">
        <f t="shared" si="1155"/>
        <v>10019.486443940816</v>
      </c>
    </row>
    <row r="8194" spans="4:23" x14ac:dyDescent="0.25">
      <c r="D8194">
        <f t="shared" si="1156"/>
        <v>8192</v>
      </c>
      <c r="E8194" s="3">
        <v>44172</v>
      </c>
      <c r="F8194" s="4">
        <v>0.29166666666666669</v>
      </c>
      <c r="G8194">
        <v>40</v>
      </c>
      <c r="H8194">
        <v>0</v>
      </c>
      <c r="I8194" s="5">
        <f t="shared" si="1151"/>
        <v>6</v>
      </c>
      <c r="J8194" s="22">
        <v>0</v>
      </c>
      <c r="K8194">
        <v>9.8599999999999998E-5</v>
      </c>
      <c r="L8194" s="5" cm="1">
        <f t="array" ref="L8194">_xlfn.IFS(I8194=0, 0, I8194&gt;34, 0, AND(I8194&gt;0, I8194&lt;35), VLOOKUP(I8194, $A$63:$C$96, 3))</f>
        <v>2980</v>
      </c>
      <c r="M8194" s="5">
        <f t="shared" si="1150"/>
        <v>0</v>
      </c>
      <c r="N8194" s="5">
        <v>4855.2109961438664</v>
      </c>
      <c r="O8194" s="5">
        <f t="shared" si="1157"/>
        <v>2777.5619999999999</v>
      </c>
      <c r="P8194" s="5">
        <f t="shared" si="1158"/>
        <v>2777.5619999999999</v>
      </c>
      <c r="Q8194" s="5">
        <f t="shared" si="1152"/>
        <v>202.4380000000001</v>
      </c>
      <c r="R8194" s="5">
        <f>IF(O8194&gt;(P8194+U8194),O8194-P8194-U8194, 0)</f>
        <v>0</v>
      </c>
      <c r="S8194" s="5">
        <f t="shared" si="1153"/>
        <v>0</v>
      </c>
      <c r="T8194" s="5">
        <f t="shared" si="1154"/>
        <v>202.4380000000001</v>
      </c>
      <c r="U8194" s="5">
        <f>IF(O8194&gt;P8194,IF(V8193*($B$6/100)&gt;=O8194-P8194,(O8194-P8194), V8193*($B$6/100)), 0)</f>
        <v>0</v>
      </c>
      <c r="V8194" s="5">
        <f>V8193+(T8194*($B$5/100))-(U8194/($B$6/100))</f>
        <v>400921.16435763257</v>
      </c>
      <c r="W8194" s="5">
        <f t="shared" si="1155"/>
        <v>10023.029108940815</v>
      </c>
    </row>
    <row r="8195" spans="4:23" x14ac:dyDescent="0.25">
      <c r="D8195">
        <f t="shared" si="1156"/>
        <v>8193</v>
      </c>
      <c r="E8195" s="3">
        <v>44172</v>
      </c>
      <c r="F8195" s="4">
        <v>0.33333333333333331</v>
      </c>
      <c r="G8195">
        <v>30</v>
      </c>
      <c r="H8195">
        <v>0</v>
      </c>
      <c r="I8195" s="5">
        <f t="shared" si="1151"/>
        <v>4</v>
      </c>
      <c r="J8195" s="22">
        <v>0</v>
      </c>
      <c r="K8195">
        <v>1.2939000000000001E-4</v>
      </c>
      <c r="L8195" s="5" cm="1">
        <f t="array" ref="L8195">_xlfn.IFS(I8195=0, 0, I8195&gt;34, 0, AND(I8195&gt;0, I8195&lt;35), VLOOKUP(I8195, $A$63:$C$96, 3))</f>
        <v>740</v>
      </c>
      <c r="M8195" s="5">
        <f t="shared" ref="M8195:M8258" si="1159">$B$11*$B$4*J8195*1000</f>
        <v>0</v>
      </c>
      <c r="N8195" s="5">
        <v>6017.2880857209166</v>
      </c>
      <c r="O8195" s="5">
        <f t="shared" si="1157"/>
        <v>3644.9163000000003</v>
      </c>
      <c r="P8195" s="5">
        <f t="shared" si="1158"/>
        <v>740</v>
      </c>
      <c r="Q8195" s="5">
        <f t="shared" si="1152"/>
        <v>0</v>
      </c>
      <c r="R8195" s="5">
        <f>IF(O8195&gt;(P8195+U8195),O8195-P8195-U8195, 0)</f>
        <v>0</v>
      </c>
      <c r="S8195" s="5">
        <f t="shared" si="1153"/>
        <v>0</v>
      </c>
      <c r="T8195" s="5">
        <f t="shared" si="1154"/>
        <v>0</v>
      </c>
      <c r="U8195" s="5">
        <f>IF(O8195&gt;P8195,IF(V8194*($B$6/100)&gt;=O8195-P8195,(O8195-P8195), V8194*($B$6/100)), 0)</f>
        <v>2904.9163000000003</v>
      </c>
      <c r="V8195" s="5">
        <f>V8194+(T8195*($B$5/100))-(U8195/($B$6/100))</f>
        <v>396771.28392906114</v>
      </c>
      <c r="W8195" s="5">
        <f t="shared" si="1155"/>
        <v>9919.2820982265293</v>
      </c>
    </row>
    <row r="8196" spans="4:23" x14ac:dyDescent="0.25">
      <c r="D8196">
        <f t="shared" si="1156"/>
        <v>8194</v>
      </c>
      <c r="E8196" s="3">
        <v>44172</v>
      </c>
      <c r="F8196" s="4">
        <v>0.375</v>
      </c>
      <c r="G8196">
        <v>40</v>
      </c>
      <c r="H8196">
        <v>0</v>
      </c>
      <c r="I8196" s="5">
        <f t="shared" ref="I8196:I8259" si="1160">ROUND((G8196/10)*((LN(99/0.03)/(LN(10/0.03)))),0)</f>
        <v>6</v>
      </c>
      <c r="J8196" s="22">
        <v>1.4846854693833111E-5</v>
      </c>
      <c r="K8196">
        <v>1.4145E-4</v>
      </c>
      <c r="L8196" s="5" cm="1">
        <f t="array" ref="L8196">_xlfn.IFS(I8196=0, 0, I8196&gt;34, 0, AND(I8196&gt;0, I8196&lt;35), VLOOKUP(I8196, $A$63:$C$96, 3))</f>
        <v>2980</v>
      </c>
      <c r="M8196" s="5">
        <f t="shared" si="1159"/>
        <v>70.522559795707281</v>
      </c>
      <c r="N8196" s="5">
        <v>6579.3841197868987</v>
      </c>
      <c r="O8196" s="5">
        <f t="shared" si="1157"/>
        <v>3984.6464999999998</v>
      </c>
      <c r="P8196" s="5">
        <f t="shared" si="1158"/>
        <v>3050.5225597957074</v>
      </c>
      <c r="Q8196" s="5">
        <f t="shared" ref="Q8196:Q8259" si="1161">IF((L8196+M8196-P8196)&lt;($B$8/100)*$B$3,L8196+M8196-P8196,($B$8/100)*$B$3)</f>
        <v>0</v>
      </c>
      <c r="R8196" s="5">
        <f>IF(O8196&gt;(P8196+U8196),O8196-P8196-U8196, 0)</f>
        <v>0</v>
      </c>
      <c r="S8196" s="5">
        <f t="shared" ref="S8196:S8259" si="1162">IF((IF((L8196+M8196)&gt;O8196,L8196+M8196-P8196-Q8196,0))&lt;((N8196*3.595182*($B$7/100))/($B$5/100)),L8196+M8196-P8196-Q8196, N8196*3.595182*($B$7/100)/($B$5/100))</f>
        <v>0</v>
      </c>
      <c r="T8196" s="5">
        <f t="shared" ref="T8196:T8259" si="1163">((L8196+M8196)-P8196-S8196)</f>
        <v>0</v>
      </c>
      <c r="U8196" s="5">
        <f>IF(O8196&gt;P8196,IF(V8195*($B$6/100)&gt;=O8196-P8196,(O8196-P8196), V8195*($B$6/100)), 0)</f>
        <v>934.12394020429247</v>
      </c>
      <c r="V8196" s="5">
        <f>V8195+(T8196*($B$5/100))-(U8196/($B$6/100))</f>
        <v>395436.82115734072</v>
      </c>
      <c r="W8196" s="5">
        <f t="shared" ref="W8196:W8259" si="1164">V8196/40</f>
        <v>9885.9205289335187</v>
      </c>
    </row>
    <row r="8197" spans="4:23" x14ac:dyDescent="0.25">
      <c r="D8197">
        <f t="shared" ref="D8197:D8260" si="1165">D8196+1</f>
        <v>8195</v>
      </c>
      <c r="E8197" s="3">
        <v>44172</v>
      </c>
      <c r="F8197" s="4">
        <v>0.41666666666666669</v>
      </c>
      <c r="G8197">
        <v>40</v>
      </c>
      <c r="H8197">
        <v>0</v>
      </c>
      <c r="I8197" s="5">
        <f t="shared" si="1160"/>
        <v>6</v>
      </c>
      <c r="J8197" s="22">
        <v>2.2270282040749667E-5</v>
      </c>
      <c r="K8197">
        <v>1.4035E-4</v>
      </c>
      <c r="L8197" s="5" cm="1">
        <f t="array" ref="L8197">_xlfn.IFS(I8197=0, 0, I8197&gt;34, 0, AND(I8197&gt;0, I8197&lt;35), VLOOKUP(I8197, $A$63:$C$96, 3))</f>
        <v>2980</v>
      </c>
      <c r="M8197" s="5">
        <f t="shared" si="1159"/>
        <v>105.78383969356092</v>
      </c>
      <c r="N8197" s="5">
        <v>6572.0214990372724</v>
      </c>
      <c r="O8197" s="5">
        <f t="shared" ref="O8197:O8260" si="1166">$B$2*K8197*1000</f>
        <v>3953.6595000000002</v>
      </c>
      <c r="P8197" s="5">
        <f t="shared" ref="P8197:P8260" si="1167">IF(O8197&gt;=(L8197+M8197),L8197+M8197,O8197)</f>
        <v>3085.7838396935608</v>
      </c>
      <c r="Q8197" s="5">
        <f t="shared" si="1161"/>
        <v>0</v>
      </c>
      <c r="R8197" s="5">
        <f>IF(O8197&gt;(P8197+U8197),O8197-P8197-U8197, 0)</f>
        <v>0</v>
      </c>
      <c r="S8197" s="5">
        <f t="shared" si="1162"/>
        <v>0</v>
      </c>
      <c r="T8197" s="5">
        <f t="shared" si="1163"/>
        <v>0</v>
      </c>
      <c r="U8197" s="5">
        <f>IF(O8197&gt;P8197,IF(V8196*($B$6/100)&gt;=O8197-P8197,(O8197-P8197), V8196*($B$6/100)), 0)</f>
        <v>867.87566030643939</v>
      </c>
      <c r="V8197" s="5">
        <f>V8196+(T8197*($B$5/100))-(U8197/($B$6/100))</f>
        <v>394196.9987854744</v>
      </c>
      <c r="W8197" s="5">
        <f t="shared" si="1164"/>
        <v>9854.9249696368606</v>
      </c>
    </row>
    <row r="8198" spans="4:23" x14ac:dyDescent="0.25">
      <c r="D8198">
        <f t="shared" si="1165"/>
        <v>8196</v>
      </c>
      <c r="E8198" s="3">
        <v>44172</v>
      </c>
      <c r="F8198" s="4">
        <v>0.45833333333333331</v>
      </c>
      <c r="G8198">
        <v>40</v>
      </c>
      <c r="H8198">
        <v>0</v>
      </c>
      <c r="I8198" s="5">
        <f t="shared" si="1160"/>
        <v>6</v>
      </c>
      <c r="J8198" s="22">
        <v>2.7219233605360704E-5</v>
      </c>
      <c r="K8198">
        <v>1.3273000000000001E-4</v>
      </c>
      <c r="L8198" s="5" cm="1">
        <f t="array" ref="L8198">_xlfn.IFS(I8198=0, 0, I8198&gt;34, 0, AND(I8198&gt;0, I8198&lt;35), VLOOKUP(I8198, $A$63:$C$96, 3))</f>
        <v>2980</v>
      </c>
      <c r="M8198" s="5">
        <f t="shared" si="1159"/>
        <v>129.29135962546334</v>
      </c>
      <c r="N8198" s="5">
        <v>6287.3238056518449</v>
      </c>
      <c r="O8198" s="5">
        <f t="shared" si="1166"/>
        <v>3739.0041000000001</v>
      </c>
      <c r="P8198" s="5">
        <f t="shared" si="1167"/>
        <v>3109.2913596254634</v>
      </c>
      <c r="Q8198" s="5">
        <f t="shared" si="1161"/>
        <v>0</v>
      </c>
      <c r="R8198" s="5">
        <f>IF(O8198&gt;(P8198+U8198),O8198-P8198-U8198, 0)</f>
        <v>0</v>
      </c>
      <c r="S8198" s="5">
        <f t="shared" si="1162"/>
        <v>0</v>
      </c>
      <c r="T8198" s="5">
        <f t="shared" si="1163"/>
        <v>0</v>
      </c>
      <c r="U8198" s="5">
        <f>IF(O8198&gt;P8198,IF(V8197*($B$6/100)&gt;=O8198-P8198,(O8198-P8198), V8197*($B$6/100)), 0)</f>
        <v>629.71274037453668</v>
      </c>
      <c r="V8198" s="5">
        <f>V8197+(T8198*($B$5/100))-(U8198/($B$6/100))</f>
        <v>393297.40915636794</v>
      </c>
      <c r="W8198" s="5">
        <f t="shared" si="1164"/>
        <v>9832.4352289091985</v>
      </c>
    </row>
    <row r="8199" spans="4:23" x14ac:dyDescent="0.25">
      <c r="D8199">
        <f t="shared" si="1165"/>
        <v>8197</v>
      </c>
      <c r="E8199" s="3">
        <v>44172</v>
      </c>
      <c r="F8199" s="4">
        <v>0.5</v>
      </c>
      <c r="G8199">
        <v>50</v>
      </c>
      <c r="H8199">
        <v>0</v>
      </c>
      <c r="I8199" s="5">
        <f t="shared" si="1160"/>
        <v>7</v>
      </c>
      <c r="J8199" s="22">
        <v>3.9591612516888298E-5</v>
      </c>
      <c r="K8199">
        <v>1.2359E-4</v>
      </c>
      <c r="L8199" s="5" cm="1">
        <f t="array" ref="L8199">_xlfn.IFS(I8199=0, 0, I8199&gt;34, 0, AND(I8199&gt;0, I8199&lt;35), VLOOKUP(I8199, $A$63:$C$96, 3))</f>
        <v>4800</v>
      </c>
      <c r="M8199" s="5">
        <f t="shared" si="1159"/>
        <v>188.06015945521943</v>
      </c>
      <c r="N8199" s="5">
        <v>6280.5078531561057</v>
      </c>
      <c r="O8199" s="5">
        <f t="shared" si="1166"/>
        <v>3481.5303000000004</v>
      </c>
      <c r="P8199" s="5">
        <f t="shared" si="1167"/>
        <v>3481.5303000000004</v>
      </c>
      <c r="Q8199" s="5">
        <f t="shared" si="1161"/>
        <v>487.20077413479089</v>
      </c>
      <c r="R8199" s="5">
        <f>IF(O8199&gt;(P8199+U8199),O8199-P8199-U8199, 0)</f>
        <v>0</v>
      </c>
      <c r="S8199" s="5">
        <f t="shared" si="1162"/>
        <v>1019.3290853204278</v>
      </c>
      <c r="T8199" s="5">
        <f t="shared" si="1163"/>
        <v>487.20077413479089</v>
      </c>
      <c r="U8199" s="5">
        <f>IF(O8199&gt;P8199,IF(V8198*($B$6/100)&gt;=O8199-P8199,(O8199-P8199), V8198*($B$6/100)), 0)</f>
        <v>0</v>
      </c>
      <c r="V8199" s="5">
        <f>V8198+(T8199*($B$5/100))-(U8199/($B$6/100))</f>
        <v>393638.44969826227</v>
      </c>
      <c r="W8199" s="5">
        <f t="shared" si="1164"/>
        <v>9840.9612424565566</v>
      </c>
    </row>
    <row r="8200" spans="4:23" x14ac:dyDescent="0.25">
      <c r="D8200">
        <f t="shared" si="1165"/>
        <v>8198</v>
      </c>
      <c r="E8200" s="3">
        <v>44172</v>
      </c>
      <c r="F8200" s="4">
        <v>0.54166666666666663</v>
      </c>
      <c r="G8200">
        <v>40</v>
      </c>
      <c r="H8200">
        <v>0</v>
      </c>
      <c r="I8200" s="5">
        <f t="shared" si="1160"/>
        <v>6</v>
      </c>
      <c r="J8200" s="22">
        <v>3.711713673458278E-5</v>
      </c>
      <c r="K8200">
        <v>1.2402000000000002E-4</v>
      </c>
      <c r="L8200" s="5" cm="1">
        <f t="array" ref="L8200">_xlfn.IFS(I8200=0, 0, I8200&gt;34, 0, AND(I8200&gt;0, I8200&lt;35), VLOOKUP(I8200, $A$63:$C$96, 3))</f>
        <v>2980</v>
      </c>
      <c r="M8200" s="5">
        <f t="shared" si="1159"/>
        <v>176.30639948926822</v>
      </c>
      <c r="N8200" s="5">
        <v>6282.5057890468534</v>
      </c>
      <c r="O8200" s="5">
        <f t="shared" si="1166"/>
        <v>3493.6434000000008</v>
      </c>
      <c r="P8200" s="5">
        <f t="shared" si="1167"/>
        <v>3156.3063994892682</v>
      </c>
      <c r="Q8200" s="5">
        <f t="shared" si="1161"/>
        <v>0</v>
      </c>
      <c r="R8200" s="5">
        <f>IF(O8200&gt;(P8200+U8200),O8200-P8200-U8200, 0)</f>
        <v>0</v>
      </c>
      <c r="S8200" s="5">
        <f t="shared" si="1162"/>
        <v>0</v>
      </c>
      <c r="T8200" s="5">
        <f t="shared" si="1163"/>
        <v>0</v>
      </c>
      <c r="U8200" s="5">
        <f>IF(O8200&gt;P8200,IF(V8199*($B$6/100)&gt;=O8200-P8200,(O8200-P8200), V8199*($B$6/100)), 0)</f>
        <v>337.33700051073265</v>
      </c>
      <c r="V8200" s="5">
        <f>V8199+(T8200*($B$5/100))-(U8200/($B$6/100))</f>
        <v>393156.53969753266</v>
      </c>
      <c r="W8200" s="5">
        <f t="shared" si="1164"/>
        <v>9828.9134924383161</v>
      </c>
    </row>
    <row r="8201" spans="4:23" x14ac:dyDescent="0.25">
      <c r="D8201">
        <f t="shared" si="1165"/>
        <v>8199</v>
      </c>
      <c r="E8201" s="3">
        <v>44172</v>
      </c>
      <c r="F8201" s="4">
        <v>0.58333333333333337</v>
      </c>
      <c r="G8201">
        <v>60</v>
      </c>
      <c r="H8201">
        <v>0</v>
      </c>
      <c r="I8201" s="5">
        <f t="shared" si="1160"/>
        <v>8</v>
      </c>
      <c r="J8201" s="22">
        <v>3.9591612516888298E-5</v>
      </c>
      <c r="K8201">
        <v>1.1859000000000001E-4</v>
      </c>
      <c r="L8201" s="5" cm="1">
        <f t="array" ref="L8201">_xlfn.IFS(I8201=0, 0, I8201&gt;34, 0, AND(I8201&gt;0, I8201&lt;35), VLOOKUP(I8201, $A$63:$C$96, 3))</f>
        <v>7160</v>
      </c>
      <c r="M8201" s="5">
        <f t="shared" si="1159"/>
        <v>188.06015945521943</v>
      </c>
      <c r="N8201" s="5">
        <v>6197.5935614247219</v>
      </c>
      <c r="O8201" s="5">
        <f t="shared" si="1166"/>
        <v>3340.6803000000004</v>
      </c>
      <c r="P8201" s="5">
        <f t="shared" si="1167"/>
        <v>3340.6803000000004</v>
      </c>
      <c r="Q8201" s="5">
        <f t="shared" si="1161"/>
        <v>487.20077413479089</v>
      </c>
      <c r="R8201" s="5">
        <f>IF(O8201&gt;(P8201+U8201),O8201-P8201-U8201, 0)</f>
        <v>0</v>
      </c>
      <c r="S8201" s="5">
        <f t="shared" si="1162"/>
        <v>3183.0681164785797</v>
      </c>
      <c r="T8201" s="5">
        <f t="shared" si="1163"/>
        <v>824.31174297663893</v>
      </c>
      <c r="U8201" s="5">
        <f>IF(O8201&gt;P8201,IF(V8200*($B$6/100)&gt;=O8201-P8201,(O8201-P8201), V8200*($B$6/100)), 0)</f>
        <v>0</v>
      </c>
      <c r="V8201" s="5">
        <f>V8200+(T8201*($B$5/100))-(U8201/($B$6/100))</f>
        <v>393733.55791761633</v>
      </c>
      <c r="W8201" s="5">
        <f t="shared" si="1164"/>
        <v>9843.3389479404086</v>
      </c>
    </row>
    <row r="8202" spans="4:23" x14ac:dyDescent="0.25">
      <c r="D8202">
        <f t="shared" si="1165"/>
        <v>8200</v>
      </c>
      <c r="E8202" s="3">
        <v>44172</v>
      </c>
      <c r="F8202" s="4">
        <v>0.625</v>
      </c>
      <c r="G8202">
        <v>60</v>
      </c>
      <c r="H8202">
        <v>0</v>
      </c>
      <c r="I8202" s="5">
        <f t="shared" si="1160"/>
        <v>8</v>
      </c>
      <c r="J8202" s="22">
        <v>1.9795806258444149E-5</v>
      </c>
      <c r="K8202">
        <v>1.2359E-4</v>
      </c>
      <c r="L8202" s="5" cm="1">
        <f t="array" ref="L8202">_xlfn.IFS(I8202=0, 0, I8202&gt;34, 0, AND(I8202&gt;0, I8202&lt;35), VLOOKUP(I8202, $A$63:$C$96, 3))</f>
        <v>7160</v>
      </c>
      <c r="M8202" s="5">
        <f t="shared" si="1159"/>
        <v>94.030079727609717</v>
      </c>
      <c r="N8202" s="5">
        <v>6103.8622788440134</v>
      </c>
      <c r="O8202" s="5">
        <f t="shared" si="1166"/>
        <v>3481.5303000000004</v>
      </c>
      <c r="P8202" s="5">
        <f t="shared" si="1167"/>
        <v>3481.5303000000004</v>
      </c>
      <c r="Q8202" s="5">
        <f t="shared" si="1161"/>
        <v>487.20077413479089</v>
      </c>
      <c r="R8202" s="5">
        <f>IF(O8202&gt;(P8202+U8202),O8202-P8202-U8202, 0)</f>
        <v>0</v>
      </c>
      <c r="S8202" s="5">
        <f t="shared" si="1162"/>
        <v>3134.9279707684259</v>
      </c>
      <c r="T8202" s="5">
        <f t="shared" si="1163"/>
        <v>637.57180895918327</v>
      </c>
      <c r="U8202" s="5">
        <f>IF(O8202&gt;P8202,IF(V8201*($B$6/100)&gt;=O8202-P8202,(O8202-P8202), V8201*($B$6/100)), 0)</f>
        <v>0</v>
      </c>
      <c r="V8202" s="5">
        <f>V8201+(T8202*($B$5/100))-(U8202/($B$6/100))</f>
        <v>394179.85818388779</v>
      </c>
      <c r="W8202" s="5">
        <f t="shared" si="1164"/>
        <v>9854.4964545971943</v>
      </c>
    </row>
    <row r="8203" spans="4:23" x14ac:dyDescent="0.25">
      <c r="D8203">
        <f t="shared" si="1165"/>
        <v>8201</v>
      </c>
      <c r="E8203" s="3">
        <v>44172</v>
      </c>
      <c r="F8203" s="4">
        <v>0.66666666666666663</v>
      </c>
      <c r="G8203">
        <v>60</v>
      </c>
      <c r="H8203">
        <v>0</v>
      </c>
      <c r="I8203" s="5">
        <f t="shared" si="1160"/>
        <v>8</v>
      </c>
      <c r="J8203" s="22">
        <v>2.4744757823055187E-6</v>
      </c>
      <c r="K8203">
        <v>1.3471000000000002E-4</v>
      </c>
      <c r="L8203" s="5" cm="1">
        <f t="array" ref="L8203">_xlfn.IFS(I8203=0, 0, I8203&gt;34, 0, AND(I8203&gt;0, I8203&lt;35), VLOOKUP(I8203, $A$63:$C$96, 3))</f>
        <v>7160</v>
      </c>
      <c r="M8203" s="5">
        <f t="shared" si="1159"/>
        <v>11.753759965951215</v>
      </c>
      <c r="N8203" s="5">
        <v>6156.8090372591005</v>
      </c>
      <c r="O8203" s="5">
        <f t="shared" si="1166"/>
        <v>3794.7807000000003</v>
      </c>
      <c r="P8203" s="5">
        <f t="shared" si="1167"/>
        <v>3794.7807000000003</v>
      </c>
      <c r="Q8203" s="5">
        <f t="shared" si="1161"/>
        <v>487.20077413479089</v>
      </c>
      <c r="R8203" s="5">
        <f>IF(O8203&gt;(P8203+U8203),O8203-P8203-U8203, 0)</f>
        <v>0</v>
      </c>
      <c r="S8203" s="5">
        <f t="shared" si="1162"/>
        <v>2889.7722858311599</v>
      </c>
      <c r="T8203" s="5">
        <f t="shared" si="1163"/>
        <v>487.20077413479066</v>
      </c>
      <c r="U8203" s="5">
        <f>IF(O8203&gt;P8203,IF(V8202*($B$6/100)&gt;=O8203-P8203,(O8203-P8203), V8202*($B$6/100)), 0)</f>
        <v>0</v>
      </c>
      <c r="V8203" s="5">
        <f>V8202+(T8203*($B$5/100))-(U8203/($B$6/100))</f>
        <v>394520.89872578211</v>
      </c>
      <c r="W8203" s="5">
        <f t="shared" si="1164"/>
        <v>9863.0224681445525</v>
      </c>
    </row>
    <row r="8204" spans="4:23" x14ac:dyDescent="0.25">
      <c r="D8204">
        <f t="shared" si="1165"/>
        <v>8202</v>
      </c>
      <c r="E8204" s="3">
        <v>44172</v>
      </c>
      <c r="F8204" s="4">
        <v>0.70833333333333337</v>
      </c>
      <c r="G8204">
        <v>50</v>
      </c>
      <c r="H8204">
        <v>0</v>
      </c>
      <c r="I8204" s="5">
        <f t="shared" si="1160"/>
        <v>7</v>
      </c>
      <c r="J8204" s="22">
        <v>0</v>
      </c>
      <c r="K8204">
        <v>1.7263999999999997E-4</v>
      </c>
      <c r="L8204" s="5" cm="1">
        <f t="array" ref="L8204">_xlfn.IFS(I8204=0, 0, I8204&gt;34, 0, AND(I8204&gt;0, I8204&lt;35), VLOOKUP(I8204, $A$63:$C$96, 3))</f>
        <v>4800</v>
      </c>
      <c r="M8204" s="5">
        <f t="shared" si="1159"/>
        <v>0</v>
      </c>
      <c r="N8204" s="5">
        <v>6445.5187283083687</v>
      </c>
      <c r="O8204" s="5">
        <f t="shared" si="1166"/>
        <v>4863.2687999999989</v>
      </c>
      <c r="P8204" s="5">
        <f t="shared" si="1167"/>
        <v>4800</v>
      </c>
      <c r="Q8204" s="5">
        <f t="shared" si="1161"/>
        <v>0</v>
      </c>
      <c r="R8204" s="5">
        <f>IF(O8204&gt;(P8204+U8204),O8204-P8204-U8204, 0)</f>
        <v>0</v>
      </c>
      <c r="S8204" s="5">
        <f t="shared" si="1162"/>
        <v>0</v>
      </c>
      <c r="T8204" s="5">
        <f t="shared" si="1163"/>
        <v>0</v>
      </c>
      <c r="U8204" s="5">
        <f>IF(O8204&gt;P8204,IF(V8203*($B$6/100)&gt;=O8204-P8204,(O8204-P8204), V8203*($B$6/100)), 0)</f>
        <v>63.268799999998919</v>
      </c>
      <c r="V8204" s="5">
        <f>V8203+(T8204*($B$5/100))-(U8204/($B$6/100))</f>
        <v>394430.51472578209</v>
      </c>
      <c r="W8204" s="5">
        <f t="shared" si="1164"/>
        <v>9860.7628681445531</v>
      </c>
    </row>
    <row r="8205" spans="4:23" x14ac:dyDescent="0.25">
      <c r="D8205">
        <f t="shared" si="1165"/>
        <v>8203</v>
      </c>
      <c r="E8205" s="3">
        <v>44172</v>
      </c>
      <c r="F8205" s="4">
        <v>0.75</v>
      </c>
      <c r="G8205">
        <v>50</v>
      </c>
      <c r="H8205">
        <v>0</v>
      </c>
      <c r="I8205" s="5">
        <f t="shared" si="1160"/>
        <v>7</v>
      </c>
      <c r="J8205" s="22">
        <v>0</v>
      </c>
      <c r="K8205">
        <v>2.4284999999999999E-4</v>
      </c>
      <c r="L8205" s="5" cm="1">
        <f t="array" ref="L8205">_xlfn.IFS(I8205=0, 0, I8205&gt;34, 0, AND(I8205&gt;0, I8205&lt;35), VLOOKUP(I8205, $A$63:$C$96, 3))</f>
        <v>4800</v>
      </c>
      <c r="M8205" s="5">
        <f t="shared" si="1159"/>
        <v>0</v>
      </c>
      <c r="N8205" s="5">
        <v>6599.3640290466165</v>
      </c>
      <c r="O8205" s="5">
        <f t="shared" si="1166"/>
        <v>6841.0844999999999</v>
      </c>
      <c r="P8205" s="5">
        <f t="shared" si="1167"/>
        <v>4800</v>
      </c>
      <c r="Q8205" s="5">
        <f t="shared" si="1161"/>
        <v>0</v>
      </c>
      <c r="R8205" s="5">
        <f>IF(O8205&gt;(P8205+U8205),O8205-P8205-U8205, 0)</f>
        <v>0</v>
      </c>
      <c r="S8205" s="5">
        <f t="shared" si="1162"/>
        <v>0</v>
      </c>
      <c r="T8205" s="5">
        <f t="shared" si="1163"/>
        <v>0</v>
      </c>
      <c r="U8205" s="5">
        <f>IF(O8205&gt;P8205,IF(V8204*($B$6/100)&gt;=O8205-P8205,(O8205-P8205), V8204*($B$6/100)), 0)</f>
        <v>2041.0844999999999</v>
      </c>
      <c r="V8205" s="5">
        <f>V8204+(T8205*($B$5/100))-(U8205/($B$6/100))</f>
        <v>391514.67972578207</v>
      </c>
      <c r="W8205" s="5">
        <f t="shared" si="1164"/>
        <v>9787.8669931445511</v>
      </c>
    </row>
    <row r="8206" spans="4:23" x14ac:dyDescent="0.25">
      <c r="D8206">
        <f t="shared" si="1165"/>
        <v>8204</v>
      </c>
      <c r="E8206" s="3">
        <v>44172</v>
      </c>
      <c r="F8206" s="4">
        <v>0.79166666666666663</v>
      </c>
      <c r="G8206">
        <v>50</v>
      </c>
      <c r="H8206">
        <v>0</v>
      </c>
      <c r="I8206" s="5">
        <f t="shared" si="1160"/>
        <v>7</v>
      </c>
      <c r="J8206" s="22">
        <v>0</v>
      </c>
      <c r="K8206">
        <v>2.4759000000000001E-4</v>
      </c>
      <c r="L8206" s="5" cm="1">
        <f t="array" ref="L8206">_xlfn.IFS(I8206=0, 0, I8206&gt;34, 0, AND(I8206&gt;0, I8206&lt;35), VLOOKUP(I8206, $A$63:$C$96, 3))</f>
        <v>4800</v>
      </c>
      <c r="M8206" s="5">
        <f t="shared" si="1159"/>
        <v>0</v>
      </c>
      <c r="N8206" s="5">
        <v>6197.7678518031062</v>
      </c>
      <c r="O8206" s="5">
        <f t="shared" si="1166"/>
        <v>6974.6103000000003</v>
      </c>
      <c r="P8206" s="5">
        <f t="shared" si="1167"/>
        <v>4800</v>
      </c>
      <c r="Q8206" s="5">
        <f t="shared" si="1161"/>
        <v>0</v>
      </c>
      <c r="R8206" s="5">
        <f>IF(O8206&gt;(P8206+U8206),O8206-P8206-U8206, 0)</f>
        <v>0</v>
      </c>
      <c r="S8206" s="5">
        <f t="shared" si="1162"/>
        <v>0</v>
      </c>
      <c r="T8206" s="5">
        <f t="shared" si="1163"/>
        <v>0</v>
      </c>
      <c r="U8206" s="5">
        <f>IF(O8206&gt;P8206,IF(V8205*($B$6/100)&gt;=O8206-P8206,(O8206-P8206), V8205*($B$6/100)), 0)</f>
        <v>2174.6103000000003</v>
      </c>
      <c r="V8206" s="5">
        <f>V8205+(T8206*($B$5/100))-(U8206/($B$6/100))</f>
        <v>388408.09358292492</v>
      </c>
      <c r="W8206" s="5">
        <f t="shared" si="1164"/>
        <v>9710.202339573123</v>
      </c>
    </row>
    <row r="8207" spans="4:23" x14ac:dyDescent="0.25">
      <c r="D8207">
        <f t="shared" si="1165"/>
        <v>8205</v>
      </c>
      <c r="E8207" s="3">
        <v>44172</v>
      </c>
      <c r="F8207" s="4">
        <v>0.83333333333333337</v>
      </c>
      <c r="G8207">
        <v>40</v>
      </c>
      <c r="H8207">
        <v>0</v>
      </c>
      <c r="I8207" s="5">
        <f t="shared" si="1160"/>
        <v>6</v>
      </c>
      <c r="J8207" s="22">
        <v>0</v>
      </c>
      <c r="K8207">
        <v>2.3058E-4</v>
      </c>
      <c r="L8207" s="5" cm="1">
        <f t="array" ref="L8207">_xlfn.IFS(I8207=0, 0, I8207&gt;34, 0, AND(I8207&gt;0, I8207&lt;35), VLOOKUP(I8207, $A$63:$C$96, 3))</f>
        <v>2980</v>
      </c>
      <c r="M8207" s="5">
        <f t="shared" si="1159"/>
        <v>0</v>
      </c>
      <c r="N8207" s="5">
        <v>5973.3298121339394</v>
      </c>
      <c r="O8207" s="5">
        <f t="shared" si="1166"/>
        <v>6495.4385999999995</v>
      </c>
      <c r="P8207" s="5">
        <f t="shared" si="1167"/>
        <v>2980</v>
      </c>
      <c r="Q8207" s="5">
        <f t="shared" si="1161"/>
        <v>0</v>
      </c>
      <c r="R8207" s="5">
        <f>IF(O8207&gt;(P8207+U8207),O8207-P8207-U8207, 0)</f>
        <v>0</v>
      </c>
      <c r="S8207" s="5">
        <f t="shared" si="1162"/>
        <v>0</v>
      </c>
      <c r="T8207" s="5">
        <f t="shared" si="1163"/>
        <v>0</v>
      </c>
      <c r="U8207" s="5">
        <f>IF(O8207&gt;P8207,IF(V8206*($B$6/100)&gt;=O8207-P8207,(O8207-P8207), V8206*($B$6/100)), 0)</f>
        <v>3515.4385999999995</v>
      </c>
      <c r="V8207" s="5">
        <f>V8206+(T8207*($B$5/100))-(U8207/($B$6/100))</f>
        <v>383386.03844006779</v>
      </c>
      <c r="W8207" s="5">
        <f t="shared" si="1164"/>
        <v>9584.6509610016947</v>
      </c>
    </row>
    <row r="8208" spans="4:23" x14ac:dyDescent="0.25">
      <c r="D8208">
        <f t="shared" si="1165"/>
        <v>8206</v>
      </c>
      <c r="E8208" s="3">
        <v>44172</v>
      </c>
      <c r="F8208" s="4">
        <v>0.875</v>
      </c>
      <c r="G8208">
        <v>40</v>
      </c>
      <c r="H8208">
        <v>0</v>
      </c>
      <c r="I8208" s="5">
        <f t="shared" si="1160"/>
        <v>6</v>
      </c>
      <c r="J8208" s="22">
        <v>0</v>
      </c>
      <c r="K8208">
        <v>2.1578999999999999E-4</v>
      </c>
      <c r="L8208" s="5" cm="1">
        <f t="array" ref="L8208">_xlfn.IFS(I8208=0, 0, I8208&gt;34, 0, AND(I8208&gt;0, I8208&lt;35), VLOOKUP(I8208, $A$63:$C$96, 3))</f>
        <v>2980</v>
      </c>
      <c r="M8208" s="5">
        <f t="shared" si="1159"/>
        <v>0</v>
      </c>
      <c r="N8208" s="5">
        <v>5582.5856601527812</v>
      </c>
      <c r="O8208" s="5">
        <f t="shared" si="1166"/>
        <v>6078.8042999999998</v>
      </c>
      <c r="P8208" s="5">
        <f t="shared" si="1167"/>
        <v>2980</v>
      </c>
      <c r="Q8208" s="5">
        <f t="shared" si="1161"/>
        <v>0</v>
      </c>
      <c r="R8208" s="5">
        <f>IF(O8208&gt;(P8208+U8208),O8208-P8208-U8208, 0)</f>
        <v>0</v>
      </c>
      <c r="S8208" s="5">
        <f t="shared" si="1162"/>
        <v>0</v>
      </c>
      <c r="T8208" s="5">
        <f t="shared" si="1163"/>
        <v>0</v>
      </c>
      <c r="U8208" s="5">
        <f>IF(O8208&gt;P8208,IF(V8207*($B$6/100)&gt;=O8208-P8208,(O8208-P8208), V8207*($B$6/100)), 0)</f>
        <v>3098.8042999999998</v>
      </c>
      <c r="V8208" s="5">
        <f>V8207+(T8208*($B$5/100))-(U8208/($B$6/100))</f>
        <v>378959.17515435349</v>
      </c>
      <c r="W8208" s="5">
        <f t="shared" si="1164"/>
        <v>9473.9793788588377</v>
      </c>
    </row>
    <row r="8209" spans="4:23" x14ac:dyDescent="0.25">
      <c r="D8209">
        <f t="shared" si="1165"/>
        <v>8207</v>
      </c>
      <c r="E8209" s="3">
        <v>44172</v>
      </c>
      <c r="F8209" s="4">
        <v>0.91666666666666663</v>
      </c>
      <c r="G8209">
        <v>30</v>
      </c>
      <c r="H8209">
        <v>0</v>
      </c>
      <c r="I8209" s="5">
        <f t="shared" si="1160"/>
        <v>4</v>
      </c>
      <c r="J8209" s="22">
        <v>0</v>
      </c>
      <c r="K8209">
        <v>2.0882999999999999E-4</v>
      </c>
      <c r="L8209" s="5" cm="1">
        <f t="array" ref="L8209">_xlfn.IFS(I8209=0, 0, I8209&gt;34, 0, AND(I8209&gt;0, I8209&lt;35), VLOOKUP(I8209, $A$63:$C$96, 3))</f>
        <v>740</v>
      </c>
      <c r="M8209" s="5">
        <f t="shared" si="1159"/>
        <v>0</v>
      </c>
      <c r="N8209" s="5">
        <v>4997.6297094924266</v>
      </c>
      <c r="O8209" s="5">
        <f t="shared" si="1166"/>
        <v>5882.7410999999993</v>
      </c>
      <c r="P8209" s="5">
        <f t="shared" si="1167"/>
        <v>740</v>
      </c>
      <c r="Q8209" s="5">
        <f t="shared" si="1161"/>
        <v>0</v>
      </c>
      <c r="R8209" s="5">
        <f>IF(O8209&gt;(P8209+U8209),O8209-P8209-U8209, 0)</f>
        <v>0</v>
      </c>
      <c r="S8209" s="5">
        <f t="shared" si="1162"/>
        <v>0</v>
      </c>
      <c r="T8209" s="5">
        <f t="shared" si="1163"/>
        <v>0</v>
      </c>
      <c r="U8209" s="5">
        <f>IF(O8209&gt;P8209,IF(V8208*($B$6/100)&gt;=O8209-P8209,(O8209-P8209), V8208*($B$6/100)), 0)</f>
        <v>5142.7410999999993</v>
      </c>
      <c r="V8209" s="5">
        <f>V8208+(T8209*($B$5/100))-(U8209/($B$6/100))</f>
        <v>371612.40215435351</v>
      </c>
      <c r="W8209" s="5">
        <f t="shared" si="1164"/>
        <v>9290.3100538588369</v>
      </c>
    </row>
    <row r="8210" spans="4:23" x14ac:dyDescent="0.25">
      <c r="D8210">
        <f t="shared" si="1165"/>
        <v>8208</v>
      </c>
      <c r="E8210" s="3">
        <v>44172</v>
      </c>
      <c r="F8210" s="4">
        <v>0.95833333333333337</v>
      </c>
      <c r="G8210">
        <v>20</v>
      </c>
      <c r="H8210">
        <v>0</v>
      </c>
      <c r="I8210" s="5">
        <f t="shared" si="1160"/>
        <v>3</v>
      </c>
      <c r="J8210" s="22">
        <v>0</v>
      </c>
      <c r="K8210">
        <v>1.8613000000000001E-4</v>
      </c>
      <c r="L8210" s="5" cm="1">
        <f t="array" ref="L8210">_xlfn.IFS(I8210=0, 0, I8210&gt;34, 0, AND(I8210&gt;0, I8210&lt;35), VLOOKUP(I8210, $A$63:$C$96, 3))</f>
        <v>232</v>
      </c>
      <c r="M8210" s="5">
        <f t="shared" si="1159"/>
        <v>0</v>
      </c>
      <c r="N8210" s="5">
        <v>4150.3286162379718</v>
      </c>
      <c r="O8210" s="5">
        <f t="shared" si="1166"/>
        <v>5243.2821000000004</v>
      </c>
      <c r="P8210" s="5">
        <f t="shared" si="1167"/>
        <v>232</v>
      </c>
      <c r="Q8210" s="5">
        <f t="shared" si="1161"/>
        <v>0</v>
      </c>
      <c r="R8210" s="5">
        <f>IF(O8210&gt;(P8210+U8210),O8210-P8210-U8210, 0)</f>
        <v>0</v>
      </c>
      <c r="S8210" s="5">
        <f t="shared" si="1162"/>
        <v>0</v>
      </c>
      <c r="T8210" s="5">
        <f t="shared" si="1163"/>
        <v>0</v>
      </c>
      <c r="U8210" s="5">
        <f>IF(O8210&gt;P8210,IF(V8209*($B$6/100)&gt;=O8210-P8210,(O8210-P8210), V8209*($B$6/100)), 0)</f>
        <v>5011.2821000000004</v>
      </c>
      <c r="V8210" s="5">
        <f>V8209+(T8210*($B$5/100))-(U8210/($B$6/100))</f>
        <v>364453.42772578209</v>
      </c>
      <c r="W8210" s="5">
        <f t="shared" si="1164"/>
        <v>9111.3356931445524</v>
      </c>
    </row>
    <row r="8211" spans="4:23" x14ac:dyDescent="0.25">
      <c r="D8211">
        <f t="shared" si="1165"/>
        <v>8209</v>
      </c>
      <c r="E8211" s="3">
        <v>44173</v>
      </c>
      <c r="F8211" s="4">
        <v>0</v>
      </c>
      <c r="G8211">
        <v>30</v>
      </c>
      <c r="H8211">
        <v>0</v>
      </c>
      <c r="I8211" s="5">
        <f t="shared" si="1160"/>
        <v>4</v>
      </c>
      <c r="J8211" s="22">
        <v>0</v>
      </c>
      <c r="K8211">
        <v>1.5014999999999999E-4</v>
      </c>
      <c r="L8211" s="5" cm="1">
        <f t="array" ref="L8211">_xlfn.IFS(I8211=0, 0, I8211&gt;34, 0, AND(I8211&gt;0, I8211&lt;35), VLOOKUP(I8211, $A$63:$C$96, 3))</f>
        <v>740</v>
      </c>
      <c r="M8211" s="5">
        <f t="shared" si="1159"/>
        <v>0</v>
      </c>
      <c r="N8211" s="5">
        <v>3123.6702508463763</v>
      </c>
      <c r="O8211" s="5">
        <f t="shared" si="1166"/>
        <v>4229.7254999999996</v>
      </c>
      <c r="P8211" s="5">
        <f t="shared" si="1167"/>
        <v>740</v>
      </c>
      <c r="Q8211" s="5">
        <f t="shared" si="1161"/>
        <v>0</v>
      </c>
      <c r="R8211" s="5">
        <f>IF(O8211&gt;(P8211+U8211),O8211-P8211-U8211, 0)</f>
        <v>0</v>
      </c>
      <c r="S8211" s="5">
        <f t="shared" si="1162"/>
        <v>0</v>
      </c>
      <c r="T8211" s="5">
        <f t="shared" si="1163"/>
        <v>0</v>
      </c>
      <c r="U8211" s="5">
        <f>IF(O8211&gt;P8211,IF(V8210*($B$6/100)&gt;=O8211-P8211,(O8211-P8211), V8210*($B$6/100)), 0)</f>
        <v>3489.7254999999996</v>
      </c>
      <c r="V8211" s="5">
        <f>V8210+(T8211*($B$5/100))-(U8211/($B$6/100))</f>
        <v>359468.10558292497</v>
      </c>
      <c r="W8211" s="5">
        <f t="shared" si="1164"/>
        <v>8986.7026395731245</v>
      </c>
    </row>
    <row r="8212" spans="4:23" x14ac:dyDescent="0.25">
      <c r="D8212">
        <f t="shared" si="1165"/>
        <v>8210</v>
      </c>
      <c r="E8212" s="3">
        <v>44173</v>
      </c>
      <c r="F8212" s="4">
        <v>4.1666666666666664E-2</v>
      </c>
      <c r="G8212">
        <v>20</v>
      </c>
      <c r="H8212">
        <v>0</v>
      </c>
      <c r="I8212" s="5">
        <f t="shared" si="1160"/>
        <v>3</v>
      </c>
      <c r="J8212" s="22">
        <v>0</v>
      </c>
      <c r="K8212">
        <v>1.1391E-4</v>
      </c>
      <c r="L8212" s="5" cm="1">
        <f t="array" ref="L8212">_xlfn.IFS(I8212=0, 0, I8212&gt;34, 0, AND(I8212&gt;0, I8212&lt;35), VLOOKUP(I8212, $A$63:$C$96, 3))</f>
        <v>232</v>
      </c>
      <c r="M8212" s="5">
        <f t="shared" si="1159"/>
        <v>0</v>
      </c>
      <c r="N8212" s="5">
        <v>2787.8623637963701</v>
      </c>
      <c r="O8212" s="5">
        <f t="shared" si="1166"/>
        <v>3208.8446999999996</v>
      </c>
      <c r="P8212" s="5">
        <f t="shared" si="1167"/>
        <v>232</v>
      </c>
      <c r="Q8212" s="5">
        <f t="shared" si="1161"/>
        <v>0</v>
      </c>
      <c r="R8212" s="5">
        <f>IF(O8212&gt;(P8212+U8212),O8212-P8212-U8212, 0)</f>
        <v>0</v>
      </c>
      <c r="S8212" s="5">
        <f t="shared" si="1162"/>
        <v>0</v>
      </c>
      <c r="T8212" s="5">
        <f t="shared" si="1163"/>
        <v>0</v>
      </c>
      <c r="U8212" s="5">
        <f>IF(O8212&gt;P8212,IF(V8211*($B$6/100)&gt;=O8212-P8212,(O8212-P8212), V8211*($B$6/100)), 0)</f>
        <v>2976.8446999999996</v>
      </c>
      <c r="V8212" s="5">
        <f>V8211+(T8212*($B$5/100))-(U8212/($B$6/100))</f>
        <v>355215.47029721068</v>
      </c>
      <c r="W8212" s="5">
        <f t="shared" si="1164"/>
        <v>8880.3867574302676</v>
      </c>
    </row>
    <row r="8213" spans="4:23" x14ac:dyDescent="0.25">
      <c r="D8213">
        <f t="shared" si="1165"/>
        <v>8211</v>
      </c>
      <c r="E8213" s="3">
        <v>44173</v>
      </c>
      <c r="F8213" s="4">
        <v>8.3333333333333329E-2</v>
      </c>
      <c r="G8213">
        <v>20</v>
      </c>
      <c r="H8213">
        <v>0</v>
      </c>
      <c r="I8213" s="5">
        <f t="shared" si="1160"/>
        <v>3</v>
      </c>
      <c r="J8213" s="22">
        <v>0</v>
      </c>
      <c r="K8213">
        <v>8.918000000000001E-5</v>
      </c>
      <c r="L8213" s="5" cm="1">
        <f t="array" ref="L8213">_xlfn.IFS(I8213=0, 0, I8213&gt;34, 0, AND(I8213&gt;0, I8213&lt;35), VLOOKUP(I8213, $A$63:$C$96, 3))</f>
        <v>232</v>
      </c>
      <c r="M8213" s="5">
        <f t="shared" si="1159"/>
        <v>0</v>
      </c>
      <c r="N8213" s="5">
        <v>2753.8640422181725</v>
      </c>
      <c r="O8213" s="5">
        <f t="shared" si="1166"/>
        <v>2512.2006000000001</v>
      </c>
      <c r="P8213" s="5">
        <f t="shared" si="1167"/>
        <v>232</v>
      </c>
      <c r="Q8213" s="5">
        <f t="shared" si="1161"/>
        <v>0</v>
      </c>
      <c r="R8213" s="5">
        <f>IF(O8213&gt;(P8213+U8213),O8213-P8213-U8213, 0)</f>
        <v>0</v>
      </c>
      <c r="S8213" s="5">
        <f t="shared" si="1162"/>
        <v>0</v>
      </c>
      <c r="T8213" s="5">
        <f t="shared" si="1163"/>
        <v>0</v>
      </c>
      <c r="U8213" s="5">
        <f>IF(O8213&gt;P8213,IF(V8212*($B$6/100)&gt;=O8213-P8213,(O8213-P8213), V8212*($B$6/100)), 0)</f>
        <v>2280.2006000000001</v>
      </c>
      <c r="V8213" s="5">
        <f>V8212+(T8213*($B$5/100))-(U8213/($B$6/100))</f>
        <v>351958.04086863925</v>
      </c>
      <c r="W8213" s="5">
        <f t="shared" si="1164"/>
        <v>8798.9510217159805</v>
      </c>
    </row>
    <row r="8214" spans="4:23" x14ac:dyDescent="0.25">
      <c r="D8214">
        <f t="shared" si="1165"/>
        <v>8212</v>
      </c>
      <c r="E8214" s="3">
        <v>44173</v>
      </c>
      <c r="F8214" s="4">
        <v>0.125</v>
      </c>
      <c r="G8214">
        <v>20</v>
      </c>
      <c r="H8214">
        <v>0</v>
      </c>
      <c r="I8214" s="5">
        <f t="shared" si="1160"/>
        <v>3</v>
      </c>
      <c r="J8214" s="22">
        <v>0</v>
      </c>
      <c r="K8214">
        <v>7.832999999999999E-5</v>
      </c>
      <c r="L8214" s="5" cm="1">
        <f t="array" ref="L8214">_xlfn.IFS(I8214=0, 0, I8214&gt;34, 0, AND(I8214&gt;0, I8214&lt;35), VLOOKUP(I8214, $A$63:$C$96, 3))</f>
        <v>232</v>
      </c>
      <c r="M8214" s="5">
        <f t="shared" si="1159"/>
        <v>0</v>
      </c>
      <c r="N8214" s="5">
        <v>2854.7788508196609</v>
      </c>
      <c r="O8214" s="5">
        <f t="shared" si="1166"/>
        <v>2206.5560999999998</v>
      </c>
      <c r="P8214" s="5">
        <f t="shared" si="1167"/>
        <v>232</v>
      </c>
      <c r="Q8214" s="5">
        <f t="shared" si="1161"/>
        <v>0</v>
      </c>
      <c r="R8214" s="5">
        <f>IF(O8214&gt;(P8214+U8214),O8214-P8214-U8214, 0)</f>
        <v>0</v>
      </c>
      <c r="S8214" s="5">
        <f t="shared" si="1162"/>
        <v>0</v>
      </c>
      <c r="T8214" s="5">
        <f t="shared" si="1163"/>
        <v>0</v>
      </c>
      <c r="U8214" s="5">
        <f>IF(O8214&gt;P8214,IF(V8213*($B$6/100)&gt;=O8214-P8214,(O8214-P8214), V8213*($B$6/100)), 0)</f>
        <v>1974.5560999999998</v>
      </c>
      <c r="V8214" s="5">
        <f>V8213+(T8214*($B$5/100))-(U8214/($B$6/100))</f>
        <v>349137.24644006783</v>
      </c>
      <c r="W8214" s="5">
        <f t="shared" si="1164"/>
        <v>8728.4311610016957</v>
      </c>
    </row>
    <row r="8215" spans="4:23" x14ac:dyDescent="0.25">
      <c r="D8215">
        <f t="shared" si="1165"/>
        <v>8213</v>
      </c>
      <c r="E8215" s="3">
        <v>44173</v>
      </c>
      <c r="F8215" s="4">
        <v>0.16666666666666666</v>
      </c>
      <c r="G8215">
        <v>30</v>
      </c>
      <c r="H8215">
        <v>0</v>
      </c>
      <c r="I8215" s="5">
        <f t="shared" si="1160"/>
        <v>4</v>
      </c>
      <c r="J8215" s="22">
        <v>0</v>
      </c>
      <c r="K8215">
        <v>7.5179999999999995E-5</v>
      </c>
      <c r="L8215" s="5" cm="1">
        <f t="array" ref="L8215">_xlfn.IFS(I8215=0, 0, I8215&gt;34, 0, AND(I8215&gt;0, I8215&lt;35), VLOOKUP(I8215, $A$63:$C$96, 3))</f>
        <v>740</v>
      </c>
      <c r="M8215" s="5">
        <f t="shared" si="1159"/>
        <v>0</v>
      </c>
      <c r="N8215" s="5">
        <v>3088.6739440946699</v>
      </c>
      <c r="O8215" s="5">
        <f t="shared" si="1166"/>
        <v>2117.8206</v>
      </c>
      <c r="P8215" s="5">
        <f t="shared" si="1167"/>
        <v>740</v>
      </c>
      <c r="Q8215" s="5">
        <f t="shared" si="1161"/>
        <v>0</v>
      </c>
      <c r="R8215" s="5">
        <f>IF(O8215&gt;(P8215+U8215),O8215-P8215-U8215, 0)</f>
        <v>0</v>
      </c>
      <c r="S8215" s="5">
        <f t="shared" si="1162"/>
        <v>0</v>
      </c>
      <c r="T8215" s="5">
        <f t="shared" si="1163"/>
        <v>0</v>
      </c>
      <c r="U8215" s="5">
        <f>IF(O8215&gt;P8215,IF(V8214*($B$6/100)&gt;=O8215-P8215,(O8215-P8215), V8214*($B$6/100)), 0)</f>
        <v>1377.8206</v>
      </c>
      <c r="V8215" s="5">
        <f>V8214+(T8215*($B$5/100))-(U8215/($B$6/100))</f>
        <v>347168.93129721069</v>
      </c>
      <c r="W8215" s="5">
        <f t="shared" si="1164"/>
        <v>8679.2232824302664</v>
      </c>
    </row>
    <row r="8216" spans="4:23" x14ac:dyDescent="0.25">
      <c r="D8216">
        <f t="shared" si="1165"/>
        <v>8214</v>
      </c>
      <c r="E8216" s="3">
        <v>44173</v>
      </c>
      <c r="F8216" s="4">
        <v>0.20833333333333334</v>
      </c>
      <c r="G8216">
        <v>20</v>
      </c>
      <c r="H8216">
        <v>0</v>
      </c>
      <c r="I8216" s="5">
        <f t="shared" si="1160"/>
        <v>3</v>
      </c>
      <c r="J8216" s="22">
        <v>0</v>
      </c>
      <c r="K8216">
        <v>7.4759999999999996E-5</v>
      </c>
      <c r="L8216" s="5" cm="1">
        <f t="array" ref="L8216">_xlfn.IFS(I8216=0, 0, I8216&gt;34, 0, AND(I8216&gt;0, I8216&lt;35), VLOOKUP(I8216, $A$63:$C$96, 3))</f>
        <v>232</v>
      </c>
      <c r="M8216" s="5">
        <f t="shared" si="1159"/>
        <v>0</v>
      </c>
      <c r="N8216" s="5">
        <v>3532.6270804878627</v>
      </c>
      <c r="O8216" s="5">
        <f t="shared" si="1166"/>
        <v>2105.9892</v>
      </c>
      <c r="P8216" s="5">
        <f t="shared" si="1167"/>
        <v>232</v>
      </c>
      <c r="Q8216" s="5">
        <f t="shared" si="1161"/>
        <v>0</v>
      </c>
      <c r="R8216" s="5">
        <f>IF(O8216&gt;(P8216+U8216),O8216-P8216-U8216, 0)</f>
        <v>0</v>
      </c>
      <c r="S8216" s="5">
        <f t="shared" si="1162"/>
        <v>0</v>
      </c>
      <c r="T8216" s="5">
        <f t="shared" si="1163"/>
        <v>0</v>
      </c>
      <c r="U8216" s="5">
        <f>IF(O8216&gt;P8216,IF(V8215*($B$6/100)&gt;=O8216-P8216,(O8216-P8216), V8215*($B$6/100)), 0)</f>
        <v>1873.9892</v>
      </c>
      <c r="V8216" s="5">
        <f>V8215+(T8216*($B$5/100))-(U8216/($B$6/100))</f>
        <v>344491.80386863928</v>
      </c>
      <c r="W8216" s="5">
        <f t="shared" si="1164"/>
        <v>8612.2950967159813</v>
      </c>
    </row>
    <row r="8217" spans="4:23" x14ac:dyDescent="0.25">
      <c r="D8217">
        <f t="shared" si="1165"/>
        <v>8215</v>
      </c>
      <c r="E8217" s="3">
        <v>44173</v>
      </c>
      <c r="F8217" s="4">
        <v>0.25</v>
      </c>
      <c r="G8217">
        <v>30</v>
      </c>
      <c r="H8217">
        <v>0</v>
      </c>
      <c r="I8217" s="5">
        <f t="shared" si="1160"/>
        <v>4</v>
      </c>
      <c r="J8217" s="22">
        <v>0</v>
      </c>
      <c r="K8217">
        <v>8.0599999999999994E-5</v>
      </c>
      <c r="L8217" s="5" cm="1">
        <f t="array" ref="L8217">_xlfn.IFS(I8217=0, 0, I8217&gt;34, 0, AND(I8217&gt;0, I8217&lt;35), VLOOKUP(I8217, $A$63:$C$96, 3))</f>
        <v>740</v>
      </c>
      <c r="M8217" s="5">
        <f t="shared" si="1159"/>
        <v>0</v>
      </c>
      <c r="N8217" s="5">
        <v>4424.1599892422901</v>
      </c>
      <c r="O8217" s="5">
        <f t="shared" si="1166"/>
        <v>2270.502</v>
      </c>
      <c r="P8217" s="5">
        <f t="shared" si="1167"/>
        <v>740</v>
      </c>
      <c r="Q8217" s="5">
        <f t="shared" si="1161"/>
        <v>0</v>
      </c>
      <c r="R8217" s="5">
        <f>IF(O8217&gt;(P8217+U8217),O8217-P8217-U8217, 0)</f>
        <v>0</v>
      </c>
      <c r="S8217" s="5">
        <f t="shared" si="1162"/>
        <v>0</v>
      </c>
      <c r="T8217" s="5">
        <f t="shared" si="1163"/>
        <v>0</v>
      </c>
      <c r="U8217" s="5">
        <f>IF(O8217&gt;P8217,IF(V8216*($B$6/100)&gt;=O8217-P8217,(O8217-P8217), V8216*($B$6/100)), 0)</f>
        <v>1530.502</v>
      </c>
      <c r="V8217" s="5">
        <f>V8216+(T8217*($B$5/100))-(U8217/($B$6/100))</f>
        <v>342305.37244006788</v>
      </c>
      <c r="W8217" s="5">
        <f t="shared" si="1164"/>
        <v>8557.6343110016969</v>
      </c>
    </row>
    <row r="8218" spans="4:23" x14ac:dyDescent="0.25">
      <c r="D8218">
        <f t="shared" si="1165"/>
        <v>8216</v>
      </c>
      <c r="E8218" s="3">
        <v>44173</v>
      </c>
      <c r="F8218" s="4">
        <v>0.29166666666666669</v>
      </c>
      <c r="G8218">
        <v>20</v>
      </c>
      <c r="H8218">
        <v>0</v>
      </c>
      <c r="I8218" s="5">
        <f t="shared" si="1160"/>
        <v>3</v>
      </c>
      <c r="J8218" s="22">
        <v>0</v>
      </c>
      <c r="K8218">
        <v>9.9710000000000006E-5</v>
      </c>
      <c r="L8218" s="5" cm="1">
        <f t="array" ref="L8218">_xlfn.IFS(I8218=0, 0, I8218&gt;34, 0, AND(I8218&gt;0, I8218&lt;35), VLOOKUP(I8218, $A$63:$C$96, 3))</f>
        <v>232</v>
      </c>
      <c r="M8218" s="5">
        <f t="shared" si="1159"/>
        <v>0</v>
      </c>
      <c r="N8218" s="5">
        <v>6035.5147805159604</v>
      </c>
      <c r="O8218" s="5">
        <f t="shared" si="1166"/>
        <v>2808.8307</v>
      </c>
      <c r="P8218" s="5">
        <f t="shared" si="1167"/>
        <v>232</v>
      </c>
      <c r="Q8218" s="5">
        <f t="shared" si="1161"/>
        <v>0</v>
      </c>
      <c r="R8218" s="5">
        <f>IF(O8218&gt;(P8218+U8218),O8218-P8218-U8218, 0)</f>
        <v>0</v>
      </c>
      <c r="S8218" s="5">
        <f t="shared" si="1162"/>
        <v>0</v>
      </c>
      <c r="T8218" s="5">
        <f t="shared" si="1163"/>
        <v>0</v>
      </c>
      <c r="U8218" s="5">
        <f>IF(O8218&gt;P8218,IF(V8217*($B$6/100)&gt;=O8218-P8218,(O8218-P8218), V8217*($B$6/100)), 0)</f>
        <v>2576.8307</v>
      </c>
      <c r="V8218" s="5">
        <f>V8217+(T8218*($B$5/100))-(U8218/($B$6/100))</f>
        <v>338624.18572578218</v>
      </c>
      <c r="W8218" s="5">
        <f t="shared" si="1164"/>
        <v>8465.6046431445538</v>
      </c>
    </row>
    <row r="8219" spans="4:23" x14ac:dyDescent="0.25">
      <c r="D8219">
        <f t="shared" si="1165"/>
        <v>8217</v>
      </c>
      <c r="E8219" s="3">
        <v>44173</v>
      </c>
      <c r="F8219" s="4">
        <v>0.33333333333333331</v>
      </c>
      <c r="G8219">
        <v>20</v>
      </c>
      <c r="H8219">
        <v>0</v>
      </c>
      <c r="I8219" s="5">
        <f t="shared" si="1160"/>
        <v>3</v>
      </c>
      <c r="J8219" s="22">
        <v>2.4744757823055187E-6</v>
      </c>
      <c r="K8219">
        <v>1.2692999999999998E-4</v>
      </c>
      <c r="L8219" s="5" cm="1">
        <f t="array" ref="L8219">_xlfn.IFS(I8219=0, 0, I8219&gt;34, 0, AND(I8219&gt;0, I8219&lt;35), VLOOKUP(I8219, $A$63:$C$96, 3))</f>
        <v>232</v>
      </c>
      <c r="M8219" s="5">
        <f t="shared" si="1159"/>
        <v>11.753759965951215</v>
      </c>
      <c r="N8219" s="5">
        <v>7463.3731790439469</v>
      </c>
      <c r="O8219" s="5">
        <f t="shared" si="1166"/>
        <v>3575.6180999999992</v>
      </c>
      <c r="P8219" s="5">
        <f t="shared" si="1167"/>
        <v>243.75375996595122</v>
      </c>
      <c r="Q8219" s="5">
        <f t="shared" si="1161"/>
        <v>0</v>
      </c>
      <c r="R8219" s="5">
        <f>IF(O8219&gt;(P8219+U8219),O8219-P8219-U8219, 0)</f>
        <v>0</v>
      </c>
      <c r="S8219" s="5">
        <f t="shared" si="1162"/>
        <v>0</v>
      </c>
      <c r="T8219" s="5">
        <f t="shared" si="1163"/>
        <v>0</v>
      </c>
      <c r="U8219" s="5">
        <f>IF(O8219&gt;P8219,IF(V8218*($B$6/100)&gt;=O8219-P8219,(O8219-P8219), V8218*($B$6/100)), 0)</f>
        <v>3331.8643400340479</v>
      </c>
      <c r="V8219" s="5">
        <f>V8218+(T8219*($B$5/100))-(U8219/($B$6/100))</f>
        <v>333864.37952573353</v>
      </c>
      <c r="W8219" s="5">
        <f t="shared" si="1164"/>
        <v>8346.6094881433382</v>
      </c>
    </row>
    <row r="8220" spans="4:23" x14ac:dyDescent="0.25">
      <c r="D8220">
        <f t="shared" si="1165"/>
        <v>8218</v>
      </c>
      <c r="E8220" s="3">
        <v>44173</v>
      </c>
      <c r="F8220" s="4">
        <v>0.375</v>
      </c>
      <c r="G8220">
        <v>20</v>
      </c>
      <c r="H8220">
        <v>0</v>
      </c>
      <c r="I8220" s="5">
        <f t="shared" si="1160"/>
        <v>3</v>
      </c>
      <c r="J8220" s="22">
        <v>1.9795806258444149E-5</v>
      </c>
      <c r="K8220">
        <v>1.3736999999999999E-4</v>
      </c>
      <c r="L8220" s="5" cm="1">
        <f t="array" ref="L8220">_xlfn.IFS(I8220=0, 0, I8220&gt;34, 0, AND(I8220&gt;0, I8220&lt;35), VLOOKUP(I8220, $A$63:$C$96, 3))</f>
        <v>232</v>
      </c>
      <c r="M8220" s="5">
        <f t="shared" si="1159"/>
        <v>94.030079727609717</v>
      </c>
      <c r="N8220" s="5">
        <v>8191.2145277165346</v>
      </c>
      <c r="O8220" s="5">
        <f t="shared" si="1166"/>
        <v>3869.7128999999995</v>
      </c>
      <c r="P8220" s="5">
        <f t="shared" si="1167"/>
        <v>326.03007972760975</v>
      </c>
      <c r="Q8220" s="5">
        <f t="shared" si="1161"/>
        <v>0</v>
      </c>
      <c r="R8220" s="5">
        <f>IF(O8220&gt;(P8220+U8220),O8220-P8220-U8220, 0)</f>
        <v>0</v>
      </c>
      <c r="S8220" s="5">
        <f t="shared" si="1162"/>
        <v>0</v>
      </c>
      <c r="T8220" s="5">
        <f t="shared" si="1163"/>
        <v>0</v>
      </c>
      <c r="U8220" s="5">
        <f>IF(O8220&gt;P8220,IF(V8219*($B$6/100)&gt;=O8220-P8220,(O8220-P8220), V8219*($B$6/100)), 0)</f>
        <v>3543.68282027239</v>
      </c>
      <c r="V8220" s="5">
        <f>V8219+(T8220*($B$5/100))-(U8220/($B$6/100))</f>
        <v>328801.97549677297</v>
      </c>
      <c r="W8220" s="5">
        <f t="shared" si="1164"/>
        <v>8220.0493874193235</v>
      </c>
    </row>
    <row r="8221" spans="4:23" x14ac:dyDescent="0.25">
      <c r="D8221">
        <f t="shared" si="1165"/>
        <v>8219</v>
      </c>
      <c r="E8221" s="3">
        <v>44173</v>
      </c>
      <c r="F8221" s="4">
        <v>0.41666666666666669</v>
      </c>
      <c r="G8221">
        <v>20</v>
      </c>
      <c r="H8221">
        <v>0</v>
      </c>
      <c r="I8221" s="5">
        <f t="shared" si="1160"/>
        <v>3</v>
      </c>
      <c r="J8221" s="22">
        <v>3.711713673458278E-5</v>
      </c>
      <c r="K8221">
        <v>1.3605E-4</v>
      </c>
      <c r="L8221" s="5" cm="1">
        <f t="array" ref="L8221">_xlfn.IFS(I8221=0, 0, I8221&gt;34, 0, AND(I8221&gt;0, I8221&lt;35), VLOOKUP(I8221, $A$63:$C$96, 3))</f>
        <v>232</v>
      </c>
      <c r="M8221" s="5">
        <f t="shared" si="1159"/>
        <v>176.30639948926822</v>
      </c>
      <c r="N8221" s="5">
        <v>8044.9246787995089</v>
      </c>
      <c r="O8221" s="5">
        <f t="shared" si="1166"/>
        <v>3832.5284999999999</v>
      </c>
      <c r="P8221" s="5">
        <f t="shared" si="1167"/>
        <v>408.30639948926819</v>
      </c>
      <c r="Q8221" s="5">
        <f t="shared" si="1161"/>
        <v>0</v>
      </c>
      <c r="R8221" s="5">
        <f>IF(O8221&gt;(P8221+U8221),O8221-P8221-U8221, 0)</f>
        <v>0</v>
      </c>
      <c r="S8221" s="5">
        <f t="shared" si="1162"/>
        <v>0</v>
      </c>
      <c r="T8221" s="5">
        <f t="shared" si="1163"/>
        <v>0</v>
      </c>
      <c r="U8221" s="5">
        <f>IF(O8221&gt;P8221,IF(V8220*($B$6/100)&gt;=O8221-P8221,(O8221-P8221), V8220*($B$6/100)), 0)</f>
        <v>3424.2221005107317</v>
      </c>
      <c r="V8221" s="5">
        <f>V8220+(T8221*($B$5/100))-(U8221/($B$6/100))</f>
        <v>323910.22963890049</v>
      </c>
      <c r="W8221" s="5">
        <f t="shared" si="1164"/>
        <v>8097.7557409725123</v>
      </c>
    </row>
    <row r="8222" spans="4:23" x14ac:dyDescent="0.25">
      <c r="D8222">
        <f t="shared" si="1165"/>
        <v>8220</v>
      </c>
      <c r="E8222" s="3">
        <v>44173</v>
      </c>
      <c r="F8222" s="4">
        <v>0.45833333333333331</v>
      </c>
      <c r="G8222">
        <v>20</v>
      </c>
      <c r="H8222">
        <v>0</v>
      </c>
      <c r="I8222" s="5">
        <f t="shared" si="1160"/>
        <v>3</v>
      </c>
      <c r="J8222" s="22">
        <v>4.9489515646110371E-5</v>
      </c>
      <c r="K8222">
        <v>1.2272000000000002E-4</v>
      </c>
      <c r="L8222" s="5" cm="1">
        <f t="array" ref="L8222">_xlfn.IFS(I8222=0, 0, I8222&gt;34, 0, AND(I8222&gt;0, I8222&lt;35), VLOOKUP(I8222, $A$63:$C$96, 3))</f>
        <v>232</v>
      </c>
      <c r="M8222" s="5">
        <f t="shared" si="1159"/>
        <v>235.07519931902425</v>
      </c>
      <c r="N8222" s="5">
        <v>7516.6289068938049</v>
      </c>
      <c r="O8222" s="5">
        <f t="shared" si="1166"/>
        <v>3457.0224000000003</v>
      </c>
      <c r="P8222" s="5">
        <f t="shared" si="1167"/>
        <v>467.07519931902425</v>
      </c>
      <c r="Q8222" s="5">
        <f t="shared" si="1161"/>
        <v>0</v>
      </c>
      <c r="R8222" s="5">
        <f>IF(O8222&gt;(P8222+U8222),O8222-P8222-U8222, 0)</f>
        <v>0</v>
      </c>
      <c r="S8222" s="5">
        <f t="shared" si="1162"/>
        <v>0</v>
      </c>
      <c r="T8222" s="5">
        <f t="shared" si="1163"/>
        <v>0</v>
      </c>
      <c r="U8222" s="5">
        <f>IF(O8222&gt;P8222,IF(V8221*($B$6/100)&gt;=O8222-P8222,(O8222-P8222), V8221*($B$6/100)), 0)</f>
        <v>2989.947200680976</v>
      </c>
      <c r="V8222" s="5">
        <f>V8221+(T8222*($B$5/100))-(U8222/($B$6/100))</f>
        <v>319638.87649507052</v>
      </c>
      <c r="W8222" s="5">
        <f t="shared" si="1164"/>
        <v>7990.9719123767627</v>
      </c>
    </row>
    <row r="8223" spans="4:23" x14ac:dyDescent="0.25">
      <c r="D8223">
        <f t="shared" si="1165"/>
        <v>8221</v>
      </c>
      <c r="E8223" s="3">
        <v>44173</v>
      </c>
      <c r="F8223" s="4">
        <v>0.5</v>
      </c>
      <c r="G8223">
        <v>20</v>
      </c>
      <c r="H8223">
        <v>0</v>
      </c>
      <c r="I8223" s="5">
        <f t="shared" si="1160"/>
        <v>3</v>
      </c>
      <c r="J8223" s="22">
        <v>3.4642660952277262E-5</v>
      </c>
      <c r="K8223">
        <v>1.1565000000000001E-4</v>
      </c>
      <c r="L8223" s="5" cm="1">
        <f t="array" ref="L8223">_xlfn.IFS(I8223=0, 0, I8223&gt;34, 0, AND(I8223&gt;0, I8223&lt;35), VLOOKUP(I8223, $A$63:$C$96, 3))</f>
        <v>232</v>
      </c>
      <c r="M8223" s="5">
        <f t="shared" si="1159"/>
        <v>164.552639523317</v>
      </c>
      <c r="N8223" s="5">
        <v>7177.6538184909823</v>
      </c>
      <c r="O8223" s="5">
        <f t="shared" si="1166"/>
        <v>3257.8605000000002</v>
      </c>
      <c r="P8223" s="5">
        <f t="shared" si="1167"/>
        <v>396.552639523317</v>
      </c>
      <c r="Q8223" s="5">
        <f t="shared" si="1161"/>
        <v>0</v>
      </c>
      <c r="R8223" s="5">
        <f>IF(O8223&gt;(P8223+U8223),O8223-P8223-U8223, 0)</f>
        <v>0</v>
      </c>
      <c r="S8223" s="5">
        <f t="shared" si="1162"/>
        <v>0</v>
      </c>
      <c r="T8223" s="5">
        <f t="shared" si="1163"/>
        <v>0</v>
      </c>
      <c r="U8223" s="5">
        <f>IF(O8223&gt;P8223,IF(V8222*($B$6/100)&gt;=O8223-P8223,(O8223-P8223), V8222*($B$6/100)), 0)</f>
        <v>2861.3078604766833</v>
      </c>
      <c r="V8223" s="5">
        <f>V8222+(T8223*($B$5/100))-(U8223/($B$6/100))</f>
        <v>315551.29383724672</v>
      </c>
      <c r="W8223" s="5">
        <f t="shared" si="1164"/>
        <v>7888.7823459311676</v>
      </c>
    </row>
    <row r="8224" spans="4:23" x14ac:dyDescent="0.25">
      <c r="D8224">
        <f t="shared" si="1165"/>
        <v>8222</v>
      </c>
      <c r="E8224" s="3">
        <v>44173</v>
      </c>
      <c r="F8224" s="4">
        <v>0.54166666666666663</v>
      </c>
      <c r="G8224">
        <v>20</v>
      </c>
      <c r="H8224">
        <v>0</v>
      </c>
      <c r="I8224" s="5">
        <f t="shared" si="1160"/>
        <v>3</v>
      </c>
      <c r="J8224" s="22">
        <v>3.711713673458278E-5</v>
      </c>
      <c r="K8224">
        <v>1.1512999999999999E-4</v>
      </c>
      <c r="L8224" s="5" cm="1">
        <f t="array" ref="L8224">_xlfn.IFS(I8224=0, 0, I8224&gt;34, 0, AND(I8224&gt;0, I8224&lt;35), VLOOKUP(I8224, $A$63:$C$96, 3))</f>
        <v>232</v>
      </c>
      <c r="M8224" s="5">
        <f t="shared" si="1159"/>
        <v>176.30639948926822</v>
      </c>
      <c r="N8224" s="5">
        <v>6990.2257233507526</v>
      </c>
      <c r="O8224" s="5">
        <f t="shared" si="1166"/>
        <v>3243.2120999999997</v>
      </c>
      <c r="P8224" s="5">
        <f t="shared" si="1167"/>
        <v>408.30639948926819</v>
      </c>
      <c r="Q8224" s="5">
        <f t="shared" si="1161"/>
        <v>0</v>
      </c>
      <c r="R8224" s="5">
        <f>IF(O8224&gt;(P8224+U8224),O8224-P8224-U8224, 0)</f>
        <v>0</v>
      </c>
      <c r="S8224" s="5">
        <f t="shared" si="1162"/>
        <v>0</v>
      </c>
      <c r="T8224" s="5">
        <f t="shared" si="1163"/>
        <v>0</v>
      </c>
      <c r="U8224" s="5">
        <f>IF(O8224&gt;P8224,IF(V8223*($B$6/100)&gt;=O8224-P8224,(O8224-P8224), V8223*($B$6/100)), 0)</f>
        <v>2834.9057005107315</v>
      </c>
      <c r="V8224" s="5">
        <f>V8223+(T8224*($B$5/100))-(U8224/($B$6/100))</f>
        <v>311501.42855080281</v>
      </c>
      <c r="W8224" s="5">
        <f t="shared" si="1164"/>
        <v>7787.5357137700703</v>
      </c>
    </row>
    <row r="8225" spans="4:23" x14ac:dyDescent="0.25">
      <c r="D8225">
        <f t="shared" si="1165"/>
        <v>8223</v>
      </c>
      <c r="E8225" s="3">
        <v>44173</v>
      </c>
      <c r="F8225" s="4">
        <v>0.58333333333333337</v>
      </c>
      <c r="G8225">
        <v>10</v>
      </c>
      <c r="H8225">
        <v>0</v>
      </c>
      <c r="I8225" s="5">
        <f t="shared" si="1160"/>
        <v>1</v>
      </c>
      <c r="J8225" s="22">
        <v>3.4642660952277262E-5</v>
      </c>
      <c r="K8225">
        <v>1.1243000000000001E-4</v>
      </c>
      <c r="L8225" s="5" cm="1">
        <f t="array" ref="L8225">_xlfn.IFS(I8225=0, 0, I8225&gt;34, 0, AND(I8225&gt;0, I8225&lt;35), VLOOKUP(I8225, $A$63:$C$96, 3))</f>
        <v>0</v>
      </c>
      <c r="M8225" s="5">
        <f t="shared" si="1159"/>
        <v>164.552639523317</v>
      </c>
      <c r="N8225" s="5">
        <v>6670.5853881732892</v>
      </c>
      <c r="O8225" s="5">
        <f t="shared" si="1166"/>
        <v>3167.1531</v>
      </c>
      <c r="P8225" s="5">
        <f t="shared" si="1167"/>
        <v>164.552639523317</v>
      </c>
      <c r="Q8225" s="5">
        <f t="shared" si="1161"/>
        <v>0</v>
      </c>
      <c r="R8225" s="5">
        <f>IF(O8225&gt;(P8225+U8225),O8225-P8225-U8225, 0)</f>
        <v>0</v>
      </c>
      <c r="S8225" s="5">
        <f t="shared" si="1162"/>
        <v>0</v>
      </c>
      <c r="T8225" s="5">
        <f t="shared" si="1163"/>
        <v>0</v>
      </c>
      <c r="U8225" s="5">
        <f>IF(O8225&gt;P8225,IF(V8224*($B$6/100)&gt;=O8225-P8225,(O8225-P8225), V8224*($B$6/100)), 0)</f>
        <v>3002.6004604766831</v>
      </c>
      <c r="V8225" s="5">
        <f>V8224+(T8225*($B$5/100))-(U8225/($B$6/100))</f>
        <v>307211.99932155042</v>
      </c>
      <c r="W8225" s="5">
        <f t="shared" si="1164"/>
        <v>7680.2999830387607</v>
      </c>
    </row>
    <row r="8226" spans="4:23" x14ac:dyDescent="0.25">
      <c r="D8226">
        <f t="shared" si="1165"/>
        <v>8224</v>
      </c>
      <c r="E8226" s="3">
        <v>44173</v>
      </c>
      <c r="F8226" s="4">
        <v>0.625</v>
      </c>
      <c r="G8226">
        <v>10</v>
      </c>
      <c r="H8226">
        <v>0</v>
      </c>
      <c r="I8226" s="5">
        <f t="shared" si="1160"/>
        <v>1</v>
      </c>
      <c r="J8226" s="22">
        <v>1.2372378911527593E-5</v>
      </c>
      <c r="K8226">
        <v>1.1499000000000001E-4</v>
      </c>
      <c r="L8226" s="5" cm="1">
        <f t="array" ref="L8226">_xlfn.IFS(I8226=0, 0, I8226&gt;34, 0, AND(I8226&gt;0, I8226&lt;35), VLOOKUP(I8226, $A$63:$C$96, 3))</f>
        <v>0</v>
      </c>
      <c r="M8226" s="5">
        <f t="shared" si="1159"/>
        <v>58.768799829756063</v>
      </c>
      <c r="N8226" s="5">
        <v>6520.3440971868276</v>
      </c>
      <c r="O8226" s="5">
        <f t="shared" si="1166"/>
        <v>3239.2683000000006</v>
      </c>
      <c r="P8226" s="5">
        <f t="shared" si="1167"/>
        <v>58.768799829756063</v>
      </c>
      <c r="Q8226" s="5">
        <f t="shared" si="1161"/>
        <v>0</v>
      </c>
      <c r="R8226" s="5">
        <f>IF(O8226&gt;(P8226+U8226),O8226-P8226-U8226, 0)</f>
        <v>0</v>
      </c>
      <c r="S8226" s="5">
        <f t="shared" si="1162"/>
        <v>0</v>
      </c>
      <c r="T8226" s="5">
        <f t="shared" si="1163"/>
        <v>0</v>
      </c>
      <c r="U8226" s="5">
        <f>IF(O8226&gt;P8226,IF(V8225*($B$6/100)&gt;=O8226-P8226,(O8226-P8226), V8225*($B$6/100)), 0)</f>
        <v>3180.4995001702446</v>
      </c>
      <c r="V8226" s="5">
        <f>V8225+(T8226*($B$5/100))-(U8226/($B$6/100))</f>
        <v>302668.42860702152</v>
      </c>
      <c r="W8226" s="5">
        <f t="shared" si="1164"/>
        <v>7566.7107151755381</v>
      </c>
    </row>
    <row r="8227" spans="4:23" x14ac:dyDescent="0.25">
      <c r="D8227">
        <f t="shared" si="1165"/>
        <v>8225</v>
      </c>
      <c r="E8227" s="3">
        <v>44173</v>
      </c>
      <c r="F8227" s="4">
        <v>0.66666666666666663</v>
      </c>
      <c r="G8227">
        <v>10</v>
      </c>
      <c r="H8227">
        <v>0</v>
      </c>
      <c r="I8227" s="5">
        <f t="shared" si="1160"/>
        <v>1</v>
      </c>
      <c r="J8227" s="22">
        <v>0</v>
      </c>
      <c r="K8227">
        <v>1.3053000000000001E-4</v>
      </c>
      <c r="L8227" s="5" cm="1">
        <f t="array" ref="L8227">_xlfn.IFS(I8227=0, 0, I8227&gt;34, 0, AND(I8227&gt;0, I8227&lt;35), VLOOKUP(I8227, $A$63:$C$96, 3))</f>
        <v>0</v>
      </c>
      <c r="M8227" s="5">
        <f t="shared" si="1159"/>
        <v>0</v>
      </c>
      <c r="N8227" s="5">
        <v>6594.1855008344137</v>
      </c>
      <c r="O8227" s="5">
        <f t="shared" si="1166"/>
        <v>3677.0301000000004</v>
      </c>
      <c r="P8227" s="5">
        <f t="shared" si="1167"/>
        <v>0</v>
      </c>
      <c r="Q8227" s="5">
        <f t="shared" si="1161"/>
        <v>0</v>
      </c>
      <c r="R8227" s="5">
        <f>IF(O8227&gt;(P8227+U8227),O8227-P8227-U8227, 0)</f>
        <v>0</v>
      </c>
      <c r="S8227" s="5">
        <f t="shared" si="1162"/>
        <v>0</v>
      </c>
      <c r="T8227" s="5">
        <f t="shared" si="1163"/>
        <v>0</v>
      </c>
      <c r="U8227" s="5">
        <f>IF(O8227&gt;P8227,IF(V8226*($B$6/100)&gt;=O8227-P8227,(O8227-P8227), V8226*($B$6/100)), 0)</f>
        <v>3677.0301000000004</v>
      </c>
      <c r="V8227" s="5">
        <f>V8226+(T8227*($B$5/100))-(U8227/($B$6/100))</f>
        <v>297415.52846416435</v>
      </c>
      <c r="W8227" s="5">
        <f t="shared" si="1164"/>
        <v>7435.3882116041086</v>
      </c>
    </row>
    <row r="8228" spans="4:23" x14ac:dyDescent="0.25">
      <c r="D8228">
        <f t="shared" si="1165"/>
        <v>8226</v>
      </c>
      <c r="E8228" s="3">
        <v>44173</v>
      </c>
      <c r="F8228" s="4">
        <v>0.70833333333333337</v>
      </c>
      <c r="G8228">
        <v>10</v>
      </c>
      <c r="H8228">
        <v>0</v>
      </c>
      <c r="I8228" s="5">
        <f t="shared" si="1160"/>
        <v>1</v>
      </c>
      <c r="J8228" s="22">
        <v>0</v>
      </c>
      <c r="K8228">
        <v>1.6938000000000001E-4</v>
      </c>
      <c r="L8228" s="5" cm="1">
        <f t="array" ref="L8228">_xlfn.IFS(I8228=0, 0, I8228&gt;34, 0, AND(I8228&gt;0, I8228&lt;35), VLOOKUP(I8228, $A$63:$C$96, 3))</f>
        <v>0</v>
      </c>
      <c r="M8228" s="5">
        <f t="shared" si="1159"/>
        <v>0</v>
      </c>
      <c r="N8228" s="5">
        <v>6815.8762101786269</v>
      </c>
      <c r="O8228" s="5">
        <f t="shared" si="1166"/>
        <v>4771.4346000000005</v>
      </c>
      <c r="P8228" s="5">
        <f t="shared" si="1167"/>
        <v>0</v>
      </c>
      <c r="Q8228" s="5">
        <f t="shared" si="1161"/>
        <v>0</v>
      </c>
      <c r="R8228" s="5">
        <f>IF(O8228&gt;(P8228+U8228),O8228-P8228-U8228, 0)</f>
        <v>0</v>
      </c>
      <c r="S8228" s="5">
        <f t="shared" si="1162"/>
        <v>0</v>
      </c>
      <c r="T8228" s="5">
        <f t="shared" si="1163"/>
        <v>0</v>
      </c>
      <c r="U8228" s="5">
        <f>IF(O8228&gt;P8228,IF(V8227*($B$6/100)&gt;=O8228-P8228,(O8228-P8228), V8227*($B$6/100)), 0)</f>
        <v>4771.4346000000005</v>
      </c>
      <c r="V8228" s="5">
        <f>V8227+(T8228*($B$5/100))-(U8228/($B$6/100))</f>
        <v>290599.19332130719</v>
      </c>
      <c r="W8228" s="5">
        <f t="shared" si="1164"/>
        <v>7264.9798330326794</v>
      </c>
    </row>
    <row r="8229" spans="4:23" x14ac:dyDescent="0.25">
      <c r="D8229">
        <f t="shared" si="1165"/>
        <v>8227</v>
      </c>
      <c r="E8229" s="3">
        <v>44173</v>
      </c>
      <c r="F8229" s="4">
        <v>0.75</v>
      </c>
      <c r="G8229">
        <v>0</v>
      </c>
      <c r="H8229">
        <v>0</v>
      </c>
      <c r="I8229" s="5">
        <f t="shared" si="1160"/>
        <v>0</v>
      </c>
      <c r="J8229" s="22">
        <v>0</v>
      </c>
      <c r="K8229">
        <v>2.3976999999999999E-4</v>
      </c>
      <c r="L8229" s="5" cm="1">
        <f t="array" ref="L8229">_xlfn.IFS(I8229=0, 0, I8229&gt;34, 0, AND(I8229&gt;0, I8229&lt;35), VLOOKUP(I8229, $A$63:$C$96, 3))</f>
        <v>0</v>
      </c>
      <c r="M8229" s="5">
        <f t="shared" si="1159"/>
        <v>0</v>
      </c>
      <c r="N8229" s="5">
        <v>6818.4939746688142</v>
      </c>
      <c r="O8229" s="5">
        <f t="shared" si="1166"/>
        <v>6754.3208999999997</v>
      </c>
      <c r="P8229" s="5">
        <f t="shared" si="1167"/>
        <v>0</v>
      </c>
      <c r="Q8229" s="5">
        <f t="shared" si="1161"/>
        <v>0</v>
      </c>
      <c r="R8229" s="5">
        <f>IF(O8229&gt;(P8229+U8229),O8229-P8229-U8229, 0)</f>
        <v>0</v>
      </c>
      <c r="S8229" s="5">
        <f t="shared" si="1162"/>
        <v>0</v>
      </c>
      <c r="T8229" s="5">
        <f t="shared" si="1163"/>
        <v>0</v>
      </c>
      <c r="U8229" s="5">
        <f>IF(O8229&gt;P8229,IF(V8228*($B$6/100)&gt;=O8229-P8229,(O8229-P8229), V8228*($B$6/100)), 0)</f>
        <v>6754.3208999999997</v>
      </c>
      <c r="V8229" s="5">
        <f>V8228+(T8229*($B$5/100))-(U8229/($B$6/100))</f>
        <v>280950.16346416436</v>
      </c>
      <c r="W8229" s="5">
        <f t="shared" si="1164"/>
        <v>7023.754086604109</v>
      </c>
    </row>
    <row r="8230" spans="4:23" x14ac:dyDescent="0.25">
      <c r="D8230">
        <f t="shared" si="1165"/>
        <v>8228</v>
      </c>
      <c r="E8230" s="3">
        <v>44173</v>
      </c>
      <c r="F8230" s="4">
        <v>0.79166666666666663</v>
      </c>
      <c r="G8230">
        <v>20</v>
      </c>
      <c r="H8230">
        <v>0</v>
      </c>
      <c r="I8230" s="5">
        <f t="shared" si="1160"/>
        <v>3</v>
      </c>
      <c r="J8230" s="22">
        <v>0</v>
      </c>
      <c r="K8230">
        <v>2.4218999999999998E-4</v>
      </c>
      <c r="L8230" s="5" cm="1">
        <f t="array" ref="L8230">_xlfn.IFS(I8230=0, 0, I8230&gt;34, 0, AND(I8230&gt;0, I8230&lt;35), VLOOKUP(I8230, $A$63:$C$96, 3))</f>
        <v>232</v>
      </c>
      <c r="M8230" s="5">
        <f t="shared" si="1159"/>
        <v>0</v>
      </c>
      <c r="N8230" s="5">
        <v>6499.8764944088834</v>
      </c>
      <c r="O8230" s="5">
        <f t="shared" si="1166"/>
        <v>6822.4922999999999</v>
      </c>
      <c r="P8230" s="5">
        <f t="shared" si="1167"/>
        <v>232</v>
      </c>
      <c r="Q8230" s="5">
        <f t="shared" si="1161"/>
        <v>0</v>
      </c>
      <c r="R8230" s="5">
        <f>IF(O8230&gt;(P8230+U8230),O8230-P8230-U8230, 0)</f>
        <v>0</v>
      </c>
      <c r="S8230" s="5">
        <f t="shared" si="1162"/>
        <v>0</v>
      </c>
      <c r="T8230" s="5">
        <f t="shared" si="1163"/>
        <v>0</v>
      </c>
      <c r="U8230" s="5">
        <f>IF(O8230&gt;P8230,IF(V8229*($B$6/100)&gt;=O8230-P8230,(O8230-P8230), V8229*($B$6/100)), 0)</f>
        <v>6590.4922999999999</v>
      </c>
      <c r="V8230" s="5">
        <f>V8229+(T8230*($B$5/100))-(U8230/($B$6/100))</f>
        <v>271535.17446416436</v>
      </c>
      <c r="W8230" s="5">
        <f t="shared" si="1164"/>
        <v>6788.3793616041094</v>
      </c>
    </row>
    <row r="8231" spans="4:23" x14ac:dyDescent="0.25">
      <c r="D8231">
        <f t="shared" si="1165"/>
        <v>8229</v>
      </c>
      <c r="E8231" s="3">
        <v>44173</v>
      </c>
      <c r="F8231" s="4">
        <v>0.83333333333333337</v>
      </c>
      <c r="G8231">
        <v>10</v>
      </c>
      <c r="H8231">
        <v>0</v>
      </c>
      <c r="I8231" s="5">
        <f t="shared" si="1160"/>
        <v>1</v>
      </c>
      <c r="J8231" s="22">
        <v>0</v>
      </c>
      <c r="K8231">
        <v>2.2560000000000001E-4</v>
      </c>
      <c r="L8231" s="5" cm="1">
        <f t="array" ref="L8231">_xlfn.IFS(I8231=0, 0, I8231&gt;34, 0, AND(I8231&gt;0, I8231&lt;35), VLOOKUP(I8231, $A$63:$C$96, 3))</f>
        <v>0</v>
      </c>
      <c r="M8231" s="5">
        <f t="shared" si="1159"/>
        <v>0</v>
      </c>
      <c r="N8231" s="5">
        <v>6105.6226113849098</v>
      </c>
      <c r="O8231" s="5">
        <f t="shared" si="1166"/>
        <v>6355.152</v>
      </c>
      <c r="P8231" s="5">
        <f t="shared" si="1167"/>
        <v>0</v>
      </c>
      <c r="Q8231" s="5">
        <f t="shared" si="1161"/>
        <v>0</v>
      </c>
      <c r="R8231" s="5">
        <f>IF(O8231&gt;(P8231+U8231),O8231-P8231-U8231, 0)</f>
        <v>0</v>
      </c>
      <c r="S8231" s="5">
        <f t="shared" si="1162"/>
        <v>0</v>
      </c>
      <c r="T8231" s="5">
        <f t="shared" si="1163"/>
        <v>0</v>
      </c>
      <c r="U8231" s="5">
        <f>IF(O8231&gt;P8231,IF(V8230*($B$6/100)&gt;=O8231-P8231,(O8231-P8231), V8230*($B$6/100)), 0)</f>
        <v>6355.152</v>
      </c>
      <c r="V8231" s="5">
        <f>V8230+(T8231*($B$5/100))-(U8231/($B$6/100))</f>
        <v>262456.38589273579</v>
      </c>
      <c r="W8231" s="5">
        <f t="shared" si="1164"/>
        <v>6561.4096473183945</v>
      </c>
    </row>
    <row r="8232" spans="4:23" x14ac:dyDescent="0.25">
      <c r="D8232">
        <f t="shared" si="1165"/>
        <v>8230</v>
      </c>
      <c r="E8232" s="3">
        <v>44173</v>
      </c>
      <c r="F8232" s="4">
        <v>0.875</v>
      </c>
      <c r="G8232">
        <v>10</v>
      </c>
      <c r="H8232">
        <v>0</v>
      </c>
      <c r="I8232" s="5">
        <f t="shared" si="1160"/>
        <v>1</v>
      </c>
      <c r="J8232" s="22">
        <v>0</v>
      </c>
      <c r="K8232">
        <v>2.1289E-4</v>
      </c>
      <c r="L8232" s="5" cm="1">
        <f t="array" ref="L8232">_xlfn.IFS(I8232=0, 0, I8232&gt;34, 0, AND(I8232&gt;0, I8232&lt;35), VLOOKUP(I8232, $A$63:$C$96, 3))</f>
        <v>0</v>
      </c>
      <c r="M8232" s="5">
        <f t="shared" si="1159"/>
        <v>0</v>
      </c>
      <c r="N8232" s="5">
        <v>5719.1997690685557</v>
      </c>
      <c r="O8232" s="5">
        <f t="shared" si="1166"/>
        <v>5997.1113000000005</v>
      </c>
      <c r="P8232" s="5">
        <f t="shared" si="1167"/>
        <v>0</v>
      </c>
      <c r="Q8232" s="5">
        <f t="shared" si="1161"/>
        <v>0</v>
      </c>
      <c r="R8232" s="5">
        <f>IF(O8232&gt;(P8232+U8232),O8232-P8232-U8232, 0)</f>
        <v>0</v>
      </c>
      <c r="S8232" s="5">
        <f t="shared" si="1162"/>
        <v>0</v>
      </c>
      <c r="T8232" s="5">
        <f t="shared" si="1163"/>
        <v>0</v>
      </c>
      <c r="U8232" s="5">
        <f>IF(O8232&gt;P8232,IF(V8231*($B$6/100)&gt;=O8232-P8232,(O8232-P8232), V8231*($B$6/100)), 0)</f>
        <v>5997.1113000000005</v>
      </c>
      <c r="V8232" s="5">
        <f>V8231+(T8232*($B$5/100))-(U8232/($B$6/100))</f>
        <v>253889.08403559294</v>
      </c>
      <c r="W8232" s="5">
        <f t="shared" si="1164"/>
        <v>6347.2271008898233</v>
      </c>
    </row>
    <row r="8233" spans="4:23" x14ac:dyDescent="0.25">
      <c r="D8233">
        <f t="shared" si="1165"/>
        <v>8231</v>
      </c>
      <c r="E8233" s="3">
        <v>44173</v>
      </c>
      <c r="F8233" s="4">
        <v>0.91666666666666663</v>
      </c>
      <c r="G8233">
        <v>10</v>
      </c>
      <c r="H8233">
        <v>0</v>
      </c>
      <c r="I8233" s="5">
        <f t="shared" si="1160"/>
        <v>1</v>
      </c>
      <c r="J8233" s="22">
        <v>0</v>
      </c>
      <c r="K8233">
        <v>2.0536999999999999E-4</v>
      </c>
      <c r="L8233" s="5" cm="1">
        <f t="array" ref="L8233">_xlfn.IFS(I8233=0, 0, I8233&gt;34, 0, AND(I8233&gt;0, I8233&lt;35), VLOOKUP(I8233, $A$63:$C$96, 3))</f>
        <v>0</v>
      </c>
      <c r="M8233" s="5">
        <f t="shared" si="1159"/>
        <v>0</v>
      </c>
      <c r="N8233" s="5">
        <v>5096.8189925245579</v>
      </c>
      <c r="O8233" s="5">
        <f t="shared" si="1166"/>
        <v>5785.2728999999999</v>
      </c>
      <c r="P8233" s="5">
        <f t="shared" si="1167"/>
        <v>0</v>
      </c>
      <c r="Q8233" s="5">
        <f t="shared" si="1161"/>
        <v>0</v>
      </c>
      <c r="R8233" s="5">
        <f>IF(O8233&gt;(P8233+U8233),O8233-P8233-U8233, 0)</f>
        <v>0</v>
      </c>
      <c r="S8233" s="5">
        <f t="shared" si="1162"/>
        <v>0</v>
      </c>
      <c r="T8233" s="5">
        <f t="shared" si="1163"/>
        <v>0</v>
      </c>
      <c r="U8233" s="5">
        <f>IF(O8233&gt;P8233,IF(V8232*($B$6/100)&gt;=O8233-P8233,(O8233-P8233), V8232*($B$6/100)), 0)</f>
        <v>5785.2728999999999</v>
      </c>
      <c r="V8233" s="5">
        <f>V8232+(T8233*($B$5/100))-(U8233/($B$6/100))</f>
        <v>245624.40846416436</v>
      </c>
      <c r="W8233" s="5">
        <f t="shared" si="1164"/>
        <v>6140.6102116041093</v>
      </c>
    </row>
    <row r="8234" spans="4:23" x14ac:dyDescent="0.25">
      <c r="D8234">
        <f t="shared" si="1165"/>
        <v>8232</v>
      </c>
      <c r="E8234" s="3">
        <v>44173</v>
      </c>
      <c r="F8234" s="4">
        <v>0.95833333333333337</v>
      </c>
      <c r="G8234">
        <v>0</v>
      </c>
      <c r="H8234">
        <v>0</v>
      </c>
      <c r="I8234" s="5">
        <f t="shared" si="1160"/>
        <v>0</v>
      </c>
      <c r="J8234" s="22">
        <v>0</v>
      </c>
      <c r="K8234">
        <v>1.8353999999999999E-4</v>
      </c>
      <c r="L8234" s="5" cm="1">
        <f t="array" ref="L8234">_xlfn.IFS(I8234=0, 0, I8234&gt;34, 0, AND(I8234&gt;0, I8234&lt;35), VLOOKUP(I8234, $A$63:$C$96, 3))</f>
        <v>0</v>
      </c>
      <c r="M8234" s="5">
        <f t="shared" si="1159"/>
        <v>0</v>
      </c>
      <c r="N8234" s="5">
        <v>4190.9127504123926</v>
      </c>
      <c r="O8234" s="5">
        <f t="shared" si="1166"/>
        <v>5170.3217999999997</v>
      </c>
      <c r="P8234" s="5">
        <f t="shared" si="1167"/>
        <v>0</v>
      </c>
      <c r="Q8234" s="5">
        <f t="shared" si="1161"/>
        <v>0</v>
      </c>
      <c r="R8234" s="5">
        <f>IF(O8234&gt;(P8234+U8234),O8234-P8234-U8234, 0)</f>
        <v>0</v>
      </c>
      <c r="S8234" s="5">
        <f t="shared" si="1162"/>
        <v>0</v>
      </c>
      <c r="T8234" s="5">
        <f t="shared" si="1163"/>
        <v>0</v>
      </c>
      <c r="U8234" s="5">
        <f>IF(O8234&gt;P8234,IF(V8233*($B$6/100)&gt;=O8234-P8234,(O8234-P8234), V8233*($B$6/100)), 0)</f>
        <v>5170.3217999999997</v>
      </c>
      <c r="V8234" s="5">
        <f>V8233+(T8234*($B$5/100))-(U8234/($B$6/100))</f>
        <v>238238.23446416436</v>
      </c>
      <c r="W8234" s="5">
        <f t="shared" si="1164"/>
        <v>5955.9558616041086</v>
      </c>
    </row>
    <row r="8235" spans="4:23" x14ac:dyDescent="0.25">
      <c r="D8235">
        <f t="shared" si="1165"/>
        <v>8233</v>
      </c>
      <c r="E8235" s="3">
        <v>44174</v>
      </c>
      <c r="F8235" s="4">
        <v>0</v>
      </c>
      <c r="G8235">
        <v>0</v>
      </c>
      <c r="H8235">
        <v>0</v>
      </c>
      <c r="I8235" s="5">
        <f t="shared" si="1160"/>
        <v>0</v>
      </c>
      <c r="J8235" s="22">
        <v>0</v>
      </c>
      <c r="K8235">
        <v>1.5182999999999999E-4</v>
      </c>
      <c r="L8235" s="5" cm="1">
        <f t="array" ref="L8235">_xlfn.IFS(I8235=0, 0, I8235&gt;34, 0, AND(I8235&gt;0, I8235&lt;35), VLOOKUP(I8235, $A$63:$C$96, 3))</f>
        <v>0</v>
      </c>
      <c r="M8235" s="5">
        <f t="shared" si="1159"/>
        <v>0</v>
      </c>
      <c r="N8235" s="5">
        <v>3103.4518397025308</v>
      </c>
      <c r="O8235" s="5">
        <f t="shared" si="1166"/>
        <v>4277.0510999999997</v>
      </c>
      <c r="P8235" s="5">
        <f t="shared" si="1167"/>
        <v>0</v>
      </c>
      <c r="Q8235" s="5">
        <f t="shared" si="1161"/>
        <v>0</v>
      </c>
      <c r="R8235" s="5">
        <f>IF(O8235&gt;(P8235+U8235),O8235-P8235-U8235, 0)</f>
        <v>0</v>
      </c>
      <c r="S8235" s="5">
        <f t="shared" si="1162"/>
        <v>0</v>
      </c>
      <c r="T8235" s="5">
        <f t="shared" si="1163"/>
        <v>0</v>
      </c>
      <c r="U8235" s="5">
        <f>IF(O8235&gt;P8235,IF(V8234*($B$6/100)&gt;=O8235-P8235,(O8235-P8235), V8234*($B$6/100)), 0)</f>
        <v>4277.0510999999997</v>
      </c>
      <c r="V8235" s="5">
        <f>V8234+(T8235*($B$5/100))-(U8235/($B$6/100))</f>
        <v>232128.16146416435</v>
      </c>
      <c r="W8235" s="5">
        <f t="shared" si="1164"/>
        <v>5803.2040366041092</v>
      </c>
    </row>
    <row r="8236" spans="4:23" x14ac:dyDescent="0.25">
      <c r="D8236">
        <f t="shared" si="1165"/>
        <v>8234</v>
      </c>
      <c r="E8236" s="3">
        <v>44174</v>
      </c>
      <c r="F8236" s="4">
        <v>4.1666666666666664E-2</v>
      </c>
      <c r="G8236">
        <v>10</v>
      </c>
      <c r="H8236">
        <v>0</v>
      </c>
      <c r="I8236" s="5">
        <f t="shared" si="1160"/>
        <v>1</v>
      </c>
      <c r="J8236" s="22">
        <v>0</v>
      </c>
      <c r="K8236">
        <v>1.1491E-4</v>
      </c>
      <c r="L8236" s="5" cm="1">
        <f t="array" ref="L8236">_xlfn.IFS(I8236=0, 0, I8236&gt;34, 0, AND(I8236&gt;0, I8236&lt;35), VLOOKUP(I8236, $A$63:$C$96, 3))</f>
        <v>0</v>
      </c>
      <c r="M8236" s="5">
        <f t="shared" si="1159"/>
        <v>0</v>
      </c>
      <c r="N8236" s="5">
        <v>2789.7878890561014</v>
      </c>
      <c r="O8236" s="5">
        <f t="shared" si="1166"/>
        <v>3237.0147000000002</v>
      </c>
      <c r="P8236" s="5">
        <f t="shared" si="1167"/>
        <v>0</v>
      </c>
      <c r="Q8236" s="5">
        <f t="shared" si="1161"/>
        <v>0</v>
      </c>
      <c r="R8236" s="5">
        <f>IF(O8236&gt;(P8236+U8236),O8236-P8236-U8236, 0)</f>
        <v>0</v>
      </c>
      <c r="S8236" s="5">
        <f t="shared" si="1162"/>
        <v>0</v>
      </c>
      <c r="T8236" s="5">
        <f t="shared" si="1163"/>
        <v>0</v>
      </c>
      <c r="U8236" s="5">
        <f>IF(O8236&gt;P8236,IF(V8235*($B$6/100)&gt;=O8236-P8236,(O8236-P8236), V8235*($B$6/100)), 0)</f>
        <v>3237.0147000000002</v>
      </c>
      <c r="V8236" s="5">
        <f>V8235+(T8236*($B$5/100))-(U8236/($B$6/100))</f>
        <v>227503.85474987864</v>
      </c>
      <c r="W8236" s="5">
        <f t="shared" si="1164"/>
        <v>5687.5963687469657</v>
      </c>
    </row>
    <row r="8237" spans="4:23" x14ac:dyDescent="0.25">
      <c r="D8237">
        <f t="shared" si="1165"/>
        <v>8235</v>
      </c>
      <c r="E8237" s="3">
        <v>44174</v>
      </c>
      <c r="F8237" s="4">
        <v>8.3333333333333329E-2</v>
      </c>
      <c r="G8237">
        <v>20</v>
      </c>
      <c r="H8237">
        <v>0</v>
      </c>
      <c r="I8237" s="5">
        <f t="shared" si="1160"/>
        <v>3</v>
      </c>
      <c r="J8237" s="22">
        <v>0</v>
      </c>
      <c r="K8237">
        <v>8.897000000000001E-5</v>
      </c>
      <c r="L8237" s="5" cm="1">
        <f t="array" ref="L8237">_xlfn.IFS(I8237=0, 0, I8237&gt;34, 0, AND(I8237&gt;0, I8237&lt;35), VLOOKUP(I8237, $A$63:$C$96, 3))</f>
        <v>232</v>
      </c>
      <c r="M8237" s="5">
        <f t="shared" si="1159"/>
        <v>0</v>
      </c>
      <c r="N8237" s="5">
        <v>2875.7713632824007</v>
      </c>
      <c r="O8237" s="5">
        <f t="shared" si="1166"/>
        <v>2506.2849000000001</v>
      </c>
      <c r="P8237" s="5">
        <f t="shared" si="1167"/>
        <v>232</v>
      </c>
      <c r="Q8237" s="5">
        <f t="shared" si="1161"/>
        <v>0</v>
      </c>
      <c r="R8237" s="5">
        <f>IF(O8237&gt;(P8237+U8237),O8237-P8237-U8237, 0)</f>
        <v>0</v>
      </c>
      <c r="S8237" s="5">
        <f t="shared" si="1162"/>
        <v>0</v>
      </c>
      <c r="T8237" s="5">
        <f t="shared" si="1163"/>
        <v>0</v>
      </c>
      <c r="U8237" s="5">
        <f>IF(O8237&gt;P8237,IF(V8236*($B$6/100)&gt;=O8237-P8237,(O8237-P8237), V8236*($B$6/100)), 0)</f>
        <v>2274.2849000000001</v>
      </c>
      <c r="V8237" s="5">
        <f>V8236+(T8237*($B$5/100))-(U8237/($B$6/100))</f>
        <v>224254.87632130721</v>
      </c>
      <c r="W8237" s="5">
        <f t="shared" si="1164"/>
        <v>5606.37190803268</v>
      </c>
    </row>
    <row r="8238" spans="4:23" x14ac:dyDescent="0.25">
      <c r="D8238">
        <f t="shared" si="1165"/>
        <v>8236</v>
      </c>
      <c r="E8238" s="3">
        <v>44174</v>
      </c>
      <c r="F8238" s="4">
        <v>0.125</v>
      </c>
      <c r="G8238">
        <v>10</v>
      </c>
      <c r="H8238">
        <v>0</v>
      </c>
      <c r="I8238" s="5">
        <f t="shared" si="1160"/>
        <v>1</v>
      </c>
      <c r="J8238" s="22">
        <v>0</v>
      </c>
      <c r="K8238">
        <v>7.6699999999999994E-5</v>
      </c>
      <c r="L8238" s="5" cm="1">
        <f t="array" ref="L8238">_xlfn.IFS(I8238=0, 0, I8238&gt;34, 0, AND(I8238&gt;0, I8238&lt;35), VLOOKUP(I8238, $A$63:$C$96, 3))</f>
        <v>0</v>
      </c>
      <c r="M8238" s="5">
        <f t="shared" si="1159"/>
        <v>0</v>
      </c>
      <c r="N8238" s="5">
        <v>3040.0683445281411</v>
      </c>
      <c r="O8238" s="5">
        <f t="shared" si="1166"/>
        <v>2160.6389999999997</v>
      </c>
      <c r="P8238" s="5">
        <f t="shared" si="1167"/>
        <v>0</v>
      </c>
      <c r="Q8238" s="5">
        <f t="shared" si="1161"/>
        <v>0</v>
      </c>
      <c r="R8238" s="5">
        <f>IF(O8238&gt;(P8238+U8238),O8238-P8238-U8238, 0)</f>
        <v>0</v>
      </c>
      <c r="S8238" s="5">
        <f t="shared" si="1162"/>
        <v>0</v>
      </c>
      <c r="T8238" s="5">
        <f t="shared" si="1163"/>
        <v>0</v>
      </c>
      <c r="U8238" s="5">
        <f>IF(O8238&gt;P8238,IF(V8237*($B$6/100)&gt;=O8238-P8238,(O8238-P8238), V8237*($B$6/100)), 0)</f>
        <v>2160.6389999999997</v>
      </c>
      <c r="V8238" s="5">
        <f>V8237+(T8238*($B$5/100))-(U8238/($B$6/100))</f>
        <v>221168.24917845006</v>
      </c>
      <c r="W8238" s="5">
        <f t="shared" si="1164"/>
        <v>5529.2062294612515</v>
      </c>
    </row>
    <row r="8239" spans="4:23" x14ac:dyDescent="0.25">
      <c r="D8239">
        <f t="shared" si="1165"/>
        <v>8237</v>
      </c>
      <c r="E8239" s="3">
        <v>44174</v>
      </c>
      <c r="F8239" s="4">
        <v>0.16666666666666666</v>
      </c>
      <c r="G8239">
        <v>0</v>
      </c>
      <c r="H8239">
        <v>0</v>
      </c>
      <c r="I8239" s="5">
        <f t="shared" si="1160"/>
        <v>0</v>
      </c>
      <c r="J8239" s="22">
        <v>0</v>
      </c>
      <c r="K8239">
        <v>7.36E-5</v>
      </c>
      <c r="L8239" s="5" cm="1">
        <f t="array" ref="L8239">_xlfn.IFS(I8239=0, 0, I8239&gt;34, 0, AND(I8239&gt;0, I8239&lt;35), VLOOKUP(I8239, $A$63:$C$96, 3))</f>
        <v>0</v>
      </c>
      <c r="M8239" s="5">
        <f t="shared" si="1159"/>
        <v>0</v>
      </c>
      <c r="N8239" s="5">
        <v>3236.8910198707122</v>
      </c>
      <c r="O8239" s="5">
        <f t="shared" si="1166"/>
        <v>2073.3119999999999</v>
      </c>
      <c r="P8239" s="5">
        <f t="shared" si="1167"/>
        <v>0</v>
      </c>
      <c r="Q8239" s="5">
        <f t="shared" si="1161"/>
        <v>0</v>
      </c>
      <c r="R8239" s="5">
        <f>IF(O8239&gt;(P8239+U8239),O8239-P8239-U8239, 0)</f>
        <v>0</v>
      </c>
      <c r="S8239" s="5">
        <f t="shared" si="1162"/>
        <v>0</v>
      </c>
      <c r="T8239" s="5">
        <f t="shared" si="1163"/>
        <v>0</v>
      </c>
      <c r="U8239" s="5">
        <f>IF(O8239&gt;P8239,IF(V8238*($B$6/100)&gt;=O8239-P8239,(O8239-P8239), V8238*($B$6/100)), 0)</f>
        <v>2073.3119999999999</v>
      </c>
      <c r="V8239" s="5">
        <f>V8238+(T8239*($B$5/100))-(U8239/($B$6/100))</f>
        <v>218206.37489273577</v>
      </c>
      <c r="W8239" s="5">
        <f t="shared" si="1164"/>
        <v>5455.1593723183942</v>
      </c>
    </row>
    <row r="8240" spans="4:23" x14ac:dyDescent="0.25">
      <c r="D8240">
        <f t="shared" si="1165"/>
        <v>8238</v>
      </c>
      <c r="E8240" s="3">
        <v>44174</v>
      </c>
      <c r="F8240" s="4">
        <v>0.20833333333333334</v>
      </c>
      <c r="G8240">
        <v>10</v>
      </c>
      <c r="H8240">
        <v>0</v>
      </c>
      <c r="I8240" s="5">
        <f t="shared" si="1160"/>
        <v>1</v>
      </c>
      <c r="J8240" s="22">
        <v>0</v>
      </c>
      <c r="K8240">
        <v>7.3829999999999989E-5</v>
      </c>
      <c r="L8240" s="5" cm="1">
        <f t="array" ref="L8240">_xlfn.IFS(I8240=0, 0, I8240&gt;34, 0, AND(I8240&gt;0, I8240&lt;35), VLOOKUP(I8240, $A$63:$C$96, 3))</f>
        <v>0</v>
      </c>
      <c r="M8240" s="5">
        <f t="shared" si="1159"/>
        <v>0</v>
      </c>
      <c r="N8240" s="5">
        <v>3625.8124164500246</v>
      </c>
      <c r="O8240" s="5">
        <f t="shared" si="1166"/>
        <v>2079.7910999999995</v>
      </c>
      <c r="P8240" s="5">
        <f t="shared" si="1167"/>
        <v>0</v>
      </c>
      <c r="Q8240" s="5">
        <f t="shared" si="1161"/>
        <v>0</v>
      </c>
      <c r="R8240" s="5">
        <f>IF(O8240&gt;(P8240+U8240),O8240-P8240-U8240, 0)</f>
        <v>0</v>
      </c>
      <c r="S8240" s="5">
        <f t="shared" si="1162"/>
        <v>0</v>
      </c>
      <c r="T8240" s="5">
        <f t="shared" si="1163"/>
        <v>0</v>
      </c>
      <c r="U8240" s="5">
        <f>IF(O8240&gt;P8240,IF(V8239*($B$6/100)&gt;=O8240-P8240,(O8240-P8240), V8239*($B$6/100)), 0)</f>
        <v>2079.7910999999995</v>
      </c>
      <c r="V8240" s="5">
        <f>V8239+(T8240*($B$5/100))-(U8240/($B$6/100))</f>
        <v>215235.24474987862</v>
      </c>
      <c r="W8240" s="5">
        <f t="shared" si="1164"/>
        <v>5380.8811187469655</v>
      </c>
    </row>
    <row r="8241" spans="4:23" x14ac:dyDescent="0.25">
      <c r="D8241">
        <f t="shared" si="1165"/>
        <v>8239</v>
      </c>
      <c r="E8241" s="3">
        <v>44174</v>
      </c>
      <c r="F8241" s="4">
        <v>0.25</v>
      </c>
      <c r="G8241">
        <v>0</v>
      </c>
      <c r="H8241">
        <v>0</v>
      </c>
      <c r="I8241" s="5">
        <f t="shared" si="1160"/>
        <v>0</v>
      </c>
      <c r="J8241" s="22">
        <v>0</v>
      </c>
      <c r="K8241">
        <v>7.913000000000001E-5</v>
      </c>
      <c r="L8241" s="5" cm="1">
        <f t="array" ref="L8241">_xlfn.IFS(I8241=0, 0, I8241&gt;34, 0, AND(I8241&gt;0, I8241&lt;35), VLOOKUP(I8241, $A$63:$C$96, 3))</f>
        <v>0</v>
      </c>
      <c r="M8241" s="5">
        <f t="shared" si="1159"/>
        <v>0</v>
      </c>
      <c r="N8241" s="5">
        <v>4566.3076428787936</v>
      </c>
      <c r="O8241" s="5">
        <f t="shared" si="1166"/>
        <v>2229.0921000000003</v>
      </c>
      <c r="P8241" s="5">
        <f t="shared" si="1167"/>
        <v>0</v>
      </c>
      <c r="Q8241" s="5">
        <f t="shared" si="1161"/>
        <v>0</v>
      </c>
      <c r="R8241" s="5">
        <f>IF(O8241&gt;(P8241+U8241),O8241-P8241-U8241, 0)</f>
        <v>0</v>
      </c>
      <c r="S8241" s="5">
        <f t="shared" si="1162"/>
        <v>0</v>
      </c>
      <c r="T8241" s="5">
        <f t="shared" si="1163"/>
        <v>0</v>
      </c>
      <c r="U8241" s="5">
        <f>IF(O8241&gt;P8241,IF(V8240*($B$6/100)&gt;=O8241-P8241,(O8241-P8241), V8240*($B$6/100)), 0)</f>
        <v>2229.0921000000003</v>
      </c>
      <c r="V8241" s="5">
        <f>V8240+(T8241*($B$5/100))-(U8241/($B$6/100))</f>
        <v>212050.82746416432</v>
      </c>
      <c r="W8241" s="5">
        <f t="shared" si="1164"/>
        <v>5301.2706866041081</v>
      </c>
    </row>
    <row r="8242" spans="4:23" x14ac:dyDescent="0.25">
      <c r="D8242">
        <f t="shared" si="1165"/>
        <v>8240</v>
      </c>
      <c r="E8242" s="3">
        <v>44174</v>
      </c>
      <c r="F8242" s="4">
        <v>0.29166666666666669</v>
      </c>
      <c r="G8242">
        <v>10</v>
      </c>
      <c r="H8242">
        <v>0</v>
      </c>
      <c r="I8242" s="5">
        <f t="shared" si="1160"/>
        <v>1</v>
      </c>
      <c r="J8242" s="22">
        <v>0</v>
      </c>
      <c r="K8242">
        <v>9.7689999999999995E-5</v>
      </c>
      <c r="L8242" s="5" cm="1">
        <f t="array" ref="L8242">_xlfn.IFS(I8242=0, 0, I8242&gt;34, 0, AND(I8242&gt;0, I8242&lt;35), VLOOKUP(I8242, $A$63:$C$96, 3))</f>
        <v>0</v>
      </c>
      <c r="M8242" s="5">
        <f t="shared" si="1159"/>
        <v>0</v>
      </c>
      <c r="N8242" s="5">
        <v>6156.1099551285433</v>
      </c>
      <c r="O8242" s="5">
        <f t="shared" si="1166"/>
        <v>2751.9272999999998</v>
      </c>
      <c r="P8242" s="5">
        <f t="shared" si="1167"/>
        <v>0</v>
      </c>
      <c r="Q8242" s="5">
        <f t="shared" si="1161"/>
        <v>0</v>
      </c>
      <c r="R8242" s="5">
        <f>IF(O8242&gt;(P8242+U8242),O8242-P8242-U8242, 0)</f>
        <v>0</v>
      </c>
      <c r="S8242" s="5">
        <f t="shared" si="1162"/>
        <v>0</v>
      </c>
      <c r="T8242" s="5">
        <f t="shared" si="1163"/>
        <v>0</v>
      </c>
      <c r="U8242" s="5">
        <f>IF(O8242&gt;P8242,IF(V8241*($B$6/100)&gt;=O8242-P8242,(O8242-P8242), V8241*($B$6/100)), 0)</f>
        <v>2751.9272999999998</v>
      </c>
      <c r="V8242" s="5">
        <f>V8241+(T8242*($B$5/100))-(U8242/($B$6/100))</f>
        <v>208119.50274987862</v>
      </c>
      <c r="W8242" s="5">
        <f t="shared" si="1164"/>
        <v>5202.9875687469657</v>
      </c>
    </row>
    <row r="8243" spans="4:23" x14ac:dyDescent="0.25">
      <c r="D8243">
        <f t="shared" si="1165"/>
        <v>8241</v>
      </c>
      <c r="E8243" s="3">
        <v>44174</v>
      </c>
      <c r="F8243" s="4">
        <v>0.33333333333333331</v>
      </c>
      <c r="G8243">
        <v>10</v>
      </c>
      <c r="H8243">
        <v>0</v>
      </c>
      <c r="I8243" s="5">
        <f t="shared" si="1160"/>
        <v>1</v>
      </c>
      <c r="J8243" s="22">
        <v>2.4744757823055187E-6</v>
      </c>
      <c r="K8243">
        <v>1.2870000000000001E-4</v>
      </c>
      <c r="L8243" s="5" cm="1">
        <f t="array" ref="L8243">_xlfn.IFS(I8243=0, 0, I8243&gt;34, 0, AND(I8243&gt;0, I8243&lt;35), VLOOKUP(I8243, $A$63:$C$96, 3))</f>
        <v>0</v>
      </c>
      <c r="M8243" s="5">
        <f t="shared" si="1159"/>
        <v>11.753759965951215</v>
      </c>
      <c r="N8243" s="5">
        <v>7483.8474562468155</v>
      </c>
      <c r="O8243" s="5">
        <f t="shared" si="1166"/>
        <v>3625.4790000000003</v>
      </c>
      <c r="P8243" s="5">
        <f t="shared" si="1167"/>
        <v>11.753759965951215</v>
      </c>
      <c r="Q8243" s="5">
        <f t="shared" si="1161"/>
        <v>0</v>
      </c>
      <c r="R8243" s="5">
        <f>IF(O8243&gt;(P8243+U8243),O8243-P8243-U8243, 0)</f>
        <v>0</v>
      </c>
      <c r="S8243" s="5">
        <f t="shared" si="1162"/>
        <v>0</v>
      </c>
      <c r="T8243" s="5">
        <f t="shared" si="1163"/>
        <v>0</v>
      </c>
      <c r="U8243" s="5">
        <f>IF(O8243&gt;P8243,IF(V8242*($B$6/100)&gt;=O8243-P8243,(O8243-P8243), V8242*($B$6/100)), 0)</f>
        <v>3613.725240034049</v>
      </c>
      <c r="V8243" s="5">
        <f>V8242+(T8243*($B$5/100))-(U8243/($B$6/100))</f>
        <v>202957.03812125855</v>
      </c>
      <c r="W8243" s="5">
        <f t="shared" si="1164"/>
        <v>5073.9259530314639</v>
      </c>
    </row>
    <row r="8244" spans="4:23" x14ac:dyDescent="0.25">
      <c r="D8244">
        <f t="shared" si="1165"/>
        <v>8242</v>
      </c>
      <c r="E8244" s="3">
        <v>44174</v>
      </c>
      <c r="F8244" s="4">
        <v>0.375</v>
      </c>
      <c r="G8244">
        <v>10</v>
      </c>
      <c r="H8244">
        <v>0</v>
      </c>
      <c r="I8244" s="5">
        <f t="shared" si="1160"/>
        <v>1</v>
      </c>
      <c r="J8244" s="22">
        <v>2.4744757823055186E-5</v>
      </c>
      <c r="K8244">
        <v>1.4077000000000002E-4</v>
      </c>
      <c r="L8244" s="5" cm="1">
        <f t="array" ref="L8244">_xlfn.IFS(I8244=0, 0, I8244&gt;34, 0, AND(I8244&gt;0, I8244&lt;35), VLOOKUP(I8244, $A$63:$C$96, 3))</f>
        <v>0</v>
      </c>
      <c r="M8244" s="5">
        <f t="shared" si="1159"/>
        <v>117.53759965951213</v>
      </c>
      <c r="N8244" s="5">
        <v>8243.9509504891448</v>
      </c>
      <c r="O8244" s="5">
        <f t="shared" si="1166"/>
        <v>3965.4909000000007</v>
      </c>
      <c r="P8244" s="5">
        <f t="shared" si="1167"/>
        <v>117.53759965951213</v>
      </c>
      <c r="Q8244" s="5">
        <f t="shared" si="1161"/>
        <v>0</v>
      </c>
      <c r="R8244" s="5">
        <f>IF(O8244&gt;(P8244+U8244),O8244-P8244-U8244, 0)</f>
        <v>0</v>
      </c>
      <c r="S8244" s="5">
        <f t="shared" si="1162"/>
        <v>0</v>
      </c>
      <c r="T8244" s="5">
        <f t="shared" si="1163"/>
        <v>0</v>
      </c>
      <c r="U8244" s="5">
        <f>IF(O8244&gt;P8244,IF(V8243*($B$6/100)&gt;=O8244-P8244,(O8244-P8244), V8243*($B$6/100)), 0)</f>
        <v>3847.9533003404886</v>
      </c>
      <c r="V8244" s="5">
        <f>V8243+(T8244*($B$5/100))-(U8244/($B$6/100))</f>
        <v>197459.96197791499</v>
      </c>
      <c r="W8244" s="5">
        <f t="shared" si="1164"/>
        <v>4936.4990494478752</v>
      </c>
    </row>
    <row r="8245" spans="4:23" x14ac:dyDescent="0.25">
      <c r="D8245">
        <f t="shared" si="1165"/>
        <v>8243</v>
      </c>
      <c r="E8245" s="3">
        <v>44174</v>
      </c>
      <c r="F8245" s="4">
        <v>0.41666666666666669</v>
      </c>
      <c r="G8245">
        <v>20</v>
      </c>
      <c r="H8245">
        <v>0</v>
      </c>
      <c r="I8245" s="5">
        <f t="shared" si="1160"/>
        <v>3</v>
      </c>
      <c r="J8245" s="22">
        <v>4.2066088299193817E-5</v>
      </c>
      <c r="K8245">
        <v>1.4319000000000002E-4</v>
      </c>
      <c r="L8245" s="5" cm="1">
        <f t="array" ref="L8245">_xlfn.IFS(I8245=0, 0, I8245&gt;34, 0, AND(I8245&gt;0, I8245&lt;35), VLOOKUP(I8245, $A$63:$C$96, 3))</f>
        <v>232</v>
      </c>
      <c r="M8245" s="5">
        <f t="shared" si="1159"/>
        <v>199.81391942117062</v>
      </c>
      <c r="N8245" s="5">
        <v>8416.756500982101</v>
      </c>
      <c r="O8245" s="5">
        <f t="shared" si="1166"/>
        <v>4033.6623000000004</v>
      </c>
      <c r="P8245" s="5">
        <f t="shared" si="1167"/>
        <v>431.81391942117062</v>
      </c>
      <c r="Q8245" s="5">
        <f t="shared" si="1161"/>
        <v>0</v>
      </c>
      <c r="R8245" s="5">
        <f>IF(O8245&gt;(P8245+U8245),O8245-P8245-U8245, 0)</f>
        <v>0</v>
      </c>
      <c r="S8245" s="5">
        <f t="shared" si="1162"/>
        <v>0</v>
      </c>
      <c r="T8245" s="5">
        <f t="shared" si="1163"/>
        <v>0</v>
      </c>
      <c r="U8245" s="5">
        <f>IF(O8245&gt;P8245,IF(V8244*($B$6/100)&gt;=O8245-P8245,(O8245-P8245), V8244*($B$6/100)), 0)</f>
        <v>3601.8483805788296</v>
      </c>
      <c r="V8245" s="5">
        <f>V8244+(T8245*($B$5/100))-(U8245/($B$6/100))</f>
        <v>192314.46429137382</v>
      </c>
      <c r="W8245" s="5">
        <f t="shared" si="1164"/>
        <v>4807.8616072843452</v>
      </c>
    </row>
    <row r="8246" spans="4:23" x14ac:dyDescent="0.25">
      <c r="D8246">
        <f t="shared" si="1165"/>
        <v>8244</v>
      </c>
      <c r="E8246" s="3">
        <v>44174</v>
      </c>
      <c r="F8246" s="4">
        <v>0.45833333333333331</v>
      </c>
      <c r="G8246">
        <v>20</v>
      </c>
      <c r="H8246">
        <v>0</v>
      </c>
      <c r="I8246" s="5">
        <f t="shared" si="1160"/>
        <v>3</v>
      </c>
      <c r="J8246" s="22">
        <v>6.6810846122248999E-5</v>
      </c>
      <c r="K8246">
        <v>1.3274000000000001E-4</v>
      </c>
      <c r="L8246" s="5" cm="1">
        <f t="array" ref="L8246">_xlfn.IFS(I8246=0, 0, I8246&gt;34, 0, AND(I8246&gt;0, I8246&lt;35), VLOOKUP(I8246, $A$63:$C$96, 3))</f>
        <v>232</v>
      </c>
      <c r="M8246" s="5">
        <f t="shared" si="1159"/>
        <v>317.35151908068275</v>
      </c>
      <c r="N8246" s="5">
        <v>7939.5388675306549</v>
      </c>
      <c r="O8246" s="5">
        <f t="shared" si="1166"/>
        <v>3739.2858000000001</v>
      </c>
      <c r="P8246" s="5">
        <f t="shared" si="1167"/>
        <v>549.35151908068269</v>
      </c>
      <c r="Q8246" s="5">
        <f t="shared" si="1161"/>
        <v>0</v>
      </c>
      <c r="R8246" s="5">
        <f>IF(O8246&gt;(P8246+U8246),O8246-P8246-U8246, 0)</f>
        <v>0</v>
      </c>
      <c r="S8246" s="5">
        <f t="shared" si="1162"/>
        <v>0</v>
      </c>
      <c r="T8246" s="5">
        <f t="shared" si="1163"/>
        <v>0</v>
      </c>
      <c r="U8246" s="5">
        <f>IF(O8246&gt;P8246,IF(V8245*($B$6/100)&gt;=O8246-P8246,(O8246-P8246), V8245*($B$6/100)), 0)</f>
        <v>3189.9342809193176</v>
      </c>
      <c r="V8246" s="5">
        <f>V8245+(T8246*($B$5/100))-(U8246/($B$6/100))</f>
        <v>187757.41531863195</v>
      </c>
      <c r="W8246" s="5">
        <f t="shared" si="1164"/>
        <v>4693.9353829657985</v>
      </c>
    </row>
    <row r="8247" spans="4:23" x14ac:dyDescent="0.25">
      <c r="D8247">
        <f t="shared" si="1165"/>
        <v>8245</v>
      </c>
      <c r="E8247" s="3">
        <v>44174</v>
      </c>
      <c r="F8247" s="4">
        <v>0.5</v>
      </c>
      <c r="G8247">
        <v>40</v>
      </c>
      <c r="H8247">
        <v>0</v>
      </c>
      <c r="I8247" s="5">
        <f t="shared" si="1160"/>
        <v>6</v>
      </c>
      <c r="J8247" s="22">
        <v>5.6912942993026926E-5</v>
      </c>
      <c r="K8247">
        <v>1.2387000000000002E-4</v>
      </c>
      <c r="L8247" s="5" cm="1">
        <f t="array" ref="L8247">_xlfn.IFS(I8247=0, 0, I8247&gt;34, 0, AND(I8247&gt;0, I8247&lt;35), VLOOKUP(I8247, $A$63:$C$96, 3))</f>
        <v>2980</v>
      </c>
      <c r="M8247" s="5">
        <f t="shared" si="1159"/>
        <v>270.33647921687793</v>
      </c>
      <c r="N8247" s="5">
        <v>7715.3278172751952</v>
      </c>
      <c r="O8247" s="5">
        <f t="shared" si="1166"/>
        <v>3489.4179000000008</v>
      </c>
      <c r="P8247" s="5">
        <f t="shared" si="1167"/>
        <v>3250.3364792168777</v>
      </c>
      <c r="Q8247" s="5">
        <f t="shared" si="1161"/>
        <v>0</v>
      </c>
      <c r="R8247" s="5">
        <f>IF(O8247&gt;(P8247+U8247),O8247-P8247-U8247, 0)</f>
        <v>0</v>
      </c>
      <c r="S8247" s="5">
        <f t="shared" si="1162"/>
        <v>0</v>
      </c>
      <c r="T8247" s="5">
        <f t="shared" si="1163"/>
        <v>0</v>
      </c>
      <c r="U8247" s="5">
        <f>IF(O8247&gt;P8247,IF(V8246*($B$6/100)&gt;=O8247-P8247,(O8247-P8247), V8246*($B$6/100)), 0)</f>
        <v>239.08142078312312</v>
      </c>
      <c r="V8247" s="5">
        <f>V8246+(T8247*($B$5/100))-(U8247/($B$6/100))</f>
        <v>187415.87043179892</v>
      </c>
      <c r="W8247" s="5">
        <f t="shared" si="1164"/>
        <v>4685.3967607949726</v>
      </c>
    </row>
    <row r="8248" spans="4:23" x14ac:dyDescent="0.25">
      <c r="D8248">
        <f t="shared" si="1165"/>
        <v>8246</v>
      </c>
      <c r="E8248" s="3">
        <v>44174</v>
      </c>
      <c r="F8248" s="4">
        <v>0.54166666666666663</v>
      </c>
      <c r="G8248">
        <v>40</v>
      </c>
      <c r="H8248">
        <v>0</v>
      </c>
      <c r="I8248" s="5">
        <f t="shared" si="1160"/>
        <v>6</v>
      </c>
      <c r="J8248" s="22">
        <v>4.9489515646110371E-5</v>
      </c>
      <c r="K8248">
        <v>1.2384000000000001E-4</v>
      </c>
      <c r="L8248" s="5" cm="1">
        <f t="array" ref="L8248">_xlfn.IFS(I8248=0, 0, I8248&gt;34, 0, AND(I8248&gt;0, I8248&lt;35), VLOOKUP(I8248, $A$63:$C$96, 3))</f>
        <v>2980</v>
      </c>
      <c r="M8248" s="5">
        <f t="shared" si="1159"/>
        <v>235.07519931902425</v>
      </c>
      <c r="N8248" s="5">
        <v>7655.0869148461188</v>
      </c>
      <c r="O8248" s="5">
        <f t="shared" si="1166"/>
        <v>3488.5727999999999</v>
      </c>
      <c r="P8248" s="5">
        <f t="shared" si="1167"/>
        <v>3215.0751993190243</v>
      </c>
      <c r="Q8248" s="5">
        <f t="shared" si="1161"/>
        <v>0</v>
      </c>
      <c r="R8248" s="5">
        <f>IF(O8248&gt;(P8248+U8248),O8248-P8248-U8248, 0)</f>
        <v>0</v>
      </c>
      <c r="S8248" s="5">
        <f t="shared" si="1162"/>
        <v>0</v>
      </c>
      <c r="T8248" s="5">
        <f t="shared" si="1163"/>
        <v>0</v>
      </c>
      <c r="U8248" s="5">
        <f>IF(O8248&gt;P8248,IF(V8247*($B$6/100)&gt;=O8248-P8248,(O8248-P8248), V8247*($B$6/100)), 0)</f>
        <v>273.49760068097567</v>
      </c>
      <c r="V8248" s="5">
        <f>V8247+(T8248*($B$5/100))-(U8248/($B$6/100))</f>
        <v>187025.15957368322</v>
      </c>
      <c r="W8248" s="5">
        <f t="shared" si="1164"/>
        <v>4675.6289893420808</v>
      </c>
    </row>
    <row r="8249" spans="4:23" x14ac:dyDescent="0.25">
      <c r="D8249">
        <f t="shared" si="1165"/>
        <v>8247</v>
      </c>
      <c r="E8249" s="3">
        <v>44174</v>
      </c>
      <c r="F8249" s="4">
        <v>0.58333333333333337</v>
      </c>
      <c r="G8249">
        <v>40</v>
      </c>
      <c r="H8249">
        <v>0</v>
      </c>
      <c r="I8249" s="5">
        <f t="shared" si="1160"/>
        <v>6</v>
      </c>
      <c r="J8249" s="22">
        <v>3.2168185169971744E-5</v>
      </c>
      <c r="K8249">
        <v>1.2203E-4</v>
      </c>
      <c r="L8249" s="5" cm="1">
        <f t="array" ref="L8249">_xlfn.IFS(I8249=0, 0, I8249&gt;34, 0, AND(I8249&gt;0, I8249&lt;35), VLOOKUP(I8249, $A$63:$C$96, 3))</f>
        <v>2980</v>
      </c>
      <c r="M8249" s="5">
        <f t="shared" si="1159"/>
        <v>152.79887955736578</v>
      </c>
      <c r="N8249" s="5">
        <v>7703.6739035214432</v>
      </c>
      <c r="O8249" s="5">
        <f t="shared" si="1166"/>
        <v>3437.5850999999998</v>
      </c>
      <c r="P8249" s="5">
        <f t="shared" si="1167"/>
        <v>3132.7988795573656</v>
      </c>
      <c r="Q8249" s="5">
        <f t="shared" si="1161"/>
        <v>0</v>
      </c>
      <c r="R8249" s="5">
        <f>IF(O8249&gt;(P8249+U8249),O8249-P8249-U8249, 0)</f>
        <v>0</v>
      </c>
      <c r="S8249" s="5">
        <f t="shared" si="1162"/>
        <v>0</v>
      </c>
      <c r="T8249" s="5">
        <f t="shared" si="1163"/>
        <v>0</v>
      </c>
      <c r="U8249" s="5">
        <f>IF(O8249&gt;P8249,IF(V8248*($B$6/100)&gt;=O8249-P8249,(O8249-P8249), V8248*($B$6/100)), 0)</f>
        <v>304.7862204426342</v>
      </c>
      <c r="V8249" s="5">
        <f>V8248+(T8249*($B$5/100))-(U8249/($B$6/100))</f>
        <v>186589.75068733661</v>
      </c>
      <c r="W8249" s="5">
        <f t="shared" si="1164"/>
        <v>4664.743767183415</v>
      </c>
    </row>
    <row r="8250" spans="4:23" x14ac:dyDescent="0.25">
      <c r="D8250">
        <f t="shared" si="1165"/>
        <v>8248</v>
      </c>
      <c r="E8250" s="3">
        <v>44174</v>
      </c>
      <c r="F8250" s="4">
        <v>0.625</v>
      </c>
      <c r="G8250">
        <v>60</v>
      </c>
      <c r="H8250">
        <v>0</v>
      </c>
      <c r="I8250" s="5">
        <f t="shared" si="1160"/>
        <v>8</v>
      </c>
      <c r="J8250" s="22">
        <v>1.2372378911527593E-5</v>
      </c>
      <c r="K8250">
        <v>1.2722999999999999E-4</v>
      </c>
      <c r="L8250" s="5" cm="1">
        <f t="array" ref="L8250">_xlfn.IFS(I8250=0, 0, I8250&gt;34, 0, AND(I8250&gt;0, I8250&lt;35), VLOOKUP(I8250, $A$63:$C$96, 3))</f>
        <v>7160</v>
      </c>
      <c r="M8250" s="5">
        <f t="shared" si="1159"/>
        <v>58.768799829756063</v>
      </c>
      <c r="N8250" s="5">
        <v>7708.3766409866666</v>
      </c>
      <c r="O8250" s="5">
        <f t="shared" si="1166"/>
        <v>3584.0690999999997</v>
      </c>
      <c r="P8250" s="5">
        <f t="shared" si="1167"/>
        <v>3584.0690999999997</v>
      </c>
      <c r="Q8250" s="5">
        <f t="shared" si="1161"/>
        <v>487.20077413479089</v>
      </c>
      <c r="R8250" s="5">
        <f>IF(O8250&gt;(P8250+U8250),O8250-P8250-U8250, 0)</f>
        <v>0</v>
      </c>
      <c r="S8250" s="5">
        <f t="shared" si="1162"/>
        <v>3147.4989256949657</v>
      </c>
      <c r="T8250" s="5">
        <f t="shared" si="1163"/>
        <v>487.20077413479066</v>
      </c>
      <c r="U8250" s="5">
        <f>IF(O8250&gt;P8250,IF(V8249*($B$6/100)&gt;=O8250-P8250,(O8250-P8250), V8249*($B$6/100)), 0)</f>
        <v>0</v>
      </c>
      <c r="V8250" s="5">
        <f>V8249+(T8250*($B$5/100))-(U8250/($B$6/100))</f>
        <v>186930.79122923096</v>
      </c>
      <c r="W8250" s="5">
        <f t="shared" si="1164"/>
        <v>4673.2697807307741</v>
      </c>
    </row>
    <row r="8251" spans="4:23" x14ac:dyDescent="0.25">
      <c r="D8251">
        <f t="shared" si="1165"/>
        <v>8249</v>
      </c>
      <c r="E8251" s="3">
        <v>44174</v>
      </c>
      <c r="F8251" s="4">
        <v>0.66666666666666663</v>
      </c>
      <c r="G8251">
        <v>50</v>
      </c>
      <c r="H8251">
        <v>0</v>
      </c>
      <c r="I8251" s="5">
        <f t="shared" si="1160"/>
        <v>7</v>
      </c>
      <c r="J8251" s="22">
        <v>0</v>
      </c>
      <c r="K8251">
        <v>1.3898E-4</v>
      </c>
      <c r="L8251" s="5" cm="1">
        <f t="array" ref="L8251">_xlfn.IFS(I8251=0, 0, I8251&gt;34, 0, AND(I8251&gt;0, I8251&lt;35), VLOOKUP(I8251, $A$63:$C$96, 3))</f>
        <v>4800</v>
      </c>
      <c r="M8251" s="5">
        <f t="shared" si="1159"/>
        <v>0</v>
      </c>
      <c r="N8251" s="5">
        <v>7792.0781442136249</v>
      </c>
      <c r="O8251" s="5">
        <f t="shared" si="1166"/>
        <v>3915.0665999999997</v>
      </c>
      <c r="P8251" s="5">
        <f t="shared" si="1167"/>
        <v>3915.0665999999997</v>
      </c>
      <c r="Q8251" s="5">
        <f t="shared" si="1161"/>
        <v>487.20077413479089</v>
      </c>
      <c r="R8251" s="5">
        <f>IF(O8251&gt;(P8251+U8251),O8251-P8251-U8251, 0)</f>
        <v>0</v>
      </c>
      <c r="S8251" s="5">
        <f t="shared" si="1162"/>
        <v>397.73262586520946</v>
      </c>
      <c r="T8251" s="5">
        <f t="shared" si="1163"/>
        <v>487.20077413479089</v>
      </c>
      <c r="U8251" s="5">
        <f>IF(O8251&gt;P8251,IF(V8250*($B$6/100)&gt;=O8251-P8251,(O8251-P8251), V8250*($B$6/100)), 0)</f>
        <v>0</v>
      </c>
      <c r="V8251" s="5">
        <f>V8250+(T8251*($B$5/100))-(U8251/($B$6/100))</f>
        <v>187271.83177112532</v>
      </c>
      <c r="W8251" s="5">
        <f t="shared" si="1164"/>
        <v>4681.7957942781331</v>
      </c>
    </row>
    <row r="8252" spans="4:23" x14ac:dyDescent="0.25">
      <c r="D8252">
        <f t="shared" si="1165"/>
        <v>8250</v>
      </c>
      <c r="E8252" s="3">
        <v>44174</v>
      </c>
      <c r="F8252" s="4">
        <v>0.70833333333333337</v>
      </c>
      <c r="G8252">
        <v>40</v>
      </c>
      <c r="H8252">
        <v>0</v>
      </c>
      <c r="I8252" s="5">
        <f t="shared" si="1160"/>
        <v>6</v>
      </c>
      <c r="J8252" s="22">
        <v>0</v>
      </c>
      <c r="K8252">
        <v>1.7828000000000001E-4</v>
      </c>
      <c r="L8252" s="5" cm="1">
        <f t="array" ref="L8252">_xlfn.IFS(I8252=0, 0, I8252&gt;34, 0, AND(I8252&gt;0, I8252&lt;35), VLOOKUP(I8252, $A$63:$C$96, 3))</f>
        <v>2980</v>
      </c>
      <c r="M8252" s="5">
        <f t="shared" si="1159"/>
        <v>0</v>
      </c>
      <c r="N8252" s="5">
        <v>8030.9521029608168</v>
      </c>
      <c r="O8252" s="5">
        <f t="shared" si="1166"/>
        <v>5022.1476000000002</v>
      </c>
      <c r="P8252" s="5">
        <f t="shared" si="1167"/>
        <v>2980</v>
      </c>
      <c r="Q8252" s="5">
        <f t="shared" si="1161"/>
        <v>0</v>
      </c>
      <c r="R8252" s="5">
        <f>IF(O8252&gt;(P8252+U8252),O8252-P8252-U8252, 0)</f>
        <v>0</v>
      </c>
      <c r="S8252" s="5">
        <f t="shared" si="1162"/>
        <v>0</v>
      </c>
      <c r="T8252" s="5">
        <f t="shared" si="1163"/>
        <v>0</v>
      </c>
      <c r="U8252" s="5">
        <f>IF(O8252&gt;P8252,IF(V8251*($B$6/100)&gt;=O8252-P8252,(O8252-P8252), V8251*($B$6/100)), 0)</f>
        <v>2042.1476000000002</v>
      </c>
      <c r="V8252" s="5">
        <f>V8251+(T8252*($B$5/100))-(U8252/($B$6/100))</f>
        <v>184354.47805683961</v>
      </c>
      <c r="W8252" s="5">
        <f t="shared" si="1164"/>
        <v>4608.8619514209904</v>
      </c>
    </row>
    <row r="8253" spans="4:23" x14ac:dyDescent="0.25">
      <c r="D8253">
        <f t="shared" si="1165"/>
        <v>8251</v>
      </c>
      <c r="E8253" s="3">
        <v>44174</v>
      </c>
      <c r="F8253" s="4">
        <v>0.75</v>
      </c>
      <c r="G8253">
        <v>30</v>
      </c>
      <c r="H8253">
        <v>0</v>
      </c>
      <c r="I8253" s="5">
        <f t="shared" si="1160"/>
        <v>4</v>
      </c>
      <c r="J8253" s="22">
        <v>0</v>
      </c>
      <c r="K8253">
        <v>2.4249000000000002E-4</v>
      </c>
      <c r="L8253" s="5" cm="1">
        <f t="array" ref="L8253">_xlfn.IFS(I8253=0, 0, I8253&gt;34, 0, AND(I8253&gt;0, I8253&lt;35), VLOOKUP(I8253, $A$63:$C$96, 3))</f>
        <v>740</v>
      </c>
      <c r="M8253" s="5">
        <f t="shared" si="1159"/>
        <v>0</v>
      </c>
      <c r="N8253" s="5">
        <v>8059.8155229738586</v>
      </c>
      <c r="O8253" s="5">
        <f t="shared" si="1166"/>
        <v>6830.9433000000008</v>
      </c>
      <c r="P8253" s="5">
        <f t="shared" si="1167"/>
        <v>740</v>
      </c>
      <c r="Q8253" s="5">
        <f t="shared" si="1161"/>
        <v>0</v>
      </c>
      <c r="R8253" s="5">
        <f>IF(O8253&gt;(P8253+U8253),O8253-P8253-U8253, 0)</f>
        <v>0</v>
      </c>
      <c r="S8253" s="5">
        <f t="shared" si="1162"/>
        <v>0</v>
      </c>
      <c r="T8253" s="5">
        <f t="shared" si="1163"/>
        <v>0</v>
      </c>
      <c r="U8253" s="5">
        <f>IF(O8253&gt;P8253,IF(V8252*($B$6/100)&gt;=O8253-P8253,(O8253-P8253), V8252*($B$6/100)), 0)</f>
        <v>6090.9433000000008</v>
      </c>
      <c r="V8253" s="5">
        <f>V8252+(T8253*($B$5/100))-(U8253/($B$6/100))</f>
        <v>175653.13048541103</v>
      </c>
      <c r="W8253" s="5">
        <f t="shared" si="1164"/>
        <v>4391.3282621352755</v>
      </c>
    </row>
    <row r="8254" spans="4:23" x14ac:dyDescent="0.25">
      <c r="D8254">
        <f t="shared" si="1165"/>
        <v>8252</v>
      </c>
      <c r="E8254" s="3">
        <v>44174</v>
      </c>
      <c r="F8254" s="4">
        <v>0.79166666666666663</v>
      </c>
      <c r="G8254">
        <v>30</v>
      </c>
      <c r="H8254">
        <v>0</v>
      </c>
      <c r="I8254" s="5">
        <f t="shared" si="1160"/>
        <v>4</v>
      </c>
      <c r="J8254" s="22">
        <v>0</v>
      </c>
      <c r="K8254">
        <v>2.3886999999999999E-4</v>
      </c>
      <c r="L8254" s="5" cm="1">
        <f t="array" ref="L8254">_xlfn.IFS(I8254=0, 0, I8254&gt;34, 0, AND(I8254&gt;0, I8254&lt;35), VLOOKUP(I8254, $A$63:$C$96, 3))</f>
        <v>740</v>
      </c>
      <c r="M8254" s="5">
        <f t="shared" si="1159"/>
        <v>0</v>
      </c>
      <c r="N8254" s="5">
        <v>7796.0102144456405</v>
      </c>
      <c r="O8254" s="5">
        <f t="shared" si="1166"/>
        <v>6728.9678999999996</v>
      </c>
      <c r="P8254" s="5">
        <f t="shared" si="1167"/>
        <v>740</v>
      </c>
      <c r="Q8254" s="5">
        <f t="shared" si="1161"/>
        <v>0</v>
      </c>
      <c r="R8254" s="5">
        <f>IF(O8254&gt;(P8254+U8254),O8254-P8254-U8254, 0)</f>
        <v>0</v>
      </c>
      <c r="S8254" s="5">
        <f t="shared" si="1162"/>
        <v>0</v>
      </c>
      <c r="T8254" s="5">
        <f t="shared" si="1163"/>
        <v>0</v>
      </c>
      <c r="U8254" s="5">
        <f>IF(O8254&gt;P8254,IF(V8253*($B$6/100)&gt;=O8254-P8254,(O8254-P8254), V8253*($B$6/100)), 0)</f>
        <v>5988.9678999999996</v>
      </c>
      <c r="V8254" s="5">
        <f>V8253+(T8254*($B$5/100))-(U8254/($B$6/100))</f>
        <v>167097.46205683961</v>
      </c>
      <c r="W8254" s="5">
        <f t="shared" si="1164"/>
        <v>4177.4365514209903</v>
      </c>
    </row>
    <row r="8255" spans="4:23" x14ac:dyDescent="0.25">
      <c r="D8255">
        <f t="shared" si="1165"/>
        <v>8253</v>
      </c>
      <c r="E8255" s="3">
        <v>44174</v>
      </c>
      <c r="F8255" s="4">
        <v>0.83333333333333337</v>
      </c>
      <c r="G8255">
        <v>40</v>
      </c>
      <c r="H8255">
        <v>0</v>
      </c>
      <c r="I8255" s="5">
        <f t="shared" si="1160"/>
        <v>6</v>
      </c>
      <c r="J8255" s="22">
        <v>0</v>
      </c>
      <c r="K8255">
        <v>2.2414000000000001E-4</v>
      </c>
      <c r="L8255" s="5" cm="1">
        <f t="array" ref="L8255">_xlfn.IFS(I8255=0, 0, I8255&gt;34, 0, AND(I8255&gt;0, I8255&lt;35), VLOOKUP(I8255, $A$63:$C$96, 3))</f>
        <v>2980</v>
      </c>
      <c r="M8255" s="5">
        <f t="shared" si="1159"/>
        <v>0</v>
      </c>
      <c r="N8255" s="5">
        <v>7409.9498913990219</v>
      </c>
      <c r="O8255" s="5">
        <f t="shared" si="1166"/>
        <v>6314.0237999999999</v>
      </c>
      <c r="P8255" s="5">
        <f t="shared" si="1167"/>
        <v>2980</v>
      </c>
      <c r="Q8255" s="5">
        <f t="shared" si="1161"/>
        <v>0</v>
      </c>
      <c r="R8255" s="5">
        <f>IF(O8255&gt;(P8255+U8255),O8255-P8255-U8255, 0)</f>
        <v>0</v>
      </c>
      <c r="S8255" s="5">
        <f t="shared" si="1162"/>
        <v>0</v>
      </c>
      <c r="T8255" s="5">
        <f t="shared" si="1163"/>
        <v>0</v>
      </c>
      <c r="U8255" s="5">
        <f>IF(O8255&gt;P8255,IF(V8254*($B$6/100)&gt;=O8255-P8255,(O8255-P8255), V8254*($B$6/100)), 0)</f>
        <v>3334.0237999999999</v>
      </c>
      <c r="V8255" s="5">
        <f>V8254+(T8255*($B$5/100))-(U8255/($B$6/100))</f>
        <v>162334.57091398246</v>
      </c>
      <c r="W8255" s="5">
        <f t="shared" si="1164"/>
        <v>4058.3642728495615</v>
      </c>
    </row>
    <row r="8256" spans="4:23" x14ac:dyDescent="0.25">
      <c r="D8256">
        <f t="shared" si="1165"/>
        <v>8254</v>
      </c>
      <c r="E8256" s="3">
        <v>44174</v>
      </c>
      <c r="F8256" s="4">
        <v>0.875</v>
      </c>
      <c r="G8256">
        <v>30</v>
      </c>
      <c r="H8256">
        <v>0</v>
      </c>
      <c r="I8256" s="5">
        <f t="shared" si="1160"/>
        <v>4</v>
      </c>
      <c r="J8256" s="22">
        <v>0</v>
      </c>
      <c r="K8256">
        <v>2.1164999999999997E-4</v>
      </c>
      <c r="L8256" s="5" cm="1">
        <f t="array" ref="L8256">_xlfn.IFS(I8256=0, 0, I8256&gt;34, 0, AND(I8256&gt;0, I8256&lt;35), VLOOKUP(I8256, $A$63:$C$96, 3))</f>
        <v>740</v>
      </c>
      <c r="M8256" s="5">
        <f t="shared" si="1159"/>
        <v>0</v>
      </c>
      <c r="N8256" s="5">
        <v>6709.0497227456972</v>
      </c>
      <c r="O8256" s="5">
        <f t="shared" si="1166"/>
        <v>5962.1804999999986</v>
      </c>
      <c r="P8256" s="5">
        <f t="shared" si="1167"/>
        <v>740</v>
      </c>
      <c r="Q8256" s="5">
        <f t="shared" si="1161"/>
        <v>0</v>
      </c>
      <c r="R8256" s="5">
        <f>IF(O8256&gt;(P8256+U8256),O8256-P8256-U8256, 0)</f>
        <v>0</v>
      </c>
      <c r="S8256" s="5">
        <f t="shared" si="1162"/>
        <v>0</v>
      </c>
      <c r="T8256" s="5">
        <f t="shared" si="1163"/>
        <v>0</v>
      </c>
      <c r="U8256" s="5">
        <f>IF(O8256&gt;P8256,IF(V8255*($B$6/100)&gt;=O8256-P8256,(O8256-P8256), V8255*($B$6/100)), 0)</f>
        <v>5222.1804999999986</v>
      </c>
      <c r="V8256" s="5">
        <f>V8255+(T8256*($B$5/100))-(U8256/($B$6/100))</f>
        <v>154874.3130568396</v>
      </c>
      <c r="W8256" s="5">
        <f t="shared" si="1164"/>
        <v>3871.85782642099</v>
      </c>
    </row>
    <row r="8257" spans="4:23" x14ac:dyDescent="0.25">
      <c r="D8257">
        <f t="shared" si="1165"/>
        <v>8255</v>
      </c>
      <c r="E8257" s="3">
        <v>44174</v>
      </c>
      <c r="F8257" s="4">
        <v>0.91666666666666663</v>
      </c>
      <c r="G8257">
        <v>30</v>
      </c>
      <c r="H8257">
        <v>0</v>
      </c>
      <c r="I8257" s="5">
        <f t="shared" si="1160"/>
        <v>4</v>
      </c>
      <c r="J8257" s="22">
        <v>0</v>
      </c>
      <c r="K8257">
        <v>2.0684999999999999E-4</v>
      </c>
      <c r="L8257" s="5" cm="1">
        <f t="array" ref="L8257">_xlfn.IFS(I8257=0, 0, I8257&gt;34, 0, AND(I8257&gt;0, I8257&lt;35), VLOOKUP(I8257, $A$63:$C$96, 3))</f>
        <v>740</v>
      </c>
      <c r="M8257" s="5">
        <f t="shared" si="1159"/>
        <v>0</v>
      </c>
      <c r="N8257" s="5">
        <v>6027.0275683053324</v>
      </c>
      <c r="O8257" s="5">
        <f t="shared" si="1166"/>
        <v>5826.9645</v>
      </c>
      <c r="P8257" s="5">
        <f t="shared" si="1167"/>
        <v>740</v>
      </c>
      <c r="Q8257" s="5">
        <f t="shared" si="1161"/>
        <v>0</v>
      </c>
      <c r="R8257" s="5">
        <f>IF(O8257&gt;(P8257+U8257),O8257-P8257-U8257, 0)</f>
        <v>0</v>
      </c>
      <c r="S8257" s="5">
        <f t="shared" si="1162"/>
        <v>0</v>
      </c>
      <c r="T8257" s="5">
        <f t="shared" si="1163"/>
        <v>0</v>
      </c>
      <c r="U8257" s="5">
        <f>IF(O8257&gt;P8257,IF(V8256*($B$6/100)&gt;=O8257-P8257,(O8257-P8257), V8256*($B$6/100)), 0)</f>
        <v>5086.9645</v>
      </c>
      <c r="V8257" s="5">
        <f>V8256+(T8257*($B$5/100))-(U8257/($B$6/100))</f>
        <v>147607.22091398246</v>
      </c>
      <c r="W8257" s="5">
        <f t="shared" si="1164"/>
        <v>3690.1805228495614</v>
      </c>
    </row>
    <row r="8258" spans="4:23" x14ac:dyDescent="0.25">
      <c r="D8258">
        <f t="shared" si="1165"/>
        <v>8256</v>
      </c>
      <c r="E8258" s="3">
        <v>44174</v>
      </c>
      <c r="F8258" s="4">
        <v>0.95833333333333337</v>
      </c>
      <c r="G8258">
        <v>30</v>
      </c>
      <c r="H8258">
        <v>0</v>
      </c>
      <c r="I8258" s="5">
        <f t="shared" si="1160"/>
        <v>4</v>
      </c>
      <c r="J8258" s="22">
        <v>0</v>
      </c>
      <c r="K8258">
        <v>1.8412999999999999E-4</v>
      </c>
      <c r="L8258" s="5" cm="1">
        <f t="array" ref="L8258">_xlfn.IFS(I8258=0, 0, I8258&gt;34, 0, AND(I8258&gt;0, I8258&lt;35), VLOOKUP(I8258, $A$63:$C$96, 3))</f>
        <v>740</v>
      </c>
      <c r="M8258" s="5">
        <f t="shared" si="1159"/>
        <v>0</v>
      </c>
      <c r="N8258" s="5">
        <v>4750.9794504304991</v>
      </c>
      <c r="O8258" s="5">
        <f t="shared" si="1166"/>
        <v>5186.9420999999993</v>
      </c>
      <c r="P8258" s="5">
        <f t="shared" si="1167"/>
        <v>740</v>
      </c>
      <c r="Q8258" s="5">
        <f t="shared" si="1161"/>
        <v>0</v>
      </c>
      <c r="R8258" s="5">
        <f>IF(O8258&gt;(P8258+U8258),O8258-P8258-U8258, 0)</f>
        <v>0</v>
      </c>
      <c r="S8258" s="5">
        <f t="shared" si="1162"/>
        <v>0</v>
      </c>
      <c r="T8258" s="5">
        <f t="shared" si="1163"/>
        <v>0</v>
      </c>
      <c r="U8258" s="5">
        <f>IF(O8258&gt;P8258,IF(V8257*($B$6/100)&gt;=O8258-P8258,(O8258-P8258), V8257*($B$6/100)), 0)</f>
        <v>4446.9420999999993</v>
      </c>
      <c r="V8258" s="5">
        <f>V8257+(T8258*($B$5/100))-(U8258/($B$6/100))</f>
        <v>141254.44648541103</v>
      </c>
      <c r="W8258" s="5">
        <f t="shared" si="1164"/>
        <v>3531.3611621352757</v>
      </c>
    </row>
    <row r="8259" spans="4:23" x14ac:dyDescent="0.25">
      <c r="D8259">
        <f t="shared" si="1165"/>
        <v>8257</v>
      </c>
      <c r="E8259" s="3">
        <v>44175</v>
      </c>
      <c r="F8259" s="4">
        <v>0</v>
      </c>
      <c r="G8259">
        <v>30</v>
      </c>
      <c r="H8259">
        <v>0</v>
      </c>
      <c r="I8259" s="5">
        <f t="shared" si="1160"/>
        <v>4</v>
      </c>
      <c r="J8259" s="22">
        <v>0</v>
      </c>
      <c r="K8259">
        <v>1.4903E-4</v>
      </c>
      <c r="L8259" s="5" cm="1">
        <f t="array" ref="L8259">_xlfn.IFS(I8259=0, 0, I8259&gt;34, 0, AND(I8259&gt;0, I8259&lt;35), VLOOKUP(I8259, $A$63:$C$96, 3))</f>
        <v>740</v>
      </c>
      <c r="M8259" s="5">
        <f t="shared" ref="M8259:M8322" si="1168">$B$11*$B$4*J8259*1000</f>
        <v>0</v>
      </c>
      <c r="N8259" s="5">
        <v>3559.7356069003026</v>
      </c>
      <c r="O8259" s="5">
        <f t="shared" si="1166"/>
        <v>4198.1751000000004</v>
      </c>
      <c r="P8259" s="5">
        <f t="shared" si="1167"/>
        <v>740</v>
      </c>
      <c r="Q8259" s="5">
        <f t="shared" si="1161"/>
        <v>0</v>
      </c>
      <c r="R8259" s="5">
        <f>IF(O8259&gt;(P8259+U8259),O8259-P8259-U8259, 0)</f>
        <v>0</v>
      </c>
      <c r="S8259" s="5">
        <f t="shared" si="1162"/>
        <v>0</v>
      </c>
      <c r="T8259" s="5">
        <f t="shared" si="1163"/>
        <v>0</v>
      </c>
      <c r="U8259" s="5">
        <f>IF(O8259&gt;P8259,IF(V8258*($B$6/100)&gt;=O8259-P8259,(O8259-P8259), V8258*($B$6/100)), 0)</f>
        <v>3458.1751000000004</v>
      </c>
      <c r="V8259" s="5">
        <f>V8258+(T8259*($B$5/100))-(U8259/($B$6/100))</f>
        <v>136314.19634255389</v>
      </c>
      <c r="W8259" s="5">
        <f t="shared" si="1164"/>
        <v>3407.8549085638469</v>
      </c>
    </row>
    <row r="8260" spans="4:23" x14ac:dyDescent="0.25">
      <c r="D8260">
        <f t="shared" si="1165"/>
        <v>8258</v>
      </c>
      <c r="E8260" s="3">
        <v>44175</v>
      </c>
      <c r="F8260" s="4">
        <v>4.1666666666666664E-2</v>
      </c>
      <c r="G8260">
        <v>30</v>
      </c>
      <c r="H8260">
        <v>0</v>
      </c>
      <c r="I8260" s="5">
        <f t="shared" ref="I8260:I8323" si="1169">ROUND((G8260/10)*((LN(99/0.03)/(LN(10/0.03)))),0)</f>
        <v>4</v>
      </c>
      <c r="J8260" s="22">
        <v>0</v>
      </c>
      <c r="K8260">
        <v>1.1294999999999999E-4</v>
      </c>
      <c r="L8260" s="5" cm="1">
        <f t="array" ref="L8260">_xlfn.IFS(I8260=0, 0, I8260&gt;34, 0, AND(I8260&gt;0, I8260&lt;35), VLOOKUP(I8260, $A$63:$C$96, 3))</f>
        <v>740</v>
      </c>
      <c r="M8260" s="5">
        <f t="shared" si="1168"/>
        <v>0</v>
      </c>
      <c r="N8260" s="5">
        <v>3155.8542913241254</v>
      </c>
      <c r="O8260" s="5">
        <f t="shared" si="1166"/>
        <v>3181.8014999999996</v>
      </c>
      <c r="P8260" s="5">
        <f t="shared" si="1167"/>
        <v>740</v>
      </c>
      <c r="Q8260" s="5">
        <f t="shared" ref="Q8260:Q8323" si="1170">IF((L8260+M8260-P8260)&lt;($B$8/100)*$B$3,L8260+M8260-P8260,($B$8/100)*$B$3)</f>
        <v>0</v>
      </c>
      <c r="R8260" s="5">
        <f>IF(O8260&gt;(P8260+U8260),O8260-P8260-U8260, 0)</f>
        <v>0</v>
      </c>
      <c r="S8260" s="5">
        <f t="shared" ref="S8260:S8323" si="1171">IF((IF((L8260+M8260)&gt;O8260,L8260+M8260-P8260-Q8260,0))&lt;((N8260*3.595182*($B$7/100))/($B$5/100)),L8260+M8260-P8260-Q8260, N8260*3.595182*($B$7/100)/($B$5/100))</f>
        <v>0</v>
      </c>
      <c r="T8260" s="5">
        <f t="shared" ref="T8260:T8323" si="1172">((L8260+M8260)-P8260-S8260)</f>
        <v>0</v>
      </c>
      <c r="U8260" s="5">
        <f>IF(O8260&gt;P8260,IF(V8259*($B$6/100)&gt;=O8260-P8260,(O8260-P8260), V8259*($B$6/100)), 0)</f>
        <v>2441.8014999999996</v>
      </c>
      <c r="V8260" s="5">
        <f>V8259+(T8260*($B$5/100))-(U8260/($B$6/100))</f>
        <v>132825.90848541103</v>
      </c>
      <c r="W8260" s="5">
        <f t="shared" ref="W8260:W8323" si="1173">V8260/40</f>
        <v>3320.6477121352755</v>
      </c>
    </row>
    <row r="8261" spans="4:23" x14ac:dyDescent="0.25">
      <c r="D8261">
        <f t="shared" ref="D8261:D8324" si="1174">D8260+1</f>
        <v>8259</v>
      </c>
      <c r="E8261" s="3">
        <v>44175</v>
      </c>
      <c r="F8261" s="4">
        <v>8.3333333333333329E-2</v>
      </c>
      <c r="G8261">
        <v>40</v>
      </c>
      <c r="H8261">
        <v>0</v>
      </c>
      <c r="I8261" s="5">
        <f t="shared" si="1169"/>
        <v>6</v>
      </c>
      <c r="J8261" s="22">
        <v>0</v>
      </c>
      <c r="K8261">
        <v>8.9509999999999988E-5</v>
      </c>
      <c r="L8261" s="5" cm="1">
        <f t="array" ref="L8261">_xlfn.IFS(I8261=0, 0, I8261&gt;34, 0, AND(I8261&gt;0, I8261&lt;35), VLOOKUP(I8261, $A$63:$C$96, 3))</f>
        <v>2980</v>
      </c>
      <c r="M8261" s="5">
        <f t="shared" si="1168"/>
        <v>0</v>
      </c>
      <c r="N8261" s="5">
        <v>3148.0582653740985</v>
      </c>
      <c r="O8261" s="5">
        <f t="shared" ref="O8261:O8324" si="1175">$B$2*K8261*1000</f>
        <v>2521.4966999999997</v>
      </c>
      <c r="P8261" s="5">
        <f t="shared" ref="P8261:P8324" si="1176">IF(O8261&gt;=(L8261+M8261),L8261+M8261,O8261)</f>
        <v>2521.4966999999997</v>
      </c>
      <c r="Q8261" s="5">
        <f t="shared" si="1170"/>
        <v>458.50330000000031</v>
      </c>
      <c r="R8261" s="5">
        <f>IF(O8261&gt;(P8261+U8261),O8261-P8261-U8261, 0)</f>
        <v>0</v>
      </c>
      <c r="S8261" s="5">
        <f t="shared" si="1171"/>
        <v>0</v>
      </c>
      <c r="T8261" s="5">
        <f t="shared" si="1172"/>
        <v>458.50330000000031</v>
      </c>
      <c r="U8261" s="5">
        <f>IF(O8261&gt;P8261,IF(V8260*($B$6/100)&gt;=O8261-P8261,(O8261-P8261), V8260*($B$6/100)), 0)</f>
        <v>0</v>
      </c>
      <c r="V8261" s="5">
        <f>V8260+(T8261*($B$5/100))-(U8261/($B$6/100))</f>
        <v>133146.86079541102</v>
      </c>
      <c r="W8261" s="5">
        <f t="shared" si="1173"/>
        <v>3328.6715198852753</v>
      </c>
    </row>
    <row r="8262" spans="4:23" x14ac:dyDescent="0.25">
      <c r="D8262">
        <f t="shared" si="1174"/>
        <v>8260</v>
      </c>
      <c r="E8262" s="3">
        <v>44175</v>
      </c>
      <c r="F8262" s="4">
        <v>0.125</v>
      </c>
      <c r="G8262">
        <v>50</v>
      </c>
      <c r="H8262">
        <v>0</v>
      </c>
      <c r="I8262" s="5">
        <f t="shared" si="1169"/>
        <v>7</v>
      </c>
      <c r="J8262" s="22">
        <v>0</v>
      </c>
      <c r="K8262">
        <v>7.729E-5</v>
      </c>
      <c r="L8262" s="5" cm="1">
        <f t="array" ref="L8262">_xlfn.IFS(I8262=0, 0, I8262&gt;34, 0, AND(I8262&gt;0, I8262&lt;35), VLOOKUP(I8262, $A$63:$C$96, 3))</f>
        <v>4800</v>
      </c>
      <c r="M8262" s="5">
        <f t="shared" si="1168"/>
        <v>0</v>
      </c>
      <c r="N8262" s="5">
        <v>3272.1009250674852</v>
      </c>
      <c r="O8262" s="5">
        <f t="shared" si="1175"/>
        <v>2177.2593000000002</v>
      </c>
      <c r="P8262" s="5">
        <f t="shared" si="1176"/>
        <v>2177.2593000000002</v>
      </c>
      <c r="Q8262" s="5">
        <f t="shared" si="1170"/>
        <v>487.20077413479089</v>
      </c>
      <c r="R8262" s="5">
        <f>IF(O8262&gt;(P8262+U8262),O8262-P8262-U8262, 0)</f>
        <v>0</v>
      </c>
      <c r="S8262" s="5">
        <f t="shared" si="1171"/>
        <v>1680.542621140853</v>
      </c>
      <c r="T8262" s="5">
        <f t="shared" si="1172"/>
        <v>942.19807885914679</v>
      </c>
      <c r="U8262" s="5">
        <f>IF(O8262&gt;P8262,IF(V8261*($B$6/100)&gt;=O8262-P8262,(O8262-P8262), V8261*($B$6/100)), 0)</f>
        <v>0</v>
      </c>
      <c r="V8262" s="5">
        <f>V8261+(T8262*($B$5/100))-(U8262/($B$6/100))</f>
        <v>133806.39945061243</v>
      </c>
      <c r="W8262" s="5">
        <f t="shared" si="1173"/>
        <v>3345.1599862653106</v>
      </c>
    </row>
    <row r="8263" spans="4:23" x14ac:dyDescent="0.25">
      <c r="D8263">
        <f t="shared" si="1174"/>
        <v>8261</v>
      </c>
      <c r="E8263" s="3">
        <v>44175</v>
      </c>
      <c r="F8263" s="4">
        <v>0.16666666666666666</v>
      </c>
      <c r="G8263">
        <v>50</v>
      </c>
      <c r="H8263">
        <v>0</v>
      </c>
      <c r="I8263" s="5">
        <f t="shared" si="1169"/>
        <v>7</v>
      </c>
      <c r="J8263" s="22">
        <v>0</v>
      </c>
      <c r="K8263">
        <v>7.2940000000000003E-5</v>
      </c>
      <c r="L8263" s="5" cm="1">
        <f t="array" ref="L8263">_xlfn.IFS(I8263=0, 0, I8263&gt;34, 0, AND(I8263&gt;0, I8263&lt;35), VLOOKUP(I8263, $A$63:$C$96, 3))</f>
        <v>4800</v>
      </c>
      <c r="M8263" s="5">
        <f t="shared" si="1168"/>
        <v>0</v>
      </c>
      <c r="N8263" s="5">
        <v>3553.5376747037722</v>
      </c>
      <c r="O8263" s="5">
        <f t="shared" si="1175"/>
        <v>2054.7197999999999</v>
      </c>
      <c r="P8263" s="5">
        <f t="shared" si="1176"/>
        <v>2054.7197999999999</v>
      </c>
      <c r="Q8263" s="5">
        <f t="shared" si="1170"/>
        <v>487.20077413479089</v>
      </c>
      <c r="R8263" s="5">
        <f>IF(O8263&gt;(P8263+U8263),O8263-P8263-U8263, 0)</f>
        <v>0</v>
      </c>
      <c r="S8263" s="5">
        <f t="shared" si="1171"/>
        <v>1825.0878120595512</v>
      </c>
      <c r="T8263" s="5">
        <f t="shared" si="1172"/>
        <v>920.19238794044895</v>
      </c>
      <c r="U8263" s="5">
        <f>IF(O8263&gt;P8263,IF(V8262*($B$6/100)&gt;=O8263-P8263,(O8263-P8263), V8262*($B$6/100)), 0)</f>
        <v>0</v>
      </c>
      <c r="V8263" s="5">
        <f>V8262+(T8263*($B$5/100))-(U8263/($B$6/100))</f>
        <v>134450.53412217073</v>
      </c>
      <c r="W8263" s="5">
        <f t="shared" si="1173"/>
        <v>3361.2633530542685</v>
      </c>
    </row>
    <row r="8264" spans="4:23" x14ac:dyDescent="0.25">
      <c r="D8264">
        <f t="shared" si="1174"/>
        <v>8262</v>
      </c>
      <c r="E8264" s="3">
        <v>44175</v>
      </c>
      <c r="F8264" s="4">
        <v>0.20833333333333334</v>
      </c>
      <c r="G8264">
        <v>40</v>
      </c>
      <c r="H8264">
        <v>0</v>
      </c>
      <c r="I8264" s="5">
        <f t="shared" si="1169"/>
        <v>6</v>
      </c>
      <c r="J8264" s="22">
        <v>0</v>
      </c>
      <c r="K8264">
        <v>7.3309999999999988E-5</v>
      </c>
      <c r="L8264" s="5" cm="1">
        <f t="array" ref="L8264">_xlfn.IFS(I8264=0, 0, I8264&gt;34, 0, AND(I8264&gt;0, I8264&lt;35), VLOOKUP(I8264, $A$63:$C$96, 3))</f>
        <v>2980</v>
      </c>
      <c r="M8264" s="5">
        <f t="shared" si="1168"/>
        <v>0</v>
      </c>
      <c r="N8264" s="5">
        <v>3961.920231433643</v>
      </c>
      <c r="O8264" s="5">
        <f t="shared" si="1175"/>
        <v>2065.1426999999994</v>
      </c>
      <c r="P8264" s="5">
        <f t="shared" si="1176"/>
        <v>2065.1426999999994</v>
      </c>
      <c r="Q8264" s="5">
        <f t="shared" si="1170"/>
        <v>487.20077413479089</v>
      </c>
      <c r="R8264" s="5">
        <f>IF(O8264&gt;(P8264+U8264),O8264-P8264-U8264, 0)</f>
        <v>0</v>
      </c>
      <c r="S8264" s="5">
        <f t="shared" si="1171"/>
        <v>427.65652586520969</v>
      </c>
      <c r="T8264" s="5">
        <f t="shared" si="1172"/>
        <v>487.20077413479089</v>
      </c>
      <c r="U8264" s="5">
        <f>IF(O8264&gt;P8264,IF(V8263*($B$6/100)&gt;=O8264-P8264,(O8264-P8264), V8263*($B$6/100)), 0)</f>
        <v>0</v>
      </c>
      <c r="V8264" s="5">
        <f>V8263+(T8264*($B$5/100))-(U8264/($B$6/100))</f>
        <v>134791.57466406509</v>
      </c>
      <c r="W8264" s="5">
        <f t="shared" si="1173"/>
        <v>3369.7893666016271</v>
      </c>
    </row>
    <row r="8265" spans="4:23" x14ac:dyDescent="0.25">
      <c r="D8265">
        <f t="shared" si="1174"/>
        <v>8263</v>
      </c>
      <c r="E8265" s="3">
        <v>44175</v>
      </c>
      <c r="F8265" s="4">
        <v>0.25</v>
      </c>
      <c r="G8265">
        <v>40</v>
      </c>
      <c r="H8265">
        <v>0</v>
      </c>
      <c r="I8265" s="5">
        <f t="shared" si="1169"/>
        <v>6</v>
      </c>
      <c r="J8265" s="22">
        <v>0</v>
      </c>
      <c r="K8265">
        <v>7.9889999999999996E-5</v>
      </c>
      <c r="L8265" s="5" cm="1">
        <f t="array" ref="L8265">_xlfn.IFS(I8265=0, 0, I8265&gt;34, 0, AND(I8265&gt;0, I8265&lt;35), VLOOKUP(I8265, $A$63:$C$96, 3))</f>
        <v>2980</v>
      </c>
      <c r="M8265" s="5">
        <f t="shared" si="1168"/>
        <v>0</v>
      </c>
      <c r="N8265" s="5">
        <v>4884.6530216884921</v>
      </c>
      <c r="O8265" s="5">
        <f t="shared" si="1175"/>
        <v>2250.5012999999999</v>
      </c>
      <c r="P8265" s="5">
        <f t="shared" si="1176"/>
        <v>2250.5012999999999</v>
      </c>
      <c r="Q8265" s="5">
        <f t="shared" si="1170"/>
        <v>487.20077413479089</v>
      </c>
      <c r="R8265" s="5">
        <f>IF(O8265&gt;(P8265+U8265),O8265-P8265-U8265, 0)</f>
        <v>0</v>
      </c>
      <c r="S8265" s="5">
        <f t="shared" si="1171"/>
        <v>242.29792586520921</v>
      </c>
      <c r="T8265" s="5">
        <f t="shared" si="1172"/>
        <v>487.20077413479089</v>
      </c>
      <c r="U8265" s="5">
        <f>IF(O8265&gt;P8265,IF(V8264*($B$6/100)&gt;=O8265-P8265,(O8265-P8265), V8264*($B$6/100)), 0)</f>
        <v>0</v>
      </c>
      <c r="V8265" s="5">
        <f>V8264+(T8265*($B$5/100))-(U8265/($B$6/100))</f>
        <v>135132.61520595945</v>
      </c>
      <c r="W8265" s="5">
        <f t="shared" si="1173"/>
        <v>3378.3153801489862</v>
      </c>
    </row>
    <row r="8266" spans="4:23" x14ac:dyDescent="0.25">
      <c r="D8266">
        <f t="shared" si="1174"/>
        <v>8264</v>
      </c>
      <c r="E8266" s="3">
        <v>44175</v>
      </c>
      <c r="F8266" s="4">
        <v>0.29166666666666669</v>
      </c>
      <c r="G8266">
        <v>50</v>
      </c>
      <c r="H8266">
        <v>0</v>
      </c>
      <c r="I8266" s="5">
        <f t="shared" si="1169"/>
        <v>7</v>
      </c>
      <c r="J8266" s="22">
        <v>0</v>
      </c>
      <c r="K8266">
        <v>9.8059999999999993E-5</v>
      </c>
      <c r="L8266" s="5" cm="1">
        <f t="array" ref="L8266">_xlfn.IFS(I8266=0, 0, I8266&gt;34, 0, AND(I8266&gt;0, I8266&lt;35), VLOOKUP(I8266, $A$63:$C$96, 3))</f>
        <v>4800</v>
      </c>
      <c r="M8266" s="5">
        <f t="shared" si="1168"/>
        <v>0</v>
      </c>
      <c r="N8266" s="5">
        <v>6416.9281313808988</v>
      </c>
      <c r="O8266" s="5">
        <f t="shared" si="1175"/>
        <v>2762.3501999999999</v>
      </c>
      <c r="P8266" s="5">
        <f t="shared" si="1176"/>
        <v>2762.3501999999999</v>
      </c>
      <c r="Q8266" s="5">
        <f t="shared" si="1170"/>
        <v>487.20077413479089</v>
      </c>
      <c r="R8266" s="5">
        <f>IF(O8266&gt;(P8266+U8266),O8266-P8266-U8266, 0)</f>
        <v>0</v>
      </c>
      <c r="S8266" s="5">
        <f t="shared" si="1171"/>
        <v>1550.4490258652093</v>
      </c>
      <c r="T8266" s="5">
        <f t="shared" si="1172"/>
        <v>487.20077413479089</v>
      </c>
      <c r="U8266" s="5">
        <f>IF(O8266&gt;P8266,IF(V8265*($B$6/100)&gt;=O8266-P8266,(O8266-P8266), V8265*($B$6/100)), 0)</f>
        <v>0</v>
      </c>
      <c r="V8266" s="5">
        <f>V8265+(T8266*($B$5/100))-(U8266/($B$6/100))</f>
        <v>135473.6557478538</v>
      </c>
      <c r="W8266" s="5">
        <f t="shared" si="1173"/>
        <v>3386.8413936963452</v>
      </c>
    </row>
    <row r="8267" spans="4:23" x14ac:dyDescent="0.25">
      <c r="D8267">
        <f t="shared" si="1174"/>
        <v>8265</v>
      </c>
      <c r="E8267" s="3">
        <v>44175</v>
      </c>
      <c r="F8267" s="4">
        <v>0.33333333333333331</v>
      </c>
      <c r="G8267">
        <v>30</v>
      </c>
      <c r="H8267">
        <v>0</v>
      </c>
      <c r="I8267" s="5">
        <f t="shared" si="1169"/>
        <v>4</v>
      </c>
      <c r="J8267" s="22">
        <v>4.9489515646110373E-6</v>
      </c>
      <c r="K8267">
        <v>1.2790000000000002E-4</v>
      </c>
      <c r="L8267" s="5" cm="1">
        <f t="array" ref="L8267">_xlfn.IFS(I8267=0, 0, I8267&gt;34, 0, AND(I8267&gt;0, I8267&lt;35), VLOOKUP(I8267, $A$63:$C$96, 3))</f>
        <v>740</v>
      </c>
      <c r="M8267" s="5">
        <f t="shared" si="1168"/>
        <v>23.507519931902429</v>
      </c>
      <c r="N8267" s="5">
        <v>7813.1670357092089</v>
      </c>
      <c r="O8267" s="5">
        <f t="shared" si="1175"/>
        <v>3602.9430000000007</v>
      </c>
      <c r="P8267" s="5">
        <f t="shared" si="1176"/>
        <v>763.50751993190238</v>
      </c>
      <c r="Q8267" s="5">
        <f t="shared" si="1170"/>
        <v>0</v>
      </c>
      <c r="R8267" s="5">
        <f>IF(O8267&gt;(P8267+U8267),O8267-P8267-U8267, 0)</f>
        <v>0</v>
      </c>
      <c r="S8267" s="5">
        <f t="shared" si="1171"/>
        <v>0</v>
      </c>
      <c r="T8267" s="5">
        <f t="shared" si="1172"/>
        <v>0</v>
      </c>
      <c r="U8267" s="5">
        <f>IF(O8267&gt;P8267,IF(V8266*($B$6/100)&gt;=O8267-P8267,(O8267-P8267), V8266*($B$6/100)), 0)</f>
        <v>2839.4354800680985</v>
      </c>
      <c r="V8267" s="5">
        <f>V8266+(T8267*($B$5/100))-(U8267/($B$6/100))</f>
        <v>131417.31934775651</v>
      </c>
      <c r="W8267" s="5">
        <f t="shared" si="1173"/>
        <v>3285.4329836939128</v>
      </c>
    </row>
    <row r="8268" spans="4:23" x14ac:dyDescent="0.25">
      <c r="D8268">
        <f t="shared" si="1174"/>
        <v>8266</v>
      </c>
      <c r="E8268" s="3">
        <v>44175</v>
      </c>
      <c r="F8268" s="4">
        <v>0.375</v>
      </c>
      <c r="G8268">
        <v>50</v>
      </c>
      <c r="H8268">
        <v>2</v>
      </c>
      <c r="I8268" s="5">
        <f t="shared" si="1169"/>
        <v>7</v>
      </c>
      <c r="J8268" s="22">
        <v>2.9693709387666222E-5</v>
      </c>
      <c r="K8268">
        <v>1.4007000000000001E-4</v>
      </c>
      <c r="L8268" s="5" cm="1">
        <f t="array" ref="L8268">_xlfn.IFS(I8268=0, 0, I8268&gt;34, 0, AND(I8268&gt;0, I8268&lt;35), VLOOKUP(I8268, $A$63:$C$96, 3))</f>
        <v>4800</v>
      </c>
      <c r="M8268" s="5">
        <f t="shared" si="1168"/>
        <v>141.04511959141456</v>
      </c>
      <c r="N8268" s="5">
        <v>8451.764775087202</v>
      </c>
      <c r="O8268" s="5">
        <f t="shared" si="1175"/>
        <v>3945.7719000000002</v>
      </c>
      <c r="P8268" s="5">
        <f t="shared" si="1176"/>
        <v>3945.7719000000002</v>
      </c>
      <c r="Q8268" s="5">
        <f t="shared" si="1170"/>
        <v>487.20077413479089</v>
      </c>
      <c r="R8268" s="5">
        <f>IF(O8268&gt;(P8268+U8268),O8268-P8268-U8268, 0)</f>
        <v>0</v>
      </c>
      <c r="S8268" s="5">
        <f t="shared" si="1171"/>
        <v>508.07244545662365</v>
      </c>
      <c r="T8268" s="5">
        <f t="shared" si="1172"/>
        <v>487.20077413479089</v>
      </c>
      <c r="U8268" s="5">
        <f>IF(O8268&gt;P8268,IF(V8267*($B$6/100)&gt;=O8268-P8268,(O8268-P8268), V8267*($B$6/100)), 0)</f>
        <v>0</v>
      </c>
      <c r="V8268" s="5">
        <f>V8267+(T8268*($B$5/100))-(U8268/($B$6/100))</f>
        <v>131758.35988965086</v>
      </c>
      <c r="W8268" s="5">
        <f t="shared" si="1173"/>
        <v>3293.9589972412714</v>
      </c>
    </row>
    <row r="8269" spans="4:23" x14ac:dyDescent="0.25">
      <c r="D8269">
        <f t="shared" si="1174"/>
        <v>8267</v>
      </c>
      <c r="E8269" s="3">
        <v>44175</v>
      </c>
      <c r="F8269" s="4">
        <v>0.41666666666666669</v>
      </c>
      <c r="G8269">
        <v>50</v>
      </c>
      <c r="H8269">
        <v>0</v>
      </c>
      <c r="I8269" s="5">
        <f t="shared" si="1169"/>
        <v>7</v>
      </c>
      <c r="J8269" s="22">
        <v>3.711713673458278E-5</v>
      </c>
      <c r="K8269">
        <v>1.3701000000000002E-4</v>
      </c>
      <c r="L8269" s="5" cm="1">
        <f t="array" ref="L8269">_xlfn.IFS(I8269=0, 0, I8269&gt;34, 0, AND(I8269&gt;0, I8269&lt;35), VLOOKUP(I8269, $A$63:$C$96, 3))</f>
        <v>4800</v>
      </c>
      <c r="M8269" s="5">
        <f t="shared" si="1168"/>
        <v>176.30639948926822</v>
      </c>
      <c r="N8269" s="5">
        <v>8497.6768946111424</v>
      </c>
      <c r="O8269" s="5">
        <f t="shared" si="1175"/>
        <v>3859.5717000000004</v>
      </c>
      <c r="P8269" s="5">
        <f t="shared" si="1176"/>
        <v>3859.5717000000004</v>
      </c>
      <c r="Q8269" s="5">
        <f t="shared" si="1170"/>
        <v>487.20077413479089</v>
      </c>
      <c r="R8269" s="5">
        <f>IF(O8269&gt;(P8269+U8269),O8269-P8269-U8269, 0)</f>
        <v>0</v>
      </c>
      <c r="S8269" s="5">
        <f t="shared" si="1171"/>
        <v>629.53392535447688</v>
      </c>
      <c r="T8269" s="5">
        <f t="shared" si="1172"/>
        <v>487.20077413479089</v>
      </c>
      <c r="U8269" s="5">
        <f>IF(O8269&gt;P8269,IF(V8268*($B$6/100)&gt;=O8269-P8269,(O8269-P8269), V8268*($B$6/100)), 0)</f>
        <v>0</v>
      </c>
      <c r="V8269" s="5">
        <f>V8268+(T8269*($B$5/100))-(U8269/($B$6/100))</f>
        <v>132099.40043154522</v>
      </c>
      <c r="W8269" s="5">
        <f t="shared" si="1173"/>
        <v>3302.4850107886305</v>
      </c>
    </row>
    <row r="8270" spans="4:23" x14ac:dyDescent="0.25">
      <c r="D8270">
        <f t="shared" si="1174"/>
        <v>8268</v>
      </c>
      <c r="E8270" s="3">
        <v>44175</v>
      </c>
      <c r="F8270" s="4">
        <v>0.45833333333333331</v>
      </c>
      <c r="G8270">
        <v>40</v>
      </c>
      <c r="H8270">
        <v>0</v>
      </c>
      <c r="I8270" s="5">
        <f t="shared" si="1169"/>
        <v>6</v>
      </c>
      <c r="J8270" s="22">
        <v>5.9387418775332444E-5</v>
      </c>
      <c r="K8270">
        <v>1.2783E-4</v>
      </c>
      <c r="L8270" s="5" cm="1">
        <f t="array" ref="L8270">_xlfn.IFS(I8270=0, 0, I8270&gt;34, 0, AND(I8270&gt;0, I8270&lt;35), VLOOKUP(I8270, $A$63:$C$96, 3))</f>
        <v>2980</v>
      </c>
      <c r="M8270" s="5">
        <f t="shared" si="1168"/>
        <v>282.09023918282912</v>
      </c>
      <c r="N8270" s="5">
        <v>8306.3741231158147</v>
      </c>
      <c r="O8270" s="5">
        <f t="shared" si="1175"/>
        <v>3600.9711000000002</v>
      </c>
      <c r="P8270" s="5">
        <f t="shared" si="1176"/>
        <v>3262.090239182829</v>
      </c>
      <c r="Q8270" s="5">
        <f t="shared" si="1170"/>
        <v>0</v>
      </c>
      <c r="R8270" s="5">
        <f>IF(O8270&gt;(P8270+U8270),O8270-P8270-U8270, 0)</f>
        <v>0</v>
      </c>
      <c r="S8270" s="5">
        <f t="shared" si="1171"/>
        <v>0</v>
      </c>
      <c r="T8270" s="5">
        <f t="shared" si="1172"/>
        <v>0</v>
      </c>
      <c r="U8270" s="5">
        <f>IF(O8270&gt;P8270,IF(V8269*($B$6/100)&gt;=O8270-P8270,(O8270-P8270), V8269*($B$6/100)), 0)</f>
        <v>338.8808608171712</v>
      </c>
      <c r="V8270" s="5">
        <f>V8269+(T8270*($B$5/100))-(U8270/($B$6/100))</f>
        <v>131615.28491609212</v>
      </c>
      <c r="W8270" s="5">
        <f t="shared" si="1173"/>
        <v>3290.3821229023029</v>
      </c>
    </row>
    <row r="8271" spans="4:23" x14ac:dyDescent="0.25">
      <c r="D8271">
        <f t="shared" si="1174"/>
        <v>8269</v>
      </c>
      <c r="E8271" s="3">
        <v>44175</v>
      </c>
      <c r="F8271" s="4">
        <v>0.5</v>
      </c>
      <c r="G8271">
        <v>40</v>
      </c>
      <c r="H8271">
        <v>0</v>
      </c>
      <c r="I8271" s="5">
        <f t="shared" si="1169"/>
        <v>6</v>
      </c>
      <c r="J8271" s="22">
        <v>5.9387418775332444E-5</v>
      </c>
      <c r="K8271">
        <v>1.2057000000000001E-4</v>
      </c>
      <c r="L8271" s="5" cm="1">
        <f t="array" ref="L8271">_xlfn.IFS(I8271=0, 0, I8271&gt;34, 0, AND(I8271&gt;0, I8271&lt;35), VLOOKUP(I8271, $A$63:$C$96, 3))</f>
        <v>2980</v>
      </c>
      <c r="M8271" s="5">
        <f t="shared" si="1168"/>
        <v>282.09023918282912</v>
      </c>
      <c r="N8271" s="5">
        <v>8109.0986623116632</v>
      </c>
      <c r="O8271" s="5">
        <f t="shared" si="1175"/>
        <v>3396.4569000000001</v>
      </c>
      <c r="P8271" s="5">
        <f t="shared" si="1176"/>
        <v>3262.090239182829</v>
      </c>
      <c r="Q8271" s="5">
        <f t="shared" si="1170"/>
        <v>0</v>
      </c>
      <c r="R8271" s="5">
        <f>IF(O8271&gt;(P8271+U8271),O8271-P8271-U8271, 0)</f>
        <v>0</v>
      </c>
      <c r="S8271" s="5">
        <f t="shared" si="1171"/>
        <v>0</v>
      </c>
      <c r="T8271" s="5">
        <f t="shared" si="1172"/>
        <v>0</v>
      </c>
      <c r="U8271" s="5">
        <f>IF(O8271&gt;P8271,IF(V8270*($B$6/100)&gt;=O8271-P8271,(O8271-P8271), V8270*($B$6/100)), 0)</f>
        <v>134.36666081717112</v>
      </c>
      <c r="V8271" s="5">
        <f>V8270+(T8271*($B$5/100))-(U8271/($B$6/100))</f>
        <v>131423.33254349616</v>
      </c>
      <c r="W8271" s="5">
        <f t="shared" si="1173"/>
        <v>3285.5833135874041</v>
      </c>
    </row>
    <row r="8272" spans="4:23" x14ac:dyDescent="0.25">
      <c r="D8272">
        <f t="shared" si="1174"/>
        <v>8270</v>
      </c>
      <c r="E8272" s="3">
        <v>44175</v>
      </c>
      <c r="F8272" s="4">
        <v>0.54166666666666663</v>
      </c>
      <c r="G8272">
        <v>40</v>
      </c>
      <c r="H8272">
        <v>0</v>
      </c>
      <c r="I8272" s="5">
        <f t="shared" si="1169"/>
        <v>6</v>
      </c>
      <c r="J8272" s="22">
        <v>4.9489515646110371E-5</v>
      </c>
      <c r="K8272">
        <v>1.1943E-4</v>
      </c>
      <c r="L8272" s="5" cm="1">
        <f t="array" ref="L8272">_xlfn.IFS(I8272=0, 0, I8272&gt;34, 0, AND(I8272&gt;0, I8272&lt;35), VLOOKUP(I8272, $A$63:$C$96, 3))</f>
        <v>2980</v>
      </c>
      <c r="M8272" s="5">
        <f t="shared" si="1168"/>
        <v>235.07519931902425</v>
      </c>
      <c r="N8272" s="5">
        <v>7869.5592125762632</v>
      </c>
      <c r="O8272" s="5">
        <f t="shared" si="1175"/>
        <v>3364.3431</v>
      </c>
      <c r="P8272" s="5">
        <f t="shared" si="1176"/>
        <v>3215.0751993190243</v>
      </c>
      <c r="Q8272" s="5">
        <f t="shared" si="1170"/>
        <v>0</v>
      </c>
      <c r="R8272" s="5">
        <f>IF(O8272&gt;(P8272+U8272),O8272-P8272-U8272, 0)</f>
        <v>0</v>
      </c>
      <c r="S8272" s="5">
        <f t="shared" si="1171"/>
        <v>0</v>
      </c>
      <c r="T8272" s="5">
        <f t="shared" si="1172"/>
        <v>0</v>
      </c>
      <c r="U8272" s="5">
        <f>IF(O8272&gt;P8272,IF(V8271*($B$6/100)&gt;=O8272-P8272,(O8272-P8272), V8271*($B$6/100)), 0)</f>
        <v>149.2679006809758</v>
      </c>
      <c r="V8272" s="5">
        <f>V8271+(T8272*($B$5/100))-(U8272/($B$6/100))</f>
        <v>131210.09268538048</v>
      </c>
      <c r="W8272" s="5">
        <f t="shared" si="1173"/>
        <v>3280.2523171345119</v>
      </c>
    </row>
    <row r="8273" spans="4:23" x14ac:dyDescent="0.25">
      <c r="D8273">
        <f t="shared" si="1174"/>
        <v>8271</v>
      </c>
      <c r="E8273" s="3">
        <v>44175</v>
      </c>
      <c r="F8273" s="4">
        <v>0.58333333333333337</v>
      </c>
      <c r="G8273">
        <v>40</v>
      </c>
      <c r="H8273">
        <v>0</v>
      </c>
      <c r="I8273" s="5">
        <f t="shared" si="1169"/>
        <v>6</v>
      </c>
      <c r="J8273" s="22">
        <v>3.2168185169971744E-5</v>
      </c>
      <c r="K8273">
        <v>1.1614E-4</v>
      </c>
      <c r="L8273" s="5" cm="1">
        <f t="array" ref="L8273">_xlfn.IFS(I8273=0, 0, I8273&gt;34, 0, AND(I8273&gt;0, I8273&lt;35), VLOOKUP(I8273, $A$63:$C$96, 3))</f>
        <v>2980</v>
      </c>
      <c r="M8273" s="5">
        <f t="shared" si="1168"/>
        <v>152.79887955736578</v>
      </c>
      <c r="N8273" s="5">
        <v>7634.6899593256721</v>
      </c>
      <c r="O8273" s="5">
        <f t="shared" si="1175"/>
        <v>3271.6637999999998</v>
      </c>
      <c r="P8273" s="5">
        <f t="shared" si="1176"/>
        <v>3132.7988795573656</v>
      </c>
      <c r="Q8273" s="5">
        <f t="shared" si="1170"/>
        <v>0</v>
      </c>
      <c r="R8273" s="5">
        <f>IF(O8273&gt;(P8273+U8273),O8273-P8273-U8273, 0)</f>
        <v>0</v>
      </c>
      <c r="S8273" s="5">
        <f t="shared" si="1171"/>
        <v>0</v>
      </c>
      <c r="T8273" s="5">
        <f t="shared" si="1172"/>
        <v>0</v>
      </c>
      <c r="U8273" s="5">
        <f>IF(O8273&gt;P8273,IF(V8272*($B$6/100)&gt;=O8273-P8273,(O8273-P8273), V8272*($B$6/100)), 0)</f>
        <v>138.86492044263423</v>
      </c>
      <c r="V8273" s="5">
        <f>V8272+(T8273*($B$5/100))-(U8273/($B$6/100))</f>
        <v>131011.71422760529</v>
      </c>
      <c r="W8273" s="5">
        <f t="shared" si="1173"/>
        <v>3275.2928556901325</v>
      </c>
    </row>
    <row r="8274" spans="4:23" x14ac:dyDescent="0.25">
      <c r="D8274">
        <f t="shared" si="1174"/>
        <v>8272</v>
      </c>
      <c r="E8274" s="3">
        <v>44175</v>
      </c>
      <c r="F8274" s="4">
        <v>0.625</v>
      </c>
      <c r="G8274">
        <v>20</v>
      </c>
      <c r="H8274">
        <v>0</v>
      </c>
      <c r="I8274" s="5">
        <f t="shared" si="1169"/>
        <v>3</v>
      </c>
      <c r="J8274" s="22">
        <v>1.7321330476138631E-5</v>
      </c>
      <c r="K8274">
        <v>1.1843E-4</v>
      </c>
      <c r="L8274" s="5" cm="1">
        <f t="array" ref="L8274">_xlfn.IFS(I8274=0, 0, I8274&gt;34, 0, AND(I8274&gt;0, I8274&lt;35), VLOOKUP(I8274, $A$63:$C$96, 3))</f>
        <v>232</v>
      </c>
      <c r="M8274" s="5">
        <f t="shared" si="1168"/>
        <v>82.276319761658499</v>
      </c>
      <c r="N8274" s="5">
        <v>7553.1720712898032</v>
      </c>
      <c r="O8274" s="5">
        <f t="shared" si="1175"/>
        <v>3336.1731</v>
      </c>
      <c r="P8274" s="5">
        <f t="shared" si="1176"/>
        <v>314.2763197616585</v>
      </c>
      <c r="Q8274" s="5">
        <f t="shared" si="1170"/>
        <v>0</v>
      </c>
      <c r="R8274" s="5">
        <f>IF(O8274&gt;(P8274+U8274),O8274-P8274-U8274, 0)</f>
        <v>0</v>
      </c>
      <c r="S8274" s="5">
        <f t="shared" si="1171"/>
        <v>0</v>
      </c>
      <c r="T8274" s="5">
        <f t="shared" si="1172"/>
        <v>0</v>
      </c>
      <c r="U8274" s="5">
        <f>IF(O8274&gt;P8274,IF(V8273*($B$6/100)&gt;=O8274-P8274,(O8274-P8274), V8273*($B$6/100)), 0)</f>
        <v>3021.8967802383413</v>
      </c>
      <c r="V8274" s="5">
        <f>V8273+(T8274*($B$5/100))-(U8274/($B$6/100))</f>
        <v>126694.71882726481</v>
      </c>
      <c r="W8274" s="5">
        <f t="shared" si="1173"/>
        <v>3167.3679706816201</v>
      </c>
    </row>
    <row r="8275" spans="4:23" x14ac:dyDescent="0.25">
      <c r="D8275">
        <f t="shared" si="1174"/>
        <v>8273</v>
      </c>
      <c r="E8275" s="3">
        <v>44175</v>
      </c>
      <c r="F8275" s="4">
        <v>0.66666666666666663</v>
      </c>
      <c r="G8275">
        <v>40</v>
      </c>
      <c r="H8275">
        <v>0</v>
      </c>
      <c r="I8275" s="5">
        <f t="shared" si="1169"/>
        <v>6</v>
      </c>
      <c r="J8275" s="22">
        <v>2.4744757823055187E-6</v>
      </c>
      <c r="K8275">
        <v>1.3176E-4</v>
      </c>
      <c r="L8275" s="5" cm="1">
        <f t="array" ref="L8275">_xlfn.IFS(I8275=0, 0, I8275&gt;34, 0, AND(I8275&gt;0, I8275&lt;35), VLOOKUP(I8275, $A$63:$C$96, 3))</f>
        <v>2980</v>
      </c>
      <c r="M8275" s="5">
        <f t="shared" si="1168"/>
        <v>11.753759965951215</v>
      </c>
      <c r="N8275" s="5">
        <v>7636.1810236072279</v>
      </c>
      <c r="O8275" s="5">
        <f t="shared" si="1175"/>
        <v>3711.6792</v>
      </c>
      <c r="P8275" s="5">
        <f t="shared" si="1176"/>
        <v>2991.7537599659513</v>
      </c>
      <c r="Q8275" s="5">
        <f t="shared" si="1170"/>
        <v>0</v>
      </c>
      <c r="R8275" s="5">
        <f>IF(O8275&gt;(P8275+U8275),O8275-P8275-U8275, 0)</f>
        <v>0</v>
      </c>
      <c r="S8275" s="5">
        <f t="shared" si="1171"/>
        <v>0</v>
      </c>
      <c r="T8275" s="5">
        <f t="shared" si="1172"/>
        <v>0</v>
      </c>
      <c r="U8275" s="5">
        <f>IF(O8275&gt;P8275,IF(V8274*($B$6/100)&gt;=O8275-P8275,(O8275-P8275), V8274*($B$6/100)), 0)</f>
        <v>719.92544003404873</v>
      </c>
      <c r="V8275" s="5">
        <f>V8274+(T8275*($B$5/100))-(U8275/($B$6/100))</f>
        <v>125666.25391293045</v>
      </c>
      <c r="W8275" s="5">
        <f t="shared" si="1173"/>
        <v>3141.6563478232611</v>
      </c>
    </row>
    <row r="8276" spans="4:23" x14ac:dyDescent="0.25">
      <c r="D8276">
        <f t="shared" si="1174"/>
        <v>8274</v>
      </c>
      <c r="E8276" s="3">
        <v>44175</v>
      </c>
      <c r="F8276" s="4">
        <v>0.70833333333333337</v>
      </c>
      <c r="G8276">
        <v>40</v>
      </c>
      <c r="H8276">
        <v>0</v>
      </c>
      <c r="I8276" s="5">
        <f t="shared" si="1169"/>
        <v>6</v>
      </c>
      <c r="J8276" s="22">
        <v>0</v>
      </c>
      <c r="K8276">
        <v>1.7368E-4</v>
      </c>
      <c r="L8276" s="5" cm="1">
        <f t="array" ref="L8276">_xlfn.IFS(I8276=0, 0, I8276&gt;34, 0, AND(I8276&gt;0, I8276&lt;35), VLOOKUP(I8276, $A$63:$C$96, 3))</f>
        <v>2980</v>
      </c>
      <c r="M8276" s="5">
        <f t="shared" si="1168"/>
        <v>0</v>
      </c>
      <c r="N8276" s="5">
        <v>7854.1507565001957</v>
      </c>
      <c r="O8276" s="5">
        <f t="shared" si="1175"/>
        <v>4892.5655999999999</v>
      </c>
      <c r="P8276" s="5">
        <f t="shared" si="1176"/>
        <v>2980</v>
      </c>
      <c r="Q8276" s="5">
        <f t="shared" si="1170"/>
        <v>0</v>
      </c>
      <c r="R8276" s="5">
        <f>IF(O8276&gt;(P8276+U8276),O8276-P8276-U8276, 0)</f>
        <v>0</v>
      </c>
      <c r="S8276" s="5">
        <f t="shared" si="1171"/>
        <v>0</v>
      </c>
      <c r="T8276" s="5">
        <f t="shared" si="1172"/>
        <v>0</v>
      </c>
      <c r="U8276" s="5">
        <f>IF(O8276&gt;P8276,IF(V8275*($B$6/100)&gt;=O8276-P8276,(O8276-P8276), V8275*($B$6/100)), 0)</f>
        <v>1912.5655999999999</v>
      </c>
      <c r="V8276" s="5">
        <f>V8275+(T8276*($B$5/100))-(U8276/($B$6/100))</f>
        <v>122934.01734150188</v>
      </c>
      <c r="W8276" s="5">
        <f t="shared" si="1173"/>
        <v>3073.3504335375469</v>
      </c>
    </row>
    <row r="8277" spans="4:23" x14ac:dyDescent="0.25">
      <c r="D8277">
        <f t="shared" si="1174"/>
        <v>8275</v>
      </c>
      <c r="E8277" s="3">
        <v>44175</v>
      </c>
      <c r="F8277" s="4">
        <v>0.75</v>
      </c>
      <c r="G8277">
        <v>50</v>
      </c>
      <c r="H8277">
        <v>0</v>
      </c>
      <c r="I8277" s="5">
        <f t="shared" si="1169"/>
        <v>7</v>
      </c>
      <c r="J8277" s="22">
        <v>0</v>
      </c>
      <c r="K8277">
        <v>2.3592000000000003E-4</v>
      </c>
      <c r="L8277" s="5" cm="1">
        <f t="array" ref="L8277">_xlfn.IFS(I8277=0, 0, I8277&gt;34, 0, AND(I8277&gt;0, I8277&lt;35), VLOOKUP(I8277, $A$63:$C$96, 3))</f>
        <v>4800</v>
      </c>
      <c r="M8277" s="5">
        <f t="shared" si="1168"/>
        <v>0</v>
      </c>
      <c r="N8277" s="5">
        <v>7798.8084944719985</v>
      </c>
      <c r="O8277" s="5">
        <f t="shared" si="1175"/>
        <v>6645.8664000000008</v>
      </c>
      <c r="P8277" s="5">
        <f t="shared" si="1176"/>
        <v>4800</v>
      </c>
      <c r="Q8277" s="5">
        <f t="shared" si="1170"/>
        <v>0</v>
      </c>
      <c r="R8277" s="5">
        <f>IF(O8277&gt;(P8277+U8277),O8277-P8277-U8277, 0)</f>
        <v>0</v>
      </c>
      <c r="S8277" s="5">
        <f t="shared" si="1171"/>
        <v>0</v>
      </c>
      <c r="T8277" s="5">
        <f t="shared" si="1172"/>
        <v>0</v>
      </c>
      <c r="U8277" s="5">
        <f>IF(O8277&gt;P8277,IF(V8276*($B$6/100)&gt;=O8277-P8277,(O8277-P8277), V8276*($B$6/100)), 0)</f>
        <v>1845.8664000000008</v>
      </c>
      <c r="V8277" s="5">
        <f>V8276+(T8277*($B$5/100))-(U8277/($B$6/100))</f>
        <v>120297.06534150188</v>
      </c>
      <c r="W8277" s="5">
        <f t="shared" si="1173"/>
        <v>3007.4266335375469</v>
      </c>
    </row>
    <row r="8278" spans="4:23" x14ac:dyDescent="0.25">
      <c r="D8278">
        <f t="shared" si="1174"/>
        <v>8276</v>
      </c>
      <c r="E8278" s="3">
        <v>44175</v>
      </c>
      <c r="F8278" s="4">
        <v>0.79166666666666663</v>
      </c>
      <c r="G8278">
        <v>50</v>
      </c>
      <c r="H8278">
        <v>0</v>
      </c>
      <c r="I8278" s="5">
        <f t="shared" si="1169"/>
        <v>7</v>
      </c>
      <c r="J8278" s="22">
        <v>0</v>
      </c>
      <c r="K8278">
        <v>2.3764000000000001E-4</v>
      </c>
      <c r="L8278" s="5" cm="1">
        <f t="array" ref="L8278">_xlfn.IFS(I8278=0, 0, I8278&gt;34, 0, AND(I8278&gt;0, I8278&lt;35), VLOOKUP(I8278, $A$63:$C$96, 3))</f>
        <v>4800</v>
      </c>
      <c r="M8278" s="5">
        <f t="shared" si="1168"/>
        <v>0</v>
      </c>
      <c r="N8278" s="5">
        <v>7585.1972031728155</v>
      </c>
      <c r="O8278" s="5">
        <f t="shared" si="1175"/>
        <v>6694.3188</v>
      </c>
      <c r="P8278" s="5">
        <f t="shared" si="1176"/>
        <v>4800</v>
      </c>
      <c r="Q8278" s="5">
        <f t="shared" si="1170"/>
        <v>0</v>
      </c>
      <c r="R8278" s="5">
        <f>IF(O8278&gt;(P8278+U8278),O8278-P8278-U8278, 0)</f>
        <v>0</v>
      </c>
      <c r="S8278" s="5">
        <f t="shared" si="1171"/>
        <v>0</v>
      </c>
      <c r="T8278" s="5">
        <f t="shared" si="1172"/>
        <v>0</v>
      </c>
      <c r="U8278" s="5">
        <f>IF(O8278&gt;P8278,IF(V8277*($B$6/100)&gt;=O8278-P8278,(O8278-P8278), V8277*($B$6/100)), 0)</f>
        <v>1894.3188</v>
      </c>
      <c r="V8278" s="5">
        <f>V8277+(T8278*($B$5/100))-(U8278/($B$6/100))</f>
        <v>117590.89562721616</v>
      </c>
      <c r="W8278" s="5">
        <f t="shared" si="1173"/>
        <v>2939.772390680404</v>
      </c>
    </row>
    <row r="8279" spans="4:23" x14ac:dyDescent="0.25">
      <c r="D8279">
        <f t="shared" si="1174"/>
        <v>8277</v>
      </c>
      <c r="E8279" s="3">
        <v>44175</v>
      </c>
      <c r="F8279" s="4">
        <v>0.83333333333333337</v>
      </c>
      <c r="G8279">
        <v>30</v>
      </c>
      <c r="H8279">
        <v>0</v>
      </c>
      <c r="I8279" s="5">
        <f t="shared" si="1169"/>
        <v>4</v>
      </c>
      <c r="J8279" s="22">
        <v>0</v>
      </c>
      <c r="K8279">
        <v>2.2561E-4</v>
      </c>
      <c r="L8279" s="5" cm="1">
        <f t="array" ref="L8279">_xlfn.IFS(I8279=0, 0, I8279&gt;34, 0, AND(I8279&gt;0, I8279&lt;35), VLOOKUP(I8279, $A$63:$C$96, 3))</f>
        <v>740</v>
      </c>
      <c r="M8279" s="5">
        <f t="shared" si="1168"/>
        <v>0</v>
      </c>
      <c r="N8279" s="5">
        <v>7408.7272558088443</v>
      </c>
      <c r="O8279" s="5">
        <f t="shared" si="1175"/>
        <v>6355.4336999999996</v>
      </c>
      <c r="P8279" s="5">
        <f t="shared" si="1176"/>
        <v>740</v>
      </c>
      <c r="Q8279" s="5">
        <f t="shared" si="1170"/>
        <v>0</v>
      </c>
      <c r="R8279" s="5">
        <f>IF(O8279&gt;(P8279+U8279),O8279-P8279-U8279, 0)</f>
        <v>0</v>
      </c>
      <c r="S8279" s="5">
        <f t="shared" si="1171"/>
        <v>0</v>
      </c>
      <c r="T8279" s="5">
        <f t="shared" si="1172"/>
        <v>0</v>
      </c>
      <c r="U8279" s="5">
        <f>IF(O8279&gt;P8279,IF(V8278*($B$6/100)&gt;=O8279-P8279,(O8279-P8279), V8278*($B$6/100)), 0)</f>
        <v>5615.4336999999996</v>
      </c>
      <c r="V8279" s="5">
        <f>V8278+(T8279*($B$5/100))-(U8279/($B$6/100))</f>
        <v>109568.84748435902</v>
      </c>
      <c r="W8279" s="5">
        <f t="shared" si="1173"/>
        <v>2739.2211871089758</v>
      </c>
    </row>
    <row r="8280" spans="4:23" x14ac:dyDescent="0.25">
      <c r="D8280">
        <f t="shared" si="1174"/>
        <v>8278</v>
      </c>
      <c r="E8280" s="3">
        <v>44175</v>
      </c>
      <c r="F8280" s="4">
        <v>0.875</v>
      </c>
      <c r="G8280">
        <v>50</v>
      </c>
      <c r="H8280">
        <v>0</v>
      </c>
      <c r="I8280" s="5">
        <f t="shared" si="1169"/>
        <v>7</v>
      </c>
      <c r="J8280" s="22">
        <v>0</v>
      </c>
      <c r="K8280">
        <v>2.1000000000000001E-4</v>
      </c>
      <c r="L8280" s="5" cm="1">
        <f t="array" ref="L8280">_xlfn.IFS(I8280=0, 0, I8280&gt;34, 0, AND(I8280&gt;0, I8280&lt;35), VLOOKUP(I8280, $A$63:$C$96, 3))</f>
        <v>4800</v>
      </c>
      <c r="M8280" s="5">
        <f t="shared" si="1168"/>
        <v>0</v>
      </c>
      <c r="N8280" s="5">
        <v>6787.8395764802026</v>
      </c>
      <c r="O8280" s="5">
        <f t="shared" si="1175"/>
        <v>5915.7</v>
      </c>
      <c r="P8280" s="5">
        <f t="shared" si="1176"/>
        <v>4800</v>
      </c>
      <c r="Q8280" s="5">
        <f t="shared" si="1170"/>
        <v>0</v>
      </c>
      <c r="R8280" s="5">
        <f>IF(O8280&gt;(P8280+U8280),O8280-P8280-U8280, 0)</f>
        <v>0</v>
      </c>
      <c r="S8280" s="5">
        <f t="shared" si="1171"/>
        <v>0</v>
      </c>
      <c r="T8280" s="5">
        <f t="shared" si="1172"/>
        <v>0</v>
      </c>
      <c r="U8280" s="5">
        <f>IF(O8280&gt;P8280,IF(V8279*($B$6/100)&gt;=O8280-P8280,(O8280-P8280), V8279*($B$6/100)), 0)</f>
        <v>1115.6999999999998</v>
      </c>
      <c r="V8280" s="5">
        <f>V8279+(T8280*($B$5/100))-(U8280/($B$6/100))</f>
        <v>107974.99034150188</v>
      </c>
      <c r="W8280" s="5">
        <f t="shared" si="1173"/>
        <v>2699.3747585375468</v>
      </c>
    </row>
    <row r="8281" spans="4:23" x14ac:dyDescent="0.25">
      <c r="D8281">
        <f t="shared" si="1174"/>
        <v>8279</v>
      </c>
      <c r="E8281" s="3">
        <v>44175</v>
      </c>
      <c r="F8281" s="4">
        <v>0.91666666666666663</v>
      </c>
      <c r="G8281">
        <v>40</v>
      </c>
      <c r="H8281">
        <v>0</v>
      </c>
      <c r="I8281" s="5">
        <f t="shared" si="1169"/>
        <v>6</v>
      </c>
      <c r="J8281" s="22">
        <v>0</v>
      </c>
      <c r="K8281">
        <v>2.0226E-4</v>
      </c>
      <c r="L8281" s="5" cm="1">
        <f t="array" ref="L8281">_xlfn.IFS(I8281=0, 0, I8281&gt;34, 0, AND(I8281&gt;0, I8281&lt;35), VLOOKUP(I8281, $A$63:$C$96, 3))</f>
        <v>2980</v>
      </c>
      <c r="M8281" s="5">
        <f t="shared" si="1168"/>
        <v>0</v>
      </c>
      <c r="N8281" s="5">
        <v>6131.3614430332073</v>
      </c>
      <c r="O8281" s="5">
        <f t="shared" si="1175"/>
        <v>5697.6642000000002</v>
      </c>
      <c r="P8281" s="5">
        <f t="shared" si="1176"/>
        <v>2980</v>
      </c>
      <c r="Q8281" s="5">
        <f t="shared" si="1170"/>
        <v>0</v>
      </c>
      <c r="R8281" s="5">
        <f>IF(O8281&gt;(P8281+U8281),O8281-P8281-U8281, 0)</f>
        <v>0</v>
      </c>
      <c r="S8281" s="5">
        <f t="shared" si="1171"/>
        <v>0</v>
      </c>
      <c r="T8281" s="5">
        <f t="shared" si="1172"/>
        <v>0</v>
      </c>
      <c r="U8281" s="5">
        <f>IF(O8281&gt;P8281,IF(V8280*($B$6/100)&gt;=O8281-P8281,(O8281-P8281), V8280*($B$6/100)), 0)</f>
        <v>2717.6642000000002</v>
      </c>
      <c r="V8281" s="5">
        <f>V8280+(T8281*($B$5/100))-(U8281/($B$6/100))</f>
        <v>104092.61291293045</v>
      </c>
      <c r="W8281" s="5">
        <f t="shared" si="1173"/>
        <v>2602.3153228232613</v>
      </c>
    </row>
    <row r="8282" spans="4:23" x14ac:dyDescent="0.25">
      <c r="D8282">
        <f t="shared" si="1174"/>
        <v>8280</v>
      </c>
      <c r="E8282" s="3">
        <v>44175</v>
      </c>
      <c r="F8282" s="4">
        <v>0.95833333333333337</v>
      </c>
      <c r="G8282">
        <v>40</v>
      </c>
      <c r="H8282">
        <v>0</v>
      </c>
      <c r="I8282" s="5">
        <f t="shared" si="1169"/>
        <v>6</v>
      </c>
      <c r="J8282" s="22">
        <v>0</v>
      </c>
      <c r="K8282">
        <v>1.816E-4</v>
      </c>
      <c r="L8282" s="5" cm="1">
        <f t="array" ref="L8282">_xlfn.IFS(I8282=0, 0, I8282&gt;34, 0, AND(I8282&gt;0, I8282&lt;35), VLOOKUP(I8282, $A$63:$C$96, 3))</f>
        <v>2980</v>
      </c>
      <c r="M8282" s="5">
        <f t="shared" si="1168"/>
        <v>0</v>
      </c>
      <c r="N8282" s="5">
        <v>4950.4105174275846</v>
      </c>
      <c r="O8282" s="5">
        <f t="shared" si="1175"/>
        <v>5115.6719999999996</v>
      </c>
      <c r="P8282" s="5">
        <f t="shared" si="1176"/>
        <v>2980</v>
      </c>
      <c r="Q8282" s="5">
        <f t="shared" si="1170"/>
        <v>0</v>
      </c>
      <c r="R8282" s="5">
        <f>IF(O8282&gt;(P8282+U8282),O8282-P8282-U8282, 0)</f>
        <v>0</v>
      </c>
      <c r="S8282" s="5">
        <f t="shared" si="1171"/>
        <v>0</v>
      </c>
      <c r="T8282" s="5">
        <f t="shared" si="1172"/>
        <v>0</v>
      </c>
      <c r="U8282" s="5">
        <f>IF(O8282&gt;P8282,IF(V8281*($B$6/100)&gt;=O8282-P8282,(O8282-P8282), V8281*($B$6/100)), 0)</f>
        <v>2135.6719999999996</v>
      </c>
      <c r="V8282" s="5">
        <f>V8281+(T8282*($B$5/100))-(U8282/($B$6/100))</f>
        <v>101041.65291293044</v>
      </c>
      <c r="W8282" s="5">
        <f t="shared" si="1173"/>
        <v>2526.041322823261</v>
      </c>
    </row>
    <row r="8283" spans="4:23" x14ac:dyDescent="0.25">
      <c r="D8283">
        <f t="shared" si="1174"/>
        <v>8281</v>
      </c>
      <c r="E8283" s="3">
        <v>44176</v>
      </c>
      <c r="F8283" s="4">
        <v>0</v>
      </c>
      <c r="G8283">
        <v>40</v>
      </c>
      <c r="H8283">
        <v>0</v>
      </c>
      <c r="I8283" s="5">
        <f t="shared" si="1169"/>
        <v>6</v>
      </c>
      <c r="J8283" s="22">
        <v>0</v>
      </c>
      <c r="K8283">
        <v>1.5129999999999999E-4</v>
      </c>
      <c r="L8283" s="5" cm="1">
        <f t="array" ref="L8283">_xlfn.IFS(I8283=0, 0, I8283&gt;34, 0, AND(I8283&gt;0, I8283&lt;35), VLOOKUP(I8283, $A$63:$C$96, 3))</f>
        <v>2980</v>
      </c>
      <c r="M8283" s="5">
        <f t="shared" si="1168"/>
        <v>0</v>
      </c>
      <c r="N8283" s="5">
        <v>3754.5912531233216</v>
      </c>
      <c r="O8283" s="5">
        <f t="shared" si="1175"/>
        <v>4262.1209999999992</v>
      </c>
      <c r="P8283" s="5">
        <f t="shared" si="1176"/>
        <v>2980</v>
      </c>
      <c r="Q8283" s="5">
        <f t="shared" si="1170"/>
        <v>0</v>
      </c>
      <c r="R8283" s="5">
        <f>IF(O8283&gt;(P8283+U8283),O8283-P8283-U8283, 0)</f>
        <v>0</v>
      </c>
      <c r="S8283" s="5">
        <f t="shared" si="1171"/>
        <v>0</v>
      </c>
      <c r="T8283" s="5">
        <f t="shared" si="1172"/>
        <v>0</v>
      </c>
      <c r="U8283" s="5">
        <f>IF(O8283&gt;P8283,IF(V8282*($B$6/100)&gt;=O8283-P8283,(O8283-P8283), V8282*($B$6/100)), 0)</f>
        <v>1282.1209999999992</v>
      </c>
      <c r="V8283" s="5">
        <f>V8282+(T8283*($B$5/100))-(U8283/($B$6/100))</f>
        <v>99210.051484359006</v>
      </c>
      <c r="W8283" s="5">
        <f t="shared" si="1173"/>
        <v>2480.2512871089752</v>
      </c>
    </row>
    <row r="8284" spans="4:23" x14ac:dyDescent="0.25">
      <c r="D8284">
        <f t="shared" si="1174"/>
        <v>8282</v>
      </c>
      <c r="E8284" s="3">
        <v>44176</v>
      </c>
      <c r="F8284" s="4">
        <v>4.1666666666666664E-2</v>
      </c>
      <c r="G8284">
        <v>50</v>
      </c>
      <c r="H8284">
        <v>0</v>
      </c>
      <c r="I8284" s="5">
        <f t="shared" si="1169"/>
        <v>7</v>
      </c>
      <c r="J8284" s="22">
        <v>0</v>
      </c>
      <c r="K8284">
        <v>1.139E-4</v>
      </c>
      <c r="L8284" s="5" cm="1">
        <f t="array" ref="L8284">_xlfn.IFS(I8284=0, 0, I8284&gt;34, 0, AND(I8284&gt;0, I8284&lt;35), VLOOKUP(I8284, $A$63:$C$96, 3))</f>
        <v>4800</v>
      </c>
      <c r="M8284" s="5">
        <f t="shared" si="1168"/>
        <v>0</v>
      </c>
      <c r="N8284" s="5">
        <v>3447.2131085177548</v>
      </c>
      <c r="O8284" s="5">
        <f t="shared" si="1175"/>
        <v>3208.5630000000001</v>
      </c>
      <c r="P8284" s="5">
        <f t="shared" si="1176"/>
        <v>3208.5630000000001</v>
      </c>
      <c r="Q8284" s="5">
        <f t="shared" si="1170"/>
        <v>487.20077413479089</v>
      </c>
      <c r="R8284" s="5">
        <f>IF(O8284&gt;(P8284+U8284),O8284-P8284-U8284, 0)</f>
        <v>0</v>
      </c>
      <c r="S8284" s="5">
        <f t="shared" si="1171"/>
        <v>1104.236225865209</v>
      </c>
      <c r="T8284" s="5">
        <f t="shared" si="1172"/>
        <v>487.20077413479089</v>
      </c>
      <c r="U8284" s="5">
        <f>IF(O8284&gt;P8284,IF(V8283*($B$6/100)&gt;=O8284-P8284,(O8284-P8284), V8283*($B$6/100)), 0)</f>
        <v>0</v>
      </c>
      <c r="V8284" s="5">
        <f>V8283+(T8284*($B$5/100))-(U8284/($B$6/100))</f>
        <v>99551.092026253362</v>
      </c>
      <c r="W8284" s="5">
        <f t="shared" si="1173"/>
        <v>2488.7773006563339</v>
      </c>
    </row>
    <row r="8285" spans="4:23" x14ac:dyDescent="0.25">
      <c r="D8285">
        <f t="shared" si="1174"/>
        <v>8283</v>
      </c>
      <c r="E8285" s="3">
        <v>44176</v>
      </c>
      <c r="F8285" s="4">
        <v>8.3333333333333329E-2</v>
      </c>
      <c r="G8285">
        <v>60</v>
      </c>
      <c r="H8285">
        <v>0</v>
      </c>
      <c r="I8285" s="5">
        <f t="shared" si="1169"/>
        <v>8</v>
      </c>
      <c r="J8285" s="22">
        <v>0</v>
      </c>
      <c r="K8285">
        <v>8.9580000000000006E-5</v>
      </c>
      <c r="L8285" s="5" cm="1">
        <f t="array" ref="L8285">_xlfn.IFS(I8285=0, 0, I8285&gt;34, 0, AND(I8285&gt;0, I8285&lt;35), VLOOKUP(I8285, $A$63:$C$96, 3))</f>
        <v>7160</v>
      </c>
      <c r="M8285" s="5">
        <f t="shared" si="1168"/>
        <v>0</v>
      </c>
      <c r="N8285" s="5">
        <v>3473.16953708865</v>
      </c>
      <c r="O8285" s="5">
        <f t="shared" si="1175"/>
        <v>2523.4686000000002</v>
      </c>
      <c r="P8285" s="5">
        <f t="shared" si="1176"/>
        <v>2523.4686000000002</v>
      </c>
      <c r="Q8285" s="5">
        <f t="shared" si="1170"/>
        <v>487.20077413479089</v>
      </c>
      <c r="R8285" s="5">
        <f>IF(O8285&gt;(P8285+U8285),O8285-P8285-U8285, 0)</f>
        <v>0</v>
      </c>
      <c r="S8285" s="5">
        <f t="shared" si="1171"/>
        <v>1783.8109432413501</v>
      </c>
      <c r="T8285" s="5">
        <f t="shared" si="1172"/>
        <v>2852.7204567586496</v>
      </c>
      <c r="U8285" s="5">
        <f>IF(O8285&gt;P8285,IF(V8284*($B$6/100)&gt;=O8285-P8285,(O8285-P8285), V8284*($B$6/100)), 0)</f>
        <v>0</v>
      </c>
      <c r="V8285" s="5">
        <f>V8284+(T8285*($B$5/100))-(U8285/($B$6/100))</f>
        <v>101547.99634598441</v>
      </c>
      <c r="W8285" s="5">
        <f t="shared" si="1173"/>
        <v>2538.6999086496103</v>
      </c>
    </row>
    <row r="8286" spans="4:23" x14ac:dyDescent="0.25">
      <c r="D8286">
        <f t="shared" si="1174"/>
        <v>8284</v>
      </c>
      <c r="E8286" s="3">
        <v>44176</v>
      </c>
      <c r="F8286" s="4">
        <v>0.125</v>
      </c>
      <c r="G8286">
        <v>60</v>
      </c>
      <c r="H8286">
        <v>0</v>
      </c>
      <c r="I8286" s="5">
        <f t="shared" si="1169"/>
        <v>8</v>
      </c>
      <c r="J8286" s="22">
        <v>0</v>
      </c>
      <c r="K8286">
        <v>7.86E-5</v>
      </c>
      <c r="L8286" s="5" cm="1">
        <f t="array" ref="L8286">_xlfn.IFS(I8286=0, 0, I8286&gt;34, 0, AND(I8286&gt;0, I8286&lt;35), VLOOKUP(I8286, $A$63:$C$96, 3))</f>
        <v>7160</v>
      </c>
      <c r="M8286" s="5">
        <f t="shared" si="1168"/>
        <v>0</v>
      </c>
      <c r="N8286" s="5">
        <v>3624.0184731113436</v>
      </c>
      <c r="O8286" s="5">
        <f t="shared" si="1175"/>
        <v>2214.1619999999998</v>
      </c>
      <c r="P8286" s="5">
        <f t="shared" si="1176"/>
        <v>2214.1619999999998</v>
      </c>
      <c r="Q8286" s="5">
        <f t="shared" si="1170"/>
        <v>487.20077413479089</v>
      </c>
      <c r="R8286" s="5">
        <f>IF(O8286&gt;(P8286+U8286),O8286-P8286-U8286, 0)</f>
        <v>0</v>
      </c>
      <c r="S8286" s="5">
        <f t="shared" si="1171"/>
        <v>1861.286568885341</v>
      </c>
      <c r="T8286" s="5">
        <f t="shared" si="1172"/>
        <v>3084.551431114659</v>
      </c>
      <c r="U8286" s="5">
        <f>IF(O8286&gt;P8286,IF(V8285*($B$6/100)&gt;=O8286-P8286,(O8286-P8286), V8285*($B$6/100)), 0)</f>
        <v>0</v>
      </c>
      <c r="V8286" s="5">
        <f>V8285+(T8286*($B$5/100))-(U8286/($B$6/100))</f>
        <v>103707.18234776467</v>
      </c>
      <c r="W8286" s="5">
        <f t="shared" si="1173"/>
        <v>2592.6795586941166</v>
      </c>
    </row>
    <row r="8287" spans="4:23" x14ac:dyDescent="0.25">
      <c r="D8287">
        <f t="shared" si="1174"/>
        <v>8285</v>
      </c>
      <c r="E8287" s="3">
        <v>44176</v>
      </c>
      <c r="F8287" s="4">
        <v>0.16666666666666666</v>
      </c>
      <c r="G8287">
        <v>60</v>
      </c>
      <c r="H8287">
        <v>0</v>
      </c>
      <c r="I8287" s="5">
        <f t="shared" si="1169"/>
        <v>8</v>
      </c>
      <c r="J8287" s="22">
        <v>0</v>
      </c>
      <c r="K8287">
        <v>7.3499999999999998E-5</v>
      </c>
      <c r="L8287" s="5" cm="1">
        <f t="array" ref="L8287">_xlfn.IFS(I8287=0, 0, I8287&gt;34, 0, AND(I8287&gt;0, I8287&lt;35), VLOOKUP(I8287, $A$63:$C$96, 3))</f>
        <v>7160</v>
      </c>
      <c r="M8287" s="5">
        <f t="shared" si="1168"/>
        <v>0</v>
      </c>
      <c r="N8287" s="5">
        <v>3913.5406104297604</v>
      </c>
      <c r="O8287" s="5">
        <f t="shared" si="1175"/>
        <v>2070.4949999999999</v>
      </c>
      <c r="P8287" s="5">
        <f t="shared" si="1176"/>
        <v>2070.4949999999999</v>
      </c>
      <c r="Q8287" s="5">
        <f t="shared" si="1170"/>
        <v>487.20077413479089</v>
      </c>
      <c r="R8287" s="5">
        <f>IF(O8287&gt;(P8287+U8287),O8287-P8287-U8287, 0)</f>
        <v>0</v>
      </c>
      <c r="S8287" s="5">
        <f t="shared" si="1171"/>
        <v>2009.9843941265838</v>
      </c>
      <c r="T8287" s="5">
        <f t="shared" si="1172"/>
        <v>3079.5206058734166</v>
      </c>
      <c r="U8287" s="5">
        <f>IF(O8287&gt;P8287,IF(V8286*($B$6/100)&gt;=O8287-P8287,(O8287-P8287), V8286*($B$6/100)), 0)</f>
        <v>0</v>
      </c>
      <c r="V8287" s="5">
        <f>V8286+(T8287*($B$5/100))-(U8287/($B$6/100))</f>
        <v>105862.84677187607</v>
      </c>
      <c r="W8287" s="5">
        <f t="shared" si="1173"/>
        <v>2646.5711692969016</v>
      </c>
    </row>
    <row r="8288" spans="4:23" x14ac:dyDescent="0.25">
      <c r="D8288">
        <f t="shared" si="1174"/>
        <v>8286</v>
      </c>
      <c r="E8288" s="3">
        <v>44176</v>
      </c>
      <c r="F8288" s="4">
        <v>0.20833333333333334</v>
      </c>
      <c r="G8288">
        <v>70</v>
      </c>
      <c r="H8288">
        <v>0</v>
      </c>
      <c r="I8288" s="5">
        <f t="shared" si="1169"/>
        <v>10</v>
      </c>
      <c r="J8288" s="22">
        <v>0</v>
      </c>
      <c r="K8288">
        <v>7.3359999999999989E-5</v>
      </c>
      <c r="L8288" s="5" cm="1">
        <f t="array" ref="L8288">_xlfn.IFS(I8288=0, 0, I8288&gt;34, 0, AND(I8288&gt;0, I8288&lt;35), VLOOKUP(I8288, $A$63:$C$96, 3))</f>
        <v>12480</v>
      </c>
      <c r="M8288" s="5">
        <f t="shared" si="1168"/>
        <v>0</v>
      </c>
      <c r="N8288" s="5">
        <v>4379.8943551584825</v>
      </c>
      <c r="O8288" s="5">
        <f t="shared" si="1175"/>
        <v>2066.5511999999999</v>
      </c>
      <c r="P8288" s="5">
        <f t="shared" si="1176"/>
        <v>2066.5511999999999</v>
      </c>
      <c r="Q8288" s="5">
        <f t="shared" si="1170"/>
        <v>487.20077413479089</v>
      </c>
      <c r="R8288" s="5">
        <f>IF(O8288&gt;(P8288+U8288),O8288-P8288-U8288, 0)</f>
        <v>0</v>
      </c>
      <c r="S8288" s="5">
        <f t="shared" si="1171"/>
        <v>2249.5024782239125</v>
      </c>
      <c r="T8288" s="5">
        <f t="shared" si="1172"/>
        <v>8163.9463217760876</v>
      </c>
      <c r="U8288" s="5">
        <f>IF(O8288&gt;P8288,IF(V8287*($B$6/100)&gt;=O8288-P8288,(O8288-P8288), V8287*($B$6/100)), 0)</f>
        <v>0</v>
      </c>
      <c r="V8288" s="5">
        <f>V8287+(T8288*($B$5/100))-(U8288/($B$6/100))</f>
        <v>111577.60919711932</v>
      </c>
      <c r="W8288" s="5">
        <f t="shared" si="1173"/>
        <v>2789.4402299279832</v>
      </c>
    </row>
    <row r="8289" spans="4:23" x14ac:dyDescent="0.25">
      <c r="D8289">
        <f t="shared" si="1174"/>
        <v>8287</v>
      </c>
      <c r="E8289" s="3">
        <v>44176</v>
      </c>
      <c r="F8289" s="4">
        <v>0.25</v>
      </c>
      <c r="G8289">
        <v>70</v>
      </c>
      <c r="H8289">
        <v>0</v>
      </c>
      <c r="I8289" s="5">
        <f t="shared" si="1169"/>
        <v>10</v>
      </c>
      <c r="J8289" s="22">
        <v>0</v>
      </c>
      <c r="K8289">
        <v>7.8129999999999999E-5</v>
      </c>
      <c r="L8289" s="5" cm="1">
        <f t="array" ref="L8289">_xlfn.IFS(I8289=0, 0, I8289&gt;34, 0, AND(I8289&gt;0, I8289&lt;35), VLOOKUP(I8289, $A$63:$C$96, 3))</f>
        <v>12480</v>
      </c>
      <c r="M8289" s="5">
        <f t="shared" si="1168"/>
        <v>0</v>
      </c>
      <c r="N8289" s="5">
        <v>5508.0640913290808</v>
      </c>
      <c r="O8289" s="5">
        <f t="shared" si="1175"/>
        <v>2200.9221000000002</v>
      </c>
      <c r="P8289" s="5">
        <f t="shared" si="1176"/>
        <v>2200.9221000000002</v>
      </c>
      <c r="Q8289" s="5">
        <f t="shared" si="1170"/>
        <v>487.20077413479089</v>
      </c>
      <c r="R8289" s="5">
        <f>IF(O8289&gt;(P8289+U8289),O8289-P8289-U8289, 0)</f>
        <v>0</v>
      </c>
      <c r="S8289" s="5">
        <f t="shared" si="1171"/>
        <v>2828.927553713238</v>
      </c>
      <c r="T8289" s="5">
        <f t="shared" si="1172"/>
        <v>7450.1503462867622</v>
      </c>
      <c r="U8289" s="5">
        <f>IF(O8289&gt;P8289,IF(V8288*($B$6/100)&gt;=O8289-P8289,(O8289-P8289), V8288*($B$6/100)), 0)</f>
        <v>0</v>
      </c>
      <c r="V8289" s="5">
        <f>V8288+(T8289*($B$5/100))-(U8289/($B$6/100))</f>
        <v>116792.71443952006</v>
      </c>
      <c r="W8289" s="5">
        <f t="shared" si="1173"/>
        <v>2919.8178609880015</v>
      </c>
    </row>
    <row r="8290" spans="4:23" x14ac:dyDescent="0.25">
      <c r="D8290">
        <f t="shared" si="1174"/>
        <v>8288</v>
      </c>
      <c r="E8290" s="3">
        <v>44176</v>
      </c>
      <c r="F8290" s="4">
        <v>0.29166666666666669</v>
      </c>
      <c r="G8290">
        <v>70</v>
      </c>
      <c r="H8290">
        <v>0</v>
      </c>
      <c r="I8290" s="5">
        <f t="shared" si="1169"/>
        <v>10</v>
      </c>
      <c r="J8290" s="22">
        <v>0</v>
      </c>
      <c r="K8290">
        <v>9.5339999999999992E-5</v>
      </c>
      <c r="L8290" s="5" cm="1">
        <f t="array" ref="L8290">_xlfn.IFS(I8290=0, 0, I8290&gt;34, 0, AND(I8290&gt;0, I8290&lt;35), VLOOKUP(I8290, $A$63:$C$96, 3))</f>
        <v>12480</v>
      </c>
      <c r="M8290" s="5">
        <f t="shared" si="1168"/>
        <v>0</v>
      </c>
      <c r="N8290" s="5">
        <v>7087.3022434274262</v>
      </c>
      <c r="O8290" s="5">
        <f t="shared" si="1175"/>
        <v>2685.7277999999997</v>
      </c>
      <c r="P8290" s="5">
        <f t="shared" si="1176"/>
        <v>2685.7277999999997</v>
      </c>
      <c r="Q8290" s="5">
        <f t="shared" si="1170"/>
        <v>487.20077413479089</v>
      </c>
      <c r="R8290" s="5">
        <f>IF(O8290&gt;(P8290+U8290),O8290-P8290-U8290, 0)</f>
        <v>0</v>
      </c>
      <c r="S8290" s="5">
        <f t="shared" si="1171"/>
        <v>3640.0202077328436</v>
      </c>
      <c r="T8290" s="5">
        <f t="shared" si="1172"/>
        <v>6154.2519922671563</v>
      </c>
      <c r="U8290" s="5">
        <f>IF(O8290&gt;P8290,IF(V8289*($B$6/100)&gt;=O8290-P8290,(O8290-P8290), V8289*($B$6/100)), 0)</f>
        <v>0</v>
      </c>
      <c r="V8290" s="5">
        <f>V8289+(T8290*($B$5/100))-(U8290/($B$6/100))</f>
        <v>121100.69083410707</v>
      </c>
      <c r="W8290" s="5">
        <f t="shared" si="1173"/>
        <v>3027.5172708526766</v>
      </c>
    </row>
    <row r="8291" spans="4:23" x14ac:dyDescent="0.25">
      <c r="D8291">
        <f t="shared" si="1174"/>
        <v>8289</v>
      </c>
      <c r="E8291" s="3">
        <v>44176</v>
      </c>
      <c r="F8291" s="4">
        <v>0.33333333333333331</v>
      </c>
      <c r="G8291">
        <v>60</v>
      </c>
      <c r="H8291">
        <v>0</v>
      </c>
      <c r="I8291" s="5">
        <f t="shared" si="1169"/>
        <v>8</v>
      </c>
      <c r="J8291" s="22">
        <v>2.4744757823055187E-6</v>
      </c>
      <c r="K8291">
        <v>1.2739000000000001E-4</v>
      </c>
      <c r="L8291" s="5" cm="1">
        <f t="array" ref="L8291">_xlfn.IFS(I8291=0, 0, I8291&gt;34, 0, AND(I8291&gt;0, I8291&lt;35), VLOOKUP(I8291, $A$63:$C$96, 3))</f>
        <v>7160</v>
      </c>
      <c r="M8291" s="5">
        <f t="shared" si="1168"/>
        <v>11.753759965951215</v>
      </c>
      <c r="N8291" s="5">
        <v>8444.8235444499478</v>
      </c>
      <c r="O8291" s="5">
        <f t="shared" si="1175"/>
        <v>3588.5763000000002</v>
      </c>
      <c r="P8291" s="5">
        <f t="shared" si="1176"/>
        <v>3588.5763000000002</v>
      </c>
      <c r="Q8291" s="5">
        <f t="shared" si="1170"/>
        <v>487.20077413479089</v>
      </c>
      <c r="R8291" s="5">
        <f>IF(O8291&gt;(P8291+U8291),O8291-P8291-U8291, 0)</f>
        <v>0</v>
      </c>
      <c r="S8291" s="5">
        <f t="shared" si="1171"/>
        <v>3095.9766858311596</v>
      </c>
      <c r="T8291" s="5">
        <f t="shared" si="1172"/>
        <v>487.20077413479112</v>
      </c>
      <c r="U8291" s="5">
        <f>IF(O8291&gt;P8291,IF(V8290*($B$6/100)&gt;=O8291-P8291,(O8291-P8291), V8290*($B$6/100)), 0)</f>
        <v>0</v>
      </c>
      <c r="V8291" s="5">
        <f>V8290+(T8291*($B$5/100))-(U8291/($B$6/100))</f>
        <v>121441.73137600142</v>
      </c>
      <c r="W8291" s="5">
        <f t="shared" si="1173"/>
        <v>3036.0432844000356</v>
      </c>
    </row>
    <row r="8292" spans="4:23" x14ac:dyDescent="0.25">
      <c r="D8292">
        <f t="shared" si="1174"/>
        <v>8290</v>
      </c>
      <c r="E8292" s="3">
        <v>44176</v>
      </c>
      <c r="F8292" s="4">
        <v>0.375</v>
      </c>
      <c r="G8292">
        <v>60</v>
      </c>
      <c r="H8292">
        <v>0</v>
      </c>
      <c r="I8292" s="5">
        <f t="shared" si="1169"/>
        <v>8</v>
      </c>
      <c r="J8292" s="22">
        <v>2.2270282040749667E-5</v>
      </c>
      <c r="K8292">
        <v>1.4493000000000001E-4</v>
      </c>
      <c r="L8292" s="5" cm="1">
        <f t="array" ref="L8292">_xlfn.IFS(I8292=0, 0, I8292&gt;34, 0, AND(I8292&gt;0, I8292&lt;35), VLOOKUP(I8292, $A$63:$C$96, 3))</f>
        <v>7160</v>
      </c>
      <c r="M8292" s="5">
        <f t="shared" si="1168"/>
        <v>105.78383969356092</v>
      </c>
      <c r="N8292" s="5">
        <v>9173.0837336438944</v>
      </c>
      <c r="O8292" s="5">
        <f t="shared" si="1175"/>
        <v>4082.6781000000001</v>
      </c>
      <c r="P8292" s="5">
        <f t="shared" si="1176"/>
        <v>4082.6781000000001</v>
      </c>
      <c r="Q8292" s="5">
        <f t="shared" si="1170"/>
        <v>487.20077413479089</v>
      </c>
      <c r="R8292" s="5">
        <f>IF(O8292&gt;(P8292+U8292),O8292-P8292-U8292, 0)</f>
        <v>0</v>
      </c>
      <c r="S8292" s="5">
        <f t="shared" si="1171"/>
        <v>2695.9049655587705</v>
      </c>
      <c r="T8292" s="5">
        <f t="shared" si="1172"/>
        <v>487.20077413479066</v>
      </c>
      <c r="U8292" s="5">
        <f>IF(O8292&gt;P8292,IF(V8291*($B$6/100)&gt;=O8292-P8292,(O8292-P8292), V8291*($B$6/100)), 0)</f>
        <v>0</v>
      </c>
      <c r="V8292" s="5">
        <f>V8291+(T8292*($B$5/100))-(U8292/($B$6/100))</f>
        <v>121782.77191789578</v>
      </c>
      <c r="W8292" s="5">
        <f t="shared" si="1173"/>
        <v>3044.5692979473943</v>
      </c>
    </row>
    <row r="8293" spans="4:23" x14ac:dyDescent="0.25">
      <c r="D8293">
        <f t="shared" si="1174"/>
        <v>8291</v>
      </c>
      <c r="E8293" s="3">
        <v>44176</v>
      </c>
      <c r="F8293" s="4">
        <v>0.41666666666666669</v>
      </c>
      <c r="G8293">
        <v>70</v>
      </c>
      <c r="H8293">
        <v>0</v>
      </c>
      <c r="I8293" s="5">
        <f t="shared" si="1169"/>
        <v>10</v>
      </c>
      <c r="J8293" s="22">
        <v>3.711713673458278E-5</v>
      </c>
      <c r="K8293">
        <v>1.4522E-4</v>
      </c>
      <c r="L8293" s="5" cm="1">
        <f t="array" ref="L8293">_xlfn.IFS(I8293=0, 0, I8293&gt;34, 0, AND(I8293&gt;0, I8293&lt;35), VLOOKUP(I8293, $A$63:$C$96, 3))</f>
        <v>12480</v>
      </c>
      <c r="M8293" s="5">
        <f t="shared" si="1168"/>
        <v>176.30639948926822</v>
      </c>
      <c r="N8293" s="5">
        <v>9237.1910683760816</v>
      </c>
      <c r="O8293" s="5">
        <f t="shared" si="1175"/>
        <v>4090.8473999999997</v>
      </c>
      <c r="P8293" s="5">
        <f t="shared" si="1176"/>
        <v>4090.8473999999997</v>
      </c>
      <c r="Q8293" s="5">
        <f t="shared" si="1170"/>
        <v>487.20077413479089</v>
      </c>
      <c r="R8293" s="5">
        <f>IF(O8293&gt;(P8293+U8293),O8293-P8293-U8293, 0)</f>
        <v>0</v>
      </c>
      <c r="S8293" s="5">
        <f t="shared" si="1171"/>
        <v>4744.1975799409229</v>
      </c>
      <c r="T8293" s="5">
        <f t="shared" si="1172"/>
        <v>3821.2614195483475</v>
      </c>
      <c r="U8293" s="5">
        <f>IF(O8293&gt;P8293,IF(V8292*($B$6/100)&gt;=O8293-P8293,(O8293-P8293), V8292*($B$6/100)), 0)</f>
        <v>0</v>
      </c>
      <c r="V8293" s="5">
        <f>V8292+(T8293*($B$5/100))-(U8293/($B$6/100))</f>
        <v>124457.65491157962</v>
      </c>
      <c r="W8293" s="5">
        <f t="shared" si="1173"/>
        <v>3111.4413727894907</v>
      </c>
    </row>
    <row r="8294" spans="4:23" x14ac:dyDescent="0.25">
      <c r="D8294">
        <f t="shared" si="1174"/>
        <v>8292</v>
      </c>
      <c r="E8294" s="3">
        <v>44176</v>
      </c>
      <c r="F8294" s="4">
        <v>0.45833333333333331</v>
      </c>
      <c r="G8294">
        <v>80</v>
      </c>
      <c r="H8294">
        <v>0</v>
      </c>
      <c r="I8294" s="5">
        <f t="shared" si="1169"/>
        <v>11</v>
      </c>
      <c r="J8294" s="22">
        <v>6.1861894557637963E-5</v>
      </c>
      <c r="K8294">
        <v>1.3811999999999999E-4</v>
      </c>
      <c r="L8294" s="5" cm="1">
        <f t="array" ref="L8294">_xlfn.IFS(I8294=0, 0, I8294&gt;34, 0, AND(I8294&gt;0, I8294&lt;35), VLOOKUP(I8294, $A$63:$C$96, 3))</f>
        <v>14640</v>
      </c>
      <c r="M8294" s="5">
        <f t="shared" si="1168"/>
        <v>293.84399914878037</v>
      </c>
      <c r="N8294" s="5">
        <v>8842.6596168823871</v>
      </c>
      <c r="O8294" s="5">
        <f t="shared" si="1175"/>
        <v>3890.8403999999996</v>
      </c>
      <c r="P8294" s="5">
        <f t="shared" si="1176"/>
        <v>3890.8403999999996</v>
      </c>
      <c r="Q8294" s="5">
        <f t="shared" si="1170"/>
        <v>487.20077413479089</v>
      </c>
      <c r="R8294" s="5">
        <f>IF(O8294&gt;(P8294+U8294),O8294-P8294-U8294, 0)</f>
        <v>0</v>
      </c>
      <c r="S8294" s="5">
        <f t="shared" si="1171"/>
        <v>4541.5672409632089</v>
      </c>
      <c r="T8294" s="5">
        <f t="shared" si="1172"/>
        <v>6501.4363581855732</v>
      </c>
      <c r="U8294" s="5">
        <f>IF(O8294&gt;P8294,IF(V8293*($B$6/100)&gt;=O8294-P8294,(O8294-P8294), V8293*($B$6/100)), 0)</f>
        <v>0</v>
      </c>
      <c r="V8294" s="5">
        <f>V8293+(T8294*($B$5/100))-(U8294/($B$6/100))</f>
        <v>129008.66036230953</v>
      </c>
      <c r="W8294" s="5">
        <f t="shared" si="1173"/>
        <v>3225.2165090577382</v>
      </c>
    </row>
    <row r="8295" spans="4:23" x14ac:dyDescent="0.25">
      <c r="D8295">
        <f t="shared" si="1174"/>
        <v>8293</v>
      </c>
      <c r="E8295" s="3">
        <v>44176</v>
      </c>
      <c r="F8295" s="4">
        <v>0.5</v>
      </c>
      <c r="G8295">
        <v>70</v>
      </c>
      <c r="H8295">
        <v>0</v>
      </c>
      <c r="I8295" s="5">
        <f t="shared" si="1169"/>
        <v>10</v>
      </c>
      <c r="J8295" s="22">
        <v>8.4132176598387633E-5</v>
      </c>
      <c r="K8295">
        <v>1.2998999999999999E-4</v>
      </c>
      <c r="L8295" s="5" cm="1">
        <f t="array" ref="L8295">_xlfn.IFS(I8295=0, 0, I8295&gt;34, 0, AND(I8295&gt;0, I8295&lt;35), VLOOKUP(I8295, $A$63:$C$96, 3))</f>
        <v>12480</v>
      </c>
      <c r="M8295" s="5">
        <f t="shared" si="1168"/>
        <v>399.62783884234125</v>
      </c>
      <c r="N8295" s="5">
        <v>8487.8365066274637</v>
      </c>
      <c r="O8295" s="5">
        <f t="shared" si="1175"/>
        <v>3661.8182999999999</v>
      </c>
      <c r="P8295" s="5">
        <f t="shared" si="1176"/>
        <v>3661.8182999999999</v>
      </c>
      <c r="Q8295" s="5">
        <f t="shared" si="1170"/>
        <v>487.20077413479089</v>
      </c>
      <c r="R8295" s="5">
        <f>IF(O8295&gt;(P8295+U8295),O8295-P8295-U8295, 0)</f>
        <v>0</v>
      </c>
      <c r="S8295" s="5">
        <f t="shared" si="1171"/>
        <v>4359.3310039385633</v>
      </c>
      <c r="T8295" s="5">
        <f t="shared" si="1172"/>
        <v>4858.4785349037793</v>
      </c>
      <c r="U8295" s="5">
        <f>IF(O8295&gt;P8295,IF(V8294*($B$6/100)&gt;=O8295-P8295,(O8295-P8295), V8294*($B$6/100)), 0)</f>
        <v>0</v>
      </c>
      <c r="V8295" s="5">
        <f>V8294+(T8295*($B$5/100))-(U8295/($B$6/100))</f>
        <v>132409.59533674218</v>
      </c>
      <c r="W8295" s="5">
        <f t="shared" si="1173"/>
        <v>3310.2398834185542</v>
      </c>
    </row>
    <row r="8296" spans="4:23" x14ac:dyDescent="0.25">
      <c r="D8296">
        <f t="shared" si="1174"/>
        <v>8294</v>
      </c>
      <c r="E8296" s="3">
        <v>44176</v>
      </c>
      <c r="F8296" s="4">
        <v>0.54166666666666663</v>
      </c>
      <c r="G8296">
        <v>70</v>
      </c>
      <c r="H8296">
        <v>0</v>
      </c>
      <c r="I8296" s="5">
        <f t="shared" si="1169"/>
        <v>10</v>
      </c>
      <c r="J8296" s="22">
        <v>6.6810846122248999E-5</v>
      </c>
      <c r="K8296">
        <v>1.2974999999999998E-4</v>
      </c>
      <c r="L8296" s="5" cm="1">
        <f t="array" ref="L8296">_xlfn.IFS(I8296=0, 0, I8296&gt;34, 0, AND(I8296&gt;0, I8296&lt;35), VLOOKUP(I8296, $A$63:$C$96, 3))</f>
        <v>12480</v>
      </c>
      <c r="M8296" s="5">
        <f t="shared" si="1168"/>
        <v>317.35151908068275</v>
      </c>
      <c r="N8296" s="5">
        <v>8203.1472594642346</v>
      </c>
      <c r="O8296" s="5">
        <f t="shared" si="1175"/>
        <v>3655.0574999999994</v>
      </c>
      <c r="P8296" s="5">
        <f t="shared" si="1176"/>
        <v>3655.0574999999994</v>
      </c>
      <c r="Q8296" s="5">
        <f t="shared" si="1170"/>
        <v>487.20077413479089</v>
      </c>
      <c r="R8296" s="5">
        <f>IF(O8296&gt;(P8296+U8296),O8296-P8296-U8296, 0)</f>
        <v>0</v>
      </c>
      <c r="S8296" s="5">
        <f t="shared" si="1171"/>
        <v>4213.1153386535925</v>
      </c>
      <c r="T8296" s="5">
        <f t="shared" si="1172"/>
        <v>4929.1786804270914</v>
      </c>
      <c r="U8296" s="5">
        <f>IF(O8296&gt;P8296,IF(V8295*($B$6/100)&gt;=O8296-P8296,(O8296-P8296), V8295*($B$6/100)), 0)</f>
        <v>0</v>
      </c>
      <c r="V8296" s="5">
        <f>V8295+(T8296*($B$5/100))-(U8296/($B$6/100))</f>
        <v>135860.02041304114</v>
      </c>
      <c r="W8296" s="5">
        <f t="shared" si="1173"/>
        <v>3396.5005103260287</v>
      </c>
    </row>
    <row r="8297" spans="4:23" x14ac:dyDescent="0.25">
      <c r="D8297">
        <f t="shared" si="1174"/>
        <v>8295</v>
      </c>
      <c r="E8297" s="3">
        <v>44176</v>
      </c>
      <c r="F8297" s="4">
        <v>0.58333333333333337</v>
      </c>
      <c r="G8297">
        <v>70</v>
      </c>
      <c r="H8297">
        <v>0</v>
      </c>
      <c r="I8297" s="5">
        <f t="shared" si="1169"/>
        <v>10</v>
      </c>
      <c r="J8297" s="22">
        <v>3.2168185169971744E-5</v>
      </c>
      <c r="K8297">
        <v>1.2355000000000002E-4</v>
      </c>
      <c r="L8297" s="5" cm="1">
        <f t="array" ref="L8297">_xlfn.IFS(I8297=0, 0, I8297&gt;34, 0, AND(I8297&gt;0, I8297&lt;35), VLOOKUP(I8297, $A$63:$C$96, 3))</f>
        <v>12480</v>
      </c>
      <c r="M8297" s="5">
        <f t="shared" si="1168"/>
        <v>152.79887955736578</v>
      </c>
      <c r="N8297" s="5">
        <v>7852.0472484477859</v>
      </c>
      <c r="O8297" s="5">
        <f t="shared" si="1175"/>
        <v>3480.4035000000003</v>
      </c>
      <c r="P8297" s="5">
        <f t="shared" si="1176"/>
        <v>3480.4035000000003</v>
      </c>
      <c r="Q8297" s="5">
        <f t="shared" si="1170"/>
        <v>487.20077413479089</v>
      </c>
      <c r="R8297" s="5">
        <f>IF(O8297&gt;(P8297+U8297),O8297-P8297-U8297, 0)</f>
        <v>0</v>
      </c>
      <c r="S8297" s="5">
        <f t="shared" si="1171"/>
        <v>4032.7912758241441</v>
      </c>
      <c r="T8297" s="5">
        <f t="shared" si="1172"/>
        <v>5119.6041037332216</v>
      </c>
      <c r="U8297" s="5">
        <f>IF(O8297&gt;P8297,IF(V8296*($B$6/100)&gt;=O8297-P8297,(O8297-P8297), V8296*($B$6/100)), 0)</f>
        <v>0</v>
      </c>
      <c r="V8297" s="5">
        <f>V8296+(T8297*($B$5/100))-(U8297/($B$6/100))</f>
        <v>139443.7432856544</v>
      </c>
      <c r="W8297" s="5">
        <f t="shared" si="1173"/>
        <v>3486.09358214136</v>
      </c>
    </row>
    <row r="8298" spans="4:23" x14ac:dyDescent="0.25">
      <c r="D8298">
        <f t="shared" si="1174"/>
        <v>8296</v>
      </c>
      <c r="E8298" s="3">
        <v>44176</v>
      </c>
      <c r="F8298" s="4">
        <v>0.625</v>
      </c>
      <c r="G8298">
        <v>60</v>
      </c>
      <c r="H8298">
        <v>0</v>
      </c>
      <c r="I8298" s="5">
        <f t="shared" si="1169"/>
        <v>8</v>
      </c>
      <c r="J8298" s="22">
        <v>9.8979031292220746E-6</v>
      </c>
      <c r="K8298">
        <v>1.2718000000000001E-4</v>
      </c>
      <c r="L8298" s="5" cm="1">
        <f t="array" ref="L8298">_xlfn.IFS(I8298=0, 0, I8298&gt;34, 0, AND(I8298&gt;0, I8298&lt;35), VLOOKUP(I8298, $A$63:$C$96, 3))</f>
        <v>7160</v>
      </c>
      <c r="M8298" s="5">
        <f t="shared" si="1168"/>
        <v>47.015039863804859</v>
      </c>
      <c r="N8298" s="5">
        <v>7738.6996288469509</v>
      </c>
      <c r="O8298" s="5">
        <f t="shared" si="1175"/>
        <v>3582.6606000000006</v>
      </c>
      <c r="P8298" s="5">
        <f t="shared" si="1176"/>
        <v>3582.6606000000006</v>
      </c>
      <c r="Q8298" s="5">
        <f t="shared" si="1170"/>
        <v>487.20077413479089</v>
      </c>
      <c r="R8298" s="5">
        <f>IF(O8298&gt;(P8298+U8298),O8298-P8298-U8298, 0)</f>
        <v>0</v>
      </c>
      <c r="S8298" s="5">
        <f t="shared" si="1171"/>
        <v>3137.1536657290135</v>
      </c>
      <c r="T8298" s="5">
        <f t="shared" si="1172"/>
        <v>487.20077413479112</v>
      </c>
      <c r="U8298" s="5">
        <f>IF(O8298&gt;P8298,IF(V8297*($B$6/100)&gt;=O8298-P8298,(O8298-P8298), V8297*($B$6/100)), 0)</f>
        <v>0</v>
      </c>
      <c r="V8298" s="5">
        <f>V8297+(T8298*($B$5/100))-(U8298/($B$6/100))</f>
        <v>139784.78382754876</v>
      </c>
      <c r="W8298" s="5">
        <f t="shared" si="1173"/>
        <v>3494.6195956887191</v>
      </c>
    </row>
    <row r="8299" spans="4:23" x14ac:dyDescent="0.25">
      <c r="D8299">
        <f t="shared" si="1174"/>
        <v>8297</v>
      </c>
      <c r="E8299" s="3">
        <v>44176</v>
      </c>
      <c r="F8299" s="4">
        <v>0.66666666666666663</v>
      </c>
      <c r="G8299">
        <v>50</v>
      </c>
      <c r="H8299">
        <v>0</v>
      </c>
      <c r="I8299" s="5">
        <f t="shared" si="1169"/>
        <v>7</v>
      </c>
      <c r="J8299" s="22">
        <v>0</v>
      </c>
      <c r="K8299">
        <v>1.4189999999999998E-4</v>
      </c>
      <c r="L8299" s="5" cm="1">
        <f t="array" ref="L8299">_xlfn.IFS(I8299=0, 0, I8299&gt;34, 0, AND(I8299&gt;0, I8299&lt;35), VLOOKUP(I8299, $A$63:$C$96, 3))</f>
        <v>4800</v>
      </c>
      <c r="M8299" s="5">
        <f t="shared" si="1168"/>
        <v>0</v>
      </c>
      <c r="N8299" s="5">
        <v>7647.945648015535</v>
      </c>
      <c r="O8299" s="5">
        <f t="shared" si="1175"/>
        <v>3997.3229999999994</v>
      </c>
      <c r="P8299" s="5">
        <f t="shared" si="1176"/>
        <v>3997.3229999999994</v>
      </c>
      <c r="Q8299" s="5">
        <f t="shared" si="1170"/>
        <v>487.20077413479089</v>
      </c>
      <c r="R8299" s="5">
        <f>IF(O8299&gt;(P8299+U8299),O8299-P8299-U8299, 0)</f>
        <v>0</v>
      </c>
      <c r="S8299" s="5">
        <f t="shared" si="1171"/>
        <v>315.4762258652097</v>
      </c>
      <c r="T8299" s="5">
        <f t="shared" si="1172"/>
        <v>487.20077413479089</v>
      </c>
      <c r="U8299" s="5">
        <f>IF(O8299&gt;P8299,IF(V8298*($B$6/100)&gt;=O8299-P8299,(O8299-P8299), V8298*($B$6/100)), 0)</f>
        <v>0</v>
      </c>
      <c r="V8299" s="5">
        <f>V8298+(T8299*($B$5/100))-(U8299/($B$6/100))</f>
        <v>140125.82436944311</v>
      </c>
      <c r="W8299" s="5">
        <f t="shared" si="1173"/>
        <v>3503.1456092360777</v>
      </c>
    </row>
    <row r="8300" spans="4:23" x14ac:dyDescent="0.25">
      <c r="D8300">
        <f t="shared" si="1174"/>
        <v>8298</v>
      </c>
      <c r="E8300" s="3">
        <v>44176</v>
      </c>
      <c r="F8300" s="4">
        <v>0.70833333333333337</v>
      </c>
      <c r="G8300">
        <v>50</v>
      </c>
      <c r="H8300">
        <v>0</v>
      </c>
      <c r="I8300" s="5">
        <f t="shared" si="1169"/>
        <v>7</v>
      </c>
      <c r="J8300" s="22">
        <v>0</v>
      </c>
      <c r="K8300">
        <v>1.7822000000000001E-4</v>
      </c>
      <c r="L8300" s="5" cm="1">
        <f t="array" ref="L8300">_xlfn.IFS(I8300=0, 0, I8300&gt;34, 0, AND(I8300&gt;0, I8300&lt;35), VLOOKUP(I8300, $A$63:$C$96, 3))</f>
        <v>4800</v>
      </c>
      <c r="M8300" s="5">
        <f t="shared" si="1168"/>
        <v>0</v>
      </c>
      <c r="N8300" s="5">
        <v>7626.8417257262545</v>
      </c>
      <c r="O8300" s="5">
        <f t="shared" si="1175"/>
        <v>5020.4574000000002</v>
      </c>
      <c r="P8300" s="5">
        <f t="shared" si="1176"/>
        <v>4800</v>
      </c>
      <c r="Q8300" s="5">
        <f t="shared" si="1170"/>
        <v>0</v>
      </c>
      <c r="R8300" s="5">
        <f>IF(O8300&gt;(P8300+U8300),O8300-P8300-U8300, 0)</f>
        <v>0</v>
      </c>
      <c r="S8300" s="5">
        <f t="shared" si="1171"/>
        <v>0</v>
      </c>
      <c r="T8300" s="5">
        <f t="shared" si="1172"/>
        <v>0</v>
      </c>
      <c r="U8300" s="5">
        <f>IF(O8300&gt;P8300,IF(V8299*($B$6/100)&gt;=O8300-P8300,(O8300-P8300), V8299*($B$6/100)), 0)</f>
        <v>220.45740000000023</v>
      </c>
      <c r="V8300" s="5">
        <f>V8299+(T8300*($B$5/100))-(U8300/($B$6/100))</f>
        <v>139810.88522658596</v>
      </c>
      <c r="W8300" s="5">
        <f t="shared" si="1173"/>
        <v>3495.272130664649</v>
      </c>
    </row>
    <row r="8301" spans="4:23" x14ac:dyDescent="0.25">
      <c r="D8301">
        <f t="shared" si="1174"/>
        <v>8299</v>
      </c>
      <c r="E8301" s="3">
        <v>44176</v>
      </c>
      <c r="F8301" s="4">
        <v>0.75</v>
      </c>
      <c r="G8301">
        <v>50</v>
      </c>
      <c r="H8301">
        <v>0</v>
      </c>
      <c r="I8301" s="5">
        <f t="shared" si="1169"/>
        <v>7</v>
      </c>
      <c r="J8301" s="22">
        <v>0</v>
      </c>
      <c r="K8301">
        <v>2.3792E-4</v>
      </c>
      <c r="L8301" s="5" cm="1">
        <f t="array" ref="L8301">_xlfn.IFS(I8301=0, 0, I8301&gt;34, 0, AND(I8301&gt;0, I8301&lt;35), VLOOKUP(I8301, $A$63:$C$96, 3))</f>
        <v>4800</v>
      </c>
      <c r="M8301" s="5">
        <f t="shared" si="1168"/>
        <v>0</v>
      </c>
      <c r="N8301" s="5">
        <v>7372.870029671687</v>
      </c>
      <c r="O8301" s="5">
        <f t="shared" si="1175"/>
        <v>6702.2064</v>
      </c>
      <c r="P8301" s="5">
        <f t="shared" si="1176"/>
        <v>4800</v>
      </c>
      <c r="Q8301" s="5">
        <f t="shared" si="1170"/>
        <v>0</v>
      </c>
      <c r="R8301" s="5">
        <f>IF(O8301&gt;(P8301+U8301),O8301-P8301-U8301, 0)</f>
        <v>0</v>
      </c>
      <c r="S8301" s="5">
        <f t="shared" si="1171"/>
        <v>0</v>
      </c>
      <c r="T8301" s="5">
        <f t="shared" si="1172"/>
        <v>0</v>
      </c>
      <c r="U8301" s="5">
        <f>IF(O8301&gt;P8301,IF(V8300*($B$6/100)&gt;=O8301-P8301,(O8301-P8301), V8300*($B$6/100)), 0)</f>
        <v>1902.2064</v>
      </c>
      <c r="V8301" s="5">
        <f>V8300+(T8301*($B$5/100))-(U8301/($B$6/100))</f>
        <v>137093.44751230025</v>
      </c>
      <c r="W8301" s="5">
        <f t="shared" si="1173"/>
        <v>3427.3361878075061</v>
      </c>
    </row>
    <row r="8302" spans="4:23" x14ac:dyDescent="0.25">
      <c r="D8302">
        <f t="shared" si="1174"/>
        <v>8300</v>
      </c>
      <c r="E8302" s="3">
        <v>44176</v>
      </c>
      <c r="F8302" s="4">
        <v>0.79166666666666663</v>
      </c>
      <c r="G8302">
        <v>50</v>
      </c>
      <c r="H8302">
        <v>0</v>
      </c>
      <c r="I8302" s="5">
        <f t="shared" si="1169"/>
        <v>7</v>
      </c>
      <c r="J8302" s="22">
        <v>0</v>
      </c>
      <c r="K8302">
        <v>2.4133E-4</v>
      </c>
      <c r="L8302" s="5" cm="1">
        <f t="array" ref="L8302">_xlfn.IFS(I8302=0, 0, I8302&gt;34, 0, AND(I8302&gt;0, I8302&lt;35), VLOOKUP(I8302, $A$63:$C$96, 3))</f>
        <v>4800</v>
      </c>
      <c r="M8302" s="5">
        <f t="shared" si="1168"/>
        <v>0</v>
      </c>
      <c r="N8302" s="5">
        <v>6991.0374901033547</v>
      </c>
      <c r="O8302" s="5">
        <f t="shared" si="1175"/>
        <v>6798.2660999999998</v>
      </c>
      <c r="P8302" s="5">
        <f t="shared" si="1176"/>
        <v>4800</v>
      </c>
      <c r="Q8302" s="5">
        <f t="shared" si="1170"/>
        <v>0</v>
      </c>
      <c r="R8302" s="5">
        <f>IF(O8302&gt;(P8302+U8302),O8302-P8302-U8302, 0)</f>
        <v>0</v>
      </c>
      <c r="S8302" s="5">
        <f t="shared" si="1171"/>
        <v>0</v>
      </c>
      <c r="T8302" s="5">
        <f t="shared" si="1172"/>
        <v>0</v>
      </c>
      <c r="U8302" s="5">
        <f>IF(O8302&gt;P8302,IF(V8301*($B$6/100)&gt;=O8302-P8302,(O8302-P8302), V8301*($B$6/100)), 0)</f>
        <v>1998.2660999999998</v>
      </c>
      <c r="V8302" s="5">
        <f>V8301+(T8302*($B$5/100))-(U8302/($B$6/100))</f>
        <v>134238.78165515739</v>
      </c>
      <c r="W8302" s="5">
        <f t="shared" si="1173"/>
        <v>3355.969541378935</v>
      </c>
    </row>
    <row r="8303" spans="4:23" x14ac:dyDescent="0.25">
      <c r="D8303">
        <f t="shared" si="1174"/>
        <v>8301</v>
      </c>
      <c r="E8303" s="3">
        <v>44176</v>
      </c>
      <c r="F8303" s="4">
        <v>0.83333333333333337</v>
      </c>
      <c r="G8303">
        <v>40</v>
      </c>
      <c r="H8303">
        <v>0</v>
      </c>
      <c r="I8303" s="5">
        <f t="shared" si="1169"/>
        <v>6</v>
      </c>
      <c r="J8303" s="22">
        <v>0</v>
      </c>
      <c r="K8303">
        <v>2.2322999999999999E-4</v>
      </c>
      <c r="L8303" s="5" cm="1">
        <f t="array" ref="L8303">_xlfn.IFS(I8303=0, 0, I8303&gt;34, 0, AND(I8303&gt;0, I8303&lt;35), VLOOKUP(I8303, $A$63:$C$96, 3))</f>
        <v>2980</v>
      </c>
      <c r="M8303" s="5">
        <f t="shared" si="1168"/>
        <v>0</v>
      </c>
      <c r="N8303" s="5">
        <v>6667.0627322764876</v>
      </c>
      <c r="O8303" s="5">
        <f t="shared" si="1175"/>
        <v>6288.3890999999994</v>
      </c>
      <c r="P8303" s="5">
        <f t="shared" si="1176"/>
        <v>2980</v>
      </c>
      <c r="Q8303" s="5">
        <f t="shared" si="1170"/>
        <v>0</v>
      </c>
      <c r="R8303" s="5">
        <f>IF(O8303&gt;(P8303+U8303),O8303-P8303-U8303, 0)</f>
        <v>0</v>
      </c>
      <c r="S8303" s="5">
        <f t="shared" si="1171"/>
        <v>0</v>
      </c>
      <c r="T8303" s="5">
        <f t="shared" si="1172"/>
        <v>0</v>
      </c>
      <c r="U8303" s="5">
        <f>IF(O8303&gt;P8303,IF(V8302*($B$6/100)&gt;=O8303-P8303,(O8303-P8303), V8302*($B$6/100)), 0)</f>
        <v>3308.3890999999994</v>
      </c>
      <c r="V8303" s="5">
        <f>V8302+(T8303*($B$5/100))-(U8303/($B$6/100))</f>
        <v>129512.51151230025</v>
      </c>
      <c r="W8303" s="5">
        <f t="shared" si="1173"/>
        <v>3237.8127878075061</v>
      </c>
    </row>
    <row r="8304" spans="4:23" x14ac:dyDescent="0.25">
      <c r="D8304">
        <f t="shared" si="1174"/>
        <v>8302</v>
      </c>
      <c r="E8304" s="3">
        <v>44176</v>
      </c>
      <c r="F8304" s="4">
        <v>0.875</v>
      </c>
      <c r="G8304">
        <v>40</v>
      </c>
      <c r="H8304">
        <v>0</v>
      </c>
      <c r="I8304" s="5">
        <f t="shared" si="1169"/>
        <v>6</v>
      </c>
      <c r="J8304" s="22">
        <v>0</v>
      </c>
      <c r="K8304">
        <v>2.0908E-4</v>
      </c>
      <c r="L8304" s="5" cm="1">
        <f t="array" ref="L8304">_xlfn.IFS(I8304=0, 0, I8304&gt;34, 0, AND(I8304&gt;0, I8304&lt;35), VLOOKUP(I8304, $A$63:$C$96, 3))</f>
        <v>2980</v>
      </c>
      <c r="M8304" s="5">
        <f t="shared" si="1168"/>
        <v>0</v>
      </c>
      <c r="N8304" s="5">
        <v>6117.1445753801427</v>
      </c>
      <c r="O8304" s="5">
        <f t="shared" si="1175"/>
        <v>5889.7836000000007</v>
      </c>
      <c r="P8304" s="5">
        <f t="shared" si="1176"/>
        <v>2980</v>
      </c>
      <c r="Q8304" s="5">
        <f t="shared" si="1170"/>
        <v>0</v>
      </c>
      <c r="R8304" s="5">
        <f>IF(O8304&gt;(P8304+U8304),O8304-P8304-U8304, 0)</f>
        <v>0</v>
      </c>
      <c r="S8304" s="5">
        <f t="shared" si="1171"/>
        <v>0</v>
      </c>
      <c r="T8304" s="5">
        <f t="shared" si="1172"/>
        <v>0</v>
      </c>
      <c r="U8304" s="5">
        <f>IF(O8304&gt;P8304,IF(V8303*($B$6/100)&gt;=O8304-P8304,(O8304-P8304), V8303*($B$6/100)), 0)</f>
        <v>2909.7836000000007</v>
      </c>
      <c r="V8304" s="5">
        <f>V8303+(T8304*($B$5/100))-(U8304/($B$6/100))</f>
        <v>125355.67779801453</v>
      </c>
      <c r="W8304" s="5">
        <f t="shared" si="1173"/>
        <v>3133.8919449503633</v>
      </c>
    </row>
    <row r="8305" spans="4:23" x14ac:dyDescent="0.25">
      <c r="D8305">
        <f t="shared" si="1174"/>
        <v>8303</v>
      </c>
      <c r="E8305" s="3">
        <v>44176</v>
      </c>
      <c r="F8305" s="4">
        <v>0.91666666666666663</v>
      </c>
      <c r="G8305">
        <v>40</v>
      </c>
      <c r="H8305">
        <v>0</v>
      </c>
      <c r="I8305" s="5">
        <f t="shared" si="1169"/>
        <v>6</v>
      </c>
      <c r="J8305" s="22">
        <v>0</v>
      </c>
      <c r="K8305">
        <v>2.0111E-4</v>
      </c>
      <c r="L8305" s="5" cm="1">
        <f t="array" ref="L8305">_xlfn.IFS(I8305=0, 0, I8305&gt;34, 0, AND(I8305&gt;0, I8305&lt;35), VLOOKUP(I8305, $A$63:$C$96, 3))</f>
        <v>2980</v>
      </c>
      <c r="M8305" s="5">
        <f t="shared" si="1168"/>
        <v>0</v>
      </c>
      <c r="N8305" s="5">
        <v>5487.1082194093897</v>
      </c>
      <c r="O8305" s="5">
        <f t="shared" si="1175"/>
        <v>5665.2687000000005</v>
      </c>
      <c r="P8305" s="5">
        <f t="shared" si="1176"/>
        <v>2980</v>
      </c>
      <c r="Q8305" s="5">
        <f t="shared" si="1170"/>
        <v>0</v>
      </c>
      <c r="R8305" s="5">
        <f>IF(O8305&gt;(P8305+U8305),O8305-P8305-U8305, 0)</f>
        <v>0</v>
      </c>
      <c r="S8305" s="5">
        <f t="shared" si="1171"/>
        <v>0</v>
      </c>
      <c r="T8305" s="5">
        <f t="shared" si="1172"/>
        <v>0</v>
      </c>
      <c r="U8305" s="5">
        <f>IF(O8305&gt;P8305,IF(V8304*($B$6/100)&gt;=O8305-P8305,(O8305-P8305), V8304*($B$6/100)), 0)</f>
        <v>2685.2687000000005</v>
      </c>
      <c r="V8305" s="5">
        <f>V8304+(T8305*($B$5/100))-(U8305/($B$6/100))</f>
        <v>121519.57965515739</v>
      </c>
      <c r="W8305" s="5">
        <f t="shared" si="1173"/>
        <v>3037.9894913789349</v>
      </c>
    </row>
    <row r="8306" spans="4:23" x14ac:dyDescent="0.25">
      <c r="D8306">
        <f t="shared" si="1174"/>
        <v>8304</v>
      </c>
      <c r="E8306" s="3">
        <v>44176</v>
      </c>
      <c r="F8306" s="4">
        <v>0.95833333333333337</v>
      </c>
      <c r="G8306">
        <v>40</v>
      </c>
      <c r="H8306">
        <v>0</v>
      </c>
      <c r="I8306" s="5">
        <f t="shared" si="1169"/>
        <v>6</v>
      </c>
      <c r="J8306" s="22">
        <v>0</v>
      </c>
      <c r="K8306">
        <v>1.8163000000000001E-4</v>
      </c>
      <c r="L8306" s="5" cm="1">
        <f t="array" ref="L8306">_xlfn.IFS(I8306=0, 0, I8306&gt;34, 0, AND(I8306&gt;0, I8306&lt;35), VLOOKUP(I8306, $A$63:$C$96, 3))</f>
        <v>2980</v>
      </c>
      <c r="M8306" s="5">
        <f t="shared" si="1168"/>
        <v>0</v>
      </c>
      <c r="N8306" s="5">
        <v>4511.5876326846646</v>
      </c>
      <c r="O8306" s="5">
        <f t="shared" si="1175"/>
        <v>5116.5171</v>
      </c>
      <c r="P8306" s="5">
        <f t="shared" si="1176"/>
        <v>2980</v>
      </c>
      <c r="Q8306" s="5">
        <f t="shared" si="1170"/>
        <v>0</v>
      </c>
      <c r="R8306" s="5">
        <f>IF(O8306&gt;(P8306+U8306),O8306-P8306-U8306, 0)</f>
        <v>0</v>
      </c>
      <c r="S8306" s="5">
        <f t="shared" si="1171"/>
        <v>0</v>
      </c>
      <c r="T8306" s="5">
        <f t="shared" si="1172"/>
        <v>0</v>
      </c>
      <c r="U8306" s="5">
        <f>IF(O8306&gt;P8306,IF(V8305*($B$6/100)&gt;=O8306-P8306,(O8306-P8306), V8305*($B$6/100)), 0)</f>
        <v>2136.5171</v>
      </c>
      <c r="V8306" s="5">
        <f>V8305+(T8306*($B$5/100))-(U8306/($B$6/100))</f>
        <v>118467.4123694431</v>
      </c>
      <c r="W8306" s="5">
        <f t="shared" si="1173"/>
        <v>2961.6853092360775</v>
      </c>
    </row>
    <row r="8307" spans="4:23" x14ac:dyDescent="0.25">
      <c r="D8307">
        <f t="shared" si="1174"/>
        <v>8305</v>
      </c>
      <c r="E8307" s="3">
        <v>44177</v>
      </c>
      <c r="F8307" s="4">
        <v>0</v>
      </c>
      <c r="G8307">
        <v>40</v>
      </c>
      <c r="H8307">
        <v>0</v>
      </c>
      <c r="I8307" s="5">
        <f t="shared" si="1169"/>
        <v>6</v>
      </c>
      <c r="J8307" s="22">
        <v>0</v>
      </c>
      <c r="K8307">
        <v>1.5579999999999999E-4</v>
      </c>
      <c r="L8307" s="5" cm="1">
        <f t="array" ref="L8307">_xlfn.IFS(I8307=0, 0, I8307&gt;34, 0, AND(I8307&gt;0, I8307&lt;35), VLOOKUP(I8307, $A$63:$C$96, 3))</f>
        <v>2980</v>
      </c>
      <c r="M8307" s="5">
        <f t="shared" si="1168"/>
        <v>0</v>
      </c>
      <c r="N8307" s="5">
        <v>3526.9675135269199</v>
      </c>
      <c r="O8307" s="5">
        <f t="shared" si="1175"/>
        <v>4388.8859999999995</v>
      </c>
      <c r="P8307" s="5">
        <f t="shared" si="1176"/>
        <v>2980</v>
      </c>
      <c r="Q8307" s="5">
        <f t="shared" si="1170"/>
        <v>0</v>
      </c>
      <c r="R8307" s="5">
        <f>IF(O8307&gt;(P8307+U8307),O8307-P8307-U8307, 0)</f>
        <v>0</v>
      </c>
      <c r="S8307" s="5">
        <f t="shared" si="1171"/>
        <v>0</v>
      </c>
      <c r="T8307" s="5">
        <f t="shared" si="1172"/>
        <v>0</v>
      </c>
      <c r="U8307" s="5">
        <f>IF(O8307&gt;P8307,IF(V8306*($B$6/100)&gt;=O8307-P8307,(O8307-P8307), V8306*($B$6/100)), 0)</f>
        <v>1408.8859999999995</v>
      </c>
      <c r="V8307" s="5">
        <f>V8306+(T8307*($B$5/100))-(U8307/($B$6/100))</f>
        <v>116454.71808372882</v>
      </c>
      <c r="W8307" s="5">
        <f t="shared" si="1173"/>
        <v>2911.3679520932205</v>
      </c>
    </row>
    <row r="8308" spans="4:23" x14ac:dyDescent="0.25">
      <c r="D8308">
        <f t="shared" si="1174"/>
        <v>8306</v>
      </c>
      <c r="E8308" s="3">
        <v>44177</v>
      </c>
      <c r="F8308" s="4">
        <v>4.1666666666666664E-2</v>
      </c>
      <c r="G8308">
        <v>50</v>
      </c>
      <c r="H8308">
        <v>0</v>
      </c>
      <c r="I8308" s="5">
        <f t="shared" si="1169"/>
        <v>7</v>
      </c>
      <c r="J8308" s="22">
        <v>0</v>
      </c>
      <c r="K8308">
        <v>1.2351000000000002E-4</v>
      </c>
      <c r="L8308" s="5" cm="1">
        <f t="array" ref="L8308">_xlfn.IFS(I8308=0, 0, I8308&gt;34, 0, AND(I8308&gt;0, I8308&lt;35), VLOOKUP(I8308, $A$63:$C$96, 3))</f>
        <v>4800</v>
      </c>
      <c r="M8308" s="5">
        <f t="shared" si="1168"/>
        <v>0</v>
      </c>
      <c r="N8308" s="5">
        <v>3032.7034325161098</v>
      </c>
      <c r="O8308" s="5">
        <f t="shared" si="1175"/>
        <v>3479.2767000000003</v>
      </c>
      <c r="P8308" s="5">
        <f t="shared" si="1176"/>
        <v>3479.2767000000003</v>
      </c>
      <c r="Q8308" s="5">
        <f t="shared" si="1170"/>
        <v>487.20077413479089</v>
      </c>
      <c r="R8308" s="5">
        <f>IF(O8308&gt;(P8308+U8308),O8308-P8308-U8308, 0)</f>
        <v>0</v>
      </c>
      <c r="S8308" s="5">
        <f t="shared" si="1171"/>
        <v>833.52252586520876</v>
      </c>
      <c r="T8308" s="5">
        <f t="shared" si="1172"/>
        <v>487.20077413479089</v>
      </c>
      <c r="U8308" s="5">
        <f>IF(O8308&gt;P8308,IF(V8307*($B$6/100)&gt;=O8308-P8308,(O8308-P8308), V8307*($B$6/100)), 0)</f>
        <v>0</v>
      </c>
      <c r="V8308" s="5">
        <f>V8307+(T8308*($B$5/100))-(U8308/($B$6/100))</f>
        <v>116795.75862562317</v>
      </c>
      <c r="W8308" s="5">
        <f t="shared" si="1173"/>
        <v>2919.8939656405792</v>
      </c>
    </row>
    <row r="8309" spans="4:23" x14ac:dyDescent="0.25">
      <c r="D8309">
        <f t="shared" si="1174"/>
        <v>8307</v>
      </c>
      <c r="E8309" s="3">
        <v>44177</v>
      </c>
      <c r="F8309" s="4">
        <v>8.3333333333333329E-2</v>
      </c>
      <c r="G8309">
        <v>50</v>
      </c>
      <c r="H8309">
        <v>0</v>
      </c>
      <c r="I8309" s="5">
        <f t="shared" si="1169"/>
        <v>7</v>
      </c>
      <c r="J8309" s="22">
        <v>0</v>
      </c>
      <c r="K8309">
        <v>9.8280000000000001E-5</v>
      </c>
      <c r="L8309" s="5" cm="1">
        <f t="array" ref="L8309">_xlfn.IFS(I8309=0, 0, I8309&gt;34, 0, AND(I8309&gt;0, I8309&lt;35), VLOOKUP(I8309, $A$63:$C$96, 3))</f>
        <v>4800</v>
      </c>
      <c r="M8309" s="5">
        <f t="shared" si="1168"/>
        <v>0</v>
      </c>
      <c r="N8309" s="5">
        <v>2953.9553887046627</v>
      </c>
      <c r="O8309" s="5">
        <f t="shared" si="1175"/>
        <v>2768.5476000000003</v>
      </c>
      <c r="P8309" s="5">
        <f t="shared" si="1176"/>
        <v>2768.5476000000003</v>
      </c>
      <c r="Q8309" s="5">
        <f t="shared" si="1170"/>
        <v>487.20077413479089</v>
      </c>
      <c r="R8309" s="5">
        <f>IF(O8309&gt;(P8309+U8309),O8309-P8309-U8309, 0)</f>
        <v>0</v>
      </c>
      <c r="S8309" s="5">
        <f t="shared" si="1171"/>
        <v>1517.1438917534297</v>
      </c>
      <c r="T8309" s="5">
        <f t="shared" si="1172"/>
        <v>514.30850824657</v>
      </c>
      <c r="U8309" s="5">
        <f>IF(O8309&gt;P8309,IF(V8308*($B$6/100)&gt;=O8309-P8309,(O8309-P8309), V8308*($B$6/100)), 0)</f>
        <v>0</v>
      </c>
      <c r="V8309" s="5">
        <f>V8308+(T8309*($B$5/100))-(U8309/($B$6/100))</f>
        <v>117155.77458139577</v>
      </c>
      <c r="W8309" s="5">
        <f t="shared" si="1173"/>
        <v>2928.8943645348945</v>
      </c>
    </row>
    <row r="8310" spans="4:23" x14ac:dyDescent="0.25">
      <c r="D8310">
        <f t="shared" si="1174"/>
        <v>8308</v>
      </c>
      <c r="E8310" s="3">
        <v>44177</v>
      </c>
      <c r="F8310" s="4">
        <v>0.125</v>
      </c>
      <c r="G8310">
        <v>40</v>
      </c>
      <c r="H8310">
        <v>0</v>
      </c>
      <c r="I8310" s="5">
        <f t="shared" si="1169"/>
        <v>6</v>
      </c>
      <c r="J8310" s="22">
        <v>0</v>
      </c>
      <c r="K8310">
        <v>8.3059999999999994E-5</v>
      </c>
      <c r="L8310" s="5" cm="1">
        <f t="array" ref="L8310">_xlfn.IFS(I8310=0, 0, I8310&gt;34, 0, AND(I8310&gt;0, I8310&lt;35), VLOOKUP(I8310, $A$63:$C$96, 3))</f>
        <v>2980</v>
      </c>
      <c r="M8310" s="5">
        <f t="shared" si="1168"/>
        <v>0</v>
      </c>
      <c r="N8310" s="5">
        <v>2975.1011237249209</v>
      </c>
      <c r="O8310" s="5">
        <f t="shared" si="1175"/>
        <v>2339.8002000000001</v>
      </c>
      <c r="P8310" s="5">
        <f t="shared" si="1176"/>
        <v>2339.8002000000001</v>
      </c>
      <c r="Q8310" s="5">
        <f t="shared" si="1170"/>
        <v>487.20077413479089</v>
      </c>
      <c r="R8310" s="5">
        <f>IF(O8310&gt;(P8310+U8310),O8310-P8310-U8310, 0)</f>
        <v>0</v>
      </c>
      <c r="S8310" s="5">
        <f t="shared" si="1171"/>
        <v>152.99902586520898</v>
      </c>
      <c r="T8310" s="5">
        <f t="shared" si="1172"/>
        <v>487.20077413479089</v>
      </c>
      <c r="U8310" s="5">
        <f>IF(O8310&gt;P8310,IF(V8309*($B$6/100)&gt;=O8310-P8310,(O8310-P8310), V8309*($B$6/100)), 0)</f>
        <v>0</v>
      </c>
      <c r="V8310" s="5">
        <f>V8309+(T8310*($B$5/100))-(U8310/($B$6/100))</f>
        <v>117496.81512329013</v>
      </c>
      <c r="W8310" s="5">
        <f t="shared" si="1173"/>
        <v>2937.4203780822531</v>
      </c>
    </row>
    <row r="8311" spans="4:23" x14ac:dyDescent="0.25">
      <c r="D8311">
        <f t="shared" si="1174"/>
        <v>8309</v>
      </c>
      <c r="E8311" s="3">
        <v>44177</v>
      </c>
      <c r="F8311" s="4">
        <v>0.16666666666666666</v>
      </c>
      <c r="G8311">
        <v>40</v>
      </c>
      <c r="H8311">
        <v>0</v>
      </c>
      <c r="I8311" s="5">
        <f t="shared" si="1169"/>
        <v>6</v>
      </c>
      <c r="J8311" s="22">
        <v>0</v>
      </c>
      <c r="K8311">
        <v>7.5759999999999993E-5</v>
      </c>
      <c r="L8311" s="5" cm="1">
        <f t="array" ref="L8311">_xlfn.IFS(I8311=0, 0, I8311&gt;34, 0, AND(I8311&gt;0, I8311&lt;35), VLOOKUP(I8311, $A$63:$C$96, 3))</f>
        <v>2980</v>
      </c>
      <c r="M8311" s="5">
        <f t="shared" si="1168"/>
        <v>0</v>
      </c>
      <c r="N8311" s="5">
        <v>3054.1101187378117</v>
      </c>
      <c r="O8311" s="5">
        <f t="shared" si="1175"/>
        <v>2134.1591999999996</v>
      </c>
      <c r="P8311" s="5">
        <f t="shared" si="1176"/>
        <v>2134.1591999999996</v>
      </c>
      <c r="Q8311" s="5">
        <f t="shared" si="1170"/>
        <v>487.20077413479089</v>
      </c>
      <c r="R8311" s="5">
        <f>IF(O8311&gt;(P8311+U8311),O8311-P8311-U8311, 0)</f>
        <v>0</v>
      </c>
      <c r="S8311" s="5">
        <f t="shared" si="1171"/>
        <v>358.64002586520951</v>
      </c>
      <c r="T8311" s="5">
        <f t="shared" si="1172"/>
        <v>487.20077413479089</v>
      </c>
      <c r="U8311" s="5">
        <f>IF(O8311&gt;P8311,IF(V8310*($B$6/100)&gt;=O8311-P8311,(O8311-P8311), V8310*($B$6/100)), 0)</f>
        <v>0</v>
      </c>
      <c r="V8311" s="5">
        <f>V8310+(T8311*($B$5/100))-(U8311/($B$6/100))</f>
        <v>117837.85566518448</v>
      </c>
      <c r="W8311" s="5">
        <f t="shared" si="1173"/>
        <v>2945.9463916296122</v>
      </c>
    </row>
    <row r="8312" spans="4:23" x14ac:dyDescent="0.25">
      <c r="D8312">
        <f t="shared" si="1174"/>
        <v>8310</v>
      </c>
      <c r="E8312" s="3">
        <v>44177</v>
      </c>
      <c r="F8312" s="4">
        <v>0.20833333333333334</v>
      </c>
      <c r="G8312">
        <v>40</v>
      </c>
      <c r="H8312">
        <v>0</v>
      </c>
      <c r="I8312" s="5">
        <f t="shared" si="1169"/>
        <v>6</v>
      </c>
      <c r="J8312" s="22">
        <v>0</v>
      </c>
      <c r="K8312">
        <v>7.468000000000001E-5</v>
      </c>
      <c r="L8312" s="5" cm="1">
        <f t="array" ref="L8312">_xlfn.IFS(I8312=0, 0, I8312&gt;34, 0, AND(I8312&gt;0, I8312&lt;35), VLOOKUP(I8312, $A$63:$C$96, 3))</f>
        <v>2980</v>
      </c>
      <c r="M8312" s="5">
        <f t="shared" si="1168"/>
        <v>0</v>
      </c>
      <c r="N8312" s="5">
        <v>3294.974965497518</v>
      </c>
      <c r="O8312" s="5">
        <f t="shared" si="1175"/>
        <v>2103.7356000000004</v>
      </c>
      <c r="P8312" s="5">
        <f t="shared" si="1176"/>
        <v>2103.7356000000004</v>
      </c>
      <c r="Q8312" s="5">
        <f t="shared" si="1170"/>
        <v>487.20077413479089</v>
      </c>
      <c r="R8312" s="5">
        <f>IF(O8312&gt;(P8312+U8312),O8312-P8312-U8312, 0)</f>
        <v>0</v>
      </c>
      <c r="S8312" s="5">
        <f t="shared" si="1171"/>
        <v>389.06362586520868</v>
      </c>
      <c r="T8312" s="5">
        <f t="shared" si="1172"/>
        <v>487.20077413479089</v>
      </c>
      <c r="U8312" s="5">
        <f>IF(O8312&gt;P8312,IF(V8311*($B$6/100)&gt;=O8312-P8312,(O8312-P8312), V8311*($B$6/100)), 0)</f>
        <v>0</v>
      </c>
      <c r="V8312" s="5">
        <f>V8311+(T8312*($B$5/100))-(U8312/($B$6/100))</f>
        <v>118178.89620707884</v>
      </c>
      <c r="W8312" s="5">
        <f t="shared" si="1173"/>
        <v>2954.4724051769708</v>
      </c>
    </row>
    <row r="8313" spans="4:23" x14ac:dyDescent="0.25">
      <c r="D8313">
        <f t="shared" si="1174"/>
        <v>8311</v>
      </c>
      <c r="E8313" s="3">
        <v>44177</v>
      </c>
      <c r="F8313" s="4">
        <v>0.25</v>
      </c>
      <c r="G8313">
        <v>30</v>
      </c>
      <c r="H8313">
        <v>0</v>
      </c>
      <c r="I8313" s="5">
        <f t="shared" si="1169"/>
        <v>4</v>
      </c>
      <c r="J8313" s="22">
        <v>0</v>
      </c>
      <c r="K8313">
        <v>7.6790000000000002E-5</v>
      </c>
      <c r="L8313" s="5" cm="1">
        <f t="array" ref="L8313">_xlfn.IFS(I8313=0, 0, I8313&gt;34, 0, AND(I8313&gt;0, I8313&lt;35), VLOOKUP(I8313, $A$63:$C$96, 3))</f>
        <v>740</v>
      </c>
      <c r="M8313" s="5">
        <f t="shared" si="1168"/>
        <v>0</v>
      </c>
      <c r="N8313" s="5">
        <v>3655.6438442867739</v>
      </c>
      <c r="O8313" s="5">
        <f t="shared" si="1175"/>
        <v>2163.1743000000001</v>
      </c>
      <c r="P8313" s="5">
        <f t="shared" si="1176"/>
        <v>740</v>
      </c>
      <c r="Q8313" s="5">
        <f t="shared" si="1170"/>
        <v>0</v>
      </c>
      <c r="R8313" s="5">
        <f>IF(O8313&gt;(P8313+U8313),O8313-P8313-U8313, 0)</f>
        <v>0</v>
      </c>
      <c r="S8313" s="5">
        <f t="shared" si="1171"/>
        <v>0</v>
      </c>
      <c r="T8313" s="5">
        <f t="shared" si="1172"/>
        <v>0</v>
      </c>
      <c r="U8313" s="5">
        <f>IF(O8313&gt;P8313,IF(V8312*($B$6/100)&gt;=O8313-P8313,(O8313-P8313), V8312*($B$6/100)), 0)</f>
        <v>1423.1743000000001</v>
      </c>
      <c r="V8313" s="5">
        <f>V8312+(T8313*($B$5/100))-(U8313/($B$6/100))</f>
        <v>116145.7900642217</v>
      </c>
      <c r="W8313" s="5">
        <f t="shared" si="1173"/>
        <v>2903.6447516055423</v>
      </c>
    </row>
    <row r="8314" spans="4:23" x14ac:dyDescent="0.25">
      <c r="D8314">
        <f t="shared" si="1174"/>
        <v>8312</v>
      </c>
      <c r="E8314" s="3">
        <v>44177</v>
      </c>
      <c r="F8314" s="4">
        <v>0.29166666666666669</v>
      </c>
      <c r="G8314">
        <v>30</v>
      </c>
      <c r="H8314">
        <v>0</v>
      </c>
      <c r="I8314" s="5">
        <f t="shared" si="1169"/>
        <v>4</v>
      </c>
      <c r="J8314" s="22">
        <v>0</v>
      </c>
      <c r="K8314">
        <v>8.4489999999999986E-5</v>
      </c>
      <c r="L8314" s="5" cm="1">
        <f t="array" ref="L8314">_xlfn.IFS(I8314=0, 0, I8314&gt;34, 0, AND(I8314&gt;0, I8314&lt;35), VLOOKUP(I8314, $A$63:$C$96, 3))</f>
        <v>740</v>
      </c>
      <c r="M8314" s="5">
        <f t="shared" si="1168"/>
        <v>0</v>
      </c>
      <c r="N8314" s="5">
        <v>4600.0357920475335</v>
      </c>
      <c r="O8314" s="5">
        <f t="shared" si="1175"/>
        <v>2380.0832999999993</v>
      </c>
      <c r="P8314" s="5">
        <f t="shared" si="1176"/>
        <v>740</v>
      </c>
      <c r="Q8314" s="5">
        <f t="shared" si="1170"/>
        <v>0</v>
      </c>
      <c r="R8314" s="5">
        <f>IF(O8314&gt;(P8314+U8314),O8314-P8314-U8314, 0)</f>
        <v>0</v>
      </c>
      <c r="S8314" s="5">
        <f t="shared" si="1171"/>
        <v>0</v>
      </c>
      <c r="T8314" s="5">
        <f t="shared" si="1172"/>
        <v>0</v>
      </c>
      <c r="U8314" s="5">
        <f>IF(O8314&gt;P8314,IF(V8313*($B$6/100)&gt;=O8314-P8314,(O8314-P8314), V8313*($B$6/100)), 0)</f>
        <v>1640.0832999999993</v>
      </c>
      <c r="V8314" s="5">
        <f>V8313+(T8314*($B$5/100))-(U8314/($B$6/100))</f>
        <v>113802.81392136456</v>
      </c>
      <c r="W8314" s="5">
        <f t="shared" si="1173"/>
        <v>2845.070348034114</v>
      </c>
    </row>
    <row r="8315" spans="4:23" x14ac:dyDescent="0.25">
      <c r="D8315">
        <f t="shared" si="1174"/>
        <v>8313</v>
      </c>
      <c r="E8315" s="3">
        <v>44177</v>
      </c>
      <c r="F8315" s="4">
        <v>0.33333333333333331</v>
      </c>
      <c r="G8315">
        <v>30</v>
      </c>
      <c r="H8315">
        <v>0</v>
      </c>
      <c r="I8315" s="5">
        <f t="shared" si="1169"/>
        <v>4</v>
      </c>
      <c r="J8315" s="22">
        <v>2.4744757823055187E-6</v>
      </c>
      <c r="K8315">
        <v>1.0606999999999999E-4</v>
      </c>
      <c r="L8315" s="5" cm="1">
        <f t="array" ref="L8315">_xlfn.IFS(I8315=0, 0, I8315&gt;34, 0, AND(I8315&gt;0, I8315&lt;35), VLOOKUP(I8315, $A$63:$C$96, 3))</f>
        <v>740</v>
      </c>
      <c r="M8315" s="5">
        <f t="shared" si="1168"/>
        <v>11.753759965951215</v>
      </c>
      <c r="N8315" s="5">
        <v>5932.3885021608085</v>
      </c>
      <c r="O8315" s="5">
        <f t="shared" si="1175"/>
        <v>2987.9919</v>
      </c>
      <c r="P8315" s="5">
        <f t="shared" si="1176"/>
        <v>751.75375996595119</v>
      </c>
      <c r="Q8315" s="5">
        <f t="shared" si="1170"/>
        <v>0</v>
      </c>
      <c r="R8315" s="5">
        <f>IF(O8315&gt;(P8315+U8315),O8315-P8315-U8315, 0)</f>
        <v>0</v>
      </c>
      <c r="S8315" s="5">
        <f t="shared" si="1171"/>
        <v>0</v>
      </c>
      <c r="T8315" s="5">
        <f t="shared" si="1172"/>
        <v>0</v>
      </c>
      <c r="U8315" s="5">
        <f>IF(O8315&gt;P8315,IF(V8314*($B$6/100)&gt;=O8315-P8315,(O8315-P8315), V8314*($B$6/100)), 0)</f>
        <v>2236.2381400340487</v>
      </c>
      <c r="V8315" s="5">
        <f>V8314+(T8315*($B$5/100))-(U8315/($B$6/100))</f>
        <v>110608.18800703021</v>
      </c>
      <c r="W8315" s="5">
        <f t="shared" si="1173"/>
        <v>2765.2047001757555</v>
      </c>
    </row>
    <row r="8316" spans="4:23" x14ac:dyDescent="0.25">
      <c r="D8316">
        <f t="shared" si="1174"/>
        <v>8314</v>
      </c>
      <c r="E8316" s="3">
        <v>44177</v>
      </c>
      <c r="F8316" s="4">
        <v>0.375</v>
      </c>
      <c r="G8316">
        <v>30</v>
      </c>
      <c r="H8316">
        <v>0</v>
      </c>
      <c r="I8316" s="5">
        <f t="shared" si="1169"/>
        <v>4</v>
      </c>
      <c r="J8316" s="22">
        <v>1.2372378911527593E-5</v>
      </c>
      <c r="K8316">
        <v>1.4195000000000001E-4</v>
      </c>
      <c r="L8316" s="5" cm="1">
        <f t="array" ref="L8316">_xlfn.IFS(I8316=0, 0, I8316&gt;34, 0, AND(I8316&gt;0, I8316&lt;35), VLOOKUP(I8316, $A$63:$C$96, 3))</f>
        <v>740</v>
      </c>
      <c r="M8316" s="5">
        <f t="shared" si="1168"/>
        <v>58.768799829756063</v>
      </c>
      <c r="N8316" s="5">
        <v>7053.6192175268898</v>
      </c>
      <c r="O8316" s="5">
        <f t="shared" si="1175"/>
        <v>3998.7315000000003</v>
      </c>
      <c r="P8316" s="5">
        <f t="shared" si="1176"/>
        <v>798.76879982975606</v>
      </c>
      <c r="Q8316" s="5">
        <f t="shared" si="1170"/>
        <v>0</v>
      </c>
      <c r="R8316" s="5">
        <f>IF(O8316&gt;(P8316+U8316),O8316-P8316-U8316, 0)</f>
        <v>0</v>
      </c>
      <c r="S8316" s="5">
        <f t="shared" si="1171"/>
        <v>0</v>
      </c>
      <c r="T8316" s="5">
        <f t="shared" si="1172"/>
        <v>0</v>
      </c>
      <c r="U8316" s="5">
        <f>IF(O8316&gt;P8316,IF(V8315*($B$6/100)&gt;=O8316-P8316,(O8316-P8316), V8315*($B$6/100)), 0)</f>
        <v>3199.9627001702443</v>
      </c>
      <c r="V8316" s="5">
        <f>V8315+(T8316*($B$5/100))-(U8316/($B$6/100))</f>
        <v>106036.81272107273</v>
      </c>
      <c r="W8316" s="5">
        <f t="shared" si="1173"/>
        <v>2650.9203180268182</v>
      </c>
    </row>
    <row r="8317" spans="4:23" x14ac:dyDescent="0.25">
      <c r="D8317">
        <f t="shared" si="1174"/>
        <v>8315</v>
      </c>
      <c r="E8317" s="3">
        <v>44177</v>
      </c>
      <c r="F8317" s="4">
        <v>0.41666666666666669</v>
      </c>
      <c r="G8317">
        <v>30</v>
      </c>
      <c r="H8317">
        <v>0</v>
      </c>
      <c r="I8317" s="5">
        <f t="shared" si="1169"/>
        <v>4</v>
      </c>
      <c r="J8317" s="22">
        <v>2.9693709387666222E-5</v>
      </c>
      <c r="K8317">
        <v>1.6521E-4</v>
      </c>
      <c r="L8317" s="5" cm="1">
        <f t="array" ref="L8317">_xlfn.IFS(I8317=0, 0, I8317&gt;34, 0, AND(I8317&gt;0, I8317&lt;35), VLOOKUP(I8317, $A$63:$C$96, 3))</f>
        <v>740</v>
      </c>
      <c r="M8317" s="5">
        <f t="shared" si="1168"/>
        <v>141.04511959141456</v>
      </c>
      <c r="N8317" s="5">
        <v>7575.7212438442093</v>
      </c>
      <c r="O8317" s="5">
        <f t="shared" si="1175"/>
        <v>4653.9656999999997</v>
      </c>
      <c r="P8317" s="5">
        <f t="shared" si="1176"/>
        <v>881.0451195914145</v>
      </c>
      <c r="Q8317" s="5">
        <f t="shared" si="1170"/>
        <v>0</v>
      </c>
      <c r="R8317" s="5">
        <f>IF(O8317&gt;(P8317+U8317),O8317-P8317-U8317, 0)</f>
        <v>0</v>
      </c>
      <c r="S8317" s="5">
        <f t="shared" si="1171"/>
        <v>0</v>
      </c>
      <c r="T8317" s="5">
        <f t="shared" si="1172"/>
        <v>0</v>
      </c>
      <c r="U8317" s="5">
        <f>IF(O8317&gt;P8317,IF(V8316*($B$6/100)&gt;=O8317-P8317,(O8317-P8317), V8316*($B$6/100)), 0)</f>
        <v>3772.920580408585</v>
      </c>
      <c r="V8317" s="5">
        <f>V8316+(T8317*($B$5/100))-(U8317/($B$6/100))</f>
        <v>100646.92617763189</v>
      </c>
      <c r="W8317" s="5">
        <f t="shared" si="1173"/>
        <v>2516.1731544407971</v>
      </c>
    </row>
    <row r="8318" spans="4:23" x14ac:dyDescent="0.25">
      <c r="D8318">
        <f t="shared" si="1174"/>
        <v>8316</v>
      </c>
      <c r="E8318" s="3">
        <v>44177</v>
      </c>
      <c r="F8318" s="4">
        <v>0.45833333333333331</v>
      </c>
      <c r="G8318">
        <v>20</v>
      </c>
      <c r="H8318">
        <v>0</v>
      </c>
      <c r="I8318" s="5">
        <f t="shared" si="1169"/>
        <v>3</v>
      </c>
      <c r="J8318" s="22">
        <v>4.4540564081499335E-5</v>
      </c>
      <c r="K8318">
        <v>1.6623000000000001E-4</v>
      </c>
      <c r="L8318" s="5" cm="1">
        <f t="array" ref="L8318">_xlfn.IFS(I8318=0, 0, I8318&gt;34, 0, AND(I8318&gt;0, I8318&lt;35), VLOOKUP(I8318, $A$63:$C$96, 3))</f>
        <v>232</v>
      </c>
      <c r="M8318" s="5">
        <f t="shared" si="1168"/>
        <v>211.56767938712184</v>
      </c>
      <c r="N8318" s="5">
        <v>7164.1552419465552</v>
      </c>
      <c r="O8318" s="5">
        <f t="shared" si="1175"/>
        <v>4682.6991000000007</v>
      </c>
      <c r="P8318" s="5">
        <f t="shared" si="1176"/>
        <v>443.56767938712187</v>
      </c>
      <c r="Q8318" s="5">
        <f t="shared" si="1170"/>
        <v>0</v>
      </c>
      <c r="R8318" s="5">
        <f>IF(O8318&gt;(P8318+U8318),O8318-P8318-U8318, 0)</f>
        <v>0</v>
      </c>
      <c r="S8318" s="5">
        <f t="shared" si="1171"/>
        <v>0</v>
      </c>
      <c r="T8318" s="5">
        <f t="shared" si="1172"/>
        <v>0</v>
      </c>
      <c r="U8318" s="5">
        <f>IF(O8318&gt;P8318,IF(V8317*($B$6/100)&gt;=O8318-P8318,(O8318-P8318), V8317*($B$6/100)), 0)</f>
        <v>4239.1314206128791</v>
      </c>
      <c r="V8318" s="5">
        <f>V8317+(T8318*($B$5/100))-(U8318/($B$6/100))</f>
        <v>94591.024148184923</v>
      </c>
      <c r="W8318" s="5">
        <f t="shared" si="1173"/>
        <v>2364.7756037046229</v>
      </c>
    </row>
    <row r="8319" spans="4:23" x14ac:dyDescent="0.25">
      <c r="D8319">
        <f t="shared" si="1174"/>
        <v>8317</v>
      </c>
      <c r="E8319" s="3">
        <v>44177</v>
      </c>
      <c r="F8319" s="4">
        <v>0.5</v>
      </c>
      <c r="G8319">
        <v>30</v>
      </c>
      <c r="H8319">
        <v>0</v>
      </c>
      <c r="I8319" s="5">
        <f t="shared" si="1169"/>
        <v>4</v>
      </c>
      <c r="J8319" s="22">
        <v>3.9591612516888298E-5</v>
      </c>
      <c r="K8319">
        <v>1.6686000000000001E-4</v>
      </c>
      <c r="L8319" s="5" cm="1">
        <f t="array" ref="L8319">_xlfn.IFS(I8319=0, 0, I8319&gt;34, 0, AND(I8319&gt;0, I8319&lt;35), VLOOKUP(I8319, $A$63:$C$96, 3))</f>
        <v>740</v>
      </c>
      <c r="M8319" s="5">
        <f t="shared" si="1168"/>
        <v>188.06015945521943</v>
      </c>
      <c r="N8319" s="5">
        <v>6734.7645803763271</v>
      </c>
      <c r="O8319" s="5">
        <f t="shared" si="1175"/>
        <v>4700.4462000000003</v>
      </c>
      <c r="P8319" s="5">
        <f t="shared" si="1176"/>
        <v>928.06015945521949</v>
      </c>
      <c r="Q8319" s="5">
        <f t="shared" si="1170"/>
        <v>0</v>
      </c>
      <c r="R8319" s="5">
        <f>IF(O8319&gt;(P8319+U8319),O8319-P8319-U8319, 0)</f>
        <v>0</v>
      </c>
      <c r="S8319" s="5">
        <f t="shared" si="1171"/>
        <v>0</v>
      </c>
      <c r="T8319" s="5">
        <f t="shared" si="1172"/>
        <v>0</v>
      </c>
      <c r="U8319" s="5">
        <f>IF(O8319&gt;P8319,IF(V8318*($B$6/100)&gt;=O8319-P8319,(O8319-P8319), V8318*($B$6/100)), 0)</f>
        <v>3772.3860405447808</v>
      </c>
      <c r="V8319" s="5">
        <f>V8318+(T8319*($B$5/100))-(U8319/($B$6/100))</f>
        <v>89201.901233120952</v>
      </c>
      <c r="W8319" s="5">
        <f t="shared" si="1173"/>
        <v>2230.0475308280238</v>
      </c>
    </row>
    <row r="8320" spans="4:23" x14ac:dyDescent="0.25">
      <c r="D8320">
        <f t="shared" si="1174"/>
        <v>8318</v>
      </c>
      <c r="E8320" s="3">
        <v>44177</v>
      </c>
      <c r="F8320" s="4">
        <v>0.54166666666666663</v>
      </c>
      <c r="G8320">
        <v>20</v>
      </c>
      <c r="H8320">
        <v>0</v>
      </c>
      <c r="I8320" s="5">
        <f t="shared" si="1169"/>
        <v>3</v>
      </c>
      <c r="J8320" s="22">
        <v>3.4642660952277262E-5</v>
      </c>
      <c r="K8320">
        <v>1.6929E-4</v>
      </c>
      <c r="L8320" s="5" cm="1">
        <f t="array" ref="L8320">_xlfn.IFS(I8320=0, 0, I8320&gt;34, 0, AND(I8320&gt;0, I8320&lt;35), VLOOKUP(I8320, $A$63:$C$96, 3))</f>
        <v>232</v>
      </c>
      <c r="M8320" s="5">
        <f t="shared" si="1168"/>
        <v>164.552639523317</v>
      </c>
      <c r="N8320" s="5">
        <v>6380.6525364528743</v>
      </c>
      <c r="O8320" s="5">
        <f t="shared" si="1175"/>
        <v>4768.8993</v>
      </c>
      <c r="P8320" s="5">
        <f t="shared" si="1176"/>
        <v>396.552639523317</v>
      </c>
      <c r="Q8320" s="5">
        <f t="shared" si="1170"/>
        <v>0</v>
      </c>
      <c r="R8320" s="5">
        <f>IF(O8320&gt;(P8320+U8320),O8320-P8320-U8320, 0)</f>
        <v>0</v>
      </c>
      <c r="S8320" s="5">
        <f t="shared" si="1171"/>
        <v>0</v>
      </c>
      <c r="T8320" s="5">
        <f t="shared" si="1172"/>
        <v>0</v>
      </c>
      <c r="U8320" s="5">
        <f>IF(O8320&gt;P8320,IF(V8319*($B$6/100)&gt;=O8320-P8320,(O8320-P8320), V8319*($B$6/100)), 0)</f>
        <v>4372.3466604766827</v>
      </c>
      <c r="V8320" s="5">
        <f>V8319+(T8320*($B$5/100))-(U8320/($B$6/100))</f>
        <v>82955.691718154267</v>
      </c>
      <c r="W8320" s="5">
        <f t="shared" si="1173"/>
        <v>2073.8922929538567</v>
      </c>
    </row>
    <row r="8321" spans="4:23" x14ac:dyDescent="0.25">
      <c r="D8321">
        <f t="shared" si="1174"/>
        <v>8319</v>
      </c>
      <c r="E8321" s="3">
        <v>44177</v>
      </c>
      <c r="F8321" s="4">
        <v>0.58333333333333337</v>
      </c>
      <c r="G8321">
        <v>20</v>
      </c>
      <c r="H8321">
        <v>0</v>
      </c>
      <c r="I8321" s="5">
        <f t="shared" si="1169"/>
        <v>3</v>
      </c>
      <c r="J8321" s="22">
        <v>2.2270282040749667E-5</v>
      </c>
      <c r="K8321">
        <v>1.6614000000000001E-4</v>
      </c>
      <c r="L8321" s="5" cm="1">
        <f t="array" ref="L8321">_xlfn.IFS(I8321=0, 0, I8321&gt;34, 0, AND(I8321&gt;0, I8321&lt;35), VLOOKUP(I8321, $A$63:$C$96, 3))</f>
        <v>232</v>
      </c>
      <c r="M8321" s="5">
        <f t="shared" si="1168"/>
        <v>105.78383969356092</v>
      </c>
      <c r="N8321" s="5">
        <v>6090.4443373271533</v>
      </c>
      <c r="O8321" s="5">
        <f t="shared" si="1175"/>
        <v>4680.1638000000003</v>
      </c>
      <c r="P8321" s="5">
        <f t="shared" si="1176"/>
        <v>337.78383969356094</v>
      </c>
      <c r="Q8321" s="5">
        <f t="shared" si="1170"/>
        <v>0</v>
      </c>
      <c r="R8321" s="5">
        <f>IF(O8321&gt;(P8321+U8321),O8321-P8321-U8321, 0)</f>
        <v>0</v>
      </c>
      <c r="S8321" s="5">
        <f t="shared" si="1171"/>
        <v>0</v>
      </c>
      <c r="T8321" s="5">
        <f t="shared" si="1172"/>
        <v>0</v>
      </c>
      <c r="U8321" s="5">
        <f>IF(O8321&gt;P8321,IF(V8320*($B$6/100)&gt;=O8321-P8321,(O8321-P8321), V8320*($B$6/100)), 0)</f>
        <v>4342.379960306439</v>
      </c>
      <c r="V8321" s="5">
        <f>V8320+(T8321*($B$5/100))-(U8321/($B$6/100))</f>
        <v>76752.291774859361</v>
      </c>
      <c r="W8321" s="5">
        <f t="shared" si="1173"/>
        <v>1918.807294371484</v>
      </c>
    </row>
    <row r="8322" spans="4:23" x14ac:dyDescent="0.25">
      <c r="D8322">
        <f t="shared" si="1174"/>
        <v>8320</v>
      </c>
      <c r="E8322" s="3">
        <v>44177</v>
      </c>
      <c r="F8322" s="4">
        <v>0.625</v>
      </c>
      <c r="G8322">
        <v>20</v>
      </c>
      <c r="H8322">
        <v>0</v>
      </c>
      <c r="I8322" s="5">
        <f t="shared" si="1169"/>
        <v>3</v>
      </c>
      <c r="J8322" s="22">
        <v>9.8979031292220746E-6</v>
      </c>
      <c r="K8322">
        <v>1.6990000000000001E-4</v>
      </c>
      <c r="L8322" s="5" cm="1">
        <f t="array" ref="L8322">_xlfn.IFS(I8322=0, 0, I8322&gt;34, 0, AND(I8322&gt;0, I8322&lt;35), VLOOKUP(I8322, $A$63:$C$96, 3))</f>
        <v>232</v>
      </c>
      <c r="M8322" s="5">
        <f t="shared" si="1168"/>
        <v>47.015039863804859</v>
      </c>
      <c r="N8322" s="5">
        <v>5934.3183460009068</v>
      </c>
      <c r="O8322" s="5">
        <f t="shared" si="1175"/>
        <v>4786.0830000000005</v>
      </c>
      <c r="P8322" s="5">
        <f t="shared" si="1176"/>
        <v>279.01503986380487</v>
      </c>
      <c r="Q8322" s="5">
        <f t="shared" si="1170"/>
        <v>0</v>
      </c>
      <c r="R8322" s="5">
        <f>IF(O8322&gt;(P8322+U8322),O8322-P8322-U8322, 0)</f>
        <v>0</v>
      </c>
      <c r="S8322" s="5">
        <f t="shared" si="1171"/>
        <v>0</v>
      </c>
      <c r="T8322" s="5">
        <f t="shared" si="1172"/>
        <v>0</v>
      </c>
      <c r="U8322" s="5">
        <f>IF(O8322&gt;P8322,IF(V8321*($B$6/100)&gt;=O8322-P8322,(O8322-P8322), V8321*($B$6/100)), 0)</f>
        <v>4507.0679601361953</v>
      </c>
      <c r="V8322" s="5">
        <f>V8321+(T8322*($B$5/100))-(U8322/($B$6/100))</f>
        <v>70313.623260379085</v>
      </c>
      <c r="W8322" s="5">
        <f t="shared" si="1173"/>
        <v>1757.840581509477</v>
      </c>
    </row>
    <row r="8323" spans="4:23" x14ac:dyDescent="0.25">
      <c r="D8323">
        <f t="shared" si="1174"/>
        <v>8321</v>
      </c>
      <c r="E8323" s="3">
        <v>44177</v>
      </c>
      <c r="F8323" s="4">
        <v>0.66666666666666663</v>
      </c>
      <c r="G8323">
        <v>20</v>
      </c>
      <c r="H8323">
        <v>0</v>
      </c>
      <c r="I8323" s="5">
        <f t="shared" si="1169"/>
        <v>3</v>
      </c>
      <c r="J8323" s="22">
        <v>0</v>
      </c>
      <c r="K8323">
        <v>1.7765999999999998E-4</v>
      </c>
      <c r="L8323" s="5" cm="1">
        <f t="array" ref="L8323">_xlfn.IFS(I8323=0, 0, I8323&gt;34, 0, AND(I8323&gt;0, I8323&lt;35), VLOOKUP(I8323, $A$63:$C$96, 3))</f>
        <v>232</v>
      </c>
      <c r="M8323" s="5">
        <f t="shared" ref="M8323:M8386" si="1177">$B$11*$B$4*J8323*1000</f>
        <v>0</v>
      </c>
      <c r="N8323" s="5">
        <v>5863.8208657429059</v>
      </c>
      <c r="O8323" s="5">
        <f t="shared" si="1175"/>
        <v>5004.6821999999993</v>
      </c>
      <c r="P8323" s="5">
        <f t="shared" si="1176"/>
        <v>232</v>
      </c>
      <c r="Q8323" s="5">
        <f t="shared" si="1170"/>
        <v>0</v>
      </c>
      <c r="R8323" s="5">
        <f>IF(O8323&gt;(P8323+U8323),O8323-P8323-U8323, 0)</f>
        <v>0</v>
      </c>
      <c r="S8323" s="5">
        <f t="shared" si="1171"/>
        <v>0</v>
      </c>
      <c r="T8323" s="5">
        <f t="shared" si="1172"/>
        <v>0</v>
      </c>
      <c r="U8323" s="5">
        <f>IF(O8323&gt;P8323,IF(V8322*($B$6/100)&gt;=O8323-P8323,(O8323-P8323), V8322*($B$6/100)), 0)</f>
        <v>4772.6821999999993</v>
      </c>
      <c r="V8323" s="5">
        <f>V8322+(T8323*($B$5/100))-(U8323/($B$6/100))</f>
        <v>63495.505831807655</v>
      </c>
      <c r="W8323" s="5">
        <f t="shared" si="1173"/>
        <v>1587.3876457951915</v>
      </c>
    </row>
    <row r="8324" spans="4:23" x14ac:dyDescent="0.25">
      <c r="D8324">
        <f t="shared" si="1174"/>
        <v>8322</v>
      </c>
      <c r="E8324" s="3">
        <v>44177</v>
      </c>
      <c r="F8324" s="4">
        <v>0.70833333333333337</v>
      </c>
      <c r="G8324">
        <v>20</v>
      </c>
      <c r="H8324">
        <v>0</v>
      </c>
      <c r="I8324" s="5">
        <f t="shared" ref="I8324:I8387" si="1178">ROUND((G8324/10)*((LN(99/0.03)/(LN(10/0.03)))),0)</f>
        <v>3</v>
      </c>
      <c r="J8324" s="22">
        <v>0</v>
      </c>
      <c r="K8324">
        <v>2.0572E-4</v>
      </c>
      <c r="L8324" s="5" cm="1">
        <f t="array" ref="L8324">_xlfn.IFS(I8324=0, 0, I8324&gt;34, 0, AND(I8324&gt;0, I8324&lt;35), VLOOKUP(I8324, $A$63:$C$96, 3))</f>
        <v>232</v>
      </c>
      <c r="M8324" s="5">
        <f t="shared" si="1177"/>
        <v>0</v>
      </c>
      <c r="N8324" s="5">
        <v>5862.4798538776249</v>
      </c>
      <c r="O8324" s="5">
        <f t="shared" si="1175"/>
        <v>5795.1324000000004</v>
      </c>
      <c r="P8324" s="5">
        <f t="shared" si="1176"/>
        <v>232</v>
      </c>
      <c r="Q8324" s="5">
        <f t="shared" ref="Q8324:Q8387" si="1179">IF((L8324+M8324-P8324)&lt;($B$8/100)*$B$3,L8324+M8324-P8324,($B$8/100)*$B$3)</f>
        <v>0</v>
      </c>
      <c r="R8324" s="5">
        <f>IF(O8324&gt;(P8324+U8324),O8324-P8324-U8324, 0)</f>
        <v>0</v>
      </c>
      <c r="S8324" s="5">
        <f t="shared" ref="S8324:S8387" si="1180">IF((IF((L8324+M8324)&gt;O8324,L8324+M8324-P8324-Q8324,0))&lt;((N8324*3.595182*($B$7/100))/($B$5/100)),L8324+M8324-P8324-Q8324, N8324*3.595182*($B$7/100)/($B$5/100))</f>
        <v>0</v>
      </c>
      <c r="T8324" s="5">
        <f t="shared" ref="T8324:T8387" si="1181">((L8324+M8324)-P8324-S8324)</f>
        <v>0</v>
      </c>
      <c r="U8324" s="5">
        <f>IF(O8324&gt;P8324,IF(V8323*($B$6/100)&gt;=O8324-P8324,(O8324-P8324), V8323*($B$6/100)), 0)</f>
        <v>5563.1324000000004</v>
      </c>
      <c r="V8324" s="5">
        <f>V8323+(T8324*($B$5/100))-(U8324/($B$6/100))</f>
        <v>55548.173831807653</v>
      </c>
      <c r="W8324" s="5">
        <f t="shared" ref="W8324:W8387" si="1182">V8324/40</f>
        <v>1388.7043457951913</v>
      </c>
    </row>
    <row r="8325" spans="4:23" x14ac:dyDescent="0.25">
      <c r="D8325">
        <f t="shared" ref="D8325:D8388" si="1183">D8324+1</f>
        <v>8323</v>
      </c>
      <c r="E8325" s="3">
        <v>44177</v>
      </c>
      <c r="F8325" s="4">
        <v>0.75</v>
      </c>
      <c r="G8325">
        <v>10</v>
      </c>
      <c r="H8325">
        <v>0</v>
      </c>
      <c r="I8325" s="5">
        <f t="shared" si="1178"/>
        <v>1</v>
      </c>
      <c r="J8325" s="22">
        <v>0</v>
      </c>
      <c r="K8325">
        <v>2.5648000000000001E-4</v>
      </c>
      <c r="L8325" s="5" cm="1">
        <f t="array" ref="L8325">_xlfn.IFS(I8325=0, 0, I8325&gt;34, 0, AND(I8325&gt;0, I8325&lt;35), VLOOKUP(I8325, $A$63:$C$96, 3))</f>
        <v>0</v>
      </c>
      <c r="M8325" s="5">
        <f t="shared" si="1177"/>
        <v>0</v>
      </c>
      <c r="N8325" s="5">
        <v>5741.9539422181706</v>
      </c>
      <c r="O8325" s="5">
        <f t="shared" ref="O8325:O8388" si="1184">$B$2*K8325*1000</f>
        <v>7225.0415999999996</v>
      </c>
      <c r="P8325" s="5">
        <f t="shared" ref="P8325:P8388" si="1185">IF(O8325&gt;=(L8325+M8325),L8325+M8325,O8325)</f>
        <v>0</v>
      </c>
      <c r="Q8325" s="5">
        <f t="shared" si="1179"/>
        <v>0</v>
      </c>
      <c r="R8325" s="5">
        <f>IF(O8325&gt;(P8325+U8325),O8325-P8325-U8325, 0)</f>
        <v>0</v>
      </c>
      <c r="S8325" s="5">
        <f t="shared" si="1180"/>
        <v>0</v>
      </c>
      <c r="T8325" s="5">
        <f t="shared" si="1181"/>
        <v>0</v>
      </c>
      <c r="U8325" s="5">
        <f>IF(O8325&gt;P8325,IF(V8324*($B$6/100)&gt;=O8325-P8325,(O8325-P8325), V8324*($B$6/100)), 0)</f>
        <v>7225.0415999999996</v>
      </c>
      <c r="V8325" s="5">
        <f>V8324+(T8325*($B$5/100))-(U8325/($B$6/100))</f>
        <v>45226.685831807656</v>
      </c>
      <c r="W8325" s="5">
        <f t="shared" si="1182"/>
        <v>1130.6671457951913</v>
      </c>
    </row>
    <row r="8326" spans="4:23" x14ac:dyDescent="0.25">
      <c r="D8326">
        <f t="shared" si="1183"/>
        <v>8324</v>
      </c>
      <c r="E8326" s="3">
        <v>44177</v>
      </c>
      <c r="F8326" s="4">
        <v>0.79166666666666663</v>
      </c>
      <c r="G8326">
        <v>10</v>
      </c>
      <c r="H8326">
        <v>0</v>
      </c>
      <c r="I8326" s="5">
        <f t="shared" si="1178"/>
        <v>1</v>
      </c>
      <c r="J8326" s="22">
        <v>0</v>
      </c>
      <c r="K8326">
        <v>2.5668999999999996E-4</v>
      </c>
      <c r="L8326" s="5" cm="1">
        <f t="array" ref="L8326">_xlfn.IFS(I8326=0, 0, I8326&gt;34, 0, AND(I8326&gt;0, I8326&lt;35), VLOOKUP(I8326, $A$63:$C$96, 3))</f>
        <v>0</v>
      </c>
      <c r="M8326" s="5">
        <f t="shared" si="1177"/>
        <v>0</v>
      </c>
      <c r="N8326" s="5">
        <v>5469.2159001057871</v>
      </c>
      <c r="O8326" s="5">
        <f t="shared" si="1184"/>
        <v>7230.9572999999991</v>
      </c>
      <c r="P8326" s="5">
        <f t="shared" si="1185"/>
        <v>0</v>
      </c>
      <c r="Q8326" s="5">
        <f t="shared" si="1179"/>
        <v>0</v>
      </c>
      <c r="R8326" s="5">
        <f>IF(O8326&gt;(P8326+U8326),O8326-P8326-U8326, 0)</f>
        <v>0</v>
      </c>
      <c r="S8326" s="5">
        <f t="shared" si="1180"/>
        <v>0</v>
      </c>
      <c r="T8326" s="5">
        <f t="shared" si="1181"/>
        <v>0</v>
      </c>
      <c r="U8326" s="5">
        <f>IF(O8326&gt;P8326,IF(V8325*($B$6/100)&gt;=O8326-P8326,(O8326-P8326), V8325*($B$6/100)), 0)</f>
        <v>7230.9572999999991</v>
      </c>
      <c r="V8326" s="5">
        <f>V8325+(T8326*($B$5/100))-(U8326/($B$6/100))</f>
        <v>34896.746831807657</v>
      </c>
      <c r="W8326" s="5">
        <f t="shared" si="1182"/>
        <v>872.41867079519147</v>
      </c>
    </row>
    <row r="8327" spans="4:23" x14ac:dyDescent="0.25">
      <c r="D8327">
        <f t="shared" si="1183"/>
        <v>8325</v>
      </c>
      <c r="E8327" s="3">
        <v>44177</v>
      </c>
      <c r="F8327" s="4">
        <v>0.83333333333333337</v>
      </c>
      <c r="G8327">
        <v>20</v>
      </c>
      <c r="H8327">
        <v>0</v>
      </c>
      <c r="I8327" s="5">
        <f t="shared" si="1178"/>
        <v>3</v>
      </c>
      <c r="J8327" s="22">
        <v>0</v>
      </c>
      <c r="K8327">
        <v>2.3861999999999999E-4</v>
      </c>
      <c r="L8327" s="5" cm="1">
        <f t="array" ref="L8327">_xlfn.IFS(I8327=0, 0, I8327&gt;34, 0, AND(I8327&gt;0, I8327&lt;35), VLOOKUP(I8327, $A$63:$C$96, 3))</f>
        <v>232</v>
      </c>
      <c r="M8327" s="5">
        <f t="shared" si="1177"/>
        <v>0</v>
      </c>
      <c r="N8327" s="5">
        <v>5260.6127861516397</v>
      </c>
      <c r="O8327" s="5">
        <f t="shared" si="1184"/>
        <v>6721.9254000000001</v>
      </c>
      <c r="P8327" s="5">
        <f t="shared" si="1185"/>
        <v>232</v>
      </c>
      <c r="Q8327" s="5">
        <f t="shared" si="1179"/>
        <v>0</v>
      </c>
      <c r="R8327" s="5">
        <f>IF(O8327&gt;(P8327+U8327),O8327-P8327-U8327, 0)</f>
        <v>0</v>
      </c>
      <c r="S8327" s="5">
        <f t="shared" si="1180"/>
        <v>0</v>
      </c>
      <c r="T8327" s="5">
        <f t="shared" si="1181"/>
        <v>0</v>
      </c>
      <c r="U8327" s="5">
        <f>IF(O8327&gt;P8327,IF(V8326*($B$6/100)&gt;=O8327-P8327,(O8327-P8327), V8326*($B$6/100)), 0)</f>
        <v>6489.9254000000001</v>
      </c>
      <c r="V8327" s="5">
        <f>V8326+(T8327*($B$5/100))-(U8327/($B$6/100))</f>
        <v>25625.424831807657</v>
      </c>
      <c r="W8327" s="5">
        <f t="shared" si="1182"/>
        <v>640.63562079519147</v>
      </c>
    </row>
    <row r="8328" spans="4:23" x14ac:dyDescent="0.25">
      <c r="D8328">
        <f t="shared" si="1183"/>
        <v>8326</v>
      </c>
      <c r="E8328" s="3">
        <v>44177</v>
      </c>
      <c r="F8328" s="4">
        <v>0.875</v>
      </c>
      <c r="G8328">
        <v>20</v>
      </c>
      <c r="H8328">
        <v>0</v>
      </c>
      <c r="I8328" s="5">
        <f t="shared" si="1178"/>
        <v>3</v>
      </c>
      <c r="J8328" s="22">
        <v>0</v>
      </c>
      <c r="K8328">
        <v>2.1484E-4</v>
      </c>
      <c r="L8328" s="5" cm="1">
        <f t="array" ref="L8328">_xlfn.IFS(I8328=0, 0, I8328&gt;34, 0, AND(I8328&gt;0, I8328&lt;35), VLOOKUP(I8328, $A$63:$C$96, 3))</f>
        <v>232</v>
      </c>
      <c r="M8328" s="5">
        <f t="shared" si="1177"/>
        <v>0</v>
      </c>
      <c r="N8328" s="5">
        <v>4717.8438453063063</v>
      </c>
      <c r="O8328" s="5">
        <f t="shared" si="1184"/>
        <v>6052.0428000000002</v>
      </c>
      <c r="P8328" s="5">
        <f t="shared" si="1185"/>
        <v>232</v>
      </c>
      <c r="Q8328" s="5">
        <f t="shared" si="1179"/>
        <v>0</v>
      </c>
      <c r="R8328" s="5">
        <f>IF(O8328&gt;(P8328+U8328),O8328-P8328-U8328, 0)</f>
        <v>0</v>
      </c>
      <c r="S8328" s="5">
        <f t="shared" si="1180"/>
        <v>0</v>
      </c>
      <c r="T8328" s="5">
        <f t="shared" si="1181"/>
        <v>0</v>
      </c>
      <c r="U8328" s="5">
        <f>IF(O8328&gt;P8328,IF(V8327*($B$6/100)&gt;=O8328-P8328,(O8328-P8328), V8327*($B$6/100)), 0)</f>
        <v>5820.0428000000002</v>
      </c>
      <c r="V8328" s="5">
        <f>V8327+(T8328*($B$5/100))-(U8328/($B$6/100))</f>
        <v>17311.077974664797</v>
      </c>
      <c r="W8328" s="5">
        <f t="shared" si="1182"/>
        <v>432.77694936661993</v>
      </c>
    </row>
    <row r="8329" spans="4:23" x14ac:dyDescent="0.25">
      <c r="D8329">
        <f t="shared" si="1183"/>
        <v>8327</v>
      </c>
      <c r="E8329" s="3">
        <v>44177</v>
      </c>
      <c r="F8329" s="4">
        <v>0.91666666666666663</v>
      </c>
      <c r="G8329">
        <v>30</v>
      </c>
      <c r="H8329">
        <v>0</v>
      </c>
      <c r="I8329" s="5">
        <f t="shared" si="1178"/>
        <v>4</v>
      </c>
      <c r="J8329" s="22">
        <v>0</v>
      </c>
      <c r="K8329">
        <v>1.9484999999999999E-4</v>
      </c>
      <c r="L8329" s="5" cm="1">
        <f t="array" ref="L8329">_xlfn.IFS(I8329=0, 0, I8329&gt;34, 0, AND(I8329&gt;0, I8329&lt;35), VLOOKUP(I8329, $A$63:$C$96, 3))</f>
        <v>740</v>
      </c>
      <c r="M8329" s="5">
        <f t="shared" si="1177"/>
        <v>0</v>
      </c>
      <c r="N8329" s="5">
        <v>4286.0361068765696</v>
      </c>
      <c r="O8329" s="5">
        <f t="shared" si="1184"/>
        <v>5488.9244999999992</v>
      </c>
      <c r="P8329" s="5">
        <f t="shared" si="1185"/>
        <v>740</v>
      </c>
      <c r="Q8329" s="5">
        <f t="shared" si="1179"/>
        <v>0</v>
      </c>
      <c r="R8329" s="5">
        <f>IF(O8329&gt;(P8329+U8329),O8329-P8329-U8329, 0)</f>
        <v>0</v>
      </c>
      <c r="S8329" s="5">
        <f t="shared" si="1180"/>
        <v>0</v>
      </c>
      <c r="T8329" s="5">
        <f t="shared" si="1181"/>
        <v>0</v>
      </c>
      <c r="U8329" s="5">
        <f>IF(O8329&gt;P8329,IF(V8328*($B$6/100)&gt;=O8329-P8329,(O8329-P8329), V8328*($B$6/100)), 0)</f>
        <v>4748.9244999999992</v>
      </c>
      <c r="V8329" s="5">
        <f>V8328+(T8329*($B$5/100))-(U8329/($B$6/100))</f>
        <v>10526.90011752194</v>
      </c>
      <c r="W8329" s="5">
        <f t="shared" si="1182"/>
        <v>263.17250293804852</v>
      </c>
    </row>
    <row r="8330" spans="4:23" x14ac:dyDescent="0.25">
      <c r="D8330">
        <f t="shared" si="1183"/>
        <v>8328</v>
      </c>
      <c r="E8330" s="3">
        <v>44177</v>
      </c>
      <c r="F8330" s="4">
        <v>0.95833333333333337</v>
      </c>
      <c r="G8330">
        <v>20</v>
      </c>
      <c r="H8330">
        <v>0</v>
      </c>
      <c r="I8330" s="5">
        <f t="shared" si="1178"/>
        <v>3</v>
      </c>
      <c r="J8330" s="22">
        <v>0</v>
      </c>
      <c r="K8330">
        <v>1.7920999999999999E-4</v>
      </c>
      <c r="L8330" s="5" cm="1">
        <f t="array" ref="L8330">_xlfn.IFS(I8330=0, 0, I8330&gt;34, 0, AND(I8330&gt;0, I8330&lt;35), VLOOKUP(I8330, $A$63:$C$96, 3))</f>
        <v>232</v>
      </c>
      <c r="M8330" s="5">
        <f t="shared" si="1177"/>
        <v>0</v>
      </c>
      <c r="N8330" s="5">
        <v>3592.9085629712058</v>
      </c>
      <c r="O8330" s="5">
        <f t="shared" si="1184"/>
        <v>5048.3456999999999</v>
      </c>
      <c r="P8330" s="5">
        <f t="shared" si="1185"/>
        <v>232</v>
      </c>
      <c r="Q8330" s="5">
        <f t="shared" si="1179"/>
        <v>0</v>
      </c>
      <c r="R8330" s="5">
        <f>IF(O8330&gt;(P8330+U8330),O8330-P8330-U8330, 0)</f>
        <v>0</v>
      </c>
      <c r="S8330" s="5">
        <f t="shared" si="1180"/>
        <v>0</v>
      </c>
      <c r="T8330" s="5">
        <f t="shared" si="1181"/>
        <v>0</v>
      </c>
      <c r="U8330" s="5">
        <f>IF(O8330&gt;P8330,IF(V8329*($B$6/100)&gt;=O8330-P8330,(O8330-P8330), V8329*($B$6/100)), 0)</f>
        <v>4816.3456999999999</v>
      </c>
      <c r="V8330" s="5">
        <f>V8329+(T8330*($B$5/100))-(U8330/($B$6/100))</f>
        <v>3646.4062603790826</v>
      </c>
      <c r="W8330" s="5">
        <f t="shared" si="1182"/>
        <v>91.160156509477062</v>
      </c>
    </row>
    <row r="8331" spans="4:23" x14ac:dyDescent="0.25">
      <c r="D8331">
        <f t="shared" si="1183"/>
        <v>8329</v>
      </c>
      <c r="E8331" s="3">
        <v>44178</v>
      </c>
      <c r="F8331" s="4">
        <v>0</v>
      </c>
      <c r="G8331">
        <v>20</v>
      </c>
      <c r="H8331">
        <v>0</v>
      </c>
      <c r="I8331" s="5">
        <f t="shared" si="1178"/>
        <v>3</v>
      </c>
      <c r="J8331" s="22">
        <v>0</v>
      </c>
      <c r="K8331">
        <v>1.5363E-4</v>
      </c>
      <c r="L8331" s="5" cm="1">
        <f t="array" ref="L8331">_xlfn.IFS(I8331=0, 0, I8331&gt;34, 0, AND(I8331&gt;0, I8331&lt;35), VLOOKUP(I8331, $A$63:$C$96, 3))</f>
        <v>232</v>
      </c>
      <c r="M8331" s="5">
        <f t="shared" si="1177"/>
        <v>0</v>
      </c>
      <c r="N8331" s="5">
        <v>2998.3401993206649</v>
      </c>
      <c r="O8331" s="5">
        <f t="shared" si="1184"/>
        <v>4327.7571000000007</v>
      </c>
      <c r="P8331" s="5">
        <f t="shared" si="1185"/>
        <v>232</v>
      </c>
      <c r="Q8331" s="5">
        <f t="shared" si="1179"/>
        <v>0</v>
      </c>
      <c r="R8331" s="5">
        <f>IF(O8331&gt;(P8331+U8331),O8331-P8331-U8331, 0)</f>
        <v>1543.2727177346433</v>
      </c>
      <c r="S8331" s="5">
        <f t="shared" si="1180"/>
        <v>0</v>
      </c>
      <c r="T8331" s="5">
        <f t="shared" si="1181"/>
        <v>0</v>
      </c>
      <c r="U8331" s="5">
        <f>IF(O8331&gt;P8331,IF(V8330*($B$6/100)&gt;=O8331-P8331,(O8331-P8331), V8330*($B$6/100)), 0)</f>
        <v>2552.4843822653575</v>
      </c>
      <c r="V8331" s="5">
        <f>V8330+(T8331*($B$5/100))-(U8331/($B$6/100))</f>
        <v>0</v>
      </c>
      <c r="W8331" s="5">
        <f t="shared" si="1182"/>
        <v>0</v>
      </c>
    </row>
    <row r="8332" spans="4:23" x14ac:dyDescent="0.25">
      <c r="D8332">
        <f t="shared" si="1183"/>
        <v>8330</v>
      </c>
      <c r="E8332" s="3">
        <v>44178</v>
      </c>
      <c r="F8332" s="4">
        <v>4.1666666666666664E-2</v>
      </c>
      <c r="G8332">
        <v>20</v>
      </c>
      <c r="H8332">
        <v>0</v>
      </c>
      <c r="I8332" s="5">
        <f t="shared" si="1178"/>
        <v>3</v>
      </c>
      <c r="J8332" s="22">
        <v>0</v>
      </c>
      <c r="K8332">
        <v>1.2435000000000001E-4</v>
      </c>
      <c r="L8332" s="5" cm="1">
        <f t="array" ref="L8332">_xlfn.IFS(I8332=0, 0, I8332&gt;34, 0, AND(I8332&gt;0, I8332&lt;35), VLOOKUP(I8332, $A$63:$C$96, 3))</f>
        <v>232</v>
      </c>
      <c r="M8332" s="5">
        <f t="shared" si="1177"/>
        <v>0</v>
      </c>
      <c r="N8332" s="5">
        <v>2643.3648970147215</v>
      </c>
      <c r="O8332" s="5">
        <f t="shared" si="1184"/>
        <v>3502.9395000000004</v>
      </c>
      <c r="P8332" s="5">
        <f t="shared" si="1185"/>
        <v>232</v>
      </c>
      <c r="Q8332" s="5">
        <f t="shared" si="1179"/>
        <v>0</v>
      </c>
      <c r="R8332" s="5">
        <f>IF(O8332&gt;(P8332+U8332),O8332-P8332-U8332, 0)</f>
        <v>3270.9395000000004</v>
      </c>
      <c r="S8332" s="5">
        <f t="shared" si="1180"/>
        <v>0</v>
      </c>
      <c r="T8332" s="5">
        <f t="shared" si="1181"/>
        <v>0</v>
      </c>
      <c r="U8332" s="5">
        <f>IF(O8332&gt;P8332,IF(V8331*($B$6/100)&gt;=O8332-P8332,(O8332-P8332), V8331*($B$6/100)), 0)</f>
        <v>0</v>
      </c>
      <c r="V8332" s="5">
        <f>V8331+(T8332*($B$5/100))-(U8332/($B$6/100))</f>
        <v>0</v>
      </c>
      <c r="W8332" s="5">
        <f t="shared" si="1182"/>
        <v>0</v>
      </c>
    </row>
    <row r="8333" spans="4:23" x14ac:dyDescent="0.25">
      <c r="D8333">
        <f t="shared" si="1183"/>
        <v>8331</v>
      </c>
      <c r="E8333" s="3">
        <v>44178</v>
      </c>
      <c r="F8333" s="4">
        <v>8.3333333333333329E-2</v>
      </c>
      <c r="G8333">
        <v>10</v>
      </c>
      <c r="H8333">
        <v>0</v>
      </c>
      <c r="I8333" s="5">
        <f t="shared" si="1178"/>
        <v>1</v>
      </c>
      <c r="J8333" s="22">
        <v>0</v>
      </c>
      <c r="K8333">
        <v>1.0077E-4</v>
      </c>
      <c r="L8333" s="5" cm="1">
        <f t="array" ref="L8333">_xlfn.IFS(I8333=0, 0, I8333&gt;34, 0, AND(I8333&gt;0, I8333&lt;35), VLOOKUP(I8333, $A$63:$C$96, 3))</f>
        <v>0</v>
      </c>
      <c r="M8333" s="5">
        <f t="shared" si="1177"/>
        <v>0</v>
      </c>
      <c r="N8333" s="5">
        <v>2565.6331768997852</v>
      </c>
      <c r="O8333" s="5">
        <f t="shared" si="1184"/>
        <v>2838.6909000000001</v>
      </c>
      <c r="P8333" s="5">
        <f t="shared" si="1185"/>
        <v>0</v>
      </c>
      <c r="Q8333" s="5">
        <f t="shared" si="1179"/>
        <v>0</v>
      </c>
      <c r="R8333" s="5">
        <f>IF(O8333&gt;(P8333+U8333),O8333-P8333-U8333, 0)</f>
        <v>2838.6909000000001</v>
      </c>
      <c r="S8333" s="5">
        <f t="shared" si="1180"/>
        <v>0</v>
      </c>
      <c r="T8333" s="5">
        <f t="shared" si="1181"/>
        <v>0</v>
      </c>
      <c r="U8333" s="5">
        <f>IF(O8333&gt;P8333,IF(V8332*($B$6/100)&gt;=O8333-P8333,(O8333-P8333), V8332*($B$6/100)), 0)</f>
        <v>0</v>
      </c>
      <c r="V8333" s="5">
        <f>V8332+(T8333*($B$5/100))-(U8333/($B$6/100))</f>
        <v>0</v>
      </c>
      <c r="W8333" s="5">
        <f t="shared" si="1182"/>
        <v>0</v>
      </c>
    </row>
    <row r="8334" spans="4:23" x14ac:dyDescent="0.25">
      <c r="D8334">
        <f t="shared" si="1183"/>
        <v>8332</v>
      </c>
      <c r="E8334" s="3">
        <v>44178</v>
      </c>
      <c r="F8334" s="4">
        <v>0.125</v>
      </c>
      <c r="G8334">
        <v>10</v>
      </c>
      <c r="H8334">
        <v>0</v>
      </c>
      <c r="I8334" s="5">
        <f t="shared" si="1178"/>
        <v>1</v>
      </c>
      <c r="J8334" s="22">
        <v>0</v>
      </c>
      <c r="K8334">
        <v>8.6429999999999997E-5</v>
      </c>
      <c r="L8334" s="5" cm="1">
        <f t="array" ref="L8334">_xlfn.IFS(I8334=0, 0, I8334&gt;34, 0, AND(I8334&gt;0, I8334&lt;35), VLOOKUP(I8334, $A$63:$C$96, 3))</f>
        <v>0</v>
      </c>
      <c r="M8334" s="5">
        <f t="shared" si="1177"/>
        <v>0</v>
      </c>
      <c r="N8334" s="5">
        <v>2546.9197208158271</v>
      </c>
      <c r="O8334" s="5">
        <f t="shared" si="1184"/>
        <v>2434.7330999999999</v>
      </c>
      <c r="P8334" s="5">
        <f t="shared" si="1185"/>
        <v>0</v>
      </c>
      <c r="Q8334" s="5">
        <f t="shared" si="1179"/>
        <v>0</v>
      </c>
      <c r="R8334" s="5">
        <f>IF(O8334&gt;(P8334+U8334),O8334-P8334-U8334, 0)</f>
        <v>2434.7330999999999</v>
      </c>
      <c r="S8334" s="5">
        <f t="shared" si="1180"/>
        <v>0</v>
      </c>
      <c r="T8334" s="5">
        <f t="shared" si="1181"/>
        <v>0</v>
      </c>
      <c r="U8334" s="5">
        <f>IF(O8334&gt;P8334,IF(V8333*($B$6/100)&gt;=O8334-P8334,(O8334-P8334), V8333*($B$6/100)), 0)</f>
        <v>0</v>
      </c>
      <c r="V8334" s="5">
        <f>V8333+(T8334*($B$5/100))-(U8334/($B$6/100))</f>
        <v>0</v>
      </c>
      <c r="W8334" s="5">
        <f t="shared" si="1182"/>
        <v>0</v>
      </c>
    </row>
    <row r="8335" spans="4:23" x14ac:dyDescent="0.25">
      <c r="D8335">
        <f t="shared" si="1183"/>
        <v>8333</v>
      </c>
      <c r="E8335" s="3">
        <v>44178</v>
      </c>
      <c r="F8335" s="4">
        <v>0.16666666666666666</v>
      </c>
      <c r="G8335">
        <v>10</v>
      </c>
      <c r="H8335">
        <v>0</v>
      </c>
      <c r="I8335" s="5">
        <f t="shared" si="1178"/>
        <v>1</v>
      </c>
      <c r="J8335" s="22">
        <v>0</v>
      </c>
      <c r="K8335">
        <v>7.9239999999999993E-5</v>
      </c>
      <c r="L8335" s="5" cm="1">
        <f t="array" ref="L8335">_xlfn.IFS(I8335=0, 0, I8335&gt;34, 0, AND(I8335&gt;0, I8335&lt;35), VLOOKUP(I8335, $A$63:$C$96, 3))</f>
        <v>0</v>
      </c>
      <c r="M8335" s="5">
        <f t="shared" si="1177"/>
        <v>0</v>
      </c>
      <c r="N8335" s="5">
        <v>2642.2103113563985</v>
      </c>
      <c r="O8335" s="5">
        <f t="shared" si="1184"/>
        <v>2232.1907999999999</v>
      </c>
      <c r="P8335" s="5">
        <f t="shared" si="1185"/>
        <v>0</v>
      </c>
      <c r="Q8335" s="5">
        <f t="shared" si="1179"/>
        <v>0</v>
      </c>
      <c r="R8335" s="5">
        <f>IF(O8335&gt;(P8335+U8335),O8335-P8335-U8335, 0)</f>
        <v>2232.1907999999999</v>
      </c>
      <c r="S8335" s="5">
        <f t="shared" si="1180"/>
        <v>0</v>
      </c>
      <c r="T8335" s="5">
        <f t="shared" si="1181"/>
        <v>0</v>
      </c>
      <c r="U8335" s="5">
        <f>IF(O8335&gt;P8335,IF(V8334*($B$6/100)&gt;=O8335-P8335,(O8335-P8335), V8334*($B$6/100)), 0)</f>
        <v>0</v>
      </c>
      <c r="V8335" s="5">
        <f>V8334+(T8335*($B$5/100))-(U8335/($B$6/100))</f>
        <v>0</v>
      </c>
      <c r="W8335" s="5">
        <f t="shared" si="1182"/>
        <v>0</v>
      </c>
    </row>
    <row r="8336" spans="4:23" x14ac:dyDescent="0.25">
      <c r="D8336">
        <f t="shared" si="1183"/>
        <v>8334</v>
      </c>
      <c r="E8336" s="3">
        <v>44178</v>
      </c>
      <c r="F8336" s="4">
        <v>0.20833333333333334</v>
      </c>
      <c r="G8336">
        <v>0</v>
      </c>
      <c r="H8336">
        <v>0</v>
      </c>
      <c r="I8336" s="5">
        <f t="shared" si="1178"/>
        <v>0</v>
      </c>
      <c r="J8336" s="22">
        <v>0</v>
      </c>
      <c r="K8336">
        <v>7.5829999999999997E-5</v>
      </c>
      <c r="L8336" s="5" cm="1">
        <f t="array" ref="L8336">_xlfn.IFS(I8336=0, 0, I8336&gt;34, 0, AND(I8336&gt;0, I8336&lt;35), VLOOKUP(I8336, $A$63:$C$96, 3))</f>
        <v>0</v>
      </c>
      <c r="M8336" s="5">
        <f t="shared" si="1177"/>
        <v>0</v>
      </c>
      <c r="N8336" s="5">
        <v>2821.1716808675073</v>
      </c>
      <c r="O8336" s="5">
        <f t="shared" si="1184"/>
        <v>2136.1311000000001</v>
      </c>
      <c r="P8336" s="5">
        <f t="shared" si="1185"/>
        <v>0</v>
      </c>
      <c r="Q8336" s="5">
        <f t="shared" si="1179"/>
        <v>0</v>
      </c>
      <c r="R8336" s="5">
        <f>IF(O8336&gt;(P8336+U8336),O8336-P8336-U8336, 0)</f>
        <v>2136.1311000000001</v>
      </c>
      <c r="S8336" s="5">
        <f t="shared" si="1180"/>
        <v>0</v>
      </c>
      <c r="T8336" s="5">
        <f t="shared" si="1181"/>
        <v>0</v>
      </c>
      <c r="U8336" s="5">
        <f>IF(O8336&gt;P8336,IF(V8335*($B$6/100)&gt;=O8336-P8336,(O8336-P8336), V8335*($B$6/100)), 0)</f>
        <v>0</v>
      </c>
      <c r="V8336" s="5">
        <f>V8335+(T8336*($B$5/100))-(U8336/($B$6/100))</f>
        <v>0</v>
      </c>
      <c r="W8336" s="5">
        <f t="shared" si="1182"/>
        <v>0</v>
      </c>
    </row>
    <row r="8337" spans="4:23" x14ac:dyDescent="0.25">
      <c r="D8337">
        <f t="shared" si="1183"/>
        <v>8335</v>
      </c>
      <c r="E8337" s="3">
        <v>44178</v>
      </c>
      <c r="F8337" s="4">
        <v>0.25</v>
      </c>
      <c r="G8337">
        <v>10</v>
      </c>
      <c r="H8337">
        <v>0</v>
      </c>
      <c r="I8337" s="5">
        <f t="shared" si="1178"/>
        <v>1</v>
      </c>
      <c r="J8337" s="22">
        <v>0</v>
      </c>
      <c r="K8337">
        <v>7.7180000000000003E-5</v>
      </c>
      <c r="L8337" s="5" cm="1">
        <f t="array" ref="L8337">_xlfn.IFS(I8337=0, 0, I8337&gt;34, 0, AND(I8337&gt;0, I8337&lt;35), VLOOKUP(I8337, $A$63:$C$96, 3))</f>
        <v>0</v>
      </c>
      <c r="M8337" s="5">
        <f t="shared" si="1177"/>
        <v>0</v>
      </c>
      <c r="N8337" s="5">
        <v>3157.2124202673767</v>
      </c>
      <c r="O8337" s="5">
        <f t="shared" si="1184"/>
        <v>2174.1606000000002</v>
      </c>
      <c r="P8337" s="5">
        <f t="shared" si="1185"/>
        <v>0</v>
      </c>
      <c r="Q8337" s="5">
        <f t="shared" si="1179"/>
        <v>0</v>
      </c>
      <c r="R8337" s="5">
        <f>IF(O8337&gt;(P8337+U8337),O8337-P8337-U8337, 0)</f>
        <v>2174.1606000000002</v>
      </c>
      <c r="S8337" s="5">
        <f t="shared" si="1180"/>
        <v>0</v>
      </c>
      <c r="T8337" s="5">
        <f t="shared" si="1181"/>
        <v>0</v>
      </c>
      <c r="U8337" s="5">
        <f>IF(O8337&gt;P8337,IF(V8336*($B$6/100)&gt;=O8337-P8337,(O8337-P8337), V8336*($B$6/100)), 0)</f>
        <v>0</v>
      </c>
      <c r="V8337" s="5">
        <f>V8336+(T8337*($B$5/100))-(U8337/($B$6/100))</f>
        <v>0</v>
      </c>
      <c r="W8337" s="5">
        <f t="shared" si="1182"/>
        <v>0</v>
      </c>
    </row>
    <row r="8338" spans="4:23" x14ac:dyDescent="0.25">
      <c r="D8338">
        <f t="shared" si="1183"/>
        <v>8336</v>
      </c>
      <c r="E8338" s="3">
        <v>44178</v>
      </c>
      <c r="F8338" s="4">
        <v>0.29166666666666669</v>
      </c>
      <c r="G8338">
        <v>10</v>
      </c>
      <c r="H8338">
        <v>0</v>
      </c>
      <c r="I8338" s="5">
        <f t="shared" si="1178"/>
        <v>1</v>
      </c>
      <c r="J8338" s="22">
        <v>0</v>
      </c>
      <c r="K8338">
        <v>8.3440000000000001E-5</v>
      </c>
      <c r="L8338" s="5" cm="1">
        <f t="array" ref="L8338">_xlfn.IFS(I8338=0, 0, I8338&gt;34, 0, AND(I8338&gt;0, I8338&lt;35), VLOOKUP(I8338, $A$63:$C$96, 3))</f>
        <v>0</v>
      </c>
      <c r="M8338" s="5">
        <f t="shared" si="1177"/>
        <v>0</v>
      </c>
      <c r="N8338" s="5">
        <v>3987.3179120804698</v>
      </c>
      <c r="O8338" s="5">
        <f t="shared" si="1184"/>
        <v>2350.5048000000002</v>
      </c>
      <c r="P8338" s="5">
        <f t="shared" si="1185"/>
        <v>0</v>
      </c>
      <c r="Q8338" s="5">
        <f t="shared" si="1179"/>
        <v>0</v>
      </c>
      <c r="R8338" s="5">
        <f>IF(O8338&gt;(P8338+U8338),O8338-P8338-U8338, 0)</f>
        <v>2350.5048000000002</v>
      </c>
      <c r="S8338" s="5">
        <f t="shared" si="1180"/>
        <v>0</v>
      </c>
      <c r="T8338" s="5">
        <f t="shared" si="1181"/>
        <v>0</v>
      </c>
      <c r="U8338" s="5">
        <f>IF(O8338&gt;P8338,IF(V8337*($B$6/100)&gt;=O8338-P8338,(O8338-P8338), V8337*($B$6/100)), 0)</f>
        <v>0</v>
      </c>
      <c r="V8338" s="5">
        <f>V8337+(T8338*($B$5/100))-(U8338/($B$6/100))</f>
        <v>0</v>
      </c>
      <c r="W8338" s="5">
        <f t="shared" si="1182"/>
        <v>0</v>
      </c>
    </row>
    <row r="8339" spans="4:23" x14ac:dyDescent="0.25">
      <c r="D8339">
        <f t="shared" si="1183"/>
        <v>8337</v>
      </c>
      <c r="E8339" s="3">
        <v>44178</v>
      </c>
      <c r="F8339" s="4">
        <v>0.33333333333333331</v>
      </c>
      <c r="G8339">
        <v>20</v>
      </c>
      <c r="H8339">
        <v>0</v>
      </c>
      <c r="I8339" s="5">
        <f t="shared" si="1178"/>
        <v>3</v>
      </c>
      <c r="J8339" s="22">
        <v>2.4744757823055187E-6</v>
      </c>
      <c r="K8339">
        <v>9.9560000000000002E-5</v>
      </c>
      <c r="L8339" s="5" cm="1">
        <f t="array" ref="L8339">_xlfn.IFS(I8339=0, 0, I8339&gt;34, 0, AND(I8339&gt;0, I8339&lt;35), VLOOKUP(I8339, $A$63:$C$96, 3))</f>
        <v>232</v>
      </c>
      <c r="M8339" s="5">
        <f t="shared" si="1177"/>
        <v>11.753759965951215</v>
      </c>
      <c r="N8339" s="5">
        <v>5186.2936879875751</v>
      </c>
      <c r="O8339" s="5">
        <f t="shared" si="1184"/>
        <v>2804.6052</v>
      </c>
      <c r="P8339" s="5">
        <f t="shared" si="1185"/>
        <v>243.75375996595122</v>
      </c>
      <c r="Q8339" s="5">
        <f t="shared" si="1179"/>
        <v>0</v>
      </c>
      <c r="R8339" s="5">
        <f>IF(O8339&gt;(P8339+U8339),O8339-P8339-U8339, 0)</f>
        <v>2560.8514400340487</v>
      </c>
      <c r="S8339" s="5">
        <f t="shared" si="1180"/>
        <v>0</v>
      </c>
      <c r="T8339" s="5">
        <f t="shared" si="1181"/>
        <v>0</v>
      </c>
      <c r="U8339" s="5">
        <f>IF(O8339&gt;P8339,IF(V8338*($B$6/100)&gt;=O8339-P8339,(O8339-P8339), V8338*($B$6/100)), 0)</f>
        <v>0</v>
      </c>
      <c r="V8339" s="5">
        <f>V8338+(T8339*($B$5/100))-(U8339/($B$6/100))</f>
        <v>0</v>
      </c>
      <c r="W8339" s="5">
        <f t="shared" si="1182"/>
        <v>0</v>
      </c>
    </row>
    <row r="8340" spans="4:23" x14ac:dyDescent="0.25">
      <c r="D8340">
        <f t="shared" si="1183"/>
        <v>8338</v>
      </c>
      <c r="E8340" s="3">
        <v>44178</v>
      </c>
      <c r="F8340" s="4">
        <v>0.375</v>
      </c>
      <c r="G8340">
        <v>40</v>
      </c>
      <c r="H8340">
        <v>0</v>
      </c>
      <c r="I8340" s="5">
        <f t="shared" si="1178"/>
        <v>6</v>
      </c>
      <c r="J8340" s="22">
        <v>1.9795806258444149E-5</v>
      </c>
      <c r="K8340">
        <v>1.3134999999999999E-4</v>
      </c>
      <c r="L8340" s="5" cm="1">
        <f t="array" ref="L8340">_xlfn.IFS(I8340=0, 0, I8340&gt;34, 0, AND(I8340&gt;0, I8340&lt;35), VLOOKUP(I8340, $A$63:$C$96, 3))</f>
        <v>2980</v>
      </c>
      <c r="M8340" s="5">
        <f t="shared" si="1177"/>
        <v>94.030079727609717</v>
      </c>
      <c r="N8340" s="5">
        <v>6480.293908582521</v>
      </c>
      <c r="O8340" s="5">
        <f t="shared" si="1184"/>
        <v>3700.1294999999996</v>
      </c>
      <c r="P8340" s="5">
        <f t="shared" si="1185"/>
        <v>3074.0300797276095</v>
      </c>
      <c r="Q8340" s="5">
        <f t="shared" si="1179"/>
        <v>0</v>
      </c>
      <c r="R8340" s="5">
        <f>IF(O8340&gt;(P8340+U8340),O8340-P8340-U8340, 0)</f>
        <v>626.09942027239003</v>
      </c>
      <c r="S8340" s="5">
        <f t="shared" si="1180"/>
        <v>0</v>
      </c>
      <c r="T8340" s="5">
        <f t="shared" si="1181"/>
        <v>0</v>
      </c>
      <c r="U8340" s="5">
        <f>IF(O8340&gt;P8340,IF(V8339*($B$6/100)&gt;=O8340-P8340,(O8340-P8340), V8339*($B$6/100)), 0)</f>
        <v>0</v>
      </c>
      <c r="V8340" s="5">
        <f>V8339+(T8340*($B$5/100))-(U8340/($B$6/100))</f>
        <v>0</v>
      </c>
      <c r="W8340" s="5">
        <f t="shared" si="1182"/>
        <v>0</v>
      </c>
    </row>
    <row r="8341" spans="4:23" x14ac:dyDescent="0.25">
      <c r="D8341">
        <f t="shared" si="1183"/>
        <v>8339</v>
      </c>
      <c r="E8341" s="3">
        <v>44178</v>
      </c>
      <c r="F8341" s="4">
        <v>0.41666666666666669</v>
      </c>
      <c r="G8341">
        <v>30</v>
      </c>
      <c r="H8341">
        <v>0</v>
      </c>
      <c r="I8341" s="5">
        <f t="shared" si="1178"/>
        <v>4</v>
      </c>
      <c r="J8341" s="22">
        <v>2.7219233605360704E-5</v>
      </c>
      <c r="K8341">
        <v>1.6313999999999999E-4</v>
      </c>
      <c r="L8341" s="5" cm="1">
        <f t="array" ref="L8341">_xlfn.IFS(I8341=0, 0, I8341&gt;34, 0, AND(I8341&gt;0, I8341&lt;35), VLOOKUP(I8341, $A$63:$C$96, 3))</f>
        <v>740</v>
      </c>
      <c r="M8341" s="5">
        <f t="shared" si="1177"/>
        <v>129.29135962546334</v>
      </c>
      <c r="N8341" s="5">
        <v>7048.5886020962134</v>
      </c>
      <c r="O8341" s="5">
        <f t="shared" si="1184"/>
        <v>4595.6538</v>
      </c>
      <c r="P8341" s="5">
        <f t="shared" si="1185"/>
        <v>869.29135962546331</v>
      </c>
      <c r="Q8341" s="5">
        <f t="shared" si="1179"/>
        <v>0</v>
      </c>
      <c r="R8341" s="5">
        <f>IF(O8341&gt;(P8341+U8341),O8341-P8341-U8341, 0)</f>
        <v>3726.3624403745366</v>
      </c>
      <c r="S8341" s="5">
        <f t="shared" si="1180"/>
        <v>0</v>
      </c>
      <c r="T8341" s="5">
        <f t="shared" si="1181"/>
        <v>0</v>
      </c>
      <c r="U8341" s="5">
        <f>IF(O8341&gt;P8341,IF(V8340*($B$6/100)&gt;=O8341-P8341,(O8341-P8341), V8340*($B$6/100)), 0)</f>
        <v>0</v>
      </c>
      <c r="V8341" s="5">
        <f>V8340+(T8341*($B$5/100))-(U8341/($B$6/100))</f>
        <v>0</v>
      </c>
      <c r="W8341" s="5">
        <f t="shared" si="1182"/>
        <v>0</v>
      </c>
    </row>
    <row r="8342" spans="4:23" x14ac:dyDescent="0.25">
      <c r="D8342">
        <f t="shared" si="1183"/>
        <v>8340</v>
      </c>
      <c r="E8342" s="3">
        <v>44178</v>
      </c>
      <c r="F8342" s="4">
        <v>0.45833333333333331</v>
      </c>
      <c r="G8342">
        <v>30</v>
      </c>
      <c r="H8342">
        <v>0</v>
      </c>
      <c r="I8342" s="5">
        <f t="shared" si="1178"/>
        <v>4</v>
      </c>
      <c r="J8342" s="22">
        <v>4.4540564081499335E-5</v>
      </c>
      <c r="K8342">
        <v>1.7560999999999998E-4</v>
      </c>
      <c r="L8342" s="5" cm="1">
        <f t="array" ref="L8342">_xlfn.IFS(I8342=0, 0, I8342&gt;34, 0, AND(I8342&gt;0, I8342&lt;35), VLOOKUP(I8342, $A$63:$C$96, 3))</f>
        <v>740</v>
      </c>
      <c r="M8342" s="5">
        <f t="shared" si="1177"/>
        <v>211.56767938712184</v>
      </c>
      <c r="N8342" s="5">
        <v>6862.252585515771</v>
      </c>
      <c r="O8342" s="5">
        <f t="shared" si="1184"/>
        <v>4946.9336999999996</v>
      </c>
      <c r="P8342" s="5">
        <f t="shared" si="1185"/>
        <v>951.56767938712187</v>
      </c>
      <c r="Q8342" s="5">
        <f t="shared" si="1179"/>
        <v>0</v>
      </c>
      <c r="R8342" s="5">
        <f>IF(O8342&gt;(P8342+U8342),O8342-P8342-U8342, 0)</f>
        <v>3995.3660206128779</v>
      </c>
      <c r="S8342" s="5">
        <f t="shared" si="1180"/>
        <v>0</v>
      </c>
      <c r="T8342" s="5">
        <f t="shared" si="1181"/>
        <v>0</v>
      </c>
      <c r="U8342" s="5">
        <f>IF(O8342&gt;P8342,IF(V8341*($B$6/100)&gt;=O8342-P8342,(O8342-P8342), V8341*($B$6/100)), 0)</f>
        <v>0</v>
      </c>
      <c r="V8342" s="5">
        <f>V8341+(T8342*($B$5/100))-(U8342/($B$6/100))</f>
        <v>0</v>
      </c>
      <c r="W8342" s="5">
        <f t="shared" si="1182"/>
        <v>0</v>
      </c>
    </row>
    <row r="8343" spans="4:23" x14ac:dyDescent="0.25">
      <c r="D8343">
        <f t="shared" si="1183"/>
        <v>8341</v>
      </c>
      <c r="E8343" s="3">
        <v>44178</v>
      </c>
      <c r="F8343" s="4">
        <v>0.5</v>
      </c>
      <c r="G8343">
        <v>50</v>
      </c>
      <c r="H8343">
        <v>0</v>
      </c>
      <c r="I8343" s="5">
        <f t="shared" si="1178"/>
        <v>7</v>
      </c>
      <c r="J8343" s="22">
        <v>8.6606652380693145E-5</v>
      </c>
      <c r="K8343">
        <v>1.7734000000000001E-4</v>
      </c>
      <c r="L8343" s="5" cm="1">
        <f t="array" ref="L8343">_xlfn.IFS(I8343=0, 0, I8343&gt;34, 0, AND(I8343&gt;0, I8343&lt;35), VLOOKUP(I8343, $A$63:$C$96, 3))</f>
        <v>4800</v>
      </c>
      <c r="M8343" s="5">
        <f t="shared" si="1177"/>
        <v>411.38159880829244</v>
      </c>
      <c r="N8343" s="5">
        <v>6404.1010996993691</v>
      </c>
      <c r="O8343" s="5">
        <f t="shared" si="1184"/>
        <v>4995.6678000000002</v>
      </c>
      <c r="P8343" s="5">
        <f t="shared" si="1185"/>
        <v>4995.6678000000002</v>
      </c>
      <c r="Q8343" s="5">
        <f t="shared" si="1179"/>
        <v>215.71379880829227</v>
      </c>
      <c r="R8343" s="5">
        <f>IF(O8343&gt;(P8343+U8343),O8343-P8343-U8343, 0)</f>
        <v>0</v>
      </c>
      <c r="S8343" s="5">
        <f t="shared" si="1180"/>
        <v>0</v>
      </c>
      <c r="T8343" s="5">
        <f t="shared" si="1181"/>
        <v>215.71379880829227</v>
      </c>
      <c r="U8343" s="5">
        <f>IF(O8343&gt;P8343,IF(V8342*($B$6/100)&gt;=O8343-P8343,(O8343-P8343), V8342*($B$6/100)), 0)</f>
        <v>0</v>
      </c>
      <c r="V8343" s="5">
        <f>V8342+(T8343*($B$5/100))-(U8343/($B$6/100))</f>
        <v>150.99965916580459</v>
      </c>
      <c r="W8343" s="5">
        <f t="shared" si="1182"/>
        <v>3.7749914791451147</v>
      </c>
    </row>
    <row r="8344" spans="4:23" x14ac:dyDescent="0.25">
      <c r="D8344">
        <f t="shared" si="1183"/>
        <v>8342</v>
      </c>
      <c r="E8344" s="3">
        <v>44178</v>
      </c>
      <c r="F8344" s="4">
        <v>0.54166666666666663</v>
      </c>
      <c r="G8344">
        <v>40</v>
      </c>
      <c r="H8344">
        <v>0</v>
      </c>
      <c r="I8344" s="5">
        <f t="shared" si="1178"/>
        <v>6</v>
      </c>
      <c r="J8344" s="22">
        <v>8.1657700816082108E-5</v>
      </c>
      <c r="K8344">
        <v>1.7771E-4</v>
      </c>
      <c r="L8344" s="5" cm="1">
        <f t="array" ref="L8344">_xlfn.IFS(I8344=0, 0, I8344&gt;34, 0, AND(I8344&gt;0, I8344&lt;35), VLOOKUP(I8344, $A$63:$C$96, 3))</f>
        <v>2980</v>
      </c>
      <c r="M8344" s="5">
        <f t="shared" si="1177"/>
        <v>387.87407887639</v>
      </c>
      <c r="N8344" s="5">
        <v>5895.8553592299122</v>
      </c>
      <c r="O8344" s="5">
        <f t="shared" si="1184"/>
        <v>5006.0907000000007</v>
      </c>
      <c r="P8344" s="5">
        <f t="shared" si="1185"/>
        <v>3367.8740788763898</v>
      </c>
      <c r="Q8344" s="5">
        <f t="shared" si="1179"/>
        <v>0</v>
      </c>
      <c r="R8344" s="5">
        <f>IF(O8344&gt;(P8344+U8344),O8344-P8344-U8344, 0)</f>
        <v>1532.5168597075476</v>
      </c>
      <c r="S8344" s="5">
        <f t="shared" si="1180"/>
        <v>0</v>
      </c>
      <c r="T8344" s="5">
        <f t="shared" si="1181"/>
        <v>0</v>
      </c>
      <c r="U8344" s="5">
        <f>IF(O8344&gt;P8344,IF(V8343*($B$6/100)&gt;=O8344-P8344,(O8344-P8344), V8343*($B$6/100)), 0)</f>
        <v>105.69976141606321</v>
      </c>
      <c r="V8344" s="5">
        <f>V8343+(T8344*($B$5/100))-(U8344/($B$6/100))</f>
        <v>0</v>
      </c>
      <c r="W8344" s="5">
        <f t="shared" si="1182"/>
        <v>0</v>
      </c>
    </row>
    <row r="8345" spans="4:23" x14ac:dyDescent="0.25">
      <c r="D8345">
        <f t="shared" si="1183"/>
        <v>8343</v>
      </c>
      <c r="E8345" s="3">
        <v>44178</v>
      </c>
      <c r="F8345" s="4">
        <v>0.58333333333333337</v>
      </c>
      <c r="G8345">
        <v>30</v>
      </c>
      <c r="H8345">
        <v>2</v>
      </c>
      <c r="I8345" s="5">
        <f t="shared" si="1178"/>
        <v>4</v>
      </c>
      <c r="J8345" s="22">
        <v>5.9387418775332444E-5</v>
      </c>
      <c r="K8345">
        <v>1.7306999999999999E-4</v>
      </c>
      <c r="L8345" s="5" cm="1">
        <f t="array" ref="L8345">_xlfn.IFS(I8345=0, 0, I8345&gt;34, 0, AND(I8345&gt;0, I8345&lt;35), VLOOKUP(I8345, $A$63:$C$96, 3))</f>
        <v>740</v>
      </c>
      <c r="M8345" s="5">
        <f t="shared" si="1177"/>
        <v>282.09023918282912</v>
      </c>
      <c r="N8345" s="5">
        <v>5055.0136519910429</v>
      </c>
      <c r="O8345" s="5">
        <f t="shared" si="1184"/>
        <v>4875.3818999999994</v>
      </c>
      <c r="P8345" s="5">
        <f t="shared" si="1185"/>
        <v>1022.0902391828291</v>
      </c>
      <c r="Q8345" s="5">
        <f t="shared" si="1179"/>
        <v>0</v>
      </c>
      <c r="R8345" s="5">
        <f>IF(O8345&gt;(P8345+U8345),O8345-P8345-U8345, 0)</f>
        <v>3853.2916608171704</v>
      </c>
      <c r="S8345" s="5">
        <f t="shared" si="1180"/>
        <v>0</v>
      </c>
      <c r="T8345" s="5">
        <f t="shared" si="1181"/>
        <v>0</v>
      </c>
      <c r="U8345" s="5">
        <f>IF(O8345&gt;P8345,IF(V8344*($B$6/100)&gt;=O8345-P8345,(O8345-P8345), V8344*($B$6/100)), 0)</f>
        <v>0</v>
      </c>
      <c r="V8345" s="5">
        <f>V8344+(T8345*($B$5/100))-(U8345/($B$6/100))</f>
        <v>0</v>
      </c>
      <c r="W8345" s="5">
        <f t="shared" si="1182"/>
        <v>0</v>
      </c>
    </row>
    <row r="8346" spans="4:23" x14ac:dyDescent="0.25">
      <c r="D8346">
        <f t="shared" si="1183"/>
        <v>8344</v>
      </c>
      <c r="E8346" s="3">
        <v>44178</v>
      </c>
      <c r="F8346" s="4">
        <v>0.625</v>
      </c>
      <c r="G8346">
        <v>40</v>
      </c>
      <c r="H8346">
        <v>2</v>
      </c>
      <c r="I8346" s="5">
        <f t="shared" si="1178"/>
        <v>6</v>
      </c>
      <c r="J8346" s="22">
        <v>2.2270282040749667E-5</v>
      </c>
      <c r="K8346">
        <v>1.7259999999999999E-4</v>
      </c>
      <c r="L8346" s="5" cm="1">
        <f t="array" ref="L8346">_xlfn.IFS(I8346=0, 0, I8346&gt;34, 0, AND(I8346&gt;0, I8346&lt;35), VLOOKUP(I8346, $A$63:$C$96, 3))</f>
        <v>2980</v>
      </c>
      <c r="M8346" s="5">
        <f t="shared" si="1177"/>
        <v>105.78383969356092</v>
      </c>
      <c r="N8346" s="5">
        <v>4663.0115829097522</v>
      </c>
      <c r="O8346" s="5">
        <f t="shared" si="1184"/>
        <v>4862.1419999999998</v>
      </c>
      <c r="P8346" s="5">
        <f t="shared" si="1185"/>
        <v>3085.7838396935608</v>
      </c>
      <c r="Q8346" s="5">
        <f t="shared" si="1179"/>
        <v>0</v>
      </c>
      <c r="R8346" s="5">
        <f>IF(O8346&gt;(P8346+U8346),O8346-P8346-U8346, 0)</f>
        <v>1776.358160306439</v>
      </c>
      <c r="S8346" s="5">
        <f t="shared" si="1180"/>
        <v>0</v>
      </c>
      <c r="T8346" s="5">
        <f t="shared" si="1181"/>
        <v>0</v>
      </c>
      <c r="U8346" s="5">
        <f>IF(O8346&gt;P8346,IF(V8345*($B$6/100)&gt;=O8346-P8346,(O8346-P8346), V8345*($B$6/100)), 0)</f>
        <v>0</v>
      </c>
      <c r="V8346" s="5">
        <f>V8345+(T8346*($B$5/100))-(U8346/($B$6/100))</f>
        <v>0</v>
      </c>
      <c r="W8346" s="5">
        <f t="shared" si="1182"/>
        <v>0</v>
      </c>
    </row>
    <row r="8347" spans="4:23" x14ac:dyDescent="0.25">
      <c r="D8347">
        <f t="shared" si="1183"/>
        <v>8345</v>
      </c>
      <c r="E8347" s="3">
        <v>44178</v>
      </c>
      <c r="F8347" s="4">
        <v>0.66666666666666663</v>
      </c>
      <c r="G8347">
        <v>50</v>
      </c>
      <c r="H8347">
        <v>0</v>
      </c>
      <c r="I8347" s="5">
        <f t="shared" si="1178"/>
        <v>7</v>
      </c>
      <c r="J8347" s="22">
        <v>2.4744757823055187E-6</v>
      </c>
      <c r="K8347">
        <v>1.7495999999999999E-4</v>
      </c>
      <c r="L8347" s="5" cm="1">
        <f t="array" ref="L8347">_xlfn.IFS(I8347=0, 0, I8347&gt;34, 0, AND(I8347&gt;0, I8347&lt;35), VLOOKUP(I8347, $A$63:$C$96, 3))</f>
        <v>4800</v>
      </c>
      <c r="M8347" s="5">
        <f t="shared" si="1177"/>
        <v>11.753759965951215</v>
      </c>
      <c r="N8347" s="5">
        <v>4968.351966900681</v>
      </c>
      <c r="O8347" s="5">
        <f t="shared" si="1184"/>
        <v>4928.6232</v>
      </c>
      <c r="P8347" s="5">
        <f t="shared" si="1185"/>
        <v>4811.7537599659508</v>
      </c>
      <c r="Q8347" s="5">
        <f t="shared" si="1179"/>
        <v>0</v>
      </c>
      <c r="R8347" s="5">
        <f>IF(O8347&gt;(P8347+U8347),O8347-P8347-U8347, 0)</f>
        <v>116.86944003404915</v>
      </c>
      <c r="S8347" s="5">
        <f t="shared" si="1180"/>
        <v>0</v>
      </c>
      <c r="T8347" s="5">
        <f t="shared" si="1181"/>
        <v>0</v>
      </c>
      <c r="U8347" s="5">
        <f>IF(O8347&gt;P8347,IF(V8346*($B$6/100)&gt;=O8347-P8347,(O8347-P8347), V8346*($B$6/100)), 0)</f>
        <v>0</v>
      </c>
      <c r="V8347" s="5">
        <f>V8346+(T8347*($B$5/100))-(U8347/($B$6/100))</f>
        <v>0</v>
      </c>
      <c r="W8347" s="5">
        <f t="shared" si="1182"/>
        <v>0</v>
      </c>
    </row>
    <row r="8348" spans="4:23" x14ac:dyDescent="0.25">
      <c r="D8348">
        <f t="shared" si="1183"/>
        <v>8346</v>
      </c>
      <c r="E8348" s="3">
        <v>44178</v>
      </c>
      <c r="F8348" s="4">
        <v>0.70833333333333337</v>
      </c>
      <c r="G8348">
        <v>60</v>
      </c>
      <c r="H8348">
        <v>0</v>
      </c>
      <c r="I8348" s="5">
        <f t="shared" si="1178"/>
        <v>8</v>
      </c>
      <c r="J8348" s="22">
        <v>0</v>
      </c>
      <c r="K8348">
        <v>1.9743999999999998E-4</v>
      </c>
      <c r="L8348" s="5" cm="1">
        <f t="array" ref="L8348">_xlfn.IFS(I8348=0, 0, I8348&gt;34, 0, AND(I8348&gt;0, I8348&lt;35), VLOOKUP(I8348, $A$63:$C$96, 3))</f>
        <v>7160</v>
      </c>
      <c r="M8348" s="5">
        <f t="shared" si="1177"/>
        <v>0</v>
      </c>
      <c r="N8348" s="5">
        <v>5480.9116322063546</v>
      </c>
      <c r="O8348" s="5">
        <f t="shared" si="1184"/>
        <v>5561.8847999999998</v>
      </c>
      <c r="P8348" s="5">
        <f t="shared" si="1185"/>
        <v>5561.8847999999998</v>
      </c>
      <c r="Q8348" s="5">
        <f t="shared" si="1179"/>
        <v>487.20077413479089</v>
      </c>
      <c r="R8348" s="5">
        <f>IF(O8348&gt;(P8348+U8348),O8348-P8348-U8348, 0)</f>
        <v>0</v>
      </c>
      <c r="S8348" s="5">
        <f t="shared" si="1180"/>
        <v>1110.9144258652093</v>
      </c>
      <c r="T8348" s="5">
        <f t="shared" si="1181"/>
        <v>487.20077413479089</v>
      </c>
      <c r="U8348" s="5">
        <f>IF(O8348&gt;P8348,IF(V8347*($B$6/100)&gt;=O8348-P8348,(O8348-P8348), V8347*($B$6/100)), 0)</f>
        <v>0</v>
      </c>
      <c r="V8348" s="5">
        <f>V8347+(T8348*($B$5/100))-(U8348/($B$6/100))</f>
        <v>341.04054189435362</v>
      </c>
      <c r="W8348" s="5">
        <f t="shared" si="1182"/>
        <v>8.5260135473588399</v>
      </c>
    </row>
    <row r="8349" spans="4:23" x14ac:dyDescent="0.25">
      <c r="D8349">
        <f t="shared" si="1183"/>
        <v>8347</v>
      </c>
      <c r="E8349" s="3">
        <v>44178</v>
      </c>
      <c r="F8349" s="4">
        <v>0.75</v>
      </c>
      <c r="G8349">
        <v>60</v>
      </c>
      <c r="H8349">
        <v>0</v>
      </c>
      <c r="I8349" s="5">
        <f t="shared" si="1178"/>
        <v>8</v>
      </c>
      <c r="J8349" s="22">
        <v>0</v>
      </c>
      <c r="K8349">
        <v>2.5122000000000002E-4</v>
      </c>
      <c r="L8349" s="5" cm="1">
        <f t="array" ref="L8349">_xlfn.IFS(I8349=0, 0, I8349&gt;34, 0, AND(I8349&gt;0, I8349&lt;35), VLOOKUP(I8349, $A$63:$C$96, 3))</f>
        <v>7160</v>
      </c>
      <c r="M8349" s="5">
        <f t="shared" si="1177"/>
        <v>0</v>
      </c>
      <c r="N8349" s="5">
        <v>5587.1281103347355</v>
      </c>
      <c r="O8349" s="5">
        <f t="shared" si="1184"/>
        <v>7076.8674000000001</v>
      </c>
      <c r="P8349" s="5">
        <f t="shared" si="1185"/>
        <v>7076.8674000000001</v>
      </c>
      <c r="Q8349" s="5">
        <f t="shared" si="1179"/>
        <v>83.132599999999911</v>
      </c>
      <c r="R8349" s="5">
        <f>IF(O8349&gt;(P8349+U8349),O8349-P8349-U8349, 0)</f>
        <v>0</v>
      </c>
      <c r="S8349" s="5">
        <f t="shared" si="1180"/>
        <v>0</v>
      </c>
      <c r="T8349" s="5">
        <f t="shared" si="1181"/>
        <v>83.132599999999911</v>
      </c>
      <c r="U8349" s="5">
        <f>IF(O8349&gt;P8349,IF(V8348*($B$6/100)&gt;=O8349-P8349,(O8349-P8349), V8348*($B$6/100)), 0)</f>
        <v>0</v>
      </c>
      <c r="V8349" s="5">
        <f>V8348+(T8349*($B$5/100))-(U8349/($B$6/100))</f>
        <v>399.23336189435355</v>
      </c>
      <c r="W8349" s="5">
        <f t="shared" si="1182"/>
        <v>9.9808340473588384</v>
      </c>
    </row>
    <row r="8350" spans="4:23" x14ac:dyDescent="0.25">
      <c r="D8350">
        <f t="shared" si="1183"/>
        <v>8348</v>
      </c>
      <c r="E8350" s="3">
        <v>44178</v>
      </c>
      <c r="F8350" s="4">
        <v>0.79166666666666663</v>
      </c>
      <c r="G8350">
        <v>60</v>
      </c>
      <c r="H8350">
        <v>0</v>
      </c>
      <c r="I8350" s="5">
        <f t="shared" si="1178"/>
        <v>8</v>
      </c>
      <c r="J8350" s="22">
        <v>0</v>
      </c>
      <c r="K8350">
        <v>2.5573000000000002E-4</v>
      </c>
      <c r="L8350" s="5" cm="1">
        <f t="array" ref="L8350">_xlfn.IFS(I8350=0, 0, I8350&gt;34, 0, AND(I8350&gt;0, I8350&lt;35), VLOOKUP(I8350, $A$63:$C$96, 3))</f>
        <v>7160</v>
      </c>
      <c r="M8350" s="5">
        <f t="shared" si="1177"/>
        <v>0</v>
      </c>
      <c r="N8350" s="5">
        <v>5425.0035940312946</v>
      </c>
      <c r="O8350" s="5">
        <f t="shared" si="1184"/>
        <v>7203.9141000000009</v>
      </c>
      <c r="P8350" s="5">
        <f t="shared" si="1185"/>
        <v>7160</v>
      </c>
      <c r="Q8350" s="5">
        <f t="shared" si="1179"/>
        <v>0</v>
      </c>
      <c r="R8350" s="5">
        <f>IF(O8350&gt;(P8350+U8350),O8350-P8350-U8350, 0)</f>
        <v>0</v>
      </c>
      <c r="S8350" s="5">
        <f t="shared" si="1180"/>
        <v>0</v>
      </c>
      <c r="T8350" s="5">
        <f t="shared" si="1181"/>
        <v>0</v>
      </c>
      <c r="U8350" s="5">
        <f>IF(O8350&gt;P8350,IF(V8349*($B$6/100)&gt;=O8350-P8350,(O8350-P8350), V8349*($B$6/100)), 0)</f>
        <v>43.914100000000872</v>
      </c>
      <c r="V8350" s="5">
        <f>V8349+(T8350*($B$5/100))-(U8350/($B$6/100))</f>
        <v>336.49893332292373</v>
      </c>
      <c r="W8350" s="5">
        <f t="shared" si="1182"/>
        <v>8.412473333073093</v>
      </c>
    </row>
    <row r="8351" spans="4:23" x14ac:dyDescent="0.25">
      <c r="D8351">
        <f t="shared" si="1183"/>
        <v>8349</v>
      </c>
      <c r="E8351" s="3">
        <v>44178</v>
      </c>
      <c r="F8351" s="4">
        <v>0.83333333333333337</v>
      </c>
      <c r="G8351">
        <v>60</v>
      </c>
      <c r="H8351">
        <v>0</v>
      </c>
      <c r="I8351" s="5">
        <f t="shared" si="1178"/>
        <v>8</v>
      </c>
      <c r="J8351" s="22">
        <v>0</v>
      </c>
      <c r="K8351">
        <v>2.3907999999999999E-4</v>
      </c>
      <c r="L8351" s="5" cm="1">
        <f t="array" ref="L8351">_xlfn.IFS(I8351=0, 0, I8351&gt;34, 0, AND(I8351&gt;0, I8351&lt;35), VLOOKUP(I8351, $A$63:$C$96, 3))</f>
        <v>7160</v>
      </c>
      <c r="M8351" s="5">
        <f t="shared" si="1177"/>
        <v>0</v>
      </c>
      <c r="N8351" s="5">
        <v>5264.8611657202982</v>
      </c>
      <c r="O8351" s="5">
        <f t="shared" si="1184"/>
        <v>6734.8836000000001</v>
      </c>
      <c r="P8351" s="5">
        <f t="shared" si="1185"/>
        <v>6734.8836000000001</v>
      </c>
      <c r="Q8351" s="5">
        <f t="shared" si="1179"/>
        <v>425.11639999999989</v>
      </c>
      <c r="R8351" s="5">
        <f>IF(O8351&gt;(P8351+U8351),O8351-P8351-U8351, 0)</f>
        <v>0</v>
      </c>
      <c r="S8351" s="5">
        <f t="shared" si="1180"/>
        <v>0</v>
      </c>
      <c r="T8351" s="5">
        <f t="shared" si="1181"/>
        <v>425.11639999999989</v>
      </c>
      <c r="U8351" s="5">
        <f>IF(O8351&gt;P8351,IF(V8350*($B$6/100)&gt;=O8351-P8351,(O8351-P8351), V8350*($B$6/100)), 0)</f>
        <v>0</v>
      </c>
      <c r="V8351" s="5">
        <f>V8350+(T8351*($B$5/100))-(U8351/($B$6/100))</f>
        <v>634.08041332292362</v>
      </c>
      <c r="W8351" s="5">
        <f t="shared" si="1182"/>
        <v>15.852010333073091</v>
      </c>
    </row>
    <row r="8352" spans="4:23" x14ac:dyDescent="0.25">
      <c r="D8352">
        <f t="shared" si="1183"/>
        <v>8350</v>
      </c>
      <c r="E8352" s="3">
        <v>44178</v>
      </c>
      <c r="F8352" s="4">
        <v>0.875</v>
      </c>
      <c r="G8352">
        <v>70</v>
      </c>
      <c r="H8352">
        <v>0</v>
      </c>
      <c r="I8352" s="5">
        <f t="shared" si="1178"/>
        <v>10</v>
      </c>
      <c r="J8352" s="22">
        <v>0</v>
      </c>
      <c r="K8352">
        <v>2.2518000000000001E-4</v>
      </c>
      <c r="L8352" s="5" cm="1">
        <f t="array" ref="L8352">_xlfn.IFS(I8352=0, 0, I8352&gt;34, 0, AND(I8352&gt;0, I8352&lt;35), VLOOKUP(I8352, $A$63:$C$96, 3))</f>
        <v>12480</v>
      </c>
      <c r="M8352" s="5">
        <f t="shared" si="1177"/>
        <v>0</v>
      </c>
      <c r="N8352" s="5">
        <v>4984.9389264943466</v>
      </c>
      <c r="O8352" s="5">
        <f t="shared" si="1184"/>
        <v>6343.3206</v>
      </c>
      <c r="P8352" s="5">
        <f t="shared" si="1185"/>
        <v>6343.3206</v>
      </c>
      <c r="Q8352" s="5">
        <f t="shared" si="1179"/>
        <v>487.20077413479089</v>
      </c>
      <c r="R8352" s="5">
        <f>IF(O8352&gt;(P8352+U8352),O8352-P8352-U8352, 0)</f>
        <v>0</v>
      </c>
      <c r="S8352" s="5">
        <f t="shared" si="1180"/>
        <v>2560.2518142331141</v>
      </c>
      <c r="T8352" s="5">
        <f t="shared" si="1181"/>
        <v>3576.4275857668858</v>
      </c>
      <c r="U8352" s="5">
        <f>IF(O8352&gt;P8352,IF(V8351*($B$6/100)&gt;=O8352-P8352,(O8352-P8352), V8351*($B$6/100)), 0)</f>
        <v>0</v>
      </c>
      <c r="V8352" s="5">
        <f>V8351+(T8352*($B$5/100))-(U8352/($B$6/100))</f>
        <v>3137.5797233597436</v>
      </c>
      <c r="W8352" s="5">
        <f t="shared" si="1182"/>
        <v>78.439493083993597</v>
      </c>
    </row>
    <row r="8353" spans="4:23" x14ac:dyDescent="0.25">
      <c r="D8353">
        <f t="shared" si="1183"/>
        <v>8351</v>
      </c>
      <c r="E8353" s="3">
        <v>44178</v>
      </c>
      <c r="F8353" s="4">
        <v>0.91666666666666663</v>
      </c>
      <c r="G8353">
        <v>70</v>
      </c>
      <c r="H8353">
        <v>0</v>
      </c>
      <c r="I8353" s="5">
        <f t="shared" si="1178"/>
        <v>10</v>
      </c>
      <c r="J8353" s="22">
        <v>0</v>
      </c>
      <c r="K8353">
        <v>2.04E-4</v>
      </c>
      <c r="L8353" s="5" cm="1">
        <f t="array" ref="L8353">_xlfn.IFS(I8353=0, 0, I8353&gt;34, 0, AND(I8353&gt;0, I8353&lt;35), VLOOKUP(I8353, $A$63:$C$96, 3))</f>
        <v>12480</v>
      </c>
      <c r="M8353" s="5">
        <f t="shared" si="1177"/>
        <v>0</v>
      </c>
      <c r="N8353" s="5">
        <v>4466.7608527134371</v>
      </c>
      <c r="O8353" s="5">
        <f t="shared" si="1184"/>
        <v>5746.6799999999994</v>
      </c>
      <c r="P8353" s="5">
        <f t="shared" si="1185"/>
        <v>5746.6799999999994</v>
      </c>
      <c r="Q8353" s="5">
        <f t="shared" si="1179"/>
        <v>487.20077413479089</v>
      </c>
      <c r="R8353" s="5">
        <f>IF(O8353&gt;(P8353+U8353),O8353-P8353-U8353, 0)</f>
        <v>0</v>
      </c>
      <c r="S8353" s="5">
        <f t="shared" si="1180"/>
        <v>2294.1168879971428</v>
      </c>
      <c r="T8353" s="5">
        <f t="shared" si="1181"/>
        <v>4439.2031120028578</v>
      </c>
      <c r="U8353" s="5">
        <f>IF(O8353&gt;P8353,IF(V8352*($B$6/100)&gt;=O8353-P8353,(O8353-P8353), V8352*($B$6/100)), 0)</f>
        <v>0</v>
      </c>
      <c r="V8353" s="5">
        <f>V8352+(T8353*($B$5/100))-(U8353/($B$6/100))</f>
        <v>6245.0219017617437</v>
      </c>
      <c r="W8353" s="5">
        <f t="shared" si="1182"/>
        <v>156.1255475440436</v>
      </c>
    </row>
    <row r="8354" spans="4:23" x14ac:dyDescent="0.25">
      <c r="D8354">
        <f t="shared" si="1183"/>
        <v>8352</v>
      </c>
      <c r="E8354" s="3">
        <v>44178</v>
      </c>
      <c r="F8354" s="4">
        <v>0.95833333333333337</v>
      </c>
      <c r="G8354">
        <v>70</v>
      </c>
      <c r="H8354">
        <v>0</v>
      </c>
      <c r="I8354" s="5">
        <f t="shared" si="1178"/>
        <v>10</v>
      </c>
      <c r="J8354" s="22">
        <v>0</v>
      </c>
      <c r="K8354">
        <v>1.7902E-4</v>
      </c>
      <c r="L8354" s="5" cm="1">
        <f t="array" ref="L8354">_xlfn.IFS(I8354=0, 0, I8354&gt;34, 0, AND(I8354&gt;0, I8354&lt;35), VLOOKUP(I8354, $A$63:$C$96, 3))</f>
        <v>12480</v>
      </c>
      <c r="M8354" s="5">
        <f t="shared" si="1177"/>
        <v>0</v>
      </c>
      <c r="N8354" s="5">
        <v>3774.8001538434332</v>
      </c>
      <c r="O8354" s="5">
        <f t="shared" si="1184"/>
        <v>5042.9934000000003</v>
      </c>
      <c r="P8354" s="5">
        <f t="shared" si="1185"/>
        <v>5042.9934000000003</v>
      </c>
      <c r="Q8354" s="5">
        <f t="shared" si="1179"/>
        <v>487.20077413479089</v>
      </c>
      <c r="R8354" s="5">
        <f>IF(O8354&gt;(P8354+U8354),O8354-P8354-U8354, 0)</f>
        <v>0</v>
      </c>
      <c r="S8354" s="5">
        <f t="shared" si="1180"/>
        <v>1938.7276523850205</v>
      </c>
      <c r="T8354" s="5">
        <f t="shared" si="1181"/>
        <v>5498.2789476149792</v>
      </c>
      <c r="U8354" s="5">
        <f>IF(O8354&gt;P8354,IF(V8353*($B$6/100)&gt;=O8354-P8354,(O8354-P8354), V8353*($B$6/100)), 0)</f>
        <v>0</v>
      </c>
      <c r="V8354" s="5">
        <f>V8353+(T8354*($B$5/100))-(U8354/($B$6/100))</f>
        <v>10093.817165092229</v>
      </c>
      <c r="W8354" s="5">
        <f t="shared" si="1182"/>
        <v>252.34542912730572</v>
      </c>
    </row>
    <row r="8355" spans="4:23" x14ac:dyDescent="0.25">
      <c r="D8355">
        <f t="shared" si="1183"/>
        <v>8353</v>
      </c>
      <c r="E8355" s="3">
        <v>44179</v>
      </c>
      <c r="F8355" s="4">
        <v>0</v>
      </c>
      <c r="G8355">
        <v>80</v>
      </c>
      <c r="H8355">
        <v>0</v>
      </c>
      <c r="I8355" s="5">
        <f t="shared" si="1178"/>
        <v>11</v>
      </c>
      <c r="J8355" s="22">
        <v>0</v>
      </c>
      <c r="K8355">
        <v>1.4138000000000001E-4</v>
      </c>
      <c r="L8355" s="5" cm="1">
        <f t="array" ref="L8355">_xlfn.IFS(I8355=0, 0, I8355&gt;34, 0, AND(I8355&gt;0, I8355&lt;35), VLOOKUP(I8355, $A$63:$C$96, 3))</f>
        <v>14640</v>
      </c>
      <c r="M8355" s="5">
        <f t="shared" si="1177"/>
        <v>0</v>
      </c>
      <c r="N8355" s="5">
        <v>2991.46261298939</v>
      </c>
      <c r="O8355" s="5">
        <f t="shared" si="1184"/>
        <v>3982.6746000000003</v>
      </c>
      <c r="P8355" s="5">
        <f t="shared" si="1185"/>
        <v>3982.6746000000003</v>
      </c>
      <c r="Q8355" s="5">
        <f t="shared" si="1179"/>
        <v>487.20077413479089</v>
      </c>
      <c r="R8355" s="5">
        <f>IF(O8355&gt;(P8355+U8355),O8355-P8355-U8355, 0)</f>
        <v>0</v>
      </c>
      <c r="S8355" s="5">
        <f t="shared" si="1180"/>
        <v>1536.4075056989175</v>
      </c>
      <c r="T8355" s="5">
        <f t="shared" si="1181"/>
        <v>9120.9178943010829</v>
      </c>
      <c r="U8355" s="5">
        <f>IF(O8355&gt;P8355,IF(V8354*($B$6/100)&gt;=O8355-P8355,(O8355-P8355), V8354*($B$6/100)), 0)</f>
        <v>0</v>
      </c>
      <c r="V8355" s="5">
        <f>V8354+(T8355*($B$5/100))-(U8355/($B$6/100))</f>
        <v>16478.459691102988</v>
      </c>
      <c r="W8355" s="5">
        <f t="shared" si="1182"/>
        <v>411.96149227757468</v>
      </c>
    </row>
    <row r="8356" spans="4:23" x14ac:dyDescent="0.25">
      <c r="D8356">
        <f t="shared" si="1183"/>
        <v>8354</v>
      </c>
      <c r="E8356" s="3">
        <v>44179</v>
      </c>
      <c r="F8356" s="4">
        <v>4.1666666666666664E-2</v>
      </c>
      <c r="G8356">
        <v>80</v>
      </c>
      <c r="H8356">
        <v>0</v>
      </c>
      <c r="I8356" s="5">
        <f t="shared" si="1178"/>
        <v>11</v>
      </c>
      <c r="J8356" s="22">
        <v>0</v>
      </c>
      <c r="K8356">
        <v>1.0712E-4</v>
      </c>
      <c r="L8356" s="5" cm="1">
        <f t="array" ref="L8356">_xlfn.IFS(I8356=0, 0, I8356&gt;34, 0, AND(I8356&gt;0, I8356&lt;35), VLOOKUP(I8356, $A$63:$C$96, 3))</f>
        <v>14640</v>
      </c>
      <c r="M8356" s="5">
        <f t="shared" si="1177"/>
        <v>0</v>
      </c>
      <c r="N8356" s="5">
        <v>2665.9251636595245</v>
      </c>
      <c r="O8356" s="5">
        <f t="shared" si="1184"/>
        <v>3017.5704000000005</v>
      </c>
      <c r="P8356" s="5">
        <f t="shared" si="1185"/>
        <v>3017.5704000000005</v>
      </c>
      <c r="Q8356" s="5">
        <f t="shared" si="1179"/>
        <v>487.20077413479089</v>
      </c>
      <c r="R8356" s="5">
        <f>IF(O8356&gt;(P8356+U8356),O8356-P8356-U8356, 0)</f>
        <v>0</v>
      </c>
      <c r="S8356" s="5">
        <f t="shared" si="1180"/>
        <v>1369.2123088193966</v>
      </c>
      <c r="T8356" s="5">
        <f t="shared" si="1181"/>
        <v>10253.217291180603</v>
      </c>
      <c r="U8356" s="5">
        <f>IF(O8356&gt;P8356,IF(V8355*($B$6/100)&gt;=O8356-P8356,(O8356-P8356), V8355*($B$6/100)), 0)</f>
        <v>0</v>
      </c>
      <c r="V8356" s="5">
        <f>V8355+(T8356*($B$5/100))-(U8356/($B$6/100))</f>
        <v>23655.711794929408</v>
      </c>
      <c r="W8356" s="5">
        <f t="shared" si="1182"/>
        <v>591.39279487323518</v>
      </c>
    </row>
    <row r="8357" spans="4:23" x14ac:dyDescent="0.25">
      <c r="D8357">
        <f t="shared" si="1183"/>
        <v>8355</v>
      </c>
      <c r="E8357" s="3">
        <v>44179</v>
      </c>
      <c r="F8357" s="4">
        <v>8.3333333333333329E-2</v>
      </c>
      <c r="G8357">
        <v>70</v>
      </c>
      <c r="H8357">
        <v>0</v>
      </c>
      <c r="I8357" s="5">
        <f t="shared" si="1178"/>
        <v>10</v>
      </c>
      <c r="J8357" s="22">
        <v>0</v>
      </c>
      <c r="K8357">
        <v>8.5379999999999999E-5</v>
      </c>
      <c r="L8357" s="5" cm="1">
        <f t="array" ref="L8357">_xlfn.IFS(I8357=0, 0, I8357&gt;34, 0, AND(I8357&gt;0, I8357&lt;35), VLOOKUP(I8357, $A$63:$C$96, 3))</f>
        <v>12480</v>
      </c>
      <c r="M8357" s="5">
        <f t="shared" si="1177"/>
        <v>0</v>
      </c>
      <c r="N8357" s="5">
        <v>2631.307639647961</v>
      </c>
      <c r="O8357" s="5">
        <f t="shared" si="1184"/>
        <v>2405.1545999999998</v>
      </c>
      <c r="P8357" s="5">
        <f t="shared" si="1185"/>
        <v>2405.1545999999998</v>
      </c>
      <c r="Q8357" s="5">
        <f t="shared" si="1179"/>
        <v>487.20077413479089</v>
      </c>
      <c r="R8357" s="5">
        <f>IF(O8357&gt;(P8357+U8357),O8357-P8357-U8357, 0)</f>
        <v>0</v>
      </c>
      <c r="S8357" s="5">
        <f t="shared" si="1180"/>
        <v>1351.4328375035482</v>
      </c>
      <c r="T8357" s="5">
        <f t="shared" si="1181"/>
        <v>8723.4125624964527</v>
      </c>
      <c r="U8357" s="5">
        <f>IF(O8357&gt;P8357,IF(V8356*($B$6/100)&gt;=O8357-P8357,(O8357-P8357), V8356*($B$6/100)), 0)</f>
        <v>0</v>
      </c>
      <c r="V8357" s="5">
        <f>V8356+(T8357*($B$5/100))-(U8357/($B$6/100))</f>
        <v>29762.100588676924</v>
      </c>
      <c r="W8357" s="5">
        <f t="shared" si="1182"/>
        <v>744.05251471692304</v>
      </c>
    </row>
    <row r="8358" spans="4:23" x14ac:dyDescent="0.25">
      <c r="D8358">
        <f t="shared" si="1183"/>
        <v>8356</v>
      </c>
      <c r="E8358" s="3">
        <v>44179</v>
      </c>
      <c r="F8358" s="4">
        <v>0.125</v>
      </c>
      <c r="G8358">
        <v>60</v>
      </c>
      <c r="H8358">
        <v>0</v>
      </c>
      <c r="I8358" s="5">
        <f t="shared" si="1178"/>
        <v>8</v>
      </c>
      <c r="J8358" s="22">
        <v>0</v>
      </c>
      <c r="K8358">
        <v>7.5939999999999995E-5</v>
      </c>
      <c r="L8358" s="5" cm="1">
        <f t="array" ref="L8358">_xlfn.IFS(I8358=0, 0, I8358&gt;34, 0, AND(I8358&gt;0, I8358&lt;35), VLOOKUP(I8358, $A$63:$C$96, 3))</f>
        <v>7160</v>
      </c>
      <c r="M8358" s="5">
        <f t="shared" si="1177"/>
        <v>0</v>
      </c>
      <c r="N8358" s="5">
        <v>2682.4875820357606</v>
      </c>
      <c r="O8358" s="5">
        <f t="shared" si="1184"/>
        <v>2139.2298000000001</v>
      </c>
      <c r="P8358" s="5">
        <f t="shared" si="1185"/>
        <v>2139.2298000000001</v>
      </c>
      <c r="Q8358" s="5">
        <f t="shared" si="1179"/>
        <v>487.20077413479089</v>
      </c>
      <c r="R8358" s="5">
        <f>IF(O8358&gt;(P8358+U8358),O8358-P8358-U8358, 0)</f>
        <v>0</v>
      </c>
      <c r="S8358" s="5">
        <f t="shared" si="1180"/>
        <v>1377.7187243083558</v>
      </c>
      <c r="T8358" s="5">
        <f t="shared" si="1181"/>
        <v>3643.0514756916441</v>
      </c>
      <c r="U8358" s="5">
        <f>IF(O8358&gt;P8358,IF(V8357*($B$6/100)&gt;=O8358-P8358,(O8358-P8358), V8357*($B$6/100)), 0)</f>
        <v>0</v>
      </c>
      <c r="V8358" s="5">
        <f>V8357+(T8358*($B$5/100))-(U8358/($B$6/100))</f>
        <v>32312.236621661075</v>
      </c>
      <c r="W8358" s="5">
        <f t="shared" si="1182"/>
        <v>807.80591554152693</v>
      </c>
    </row>
    <row r="8359" spans="4:23" x14ac:dyDescent="0.25">
      <c r="D8359">
        <f t="shared" si="1183"/>
        <v>8357</v>
      </c>
      <c r="E8359" s="3">
        <v>44179</v>
      </c>
      <c r="F8359" s="4">
        <v>0.16666666666666666</v>
      </c>
      <c r="G8359">
        <v>70</v>
      </c>
      <c r="H8359">
        <v>0</v>
      </c>
      <c r="I8359" s="5">
        <f t="shared" si="1178"/>
        <v>10</v>
      </c>
      <c r="J8359" s="22">
        <v>0</v>
      </c>
      <c r="K8359">
        <v>7.2830000000000006E-5</v>
      </c>
      <c r="L8359" s="5" cm="1">
        <f t="array" ref="L8359">_xlfn.IFS(I8359=0, 0, I8359&gt;34, 0, AND(I8359&gt;0, I8359&lt;35), VLOOKUP(I8359, $A$63:$C$96, 3))</f>
        <v>12480</v>
      </c>
      <c r="M8359" s="5">
        <f t="shared" si="1177"/>
        <v>0</v>
      </c>
      <c r="N8359" s="5">
        <v>2810.2085434180931</v>
      </c>
      <c r="O8359" s="5">
        <f t="shared" si="1184"/>
        <v>2051.6211000000003</v>
      </c>
      <c r="P8359" s="5">
        <f t="shared" si="1185"/>
        <v>2051.6211000000003</v>
      </c>
      <c r="Q8359" s="5">
        <f t="shared" si="1179"/>
        <v>487.20077413479089</v>
      </c>
      <c r="R8359" s="5">
        <f>IF(O8359&gt;(P8359+U8359),O8359-P8359-U8359, 0)</f>
        <v>0</v>
      </c>
      <c r="S8359" s="5">
        <f t="shared" si="1180"/>
        <v>1443.3158816489924</v>
      </c>
      <c r="T8359" s="5">
        <f t="shared" si="1181"/>
        <v>8985.0630183510075</v>
      </c>
      <c r="U8359" s="5">
        <f>IF(O8359&gt;P8359,IF(V8358*($B$6/100)&gt;=O8359-P8359,(O8359-P8359), V8358*($B$6/100)), 0)</f>
        <v>0</v>
      </c>
      <c r="V8359" s="5">
        <f>V8358+(T8359*($B$5/100))-(U8359/($B$6/100))</f>
        <v>38601.780734506778</v>
      </c>
      <c r="W8359" s="5">
        <f t="shared" si="1182"/>
        <v>965.04451836266946</v>
      </c>
    </row>
    <row r="8360" spans="4:23" x14ac:dyDescent="0.25">
      <c r="D8360">
        <f t="shared" si="1183"/>
        <v>8358</v>
      </c>
      <c r="E8360" s="3">
        <v>44179</v>
      </c>
      <c r="F8360" s="4">
        <v>0.20833333333333334</v>
      </c>
      <c r="G8360">
        <v>50</v>
      </c>
      <c r="H8360">
        <v>0</v>
      </c>
      <c r="I8360" s="5">
        <f t="shared" si="1178"/>
        <v>7</v>
      </c>
      <c r="J8360" s="22">
        <v>0</v>
      </c>
      <c r="K8360">
        <v>7.2490000000000006E-5</v>
      </c>
      <c r="L8360" s="5" cm="1">
        <f t="array" ref="L8360">_xlfn.IFS(I8360=0, 0, I8360&gt;34, 0, AND(I8360&gt;0, I8360&lt;35), VLOOKUP(I8360, $A$63:$C$96, 3))</f>
        <v>4800</v>
      </c>
      <c r="M8360" s="5">
        <f t="shared" si="1177"/>
        <v>0</v>
      </c>
      <c r="N8360" s="5">
        <v>3053.792700272922</v>
      </c>
      <c r="O8360" s="5">
        <f t="shared" si="1184"/>
        <v>2042.0433</v>
      </c>
      <c r="P8360" s="5">
        <f t="shared" si="1185"/>
        <v>2042.0433</v>
      </c>
      <c r="Q8360" s="5">
        <f t="shared" si="1179"/>
        <v>487.20077413479089</v>
      </c>
      <c r="R8360" s="5">
        <f>IF(O8360&gt;(P8360+U8360),O8360-P8360-U8360, 0)</f>
        <v>0</v>
      </c>
      <c r="S8360" s="5">
        <f t="shared" si="1180"/>
        <v>1568.4200782503722</v>
      </c>
      <c r="T8360" s="5">
        <f t="shared" si="1181"/>
        <v>1189.5366217496276</v>
      </c>
      <c r="U8360" s="5">
        <f>IF(O8360&gt;P8360,IF(V8359*($B$6/100)&gt;=O8360-P8360,(O8360-P8360), V8359*($B$6/100)), 0)</f>
        <v>0</v>
      </c>
      <c r="V8360" s="5">
        <f>V8359+(T8360*($B$5/100))-(U8360/($B$6/100))</f>
        <v>39434.456369731517</v>
      </c>
      <c r="W8360" s="5">
        <f t="shared" si="1182"/>
        <v>985.86140924328788</v>
      </c>
    </row>
    <row r="8361" spans="4:23" x14ac:dyDescent="0.25">
      <c r="D8361">
        <f t="shared" si="1183"/>
        <v>8359</v>
      </c>
      <c r="E8361" s="3">
        <v>44179</v>
      </c>
      <c r="F8361" s="4">
        <v>0.25</v>
      </c>
      <c r="G8361">
        <v>50</v>
      </c>
      <c r="H8361">
        <v>0</v>
      </c>
      <c r="I8361" s="5">
        <f t="shared" si="1178"/>
        <v>7</v>
      </c>
      <c r="J8361" s="22">
        <v>0</v>
      </c>
      <c r="K8361">
        <v>8.0049999999999994E-5</v>
      </c>
      <c r="L8361" s="5" cm="1">
        <f t="array" ref="L8361">_xlfn.IFS(I8361=0, 0, I8361&gt;34, 0, AND(I8361&gt;0, I8361&lt;35), VLOOKUP(I8361, $A$63:$C$96, 3))</f>
        <v>4800</v>
      </c>
      <c r="M8361" s="5">
        <f t="shared" si="1177"/>
        <v>0</v>
      </c>
      <c r="N8361" s="5">
        <v>3748.4378798031521</v>
      </c>
      <c r="O8361" s="5">
        <f t="shared" si="1184"/>
        <v>2255.0084999999999</v>
      </c>
      <c r="P8361" s="5">
        <f t="shared" si="1185"/>
        <v>2255.0084999999999</v>
      </c>
      <c r="Q8361" s="5">
        <f t="shared" si="1179"/>
        <v>487.20077413479089</v>
      </c>
      <c r="R8361" s="5">
        <f>IF(O8361&gt;(P8361+U8361),O8361-P8361-U8361, 0)</f>
        <v>0</v>
      </c>
      <c r="S8361" s="5">
        <f t="shared" si="1180"/>
        <v>1925.1880562266369</v>
      </c>
      <c r="T8361" s="5">
        <f t="shared" si="1181"/>
        <v>619.80344377336314</v>
      </c>
      <c r="U8361" s="5">
        <f>IF(O8361&gt;P8361,IF(V8360*($B$6/100)&gt;=O8361-P8361,(O8361-P8361), V8360*($B$6/100)), 0)</f>
        <v>0</v>
      </c>
      <c r="V8361" s="5">
        <f>V8360+(T8361*($B$5/100))-(U8361/($B$6/100))</f>
        <v>39868.318780372872</v>
      </c>
      <c r="W8361" s="5">
        <f t="shared" si="1182"/>
        <v>996.70796950932186</v>
      </c>
    </row>
    <row r="8362" spans="4:23" x14ac:dyDescent="0.25">
      <c r="D8362">
        <f t="shared" si="1183"/>
        <v>8360</v>
      </c>
      <c r="E8362" s="3">
        <v>44179</v>
      </c>
      <c r="F8362" s="4">
        <v>0.29166666666666669</v>
      </c>
      <c r="G8362">
        <v>60</v>
      </c>
      <c r="H8362">
        <v>0</v>
      </c>
      <c r="I8362" s="5">
        <f t="shared" si="1178"/>
        <v>8</v>
      </c>
      <c r="J8362" s="22">
        <v>0</v>
      </c>
      <c r="K8362">
        <v>9.7810000000000014E-5</v>
      </c>
      <c r="L8362" s="5" cm="1">
        <f t="array" ref="L8362">_xlfn.IFS(I8362=0, 0, I8362&gt;34, 0, AND(I8362&gt;0, I8362&lt;35), VLOOKUP(I8362, $A$63:$C$96, 3))</f>
        <v>7160</v>
      </c>
      <c r="M8362" s="5">
        <f t="shared" si="1177"/>
        <v>0</v>
      </c>
      <c r="N8362" s="5">
        <v>5066.4158694463995</v>
      </c>
      <c r="O8362" s="5">
        <f t="shared" si="1184"/>
        <v>2755.3077000000003</v>
      </c>
      <c r="P8362" s="5">
        <f t="shared" si="1185"/>
        <v>2755.3077000000003</v>
      </c>
      <c r="Q8362" s="5">
        <f t="shared" si="1179"/>
        <v>487.20077413479089</v>
      </c>
      <c r="R8362" s="5">
        <f>IF(O8362&gt;(P8362+U8362),O8362-P8362-U8362, 0)</f>
        <v>0</v>
      </c>
      <c r="S8362" s="5">
        <f t="shared" si="1180"/>
        <v>2602.0981626211496</v>
      </c>
      <c r="T8362" s="5">
        <f t="shared" si="1181"/>
        <v>1802.5941373788501</v>
      </c>
      <c r="U8362" s="5">
        <f>IF(O8362&gt;P8362,IF(V8361*($B$6/100)&gt;=O8362-P8362,(O8362-P8362), V8361*($B$6/100)), 0)</f>
        <v>0</v>
      </c>
      <c r="V8362" s="5">
        <f>V8361+(T8362*($B$5/100))-(U8362/($B$6/100))</f>
        <v>41130.134676538066</v>
      </c>
      <c r="W8362" s="5">
        <f t="shared" si="1182"/>
        <v>1028.2533669134516</v>
      </c>
    </row>
    <row r="8363" spans="4:23" x14ac:dyDescent="0.25">
      <c r="D8363">
        <f t="shared" si="1183"/>
        <v>8361</v>
      </c>
      <c r="E8363" s="3">
        <v>44179</v>
      </c>
      <c r="F8363" s="4">
        <v>0.33333333333333331</v>
      </c>
      <c r="G8363">
        <v>50</v>
      </c>
      <c r="H8363">
        <v>0</v>
      </c>
      <c r="I8363" s="5">
        <f t="shared" si="1178"/>
        <v>7</v>
      </c>
      <c r="J8363" s="22">
        <v>0</v>
      </c>
      <c r="K8363">
        <v>1.3006999999999998E-4</v>
      </c>
      <c r="L8363" s="5" cm="1">
        <f t="array" ref="L8363">_xlfn.IFS(I8363=0, 0, I8363&gt;34, 0, AND(I8363&gt;0, I8363&lt;35), VLOOKUP(I8363, $A$63:$C$96, 3))</f>
        <v>4800</v>
      </c>
      <c r="M8363" s="5">
        <f t="shared" si="1177"/>
        <v>0</v>
      </c>
      <c r="N8363" s="5">
        <v>6236.5968143928812</v>
      </c>
      <c r="O8363" s="5">
        <f t="shared" si="1184"/>
        <v>3664.0718999999995</v>
      </c>
      <c r="P8363" s="5">
        <f t="shared" si="1185"/>
        <v>3664.0718999999995</v>
      </c>
      <c r="Q8363" s="5">
        <f t="shared" si="1179"/>
        <v>487.20077413479089</v>
      </c>
      <c r="R8363" s="5">
        <f>IF(O8363&gt;(P8363+U8363),O8363-P8363-U8363, 0)</f>
        <v>0</v>
      </c>
      <c r="S8363" s="5">
        <f t="shared" si="1180"/>
        <v>648.72732586520965</v>
      </c>
      <c r="T8363" s="5">
        <f t="shared" si="1181"/>
        <v>487.20077413479089</v>
      </c>
      <c r="U8363" s="5">
        <f>IF(O8363&gt;P8363,IF(V8362*($B$6/100)&gt;=O8363-P8363,(O8363-P8363), V8362*($B$6/100)), 0)</f>
        <v>0</v>
      </c>
      <c r="V8363" s="5">
        <f>V8362+(T8363*($B$5/100))-(U8363/($B$6/100))</f>
        <v>41471.175218432421</v>
      </c>
      <c r="W8363" s="5">
        <f t="shared" si="1182"/>
        <v>1036.7793804608104</v>
      </c>
    </row>
    <row r="8364" spans="4:23" x14ac:dyDescent="0.25">
      <c r="D8364">
        <f t="shared" si="1183"/>
        <v>8362</v>
      </c>
      <c r="E8364" s="3">
        <v>44179</v>
      </c>
      <c r="F8364" s="4">
        <v>0.375</v>
      </c>
      <c r="G8364">
        <v>60</v>
      </c>
      <c r="H8364">
        <v>0</v>
      </c>
      <c r="I8364" s="5">
        <f t="shared" si="1178"/>
        <v>8</v>
      </c>
      <c r="J8364" s="22">
        <v>4.9489515646110373E-6</v>
      </c>
      <c r="K8364">
        <v>1.4376999999999999E-4</v>
      </c>
      <c r="L8364" s="5" cm="1">
        <f t="array" ref="L8364">_xlfn.IFS(I8364=0, 0, I8364&gt;34, 0, AND(I8364&gt;0, I8364&lt;35), VLOOKUP(I8364, $A$63:$C$96, 3))</f>
        <v>7160</v>
      </c>
      <c r="M8364" s="5">
        <f t="shared" si="1177"/>
        <v>23.507519931902429</v>
      </c>
      <c r="N8364" s="5">
        <v>6690.1303450688984</v>
      </c>
      <c r="O8364" s="5">
        <f t="shared" si="1184"/>
        <v>4050.0008999999995</v>
      </c>
      <c r="P8364" s="5">
        <f t="shared" si="1185"/>
        <v>4050.0008999999995</v>
      </c>
      <c r="Q8364" s="5">
        <f t="shared" si="1179"/>
        <v>487.20077413479089</v>
      </c>
      <c r="R8364" s="5">
        <f>IF(O8364&gt;(P8364+U8364),O8364-P8364-U8364, 0)</f>
        <v>0</v>
      </c>
      <c r="S8364" s="5">
        <f t="shared" si="1180"/>
        <v>2646.3058457971119</v>
      </c>
      <c r="T8364" s="5">
        <f t="shared" si="1181"/>
        <v>487.20077413479112</v>
      </c>
      <c r="U8364" s="5">
        <f>IF(O8364&gt;P8364,IF(V8363*($B$6/100)&gt;=O8364-P8364,(O8364-P8364), V8363*($B$6/100)), 0)</f>
        <v>0</v>
      </c>
      <c r="V8364" s="5">
        <f>V8363+(T8364*($B$5/100))-(U8364/($B$6/100))</f>
        <v>41812.215760326777</v>
      </c>
      <c r="W8364" s="5">
        <f t="shared" si="1182"/>
        <v>1045.3053940081695</v>
      </c>
    </row>
    <row r="8365" spans="4:23" x14ac:dyDescent="0.25">
      <c r="D8365">
        <f t="shared" si="1183"/>
        <v>8363</v>
      </c>
      <c r="E8365" s="3">
        <v>44179</v>
      </c>
      <c r="F8365" s="4">
        <v>0.41666666666666669</v>
      </c>
      <c r="G8365">
        <v>70</v>
      </c>
      <c r="H8365">
        <v>0</v>
      </c>
      <c r="I8365" s="5">
        <f t="shared" si="1178"/>
        <v>10</v>
      </c>
      <c r="J8365" s="22">
        <v>1.9795806258444149E-5</v>
      </c>
      <c r="K8365">
        <v>1.4467000000000001E-4</v>
      </c>
      <c r="L8365" s="5" cm="1">
        <f t="array" ref="L8365">_xlfn.IFS(I8365=0, 0, I8365&gt;34, 0, AND(I8365&gt;0, I8365&lt;35), VLOOKUP(I8365, $A$63:$C$96, 3))</f>
        <v>12480</v>
      </c>
      <c r="M8365" s="5">
        <f t="shared" si="1177"/>
        <v>94.030079727609717</v>
      </c>
      <c r="N8365" s="5">
        <v>6606.4343088614296</v>
      </c>
      <c r="O8365" s="5">
        <f t="shared" si="1184"/>
        <v>4075.3539000000005</v>
      </c>
      <c r="P8365" s="5">
        <f t="shared" si="1185"/>
        <v>4075.3539000000005</v>
      </c>
      <c r="Q8365" s="5">
        <f t="shared" si="1179"/>
        <v>487.20077413479089</v>
      </c>
      <c r="R8365" s="5">
        <f>IF(O8365&gt;(P8365+U8365),O8365-P8365-U8365, 0)</f>
        <v>0</v>
      </c>
      <c r="S8365" s="5">
        <f t="shared" si="1180"/>
        <v>3393.0476730572937</v>
      </c>
      <c r="T8365" s="5">
        <f t="shared" si="1181"/>
        <v>5105.6285066703167</v>
      </c>
      <c r="U8365" s="5">
        <f>IF(O8365&gt;P8365,IF(V8364*($B$6/100)&gt;=O8365-P8365,(O8365-P8365), V8364*($B$6/100)), 0)</f>
        <v>0</v>
      </c>
      <c r="V8365" s="5">
        <f>V8364+(T8365*($B$5/100))-(U8365/($B$6/100))</f>
        <v>45386.155714995999</v>
      </c>
      <c r="W8365" s="5">
        <f t="shared" si="1182"/>
        <v>1134.6538928749001</v>
      </c>
    </row>
    <row r="8366" spans="4:23" x14ac:dyDescent="0.25">
      <c r="D8366">
        <f t="shared" si="1183"/>
        <v>8364</v>
      </c>
      <c r="E8366" s="3">
        <v>44179</v>
      </c>
      <c r="F8366" s="4">
        <v>0.45833333333333331</v>
      </c>
      <c r="G8366">
        <v>60</v>
      </c>
      <c r="H8366">
        <v>0</v>
      </c>
      <c r="I8366" s="5">
        <f t="shared" si="1178"/>
        <v>8</v>
      </c>
      <c r="J8366" s="22">
        <v>5.6912942993026926E-5</v>
      </c>
      <c r="K8366">
        <v>1.3780999999999998E-4</v>
      </c>
      <c r="L8366" s="5" cm="1">
        <f t="array" ref="L8366">_xlfn.IFS(I8366=0, 0, I8366&gt;34, 0, AND(I8366&gt;0, I8366&lt;35), VLOOKUP(I8366, $A$63:$C$96, 3))</f>
        <v>7160</v>
      </c>
      <c r="M8366" s="5">
        <f t="shared" si="1177"/>
        <v>270.33647921687793</v>
      </c>
      <c r="N8366" s="5">
        <v>6154.9276833828217</v>
      </c>
      <c r="O8366" s="5">
        <f t="shared" si="1184"/>
        <v>3882.1076999999996</v>
      </c>
      <c r="P8366" s="5">
        <f t="shared" si="1185"/>
        <v>3882.1076999999996</v>
      </c>
      <c r="Q8366" s="5">
        <f t="shared" si="1179"/>
        <v>487.20077413479089</v>
      </c>
      <c r="R8366" s="5">
        <f>IF(O8366&gt;(P8366+U8366),O8366-P8366-U8366, 0)</f>
        <v>0</v>
      </c>
      <c r="S8366" s="5">
        <f t="shared" si="1180"/>
        <v>3061.0280050820875</v>
      </c>
      <c r="T8366" s="5">
        <f t="shared" si="1181"/>
        <v>487.20077413479066</v>
      </c>
      <c r="U8366" s="5">
        <f>IF(O8366&gt;P8366,IF(V8365*($B$6/100)&gt;=O8366-P8366,(O8366-P8366), V8365*($B$6/100)), 0)</f>
        <v>0</v>
      </c>
      <c r="V8366" s="5">
        <f>V8365+(T8366*($B$5/100))-(U8366/($B$6/100))</f>
        <v>45727.196256890355</v>
      </c>
      <c r="W8366" s="5">
        <f t="shared" si="1182"/>
        <v>1143.1799064222589</v>
      </c>
    </row>
    <row r="8367" spans="4:23" x14ac:dyDescent="0.25">
      <c r="D8367">
        <f t="shared" si="1183"/>
        <v>8365</v>
      </c>
      <c r="E8367" s="3">
        <v>44179</v>
      </c>
      <c r="F8367" s="4">
        <v>0.5</v>
      </c>
      <c r="G8367">
        <v>60</v>
      </c>
      <c r="H8367">
        <v>0</v>
      </c>
      <c r="I8367" s="5">
        <f t="shared" si="1178"/>
        <v>8</v>
      </c>
      <c r="J8367" s="22">
        <v>7.6708749251471072E-5</v>
      </c>
      <c r="K8367">
        <v>1.2708000000000001E-4</v>
      </c>
      <c r="L8367" s="5" cm="1">
        <f t="array" ref="L8367">_xlfn.IFS(I8367=0, 0, I8367&gt;34, 0, AND(I8367&gt;0, I8367&lt;35), VLOOKUP(I8367, $A$63:$C$96, 3))</f>
        <v>7160</v>
      </c>
      <c r="M8367" s="5">
        <f t="shared" si="1177"/>
        <v>364.36655894448762</v>
      </c>
      <c r="N8367" s="5">
        <v>5715.7707600988151</v>
      </c>
      <c r="O8367" s="5">
        <f t="shared" si="1184"/>
        <v>3579.8436000000002</v>
      </c>
      <c r="P8367" s="5">
        <f t="shared" si="1185"/>
        <v>3579.8436000000002</v>
      </c>
      <c r="Q8367" s="5">
        <f t="shared" si="1179"/>
        <v>487.20077413479089</v>
      </c>
      <c r="R8367" s="5">
        <f>IF(O8367&gt;(P8367+U8367),O8367-P8367-U8367, 0)</f>
        <v>0</v>
      </c>
      <c r="S8367" s="5">
        <f t="shared" si="1180"/>
        <v>2935.6051646905112</v>
      </c>
      <c r="T8367" s="5">
        <f t="shared" si="1181"/>
        <v>1008.9177942539759</v>
      </c>
      <c r="U8367" s="5">
        <f>IF(O8367&gt;P8367,IF(V8366*($B$6/100)&gt;=O8367-P8367,(O8367-P8367), V8366*($B$6/100)), 0)</f>
        <v>0</v>
      </c>
      <c r="V8367" s="5">
        <f>V8366+(T8367*($B$5/100))-(U8367/($B$6/100))</f>
        <v>46433.438712868141</v>
      </c>
      <c r="W8367" s="5">
        <f t="shared" si="1182"/>
        <v>1160.8359678217034</v>
      </c>
    </row>
    <row r="8368" spans="4:23" x14ac:dyDescent="0.25">
      <c r="D8368">
        <f t="shared" si="1183"/>
        <v>8366</v>
      </c>
      <c r="E8368" s="3">
        <v>44179</v>
      </c>
      <c r="F8368" s="4">
        <v>0.54166666666666663</v>
      </c>
      <c r="G8368">
        <v>50</v>
      </c>
      <c r="H8368">
        <v>0</v>
      </c>
      <c r="I8368" s="5">
        <f t="shared" si="1178"/>
        <v>7</v>
      </c>
      <c r="J8368" s="22">
        <v>3.9591612516888298E-5</v>
      </c>
      <c r="K8368">
        <v>1.2689999999999999E-4</v>
      </c>
      <c r="L8368" s="5" cm="1">
        <f t="array" ref="L8368">_xlfn.IFS(I8368=0, 0, I8368&gt;34, 0, AND(I8368&gt;0, I8368&lt;35), VLOOKUP(I8368, $A$63:$C$96, 3))</f>
        <v>4800</v>
      </c>
      <c r="M8368" s="5">
        <f t="shared" si="1177"/>
        <v>188.06015945521943</v>
      </c>
      <c r="N8368" s="5">
        <v>5212.3128370588965</v>
      </c>
      <c r="O8368" s="5">
        <f t="shared" si="1184"/>
        <v>3574.7730000000001</v>
      </c>
      <c r="P8368" s="5">
        <f t="shared" si="1185"/>
        <v>3574.7730000000001</v>
      </c>
      <c r="Q8368" s="5">
        <f t="shared" si="1179"/>
        <v>487.20077413479089</v>
      </c>
      <c r="R8368" s="5">
        <f>IF(O8368&gt;(P8368+U8368),O8368-P8368-U8368, 0)</f>
        <v>0</v>
      </c>
      <c r="S8368" s="5">
        <f t="shared" si="1180"/>
        <v>926.08638532042801</v>
      </c>
      <c r="T8368" s="5">
        <f t="shared" si="1181"/>
        <v>487.20077413479089</v>
      </c>
      <c r="U8368" s="5">
        <f>IF(O8368&gt;P8368,IF(V8367*($B$6/100)&gt;=O8368-P8368,(O8368-P8368), V8367*($B$6/100)), 0)</f>
        <v>0</v>
      </c>
      <c r="V8368" s="5">
        <f>V8367+(T8368*($B$5/100))-(U8368/($B$6/100))</f>
        <v>46774.479254762497</v>
      </c>
      <c r="W8368" s="5">
        <f t="shared" si="1182"/>
        <v>1169.3619813690625</v>
      </c>
    </row>
    <row r="8369" spans="4:23" x14ac:dyDescent="0.25">
      <c r="D8369">
        <f t="shared" si="1183"/>
        <v>8367</v>
      </c>
      <c r="E8369" s="3">
        <v>44179</v>
      </c>
      <c r="F8369" s="4">
        <v>0.58333333333333337</v>
      </c>
      <c r="G8369">
        <v>50</v>
      </c>
      <c r="H8369">
        <v>3</v>
      </c>
      <c r="I8369" s="5">
        <f t="shared" si="1178"/>
        <v>7</v>
      </c>
      <c r="J8369" s="22">
        <v>4.4540564081499335E-5</v>
      </c>
      <c r="K8369">
        <v>1.2349999999999999E-4</v>
      </c>
      <c r="L8369" s="5" cm="1">
        <f t="array" ref="L8369">_xlfn.IFS(I8369=0, 0, I8369&gt;34, 0, AND(I8369&gt;0, I8369&lt;35), VLOOKUP(I8369, $A$63:$C$96, 3))</f>
        <v>4800</v>
      </c>
      <c r="M8369" s="5">
        <f t="shared" si="1177"/>
        <v>211.56767938712184</v>
      </c>
      <c r="N8369" s="5">
        <v>5018.9170928255526</v>
      </c>
      <c r="O8369" s="5">
        <f t="shared" si="1184"/>
        <v>3478.9949999999999</v>
      </c>
      <c r="P8369" s="5">
        <f t="shared" si="1185"/>
        <v>3478.9949999999999</v>
      </c>
      <c r="Q8369" s="5">
        <f t="shared" si="1179"/>
        <v>487.20077413479089</v>
      </c>
      <c r="R8369" s="5">
        <f>IF(O8369&gt;(P8369+U8369),O8369-P8369-U8369, 0)</f>
        <v>0</v>
      </c>
      <c r="S8369" s="5">
        <f t="shared" si="1180"/>
        <v>1045.3719052523309</v>
      </c>
      <c r="T8369" s="5">
        <f t="shared" si="1181"/>
        <v>487.20077413479089</v>
      </c>
      <c r="U8369" s="5">
        <f>IF(O8369&gt;P8369,IF(V8368*($B$6/100)&gt;=O8369-P8369,(O8369-P8369), V8368*($B$6/100)), 0)</f>
        <v>0</v>
      </c>
      <c r="V8369" s="5">
        <f>V8368+(T8369*($B$5/100))-(U8369/($B$6/100))</f>
        <v>47115.519796656852</v>
      </c>
      <c r="W8369" s="5">
        <f t="shared" si="1182"/>
        <v>1177.8879949164213</v>
      </c>
    </row>
    <row r="8370" spans="4:23" x14ac:dyDescent="0.25">
      <c r="D8370">
        <f t="shared" si="1183"/>
        <v>8368</v>
      </c>
      <c r="E8370" s="3">
        <v>44179</v>
      </c>
      <c r="F8370" s="4">
        <v>0.625</v>
      </c>
      <c r="G8370">
        <v>40</v>
      </c>
      <c r="H8370">
        <v>7</v>
      </c>
      <c r="I8370" s="5">
        <f t="shared" si="1178"/>
        <v>6</v>
      </c>
      <c r="J8370" s="22">
        <v>3.711713673458278E-5</v>
      </c>
      <c r="K8370">
        <v>1.2798E-4</v>
      </c>
      <c r="L8370" s="5" cm="1">
        <f t="array" ref="L8370">_xlfn.IFS(I8370=0, 0, I8370&gt;34, 0, AND(I8370&gt;0, I8370&lt;35), VLOOKUP(I8370, $A$63:$C$96, 3))</f>
        <v>2980</v>
      </c>
      <c r="M8370" s="5">
        <f t="shared" si="1177"/>
        <v>176.30639948926822</v>
      </c>
      <c r="N8370" s="5">
        <v>4884.8670750165365</v>
      </c>
      <c r="O8370" s="5">
        <f t="shared" si="1184"/>
        <v>3605.1966000000002</v>
      </c>
      <c r="P8370" s="5">
        <f t="shared" si="1185"/>
        <v>3156.3063994892682</v>
      </c>
      <c r="Q8370" s="5">
        <f t="shared" si="1179"/>
        <v>0</v>
      </c>
      <c r="R8370" s="5">
        <f>IF(O8370&gt;(P8370+U8370),O8370-P8370-U8370, 0)</f>
        <v>0</v>
      </c>
      <c r="S8370" s="5">
        <f t="shared" si="1180"/>
        <v>0</v>
      </c>
      <c r="T8370" s="5">
        <f t="shared" si="1181"/>
        <v>0</v>
      </c>
      <c r="U8370" s="5">
        <f>IF(O8370&gt;P8370,IF(V8369*($B$6/100)&gt;=O8370-P8370,(O8370-P8370), V8369*($B$6/100)), 0)</f>
        <v>448.89020051073203</v>
      </c>
      <c r="V8370" s="5">
        <f>V8369+(T8370*($B$5/100))-(U8370/($B$6/100))</f>
        <v>46474.248081641519</v>
      </c>
      <c r="W8370" s="5">
        <f t="shared" si="1182"/>
        <v>1161.8562020410379</v>
      </c>
    </row>
    <row r="8371" spans="4:23" x14ac:dyDescent="0.25">
      <c r="D8371">
        <f t="shared" si="1183"/>
        <v>8369</v>
      </c>
      <c r="E8371" s="3">
        <v>44179</v>
      </c>
      <c r="F8371" s="4">
        <v>0.66666666666666663</v>
      </c>
      <c r="G8371">
        <v>40</v>
      </c>
      <c r="H8371">
        <v>0</v>
      </c>
      <c r="I8371" s="5">
        <f t="shared" si="1178"/>
        <v>6</v>
      </c>
      <c r="J8371" s="22">
        <v>2.4744757823055187E-6</v>
      </c>
      <c r="K8371">
        <v>1.3997E-4</v>
      </c>
      <c r="L8371" s="5" cm="1">
        <f t="array" ref="L8371">_xlfn.IFS(I8371=0, 0, I8371&gt;34, 0, AND(I8371&gt;0, I8371&lt;35), VLOOKUP(I8371, $A$63:$C$96, 3))</f>
        <v>2980</v>
      </c>
      <c r="M8371" s="5">
        <f t="shared" si="1177"/>
        <v>11.753759965951215</v>
      </c>
      <c r="N8371" s="5">
        <v>4761.9874275482352</v>
      </c>
      <c r="O8371" s="5">
        <f t="shared" si="1184"/>
        <v>3942.9549000000002</v>
      </c>
      <c r="P8371" s="5">
        <f t="shared" si="1185"/>
        <v>2991.7537599659513</v>
      </c>
      <c r="Q8371" s="5">
        <f t="shared" si="1179"/>
        <v>0</v>
      </c>
      <c r="R8371" s="5">
        <f>IF(O8371&gt;(P8371+U8371),O8371-P8371-U8371, 0)</f>
        <v>0</v>
      </c>
      <c r="S8371" s="5">
        <f t="shared" si="1180"/>
        <v>0</v>
      </c>
      <c r="T8371" s="5">
        <f t="shared" si="1181"/>
        <v>0</v>
      </c>
      <c r="U8371" s="5">
        <f>IF(O8371&gt;P8371,IF(V8370*($B$6/100)&gt;=O8371-P8371,(O8371-P8371), V8370*($B$6/100)), 0)</f>
        <v>951.20114003404888</v>
      </c>
      <c r="V8371" s="5">
        <f>V8370+(T8371*($B$5/100))-(U8371/($B$6/100))</f>
        <v>45115.389310164304</v>
      </c>
      <c r="W8371" s="5">
        <f t="shared" si="1182"/>
        <v>1127.8847327541075</v>
      </c>
    </row>
    <row r="8372" spans="4:23" x14ac:dyDescent="0.25">
      <c r="D8372">
        <f t="shared" si="1183"/>
        <v>8370</v>
      </c>
      <c r="E8372" s="3">
        <v>44179</v>
      </c>
      <c r="F8372" s="4">
        <v>0.70833333333333337</v>
      </c>
      <c r="G8372">
        <v>40</v>
      </c>
      <c r="H8372">
        <v>0</v>
      </c>
      <c r="I8372" s="5">
        <f t="shared" si="1178"/>
        <v>6</v>
      </c>
      <c r="J8372" s="22">
        <v>0</v>
      </c>
      <c r="K8372">
        <v>1.7948000000000001E-4</v>
      </c>
      <c r="L8372" s="5" cm="1">
        <f t="array" ref="L8372">_xlfn.IFS(I8372=0, 0, I8372&gt;34, 0, AND(I8372&gt;0, I8372&lt;35), VLOOKUP(I8372, $A$63:$C$96, 3))</f>
        <v>2980</v>
      </c>
      <c r="M8372" s="5">
        <f t="shared" si="1177"/>
        <v>0</v>
      </c>
      <c r="N8372" s="5">
        <v>5117.0176302984792</v>
      </c>
      <c r="O8372" s="5">
        <f t="shared" si="1184"/>
        <v>5055.9516000000003</v>
      </c>
      <c r="P8372" s="5">
        <f t="shared" si="1185"/>
        <v>2980</v>
      </c>
      <c r="Q8372" s="5">
        <f t="shared" si="1179"/>
        <v>0</v>
      </c>
      <c r="R8372" s="5">
        <f>IF(O8372&gt;(P8372+U8372),O8372-P8372-U8372, 0)</f>
        <v>0</v>
      </c>
      <c r="S8372" s="5">
        <f t="shared" si="1180"/>
        <v>0</v>
      </c>
      <c r="T8372" s="5">
        <f t="shared" si="1181"/>
        <v>0</v>
      </c>
      <c r="U8372" s="5">
        <f>IF(O8372&gt;P8372,IF(V8371*($B$6/100)&gt;=O8372-P8372,(O8372-P8372), V8371*($B$6/100)), 0)</f>
        <v>2075.9516000000003</v>
      </c>
      <c r="V8372" s="5">
        <f>V8371+(T8372*($B$5/100))-(U8372/($B$6/100))</f>
        <v>42149.744167307159</v>
      </c>
      <c r="W8372" s="5">
        <f t="shared" si="1182"/>
        <v>1053.7436041826791</v>
      </c>
    </row>
    <row r="8373" spans="4:23" x14ac:dyDescent="0.25">
      <c r="D8373">
        <f t="shared" si="1183"/>
        <v>8371</v>
      </c>
      <c r="E8373" s="3">
        <v>44179</v>
      </c>
      <c r="F8373" s="4">
        <v>0.75</v>
      </c>
      <c r="G8373">
        <v>50</v>
      </c>
      <c r="H8373">
        <v>0</v>
      </c>
      <c r="I8373" s="5">
        <f t="shared" si="1178"/>
        <v>7</v>
      </c>
      <c r="J8373" s="22">
        <v>0</v>
      </c>
      <c r="K8373">
        <v>2.4647999999999998E-4</v>
      </c>
      <c r="L8373" s="5" cm="1">
        <f t="array" ref="L8373">_xlfn.IFS(I8373=0, 0, I8373&gt;34, 0, AND(I8373&gt;0, I8373&lt;35), VLOOKUP(I8373, $A$63:$C$96, 3))</f>
        <v>4800</v>
      </c>
      <c r="M8373" s="5">
        <f t="shared" si="1177"/>
        <v>0</v>
      </c>
      <c r="N8373" s="5">
        <v>5196.4967889874433</v>
      </c>
      <c r="O8373" s="5">
        <f t="shared" si="1184"/>
        <v>6943.3415999999988</v>
      </c>
      <c r="P8373" s="5">
        <f t="shared" si="1185"/>
        <v>4800</v>
      </c>
      <c r="Q8373" s="5">
        <f t="shared" si="1179"/>
        <v>0</v>
      </c>
      <c r="R8373" s="5">
        <f>IF(O8373&gt;(P8373+U8373),O8373-P8373-U8373, 0)</f>
        <v>0</v>
      </c>
      <c r="S8373" s="5">
        <f t="shared" si="1180"/>
        <v>0</v>
      </c>
      <c r="T8373" s="5">
        <f t="shared" si="1181"/>
        <v>0</v>
      </c>
      <c r="U8373" s="5">
        <f>IF(O8373&gt;P8373,IF(V8372*($B$6/100)&gt;=O8373-P8373,(O8373-P8373), V8372*($B$6/100)), 0)</f>
        <v>2143.3415999999988</v>
      </c>
      <c r="V8373" s="5">
        <f>V8372+(T8373*($B$5/100))-(U8373/($B$6/100))</f>
        <v>39087.827595878589</v>
      </c>
      <c r="W8373" s="5">
        <f t="shared" si="1182"/>
        <v>977.19568989696472</v>
      </c>
    </row>
    <row r="8374" spans="4:23" x14ac:dyDescent="0.25">
      <c r="D8374">
        <f t="shared" si="1183"/>
        <v>8372</v>
      </c>
      <c r="E8374" s="3">
        <v>44179</v>
      </c>
      <c r="F8374" s="4">
        <v>0.79166666666666663</v>
      </c>
      <c r="G8374">
        <v>40</v>
      </c>
      <c r="H8374">
        <v>0</v>
      </c>
      <c r="I8374" s="5">
        <f t="shared" si="1178"/>
        <v>6</v>
      </c>
      <c r="J8374" s="22">
        <v>0</v>
      </c>
      <c r="K8374">
        <v>2.5247999999999997E-4</v>
      </c>
      <c r="L8374" s="5" cm="1">
        <f t="array" ref="L8374">_xlfn.IFS(I8374=0, 0, I8374&gt;34, 0, AND(I8374&gt;0, I8374&lt;35), VLOOKUP(I8374, $A$63:$C$96, 3))</f>
        <v>2980</v>
      </c>
      <c r="M8374" s="5">
        <f t="shared" si="1177"/>
        <v>0</v>
      </c>
      <c r="N8374" s="5">
        <v>4910.7706445006897</v>
      </c>
      <c r="O8374" s="5">
        <f t="shared" si="1184"/>
        <v>7112.3615999999993</v>
      </c>
      <c r="P8374" s="5">
        <f t="shared" si="1185"/>
        <v>2980</v>
      </c>
      <c r="Q8374" s="5">
        <f t="shared" si="1179"/>
        <v>0</v>
      </c>
      <c r="R8374" s="5">
        <f>IF(O8374&gt;(P8374+U8374),O8374-P8374-U8374, 0)</f>
        <v>0</v>
      </c>
      <c r="S8374" s="5">
        <f t="shared" si="1180"/>
        <v>0</v>
      </c>
      <c r="T8374" s="5">
        <f t="shared" si="1181"/>
        <v>0</v>
      </c>
      <c r="U8374" s="5">
        <f>IF(O8374&gt;P8374,IF(V8373*($B$6/100)&gt;=O8374-P8374,(O8374-P8374), V8373*($B$6/100)), 0)</f>
        <v>4132.3615999999993</v>
      </c>
      <c r="V8374" s="5">
        <f>V8373+(T8374*($B$5/100))-(U8374/($B$6/100))</f>
        <v>33184.453881592875</v>
      </c>
      <c r="W8374" s="5">
        <f t="shared" si="1182"/>
        <v>829.61134703982191</v>
      </c>
    </row>
    <row r="8375" spans="4:23" x14ac:dyDescent="0.25">
      <c r="D8375">
        <f t="shared" si="1183"/>
        <v>8373</v>
      </c>
      <c r="E8375" s="3">
        <v>44179</v>
      </c>
      <c r="F8375" s="4">
        <v>0.83333333333333337</v>
      </c>
      <c r="G8375">
        <v>40</v>
      </c>
      <c r="H8375">
        <v>0</v>
      </c>
      <c r="I8375" s="5">
        <f t="shared" si="1178"/>
        <v>6</v>
      </c>
      <c r="J8375" s="22">
        <v>0</v>
      </c>
      <c r="K8375">
        <v>2.3616000000000002E-4</v>
      </c>
      <c r="L8375" s="5" cm="1">
        <f t="array" ref="L8375">_xlfn.IFS(I8375=0, 0, I8375&gt;34, 0, AND(I8375&gt;0, I8375&lt;35), VLOOKUP(I8375, $A$63:$C$96, 3))</f>
        <v>2980</v>
      </c>
      <c r="M8375" s="5">
        <f t="shared" si="1177"/>
        <v>0</v>
      </c>
      <c r="N8375" s="5">
        <v>4575.6664052585338</v>
      </c>
      <c r="O8375" s="5">
        <f t="shared" si="1184"/>
        <v>6652.6272000000008</v>
      </c>
      <c r="P8375" s="5">
        <f t="shared" si="1185"/>
        <v>2980</v>
      </c>
      <c r="Q8375" s="5">
        <f t="shared" si="1179"/>
        <v>0</v>
      </c>
      <c r="R8375" s="5">
        <f>IF(O8375&gt;(P8375+U8375),O8375-P8375-U8375, 0)</f>
        <v>0</v>
      </c>
      <c r="S8375" s="5">
        <f t="shared" si="1180"/>
        <v>0</v>
      </c>
      <c r="T8375" s="5">
        <f t="shared" si="1181"/>
        <v>0</v>
      </c>
      <c r="U8375" s="5">
        <f>IF(O8375&gt;P8375,IF(V8374*($B$6/100)&gt;=O8375-P8375,(O8375-P8375), V8374*($B$6/100)), 0)</f>
        <v>3672.6272000000008</v>
      </c>
      <c r="V8375" s="5">
        <f>V8374+(T8375*($B$5/100))-(U8375/($B$6/100))</f>
        <v>27937.843595878589</v>
      </c>
      <c r="W8375" s="5">
        <f t="shared" si="1182"/>
        <v>698.44608989696474</v>
      </c>
    </row>
    <row r="8376" spans="4:23" x14ac:dyDescent="0.25">
      <c r="D8376">
        <f t="shared" si="1183"/>
        <v>8374</v>
      </c>
      <c r="E8376" s="3">
        <v>44179</v>
      </c>
      <c r="F8376" s="4">
        <v>0.875</v>
      </c>
      <c r="G8376">
        <v>40</v>
      </c>
      <c r="H8376">
        <v>0</v>
      </c>
      <c r="I8376" s="5">
        <f t="shared" si="1178"/>
        <v>6</v>
      </c>
      <c r="J8376" s="22">
        <v>0</v>
      </c>
      <c r="K8376">
        <v>2.2282999999999998E-4</v>
      </c>
      <c r="L8376" s="5" cm="1">
        <f t="array" ref="L8376">_xlfn.IFS(I8376=0, 0, I8376&gt;34, 0, AND(I8376&gt;0, I8376&lt;35), VLOOKUP(I8376, $A$63:$C$96, 3))</f>
        <v>2980</v>
      </c>
      <c r="M8376" s="5">
        <f t="shared" si="1177"/>
        <v>0</v>
      </c>
      <c r="N8376" s="5">
        <v>4344.7844708662933</v>
      </c>
      <c r="O8376" s="5">
        <f t="shared" si="1184"/>
        <v>6277.1210999999994</v>
      </c>
      <c r="P8376" s="5">
        <f t="shared" si="1185"/>
        <v>2980</v>
      </c>
      <c r="Q8376" s="5">
        <f t="shared" si="1179"/>
        <v>0</v>
      </c>
      <c r="R8376" s="5">
        <f>IF(O8376&gt;(P8376+U8376),O8376-P8376-U8376, 0)</f>
        <v>0</v>
      </c>
      <c r="S8376" s="5">
        <f t="shared" si="1180"/>
        <v>0</v>
      </c>
      <c r="T8376" s="5">
        <f t="shared" si="1181"/>
        <v>0</v>
      </c>
      <c r="U8376" s="5">
        <f>IF(O8376&gt;P8376,IF(V8375*($B$6/100)&gt;=O8376-P8376,(O8376-P8376), V8375*($B$6/100)), 0)</f>
        <v>3297.1210999999994</v>
      </c>
      <c r="V8376" s="5">
        <f>V8375+(T8376*($B$5/100))-(U8376/($B$6/100))</f>
        <v>23227.67059587859</v>
      </c>
      <c r="W8376" s="5">
        <f t="shared" si="1182"/>
        <v>580.69176489696474</v>
      </c>
    </row>
    <row r="8377" spans="4:23" x14ac:dyDescent="0.25">
      <c r="D8377">
        <f t="shared" si="1183"/>
        <v>8375</v>
      </c>
      <c r="E8377" s="3">
        <v>44179</v>
      </c>
      <c r="F8377" s="4">
        <v>0.91666666666666663</v>
      </c>
      <c r="G8377">
        <v>40</v>
      </c>
      <c r="H8377">
        <v>0</v>
      </c>
      <c r="I8377" s="5">
        <f t="shared" si="1178"/>
        <v>6</v>
      </c>
      <c r="J8377" s="22">
        <v>0</v>
      </c>
      <c r="K8377">
        <v>2.1361999999999998E-4</v>
      </c>
      <c r="L8377" s="5" cm="1">
        <f t="array" ref="L8377">_xlfn.IFS(I8377=0, 0, I8377&gt;34, 0, AND(I8377&gt;0, I8377&lt;35), VLOOKUP(I8377, $A$63:$C$96, 3))</f>
        <v>2980</v>
      </c>
      <c r="M8377" s="5">
        <f t="shared" si="1177"/>
        <v>0</v>
      </c>
      <c r="N8377" s="5">
        <v>3783.2614377243422</v>
      </c>
      <c r="O8377" s="5">
        <f t="shared" si="1184"/>
        <v>6017.6753999999992</v>
      </c>
      <c r="P8377" s="5">
        <f t="shared" si="1185"/>
        <v>2980</v>
      </c>
      <c r="Q8377" s="5">
        <f t="shared" si="1179"/>
        <v>0</v>
      </c>
      <c r="R8377" s="5">
        <f>IF(O8377&gt;(P8377+U8377),O8377-P8377-U8377, 0)</f>
        <v>0</v>
      </c>
      <c r="S8377" s="5">
        <f t="shared" si="1180"/>
        <v>0</v>
      </c>
      <c r="T8377" s="5">
        <f t="shared" si="1181"/>
        <v>0</v>
      </c>
      <c r="U8377" s="5">
        <f>IF(O8377&gt;P8377,IF(V8376*($B$6/100)&gt;=O8377-P8377,(O8377-P8377), V8376*($B$6/100)), 0)</f>
        <v>3037.6753999999992</v>
      </c>
      <c r="V8377" s="5">
        <f>V8376+(T8377*($B$5/100))-(U8377/($B$6/100))</f>
        <v>18888.134310164307</v>
      </c>
      <c r="W8377" s="5">
        <f t="shared" si="1182"/>
        <v>472.20335775410769</v>
      </c>
    </row>
    <row r="8378" spans="4:23" x14ac:dyDescent="0.25">
      <c r="D8378">
        <f t="shared" si="1183"/>
        <v>8376</v>
      </c>
      <c r="E8378" s="3">
        <v>44179</v>
      </c>
      <c r="F8378" s="4">
        <v>0.95833333333333337</v>
      </c>
      <c r="G8378">
        <v>50</v>
      </c>
      <c r="H8378">
        <v>0</v>
      </c>
      <c r="I8378" s="5">
        <f t="shared" si="1178"/>
        <v>7</v>
      </c>
      <c r="J8378" s="22">
        <v>0</v>
      </c>
      <c r="K8378">
        <v>1.8940000000000002E-4</v>
      </c>
      <c r="L8378" s="5" cm="1">
        <f t="array" ref="L8378">_xlfn.IFS(I8378=0, 0, I8378&gt;34, 0, AND(I8378&gt;0, I8378&lt;35), VLOOKUP(I8378, $A$63:$C$96, 3))</f>
        <v>4800</v>
      </c>
      <c r="M8378" s="5">
        <f t="shared" si="1177"/>
        <v>0</v>
      </c>
      <c r="N8378" s="5">
        <v>3089.8122213558727</v>
      </c>
      <c r="O8378" s="5">
        <f t="shared" si="1184"/>
        <v>5335.3980000000001</v>
      </c>
      <c r="P8378" s="5">
        <f t="shared" si="1185"/>
        <v>4800</v>
      </c>
      <c r="Q8378" s="5">
        <f t="shared" si="1179"/>
        <v>0</v>
      </c>
      <c r="R8378" s="5">
        <f>IF(O8378&gt;(P8378+U8378),O8378-P8378-U8378, 0)</f>
        <v>0</v>
      </c>
      <c r="S8378" s="5">
        <f t="shared" si="1180"/>
        <v>0</v>
      </c>
      <c r="T8378" s="5">
        <f t="shared" si="1181"/>
        <v>0</v>
      </c>
      <c r="U8378" s="5">
        <f>IF(O8378&gt;P8378,IF(V8377*($B$6/100)&gt;=O8378-P8378,(O8378-P8378), V8377*($B$6/100)), 0)</f>
        <v>535.39800000000014</v>
      </c>
      <c r="V8378" s="5">
        <f>V8377+(T8378*($B$5/100))-(U8378/($B$6/100))</f>
        <v>18123.280024450021</v>
      </c>
      <c r="W8378" s="5">
        <f t="shared" si="1182"/>
        <v>453.08200061125052</v>
      </c>
    </row>
    <row r="8379" spans="4:23" x14ac:dyDescent="0.25">
      <c r="D8379">
        <f t="shared" si="1183"/>
        <v>8377</v>
      </c>
      <c r="E8379" s="3">
        <v>44180</v>
      </c>
      <c r="F8379" s="4">
        <v>0</v>
      </c>
      <c r="G8379">
        <v>60</v>
      </c>
      <c r="H8379">
        <v>0</v>
      </c>
      <c r="I8379" s="5">
        <f t="shared" si="1178"/>
        <v>8</v>
      </c>
      <c r="J8379" s="22">
        <v>0</v>
      </c>
      <c r="K8379">
        <v>1.5305000000000001E-4</v>
      </c>
      <c r="L8379" s="5" cm="1">
        <f t="array" ref="L8379">_xlfn.IFS(I8379=0, 0, I8379&gt;34, 0, AND(I8379&gt;0, I8379&lt;35), VLOOKUP(I8379, $A$63:$C$96, 3))</f>
        <v>7160</v>
      </c>
      <c r="M8379" s="5">
        <f t="shared" si="1177"/>
        <v>0</v>
      </c>
      <c r="N8379" s="5">
        <v>2337.3560428328728</v>
      </c>
      <c r="O8379" s="5">
        <f t="shared" si="1184"/>
        <v>4311.4185000000007</v>
      </c>
      <c r="P8379" s="5">
        <f t="shared" si="1185"/>
        <v>4311.4185000000007</v>
      </c>
      <c r="Q8379" s="5">
        <f t="shared" si="1179"/>
        <v>487.20077413479089</v>
      </c>
      <c r="R8379" s="5">
        <f>IF(O8379&gt;(P8379+U8379),O8379-P8379-U8379, 0)</f>
        <v>0</v>
      </c>
      <c r="S8379" s="5">
        <f t="shared" si="1180"/>
        <v>1200.4600532548534</v>
      </c>
      <c r="T8379" s="5">
        <f t="shared" si="1181"/>
        <v>1648.1214467451459</v>
      </c>
      <c r="U8379" s="5">
        <f>IF(O8379&gt;P8379,IF(V8378*($B$6/100)&gt;=O8379-P8379,(O8379-P8379), V8378*($B$6/100)), 0)</f>
        <v>0</v>
      </c>
      <c r="V8379" s="5">
        <f>V8378+(T8379*($B$5/100))-(U8379/($B$6/100))</f>
        <v>19276.965037171623</v>
      </c>
      <c r="W8379" s="5">
        <f t="shared" si="1182"/>
        <v>481.9241259292906</v>
      </c>
    </row>
    <row r="8380" spans="4:23" x14ac:dyDescent="0.25">
      <c r="D8380">
        <f t="shared" si="1183"/>
        <v>8378</v>
      </c>
      <c r="E8380" s="3">
        <v>44180</v>
      </c>
      <c r="F8380" s="4">
        <v>4.1666666666666664E-2</v>
      </c>
      <c r="G8380">
        <v>50</v>
      </c>
      <c r="H8380">
        <v>0</v>
      </c>
      <c r="I8380" s="5">
        <f t="shared" si="1178"/>
        <v>7</v>
      </c>
      <c r="J8380" s="22">
        <v>0</v>
      </c>
      <c r="K8380">
        <v>1.1564E-4</v>
      </c>
      <c r="L8380" s="5" cm="1">
        <f t="array" ref="L8380">_xlfn.IFS(I8380=0, 0, I8380&gt;34, 0, AND(I8380&gt;0, I8380&lt;35), VLOOKUP(I8380, $A$63:$C$96, 3))</f>
        <v>4800</v>
      </c>
      <c r="M8380" s="5">
        <f t="shared" si="1177"/>
        <v>0</v>
      </c>
      <c r="N8380" s="5">
        <v>2027.6644392174092</v>
      </c>
      <c r="O8380" s="5">
        <f t="shared" si="1184"/>
        <v>3257.5788000000002</v>
      </c>
      <c r="P8380" s="5">
        <f t="shared" si="1185"/>
        <v>3257.5788000000002</v>
      </c>
      <c r="Q8380" s="5">
        <f t="shared" si="1179"/>
        <v>487.20077413479089</v>
      </c>
      <c r="R8380" s="5">
        <f>IF(O8380&gt;(P8380+U8380),O8380-P8380-U8380, 0)</f>
        <v>0</v>
      </c>
      <c r="S8380" s="5">
        <f t="shared" si="1180"/>
        <v>1041.4032419877892</v>
      </c>
      <c r="T8380" s="5">
        <f t="shared" si="1181"/>
        <v>501.01795801221056</v>
      </c>
      <c r="U8380" s="5">
        <f>IF(O8380&gt;P8380,IF(V8379*($B$6/100)&gt;=O8380-P8380,(O8380-P8380), V8379*($B$6/100)), 0)</f>
        <v>0</v>
      </c>
      <c r="V8380" s="5">
        <f>V8379+(T8380*($B$5/100))-(U8380/($B$6/100))</f>
        <v>19627.67760778017</v>
      </c>
      <c r="W8380" s="5">
        <f t="shared" si="1182"/>
        <v>490.69194019450424</v>
      </c>
    </row>
    <row r="8381" spans="4:23" x14ac:dyDescent="0.25">
      <c r="D8381">
        <f t="shared" si="1183"/>
        <v>8379</v>
      </c>
      <c r="E8381" s="3">
        <v>44180</v>
      </c>
      <c r="F8381" s="4">
        <v>8.3333333333333329E-2</v>
      </c>
      <c r="G8381">
        <v>50</v>
      </c>
      <c r="H8381">
        <v>0</v>
      </c>
      <c r="I8381" s="5">
        <f t="shared" si="1178"/>
        <v>7</v>
      </c>
      <c r="J8381" s="22">
        <v>0</v>
      </c>
      <c r="K8381">
        <v>9.0469999999999993E-5</v>
      </c>
      <c r="L8381" s="5" cm="1">
        <f t="array" ref="L8381">_xlfn.IFS(I8381=0, 0, I8381&gt;34, 0, AND(I8381&gt;0, I8381&lt;35), VLOOKUP(I8381, $A$63:$C$96, 3))</f>
        <v>4800</v>
      </c>
      <c r="M8381" s="5">
        <f t="shared" si="1177"/>
        <v>0</v>
      </c>
      <c r="N8381" s="5">
        <v>1956.5946880944773</v>
      </c>
      <c r="O8381" s="5">
        <f t="shared" si="1184"/>
        <v>2548.5398999999998</v>
      </c>
      <c r="P8381" s="5">
        <f t="shared" si="1185"/>
        <v>2548.5398999999998</v>
      </c>
      <c r="Q8381" s="5">
        <f t="shared" si="1179"/>
        <v>487.20077413479089</v>
      </c>
      <c r="R8381" s="5">
        <f>IF(O8381&gt;(P8381+U8381),O8381-P8381-U8381, 0)</f>
        <v>0</v>
      </c>
      <c r="S8381" s="5">
        <f t="shared" si="1180"/>
        <v>1004.9020005618401</v>
      </c>
      <c r="T8381" s="5">
        <f t="shared" si="1181"/>
        <v>1246.5580994381603</v>
      </c>
      <c r="U8381" s="5">
        <f>IF(O8381&gt;P8381,IF(V8380*($B$6/100)&gt;=O8381-P8381,(O8381-P8381), V8380*($B$6/100)), 0)</f>
        <v>0</v>
      </c>
      <c r="V8381" s="5">
        <f>V8380+(T8381*($B$5/100))-(U8381/($B$6/100))</f>
        <v>20500.26827738688</v>
      </c>
      <c r="W8381" s="5">
        <f t="shared" si="1182"/>
        <v>512.50670693467202</v>
      </c>
    </row>
    <row r="8382" spans="4:23" x14ac:dyDescent="0.25">
      <c r="D8382">
        <f t="shared" si="1183"/>
        <v>8380</v>
      </c>
      <c r="E8382" s="3">
        <v>44180</v>
      </c>
      <c r="F8382" s="4">
        <v>0.125</v>
      </c>
      <c r="G8382">
        <v>50</v>
      </c>
      <c r="H8382">
        <v>0</v>
      </c>
      <c r="I8382" s="5">
        <f t="shared" si="1178"/>
        <v>7</v>
      </c>
      <c r="J8382" s="22">
        <v>0</v>
      </c>
      <c r="K8382">
        <v>7.9579999999999994E-5</v>
      </c>
      <c r="L8382" s="5" cm="1">
        <f t="array" ref="L8382">_xlfn.IFS(I8382=0, 0, I8382&gt;34, 0, AND(I8382&gt;0, I8382&lt;35), VLOOKUP(I8382, $A$63:$C$96, 3))</f>
        <v>4800</v>
      </c>
      <c r="M8382" s="5">
        <f t="shared" si="1177"/>
        <v>0</v>
      </c>
      <c r="N8382" s="5">
        <v>1975.9909038722735</v>
      </c>
      <c r="O8382" s="5">
        <f t="shared" si="1184"/>
        <v>2241.7685999999999</v>
      </c>
      <c r="P8382" s="5">
        <f t="shared" si="1185"/>
        <v>2241.7685999999999</v>
      </c>
      <c r="Q8382" s="5">
        <f t="shared" si="1179"/>
        <v>487.20077413479089</v>
      </c>
      <c r="R8382" s="5">
        <f>IF(O8382&gt;(P8382+U8382),O8382-P8382-U8382, 0)</f>
        <v>0</v>
      </c>
      <c r="S8382" s="5">
        <f t="shared" si="1180"/>
        <v>1014.8638471093327</v>
      </c>
      <c r="T8382" s="5">
        <f t="shared" si="1181"/>
        <v>1543.3675528906674</v>
      </c>
      <c r="U8382" s="5">
        <f>IF(O8382&gt;P8382,IF(V8381*($B$6/100)&gt;=O8382-P8382,(O8382-P8382), V8381*($B$6/100)), 0)</f>
        <v>0</v>
      </c>
      <c r="V8382" s="5">
        <f>V8381+(T8382*($B$5/100))-(U8382/($B$6/100))</f>
        <v>21580.625564410348</v>
      </c>
      <c r="W8382" s="5">
        <f t="shared" si="1182"/>
        <v>539.51563911025869</v>
      </c>
    </row>
    <row r="8383" spans="4:23" x14ac:dyDescent="0.25">
      <c r="D8383">
        <f t="shared" si="1183"/>
        <v>8381</v>
      </c>
      <c r="E8383" s="3">
        <v>44180</v>
      </c>
      <c r="F8383" s="4">
        <v>0.16666666666666666</v>
      </c>
      <c r="G8383">
        <v>40</v>
      </c>
      <c r="H8383">
        <v>0</v>
      </c>
      <c r="I8383" s="5">
        <f t="shared" si="1178"/>
        <v>6</v>
      </c>
      <c r="J8383" s="22">
        <v>0</v>
      </c>
      <c r="K8383">
        <v>7.607999999999999E-5</v>
      </c>
      <c r="L8383" s="5" cm="1">
        <f t="array" ref="L8383">_xlfn.IFS(I8383=0, 0, I8383&gt;34, 0, AND(I8383&gt;0, I8383&lt;35), VLOOKUP(I8383, $A$63:$C$96, 3))</f>
        <v>2980</v>
      </c>
      <c r="M8383" s="5">
        <f t="shared" si="1177"/>
        <v>0</v>
      </c>
      <c r="N8383" s="5">
        <v>2042.511140087501</v>
      </c>
      <c r="O8383" s="5">
        <f t="shared" si="1184"/>
        <v>2143.1736000000001</v>
      </c>
      <c r="P8383" s="5">
        <f t="shared" si="1185"/>
        <v>2143.1736000000001</v>
      </c>
      <c r="Q8383" s="5">
        <f t="shared" si="1179"/>
        <v>487.20077413479089</v>
      </c>
      <c r="R8383" s="5">
        <f>IF(O8383&gt;(P8383+U8383),O8383-P8383-U8383, 0)</f>
        <v>0</v>
      </c>
      <c r="S8383" s="5">
        <f t="shared" si="1180"/>
        <v>349.62562586520903</v>
      </c>
      <c r="T8383" s="5">
        <f t="shared" si="1181"/>
        <v>487.20077413479089</v>
      </c>
      <c r="U8383" s="5">
        <f>IF(O8383&gt;P8383,IF(V8382*($B$6/100)&gt;=O8383-P8383,(O8383-P8383), V8382*($B$6/100)), 0)</f>
        <v>0</v>
      </c>
      <c r="V8383" s="5">
        <f>V8382+(T8383*($B$5/100))-(U8383/($B$6/100))</f>
        <v>21921.666106304699</v>
      </c>
      <c r="W8383" s="5">
        <f t="shared" si="1182"/>
        <v>548.04165265761753</v>
      </c>
    </row>
    <row r="8384" spans="4:23" x14ac:dyDescent="0.25">
      <c r="D8384">
        <f t="shared" si="1183"/>
        <v>8382</v>
      </c>
      <c r="E8384" s="3">
        <v>44180</v>
      </c>
      <c r="F8384" s="4">
        <v>0.20833333333333334</v>
      </c>
      <c r="G8384">
        <v>50</v>
      </c>
      <c r="H8384">
        <v>0</v>
      </c>
      <c r="I8384" s="5">
        <f t="shared" si="1178"/>
        <v>7</v>
      </c>
      <c r="J8384" s="22">
        <v>0</v>
      </c>
      <c r="K8384">
        <v>7.5790000000000005E-5</v>
      </c>
      <c r="L8384" s="5" cm="1">
        <f t="array" ref="L8384">_xlfn.IFS(I8384=0, 0, I8384&gt;34, 0, AND(I8384&gt;0, I8384&lt;35), VLOOKUP(I8384, $A$63:$C$96, 3))</f>
        <v>4800</v>
      </c>
      <c r="M8384" s="5">
        <f t="shared" si="1177"/>
        <v>0</v>
      </c>
      <c r="N8384" s="5">
        <v>2226.1173252980261</v>
      </c>
      <c r="O8384" s="5">
        <f t="shared" si="1184"/>
        <v>2135.0043000000005</v>
      </c>
      <c r="P8384" s="5">
        <f t="shared" si="1185"/>
        <v>2135.0043000000005</v>
      </c>
      <c r="Q8384" s="5">
        <f t="shared" si="1179"/>
        <v>487.20077413479089</v>
      </c>
      <c r="R8384" s="5">
        <f>IF(O8384&gt;(P8384+U8384),O8384-P8384-U8384, 0)</f>
        <v>0</v>
      </c>
      <c r="S8384" s="5">
        <f t="shared" si="1180"/>
        <v>1143.3281339713726</v>
      </c>
      <c r="T8384" s="5">
        <f t="shared" si="1181"/>
        <v>1521.6675660286269</v>
      </c>
      <c r="U8384" s="5">
        <f>IF(O8384&gt;P8384,IF(V8383*($B$6/100)&gt;=O8384-P8384,(O8384-P8384), V8383*($B$6/100)), 0)</f>
        <v>0</v>
      </c>
      <c r="V8384" s="5">
        <f>V8383+(T8384*($B$5/100))-(U8384/($B$6/100))</f>
        <v>22986.833402524739</v>
      </c>
      <c r="W8384" s="5">
        <f t="shared" si="1182"/>
        <v>574.67083506311849</v>
      </c>
    </row>
    <row r="8385" spans="4:23" x14ac:dyDescent="0.25">
      <c r="D8385">
        <f t="shared" si="1183"/>
        <v>8383</v>
      </c>
      <c r="E8385" s="3">
        <v>44180</v>
      </c>
      <c r="F8385" s="4">
        <v>0.25</v>
      </c>
      <c r="G8385">
        <v>40</v>
      </c>
      <c r="H8385">
        <v>0</v>
      </c>
      <c r="I8385" s="5">
        <f t="shared" si="1178"/>
        <v>6</v>
      </c>
      <c r="J8385" s="22">
        <v>0</v>
      </c>
      <c r="K8385">
        <v>8.1710000000000002E-5</v>
      </c>
      <c r="L8385" s="5" cm="1">
        <f t="array" ref="L8385">_xlfn.IFS(I8385=0, 0, I8385&gt;34, 0, AND(I8385&gt;0, I8385&lt;35), VLOOKUP(I8385, $A$63:$C$96, 3))</f>
        <v>2980</v>
      </c>
      <c r="M8385" s="5">
        <f t="shared" si="1177"/>
        <v>0</v>
      </c>
      <c r="N8385" s="5">
        <v>2821.9508055545916</v>
      </c>
      <c r="O8385" s="5">
        <f t="shared" si="1184"/>
        <v>2301.7707</v>
      </c>
      <c r="P8385" s="5">
        <f t="shared" si="1185"/>
        <v>2301.7707</v>
      </c>
      <c r="Q8385" s="5">
        <f t="shared" si="1179"/>
        <v>487.20077413479089</v>
      </c>
      <c r="R8385" s="5">
        <f>IF(O8385&gt;(P8385+U8385),O8385-P8385-U8385, 0)</f>
        <v>0</v>
      </c>
      <c r="S8385" s="5">
        <f t="shared" si="1180"/>
        <v>191.02852586520908</v>
      </c>
      <c r="T8385" s="5">
        <f t="shared" si="1181"/>
        <v>487.20077413479089</v>
      </c>
      <c r="U8385" s="5">
        <f>IF(O8385&gt;P8385,IF(V8384*($B$6/100)&gt;=O8385-P8385,(O8385-P8385), V8384*($B$6/100)), 0)</f>
        <v>0</v>
      </c>
      <c r="V8385" s="5">
        <f>V8384+(T8385*($B$5/100))-(U8385/($B$6/100))</f>
        <v>23327.873944419091</v>
      </c>
      <c r="W8385" s="5">
        <f t="shared" si="1182"/>
        <v>583.19684861047722</v>
      </c>
    </row>
    <row r="8386" spans="4:23" x14ac:dyDescent="0.25">
      <c r="D8386">
        <f t="shared" si="1183"/>
        <v>8384</v>
      </c>
      <c r="E8386" s="3">
        <v>44180</v>
      </c>
      <c r="F8386" s="4">
        <v>0.29166666666666669</v>
      </c>
      <c r="G8386">
        <v>40</v>
      </c>
      <c r="H8386">
        <v>0</v>
      </c>
      <c r="I8386" s="5">
        <f t="shared" si="1178"/>
        <v>6</v>
      </c>
      <c r="J8386" s="22">
        <v>0</v>
      </c>
      <c r="K8386">
        <v>9.9850000000000001E-5</v>
      </c>
      <c r="L8386" s="5" cm="1">
        <f t="array" ref="L8386">_xlfn.IFS(I8386=0, 0, I8386&gt;34, 0, AND(I8386&gt;0, I8386&lt;35), VLOOKUP(I8386, $A$63:$C$96, 3))</f>
        <v>2980</v>
      </c>
      <c r="M8386" s="5">
        <f t="shared" si="1177"/>
        <v>0</v>
      </c>
      <c r="N8386" s="5">
        <v>4110.2079572751027</v>
      </c>
      <c r="O8386" s="5">
        <f t="shared" si="1184"/>
        <v>2812.7745</v>
      </c>
      <c r="P8386" s="5">
        <f t="shared" si="1185"/>
        <v>2812.7745</v>
      </c>
      <c r="Q8386" s="5">
        <f t="shared" si="1179"/>
        <v>167.22550000000001</v>
      </c>
      <c r="R8386" s="5">
        <f>IF(O8386&gt;(P8386+U8386),O8386-P8386-U8386, 0)</f>
        <v>0</v>
      </c>
      <c r="S8386" s="5">
        <f t="shared" si="1180"/>
        <v>0</v>
      </c>
      <c r="T8386" s="5">
        <f t="shared" si="1181"/>
        <v>167.22550000000001</v>
      </c>
      <c r="U8386" s="5">
        <f>IF(O8386&gt;P8386,IF(V8385*($B$6/100)&gt;=O8386-P8386,(O8386-P8386), V8385*($B$6/100)), 0)</f>
        <v>0</v>
      </c>
      <c r="V8386" s="5">
        <f>V8385+(T8386*($B$5/100))-(U8386/($B$6/100))</f>
        <v>23444.931794419092</v>
      </c>
      <c r="W8386" s="5">
        <f t="shared" si="1182"/>
        <v>586.12329486047724</v>
      </c>
    </row>
    <row r="8387" spans="4:23" x14ac:dyDescent="0.25">
      <c r="D8387">
        <f t="shared" si="1183"/>
        <v>8385</v>
      </c>
      <c r="E8387" s="3">
        <v>44180</v>
      </c>
      <c r="F8387" s="4">
        <v>0.33333333333333331</v>
      </c>
      <c r="G8387">
        <v>30</v>
      </c>
      <c r="H8387">
        <v>0</v>
      </c>
      <c r="I8387" s="5">
        <f t="shared" si="1178"/>
        <v>4</v>
      </c>
      <c r="J8387" s="22">
        <v>0</v>
      </c>
      <c r="K8387">
        <v>1.2947000000000002E-4</v>
      </c>
      <c r="L8387" s="5" cm="1">
        <f t="array" ref="L8387">_xlfn.IFS(I8387=0, 0, I8387&gt;34, 0, AND(I8387&gt;0, I8387&lt;35), VLOOKUP(I8387, $A$63:$C$96, 3))</f>
        <v>740</v>
      </c>
      <c r="M8387" s="5">
        <f t="shared" ref="M8387:M8450" si="1186">$B$11*$B$4*J8387*1000</f>
        <v>0</v>
      </c>
      <c r="N8387" s="5">
        <v>5052.6644004298214</v>
      </c>
      <c r="O8387" s="5">
        <f t="shared" si="1184"/>
        <v>3647.1699000000008</v>
      </c>
      <c r="P8387" s="5">
        <f t="shared" si="1185"/>
        <v>740</v>
      </c>
      <c r="Q8387" s="5">
        <f t="shared" si="1179"/>
        <v>0</v>
      </c>
      <c r="R8387" s="5">
        <f>IF(O8387&gt;(P8387+U8387),O8387-P8387-U8387, 0)</f>
        <v>0</v>
      </c>
      <c r="S8387" s="5">
        <f t="shared" si="1180"/>
        <v>0</v>
      </c>
      <c r="T8387" s="5">
        <f t="shared" si="1181"/>
        <v>0</v>
      </c>
      <c r="U8387" s="5">
        <f>IF(O8387&gt;P8387,IF(V8386*($B$6/100)&gt;=O8387-P8387,(O8387-P8387), V8386*($B$6/100)), 0)</f>
        <v>2907.1699000000008</v>
      </c>
      <c r="V8387" s="5">
        <f>V8386+(T8387*($B$5/100))-(U8387/($B$6/100))</f>
        <v>19291.831937276234</v>
      </c>
      <c r="W8387" s="5">
        <f t="shared" si="1182"/>
        <v>482.29579843190584</v>
      </c>
    </row>
    <row r="8388" spans="4:23" x14ac:dyDescent="0.25">
      <c r="D8388">
        <f t="shared" si="1183"/>
        <v>8386</v>
      </c>
      <c r="E8388" s="3">
        <v>44180</v>
      </c>
      <c r="F8388" s="4">
        <v>0.375</v>
      </c>
      <c r="G8388">
        <v>30</v>
      </c>
      <c r="H8388">
        <v>0</v>
      </c>
      <c r="I8388" s="5">
        <f t="shared" ref="I8388:I8451" si="1187">ROUND((G8388/10)*((LN(99/0.03)/(LN(10/0.03)))),0)</f>
        <v>4</v>
      </c>
      <c r="J8388" s="22">
        <v>7.4234273469165555E-6</v>
      </c>
      <c r="K8388">
        <v>1.4192000000000002E-4</v>
      </c>
      <c r="L8388" s="5" cm="1">
        <f t="array" ref="L8388">_xlfn.IFS(I8388=0, 0, I8388&gt;34, 0, AND(I8388&gt;0, I8388&lt;35), VLOOKUP(I8388, $A$63:$C$96, 3))</f>
        <v>740</v>
      </c>
      <c r="M8388" s="5">
        <f t="shared" si="1186"/>
        <v>35.26127989785364</v>
      </c>
      <c r="N8388" s="5">
        <v>5356.7742810398122</v>
      </c>
      <c r="O8388" s="5">
        <f t="shared" si="1184"/>
        <v>3997.8864000000003</v>
      </c>
      <c r="P8388" s="5">
        <f t="shared" si="1185"/>
        <v>775.26127989785368</v>
      </c>
      <c r="Q8388" s="5">
        <f t="shared" ref="Q8388:Q8451" si="1188">IF((L8388+M8388-P8388)&lt;($B$8/100)*$B$3,L8388+M8388-P8388,($B$8/100)*$B$3)</f>
        <v>0</v>
      </c>
      <c r="R8388" s="5">
        <f>IF(O8388&gt;(P8388+U8388),O8388-P8388-U8388, 0)</f>
        <v>0</v>
      </c>
      <c r="S8388" s="5">
        <f t="shared" ref="S8388:S8451" si="1189">IF((IF((L8388+M8388)&gt;O8388,L8388+M8388-P8388-Q8388,0))&lt;((N8388*3.595182*($B$7/100))/($B$5/100)),L8388+M8388-P8388-Q8388, N8388*3.595182*($B$7/100)/($B$5/100))</f>
        <v>0</v>
      </c>
      <c r="T8388" s="5">
        <f t="shared" ref="T8388:T8451" si="1190">((L8388+M8388)-P8388-S8388)</f>
        <v>0</v>
      </c>
      <c r="U8388" s="5">
        <f>IF(O8388&gt;P8388,IF(V8387*($B$6/100)&gt;=O8388-P8388,(O8388-P8388), V8387*($B$6/100)), 0)</f>
        <v>3222.6251201021469</v>
      </c>
      <c r="V8388" s="5">
        <f>V8387+(T8388*($B$5/100))-(U8388/($B$6/100))</f>
        <v>14688.08176570174</v>
      </c>
      <c r="W8388" s="5">
        <f t="shared" ref="W8388:W8451" si="1191">V8388/40</f>
        <v>367.20204414254351</v>
      </c>
    </row>
    <row r="8389" spans="4:23" x14ac:dyDescent="0.25">
      <c r="D8389">
        <f t="shared" ref="D8389:D8452" si="1192">D8388+1</f>
        <v>8387</v>
      </c>
      <c r="E8389" s="3">
        <v>44180</v>
      </c>
      <c r="F8389" s="4">
        <v>0.41666666666666669</v>
      </c>
      <c r="G8389">
        <v>30</v>
      </c>
      <c r="H8389">
        <v>0</v>
      </c>
      <c r="I8389" s="5">
        <f t="shared" si="1187"/>
        <v>4</v>
      </c>
      <c r="J8389" s="22">
        <v>1.2372378911527593E-5</v>
      </c>
      <c r="K8389">
        <v>1.3914E-4</v>
      </c>
      <c r="L8389" s="5" cm="1">
        <f t="array" ref="L8389">_xlfn.IFS(I8389=0, 0, I8389&gt;34, 0, AND(I8389&gt;0, I8389&lt;35), VLOOKUP(I8389, $A$63:$C$96, 3))</f>
        <v>740</v>
      </c>
      <c r="M8389" s="5">
        <f t="shared" si="1186"/>
        <v>58.768799829756063</v>
      </c>
      <c r="N8389" s="5">
        <v>5510.9475383652634</v>
      </c>
      <c r="O8389" s="5">
        <f t="shared" ref="O8389:O8452" si="1193">$B$2*K8389*1000</f>
        <v>3919.5737999999997</v>
      </c>
      <c r="P8389" s="5">
        <f t="shared" ref="P8389:P8452" si="1194">IF(O8389&gt;=(L8389+M8389),L8389+M8389,O8389)</f>
        <v>798.76879982975606</v>
      </c>
      <c r="Q8389" s="5">
        <f t="shared" si="1188"/>
        <v>0</v>
      </c>
      <c r="R8389" s="5">
        <f>IF(O8389&gt;(P8389+U8389),O8389-P8389-U8389, 0)</f>
        <v>0</v>
      </c>
      <c r="S8389" s="5">
        <f t="shared" si="1189"/>
        <v>0</v>
      </c>
      <c r="T8389" s="5">
        <f t="shared" si="1190"/>
        <v>0</v>
      </c>
      <c r="U8389" s="5">
        <f>IF(O8389&gt;P8389,IF(V8388*($B$6/100)&gt;=O8389-P8389,(O8389-P8389), V8388*($B$6/100)), 0)</f>
        <v>3120.8050001702436</v>
      </c>
      <c r="V8389" s="5">
        <f>V8388+(T8389*($B$5/100))-(U8389/($B$6/100))</f>
        <v>10229.788908315677</v>
      </c>
      <c r="W8389" s="5">
        <f t="shared" si="1191"/>
        <v>255.74472270789192</v>
      </c>
    </row>
    <row r="8390" spans="4:23" x14ac:dyDescent="0.25">
      <c r="D8390">
        <f t="shared" si="1192"/>
        <v>8388</v>
      </c>
      <c r="E8390" s="3">
        <v>44180</v>
      </c>
      <c r="F8390" s="4">
        <v>0.45833333333333331</v>
      </c>
      <c r="G8390">
        <v>30</v>
      </c>
      <c r="H8390">
        <v>0</v>
      </c>
      <c r="I8390" s="5">
        <f t="shared" si="1187"/>
        <v>4</v>
      </c>
      <c r="J8390" s="22">
        <v>2.4744757823055186E-5</v>
      </c>
      <c r="K8390">
        <v>1.2921999999999999E-4</v>
      </c>
      <c r="L8390" s="5" cm="1">
        <f t="array" ref="L8390">_xlfn.IFS(I8390=0, 0, I8390&gt;34, 0, AND(I8390&gt;0, I8390&lt;35), VLOOKUP(I8390, $A$63:$C$96, 3))</f>
        <v>740</v>
      </c>
      <c r="M8390" s="5">
        <f t="shared" si="1186"/>
        <v>117.53759965951213</v>
      </c>
      <c r="N8390" s="5">
        <v>5062.2576297132018</v>
      </c>
      <c r="O8390" s="5">
        <f t="shared" si="1193"/>
        <v>3640.1273999999994</v>
      </c>
      <c r="P8390" s="5">
        <f t="shared" si="1194"/>
        <v>857.53759965951213</v>
      </c>
      <c r="Q8390" s="5">
        <f t="shared" si="1188"/>
        <v>0</v>
      </c>
      <c r="R8390" s="5">
        <f>IF(O8390&gt;(P8390+U8390),O8390-P8390-U8390, 0)</f>
        <v>0</v>
      </c>
      <c r="S8390" s="5">
        <f t="shared" si="1189"/>
        <v>0</v>
      </c>
      <c r="T8390" s="5">
        <f t="shared" si="1190"/>
        <v>0</v>
      </c>
      <c r="U8390" s="5">
        <f>IF(O8390&gt;P8390,IF(V8389*($B$6/100)&gt;=O8390-P8390,(O8390-P8390), V8389*($B$6/100)), 0)</f>
        <v>2782.5898003404873</v>
      </c>
      <c r="V8390" s="5">
        <f>V8389+(T8390*($B$5/100))-(U8390/($B$6/100))</f>
        <v>6254.6606221149805</v>
      </c>
      <c r="W8390" s="5">
        <f t="shared" si="1191"/>
        <v>156.36651555287452</v>
      </c>
    </row>
    <row r="8391" spans="4:23" x14ac:dyDescent="0.25">
      <c r="D8391">
        <f t="shared" si="1192"/>
        <v>8389</v>
      </c>
      <c r="E8391" s="3">
        <v>44180</v>
      </c>
      <c r="F8391" s="4">
        <v>0.5</v>
      </c>
      <c r="G8391">
        <v>30</v>
      </c>
      <c r="H8391">
        <v>0</v>
      </c>
      <c r="I8391" s="5">
        <f t="shared" si="1187"/>
        <v>4</v>
      </c>
      <c r="J8391" s="22">
        <v>2.7219233605360704E-5</v>
      </c>
      <c r="K8391">
        <v>1.21E-4</v>
      </c>
      <c r="L8391" s="5" cm="1">
        <f t="array" ref="L8391">_xlfn.IFS(I8391=0, 0, I8391&gt;34, 0, AND(I8391&gt;0, I8391&lt;35), VLOOKUP(I8391, $A$63:$C$96, 3))</f>
        <v>740</v>
      </c>
      <c r="M8391" s="5">
        <f t="shared" si="1186"/>
        <v>129.29135962546334</v>
      </c>
      <c r="N8391" s="5">
        <v>4911.9474323794047</v>
      </c>
      <c r="O8391" s="5">
        <f t="shared" si="1193"/>
        <v>3408.57</v>
      </c>
      <c r="P8391" s="5">
        <f t="shared" si="1194"/>
        <v>869.29135962546331</v>
      </c>
      <c r="Q8391" s="5">
        <f t="shared" si="1188"/>
        <v>0</v>
      </c>
      <c r="R8391" s="5">
        <f>IF(O8391&gt;(P8391+U8391),O8391-P8391-U8391, 0)</f>
        <v>0</v>
      </c>
      <c r="S8391" s="5">
        <f t="shared" si="1189"/>
        <v>0</v>
      </c>
      <c r="T8391" s="5">
        <f t="shared" si="1190"/>
        <v>0</v>
      </c>
      <c r="U8391" s="5">
        <f>IF(O8391&gt;P8391,IF(V8390*($B$6/100)&gt;=O8391-P8391,(O8391-P8391), V8390*($B$6/100)), 0)</f>
        <v>2539.2786403745367</v>
      </c>
      <c r="V8391" s="5">
        <f>V8390+(T8391*($B$5/100))-(U8391/($B$6/100))</f>
        <v>2627.1197072942136</v>
      </c>
      <c r="W8391" s="5">
        <f t="shared" si="1191"/>
        <v>65.677992682355338</v>
      </c>
    </row>
    <row r="8392" spans="4:23" x14ac:dyDescent="0.25">
      <c r="D8392">
        <f t="shared" si="1192"/>
        <v>8390</v>
      </c>
      <c r="E8392" s="3">
        <v>44180</v>
      </c>
      <c r="F8392" s="4">
        <v>0.54166666666666663</v>
      </c>
      <c r="G8392">
        <v>30</v>
      </c>
      <c r="H8392">
        <v>0</v>
      </c>
      <c r="I8392" s="5">
        <f t="shared" si="1187"/>
        <v>4</v>
      </c>
      <c r="J8392" s="22">
        <v>2.2270282040749667E-5</v>
      </c>
      <c r="K8392">
        <v>1.1702E-4</v>
      </c>
      <c r="L8392" s="5" cm="1">
        <f t="array" ref="L8392">_xlfn.IFS(I8392=0, 0, I8392&gt;34, 0, AND(I8392&gt;0, I8392&lt;35), VLOOKUP(I8392, $A$63:$C$96, 3))</f>
        <v>740</v>
      </c>
      <c r="M8392" s="5">
        <f t="shared" si="1186"/>
        <v>105.78383969356092</v>
      </c>
      <c r="N8392" s="5">
        <v>4869.9040616922575</v>
      </c>
      <c r="O8392" s="5">
        <f t="shared" si="1193"/>
        <v>3296.4533999999999</v>
      </c>
      <c r="P8392" s="5">
        <f t="shared" si="1194"/>
        <v>845.78383969356094</v>
      </c>
      <c r="Q8392" s="5">
        <f t="shared" si="1188"/>
        <v>0</v>
      </c>
      <c r="R8392" s="5">
        <f>IF(O8392&gt;(P8392+U8392),O8392-P8392-U8392, 0)</f>
        <v>611.68576520048964</v>
      </c>
      <c r="S8392" s="5">
        <f t="shared" si="1189"/>
        <v>0</v>
      </c>
      <c r="T8392" s="5">
        <f t="shared" si="1190"/>
        <v>0</v>
      </c>
      <c r="U8392" s="5">
        <f>IF(O8392&gt;P8392,IF(V8391*($B$6/100)&gt;=O8392-P8392,(O8392-P8392), V8391*($B$6/100)), 0)</f>
        <v>1838.9837951059494</v>
      </c>
      <c r="V8392" s="5">
        <f>V8391+(T8392*($B$5/100))-(U8392/($B$6/100))</f>
        <v>0</v>
      </c>
      <c r="W8392" s="5">
        <f t="shared" si="1191"/>
        <v>0</v>
      </c>
    </row>
    <row r="8393" spans="4:23" x14ac:dyDescent="0.25">
      <c r="D8393">
        <f t="shared" si="1192"/>
        <v>8391</v>
      </c>
      <c r="E8393" s="3">
        <v>44180</v>
      </c>
      <c r="F8393" s="4">
        <v>0.58333333333333337</v>
      </c>
      <c r="G8393">
        <v>20</v>
      </c>
      <c r="H8393">
        <v>0</v>
      </c>
      <c r="I8393" s="5">
        <f t="shared" si="1187"/>
        <v>3</v>
      </c>
      <c r="J8393" s="22">
        <v>2.9693709387666222E-5</v>
      </c>
      <c r="K8393">
        <v>1.1475999999999999E-4</v>
      </c>
      <c r="L8393" s="5" cm="1">
        <f t="array" ref="L8393">_xlfn.IFS(I8393=0, 0, I8393&gt;34, 0, AND(I8393&gt;0, I8393&lt;35), VLOOKUP(I8393, $A$63:$C$96, 3))</f>
        <v>232</v>
      </c>
      <c r="M8393" s="5">
        <f t="shared" si="1186"/>
        <v>141.04511959141456</v>
      </c>
      <c r="N8393" s="5">
        <v>4688.4979573134397</v>
      </c>
      <c r="O8393" s="5">
        <f t="shared" si="1193"/>
        <v>3232.7891999999997</v>
      </c>
      <c r="P8393" s="5">
        <f t="shared" si="1194"/>
        <v>373.04511959141456</v>
      </c>
      <c r="Q8393" s="5">
        <f t="shared" si="1188"/>
        <v>0</v>
      </c>
      <c r="R8393" s="5">
        <f>IF(O8393&gt;(P8393+U8393),O8393-P8393-U8393, 0)</f>
        <v>2859.744080408585</v>
      </c>
      <c r="S8393" s="5">
        <f t="shared" si="1189"/>
        <v>0</v>
      </c>
      <c r="T8393" s="5">
        <f t="shared" si="1190"/>
        <v>0</v>
      </c>
      <c r="U8393" s="5">
        <f>IF(O8393&gt;P8393,IF(V8392*($B$6/100)&gt;=O8393-P8393,(O8393-P8393), V8392*($B$6/100)), 0)</f>
        <v>0</v>
      </c>
      <c r="V8393" s="5">
        <f>V8392+(T8393*($B$5/100))-(U8393/($B$6/100))</f>
        <v>0</v>
      </c>
      <c r="W8393" s="5">
        <f t="shared" si="1191"/>
        <v>0</v>
      </c>
    </row>
    <row r="8394" spans="4:23" x14ac:dyDescent="0.25">
      <c r="D8394">
        <f t="shared" si="1192"/>
        <v>8392</v>
      </c>
      <c r="E8394" s="3">
        <v>44180</v>
      </c>
      <c r="F8394" s="4">
        <v>0.625</v>
      </c>
      <c r="G8394">
        <v>20</v>
      </c>
      <c r="H8394">
        <v>2</v>
      </c>
      <c r="I8394" s="5">
        <f t="shared" si="1187"/>
        <v>3</v>
      </c>
      <c r="J8394" s="22">
        <v>2.7219233605360704E-5</v>
      </c>
      <c r="K8394">
        <v>1.1776000000000001E-4</v>
      </c>
      <c r="L8394" s="5" cm="1">
        <f t="array" ref="L8394">_xlfn.IFS(I8394=0, 0, I8394&gt;34, 0, AND(I8394&gt;0, I8394&lt;35), VLOOKUP(I8394, $A$63:$C$96, 3))</f>
        <v>232</v>
      </c>
      <c r="M8394" s="5">
        <f t="shared" si="1186"/>
        <v>129.29135962546334</v>
      </c>
      <c r="N8394" s="5">
        <v>4605.1907281191361</v>
      </c>
      <c r="O8394" s="5">
        <f t="shared" si="1193"/>
        <v>3317.2992000000004</v>
      </c>
      <c r="P8394" s="5">
        <f t="shared" si="1194"/>
        <v>361.29135962546331</v>
      </c>
      <c r="Q8394" s="5">
        <f t="shared" si="1188"/>
        <v>0</v>
      </c>
      <c r="R8394" s="5">
        <f>IF(O8394&gt;(P8394+U8394),O8394-P8394-U8394, 0)</f>
        <v>2956.007840374537</v>
      </c>
      <c r="S8394" s="5">
        <f t="shared" si="1189"/>
        <v>0</v>
      </c>
      <c r="T8394" s="5">
        <f t="shared" si="1190"/>
        <v>0</v>
      </c>
      <c r="U8394" s="5">
        <f>IF(O8394&gt;P8394,IF(V8393*($B$6/100)&gt;=O8394-P8394,(O8394-P8394), V8393*($B$6/100)), 0)</f>
        <v>0</v>
      </c>
      <c r="V8394" s="5">
        <f>V8393+(T8394*($B$5/100))-(U8394/($B$6/100))</f>
        <v>0</v>
      </c>
      <c r="W8394" s="5">
        <f t="shared" si="1191"/>
        <v>0</v>
      </c>
    </row>
    <row r="8395" spans="4:23" x14ac:dyDescent="0.25">
      <c r="D8395">
        <f t="shared" si="1192"/>
        <v>8393</v>
      </c>
      <c r="E8395" s="3">
        <v>44180</v>
      </c>
      <c r="F8395" s="4">
        <v>0.66666666666666663</v>
      </c>
      <c r="G8395">
        <v>20</v>
      </c>
      <c r="H8395">
        <v>0</v>
      </c>
      <c r="I8395" s="5">
        <f t="shared" si="1187"/>
        <v>3</v>
      </c>
      <c r="J8395" s="22">
        <v>7.4234273469165555E-6</v>
      </c>
      <c r="K8395">
        <v>1.328E-4</v>
      </c>
      <c r="L8395" s="5" cm="1">
        <f t="array" ref="L8395">_xlfn.IFS(I8395=0, 0, I8395&gt;34, 0, AND(I8395&gt;0, I8395&lt;35), VLOOKUP(I8395, $A$63:$C$96, 3))</f>
        <v>232</v>
      </c>
      <c r="M8395" s="5">
        <f t="shared" si="1186"/>
        <v>35.26127989785364</v>
      </c>
      <c r="N8395" s="5">
        <v>4507.8045113565131</v>
      </c>
      <c r="O8395" s="5">
        <f t="shared" si="1193"/>
        <v>3740.9759999999997</v>
      </c>
      <c r="P8395" s="5">
        <f t="shared" si="1194"/>
        <v>267.26127989785363</v>
      </c>
      <c r="Q8395" s="5">
        <f t="shared" si="1188"/>
        <v>0</v>
      </c>
      <c r="R8395" s="5">
        <f>IF(O8395&gt;(P8395+U8395),O8395-P8395-U8395, 0)</f>
        <v>3473.7147201021462</v>
      </c>
      <c r="S8395" s="5">
        <f t="shared" si="1189"/>
        <v>0</v>
      </c>
      <c r="T8395" s="5">
        <f t="shared" si="1190"/>
        <v>0</v>
      </c>
      <c r="U8395" s="5">
        <f>IF(O8395&gt;P8395,IF(V8394*($B$6/100)&gt;=O8395-P8395,(O8395-P8395), V8394*($B$6/100)), 0)</f>
        <v>0</v>
      </c>
      <c r="V8395" s="5">
        <f>V8394+(T8395*($B$5/100))-(U8395/($B$6/100))</f>
        <v>0</v>
      </c>
      <c r="W8395" s="5">
        <f t="shared" si="1191"/>
        <v>0</v>
      </c>
    </row>
    <row r="8396" spans="4:23" x14ac:dyDescent="0.25">
      <c r="D8396">
        <f t="shared" si="1192"/>
        <v>8394</v>
      </c>
      <c r="E8396" s="3">
        <v>44180</v>
      </c>
      <c r="F8396" s="4">
        <v>0.70833333333333337</v>
      </c>
      <c r="G8396">
        <v>20</v>
      </c>
      <c r="H8396">
        <v>0</v>
      </c>
      <c r="I8396" s="5">
        <f t="shared" si="1187"/>
        <v>3</v>
      </c>
      <c r="J8396" s="22">
        <v>0</v>
      </c>
      <c r="K8396">
        <v>1.7162999999999998E-4</v>
      </c>
      <c r="L8396" s="5" cm="1">
        <f t="array" ref="L8396">_xlfn.IFS(I8396=0, 0, I8396&gt;34, 0, AND(I8396&gt;0, I8396&lt;35), VLOOKUP(I8396, $A$63:$C$96, 3))</f>
        <v>232</v>
      </c>
      <c r="M8396" s="5">
        <f t="shared" si="1186"/>
        <v>0</v>
      </c>
      <c r="N8396" s="5">
        <v>4748.9458623844075</v>
      </c>
      <c r="O8396" s="5">
        <f t="shared" si="1193"/>
        <v>4834.8170999999993</v>
      </c>
      <c r="P8396" s="5">
        <f t="shared" si="1194"/>
        <v>232</v>
      </c>
      <c r="Q8396" s="5">
        <f t="shared" si="1188"/>
        <v>0</v>
      </c>
      <c r="R8396" s="5">
        <f>IF(O8396&gt;(P8396+U8396),O8396-P8396-U8396, 0)</f>
        <v>4602.8170999999993</v>
      </c>
      <c r="S8396" s="5">
        <f t="shared" si="1189"/>
        <v>0</v>
      </c>
      <c r="T8396" s="5">
        <f t="shared" si="1190"/>
        <v>0</v>
      </c>
      <c r="U8396" s="5">
        <f>IF(O8396&gt;P8396,IF(V8395*($B$6/100)&gt;=O8396-P8396,(O8396-P8396), V8395*($B$6/100)), 0)</f>
        <v>0</v>
      </c>
      <c r="V8396" s="5">
        <f>V8395+(T8396*($B$5/100))-(U8396/($B$6/100))</f>
        <v>0</v>
      </c>
      <c r="W8396" s="5">
        <f t="shared" si="1191"/>
        <v>0</v>
      </c>
    </row>
    <row r="8397" spans="4:23" x14ac:dyDescent="0.25">
      <c r="D8397">
        <f t="shared" si="1192"/>
        <v>8395</v>
      </c>
      <c r="E8397" s="3">
        <v>44180</v>
      </c>
      <c r="F8397" s="4">
        <v>0.75</v>
      </c>
      <c r="G8397">
        <v>20</v>
      </c>
      <c r="H8397">
        <v>0</v>
      </c>
      <c r="I8397" s="5">
        <f t="shared" si="1187"/>
        <v>3</v>
      </c>
      <c r="J8397" s="22">
        <v>0</v>
      </c>
      <c r="K8397">
        <v>2.3924999999999999E-4</v>
      </c>
      <c r="L8397" s="5" cm="1">
        <f t="array" ref="L8397">_xlfn.IFS(I8397=0, 0, I8397&gt;34, 0, AND(I8397&gt;0, I8397&lt;35), VLOOKUP(I8397, $A$63:$C$96, 3))</f>
        <v>232</v>
      </c>
      <c r="M8397" s="5">
        <f t="shared" si="1186"/>
        <v>0</v>
      </c>
      <c r="N8397" s="5">
        <v>4922.7218046248208</v>
      </c>
      <c r="O8397" s="5">
        <f t="shared" si="1193"/>
        <v>6739.6724999999997</v>
      </c>
      <c r="P8397" s="5">
        <f t="shared" si="1194"/>
        <v>232</v>
      </c>
      <c r="Q8397" s="5">
        <f t="shared" si="1188"/>
        <v>0</v>
      </c>
      <c r="R8397" s="5">
        <f>IF(O8397&gt;(P8397+U8397),O8397-P8397-U8397, 0)</f>
        <v>6507.6724999999997</v>
      </c>
      <c r="S8397" s="5">
        <f t="shared" si="1189"/>
        <v>0</v>
      </c>
      <c r="T8397" s="5">
        <f t="shared" si="1190"/>
        <v>0</v>
      </c>
      <c r="U8397" s="5">
        <f>IF(O8397&gt;P8397,IF(V8396*($B$6/100)&gt;=O8397-P8397,(O8397-P8397), V8396*($B$6/100)), 0)</f>
        <v>0</v>
      </c>
      <c r="V8397" s="5">
        <f>V8396+(T8397*($B$5/100))-(U8397/($B$6/100))</f>
        <v>0</v>
      </c>
      <c r="W8397" s="5">
        <f t="shared" si="1191"/>
        <v>0</v>
      </c>
    </row>
    <row r="8398" spans="4:23" x14ac:dyDescent="0.25">
      <c r="D8398">
        <f t="shared" si="1192"/>
        <v>8396</v>
      </c>
      <c r="E8398" s="3">
        <v>44180</v>
      </c>
      <c r="F8398" s="4">
        <v>0.79166666666666663</v>
      </c>
      <c r="G8398">
        <v>30</v>
      </c>
      <c r="H8398">
        <v>0</v>
      </c>
      <c r="I8398" s="5">
        <f t="shared" si="1187"/>
        <v>4</v>
      </c>
      <c r="J8398" s="22">
        <v>0</v>
      </c>
      <c r="K8398">
        <v>2.4477E-4</v>
      </c>
      <c r="L8398" s="5" cm="1">
        <f t="array" ref="L8398">_xlfn.IFS(I8398=0, 0, I8398&gt;34, 0, AND(I8398&gt;0, I8398&lt;35), VLOOKUP(I8398, $A$63:$C$96, 3))</f>
        <v>740</v>
      </c>
      <c r="M8398" s="5">
        <f t="shared" si="1186"/>
        <v>0</v>
      </c>
      <c r="N8398" s="5">
        <v>4654.3193701039172</v>
      </c>
      <c r="O8398" s="5">
        <f t="shared" si="1193"/>
        <v>6895.1709000000001</v>
      </c>
      <c r="P8398" s="5">
        <f t="shared" si="1194"/>
        <v>740</v>
      </c>
      <c r="Q8398" s="5">
        <f t="shared" si="1188"/>
        <v>0</v>
      </c>
      <c r="R8398" s="5">
        <f>IF(O8398&gt;(P8398+U8398),O8398-P8398-U8398, 0)</f>
        <v>6155.1709000000001</v>
      </c>
      <c r="S8398" s="5">
        <f t="shared" si="1189"/>
        <v>0</v>
      </c>
      <c r="T8398" s="5">
        <f t="shared" si="1190"/>
        <v>0</v>
      </c>
      <c r="U8398" s="5">
        <f>IF(O8398&gt;P8398,IF(V8397*($B$6/100)&gt;=O8398-P8398,(O8398-P8398), V8397*($B$6/100)), 0)</f>
        <v>0</v>
      </c>
      <c r="V8398" s="5">
        <f>V8397+(T8398*($B$5/100))-(U8398/($B$6/100))</f>
        <v>0</v>
      </c>
      <c r="W8398" s="5">
        <f t="shared" si="1191"/>
        <v>0</v>
      </c>
    </row>
    <row r="8399" spans="4:23" x14ac:dyDescent="0.25">
      <c r="D8399">
        <f t="shared" si="1192"/>
        <v>8397</v>
      </c>
      <c r="E8399" s="3">
        <v>44180</v>
      </c>
      <c r="F8399" s="4">
        <v>0.83333333333333337</v>
      </c>
      <c r="G8399">
        <v>20</v>
      </c>
      <c r="H8399">
        <v>0</v>
      </c>
      <c r="I8399" s="5">
        <f t="shared" si="1187"/>
        <v>3</v>
      </c>
      <c r="J8399" s="22">
        <v>0</v>
      </c>
      <c r="K8399">
        <v>2.3154E-4</v>
      </c>
      <c r="L8399" s="5" cm="1">
        <f t="array" ref="L8399">_xlfn.IFS(I8399=0, 0, I8399&gt;34, 0, AND(I8399&gt;0, I8399&lt;35), VLOOKUP(I8399, $A$63:$C$96, 3))</f>
        <v>232</v>
      </c>
      <c r="M8399" s="5">
        <f t="shared" si="1186"/>
        <v>0</v>
      </c>
      <c r="N8399" s="5">
        <v>4442.2110795525696</v>
      </c>
      <c r="O8399" s="5">
        <f t="shared" si="1193"/>
        <v>6522.4817999999996</v>
      </c>
      <c r="P8399" s="5">
        <f t="shared" si="1194"/>
        <v>232</v>
      </c>
      <c r="Q8399" s="5">
        <f t="shared" si="1188"/>
        <v>0</v>
      </c>
      <c r="R8399" s="5">
        <f>IF(O8399&gt;(P8399+U8399),O8399-P8399-U8399, 0)</f>
        <v>6290.4817999999996</v>
      </c>
      <c r="S8399" s="5">
        <f t="shared" si="1189"/>
        <v>0</v>
      </c>
      <c r="T8399" s="5">
        <f t="shared" si="1190"/>
        <v>0</v>
      </c>
      <c r="U8399" s="5">
        <f>IF(O8399&gt;P8399,IF(V8398*($B$6/100)&gt;=O8399-P8399,(O8399-P8399), V8398*($B$6/100)), 0)</f>
        <v>0</v>
      </c>
      <c r="V8399" s="5">
        <f>V8398+(T8399*($B$5/100))-(U8399/($B$6/100))</f>
        <v>0</v>
      </c>
      <c r="W8399" s="5">
        <f t="shared" si="1191"/>
        <v>0</v>
      </c>
    </row>
    <row r="8400" spans="4:23" x14ac:dyDescent="0.25">
      <c r="D8400">
        <f t="shared" si="1192"/>
        <v>8398</v>
      </c>
      <c r="E8400" s="3">
        <v>44180</v>
      </c>
      <c r="F8400" s="4">
        <v>0.875</v>
      </c>
      <c r="G8400">
        <v>30</v>
      </c>
      <c r="H8400">
        <v>0</v>
      </c>
      <c r="I8400" s="5">
        <f t="shared" si="1187"/>
        <v>4</v>
      </c>
      <c r="J8400" s="22">
        <v>0</v>
      </c>
      <c r="K8400">
        <v>2.1761999999999999E-4</v>
      </c>
      <c r="L8400" s="5" cm="1">
        <f t="array" ref="L8400">_xlfn.IFS(I8400=0, 0, I8400&gt;34, 0, AND(I8400&gt;0, I8400&lt;35), VLOOKUP(I8400, $A$63:$C$96, 3))</f>
        <v>740</v>
      </c>
      <c r="M8400" s="5">
        <f t="shared" si="1186"/>
        <v>0</v>
      </c>
      <c r="N8400" s="5">
        <v>4060.5556130109608</v>
      </c>
      <c r="O8400" s="5">
        <f t="shared" si="1193"/>
        <v>6130.3554000000004</v>
      </c>
      <c r="P8400" s="5">
        <f t="shared" si="1194"/>
        <v>740</v>
      </c>
      <c r="Q8400" s="5">
        <f t="shared" si="1188"/>
        <v>0</v>
      </c>
      <c r="R8400" s="5">
        <f>IF(O8400&gt;(P8400+U8400),O8400-P8400-U8400, 0)</f>
        <v>5390.3554000000004</v>
      </c>
      <c r="S8400" s="5">
        <f t="shared" si="1189"/>
        <v>0</v>
      </c>
      <c r="T8400" s="5">
        <f t="shared" si="1190"/>
        <v>0</v>
      </c>
      <c r="U8400" s="5">
        <f>IF(O8400&gt;P8400,IF(V8399*($B$6/100)&gt;=O8400-P8400,(O8400-P8400), V8399*($B$6/100)), 0)</f>
        <v>0</v>
      </c>
      <c r="V8400" s="5">
        <f>V8399+(T8400*($B$5/100))-(U8400/($B$6/100))</f>
        <v>0</v>
      </c>
      <c r="W8400" s="5">
        <f t="shared" si="1191"/>
        <v>0</v>
      </c>
    </row>
    <row r="8401" spans="4:23" x14ac:dyDescent="0.25">
      <c r="D8401">
        <f t="shared" si="1192"/>
        <v>8399</v>
      </c>
      <c r="E8401" s="3">
        <v>44180</v>
      </c>
      <c r="F8401" s="4">
        <v>0.91666666666666663</v>
      </c>
      <c r="G8401">
        <v>30</v>
      </c>
      <c r="H8401">
        <v>0</v>
      </c>
      <c r="I8401" s="5">
        <f t="shared" si="1187"/>
        <v>4</v>
      </c>
      <c r="J8401" s="22">
        <v>0</v>
      </c>
      <c r="K8401">
        <v>2.108E-4</v>
      </c>
      <c r="L8401" s="5" cm="1">
        <f t="array" ref="L8401">_xlfn.IFS(I8401=0, 0, I8401&gt;34, 0, AND(I8401&gt;0, I8401&lt;35), VLOOKUP(I8401, $A$63:$C$96, 3))</f>
        <v>740</v>
      </c>
      <c r="M8401" s="5">
        <f t="shared" si="1186"/>
        <v>0</v>
      </c>
      <c r="N8401" s="5">
        <v>3688.7871824215845</v>
      </c>
      <c r="O8401" s="5">
        <f t="shared" si="1193"/>
        <v>5938.2359999999999</v>
      </c>
      <c r="P8401" s="5">
        <f t="shared" si="1194"/>
        <v>740</v>
      </c>
      <c r="Q8401" s="5">
        <f t="shared" si="1188"/>
        <v>0</v>
      </c>
      <c r="R8401" s="5">
        <f>IF(O8401&gt;(P8401+U8401),O8401-P8401-U8401, 0)</f>
        <v>5198.2359999999999</v>
      </c>
      <c r="S8401" s="5">
        <f t="shared" si="1189"/>
        <v>0</v>
      </c>
      <c r="T8401" s="5">
        <f t="shared" si="1190"/>
        <v>0</v>
      </c>
      <c r="U8401" s="5">
        <f>IF(O8401&gt;P8401,IF(V8400*($B$6/100)&gt;=O8401-P8401,(O8401-P8401), V8400*($B$6/100)), 0)</f>
        <v>0</v>
      </c>
      <c r="V8401" s="5">
        <f>V8400+(T8401*($B$5/100))-(U8401/($B$6/100))</f>
        <v>0</v>
      </c>
      <c r="W8401" s="5">
        <f t="shared" si="1191"/>
        <v>0</v>
      </c>
    </row>
    <row r="8402" spans="4:23" x14ac:dyDescent="0.25">
      <c r="D8402">
        <f t="shared" si="1192"/>
        <v>8400</v>
      </c>
      <c r="E8402" s="3">
        <v>44180</v>
      </c>
      <c r="F8402" s="4">
        <v>0.95833333333333337</v>
      </c>
      <c r="G8402">
        <v>40</v>
      </c>
      <c r="H8402">
        <v>0</v>
      </c>
      <c r="I8402" s="5">
        <f t="shared" si="1187"/>
        <v>6</v>
      </c>
      <c r="J8402" s="22">
        <v>0</v>
      </c>
      <c r="K8402">
        <v>1.8508000000000001E-4</v>
      </c>
      <c r="L8402" s="5" cm="1">
        <f t="array" ref="L8402">_xlfn.IFS(I8402=0, 0, I8402&gt;34, 0, AND(I8402&gt;0, I8402&lt;35), VLOOKUP(I8402, $A$63:$C$96, 3))</f>
        <v>2980</v>
      </c>
      <c r="M8402" s="5">
        <f t="shared" si="1186"/>
        <v>0</v>
      </c>
      <c r="N8402" s="5">
        <v>3068.631187978142</v>
      </c>
      <c r="O8402" s="5">
        <f t="shared" si="1193"/>
        <v>5213.7036000000007</v>
      </c>
      <c r="P8402" s="5">
        <f t="shared" si="1194"/>
        <v>2980</v>
      </c>
      <c r="Q8402" s="5">
        <f t="shared" si="1188"/>
        <v>0</v>
      </c>
      <c r="R8402" s="5">
        <f>IF(O8402&gt;(P8402+U8402),O8402-P8402-U8402, 0)</f>
        <v>2233.7036000000007</v>
      </c>
      <c r="S8402" s="5">
        <f t="shared" si="1189"/>
        <v>0</v>
      </c>
      <c r="T8402" s="5">
        <f t="shared" si="1190"/>
        <v>0</v>
      </c>
      <c r="U8402" s="5">
        <f>IF(O8402&gt;P8402,IF(V8401*($B$6/100)&gt;=O8402-P8402,(O8402-P8402), V8401*($B$6/100)), 0)</f>
        <v>0</v>
      </c>
      <c r="V8402" s="5">
        <f>V8401+(T8402*($B$5/100))-(U8402/($B$6/100))</f>
        <v>0</v>
      </c>
      <c r="W8402" s="5">
        <f t="shared" si="1191"/>
        <v>0</v>
      </c>
    </row>
    <row r="8403" spans="4:23" x14ac:dyDescent="0.25">
      <c r="D8403">
        <f t="shared" si="1192"/>
        <v>8401</v>
      </c>
      <c r="E8403" s="3">
        <v>44181</v>
      </c>
      <c r="F8403" s="4">
        <v>0</v>
      </c>
      <c r="G8403">
        <v>40</v>
      </c>
      <c r="H8403">
        <v>0</v>
      </c>
      <c r="I8403" s="5">
        <f t="shared" si="1187"/>
        <v>6</v>
      </c>
      <c r="J8403" s="22">
        <v>0</v>
      </c>
      <c r="K8403">
        <v>1.5426E-4</v>
      </c>
      <c r="L8403" s="5" cm="1">
        <f t="array" ref="L8403">_xlfn.IFS(I8403=0, 0, I8403&gt;34, 0, AND(I8403&gt;0, I8403&lt;35), VLOOKUP(I8403, $A$63:$C$96, 3))</f>
        <v>2980</v>
      </c>
      <c r="M8403" s="5">
        <f t="shared" si="1186"/>
        <v>0</v>
      </c>
      <c r="N8403" s="5">
        <v>2351.0689141864314</v>
      </c>
      <c r="O8403" s="5">
        <f t="shared" si="1193"/>
        <v>4345.5041999999994</v>
      </c>
      <c r="P8403" s="5">
        <f t="shared" si="1194"/>
        <v>2980</v>
      </c>
      <c r="Q8403" s="5">
        <f t="shared" si="1188"/>
        <v>0</v>
      </c>
      <c r="R8403" s="5">
        <f>IF(O8403&gt;(P8403+U8403),O8403-P8403-U8403, 0)</f>
        <v>1365.5041999999994</v>
      </c>
      <c r="S8403" s="5">
        <f t="shared" si="1189"/>
        <v>0</v>
      </c>
      <c r="T8403" s="5">
        <f t="shared" si="1190"/>
        <v>0</v>
      </c>
      <c r="U8403" s="5">
        <f>IF(O8403&gt;P8403,IF(V8402*($B$6/100)&gt;=O8403-P8403,(O8403-P8403), V8402*($B$6/100)), 0)</f>
        <v>0</v>
      </c>
      <c r="V8403" s="5">
        <f>V8402+(T8403*($B$5/100))-(U8403/($B$6/100))</f>
        <v>0</v>
      </c>
      <c r="W8403" s="5">
        <f t="shared" si="1191"/>
        <v>0</v>
      </c>
    </row>
    <row r="8404" spans="4:23" x14ac:dyDescent="0.25">
      <c r="D8404">
        <f t="shared" si="1192"/>
        <v>8402</v>
      </c>
      <c r="E8404" s="3">
        <v>44181</v>
      </c>
      <c r="F8404" s="4">
        <v>4.1666666666666664E-2</v>
      </c>
      <c r="G8404">
        <v>40</v>
      </c>
      <c r="H8404">
        <v>0</v>
      </c>
      <c r="I8404" s="5">
        <f t="shared" si="1187"/>
        <v>6</v>
      </c>
      <c r="J8404" s="22">
        <v>0</v>
      </c>
      <c r="K8404">
        <v>1.1597E-4</v>
      </c>
      <c r="L8404" s="5" cm="1">
        <f t="array" ref="L8404">_xlfn.IFS(I8404=0, 0, I8404&gt;34, 0, AND(I8404&gt;0, I8404&lt;35), VLOOKUP(I8404, $A$63:$C$96, 3))</f>
        <v>2980</v>
      </c>
      <c r="M8404" s="5">
        <f t="shared" si="1186"/>
        <v>0</v>
      </c>
      <c r="N8404" s="5">
        <v>2122.9186784306526</v>
      </c>
      <c r="O8404" s="5">
        <f t="shared" si="1193"/>
        <v>3266.8748999999998</v>
      </c>
      <c r="P8404" s="5">
        <f t="shared" si="1194"/>
        <v>2980</v>
      </c>
      <c r="Q8404" s="5">
        <f t="shared" si="1188"/>
        <v>0</v>
      </c>
      <c r="R8404" s="5">
        <f>IF(O8404&gt;(P8404+U8404),O8404-P8404-U8404, 0)</f>
        <v>286.8748999999998</v>
      </c>
      <c r="S8404" s="5">
        <f t="shared" si="1189"/>
        <v>0</v>
      </c>
      <c r="T8404" s="5">
        <f t="shared" si="1190"/>
        <v>0</v>
      </c>
      <c r="U8404" s="5">
        <f>IF(O8404&gt;P8404,IF(V8403*($B$6/100)&gt;=O8404-P8404,(O8404-P8404), V8403*($B$6/100)), 0)</f>
        <v>0</v>
      </c>
      <c r="V8404" s="5">
        <f>V8403+(T8404*($B$5/100))-(U8404/($B$6/100))</f>
        <v>0</v>
      </c>
      <c r="W8404" s="5">
        <f t="shared" si="1191"/>
        <v>0</v>
      </c>
    </row>
    <row r="8405" spans="4:23" x14ac:dyDescent="0.25">
      <c r="D8405">
        <f t="shared" si="1192"/>
        <v>8403</v>
      </c>
      <c r="E8405" s="3">
        <v>44181</v>
      </c>
      <c r="F8405" s="4">
        <v>8.3333333333333329E-2</v>
      </c>
      <c r="G8405">
        <v>30</v>
      </c>
      <c r="H8405">
        <v>0</v>
      </c>
      <c r="I8405" s="5">
        <f t="shared" si="1187"/>
        <v>4</v>
      </c>
      <c r="J8405" s="22">
        <v>0</v>
      </c>
      <c r="K8405">
        <v>9.0190000000000002E-5</v>
      </c>
      <c r="L8405" s="5" cm="1">
        <f t="array" ref="L8405">_xlfn.IFS(I8405=0, 0, I8405&gt;34, 0, AND(I8405&gt;0, I8405&lt;35), VLOOKUP(I8405, $A$63:$C$96, 3))</f>
        <v>740</v>
      </c>
      <c r="M8405" s="5">
        <f t="shared" si="1186"/>
        <v>0</v>
      </c>
      <c r="N8405" s="5">
        <v>2053.414336876906</v>
      </c>
      <c r="O8405" s="5">
        <f t="shared" si="1193"/>
        <v>2540.6523000000002</v>
      </c>
      <c r="P8405" s="5">
        <f t="shared" si="1194"/>
        <v>740</v>
      </c>
      <c r="Q8405" s="5">
        <f t="shared" si="1188"/>
        <v>0</v>
      </c>
      <c r="R8405" s="5">
        <f>IF(O8405&gt;(P8405+U8405),O8405-P8405-U8405, 0)</f>
        <v>1800.6523000000002</v>
      </c>
      <c r="S8405" s="5">
        <f t="shared" si="1189"/>
        <v>0</v>
      </c>
      <c r="T8405" s="5">
        <f t="shared" si="1190"/>
        <v>0</v>
      </c>
      <c r="U8405" s="5">
        <f>IF(O8405&gt;P8405,IF(V8404*($B$6/100)&gt;=O8405-P8405,(O8405-P8405), V8404*($B$6/100)), 0)</f>
        <v>0</v>
      </c>
      <c r="V8405" s="5">
        <f>V8404+(T8405*($B$5/100))-(U8405/($B$6/100))</f>
        <v>0</v>
      </c>
      <c r="W8405" s="5">
        <f t="shared" si="1191"/>
        <v>0</v>
      </c>
    </row>
    <row r="8406" spans="4:23" x14ac:dyDescent="0.25">
      <c r="D8406">
        <f t="shared" si="1192"/>
        <v>8404</v>
      </c>
      <c r="E8406" s="3">
        <v>44181</v>
      </c>
      <c r="F8406" s="4">
        <v>0.125</v>
      </c>
      <c r="G8406">
        <v>40</v>
      </c>
      <c r="H8406">
        <v>0</v>
      </c>
      <c r="I8406" s="5">
        <f t="shared" si="1187"/>
        <v>6</v>
      </c>
      <c r="J8406" s="22">
        <v>0</v>
      </c>
      <c r="K8406">
        <v>7.7930000000000008E-5</v>
      </c>
      <c r="L8406" s="5" cm="1">
        <f t="array" ref="L8406">_xlfn.IFS(I8406=0, 0, I8406&gt;34, 0, AND(I8406&gt;0, I8406&lt;35), VLOOKUP(I8406, $A$63:$C$96, 3))</f>
        <v>2980</v>
      </c>
      <c r="M8406" s="5">
        <f t="shared" si="1186"/>
        <v>0</v>
      </c>
      <c r="N8406" s="5">
        <v>2027.0990449476133</v>
      </c>
      <c r="O8406" s="5">
        <f t="shared" si="1193"/>
        <v>2195.2881000000002</v>
      </c>
      <c r="P8406" s="5">
        <f t="shared" si="1194"/>
        <v>2195.2881000000002</v>
      </c>
      <c r="Q8406" s="5">
        <f t="shared" si="1188"/>
        <v>487.20077413479089</v>
      </c>
      <c r="R8406" s="5">
        <f>IF(O8406&gt;(P8406+U8406),O8406-P8406-U8406, 0)</f>
        <v>0</v>
      </c>
      <c r="S8406" s="5">
        <f t="shared" si="1189"/>
        <v>297.5111258652089</v>
      </c>
      <c r="T8406" s="5">
        <f t="shared" si="1190"/>
        <v>487.20077413479089</v>
      </c>
      <c r="U8406" s="5">
        <f>IF(O8406&gt;P8406,IF(V8405*($B$6/100)&gt;=O8406-P8406,(O8406-P8406), V8405*($B$6/100)), 0)</f>
        <v>0</v>
      </c>
      <c r="V8406" s="5">
        <f>V8405+(T8406*($B$5/100))-(U8406/($B$6/100))</f>
        <v>341.04054189435362</v>
      </c>
      <c r="W8406" s="5">
        <f t="shared" si="1191"/>
        <v>8.5260135473588399</v>
      </c>
    </row>
    <row r="8407" spans="4:23" x14ac:dyDescent="0.25">
      <c r="D8407">
        <f t="shared" si="1192"/>
        <v>8405</v>
      </c>
      <c r="E8407" s="3">
        <v>44181</v>
      </c>
      <c r="F8407" s="4">
        <v>0.16666666666666666</v>
      </c>
      <c r="G8407">
        <v>40</v>
      </c>
      <c r="H8407">
        <v>0</v>
      </c>
      <c r="I8407" s="5">
        <f t="shared" si="1187"/>
        <v>6</v>
      </c>
      <c r="J8407" s="22">
        <v>0</v>
      </c>
      <c r="K8407">
        <v>7.4059999999999992E-5</v>
      </c>
      <c r="L8407" s="5" cm="1">
        <f t="array" ref="L8407">_xlfn.IFS(I8407=0, 0, I8407&gt;34, 0, AND(I8407&gt;0, I8407&lt;35), VLOOKUP(I8407, $A$63:$C$96, 3))</f>
        <v>2980</v>
      </c>
      <c r="M8407" s="5">
        <f t="shared" si="1186"/>
        <v>0</v>
      </c>
      <c r="N8407" s="5">
        <v>2050.2256717865594</v>
      </c>
      <c r="O8407" s="5">
        <f t="shared" si="1193"/>
        <v>2086.2701999999999</v>
      </c>
      <c r="P8407" s="5">
        <f t="shared" si="1194"/>
        <v>2086.2701999999999</v>
      </c>
      <c r="Q8407" s="5">
        <f t="shared" si="1188"/>
        <v>487.20077413479089</v>
      </c>
      <c r="R8407" s="5">
        <f>IF(O8407&gt;(P8407+U8407),O8407-P8407-U8407, 0)</f>
        <v>0</v>
      </c>
      <c r="S8407" s="5">
        <f t="shared" si="1189"/>
        <v>406.52902586520918</v>
      </c>
      <c r="T8407" s="5">
        <f t="shared" si="1190"/>
        <v>487.20077413479089</v>
      </c>
      <c r="U8407" s="5">
        <f>IF(O8407&gt;P8407,IF(V8406*($B$6/100)&gt;=O8407-P8407,(O8407-P8407), V8406*($B$6/100)), 0)</f>
        <v>0</v>
      </c>
      <c r="V8407" s="5">
        <f>V8406+(T8407*($B$5/100))-(U8407/($B$6/100))</f>
        <v>682.08108378870725</v>
      </c>
      <c r="W8407" s="5">
        <f t="shared" si="1191"/>
        <v>17.05202709471768</v>
      </c>
    </row>
    <row r="8408" spans="4:23" x14ac:dyDescent="0.25">
      <c r="D8408">
        <f t="shared" si="1192"/>
        <v>8406</v>
      </c>
      <c r="E8408" s="3">
        <v>44181</v>
      </c>
      <c r="F8408" s="4">
        <v>0.20833333333333334</v>
      </c>
      <c r="G8408">
        <v>50</v>
      </c>
      <c r="H8408">
        <v>0</v>
      </c>
      <c r="I8408" s="5">
        <f t="shared" si="1187"/>
        <v>7</v>
      </c>
      <c r="J8408" s="22">
        <v>0</v>
      </c>
      <c r="K8408">
        <v>7.4229999999999999E-5</v>
      </c>
      <c r="L8408" s="5" cm="1">
        <f t="array" ref="L8408">_xlfn.IFS(I8408=0, 0, I8408&gt;34, 0, AND(I8408&gt;0, I8408&lt;35), VLOOKUP(I8408, $A$63:$C$96, 3))</f>
        <v>4800</v>
      </c>
      <c r="M8408" s="5">
        <f t="shared" si="1186"/>
        <v>0</v>
      </c>
      <c r="N8408" s="5">
        <v>2252.2693254700639</v>
      </c>
      <c r="O8408" s="5">
        <f t="shared" si="1193"/>
        <v>2091.0590999999999</v>
      </c>
      <c r="P8408" s="5">
        <f t="shared" si="1194"/>
        <v>2091.0590999999999</v>
      </c>
      <c r="Q8408" s="5">
        <f t="shared" si="1188"/>
        <v>487.20077413479089</v>
      </c>
      <c r="R8408" s="5">
        <f>IF(O8408&gt;(P8408+U8408),O8408-P8408-U8408, 0)</f>
        <v>0</v>
      </c>
      <c r="S8408" s="5">
        <f t="shared" si="1189"/>
        <v>1156.7597340117309</v>
      </c>
      <c r="T8408" s="5">
        <f t="shared" si="1190"/>
        <v>1552.1811659882692</v>
      </c>
      <c r="U8408" s="5">
        <f>IF(O8408&gt;P8408,IF(V8407*($B$6/100)&gt;=O8408-P8408,(O8408-P8408), V8407*($B$6/100)), 0)</f>
        <v>0</v>
      </c>
      <c r="V8408" s="5">
        <f>V8407+(T8408*($B$5/100))-(U8408/($B$6/100))</f>
        <v>1768.6078999804956</v>
      </c>
      <c r="W8408" s="5">
        <f t="shared" si="1191"/>
        <v>44.215197499512392</v>
      </c>
    </row>
    <row r="8409" spans="4:23" x14ac:dyDescent="0.25">
      <c r="D8409">
        <f t="shared" si="1192"/>
        <v>8407</v>
      </c>
      <c r="E8409" s="3">
        <v>44181</v>
      </c>
      <c r="F8409" s="4">
        <v>0.25</v>
      </c>
      <c r="G8409">
        <v>40</v>
      </c>
      <c r="H8409">
        <v>0</v>
      </c>
      <c r="I8409" s="5">
        <f t="shared" si="1187"/>
        <v>6</v>
      </c>
      <c r="J8409" s="22">
        <v>0</v>
      </c>
      <c r="K8409">
        <v>8.0669999999999998E-5</v>
      </c>
      <c r="L8409" s="5" cm="1">
        <f t="array" ref="L8409">_xlfn.IFS(I8409=0, 0, I8409&gt;34, 0, AND(I8409&gt;0, I8409&lt;35), VLOOKUP(I8409, $A$63:$C$96, 3))</f>
        <v>2980</v>
      </c>
      <c r="M8409" s="5">
        <f t="shared" si="1186"/>
        <v>0</v>
      </c>
      <c r="N8409" s="5">
        <v>2858.6520754803187</v>
      </c>
      <c r="O8409" s="5">
        <f t="shared" si="1193"/>
        <v>2272.4739</v>
      </c>
      <c r="P8409" s="5">
        <f t="shared" si="1194"/>
        <v>2272.4739</v>
      </c>
      <c r="Q8409" s="5">
        <f t="shared" si="1188"/>
        <v>487.20077413479089</v>
      </c>
      <c r="R8409" s="5">
        <f>IF(O8409&gt;(P8409+U8409),O8409-P8409-U8409, 0)</f>
        <v>0</v>
      </c>
      <c r="S8409" s="5">
        <f t="shared" si="1189"/>
        <v>220.32532586520915</v>
      </c>
      <c r="T8409" s="5">
        <f t="shared" si="1190"/>
        <v>487.20077413479089</v>
      </c>
      <c r="U8409" s="5">
        <f>IF(O8409&gt;P8409,IF(V8408*($B$6/100)&gt;=O8409-P8409,(O8409-P8409), V8408*($B$6/100)), 0)</f>
        <v>0</v>
      </c>
      <c r="V8409" s="5">
        <f>V8408+(T8409*($B$5/100))-(U8409/($B$6/100))</f>
        <v>2109.6484418748491</v>
      </c>
      <c r="W8409" s="5">
        <f t="shared" si="1191"/>
        <v>52.741211046871229</v>
      </c>
    </row>
    <row r="8410" spans="4:23" x14ac:dyDescent="0.25">
      <c r="D8410">
        <f t="shared" si="1192"/>
        <v>8408</v>
      </c>
      <c r="E8410" s="3">
        <v>44181</v>
      </c>
      <c r="F8410" s="4">
        <v>0.29166666666666669</v>
      </c>
      <c r="G8410">
        <v>40</v>
      </c>
      <c r="H8410">
        <v>0</v>
      </c>
      <c r="I8410" s="5">
        <f t="shared" si="1187"/>
        <v>6</v>
      </c>
      <c r="J8410" s="22">
        <v>0</v>
      </c>
      <c r="K8410">
        <v>9.904E-5</v>
      </c>
      <c r="L8410" s="5" cm="1">
        <f t="array" ref="L8410">_xlfn.IFS(I8410=0, 0, I8410&gt;34, 0, AND(I8410&gt;0, I8410&lt;35), VLOOKUP(I8410, $A$63:$C$96, 3))</f>
        <v>2980</v>
      </c>
      <c r="M8410" s="5">
        <f t="shared" si="1186"/>
        <v>0</v>
      </c>
      <c r="N8410" s="5">
        <v>4169.714681386361</v>
      </c>
      <c r="O8410" s="5">
        <f t="shared" si="1193"/>
        <v>2789.9567999999999</v>
      </c>
      <c r="P8410" s="5">
        <f t="shared" si="1194"/>
        <v>2789.9567999999999</v>
      </c>
      <c r="Q8410" s="5">
        <f t="shared" si="1188"/>
        <v>190.04320000000007</v>
      </c>
      <c r="R8410" s="5">
        <f>IF(O8410&gt;(P8410+U8410),O8410-P8410-U8410, 0)</f>
        <v>0</v>
      </c>
      <c r="S8410" s="5">
        <f t="shared" si="1189"/>
        <v>0</v>
      </c>
      <c r="T8410" s="5">
        <f t="shared" si="1190"/>
        <v>190.04320000000007</v>
      </c>
      <c r="U8410" s="5">
        <f>IF(O8410&gt;P8410,IF(V8409*($B$6/100)&gt;=O8410-P8410,(O8410-P8410), V8409*($B$6/100)), 0)</f>
        <v>0</v>
      </c>
      <c r="V8410" s="5">
        <f>V8409+(T8410*($B$5/100))-(U8410/($B$6/100))</f>
        <v>2242.6786818748492</v>
      </c>
      <c r="W8410" s="5">
        <f t="shared" si="1191"/>
        <v>56.066967046871227</v>
      </c>
    </row>
    <row r="8411" spans="4:23" x14ac:dyDescent="0.25">
      <c r="D8411">
        <f t="shared" si="1192"/>
        <v>8409</v>
      </c>
      <c r="E8411" s="3">
        <v>44181</v>
      </c>
      <c r="F8411" s="4">
        <v>0.33333333333333331</v>
      </c>
      <c r="G8411">
        <v>50</v>
      </c>
      <c r="H8411">
        <v>0</v>
      </c>
      <c r="I8411" s="5">
        <f t="shared" si="1187"/>
        <v>7</v>
      </c>
      <c r="J8411" s="22">
        <v>2.4744757823055187E-6</v>
      </c>
      <c r="K8411">
        <v>1.3078000000000002E-4</v>
      </c>
      <c r="L8411" s="5" cm="1">
        <f t="array" ref="L8411">_xlfn.IFS(I8411=0, 0, I8411&gt;34, 0, AND(I8411&gt;0, I8411&lt;35), VLOOKUP(I8411, $A$63:$C$96, 3))</f>
        <v>4800</v>
      </c>
      <c r="M8411" s="5">
        <f t="shared" si="1186"/>
        <v>11.753759965951215</v>
      </c>
      <c r="N8411" s="5">
        <v>5072.6333672268029</v>
      </c>
      <c r="O8411" s="5">
        <f t="shared" si="1193"/>
        <v>3684.0726000000004</v>
      </c>
      <c r="P8411" s="5">
        <f t="shared" si="1194"/>
        <v>3684.0726000000004</v>
      </c>
      <c r="Q8411" s="5">
        <f t="shared" si="1188"/>
        <v>487.20077413479089</v>
      </c>
      <c r="R8411" s="5">
        <f>IF(O8411&gt;(P8411+U8411),O8411-P8411-U8411, 0)</f>
        <v>0</v>
      </c>
      <c r="S8411" s="5">
        <f t="shared" si="1189"/>
        <v>640.48038583115954</v>
      </c>
      <c r="T8411" s="5">
        <f t="shared" si="1190"/>
        <v>487.20077413479089</v>
      </c>
      <c r="U8411" s="5">
        <f>IF(O8411&gt;P8411,IF(V8410*($B$6/100)&gt;=O8411-P8411,(O8411-P8411), V8410*($B$6/100)), 0)</f>
        <v>0</v>
      </c>
      <c r="V8411" s="5">
        <f>V8410+(T8411*($B$5/100))-(U8411/($B$6/100))</f>
        <v>2583.7192237692029</v>
      </c>
      <c r="W8411" s="5">
        <f t="shared" si="1191"/>
        <v>64.59298059423007</v>
      </c>
    </row>
    <row r="8412" spans="4:23" x14ac:dyDescent="0.25">
      <c r="D8412">
        <f t="shared" si="1192"/>
        <v>8410</v>
      </c>
      <c r="E8412" s="3">
        <v>44181</v>
      </c>
      <c r="F8412" s="4">
        <v>0.375</v>
      </c>
      <c r="G8412">
        <v>50</v>
      </c>
      <c r="H8412">
        <v>0</v>
      </c>
      <c r="I8412" s="5">
        <f t="shared" si="1187"/>
        <v>7</v>
      </c>
      <c r="J8412" s="22">
        <v>1.9795806258444149E-5</v>
      </c>
      <c r="K8412">
        <v>1.4679E-4</v>
      </c>
      <c r="L8412" s="5" cm="1">
        <f t="array" ref="L8412">_xlfn.IFS(I8412=0, 0, I8412&gt;34, 0, AND(I8412&gt;0, I8412&lt;35), VLOOKUP(I8412, $A$63:$C$96, 3))</f>
        <v>4800</v>
      </c>
      <c r="M8412" s="5">
        <f t="shared" si="1186"/>
        <v>94.030079727609717</v>
      </c>
      <c r="N8412" s="5">
        <v>5663.537471594389</v>
      </c>
      <c r="O8412" s="5">
        <f t="shared" si="1193"/>
        <v>4135.0743000000002</v>
      </c>
      <c r="P8412" s="5">
        <f t="shared" si="1194"/>
        <v>4135.0743000000002</v>
      </c>
      <c r="Q8412" s="5">
        <f t="shared" si="1188"/>
        <v>487.20077413479089</v>
      </c>
      <c r="R8412" s="5">
        <f>IF(O8412&gt;(P8412+U8412),O8412-P8412-U8412, 0)</f>
        <v>0</v>
      </c>
      <c r="S8412" s="5">
        <f t="shared" si="1189"/>
        <v>271.75500559281841</v>
      </c>
      <c r="T8412" s="5">
        <f t="shared" si="1190"/>
        <v>487.20077413479089</v>
      </c>
      <c r="U8412" s="5">
        <f>IF(O8412&gt;P8412,IF(V8411*($B$6/100)&gt;=O8412-P8412,(O8412-P8412), V8411*($B$6/100)), 0)</f>
        <v>0</v>
      </c>
      <c r="V8412" s="5">
        <f>V8411+(T8412*($B$5/100))-(U8412/($B$6/100))</f>
        <v>2924.7597656635567</v>
      </c>
      <c r="W8412" s="5">
        <f t="shared" si="1191"/>
        <v>73.118994141588914</v>
      </c>
    </row>
    <row r="8413" spans="4:23" x14ac:dyDescent="0.25">
      <c r="D8413">
        <f t="shared" si="1192"/>
        <v>8411</v>
      </c>
      <c r="E8413" s="3">
        <v>44181</v>
      </c>
      <c r="F8413" s="4">
        <v>0.41666666666666669</v>
      </c>
      <c r="G8413">
        <v>50</v>
      </c>
      <c r="H8413">
        <v>0</v>
      </c>
      <c r="I8413" s="5">
        <f t="shared" si="1187"/>
        <v>7</v>
      </c>
      <c r="J8413" s="22">
        <v>6.4336370339943488E-5</v>
      </c>
      <c r="K8413">
        <v>1.4814E-4</v>
      </c>
      <c r="L8413" s="5" cm="1">
        <f t="array" ref="L8413">_xlfn.IFS(I8413=0, 0, I8413&gt;34, 0, AND(I8413&gt;0, I8413&lt;35), VLOOKUP(I8413, $A$63:$C$96, 3))</f>
        <v>4800</v>
      </c>
      <c r="M8413" s="5">
        <f t="shared" si="1186"/>
        <v>305.59775911473156</v>
      </c>
      <c r="N8413" s="5">
        <v>5706.7705802855126</v>
      </c>
      <c r="O8413" s="5">
        <f t="shared" si="1193"/>
        <v>4173.1037999999999</v>
      </c>
      <c r="P8413" s="5">
        <f t="shared" si="1194"/>
        <v>4173.1037999999999</v>
      </c>
      <c r="Q8413" s="5">
        <f t="shared" si="1188"/>
        <v>487.20077413479089</v>
      </c>
      <c r="R8413" s="5">
        <f>IF(O8413&gt;(P8413+U8413),O8413-P8413-U8413, 0)</f>
        <v>0</v>
      </c>
      <c r="S8413" s="5">
        <f t="shared" si="1189"/>
        <v>445.29318497994041</v>
      </c>
      <c r="T8413" s="5">
        <f t="shared" si="1190"/>
        <v>487.20077413479089</v>
      </c>
      <c r="U8413" s="5">
        <f>IF(O8413&gt;P8413,IF(V8412*($B$6/100)&gt;=O8413-P8413,(O8413-P8413), V8412*($B$6/100)), 0)</f>
        <v>0</v>
      </c>
      <c r="V8413" s="5">
        <f>V8412+(T8413*($B$5/100))-(U8413/($B$6/100))</f>
        <v>3265.8003075579104</v>
      </c>
      <c r="W8413" s="5">
        <f t="shared" si="1191"/>
        <v>81.645007688947757</v>
      </c>
    </row>
    <row r="8414" spans="4:23" x14ac:dyDescent="0.25">
      <c r="D8414">
        <f t="shared" si="1192"/>
        <v>8412</v>
      </c>
      <c r="E8414" s="3">
        <v>44181</v>
      </c>
      <c r="F8414" s="4">
        <v>0.45833333333333331</v>
      </c>
      <c r="G8414">
        <v>40</v>
      </c>
      <c r="H8414">
        <v>5</v>
      </c>
      <c r="I8414" s="5">
        <f t="shared" si="1187"/>
        <v>6</v>
      </c>
      <c r="J8414" s="22">
        <v>1.2372378911527593E-4</v>
      </c>
      <c r="K8414">
        <v>1.3783E-4</v>
      </c>
      <c r="L8414" s="5" cm="1">
        <f t="array" ref="L8414">_xlfn.IFS(I8414=0, 0, I8414&gt;34, 0, AND(I8414&gt;0, I8414&lt;35), VLOOKUP(I8414, $A$63:$C$96, 3))</f>
        <v>2980</v>
      </c>
      <c r="M8414" s="5">
        <f t="shared" si="1186"/>
        <v>587.68799829756074</v>
      </c>
      <c r="N8414" s="5">
        <v>5280.4720026025734</v>
      </c>
      <c r="O8414" s="5">
        <f t="shared" si="1193"/>
        <v>3882.6711</v>
      </c>
      <c r="P8414" s="5">
        <f t="shared" si="1194"/>
        <v>3567.6879982975606</v>
      </c>
      <c r="Q8414" s="5">
        <f t="shared" si="1188"/>
        <v>0</v>
      </c>
      <c r="R8414" s="5">
        <f>IF(O8414&gt;(P8414+U8414),O8414-P8414-U8414, 0)</f>
        <v>0</v>
      </c>
      <c r="S8414" s="5">
        <f t="shared" si="1189"/>
        <v>0</v>
      </c>
      <c r="T8414" s="5">
        <f t="shared" si="1190"/>
        <v>0</v>
      </c>
      <c r="U8414" s="5">
        <f>IF(O8414&gt;P8414,IF(V8413*($B$6/100)&gt;=O8414-P8414,(O8414-P8414), V8413*($B$6/100)), 0)</f>
        <v>314.9831017024394</v>
      </c>
      <c r="V8414" s="5">
        <f>V8413+(T8414*($B$5/100))-(U8414/($B$6/100))</f>
        <v>2815.8244479829968</v>
      </c>
      <c r="W8414" s="5">
        <f t="shared" si="1191"/>
        <v>70.395611199574915</v>
      </c>
    </row>
    <row r="8415" spans="4:23" x14ac:dyDescent="0.25">
      <c r="D8415">
        <f t="shared" si="1192"/>
        <v>8413</v>
      </c>
      <c r="E8415" s="3">
        <v>44181</v>
      </c>
      <c r="F8415" s="4">
        <v>0.5</v>
      </c>
      <c r="G8415">
        <v>50</v>
      </c>
      <c r="H8415">
        <v>8</v>
      </c>
      <c r="I8415" s="5">
        <f t="shared" si="1187"/>
        <v>7</v>
      </c>
      <c r="J8415" s="22">
        <v>1.6331540163216422E-4</v>
      </c>
      <c r="K8415">
        <v>1.2905000000000002E-4</v>
      </c>
      <c r="L8415" s="5" cm="1">
        <f t="array" ref="L8415">_xlfn.IFS(I8415=0, 0, I8415&gt;34, 0, AND(I8415&gt;0, I8415&lt;35), VLOOKUP(I8415, $A$63:$C$96, 3))</f>
        <v>4800</v>
      </c>
      <c r="M8415" s="5">
        <f t="shared" si="1186"/>
        <v>775.74815775278</v>
      </c>
      <c r="N8415" s="5">
        <v>4807.9240517866492</v>
      </c>
      <c r="O8415" s="5">
        <f t="shared" si="1193"/>
        <v>3635.3385000000003</v>
      </c>
      <c r="P8415" s="5">
        <f t="shared" si="1194"/>
        <v>3635.3385000000003</v>
      </c>
      <c r="Q8415" s="5">
        <f t="shared" si="1188"/>
        <v>487.20077413479089</v>
      </c>
      <c r="R8415" s="5">
        <f>IF(O8415&gt;(P8415+U8415),O8415-P8415-U8415, 0)</f>
        <v>0</v>
      </c>
      <c r="S8415" s="5">
        <f t="shared" si="1189"/>
        <v>1453.2088836179885</v>
      </c>
      <c r="T8415" s="5">
        <f t="shared" si="1190"/>
        <v>487.20077413479089</v>
      </c>
      <c r="U8415" s="5">
        <f>IF(O8415&gt;P8415,IF(V8414*($B$6/100)&gt;=O8415-P8415,(O8415-P8415), V8414*($B$6/100)), 0)</f>
        <v>0</v>
      </c>
      <c r="V8415" s="5">
        <f>V8414+(T8415*($B$5/100))-(U8415/($B$6/100))</f>
        <v>3156.8649898773506</v>
      </c>
      <c r="W8415" s="5">
        <f t="shared" si="1191"/>
        <v>78.921624746933759</v>
      </c>
    </row>
    <row r="8416" spans="4:23" x14ac:dyDescent="0.25">
      <c r="D8416">
        <f t="shared" si="1192"/>
        <v>8414</v>
      </c>
      <c r="E8416" s="3">
        <v>44181</v>
      </c>
      <c r="F8416" s="4">
        <v>0.54166666666666663</v>
      </c>
      <c r="G8416">
        <v>50</v>
      </c>
      <c r="H8416">
        <v>10</v>
      </c>
      <c r="I8416" s="5">
        <f t="shared" si="1187"/>
        <v>7</v>
      </c>
      <c r="J8416" s="22">
        <v>1.5094302272063663E-4</v>
      </c>
      <c r="K8416">
        <v>1.2817000000000001E-4</v>
      </c>
      <c r="L8416" s="5" cm="1">
        <f t="array" ref="L8416">_xlfn.IFS(I8416=0, 0, I8416&gt;34, 0, AND(I8416&gt;0, I8416&lt;35), VLOOKUP(I8416, $A$63:$C$96, 3))</f>
        <v>4800</v>
      </c>
      <c r="M8416" s="5">
        <f t="shared" si="1186"/>
        <v>716.97935792302405</v>
      </c>
      <c r="N8416" s="5">
        <v>3906.2796082909795</v>
      </c>
      <c r="O8416" s="5">
        <f t="shared" si="1193"/>
        <v>3610.5489000000002</v>
      </c>
      <c r="P8416" s="5">
        <f t="shared" si="1194"/>
        <v>3610.5489000000002</v>
      </c>
      <c r="Q8416" s="5">
        <f t="shared" si="1188"/>
        <v>487.20077413479089</v>
      </c>
      <c r="R8416" s="5">
        <f>IF(O8416&gt;(P8416+U8416),O8416-P8416-U8416, 0)</f>
        <v>0</v>
      </c>
      <c r="S8416" s="5">
        <f t="shared" si="1189"/>
        <v>1419.2296837882334</v>
      </c>
      <c r="T8416" s="5">
        <f t="shared" si="1190"/>
        <v>487.20077413479089</v>
      </c>
      <c r="U8416" s="5">
        <f>IF(O8416&gt;P8416,IF(V8415*($B$6/100)&gt;=O8416-P8416,(O8416-P8416), V8415*($B$6/100)), 0)</f>
        <v>0</v>
      </c>
      <c r="V8416" s="5">
        <f>V8415+(T8416*($B$5/100))-(U8416/($B$6/100))</f>
        <v>3497.9055317717043</v>
      </c>
      <c r="W8416" s="5">
        <f t="shared" si="1191"/>
        <v>87.447638294292602</v>
      </c>
    </row>
    <row r="8417" spans="4:23" x14ac:dyDescent="0.25">
      <c r="D8417">
        <f t="shared" si="1192"/>
        <v>8415</v>
      </c>
      <c r="E8417" s="3">
        <v>44181</v>
      </c>
      <c r="F8417" s="4">
        <v>0.58333333333333337</v>
      </c>
      <c r="G8417">
        <v>50</v>
      </c>
      <c r="H8417">
        <v>10</v>
      </c>
      <c r="I8417" s="5">
        <f t="shared" si="1187"/>
        <v>7</v>
      </c>
      <c r="J8417" s="22">
        <v>1.1135141020374834E-4</v>
      </c>
      <c r="K8417">
        <v>1.2627E-4</v>
      </c>
      <c r="L8417" s="5" cm="1">
        <f t="array" ref="L8417">_xlfn.IFS(I8417=0, 0, I8417&gt;34, 0, AND(I8417&gt;0, I8417&lt;35), VLOOKUP(I8417, $A$63:$C$96, 3))</f>
        <v>4800</v>
      </c>
      <c r="M8417" s="5">
        <f t="shared" si="1186"/>
        <v>528.91919846780468</v>
      </c>
      <c r="N8417" s="5">
        <v>3421.7351438333135</v>
      </c>
      <c r="O8417" s="5">
        <f t="shared" si="1193"/>
        <v>3557.0258999999996</v>
      </c>
      <c r="P8417" s="5">
        <f t="shared" si="1194"/>
        <v>3557.0258999999996</v>
      </c>
      <c r="Q8417" s="5">
        <f t="shared" si="1188"/>
        <v>487.20077413479089</v>
      </c>
      <c r="R8417" s="5">
        <f>IF(O8417&gt;(P8417+U8417),O8417-P8417-U8417, 0)</f>
        <v>0</v>
      </c>
      <c r="S8417" s="5">
        <f t="shared" si="1189"/>
        <v>1284.692524333014</v>
      </c>
      <c r="T8417" s="5">
        <f t="shared" si="1190"/>
        <v>487.20077413479089</v>
      </c>
      <c r="U8417" s="5">
        <f>IF(O8417&gt;P8417,IF(V8416*($B$6/100)&gt;=O8417-P8417,(O8417-P8417), V8416*($B$6/100)), 0)</f>
        <v>0</v>
      </c>
      <c r="V8417" s="5">
        <f>V8416+(T8417*($B$5/100))-(U8417/($B$6/100))</f>
        <v>3838.9460736660581</v>
      </c>
      <c r="W8417" s="5">
        <f t="shared" si="1191"/>
        <v>95.973651841651446</v>
      </c>
    </row>
    <row r="8418" spans="4:23" x14ac:dyDescent="0.25">
      <c r="D8418">
        <f t="shared" si="1192"/>
        <v>8416</v>
      </c>
      <c r="E8418" s="3">
        <v>44181</v>
      </c>
      <c r="F8418" s="4">
        <v>0.625</v>
      </c>
      <c r="G8418">
        <v>40</v>
      </c>
      <c r="H8418">
        <v>7</v>
      </c>
      <c r="I8418" s="5">
        <f t="shared" si="1187"/>
        <v>6</v>
      </c>
      <c r="J8418" s="22">
        <v>2.9693709387666222E-5</v>
      </c>
      <c r="K8418">
        <v>1.3120999999999999E-4</v>
      </c>
      <c r="L8418" s="5" cm="1">
        <f t="array" ref="L8418">_xlfn.IFS(I8418=0, 0, I8418&gt;34, 0, AND(I8418&gt;0, I8418&lt;35), VLOOKUP(I8418, $A$63:$C$96, 3))</f>
        <v>2980</v>
      </c>
      <c r="M8418" s="5">
        <f t="shared" si="1186"/>
        <v>141.04511959141456</v>
      </c>
      <c r="N8418" s="5">
        <v>3458.1266244117433</v>
      </c>
      <c r="O8418" s="5">
        <f t="shared" si="1193"/>
        <v>3696.1856999999995</v>
      </c>
      <c r="P8418" s="5">
        <f t="shared" si="1194"/>
        <v>3121.0451195914147</v>
      </c>
      <c r="Q8418" s="5">
        <f t="shared" si="1188"/>
        <v>0</v>
      </c>
      <c r="R8418" s="5">
        <f>IF(O8418&gt;(P8418+U8418),O8418-P8418-U8418, 0)</f>
        <v>0</v>
      </c>
      <c r="S8418" s="5">
        <f t="shared" si="1189"/>
        <v>0</v>
      </c>
      <c r="T8418" s="5">
        <f t="shared" si="1190"/>
        <v>0</v>
      </c>
      <c r="U8418" s="5">
        <f>IF(O8418&gt;P8418,IF(V8417*($B$6/100)&gt;=O8418-P8418,(O8418-P8418), V8417*($B$6/100)), 0)</f>
        <v>575.14058040858481</v>
      </c>
      <c r="V8418" s="5">
        <f>V8417+(T8418*($B$5/100))-(U8418/($B$6/100))</f>
        <v>3017.3166730823655</v>
      </c>
      <c r="W8418" s="5">
        <f t="shared" si="1191"/>
        <v>75.432916827059131</v>
      </c>
    </row>
    <row r="8419" spans="4:23" x14ac:dyDescent="0.25">
      <c r="D8419">
        <f t="shared" si="1192"/>
        <v>8417</v>
      </c>
      <c r="E8419" s="3">
        <v>44181</v>
      </c>
      <c r="F8419" s="4">
        <v>0.66666666666666663</v>
      </c>
      <c r="G8419">
        <v>40</v>
      </c>
      <c r="H8419">
        <v>0</v>
      </c>
      <c r="I8419" s="5">
        <f t="shared" si="1187"/>
        <v>6</v>
      </c>
      <c r="J8419" s="22">
        <v>2.4744757823055187E-6</v>
      </c>
      <c r="K8419">
        <v>1.4329000000000002E-4</v>
      </c>
      <c r="L8419" s="5" cm="1">
        <f t="array" ref="L8419">_xlfn.IFS(I8419=0, 0, I8419&gt;34, 0, AND(I8419&gt;0, I8419&lt;35), VLOOKUP(I8419, $A$63:$C$96, 3))</f>
        <v>2980</v>
      </c>
      <c r="M8419" s="5">
        <f t="shared" si="1186"/>
        <v>11.753759965951215</v>
      </c>
      <c r="N8419" s="5">
        <v>4226.611972104929</v>
      </c>
      <c r="O8419" s="5">
        <f t="shared" si="1193"/>
        <v>4036.4793000000009</v>
      </c>
      <c r="P8419" s="5">
        <f t="shared" si="1194"/>
        <v>2991.7537599659513</v>
      </c>
      <c r="Q8419" s="5">
        <f t="shared" si="1188"/>
        <v>0</v>
      </c>
      <c r="R8419" s="5">
        <f>IF(O8419&gt;(P8419+U8419),O8419-P8419-U8419, 0)</f>
        <v>0</v>
      </c>
      <c r="S8419" s="5">
        <f t="shared" si="1189"/>
        <v>0</v>
      </c>
      <c r="T8419" s="5">
        <f t="shared" si="1190"/>
        <v>0</v>
      </c>
      <c r="U8419" s="5">
        <f>IF(O8419&gt;P8419,IF(V8418*($B$6/100)&gt;=O8419-P8419,(O8419-P8419), V8418*($B$6/100)), 0)</f>
        <v>1044.7255400340496</v>
      </c>
      <c r="V8419" s="5">
        <f>V8418+(T8419*($B$5/100))-(U8419/($B$6/100))</f>
        <v>1524.851615890866</v>
      </c>
      <c r="W8419" s="5">
        <f t="shared" si="1191"/>
        <v>38.12129039727165</v>
      </c>
    </row>
    <row r="8420" spans="4:23" x14ac:dyDescent="0.25">
      <c r="D8420">
        <f t="shared" si="1192"/>
        <v>8418</v>
      </c>
      <c r="E8420" s="3">
        <v>44181</v>
      </c>
      <c r="F8420" s="4">
        <v>0.70833333333333337</v>
      </c>
      <c r="G8420">
        <v>40</v>
      </c>
      <c r="H8420">
        <v>0</v>
      </c>
      <c r="I8420" s="5">
        <f t="shared" si="1187"/>
        <v>6</v>
      </c>
      <c r="J8420" s="22">
        <v>0</v>
      </c>
      <c r="K8420">
        <v>1.8107999999999999E-4</v>
      </c>
      <c r="L8420" s="5" cm="1">
        <f t="array" ref="L8420">_xlfn.IFS(I8420=0, 0, I8420&gt;34, 0, AND(I8420&gt;0, I8420&lt;35), VLOOKUP(I8420, $A$63:$C$96, 3))</f>
        <v>2980</v>
      </c>
      <c r="M8420" s="5">
        <f t="shared" si="1186"/>
        <v>0</v>
      </c>
      <c r="N8420" s="5">
        <v>5122.9038076039815</v>
      </c>
      <c r="O8420" s="5">
        <f t="shared" si="1193"/>
        <v>5101.0235999999995</v>
      </c>
      <c r="P8420" s="5">
        <f t="shared" si="1194"/>
        <v>2980</v>
      </c>
      <c r="Q8420" s="5">
        <f t="shared" si="1188"/>
        <v>0</v>
      </c>
      <c r="R8420" s="5">
        <f>IF(O8420&gt;(P8420+U8420),O8420-P8420-U8420, 0)</f>
        <v>1053.6274688763933</v>
      </c>
      <c r="S8420" s="5">
        <f t="shared" si="1189"/>
        <v>0</v>
      </c>
      <c r="T8420" s="5">
        <f t="shared" si="1190"/>
        <v>0</v>
      </c>
      <c r="U8420" s="5">
        <f>IF(O8420&gt;P8420,IF(V8419*($B$6/100)&gt;=O8420-P8420,(O8420-P8420), V8419*($B$6/100)), 0)</f>
        <v>1067.3961311236062</v>
      </c>
      <c r="V8420" s="5">
        <f>V8419+(T8420*($B$5/100))-(U8420/($B$6/100))</f>
        <v>0</v>
      </c>
      <c r="W8420" s="5">
        <f t="shared" si="1191"/>
        <v>0</v>
      </c>
    </row>
    <row r="8421" spans="4:23" x14ac:dyDescent="0.25">
      <c r="D8421">
        <f t="shared" si="1192"/>
        <v>8419</v>
      </c>
      <c r="E8421" s="3">
        <v>44181</v>
      </c>
      <c r="F8421" s="4">
        <v>0.75</v>
      </c>
      <c r="G8421">
        <v>50</v>
      </c>
      <c r="H8421">
        <v>0</v>
      </c>
      <c r="I8421" s="5">
        <f t="shared" si="1187"/>
        <v>7</v>
      </c>
      <c r="J8421" s="22">
        <v>0</v>
      </c>
      <c r="K8421">
        <v>2.4779000000000001E-4</v>
      </c>
      <c r="L8421" s="5" cm="1">
        <f t="array" ref="L8421">_xlfn.IFS(I8421=0, 0, I8421&gt;34, 0, AND(I8421&gt;0, I8421&lt;35), VLOOKUP(I8421, $A$63:$C$96, 3))</f>
        <v>4800</v>
      </c>
      <c r="M8421" s="5">
        <f t="shared" si="1186"/>
        <v>0</v>
      </c>
      <c r="N8421" s="5">
        <v>5375.7786123245442</v>
      </c>
      <c r="O8421" s="5">
        <f t="shared" si="1193"/>
        <v>6980.2443000000003</v>
      </c>
      <c r="P8421" s="5">
        <f t="shared" si="1194"/>
        <v>4800</v>
      </c>
      <c r="Q8421" s="5">
        <f t="shared" si="1188"/>
        <v>0</v>
      </c>
      <c r="R8421" s="5">
        <f>IF(O8421&gt;(P8421+U8421),O8421-P8421-U8421, 0)</f>
        <v>2180.2443000000003</v>
      </c>
      <c r="S8421" s="5">
        <f t="shared" si="1189"/>
        <v>0</v>
      </c>
      <c r="T8421" s="5">
        <f t="shared" si="1190"/>
        <v>0</v>
      </c>
      <c r="U8421" s="5">
        <f>IF(O8421&gt;P8421,IF(V8420*($B$6/100)&gt;=O8421-P8421,(O8421-P8421), V8420*($B$6/100)), 0)</f>
        <v>0</v>
      </c>
      <c r="V8421" s="5">
        <f>V8420+(T8421*($B$5/100))-(U8421/($B$6/100))</f>
        <v>0</v>
      </c>
      <c r="W8421" s="5">
        <f t="shared" si="1191"/>
        <v>0</v>
      </c>
    </row>
    <row r="8422" spans="4:23" x14ac:dyDescent="0.25">
      <c r="D8422">
        <f t="shared" si="1192"/>
        <v>8420</v>
      </c>
      <c r="E8422" s="3">
        <v>44181</v>
      </c>
      <c r="F8422" s="4">
        <v>0.79166666666666663</v>
      </c>
      <c r="G8422">
        <v>50</v>
      </c>
      <c r="H8422">
        <v>0</v>
      </c>
      <c r="I8422" s="5">
        <f t="shared" si="1187"/>
        <v>7</v>
      </c>
      <c r="J8422" s="22">
        <v>0</v>
      </c>
      <c r="K8422">
        <v>2.4718E-4</v>
      </c>
      <c r="L8422" s="5" cm="1">
        <f t="array" ref="L8422">_xlfn.IFS(I8422=0, 0, I8422&gt;34, 0, AND(I8422&gt;0, I8422&lt;35), VLOOKUP(I8422, $A$63:$C$96, 3))</f>
        <v>4800</v>
      </c>
      <c r="M8422" s="5">
        <f t="shared" si="1186"/>
        <v>0</v>
      </c>
      <c r="N8422" s="5">
        <v>5094.3085972645858</v>
      </c>
      <c r="O8422" s="5">
        <f t="shared" si="1193"/>
        <v>6963.0606000000007</v>
      </c>
      <c r="P8422" s="5">
        <f t="shared" si="1194"/>
        <v>4800</v>
      </c>
      <c r="Q8422" s="5">
        <f t="shared" si="1188"/>
        <v>0</v>
      </c>
      <c r="R8422" s="5">
        <f>IF(O8422&gt;(P8422+U8422),O8422-P8422-U8422, 0)</f>
        <v>2163.0606000000007</v>
      </c>
      <c r="S8422" s="5">
        <f t="shared" si="1189"/>
        <v>0</v>
      </c>
      <c r="T8422" s="5">
        <f t="shared" si="1190"/>
        <v>0</v>
      </c>
      <c r="U8422" s="5">
        <f>IF(O8422&gt;P8422,IF(V8421*($B$6/100)&gt;=O8422-P8422,(O8422-P8422), V8421*($B$6/100)), 0)</f>
        <v>0</v>
      </c>
      <c r="V8422" s="5">
        <f>V8421+(T8422*($B$5/100))-(U8422/($B$6/100))</f>
        <v>0</v>
      </c>
      <c r="W8422" s="5">
        <f t="shared" si="1191"/>
        <v>0</v>
      </c>
    </row>
    <row r="8423" spans="4:23" x14ac:dyDescent="0.25">
      <c r="D8423">
        <f t="shared" si="1192"/>
        <v>8421</v>
      </c>
      <c r="E8423" s="3">
        <v>44181</v>
      </c>
      <c r="F8423" s="4">
        <v>0.83333333333333337</v>
      </c>
      <c r="G8423">
        <v>50</v>
      </c>
      <c r="H8423">
        <v>0</v>
      </c>
      <c r="I8423" s="5">
        <f t="shared" si="1187"/>
        <v>7</v>
      </c>
      <c r="J8423" s="22">
        <v>0</v>
      </c>
      <c r="K8423">
        <v>2.3227E-4</v>
      </c>
      <c r="L8423" s="5" cm="1">
        <f t="array" ref="L8423">_xlfn.IFS(I8423=0, 0, I8423&gt;34, 0, AND(I8423&gt;0, I8423&lt;35), VLOOKUP(I8423, $A$63:$C$96, 3))</f>
        <v>4800</v>
      </c>
      <c r="M8423" s="5">
        <f t="shared" si="1186"/>
        <v>0</v>
      </c>
      <c r="N8423" s="5">
        <v>4911.5298975406631</v>
      </c>
      <c r="O8423" s="5">
        <f t="shared" si="1193"/>
        <v>6543.0459000000001</v>
      </c>
      <c r="P8423" s="5">
        <f t="shared" si="1194"/>
        <v>4800</v>
      </c>
      <c r="Q8423" s="5">
        <f t="shared" si="1188"/>
        <v>0</v>
      </c>
      <c r="R8423" s="5">
        <f>IF(O8423&gt;(P8423+U8423),O8423-P8423-U8423, 0)</f>
        <v>1743.0459000000001</v>
      </c>
      <c r="S8423" s="5">
        <f t="shared" si="1189"/>
        <v>0</v>
      </c>
      <c r="T8423" s="5">
        <f t="shared" si="1190"/>
        <v>0</v>
      </c>
      <c r="U8423" s="5">
        <f>IF(O8423&gt;P8423,IF(V8422*($B$6/100)&gt;=O8423-P8423,(O8423-P8423), V8422*($B$6/100)), 0)</f>
        <v>0</v>
      </c>
      <c r="V8423" s="5">
        <f>V8422+(T8423*($B$5/100))-(U8423/($B$6/100))</f>
        <v>0</v>
      </c>
      <c r="W8423" s="5">
        <f t="shared" si="1191"/>
        <v>0</v>
      </c>
    </row>
    <row r="8424" spans="4:23" x14ac:dyDescent="0.25">
      <c r="D8424">
        <f t="shared" si="1192"/>
        <v>8422</v>
      </c>
      <c r="E8424" s="3">
        <v>44181</v>
      </c>
      <c r="F8424" s="4">
        <v>0.875</v>
      </c>
      <c r="G8424">
        <v>60</v>
      </c>
      <c r="H8424">
        <v>0</v>
      </c>
      <c r="I8424" s="5">
        <f t="shared" si="1187"/>
        <v>8</v>
      </c>
      <c r="J8424" s="22">
        <v>0</v>
      </c>
      <c r="K8424">
        <v>2.2054E-4</v>
      </c>
      <c r="L8424" s="5" cm="1">
        <f t="array" ref="L8424">_xlfn.IFS(I8424=0, 0, I8424&gt;34, 0, AND(I8424&gt;0, I8424&lt;35), VLOOKUP(I8424, $A$63:$C$96, 3))</f>
        <v>7160</v>
      </c>
      <c r="M8424" s="5">
        <f t="shared" si="1186"/>
        <v>0</v>
      </c>
      <c r="N8424" s="5">
        <v>4437.9019702984915</v>
      </c>
      <c r="O8424" s="5">
        <f t="shared" si="1193"/>
        <v>6212.6118000000006</v>
      </c>
      <c r="P8424" s="5">
        <f t="shared" si="1194"/>
        <v>6212.6118000000006</v>
      </c>
      <c r="Q8424" s="5">
        <f t="shared" si="1188"/>
        <v>487.20077413479089</v>
      </c>
      <c r="R8424" s="5">
        <f>IF(O8424&gt;(P8424+U8424),O8424-P8424-U8424, 0)</f>
        <v>0</v>
      </c>
      <c r="S8424" s="5">
        <f t="shared" si="1189"/>
        <v>460.18742586520852</v>
      </c>
      <c r="T8424" s="5">
        <f t="shared" si="1190"/>
        <v>487.20077413479089</v>
      </c>
      <c r="U8424" s="5">
        <f>IF(O8424&gt;P8424,IF(V8423*($B$6/100)&gt;=O8424-P8424,(O8424-P8424), V8423*($B$6/100)), 0)</f>
        <v>0</v>
      </c>
      <c r="V8424" s="5">
        <f>V8423+(T8424*($B$5/100))-(U8424/($B$6/100))</f>
        <v>341.04054189435362</v>
      </c>
      <c r="W8424" s="5">
        <f t="shared" si="1191"/>
        <v>8.5260135473588399</v>
      </c>
    </row>
    <row r="8425" spans="4:23" x14ac:dyDescent="0.25">
      <c r="D8425">
        <f t="shared" si="1192"/>
        <v>8423</v>
      </c>
      <c r="E8425" s="3">
        <v>44181</v>
      </c>
      <c r="F8425" s="4">
        <v>0.91666666666666663</v>
      </c>
      <c r="G8425">
        <v>60</v>
      </c>
      <c r="H8425">
        <v>0</v>
      </c>
      <c r="I8425" s="5">
        <f t="shared" si="1187"/>
        <v>8</v>
      </c>
      <c r="J8425" s="22">
        <v>0</v>
      </c>
      <c r="K8425">
        <v>2.1321000000000003E-4</v>
      </c>
      <c r="L8425" s="5" cm="1">
        <f t="array" ref="L8425">_xlfn.IFS(I8425=0, 0, I8425&gt;34, 0, AND(I8425&gt;0, I8425&lt;35), VLOOKUP(I8425, $A$63:$C$96, 3))</f>
        <v>7160</v>
      </c>
      <c r="M8425" s="5">
        <f t="shared" si="1186"/>
        <v>0</v>
      </c>
      <c r="N8425" s="5">
        <v>3836.2840520878108</v>
      </c>
      <c r="O8425" s="5">
        <f t="shared" si="1193"/>
        <v>6006.1257000000014</v>
      </c>
      <c r="P8425" s="5">
        <f t="shared" si="1194"/>
        <v>6006.1257000000014</v>
      </c>
      <c r="Q8425" s="5">
        <f t="shared" si="1188"/>
        <v>487.20077413479089</v>
      </c>
      <c r="R8425" s="5">
        <f>IF(O8425&gt;(P8425+U8425),O8425-P8425-U8425, 0)</f>
        <v>0</v>
      </c>
      <c r="S8425" s="5">
        <f t="shared" si="1189"/>
        <v>666.67352586520769</v>
      </c>
      <c r="T8425" s="5">
        <f t="shared" si="1190"/>
        <v>487.20077413479089</v>
      </c>
      <c r="U8425" s="5">
        <f>IF(O8425&gt;P8425,IF(V8424*($B$6/100)&gt;=O8425-P8425,(O8425-P8425), V8424*($B$6/100)), 0)</f>
        <v>0</v>
      </c>
      <c r="V8425" s="5">
        <f>V8424+(T8425*($B$5/100))-(U8425/($B$6/100))</f>
        <v>682.08108378870725</v>
      </c>
      <c r="W8425" s="5">
        <f t="shared" si="1191"/>
        <v>17.05202709471768</v>
      </c>
    </row>
    <row r="8426" spans="4:23" x14ac:dyDescent="0.25">
      <c r="D8426">
        <f t="shared" si="1192"/>
        <v>8424</v>
      </c>
      <c r="E8426" s="3">
        <v>44181</v>
      </c>
      <c r="F8426" s="4">
        <v>0.95833333333333337</v>
      </c>
      <c r="G8426">
        <v>60</v>
      </c>
      <c r="H8426">
        <v>0</v>
      </c>
      <c r="I8426" s="5">
        <f t="shared" si="1187"/>
        <v>8</v>
      </c>
      <c r="J8426" s="22">
        <v>0</v>
      </c>
      <c r="K8426">
        <v>1.9158999999999997E-4</v>
      </c>
      <c r="L8426" s="5" cm="1">
        <f t="array" ref="L8426">_xlfn.IFS(I8426=0, 0, I8426&gt;34, 0, AND(I8426&gt;0, I8426&lt;35), VLOOKUP(I8426, $A$63:$C$96, 3))</f>
        <v>7160</v>
      </c>
      <c r="M8426" s="5">
        <f t="shared" si="1186"/>
        <v>0</v>
      </c>
      <c r="N8426" s="5">
        <v>3117.9381356663562</v>
      </c>
      <c r="O8426" s="5">
        <f t="shared" si="1193"/>
        <v>5397.0902999999998</v>
      </c>
      <c r="P8426" s="5">
        <f t="shared" si="1194"/>
        <v>5397.0902999999998</v>
      </c>
      <c r="Q8426" s="5">
        <f t="shared" si="1188"/>
        <v>487.20077413479089</v>
      </c>
      <c r="R8426" s="5">
        <f>IF(O8426&gt;(P8426+U8426),O8426-P8426-U8426, 0)</f>
        <v>0</v>
      </c>
      <c r="S8426" s="5">
        <f t="shared" si="1189"/>
        <v>1275.7089258652093</v>
      </c>
      <c r="T8426" s="5">
        <f t="shared" si="1190"/>
        <v>487.20077413479089</v>
      </c>
      <c r="U8426" s="5">
        <f>IF(O8426&gt;P8426,IF(V8425*($B$6/100)&gt;=O8426-P8426,(O8426-P8426), V8425*($B$6/100)), 0)</f>
        <v>0</v>
      </c>
      <c r="V8426" s="5">
        <f>V8425+(T8426*($B$5/100))-(U8426/($B$6/100))</f>
        <v>1023.1216256830609</v>
      </c>
      <c r="W8426" s="5">
        <f t="shared" si="1191"/>
        <v>25.578040642076523</v>
      </c>
    </row>
    <row r="8427" spans="4:23" x14ac:dyDescent="0.25">
      <c r="D8427">
        <f t="shared" si="1192"/>
        <v>8425</v>
      </c>
      <c r="E8427" s="3">
        <v>44182</v>
      </c>
      <c r="F8427" s="4">
        <v>0</v>
      </c>
      <c r="G8427">
        <v>50</v>
      </c>
      <c r="H8427">
        <v>0</v>
      </c>
      <c r="I8427" s="5">
        <f t="shared" si="1187"/>
        <v>7</v>
      </c>
      <c r="J8427" s="22">
        <v>0</v>
      </c>
      <c r="K8427">
        <v>1.5370999999999999E-4</v>
      </c>
      <c r="L8427" s="5" cm="1">
        <f t="array" ref="L8427">_xlfn.IFS(I8427=0, 0, I8427&gt;34, 0, AND(I8427&gt;0, I8427&lt;35), VLOOKUP(I8427, $A$63:$C$96, 3))</f>
        <v>4800</v>
      </c>
      <c r="M8427" s="5">
        <f t="shared" si="1186"/>
        <v>0</v>
      </c>
      <c r="N8427" s="5">
        <v>2337.1865820762246</v>
      </c>
      <c r="O8427" s="5">
        <f t="shared" si="1193"/>
        <v>4330.0106999999998</v>
      </c>
      <c r="P8427" s="5">
        <f t="shared" si="1194"/>
        <v>4330.0106999999998</v>
      </c>
      <c r="Q8427" s="5">
        <f t="shared" si="1188"/>
        <v>469.98930000000018</v>
      </c>
      <c r="R8427" s="5">
        <f>IF(O8427&gt;(P8427+U8427),O8427-P8427-U8427, 0)</f>
        <v>0</v>
      </c>
      <c r="S8427" s="5">
        <f t="shared" si="1189"/>
        <v>0</v>
      </c>
      <c r="T8427" s="5">
        <f t="shared" si="1190"/>
        <v>469.98930000000018</v>
      </c>
      <c r="U8427" s="5">
        <f>IF(O8427&gt;P8427,IF(V8426*($B$6/100)&gt;=O8427-P8427,(O8427-P8427), V8426*($B$6/100)), 0)</f>
        <v>0</v>
      </c>
      <c r="V8427" s="5">
        <f>V8426+(T8427*($B$5/100))-(U8427/($B$6/100))</f>
        <v>1352.114135683061</v>
      </c>
      <c r="W8427" s="5">
        <f t="shared" si="1191"/>
        <v>33.802853392076528</v>
      </c>
    </row>
    <row r="8428" spans="4:23" x14ac:dyDescent="0.25">
      <c r="D8428">
        <f t="shared" si="1192"/>
        <v>8426</v>
      </c>
      <c r="E8428" s="3">
        <v>44182</v>
      </c>
      <c r="F8428" s="4">
        <v>4.1666666666666664E-2</v>
      </c>
      <c r="G8428">
        <v>40</v>
      </c>
      <c r="H8428">
        <v>0</v>
      </c>
      <c r="I8428" s="5">
        <f t="shared" si="1187"/>
        <v>6</v>
      </c>
      <c r="J8428" s="22">
        <v>0</v>
      </c>
      <c r="K8428">
        <v>1.1463000000000001E-4</v>
      </c>
      <c r="L8428" s="5" cm="1">
        <f t="array" ref="L8428">_xlfn.IFS(I8428=0, 0, I8428&gt;34, 0, AND(I8428&gt;0, I8428&lt;35), VLOOKUP(I8428, $A$63:$C$96, 3))</f>
        <v>2980</v>
      </c>
      <c r="M8428" s="5">
        <f t="shared" si="1186"/>
        <v>0</v>
      </c>
      <c r="N8428" s="5">
        <v>2035.3706005080969</v>
      </c>
      <c r="O8428" s="5">
        <f t="shared" si="1193"/>
        <v>3229.1271000000002</v>
      </c>
      <c r="P8428" s="5">
        <f t="shared" si="1194"/>
        <v>2980</v>
      </c>
      <c r="Q8428" s="5">
        <f t="shared" si="1188"/>
        <v>0</v>
      </c>
      <c r="R8428" s="5">
        <f>IF(O8428&gt;(P8428+U8428),O8428-P8428-U8428, 0)</f>
        <v>0</v>
      </c>
      <c r="S8428" s="5">
        <f t="shared" si="1189"/>
        <v>0</v>
      </c>
      <c r="T8428" s="5">
        <f t="shared" si="1190"/>
        <v>0</v>
      </c>
      <c r="U8428" s="5">
        <f>IF(O8428&gt;P8428,IF(V8427*($B$6/100)&gt;=O8428-P8428,(O8428-P8428), V8427*($B$6/100)), 0)</f>
        <v>249.12710000000015</v>
      </c>
      <c r="V8428" s="5">
        <f>V8427+(T8428*($B$5/100))-(U8428/($B$6/100))</f>
        <v>996.21827854020364</v>
      </c>
      <c r="W8428" s="5">
        <f t="shared" si="1191"/>
        <v>24.905456963505092</v>
      </c>
    </row>
    <row r="8429" spans="4:23" x14ac:dyDescent="0.25">
      <c r="D8429">
        <f t="shared" si="1192"/>
        <v>8427</v>
      </c>
      <c r="E8429" s="3">
        <v>44182</v>
      </c>
      <c r="F8429" s="4">
        <v>8.3333333333333329E-2</v>
      </c>
      <c r="G8429">
        <v>40</v>
      </c>
      <c r="H8429">
        <v>0</v>
      </c>
      <c r="I8429" s="5">
        <f t="shared" si="1187"/>
        <v>6</v>
      </c>
      <c r="J8429" s="22">
        <v>0</v>
      </c>
      <c r="K8429">
        <v>9.0180000000000007E-5</v>
      </c>
      <c r="L8429" s="5" cm="1">
        <f t="array" ref="L8429">_xlfn.IFS(I8429=0, 0, I8429&gt;34, 0, AND(I8429&gt;0, I8429&lt;35), VLOOKUP(I8429, $A$63:$C$96, 3))</f>
        <v>2980</v>
      </c>
      <c r="M8429" s="5">
        <f t="shared" si="1186"/>
        <v>0</v>
      </c>
      <c r="N8429" s="5">
        <v>1934.9169477765586</v>
      </c>
      <c r="O8429" s="5">
        <f t="shared" si="1193"/>
        <v>2540.3706000000002</v>
      </c>
      <c r="P8429" s="5">
        <f t="shared" si="1194"/>
        <v>2540.3706000000002</v>
      </c>
      <c r="Q8429" s="5">
        <f t="shared" si="1188"/>
        <v>439.62939999999981</v>
      </c>
      <c r="R8429" s="5">
        <f>IF(O8429&gt;(P8429+U8429),O8429-P8429-U8429, 0)</f>
        <v>0</v>
      </c>
      <c r="S8429" s="5">
        <f t="shared" si="1189"/>
        <v>0</v>
      </c>
      <c r="T8429" s="5">
        <f t="shared" si="1190"/>
        <v>439.62939999999981</v>
      </c>
      <c r="U8429" s="5">
        <f>IF(O8429&gt;P8429,IF(V8428*($B$6/100)&gt;=O8429-P8429,(O8429-P8429), V8428*($B$6/100)), 0)</f>
        <v>0</v>
      </c>
      <c r="V8429" s="5">
        <f>V8428+(T8429*($B$5/100))-(U8429/($B$6/100))</f>
        <v>1303.9588585402034</v>
      </c>
      <c r="W8429" s="5">
        <f t="shared" si="1191"/>
        <v>32.598971463505087</v>
      </c>
    </row>
    <row r="8430" spans="4:23" x14ac:dyDescent="0.25">
      <c r="D8430">
        <f t="shared" si="1192"/>
        <v>8428</v>
      </c>
      <c r="E8430" s="3">
        <v>44182</v>
      </c>
      <c r="F8430" s="4">
        <v>0.125</v>
      </c>
      <c r="G8430">
        <v>30</v>
      </c>
      <c r="H8430">
        <v>0</v>
      </c>
      <c r="I8430" s="5">
        <f t="shared" si="1187"/>
        <v>4</v>
      </c>
      <c r="J8430" s="22">
        <v>0</v>
      </c>
      <c r="K8430">
        <v>7.7479999999999997E-5</v>
      </c>
      <c r="L8430" s="5" cm="1">
        <f t="array" ref="L8430">_xlfn.IFS(I8430=0, 0, I8430&gt;34, 0, AND(I8430&gt;0, I8430&lt;35), VLOOKUP(I8430, $A$63:$C$96, 3))</f>
        <v>740</v>
      </c>
      <c r="M8430" s="5">
        <f t="shared" si="1186"/>
        <v>0</v>
      </c>
      <c r="N8430" s="5">
        <v>1953.1282270929196</v>
      </c>
      <c r="O8430" s="5">
        <f t="shared" si="1193"/>
        <v>2182.6116000000002</v>
      </c>
      <c r="P8430" s="5">
        <f t="shared" si="1194"/>
        <v>740</v>
      </c>
      <c r="Q8430" s="5">
        <f t="shared" si="1188"/>
        <v>0</v>
      </c>
      <c r="R8430" s="5">
        <f>IF(O8430&gt;(P8430+U8430),O8430-P8430-U8430, 0)</f>
        <v>529.84039902185782</v>
      </c>
      <c r="S8430" s="5">
        <f t="shared" si="1189"/>
        <v>0</v>
      </c>
      <c r="T8430" s="5">
        <f t="shared" si="1190"/>
        <v>0</v>
      </c>
      <c r="U8430" s="5">
        <f>IF(O8430&gt;P8430,IF(V8429*($B$6/100)&gt;=O8430-P8430,(O8430-P8430), V8429*($B$6/100)), 0)</f>
        <v>912.77120097814236</v>
      </c>
      <c r="V8430" s="5">
        <f>V8429+(T8430*($B$5/100))-(U8430/($B$6/100))</f>
        <v>0</v>
      </c>
      <c r="W8430" s="5">
        <f t="shared" si="1191"/>
        <v>0</v>
      </c>
    </row>
    <row r="8431" spans="4:23" x14ac:dyDescent="0.25">
      <c r="D8431">
        <f t="shared" si="1192"/>
        <v>8429</v>
      </c>
      <c r="E8431" s="3">
        <v>44182</v>
      </c>
      <c r="F8431" s="4">
        <v>0.16666666666666666</v>
      </c>
      <c r="G8431">
        <v>30</v>
      </c>
      <c r="H8431">
        <v>0</v>
      </c>
      <c r="I8431" s="5">
        <f t="shared" si="1187"/>
        <v>4</v>
      </c>
      <c r="J8431" s="22">
        <v>0</v>
      </c>
      <c r="K8431">
        <v>7.3549999999999999E-5</v>
      </c>
      <c r="L8431" s="5" cm="1">
        <f t="array" ref="L8431">_xlfn.IFS(I8431=0, 0, I8431&gt;34, 0, AND(I8431&gt;0, I8431&lt;35), VLOOKUP(I8431, $A$63:$C$96, 3))</f>
        <v>740</v>
      </c>
      <c r="M8431" s="5">
        <f t="shared" si="1186"/>
        <v>0</v>
      </c>
      <c r="N8431" s="5">
        <v>1968.2691754752432</v>
      </c>
      <c r="O8431" s="5">
        <f t="shared" si="1193"/>
        <v>2071.9034999999999</v>
      </c>
      <c r="P8431" s="5">
        <f t="shared" si="1194"/>
        <v>740</v>
      </c>
      <c r="Q8431" s="5">
        <f t="shared" si="1188"/>
        <v>0</v>
      </c>
      <c r="R8431" s="5">
        <f>IF(O8431&gt;(P8431+U8431),O8431-P8431-U8431, 0)</f>
        <v>1331.9034999999999</v>
      </c>
      <c r="S8431" s="5">
        <f t="shared" si="1189"/>
        <v>0</v>
      </c>
      <c r="T8431" s="5">
        <f t="shared" si="1190"/>
        <v>0</v>
      </c>
      <c r="U8431" s="5">
        <f>IF(O8431&gt;P8431,IF(V8430*($B$6/100)&gt;=O8431-P8431,(O8431-P8431), V8430*($B$6/100)), 0)</f>
        <v>0</v>
      </c>
      <c r="V8431" s="5">
        <f>V8430+(T8431*($B$5/100))-(U8431/($B$6/100))</f>
        <v>0</v>
      </c>
      <c r="W8431" s="5">
        <f t="shared" si="1191"/>
        <v>0</v>
      </c>
    </row>
    <row r="8432" spans="4:23" x14ac:dyDescent="0.25">
      <c r="D8432">
        <f t="shared" si="1192"/>
        <v>8430</v>
      </c>
      <c r="E8432" s="3">
        <v>44182</v>
      </c>
      <c r="F8432" s="4">
        <v>0.20833333333333334</v>
      </c>
      <c r="G8432">
        <v>40</v>
      </c>
      <c r="H8432">
        <v>0</v>
      </c>
      <c r="I8432" s="5">
        <f t="shared" si="1187"/>
        <v>6</v>
      </c>
      <c r="J8432" s="22">
        <v>0</v>
      </c>
      <c r="K8432">
        <v>7.4070000000000001E-5</v>
      </c>
      <c r="L8432" s="5" cm="1">
        <f t="array" ref="L8432">_xlfn.IFS(I8432=0, 0, I8432&gt;34, 0, AND(I8432&gt;0, I8432&lt;35), VLOOKUP(I8432, $A$63:$C$96, 3))</f>
        <v>2980</v>
      </c>
      <c r="M8432" s="5">
        <f t="shared" si="1186"/>
        <v>0</v>
      </c>
      <c r="N8432" s="5">
        <v>2102.0937763055354</v>
      </c>
      <c r="O8432" s="5">
        <f t="shared" si="1193"/>
        <v>2086.5518999999999</v>
      </c>
      <c r="P8432" s="5">
        <f t="shared" si="1194"/>
        <v>2086.5518999999999</v>
      </c>
      <c r="Q8432" s="5">
        <f t="shared" si="1188"/>
        <v>487.20077413479089</v>
      </c>
      <c r="R8432" s="5">
        <f>IF(O8432&gt;(P8432+U8432),O8432-P8432-U8432, 0)</f>
        <v>0</v>
      </c>
      <c r="S8432" s="5">
        <f t="shared" si="1189"/>
        <v>406.24732586520918</v>
      </c>
      <c r="T8432" s="5">
        <f t="shared" si="1190"/>
        <v>487.20077413479089</v>
      </c>
      <c r="U8432" s="5">
        <f>IF(O8432&gt;P8432,IF(V8431*($B$6/100)&gt;=O8432-P8432,(O8432-P8432), V8431*($B$6/100)), 0)</f>
        <v>0</v>
      </c>
      <c r="V8432" s="5">
        <f>V8431+(T8432*($B$5/100))-(U8432/($B$6/100))</f>
        <v>341.04054189435362</v>
      </c>
      <c r="W8432" s="5">
        <f t="shared" si="1191"/>
        <v>8.5260135473588399</v>
      </c>
    </row>
    <row r="8433" spans="4:23" x14ac:dyDescent="0.25">
      <c r="D8433">
        <f t="shared" si="1192"/>
        <v>8431</v>
      </c>
      <c r="E8433" s="3">
        <v>44182</v>
      </c>
      <c r="F8433" s="4">
        <v>0.25</v>
      </c>
      <c r="G8433">
        <v>30</v>
      </c>
      <c r="H8433">
        <v>0</v>
      </c>
      <c r="I8433" s="5">
        <f t="shared" si="1187"/>
        <v>4</v>
      </c>
      <c r="J8433" s="22">
        <v>0</v>
      </c>
      <c r="K8433">
        <v>8.0749999999999998E-5</v>
      </c>
      <c r="L8433" s="5" cm="1">
        <f t="array" ref="L8433">_xlfn.IFS(I8433=0, 0, I8433&gt;34, 0, AND(I8433&gt;0, I8433&lt;35), VLOOKUP(I8433, $A$63:$C$96, 3))</f>
        <v>740</v>
      </c>
      <c r="M8433" s="5">
        <f t="shared" si="1186"/>
        <v>0</v>
      </c>
      <c r="N8433" s="5">
        <v>2632.0697146471466</v>
      </c>
      <c r="O8433" s="5">
        <f t="shared" si="1193"/>
        <v>2274.7275</v>
      </c>
      <c r="P8433" s="5">
        <f t="shared" si="1194"/>
        <v>740</v>
      </c>
      <c r="Q8433" s="5">
        <f t="shared" si="1188"/>
        <v>0</v>
      </c>
      <c r="R8433" s="5">
        <f>IF(O8433&gt;(P8433+U8433),O8433-P8433-U8433, 0)</f>
        <v>1295.9991206739523</v>
      </c>
      <c r="S8433" s="5">
        <f t="shared" si="1189"/>
        <v>0</v>
      </c>
      <c r="T8433" s="5">
        <f t="shared" si="1190"/>
        <v>0</v>
      </c>
      <c r="U8433" s="5">
        <f>IF(O8433&gt;P8433,IF(V8432*($B$6/100)&gt;=O8433-P8433,(O8433-P8433), V8432*($B$6/100)), 0)</f>
        <v>238.72837932604753</v>
      </c>
      <c r="V8433" s="5">
        <f>V8432+(T8433*($B$5/100))-(U8433/($B$6/100))</f>
        <v>0</v>
      </c>
      <c r="W8433" s="5">
        <f t="shared" si="1191"/>
        <v>0</v>
      </c>
    </row>
    <row r="8434" spans="4:23" x14ac:dyDescent="0.25">
      <c r="D8434">
        <f t="shared" si="1192"/>
        <v>8432</v>
      </c>
      <c r="E8434" s="3">
        <v>44182</v>
      </c>
      <c r="F8434" s="4">
        <v>0.29166666666666669</v>
      </c>
      <c r="G8434">
        <v>30</v>
      </c>
      <c r="H8434">
        <v>0</v>
      </c>
      <c r="I8434" s="5">
        <f t="shared" si="1187"/>
        <v>4</v>
      </c>
      <c r="J8434" s="22">
        <v>0</v>
      </c>
      <c r="K8434">
        <v>9.8620000000000001E-5</v>
      </c>
      <c r="L8434" s="5" cm="1">
        <f t="array" ref="L8434">_xlfn.IFS(I8434=0, 0, I8434&gt;34, 0, AND(I8434&gt;0, I8434&lt;35), VLOOKUP(I8434, $A$63:$C$96, 3))</f>
        <v>740</v>
      </c>
      <c r="M8434" s="5">
        <f t="shared" si="1186"/>
        <v>0</v>
      </c>
      <c r="N8434" s="5">
        <v>3860.9985911637323</v>
      </c>
      <c r="O8434" s="5">
        <f t="shared" si="1193"/>
        <v>2778.1253999999999</v>
      </c>
      <c r="P8434" s="5">
        <f t="shared" si="1194"/>
        <v>740</v>
      </c>
      <c r="Q8434" s="5">
        <f t="shared" si="1188"/>
        <v>0</v>
      </c>
      <c r="R8434" s="5">
        <f>IF(O8434&gt;(P8434+U8434),O8434-P8434-U8434, 0)</f>
        <v>2038.1253999999999</v>
      </c>
      <c r="S8434" s="5">
        <f t="shared" si="1189"/>
        <v>0</v>
      </c>
      <c r="T8434" s="5">
        <f t="shared" si="1190"/>
        <v>0</v>
      </c>
      <c r="U8434" s="5">
        <f>IF(O8434&gt;P8434,IF(V8433*($B$6/100)&gt;=O8434-P8434,(O8434-P8434), V8433*($B$6/100)), 0)</f>
        <v>0</v>
      </c>
      <c r="V8434" s="5">
        <f>V8433+(T8434*($B$5/100))-(U8434/($B$6/100))</f>
        <v>0</v>
      </c>
      <c r="W8434" s="5">
        <f t="shared" si="1191"/>
        <v>0</v>
      </c>
    </row>
    <row r="8435" spans="4:23" x14ac:dyDescent="0.25">
      <c r="D8435">
        <f t="shared" si="1192"/>
        <v>8433</v>
      </c>
      <c r="E8435" s="3">
        <v>44182</v>
      </c>
      <c r="F8435" s="4">
        <v>0.33333333333333331</v>
      </c>
      <c r="G8435">
        <v>40</v>
      </c>
      <c r="H8435">
        <v>0</v>
      </c>
      <c r="I8435" s="5">
        <f t="shared" si="1187"/>
        <v>6</v>
      </c>
      <c r="J8435" s="22">
        <v>0</v>
      </c>
      <c r="K8435">
        <v>1.3047999999999998E-4</v>
      </c>
      <c r="L8435" s="5" cm="1">
        <f t="array" ref="L8435">_xlfn.IFS(I8435=0, 0, I8435&gt;34, 0, AND(I8435&gt;0, I8435&lt;35), VLOOKUP(I8435, $A$63:$C$96, 3))</f>
        <v>2980</v>
      </c>
      <c r="M8435" s="5">
        <f t="shared" si="1186"/>
        <v>0</v>
      </c>
      <c r="N8435" s="5">
        <v>4727.9381029181613</v>
      </c>
      <c r="O8435" s="5">
        <f t="shared" si="1193"/>
        <v>3675.6215999999995</v>
      </c>
      <c r="P8435" s="5">
        <f t="shared" si="1194"/>
        <v>2980</v>
      </c>
      <c r="Q8435" s="5">
        <f t="shared" si="1188"/>
        <v>0</v>
      </c>
      <c r="R8435" s="5">
        <f>IF(O8435&gt;(P8435+U8435),O8435-P8435-U8435, 0)</f>
        <v>695.62159999999949</v>
      </c>
      <c r="S8435" s="5">
        <f t="shared" si="1189"/>
        <v>0</v>
      </c>
      <c r="T8435" s="5">
        <f t="shared" si="1190"/>
        <v>0</v>
      </c>
      <c r="U8435" s="5">
        <f>IF(O8435&gt;P8435,IF(V8434*($B$6/100)&gt;=O8435-P8435,(O8435-P8435), V8434*($B$6/100)), 0)</f>
        <v>0</v>
      </c>
      <c r="V8435" s="5">
        <f>V8434+(T8435*($B$5/100))-(U8435/($B$6/100))</f>
        <v>0</v>
      </c>
      <c r="W8435" s="5">
        <f t="shared" si="1191"/>
        <v>0</v>
      </c>
    </row>
    <row r="8436" spans="4:23" x14ac:dyDescent="0.25">
      <c r="D8436">
        <f t="shared" si="1192"/>
        <v>8434</v>
      </c>
      <c r="E8436" s="3">
        <v>44182</v>
      </c>
      <c r="F8436" s="4">
        <v>0.375</v>
      </c>
      <c r="G8436">
        <v>40</v>
      </c>
      <c r="H8436">
        <v>0</v>
      </c>
      <c r="I8436" s="5">
        <f t="shared" si="1187"/>
        <v>6</v>
      </c>
      <c r="J8436" s="22">
        <v>1.4846854693833111E-5</v>
      </c>
      <c r="K8436">
        <v>1.4426E-4</v>
      </c>
      <c r="L8436" s="5" cm="1">
        <f t="array" ref="L8436">_xlfn.IFS(I8436=0, 0, I8436&gt;34, 0, AND(I8436&gt;0, I8436&lt;35), VLOOKUP(I8436, $A$63:$C$96, 3))</f>
        <v>2980</v>
      </c>
      <c r="M8436" s="5">
        <f t="shared" si="1186"/>
        <v>70.522559795707281</v>
      </c>
      <c r="N8436" s="5">
        <v>5286.4138188352354</v>
      </c>
      <c r="O8436" s="5">
        <f t="shared" si="1193"/>
        <v>4063.8042</v>
      </c>
      <c r="P8436" s="5">
        <f t="shared" si="1194"/>
        <v>3050.5225597957074</v>
      </c>
      <c r="Q8436" s="5">
        <f t="shared" si="1188"/>
        <v>0</v>
      </c>
      <c r="R8436" s="5">
        <f>IF(O8436&gt;(P8436+U8436),O8436-P8436-U8436, 0)</f>
        <v>1013.2816402042927</v>
      </c>
      <c r="S8436" s="5">
        <f t="shared" si="1189"/>
        <v>0</v>
      </c>
      <c r="T8436" s="5">
        <f t="shared" si="1190"/>
        <v>0</v>
      </c>
      <c r="U8436" s="5">
        <f>IF(O8436&gt;P8436,IF(V8435*($B$6/100)&gt;=O8436-P8436,(O8436-P8436), V8435*($B$6/100)), 0)</f>
        <v>0</v>
      </c>
      <c r="V8436" s="5">
        <f>V8435+(T8436*($B$5/100))-(U8436/($B$6/100))</f>
        <v>0</v>
      </c>
      <c r="W8436" s="5">
        <f t="shared" si="1191"/>
        <v>0</v>
      </c>
    </row>
    <row r="8437" spans="4:23" x14ac:dyDescent="0.25">
      <c r="D8437">
        <f t="shared" si="1192"/>
        <v>8435</v>
      </c>
      <c r="E8437" s="3">
        <v>44182</v>
      </c>
      <c r="F8437" s="4">
        <v>0.41666666666666669</v>
      </c>
      <c r="G8437">
        <v>60</v>
      </c>
      <c r="H8437">
        <v>0</v>
      </c>
      <c r="I8437" s="5">
        <f t="shared" si="1187"/>
        <v>8</v>
      </c>
      <c r="J8437" s="22">
        <v>4.7015039863804853E-5</v>
      </c>
      <c r="K8437">
        <v>1.4436000000000001E-4</v>
      </c>
      <c r="L8437" s="5" cm="1">
        <f t="array" ref="L8437">_xlfn.IFS(I8437=0, 0, I8437&gt;34, 0, AND(I8437&gt;0, I8437&lt;35), VLOOKUP(I8437, $A$63:$C$96, 3))</f>
        <v>7160</v>
      </c>
      <c r="M8437" s="5">
        <f t="shared" si="1186"/>
        <v>223.32143935307306</v>
      </c>
      <c r="N8437" s="5">
        <v>5298.4832569572836</v>
      </c>
      <c r="O8437" s="5">
        <f t="shared" si="1193"/>
        <v>4066.6212</v>
      </c>
      <c r="P8437" s="5">
        <f t="shared" si="1194"/>
        <v>4066.6212</v>
      </c>
      <c r="Q8437" s="5">
        <f t="shared" si="1188"/>
        <v>487.20077413479089</v>
      </c>
      <c r="R8437" s="5">
        <f>IF(O8437&gt;(P8437+U8437),O8437-P8437-U8437, 0)</f>
        <v>0</v>
      </c>
      <c r="S8437" s="5">
        <f t="shared" si="1189"/>
        <v>2721.2873761020287</v>
      </c>
      <c r="T8437" s="5">
        <f t="shared" si="1190"/>
        <v>595.41286325104466</v>
      </c>
      <c r="U8437" s="5">
        <f>IF(O8437&gt;P8437,IF(V8436*($B$6/100)&gt;=O8437-P8437,(O8437-P8437), V8436*($B$6/100)), 0)</f>
        <v>0</v>
      </c>
      <c r="V8437" s="5">
        <f>V8436+(T8437*($B$5/100))-(U8437/($B$6/100))</f>
        <v>416.78900427573126</v>
      </c>
      <c r="W8437" s="5">
        <f t="shared" si="1191"/>
        <v>10.419725106893281</v>
      </c>
    </row>
    <row r="8438" spans="4:23" x14ac:dyDescent="0.25">
      <c r="D8438">
        <f t="shared" si="1192"/>
        <v>8436</v>
      </c>
      <c r="E8438" s="3">
        <v>44182</v>
      </c>
      <c r="F8438" s="4">
        <v>0.45833333333333331</v>
      </c>
      <c r="G8438">
        <v>60</v>
      </c>
      <c r="H8438">
        <v>0</v>
      </c>
      <c r="I8438" s="5">
        <f t="shared" si="1187"/>
        <v>8</v>
      </c>
      <c r="J8438" s="22">
        <v>4.4540564081499335E-5</v>
      </c>
      <c r="K8438">
        <v>1.3525000000000001E-4</v>
      </c>
      <c r="L8438" s="5" cm="1">
        <f t="array" ref="L8438">_xlfn.IFS(I8438=0, 0, I8438&gt;34, 0, AND(I8438&gt;0, I8438&lt;35), VLOOKUP(I8438, $A$63:$C$96, 3))</f>
        <v>7160</v>
      </c>
      <c r="M8438" s="5">
        <f t="shared" si="1186"/>
        <v>211.56767938712184</v>
      </c>
      <c r="N8438" s="5">
        <v>4911.2554570933917</v>
      </c>
      <c r="O8438" s="5">
        <f t="shared" si="1193"/>
        <v>3809.9925000000003</v>
      </c>
      <c r="P8438" s="5">
        <f t="shared" si="1194"/>
        <v>3809.9925000000003</v>
      </c>
      <c r="Q8438" s="5">
        <f t="shared" si="1188"/>
        <v>487.20077413479089</v>
      </c>
      <c r="R8438" s="5">
        <f>IF(O8438&gt;(P8438+U8438),O8438-P8438-U8438, 0)</f>
        <v>0</v>
      </c>
      <c r="S8438" s="5">
        <f t="shared" si="1189"/>
        <v>2522.4081738205623</v>
      </c>
      <c r="T8438" s="5">
        <f t="shared" si="1190"/>
        <v>1039.1670055665591</v>
      </c>
      <c r="U8438" s="5">
        <f>IF(O8438&gt;P8438,IF(V8437*($B$6/100)&gt;=O8438-P8438,(O8438-P8438), V8437*($B$6/100)), 0)</f>
        <v>0</v>
      </c>
      <c r="V8438" s="5">
        <f>V8437+(T8438*($B$5/100))-(U8438/($B$6/100))</f>
        <v>1144.2059081723226</v>
      </c>
      <c r="W8438" s="5">
        <f t="shared" si="1191"/>
        <v>28.605147704308063</v>
      </c>
    </row>
    <row r="8439" spans="4:23" x14ac:dyDescent="0.25">
      <c r="D8439">
        <f t="shared" si="1192"/>
        <v>8437</v>
      </c>
      <c r="E8439" s="3">
        <v>44182</v>
      </c>
      <c r="F8439" s="4">
        <v>0.5</v>
      </c>
      <c r="G8439">
        <v>50</v>
      </c>
      <c r="H8439">
        <v>2</v>
      </c>
      <c r="I8439" s="5">
        <f t="shared" si="1187"/>
        <v>7</v>
      </c>
      <c r="J8439" s="22">
        <v>8.4132176598387633E-5</v>
      </c>
      <c r="K8439">
        <v>1.2653E-4</v>
      </c>
      <c r="L8439" s="5" cm="1">
        <f t="array" ref="L8439">_xlfn.IFS(I8439=0, 0, I8439&gt;34, 0, AND(I8439&gt;0, I8439&lt;35), VLOOKUP(I8439, $A$63:$C$96, 3))</f>
        <v>4800</v>
      </c>
      <c r="M8439" s="5">
        <f t="shared" si="1186"/>
        <v>399.62783884234125</v>
      </c>
      <c r="N8439" s="5">
        <v>4821.8751779274089</v>
      </c>
      <c r="O8439" s="5">
        <f t="shared" si="1193"/>
        <v>3564.3501000000001</v>
      </c>
      <c r="P8439" s="5">
        <f t="shared" si="1194"/>
        <v>3564.3501000000001</v>
      </c>
      <c r="Q8439" s="5">
        <f t="shared" si="1188"/>
        <v>487.20077413479089</v>
      </c>
      <c r="R8439" s="5">
        <f>IF(O8439&gt;(P8439+U8439),O8439-P8439-U8439, 0)</f>
        <v>0</v>
      </c>
      <c r="S8439" s="5">
        <f t="shared" si="1189"/>
        <v>1148.0769647075506</v>
      </c>
      <c r="T8439" s="5">
        <f t="shared" si="1190"/>
        <v>487.20077413479089</v>
      </c>
      <c r="U8439" s="5">
        <f>IF(O8439&gt;P8439,IF(V8438*($B$6/100)&gt;=O8439-P8439,(O8439-P8439), V8438*($B$6/100)), 0)</f>
        <v>0</v>
      </c>
      <c r="V8439" s="5">
        <f>V8438+(T8439*($B$5/100))-(U8439/($B$6/100))</f>
        <v>1485.2464500666761</v>
      </c>
      <c r="W8439" s="5">
        <f t="shared" si="1191"/>
        <v>37.131161251666903</v>
      </c>
    </row>
    <row r="8440" spans="4:23" x14ac:dyDescent="0.25">
      <c r="D8440">
        <f t="shared" si="1192"/>
        <v>8438</v>
      </c>
      <c r="E8440" s="3">
        <v>44182</v>
      </c>
      <c r="F8440" s="4">
        <v>0.54166666666666663</v>
      </c>
      <c r="G8440">
        <v>60</v>
      </c>
      <c r="H8440">
        <v>3</v>
      </c>
      <c r="I8440" s="5">
        <f t="shared" si="1187"/>
        <v>8</v>
      </c>
      <c r="J8440" s="22">
        <v>1.0392798285683178E-4</v>
      </c>
      <c r="K8440">
        <v>1.259E-4</v>
      </c>
      <c r="L8440" s="5" cm="1">
        <f t="array" ref="L8440">_xlfn.IFS(I8440=0, 0, I8440&gt;34, 0, AND(I8440&gt;0, I8440&lt;35), VLOOKUP(I8440, $A$63:$C$96, 3))</f>
        <v>7160</v>
      </c>
      <c r="M8440" s="5">
        <f t="shared" si="1186"/>
        <v>493.65791856995094</v>
      </c>
      <c r="N8440" s="5">
        <v>4564.2591138924336</v>
      </c>
      <c r="O8440" s="5">
        <f t="shared" si="1193"/>
        <v>3546.6029999999996</v>
      </c>
      <c r="P8440" s="5">
        <f t="shared" si="1194"/>
        <v>3546.6029999999996</v>
      </c>
      <c r="Q8440" s="5">
        <f t="shared" si="1188"/>
        <v>487.20077413479089</v>
      </c>
      <c r="R8440" s="5">
        <f>IF(O8440&gt;(P8440+U8440),O8440-P8440-U8440, 0)</f>
        <v>0</v>
      </c>
      <c r="S8440" s="5">
        <f t="shared" si="1189"/>
        <v>2344.1917442288614</v>
      </c>
      <c r="T8440" s="5">
        <f t="shared" si="1190"/>
        <v>1762.8631743410897</v>
      </c>
      <c r="U8440" s="5">
        <f>IF(O8440&gt;P8440,IF(V8439*($B$6/100)&gt;=O8440-P8440,(O8440-P8440), V8439*($B$6/100)), 0)</f>
        <v>0</v>
      </c>
      <c r="V8440" s="5">
        <f>V8439+(T8440*($B$5/100))-(U8440/($B$6/100))</f>
        <v>2719.2506721054388</v>
      </c>
      <c r="W8440" s="5">
        <f t="shared" si="1191"/>
        <v>67.981266802635972</v>
      </c>
    </row>
    <row r="8441" spans="4:23" x14ac:dyDescent="0.25">
      <c r="D8441">
        <f t="shared" si="1192"/>
        <v>8439</v>
      </c>
      <c r="E8441" s="3">
        <v>44182</v>
      </c>
      <c r="F8441" s="4">
        <v>0.58333333333333337</v>
      </c>
      <c r="G8441">
        <v>60</v>
      </c>
      <c r="H8441">
        <v>2</v>
      </c>
      <c r="I8441" s="5">
        <f t="shared" si="1187"/>
        <v>8</v>
      </c>
      <c r="J8441" s="22">
        <v>4.9489515646110371E-5</v>
      </c>
      <c r="K8441">
        <v>1.2444999999999999E-4</v>
      </c>
      <c r="L8441" s="5" cm="1">
        <f t="array" ref="L8441">_xlfn.IFS(I8441=0, 0, I8441&gt;34, 0, AND(I8441&gt;0, I8441&lt;35), VLOOKUP(I8441, $A$63:$C$96, 3))</f>
        <v>7160</v>
      </c>
      <c r="M8441" s="5">
        <f t="shared" si="1186"/>
        <v>235.07519931902425</v>
      </c>
      <c r="N8441" s="5">
        <v>3735.2823046792209</v>
      </c>
      <c r="O8441" s="5">
        <f t="shared" si="1193"/>
        <v>3505.7564999999995</v>
      </c>
      <c r="P8441" s="5">
        <f t="shared" si="1194"/>
        <v>3505.7564999999995</v>
      </c>
      <c r="Q8441" s="5">
        <f t="shared" si="1188"/>
        <v>487.20077413479089</v>
      </c>
      <c r="R8441" s="5">
        <f>IF(O8441&gt;(P8441+U8441),O8441-P8441-U8441, 0)</f>
        <v>0</v>
      </c>
      <c r="S8441" s="5">
        <f t="shared" si="1189"/>
        <v>1918.4313866716075</v>
      </c>
      <c r="T8441" s="5">
        <f t="shared" si="1190"/>
        <v>1970.8873126474173</v>
      </c>
      <c r="U8441" s="5">
        <f>IF(O8441&gt;P8441,IF(V8440*($B$6/100)&gt;=O8441-P8441,(O8441-P8441), V8440*($B$6/100)), 0)</f>
        <v>0</v>
      </c>
      <c r="V8441" s="5">
        <f>V8440+(T8441*($B$5/100))-(U8441/($B$6/100))</f>
        <v>4098.8717909586303</v>
      </c>
      <c r="W8441" s="5">
        <f t="shared" si="1191"/>
        <v>102.47179477396575</v>
      </c>
    </row>
    <row r="8442" spans="4:23" x14ac:dyDescent="0.25">
      <c r="D8442">
        <f t="shared" si="1192"/>
        <v>8440</v>
      </c>
      <c r="E8442" s="3">
        <v>44182</v>
      </c>
      <c r="F8442" s="4">
        <v>0.625</v>
      </c>
      <c r="G8442">
        <v>60</v>
      </c>
      <c r="H8442">
        <v>0</v>
      </c>
      <c r="I8442" s="5">
        <f t="shared" si="1187"/>
        <v>8</v>
      </c>
      <c r="J8442" s="22">
        <v>1.9795806258444149E-5</v>
      </c>
      <c r="K8442">
        <v>1.2554999999999999E-4</v>
      </c>
      <c r="L8442" s="5" cm="1">
        <f t="array" ref="L8442">_xlfn.IFS(I8442=0, 0, I8442&gt;34, 0, AND(I8442&gt;0, I8442&lt;35), VLOOKUP(I8442, $A$63:$C$96, 3))</f>
        <v>7160</v>
      </c>
      <c r="M8442" s="5">
        <f t="shared" si="1186"/>
        <v>94.030079727609717</v>
      </c>
      <c r="N8442" s="5">
        <v>4050.7420350437601</v>
      </c>
      <c r="O8442" s="5">
        <f t="shared" si="1193"/>
        <v>3536.7434999999996</v>
      </c>
      <c r="P8442" s="5">
        <f t="shared" si="1194"/>
        <v>3536.7434999999996</v>
      </c>
      <c r="Q8442" s="5">
        <f t="shared" si="1188"/>
        <v>487.20077413479089</v>
      </c>
      <c r="R8442" s="5">
        <f>IF(O8442&gt;(P8442+U8442),O8442-P8442-U8442, 0)</f>
        <v>0</v>
      </c>
      <c r="S8442" s="5">
        <f t="shared" si="1189"/>
        <v>2080.4506930046709</v>
      </c>
      <c r="T8442" s="5">
        <f t="shared" si="1190"/>
        <v>1636.835886722939</v>
      </c>
      <c r="U8442" s="5">
        <f>IF(O8442&gt;P8442,IF(V8441*($B$6/100)&gt;=O8442-P8442,(O8442-P8442), V8441*($B$6/100)), 0)</f>
        <v>0</v>
      </c>
      <c r="V8442" s="5">
        <f>V8441+(T8442*($B$5/100))-(U8442/($B$6/100))</f>
        <v>5244.6569116646879</v>
      </c>
      <c r="W8442" s="5">
        <f t="shared" si="1191"/>
        <v>131.1164227916172</v>
      </c>
    </row>
    <row r="8443" spans="4:23" x14ac:dyDescent="0.25">
      <c r="D8443">
        <f t="shared" si="1192"/>
        <v>8441</v>
      </c>
      <c r="E8443" s="3">
        <v>44182</v>
      </c>
      <c r="F8443" s="4">
        <v>0.66666666666666663</v>
      </c>
      <c r="G8443">
        <v>60</v>
      </c>
      <c r="H8443">
        <v>0</v>
      </c>
      <c r="I8443" s="5">
        <f t="shared" si="1187"/>
        <v>8</v>
      </c>
      <c r="J8443" s="22">
        <v>2.4744757823055187E-6</v>
      </c>
      <c r="K8443">
        <v>1.3747E-4</v>
      </c>
      <c r="L8443" s="5" cm="1">
        <f t="array" ref="L8443">_xlfn.IFS(I8443=0, 0, I8443&gt;34, 0, AND(I8443&gt;0, I8443&lt;35), VLOOKUP(I8443, $A$63:$C$96, 3))</f>
        <v>7160</v>
      </c>
      <c r="M8443" s="5">
        <f t="shared" si="1186"/>
        <v>11.753759965951215</v>
      </c>
      <c r="N8443" s="5">
        <v>4455.394775991439</v>
      </c>
      <c r="O8443" s="5">
        <f t="shared" si="1193"/>
        <v>3872.5299</v>
      </c>
      <c r="P8443" s="5">
        <f t="shared" si="1194"/>
        <v>3872.5299</v>
      </c>
      <c r="Q8443" s="5">
        <f t="shared" si="1188"/>
        <v>487.20077413479089</v>
      </c>
      <c r="R8443" s="5">
        <f>IF(O8443&gt;(P8443+U8443),O8443-P8443-U8443, 0)</f>
        <v>0</v>
      </c>
      <c r="S8443" s="5">
        <f t="shared" si="1189"/>
        <v>2288.2793002197795</v>
      </c>
      <c r="T8443" s="5">
        <f t="shared" si="1190"/>
        <v>1010.9445597461713</v>
      </c>
      <c r="U8443" s="5">
        <f>IF(O8443&gt;P8443,IF(V8442*($B$6/100)&gt;=O8443-P8443,(O8443-P8443), V8442*($B$6/100)), 0)</f>
        <v>0</v>
      </c>
      <c r="V8443" s="5">
        <f>V8442+(T8443*($B$5/100))-(U8443/($B$6/100))</f>
        <v>5952.3181034870076</v>
      </c>
      <c r="W8443" s="5">
        <f t="shared" si="1191"/>
        <v>148.80795258717518</v>
      </c>
    </row>
    <row r="8444" spans="4:23" x14ac:dyDescent="0.25">
      <c r="D8444">
        <f t="shared" si="1192"/>
        <v>8442</v>
      </c>
      <c r="E8444" s="3">
        <v>44182</v>
      </c>
      <c r="F8444" s="4">
        <v>0.70833333333333337</v>
      </c>
      <c r="G8444">
        <v>60</v>
      </c>
      <c r="H8444">
        <v>0</v>
      </c>
      <c r="I8444" s="5">
        <f t="shared" si="1187"/>
        <v>8</v>
      </c>
      <c r="J8444" s="22">
        <v>0</v>
      </c>
      <c r="K8444">
        <v>1.7794000000000002E-4</v>
      </c>
      <c r="L8444" s="5" cm="1">
        <f t="array" ref="L8444">_xlfn.IFS(I8444=0, 0, I8444&gt;34, 0, AND(I8444&gt;0, I8444&lt;35), VLOOKUP(I8444, $A$63:$C$96, 3))</f>
        <v>7160</v>
      </c>
      <c r="M8444" s="5">
        <f t="shared" si="1186"/>
        <v>0</v>
      </c>
      <c r="N8444" s="5">
        <v>4924.1399837369454</v>
      </c>
      <c r="O8444" s="5">
        <f t="shared" si="1193"/>
        <v>5012.5698000000002</v>
      </c>
      <c r="P8444" s="5">
        <f t="shared" si="1194"/>
        <v>5012.5698000000002</v>
      </c>
      <c r="Q8444" s="5">
        <f t="shared" si="1188"/>
        <v>487.20077413479089</v>
      </c>
      <c r="R8444" s="5">
        <f>IF(O8444&gt;(P8444+U8444),O8444-P8444-U8444, 0)</f>
        <v>0</v>
      </c>
      <c r="S8444" s="5">
        <f t="shared" si="1189"/>
        <v>1660.2294258652089</v>
      </c>
      <c r="T8444" s="5">
        <f t="shared" si="1190"/>
        <v>487.20077413479089</v>
      </c>
      <c r="U8444" s="5">
        <f>IF(O8444&gt;P8444,IF(V8443*($B$6/100)&gt;=O8444-P8444,(O8444-P8444), V8443*($B$6/100)), 0)</f>
        <v>0</v>
      </c>
      <c r="V8444" s="5">
        <f>V8443+(T8444*($B$5/100))-(U8444/($B$6/100))</f>
        <v>6293.3586453813614</v>
      </c>
      <c r="W8444" s="5">
        <f t="shared" si="1191"/>
        <v>157.33396613453402</v>
      </c>
    </row>
    <row r="8445" spans="4:23" x14ac:dyDescent="0.25">
      <c r="D8445">
        <f t="shared" si="1192"/>
        <v>8443</v>
      </c>
      <c r="E8445" s="3">
        <v>44182</v>
      </c>
      <c r="F8445" s="4">
        <v>0.75</v>
      </c>
      <c r="G8445">
        <v>60</v>
      </c>
      <c r="H8445">
        <v>0</v>
      </c>
      <c r="I8445" s="5">
        <f t="shared" si="1187"/>
        <v>8</v>
      </c>
      <c r="J8445" s="22">
        <v>0</v>
      </c>
      <c r="K8445">
        <v>2.3822999999999997E-4</v>
      </c>
      <c r="L8445" s="5" cm="1">
        <f t="array" ref="L8445">_xlfn.IFS(I8445=0, 0, I8445&gt;34, 0, AND(I8445&gt;0, I8445&lt;35), VLOOKUP(I8445, $A$63:$C$96, 3))</f>
        <v>7160</v>
      </c>
      <c r="M8445" s="5">
        <f t="shared" si="1186"/>
        <v>0</v>
      </c>
      <c r="N8445" s="5">
        <v>5097.6357489503143</v>
      </c>
      <c r="O8445" s="5">
        <f t="shared" si="1193"/>
        <v>6710.9390999999996</v>
      </c>
      <c r="P8445" s="5">
        <f t="shared" si="1194"/>
        <v>6710.9390999999996</v>
      </c>
      <c r="Q8445" s="5">
        <f t="shared" si="1188"/>
        <v>449.0609000000004</v>
      </c>
      <c r="R8445" s="5">
        <f>IF(O8445&gt;(P8445+U8445),O8445-P8445-U8445, 0)</f>
        <v>0</v>
      </c>
      <c r="S8445" s="5">
        <f t="shared" si="1189"/>
        <v>0</v>
      </c>
      <c r="T8445" s="5">
        <f t="shared" si="1190"/>
        <v>449.0609000000004</v>
      </c>
      <c r="U8445" s="5">
        <f>IF(O8445&gt;P8445,IF(V8444*($B$6/100)&gt;=O8445-P8445,(O8445-P8445), V8444*($B$6/100)), 0)</f>
        <v>0</v>
      </c>
      <c r="V8445" s="5">
        <f>V8444+(T8445*($B$5/100))-(U8445/($B$6/100))</f>
        <v>6607.7012753813615</v>
      </c>
      <c r="W8445" s="5">
        <f t="shared" si="1191"/>
        <v>165.19253188453405</v>
      </c>
    </row>
    <row r="8446" spans="4:23" x14ac:dyDescent="0.25">
      <c r="D8446">
        <f t="shared" si="1192"/>
        <v>8444</v>
      </c>
      <c r="E8446" s="3">
        <v>44182</v>
      </c>
      <c r="F8446" s="4">
        <v>0.79166666666666663</v>
      </c>
      <c r="G8446">
        <v>50</v>
      </c>
      <c r="H8446">
        <v>0</v>
      </c>
      <c r="I8446" s="5">
        <f t="shared" si="1187"/>
        <v>7</v>
      </c>
      <c r="J8446" s="22">
        <v>0</v>
      </c>
      <c r="K8446">
        <v>2.3869999999999997E-4</v>
      </c>
      <c r="L8446" s="5" cm="1">
        <f t="array" ref="L8446">_xlfn.IFS(I8446=0, 0, I8446&gt;34, 0, AND(I8446&gt;0, I8446&lt;35), VLOOKUP(I8446, $A$63:$C$96, 3))</f>
        <v>4800</v>
      </c>
      <c r="M8446" s="5">
        <f t="shared" si="1186"/>
        <v>0</v>
      </c>
      <c r="N8446" s="5">
        <v>4875.4749348963405</v>
      </c>
      <c r="O8446" s="5">
        <f t="shared" si="1193"/>
        <v>6724.1789999999992</v>
      </c>
      <c r="P8446" s="5">
        <f t="shared" si="1194"/>
        <v>4800</v>
      </c>
      <c r="Q8446" s="5">
        <f t="shared" si="1188"/>
        <v>0</v>
      </c>
      <c r="R8446" s="5">
        <f>IF(O8446&gt;(P8446+U8446),O8446-P8446-U8446, 0)</f>
        <v>0</v>
      </c>
      <c r="S8446" s="5">
        <f t="shared" si="1189"/>
        <v>0</v>
      </c>
      <c r="T8446" s="5">
        <f t="shared" si="1190"/>
        <v>0</v>
      </c>
      <c r="U8446" s="5">
        <f>IF(O8446&gt;P8446,IF(V8445*($B$6/100)&gt;=O8446-P8446,(O8446-P8446), V8445*($B$6/100)), 0)</f>
        <v>1924.1789999999992</v>
      </c>
      <c r="V8446" s="5">
        <f>V8445+(T8446*($B$5/100))-(U8446/($B$6/100))</f>
        <v>3858.8741325242195</v>
      </c>
      <c r="W8446" s="5">
        <f t="shared" si="1191"/>
        <v>96.471853313105484</v>
      </c>
    </row>
    <row r="8447" spans="4:23" x14ac:dyDescent="0.25">
      <c r="D8447">
        <f t="shared" si="1192"/>
        <v>8445</v>
      </c>
      <c r="E8447" s="3">
        <v>44182</v>
      </c>
      <c r="F8447" s="4">
        <v>0.83333333333333337</v>
      </c>
      <c r="G8447">
        <v>40</v>
      </c>
      <c r="H8447">
        <v>0</v>
      </c>
      <c r="I8447" s="5">
        <f t="shared" si="1187"/>
        <v>6</v>
      </c>
      <c r="J8447" s="22">
        <v>0</v>
      </c>
      <c r="K8447">
        <v>2.2869000000000001E-4</v>
      </c>
      <c r="L8447" s="5" cm="1">
        <f t="array" ref="L8447">_xlfn.IFS(I8447=0, 0, I8447&gt;34, 0, AND(I8447&gt;0, I8447&lt;35), VLOOKUP(I8447, $A$63:$C$96, 3))</f>
        <v>2980</v>
      </c>
      <c r="M8447" s="5">
        <f t="shared" si="1186"/>
        <v>0</v>
      </c>
      <c r="N8447" s="5">
        <v>4697.5452287465951</v>
      </c>
      <c r="O8447" s="5">
        <f t="shared" si="1193"/>
        <v>6442.1972999999998</v>
      </c>
      <c r="P8447" s="5">
        <f t="shared" si="1194"/>
        <v>2980</v>
      </c>
      <c r="Q8447" s="5">
        <f t="shared" si="1188"/>
        <v>0</v>
      </c>
      <c r="R8447" s="5">
        <f>IF(O8447&gt;(P8447+U8447),O8447-P8447-U8447, 0)</f>
        <v>760.98540723304632</v>
      </c>
      <c r="S8447" s="5">
        <f t="shared" si="1189"/>
        <v>0</v>
      </c>
      <c r="T8447" s="5">
        <f t="shared" si="1190"/>
        <v>0</v>
      </c>
      <c r="U8447" s="5">
        <f>IF(O8447&gt;P8447,IF(V8446*($B$6/100)&gt;=O8447-P8447,(O8447-P8447), V8446*($B$6/100)), 0)</f>
        <v>2701.2118927669535</v>
      </c>
      <c r="V8447" s="5">
        <f>V8446+(T8447*($B$5/100))-(U8447/($B$6/100))</f>
        <v>0</v>
      </c>
      <c r="W8447" s="5">
        <f t="shared" si="1191"/>
        <v>0</v>
      </c>
    </row>
    <row r="8448" spans="4:23" x14ac:dyDescent="0.25">
      <c r="D8448">
        <f t="shared" si="1192"/>
        <v>8446</v>
      </c>
      <c r="E8448" s="3">
        <v>44182</v>
      </c>
      <c r="F8448" s="4">
        <v>0.875</v>
      </c>
      <c r="G8448">
        <v>60</v>
      </c>
      <c r="H8448">
        <v>0</v>
      </c>
      <c r="I8448" s="5">
        <f t="shared" si="1187"/>
        <v>8</v>
      </c>
      <c r="J8448" s="22">
        <v>0</v>
      </c>
      <c r="K8448">
        <v>2.1599999999999999E-4</v>
      </c>
      <c r="L8448" s="5" cm="1">
        <f t="array" ref="L8448">_xlfn.IFS(I8448=0, 0, I8448&gt;34, 0, AND(I8448&gt;0, I8448&lt;35), VLOOKUP(I8448, $A$63:$C$96, 3))</f>
        <v>7160</v>
      </c>
      <c r="M8448" s="5">
        <f t="shared" si="1186"/>
        <v>0</v>
      </c>
      <c r="N8448" s="5">
        <v>4395.9694618935591</v>
      </c>
      <c r="O8448" s="5">
        <f t="shared" si="1193"/>
        <v>6084.72</v>
      </c>
      <c r="P8448" s="5">
        <f t="shared" si="1194"/>
        <v>6084.72</v>
      </c>
      <c r="Q8448" s="5">
        <f t="shared" si="1188"/>
        <v>487.20077413479089</v>
      </c>
      <c r="R8448" s="5">
        <f>IF(O8448&gt;(P8448+U8448),O8448-P8448-U8448, 0)</f>
        <v>0</v>
      </c>
      <c r="S8448" s="5">
        <f t="shared" si="1189"/>
        <v>588.07922586520885</v>
      </c>
      <c r="T8448" s="5">
        <f t="shared" si="1190"/>
        <v>487.20077413479089</v>
      </c>
      <c r="U8448" s="5">
        <f>IF(O8448&gt;P8448,IF(V8447*($B$6/100)&gt;=O8448-P8448,(O8448-P8448), V8447*($B$6/100)), 0)</f>
        <v>0</v>
      </c>
      <c r="V8448" s="5">
        <f>V8447+(T8448*($B$5/100))-(U8448/($B$6/100))</f>
        <v>341.04054189435362</v>
      </c>
      <c r="W8448" s="5">
        <f t="shared" si="1191"/>
        <v>8.5260135473588399</v>
      </c>
    </row>
    <row r="8449" spans="4:23" x14ac:dyDescent="0.25">
      <c r="D8449">
        <f t="shared" si="1192"/>
        <v>8447</v>
      </c>
      <c r="E8449" s="3">
        <v>44182</v>
      </c>
      <c r="F8449" s="4">
        <v>0.91666666666666663</v>
      </c>
      <c r="G8449">
        <v>50</v>
      </c>
      <c r="H8449">
        <v>0</v>
      </c>
      <c r="I8449" s="5">
        <f t="shared" si="1187"/>
        <v>7</v>
      </c>
      <c r="J8449" s="22">
        <v>0</v>
      </c>
      <c r="K8449">
        <v>2.0874999999999998E-4</v>
      </c>
      <c r="L8449" s="5" cm="1">
        <f t="array" ref="L8449">_xlfn.IFS(I8449=0, 0, I8449&gt;34, 0, AND(I8449&gt;0, I8449&lt;35), VLOOKUP(I8449, $A$63:$C$96, 3))</f>
        <v>4800</v>
      </c>
      <c r="M8449" s="5">
        <f t="shared" si="1186"/>
        <v>0</v>
      </c>
      <c r="N8449" s="5">
        <v>4000.9052020371942</v>
      </c>
      <c r="O8449" s="5">
        <f t="shared" si="1193"/>
        <v>5880.4874999999993</v>
      </c>
      <c r="P8449" s="5">
        <f t="shared" si="1194"/>
        <v>4800</v>
      </c>
      <c r="Q8449" s="5">
        <f t="shared" si="1188"/>
        <v>0</v>
      </c>
      <c r="R8449" s="5">
        <f>IF(O8449&gt;(P8449+U8449),O8449-P8449-U8449, 0)</f>
        <v>841.75912067395177</v>
      </c>
      <c r="S8449" s="5">
        <f t="shared" si="1189"/>
        <v>0</v>
      </c>
      <c r="T8449" s="5">
        <f t="shared" si="1190"/>
        <v>0</v>
      </c>
      <c r="U8449" s="5">
        <f>IF(O8449&gt;P8449,IF(V8448*($B$6/100)&gt;=O8449-P8449,(O8449-P8449), V8448*($B$6/100)), 0)</f>
        <v>238.72837932604753</v>
      </c>
      <c r="V8449" s="5">
        <f>V8448+(T8449*($B$5/100))-(U8449/($B$6/100))</f>
        <v>0</v>
      </c>
      <c r="W8449" s="5">
        <f t="shared" si="1191"/>
        <v>0</v>
      </c>
    </row>
    <row r="8450" spans="4:23" x14ac:dyDescent="0.25">
      <c r="D8450">
        <f t="shared" si="1192"/>
        <v>8448</v>
      </c>
      <c r="E8450" s="3">
        <v>44182</v>
      </c>
      <c r="F8450" s="4">
        <v>0.95833333333333337</v>
      </c>
      <c r="G8450">
        <v>40</v>
      </c>
      <c r="H8450">
        <v>0</v>
      </c>
      <c r="I8450" s="5">
        <f t="shared" si="1187"/>
        <v>6</v>
      </c>
      <c r="J8450" s="22">
        <v>0</v>
      </c>
      <c r="K8450">
        <v>1.8737000000000002E-4</v>
      </c>
      <c r="L8450" s="5" cm="1">
        <f t="array" ref="L8450">_xlfn.IFS(I8450=0, 0, I8450&gt;34, 0, AND(I8450&gt;0, I8450&lt;35), VLOOKUP(I8450, $A$63:$C$96, 3))</f>
        <v>2980</v>
      </c>
      <c r="M8450" s="5">
        <f t="shared" si="1186"/>
        <v>0</v>
      </c>
      <c r="N8450" s="5">
        <v>3361.5645741747389</v>
      </c>
      <c r="O8450" s="5">
        <f t="shared" si="1193"/>
        <v>5278.2129000000004</v>
      </c>
      <c r="P8450" s="5">
        <f t="shared" si="1194"/>
        <v>2980</v>
      </c>
      <c r="Q8450" s="5">
        <f t="shared" si="1188"/>
        <v>0</v>
      </c>
      <c r="R8450" s="5">
        <f>IF(O8450&gt;(P8450+U8450),O8450-P8450-U8450, 0)</f>
        <v>2298.2129000000004</v>
      </c>
      <c r="S8450" s="5">
        <f t="shared" si="1189"/>
        <v>0</v>
      </c>
      <c r="T8450" s="5">
        <f t="shared" si="1190"/>
        <v>0</v>
      </c>
      <c r="U8450" s="5">
        <f>IF(O8450&gt;P8450,IF(V8449*($B$6/100)&gt;=O8450-P8450,(O8450-P8450), V8449*($B$6/100)), 0)</f>
        <v>0</v>
      </c>
      <c r="V8450" s="5">
        <f>V8449+(T8450*($B$5/100))-(U8450/($B$6/100))</f>
        <v>0</v>
      </c>
      <c r="W8450" s="5">
        <f t="shared" si="1191"/>
        <v>0</v>
      </c>
    </row>
    <row r="8451" spans="4:23" x14ac:dyDescent="0.25">
      <c r="D8451">
        <f t="shared" si="1192"/>
        <v>8449</v>
      </c>
      <c r="E8451" s="3">
        <v>44183</v>
      </c>
      <c r="F8451" s="4">
        <v>0</v>
      </c>
      <c r="G8451">
        <v>50</v>
      </c>
      <c r="H8451">
        <v>0</v>
      </c>
      <c r="I8451" s="5">
        <f t="shared" si="1187"/>
        <v>7</v>
      </c>
      <c r="J8451" s="22">
        <v>0</v>
      </c>
      <c r="K8451">
        <v>1.5543000000000002E-4</v>
      </c>
      <c r="L8451" s="5" cm="1">
        <f t="array" ref="L8451">_xlfn.IFS(I8451=0, 0, I8451&gt;34, 0, AND(I8451&gt;0, I8451&lt;35), VLOOKUP(I8451, $A$63:$C$96, 3))</f>
        <v>4800</v>
      </c>
      <c r="M8451" s="5">
        <f t="shared" ref="M8451:M8514" si="1195">$B$11*$B$4*J8451*1000</f>
        <v>0</v>
      </c>
      <c r="N8451" s="5">
        <v>2591.6135542170709</v>
      </c>
      <c r="O8451" s="5">
        <f t="shared" si="1193"/>
        <v>4378.4630999999999</v>
      </c>
      <c r="P8451" s="5">
        <f t="shared" si="1194"/>
        <v>4378.4630999999999</v>
      </c>
      <c r="Q8451" s="5">
        <f t="shared" si="1188"/>
        <v>421.53690000000006</v>
      </c>
      <c r="R8451" s="5">
        <f>IF(O8451&gt;(P8451+U8451),O8451-P8451-U8451, 0)</f>
        <v>0</v>
      </c>
      <c r="S8451" s="5">
        <f t="shared" si="1189"/>
        <v>0</v>
      </c>
      <c r="T8451" s="5">
        <f t="shared" si="1190"/>
        <v>421.53690000000006</v>
      </c>
      <c r="U8451" s="5">
        <f>IF(O8451&gt;P8451,IF(V8450*($B$6/100)&gt;=O8451-P8451,(O8451-P8451), V8450*($B$6/100)), 0)</f>
        <v>0</v>
      </c>
      <c r="V8451" s="5">
        <f>V8450+(T8451*($B$5/100))-(U8451/($B$6/100))</f>
        <v>295.07583</v>
      </c>
      <c r="W8451" s="5">
        <f t="shared" si="1191"/>
        <v>7.3768957500000001</v>
      </c>
    </row>
    <row r="8452" spans="4:23" x14ac:dyDescent="0.25">
      <c r="D8452">
        <f t="shared" si="1192"/>
        <v>8450</v>
      </c>
      <c r="E8452" s="3">
        <v>44183</v>
      </c>
      <c r="F8452" s="4">
        <v>4.1666666666666664E-2</v>
      </c>
      <c r="G8452">
        <v>40</v>
      </c>
      <c r="H8452">
        <v>0</v>
      </c>
      <c r="I8452" s="5">
        <f t="shared" ref="I8452:I8515" si="1196">ROUND((G8452/10)*((LN(99/0.03)/(LN(10/0.03)))),0)</f>
        <v>6</v>
      </c>
      <c r="J8452" s="22">
        <v>0</v>
      </c>
      <c r="K8452">
        <v>1.1629999999999999E-4</v>
      </c>
      <c r="L8452" s="5" cm="1">
        <f t="array" ref="L8452">_xlfn.IFS(I8452=0, 0, I8452&gt;34, 0, AND(I8452&gt;0, I8452&lt;35), VLOOKUP(I8452, $A$63:$C$96, 3))</f>
        <v>2980</v>
      </c>
      <c r="M8452" s="5">
        <f t="shared" si="1195"/>
        <v>0</v>
      </c>
      <c r="N8452" s="5">
        <v>2272.9395842303379</v>
      </c>
      <c r="O8452" s="5">
        <f t="shared" si="1193"/>
        <v>3276.1709999999998</v>
      </c>
      <c r="P8452" s="5">
        <f t="shared" si="1194"/>
        <v>2980</v>
      </c>
      <c r="Q8452" s="5">
        <f t="shared" ref="Q8452:Q8515" si="1197">IF((L8452+M8452-P8452)&lt;($B$8/100)*$B$3,L8452+M8452-P8452,($B$8/100)*$B$3)</f>
        <v>0</v>
      </c>
      <c r="R8452" s="5">
        <f>IF(O8452&gt;(P8452+U8452),O8452-P8452-U8452, 0)</f>
        <v>89.61791899999983</v>
      </c>
      <c r="S8452" s="5">
        <f t="shared" ref="S8452:S8515" si="1198">IF((IF((L8452+M8452)&gt;O8452,L8452+M8452-P8452-Q8452,0))&lt;((N8452*3.595182*($B$7/100))/($B$5/100)),L8452+M8452-P8452-Q8452, N8452*3.595182*($B$7/100)/($B$5/100))</f>
        <v>0</v>
      </c>
      <c r="T8452" s="5">
        <f t="shared" ref="T8452:T8515" si="1199">((L8452+M8452)-P8452-S8452)</f>
        <v>0</v>
      </c>
      <c r="U8452" s="5">
        <f>IF(O8452&gt;P8452,IF(V8451*($B$6/100)&gt;=O8452-P8452,(O8452-P8452), V8451*($B$6/100)), 0)</f>
        <v>206.55308099999999</v>
      </c>
      <c r="V8452" s="5">
        <f>V8451+(T8452*($B$5/100))-(U8452/($B$6/100))</f>
        <v>0</v>
      </c>
      <c r="W8452" s="5">
        <f t="shared" ref="W8452:W8515" si="1200">V8452/40</f>
        <v>0</v>
      </c>
    </row>
    <row r="8453" spans="4:23" x14ac:dyDescent="0.25">
      <c r="D8453">
        <f t="shared" ref="D8453:D8516" si="1201">D8452+1</f>
        <v>8451</v>
      </c>
      <c r="E8453" s="3">
        <v>44183</v>
      </c>
      <c r="F8453" s="4">
        <v>8.3333333333333329E-2</v>
      </c>
      <c r="G8453">
        <v>50</v>
      </c>
      <c r="H8453">
        <v>0</v>
      </c>
      <c r="I8453" s="5">
        <f t="shared" si="1196"/>
        <v>7</v>
      </c>
      <c r="J8453" s="22">
        <v>0</v>
      </c>
      <c r="K8453">
        <v>9.2070000000000004E-5</v>
      </c>
      <c r="L8453" s="5" cm="1">
        <f t="array" ref="L8453">_xlfn.IFS(I8453=0, 0, I8453&gt;34, 0, AND(I8453&gt;0, I8453&lt;35), VLOOKUP(I8453, $A$63:$C$96, 3))</f>
        <v>4800</v>
      </c>
      <c r="M8453" s="5">
        <f t="shared" si="1195"/>
        <v>0</v>
      </c>
      <c r="N8453" s="5">
        <v>2211.6792862406933</v>
      </c>
      <c r="O8453" s="5">
        <f t="shared" ref="O8453:O8516" si="1202">$B$2*K8453*1000</f>
        <v>2593.6118999999999</v>
      </c>
      <c r="P8453" s="5">
        <f t="shared" ref="P8453:P8516" si="1203">IF(O8453&gt;=(L8453+M8453),L8453+M8453,O8453)</f>
        <v>2593.6118999999999</v>
      </c>
      <c r="Q8453" s="5">
        <f t="shared" si="1197"/>
        <v>487.20077413479089</v>
      </c>
      <c r="R8453" s="5">
        <f>IF(O8453&gt;(P8453+U8453),O8453-P8453-U8453, 0)</f>
        <v>0</v>
      </c>
      <c r="S8453" s="5">
        <f t="shared" si="1198"/>
        <v>1135.9127942379125</v>
      </c>
      <c r="T8453" s="5">
        <f t="shared" si="1199"/>
        <v>1070.4753057620876</v>
      </c>
      <c r="U8453" s="5">
        <f>IF(O8453&gt;P8453,IF(V8452*($B$6/100)&gt;=O8453-P8453,(O8453-P8453), V8452*($B$6/100)), 0)</f>
        <v>0</v>
      </c>
      <c r="V8453" s="5">
        <f>V8452+(T8453*($B$5/100))-(U8453/($B$6/100))</f>
        <v>749.33271403346123</v>
      </c>
      <c r="W8453" s="5">
        <f t="shared" si="1200"/>
        <v>18.733317850836531</v>
      </c>
    </row>
    <row r="8454" spans="4:23" x14ac:dyDescent="0.25">
      <c r="D8454">
        <f t="shared" si="1201"/>
        <v>8452</v>
      </c>
      <c r="E8454" s="3">
        <v>44183</v>
      </c>
      <c r="F8454" s="4">
        <v>0.125</v>
      </c>
      <c r="G8454">
        <v>40</v>
      </c>
      <c r="H8454">
        <v>0</v>
      </c>
      <c r="I8454" s="5">
        <f t="shared" si="1196"/>
        <v>6</v>
      </c>
      <c r="J8454" s="22">
        <v>0</v>
      </c>
      <c r="K8454">
        <v>8.0229999999999996E-5</v>
      </c>
      <c r="L8454" s="5" cm="1">
        <f t="array" ref="L8454">_xlfn.IFS(I8454=0, 0, I8454&gt;34, 0, AND(I8454&gt;0, I8454&lt;35), VLOOKUP(I8454, $A$63:$C$96, 3))</f>
        <v>2980</v>
      </c>
      <c r="M8454" s="5">
        <f t="shared" si="1195"/>
        <v>0</v>
      </c>
      <c r="N8454" s="5">
        <v>2290.0933701328026</v>
      </c>
      <c r="O8454" s="5">
        <f t="shared" si="1202"/>
        <v>2260.0790999999999</v>
      </c>
      <c r="P8454" s="5">
        <f t="shared" si="1203"/>
        <v>2260.0790999999999</v>
      </c>
      <c r="Q8454" s="5">
        <f t="shared" si="1197"/>
        <v>487.20077413479089</v>
      </c>
      <c r="R8454" s="5">
        <f>IF(O8454&gt;(P8454+U8454),O8454-P8454-U8454, 0)</f>
        <v>0</v>
      </c>
      <c r="S8454" s="5">
        <f t="shared" si="1198"/>
        <v>232.72012586520918</v>
      </c>
      <c r="T8454" s="5">
        <f t="shared" si="1199"/>
        <v>487.20077413479089</v>
      </c>
      <c r="U8454" s="5">
        <f>IF(O8454&gt;P8454,IF(V8453*($B$6/100)&gt;=O8454-P8454,(O8454-P8454), V8453*($B$6/100)), 0)</f>
        <v>0</v>
      </c>
      <c r="V8454" s="5">
        <f>V8453+(T8454*($B$5/100))-(U8454/($B$6/100))</f>
        <v>1090.3732559278149</v>
      </c>
      <c r="W8454" s="5">
        <f t="shared" si="1200"/>
        <v>27.259331398195371</v>
      </c>
    </row>
    <row r="8455" spans="4:23" x14ac:dyDescent="0.25">
      <c r="D8455">
        <f t="shared" si="1201"/>
        <v>8453</v>
      </c>
      <c r="E8455" s="3">
        <v>44183</v>
      </c>
      <c r="F8455" s="4">
        <v>0.16666666666666666</v>
      </c>
      <c r="G8455">
        <v>50</v>
      </c>
      <c r="H8455">
        <v>0</v>
      </c>
      <c r="I8455" s="5">
        <f t="shared" si="1196"/>
        <v>7</v>
      </c>
      <c r="J8455" s="22">
        <v>0</v>
      </c>
      <c r="K8455">
        <v>7.5109999999999991E-5</v>
      </c>
      <c r="L8455" s="5" cm="1">
        <f t="array" ref="L8455">_xlfn.IFS(I8455=0, 0, I8455&gt;34, 0, AND(I8455&gt;0, I8455&lt;35), VLOOKUP(I8455, $A$63:$C$96, 3))</f>
        <v>4800</v>
      </c>
      <c r="M8455" s="5">
        <f t="shared" si="1195"/>
        <v>0</v>
      </c>
      <c r="N8455" s="5">
        <v>2404.7657886710658</v>
      </c>
      <c r="O8455" s="5">
        <f t="shared" si="1202"/>
        <v>2115.8487</v>
      </c>
      <c r="P8455" s="5">
        <f t="shared" si="1203"/>
        <v>2115.8487</v>
      </c>
      <c r="Q8455" s="5">
        <f t="shared" si="1197"/>
        <v>487.20077413479089</v>
      </c>
      <c r="R8455" s="5">
        <f>IF(O8455&gt;(P8455+U8455),O8455-P8455-U8455, 0)</f>
        <v>0</v>
      </c>
      <c r="S8455" s="5">
        <f t="shared" si="1198"/>
        <v>1235.0815253780029</v>
      </c>
      <c r="T8455" s="5">
        <f t="shared" si="1199"/>
        <v>1449.0697746219971</v>
      </c>
      <c r="U8455" s="5">
        <f>IF(O8455&gt;P8455,IF(V8454*($B$6/100)&gt;=O8455-P8455,(O8455-P8455), V8454*($B$6/100)), 0)</f>
        <v>0</v>
      </c>
      <c r="V8455" s="5">
        <f>V8454+(T8455*($B$5/100))-(U8455/($B$6/100))</f>
        <v>2104.7220981632126</v>
      </c>
      <c r="W8455" s="5">
        <f t="shared" si="1200"/>
        <v>52.618052454080313</v>
      </c>
    </row>
    <row r="8456" spans="4:23" x14ac:dyDescent="0.25">
      <c r="D8456">
        <f t="shared" si="1201"/>
        <v>8454</v>
      </c>
      <c r="E8456" s="3">
        <v>44183</v>
      </c>
      <c r="F8456" s="4">
        <v>0.20833333333333334</v>
      </c>
      <c r="G8456">
        <v>40</v>
      </c>
      <c r="H8456">
        <v>0</v>
      </c>
      <c r="I8456" s="5">
        <f t="shared" si="1196"/>
        <v>6</v>
      </c>
      <c r="J8456" s="22">
        <v>0</v>
      </c>
      <c r="K8456">
        <v>7.4590000000000002E-5</v>
      </c>
      <c r="L8456" s="5" cm="1">
        <f t="array" ref="L8456">_xlfn.IFS(I8456=0, 0, I8456&gt;34, 0, AND(I8456&gt;0, I8456&lt;35), VLOOKUP(I8456, $A$63:$C$96, 3))</f>
        <v>2980</v>
      </c>
      <c r="M8456" s="5">
        <f t="shared" si="1195"/>
        <v>0</v>
      </c>
      <c r="N8456" s="5">
        <v>2715.5666862014727</v>
      </c>
      <c r="O8456" s="5">
        <f t="shared" si="1202"/>
        <v>2101.2003</v>
      </c>
      <c r="P8456" s="5">
        <f t="shared" si="1203"/>
        <v>2101.2003</v>
      </c>
      <c r="Q8456" s="5">
        <f t="shared" si="1197"/>
        <v>487.20077413479089</v>
      </c>
      <c r="R8456" s="5">
        <f>IF(O8456&gt;(P8456+U8456),O8456-P8456-U8456, 0)</f>
        <v>0</v>
      </c>
      <c r="S8456" s="5">
        <f t="shared" si="1198"/>
        <v>391.59892586520914</v>
      </c>
      <c r="T8456" s="5">
        <f t="shared" si="1199"/>
        <v>487.20077413479089</v>
      </c>
      <c r="U8456" s="5">
        <f>IF(O8456&gt;P8456,IF(V8455*($B$6/100)&gt;=O8456-P8456,(O8456-P8456), V8455*($B$6/100)), 0)</f>
        <v>0</v>
      </c>
      <c r="V8456" s="5">
        <f>V8455+(T8456*($B$5/100))-(U8456/($B$6/100))</f>
        <v>2445.7626400575664</v>
      </c>
      <c r="W8456" s="5">
        <f t="shared" si="1200"/>
        <v>61.144066001439157</v>
      </c>
    </row>
    <row r="8457" spans="4:23" x14ac:dyDescent="0.25">
      <c r="D8457">
        <f t="shared" si="1201"/>
        <v>8455</v>
      </c>
      <c r="E8457" s="3">
        <v>44183</v>
      </c>
      <c r="F8457" s="4">
        <v>0.25</v>
      </c>
      <c r="G8457">
        <v>50</v>
      </c>
      <c r="H8457">
        <v>0</v>
      </c>
      <c r="I8457" s="5">
        <f t="shared" si="1196"/>
        <v>7</v>
      </c>
      <c r="J8457" s="22">
        <v>0</v>
      </c>
      <c r="K8457">
        <v>7.8809999999999999E-5</v>
      </c>
      <c r="L8457" s="5" cm="1">
        <f t="array" ref="L8457">_xlfn.IFS(I8457=0, 0, I8457&gt;34, 0, AND(I8457&gt;0, I8457&lt;35), VLOOKUP(I8457, $A$63:$C$96, 3))</f>
        <v>4800</v>
      </c>
      <c r="M8457" s="5">
        <f t="shared" si="1195"/>
        <v>0</v>
      </c>
      <c r="N8457" s="5">
        <v>3453.8147886677193</v>
      </c>
      <c r="O8457" s="5">
        <f t="shared" si="1202"/>
        <v>2220.0776999999998</v>
      </c>
      <c r="P8457" s="5">
        <f t="shared" si="1203"/>
        <v>2220.0776999999998</v>
      </c>
      <c r="Q8457" s="5">
        <f t="shared" si="1197"/>
        <v>487.20077413479089</v>
      </c>
      <c r="R8457" s="5">
        <f>IF(O8457&gt;(P8457+U8457),O8457-P8457-U8457, 0)</f>
        <v>0</v>
      </c>
      <c r="S8457" s="5">
        <f t="shared" si="1198"/>
        <v>1773.8703942217126</v>
      </c>
      <c r="T8457" s="5">
        <f t="shared" si="1199"/>
        <v>806.05190577828762</v>
      </c>
      <c r="U8457" s="5">
        <f>IF(O8457&gt;P8457,IF(V8456*($B$6/100)&gt;=O8457-P8457,(O8457-P8457), V8456*($B$6/100)), 0)</f>
        <v>0</v>
      </c>
      <c r="V8457" s="5">
        <f>V8456+(T8457*($B$5/100))-(U8457/($B$6/100))</f>
        <v>3009.9989741023678</v>
      </c>
      <c r="W8457" s="5">
        <f t="shared" si="1200"/>
        <v>75.249974352559192</v>
      </c>
    </row>
    <row r="8458" spans="4:23" x14ac:dyDescent="0.25">
      <c r="D8458">
        <f t="shared" si="1201"/>
        <v>8456</v>
      </c>
      <c r="E8458" s="3">
        <v>44183</v>
      </c>
      <c r="F8458" s="4">
        <v>0.29166666666666669</v>
      </c>
      <c r="G8458">
        <v>60</v>
      </c>
      <c r="H8458">
        <v>0</v>
      </c>
      <c r="I8458" s="5">
        <f t="shared" si="1196"/>
        <v>8</v>
      </c>
      <c r="J8458" s="22">
        <v>0</v>
      </c>
      <c r="K8458">
        <v>9.5820000000000014E-5</v>
      </c>
      <c r="L8458" s="5" cm="1">
        <f t="array" ref="L8458">_xlfn.IFS(I8458=0, 0, I8458&gt;34, 0, AND(I8458&gt;0, I8458&lt;35), VLOOKUP(I8458, $A$63:$C$96, 3))</f>
        <v>7160</v>
      </c>
      <c r="M8458" s="5">
        <f t="shared" si="1195"/>
        <v>0</v>
      </c>
      <c r="N8458" s="5">
        <v>4741.4883283359759</v>
      </c>
      <c r="O8458" s="5">
        <f t="shared" si="1202"/>
        <v>2699.2494000000002</v>
      </c>
      <c r="P8458" s="5">
        <f t="shared" si="1203"/>
        <v>2699.2494000000002</v>
      </c>
      <c r="Q8458" s="5">
        <f t="shared" si="1197"/>
        <v>487.20077413479089</v>
      </c>
      <c r="R8458" s="5">
        <f>IF(O8458&gt;(P8458+U8458),O8458-P8458-U8458, 0)</f>
        <v>0</v>
      </c>
      <c r="S8458" s="5">
        <f t="shared" si="1198"/>
        <v>2435.2162130347988</v>
      </c>
      <c r="T8458" s="5">
        <f t="shared" si="1199"/>
        <v>2025.5343869652006</v>
      </c>
      <c r="U8458" s="5">
        <f>IF(O8458&gt;P8458,IF(V8457*($B$6/100)&gt;=O8458-P8458,(O8458-P8458), V8457*($B$6/100)), 0)</f>
        <v>0</v>
      </c>
      <c r="V8458" s="5">
        <f>V8457+(T8458*($B$5/100))-(U8458/($B$6/100))</f>
        <v>4427.8730449780087</v>
      </c>
      <c r="W8458" s="5">
        <f t="shared" si="1200"/>
        <v>110.69682612445021</v>
      </c>
    </row>
    <row r="8459" spans="4:23" x14ac:dyDescent="0.25">
      <c r="D8459">
        <f t="shared" si="1201"/>
        <v>8457</v>
      </c>
      <c r="E8459" s="3">
        <v>44183</v>
      </c>
      <c r="F8459" s="4">
        <v>0.33333333333333331</v>
      </c>
      <c r="G8459">
        <v>60</v>
      </c>
      <c r="H8459">
        <v>0</v>
      </c>
      <c r="I8459" s="5">
        <f t="shared" si="1196"/>
        <v>8</v>
      </c>
      <c r="J8459" s="22">
        <v>2.4744757823055187E-6</v>
      </c>
      <c r="K8459">
        <v>1.2908E-4</v>
      </c>
      <c r="L8459" s="5" cm="1">
        <f t="array" ref="L8459">_xlfn.IFS(I8459=0, 0, I8459&gt;34, 0, AND(I8459&gt;0, I8459&lt;35), VLOOKUP(I8459, $A$63:$C$96, 3))</f>
        <v>7160</v>
      </c>
      <c r="M8459" s="5">
        <f t="shared" si="1195"/>
        <v>11.753759965951215</v>
      </c>
      <c r="N8459" s="5">
        <v>5693.7573498385136</v>
      </c>
      <c r="O8459" s="5">
        <f t="shared" si="1202"/>
        <v>3636.1836000000003</v>
      </c>
      <c r="P8459" s="5">
        <f t="shared" si="1203"/>
        <v>3636.1836000000003</v>
      </c>
      <c r="Q8459" s="5">
        <f t="shared" si="1197"/>
        <v>487.20077413479089</v>
      </c>
      <c r="R8459" s="5">
        <f>IF(O8459&gt;(P8459+U8459),O8459-P8459-U8459, 0)</f>
        <v>0</v>
      </c>
      <c r="S8459" s="5">
        <f t="shared" si="1198"/>
        <v>2924.2991337867329</v>
      </c>
      <c r="T8459" s="5">
        <f t="shared" si="1199"/>
        <v>611.27102617921764</v>
      </c>
      <c r="U8459" s="5">
        <f>IF(O8459&gt;P8459,IF(V8458*($B$6/100)&gt;=O8459-P8459,(O8459-P8459), V8458*($B$6/100)), 0)</f>
        <v>0</v>
      </c>
      <c r="V8459" s="5">
        <f>V8458+(T8459*($B$5/100))-(U8459/($B$6/100))</f>
        <v>4855.7627633034608</v>
      </c>
      <c r="W8459" s="5">
        <f t="shared" si="1200"/>
        <v>121.39406908258653</v>
      </c>
    </row>
    <row r="8460" spans="4:23" x14ac:dyDescent="0.25">
      <c r="D8460">
        <f t="shared" si="1201"/>
        <v>8458</v>
      </c>
      <c r="E8460" s="3">
        <v>44183</v>
      </c>
      <c r="F8460" s="4">
        <v>0.375</v>
      </c>
      <c r="G8460">
        <v>70</v>
      </c>
      <c r="H8460">
        <v>0</v>
      </c>
      <c r="I8460" s="5">
        <f t="shared" si="1196"/>
        <v>10</v>
      </c>
      <c r="J8460" s="22">
        <v>1.4846854693833111E-5</v>
      </c>
      <c r="K8460">
        <v>1.4928000000000001E-4</v>
      </c>
      <c r="L8460" s="5" cm="1">
        <f t="array" ref="L8460">_xlfn.IFS(I8460=0, 0, I8460&gt;34, 0, AND(I8460&gt;0, I8460&lt;35), VLOOKUP(I8460, $A$63:$C$96, 3))</f>
        <v>12480</v>
      </c>
      <c r="M8460" s="5">
        <f t="shared" si="1195"/>
        <v>70.522559795707281</v>
      </c>
      <c r="N8460" s="5">
        <v>6470.1224865317427</v>
      </c>
      <c r="O8460" s="5">
        <f t="shared" si="1202"/>
        <v>4205.2175999999999</v>
      </c>
      <c r="P8460" s="5">
        <f t="shared" si="1203"/>
        <v>4205.2175999999999</v>
      </c>
      <c r="Q8460" s="5">
        <f t="shared" si="1197"/>
        <v>487.20077413479089</v>
      </c>
      <c r="R8460" s="5">
        <f>IF(O8460&gt;(P8460+U8460),O8460-P8460-U8460, 0)</f>
        <v>0</v>
      </c>
      <c r="S8460" s="5">
        <f t="shared" si="1198"/>
        <v>3323.0382716248805</v>
      </c>
      <c r="T8460" s="5">
        <f t="shared" si="1199"/>
        <v>5022.2666881708265</v>
      </c>
      <c r="U8460" s="5">
        <f>IF(O8460&gt;P8460,IF(V8459*($B$6/100)&gt;=O8460-P8460,(O8460-P8460), V8459*($B$6/100)), 0)</f>
        <v>0</v>
      </c>
      <c r="V8460" s="5">
        <f>V8459+(T8460*($B$5/100))-(U8460/($B$6/100))</f>
        <v>8371.3494450230392</v>
      </c>
      <c r="W8460" s="5">
        <f t="shared" si="1200"/>
        <v>209.28373612557598</v>
      </c>
    </row>
    <row r="8461" spans="4:23" x14ac:dyDescent="0.25">
      <c r="D8461">
        <f t="shared" si="1201"/>
        <v>8459</v>
      </c>
      <c r="E8461" s="3">
        <v>44183</v>
      </c>
      <c r="F8461" s="4">
        <v>0.41666666666666669</v>
      </c>
      <c r="G8461">
        <v>70</v>
      </c>
      <c r="H8461">
        <v>0</v>
      </c>
      <c r="I8461" s="5">
        <f t="shared" si="1196"/>
        <v>10</v>
      </c>
      <c r="J8461" s="22">
        <v>2.9693709387666222E-5</v>
      </c>
      <c r="K8461">
        <v>1.5190000000000001E-4</v>
      </c>
      <c r="L8461" s="5" cm="1">
        <f t="array" ref="L8461">_xlfn.IFS(I8461=0, 0, I8461&gt;34, 0, AND(I8461&gt;0, I8461&lt;35), VLOOKUP(I8461, $A$63:$C$96, 3))</f>
        <v>12480</v>
      </c>
      <c r="M8461" s="5">
        <f t="shared" si="1195"/>
        <v>141.04511959141456</v>
      </c>
      <c r="N8461" s="5">
        <v>6467.1826031192313</v>
      </c>
      <c r="O8461" s="5">
        <f t="shared" si="1202"/>
        <v>4279.0230000000001</v>
      </c>
      <c r="P8461" s="5">
        <f t="shared" si="1203"/>
        <v>4279.0230000000001</v>
      </c>
      <c r="Q8461" s="5">
        <f t="shared" si="1197"/>
        <v>487.20077413479089</v>
      </c>
      <c r="R8461" s="5">
        <f>IF(O8461&gt;(P8461+U8461),O8461-P8461-U8461, 0)</f>
        <v>0</v>
      </c>
      <c r="S8461" s="5">
        <f t="shared" si="1198"/>
        <v>3321.5283550639151</v>
      </c>
      <c r="T8461" s="5">
        <f t="shared" si="1199"/>
        <v>5020.4937645274977</v>
      </c>
      <c r="U8461" s="5">
        <f>IF(O8461&gt;P8461,IF(V8460*($B$6/100)&gt;=O8461-P8461,(O8461-P8461), V8460*($B$6/100)), 0)</f>
        <v>0</v>
      </c>
      <c r="V8461" s="5">
        <f>V8460+(T8461*($B$5/100))-(U8461/($B$6/100))</f>
        <v>11885.695080192287</v>
      </c>
      <c r="W8461" s="5">
        <f t="shared" si="1200"/>
        <v>297.14237700480714</v>
      </c>
    </row>
    <row r="8462" spans="4:23" x14ac:dyDescent="0.25">
      <c r="D8462">
        <f t="shared" si="1201"/>
        <v>8460</v>
      </c>
      <c r="E8462" s="3">
        <v>44183</v>
      </c>
      <c r="F8462" s="4">
        <v>0.45833333333333331</v>
      </c>
      <c r="G8462">
        <v>70</v>
      </c>
      <c r="H8462">
        <v>5</v>
      </c>
      <c r="I8462" s="5">
        <f t="shared" si="1196"/>
        <v>10</v>
      </c>
      <c r="J8462" s="22">
        <v>1.0392798285683178E-4</v>
      </c>
      <c r="K8462">
        <v>1.429E-4</v>
      </c>
      <c r="L8462" s="5" cm="1">
        <f t="array" ref="L8462">_xlfn.IFS(I8462=0, 0, I8462&gt;34, 0, AND(I8462&gt;0, I8462&lt;35), VLOOKUP(I8462, $A$63:$C$96, 3))</f>
        <v>12480</v>
      </c>
      <c r="M8462" s="5">
        <f t="shared" si="1195"/>
        <v>493.65791856995094</v>
      </c>
      <c r="N8462" s="5">
        <v>6173.4310116103561</v>
      </c>
      <c r="O8462" s="5">
        <f t="shared" si="1202"/>
        <v>4025.4929999999999</v>
      </c>
      <c r="P8462" s="5">
        <f t="shared" si="1203"/>
        <v>4025.4929999999999</v>
      </c>
      <c r="Q8462" s="5">
        <f t="shared" si="1197"/>
        <v>487.20077413479089</v>
      </c>
      <c r="R8462" s="5">
        <f>IF(O8462&gt;(P8462+U8462),O8462-P8462-U8462, 0)</f>
        <v>0</v>
      </c>
      <c r="S8462" s="5">
        <f t="shared" si="1198"/>
        <v>3170.6582930261925</v>
      </c>
      <c r="T8462" s="5">
        <f t="shared" si="1199"/>
        <v>5777.5066255437578</v>
      </c>
      <c r="U8462" s="5">
        <f>IF(O8462&gt;P8462,IF(V8461*($B$6/100)&gt;=O8462-P8462,(O8462-P8462), V8461*($B$6/100)), 0)</f>
        <v>0</v>
      </c>
      <c r="V8462" s="5">
        <f>V8461+(T8462*($B$5/100))-(U8462/($B$6/100))</f>
        <v>15929.949718072916</v>
      </c>
      <c r="W8462" s="5">
        <f t="shared" si="1200"/>
        <v>398.24874295182292</v>
      </c>
    </row>
    <row r="8463" spans="4:23" x14ac:dyDescent="0.25">
      <c r="D8463">
        <f t="shared" si="1201"/>
        <v>8461</v>
      </c>
      <c r="E8463" s="3">
        <v>44183</v>
      </c>
      <c r="F8463" s="4">
        <v>0.5</v>
      </c>
      <c r="G8463">
        <v>60</v>
      </c>
      <c r="H8463">
        <v>10</v>
      </c>
      <c r="I8463" s="5">
        <f t="shared" si="1196"/>
        <v>8</v>
      </c>
      <c r="J8463" s="22">
        <v>1.5589197428524768E-4</v>
      </c>
      <c r="K8463">
        <v>1.3587000000000001E-4</v>
      </c>
      <c r="L8463" s="5" cm="1">
        <f t="array" ref="L8463">_xlfn.IFS(I8463=0, 0, I8463&gt;34, 0, AND(I8463&gt;0, I8463&lt;35), VLOOKUP(I8463, $A$63:$C$96, 3))</f>
        <v>7160</v>
      </c>
      <c r="M8463" s="5">
        <f t="shared" si="1195"/>
        <v>740.48687785492655</v>
      </c>
      <c r="N8463" s="5">
        <v>5673.2618812663159</v>
      </c>
      <c r="O8463" s="5">
        <f t="shared" si="1202"/>
        <v>3827.4579000000003</v>
      </c>
      <c r="P8463" s="5">
        <f t="shared" si="1203"/>
        <v>3827.4579000000003</v>
      </c>
      <c r="Q8463" s="5">
        <f t="shared" si="1197"/>
        <v>487.20077413479089</v>
      </c>
      <c r="R8463" s="5">
        <f>IF(O8463&gt;(P8463+U8463),O8463-P8463-U8463, 0)</f>
        <v>0</v>
      </c>
      <c r="S8463" s="5">
        <f t="shared" si="1198"/>
        <v>2913.7727138306855</v>
      </c>
      <c r="T8463" s="5">
        <f t="shared" si="1199"/>
        <v>1159.2562640242404</v>
      </c>
      <c r="U8463" s="5">
        <f>IF(O8463&gt;P8463,IF(V8462*($B$6/100)&gt;=O8463-P8463,(O8463-P8463), V8462*($B$6/100)), 0)</f>
        <v>0</v>
      </c>
      <c r="V8463" s="5">
        <f>V8462+(T8463*($B$5/100))-(U8463/($B$6/100))</f>
        <v>16741.429102889884</v>
      </c>
      <c r="W8463" s="5">
        <f t="shared" si="1200"/>
        <v>418.53572757224708</v>
      </c>
    </row>
    <row r="8464" spans="4:23" x14ac:dyDescent="0.25">
      <c r="D8464">
        <f t="shared" si="1201"/>
        <v>8462</v>
      </c>
      <c r="E8464" s="3">
        <v>44183</v>
      </c>
      <c r="F8464" s="4">
        <v>0.54166666666666663</v>
      </c>
      <c r="G8464">
        <v>60</v>
      </c>
      <c r="H8464">
        <v>10</v>
      </c>
      <c r="I8464" s="5">
        <f t="shared" si="1196"/>
        <v>8</v>
      </c>
      <c r="J8464" s="22">
        <v>1.5094302272063663E-4</v>
      </c>
      <c r="K8464">
        <v>1.381E-4</v>
      </c>
      <c r="L8464" s="5" cm="1">
        <f t="array" ref="L8464">_xlfn.IFS(I8464=0, 0, I8464&gt;34, 0, AND(I8464&gt;0, I8464&lt;35), VLOOKUP(I8464, $A$63:$C$96, 3))</f>
        <v>7160</v>
      </c>
      <c r="M8464" s="5">
        <f t="shared" si="1195"/>
        <v>716.97935792302405</v>
      </c>
      <c r="N8464" s="5">
        <v>4720.8289727275642</v>
      </c>
      <c r="O8464" s="5">
        <f t="shared" si="1202"/>
        <v>3890.2769999999996</v>
      </c>
      <c r="P8464" s="5">
        <f t="shared" si="1203"/>
        <v>3890.2769999999996</v>
      </c>
      <c r="Q8464" s="5">
        <f t="shared" si="1197"/>
        <v>487.20077413479089</v>
      </c>
      <c r="R8464" s="5">
        <f>IF(O8464&gt;(P8464+U8464),O8464-P8464-U8464, 0)</f>
        <v>0</v>
      </c>
      <c r="S8464" s="5">
        <f t="shared" si="1198"/>
        <v>2424.6056211183759</v>
      </c>
      <c r="T8464" s="5">
        <f t="shared" si="1199"/>
        <v>1562.096736804649</v>
      </c>
      <c r="U8464" s="5">
        <f>IF(O8464&gt;P8464,IF(V8463*($B$6/100)&gt;=O8464-P8464,(O8464-P8464), V8463*($B$6/100)), 0)</f>
        <v>0</v>
      </c>
      <c r="V8464" s="5">
        <f>V8463+(T8464*($B$5/100))-(U8464/($B$6/100))</f>
        <v>17834.896818653138</v>
      </c>
      <c r="W8464" s="5">
        <f t="shared" si="1200"/>
        <v>445.87242046632844</v>
      </c>
    </row>
    <row r="8465" spans="4:23" x14ac:dyDescent="0.25">
      <c r="D8465">
        <f t="shared" si="1201"/>
        <v>8463</v>
      </c>
      <c r="E8465" s="3">
        <v>44183</v>
      </c>
      <c r="F8465" s="4">
        <v>0.58333333333333337</v>
      </c>
      <c r="G8465">
        <v>60</v>
      </c>
      <c r="H8465">
        <v>10</v>
      </c>
      <c r="I8465" s="5">
        <f t="shared" si="1196"/>
        <v>8</v>
      </c>
      <c r="J8465" s="22">
        <v>1.064024586391373E-4</v>
      </c>
      <c r="K8465">
        <v>1.3351999999999998E-4</v>
      </c>
      <c r="L8465" s="5" cm="1">
        <f t="array" ref="L8465">_xlfn.IFS(I8465=0, 0, I8465&gt;34, 0, AND(I8465&gt;0, I8465&lt;35), VLOOKUP(I8465, $A$63:$C$96, 3))</f>
        <v>7160</v>
      </c>
      <c r="M8465" s="5">
        <f t="shared" si="1195"/>
        <v>505.41167853590218</v>
      </c>
      <c r="N8465" s="5">
        <v>3819.3657299004512</v>
      </c>
      <c r="O8465" s="5">
        <f t="shared" si="1202"/>
        <v>3761.2583999999997</v>
      </c>
      <c r="P8465" s="5">
        <f t="shared" si="1203"/>
        <v>3761.2583999999997</v>
      </c>
      <c r="Q8465" s="5">
        <f t="shared" si="1197"/>
        <v>487.20077413479089</v>
      </c>
      <c r="R8465" s="5">
        <f>IF(O8465&gt;(P8465+U8465),O8465-P8465-U8465, 0)</f>
        <v>0</v>
      </c>
      <c r="S8465" s="5">
        <f t="shared" si="1198"/>
        <v>1961.6164176507093</v>
      </c>
      <c r="T8465" s="5">
        <f t="shared" si="1199"/>
        <v>1942.5368608851929</v>
      </c>
      <c r="U8465" s="5">
        <f>IF(O8465&gt;P8465,IF(V8464*($B$6/100)&gt;=O8465-P8465,(O8465-P8465), V8464*($B$6/100)), 0)</f>
        <v>0</v>
      </c>
      <c r="V8465" s="5">
        <f>V8464+(T8465*($B$5/100))-(U8465/($B$6/100))</f>
        <v>19194.672621272774</v>
      </c>
      <c r="W8465" s="5">
        <f t="shared" si="1200"/>
        <v>479.86681553181933</v>
      </c>
    </row>
    <row r="8466" spans="4:23" x14ac:dyDescent="0.25">
      <c r="D8466">
        <f t="shared" si="1201"/>
        <v>8464</v>
      </c>
      <c r="E8466" s="3">
        <v>44183</v>
      </c>
      <c r="F8466" s="4">
        <v>0.625</v>
      </c>
      <c r="G8466">
        <v>50</v>
      </c>
      <c r="H8466">
        <v>7</v>
      </c>
      <c r="I8466" s="5">
        <f t="shared" si="1196"/>
        <v>7</v>
      </c>
      <c r="J8466" s="22">
        <v>3.2168185169971744E-5</v>
      </c>
      <c r="K8466">
        <v>1.3499000000000001E-4</v>
      </c>
      <c r="L8466" s="5" cm="1">
        <f t="array" ref="L8466">_xlfn.IFS(I8466=0, 0, I8466&gt;34, 0, AND(I8466&gt;0, I8466&lt;35), VLOOKUP(I8466, $A$63:$C$96, 3))</f>
        <v>4800</v>
      </c>
      <c r="M8466" s="5">
        <f t="shared" si="1195"/>
        <v>152.79887955736578</v>
      </c>
      <c r="N8466" s="5">
        <v>3790.806657486492</v>
      </c>
      <c r="O8466" s="5">
        <f t="shared" si="1202"/>
        <v>3802.6683000000003</v>
      </c>
      <c r="P8466" s="5">
        <f t="shared" si="1203"/>
        <v>3802.6683000000003</v>
      </c>
      <c r="Q8466" s="5">
        <f t="shared" si="1197"/>
        <v>487.20077413479089</v>
      </c>
      <c r="R8466" s="5">
        <f>IF(O8466&gt;(P8466+U8466),O8466-P8466-U8466, 0)</f>
        <v>0</v>
      </c>
      <c r="S8466" s="5">
        <f t="shared" si="1198"/>
        <v>662.92980542257442</v>
      </c>
      <c r="T8466" s="5">
        <f t="shared" si="1199"/>
        <v>487.20077413479089</v>
      </c>
      <c r="U8466" s="5">
        <f>IF(O8466&gt;P8466,IF(V8465*($B$6/100)&gt;=O8466-P8466,(O8466-P8466), V8465*($B$6/100)), 0)</f>
        <v>0</v>
      </c>
      <c r="V8466" s="5">
        <f>V8465+(T8466*($B$5/100))-(U8466/($B$6/100))</f>
        <v>19535.713163167125</v>
      </c>
      <c r="W8466" s="5">
        <f t="shared" si="1200"/>
        <v>488.39282907917811</v>
      </c>
    </row>
    <row r="8467" spans="4:23" x14ac:dyDescent="0.25">
      <c r="D8467">
        <f t="shared" si="1201"/>
        <v>8465</v>
      </c>
      <c r="E8467" s="3">
        <v>44183</v>
      </c>
      <c r="F8467" s="4">
        <v>0.66666666666666663</v>
      </c>
      <c r="G8467">
        <v>50</v>
      </c>
      <c r="H8467">
        <v>0</v>
      </c>
      <c r="I8467" s="5">
        <f t="shared" si="1196"/>
        <v>7</v>
      </c>
      <c r="J8467" s="22">
        <v>2.4744757823055187E-6</v>
      </c>
      <c r="K8467">
        <v>1.4705999999999999E-4</v>
      </c>
      <c r="L8467" s="5" cm="1">
        <f t="array" ref="L8467">_xlfn.IFS(I8467=0, 0, I8467&gt;34, 0, AND(I8467&gt;0, I8467&lt;35), VLOOKUP(I8467, $A$63:$C$96, 3))</f>
        <v>4800</v>
      </c>
      <c r="M8467" s="5">
        <f t="shared" si="1195"/>
        <v>11.753759965951215</v>
      </c>
      <c r="N8467" s="5">
        <v>4455.1939339251803</v>
      </c>
      <c r="O8467" s="5">
        <f t="shared" si="1202"/>
        <v>4142.6801999999998</v>
      </c>
      <c r="P8467" s="5">
        <f t="shared" si="1203"/>
        <v>4142.6801999999998</v>
      </c>
      <c r="Q8467" s="5">
        <f t="shared" si="1197"/>
        <v>487.20077413479089</v>
      </c>
      <c r="R8467" s="5">
        <f>IF(O8467&gt;(P8467+U8467),O8467-P8467-U8467, 0)</f>
        <v>0</v>
      </c>
      <c r="S8467" s="5">
        <f t="shared" si="1198"/>
        <v>181.87278583116017</v>
      </c>
      <c r="T8467" s="5">
        <f t="shared" si="1199"/>
        <v>487.20077413479089</v>
      </c>
      <c r="U8467" s="5">
        <f>IF(O8467&gt;P8467,IF(V8466*($B$6/100)&gt;=O8467-P8467,(O8467-P8467), V8466*($B$6/100)), 0)</f>
        <v>0</v>
      </c>
      <c r="V8467" s="5">
        <f>V8466+(T8467*($B$5/100))-(U8467/($B$6/100))</f>
        <v>19876.753705061477</v>
      </c>
      <c r="W8467" s="5">
        <f t="shared" si="1200"/>
        <v>496.91884262653696</v>
      </c>
    </row>
    <row r="8468" spans="4:23" x14ac:dyDescent="0.25">
      <c r="D8468">
        <f t="shared" si="1201"/>
        <v>8466</v>
      </c>
      <c r="E8468" s="3">
        <v>44183</v>
      </c>
      <c r="F8468" s="4">
        <v>0.70833333333333337</v>
      </c>
      <c r="G8468">
        <v>50</v>
      </c>
      <c r="H8468">
        <v>0</v>
      </c>
      <c r="I8468" s="5">
        <f t="shared" si="1196"/>
        <v>7</v>
      </c>
      <c r="J8468" s="22">
        <v>0</v>
      </c>
      <c r="K8468">
        <v>1.8164E-4</v>
      </c>
      <c r="L8468" s="5" cm="1">
        <f t="array" ref="L8468">_xlfn.IFS(I8468=0, 0, I8468&gt;34, 0, AND(I8468&gt;0, I8468&lt;35), VLOOKUP(I8468, $A$63:$C$96, 3))</f>
        <v>4800</v>
      </c>
      <c r="M8468" s="5">
        <f t="shared" si="1195"/>
        <v>0</v>
      </c>
      <c r="N8468" s="5">
        <v>5289.0581013182609</v>
      </c>
      <c r="O8468" s="5">
        <f t="shared" si="1202"/>
        <v>5116.7987999999996</v>
      </c>
      <c r="P8468" s="5">
        <f t="shared" si="1203"/>
        <v>4800</v>
      </c>
      <c r="Q8468" s="5">
        <f t="shared" si="1197"/>
        <v>0</v>
      </c>
      <c r="R8468" s="5">
        <f>IF(O8468&gt;(P8468+U8468),O8468-P8468-U8468, 0)</f>
        <v>0</v>
      </c>
      <c r="S8468" s="5">
        <f t="shared" si="1198"/>
        <v>0</v>
      </c>
      <c r="T8468" s="5">
        <f t="shared" si="1199"/>
        <v>0</v>
      </c>
      <c r="U8468" s="5">
        <f>IF(O8468&gt;P8468,IF(V8467*($B$6/100)&gt;=O8468-P8468,(O8468-P8468), V8467*($B$6/100)), 0)</f>
        <v>316.79879999999957</v>
      </c>
      <c r="V8468" s="5">
        <f>V8467+(T8468*($B$5/100))-(U8468/($B$6/100))</f>
        <v>19424.183990775764</v>
      </c>
      <c r="W8468" s="5">
        <f t="shared" si="1200"/>
        <v>485.6045997693941</v>
      </c>
    </row>
    <row r="8469" spans="4:23" x14ac:dyDescent="0.25">
      <c r="D8469">
        <f t="shared" si="1201"/>
        <v>8467</v>
      </c>
      <c r="E8469" s="3">
        <v>44183</v>
      </c>
      <c r="F8469" s="4">
        <v>0.75</v>
      </c>
      <c r="G8469">
        <v>60</v>
      </c>
      <c r="H8469">
        <v>0</v>
      </c>
      <c r="I8469" s="5">
        <f t="shared" si="1196"/>
        <v>8</v>
      </c>
      <c r="J8469" s="22">
        <v>0</v>
      </c>
      <c r="K8469">
        <v>2.3851999999999999E-4</v>
      </c>
      <c r="L8469" s="5" cm="1">
        <f t="array" ref="L8469">_xlfn.IFS(I8469=0, 0, I8469&gt;34, 0, AND(I8469&gt;0, I8469&lt;35), VLOOKUP(I8469, $A$63:$C$96, 3))</f>
        <v>7160</v>
      </c>
      <c r="M8469" s="5">
        <f t="shared" si="1195"/>
        <v>0</v>
      </c>
      <c r="N8469" s="5">
        <v>5361.470035208954</v>
      </c>
      <c r="O8469" s="5">
        <f t="shared" si="1202"/>
        <v>6719.1084000000001</v>
      </c>
      <c r="P8469" s="5">
        <f t="shared" si="1203"/>
        <v>6719.1084000000001</v>
      </c>
      <c r="Q8469" s="5">
        <f t="shared" si="1197"/>
        <v>440.89159999999993</v>
      </c>
      <c r="R8469" s="5">
        <f>IF(O8469&gt;(P8469+U8469),O8469-P8469-U8469, 0)</f>
        <v>0</v>
      </c>
      <c r="S8469" s="5">
        <f t="shared" si="1198"/>
        <v>0</v>
      </c>
      <c r="T8469" s="5">
        <f t="shared" si="1199"/>
        <v>440.89159999999993</v>
      </c>
      <c r="U8469" s="5">
        <f>IF(O8469&gt;P8469,IF(V8468*($B$6/100)&gt;=O8469-P8469,(O8469-P8469), V8468*($B$6/100)), 0)</f>
        <v>0</v>
      </c>
      <c r="V8469" s="5">
        <f>V8468+(T8469*($B$5/100))-(U8469/($B$6/100))</f>
        <v>19732.808110775764</v>
      </c>
      <c r="W8469" s="5">
        <f t="shared" si="1200"/>
        <v>493.32020276939409</v>
      </c>
    </row>
    <row r="8470" spans="4:23" x14ac:dyDescent="0.25">
      <c r="D8470">
        <f t="shared" si="1201"/>
        <v>8468</v>
      </c>
      <c r="E8470" s="3">
        <v>44183</v>
      </c>
      <c r="F8470" s="4">
        <v>0.79166666666666663</v>
      </c>
      <c r="G8470">
        <v>70</v>
      </c>
      <c r="H8470">
        <v>0</v>
      </c>
      <c r="I8470" s="5">
        <f t="shared" si="1196"/>
        <v>10</v>
      </c>
      <c r="J8470" s="22">
        <v>0</v>
      </c>
      <c r="K8470">
        <v>2.4311999999999999E-4</v>
      </c>
      <c r="L8470" s="5" cm="1">
        <f t="array" ref="L8470">_xlfn.IFS(I8470=0, 0, I8470&gt;34, 0, AND(I8470&gt;0, I8470&lt;35), VLOOKUP(I8470, $A$63:$C$96, 3))</f>
        <v>12480</v>
      </c>
      <c r="M8470" s="5">
        <f t="shared" si="1195"/>
        <v>0</v>
      </c>
      <c r="N8470" s="5">
        <v>5148.3285594038107</v>
      </c>
      <c r="O8470" s="5">
        <f t="shared" si="1202"/>
        <v>6848.6903999999995</v>
      </c>
      <c r="P8470" s="5">
        <f t="shared" si="1203"/>
        <v>6848.6903999999995</v>
      </c>
      <c r="Q8470" s="5">
        <f t="shared" si="1197"/>
        <v>487.20077413479089</v>
      </c>
      <c r="R8470" s="5">
        <f>IF(O8470&gt;(P8470+U8470),O8470-P8470-U8470, 0)</f>
        <v>0</v>
      </c>
      <c r="S8470" s="5">
        <f t="shared" si="1198"/>
        <v>2644.1683095506451</v>
      </c>
      <c r="T8470" s="5">
        <f t="shared" si="1199"/>
        <v>2987.1412904493554</v>
      </c>
      <c r="U8470" s="5">
        <f>IF(O8470&gt;P8470,IF(V8469*($B$6/100)&gt;=O8470-P8470,(O8470-P8470), V8469*($B$6/100)), 0)</f>
        <v>0</v>
      </c>
      <c r="V8470" s="5">
        <f>V8469+(T8470*($B$5/100))-(U8470/($B$6/100))</f>
        <v>21823.807014090315</v>
      </c>
      <c r="W8470" s="5">
        <f t="shared" si="1200"/>
        <v>545.59517535225791</v>
      </c>
    </row>
    <row r="8471" spans="4:23" x14ac:dyDescent="0.25">
      <c r="D8471">
        <f t="shared" si="1201"/>
        <v>8469</v>
      </c>
      <c r="E8471" s="3">
        <v>44183</v>
      </c>
      <c r="F8471" s="4">
        <v>0.83333333333333337</v>
      </c>
      <c r="G8471">
        <v>60</v>
      </c>
      <c r="H8471">
        <v>0</v>
      </c>
      <c r="I8471" s="5">
        <f t="shared" si="1196"/>
        <v>8</v>
      </c>
      <c r="J8471" s="22">
        <v>0</v>
      </c>
      <c r="K8471">
        <v>2.2655E-4</v>
      </c>
      <c r="L8471" s="5" cm="1">
        <f t="array" ref="L8471">_xlfn.IFS(I8471=0, 0, I8471&gt;34, 0, AND(I8471&gt;0, I8471&lt;35), VLOOKUP(I8471, $A$63:$C$96, 3))</f>
        <v>7160</v>
      </c>
      <c r="M8471" s="5">
        <f t="shared" si="1195"/>
        <v>0</v>
      </c>
      <c r="N8471" s="5">
        <v>5016.2593126729398</v>
      </c>
      <c r="O8471" s="5">
        <f t="shared" si="1202"/>
        <v>6381.9135000000006</v>
      </c>
      <c r="P8471" s="5">
        <f t="shared" si="1203"/>
        <v>6381.9135000000006</v>
      </c>
      <c r="Q8471" s="5">
        <f t="shared" si="1197"/>
        <v>487.20077413479089</v>
      </c>
      <c r="R8471" s="5">
        <f>IF(O8471&gt;(P8471+U8471),O8471-P8471-U8471, 0)</f>
        <v>0</v>
      </c>
      <c r="S8471" s="5">
        <f t="shared" si="1198"/>
        <v>290.88572586520854</v>
      </c>
      <c r="T8471" s="5">
        <f t="shared" si="1199"/>
        <v>487.20077413479089</v>
      </c>
      <c r="U8471" s="5">
        <f>IF(O8471&gt;P8471,IF(V8470*($B$6/100)&gt;=O8471-P8471,(O8471-P8471), V8470*($B$6/100)), 0)</f>
        <v>0</v>
      </c>
      <c r="V8471" s="5">
        <f>V8470+(T8471*($B$5/100))-(U8471/($B$6/100))</f>
        <v>22164.847555984667</v>
      </c>
      <c r="W8471" s="5">
        <f t="shared" si="1200"/>
        <v>554.12118889961664</v>
      </c>
    </row>
    <row r="8472" spans="4:23" x14ac:dyDescent="0.25">
      <c r="D8472">
        <f t="shared" si="1201"/>
        <v>8470</v>
      </c>
      <c r="E8472" s="3">
        <v>44183</v>
      </c>
      <c r="F8472" s="4">
        <v>0.875</v>
      </c>
      <c r="G8472">
        <v>60</v>
      </c>
      <c r="H8472">
        <v>0</v>
      </c>
      <c r="I8472" s="5">
        <f t="shared" si="1196"/>
        <v>8</v>
      </c>
      <c r="J8472" s="22">
        <v>0</v>
      </c>
      <c r="K8472">
        <v>2.1341000000000003E-4</v>
      </c>
      <c r="L8472" s="5" cm="1">
        <f t="array" ref="L8472">_xlfn.IFS(I8472=0, 0, I8472&gt;34, 0, AND(I8472&gt;0, I8472&lt;35), VLOOKUP(I8472, $A$63:$C$96, 3))</f>
        <v>7160</v>
      </c>
      <c r="M8472" s="5">
        <f t="shared" si="1195"/>
        <v>0</v>
      </c>
      <c r="N8472" s="5">
        <v>4694.1926260774817</v>
      </c>
      <c r="O8472" s="5">
        <f t="shared" si="1202"/>
        <v>6011.7597000000005</v>
      </c>
      <c r="P8472" s="5">
        <f t="shared" si="1203"/>
        <v>6011.7597000000005</v>
      </c>
      <c r="Q8472" s="5">
        <f t="shared" si="1197"/>
        <v>487.20077413479089</v>
      </c>
      <c r="R8472" s="5">
        <f>IF(O8472&gt;(P8472+U8472),O8472-P8472-U8472, 0)</f>
        <v>0</v>
      </c>
      <c r="S8472" s="5">
        <f t="shared" si="1198"/>
        <v>661.03952586520859</v>
      </c>
      <c r="T8472" s="5">
        <f t="shared" si="1199"/>
        <v>487.20077413479089</v>
      </c>
      <c r="U8472" s="5">
        <f>IF(O8472&gt;P8472,IF(V8471*($B$6/100)&gt;=O8472-P8472,(O8472-P8472), V8471*($B$6/100)), 0)</f>
        <v>0</v>
      </c>
      <c r="V8472" s="5">
        <f>V8471+(T8472*($B$5/100))-(U8472/($B$6/100))</f>
        <v>22505.888097879018</v>
      </c>
      <c r="W8472" s="5">
        <f t="shared" si="1200"/>
        <v>562.64720244697548</v>
      </c>
    </row>
    <row r="8473" spans="4:23" x14ac:dyDescent="0.25">
      <c r="D8473">
        <f t="shared" si="1201"/>
        <v>8471</v>
      </c>
      <c r="E8473" s="3">
        <v>44183</v>
      </c>
      <c r="F8473" s="4">
        <v>0.91666666666666663</v>
      </c>
      <c r="G8473">
        <v>50</v>
      </c>
      <c r="H8473">
        <v>0</v>
      </c>
      <c r="I8473" s="5">
        <f t="shared" si="1196"/>
        <v>7</v>
      </c>
      <c r="J8473" s="22">
        <v>0</v>
      </c>
      <c r="K8473">
        <v>2.0369E-4</v>
      </c>
      <c r="L8473" s="5" cm="1">
        <f t="array" ref="L8473">_xlfn.IFS(I8473=0, 0, I8473&gt;34, 0, AND(I8473&gt;0, I8473&lt;35), VLOOKUP(I8473, $A$63:$C$96, 3))</f>
        <v>4800</v>
      </c>
      <c r="M8473" s="5">
        <f t="shared" si="1195"/>
        <v>0</v>
      </c>
      <c r="N8473" s="5">
        <v>4236.0116486813695</v>
      </c>
      <c r="O8473" s="5">
        <f t="shared" si="1202"/>
        <v>5737.9472999999998</v>
      </c>
      <c r="P8473" s="5">
        <f t="shared" si="1203"/>
        <v>4800</v>
      </c>
      <c r="Q8473" s="5">
        <f t="shared" si="1197"/>
        <v>0</v>
      </c>
      <c r="R8473" s="5">
        <f>IF(O8473&gt;(P8473+U8473),O8473-P8473-U8473, 0)</f>
        <v>0</v>
      </c>
      <c r="S8473" s="5">
        <f t="shared" si="1198"/>
        <v>0</v>
      </c>
      <c r="T8473" s="5">
        <f t="shared" si="1199"/>
        <v>0</v>
      </c>
      <c r="U8473" s="5">
        <f>IF(O8473&gt;P8473,IF(V8472*($B$6/100)&gt;=O8473-P8473,(O8473-P8473), V8472*($B$6/100)), 0)</f>
        <v>937.94729999999981</v>
      </c>
      <c r="V8473" s="5">
        <f>V8472+(T8473*($B$5/100))-(U8473/($B$6/100))</f>
        <v>21165.963383593305</v>
      </c>
      <c r="W8473" s="5">
        <f t="shared" si="1200"/>
        <v>529.14908458983268</v>
      </c>
    </row>
    <row r="8474" spans="4:23" x14ac:dyDescent="0.25">
      <c r="D8474">
        <f t="shared" si="1201"/>
        <v>8472</v>
      </c>
      <c r="E8474" s="3">
        <v>44183</v>
      </c>
      <c r="F8474" s="4">
        <v>0.95833333333333337</v>
      </c>
      <c r="G8474">
        <v>60</v>
      </c>
      <c r="H8474">
        <v>0</v>
      </c>
      <c r="I8474" s="5">
        <f t="shared" si="1196"/>
        <v>8</v>
      </c>
      <c r="J8474" s="22">
        <v>0</v>
      </c>
      <c r="K8474">
        <v>1.8232000000000003E-4</v>
      </c>
      <c r="L8474" s="5" cm="1">
        <f t="array" ref="L8474">_xlfn.IFS(I8474=0, 0, I8474&gt;34, 0, AND(I8474&gt;0, I8474&lt;35), VLOOKUP(I8474, $A$63:$C$96, 3))</f>
        <v>7160</v>
      </c>
      <c r="M8474" s="5">
        <f t="shared" si="1195"/>
        <v>0</v>
      </c>
      <c r="N8474" s="5">
        <v>3573.1424065921333</v>
      </c>
      <c r="O8474" s="5">
        <f t="shared" si="1202"/>
        <v>5135.9544000000014</v>
      </c>
      <c r="P8474" s="5">
        <f t="shared" si="1203"/>
        <v>5135.9544000000014</v>
      </c>
      <c r="Q8474" s="5">
        <f t="shared" si="1197"/>
        <v>487.20077413479089</v>
      </c>
      <c r="R8474" s="5">
        <f>IF(O8474&gt;(P8474+U8474),O8474-P8474-U8474, 0)</f>
        <v>0</v>
      </c>
      <c r="S8474" s="5">
        <f t="shared" si="1198"/>
        <v>1536.8448258652077</v>
      </c>
      <c r="T8474" s="5">
        <f t="shared" si="1199"/>
        <v>487.20077413479089</v>
      </c>
      <c r="U8474" s="5">
        <f>IF(O8474&gt;P8474,IF(V8473*($B$6/100)&gt;=O8474-P8474,(O8474-P8474), V8473*($B$6/100)), 0)</f>
        <v>0</v>
      </c>
      <c r="V8474" s="5">
        <f>V8473+(T8474*($B$5/100))-(U8474/($B$6/100))</f>
        <v>21507.003925487657</v>
      </c>
      <c r="W8474" s="5">
        <f t="shared" si="1200"/>
        <v>537.67509813719141</v>
      </c>
    </row>
    <row r="8475" spans="4:23" x14ac:dyDescent="0.25">
      <c r="D8475">
        <f t="shared" si="1201"/>
        <v>8473</v>
      </c>
      <c r="E8475" s="3">
        <v>44184</v>
      </c>
      <c r="F8475" s="4">
        <v>0</v>
      </c>
      <c r="G8475">
        <v>70</v>
      </c>
      <c r="H8475">
        <v>0</v>
      </c>
      <c r="I8475" s="5">
        <f t="shared" si="1196"/>
        <v>10</v>
      </c>
      <c r="J8475" s="22">
        <v>0</v>
      </c>
      <c r="K8475">
        <v>1.5503000000000001E-4</v>
      </c>
      <c r="L8475" s="5" cm="1">
        <f t="array" ref="L8475">_xlfn.IFS(I8475=0, 0, I8475&gt;34, 0, AND(I8475&gt;0, I8475&lt;35), VLOOKUP(I8475, $A$63:$C$96, 3))</f>
        <v>12480</v>
      </c>
      <c r="M8475" s="5">
        <f t="shared" si="1195"/>
        <v>0</v>
      </c>
      <c r="N8475" s="5">
        <v>2850.6888547647718</v>
      </c>
      <c r="O8475" s="5">
        <f t="shared" si="1202"/>
        <v>4367.1950999999999</v>
      </c>
      <c r="P8475" s="5">
        <f t="shared" si="1203"/>
        <v>4367.1950999999999</v>
      </c>
      <c r="Q8475" s="5">
        <f t="shared" si="1197"/>
        <v>487.20077413479089</v>
      </c>
      <c r="R8475" s="5">
        <f>IF(O8475&gt;(P8475+U8475),O8475-P8475-U8475, 0)</f>
        <v>0</v>
      </c>
      <c r="S8475" s="5">
        <f t="shared" si="1198"/>
        <v>1464.1064654644174</v>
      </c>
      <c r="T8475" s="5">
        <f t="shared" si="1199"/>
        <v>6648.6984345355831</v>
      </c>
      <c r="U8475" s="5">
        <f>IF(O8475&gt;P8475,IF(V8474*($B$6/100)&gt;=O8475-P8475,(O8475-P8475), V8474*($B$6/100)), 0)</f>
        <v>0</v>
      </c>
      <c r="V8475" s="5">
        <f>V8474+(T8475*($B$5/100))-(U8475/($B$6/100))</f>
        <v>26161.092829662564</v>
      </c>
      <c r="W8475" s="5">
        <f t="shared" si="1200"/>
        <v>654.02732074156415</v>
      </c>
    </row>
    <row r="8476" spans="4:23" x14ac:dyDescent="0.25">
      <c r="D8476">
        <f t="shared" si="1201"/>
        <v>8474</v>
      </c>
      <c r="E8476" s="3">
        <v>44184</v>
      </c>
      <c r="F8476" s="4">
        <v>4.1666666666666664E-2</v>
      </c>
      <c r="G8476">
        <v>70</v>
      </c>
      <c r="H8476">
        <v>0</v>
      </c>
      <c r="I8476" s="5">
        <f t="shared" si="1196"/>
        <v>10</v>
      </c>
      <c r="J8476" s="22">
        <v>0</v>
      </c>
      <c r="K8476">
        <v>1.2099000000000001E-4</v>
      </c>
      <c r="L8476" s="5" cm="1">
        <f t="array" ref="L8476">_xlfn.IFS(I8476=0, 0, I8476&gt;34, 0, AND(I8476&gt;0, I8476&lt;35), VLOOKUP(I8476, $A$63:$C$96, 3))</f>
        <v>12480</v>
      </c>
      <c r="M8476" s="5">
        <f t="shared" si="1195"/>
        <v>0</v>
      </c>
      <c r="N8476" s="5">
        <v>2430.6820920706709</v>
      </c>
      <c r="O8476" s="5">
        <f t="shared" si="1202"/>
        <v>3408.2883000000002</v>
      </c>
      <c r="P8476" s="5">
        <f t="shared" si="1203"/>
        <v>3408.2883000000002</v>
      </c>
      <c r="Q8476" s="5">
        <f t="shared" si="1197"/>
        <v>487.20077413479089</v>
      </c>
      <c r="R8476" s="5">
        <f>IF(O8476&gt;(P8476+U8476),O8476-P8476-U8476, 0)</f>
        <v>0</v>
      </c>
      <c r="S8476" s="5">
        <f t="shared" si="1198"/>
        <v>1248.3920721621171</v>
      </c>
      <c r="T8476" s="5">
        <f t="shared" si="1199"/>
        <v>7823.3196278378828</v>
      </c>
      <c r="U8476" s="5">
        <f>IF(O8476&gt;P8476,IF(V8475*($B$6/100)&gt;=O8476-P8476,(O8476-P8476), V8475*($B$6/100)), 0)</f>
        <v>0</v>
      </c>
      <c r="V8476" s="5">
        <f>V8475+(T8476*($B$5/100))-(U8476/($B$6/100))</f>
        <v>31637.416569149082</v>
      </c>
      <c r="W8476" s="5">
        <f t="shared" si="1200"/>
        <v>790.93541422872704</v>
      </c>
    </row>
    <row r="8477" spans="4:23" x14ac:dyDescent="0.25">
      <c r="D8477">
        <f t="shared" si="1201"/>
        <v>8475</v>
      </c>
      <c r="E8477" s="3">
        <v>44184</v>
      </c>
      <c r="F8477" s="4">
        <v>8.3333333333333329E-2</v>
      </c>
      <c r="G8477">
        <v>80</v>
      </c>
      <c r="H8477">
        <v>0</v>
      </c>
      <c r="I8477" s="5">
        <f t="shared" si="1196"/>
        <v>11</v>
      </c>
      <c r="J8477" s="22">
        <v>0</v>
      </c>
      <c r="K8477">
        <v>9.6200000000000007E-5</v>
      </c>
      <c r="L8477" s="5" cm="1">
        <f t="array" ref="L8477">_xlfn.IFS(I8477=0, 0, I8477&gt;34, 0, AND(I8477&gt;0, I8477&lt;35), VLOOKUP(I8477, $A$63:$C$96, 3))</f>
        <v>14640</v>
      </c>
      <c r="M8477" s="5">
        <f t="shared" si="1195"/>
        <v>0</v>
      </c>
      <c r="N8477" s="5">
        <v>2325.1489717230061</v>
      </c>
      <c r="O8477" s="5">
        <f t="shared" si="1202"/>
        <v>2709.9540000000002</v>
      </c>
      <c r="P8477" s="5">
        <f t="shared" si="1203"/>
        <v>2709.9540000000002</v>
      </c>
      <c r="Q8477" s="5">
        <f t="shared" si="1197"/>
        <v>487.20077413479089</v>
      </c>
      <c r="R8477" s="5">
        <f>IF(O8477&gt;(P8477+U8477),O8477-P8477-U8477, 0)</f>
        <v>0</v>
      </c>
      <c r="S8477" s="5">
        <f t="shared" si="1198"/>
        <v>1194.1905329224373</v>
      </c>
      <c r="T8477" s="5">
        <f t="shared" si="1199"/>
        <v>10735.855467077563</v>
      </c>
      <c r="U8477" s="5">
        <f>IF(O8477&gt;P8477,IF(V8476*($B$6/100)&gt;=O8477-P8477,(O8477-P8477), V8476*($B$6/100)), 0)</f>
        <v>0</v>
      </c>
      <c r="V8477" s="5">
        <f>V8476+(T8477*($B$5/100))-(U8477/($B$6/100))</f>
        <v>39152.515396103372</v>
      </c>
      <c r="W8477" s="5">
        <f t="shared" si="1200"/>
        <v>978.8128849025843</v>
      </c>
    </row>
    <row r="8478" spans="4:23" x14ac:dyDescent="0.25">
      <c r="D8478">
        <f t="shared" si="1201"/>
        <v>8476</v>
      </c>
      <c r="E8478" s="3">
        <v>44184</v>
      </c>
      <c r="F8478" s="4">
        <v>0.125</v>
      </c>
      <c r="G8478">
        <v>60</v>
      </c>
      <c r="H8478">
        <v>0</v>
      </c>
      <c r="I8478" s="5">
        <f t="shared" si="1196"/>
        <v>8</v>
      </c>
      <c r="J8478" s="22">
        <v>0</v>
      </c>
      <c r="K8478">
        <v>8.1810000000000004E-5</v>
      </c>
      <c r="L8478" s="5" cm="1">
        <f t="array" ref="L8478">_xlfn.IFS(I8478=0, 0, I8478&gt;34, 0, AND(I8478&gt;0, I8478&lt;35), VLOOKUP(I8478, $A$63:$C$96, 3))</f>
        <v>7160</v>
      </c>
      <c r="M8478" s="5">
        <f t="shared" si="1195"/>
        <v>0</v>
      </c>
      <c r="N8478" s="5">
        <v>2328.5632447306107</v>
      </c>
      <c r="O8478" s="5">
        <f t="shared" si="1202"/>
        <v>2304.5877</v>
      </c>
      <c r="P8478" s="5">
        <f t="shared" si="1203"/>
        <v>2304.5877</v>
      </c>
      <c r="Q8478" s="5">
        <f t="shared" si="1197"/>
        <v>487.20077413479089</v>
      </c>
      <c r="R8478" s="5">
        <f>IF(O8478&gt;(P8478+U8478),O8478-P8478-U8478, 0)</f>
        <v>0</v>
      </c>
      <c r="S8478" s="5">
        <f t="shared" si="1198"/>
        <v>1195.9440947595838</v>
      </c>
      <c r="T8478" s="5">
        <f t="shared" si="1199"/>
        <v>3659.468205240416</v>
      </c>
      <c r="U8478" s="5">
        <f>IF(O8478&gt;P8478,IF(V8477*($B$6/100)&gt;=O8478-P8478,(O8478-P8478), V8477*($B$6/100)), 0)</f>
        <v>0</v>
      </c>
      <c r="V8478" s="5">
        <f>V8477+(T8478*($B$5/100))-(U8478/($B$6/100))</f>
        <v>41714.143139771666</v>
      </c>
      <c r="W8478" s="5">
        <f t="shared" si="1200"/>
        <v>1042.8535784942917</v>
      </c>
    </row>
    <row r="8479" spans="4:23" x14ac:dyDescent="0.25">
      <c r="D8479">
        <f t="shared" si="1201"/>
        <v>8477</v>
      </c>
      <c r="E8479" s="3">
        <v>44184</v>
      </c>
      <c r="F8479" s="4">
        <v>0.16666666666666666</v>
      </c>
      <c r="G8479">
        <v>60</v>
      </c>
      <c r="H8479">
        <v>0</v>
      </c>
      <c r="I8479" s="5">
        <f t="shared" si="1196"/>
        <v>8</v>
      </c>
      <c r="J8479" s="22">
        <v>0</v>
      </c>
      <c r="K8479">
        <v>7.4950000000000006E-5</v>
      </c>
      <c r="L8479" s="5" cm="1">
        <f t="array" ref="L8479">_xlfn.IFS(I8479=0, 0, I8479&gt;34, 0, AND(I8479&gt;0, I8479&lt;35), VLOOKUP(I8479, $A$63:$C$96, 3))</f>
        <v>7160</v>
      </c>
      <c r="M8479" s="5">
        <f t="shared" si="1195"/>
        <v>0</v>
      </c>
      <c r="N8479" s="5">
        <v>2422.7562363414327</v>
      </c>
      <c r="O8479" s="5">
        <f t="shared" si="1202"/>
        <v>2111.3415</v>
      </c>
      <c r="P8479" s="5">
        <f t="shared" si="1203"/>
        <v>2111.3415</v>
      </c>
      <c r="Q8479" s="5">
        <f t="shared" si="1197"/>
        <v>487.20077413479089</v>
      </c>
      <c r="R8479" s="5">
        <f>IF(O8479&gt;(P8479+U8479),O8479-P8479-U8479, 0)</f>
        <v>0</v>
      </c>
      <c r="S8479" s="5">
        <f t="shared" si="1198"/>
        <v>1244.3213730403522</v>
      </c>
      <c r="T8479" s="5">
        <f t="shared" si="1199"/>
        <v>3804.3371269596473</v>
      </c>
      <c r="U8479" s="5">
        <f>IF(O8479&gt;P8479,IF(V8478*($B$6/100)&gt;=O8479-P8479,(O8479-P8479), V8478*($B$6/100)), 0)</f>
        <v>0</v>
      </c>
      <c r="V8479" s="5">
        <f>V8478+(T8479*($B$5/100))-(U8479/($B$6/100))</f>
        <v>44377.179128643416</v>
      </c>
      <c r="W8479" s="5">
        <f t="shared" si="1200"/>
        <v>1109.4294782160855</v>
      </c>
    </row>
    <row r="8480" spans="4:23" x14ac:dyDescent="0.25">
      <c r="D8480">
        <f t="shared" si="1201"/>
        <v>8478</v>
      </c>
      <c r="E8480" s="3">
        <v>44184</v>
      </c>
      <c r="F8480" s="4">
        <v>0.20833333333333334</v>
      </c>
      <c r="G8480">
        <v>60</v>
      </c>
      <c r="H8480">
        <v>0</v>
      </c>
      <c r="I8480" s="5">
        <f t="shared" si="1196"/>
        <v>8</v>
      </c>
      <c r="J8480" s="22">
        <v>0</v>
      </c>
      <c r="K8480">
        <v>7.3540000000000004E-5</v>
      </c>
      <c r="L8480" s="5" cm="1">
        <f t="array" ref="L8480">_xlfn.IFS(I8480=0, 0, I8480&gt;34, 0, AND(I8480&gt;0, I8480&lt;35), VLOOKUP(I8480, $A$63:$C$96, 3))</f>
        <v>7160</v>
      </c>
      <c r="M8480" s="5">
        <f t="shared" si="1195"/>
        <v>0</v>
      </c>
      <c r="N8480" s="5">
        <v>2557.1192557577851</v>
      </c>
      <c r="O8480" s="5">
        <f t="shared" si="1202"/>
        <v>2071.6217999999999</v>
      </c>
      <c r="P8480" s="5">
        <f t="shared" si="1203"/>
        <v>2071.6217999999999</v>
      </c>
      <c r="Q8480" s="5">
        <f t="shared" si="1197"/>
        <v>487.20077413479089</v>
      </c>
      <c r="R8480" s="5">
        <f>IF(O8480&gt;(P8480+U8480),O8480-P8480-U8480, 0)</f>
        <v>0</v>
      </c>
      <c r="S8480" s="5">
        <f t="shared" si="1198"/>
        <v>1313.3298743076837</v>
      </c>
      <c r="T8480" s="5">
        <f t="shared" si="1199"/>
        <v>3775.0483256923162</v>
      </c>
      <c r="U8480" s="5">
        <f>IF(O8480&gt;P8480,IF(V8479*($B$6/100)&gt;=O8480-P8480,(O8480-P8480), V8479*($B$6/100)), 0)</f>
        <v>0</v>
      </c>
      <c r="V8480" s="5">
        <f>V8479+(T8480*($B$5/100))-(U8480/($B$6/100))</f>
        <v>47019.712956628035</v>
      </c>
      <c r="W8480" s="5">
        <f t="shared" si="1200"/>
        <v>1175.4928239157009</v>
      </c>
    </row>
    <row r="8481" spans="4:23" x14ac:dyDescent="0.25">
      <c r="D8481">
        <f t="shared" si="1201"/>
        <v>8479</v>
      </c>
      <c r="E8481" s="3">
        <v>44184</v>
      </c>
      <c r="F8481" s="4">
        <v>0.25</v>
      </c>
      <c r="G8481">
        <v>60</v>
      </c>
      <c r="H8481">
        <v>0</v>
      </c>
      <c r="I8481" s="5">
        <f t="shared" si="1196"/>
        <v>8</v>
      </c>
      <c r="J8481" s="22">
        <v>0</v>
      </c>
      <c r="K8481">
        <v>7.6190000000000001E-5</v>
      </c>
      <c r="L8481" s="5" cm="1">
        <f t="array" ref="L8481">_xlfn.IFS(I8481=0, 0, I8481&gt;34, 0, AND(I8481&gt;0, I8481&lt;35), VLOOKUP(I8481, $A$63:$C$96, 3))</f>
        <v>7160</v>
      </c>
      <c r="M8481" s="5">
        <f t="shared" si="1195"/>
        <v>0</v>
      </c>
      <c r="N8481" s="5">
        <v>2946.7335963553774</v>
      </c>
      <c r="O8481" s="5">
        <f t="shared" si="1202"/>
        <v>2146.2723000000001</v>
      </c>
      <c r="P8481" s="5">
        <f t="shared" si="1203"/>
        <v>2146.2723000000001</v>
      </c>
      <c r="Q8481" s="5">
        <f t="shared" si="1197"/>
        <v>487.20077413479089</v>
      </c>
      <c r="R8481" s="5">
        <f>IF(O8481&gt;(P8481+U8481),O8481-P8481-U8481, 0)</f>
        <v>0</v>
      </c>
      <c r="S8481" s="5">
        <f t="shared" si="1198"/>
        <v>1513.4347977731597</v>
      </c>
      <c r="T8481" s="5">
        <f t="shared" si="1199"/>
        <v>3500.2929022268399</v>
      </c>
      <c r="U8481" s="5">
        <f>IF(O8481&gt;P8481,IF(V8480*($B$6/100)&gt;=O8481-P8481,(O8481-P8481), V8480*($B$6/100)), 0)</f>
        <v>0</v>
      </c>
      <c r="V8481" s="5">
        <f>V8480+(T8481*($B$5/100))-(U8481/($B$6/100))</f>
        <v>49469.917988186819</v>
      </c>
      <c r="W8481" s="5">
        <f t="shared" si="1200"/>
        <v>1236.7479497046704</v>
      </c>
    </row>
    <row r="8482" spans="4:23" x14ac:dyDescent="0.25">
      <c r="D8482">
        <f t="shared" si="1201"/>
        <v>8480</v>
      </c>
      <c r="E8482" s="3">
        <v>44184</v>
      </c>
      <c r="F8482" s="4">
        <v>0.29166666666666669</v>
      </c>
      <c r="G8482">
        <v>80</v>
      </c>
      <c r="H8482">
        <v>0</v>
      </c>
      <c r="I8482" s="5">
        <f t="shared" si="1196"/>
        <v>11</v>
      </c>
      <c r="J8482" s="22">
        <v>0</v>
      </c>
      <c r="K8482">
        <v>8.3839999999999997E-5</v>
      </c>
      <c r="L8482" s="5" cm="1">
        <f t="array" ref="L8482">_xlfn.IFS(I8482=0, 0, I8482&gt;34, 0, AND(I8482&gt;0, I8482&lt;35), VLOOKUP(I8482, $A$63:$C$96, 3))</f>
        <v>14640</v>
      </c>
      <c r="M8482" s="5">
        <f t="shared" si="1195"/>
        <v>0</v>
      </c>
      <c r="N8482" s="5">
        <v>3817.4428497009962</v>
      </c>
      <c r="O8482" s="5">
        <f t="shared" si="1202"/>
        <v>2361.7727999999997</v>
      </c>
      <c r="P8482" s="5">
        <f t="shared" si="1203"/>
        <v>2361.7727999999997</v>
      </c>
      <c r="Q8482" s="5">
        <f t="shared" si="1197"/>
        <v>487.20077413479089</v>
      </c>
      <c r="R8482" s="5">
        <f>IF(O8482&gt;(P8482+U8482),O8482-P8482-U8482, 0)</f>
        <v>0</v>
      </c>
      <c r="S8482" s="5">
        <f t="shared" si="1198"/>
        <v>1960.6288313248181</v>
      </c>
      <c r="T8482" s="5">
        <f t="shared" si="1199"/>
        <v>10317.598368675182</v>
      </c>
      <c r="U8482" s="5">
        <f>IF(O8482&gt;P8482,IF(V8481*($B$6/100)&gt;=O8482-P8482,(O8482-P8482), V8481*($B$6/100)), 0)</f>
        <v>0</v>
      </c>
      <c r="V8482" s="5">
        <f>V8481+(T8482*($B$5/100))-(U8482/($B$6/100))</f>
        <v>56692.236846259446</v>
      </c>
      <c r="W8482" s="5">
        <f t="shared" si="1200"/>
        <v>1417.3059211564862</v>
      </c>
    </row>
    <row r="8483" spans="4:23" x14ac:dyDescent="0.25">
      <c r="D8483">
        <f t="shared" si="1201"/>
        <v>8481</v>
      </c>
      <c r="E8483" s="3">
        <v>44184</v>
      </c>
      <c r="F8483" s="4">
        <v>0.33333333333333331</v>
      </c>
      <c r="G8483">
        <v>70</v>
      </c>
      <c r="H8483">
        <v>0</v>
      </c>
      <c r="I8483" s="5">
        <f t="shared" si="1196"/>
        <v>10</v>
      </c>
      <c r="J8483" s="22">
        <v>2.4744757823055187E-6</v>
      </c>
      <c r="K8483">
        <v>1.05E-4</v>
      </c>
      <c r="L8483" s="5" cm="1">
        <f t="array" ref="L8483">_xlfn.IFS(I8483=0, 0, I8483&gt;34, 0, AND(I8483&gt;0, I8483&lt;35), VLOOKUP(I8483, $A$63:$C$96, 3))</f>
        <v>12480</v>
      </c>
      <c r="M8483" s="5">
        <f t="shared" si="1195"/>
        <v>11.753759965951215</v>
      </c>
      <c r="N8483" s="5">
        <v>5113.7996308719203</v>
      </c>
      <c r="O8483" s="5">
        <f t="shared" si="1202"/>
        <v>2957.85</v>
      </c>
      <c r="P8483" s="5">
        <f t="shared" si="1203"/>
        <v>2957.85</v>
      </c>
      <c r="Q8483" s="5">
        <f t="shared" si="1197"/>
        <v>487.20077413479089</v>
      </c>
      <c r="R8483" s="5">
        <f>IF(O8483&gt;(P8483+U8483),O8483-P8483-U8483, 0)</f>
        <v>0</v>
      </c>
      <c r="S8483" s="5">
        <f t="shared" si="1198"/>
        <v>2626.434340645339</v>
      </c>
      <c r="T8483" s="5">
        <f t="shared" si="1199"/>
        <v>6907.4694193206124</v>
      </c>
      <c r="U8483" s="5">
        <f>IF(O8483&gt;P8483,IF(V8482*($B$6/100)&gt;=O8483-P8483,(O8483-P8483), V8482*($B$6/100)), 0)</f>
        <v>0</v>
      </c>
      <c r="V8483" s="5">
        <f>V8482+(T8483*($B$5/100))-(U8483/($B$6/100))</f>
        <v>61527.465439783875</v>
      </c>
      <c r="W8483" s="5">
        <f t="shared" si="1200"/>
        <v>1538.1866359945968</v>
      </c>
    </row>
    <row r="8484" spans="4:23" x14ac:dyDescent="0.25">
      <c r="D8484">
        <f t="shared" si="1201"/>
        <v>8482</v>
      </c>
      <c r="E8484" s="3">
        <v>44184</v>
      </c>
      <c r="F8484" s="4">
        <v>0.375</v>
      </c>
      <c r="G8484">
        <v>80</v>
      </c>
      <c r="H8484">
        <v>5</v>
      </c>
      <c r="I8484" s="5">
        <f t="shared" si="1196"/>
        <v>11</v>
      </c>
      <c r="J8484" s="22">
        <v>3.9591612516888298E-5</v>
      </c>
      <c r="K8484">
        <v>1.4249E-4</v>
      </c>
      <c r="L8484" s="5" cm="1">
        <f t="array" ref="L8484">_xlfn.IFS(I8484=0, 0, I8484&gt;34, 0, AND(I8484&gt;0, I8484&lt;35), VLOOKUP(I8484, $A$63:$C$96, 3))</f>
        <v>14640</v>
      </c>
      <c r="M8484" s="5">
        <f t="shared" si="1195"/>
        <v>188.06015945521943</v>
      </c>
      <c r="N8484" s="5">
        <v>6238.4801618920856</v>
      </c>
      <c r="O8484" s="5">
        <f t="shared" si="1202"/>
        <v>4013.9433000000004</v>
      </c>
      <c r="P8484" s="5">
        <f t="shared" si="1203"/>
        <v>4013.9433000000004</v>
      </c>
      <c r="Q8484" s="5">
        <f t="shared" si="1197"/>
        <v>487.20077413479089</v>
      </c>
      <c r="R8484" s="5">
        <f>IF(O8484&gt;(P8484+U8484),O8484-P8484-U8484, 0)</f>
        <v>0</v>
      </c>
      <c r="S8484" s="5">
        <f t="shared" si="1198"/>
        <v>3204.0673693416447</v>
      </c>
      <c r="T8484" s="5">
        <f t="shared" si="1199"/>
        <v>7610.0494901135735</v>
      </c>
      <c r="U8484" s="5">
        <f>IF(O8484&gt;P8484,IF(V8483*($B$6/100)&gt;=O8484-P8484,(O8484-P8484), V8483*($B$6/100)), 0)</f>
        <v>0</v>
      </c>
      <c r="V8484" s="5">
        <f>V8483+(T8484*($B$5/100))-(U8484/($B$6/100))</f>
        <v>66854.500082863378</v>
      </c>
      <c r="W8484" s="5">
        <f t="shared" si="1200"/>
        <v>1671.3625020715845</v>
      </c>
    </row>
    <row r="8485" spans="4:23" x14ac:dyDescent="0.25">
      <c r="D8485">
        <f t="shared" si="1201"/>
        <v>8483</v>
      </c>
      <c r="E8485" s="3">
        <v>44184</v>
      </c>
      <c r="F8485" s="4">
        <v>0.41666666666666669</v>
      </c>
      <c r="G8485">
        <v>70</v>
      </c>
      <c r="H8485">
        <v>10</v>
      </c>
      <c r="I8485" s="5">
        <f t="shared" si="1196"/>
        <v>10</v>
      </c>
      <c r="J8485" s="22">
        <v>1.064024586391373E-4</v>
      </c>
      <c r="K8485">
        <v>1.7072000000000002E-4</v>
      </c>
      <c r="L8485" s="5" cm="1">
        <f t="array" ref="L8485">_xlfn.IFS(I8485=0, 0, I8485&gt;34, 0, AND(I8485&gt;0, I8485&lt;35), VLOOKUP(I8485, $A$63:$C$96, 3))</f>
        <v>12480</v>
      </c>
      <c r="M8485" s="5">
        <f t="shared" si="1195"/>
        <v>505.41167853590218</v>
      </c>
      <c r="N8485" s="5">
        <v>6552.0374902149169</v>
      </c>
      <c r="O8485" s="5">
        <f t="shared" si="1202"/>
        <v>4809.1824000000006</v>
      </c>
      <c r="P8485" s="5">
        <f t="shared" si="1203"/>
        <v>4809.1824000000006</v>
      </c>
      <c r="Q8485" s="5">
        <f t="shared" si="1197"/>
        <v>487.20077413479089</v>
      </c>
      <c r="R8485" s="5">
        <f>IF(O8485&gt;(P8485+U8485),O8485-P8485-U8485, 0)</f>
        <v>0</v>
      </c>
      <c r="S8485" s="5">
        <f t="shared" si="1198"/>
        <v>3365.109606877978</v>
      </c>
      <c r="T8485" s="5">
        <f t="shared" si="1199"/>
        <v>4811.1196716579234</v>
      </c>
      <c r="U8485" s="5">
        <f>IF(O8485&gt;P8485,IF(V8484*($B$6/100)&gt;=O8485-P8485,(O8485-P8485), V8484*($B$6/100)), 0)</f>
        <v>0</v>
      </c>
      <c r="V8485" s="5">
        <f>V8484+(T8485*($B$5/100))-(U8485/($B$6/100))</f>
        <v>70222.283853023924</v>
      </c>
      <c r="W8485" s="5">
        <f t="shared" si="1200"/>
        <v>1755.5570963255982</v>
      </c>
    </row>
    <row r="8486" spans="4:23" x14ac:dyDescent="0.25">
      <c r="D8486">
        <f t="shared" si="1201"/>
        <v>8484</v>
      </c>
      <c r="E8486" s="3">
        <v>44184</v>
      </c>
      <c r="F8486" s="4">
        <v>0.45833333333333331</v>
      </c>
      <c r="G8486">
        <v>70</v>
      </c>
      <c r="H8486">
        <v>8</v>
      </c>
      <c r="I8486" s="5">
        <f t="shared" si="1196"/>
        <v>10</v>
      </c>
      <c r="J8486" s="22">
        <v>1.4351959537372007E-4</v>
      </c>
      <c r="K8486">
        <v>1.7225999999999998E-4</v>
      </c>
      <c r="L8486" s="5" cm="1">
        <f t="array" ref="L8486">_xlfn.IFS(I8486=0, 0, I8486&gt;34, 0, AND(I8486&gt;0, I8486&lt;35), VLOOKUP(I8486, $A$63:$C$96, 3))</f>
        <v>12480</v>
      </c>
      <c r="M8486" s="5">
        <f t="shared" si="1195"/>
        <v>681.71807802517037</v>
      </c>
      <c r="N8486" s="5">
        <v>5458.3659948227432</v>
      </c>
      <c r="O8486" s="5">
        <f t="shared" si="1202"/>
        <v>4852.5641999999998</v>
      </c>
      <c r="P8486" s="5">
        <f t="shared" si="1203"/>
        <v>4852.5641999999998</v>
      </c>
      <c r="Q8486" s="5">
        <f t="shared" si="1197"/>
        <v>487.20077413479089</v>
      </c>
      <c r="R8486" s="5">
        <f>IF(O8486&gt;(P8486+U8486),O8486-P8486-U8486, 0)</f>
        <v>0</v>
      </c>
      <c r="S8486" s="5">
        <f t="shared" si="1198"/>
        <v>2803.4027391426885</v>
      </c>
      <c r="T8486" s="5">
        <f t="shared" si="1199"/>
        <v>5505.7511388824842</v>
      </c>
      <c r="U8486" s="5">
        <f>IF(O8486&gt;P8486,IF(V8485*($B$6/100)&gt;=O8486-P8486,(O8486-P8486), V8485*($B$6/100)), 0)</f>
        <v>0</v>
      </c>
      <c r="V8486" s="5">
        <f>V8485+(T8486*($B$5/100))-(U8486/($B$6/100))</f>
        <v>74076.309650241659</v>
      </c>
      <c r="W8486" s="5">
        <f t="shared" si="1200"/>
        <v>1851.9077412560414</v>
      </c>
    </row>
    <row r="8487" spans="4:23" x14ac:dyDescent="0.25">
      <c r="D8487">
        <f t="shared" si="1201"/>
        <v>8485</v>
      </c>
      <c r="E8487" s="3">
        <v>44184</v>
      </c>
      <c r="F8487" s="4">
        <v>0.5</v>
      </c>
      <c r="G8487">
        <v>60</v>
      </c>
      <c r="H8487">
        <v>0</v>
      </c>
      <c r="I8487" s="5">
        <f t="shared" si="1196"/>
        <v>8</v>
      </c>
      <c r="J8487" s="22">
        <v>1.0145350707452627E-4</v>
      </c>
      <c r="K8487">
        <v>1.7304000000000001E-4</v>
      </c>
      <c r="L8487" s="5" cm="1">
        <f t="array" ref="L8487">_xlfn.IFS(I8487=0, 0, I8487&gt;34, 0, AND(I8487&gt;0, I8487&lt;35), VLOOKUP(I8487, $A$63:$C$96, 3))</f>
        <v>7160</v>
      </c>
      <c r="M8487" s="5">
        <f t="shared" si="1195"/>
        <v>481.90415860399975</v>
      </c>
      <c r="N8487" s="5">
        <v>4479.6253308109444</v>
      </c>
      <c r="O8487" s="5">
        <f t="shared" si="1202"/>
        <v>4874.5368000000008</v>
      </c>
      <c r="P8487" s="5">
        <f t="shared" si="1203"/>
        <v>4874.5368000000008</v>
      </c>
      <c r="Q8487" s="5">
        <f t="shared" si="1197"/>
        <v>487.20077413479089</v>
      </c>
      <c r="R8487" s="5">
        <f>IF(O8487&gt;(P8487+U8487),O8487-P8487-U8487, 0)</f>
        <v>0</v>
      </c>
      <c r="S8487" s="5">
        <f t="shared" si="1198"/>
        <v>2280.1665844692079</v>
      </c>
      <c r="T8487" s="5">
        <f t="shared" si="1199"/>
        <v>487.20077413479066</v>
      </c>
      <c r="U8487" s="5">
        <f>IF(O8487&gt;P8487,IF(V8486*($B$6/100)&gt;=O8487-P8487,(O8487-P8487), V8486*($B$6/100)), 0)</f>
        <v>0</v>
      </c>
      <c r="V8487" s="5">
        <f>V8486+(T8487*($B$5/100))-(U8487/($B$6/100))</f>
        <v>74417.350192136015</v>
      </c>
      <c r="W8487" s="5">
        <f t="shared" si="1200"/>
        <v>1860.4337548034005</v>
      </c>
    </row>
    <row r="8488" spans="4:23" x14ac:dyDescent="0.25">
      <c r="D8488">
        <f t="shared" si="1201"/>
        <v>8486</v>
      </c>
      <c r="E8488" s="3">
        <v>44184</v>
      </c>
      <c r="F8488" s="4">
        <v>0.54166666666666663</v>
      </c>
      <c r="G8488">
        <v>70</v>
      </c>
      <c r="H8488">
        <v>0</v>
      </c>
      <c r="I8488" s="5">
        <f t="shared" si="1196"/>
        <v>10</v>
      </c>
      <c r="J8488" s="22">
        <v>7.1759797686860035E-5</v>
      </c>
      <c r="K8488">
        <v>1.7529999999999998E-4</v>
      </c>
      <c r="L8488" s="5" cm="1">
        <f t="array" ref="L8488">_xlfn.IFS(I8488=0, 0, I8488&gt;34, 0, AND(I8488&gt;0, I8488&lt;35), VLOOKUP(I8488, $A$63:$C$96, 3))</f>
        <v>12480</v>
      </c>
      <c r="M8488" s="5">
        <f t="shared" si="1195"/>
        <v>340.85903901258519</v>
      </c>
      <c r="N8488" s="5">
        <v>4481.517857399368</v>
      </c>
      <c r="O8488" s="5">
        <f t="shared" si="1202"/>
        <v>4938.2009999999991</v>
      </c>
      <c r="P8488" s="5">
        <f t="shared" si="1203"/>
        <v>4938.2009999999991</v>
      </c>
      <c r="Q8488" s="5">
        <f t="shared" si="1197"/>
        <v>487.20077413479089</v>
      </c>
      <c r="R8488" s="5">
        <f>IF(O8488&gt;(P8488+U8488),O8488-P8488-U8488, 0)</f>
        <v>0</v>
      </c>
      <c r="S8488" s="5">
        <f t="shared" si="1198"/>
        <v>2301.6960476572535</v>
      </c>
      <c r="T8488" s="5">
        <f t="shared" si="1199"/>
        <v>5580.9619913553324</v>
      </c>
      <c r="U8488" s="5">
        <f>IF(O8488&gt;P8488,IF(V8487*($B$6/100)&gt;=O8488-P8488,(O8488-P8488), V8487*($B$6/100)), 0)</f>
        <v>0</v>
      </c>
      <c r="V8488" s="5">
        <f>V8487+(T8488*($B$5/100))-(U8488/($B$6/100))</f>
        <v>78324.023586084746</v>
      </c>
      <c r="W8488" s="5">
        <f t="shared" si="1200"/>
        <v>1958.1005896521187</v>
      </c>
    </row>
    <row r="8489" spans="4:23" x14ac:dyDescent="0.25">
      <c r="D8489">
        <f t="shared" si="1201"/>
        <v>8487</v>
      </c>
      <c r="E8489" s="3">
        <v>44184</v>
      </c>
      <c r="F8489" s="4">
        <v>0.58333333333333337</v>
      </c>
      <c r="G8489">
        <v>70</v>
      </c>
      <c r="H8489">
        <v>0</v>
      </c>
      <c r="I8489" s="5">
        <f t="shared" si="1196"/>
        <v>10</v>
      </c>
      <c r="J8489" s="22">
        <v>2.4744757823055186E-5</v>
      </c>
      <c r="K8489">
        <v>1.6990000000000004E-4</v>
      </c>
      <c r="L8489" s="5" cm="1">
        <f t="array" ref="L8489">_xlfn.IFS(I8489=0, 0, I8489&gt;34, 0, AND(I8489&gt;0, I8489&lt;35), VLOOKUP(I8489, $A$63:$C$96, 3))</f>
        <v>12480</v>
      </c>
      <c r="M8489" s="5">
        <f t="shared" si="1195"/>
        <v>117.53759965951213</v>
      </c>
      <c r="N8489" s="5">
        <v>4606.7212099762382</v>
      </c>
      <c r="O8489" s="5">
        <f t="shared" si="1202"/>
        <v>4786.0830000000014</v>
      </c>
      <c r="P8489" s="5">
        <f t="shared" si="1203"/>
        <v>4786.0830000000014</v>
      </c>
      <c r="Q8489" s="5">
        <f t="shared" si="1197"/>
        <v>487.20077413479089</v>
      </c>
      <c r="R8489" s="5">
        <f>IF(O8489&gt;(P8489+U8489),O8489-P8489-U8489, 0)</f>
        <v>0</v>
      </c>
      <c r="S8489" s="5">
        <f t="shared" si="1198"/>
        <v>2366.0001675892559</v>
      </c>
      <c r="T8489" s="5">
        <f t="shared" si="1199"/>
        <v>5445.4544320702553</v>
      </c>
      <c r="U8489" s="5">
        <f>IF(O8489&gt;P8489,IF(V8488*($B$6/100)&gt;=O8489-P8489,(O8489-P8489), V8488*($B$6/100)), 0)</f>
        <v>0</v>
      </c>
      <c r="V8489" s="5">
        <f>V8488+(T8489*($B$5/100))-(U8489/($B$6/100))</f>
        <v>82135.841688533925</v>
      </c>
      <c r="W8489" s="5">
        <f t="shared" si="1200"/>
        <v>2053.3960422133482</v>
      </c>
    </row>
    <row r="8490" spans="4:23" x14ac:dyDescent="0.25">
      <c r="D8490">
        <f t="shared" si="1201"/>
        <v>8488</v>
      </c>
      <c r="E8490" s="3">
        <v>44184</v>
      </c>
      <c r="F8490" s="4">
        <v>0.625</v>
      </c>
      <c r="G8490">
        <v>60</v>
      </c>
      <c r="H8490">
        <v>0</v>
      </c>
      <c r="I8490" s="5">
        <f t="shared" si="1196"/>
        <v>8</v>
      </c>
      <c r="J8490" s="22">
        <v>7.4234273469165555E-6</v>
      </c>
      <c r="K8490">
        <v>1.7149E-4</v>
      </c>
      <c r="L8490" s="5" cm="1">
        <f t="array" ref="L8490">_xlfn.IFS(I8490=0, 0, I8490&gt;34, 0, AND(I8490&gt;0, I8490&lt;35), VLOOKUP(I8490, $A$63:$C$96, 3))</f>
        <v>7160</v>
      </c>
      <c r="M8490" s="5">
        <f t="shared" si="1195"/>
        <v>35.26127989785364</v>
      </c>
      <c r="N8490" s="5">
        <v>4749.0798647321653</v>
      </c>
      <c r="O8490" s="5">
        <f t="shared" si="1202"/>
        <v>4830.8733000000002</v>
      </c>
      <c r="P8490" s="5">
        <f t="shared" si="1203"/>
        <v>4830.8733000000002</v>
      </c>
      <c r="Q8490" s="5">
        <f t="shared" si="1197"/>
        <v>487.20077413479089</v>
      </c>
      <c r="R8490" s="5">
        <f>IF(O8490&gt;(P8490+U8490),O8490-P8490-U8490, 0)</f>
        <v>0</v>
      </c>
      <c r="S8490" s="5">
        <f t="shared" si="1198"/>
        <v>1877.1872057630624</v>
      </c>
      <c r="T8490" s="5">
        <f t="shared" si="1199"/>
        <v>487.20077413479089</v>
      </c>
      <c r="U8490" s="5">
        <f>IF(O8490&gt;P8490,IF(V8489*($B$6/100)&gt;=O8490-P8490,(O8490-P8490), V8489*($B$6/100)), 0)</f>
        <v>0</v>
      </c>
      <c r="V8490" s="5">
        <f>V8489+(T8490*($B$5/100))-(U8490/($B$6/100))</f>
        <v>82476.88223042828</v>
      </c>
      <c r="W8490" s="5">
        <f t="shared" si="1200"/>
        <v>2061.9220557607068</v>
      </c>
    </row>
    <row r="8491" spans="4:23" x14ac:dyDescent="0.25">
      <c r="D8491">
        <f t="shared" si="1201"/>
        <v>8489</v>
      </c>
      <c r="E8491" s="3">
        <v>44184</v>
      </c>
      <c r="F8491" s="4">
        <v>0.66666666666666663</v>
      </c>
      <c r="G8491">
        <v>50</v>
      </c>
      <c r="H8491">
        <v>0</v>
      </c>
      <c r="I8491" s="5">
        <f t="shared" si="1196"/>
        <v>7</v>
      </c>
      <c r="J8491" s="22">
        <v>4.9489515646110373E-6</v>
      </c>
      <c r="K8491">
        <v>1.7957999999999998E-4</v>
      </c>
      <c r="L8491" s="5" cm="1">
        <f t="array" ref="L8491">_xlfn.IFS(I8491=0, 0, I8491&gt;34, 0, AND(I8491&gt;0, I8491&lt;35), VLOOKUP(I8491, $A$63:$C$96, 3))</f>
        <v>4800</v>
      </c>
      <c r="M8491" s="5">
        <f t="shared" si="1195"/>
        <v>23.507519931902429</v>
      </c>
      <c r="N8491" s="5">
        <v>4695.4865828258644</v>
      </c>
      <c r="O8491" s="5">
        <f t="shared" si="1202"/>
        <v>5058.7685999999994</v>
      </c>
      <c r="P8491" s="5">
        <f t="shared" si="1203"/>
        <v>4823.5075199319026</v>
      </c>
      <c r="Q8491" s="5">
        <f t="shared" si="1197"/>
        <v>0</v>
      </c>
      <c r="R8491" s="5">
        <f>IF(O8491&gt;(P8491+U8491),O8491-P8491-U8491, 0)</f>
        <v>0</v>
      </c>
      <c r="S8491" s="5">
        <f t="shared" si="1198"/>
        <v>0</v>
      </c>
      <c r="T8491" s="5">
        <f t="shared" si="1199"/>
        <v>0</v>
      </c>
      <c r="U8491" s="5">
        <f>IF(O8491&gt;P8491,IF(V8490*($B$6/100)&gt;=O8491-P8491,(O8491-P8491), V8490*($B$6/100)), 0)</f>
        <v>235.26108006809682</v>
      </c>
      <c r="V8491" s="5">
        <f>V8490+(T8491*($B$5/100))-(U8491/($B$6/100))</f>
        <v>82140.794973188138</v>
      </c>
      <c r="W8491" s="5">
        <f t="shared" si="1200"/>
        <v>2053.5198743297033</v>
      </c>
    </row>
    <row r="8492" spans="4:23" x14ac:dyDescent="0.25">
      <c r="D8492">
        <f t="shared" si="1201"/>
        <v>8490</v>
      </c>
      <c r="E8492" s="3">
        <v>44184</v>
      </c>
      <c r="F8492" s="4">
        <v>0.70833333333333337</v>
      </c>
      <c r="G8492">
        <v>60</v>
      </c>
      <c r="H8492">
        <v>0</v>
      </c>
      <c r="I8492" s="5">
        <f t="shared" si="1196"/>
        <v>8</v>
      </c>
      <c r="J8492" s="22">
        <v>0</v>
      </c>
      <c r="K8492">
        <v>2.1176999999999999E-4</v>
      </c>
      <c r="L8492" s="5" cm="1">
        <f t="array" ref="L8492">_xlfn.IFS(I8492=0, 0, I8492&gt;34, 0, AND(I8492&gt;0, I8492&lt;35), VLOOKUP(I8492, $A$63:$C$96, 3))</f>
        <v>7160</v>
      </c>
      <c r="M8492" s="5">
        <f t="shared" si="1195"/>
        <v>0</v>
      </c>
      <c r="N8492" s="5">
        <v>4667.2430559944132</v>
      </c>
      <c r="O8492" s="5">
        <f t="shared" si="1202"/>
        <v>5965.5608999999995</v>
      </c>
      <c r="P8492" s="5">
        <f t="shared" si="1203"/>
        <v>5965.5608999999995</v>
      </c>
      <c r="Q8492" s="5">
        <f t="shared" si="1197"/>
        <v>487.20077413479089</v>
      </c>
      <c r="R8492" s="5">
        <f>IF(O8492&gt;(P8492+U8492),O8492-P8492-U8492, 0)</f>
        <v>0</v>
      </c>
      <c r="S8492" s="5">
        <f t="shared" si="1198"/>
        <v>707.23832586520962</v>
      </c>
      <c r="T8492" s="5">
        <f t="shared" si="1199"/>
        <v>487.20077413479089</v>
      </c>
      <c r="U8492" s="5">
        <f>IF(O8492&gt;P8492,IF(V8491*($B$6/100)&gt;=O8492-P8492,(O8492-P8492), V8491*($B$6/100)), 0)</f>
        <v>0</v>
      </c>
      <c r="V8492" s="5">
        <f>V8491+(T8492*($B$5/100))-(U8492/($B$6/100))</f>
        <v>82481.835515082494</v>
      </c>
      <c r="W8492" s="5">
        <f t="shared" si="1200"/>
        <v>2062.0458878770623</v>
      </c>
    </row>
    <row r="8493" spans="4:23" x14ac:dyDescent="0.25">
      <c r="D8493">
        <f t="shared" si="1201"/>
        <v>8491</v>
      </c>
      <c r="E8493" s="3">
        <v>44184</v>
      </c>
      <c r="F8493" s="4">
        <v>0.75</v>
      </c>
      <c r="G8493">
        <v>50</v>
      </c>
      <c r="H8493">
        <v>0</v>
      </c>
      <c r="I8493" s="5">
        <f t="shared" si="1196"/>
        <v>7</v>
      </c>
      <c r="J8493" s="22">
        <v>0</v>
      </c>
      <c r="K8493">
        <v>2.6048E-4</v>
      </c>
      <c r="L8493" s="5" cm="1">
        <f t="array" ref="L8493">_xlfn.IFS(I8493=0, 0, I8493&gt;34, 0, AND(I8493&gt;0, I8493&lt;35), VLOOKUP(I8493, $A$63:$C$96, 3))</f>
        <v>4800</v>
      </c>
      <c r="M8493" s="5">
        <f t="shared" si="1195"/>
        <v>0</v>
      </c>
      <c r="N8493" s="5">
        <v>4730.5273754480222</v>
      </c>
      <c r="O8493" s="5">
        <f t="shared" si="1202"/>
        <v>7337.7215999999999</v>
      </c>
      <c r="P8493" s="5">
        <f t="shared" si="1203"/>
        <v>4800</v>
      </c>
      <c r="Q8493" s="5">
        <f t="shared" si="1197"/>
        <v>0</v>
      </c>
      <c r="R8493" s="5">
        <f>IF(O8493&gt;(P8493+U8493),O8493-P8493-U8493, 0)</f>
        <v>0</v>
      </c>
      <c r="S8493" s="5">
        <f t="shared" si="1198"/>
        <v>0</v>
      </c>
      <c r="T8493" s="5">
        <f t="shared" si="1199"/>
        <v>0</v>
      </c>
      <c r="U8493" s="5">
        <f>IF(O8493&gt;P8493,IF(V8492*($B$6/100)&gt;=O8493-P8493,(O8493-P8493), V8492*($B$6/100)), 0)</f>
        <v>2537.7215999999999</v>
      </c>
      <c r="V8493" s="5">
        <f>V8492+(T8493*($B$5/100))-(U8493/($B$6/100))</f>
        <v>78856.518943653922</v>
      </c>
      <c r="W8493" s="5">
        <f t="shared" si="1200"/>
        <v>1971.412973591348</v>
      </c>
    </row>
    <row r="8494" spans="4:23" x14ac:dyDescent="0.25">
      <c r="D8494">
        <f t="shared" si="1201"/>
        <v>8492</v>
      </c>
      <c r="E8494" s="3">
        <v>44184</v>
      </c>
      <c r="F8494" s="4">
        <v>0.79166666666666663</v>
      </c>
      <c r="G8494">
        <v>50</v>
      </c>
      <c r="H8494">
        <v>0</v>
      </c>
      <c r="I8494" s="5">
        <f t="shared" si="1196"/>
        <v>7</v>
      </c>
      <c r="J8494" s="22">
        <v>0</v>
      </c>
      <c r="K8494">
        <v>2.5755999999999999E-4</v>
      </c>
      <c r="L8494" s="5" cm="1">
        <f t="array" ref="L8494">_xlfn.IFS(I8494=0, 0, I8494&gt;34, 0, AND(I8494&gt;0, I8494&lt;35), VLOOKUP(I8494, $A$63:$C$96, 3))</f>
        <v>4800</v>
      </c>
      <c r="M8494" s="5">
        <f t="shared" si="1195"/>
        <v>0</v>
      </c>
      <c r="N8494" s="5">
        <v>4519.469485505625</v>
      </c>
      <c r="O8494" s="5">
        <f t="shared" si="1202"/>
        <v>7255.4651999999996</v>
      </c>
      <c r="P8494" s="5">
        <f t="shared" si="1203"/>
        <v>4800</v>
      </c>
      <c r="Q8494" s="5">
        <f t="shared" si="1197"/>
        <v>0</v>
      </c>
      <c r="R8494" s="5">
        <f>IF(O8494&gt;(P8494+U8494),O8494-P8494-U8494, 0)</f>
        <v>0</v>
      </c>
      <c r="S8494" s="5">
        <f t="shared" si="1198"/>
        <v>0</v>
      </c>
      <c r="T8494" s="5">
        <f t="shared" si="1199"/>
        <v>0</v>
      </c>
      <c r="U8494" s="5">
        <f>IF(O8494&gt;P8494,IF(V8493*($B$6/100)&gt;=O8494-P8494,(O8494-P8494), V8493*($B$6/100)), 0)</f>
        <v>2455.4651999999996</v>
      </c>
      <c r="V8494" s="5">
        <f>V8493+(T8494*($B$5/100))-(U8494/($B$6/100))</f>
        <v>75348.711515082497</v>
      </c>
      <c r="W8494" s="5">
        <f t="shared" si="1200"/>
        <v>1883.7177878770624</v>
      </c>
    </row>
    <row r="8495" spans="4:23" x14ac:dyDescent="0.25">
      <c r="D8495">
        <f t="shared" si="1201"/>
        <v>8493</v>
      </c>
      <c r="E8495" s="3">
        <v>44184</v>
      </c>
      <c r="F8495" s="4">
        <v>0.83333333333333337</v>
      </c>
      <c r="G8495">
        <v>50</v>
      </c>
      <c r="H8495">
        <v>0</v>
      </c>
      <c r="I8495" s="5">
        <f t="shared" si="1196"/>
        <v>7</v>
      </c>
      <c r="J8495" s="22">
        <v>0</v>
      </c>
      <c r="K8495">
        <v>2.3802E-4</v>
      </c>
      <c r="L8495" s="5" cm="1">
        <f t="array" ref="L8495">_xlfn.IFS(I8495=0, 0, I8495&gt;34, 0, AND(I8495&gt;0, I8495&lt;35), VLOOKUP(I8495, $A$63:$C$96, 3))</f>
        <v>4800</v>
      </c>
      <c r="M8495" s="5">
        <f t="shared" si="1195"/>
        <v>0</v>
      </c>
      <c r="N8495" s="5">
        <v>4242.6442468342084</v>
      </c>
      <c r="O8495" s="5">
        <f t="shared" si="1202"/>
        <v>6705.0234</v>
      </c>
      <c r="P8495" s="5">
        <f t="shared" si="1203"/>
        <v>4800</v>
      </c>
      <c r="Q8495" s="5">
        <f t="shared" si="1197"/>
        <v>0</v>
      </c>
      <c r="R8495" s="5">
        <f>IF(O8495&gt;(P8495+U8495),O8495-P8495-U8495, 0)</f>
        <v>0</v>
      </c>
      <c r="S8495" s="5">
        <f t="shared" si="1198"/>
        <v>0</v>
      </c>
      <c r="T8495" s="5">
        <f t="shared" si="1199"/>
        <v>0</v>
      </c>
      <c r="U8495" s="5">
        <f>IF(O8495&gt;P8495,IF(V8494*($B$6/100)&gt;=O8495-P8495,(O8495-P8495), V8494*($B$6/100)), 0)</f>
        <v>1905.0234</v>
      </c>
      <c r="V8495" s="5">
        <f>V8494+(T8495*($B$5/100))-(U8495/($B$6/100))</f>
        <v>72627.249515082498</v>
      </c>
      <c r="W8495" s="5">
        <f t="shared" si="1200"/>
        <v>1815.6812378770624</v>
      </c>
    </row>
    <row r="8496" spans="4:23" x14ac:dyDescent="0.25">
      <c r="D8496">
        <f t="shared" si="1201"/>
        <v>8494</v>
      </c>
      <c r="E8496" s="3">
        <v>44184</v>
      </c>
      <c r="F8496" s="4">
        <v>0.875</v>
      </c>
      <c r="G8496">
        <v>40</v>
      </c>
      <c r="H8496">
        <v>0</v>
      </c>
      <c r="I8496" s="5">
        <f t="shared" si="1196"/>
        <v>6</v>
      </c>
      <c r="J8496" s="22">
        <v>0</v>
      </c>
      <c r="K8496">
        <v>2.174E-4</v>
      </c>
      <c r="L8496" s="5" cm="1">
        <f t="array" ref="L8496">_xlfn.IFS(I8496=0, 0, I8496&gt;34, 0, AND(I8496&gt;0, I8496&lt;35), VLOOKUP(I8496, $A$63:$C$96, 3))</f>
        <v>2980</v>
      </c>
      <c r="M8496" s="5">
        <f t="shared" si="1195"/>
        <v>0</v>
      </c>
      <c r="N8496" s="5">
        <v>3878.3694573315856</v>
      </c>
      <c r="O8496" s="5">
        <f t="shared" si="1202"/>
        <v>6124.1579999999994</v>
      </c>
      <c r="P8496" s="5">
        <f t="shared" si="1203"/>
        <v>2980</v>
      </c>
      <c r="Q8496" s="5">
        <f t="shared" si="1197"/>
        <v>0</v>
      </c>
      <c r="R8496" s="5">
        <f>IF(O8496&gt;(P8496+U8496),O8496-P8496-U8496, 0)</f>
        <v>0</v>
      </c>
      <c r="S8496" s="5">
        <f t="shared" si="1198"/>
        <v>0</v>
      </c>
      <c r="T8496" s="5">
        <f t="shared" si="1199"/>
        <v>0</v>
      </c>
      <c r="U8496" s="5">
        <f>IF(O8496&gt;P8496,IF(V8495*($B$6/100)&gt;=O8496-P8496,(O8496-P8496), V8495*($B$6/100)), 0)</f>
        <v>3144.1579999999994</v>
      </c>
      <c r="V8496" s="5">
        <f>V8495+(T8496*($B$5/100))-(U8496/($B$6/100))</f>
        <v>68135.59522936822</v>
      </c>
      <c r="W8496" s="5">
        <f t="shared" si="1200"/>
        <v>1703.3898807342055</v>
      </c>
    </row>
    <row r="8497" spans="4:23" x14ac:dyDescent="0.25">
      <c r="D8497">
        <f t="shared" si="1201"/>
        <v>8495</v>
      </c>
      <c r="E8497" s="3">
        <v>44184</v>
      </c>
      <c r="F8497" s="4">
        <v>0.91666666666666663</v>
      </c>
      <c r="G8497">
        <v>50</v>
      </c>
      <c r="H8497">
        <v>0</v>
      </c>
      <c r="I8497" s="5">
        <f t="shared" si="1196"/>
        <v>7</v>
      </c>
      <c r="J8497" s="22">
        <v>0</v>
      </c>
      <c r="K8497">
        <v>1.9674999999999998E-4</v>
      </c>
      <c r="L8497" s="5" cm="1">
        <f t="array" ref="L8497">_xlfn.IFS(I8497=0, 0, I8497&gt;34, 0, AND(I8497&gt;0, I8497&lt;35), VLOOKUP(I8497, $A$63:$C$96, 3))</f>
        <v>4800</v>
      </c>
      <c r="M8497" s="5">
        <f t="shared" si="1195"/>
        <v>0</v>
      </c>
      <c r="N8497" s="5">
        <v>3600.854225765404</v>
      </c>
      <c r="O8497" s="5">
        <f t="shared" si="1202"/>
        <v>5542.4474999999993</v>
      </c>
      <c r="P8497" s="5">
        <f t="shared" si="1203"/>
        <v>4800</v>
      </c>
      <c r="Q8497" s="5">
        <f t="shared" si="1197"/>
        <v>0</v>
      </c>
      <c r="R8497" s="5">
        <f>IF(O8497&gt;(P8497+U8497),O8497-P8497-U8497, 0)</f>
        <v>0</v>
      </c>
      <c r="S8497" s="5">
        <f t="shared" si="1198"/>
        <v>0</v>
      </c>
      <c r="T8497" s="5">
        <f t="shared" si="1199"/>
        <v>0</v>
      </c>
      <c r="U8497" s="5">
        <f>IF(O8497&gt;P8497,IF(V8496*($B$6/100)&gt;=O8497-P8497,(O8497-P8497), V8496*($B$6/100)), 0)</f>
        <v>742.44749999999931</v>
      </c>
      <c r="V8497" s="5">
        <f>V8496+(T8497*($B$5/100))-(U8497/($B$6/100))</f>
        <v>67074.955943653942</v>
      </c>
      <c r="W8497" s="5">
        <f t="shared" si="1200"/>
        <v>1676.8738985913485</v>
      </c>
    </row>
    <row r="8498" spans="4:23" x14ac:dyDescent="0.25">
      <c r="D8498">
        <f t="shared" si="1201"/>
        <v>8496</v>
      </c>
      <c r="E8498" s="3">
        <v>44184</v>
      </c>
      <c r="F8498" s="4">
        <v>0.95833333333333337</v>
      </c>
      <c r="G8498">
        <v>50</v>
      </c>
      <c r="H8498">
        <v>0</v>
      </c>
      <c r="I8498" s="5">
        <f t="shared" si="1196"/>
        <v>7</v>
      </c>
      <c r="J8498" s="22">
        <v>0</v>
      </c>
      <c r="K8498">
        <v>1.8329999999999998E-4</v>
      </c>
      <c r="L8498" s="5" cm="1">
        <f t="array" ref="L8498">_xlfn.IFS(I8498=0, 0, I8498&gt;34, 0, AND(I8498&gt;0, I8498&lt;35), VLOOKUP(I8498, $A$63:$C$96, 3))</f>
        <v>4800</v>
      </c>
      <c r="M8498" s="5">
        <f t="shared" si="1195"/>
        <v>0</v>
      </c>
      <c r="N8498" s="5">
        <v>3161.0329711639879</v>
      </c>
      <c r="O8498" s="5">
        <f t="shared" si="1202"/>
        <v>5163.5609999999997</v>
      </c>
      <c r="P8498" s="5">
        <f t="shared" si="1203"/>
        <v>4800</v>
      </c>
      <c r="Q8498" s="5">
        <f t="shared" si="1197"/>
        <v>0</v>
      </c>
      <c r="R8498" s="5">
        <f>IF(O8498&gt;(P8498+U8498),O8498-P8498-U8498, 0)</f>
        <v>0</v>
      </c>
      <c r="S8498" s="5">
        <f t="shared" si="1198"/>
        <v>0</v>
      </c>
      <c r="T8498" s="5">
        <f t="shared" si="1199"/>
        <v>0</v>
      </c>
      <c r="U8498" s="5">
        <f>IF(O8498&gt;P8498,IF(V8497*($B$6/100)&gt;=O8498-P8498,(O8498-P8498), V8497*($B$6/100)), 0)</f>
        <v>363.56099999999969</v>
      </c>
      <c r="V8498" s="5">
        <f>V8497+(T8498*($B$5/100))-(U8498/($B$6/100))</f>
        <v>66555.583086511091</v>
      </c>
      <c r="W8498" s="5">
        <f t="shared" si="1200"/>
        <v>1663.8895771627772</v>
      </c>
    </row>
    <row r="8499" spans="4:23" x14ac:dyDescent="0.25">
      <c r="D8499">
        <f t="shared" si="1201"/>
        <v>8497</v>
      </c>
      <c r="E8499" s="3">
        <v>44185</v>
      </c>
      <c r="F8499" s="4">
        <v>0</v>
      </c>
      <c r="G8499">
        <v>40</v>
      </c>
      <c r="H8499">
        <v>0</v>
      </c>
      <c r="I8499" s="5">
        <f t="shared" si="1196"/>
        <v>6</v>
      </c>
      <c r="J8499" s="22">
        <v>0</v>
      </c>
      <c r="K8499">
        <v>1.5722000000000002E-4</v>
      </c>
      <c r="L8499" s="5" cm="1">
        <f t="array" ref="L8499">_xlfn.IFS(I8499=0, 0, I8499&gt;34, 0, AND(I8499&gt;0, I8499&lt;35), VLOOKUP(I8499, $A$63:$C$96, 3))</f>
        <v>2980</v>
      </c>
      <c r="M8499" s="5">
        <f t="shared" si="1195"/>
        <v>0</v>
      </c>
      <c r="N8499" s="5">
        <v>2646.6503932129708</v>
      </c>
      <c r="O8499" s="5">
        <f t="shared" si="1202"/>
        <v>4428.8874000000005</v>
      </c>
      <c r="P8499" s="5">
        <f t="shared" si="1203"/>
        <v>2980</v>
      </c>
      <c r="Q8499" s="5">
        <f t="shared" si="1197"/>
        <v>0</v>
      </c>
      <c r="R8499" s="5">
        <f>IF(O8499&gt;(P8499+U8499),O8499-P8499-U8499, 0)</f>
        <v>0</v>
      </c>
      <c r="S8499" s="5">
        <f t="shared" si="1198"/>
        <v>0</v>
      </c>
      <c r="T8499" s="5">
        <f t="shared" si="1199"/>
        <v>0</v>
      </c>
      <c r="U8499" s="5">
        <f>IF(O8499&gt;P8499,IF(V8498*($B$6/100)&gt;=O8499-P8499,(O8499-P8499), V8498*($B$6/100)), 0)</f>
        <v>1448.8874000000005</v>
      </c>
      <c r="V8499" s="5">
        <f>V8498+(T8499*($B$5/100))-(U8499/($B$6/100))</f>
        <v>64485.74394365395</v>
      </c>
      <c r="W8499" s="5">
        <f t="shared" si="1200"/>
        <v>1612.1435985913488</v>
      </c>
    </row>
    <row r="8500" spans="4:23" x14ac:dyDescent="0.25">
      <c r="D8500">
        <f t="shared" si="1201"/>
        <v>8498</v>
      </c>
      <c r="E8500" s="3">
        <v>44185</v>
      </c>
      <c r="F8500" s="4">
        <v>4.1666666666666664E-2</v>
      </c>
      <c r="G8500">
        <v>40</v>
      </c>
      <c r="H8500">
        <v>0</v>
      </c>
      <c r="I8500" s="5">
        <f t="shared" si="1196"/>
        <v>6</v>
      </c>
      <c r="J8500" s="22">
        <v>0</v>
      </c>
      <c r="K8500">
        <v>1.2199E-4</v>
      </c>
      <c r="L8500" s="5" cm="1">
        <f t="array" ref="L8500">_xlfn.IFS(I8500=0, 0, I8500&gt;34, 0, AND(I8500&gt;0, I8500&lt;35), VLOOKUP(I8500, $A$63:$C$96, 3))</f>
        <v>2980</v>
      </c>
      <c r="M8500" s="5">
        <f t="shared" si="1195"/>
        <v>0</v>
      </c>
      <c r="N8500" s="5">
        <v>2306.5493795873313</v>
      </c>
      <c r="O8500" s="5">
        <f t="shared" si="1202"/>
        <v>3436.4582999999998</v>
      </c>
      <c r="P8500" s="5">
        <f t="shared" si="1203"/>
        <v>2980</v>
      </c>
      <c r="Q8500" s="5">
        <f t="shared" si="1197"/>
        <v>0</v>
      </c>
      <c r="R8500" s="5">
        <f>IF(O8500&gt;(P8500+U8500),O8500-P8500-U8500, 0)</f>
        <v>0</v>
      </c>
      <c r="S8500" s="5">
        <f t="shared" si="1198"/>
        <v>0</v>
      </c>
      <c r="T8500" s="5">
        <f t="shared" si="1199"/>
        <v>0</v>
      </c>
      <c r="U8500" s="5">
        <f>IF(O8500&gt;P8500,IF(V8499*($B$6/100)&gt;=O8500-P8500,(O8500-P8500), V8499*($B$6/100)), 0)</f>
        <v>456.45829999999978</v>
      </c>
      <c r="V8500" s="5">
        <f>V8499+(T8500*($B$5/100))-(U8500/($B$6/100))</f>
        <v>63833.660657939661</v>
      </c>
      <c r="W8500" s="5">
        <f t="shared" si="1200"/>
        <v>1595.8415164484916</v>
      </c>
    </row>
    <row r="8501" spans="4:23" x14ac:dyDescent="0.25">
      <c r="D8501">
        <f t="shared" si="1201"/>
        <v>8499</v>
      </c>
      <c r="E8501" s="3">
        <v>44185</v>
      </c>
      <c r="F8501" s="4">
        <v>8.3333333333333329E-2</v>
      </c>
      <c r="G8501">
        <v>40</v>
      </c>
      <c r="H8501">
        <v>0</v>
      </c>
      <c r="I8501" s="5">
        <f t="shared" si="1196"/>
        <v>6</v>
      </c>
      <c r="J8501" s="22">
        <v>0</v>
      </c>
      <c r="K8501">
        <v>9.8270000000000006E-5</v>
      </c>
      <c r="L8501" s="5" cm="1">
        <f t="array" ref="L8501">_xlfn.IFS(I8501=0, 0, I8501&gt;34, 0, AND(I8501&gt;0, I8501&lt;35), VLOOKUP(I8501, $A$63:$C$96, 3))</f>
        <v>2980</v>
      </c>
      <c r="M8501" s="5">
        <f t="shared" si="1195"/>
        <v>0</v>
      </c>
      <c r="N8501" s="5">
        <v>2175.9827320717909</v>
      </c>
      <c r="O8501" s="5">
        <f t="shared" si="1202"/>
        <v>2768.2659000000003</v>
      </c>
      <c r="P8501" s="5">
        <f t="shared" si="1203"/>
        <v>2768.2659000000003</v>
      </c>
      <c r="Q8501" s="5">
        <f t="shared" si="1197"/>
        <v>211.73409999999967</v>
      </c>
      <c r="R8501" s="5">
        <f>IF(O8501&gt;(P8501+U8501),O8501-P8501-U8501, 0)</f>
        <v>0</v>
      </c>
      <c r="S8501" s="5">
        <f t="shared" si="1198"/>
        <v>0</v>
      </c>
      <c r="T8501" s="5">
        <f t="shared" si="1199"/>
        <v>211.73409999999967</v>
      </c>
      <c r="U8501" s="5">
        <f>IF(O8501&gt;P8501,IF(V8500*($B$6/100)&gt;=O8501-P8501,(O8501-P8501), V8500*($B$6/100)), 0)</f>
        <v>0</v>
      </c>
      <c r="V8501" s="5">
        <f>V8500+(T8501*($B$5/100))-(U8501/($B$6/100))</f>
        <v>63981.874527939661</v>
      </c>
      <c r="W8501" s="5">
        <f t="shared" si="1200"/>
        <v>1599.5468631984916</v>
      </c>
    </row>
    <row r="8502" spans="4:23" x14ac:dyDescent="0.25">
      <c r="D8502">
        <f t="shared" si="1201"/>
        <v>8500</v>
      </c>
      <c r="E8502" s="3">
        <v>44185</v>
      </c>
      <c r="F8502" s="4">
        <v>0.125</v>
      </c>
      <c r="G8502">
        <v>50</v>
      </c>
      <c r="H8502">
        <v>0</v>
      </c>
      <c r="I8502" s="5">
        <f t="shared" si="1196"/>
        <v>7</v>
      </c>
      <c r="J8502" s="22">
        <v>0</v>
      </c>
      <c r="K8502">
        <v>8.4270000000000005E-5</v>
      </c>
      <c r="L8502" s="5" cm="1">
        <f t="array" ref="L8502">_xlfn.IFS(I8502=0, 0, I8502&gt;34, 0, AND(I8502&gt;0, I8502&lt;35), VLOOKUP(I8502, $A$63:$C$96, 3))</f>
        <v>4800</v>
      </c>
      <c r="M8502" s="5">
        <f t="shared" si="1195"/>
        <v>0</v>
      </c>
      <c r="N8502" s="5">
        <v>2171.6484722817263</v>
      </c>
      <c r="O8502" s="5">
        <f t="shared" si="1202"/>
        <v>2373.8859000000002</v>
      </c>
      <c r="P8502" s="5">
        <f t="shared" si="1203"/>
        <v>2373.8859000000002</v>
      </c>
      <c r="Q8502" s="5">
        <f t="shared" si="1197"/>
        <v>487.20077413479089</v>
      </c>
      <c r="R8502" s="5">
        <f>IF(O8502&gt;(P8502+U8502),O8502-P8502-U8502, 0)</f>
        <v>0</v>
      </c>
      <c r="S8502" s="5">
        <f t="shared" si="1198"/>
        <v>1115.3530711249659</v>
      </c>
      <c r="T8502" s="5">
        <f t="shared" si="1199"/>
        <v>1310.7610288750338</v>
      </c>
      <c r="U8502" s="5">
        <f>IF(O8502&gt;P8502,IF(V8501*($B$6/100)&gt;=O8502-P8502,(O8502-P8502), V8501*($B$6/100)), 0)</f>
        <v>0</v>
      </c>
      <c r="V8502" s="5">
        <f>V8501+(T8502*($B$5/100))-(U8502/($B$6/100))</f>
        <v>64899.407248152187</v>
      </c>
      <c r="W8502" s="5">
        <f t="shared" si="1200"/>
        <v>1622.4851812038046</v>
      </c>
    </row>
    <row r="8503" spans="4:23" x14ac:dyDescent="0.25">
      <c r="D8503">
        <f t="shared" si="1201"/>
        <v>8501</v>
      </c>
      <c r="E8503" s="3">
        <v>44185</v>
      </c>
      <c r="F8503" s="4">
        <v>0.16666666666666666</v>
      </c>
      <c r="G8503">
        <v>40</v>
      </c>
      <c r="H8503">
        <v>0</v>
      </c>
      <c r="I8503" s="5">
        <f t="shared" si="1196"/>
        <v>6</v>
      </c>
      <c r="J8503" s="22">
        <v>0</v>
      </c>
      <c r="K8503">
        <v>7.763E-5</v>
      </c>
      <c r="L8503" s="5" cm="1">
        <f t="array" ref="L8503">_xlfn.IFS(I8503=0, 0, I8503&gt;34, 0, AND(I8503&gt;0, I8503&lt;35), VLOOKUP(I8503, $A$63:$C$96, 3))</f>
        <v>2980</v>
      </c>
      <c r="M8503" s="5">
        <f t="shared" si="1195"/>
        <v>0</v>
      </c>
      <c r="N8503" s="5">
        <v>2179.3455752237383</v>
      </c>
      <c r="O8503" s="5">
        <f t="shared" si="1202"/>
        <v>2186.8371000000002</v>
      </c>
      <c r="P8503" s="5">
        <f t="shared" si="1203"/>
        <v>2186.8371000000002</v>
      </c>
      <c r="Q8503" s="5">
        <f t="shared" si="1197"/>
        <v>487.20077413479089</v>
      </c>
      <c r="R8503" s="5">
        <f>IF(O8503&gt;(P8503+U8503),O8503-P8503-U8503, 0)</f>
        <v>0</v>
      </c>
      <c r="S8503" s="5">
        <f t="shared" si="1198"/>
        <v>305.96212586520892</v>
      </c>
      <c r="T8503" s="5">
        <f t="shared" si="1199"/>
        <v>487.20077413479089</v>
      </c>
      <c r="U8503" s="5">
        <f>IF(O8503&gt;P8503,IF(V8502*($B$6/100)&gt;=O8503-P8503,(O8503-P8503), V8502*($B$6/100)), 0)</f>
        <v>0</v>
      </c>
      <c r="V8503" s="5">
        <f>V8502+(T8503*($B$5/100))-(U8503/($B$6/100))</f>
        <v>65240.447790046543</v>
      </c>
      <c r="W8503" s="5">
        <f t="shared" si="1200"/>
        <v>1631.0111947511637</v>
      </c>
    </row>
    <row r="8504" spans="4:23" x14ac:dyDescent="0.25">
      <c r="D8504">
        <f t="shared" si="1201"/>
        <v>8502</v>
      </c>
      <c r="E8504" s="3">
        <v>44185</v>
      </c>
      <c r="F8504" s="4">
        <v>0.20833333333333334</v>
      </c>
      <c r="G8504">
        <v>40</v>
      </c>
      <c r="H8504">
        <v>0</v>
      </c>
      <c r="I8504" s="5">
        <f t="shared" si="1196"/>
        <v>6</v>
      </c>
      <c r="J8504" s="22">
        <v>0</v>
      </c>
      <c r="K8504">
        <v>7.5239999999999991E-5</v>
      </c>
      <c r="L8504" s="5" cm="1">
        <f t="array" ref="L8504">_xlfn.IFS(I8504=0, 0, I8504&gt;34, 0, AND(I8504&gt;0, I8504&lt;35), VLOOKUP(I8504, $A$63:$C$96, 3))</f>
        <v>2980</v>
      </c>
      <c r="M8504" s="5">
        <f t="shared" si="1195"/>
        <v>0</v>
      </c>
      <c r="N8504" s="5">
        <v>2223.4920159278345</v>
      </c>
      <c r="O8504" s="5">
        <f t="shared" si="1202"/>
        <v>2119.5107999999996</v>
      </c>
      <c r="P8504" s="5">
        <f t="shared" si="1203"/>
        <v>2119.5107999999996</v>
      </c>
      <c r="Q8504" s="5">
        <f t="shared" si="1197"/>
        <v>487.20077413479089</v>
      </c>
      <c r="R8504" s="5">
        <f>IF(O8504&gt;(P8504+U8504),O8504-P8504-U8504, 0)</f>
        <v>0</v>
      </c>
      <c r="S8504" s="5">
        <f t="shared" si="1198"/>
        <v>373.28842586520955</v>
      </c>
      <c r="T8504" s="5">
        <f t="shared" si="1199"/>
        <v>487.20077413479089</v>
      </c>
      <c r="U8504" s="5">
        <f>IF(O8504&gt;P8504,IF(V8503*($B$6/100)&gt;=O8504-P8504,(O8504-P8504), V8503*($B$6/100)), 0)</f>
        <v>0</v>
      </c>
      <c r="V8504" s="5">
        <f>V8503+(T8504*($B$5/100))-(U8504/($B$6/100))</f>
        <v>65581.488331940898</v>
      </c>
      <c r="W8504" s="5">
        <f t="shared" si="1200"/>
        <v>1639.5372082985225</v>
      </c>
    </row>
    <row r="8505" spans="4:23" x14ac:dyDescent="0.25">
      <c r="D8505">
        <f t="shared" si="1201"/>
        <v>8503</v>
      </c>
      <c r="E8505" s="3">
        <v>44185</v>
      </c>
      <c r="F8505" s="4">
        <v>0.25</v>
      </c>
      <c r="G8505">
        <v>50</v>
      </c>
      <c r="H8505">
        <v>0</v>
      </c>
      <c r="I8505" s="5">
        <f t="shared" si="1196"/>
        <v>7</v>
      </c>
      <c r="J8505" s="22">
        <v>0</v>
      </c>
      <c r="K8505">
        <v>7.6279999999999995E-5</v>
      </c>
      <c r="L8505" s="5" cm="1">
        <f t="array" ref="L8505">_xlfn.IFS(I8505=0, 0, I8505&gt;34, 0, AND(I8505&gt;0, I8505&lt;35), VLOOKUP(I8505, $A$63:$C$96, 3))</f>
        <v>4800</v>
      </c>
      <c r="M8505" s="5">
        <f t="shared" si="1195"/>
        <v>0</v>
      </c>
      <c r="N8505" s="5">
        <v>2442.8484567698883</v>
      </c>
      <c r="O8505" s="5">
        <f t="shared" si="1202"/>
        <v>2148.8076000000001</v>
      </c>
      <c r="P8505" s="5">
        <f t="shared" si="1203"/>
        <v>2148.8076000000001</v>
      </c>
      <c r="Q8505" s="5">
        <f t="shared" si="1197"/>
        <v>487.20077413479089</v>
      </c>
      <c r="R8505" s="5">
        <f>IF(O8505&gt;(P8505+U8505),O8505-P8505-U8505, 0)</f>
        <v>0</v>
      </c>
      <c r="S8505" s="5">
        <f t="shared" si="1198"/>
        <v>1254.6406857866973</v>
      </c>
      <c r="T8505" s="5">
        <f t="shared" si="1199"/>
        <v>1396.5517142133026</v>
      </c>
      <c r="U8505" s="5">
        <f>IF(O8505&gt;P8505,IF(V8504*($B$6/100)&gt;=O8505-P8505,(O8505-P8505), V8504*($B$6/100)), 0)</f>
        <v>0</v>
      </c>
      <c r="V8505" s="5">
        <f>V8504+(T8505*($B$5/100))-(U8505/($B$6/100))</f>
        <v>66559.074531890205</v>
      </c>
      <c r="W8505" s="5">
        <f t="shared" si="1200"/>
        <v>1663.976863297255</v>
      </c>
    </row>
    <row r="8506" spans="4:23" x14ac:dyDescent="0.25">
      <c r="D8506">
        <f t="shared" si="1201"/>
        <v>8504</v>
      </c>
      <c r="E8506" s="3">
        <v>44185</v>
      </c>
      <c r="F8506" s="4">
        <v>0.29166666666666669</v>
      </c>
      <c r="G8506">
        <v>40</v>
      </c>
      <c r="H8506">
        <v>0</v>
      </c>
      <c r="I8506" s="5">
        <f t="shared" si="1196"/>
        <v>6</v>
      </c>
      <c r="J8506" s="22">
        <v>0</v>
      </c>
      <c r="K8506">
        <v>8.269000000000001E-5</v>
      </c>
      <c r="L8506" s="5" cm="1">
        <f t="array" ref="L8506">_xlfn.IFS(I8506=0, 0, I8506&gt;34, 0, AND(I8506&gt;0, I8506&lt;35), VLOOKUP(I8506, $A$63:$C$96, 3))</f>
        <v>2980</v>
      </c>
      <c r="M8506" s="5">
        <f t="shared" si="1195"/>
        <v>0</v>
      </c>
      <c r="N8506" s="5">
        <v>3114.4970301789167</v>
      </c>
      <c r="O8506" s="5">
        <f t="shared" si="1202"/>
        <v>2329.3773000000006</v>
      </c>
      <c r="P8506" s="5">
        <f t="shared" si="1203"/>
        <v>2329.3773000000006</v>
      </c>
      <c r="Q8506" s="5">
        <f t="shared" si="1197"/>
        <v>487.20077413479089</v>
      </c>
      <c r="R8506" s="5">
        <f>IF(O8506&gt;(P8506+U8506),O8506-P8506-U8506, 0)</f>
        <v>0</v>
      </c>
      <c r="S8506" s="5">
        <f t="shared" si="1198"/>
        <v>163.42192586520855</v>
      </c>
      <c r="T8506" s="5">
        <f t="shared" si="1199"/>
        <v>487.20077413479089</v>
      </c>
      <c r="U8506" s="5">
        <f>IF(O8506&gt;P8506,IF(V8505*($B$6/100)&gt;=O8506-P8506,(O8506-P8506), V8505*($B$6/100)), 0)</f>
        <v>0</v>
      </c>
      <c r="V8506" s="5">
        <f>V8505+(T8506*($B$5/100))-(U8506/($B$6/100))</f>
        <v>66900.11507378456</v>
      </c>
      <c r="W8506" s="5">
        <f t="shared" si="1200"/>
        <v>1672.5028768446141</v>
      </c>
    </row>
    <row r="8507" spans="4:23" x14ac:dyDescent="0.25">
      <c r="D8507">
        <f t="shared" si="1201"/>
        <v>8505</v>
      </c>
      <c r="E8507" s="3">
        <v>44185</v>
      </c>
      <c r="F8507" s="4">
        <v>0.33333333333333331</v>
      </c>
      <c r="G8507">
        <v>40</v>
      </c>
      <c r="H8507">
        <v>0</v>
      </c>
      <c r="I8507" s="5">
        <f t="shared" si="1196"/>
        <v>6</v>
      </c>
      <c r="J8507" s="22">
        <v>0</v>
      </c>
      <c r="K8507">
        <v>9.9190000000000004E-5</v>
      </c>
      <c r="L8507" s="5" cm="1">
        <f t="array" ref="L8507">_xlfn.IFS(I8507=0, 0, I8507&gt;34, 0, AND(I8507&gt;0, I8507&lt;35), VLOOKUP(I8507, $A$63:$C$96, 3))</f>
        <v>2980</v>
      </c>
      <c r="M8507" s="5">
        <f t="shared" si="1195"/>
        <v>0</v>
      </c>
      <c r="N8507" s="5">
        <v>4175.9327912932413</v>
      </c>
      <c r="O8507" s="5">
        <f t="shared" si="1202"/>
        <v>2794.1822999999999</v>
      </c>
      <c r="P8507" s="5">
        <f t="shared" si="1203"/>
        <v>2794.1822999999999</v>
      </c>
      <c r="Q8507" s="5">
        <f t="shared" si="1197"/>
        <v>185.81770000000006</v>
      </c>
      <c r="R8507" s="5">
        <f>IF(O8507&gt;(P8507+U8507),O8507-P8507-U8507, 0)</f>
        <v>0</v>
      </c>
      <c r="S8507" s="5">
        <f t="shared" si="1198"/>
        <v>0</v>
      </c>
      <c r="T8507" s="5">
        <f t="shared" si="1199"/>
        <v>185.81770000000006</v>
      </c>
      <c r="U8507" s="5">
        <f>IF(O8507&gt;P8507,IF(V8506*($B$6/100)&gt;=O8507-P8507,(O8507-P8507), V8506*($B$6/100)), 0)</f>
        <v>0</v>
      </c>
      <c r="V8507" s="5">
        <f>V8506+(T8507*($B$5/100))-(U8507/($B$6/100))</f>
        <v>67030.187463784561</v>
      </c>
      <c r="W8507" s="5">
        <f t="shared" si="1200"/>
        <v>1675.754686594614</v>
      </c>
    </row>
    <row r="8508" spans="4:23" x14ac:dyDescent="0.25">
      <c r="D8508">
        <f t="shared" si="1201"/>
        <v>8506</v>
      </c>
      <c r="E8508" s="3">
        <v>44185</v>
      </c>
      <c r="F8508" s="4">
        <v>0.375</v>
      </c>
      <c r="G8508">
        <v>40</v>
      </c>
      <c r="H8508">
        <v>0</v>
      </c>
      <c r="I8508" s="5">
        <f t="shared" si="1196"/>
        <v>6</v>
      </c>
      <c r="J8508" s="22">
        <v>1.7321330476138631E-5</v>
      </c>
      <c r="K8508">
        <v>1.3119999999999999E-4</v>
      </c>
      <c r="L8508" s="5" cm="1">
        <f t="array" ref="L8508">_xlfn.IFS(I8508=0, 0, I8508&gt;34, 0, AND(I8508&gt;0, I8508&lt;35), VLOOKUP(I8508, $A$63:$C$96, 3))</f>
        <v>2980</v>
      </c>
      <c r="M8508" s="5">
        <f t="shared" si="1195"/>
        <v>82.276319761658499</v>
      </c>
      <c r="N8508" s="5">
        <v>5204.8756183088753</v>
      </c>
      <c r="O8508" s="5">
        <f t="shared" si="1202"/>
        <v>3695.9039999999995</v>
      </c>
      <c r="P8508" s="5">
        <f t="shared" si="1203"/>
        <v>3062.2763197616587</v>
      </c>
      <c r="Q8508" s="5">
        <f t="shared" si="1197"/>
        <v>0</v>
      </c>
      <c r="R8508" s="5">
        <f>IF(O8508&gt;(P8508+U8508),O8508-P8508-U8508, 0)</f>
        <v>0</v>
      </c>
      <c r="S8508" s="5">
        <f t="shared" si="1198"/>
        <v>0</v>
      </c>
      <c r="T8508" s="5">
        <f t="shared" si="1199"/>
        <v>0</v>
      </c>
      <c r="U8508" s="5">
        <f>IF(O8508&gt;P8508,IF(V8507*($B$6/100)&gt;=O8508-P8508,(O8508-P8508), V8507*($B$6/100)), 0)</f>
        <v>633.62768023834087</v>
      </c>
      <c r="V8508" s="5">
        <f>V8507+(T8508*($B$5/100))-(U8508/($B$6/100))</f>
        <v>66125.00506344407</v>
      </c>
      <c r="W8508" s="5">
        <f t="shared" si="1200"/>
        <v>1653.1251265861017</v>
      </c>
    </row>
    <row r="8509" spans="4:23" x14ac:dyDescent="0.25">
      <c r="D8509">
        <f t="shared" si="1201"/>
        <v>8507</v>
      </c>
      <c r="E8509" s="3">
        <v>44185</v>
      </c>
      <c r="F8509" s="4">
        <v>0.41666666666666669</v>
      </c>
      <c r="G8509">
        <v>40</v>
      </c>
      <c r="H8509">
        <v>0</v>
      </c>
      <c r="I8509" s="5">
        <f t="shared" si="1196"/>
        <v>6</v>
      </c>
      <c r="J8509" s="22">
        <v>4.4540564081499335E-5</v>
      </c>
      <c r="K8509">
        <v>1.6651E-4</v>
      </c>
      <c r="L8509" s="5" cm="1">
        <f t="array" ref="L8509">_xlfn.IFS(I8509=0, 0, I8509&gt;34, 0, AND(I8509&gt;0, I8509&lt;35), VLOOKUP(I8509, $A$63:$C$96, 3))</f>
        <v>2980</v>
      </c>
      <c r="M8509" s="5">
        <f t="shared" si="1195"/>
        <v>211.56767938712184</v>
      </c>
      <c r="N8509" s="5">
        <v>5870.4282965122411</v>
      </c>
      <c r="O8509" s="5">
        <f t="shared" si="1202"/>
        <v>4690.5866999999998</v>
      </c>
      <c r="P8509" s="5">
        <f t="shared" si="1203"/>
        <v>3191.5676793871216</v>
      </c>
      <c r="Q8509" s="5">
        <f t="shared" si="1197"/>
        <v>0</v>
      </c>
      <c r="R8509" s="5">
        <f>IF(O8509&gt;(P8509+U8509),O8509-P8509-U8509, 0)</f>
        <v>0</v>
      </c>
      <c r="S8509" s="5">
        <f t="shared" si="1198"/>
        <v>0</v>
      </c>
      <c r="T8509" s="5">
        <f t="shared" si="1199"/>
        <v>0</v>
      </c>
      <c r="U8509" s="5">
        <f>IF(O8509&gt;P8509,IF(V8508*($B$6/100)&gt;=O8509-P8509,(O8509-P8509), V8508*($B$6/100)), 0)</f>
        <v>1499.0190206128782</v>
      </c>
      <c r="V8509" s="5">
        <f>V8508+(T8509*($B$5/100))-(U8509/($B$6/100))</f>
        <v>63983.54931971139</v>
      </c>
      <c r="W8509" s="5">
        <f t="shared" si="1200"/>
        <v>1599.5887329927848</v>
      </c>
    </row>
    <row r="8510" spans="4:23" x14ac:dyDescent="0.25">
      <c r="D8510">
        <f t="shared" si="1201"/>
        <v>8508</v>
      </c>
      <c r="E8510" s="3">
        <v>44185</v>
      </c>
      <c r="F8510" s="4">
        <v>0.45833333333333331</v>
      </c>
      <c r="G8510">
        <v>60</v>
      </c>
      <c r="H8510">
        <v>2</v>
      </c>
      <c r="I8510" s="5">
        <f t="shared" si="1196"/>
        <v>8</v>
      </c>
      <c r="J8510" s="22">
        <v>9.1555603945304181E-5</v>
      </c>
      <c r="K8510">
        <v>1.7792E-4</v>
      </c>
      <c r="L8510" s="5" cm="1">
        <f t="array" ref="L8510">_xlfn.IFS(I8510=0, 0, I8510&gt;34, 0, AND(I8510&gt;0, I8510&lt;35), VLOOKUP(I8510, $A$63:$C$96, 3))</f>
        <v>7160</v>
      </c>
      <c r="M8510" s="5">
        <f t="shared" si="1195"/>
        <v>434.88911874019487</v>
      </c>
      <c r="N8510" s="5">
        <v>5665.6693199794663</v>
      </c>
      <c r="O8510" s="5">
        <f t="shared" si="1202"/>
        <v>5012.0063999999993</v>
      </c>
      <c r="P8510" s="5">
        <f t="shared" si="1203"/>
        <v>5012.0063999999993</v>
      </c>
      <c r="Q8510" s="5">
        <f t="shared" si="1197"/>
        <v>487.20077413479089</v>
      </c>
      <c r="R8510" s="5">
        <f>IF(O8510&gt;(P8510+U8510),O8510-P8510-U8510, 0)</f>
        <v>0</v>
      </c>
      <c r="S8510" s="5">
        <f t="shared" si="1198"/>
        <v>2095.6819446054051</v>
      </c>
      <c r="T8510" s="5">
        <f t="shared" si="1199"/>
        <v>487.20077413479066</v>
      </c>
      <c r="U8510" s="5">
        <f>IF(O8510&gt;P8510,IF(V8509*($B$6/100)&gt;=O8510-P8510,(O8510-P8510), V8509*($B$6/100)), 0)</f>
        <v>0</v>
      </c>
      <c r="V8510" s="5">
        <f>V8509+(T8510*($B$5/100))-(U8510/($B$6/100))</f>
        <v>64324.589861605746</v>
      </c>
      <c r="W8510" s="5">
        <f t="shared" si="1200"/>
        <v>1608.1147465401436</v>
      </c>
    </row>
    <row r="8511" spans="4:23" x14ac:dyDescent="0.25">
      <c r="D8511">
        <f t="shared" si="1201"/>
        <v>8509</v>
      </c>
      <c r="E8511" s="3">
        <v>44185</v>
      </c>
      <c r="F8511" s="4">
        <v>0.5</v>
      </c>
      <c r="G8511">
        <v>60</v>
      </c>
      <c r="H8511">
        <v>2</v>
      </c>
      <c r="I8511" s="5">
        <f t="shared" si="1196"/>
        <v>8</v>
      </c>
      <c r="J8511" s="22">
        <v>1.064024586391373E-4</v>
      </c>
      <c r="K8511">
        <v>1.7917000000000001E-4</v>
      </c>
      <c r="L8511" s="5" cm="1">
        <f t="array" ref="L8511">_xlfn.IFS(I8511=0, 0, I8511&gt;34, 0, AND(I8511&gt;0, I8511&lt;35), VLOOKUP(I8511, $A$63:$C$96, 3))</f>
        <v>7160</v>
      </c>
      <c r="M8511" s="5">
        <f t="shared" si="1195"/>
        <v>505.41167853590218</v>
      </c>
      <c r="N8511" s="5">
        <v>5159.9856882255208</v>
      </c>
      <c r="O8511" s="5">
        <f t="shared" si="1202"/>
        <v>5047.2188999999998</v>
      </c>
      <c r="P8511" s="5">
        <f t="shared" si="1203"/>
        <v>5047.2188999999998</v>
      </c>
      <c r="Q8511" s="5">
        <f t="shared" si="1197"/>
        <v>487.20077413479089</v>
      </c>
      <c r="R8511" s="5">
        <f>IF(O8511&gt;(P8511+U8511),O8511-P8511-U8511, 0)</f>
        <v>0</v>
      </c>
      <c r="S8511" s="5">
        <f t="shared" si="1198"/>
        <v>2130.9920044011114</v>
      </c>
      <c r="T8511" s="5">
        <f t="shared" si="1199"/>
        <v>487.20077413479066</v>
      </c>
      <c r="U8511" s="5">
        <f>IF(O8511&gt;P8511,IF(V8510*($B$6/100)&gt;=O8511-P8511,(O8511-P8511), V8510*($B$6/100)), 0)</f>
        <v>0</v>
      </c>
      <c r="V8511" s="5">
        <f>V8510+(T8511*($B$5/100))-(U8511/($B$6/100))</f>
        <v>64665.630403500101</v>
      </c>
      <c r="W8511" s="5">
        <f t="shared" si="1200"/>
        <v>1616.6407600875025</v>
      </c>
    </row>
    <row r="8512" spans="4:23" x14ac:dyDescent="0.25">
      <c r="D8512">
        <f t="shared" si="1201"/>
        <v>8510</v>
      </c>
      <c r="E8512" s="3">
        <v>44185</v>
      </c>
      <c r="F8512" s="4">
        <v>0.54166666666666663</v>
      </c>
      <c r="G8512">
        <v>60</v>
      </c>
      <c r="H8512">
        <v>8</v>
      </c>
      <c r="I8512" s="5">
        <f t="shared" si="1196"/>
        <v>8</v>
      </c>
      <c r="J8512" s="22">
        <v>1.4599407115602561E-4</v>
      </c>
      <c r="K8512">
        <v>1.8356999999999998E-4</v>
      </c>
      <c r="L8512" s="5" cm="1">
        <f t="array" ref="L8512">_xlfn.IFS(I8512=0, 0, I8512&gt;34, 0, AND(I8512&gt;0, I8512&lt;35), VLOOKUP(I8512, $A$63:$C$96, 3))</f>
        <v>7160</v>
      </c>
      <c r="M8512" s="5">
        <f t="shared" si="1195"/>
        <v>693.47183799112167</v>
      </c>
      <c r="N8512" s="5">
        <v>4645.1376863667392</v>
      </c>
      <c r="O8512" s="5">
        <f t="shared" si="1202"/>
        <v>5171.1668999999993</v>
      </c>
      <c r="P8512" s="5">
        <f t="shared" si="1203"/>
        <v>5171.1668999999993</v>
      </c>
      <c r="Q8512" s="5">
        <f t="shared" si="1197"/>
        <v>487.20077413479089</v>
      </c>
      <c r="R8512" s="5">
        <f>IF(O8512&gt;(P8512+U8512),O8512-P8512-U8512, 0)</f>
        <v>0</v>
      </c>
      <c r="S8512" s="5">
        <f t="shared" si="1198"/>
        <v>2195.104163856332</v>
      </c>
      <c r="T8512" s="5">
        <f t="shared" si="1199"/>
        <v>487.20077413479066</v>
      </c>
      <c r="U8512" s="5">
        <f>IF(O8512&gt;P8512,IF(V8511*($B$6/100)&gt;=O8512-P8512,(O8512-P8512), V8511*($B$6/100)), 0)</f>
        <v>0</v>
      </c>
      <c r="V8512" s="5">
        <f>V8511+(T8512*($B$5/100))-(U8512/($B$6/100))</f>
        <v>65006.670945394457</v>
      </c>
      <c r="W8512" s="5">
        <f t="shared" si="1200"/>
        <v>1625.1667736348613</v>
      </c>
    </row>
    <row r="8513" spans="4:23" x14ac:dyDescent="0.25">
      <c r="D8513">
        <f t="shared" si="1201"/>
        <v>8511</v>
      </c>
      <c r="E8513" s="3">
        <v>44185</v>
      </c>
      <c r="F8513" s="4">
        <v>0.58333333333333337</v>
      </c>
      <c r="G8513">
        <v>50</v>
      </c>
      <c r="H8513">
        <v>3</v>
      </c>
      <c r="I8513" s="5">
        <f t="shared" si="1196"/>
        <v>7</v>
      </c>
      <c r="J8513" s="22">
        <v>5.9387418775332444E-5</v>
      </c>
      <c r="K8513">
        <v>1.7668999999999999E-4</v>
      </c>
      <c r="L8513" s="5" cm="1">
        <f t="array" ref="L8513">_xlfn.IFS(I8513=0, 0, I8513&gt;34, 0, AND(I8513&gt;0, I8513&lt;35), VLOOKUP(I8513, $A$63:$C$96, 3))</f>
        <v>4800</v>
      </c>
      <c r="M8513" s="5">
        <f t="shared" si="1195"/>
        <v>282.09023918282912</v>
      </c>
      <c r="N8513" s="5">
        <v>4227.8994481748423</v>
      </c>
      <c r="O8513" s="5">
        <f t="shared" si="1202"/>
        <v>4977.3572999999997</v>
      </c>
      <c r="P8513" s="5">
        <f t="shared" si="1203"/>
        <v>4977.3572999999997</v>
      </c>
      <c r="Q8513" s="5">
        <f t="shared" si="1197"/>
        <v>104.7329391828298</v>
      </c>
      <c r="R8513" s="5">
        <f>IF(O8513&gt;(P8513+U8513),O8513-P8513-U8513, 0)</f>
        <v>0</v>
      </c>
      <c r="S8513" s="5">
        <f t="shared" si="1198"/>
        <v>0</v>
      </c>
      <c r="T8513" s="5">
        <f t="shared" si="1199"/>
        <v>104.7329391828298</v>
      </c>
      <c r="U8513" s="5">
        <f>IF(O8513&gt;P8513,IF(V8512*($B$6/100)&gt;=O8513-P8513,(O8513-P8513), V8512*($B$6/100)), 0)</f>
        <v>0</v>
      </c>
      <c r="V8513" s="5">
        <f>V8512+(T8513*($B$5/100))-(U8513/($B$6/100))</f>
        <v>65079.984002822435</v>
      </c>
      <c r="W8513" s="5">
        <f t="shared" si="1200"/>
        <v>1626.999600070561</v>
      </c>
    </row>
    <row r="8514" spans="4:23" x14ac:dyDescent="0.25">
      <c r="D8514">
        <f t="shared" si="1201"/>
        <v>8512</v>
      </c>
      <c r="E8514" s="3">
        <v>44185</v>
      </c>
      <c r="F8514" s="4">
        <v>0.625</v>
      </c>
      <c r="G8514">
        <v>40</v>
      </c>
      <c r="H8514">
        <v>0</v>
      </c>
      <c r="I8514" s="5">
        <f t="shared" si="1196"/>
        <v>6</v>
      </c>
      <c r="J8514" s="22">
        <v>1.9795806258444149E-5</v>
      </c>
      <c r="K8514">
        <v>1.7495000000000002E-4</v>
      </c>
      <c r="L8514" s="5" cm="1">
        <f t="array" ref="L8514">_xlfn.IFS(I8514=0, 0, I8514&gt;34, 0, AND(I8514&gt;0, I8514&lt;35), VLOOKUP(I8514, $A$63:$C$96, 3))</f>
        <v>2980</v>
      </c>
      <c r="M8514" s="5">
        <f t="shared" si="1195"/>
        <v>94.030079727609717</v>
      </c>
      <c r="N8514" s="5">
        <v>3862.1855212480937</v>
      </c>
      <c r="O8514" s="5">
        <f t="shared" si="1202"/>
        <v>4928.3415000000014</v>
      </c>
      <c r="P8514" s="5">
        <f t="shared" si="1203"/>
        <v>3074.0300797276095</v>
      </c>
      <c r="Q8514" s="5">
        <f t="shared" si="1197"/>
        <v>0</v>
      </c>
      <c r="R8514" s="5">
        <f>IF(O8514&gt;(P8514+U8514),O8514-P8514-U8514, 0)</f>
        <v>0</v>
      </c>
      <c r="S8514" s="5">
        <f t="shared" si="1198"/>
        <v>0</v>
      </c>
      <c r="T8514" s="5">
        <f t="shared" si="1199"/>
        <v>0</v>
      </c>
      <c r="U8514" s="5">
        <f>IF(O8514&gt;P8514,IF(V8513*($B$6/100)&gt;=O8514-P8514,(O8514-P8514), V8513*($B$6/100)), 0)</f>
        <v>1854.3114202723918</v>
      </c>
      <c r="V8514" s="5">
        <f>V8513+(T8514*($B$5/100))-(U8514/($B$6/100))</f>
        <v>62430.96768814759</v>
      </c>
      <c r="W8514" s="5">
        <f t="shared" si="1200"/>
        <v>1560.7741922036898</v>
      </c>
    </row>
    <row r="8515" spans="4:23" x14ac:dyDescent="0.25">
      <c r="D8515">
        <f t="shared" si="1201"/>
        <v>8513</v>
      </c>
      <c r="E8515" s="3">
        <v>44185</v>
      </c>
      <c r="F8515" s="4">
        <v>0.66666666666666663</v>
      </c>
      <c r="G8515">
        <v>30</v>
      </c>
      <c r="H8515">
        <v>0</v>
      </c>
      <c r="I8515" s="5">
        <f t="shared" si="1196"/>
        <v>4</v>
      </c>
      <c r="J8515" s="22">
        <v>2.4744757823055187E-6</v>
      </c>
      <c r="K8515">
        <v>1.7901000000000001E-4</v>
      </c>
      <c r="L8515" s="5" cm="1">
        <f t="array" ref="L8515">_xlfn.IFS(I8515=0, 0, I8515&gt;34, 0, AND(I8515&gt;0, I8515&lt;35), VLOOKUP(I8515, $A$63:$C$96, 3))</f>
        <v>740</v>
      </c>
      <c r="M8515" s="5">
        <f t="shared" ref="M8515:M8578" si="1204">$B$11*$B$4*J8515*1000</f>
        <v>11.753759965951215</v>
      </c>
      <c r="N8515" s="5">
        <v>4376.5515802080181</v>
      </c>
      <c r="O8515" s="5">
        <f t="shared" si="1202"/>
        <v>5042.7116999999998</v>
      </c>
      <c r="P8515" s="5">
        <f t="shared" si="1203"/>
        <v>751.75375996595119</v>
      </c>
      <c r="Q8515" s="5">
        <f t="shared" si="1197"/>
        <v>0</v>
      </c>
      <c r="R8515" s="5">
        <f>IF(O8515&gt;(P8515+U8515),O8515-P8515-U8515, 0)</f>
        <v>0</v>
      </c>
      <c r="S8515" s="5">
        <f t="shared" si="1198"/>
        <v>0</v>
      </c>
      <c r="T8515" s="5">
        <f t="shared" si="1199"/>
        <v>0</v>
      </c>
      <c r="U8515" s="5">
        <f>IF(O8515&gt;P8515,IF(V8514*($B$6/100)&gt;=O8515-P8515,(O8515-P8515), V8514*($B$6/100)), 0)</f>
        <v>4290.957940034049</v>
      </c>
      <c r="V8515" s="5">
        <f>V8514+(T8515*($B$5/100))-(U8515/($B$6/100))</f>
        <v>56301.027773813235</v>
      </c>
      <c r="W8515" s="5">
        <f t="shared" si="1200"/>
        <v>1407.525694345331</v>
      </c>
    </row>
    <row r="8516" spans="4:23" x14ac:dyDescent="0.25">
      <c r="D8516">
        <f t="shared" si="1201"/>
        <v>8514</v>
      </c>
      <c r="E8516" s="3">
        <v>44185</v>
      </c>
      <c r="F8516" s="4">
        <v>0.70833333333333337</v>
      </c>
      <c r="G8516">
        <v>40</v>
      </c>
      <c r="H8516">
        <v>0</v>
      </c>
      <c r="I8516" s="5">
        <f t="shared" ref="I8516:I8579" si="1205">ROUND((G8516/10)*((LN(99/0.03)/(LN(10/0.03)))),0)</f>
        <v>6</v>
      </c>
      <c r="J8516" s="22">
        <v>0</v>
      </c>
      <c r="K8516">
        <v>2.0222E-4</v>
      </c>
      <c r="L8516" s="5" cm="1">
        <f t="array" ref="L8516">_xlfn.IFS(I8516=0, 0, I8516&gt;34, 0, AND(I8516&gt;0, I8516&lt;35), VLOOKUP(I8516, $A$63:$C$96, 3))</f>
        <v>2980</v>
      </c>
      <c r="M8516" s="5">
        <f t="shared" si="1204"/>
        <v>0</v>
      </c>
      <c r="N8516" s="5">
        <v>4605.9729948682698</v>
      </c>
      <c r="O8516" s="5">
        <f t="shared" si="1202"/>
        <v>5696.5373999999993</v>
      </c>
      <c r="P8516" s="5">
        <f t="shared" si="1203"/>
        <v>2980</v>
      </c>
      <c r="Q8516" s="5">
        <f t="shared" ref="Q8516:Q8579" si="1206">IF((L8516+M8516-P8516)&lt;($B$8/100)*$B$3,L8516+M8516-P8516,($B$8/100)*$B$3)</f>
        <v>0</v>
      </c>
      <c r="R8516" s="5">
        <f>IF(O8516&gt;(P8516+U8516),O8516-P8516-U8516, 0)</f>
        <v>0</v>
      </c>
      <c r="S8516" s="5">
        <f t="shared" ref="S8516:S8579" si="1207">IF((IF((L8516+M8516)&gt;O8516,L8516+M8516-P8516-Q8516,0))&lt;((N8516*3.595182*($B$7/100))/($B$5/100)),L8516+M8516-P8516-Q8516, N8516*3.595182*($B$7/100)/($B$5/100))</f>
        <v>0</v>
      </c>
      <c r="T8516" s="5">
        <f t="shared" ref="T8516:T8579" si="1208">((L8516+M8516)-P8516-S8516)</f>
        <v>0</v>
      </c>
      <c r="U8516" s="5">
        <f>IF(O8516&gt;P8516,IF(V8515*($B$6/100)&gt;=O8516-P8516,(O8516-P8516), V8515*($B$6/100)), 0)</f>
        <v>2716.5373999999993</v>
      </c>
      <c r="V8516" s="5">
        <f>V8515+(T8516*($B$5/100))-(U8516/($B$6/100))</f>
        <v>52420.260059527522</v>
      </c>
      <c r="W8516" s="5">
        <f t="shared" ref="W8516:W8579" si="1209">V8516/40</f>
        <v>1310.506501488188</v>
      </c>
    </row>
    <row r="8517" spans="4:23" x14ac:dyDescent="0.25">
      <c r="D8517">
        <f t="shared" ref="D8517:D8580" si="1210">D8516+1</f>
        <v>8515</v>
      </c>
      <c r="E8517" s="3">
        <v>44185</v>
      </c>
      <c r="F8517" s="4">
        <v>0.75</v>
      </c>
      <c r="G8517">
        <v>50</v>
      </c>
      <c r="H8517">
        <v>0</v>
      </c>
      <c r="I8517" s="5">
        <f t="shared" si="1205"/>
        <v>7</v>
      </c>
      <c r="J8517" s="22">
        <v>0</v>
      </c>
      <c r="K8517">
        <v>2.5058000000000003E-4</v>
      </c>
      <c r="L8517" s="5" cm="1">
        <f t="array" ref="L8517">_xlfn.IFS(I8517=0, 0, I8517&gt;34, 0, AND(I8517&gt;0, I8517&lt;35), VLOOKUP(I8517, $A$63:$C$96, 3))</f>
        <v>4800</v>
      </c>
      <c r="M8517" s="5">
        <f t="shared" si="1204"/>
        <v>0</v>
      </c>
      <c r="N8517" s="5">
        <v>4687.5213684873925</v>
      </c>
      <c r="O8517" s="5">
        <f t="shared" ref="O8517:O8580" si="1211">$B$2*K8517*1000</f>
        <v>7058.838600000001</v>
      </c>
      <c r="P8517" s="5">
        <f t="shared" ref="P8517:P8580" si="1212">IF(O8517&gt;=(L8517+M8517),L8517+M8517,O8517)</f>
        <v>4800</v>
      </c>
      <c r="Q8517" s="5">
        <f t="shared" si="1206"/>
        <v>0</v>
      </c>
      <c r="R8517" s="5">
        <f>IF(O8517&gt;(P8517+U8517),O8517-P8517-U8517, 0)</f>
        <v>0</v>
      </c>
      <c r="S8517" s="5">
        <f t="shared" si="1207"/>
        <v>0</v>
      </c>
      <c r="T8517" s="5">
        <f t="shared" si="1208"/>
        <v>0</v>
      </c>
      <c r="U8517" s="5">
        <f>IF(O8517&gt;P8517,IF(V8516*($B$6/100)&gt;=O8517-P8517,(O8517-P8517), V8516*($B$6/100)), 0)</f>
        <v>2258.838600000001</v>
      </c>
      <c r="V8517" s="5">
        <f>V8516+(T8517*($B$5/100))-(U8517/($B$6/100))</f>
        <v>49193.347773813235</v>
      </c>
      <c r="W8517" s="5">
        <f t="shared" si="1209"/>
        <v>1229.833694345331</v>
      </c>
    </row>
    <row r="8518" spans="4:23" x14ac:dyDescent="0.25">
      <c r="D8518">
        <f t="shared" si="1210"/>
        <v>8516</v>
      </c>
      <c r="E8518" s="3">
        <v>44185</v>
      </c>
      <c r="F8518" s="4">
        <v>0.79166666666666663</v>
      </c>
      <c r="G8518">
        <v>40</v>
      </c>
      <c r="H8518">
        <v>0</v>
      </c>
      <c r="I8518" s="5">
        <f t="shared" si="1205"/>
        <v>6</v>
      </c>
      <c r="J8518" s="22">
        <v>0</v>
      </c>
      <c r="K8518">
        <v>2.5292000000000001E-4</v>
      </c>
      <c r="L8518" s="5" cm="1">
        <f t="array" ref="L8518">_xlfn.IFS(I8518=0, 0, I8518&gt;34, 0, AND(I8518&gt;0, I8518&lt;35), VLOOKUP(I8518, $A$63:$C$96, 3))</f>
        <v>2980</v>
      </c>
      <c r="M8518" s="5">
        <f t="shared" si="1204"/>
        <v>0</v>
      </c>
      <c r="N8518" s="5">
        <v>4499.004196453443</v>
      </c>
      <c r="O8518" s="5">
        <f t="shared" si="1211"/>
        <v>7124.7564000000002</v>
      </c>
      <c r="P8518" s="5">
        <f t="shared" si="1212"/>
        <v>2980</v>
      </c>
      <c r="Q8518" s="5">
        <f t="shared" si="1206"/>
        <v>0</v>
      </c>
      <c r="R8518" s="5">
        <f>IF(O8518&gt;(P8518+U8518),O8518-P8518-U8518, 0)</f>
        <v>0</v>
      </c>
      <c r="S8518" s="5">
        <f t="shared" si="1207"/>
        <v>0</v>
      </c>
      <c r="T8518" s="5">
        <f t="shared" si="1208"/>
        <v>0</v>
      </c>
      <c r="U8518" s="5">
        <f>IF(O8518&gt;P8518,IF(V8517*($B$6/100)&gt;=O8518-P8518,(O8518-P8518), V8517*($B$6/100)), 0)</f>
        <v>4144.7564000000002</v>
      </c>
      <c r="V8518" s="5">
        <f>V8517+(T8518*($B$5/100))-(U8518/($B$6/100))</f>
        <v>43272.267202384661</v>
      </c>
      <c r="W8518" s="5">
        <f t="shared" si="1209"/>
        <v>1081.8066800596166</v>
      </c>
    </row>
    <row r="8519" spans="4:23" x14ac:dyDescent="0.25">
      <c r="D8519">
        <f t="shared" si="1210"/>
        <v>8517</v>
      </c>
      <c r="E8519" s="3">
        <v>44185</v>
      </c>
      <c r="F8519" s="4">
        <v>0.83333333333333337</v>
      </c>
      <c r="G8519">
        <v>50</v>
      </c>
      <c r="H8519">
        <v>0</v>
      </c>
      <c r="I8519" s="5">
        <f t="shared" si="1205"/>
        <v>7</v>
      </c>
      <c r="J8519" s="22">
        <v>0</v>
      </c>
      <c r="K8519">
        <v>2.3719999999999999E-4</v>
      </c>
      <c r="L8519" s="5" cm="1">
        <f t="array" ref="L8519">_xlfn.IFS(I8519=0, 0, I8519&gt;34, 0, AND(I8519&gt;0, I8519&lt;35), VLOOKUP(I8519, $A$63:$C$96, 3))</f>
        <v>4800</v>
      </c>
      <c r="M8519" s="5">
        <f t="shared" si="1204"/>
        <v>0</v>
      </c>
      <c r="N8519" s="5">
        <v>4393.5445116274532</v>
      </c>
      <c r="O8519" s="5">
        <f t="shared" si="1211"/>
        <v>6681.924</v>
      </c>
      <c r="P8519" s="5">
        <f t="shared" si="1212"/>
        <v>4800</v>
      </c>
      <c r="Q8519" s="5">
        <f t="shared" si="1206"/>
        <v>0</v>
      </c>
      <c r="R8519" s="5">
        <f>IF(O8519&gt;(P8519+U8519),O8519-P8519-U8519, 0)</f>
        <v>0</v>
      </c>
      <c r="S8519" s="5">
        <f t="shared" si="1207"/>
        <v>0</v>
      </c>
      <c r="T8519" s="5">
        <f t="shared" si="1208"/>
        <v>0</v>
      </c>
      <c r="U8519" s="5">
        <f>IF(O8519&gt;P8519,IF(V8518*($B$6/100)&gt;=O8519-P8519,(O8519-P8519), V8518*($B$6/100)), 0)</f>
        <v>1881.924</v>
      </c>
      <c r="V8519" s="5">
        <f>V8518+(T8519*($B$5/100))-(U8519/($B$6/100))</f>
        <v>40583.804345241806</v>
      </c>
      <c r="W8519" s="5">
        <f t="shared" si="1209"/>
        <v>1014.5951086310452</v>
      </c>
    </row>
    <row r="8520" spans="4:23" x14ac:dyDescent="0.25">
      <c r="D8520">
        <f t="shared" si="1210"/>
        <v>8518</v>
      </c>
      <c r="E8520" s="3">
        <v>44185</v>
      </c>
      <c r="F8520" s="4">
        <v>0.875</v>
      </c>
      <c r="G8520">
        <v>60</v>
      </c>
      <c r="H8520">
        <v>0</v>
      </c>
      <c r="I8520" s="5">
        <f t="shared" si="1205"/>
        <v>8</v>
      </c>
      <c r="J8520" s="22">
        <v>0</v>
      </c>
      <c r="K8520">
        <v>2.2212999999999999E-4</v>
      </c>
      <c r="L8520" s="5" cm="1">
        <f t="array" ref="L8520">_xlfn.IFS(I8520=0, 0, I8520&gt;34, 0, AND(I8520&gt;0, I8520&lt;35), VLOOKUP(I8520, $A$63:$C$96, 3))</f>
        <v>7160</v>
      </c>
      <c r="M8520" s="5">
        <f t="shared" si="1204"/>
        <v>0</v>
      </c>
      <c r="N8520" s="5">
        <v>4190.1769603487173</v>
      </c>
      <c r="O8520" s="5">
        <f t="shared" si="1211"/>
        <v>6257.4020999999993</v>
      </c>
      <c r="P8520" s="5">
        <f t="shared" si="1212"/>
        <v>6257.4020999999993</v>
      </c>
      <c r="Q8520" s="5">
        <f t="shared" si="1206"/>
        <v>487.20077413479089</v>
      </c>
      <c r="R8520" s="5">
        <f>IF(O8520&gt;(P8520+U8520),O8520-P8520-U8520, 0)</f>
        <v>0</v>
      </c>
      <c r="S8520" s="5">
        <f t="shared" si="1207"/>
        <v>415.39712586520977</v>
      </c>
      <c r="T8520" s="5">
        <f t="shared" si="1208"/>
        <v>487.20077413479089</v>
      </c>
      <c r="U8520" s="5">
        <f>IF(O8520&gt;P8520,IF(V8519*($B$6/100)&gt;=O8520-P8520,(O8520-P8520), V8519*($B$6/100)), 0)</f>
        <v>0</v>
      </c>
      <c r="V8520" s="5">
        <f>V8519+(T8520*($B$5/100))-(U8520/($B$6/100))</f>
        <v>40924.844887136162</v>
      </c>
      <c r="W8520" s="5">
        <f t="shared" si="1209"/>
        <v>1023.121122178404</v>
      </c>
    </row>
    <row r="8521" spans="4:23" x14ac:dyDescent="0.25">
      <c r="D8521">
        <f t="shared" si="1210"/>
        <v>8519</v>
      </c>
      <c r="E8521" s="3">
        <v>44185</v>
      </c>
      <c r="F8521" s="4">
        <v>0.91666666666666663</v>
      </c>
      <c r="G8521">
        <v>50</v>
      </c>
      <c r="H8521">
        <v>0</v>
      </c>
      <c r="I8521" s="5">
        <f t="shared" si="1205"/>
        <v>7</v>
      </c>
      <c r="J8521" s="22">
        <v>0</v>
      </c>
      <c r="K8521">
        <v>2.0023999999999999E-4</v>
      </c>
      <c r="L8521" s="5" cm="1">
        <f t="array" ref="L8521">_xlfn.IFS(I8521=0, 0, I8521&gt;34, 0, AND(I8521&gt;0, I8521&lt;35), VLOOKUP(I8521, $A$63:$C$96, 3))</f>
        <v>4800</v>
      </c>
      <c r="M8521" s="5">
        <f t="shared" si="1204"/>
        <v>0</v>
      </c>
      <c r="N8521" s="5">
        <v>3903.247495950814</v>
      </c>
      <c r="O8521" s="5">
        <f t="shared" si="1211"/>
        <v>5640.7608</v>
      </c>
      <c r="P8521" s="5">
        <f t="shared" si="1212"/>
        <v>4800</v>
      </c>
      <c r="Q8521" s="5">
        <f t="shared" si="1206"/>
        <v>0</v>
      </c>
      <c r="R8521" s="5">
        <f>IF(O8521&gt;(P8521+U8521),O8521-P8521-U8521, 0)</f>
        <v>0</v>
      </c>
      <c r="S8521" s="5">
        <f t="shared" si="1207"/>
        <v>0</v>
      </c>
      <c r="T8521" s="5">
        <f t="shared" si="1208"/>
        <v>0</v>
      </c>
      <c r="U8521" s="5">
        <f>IF(O8521&gt;P8521,IF(V8520*($B$6/100)&gt;=O8521-P8521,(O8521-P8521), V8520*($B$6/100)), 0)</f>
        <v>840.76080000000002</v>
      </c>
      <c r="V8521" s="5">
        <f>V8520+(T8521*($B$5/100))-(U8521/($B$6/100))</f>
        <v>39723.758029993303</v>
      </c>
      <c r="W8521" s="5">
        <f t="shared" si="1209"/>
        <v>993.09395074983263</v>
      </c>
    </row>
    <row r="8522" spans="4:23" x14ac:dyDescent="0.25">
      <c r="D8522">
        <f t="shared" si="1210"/>
        <v>8520</v>
      </c>
      <c r="E8522" s="3">
        <v>44185</v>
      </c>
      <c r="F8522" s="4">
        <v>0.95833333333333337</v>
      </c>
      <c r="G8522">
        <v>50</v>
      </c>
      <c r="H8522">
        <v>0</v>
      </c>
      <c r="I8522" s="5">
        <f t="shared" si="1205"/>
        <v>7</v>
      </c>
      <c r="J8522" s="22">
        <v>0</v>
      </c>
      <c r="K8522">
        <v>1.7952000000000002E-4</v>
      </c>
      <c r="L8522" s="5" cm="1">
        <f t="array" ref="L8522">_xlfn.IFS(I8522=0, 0, I8522&gt;34, 0, AND(I8522&gt;0, I8522&lt;35), VLOOKUP(I8522, $A$63:$C$96, 3))</f>
        <v>4800</v>
      </c>
      <c r="M8522" s="5">
        <f t="shared" si="1204"/>
        <v>0</v>
      </c>
      <c r="N8522" s="5">
        <v>3291.1313054224802</v>
      </c>
      <c r="O8522" s="5">
        <f t="shared" si="1211"/>
        <v>5057.0784000000012</v>
      </c>
      <c r="P8522" s="5">
        <f t="shared" si="1212"/>
        <v>4800</v>
      </c>
      <c r="Q8522" s="5">
        <f t="shared" si="1206"/>
        <v>0</v>
      </c>
      <c r="R8522" s="5">
        <f>IF(O8522&gt;(P8522+U8522),O8522-P8522-U8522, 0)</f>
        <v>0</v>
      </c>
      <c r="S8522" s="5">
        <f t="shared" si="1207"/>
        <v>0</v>
      </c>
      <c r="T8522" s="5">
        <f t="shared" si="1208"/>
        <v>0</v>
      </c>
      <c r="U8522" s="5">
        <f>IF(O8522&gt;P8522,IF(V8521*($B$6/100)&gt;=O8522-P8522,(O8522-P8522), V8521*($B$6/100)), 0)</f>
        <v>257.07840000000124</v>
      </c>
      <c r="V8522" s="5">
        <f>V8521+(T8522*($B$5/100))-(U8522/($B$6/100))</f>
        <v>39356.503172850447</v>
      </c>
      <c r="W8522" s="5">
        <f t="shared" si="1209"/>
        <v>983.91257932126121</v>
      </c>
    </row>
    <row r="8523" spans="4:23" x14ac:dyDescent="0.25">
      <c r="D8523">
        <f t="shared" si="1210"/>
        <v>8521</v>
      </c>
      <c r="E8523" s="3">
        <v>44186</v>
      </c>
      <c r="F8523" s="4">
        <v>0</v>
      </c>
      <c r="G8523">
        <v>50</v>
      </c>
      <c r="H8523">
        <v>0</v>
      </c>
      <c r="I8523" s="5">
        <f t="shared" si="1205"/>
        <v>7</v>
      </c>
      <c r="J8523" s="22">
        <v>0</v>
      </c>
      <c r="K8523">
        <v>1.4577000000000001E-4</v>
      </c>
      <c r="L8523" s="5" cm="1">
        <f t="array" ref="L8523">_xlfn.IFS(I8523=0, 0, I8523&gt;34, 0, AND(I8523&gt;0, I8523&lt;35), VLOOKUP(I8523, $A$63:$C$96, 3))</f>
        <v>4800</v>
      </c>
      <c r="M8523" s="5">
        <f t="shared" si="1204"/>
        <v>0</v>
      </c>
      <c r="N8523" s="5">
        <v>2626.7363858266021</v>
      </c>
      <c r="O8523" s="5">
        <f t="shared" si="1211"/>
        <v>4106.3409000000001</v>
      </c>
      <c r="P8523" s="5">
        <f t="shared" si="1212"/>
        <v>4106.3409000000001</v>
      </c>
      <c r="Q8523" s="5">
        <f t="shared" si="1206"/>
        <v>487.20077413479089</v>
      </c>
      <c r="R8523" s="5">
        <f>IF(O8523&gt;(P8523+U8523),O8523-P8523-U8523, 0)</f>
        <v>0</v>
      </c>
      <c r="S8523" s="5">
        <f t="shared" si="1207"/>
        <v>206.45832586520896</v>
      </c>
      <c r="T8523" s="5">
        <f t="shared" si="1208"/>
        <v>487.20077413479089</v>
      </c>
      <c r="U8523" s="5">
        <f>IF(O8523&gt;P8523,IF(V8522*($B$6/100)&gt;=O8523-P8523,(O8523-P8523), V8522*($B$6/100)), 0)</f>
        <v>0</v>
      </c>
      <c r="V8523" s="5">
        <f>V8522+(T8523*($B$5/100))-(U8523/($B$6/100))</f>
        <v>39697.543714744803</v>
      </c>
      <c r="W8523" s="5">
        <f t="shared" si="1209"/>
        <v>992.43859286862005</v>
      </c>
    </row>
    <row r="8524" spans="4:23" x14ac:dyDescent="0.25">
      <c r="D8524">
        <f t="shared" si="1210"/>
        <v>8522</v>
      </c>
      <c r="E8524" s="3">
        <v>44186</v>
      </c>
      <c r="F8524" s="4">
        <v>4.1666666666666664E-2</v>
      </c>
      <c r="G8524">
        <v>50</v>
      </c>
      <c r="H8524">
        <v>0</v>
      </c>
      <c r="I8524" s="5">
        <f t="shared" si="1205"/>
        <v>7</v>
      </c>
      <c r="J8524" s="22">
        <v>0</v>
      </c>
      <c r="K8524">
        <v>1.0813999999999999E-4</v>
      </c>
      <c r="L8524" s="5" cm="1">
        <f t="array" ref="L8524">_xlfn.IFS(I8524=0, 0, I8524&gt;34, 0, AND(I8524&gt;0, I8524&lt;35), VLOOKUP(I8524, $A$63:$C$96, 3))</f>
        <v>4800</v>
      </c>
      <c r="M8524" s="5">
        <f t="shared" si="1204"/>
        <v>0</v>
      </c>
      <c r="N8524" s="5">
        <v>2316.7072169230155</v>
      </c>
      <c r="O8524" s="5">
        <f t="shared" si="1211"/>
        <v>3046.3037999999997</v>
      </c>
      <c r="P8524" s="5">
        <f t="shared" si="1212"/>
        <v>3046.3037999999997</v>
      </c>
      <c r="Q8524" s="5">
        <f t="shared" si="1206"/>
        <v>487.20077413479089</v>
      </c>
      <c r="R8524" s="5">
        <f>IF(O8524&gt;(P8524+U8524),O8524-P8524-U8524, 0)</f>
        <v>0</v>
      </c>
      <c r="S8524" s="5">
        <f t="shared" si="1207"/>
        <v>1189.8548693645314</v>
      </c>
      <c r="T8524" s="5">
        <f t="shared" si="1208"/>
        <v>563.84133063546892</v>
      </c>
      <c r="U8524" s="5">
        <f>IF(O8524&gt;P8524,IF(V8523*($B$6/100)&gt;=O8524-P8524,(O8524-P8524), V8523*($B$6/100)), 0)</f>
        <v>0</v>
      </c>
      <c r="V8524" s="5">
        <f>V8523+(T8524*($B$5/100))-(U8524/($B$6/100))</f>
        <v>40092.23264618963</v>
      </c>
      <c r="W8524" s="5">
        <f t="shared" si="1209"/>
        <v>1002.3058161547408</v>
      </c>
    </row>
    <row r="8525" spans="4:23" x14ac:dyDescent="0.25">
      <c r="D8525">
        <f t="shared" si="1210"/>
        <v>8523</v>
      </c>
      <c r="E8525" s="3">
        <v>44186</v>
      </c>
      <c r="F8525" s="4">
        <v>8.3333333333333329E-2</v>
      </c>
      <c r="G8525">
        <v>40</v>
      </c>
      <c r="H8525">
        <v>0</v>
      </c>
      <c r="I8525" s="5">
        <f t="shared" si="1205"/>
        <v>6</v>
      </c>
      <c r="J8525" s="22">
        <v>0</v>
      </c>
      <c r="K8525">
        <v>8.5320000000000003E-5</v>
      </c>
      <c r="L8525" s="5" cm="1">
        <f t="array" ref="L8525">_xlfn.IFS(I8525=0, 0, I8525&gt;34, 0, AND(I8525&gt;0, I8525&lt;35), VLOOKUP(I8525, $A$63:$C$96, 3))</f>
        <v>2980</v>
      </c>
      <c r="M8525" s="5">
        <f t="shared" si="1204"/>
        <v>0</v>
      </c>
      <c r="N8525" s="5">
        <v>2303.6827716450766</v>
      </c>
      <c r="O8525" s="5">
        <f t="shared" si="1211"/>
        <v>2403.4644000000003</v>
      </c>
      <c r="P8525" s="5">
        <f t="shared" si="1212"/>
        <v>2403.4644000000003</v>
      </c>
      <c r="Q8525" s="5">
        <f t="shared" si="1206"/>
        <v>487.20077413479089</v>
      </c>
      <c r="R8525" s="5">
        <f>IF(O8525&gt;(P8525+U8525),O8525-P8525-U8525, 0)</f>
        <v>0</v>
      </c>
      <c r="S8525" s="5">
        <f t="shared" si="1207"/>
        <v>89.334825865208813</v>
      </c>
      <c r="T8525" s="5">
        <f t="shared" si="1208"/>
        <v>487.20077413479089</v>
      </c>
      <c r="U8525" s="5">
        <f>IF(O8525&gt;P8525,IF(V8524*($B$6/100)&gt;=O8525-P8525,(O8525-P8525), V8524*($B$6/100)), 0)</f>
        <v>0</v>
      </c>
      <c r="V8525" s="5">
        <f>V8524+(T8525*($B$5/100))-(U8525/($B$6/100))</f>
        <v>40433.273188083986</v>
      </c>
      <c r="W8525" s="5">
        <f t="shared" si="1209"/>
        <v>1010.8318297020996</v>
      </c>
    </row>
    <row r="8526" spans="4:23" x14ac:dyDescent="0.25">
      <c r="D8526">
        <f t="shared" si="1210"/>
        <v>8524</v>
      </c>
      <c r="E8526" s="3">
        <v>44186</v>
      </c>
      <c r="F8526" s="4">
        <v>0.125</v>
      </c>
      <c r="G8526">
        <v>40</v>
      </c>
      <c r="H8526">
        <v>0</v>
      </c>
      <c r="I8526" s="5">
        <f t="shared" si="1205"/>
        <v>6</v>
      </c>
      <c r="J8526" s="22">
        <v>0</v>
      </c>
      <c r="K8526">
        <v>7.4419999999999996E-5</v>
      </c>
      <c r="L8526" s="5" cm="1">
        <f t="array" ref="L8526">_xlfn.IFS(I8526=0, 0, I8526&gt;34, 0, AND(I8526&gt;0, I8526&lt;35), VLOOKUP(I8526, $A$63:$C$96, 3))</f>
        <v>2980</v>
      </c>
      <c r="M8526" s="5">
        <f t="shared" si="1204"/>
        <v>0</v>
      </c>
      <c r="N8526" s="5">
        <v>2417.5247872682576</v>
      </c>
      <c r="O8526" s="5">
        <f t="shared" si="1211"/>
        <v>2096.4114</v>
      </c>
      <c r="P8526" s="5">
        <f t="shared" si="1212"/>
        <v>2096.4114</v>
      </c>
      <c r="Q8526" s="5">
        <f t="shared" si="1206"/>
        <v>487.20077413479089</v>
      </c>
      <c r="R8526" s="5">
        <f>IF(O8526&gt;(P8526+U8526),O8526-P8526-U8526, 0)</f>
        <v>0</v>
      </c>
      <c r="S8526" s="5">
        <f t="shared" si="1207"/>
        <v>396.38782586520915</v>
      </c>
      <c r="T8526" s="5">
        <f t="shared" si="1208"/>
        <v>487.20077413479089</v>
      </c>
      <c r="U8526" s="5">
        <f>IF(O8526&gt;P8526,IF(V8525*($B$6/100)&gt;=O8526-P8526,(O8526-P8526), V8525*($B$6/100)), 0)</f>
        <v>0</v>
      </c>
      <c r="V8526" s="5">
        <f>V8525+(T8526*($B$5/100))-(U8526/($B$6/100))</f>
        <v>40774.313729978341</v>
      </c>
      <c r="W8526" s="5">
        <f t="shared" si="1209"/>
        <v>1019.3578432494585</v>
      </c>
    </row>
    <row r="8527" spans="4:23" x14ac:dyDescent="0.25">
      <c r="D8527">
        <f t="shared" si="1210"/>
        <v>8525</v>
      </c>
      <c r="E8527" s="3">
        <v>44186</v>
      </c>
      <c r="F8527" s="4">
        <v>0.16666666666666666</v>
      </c>
      <c r="G8527">
        <v>40</v>
      </c>
      <c r="H8527">
        <v>0</v>
      </c>
      <c r="I8527" s="5">
        <f t="shared" si="1205"/>
        <v>6</v>
      </c>
      <c r="J8527" s="22">
        <v>0</v>
      </c>
      <c r="K8527">
        <v>7.1579999999999989E-5</v>
      </c>
      <c r="L8527" s="5" cm="1">
        <f t="array" ref="L8527">_xlfn.IFS(I8527=0, 0, I8527&gt;34, 0, AND(I8527&gt;0, I8527&lt;35), VLOOKUP(I8527, $A$63:$C$96, 3))</f>
        <v>2980</v>
      </c>
      <c r="M8527" s="5">
        <f t="shared" si="1204"/>
        <v>0</v>
      </c>
      <c r="N8527" s="5">
        <v>2575.6772176772565</v>
      </c>
      <c r="O8527" s="5">
        <f t="shared" si="1211"/>
        <v>2016.4085999999998</v>
      </c>
      <c r="P8527" s="5">
        <f t="shared" si="1212"/>
        <v>2016.4085999999998</v>
      </c>
      <c r="Q8527" s="5">
        <f t="shared" si="1206"/>
        <v>487.20077413479089</v>
      </c>
      <c r="R8527" s="5">
        <f>IF(O8527&gt;(P8527+U8527),O8527-P8527-U8527, 0)</f>
        <v>0</v>
      </c>
      <c r="S8527" s="5">
        <f t="shared" si="1207"/>
        <v>476.39062586520936</v>
      </c>
      <c r="T8527" s="5">
        <f t="shared" si="1208"/>
        <v>487.20077413479089</v>
      </c>
      <c r="U8527" s="5">
        <f>IF(O8527&gt;P8527,IF(V8526*($B$6/100)&gt;=O8527-P8527,(O8527-P8527), V8526*($B$6/100)), 0)</f>
        <v>0</v>
      </c>
      <c r="V8527" s="5">
        <f>V8526+(T8527*($B$5/100))-(U8527/($B$6/100))</f>
        <v>41115.354271872697</v>
      </c>
      <c r="W8527" s="5">
        <f t="shared" si="1209"/>
        <v>1027.8838567968173</v>
      </c>
    </row>
    <row r="8528" spans="4:23" x14ac:dyDescent="0.25">
      <c r="D8528">
        <f t="shared" si="1210"/>
        <v>8526</v>
      </c>
      <c r="E8528" s="3">
        <v>44186</v>
      </c>
      <c r="F8528" s="4">
        <v>0.20833333333333334</v>
      </c>
      <c r="G8528">
        <v>40</v>
      </c>
      <c r="H8528">
        <v>0</v>
      </c>
      <c r="I8528" s="5">
        <f t="shared" si="1205"/>
        <v>6</v>
      </c>
      <c r="J8528" s="22">
        <v>0</v>
      </c>
      <c r="K8528">
        <v>7.1509999999999998E-5</v>
      </c>
      <c r="L8528" s="5" cm="1">
        <f t="array" ref="L8528">_xlfn.IFS(I8528=0, 0, I8528&gt;34, 0, AND(I8528&gt;0, I8528&lt;35), VLOOKUP(I8528, $A$63:$C$96, 3))</f>
        <v>2980</v>
      </c>
      <c r="M8528" s="5">
        <f t="shared" si="1204"/>
        <v>0</v>
      </c>
      <c r="N8528" s="5">
        <v>2831.5115219367572</v>
      </c>
      <c r="O8528" s="5">
        <f t="shared" si="1211"/>
        <v>2014.4367</v>
      </c>
      <c r="P8528" s="5">
        <f t="shared" si="1212"/>
        <v>2014.4367</v>
      </c>
      <c r="Q8528" s="5">
        <f t="shared" si="1206"/>
        <v>487.20077413479089</v>
      </c>
      <c r="R8528" s="5">
        <f>IF(O8528&gt;(P8528+U8528),O8528-P8528-U8528, 0)</f>
        <v>0</v>
      </c>
      <c r="S8528" s="5">
        <f t="shared" si="1207"/>
        <v>478.36252586520914</v>
      </c>
      <c r="T8528" s="5">
        <f t="shared" si="1208"/>
        <v>487.20077413479089</v>
      </c>
      <c r="U8528" s="5">
        <f>IF(O8528&gt;P8528,IF(V8527*($B$6/100)&gt;=O8528-P8528,(O8528-P8528), V8527*($B$6/100)), 0)</f>
        <v>0</v>
      </c>
      <c r="V8528" s="5">
        <f>V8527+(T8528*($B$5/100))-(U8528/($B$6/100))</f>
        <v>41456.394813767052</v>
      </c>
      <c r="W8528" s="5">
        <f t="shared" si="1209"/>
        <v>1036.4098703441764</v>
      </c>
    </row>
    <row r="8529" spans="4:23" x14ac:dyDescent="0.25">
      <c r="D8529">
        <f t="shared" si="1210"/>
        <v>8527</v>
      </c>
      <c r="E8529" s="3">
        <v>44186</v>
      </c>
      <c r="F8529" s="4">
        <v>0.25</v>
      </c>
      <c r="G8529">
        <v>40</v>
      </c>
      <c r="H8529">
        <v>0</v>
      </c>
      <c r="I8529" s="5">
        <f t="shared" si="1205"/>
        <v>6</v>
      </c>
      <c r="J8529" s="22">
        <v>0</v>
      </c>
      <c r="K8529">
        <v>7.8460000000000004E-5</v>
      </c>
      <c r="L8529" s="5" cm="1">
        <f t="array" ref="L8529">_xlfn.IFS(I8529=0, 0, I8529&gt;34, 0, AND(I8529&gt;0, I8529&lt;35), VLOOKUP(I8529, $A$63:$C$96, 3))</f>
        <v>2980</v>
      </c>
      <c r="M8529" s="5">
        <f t="shared" si="1204"/>
        <v>0</v>
      </c>
      <c r="N8529" s="5">
        <v>3527.3061374007375</v>
      </c>
      <c r="O8529" s="5">
        <f t="shared" si="1211"/>
        <v>2210.2181999999998</v>
      </c>
      <c r="P8529" s="5">
        <f t="shared" si="1212"/>
        <v>2210.2181999999998</v>
      </c>
      <c r="Q8529" s="5">
        <f t="shared" si="1206"/>
        <v>487.20077413479089</v>
      </c>
      <c r="R8529" s="5">
        <f>IF(O8529&gt;(P8529+U8529),O8529-P8529-U8529, 0)</f>
        <v>0</v>
      </c>
      <c r="S8529" s="5">
        <f t="shared" si="1207"/>
        <v>282.58102586520931</v>
      </c>
      <c r="T8529" s="5">
        <f t="shared" si="1208"/>
        <v>487.20077413479089</v>
      </c>
      <c r="U8529" s="5">
        <f>IF(O8529&gt;P8529,IF(V8528*($B$6/100)&gt;=O8529-P8529,(O8529-P8529), V8528*($B$6/100)), 0)</f>
        <v>0</v>
      </c>
      <c r="V8529" s="5">
        <f>V8528+(T8529*($B$5/100))-(U8529/($B$6/100))</f>
        <v>41797.435355661408</v>
      </c>
      <c r="W8529" s="5">
        <f t="shared" si="1209"/>
        <v>1044.9358838915352</v>
      </c>
    </row>
    <row r="8530" spans="4:23" x14ac:dyDescent="0.25">
      <c r="D8530">
        <f t="shared" si="1210"/>
        <v>8528</v>
      </c>
      <c r="E8530" s="3">
        <v>44186</v>
      </c>
      <c r="F8530" s="4">
        <v>0.29166666666666669</v>
      </c>
      <c r="G8530">
        <v>40</v>
      </c>
      <c r="H8530">
        <v>0</v>
      </c>
      <c r="I8530" s="5">
        <f t="shared" si="1205"/>
        <v>6</v>
      </c>
      <c r="J8530" s="22">
        <v>0</v>
      </c>
      <c r="K8530">
        <v>9.3819999999999993E-5</v>
      </c>
      <c r="L8530" s="5" cm="1">
        <f t="array" ref="L8530">_xlfn.IFS(I8530=0, 0, I8530&gt;34, 0, AND(I8530&gt;0, I8530&lt;35), VLOOKUP(I8530, $A$63:$C$96, 3))</f>
        <v>2980</v>
      </c>
      <c r="M8530" s="5">
        <f t="shared" si="1204"/>
        <v>0</v>
      </c>
      <c r="N8530" s="5">
        <v>4733.7507604644015</v>
      </c>
      <c r="O8530" s="5">
        <f t="shared" si="1211"/>
        <v>2642.9093999999996</v>
      </c>
      <c r="P8530" s="5">
        <f t="shared" si="1212"/>
        <v>2642.9093999999996</v>
      </c>
      <c r="Q8530" s="5">
        <f t="shared" si="1206"/>
        <v>337.09060000000045</v>
      </c>
      <c r="R8530" s="5">
        <f>IF(O8530&gt;(P8530+U8530),O8530-P8530-U8530, 0)</f>
        <v>0</v>
      </c>
      <c r="S8530" s="5">
        <f t="shared" si="1207"/>
        <v>0</v>
      </c>
      <c r="T8530" s="5">
        <f t="shared" si="1208"/>
        <v>337.09060000000045</v>
      </c>
      <c r="U8530" s="5">
        <f>IF(O8530&gt;P8530,IF(V8529*($B$6/100)&gt;=O8530-P8530,(O8530-P8530), V8529*($B$6/100)), 0)</f>
        <v>0</v>
      </c>
      <c r="V8530" s="5">
        <f>V8529+(T8530*($B$5/100))-(U8530/($B$6/100))</f>
        <v>42033.398775661408</v>
      </c>
      <c r="W8530" s="5">
        <f t="shared" si="1209"/>
        <v>1050.8349693915352</v>
      </c>
    </row>
    <row r="8531" spans="4:23" x14ac:dyDescent="0.25">
      <c r="D8531">
        <f t="shared" si="1210"/>
        <v>8529</v>
      </c>
      <c r="E8531" s="3">
        <v>44186</v>
      </c>
      <c r="F8531" s="4">
        <v>0.33333333333333331</v>
      </c>
      <c r="G8531">
        <v>50</v>
      </c>
      <c r="H8531">
        <v>0</v>
      </c>
      <c r="I8531" s="5">
        <f t="shared" si="1205"/>
        <v>7</v>
      </c>
      <c r="J8531" s="22">
        <v>2.4744757823055187E-6</v>
      </c>
      <c r="K8531">
        <v>1.2417999999999999E-4</v>
      </c>
      <c r="L8531" s="5" cm="1">
        <f t="array" ref="L8531">_xlfn.IFS(I8531=0, 0, I8531&gt;34, 0, AND(I8531&gt;0, I8531&lt;35), VLOOKUP(I8531, $A$63:$C$96, 3))</f>
        <v>4800</v>
      </c>
      <c r="M8531" s="5">
        <f t="shared" si="1204"/>
        <v>11.753759965951215</v>
      </c>
      <c r="N8531" s="5">
        <v>5742.7314607752351</v>
      </c>
      <c r="O8531" s="5">
        <f t="shared" si="1211"/>
        <v>3498.1505999999999</v>
      </c>
      <c r="P8531" s="5">
        <f t="shared" si="1212"/>
        <v>3498.1505999999999</v>
      </c>
      <c r="Q8531" s="5">
        <f t="shared" si="1206"/>
        <v>487.20077413479089</v>
      </c>
      <c r="R8531" s="5">
        <f>IF(O8531&gt;(P8531+U8531),O8531-P8531-U8531, 0)</f>
        <v>0</v>
      </c>
      <c r="S8531" s="5">
        <f t="shared" si="1207"/>
        <v>826.40238583116002</v>
      </c>
      <c r="T8531" s="5">
        <f t="shared" si="1208"/>
        <v>487.20077413479089</v>
      </c>
      <c r="U8531" s="5">
        <f>IF(O8531&gt;P8531,IF(V8530*($B$6/100)&gt;=O8531-P8531,(O8531-P8531), V8530*($B$6/100)), 0)</f>
        <v>0</v>
      </c>
      <c r="V8531" s="5">
        <f>V8530+(T8531*($B$5/100))-(U8531/($B$6/100))</f>
        <v>42374.439317555763</v>
      </c>
      <c r="W8531" s="5">
        <f t="shared" si="1209"/>
        <v>1059.360982938894</v>
      </c>
    </row>
    <row r="8532" spans="4:23" x14ac:dyDescent="0.25">
      <c r="D8532">
        <f t="shared" si="1210"/>
        <v>8530</v>
      </c>
      <c r="E8532" s="3">
        <v>44186</v>
      </c>
      <c r="F8532" s="4">
        <v>0.375</v>
      </c>
      <c r="G8532">
        <v>50</v>
      </c>
      <c r="H8532">
        <v>3</v>
      </c>
      <c r="I8532" s="5">
        <f t="shared" si="1205"/>
        <v>7</v>
      </c>
      <c r="J8532" s="22">
        <v>2.7219233605360704E-5</v>
      </c>
      <c r="K8532">
        <v>1.4112E-4</v>
      </c>
      <c r="L8532" s="5" cm="1">
        <f t="array" ref="L8532">_xlfn.IFS(I8532=0, 0, I8532&gt;34, 0, AND(I8532&gt;0, I8532&lt;35), VLOOKUP(I8532, $A$63:$C$96, 3))</f>
        <v>4800</v>
      </c>
      <c r="M8532" s="5">
        <f t="shared" si="1204"/>
        <v>129.29135962546334</v>
      </c>
      <c r="N8532" s="5">
        <v>6618.6078337556637</v>
      </c>
      <c r="O8532" s="5">
        <f t="shared" si="1211"/>
        <v>3975.3503999999998</v>
      </c>
      <c r="P8532" s="5">
        <f t="shared" si="1212"/>
        <v>3975.3503999999998</v>
      </c>
      <c r="Q8532" s="5">
        <f t="shared" si="1206"/>
        <v>487.20077413479089</v>
      </c>
      <c r="R8532" s="5">
        <f>IF(O8532&gt;(P8532+U8532),O8532-P8532-U8532, 0)</f>
        <v>0</v>
      </c>
      <c r="S8532" s="5">
        <f t="shared" si="1207"/>
        <v>466.74018549067227</v>
      </c>
      <c r="T8532" s="5">
        <f t="shared" si="1208"/>
        <v>487.20077413479089</v>
      </c>
      <c r="U8532" s="5">
        <f>IF(O8532&gt;P8532,IF(V8531*($B$6/100)&gt;=O8532-P8532,(O8532-P8532), V8531*($B$6/100)), 0)</f>
        <v>0</v>
      </c>
      <c r="V8532" s="5">
        <f>V8531+(T8532*($B$5/100))-(U8532/($B$6/100))</f>
        <v>42715.479859450119</v>
      </c>
      <c r="W8532" s="5">
        <f t="shared" si="1209"/>
        <v>1067.8869964862529</v>
      </c>
    </row>
    <row r="8533" spans="4:23" x14ac:dyDescent="0.25">
      <c r="D8533">
        <f t="shared" si="1210"/>
        <v>8531</v>
      </c>
      <c r="E8533" s="3">
        <v>44186</v>
      </c>
      <c r="F8533" s="4">
        <v>0.41666666666666669</v>
      </c>
      <c r="G8533">
        <v>50</v>
      </c>
      <c r="H8533">
        <v>0</v>
      </c>
      <c r="I8533" s="5">
        <f t="shared" si="1205"/>
        <v>7</v>
      </c>
      <c r="J8533" s="22">
        <v>3.711713673458278E-5</v>
      </c>
      <c r="K8533">
        <v>1.4903E-4</v>
      </c>
      <c r="L8533" s="5" cm="1">
        <f t="array" ref="L8533">_xlfn.IFS(I8533=0, 0, I8533&gt;34, 0, AND(I8533&gt;0, I8533&lt;35), VLOOKUP(I8533, $A$63:$C$96, 3))</f>
        <v>4800</v>
      </c>
      <c r="M8533" s="5">
        <f t="shared" si="1204"/>
        <v>176.30639948926822</v>
      </c>
      <c r="N8533" s="5">
        <v>6752.3422245525035</v>
      </c>
      <c r="O8533" s="5">
        <f t="shared" si="1211"/>
        <v>4198.1751000000004</v>
      </c>
      <c r="P8533" s="5">
        <f t="shared" si="1212"/>
        <v>4198.1751000000004</v>
      </c>
      <c r="Q8533" s="5">
        <f t="shared" si="1206"/>
        <v>487.20077413479089</v>
      </c>
      <c r="R8533" s="5">
        <f>IF(O8533&gt;(P8533+U8533),O8533-P8533-U8533, 0)</f>
        <v>0</v>
      </c>
      <c r="S8533" s="5">
        <f t="shared" si="1207"/>
        <v>290.93052535447691</v>
      </c>
      <c r="T8533" s="5">
        <f t="shared" si="1208"/>
        <v>487.20077413479089</v>
      </c>
      <c r="U8533" s="5">
        <f>IF(O8533&gt;P8533,IF(V8532*($B$6/100)&gt;=O8533-P8533,(O8533-P8533), V8532*($B$6/100)), 0)</f>
        <v>0</v>
      </c>
      <c r="V8533" s="5">
        <f>V8532+(T8533*($B$5/100))-(U8533/($B$6/100))</f>
        <v>43056.520401344475</v>
      </c>
      <c r="W8533" s="5">
        <f t="shared" si="1209"/>
        <v>1076.413010033612</v>
      </c>
    </row>
    <row r="8534" spans="4:23" x14ac:dyDescent="0.25">
      <c r="D8534">
        <f t="shared" si="1210"/>
        <v>8532</v>
      </c>
      <c r="E8534" s="3">
        <v>44186</v>
      </c>
      <c r="F8534" s="4">
        <v>0.45833333333333331</v>
      </c>
      <c r="G8534">
        <v>50</v>
      </c>
      <c r="H8534">
        <v>0</v>
      </c>
      <c r="I8534" s="5">
        <f t="shared" si="1205"/>
        <v>7</v>
      </c>
      <c r="J8534" s="22">
        <v>5.196399142841589E-5</v>
      </c>
      <c r="K8534">
        <v>1.4223E-4</v>
      </c>
      <c r="L8534" s="5" cm="1">
        <f t="array" ref="L8534">_xlfn.IFS(I8534=0, 0, I8534&gt;34, 0, AND(I8534&gt;0, I8534&lt;35), VLOOKUP(I8534, $A$63:$C$96, 3))</f>
        <v>4800</v>
      </c>
      <c r="M8534" s="5">
        <f t="shared" si="1204"/>
        <v>246.82895928497547</v>
      </c>
      <c r="N8534" s="5">
        <v>6248.8869437649428</v>
      </c>
      <c r="O8534" s="5">
        <f t="shared" si="1211"/>
        <v>4006.6190999999999</v>
      </c>
      <c r="P8534" s="5">
        <f t="shared" si="1212"/>
        <v>4006.6190999999999</v>
      </c>
      <c r="Q8534" s="5">
        <f t="shared" si="1206"/>
        <v>487.20077413479089</v>
      </c>
      <c r="R8534" s="5">
        <f>IF(O8534&gt;(P8534+U8534),O8534-P8534-U8534, 0)</f>
        <v>0</v>
      </c>
      <c r="S8534" s="5">
        <f t="shared" si="1207"/>
        <v>553.00908515018432</v>
      </c>
      <c r="T8534" s="5">
        <f t="shared" si="1208"/>
        <v>487.20077413479089</v>
      </c>
      <c r="U8534" s="5">
        <f>IF(O8534&gt;P8534,IF(V8533*($B$6/100)&gt;=O8534-P8534,(O8534-P8534), V8533*($B$6/100)), 0)</f>
        <v>0</v>
      </c>
      <c r="V8534" s="5">
        <f>V8533+(T8534*($B$5/100))-(U8534/($B$6/100))</f>
        <v>43397.56094323883</v>
      </c>
      <c r="W8534" s="5">
        <f t="shared" si="1209"/>
        <v>1084.9390235809708</v>
      </c>
    </row>
    <row r="8535" spans="4:23" x14ac:dyDescent="0.25">
      <c r="D8535">
        <f t="shared" si="1210"/>
        <v>8533</v>
      </c>
      <c r="E8535" s="3">
        <v>44186</v>
      </c>
      <c r="F8535" s="4">
        <v>0.5</v>
      </c>
      <c r="G8535">
        <v>60</v>
      </c>
      <c r="H8535">
        <v>0</v>
      </c>
      <c r="I8535" s="5">
        <f t="shared" si="1205"/>
        <v>8</v>
      </c>
      <c r="J8535" s="22">
        <v>3.9591612516888298E-5</v>
      </c>
      <c r="K8535">
        <v>1.3393000000000001E-4</v>
      </c>
      <c r="L8535" s="5" cm="1">
        <f t="array" ref="L8535">_xlfn.IFS(I8535=0, 0, I8535&gt;34, 0, AND(I8535&gt;0, I8535&lt;35), VLOOKUP(I8535, $A$63:$C$96, 3))</f>
        <v>7160</v>
      </c>
      <c r="M8535" s="5">
        <f t="shared" si="1204"/>
        <v>188.06015945521943</v>
      </c>
      <c r="N8535" s="5">
        <v>6106.9125556161653</v>
      </c>
      <c r="O8535" s="5">
        <f t="shared" si="1211"/>
        <v>3772.8081000000002</v>
      </c>
      <c r="P8535" s="5">
        <f t="shared" si="1212"/>
        <v>3772.8081000000002</v>
      </c>
      <c r="Q8535" s="5">
        <f t="shared" si="1206"/>
        <v>487.20077413479089</v>
      </c>
      <c r="R8535" s="5">
        <f>IF(O8535&gt;(P8535+U8535),O8535-P8535-U8535, 0)</f>
        <v>0</v>
      </c>
      <c r="S8535" s="5">
        <f t="shared" si="1207"/>
        <v>3088.0512853204282</v>
      </c>
      <c r="T8535" s="5">
        <f t="shared" si="1208"/>
        <v>487.20077413479066</v>
      </c>
      <c r="U8535" s="5">
        <f>IF(O8535&gt;P8535,IF(V8534*($B$6/100)&gt;=O8535-P8535,(O8535-P8535), V8534*($B$6/100)), 0)</f>
        <v>0</v>
      </c>
      <c r="V8535" s="5">
        <f>V8534+(T8535*($B$5/100))-(U8535/($B$6/100))</f>
        <v>43738.601485133186</v>
      </c>
      <c r="W8535" s="5">
        <f t="shared" si="1209"/>
        <v>1093.4650371283296</v>
      </c>
    </row>
    <row r="8536" spans="4:23" x14ac:dyDescent="0.25">
      <c r="D8536">
        <f t="shared" si="1210"/>
        <v>8534</v>
      </c>
      <c r="E8536" s="3">
        <v>44186</v>
      </c>
      <c r="F8536" s="4">
        <v>0.54166666666666663</v>
      </c>
      <c r="G8536">
        <v>60</v>
      </c>
      <c r="H8536">
        <v>0</v>
      </c>
      <c r="I8536" s="5">
        <f t="shared" si="1205"/>
        <v>8</v>
      </c>
      <c r="J8536" s="22">
        <v>2.9693709387666222E-5</v>
      </c>
      <c r="K8536">
        <v>1.3053000000000001E-4</v>
      </c>
      <c r="L8536" s="5" cm="1">
        <f t="array" ref="L8536">_xlfn.IFS(I8536=0, 0, I8536&gt;34, 0, AND(I8536&gt;0, I8536&lt;35), VLOOKUP(I8536, $A$63:$C$96, 3))</f>
        <v>7160</v>
      </c>
      <c r="M8536" s="5">
        <f t="shared" si="1204"/>
        <v>141.04511959141456</v>
      </c>
      <c r="N8536" s="5">
        <v>5866.2609310402977</v>
      </c>
      <c r="O8536" s="5">
        <f t="shared" si="1211"/>
        <v>3677.0301000000004</v>
      </c>
      <c r="P8536" s="5">
        <f t="shared" si="1212"/>
        <v>3677.0301000000004</v>
      </c>
      <c r="Q8536" s="5">
        <f t="shared" si="1206"/>
        <v>487.20077413479089</v>
      </c>
      <c r="R8536" s="5">
        <f>IF(O8536&gt;(P8536+U8536),O8536-P8536-U8536, 0)</f>
        <v>0</v>
      </c>
      <c r="S8536" s="5">
        <f t="shared" si="1207"/>
        <v>3012.8965295113312</v>
      </c>
      <c r="T8536" s="5">
        <f t="shared" si="1208"/>
        <v>611.11849008008312</v>
      </c>
      <c r="U8536" s="5">
        <f>IF(O8536&gt;P8536,IF(V8535*($B$6/100)&gt;=O8536-P8536,(O8536-P8536), V8535*($B$6/100)), 0)</f>
        <v>0</v>
      </c>
      <c r="V8536" s="5">
        <f>V8535+(T8536*($B$5/100))-(U8536/($B$6/100))</f>
        <v>44166.384428189245</v>
      </c>
      <c r="W8536" s="5">
        <f t="shared" si="1209"/>
        <v>1104.1596107047312</v>
      </c>
    </row>
    <row r="8537" spans="4:23" x14ac:dyDescent="0.25">
      <c r="D8537">
        <f t="shared" si="1210"/>
        <v>8535</v>
      </c>
      <c r="E8537" s="3">
        <v>44186</v>
      </c>
      <c r="F8537" s="4">
        <v>0.58333333333333337</v>
      </c>
      <c r="G8537">
        <v>70</v>
      </c>
      <c r="H8537">
        <v>0</v>
      </c>
      <c r="I8537" s="5">
        <f t="shared" si="1205"/>
        <v>10</v>
      </c>
      <c r="J8537" s="22">
        <v>1.9795806258444149E-5</v>
      </c>
      <c r="K8537">
        <v>1.2594E-4</v>
      </c>
      <c r="L8537" s="5" cm="1">
        <f t="array" ref="L8537">_xlfn.IFS(I8537=0, 0, I8537&gt;34, 0, AND(I8537&gt;0, I8537&lt;35), VLOOKUP(I8537, $A$63:$C$96, 3))</f>
        <v>12480</v>
      </c>
      <c r="M8537" s="5">
        <f t="shared" si="1204"/>
        <v>94.030079727609717</v>
      </c>
      <c r="N8537" s="5">
        <v>5866.4246524092532</v>
      </c>
      <c r="O8537" s="5">
        <f t="shared" si="1211"/>
        <v>3547.7298000000001</v>
      </c>
      <c r="P8537" s="5">
        <f t="shared" si="1212"/>
        <v>3547.7298000000001</v>
      </c>
      <c r="Q8537" s="5">
        <f t="shared" si="1206"/>
        <v>487.20077413479089</v>
      </c>
      <c r="R8537" s="5">
        <f>IF(O8537&gt;(P8537+U8537),O8537-P8537-U8537, 0)</f>
        <v>0</v>
      </c>
      <c r="S8537" s="5">
        <f t="shared" si="1207"/>
        <v>3012.9806163854296</v>
      </c>
      <c r="T8537" s="5">
        <f t="shared" si="1208"/>
        <v>6013.3196633421794</v>
      </c>
      <c r="U8537" s="5">
        <f>IF(O8537&gt;P8537,IF(V8536*($B$6/100)&gt;=O8537-P8537,(O8537-P8537), V8536*($B$6/100)), 0)</f>
        <v>0</v>
      </c>
      <c r="V8537" s="5">
        <f>V8536+(T8537*($B$5/100))-(U8537/($B$6/100))</f>
        <v>48375.708192528771</v>
      </c>
      <c r="W8537" s="5">
        <f t="shared" si="1209"/>
        <v>1209.3927048132193</v>
      </c>
    </row>
    <row r="8538" spans="4:23" x14ac:dyDescent="0.25">
      <c r="D8538">
        <f t="shared" si="1210"/>
        <v>8536</v>
      </c>
      <c r="E8538" s="3">
        <v>44186</v>
      </c>
      <c r="F8538" s="4">
        <v>0.625</v>
      </c>
      <c r="G8538">
        <v>70</v>
      </c>
      <c r="H8538">
        <v>0</v>
      </c>
      <c r="I8538" s="5">
        <f t="shared" si="1205"/>
        <v>10</v>
      </c>
      <c r="J8538" s="22">
        <v>4.9489515646110373E-6</v>
      </c>
      <c r="K8538">
        <v>1.3034E-4</v>
      </c>
      <c r="L8538" s="5" cm="1">
        <f t="array" ref="L8538">_xlfn.IFS(I8538=0, 0, I8538&gt;34, 0, AND(I8538&gt;0, I8538&lt;35), VLOOKUP(I8538, $A$63:$C$96, 3))</f>
        <v>12480</v>
      </c>
      <c r="M8538" s="5">
        <f t="shared" si="1204"/>
        <v>23.507519931902429</v>
      </c>
      <c r="N8538" s="5">
        <v>5822.1193508450533</v>
      </c>
      <c r="O8538" s="5">
        <f t="shared" si="1211"/>
        <v>3671.6777999999999</v>
      </c>
      <c r="P8538" s="5">
        <f t="shared" si="1212"/>
        <v>3671.6777999999999</v>
      </c>
      <c r="Q8538" s="5">
        <f t="shared" si="1206"/>
        <v>487.20077413479089</v>
      </c>
      <c r="R8538" s="5">
        <f>IF(O8538&gt;(P8538+U8538),O8538-P8538-U8538, 0)</f>
        <v>0</v>
      </c>
      <c r="S8538" s="5">
        <f t="shared" si="1207"/>
        <v>2990.2255274299746</v>
      </c>
      <c r="T8538" s="5">
        <f t="shared" si="1208"/>
        <v>5841.6041925019272</v>
      </c>
      <c r="U8538" s="5">
        <f>IF(O8538&gt;P8538,IF(V8537*($B$6/100)&gt;=O8538-P8538,(O8538-P8538), V8537*($B$6/100)), 0)</f>
        <v>0</v>
      </c>
      <c r="V8538" s="5">
        <f>V8537+(T8538*($B$5/100))-(U8538/($B$6/100))</f>
        <v>52464.831127280122</v>
      </c>
      <c r="W8538" s="5">
        <f t="shared" si="1209"/>
        <v>1311.6207781820031</v>
      </c>
    </row>
    <row r="8539" spans="4:23" x14ac:dyDescent="0.25">
      <c r="D8539">
        <f t="shared" si="1210"/>
        <v>8537</v>
      </c>
      <c r="E8539" s="3">
        <v>44186</v>
      </c>
      <c r="F8539" s="4">
        <v>0.66666666666666663</v>
      </c>
      <c r="G8539">
        <v>70</v>
      </c>
      <c r="H8539">
        <v>0</v>
      </c>
      <c r="I8539" s="5">
        <f t="shared" si="1205"/>
        <v>10</v>
      </c>
      <c r="J8539" s="22">
        <v>0</v>
      </c>
      <c r="K8539">
        <v>1.4389000000000001E-4</v>
      </c>
      <c r="L8539" s="5" cm="1">
        <f t="array" ref="L8539">_xlfn.IFS(I8539=0, 0, I8539&gt;34, 0, AND(I8539&gt;0, I8539&lt;35), VLOOKUP(I8539, $A$63:$C$96, 3))</f>
        <v>12480</v>
      </c>
      <c r="M8539" s="5">
        <f t="shared" si="1204"/>
        <v>0</v>
      </c>
      <c r="N8539" s="5">
        <v>5801.9805779173112</v>
      </c>
      <c r="O8539" s="5">
        <f t="shared" si="1211"/>
        <v>4053.3813</v>
      </c>
      <c r="P8539" s="5">
        <f t="shared" si="1212"/>
        <v>4053.3813</v>
      </c>
      <c r="Q8539" s="5">
        <f t="shared" si="1206"/>
        <v>487.20077413479089</v>
      </c>
      <c r="R8539" s="5">
        <f>IF(O8539&gt;(P8539+U8539),O8539-P8539-U8539, 0)</f>
        <v>0</v>
      </c>
      <c r="S8539" s="5">
        <f t="shared" si="1207"/>
        <v>2979.8823054397021</v>
      </c>
      <c r="T8539" s="5">
        <f t="shared" si="1208"/>
        <v>5446.7363945602974</v>
      </c>
      <c r="U8539" s="5">
        <f>IF(O8539&gt;P8539,IF(V8538*($B$6/100)&gt;=O8539-P8539,(O8539-P8539), V8538*($B$6/100)), 0)</f>
        <v>0</v>
      </c>
      <c r="V8539" s="5">
        <f>V8538+(T8539*($B$5/100))-(U8539/($B$6/100))</f>
        <v>56277.546603472329</v>
      </c>
      <c r="W8539" s="5">
        <f t="shared" si="1209"/>
        <v>1406.9386650868082</v>
      </c>
    </row>
    <row r="8540" spans="4:23" x14ac:dyDescent="0.25">
      <c r="D8540">
        <f t="shared" si="1210"/>
        <v>8538</v>
      </c>
      <c r="E8540" s="3">
        <v>44186</v>
      </c>
      <c r="F8540" s="4">
        <v>0.70833333333333337</v>
      </c>
      <c r="G8540">
        <v>70</v>
      </c>
      <c r="H8540">
        <v>0</v>
      </c>
      <c r="I8540" s="5">
        <f t="shared" si="1205"/>
        <v>10</v>
      </c>
      <c r="J8540" s="22">
        <v>0</v>
      </c>
      <c r="K8540">
        <v>1.8086E-4</v>
      </c>
      <c r="L8540" s="5" cm="1">
        <f t="array" ref="L8540">_xlfn.IFS(I8540=0, 0, I8540&gt;34, 0, AND(I8540&gt;0, I8540&lt;35), VLOOKUP(I8540, $A$63:$C$96, 3))</f>
        <v>12480</v>
      </c>
      <c r="M8540" s="5">
        <f t="shared" si="1204"/>
        <v>0</v>
      </c>
      <c r="N8540" s="5">
        <v>5862.7492934200636</v>
      </c>
      <c r="O8540" s="5">
        <f t="shared" si="1211"/>
        <v>5094.8261999999995</v>
      </c>
      <c r="P8540" s="5">
        <f t="shared" si="1212"/>
        <v>5094.8261999999995</v>
      </c>
      <c r="Q8540" s="5">
        <f t="shared" si="1206"/>
        <v>487.20077413479089</v>
      </c>
      <c r="R8540" s="5">
        <f>IF(O8540&gt;(P8540+U8540),O8540-P8540-U8540, 0)</f>
        <v>0</v>
      </c>
      <c r="S8540" s="5">
        <f t="shared" si="1207"/>
        <v>3011.0929614595047</v>
      </c>
      <c r="T8540" s="5">
        <f t="shared" si="1208"/>
        <v>4374.0808385404962</v>
      </c>
      <c r="U8540" s="5">
        <f>IF(O8540&gt;P8540,IF(V8539*($B$6/100)&gt;=O8540-P8540,(O8540-P8540), V8539*($B$6/100)), 0)</f>
        <v>0</v>
      </c>
      <c r="V8540" s="5">
        <f>V8539+(T8540*($B$5/100))-(U8540/($B$6/100))</f>
        <v>59339.403190450677</v>
      </c>
      <c r="W8540" s="5">
        <f t="shared" si="1209"/>
        <v>1483.4850797612669</v>
      </c>
    </row>
    <row r="8541" spans="4:23" x14ac:dyDescent="0.25">
      <c r="D8541">
        <f t="shared" si="1210"/>
        <v>8539</v>
      </c>
      <c r="E8541" s="3">
        <v>44186</v>
      </c>
      <c r="F8541" s="4">
        <v>0.75</v>
      </c>
      <c r="G8541">
        <v>70</v>
      </c>
      <c r="H8541">
        <v>0</v>
      </c>
      <c r="I8541" s="5">
        <f t="shared" si="1205"/>
        <v>10</v>
      </c>
      <c r="J8541" s="22">
        <v>0</v>
      </c>
      <c r="K8541">
        <v>2.4402000000000001E-4</v>
      </c>
      <c r="L8541" s="5" cm="1">
        <f t="array" ref="L8541">_xlfn.IFS(I8541=0, 0, I8541&gt;34, 0, AND(I8541&gt;0, I8541&lt;35), VLOOKUP(I8541, $A$63:$C$96, 3))</f>
        <v>12480</v>
      </c>
      <c r="M8541" s="5">
        <f t="shared" si="1204"/>
        <v>0</v>
      </c>
      <c r="N8541" s="5">
        <v>5831.5677476347228</v>
      </c>
      <c r="O8541" s="5">
        <f t="shared" si="1211"/>
        <v>6874.0434000000005</v>
      </c>
      <c r="P8541" s="5">
        <f t="shared" si="1212"/>
        <v>6874.0434000000005</v>
      </c>
      <c r="Q8541" s="5">
        <f t="shared" si="1206"/>
        <v>487.20077413479089</v>
      </c>
      <c r="R8541" s="5">
        <f>IF(O8541&gt;(P8541+U8541),O8541-P8541-U8541, 0)</f>
        <v>0</v>
      </c>
      <c r="S8541" s="5">
        <f t="shared" si="1207"/>
        <v>2995.0781997252716</v>
      </c>
      <c r="T8541" s="5">
        <f t="shared" si="1208"/>
        <v>2610.8784002747279</v>
      </c>
      <c r="U8541" s="5">
        <f>IF(O8541&gt;P8541,IF(V8540*($B$6/100)&gt;=O8541-P8541,(O8541-P8541), V8540*($B$6/100)), 0)</f>
        <v>0</v>
      </c>
      <c r="V8541" s="5">
        <f>V8540+(T8541*($B$5/100))-(U8541/($B$6/100))</f>
        <v>61167.018070642989</v>
      </c>
      <c r="W8541" s="5">
        <f t="shared" si="1209"/>
        <v>1529.1754517660747</v>
      </c>
    </row>
    <row r="8542" spans="4:23" x14ac:dyDescent="0.25">
      <c r="D8542">
        <f t="shared" si="1210"/>
        <v>8540</v>
      </c>
      <c r="E8542" s="3">
        <v>44186</v>
      </c>
      <c r="F8542" s="4">
        <v>0.79166666666666663</v>
      </c>
      <c r="G8542">
        <v>70</v>
      </c>
      <c r="H8542">
        <v>0</v>
      </c>
      <c r="I8542" s="5">
        <f t="shared" si="1205"/>
        <v>10</v>
      </c>
      <c r="J8542" s="22">
        <v>0</v>
      </c>
      <c r="K8542">
        <v>2.4803999999999999E-4</v>
      </c>
      <c r="L8542" s="5" cm="1">
        <f t="array" ref="L8542">_xlfn.IFS(I8542=0, 0, I8542&gt;34, 0, AND(I8542&gt;0, I8542&lt;35), VLOOKUP(I8542, $A$63:$C$96, 3))</f>
        <v>12480</v>
      </c>
      <c r="M8542" s="5">
        <f t="shared" si="1204"/>
        <v>0</v>
      </c>
      <c r="N8542" s="5">
        <v>5369.9188547346939</v>
      </c>
      <c r="O8542" s="5">
        <f t="shared" si="1211"/>
        <v>6987.2867999999999</v>
      </c>
      <c r="P8542" s="5">
        <f t="shared" si="1212"/>
        <v>6987.2867999999999</v>
      </c>
      <c r="Q8542" s="5">
        <f t="shared" si="1206"/>
        <v>487.20077413479089</v>
      </c>
      <c r="R8542" s="5">
        <f>IF(O8542&gt;(P8542+U8542),O8542-P8542-U8542, 0)</f>
        <v>0</v>
      </c>
      <c r="S8542" s="5">
        <f t="shared" si="1207"/>
        <v>2757.9765154289694</v>
      </c>
      <c r="T8542" s="5">
        <f t="shared" si="1208"/>
        <v>2734.7366845710308</v>
      </c>
      <c r="U8542" s="5">
        <f>IF(O8542&gt;P8542,IF(V8541*($B$6/100)&gt;=O8542-P8542,(O8542-P8542), V8541*($B$6/100)), 0)</f>
        <v>0</v>
      </c>
      <c r="V8542" s="5">
        <f>V8541+(T8542*($B$5/100))-(U8542/($B$6/100))</f>
        <v>63081.333749842714</v>
      </c>
      <c r="W8542" s="5">
        <f t="shared" si="1209"/>
        <v>1577.0333437460679</v>
      </c>
    </row>
    <row r="8543" spans="4:23" x14ac:dyDescent="0.25">
      <c r="D8543">
        <f t="shared" si="1210"/>
        <v>8541</v>
      </c>
      <c r="E8543" s="3">
        <v>44186</v>
      </c>
      <c r="F8543" s="4">
        <v>0.83333333333333337</v>
      </c>
      <c r="G8543">
        <v>70</v>
      </c>
      <c r="H8543">
        <v>0</v>
      </c>
      <c r="I8543" s="5">
        <f t="shared" si="1205"/>
        <v>10</v>
      </c>
      <c r="J8543" s="22">
        <v>0</v>
      </c>
      <c r="K8543">
        <v>2.3293000000000001E-4</v>
      </c>
      <c r="L8543" s="5" cm="1">
        <f t="array" ref="L8543">_xlfn.IFS(I8543=0, 0, I8543&gt;34, 0, AND(I8543&gt;0, I8543&lt;35), VLOOKUP(I8543, $A$63:$C$96, 3))</f>
        <v>12480</v>
      </c>
      <c r="M8543" s="5">
        <f t="shared" si="1204"/>
        <v>0</v>
      </c>
      <c r="N8543" s="5">
        <v>5059.620386684649</v>
      </c>
      <c r="O8543" s="5">
        <f t="shared" si="1211"/>
        <v>6561.638100000001</v>
      </c>
      <c r="P8543" s="5">
        <f t="shared" si="1212"/>
        <v>6561.638100000001</v>
      </c>
      <c r="Q8543" s="5">
        <f t="shared" si="1206"/>
        <v>487.20077413479089</v>
      </c>
      <c r="R8543" s="5">
        <f>IF(O8543&gt;(P8543+U8543),O8543-P8543-U8543, 0)</f>
        <v>0</v>
      </c>
      <c r="S8543" s="5">
        <f t="shared" si="1207"/>
        <v>2598.608020148813</v>
      </c>
      <c r="T8543" s="5">
        <f t="shared" si="1208"/>
        <v>3319.753879851186</v>
      </c>
      <c r="U8543" s="5">
        <f>IF(O8543&gt;P8543,IF(V8542*($B$6/100)&gt;=O8543-P8543,(O8543-P8543), V8542*($B$6/100)), 0)</f>
        <v>0</v>
      </c>
      <c r="V8543" s="5">
        <f>V8542+(T8543*($B$5/100))-(U8543/($B$6/100))</f>
        <v>65405.161465738543</v>
      </c>
      <c r="W8543" s="5">
        <f t="shared" si="1209"/>
        <v>1635.1290366434637</v>
      </c>
    </row>
    <row r="8544" spans="4:23" x14ac:dyDescent="0.25">
      <c r="D8544">
        <f t="shared" si="1210"/>
        <v>8542</v>
      </c>
      <c r="E8544" s="3">
        <v>44186</v>
      </c>
      <c r="F8544" s="4">
        <v>0.875</v>
      </c>
      <c r="G8544">
        <v>60</v>
      </c>
      <c r="H8544">
        <v>0</v>
      </c>
      <c r="I8544" s="5">
        <f t="shared" si="1205"/>
        <v>8</v>
      </c>
      <c r="J8544" s="22">
        <v>0</v>
      </c>
      <c r="K8544">
        <v>2.1925000000000002E-4</v>
      </c>
      <c r="L8544" s="5" cm="1">
        <f t="array" ref="L8544">_xlfn.IFS(I8544=0, 0, I8544&gt;34, 0, AND(I8544&gt;0, I8544&lt;35), VLOOKUP(I8544, $A$63:$C$96, 3))</f>
        <v>7160</v>
      </c>
      <c r="M8544" s="5">
        <f t="shared" si="1204"/>
        <v>0</v>
      </c>
      <c r="N8544" s="5">
        <v>4571.0902909283213</v>
      </c>
      <c r="O8544" s="5">
        <f t="shared" si="1211"/>
        <v>6176.2725000000009</v>
      </c>
      <c r="P8544" s="5">
        <f t="shared" si="1212"/>
        <v>6176.2725000000009</v>
      </c>
      <c r="Q8544" s="5">
        <f t="shared" si="1206"/>
        <v>487.20077413479089</v>
      </c>
      <c r="R8544" s="5">
        <f>IF(O8544&gt;(P8544+U8544),O8544-P8544-U8544, 0)</f>
        <v>0</v>
      </c>
      <c r="S8544" s="5">
        <f t="shared" si="1207"/>
        <v>496.52672586520816</v>
      </c>
      <c r="T8544" s="5">
        <f t="shared" si="1208"/>
        <v>487.20077413479089</v>
      </c>
      <c r="U8544" s="5">
        <f>IF(O8544&gt;P8544,IF(V8543*($B$6/100)&gt;=O8544-P8544,(O8544-P8544), V8543*($B$6/100)), 0)</f>
        <v>0</v>
      </c>
      <c r="V8544" s="5">
        <f>V8543+(T8544*($B$5/100))-(U8544/($B$6/100))</f>
        <v>65746.202007632892</v>
      </c>
      <c r="W8544" s="5">
        <f t="shared" si="1209"/>
        <v>1643.6550501908223</v>
      </c>
    </row>
    <row r="8545" spans="4:23" x14ac:dyDescent="0.25">
      <c r="D8545">
        <f t="shared" si="1210"/>
        <v>8543</v>
      </c>
      <c r="E8545" s="3">
        <v>44186</v>
      </c>
      <c r="F8545" s="4">
        <v>0.91666666666666663</v>
      </c>
      <c r="G8545">
        <v>80</v>
      </c>
      <c r="H8545">
        <v>0</v>
      </c>
      <c r="I8545" s="5">
        <f t="shared" si="1205"/>
        <v>11</v>
      </c>
      <c r="J8545" s="22">
        <v>0</v>
      </c>
      <c r="K8545">
        <v>2.074E-4</v>
      </c>
      <c r="L8545" s="5" cm="1">
        <f t="array" ref="L8545">_xlfn.IFS(I8545=0, 0, I8545&gt;34, 0, AND(I8545&gt;0, I8545&lt;35), VLOOKUP(I8545, $A$63:$C$96, 3))</f>
        <v>14640</v>
      </c>
      <c r="M8545" s="5">
        <f t="shared" si="1204"/>
        <v>0</v>
      </c>
      <c r="N8545" s="5">
        <v>4063.5218824440885</v>
      </c>
      <c r="O8545" s="5">
        <f t="shared" si="1211"/>
        <v>5842.4579999999996</v>
      </c>
      <c r="P8545" s="5">
        <f t="shared" si="1212"/>
        <v>5842.4579999999996</v>
      </c>
      <c r="Q8545" s="5">
        <f t="shared" si="1206"/>
        <v>487.20077413479089</v>
      </c>
      <c r="R8545" s="5">
        <f>IF(O8545&gt;(P8545+U8545),O8545-P8545-U8545, 0)</f>
        <v>0</v>
      </c>
      <c r="S8545" s="5">
        <f t="shared" si="1207"/>
        <v>2087.014389767015</v>
      </c>
      <c r="T8545" s="5">
        <f t="shared" si="1208"/>
        <v>6710.5276102329863</v>
      </c>
      <c r="U8545" s="5">
        <f>IF(O8545&gt;P8545,IF(V8544*($B$6/100)&gt;=O8545-P8545,(O8545-P8545), V8544*($B$6/100)), 0)</f>
        <v>0</v>
      </c>
      <c r="V8545" s="5">
        <f>V8544+(T8545*($B$5/100))-(U8545/($B$6/100))</f>
        <v>70443.571334795983</v>
      </c>
      <c r="W8545" s="5">
        <f t="shared" si="1209"/>
        <v>1761.0892833698995</v>
      </c>
    </row>
    <row r="8546" spans="4:23" x14ac:dyDescent="0.25">
      <c r="D8546">
        <f t="shared" si="1210"/>
        <v>8544</v>
      </c>
      <c r="E8546" s="3">
        <v>44186</v>
      </c>
      <c r="F8546" s="4">
        <v>0.95833333333333337</v>
      </c>
      <c r="G8546">
        <v>70</v>
      </c>
      <c r="H8546">
        <v>0</v>
      </c>
      <c r="I8546" s="5">
        <f t="shared" si="1205"/>
        <v>10</v>
      </c>
      <c r="J8546" s="22">
        <v>0</v>
      </c>
      <c r="K8546">
        <v>1.8546E-4</v>
      </c>
      <c r="L8546" s="5" cm="1">
        <f t="array" ref="L8546">_xlfn.IFS(I8546=0, 0, I8546&gt;34, 0, AND(I8546&gt;0, I8546&lt;35), VLOOKUP(I8546, $A$63:$C$96, 3))</f>
        <v>12480</v>
      </c>
      <c r="M8546" s="5">
        <f t="shared" si="1204"/>
        <v>0</v>
      </c>
      <c r="N8546" s="5">
        <v>3213.9181715573677</v>
      </c>
      <c r="O8546" s="5">
        <f t="shared" si="1211"/>
        <v>5224.4081999999999</v>
      </c>
      <c r="P8546" s="5">
        <f t="shared" si="1212"/>
        <v>5224.4081999999999</v>
      </c>
      <c r="Q8546" s="5">
        <f t="shared" si="1206"/>
        <v>487.20077413479089</v>
      </c>
      <c r="R8546" s="5">
        <f>IF(O8546&gt;(P8546+U8546),O8546-P8546-U8546, 0)</f>
        <v>0</v>
      </c>
      <c r="S8546" s="5">
        <f t="shared" si="1207"/>
        <v>1650.6601085508514</v>
      </c>
      <c r="T8546" s="5">
        <f t="shared" si="1208"/>
        <v>5604.9316914491483</v>
      </c>
      <c r="U8546" s="5">
        <f>IF(O8546&gt;P8546,IF(V8545*($B$6/100)&gt;=O8546-P8546,(O8546-P8546), V8545*($B$6/100)), 0)</f>
        <v>0</v>
      </c>
      <c r="V8546" s="5">
        <f>V8545+(T8546*($B$5/100))-(U8546/($B$6/100))</f>
        <v>74367.023518810383</v>
      </c>
      <c r="W8546" s="5">
        <f t="shared" si="1209"/>
        <v>1859.1755879702596</v>
      </c>
    </row>
    <row r="8547" spans="4:23" x14ac:dyDescent="0.25">
      <c r="D8547">
        <f t="shared" si="1210"/>
        <v>8545</v>
      </c>
      <c r="E8547" s="3">
        <v>44187</v>
      </c>
      <c r="F8547" s="4">
        <v>0</v>
      </c>
      <c r="G8547">
        <v>60</v>
      </c>
      <c r="H8547">
        <v>0</v>
      </c>
      <c r="I8547" s="5">
        <f t="shared" si="1205"/>
        <v>8</v>
      </c>
      <c r="J8547" s="22">
        <v>0</v>
      </c>
      <c r="K8547">
        <v>1.5532E-4</v>
      </c>
      <c r="L8547" s="5" cm="1">
        <f t="array" ref="L8547">_xlfn.IFS(I8547=0, 0, I8547&gt;34, 0, AND(I8547&gt;0, I8547&lt;35), VLOOKUP(I8547, $A$63:$C$96, 3))</f>
        <v>7160</v>
      </c>
      <c r="M8547" s="5">
        <f t="shared" si="1204"/>
        <v>0</v>
      </c>
      <c r="N8547" s="5">
        <v>2367.3047827431915</v>
      </c>
      <c r="O8547" s="5">
        <f t="shared" si="1211"/>
        <v>4375.3643999999995</v>
      </c>
      <c r="P8547" s="5">
        <f t="shared" si="1212"/>
        <v>4375.3643999999995</v>
      </c>
      <c r="Q8547" s="5">
        <f t="shared" si="1206"/>
        <v>487.20077413479089</v>
      </c>
      <c r="R8547" s="5">
        <f>IF(O8547&gt;(P8547+U8547),O8547-P8547-U8547, 0)</f>
        <v>0</v>
      </c>
      <c r="S8547" s="5">
        <f t="shared" si="1207"/>
        <v>1215.8416490617474</v>
      </c>
      <c r="T8547" s="5">
        <f t="shared" si="1208"/>
        <v>1568.7939509382531</v>
      </c>
      <c r="U8547" s="5">
        <f>IF(O8547&gt;P8547,IF(V8546*($B$6/100)&gt;=O8547-P8547,(O8547-P8547), V8546*($B$6/100)), 0)</f>
        <v>0</v>
      </c>
      <c r="V8547" s="5">
        <f>V8546+(T8547*($B$5/100))-(U8547/($B$6/100))</f>
        <v>75465.179284467158</v>
      </c>
      <c r="W8547" s="5">
        <f t="shared" si="1209"/>
        <v>1886.629482111679</v>
      </c>
    </row>
    <row r="8548" spans="4:23" x14ac:dyDescent="0.25">
      <c r="D8548">
        <f t="shared" si="1210"/>
        <v>8546</v>
      </c>
      <c r="E8548" s="3">
        <v>44187</v>
      </c>
      <c r="F8548" s="4">
        <v>4.1666666666666664E-2</v>
      </c>
      <c r="G8548">
        <v>60</v>
      </c>
      <c r="H8548">
        <v>0</v>
      </c>
      <c r="I8548" s="5">
        <f t="shared" si="1205"/>
        <v>8</v>
      </c>
      <c r="J8548" s="22">
        <v>0</v>
      </c>
      <c r="K8548">
        <v>1.2052E-4</v>
      </c>
      <c r="L8548" s="5" cm="1">
        <f t="array" ref="L8548">_xlfn.IFS(I8548=0, 0, I8548&gt;34, 0, AND(I8548&gt;0, I8548&lt;35), VLOOKUP(I8548, $A$63:$C$96, 3))</f>
        <v>7160</v>
      </c>
      <c r="M8548" s="5">
        <f t="shared" si="1204"/>
        <v>0</v>
      </c>
      <c r="N8548" s="5">
        <v>1885.3927597715376</v>
      </c>
      <c r="O8548" s="5">
        <f t="shared" si="1211"/>
        <v>3395.0484000000001</v>
      </c>
      <c r="P8548" s="5">
        <f t="shared" si="1212"/>
        <v>3395.0484000000001</v>
      </c>
      <c r="Q8548" s="5">
        <f t="shared" si="1206"/>
        <v>487.20077413479089</v>
      </c>
      <c r="R8548" s="5">
        <f>IF(O8548&gt;(P8548+U8548),O8548-P8548-U8548, 0)</f>
        <v>0</v>
      </c>
      <c r="S8548" s="5">
        <f t="shared" si="1207"/>
        <v>968.33287326585094</v>
      </c>
      <c r="T8548" s="5">
        <f t="shared" si="1208"/>
        <v>2796.6187267341488</v>
      </c>
      <c r="U8548" s="5">
        <f>IF(O8548&gt;P8548,IF(V8547*($B$6/100)&gt;=O8548-P8548,(O8548-P8548), V8547*($B$6/100)), 0)</f>
        <v>0</v>
      </c>
      <c r="V8548" s="5">
        <f>V8547+(T8548*($B$5/100))-(U8548/($B$6/100))</f>
        <v>77422.812393181055</v>
      </c>
      <c r="W8548" s="5">
        <f t="shared" si="1209"/>
        <v>1935.5703098295264</v>
      </c>
    </row>
    <row r="8549" spans="4:23" x14ac:dyDescent="0.25">
      <c r="D8549">
        <f t="shared" si="1210"/>
        <v>8547</v>
      </c>
      <c r="E8549" s="3">
        <v>44187</v>
      </c>
      <c r="F8549" s="4">
        <v>8.3333333333333329E-2</v>
      </c>
      <c r="G8549">
        <v>60</v>
      </c>
      <c r="H8549">
        <v>0</v>
      </c>
      <c r="I8549" s="5">
        <f t="shared" si="1205"/>
        <v>8</v>
      </c>
      <c r="J8549" s="22">
        <v>0</v>
      </c>
      <c r="K8549">
        <v>9.412E-5</v>
      </c>
      <c r="L8549" s="5" cm="1">
        <f t="array" ref="L8549">_xlfn.IFS(I8549=0, 0, I8549&gt;34, 0, AND(I8549&gt;0, I8549&lt;35), VLOOKUP(I8549, $A$63:$C$96, 3))</f>
        <v>7160</v>
      </c>
      <c r="M8549" s="5">
        <f t="shared" si="1204"/>
        <v>0</v>
      </c>
      <c r="N8549" s="5">
        <v>1769.6442060410577</v>
      </c>
      <c r="O8549" s="5">
        <f t="shared" si="1211"/>
        <v>2651.3604</v>
      </c>
      <c r="P8549" s="5">
        <f t="shared" si="1212"/>
        <v>2651.3604</v>
      </c>
      <c r="Q8549" s="5">
        <f t="shared" si="1206"/>
        <v>487.20077413479089</v>
      </c>
      <c r="R8549" s="5">
        <f>IF(O8549&gt;(P8549+U8549),O8549-P8549-U8549, 0)</f>
        <v>0</v>
      </c>
      <c r="S8549" s="5">
        <f t="shared" si="1207"/>
        <v>908.88471370901459</v>
      </c>
      <c r="T8549" s="5">
        <f t="shared" si="1208"/>
        <v>3599.7548862909857</v>
      </c>
      <c r="U8549" s="5">
        <f>IF(O8549&gt;P8549,IF(V8548*($B$6/100)&gt;=O8549-P8549,(O8549-P8549), V8548*($B$6/100)), 0)</f>
        <v>0</v>
      </c>
      <c r="V8549" s="5">
        <f>V8548+(T8549*($B$5/100))-(U8549/($B$6/100))</f>
        <v>79942.640813584745</v>
      </c>
      <c r="W8549" s="5">
        <f t="shared" si="1209"/>
        <v>1998.5660203396187</v>
      </c>
    </row>
    <row r="8550" spans="4:23" x14ac:dyDescent="0.25">
      <c r="D8550">
        <f t="shared" si="1210"/>
        <v>8548</v>
      </c>
      <c r="E8550" s="3">
        <v>44187</v>
      </c>
      <c r="F8550" s="4">
        <v>0.125</v>
      </c>
      <c r="G8550">
        <v>80</v>
      </c>
      <c r="H8550">
        <v>0</v>
      </c>
      <c r="I8550" s="5">
        <f t="shared" si="1205"/>
        <v>11</v>
      </c>
      <c r="J8550" s="22">
        <v>0</v>
      </c>
      <c r="K8550">
        <v>8.1440000000000006E-5</v>
      </c>
      <c r="L8550" s="5" cm="1">
        <f t="array" ref="L8550">_xlfn.IFS(I8550=0, 0, I8550&gt;34, 0, AND(I8550&gt;0, I8550&lt;35), VLOOKUP(I8550, $A$63:$C$96, 3))</f>
        <v>14640</v>
      </c>
      <c r="M8550" s="5">
        <f t="shared" si="1204"/>
        <v>0</v>
      </c>
      <c r="N8550" s="5">
        <v>1722.2635838696649</v>
      </c>
      <c r="O8550" s="5">
        <f t="shared" si="1211"/>
        <v>2294.1648000000005</v>
      </c>
      <c r="P8550" s="5">
        <f t="shared" si="1212"/>
        <v>2294.1648000000005</v>
      </c>
      <c r="Q8550" s="5">
        <f t="shared" si="1206"/>
        <v>487.20077413479089</v>
      </c>
      <c r="R8550" s="5">
        <f>IF(O8550&gt;(P8550+U8550),O8550-P8550-U8550, 0)</f>
        <v>0</v>
      </c>
      <c r="S8550" s="5">
        <f t="shared" si="1207"/>
        <v>884.55014799767275</v>
      </c>
      <c r="T8550" s="5">
        <f t="shared" si="1208"/>
        <v>11461.285052002328</v>
      </c>
      <c r="U8550" s="5">
        <f>IF(O8550&gt;P8550,IF(V8549*($B$6/100)&gt;=O8550-P8550,(O8550-P8550), V8549*($B$6/100)), 0)</f>
        <v>0</v>
      </c>
      <c r="V8550" s="5">
        <f>V8549+(T8550*($B$5/100))-(U8550/($B$6/100))</f>
        <v>87965.540349986375</v>
      </c>
      <c r="W8550" s="5">
        <f t="shared" si="1209"/>
        <v>2199.1385087496592</v>
      </c>
    </row>
    <row r="8551" spans="4:23" x14ac:dyDescent="0.25">
      <c r="D8551">
        <f t="shared" si="1210"/>
        <v>8549</v>
      </c>
      <c r="E8551" s="3">
        <v>44187</v>
      </c>
      <c r="F8551" s="4">
        <v>0.16666666666666666</v>
      </c>
      <c r="G8551">
        <v>80</v>
      </c>
      <c r="H8551">
        <v>0</v>
      </c>
      <c r="I8551" s="5">
        <f t="shared" si="1205"/>
        <v>11</v>
      </c>
      <c r="J8551" s="22">
        <v>0</v>
      </c>
      <c r="K8551">
        <v>7.7300000000000009E-5</v>
      </c>
      <c r="L8551" s="5" cm="1">
        <f t="array" ref="L8551">_xlfn.IFS(I8551=0, 0, I8551&gt;34, 0, AND(I8551&gt;0, I8551&lt;35), VLOOKUP(I8551, $A$63:$C$96, 3))</f>
        <v>14640</v>
      </c>
      <c r="M8551" s="5">
        <f t="shared" si="1204"/>
        <v>0</v>
      </c>
      <c r="N8551" s="5">
        <v>1742.3348179069219</v>
      </c>
      <c r="O8551" s="5">
        <f t="shared" si="1211"/>
        <v>2177.5410000000002</v>
      </c>
      <c r="P8551" s="5">
        <f t="shared" si="1212"/>
        <v>2177.5410000000002</v>
      </c>
      <c r="Q8551" s="5">
        <f t="shared" si="1206"/>
        <v>487.20077413479089</v>
      </c>
      <c r="R8551" s="5">
        <f>IF(O8551&gt;(P8551+U8551),O8551-P8551-U8551, 0)</f>
        <v>0</v>
      </c>
      <c r="S8551" s="5">
        <f t="shared" si="1207"/>
        <v>894.85868218746339</v>
      </c>
      <c r="T8551" s="5">
        <f t="shared" si="1208"/>
        <v>11567.600317812536</v>
      </c>
      <c r="U8551" s="5">
        <f>IF(O8551&gt;P8551,IF(V8550*($B$6/100)&gt;=O8551-P8551,(O8551-P8551), V8550*($B$6/100)), 0)</f>
        <v>0</v>
      </c>
      <c r="V8551" s="5">
        <f>V8550+(T8551*($B$5/100))-(U8551/($B$6/100))</f>
        <v>96062.860572455145</v>
      </c>
      <c r="W8551" s="5">
        <f t="shared" si="1209"/>
        <v>2401.5715143113785</v>
      </c>
    </row>
    <row r="8552" spans="4:23" x14ac:dyDescent="0.25">
      <c r="D8552">
        <f t="shared" si="1210"/>
        <v>8550</v>
      </c>
      <c r="E8552" s="3">
        <v>44187</v>
      </c>
      <c r="F8552" s="4">
        <v>0.20833333333333334</v>
      </c>
      <c r="G8552">
        <v>70</v>
      </c>
      <c r="H8552">
        <v>0</v>
      </c>
      <c r="I8552" s="5">
        <f t="shared" si="1205"/>
        <v>10</v>
      </c>
      <c r="J8552" s="22">
        <v>0</v>
      </c>
      <c r="K8552">
        <v>7.6750000000000009E-5</v>
      </c>
      <c r="L8552" s="5" cm="1">
        <f t="array" ref="L8552">_xlfn.IFS(I8552=0, 0, I8552&gt;34, 0, AND(I8552&gt;0, I8552&lt;35), VLOOKUP(I8552, $A$63:$C$96, 3))</f>
        <v>12480</v>
      </c>
      <c r="M8552" s="5">
        <f t="shared" si="1204"/>
        <v>0</v>
      </c>
      <c r="N8552" s="5">
        <v>1814.6630617535072</v>
      </c>
      <c r="O8552" s="5">
        <f t="shared" si="1211"/>
        <v>2162.0475000000001</v>
      </c>
      <c r="P8552" s="5">
        <f t="shared" si="1212"/>
        <v>2162.0475000000001</v>
      </c>
      <c r="Q8552" s="5">
        <f t="shared" si="1206"/>
        <v>487.20077413479089</v>
      </c>
      <c r="R8552" s="5">
        <f>IF(O8552&gt;(P8552+U8552),O8552-P8552-U8552, 0)</f>
        <v>0</v>
      </c>
      <c r="S8552" s="5">
        <f t="shared" si="1207"/>
        <v>932.00628224015679</v>
      </c>
      <c r="T8552" s="5">
        <f t="shared" si="1208"/>
        <v>9385.9462177598434</v>
      </c>
      <c r="U8552" s="5">
        <f>IF(O8552&gt;P8552,IF(V8551*($B$6/100)&gt;=O8552-P8552,(O8552-P8552), V8551*($B$6/100)), 0)</f>
        <v>0</v>
      </c>
      <c r="V8552" s="5">
        <f>V8551+(T8552*($B$5/100))-(U8552/($B$6/100))</f>
        <v>102633.02292488703</v>
      </c>
      <c r="W8552" s="5">
        <f t="shared" si="1209"/>
        <v>2565.8255731221757</v>
      </c>
    </row>
    <row r="8553" spans="4:23" x14ac:dyDescent="0.25">
      <c r="D8553">
        <f t="shared" si="1210"/>
        <v>8551</v>
      </c>
      <c r="E8553" s="3">
        <v>44187</v>
      </c>
      <c r="F8553" s="4">
        <v>0.25</v>
      </c>
      <c r="G8553">
        <v>70</v>
      </c>
      <c r="H8553">
        <v>0</v>
      </c>
      <c r="I8553" s="5">
        <f t="shared" si="1205"/>
        <v>10</v>
      </c>
      <c r="J8553" s="22">
        <v>0</v>
      </c>
      <c r="K8553">
        <v>8.2949999999999997E-5</v>
      </c>
      <c r="L8553" s="5" cm="1">
        <f t="array" ref="L8553">_xlfn.IFS(I8553=0, 0, I8553&gt;34, 0, AND(I8553&gt;0, I8553&lt;35), VLOOKUP(I8553, $A$63:$C$96, 3))</f>
        <v>12480</v>
      </c>
      <c r="M8553" s="5">
        <f t="shared" si="1204"/>
        <v>0</v>
      </c>
      <c r="N8553" s="5">
        <v>2221.0510184011318</v>
      </c>
      <c r="O8553" s="5">
        <f t="shared" si="1211"/>
        <v>2336.7014999999997</v>
      </c>
      <c r="P8553" s="5">
        <f t="shared" si="1212"/>
        <v>2336.7014999999997</v>
      </c>
      <c r="Q8553" s="5">
        <f t="shared" si="1206"/>
        <v>487.20077413479089</v>
      </c>
      <c r="R8553" s="5">
        <f>IF(O8553&gt;(P8553+U8553),O8553-P8553-U8553, 0)</f>
        <v>0</v>
      </c>
      <c r="S8553" s="5">
        <f t="shared" si="1207"/>
        <v>1140.7260917767742</v>
      </c>
      <c r="T8553" s="5">
        <f t="shared" si="1208"/>
        <v>9002.5724082232264</v>
      </c>
      <c r="U8553" s="5">
        <f>IF(O8553&gt;P8553,IF(V8552*($B$6/100)&gt;=O8553-P8553,(O8553-P8553), V8552*($B$6/100)), 0)</f>
        <v>0</v>
      </c>
      <c r="V8553" s="5">
        <f>V8552+(T8553*($B$5/100))-(U8553/($B$6/100))</f>
        <v>108934.82361064329</v>
      </c>
      <c r="W8553" s="5">
        <f t="shared" si="1209"/>
        <v>2723.3705902660822</v>
      </c>
    </row>
    <row r="8554" spans="4:23" x14ac:dyDescent="0.25">
      <c r="D8554">
        <f t="shared" si="1210"/>
        <v>8552</v>
      </c>
      <c r="E8554" s="3">
        <v>44187</v>
      </c>
      <c r="F8554" s="4">
        <v>0.29166666666666669</v>
      </c>
      <c r="G8554">
        <v>70</v>
      </c>
      <c r="H8554">
        <v>0</v>
      </c>
      <c r="I8554" s="5">
        <f t="shared" si="1205"/>
        <v>10</v>
      </c>
      <c r="J8554" s="22">
        <v>0</v>
      </c>
      <c r="K8554">
        <v>9.8610000000000006E-5</v>
      </c>
      <c r="L8554" s="5" cm="1">
        <f t="array" ref="L8554">_xlfn.IFS(I8554=0, 0, I8554&gt;34, 0, AND(I8554&gt;0, I8554&lt;35), VLOOKUP(I8554, $A$63:$C$96, 3))</f>
        <v>12480</v>
      </c>
      <c r="M8554" s="5">
        <f t="shared" si="1204"/>
        <v>0</v>
      </c>
      <c r="N8554" s="5">
        <v>3258.0540292124374</v>
      </c>
      <c r="O8554" s="5">
        <f t="shared" si="1211"/>
        <v>2777.8436999999999</v>
      </c>
      <c r="P8554" s="5">
        <f t="shared" si="1212"/>
        <v>2777.8436999999999</v>
      </c>
      <c r="Q8554" s="5">
        <f t="shared" si="1206"/>
        <v>487.20077413479089</v>
      </c>
      <c r="R8554" s="5">
        <f>IF(O8554&gt;(P8554+U8554),O8554-P8554-U8554, 0)</f>
        <v>0</v>
      </c>
      <c r="S8554" s="5">
        <f t="shared" si="1207"/>
        <v>1673.3281715502899</v>
      </c>
      <c r="T8554" s="5">
        <f t="shared" si="1208"/>
        <v>8028.8281284497107</v>
      </c>
      <c r="U8554" s="5">
        <f>IF(O8554&gt;P8554,IF(V8553*($B$6/100)&gt;=O8554-P8554,(O8554-P8554), V8553*($B$6/100)), 0)</f>
        <v>0</v>
      </c>
      <c r="V8554" s="5">
        <f>V8553+(T8554*($B$5/100))-(U8554/($B$6/100))</f>
        <v>114555.00330055809</v>
      </c>
      <c r="W8554" s="5">
        <f t="shared" si="1209"/>
        <v>2863.8750825139523</v>
      </c>
    </row>
    <row r="8555" spans="4:23" x14ac:dyDescent="0.25">
      <c r="D8555">
        <f t="shared" si="1210"/>
        <v>8553</v>
      </c>
      <c r="E8555" s="3">
        <v>44187</v>
      </c>
      <c r="F8555" s="4">
        <v>0.33333333333333331</v>
      </c>
      <c r="G8555">
        <v>80</v>
      </c>
      <c r="H8555">
        <v>0</v>
      </c>
      <c r="I8555" s="5">
        <f t="shared" si="1205"/>
        <v>11</v>
      </c>
      <c r="J8555" s="22">
        <v>0</v>
      </c>
      <c r="K8555">
        <v>1.2705E-4</v>
      </c>
      <c r="L8555" s="5" cm="1">
        <f t="array" ref="L8555">_xlfn.IFS(I8555=0, 0, I8555&gt;34, 0, AND(I8555&gt;0, I8555&lt;35), VLOOKUP(I8555, $A$63:$C$96, 3))</f>
        <v>14640</v>
      </c>
      <c r="M8555" s="5">
        <f t="shared" si="1204"/>
        <v>0</v>
      </c>
      <c r="N8555" s="5">
        <v>4071.8131243289886</v>
      </c>
      <c r="O8555" s="5">
        <f t="shared" si="1211"/>
        <v>3578.9985000000001</v>
      </c>
      <c r="P8555" s="5">
        <f t="shared" si="1212"/>
        <v>3578.9985000000001</v>
      </c>
      <c r="Q8555" s="5">
        <f t="shared" si="1206"/>
        <v>487.20077413479089</v>
      </c>
      <c r="R8555" s="5">
        <f>IF(O8555&gt;(P8555+U8555),O8555-P8555-U8555, 0)</f>
        <v>0</v>
      </c>
      <c r="S8555" s="5">
        <f t="shared" si="1207"/>
        <v>2091.2727502787634</v>
      </c>
      <c r="T8555" s="5">
        <f t="shared" si="1208"/>
        <v>8969.7287497212365</v>
      </c>
      <c r="U8555" s="5">
        <f>IF(O8555&gt;P8555,IF(V8554*($B$6/100)&gt;=O8555-P8555,(O8555-P8555), V8554*($B$6/100)), 0)</f>
        <v>0</v>
      </c>
      <c r="V8555" s="5">
        <f>V8554+(T8555*($B$5/100))-(U8555/($B$6/100))</f>
        <v>120833.81342536295</v>
      </c>
      <c r="W8555" s="5">
        <f t="shared" si="1209"/>
        <v>3020.8453356340738</v>
      </c>
    </row>
    <row r="8556" spans="4:23" x14ac:dyDescent="0.25">
      <c r="D8556">
        <f t="shared" si="1210"/>
        <v>8554</v>
      </c>
      <c r="E8556" s="3">
        <v>44187</v>
      </c>
      <c r="F8556" s="4">
        <v>0.375</v>
      </c>
      <c r="G8556">
        <v>70</v>
      </c>
      <c r="H8556">
        <v>0</v>
      </c>
      <c r="I8556" s="5">
        <f t="shared" si="1205"/>
        <v>10</v>
      </c>
      <c r="J8556" s="22">
        <v>4.9489515646110373E-6</v>
      </c>
      <c r="K8556">
        <v>1.4381999999999999E-4</v>
      </c>
      <c r="L8556" s="5" cm="1">
        <f t="array" ref="L8556">_xlfn.IFS(I8556=0, 0, I8556&gt;34, 0, AND(I8556&gt;0, I8556&lt;35), VLOOKUP(I8556, $A$63:$C$96, 3))</f>
        <v>12480</v>
      </c>
      <c r="M8556" s="5">
        <f t="shared" si="1204"/>
        <v>23.507519931902429</v>
      </c>
      <c r="N8556" s="5">
        <v>4594.87212334593</v>
      </c>
      <c r="O8556" s="5">
        <f t="shared" si="1211"/>
        <v>4051.4094</v>
      </c>
      <c r="P8556" s="5">
        <f t="shared" si="1212"/>
        <v>4051.4094</v>
      </c>
      <c r="Q8556" s="5">
        <f t="shared" si="1206"/>
        <v>487.20077413479089</v>
      </c>
      <c r="R8556" s="5">
        <f>IF(O8556&gt;(P8556+U8556),O8556-P8556-U8556, 0)</f>
        <v>0</v>
      </c>
      <c r="S8556" s="5">
        <f t="shared" si="1207"/>
        <v>2359.91450716501</v>
      </c>
      <c r="T8556" s="5">
        <f t="shared" si="1208"/>
        <v>6092.1836127668912</v>
      </c>
      <c r="U8556" s="5">
        <f>IF(O8556&gt;P8556,IF(V8555*($B$6/100)&gt;=O8556-P8556,(O8556-P8556), V8555*($B$6/100)), 0)</f>
        <v>0</v>
      </c>
      <c r="V8556" s="5">
        <f>V8555+(T8556*($B$5/100))-(U8556/($B$6/100))</f>
        <v>125098.34195429977</v>
      </c>
      <c r="W8556" s="5">
        <f t="shared" si="1209"/>
        <v>3127.4585488574944</v>
      </c>
    </row>
    <row r="8557" spans="4:23" x14ac:dyDescent="0.25">
      <c r="D8557">
        <f t="shared" si="1210"/>
        <v>8555</v>
      </c>
      <c r="E8557" s="3">
        <v>44187</v>
      </c>
      <c r="F8557" s="4">
        <v>0.41666666666666669</v>
      </c>
      <c r="G8557">
        <v>50</v>
      </c>
      <c r="H8557">
        <v>0</v>
      </c>
      <c r="I8557" s="5">
        <f t="shared" si="1205"/>
        <v>7</v>
      </c>
      <c r="J8557" s="22">
        <v>2.7219233605360704E-5</v>
      </c>
      <c r="K8557">
        <v>1.4642999999999999E-4</v>
      </c>
      <c r="L8557" s="5" cm="1">
        <f t="array" ref="L8557">_xlfn.IFS(I8557=0, 0, I8557&gt;34, 0, AND(I8557&gt;0, I8557&lt;35), VLOOKUP(I8557, $A$63:$C$96, 3))</f>
        <v>4800</v>
      </c>
      <c r="M8557" s="5">
        <f t="shared" si="1204"/>
        <v>129.29135962546334</v>
      </c>
      <c r="N8557" s="5">
        <v>4812.2772088757192</v>
      </c>
      <c r="O8557" s="5">
        <f t="shared" si="1211"/>
        <v>4124.9331000000002</v>
      </c>
      <c r="P8557" s="5">
        <f t="shared" si="1212"/>
        <v>4124.9331000000002</v>
      </c>
      <c r="Q8557" s="5">
        <f t="shared" si="1206"/>
        <v>487.20077413479089</v>
      </c>
      <c r="R8557" s="5">
        <f>IF(O8557&gt;(P8557+U8557),O8557-P8557-U8557, 0)</f>
        <v>0</v>
      </c>
      <c r="S8557" s="5">
        <f t="shared" si="1207"/>
        <v>317.15748549067189</v>
      </c>
      <c r="T8557" s="5">
        <f t="shared" si="1208"/>
        <v>487.20077413479089</v>
      </c>
      <c r="U8557" s="5">
        <f>IF(O8557&gt;P8557,IF(V8556*($B$6/100)&gt;=O8557-P8557,(O8557-P8557), V8556*($B$6/100)), 0)</f>
        <v>0</v>
      </c>
      <c r="V8557" s="5">
        <f>V8556+(T8557*($B$5/100))-(U8557/($B$6/100))</f>
        <v>125439.38249619413</v>
      </c>
      <c r="W8557" s="5">
        <f t="shared" si="1209"/>
        <v>3135.984562404853</v>
      </c>
    </row>
    <row r="8558" spans="4:23" x14ac:dyDescent="0.25">
      <c r="D8558">
        <f t="shared" si="1210"/>
        <v>8556</v>
      </c>
      <c r="E8558" s="3">
        <v>44187</v>
      </c>
      <c r="F8558" s="4">
        <v>0.45833333333333331</v>
      </c>
      <c r="G8558">
        <v>40</v>
      </c>
      <c r="H8558">
        <v>0</v>
      </c>
      <c r="I8558" s="5">
        <f t="shared" si="1205"/>
        <v>6</v>
      </c>
      <c r="J8558" s="22">
        <v>3.711713673458278E-5</v>
      </c>
      <c r="K8558">
        <v>1.4016000000000001E-4</v>
      </c>
      <c r="L8558" s="5" cm="1">
        <f t="array" ref="L8558">_xlfn.IFS(I8558=0, 0, I8558&gt;34, 0, AND(I8558&gt;0, I8558&lt;35), VLOOKUP(I8558, $A$63:$C$96, 3))</f>
        <v>2980</v>
      </c>
      <c r="M8558" s="5">
        <f t="shared" si="1204"/>
        <v>176.30639948926822</v>
      </c>
      <c r="N8558" s="5">
        <v>4536.8652523046194</v>
      </c>
      <c r="O8558" s="5">
        <f t="shared" si="1211"/>
        <v>3948.3072000000002</v>
      </c>
      <c r="P8558" s="5">
        <f t="shared" si="1212"/>
        <v>3156.3063994892682</v>
      </c>
      <c r="Q8558" s="5">
        <f t="shared" si="1206"/>
        <v>0</v>
      </c>
      <c r="R8558" s="5">
        <f>IF(O8558&gt;(P8558+U8558),O8558-P8558-U8558, 0)</f>
        <v>0</v>
      </c>
      <c r="S8558" s="5">
        <f t="shared" si="1207"/>
        <v>0</v>
      </c>
      <c r="T8558" s="5">
        <f t="shared" si="1208"/>
        <v>0</v>
      </c>
      <c r="U8558" s="5">
        <f>IF(O8558&gt;P8558,IF(V8557*($B$6/100)&gt;=O8558-P8558,(O8558-P8558), V8557*($B$6/100)), 0)</f>
        <v>792.00080051073201</v>
      </c>
      <c r="V8558" s="5">
        <f>V8557+(T8558*($B$5/100))-(U8558/($B$6/100))</f>
        <v>124307.9527811788</v>
      </c>
      <c r="W8558" s="5">
        <f t="shared" si="1209"/>
        <v>3107.6988195294698</v>
      </c>
    </row>
    <row r="8559" spans="4:23" x14ac:dyDescent="0.25">
      <c r="D8559">
        <f t="shared" si="1210"/>
        <v>8557</v>
      </c>
      <c r="E8559" s="3">
        <v>44187</v>
      </c>
      <c r="F8559" s="4">
        <v>0.5</v>
      </c>
      <c r="G8559">
        <v>40</v>
      </c>
      <c r="H8559">
        <v>0</v>
      </c>
      <c r="I8559" s="5">
        <f t="shared" si="1205"/>
        <v>6</v>
      </c>
      <c r="J8559" s="22">
        <v>5.196399142841589E-5</v>
      </c>
      <c r="K8559">
        <v>1.3187999999999999E-4</v>
      </c>
      <c r="L8559" s="5" cm="1">
        <f t="array" ref="L8559">_xlfn.IFS(I8559=0, 0, I8559&gt;34, 0, AND(I8559&gt;0, I8559&lt;35), VLOOKUP(I8559, $A$63:$C$96, 3))</f>
        <v>2980</v>
      </c>
      <c r="M8559" s="5">
        <f t="shared" si="1204"/>
        <v>246.82895928497547</v>
      </c>
      <c r="N8559" s="5">
        <v>4374.7192104894148</v>
      </c>
      <c r="O8559" s="5">
        <f t="shared" si="1211"/>
        <v>3715.0595999999996</v>
      </c>
      <c r="P8559" s="5">
        <f t="shared" si="1212"/>
        <v>3226.8289592849756</v>
      </c>
      <c r="Q8559" s="5">
        <f t="shared" si="1206"/>
        <v>0</v>
      </c>
      <c r="R8559" s="5">
        <f>IF(O8559&gt;(P8559+U8559),O8559-P8559-U8559, 0)</f>
        <v>0</v>
      </c>
      <c r="S8559" s="5">
        <f t="shared" si="1207"/>
        <v>0</v>
      </c>
      <c r="T8559" s="5">
        <f t="shared" si="1208"/>
        <v>0</v>
      </c>
      <c r="U8559" s="5">
        <f>IF(O8559&gt;P8559,IF(V8558*($B$6/100)&gt;=O8559-P8559,(O8559-P8559), V8558*($B$6/100)), 0)</f>
        <v>488.23064071502404</v>
      </c>
      <c r="V8559" s="5">
        <f>V8558+(T8559*($B$5/100))-(U8559/($B$6/100))</f>
        <v>123610.4804373002</v>
      </c>
      <c r="W8559" s="5">
        <f t="shared" si="1209"/>
        <v>3090.2620109325048</v>
      </c>
    </row>
    <row r="8560" spans="4:23" x14ac:dyDescent="0.25">
      <c r="D8560">
        <f t="shared" si="1210"/>
        <v>8558</v>
      </c>
      <c r="E8560" s="3">
        <v>44187</v>
      </c>
      <c r="F8560" s="4">
        <v>0.54166666666666663</v>
      </c>
      <c r="G8560">
        <v>40</v>
      </c>
      <c r="H8560">
        <v>0</v>
      </c>
      <c r="I8560" s="5">
        <f t="shared" si="1205"/>
        <v>6</v>
      </c>
      <c r="J8560" s="22">
        <v>3.9591612516888298E-5</v>
      </c>
      <c r="K8560">
        <v>1.2850000000000001E-4</v>
      </c>
      <c r="L8560" s="5" cm="1">
        <f t="array" ref="L8560">_xlfn.IFS(I8560=0, 0, I8560&gt;34, 0, AND(I8560&gt;0, I8560&lt;35), VLOOKUP(I8560, $A$63:$C$96, 3))</f>
        <v>2980</v>
      </c>
      <c r="M8560" s="5">
        <f t="shared" si="1204"/>
        <v>188.06015945521943</v>
      </c>
      <c r="N8560" s="5">
        <v>4329.2719420576386</v>
      </c>
      <c r="O8560" s="5">
        <f t="shared" si="1211"/>
        <v>3619.8450000000003</v>
      </c>
      <c r="P8560" s="5">
        <f t="shared" si="1212"/>
        <v>3168.0601594552195</v>
      </c>
      <c r="Q8560" s="5">
        <f t="shared" si="1206"/>
        <v>0</v>
      </c>
      <c r="R8560" s="5">
        <f>IF(O8560&gt;(P8560+U8560),O8560-P8560-U8560, 0)</f>
        <v>0</v>
      </c>
      <c r="S8560" s="5">
        <f t="shared" si="1207"/>
        <v>0</v>
      </c>
      <c r="T8560" s="5">
        <f t="shared" si="1208"/>
        <v>0</v>
      </c>
      <c r="U8560" s="5">
        <f>IF(O8560&gt;P8560,IF(V8559*($B$6/100)&gt;=O8560-P8560,(O8560-P8560), V8559*($B$6/100)), 0)</f>
        <v>451.78484054478076</v>
      </c>
      <c r="V8560" s="5">
        <f>V8559+(T8560*($B$5/100))-(U8560/($B$6/100))</f>
        <v>122965.07352223623</v>
      </c>
      <c r="W8560" s="5">
        <f t="shared" si="1209"/>
        <v>3074.1268380559059</v>
      </c>
    </row>
    <row r="8561" spans="4:23" x14ac:dyDescent="0.25">
      <c r="D8561">
        <f t="shared" si="1210"/>
        <v>8559</v>
      </c>
      <c r="E8561" s="3">
        <v>44187</v>
      </c>
      <c r="F8561" s="4">
        <v>0.58333333333333337</v>
      </c>
      <c r="G8561">
        <v>20</v>
      </c>
      <c r="H8561">
        <v>0</v>
      </c>
      <c r="I8561" s="5">
        <f t="shared" si="1205"/>
        <v>3</v>
      </c>
      <c r="J8561" s="22">
        <v>2.7219233605360704E-5</v>
      </c>
      <c r="K8561">
        <v>1.2446000000000001E-4</v>
      </c>
      <c r="L8561" s="5" cm="1">
        <f t="array" ref="L8561">_xlfn.IFS(I8561=0, 0, I8561&gt;34, 0, AND(I8561&gt;0, I8561&lt;35), VLOOKUP(I8561, $A$63:$C$96, 3))</f>
        <v>232</v>
      </c>
      <c r="M8561" s="5">
        <f t="shared" si="1204"/>
        <v>129.29135962546334</v>
      </c>
      <c r="N8561" s="5">
        <v>4197.1071951727617</v>
      </c>
      <c r="O8561" s="5">
        <f t="shared" si="1211"/>
        <v>3506.0382000000004</v>
      </c>
      <c r="P8561" s="5">
        <f t="shared" si="1212"/>
        <v>361.29135962546331</v>
      </c>
      <c r="Q8561" s="5">
        <f t="shared" si="1206"/>
        <v>0</v>
      </c>
      <c r="R8561" s="5">
        <f>IF(O8561&gt;(P8561+U8561),O8561-P8561-U8561, 0)</f>
        <v>0</v>
      </c>
      <c r="S8561" s="5">
        <f t="shared" si="1207"/>
        <v>0</v>
      </c>
      <c r="T8561" s="5">
        <f t="shared" si="1208"/>
        <v>0</v>
      </c>
      <c r="U8561" s="5">
        <f>IF(O8561&gt;P8561,IF(V8560*($B$6/100)&gt;=O8561-P8561,(O8561-P8561), V8560*($B$6/100)), 0)</f>
        <v>3144.746840374537</v>
      </c>
      <c r="V8561" s="5">
        <f>V8560+(T8561*($B$5/100))-(U8561/($B$6/100))</f>
        <v>118472.57803598689</v>
      </c>
      <c r="W8561" s="5">
        <f t="shared" si="1209"/>
        <v>2961.8144508996725</v>
      </c>
    </row>
    <row r="8562" spans="4:23" x14ac:dyDescent="0.25">
      <c r="D8562">
        <f t="shared" si="1210"/>
        <v>8560</v>
      </c>
      <c r="E8562" s="3">
        <v>44187</v>
      </c>
      <c r="F8562" s="4">
        <v>0.625</v>
      </c>
      <c r="G8562">
        <v>10</v>
      </c>
      <c r="H8562">
        <v>0</v>
      </c>
      <c r="I8562" s="5">
        <f t="shared" si="1205"/>
        <v>1</v>
      </c>
      <c r="J8562" s="22">
        <v>9.8979031292220746E-6</v>
      </c>
      <c r="K8562">
        <v>1.2909E-4</v>
      </c>
      <c r="L8562" s="5" cm="1">
        <f t="array" ref="L8562">_xlfn.IFS(I8562=0, 0, I8562&gt;34, 0, AND(I8562&gt;0, I8562&lt;35), VLOOKUP(I8562, $A$63:$C$96, 3))</f>
        <v>0</v>
      </c>
      <c r="M8562" s="5">
        <f t="shared" si="1204"/>
        <v>47.015039863804859</v>
      </c>
      <c r="N8562" s="5">
        <v>4333.6221087123185</v>
      </c>
      <c r="O8562" s="5">
        <f t="shared" si="1211"/>
        <v>3636.4652999999998</v>
      </c>
      <c r="P8562" s="5">
        <f t="shared" si="1212"/>
        <v>47.015039863804859</v>
      </c>
      <c r="Q8562" s="5">
        <f t="shared" si="1206"/>
        <v>0</v>
      </c>
      <c r="R8562" s="5">
        <f>IF(O8562&gt;(P8562+U8562),O8562-P8562-U8562, 0)</f>
        <v>0</v>
      </c>
      <c r="S8562" s="5">
        <f t="shared" si="1207"/>
        <v>0</v>
      </c>
      <c r="T8562" s="5">
        <f t="shared" si="1208"/>
        <v>0</v>
      </c>
      <c r="U8562" s="5">
        <f>IF(O8562&gt;P8562,IF(V8561*($B$6/100)&gt;=O8562-P8562,(O8562-P8562), V8561*($B$6/100)), 0)</f>
        <v>3589.4502601361951</v>
      </c>
      <c r="V8562" s="5">
        <f>V8561+(T8562*($B$5/100))-(U8562/($B$6/100))</f>
        <v>113344.79195007804</v>
      </c>
      <c r="W8562" s="5">
        <f t="shared" si="1209"/>
        <v>2833.6197987519508</v>
      </c>
    </row>
    <row r="8563" spans="4:23" x14ac:dyDescent="0.25">
      <c r="D8563">
        <f t="shared" si="1210"/>
        <v>8561</v>
      </c>
      <c r="E8563" s="3">
        <v>44187</v>
      </c>
      <c r="F8563" s="4">
        <v>0.66666666666666663</v>
      </c>
      <c r="G8563">
        <v>20</v>
      </c>
      <c r="H8563">
        <v>0</v>
      </c>
      <c r="I8563" s="5">
        <f t="shared" si="1205"/>
        <v>3</v>
      </c>
      <c r="J8563" s="22">
        <v>0</v>
      </c>
      <c r="K8563">
        <v>1.4117000000000001E-4</v>
      </c>
      <c r="L8563" s="5" cm="1">
        <f t="array" ref="L8563">_xlfn.IFS(I8563=0, 0, I8563&gt;34, 0, AND(I8563&gt;0, I8563&lt;35), VLOOKUP(I8563, $A$63:$C$96, 3))</f>
        <v>232</v>
      </c>
      <c r="M8563" s="5">
        <f t="shared" si="1204"/>
        <v>0</v>
      </c>
      <c r="N8563" s="5">
        <v>4339.140880967956</v>
      </c>
      <c r="O8563" s="5">
        <f t="shared" si="1211"/>
        <v>3976.7589000000003</v>
      </c>
      <c r="P8563" s="5">
        <f t="shared" si="1212"/>
        <v>232</v>
      </c>
      <c r="Q8563" s="5">
        <f t="shared" si="1206"/>
        <v>0</v>
      </c>
      <c r="R8563" s="5">
        <f>IF(O8563&gt;(P8563+U8563),O8563-P8563-U8563, 0)</f>
        <v>0</v>
      </c>
      <c r="S8563" s="5">
        <f t="shared" si="1207"/>
        <v>0</v>
      </c>
      <c r="T8563" s="5">
        <f t="shared" si="1208"/>
        <v>0</v>
      </c>
      <c r="U8563" s="5">
        <f>IF(O8563&gt;P8563,IF(V8562*($B$6/100)&gt;=O8563-P8563,(O8563-P8563), V8562*($B$6/100)), 0)</f>
        <v>3744.7589000000003</v>
      </c>
      <c r="V8563" s="5">
        <f>V8562+(T8563*($B$5/100))-(U8563/($B$6/100))</f>
        <v>107995.13637864946</v>
      </c>
      <c r="W8563" s="5">
        <f t="shared" si="1209"/>
        <v>2699.8784094662365</v>
      </c>
    </row>
    <row r="8564" spans="4:23" x14ac:dyDescent="0.25">
      <c r="D8564">
        <f t="shared" si="1210"/>
        <v>8562</v>
      </c>
      <c r="E8564" s="3">
        <v>44187</v>
      </c>
      <c r="F8564" s="4">
        <v>0.70833333333333337</v>
      </c>
      <c r="G8564">
        <v>10</v>
      </c>
      <c r="H8564">
        <v>0</v>
      </c>
      <c r="I8564" s="5">
        <f t="shared" si="1205"/>
        <v>1</v>
      </c>
      <c r="J8564" s="22">
        <v>0</v>
      </c>
      <c r="K8564">
        <v>1.7539999999999998E-4</v>
      </c>
      <c r="L8564" s="5" cm="1">
        <f t="array" ref="L8564">_xlfn.IFS(I8564=0, 0, I8564&gt;34, 0, AND(I8564&gt;0, I8564&lt;35), VLOOKUP(I8564, $A$63:$C$96, 3))</f>
        <v>0</v>
      </c>
      <c r="M8564" s="5">
        <f t="shared" si="1204"/>
        <v>0</v>
      </c>
      <c r="N8564" s="5">
        <v>4588.8928606972904</v>
      </c>
      <c r="O8564" s="5">
        <f t="shared" si="1211"/>
        <v>4941.018</v>
      </c>
      <c r="P8564" s="5">
        <f t="shared" si="1212"/>
        <v>0</v>
      </c>
      <c r="Q8564" s="5">
        <f t="shared" si="1206"/>
        <v>0</v>
      </c>
      <c r="R8564" s="5">
        <f>IF(O8564&gt;(P8564+U8564),O8564-P8564-U8564, 0)</f>
        <v>0</v>
      </c>
      <c r="S8564" s="5">
        <f t="shared" si="1207"/>
        <v>0</v>
      </c>
      <c r="T8564" s="5">
        <f t="shared" si="1208"/>
        <v>0</v>
      </c>
      <c r="U8564" s="5">
        <f>IF(O8564&gt;P8564,IF(V8563*($B$6/100)&gt;=O8564-P8564,(O8564-P8564), V8563*($B$6/100)), 0)</f>
        <v>4941.018</v>
      </c>
      <c r="V8564" s="5">
        <f>V8563+(T8564*($B$5/100))-(U8564/($B$6/100))</f>
        <v>100936.53923579233</v>
      </c>
      <c r="W8564" s="5">
        <f t="shared" si="1209"/>
        <v>2523.4134808948083</v>
      </c>
    </row>
    <row r="8565" spans="4:23" x14ac:dyDescent="0.25">
      <c r="D8565">
        <f t="shared" si="1210"/>
        <v>8563</v>
      </c>
      <c r="E8565" s="3">
        <v>44187</v>
      </c>
      <c r="F8565" s="4">
        <v>0.75</v>
      </c>
      <c r="G8565">
        <v>10</v>
      </c>
      <c r="H8565">
        <v>0</v>
      </c>
      <c r="I8565" s="5">
        <f t="shared" si="1205"/>
        <v>1</v>
      </c>
      <c r="J8565" s="22">
        <v>0</v>
      </c>
      <c r="K8565">
        <v>2.4516000000000002E-4</v>
      </c>
      <c r="L8565" s="5" cm="1">
        <f t="array" ref="L8565">_xlfn.IFS(I8565=0, 0, I8565&gt;34, 0, AND(I8565&gt;0, I8565&lt;35), VLOOKUP(I8565, $A$63:$C$96, 3))</f>
        <v>0</v>
      </c>
      <c r="M8565" s="5">
        <f t="shared" si="1204"/>
        <v>0</v>
      </c>
      <c r="N8565" s="5">
        <v>4768.3677902821128</v>
      </c>
      <c r="O8565" s="5">
        <f t="shared" si="1211"/>
        <v>6906.1572000000006</v>
      </c>
      <c r="P8565" s="5">
        <f t="shared" si="1212"/>
        <v>0</v>
      </c>
      <c r="Q8565" s="5">
        <f t="shared" si="1206"/>
        <v>0</v>
      </c>
      <c r="R8565" s="5">
        <f>IF(O8565&gt;(P8565+U8565),O8565-P8565-U8565, 0)</f>
        <v>0</v>
      </c>
      <c r="S8565" s="5">
        <f t="shared" si="1207"/>
        <v>0</v>
      </c>
      <c r="T8565" s="5">
        <f t="shared" si="1208"/>
        <v>0</v>
      </c>
      <c r="U8565" s="5">
        <f>IF(O8565&gt;P8565,IF(V8564*($B$6/100)&gt;=O8565-P8565,(O8565-P8565), V8564*($B$6/100)), 0)</f>
        <v>6906.1572000000006</v>
      </c>
      <c r="V8565" s="5">
        <f>V8564+(T8565*($B$5/100))-(U8565/($B$6/100))</f>
        <v>91070.600378649469</v>
      </c>
      <c r="W8565" s="5">
        <f t="shared" si="1209"/>
        <v>2276.7650094662367</v>
      </c>
    </row>
    <row r="8566" spans="4:23" x14ac:dyDescent="0.25">
      <c r="D8566">
        <f t="shared" si="1210"/>
        <v>8564</v>
      </c>
      <c r="E8566" s="3">
        <v>44187</v>
      </c>
      <c r="F8566" s="4">
        <v>0.79166666666666663</v>
      </c>
      <c r="G8566">
        <v>10</v>
      </c>
      <c r="H8566">
        <v>0</v>
      </c>
      <c r="I8566" s="5">
        <f t="shared" si="1205"/>
        <v>1</v>
      </c>
      <c r="J8566" s="22">
        <v>0</v>
      </c>
      <c r="K8566">
        <v>2.5232999999999999E-4</v>
      </c>
      <c r="L8566" s="5" cm="1">
        <f t="array" ref="L8566">_xlfn.IFS(I8566=0, 0, I8566&gt;34, 0, AND(I8566&gt;0, I8566&lt;35), VLOOKUP(I8566, $A$63:$C$96, 3))</f>
        <v>0</v>
      </c>
      <c r="M8566" s="5">
        <f t="shared" si="1204"/>
        <v>0</v>
      </c>
      <c r="N8566" s="5">
        <v>4616.1330925792427</v>
      </c>
      <c r="O8566" s="5">
        <f t="shared" si="1211"/>
        <v>7108.1360999999997</v>
      </c>
      <c r="P8566" s="5">
        <f t="shared" si="1212"/>
        <v>0</v>
      </c>
      <c r="Q8566" s="5">
        <f t="shared" si="1206"/>
        <v>0</v>
      </c>
      <c r="R8566" s="5">
        <f>IF(O8566&gt;(P8566+U8566),O8566-P8566-U8566, 0)</f>
        <v>0</v>
      </c>
      <c r="S8566" s="5">
        <f t="shared" si="1207"/>
        <v>0</v>
      </c>
      <c r="T8566" s="5">
        <f t="shared" si="1208"/>
        <v>0</v>
      </c>
      <c r="U8566" s="5">
        <f>IF(O8566&gt;P8566,IF(V8565*($B$6/100)&gt;=O8566-P8566,(O8566-P8566), V8565*($B$6/100)), 0)</f>
        <v>7108.1360999999997</v>
      </c>
      <c r="V8566" s="5">
        <f>V8565+(T8566*($B$5/100))-(U8566/($B$6/100))</f>
        <v>80916.120235792332</v>
      </c>
      <c r="W8566" s="5">
        <f t="shared" si="1209"/>
        <v>2022.9030058948083</v>
      </c>
    </row>
    <row r="8567" spans="4:23" x14ac:dyDescent="0.25">
      <c r="D8567">
        <f t="shared" si="1210"/>
        <v>8565</v>
      </c>
      <c r="E8567" s="3">
        <v>44187</v>
      </c>
      <c r="F8567" s="4">
        <v>0.83333333333333337</v>
      </c>
      <c r="G8567">
        <v>10</v>
      </c>
      <c r="H8567">
        <v>0</v>
      </c>
      <c r="I8567" s="5">
        <f t="shared" si="1205"/>
        <v>1</v>
      </c>
      <c r="J8567" s="22">
        <v>0</v>
      </c>
      <c r="K8567">
        <v>2.3976000000000002E-4</v>
      </c>
      <c r="L8567" s="5" cm="1">
        <f t="array" ref="L8567">_xlfn.IFS(I8567=0, 0, I8567&gt;34, 0, AND(I8567&gt;0, I8567&lt;35), VLOOKUP(I8567, $A$63:$C$96, 3))</f>
        <v>0</v>
      </c>
      <c r="M8567" s="5">
        <f t="shared" si="1204"/>
        <v>0</v>
      </c>
      <c r="N8567" s="5">
        <v>4496.9727817371331</v>
      </c>
      <c r="O8567" s="5">
        <f t="shared" si="1211"/>
        <v>6754.0392000000002</v>
      </c>
      <c r="P8567" s="5">
        <f t="shared" si="1212"/>
        <v>0</v>
      </c>
      <c r="Q8567" s="5">
        <f t="shared" si="1206"/>
        <v>0</v>
      </c>
      <c r="R8567" s="5">
        <f>IF(O8567&gt;(P8567+U8567),O8567-P8567-U8567, 0)</f>
        <v>0</v>
      </c>
      <c r="S8567" s="5">
        <f t="shared" si="1207"/>
        <v>0</v>
      </c>
      <c r="T8567" s="5">
        <f t="shared" si="1208"/>
        <v>0</v>
      </c>
      <c r="U8567" s="5">
        <f>IF(O8567&gt;P8567,IF(V8566*($B$6/100)&gt;=O8567-P8567,(O8567-P8567), V8566*($B$6/100)), 0)</f>
        <v>6754.0392000000002</v>
      </c>
      <c r="V8567" s="5">
        <f>V8566+(T8567*($B$5/100))-(U8567/($B$6/100))</f>
        <v>71267.4928072209</v>
      </c>
      <c r="W8567" s="5">
        <f t="shared" si="1209"/>
        <v>1781.6873201805224</v>
      </c>
    </row>
    <row r="8568" spans="4:23" x14ac:dyDescent="0.25">
      <c r="D8568">
        <f t="shared" si="1210"/>
        <v>8566</v>
      </c>
      <c r="E8568" s="3">
        <v>44187</v>
      </c>
      <c r="F8568" s="4">
        <v>0.875</v>
      </c>
      <c r="G8568">
        <v>10</v>
      </c>
      <c r="H8568">
        <v>0</v>
      </c>
      <c r="I8568" s="5">
        <f t="shared" si="1205"/>
        <v>1</v>
      </c>
      <c r="J8568" s="22">
        <v>0</v>
      </c>
      <c r="K8568">
        <v>2.2358E-4</v>
      </c>
      <c r="L8568" s="5" cm="1">
        <f t="array" ref="L8568">_xlfn.IFS(I8568=0, 0, I8568&gt;34, 0, AND(I8568&gt;0, I8568&lt;35), VLOOKUP(I8568, $A$63:$C$96, 3))</f>
        <v>0</v>
      </c>
      <c r="M8568" s="5">
        <f t="shared" si="1204"/>
        <v>0</v>
      </c>
      <c r="N8568" s="5">
        <v>4209.8558606257729</v>
      </c>
      <c r="O8568" s="5">
        <f t="shared" si="1211"/>
        <v>6298.2485999999999</v>
      </c>
      <c r="P8568" s="5">
        <f t="shared" si="1212"/>
        <v>0</v>
      </c>
      <c r="Q8568" s="5">
        <f t="shared" si="1206"/>
        <v>0</v>
      </c>
      <c r="R8568" s="5">
        <f>IF(O8568&gt;(P8568+U8568),O8568-P8568-U8568, 0)</f>
        <v>0</v>
      </c>
      <c r="S8568" s="5">
        <f t="shared" si="1207"/>
        <v>0</v>
      </c>
      <c r="T8568" s="5">
        <f t="shared" si="1208"/>
        <v>0</v>
      </c>
      <c r="U8568" s="5">
        <f>IF(O8568&gt;P8568,IF(V8567*($B$6/100)&gt;=O8568-P8568,(O8568-P8568), V8567*($B$6/100)), 0)</f>
        <v>6298.2485999999999</v>
      </c>
      <c r="V8568" s="5">
        <f>V8567+(T8568*($B$5/100))-(U8568/($B$6/100))</f>
        <v>62269.994807220901</v>
      </c>
      <c r="W8568" s="5">
        <f t="shared" si="1209"/>
        <v>1556.7498701805225</v>
      </c>
    </row>
    <row r="8569" spans="4:23" x14ac:dyDescent="0.25">
      <c r="D8569">
        <f t="shared" si="1210"/>
        <v>8567</v>
      </c>
      <c r="E8569" s="3">
        <v>44187</v>
      </c>
      <c r="F8569" s="4">
        <v>0.91666666666666663</v>
      </c>
      <c r="G8569">
        <v>10</v>
      </c>
      <c r="H8569">
        <v>0</v>
      </c>
      <c r="I8569" s="5">
        <f t="shared" si="1205"/>
        <v>1</v>
      </c>
      <c r="J8569" s="22">
        <v>0</v>
      </c>
      <c r="K8569">
        <v>2.1469999999999999E-4</v>
      </c>
      <c r="L8569" s="5" cm="1">
        <f t="array" ref="L8569">_xlfn.IFS(I8569=0, 0, I8569&gt;34, 0, AND(I8569&gt;0, I8569&lt;35), VLOOKUP(I8569, $A$63:$C$96, 3))</f>
        <v>0</v>
      </c>
      <c r="M8569" s="5">
        <f t="shared" si="1204"/>
        <v>0</v>
      </c>
      <c r="N8569" s="5">
        <v>3765.1119944137286</v>
      </c>
      <c r="O8569" s="5">
        <f t="shared" si="1211"/>
        <v>6048.0989999999993</v>
      </c>
      <c r="P8569" s="5">
        <f t="shared" si="1212"/>
        <v>0</v>
      </c>
      <c r="Q8569" s="5">
        <f t="shared" si="1206"/>
        <v>0</v>
      </c>
      <c r="R8569" s="5">
        <f>IF(O8569&gt;(P8569+U8569),O8569-P8569-U8569, 0)</f>
        <v>0</v>
      </c>
      <c r="S8569" s="5">
        <f t="shared" si="1207"/>
        <v>0</v>
      </c>
      <c r="T8569" s="5">
        <f t="shared" si="1208"/>
        <v>0</v>
      </c>
      <c r="U8569" s="5">
        <f>IF(O8569&gt;P8569,IF(V8568*($B$6/100)&gt;=O8569-P8569,(O8569-P8569), V8568*($B$6/100)), 0)</f>
        <v>6048.0989999999993</v>
      </c>
      <c r="V8569" s="5">
        <f>V8568+(T8569*($B$5/100))-(U8569/($B$6/100))</f>
        <v>53629.853378649474</v>
      </c>
      <c r="W8569" s="5">
        <f t="shared" si="1209"/>
        <v>1340.7463344662369</v>
      </c>
    </row>
    <row r="8570" spans="4:23" x14ac:dyDescent="0.25">
      <c r="D8570">
        <f t="shared" si="1210"/>
        <v>8568</v>
      </c>
      <c r="E8570" s="3">
        <v>44187</v>
      </c>
      <c r="F8570" s="4">
        <v>0.95833333333333337</v>
      </c>
      <c r="G8570">
        <v>0</v>
      </c>
      <c r="H8570">
        <v>0</v>
      </c>
      <c r="I8570" s="5">
        <f t="shared" si="1205"/>
        <v>0</v>
      </c>
      <c r="J8570" s="22">
        <v>0</v>
      </c>
      <c r="K8570">
        <v>1.8994999999999998E-4</v>
      </c>
      <c r="L8570" s="5" cm="1">
        <f t="array" ref="L8570">_xlfn.IFS(I8570=0, 0, I8570&gt;34, 0, AND(I8570&gt;0, I8570&lt;35), VLOOKUP(I8570, $A$63:$C$96, 3))</f>
        <v>0</v>
      </c>
      <c r="M8570" s="5">
        <f t="shared" si="1204"/>
        <v>0</v>
      </c>
      <c r="N8570" s="5">
        <v>3119.2057653604352</v>
      </c>
      <c r="O8570" s="5">
        <f t="shared" si="1211"/>
        <v>5350.8914999999997</v>
      </c>
      <c r="P8570" s="5">
        <f t="shared" si="1212"/>
        <v>0</v>
      </c>
      <c r="Q8570" s="5">
        <f t="shared" si="1206"/>
        <v>0</v>
      </c>
      <c r="R8570" s="5">
        <f>IF(O8570&gt;(P8570+U8570),O8570-P8570-U8570, 0)</f>
        <v>0</v>
      </c>
      <c r="S8570" s="5">
        <f t="shared" si="1207"/>
        <v>0</v>
      </c>
      <c r="T8570" s="5">
        <f t="shared" si="1208"/>
        <v>0</v>
      </c>
      <c r="U8570" s="5">
        <f>IF(O8570&gt;P8570,IF(V8569*($B$6/100)&gt;=O8570-P8570,(O8570-P8570), V8569*($B$6/100)), 0)</f>
        <v>5350.8914999999997</v>
      </c>
      <c r="V8570" s="5">
        <f>V8569+(T8570*($B$5/100))-(U8570/($B$6/100))</f>
        <v>45985.722664363762</v>
      </c>
      <c r="W8570" s="5">
        <f t="shared" si="1209"/>
        <v>1149.6430666090941</v>
      </c>
    </row>
    <row r="8571" spans="4:23" x14ac:dyDescent="0.25">
      <c r="D8571">
        <f t="shared" si="1210"/>
        <v>8569</v>
      </c>
      <c r="E8571" s="3">
        <v>44188</v>
      </c>
      <c r="F8571" s="4">
        <v>0</v>
      </c>
      <c r="G8571">
        <v>10</v>
      </c>
      <c r="H8571">
        <v>0</v>
      </c>
      <c r="I8571" s="5">
        <f t="shared" si="1205"/>
        <v>1</v>
      </c>
      <c r="J8571" s="22">
        <v>0</v>
      </c>
      <c r="K8571">
        <v>1.5763999999999999E-4</v>
      </c>
      <c r="L8571" s="5" cm="1">
        <f t="array" ref="L8571">_xlfn.IFS(I8571=0, 0, I8571&gt;34, 0, AND(I8571&gt;0, I8571&lt;35), VLOOKUP(I8571, $A$63:$C$96, 3))</f>
        <v>0</v>
      </c>
      <c r="M8571" s="5">
        <f t="shared" si="1204"/>
        <v>0</v>
      </c>
      <c r="N8571" s="5">
        <v>2370.1748023077776</v>
      </c>
      <c r="O8571" s="5">
        <f t="shared" si="1211"/>
        <v>4440.7187999999996</v>
      </c>
      <c r="P8571" s="5">
        <f t="shared" si="1212"/>
        <v>0</v>
      </c>
      <c r="Q8571" s="5">
        <f t="shared" si="1206"/>
        <v>0</v>
      </c>
      <c r="R8571" s="5">
        <f>IF(O8571&gt;(P8571+U8571),O8571-P8571-U8571, 0)</f>
        <v>0</v>
      </c>
      <c r="S8571" s="5">
        <f t="shared" si="1207"/>
        <v>0</v>
      </c>
      <c r="T8571" s="5">
        <f t="shared" si="1208"/>
        <v>0</v>
      </c>
      <c r="U8571" s="5">
        <f>IF(O8571&gt;P8571,IF(V8570*($B$6/100)&gt;=O8571-P8571,(O8571-P8571), V8570*($B$6/100)), 0)</f>
        <v>4440.7187999999996</v>
      </c>
      <c r="V8571" s="5">
        <f>V8570+(T8571*($B$5/100))-(U8571/($B$6/100))</f>
        <v>39641.838664363764</v>
      </c>
      <c r="W8571" s="5">
        <f t="shared" si="1209"/>
        <v>991.04596660909408</v>
      </c>
    </row>
    <row r="8572" spans="4:23" x14ac:dyDescent="0.25">
      <c r="D8572">
        <f t="shared" si="1210"/>
        <v>8570</v>
      </c>
      <c r="E8572" s="3">
        <v>44188</v>
      </c>
      <c r="F8572" s="4">
        <v>4.1666666666666664E-2</v>
      </c>
      <c r="G8572">
        <v>10</v>
      </c>
      <c r="H8572">
        <v>0</v>
      </c>
      <c r="I8572" s="5">
        <f t="shared" si="1205"/>
        <v>1</v>
      </c>
      <c r="J8572" s="22">
        <v>0</v>
      </c>
      <c r="K8572">
        <v>1.1891E-4</v>
      </c>
      <c r="L8572" s="5" cm="1">
        <f t="array" ref="L8572">_xlfn.IFS(I8572=0, 0, I8572&gt;34, 0, AND(I8572&gt;0, I8572&lt;35), VLOOKUP(I8572, $A$63:$C$96, 3))</f>
        <v>0</v>
      </c>
      <c r="M8572" s="5">
        <f t="shared" si="1204"/>
        <v>0</v>
      </c>
      <c r="N8572" s="5">
        <v>2080.884840630596</v>
      </c>
      <c r="O8572" s="5">
        <f t="shared" si="1211"/>
        <v>3349.6947</v>
      </c>
      <c r="P8572" s="5">
        <f t="shared" si="1212"/>
        <v>0</v>
      </c>
      <c r="Q8572" s="5">
        <f t="shared" si="1206"/>
        <v>0</v>
      </c>
      <c r="R8572" s="5">
        <f>IF(O8572&gt;(P8572+U8572),O8572-P8572-U8572, 0)</f>
        <v>0</v>
      </c>
      <c r="S8572" s="5">
        <f t="shared" si="1207"/>
        <v>0</v>
      </c>
      <c r="T8572" s="5">
        <f t="shared" si="1208"/>
        <v>0</v>
      </c>
      <c r="U8572" s="5">
        <f>IF(O8572&gt;P8572,IF(V8571*($B$6/100)&gt;=O8572-P8572,(O8572-P8572), V8571*($B$6/100)), 0)</f>
        <v>3349.6947</v>
      </c>
      <c r="V8572" s="5">
        <f>V8571+(T8572*($B$5/100))-(U8572/($B$6/100))</f>
        <v>34856.560521506617</v>
      </c>
      <c r="W8572" s="5">
        <f t="shared" si="1209"/>
        <v>871.41401303766543</v>
      </c>
    </row>
    <row r="8573" spans="4:23" x14ac:dyDescent="0.25">
      <c r="D8573">
        <f t="shared" si="1210"/>
        <v>8571</v>
      </c>
      <c r="E8573" s="3">
        <v>44188</v>
      </c>
      <c r="F8573" s="4">
        <v>8.3333333333333329E-2</v>
      </c>
      <c r="G8573">
        <v>20</v>
      </c>
      <c r="H8573">
        <v>0</v>
      </c>
      <c r="I8573" s="5">
        <f t="shared" si="1205"/>
        <v>3</v>
      </c>
      <c r="J8573" s="22">
        <v>0</v>
      </c>
      <c r="K8573">
        <v>9.3740000000000007E-5</v>
      </c>
      <c r="L8573" s="5" cm="1">
        <f t="array" ref="L8573">_xlfn.IFS(I8573=0, 0, I8573&gt;34, 0, AND(I8573&gt;0, I8573&lt;35), VLOOKUP(I8573, $A$63:$C$96, 3))</f>
        <v>232</v>
      </c>
      <c r="M8573" s="5">
        <f t="shared" si="1204"/>
        <v>0</v>
      </c>
      <c r="N8573" s="5">
        <v>1986.3466096873447</v>
      </c>
      <c r="O8573" s="5">
        <f t="shared" si="1211"/>
        <v>2640.6558</v>
      </c>
      <c r="P8573" s="5">
        <f t="shared" si="1212"/>
        <v>232</v>
      </c>
      <c r="Q8573" s="5">
        <f t="shared" si="1206"/>
        <v>0</v>
      </c>
      <c r="R8573" s="5">
        <f>IF(O8573&gt;(P8573+U8573),O8573-P8573-U8573, 0)</f>
        <v>0</v>
      </c>
      <c r="S8573" s="5">
        <f t="shared" si="1207"/>
        <v>0</v>
      </c>
      <c r="T8573" s="5">
        <f t="shared" si="1208"/>
        <v>0</v>
      </c>
      <c r="U8573" s="5">
        <f>IF(O8573&gt;P8573,IF(V8572*($B$6/100)&gt;=O8573-P8573,(O8573-P8573), V8572*($B$6/100)), 0)</f>
        <v>2408.6558</v>
      </c>
      <c r="V8573" s="5">
        <f>V8572+(T8573*($B$5/100))-(U8573/($B$6/100))</f>
        <v>31415.62366436376</v>
      </c>
      <c r="W8573" s="5">
        <f t="shared" si="1209"/>
        <v>785.39059160909403</v>
      </c>
    </row>
    <row r="8574" spans="4:23" x14ac:dyDescent="0.25">
      <c r="D8574">
        <f t="shared" si="1210"/>
        <v>8572</v>
      </c>
      <c r="E8574" s="3">
        <v>44188</v>
      </c>
      <c r="F8574" s="4">
        <v>0.125</v>
      </c>
      <c r="G8574">
        <v>20</v>
      </c>
      <c r="H8574">
        <v>0</v>
      </c>
      <c r="I8574" s="5">
        <f t="shared" si="1205"/>
        <v>3</v>
      </c>
      <c r="J8574" s="22">
        <v>0</v>
      </c>
      <c r="K8574">
        <v>8.0000000000000007E-5</v>
      </c>
      <c r="L8574" s="5" cm="1">
        <f t="array" ref="L8574">_xlfn.IFS(I8574=0, 0, I8574&gt;34, 0, AND(I8574&gt;0, I8574&lt;35), VLOOKUP(I8574, $A$63:$C$96, 3))</f>
        <v>232</v>
      </c>
      <c r="M8574" s="5">
        <f t="shared" si="1204"/>
        <v>0</v>
      </c>
      <c r="N8574" s="5">
        <v>1995.8706237522308</v>
      </c>
      <c r="O8574" s="5">
        <f t="shared" si="1211"/>
        <v>2253.6</v>
      </c>
      <c r="P8574" s="5">
        <f t="shared" si="1212"/>
        <v>232</v>
      </c>
      <c r="Q8574" s="5">
        <f t="shared" si="1206"/>
        <v>0</v>
      </c>
      <c r="R8574" s="5">
        <f>IF(O8574&gt;(P8574+U8574),O8574-P8574-U8574, 0)</f>
        <v>0</v>
      </c>
      <c r="S8574" s="5">
        <f t="shared" si="1207"/>
        <v>0</v>
      </c>
      <c r="T8574" s="5">
        <f t="shared" si="1208"/>
        <v>0</v>
      </c>
      <c r="U8574" s="5">
        <f>IF(O8574&gt;P8574,IF(V8573*($B$6/100)&gt;=O8574-P8574,(O8574-P8574), V8573*($B$6/100)), 0)</f>
        <v>2021.6</v>
      </c>
      <c r="V8574" s="5">
        <f>V8573+(T8574*($B$5/100))-(U8574/($B$6/100))</f>
        <v>28527.62366436376</v>
      </c>
      <c r="W8574" s="5">
        <f t="shared" si="1209"/>
        <v>713.19059160909399</v>
      </c>
    </row>
    <row r="8575" spans="4:23" x14ac:dyDescent="0.25">
      <c r="D8575">
        <f t="shared" si="1210"/>
        <v>8573</v>
      </c>
      <c r="E8575" s="3">
        <v>44188</v>
      </c>
      <c r="F8575" s="4">
        <v>0.16666666666666666</v>
      </c>
      <c r="G8575">
        <v>30</v>
      </c>
      <c r="H8575">
        <v>0</v>
      </c>
      <c r="I8575" s="5">
        <f t="shared" si="1205"/>
        <v>4</v>
      </c>
      <c r="J8575" s="22">
        <v>0</v>
      </c>
      <c r="K8575">
        <v>7.5110000000000004E-5</v>
      </c>
      <c r="L8575" s="5" cm="1">
        <f t="array" ref="L8575">_xlfn.IFS(I8575=0, 0, I8575&gt;34, 0, AND(I8575&gt;0, I8575&lt;35), VLOOKUP(I8575, $A$63:$C$96, 3))</f>
        <v>740</v>
      </c>
      <c r="M8575" s="5">
        <f t="shared" si="1204"/>
        <v>0</v>
      </c>
      <c r="N8575" s="5">
        <v>1999.2874519666846</v>
      </c>
      <c r="O8575" s="5">
        <f t="shared" si="1211"/>
        <v>2115.8487</v>
      </c>
      <c r="P8575" s="5">
        <f t="shared" si="1212"/>
        <v>740</v>
      </c>
      <c r="Q8575" s="5">
        <f t="shared" si="1206"/>
        <v>0</v>
      </c>
      <c r="R8575" s="5">
        <f>IF(O8575&gt;(P8575+U8575),O8575-P8575-U8575, 0)</f>
        <v>0</v>
      </c>
      <c r="S8575" s="5">
        <f t="shared" si="1207"/>
        <v>0</v>
      </c>
      <c r="T8575" s="5">
        <f t="shared" si="1208"/>
        <v>0</v>
      </c>
      <c r="U8575" s="5">
        <f>IF(O8575&gt;P8575,IF(V8574*($B$6/100)&gt;=O8575-P8575,(O8575-P8575), V8574*($B$6/100)), 0)</f>
        <v>1375.8487</v>
      </c>
      <c r="V8575" s="5">
        <f>V8574+(T8575*($B$5/100))-(U8575/($B$6/100))</f>
        <v>26562.125521506616</v>
      </c>
      <c r="W8575" s="5">
        <f t="shared" si="1209"/>
        <v>664.05313803766535</v>
      </c>
    </row>
    <row r="8576" spans="4:23" x14ac:dyDescent="0.25">
      <c r="D8576">
        <f t="shared" si="1210"/>
        <v>8574</v>
      </c>
      <c r="E8576" s="3">
        <v>44188</v>
      </c>
      <c r="F8576" s="4">
        <v>0.20833333333333334</v>
      </c>
      <c r="G8576">
        <v>40</v>
      </c>
      <c r="H8576">
        <v>0</v>
      </c>
      <c r="I8576" s="5">
        <f t="shared" si="1205"/>
        <v>6</v>
      </c>
      <c r="J8576" s="22">
        <v>0</v>
      </c>
      <c r="K8576">
        <v>7.5260000000000008E-5</v>
      </c>
      <c r="L8576" s="5" cm="1">
        <f t="array" ref="L8576">_xlfn.IFS(I8576=0, 0, I8576&gt;34, 0, AND(I8576&gt;0, I8576&lt;35), VLOOKUP(I8576, $A$63:$C$96, 3))</f>
        <v>2980</v>
      </c>
      <c r="M8576" s="5">
        <f t="shared" si="1204"/>
        <v>0</v>
      </c>
      <c r="N8576" s="5">
        <v>2107.7446724107085</v>
      </c>
      <c r="O8576" s="5">
        <f t="shared" si="1211"/>
        <v>2120.0742000000005</v>
      </c>
      <c r="P8576" s="5">
        <f t="shared" si="1212"/>
        <v>2120.0742000000005</v>
      </c>
      <c r="Q8576" s="5">
        <f t="shared" si="1206"/>
        <v>487.20077413479089</v>
      </c>
      <c r="R8576" s="5">
        <f>IF(O8576&gt;(P8576+U8576),O8576-P8576-U8576, 0)</f>
        <v>0</v>
      </c>
      <c r="S8576" s="5">
        <f t="shared" si="1207"/>
        <v>372.72502586520864</v>
      </c>
      <c r="T8576" s="5">
        <f t="shared" si="1208"/>
        <v>487.20077413479089</v>
      </c>
      <c r="U8576" s="5">
        <f>IF(O8576&gt;P8576,IF(V8575*($B$6/100)&gt;=O8576-P8576,(O8576-P8576), V8575*($B$6/100)), 0)</f>
        <v>0</v>
      </c>
      <c r="V8576" s="5">
        <f>V8575+(T8576*($B$5/100))-(U8576/($B$6/100))</f>
        <v>26903.166063400968</v>
      </c>
      <c r="W8576" s="5">
        <f t="shared" si="1209"/>
        <v>672.57915158502419</v>
      </c>
    </row>
    <row r="8577" spans="4:23" x14ac:dyDescent="0.25">
      <c r="D8577">
        <f t="shared" si="1210"/>
        <v>8575</v>
      </c>
      <c r="E8577" s="3">
        <v>44188</v>
      </c>
      <c r="F8577" s="4">
        <v>0.25</v>
      </c>
      <c r="G8577">
        <v>40</v>
      </c>
      <c r="H8577">
        <v>0</v>
      </c>
      <c r="I8577" s="5">
        <f t="shared" si="1205"/>
        <v>6</v>
      </c>
      <c r="J8577" s="22">
        <v>0</v>
      </c>
      <c r="K8577">
        <v>8.0690000000000002E-5</v>
      </c>
      <c r="L8577" s="5" cm="1">
        <f t="array" ref="L8577">_xlfn.IFS(I8577=0, 0, I8577&gt;34, 0, AND(I8577&gt;0, I8577&lt;35), VLOOKUP(I8577, $A$63:$C$96, 3))</f>
        <v>2980</v>
      </c>
      <c r="M8577" s="5">
        <f t="shared" si="1204"/>
        <v>0</v>
      </c>
      <c r="N8577" s="5">
        <v>2559.797303474174</v>
      </c>
      <c r="O8577" s="5">
        <f t="shared" si="1211"/>
        <v>2273.0373</v>
      </c>
      <c r="P8577" s="5">
        <f t="shared" si="1212"/>
        <v>2273.0373</v>
      </c>
      <c r="Q8577" s="5">
        <f t="shared" si="1206"/>
        <v>487.20077413479089</v>
      </c>
      <c r="R8577" s="5">
        <f>IF(O8577&gt;(P8577+U8577),O8577-P8577-U8577, 0)</f>
        <v>0</v>
      </c>
      <c r="S8577" s="5">
        <f t="shared" si="1207"/>
        <v>219.76192586520915</v>
      </c>
      <c r="T8577" s="5">
        <f t="shared" si="1208"/>
        <v>487.20077413479089</v>
      </c>
      <c r="U8577" s="5">
        <f>IF(O8577&gt;P8577,IF(V8576*($B$6/100)&gt;=O8577-P8577,(O8577-P8577), V8576*($B$6/100)), 0)</f>
        <v>0</v>
      </c>
      <c r="V8577" s="5">
        <f>V8576+(T8577*($B$5/100))-(U8577/($B$6/100))</f>
        <v>27244.20660529532</v>
      </c>
      <c r="W8577" s="5">
        <f t="shared" si="1209"/>
        <v>681.10516513238304</v>
      </c>
    </row>
    <row r="8578" spans="4:23" x14ac:dyDescent="0.25">
      <c r="D8578">
        <f t="shared" si="1210"/>
        <v>8576</v>
      </c>
      <c r="E8578" s="3">
        <v>44188</v>
      </c>
      <c r="F8578" s="4">
        <v>0.29166666666666669</v>
      </c>
      <c r="G8578">
        <v>40</v>
      </c>
      <c r="H8578">
        <v>0</v>
      </c>
      <c r="I8578" s="5">
        <f t="shared" si="1205"/>
        <v>6</v>
      </c>
      <c r="J8578" s="22">
        <v>0</v>
      </c>
      <c r="K8578">
        <v>9.5979999999999999E-5</v>
      </c>
      <c r="L8578" s="5" cm="1">
        <f t="array" ref="L8578">_xlfn.IFS(I8578=0, 0, I8578&gt;34, 0, AND(I8578&gt;0, I8578&lt;35), VLOOKUP(I8578, $A$63:$C$96, 3))</f>
        <v>2980</v>
      </c>
      <c r="M8578" s="5">
        <f t="shared" si="1204"/>
        <v>0</v>
      </c>
      <c r="N8578" s="5">
        <v>3687.3297036665372</v>
      </c>
      <c r="O8578" s="5">
        <f t="shared" si="1211"/>
        <v>2703.7566000000002</v>
      </c>
      <c r="P8578" s="5">
        <f t="shared" si="1212"/>
        <v>2703.7566000000002</v>
      </c>
      <c r="Q8578" s="5">
        <f t="shared" si="1206"/>
        <v>276.24339999999984</v>
      </c>
      <c r="R8578" s="5">
        <f>IF(O8578&gt;(P8578+U8578),O8578-P8578-U8578, 0)</f>
        <v>0</v>
      </c>
      <c r="S8578" s="5">
        <f t="shared" si="1207"/>
        <v>0</v>
      </c>
      <c r="T8578" s="5">
        <f t="shared" si="1208"/>
        <v>276.24339999999984</v>
      </c>
      <c r="U8578" s="5">
        <f>IF(O8578&gt;P8578,IF(V8577*($B$6/100)&gt;=O8578-P8578,(O8578-P8578), V8577*($B$6/100)), 0)</f>
        <v>0</v>
      </c>
      <c r="V8578" s="5">
        <f>V8577+(T8578*($B$5/100))-(U8578/($B$6/100))</f>
        <v>27437.57698529532</v>
      </c>
      <c r="W8578" s="5">
        <f t="shared" si="1209"/>
        <v>685.93942463238295</v>
      </c>
    </row>
    <row r="8579" spans="4:23" x14ac:dyDescent="0.25">
      <c r="D8579">
        <f t="shared" si="1210"/>
        <v>8577</v>
      </c>
      <c r="E8579" s="3">
        <v>44188</v>
      </c>
      <c r="F8579" s="4">
        <v>0.33333333333333331</v>
      </c>
      <c r="G8579">
        <v>40</v>
      </c>
      <c r="H8579">
        <v>0</v>
      </c>
      <c r="I8579" s="5">
        <f t="shared" si="1205"/>
        <v>6</v>
      </c>
      <c r="J8579" s="22">
        <v>0</v>
      </c>
      <c r="K8579">
        <v>1.2323999999999999E-4</v>
      </c>
      <c r="L8579" s="5" cm="1">
        <f t="array" ref="L8579">_xlfn.IFS(I8579=0, 0, I8579&gt;34, 0, AND(I8579&gt;0, I8579&lt;35), VLOOKUP(I8579, $A$63:$C$96, 3))</f>
        <v>2980</v>
      </c>
      <c r="M8579" s="5">
        <f t="shared" ref="M8579:M8642" si="1213">$B$11*$B$4*J8579*1000</f>
        <v>0</v>
      </c>
      <c r="N8579" s="5">
        <v>4587.9616843551676</v>
      </c>
      <c r="O8579" s="5">
        <f t="shared" si="1211"/>
        <v>3471.6707999999994</v>
      </c>
      <c r="P8579" s="5">
        <f t="shared" si="1212"/>
        <v>2980</v>
      </c>
      <c r="Q8579" s="5">
        <f t="shared" si="1206"/>
        <v>0</v>
      </c>
      <c r="R8579" s="5">
        <f>IF(O8579&gt;(P8579+U8579),O8579-P8579-U8579, 0)</f>
        <v>0</v>
      </c>
      <c r="S8579" s="5">
        <f t="shared" si="1207"/>
        <v>0</v>
      </c>
      <c r="T8579" s="5">
        <f t="shared" si="1208"/>
        <v>0</v>
      </c>
      <c r="U8579" s="5">
        <f>IF(O8579&gt;P8579,IF(V8578*($B$6/100)&gt;=O8579-P8579,(O8579-P8579), V8578*($B$6/100)), 0)</f>
        <v>491.67079999999942</v>
      </c>
      <c r="V8579" s="5">
        <f>V8578+(T8579*($B$5/100))-(U8579/($B$6/100))</f>
        <v>26735.190128152462</v>
      </c>
      <c r="W8579" s="5">
        <f t="shared" si="1209"/>
        <v>668.37975320381156</v>
      </c>
    </row>
    <row r="8580" spans="4:23" x14ac:dyDescent="0.25">
      <c r="D8580">
        <f t="shared" si="1210"/>
        <v>8578</v>
      </c>
      <c r="E8580" s="3">
        <v>44188</v>
      </c>
      <c r="F8580" s="4">
        <v>0.375</v>
      </c>
      <c r="G8580">
        <v>30</v>
      </c>
      <c r="H8580">
        <v>0</v>
      </c>
      <c r="I8580" s="5">
        <f t="shared" ref="I8580:I8643" si="1214">ROUND((G8580/10)*((LN(99/0.03)/(LN(10/0.03)))),0)</f>
        <v>4</v>
      </c>
      <c r="J8580" s="22">
        <v>7.4234273469165555E-6</v>
      </c>
      <c r="K8580">
        <v>1.4531E-4</v>
      </c>
      <c r="L8580" s="5" cm="1">
        <f t="array" ref="L8580">_xlfn.IFS(I8580=0, 0, I8580&gt;34, 0, AND(I8580&gt;0, I8580&lt;35), VLOOKUP(I8580, $A$63:$C$96, 3))</f>
        <v>740</v>
      </c>
      <c r="M8580" s="5">
        <f t="shared" si="1213"/>
        <v>35.26127989785364</v>
      </c>
      <c r="N8580" s="5">
        <v>5194.9004052569917</v>
      </c>
      <c r="O8580" s="5">
        <f t="shared" si="1211"/>
        <v>4093.3827000000001</v>
      </c>
      <c r="P8580" s="5">
        <f t="shared" si="1212"/>
        <v>775.26127989785368</v>
      </c>
      <c r="Q8580" s="5">
        <f t="shared" ref="Q8580:Q8643" si="1215">IF((L8580+M8580-P8580)&lt;($B$8/100)*$B$3,L8580+M8580-P8580,($B$8/100)*$B$3)</f>
        <v>0</v>
      </c>
      <c r="R8580" s="5">
        <f>IF(O8580&gt;(P8580+U8580),O8580-P8580-U8580, 0)</f>
        <v>0</v>
      </c>
      <c r="S8580" s="5">
        <f t="shared" ref="S8580:S8643" si="1216">IF((IF((L8580+M8580)&gt;O8580,L8580+M8580-P8580-Q8580,0))&lt;((N8580*3.595182*($B$7/100))/($B$5/100)),L8580+M8580-P8580-Q8580, N8580*3.595182*($B$7/100)/($B$5/100))</f>
        <v>0</v>
      </c>
      <c r="T8580" s="5">
        <f t="shared" ref="T8580:T8643" si="1217">((L8580+M8580)-P8580-S8580)</f>
        <v>0</v>
      </c>
      <c r="U8580" s="5">
        <f>IF(O8580&gt;P8580,IF(V8579*($B$6/100)&gt;=O8580-P8580,(O8580-P8580), V8579*($B$6/100)), 0)</f>
        <v>3318.1214201021467</v>
      </c>
      <c r="V8580" s="5">
        <f>V8579+(T8580*($B$5/100))-(U8580/($B$6/100))</f>
        <v>21995.016670863683</v>
      </c>
      <c r="W8580" s="5">
        <f t="shared" ref="W8580:W8643" si="1218">V8580/40</f>
        <v>549.87541677159209</v>
      </c>
    </row>
    <row r="8581" spans="4:23" x14ac:dyDescent="0.25">
      <c r="D8581">
        <f t="shared" ref="D8581:D8644" si="1219">D8580+1</f>
        <v>8579</v>
      </c>
      <c r="E8581" s="3">
        <v>44188</v>
      </c>
      <c r="F8581" s="4">
        <v>0.41666666666666669</v>
      </c>
      <c r="G8581">
        <v>30</v>
      </c>
      <c r="H8581">
        <v>0</v>
      </c>
      <c r="I8581" s="5">
        <f t="shared" si="1214"/>
        <v>4</v>
      </c>
      <c r="J8581" s="22">
        <v>1.4846854693833111E-5</v>
      </c>
      <c r="K8581">
        <v>1.5403000000000001E-4</v>
      </c>
      <c r="L8581" s="5" cm="1">
        <f t="array" ref="L8581">_xlfn.IFS(I8581=0, 0, I8581&gt;34, 0, AND(I8581&gt;0, I8581&lt;35), VLOOKUP(I8581, $A$63:$C$96, 3))</f>
        <v>740</v>
      </c>
      <c r="M8581" s="5">
        <f t="shared" si="1213"/>
        <v>70.522559795707281</v>
      </c>
      <c r="N8581" s="5">
        <v>5295.5081510011287</v>
      </c>
      <c r="O8581" s="5">
        <f t="shared" ref="O8581:O8644" si="1220">$B$2*K8581*1000</f>
        <v>4339.0251000000007</v>
      </c>
      <c r="P8581" s="5">
        <f t="shared" ref="P8581:P8644" si="1221">IF(O8581&gt;=(L8581+M8581),L8581+M8581,O8581)</f>
        <v>810.52255979570725</v>
      </c>
      <c r="Q8581" s="5">
        <f t="shared" si="1215"/>
        <v>0</v>
      </c>
      <c r="R8581" s="5">
        <f>IF(O8581&gt;(P8581+U8581),O8581-P8581-U8581, 0)</f>
        <v>0</v>
      </c>
      <c r="S8581" s="5">
        <f t="shared" si="1216"/>
        <v>0</v>
      </c>
      <c r="T8581" s="5">
        <f t="shared" si="1217"/>
        <v>0</v>
      </c>
      <c r="U8581" s="5">
        <f>IF(O8581&gt;P8581,IF(V8580*($B$6/100)&gt;=O8581-P8581,(O8581-P8581), V8580*($B$6/100)), 0)</f>
        <v>3528.5025402042934</v>
      </c>
      <c r="V8581" s="5">
        <f>V8580+(T8581*($B$5/100))-(U8581/($B$6/100))</f>
        <v>16954.29875628612</v>
      </c>
      <c r="W8581" s="5">
        <f t="shared" si="1218"/>
        <v>423.85746890715302</v>
      </c>
    </row>
    <row r="8582" spans="4:23" x14ac:dyDescent="0.25">
      <c r="D8582">
        <f t="shared" si="1219"/>
        <v>8580</v>
      </c>
      <c r="E8582" s="3">
        <v>44188</v>
      </c>
      <c r="F8582" s="4">
        <v>0.45833333333333331</v>
      </c>
      <c r="G8582">
        <v>20</v>
      </c>
      <c r="H8582">
        <v>0</v>
      </c>
      <c r="I8582" s="5">
        <f t="shared" si="1214"/>
        <v>3</v>
      </c>
      <c r="J8582" s="22">
        <v>1.4846854693833111E-5</v>
      </c>
      <c r="K8582">
        <v>1.4910999999999999E-4</v>
      </c>
      <c r="L8582" s="5" cm="1">
        <f t="array" ref="L8582">_xlfn.IFS(I8582=0, 0, I8582&gt;34, 0, AND(I8582&gt;0, I8582&lt;35), VLOOKUP(I8582, $A$63:$C$96, 3))</f>
        <v>232</v>
      </c>
      <c r="M8582" s="5">
        <f t="shared" si="1213"/>
        <v>70.522559795707281</v>
      </c>
      <c r="N8582" s="5">
        <v>4998.31140498473</v>
      </c>
      <c r="O8582" s="5">
        <f t="shared" si="1220"/>
        <v>4200.4286999999995</v>
      </c>
      <c r="P8582" s="5">
        <f t="shared" si="1221"/>
        <v>302.52255979570725</v>
      </c>
      <c r="Q8582" s="5">
        <f t="shared" si="1215"/>
        <v>0</v>
      </c>
      <c r="R8582" s="5">
        <f>IF(O8582&gt;(P8582+U8582),O8582-P8582-U8582, 0)</f>
        <v>0</v>
      </c>
      <c r="S8582" s="5">
        <f t="shared" si="1216"/>
        <v>0</v>
      </c>
      <c r="T8582" s="5">
        <f t="shared" si="1217"/>
        <v>0</v>
      </c>
      <c r="U8582" s="5">
        <f>IF(O8582&gt;P8582,IF(V8581*($B$6/100)&gt;=O8582-P8582,(O8582-P8582), V8581*($B$6/100)), 0)</f>
        <v>3897.9061402042921</v>
      </c>
      <c r="V8582" s="5">
        <f>V8581+(T8582*($B$5/100))-(U8582/($B$6/100))</f>
        <v>11385.861413137131</v>
      </c>
      <c r="W8582" s="5">
        <f t="shared" si="1218"/>
        <v>284.64653532842829</v>
      </c>
    </row>
    <row r="8583" spans="4:23" x14ac:dyDescent="0.25">
      <c r="D8583">
        <f t="shared" si="1219"/>
        <v>8581</v>
      </c>
      <c r="E8583" s="3">
        <v>44188</v>
      </c>
      <c r="F8583" s="4">
        <v>0.5</v>
      </c>
      <c r="G8583">
        <v>20</v>
      </c>
      <c r="H8583">
        <v>0</v>
      </c>
      <c r="I8583" s="5">
        <f t="shared" si="1214"/>
        <v>3</v>
      </c>
      <c r="J8583" s="22">
        <v>1.2372378911527593E-5</v>
      </c>
      <c r="K8583">
        <v>1.4031999999999998E-4</v>
      </c>
      <c r="L8583" s="5" cm="1">
        <f t="array" ref="L8583">_xlfn.IFS(I8583=0, 0, I8583&gt;34, 0, AND(I8583&gt;0, I8583&lt;35), VLOOKUP(I8583, $A$63:$C$96, 3))</f>
        <v>232</v>
      </c>
      <c r="M8583" s="5">
        <f t="shared" si="1213"/>
        <v>58.768799829756063</v>
      </c>
      <c r="N8583" s="5">
        <v>4820.0835932412047</v>
      </c>
      <c r="O8583" s="5">
        <f t="shared" si="1220"/>
        <v>3952.8143999999993</v>
      </c>
      <c r="P8583" s="5">
        <f t="shared" si="1221"/>
        <v>290.76879982975606</v>
      </c>
      <c r="Q8583" s="5">
        <f t="shared" si="1215"/>
        <v>0</v>
      </c>
      <c r="R8583" s="5">
        <f>IF(O8583&gt;(P8583+U8583),O8583-P8583-U8583, 0)</f>
        <v>0</v>
      </c>
      <c r="S8583" s="5">
        <f t="shared" si="1216"/>
        <v>0</v>
      </c>
      <c r="T8583" s="5">
        <f t="shared" si="1217"/>
        <v>0</v>
      </c>
      <c r="U8583" s="5">
        <f>IF(O8583&gt;P8583,IF(V8582*($B$6/100)&gt;=O8583-P8583,(O8583-P8583), V8582*($B$6/100)), 0)</f>
        <v>3662.0456001702432</v>
      </c>
      <c r="V8583" s="5">
        <f>V8582+(T8583*($B$5/100))-(U8583/($B$6/100))</f>
        <v>6154.367698608211</v>
      </c>
      <c r="W8583" s="5">
        <f t="shared" si="1218"/>
        <v>153.85919246520527</v>
      </c>
    </row>
    <row r="8584" spans="4:23" x14ac:dyDescent="0.25">
      <c r="D8584">
        <f t="shared" si="1219"/>
        <v>8582</v>
      </c>
      <c r="E8584" s="3">
        <v>44188</v>
      </c>
      <c r="F8584" s="4">
        <v>0.54166666666666663</v>
      </c>
      <c r="G8584">
        <v>20</v>
      </c>
      <c r="H8584">
        <v>0</v>
      </c>
      <c r="I8584" s="5">
        <f t="shared" si="1214"/>
        <v>3</v>
      </c>
      <c r="J8584" s="22">
        <v>1.7321330476138631E-5</v>
      </c>
      <c r="K8584">
        <v>1.4109000000000002E-4</v>
      </c>
      <c r="L8584" s="5" cm="1">
        <f t="array" ref="L8584">_xlfn.IFS(I8584=0, 0, I8584&gt;34, 0, AND(I8584&gt;0, I8584&lt;35), VLOOKUP(I8584, $A$63:$C$96, 3))</f>
        <v>232</v>
      </c>
      <c r="M8584" s="5">
        <f t="shared" si="1213"/>
        <v>82.276319761658499</v>
      </c>
      <c r="N8584" s="5">
        <v>4717.6507334427461</v>
      </c>
      <c r="O8584" s="5">
        <f t="shared" si="1220"/>
        <v>3974.5053000000007</v>
      </c>
      <c r="P8584" s="5">
        <f t="shared" si="1221"/>
        <v>314.2763197616585</v>
      </c>
      <c r="Q8584" s="5">
        <f t="shared" si="1215"/>
        <v>0</v>
      </c>
      <c r="R8584" s="5">
        <f>IF(O8584&gt;(P8584+U8584),O8584-P8584-U8584, 0)</f>
        <v>0</v>
      </c>
      <c r="S8584" s="5">
        <f t="shared" si="1216"/>
        <v>0</v>
      </c>
      <c r="T8584" s="5">
        <f t="shared" si="1217"/>
        <v>0</v>
      </c>
      <c r="U8584" s="5">
        <f>IF(O8584&gt;P8584,IF(V8583*($B$6/100)&gt;=O8584-P8584,(O8584-P8584), V8583*($B$6/100)), 0)</f>
        <v>3660.228980238342</v>
      </c>
      <c r="V8584" s="5">
        <f>V8583+(T8584*($B$5/100))-(U8584/($B$6/100))</f>
        <v>925.46915541057933</v>
      </c>
      <c r="W8584" s="5">
        <f t="shared" si="1218"/>
        <v>23.136728885264482</v>
      </c>
    </row>
    <row r="8585" spans="4:23" x14ac:dyDescent="0.25">
      <c r="D8585">
        <f t="shared" si="1219"/>
        <v>8583</v>
      </c>
      <c r="E8585" s="3">
        <v>44188</v>
      </c>
      <c r="F8585" s="4">
        <v>0.58333333333333337</v>
      </c>
      <c r="G8585">
        <v>20</v>
      </c>
      <c r="H8585">
        <v>2</v>
      </c>
      <c r="I8585" s="5">
        <f t="shared" si="1214"/>
        <v>3</v>
      </c>
      <c r="J8585" s="22">
        <v>2.9693709387666222E-5</v>
      </c>
      <c r="K8585">
        <v>1.3914E-4</v>
      </c>
      <c r="L8585" s="5" cm="1">
        <f t="array" ref="L8585">_xlfn.IFS(I8585=0, 0, I8585&gt;34, 0, AND(I8585&gt;0, I8585&lt;35), VLOOKUP(I8585, $A$63:$C$96, 3))</f>
        <v>232</v>
      </c>
      <c r="M8585" s="5">
        <f t="shared" si="1213"/>
        <v>141.04511959141456</v>
      </c>
      <c r="N8585" s="5">
        <v>4532.5312424193999</v>
      </c>
      <c r="O8585" s="5">
        <f t="shared" si="1220"/>
        <v>3919.5737999999997</v>
      </c>
      <c r="P8585" s="5">
        <f t="shared" si="1221"/>
        <v>373.04511959141456</v>
      </c>
      <c r="Q8585" s="5">
        <f t="shared" si="1215"/>
        <v>0</v>
      </c>
      <c r="R8585" s="5">
        <f>IF(O8585&gt;(P8585+U8585),O8585-P8585-U8585, 0)</f>
        <v>2898.7002716211796</v>
      </c>
      <c r="S8585" s="5">
        <f t="shared" si="1216"/>
        <v>0</v>
      </c>
      <c r="T8585" s="5">
        <f t="shared" si="1217"/>
        <v>0</v>
      </c>
      <c r="U8585" s="5">
        <f>IF(O8585&gt;P8585,IF(V8584*($B$6/100)&gt;=O8585-P8585,(O8585-P8585), V8584*($B$6/100)), 0)</f>
        <v>647.82840878740546</v>
      </c>
      <c r="V8585" s="5">
        <f>V8584+(T8585*($B$5/100))-(U8585/($B$6/100))</f>
        <v>0</v>
      </c>
      <c r="W8585" s="5">
        <f t="shared" si="1218"/>
        <v>0</v>
      </c>
    </row>
    <row r="8586" spans="4:23" x14ac:dyDescent="0.25">
      <c r="D8586">
        <f t="shared" si="1219"/>
        <v>8584</v>
      </c>
      <c r="E8586" s="3">
        <v>44188</v>
      </c>
      <c r="F8586" s="4">
        <v>0.625</v>
      </c>
      <c r="G8586">
        <v>20</v>
      </c>
      <c r="H8586">
        <v>0</v>
      </c>
      <c r="I8586" s="5">
        <f t="shared" si="1214"/>
        <v>3</v>
      </c>
      <c r="J8586" s="22">
        <v>1.4846854693833111E-5</v>
      </c>
      <c r="K8586">
        <v>1.4093999999999999E-4</v>
      </c>
      <c r="L8586" s="5" cm="1">
        <f t="array" ref="L8586">_xlfn.IFS(I8586=0, 0, I8586&gt;34, 0, AND(I8586&gt;0, I8586&lt;35), VLOOKUP(I8586, $A$63:$C$96, 3))</f>
        <v>232</v>
      </c>
      <c r="M8586" s="5">
        <f t="shared" si="1213"/>
        <v>70.522559795707281</v>
      </c>
      <c r="N8586" s="5">
        <v>4322.4205901193209</v>
      </c>
      <c r="O8586" s="5">
        <f t="shared" si="1220"/>
        <v>3970.2797999999998</v>
      </c>
      <c r="P8586" s="5">
        <f t="shared" si="1221"/>
        <v>302.52255979570725</v>
      </c>
      <c r="Q8586" s="5">
        <f t="shared" si="1215"/>
        <v>0</v>
      </c>
      <c r="R8586" s="5">
        <f>IF(O8586&gt;(P8586+U8586),O8586-P8586-U8586, 0)</f>
        <v>3667.7572402042924</v>
      </c>
      <c r="S8586" s="5">
        <f t="shared" si="1216"/>
        <v>0</v>
      </c>
      <c r="T8586" s="5">
        <f t="shared" si="1217"/>
        <v>0</v>
      </c>
      <c r="U8586" s="5">
        <f>IF(O8586&gt;P8586,IF(V8585*($B$6/100)&gt;=O8586-P8586,(O8586-P8586), V8585*($B$6/100)), 0)</f>
        <v>0</v>
      </c>
      <c r="V8586" s="5">
        <f>V8585+(T8586*($B$5/100))-(U8586/($B$6/100))</f>
        <v>0</v>
      </c>
      <c r="W8586" s="5">
        <f t="shared" si="1218"/>
        <v>0</v>
      </c>
    </row>
    <row r="8587" spans="4:23" x14ac:dyDescent="0.25">
      <c r="D8587">
        <f t="shared" si="1219"/>
        <v>8585</v>
      </c>
      <c r="E8587" s="3">
        <v>44188</v>
      </c>
      <c r="F8587" s="4">
        <v>0.66666666666666663</v>
      </c>
      <c r="G8587">
        <v>40</v>
      </c>
      <c r="H8587">
        <v>0</v>
      </c>
      <c r="I8587" s="5">
        <f t="shared" si="1214"/>
        <v>6</v>
      </c>
      <c r="J8587" s="22">
        <v>0</v>
      </c>
      <c r="K8587">
        <v>1.5183999999999998E-4</v>
      </c>
      <c r="L8587" s="5" cm="1">
        <f t="array" ref="L8587">_xlfn.IFS(I8587=0, 0, I8587&gt;34, 0, AND(I8587&gt;0, I8587&lt;35), VLOOKUP(I8587, $A$63:$C$96, 3))</f>
        <v>2980</v>
      </c>
      <c r="M8587" s="5">
        <f t="shared" si="1213"/>
        <v>0</v>
      </c>
      <c r="N8587" s="5">
        <v>4084.3667236063884</v>
      </c>
      <c r="O8587" s="5">
        <f t="shared" si="1220"/>
        <v>4277.3328000000001</v>
      </c>
      <c r="P8587" s="5">
        <f t="shared" si="1221"/>
        <v>2980</v>
      </c>
      <c r="Q8587" s="5">
        <f t="shared" si="1215"/>
        <v>0</v>
      </c>
      <c r="R8587" s="5">
        <f>IF(O8587&gt;(P8587+U8587),O8587-P8587-U8587, 0)</f>
        <v>1297.3328000000001</v>
      </c>
      <c r="S8587" s="5">
        <f t="shared" si="1216"/>
        <v>0</v>
      </c>
      <c r="T8587" s="5">
        <f t="shared" si="1217"/>
        <v>0</v>
      </c>
      <c r="U8587" s="5">
        <f>IF(O8587&gt;P8587,IF(V8586*($B$6/100)&gt;=O8587-P8587,(O8587-P8587), V8586*($B$6/100)), 0)</f>
        <v>0</v>
      </c>
      <c r="V8587" s="5">
        <f>V8586+(T8587*($B$5/100))-(U8587/($B$6/100))</f>
        <v>0</v>
      </c>
      <c r="W8587" s="5">
        <f t="shared" si="1218"/>
        <v>0</v>
      </c>
    </row>
    <row r="8588" spans="4:23" x14ac:dyDescent="0.25">
      <c r="D8588">
        <f t="shared" si="1219"/>
        <v>8586</v>
      </c>
      <c r="E8588" s="3">
        <v>44188</v>
      </c>
      <c r="F8588" s="4">
        <v>0.70833333333333337</v>
      </c>
      <c r="G8588">
        <v>30</v>
      </c>
      <c r="H8588">
        <v>0</v>
      </c>
      <c r="I8588" s="5">
        <f t="shared" si="1214"/>
        <v>4</v>
      </c>
      <c r="J8588" s="22">
        <v>0</v>
      </c>
      <c r="K8588">
        <v>1.8406E-4</v>
      </c>
      <c r="L8588" s="5" cm="1">
        <f t="array" ref="L8588">_xlfn.IFS(I8588=0, 0, I8588&gt;34, 0, AND(I8588&gt;0, I8588&lt;35), VLOOKUP(I8588, $A$63:$C$96, 3))</f>
        <v>740</v>
      </c>
      <c r="M8588" s="5">
        <f t="shared" si="1213"/>
        <v>0</v>
      </c>
      <c r="N8588" s="5">
        <v>4280.7089442474989</v>
      </c>
      <c r="O8588" s="5">
        <f t="shared" si="1220"/>
        <v>5184.9701999999997</v>
      </c>
      <c r="P8588" s="5">
        <f t="shared" si="1221"/>
        <v>740</v>
      </c>
      <c r="Q8588" s="5">
        <f t="shared" si="1215"/>
        <v>0</v>
      </c>
      <c r="R8588" s="5">
        <f>IF(O8588&gt;(P8588+U8588),O8588-P8588-U8588, 0)</f>
        <v>4444.9701999999997</v>
      </c>
      <c r="S8588" s="5">
        <f t="shared" si="1216"/>
        <v>0</v>
      </c>
      <c r="T8588" s="5">
        <f t="shared" si="1217"/>
        <v>0</v>
      </c>
      <c r="U8588" s="5">
        <f>IF(O8588&gt;P8588,IF(V8587*($B$6/100)&gt;=O8588-P8588,(O8588-P8588), V8587*($B$6/100)), 0)</f>
        <v>0</v>
      </c>
      <c r="V8588" s="5">
        <f>V8587+(T8588*($B$5/100))-(U8588/($B$6/100))</f>
        <v>0</v>
      </c>
      <c r="W8588" s="5">
        <f t="shared" si="1218"/>
        <v>0</v>
      </c>
    </row>
    <row r="8589" spans="4:23" x14ac:dyDescent="0.25">
      <c r="D8589">
        <f t="shared" si="1219"/>
        <v>8587</v>
      </c>
      <c r="E8589" s="3">
        <v>44188</v>
      </c>
      <c r="F8589" s="4">
        <v>0.75</v>
      </c>
      <c r="G8589">
        <v>40</v>
      </c>
      <c r="H8589">
        <v>0</v>
      </c>
      <c r="I8589" s="5">
        <f t="shared" si="1214"/>
        <v>6</v>
      </c>
      <c r="J8589" s="22">
        <v>0</v>
      </c>
      <c r="K8589">
        <v>2.5020000000000001E-4</v>
      </c>
      <c r="L8589" s="5" cm="1">
        <f t="array" ref="L8589">_xlfn.IFS(I8589=0, 0, I8589&gt;34, 0, AND(I8589&gt;0, I8589&lt;35), VLOOKUP(I8589, $A$63:$C$96, 3))</f>
        <v>2980</v>
      </c>
      <c r="M8589" s="5">
        <f t="shared" si="1213"/>
        <v>0</v>
      </c>
      <c r="N8589" s="5">
        <v>4333.245375753494</v>
      </c>
      <c r="O8589" s="5">
        <f t="shared" si="1220"/>
        <v>7048.134</v>
      </c>
      <c r="P8589" s="5">
        <f t="shared" si="1221"/>
        <v>2980</v>
      </c>
      <c r="Q8589" s="5">
        <f t="shared" si="1215"/>
        <v>0</v>
      </c>
      <c r="R8589" s="5">
        <f>IF(O8589&gt;(P8589+U8589),O8589-P8589-U8589, 0)</f>
        <v>4068.134</v>
      </c>
      <c r="S8589" s="5">
        <f t="shared" si="1216"/>
        <v>0</v>
      </c>
      <c r="T8589" s="5">
        <f t="shared" si="1217"/>
        <v>0</v>
      </c>
      <c r="U8589" s="5">
        <f>IF(O8589&gt;P8589,IF(V8588*($B$6/100)&gt;=O8589-P8589,(O8589-P8589), V8588*($B$6/100)), 0)</f>
        <v>0</v>
      </c>
      <c r="V8589" s="5">
        <f>V8588+(T8589*($B$5/100))-(U8589/($B$6/100))</f>
        <v>0</v>
      </c>
      <c r="W8589" s="5">
        <f t="shared" si="1218"/>
        <v>0</v>
      </c>
    </row>
    <row r="8590" spans="4:23" x14ac:dyDescent="0.25">
      <c r="D8590">
        <f t="shared" si="1219"/>
        <v>8588</v>
      </c>
      <c r="E8590" s="3">
        <v>44188</v>
      </c>
      <c r="F8590" s="4">
        <v>0.79166666666666663</v>
      </c>
      <c r="G8590">
        <v>30</v>
      </c>
      <c r="H8590">
        <v>0</v>
      </c>
      <c r="I8590" s="5">
        <f t="shared" si="1214"/>
        <v>4</v>
      </c>
      <c r="J8590" s="22">
        <v>0</v>
      </c>
      <c r="K8590">
        <v>2.5456000000000003E-4</v>
      </c>
      <c r="L8590" s="5" cm="1">
        <f t="array" ref="L8590">_xlfn.IFS(I8590=0, 0, I8590&gt;34, 0, AND(I8590&gt;0, I8590&lt;35), VLOOKUP(I8590, $A$63:$C$96, 3))</f>
        <v>740</v>
      </c>
      <c r="M8590" s="5">
        <f t="shared" si="1213"/>
        <v>0</v>
      </c>
      <c r="N8590" s="5">
        <v>3962.0184524617544</v>
      </c>
      <c r="O8590" s="5">
        <f t="shared" si="1220"/>
        <v>7170.9552000000003</v>
      </c>
      <c r="P8590" s="5">
        <f t="shared" si="1221"/>
        <v>740</v>
      </c>
      <c r="Q8590" s="5">
        <f t="shared" si="1215"/>
        <v>0</v>
      </c>
      <c r="R8590" s="5">
        <f>IF(O8590&gt;(P8590+U8590),O8590-P8590-U8590, 0)</f>
        <v>6430.9552000000003</v>
      </c>
      <c r="S8590" s="5">
        <f t="shared" si="1216"/>
        <v>0</v>
      </c>
      <c r="T8590" s="5">
        <f t="shared" si="1217"/>
        <v>0</v>
      </c>
      <c r="U8590" s="5">
        <f>IF(O8590&gt;P8590,IF(V8589*($B$6/100)&gt;=O8590-P8590,(O8590-P8590), V8589*($B$6/100)), 0)</f>
        <v>0</v>
      </c>
      <c r="V8590" s="5">
        <f>V8589+(T8590*($B$5/100))-(U8590/($B$6/100))</f>
        <v>0</v>
      </c>
      <c r="W8590" s="5">
        <f t="shared" si="1218"/>
        <v>0</v>
      </c>
    </row>
    <row r="8591" spans="4:23" x14ac:dyDescent="0.25">
      <c r="D8591">
        <f t="shared" si="1219"/>
        <v>8589</v>
      </c>
      <c r="E8591" s="3">
        <v>44188</v>
      </c>
      <c r="F8591" s="4">
        <v>0.83333333333333337</v>
      </c>
      <c r="G8591">
        <v>30</v>
      </c>
      <c r="H8591">
        <v>0</v>
      </c>
      <c r="I8591" s="5">
        <f t="shared" si="1214"/>
        <v>4</v>
      </c>
      <c r="J8591" s="22">
        <v>0</v>
      </c>
      <c r="K8591">
        <v>2.3960999999999999E-4</v>
      </c>
      <c r="L8591" s="5" cm="1">
        <f t="array" ref="L8591">_xlfn.IFS(I8591=0, 0, I8591&gt;34, 0, AND(I8591&gt;0, I8591&lt;35), VLOOKUP(I8591, $A$63:$C$96, 3))</f>
        <v>740</v>
      </c>
      <c r="M8591" s="5">
        <f t="shared" si="1213"/>
        <v>0</v>
      </c>
      <c r="N8591" s="5">
        <v>3854.248358026568</v>
      </c>
      <c r="O8591" s="5">
        <f t="shared" si="1220"/>
        <v>6749.8136999999997</v>
      </c>
      <c r="P8591" s="5">
        <f t="shared" si="1221"/>
        <v>740</v>
      </c>
      <c r="Q8591" s="5">
        <f t="shared" si="1215"/>
        <v>0</v>
      </c>
      <c r="R8591" s="5">
        <f>IF(O8591&gt;(P8591+U8591),O8591-P8591-U8591, 0)</f>
        <v>6009.8136999999997</v>
      </c>
      <c r="S8591" s="5">
        <f t="shared" si="1216"/>
        <v>0</v>
      </c>
      <c r="T8591" s="5">
        <f t="shared" si="1217"/>
        <v>0</v>
      </c>
      <c r="U8591" s="5">
        <f>IF(O8591&gt;P8591,IF(V8590*($B$6/100)&gt;=O8591-P8591,(O8591-P8591), V8590*($B$6/100)), 0)</f>
        <v>0</v>
      </c>
      <c r="V8591" s="5">
        <f>V8590+(T8591*($B$5/100))-(U8591/($B$6/100))</f>
        <v>0</v>
      </c>
      <c r="W8591" s="5">
        <f t="shared" si="1218"/>
        <v>0</v>
      </c>
    </row>
    <row r="8592" spans="4:23" x14ac:dyDescent="0.25">
      <c r="D8592">
        <f t="shared" si="1219"/>
        <v>8590</v>
      </c>
      <c r="E8592" s="3">
        <v>44188</v>
      </c>
      <c r="F8592" s="4">
        <v>0.875</v>
      </c>
      <c r="G8592">
        <v>40</v>
      </c>
      <c r="H8592">
        <v>0</v>
      </c>
      <c r="I8592" s="5">
        <f t="shared" si="1214"/>
        <v>6</v>
      </c>
      <c r="J8592" s="22">
        <v>0</v>
      </c>
      <c r="K8592">
        <v>2.2621999999999999E-4</v>
      </c>
      <c r="L8592" s="5" cm="1">
        <f t="array" ref="L8592">_xlfn.IFS(I8592=0, 0, I8592&gt;34, 0, AND(I8592&gt;0, I8592&lt;35), VLOOKUP(I8592, $A$63:$C$96, 3))</f>
        <v>2980</v>
      </c>
      <c r="M8592" s="5">
        <f t="shared" si="1213"/>
        <v>0</v>
      </c>
      <c r="N8592" s="5">
        <v>3666.946815823359</v>
      </c>
      <c r="O8592" s="5">
        <f t="shared" si="1220"/>
        <v>6372.6173999999992</v>
      </c>
      <c r="P8592" s="5">
        <f t="shared" si="1221"/>
        <v>2980</v>
      </c>
      <c r="Q8592" s="5">
        <f t="shared" si="1215"/>
        <v>0</v>
      </c>
      <c r="R8592" s="5">
        <f>IF(O8592&gt;(P8592+U8592),O8592-P8592-U8592, 0)</f>
        <v>3392.6173999999992</v>
      </c>
      <c r="S8592" s="5">
        <f t="shared" si="1216"/>
        <v>0</v>
      </c>
      <c r="T8592" s="5">
        <f t="shared" si="1217"/>
        <v>0</v>
      </c>
      <c r="U8592" s="5">
        <f>IF(O8592&gt;P8592,IF(V8591*($B$6/100)&gt;=O8592-P8592,(O8592-P8592), V8591*($B$6/100)), 0)</f>
        <v>0</v>
      </c>
      <c r="V8592" s="5">
        <f>V8591+(T8592*($B$5/100))-(U8592/($B$6/100))</f>
        <v>0</v>
      </c>
      <c r="W8592" s="5">
        <f t="shared" si="1218"/>
        <v>0</v>
      </c>
    </row>
    <row r="8593" spans="4:23" x14ac:dyDescent="0.25">
      <c r="D8593">
        <f t="shared" si="1219"/>
        <v>8591</v>
      </c>
      <c r="E8593" s="3">
        <v>44188</v>
      </c>
      <c r="F8593" s="4">
        <v>0.91666666666666663</v>
      </c>
      <c r="G8593">
        <v>30</v>
      </c>
      <c r="H8593">
        <v>0</v>
      </c>
      <c r="I8593" s="5">
        <f t="shared" si="1214"/>
        <v>4</v>
      </c>
      <c r="J8593" s="22">
        <v>0</v>
      </c>
      <c r="K8593">
        <v>2.1547E-4</v>
      </c>
      <c r="L8593" s="5" cm="1">
        <f t="array" ref="L8593">_xlfn.IFS(I8593=0, 0, I8593&gt;34, 0, AND(I8593&gt;0, I8593&lt;35), VLOOKUP(I8593, $A$63:$C$96, 3))</f>
        <v>740</v>
      </c>
      <c r="M8593" s="5">
        <f t="shared" si="1213"/>
        <v>0</v>
      </c>
      <c r="N8593" s="5">
        <v>3426.5534665015425</v>
      </c>
      <c r="O8593" s="5">
        <f t="shared" si="1220"/>
        <v>6069.7898999999998</v>
      </c>
      <c r="P8593" s="5">
        <f t="shared" si="1221"/>
        <v>740</v>
      </c>
      <c r="Q8593" s="5">
        <f t="shared" si="1215"/>
        <v>0</v>
      </c>
      <c r="R8593" s="5">
        <f>IF(O8593&gt;(P8593+U8593),O8593-P8593-U8593, 0)</f>
        <v>5329.7898999999998</v>
      </c>
      <c r="S8593" s="5">
        <f t="shared" si="1216"/>
        <v>0</v>
      </c>
      <c r="T8593" s="5">
        <f t="shared" si="1217"/>
        <v>0</v>
      </c>
      <c r="U8593" s="5">
        <f>IF(O8593&gt;P8593,IF(V8592*($B$6/100)&gt;=O8593-P8593,(O8593-P8593), V8592*($B$6/100)), 0)</f>
        <v>0</v>
      </c>
      <c r="V8593" s="5">
        <f>V8592+(T8593*($B$5/100))-(U8593/($B$6/100))</f>
        <v>0</v>
      </c>
      <c r="W8593" s="5">
        <f t="shared" si="1218"/>
        <v>0</v>
      </c>
    </row>
    <row r="8594" spans="4:23" x14ac:dyDescent="0.25">
      <c r="D8594">
        <f t="shared" si="1219"/>
        <v>8592</v>
      </c>
      <c r="E8594" s="3">
        <v>44188</v>
      </c>
      <c r="F8594" s="4">
        <v>0.95833333333333337</v>
      </c>
      <c r="G8594">
        <v>40</v>
      </c>
      <c r="H8594">
        <v>0</v>
      </c>
      <c r="I8594" s="5">
        <f t="shared" si="1214"/>
        <v>6</v>
      </c>
      <c r="J8594" s="22">
        <v>0</v>
      </c>
      <c r="K8594">
        <v>1.9608000000000001E-4</v>
      </c>
      <c r="L8594" s="5" cm="1">
        <f t="array" ref="L8594">_xlfn.IFS(I8594=0, 0, I8594&gt;34, 0, AND(I8594&gt;0, I8594&lt;35), VLOOKUP(I8594, $A$63:$C$96, 3))</f>
        <v>2980</v>
      </c>
      <c r="M8594" s="5">
        <f t="shared" si="1213"/>
        <v>0</v>
      </c>
      <c r="N8594" s="5">
        <v>2965.0093792011203</v>
      </c>
      <c r="O8594" s="5">
        <f t="shared" si="1220"/>
        <v>5523.5735999999997</v>
      </c>
      <c r="P8594" s="5">
        <f t="shared" si="1221"/>
        <v>2980</v>
      </c>
      <c r="Q8594" s="5">
        <f t="shared" si="1215"/>
        <v>0</v>
      </c>
      <c r="R8594" s="5">
        <f>IF(O8594&gt;(P8594+U8594),O8594-P8594-U8594, 0)</f>
        <v>2543.5735999999997</v>
      </c>
      <c r="S8594" s="5">
        <f t="shared" si="1216"/>
        <v>0</v>
      </c>
      <c r="T8594" s="5">
        <f t="shared" si="1217"/>
        <v>0</v>
      </c>
      <c r="U8594" s="5">
        <f>IF(O8594&gt;P8594,IF(V8593*($B$6/100)&gt;=O8594-P8594,(O8594-P8594), V8593*($B$6/100)), 0)</f>
        <v>0</v>
      </c>
      <c r="V8594" s="5">
        <f>V8593+(T8594*($B$5/100))-(U8594/($B$6/100))</f>
        <v>0</v>
      </c>
      <c r="W8594" s="5">
        <f t="shared" si="1218"/>
        <v>0</v>
      </c>
    </row>
    <row r="8595" spans="4:23" x14ac:dyDescent="0.25">
      <c r="D8595">
        <f t="shared" si="1219"/>
        <v>8593</v>
      </c>
      <c r="E8595" s="3">
        <v>44189</v>
      </c>
      <c r="F8595" s="4">
        <v>0</v>
      </c>
      <c r="G8595">
        <v>30</v>
      </c>
      <c r="H8595">
        <v>0</v>
      </c>
      <c r="I8595" s="5">
        <f t="shared" si="1214"/>
        <v>4</v>
      </c>
      <c r="J8595" s="22">
        <v>0</v>
      </c>
      <c r="K8595">
        <v>1.5887E-4</v>
      </c>
      <c r="L8595" s="5" cm="1">
        <f t="array" ref="L8595">_xlfn.IFS(I8595=0, 0, I8595&gt;34, 0, AND(I8595&gt;0, I8595&lt;35), VLOOKUP(I8595, $A$63:$C$96, 3))</f>
        <v>740</v>
      </c>
      <c r="M8595" s="5">
        <f t="shared" si="1213"/>
        <v>0</v>
      </c>
      <c r="N8595" s="5">
        <v>2374.9692015008923</v>
      </c>
      <c r="O8595" s="5">
        <f t="shared" si="1220"/>
        <v>4475.3679000000002</v>
      </c>
      <c r="P8595" s="5">
        <f t="shared" si="1221"/>
        <v>740</v>
      </c>
      <c r="Q8595" s="5">
        <f t="shared" si="1215"/>
        <v>0</v>
      </c>
      <c r="R8595" s="5">
        <f>IF(O8595&gt;(P8595+U8595),O8595-P8595-U8595, 0)</f>
        <v>3735.3679000000002</v>
      </c>
      <c r="S8595" s="5">
        <f t="shared" si="1216"/>
        <v>0</v>
      </c>
      <c r="T8595" s="5">
        <f t="shared" si="1217"/>
        <v>0</v>
      </c>
      <c r="U8595" s="5">
        <f>IF(O8595&gt;P8595,IF(V8594*($B$6/100)&gt;=O8595-P8595,(O8595-P8595), V8594*($B$6/100)), 0)</f>
        <v>0</v>
      </c>
      <c r="V8595" s="5">
        <f>V8594+(T8595*($B$5/100))-(U8595/($B$6/100))</f>
        <v>0</v>
      </c>
      <c r="W8595" s="5">
        <f t="shared" si="1218"/>
        <v>0</v>
      </c>
    </row>
    <row r="8596" spans="4:23" x14ac:dyDescent="0.25">
      <c r="D8596">
        <f t="shared" si="1219"/>
        <v>8594</v>
      </c>
      <c r="E8596" s="3">
        <v>44189</v>
      </c>
      <c r="F8596" s="4">
        <v>4.1666666666666664E-2</v>
      </c>
      <c r="G8596">
        <v>40</v>
      </c>
      <c r="H8596">
        <v>0</v>
      </c>
      <c r="I8596" s="5">
        <f t="shared" si="1214"/>
        <v>6</v>
      </c>
      <c r="J8596" s="22">
        <v>0</v>
      </c>
      <c r="K8596">
        <v>1.1838E-4</v>
      </c>
      <c r="L8596" s="5" cm="1">
        <f t="array" ref="L8596">_xlfn.IFS(I8596=0, 0, I8596&gt;34, 0, AND(I8596&gt;0, I8596&lt;35), VLOOKUP(I8596, $A$63:$C$96, 3))</f>
        <v>2980</v>
      </c>
      <c r="M8596" s="5">
        <f t="shared" si="1213"/>
        <v>0</v>
      </c>
      <c r="N8596" s="5">
        <v>2128.4950411175819</v>
      </c>
      <c r="O8596" s="5">
        <f t="shared" si="1220"/>
        <v>3334.7646</v>
      </c>
      <c r="P8596" s="5">
        <f t="shared" si="1221"/>
        <v>2980</v>
      </c>
      <c r="Q8596" s="5">
        <f t="shared" si="1215"/>
        <v>0</v>
      </c>
      <c r="R8596" s="5">
        <f>IF(O8596&gt;(P8596+U8596),O8596-P8596-U8596, 0)</f>
        <v>354.76459999999997</v>
      </c>
      <c r="S8596" s="5">
        <f t="shared" si="1216"/>
        <v>0</v>
      </c>
      <c r="T8596" s="5">
        <f t="shared" si="1217"/>
        <v>0</v>
      </c>
      <c r="U8596" s="5">
        <f>IF(O8596&gt;P8596,IF(V8595*($B$6/100)&gt;=O8596-P8596,(O8596-P8596), V8595*($B$6/100)), 0)</f>
        <v>0</v>
      </c>
      <c r="V8596" s="5">
        <f>V8595+(T8596*($B$5/100))-(U8596/($B$6/100))</f>
        <v>0</v>
      </c>
      <c r="W8596" s="5">
        <f t="shared" si="1218"/>
        <v>0</v>
      </c>
    </row>
    <row r="8597" spans="4:23" x14ac:dyDescent="0.25">
      <c r="D8597">
        <f t="shared" si="1219"/>
        <v>8595</v>
      </c>
      <c r="E8597" s="3">
        <v>44189</v>
      </c>
      <c r="F8597" s="4">
        <v>8.3333333333333329E-2</v>
      </c>
      <c r="G8597">
        <v>60</v>
      </c>
      <c r="H8597">
        <v>0</v>
      </c>
      <c r="I8597" s="5">
        <f t="shared" si="1214"/>
        <v>8</v>
      </c>
      <c r="J8597" s="22">
        <v>0</v>
      </c>
      <c r="K8597">
        <v>9.2919999999999998E-5</v>
      </c>
      <c r="L8597" s="5" cm="1">
        <f t="array" ref="L8597">_xlfn.IFS(I8597=0, 0, I8597&gt;34, 0, AND(I8597&gt;0, I8597&lt;35), VLOOKUP(I8597, $A$63:$C$96, 3))</f>
        <v>7160</v>
      </c>
      <c r="M8597" s="5">
        <f t="shared" si="1213"/>
        <v>0</v>
      </c>
      <c r="N8597" s="5">
        <v>2105.3079176505435</v>
      </c>
      <c r="O8597" s="5">
        <f t="shared" si="1220"/>
        <v>2617.5563999999999</v>
      </c>
      <c r="P8597" s="5">
        <f t="shared" si="1221"/>
        <v>2617.5563999999999</v>
      </c>
      <c r="Q8597" s="5">
        <f t="shared" si="1215"/>
        <v>487.20077413479089</v>
      </c>
      <c r="R8597" s="5">
        <f>IF(O8597&gt;(P8597+U8597),O8597-P8597-U8597, 0)</f>
        <v>0</v>
      </c>
      <c r="S8597" s="5">
        <f t="shared" si="1216"/>
        <v>1081.2807328563881</v>
      </c>
      <c r="T8597" s="5">
        <f t="shared" si="1217"/>
        <v>3461.1628671436124</v>
      </c>
      <c r="U8597" s="5">
        <f>IF(O8597&gt;P8597,IF(V8596*($B$6/100)&gt;=O8597-P8597,(O8597-P8597), V8596*($B$6/100)), 0)</f>
        <v>0</v>
      </c>
      <c r="V8597" s="5">
        <f>V8596+(T8597*($B$5/100))-(U8597/($B$6/100))</f>
        <v>2422.8140070005284</v>
      </c>
      <c r="W8597" s="5">
        <f t="shared" si="1218"/>
        <v>60.570350175013211</v>
      </c>
    </row>
    <row r="8598" spans="4:23" x14ac:dyDescent="0.25">
      <c r="D8598">
        <f t="shared" si="1219"/>
        <v>8596</v>
      </c>
      <c r="E8598" s="3">
        <v>44189</v>
      </c>
      <c r="F8598" s="4">
        <v>0.125</v>
      </c>
      <c r="G8598">
        <v>60</v>
      </c>
      <c r="H8598">
        <v>0</v>
      </c>
      <c r="I8598" s="5">
        <f t="shared" si="1214"/>
        <v>8</v>
      </c>
      <c r="J8598" s="22">
        <v>0</v>
      </c>
      <c r="K8598">
        <v>8.0229999999999996E-5</v>
      </c>
      <c r="L8598" s="5" cm="1">
        <f t="array" ref="L8598">_xlfn.IFS(I8598=0, 0, I8598&gt;34, 0, AND(I8598&gt;0, I8598&lt;35), VLOOKUP(I8598, $A$63:$C$96, 3))</f>
        <v>7160</v>
      </c>
      <c r="M8598" s="5">
        <f t="shared" si="1213"/>
        <v>0</v>
      </c>
      <c r="N8598" s="5">
        <v>2151.8005548993215</v>
      </c>
      <c r="O8598" s="5">
        <f t="shared" si="1220"/>
        <v>2260.0790999999999</v>
      </c>
      <c r="P8598" s="5">
        <f t="shared" si="1221"/>
        <v>2260.0790999999999</v>
      </c>
      <c r="Q8598" s="5">
        <f t="shared" si="1215"/>
        <v>487.20077413479089</v>
      </c>
      <c r="R8598" s="5">
        <f>IF(O8598&gt;(P8598+U8598),O8598-P8598-U8598, 0)</f>
        <v>0</v>
      </c>
      <c r="S8598" s="5">
        <f t="shared" si="1216"/>
        <v>1105.1592317948648</v>
      </c>
      <c r="T8598" s="5">
        <f t="shared" si="1217"/>
        <v>3794.7616682051353</v>
      </c>
      <c r="U8598" s="5">
        <f>IF(O8598&gt;P8598,IF(V8597*($B$6/100)&gt;=O8598-P8598,(O8598-P8598), V8597*($B$6/100)), 0)</f>
        <v>0</v>
      </c>
      <c r="V8598" s="5">
        <f>V8597+(T8598*($B$5/100))-(U8598/($B$6/100))</f>
        <v>5079.1471747441228</v>
      </c>
      <c r="W8598" s="5">
        <f t="shared" si="1218"/>
        <v>126.97867936860307</v>
      </c>
    </row>
    <row r="8599" spans="4:23" x14ac:dyDescent="0.25">
      <c r="D8599">
        <f t="shared" si="1219"/>
        <v>8597</v>
      </c>
      <c r="E8599" s="3">
        <v>44189</v>
      </c>
      <c r="F8599" s="4">
        <v>0.16666666666666666</v>
      </c>
      <c r="G8599">
        <v>50</v>
      </c>
      <c r="H8599">
        <v>0</v>
      </c>
      <c r="I8599" s="5">
        <f t="shared" si="1214"/>
        <v>7</v>
      </c>
      <c r="J8599" s="22">
        <v>0</v>
      </c>
      <c r="K8599">
        <v>7.6360000000000008E-5</v>
      </c>
      <c r="L8599" s="5" cm="1">
        <f t="array" ref="L8599">_xlfn.IFS(I8599=0, 0, I8599&gt;34, 0, AND(I8599&gt;0, I8599&lt;35), VLOOKUP(I8599, $A$63:$C$96, 3))</f>
        <v>4800</v>
      </c>
      <c r="M8599" s="5">
        <f t="shared" si="1213"/>
        <v>0</v>
      </c>
      <c r="N8599" s="5">
        <v>2354.9531683553341</v>
      </c>
      <c r="O8599" s="5">
        <f t="shared" si="1220"/>
        <v>2151.0612000000001</v>
      </c>
      <c r="P8599" s="5">
        <f t="shared" si="1221"/>
        <v>2151.0612000000001</v>
      </c>
      <c r="Q8599" s="5">
        <f t="shared" si="1215"/>
        <v>487.20077413479089</v>
      </c>
      <c r="R8599" s="5">
        <f>IF(O8599&gt;(P8599+U8599),O8599-P8599-U8599, 0)</f>
        <v>0</v>
      </c>
      <c r="S8599" s="5">
        <f t="shared" si="1216"/>
        <v>1209.4978916734383</v>
      </c>
      <c r="T8599" s="5">
        <f t="shared" si="1217"/>
        <v>1439.4409083265616</v>
      </c>
      <c r="U8599" s="5">
        <f>IF(O8599&gt;P8599,IF(V8598*($B$6/100)&gt;=O8599-P8599,(O8599-P8599), V8598*($B$6/100)), 0)</f>
        <v>0</v>
      </c>
      <c r="V8599" s="5">
        <f>V8598+(T8599*($B$5/100))-(U8599/($B$6/100))</f>
        <v>6086.7558105727157</v>
      </c>
      <c r="W8599" s="5">
        <f t="shared" si="1218"/>
        <v>152.16889526431788</v>
      </c>
    </row>
    <row r="8600" spans="4:23" x14ac:dyDescent="0.25">
      <c r="D8600">
        <f t="shared" si="1219"/>
        <v>8598</v>
      </c>
      <c r="E8600" s="3">
        <v>44189</v>
      </c>
      <c r="F8600" s="4">
        <v>0.20833333333333334</v>
      </c>
      <c r="G8600">
        <v>30</v>
      </c>
      <c r="H8600">
        <v>0</v>
      </c>
      <c r="I8600" s="5">
        <f t="shared" si="1214"/>
        <v>4</v>
      </c>
      <c r="J8600" s="22">
        <v>0</v>
      </c>
      <c r="K8600">
        <v>7.6450000000000002E-5</v>
      </c>
      <c r="L8600" s="5" cm="1">
        <f t="array" ref="L8600">_xlfn.IFS(I8600=0, 0, I8600&gt;34, 0, AND(I8600&gt;0, I8600&lt;35), VLOOKUP(I8600, $A$63:$C$96, 3))</f>
        <v>740</v>
      </c>
      <c r="M8600" s="5">
        <f t="shared" si="1213"/>
        <v>0</v>
      </c>
      <c r="N8600" s="5">
        <v>2611.6007556440281</v>
      </c>
      <c r="O8600" s="5">
        <f t="shared" si="1220"/>
        <v>2153.5965000000001</v>
      </c>
      <c r="P8600" s="5">
        <f t="shared" si="1221"/>
        <v>740</v>
      </c>
      <c r="Q8600" s="5">
        <f t="shared" si="1215"/>
        <v>0</v>
      </c>
      <c r="R8600" s="5">
        <f>IF(O8600&gt;(P8600+U8600),O8600-P8600-U8600, 0)</f>
        <v>0</v>
      </c>
      <c r="S8600" s="5">
        <f t="shared" si="1216"/>
        <v>0</v>
      </c>
      <c r="T8600" s="5">
        <f t="shared" si="1217"/>
        <v>0</v>
      </c>
      <c r="U8600" s="5">
        <f>IF(O8600&gt;P8600,IF(V8599*($B$6/100)&gt;=O8600-P8600,(O8600-P8600), V8599*($B$6/100)), 0)</f>
        <v>1413.5965000000001</v>
      </c>
      <c r="V8600" s="5">
        <f>V8599+(T8600*($B$5/100))-(U8600/($B$6/100))</f>
        <v>4067.3322391441443</v>
      </c>
      <c r="W8600" s="5">
        <f t="shared" si="1218"/>
        <v>101.68330597860361</v>
      </c>
    </row>
    <row r="8601" spans="4:23" x14ac:dyDescent="0.25">
      <c r="D8601">
        <f t="shared" si="1219"/>
        <v>8599</v>
      </c>
      <c r="E8601" s="3">
        <v>44189</v>
      </c>
      <c r="F8601" s="4">
        <v>0.25</v>
      </c>
      <c r="G8601">
        <v>20</v>
      </c>
      <c r="H8601">
        <v>0</v>
      </c>
      <c r="I8601" s="5">
        <f t="shared" si="1214"/>
        <v>3</v>
      </c>
      <c r="J8601" s="22">
        <v>0</v>
      </c>
      <c r="K8601">
        <v>8.1059999999999986E-5</v>
      </c>
      <c r="L8601" s="5" cm="1">
        <f t="array" ref="L8601">_xlfn.IFS(I8601=0, 0, I8601&gt;34, 0, AND(I8601&gt;0, I8601&lt;35), VLOOKUP(I8601, $A$63:$C$96, 3))</f>
        <v>232</v>
      </c>
      <c r="M8601" s="5">
        <f t="shared" si="1213"/>
        <v>0</v>
      </c>
      <c r="N8601" s="5">
        <v>3222.0523243794405</v>
      </c>
      <c r="O8601" s="5">
        <f t="shared" si="1220"/>
        <v>2283.4601999999995</v>
      </c>
      <c r="P8601" s="5">
        <f t="shared" si="1221"/>
        <v>232</v>
      </c>
      <c r="Q8601" s="5">
        <f t="shared" si="1215"/>
        <v>0</v>
      </c>
      <c r="R8601" s="5">
        <f>IF(O8601&gt;(P8601+U8601),O8601-P8601-U8601, 0)</f>
        <v>0</v>
      </c>
      <c r="S8601" s="5">
        <f t="shared" si="1216"/>
        <v>0</v>
      </c>
      <c r="T8601" s="5">
        <f t="shared" si="1217"/>
        <v>0</v>
      </c>
      <c r="U8601" s="5">
        <f>IF(O8601&gt;P8601,IF(V8600*($B$6/100)&gt;=O8601-P8601,(O8601-P8601), V8600*($B$6/100)), 0)</f>
        <v>2051.4601999999995</v>
      </c>
      <c r="V8601" s="5">
        <f>V8600+(T8601*($B$5/100))-(U8601/($B$6/100))</f>
        <v>1136.6748105727161</v>
      </c>
      <c r="W8601" s="5">
        <f t="shared" si="1218"/>
        <v>28.4168702643179</v>
      </c>
    </row>
    <row r="8602" spans="4:23" x14ac:dyDescent="0.25">
      <c r="D8602">
        <f t="shared" si="1219"/>
        <v>8600</v>
      </c>
      <c r="E8602" s="3">
        <v>44189</v>
      </c>
      <c r="F8602" s="4">
        <v>0.29166666666666669</v>
      </c>
      <c r="G8602">
        <v>30</v>
      </c>
      <c r="H8602">
        <v>0</v>
      </c>
      <c r="I8602" s="5">
        <f t="shared" si="1214"/>
        <v>4</v>
      </c>
      <c r="J8602" s="22">
        <v>0</v>
      </c>
      <c r="K8602">
        <v>9.4920000000000006E-5</v>
      </c>
      <c r="L8602" s="5" cm="1">
        <f t="array" ref="L8602">_xlfn.IFS(I8602=0, 0, I8602&gt;34, 0, AND(I8602&gt;0, I8602&lt;35), VLOOKUP(I8602, $A$63:$C$96, 3))</f>
        <v>740</v>
      </c>
      <c r="M8602" s="5">
        <f t="shared" si="1213"/>
        <v>0</v>
      </c>
      <c r="N8602" s="5">
        <v>4468.3467600958083</v>
      </c>
      <c r="O8602" s="5">
        <f t="shared" si="1220"/>
        <v>2673.8964000000001</v>
      </c>
      <c r="P8602" s="5">
        <f t="shared" si="1221"/>
        <v>740</v>
      </c>
      <c r="Q8602" s="5">
        <f t="shared" si="1215"/>
        <v>0</v>
      </c>
      <c r="R8602" s="5">
        <f>IF(O8602&gt;(P8602+U8602),O8602-P8602-U8602, 0)</f>
        <v>1138.2240325990988</v>
      </c>
      <c r="S8602" s="5">
        <f t="shared" si="1216"/>
        <v>0</v>
      </c>
      <c r="T8602" s="5">
        <f t="shared" si="1217"/>
        <v>0</v>
      </c>
      <c r="U8602" s="5">
        <f>IF(O8602&gt;P8602,IF(V8601*($B$6/100)&gt;=O8602-P8602,(O8602-P8602), V8601*($B$6/100)), 0)</f>
        <v>795.67236740090118</v>
      </c>
      <c r="V8602" s="5">
        <f>V8601+(T8602*($B$5/100))-(U8602/($B$6/100))</f>
        <v>0</v>
      </c>
      <c r="W8602" s="5">
        <f t="shared" si="1218"/>
        <v>0</v>
      </c>
    </row>
    <row r="8603" spans="4:23" x14ac:dyDescent="0.25">
      <c r="D8603">
        <f t="shared" si="1219"/>
        <v>8601</v>
      </c>
      <c r="E8603" s="3">
        <v>44189</v>
      </c>
      <c r="F8603" s="4">
        <v>0.33333333333333331</v>
      </c>
      <c r="G8603">
        <v>30</v>
      </c>
      <c r="H8603">
        <v>0</v>
      </c>
      <c r="I8603" s="5">
        <f t="shared" si="1214"/>
        <v>4</v>
      </c>
      <c r="J8603" s="22">
        <v>0</v>
      </c>
      <c r="K8603">
        <v>1.2077E-4</v>
      </c>
      <c r="L8603" s="5" cm="1">
        <f t="array" ref="L8603">_xlfn.IFS(I8603=0, 0, I8603&gt;34, 0, AND(I8603&gt;0, I8603&lt;35), VLOOKUP(I8603, $A$63:$C$96, 3))</f>
        <v>740</v>
      </c>
      <c r="M8603" s="5">
        <f t="shared" si="1213"/>
        <v>0</v>
      </c>
      <c r="N8603" s="5">
        <v>5498.4126594879326</v>
      </c>
      <c r="O8603" s="5">
        <f t="shared" si="1220"/>
        <v>3402.0909000000001</v>
      </c>
      <c r="P8603" s="5">
        <f t="shared" si="1221"/>
        <v>740</v>
      </c>
      <c r="Q8603" s="5">
        <f t="shared" si="1215"/>
        <v>0</v>
      </c>
      <c r="R8603" s="5">
        <f>IF(O8603&gt;(P8603+U8603),O8603-P8603-U8603, 0)</f>
        <v>2662.0909000000001</v>
      </c>
      <c r="S8603" s="5">
        <f t="shared" si="1216"/>
        <v>0</v>
      </c>
      <c r="T8603" s="5">
        <f t="shared" si="1217"/>
        <v>0</v>
      </c>
      <c r="U8603" s="5">
        <f>IF(O8603&gt;P8603,IF(V8602*($B$6/100)&gt;=O8603-P8603,(O8603-P8603), V8602*($B$6/100)), 0)</f>
        <v>0</v>
      </c>
      <c r="V8603" s="5">
        <f>V8602+(T8603*($B$5/100))-(U8603/($B$6/100))</f>
        <v>0</v>
      </c>
      <c r="W8603" s="5">
        <f t="shared" si="1218"/>
        <v>0</v>
      </c>
    </row>
    <row r="8604" spans="4:23" x14ac:dyDescent="0.25">
      <c r="D8604">
        <f t="shared" si="1219"/>
        <v>8602</v>
      </c>
      <c r="E8604" s="3">
        <v>44189</v>
      </c>
      <c r="F8604" s="4">
        <v>0.375</v>
      </c>
      <c r="G8604">
        <v>40</v>
      </c>
      <c r="H8604">
        <v>0</v>
      </c>
      <c r="I8604" s="5">
        <f t="shared" si="1214"/>
        <v>6</v>
      </c>
      <c r="J8604" s="22">
        <v>1.9795806258444149E-5</v>
      </c>
      <c r="K8604">
        <v>1.3997E-4</v>
      </c>
      <c r="L8604" s="5" cm="1">
        <f t="array" ref="L8604">_xlfn.IFS(I8604=0, 0, I8604&gt;34, 0, AND(I8604&gt;0, I8604&lt;35), VLOOKUP(I8604, $A$63:$C$96, 3))</f>
        <v>2980</v>
      </c>
      <c r="M8604" s="5">
        <f t="shared" si="1213"/>
        <v>94.030079727609717</v>
      </c>
      <c r="N8604" s="5">
        <v>6283.9305330750358</v>
      </c>
      <c r="O8604" s="5">
        <f t="shared" si="1220"/>
        <v>3942.9549000000002</v>
      </c>
      <c r="P8604" s="5">
        <f t="shared" si="1221"/>
        <v>3074.0300797276095</v>
      </c>
      <c r="Q8604" s="5">
        <f t="shared" si="1215"/>
        <v>0</v>
      </c>
      <c r="R8604" s="5">
        <f>IF(O8604&gt;(P8604+U8604),O8604-P8604-U8604, 0)</f>
        <v>868.92482027239066</v>
      </c>
      <c r="S8604" s="5">
        <f t="shared" si="1216"/>
        <v>0</v>
      </c>
      <c r="T8604" s="5">
        <f t="shared" si="1217"/>
        <v>0</v>
      </c>
      <c r="U8604" s="5">
        <f>IF(O8604&gt;P8604,IF(V8603*($B$6/100)&gt;=O8604-P8604,(O8604-P8604), V8603*($B$6/100)), 0)</f>
        <v>0</v>
      </c>
      <c r="V8604" s="5">
        <f>V8603+(T8604*($B$5/100))-(U8604/($B$6/100))</f>
        <v>0</v>
      </c>
      <c r="W8604" s="5">
        <f t="shared" si="1218"/>
        <v>0</v>
      </c>
    </row>
    <row r="8605" spans="4:23" x14ac:dyDescent="0.25">
      <c r="D8605">
        <f t="shared" si="1219"/>
        <v>8603</v>
      </c>
      <c r="E8605" s="3">
        <v>44189</v>
      </c>
      <c r="F8605" s="4">
        <v>0.41666666666666669</v>
      </c>
      <c r="G8605">
        <v>40</v>
      </c>
      <c r="H8605">
        <v>0</v>
      </c>
      <c r="I8605" s="5">
        <f t="shared" si="1214"/>
        <v>6</v>
      </c>
      <c r="J8605" s="22">
        <v>3.2168185169971744E-5</v>
      </c>
      <c r="K8605">
        <v>1.5202999999999999E-4</v>
      </c>
      <c r="L8605" s="5" cm="1">
        <f t="array" ref="L8605">_xlfn.IFS(I8605=0, 0, I8605&gt;34, 0, AND(I8605&gt;0, I8605&lt;35), VLOOKUP(I8605, $A$63:$C$96, 3))</f>
        <v>2980</v>
      </c>
      <c r="M8605" s="5">
        <f t="shared" si="1213"/>
        <v>152.79887955736578</v>
      </c>
      <c r="N8605" s="5">
        <v>6598.462158961509</v>
      </c>
      <c r="O8605" s="5">
        <f t="shared" si="1220"/>
        <v>4282.6850999999997</v>
      </c>
      <c r="P8605" s="5">
        <f t="shared" si="1221"/>
        <v>3132.7988795573656</v>
      </c>
      <c r="Q8605" s="5">
        <f t="shared" si="1215"/>
        <v>0</v>
      </c>
      <c r="R8605" s="5">
        <f>IF(O8605&gt;(P8605+U8605),O8605-P8605-U8605, 0)</f>
        <v>1149.8862204426341</v>
      </c>
      <c r="S8605" s="5">
        <f t="shared" si="1216"/>
        <v>0</v>
      </c>
      <c r="T8605" s="5">
        <f t="shared" si="1217"/>
        <v>0</v>
      </c>
      <c r="U8605" s="5">
        <f>IF(O8605&gt;P8605,IF(V8604*($B$6/100)&gt;=O8605-P8605,(O8605-P8605), V8604*($B$6/100)), 0)</f>
        <v>0</v>
      </c>
      <c r="V8605" s="5">
        <f>V8604+(T8605*($B$5/100))-(U8605/($B$6/100))</f>
        <v>0</v>
      </c>
      <c r="W8605" s="5">
        <f t="shared" si="1218"/>
        <v>0</v>
      </c>
    </row>
    <row r="8606" spans="4:23" x14ac:dyDescent="0.25">
      <c r="D8606">
        <f t="shared" si="1219"/>
        <v>8604</v>
      </c>
      <c r="E8606" s="3">
        <v>44189</v>
      </c>
      <c r="F8606" s="4">
        <v>0.45833333333333331</v>
      </c>
      <c r="G8606">
        <v>40</v>
      </c>
      <c r="H8606">
        <v>0</v>
      </c>
      <c r="I8606" s="5">
        <f t="shared" si="1214"/>
        <v>6</v>
      </c>
      <c r="J8606" s="22">
        <v>5.4438467210721408E-5</v>
      </c>
      <c r="K8606">
        <v>1.4772E-4</v>
      </c>
      <c r="L8606" s="5" cm="1">
        <f t="array" ref="L8606">_xlfn.IFS(I8606=0, 0, I8606&gt;34, 0, AND(I8606&gt;0, I8606&lt;35), VLOOKUP(I8606, $A$63:$C$96, 3))</f>
        <v>2980</v>
      </c>
      <c r="M8606" s="5">
        <f t="shared" si="1213"/>
        <v>258.58271925092669</v>
      </c>
      <c r="N8606" s="5">
        <v>6219.7603599097984</v>
      </c>
      <c r="O8606" s="5">
        <f t="shared" si="1220"/>
        <v>4161.2723999999998</v>
      </c>
      <c r="P8606" s="5">
        <f t="shared" si="1221"/>
        <v>3238.5827192509269</v>
      </c>
      <c r="Q8606" s="5">
        <f t="shared" si="1215"/>
        <v>0</v>
      </c>
      <c r="R8606" s="5">
        <f>IF(O8606&gt;(P8606+U8606),O8606-P8606-U8606, 0)</f>
        <v>922.68968074907298</v>
      </c>
      <c r="S8606" s="5">
        <f t="shared" si="1216"/>
        <v>0</v>
      </c>
      <c r="T8606" s="5">
        <f t="shared" si="1217"/>
        <v>0</v>
      </c>
      <c r="U8606" s="5">
        <f>IF(O8606&gt;P8606,IF(V8605*($B$6/100)&gt;=O8606-P8606,(O8606-P8606), V8605*($B$6/100)), 0)</f>
        <v>0</v>
      </c>
      <c r="V8606" s="5">
        <f>V8605+(T8606*($B$5/100))-(U8606/($B$6/100))</f>
        <v>0</v>
      </c>
      <c r="W8606" s="5">
        <f t="shared" si="1218"/>
        <v>0</v>
      </c>
    </row>
    <row r="8607" spans="4:23" x14ac:dyDescent="0.25">
      <c r="D8607">
        <f t="shared" si="1219"/>
        <v>8605</v>
      </c>
      <c r="E8607" s="3">
        <v>44189</v>
      </c>
      <c r="F8607" s="4">
        <v>0.5</v>
      </c>
      <c r="G8607">
        <v>40</v>
      </c>
      <c r="H8607">
        <v>0</v>
      </c>
      <c r="I8607" s="5">
        <f t="shared" si="1214"/>
        <v>6</v>
      </c>
      <c r="J8607" s="22">
        <v>9.6504555509915218E-5</v>
      </c>
      <c r="K8607">
        <v>1.3961000000000003E-4</v>
      </c>
      <c r="L8607" s="5" cm="1">
        <f t="array" ref="L8607">_xlfn.IFS(I8607=0, 0, I8607&gt;34, 0, AND(I8607&gt;0, I8607&lt;35), VLOOKUP(I8607, $A$63:$C$96, 3))</f>
        <v>2980</v>
      </c>
      <c r="M8607" s="5">
        <f t="shared" si="1213"/>
        <v>458.39663867209731</v>
      </c>
      <c r="N8607" s="5">
        <v>5980.5214642740839</v>
      </c>
      <c r="O8607" s="5">
        <f t="shared" si="1220"/>
        <v>3932.8137000000011</v>
      </c>
      <c r="P8607" s="5">
        <f t="shared" si="1221"/>
        <v>3438.3966386720972</v>
      </c>
      <c r="Q8607" s="5">
        <f t="shared" si="1215"/>
        <v>0</v>
      </c>
      <c r="R8607" s="5">
        <f>IF(O8607&gt;(P8607+U8607),O8607-P8607-U8607, 0)</f>
        <v>494.41706132790387</v>
      </c>
      <c r="S8607" s="5">
        <f t="shared" si="1216"/>
        <v>0</v>
      </c>
      <c r="T8607" s="5">
        <f t="shared" si="1217"/>
        <v>0</v>
      </c>
      <c r="U8607" s="5">
        <f>IF(O8607&gt;P8607,IF(V8606*($B$6/100)&gt;=O8607-P8607,(O8607-P8607), V8606*($B$6/100)), 0)</f>
        <v>0</v>
      </c>
      <c r="V8607" s="5">
        <f>V8606+(T8607*($B$5/100))-(U8607/($B$6/100))</f>
        <v>0</v>
      </c>
      <c r="W8607" s="5">
        <f t="shared" si="1218"/>
        <v>0</v>
      </c>
    </row>
    <row r="8608" spans="4:23" x14ac:dyDescent="0.25">
      <c r="D8608">
        <f t="shared" si="1219"/>
        <v>8606</v>
      </c>
      <c r="E8608" s="3">
        <v>44189</v>
      </c>
      <c r="F8608" s="4">
        <v>0.54166666666666663</v>
      </c>
      <c r="G8608">
        <v>40</v>
      </c>
      <c r="H8608">
        <v>0</v>
      </c>
      <c r="I8608" s="5">
        <f t="shared" si="1214"/>
        <v>6</v>
      </c>
      <c r="J8608" s="22">
        <v>8.4132176598387633E-5</v>
      </c>
      <c r="K8608">
        <v>1.4091E-4</v>
      </c>
      <c r="L8608" s="5" cm="1">
        <f t="array" ref="L8608">_xlfn.IFS(I8608=0, 0, I8608&gt;34, 0, AND(I8608&gt;0, I8608&lt;35), VLOOKUP(I8608, $A$63:$C$96, 3))</f>
        <v>2980</v>
      </c>
      <c r="M8608" s="5">
        <f t="shared" si="1213"/>
        <v>399.62783884234125</v>
      </c>
      <c r="N8608" s="5">
        <v>5557.2607495506818</v>
      </c>
      <c r="O8608" s="5">
        <f t="shared" si="1220"/>
        <v>3969.4347000000002</v>
      </c>
      <c r="P8608" s="5">
        <f t="shared" si="1221"/>
        <v>3379.6278388423411</v>
      </c>
      <c r="Q8608" s="5">
        <f t="shared" si="1215"/>
        <v>0</v>
      </c>
      <c r="R8608" s="5">
        <f>IF(O8608&gt;(P8608+U8608),O8608-P8608-U8608, 0)</f>
        <v>589.80686115765911</v>
      </c>
      <c r="S8608" s="5">
        <f t="shared" si="1216"/>
        <v>0</v>
      </c>
      <c r="T8608" s="5">
        <f t="shared" si="1217"/>
        <v>0</v>
      </c>
      <c r="U8608" s="5">
        <f>IF(O8608&gt;P8608,IF(V8607*($B$6/100)&gt;=O8608-P8608,(O8608-P8608), V8607*($B$6/100)), 0)</f>
        <v>0</v>
      </c>
      <c r="V8608" s="5">
        <f>V8607+(T8608*($B$5/100))-(U8608/($B$6/100))</f>
        <v>0</v>
      </c>
      <c r="W8608" s="5">
        <f t="shared" si="1218"/>
        <v>0</v>
      </c>
    </row>
    <row r="8609" spans="4:23" x14ac:dyDescent="0.25">
      <c r="D8609">
        <f t="shared" si="1219"/>
        <v>8607</v>
      </c>
      <c r="E8609" s="3">
        <v>44189</v>
      </c>
      <c r="F8609" s="4">
        <v>0.58333333333333337</v>
      </c>
      <c r="G8609">
        <v>40</v>
      </c>
      <c r="H8609">
        <v>7</v>
      </c>
      <c r="I8609" s="5">
        <f t="shared" si="1214"/>
        <v>6</v>
      </c>
      <c r="J8609" s="22">
        <v>8.6606652380693145E-5</v>
      </c>
      <c r="K8609">
        <v>1.3939000000000001E-4</v>
      </c>
      <c r="L8609" s="5" cm="1">
        <f t="array" ref="L8609">_xlfn.IFS(I8609=0, 0, I8609&gt;34, 0, AND(I8609&gt;0, I8609&lt;35), VLOOKUP(I8609, $A$63:$C$96, 3))</f>
        <v>2980</v>
      </c>
      <c r="M8609" s="5">
        <f t="shared" si="1213"/>
        <v>411.38159880829244</v>
      </c>
      <c r="N8609" s="5">
        <v>5436.6394500540064</v>
      </c>
      <c r="O8609" s="5">
        <f t="shared" si="1220"/>
        <v>3926.6163000000001</v>
      </c>
      <c r="P8609" s="5">
        <f t="shared" si="1221"/>
        <v>3391.3815988082924</v>
      </c>
      <c r="Q8609" s="5">
        <f t="shared" si="1215"/>
        <v>0</v>
      </c>
      <c r="R8609" s="5">
        <f>IF(O8609&gt;(P8609+U8609),O8609-P8609-U8609, 0)</f>
        <v>535.2347011917077</v>
      </c>
      <c r="S8609" s="5">
        <f t="shared" si="1216"/>
        <v>0</v>
      </c>
      <c r="T8609" s="5">
        <f t="shared" si="1217"/>
        <v>0</v>
      </c>
      <c r="U8609" s="5">
        <f>IF(O8609&gt;P8609,IF(V8608*($B$6/100)&gt;=O8609-P8609,(O8609-P8609), V8608*($B$6/100)), 0)</f>
        <v>0</v>
      </c>
      <c r="V8609" s="5">
        <f>V8608+(T8609*($B$5/100))-(U8609/($B$6/100))</f>
        <v>0</v>
      </c>
      <c r="W8609" s="5">
        <f t="shared" si="1218"/>
        <v>0</v>
      </c>
    </row>
    <row r="8610" spans="4:23" x14ac:dyDescent="0.25">
      <c r="D8610">
        <f t="shared" si="1219"/>
        <v>8608</v>
      </c>
      <c r="E8610" s="3">
        <v>44189</v>
      </c>
      <c r="F8610" s="4">
        <v>0.625</v>
      </c>
      <c r="G8610">
        <v>40</v>
      </c>
      <c r="H8610">
        <v>5</v>
      </c>
      <c r="I8610" s="5">
        <f t="shared" si="1214"/>
        <v>6</v>
      </c>
      <c r="J8610" s="22">
        <v>3.9591612516888298E-5</v>
      </c>
      <c r="K8610">
        <v>1.3964000000000001E-4</v>
      </c>
      <c r="L8610" s="5" cm="1">
        <f t="array" ref="L8610">_xlfn.IFS(I8610=0, 0, I8610&gt;34, 0, AND(I8610&gt;0, I8610&lt;35), VLOOKUP(I8610, $A$63:$C$96, 3))</f>
        <v>2980</v>
      </c>
      <c r="M8610" s="5">
        <f t="shared" si="1213"/>
        <v>188.06015945521943</v>
      </c>
      <c r="N8610" s="5">
        <v>5188.9220130634321</v>
      </c>
      <c r="O8610" s="5">
        <f t="shared" si="1220"/>
        <v>3933.6588000000002</v>
      </c>
      <c r="P8610" s="5">
        <f t="shared" si="1221"/>
        <v>3168.0601594552195</v>
      </c>
      <c r="Q8610" s="5">
        <f t="shared" si="1215"/>
        <v>0</v>
      </c>
      <c r="R8610" s="5">
        <f>IF(O8610&gt;(P8610+U8610),O8610-P8610-U8610, 0)</f>
        <v>765.59864054478066</v>
      </c>
      <c r="S8610" s="5">
        <f t="shared" si="1216"/>
        <v>0</v>
      </c>
      <c r="T8610" s="5">
        <f t="shared" si="1217"/>
        <v>0</v>
      </c>
      <c r="U8610" s="5">
        <f>IF(O8610&gt;P8610,IF(V8609*($B$6/100)&gt;=O8610-P8610,(O8610-P8610), V8609*($B$6/100)), 0)</f>
        <v>0</v>
      </c>
      <c r="V8610" s="5">
        <f>V8609+(T8610*($B$5/100))-(U8610/($B$6/100))</f>
        <v>0</v>
      </c>
      <c r="W8610" s="5">
        <f t="shared" si="1218"/>
        <v>0</v>
      </c>
    </row>
    <row r="8611" spans="4:23" x14ac:dyDescent="0.25">
      <c r="D8611">
        <f t="shared" si="1219"/>
        <v>8609</v>
      </c>
      <c r="E8611" s="3">
        <v>44189</v>
      </c>
      <c r="F8611" s="4">
        <v>0.66666666666666663</v>
      </c>
      <c r="G8611">
        <v>50</v>
      </c>
      <c r="H8611">
        <v>0</v>
      </c>
      <c r="I8611" s="5">
        <f t="shared" si="1214"/>
        <v>7</v>
      </c>
      <c r="J8611" s="22">
        <v>2.4744757823055187E-6</v>
      </c>
      <c r="K8611">
        <v>1.4896000000000001E-4</v>
      </c>
      <c r="L8611" s="5" cm="1">
        <f t="array" ref="L8611">_xlfn.IFS(I8611=0, 0, I8611&gt;34, 0, AND(I8611&gt;0, I8611&lt;35), VLOOKUP(I8611, $A$63:$C$96, 3))</f>
        <v>4800</v>
      </c>
      <c r="M8611" s="5">
        <f t="shared" si="1213"/>
        <v>11.753759965951215</v>
      </c>
      <c r="N8611" s="5">
        <v>4943.0893275318695</v>
      </c>
      <c r="O8611" s="5">
        <f t="shared" si="1220"/>
        <v>4196.2031999999999</v>
      </c>
      <c r="P8611" s="5">
        <f t="shared" si="1221"/>
        <v>4196.2031999999999</v>
      </c>
      <c r="Q8611" s="5">
        <f t="shared" si="1215"/>
        <v>487.20077413479089</v>
      </c>
      <c r="R8611" s="5">
        <f>IF(O8611&gt;(P8611+U8611),O8611-P8611-U8611, 0)</f>
        <v>0</v>
      </c>
      <c r="S8611" s="5">
        <f t="shared" si="1216"/>
        <v>128.34978583116003</v>
      </c>
      <c r="T8611" s="5">
        <f t="shared" si="1217"/>
        <v>487.20077413479089</v>
      </c>
      <c r="U8611" s="5">
        <f>IF(O8611&gt;P8611,IF(V8610*($B$6/100)&gt;=O8611-P8611,(O8611-P8611), V8610*($B$6/100)), 0)</f>
        <v>0</v>
      </c>
      <c r="V8611" s="5">
        <f>V8610+(T8611*($B$5/100))-(U8611/($B$6/100))</f>
        <v>341.04054189435362</v>
      </c>
      <c r="W8611" s="5">
        <f t="shared" si="1218"/>
        <v>8.5260135473588399</v>
      </c>
    </row>
    <row r="8612" spans="4:23" x14ac:dyDescent="0.25">
      <c r="D8612">
        <f t="shared" si="1219"/>
        <v>8610</v>
      </c>
      <c r="E8612" s="3">
        <v>44189</v>
      </c>
      <c r="F8612" s="4">
        <v>0.70833333333333337</v>
      </c>
      <c r="G8612">
        <v>40</v>
      </c>
      <c r="H8612">
        <v>0</v>
      </c>
      <c r="I8612" s="5">
        <f t="shared" si="1214"/>
        <v>6</v>
      </c>
      <c r="J8612" s="22">
        <v>0</v>
      </c>
      <c r="K8612">
        <v>1.8454999999999999E-4</v>
      </c>
      <c r="L8612" s="5" cm="1">
        <f t="array" ref="L8612">_xlfn.IFS(I8612=0, 0, I8612&gt;34, 0, AND(I8612&gt;0, I8612&lt;35), VLOOKUP(I8612, $A$63:$C$96, 3))</f>
        <v>2980</v>
      </c>
      <c r="M8612" s="5">
        <f t="shared" si="1213"/>
        <v>0</v>
      </c>
      <c r="N8612" s="5">
        <v>5865.1792165118068</v>
      </c>
      <c r="O8612" s="5">
        <f t="shared" si="1220"/>
        <v>5198.7734999999993</v>
      </c>
      <c r="P8612" s="5">
        <f t="shared" si="1221"/>
        <v>2980</v>
      </c>
      <c r="Q8612" s="5">
        <f t="shared" si="1215"/>
        <v>0</v>
      </c>
      <c r="R8612" s="5">
        <f>IF(O8612&gt;(P8612+U8612),O8612-P8612-U8612, 0)</f>
        <v>1980.0451206739517</v>
      </c>
      <c r="S8612" s="5">
        <f t="shared" si="1216"/>
        <v>0</v>
      </c>
      <c r="T8612" s="5">
        <f t="shared" si="1217"/>
        <v>0</v>
      </c>
      <c r="U8612" s="5">
        <f>IF(O8612&gt;P8612,IF(V8611*($B$6/100)&gt;=O8612-P8612,(O8612-P8612), V8611*($B$6/100)), 0)</f>
        <v>238.72837932604753</v>
      </c>
      <c r="V8612" s="5">
        <f>V8611+(T8612*($B$5/100))-(U8612/($B$6/100))</f>
        <v>0</v>
      </c>
      <c r="W8612" s="5">
        <f t="shared" si="1218"/>
        <v>0</v>
      </c>
    </row>
    <row r="8613" spans="4:23" x14ac:dyDescent="0.25">
      <c r="D8613">
        <f t="shared" si="1219"/>
        <v>8611</v>
      </c>
      <c r="E8613" s="3">
        <v>44189</v>
      </c>
      <c r="F8613" s="4">
        <v>0.75</v>
      </c>
      <c r="G8613">
        <v>50</v>
      </c>
      <c r="H8613">
        <v>0</v>
      </c>
      <c r="I8613" s="5">
        <f t="shared" si="1214"/>
        <v>7</v>
      </c>
      <c r="J8613" s="22">
        <v>0</v>
      </c>
      <c r="K8613">
        <v>2.4478E-4</v>
      </c>
      <c r="L8613" s="5" cm="1">
        <f t="array" ref="L8613">_xlfn.IFS(I8613=0, 0, I8613&gt;34, 0, AND(I8613&gt;0, I8613&lt;35), VLOOKUP(I8613, $A$63:$C$96, 3))</f>
        <v>4800</v>
      </c>
      <c r="M8613" s="5">
        <f t="shared" si="1213"/>
        <v>0</v>
      </c>
      <c r="N8613" s="5">
        <v>5937.294847493109</v>
      </c>
      <c r="O8613" s="5">
        <f t="shared" si="1220"/>
        <v>6895.4525999999996</v>
      </c>
      <c r="P8613" s="5">
        <f t="shared" si="1221"/>
        <v>4800</v>
      </c>
      <c r="Q8613" s="5">
        <f t="shared" si="1215"/>
        <v>0</v>
      </c>
      <c r="R8613" s="5">
        <f>IF(O8613&gt;(P8613+U8613),O8613-P8613-U8613, 0)</f>
        <v>2095.4525999999996</v>
      </c>
      <c r="S8613" s="5">
        <f t="shared" si="1216"/>
        <v>0</v>
      </c>
      <c r="T8613" s="5">
        <f t="shared" si="1217"/>
        <v>0</v>
      </c>
      <c r="U8613" s="5">
        <f>IF(O8613&gt;P8613,IF(V8612*($B$6/100)&gt;=O8613-P8613,(O8613-P8613), V8612*($B$6/100)), 0)</f>
        <v>0</v>
      </c>
      <c r="V8613" s="5">
        <f>V8612+(T8613*($B$5/100))-(U8613/($B$6/100))</f>
        <v>0</v>
      </c>
      <c r="W8613" s="5">
        <f t="shared" si="1218"/>
        <v>0</v>
      </c>
    </row>
    <row r="8614" spans="4:23" x14ac:dyDescent="0.25">
      <c r="D8614">
        <f t="shared" si="1219"/>
        <v>8612</v>
      </c>
      <c r="E8614" s="3">
        <v>44189</v>
      </c>
      <c r="F8614" s="4">
        <v>0.79166666666666663</v>
      </c>
      <c r="G8614">
        <v>50</v>
      </c>
      <c r="H8614">
        <v>0</v>
      </c>
      <c r="I8614" s="5">
        <f t="shared" si="1214"/>
        <v>7</v>
      </c>
      <c r="J8614" s="22">
        <v>0</v>
      </c>
      <c r="K8614">
        <v>2.4636000000000005E-4</v>
      </c>
      <c r="L8614" s="5" cm="1">
        <f t="array" ref="L8614">_xlfn.IFS(I8614=0, 0, I8614&gt;34, 0, AND(I8614&gt;0, I8614&lt;35), VLOOKUP(I8614, $A$63:$C$96, 3))</f>
        <v>4800</v>
      </c>
      <c r="M8614" s="5">
        <f t="shared" si="1213"/>
        <v>0</v>
      </c>
      <c r="N8614" s="5">
        <v>5654.2703569029436</v>
      </c>
      <c r="O8614" s="5">
        <f t="shared" si="1220"/>
        <v>6939.9612000000016</v>
      </c>
      <c r="P8614" s="5">
        <f t="shared" si="1221"/>
        <v>4800</v>
      </c>
      <c r="Q8614" s="5">
        <f t="shared" si="1215"/>
        <v>0</v>
      </c>
      <c r="R8614" s="5">
        <f>IF(O8614&gt;(P8614+U8614),O8614-P8614-U8614, 0)</f>
        <v>2139.9612000000016</v>
      </c>
      <c r="S8614" s="5">
        <f t="shared" si="1216"/>
        <v>0</v>
      </c>
      <c r="T8614" s="5">
        <f t="shared" si="1217"/>
        <v>0</v>
      </c>
      <c r="U8614" s="5">
        <f>IF(O8614&gt;P8614,IF(V8613*($B$6/100)&gt;=O8614-P8614,(O8614-P8614), V8613*($B$6/100)), 0)</f>
        <v>0</v>
      </c>
      <c r="V8614" s="5">
        <f>V8613+(T8614*($B$5/100))-(U8614/($B$6/100))</f>
        <v>0</v>
      </c>
      <c r="W8614" s="5">
        <f t="shared" si="1218"/>
        <v>0</v>
      </c>
    </row>
    <row r="8615" spans="4:23" x14ac:dyDescent="0.25">
      <c r="D8615">
        <f t="shared" si="1219"/>
        <v>8613</v>
      </c>
      <c r="E8615" s="3">
        <v>44189</v>
      </c>
      <c r="F8615" s="4">
        <v>0.83333333333333337</v>
      </c>
      <c r="G8615">
        <v>50</v>
      </c>
      <c r="H8615">
        <v>0</v>
      </c>
      <c r="I8615" s="5">
        <f t="shared" si="1214"/>
        <v>7</v>
      </c>
      <c r="J8615" s="22">
        <v>0</v>
      </c>
      <c r="K8615">
        <v>2.3191999999999999E-4</v>
      </c>
      <c r="L8615" s="5" cm="1">
        <f t="array" ref="L8615">_xlfn.IFS(I8615=0, 0, I8615&gt;34, 0, AND(I8615&gt;0, I8615&lt;35), VLOOKUP(I8615, $A$63:$C$96, 3))</f>
        <v>4800</v>
      </c>
      <c r="M8615" s="5">
        <f t="shared" si="1213"/>
        <v>0</v>
      </c>
      <c r="N8615" s="5">
        <v>5547.0708120779655</v>
      </c>
      <c r="O8615" s="5">
        <f t="shared" si="1220"/>
        <v>6533.1863999999996</v>
      </c>
      <c r="P8615" s="5">
        <f t="shared" si="1221"/>
        <v>4800</v>
      </c>
      <c r="Q8615" s="5">
        <f t="shared" si="1215"/>
        <v>0</v>
      </c>
      <c r="R8615" s="5">
        <f>IF(O8615&gt;(P8615+U8615),O8615-P8615-U8615, 0)</f>
        <v>1733.1863999999996</v>
      </c>
      <c r="S8615" s="5">
        <f t="shared" si="1216"/>
        <v>0</v>
      </c>
      <c r="T8615" s="5">
        <f t="shared" si="1217"/>
        <v>0</v>
      </c>
      <c r="U8615" s="5">
        <f>IF(O8615&gt;P8615,IF(V8614*($B$6/100)&gt;=O8615-P8615,(O8615-P8615), V8614*($B$6/100)), 0)</f>
        <v>0</v>
      </c>
      <c r="V8615" s="5">
        <f>V8614+(T8615*($B$5/100))-(U8615/($B$6/100))</f>
        <v>0</v>
      </c>
      <c r="W8615" s="5">
        <f t="shared" si="1218"/>
        <v>0</v>
      </c>
    </row>
    <row r="8616" spans="4:23" x14ac:dyDescent="0.25">
      <c r="D8616">
        <f t="shared" si="1219"/>
        <v>8614</v>
      </c>
      <c r="E8616" s="3">
        <v>44189</v>
      </c>
      <c r="F8616" s="4">
        <v>0.875</v>
      </c>
      <c r="G8616">
        <v>30</v>
      </c>
      <c r="H8616">
        <v>0</v>
      </c>
      <c r="I8616" s="5">
        <f t="shared" si="1214"/>
        <v>4</v>
      </c>
      <c r="J8616" s="22">
        <v>0</v>
      </c>
      <c r="K8616">
        <v>2.1991E-4</v>
      </c>
      <c r="L8616" s="5" cm="1">
        <f t="array" ref="L8616">_xlfn.IFS(I8616=0, 0, I8616&gt;34, 0, AND(I8616&gt;0, I8616&lt;35), VLOOKUP(I8616, $A$63:$C$96, 3))</f>
        <v>740</v>
      </c>
      <c r="M8616" s="5">
        <f t="shared" si="1213"/>
        <v>0</v>
      </c>
      <c r="N8616" s="5">
        <v>5129.1119634358283</v>
      </c>
      <c r="O8616" s="5">
        <f t="shared" si="1220"/>
        <v>6194.8647000000001</v>
      </c>
      <c r="P8616" s="5">
        <f t="shared" si="1221"/>
        <v>740</v>
      </c>
      <c r="Q8616" s="5">
        <f t="shared" si="1215"/>
        <v>0</v>
      </c>
      <c r="R8616" s="5">
        <f>IF(O8616&gt;(P8616+U8616),O8616-P8616-U8616, 0)</f>
        <v>5454.8647000000001</v>
      </c>
      <c r="S8616" s="5">
        <f t="shared" si="1216"/>
        <v>0</v>
      </c>
      <c r="T8616" s="5">
        <f t="shared" si="1217"/>
        <v>0</v>
      </c>
      <c r="U8616" s="5">
        <f>IF(O8616&gt;P8616,IF(V8615*($B$6/100)&gt;=O8616-P8616,(O8616-P8616), V8615*($B$6/100)), 0)</f>
        <v>0</v>
      </c>
      <c r="V8616" s="5">
        <f>V8615+(T8616*($B$5/100))-(U8616/($B$6/100))</f>
        <v>0</v>
      </c>
      <c r="W8616" s="5">
        <f t="shared" si="1218"/>
        <v>0</v>
      </c>
    </row>
    <row r="8617" spans="4:23" x14ac:dyDescent="0.25">
      <c r="D8617">
        <f t="shared" si="1219"/>
        <v>8615</v>
      </c>
      <c r="E8617" s="3">
        <v>44189</v>
      </c>
      <c r="F8617" s="4">
        <v>0.91666666666666663</v>
      </c>
      <c r="G8617">
        <v>40</v>
      </c>
      <c r="H8617">
        <v>0</v>
      </c>
      <c r="I8617" s="5">
        <f t="shared" si="1214"/>
        <v>6</v>
      </c>
      <c r="J8617" s="22">
        <v>0</v>
      </c>
      <c r="K8617">
        <v>2.1432999999999999E-4</v>
      </c>
      <c r="L8617" s="5" cm="1">
        <f t="array" ref="L8617">_xlfn.IFS(I8617=0, 0, I8617&gt;34, 0, AND(I8617&gt;0, I8617&lt;35), VLOOKUP(I8617, $A$63:$C$96, 3))</f>
        <v>2980</v>
      </c>
      <c r="M8617" s="5">
        <f t="shared" si="1213"/>
        <v>0</v>
      </c>
      <c r="N8617" s="5">
        <v>4707.4164420718007</v>
      </c>
      <c r="O8617" s="5">
        <f t="shared" si="1220"/>
        <v>6037.6760999999997</v>
      </c>
      <c r="P8617" s="5">
        <f t="shared" si="1221"/>
        <v>2980</v>
      </c>
      <c r="Q8617" s="5">
        <f t="shared" si="1215"/>
        <v>0</v>
      </c>
      <c r="R8617" s="5">
        <f>IF(O8617&gt;(P8617+U8617),O8617-P8617-U8617, 0)</f>
        <v>3057.6760999999997</v>
      </c>
      <c r="S8617" s="5">
        <f t="shared" si="1216"/>
        <v>0</v>
      </c>
      <c r="T8617" s="5">
        <f t="shared" si="1217"/>
        <v>0</v>
      </c>
      <c r="U8617" s="5">
        <f>IF(O8617&gt;P8617,IF(V8616*($B$6/100)&gt;=O8617-P8617,(O8617-P8617), V8616*($B$6/100)), 0)</f>
        <v>0</v>
      </c>
      <c r="V8617" s="5">
        <f>V8616+(T8617*($B$5/100))-(U8617/($B$6/100))</f>
        <v>0</v>
      </c>
      <c r="W8617" s="5">
        <f t="shared" si="1218"/>
        <v>0</v>
      </c>
    </row>
    <row r="8618" spans="4:23" x14ac:dyDescent="0.25">
      <c r="D8618">
        <f t="shared" si="1219"/>
        <v>8616</v>
      </c>
      <c r="E8618" s="3">
        <v>44189</v>
      </c>
      <c r="F8618" s="4">
        <v>0.95833333333333337</v>
      </c>
      <c r="G8618">
        <v>40</v>
      </c>
      <c r="H8618">
        <v>0</v>
      </c>
      <c r="I8618" s="5">
        <f t="shared" si="1214"/>
        <v>6</v>
      </c>
      <c r="J8618" s="22">
        <v>0</v>
      </c>
      <c r="K8618">
        <v>1.9128E-4</v>
      </c>
      <c r="L8618" s="5" cm="1">
        <f t="array" ref="L8618">_xlfn.IFS(I8618=0, 0, I8618&gt;34, 0, AND(I8618&gt;0, I8618&lt;35), VLOOKUP(I8618, $A$63:$C$96, 3))</f>
        <v>2980</v>
      </c>
      <c r="M8618" s="5">
        <f t="shared" si="1213"/>
        <v>0</v>
      </c>
      <c r="N8618" s="5">
        <v>4107.8533004686233</v>
      </c>
      <c r="O8618" s="5">
        <f t="shared" si="1220"/>
        <v>5388.3576000000003</v>
      </c>
      <c r="P8618" s="5">
        <f t="shared" si="1221"/>
        <v>2980</v>
      </c>
      <c r="Q8618" s="5">
        <f t="shared" si="1215"/>
        <v>0</v>
      </c>
      <c r="R8618" s="5">
        <f>IF(O8618&gt;(P8618+U8618),O8618-P8618-U8618, 0)</f>
        <v>2408.3576000000003</v>
      </c>
      <c r="S8618" s="5">
        <f t="shared" si="1216"/>
        <v>0</v>
      </c>
      <c r="T8618" s="5">
        <f t="shared" si="1217"/>
        <v>0</v>
      </c>
      <c r="U8618" s="5">
        <f>IF(O8618&gt;P8618,IF(V8617*($B$6/100)&gt;=O8618-P8618,(O8618-P8618), V8617*($B$6/100)), 0)</f>
        <v>0</v>
      </c>
      <c r="V8618" s="5">
        <f>V8617+(T8618*($B$5/100))-(U8618/($B$6/100))</f>
        <v>0</v>
      </c>
      <c r="W8618" s="5">
        <f t="shared" si="1218"/>
        <v>0</v>
      </c>
    </row>
    <row r="8619" spans="4:23" x14ac:dyDescent="0.25">
      <c r="D8619">
        <f t="shared" si="1219"/>
        <v>8617</v>
      </c>
      <c r="E8619" s="3">
        <v>44190</v>
      </c>
      <c r="F8619" s="4">
        <v>0</v>
      </c>
      <c r="G8619">
        <v>50</v>
      </c>
      <c r="H8619">
        <v>0</v>
      </c>
      <c r="I8619" s="5">
        <f t="shared" si="1214"/>
        <v>7</v>
      </c>
      <c r="J8619" s="22">
        <v>0</v>
      </c>
      <c r="K8619">
        <v>1.5919999999999999E-4</v>
      </c>
      <c r="L8619" s="5" cm="1">
        <f t="array" ref="L8619">_xlfn.IFS(I8619=0, 0, I8619&gt;34, 0, AND(I8619&gt;0, I8619&lt;35), VLOOKUP(I8619, $A$63:$C$96, 3))</f>
        <v>4800</v>
      </c>
      <c r="M8619" s="5">
        <f t="shared" si="1213"/>
        <v>0</v>
      </c>
      <c r="N8619" s="5">
        <v>3441.5099317572808</v>
      </c>
      <c r="O8619" s="5">
        <f t="shared" si="1220"/>
        <v>4484.6639999999998</v>
      </c>
      <c r="P8619" s="5">
        <f t="shared" si="1221"/>
        <v>4484.6639999999998</v>
      </c>
      <c r="Q8619" s="5">
        <f t="shared" si="1215"/>
        <v>315.33600000000024</v>
      </c>
      <c r="R8619" s="5">
        <f>IF(O8619&gt;(P8619+U8619),O8619-P8619-U8619, 0)</f>
        <v>0</v>
      </c>
      <c r="S8619" s="5">
        <f t="shared" si="1216"/>
        <v>0</v>
      </c>
      <c r="T8619" s="5">
        <f t="shared" si="1217"/>
        <v>315.33600000000024</v>
      </c>
      <c r="U8619" s="5">
        <f>IF(O8619&gt;P8619,IF(V8618*($B$6/100)&gt;=O8619-P8619,(O8619-P8619), V8618*($B$6/100)), 0)</f>
        <v>0</v>
      </c>
      <c r="V8619" s="5">
        <f>V8618+(T8619*($B$5/100))-(U8619/($B$6/100))</f>
        <v>220.73520000000016</v>
      </c>
      <c r="W8619" s="5">
        <f t="shared" si="1218"/>
        <v>5.5183800000000041</v>
      </c>
    </row>
    <row r="8620" spans="4:23" x14ac:dyDescent="0.25">
      <c r="D8620">
        <f t="shared" si="1219"/>
        <v>8618</v>
      </c>
      <c r="E8620" s="3">
        <v>44190</v>
      </c>
      <c r="F8620" s="4">
        <v>4.1666666666666664E-2</v>
      </c>
      <c r="G8620">
        <v>50</v>
      </c>
      <c r="H8620">
        <v>0</v>
      </c>
      <c r="I8620" s="5">
        <f t="shared" si="1214"/>
        <v>7</v>
      </c>
      <c r="J8620" s="22">
        <v>0</v>
      </c>
      <c r="K8620">
        <v>1.2029E-4</v>
      </c>
      <c r="L8620" s="5" cm="1">
        <f t="array" ref="L8620">_xlfn.IFS(I8620=0, 0, I8620&gt;34, 0, AND(I8620&gt;0, I8620&lt;35), VLOOKUP(I8620, $A$63:$C$96, 3))</f>
        <v>4800</v>
      </c>
      <c r="M8620" s="5">
        <f t="shared" si="1213"/>
        <v>0</v>
      </c>
      <c r="N8620" s="5">
        <v>3075.4988539294191</v>
      </c>
      <c r="O8620" s="5">
        <f t="shared" si="1220"/>
        <v>3388.5693000000001</v>
      </c>
      <c r="P8620" s="5">
        <f t="shared" si="1221"/>
        <v>3388.5693000000001</v>
      </c>
      <c r="Q8620" s="5">
        <f t="shared" si="1215"/>
        <v>487.20077413479089</v>
      </c>
      <c r="R8620" s="5">
        <f>IF(O8620&gt;(P8620+U8620),O8620-P8620-U8620, 0)</f>
        <v>0</v>
      </c>
      <c r="S8620" s="5">
        <f t="shared" si="1216"/>
        <v>924.229925865209</v>
      </c>
      <c r="T8620" s="5">
        <f t="shared" si="1217"/>
        <v>487.20077413479089</v>
      </c>
      <c r="U8620" s="5">
        <f>IF(O8620&gt;P8620,IF(V8619*($B$6/100)&gt;=O8620-P8620,(O8620-P8620), V8619*($B$6/100)), 0)</f>
        <v>0</v>
      </c>
      <c r="V8620" s="5">
        <f>V8619+(T8620*($B$5/100))-(U8620/($B$6/100))</f>
        <v>561.77574189435381</v>
      </c>
      <c r="W8620" s="5">
        <f t="shared" si="1218"/>
        <v>14.044393547358846</v>
      </c>
    </row>
    <row r="8621" spans="4:23" x14ac:dyDescent="0.25">
      <c r="D8621">
        <f t="shared" si="1219"/>
        <v>8619</v>
      </c>
      <c r="E8621" s="3">
        <v>44190</v>
      </c>
      <c r="F8621" s="4">
        <v>8.3333333333333329E-2</v>
      </c>
      <c r="G8621">
        <v>20</v>
      </c>
      <c r="H8621">
        <v>0</v>
      </c>
      <c r="I8621" s="5">
        <f t="shared" si="1214"/>
        <v>3</v>
      </c>
      <c r="J8621" s="22">
        <v>0</v>
      </c>
      <c r="K8621">
        <v>9.6360000000000006E-5</v>
      </c>
      <c r="L8621" s="5" cm="1">
        <f t="array" ref="L8621">_xlfn.IFS(I8621=0, 0, I8621&gt;34, 0, AND(I8621&gt;0, I8621&lt;35), VLOOKUP(I8621, $A$63:$C$96, 3))</f>
        <v>232</v>
      </c>
      <c r="M8621" s="5">
        <f t="shared" si="1213"/>
        <v>0</v>
      </c>
      <c r="N8621" s="5">
        <v>2894.4681740188848</v>
      </c>
      <c r="O8621" s="5">
        <f t="shared" si="1220"/>
        <v>2714.4612000000002</v>
      </c>
      <c r="P8621" s="5">
        <f t="shared" si="1221"/>
        <v>232</v>
      </c>
      <c r="Q8621" s="5">
        <f t="shared" si="1215"/>
        <v>0</v>
      </c>
      <c r="R8621" s="5">
        <f>IF(O8621&gt;(P8621+U8621),O8621-P8621-U8621, 0)</f>
        <v>2089.2181806739527</v>
      </c>
      <c r="S8621" s="5">
        <f t="shared" si="1216"/>
        <v>0</v>
      </c>
      <c r="T8621" s="5">
        <f t="shared" si="1217"/>
        <v>0</v>
      </c>
      <c r="U8621" s="5">
        <f>IF(O8621&gt;P8621,IF(V8620*($B$6/100)&gt;=O8621-P8621,(O8621-P8621), V8620*($B$6/100)), 0)</f>
        <v>393.24301932604766</v>
      </c>
      <c r="V8621" s="5">
        <f>V8620+(T8621*($B$5/100))-(U8621/($B$6/100))</f>
        <v>0</v>
      </c>
      <c r="W8621" s="5">
        <f t="shared" si="1218"/>
        <v>0</v>
      </c>
    </row>
    <row r="8622" spans="4:23" x14ac:dyDescent="0.25">
      <c r="D8622">
        <f t="shared" si="1219"/>
        <v>8620</v>
      </c>
      <c r="E8622" s="3">
        <v>44190</v>
      </c>
      <c r="F8622" s="4">
        <v>0.125</v>
      </c>
      <c r="G8622">
        <v>20</v>
      </c>
      <c r="H8622">
        <v>0</v>
      </c>
      <c r="I8622" s="5">
        <f t="shared" si="1214"/>
        <v>3</v>
      </c>
      <c r="J8622" s="22">
        <v>0</v>
      </c>
      <c r="K8622">
        <v>8.1530000000000014E-5</v>
      </c>
      <c r="L8622" s="5" cm="1">
        <f t="array" ref="L8622">_xlfn.IFS(I8622=0, 0, I8622&gt;34, 0, AND(I8622&gt;0, I8622&lt;35), VLOOKUP(I8622, $A$63:$C$96, 3))</f>
        <v>232</v>
      </c>
      <c r="M8622" s="5">
        <f t="shared" si="1213"/>
        <v>0</v>
      </c>
      <c r="N8622" s="5">
        <v>2864.048231502235</v>
      </c>
      <c r="O8622" s="5">
        <f t="shared" si="1220"/>
        <v>2296.7001</v>
      </c>
      <c r="P8622" s="5">
        <f t="shared" si="1221"/>
        <v>232</v>
      </c>
      <c r="Q8622" s="5">
        <f t="shared" si="1215"/>
        <v>0</v>
      </c>
      <c r="R8622" s="5">
        <f>IF(O8622&gt;(P8622+U8622),O8622-P8622-U8622, 0)</f>
        <v>2064.7001</v>
      </c>
      <c r="S8622" s="5">
        <f t="shared" si="1216"/>
        <v>0</v>
      </c>
      <c r="T8622" s="5">
        <f t="shared" si="1217"/>
        <v>0</v>
      </c>
      <c r="U8622" s="5">
        <f>IF(O8622&gt;P8622,IF(V8621*($B$6/100)&gt;=O8622-P8622,(O8622-P8622), V8621*($B$6/100)), 0)</f>
        <v>0</v>
      </c>
      <c r="V8622" s="5">
        <f>V8621+(T8622*($B$5/100))-(U8622/($B$6/100))</f>
        <v>0</v>
      </c>
      <c r="W8622" s="5">
        <f t="shared" si="1218"/>
        <v>0</v>
      </c>
    </row>
    <row r="8623" spans="4:23" x14ac:dyDescent="0.25">
      <c r="D8623">
        <f t="shared" si="1219"/>
        <v>8621</v>
      </c>
      <c r="E8623" s="3">
        <v>44190</v>
      </c>
      <c r="F8623" s="4">
        <v>0.16666666666666666</v>
      </c>
      <c r="G8623">
        <v>20</v>
      </c>
      <c r="H8623">
        <v>0</v>
      </c>
      <c r="I8623" s="5">
        <f t="shared" si="1214"/>
        <v>3</v>
      </c>
      <c r="J8623" s="22">
        <v>0</v>
      </c>
      <c r="K8623">
        <v>7.536000000000001E-5</v>
      </c>
      <c r="L8623" s="5" cm="1">
        <f t="array" ref="L8623">_xlfn.IFS(I8623=0, 0, I8623&gt;34, 0, AND(I8623&gt;0, I8623&lt;35), VLOOKUP(I8623, $A$63:$C$96, 3))</f>
        <v>232</v>
      </c>
      <c r="M8623" s="5">
        <f t="shared" si="1213"/>
        <v>0</v>
      </c>
      <c r="N8623" s="5">
        <v>2990.4627886285339</v>
      </c>
      <c r="O8623" s="5">
        <f t="shared" si="1220"/>
        <v>2122.8912</v>
      </c>
      <c r="P8623" s="5">
        <f t="shared" si="1221"/>
        <v>232</v>
      </c>
      <c r="Q8623" s="5">
        <f t="shared" si="1215"/>
        <v>0</v>
      </c>
      <c r="R8623" s="5">
        <f>IF(O8623&gt;(P8623+U8623),O8623-P8623-U8623, 0)</f>
        <v>1890.8912</v>
      </c>
      <c r="S8623" s="5">
        <f t="shared" si="1216"/>
        <v>0</v>
      </c>
      <c r="T8623" s="5">
        <f t="shared" si="1217"/>
        <v>0</v>
      </c>
      <c r="U8623" s="5">
        <f>IF(O8623&gt;P8623,IF(V8622*($B$6/100)&gt;=O8623-P8623,(O8623-P8623), V8622*($B$6/100)), 0)</f>
        <v>0</v>
      </c>
      <c r="V8623" s="5">
        <f>V8622+(T8623*($B$5/100))-(U8623/($B$6/100))</f>
        <v>0</v>
      </c>
      <c r="W8623" s="5">
        <f t="shared" si="1218"/>
        <v>0</v>
      </c>
    </row>
    <row r="8624" spans="4:23" x14ac:dyDescent="0.25">
      <c r="D8624">
        <f t="shared" si="1219"/>
        <v>8622</v>
      </c>
      <c r="E8624" s="3">
        <v>44190</v>
      </c>
      <c r="F8624" s="4">
        <v>0.20833333333333334</v>
      </c>
      <c r="G8624">
        <v>40</v>
      </c>
      <c r="H8624">
        <v>0</v>
      </c>
      <c r="I8624" s="5">
        <f t="shared" si="1214"/>
        <v>6</v>
      </c>
      <c r="J8624" s="22">
        <v>0</v>
      </c>
      <c r="K8624">
        <v>7.3169999999999992E-5</v>
      </c>
      <c r="L8624" s="5" cm="1">
        <f t="array" ref="L8624">_xlfn.IFS(I8624=0, 0, I8624&gt;34, 0, AND(I8624&gt;0, I8624&lt;35), VLOOKUP(I8624, $A$63:$C$96, 3))</f>
        <v>2980</v>
      </c>
      <c r="M8624" s="5">
        <f t="shared" si="1213"/>
        <v>0</v>
      </c>
      <c r="N8624" s="5">
        <v>3271.608766957072</v>
      </c>
      <c r="O8624" s="5">
        <f t="shared" si="1220"/>
        <v>2061.1988999999999</v>
      </c>
      <c r="P8624" s="5">
        <f t="shared" si="1221"/>
        <v>2061.1988999999999</v>
      </c>
      <c r="Q8624" s="5">
        <f t="shared" si="1215"/>
        <v>487.20077413479089</v>
      </c>
      <c r="R8624" s="5">
        <f>IF(O8624&gt;(P8624+U8624),O8624-P8624-U8624, 0)</f>
        <v>0</v>
      </c>
      <c r="S8624" s="5">
        <f t="shared" si="1216"/>
        <v>431.60032586520924</v>
      </c>
      <c r="T8624" s="5">
        <f t="shared" si="1217"/>
        <v>487.20077413479089</v>
      </c>
      <c r="U8624" s="5">
        <f>IF(O8624&gt;P8624,IF(V8623*($B$6/100)&gt;=O8624-P8624,(O8624-P8624), V8623*($B$6/100)), 0)</f>
        <v>0</v>
      </c>
      <c r="V8624" s="5">
        <f>V8623+(T8624*($B$5/100))-(U8624/($B$6/100))</f>
        <v>341.04054189435362</v>
      </c>
      <c r="W8624" s="5">
        <f t="shared" si="1218"/>
        <v>8.5260135473588399</v>
      </c>
    </row>
    <row r="8625" spans="4:23" x14ac:dyDescent="0.25">
      <c r="D8625">
        <f t="shared" si="1219"/>
        <v>8623</v>
      </c>
      <c r="E8625" s="3">
        <v>44190</v>
      </c>
      <c r="F8625" s="4">
        <v>0.25</v>
      </c>
      <c r="G8625">
        <v>70</v>
      </c>
      <c r="H8625">
        <v>0</v>
      </c>
      <c r="I8625" s="5">
        <f t="shared" si="1214"/>
        <v>10</v>
      </c>
      <c r="J8625" s="22">
        <v>0</v>
      </c>
      <c r="K8625">
        <v>7.428E-5</v>
      </c>
      <c r="L8625" s="5" cm="1">
        <f t="array" ref="L8625">_xlfn.IFS(I8625=0, 0, I8625&gt;34, 0, AND(I8625&gt;0, I8625&lt;35), VLOOKUP(I8625, $A$63:$C$96, 3))</f>
        <v>12480</v>
      </c>
      <c r="M8625" s="5">
        <f t="shared" si="1213"/>
        <v>0</v>
      </c>
      <c r="N8625" s="5">
        <v>4062.4582424941559</v>
      </c>
      <c r="O8625" s="5">
        <f t="shared" si="1220"/>
        <v>2092.4675999999999</v>
      </c>
      <c r="P8625" s="5">
        <f t="shared" si="1221"/>
        <v>2092.4675999999999</v>
      </c>
      <c r="Q8625" s="5">
        <f t="shared" si="1215"/>
        <v>487.20077413479089</v>
      </c>
      <c r="R8625" s="5">
        <f>IF(O8625&gt;(P8625+U8625),O8625-P8625-U8625, 0)</f>
        <v>0</v>
      </c>
      <c r="S8625" s="5">
        <f t="shared" si="1216"/>
        <v>2086.4681070238034</v>
      </c>
      <c r="T8625" s="5">
        <f t="shared" si="1217"/>
        <v>8301.0642929761962</v>
      </c>
      <c r="U8625" s="5">
        <f>IF(O8625&gt;P8625,IF(V8624*($B$6/100)&gt;=O8625-P8625,(O8625-P8625), V8624*($B$6/100)), 0)</f>
        <v>0</v>
      </c>
      <c r="V8625" s="5">
        <f>V8624+(T8625*($B$5/100))-(U8625/($B$6/100))</f>
        <v>6151.7855469776905</v>
      </c>
      <c r="W8625" s="5">
        <f t="shared" si="1218"/>
        <v>153.79463867444227</v>
      </c>
    </row>
    <row r="8626" spans="4:23" x14ac:dyDescent="0.25">
      <c r="D8626">
        <f t="shared" si="1219"/>
        <v>8624</v>
      </c>
      <c r="E8626" s="3">
        <v>44190</v>
      </c>
      <c r="F8626" s="4">
        <v>0.29166666666666669</v>
      </c>
      <c r="G8626">
        <v>30</v>
      </c>
      <c r="H8626">
        <v>0</v>
      </c>
      <c r="I8626" s="5">
        <f t="shared" si="1214"/>
        <v>4</v>
      </c>
      <c r="J8626" s="22">
        <v>0</v>
      </c>
      <c r="K8626">
        <v>8.0060000000000003E-5</v>
      </c>
      <c r="L8626" s="5" cm="1">
        <f t="array" ref="L8626">_xlfn.IFS(I8626=0, 0, I8626&gt;34, 0, AND(I8626&gt;0, I8626&lt;35), VLOOKUP(I8626, $A$63:$C$96, 3))</f>
        <v>740</v>
      </c>
      <c r="M8626" s="5">
        <f t="shared" si="1213"/>
        <v>0</v>
      </c>
      <c r="N8626" s="5">
        <v>5220.2704896698478</v>
      </c>
      <c r="O8626" s="5">
        <f t="shared" si="1220"/>
        <v>2255.2901999999999</v>
      </c>
      <c r="P8626" s="5">
        <f t="shared" si="1221"/>
        <v>740</v>
      </c>
      <c r="Q8626" s="5">
        <f t="shared" si="1215"/>
        <v>0</v>
      </c>
      <c r="R8626" s="5">
        <f>IF(O8626&gt;(P8626+U8626),O8626-P8626-U8626, 0)</f>
        <v>0</v>
      </c>
      <c r="S8626" s="5">
        <f t="shared" si="1216"/>
        <v>0</v>
      </c>
      <c r="T8626" s="5">
        <f t="shared" si="1217"/>
        <v>0</v>
      </c>
      <c r="U8626" s="5">
        <f>IF(O8626&gt;P8626,IF(V8625*($B$6/100)&gt;=O8626-P8626,(O8626-P8626), V8625*($B$6/100)), 0)</f>
        <v>1515.2901999999999</v>
      </c>
      <c r="V8626" s="5">
        <f>V8625+(T8626*($B$5/100))-(U8626/($B$6/100))</f>
        <v>3987.0852612634048</v>
      </c>
      <c r="W8626" s="5">
        <f t="shared" si="1218"/>
        <v>99.677131531585118</v>
      </c>
    </row>
    <row r="8627" spans="4:23" x14ac:dyDescent="0.25">
      <c r="D8627">
        <f t="shared" si="1219"/>
        <v>8625</v>
      </c>
      <c r="E8627" s="3">
        <v>44190</v>
      </c>
      <c r="F8627" s="4">
        <v>0.33333333333333331</v>
      </c>
      <c r="G8627">
        <v>30</v>
      </c>
      <c r="H8627">
        <v>0</v>
      </c>
      <c r="I8627" s="5">
        <f t="shared" si="1214"/>
        <v>4</v>
      </c>
      <c r="J8627" s="22">
        <v>0</v>
      </c>
      <c r="K8627">
        <v>9.5390000000000007E-5</v>
      </c>
      <c r="L8627" s="5" cm="1">
        <f t="array" ref="L8627">_xlfn.IFS(I8627=0, 0, I8627&gt;34, 0, AND(I8627&gt;0, I8627&lt;35), VLOOKUP(I8627, $A$63:$C$96, 3))</f>
        <v>740</v>
      </c>
      <c r="M8627" s="5">
        <f t="shared" si="1213"/>
        <v>0</v>
      </c>
      <c r="N8627" s="5">
        <v>6050.5382286940994</v>
      </c>
      <c r="O8627" s="5">
        <f t="shared" si="1220"/>
        <v>2687.1363000000001</v>
      </c>
      <c r="P8627" s="5">
        <f t="shared" si="1221"/>
        <v>740</v>
      </c>
      <c r="Q8627" s="5">
        <f t="shared" si="1215"/>
        <v>0</v>
      </c>
      <c r="R8627" s="5">
        <f>IF(O8627&gt;(P8627+U8627),O8627-P8627-U8627, 0)</f>
        <v>0</v>
      </c>
      <c r="S8627" s="5">
        <f t="shared" si="1216"/>
        <v>0</v>
      </c>
      <c r="T8627" s="5">
        <f t="shared" si="1217"/>
        <v>0</v>
      </c>
      <c r="U8627" s="5">
        <f>IF(O8627&gt;P8627,IF(V8626*($B$6/100)&gt;=O8627-P8627,(O8627-P8627), V8626*($B$6/100)), 0)</f>
        <v>1947.1363000000001</v>
      </c>
      <c r="V8627" s="5">
        <f>V8626+(T8627*($B$5/100))-(U8627/($B$6/100))</f>
        <v>1205.461975549119</v>
      </c>
      <c r="W8627" s="5">
        <f t="shared" si="1218"/>
        <v>30.136549388727975</v>
      </c>
    </row>
    <row r="8628" spans="4:23" x14ac:dyDescent="0.25">
      <c r="D8628">
        <f t="shared" si="1219"/>
        <v>8626</v>
      </c>
      <c r="E8628" s="3">
        <v>44190</v>
      </c>
      <c r="F8628" s="4">
        <v>0.375</v>
      </c>
      <c r="G8628">
        <v>50</v>
      </c>
      <c r="H8628">
        <v>2</v>
      </c>
      <c r="I8628" s="5">
        <f t="shared" si="1214"/>
        <v>7</v>
      </c>
      <c r="J8628" s="22">
        <v>2.4744757823055186E-5</v>
      </c>
      <c r="K8628">
        <v>1.2688E-4</v>
      </c>
      <c r="L8628" s="5" cm="1">
        <f t="array" ref="L8628">_xlfn.IFS(I8628=0, 0, I8628&gt;34, 0, AND(I8628&gt;0, I8628&lt;35), VLOOKUP(I8628, $A$63:$C$96, 3))</f>
        <v>4800</v>
      </c>
      <c r="M8628" s="5">
        <f t="shared" si="1213"/>
        <v>117.53759965951213</v>
      </c>
      <c r="N8628" s="5">
        <v>7028.6494357501006</v>
      </c>
      <c r="O8628" s="5">
        <f t="shared" si="1220"/>
        <v>3574.2096000000001</v>
      </c>
      <c r="P8628" s="5">
        <f t="shared" si="1221"/>
        <v>3574.2096000000001</v>
      </c>
      <c r="Q8628" s="5">
        <f t="shared" si="1215"/>
        <v>487.20077413479089</v>
      </c>
      <c r="R8628" s="5">
        <f>IF(O8628&gt;(P8628+U8628),O8628-P8628-U8628, 0)</f>
        <v>0</v>
      </c>
      <c r="S8628" s="5">
        <f t="shared" si="1216"/>
        <v>856.1272255247211</v>
      </c>
      <c r="T8628" s="5">
        <f t="shared" si="1217"/>
        <v>487.20077413479089</v>
      </c>
      <c r="U8628" s="5">
        <f>IF(O8628&gt;P8628,IF(V8627*($B$6/100)&gt;=O8628-P8628,(O8628-P8628), V8627*($B$6/100)), 0)</f>
        <v>0</v>
      </c>
      <c r="V8628" s="5">
        <f>V8627+(T8628*($B$5/100))-(U8628/($B$6/100))</f>
        <v>1546.5025174434727</v>
      </c>
      <c r="W8628" s="5">
        <f t="shared" si="1218"/>
        <v>38.662562936086815</v>
      </c>
    </row>
    <row r="8629" spans="4:23" x14ac:dyDescent="0.25">
      <c r="D8629">
        <f t="shared" si="1219"/>
        <v>8627</v>
      </c>
      <c r="E8629" s="3">
        <v>44190</v>
      </c>
      <c r="F8629" s="4">
        <v>0.41666666666666669</v>
      </c>
      <c r="G8629">
        <v>30</v>
      </c>
      <c r="H8629">
        <v>10</v>
      </c>
      <c r="I8629" s="5">
        <f t="shared" si="1214"/>
        <v>4</v>
      </c>
      <c r="J8629" s="22">
        <v>1.0145350707452627E-4</v>
      </c>
      <c r="K8629">
        <v>1.6102999999999999E-4</v>
      </c>
      <c r="L8629" s="5" cm="1">
        <f t="array" ref="L8629">_xlfn.IFS(I8629=0, 0, I8629&gt;34, 0, AND(I8629&gt;0, I8629&lt;35), VLOOKUP(I8629, $A$63:$C$96, 3))</f>
        <v>740</v>
      </c>
      <c r="M8629" s="5">
        <f t="shared" si="1213"/>
        <v>481.90415860399975</v>
      </c>
      <c r="N8629" s="5">
        <v>7900.6238225492598</v>
      </c>
      <c r="O8629" s="5">
        <f t="shared" si="1220"/>
        <v>4536.2150999999994</v>
      </c>
      <c r="P8629" s="5">
        <f t="shared" si="1221"/>
        <v>1221.9041586039998</v>
      </c>
      <c r="Q8629" s="5">
        <f t="shared" si="1215"/>
        <v>0</v>
      </c>
      <c r="R8629" s="5">
        <f>IF(O8629&gt;(P8629+U8629),O8629-P8629-U8629, 0)</f>
        <v>2231.7591791855689</v>
      </c>
      <c r="S8629" s="5">
        <f t="shared" si="1216"/>
        <v>0</v>
      </c>
      <c r="T8629" s="5">
        <f t="shared" si="1217"/>
        <v>0</v>
      </c>
      <c r="U8629" s="5">
        <f>IF(O8629&gt;P8629,IF(V8628*($B$6/100)&gt;=O8629-P8629,(O8629-P8629), V8628*($B$6/100)), 0)</f>
        <v>1082.5517622104308</v>
      </c>
      <c r="V8629" s="5">
        <f>V8628+(T8629*($B$5/100))-(U8629/($B$6/100))</f>
        <v>0</v>
      </c>
      <c r="W8629" s="5">
        <f t="shared" si="1218"/>
        <v>0</v>
      </c>
    </row>
    <row r="8630" spans="4:23" x14ac:dyDescent="0.25">
      <c r="D8630">
        <f t="shared" si="1219"/>
        <v>8628</v>
      </c>
      <c r="E8630" s="3">
        <v>44190</v>
      </c>
      <c r="F8630" s="4">
        <v>0.45833333333333331</v>
      </c>
      <c r="G8630">
        <v>60</v>
      </c>
      <c r="H8630">
        <v>10</v>
      </c>
      <c r="I8630" s="5">
        <f t="shared" si="1214"/>
        <v>8</v>
      </c>
      <c r="J8630" s="22">
        <v>1.6084092584985871E-4</v>
      </c>
      <c r="K8630">
        <v>1.7277999999999998E-4</v>
      </c>
      <c r="L8630" s="5" cm="1">
        <f t="array" ref="L8630">_xlfn.IFS(I8630=0, 0, I8630&gt;34, 0, AND(I8630&gt;0, I8630&lt;35), VLOOKUP(I8630, $A$63:$C$96, 3))</f>
        <v>7160</v>
      </c>
      <c r="M8630" s="5">
        <f t="shared" si="1213"/>
        <v>763.99439778682893</v>
      </c>
      <c r="N8630" s="5">
        <v>7436.6233559384882</v>
      </c>
      <c r="O8630" s="5">
        <f t="shared" si="1220"/>
        <v>4867.2125999999989</v>
      </c>
      <c r="P8630" s="5">
        <f t="shared" si="1221"/>
        <v>4867.2125999999989</v>
      </c>
      <c r="Q8630" s="5">
        <f t="shared" si="1215"/>
        <v>487.20077413479089</v>
      </c>
      <c r="R8630" s="5">
        <f>IF(O8630&gt;(P8630+U8630),O8630-P8630-U8630, 0)</f>
        <v>0</v>
      </c>
      <c r="S8630" s="5">
        <f t="shared" si="1216"/>
        <v>2569.5810236520392</v>
      </c>
      <c r="T8630" s="5">
        <f t="shared" si="1217"/>
        <v>487.20077413479066</v>
      </c>
      <c r="U8630" s="5">
        <f>IF(O8630&gt;P8630,IF(V8629*($B$6/100)&gt;=O8630-P8630,(O8630-P8630), V8629*($B$6/100)), 0)</f>
        <v>0</v>
      </c>
      <c r="V8630" s="5">
        <f>V8629+(T8630*($B$5/100))-(U8630/($B$6/100))</f>
        <v>341.04054189435345</v>
      </c>
      <c r="W8630" s="5">
        <f t="shared" si="1218"/>
        <v>8.5260135473588363</v>
      </c>
    </row>
    <row r="8631" spans="4:23" x14ac:dyDescent="0.25">
      <c r="D8631">
        <f t="shared" si="1219"/>
        <v>8629</v>
      </c>
      <c r="E8631" s="3">
        <v>44190</v>
      </c>
      <c r="F8631" s="4">
        <v>0.5</v>
      </c>
      <c r="G8631">
        <v>40</v>
      </c>
      <c r="H8631">
        <v>7</v>
      </c>
      <c r="I8631" s="5">
        <f t="shared" si="1214"/>
        <v>6</v>
      </c>
      <c r="J8631" s="22">
        <v>1.4104511959141456E-4</v>
      </c>
      <c r="K8631">
        <v>1.7573E-4</v>
      </c>
      <c r="L8631" s="5" cm="1">
        <f t="array" ref="L8631">_xlfn.IFS(I8631=0, 0, I8631&gt;34, 0, AND(I8631&gt;0, I8631&lt;35), VLOOKUP(I8631, $A$63:$C$96, 3))</f>
        <v>2980</v>
      </c>
      <c r="M8631" s="5">
        <f t="shared" si="1213"/>
        <v>669.96431805921918</v>
      </c>
      <c r="N8631" s="5">
        <v>6037.7271151088644</v>
      </c>
      <c r="O8631" s="5">
        <f t="shared" si="1220"/>
        <v>4950.3140999999996</v>
      </c>
      <c r="P8631" s="5">
        <f t="shared" si="1221"/>
        <v>3649.9643180592193</v>
      </c>
      <c r="Q8631" s="5">
        <f t="shared" si="1215"/>
        <v>0</v>
      </c>
      <c r="R8631" s="5">
        <f>IF(O8631&gt;(P8631+U8631),O8631-P8631-U8631, 0)</f>
        <v>1061.6214026147329</v>
      </c>
      <c r="S8631" s="5">
        <f t="shared" si="1216"/>
        <v>0</v>
      </c>
      <c r="T8631" s="5">
        <f t="shared" si="1217"/>
        <v>0</v>
      </c>
      <c r="U8631" s="5">
        <f>IF(O8631&gt;P8631,IF(V8630*($B$6/100)&gt;=O8631-P8631,(O8631-P8631), V8630*($B$6/100)), 0)</f>
        <v>238.72837932604739</v>
      </c>
      <c r="V8631" s="5">
        <f>V8630+(T8631*($B$5/100))-(U8631/($B$6/100))</f>
        <v>0</v>
      </c>
      <c r="W8631" s="5">
        <f t="shared" si="1218"/>
        <v>0</v>
      </c>
    </row>
    <row r="8632" spans="4:23" x14ac:dyDescent="0.25">
      <c r="D8632">
        <f t="shared" si="1219"/>
        <v>8630</v>
      </c>
      <c r="E8632" s="3">
        <v>44190</v>
      </c>
      <c r="F8632" s="4">
        <v>0.54166666666666663</v>
      </c>
      <c r="G8632">
        <v>40</v>
      </c>
      <c r="H8632">
        <v>8</v>
      </c>
      <c r="I8632" s="5">
        <f t="shared" si="1214"/>
        <v>6</v>
      </c>
      <c r="J8632" s="22">
        <v>1.5589197428524768E-4</v>
      </c>
      <c r="K8632">
        <v>1.8166999999999999E-4</v>
      </c>
      <c r="L8632" s="5" cm="1">
        <f t="array" ref="L8632">_xlfn.IFS(I8632=0, 0, I8632&gt;34, 0, AND(I8632&gt;0, I8632&lt;35), VLOOKUP(I8632, $A$63:$C$96, 3))</f>
        <v>2980</v>
      </c>
      <c r="M8632" s="5">
        <f t="shared" si="1213"/>
        <v>740.48687785492655</v>
      </c>
      <c r="N8632" s="5">
        <v>5235.0032367382291</v>
      </c>
      <c r="O8632" s="5">
        <f t="shared" si="1220"/>
        <v>5117.6439</v>
      </c>
      <c r="P8632" s="5">
        <f t="shared" si="1221"/>
        <v>3720.4868778549267</v>
      </c>
      <c r="Q8632" s="5">
        <f t="shared" si="1215"/>
        <v>0</v>
      </c>
      <c r="R8632" s="5">
        <f>IF(O8632&gt;(P8632+U8632),O8632-P8632-U8632, 0)</f>
        <v>1397.1570221450734</v>
      </c>
      <c r="S8632" s="5">
        <f t="shared" si="1216"/>
        <v>0</v>
      </c>
      <c r="T8632" s="5">
        <f t="shared" si="1217"/>
        <v>0</v>
      </c>
      <c r="U8632" s="5">
        <f>IF(O8632&gt;P8632,IF(V8631*($B$6/100)&gt;=O8632-P8632,(O8632-P8632), V8631*($B$6/100)), 0)</f>
        <v>0</v>
      </c>
      <c r="V8632" s="5">
        <f>V8631+(T8632*($B$5/100))-(U8632/($B$6/100))</f>
        <v>0</v>
      </c>
      <c r="W8632" s="5">
        <f t="shared" si="1218"/>
        <v>0</v>
      </c>
    </row>
    <row r="8633" spans="4:23" x14ac:dyDescent="0.25">
      <c r="D8633">
        <f t="shared" si="1219"/>
        <v>8631</v>
      </c>
      <c r="E8633" s="3">
        <v>44190</v>
      </c>
      <c r="F8633" s="4">
        <v>0.58333333333333337</v>
      </c>
      <c r="G8633">
        <v>40</v>
      </c>
      <c r="H8633">
        <v>10</v>
      </c>
      <c r="I8633" s="5">
        <f t="shared" si="1214"/>
        <v>6</v>
      </c>
      <c r="J8633" s="22">
        <v>1.2372378911527593E-4</v>
      </c>
      <c r="K8633">
        <v>1.7593999999999997E-4</v>
      </c>
      <c r="L8633" s="5" cm="1">
        <f t="array" ref="L8633">_xlfn.IFS(I8633=0, 0, I8633&gt;34, 0, AND(I8633&gt;0, I8633&lt;35), VLOOKUP(I8633, $A$63:$C$96, 3))</f>
        <v>2980</v>
      </c>
      <c r="M8633" s="5">
        <f t="shared" si="1213"/>
        <v>587.68799829756074</v>
      </c>
      <c r="N8633" s="5">
        <v>4721.5351532789064</v>
      </c>
      <c r="O8633" s="5">
        <f t="shared" si="1220"/>
        <v>4956.2297999999992</v>
      </c>
      <c r="P8633" s="5">
        <f t="shared" si="1221"/>
        <v>3567.6879982975606</v>
      </c>
      <c r="Q8633" s="5">
        <f t="shared" si="1215"/>
        <v>0</v>
      </c>
      <c r="R8633" s="5">
        <f>IF(O8633&gt;(P8633+U8633),O8633-P8633-U8633, 0)</f>
        <v>1388.5418017024385</v>
      </c>
      <c r="S8633" s="5">
        <f t="shared" si="1216"/>
        <v>0</v>
      </c>
      <c r="T8633" s="5">
        <f t="shared" si="1217"/>
        <v>0</v>
      </c>
      <c r="U8633" s="5">
        <f>IF(O8633&gt;P8633,IF(V8632*($B$6/100)&gt;=O8633-P8633,(O8633-P8633), V8632*($B$6/100)), 0)</f>
        <v>0</v>
      </c>
      <c r="V8633" s="5">
        <f>V8632+(T8633*($B$5/100))-(U8633/($B$6/100))</f>
        <v>0</v>
      </c>
      <c r="W8633" s="5">
        <f t="shared" si="1218"/>
        <v>0</v>
      </c>
    </row>
    <row r="8634" spans="4:23" x14ac:dyDescent="0.25">
      <c r="D8634">
        <f t="shared" si="1219"/>
        <v>8632</v>
      </c>
      <c r="E8634" s="3">
        <v>44190</v>
      </c>
      <c r="F8634" s="4">
        <v>0.625</v>
      </c>
      <c r="G8634">
        <v>20</v>
      </c>
      <c r="H8634">
        <v>7</v>
      </c>
      <c r="I8634" s="5">
        <f t="shared" si="1214"/>
        <v>3</v>
      </c>
      <c r="J8634" s="22">
        <v>5.6912942993026926E-5</v>
      </c>
      <c r="K8634">
        <v>1.7422999999999999E-4</v>
      </c>
      <c r="L8634" s="5" cm="1">
        <f t="array" ref="L8634">_xlfn.IFS(I8634=0, 0, I8634&gt;34, 0, AND(I8634&gt;0, I8634&lt;35), VLOOKUP(I8634, $A$63:$C$96, 3))</f>
        <v>232</v>
      </c>
      <c r="M8634" s="5">
        <f t="shared" si="1213"/>
        <v>270.33647921687793</v>
      </c>
      <c r="N8634" s="5">
        <v>4794.8074309315289</v>
      </c>
      <c r="O8634" s="5">
        <f t="shared" si="1220"/>
        <v>4908.0591000000004</v>
      </c>
      <c r="P8634" s="5">
        <f t="shared" si="1221"/>
        <v>502.33647921687793</v>
      </c>
      <c r="Q8634" s="5">
        <f t="shared" si="1215"/>
        <v>0</v>
      </c>
      <c r="R8634" s="5">
        <f>IF(O8634&gt;(P8634+U8634),O8634-P8634-U8634, 0)</f>
        <v>4405.7226207831227</v>
      </c>
      <c r="S8634" s="5">
        <f t="shared" si="1216"/>
        <v>0</v>
      </c>
      <c r="T8634" s="5">
        <f t="shared" si="1217"/>
        <v>0</v>
      </c>
      <c r="U8634" s="5">
        <f>IF(O8634&gt;P8634,IF(V8633*($B$6/100)&gt;=O8634-P8634,(O8634-P8634), V8633*($B$6/100)), 0)</f>
        <v>0</v>
      </c>
      <c r="V8634" s="5">
        <f>V8633+(T8634*($B$5/100))-(U8634/($B$6/100))</f>
        <v>0</v>
      </c>
      <c r="W8634" s="5">
        <f t="shared" si="1218"/>
        <v>0</v>
      </c>
    </row>
    <row r="8635" spans="4:23" x14ac:dyDescent="0.25">
      <c r="D8635">
        <f t="shared" si="1219"/>
        <v>8633</v>
      </c>
      <c r="E8635" s="3">
        <v>44190</v>
      </c>
      <c r="F8635" s="4">
        <v>0.66666666666666663</v>
      </c>
      <c r="G8635">
        <v>30</v>
      </c>
      <c r="H8635">
        <v>0</v>
      </c>
      <c r="I8635" s="5">
        <f t="shared" si="1214"/>
        <v>4</v>
      </c>
      <c r="J8635" s="22">
        <v>2.4744757823055187E-6</v>
      </c>
      <c r="K8635">
        <v>1.7935E-4</v>
      </c>
      <c r="L8635" s="5" cm="1">
        <f t="array" ref="L8635">_xlfn.IFS(I8635=0, 0, I8635&gt;34, 0, AND(I8635&gt;0, I8635&lt;35), VLOOKUP(I8635, $A$63:$C$96, 3))</f>
        <v>740</v>
      </c>
      <c r="M8635" s="5">
        <f t="shared" si="1213"/>
        <v>11.753759965951215</v>
      </c>
      <c r="N8635" s="5">
        <v>5361.3388070857745</v>
      </c>
      <c r="O8635" s="5">
        <f t="shared" si="1220"/>
        <v>5052.2894999999999</v>
      </c>
      <c r="P8635" s="5">
        <f t="shared" si="1221"/>
        <v>751.75375996595119</v>
      </c>
      <c r="Q8635" s="5">
        <f t="shared" si="1215"/>
        <v>0</v>
      </c>
      <c r="R8635" s="5">
        <f>IF(O8635&gt;(P8635+U8635),O8635-P8635-U8635, 0)</f>
        <v>4300.535740034049</v>
      </c>
      <c r="S8635" s="5">
        <f t="shared" si="1216"/>
        <v>0</v>
      </c>
      <c r="T8635" s="5">
        <f t="shared" si="1217"/>
        <v>0</v>
      </c>
      <c r="U8635" s="5">
        <f>IF(O8635&gt;P8635,IF(V8634*($B$6/100)&gt;=O8635-P8635,(O8635-P8635), V8634*($B$6/100)), 0)</f>
        <v>0</v>
      </c>
      <c r="V8635" s="5">
        <f>V8634+(T8635*($B$5/100))-(U8635/($B$6/100))</f>
        <v>0</v>
      </c>
      <c r="W8635" s="5">
        <f t="shared" si="1218"/>
        <v>0</v>
      </c>
    </row>
    <row r="8636" spans="4:23" x14ac:dyDescent="0.25">
      <c r="D8636">
        <f t="shared" si="1219"/>
        <v>8634</v>
      </c>
      <c r="E8636" s="3">
        <v>44190</v>
      </c>
      <c r="F8636" s="4">
        <v>0.70833333333333337</v>
      </c>
      <c r="G8636">
        <v>20</v>
      </c>
      <c r="H8636">
        <v>0</v>
      </c>
      <c r="I8636" s="5">
        <f t="shared" si="1214"/>
        <v>3</v>
      </c>
      <c r="J8636" s="22">
        <v>0</v>
      </c>
      <c r="K8636">
        <v>2.0212000000000002E-4</v>
      </c>
      <c r="L8636" s="5" cm="1">
        <f t="array" ref="L8636">_xlfn.IFS(I8636=0, 0, I8636&gt;34, 0, AND(I8636&gt;0, I8636&lt;35), VLOOKUP(I8636, $A$63:$C$96, 3))</f>
        <v>232</v>
      </c>
      <c r="M8636" s="5">
        <f t="shared" si="1213"/>
        <v>0</v>
      </c>
      <c r="N8636" s="5">
        <v>5680.7242056256091</v>
      </c>
      <c r="O8636" s="5">
        <f t="shared" si="1220"/>
        <v>5693.7204000000011</v>
      </c>
      <c r="P8636" s="5">
        <f t="shared" si="1221"/>
        <v>232</v>
      </c>
      <c r="Q8636" s="5">
        <f t="shared" si="1215"/>
        <v>0</v>
      </c>
      <c r="R8636" s="5">
        <f>IF(O8636&gt;(P8636+U8636),O8636-P8636-U8636, 0)</f>
        <v>5461.7204000000011</v>
      </c>
      <c r="S8636" s="5">
        <f t="shared" si="1216"/>
        <v>0</v>
      </c>
      <c r="T8636" s="5">
        <f t="shared" si="1217"/>
        <v>0</v>
      </c>
      <c r="U8636" s="5">
        <f>IF(O8636&gt;P8636,IF(V8635*($B$6/100)&gt;=O8636-P8636,(O8636-P8636), V8635*($B$6/100)), 0)</f>
        <v>0</v>
      </c>
      <c r="V8636" s="5">
        <f>V8635+(T8636*($B$5/100))-(U8636/($B$6/100))</f>
        <v>0</v>
      </c>
      <c r="W8636" s="5">
        <f t="shared" si="1218"/>
        <v>0</v>
      </c>
    </row>
    <row r="8637" spans="4:23" x14ac:dyDescent="0.25">
      <c r="D8637">
        <f t="shared" si="1219"/>
        <v>8635</v>
      </c>
      <c r="E8637" s="3">
        <v>44190</v>
      </c>
      <c r="F8637" s="4">
        <v>0.75</v>
      </c>
      <c r="G8637">
        <v>30</v>
      </c>
      <c r="H8637">
        <v>0</v>
      </c>
      <c r="I8637" s="5">
        <f t="shared" si="1214"/>
        <v>4</v>
      </c>
      <c r="J8637" s="22">
        <v>0</v>
      </c>
      <c r="K8637">
        <v>2.4801999999999995E-4</v>
      </c>
      <c r="L8637" s="5" cm="1">
        <f t="array" ref="L8637">_xlfn.IFS(I8637=0, 0, I8637&gt;34, 0, AND(I8637&gt;0, I8637&lt;35), VLOOKUP(I8637, $A$63:$C$96, 3))</f>
        <v>740</v>
      </c>
      <c r="M8637" s="5">
        <f t="shared" si="1213"/>
        <v>0</v>
      </c>
      <c r="N8637" s="5">
        <v>5510.3260980199648</v>
      </c>
      <c r="O8637" s="5">
        <f t="shared" si="1220"/>
        <v>6986.7233999999989</v>
      </c>
      <c r="P8637" s="5">
        <f t="shared" si="1221"/>
        <v>740</v>
      </c>
      <c r="Q8637" s="5">
        <f t="shared" si="1215"/>
        <v>0</v>
      </c>
      <c r="R8637" s="5">
        <f>IF(O8637&gt;(P8637+U8637),O8637-P8637-U8637, 0)</f>
        <v>6246.7233999999989</v>
      </c>
      <c r="S8637" s="5">
        <f t="shared" si="1216"/>
        <v>0</v>
      </c>
      <c r="T8637" s="5">
        <f t="shared" si="1217"/>
        <v>0</v>
      </c>
      <c r="U8637" s="5">
        <f>IF(O8637&gt;P8637,IF(V8636*($B$6/100)&gt;=O8637-P8637,(O8637-P8637), V8636*($B$6/100)), 0)</f>
        <v>0</v>
      </c>
      <c r="V8637" s="5">
        <f>V8636+(T8637*($B$5/100))-(U8637/($B$6/100))</f>
        <v>0</v>
      </c>
      <c r="W8637" s="5">
        <f t="shared" si="1218"/>
        <v>0</v>
      </c>
    </row>
    <row r="8638" spans="4:23" x14ac:dyDescent="0.25">
      <c r="D8638">
        <f t="shared" si="1219"/>
        <v>8636</v>
      </c>
      <c r="E8638" s="3">
        <v>44190</v>
      </c>
      <c r="F8638" s="4">
        <v>0.79166666666666663</v>
      </c>
      <c r="G8638">
        <v>20</v>
      </c>
      <c r="H8638">
        <v>0</v>
      </c>
      <c r="I8638" s="5">
        <f t="shared" si="1214"/>
        <v>3</v>
      </c>
      <c r="J8638" s="22">
        <v>0</v>
      </c>
      <c r="K8638">
        <v>2.4826000000000004E-4</v>
      </c>
      <c r="L8638" s="5" cm="1">
        <f t="array" ref="L8638">_xlfn.IFS(I8638=0, 0, I8638&gt;34, 0, AND(I8638&gt;0, I8638&lt;35), VLOOKUP(I8638, $A$63:$C$96, 3))</f>
        <v>232</v>
      </c>
      <c r="M8638" s="5">
        <f t="shared" si="1213"/>
        <v>0</v>
      </c>
      <c r="N8638" s="5">
        <v>5303.5913541217978</v>
      </c>
      <c r="O8638" s="5">
        <f t="shared" si="1220"/>
        <v>6993.4842000000008</v>
      </c>
      <c r="P8638" s="5">
        <f t="shared" si="1221"/>
        <v>232</v>
      </c>
      <c r="Q8638" s="5">
        <f t="shared" si="1215"/>
        <v>0</v>
      </c>
      <c r="R8638" s="5">
        <f>IF(O8638&gt;(P8638+U8638),O8638-P8638-U8638, 0)</f>
        <v>6761.4842000000008</v>
      </c>
      <c r="S8638" s="5">
        <f t="shared" si="1216"/>
        <v>0</v>
      </c>
      <c r="T8638" s="5">
        <f t="shared" si="1217"/>
        <v>0</v>
      </c>
      <c r="U8638" s="5">
        <f>IF(O8638&gt;P8638,IF(V8637*($B$6/100)&gt;=O8638-P8638,(O8638-P8638), V8637*($B$6/100)), 0)</f>
        <v>0</v>
      </c>
      <c r="V8638" s="5">
        <f>V8637+(T8638*($B$5/100))-(U8638/($B$6/100))</f>
        <v>0</v>
      </c>
      <c r="W8638" s="5">
        <f t="shared" si="1218"/>
        <v>0</v>
      </c>
    </row>
    <row r="8639" spans="4:23" x14ac:dyDescent="0.25">
      <c r="D8639">
        <f t="shared" si="1219"/>
        <v>8637</v>
      </c>
      <c r="E8639" s="3">
        <v>44190</v>
      </c>
      <c r="F8639" s="4">
        <v>0.83333333333333337</v>
      </c>
      <c r="G8639">
        <v>10</v>
      </c>
      <c r="H8639">
        <v>0</v>
      </c>
      <c r="I8639" s="5">
        <f t="shared" si="1214"/>
        <v>1</v>
      </c>
      <c r="J8639" s="22">
        <v>0</v>
      </c>
      <c r="K8639">
        <v>2.3144000000000002E-4</v>
      </c>
      <c r="L8639" s="5" cm="1">
        <f t="array" ref="L8639">_xlfn.IFS(I8639=0, 0, I8639&gt;34, 0, AND(I8639&gt;0, I8639&lt;35), VLOOKUP(I8639, $A$63:$C$96, 3))</f>
        <v>0</v>
      </c>
      <c r="M8639" s="5">
        <f t="shared" si="1213"/>
        <v>0</v>
      </c>
      <c r="N8639" s="5">
        <v>5335.3304263861737</v>
      </c>
      <c r="O8639" s="5">
        <f t="shared" si="1220"/>
        <v>6519.6648000000005</v>
      </c>
      <c r="P8639" s="5">
        <f t="shared" si="1221"/>
        <v>0</v>
      </c>
      <c r="Q8639" s="5">
        <f t="shared" si="1215"/>
        <v>0</v>
      </c>
      <c r="R8639" s="5">
        <f>IF(O8639&gt;(P8639+U8639),O8639-P8639-U8639, 0)</f>
        <v>6519.6648000000005</v>
      </c>
      <c r="S8639" s="5">
        <f t="shared" si="1216"/>
        <v>0</v>
      </c>
      <c r="T8639" s="5">
        <f t="shared" si="1217"/>
        <v>0</v>
      </c>
      <c r="U8639" s="5">
        <f>IF(O8639&gt;P8639,IF(V8638*($B$6/100)&gt;=O8639-P8639,(O8639-P8639), V8638*($B$6/100)), 0)</f>
        <v>0</v>
      </c>
      <c r="V8639" s="5">
        <f>V8638+(T8639*($B$5/100))-(U8639/($B$6/100))</f>
        <v>0</v>
      </c>
      <c r="W8639" s="5">
        <f t="shared" si="1218"/>
        <v>0</v>
      </c>
    </row>
    <row r="8640" spans="4:23" x14ac:dyDescent="0.25">
      <c r="D8640">
        <f t="shared" si="1219"/>
        <v>8638</v>
      </c>
      <c r="E8640" s="3">
        <v>44190</v>
      </c>
      <c r="F8640" s="4">
        <v>0.875</v>
      </c>
      <c r="G8640">
        <v>20</v>
      </c>
      <c r="H8640">
        <v>0</v>
      </c>
      <c r="I8640" s="5">
        <f t="shared" si="1214"/>
        <v>3</v>
      </c>
      <c r="J8640" s="22">
        <v>0</v>
      </c>
      <c r="K8640">
        <v>2.1422999999999999E-4</v>
      </c>
      <c r="L8640" s="5" cm="1">
        <f t="array" ref="L8640">_xlfn.IFS(I8640=0, 0, I8640&gt;34, 0, AND(I8640&gt;0, I8640&lt;35), VLOOKUP(I8640, $A$63:$C$96, 3))</f>
        <v>232</v>
      </c>
      <c r="M8640" s="5">
        <f t="shared" si="1213"/>
        <v>0</v>
      </c>
      <c r="N8640" s="5">
        <v>5287.2584410552454</v>
      </c>
      <c r="O8640" s="5">
        <f t="shared" si="1220"/>
        <v>6034.8590999999997</v>
      </c>
      <c r="P8640" s="5">
        <f t="shared" si="1221"/>
        <v>232</v>
      </c>
      <c r="Q8640" s="5">
        <f t="shared" si="1215"/>
        <v>0</v>
      </c>
      <c r="R8640" s="5">
        <f>IF(O8640&gt;(P8640+U8640),O8640-P8640-U8640, 0)</f>
        <v>5802.8590999999997</v>
      </c>
      <c r="S8640" s="5">
        <f t="shared" si="1216"/>
        <v>0</v>
      </c>
      <c r="T8640" s="5">
        <f t="shared" si="1217"/>
        <v>0</v>
      </c>
      <c r="U8640" s="5">
        <f>IF(O8640&gt;P8640,IF(V8639*($B$6/100)&gt;=O8640-P8640,(O8640-P8640), V8639*($B$6/100)), 0)</f>
        <v>0</v>
      </c>
      <c r="V8640" s="5">
        <f>V8639+(T8640*($B$5/100))-(U8640/($B$6/100))</f>
        <v>0</v>
      </c>
      <c r="W8640" s="5">
        <f t="shared" si="1218"/>
        <v>0</v>
      </c>
    </row>
    <row r="8641" spans="4:23" x14ac:dyDescent="0.25">
      <c r="D8641">
        <f t="shared" si="1219"/>
        <v>8639</v>
      </c>
      <c r="E8641" s="3">
        <v>44190</v>
      </c>
      <c r="F8641" s="4">
        <v>0.91666666666666663</v>
      </c>
      <c r="G8641">
        <v>20</v>
      </c>
      <c r="H8641">
        <v>0</v>
      </c>
      <c r="I8641" s="5">
        <f t="shared" si="1214"/>
        <v>3</v>
      </c>
      <c r="J8641" s="22">
        <v>0</v>
      </c>
      <c r="K8641">
        <v>1.9314999999999998E-4</v>
      </c>
      <c r="L8641" s="5" cm="1">
        <f t="array" ref="L8641">_xlfn.IFS(I8641=0, 0, I8641&gt;34, 0, AND(I8641&gt;0, I8641&lt;35), VLOOKUP(I8641, $A$63:$C$96, 3))</f>
        <v>232</v>
      </c>
      <c r="M8641" s="5">
        <f t="shared" si="1213"/>
        <v>0</v>
      </c>
      <c r="N8641" s="5">
        <v>5076.5768713074885</v>
      </c>
      <c r="O8641" s="5">
        <f t="shared" si="1220"/>
        <v>5441.035499999999</v>
      </c>
      <c r="P8641" s="5">
        <f t="shared" si="1221"/>
        <v>232</v>
      </c>
      <c r="Q8641" s="5">
        <f t="shared" si="1215"/>
        <v>0</v>
      </c>
      <c r="R8641" s="5">
        <f>IF(O8641&gt;(P8641+U8641),O8641-P8641-U8641, 0)</f>
        <v>5209.035499999999</v>
      </c>
      <c r="S8641" s="5">
        <f t="shared" si="1216"/>
        <v>0</v>
      </c>
      <c r="T8641" s="5">
        <f t="shared" si="1217"/>
        <v>0</v>
      </c>
      <c r="U8641" s="5">
        <f>IF(O8641&gt;P8641,IF(V8640*($B$6/100)&gt;=O8641-P8641,(O8641-P8641), V8640*($B$6/100)), 0)</f>
        <v>0</v>
      </c>
      <c r="V8641" s="5">
        <f>V8640+(T8641*($B$5/100))-(U8641/($B$6/100))</f>
        <v>0</v>
      </c>
      <c r="W8641" s="5">
        <f t="shared" si="1218"/>
        <v>0</v>
      </c>
    </row>
    <row r="8642" spans="4:23" x14ac:dyDescent="0.25">
      <c r="D8642">
        <f t="shared" si="1219"/>
        <v>8640</v>
      </c>
      <c r="E8642" s="3">
        <v>44190</v>
      </c>
      <c r="F8642" s="4">
        <v>0.95833333333333337</v>
      </c>
      <c r="G8642">
        <v>20</v>
      </c>
      <c r="H8642">
        <v>0</v>
      </c>
      <c r="I8642" s="5">
        <f t="shared" si="1214"/>
        <v>3</v>
      </c>
      <c r="J8642" s="22">
        <v>0</v>
      </c>
      <c r="K8642">
        <v>1.7521999999999999E-4</v>
      </c>
      <c r="L8642" s="5" cm="1">
        <f t="array" ref="L8642">_xlfn.IFS(I8642=0, 0, I8642&gt;34, 0, AND(I8642&gt;0, I8642&lt;35), VLOOKUP(I8642, $A$63:$C$96, 3))</f>
        <v>232</v>
      </c>
      <c r="M8642" s="5">
        <f t="shared" si="1213"/>
        <v>0</v>
      </c>
      <c r="N8642" s="5">
        <v>4498.3200496473155</v>
      </c>
      <c r="O8642" s="5">
        <f t="shared" si="1220"/>
        <v>4935.9474</v>
      </c>
      <c r="P8642" s="5">
        <f t="shared" si="1221"/>
        <v>232</v>
      </c>
      <c r="Q8642" s="5">
        <f t="shared" si="1215"/>
        <v>0</v>
      </c>
      <c r="R8642" s="5">
        <f>IF(O8642&gt;(P8642+U8642),O8642-P8642-U8642, 0)</f>
        <v>4703.9474</v>
      </c>
      <c r="S8642" s="5">
        <f t="shared" si="1216"/>
        <v>0</v>
      </c>
      <c r="T8642" s="5">
        <f t="shared" si="1217"/>
        <v>0</v>
      </c>
      <c r="U8642" s="5">
        <f>IF(O8642&gt;P8642,IF(V8641*($B$6/100)&gt;=O8642-P8642,(O8642-P8642), V8641*($B$6/100)), 0)</f>
        <v>0</v>
      </c>
      <c r="V8642" s="5">
        <f>V8641+(T8642*($B$5/100))-(U8642/($B$6/100))</f>
        <v>0</v>
      </c>
      <c r="W8642" s="5">
        <f t="shared" si="1218"/>
        <v>0</v>
      </c>
    </row>
    <row r="8643" spans="4:23" x14ac:dyDescent="0.25">
      <c r="D8643">
        <f t="shared" si="1219"/>
        <v>8641</v>
      </c>
      <c r="E8643" s="3">
        <v>44191</v>
      </c>
      <c r="F8643" s="4">
        <v>0</v>
      </c>
      <c r="G8643">
        <v>10</v>
      </c>
      <c r="H8643">
        <v>0</v>
      </c>
      <c r="I8643" s="5">
        <f t="shared" si="1214"/>
        <v>1</v>
      </c>
      <c r="J8643" s="22">
        <v>0</v>
      </c>
      <c r="K8643">
        <v>1.4701000000000002E-4</v>
      </c>
      <c r="L8643" s="5" cm="1">
        <f t="array" ref="L8643">_xlfn.IFS(I8643=0, 0, I8643&gt;34, 0, AND(I8643&gt;0, I8643&lt;35), VLOOKUP(I8643, $A$63:$C$96, 3))</f>
        <v>0</v>
      </c>
      <c r="M8643" s="5">
        <f t="shared" ref="M8643:M8706" si="1222">$B$11*$B$4*J8643*1000</f>
        <v>0</v>
      </c>
      <c r="N8643" s="5">
        <v>3721.2537248838184</v>
      </c>
      <c r="O8643" s="5">
        <f t="shared" si="1220"/>
        <v>4141.2717000000011</v>
      </c>
      <c r="P8643" s="5">
        <f t="shared" si="1221"/>
        <v>0</v>
      </c>
      <c r="Q8643" s="5">
        <f t="shared" si="1215"/>
        <v>0</v>
      </c>
      <c r="R8643" s="5">
        <f>IF(O8643&gt;(P8643+U8643),O8643-P8643-U8643, 0)</f>
        <v>4141.2717000000011</v>
      </c>
      <c r="S8643" s="5">
        <f t="shared" si="1216"/>
        <v>0</v>
      </c>
      <c r="T8643" s="5">
        <f t="shared" si="1217"/>
        <v>0</v>
      </c>
      <c r="U8643" s="5">
        <f>IF(O8643&gt;P8643,IF(V8642*($B$6/100)&gt;=O8643-P8643,(O8643-P8643), V8642*($B$6/100)), 0)</f>
        <v>0</v>
      </c>
      <c r="V8643" s="5">
        <f>V8642+(T8643*($B$5/100))-(U8643/($B$6/100))</f>
        <v>0</v>
      </c>
      <c r="W8643" s="5">
        <f t="shared" si="1218"/>
        <v>0</v>
      </c>
    </row>
    <row r="8644" spans="4:23" x14ac:dyDescent="0.25">
      <c r="D8644">
        <f t="shared" si="1219"/>
        <v>8642</v>
      </c>
      <c r="E8644" s="3">
        <v>44191</v>
      </c>
      <c r="F8644" s="4">
        <v>4.1666666666666664E-2</v>
      </c>
      <c r="G8644">
        <v>30</v>
      </c>
      <c r="H8644">
        <v>0</v>
      </c>
      <c r="I8644" s="5">
        <f t="shared" ref="I8644:I8707" si="1223">ROUND((G8644/10)*((LN(99/0.03)/(LN(10/0.03)))),0)</f>
        <v>4</v>
      </c>
      <c r="J8644" s="22">
        <v>0</v>
      </c>
      <c r="K8644">
        <v>1.1953999999999998E-4</v>
      </c>
      <c r="L8644" s="5" cm="1">
        <f t="array" ref="L8644">_xlfn.IFS(I8644=0, 0, I8644&gt;34, 0, AND(I8644&gt;0, I8644&lt;35), VLOOKUP(I8644, $A$63:$C$96, 3))</f>
        <v>740</v>
      </c>
      <c r="M8644" s="5">
        <f t="shared" si="1222"/>
        <v>0</v>
      </c>
      <c r="N8644" s="5">
        <v>3126.1109507336</v>
      </c>
      <c r="O8644" s="5">
        <f t="shared" si="1220"/>
        <v>3367.4417999999996</v>
      </c>
      <c r="P8644" s="5">
        <f t="shared" si="1221"/>
        <v>740</v>
      </c>
      <c r="Q8644" s="5">
        <f t="shared" ref="Q8644:Q8707" si="1224">IF((L8644+M8644-P8644)&lt;($B$8/100)*$B$3,L8644+M8644-P8644,($B$8/100)*$B$3)</f>
        <v>0</v>
      </c>
      <c r="R8644" s="5">
        <f>IF(O8644&gt;(P8644+U8644),O8644-P8644-U8644, 0)</f>
        <v>2627.4417999999996</v>
      </c>
      <c r="S8644" s="5">
        <f t="shared" ref="S8644:S8707" si="1225">IF((IF((L8644+M8644)&gt;O8644,L8644+M8644-P8644-Q8644,0))&lt;((N8644*3.595182*($B$7/100))/($B$5/100)),L8644+M8644-P8644-Q8644, N8644*3.595182*($B$7/100)/($B$5/100))</f>
        <v>0</v>
      </c>
      <c r="T8644" s="5">
        <f t="shared" ref="T8644:T8707" si="1226">((L8644+M8644)-P8644-S8644)</f>
        <v>0</v>
      </c>
      <c r="U8644" s="5">
        <f>IF(O8644&gt;P8644,IF(V8643*($B$6/100)&gt;=O8644-P8644,(O8644-P8644), V8643*($B$6/100)), 0)</f>
        <v>0</v>
      </c>
      <c r="V8644" s="5">
        <f>V8643+(T8644*($B$5/100))-(U8644/($B$6/100))</f>
        <v>0</v>
      </c>
      <c r="W8644" s="5">
        <f t="shared" ref="W8644:W8707" si="1227">V8644/40</f>
        <v>0</v>
      </c>
    </row>
    <row r="8645" spans="4:23" x14ac:dyDescent="0.25">
      <c r="D8645">
        <f t="shared" ref="D8645:D8708" si="1228">D8644+1</f>
        <v>8643</v>
      </c>
      <c r="E8645" s="3">
        <v>44191</v>
      </c>
      <c r="F8645" s="4">
        <v>8.3333333333333329E-2</v>
      </c>
      <c r="G8645">
        <v>10</v>
      </c>
      <c r="H8645">
        <v>0</v>
      </c>
      <c r="I8645" s="5">
        <f t="shared" si="1223"/>
        <v>1</v>
      </c>
      <c r="J8645" s="22">
        <v>0</v>
      </c>
      <c r="K8645">
        <v>9.6360000000000006E-5</v>
      </c>
      <c r="L8645" s="5" cm="1">
        <f t="array" ref="L8645">_xlfn.IFS(I8645=0, 0, I8645&gt;34, 0, AND(I8645&gt;0, I8645&lt;35), VLOOKUP(I8645, $A$63:$C$96, 3))</f>
        <v>0</v>
      </c>
      <c r="M8645" s="5">
        <f t="shared" si="1222"/>
        <v>0</v>
      </c>
      <c r="N8645" s="5">
        <v>2931.8354880929851</v>
      </c>
      <c r="O8645" s="5">
        <f t="shared" ref="O8645:O8708" si="1229">$B$2*K8645*1000</f>
        <v>2714.4612000000002</v>
      </c>
      <c r="P8645" s="5">
        <f t="shared" ref="P8645:P8708" si="1230">IF(O8645&gt;=(L8645+M8645),L8645+M8645,O8645)</f>
        <v>0</v>
      </c>
      <c r="Q8645" s="5">
        <f t="shared" si="1224"/>
        <v>0</v>
      </c>
      <c r="R8645" s="5">
        <f>IF(O8645&gt;(P8645+U8645),O8645-P8645-U8645, 0)</f>
        <v>2714.4612000000002</v>
      </c>
      <c r="S8645" s="5">
        <f t="shared" si="1225"/>
        <v>0</v>
      </c>
      <c r="T8645" s="5">
        <f t="shared" si="1226"/>
        <v>0</v>
      </c>
      <c r="U8645" s="5">
        <f>IF(O8645&gt;P8645,IF(V8644*($B$6/100)&gt;=O8645-P8645,(O8645-P8645), V8644*($B$6/100)), 0)</f>
        <v>0</v>
      </c>
      <c r="V8645" s="5">
        <f>V8644+(T8645*($B$5/100))-(U8645/($B$6/100))</f>
        <v>0</v>
      </c>
      <c r="W8645" s="5">
        <f t="shared" si="1227"/>
        <v>0</v>
      </c>
    </row>
    <row r="8646" spans="4:23" x14ac:dyDescent="0.25">
      <c r="D8646">
        <f t="shared" si="1228"/>
        <v>8644</v>
      </c>
      <c r="E8646" s="3">
        <v>44191</v>
      </c>
      <c r="F8646" s="4">
        <v>0.125</v>
      </c>
      <c r="G8646">
        <v>30</v>
      </c>
      <c r="H8646">
        <v>0</v>
      </c>
      <c r="I8646" s="5">
        <f t="shared" si="1223"/>
        <v>4</v>
      </c>
      <c r="J8646" s="22">
        <v>0</v>
      </c>
      <c r="K8646">
        <v>8.1530000000000014E-5</v>
      </c>
      <c r="L8646" s="5" cm="1">
        <f t="array" ref="L8646">_xlfn.IFS(I8646=0, 0, I8646&gt;34, 0, AND(I8646&gt;0, I8646&lt;35), VLOOKUP(I8646, $A$63:$C$96, 3))</f>
        <v>740</v>
      </c>
      <c r="M8646" s="5">
        <f t="shared" si="1222"/>
        <v>0</v>
      </c>
      <c r="N8646" s="5">
        <v>2890.1206074977672</v>
      </c>
      <c r="O8646" s="5">
        <f t="shared" si="1229"/>
        <v>2296.7001</v>
      </c>
      <c r="P8646" s="5">
        <f t="shared" si="1230"/>
        <v>740</v>
      </c>
      <c r="Q8646" s="5">
        <f t="shared" si="1224"/>
        <v>0</v>
      </c>
      <c r="R8646" s="5">
        <f>IF(O8646&gt;(P8646+U8646),O8646-P8646-U8646, 0)</f>
        <v>1556.7001</v>
      </c>
      <c r="S8646" s="5">
        <f t="shared" si="1225"/>
        <v>0</v>
      </c>
      <c r="T8646" s="5">
        <f t="shared" si="1226"/>
        <v>0</v>
      </c>
      <c r="U8646" s="5">
        <f>IF(O8646&gt;P8646,IF(V8645*($B$6/100)&gt;=O8646-P8646,(O8646-P8646), V8645*($B$6/100)), 0)</f>
        <v>0</v>
      </c>
      <c r="V8646" s="5">
        <f>V8645+(T8646*($B$5/100))-(U8646/($B$6/100))</f>
        <v>0</v>
      </c>
      <c r="W8646" s="5">
        <f t="shared" si="1227"/>
        <v>0</v>
      </c>
    </row>
    <row r="8647" spans="4:23" x14ac:dyDescent="0.25">
      <c r="D8647">
        <f t="shared" si="1228"/>
        <v>8645</v>
      </c>
      <c r="E8647" s="3">
        <v>44191</v>
      </c>
      <c r="F8647" s="4">
        <v>0.16666666666666666</v>
      </c>
      <c r="G8647">
        <v>50</v>
      </c>
      <c r="H8647">
        <v>0</v>
      </c>
      <c r="I8647" s="5">
        <f t="shared" si="1223"/>
        <v>7</v>
      </c>
      <c r="J8647" s="22">
        <v>0</v>
      </c>
      <c r="K8647">
        <v>7.536000000000001E-5</v>
      </c>
      <c r="L8647" s="5" cm="1">
        <f t="array" ref="L8647">_xlfn.IFS(I8647=0, 0, I8647&gt;34, 0, AND(I8647&gt;0, I8647&lt;35), VLOOKUP(I8647, $A$63:$C$96, 3))</f>
        <v>4800</v>
      </c>
      <c r="M8647" s="5">
        <f t="shared" si="1222"/>
        <v>0</v>
      </c>
      <c r="N8647" s="5">
        <v>2979.6317974920125</v>
      </c>
      <c r="O8647" s="5">
        <f t="shared" si="1229"/>
        <v>2122.8912</v>
      </c>
      <c r="P8647" s="5">
        <f t="shared" si="1230"/>
        <v>2122.8912</v>
      </c>
      <c r="Q8647" s="5">
        <f t="shared" si="1224"/>
        <v>487.20077413479089</v>
      </c>
      <c r="R8647" s="5">
        <f>IF(O8647&gt;(P8647+U8647),O8647-P8647-U8647, 0)</f>
        <v>0</v>
      </c>
      <c r="S8647" s="5">
        <f t="shared" si="1225"/>
        <v>1530.3312292815613</v>
      </c>
      <c r="T8647" s="5">
        <f t="shared" si="1226"/>
        <v>1146.7775707184387</v>
      </c>
      <c r="U8647" s="5">
        <f>IF(O8647&gt;P8647,IF(V8646*($B$6/100)&gt;=O8647-P8647,(O8647-P8647), V8646*($B$6/100)), 0)</f>
        <v>0</v>
      </c>
      <c r="V8647" s="5">
        <f>V8646+(T8647*($B$5/100))-(U8647/($B$6/100))</f>
        <v>802.7442995029071</v>
      </c>
      <c r="W8647" s="5">
        <f t="shared" si="1227"/>
        <v>20.068607487572677</v>
      </c>
    </row>
    <row r="8648" spans="4:23" x14ac:dyDescent="0.25">
      <c r="D8648">
        <f t="shared" si="1228"/>
        <v>8646</v>
      </c>
      <c r="E8648" s="3">
        <v>44191</v>
      </c>
      <c r="F8648" s="4">
        <v>0.20833333333333334</v>
      </c>
      <c r="G8648">
        <v>50</v>
      </c>
      <c r="H8648">
        <v>0</v>
      </c>
      <c r="I8648" s="5">
        <f t="shared" si="1223"/>
        <v>7</v>
      </c>
      <c r="J8648" s="22">
        <v>0</v>
      </c>
      <c r="K8648">
        <v>7.3169999999999992E-5</v>
      </c>
      <c r="L8648" s="5" cm="1">
        <f t="array" ref="L8648">_xlfn.IFS(I8648=0, 0, I8648&gt;34, 0, AND(I8648&gt;0, I8648&lt;35), VLOOKUP(I8648, $A$63:$C$96, 3))</f>
        <v>4800</v>
      </c>
      <c r="M8648" s="5">
        <f t="shared" si="1222"/>
        <v>0</v>
      </c>
      <c r="N8648" s="5">
        <v>3160.6487550993916</v>
      </c>
      <c r="O8648" s="5">
        <f t="shared" si="1229"/>
        <v>2061.1988999999999</v>
      </c>
      <c r="P8648" s="5">
        <f t="shared" si="1230"/>
        <v>2061.1988999999999</v>
      </c>
      <c r="Q8648" s="5">
        <f t="shared" si="1224"/>
        <v>487.20077413479089</v>
      </c>
      <c r="R8648" s="5">
        <f>IF(O8648&gt;(P8648+U8648),O8648-P8648-U8648, 0)</f>
        <v>0</v>
      </c>
      <c r="S8648" s="5">
        <f t="shared" si="1225"/>
        <v>1623.3010732365344</v>
      </c>
      <c r="T8648" s="5">
        <f t="shared" si="1226"/>
        <v>1115.5000267634657</v>
      </c>
      <c r="U8648" s="5">
        <f>IF(O8648&gt;P8648,IF(V8647*($B$6/100)&gt;=O8648-P8648,(O8648-P8648), V8647*($B$6/100)), 0)</f>
        <v>0</v>
      </c>
      <c r="V8648" s="5">
        <f>V8647+(T8648*($B$5/100))-(U8648/($B$6/100))</f>
        <v>1583.594318237333</v>
      </c>
      <c r="W8648" s="5">
        <f t="shared" si="1227"/>
        <v>39.589857955933326</v>
      </c>
    </row>
    <row r="8649" spans="4:23" x14ac:dyDescent="0.25">
      <c r="D8649">
        <f t="shared" si="1228"/>
        <v>8647</v>
      </c>
      <c r="E8649" s="3">
        <v>44191</v>
      </c>
      <c r="F8649" s="4">
        <v>0.25</v>
      </c>
      <c r="G8649">
        <v>50</v>
      </c>
      <c r="H8649">
        <v>0</v>
      </c>
      <c r="I8649" s="5">
        <f t="shared" si="1223"/>
        <v>7</v>
      </c>
      <c r="J8649" s="22">
        <v>0</v>
      </c>
      <c r="K8649">
        <v>7.428E-5</v>
      </c>
      <c r="L8649" s="5" cm="1">
        <f t="array" ref="L8649">_xlfn.IFS(I8649=0, 0, I8649&gt;34, 0, AND(I8649&gt;0, I8649&lt;35), VLOOKUP(I8649, $A$63:$C$96, 3))</f>
        <v>4800</v>
      </c>
      <c r="M8649" s="5">
        <f t="shared" si="1222"/>
        <v>0</v>
      </c>
      <c r="N8649" s="5">
        <v>3728.3831928361828</v>
      </c>
      <c r="O8649" s="5">
        <f t="shared" si="1229"/>
        <v>2092.4675999999999</v>
      </c>
      <c r="P8649" s="5">
        <f t="shared" si="1230"/>
        <v>2092.4675999999999</v>
      </c>
      <c r="Q8649" s="5">
        <f t="shared" si="1224"/>
        <v>487.20077413479089</v>
      </c>
      <c r="R8649" s="5">
        <f>IF(O8649&gt;(P8649+U8649),O8649-P8649-U8649, 0)</f>
        <v>0</v>
      </c>
      <c r="S8649" s="5">
        <f t="shared" si="1225"/>
        <v>1914.8880205695964</v>
      </c>
      <c r="T8649" s="5">
        <f t="shared" si="1226"/>
        <v>792.64437943040366</v>
      </c>
      <c r="U8649" s="5">
        <f>IF(O8649&gt;P8649,IF(V8648*($B$6/100)&gt;=O8649-P8649,(O8649-P8649), V8648*($B$6/100)), 0)</f>
        <v>0</v>
      </c>
      <c r="V8649" s="5">
        <f>V8648+(T8649*($B$5/100))-(U8649/($B$6/100))</f>
        <v>2138.4453838386153</v>
      </c>
      <c r="W8649" s="5">
        <f t="shared" si="1227"/>
        <v>53.461134595965383</v>
      </c>
    </row>
    <row r="8650" spans="4:23" x14ac:dyDescent="0.25">
      <c r="D8650">
        <f t="shared" si="1228"/>
        <v>8648</v>
      </c>
      <c r="E8650" s="3">
        <v>44191</v>
      </c>
      <c r="F8650" s="4">
        <v>0.29166666666666669</v>
      </c>
      <c r="G8650">
        <v>50</v>
      </c>
      <c r="H8650">
        <v>0</v>
      </c>
      <c r="I8650" s="5">
        <f t="shared" si="1223"/>
        <v>7</v>
      </c>
      <c r="J8650" s="22">
        <v>0</v>
      </c>
      <c r="K8650">
        <v>8.0060000000000003E-5</v>
      </c>
      <c r="L8650" s="5" cm="1">
        <f t="array" ref="L8650">_xlfn.IFS(I8650=0, 0, I8650&gt;34, 0, AND(I8650&gt;0, I8650&lt;35), VLOOKUP(I8650, $A$63:$C$96, 3))</f>
        <v>4800</v>
      </c>
      <c r="M8650" s="5">
        <f t="shared" si="1222"/>
        <v>0</v>
      </c>
      <c r="N8650" s="5">
        <v>4753.0328427336308</v>
      </c>
      <c r="O8650" s="5">
        <f t="shared" si="1229"/>
        <v>2255.2901999999999</v>
      </c>
      <c r="P8650" s="5">
        <f t="shared" si="1230"/>
        <v>2255.2901999999999</v>
      </c>
      <c r="Q8650" s="5">
        <f t="shared" si="1224"/>
        <v>487.20077413479089</v>
      </c>
      <c r="R8650" s="5">
        <f>IF(O8650&gt;(P8650+U8650),O8650-P8650-U8650, 0)</f>
        <v>0</v>
      </c>
      <c r="S8650" s="5">
        <f t="shared" si="1225"/>
        <v>2057.509025865209</v>
      </c>
      <c r="T8650" s="5">
        <f t="shared" si="1226"/>
        <v>487.20077413479112</v>
      </c>
      <c r="U8650" s="5">
        <f>IF(O8650&gt;P8650,IF(V8649*($B$6/100)&gt;=O8650-P8650,(O8650-P8650), V8649*($B$6/100)), 0)</f>
        <v>0</v>
      </c>
      <c r="V8650" s="5">
        <f>V8649+(T8650*($B$5/100))-(U8650/($B$6/100))</f>
        <v>2479.485925732969</v>
      </c>
      <c r="W8650" s="5">
        <f t="shared" si="1227"/>
        <v>61.987148143324227</v>
      </c>
    </row>
    <row r="8651" spans="4:23" x14ac:dyDescent="0.25">
      <c r="D8651">
        <f t="shared" si="1228"/>
        <v>8649</v>
      </c>
      <c r="E8651" s="3">
        <v>44191</v>
      </c>
      <c r="F8651" s="4">
        <v>0.33333333333333331</v>
      </c>
      <c r="G8651">
        <v>60</v>
      </c>
      <c r="H8651">
        <v>0</v>
      </c>
      <c r="I8651" s="5">
        <f t="shared" si="1223"/>
        <v>8</v>
      </c>
      <c r="J8651" s="22">
        <v>0</v>
      </c>
      <c r="K8651">
        <v>9.5390000000000007E-5</v>
      </c>
      <c r="L8651" s="5" cm="1">
        <f t="array" ref="L8651">_xlfn.IFS(I8651=0, 0, I8651&gt;34, 0, AND(I8651&gt;0, I8651&lt;35), VLOOKUP(I8651, $A$63:$C$96, 3))</f>
        <v>7160</v>
      </c>
      <c r="M8651" s="5">
        <f t="shared" si="1222"/>
        <v>0</v>
      </c>
      <c r="N8651" s="5">
        <v>5851.0971767348656</v>
      </c>
      <c r="O8651" s="5">
        <f t="shared" si="1229"/>
        <v>2687.1363000000001</v>
      </c>
      <c r="P8651" s="5">
        <f t="shared" si="1230"/>
        <v>2687.1363000000001</v>
      </c>
      <c r="Q8651" s="5">
        <f t="shared" si="1224"/>
        <v>487.20077413479089</v>
      </c>
      <c r="R8651" s="5">
        <f>IF(O8651&gt;(P8651+U8651),O8651-P8651-U8651, 0)</f>
        <v>0</v>
      </c>
      <c r="S8651" s="5">
        <f t="shared" si="1225"/>
        <v>3005.108464292573</v>
      </c>
      <c r="T8651" s="5">
        <f t="shared" si="1226"/>
        <v>1467.7552357074269</v>
      </c>
      <c r="U8651" s="5">
        <f>IF(O8651&gt;P8651,IF(V8650*($B$6/100)&gt;=O8651-P8651,(O8651-P8651), V8650*($B$6/100)), 0)</f>
        <v>0</v>
      </c>
      <c r="V8651" s="5">
        <f>V8650+(T8651*($B$5/100))-(U8651/($B$6/100))</f>
        <v>3506.9145907281677</v>
      </c>
      <c r="W8651" s="5">
        <f t="shared" si="1227"/>
        <v>87.672864768204192</v>
      </c>
    </row>
    <row r="8652" spans="4:23" x14ac:dyDescent="0.25">
      <c r="D8652">
        <f t="shared" si="1228"/>
        <v>8650</v>
      </c>
      <c r="E8652" s="3">
        <v>44191</v>
      </c>
      <c r="F8652" s="4">
        <v>0.375</v>
      </c>
      <c r="G8652">
        <v>60</v>
      </c>
      <c r="H8652">
        <v>5</v>
      </c>
      <c r="I8652" s="5">
        <f t="shared" si="1223"/>
        <v>8</v>
      </c>
      <c r="J8652" s="22">
        <v>2.7219233605360704E-5</v>
      </c>
      <c r="K8652">
        <v>1.2688E-4</v>
      </c>
      <c r="L8652" s="5" cm="1">
        <f t="array" ref="L8652">_xlfn.IFS(I8652=0, 0, I8652&gt;34, 0, AND(I8652&gt;0, I8652&lt;35), VLOOKUP(I8652, $A$63:$C$96, 3))</f>
        <v>7160</v>
      </c>
      <c r="M8652" s="5">
        <f t="shared" si="1222"/>
        <v>129.29135962546334</v>
      </c>
      <c r="N8652" s="5">
        <v>6869.2295665855563</v>
      </c>
      <c r="O8652" s="5">
        <f t="shared" si="1229"/>
        <v>3574.2096000000001</v>
      </c>
      <c r="P8652" s="5">
        <f t="shared" si="1230"/>
        <v>3574.2096000000001</v>
      </c>
      <c r="Q8652" s="5">
        <f t="shared" si="1224"/>
        <v>487.20077413479089</v>
      </c>
      <c r="R8652" s="5">
        <f>IF(O8652&gt;(P8652+U8652),O8652-P8652-U8652, 0)</f>
        <v>0</v>
      </c>
      <c r="S8652" s="5">
        <f t="shared" si="1225"/>
        <v>3227.8809854906722</v>
      </c>
      <c r="T8652" s="5">
        <f t="shared" si="1226"/>
        <v>487.20077413479066</v>
      </c>
      <c r="U8652" s="5">
        <f>IF(O8652&gt;P8652,IF(V8651*($B$6/100)&gt;=O8652-P8652,(O8652-P8652), V8651*($B$6/100)), 0)</f>
        <v>0</v>
      </c>
      <c r="V8652" s="5">
        <f>V8651+(T8652*($B$5/100))-(U8652/($B$6/100))</f>
        <v>3847.955132622521</v>
      </c>
      <c r="W8652" s="5">
        <f t="shared" si="1227"/>
        <v>96.198878315563022</v>
      </c>
    </row>
    <row r="8653" spans="4:23" x14ac:dyDescent="0.25">
      <c r="D8653">
        <f t="shared" si="1228"/>
        <v>8651</v>
      </c>
      <c r="E8653" s="3">
        <v>44191</v>
      </c>
      <c r="F8653" s="4">
        <v>0.41666666666666669</v>
      </c>
      <c r="G8653">
        <v>70</v>
      </c>
      <c r="H8653">
        <v>3</v>
      </c>
      <c r="I8653" s="5">
        <f t="shared" si="1223"/>
        <v>10</v>
      </c>
      <c r="J8653" s="22">
        <v>4.4540564081499335E-5</v>
      </c>
      <c r="K8653">
        <v>1.6102999999999999E-4</v>
      </c>
      <c r="L8653" s="5" cm="1">
        <f t="array" ref="L8653">_xlfn.IFS(I8653=0, 0, I8653&gt;34, 0, AND(I8653&gt;0, I8653&lt;35), VLOOKUP(I8653, $A$63:$C$96, 3))</f>
        <v>12480</v>
      </c>
      <c r="M8653" s="5">
        <f t="shared" si="1222"/>
        <v>211.56767938712184</v>
      </c>
      <c r="N8653" s="5">
        <v>7790.0936329865535</v>
      </c>
      <c r="O8653" s="5">
        <f t="shared" si="1229"/>
        <v>4536.2150999999994</v>
      </c>
      <c r="P8653" s="5">
        <f t="shared" si="1230"/>
        <v>4536.2150999999994</v>
      </c>
      <c r="Q8653" s="5">
        <f t="shared" si="1224"/>
        <v>487.20077413479089</v>
      </c>
      <c r="R8653" s="5">
        <f>IF(O8653&gt;(P8653+U8653),O8653-P8653-U8653, 0)</f>
        <v>0</v>
      </c>
      <c r="S8653" s="5">
        <f t="shared" si="1225"/>
        <v>4000.9720582325522</v>
      </c>
      <c r="T8653" s="5">
        <f t="shared" si="1226"/>
        <v>4154.3805211545714</v>
      </c>
      <c r="U8653" s="5">
        <f>IF(O8653&gt;P8653,IF(V8652*($B$6/100)&gt;=O8653-P8653,(O8653-P8653), V8652*($B$6/100)), 0)</f>
        <v>0</v>
      </c>
      <c r="V8653" s="5">
        <f>V8652+(T8653*($B$5/100))-(U8653/($B$6/100))</f>
        <v>6756.021497430721</v>
      </c>
      <c r="W8653" s="5">
        <f t="shared" si="1227"/>
        <v>168.90053743576803</v>
      </c>
    </row>
    <row r="8654" spans="4:23" x14ac:dyDescent="0.25">
      <c r="D8654">
        <f t="shared" si="1228"/>
        <v>8652</v>
      </c>
      <c r="E8654" s="3">
        <v>44191</v>
      </c>
      <c r="F8654" s="4">
        <v>0.45833333333333331</v>
      </c>
      <c r="G8654">
        <v>80</v>
      </c>
      <c r="H8654">
        <v>3</v>
      </c>
      <c r="I8654" s="5">
        <f t="shared" si="1223"/>
        <v>11</v>
      </c>
      <c r="J8654" s="22">
        <v>9.6504555509915218E-5</v>
      </c>
      <c r="K8654">
        <v>1.7277999999999998E-4</v>
      </c>
      <c r="L8654" s="5" cm="1">
        <f t="array" ref="L8654">_xlfn.IFS(I8654=0, 0, I8654&gt;34, 0, AND(I8654&gt;0, I8654&lt;35), VLOOKUP(I8654, $A$63:$C$96, 3))</f>
        <v>14640</v>
      </c>
      <c r="M8654" s="5">
        <f t="shared" si="1222"/>
        <v>458.39663867209731</v>
      </c>
      <c r="N8654" s="5">
        <v>7604.468039723989</v>
      </c>
      <c r="O8654" s="5">
        <f t="shared" si="1229"/>
        <v>4867.2125999999989</v>
      </c>
      <c r="P8654" s="5">
        <f t="shared" si="1230"/>
        <v>4867.2125999999989</v>
      </c>
      <c r="Q8654" s="5">
        <f t="shared" si="1224"/>
        <v>487.20077413479089</v>
      </c>
      <c r="R8654" s="5">
        <f>IF(O8654&gt;(P8654+U8654),O8654-P8654-U8654, 0)</f>
        <v>0</v>
      </c>
      <c r="S8654" s="5">
        <f t="shared" si="1225"/>
        <v>3905.635230855853</v>
      </c>
      <c r="T8654" s="5">
        <f t="shared" si="1226"/>
        <v>6325.5488078162452</v>
      </c>
      <c r="U8654" s="5">
        <f>IF(O8654&gt;P8654,IF(V8653*($B$6/100)&gt;=O8654-P8654,(O8654-P8654), V8653*($B$6/100)), 0)</f>
        <v>0</v>
      </c>
      <c r="V8654" s="5">
        <f>V8653+(T8654*($B$5/100))-(U8654/($B$6/100))</f>
        <v>11183.905662902092</v>
      </c>
      <c r="W8654" s="5">
        <f t="shared" si="1227"/>
        <v>279.59764157255233</v>
      </c>
    </row>
    <row r="8655" spans="4:23" x14ac:dyDescent="0.25">
      <c r="D8655">
        <f t="shared" si="1228"/>
        <v>8653</v>
      </c>
      <c r="E8655" s="3">
        <v>44191</v>
      </c>
      <c r="F8655" s="4">
        <v>0.5</v>
      </c>
      <c r="G8655">
        <v>100</v>
      </c>
      <c r="H8655">
        <v>2</v>
      </c>
      <c r="I8655" s="5">
        <f t="shared" si="1223"/>
        <v>14</v>
      </c>
      <c r="J8655" s="22">
        <v>1.1382588598605385E-4</v>
      </c>
      <c r="K8655">
        <v>1.7573E-4</v>
      </c>
      <c r="L8655" s="5" cm="1">
        <f t="array" ref="L8655">_xlfn.IFS(I8655=0, 0, I8655&gt;34, 0, AND(I8655&gt;0, I8655&lt;35), VLOOKUP(I8655, $A$63:$C$96, 3))</f>
        <v>16800</v>
      </c>
      <c r="M8655" s="5">
        <f t="shared" si="1222"/>
        <v>540.67295843375587</v>
      </c>
      <c r="N8655" s="5">
        <v>7274.7104248017513</v>
      </c>
      <c r="O8655" s="5">
        <f t="shared" si="1229"/>
        <v>4950.3140999999996</v>
      </c>
      <c r="P8655" s="5">
        <f t="shared" si="1230"/>
        <v>4950.3140999999996</v>
      </c>
      <c r="Q8655" s="5">
        <f t="shared" si="1224"/>
        <v>487.20077413479089</v>
      </c>
      <c r="R8655" s="5">
        <f>IF(O8655&gt;(P8655+U8655),O8655-P8655-U8655, 0)</f>
        <v>0</v>
      </c>
      <c r="S8655" s="5">
        <f t="shared" si="1225"/>
        <v>3736.2725677799449</v>
      </c>
      <c r="T8655" s="5">
        <f t="shared" si="1226"/>
        <v>8654.0862906538114</v>
      </c>
      <c r="U8655" s="5">
        <f>IF(O8655&gt;P8655,IF(V8654*($B$6/100)&gt;=O8655-P8655,(O8655-P8655), V8654*($B$6/100)), 0)</f>
        <v>0</v>
      </c>
      <c r="V8655" s="5">
        <f>V8654+(T8655*($B$5/100))-(U8655/($B$6/100))</f>
        <v>17241.76606635976</v>
      </c>
      <c r="W8655" s="5">
        <f t="shared" si="1227"/>
        <v>431.044151658994</v>
      </c>
    </row>
    <row r="8656" spans="4:23" x14ac:dyDescent="0.25">
      <c r="D8656">
        <f t="shared" si="1228"/>
        <v>8654</v>
      </c>
      <c r="E8656" s="3">
        <v>44191</v>
      </c>
      <c r="F8656" s="4">
        <v>0.54166666666666663</v>
      </c>
      <c r="G8656">
        <v>90</v>
      </c>
      <c r="H8656">
        <v>5</v>
      </c>
      <c r="I8656" s="5">
        <f t="shared" si="1223"/>
        <v>13</v>
      </c>
      <c r="J8656" s="22">
        <v>1.1382588598605385E-4</v>
      </c>
      <c r="K8656">
        <v>1.8166999999999999E-4</v>
      </c>
      <c r="L8656" s="5" cm="1">
        <f t="array" ref="L8656">_xlfn.IFS(I8656=0, 0, I8656&gt;34, 0, AND(I8656&gt;0, I8656&lt;35), VLOOKUP(I8656, $A$63:$C$96, 3))</f>
        <v>16600</v>
      </c>
      <c r="M8656" s="5">
        <f t="shared" si="1222"/>
        <v>540.67295843375587</v>
      </c>
      <c r="N8656" s="5">
        <v>6885.5159383845003</v>
      </c>
      <c r="O8656" s="5">
        <f t="shared" si="1229"/>
        <v>5117.6439</v>
      </c>
      <c r="P8656" s="5">
        <f t="shared" si="1230"/>
        <v>5117.6439</v>
      </c>
      <c r="Q8656" s="5">
        <f t="shared" si="1224"/>
        <v>487.20077413479089</v>
      </c>
      <c r="R8656" s="5">
        <f>IF(O8656&gt;(P8656+U8656),O8656-P8656-U8656, 0)</f>
        <v>0</v>
      </c>
      <c r="S8656" s="5">
        <f t="shared" si="1225"/>
        <v>3536.3832803418668</v>
      </c>
      <c r="T8656" s="5">
        <f t="shared" si="1226"/>
        <v>8486.64577809189</v>
      </c>
      <c r="U8656" s="5">
        <f>IF(O8656&gt;P8656,IF(V8655*($B$6/100)&gt;=O8656-P8656,(O8656-P8656), V8655*($B$6/100)), 0)</f>
        <v>0</v>
      </c>
      <c r="V8656" s="5">
        <f>V8655+(T8656*($B$5/100))-(U8656/($B$6/100))</f>
        <v>23182.418111024082</v>
      </c>
      <c r="W8656" s="5">
        <f t="shared" si="1227"/>
        <v>579.56045277560202</v>
      </c>
    </row>
    <row r="8657" spans="4:23" x14ac:dyDescent="0.25">
      <c r="D8657">
        <f t="shared" si="1228"/>
        <v>8655</v>
      </c>
      <c r="E8657" s="3">
        <v>44191</v>
      </c>
      <c r="F8657" s="4">
        <v>0.58333333333333337</v>
      </c>
      <c r="G8657">
        <v>90</v>
      </c>
      <c r="H8657">
        <v>0</v>
      </c>
      <c r="I8657" s="5">
        <f t="shared" si="1223"/>
        <v>13</v>
      </c>
      <c r="J8657" s="22">
        <v>4.7015039863804853E-5</v>
      </c>
      <c r="K8657">
        <v>1.7593999999999997E-4</v>
      </c>
      <c r="L8657" s="5" cm="1">
        <f t="array" ref="L8657">_xlfn.IFS(I8657=0, 0, I8657&gt;34, 0, AND(I8657&gt;0, I8657&lt;35), VLOOKUP(I8657, $A$63:$C$96, 3))</f>
        <v>16600</v>
      </c>
      <c r="M8657" s="5">
        <f t="shared" si="1222"/>
        <v>223.32143935307306</v>
      </c>
      <c r="N8657" s="5">
        <v>6401.900389893668</v>
      </c>
      <c r="O8657" s="5">
        <f t="shared" si="1229"/>
        <v>4956.2297999999992</v>
      </c>
      <c r="P8657" s="5">
        <f t="shared" si="1230"/>
        <v>4956.2297999999992</v>
      </c>
      <c r="Q8657" s="5">
        <f t="shared" si="1224"/>
        <v>487.20077413479089</v>
      </c>
      <c r="R8657" s="5">
        <f>IF(O8657&gt;(P8657+U8657),O8657-P8657-U8657, 0)</f>
        <v>0</v>
      </c>
      <c r="S8657" s="5">
        <f t="shared" si="1225"/>
        <v>3287.9995782198143</v>
      </c>
      <c r="T8657" s="5">
        <f t="shared" si="1226"/>
        <v>8579.0920611332585</v>
      </c>
      <c r="U8657" s="5">
        <f>IF(O8657&gt;P8657,IF(V8656*($B$6/100)&gt;=O8657-P8657,(O8657-P8657), V8656*($B$6/100)), 0)</f>
        <v>0</v>
      </c>
      <c r="V8657" s="5">
        <f>V8656+(T8657*($B$5/100))-(U8657/($B$6/100))</f>
        <v>29187.782553817364</v>
      </c>
      <c r="W8657" s="5">
        <f t="shared" si="1227"/>
        <v>729.69456384543412</v>
      </c>
    </row>
    <row r="8658" spans="4:23" x14ac:dyDescent="0.25">
      <c r="D8658">
        <f t="shared" si="1228"/>
        <v>8656</v>
      </c>
      <c r="E8658" s="3">
        <v>44191</v>
      </c>
      <c r="F8658" s="4">
        <v>0.625</v>
      </c>
      <c r="G8658">
        <v>100</v>
      </c>
      <c r="H8658">
        <v>0</v>
      </c>
      <c r="I8658" s="5">
        <f t="shared" si="1223"/>
        <v>14</v>
      </c>
      <c r="J8658" s="22">
        <v>1.7321330476138631E-5</v>
      </c>
      <c r="K8658">
        <v>1.7422999999999999E-4</v>
      </c>
      <c r="L8658" s="5" cm="1">
        <f t="array" ref="L8658">_xlfn.IFS(I8658=0, 0, I8658&gt;34, 0, AND(I8658&gt;0, I8658&lt;35), VLOOKUP(I8658, $A$63:$C$96, 3))</f>
        <v>16800</v>
      </c>
      <c r="M8658" s="5">
        <f t="shared" si="1222"/>
        <v>82.276319761658499</v>
      </c>
      <c r="N8658" s="5">
        <v>6285.9421996926976</v>
      </c>
      <c r="O8658" s="5">
        <f t="shared" si="1229"/>
        <v>4908.0591000000004</v>
      </c>
      <c r="P8658" s="5">
        <f t="shared" si="1230"/>
        <v>4908.0591000000004</v>
      </c>
      <c r="Q8658" s="5">
        <f t="shared" si="1224"/>
        <v>487.20077413479089</v>
      </c>
      <c r="R8658" s="5">
        <f>IF(O8658&gt;(P8658+U8658),O8658-P8658-U8658, 0)</f>
        <v>0</v>
      </c>
      <c r="S8658" s="5">
        <f t="shared" si="1225"/>
        <v>3228.4437499107994</v>
      </c>
      <c r="T8658" s="5">
        <f t="shared" si="1226"/>
        <v>8745.7734698508593</v>
      </c>
      <c r="U8658" s="5">
        <f>IF(O8658&gt;P8658,IF(V8657*($B$6/100)&gt;=O8658-P8658,(O8658-P8658), V8657*($B$6/100)), 0)</f>
        <v>0</v>
      </c>
      <c r="V8658" s="5">
        <f>V8657+(T8658*($B$5/100))-(U8658/($B$6/100))</f>
        <v>35309.823982712966</v>
      </c>
      <c r="W8658" s="5">
        <f t="shared" si="1227"/>
        <v>882.74559956782412</v>
      </c>
    </row>
    <row r="8659" spans="4:23" x14ac:dyDescent="0.25">
      <c r="D8659">
        <f t="shared" si="1228"/>
        <v>8657</v>
      </c>
      <c r="E8659" s="3">
        <v>44191</v>
      </c>
      <c r="F8659" s="4">
        <v>0.66666666666666663</v>
      </c>
      <c r="G8659">
        <v>90</v>
      </c>
      <c r="H8659">
        <v>0</v>
      </c>
      <c r="I8659" s="5">
        <f t="shared" si="1223"/>
        <v>13</v>
      </c>
      <c r="J8659" s="22">
        <v>0</v>
      </c>
      <c r="K8659">
        <v>1.7935E-4</v>
      </c>
      <c r="L8659" s="5" cm="1">
        <f t="array" ref="L8659">_xlfn.IFS(I8659=0, 0, I8659&gt;34, 0, AND(I8659&gt;0, I8659&lt;35), VLOOKUP(I8659, $A$63:$C$96, 3))</f>
        <v>16600</v>
      </c>
      <c r="M8659" s="5">
        <f t="shared" si="1222"/>
        <v>0</v>
      </c>
      <c r="N8659" s="5">
        <v>6333.1572837711428</v>
      </c>
      <c r="O8659" s="5">
        <f t="shared" si="1229"/>
        <v>5052.2894999999999</v>
      </c>
      <c r="P8659" s="5">
        <f t="shared" si="1230"/>
        <v>5052.2894999999999</v>
      </c>
      <c r="Q8659" s="5">
        <f t="shared" si="1224"/>
        <v>487.20077413479089</v>
      </c>
      <c r="R8659" s="5">
        <f>IF(O8659&gt;(P8659+U8659),O8659-P8659-U8659, 0)</f>
        <v>0</v>
      </c>
      <c r="S8659" s="5">
        <f t="shared" si="1225"/>
        <v>3252.693295683272</v>
      </c>
      <c r="T8659" s="5">
        <f t="shared" si="1226"/>
        <v>8295.0172043167295</v>
      </c>
      <c r="U8659" s="5">
        <f>IF(O8659&gt;P8659,IF(V8658*($B$6/100)&gt;=O8659-P8659,(O8659-P8659), V8658*($B$6/100)), 0)</f>
        <v>0</v>
      </c>
      <c r="V8659" s="5">
        <f>V8658+(T8659*($B$5/100))-(U8659/($B$6/100))</f>
        <v>41116.336025734679</v>
      </c>
      <c r="W8659" s="5">
        <f t="shared" si="1227"/>
        <v>1027.908400643367</v>
      </c>
    </row>
    <row r="8660" spans="4:23" x14ac:dyDescent="0.25">
      <c r="D8660">
        <f t="shared" si="1228"/>
        <v>8658</v>
      </c>
      <c r="E8660" s="3">
        <v>44191</v>
      </c>
      <c r="F8660" s="4">
        <v>0.70833333333333337</v>
      </c>
      <c r="G8660">
        <v>90</v>
      </c>
      <c r="H8660">
        <v>0</v>
      </c>
      <c r="I8660" s="5">
        <f t="shared" si="1223"/>
        <v>13</v>
      </c>
      <c r="J8660" s="22">
        <v>0</v>
      </c>
      <c r="K8660">
        <v>2.0212000000000002E-4</v>
      </c>
      <c r="L8660" s="5" cm="1">
        <f t="array" ref="L8660">_xlfn.IFS(I8660=0, 0, I8660&gt;34, 0, AND(I8660&gt;0, I8660&lt;35), VLOOKUP(I8660, $A$63:$C$96, 3))</f>
        <v>16600</v>
      </c>
      <c r="M8660" s="5">
        <f t="shared" si="1222"/>
        <v>0</v>
      </c>
      <c r="N8660" s="5">
        <v>6131.1546818724019</v>
      </c>
      <c r="O8660" s="5">
        <f t="shared" si="1229"/>
        <v>5693.7204000000011</v>
      </c>
      <c r="P8660" s="5">
        <f t="shared" si="1230"/>
        <v>5693.7204000000011</v>
      </c>
      <c r="Q8660" s="5">
        <f t="shared" si="1224"/>
        <v>487.20077413479089</v>
      </c>
      <c r="R8660" s="5">
        <f>IF(O8660&gt;(P8660+U8660),O8660-P8660-U8660, 0)</f>
        <v>0</v>
      </c>
      <c r="S8660" s="5">
        <f t="shared" si="1225"/>
        <v>3148.9452787833411</v>
      </c>
      <c r="T8660" s="5">
        <f t="shared" si="1226"/>
        <v>7757.3343212166565</v>
      </c>
      <c r="U8660" s="5">
        <f>IF(O8660&gt;P8660,IF(V8659*($B$6/100)&gt;=O8660-P8660,(O8660-P8660), V8659*($B$6/100)), 0)</f>
        <v>0</v>
      </c>
      <c r="V8660" s="5">
        <f>V8659+(T8660*($B$5/100))-(U8660/($B$6/100))</f>
        <v>46546.470050586337</v>
      </c>
      <c r="W8660" s="5">
        <f t="shared" si="1227"/>
        <v>1163.6617512646585</v>
      </c>
    </row>
    <row r="8661" spans="4:23" x14ac:dyDescent="0.25">
      <c r="D8661">
        <f t="shared" si="1228"/>
        <v>8659</v>
      </c>
      <c r="E8661" s="3">
        <v>44191</v>
      </c>
      <c r="F8661" s="4">
        <v>0.75</v>
      </c>
      <c r="G8661">
        <v>100</v>
      </c>
      <c r="H8661">
        <v>0</v>
      </c>
      <c r="I8661" s="5">
        <f t="shared" si="1223"/>
        <v>14</v>
      </c>
      <c r="J8661" s="22">
        <v>0</v>
      </c>
      <c r="K8661">
        <v>2.4801999999999995E-4</v>
      </c>
      <c r="L8661" s="5" cm="1">
        <f t="array" ref="L8661">_xlfn.IFS(I8661=0, 0, I8661&gt;34, 0, AND(I8661&gt;0, I8661&lt;35), VLOOKUP(I8661, $A$63:$C$96, 3))</f>
        <v>16800</v>
      </c>
      <c r="M8661" s="5">
        <f t="shared" si="1222"/>
        <v>0</v>
      </c>
      <c r="N8661" s="5">
        <v>5899.0932555748595</v>
      </c>
      <c r="O8661" s="5">
        <f t="shared" si="1229"/>
        <v>6986.7233999999989</v>
      </c>
      <c r="P8661" s="5">
        <f t="shared" si="1230"/>
        <v>6986.7233999999989</v>
      </c>
      <c r="Q8661" s="5">
        <f t="shared" si="1224"/>
        <v>487.20077413479089</v>
      </c>
      <c r="R8661" s="5">
        <f>IF(O8661&gt;(P8661+U8661),O8661-P8661-U8661, 0)</f>
        <v>0</v>
      </c>
      <c r="S8661" s="5">
        <f t="shared" si="1225"/>
        <v>3029.7591269663048</v>
      </c>
      <c r="T8661" s="5">
        <f t="shared" si="1226"/>
        <v>6783.5174730336967</v>
      </c>
      <c r="U8661" s="5">
        <f>IF(O8661&gt;P8661,IF(V8660*($B$6/100)&gt;=O8661-P8661,(O8661-P8661), V8660*($B$6/100)), 0)</f>
        <v>0</v>
      </c>
      <c r="V8661" s="5">
        <f>V8660+(T8661*($B$5/100))-(U8661/($B$6/100))</f>
        <v>51294.932281709924</v>
      </c>
      <c r="W8661" s="5">
        <f t="shared" si="1227"/>
        <v>1282.3733070427481</v>
      </c>
    </row>
    <row r="8662" spans="4:23" x14ac:dyDescent="0.25">
      <c r="D8662">
        <f t="shared" si="1228"/>
        <v>8660</v>
      </c>
      <c r="E8662" s="3">
        <v>44191</v>
      </c>
      <c r="F8662" s="4">
        <v>0.79166666666666663</v>
      </c>
      <c r="G8662">
        <v>100</v>
      </c>
      <c r="H8662">
        <v>0</v>
      </c>
      <c r="I8662" s="5">
        <f t="shared" si="1223"/>
        <v>14</v>
      </c>
      <c r="J8662" s="22">
        <v>0</v>
      </c>
      <c r="K8662">
        <v>2.4826000000000004E-4</v>
      </c>
      <c r="L8662" s="5" cm="1">
        <f t="array" ref="L8662">_xlfn.IFS(I8662=0, 0, I8662&gt;34, 0, AND(I8662&gt;0, I8662&lt;35), VLOOKUP(I8662, $A$63:$C$96, 3))</f>
        <v>16800</v>
      </c>
      <c r="M8662" s="5">
        <f t="shared" si="1222"/>
        <v>0</v>
      </c>
      <c r="N8662" s="5">
        <v>5691.2413555868297</v>
      </c>
      <c r="O8662" s="5">
        <f t="shared" si="1229"/>
        <v>6993.4842000000008</v>
      </c>
      <c r="P8662" s="5">
        <f t="shared" si="1230"/>
        <v>6993.4842000000008</v>
      </c>
      <c r="Q8662" s="5">
        <f t="shared" si="1224"/>
        <v>487.20077413479089</v>
      </c>
      <c r="R8662" s="5">
        <f>IF(O8662&gt;(P8662+U8662),O8662-P8662-U8662, 0)</f>
        <v>0</v>
      </c>
      <c r="S8662" s="5">
        <f t="shared" si="1225"/>
        <v>2923.0069256087672</v>
      </c>
      <c r="T8662" s="5">
        <f t="shared" si="1226"/>
        <v>6883.508874391232</v>
      </c>
      <c r="U8662" s="5">
        <f>IF(O8662&gt;P8662,IF(V8661*($B$6/100)&gt;=O8662-P8662,(O8662-P8662), V8661*($B$6/100)), 0)</f>
        <v>0</v>
      </c>
      <c r="V8662" s="5">
        <f>V8661+(T8662*($B$5/100))-(U8662/($B$6/100))</f>
        <v>56113.388493783787</v>
      </c>
      <c r="W8662" s="5">
        <f t="shared" si="1227"/>
        <v>1402.8347123445947</v>
      </c>
    </row>
    <row r="8663" spans="4:23" x14ac:dyDescent="0.25">
      <c r="D8663">
        <f t="shared" si="1228"/>
        <v>8661</v>
      </c>
      <c r="E8663" s="3">
        <v>44191</v>
      </c>
      <c r="F8663" s="4">
        <v>0.83333333333333337</v>
      </c>
      <c r="G8663">
        <v>120</v>
      </c>
      <c r="H8663">
        <v>0</v>
      </c>
      <c r="I8663" s="5">
        <f t="shared" si="1223"/>
        <v>17</v>
      </c>
      <c r="J8663" s="22">
        <v>0</v>
      </c>
      <c r="K8663">
        <v>2.3144000000000002E-4</v>
      </c>
      <c r="L8663" s="5" cm="1">
        <f t="array" ref="L8663">_xlfn.IFS(I8663=0, 0, I8663&gt;34, 0, AND(I8663&gt;0, I8663&lt;35), VLOOKUP(I8663, $A$63:$C$96, 3))</f>
        <v>16800</v>
      </c>
      <c r="M8663" s="5">
        <f t="shared" si="1222"/>
        <v>0</v>
      </c>
      <c r="N8663" s="5">
        <v>5595.3071758310407</v>
      </c>
      <c r="O8663" s="5">
        <f t="shared" si="1229"/>
        <v>6519.6648000000005</v>
      </c>
      <c r="P8663" s="5">
        <f t="shared" si="1230"/>
        <v>6519.6648000000005</v>
      </c>
      <c r="Q8663" s="5">
        <f t="shared" si="1224"/>
        <v>487.20077413479089</v>
      </c>
      <c r="R8663" s="5">
        <f>IF(O8663&gt;(P8663+U8663),O8663-P8663-U8663, 0)</f>
        <v>0</v>
      </c>
      <c r="S8663" s="5">
        <f t="shared" si="1225"/>
        <v>2873.7353775740849</v>
      </c>
      <c r="T8663" s="5">
        <f t="shared" si="1226"/>
        <v>7406.5998224259147</v>
      </c>
      <c r="U8663" s="5">
        <f>IF(O8663&gt;P8663,IF(V8662*($B$6/100)&gt;=O8663-P8663,(O8663-P8663), V8662*($B$6/100)), 0)</f>
        <v>0</v>
      </c>
      <c r="V8663" s="5">
        <f>V8662+(T8663*($B$5/100))-(U8663/($B$6/100))</f>
        <v>61298.008369481926</v>
      </c>
      <c r="W8663" s="5">
        <f t="shared" si="1227"/>
        <v>1532.4502092370481</v>
      </c>
    </row>
    <row r="8664" spans="4:23" x14ac:dyDescent="0.25">
      <c r="D8664">
        <f t="shared" si="1228"/>
        <v>8662</v>
      </c>
      <c r="E8664" s="3">
        <v>44191</v>
      </c>
      <c r="F8664" s="4">
        <v>0.875</v>
      </c>
      <c r="G8664">
        <v>120</v>
      </c>
      <c r="H8664">
        <v>0</v>
      </c>
      <c r="I8664" s="5">
        <f t="shared" si="1223"/>
        <v>17</v>
      </c>
      <c r="J8664" s="22">
        <v>0</v>
      </c>
      <c r="K8664">
        <v>2.1422999999999999E-4</v>
      </c>
      <c r="L8664" s="5" cm="1">
        <f t="array" ref="L8664">_xlfn.IFS(I8664=0, 0, I8664&gt;34, 0, AND(I8664&gt;0, I8664&lt;35), VLOOKUP(I8664, $A$63:$C$96, 3))</f>
        <v>16800</v>
      </c>
      <c r="M8664" s="5">
        <f t="shared" si="1222"/>
        <v>0</v>
      </c>
      <c r="N8664" s="5">
        <v>5486.2725797242265</v>
      </c>
      <c r="O8664" s="5">
        <f t="shared" si="1229"/>
        <v>6034.8590999999997</v>
      </c>
      <c r="P8664" s="5">
        <f t="shared" si="1230"/>
        <v>6034.8590999999997</v>
      </c>
      <c r="Q8664" s="5">
        <f t="shared" si="1224"/>
        <v>487.20077413479089</v>
      </c>
      <c r="R8664" s="5">
        <f>IF(O8664&gt;(P8664+U8664),O8664-P8664-U8664, 0)</f>
        <v>0</v>
      </c>
      <c r="S8664" s="5">
        <f t="shared" si="1225"/>
        <v>2817.7354893883007</v>
      </c>
      <c r="T8664" s="5">
        <f t="shared" si="1226"/>
        <v>7947.4054106117001</v>
      </c>
      <c r="U8664" s="5">
        <f>IF(O8664&gt;P8664,IF(V8663*($B$6/100)&gt;=O8664-P8664,(O8664-P8664), V8663*($B$6/100)), 0)</f>
        <v>0</v>
      </c>
      <c r="V8664" s="5">
        <f>V8663+(T8664*($B$5/100))-(U8664/($B$6/100))</f>
        <v>66861.19215691011</v>
      </c>
      <c r="W8664" s="5">
        <f t="shared" si="1227"/>
        <v>1671.5298039227528</v>
      </c>
    </row>
    <row r="8665" spans="4:23" x14ac:dyDescent="0.25">
      <c r="D8665">
        <f t="shared" si="1228"/>
        <v>8663</v>
      </c>
      <c r="E8665" s="3">
        <v>44191</v>
      </c>
      <c r="F8665" s="4">
        <v>0.91666666666666663</v>
      </c>
      <c r="G8665">
        <v>120</v>
      </c>
      <c r="H8665">
        <v>0</v>
      </c>
      <c r="I8665" s="5">
        <f t="shared" si="1223"/>
        <v>17</v>
      </c>
      <c r="J8665" s="22">
        <v>0</v>
      </c>
      <c r="K8665">
        <v>1.9314999999999998E-4</v>
      </c>
      <c r="L8665" s="5" cm="1">
        <f t="array" ref="L8665">_xlfn.IFS(I8665=0, 0, I8665&gt;34, 0, AND(I8665&gt;0, I8665&lt;35), VLOOKUP(I8665, $A$63:$C$96, 3))</f>
        <v>16800</v>
      </c>
      <c r="M8665" s="5">
        <f t="shared" si="1222"/>
        <v>0</v>
      </c>
      <c r="N8665" s="5">
        <v>5249.2144323936736</v>
      </c>
      <c r="O8665" s="5">
        <f t="shared" si="1229"/>
        <v>5441.035499999999</v>
      </c>
      <c r="P8665" s="5">
        <f t="shared" si="1230"/>
        <v>5441.035499999999</v>
      </c>
      <c r="Q8665" s="5">
        <f t="shared" si="1224"/>
        <v>487.20077413479089</v>
      </c>
      <c r="R8665" s="5">
        <f>IF(O8665&gt;(P8665+U8665),O8665-P8665-U8665, 0)</f>
        <v>0</v>
      </c>
      <c r="S8665" s="5">
        <f t="shared" si="1225"/>
        <v>2695.9830344974216</v>
      </c>
      <c r="T8665" s="5">
        <f t="shared" si="1226"/>
        <v>8662.9814655025802</v>
      </c>
      <c r="U8665" s="5">
        <f>IF(O8665&gt;P8665,IF(V8664*($B$6/100)&gt;=O8665-P8665,(O8665-P8665), V8664*($B$6/100)), 0)</f>
        <v>0</v>
      </c>
      <c r="V8665" s="5">
        <f>V8664+(T8665*($B$5/100))-(U8665/($B$6/100))</f>
        <v>72925.279182761922</v>
      </c>
      <c r="W8665" s="5">
        <f t="shared" si="1227"/>
        <v>1823.1319795690481</v>
      </c>
    </row>
    <row r="8666" spans="4:23" x14ac:dyDescent="0.25">
      <c r="D8666">
        <f t="shared" si="1228"/>
        <v>8664</v>
      </c>
      <c r="E8666" s="3">
        <v>44191</v>
      </c>
      <c r="F8666" s="4">
        <v>0.95833333333333337</v>
      </c>
      <c r="G8666">
        <v>110</v>
      </c>
      <c r="H8666">
        <v>0</v>
      </c>
      <c r="I8666" s="5">
        <f t="shared" si="1223"/>
        <v>15</v>
      </c>
      <c r="J8666" s="22">
        <v>0</v>
      </c>
      <c r="K8666">
        <v>1.7521999999999999E-4</v>
      </c>
      <c r="L8666" s="5" cm="1">
        <f t="array" ref="L8666">_xlfn.IFS(I8666=0, 0, I8666&gt;34, 0, AND(I8666&gt;0, I8666&lt;35), VLOOKUP(I8666, $A$63:$C$96, 3))</f>
        <v>16800</v>
      </c>
      <c r="M8666" s="5">
        <f t="shared" si="1222"/>
        <v>0</v>
      </c>
      <c r="N8666" s="5">
        <v>4624.0590241223108</v>
      </c>
      <c r="O8666" s="5">
        <f t="shared" si="1229"/>
        <v>4935.9474</v>
      </c>
      <c r="P8666" s="5">
        <f t="shared" si="1230"/>
        <v>4935.9474</v>
      </c>
      <c r="Q8666" s="5">
        <f t="shared" si="1224"/>
        <v>487.20077413479089</v>
      </c>
      <c r="R8666" s="5">
        <f>IF(O8666&gt;(P8666+U8666),O8666-P8666-U8666, 0)</f>
        <v>0</v>
      </c>
      <c r="S8666" s="5">
        <f t="shared" si="1225"/>
        <v>2374.9048243517286</v>
      </c>
      <c r="T8666" s="5">
        <f t="shared" si="1226"/>
        <v>9489.1477756482709</v>
      </c>
      <c r="U8666" s="5">
        <f>IF(O8666&gt;P8666,IF(V8665*($B$6/100)&gt;=O8666-P8666,(O8666-P8666), V8665*($B$6/100)), 0)</f>
        <v>0</v>
      </c>
      <c r="V8666" s="5">
        <f>V8665+(T8666*($B$5/100))-(U8666/($B$6/100))</f>
        <v>79567.682625715708</v>
      </c>
      <c r="W8666" s="5">
        <f t="shared" si="1227"/>
        <v>1989.1920656428927</v>
      </c>
    </row>
    <row r="8667" spans="4:23" x14ac:dyDescent="0.25">
      <c r="D8667">
        <f t="shared" si="1228"/>
        <v>8665</v>
      </c>
      <c r="E8667" s="3">
        <v>44192</v>
      </c>
      <c r="F8667" s="4">
        <v>0</v>
      </c>
      <c r="G8667">
        <v>130</v>
      </c>
      <c r="H8667">
        <v>0</v>
      </c>
      <c r="I8667" s="5">
        <f t="shared" si="1223"/>
        <v>18</v>
      </c>
      <c r="J8667" s="22">
        <v>0</v>
      </c>
      <c r="K8667">
        <v>1.4686000000000001E-4</v>
      </c>
      <c r="L8667" s="5" cm="1">
        <f t="array" ref="L8667">_xlfn.IFS(I8667=0, 0, I8667&gt;34, 0, AND(I8667&gt;0, I8667&lt;35), VLOOKUP(I8667, $A$63:$C$96, 3))</f>
        <v>16800</v>
      </c>
      <c r="M8667" s="5">
        <f t="shared" si="1222"/>
        <v>0</v>
      </c>
      <c r="N8667" s="5">
        <v>3686.4426425494753</v>
      </c>
      <c r="O8667" s="5">
        <f t="shared" si="1229"/>
        <v>4137.0462000000007</v>
      </c>
      <c r="P8667" s="5">
        <f t="shared" si="1230"/>
        <v>4137.0462000000007</v>
      </c>
      <c r="Q8667" s="5">
        <f t="shared" si="1224"/>
        <v>487.20077413479089</v>
      </c>
      <c r="R8667" s="5">
        <f>IF(O8667&gt;(P8667+U8667),O8667-P8667-U8667, 0)</f>
        <v>0</v>
      </c>
      <c r="S8667" s="5">
        <f t="shared" si="1225"/>
        <v>1893.3474617894728</v>
      </c>
      <c r="T8667" s="5">
        <f t="shared" si="1226"/>
        <v>10769.606338210526</v>
      </c>
      <c r="U8667" s="5">
        <f>IF(O8667&gt;P8667,IF(V8666*($B$6/100)&gt;=O8667-P8667,(O8667-P8667), V8666*($B$6/100)), 0)</f>
        <v>0</v>
      </c>
      <c r="V8667" s="5">
        <f>V8666+(T8667*($B$5/100))-(U8667/($B$6/100))</f>
        <v>87106.407062463069</v>
      </c>
      <c r="W8667" s="5">
        <f t="shared" si="1227"/>
        <v>2177.6601765615769</v>
      </c>
    </row>
    <row r="8668" spans="4:23" x14ac:dyDescent="0.25">
      <c r="D8668">
        <f t="shared" si="1228"/>
        <v>8666</v>
      </c>
      <c r="E8668" s="3">
        <v>44192</v>
      </c>
      <c r="F8668" s="4">
        <v>4.1666666666666664E-2</v>
      </c>
      <c r="G8668">
        <v>110</v>
      </c>
      <c r="H8668">
        <v>0</v>
      </c>
      <c r="I8668" s="5">
        <f t="shared" si="1223"/>
        <v>15</v>
      </c>
      <c r="J8668" s="22">
        <v>0</v>
      </c>
      <c r="K8668">
        <v>1.1778E-4</v>
      </c>
      <c r="L8668" s="5" cm="1">
        <f t="array" ref="L8668">_xlfn.IFS(I8668=0, 0, I8668&gt;34, 0, AND(I8668&gt;0, I8668&lt;35), VLOOKUP(I8668, $A$63:$C$96, 3))</f>
        <v>16800</v>
      </c>
      <c r="M8668" s="5">
        <f t="shared" si="1222"/>
        <v>0</v>
      </c>
      <c r="N8668" s="5">
        <v>3208.6264532975893</v>
      </c>
      <c r="O8668" s="5">
        <f t="shared" si="1229"/>
        <v>3317.8626000000004</v>
      </c>
      <c r="P8668" s="5">
        <f t="shared" si="1230"/>
        <v>3317.8626000000004</v>
      </c>
      <c r="Q8668" s="5">
        <f t="shared" si="1224"/>
        <v>487.20077413479089</v>
      </c>
      <c r="R8668" s="5">
        <f>IF(O8668&gt;(P8668+U8668),O8668-P8668-U8668, 0)</f>
        <v>0</v>
      </c>
      <c r="S8668" s="5">
        <f t="shared" si="1225"/>
        <v>1647.9422956599046</v>
      </c>
      <c r="T8668" s="5">
        <f t="shared" si="1226"/>
        <v>11834.195104340095</v>
      </c>
      <c r="U8668" s="5">
        <f>IF(O8668&gt;P8668,IF(V8667*($B$6/100)&gt;=O8668-P8668,(O8668-P8668), V8667*($B$6/100)), 0)</f>
        <v>0</v>
      </c>
      <c r="V8668" s="5">
        <f>V8667+(T8668*($B$5/100))-(U8668/($B$6/100))</f>
        <v>95390.343635501136</v>
      </c>
      <c r="W8668" s="5">
        <f t="shared" si="1227"/>
        <v>2384.7585908875285</v>
      </c>
    </row>
    <row r="8669" spans="4:23" x14ac:dyDescent="0.25">
      <c r="D8669">
        <f t="shared" si="1228"/>
        <v>8667</v>
      </c>
      <c r="E8669" s="3">
        <v>44192</v>
      </c>
      <c r="F8669" s="4">
        <v>8.3333333333333329E-2</v>
      </c>
      <c r="G8669">
        <v>110</v>
      </c>
      <c r="H8669">
        <v>0</v>
      </c>
      <c r="I8669" s="5">
        <f t="shared" si="1223"/>
        <v>15</v>
      </c>
      <c r="J8669" s="22">
        <v>0</v>
      </c>
      <c r="K8669">
        <v>9.4439999999999997E-5</v>
      </c>
      <c r="L8669" s="5" cm="1">
        <f t="array" ref="L8669">_xlfn.IFS(I8669=0, 0, I8669&gt;34, 0, AND(I8669&gt;0, I8669&lt;35), VLOOKUP(I8669, $A$63:$C$96, 3))</f>
        <v>16800</v>
      </c>
      <c r="M8669" s="5">
        <f t="shared" si="1222"/>
        <v>0</v>
      </c>
      <c r="N8669" s="5">
        <v>3118.8229532556461</v>
      </c>
      <c r="O8669" s="5">
        <f t="shared" si="1229"/>
        <v>2660.3748000000001</v>
      </c>
      <c r="P8669" s="5">
        <f t="shared" si="1230"/>
        <v>2660.3748000000001</v>
      </c>
      <c r="Q8669" s="5">
        <f t="shared" si="1224"/>
        <v>487.20077413479089</v>
      </c>
      <c r="R8669" s="5">
        <f>IF(O8669&gt;(P8669+U8669),O8669-P8669-U8669, 0)</f>
        <v>0</v>
      </c>
      <c r="S8669" s="5">
        <f t="shared" si="1225"/>
        <v>1601.8194489616485</v>
      </c>
      <c r="T8669" s="5">
        <f t="shared" si="1226"/>
        <v>12537.805751038351</v>
      </c>
      <c r="U8669" s="5">
        <f>IF(O8669&gt;P8669,IF(V8668*($B$6/100)&gt;=O8669-P8669,(O8669-P8669), V8668*($B$6/100)), 0)</f>
        <v>0</v>
      </c>
      <c r="V8669" s="5">
        <f>V8668+(T8669*($B$5/100))-(U8669/($B$6/100))</f>
        <v>104166.80766122798</v>
      </c>
      <c r="W8669" s="5">
        <f t="shared" si="1227"/>
        <v>2604.1701915306994</v>
      </c>
    </row>
    <row r="8670" spans="4:23" x14ac:dyDescent="0.25">
      <c r="D8670">
        <f t="shared" si="1228"/>
        <v>8668</v>
      </c>
      <c r="E8670" s="3">
        <v>44192</v>
      </c>
      <c r="F8670" s="4">
        <v>0.125</v>
      </c>
      <c r="G8670">
        <v>110</v>
      </c>
      <c r="H8670">
        <v>0</v>
      </c>
      <c r="I8670" s="5">
        <f t="shared" si="1223"/>
        <v>15</v>
      </c>
      <c r="J8670" s="22">
        <v>0</v>
      </c>
      <c r="K8670">
        <v>7.8789999999999996E-5</v>
      </c>
      <c r="L8670" s="5" cm="1">
        <f t="array" ref="L8670">_xlfn.IFS(I8670=0, 0, I8670&gt;34, 0, AND(I8670&gt;0, I8670&lt;35), VLOOKUP(I8670, $A$63:$C$96, 3))</f>
        <v>16800</v>
      </c>
      <c r="M8670" s="5">
        <f t="shared" si="1222"/>
        <v>0</v>
      </c>
      <c r="N8670" s="5">
        <v>3138.9834145544901</v>
      </c>
      <c r="O8670" s="5">
        <f t="shared" si="1229"/>
        <v>2219.5142999999998</v>
      </c>
      <c r="P8670" s="5">
        <f t="shared" si="1230"/>
        <v>2219.5142999999998</v>
      </c>
      <c r="Q8670" s="5">
        <f t="shared" si="1224"/>
        <v>487.20077413479089</v>
      </c>
      <c r="R8670" s="5">
        <f>IF(O8670&gt;(P8670+U8670),O8670-P8670-U8670, 0)</f>
        <v>0</v>
      </c>
      <c r="S8670" s="5">
        <f t="shared" si="1225"/>
        <v>1612.1738100435489</v>
      </c>
      <c r="T8670" s="5">
        <f t="shared" si="1226"/>
        <v>12968.311889956452</v>
      </c>
      <c r="U8670" s="5">
        <f>IF(O8670&gt;P8670,IF(V8669*($B$6/100)&gt;=O8670-P8670,(O8670-P8670), V8669*($B$6/100)), 0)</f>
        <v>0</v>
      </c>
      <c r="V8670" s="5">
        <f>V8669+(T8670*($B$5/100))-(U8670/($B$6/100))</f>
        <v>113244.6259841975</v>
      </c>
      <c r="W8670" s="5">
        <f t="shared" si="1227"/>
        <v>2831.1156496049375</v>
      </c>
    </row>
    <row r="8671" spans="4:23" x14ac:dyDescent="0.25">
      <c r="D8671">
        <f t="shared" si="1228"/>
        <v>8669</v>
      </c>
      <c r="E8671" s="3">
        <v>44192</v>
      </c>
      <c r="F8671" s="4">
        <v>0.16666666666666666</v>
      </c>
      <c r="G8671">
        <v>130</v>
      </c>
      <c r="H8671">
        <v>0</v>
      </c>
      <c r="I8671" s="5">
        <f t="shared" si="1223"/>
        <v>18</v>
      </c>
      <c r="J8671" s="22">
        <v>0</v>
      </c>
      <c r="K8671">
        <v>7.3059999999999995E-5</v>
      </c>
      <c r="L8671" s="5" cm="1">
        <f t="array" ref="L8671">_xlfn.IFS(I8671=0, 0, I8671&gt;34, 0, AND(I8671&gt;0, I8671&lt;35), VLOOKUP(I8671, $A$63:$C$96, 3))</f>
        <v>16800</v>
      </c>
      <c r="M8671" s="5">
        <f t="shared" si="1222"/>
        <v>0</v>
      </c>
      <c r="N8671" s="5">
        <v>3297.1510835432364</v>
      </c>
      <c r="O8671" s="5">
        <f t="shared" si="1229"/>
        <v>2058.1001999999999</v>
      </c>
      <c r="P8671" s="5">
        <f t="shared" si="1230"/>
        <v>2058.1001999999999</v>
      </c>
      <c r="Q8671" s="5">
        <f t="shared" si="1224"/>
        <v>487.20077413479089</v>
      </c>
      <c r="R8671" s="5">
        <f>IF(O8671&gt;(P8671+U8671),O8671-P8671-U8671, 0)</f>
        <v>0</v>
      </c>
      <c r="S8671" s="5">
        <f t="shared" si="1225"/>
        <v>1693.4083181193059</v>
      </c>
      <c r="T8671" s="5">
        <f t="shared" si="1226"/>
        <v>13048.491481880694</v>
      </c>
      <c r="U8671" s="5">
        <f>IF(O8671&gt;P8671,IF(V8670*($B$6/100)&gt;=O8671-P8671,(O8671-P8671), V8670*($B$6/100)), 0)</f>
        <v>0</v>
      </c>
      <c r="V8671" s="5">
        <f>V8670+(T8671*($B$5/100))-(U8671/($B$6/100))</f>
        <v>122378.57002151398</v>
      </c>
      <c r="W8671" s="5">
        <f t="shared" si="1227"/>
        <v>3059.4642505378497</v>
      </c>
    </row>
    <row r="8672" spans="4:23" x14ac:dyDescent="0.25">
      <c r="D8672">
        <f t="shared" si="1228"/>
        <v>8670</v>
      </c>
      <c r="E8672" s="3">
        <v>44192</v>
      </c>
      <c r="F8672" s="4">
        <v>0.20833333333333334</v>
      </c>
      <c r="G8672">
        <v>130</v>
      </c>
      <c r="H8672">
        <v>0</v>
      </c>
      <c r="I8672" s="5">
        <f t="shared" si="1223"/>
        <v>18</v>
      </c>
      <c r="J8672" s="22">
        <v>0</v>
      </c>
      <c r="K8672">
        <v>7.1080000000000004E-5</v>
      </c>
      <c r="L8672" s="5" cm="1">
        <f t="array" ref="L8672">_xlfn.IFS(I8672=0, 0, I8672&gt;34, 0, AND(I8672&gt;0, I8672&lt;35), VLOOKUP(I8672, $A$63:$C$96, 3))</f>
        <v>16800</v>
      </c>
      <c r="M8672" s="5">
        <f t="shared" si="1222"/>
        <v>0</v>
      </c>
      <c r="N8672" s="5">
        <v>3546.026936194487</v>
      </c>
      <c r="O8672" s="5">
        <f t="shared" si="1229"/>
        <v>2002.3235999999999</v>
      </c>
      <c r="P8672" s="5">
        <f t="shared" si="1230"/>
        <v>2002.3235999999999</v>
      </c>
      <c r="Q8672" s="5">
        <f t="shared" si="1224"/>
        <v>487.20077413479089</v>
      </c>
      <c r="R8672" s="5">
        <f>IF(O8672&gt;(P8672+U8672),O8672-P8672-U8672, 0)</f>
        <v>0</v>
      </c>
      <c r="S8672" s="5">
        <f t="shared" si="1225"/>
        <v>1821.2303160745098</v>
      </c>
      <c r="T8672" s="5">
        <f t="shared" si="1226"/>
        <v>12976.44608392549</v>
      </c>
      <c r="U8672" s="5">
        <f>IF(O8672&gt;P8672,IF(V8671*($B$6/100)&gt;=O8672-P8672,(O8672-P8672), V8671*($B$6/100)), 0)</f>
        <v>0</v>
      </c>
      <c r="V8672" s="5">
        <f>V8671+(T8672*($B$5/100))-(U8672/($B$6/100))</f>
        <v>131462.08228026182</v>
      </c>
      <c r="W8672" s="5">
        <f t="shared" si="1227"/>
        <v>3286.5520570065455</v>
      </c>
    </row>
    <row r="8673" spans="4:23" x14ac:dyDescent="0.25">
      <c r="D8673">
        <f t="shared" si="1228"/>
        <v>8671</v>
      </c>
      <c r="E8673" s="3">
        <v>44192</v>
      </c>
      <c r="F8673" s="4">
        <v>0.25</v>
      </c>
      <c r="G8673">
        <v>140</v>
      </c>
      <c r="H8673">
        <v>0</v>
      </c>
      <c r="I8673" s="5">
        <f t="shared" si="1223"/>
        <v>20</v>
      </c>
      <c r="J8673" s="22">
        <v>0</v>
      </c>
      <c r="K8673">
        <v>7.2269999999999998E-5</v>
      </c>
      <c r="L8673" s="5" cm="1">
        <f t="array" ref="L8673">_xlfn.IFS(I8673=0, 0, I8673&gt;34, 0, AND(I8673&gt;0, I8673&lt;35), VLOOKUP(I8673, $A$63:$C$96, 3))</f>
        <v>16800</v>
      </c>
      <c r="M8673" s="5">
        <f t="shared" si="1222"/>
        <v>0</v>
      </c>
      <c r="N8673" s="5">
        <v>4078.119655624525</v>
      </c>
      <c r="O8673" s="5">
        <f t="shared" si="1229"/>
        <v>2035.8459</v>
      </c>
      <c r="P8673" s="5">
        <f t="shared" si="1230"/>
        <v>2035.8459</v>
      </c>
      <c r="Q8673" s="5">
        <f t="shared" si="1224"/>
        <v>487.20077413479089</v>
      </c>
      <c r="R8673" s="5">
        <f>IF(O8673&gt;(P8673+U8673),O8673-P8673-U8673, 0)</f>
        <v>0</v>
      </c>
      <c r="S8673" s="5">
        <f t="shared" si="1225"/>
        <v>2094.5117685353557</v>
      </c>
      <c r="T8673" s="5">
        <f t="shared" si="1226"/>
        <v>12669.642331464644</v>
      </c>
      <c r="U8673" s="5">
        <f>IF(O8673&gt;P8673,IF(V8672*($B$6/100)&gt;=O8673-P8673,(O8673-P8673), V8672*($B$6/100)), 0)</f>
        <v>0</v>
      </c>
      <c r="V8673" s="5">
        <f>V8672+(T8673*($B$5/100))-(U8673/($B$6/100))</f>
        <v>140330.83191228707</v>
      </c>
      <c r="W8673" s="5">
        <f t="shared" si="1227"/>
        <v>3508.2707978071767</v>
      </c>
    </row>
    <row r="8674" spans="4:23" x14ac:dyDescent="0.25">
      <c r="D8674">
        <f t="shared" si="1228"/>
        <v>8672</v>
      </c>
      <c r="E8674" s="3">
        <v>44192</v>
      </c>
      <c r="F8674" s="4">
        <v>0.29166666666666669</v>
      </c>
      <c r="G8674">
        <v>130</v>
      </c>
      <c r="H8674">
        <v>0</v>
      </c>
      <c r="I8674" s="5">
        <f t="shared" si="1223"/>
        <v>18</v>
      </c>
      <c r="J8674" s="22">
        <v>0</v>
      </c>
      <c r="K8674">
        <v>7.7420000000000001E-5</v>
      </c>
      <c r="L8674" s="5" cm="1">
        <f t="array" ref="L8674">_xlfn.IFS(I8674=0, 0, I8674&gt;34, 0, AND(I8674&gt;0, I8674&lt;35), VLOOKUP(I8674, $A$63:$C$96, 3))</f>
        <v>16800</v>
      </c>
      <c r="M8674" s="5">
        <f t="shared" si="1222"/>
        <v>0</v>
      </c>
      <c r="N8674" s="5">
        <v>5076.1964880531659</v>
      </c>
      <c r="O8674" s="5">
        <f t="shared" si="1229"/>
        <v>2180.9213999999997</v>
      </c>
      <c r="P8674" s="5">
        <f t="shared" si="1230"/>
        <v>2180.9213999999997</v>
      </c>
      <c r="Q8674" s="5">
        <f t="shared" si="1224"/>
        <v>487.20077413479089</v>
      </c>
      <c r="R8674" s="5">
        <f>IF(O8674&gt;(P8674+U8674),O8674-P8674-U8674, 0)</f>
        <v>0</v>
      </c>
      <c r="S8674" s="5">
        <f t="shared" si="1225"/>
        <v>2607.1214631874227</v>
      </c>
      <c r="T8674" s="5">
        <f t="shared" si="1226"/>
        <v>12011.957136812578</v>
      </c>
      <c r="U8674" s="5">
        <f>IF(O8674&gt;P8674,IF(V8673*($B$6/100)&gt;=O8674-P8674,(O8674-P8674), V8673*($B$6/100)), 0)</f>
        <v>0</v>
      </c>
      <c r="V8674" s="5">
        <f>V8673+(T8674*($B$5/100))-(U8674/($B$6/100))</f>
        <v>148739.20190805587</v>
      </c>
      <c r="W8674" s="5">
        <f t="shared" si="1227"/>
        <v>3718.4800477013969</v>
      </c>
    </row>
    <row r="8675" spans="4:23" x14ac:dyDescent="0.25">
      <c r="D8675">
        <f t="shared" si="1228"/>
        <v>8673</v>
      </c>
      <c r="E8675" s="3">
        <v>44192</v>
      </c>
      <c r="F8675" s="4">
        <v>0.33333333333333331</v>
      </c>
      <c r="G8675">
        <v>140</v>
      </c>
      <c r="H8675">
        <v>0</v>
      </c>
      <c r="I8675" s="5">
        <f t="shared" si="1223"/>
        <v>20</v>
      </c>
      <c r="J8675" s="22">
        <v>0</v>
      </c>
      <c r="K8675">
        <v>9.1590000000000009E-5</v>
      </c>
      <c r="L8675" s="5" cm="1">
        <f t="array" ref="L8675">_xlfn.IFS(I8675=0, 0, I8675&gt;34, 0, AND(I8675&gt;0, I8675&lt;35), VLOOKUP(I8675, $A$63:$C$96, 3))</f>
        <v>16800</v>
      </c>
      <c r="M8675" s="5">
        <f t="shared" si="1222"/>
        <v>0</v>
      </c>
      <c r="N8675" s="5">
        <v>6250.9213376839634</v>
      </c>
      <c r="O8675" s="5">
        <f t="shared" si="1229"/>
        <v>2580.0903000000003</v>
      </c>
      <c r="P8675" s="5">
        <f t="shared" si="1230"/>
        <v>2580.0903000000003</v>
      </c>
      <c r="Q8675" s="5">
        <f t="shared" si="1224"/>
        <v>487.20077413479089</v>
      </c>
      <c r="R8675" s="5">
        <f>IF(O8675&gt;(P8675+U8675),O8675-P8675-U8675, 0)</f>
        <v>0</v>
      </c>
      <c r="S8675" s="5">
        <f t="shared" si="1225"/>
        <v>3210.4571252367577</v>
      </c>
      <c r="T8675" s="5">
        <f t="shared" si="1226"/>
        <v>11009.452574763243</v>
      </c>
      <c r="U8675" s="5">
        <f>IF(O8675&gt;P8675,IF(V8674*($B$6/100)&gt;=O8675-P8675,(O8675-P8675), V8674*($B$6/100)), 0)</f>
        <v>0</v>
      </c>
      <c r="V8675" s="5">
        <f>V8674+(T8675*($B$5/100))-(U8675/($B$6/100))</f>
        <v>156445.81871039013</v>
      </c>
      <c r="W8675" s="5">
        <f t="shared" si="1227"/>
        <v>3911.145467759753</v>
      </c>
    </row>
    <row r="8676" spans="4:23" x14ac:dyDescent="0.25">
      <c r="D8676">
        <f t="shared" si="1228"/>
        <v>8674</v>
      </c>
      <c r="E8676" s="3">
        <v>44192</v>
      </c>
      <c r="F8676" s="4">
        <v>0.375</v>
      </c>
      <c r="G8676">
        <v>140</v>
      </c>
      <c r="H8676">
        <v>0</v>
      </c>
      <c r="I8676" s="5">
        <f t="shared" si="1223"/>
        <v>20</v>
      </c>
      <c r="J8676" s="22">
        <v>2.4744757823055187E-6</v>
      </c>
      <c r="K8676">
        <v>1.2254E-4</v>
      </c>
      <c r="L8676" s="5" cm="1">
        <f t="array" ref="L8676">_xlfn.IFS(I8676=0, 0, I8676&gt;34, 0, AND(I8676&gt;0, I8676&lt;35), VLOOKUP(I8676, $A$63:$C$96, 3))</f>
        <v>16800</v>
      </c>
      <c r="M8676" s="5">
        <f t="shared" si="1222"/>
        <v>11.753759965951215</v>
      </c>
      <c r="N8676" s="5">
        <v>7302.7831149959438</v>
      </c>
      <c r="O8676" s="5">
        <f t="shared" si="1229"/>
        <v>3451.9518000000003</v>
      </c>
      <c r="P8676" s="5">
        <f t="shared" si="1230"/>
        <v>3451.9518000000003</v>
      </c>
      <c r="Q8676" s="5">
        <f t="shared" si="1224"/>
        <v>487.20077413479089</v>
      </c>
      <c r="R8676" s="5">
        <f>IF(O8676&gt;(P8676+U8676),O8676-P8676-U8676, 0)</f>
        <v>0</v>
      </c>
      <c r="S8676" s="5">
        <f t="shared" si="1225"/>
        <v>3750.6906292767649</v>
      </c>
      <c r="T8676" s="5">
        <f t="shared" si="1226"/>
        <v>9609.1113306891857</v>
      </c>
      <c r="U8676" s="5">
        <f>IF(O8676&gt;P8676,IF(V8675*($B$6/100)&gt;=O8676-P8676,(O8676-P8676), V8675*($B$6/100)), 0)</f>
        <v>0</v>
      </c>
      <c r="V8676" s="5">
        <f>V8675+(T8676*($B$5/100))-(U8676/($B$6/100))</f>
        <v>163172.19664187255</v>
      </c>
      <c r="W8676" s="5">
        <f t="shared" si="1227"/>
        <v>4079.3049160468136</v>
      </c>
    </row>
    <row r="8677" spans="4:23" x14ac:dyDescent="0.25">
      <c r="D8677">
        <f t="shared" si="1228"/>
        <v>8675</v>
      </c>
      <c r="E8677" s="3">
        <v>44192</v>
      </c>
      <c r="F8677" s="4">
        <v>0.41666666666666669</v>
      </c>
      <c r="G8677">
        <v>130</v>
      </c>
      <c r="H8677">
        <v>0</v>
      </c>
      <c r="I8677" s="5">
        <f t="shared" si="1223"/>
        <v>18</v>
      </c>
      <c r="J8677" s="22">
        <v>9.8979031292220746E-6</v>
      </c>
      <c r="K8677">
        <v>1.5555000000000001E-4</v>
      </c>
      <c r="L8677" s="5" cm="1">
        <f t="array" ref="L8677">_xlfn.IFS(I8677=0, 0, I8677&gt;34, 0, AND(I8677&gt;0, I8677&lt;35), VLOOKUP(I8677, $A$63:$C$96, 3))</f>
        <v>16800</v>
      </c>
      <c r="M8677" s="5">
        <f t="shared" si="1222"/>
        <v>47.015039863804859</v>
      </c>
      <c r="N8677" s="5">
        <v>8299.1644076287903</v>
      </c>
      <c r="O8677" s="5">
        <f t="shared" si="1229"/>
        <v>4381.8435000000009</v>
      </c>
      <c r="P8677" s="5">
        <f t="shared" si="1230"/>
        <v>4381.8435000000009</v>
      </c>
      <c r="Q8677" s="5">
        <f t="shared" si="1224"/>
        <v>487.20077413479089</v>
      </c>
      <c r="R8677" s="5">
        <f>IF(O8677&gt;(P8677+U8677),O8677-P8677-U8677, 0)</f>
        <v>0</v>
      </c>
      <c r="S8677" s="5">
        <f t="shared" si="1225"/>
        <v>4262.4294990496701</v>
      </c>
      <c r="T8677" s="5">
        <f t="shared" si="1226"/>
        <v>8202.7420408141334</v>
      </c>
      <c r="U8677" s="5">
        <f>IF(O8677&gt;P8677,IF(V8676*($B$6/100)&gt;=O8677-P8677,(O8677-P8677), V8676*($B$6/100)), 0)</f>
        <v>0</v>
      </c>
      <c r="V8677" s="5">
        <f>V8676+(T8677*($B$5/100))-(U8677/($B$6/100))</f>
        <v>168914.11607044245</v>
      </c>
      <c r="W8677" s="5">
        <f t="shared" si="1227"/>
        <v>4222.8529017610617</v>
      </c>
    </row>
    <row r="8678" spans="4:23" x14ac:dyDescent="0.25">
      <c r="D8678">
        <f t="shared" si="1228"/>
        <v>8676</v>
      </c>
      <c r="E8678" s="3">
        <v>44192</v>
      </c>
      <c r="F8678" s="4">
        <v>0.45833333333333331</v>
      </c>
      <c r="G8678">
        <v>140</v>
      </c>
      <c r="H8678">
        <v>0</v>
      </c>
      <c r="I8678" s="5">
        <f t="shared" si="1223"/>
        <v>20</v>
      </c>
      <c r="J8678" s="22">
        <v>1.9795806258444149E-5</v>
      </c>
      <c r="K8678">
        <v>1.6764000000000001E-4</v>
      </c>
      <c r="L8678" s="5" cm="1">
        <f t="array" ref="L8678">_xlfn.IFS(I8678=0, 0, I8678&gt;34, 0, AND(I8678&gt;0, I8678&lt;35), VLOOKUP(I8678, $A$63:$C$96, 3))</f>
        <v>16800</v>
      </c>
      <c r="M8678" s="5">
        <f t="shared" si="1222"/>
        <v>94.030079727609717</v>
      </c>
      <c r="N8678" s="5">
        <v>8406.2117772502661</v>
      </c>
      <c r="O8678" s="5">
        <f t="shared" si="1229"/>
        <v>4722.4188000000004</v>
      </c>
      <c r="P8678" s="5">
        <f t="shared" si="1230"/>
        <v>4722.4188000000004</v>
      </c>
      <c r="Q8678" s="5">
        <f t="shared" si="1224"/>
        <v>487.20077413479089</v>
      </c>
      <c r="R8678" s="5">
        <f>IF(O8678&gt;(P8678+U8678),O8678-P8678-U8678, 0)</f>
        <v>0</v>
      </c>
      <c r="S8678" s="5">
        <f t="shared" si="1225"/>
        <v>4317.4087528225955</v>
      </c>
      <c r="T8678" s="5">
        <f t="shared" si="1226"/>
        <v>7854.2025269050155</v>
      </c>
      <c r="U8678" s="5">
        <f>IF(O8678&gt;P8678,IF(V8677*($B$6/100)&gt;=O8678-P8678,(O8678-P8678), V8677*($B$6/100)), 0)</f>
        <v>0</v>
      </c>
      <c r="V8678" s="5">
        <f>V8677+(T8678*($B$5/100))-(U8678/($B$6/100))</f>
        <v>174412.05783927598</v>
      </c>
      <c r="W8678" s="5">
        <f t="shared" si="1227"/>
        <v>4360.3014459818996</v>
      </c>
    </row>
    <row r="8679" spans="4:23" x14ac:dyDescent="0.25">
      <c r="D8679">
        <f t="shared" si="1228"/>
        <v>8677</v>
      </c>
      <c r="E8679" s="3">
        <v>44192</v>
      </c>
      <c r="F8679" s="4">
        <v>0.5</v>
      </c>
      <c r="G8679">
        <v>130</v>
      </c>
      <c r="H8679">
        <v>0</v>
      </c>
      <c r="I8679" s="5">
        <f t="shared" si="1223"/>
        <v>18</v>
      </c>
      <c r="J8679" s="22">
        <v>2.2270282040749667E-5</v>
      </c>
      <c r="K8679">
        <v>1.7227999999999997E-4</v>
      </c>
      <c r="L8679" s="5" cm="1">
        <f t="array" ref="L8679">_xlfn.IFS(I8679=0, 0, I8679&gt;34, 0, AND(I8679&gt;0, I8679&lt;35), VLOOKUP(I8679, $A$63:$C$96, 3))</f>
        <v>16800</v>
      </c>
      <c r="M8679" s="5">
        <f t="shared" si="1222"/>
        <v>105.78383969356092</v>
      </c>
      <c r="N8679" s="5">
        <v>8064.8272551451273</v>
      </c>
      <c r="O8679" s="5">
        <f t="shared" si="1229"/>
        <v>4853.1275999999989</v>
      </c>
      <c r="P8679" s="5">
        <f t="shared" si="1230"/>
        <v>4853.1275999999989</v>
      </c>
      <c r="Q8679" s="5">
        <f t="shared" si="1224"/>
        <v>487.20077413479089</v>
      </c>
      <c r="R8679" s="5">
        <f>IF(O8679&gt;(P8679+U8679),O8679-P8679-U8679, 0)</f>
        <v>0</v>
      </c>
      <c r="S8679" s="5">
        <f t="shared" si="1225"/>
        <v>4142.0745401153108</v>
      </c>
      <c r="T8679" s="5">
        <f t="shared" si="1226"/>
        <v>7910.5816995782516</v>
      </c>
      <c r="U8679" s="5">
        <f>IF(O8679&gt;P8679,IF(V8678*($B$6/100)&gt;=O8679-P8679,(O8679-P8679), V8678*($B$6/100)), 0)</f>
        <v>0</v>
      </c>
      <c r="V8679" s="5">
        <f>V8678+(T8679*($B$5/100))-(U8679/($B$6/100))</f>
        <v>179949.46502898075</v>
      </c>
      <c r="W8679" s="5">
        <f t="shared" si="1227"/>
        <v>4498.7366257245185</v>
      </c>
    </row>
    <row r="8680" spans="4:23" x14ac:dyDescent="0.25">
      <c r="D8680">
        <f t="shared" si="1228"/>
        <v>8678</v>
      </c>
      <c r="E8680" s="3">
        <v>44192</v>
      </c>
      <c r="F8680" s="4">
        <v>0.54166666666666663</v>
      </c>
      <c r="G8680">
        <v>120</v>
      </c>
      <c r="H8680">
        <v>0</v>
      </c>
      <c r="I8680" s="5">
        <f t="shared" si="1223"/>
        <v>17</v>
      </c>
      <c r="J8680" s="22">
        <v>2.4744757823055186E-5</v>
      </c>
      <c r="K8680">
        <v>1.7977999999999999E-4</v>
      </c>
      <c r="L8680" s="5" cm="1">
        <f t="array" ref="L8680">_xlfn.IFS(I8680=0, 0, I8680&gt;34, 0, AND(I8680&gt;0, I8680&lt;35), VLOOKUP(I8680, $A$63:$C$96, 3))</f>
        <v>16800</v>
      </c>
      <c r="M8680" s="5">
        <f t="shared" si="1222"/>
        <v>117.53759965951213</v>
      </c>
      <c r="N8680" s="5">
        <v>7715.339852018662</v>
      </c>
      <c r="O8680" s="5">
        <f t="shared" si="1229"/>
        <v>5064.4025999999994</v>
      </c>
      <c r="P8680" s="5">
        <f t="shared" si="1230"/>
        <v>5064.4025999999994</v>
      </c>
      <c r="Q8680" s="5">
        <f t="shared" si="1224"/>
        <v>487.20077413479089</v>
      </c>
      <c r="R8680" s="5">
        <f>IF(O8680&gt;(P8680+U8680),O8680-P8680-U8680, 0)</f>
        <v>0</v>
      </c>
      <c r="S8680" s="5">
        <f t="shared" si="1225"/>
        <v>3962.5787085514512</v>
      </c>
      <c r="T8680" s="5">
        <f t="shared" si="1226"/>
        <v>7890.5562911080597</v>
      </c>
      <c r="U8680" s="5">
        <f>IF(O8680&gt;P8680,IF(V8679*($B$6/100)&gt;=O8680-P8680,(O8680-P8680), V8679*($B$6/100)), 0)</f>
        <v>0</v>
      </c>
      <c r="V8680" s="5">
        <f>V8679+(T8680*($B$5/100))-(U8680/($B$6/100))</f>
        <v>185472.8544327564</v>
      </c>
      <c r="W8680" s="5">
        <f t="shared" si="1227"/>
        <v>4636.8213608189099</v>
      </c>
    </row>
    <row r="8681" spans="4:23" x14ac:dyDescent="0.25">
      <c r="D8681">
        <f t="shared" si="1228"/>
        <v>8679</v>
      </c>
      <c r="E8681" s="3">
        <v>44192</v>
      </c>
      <c r="F8681" s="4">
        <v>0.58333333333333337</v>
      </c>
      <c r="G8681">
        <v>90</v>
      </c>
      <c r="H8681">
        <v>0</v>
      </c>
      <c r="I8681" s="5">
        <f t="shared" si="1223"/>
        <v>13</v>
      </c>
      <c r="J8681" s="22">
        <v>1.2372378911527593E-5</v>
      </c>
      <c r="K8681">
        <v>1.7517999999999999E-4</v>
      </c>
      <c r="L8681" s="5" cm="1">
        <f t="array" ref="L8681">_xlfn.IFS(I8681=0, 0, I8681&gt;34, 0, AND(I8681&gt;0, I8681&lt;35), VLOOKUP(I8681, $A$63:$C$96, 3))</f>
        <v>16600</v>
      </c>
      <c r="M8681" s="5">
        <f t="shared" si="1222"/>
        <v>58.768799829756063</v>
      </c>
      <c r="N8681" s="5">
        <v>7341.4154782859978</v>
      </c>
      <c r="O8681" s="5">
        <f t="shared" si="1229"/>
        <v>4934.8205999999991</v>
      </c>
      <c r="P8681" s="5">
        <f t="shared" si="1230"/>
        <v>4934.8205999999991</v>
      </c>
      <c r="Q8681" s="5">
        <f t="shared" si="1224"/>
        <v>487.20077413479089</v>
      </c>
      <c r="R8681" s="5">
        <f>IF(O8681&gt;(P8681+U8681),O8681-P8681-U8681, 0)</f>
        <v>0</v>
      </c>
      <c r="S8681" s="5">
        <f t="shared" si="1225"/>
        <v>3770.5321117221733</v>
      </c>
      <c r="T8681" s="5">
        <f t="shared" si="1226"/>
        <v>7953.4160881075823</v>
      </c>
      <c r="U8681" s="5">
        <f>IF(O8681&gt;P8681,IF(V8680*($B$6/100)&gt;=O8681-P8681,(O8681-P8681), V8680*($B$6/100)), 0)</f>
        <v>0</v>
      </c>
      <c r="V8681" s="5">
        <f>V8680+(T8681*($B$5/100))-(U8681/($B$6/100))</f>
        <v>191040.24569443171</v>
      </c>
      <c r="W8681" s="5">
        <f t="shared" si="1227"/>
        <v>4776.0061423607931</v>
      </c>
    </row>
    <row r="8682" spans="4:23" x14ac:dyDescent="0.25">
      <c r="D8682">
        <f t="shared" si="1228"/>
        <v>8680</v>
      </c>
      <c r="E8682" s="3">
        <v>44192</v>
      </c>
      <c r="F8682" s="4">
        <v>0.625</v>
      </c>
      <c r="G8682">
        <v>100</v>
      </c>
      <c r="H8682">
        <v>0</v>
      </c>
      <c r="I8682" s="5">
        <f t="shared" si="1223"/>
        <v>14</v>
      </c>
      <c r="J8682" s="22">
        <v>4.9489515646110373E-6</v>
      </c>
      <c r="K8682">
        <v>1.7348999999999999E-4</v>
      </c>
      <c r="L8682" s="5" cm="1">
        <f t="array" ref="L8682">_xlfn.IFS(I8682=0, 0, I8682&gt;34, 0, AND(I8682&gt;0, I8682&lt;35), VLOOKUP(I8682, $A$63:$C$96, 3))</f>
        <v>16800</v>
      </c>
      <c r="M8682" s="5">
        <f t="shared" si="1222"/>
        <v>23.507519931902429</v>
      </c>
      <c r="N8682" s="5">
        <v>6722.7631360277419</v>
      </c>
      <c r="O8682" s="5">
        <f t="shared" si="1229"/>
        <v>4887.2133000000003</v>
      </c>
      <c r="P8682" s="5">
        <f t="shared" si="1230"/>
        <v>4887.2133000000003</v>
      </c>
      <c r="Q8682" s="5">
        <f t="shared" si="1224"/>
        <v>487.20077413479089</v>
      </c>
      <c r="R8682" s="5">
        <f>IF(O8682&gt;(P8682+U8682),O8682-P8682-U8682, 0)</f>
        <v>0</v>
      </c>
      <c r="S8682" s="5">
        <f t="shared" si="1225"/>
        <v>3452.7938595586415</v>
      </c>
      <c r="T8682" s="5">
        <f t="shared" si="1226"/>
        <v>8483.5003603732621</v>
      </c>
      <c r="U8682" s="5">
        <f>IF(O8682&gt;P8682,IF(V8681*($B$6/100)&gt;=O8682-P8682,(O8682-P8682), V8681*($B$6/100)), 0)</f>
        <v>0</v>
      </c>
      <c r="V8682" s="5">
        <f>V8681+(T8682*($B$5/100))-(U8682/($B$6/100))</f>
        <v>196978.69594669298</v>
      </c>
      <c r="W8682" s="5">
        <f t="shared" si="1227"/>
        <v>4924.4673986673242</v>
      </c>
    </row>
    <row r="8683" spans="4:23" x14ac:dyDescent="0.25">
      <c r="D8683">
        <f t="shared" si="1228"/>
        <v>8681</v>
      </c>
      <c r="E8683" s="3">
        <v>44192</v>
      </c>
      <c r="F8683" s="4">
        <v>0.66666666666666663</v>
      </c>
      <c r="G8683">
        <v>90</v>
      </c>
      <c r="H8683">
        <v>0</v>
      </c>
      <c r="I8683" s="5">
        <f t="shared" si="1223"/>
        <v>13</v>
      </c>
      <c r="J8683" s="22">
        <v>2.4744757823055187E-6</v>
      </c>
      <c r="K8683">
        <v>1.7972000000000002E-4</v>
      </c>
      <c r="L8683" s="5" cm="1">
        <f t="array" ref="L8683">_xlfn.IFS(I8683=0, 0, I8683&gt;34, 0, AND(I8683&gt;0, I8683&lt;35), VLOOKUP(I8683, $A$63:$C$96, 3))</f>
        <v>16600</v>
      </c>
      <c r="M8683" s="5">
        <f t="shared" si="1222"/>
        <v>11.753759965951215</v>
      </c>
      <c r="N8683" s="5">
        <v>6361.2779950065815</v>
      </c>
      <c r="O8683" s="5">
        <f t="shared" si="1229"/>
        <v>5062.7124000000003</v>
      </c>
      <c r="P8683" s="5">
        <f t="shared" si="1230"/>
        <v>5062.7124000000003</v>
      </c>
      <c r="Q8683" s="5">
        <f t="shared" si="1224"/>
        <v>487.20077413479089</v>
      </c>
      <c r="R8683" s="5">
        <f>IF(O8683&gt;(P8683+U8683),O8683-P8683-U8683, 0)</f>
        <v>0</v>
      </c>
      <c r="S8683" s="5">
        <f t="shared" si="1225"/>
        <v>3267.1360206633935</v>
      </c>
      <c r="T8683" s="5">
        <f t="shared" si="1226"/>
        <v>8281.905339302557</v>
      </c>
      <c r="U8683" s="5">
        <f>IF(O8683&gt;P8683,IF(V8682*($B$6/100)&gt;=O8683-P8683,(O8683-P8683), V8682*($B$6/100)), 0)</f>
        <v>0</v>
      </c>
      <c r="V8683" s="5">
        <f>V8682+(T8683*($B$5/100))-(U8683/($B$6/100))</f>
        <v>202776.02968420478</v>
      </c>
      <c r="W8683" s="5">
        <f t="shared" si="1227"/>
        <v>5069.4007421051192</v>
      </c>
    </row>
    <row r="8684" spans="4:23" x14ac:dyDescent="0.25">
      <c r="D8684">
        <f t="shared" si="1228"/>
        <v>8682</v>
      </c>
      <c r="E8684" s="3">
        <v>44192</v>
      </c>
      <c r="F8684" s="4">
        <v>0.70833333333333337</v>
      </c>
      <c r="G8684">
        <v>60</v>
      </c>
      <c r="H8684">
        <v>0</v>
      </c>
      <c r="I8684" s="5">
        <f t="shared" si="1223"/>
        <v>8</v>
      </c>
      <c r="J8684" s="22">
        <v>0</v>
      </c>
      <c r="K8684">
        <v>2.0201E-4</v>
      </c>
      <c r="L8684" s="5" cm="1">
        <f t="array" ref="L8684">_xlfn.IFS(I8684=0, 0, I8684&gt;34, 0, AND(I8684&gt;0, I8684&lt;35), VLOOKUP(I8684, $A$63:$C$96, 3))</f>
        <v>7160</v>
      </c>
      <c r="M8684" s="5">
        <f t="shared" si="1222"/>
        <v>0</v>
      </c>
      <c r="N8684" s="5">
        <v>6184.2206926335111</v>
      </c>
      <c r="O8684" s="5">
        <f t="shared" si="1229"/>
        <v>5690.6217000000006</v>
      </c>
      <c r="P8684" s="5">
        <f t="shared" si="1230"/>
        <v>5690.6217000000006</v>
      </c>
      <c r="Q8684" s="5">
        <f t="shared" si="1224"/>
        <v>487.20077413479089</v>
      </c>
      <c r="R8684" s="5">
        <f>IF(O8684&gt;(P8684+U8684),O8684-P8684-U8684, 0)</f>
        <v>0</v>
      </c>
      <c r="S8684" s="5">
        <f t="shared" si="1225"/>
        <v>982.17752586520851</v>
      </c>
      <c r="T8684" s="5">
        <f t="shared" si="1226"/>
        <v>487.20077413479089</v>
      </c>
      <c r="U8684" s="5">
        <f>IF(O8684&gt;P8684,IF(V8683*($B$6/100)&gt;=O8684-P8684,(O8684-P8684), V8683*($B$6/100)), 0)</f>
        <v>0</v>
      </c>
      <c r="V8684" s="5">
        <f>V8683+(T8684*($B$5/100))-(U8684/($B$6/100))</f>
        <v>203117.07022609914</v>
      </c>
      <c r="W8684" s="5">
        <f t="shared" si="1227"/>
        <v>5077.9267556524783</v>
      </c>
    </row>
    <row r="8685" spans="4:23" x14ac:dyDescent="0.25">
      <c r="D8685">
        <f t="shared" si="1228"/>
        <v>8683</v>
      </c>
      <c r="E8685" s="3">
        <v>44192</v>
      </c>
      <c r="F8685" s="4">
        <v>0.75</v>
      </c>
      <c r="G8685">
        <v>50</v>
      </c>
      <c r="H8685">
        <v>0</v>
      </c>
      <c r="I8685" s="5">
        <f t="shared" si="1223"/>
        <v>7</v>
      </c>
      <c r="J8685" s="22">
        <v>0</v>
      </c>
      <c r="K8685">
        <v>2.4543000000000004E-4</v>
      </c>
      <c r="L8685" s="5" cm="1">
        <f t="array" ref="L8685">_xlfn.IFS(I8685=0, 0, I8685&gt;34, 0, AND(I8685&gt;0, I8685&lt;35), VLOOKUP(I8685, $A$63:$C$96, 3))</f>
        <v>4800</v>
      </c>
      <c r="M8685" s="5">
        <f t="shared" si="1222"/>
        <v>0</v>
      </c>
      <c r="N8685" s="5">
        <v>5996.8956228718534</v>
      </c>
      <c r="O8685" s="5">
        <f t="shared" si="1229"/>
        <v>6913.7631000000019</v>
      </c>
      <c r="P8685" s="5">
        <f t="shared" si="1230"/>
        <v>4800</v>
      </c>
      <c r="Q8685" s="5">
        <f t="shared" si="1224"/>
        <v>0</v>
      </c>
      <c r="R8685" s="5">
        <f>IF(O8685&gt;(P8685+U8685),O8685-P8685-U8685, 0)</f>
        <v>0</v>
      </c>
      <c r="S8685" s="5">
        <f t="shared" si="1225"/>
        <v>0</v>
      </c>
      <c r="T8685" s="5">
        <f t="shared" si="1226"/>
        <v>0</v>
      </c>
      <c r="U8685" s="5">
        <f>IF(O8685&gt;P8685,IF(V8684*($B$6/100)&gt;=O8685-P8685,(O8685-P8685), V8684*($B$6/100)), 0)</f>
        <v>2113.7631000000019</v>
      </c>
      <c r="V8685" s="5">
        <f>V8684+(T8685*($B$5/100))-(U8685/($B$6/100))</f>
        <v>200097.40865467055</v>
      </c>
      <c r="W8685" s="5">
        <f t="shared" si="1227"/>
        <v>5002.4352163667636</v>
      </c>
    </row>
    <row r="8686" spans="4:23" x14ac:dyDescent="0.25">
      <c r="D8686">
        <f t="shared" si="1228"/>
        <v>8684</v>
      </c>
      <c r="E8686" s="3">
        <v>44192</v>
      </c>
      <c r="F8686" s="4">
        <v>0.79166666666666663</v>
      </c>
      <c r="G8686">
        <v>60</v>
      </c>
      <c r="H8686">
        <v>0</v>
      </c>
      <c r="I8686" s="5">
        <f t="shared" si="1223"/>
        <v>8</v>
      </c>
      <c r="J8686" s="22">
        <v>0</v>
      </c>
      <c r="K8686">
        <v>2.4358E-4</v>
      </c>
      <c r="L8686" s="5" cm="1">
        <f t="array" ref="L8686">_xlfn.IFS(I8686=0, 0, I8686&gt;34, 0, AND(I8686&gt;0, I8686&lt;35), VLOOKUP(I8686, $A$63:$C$96, 3))</f>
        <v>7160</v>
      </c>
      <c r="M8686" s="5">
        <f t="shared" si="1222"/>
        <v>0</v>
      </c>
      <c r="N8686" s="5">
        <v>5652.1421672371234</v>
      </c>
      <c r="O8686" s="5">
        <f t="shared" si="1229"/>
        <v>6861.6485999999995</v>
      </c>
      <c r="P8686" s="5">
        <f t="shared" si="1230"/>
        <v>6861.6485999999995</v>
      </c>
      <c r="Q8686" s="5">
        <f t="shared" si="1224"/>
        <v>298.35140000000047</v>
      </c>
      <c r="R8686" s="5">
        <f>IF(O8686&gt;(P8686+U8686),O8686-P8686-U8686, 0)</f>
        <v>0</v>
      </c>
      <c r="S8686" s="5">
        <f t="shared" si="1225"/>
        <v>0</v>
      </c>
      <c r="T8686" s="5">
        <f t="shared" si="1226"/>
        <v>298.35140000000047</v>
      </c>
      <c r="U8686" s="5">
        <f>IF(O8686&gt;P8686,IF(V8685*($B$6/100)&gt;=O8686-P8686,(O8686-P8686), V8685*($B$6/100)), 0)</f>
        <v>0</v>
      </c>
      <c r="V8686" s="5">
        <f>V8685+(T8686*($B$5/100))-(U8686/($B$6/100))</f>
        <v>200306.25463467056</v>
      </c>
      <c r="W8686" s="5">
        <f t="shared" si="1227"/>
        <v>5007.6563658667637</v>
      </c>
    </row>
    <row r="8687" spans="4:23" x14ac:dyDescent="0.25">
      <c r="D8687">
        <f t="shared" si="1228"/>
        <v>8685</v>
      </c>
      <c r="E8687" s="3">
        <v>44192</v>
      </c>
      <c r="F8687" s="4">
        <v>0.83333333333333337</v>
      </c>
      <c r="G8687">
        <v>50</v>
      </c>
      <c r="H8687">
        <v>0</v>
      </c>
      <c r="I8687" s="5">
        <f t="shared" si="1223"/>
        <v>7</v>
      </c>
      <c r="J8687" s="22">
        <v>0</v>
      </c>
      <c r="K8687">
        <v>2.2567999999999999E-4</v>
      </c>
      <c r="L8687" s="5" cm="1">
        <f t="array" ref="L8687">_xlfn.IFS(I8687=0, 0, I8687&gt;34, 0, AND(I8687&gt;0, I8687&lt;35), VLOOKUP(I8687, $A$63:$C$96, 3))</f>
        <v>4800</v>
      </c>
      <c r="M8687" s="5">
        <f t="shared" si="1222"/>
        <v>0</v>
      </c>
      <c r="N8687" s="5">
        <v>5471.8535811697993</v>
      </c>
      <c r="O8687" s="5">
        <f t="shared" si="1229"/>
        <v>6357.4056</v>
      </c>
      <c r="P8687" s="5">
        <f t="shared" si="1230"/>
        <v>4800</v>
      </c>
      <c r="Q8687" s="5">
        <f t="shared" si="1224"/>
        <v>0</v>
      </c>
      <c r="R8687" s="5">
        <f>IF(O8687&gt;(P8687+U8687),O8687-P8687-U8687, 0)</f>
        <v>0</v>
      </c>
      <c r="S8687" s="5">
        <f t="shared" si="1225"/>
        <v>0</v>
      </c>
      <c r="T8687" s="5">
        <f t="shared" si="1226"/>
        <v>0</v>
      </c>
      <c r="U8687" s="5">
        <f>IF(O8687&gt;P8687,IF(V8686*($B$6/100)&gt;=O8687-P8687,(O8687-P8687), V8686*($B$6/100)), 0)</f>
        <v>1557.4056</v>
      </c>
      <c r="V8687" s="5">
        <f>V8686+(T8687*($B$5/100))-(U8687/($B$6/100))</f>
        <v>198081.38949181343</v>
      </c>
      <c r="W8687" s="5">
        <f t="shared" si="1227"/>
        <v>4952.0347372953356</v>
      </c>
    </row>
    <row r="8688" spans="4:23" x14ac:dyDescent="0.25">
      <c r="D8688">
        <f t="shared" si="1228"/>
        <v>8686</v>
      </c>
      <c r="E8688" s="3">
        <v>44192</v>
      </c>
      <c r="F8688" s="4">
        <v>0.875</v>
      </c>
      <c r="G8688">
        <v>40</v>
      </c>
      <c r="H8688">
        <v>0</v>
      </c>
      <c r="I8688" s="5">
        <f t="shared" si="1223"/>
        <v>6</v>
      </c>
      <c r="J8688" s="22">
        <v>0</v>
      </c>
      <c r="K8688">
        <v>2.0633000000000001E-4</v>
      </c>
      <c r="L8688" s="5" cm="1">
        <f t="array" ref="L8688">_xlfn.IFS(I8688=0, 0, I8688&gt;34, 0, AND(I8688&gt;0, I8688&lt;35), VLOOKUP(I8688, $A$63:$C$96, 3))</f>
        <v>2980</v>
      </c>
      <c r="M8688" s="5">
        <f t="shared" si="1222"/>
        <v>0</v>
      </c>
      <c r="N8688" s="5">
        <v>5141.3469564983407</v>
      </c>
      <c r="O8688" s="5">
        <f t="shared" si="1229"/>
        <v>5812.3161</v>
      </c>
      <c r="P8688" s="5">
        <f t="shared" si="1230"/>
        <v>2980</v>
      </c>
      <c r="Q8688" s="5">
        <f t="shared" si="1224"/>
        <v>0</v>
      </c>
      <c r="R8688" s="5">
        <f>IF(O8688&gt;(P8688+U8688),O8688-P8688-U8688, 0)</f>
        <v>0</v>
      </c>
      <c r="S8688" s="5">
        <f t="shared" si="1225"/>
        <v>0</v>
      </c>
      <c r="T8688" s="5">
        <f t="shared" si="1226"/>
        <v>0</v>
      </c>
      <c r="U8688" s="5">
        <f>IF(O8688&gt;P8688,IF(V8687*($B$6/100)&gt;=O8688-P8688,(O8688-P8688), V8687*($B$6/100)), 0)</f>
        <v>2832.3161</v>
      </c>
      <c r="V8688" s="5">
        <f>V8687+(T8688*($B$5/100))-(U8688/($B$6/100))</f>
        <v>194035.22363467058</v>
      </c>
      <c r="W8688" s="5">
        <f t="shared" si="1227"/>
        <v>4850.8805908667646</v>
      </c>
    </row>
    <row r="8689" spans="4:23" x14ac:dyDescent="0.25">
      <c r="D8689">
        <f t="shared" si="1228"/>
        <v>8687</v>
      </c>
      <c r="E8689" s="3">
        <v>44192</v>
      </c>
      <c r="F8689" s="4">
        <v>0.91666666666666663</v>
      </c>
      <c r="G8689">
        <v>40</v>
      </c>
      <c r="H8689">
        <v>0</v>
      </c>
      <c r="I8689" s="5">
        <f t="shared" si="1223"/>
        <v>6</v>
      </c>
      <c r="J8689" s="22">
        <v>0</v>
      </c>
      <c r="K8689">
        <v>1.8605999999999999E-4</v>
      </c>
      <c r="L8689" s="5" cm="1">
        <f t="array" ref="L8689">_xlfn.IFS(I8689=0, 0, I8689&gt;34, 0, AND(I8689&gt;0, I8689&lt;35), VLOOKUP(I8689, $A$63:$C$96, 3))</f>
        <v>2980</v>
      </c>
      <c r="M8689" s="5">
        <f t="shared" si="1222"/>
        <v>0</v>
      </c>
      <c r="N8689" s="5">
        <v>4698.918871445715</v>
      </c>
      <c r="O8689" s="5">
        <f t="shared" si="1229"/>
        <v>5241.3101999999999</v>
      </c>
      <c r="P8689" s="5">
        <f t="shared" si="1230"/>
        <v>2980</v>
      </c>
      <c r="Q8689" s="5">
        <f t="shared" si="1224"/>
        <v>0</v>
      </c>
      <c r="R8689" s="5">
        <f>IF(O8689&gt;(P8689+U8689),O8689-P8689-U8689, 0)</f>
        <v>0</v>
      </c>
      <c r="S8689" s="5">
        <f t="shared" si="1225"/>
        <v>0</v>
      </c>
      <c r="T8689" s="5">
        <f t="shared" si="1226"/>
        <v>0</v>
      </c>
      <c r="U8689" s="5">
        <f>IF(O8689&gt;P8689,IF(V8688*($B$6/100)&gt;=O8689-P8689,(O8689-P8689), V8688*($B$6/100)), 0)</f>
        <v>2261.3101999999999</v>
      </c>
      <c r="V8689" s="5">
        <f>V8688+(T8689*($B$5/100))-(U8689/($B$6/100))</f>
        <v>190804.78049181344</v>
      </c>
      <c r="W8689" s="5">
        <f t="shared" si="1227"/>
        <v>4770.1195122953359</v>
      </c>
    </row>
    <row r="8690" spans="4:23" x14ac:dyDescent="0.25">
      <c r="D8690">
        <f t="shared" si="1228"/>
        <v>8688</v>
      </c>
      <c r="E8690" s="3">
        <v>44192</v>
      </c>
      <c r="F8690" s="4">
        <v>0.95833333333333337</v>
      </c>
      <c r="G8690">
        <v>40</v>
      </c>
      <c r="H8690">
        <v>0</v>
      </c>
      <c r="I8690" s="5">
        <f t="shared" si="1223"/>
        <v>6</v>
      </c>
      <c r="J8690" s="22">
        <v>0</v>
      </c>
      <c r="K8690">
        <v>1.7090000000000001E-4</v>
      </c>
      <c r="L8690" s="5" cm="1">
        <f t="array" ref="L8690">_xlfn.IFS(I8690=0, 0, I8690&gt;34, 0, AND(I8690&gt;0, I8690&lt;35), VLOOKUP(I8690, $A$63:$C$96, 3))</f>
        <v>2980</v>
      </c>
      <c r="M8690" s="5">
        <f t="shared" si="1222"/>
        <v>0</v>
      </c>
      <c r="N8690" s="5">
        <v>3956.0333998828696</v>
      </c>
      <c r="O8690" s="5">
        <f t="shared" si="1229"/>
        <v>4814.2529999999997</v>
      </c>
      <c r="P8690" s="5">
        <f t="shared" si="1230"/>
        <v>2980</v>
      </c>
      <c r="Q8690" s="5">
        <f t="shared" si="1224"/>
        <v>0</v>
      </c>
      <c r="R8690" s="5">
        <f>IF(O8690&gt;(P8690+U8690),O8690-P8690-U8690, 0)</f>
        <v>0</v>
      </c>
      <c r="S8690" s="5">
        <f t="shared" si="1225"/>
        <v>0</v>
      </c>
      <c r="T8690" s="5">
        <f t="shared" si="1226"/>
        <v>0</v>
      </c>
      <c r="U8690" s="5">
        <f>IF(O8690&gt;P8690,IF(V8689*($B$6/100)&gt;=O8690-P8690,(O8690-P8690), V8689*($B$6/100)), 0)</f>
        <v>1834.2529999999997</v>
      </c>
      <c r="V8690" s="5">
        <f>V8689+(T8690*($B$5/100))-(U8690/($B$6/100))</f>
        <v>188184.41906324201</v>
      </c>
      <c r="W8690" s="5">
        <f t="shared" si="1227"/>
        <v>4704.6104765810505</v>
      </c>
    </row>
    <row r="8691" spans="4:23" x14ac:dyDescent="0.25">
      <c r="D8691">
        <f t="shared" si="1228"/>
        <v>8689</v>
      </c>
      <c r="E8691" s="3">
        <v>44193</v>
      </c>
      <c r="F8691" s="4">
        <v>0</v>
      </c>
      <c r="G8691">
        <v>30</v>
      </c>
      <c r="H8691">
        <v>0</v>
      </c>
      <c r="I8691" s="5">
        <f t="shared" si="1223"/>
        <v>4</v>
      </c>
      <c r="J8691" s="22">
        <v>0</v>
      </c>
      <c r="K8691">
        <v>1.4573E-4</v>
      </c>
      <c r="L8691" s="5" cm="1">
        <f t="array" ref="L8691">_xlfn.IFS(I8691=0, 0, I8691&gt;34, 0, AND(I8691&gt;0, I8691&lt;35), VLOOKUP(I8691, $A$63:$C$96, 3))</f>
        <v>740</v>
      </c>
      <c r="M8691" s="5">
        <f t="shared" si="1222"/>
        <v>0</v>
      </c>
      <c r="N8691" s="5">
        <v>3089.1850500466408</v>
      </c>
      <c r="O8691" s="5">
        <f t="shared" si="1229"/>
        <v>4105.2141000000001</v>
      </c>
      <c r="P8691" s="5">
        <f t="shared" si="1230"/>
        <v>740</v>
      </c>
      <c r="Q8691" s="5">
        <f t="shared" si="1224"/>
        <v>0</v>
      </c>
      <c r="R8691" s="5">
        <f>IF(O8691&gt;(P8691+U8691),O8691-P8691-U8691, 0)</f>
        <v>0</v>
      </c>
      <c r="S8691" s="5">
        <f t="shared" si="1225"/>
        <v>0</v>
      </c>
      <c r="T8691" s="5">
        <f t="shared" si="1226"/>
        <v>0</v>
      </c>
      <c r="U8691" s="5">
        <f>IF(O8691&gt;P8691,IF(V8690*($B$6/100)&gt;=O8691-P8691,(O8691-P8691), V8690*($B$6/100)), 0)</f>
        <v>3365.2141000000001</v>
      </c>
      <c r="V8691" s="5">
        <f>V8690+(T8691*($B$5/100))-(U8691/($B$6/100))</f>
        <v>183376.9703489563</v>
      </c>
      <c r="W8691" s="5">
        <f t="shared" si="1227"/>
        <v>4584.4242587239078</v>
      </c>
    </row>
    <row r="8692" spans="4:23" x14ac:dyDescent="0.25">
      <c r="D8692">
        <f t="shared" si="1228"/>
        <v>8690</v>
      </c>
      <c r="E8692" s="3">
        <v>44193</v>
      </c>
      <c r="F8692" s="4">
        <v>4.1666666666666664E-2</v>
      </c>
      <c r="G8692">
        <v>30</v>
      </c>
      <c r="H8692">
        <v>0</v>
      </c>
      <c r="I8692" s="5">
        <f t="shared" si="1223"/>
        <v>4</v>
      </c>
      <c r="J8692" s="22">
        <v>0</v>
      </c>
      <c r="K8692">
        <v>1.0836999999999999E-4</v>
      </c>
      <c r="L8692" s="5" cm="1">
        <f t="array" ref="L8692">_xlfn.IFS(I8692=0, 0, I8692&gt;34, 0, AND(I8692&gt;0, I8692&lt;35), VLOOKUP(I8692, $A$63:$C$96, 3))</f>
        <v>740</v>
      </c>
      <c r="M8692" s="5">
        <f t="shared" si="1222"/>
        <v>0</v>
      </c>
      <c r="N8692" s="5">
        <v>2730.3349562608951</v>
      </c>
      <c r="O8692" s="5">
        <f t="shared" si="1229"/>
        <v>3052.7829000000002</v>
      </c>
      <c r="P8692" s="5">
        <f t="shared" si="1230"/>
        <v>740</v>
      </c>
      <c r="Q8692" s="5">
        <f t="shared" si="1224"/>
        <v>0</v>
      </c>
      <c r="R8692" s="5">
        <f>IF(O8692&gt;(P8692+U8692),O8692-P8692-U8692, 0)</f>
        <v>0</v>
      </c>
      <c r="S8692" s="5">
        <f t="shared" si="1225"/>
        <v>0</v>
      </c>
      <c r="T8692" s="5">
        <f t="shared" si="1226"/>
        <v>0</v>
      </c>
      <c r="U8692" s="5">
        <f>IF(O8692&gt;P8692,IF(V8691*($B$6/100)&gt;=O8692-P8692,(O8692-P8692), V8691*($B$6/100)), 0)</f>
        <v>2312.7829000000002</v>
      </c>
      <c r="V8692" s="5">
        <f>V8691+(T8692*($B$5/100))-(U8692/($B$6/100))</f>
        <v>180072.99477752773</v>
      </c>
      <c r="W8692" s="5">
        <f t="shared" si="1227"/>
        <v>4501.8248694381928</v>
      </c>
    </row>
    <row r="8693" spans="4:23" x14ac:dyDescent="0.25">
      <c r="D8693">
        <f t="shared" si="1228"/>
        <v>8691</v>
      </c>
      <c r="E8693" s="3">
        <v>44193</v>
      </c>
      <c r="F8693" s="4">
        <v>8.3333333333333329E-2</v>
      </c>
      <c r="G8693">
        <v>40</v>
      </c>
      <c r="H8693">
        <v>0</v>
      </c>
      <c r="I8693" s="5">
        <f t="shared" si="1223"/>
        <v>6</v>
      </c>
      <c r="J8693" s="22">
        <v>0</v>
      </c>
      <c r="K8693">
        <v>8.5309999999999995E-5</v>
      </c>
      <c r="L8693" s="5" cm="1">
        <f t="array" ref="L8693">_xlfn.IFS(I8693=0, 0, I8693&gt;34, 0, AND(I8693&gt;0, I8693&lt;35), VLOOKUP(I8693, $A$63:$C$96, 3))</f>
        <v>2980</v>
      </c>
      <c r="M8693" s="5">
        <f t="shared" si="1222"/>
        <v>0</v>
      </c>
      <c r="N8693" s="5">
        <v>2723.2772222309195</v>
      </c>
      <c r="O8693" s="5">
        <f t="shared" si="1229"/>
        <v>2403.1826999999998</v>
      </c>
      <c r="P8693" s="5">
        <f t="shared" si="1230"/>
        <v>2403.1826999999998</v>
      </c>
      <c r="Q8693" s="5">
        <f t="shared" si="1224"/>
        <v>487.20077413479089</v>
      </c>
      <c r="R8693" s="5">
        <f>IF(O8693&gt;(P8693+U8693),O8693-P8693-U8693, 0)</f>
        <v>0</v>
      </c>
      <c r="S8693" s="5">
        <f t="shared" si="1225"/>
        <v>89.616525865209269</v>
      </c>
      <c r="T8693" s="5">
        <f t="shared" si="1226"/>
        <v>487.20077413479089</v>
      </c>
      <c r="U8693" s="5">
        <f>IF(O8693&gt;P8693,IF(V8692*($B$6/100)&gt;=O8693-P8693,(O8693-P8693), V8692*($B$6/100)), 0)</f>
        <v>0</v>
      </c>
      <c r="V8693" s="5">
        <f>V8692+(T8693*($B$5/100))-(U8693/($B$6/100))</f>
        <v>180414.03531942208</v>
      </c>
      <c r="W8693" s="5">
        <f t="shared" si="1227"/>
        <v>4510.3508829855518</v>
      </c>
    </row>
    <row r="8694" spans="4:23" x14ac:dyDescent="0.25">
      <c r="D8694">
        <f t="shared" si="1228"/>
        <v>8692</v>
      </c>
      <c r="E8694" s="3">
        <v>44193</v>
      </c>
      <c r="F8694" s="4">
        <v>0.125</v>
      </c>
      <c r="G8694">
        <v>40</v>
      </c>
      <c r="H8694">
        <v>0</v>
      </c>
      <c r="I8694" s="5">
        <f t="shared" si="1223"/>
        <v>6</v>
      </c>
      <c r="J8694" s="22">
        <v>0</v>
      </c>
      <c r="K8694">
        <v>7.3689999999999994E-5</v>
      </c>
      <c r="L8694" s="5" cm="1">
        <f t="array" ref="L8694">_xlfn.IFS(I8694=0, 0, I8694&gt;34, 0, AND(I8694&gt;0, I8694&lt;35), VLOOKUP(I8694, $A$63:$C$96, 3))</f>
        <v>2980</v>
      </c>
      <c r="M8694" s="5">
        <f t="shared" si="1222"/>
        <v>0</v>
      </c>
      <c r="N8694" s="5">
        <v>2838.2965817008985</v>
      </c>
      <c r="O8694" s="5">
        <f t="shared" si="1229"/>
        <v>2075.8472999999999</v>
      </c>
      <c r="P8694" s="5">
        <f t="shared" si="1230"/>
        <v>2075.8472999999999</v>
      </c>
      <c r="Q8694" s="5">
        <f t="shared" si="1224"/>
        <v>487.20077413479089</v>
      </c>
      <c r="R8694" s="5">
        <f>IF(O8694&gt;(P8694+U8694),O8694-P8694-U8694, 0)</f>
        <v>0</v>
      </c>
      <c r="S8694" s="5">
        <f t="shared" si="1225"/>
        <v>416.9519258652092</v>
      </c>
      <c r="T8694" s="5">
        <f t="shared" si="1226"/>
        <v>487.20077413479089</v>
      </c>
      <c r="U8694" s="5">
        <f>IF(O8694&gt;P8694,IF(V8693*($B$6/100)&gt;=O8694-P8694,(O8694-P8694), V8693*($B$6/100)), 0)</f>
        <v>0</v>
      </c>
      <c r="V8694" s="5">
        <f>V8693+(T8694*($B$5/100))-(U8694/($B$6/100))</f>
        <v>180755.07586131644</v>
      </c>
      <c r="W8694" s="5">
        <f t="shared" si="1227"/>
        <v>4518.8768965329109</v>
      </c>
    </row>
    <row r="8695" spans="4:23" x14ac:dyDescent="0.25">
      <c r="D8695">
        <f t="shared" si="1228"/>
        <v>8693</v>
      </c>
      <c r="E8695" s="3">
        <v>44193</v>
      </c>
      <c r="F8695" s="4">
        <v>0.16666666666666666</v>
      </c>
      <c r="G8695">
        <v>30</v>
      </c>
      <c r="H8695">
        <v>0</v>
      </c>
      <c r="I8695" s="5">
        <f t="shared" si="1223"/>
        <v>4</v>
      </c>
      <c r="J8695" s="22">
        <v>0</v>
      </c>
      <c r="K8695">
        <v>6.9869999999999993E-5</v>
      </c>
      <c r="L8695" s="5" cm="1">
        <f t="array" ref="L8695">_xlfn.IFS(I8695=0, 0, I8695&gt;34, 0, AND(I8695&gt;0, I8695&lt;35), VLOOKUP(I8695, $A$63:$C$96, 3))</f>
        <v>740</v>
      </c>
      <c r="M8695" s="5">
        <f t="shared" si="1222"/>
        <v>0</v>
      </c>
      <c r="N8695" s="5">
        <v>3025.8358957291348</v>
      </c>
      <c r="O8695" s="5">
        <f t="shared" si="1229"/>
        <v>1968.2378999999999</v>
      </c>
      <c r="P8695" s="5">
        <f t="shared" si="1230"/>
        <v>740</v>
      </c>
      <c r="Q8695" s="5">
        <f t="shared" si="1224"/>
        <v>0</v>
      </c>
      <c r="R8695" s="5">
        <f>IF(O8695&gt;(P8695+U8695),O8695-P8695-U8695, 0)</f>
        <v>0</v>
      </c>
      <c r="S8695" s="5">
        <f t="shared" si="1225"/>
        <v>0</v>
      </c>
      <c r="T8695" s="5">
        <f t="shared" si="1226"/>
        <v>0</v>
      </c>
      <c r="U8695" s="5">
        <f>IF(O8695&gt;P8695,IF(V8694*($B$6/100)&gt;=O8695-P8695,(O8695-P8695), V8694*($B$6/100)), 0)</f>
        <v>1228.2378999999999</v>
      </c>
      <c r="V8695" s="5">
        <f>V8694+(T8695*($B$5/100))-(U8695/($B$6/100))</f>
        <v>179000.45028988787</v>
      </c>
      <c r="W8695" s="5">
        <f t="shared" si="1227"/>
        <v>4475.0112572471971</v>
      </c>
    </row>
    <row r="8696" spans="4:23" x14ac:dyDescent="0.25">
      <c r="D8696">
        <f t="shared" si="1228"/>
        <v>8694</v>
      </c>
      <c r="E8696" s="3">
        <v>44193</v>
      </c>
      <c r="F8696" s="4">
        <v>0.20833333333333334</v>
      </c>
      <c r="G8696">
        <v>30</v>
      </c>
      <c r="H8696">
        <v>0</v>
      </c>
      <c r="I8696" s="5">
        <f t="shared" si="1223"/>
        <v>4</v>
      </c>
      <c r="J8696" s="22">
        <v>0</v>
      </c>
      <c r="K8696">
        <v>6.9750000000000001E-5</v>
      </c>
      <c r="L8696" s="5" cm="1">
        <f t="array" ref="L8696">_xlfn.IFS(I8696=0, 0, I8696&gt;34, 0, AND(I8696&gt;0, I8696&lt;35), VLOOKUP(I8696, $A$63:$C$96, 3))</f>
        <v>740</v>
      </c>
      <c r="M8696" s="5">
        <f t="shared" si="1222"/>
        <v>0</v>
      </c>
      <c r="N8696" s="5">
        <v>3295.137398031372</v>
      </c>
      <c r="O8696" s="5">
        <f t="shared" si="1229"/>
        <v>1964.8575000000001</v>
      </c>
      <c r="P8696" s="5">
        <f t="shared" si="1230"/>
        <v>740</v>
      </c>
      <c r="Q8696" s="5">
        <f t="shared" si="1224"/>
        <v>0</v>
      </c>
      <c r="R8696" s="5">
        <f>IF(O8696&gt;(P8696+U8696),O8696-P8696-U8696, 0)</f>
        <v>0</v>
      </c>
      <c r="S8696" s="5">
        <f t="shared" si="1225"/>
        <v>0</v>
      </c>
      <c r="T8696" s="5">
        <f t="shared" si="1226"/>
        <v>0</v>
      </c>
      <c r="U8696" s="5">
        <f>IF(O8696&gt;P8696,IF(V8695*($B$6/100)&gt;=O8696-P8696,(O8696-P8696), V8695*($B$6/100)), 0)</f>
        <v>1224.8575000000001</v>
      </c>
      <c r="V8696" s="5">
        <f>V8695+(T8696*($B$5/100))-(U8696/($B$6/100))</f>
        <v>177250.65386131644</v>
      </c>
      <c r="W8696" s="5">
        <f t="shared" si="1227"/>
        <v>4431.2663465329115</v>
      </c>
    </row>
    <row r="8697" spans="4:23" x14ac:dyDescent="0.25">
      <c r="D8697">
        <f t="shared" si="1228"/>
        <v>8695</v>
      </c>
      <c r="E8697" s="3">
        <v>44193</v>
      </c>
      <c r="F8697" s="4">
        <v>0.25</v>
      </c>
      <c r="G8697">
        <v>20</v>
      </c>
      <c r="H8697">
        <v>0</v>
      </c>
      <c r="I8697" s="5">
        <f t="shared" si="1223"/>
        <v>3</v>
      </c>
      <c r="J8697" s="22">
        <v>0</v>
      </c>
      <c r="K8697">
        <v>7.2650000000000004E-5</v>
      </c>
      <c r="L8697" s="5" cm="1">
        <f t="array" ref="L8697">_xlfn.IFS(I8697=0, 0, I8697&gt;34, 0, AND(I8697&gt;0, I8697&lt;35), VLOOKUP(I8697, $A$63:$C$96, 3))</f>
        <v>232</v>
      </c>
      <c r="M8697" s="5">
        <f t="shared" si="1222"/>
        <v>0</v>
      </c>
      <c r="N8697" s="5">
        <v>3952.6617623266898</v>
      </c>
      <c r="O8697" s="5">
        <f t="shared" si="1229"/>
        <v>2046.5504999999998</v>
      </c>
      <c r="P8697" s="5">
        <f t="shared" si="1230"/>
        <v>232</v>
      </c>
      <c r="Q8697" s="5">
        <f t="shared" si="1224"/>
        <v>0</v>
      </c>
      <c r="R8697" s="5">
        <f>IF(O8697&gt;(P8697+U8697),O8697-P8697-U8697, 0)</f>
        <v>0</v>
      </c>
      <c r="S8697" s="5">
        <f t="shared" si="1225"/>
        <v>0</v>
      </c>
      <c r="T8697" s="5">
        <f t="shared" si="1226"/>
        <v>0</v>
      </c>
      <c r="U8697" s="5">
        <f>IF(O8697&gt;P8697,IF(V8696*($B$6/100)&gt;=O8697-P8697,(O8697-P8697), V8696*($B$6/100)), 0)</f>
        <v>1814.5504999999998</v>
      </c>
      <c r="V8697" s="5">
        <f>V8696+(T8697*($B$5/100))-(U8697/($B$6/100))</f>
        <v>174658.43886131645</v>
      </c>
      <c r="W8697" s="5">
        <f t="shared" si="1227"/>
        <v>4366.4609715329116</v>
      </c>
    </row>
    <row r="8698" spans="4:23" x14ac:dyDescent="0.25">
      <c r="D8698">
        <f t="shared" si="1228"/>
        <v>8696</v>
      </c>
      <c r="E8698" s="3">
        <v>44193</v>
      </c>
      <c r="F8698" s="4">
        <v>0.29166666666666669</v>
      </c>
      <c r="G8698">
        <v>30</v>
      </c>
      <c r="H8698">
        <v>0</v>
      </c>
      <c r="I8698" s="5">
        <f t="shared" si="1223"/>
        <v>4</v>
      </c>
      <c r="J8698" s="22">
        <v>0</v>
      </c>
      <c r="K8698">
        <v>8.1490000000000008E-5</v>
      </c>
      <c r="L8698" s="5" cm="1">
        <f t="array" ref="L8698">_xlfn.IFS(I8698=0, 0, I8698&gt;34, 0, AND(I8698&gt;0, I8698&lt;35), VLOOKUP(I8698, $A$63:$C$96, 3))</f>
        <v>740</v>
      </c>
      <c r="M8698" s="5">
        <f t="shared" si="1222"/>
        <v>0</v>
      </c>
      <c r="N8698" s="5">
        <v>5156.3228160548551</v>
      </c>
      <c r="O8698" s="5">
        <f t="shared" si="1229"/>
        <v>2295.5733</v>
      </c>
      <c r="P8698" s="5">
        <f t="shared" si="1230"/>
        <v>740</v>
      </c>
      <c r="Q8698" s="5">
        <f t="shared" si="1224"/>
        <v>0</v>
      </c>
      <c r="R8698" s="5">
        <f>IF(O8698&gt;(P8698+U8698),O8698-P8698-U8698, 0)</f>
        <v>0</v>
      </c>
      <c r="S8698" s="5">
        <f t="shared" si="1225"/>
        <v>0</v>
      </c>
      <c r="T8698" s="5">
        <f t="shared" si="1226"/>
        <v>0</v>
      </c>
      <c r="U8698" s="5">
        <f>IF(O8698&gt;P8698,IF(V8697*($B$6/100)&gt;=O8698-P8698,(O8698-P8698), V8697*($B$6/100)), 0)</f>
        <v>1555.5733</v>
      </c>
      <c r="V8698" s="5">
        <f>V8697+(T8698*($B$5/100))-(U8698/($B$6/100))</f>
        <v>172436.19128988788</v>
      </c>
      <c r="W8698" s="5">
        <f t="shared" si="1227"/>
        <v>4310.9047822471966</v>
      </c>
    </row>
    <row r="8699" spans="4:23" x14ac:dyDescent="0.25">
      <c r="D8699">
        <f t="shared" si="1228"/>
        <v>8697</v>
      </c>
      <c r="E8699" s="3">
        <v>44193</v>
      </c>
      <c r="F8699" s="4">
        <v>0.33333333333333331</v>
      </c>
      <c r="G8699">
        <v>30</v>
      </c>
      <c r="H8699">
        <v>0</v>
      </c>
      <c r="I8699" s="5">
        <f t="shared" si="1223"/>
        <v>4</v>
      </c>
      <c r="J8699" s="22">
        <v>0</v>
      </c>
      <c r="K8699">
        <v>9.9919999999999992E-5</v>
      </c>
      <c r="L8699" s="5" cm="1">
        <f t="array" ref="L8699">_xlfn.IFS(I8699=0, 0, I8699&gt;34, 0, AND(I8699&gt;0, I8699&lt;35), VLOOKUP(I8699, $A$63:$C$96, 3))</f>
        <v>740</v>
      </c>
      <c r="M8699" s="5">
        <f t="shared" si="1222"/>
        <v>0</v>
      </c>
      <c r="N8699" s="5">
        <v>6281.473477056059</v>
      </c>
      <c r="O8699" s="5">
        <f t="shared" si="1229"/>
        <v>2814.7463999999995</v>
      </c>
      <c r="P8699" s="5">
        <f t="shared" si="1230"/>
        <v>740</v>
      </c>
      <c r="Q8699" s="5">
        <f t="shared" si="1224"/>
        <v>0</v>
      </c>
      <c r="R8699" s="5">
        <f>IF(O8699&gt;(P8699+U8699),O8699-P8699-U8699, 0)</f>
        <v>0</v>
      </c>
      <c r="S8699" s="5">
        <f t="shared" si="1225"/>
        <v>0</v>
      </c>
      <c r="T8699" s="5">
        <f t="shared" si="1226"/>
        <v>0</v>
      </c>
      <c r="U8699" s="5">
        <f>IF(O8699&gt;P8699,IF(V8698*($B$6/100)&gt;=O8699-P8699,(O8699-P8699), V8698*($B$6/100)), 0)</f>
        <v>2074.7463999999995</v>
      </c>
      <c r="V8699" s="5">
        <f>V8698+(T8699*($B$5/100))-(U8699/($B$6/100))</f>
        <v>169472.26786131645</v>
      </c>
      <c r="W8699" s="5">
        <f t="shared" si="1227"/>
        <v>4236.8066965329108</v>
      </c>
    </row>
    <row r="8700" spans="4:23" x14ac:dyDescent="0.25">
      <c r="D8700">
        <f t="shared" si="1228"/>
        <v>8698</v>
      </c>
      <c r="E8700" s="3">
        <v>44193</v>
      </c>
      <c r="F8700" s="4">
        <v>0.375</v>
      </c>
      <c r="G8700">
        <v>30</v>
      </c>
      <c r="H8700">
        <v>2</v>
      </c>
      <c r="I8700" s="5">
        <f t="shared" si="1223"/>
        <v>4</v>
      </c>
      <c r="J8700" s="22">
        <v>2.4744757823055186E-5</v>
      </c>
      <c r="K8700">
        <v>1.2784E-4</v>
      </c>
      <c r="L8700" s="5" cm="1">
        <f t="array" ref="L8700">_xlfn.IFS(I8700=0, 0, I8700&gt;34, 0, AND(I8700&gt;0, I8700&lt;35), VLOOKUP(I8700, $A$63:$C$96, 3))</f>
        <v>740</v>
      </c>
      <c r="M8700" s="5">
        <f t="shared" si="1222"/>
        <v>117.53759965951213</v>
      </c>
      <c r="N8700" s="5">
        <v>7235.7872284297173</v>
      </c>
      <c r="O8700" s="5">
        <f t="shared" si="1229"/>
        <v>3601.2527999999998</v>
      </c>
      <c r="P8700" s="5">
        <f t="shared" si="1230"/>
        <v>857.53759965951213</v>
      </c>
      <c r="Q8700" s="5">
        <f t="shared" si="1224"/>
        <v>0</v>
      </c>
      <c r="R8700" s="5">
        <f>IF(O8700&gt;(P8700+U8700),O8700-P8700-U8700, 0)</f>
        <v>0</v>
      </c>
      <c r="S8700" s="5">
        <f t="shared" si="1225"/>
        <v>0</v>
      </c>
      <c r="T8700" s="5">
        <f t="shared" si="1226"/>
        <v>0</v>
      </c>
      <c r="U8700" s="5">
        <f>IF(O8700&gt;P8700,IF(V8699*($B$6/100)&gt;=O8700-P8700,(O8700-P8700), V8699*($B$6/100)), 0)</f>
        <v>2743.7152003404876</v>
      </c>
      <c r="V8700" s="5">
        <f>V8699+(T8700*($B$5/100))-(U8700/($B$6/100))</f>
        <v>165552.6747179729</v>
      </c>
      <c r="W8700" s="5">
        <f t="shared" si="1227"/>
        <v>4138.8168679493228</v>
      </c>
    </row>
    <row r="8701" spans="4:23" x14ac:dyDescent="0.25">
      <c r="D8701">
        <f t="shared" si="1228"/>
        <v>8699</v>
      </c>
      <c r="E8701" s="3">
        <v>44193</v>
      </c>
      <c r="F8701" s="4">
        <v>0.41666666666666669</v>
      </c>
      <c r="G8701">
        <v>40</v>
      </c>
      <c r="H8701">
        <v>2</v>
      </c>
      <c r="I8701" s="5">
        <f t="shared" si="1223"/>
        <v>6</v>
      </c>
      <c r="J8701" s="22">
        <v>6.4336370339943488E-5</v>
      </c>
      <c r="K8701">
        <v>1.5467000000000001E-4</v>
      </c>
      <c r="L8701" s="5" cm="1">
        <f t="array" ref="L8701">_xlfn.IFS(I8701=0, 0, I8701&gt;34, 0, AND(I8701&gt;0, I8701&lt;35), VLOOKUP(I8701, $A$63:$C$96, 3))</f>
        <v>2980</v>
      </c>
      <c r="M8701" s="5">
        <f t="shared" si="1222"/>
        <v>305.59775911473156</v>
      </c>
      <c r="N8701" s="5">
        <v>7793.2024380351477</v>
      </c>
      <c r="O8701" s="5">
        <f t="shared" si="1229"/>
        <v>4357.0539000000008</v>
      </c>
      <c r="P8701" s="5">
        <f t="shared" si="1230"/>
        <v>3285.5977591147316</v>
      </c>
      <c r="Q8701" s="5">
        <f t="shared" si="1224"/>
        <v>0</v>
      </c>
      <c r="R8701" s="5">
        <f>IF(O8701&gt;(P8701+U8701),O8701-P8701-U8701, 0)</f>
        <v>0</v>
      </c>
      <c r="S8701" s="5">
        <f t="shared" si="1225"/>
        <v>0</v>
      </c>
      <c r="T8701" s="5">
        <f t="shared" si="1226"/>
        <v>0</v>
      </c>
      <c r="U8701" s="5">
        <f>IF(O8701&gt;P8701,IF(V8700*($B$6/100)&gt;=O8701-P8701,(O8701-P8701), V8700*($B$6/100)), 0)</f>
        <v>1071.4561408852692</v>
      </c>
      <c r="V8701" s="5">
        <f>V8700+(T8701*($B$5/100))-(U8701/($B$6/100))</f>
        <v>164022.0230881368</v>
      </c>
      <c r="W8701" s="5">
        <f t="shared" si="1227"/>
        <v>4100.5505772034203</v>
      </c>
    </row>
    <row r="8702" spans="4:23" x14ac:dyDescent="0.25">
      <c r="D8702">
        <f t="shared" si="1228"/>
        <v>8700</v>
      </c>
      <c r="E8702" s="3">
        <v>44193</v>
      </c>
      <c r="F8702" s="4">
        <v>0.45833333333333331</v>
      </c>
      <c r="G8702">
        <v>40</v>
      </c>
      <c r="H8702">
        <v>8</v>
      </c>
      <c r="I8702" s="5">
        <f t="shared" si="1223"/>
        <v>6</v>
      </c>
      <c r="J8702" s="22">
        <v>1.33621692244498E-4</v>
      </c>
      <c r="K8702">
        <v>1.5373000000000001E-4</v>
      </c>
      <c r="L8702" s="5" cm="1">
        <f t="array" ref="L8702">_xlfn.IFS(I8702=0, 0, I8702&gt;34, 0, AND(I8702&gt;0, I8702&lt;35), VLOOKUP(I8702, $A$63:$C$96, 3))</f>
        <v>2980</v>
      </c>
      <c r="M8702" s="5">
        <f t="shared" si="1222"/>
        <v>634.7030381613655</v>
      </c>
      <c r="N8702" s="5">
        <v>7410.3883957814433</v>
      </c>
      <c r="O8702" s="5">
        <f t="shared" si="1229"/>
        <v>4330.5740999999998</v>
      </c>
      <c r="P8702" s="5">
        <f t="shared" si="1230"/>
        <v>3614.7030381613654</v>
      </c>
      <c r="Q8702" s="5">
        <f t="shared" si="1224"/>
        <v>0</v>
      </c>
      <c r="R8702" s="5">
        <f>IF(O8702&gt;(P8702+U8702),O8702-P8702-U8702, 0)</f>
        <v>0</v>
      </c>
      <c r="S8702" s="5">
        <f t="shared" si="1225"/>
        <v>0</v>
      </c>
      <c r="T8702" s="5">
        <f t="shared" si="1226"/>
        <v>0</v>
      </c>
      <c r="U8702" s="5">
        <f>IF(O8702&gt;P8702,IF(V8701*($B$6/100)&gt;=O8702-P8702,(O8702-P8702), V8701*($B$6/100)), 0)</f>
        <v>715.87106183863443</v>
      </c>
      <c r="V8702" s="5">
        <f>V8701+(T8702*($B$5/100))-(U8702/($B$6/100))</f>
        <v>162999.35014265304</v>
      </c>
      <c r="W8702" s="5">
        <f t="shared" si="1227"/>
        <v>4074.983753566326</v>
      </c>
    </row>
    <row r="8703" spans="4:23" x14ac:dyDescent="0.25">
      <c r="D8703">
        <f t="shared" si="1228"/>
        <v>8701</v>
      </c>
      <c r="E8703" s="3">
        <v>44193</v>
      </c>
      <c r="F8703" s="4">
        <v>0.5</v>
      </c>
      <c r="G8703">
        <v>50</v>
      </c>
      <c r="H8703">
        <v>10</v>
      </c>
      <c r="I8703" s="5">
        <f t="shared" si="1223"/>
        <v>7</v>
      </c>
      <c r="J8703" s="22">
        <v>1.8311120789060836E-4</v>
      </c>
      <c r="K8703">
        <v>1.5260999999999999E-4</v>
      </c>
      <c r="L8703" s="5" cm="1">
        <f t="array" ref="L8703">_xlfn.IFS(I8703=0, 0, I8703&gt;34, 0, AND(I8703&gt;0, I8703&lt;35), VLOOKUP(I8703, $A$63:$C$96, 3))</f>
        <v>4800</v>
      </c>
      <c r="M8703" s="5">
        <f t="shared" si="1222"/>
        <v>869.77823748038975</v>
      </c>
      <c r="N8703" s="5">
        <v>6290.8809428015093</v>
      </c>
      <c r="O8703" s="5">
        <f t="shared" si="1229"/>
        <v>4299.0236999999997</v>
      </c>
      <c r="P8703" s="5">
        <f t="shared" si="1230"/>
        <v>4299.0236999999997</v>
      </c>
      <c r="Q8703" s="5">
        <f t="shared" si="1224"/>
        <v>487.20077413479089</v>
      </c>
      <c r="R8703" s="5">
        <f>IF(O8703&gt;(P8703+U8703),O8703-P8703-U8703, 0)</f>
        <v>0</v>
      </c>
      <c r="S8703" s="5">
        <f t="shared" si="1225"/>
        <v>883.55376334559946</v>
      </c>
      <c r="T8703" s="5">
        <f t="shared" si="1226"/>
        <v>487.20077413479089</v>
      </c>
      <c r="U8703" s="5">
        <f>IF(O8703&gt;P8703,IF(V8702*($B$6/100)&gt;=O8703-P8703,(O8703-P8703), V8702*($B$6/100)), 0)</f>
        <v>0</v>
      </c>
      <c r="V8703" s="5">
        <f>V8702+(T8703*($B$5/100))-(U8703/($B$6/100))</f>
        <v>163340.3906845474</v>
      </c>
      <c r="W8703" s="5">
        <f t="shared" si="1227"/>
        <v>4083.509767113685</v>
      </c>
    </row>
    <row r="8704" spans="4:23" x14ac:dyDescent="0.25">
      <c r="D8704">
        <f t="shared" si="1228"/>
        <v>8702</v>
      </c>
      <c r="E8704" s="3">
        <v>44193</v>
      </c>
      <c r="F8704" s="4">
        <v>0.54166666666666663</v>
      </c>
      <c r="G8704">
        <v>50</v>
      </c>
      <c r="H8704">
        <v>5</v>
      </c>
      <c r="I8704" s="5">
        <f t="shared" si="1223"/>
        <v>7</v>
      </c>
      <c r="J8704" s="22">
        <v>1.3609616802680351E-4</v>
      </c>
      <c r="K8704">
        <v>1.4993E-4</v>
      </c>
      <c r="L8704" s="5" cm="1">
        <f t="array" ref="L8704">_xlfn.IFS(I8704=0, 0, I8704&gt;34, 0, AND(I8704&gt;0, I8704&lt;35), VLOOKUP(I8704, $A$63:$C$96, 3))</f>
        <v>4800</v>
      </c>
      <c r="M8704" s="5">
        <f t="shared" si="1222"/>
        <v>646.45679812731669</v>
      </c>
      <c r="N8704" s="5">
        <v>5293.0635284502032</v>
      </c>
      <c r="O8704" s="5">
        <f t="shared" si="1229"/>
        <v>4223.5281000000004</v>
      </c>
      <c r="P8704" s="5">
        <f t="shared" si="1230"/>
        <v>4223.5281000000004</v>
      </c>
      <c r="Q8704" s="5">
        <f t="shared" si="1224"/>
        <v>487.20077413479089</v>
      </c>
      <c r="R8704" s="5">
        <f>IF(O8704&gt;(P8704+U8704),O8704-P8704-U8704, 0)</f>
        <v>0</v>
      </c>
      <c r="S8704" s="5">
        <f t="shared" si="1225"/>
        <v>735.72792399252535</v>
      </c>
      <c r="T8704" s="5">
        <f t="shared" si="1226"/>
        <v>487.20077413479089</v>
      </c>
      <c r="U8704" s="5">
        <f>IF(O8704&gt;P8704,IF(V8703*($B$6/100)&gt;=O8704-P8704,(O8704-P8704), V8703*($B$6/100)), 0)</f>
        <v>0</v>
      </c>
      <c r="V8704" s="5">
        <f>V8703+(T8704*($B$5/100))-(U8704/($B$6/100))</f>
        <v>163681.43122644175</v>
      </c>
      <c r="W8704" s="5">
        <f t="shared" si="1227"/>
        <v>4092.0357806610436</v>
      </c>
    </row>
    <row r="8705" spans="4:23" x14ac:dyDescent="0.25">
      <c r="D8705">
        <f t="shared" si="1228"/>
        <v>8703</v>
      </c>
      <c r="E8705" s="3">
        <v>44193</v>
      </c>
      <c r="F8705" s="4">
        <v>0.58333333333333337</v>
      </c>
      <c r="G8705">
        <v>20</v>
      </c>
      <c r="H8705">
        <v>2</v>
      </c>
      <c r="I8705" s="5">
        <f t="shared" si="1223"/>
        <v>3</v>
      </c>
      <c r="J8705" s="22">
        <v>6.1861894557637963E-5</v>
      </c>
      <c r="K8705">
        <v>1.4665999999999998E-4</v>
      </c>
      <c r="L8705" s="5" cm="1">
        <f t="array" ref="L8705">_xlfn.IFS(I8705=0, 0, I8705&gt;34, 0, AND(I8705&gt;0, I8705&lt;35), VLOOKUP(I8705, $A$63:$C$96, 3))</f>
        <v>232</v>
      </c>
      <c r="M8705" s="5">
        <f t="shared" si="1222"/>
        <v>293.84399914878037</v>
      </c>
      <c r="N8705" s="5">
        <v>5419.9779064995428</v>
      </c>
      <c r="O8705" s="5">
        <f t="shared" si="1229"/>
        <v>4131.4121999999998</v>
      </c>
      <c r="P8705" s="5">
        <f t="shared" si="1230"/>
        <v>525.84399914878031</v>
      </c>
      <c r="Q8705" s="5">
        <f t="shared" si="1224"/>
        <v>0</v>
      </c>
      <c r="R8705" s="5">
        <f>IF(O8705&gt;(P8705+U8705),O8705-P8705-U8705, 0)</f>
        <v>0</v>
      </c>
      <c r="S8705" s="5">
        <f t="shared" si="1225"/>
        <v>0</v>
      </c>
      <c r="T8705" s="5">
        <f t="shared" si="1226"/>
        <v>0</v>
      </c>
      <c r="U8705" s="5">
        <f>IF(O8705&gt;P8705,IF(V8704*($B$6/100)&gt;=O8705-P8705,(O8705-P8705), V8704*($B$6/100)), 0)</f>
        <v>3605.5682008512194</v>
      </c>
      <c r="V8705" s="5">
        <f>V8704+(T8705*($B$5/100))-(U8705/($B$6/100))</f>
        <v>158530.61951094001</v>
      </c>
      <c r="W8705" s="5">
        <f t="shared" si="1227"/>
        <v>3963.2654877735004</v>
      </c>
    </row>
    <row r="8706" spans="4:23" x14ac:dyDescent="0.25">
      <c r="D8706">
        <f t="shared" si="1228"/>
        <v>8704</v>
      </c>
      <c r="E8706" s="3">
        <v>44193</v>
      </c>
      <c r="F8706" s="4">
        <v>0.625</v>
      </c>
      <c r="G8706">
        <v>30</v>
      </c>
      <c r="H8706">
        <v>3</v>
      </c>
      <c r="I8706" s="5">
        <f t="shared" si="1223"/>
        <v>4</v>
      </c>
      <c r="J8706" s="22">
        <v>2.4744757823055186E-5</v>
      </c>
      <c r="K8706">
        <v>1.5110999999999998E-4</v>
      </c>
      <c r="L8706" s="5" cm="1">
        <f t="array" ref="L8706">_xlfn.IFS(I8706=0, 0, I8706&gt;34, 0, AND(I8706&gt;0, I8706&lt;35), VLOOKUP(I8706, $A$63:$C$96, 3))</f>
        <v>740</v>
      </c>
      <c r="M8706" s="5">
        <f t="shared" si="1222"/>
        <v>117.53759965951213</v>
      </c>
      <c r="N8706" s="5">
        <v>5909.0598314660083</v>
      </c>
      <c r="O8706" s="5">
        <f t="shared" si="1229"/>
        <v>4256.7686999999996</v>
      </c>
      <c r="P8706" s="5">
        <f t="shared" si="1230"/>
        <v>857.53759965951213</v>
      </c>
      <c r="Q8706" s="5">
        <f t="shared" si="1224"/>
        <v>0</v>
      </c>
      <c r="R8706" s="5">
        <f>IF(O8706&gt;(P8706+U8706),O8706-P8706-U8706, 0)</f>
        <v>0</v>
      </c>
      <c r="S8706" s="5">
        <f t="shared" si="1225"/>
        <v>0</v>
      </c>
      <c r="T8706" s="5">
        <f t="shared" si="1226"/>
        <v>0</v>
      </c>
      <c r="U8706" s="5">
        <f>IF(O8706&gt;P8706,IF(V8705*($B$6/100)&gt;=O8706-P8706,(O8706-P8706), V8705*($B$6/100)), 0)</f>
        <v>3399.2311003404875</v>
      </c>
      <c r="V8706" s="5">
        <f>V8705+(T8706*($B$5/100))-(U8706/($B$6/100))</f>
        <v>153674.57508188218</v>
      </c>
      <c r="W8706" s="5">
        <f t="shared" si="1227"/>
        <v>3841.8643770470544</v>
      </c>
    </row>
    <row r="8707" spans="4:23" x14ac:dyDescent="0.25">
      <c r="D8707">
        <f t="shared" si="1228"/>
        <v>8705</v>
      </c>
      <c r="E8707" s="3">
        <v>44193</v>
      </c>
      <c r="F8707" s="4">
        <v>0.66666666666666663</v>
      </c>
      <c r="G8707">
        <v>20</v>
      </c>
      <c r="H8707">
        <v>0</v>
      </c>
      <c r="I8707" s="5">
        <f t="shared" si="1223"/>
        <v>3</v>
      </c>
      <c r="J8707" s="22">
        <v>2.4744757823055187E-6</v>
      </c>
      <c r="K8707">
        <v>1.6242000000000001E-4</v>
      </c>
      <c r="L8707" s="5" cm="1">
        <f t="array" ref="L8707">_xlfn.IFS(I8707=0, 0, I8707&gt;34, 0, AND(I8707&gt;0, I8707&lt;35), VLOOKUP(I8707, $A$63:$C$96, 3))</f>
        <v>232</v>
      </c>
      <c r="M8707" s="5">
        <f t="shared" ref="M8707:M8770" si="1231">$B$11*$B$4*J8707*1000</f>
        <v>11.753759965951215</v>
      </c>
      <c r="N8707" s="5">
        <v>6293.1806738924124</v>
      </c>
      <c r="O8707" s="5">
        <f t="shared" si="1229"/>
        <v>4575.3714</v>
      </c>
      <c r="P8707" s="5">
        <f t="shared" si="1230"/>
        <v>243.75375996595122</v>
      </c>
      <c r="Q8707" s="5">
        <f t="shared" si="1224"/>
        <v>0</v>
      </c>
      <c r="R8707" s="5">
        <f>IF(O8707&gt;(P8707+U8707),O8707-P8707-U8707, 0)</f>
        <v>0</v>
      </c>
      <c r="S8707" s="5">
        <f t="shared" si="1225"/>
        <v>0</v>
      </c>
      <c r="T8707" s="5">
        <f t="shared" si="1226"/>
        <v>0</v>
      </c>
      <c r="U8707" s="5">
        <f>IF(O8707&gt;P8707,IF(V8706*($B$6/100)&gt;=O8707-P8707,(O8707-P8707), V8706*($B$6/100)), 0)</f>
        <v>4331.6176400340491</v>
      </c>
      <c r="V8707" s="5">
        <f>V8706+(T8707*($B$5/100))-(U8707/($B$6/100))</f>
        <v>147486.54988183355</v>
      </c>
      <c r="W8707" s="5">
        <f t="shared" si="1227"/>
        <v>3687.1637470458386</v>
      </c>
    </row>
    <row r="8708" spans="4:23" x14ac:dyDescent="0.25">
      <c r="D8708">
        <f t="shared" si="1228"/>
        <v>8706</v>
      </c>
      <c r="E8708" s="3">
        <v>44193</v>
      </c>
      <c r="F8708" s="4">
        <v>0.70833333333333337</v>
      </c>
      <c r="G8708">
        <v>20</v>
      </c>
      <c r="H8708">
        <v>0</v>
      </c>
      <c r="I8708" s="5">
        <f t="shared" ref="I8708:I8771" si="1232">ROUND((G8708/10)*((LN(99/0.03)/(LN(10/0.03)))),0)</f>
        <v>3</v>
      </c>
      <c r="J8708" s="22">
        <v>0</v>
      </c>
      <c r="K8708">
        <v>1.9178999999999998E-4</v>
      </c>
      <c r="L8708" s="5" cm="1">
        <f t="array" ref="L8708">_xlfn.IFS(I8708=0, 0, I8708&gt;34, 0, AND(I8708&gt;0, I8708&lt;35), VLOOKUP(I8708, $A$63:$C$96, 3))</f>
        <v>232</v>
      </c>
      <c r="M8708" s="5">
        <f t="shared" si="1231"/>
        <v>0</v>
      </c>
      <c r="N8708" s="5">
        <v>6617.150593673784</v>
      </c>
      <c r="O8708" s="5">
        <f t="shared" si="1229"/>
        <v>5402.7242999999989</v>
      </c>
      <c r="P8708" s="5">
        <f t="shared" si="1230"/>
        <v>232</v>
      </c>
      <c r="Q8708" s="5">
        <f t="shared" ref="Q8708:Q8771" si="1233">IF((L8708+M8708-P8708)&lt;($B$8/100)*$B$3,L8708+M8708-P8708,($B$8/100)*$B$3)</f>
        <v>0</v>
      </c>
      <c r="R8708" s="5">
        <f>IF(O8708&gt;(P8708+U8708),O8708-P8708-U8708, 0)</f>
        <v>0</v>
      </c>
      <c r="S8708" s="5">
        <f t="shared" ref="S8708:S8771" si="1234">IF((IF((L8708+M8708)&gt;O8708,L8708+M8708-P8708-Q8708,0))&lt;((N8708*3.595182*($B$7/100))/($B$5/100)),L8708+M8708-P8708-Q8708, N8708*3.595182*($B$7/100)/($B$5/100))</f>
        <v>0</v>
      </c>
      <c r="T8708" s="5">
        <f t="shared" ref="T8708:T8771" si="1235">((L8708+M8708)-P8708-S8708)</f>
        <v>0</v>
      </c>
      <c r="U8708" s="5">
        <f>IF(O8708&gt;P8708,IF(V8707*($B$6/100)&gt;=O8708-P8708,(O8708-P8708), V8707*($B$6/100)), 0)</f>
        <v>5170.7242999999989</v>
      </c>
      <c r="V8708" s="5">
        <f>V8707+(T8708*($B$5/100))-(U8708/($B$6/100))</f>
        <v>140099.80088183354</v>
      </c>
      <c r="W8708" s="5">
        <f t="shared" ref="W8708:W8771" si="1236">V8708/40</f>
        <v>3502.4950220458386</v>
      </c>
    </row>
    <row r="8709" spans="4:23" x14ac:dyDescent="0.25">
      <c r="D8709">
        <f t="shared" ref="D8709:D8772" si="1237">D8708+1</f>
        <v>8707</v>
      </c>
      <c r="E8709" s="3">
        <v>44193</v>
      </c>
      <c r="F8709" s="4">
        <v>0.75</v>
      </c>
      <c r="G8709">
        <v>30</v>
      </c>
      <c r="H8709">
        <v>0</v>
      </c>
      <c r="I8709" s="5">
        <f t="shared" si="1232"/>
        <v>4</v>
      </c>
      <c r="J8709" s="22">
        <v>0</v>
      </c>
      <c r="K8709">
        <v>2.3785000000000001E-4</v>
      </c>
      <c r="L8709" s="5" cm="1">
        <f t="array" ref="L8709">_xlfn.IFS(I8709=0, 0, I8709&gt;34, 0, AND(I8709&gt;0, I8709&lt;35), VLOOKUP(I8709, $A$63:$C$96, 3))</f>
        <v>740</v>
      </c>
      <c r="M8709" s="5">
        <f t="shared" si="1231"/>
        <v>0</v>
      </c>
      <c r="N8709" s="5">
        <v>6645.9428806592359</v>
      </c>
      <c r="O8709" s="5">
        <f t="shared" ref="O8709:O8772" si="1238">$B$2*K8709*1000</f>
        <v>6700.2345000000005</v>
      </c>
      <c r="P8709" s="5">
        <f t="shared" ref="P8709:P8772" si="1239">IF(O8709&gt;=(L8709+M8709),L8709+M8709,O8709)</f>
        <v>740</v>
      </c>
      <c r="Q8709" s="5">
        <f t="shared" si="1233"/>
        <v>0</v>
      </c>
      <c r="R8709" s="5">
        <f>IF(O8709&gt;(P8709+U8709),O8709-P8709-U8709, 0)</f>
        <v>0</v>
      </c>
      <c r="S8709" s="5">
        <f t="shared" si="1234"/>
        <v>0</v>
      </c>
      <c r="T8709" s="5">
        <f t="shared" si="1235"/>
        <v>0</v>
      </c>
      <c r="U8709" s="5">
        <f>IF(O8709&gt;P8709,IF(V8708*($B$6/100)&gt;=O8709-P8709,(O8709-P8709), V8708*($B$6/100)), 0)</f>
        <v>5960.2345000000005</v>
      </c>
      <c r="V8709" s="5">
        <f>V8708+(T8709*($B$5/100))-(U8709/($B$6/100))</f>
        <v>131585.18016754783</v>
      </c>
      <c r="W8709" s="5">
        <f t="shared" si="1236"/>
        <v>3289.629504188696</v>
      </c>
    </row>
    <row r="8710" spans="4:23" x14ac:dyDescent="0.25">
      <c r="D8710">
        <f t="shared" si="1237"/>
        <v>8708</v>
      </c>
      <c r="E8710" s="3">
        <v>44193</v>
      </c>
      <c r="F8710" s="4">
        <v>0.79166666666666663</v>
      </c>
      <c r="G8710">
        <v>30</v>
      </c>
      <c r="H8710">
        <v>0</v>
      </c>
      <c r="I8710" s="5">
        <f t="shared" si="1232"/>
        <v>4</v>
      </c>
      <c r="J8710" s="22">
        <v>0</v>
      </c>
      <c r="K8710">
        <v>2.3606999999999998E-4</v>
      </c>
      <c r="L8710" s="5" cm="1">
        <f t="array" ref="L8710">_xlfn.IFS(I8710=0, 0, I8710&gt;34, 0, AND(I8710&gt;0, I8710&lt;35), VLOOKUP(I8710, $A$63:$C$96, 3))</f>
        <v>740</v>
      </c>
      <c r="M8710" s="5">
        <f t="shared" si="1231"/>
        <v>0</v>
      </c>
      <c r="N8710" s="5">
        <v>6498.9578245407229</v>
      </c>
      <c r="O8710" s="5">
        <f t="shared" si="1238"/>
        <v>6650.0918999999994</v>
      </c>
      <c r="P8710" s="5">
        <f t="shared" si="1239"/>
        <v>740</v>
      </c>
      <c r="Q8710" s="5">
        <f t="shared" si="1233"/>
        <v>0</v>
      </c>
      <c r="R8710" s="5">
        <f>IF(O8710&gt;(P8710+U8710),O8710-P8710-U8710, 0)</f>
        <v>0</v>
      </c>
      <c r="S8710" s="5">
        <f t="shared" si="1234"/>
        <v>0</v>
      </c>
      <c r="T8710" s="5">
        <f t="shared" si="1235"/>
        <v>0</v>
      </c>
      <c r="U8710" s="5">
        <f>IF(O8710&gt;P8710,IF(V8709*($B$6/100)&gt;=O8710-P8710,(O8710-P8710), V8709*($B$6/100)), 0)</f>
        <v>5910.0918999999994</v>
      </c>
      <c r="V8710" s="5">
        <f>V8709+(T8710*($B$5/100))-(U8710/($B$6/100))</f>
        <v>123142.1917389764</v>
      </c>
      <c r="W8710" s="5">
        <f t="shared" si="1236"/>
        <v>3078.55479347441</v>
      </c>
    </row>
    <row r="8711" spans="4:23" x14ac:dyDescent="0.25">
      <c r="D8711">
        <f t="shared" si="1237"/>
        <v>8709</v>
      </c>
      <c r="E8711" s="3">
        <v>44193</v>
      </c>
      <c r="F8711" s="4">
        <v>0.83333333333333337</v>
      </c>
      <c r="G8711">
        <v>30</v>
      </c>
      <c r="H8711">
        <v>0</v>
      </c>
      <c r="I8711" s="5">
        <f t="shared" si="1232"/>
        <v>4</v>
      </c>
      <c r="J8711" s="22">
        <v>0</v>
      </c>
      <c r="K8711">
        <v>2.1396999999999999E-4</v>
      </c>
      <c r="L8711" s="5" cm="1">
        <f t="array" ref="L8711">_xlfn.IFS(I8711=0, 0, I8711&gt;34, 0, AND(I8711&gt;0, I8711&lt;35), VLOOKUP(I8711, $A$63:$C$96, 3))</f>
        <v>740</v>
      </c>
      <c r="M8711" s="5">
        <f t="shared" si="1231"/>
        <v>0</v>
      </c>
      <c r="N8711" s="5">
        <v>6360.1620126271173</v>
      </c>
      <c r="O8711" s="5">
        <f t="shared" si="1238"/>
        <v>6027.5348999999997</v>
      </c>
      <c r="P8711" s="5">
        <f t="shared" si="1239"/>
        <v>740</v>
      </c>
      <c r="Q8711" s="5">
        <f t="shared" si="1233"/>
        <v>0</v>
      </c>
      <c r="R8711" s="5">
        <f>IF(O8711&gt;(P8711+U8711),O8711-P8711-U8711, 0)</f>
        <v>0</v>
      </c>
      <c r="S8711" s="5">
        <f t="shared" si="1234"/>
        <v>0</v>
      </c>
      <c r="T8711" s="5">
        <f t="shared" si="1235"/>
        <v>0</v>
      </c>
      <c r="U8711" s="5">
        <f>IF(O8711&gt;P8711,IF(V8710*($B$6/100)&gt;=O8711-P8711,(O8711-P8711), V8710*($B$6/100)), 0)</f>
        <v>5287.5348999999997</v>
      </c>
      <c r="V8711" s="5">
        <f>V8710+(T8711*($B$5/100))-(U8711/($B$6/100))</f>
        <v>115588.57045326212</v>
      </c>
      <c r="W8711" s="5">
        <f t="shared" si="1236"/>
        <v>2889.7142613315527</v>
      </c>
    </row>
    <row r="8712" spans="4:23" x14ac:dyDescent="0.25">
      <c r="D8712">
        <f t="shared" si="1237"/>
        <v>8710</v>
      </c>
      <c r="E8712" s="3">
        <v>44193</v>
      </c>
      <c r="F8712" s="4">
        <v>0.875</v>
      </c>
      <c r="G8712">
        <v>20</v>
      </c>
      <c r="H8712">
        <v>0</v>
      </c>
      <c r="I8712" s="5">
        <f t="shared" si="1232"/>
        <v>3</v>
      </c>
      <c r="J8712" s="22">
        <v>0</v>
      </c>
      <c r="K8712">
        <v>1.9480999999999999E-4</v>
      </c>
      <c r="L8712" s="5" cm="1">
        <f t="array" ref="L8712">_xlfn.IFS(I8712=0, 0, I8712&gt;34, 0, AND(I8712&gt;0, I8712&lt;35), VLOOKUP(I8712, $A$63:$C$96, 3))</f>
        <v>232</v>
      </c>
      <c r="M8712" s="5">
        <f t="shared" si="1231"/>
        <v>0</v>
      </c>
      <c r="N8712" s="5">
        <v>5955.3194450818273</v>
      </c>
      <c r="O8712" s="5">
        <f t="shared" si="1238"/>
        <v>5487.7977000000001</v>
      </c>
      <c r="P8712" s="5">
        <f t="shared" si="1239"/>
        <v>232</v>
      </c>
      <c r="Q8712" s="5">
        <f t="shared" si="1233"/>
        <v>0</v>
      </c>
      <c r="R8712" s="5">
        <f>IF(O8712&gt;(P8712+U8712),O8712-P8712-U8712, 0)</f>
        <v>0</v>
      </c>
      <c r="S8712" s="5">
        <f t="shared" si="1234"/>
        <v>0</v>
      </c>
      <c r="T8712" s="5">
        <f t="shared" si="1235"/>
        <v>0</v>
      </c>
      <c r="U8712" s="5">
        <f>IF(O8712&gt;P8712,IF(V8711*($B$6/100)&gt;=O8712-P8712,(O8712-P8712), V8711*($B$6/100)), 0)</f>
        <v>5255.7977000000001</v>
      </c>
      <c r="V8712" s="5">
        <f>V8711+(T8712*($B$5/100))-(U8712/($B$6/100))</f>
        <v>108080.28802469069</v>
      </c>
      <c r="W8712" s="5">
        <f t="shared" si="1236"/>
        <v>2702.0072006172672</v>
      </c>
    </row>
    <row r="8713" spans="4:23" x14ac:dyDescent="0.25">
      <c r="D8713">
        <f t="shared" si="1237"/>
        <v>8711</v>
      </c>
      <c r="E8713" s="3">
        <v>44193</v>
      </c>
      <c r="F8713" s="4">
        <v>0.91666666666666663</v>
      </c>
      <c r="G8713">
        <v>20</v>
      </c>
      <c r="H8713">
        <v>0</v>
      </c>
      <c r="I8713" s="5">
        <f t="shared" si="1232"/>
        <v>3</v>
      </c>
      <c r="J8713" s="22">
        <v>0</v>
      </c>
      <c r="K8713">
        <v>1.8108000000000002E-4</v>
      </c>
      <c r="L8713" s="5" cm="1">
        <f t="array" ref="L8713">_xlfn.IFS(I8713=0, 0, I8713&gt;34, 0, AND(I8713&gt;0, I8713&lt;35), VLOOKUP(I8713, $A$63:$C$96, 3))</f>
        <v>232</v>
      </c>
      <c r="M8713" s="5">
        <f t="shared" si="1231"/>
        <v>0</v>
      </c>
      <c r="N8713" s="5">
        <v>5261.4042965721437</v>
      </c>
      <c r="O8713" s="5">
        <f t="shared" si="1238"/>
        <v>5101.0236000000004</v>
      </c>
      <c r="P8713" s="5">
        <f t="shared" si="1239"/>
        <v>232</v>
      </c>
      <c r="Q8713" s="5">
        <f t="shared" si="1233"/>
        <v>0</v>
      </c>
      <c r="R8713" s="5">
        <f>IF(O8713&gt;(P8713+U8713),O8713-P8713-U8713, 0)</f>
        <v>0</v>
      </c>
      <c r="S8713" s="5">
        <f t="shared" si="1234"/>
        <v>0</v>
      </c>
      <c r="T8713" s="5">
        <f t="shared" si="1235"/>
        <v>0</v>
      </c>
      <c r="U8713" s="5">
        <f>IF(O8713&gt;P8713,IF(V8712*($B$6/100)&gt;=O8713-P8713,(O8713-P8713), V8712*($B$6/100)), 0)</f>
        <v>4869.0236000000004</v>
      </c>
      <c r="V8713" s="5">
        <f>V8712+(T8713*($B$5/100))-(U8713/($B$6/100))</f>
        <v>101124.54002469068</v>
      </c>
      <c r="W8713" s="5">
        <f t="shared" si="1236"/>
        <v>2528.1135006172672</v>
      </c>
    </row>
    <row r="8714" spans="4:23" x14ac:dyDescent="0.25">
      <c r="D8714">
        <f t="shared" si="1237"/>
        <v>8712</v>
      </c>
      <c r="E8714" s="3">
        <v>44193</v>
      </c>
      <c r="F8714" s="4">
        <v>0.95833333333333337</v>
      </c>
      <c r="G8714">
        <v>20</v>
      </c>
      <c r="H8714">
        <v>0</v>
      </c>
      <c r="I8714" s="5">
        <f t="shared" si="1232"/>
        <v>3</v>
      </c>
      <c r="J8714" s="22">
        <v>0</v>
      </c>
      <c r="K8714">
        <v>1.6373000000000001E-4</v>
      </c>
      <c r="L8714" s="5" cm="1">
        <f t="array" ref="L8714">_xlfn.IFS(I8714=0, 0, I8714&gt;34, 0, AND(I8714&gt;0, I8714&lt;35), VLOOKUP(I8714, $A$63:$C$96, 3))</f>
        <v>232</v>
      </c>
      <c r="M8714" s="5">
        <f t="shared" si="1231"/>
        <v>0</v>
      </c>
      <c r="N8714" s="5">
        <v>4338.237241893491</v>
      </c>
      <c r="O8714" s="5">
        <f t="shared" si="1238"/>
        <v>4612.2741000000005</v>
      </c>
      <c r="P8714" s="5">
        <f t="shared" si="1239"/>
        <v>232</v>
      </c>
      <c r="Q8714" s="5">
        <f t="shared" si="1233"/>
        <v>0</v>
      </c>
      <c r="R8714" s="5">
        <f>IF(O8714&gt;(P8714+U8714),O8714-P8714-U8714, 0)</f>
        <v>0</v>
      </c>
      <c r="S8714" s="5">
        <f t="shared" si="1234"/>
        <v>0</v>
      </c>
      <c r="T8714" s="5">
        <f t="shared" si="1235"/>
        <v>0</v>
      </c>
      <c r="U8714" s="5">
        <f>IF(O8714&gt;P8714,IF(V8713*($B$6/100)&gt;=O8714-P8714,(O8714-P8714), V8713*($B$6/100)), 0)</f>
        <v>4380.2741000000005</v>
      </c>
      <c r="V8714" s="5">
        <f>V8713+(T8714*($B$5/100))-(U8714/($B$6/100))</f>
        <v>94867.005596119256</v>
      </c>
      <c r="W8714" s="5">
        <f t="shared" si="1236"/>
        <v>2371.6751399029813</v>
      </c>
    </row>
    <row r="8715" spans="4:23" x14ac:dyDescent="0.25">
      <c r="D8715">
        <f t="shared" si="1237"/>
        <v>8713</v>
      </c>
      <c r="E8715" s="3">
        <v>44194</v>
      </c>
      <c r="F8715" s="4">
        <v>0</v>
      </c>
      <c r="G8715">
        <v>10</v>
      </c>
      <c r="H8715">
        <v>0</v>
      </c>
      <c r="I8715" s="5">
        <f t="shared" si="1232"/>
        <v>1</v>
      </c>
      <c r="J8715" s="22">
        <v>0</v>
      </c>
      <c r="K8715">
        <v>1.5117E-4</v>
      </c>
      <c r="L8715" s="5" cm="1">
        <f t="array" ref="L8715">_xlfn.IFS(I8715=0, 0, I8715&gt;34, 0, AND(I8715&gt;0, I8715&lt;35), VLOOKUP(I8715, $A$63:$C$96, 3))</f>
        <v>0</v>
      </c>
      <c r="M8715" s="5">
        <f t="shared" si="1231"/>
        <v>0</v>
      </c>
      <c r="N8715" s="5">
        <v>3305.278196910836</v>
      </c>
      <c r="O8715" s="5">
        <f t="shared" si="1238"/>
        <v>4258.4588999999996</v>
      </c>
      <c r="P8715" s="5">
        <f t="shared" si="1239"/>
        <v>0</v>
      </c>
      <c r="Q8715" s="5">
        <f t="shared" si="1233"/>
        <v>0</v>
      </c>
      <c r="R8715" s="5">
        <f>IF(O8715&gt;(P8715+U8715),O8715-P8715-U8715, 0)</f>
        <v>0</v>
      </c>
      <c r="S8715" s="5">
        <f t="shared" si="1234"/>
        <v>0</v>
      </c>
      <c r="T8715" s="5">
        <f t="shared" si="1235"/>
        <v>0</v>
      </c>
      <c r="U8715" s="5">
        <f>IF(O8715&gt;P8715,IF(V8714*($B$6/100)&gt;=O8715-P8715,(O8715-P8715), V8714*($B$6/100)), 0)</f>
        <v>4258.4588999999996</v>
      </c>
      <c r="V8715" s="5">
        <f>V8714+(T8715*($B$5/100))-(U8715/($B$6/100))</f>
        <v>88783.492881833547</v>
      </c>
      <c r="W8715" s="5">
        <f t="shared" si="1236"/>
        <v>2219.5873220458388</v>
      </c>
    </row>
    <row r="8716" spans="4:23" x14ac:dyDescent="0.25">
      <c r="D8716">
        <f t="shared" si="1237"/>
        <v>8714</v>
      </c>
      <c r="E8716" s="3">
        <v>44194</v>
      </c>
      <c r="F8716" s="4">
        <v>4.1666666666666664E-2</v>
      </c>
      <c r="G8716">
        <v>20</v>
      </c>
      <c r="H8716">
        <v>0</v>
      </c>
      <c r="I8716" s="5">
        <f t="shared" si="1232"/>
        <v>3</v>
      </c>
      <c r="J8716" s="22">
        <v>0</v>
      </c>
      <c r="K8716">
        <v>1.2593999999999998E-4</v>
      </c>
      <c r="L8716" s="5" cm="1">
        <f t="array" ref="L8716">_xlfn.IFS(I8716=0, 0, I8716&gt;34, 0, AND(I8716&gt;0, I8716&lt;35), VLOOKUP(I8716, $A$63:$C$96, 3))</f>
        <v>232</v>
      </c>
      <c r="M8716" s="5">
        <f t="shared" si="1231"/>
        <v>0</v>
      </c>
      <c r="N8716" s="5">
        <v>2878.0812955452625</v>
      </c>
      <c r="O8716" s="5">
        <f t="shared" si="1238"/>
        <v>3547.7297999999996</v>
      </c>
      <c r="P8716" s="5">
        <f t="shared" si="1239"/>
        <v>232</v>
      </c>
      <c r="Q8716" s="5">
        <f t="shared" si="1233"/>
        <v>0</v>
      </c>
      <c r="R8716" s="5">
        <f>IF(O8716&gt;(P8716+U8716),O8716-P8716-U8716, 0)</f>
        <v>0</v>
      </c>
      <c r="S8716" s="5">
        <f t="shared" si="1234"/>
        <v>0</v>
      </c>
      <c r="T8716" s="5">
        <f t="shared" si="1235"/>
        <v>0</v>
      </c>
      <c r="U8716" s="5">
        <f>IF(O8716&gt;P8716,IF(V8715*($B$6/100)&gt;=O8716-P8716,(O8716-P8716), V8715*($B$6/100)), 0)</f>
        <v>3315.7297999999996</v>
      </c>
      <c r="V8716" s="5">
        <f>V8715+(T8716*($B$5/100))-(U8716/($B$6/100))</f>
        <v>84046.73602469069</v>
      </c>
      <c r="W8716" s="5">
        <f t="shared" si="1236"/>
        <v>2101.1684006172673</v>
      </c>
    </row>
    <row r="8717" spans="4:23" x14ac:dyDescent="0.25">
      <c r="D8717">
        <f t="shared" si="1237"/>
        <v>8715</v>
      </c>
      <c r="E8717" s="3">
        <v>44194</v>
      </c>
      <c r="F8717" s="4">
        <v>8.3333333333333329E-2</v>
      </c>
      <c r="G8717">
        <v>10</v>
      </c>
      <c r="H8717">
        <v>0</v>
      </c>
      <c r="I8717" s="5">
        <f t="shared" si="1232"/>
        <v>1</v>
      </c>
      <c r="J8717" s="22">
        <v>0</v>
      </c>
      <c r="K8717">
        <v>9.8670000000000002E-5</v>
      </c>
      <c r="L8717" s="5" cm="1">
        <f t="array" ref="L8717">_xlfn.IFS(I8717=0, 0, I8717&gt;34, 0, AND(I8717&gt;0, I8717&lt;35), VLOOKUP(I8717, $A$63:$C$96, 3))</f>
        <v>0</v>
      </c>
      <c r="M8717" s="5">
        <f t="shared" si="1231"/>
        <v>0</v>
      </c>
      <c r="N8717" s="5">
        <v>2805.9077933407066</v>
      </c>
      <c r="O8717" s="5">
        <f t="shared" si="1238"/>
        <v>2779.5338999999999</v>
      </c>
      <c r="P8717" s="5">
        <f t="shared" si="1239"/>
        <v>0</v>
      </c>
      <c r="Q8717" s="5">
        <f t="shared" si="1233"/>
        <v>0</v>
      </c>
      <c r="R8717" s="5">
        <f>IF(O8717&gt;(P8717+U8717),O8717-P8717-U8717, 0)</f>
        <v>0</v>
      </c>
      <c r="S8717" s="5">
        <f t="shared" si="1234"/>
        <v>0</v>
      </c>
      <c r="T8717" s="5">
        <f t="shared" si="1235"/>
        <v>0</v>
      </c>
      <c r="U8717" s="5">
        <f>IF(O8717&gt;P8717,IF(V8716*($B$6/100)&gt;=O8717-P8717,(O8717-P8717), V8716*($B$6/100)), 0)</f>
        <v>2779.5338999999999</v>
      </c>
      <c r="V8717" s="5">
        <f>V8716+(T8717*($B$5/100))-(U8717/($B$6/100))</f>
        <v>80075.973310404981</v>
      </c>
      <c r="W8717" s="5">
        <f t="shared" si="1236"/>
        <v>2001.8993327601245</v>
      </c>
    </row>
    <row r="8718" spans="4:23" x14ac:dyDescent="0.25">
      <c r="D8718">
        <f t="shared" si="1237"/>
        <v>8716</v>
      </c>
      <c r="E8718" s="3">
        <v>44194</v>
      </c>
      <c r="F8718" s="4">
        <v>0.125</v>
      </c>
      <c r="G8718">
        <v>10</v>
      </c>
      <c r="H8718">
        <v>0</v>
      </c>
      <c r="I8718" s="5">
        <f t="shared" si="1232"/>
        <v>1</v>
      </c>
      <c r="J8718" s="22">
        <v>0</v>
      </c>
      <c r="K8718">
        <v>8.4519999999999997E-5</v>
      </c>
      <c r="L8718" s="5" cm="1">
        <f t="array" ref="L8718">_xlfn.IFS(I8718=0, 0, I8718&gt;34, 0, AND(I8718&gt;0, I8718&lt;35), VLOOKUP(I8718, $A$63:$C$96, 3))</f>
        <v>0</v>
      </c>
      <c r="M8718" s="5">
        <f t="shared" si="1231"/>
        <v>0</v>
      </c>
      <c r="N8718" s="5">
        <v>2802.0377107420977</v>
      </c>
      <c r="O8718" s="5">
        <f t="shared" si="1238"/>
        <v>2380.9283999999998</v>
      </c>
      <c r="P8718" s="5">
        <f t="shared" si="1239"/>
        <v>0</v>
      </c>
      <c r="Q8718" s="5">
        <f t="shared" si="1233"/>
        <v>0</v>
      </c>
      <c r="R8718" s="5">
        <f>IF(O8718&gt;(P8718+U8718),O8718-P8718-U8718, 0)</f>
        <v>0</v>
      </c>
      <c r="S8718" s="5">
        <f t="shared" si="1234"/>
        <v>0</v>
      </c>
      <c r="T8718" s="5">
        <f t="shared" si="1235"/>
        <v>0</v>
      </c>
      <c r="U8718" s="5">
        <f>IF(O8718&gt;P8718,IF(V8717*($B$6/100)&gt;=O8718-P8718,(O8718-P8718), V8717*($B$6/100)), 0)</f>
        <v>2380.9283999999998</v>
      </c>
      <c r="V8718" s="5">
        <f>V8717+(T8718*($B$5/100))-(U8718/($B$6/100))</f>
        <v>76674.647024690697</v>
      </c>
      <c r="W8718" s="5">
        <f t="shared" si="1236"/>
        <v>1916.8661756172673</v>
      </c>
    </row>
    <row r="8719" spans="4:23" x14ac:dyDescent="0.25">
      <c r="D8719">
        <f t="shared" si="1237"/>
        <v>8717</v>
      </c>
      <c r="E8719" s="3">
        <v>44194</v>
      </c>
      <c r="F8719" s="4">
        <v>0.16666666666666666</v>
      </c>
      <c r="G8719">
        <v>20</v>
      </c>
      <c r="H8719">
        <v>0</v>
      </c>
      <c r="I8719" s="5">
        <f t="shared" si="1232"/>
        <v>3</v>
      </c>
      <c r="J8719" s="22">
        <v>0</v>
      </c>
      <c r="K8719">
        <v>7.9189999999999992E-5</v>
      </c>
      <c r="L8719" s="5" cm="1">
        <f t="array" ref="L8719">_xlfn.IFS(I8719=0, 0, I8719&gt;34, 0, AND(I8719&gt;0, I8719&lt;35), VLOOKUP(I8719, $A$63:$C$96, 3))</f>
        <v>232</v>
      </c>
      <c r="M8719" s="5">
        <f t="shared" si="1231"/>
        <v>0</v>
      </c>
      <c r="N8719" s="5">
        <v>2962.3554543221389</v>
      </c>
      <c r="O8719" s="5">
        <f t="shared" si="1238"/>
        <v>2230.7822999999999</v>
      </c>
      <c r="P8719" s="5">
        <f t="shared" si="1239"/>
        <v>232</v>
      </c>
      <c r="Q8719" s="5">
        <f t="shared" si="1233"/>
        <v>0</v>
      </c>
      <c r="R8719" s="5">
        <f>IF(O8719&gt;(P8719+U8719),O8719-P8719-U8719, 0)</f>
        <v>0</v>
      </c>
      <c r="S8719" s="5">
        <f t="shared" si="1234"/>
        <v>0</v>
      </c>
      <c r="T8719" s="5">
        <f t="shared" si="1235"/>
        <v>0</v>
      </c>
      <c r="U8719" s="5">
        <f>IF(O8719&gt;P8719,IF(V8718*($B$6/100)&gt;=O8719-P8719,(O8719-P8719), V8718*($B$6/100)), 0)</f>
        <v>1998.7822999999999</v>
      </c>
      <c r="V8719" s="5">
        <f>V8718+(T8719*($B$5/100))-(U8719/($B$6/100))</f>
        <v>73819.243738976409</v>
      </c>
      <c r="W8719" s="5">
        <f t="shared" si="1236"/>
        <v>1845.4810934744103</v>
      </c>
    </row>
    <row r="8720" spans="4:23" x14ac:dyDescent="0.25">
      <c r="D8720">
        <f t="shared" si="1237"/>
        <v>8718</v>
      </c>
      <c r="E8720" s="3">
        <v>44194</v>
      </c>
      <c r="F8720" s="4">
        <v>0.20833333333333334</v>
      </c>
      <c r="G8720">
        <v>10</v>
      </c>
      <c r="H8720">
        <v>0</v>
      </c>
      <c r="I8720" s="5">
        <f t="shared" si="1232"/>
        <v>1</v>
      </c>
      <c r="J8720" s="22">
        <v>0</v>
      </c>
      <c r="K8720">
        <v>7.8110000000000009E-5</v>
      </c>
      <c r="L8720" s="5" cm="1">
        <f t="array" ref="L8720">_xlfn.IFS(I8720=0, 0, I8720&gt;34, 0, AND(I8720&gt;0, I8720&lt;35), VLOOKUP(I8720, $A$63:$C$96, 3))</f>
        <v>0</v>
      </c>
      <c r="M8720" s="5">
        <f t="shared" si="1231"/>
        <v>0</v>
      </c>
      <c r="N8720" s="5">
        <v>3160.6050217513971</v>
      </c>
      <c r="O8720" s="5">
        <f t="shared" si="1238"/>
        <v>2200.3587000000002</v>
      </c>
      <c r="P8720" s="5">
        <f t="shared" si="1239"/>
        <v>0</v>
      </c>
      <c r="Q8720" s="5">
        <f t="shared" si="1233"/>
        <v>0</v>
      </c>
      <c r="R8720" s="5">
        <f>IF(O8720&gt;(P8720+U8720),O8720-P8720-U8720, 0)</f>
        <v>0</v>
      </c>
      <c r="S8720" s="5">
        <f t="shared" si="1234"/>
        <v>0</v>
      </c>
      <c r="T8720" s="5">
        <f t="shared" si="1235"/>
        <v>0</v>
      </c>
      <c r="U8720" s="5">
        <f>IF(O8720&gt;P8720,IF(V8719*($B$6/100)&gt;=O8720-P8720,(O8720-P8720), V8719*($B$6/100)), 0)</f>
        <v>2200.3587000000002</v>
      </c>
      <c r="V8720" s="5">
        <f>V8719+(T8720*($B$5/100))-(U8720/($B$6/100))</f>
        <v>70675.874167547838</v>
      </c>
      <c r="W8720" s="5">
        <f t="shared" si="1236"/>
        <v>1766.8968541886959</v>
      </c>
    </row>
    <row r="8721" spans="4:23" x14ac:dyDescent="0.25">
      <c r="D8721">
        <f t="shared" si="1237"/>
        <v>8719</v>
      </c>
      <c r="E8721" s="3">
        <v>44194</v>
      </c>
      <c r="F8721" s="4">
        <v>0.25</v>
      </c>
      <c r="G8721">
        <v>10</v>
      </c>
      <c r="H8721">
        <v>0</v>
      </c>
      <c r="I8721" s="5">
        <f t="shared" si="1232"/>
        <v>1</v>
      </c>
      <c r="J8721" s="22">
        <v>0</v>
      </c>
      <c r="K8721">
        <v>8.243999999999999E-5</v>
      </c>
      <c r="L8721" s="5" cm="1">
        <f t="array" ref="L8721">_xlfn.IFS(I8721=0, 0, I8721&gt;34, 0, AND(I8721&gt;0, I8721&lt;35), VLOOKUP(I8721, $A$63:$C$96, 3))</f>
        <v>0</v>
      </c>
      <c r="M8721" s="5">
        <f t="shared" si="1231"/>
        <v>0</v>
      </c>
      <c r="N8721" s="5">
        <v>3883.8932866504492</v>
      </c>
      <c r="O8721" s="5">
        <f t="shared" si="1238"/>
        <v>2322.3347999999996</v>
      </c>
      <c r="P8721" s="5">
        <f t="shared" si="1239"/>
        <v>0</v>
      </c>
      <c r="Q8721" s="5">
        <f t="shared" si="1233"/>
        <v>0</v>
      </c>
      <c r="R8721" s="5">
        <f>IF(O8721&gt;(P8721+U8721),O8721-P8721-U8721, 0)</f>
        <v>0</v>
      </c>
      <c r="S8721" s="5">
        <f t="shared" si="1234"/>
        <v>0</v>
      </c>
      <c r="T8721" s="5">
        <f t="shared" si="1235"/>
        <v>0</v>
      </c>
      <c r="U8721" s="5">
        <f>IF(O8721&gt;P8721,IF(V8720*($B$6/100)&gt;=O8721-P8721,(O8721-P8721), V8720*($B$6/100)), 0)</f>
        <v>2322.3347999999996</v>
      </c>
      <c r="V8721" s="5">
        <f>V8720+(T8721*($B$5/100))-(U8721/($B$6/100))</f>
        <v>67358.253024690697</v>
      </c>
      <c r="W8721" s="5">
        <f t="shared" si="1236"/>
        <v>1683.9563256172673</v>
      </c>
    </row>
    <row r="8722" spans="4:23" x14ac:dyDescent="0.25">
      <c r="D8722">
        <f t="shared" si="1237"/>
        <v>8720</v>
      </c>
      <c r="E8722" s="3">
        <v>44194</v>
      </c>
      <c r="F8722" s="4">
        <v>0.29166666666666669</v>
      </c>
      <c r="G8722">
        <v>10</v>
      </c>
      <c r="H8722">
        <v>0</v>
      </c>
      <c r="I8722" s="5">
        <f t="shared" si="1232"/>
        <v>1</v>
      </c>
      <c r="J8722" s="22">
        <v>0</v>
      </c>
      <c r="K8722">
        <v>9.3610000000000007E-5</v>
      </c>
      <c r="L8722" s="5" cm="1">
        <f t="array" ref="L8722">_xlfn.IFS(I8722=0, 0, I8722&gt;34, 0, AND(I8722&gt;0, I8722&lt;35), VLOOKUP(I8722, $A$63:$C$96, 3))</f>
        <v>0</v>
      </c>
      <c r="M8722" s="5">
        <f t="shared" si="1231"/>
        <v>0</v>
      </c>
      <c r="N8722" s="5">
        <v>5137.0617173689043</v>
      </c>
      <c r="O8722" s="5">
        <f t="shared" si="1238"/>
        <v>2636.9937</v>
      </c>
      <c r="P8722" s="5">
        <f t="shared" si="1239"/>
        <v>0</v>
      </c>
      <c r="Q8722" s="5">
        <f t="shared" si="1233"/>
        <v>0</v>
      </c>
      <c r="R8722" s="5">
        <f>IF(O8722&gt;(P8722+U8722),O8722-P8722-U8722, 0)</f>
        <v>0</v>
      </c>
      <c r="S8722" s="5">
        <f t="shared" si="1234"/>
        <v>0</v>
      </c>
      <c r="T8722" s="5">
        <f t="shared" si="1235"/>
        <v>0</v>
      </c>
      <c r="U8722" s="5">
        <f>IF(O8722&gt;P8722,IF(V8721*($B$6/100)&gt;=O8722-P8722,(O8722-P8722), V8721*($B$6/100)), 0)</f>
        <v>2636.9937</v>
      </c>
      <c r="V8722" s="5">
        <f>V8721+(T8722*($B$5/100))-(U8722/($B$6/100))</f>
        <v>63591.11916754784</v>
      </c>
      <c r="W8722" s="5">
        <f t="shared" si="1236"/>
        <v>1589.777979188696</v>
      </c>
    </row>
    <row r="8723" spans="4:23" x14ac:dyDescent="0.25">
      <c r="D8723">
        <f t="shared" si="1237"/>
        <v>8721</v>
      </c>
      <c r="E8723" s="3">
        <v>44194</v>
      </c>
      <c r="F8723" s="4">
        <v>0.33333333333333331</v>
      </c>
      <c r="G8723">
        <v>20</v>
      </c>
      <c r="H8723">
        <v>0</v>
      </c>
      <c r="I8723" s="5">
        <f t="shared" si="1232"/>
        <v>3</v>
      </c>
      <c r="J8723" s="22">
        <v>2.4744757823055187E-6</v>
      </c>
      <c r="K8723">
        <v>1.1169999999999999E-4</v>
      </c>
      <c r="L8723" s="5" cm="1">
        <f t="array" ref="L8723">_xlfn.IFS(I8723=0, 0, I8723&gt;34, 0, AND(I8723&gt;0, I8723&lt;35), VLOOKUP(I8723, $A$63:$C$96, 3))</f>
        <v>232</v>
      </c>
      <c r="M8723" s="5">
        <f t="shared" si="1231"/>
        <v>11.753759965951215</v>
      </c>
      <c r="N8723" s="5">
        <v>6192.8016893592603</v>
      </c>
      <c r="O8723" s="5">
        <f t="shared" si="1238"/>
        <v>3146.5889999999995</v>
      </c>
      <c r="P8723" s="5">
        <f t="shared" si="1239"/>
        <v>243.75375996595122</v>
      </c>
      <c r="Q8723" s="5">
        <f t="shared" si="1233"/>
        <v>0</v>
      </c>
      <c r="R8723" s="5">
        <f>IF(O8723&gt;(P8723+U8723),O8723-P8723-U8723, 0)</f>
        <v>0</v>
      </c>
      <c r="S8723" s="5">
        <f t="shared" si="1234"/>
        <v>0</v>
      </c>
      <c r="T8723" s="5">
        <f t="shared" si="1235"/>
        <v>0</v>
      </c>
      <c r="U8723" s="5">
        <f>IF(O8723&gt;P8723,IF(V8722*($B$6/100)&gt;=O8723-P8723,(O8723-P8723), V8722*($B$6/100)), 0)</f>
        <v>2902.8352400340482</v>
      </c>
      <c r="V8723" s="5">
        <f>V8722+(T8723*($B$5/100))-(U8723/($B$6/100))</f>
        <v>59444.211681784916</v>
      </c>
      <c r="W8723" s="5">
        <f t="shared" si="1236"/>
        <v>1486.105292044623</v>
      </c>
    </row>
    <row r="8724" spans="4:23" x14ac:dyDescent="0.25">
      <c r="D8724">
        <f t="shared" si="1237"/>
        <v>8722</v>
      </c>
      <c r="E8724" s="3">
        <v>44194</v>
      </c>
      <c r="F8724" s="4">
        <v>0.375</v>
      </c>
      <c r="G8724">
        <v>10</v>
      </c>
      <c r="H8724">
        <v>8</v>
      </c>
      <c r="I8724" s="5">
        <f t="shared" si="1232"/>
        <v>1</v>
      </c>
      <c r="J8724" s="22">
        <v>3.711713673458278E-5</v>
      </c>
      <c r="K8724">
        <v>1.3952999999999999E-4</v>
      </c>
      <c r="L8724" s="5" cm="1">
        <f t="array" ref="L8724">_xlfn.IFS(I8724=0, 0, I8724&gt;34, 0, AND(I8724&gt;0, I8724&lt;35), VLOOKUP(I8724, $A$63:$C$96, 3))</f>
        <v>0</v>
      </c>
      <c r="M8724" s="5">
        <f t="shared" si="1231"/>
        <v>176.30639948926822</v>
      </c>
      <c r="N8724" s="5">
        <v>7020.6339540346908</v>
      </c>
      <c r="O8724" s="5">
        <f t="shared" si="1238"/>
        <v>3930.5600999999997</v>
      </c>
      <c r="P8724" s="5">
        <f t="shared" si="1239"/>
        <v>176.30639948926822</v>
      </c>
      <c r="Q8724" s="5">
        <f t="shared" si="1233"/>
        <v>0</v>
      </c>
      <c r="R8724" s="5">
        <f>IF(O8724&gt;(P8724+U8724),O8724-P8724-U8724, 0)</f>
        <v>0</v>
      </c>
      <c r="S8724" s="5">
        <f t="shared" si="1234"/>
        <v>0</v>
      </c>
      <c r="T8724" s="5">
        <f t="shared" si="1235"/>
        <v>0</v>
      </c>
      <c r="U8724" s="5">
        <f>IF(O8724&gt;P8724,IF(V8723*($B$6/100)&gt;=O8724-P8724,(O8724-P8724), V8723*($B$6/100)), 0)</f>
        <v>3754.2537005107315</v>
      </c>
      <c r="V8724" s="5">
        <f>V8723+(T8724*($B$5/100))-(U8724/($B$6/100))</f>
        <v>54080.992109626728</v>
      </c>
      <c r="W8724" s="5">
        <f t="shared" si="1236"/>
        <v>1352.0248027406683</v>
      </c>
    </row>
    <row r="8725" spans="4:23" x14ac:dyDescent="0.25">
      <c r="D8725">
        <f t="shared" si="1237"/>
        <v>8723</v>
      </c>
      <c r="E8725" s="3">
        <v>44194</v>
      </c>
      <c r="F8725" s="4">
        <v>0.41666666666666669</v>
      </c>
      <c r="G8725">
        <v>20</v>
      </c>
      <c r="H8725">
        <v>0</v>
      </c>
      <c r="I8725" s="5">
        <f t="shared" si="1232"/>
        <v>3</v>
      </c>
      <c r="J8725" s="22">
        <v>4.2066088299193817E-5</v>
      </c>
      <c r="K8725">
        <v>1.6343E-4</v>
      </c>
      <c r="L8725" s="5" cm="1">
        <f t="array" ref="L8725">_xlfn.IFS(I8725=0, 0, I8725&gt;34, 0, AND(I8725&gt;0, I8725&lt;35), VLOOKUP(I8725, $A$63:$C$96, 3))</f>
        <v>232</v>
      </c>
      <c r="M8725" s="5">
        <f t="shared" si="1231"/>
        <v>199.81391942117062</v>
      </c>
      <c r="N8725" s="5">
        <v>7454.2614433922836</v>
      </c>
      <c r="O8725" s="5">
        <f t="shared" si="1238"/>
        <v>4603.8230999999996</v>
      </c>
      <c r="P8725" s="5">
        <f t="shared" si="1239"/>
        <v>431.81391942117062</v>
      </c>
      <c r="Q8725" s="5">
        <f t="shared" si="1233"/>
        <v>0</v>
      </c>
      <c r="R8725" s="5">
        <f>IF(O8725&gt;(P8725+U8725),O8725-P8725-U8725, 0)</f>
        <v>0</v>
      </c>
      <c r="S8725" s="5">
        <f t="shared" si="1234"/>
        <v>0</v>
      </c>
      <c r="T8725" s="5">
        <f t="shared" si="1235"/>
        <v>0</v>
      </c>
      <c r="U8725" s="5">
        <f>IF(O8725&gt;P8725,IF(V8724*($B$6/100)&gt;=O8725-P8725,(O8725-P8725), V8724*($B$6/100)), 0)</f>
        <v>4172.0091805788288</v>
      </c>
      <c r="V8725" s="5">
        <f>V8724+(T8725*($B$5/100))-(U8725/($B$6/100))</f>
        <v>48120.978994514116</v>
      </c>
      <c r="W8725" s="5">
        <f t="shared" si="1236"/>
        <v>1203.0244748628529</v>
      </c>
    </row>
    <row r="8726" spans="4:23" x14ac:dyDescent="0.25">
      <c r="D8726">
        <f t="shared" si="1237"/>
        <v>8724</v>
      </c>
      <c r="E8726" s="3">
        <v>44194</v>
      </c>
      <c r="F8726" s="4">
        <v>0.45833333333333331</v>
      </c>
      <c r="G8726">
        <v>20</v>
      </c>
      <c r="H8726">
        <v>0</v>
      </c>
      <c r="I8726" s="5">
        <f t="shared" si="1232"/>
        <v>3</v>
      </c>
      <c r="J8726" s="22">
        <v>2.4744757823055186E-5</v>
      </c>
      <c r="K8726">
        <v>1.6674999999999999E-4</v>
      </c>
      <c r="L8726" s="5" cm="1">
        <f t="array" ref="L8726">_xlfn.IFS(I8726=0, 0, I8726&gt;34, 0, AND(I8726&gt;0, I8726&lt;35), VLOOKUP(I8726, $A$63:$C$96, 3))</f>
        <v>232</v>
      </c>
      <c r="M8726" s="5">
        <f t="shared" si="1231"/>
        <v>117.53759965951213</v>
      </c>
      <c r="N8726" s="5">
        <v>7296.60457710019</v>
      </c>
      <c r="O8726" s="5">
        <f t="shared" si="1238"/>
        <v>4697.3474999999989</v>
      </c>
      <c r="P8726" s="5">
        <f t="shared" si="1239"/>
        <v>349.53759965951213</v>
      </c>
      <c r="Q8726" s="5">
        <f t="shared" si="1233"/>
        <v>0</v>
      </c>
      <c r="R8726" s="5">
        <f>IF(O8726&gt;(P8726+U8726),O8726-P8726-U8726, 0)</f>
        <v>0</v>
      </c>
      <c r="S8726" s="5">
        <f t="shared" si="1234"/>
        <v>0</v>
      </c>
      <c r="T8726" s="5">
        <f t="shared" si="1235"/>
        <v>0</v>
      </c>
      <c r="U8726" s="5">
        <f>IF(O8726&gt;P8726,IF(V8725*($B$6/100)&gt;=O8726-P8726,(O8726-P8726), V8725*($B$6/100)), 0)</f>
        <v>4347.8099003404868</v>
      </c>
      <c r="V8726" s="5">
        <f>V8725+(T8726*($B$5/100))-(U8726/($B$6/100))</f>
        <v>41909.821994027705</v>
      </c>
      <c r="W8726" s="5">
        <f t="shared" si="1236"/>
        <v>1047.7455498506927</v>
      </c>
    </row>
    <row r="8727" spans="4:23" x14ac:dyDescent="0.25">
      <c r="D8727">
        <f t="shared" si="1237"/>
        <v>8725</v>
      </c>
      <c r="E8727" s="3">
        <v>44194</v>
      </c>
      <c r="F8727" s="4">
        <v>0.5</v>
      </c>
      <c r="G8727">
        <v>20</v>
      </c>
      <c r="H8727">
        <v>0</v>
      </c>
      <c r="I8727" s="5">
        <f t="shared" si="1232"/>
        <v>3</v>
      </c>
      <c r="J8727" s="22">
        <v>1.7321330476138631E-5</v>
      </c>
      <c r="K8727">
        <v>1.6272999999999998E-4</v>
      </c>
      <c r="L8727" s="5" cm="1">
        <f t="array" ref="L8727">_xlfn.IFS(I8727=0, 0, I8727&gt;34, 0, AND(I8727&gt;0, I8727&lt;35), VLOOKUP(I8727, $A$63:$C$96, 3))</f>
        <v>232</v>
      </c>
      <c r="M8727" s="5">
        <f t="shared" si="1231"/>
        <v>82.276319761658499</v>
      </c>
      <c r="N8727" s="5">
        <v>7252.9952156044983</v>
      </c>
      <c r="O8727" s="5">
        <f t="shared" si="1238"/>
        <v>4584.1040999999996</v>
      </c>
      <c r="P8727" s="5">
        <f t="shared" si="1239"/>
        <v>314.2763197616585</v>
      </c>
      <c r="Q8727" s="5">
        <f t="shared" si="1233"/>
        <v>0</v>
      </c>
      <c r="R8727" s="5">
        <f>IF(O8727&gt;(P8727+U8727),O8727-P8727-U8727, 0)</f>
        <v>0</v>
      </c>
      <c r="S8727" s="5">
        <f t="shared" si="1234"/>
        <v>0</v>
      </c>
      <c r="T8727" s="5">
        <f t="shared" si="1235"/>
        <v>0</v>
      </c>
      <c r="U8727" s="5">
        <f>IF(O8727&gt;P8727,IF(V8726*($B$6/100)&gt;=O8727-P8727,(O8727-P8727), V8726*($B$6/100)), 0)</f>
        <v>4269.8277802383409</v>
      </c>
      <c r="V8727" s="5">
        <f>V8726+(T8727*($B$5/100))-(U8727/($B$6/100))</f>
        <v>35810.068022258645</v>
      </c>
      <c r="W8727" s="5">
        <f t="shared" si="1236"/>
        <v>895.25170055646618</v>
      </c>
    </row>
    <row r="8728" spans="4:23" x14ac:dyDescent="0.25">
      <c r="D8728">
        <f t="shared" si="1237"/>
        <v>8726</v>
      </c>
      <c r="E8728" s="3">
        <v>44194</v>
      </c>
      <c r="F8728" s="4">
        <v>0.54166666666666663</v>
      </c>
      <c r="G8728">
        <v>40</v>
      </c>
      <c r="H8728">
        <v>0</v>
      </c>
      <c r="I8728" s="5">
        <f t="shared" si="1232"/>
        <v>6</v>
      </c>
      <c r="J8728" s="22">
        <v>3.9591612516888298E-5</v>
      </c>
      <c r="K8728">
        <v>1.6551999999999997E-4</v>
      </c>
      <c r="L8728" s="5" cm="1">
        <f t="array" ref="L8728">_xlfn.IFS(I8728=0, 0, I8728&gt;34, 0, AND(I8728&gt;0, I8728&lt;35), VLOOKUP(I8728, $A$63:$C$96, 3))</f>
        <v>2980</v>
      </c>
      <c r="M8728" s="5">
        <f t="shared" si="1231"/>
        <v>188.06015945521943</v>
      </c>
      <c r="N8728" s="5">
        <v>7093.4380784816849</v>
      </c>
      <c r="O8728" s="5">
        <f t="shared" si="1238"/>
        <v>4662.6983999999993</v>
      </c>
      <c r="P8728" s="5">
        <f t="shared" si="1239"/>
        <v>3168.0601594552195</v>
      </c>
      <c r="Q8728" s="5">
        <f t="shared" si="1233"/>
        <v>0</v>
      </c>
      <c r="R8728" s="5">
        <f>IF(O8728&gt;(P8728+U8728),O8728-P8728-U8728, 0)</f>
        <v>0</v>
      </c>
      <c r="S8728" s="5">
        <f t="shared" si="1234"/>
        <v>0</v>
      </c>
      <c r="T8728" s="5">
        <f t="shared" si="1235"/>
        <v>0</v>
      </c>
      <c r="U8728" s="5">
        <f>IF(O8728&gt;P8728,IF(V8727*($B$6/100)&gt;=O8728-P8728,(O8728-P8728), V8727*($B$6/100)), 0)</f>
        <v>1494.6382405447798</v>
      </c>
      <c r="V8728" s="5">
        <f>V8727+(T8728*($B$5/100))-(U8728/($B$6/100))</f>
        <v>33674.870535766102</v>
      </c>
      <c r="W8728" s="5">
        <f t="shared" si="1236"/>
        <v>841.87176339415259</v>
      </c>
    </row>
    <row r="8729" spans="4:23" x14ac:dyDescent="0.25">
      <c r="D8729">
        <f t="shared" si="1237"/>
        <v>8727</v>
      </c>
      <c r="E8729" s="3">
        <v>44194</v>
      </c>
      <c r="F8729" s="4">
        <v>0.58333333333333337</v>
      </c>
      <c r="G8729">
        <v>30</v>
      </c>
      <c r="H8729">
        <v>0</v>
      </c>
      <c r="I8729" s="5">
        <f t="shared" si="1232"/>
        <v>4</v>
      </c>
      <c r="J8729" s="22">
        <v>1.9795806258444149E-5</v>
      </c>
      <c r="K8729">
        <v>1.5334000000000002E-4</v>
      </c>
      <c r="L8729" s="5" cm="1">
        <f t="array" ref="L8729">_xlfn.IFS(I8729=0, 0, I8729&gt;34, 0, AND(I8729&gt;0, I8729&lt;35), VLOOKUP(I8729, $A$63:$C$96, 3))</f>
        <v>740</v>
      </c>
      <c r="M8729" s="5">
        <f t="shared" si="1231"/>
        <v>94.030079727609717</v>
      </c>
      <c r="N8729" s="5">
        <v>6838.9381818605325</v>
      </c>
      <c r="O8729" s="5">
        <f t="shared" si="1238"/>
        <v>4319.5878000000012</v>
      </c>
      <c r="P8729" s="5">
        <f t="shared" si="1239"/>
        <v>834.03007972760975</v>
      </c>
      <c r="Q8729" s="5">
        <f t="shared" si="1233"/>
        <v>0</v>
      </c>
      <c r="R8729" s="5">
        <f>IF(O8729&gt;(P8729+U8729),O8729-P8729-U8729, 0)</f>
        <v>0</v>
      </c>
      <c r="S8729" s="5">
        <f t="shared" si="1234"/>
        <v>0</v>
      </c>
      <c r="T8729" s="5">
        <f t="shared" si="1235"/>
        <v>0</v>
      </c>
      <c r="U8729" s="5">
        <f>IF(O8729&gt;P8729,IF(V8728*($B$6/100)&gt;=O8729-P8729,(O8729-P8729), V8728*($B$6/100)), 0)</f>
        <v>3485.5577202723916</v>
      </c>
      <c r="V8729" s="5">
        <f>V8728+(T8729*($B$5/100))-(U8729/($B$6/100))</f>
        <v>28695.502363948399</v>
      </c>
      <c r="W8729" s="5">
        <f t="shared" si="1236"/>
        <v>717.38755909870997</v>
      </c>
    </row>
    <row r="8730" spans="4:23" x14ac:dyDescent="0.25">
      <c r="D8730">
        <f t="shared" si="1237"/>
        <v>8728</v>
      </c>
      <c r="E8730" s="3">
        <v>44194</v>
      </c>
      <c r="F8730" s="4">
        <v>0.625</v>
      </c>
      <c r="G8730">
        <v>30</v>
      </c>
      <c r="H8730">
        <v>0</v>
      </c>
      <c r="I8730" s="5">
        <f t="shared" si="1232"/>
        <v>4</v>
      </c>
      <c r="J8730" s="22">
        <v>2.2270282040749667E-5</v>
      </c>
      <c r="K8730">
        <v>1.6040999999999999E-4</v>
      </c>
      <c r="L8730" s="5" cm="1">
        <f t="array" ref="L8730">_xlfn.IFS(I8730=0, 0, I8730&gt;34, 0, AND(I8730&gt;0, I8730&lt;35), VLOOKUP(I8730, $A$63:$C$96, 3))</f>
        <v>740</v>
      </c>
      <c r="M8730" s="5">
        <f t="shared" si="1231"/>
        <v>105.78383969356092</v>
      </c>
      <c r="N8730" s="5">
        <v>6675.3096034156415</v>
      </c>
      <c r="O8730" s="5">
        <f t="shared" si="1238"/>
        <v>4518.7497000000003</v>
      </c>
      <c r="P8730" s="5">
        <f t="shared" si="1239"/>
        <v>845.78383969356094</v>
      </c>
      <c r="Q8730" s="5">
        <f t="shared" si="1233"/>
        <v>0</v>
      </c>
      <c r="R8730" s="5">
        <f>IF(O8730&gt;(P8730+U8730),O8730-P8730-U8730, 0)</f>
        <v>0</v>
      </c>
      <c r="S8730" s="5">
        <f t="shared" si="1234"/>
        <v>0</v>
      </c>
      <c r="T8730" s="5">
        <f t="shared" si="1235"/>
        <v>0</v>
      </c>
      <c r="U8730" s="5">
        <f>IF(O8730&gt;P8730,IF(V8729*($B$6/100)&gt;=O8730-P8730,(O8730-P8730), V8729*($B$6/100)), 0)</f>
        <v>3672.9658603064395</v>
      </c>
      <c r="V8730" s="5">
        <f>V8729+(T8730*($B$5/100))-(U8730/($B$6/100))</f>
        <v>23448.408277796341</v>
      </c>
      <c r="W8730" s="5">
        <f t="shared" si="1236"/>
        <v>586.21020694490858</v>
      </c>
    </row>
    <row r="8731" spans="4:23" x14ac:dyDescent="0.25">
      <c r="D8731">
        <f t="shared" si="1237"/>
        <v>8729</v>
      </c>
      <c r="E8731" s="3">
        <v>44194</v>
      </c>
      <c r="F8731" s="4">
        <v>0.66666666666666663</v>
      </c>
      <c r="G8731">
        <v>30</v>
      </c>
      <c r="H8731">
        <v>0</v>
      </c>
      <c r="I8731" s="5">
        <f t="shared" si="1232"/>
        <v>4</v>
      </c>
      <c r="J8731" s="22">
        <v>2.4744757823055187E-6</v>
      </c>
      <c r="K8731">
        <v>1.6873000000000002E-4</v>
      </c>
      <c r="L8731" s="5" cm="1">
        <f t="array" ref="L8731">_xlfn.IFS(I8731=0, 0, I8731&gt;34, 0, AND(I8731&gt;0, I8731&lt;35), VLOOKUP(I8731, $A$63:$C$96, 3))</f>
        <v>740</v>
      </c>
      <c r="M8731" s="5">
        <f t="shared" si="1231"/>
        <v>11.753759965951215</v>
      </c>
      <c r="N8731" s="5">
        <v>6561.7199130648487</v>
      </c>
      <c r="O8731" s="5">
        <f t="shared" si="1238"/>
        <v>4753.1241000000009</v>
      </c>
      <c r="P8731" s="5">
        <f t="shared" si="1239"/>
        <v>751.75375996595119</v>
      </c>
      <c r="Q8731" s="5">
        <f t="shared" si="1233"/>
        <v>0</v>
      </c>
      <c r="R8731" s="5">
        <f>IF(O8731&gt;(P8731+U8731),O8731-P8731-U8731, 0)</f>
        <v>0</v>
      </c>
      <c r="S8731" s="5">
        <f t="shared" si="1234"/>
        <v>0</v>
      </c>
      <c r="T8731" s="5">
        <f t="shared" si="1235"/>
        <v>0</v>
      </c>
      <c r="U8731" s="5">
        <f>IF(O8731&gt;P8731,IF(V8730*($B$6/100)&gt;=O8731-P8731,(O8731-P8731), V8730*($B$6/100)), 0)</f>
        <v>4001.3703400340496</v>
      </c>
      <c r="V8731" s="5">
        <f>V8730+(T8731*($B$5/100))-(U8731/($B$6/100))</f>
        <v>17732.164934890556</v>
      </c>
      <c r="W8731" s="5">
        <f t="shared" si="1236"/>
        <v>443.30412337226392</v>
      </c>
    </row>
    <row r="8732" spans="4:23" x14ac:dyDescent="0.25">
      <c r="D8732">
        <f t="shared" si="1237"/>
        <v>8730</v>
      </c>
      <c r="E8732" s="3">
        <v>44194</v>
      </c>
      <c r="F8732" s="4">
        <v>0.70833333333333337</v>
      </c>
      <c r="G8732">
        <v>40</v>
      </c>
      <c r="H8732">
        <v>0</v>
      </c>
      <c r="I8732" s="5">
        <f t="shared" si="1232"/>
        <v>6</v>
      </c>
      <c r="J8732" s="22">
        <v>0</v>
      </c>
      <c r="K8732">
        <v>1.8945999999999999E-4</v>
      </c>
      <c r="L8732" s="5" cm="1">
        <f t="array" ref="L8732">_xlfn.IFS(I8732=0, 0, I8732&gt;34, 0, AND(I8732&gt;0, I8732&lt;35), VLOOKUP(I8732, $A$63:$C$96, 3))</f>
        <v>2980</v>
      </c>
      <c r="M8732" s="5">
        <f t="shared" si="1231"/>
        <v>0</v>
      </c>
      <c r="N8732" s="5">
        <v>6646.5285144136114</v>
      </c>
      <c r="O8732" s="5">
        <f t="shared" si="1238"/>
        <v>5337.0882000000001</v>
      </c>
      <c r="P8732" s="5">
        <f t="shared" si="1239"/>
        <v>2980</v>
      </c>
      <c r="Q8732" s="5">
        <f t="shared" si="1233"/>
        <v>0</v>
      </c>
      <c r="R8732" s="5">
        <f>IF(O8732&gt;(P8732+U8732),O8732-P8732-U8732, 0)</f>
        <v>0</v>
      </c>
      <c r="S8732" s="5">
        <f t="shared" si="1234"/>
        <v>0</v>
      </c>
      <c r="T8732" s="5">
        <f t="shared" si="1235"/>
        <v>0</v>
      </c>
      <c r="U8732" s="5">
        <f>IF(O8732&gt;P8732,IF(V8731*($B$6/100)&gt;=O8732-P8732,(O8732-P8732), V8731*($B$6/100)), 0)</f>
        <v>2357.0882000000001</v>
      </c>
      <c r="V8732" s="5">
        <f>V8731+(T8732*($B$5/100))-(U8732/($B$6/100))</f>
        <v>14364.896077747699</v>
      </c>
      <c r="W8732" s="5">
        <f t="shared" si="1236"/>
        <v>359.12240194369247</v>
      </c>
    </row>
    <row r="8733" spans="4:23" x14ac:dyDescent="0.25">
      <c r="D8733">
        <f t="shared" si="1237"/>
        <v>8731</v>
      </c>
      <c r="E8733" s="3">
        <v>44194</v>
      </c>
      <c r="F8733" s="4">
        <v>0.75</v>
      </c>
      <c r="G8733">
        <v>30</v>
      </c>
      <c r="H8733">
        <v>0</v>
      </c>
      <c r="I8733" s="5">
        <f t="shared" si="1232"/>
        <v>4</v>
      </c>
      <c r="J8733" s="22">
        <v>0</v>
      </c>
      <c r="K8733">
        <v>2.6281999999999998E-4</v>
      </c>
      <c r="L8733" s="5" cm="1">
        <f t="array" ref="L8733">_xlfn.IFS(I8733=0, 0, I8733&gt;34, 0, AND(I8733&gt;0, I8733&lt;35), VLOOKUP(I8733, $A$63:$C$96, 3))</f>
        <v>740</v>
      </c>
      <c r="M8733" s="5">
        <f t="shared" si="1231"/>
        <v>0</v>
      </c>
      <c r="N8733" s="5">
        <v>6537.4513305900055</v>
      </c>
      <c r="O8733" s="5">
        <f t="shared" si="1238"/>
        <v>7403.6393999999991</v>
      </c>
      <c r="P8733" s="5">
        <f t="shared" si="1239"/>
        <v>740</v>
      </c>
      <c r="Q8733" s="5">
        <f t="shared" si="1233"/>
        <v>0</v>
      </c>
      <c r="R8733" s="5">
        <f>IF(O8733&gt;(P8733+U8733),O8733-P8733-U8733, 0)</f>
        <v>0</v>
      </c>
      <c r="S8733" s="5">
        <f t="shared" si="1234"/>
        <v>0</v>
      </c>
      <c r="T8733" s="5">
        <f t="shared" si="1235"/>
        <v>0</v>
      </c>
      <c r="U8733" s="5">
        <f>IF(O8733&gt;P8733,IF(V8732*($B$6/100)&gt;=O8733-P8733,(O8733-P8733), V8732*($B$6/100)), 0)</f>
        <v>6663.6393999999991</v>
      </c>
      <c r="V8733" s="5">
        <f>V8732+(T8733*($B$5/100))-(U8733/($B$6/100))</f>
        <v>4845.411220604843</v>
      </c>
      <c r="W8733" s="5">
        <f t="shared" si="1236"/>
        <v>121.13528051512108</v>
      </c>
    </row>
    <row r="8734" spans="4:23" x14ac:dyDescent="0.25">
      <c r="D8734">
        <f t="shared" si="1237"/>
        <v>8732</v>
      </c>
      <c r="E8734" s="3">
        <v>44194</v>
      </c>
      <c r="F8734" s="4">
        <v>0.79166666666666663</v>
      </c>
      <c r="G8734">
        <v>30</v>
      </c>
      <c r="H8734">
        <v>0</v>
      </c>
      <c r="I8734" s="5">
        <f t="shared" si="1232"/>
        <v>4</v>
      </c>
      <c r="J8734" s="22">
        <v>0</v>
      </c>
      <c r="K8734">
        <v>2.6860000000000002E-4</v>
      </c>
      <c r="L8734" s="5" cm="1">
        <f t="array" ref="L8734">_xlfn.IFS(I8734=0, 0, I8734&gt;34, 0, AND(I8734&gt;0, I8734&lt;35), VLOOKUP(I8734, $A$63:$C$96, 3))</f>
        <v>740</v>
      </c>
      <c r="M8734" s="5">
        <f t="shared" si="1231"/>
        <v>0</v>
      </c>
      <c r="N8734" s="5">
        <v>6124.5139154814051</v>
      </c>
      <c r="O8734" s="5">
        <f t="shared" si="1238"/>
        <v>7566.4620000000004</v>
      </c>
      <c r="P8734" s="5">
        <f t="shared" si="1239"/>
        <v>740</v>
      </c>
      <c r="Q8734" s="5">
        <f t="shared" si="1233"/>
        <v>0</v>
      </c>
      <c r="R8734" s="5">
        <f>IF(O8734&gt;(P8734+U8734),O8734-P8734-U8734, 0)</f>
        <v>3434.6741455766105</v>
      </c>
      <c r="S8734" s="5">
        <f t="shared" si="1234"/>
        <v>0</v>
      </c>
      <c r="T8734" s="5">
        <f t="shared" si="1235"/>
        <v>0</v>
      </c>
      <c r="U8734" s="5">
        <f>IF(O8734&gt;P8734,IF(V8733*($B$6/100)&gt;=O8734-P8734,(O8734-P8734), V8733*($B$6/100)), 0)</f>
        <v>3391.7878544233899</v>
      </c>
      <c r="V8734" s="5">
        <f>V8733+(T8734*($B$5/100))-(U8734/($B$6/100))</f>
        <v>0</v>
      </c>
      <c r="W8734" s="5">
        <f t="shared" si="1236"/>
        <v>0</v>
      </c>
    </row>
    <row r="8735" spans="4:23" x14ac:dyDescent="0.25">
      <c r="D8735">
        <f t="shared" si="1237"/>
        <v>8733</v>
      </c>
      <c r="E8735" s="3">
        <v>44194</v>
      </c>
      <c r="F8735" s="4">
        <v>0.83333333333333337</v>
      </c>
      <c r="G8735">
        <v>50</v>
      </c>
      <c r="H8735">
        <v>0</v>
      </c>
      <c r="I8735" s="5">
        <f t="shared" si="1232"/>
        <v>7</v>
      </c>
      <c r="J8735" s="22">
        <v>0</v>
      </c>
      <c r="K8735">
        <v>2.5556999999999999E-4</v>
      </c>
      <c r="L8735" s="5" cm="1">
        <f t="array" ref="L8735">_xlfn.IFS(I8735=0, 0, I8735&gt;34, 0, AND(I8735&gt;0, I8735&lt;35), VLOOKUP(I8735, $A$63:$C$96, 3))</f>
        <v>4800</v>
      </c>
      <c r="M8735" s="5">
        <f t="shared" si="1231"/>
        <v>0</v>
      </c>
      <c r="N8735" s="5">
        <v>5861.1196021471451</v>
      </c>
      <c r="O8735" s="5">
        <f t="shared" si="1238"/>
        <v>7199.4069</v>
      </c>
      <c r="P8735" s="5">
        <f t="shared" si="1239"/>
        <v>4800</v>
      </c>
      <c r="Q8735" s="5">
        <f t="shared" si="1233"/>
        <v>0</v>
      </c>
      <c r="R8735" s="5">
        <f>IF(O8735&gt;(P8735+U8735),O8735-P8735-U8735, 0)</f>
        <v>2399.4069</v>
      </c>
      <c r="S8735" s="5">
        <f t="shared" si="1234"/>
        <v>0</v>
      </c>
      <c r="T8735" s="5">
        <f t="shared" si="1235"/>
        <v>0</v>
      </c>
      <c r="U8735" s="5">
        <f>IF(O8735&gt;P8735,IF(V8734*($B$6/100)&gt;=O8735-P8735,(O8735-P8735), V8734*($B$6/100)), 0)</f>
        <v>0</v>
      </c>
      <c r="V8735" s="5">
        <f>V8734+(T8735*($B$5/100))-(U8735/($B$6/100))</f>
        <v>0</v>
      </c>
      <c r="W8735" s="5">
        <f t="shared" si="1236"/>
        <v>0</v>
      </c>
    </row>
    <row r="8736" spans="4:23" x14ac:dyDescent="0.25">
      <c r="D8736">
        <f t="shared" si="1237"/>
        <v>8734</v>
      </c>
      <c r="E8736" s="3">
        <v>44194</v>
      </c>
      <c r="F8736" s="4">
        <v>0.875</v>
      </c>
      <c r="G8736">
        <v>30</v>
      </c>
      <c r="H8736">
        <v>0</v>
      </c>
      <c r="I8736" s="5">
        <f t="shared" si="1232"/>
        <v>4</v>
      </c>
      <c r="J8736" s="22">
        <v>0</v>
      </c>
      <c r="K8736">
        <v>2.3572000000000003E-4</v>
      </c>
      <c r="L8736" s="5" cm="1">
        <f t="array" ref="L8736">_xlfn.IFS(I8736=0, 0, I8736&gt;34, 0, AND(I8736&gt;0, I8736&lt;35), VLOOKUP(I8736, $A$63:$C$96, 3))</f>
        <v>740</v>
      </c>
      <c r="M8736" s="5">
        <f t="shared" si="1231"/>
        <v>0</v>
      </c>
      <c r="N8736" s="5">
        <v>5516.1240111803081</v>
      </c>
      <c r="O8736" s="5">
        <f t="shared" si="1238"/>
        <v>6640.2324000000008</v>
      </c>
      <c r="P8736" s="5">
        <f t="shared" si="1239"/>
        <v>740</v>
      </c>
      <c r="Q8736" s="5">
        <f t="shared" si="1233"/>
        <v>0</v>
      </c>
      <c r="R8736" s="5">
        <f>IF(O8736&gt;(P8736+U8736),O8736-P8736-U8736, 0)</f>
        <v>5900.2324000000008</v>
      </c>
      <c r="S8736" s="5">
        <f t="shared" si="1234"/>
        <v>0</v>
      </c>
      <c r="T8736" s="5">
        <f t="shared" si="1235"/>
        <v>0</v>
      </c>
      <c r="U8736" s="5">
        <f>IF(O8736&gt;P8736,IF(V8735*($B$6/100)&gt;=O8736-P8736,(O8736-P8736), V8735*($B$6/100)), 0)</f>
        <v>0</v>
      </c>
      <c r="V8736" s="5">
        <f>V8735+(T8736*($B$5/100))-(U8736/($B$6/100))</f>
        <v>0</v>
      </c>
      <c r="W8736" s="5">
        <f t="shared" si="1236"/>
        <v>0</v>
      </c>
    </row>
    <row r="8737" spans="4:23" x14ac:dyDescent="0.25">
      <c r="D8737">
        <f t="shared" si="1237"/>
        <v>8735</v>
      </c>
      <c r="E8737" s="3">
        <v>44194</v>
      </c>
      <c r="F8737" s="4">
        <v>0.91666666666666663</v>
      </c>
      <c r="G8737">
        <v>30</v>
      </c>
      <c r="H8737">
        <v>0</v>
      </c>
      <c r="I8737" s="5">
        <f t="shared" si="1232"/>
        <v>4</v>
      </c>
      <c r="J8737" s="22">
        <v>0</v>
      </c>
      <c r="K8737">
        <v>2.2441E-4</v>
      </c>
      <c r="L8737" s="5" cm="1">
        <f t="array" ref="L8737">_xlfn.IFS(I8737=0, 0, I8737&gt;34, 0, AND(I8737&gt;0, I8737&lt;35), VLOOKUP(I8737, $A$63:$C$96, 3))</f>
        <v>740</v>
      </c>
      <c r="M8737" s="5">
        <f t="shared" si="1231"/>
        <v>0</v>
      </c>
      <c r="N8737" s="5">
        <v>5029.8304374364443</v>
      </c>
      <c r="O8737" s="5">
        <f t="shared" si="1238"/>
        <v>6321.6296999999995</v>
      </c>
      <c r="P8737" s="5">
        <f t="shared" si="1239"/>
        <v>740</v>
      </c>
      <c r="Q8737" s="5">
        <f t="shared" si="1233"/>
        <v>0</v>
      </c>
      <c r="R8737" s="5">
        <f>IF(O8737&gt;(P8737+U8737),O8737-P8737-U8737, 0)</f>
        <v>5581.6296999999995</v>
      </c>
      <c r="S8737" s="5">
        <f t="shared" si="1234"/>
        <v>0</v>
      </c>
      <c r="T8737" s="5">
        <f t="shared" si="1235"/>
        <v>0</v>
      </c>
      <c r="U8737" s="5">
        <f>IF(O8737&gt;P8737,IF(V8736*($B$6/100)&gt;=O8737-P8737,(O8737-P8737), V8736*($B$6/100)), 0)</f>
        <v>0</v>
      </c>
      <c r="V8737" s="5">
        <f>V8736+(T8737*($B$5/100))-(U8737/($B$6/100))</f>
        <v>0</v>
      </c>
      <c r="W8737" s="5">
        <f t="shared" si="1236"/>
        <v>0</v>
      </c>
    </row>
    <row r="8738" spans="4:23" x14ac:dyDescent="0.25">
      <c r="D8738">
        <f t="shared" si="1237"/>
        <v>8736</v>
      </c>
      <c r="E8738" s="3">
        <v>44194</v>
      </c>
      <c r="F8738" s="4">
        <v>0.95833333333333337</v>
      </c>
      <c r="G8738">
        <v>40</v>
      </c>
      <c r="H8738">
        <v>0</v>
      </c>
      <c r="I8738" s="5">
        <f t="shared" si="1232"/>
        <v>6</v>
      </c>
      <c r="J8738" s="22">
        <v>0</v>
      </c>
      <c r="K8738">
        <v>2.0333999999999999E-4</v>
      </c>
      <c r="L8738" s="5" cm="1">
        <f t="array" ref="L8738">_xlfn.IFS(I8738=0, 0, I8738&gt;34, 0, AND(I8738&gt;0, I8738&lt;35), VLOOKUP(I8738, $A$63:$C$96, 3))</f>
        <v>2980</v>
      </c>
      <c r="M8738" s="5">
        <f t="shared" si="1231"/>
        <v>0</v>
      </c>
      <c r="N8738" s="5">
        <v>4282.892677371211</v>
      </c>
      <c r="O8738" s="5">
        <f t="shared" si="1238"/>
        <v>5728.0878000000002</v>
      </c>
      <c r="P8738" s="5">
        <f t="shared" si="1239"/>
        <v>2980</v>
      </c>
      <c r="Q8738" s="5">
        <f t="shared" si="1233"/>
        <v>0</v>
      </c>
      <c r="R8738" s="5">
        <f>IF(O8738&gt;(P8738+U8738),O8738-P8738-U8738, 0)</f>
        <v>2748.0878000000002</v>
      </c>
      <c r="S8738" s="5">
        <f t="shared" si="1234"/>
        <v>0</v>
      </c>
      <c r="T8738" s="5">
        <f t="shared" si="1235"/>
        <v>0</v>
      </c>
      <c r="U8738" s="5">
        <f>IF(O8738&gt;P8738,IF(V8737*($B$6/100)&gt;=O8738-P8738,(O8738-P8738), V8737*($B$6/100)), 0)</f>
        <v>0</v>
      </c>
      <c r="V8738" s="5">
        <f>V8737+(T8738*($B$5/100))-(U8738/($B$6/100))</f>
        <v>0</v>
      </c>
      <c r="W8738" s="5">
        <f t="shared" si="1236"/>
        <v>0</v>
      </c>
    </row>
    <row r="8739" spans="4:23" x14ac:dyDescent="0.25">
      <c r="D8739">
        <f t="shared" si="1237"/>
        <v>8737</v>
      </c>
      <c r="E8739" s="3">
        <v>44195</v>
      </c>
      <c r="F8739" s="4">
        <v>0</v>
      </c>
      <c r="G8739">
        <v>40</v>
      </c>
      <c r="H8739">
        <v>0</v>
      </c>
      <c r="I8739" s="5">
        <f t="shared" si="1232"/>
        <v>6</v>
      </c>
      <c r="J8739" s="22">
        <v>0</v>
      </c>
      <c r="K8739">
        <v>1.6163000000000001E-4</v>
      </c>
      <c r="L8739" s="5" cm="1">
        <f t="array" ref="L8739">_xlfn.IFS(I8739=0, 0, I8739&gt;34, 0, AND(I8739&gt;0, I8739&lt;35), VLOOKUP(I8739, $A$63:$C$96, 3))</f>
        <v>2980</v>
      </c>
      <c r="M8739" s="5">
        <f t="shared" si="1231"/>
        <v>0</v>
      </c>
      <c r="N8739" s="5">
        <v>3317.6758555645301</v>
      </c>
      <c r="O8739" s="5">
        <f t="shared" si="1238"/>
        <v>4553.1171000000004</v>
      </c>
      <c r="P8739" s="5">
        <f t="shared" si="1239"/>
        <v>2980</v>
      </c>
      <c r="Q8739" s="5">
        <f t="shared" si="1233"/>
        <v>0</v>
      </c>
      <c r="R8739" s="5">
        <f>IF(O8739&gt;(P8739+U8739),O8739-P8739-U8739, 0)</f>
        <v>1573.1171000000004</v>
      </c>
      <c r="S8739" s="5">
        <f t="shared" si="1234"/>
        <v>0</v>
      </c>
      <c r="T8739" s="5">
        <f t="shared" si="1235"/>
        <v>0</v>
      </c>
      <c r="U8739" s="5">
        <f>IF(O8739&gt;P8739,IF(V8738*($B$6/100)&gt;=O8739-P8739,(O8739-P8739), V8738*($B$6/100)), 0)</f>
        <v>0</v>
      </c>
      <c r="V8739" s="5">
        <f>V8738+(T8739*($B$5/100))-(U8739/($B$6/100))</f>
        <v>0</v>
      </c>
      <c r="W8739" s="5">
        <f t="shared" si="1236"/>
        <v>0</v>
      </c>
    </row>
    <row r="8740" spans="4:23" x14ac:dyDescent="0.25">
      <c r="D8740">
        <f t="shared" si="1237"/>
        <v>8738</v>
      </c>
      <c r="E8740" s="3">
        <v>44195</v>
      </c>
      <c r="F8740" s="4">
        <v>4.1666666666666664E-2</v>
      </c>
      <c r="G8740">
        <v>50</v>
      </c>
      <c r="H8740">
        <v>0</v>
      </c>
      <c r="I8740" s="5">
        <f t="shared" si="1232"/>
        <v>7</v>
      </c>
      <c r="J8740" s="22">
        <v>0</v>
      </c>
      <c r="K8740">
        <v>1.2111E-4</v>
      </c>
      <c r="L8740" s="5" cm="1">
        <f t="array" ref="L8740">_xlfn.IFS(I8740=0, 0, I8740&gt;34, 0, AND(I8740&gt;0, I8740&lt;35), VLOOKUP(I8740, $A$63:$C$96, 3))</f>
        <v>4800</v>
      </c>
      <c r="M8740" s="5">
        <f t="shared" si="1231"/>
        <v>0</v>
      </c>
      <c r="N8740" s="5">
        <v>2956.5705558692075</v>
      </c>
      <c r="O8740" s="5">
        <f t="shared" si="1238"/>
        <v>3411.6686999999997</v>
      </c>
      <c r="P8740" s="5">
        <f t="shared" si="1239"/>
        <v>3411.6686999999997</v>
      </c>
      <c r="Q8740" s="5">
        <f t="shared" si="1233"/>
        <v>487.20077413479089</v>
      </c>
      <c r="R8740" s="5">
        <f>IF(O8740&gt;(P8740+U8740),O8740-P8740-U8740, 0)</f>
        <v>0</v>
      </c>
      <c r="S8740" s="5">
        <f t="shared" si="1234"/>
        <v>901.13052586520939</v>
      </c>
      <c r="T8740" s="5">
        <f t="shared" si="1235"/>
        <v>487.20077413479089</v>
      </c>
      <c r="U8740" s="5">
        <f>IF(O8740&gt;P8740,IF(V8739*($B$6/100)&gt;=O8740-P8740,(O8740-P8740), V8739*($B$6/100)), 0)</f>
        <v>0</v>
      </c>
      <c r="V8740" s="5">
        <f>V8739+(T8740*($B$5/100))-(U8740/($B$6/100))</f>
        <v>341.04054189435362</v>
      </c>
      <c r="W8740" s="5">
        <f t="shared" si="1236"/>
        <v>8.5260135473588399</v>
      </c>
    </row>
    <row r="8741" spans="4:23" x14ac:dyDescent="0.25">
      <c r="D8741">
        <f t="shared" si="1237"/>
        <v>8739</v>
      </c>
      <c r="E8741" s="3">
        <v>44195</v>
      </c>
      <c r="F8741" s="4">
        <v>8.3333333333333329E-2</v>
      </c>
      <c r="G8741">
        <v>40</v>
      </c>
      <c r="H8741">
        <v>0</v>
      </c>
      <c r="I8741" s="5">
        <f t="shared" si="1232"/>
        <v>6</v>
      </c>
      <c r="J8741" s="22">
        <v>0</v>
      </c>
      <c r="K8741">
        <v>9.6230000000000005E-5</v>
      </c>
      <c r="L8741" s="5" cm="1">
        <f t="array" ref="L8741">_xlfn.IFS(I8741=0, 0, I8741&gt;34, 0, AND(I8741&gt;0, I8741&lt;35), VLOOKUP(I8741, $A$63:$C$96, 3))</f>
        <v>2980</v>
      </c>
      <c r="M8741" s="5">
        <f t="shared" si="1231"/>
        <v>0</v>
      </c>
      <c r="N8741" s="5">
        <v>2838.308408658314</v>
      </c>
      <c r="O8741" s="5">
        <f t="shared" si="1238"/>
        <v>2710.7991000000002</v>
      </c>
      <c r="P8741" s="5">
        <f t="shared" si="1239"/>
        <v>2710.7991000000002</v>
      </c>
      <c r="Q8741" s="5">
        <f t="shared" si="1233"/>
        <v>269.20089999999982</v>
      </c>
      <c r="R8741" s="5">
        <f>IF(O8741&gt;(P8741+U8741),O8741-P8741-U8741, 0)</f>
        <v>0</v>
      </c>
      <c r="S8741" s="5">
        <f t="shared" si="1234"/>
        <v>0</v>
      </c>
      <c r="T8741" s="5">
        <f t="shared" si="1235"/>
        <v>269.20089999999982</v>
      </c>
      <c r="U8741" s="5">
        <f>IF(O8741&gt;P8741,IF(V8740*($B$6/100)&gt;=O8741-P8741,(O8741-P8741), V8740*($B$6/100)), 0)</f>
        <v>0</v>
      </c>
      <c r="V8741" s="5">
        <f>V8740+(T8741*($B$5/100))-(U8741/($B$6/100))</f>
        <v>529.48117189435345</v>
      </c>
      <c r="W8741" s="5">
        <f t="shared" si="1236"/>
        <v>13.237029297358836</v>
      </c>
    </row>
    <row r="8742" spans="4:23" x14ac:dyDescent="0.25">
      <c r="D8742">
        <f t="shared" si="1237"/>
        <v>8740</v>
      </c>
      <c r="E8742" s="3">
        <v>44195</v>
      </c>
      <c r="F8742" s="4">
        <v>0.125</v>
      </c>
      <c r="G8742">
        <v>40</v>
      </c>
      <c r="H8742">
        <v>0</v>
      </c>
      <c r="I8742" s="5">
        <f t="shared" si="1232"/>
        <v>6</v>
      </c>
      <c r="J8742" s="22">
        <v>0</v>
      </c>
      <c r="K8742">
        <v>8.2570000000000004E-5</v>
      </c>
      <c r="L8742" s="5" cm="1">
        <f t="array" ref="L8742">_xlfn.IFS(I8742=0, 0, I8742&gt;34, 0, AND(I8742&gt;0, I8742&lt;35), VLOOKUP(I8742, $A$63:$C$96, 3))</f>
        <v>2980</v>
      </c>
      <c r="M8742" s="5">
        <f t="shared" si="1231"/>
        <v>0</v>
      </c>
      <c r="N8742" s="5">
        <v>2897.7837991945967</v>
      </c>
      <c r="O8742" s="5">
        <f t="shared" si="1238"/>
        <v>2325.9969000000001</v>
      </c>
      <c r="P8742" s="5">
        <f t="shared" si="1239"/>
        <v>2325.9969000000001</v>
      </c>
      <c r="Q8742" s="5">
        <f t="shared" si="1233"/>
        <v>487.20077413479089</v>
      </c>
      <c r="R8742" s="5">
        <f>IF(O8742&gt;(P8742+U8742),O8742-P8742-U8742, 0)</f>
        <v>0</v>
      </c>
      <c r="S8742" s="5">
        <f t="shared" si="1234"/>
        <v>166.80232586520901</v>
      </c>
      <c r="T8742" s="5">
        <f t="shared" si="1235"/>
        <v>487.20077413479089</v>
      </c>
      <c r="U8742" s="5">
        <f>IF(O8742&gt;P8742,IF(V8741*($B$6/100)&gt;=O8742-P8742,(O8742-P8742), V8741*($B$6/100)), 0)</f>
        <v>0</v>
      </c>
      <c r="V8742" s="5">
        <f>V8741+(T8742*($B$5/100))-(U8742/($B$6/100))</f>
        <v>870.52171378870707</v>
      </c>
      <c r="W8742" s="5">
        <f t="shared" si="1236"/>
        <v>21.763042844717678</v>
      </c>
    </row>
    <row r="8743" spans="4:23" x14ac:dyDescent="0.25">
      <c r="D8743">
        <f t="shared" si="1237"/>
        <v>8741</v>
      </c>
      <c r="E8743" s="3">
        <v>44195</v>
      </c>
      <c r="F8743" s="4">
        <v>0.16666666666666666</v>
      </c>
      <c r="G8743">
        <v>30</v>
      </c>
      <c r="H8743">
        <v>0</v>
      </c>
      <c r="I8743" s="5">
        <f t="shared" si="1232"/>
        <v>4</v>
      </c>
      <c r="J8743" s="22">
        <v>0</v>
      </c>
      <c r="K8743">
        <v>7.6430000000000012E-5</v>
      </c>
      <c r="L8743" s="5" cm="1">
        <f t="array" ref="L8743">_xlfn.IFS(I8743=0, 0, I8743&gt;34, 0, AND(I8743&gt;0, I8743&lt;35), VLOOKUP(I8743, $A$63:$C$96, 3))</f>
        <v>740</v>
      </c>
      <c r="M8743" s="5">
        <f t="shared" si="1231"/>
        <v>0</v>
      </c>
      <c r="N8743" s="5">
        <v>3141.06732894383</v>
      </c>
      <c r="O8743" s="5">
        <f t="shared" si="1238"/>
        <v>2153.0331000000006</v>
      </c>
      <c r="P8743" s="5">
        <f t="shared" si="1239"/>
        <v>740</v>
      </c>
      <c r="Q8743" s="5">
        <f t="shared" si="1233"/>
        <v>0</v>
      </c>
      <c r="R8743" s="5">
        <f>IF(O8743&gt;(P8743+U8743),O8743-P8743-U8743, 0)</f>
        <v>803.66790034790563</v>
      </c>
      <c r="S8743" s="5">
        <f t="shared" si="1234"/>
        <v>0</v>
      </c>
      <c r="T8743" s="5">
        <f t="shared" si="1235"/>
        <v>0</v>
      </c>
      <c r="U8743" s="5">
        <f>IF(O8743&gt;P8743,IF(V8742*($B$6/100)&gt;=O8743-P8743,(O8743-P8743), V8742*($B$6/100)), 0)</f>
        <v>609.36519965209493</v>
      </c>
      <c r="V8743" s="5">
        <f>V8742+(T8743*($B$5/100))-(U8743/($B$6/100))</f>
        <v>0</v>
      </c>
      <c r="W8743" s="5">
        <f t="shared" si="1236"/>
        <v>0</v>
      </c>
    </row>
    <row r="8744" spans="4:23" x14ac:dyDescent="0.25">
      <c r="D8744">
        <f t="shared" si="1237"/>
        <v>8742</v>
      </c>
      <c r="E8744" s="3">
        <v>44195</v>
      </c>
      <c r="F8744" s="4">
        <v>0.20833333333333334</v>
      </c>
      <c r="G8744">
        <v>40</v>
      </c>
      <c r="H8744">
        <v>0</v>
      </c>
      <c r="I8744" s="5">
        <f t="shared" si="1232"/>
        <v>6</v>
      </c>
      <c r="J8744" s="22">
        <v>0</v>
      </c>
      <c r="K8744">
        <v>7.6000000000000004E-5</v>
      </c>
      <c r="L8744" s="5" cm="1">
        <f t="array" ref="L8744">_xlfn.IFS(I8744=0, 0, I8744&gt;34, 0, AND(I8744&gt;0, I8744&lt;35), VLOOKUP(I8744, $A$63:$C$96, 3))</f>
        <v>2980</v>
      </c>
      <c r="M8744" s="5">
        <f t="shared" si="1231"/>
        <v>0</v>
      </c>
      <c r="N8744" s="5">
        <v>3453.2897273552649</v>
      </c>
      <c r="O8744" s="5">
        <f t="shared" si="1238"/>
        <v>2140.92</v>
      </c>
      <c r="P8744" s="5">
        <f t="shared" si="1239"/>
        <v>2140.92</v>
      </c>
      <c r="Q8744" s="5">
        <f t="shared" si="1233"/>
        <v>487.20077413479089</v>
      </c>
      <c r="R8744" s="5">
        <f>IF(O8744&gt;(P8744+U8744),O8744-P8744-U8744, 0)</f>
        <v>0</v>
      </c>
      <c r="S8744" s="5">
        <f t="shared" si="1234"/>
        <v>351.87922586520904</v>
      </c>
      <c r="T8744" s="5">
        <f t="shared" si="1235"/>
        <v>487.20077413479089</v>
      </c>
      <c r="U8744" s="5">
        <f>IF(O8744&gt;P8744,IF(V8743*($B$6/100)&gt;=O8744-P8744,(O8744-P8744), V8743*($B$6/100)), 0)</f>
        <v>0</v>
      </c>
      <c r="V8744" s="5">
        <f>V8743+(T8744*($B$5/100))-(U8744/($B$6/100))</f>
        <v>341.04054189435362</v>
      </c>
      <c r="W8744" s="5">
        <f t="shared" si="1236"/>
        <v>8.5260135473588399</v>
      </c>
    </row>
    <row r="8745" spans="4:23" x14ac:dyDescent="0.25">
      <c r="D8745">
        <f t="shared" si="1237"/>
        <v>8743</v>
      </c>
      <c r="E8745" s="3">
        <v>44195</v>
      </c>
      <c r="F8745" s="4">
        <v>0.25</v>
      </c>
      <c r="G8745">
        <v>40</v>
      </c>
      <c r="H8745">
        <v>0</v>
      </c>
      <c r="I8745" s="5">
        <f t="shared" si="1232"/>
        <v>6</v>
      </c>
      <c r="J8745" s="22">
        <v>0</v>
      </c>
      <c r="K8745">
        <v>8.0240000000000004E-5</v>
      </c>
      <c r="L8745" s="5" cm="1">
        <f t="array" ref="L8745">_xlfn.IFS(I8745=0, 0, I8745&gt;34, 0, AND(I8745&gt;0, I8745&lt;35), VLOOKUP(I8745, $A$63:$C$96, 3))</f>
        <v>2980</v>
      </c>
      <c r="M8745" s="5">
        <f t="shared" si="1231"/>
        <v>0</v>
      </c>
      <c r="N8745" s="5">
        <v>4247.5989613897873</v>
      </c>
      <c r="O8745" s="5">
        <f t="shared" si="1238"/>
        <v>2260.3607999999999</v>
      </c>
      <c r="P8745" s="5">
        <f t="shared" si="1239"/>
        <v>2260.3607999999999</v>
      </c>
      <c r="Q8745" s="5">
        <f t="shared" si="1233"/>
        <v>487.20077413479089</v>
      </c>
      <c r="R8745" s="5">
        <f>IF(O8745&gt;(P8745+U8745),O8745-P8745-U8745, 0)</f>
        <v>0</v>
      </c>
      <c r="S8745" s="5">
        <f t="shared" si="1234"/>
        <v>232.43842586520918</v>
      </c>
      <c r="T8745" s="5">
        <f t="shared" si="1235"/>
        <v>487.20077413479089</v>
      </c>
      <c r="U8745" s="5">
        <f>IF(O8745&gt;P8745,IF(V8744*($B$6/100)&gt;=O8745-P8745,(O8745-P8745), V8744*($B$6/100)), 0)</f>
        <v>0</v>
      </c>
      <c r="V8745" s="5">
        <f>V8744+(T8745*($B$5/100))-(U8745/($B$6/100))</f>
        <v>682.08108378870725</v>
      </c>
      <c r="W8745" s="5">
        <f t="shared" si="1236"/>
        <v>17.05202709471768</v>
      </c>
    </row>
    <row r="8746" spans="4:23" x14ac:dyDescent="0.25">
      <c r="D8746">
        <f t="shared" si="1237"/>
        <v>8744</v>
      </c>
      <c r="E8746" s="3">
        <v>44195</v>
      </c>
      <c r="F8746" s="4">
        <v>0.29166666666666669</v>
      </c>
      <c r="G8746">
        <v>30</v>
      </c>
      <c r="H8746">
        <v>0</v>
      </c>
      <c r="I8746" s="5">
        <f t="shared" si="1232"/>
        <v>4</v>
      </c>
      <c r="J8746" s="22">
        <v>0</v>
      </c>
      <c r="K8746">
        <v>9.0430000000000013E-5</v>
      </c>
      <c r="L8746" s="5" cm="1">
        <f t="array" ref="L8746">_xlfn.IFS(I8746=0, 0, I8746&gt;34, 0, AND(I8746&gt;0, I8746&lt;35), VLOOKUP(I8746, $A$63:$C$96, 3))</f>
        <v>740</v>
      </c>
      <c r="M8746" s="5">
        <f t="shared" si="1231"/>
        <v>0</v>
      </c>
      <c r="N8746" s="5">
        <v>5591.1030799626215</v>
      </c>
      <c r="O8746" s="5">
        <f t="shared" si="1238"/>
        <v>2547.4131000000002</v>
      </c>
      <c r="P8746" s="5">
        <f t="shared" si="1239"/>
        <v>740</v>
      </c>
      <c r="Q8746" s="5">
        <f t="shared" si="1233"/>
        <v>0</v>
      </c>
      <c r="R8746" s="5">
        <f>IF(O8746&gt;(P8746+U8746),O8746-P8746-U8746, 0)</f>
        <v>1329.9563413479052</v>
      </c>
      <c r="S8746" s="5">
        <f t="shared" si="1234"/>
        <v>0</v>
      </c>
      <c r="T8746" s="5">
        <f t="shared" si="1235"/>
        <v>0</v>
      </c>
      <c r="U8746" s="5">
        <f>IF(O8746&gt;P8746,IF(V8745*($B$6/100)&gt;=O8746-P8746,(O8746-P8746), V8745*($B$6/100)), 0)</f>
        <v>477.45675865209506</v>
      </c>
      <c r="V8746" s="5">
        <f>V8745+(T8746*($B$5/100))-(U8746/($B$6/100))</f>
        <v>0</v>
      </c>
      <c r="W8746" s="5">
        <f t="shared" si="1236"/>
        <v>0</v>
      </c>
    </row>
    <row r="8747" spans="4:23" x14ac:dyDescent="0.25">
      <c r="D8747">
        <f t="shared" si="1237"/>
        <v>8745</v>
      </c>
      <c r="E8747" s="3">
        <v>44195</v>
      </c>
      <c r="F8747" s="4">
        <v>0.33333333333333331</v>
      </c>
      <c r="G8747">
        <v>30</v>
      </c>
      <c r="H8747">
        <v>0</v>
      </c>
      <c r="I8747" s="5">
        <f t="shared" si="1232"/>
        <v>4</v>
      </c>
      <c r="J8747" s="22">
        <v>2.4744757823055187E-6</v>
      </c>
      <c r="K8747">
        <v>1.1006999999999999E-4</v>
      </c>
      <c r="L8747" s="5" cm="1">
        <f t="array" ref="L8747">_xlfn.IFS(I8747=0, 0, I8747&gt;34, 0, AND(I8747&gt;0, I8747&lt;35), VLOOKUP(I8747, $A$63:$C$96, 3))</f>
        <v>740</v>
      </c>
      <c r="M8747" s="5">
        <f t="shared" si="1231"/>
        <v>11.753759965951215</v>
      </c>
      <c r="N8747" s="5">
        <v>6757.1232243532186</v>
      </c>
      <c r="O8747" s="5">
        <f t="shared" si="1238"/>
        <v>3100.6718999999998</v>
      </c>
      <c r="P8747" s="5">
        <f t="shared" si="1239"/>
        <v>751.75375996595119</v>
      </c>
      <c r="Q8747" s="5">
        <f t="shared" si="1233"/>
        <v>0</v>
      </c>
      <c r="R8747" s="5">
        <f>IF(O8747&gt;(P8747+U8747),O8747-P8747-U8747, 0)</f>
        <v>2348.9181400340485</v>
      </c>
      <c r="S8747" s="5">
        <f t="shared" si="1234"/>
        <v>0</v>
      </c>
      <c r="T8747" s="5">
        <f t="shared" si="1235"/>
        <v>0</v>
      </c>
      <c r="U8747" s="5">
        <f>IF(O8747&gt;P8747,IF(V8746*($B$6/100)&gt;=O8747-P8747,(O8747-P8747), V8746*($B$6/100)), 0)</f>
        <v>0</v>
      </c>
      <c r="V8747" s="5">
        <f>V8746+(T8747*($B$5/100))-(U8747/($B$6/100))</f>
        <v>0</v>
      </c>
      <c r="W8747" s="5">
        <f t="shared" si="1236"/>
        <v>0</v>
      </c>
    </row>
    <row r="8748" spans="4:23" x14ac:dyDescent="0.25">
      <c r="D8748">
        <f t="shared" si="1237"/>
        <v>8746</v>
      </c>
      <c r="E8748" s="3">
        <v>44195</v>
      </c>
      <c r="F8748" s="4">
        <v>0.375</v>
      </c>
      <c r="G8748">
        <v>40</v>
      </c>
      <c r="H8748">
        <v>5</v>
      </c>
      <c r="I8748" s="5">
        <f t="shared" si="1232"/>
        <v>6</v>
      </c>
      <c r="J8748" s="22">
        <v>3.4642660952277262E-5</v>
      </c>
      <c r="K8748">
        <v>1.3689000000000003E-4</v>
      </c>
      <c r="L8748" s="5" cm="1">
        <f t="array" ref="L8748">_xlfn.IFS(I8748=0, 0, I8748&gt;34, 0, AND(I8748&gt;0, I8748&lt;35), VLOOKUP(I8748, $A$63:$C$96, 3))</f>
        <v>2980</v>
      </c>
      <c r="M8748" s="5">
        <f t="shared" si="1231"/>
        <v>164.552639523317</v>
      </c>
      <c r="N8748" s="5">
        <v>7698.6541828188729</v>
      </c>
      <c r="O8748" s="5">
        <f t="shared" si="1238"/>
        <v>3856.1913000000009</v>
      </c>
      <c r="P8748" s="5">
        <f t="shared" si="1239"/>
        <v>3144.5526395233169</v>
      </c>
      <c r="Q8748" s="5">
        <f t="shared" si="1233"/>
        <v>0</v>
      </c>
      <c r="R8748" s="5">
        <f>IF(O8748&gt;(P8748+U8748),O8748-P8748-U8748, 0)</f>
        <v>711.63866047668398</v>
      </c>
      <c r="S8748" s="5">
        <f t="shared" si="1234"/>
        <v>0</v>
      </c>
      <c r="T8748" s="5">
        <f t="shared" si="1235"/>
        <v>0</v>
      </c>
      <c r="U8748" s="5">
        <f>IF(O8748&gt;P8748,IF(V8747*($B$6/100)&gt;=O8748-P8748,(O8748-P8748), V8747*($B$6/100)), 0)</f>
        <v>0</v>
      </c>
      <c r="V8748" s="5">
        <f>V8747+(T8748*($B$5/100))-(U8748/($B$6/100))</f>
        <v>0</v>
      </c>
      <c r="W8748" s="5">
        <f t="shared" si="1236"/>
        <v>0</v>
      </c>
    </row>
    <row r="8749" spans="4:23" x14ac:dyDescent="0.25">
      <c r="D8749">
        <f t="shared" si="1237"/>
        <v>8747</v>
      </c>
      <c r="E8749" s="3">
        <v>44195</v>
      </c>
      <c r="F8749" s="4">
        <v>0.41666666666666669</v>
      </c>
      <c r="G8749">
        <v>50</v>
      </c>
      <c r="H8749">
        <v>3</v>
      </c>
      <c r="I8749" s="5">
        <f t="shared" si="1232"/>
        <v>7</v>
      </c>
      <c r="J8749" s="22">
        <v>6.9285321904554524E-5</v>
      </c>
      <c r="K8749">
        <v>1.6211999999999997E-4</v>
      </c>
      <c r="L8749" s="5" cm="1">
        <f t="array" ref="L8749">_xlfn.IFS(I8749=0, 0, I8749&gt;34, 0, AND(I8749&gt;0, I8749&lt;35), VLOOKUP(I8749, $A$63:$C$96, 3))</f>
        <v>4800</v>
      </c>
      <c r="M8749" s="5">
        <f t="shared" si="1231"/>
        <v>329.105279046634</v>
      </c>
      <c r="N8749" s="5">
        <v>8132.0935921048549</v>
      </c>
      <c r="O8749" s="5">
        <f t="shared" si="1238"/>
        <v>4566.9203999999991</v>
      </c>
      <c r="P8749" s="5">
        <f t="shared" si="1239"/>
        <v>4566.9203999999991</v>
      </c>
      <c r="Q8749" s="5">
        <f t="shared" si="1233"/>
        <v>487.20077413479089</v>
      </c>
      <c r="R8749" s="5">
        <f>IF(O8749&gt;(P8749+U8749),O8749-P8749-U8749, 0)</f>
        <v>0</v>
      </c>
      <c r="S8749" s="5">
        <f t="shared" si="1234"/>
        <v>74.984104911843815</v>
      </c>
      <c r="T8749" s="5">
        <f t="shared" si="1235"/>
        <v>487.20077413479089</v>
      </c>
      <c r="U8749" s="5">
        <f>IF(O8749&gt;P8749,IF(V8748*($B$6/100)&gt;=O8749-P8749,(O8749-P8749), V8748*($B$6/100)), 0)</f>
        <v>0</v>
      </c>
      <c r="V8749" s="5">
        <f>V8748+(T8749*($B$5/100))-(U8749/($B$6/100))</f>
        <v>341.04054189435362</v>
      </c>
      <c r="W8749" s="5">
        <f t="shared" si="1236"/>
        <v>8.5260135473588399</v>
      </c>
    </row>
    <row r="8750" spans="4:23" x14ac:dyDescent="0.25">
      <c r="D8750">
        <f t="shared" si="1237"/>
        <v>8748</v>
      </c>
      <c r="E8750" s="3">
        <v>44195</v>
      </c>
      <c r="F8750" s="4">
        <v>0.45833333333333331</v>
      </c>
      <c r="G8750">
        <v>30</v>
      </c>
      <c r="H8750">
        <v>10</v>
      </c>
      <c r="I8750" s="5">
        <f t="shared" si="1232"/>
        <v>4</v>
      </c>
      <c r="J8750" s="22">
        <v>2.00432538366747E-4</v>
      </c>
      <c r="K8750">
        <v>1.6415000000000001E-4</v>
      </c>
      <c r="L8750" s="5" cm="1">
        <f t="array" ref="L8750">_xlfn.IFS(I8750=0, 0, I8750&gt;34, 0, AND(I8750&gt;0, I8750&lt;35), VLOOKUP(I8750, $A$63:$C$96, 3))</f>
        <v>740</v>
      </c>
      <c r="M8750" s="5">
        <f t="shared" si="1231"/>
        <v>952.05455724204819</v>
      </c>
      <c r="N8750" s="5">
        <v>7568.3713963209102</v>
      </c>
      <c r="O8750" s="5">
        <f t="shared" si="1238"/>
        <v>4624.1054999999997</v>
      </c>
      <c r="P8750" s="5">
        <f t="shared" si="1239"/>
        <v>1692.0545572420483</v>
      </c>
      <c r="Q8750" s="5">
        <f t="shared" si="1233"/>
        <v>0</v>
      </c>
      <c r="R8750" s="5">
        <f>IF(O8750&gt;(P8750+U8750),O8750-P8750-U8750, 0)</f>
        <v>2693.3225634319037</v>
      </c>
      <c r="S8750" s="5">
        <f t="shared" si="1234"/>
        <v>0</v>
      </c>
      <c r="T8750" s="5">
        <f t="shared" si="1235"/>
        <v>0</v>
      </c>
      <c r="U8750" s="5">
        <f>IF(O8750&gt;P8750,IF(V8749*($B$6/100)&gt;=O8750-P8750,(O8750-P8750), V8749*($B$6/100)), 0)</f>
        <v>238.72837932604753</v>
      </c>
      <c r="V8750" s="5">
        <f>V8749+(T8750*($B$5/100))-(U8750/($B$6/100))</f>
        <v>0</v>
      </c>
      <c r="W8750" s="5">
        <f t="shared" si="1236"/>
        <v>0</v>
      </c>
    </row>
    <row r="8751" spans="4:23" x14ac:dyDescent="0.25">
      <c r="D8751">
        <f t="shared" si="1237"/>
        <v>8749</v>
      </c>
      <c r="E8751" s="3">
        <v>44195</v>
      </c>
      <c r="F8751" s="4">
        <v>0.5</v>
      </c>
      <c r="G8751">
        <v>30</v>
      </c>
      <c r="H8751">
        <v>7</v>
      </c>
      <c r="I8751" s="5">
        <f t="shared" si="1232"/>
        <v>4</v>
      </c>
      <c r="J8751" s="22">
        <v>1.4104511959141456E-4</v>
      </c>
      <c r="K8751">
        <v>1.5595E-4</v>
      </c>
      <c r="L8751" s="5" cm="1">
        <f t="array" ref="L8751">_xlfn.IFS(I8751=0, 0, I8751&gt;34, 0, AND(I8751&gt;0, I8751&lt;35), VLOOKUP(I8751, $A$63:$C$96, 3))</f>
        <v>740</v>
      </c>
      <c r="M8751" s="5">
        <f t="shared" si="1231"/>
        <v>669.96431805921918</v>
      </c>
      <c r="N8751" s="5">
        <v>7223.250291347309</v>
      </c>
      <c r="O8751" s="5">
        <f t="shared" si="1238"/>
        <v>4393.1115</v>
      </c>
      <c r="P8751" s="5">
        <f t="shared" si="1239"/>
        <v>1409.9643180592193</v>
      </c>
      <c r="Q8751" s="5">
        <f t="shared" si="1233"/>
        <v>0</v>
      </c>
      <c r="R8751" s="5">
        <f>IF(O8751&gt;(P8751+U8751),O8751-P8751-U8751, 0)</f>
        <v>2983.1471819407807</v>
      </c>
      <c r="S8751" s="5">
        <f t="shared" si="1234"/>
        <v>0</v>
      </c>
      <c r="T8751" s="5">
        <f t="shared" si="1235"/>
        <v>0</v>
      </c>
      <c r="U8751" s="5">
        <f>IF(O8751&gt;P8751,IF(V8750*($B$6/100)&gt;=O8751-P8751,(O8751-P8751), V8750*($B$6/100)), 0)</f>
        <v>0</v>
      </c>
      <c r="V8751" s="5">
        <f>V8750+(T8751*($B$5/100))-(U8751/($B$6/100))</f>
        <v>0</v>
      </c>
      <c r="W8751" s="5">
        <f t="shared" si="1236"/>
        <v>0</v>
      </c>
    </row>
    <row r="8752" spans="4:23" x14ac:dyDescent="0.25">
      <c r="D8752">
        <f t="shared" si="1237"/>
        <v>8750</v>
      </c>
      <c r="E8752" s="3">
        <v>44195</v>
      </c>
      <c r="F8752" s="4">
        <v>0.54166666666666663</v>
      </c>
      <c r="G8752">
        <v>40</v>
      </c>
      <c r="H8752">
        <v>10</v>
      </c>
      <c r="I8752" s="5">
        <f t="shared" si="1232"/>
        <v>6</v>
      </c>
      <c r="J8752" s="22">
        <v>1.6084092584985871E-4</v>
      </c>
      <c r="K8752">
        <v>1.5858999999999998E-4</v>
      </c>
      <c r="L8752" s="5" cm="1">
        <f t="array" ref="L8752">_xlfn.IFS(I8752=0, 0, I8752&gt;34, 0, AND(I8752&gt;0, I8752&lt;35), VLOOKUP(I8752, $A$63:$C$96, 3))</f>
        <v>2980</v>
      </c>
      <c r="M8752" s="5">
        <f t="shared" si="1231"/>
        <v>763.99439778682893</v>
      </c>
      <c r="N8752" s="5">
        <v>6288.770833330087</v>
      </c>
      <c r="O8752" s="5">
        <f t="shared" si="1238"/>
        <v>4467.4802999999993</v>
      </c>
      <c r="P8752" s="5">
        <f t="shared" si="1239"/>
        <v>3743.9943977868288</v>
      </c>
      <c r="Q8752" s="5">
        <f t="shared" si="1233"/>
        <v>0</v>
      </c>
      <c r="R8752" s="5">
        <f>IF(O8752&gt;(P8752+U8752),O8752-P8752-U8752, 0)</f>
        <v>723.48590221317045</v>
      </c>
      <c r="S8752" s="5">
        <f t="shared" si="1234"/>
        <v>0</v>
      </c>
      <c r="T8752" s="5">
        <f t="shared" si="1235"/>
        <v>0</v>
      </c>
      <c r="U8752" s="5">
        <f>IF(O8752&gt;P8752,IF(V8751*($B$6/100)&gt;=O8752-P8752,(O8752-P8752), V8751*($B$6/100)), 0)</f>
        <v>0</v>
      </c>
      <c r="V8752" s="5">
        <f>V8751+(T8752*($B$5/100))-(U8752/($B$6/100))</f>
        <v>0</v>
      </c>
      <c r="W8752" s="5">
        <f t="shared" si="1236"/>
        <v>0</v>
      </c>
    </row>
    <row r="8753" spans="4:23" x14ac:dyDescent="0.25">
      <c r="D8753">
        <f t="shared" si="1237"/>
        <v>8751</v>
      </c>
      <c r="E8753" s="3">
        <v>44195</v>
      </c>
      <c r="F8753" s="4">
        <v>0.58333333333333337</v>
      </c>
      <c r="G8753">
        <v>40</v>
      </c>
      <c r="H8753">
        <v>8</v>
      </c>
      <c r="I8753" s="5">
        <f t="shared" si="1232"/>
        <v>6</v>
      </c>
      <c r="J8753" s="22">
        <v>1.064024586391373E-4</v>
      </c>
      <c r="K8753">
        <v>1.5535000000000001E-4</v>
      </c>
      <c r="L8753" s="5" cm="1">
        <f t="array" ref="L8753">_xlfn.IFS(I8753=0, 0, I8753&gt;34, 0, AND(I8753&gt;0, I8753&lt;35), VLOOKUP(I8753, $A$63:$C$96, 3))</f>
        <v>2980</v>
      </c>
      <c r="M8753" s="5">
        <f t="shared" si="1231"/>
        <v>505.41167853590218</v>
      </c>
      <c r="N8753" s="5">
        <v>5006.9647000247114</v>
      </c>
      <c r="O8753" s="5">
        <f t="shared" si="1238"/>
        <v>4376.2094999999999</v>
      </c>
      <c r="P8753" s="5">
        <f t="shared" si="1239"/>
        <v>3485.411678535902</v>
      </c>
      <c r="Q8753" s="5">
        <f t="shared" si="1233"/>
        <v>0</v>
      </c>
      <c r="R8753" s="5">
        <f>IF(O8753&gt;(P8753+U8753),O8753-P8753-U8753, 0)</f>
        <v>890.79782146409798</v>
      </c>
      <c r="S8753" s="5">
        <f t="shared" si="1234"/>
        <v>0</v>
      </c>
      <c r="T8753" s="5">
        <f t="shared" si="1235"/>
        <v>0</v>
      </c>
      <c r="U8753" s="5">
        <f>IF(O8753&gt;P8753,IF(V8752*($B$6/100)&gt;=O8753-P8753,(O8753-P8753), V8752*($B$6/100)), 0)</f>
        <v>0</v>
      </c>
      <c r="V8753" s="5">
        <f>V8752+(T8753*($B$5/100))-(U8753/($B$6/100))</f>
        <v>0</v>
      </c>
      <c r="W8753" s="5">
        <f t="shared" si="1236"/>
        <v>0</v>
      </c>
    </row>
    <row r="8754" spans="4:23" x14ac:dyDescent="0.25">
      <c r="D8754">
        <f t="shared" si="1237"/>
        <v>8752</v>
      </c>
      <c r="E8754" s="3">
        <v>44195</v>
      </c>
      <c r="F8754" s="4">
        <v>0.625</v>
      </c>
      <c r="G8754">
        <v>30</v>
      </c>
      <c r="H8754">
        <v>2</v>
      </c>
      <c r="I8754" s="5">
        <f t="shared" si="1232"/>
        <v>4</v>
      </c>
      <c r="J8754" s="22">
        <v>2.2270282040749667E-5</v>
      </c>
      <c r="K8754">
        <v>1.5294000000000001E-4</v>
      </c>
      <c r="L8754" s="5" cm="1">
        <f t="array" ref="L8754">_xlfn.IFS(I8754=0, 0, I8754&gt;34, 0, AND(I8754&gt;0, I8754&lt;35), VLOOKUP(I8754, $A$63:$C$96, 3))</f>
        <v>740</v>
      </c>
      <c r="M8754" s="5">
        <f t="shared" si="1231"/>
        <v>105.78383969356092</v>
      </c>
      <c r="N8754" s="5">
        <v>5163.9376750313622</v>
      </c>
      <c r="O8754" s="5">
        <f t="shared" si="1238"/>
        <v>4308.3198000000002</v>
      </c>
      <c r="P8754" s="5">
        <f t="shared" si="1239"/>
        <v>845.78383969356094</v>
      </c>
      <c r="Q8754" s="5">
        <f t="shared" si="1233"/>
        <v>0</v>
      </c>
      <c r="R8754" s="5">
        <f>IF(O8754&gt;(P8754+U8754),O8754-P8754-U8754, 0)</f>
        <v>3462.5359603064394</v>
      </c>
      <c r="S8754" s="5">
        <f t="shared" si="1234"/>
        <v>0</v>
      </c>
      <c r="T8754" s="5">
        <f t="shared" si="1235"/>
        <v>0</v>
      </c>
      <c r="U8754" s="5">
        <f>IF(O8754&gt;P8754,IF(V8753*($B$6/100)&gt;=O8754-P8754,(O8754-P8754), V8753*($B$6/100)), 0)</f>
        <v>0</v>
      </c>
      <c r="V8754" s="5">
        <f>V8753+(T8754*($B$5/100))-(U8754/($B$6/100))</f>
        <v>0</v>
      </c>
      <c r="W8754" s="5">
        <f t="shared" si="1236"/>
        <v>0</v>
      </c>
    </row>
    <row r="8755" spans="4:23" x14ac:dyDescent="0.25">
      <c r="D8755">
        <f t="shared" si="1237"/>
        <v>8753</v>
      </c>
      <c r="E8755" s="3">
        <v>44195</v>
      </c>
      <c r="F8755" s="4">
        <v>0.66666666666666663</v>
      </c>
      <c r="G8755">
        <v>50</v>
      </c>
      <c r="H8755">
        <v>0</v>
      </c>
      <c r="I8755" s="5">
        <f t="shared" si="1232"/>
        <v>7</v>
      </c>
      <c r="J8755" s="22">
        <v>2.4744757823055187E-6</v>
      </c>
      <c r="K8755">
        <v>1.6087E-4</v>
      </c>
      <c r="L8755" s="5" cm="1">
        <f t="array" ref="L8755">_xlfn.IFS(I8755=0, 0, I8755&gt;34, 0, AND(I8755&gt;0, I8755&lt;35), VLOOKUP(I8755, $A$63:$C$96, 3))</f>
        <v>4800</v>
      </c>
      <c r="M8755" s="5">
        <f t="shared" si="1231"/>
        <v>11.753759965951215</v>
      </c>
      <c r="N8755" s="5">
        <v>6057.2369196588224</v>
      </c>
      <c r="O8755" s="5">
        <f t="shared" si="1238"/>
        <v>4531.7078999999994</v>
      </c>
      <c r="P8755" s="5">
        <f t="shared" si="1239"/>
        <v>4531.7078999999994</v>
      </c>
      <c r="Q8755" s="5">
        <f t="shared" si="1233"/>
        <v>280.04585996595142</v>
      </c>
      <c r="R8755" s="5">
        <f>IF(O8755&gt;(P8755+U8755),O8755-P8755-U8755, 0)</f>
        <v>0</v>
      </c>
      <c r="S8755" s="5">
        <f t="shared" si="1234"/>
        <v>0</v>
      </c>
      <c r="T8755" s="5">
        <f t="shared" si="1235"/>
        <v>280.04585996595142</v>
      </c>
      <c r="U8755" s="5">
        <f>IF(O8755&gt;P8755,IF(V8754*($B$6/100)&gt;=O8755-P8755,(O8755-P8755), V8754*($B$6/100)), 0)</f>
        <v>0</v>
      </c>
      <c r="V8755" s="5">
        <f>V8754+(T8755*($B$5/100))-(U8755/($B$6/100))</f>
        <v>196.03210197616599</v>
      </c>
      <c r="W8755" s="5">
        <f t="shared" si="1236"/>
        <v>4.9008025494041494</v>
      </c>
    </row>
    <row r="8756" spans="4:23" x14ac:dyDescent="0.25">
      <c r="D8756">
        <f t="shared" si="1237"/>
        <v>8754</v>
      </c>
      <c r="E8756" s="3">
        <v>44195</v>
      </c>
      <c r="F8756" s="4">
        <v>0.70833333333333337</v>
      </c>
      <c r="G8756">
        <v>30</v>
      </c>
      <c r="H8756">
        <v>0</v>
      </c>
      <c r="I8756" s="5">
        <f t="shared" si="1232"/>
        <v>4</v>
      </c>
      <c r="J8756" s="22">
        <v>0</v>
      </c>
      <c r="K8756">
        <v>1.8726999999999999E-4</v>
      </c>
      <c r="L8756" s="5" cm="1">
        <f t="array" ref="L8756">_xlfn.IFS(I8756=0, 0, I8756&gt;34, 0, AND(I8756&gt;0, I8756&lt;35), VLOOKUP(I8756, $A$63:$C$96, 3))</f>
        <v>740</v>
      </c>
      <c r="M8756" s="5">
        <f t="shared" si="1231"/>
        <v>0</v>
      </c>
      <c r="N8756" s="5">
        <v>6713.6352885333308</v>
      </c>
      <c r="O8756" s="5">
        <f t="shared" si="1238"/>
        <v>5275.3958999999995</v>
      </c>
      <c r="P8756" s="5">
        <f t="shared" si="1239"/>
        <v>740</v>
      </c>
      <c r="Q8756" s="5">
        <f t="shared" si="1233"/>
        <v>0</v>
      </c>
      <c r="R8756" s="5">
        <f>IF(O8756&gt;(P8756+U8756),O8756-P8756-U8756, 0)</f>
        <v>4398.1734286166829</v>
      </c>
      <c r="S8756" s="5">
        <f t="shared" si="1234"/>
        <v>0</v>
      </c>
      <c r="T8756" s="5">
        <f t="shared" si="1235"/>
        <v>0</v>
      </c>
      <c r="U8756" s="5">
        <f>IF(O8756&gt;P8756,IF(V8755*($B$6/100)&gt;=O8756-P8756,(O8756-P8756), V8755*($B$6/100)), 0)</f>
        <v>137.22247138331619</v>
      </c>
      <c r="V8756" s="5">
        <f>V8755+(T8756*($B$5/100))-(U8756/($B$6/100))</f>
        <v>0</v>
      </c>
      <c r="W8756" s="5">
        <f t="shared" si="1236"/>
        <v>0</v>
      </c>
    </row>
    <row r="8757" spans="4:23" x14ac:dyDescent="0.25">
      <c r="D8757">
        <f t="shared" si="1237"/>
        <v>8755</v>
      </c>
      <c r="E8757" s="3">
        <v>44195</v>
      </c>
      <c r="F8757" s="4">
        <v>0.75</v>
      </c>
      <c r="G8757">
        <v>20</v>
      </c>
      <c r="H8757">
        <v>0</v>
      </c>
      <c r="I8757" s="5">
        <f t="shared" si="1232"/>
        <v>3</v>
      </c>
      <c r="J8757" s="22">
        <v>0</v>
      </c>
      <c r="K8757">
        <v>2.5323000000000001E-4</v>
      </c>
      <c r="L8757" s="5" cm="1">
        <f t="array" ref="L8757">_xlfn.IFS(I8757=0, 0, I8757&gt;34, 0, AND(I8757&gt;0, I8757&lt;35), VLOOKUP(I8757, $A$63:$C$96, 3))</f>
        <v>232</v>
      </c>
      <c r="M8757" s="5">
        <f t="shared" si="1231"/>
        <v>0</v>
      </c>
      <c r="N8757" s="5">
        <v>6739.7160349372334</v>
      </c>
      <c r="O8757" s="5">
        <f t="shared" si="1238"/>
        <v>7133.4891000000007</v>
      </c>
      <c r="P8757" s="5">
        <f t="shared" si="1239"/>
        <v>232</v>
      </c>
      <c r="Q8757" s="5">
        <f t="shared" si="1233"/>
        <v>0</v>
      </c>
      <c r="R8757" s="5">
        <f>IF(O8757&gt;(P8757+U8757),O8757-P8757-U8757, 0)</f>
        <v>6901.4891000000007</v>
      </c>
      <c r="S8757" s="5">
        <f t="shared" si="1234"/>
        <v>0</v>
      </c>
      <c r="T8757" s="5">
        <f t="shared" si="1235"/>
        <v>0</v>
      </c>
      <c r="U8757" s="5">
        <f>IF(O8757&gt;P8757,IF(V8756*($B$6/100)&gt;=O8757-P8757,(O8757-P8757), V8756*($B$6/100)), 0)</f>
        <v>0</v>
      </c>
      <c r="V8757" s="5">
        <f>V8756+(T8757*($B$5/100))-(U8757/($B$6/100))</f>
        <v>0</v>
      </c>
      <c r="W8757" s="5">
        <f t="shared" si="1236"/>
        <v>0</v>
      </c>
    </row>
    <row r="8758" spans="4:23" x14ac:dyDescent="0.25">
      <c r="D8758">
        <f t="shared" si="1237"/>
        <v>8756</v>
      </c>
      <c r="E8758" s="3">
        <v>44195</v>
      </c>
      <c r="F8758" s="4">
        <v>0.79166666666666663</v>
      </c>
      <c r="G8758">
        <v>40</v>
      </c>
      <c r="H8758">
        <v>0</v>
      </c>
      <c r="I8758" s="5">
        <f t="shared" si="1232"/>
        <v>6</v>
      </c>
      <c r="J8758" s="22">
        <v>0</v>
      </c>
      <c r="K8758">
        <v>2.6122999999999999E-4</v>
      </c>
      <c r="L8758" s="5" cm="1">
        <f t="array" ref="L8758">_xlfn.IFS(I8758=0, 0, I8758&gt;34, 0, AND(I8758&gt;0, I8758&lt;35), VLOOKUP(I8758, $A$63:$C$96, 3))</f>
        <v>2980</v>
      </c>
      <c r="M8758" s="5">
        <f t="shared" si="1231"/>
        <v>0</v>
      </c>
      <c r="N8758" s="5">
        <v>6362.8383671679794</v>
      </c>
      <c r="O8758" s="5">
        <f t="shared" si="1238"/>
        <v>7358.8490999999995</v>
      </c>
      <c r="P8758" s="5">
        <f t="shared" si="1239"/>
        <v>2980</v>
      </c>
      <c r="Q8758" s="5">
        <f t="shared" si="1233"/>
        <v>0</v>
      </c>
      <c r="R8758" s="5">
        <f>IF(O8758&gt;(P8758+U8758),O8758-P8758-U8758, 0)</f>
        <v>4378.8490999999995</v>
      </c>
      <c r="S8758" s="5">
        <f t="shared" si="1234"/>
        <v>0</v>
      </c>
      <c r="T8758" s="5">
        <f t="shared" si="1235"/>
        <v>0</v>
      </c>
      <c r="U8758" s="5">
        <f>IF(O8758&gt;P8758,IF(V8757*($B$6/100)&gt;=O8758-P8758,(O8758-P8758), V8757*($B$6/100)), 0)</f>
        <v>0</v>
      </c>
      <c r="V8758" s="5">
        <f>V8757+(T8758*($B$5/100))-(U8758/($B$6/100))</f>
        <v>0</v>
      </c>
      <c r="W8758" s="5">
        <f t="shared" si="1236"/>
        <v>0</v>
      </c>
    </row>
    <row r="8759" spans="4:23" x14ac:dyDescent="0.25">
      <c r="D8759">
        <f t="shared" si="1237"/>
        <v>8757</v>
      </c>
      <c r="E8759" s="3">
        <v>44195</v>
      </c>
      <c r="F8759" s="4">
        <v>0.83333333333333337</v>
      </c>
      <c r="G8759">
        <v>40</v>
      </c>
      <c r="H8759">
        <v>0</v>
      </c>
      <c r="I8759" s="5">
        <f t="shared" si="1232"/>
        <v>6</v>
      </c>
      <c r="J8759" s="22">
        <v>0</v>
      </c>
      <c r="K8759">
        <v>2.4570000000000001E-4</v>
      </c>
      <c r="L8759" s="5" cm="1">
        <f t="array" ref="L8759">_xlfn.IFS(I8759=0, 0, I8759&gt;34, 0, AND(I8759&gt;0, I8759&lt;35), VLOOKUP(I8759, $A$63:$C$96, 3))</f>
        <v>2980</v>
      </c>
      <c r="M8759" s="5">
        <f t="shared" si="1231"/>
        <v>0</v>
      </c>
      <c r="N8759" s="5">
        <v>6115.8929255565881</v>
      </c>
      <c r="O8759" s="5">
        <f t="shared" si="1238"/>
        <v>6921.3690000000006</v>
      </c>
      <c r="P8759" s="5">
        <f t="shared" si="1239"/>
        <v>2980</v>
      </c>
      <c r="Q8759" s="5">
        <f t="shared" si="1233"/>
        <v>0</v>
      </c>
      <c r="R8759" s="5">
        <f>IF(O8759&gt;(P8759+U8759),O8759-P8759-U8759, 0)</f>
        <v>3941.3690000000006</v>
      </c>
      <c r="S8759" s="5">
        <f t="shared" si="1234"/>
        <v>0</v>
      </c>
      <c r="T8759" s="5">
        <f t="shared" si="1235"/>
        <v>0</v>
      </c>
      <c r="U8759" s="5">
        <f>IF(O8759&gt;P8759,IF(V8758*($B$6/100)&gt;=O8759-P8759,(O8759-P8759), V8758*($B$6/100)), 0)</f>
        <v>0</v>
      </c>
      <c r="V8759" s="5">
        <f>V8758+(T8759*($B$5/100))-(U8759/($B$6/100))</f>
        <v>0</v>
      </c>
      <c r="W8759" s="5">
        <f t="shared" si="1236"/>
        <v>0</v>
      </c>
    </row>
    <row r="8760" spans="4:23" x14ac:dyDescent="0.25">
      <c r="D8760">
        <f t="shared" si="1237"/>
        <v>8758</v>
      </c>
      <c r="E8760" s="3">
        <v>44195</v>
      </c>
      <c r="F8760" s="4">
        <v>0.875</v>
      </c>
      <c r="G8760">
        <v>40</v>
      </c>
      <c r="H8760">
        <v>0</v>
      </c>
      <c r="I8760" s="5">
        <f t="shared" si="1232"/>
        <v>6</v>
      </c>
      <c r="J8760" s="22">
        <v>0</v>
      </c>
      <c r="K8760">
        <v>2.2855999999999999E-4</v>
      </c>
      <c r="L8760" s="5" cm="1">
        <f t="array" ref="L8760">_xlfn.IFS(I8760=0, 0, I8760&gt;34, 0, AND(I8760&gt;0, I8760&lt;35), VLOOKUP(I8760, $A$63:$C$96, 3))</f>
        <v>2980</v>
      </c>
      <c r="M8760" s="5">
        <f t="shared" si="1231"/>
        <v>0</v>
      </c>
      <c r="N8760" s="5">
        <v>5775.0539064186969</v>
      </c>
      <c r="O8760" s="5">
        <f t="shared" si="1238"/>
        <v>6438.5351999999993</v>
      </c>
      <c r="P8760" s="5">
        <f t="shared" si="1239"/>
        <v>2980</v>
      </c>
      <c r="Q8760" s="5">
        <f t="shared" si="1233"/>
        <v>0</v>
      </c>
      <c r="R8760" s="5">
        <f>IF(O8760&gt;(P8760+U8760),O8760-P8760-U8760, 0)</f>
        <v>3458.5351999999993</v>
      </c>
      <c r="S8760" s="5">
        <f t="shared" si="1234"/>
        <v>0</v>
      </c>
      <c r="T8760" s="5">
        <f t="shared" si="1235"/>
        <v>0</v>
      </c>
      <c r="U8760" s="5">
        <f>IF(O8760&gt;P8760,IF(V8759*($B$6/100)&gt;=O8760-P8760,(O8760-P8760), V8759*($B$6/100)), 0)</f>
        <v>0</v>
      </c>
      <c r="V8760" s="5">
        <f>V8759+(T8760*($B$5/100))-(U8760/($B$6/100))</f>
        <v>0</v>
      </c>
      <c r="W8760" s="5">
        <f t="shared" si="1236"/>
        <v>0</v>
      </c>
    </row>
    <row r="8761" spans="4:23" x14ac:dyDescent="0.25">
      <c r="D8761">
        <f t="shared" si="1237"/>
        <v>8759</v>
      </c>
      <c r="E8761" s="3">
        <v>44195</v>
      </c>
      <c r="F8761" s="4">
        <v>0.91666666666666663</v>
      </c>
      <c r="G8761">
        <v>50</v>
      </c>
      <c r="H8761">
        <v>0</v>
      </c>
      <c r="I8761" s="5">
        <f t="shared" si="1232"/>
        <v>7</v>
      </c>
      <c r="J8761" s="22">
        <v>0</v>
      </c>
      <c r="K8761">
        <v>2.163E-4</v>
      </c>
      <c r="L8761" s="5" cm="1">
        <f t="array" ref="L8761">_xlfn.IFS(I8761=0, 0, I8761&gt;34, 0, AND(I8761&gt;0, I8761&lt;35), VLOOKUP(I8761, $A$63:$C$96, 3))</f>
        <v>4800</v>
      </c>
      <c r="M8761" s="5">
        <f t="shared" si="1231"/>
        <v>0</v>
      </c>
      <c r="N8761" s="5">
        <v>5448.0674919460553</v>
      </c>
      <c r="O8761" s="5">
        <f t="shared" si="1238"/>
        <v>6093.1710000000003</v>
      </c>
      <c r="P8761" s="5">
        <f t="shared" si="1239"/>
        <v>4800</v>
      </c>
      <c r="Q8761" s="5">
        <f t="shared" si="1233"/>
        <v>0</v>
      </c>
      <c r="R8761" s="5">
        <f>IF(O8761&gt;(P8761+U8761),O8761-P8761-U8761, 0)</f>
        <v>1293.1710000000003</v>
      </c>
      <c r="S8761" s="5">
        <f t="shared" si="1234"/>
        <v>0</v>
      </c>
      <c r="T8761" s="5">
        <f t="shared" si="1235"/>
        <v>0</v>
      </c>
      <c r="U8761" s="5">
        <f>IF(O8761&gt;P8761,IF(V8760*($B$6/100)&gt;=O8761-P8761,(O8761-P8761), V8760*($B$6/100)), 0)</f>
        <v>0</v>
      </c>
      <c r="V8761" s="5">
        <f>V8760+(T8761*($B$5/100))-(U8761/($B$6/100))</f>
        <v>0</v>
      </c>
      <c r="W8761" s="5">
        <f t="shared" si="1236"/>
        <v>0</v>
      </c>
    </row>
    <row r="8762" spans="4:23" x14ac:dyDescent="0.25">
      <c r="D8762">
        <f t="shared" si="1237"/>
        <v>8760</v>
      </c>
      <c r="E8762" s="3">
        <v>44195</v>
      </c>
      <c r="F8762" s="4">
        <v>0.95833333333333337</v>
      </c>
      <c r="G8762">
        <v>50</v>
      </c>
      <c r="H8762">
        <v>0</v>
      </c>
      <c r="I8762" s="5">
        <f t="shared" si="1232"/>
        <v>7</v>
      </c>
      <c r="J8762" s="22">
        <v>0</v>
      </c>
      <c r="K8762">
        <v>1.9912E-4</v>
      </c>
      <c r="L8762" s="5" cm="1">
        <f t="array" ref="L8762">_xlfn.IFS(I8762=0, 0, I8762&gt;34, 0, AND(I8762&gt;0, I8762&lt;35), VLOOKUP(I8762, $A$63:$C$96, 3))</f>
        <v>4800</v>
      </c>
      <c r="M8762" s="5">
        <f t="shared" si="1231"/>
        <v>0</v>
      </c>
      <c r="N8762" s="5">
        <v>4569.0591401564561</v>
      </c>
      <c r="O8762" s="5">
        <f t="shared" si="1238"/>
        <v>5609.2103999999999</v>
      </c>
      <c r="P8762" s="5">
        <f t="shared" si="1239"/>
        <v>4800</v>
      </c>
      <c r="Q8762" s="5">
        <f t="shared" si="1233"/>
        <v>0</v>
      </c>
      <c r="R8762" s="5">
        <f>IF(O8762&gt;(P8762+U8762),O8762-P8762-U8762, 0)</f>
        <v>809.21039999999994</v>
      </c>
      <c r="S8762" s="5">
        <f t="shared" si="1234"/>
        <v>0</v>
      </c>
      <c r="T8762" s="5">
        <f t="shared" si="1235"/>
        <v>0</v>
      </c>
      <c r="U8762" s="5">
        <f>IF(O8762&gt;P8762,IF(V8761*($B$6/100)&gt;=O8762-P8762,(O8762-P8762), V8761*($B$6/100)), 0)</f>
        <v>0</v>
      </c>
      <c r="V8762" s="5">
        <f>V8761+(T8762*($B$5/100))-(U8762/($B$6/100))</f>
        <v>0</v>
      </c>
      <c r="W8762" s="5">
        <f t="shared" si="1236"/>
        <v>0</v>
      </c>
    </row>
    <row r="8763" spans="4:23" x14ac:dyDescent="0.25">
      <c r="D8763">
        <f t="shared" si="1237"/>
        <v>8761</v>
      </c>
      <c r="E8763" s="3">
        <v>44196</v>
      </c>
      <c r="F8763" s="4">
        <v>0</v>
      </c>
      <c r="G8763">
        <v>50</v>
      </c>
      <c r="H8763">
        <v>0</v>
      </c>
      <c r="I8763" s="5">
        <f t="shared" si="1232"/>
        <v>7</v>
      </c>
      <c r="J8763" s="22">
        <v>0</v>
      </c>
      <c r="K8763">
        <v>1.6218999999999999E-4</v>
      </c>
      <c r="L8763" s="5" cm="1">
        <f t="array" ref="L8763">_xlfn.IFS(I8763=0, 0, I8763&gt;34, 0, AND(I8763&gt;0, I8763&lt;35), VLOOKUP(I8763, $A$63:$C$96, 3))</f>
        <v>4800</v>
      </c>
      <c r="M8763" s="5">
        <f t="shared" si="1231"/>
        <v>0</v>
      </c>
      <c r="N8763" s="5">
        <v>3542.3970598872111</v>
      </c>
      <c r="O8763" s="5">
        <f t="shared" si="1238"/>
        <v>4568.8922999999995</v>
      </c>
      <c r="P8763" s="5">
        <f t="shared" si="1239"/>
        <v>4568.8922999999995</v>
      </c>
      <c r="Q8763" s="5">
        <f t="shared" si="1233"/>
        <v>231.10770000000048</v>
      </c>
      <c r="R8763" s="5">
        <f>IF(O8763&gt;(P8763+U8763),O8763-P8763-U8763, 0)</f>
        <v>0</v>
      </c>
      <c r="S8763" s="5">
        <f t="shared" si="1234"/>
        <v>0</v>
      </c>
      <c r="T8763" s="5">
        <f t="shared" si="1235"/>
        <v>231.10770000000048</v>
      </c>
      <c r="U8763" s="5">
        <f>IF(O8763&gt;P8763,IF(V8762*($B$6/100)&gt;=O8763-P8763,(O8763-P8763), V8762*($B$6/100)), 0)</f>
        <v>0</v>
      </c>
      <c r="V8763" s="5">
        <f>V8762+(T8763*($B$5/100))-(U8763/($B$6/100))</f>
        <v>161.77539000000033</v>
      </c>
      <c r="W8763" s="5">
        <f t="shared" si="1236"/>
        <v>4.0443847500000079</v>
      </c>
    </row>
    <row r="8764" spans="4:23" x14ac:dyDescent="0.25">
      <c r="D8764">
        <f t="shared" si="1237"/>
        <v>8762</v>
      </c>
      <c r="E8764" s="3">
        <v>44196</v>
      </c>
      <c r="F8764" s="4">
        <v>4.1666666666666664E-2</v>
      </c>
      <c r="G8764">
        <v>40</v>
      </c>
      <c r="H8764">
        <v>0</v>
      </c>
      <c r="I8764" s="5">
        <f t="shared" si="1232"/>
        <v>6</v>
      </c>
      <c r="J8764" s="22">
        <v>0</v>
      </c>
      <c r="K8764">
        <v>1.0984000000000001E-4</v>
      </c>
      <c r="L8764" s="5" cm="1">
        <f t="array" ref="L8764">_xlfn.IFS(I8764=0, 0, I8764&gt;34, 0, AND(I8764&gt;0, I8764&lt;35), VLOOKUP(I8764, $A$63:$C$96, 3))</f>
        <v>2980</v>
      </c>
      <c r="M8764" s="5">
        <f t="shared" si="1231"/>
        <v>0</v>
      </c>
      <c r="N8764" s="5">
        <v>3127.9315299977434</v>
      </c>
      <c r="O8764" s="5">
        <f t="shared" si="1238"/>
        <v>3094.1928000000003</v>
      </c>
      <c r="P8764" s="5">
        <f t="shared" si="1239"/>
        <v>2980</v>
      </c>
      <c r="Q8764" s="5">
        <f t="shared" si="1233"/>
        <v>0</v>
      </c>
      <c r="R8764" s="5">
        <f>IF(O8764&gt;(P8764+U8764),O8764-P8764-U8764, 0)</f>
        <v>0.95002700000003415</v>
      </c>
      <c r="S8764" s="5">
        <f t="shared" si="1234"/>
        <v>0</v>
      </c>
      <c r="T8764" s="5">
        <f t="shared" si="1235"/>
        <v>0</v>
      </c>
      <c r="U8764" s="5">
        <f>IF(O8764&gt;P8764,IF(V8763*($B$6/100)&gt;=O8764-P8764,(O8764-P8764), V8763*($B$6/100)), 0)</f>
        <v>113.24277300000023</v>
      </c>
      <c r="V8764" s="5">
        <f>V8763+(T8764*($B$5/100))-(U8764/($B$6/100))</f>
        <v>0</v>
      </c>
      <c r="W8764" s="5">
        <f t="shared" si="1236"/>
        <v>0</v>
      </c>
    </row>
    <row r="8765" spans="4:23" x14ac:dyDescent="0.25">
      <c r="D8765">
        <f t="shared" si="1237"/>
        <v>8763</v>
      </c>
      <c r="E8765" s="3">
        <v>44196</v>
      </c>
      <c r="F8765" s="4">
        <v>8.3333333333333329E-2</v>
      </c>
      <c r="G8765">
        <v>40</v>
      </c>
      <c r="H8765">
        <v>0</v>
      </c>
      <c r="I8765" s="5">
        <f t="shared" si="1232"/>
        <v>6</v>
      </c>
      <c r="J8765" s="22">
        <v>0</v>
      </c>
      <c r="K8765">
        <v>8.6280000000000007E-5</v>
      </c>
      <c r="L8765" s="5" cm="1">
        <f t="array" ref="L8765">_xlfn.IFS(I8765=0, 0, I8765&gt;34, 0, AND(I8765&gt;0, I8765&lt;35), VLOOKUP(I8765, $A$63:$C$96, 3))</f>
        <v>2980</v>
      </c>
      <c r="M8765" s="5">
        <f t="shared" si="1231"/>
        <v>0</v>
      </c>
      <c r="N8765" s="5">
        <v>3044.4584650710144</v>
      </c>
      <c r="O8765" s="5">
        <f t="shared" si="1238"/>
        <v>2430.5076000000004</v>
      </c>
      <c r="P8765" s="5">
        <f t="shared" si="1239"/>
        <v>2430.5076000000004</v>
      </c>
      <c r="Q8765" s="5">
        <f t="shared" si="1233"/>
        <v>487.20077413479089</v>
      </c>
      <c r="R8765" s="5">
        <f>IF(O8765&gt;(P8765+U8765),O8765-P8765-U8765, 0)</f>
        <v>0</v>
      </c>
      <c r="S8765" s="5">
        <f t="shared" si="1234"/>
        <v>62.291625865208744</v>
      </c>
      <c r="T8765" s="5">
        <f t="shared" si="1235"/>
        <v>487.20077413479089</v>
      </c>
      <c r="U8765" s="5">
        <f>IF(O8765&gt;P8765,IF(V8764*($B$6/100)&gt;=O8765-P8765,(O8765-P8765), V8764*($B$6/100)), 0)</f>
        <v>0</v>
      </c>
      <c r="V8765" s="5">
        <f>V8764+(T8765*($B$5/100))-(U8765/($B$6/100))</f>
        <v>341.04054189435362</v>
      </c>
      <c r="W8765" s="5">
        <f t="shared" si="1236"/>
        <v>8.5260135473588399</v>
      </c>
    </row>
    <row r="8766" spans="4:23" x14ac:dyDescent="0.25">
      <c r="D8766">
        <f t="shared" si="1237"/>
        <v>8764</v>
      </c>
      <c r="E8766" s="3">
        <v>44196</v>
      </c>
      <c r="F8766" s="4">
        <v>0.125</v>
      </c>
      <c r="G8766">
        <v>30</v>
      </c>
      <c r="H8766">
        <v>0</v>
      </c>
      <c r="I8766" s="5">
        <f t="shared" si="1232"/>
        <v>4</v>
      </c>
      <c r="J8766" s="22">
        <v>0</v>
      </c>
      <c r="K8766">
        <v>7.5190000000000003E-5</v>
      </c>
      <c r="L8766" s="5" cm="1">
        <f t="array" ref="L8766">_xlfn.IFS(I8766=0, 0, I8766&gt;34, 0, AND(I8766&gt;0, I8766&lt;35), VLOOKUP(I8766, $A$63:$C$96, 3))</f>
        <v>740</v>
      </c>
      <c r="M8766" s="5">
        <f t="shared" si="1231"/>
        <v>0</v>
      </c>
      <c r="N8766" s="5">
        <v>3122.8995134151801</v>
      </c>
      <c r="O8766" s="5">
        <f t="shared" si="1238"/>
        <v>2118.1023</v>
      </c>
      <c r="P8766" s="5">
        <f t="shared" si="1239"/>
        <v>740</v>
      </c>
      <c r="Q8766" s="5">
        <f t="shared" si="1233"/>
        <v>0</v>
      </c>
      <c r="R8766" s="5">
        <f>IF(O8766&gt;(P8766+U8766),O8766-P8766-U8766, 0)</f>
        <v>1139.3739206739524</v>
      </c>
      <c r="S8766" s="5">
        <f t="shared" si="1234"/>
        <v>0</v>
      </c>
      <c r="T8766" s="5">
        <f t="shared" si="1235"/>
        <v>0</v>
      </c>
      <c r="U8766" s="5">
        <f>IF(O8766&gt;P8766,IF(V8765*($B$6/100)&gt;=O8766-P8766,(O8766-P8766), V8765*($B$6/100)), 0)</f>
        <v>238.72837932604753</v>
      </c>
      <c r="V8766" s="5">
        <f>V8765+(T8766*($B$5/100))-(U8766/($B$6/100))</f>
        <v>0</v>
      </c>
      <c r="W8766" s="5">
        <f t="shared" si="1236"/>
        <v>0</v>
      </c>
    </row>
    <row r="8767" spans="4:23" x14ac:dyDescent="0.25">
      <c r="D8767">
        <f t="shared" si="1237"/>
        <v>8765</v>
      </c>
      <c r="E8767" s="3">
        <v>44196</v>
      </c>
      <c r="F8767" s="4">
        <v>0.16666666666666666</v>
      </c>
      <c r="G8767">
        <v>40</v>
      </c>
      <c r="H8767">
        <v>0</v>
      </c>
      <c r="I8767" s="5">
        <f t="shared" si="1232"/>
        <v>6</v>
      </c>
      <c r="J8767" s="22">
        <v>0</v>
      </c>
      <c r="K8767">
        <v>7.0510000000000001E-5</v>
      </c>
      <c r="L8767" s="5" cm="1">
        <f t="array" ref="L8767">_xlfn.IFS(I8767=0, 0, I8767&gt;34, 0, AND(I8767&gt;0, I8767&lt;35), VLOOKUP(I8767, $A$63:$C$96, 3))</f>
        <v>2980</v>
      </c>
      <c r="M8767" s="5">
        <f t="shared" si="1231"/>
        <v>0</v>
      </c>
      <c r="N8767" s="5">
        <v>3149.9012434130059</v>
      </c>
      <c r="O8767" s="5">
        <f t="shared" si="1238"/>
        <v>1986.2667000000001</v>
      </c>
      <c r="P8767" s="5">
        <f t="shared" si="1239"/>
        <v>1986.2667000000001</v>
      </c>
      <c r="Q8767" s="5">
        <f t="shared" si="1233"/>
        <v>487.20077413479089</v>
      </c>
      <c r="R8767" s="5">
        <f>IF(O8767&gt;(P8767+U8767),O8767-P8767-U8767, 0)</f>
        <v>0</v>
      </c>
      <c r="S8767" s="5">
        <f t="shared" si="1234"/>
        <v>506.53252586520898</v>
      </c>
      <c r="T8767" s="5">
        <f t="shared" si="1235"/>
        <v>487.20077413479089</v>
      </c>
      <c r="U8767" s="5">
        <f>IF(O8767&gt;P8767,IF(V8766*($B$6/100)&gt;=O8767-P8767,(O8767-P8767), V8766*($B$6/100)), 0)</f>
        <v>0</v>
      </c>
      <c r="V8767" s="5">
        <f>V8766+(T8767*($B$5/100))-(U8767/($B$6/100))</f>
        <v>341.04054189435362</v>
      </c>
      <c r="W8767" s="5">
        <f t="shared" si="1236"/>
        <v>8.5260135473588399</v>
      </c>
    </row>
    <row r="8768" spans="4:23" x14ac:dyDescent="0.25">
      <c r="D8768">
        <f t="shared" si="1237"/>
        <v>8766</v>
      </c>
      <c r="E8768" s="3">
        <v>44196</v>
      </c>
      <c r="F8768" s="4">
        <v>0.20833333333333334</v>
      </c>
      <c r="G8768">
        <v>30</v>
      </c>
      <c r="H8768">
        <v>0</v>
      </c>
      <c r="I8768" s="5">
        <f t="shared" si="1232"/>
        <v>4</v>
      </c>
      <c r="J8768" s="22">
        <v>0</v>
      </c>
      <c r="K8768">
        <v>6.9709999999999995E-5</v>
      </c>
      <c r="L8768" s="5" cm="1">
        <f t="array" ref="L8768">_xlfn.IFS(I8768=0, 0, I8768&gt;34, 0, AND(I8768&gt;0, I8768&lt;35), VLOOKUP(I8768, $A$63:$C$96, 3))</f>
        <v>740</v>
      </c>
      <c r="M8768" s="5">
        <f t="shared" si="1231"/>
        <v>0</v>
      </c>
      <c r="N8768" s="5">
        <v>3419.2310944716696</v>
      </c>
      <c r="O8768" s="5">
        <f t="shared" si="1238"/>
        <v>1963.7306999999998</v>
      </c>
      <c r="P8768" s="5">
        <f t="shared" si="1239"/>
        <v>740</v>
      </c>
      <c r="Q8768" s="5">
        <f t="shared" si="1233"/>
        <v>0</v>
      </c>
      <c r="R8768" s="5">
        <f>IF(O8768&gt;(P8768+U8768),O8768-P8768-U8768, 0)</f>
        <v>985.00232067395234</v>
      </c>
      <c r="S8768" s="5">
        <f t="shared" si="1234"/>
        <v>0</v>
      </c>
      <c r="T8768" s="5">
        <f t="shared" si="1235"/>
        <v>0</v>
      </c>
      <c r="U8768" s="5">
        <f>IF(O8768&gt;P8768,IF(V8767*($B$6/100)&gt;=O8768-P8768,(O8768-P8768), V8767*($B$6/100)), 0)</f>
        <v>238.72837932604753</v>
      </c>
      <c r="V8768" s="5">
        <f>V8767+(T8768*($B$5/100))-(U8768/($B$6/100))</f>
        <v>0</v>
      </c>
      <c r="W8768" s="5">
        <f t="shared" si="1236"/>
        <v>0</v>
      </c>
    </row>
    <row r="8769" spans="4:23" x14ac:dyDescent="0.25">
      <c r="D8769">
        <f t="shared" si="1237"/>
        <v>8767</v>
      </c>
      <c r="E8769" s="3">
        <v>44196</v>
      </c>
      <c r="F8769" s="4">
        <v>0.25</v>
      </c>
      <c r="G8769">
        <v>30</v>
      </c>
      <c r="H8769">
        <v>0</v>
      </c>
      <c r="I8769" s="5">
        <f t="shared" si="1232"/>
        <v>4</v>
      </c>
      <c r="J8769" s="22">
        <v>0</v>
      </c>
      <c r="K8769">
        <v>7.2910000000000005E-5</v>
      </c>
      <c r="L8769" s="5" cm="1">
        <f t="array" ref="L8769">_xlfn.IFS(I8769=0, 0, I8769&gt;34, 0, AND(I8769&gt;0, I8769&lt;35), VLOOKUP(I8769, $A$63:$C$96, 3))</f>
        <v>740</v>
      </c>
      <c r="M8769" s="5">
        <f t="shared" si="1231"/>
        <v>0</v>
      </c>
      <c r="N8769" s="5">
        <v>4177.4335344737065</v>
      </c>
      <c r="O8769" s="5">
        <f t="shared" si="1238"/>
        <v>2053.8747000000003</v>
      </c>
      <c r="P8769" s="5">
        <f t="shared" si="1239"/>
        <v>740</v>
      </c>
      <c r="Q8769" s="5">
        <f t="shared" si="1233"/>
        <v>0</v>
      </c>
      <c r="R8769" s="5">
        <f>IF(O8769&gt;(P8769+U8769),O8769-P8769-U8769, 0)</f>
        <v>1313.8747000000003</v>
      </c>
      <c r="S8769" s="5">
        <f t="shared" si="1234"/>
        <v>0</v>
      </c>
      <c r="T8769" s="5">
        <f t="shared" si="1235"/>
        <v>0</v>
      </c>
      <c r="U8769" s="5">
        <f>IF(O8769&gt;P8769,IF(V8768*($B$6/100)&gt;=O8769-P8769,(O8769-P8769), V8768*($B$6/100)), 0)</f>
        <v>0</v>
      </c>
      <c r="V8769" s="5">
        <f>V8768+(T8769*($B$5/100))-(U8769/($B$6/100))</f>
        <v>0</v>
      </c>
      <c r="W8769" s="5">
        <f t="shared" si="1236"/>
        <v>0</v>
      </c>
    </row>
    <row r="8770" spans="4:23" x14ac:dyDescent="0.25">
      <c r="D8770">
        <f t="shared" si="1237"/>
        <v>8768</v>
      </c>
      <c r="E8770" s="3">
        <v>44196</v>
      </c>
      <c r="F8770" s="4">
        <v>0.29166666666666669</v>
      </c>
      <c r="G8770">
        <v>20</v>
      </c>
      <c r="H8770">
        <v>0</v>
      </c>
      <c r="I8770" s="5">
        <f t="shared" si="1232"/>
        <v>3</v>
      </c>
      <c r="J8770" s="22">
        <v>0</v>
      </c>
      <c r="K8770">
        <v>8.1649999999999992E-5</v>
      </c>
      <c r="L8770" s="5" cm="1">
        <f t="array" ref="L8770">_xlfn.IFS(I8770=0, 0, I8770&gt;34, 0, AND(I8770&gt;0, I8770&lt;35), VLOOKUP(I8770, $A$63:$C$96, 3))</f>
        <v>232</v>
      </c>
      <c r="M8770" s="5">
        <f t="shared" si="1231"/>
        <v>0</v>
      </c>
      <c r="N8770" s="5">
        <v>5344.5155105140047</v>
      </c>
      <c r="O8770" s="5">
        <f t="shared" si="1238"/>
        <v>2300.0805</v>
      </c>
      <c r="P8770" s="5">
        <f t="shared" si="1239"/>
        <v>232</v>
      </c>
      <c r="Q8770" s="5">
        <f t="shared" si="1233"/>
        <v>0</v>
      </c>
      <c r="R8770" s="5">
        <f>IF(O8770&gt;(P8770+U8770),O8770-P8770-U8770, 0)</f>
        <v>2068.0805</v>
      </c>
      <c r="S8770" s="5">
        <f t="shared" si="1234"/>
        <v>0</v>
      </c>
      <c r="T8770" s="5">
        <f t="shared" si="1235"/>
        <v>0</v>
      </c>
      <c r="U8770" s="5">
        <f>IF(O8770&gt;P8770,IF(V8769*($B$6/100)&gt;=O8770-P8770,(O8770-P8770), V8769*($B$6/100)), 0)</f>
        <v>0</v>
      </c>
      <c r="V8770" s="5">
        <f>V8769+(T8770*($B$5/100))-(U8770/($B$6/100))</f>
        <v>0</v>
      </c>
      <c r="W8770" s="5">
        <f t="shared" si="1236"/>
        <v>0</v>
      </c>
    </row>
    <row r="8771" spans="4:23" x14ac:dyDescent="0.25">
      <c r="D8771">
        <f t="shared" si="1237"/>
        <v>8769</v>
      </c>
      <c r="E8771" s="3">
        <v>44196</v>
      </c>
      <c r="F8771" s="4">
        <v>0.33333333333333331</v>
      </c>
      <c r="G8771">
        <v>20</v>
      </c>
      <c r="H8771">
        <v>0</v>
      </c>
      <c r="I8771" s="5">
        <f t="shared" si="1232"/>
        <v>3</v>
      </c>
      <c r="J8771" s="22">
        <v>0</v>
      </c>
      <c r="K8771">
        <v>9.658E-5</v>
      </c>
      <c r="L8771" s="5" cm="1">
        <f t="array" ref="L8771">_xlfn.IFS(I8771=0, 0, I8771&gt;34, 0, AND(I8771&gt;0, I8771&lt;35), VLOOKUP(I8771, $A$63:$C$96, 3))</f>
        <v>232</v>
      </c>
      <c r="M8771" s="5">
        <f t="shared" ref="M8771:M8787" si="1240">$B$11*$B$4*J8771*1000</f>
        <v>0</v>
      </c>
      <c r="N8771" s="5">
        <v>6337.435343050126</v>
      </c>
      <c r="O8771" s="5">
        <f t="shared" si="1238"/>
        <v>2720.6586000000002</v>
      </c>
      <c r="P8771" s="5">
        <f t="shared" si="1239"/>
        <v>232</v>
      </c>
      <c r="Q8771" s="5">
        <f t="shared" si="1233"/>
        <v>0</v>
      </c>
      <c r="R8771" s="5">
        <f>IF(O8771&gt;(P8771+U8771),O8771-P8771-U8771, 0)</f>
        <v>2488.6586000000002</v>
      </c>
      <c r="S8771" s="5">
        <f t="shared" si="1234"/>
        <v>0</v>
      </c>
      <c r="T8771" s="5">
        <f t="shared" si="1235"/>
        <v>0</v>
      </c>
      <c r="U8771" s="5">
        <f>IF(O8771&gt;P8771,IF(V8770*($B$6/100)&gt;=O8771-P8771,(O8771-P8771), V8770*($B$6/100)), 0)</f>
        <v>0</v>
      </c>
      <c r="V8771" s="5">
        <f>V8770+(T8771*($B$5/100))-(U8771/($B$6/100))</f>
        <v>0</v>
      </c>
      <c r="W8771" s="5">
        <f t="shared" si="1236"/>
        <v>0</v>
      </c>
    </row>
    <row r="8772" spans="4:23" x14ac:dyDescent="0.25">
      <c r="D8772">
        <f t="shared" si="1237"/>
        <v>8770</v>
      </c>
      <c r="E8772" s="3">
        <v>44196</v>
      </c>
      <c r="F8772" s="4">
        <v>0.375</v>
      </c>
      <c r="G8772">
        <v>20</v>
      </c>
      <c r="H8772">
        <v>0</v>
      </c>
      <c r="I8772" s="5">
        <f t="shared" ref="I8772:I8787" si="1241">ROUND((G8772/10)*((LN(99/0.03)/(LN(10/0.03)))),0)</f>
        <v>3</v>
      </c>
      <c r="J8772" s="22">
        <v>7.4234273469165555E-6</v>
      </c>
      <c r="K8772">
        <v>1.248E-4</v>
      </c>
      <c r="L8772" s="5" cm="1">
        <f t="array" ref="L8772">_xlfn.IFS(I8772=0, 0, I8772&gt;34, 0, AND(I8772&gt;0, I8772&lt;35), VLOOKUP(I8772, $A$63:$C$96, 3))</f>
        <v>232</v>
      </c>
      <c r="M8772" s="5">
        <f t="shared" si="1240"/>
        <v>35.26127989785364</v>
      </c>
      <c r="N8772" s="5">
        <v>7169.2137989853136</v>
      </c>
      <c r="O8772" s="5">
        <f t="shared" si="1238"/>
        <v>3515.616</v>
      </c>
      <c r="P8772" s="5">
        <f t="shared" si="1239"/>
        <v>267.26127989785363</v>
      </c>
      <c r="Q8772" s="5">
        <f t="shared" ref="Q8772:Q8787" si="1242">IF((L8772+M8772-P8772)&lt;($B$8/100)*$B$3,L8772+M8772-P8772,($B$8/100)*$B$3)</f>
        <v>0</v>
      </c>
      <c r="R8772" s="5">
        <f>IF(O8772&gt;(P8772+U8772),O8772-P8772-U8772, 0)</f>
        <v>3248.3547201021465</v>
      </c>
      <c r="S8772" s="5">
        <f t="shared" ref="S8772:S8787" si="1243">IF((IF((L8772+M8772)&gt;O8772,L8772+M8772-P8772-Q8772,0))&lt;((N8772*3.595182*($B$7/100))/($B$5/100)),L8772+M8772-P8772-Q8772, N8772*3.595182*($B$7/100)/($B$5/100))</f>
        <v>0</v>
      </c>
      <c r="T8772" s="5">
        <f t="shared" ref="T8772:T8787" si="1244">((L8772+M8772)-P8772-S8772)</f>
        <v>0</v>
      </c>
      <c r="U8772" s="5">
        <f>IF(O8772&gt;P8772,IF(V8771*($B$6/100)&gt;=O8772-P8772,(O8772-P8772), V8771*($B$6/100)), 0)</f>
        <v>0</v>
      </c>
      <c r="V8772" s="5">
        <f>V8771+(T8772*($B$5/100))-(U8772/($B$6/100))</f>
        <v>0</v>
      </c>
      <c r="W8772" s="5">
        <f t="shared" ref="W8772:W8787" si="1245">V8772/40</f>
        <v>0</v>
      </c>
    </row>
    <row r="8773" spans="4:23" x14ac:dyDescent="0.25">
      <c r="D8773">
        <f t="shared" ref="D8773:D8787" si="1246">D8772+1</f>
        <v>8771</v>
      </c>
      <c r="E8773" s="3">
        <v>44196</v>
      </c>
      <c r="F8773" s="4">
        <v>0.41666666666666669</v>
      </c>
      <c r="G8773">
        <v>20</v>
      </c>
      <c r="H8773">
        <v>0</v>
      </c>
      <c r="I8773" s="5">
        <f t="shared" si="1241"/>
        <v>3</v>
      </c>
      <c r="J8773" s="22">
        <v>2.7219233605360704E-5</v>
      </c>
      <c r="K8773">
        <v>1.5008E-4</v>
      </c>
      <c r="L8773" s="5" cm="1">
        <f t="array" ref="L8773">_xlfn.IFS(I8773=0, 0, I8773&gt;34, 0, AND(I8773&gt;0, I8773&lt;35), VLOOKUP(I8773, $A$63:$C$96, 3))</f>
        <v>232</v>
      </c>
      <c r="M8773" s="5">
        <f t="shared" si="1240"/>
        <v>129.29135962546334</v>
      </c>
      <c r="N8773" s="5">
        <v>7946.9673536506752</v>
      </c>
      <c r="O8773" s="5">
        <f t="shared" ref="O8773:O8787" si="1247">$B$2*K8773*1000</f>
        <v>4227.7536</v>
      </c>
      <c r="P8773" s="5">
        <f t="shared" ref="P8773:P8787" si="1248">IF(O8773&gt;=(L8773+M8773),L8773+M8773,O8773)</f>
        <v>361.29135962546331</v>
      </c>
      <c r="Q8773" s="5">
        <f t="shared" si="1242"/>
        <v>0</v>
      </c>
      <c r="R8773" s="5">
        <f>IF(O8773&gt;(P8773+U8773),O8773-P8773-U8773, 0)</f>
        <v>3866.4622403745366</v>
      </c>
      <c r="S8773" s="5">
        <f t="shared" si="1243"/>
        <v>0</v>
      </c>
      <c r="T8773" s="5">
        <f t="shared" si="1244"/>
        <v>0</v>
      </c>
      <c r="U8773" s="5">
        <f>IF(O8773&gt;P8773,IF(V8772*($B$6/100)&gt;=O8773-P8773,(O8773-P8773), V8772*($B$6/100)), 0)</f>
        <v>0</v>
      </c>
      <c r="V8773" s="5">
        <f>V8772+(T8773*($B$5/100))-(U8773/($B$6/100))</f>
        <v>0</v>
      </c>
      <c r="W8773" s="5">
        <f t="shared" si="1245"/>
        <v>0</v>
      </c>
    </row>
    <row r="8774" spans="4:23" x14ac:dyDescent="0.25">
      <c r="D8774">
        <f t="shared" si="1246"/>
        <v>8772</v>
      </c>
      <c r="E8774" s="3">
        <v>44196</v>
      </c>
      <c r="F8774" s="4">
        <v>0.45833333333333331</v>
      </c>
      <c r="G8774">
        <v>20</v>
      </c>
      <c r="H8774">
        <v>0</v>
      </c>
      <c r="I8774" s="5">
        <f t="shared" si="1241"/>
        <v>3</v>
      </c>
      <c r="J8774" s="22">
        <v>5.4438467210721408E-5</v>
      </c>
      <c r="K8774">
        <v>1.4983999999999999E-4</v>
      </c>
      <c r="L8774" s="5" cm="1">
        <f t="array" ref="L8774">_xlfn.IFS(I8774=0, 0, I8774&gt;34, 0, AND(I8774&gt;0, I8774&lt;35), VLOOKUP(I8774, $A$63:$C$96, 3))</f>
        <v>232</v>
      </c>
      <c r="M8774" s="5">
        <f t="shared" si="1240"/>
        <v>258.58271925092669</v>
      </c>
      <c r="N8774" s="5">
        <v>7766.7170170643385</v>
      </c>
      <c r="O8774" s="5">
        <f t="shared" si="1247"/>
        <v>4220.9927999999991</v>
      </c>
      <c r="P8774" s="5">
        <f t="shared" si="1248"/>
        <v>490.58271925092669</v>
      </c>
      <c r="Q8774" s="5">
        <f t="shared" si="1242"/>
        <v>0</v>
      </c>
      <c r="R8774" s="5">
        <f>IF(O8774&gt;(P8774+U8774),O8774-P8774-U8774, 0)</f>
        <v>3730.4100807490722</v>
      </c>
      <c r="S8774" s="5">
        <f t="shared" si="1243"/>
        <v>0</v>
      </c>
      <c r="T8774" s="5">
        <f t="shared" si="1244"/>
        <v>0</v>
      </c>
      <c r="U8774" s="5">
        <f>IF(O8774&gt;P8774,IF(V8773*($B$6/100)&gt;=O8774-P8774,(O8774-P8774), V8773*($B$6/100)), 0)</f>
        <v>0</v>
      </c>
      <c r="V8774" s="5">
        <f>V8773+(T8774*($B$5/100))-(U8774/($B$6/100))</f>
        <v>0</v>
      </c>
      <c r="W8774" s="5">
        <f t="shared" si="1245"/>
        <v>0</v>
      </c>
    </row>
    <row r="8775" spans="4:23" x14ac:dyDescent="0.25">
      <c r="D8775">
        <f t="shared" si="1246"/>
        <v>8773</v>
      </c>
      <c r="E8775" s="3">
        <v>44196</v>
      </c>
      <c r="F8775" s="4">
        <v>0.5</v>
      </c>
      <c r="G8775">
        <v>20</v>
      </c>
      <c r="H8775">
        <v>3</v>
      </c>
      <c r="I8775" s="5">
        <f t="shared" si="1241"/>
        <v>3</v>
      </c>
      <c r="J8775" s="22">
        <v>1.2124931333297041E-4</v>
      </c>
      <c r="K8775">
        <v>1.5233999999999999E-4</v>
      </c>
      <c r="L8775" s="5" cm="1">
        <f t="array" ref="L8775">_xlfn.IFS(I8775=0, 0, I8775&gt;34, 0, AND(I8775&gt;0, I8775&lt;35), VLOOKUP(I8775, $A$63:$C$96, 3))</f>
        <v>232</v>
      </c>
      <c r="M8775" s="5">
        <f t="shared" si="1240"/>
        <v>575.93423833160955</v>
      </c>
      <c r="N8775" s="5">
        <v>7383.4433773360697</v>
      </c>
      <c r="O8775" s="5">
        <f t="shared" si="1247"/>
        <v>4291.4177999999993</v>
      </c>
      <c r="P8775" s="5">
        <f t="shared" si="1248"/>
        <v>807.93423833160955</v>
      </c>
      <c r="Q8775" s="5">
        <f t="shared" si="1242"/>
        <v>0</v>
      </c>
      <c r="R8775" s="5">
        <f>IF(O8775&gt;(P8775+U8775),O8775-P8775-U8775, 0)</f>
        <v>3483.4835616683895</v>
      </c>
      <c r="S8775" s="5">
        <f t="shared" si="1243"/>
        <v>0</v>
      </c>
      <c r="T8775" s="5">
        <f t="shared" si="1244"/>
        <v>0</v>
      </c>
      <c r="U8775" s="5">
        <f>IF(O8775&gt;P8775,IF(V8774*($B$6/100)&gt;=O8775-P8775,(O8775-P8775), V8774*($B$6/100)), 0)</f>
        <v>0</v>
      </c>
      <c r="V8775" s="5">
        <f>V8774+(T8775*($B$5/100))-(U8775/($B$6/100))</f>
        <v>0</v>
      </c>
      <c r="W8775" s="5">
        <f t="shared" si="1245"/>
        <v>0</v>
      </c>
    </row>
    <row r="8776" spans="4:23" x14ac:dyDescent="0.25">
      <c r="D8776">
        <f t="shared" si="1246"/>
        <v>8774</v>
      </c>
      <c r="E8776" s="3">
        <v>44196</v>
      </c>
      <c r="F8776" s="4">
        <v>0.54166666666666663</v>
      </c>
      <c r="G8776">
        <v>20</v>
      </c>
      <c r="H8776">
        <v>0</v>
      </c>
      <c r="I8776" s="5">
        <f t="shared" si="1241"/>
        <v>3</v>
      </c>
      <c r="J8776" s="22">
        <v>8.1657700816082108E-5</v>
      </c>
      <c r="K8776">
        <v>1.5151999999999999E-4</v>
      </c>
      <c r="L8776" s="5" cm="1">
        <f t="array" ref="L8776">_xlfn.IFS(I8776=0, 0, I8776&gt;34, 0, AND(I8776&gt;0, I8776&lt;35), VLOOKUP(I8776, $A$63:$C$96, 3))</f>
        <v>232</v>
      </c>
      <c r="M8776" s="5">
        <f t="shared" si="1240"/>
        <v>387.87407887639</v>
      </c>
      <c r="N8776" s="5">
        <v>7122.5504823427755</v>
      </c>
      <c r="O8776" s="5">
        <f t="shared" si="1247"/>
        <v>4268.3183999999992</v>
      </c>
      <c r="P8776" s="5">
        <f t="shared" si="1248"/>
        <v>619.87407887639006</v>
      </c>
      <c r="Q8776" s="5">
        <f t="shared" si="1242"/>
        <v>0</v>
      </c>
      <c r="R8776" s="5">
        <f>IF(O8776&gt;(P8776+U8776),O8776-P8776-U8776, 0)</f>
        <v>3648.4443211236094</v>
      </c>
      <c r="S8776" s="5">
        <f t="shared" si="1243"/>
        <v>0</v>
      </c>
      <c r="T8776" s="5">
        <f t="shared" si="1244"/>
        <v>0</v>
      </c>
      <c r="U8776" s="5">
        <f>IF(O8776&gt;P8776,IF(V8775*($B$6/100)&gt;=O8776-P8776,(O8776-P8776), V8775*($B$6/100)), 0)</f>
        <v>0</v>
      </c>
      <c r="V8776" s="5">
        <f>V8775+(T8776*($B$5/100))-(U8776/($B$6/100))</f>
        <v>0</v>
      </c>
      <c r="W8776" s="5">
        <f t="shared" si="1245"/>
        <v>0</v>
      </c>
    </row>
    <row r="8777" spans="4:23" x14ac:dyDescent="0.25">
      <c r="D8777">
        <f t="shared" si="1246"/>
        <v>8775</v>
      </c>
      <c r="E8777" s="3">
        <v>44196</v>
      </c>
      <c r="F8777" s="4">
        <v>0.58333333333333337</v>
      </c>
      <c r="G8777">
        <v>20</v>
      </c>
      <c r="H8777">
        <v>7</v>
      </c>
      <c r="I8777" s="5">
        <f t="shared" si="1241"/>
        <v>3</v>
      </c>
      <c r="J8777" s="22">
        <v>9.1555603945304181E-5</v>
      </c>
      <c r="K8777">
        <v>1.5317999999999999E-4</v>
      </c>
      <c r="L8777" s="5" cm="1">
        <f t="array" ref="L8777">_xlfn.IFS(I8777=0, 0, I8777&gt;34, 0, AND(I8777&gt;0, I8777&lt;35), VLOOKUP(I8777, $A$63:$C$96, 3))</f>
        <v>232</v>
      </c>
      <c r="M8777" s="5">
        <f t="shared" si="1240"/>
        <v>434.88911874019487</v>
      </c>
      <c r="N8777" s="5">
        <v>6236.4059292095762</v>
      </c>
      <c r="O8777" s="5">
        <f t="shared" si="1247"/>
        <v>4315.0806000000002</v>
      </c>
      <c r="P8777" s="5">
        <f t="shared" si="1248"/>
        <v>666.88911874019482</v>
      </c>
      <c r="Q8777" s="5">
        <f t="shared" si="1242"/>
        <v>0</v>
      </c>
      <c r="R8777" s="5">
        <f>IF(O8777&gt;(P8777+U8777),O8777-P8777-U8777, 0)</f>
        <v>3648.1914812598052</v>
      </c>
      <c r="S8777" s="5">
        <f t="shared" si="1243"/>
        <v>0</v>
      </c>
      <c r="T8777" s="5">
        <f t="shared" si="1244"/>
        <v>0</v>
      </c>
      <c r="U8777" s="5">
        <f>IF(O8777&gt;P8777,IF(V8776*($B$6/100)&gt;=O8777-P8777,(O8777-P8777), V8776*($B$6/100)), 0)</f>
        <v>0</v>
      </c>
      <c r="V8777" s="5">
        <f>V8776+(T8777*($B$5/100))-(U8777/($B$6/100))</f>
        <v>0</v>
      </c>
      <c r="W8777" s="5">
        <f t="shared" si="1245"/>
        <v>0</v>
      </c>
    </row>
    <row r="8778" spans="4:23" x14ac:dyDescent="0.25">
      <c r="D8778">
        <f t="shared" si="1246"/>
        <v>8776</v>
      </c>
      <c r="E8778" s="3">
        <v>44196</v>
      </c>
      <c r="F8778" s="4">
        <v>0.625</v>
      </c>
      <c r="G8778">
        <v>20</v>
      </c>
      <c r="H8778">
        <v>2</v>
      </c>
      <c r="I8778" s="5">
        <f t="shared" si="1241"/>
        <v>3</v>
      </c>
      <c r="J8778" s="22">
        <v>2.7219233605360704E-5</v>
      </c>
      <c r="K8778">
        <v>1.5283000000000001E-4</v>
      </c>
      <c r="L8778" s="5" cm="1">
        <f t="array" ref="L8778">_xlfn.IFS(I8778=0, 0, I8778&gt;34, 0, AND(I8778&gt;0, I8778&lt;35), VLOOKUP(I8778, $A$63:$C$96, 3))</f>
        <v>232</v>
      </c>
      <c r="M8778" s="5">
        <f t="shared" si="1240"/>
        <v>129.29135962546334</v>
      </c>
      <c r="N8778" s="5">
        <v>6280.7867216926097</v>
      </c>
      <c r="O8778" s="5">
        <f t="shared" si="1247"/>
        <v>4305.2211000000007</v>
      </c>
      <c r="P8778" s="5">
        <f t="shared" si="1248"/>
        <v>361.29135962546331</v>
      </c>
      <c r="Q8778" s="5">
        <f t="shared" si="1242"/>
        <v>0</v>
      </c>
      <c r="R8778" s="5">
        <f>IF(O8778&gt;(P8778+U8778),O8778-P8778-U8778, 0)</f>
        <v>3943.9297403745372</v>
      </c>
      <c r="S8778" s="5">
        <f t="shared" si="1243"/>
        <v>0</v>
      </c>
      <c r="T8778" s="5">
        <f t="shared" si="1244"/>
        <v>0</v>
      </c>
      <c r="U8778" s="5">
        <f>IF(O8778&gt;P8778,IF(V8777*($B$6/100)&gt;=O8778-P8778,(O8778-P8778), V8777*($B$6/100)), 0)</f>
        <v>0</v>
      </c>
      <c r="V8778" s="5">
        <f>V8777+(T8778*($B$5/100))-(U8778/($B$6/100))</f>
        <v>0</v>
      </c>
      <c r="W8778" s="5">
        <f t="shared" si="1245"/>
        <v>0</v>
      </c>
    </row>
    <row r="8779" spans="4:23" x14ac:dyDescent="0.25">
      <c r="D8779">
        <f t="shared" si="1246"/>
        <v>8777</v>
      </c>
      <c r="E8779" s="3">
        <v>44196</v>
      </c>
      <c r="F8779" s="4">
        <v>0.66666666666666663</v>
      </c>
      <c r="G8779">
        <v>10</v>
      </c>
      <c r="H8779">
        <v>0</v>
      </c>
      <c r="I8779" s="5">
        <f t="shared" si="1241"/>
        <v>1</v>
      </c>
      <c r="J8779" s="22">
        <v>2.4744757823055187E-6</v>
      </c>
      <c r="K8779">
        <v>1.6055E-4</v>
      </c>
      <c r="L8779" s="5" cm="1">
        <f t="array" ref="L8779">_xlfn.IFS(I8779=0, 0, I8779&gt;34, 0, AND(I8779&gt;0, I8779&lt;35), VLOOKUP(I8779, $A$63:$C$96, 3))</f>
        <v>0</v>
      </c>
      <c r="M8779" s="5">
        <f t="shared" si="1240"/>
        <v>11.753759965951215</v>
      </c>
      <c r="N8779" s="5">
        <v>6585.8526090778741</v>
      </c>
      <c r="O8779" s="5">
        <f t="shared" si="1247"/>
        <v>4522.6935000000003</v>
      </c>
      <c r="P8779" s="5">
        <f t="shared" si="1248"/>
        <v>11.753759965951215</v>
      </c>
      <c r="Q8779" s="5">
        <f t="shared" si="1242"/>
        <v>0</v>
      </c>
      <c r="R8779" s="5">
        <f>IF(O8779&gt;(P8779+U8779),O8779-P8779-U8779, 0)</f>
        <v>4510.9397400340495</v>
      </c>
      <c r="S8779" s="5">
        <f t="shared" si="1243"/>
        <v>0</v>
      </c>
      <c r="T8779" s="5">
        <f t="shared" si="1244"/>
        <v>0</v>
      </c>
      <c r="U8779" s="5">
        <f>IF(O8779&gt;P8779,IF(V8778*($B$6/100)&gt;=O8779-P8779,(O8779-P8779), V8778*($B$6/100)), 0)</f>
        <v>0</v>
      </c>
      <c r="V8779" s="5">
        <f>V8778+(T8779*($B$5/100))-(U8779/($B$6/100))</f>
        <v>0</v>
      </c>
      <c r="W8779" s="5">
        <f t="shared" si="1245"/>
        <v>0</v>
      </c>
    </row>
    <row r="8780" spans="4:23" x14ac:dyDescent="0.25">
      <c r="D8780">
        <f t="shared" si="1246"/>
        <v>8778</v>
      </c>
      <c r="E8780" s="3">
        <v>44196</v>
      </c>
      <c r="F8780" s="4">
        <v>0.70833333333333337</v>
      </c>
      <c r="G8780">
        <v>10</v>
      </c>
      <c r="H8780">
        <v>0</v>
      </c>
      <c r="I8780" s="5">
        <f t="shared" si="1241"/>
        <v>1</v>
      </c>
      <c r="J8780" s="22">
        <v>0</v>
      </c>
      <c r="K8780">
        <v>1.9470000000000002E-4</v>
      </c>
      <c r="L8780" s="5" cm="1">
        <f t="array" ref="L8780">_xlfn.IFS(I8780=0, 0, I8780&gt;34, 0, AND(I8780&gt;0, I8780&lt;35), VLOOKUP(I8780, $A$63:$C$96, 3))</f>
        <v>0</v>
      </c>
      <c r="M8780" s="5">
        <f t="shared" si="1240"/>
        <v>0</v>
      </c>
      <c r="N8780" s="5">
        <v>6615.5204306703708</v>
      </c>
      <c r="O8780" s="5">
        <f t="shared" si="1247"/>
        <v>5484.6990000000005</v>
      </c>
      <c r="P8780" s="5">
        <f t="shared" si="1248"/>
        <v>0</v>
      </c>
      <c r="Q8780" s="5">
        <f t="shared" si="1242"/>
        <v>0</v>
      </c>
      <c r="R8780" s="5">
        <f>IF(O8780&gt;(P8780+U8780),O8780-P8780-U8780, 0)</f>
        <v>5484.6990000000005</v>
      </c>
      <c r="S8780" s="5">
        <f t="shared" si="1243"/>
        <v>0</v>
      </c>
      <c r="T8780" s="5">
        <f t="shared" si="1244"/>
        <v>0</v>
      </c>
      <c r="U8780" s="5">
        <f>IF(O8780&gt;P8780,IF(V8779*($B$6/100)&gt;=O8780-P8780,(O8780-P8780), V8779*($B$6/100)), 0)</f>
        <v>0</v>
      </c>
      <c r="V8780" s="5">
        <f>V8779+(T8780*($B$5/100))-(U8780/($B$6/100))</f>
        <v>0</v>
      </c>
      <c r="W8780" s="5">
        <f t="shared" si="1245"/>
        <v>0</v>
      </c>
    </row>
    <row r="8781" spans="4:23" x14ac:dyDescent="0.25">
      <c r="D8781">
        <f t="shared" si="1246"/>
        <v>8779</v>
      </c>
      <c r="E8781" s="3">
        <v>44196</v>
      </c>
      <c r="F8781" s="4">
        <v>0.75</v>
      </c>
      <c r="G8781">
        <v>10</v>
      </c>
      <c r="H8781">
        <v>0</v>
      </c>
      <c r="I8781" s="5">
        <f t="shared" si="1241"/>
        <v>1</v>
      </c>
      <c r="J8781" s="22">
        <v>0</v>
      </c>
      <c r="K8781">
        <v>2.3621999999999998E-4</v>
      </c>
      <c r="L8781" s="5" cm="1">
        <f t="array" ref="L8781">_xlfn.IFS(I8781=0, 0, I8781&gt;34, 0, AND(I8781&gt;0, I8781&lt;35), VLOOKUP(I8781, $A$63:$C$96, 3))</f>
        <v>0</v>
      </c>
      <c r="M8781" s="5">
        <f t="shared" si="1240"/>
        <v>0</v>
      </c>
      <c r="N8781" s="5">
        <v>6556.6207254292704</v>
      </c>
      <c r="O8781" s="5">
        <f t="shared" si="1247"/>
        <v>6654.317399999999</v>
      </c>
      <c r="P8781" s="5">
        <f t="shared" si="1248"/>
        <v>0</v>
      </c>
      <c r="Q8781" s="5">
        <f t="shared" si="1242"/>
        <v>0</v>
      </c>
      <c r="R8781" s="5">
        <f>IF(O8781&gt;(P8781+U8781),O8781-P8781-U8781, 0)</f>
        <v>6654.317399999999</v>
      </c>
      <c r="S8781" s="5">
        <f t="shared" si="1243"/>
        <v>0</v>
      </c>
      <c r="T8781" s="5">
        <f t="shared" si="1244"/>
        <v>0</v>
      </c>
      <c r="U8781" s="5">
        <f>IF(O8781&gt;P8781,IF(V8780*($B$6/100)&gt;=O8781-P8781,(O8781-P8781), V8780*($B$6/100)), 0)</f>
        <v>0</v>
      </c>
      <c r="V8781" s="5">
        <f>V8780+(T8781*($B$5/100))-(U8781/($B$6/100))</f>
        <v>0</v>
      </c>
      <c r="W8781" s="5">
        <f t="shared" si="1245"/>
        <v>0</v>
      </c>
    </row>
    <row r="8782" spans="4:23" x14ac:dyDescent="0.25">
      <c r="D8782">
        <f t="shared" si="1246"/>
        <v>8780</v>
      </c>
      <c r="E8782" s="3">
        <v>44196</v>
      </c>
      <c r="F8782" s="4">
        <v>0.79166666666666663</v>
      </c>
      <c r="G8782">
        <v>20</v>
      </c>
      <c r="H8782">
        <v>0</v>
      </c>
      <c r="I8782" s="5">
        <f t="shared" si="1241"/>
        <v>3</v>
      </c>
      <c r="J8782" s="22">
        <v>0</v>
      </c>
      <c r="K8782">
        <v>2.3679000000000001E-4</v>
      </c>
      <c r="L8782" s="5" cm="1">
        <f t="array" ref="L8782">_xlfn.IFS(I8782=0, 0, I8782&gt;34, 0, AND(I8782&gt;0, I8782&lt;35), VLOOKUP(I8782, $A$63:$C$96, 3))</f>
        <v>232</v>
      </c>
      <c r="M8782" s="5">
        <f t="shared" si="1240"/>
        <v>0</v>
      </c>
      <c r="N8782" s="5">
        <v>6417.1268197728132</v>
      </c>
      <c r="O8782" s="5">
        <f t="shared" si="1247"/>
        <v>6670.3743000000004</v>
      </c>
      <c r="P8782" s="5">
        <f t="shared" si="1248"/>
        <v>232</v>
      </c>
      <c r="Q8782" s="5">
        <f t="shared" si="1242"/>
        <v>0</v>
      </c>
      <c r="R8782" s="5">
        <f>IF(O8782&gt;(P8782+U8782),O8782-P8782-U8782, 0)</f>
        <v>6438.3743000000004</v>
      </c>
      <c r="S8782" s="5">
        <f t="shared" si="1243"/>
        <v>0</v>
      </c>
      <c r="T8782" s="5">
        <f t="shared" si="1244"/>
        <v>0</v>
      </c>
      <c r="U8782" s="5">
        <f>IF(O8782&gt;P8782,IF(V8781*($B$6/100)&gt;=O8782-P8782,(O8782-P8782), V8781*($B$6/100)), 0)</f>
        <v>0</v>
      </c>
      <c r="V8782" s="5">
        <f>V8781+(T8782*($B$5/100))-(U8782/($B$6/100))</f>
        <v>0</v>
      </c>
      <c r="W8782" s="5">
        <f t="shared" si="1245"/>
        <v>0</v>
      </c>
    </row>
    <row r="8783" spans="4:23" x14ac:dyDescent="0.25">
      <c r="D8783">
        <f t="shared" si="1246"/>
        <v>8781</v>
      </c>
      <c r="E8783" s="3">
        <v>44196</v>
      </c>
      <c r="F8783" s="4">
        <v>0.83333333333333337</v>
      </c>
      <c r="G8783">
        <v>10</v>
      </c>
      <c r="H8783">
        <v>0</v>
      </c>
      <c r="I8783" s="5">
        <f t="shared" si="1241"/>
        <v>1</v>
      </c>
      <c r="J8783" s="22">
        <v>0</v>
      </c>
      <c r="K8783">
        <v>2.1013E-4</v>
      </c>
      <c r="L8783" s="5" cm="1">
        <f t="array" ref="L8783">_xlfn.IFS(I8783=0, 0, I8783&gt;34, 0, AND(I8783&gt;0, I8783&lt;35), VLOOKUP(I8783, $A$63:$C$96, 3))</f>
        <v>0</v>
      </c>
      <c r="M8783" s="5">
        <f t="shared" si="1240"/>
        <v>0</v>
      </c>
      <c r="N8783" s="5">
        <v>6296.263539379609</v>
      </c>
      <c r="O8783" s="5">
        <f t="shared" si="1247"/>
        <v>5919.3621000000003</v>
      </c>
      <c r="P8783" s="5">
        <f t="shared" si="1248"/>
        <v>0</v>
      </c>
      <c r="Q8783" s="5">
        <f t="shared" si="1242"/>
        <v>0</v>
      </c>
      <c r="R8783" s="5">
        <f>IF(O8783&gt;(P8783+U8783),O8783-P8783-U8783, 0)</f>
        <v>5919.3621000000003</v>
      </c>
      <c r="S8783" s="5">
        <f t="shared" si="1243"/>
        <v>0</v>
      </c>
      <c r="T8783" s="5">
        <f t="shared" si="1244"/>
        <v>0</v>
      </c>
      <c r="U8783" s="5">
        <f>IF(O8783&gt;P8783,IF(V8782*($B$6/100)&gt;=O8783-P8783,(O8783-P8783), V8782*($B$6/100)), 0)</f>
        <v>0</v>
      </c>
      <c r="V8783" s="5">
        <f>V8782+(T8783*($B$5/100))-(U8783/($B$6/100))</f>
        <v>0</v>
      </c>
      <c r="W8783" s="5">
        <f t="shared" si="1245"/>
        <v>0</v>
      </c>
    </row>
    <row r="8784" spans="4:23" x14ac:dyDescent="0.25">
      <c r="D8784">
        <f t="shared" si="1246"/>
        <v>8782</v>
      </c>
      <c r="E8784" s="3">
        <v>44196</v>
      </c>
      <c r="F8784" s="4">
        <v>0.875</v>
      </c>
      <c r="G8784">
        <v>20</v>
      </c>
      <c r="H8784">
        <v>0</v>
      </c>
      <c r="I8784" s="5">
        <f t="shared" si="1241"/>
        <v>3</v>
      </c>
      <c r="J8784" s="22">
        <v>0</v>
      </c>
      <c r="K8784">
        <v>1.9206E-4</v>
      </c>
      <c r="L8784" s="5" cm="1">
        <f t="array" ref="L8784">_xlfn.IFS(I8784=0, 0, I8784&gt;34, 0, AND(I8784&gt;0, I8784&lt;35), VLOOKUP(I8784, $A$63:$C$96, 3))</f>
        <v>232</v>
      </c>
      <c r="M8784" s="5">
        <f t="shared" si="1240"/>
        <v>0</v>
      </c>
      <c r="N8784" s="5">
        <v>5908.289936410697</v>
      </c>
      <c r="O8784" s="5">
        <f t="shared" si="1247"/>
        <v>5410.3301999999994</v>
      </c>
      <c r="P8784" s="5">
        <f t="shared" si="1248"/>
        <v>232</v>
      </c>
      <c r="Q8784" s="5">
        <f t="shared" si="1242"/>
        <v>0</v>
      </c>
      <c r="R8784" s="5">
        <f>IF(O8784&gt;(P8784+U8784),O8784-P8784-U8784, 0)</f>
        <v>5178.3301999999994</v>
      </c>
      <c r="S8784" s="5">
        <f t="shared" si="1243"/>
        <v>0</v>
      </c>
      <c r="T8784" s="5">
        <f t="shared" si="1244"/>
        <v>0</v>
      </c>
      <c r="U8784" s="5">
        <f>IF(O8784&gt;P8784,IF(V8783*($B$6/100)&gt;=O8784-P8784,(O8784-P8784), V8783*($B$6/100)), 0)</f>
        <v>0</v>
      </c>
      <c r="V8784" s="5">
        <f>V8783+(T8784*($B$5/100))-(U8784/($B$6/100))</f>
        <v>0</v>
      </c>
      <c r="W8784" s="5">
        <f t="shared" si="1245"/>
        <v>0</v>
      </c>
    </row>
    <row r="8785" spans="4:23" x14ac:dyDescent="0.25">
      <c r="D8785">
        <f t="shared" si="1246"/>
        <v>8783</v>
      </c>
      <c r="E8785" s="3">
        <v>44196</v>
      </c>
      <c r="F8785" s="4">
        <v>0.91666666666666663</v>
      </c>
      <c r="G8785">
        <v>20</v>
      </c>
      <c r="H8785">
        <v>0</v>
      </c>
      <c r="I8785" s="5">
        <f t="shared" si="1241"/>
        <v>3</v>
      </c>
      <c r="J8785" s="22">
        <v>0</v>
      </c>
      <c r="K8785">
        <v>1.7772E-4</v>
      </c>
      <c r="L8785" s="5" cm="1">
        <f t="array" ref="L8785">_xlfn.IFS(I8785=0, 0, I8785&gt;34, 0, AND(I8785&gt;0, I8785&lt;35), VLOOKUP(I8785, $A$63:$C$96, 3))</f>
        <v>232</v>
      </c>
      <c r="M8785" s="5">
        <f t="shared" si="1240"/>
        <v>0</v>
      </c>
      <c r="N8785" s="5">
        <v>5454.8798053779738</v>
      </c>
      <c r="O8785" s="5">
        <f t="shared" si="1247"/>
        <v>5006.3724000000002</v>
      </c>
      <c r="P8785" s="5">
        <f t="shared" si="1248"/>
        <v>232</v>
      </c>
      <c r="Q8785" s="5">
        <f t="shared" si="1242"/>
        <v>0</v>
      </c>
      <c r="R8785" s="5">
        <f>IF(O8785&gt;(P8785+U8785),O8785-P8785-U8785, 0)</f>
        <v>4774.3724000000002</v>
      </c>
      <c r="S8785" s="5">
        <f t="shared" si="1243"/>
        <v>0</v>
      </c>
      <c r="T8785" s="5">
        <f t="shared" si="1244"/>
        <v>0</v>
      </c>
      <c r="U8785" s="5">
        <f>IF(O8785&gt;P8785,IF(V8784*($B$6/100)&gt;=O8785-P8785,(O8785-P8785), V8784*($B$6/100)), 0)</f>
        <v>0</v>
      </c>
      <c r="V8785" s="5">
        <f>V8784+(T8785*($B$5/100))-(U8785/($B$6/100))</f>
        <v>0</v>
      </c>
      <c r="W8785" s="5">
        <f t="shared" si="1245"/>
        <v>0</v>
      </c>
    </row>
    <row r="8786" spans="4:23" x14ac:dyDescent="0.25">
      <c r="D8786">
        <f t="shared" si="1246"/>
        <v>8784</v>
      </c>
      <c r="E8786" s="3">
        <v>44196</v>
      </c>
      <c r="F8786" s="4">
        <v>0.95833333333333337</v>
      </c>
      <c r="G8786">
        <v>20</v>
      </c>
      <c r="H8786">
        <v>0</v>
      </c>
      <c r="I8786" s="5">
        <f t="shared" si="1241"/>
        <v>3</v>
      </c>
      <c r="J8786" s="22">
        <v>0</v>
      </c>
      <c r="K8786">
        <v>1.6218E-4</v>
      </c>
      <c r="L8786" s="5" cm="1">
        <f t="array" ref="L8786">_xlfn.IFS(I8786=0, 0, I8786&gt;34, 0, AND(I8786&gt;0, I8786&lt;35), VLOOKUP(I8786, $A$63:$C$96, 3))</f>
        <v>232</v>
      </c>
      <c r="M8786" s="5">
        <f t="shared" si="1240"/>
        <v>0</v>
      </c>
      <c r="N8786" s="5">
        <v>4942.163899001197</v>
      </c>
      <c r="O8786" s="5">
        <f t="shared" si="1247"/>
        <v>4568.6106</v>
      </c>
      <c r="P8786" s="5">
        <f t="shared" si="1248"/>
        <v>232</v>
      </c>
      <c r="Q8786" s="5">
        <f t="shared" si="1242"/>
        <v>0</v>
      </c>
      <c r="R8786" s="5">
        <f>IF(O8786&gt;(P8786+U8786),O8786-P8786-U8786, 0)</f>
        <v>4336.6106</v>
      </c>
      <c r="S8786" s="5">
        <f t="shared" si="1243"/>
        <v>0</v>
      </c>
      <c r="T8786" s="5">
        <f t="shared" si="1244"/>
        <v>0</v>
      </c>
      <c r="U8786" s="5">
        <f>IF(O8786&gt;P8786,IF(V8785*($B$6/100)&gt;=O8786-P8786,(O8786-P8786), V8785*($B$6/100)), 0)</f>
        <v>0</v>
      </c>
      <c r="V8786" s="5">
        <f>V8785+(T8786*($B$5/100))-(U8786/($B$6/100))</f>
        <v>0</v>
      </c>
      <c r="W8786" s="5">
        <f t="shared" si="1245"/>
        <v>0</v>
      </c>
    </row>
    <row r="8787" spans="4:23" x14ac:dyDescent="0.25">
      <c r="D8787">
        <f t="shared" si="1246"/>
        <v>8785</v>
      </c>
      <c r="E8787" s="3">
        <v>44197</v>
      </c>
      <c r="F8787" s="4">
        <v>0</v>
      </c>
      <c r="G8787">
        <v>10</v>
      </c>
      <c r="H8787">
        <v>0</v>
      </c>
      <c r="I8787" s="5">
        <f t="shared" si="1241"/>
        <v>1</v>
      </c>
      <c r="J8787" s="22">
        <v>0</v>
      </c>
      <c r="K8787">
        <v>1.5053000000000001E-4</v>
      </c>
      <c r="L8787" s="5" cm="1">
        <f t="array" ref="L8787">_xlfn.IFS(I8787=0, 0, I8787&gt;34, 0, AND(I8787&gt;0, I8787&lt;35), VLOOKUP(I8787, $A$63:$C$96, 3))</f>
        <v>0</v>
      </c>
      <c r="M8787" s="5">
        <f t="shared" si="1240"/>
        <v>0</v>
      </c>
      <c r="N8787" s="5">
        <v>4544.4192777026792</v>
      </c>
      <c r="O8787" s="5">
        <f t="shared" si="1247"/>
        <v>4240.4301000000005</v>
      </c>
      <c r="P8787" s="5">
        <f t="shared" si="1248"/>
        <v>0</v>
      </c>
      <c r="Q8787" s="5">
        <f t="shared" si="1242"/>
        <v>0</v>
      </c>
      <c r="R8787" s="5">
        <f>IF(O8787&gt;(P8787+U8787),O8787-P8787-U8787, 0)</f>
        <v>4240.4301000000005</v>
      </c>
      <c r="S8787" s="5">
        <f t="shared" si="1243"/>
        <v>0</v>
      </c>
      <c r="T8787" s="5">
        <f t="shared" si="1244"/>
        <v>0</v>
      </c>
      <c r="U8787" s="5">
        <f>IF(O8787&gt;P8787,IF(V8786*($B$6/100)&gt;=O8787-P8787,(O8787-P8787), V8786*($B$6/100)), 0)</f>
        <v>0</v>
      </c>
      <c r="V8787" s="5">
        <f>V8786+(T8787*($B$5/100))-(U8787/($B$6/100))</f>
        <v>0</v>
      </c>
      <c r="W8787" s="5">
        <f t="shared" si="1245"/>
        <v>0</v>
      </c>
    </row>
    <row r="8789" spans="4:23" x14ac:dyDescent="0.25">
      <c r="M8789" s="5">
        <f>SUM(M3:M8786)</f>
        <v>4750000</v>
      </c>
    </row>
  </sheetData>
  <mergeCells count="4">
    <mergeCell ref="L1:O1"/>
    <mergeCell ref="G1:K1"/>
    <mergeCell ref="V1:W1"/>
    <mergeCell ref="P1:U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Michiel Tognini</dc:creator>
  <cp:keywords/>
  <dc:description/>
  <cp:lastModifiedBy>Michiel Tognini</cp:lastModifiedBy>
  <cp:revision/>
  <dcterms:created xsi:type="dcterms:W3CDTF">2015-06-05T18:17:20Z</dcterms:created>
  <dcterms:modified xsi:type="dcterms:W3CDTF">2021-12-08T11:02:37Z</dcterms:modified>
  <cp:category/>
  <cp:contentStatus/>
</cp:coreProperties>
</file>